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eam Matt" sheetId="1" r:id="rId3"/>
    <sheet state="visible" name="VALIDATION" sheetId="2" r:id="rId4"/>
  </sheets>
  <definedNames>
    <definedName hidden="1" localSheetId="0" name="_xlnm._FilterDatabase">'Team Matt'!$A$2:$FC$2600</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EU679">
      <text>
        <t xml:space="preserve">Raana
Priya V. </t>
      </text>
    </comment>
    <comment authorId="0" ref="EV679">
      <text>
        <t xml:space="preserve">Stacey
</t>
      </text>
    </comment>
    <comment authorId="0" ref="EX679">
      <text>
        <t xml:space="preserve">Nicole Ovadia
Stacey 
Angela Wang
Jay Sandler
Sang Jeong
Raana
 </t>
      </text>
    </comment>
    <comment authorId="0" ref="EU695">
      <text>
        <t xml:space="preserve">Bill Godfrey
David Yost
Lloyd Schulman</t>
      </text>
    </comment>
    <comment authorId="0" ref="EX695">
      <text>
        <t xml:space="preserve">Jaymie Sawyer
Peter Hamer
</t>
      </text>
    </comment>
    <comment authorId="0" ref="AW696">
      <text>
        <t xml:space="preserve">Thomas Kaucic
Michael Spektor
Nafia Russell</t>
      </text>
    </comment>
    <comment authorId="0" ref="AZ696">
      <text>
        <t xml:space="preserve">Thomas Kaucic
Michael Spektor
Nafia Russell</t>
      </text>
    </comment>
    <comment authorId="0" ref="BO696">
      <text>
        <t xml:space="preserve">Joe Agathen
</t>
      </text>
    </comment>
    <comment authorId="0" ref="BS696">
      <text>
        <t xml:space="preserve">Thomas Kaucic</t>
      </text>
    </comment>
    <comment authorId="0" ref="BX696">
      <text>
        <t xml:space="preserve">Joe Agathen</t>
      </text>
    </comment>
    <comment authorId="0" ref="BY696">
      <text>
        <t xml:space="preserve">Joe Agathen</t>
      </text>
    </comment>
    <comment authorId="0" ref="CG696">
      <text>
        <t xml:space="preserve">Jonathan Seel
Kyle Moore</t>
      </text>
    </comment>
    <comment authorId="0" ref="CP696">
      <text>
        <t xml:space="preserve">Jonathan Seel
</t>
      </text>
    </comment>
    <comment authorId="0" ref="CY696">
      <text>
        <t xml:space="preserve">Kristi Jendusa
</t>
      </text>
    </comment>
    <comment authorId="0" ref="DH696">
      <text>
        <t xml:space="preserve">Kristi Jendusa
</t>
      </text>
    </comment>
    <comment authorId="0" ref="BC697">
      <text>
        <t xml:space="preserve">Greg Eisenbach</t>
      </text>
    </comment>
    <comment authorId="0" ref="BF697">
      <text>
        <t xml:space="preserve">Greg Eisenbach</t>
      </text>
    </comment>
    <comment authorId="0" ref="BI697">
      <text>
        <t xml:space="preserve">Lily Yang</t>
      </text>
    </comment>
    <comment authorId="0" ref="BO697">
      <text>
        <t xml:space="preserve">Doreen Smith
Allen Cefaratti
Denise Langdon</t>
      </text>
    </comment>
    <comment authorId="0" ref="CE697">
      <text>
        <t xml:space="preserve">Allen Cefarrati
</t>
      </text>
    </comment>
    <comment authorId="0" ref="BF727">
      <text>
        <t xml:space="preserve">Melissa Cramer
</t>
      </text>
    </comment>
    <comment authorId="0" ref="BG727">
      <text>
        <t xml:space="preserve">Thomas Kaucic</t>
      </text>
    </comment>
    <comment authorId="0" ref="BS727">
      <text>
        <t xml:space="preserve">Shilpa Parakh </t>
      </text>
    </comment>
    <comment authorId="0" ref="AQ733">
      <text>
        <t xml:space="preserve">Brian King</t>
      </text>
    </comment>
    <comment authorId="0" ref="AS733">
      <text>
        <t xml:space="preserve">Luke Miller
Peter Lam
Natasha Roads </t>
      </text>
    </comment>
    <comment authorId="0" ref="AK742">
      <text>
        <t xml:space="preserve">Jessica Yu
</t>
      </text>
    </comment>
    <comment authorId="0" ref="AQ742">
      <text>
        <t xml:space="preserve">Heather Pham</t>
      </text>
    </comment>
    <comment authorId="0" ref="CT744">
      <text>
        <t xml:space="preserve">Ryan McCoy</t>
      </text>
    </comment>
    <comment authorId="0" ref="CZ744">
      <text>
        <t xml:space="preserve">Josh Bungcayao
</t>
      </text>
    </comment>
    <comment authorId="0" ref="AQ747">
      <text>
        <t xml:space="preserve">Mike Collins
Eric Brown
Hanna Shunnarah</t>
      </text>
    </comment>
    <comment authorId="0" ref="AT747">
      <text>
        <t xml:space="preserve">Eric Brown
Enrique Garcia
</t>
      </text>
    </comment>
    <comment authorId="0" ref="AX747">
      <text>
        <t xml:space="preserve">Luis Cruz</t>
      </text>
    </comment>
    <comment authorId="0" ref="BA747">
      <text>
        <t xml:space="preserve">Enrique Garcia
Hanna Shunnarah</t>
      </text>
    </comment>
    <comment authorId="0" ref="AE749">
      <text>
        <t xml:space="preserve">Leala Thomas
Melodie Shubat</t>
      </text>
    </comment>
    <comment authorId="0" ref="AK749">
      <text>
        <t xml:space="preserve">Jonnvee Quock
</t>
      </text>
    </comment>
    <comment authorId="0" ref="AN749">
      <text>
        <t xml:space="preserve">Leala Thomas
Melodie Shubat
Jonnvee Quock</t>
      </text>
    </comment>
    <comment authorId="0" ref="AQ749">
      <text>
        <t xml:space="preserve">Stephanie Crawford
</t>
      </text>
    </comment>
    <comment authorId="0" ref="AR749">
      <text>
        <t xml:space="preserve">gaoder 
Sasha Faizullabho</t>
      </text>
    </comment>
    <comment authorId="0" ref="AT749">
      <text>
        <t xml:space="preserve">gaoder</t>
      </text>
    </comment>
    <comment authorId="0" ref="AU749">
      <text>
        <t xml:space="preserve">Melodie Shubat
gaoder
Jonnvee Quock</t>
      </text>
    </comment>
    <comment authorId="0" ref="BF750">
      <text>
        <t xml:space="preserve">Michael Crampton </t>
      </text>
    </comment>
    <comment authorId="0" ref="BI750">
      <text>
        <t xml:space="preserve">Diamond Duffy (Internal Referral)
Kirklan Williams (Int. ref.)</t>
      </text>
    </comment>
    <comment authorId="0" ref="BO750">
      <text>
        <t xml:space="preserve">Jorge Espino</t>
      </text>
    </comment>
    <comment authorId="0" ref="BV750">
      <text>
        <t xml:space="preserve">Matt Kuehl
</t>
      </text>
    </comment>
    <comment authorId="0" ref="BX750">
      <text>
        <t xml:space="preserve">Jorge Espino
</t>
      </text>
    </comment>
    <comment authorId="0" ref="CD750">
      <text>
        <t xml:space="preserve">Matt Kuehl
</t>
      </text>
    </comment>
    <comment authorId="0" ref="EU753">
      <text>
        <t xml:space="preserve">Xin Yang
Justin Newman
</t>
      </text>
    </comment>
    <comment authorId="0" ref="EX753">
      <text>
        <t xml:space="preserve">teena rehani
Xin Yang (onsite)
Justin Newman
</t>
      </text>
    </comment>
    <comment authorId="0" ref="AK754">
      <text>
        <t xml:space="preserve">Michael Casamento
Hellen Fox
Angela Kilgore
Nohreen Villanueva
</t>
      </text>
    </comment>
    <comment authorId="0" ref="AN754">
      <text>
        <t xml:space="preserve">Michael Casamento</t>
      </text>
    </comment>
    <comment authorId="0" ref="AO754">
      <text>
        <t xml:space="preserve">Michael Casamento</t>
      </text>
    </comment>
    <comment authorId="0" ref="AQ754">
      <text>
        <t xml:space="preserve">Kathleen Yanakis
Mario Cifuentes
Danielle Morgon</t>
      </text>
    </comment>
    <comment authorId="0" ref="AT754">
      <text>
        <t xml:space="preserve">Danielle Morgon (x2)
Nohreen Villanueva (x2)
Angela Kilgore (x2)
</t>
      </text>
    </comment>
    <comment authorId="0" ref="AQ756">
      <text>
        <t xml:space="preserve">Ted Nininger
</t>
      </text>
    </comment>
    <comment authorId="0" ref="AR756">
      <text>
        <t xml:space="preserve">Rick Brenner</t>
      </text>
    </comment>
    <comment authorId="0" ref="AW756">
      <text>
        <t xml:space="preserve">Chance Waid</t>
      </text>
    </comment>
    <comment authorId="0" ref="AX756">
      <text>
        <t xml:space="preserve">Jo Clenney</t>
      </text>
    </comment>
    <comment authorId="0" ref="AX757">
      <text>
        <t xml:space="preserve">Ryan Borland 
Corrie Sahli
John Meade
Peter Kiriakos
Ryan Taylor
</t>
      </text>
    </comment>
    <comment authorId="0" ref="BL757">
      <text>
        <t xml:space="preserve">John Meade
Jo Clenney
Peter K
Corrie Sahil
Ryan Borland</t>
      </text>
    </comment>
    <comment authorId="0" ref="AW758">
      <text>
        <t xml:space="preserve">Ronald Kevin Jessup
</t>
      </text>
    </comment>
    <comment authorId="0" ref="AZ758">
      <text>
        <t xml:space="preserve">Grayson Walker</t>
      </text>
    </comment>
    <comment authorId="0" ref="BD758">
      <text>
        <t xml:space="preserve">Adrianne White</t>
      </text>
    </comment>
    <comment authorId="0" ref="BL758">
      <text>
        <t xml:space="preserve">Adrianne</t>
      </text>
    </comment>
    <comment authorId="0" ref="BS758">
      <text>
        <t xml:space="preserve">Adrianne White</t>
      </text>
    </comment>
    <comment authorId="0" ref="BU758">
      <text>
        <t xml:space="preserve">David Christian
</t>
      </text>
    </comment>
    <comment authorId="0" ref="CA758">
      <text>
        <t xml:space="preserve">Bryan Luman
</t>
      </text>
    </comment>
    <comment authorId="0" ref="CJ758">
      <text>
        <t xml:space="preserve">Bryan Luman
Michael Augustine</t>
      </text>
    </comment>
    <comment authorId="0" ref="CV758">
      <text>
        <t xml:space="preserve">Bryan Luman
</t>
      </text>
    </comment>
    <comment authorId="0" ref="CW758">
      <text>
        <t xml:space="preserve">Bryan Luman
</t>
      </text>
    </comment>
    <comment authorId="0" ref="BL763">
      <text>
        <t xml:space="preserve">Matt Miller</t>
      </text>
    </comment>
    <comment authorId="0" ref="BU763">
      <text>
        <t xml:space="preserve">Steven Read
</t>
      </text>
    </comment>
    <comment authorId="0" ref="CD763">
      <text>
        <t xml:space="preserve">Steven Read</t>
      </text>
    </comment>
    <comment authorId="0" ref="CE763">
      <text>
        <t xml:space="preserve">Steven Read
</t>
      </text>
    </comment>
    <comment authorId="0" ref="DF803">
      <text>
        <t xml:space="preserve">Kevin Holt
Shannon Martin 
Chris Murray</t>
      </text>
    </comment>
    <comment authorId="0" ref="DH803">
      <text>
        <t xml:space="preserve">Shannon Martin
Kevin Holt</t>
      </text>
    </comment>
    <comment authorId="0" ref="AQ804">
      <text>
        <t xml:space="preserve">Christian Davis
David Constantine
Kelly May
</t>
      </text>
    </comment>
    <comment authorId="0" ref="AW804">
      <text>
        <t xml:space="preserve">Amelia Dimesio</t>
      </text>
    </comment>
    <comment authorId="0" ref="AZ804">
      <text>
        <t xml:space="preserve">Christian Davis
Kelly May
Amelia Dimesio</t>
      </text>
    </comment>
    <comment authorId="0" ref="BC804">
      <text>
        <t xml:space="preserve">Cesar Yepez
Dona Dinescu </t>
      </text>
    </comment>
    <comment authorId="0" ref="BF804">
      <text>
        <t xml:space="preserve">Cesar Yepez</t>
      </text>
    </comment>
    <comment authorId="0" ref="BJ804">
      <text>
        <t xml:space="preserve">Rebecca Powers
Aneet Bains
</t>
      </text>
    </comment>
    <comment authorId="0" ref="BL804">
      <text>
        <t xml:space="preserve">Dona Dinescu
Rebecca Powers
</t>
      </text>
    </comment>
    <comment authorId="0" ref="BM804">
      <text>
        <t xml:space="preserve">Cesar Yepez
</t>
      </text>
    </comment>
    <comment authorId="0" ref="BU804">
      <text>
        <t xml:space="preserve">Brian Gorman</t>
      </text>
    </comment>
    <comment authorId="0" ref="CD804">
      <text>
        <t xml:space="preserve">Brian Gorman
</t>
      </text>
    </comment>
    <comment authorId="0" ref="CS804">
      <text>
        <t xml:space="preserve">Nick Megariotis
</t>
      </text>
    </comment>
    <comment authorId="0" ref="EV805">
      <text>
        <t xml:space="preserve">Mike Kleyman
Harold
Linda Williams</t>
      </text>
    </comment>
    <comment authorId="0" ref="AR806">
      <text>
        <t xml:space="preserve">Chris Marshall
Austin
Sohna
Marina
Mike Weber
</t>
      </text>
    </comment>
    <comment authorId="0" ref="AT806">
      <text>
        <t xml:space="preserve">Sohna
Austin
</t>
      </text>
    </comment>
    <comment authorId="0" ref="AF807">
      <text>
        <t xml:space="preserve">Stacey Bachara
Tyler Bury
</t>
      </text>
    </comment>
    <comment authorId="0" ref="AH807">
      <text>
        <t xml:space="preserve">Stacey Bachara
Tyler Bury
</t>
      </text>
    </comment>
    <comment authorId="0" ref="AO807">
      <text>
        <t xml:space="preserve">Stacey Bachara</t>
      </text>
    </comment>
    <comment authorId="0" ref="BA807">
      <text>
        <t xml:space="preserve">Philip Anichini</t>
      </text>
    </comment>
    <comment authorId="0" ref="BC807">
      <text>
        <t xml:space="preserve">Lee Mullin
</t>
      </text>
    </comment>
    <comment authorId="0" ref="AL811">
      <text>
        <t xml:space="preserve">Jerry Toth 
JR Coughran 
</t>
      </text>
    </comment>
    <comment authorId="0" ref="AN811">
      <text>
        <t xml:space="preserve">JR Coughran
</t>
      </text>
    </comment>
    <comment authorId="0" ref="AK814">
      <text>
        <t xml:space="preserve">Daniel Stritch
Thomas Lore
Justin Knight
Enid Rivera
</t>
      </text>
    </comment>
    <comment authorId="0" ref="AR814">
      <text>
        <t xml:space="preserve">Brad Taylor
</t>
      </text>
    </comment>
    <comment authorId="0" ref="BZ814">
      <text>
        <t xml:space="preserve">Justin Knight</t>
      </text>
    </comment>
    <comment authorId="0" ref="AE816">
      <text>
        <t xml:space="preserve">Patty Pang (A)
Robert Nguyen (A)
Qinmin Zhang (IA)</t>
      </text>
    </comment>
    <comment authorId="0" ref="AK816">
      <text>
        <t xml:space="preserve">Shafaat Qureshi
Gary Shepherd
</t>
      </text>
    </comment>
    <comment authorId="0" ref="AQ816">
      <text>
        <t xml:space="preserve">Marc Comtois</t>
      </text>
    </comment>
    <comment authorId="0" ref="AR816">
      <text>
        <t xml:space="preserve">Anupam Talapatra</t>
      </text>
    </comment>
    <comment authorId="0" ref="AZ816">
      <text>
        <t xml:space="preserve">Anupam Talapatra
Shafaat Qureshi
Robert Nguyen
Marc Comtois
Qinmin Zhang</t>
      </text>
    </comment>
    <comment authorId="0" ref="BA816">
      <text>
        <t xml:space="preserve">Marc Comtois</t>
      </text>
    </comment>
    <comment authorId="0" ref="BM816">
      <text>
        <t xml:space="preserve">Marc Comtois</t>
      </text>
    </comment>
    <comment authorId="0" ref="CN817">
      <text>
        <t xml:space="preserve">Thomas Wu</t>
      </text>
    </comment>
    <comment authorId="0" ref="EU819">
      <text>
        <t xml:space="preserve">Jesse Chapman
Ragini Pandita
Martha Sosa
Mahbub (Jay) Morshed
Reeta Hardasmalani
Jocel Amacio
Kristin Robles
</t>
      </text>
    </comment>
    <comment authorId="0" ref="EX819">
      <text>
        <t xml:space="preserve">Jesse Chapman
Karen Yee (Internal)
Mahbub (Jay) Morshed
Martha Sosa
Reeta Hardasmalani
Jocel Amacio
Kristin Robles
</t>
      </text>
    </comment>
    <comment authorId="0" ref="EY819">
      <text>
        <t xml:space="preserve">Jesse Chapman
Kristin Robles
Jocel Amacio</t>
      </text>
    </comment>
    <comment authorId="0" ref="AF821">
      <text>
        <t xml:space="preserve">Laura Shepherd</t>
      </text>
    </comment>
    <comment authorId="0" ref="AL821">
      <text>
        <t xml:space="preserve">Lisa Newsome
Jeff Hale
</t>
      </text>
    </comment>
    <comment authorId="0" ref="AN821">
      <text>
        <t xml:space="preserve">Jeff Hale</t>
      </text>
    </comment>
    <comment authorId="0" ref="AR821">
      <text>
        <t xml:space="preserve">Dave Winter
Maria D
Eric Penney</t>
      </text>
    </comment>
    <comment authorId="0" ref="AX821">
      <text>
        <t xml:space="preserve">Jason Wood
Lee Melvin</t>
      </text>
    </comment>
    <comment authorId="0" ref="DQ823">
      <text>
        <t xml:space="preserve">Angela Suh</t>
      </text>
    </comment>
    <comment authorId="0" ref="EF823">
      <text>
        <t xml:space="preserve">Angela Suh</t>
      </text>
    </comment>
    <comment authorId="0" ref="EU823">
      <text>
        <t xml:space="preserve">Jeff Seidel</t>
      </text>
    </comment>
    <comment authorId="0" ref="EV824">
      <text>
        <t xml:space="preserve">Alicia Trigeiro
</t>
      </text>
    </comment>
    <comment authorId="0" ref="EX824">
      <text>
        <t xml:space="preserve">Alicia Trigeiro
Melissa Ledgerwood-Lee
Jinsong Qiu</t>
      </text>
    </comment>
    <comment authorId="0" ref="DE825">
      <text>
        <t xml:space="preserve">Lisa Meritt (internal)
</t>
      </text>
    </comment>
    <comment authorId="0" ref="DH825">
      <text>
        <t xml:space="preserve">Lisa Meritt</t>
      </text>
    </comment>
    <comment authorId="0" ref="DQ825">
      <text>
        <t xml:space="preserve">Eric Harnois</t>
      </text>
    </comment>
    <comment authorId="0" ref="DZ825">
      <text>
        <t xml:space="preserve">Eric Harnois</t>
      </text>
    </comment>
    <comment authorId="0" ref="EO825">
      <text>
        <t xml:space="preserve">Stephanie Lindberg
</t>
      </text>
    </comment>
    <comment authorId="0" ref="EP825">
      <text>
        <t xml:space="preserve">Anupam Talapatra</t>
      </text>
    </comment>
    <comment authorId="0" ref="ER825">
      <text>
        <t xml:space="preserve">Stephanie Lindberg
Anupam  Talapatra</t>
      </text>
    </comment>
    <comment authorId="0" ref="EV825">
      <text>
        <t xml:space="preserve">Mike Janicke
</t>
      </text>
    </comment>
    <comment authorId="0" ref="DE826">
      <text>
        <t xml:space="preserve">Tara Twomey </t>
      </text>
    </comment>
    <comment authorId="0" ref="AE828">
      <text>
        <t xml:space="preserve">Loc Nguyen
William Aviles
Katherine Venegas
Ajit Pandey</t>
      </text>
    </comment>
    <comment authorId="0" ref="AQ828">
      <text>
        <t xml:space="preserve">Bahman Pouranpir</t>
      </text>
    </comment>
    <comment authorId="0" ref="AZ828">
      <text>
        <t xml:space="preserve">Loc Nguyen</t>
      </text>
    </comment>
    <comment authorId="0" ref="BL828">
      <text>
        <t xml:space="preserve">Loc Nguyen</t>
      </text>
    </comment>
    <comment authorId="0" ref="BU828">
      <text>
        <t xml:space="preserve">Danny Leang</t>
      </text>
    </comment>
    <comment authorId="0" ref="BX828">
      <text>
        <t xml:space="preserve">Danny Leang
</t>
      </text>
    </comment>
    <comment authorId="0" ref="BZ828">
      <text>
        <t xml:space="preserve">Loc Nguyen</t>
      </text>
    </comment>
    <comment authorId="0" ref="CA828">
      <text>
        <t xml:space="preserve">Hayden Tran
Fernando Zuniga</t>
      </text>
    </comment>
    <comment authorId="0" ref="CG828">
      <text>
        <t xml:space="preserve">Marwan Zeidan
</t>
      </text>
    </comment>
    <comment authorId="0" ref="AE832">
      <text>
        <t xml:space="preserve">Amir Sheikh
</t>
      </text>
    </comment>
    <comment authorId="0" ref="AN832">
      <text>
        <t xml:space="preserve">Amir sheik
</t>
      </text>
    </comment>
    <comment authorId="0" ref="AO832">
      <text>
        <t xml:space="preserve">Stacey Bachara
</t>
      </text>
    </comment>
    <comment authorId="0" ref="AQ832">
      <text>
        <t xml:space="preserve">Amir S</t>
      </text>
    </comment>
    <comment authorId="0" ref="AW832">
      <text>
        <t xml:space="preserve">Karyna Z
Tiffany </t>
      </text>
    </comment>
    <comment authorId="0" ref="AZ832">
      <text>
        <t xml:space="preserve">Stacey B
Karyna Z</t>
      </text>
    </comment>
    <comment authorId="0" ref="BA832">
      <text>
        <t xml:space="preserve">Amir S</t>
      </text>
    </comment>
    <comment authorId="0" ref="BR832">
      <text>
        <t xml:space="preserve">Tiffany Warlyn
Karyna Zarate
</t>
      </text>
    </comment>
    <comment authorId="0" ref="BS832">
      <text>
        <t xml:space="preserve">Karyna
Tiffany</t>
      </text>
    </comment>
    <comment authorId="0" ref="CY832">
      <text>
        <t xml:space="preserve">Michael Schless
</t>
      </text>
    </comment>
    <comment authorId="0" ref="CZ832">
      <text>
        <t xml:space="preserve">Joni Long
</t>
      </text>
    </comment>
    <comment authorId="0" ref="DB832">
      <text>
        <t xml:space="preserve">Joni Long</t>
      </text>
    </comment>
    <comment authorId="0" ref="DF832">
      <text>
        <t xml:space="preserve">Philip Anichini</t>
      </text>
    </comment>
    <comment authorId="0" ref="DI832">
      <text>
        <t xml:space="preserve">Joni Long</t>
      </text>
    </comment>
    <comment authorId="0" ref="DJ832">
      <text>
        <t xml:space="preserve">Joni Long</t>
      </text>
    </comment>
    <comment authorId="0" ref="DN832">
      <text>
        <t xml:space="preserve">Philip Anichini</t>
      </text>
    </comment>
    <comment authorId="0" ref="DV832">
      <text>
        <t xml:space="preserve">Joni Long</t>
      </text>
    </comment>
    <comment authorId="0" ref="EC832">
      <text>
        <t xml:space="preserve">Joe Vaccaro
Brad Milinski</t>
      </text>
    </comment>
    <comment authorId="0" ref="ED832">
      <text>
        <t xml:space="preserve">Bobbie Dawod</t>
      </text>
    </comment>
    <comment authorId="0" ref="EF832">
      <text>
        <t xml:space="preserve">Joe Vaccaro
Bobbie Dawod
</t>
      </text>
    </comment>
    <comment authorId="0" ref="AQ833">
      <text>
        <t xml:space="preserve">Sherry Klein
Anna Blanco</t>
      </text>
    </comment>
    <comment authorId="0" ref="CB834">
      <text>
        <t xml:space="preserve">Paul Labrousse
Mary Pampusch</t>
      </text>
    </comment>
    <comment authorId="0" ref="CM834">
      <text>
        <t xml:space="preserve">Yogesh Chandra</t>
      </text>
    </comment>
    <comment authorId="0" ref="CS834">
      <text>
        <t xml:space="preserve">Wade Johnson</t>
      </text>
    </comment>
    <comment authorId="0" ref="DB834">
      <text>
        <t xml:space="preserve">Yogesh Chander</t>
      </text>
    </comment>
    <comment authorId="0" ref="EU834">
      <text>
        <t xml:space="preserve">Sara Baltes</t>
      </text>
    </comment>
    <comment authorId="0" ref="AK836">
      <text>
        <t xml:space="preserve">Nico Vandepoele
Vanessa Hsu
Bisher Abdab
Scott Grossman </t>
      </text>
    </comment>
    <comment authorId="0" ref="AR836">
      <text>
        <t xml:space="preserve">Richard
Carol
Janice</t>
      </text>
    </comment>
    <comment authorId="0" ref="AE837">
      <text>
        <t xml:space="preserve">Michael Gunderson</t>
      </text>
    </comment>
    <comment authorId="0" ref="AK837">
      <text>
        <t xml:space="preserve">Frank Horvath
Ben Bauer</t>
      </text>
    </comment>
    <comment authorId="0" ref="AN837">
      <text>
        <t xml:space="preserve">Michael Gunderson</t>
      </text>
    </comment>
    <comment authorId="0" ref="AQ837">
      <text>
        <t xml:space="preserve">Ben Chen</t>
      </text>
    </comment>
    <comment authorId="0" ref="AT837">
      <text>
        <t xml:space="preserve">Ben Bauer
Ben Chen
</t>
      </text>
    </comment>
    <comment authorId="0" ref="AW837">
      <text>
        <t xml:space="preserve">Judith Jogwuia</t>
      </text>
    </comment>
    <comment authorId="0" ref="BG837">
      <text>
        <t xml:space="preserve">Ben Chen
Michael Gunderson
Ben Bauer</t>
      </text>
    </comment>
    <comment authorId="0" ref="BU837">
      <text>
        <t xml:space="preserve">Jon Korshus
</t>
      </text>
    </comment>
    <comment authorId="0" ref="CD837">
      <text>
        <t xml:space="preserve">Jon Korshus</t>
      </text>
    </comment>
    <comment authorId="0" ref="AK838">
      <text>
        <t xml:space="preserve">Karen Cash
Nathan Roegiers</t>
      </text>
    </comment>
    <comment authorId="0" ref="AQ838">
      <text>
        <t xml:space="preserve">Lauren Furmanski
</t>
      </text>
    </comment>
    <comment authorId="0" ref="AT838">
      <text>
        <t xml:space="preserve">Karen Cash
</t>
      </text>
    </comment>
    <comment authorId="0" ref="AW838">
      <text>
        <t xml:space="preserve">Amy Gould
</t>
      </text>
    </comment>
    <comment authorId="0" ref="AZ838">
      <text>
        <t xml:space="preserve">Amy Gould</t>
      </text>
    </comment>
    <comment authorId="0" ref="BC838">
      <text>
        <t xml:space="preserve">Shelby Petsinger</t>
      </text>
    </comment>
    <comment authorId="0" ref="BF838">
      <text>
        <t xml:space="preserve">Lauren Furmanski</t>
      </text>
    </comment>
    <comment authorId="0" ref="BG838">
      <text>
        <t xml:space="preserve">Karen Cash</t>
      </text>
    </comment>
    <comment authorId="0" ref="BM838">
      <text>
        <t xml:space="preserve">Amy Gould
Karen Cash
Lauren Furmanski</t>
      </text>
    </comment>
    <comment authorId="0" ref="BU838">
      <text>
        <t xml:space="preserve">Charles Pickrell</t>
      </text>
    </comment>
    <comment authorId="0" ref="CA838">
      <text>
        <t xml:space="preserve">Pragya Thikey</t>
      </text>
    </comment>
    <comment authorId="0" ref="CD838">
      <text>
        <t xml:space="preserve">Charlie Pickrell</t>
      </text>
    </comment>
    <comment authorId="0" ref="CP838">
      <text>
        <t xml:space="preserve">Pragya Thikey</t>
      </text>
    </comment>
    <comment authorId="0" ref="AQ843">
      <text>
        <t xml:space="preserve">Stephanie Wirsbinksi
Madeline Milanese</t>
      </text>
    </comment>
    <comment authorId="0" ref="AK845">
      <text>
        <t xml:space="preserve">Shahan Stephanian</t>
      </text>
    </comment>
    <comment authorId="0" ref="AX845">
      <text>
        <t xml:space="preserve">Emmanuel Ajawara
Liliya Karpel</t>
      </text>
    </comment>
    <comment authorId="0" ref="AZ845">
      <text>
        <t xml:space="preserve">Emmanuel Ajawara
Liliya Karpel</t>
      </text>
    </comment>
    <comment authorId="0" ref="BG845">
      <text>
        <t xml:space="preserve">Emmanuel Ajawara</t>
      </text>
    </comment>
    <comment authorId="0" ref="BJ845">
      <text>
        <t xml:space="preserve">Kevin Posey</t>
      </text>
    </comment>
    <comment authorId="0" ref="BO845">
      <text>
        <t xml:space="preserve">Nagesh Malhotra</t>
      </text>
    </comment>
    <comment authorId="0" ref="CD845">
      <text>
        <t xml:space="preserve">Kevin Posey</t>
      </text>
    </comment>
    <comment authorId="0" ref="CN848">
      <text>
        <t xml:space="preserve">Jeff Xu</t>
      </text>
    </comment>
    <comment authorId="0" ref="AW851">
      <text>
        <t xml:space="preserve">Zach Dean
Mike Hester
Anh Luu</t>
      </text>
    </comment>
    <comment authorId="0" ref="AK854">
      <text>
        <t xml:space="preserve">Mike Deleo
</t>
      </text>
    </comment>
    <comment authorId="0" ref="AQ854">
      <text>
        <t xml:space="preserve">Ed Huelsmann</t>
      </text>
    </comment>
    <comment authorId="0" ref="AT854">
      <text>
        <t xml:space="preserve">Mike Deleo
Ed Huelsmann</t>
      </text>
    </comment>
    <comment authorId="0" ref="BO854">
      <text>
        <t xml:space="preserve">Jason Tobias</t>
      </text>
    </comment>
    <comment authorId="0" ref="BR854">
      <text>
        <t xml:space="preserve">Jason Tobias</t>
      </text>
    </comment>
    <comment authorId="0" ref="BS854">
      <text>
        <t xml:space="preserve">Ed Huelsmann</t>
      </text>
    </comment>
    <comment authorId="0" ref="CA854">
      <text>
        <t xml:space="preserve">Jose Vazquez</t>
      </text>
    </comment>
    <comment authorId="0" ref="CG854">
      <text>
        <t xml:space="preserve">John Paul Maki</t>
      </text>
    </comment>
    <comment authorId="0" ref="CM854">
      <text>
        <t xml:space="preserve">Chris Morgan</t>
      </text>
    </comment>
    <comment authorId="0" ref="CS854">
      <text>
        <t xml:space="preserve">Dena Starostovic</t>
      </text>
    </comment>
    <comment authorId="0" ref="DK854">
      <text>
        <t xml:space="preserve">Eric Clement</t>
      </text>
    </comment>
    <comment authorId="0" ref="DN854">
      <text>
        <t xml:space="preserve">Eric Clement</t>
      </text>
    </comment>
    <comment authorId="0" ref="AE855">
      <text>
        <t xml:space="preserve">Nadia Greenidge</t>
      </text>
    </comment>
    <comment authorId="0" ref="AQ855">
      <text>
        <t xml:space="preserve">James Candelaria
Tom Nguyen
</t>
      </text>
    </comment>
    <comment authorId="0" ref="AE860">
      <text>
        <t xml:space="preserve">Joseph Han
Scott Johnson
Jeff Owen
</t>
      </text>
    </comment>
    <comment authorId="0" ref="AX860">
      <text>
        <t xml:space="preserve">Derek Edge</t>
      </text>
    </comment>
    <comment authorId="0" ref="AE863">
      <text>
        <t xml:space="preserve">Wendy Beck</t>
      </text>
    </comment>
    <comment authorId="0" ref="AK863">
      <text>
        <t xml:space="preserve">Jean Petersen
Sara Coon</t>
      </text>
    </comment>
    <comment authorId="0" ref="AW863">
      <text>
        <t xml:space="preserve">Mathew Pexa</t>
      </text>
    </comment>
    <comment authorId="0" ref="BA863">
      <text>
        <t xml:space="preserve">Sara Coon
</t>
      </text>
    </comment>
    <comment authorId="0" ref="CM863">
      <text>
        <t xml:space="preserve">Maureen Dawson</t>
      </text>
    </comment>
    <comment authorId="0" ref="EO863">
      <text>
        <t xml:space="preserve">Nancy Angus
Joan Rixe
Veronica Colinayo</t>
      </text>
    </comment>
    <comment authorId="0" ref="AE865">
      <text>
        <t xml:space="preserve">Nora Iglesias-Rios (BC)</t>
      </text>
    </comment>
    <comment authorId="0" ref="AL865">
      <text>
        <t xml:space="preserve">Rob L</t>
      </text>
    </comment>
    <comment authorId="0" ref="AQ865">
      <text>
        <t xml:space="preserve">omo clement</t>
      </text>
    </comment>
    <comment authorId="0" ref="AT865">
      <text>
        <t xml:space="preserve">Rob lacroix </t>
      </text>
    </comment>
    <comment authorId="0" ref="AU865">
      <text>
        <t xml:space="preserve">rob lacroix</t>
      </text>
    </comment>
    <comment authorId="0" ref="BU865">
      <text>
        <t xml:space="preserve">Brian Almond</t>
      </text>
    </comment>
    <comment authorId="0" ref="BV865">
      <text>
        <t xml:space="preserve">Tricia Bal</t>
      </text>
    </comment>
    <comment authorId="0" ref="CA865">
      <text>
        <t xml:space="preserve">Tariq Haq</t>
      </text>
    </comment>
    <comment authorId="0" ref="CB865">
      <text>
        <t xml:space="preserve">Walter Nelson </t>
      </text>
    </comment>
    <comment authorId="0" ref="CT865">
      <text>
        <t xml:space="preserve">Derek Edge
Dawn McKinley</t>
      </text>
    </comment>
    <comment authorId="0" ref="AK866">
      <text>
        <t xml:space="preserve">Gina
</t>
      </text>
    </comment>
    <comment authorId="0" ref="AL866">
      <text>
        <t xml:space="preserve">Maggi 
Wen Kumfert
</t>
      </text>
    </comment>
    <comment authorId="0" ref="CG866">
      <text>
        <t xml:space="preserve">Larry Martin </t>
      </text>
    </comment>
    <comment authorId="0" ref="CH866">
      <text>
        <t xml:space="preserve">Maddie Rozs-Johansson</t>
      </text>
    </comment>
    <comment authorId="0" ref="AW867">
      <text>
        <t xml:space="preserve">Farzin Farsio</t>
      </text>
    </comment>
    <comment authorId="0" ref="AX867">
      <text>
        <t xml:space="preserve">Sheri Grady-Anthony
Liliya Karpel</t>
      </text>
    </comment>
    <comment authorId="0" ref="BC867">
      <text>
        <t xml:space="preserve">Paul Steen</t>
      </text>
    </comment>
    <comment authorId="0" ref="BO867">
      <text>
        <t xml:space="preserve">Tarek Elneil</t>
      </text>
    </comment>
    <comment authorId="0" ref="BU867">
      <text>
        <t xml:space="preserve">Kevin Mandrell</t>
      </text>
    </comment>
    <comment authorId="0" ref="BX867">
      <text>
        <t xml:space="preserve">Kevin Mandrell
</t>
      </text>
    </comment>
    <comment authorId="0" ref="CM867">
      <text>
        <t xml:space="preserve">Marwan Zeidan</t>
      </text>
    </comment>
    <comment authorId="0" ref="CS867">
      <text>
        <t xml:space="preserve">Reza Zamani</t>
      </text>
    </comment>
    <comment authorId="0" ref="AE1663">
      <text>
        <t xml:space="preserve">Malina Singh
Dennis Lizada
Jason Allen
Alex Liakos
</t>
      </text>
    </comment>
    <comment authorId="0" ref="AH1663">
      <text>
        <t xml:space="preserve">Malina Singh
Dennis Lizada</t>
      </text>
    </comment>
    <comment authorId="0" ref="AN1663">
      <text>
        <t xml:space="preserve">Jason Allen</t>
      </text>
    </comment>
    <comment authorId="0" ref="AO1663">
      <text>
        <t xml:space="preserve">Malina Singh</t>
      </text>
    </comment>
    <comment authorId="0" ref="AU1663">
      <text>
        <t xml:space="preserve">Jason Allen
Dennis Lizada</t>
      </text>
    </comment>
    <comment authorId="0" ref="BC1663">
      <text>
        <t xml:space="preserve">Pamela Broussard
Donita Hunter
</t>
      </text>
    </comment>
    <comment authorId="0" ref="BF1663">
      <text>
        <t xml:space="preserve">Pamela Broussard 
</t>
      </text>
    </comment>
    <comment authorId="0" ref="BS1663">
      <text>
        <t xml:space="preserve">Soheil Ghahremani</t>
      </text>
    </comment>
    <comment authorId="0" ref="CE1663">
      <text>
        <t xml:space="preserve">Pamela Broussard
</t>
      </text>
    </comment>
    <comment authorId="0" ref="AE1664">
      <text>
        <t xml:space="preserve">Juan Torres
Gary Bruner
Soheil Ghahremani
Kevin Toomey</t>
      </text>
    </comment>
    <comment authorId="0" ref="AK1664">
      <text>
        <t xml:space="preserve">Vanessa Villalobos</t>
      </text>
    </comment>
    <comment authorId="0" ref="BC1664">
      <text>
        <t xml:space="preserve">Fritz Leber</t>
      </text>
    </comment>
    <comment authorId="0" ref="BO1664">
      <text>
        <t xml:space="preserve">Robert Heyman</t>
      </text>
    </comment>
    <comment authorId="0" ref="CY1667">
      <text>
        <t xml:space="preserve">Kashif Kirmani </t>
      </text>
    </comment>
    <comment authorId="0" ref="CZ1667">
      <text>
        <t xml:space="preserve">Jason Dagit</t>
      </text>
    </comment>
    <comment authorId="0" ref="DB1667">
      <text>
        <t xml:space="preserve">Jason Dagit</t>
      </text>
    </comment>
    <comment authorId="0" ref="DQ1667">
      <text>
        <t xml:space="preserve">Benjamin Belda</t>
      </text>
    </comment>
    <comment authorId="0" ref="EC1667">
      <text>
        <t xml:space="preserve">Allan Schell
</t>
      </text>
    </comment>
    <comment authorId="0" ref="EU1672">
      <text>
        <t xml:space="preserve">Nancy Nabilsi (BC)
Buddy Ogunlusi (BC)</t>
      </text>
    </comment>
    <comment authorId="0" ref="EV1672">
      <text>
        <t xml:space="preserve">Chinmoyee Karmakar (BC)
Dindo Reyes</t>
      </text>
    </comment>
    <comment authorId="0" ref="AK1677">
      <text>
        <t xml:space="preserve">Kenneth Lee
Tiffany Grooms-Parnell</t>
      </text>
    </comment>
    <comment authorId="0" ref="BC1677">
      <text>
        <t xml:space="preserve">Jeff Peterson
</t>
      </text>
    </comment>
    <comment authorId="0" ref="EI1682">
      <text>
        <t xml:space="preserve">Anand Rangoli
</t>
      </text>
    </comment>
    <comment authorId="0" ref="EU1682">
      <text>
        <t xml:space="preserve">Bill K
Tiana Carr</t>
      </text>
    </comment>
    <comment authorId="0" ref="AL1683">
      <text>
        <t xml:space="preserve">Jose Paguilo</t>
      </text>
    </comment>
    <comment authorId="0" ref="AL1684">
      <text>
        <t xml:space="preserve">Roger Kovack</t>
      </text>
    </comment>
    <comment authorId="0" ref="BJ1684">
      <text>
        <t xml:space="preserve">Sheri Grady-Anthony</t>
      </text>
    </comment>
  </commentList>
</comments>
</file>

<file path=xl/sharedStrings.xml><?xml version="1.0" encoding="utf-8"?>
<sst xmlns="http://schemas.openxmlformats.org/spreadsheetml/2006/main" count="33451" uniqueCount="9236">
  <si>
    <t>Company</t>
  </si>
  <si>
    <t>Recruiting Status</t>
  </si>
  <si>
    <t>HM Feedback Timing</t>
  </si>
  <si>
    <t>HM Weekly Paritcipation</t>
  </si>
  <si>
    <t>Program Manager</t>
  </si>
  <si>
    <t>Team Lead</t>
  </si>
  <si>
    <t>TME</t>
  </si>
  <si>
    <t>State</t>
  </si>
  <si>
    <t>Beckman Coulter</t>
  </si>
  <si>
    <t>Requisition ID</t>
  </si>
  <si>
    <t>Canceled</t>
  </si>
  <si>
    <t>Position Title</t>
  </si>
  <si>
    <t>Green</t>
  </si>
  <si>
    <t>Matt Ward</t>
  </si>
  <si>
    <t>Beth Bersticker</t>
  </si>
  <si>
    <t>Amanda Bolin</t>
  </si>
  <si>
    <t>AL</t>
  </si>
  <si>
    <t>Beckman EU</t>
  </si>
  <si>
    <t>Filled</t>
  </si>
  <si>
    <t>Yellow</t>
  </si>
  <si>
    <t>Hiring Manager</t>
  </si>
  <si>
    <t>HRBP</t>
  </si>
  <si>
    <t>City</t>
  </si>
  <si>
    <t>Nick Pokoluk</t>
  </si>
  <si>
    <t>Transfer to PFY Date</t>
  </si>
  <si>
    <t>Camilla Hinton</t>
  </si>
  <si>
    <t>Blake Barnard</t>
  </si>
  <si>
    <t>AK</t>
  </si>
  <si>
    <t>Bioptigen</t>
  </si>
  <si>
    <t>Hold</t>
  </si>
  <si>
    <t>Red</t>
  </si>
  <si>
    <t>Danielle Robinson</t>
  </si>
  <si>
    <t>Brad Schendt</t>
  </si>
  <si>
    <t>AZ</t>
  </si>
  <si>
    <t>BMC</t>
  </si>
  <si>
    <t xml:space="preserve">Open - Background </t>
  </si>
  <si>
    <t>P2 Date</t>
  </si>
  <si>
    <t>P3 Date</t>
  </si>
  <si>
    <t>On hold Date</t>
  </si>
  <si>
    <t>Erik Timmermans</t>
  </si>
  <si>
    <t>Cady Whitehurst</t>
  </si>
  <si>
    <t>AR</t>
  </si>
  <si>
    <t>Cephied</t>
  </si>
  <si>
    <t>Open - Offer Stage</t>
  </si>
  <si>
    <t>JP Bomar</t>
  </si>
  <si>
    <t>Reopen Date</t>
  </si>
  <si>
    <t># of Offers</t>
  </si>
  <si>
    <t>Days Open</t>
  </si>
  <si>
    <t>P1 Subs Total</t>
  </si>
  <si>
    <t>Chanelle Edwards</t>
  </si>
  <si>
    <t>CA</t>
  </si>
  <si>
    <t>P2 Subs Total</t>
  </si>
  <si>
    <t>P3 Subs Total</t>
  </si>
  <si>
    <t>TOTAL Submissions</t>
  </si>
  <si>
    <t>Total 1st Interviews</t>
  </si>
  <si>
    <t>Total 2nd Interviews</t>
  </si>
  <si>
    <t>Total Ph3 Interviews</t>
  </si>
  <si>
    <t>Cupertino Electric</t>
  </si>
  <si>
    <t>Total Interviews</t>
  </si>
  <si>
    <t>Open - Sourcing</t>
  </si>
  <si>
    <t>Elizabeth Stahl</t>
  </si>
  <si>
    <t>CO</t>
  </si>
  <si>
    <t>Demco</t>
  </si>
  <si>
    <t>Pending Approval</t>
  </si>
  <si>
    <t>Hillary Revington</t>
  </si>
  <si>
    <t>CT</t>
  </si>
  <si>
    <t>Gems Sensors</t>
  </si>
  <si>
    <t>Juan Huerta</t>
  </si>
  <si>
    <t>Quality of Submission</t>
  </si>
  <si>
    <t>DE</t>
  </si>
  <si>
    <t>Gilbarco</t>
  </si>
  <si>
    <t>Kate Wojdula</t>
  </si>
  <si>
    <t>FL</t>
  </si>
  <si>
    <t>Hach</t>
  </si>
  <si>
    <t>Kris Thompson</t>
  </si>
  <si>
    <t>GA</t>
  </si>
  <si>
    <t>Iris</t>
  </si>
  <si>
    <t>Kyle Doneth</t>
  </si>
  <si>
    <t>HI</t>
  </si>
  <si>
    <t>Kaman</t>
  </si>
  <si>
    <t>Marcus Johnson</t>
  </si>
  <si>
    <t>ID</t>
  </si>
  <si>
    <t>LBS</t>
  </si>
  <si>
    <t>Mark Yaekel</t>
  </si>
  <si>
    <t>CURRENT WEEK</t>
  </si>
  <si>
    <t>IL</t>
  </si>
  <si>
    <t>LBS EU</t>
  </si>
  <si>
    <t>Nate Landi</t>
  </si>
  <si>
    <t>IN</t>
  </si>
  <si>
    <t>Leica Richmond</t>
  </si>
  <si>
    <t>Priscilla Argueta</t>
  </si>
  <si>
    <t>IA</t>
  </si>
  <si>
    <t>LMS</t>
  </si>
  <si>
    <t>Rosie Doolan</t>
  </si>
  <si>
    <t>KS</t>
  </si>
  <si>
    <t>LMS EU</t>
  </si>
  <si>
    <t>Sarah Kelly</t>
  </si>
  <si>
    <t>KY</t>
  </si>
  <si>
    <t>Magna</t>
  </si>
  <si>
    <t>LA</t>
  </si>
  <si>
    <t>Microscan</t>
  </si>
  <si>
    <t>ME</t>
  </si>
  <si>
    <t>Molecular Devices</t>
  </si>
  <si>
    <t>MD</t>
  </si>
  <si>
    <t>Navman</t>
  </si>
  <si>
    <t>Week1 P1 Subs</t>
  </si>
  <si>
    <t>MA</t>
  </si>
  <si>
    <t>Other</t>
  </si>
  <si>
    <t>MI</t>
  </si>
  <si>
    <t>Radiometer</t>
  </si>
  <si>
    <t>MN</t>
  </si>
  <si>
    <t>Sonix</t>
  </si>
  <si>
    <t>MS</t>
  </si>
  <si>
    <t>Veeder-Root</t>
  </si>
  <si>
    <t>MO</t>
  </si>
  <si>
    <t>MT</t>
  </si>
  <si>
    <t>NE</t>
  </si>
  <si>
    <t>NV</t>
  </si>
  <si>
    <t>NH</t>
  </si>
  <si>
    <t>NJ</t>
  </si>
  <si>
    <t>NM</t>
  </si>
  <si>
    <t>NY</t>
  </si>
  <si>
    <t>Week1 P2 Subs</t>
  </si>
  <si>
    <t>NC</t>
  </si>
  <si>
    <t>ND</t>
  </si>
  <si>
    <t>OH</t>
  </si>
  <si>
    <t>OK</t>
  </si>
  <si>
    <t>OR</t>
  </si>
  <si>
    <t>PA</t>
  </si>
  <si>
    <t>RI</t>
  </si>
  <si>
    <t>SC</t>
  </si>
  <si>
    <t>SD</t>
  </si>
  <si>
    <t>TN</t>
  </si>
  <si>
    <t>TX</t>
  </si>
  <si>
    <t>UT</t>
  </si>
  <si>
    <t>VT</t>
  </si>
  <si>
    <t>VA</t>
  </si>
  <si>
    <t>WA</t>
  </si>
  <si>
    <t>WV</t>
  </si>
  <si>
    <t>Week1 P3 Subs</t>
  </si>
  <si>
    <t>Week1 1st IVs</t>
  </si>
  <si>
    <t>WI</t>
  </si>
  <si>
    <t>Week1 2nd IVs</t>
  </si>
  <si>
    <t>Week1 P3 IVs</t>
  </si>
  <si>
    <t>WY</t>
  </si>
  <si>
    <t>Week2 P1 Subs</t>
  </si>
  <si>
    <t>Week2 P2 Subs</t>
  </si>
  <si>
    <t>Week2 P3 Subs</t>
  </si>
  <si>
    <t>Week2 1st IVs</t>
  </si>
  <si>
    <t>Week2 2nd IVs</t>
  </si>
  <si>
    <t>Week2 P3 IVs</t>
  </si>
  <si>
    <t>Week3 P1 Subs</t>
  </si>
  <si>
    <t>Week3 P2 Subs</t>
  </si>
  <si>
    <t>Week3 P3 Subs</t>
  </si>
  <si>
    <t>Week3 1st IVs</t>
  </si>
  <si>
    <t>Week3 2nd IVs</t>
  </si>
  <si>
    <t>Week3 P3 IVs</t>
  </si>
  <si>
    <t>Week4 P1 Subs</t>
  </si>
  <si>
    <t>Week4 P2 Subs</t>
  </si>
  <si>
    <t>Week4 P3 Subs</t>
  </si>
  <si>
    <t>Week4 1st IVs</t>
  </si>
  <si>
    <t>Week4 2nd IVs</t>
  </si>
  <si>
    <t>Week4 P3 IVs</t>
  </si>
  <si>
    <t>Week5 P1 Subs</t>
  </si>
  <si>
    <t>Week5 P2 Subs</t>
  </si>
  <si>
    <t>Week5 P3 Subs</t>
  </si>
  <si>
    <t>Week5 1st IVs</t>
  </si>
  <si>
    <t>Week5 2nd IVs</t>
  </si>
  <si>
    <t>Week5 P3 IVs</t>
  </si>
  <si>
    <t>Week6 P1 Subs</t>
  </si>
  <si>
    <t>Week6 P2 Subs</t>
  </si>
  <si>
    <t>Week6 P3 Subs</t>
  </si>
  <si>
    <t>Week6 1st IVs</t>
  </si>
  <si>
    <t>Week6 2nd IVs</t>
  </si>
  <si>
    <t>Week6 P3 IVs</t>
  </si>
  <si>
    <t>Week7 P1 Subs</t>
  </si>
  <si>
    <t>Week7 P2 Subs</t>
  </si>
  <si>
    <t>Week7 P3 Subs</t>
  </si>
  <si>
    <t>Week7 1st IVs</t>
  </si>
  <si>
    <t>Week7 2nd IVs</t>
  </si>
  <si>
    <t>Week7 P3 IVs</t>
  </si>
  <si>
    <t>Week8 P1 Subs</t>
  </si>
  <si>
    <t>Week8 P2 Subs</t>
  </si>
  <si>
    <t>Week8 P3 Subs</t>
  </si>
  <si>
    <t>Week8 1st IVs</t>
  </si>
  <si>
    <t>Week8 2nd IVs</t>
  </si>
  <si>
    <t>Week8 P3 IVs</t>
  </si>
  <si>
    <t>Week9 P1 Subs</t>
  </si>
  <si>
    <t>Week9 P2 Subs</t>
  </si>
  <si>
    <t>Week9 P3 Subs</t>
  </si>
  <si>
    <t>Week9 1st IVs</t>
  </si>
  <si>
    <t>Week9 2nd IVs</t>
  </si>
  <si>
    <t>Week9 P3 IVs</t>
  </si>
  <si>
    <t>Week10 P1 Subs</t>
  </si>
  <si>
    <t>Week10 P2 Subs</t>
  </si>
  <si>
    <t>Week10 P3 Subs</t>
  </si>
  <si>
    <t>Week10 1st IVs</t>
  </si>
  <si>
    <t>Week10 2nd IVs</t>
  </si>
  <si>
    <t>Week10 P3 IVs</t>
  </si>
  <si>
    <t>Week11 P1 Subs</t>
  </si>
  <si>
    <t>Week11 P2 Subs</t>
  </si>
  <si>
    <t>Week11 P3 Subs</t>
  </si>
  <si>
    <t>Week11 1st IVs</t>
  </si>
  <si>
    <t>Week11 2nd IVs</t>
  </si>
  <si>
    <t>Week11 P3 IVs</t>
  </si>
  <si>
    <t>Week12 P1 Subs</t>
  </si>
  <si>
    <t>Week12 P2 Subs</t>
  </si>
  <si>
    <t>Week12 P3 Subs</t>
  </si>
  <si>
    <t>Week12 1st IVs</t>
  </si>
  <si>
    <t>Week12 2nd IVs</t>
  </si>
  <si>
    <t>Week12 P3 IVs</t>
  </si>
  <si>
    <t>Week13 P1 Subs</t>
  </si>
  <si>
    <t>Week13 P2 Subs</t>
  </si>
  <si>
    <t>Week13 P3 Subs</t>
  </si>
  <si>
    <t>Week13 1st IVs</t>
  </si>
  <si>
    <t>Week13 2nd IVs</t>
  </si>
  <si>
    <t>Week13 P3 IVs</t>
  </si>
  <si>
    <t>Week14 P1 Subs</t>
  </si>
  <si>
    <t>Week14 P2 Subs</t>
  </si>
  <si>
    <t>Week14 P3 Subs</t>
  </si>
  <si>
    <t>Week14 1st IVs</t>
  </si>
  <si>
    <t>Week14 2nd IVs</t>
  </si>
  <si>
    <t>Week14 P3 IVs</t>
  </si>
  <si>
    <t>Week15 P1 Subs</t>
  </si>
  <si>
    <t>Week15 P2 Subs</t>
  </si>
  <si>
    <t>Week15 P3 Subs</t>
  </si>
  <si>
    <t>Week15 1st IVs</t>
  </si>
  <si>
    <t>Week15 2nd IVs</t>
  </si>
  <si>
    <t>Week15 P3 IVs</t>
  </si>
  <si>
    <t>Week16 P1 Subs</t>
  </si>
  <si>
    <t>Week16 P2 Subs</t>
  </si>
  <si>
    <t>Week16 P3 Subs</t>
  </si>
  <si>
    <t>Week16 1st IVs</t>
  </si>
  <si>
    <t>Week16 2nd IVs</t>
  </si>
  <si>
    <t>Week16 P3 IVs</t>
  </si>
  <si>
    <t>Week17 P1 Subs</t>
  </si>
  <si>
    <t>Week17 P2 Subs</t>
  </si>
  <si>
    <t>Week17 P3 Subs</t>
  </si>
  <si>
    <t>Week17 1st IVs</t>
  </si>
  <si>
    <t>Week17 2nd IVs</t>
  </si>
  <si>
    <t>Week17 P3 IVs</t>
  </si>
  <si>
    <t>Week18 P1 Subs</t>
  </si>
  <si>
    <t>Week18 P2 Subs</t>
  </si>
  <si>
    <t>Week18 P3 Subs</t>
  </si>
  <si>
    <t>Week18 1st IVs</t>
  </si>
  <si>
    <t>Week18 2nd IVs</t>
  </si>
  <si>
    <t>Week18 P3 IVs</t>
  </si>
  <si>
    <t>Week19 P1 Subs</t>
  </si>
  <si>
    <t>Week19 P2 Subs</t>
  </si>
  <si>
    <t>Week19 P3 Subs</t>
  </si>
  <si>
    <t>Week19 1st IVs</t>
  </si>
  <si>
    <t>Week19 2nd IVs</t>
  </si>
  <si>
    <t>Week19 P3 IVs</t>
  </si>
  <si>
    <t>Week20 P1 Subs</t>
  </si>
  <si>
    <t>Week20 P2 Subs</t>
  </si>
  <si>
    <t>Week20 P3 Subs</t>
  </si>
  <si>
    <t>Week20 1st IVs</t>
  </si>
  <si>
    <t>Week20 2nd IVs</t>
  </si>
  <si>
    <t>Week20 P3 IVs</t>
  </si>
  <si>
    <t>Week20+ P1 Subs</t>
  </si>
  <si>
    <t>Week20+ P2 Subs</t>
  </si>
  <si>
    <t>Week20+ P3 Subs</t>
  </si>
  <si>
    <t>Week20+ 1st IVs</t>
  </si>
  <si>
    <t>Week20+ 2nd IVs</t>
  </si>
  <si>
    <t>Week20+ P3 IVs</t>
  </si>
  <si>
    <t>Notes</t>
  </si>
  <si>
    <t>Countermeasures</t>
  </si>
  <si>
    <t>Next Action</t>
  </si>
  <si>
    <t>RAD000675</t>
  </si>
  <si>
    <t>Customer Retention Specialist (Inside Sales)</t>
  </si>
  <si>
    <t>David Huang</t>
  </si>
  <si>
    <t>Jenna Jackson</t>
  </si>
  <si>
    <t>Mary Southgate Dickson</t>
  </si>
  <si>
    <t>Brea</t>
  </si>
  <si>
    <t xml:space="preserve">8/20: Cancelled, new req now 8/14; waiting for more invormation 8/7: Waiting for information on the new req. 7/31: New req coming, got discovery call last week 7/23: Eric sending over new job description ASAP 7/16: Waiting for more information from Erick Buril 7/9: Waiting for feedback, also sent over Sergio Guzman 7/1: Resent Carla Jordan- wainting for requirements from Erick 6/25: Charlene Fischle phone screened MOnday, went well, waiting for more interviews (keeping warm).  Role requirements have shifted to more customer service than inside sales. 6/19: Sent in Tyler Desmond, Charlene Fischle, and Duston Manohan, waiting for feedback 6/17: Waiting for feedback on candidates, will be sending 2-3 more candidates this week 6/11: Waiting for feedback from Jenna 6/4: Waiting for Jenna 5/28: Waiting for direction from Jenna 5/22: Waiting for feedback 5/14: Jenna is now in charge of this role, waiting for feedback on candidates she will get to me on Friday, urgency has slowed down (6 weeks until offer) 5/7: Sent over Linda Newcomer, waiting for feedback on all candidates 4/30: Marci got another offer, sent in Irina Lofton and Carla Jordan waiting for feedback 4/24: Sent in Marci Hamilton, moving forward to a phone interview 4/23: Sourcing, sent in Kirby Ngo </t>
  </si>
  <si>
    <t>NAV000078</t>
  </si>
  <si>
    <t>Client Account Manager</t>
  </si>
  <si>
    <t xml:space="preserve"> -</t>
  </si>
  <si>
    <t>Jeri Boleman</t>
  </si>
  <si>
    <t>Wellington</t>
  </si>
  <si>
    <t>NZ</t>
  </si>
  <si>
    <t>NAV000111</t>
  </si>
  <si>
    <t xml:space="preserve">Accounts Generalist </t>
  </si>
  <si>
    <t xml:space="preserve"> +</t>
  </si>
  <si>
    <t>Ian Boorman</t>
  </si>
  <si>
    <t>Nicky Johnson</t>
  </si>
  <si>
    <t>Auckland</t>
  </si>
  <si>
    <t>NAV000112</t>
  </si>
  <si>
    <t>Professional Services Specialist</t>
  </si>
  <si>
    <t>Kevin Howard</t>
  </si>
  <si>
    <t>Nicole Baird</t>
  </si>
  <si>
    <t>Sydney</t>
  </si>
  <si>
    <t>AU</t>
  </si>
  <si>
    <t>EB-9054913602</t>
  </si>
  <si>
    <t>Regional Sales Manager</t>
  </si>
  <si>
    <t>Mike Meade</t>
  </si>
  <si>
    <t xml:space="preserve">Boston </t>
  </si>
  <si>
    <t>10/9: Hold/cancel? 10/2: Hold?? : Waiting for next steps 9/17: Sent in James Ferierra 9/11: Sourcing 9/3: Sourcing 8/28: sourcing 8/20 : Sourcing 8/14: Offer went out to Barbara, declined, sourcing 8/7: Barbara went to f2f last week- it was her ane one other top candidate 7/31: Barbara f2f interviewing this week 7/23: Barbara moving to f2f waiting for details 7/17: Barbara Clark potentially moving to f2f, waiting for details 7/10: waiting for feedback 7/1: Waiting for next steps on Jeff Steve and Barbara 6/26: Steve Barabara and Jeff going through phone screens 6/19: Steve Hamilton, Barbara Clark Both moving to next steps 6/12: sent in Steve Hamilton, Steve and Barbara both interviewed and moving to next steps 6/5: Barbara Clark interviewed 5/29: sent in Barbara Clark 5/22: Sourcing</t>
  </si>
  <si>
    <t>LEI002680</t>
  </si>
  <si>
    <t xml:space="preserve">FSE New England </t>
  </si>
  <si>
    <t>Tony McGraw</t>
  </si>
  <si>
    <t xml:space="preserve">Michelle Payseur </t>
  </si>
  <si>
    <t>Worcester</t>
  </si>
  <si>
    <t xml:space="preserve">10/2: Reallocation of headcount, just waiting for confirmation 9/25: Req likely to be cancelled, realocation of headcount 9/17: See Boston FSE 9/11: See Boston FSE 9/3: See FSE Boston 8/28: See FSE Boston 8/20: See FSE Boston 8/14: See FSE Boston 8/7: See FSE Boston 8/3: Sent in Dave Kalmikoff 7/23: Sourcing </t>
  </si>
  <si>
    <t>LEI002692</t>
  </si>
  <si>
    <t>Sales Account Executive</t>
  </si>
  <si>
    <t>Don O'Brien</t>
  </si>
  <si>
    <t>Michelle Payseur</t>
  </si>
  <si>
    <t>Raleigh</t>
  </si>
  <si>
    <t xml:space="preserve">10/2: Cancelling and reopening req- not moving forward internally 9/25: waiting for offer details 9/17: Waiting for Collins offer details 9/11: Waiting for Collins' offer details 9/3: Waiting for Collins offer details 8/28:Matt Collins internal likely moving forward. 8/20: f2f interviews with Randy Robinson, Phillip Vaughan, and Bob Tyrrell.  Robinson and Vaughan moving forward.  Send Adam Freidberg and doing phone screen Friday 8/14: Sent over Randy Robinson, John Moise, and Phllip Vaughn, phone screens wth all 6 candidates.  Moving Robinson, Vaughan, and Tyrrell to next steps (f2f in clt) 8/7: Sent over Bob Tyrell, Charles Elder, and Chris Aders 7/31: Opened req, sourcing </t>
  </si>
  <si>
    <t>LEI002770</t>
  </si>
  <si>
    <t>Linda Jordan</t>
  </si>
  <si>
    <t>10/23: Waiting to hear from Adam Freiburg 1016: next steps with Adam Freiberg 10/9: Adam Freiberg and Christina Coleson in front of HM. Adam met with Don and is moving to next steps (Joe Coffey phone screen)</t>
  </si>
  <si>
    <t xml:space="preserve">LEI002621 </t>
  </si>
  <si>
    <t xml:space="preserve">Sales Account Executive </t>
  </si>
  <si>
    <t>Chris Thompson</t>
  </si>
  <si>
    <t>Hackensack</t>
  </si>
  <si>
    <t xml:space="preserve">10/2 Offer out to Corene Petlin 9/21 Submitted Corene Petlin. HM interviewed Corene and Erik Berger, and would like to move Corene to final rounds in Buffalo Grove 9/14 Offer out to David Antebi </t>
  </si>
  <si>
    <t>LEI002643</t>
  </si>
  <si>
    <t xml:space="preserve">Sales Account Executive - Nanotechnology </t>
  </si>
  <si>
    <t>John Taulien</t>
  </si>
  <si>
    <t>Renee Cranberg</t>
  </si>
  <si>
    <t>Philadelphia</t>
  </si>
  <si>
    <t xml:space="preserve">10/30 Now Applications Specialist, waiting on new req in Taleo 10/23 Pending feedback on candidates and next steps 10/16 Levi phone screened Jesse Debes, pending feedback on candidates 10/9 Submitted Jesse Debes, phone screens with Rich Francis (pass) and Wayne Bell. Need feedback on Josh and will be scheduling Jesse for phone screen 10/2 Submitted Josh Waxman, Levi will be helping with screens, sent recap  9/21 Pending feedback on Bell and Francis 9/14 Pass on Federico and Deborah, sent in Richard Francis and Wayne Bell, would like to extend offer to Ben Vuolo 9/4 Pending feedback on Ben's interview, set in Deborah Galler and Federico Perez, phone screen both on Friday 8/28 Moving Amir and Ben to f2f next week 8/20 Phone screen with Amir Moshar Friday and still would like to meet Ben Vuolo in person 8/14 Sent in Amir Moshar, phone screen went well with Ben Vuolo and moving him to next steps. Pass on Jake for this role, still trying to schedule Karl Marth 8/13 Phone screens this week and next with all three candidates 8/3 Submitted Karl Marth and Jake Calabrese, need to schedule phone screens with all three candidates, need HM availability 7/24 Submitted Ben Vuolo, would like to phone screen him, continue to source </t>
  </si>
  <si>
    <t>SEL000265</t>
  </si>
  <si>
    <t>Warehouse Manager</t>
  </si>
  <si>
    <t>John Fiducia</t>
  </si>
  <si>
    <t>Buffalo Grove</t>
  </si>
  <si>
    <t xml:space="preserve">11/10 Personify hold 11/6 Evaluating internals, sent note to Linda Redmann 10/30 Evaluating internal candidates 10/23 Evaluating internal candidates and Matthew Janik on hold 10/16 Leica Richmond now, hold or cancel? 10/9 On hold while they look internal 10/2 Per HM on hold while they look internal 9/21 Matthew Janik phone screened, moving him to onsites for 9/22 9/14 John Fiducia phone screening John Severtson, Michael Rankin, Matthew Janik 9/4 Submitted four candidates </t>
  </si>
  <si>
    <t xml:space="preserve">GEM000370 </t>
  </si>
  <si>
    <t xml:space="preserve">Product Specialist </t>
  </si>
  <si>
    <t xml:space="preserve">Carl Shoenherr </t>
  </si>
  <si>
    <t>Kate Stoddard</t>
  </si>
  <si>
    <t>Hartford</t>
  </si>
  <si>
    <t xml:space="preserve">(1/15) Have not heard back from HR (1/8) Pending HR status (12/31) Pending HR feedback/status (12/18) Pending HM feedback 12/3 Pending feedback from HM, left message to reschedule call 11/25 Pending feedback from HM 11/20 Had to reschedule Shelby Foster for today at 11/20 11/13 Waiting on feedback on Shelby Foster 11/6 Offer out to internal referral, Kate to phone screen Shelby Foster and Jesse Debes, Alex L. on hold 10/30 Pending feedback on Jesse Debes and Alex L. 10/23 Submitted Alex Lavernoich, sourcing 10/16 Sourcing 10/9 Sourcing 10/2 Continue to source 9/21 Kate phoned screened JC and sent in Samantha Farley and Korey Bellamy 9/14 Kate to phone sceen JC Ganidaga this week  9/4 Waiting on Kate to send me times to phone screen JC 8/28 Submitted JC Gandiaga, will be setting up a phone screen, continue to source 8/20 Offer decline David R., continue to source 8/14 Offer stage - David R. 8/7 Submitted Felix Venegras, passed on him, David R. to interview next week 8/10 8/3 David to onsite interview on 8/10 7/24 David R. moving to second round interviews with HM next week, continue to source 7/17 HR phone screened David Robitaille - moving him to next steps 7/13 Submitted David Robitaille and Lee Mosemiller, pass on Lee Kate to phone screen on Wed, continue to source 7/1 Phone screen with Travis Perullo 7/2, continue to source 6/26 Submitted Travis Perullo and continue to source </t>
  </si>
  <si>
    <t>RAD001490</t>
  </si>
  <si>
    <t>TC Sales Specialist</t>
  </si>
  <si>
    <t>Julie Jacoby</t>
  </si>
  <si>
    <t>(1/8) Offer out to Michael (12/28) Pending Gabby and Henrik's feedback on Michael (12/18) Michael Reaggs to phone screen with Henrik and Gabby this week/beginning of next, submitted Howard Boxer (passed) 12/10 Face-to-face with Michael Reaggs on 12/10, pending feedback, continue to source for back up candidates 12/3 Scheduling a face to face interview in Raleigh with Michael Reaggs with Julie and Kim Crist for December 10th.11/25 Julie to meet with Michael Reaggs in person, submitted Emily Smith, passed on her 11/20 Mike Reaggs interview went well with Tonya Martin, phone interview with another counterpart and Julie next week 11/13 Mike Reaggs phone interviewed with Kim Crist and Tonya Martin this week 11/6 Submitted Jenn Rafter and Mike Reaggs, Kim Crist to phone screen Mike Reaggs next week. Sourcing for more recent capital background 10/30 Submitted Kathy Young and Nicole Gallagher, wants to keep looking as team could not decide on Wally and John 10/23 Wally Pope and John Moffa met with HM on Monday, moving to phone screens with Jan V. 10/16 John Moffa, Wallace Pope meeting with HM f2f on Monday 10/9 Submitted Gina Fera, phone screens on Monday with Moffa, Fera, and Pope 10/2 Submitted John Moffa, pending feedback on him and Wallace Pope, pass on Bernie and Frank, continue to source, talked to HM this week in detail 9/21 Kim Crist phone screened Jacoby and Lappin on Friday 9/18 9/14 submitted Abigail Spengemen and Keirsten Trigone 9/4 Submitted Frank Jacoby, Bernadette Lappin, Jeff Heath</t>
  </si>
  <si>
    <t>LEI002519</t>
  </si>
  <si>
    <t>RMS</t>
  </si>
  <si>
    <t>James Nerpel</t>
  </si>
  <si>
    <t xml:space="preserve">San Francisco </t>
  </si>
  <si>
    <t xml:space="preserve">(3/18): Waiting for details on internal movement from OR to Bay Area (3/11): James is moving his OR rep to cover the Bay Area.  Waiting for further information. Submitted Jon Lechich for review  (3/4): Sourcing- expanding search to whole US/lab (2/26) Sourcing, submitted Matthew Gravs (2/19): Sourcing, expanding search to non sales (2/12) Sourcing, Caroline still in process, two other internal referrals in the mix (2/5): Caroline Mrjen in process, f2f interview with James.  2 other contacts waiting for contact info on. (1/29): Submitted Nioysha Taeidi, Syviane Tracy, waiting for feedback. (1/22): Submitted Masako Terada, waiting for feedback </t>
  </si>
  <si>
    <t>ADV000141</t>
  </si>
  <si>
    <t>Business Analyst</t>
  </si>
  <si>
    <t>Leica</t>
  </si>
  <si>
    <t>David Atkins</t>
  </si>
  <si>
    <t xml:space="preserve">Garry Thompson </t>
  </si>
  <si>
    <t>3/20/15 Jered U. to start on 3/30 3/13/15 Extended verbal offer to Jered Ulschmid 3/1/2015 Jered Ulschmid final round of interviews Monday 3/2</t>
  </si>
  <si>
    <t>COR000361</t>
  </si>
  <si>
    <t xml:space="preserve">Applications Specialist - TBE West </t>
  </si>
  <si>
    <t xml:space="preserve">Lise Duran </t>
  </si>
  <si>
    <t xml:space="preserve">JoAnn Shelby </t>
  </si>
  <si>
    <t>Richmond</t>
  </si>
  <si>
    <t>DIA005208</t>
  </si>
  <si>
    <t>Senior Sales/Professional Development Trainer</t>
  </si>
  <si>
    <t>Micah Martin</t>
  </si>
  <si>
    <t>Kristi Skutvik</t>
  </si>
  <si>
    <t>6/11 Offer accept 5/28 Per HR putting together an offer 5/18 Final round interview this week with Lindsay Olson 5/8 Interviews went well, pending next steps on final rounds 4/30 Stephen, Lindsay, internal candidate, and Steve Kaplan onsite interviews this week and next 4/23 HR phone screened Stephen Bumb, pending next steps for week of April 27th and onsite interviews, sent message to HR 4/17 Submitted Stephen Bumb, Steve Kaplan phone screened with HR and Monique Carlson 4/9 Set up phone screen with HR for Rick Preusse and Steve Kaplan for 4/8 and 4/13 4/2/2015 Lindsay Olson to interview with just David and Monique for now, pending feedback on other candidates 3/26/15 Submitted Rick Preusse, John Palliser, Steve Kaplan 3/20/15 Continue to source, Lindsay scheduled for f2f, reviewing internal candidate without 4 year degree to see if we are able to move forward 3/13/15 Lindsay Olson moving to f2f on April 2nd 3/5/2015 Lindsay moving to onsite rounds, submitted Ozkan 3/1/2015 Submitted Lindsay Olson, Kristi will be phone screening on Monday 3/2</t>
  </si>
  <si>
    <t>DIA005347</t>
  </si>
  <si>
    <t xml:space="preserve">Staff Sales Representative </t>
  </si>
  <si>
    <t>David Maciag</t>
  </si>
  <si>
    <t>Chris Schwartz</t>
  </si>
  <si>
    <t>Los Angeles</t>
  </si>
  <si>
    <t xml:space="preserve">4/17: Offer extended and accepted by Ron Taylor 4/10: Ron taylor and Markie in person interviews next week 4/3: Interviewed Ron Taylor- moving forward 3/27: not moving forward with Scott, sent over Ron Taylor waiting for feedback 3/20: Sent Scott Woodring, waiting for permission to move forward 3/16: Working to get in touch with Dave 3/5: Waiting for feedback from Dave - sent over Markie Esmalian, she has already phone screened  2/27: Trying to track down Dave 2/20: Trying to track down Dave 2/13: Phone screens on all three candidates and waiting for feedback, sent Soni Peters over 2/6: Continuning to source-- pending feedback 1/30: Sent over Max Arsala, James Wilkerson, David Bick </t>
  </si>
  <si>
    <t>DIA005348</t>
  </si>
  <si>
    <t>Denver</t>
  </si>
  <si>
    <t>4/17: Cleared and filled 4/10: BG/DS 4/3: Waiting for BG drug screen Sheryl 3/27: Waiting for offer details on Sheryl Kirk 3/20: Moving forward with Sheryl Kirk 3/13: Waitng on feedback for Dave 3/5 Waiting for feedback from Dave 2/27: Trying to track down Dave 2/20: Trying to track down Dave 2/13: Chuck Anderson interviewed on Wednesday- waiting for feedbck 2/6: Working on scheduling Chuck Anderson1/30: Sent over Chuck Anderson and Ken Gordo</t>
  </si>
  <si>
    <t>EB-1658190065</t>
  </si>
  <si>
    <t xml:space="preserve">Digital Marketing Manager </t>
  </si>
  <si>
    <t>Chip Clark</t>
  </si>
  <si>
    <t xml:space="preserve">Aimee Turchick </t>
  </si>
  <si>
    <t xml:space="preserve">Cincinnati </t>
  </si>
  <si>
    <t xml:space="preserve">6/12: waiting for offer details 6/5: Waiting for candidate details 5/29: moving forward with another candidates 5/22: Randy's interview was Thursday, waiting for feedback 5/15: Stephen not movign forward, waiting for netxt steps with Randy 5/8: Stephen and Randy moving to next steps 5/1: Sent in Randy Moss, and Stephen Bell, Randy interviewed and moving to next steps </t>
  </si>
  <si>
    <t>LEI002351</t>
  </si>
  <si>
    <t>Research Microscopy Specialist</t>
  </si>
  <si>
    <t>Wes Highfill</t>
  </si>
  <si>
    <t>Atlanta</t>
  </si>
  <si>
    <t xml:space="preserve">7/31: Ashely phone screened with David, Louise, Doug and Renee.  Waiting for more informatoin.  Richard Reed phone screened with Louise last week too. 7/23: Ashley Holleman phone screened monday, Evaristo Giglio phone screened with Louise, sent over Richard Reed and waiting for phone screen to be set up (getting availability) 7/17: Job no longer on hold.  Ashley Holleman phone screening with Louise Bertrand.  Sent over Evanisto Giglio and will set up phone screen for next week with Louise 6/12: Job on hold 6/5: Sent in David McKillop 5/29: Sourcing, waiting ofr resumes 5/22: Sourcing, keeping Ashely warm 5/15: Continue to source, keep Ashley warm 5/8: Waiting for next steps/feedback on Ashely and Matt 5/1: Waiting for feedback on Ashley vs. Matt 4/24: Ashley in person interview on MOnday with the team in Exton, keeping Matt warm 4/17: Matt Winfree in person interview, Ashley Holloman meeting with Wes in person this week 4/10: Phone screen with Ashley Holloman, Matt Winfree in person next week 4/3: Matt Winfree in person, Ashley potentially phone screening 3/27: Sent over Ashley Holloman wating for feedback, Matt Winfree going on site 4/14 3/20: Matt's phone screen went well, moving forward to in person 3/13: Phone screens with Bill Faught and Matt Winfree.  Bill got another opportunity, Matt phone screen 3/13 and working on setting up next steps 3/5: Sent over Matthew Winfree- waiting for next steps 2/27: Sent over Lane Wooten-- waiting for feedback on candidates, sourcing in p2 2/20: Sent over Bill Faught- job went over to phase 2 2/13: Sourcing </t>
  </si>
  <si>
    <t>GEM000359</t>
  </si>
  <si>
    <t>Territory Sales Manager</t>
  </si>
  <si>
    <t xml:space="preserve">Rich Lombardi </t>
  </si>
  <si>
    <t xml:space="preserve">Kate Stoddard </t>
  </si>
  <si>
    <t>San Jose</t>
  </si>
  <si>
    <t xml:space="preserve">7/1 Meeko offer accept 6/26 Meeko offer accept 6/18 Meeko onsite interview 6/19, will see how things go with him and then Rickey still on back burner, continue to source 6/11 Moving Meeko to onsite interview 6/19 and submitted Scott Rees 5/28 Submitted Meeko Mendez, Ren Thompson, Megan Higgins, phone screens with HR this week (Meeko and Ren) and Rickey phone screen with VP Friday 5/18 Submitted Rickey Walker and Andre Fard, phone screen with Rickey and moving him to phone screen with VP 5/8 Phone screens this week with Brian and Alex, pending manager feedback, continue to source 4/30 HM wants to set up phone screens with both candidates, continue to source 4/23 Submitted Brian Schafer and Alex McPherson and continue to source </t>
  </si>
  <si>
    <t>GLO000001</t>
  </si>
  <si>
    <t>Markets Strategy Analyst</t>
  </si>
  <si>
    <t>Shan Dhamija</t>
  </si>
  <si>
    <t xml:space="preserve">Michael Cimarusti </t>
  </si>
  <si>
    <t xml:space="preserve">3/13/15 Extended offer to Kevin Li 3/1/2015 Kevin Li interviewed Friday 2/27, feedback was positive, Mary in HR has offer information 2/20/15 Submitted Kevin Li, phone screened and would like to bring him in next friday for interviews, spoke with Shan he is ready to make a final decision </t>
  </si>
  <si>
    <t xml:space="preserve">HEM000080 </t>
  </si>
  <si>
    <t>Regional Business Manager</t>
  </si>
  <si>
    <t>HemoCue</t>
  </si>
  <si>
    <t>Matt Lewis</t>
  </si>
  <si>
    <t>Jonnie Sawyer</t>
  </si>
  <si>
    <t xml:space="preserve">Buffalo </t>
  </si>
  <si>
    <t xml:space="preserve">6/11 Waiting on close information 5/7 Waiting on close information from HR 4/23 Offer accept, need offer info from HR 4/17 Per HM strong candidate he identified 4/9 Submitted James Sarson, spoke with Matt and he has a strong candidate he identified </t>
  </si>
  <si>
    <t xml:space="preserve">HEM000091 </t>
  </si>
  <si>
    <t>New York</t>
  </si>
  <si>
    <t xml:space="preserve">6/18 HR, HM and Joe G. have a call Monday to present offer 6/11 Joe G. is top candidate, final round interviews this week 5/28 Spoke with HM, phone screen with Joe Giacomiazzio 5/18 Pending HM feedback 5/7 Submitted Jonathan Leiva, spoke with HM - next steps for Brian Hearne are to phone screen with HR, he is top candidate so far, pass on Rena and Greg, continue to source  4/30 Phone screen with Brian Hearne, submitted Greg Pajot and Rena Brandner, John, Tyler and Steve pursue other opportunities 4/23 Submitted Brian Hearne, pending feedback on all 4 candidates 4/17 Submitted John O'Keeffe and Steve Santos, continue to source 4/9 Submitted Tyler Overcash, continue to source </t>
  </si>
  <si>
    <t>LEI002254</t>
  </si>
  <si>
    <t>Field Service Engineer</t>
  </si>
  <si>
    <t xml:space="preserve">Kirby Bivans </t>
  </si>
  <si>
    <t>Detroit</t>
  </si>
  <si>
    <t>1/16: Offer extended and accpeted by Carl 1/9: Carl has face to face interview with the team on Monday 12/29: Interviewed Carl Atkinson, moving forward-- looking to schedule in person interview 12/18: Greg dropped out of process, sent in Carl Atkinson 12/12: Sent over Gregory Stewart and Nelson Buckely, definitely moving forward with Nelson 12/9: Sent over Bob Baker and Kent Van Kammen- not moving forward with either 12/4: Bradley dropped out, waiting to hear from Kirby on Rick 11/25: Rick has interviewed, waiting for Bradley's availability 11/21: Rick Lubeck and Bradley Petit are leadign candidates, Rick is mid interview, pending scheduling with Brad 11/12: sent over Bradley Petit, setting up interviews with all five candidates 11/7: Sending in Jimmy Smith, Joel Burkey, Richard Lubeck and David Boehne</t>
  </si>
  <si>
    <t>LEI002261</t>
  </si>
  <si>
    <t>Sr. Director Medical Division</t>
  </si>
  <si>
    <t>Peter Reimer</t>
  </si>
  <si>
    <t>Chicago</t>
  </si>
  <si>
    <t>3/1/2015 Offer 2/20/15 Pending feedback on internal candidates/ next steps 2/13 Pending next steps 2/6 Pending feedback on candidates1/30/15 Pending feedback on candidates 1/23/15 Pending feedback on candidates 1/16/15 Possible internal 1/9/15 Submitted Patrick Burns and Kevin Napierkowski and sourcing candidates</t>
  </si>
  <si>
    <t>LEI002299</t>
  </si>
  <si>
    <t>Inventory Analyst</t>
  </si>
  <si>
    <t>Alicia Shuster</t>
  </si>
  <si>
    <t xml:space="preserve">3/20: Offer extened and accepted by Cecile Oberlin 3/13: Offer extended and rejected by John McChesney, Cecile Oberlin (internal) accepting, sourcing for more candidates, Ryanne interviewing next week 3/5: Setting up in person with John McCartney, Shane Bussan, and Ryanne Boraca, Jared Gambrell phoen screening Friday, internal Cecile Oberlin interviewing face to face Friday 2/27: Evan interviewed, not moving to offer, sent over Jared Gambrell and p3 candidates (John McCarney, Ryanne  Boraca and Shane Bussan) moving to face to face with Shane and John 2/20: Phone screens with Drew and Evan, moving forward with face to face /13: Sent Scott Rose, Drew DeRosario, and Evan Frye-- moving to phone screen with Evan and Drew 2/6: David cancelled his in person interview 1/30: Offer extended and rejected by Thy, David Leightner coming in next week for f2f 1/23: Interviewed Bryan Yang-- not moving forward.  Face to face interview with Thy Tran, sent over David Leightner, pending phone screen 1/16: Sent over Brian Yang and Jim Bock, scheduling phone screens with Thy and Brian Yang (1/8): Sent in Thy Tran and Brian Raphaelson </t>
  </si>
  <si>
    <t>LEI002311</t>
  </si>
  <si>
    <t>Customer Service Representative - Senior</t>
  </si>
  <si>
    <t>Melinda Heniff</t>
  </si>
  <si>
    <t>3/20: Offer extended adn accepted by Uriel 3/13: Phone screen for Jacqueline, Uriel in person interview, Greg Sitkowski phone screen not moving forward 3/6: Sent over Jacqueline Dubose and Gregory Sitkowski 3/5: Ashley Kulis interviewed, not moving forward, sent over Uriel Placencia- phone screening tomorrrow 2/27: In person interview with Michal and Manuela- did not go well, still sourcing. Sent over Ashley Kulis and setting up a phone screen, sent over Emily Young as well. 2/20: Michal, Alex, Kim, and Manuela interviewed phone screens, moving to f2f with Manuela and Michal 2/13: Sent Dianne Thomas, Kim Larsen, Alex Lovitsch, Cindy Walsch, Manuela DeVaul, Michal Pawlak-- moving forward with Kim, Alex, Manuela, and Michal 2/6: Sourcing in phase 2 1/30: Sent over Vikki Sorensen, Greg Janowaik, and Adam Leonard -- interviewed Vikki and potentially moving to f2f  Sent over 1/16: Sent in Margaret Salazar, Barbara Zahler, Vickie Kurzbuch, and Nancy Lundeen- potentially moving forward with Margaret but waiting for more candidates</t>
  </si>
  <si>
    <t>LEI002329</t>
  </si>
  <si>
    <t>4/3: Hector Herrera accepted offer 3/27: Moving on site interviews wtih Jennifer Heimke, Ellen McNicholas (other job) and Hector Horerra (submitted this week), phone screens this week with Sang, Umil, JEnnifer, Ellen, Hector 3/20: other inventory role closed out, sent Sang Ye, Umil A. and Jennifer Heimke, interviewing Jennifer Heimke next week 3/13: See other inventory role 3/5: See other Inventory role 2/27: See other IA role 2/20: See other Inventory Analyst role2/13: see other Inventory Analyst role 2/6: Sourcing</t>
  </si>
  <si>
    <t>LEI002353</t>
  </si>
  <si>
    <t>Sr. Field Service Engineer</t>
  </si>
  <si>
    <t>Robert Vogel</t>
  </si>
  <si>
    <t>Ann Arbor</t>
  </si>
  <si>
    <t xml:space="preserve">5/1: Offer extended and accepted by Tyler Machovinia 4/24: Waiting for offer details with Tyler Machovinia 4/17: Interview with Tyler Machovina onsite, they're changing the location to OH 4/10: PHone screen Brian Martin, Tyler Machovinia moving to in person next week 4/3: In person interview with Brian Martin this week 3/26: Phone screens with Tyler Machovinia and Rick Defoe, sent over Brian Martin waiting for feedback 3/20: Sent over Rick Defoe, phone screen with Tyler Machovina 3/13: Sent over Tyler Machovina </t>
  </si>
  <si>
    <t xml:space="preserve">LEI002396 </t>
  </si>
  <si>
    <t>Consumable Sales Executive</t>
  </si>
  <si>
    <t>Mary Ford</t>
  </si>
  <si>
    <t>Long Island</t>
  </si>
  <si>
    <t xml:space="preserve">6/11 Offer out to Anthony P. 5/28 P3 candidate interviewing in BG, per HM Carolyn still in consideration and will get back to me on next steps for Ben Vuolo 5/18 Submitted Ben V. and Nate Shaw, HM is phone screening Ben on Wednesday and f2f with Jason on Thursday 5/13 HM phone screened two additional candidates, he is trying to f2f interview Thurs or Fri of this week 5/8 Spoke with HM, Carolyn not a no but would like to interview more candidates, sent Jason Gallo, phone screen Jason and Samantha Gabriel this week 4/30 Spoke with HM, Carolyn to interview in BG on Monday 5/4 4/23 Submitted Samantha Gabriel, continue to source 4/17 Carolyn met with Geoff Houser, HM would like her to do a ride along, continue to source 4/9 Carolyn Horan to meet Geoff House on 4/13 4/2/2015 Spoke with Chris, Alicia and Carolyn are top two at this point, deciding on next steps and if he would like them to meet with counterpart in NY, continue to source 3/26/15 Submitted Alicia Trapini, f2f interviews with Alicia, Carolyn and Todd on Monday 3/303/20/15 Phone screens with Carolyn, Todd, and Mike 3/20 and continuing to source 3/13/15 Submitted 3 candidates, Todd Read, Mike Pitera, and Carolyn Horan (referral) and will be phone screening all 3 next Friday, continue to source </t>
  </si>
  <si>
    <t>LEI002400</t>
  </si>
  <si>
    <t>John Best</t>
  </si>
  <si>
    <t>Boston</t>
  </si>
  <si>
    <t>4/24: Offer extended and accepted by Chris 4/17: Chris Chiang interview, writing up offer 4/10: Chris Interviewing Thursday 4/3: Chris interviewing in person 3/27: Chris is still top candidate, sent over Bob Bonakas and Wayne Christianson, potential next steps with Ralph Vos (pending) 320: Interviewed Ralph Vos- still keeping Chris Chiang as top candidate 3/13: Sent Ralph Vos and John Wood 3/6: Sourcing</t>
  </si>
  <si>
    <t xml:space="preserve">LEI002401 </t>
  </si>
  <si>
    <t>IHC Sales Specialist</t>
  </si>
  <si>
    <t xml:space="preserve">Wally Herrera </t>
  </si>
  <si>
    <t>Oklahoma City</t>
  </si>
  <si>
    <t xml:space="preserve">5/8 Offer accept Jon Starke 4/30 Spoke to HM, moving to offer with Jon Starke, phone interview Darrell Crawford a backup 4/23 Per HM Jon Starke moving to interview with Lee DeGeer 4/17 Jon Starke phone interview with Jim McDonough 4/9 f2f with Jon Starke went very well, moving to next rounds, submitted 3 candidates 4/2/2015 Submitted Chad Horn, spoke with Wally, maybe on Chad, phone screen Jon Starke on 4/3, continue to source 3/27/14 Submitted Jon Starke, spoke with Wally on 3/27, continue to source Sourcing underway </t>
  </si>
  <si>
    <t>LEI002431</t>
  </si>
  <si>
    <t>Research Microscopy Specialist - West</t>
  </si>
  <si>
    <t xml:space="preserve">6/8: Extended and accepted by Alan Miller 5/29: Waiting for Alan Miller offer details 5/22: Alan interviewed this week, waiting for feedback 5/15: Setting up Alan Miller interview 5/8: Alan Miller went very well, waiting for comp talk with James Nerpel and we will see from there 5/1: Setting up in person interview with Alan Miller 4/24: Sent over James Ongaro, phone screen with Alan Miller went well, moving to f2f 4/17: Sent over Alan Miller, phone screen this week 4/10: Sent over Bruce Sturdevant /3: Sent over Shiquiarq Dai 3/27: Sourcing </t>
  </si>
  <si>
    <t>LEI002434</t>
  </si>
  <si>
    <t>Field Service Engineer- Boston</t>
  </si>
  <si>
    <t xml:space="preserve">Springfield </t>
  </si>
  <si>
    <t>6/26:Offer extended and accepted by Ethan Barber 6/19: See SEL000162 6/12: See SEL000162 6/4: See SEL000162 5/28: See SEL000162 5/22: See above 5/15: Sourcing, not moving forward wiht either candidate 513: See above- Phil Serrentino and Jim Muldoon meeting with Kirby this week 5/8: See above 5/1: Phone screenws with James Muldoon and John Levangie went well-- setting up in person interviews with Phill Serrentino, Paul Hogan, James Muldoon, and John Levangie 4/24: Sent in Bottra Kenmara, James Muldoon, and JOhn Levangie 4/17: Phone screens with Phil Serrentino and Paul Hogan , sourcing 4/10: Sent over Bill Brennan and Phil Serrentino- setting up phone screens for Paul and Bill 4/3: Sent over Paul Hogan 3/27: Sourcing</t>
  </si>
  <si>
    <t xml:space="preserve">LEI002441 </t>
  </si>
  <si>
    <t xml:space="preserve">Technical Applications Specialist and Trainer </t>
  </si>
  <si>
    <t>7/1 Offer accept Cecilia Austin 6/26 Helen DiNardo interviewed 6/25 - waiting on HM feedback, per HM close to making a decision 6/18 Interview with Cecilia went well, close to making a decision, will be interviewing Helen DiNardo next Thursday 6/11 Like Cecelia and would like to bring her in for in person interview and also phone screen Eunice 5/28 Submitted Nicole Leon, would like to phone screen her, Helen still in running 5/18 Phone screen with Helen DiNardo this week, continue to source 5/13 HM to phone screen Helen DiNardo and Cecelia Borromeo 5/8 Submitted Sara Stevens, pending HM feedback 4/30 Pending HM feedback, per John sent to Melinda and Gina, continue to source 4/23 Submitted Helen DiNardo and Debra Nelligan, pending HM feedback on all three candidates 4/17 Submitted Cecilia Austin, continue to source</t>
  </si>
  <si>
    <t>LEI002447</t>
  </si>
  <si>
    <t>Sr. Customer Service Representative (North America)</t>
  </si>
  <si>
    <t>6/19: Offer extended and accepted by Melissa Rust 6/12: Melissa Rust f2f interview next week, sent in Prudence Agboton 6/5: Not moving forward with Fatima, will be moving forward with Melissa to f2f 5/29: Sent in Fatima Menguit, setting up phone screen 5/22: Sent in Melissa Rust and Oualid Bornie, moving forward with Melissa 5/15: Nigel missed interview 5/8: Sent in NIgel Minezes - moving to phone screen 5/1: Sourcing- waiting for potential criteria change 4/24: Guen phone screen did not go well, back to sourcing, keeping Stephanie warm 4/23: Stephanie Yapi on site interview yesterday, not moving forward.  Guen Rabaye moving to phone screen 4/17: Phone screens with Denis and Christian- not moving forward.  Bringing Stephanie Yapi in face to face Wedesday  4/10: Sent over Guen Rabaye, Denis Druta, Christan Minone 4/3: Sent over Stephanie Yapi, interviewing Stephanie and Aida (canelled last minute) 3/27: Sourcing, sent over Aida Sinka waiting for feedback 5/22</t>
  </si>
  <si>
    <t>LEI002424</t>
  </si>
  <si>
    <t>Contract Specialist (Bids/Quotes/Grants)</t>
  </si>
  <si>
    <t>Sherrie Erickson</t>
  </si>
  <si>
    <t>7/23: Offer extended adn accepted by Pat Rizzo 7/17:F2f interviews with Greg, Robyn and Pat this week, waiting for next steps 7/10: Phone screens with Greg Eck, sent in Rose Villanueva and Robyn Villareal- moving forward with Robyn and Greg, Pat Rizzo sent in and moving forward. 7/1: No longer focusing on French- sent in Greg Eck phone screening next week 6/26: Pierre phone screen OK, looking now for non French speakers 6/19: SEnt in Pierre ARrouy, interviewing next week 6/12: Soucing- 6/5: Sourcing 5/29: Not moving forward with Ellen or Sue, sourcing 5/22: Ellen interviewing Tuesday, keeping both warm 5/15: Went well with Sue Whalen, Ellen doing in person next Friday 5/8: Sue Whalen moving forward to in perosn next week, sent in Ellen Ozersky (Cecile Oberlin referral) 5/1: Sent in Sue Whalen, setting up next steps for interviews4/24: Sourcing 4/17: Sourcing 4/10: Sourcing</t>
  </si>
  <si>
    <t xml:space="preserve">LEI002485 </t>
  </si>
  <si>
    <t xml:space="preserve">Sales and Marketing Analyst </t>
  </si>
  <si>
    <t>Sandra Cantwell</t>
  </si>
  <si>
    <t xml:space="preserve">4/23 Offer accept 4/17 Greg DiJoseph and LeeAnn interview f2f, submitted Aaron Lang 4/17 and submitted4/9 Submitted Greg DiJoseph, continue to source 4/2/2015 Submitted Leanna Thulin, continue to source </t>
  </si>
  <si>
    <t>LEI002489</t>
  </si>
  <si>
    <t xml:space="preserve">Director Commercial Operations </t>
  </si>
  <si>
    <t xml:space="preserve">6/18 Waiting on internal offer 6/11 Waiting on internal offer 5/28 Going with possible internal 5/18 Pending feedback on f2f interviews 5/8 Final candidates internal, Annemarie, and Alan, f2f interviews next week 4/30 Submitted Annemarie Howe and Dan Dodd, phone screening Annemarie, Darrell, and Alan, Mark Gorke out of process 4/23 Submitted Alan Porter, Mark Gorke to interview in person, HR to phone screen Darrell Fancher, pass on Jack, continue to source 4/17/2015 Set up phone screen with Mark Gorke, submitted Darrell Fancher and Jack Fitzpatrick, continue to source 4/9/2015 Submitted Moshe Barak, Mark Gorke, John Shalaby </t>
  </si>
  <si>
    <t xml:space="preserve">LEI002511 </t>
  </si>
  <si>
    <t xml:space="preserve">Customer Service Manager </t>
  </si>
  <si>
    <t xml:space="preserve">Alicia Shuster </t>
  </si>
  <si>
    <t xml:space="preserve">Renee Cranberg </t>
  </si>
  <si>
    <t xml:space="preserve">6/11 Verbal accept - Christian K. 5/28 Setting up f2f with 2 internals, Christian K. and Frank Shapiro for week of June 1 5/18 Submitted Frank Shapiro and Tom Nicholls, would like to phone screen Frank, Melissa and Casey out of process 5/8 Submitted John Ortiz, Casey Kingsbury, Melissa Vokoun, HM phone screening Melissa and Casey 4/30 Submitted Cheryl Vejvoda, HM passed on Mike Tarlach, Courtney, and Cheryl. HM wants to f2f interview Christian K., HR checking if someone knows him 4/23 Submitted Courtney Stewart, Mike Tarlach, Christian Kawsigroch, HM to phone screen Courtney and Christian this week </t>
  </si>
  <si>
    <t>LEI002565</t>
  </si>
  <si>
    <t>Field Service Engineer (FSE)</t>
  </si>
  <si>
    <t>Adam Schiffer</t>
  </si>
  <si>
    <t>7/17: Ended up going with an internal candidate, Joseph Willis 6/26: offer extended to Scott Gubitosi waiting for others  6/19: See SEL000162- moving forward to offer on 3 candidates 6/12: Waiting for Adam 6/5: Waiting for feedback from Adam, in the meantime sending everything to Tony 5/28: Waiting for feedback on status of this position from Adam 5/22: Waiting for feedback 5/15: Sent over Mike Cole, waiting for feedback 5/13: Waiting for feedback, sourcing 5/8: Sent in Phong Pham 5/1: Sent in Chris Bernardi and Jorge Alve</t>
  </si>
  <si>
    <t>LIF001725</t>
  </si>
  <si>
    <t>Life Science Training Instructor</t>
  </si>
  <si>
    <t>Inna Ekhaus</t>
  </si>
  <si>
    <t>Linabelle Wentworth</t>
  </si>
  <si>
    <t>Miami</t>
  </si>
  <si>
    <t xml:space="preserve">6/5: Offer extended and accepted by Jason 5/29: Moving forward wtih Jason, waiting for details 5/22: Jason Lowery in person interview on Thursday, waiting for feedback 5/15: Watingin on next steps with Christy Cooper and Jason Lowery 5/8: Sent in Christy Cooper, Megan Hedrick, Zaryl Joaquin, Jason Lowery and Vanessa Falcao- moving to phone screens with Christy, Meghan and Jason- waiting for feedback on others 5/1: Meghan Bright interview this week, went ok-- looking for more candidates 4/24: not moving forward with Carolina, interview with Meghan Bright next week 4/17: Carolina interviewed on Monday, waiting for feedback before potential next steps wtih Meghan 4/10: Carolina interviewing in person on Monday, Meghan potentially next steps to follow 4/3: Sent Meghan Bright over, will be phone screening.  Carolina scheduled for 4/13 interview 3/27: Phone screened Sharon Arbeene, not moving forward.  Scehduling in person interview for Carolina week 4/13.  Job now being posted to Indy too 3/20: Sent Over Sharon Arbeene (internal), working to set up phone screen, Carolina is top candidate at this point 3/13:Jorge interviewed face to face, Carolina phone screened and moving forward to face to face, Marcos phone screen 3/6: Sent over Carolina Pombo 3/5: Sent over Ana Peraza, Marcos Infante, Michael Cabrera- setting up phone screen with Marcos </t>
  </si>
  <si>
    <t>MOL000948</t>
  </si>
  <si>
    <t>Field Service Engineer (Colony Pickers, Imaging) – Chicago</t>
  </si>
  <si>
    <t>Shane Carr</t>
  </si>
  <si>
    <t xml:space="preserve">Christina Fernandez </t>
  </si>
  <si>
    <t xml:space="preserve">3/5: Offer extended and accepted by Robert2/27: moving forward with offer for Robert- waiting for details 2/20: Interview with Robert Hosteller scheduled for next Thursday in Sunnyvale, he is currently the leading candidate2/13: sent over Dan Steffy, moving forward with Bobby Hosteller to f2f 2/6: Interviewed Carl and Bryan, interviewing Robert Hostetler next week 1/30: Sent over Robert Hostetler, interviewing Carl and Bryan 1/23: Sent over Carl Johnson 1/16: Sent in Bryan Vaughn </t>
  </si>
  <si>
    <t>MOL000976</t>
  </si>
  <si>
    <t>Sales Representative</t>
  </si>
  <si>
    <t>Frank O'Hare</t>
  </si>
  <si>
    <t>Maryam Saray</t>
  </si>
  <si>
    <t xml:space="preserve">3/5/2015 Offer extended to Shawn Olsen 3/1/2015 Shawn Olsen with be interviewing in Sunnyvale Monday 3/2 2/20/15 Submitted Monica Skinner, phone screens with Shawn and James, interviewing with Frank on 23rd 2/13 Submitted William Faught, Eric Goldman, James Barbee, Shawn Olsen, Charles Bullard - interested in Charles, James and Shawn, Frank on vacation next week so would like to interview in person on 23rd 2/6/2015 Submitted Wes Blundell continuing to source candidates </t>
  </si>
  <si>
    <t xml:space="preserve">MOL001017 </t>
  </si>
  <si>
    <t xml:space="preserve">Sales Representative </t>
  </si>
  <si>
    <t>Britt Rokita</t>
  </si>
  <si>
    <t>San Francisco</t>
  </si>
  <si>
    <t xml:space="preserve">3/5/2015 Second rounds with Britt, extending offer to John Wright 3/1/2015 Interviewed John Wright and Brian Bussolini, both will be flying to St. Louis to meet with Britt on Wed 3/4 2/20/15 Phone screened both candidates, John interviewing in Sunnyvale on the 26th and Brian to move to phone screen with Maryam 2/13/15 Submitted John Wright and Brian Bussolini, phone screened Rick, would like Maryam to screen as well 2/6 Submitted Rick Rudolph, continuing to source  </t>
  </si>
  <si>
    <t>MOL001018</t>
  </si>
  <si>
    <t>Sales Representative, New England</t>
  </si>
  <si>
    <t>New England</t>
  </si>
  <si>
    <t xml:space="preserve">3/1/2015 Josie start 3/2 2/20/15 Offer stage 2/13/15 Final rounds with Josie Crespo this week, Britt to check references and then decide on next step 2/6 Britt interviewed Josie Crespo, moving her to final rounds, Paul W. still in process 1/30/15 Phone screens with Josephine Crespo and Paul W. moving both to second round, Josephine interviewing in St. Louis week of 2/2. Submitted two additional candidates 1/23/15 Had follow up call with Britt and Maryam, Britt will be reaching out directly to phone screen both candidates, continuing to source 1/16/15 Submitted Josephine Crespo and Paul Werzanski and continuing to source </t>
  </si>
  <si>
    <t xml:space="preserve">MOL001046 </t>
  </si>
  <si>
    <t>Technical Sales Representative</t>
  </si>
  <si>
    <t>Alex Sparks</t>
  </si>
  <si>
    <t>Seattle</t>
  </si>
  <si>
    <t xml:space="preserve">3/20/15 Jackie Flowers start 3/16 3/13/15 Will be moving forward with Jackie Flowers (internal) 3/5/2015 Jaclyn Flowers internal candidate interviewing 3/1/2015 Sourcing candidates </t>
  </si>
  <si>
    <t>LEI002578</t>
  </si>
  <si>
    <t>Field Service Engineer (NY)</t>
  </si>
  <si>
    <t xml:space="preserve">NYC </t>
  </si>
  <si>
    <t>9/11: Andrew verbally accepted offer 9/3: Offer extended to Andrew, waiting for feedback 8/28: Will Parker and Andrew trying to connect- waiting for word on next steps 8/20: Waiting for next steps on Andrew Wodzanowsky 8/14: Andrew Wodzanowsky and Tony McGraw both on vacation, moving forward after next week 8/7: Andrew Wodzanowsky is top candidate, Kirby phone screened on Friday, waiting for John Best and him to connect as well. 7/31: Tony f2f interview with Michael Buki, Euri Mota, Andrew Wodzanowski, Tayreek Hayward (ended up accepting another position), Carl Schneider, and William Simms.  Andrew Wodzanowsky is the top candidate- will phone screen with others in Leica in this coming week (tbd) 7/23: Sent in Michael Buki and William Simms, phone screened and will move ot f2f.  Sent phase 3 candidates Charles Clarke and Tayreek Hayward 7/17: Carl Schneider moving forward to a f2f interview, sent in Andrew Wodzanowski 7/10: Euribiades Mota phone screen and keeping on back burner, sent in Carl Schneider 7/1: PHone screens with Euribiades Mota, Karl Jasmin, Hainreich Wortman,  sent in Emmanual Dura 6/26: Sent in Euribiades Mota, Paolo Venil, Karl Jasmin, Hainreich Wortman, 6/19: Noha Mahmoud and Jason Vieria not moving forward after f2f interview, pending on Jerry Gasper 6/12: Noha Mahmoud, Jerry Gasper and Jason Vieria interviewing f2f next week 6/5: Thomas Schalegater last week, Josh and Thomas phone screened this week waiting for feedback 5/28: Sent in Josh Squier, moving forward to f2f with Noha Mahmoud, Jerry Gasper and Jason Vieria 5/22: Sent in Noha Mahmoud, Jose Albuerme and David SToll, Nohan phone screened today 515: Sent over Dominick Serio and Jerry Gaspre /5/13: Jason Vieria and AJ Johnson are phone screening with Tony tomorrow (5/14) 5/8: Sent in Jaosn Vieria and AJ Johnson</t>
  </si>
  <si>
    <t xml:space="preserve">MOL001063 </t>
  </si>
  <si>
    <t>Inside Sales Representative</t>
  </si>
  <si>
    <t xml:space="preserve">Emil Beitsayad </t>
  </si>
  <si>
    <t>Sunnyvale</t>
  </si>
  <si>
    <t xml:space="preserve">4/2/2015 Will be moving to offer with Tami Nguyen 3/27/14 Submitted Nicki Kalantari, continue to source, spoke with Emil and confident in both candidates 3/20/15 Submitted Tami Nguyen, Emil liked her background, continue to source </t>
  </si>
  <si>
    <t>RAD000783</t>
  </si>
  <si>
    <t>Collections Supervisor</t>
  </si>
  <si>
    <t>Murray Masterson</t>
  </si>
  <si>
    <t>2/6 filled Phase 3 1/30/15 Phase 3 offer stage 1/23/15 Phase 3 offer stage  1/16/15 Submitted Rosalyn Fuller 1/8/15 Interviewed George Butorac, would like to keep warm and continuing to source for additional candidates. 1/2/15 Would like to phone screen Bennett Moxon and George Butorac. 12/19 Submitted two candidates. Continuing to source.</t>
  </si>
  <si>
    <t>RAD000862</t>
  </si>
  <si>
    <t xml:space="preserve">Clinical Application Specialist  </t>
  </si>
  <si>
    <t>Sy Salba</t>
  </si>
  <si>
    <t>Vancouver</t>
  </si>
  <si>
    <t>Canada</t>
  </si>
  <si>
    <t>3/30/15 Extended offer to Gina Wenger 3/13/15 Extending offer to Gina Wenger 3/5/2015 Offer stage 3/1/2015 Gina will be interviewing final rounds with Sy's team in Ohio, week of 3/2 2/20/15 Gina interviewed with Diane CAS Eastern Canada this week, pedning feedback2/13 Gina interviewed with team this week, interviewing next weel with Diane in Vancouver, spoke with Don, she is in his top 2, has another candidate in process from a recruiter he uses 2/6 Interviewed Gina and Cody, moving Gina to next round of interviews, speaking with Don (HM) on Monday morning1/30 Cody is interviewing on Tues 2/3 and Gina on Feb 5th with Don Aro in Vancouver 1/23/15 Don scheduling phone screen with Cody Mah, will be conducting interviews week of Feb 2nd 1/16/15 Submitted Cody Mah, pending feedback, waiting on next steps for Gina Wenger 1/8/15 Phone screens scheduled with 4 candidates this week, continuing to source. 12/19 Would like to phone screen 3 candidates upon his return from vacation, waiting on feedback on Stephen and Anita. Sy requested to interview 1 candidate, waiting for feedback on additional 2. Will interview first week of January, on vacation. Continuing to source.</t>
  </si>
  <si>
    <t xml:space="preserve">RAD000902 </t>
  </si>
  <si>
    <t xml:space="preserve">Sales Representative - Transcutaneous Specialty Testing, Bay Area </t>
  </si>
  <si>
    <t>Dennis Vetrano</t>
  </si>
  <si>
    <t>3/20/15 Offer accepted Jolene Green to start on April 6th 3/13/15 Extending offer to internal per Jenna 3/5/2015 Moving Kevin Dolan to next rounds with Sales Manager 3/1/2015 Lance Summerlin phone screened Michelle Hudson and Kevin Dolan, per Jenna Jackson there is a strong internal candidate /20/15 Julie Jacoby new hiring manager, need feedback2/13/15 Submitted Andrea Price, follow up with Julie Jacoby2/6 Submitted Connie Stuber, working to set up a follow up call with Dennis 1/30/15 Reached out to Dennis to schedule follow up call, pending feedback on candidates and interviews1/23/15 Submitted Heather O'Brien and Kevin Dolan, pending feedback on new candidates and interviews and next steps 1/16/15 Phone screen Rene Rodman, Michelle Hudson, Kaz D. Continuing to source. Not moving forward with Kaz 1/8/15 Matt to schedule follow up call with Dennis 12/23 Submitted Brian Adams 12/17 Would like to phone screen Michelle and Rene so far, waiting on manager availability to phone screen and on feedback on 4 candidates. Submitted 6 candidates to the hiring manager this week, feedback needed, continuing to source.</t>
  </si>
  <si>
    <t xml:space="preserve">RAD000943 </t>
  </si>
  <si>
    <t>Lead Generation Sales Rep</t>
  </si>
  <si>
    <t>Jakob Moller-Jensen</t>
  </si>
  <si>
    <t>Gabriella Gagliani</t>
  </si>
  <si>
    <t xml:space="preserve">3/26/15 Offer accept Sarai Garcia 3/20/15 Offer extended to Sarai Garcia 3/13/15 f2f with Sarai Garcia, will be moving to offer per Jenna 3/5/2015 Submitted Sarai Garcia, would like to phone screen her and Brianna, phone screened Steve Myer, passing on him 3/1/2015 Submitted Brianna Colon and Steve Myer, phone screen Steve on Tuesday 3/3 2/20/15 Submitted Princess Castro 2/13 Submitted Dennis Massey, followed up with Ana on profile she is targeting Sourcing candidates </t>
  </si>
  <si>
    <t xml:space="preserve">RAD001066 </t>
  </si>
  <si>
    <t>4/23 Start date of May 4 4/17 Hans Patton verbal accept 4/9 LDW scheduled for 4/13 4/2/2015 Hans Patton move to LDW 3/26/15 Feedback on Hans Patton positive from Jan/Christian, Jan recommended we move to next step and begin LDW, client services setting up phone screen with Gabby, Tues 3/31 3/20/15 Spoke with Christian, phone screened Elizabeth Siracusa and would like her to meet training manager in NY before interviewing in CA, f2f interview with Hans Patton on 3/20/2015 3/13/15 Christian mentioned changes in territory, working to follow up with him, sent message and waiting for his call. 3/1/2015 Submitted Hans Patton, pending feedback on Hans and Jennifer  2/20/15 Pass on David Bick, submitted Jennifer Aragon, continuing to source 2/13/15 David Bick interviewed this week, continuing to source per Christian Wagner 2/6 Will not be moving forward with Leah Rodriguez, she had f2f this week, pending feedback on additional candidates, submitted Christine Lopez and Elizabeth Siracusa this week. Pending feedback on Christine, Elizabeth, Annie, Mark, David Bick</t>
  </si>
  <si>
    <t>RAD001165</t>
  </si>
  <si>
    <t>Kevin McKenzie</t>
  </si>
  <si>
    <t>Nashville</t>
  </si>
  <si>
    <t>4/2: Offer extended and accepted by Shayne Conner 3/27: Waiting for offer details from Shayne 3/26: Completed references (very strong) and LDW yesterday for Shayne, waiting for next steps 3/20: Checking references and LDW for Shayne 3/13: Working on next steps with Shayne 3/5: Shayne phone screened wtih Marc Slone, setting up next steps to on site 2/27: Waiting for next steps with Shayne 2/20: Moving forwar with Shayne- wants to hire him needs to finish interviews, Shane phone screened with Mike Smith Friday too 2/13: Meeting Shayne in person next week, ideally Thursday. Paige phone screen Monday  2/6: Working on follow up calls with Shayne, Randy, and Chad, sent in Paige Mosteller 1/30: Sent over Cheryl Rech and Shayne Conner1/23: Sent over Grant Preston, Randy Lewis, and Chad Hinton</t>
  </si>
  <si>
    <t>NAV000213</t>
  </si>
  <si>
    <t>Customer Support Rep</t>
  </si>
  <si>
    <t>Orlando Hernandez</t>
  </si>
  <si>
    <t>Garden Grove</t>
  </si>
  <si>
    <t xml:space="preserve">8/28: Closed internally- waiting for start date 8/20: Waiting for internal close info 8/14: WAiting for closing details 7/31: Filled internally, waiting for details 7/23: Filled internally, waiting for details 7/17: Waiting for internal details 7/10: Req likely filled with internal candidate, confirm with HM 6/12: See NAV000214 6/5: Sourcing </t>
  </si>
  <si>
    <t>RAD001169</t>
  </si>
  <si>
    <t>Sy Albakri</t>
  </si>
  <si>
    <t>Orlando</t>
  </si>
  <si>
    <t xml:space="preserve">3/20/15 Offer accepted - Gina LaSorsa 3/13/15 Offer extended to Gina LaSorsa 3/1/2015 Spoke with Sy, will be making an offer soon for Gina LaSorsa 2/20/15 Interview with Gina went well, phone screen with HR next week2/13/15 Interview with Gina LaSorsa 2/17 2/6 Phone screen with Gale Forrester, liked her background, but wants to see how far Gina LaSorsa can get through the process, interviewing on 2/17 1/30/15 Gina scheduled to interview in person week of 2/16, phone screen Gale F. on Monday 2/2. Submitted Deborah Parker 1/23/15 Phone screen with Gina Lasorsa, she will be interviewing in person on 2/5 in OH with Sy, submitted Gale Forrester 1/16/15 Submitted Gina, Pamela B., and Denise, continuing to source </t>
  </si>
  <si>
    <t>LEI002630</t>
  </si>
  <si>
    <t>Immohistochemisty (IHC) Sales Specialist</t>
  </si>
  <si>
    <t>David Tate</t>
  </si>
  <si>
    <t>7/17: Offer extended and accepted by Vironica Tirado 7/10: Veronica and Michael met Dave Tate f2f, Veronica moving to phone screen with Lee Degeer 7/1: Veronica and Michael interviewing f2f next week July 8 6/26: Veronica Tirado and Michael Hunsucker moving forward, phone screened with Liana Ryder this week  6/19: Sent in Veronica Tirado, interviews with David Pagan, Michael Hunsucker and Veronic Tirado, Veronica and Michael to move forward to next steps 6/12: Sent in Ozzie Fernandez, David Pagan, and Michael Hunsucker 6/5: Sourcing</t>
  </si>
  <si>
    <t>SEL000254</t>
  </si>
  <si>
    <t xml:space="preserve">Field Support Specialist </t>
  </si>
  <si>
    <t>Tracy Clarke</t>
  </si>
  <si>
    <t>8/14: Samm Carter accepted ofer. 8/7: Offer extended to Samm Carter- waiting for verdict 7/31: Scheduled Samm to speak with Lee DeGeer, Lee did not follow through. Waiting for Tracy on next steps 7/23: Samm Carter and Derek Gregorich moved to f2f this week, will be waiting for feedback 7/17: Face to face with Samuel Carter and Derek Gregorich for next steps 7/10: Phone screened all candidates this week, waiting for feedback 7/1 Sent in Samuel Carter- still waiting for feedback on candidates 6/26: Sent Julian Izdore adn Talisia AVant 6/19: sent in Dianne Alexis and Derek Gregorich 6/12: Sourcing</t>
  </si>
  <si>
    <t>SEL000256</t>
  </si>
  <si>
    <t xml:space="preserve">Molecular Sales Executive </t>
  </si>
  <si>
    <t xml:space="preserve">10/9: Unofficial hold 10/2: On unofficial hold 9/25: on hold9/17: Temporarily on hold 9/11: Temporarily on hold 9/3: Seng in KellyDAn Steele. Phone screens wth Onorado and STeele this week. 8/28: Sue Onorado, Don Baker, and Justin Jordens moving forward 8/20: Waiting for info on next steps 8/14: Tracy Clarke (internal) now interested, Jessica Jackson-Palmer and Dave Lockhart keeping warm 8/7: Jessica Jackson-Palmer phone screened with Harrry, waiting for next steps 7/31: Sent in Jessica Jackson- Palmer- phone screened. Vincent Pancino phone screened. Dave Lockhart and Jessica Jackson- Palmer moving to Harry phone screens 7/23: Bruce meeitng f2f next week, Dave Lockhart moving to phone screen this week 7/17: Bruce Weissman phone screened with Harry Schrickz 7/10: Sent in Bruce Weissman, Vinny Pancio, Jeff Courter, setting up phone screens with Jennifer Ross, Blair Conroy,  Jeff Sides, and Bruce Weissman 7/1: Sent in Jennifer Ross and Blair Conroy 6/26: Sent in Hiep Vo, Dave Lochart, Jeff Sides </t>
  </si>
  <si>
    <t>RAD001247</t>
  </si>
  <si>
    <t>Sales Representative IA/NE Radiometer America</t>
  </si>
  <si>
    <t>Mark Clamors</t>
  </si>
  <si>
    <t xml:space="preserve">Omaha </t>
  </si>
  <si>
    <t xml:space="preserve">5/29: Closed 5/22: P3 close, send closing info 5/14: Waiting for info from 3rd party recruiter to close out 5/7: WAiting for LDW results on potential candidate 4/30: 3rd party candidate- waiting for LDW results from Mark 4/23: Trying to follow up with Mark Clamors 4/17: Waiting for feedback 4/9: Sent over Jennifer Joensen and Jennifer Hoberman, waiting for feedback. 4/2: Sourcing- feedback on Brady Rossitter 3/27: Waiting for feedback - Brady Rossiter 3/26: Sent over Brady Rossiter, waiting for feedback.  Continuing to source- targeting candidates within comp range 3/20: Sourcing, recallibrate on Tuesday next week 3/13: Sourcing, 3/5: Moving forward with Matt Freirichs, continuing to source 2/27: Working to catch up with Mark Clamors for feedback 2/20: Matt, Jeff and James interviewed face to face on Thursday, waiting for feedback 2/13: Sent over Matt Friechs and Jeff Ficken-- meeting all 3 candidates in person this week  2/6: Sourcing, sent over James Badura </t>
  </si>
  <si>
    <t>RAD001278</t>
  </si>
  <si>
    <t>RAME Field Service Engineer- Houston Texas</t>
  </si>
  <si>
    <t>Don Masters</t>
  </si>
  <si>
    <t xml:space="preserve">Gabriella Gagliani </t>
  </si>
  <si>
    <t>Houston</t>
  </si>
  <si>
    <t>5/14: Moises is officially cloesd out 5/7: WAiting for offer details for Moises Sanchez 4/30: Moises Sanchez- HR interview with Gabby today at 3 pacific 4/23: Moving forward with Moises Sanchez for phone screen with Rob Riccardi, watitng for next steps 4/17: Moises Sanches, Everett Amann and Al Browne all did face to face interviews, moving forward with Moises and Al to next steps 4/9: Sent over Moises Sanches, pending feedback on all candidates 4/3: Sent over Al Browne 4/2: Sourcing, sent over Everett Ammann</t>
  </si>
  <si>
    <t xml:space="preserve">RAD001280 </t>
  </si>
  <si>
    <t>6/26 6/19 Offer accept Kim Skaggs 6/11 Kim Skaggs top candidate, final step to phone screen with Rob Guerin 5/28 Submitted Rick Nichols and Nish Patel, spoke with HM, moving Tony and Kim Skaggs to f2f in Brea, Rick no longer in process due to compensation 5/18 Sy phone screened Tony Ramirez, moving to next rounds 5/14 Submitted Tony Ramirez, Sy phone screened Kimberly Skaggs and moving her to next round phone screens with team 5/8 Submit and phone interview Kimberly Skaggs</t>
  </si>
  <si>
    <t>RAD001308</t>
  </si>
  <si>
    <t>Field Service Engineer - Portland OR</t>
  </si>
  <si>
    <t>Chuck Rall</t>
  </si>
  <si>
    <t>Gabriella Gagiani</t>
  </si>
  <si>
    <t>Portland</t>
  </si>
  <si>
    <t>4/17: Offer extended and verbally accepted by Robert Parry 4/9: Robert Parry phone screened with Chuck , went well moving to in person interview 4/13- PHONE SCREEN WITH GABBY OR JENNA? 4/3: Sent over Robert Parry, keeping Tim and Chris warm 4/2: Tim Smith is too far (location), Chris has internal shifts- sourcing for more candidates. Call this afternoon at 3:30 with a potential candidate 3/27: In person interviews with Tim adn Chris, working on Phone screens with Riccardi 3/26: Tim Smith and Chris Duplissis interviewed with Chuck Rall in person yesterday- pending feedback on next steps 3/20: Chris and Tim doing HR interviews and in person with Chuck on Wednesday 3/13: Phone screened Calvin, Chris and Tim.  Moving forward with Chris and Tim 3/6: Sent over Calvin Garretson 3/5: sent over Paul Mayhew, Daniel Reed, Timothy Smith, Chris Duplisissis 2/27: sent over Oleg Yevin and Brian Hapslip 2/20: Sourcing 2/13: Sourcing</t>
  </si>
  <si>
    <t>RAD001313</t>
  </si>
  <si>
    <t>Field Service Engineer - Pittsburgh PA</t>
  </si>
  <si>
    <t>Jamie Aponte</t>
  </si>
  <si>
    <t>Pittsburgh</t>
  </si>
  <si>
    <t>5/7: Closed out req with Mike Mignella  4/30 Waiting for offer details 4/23: Jamie moving forward with one of his candidates, waiting for offer details to close out 4/17: Waiting for feedback from Jamie on Bob, Chris, and Ethan 4/9: Scheduling Bob Zovak, Chris Copanzi and Ethan Galick Interviews to next week 4/3: Pushing those interviews to next week 4/2: Setting up next step interviews wtih Bob Zovak, Chris Copanzzi and Ethan Galick for next week 3/27: Working to set up next steps wtih Bob Zovak, Chris Copanzzi, and Ethan Galik 3/26: Have sent 4 candiates to Jamie, waiting for feedback on potential next steps, sourcing 3/20:Ethan Galick submitted waiting for feedback  3/13: Sent over Bob Zovak Chris Copanzzi, and Bill Salerno 3/6: Sourcing</t>
  </si>
  <si>
    <t>RAD001314</t>
  </si>
  <si>
    <t>Field Service Engineer - Akron/Youngstown OH</t>
  </si>
  <si>
    <t>Youngstown</t>
  </si>
  <si>
    <t>6/17: Offer extended and accepted by Scott Reagle, waiting for signed paperwork to officially close out 6/11: Top candidates Mike Mullins and Scott Reagle, both phone screening with Rob Riccardi this week 6/4: In person with Mike Mullins and Scott Reagle (completed), waiting for Ed Dolan 5/28: Phone screens with Roger Bates, Ed Dolan, and Doug McCAbe this week, looking to do in person next week.  Ed Dolan and Mike Mullins top candidates at this point. 5/22: Sent in Roger Bates and Ed Dolan, scheduling next steps wtih Doug Mccabe and waiting for feedback 5/15: Schedulign next step interviews 5/7: Aiming for interviews week of the 18th, sourcing 4/30: Sent in Ben Dease, waiting for feedback on next steps with Jamie 4/23: Phone screens with Ashley and Mike this week, moving to face to face May 4th week, sourcing for additional candidates 4/17: Sent over Ashely Williams and Mike Mullins 4/9: Sourcing, sent over Ilya Vasserman 4/2: Sourcing</t>
  </si>
  <si>
    <t>RAD001335</t>
  </si>
  <si>
    <t xml:space="preserve">5/8 Offer accept internal Frank Castenada 5/7 Team decided to pass on Jeff Robison, HM has a phone screen with Kimberly Skaggs Friday 5/8 4/30 Jeff Robison phone screen with team, spoke with HM, if all give okay moving to f2f on 14th 4/23 Offer decline per HM, phone screen Jeff Robison, movving to phone screens with rest of team 4/17 Follow up with Sy on offer details 4/9 Follow up with HR on offer details for Daniel and David 4/2/2015 Spoke with Sy, will be hiring both candidates, follow up with HR offer details 3/26/15 Daniel Graviloni and David Buckwalter interviewed on Monday on site in Brea, left a message for Sy to get feedback 3/20/15 Submitted Daniel Graviloni, Daniel and Dave to interview on Monday 3/23 3/13/15 Submitted Dave Buckwalter (referral), Sy phone screened and will be moving to f2f, submitted Juliann Record 3/5/2015 Submitted 3 candidates, Sy phone screened Annette, continuing to source, spoke with Sy 3/1/2015 Pending feedback on Annette, continue to source 2/20/15 Submitted Annette Bruno, sourcing candidates </t>
  </si>
  <si>
    <t>RAD001350</t>
  </si>
  <si>
    <t>Sales Representative - West Florida</t>
  </si>
  <si>
    <t>Jacksonville</t>
  </si>
  <si>
    <t>6/11:Offer extended and accepted by Kip Friedman 6/4: Kip has phone screens tomorrow ith Henrick and Jan, on Monday he will speak to Rob Guerrin  5/28: Next steps for Kip Friedman, they would like to advance him forward (phone screened wtih Marc Slone this week) 5/22: Phone screens wtih Aaron Edlund and Marc Slone for all 3 candidates 5/14: Sent in referall, Brad Freeman, Kip interviewing tomorrow, Carlton completed face to face, Brad's face to face is week 5/28 5/7: Carlton Skipper in person interview today May 7, Kip Friedman next week the 15th 4/30: Setting up in person interviews with Kip and Carlton 4/23: Kip Friedman and Carlton Kipper moving forward to face to face interviews May 7th 4/17: Setting up interviews with Kip Friedman, Carlton Skipper, and Aisha Heden 4/9: Sent over Aisha Hedden, pending feedback on candidates 4/3: Sent over Diane Williams and Carlton Skipper 4/2: Sent over Wayne Crawford, Kim Lesler, Robert Shirnomohammad 3/26: Sourcing- sent over Kip Friedman waiting for feedback</t>
  </si>
  <si>
    <t>SEL000261</t>
  </si>
  <si>
    <t>Michaelle Payseur</t>
  </si>
  <si>
    <t xml:space="preserve">8/20: Offer exteneded and accepted by Tammy Maury 8/14: Offer goign to Tammy Maury soon 8/7: Tammy did f2f interview.  Waiting to set up Craig Self for a phone screen 8/3: Sent in Craig Self.  Tammy doing in person interview Aug 7.  Craig Self, Karen Adams, Tomekia Trimble all phone screened.  Craig Self moving forward 7/23: Tammy Maury and Keith Yester meeting in person Friday 7/17: Tammy Maury and Keith Yester moiving to next steps .  Went in Tomedia Trimble and Karen Adams for review 7/10: Sent in Tammy Maury, Kelly Boyd, and Keith Yester, working to set up phone screens  7/1: Officially opened req- still trying to get in touch with hiring authority for discovery call </t>
  </si>
  <si>
    <t>RAD001380</t>
  </si>
  <si>
    <t>Field Service Engineer - Minneapolis</t>
  </si>
  <si>
    <t>Minneapolis</t>
  </si>
  <si>
    <t xml:space="preserve">6/11: Offer extended and accepted by HupChew 6/4: Will make offer to HupChew, willl move forward with MIke and Giuseppe if he does not accept /28: Sent in HupChew Wong, top candidates are Mike Melott and Hup Chew Wong, waiting for information on next steps 5/22: In person interviews wtih Mike Melott, Mike Casey and Giuseppe for next week 5/14: Set up phone screens for Mike Casey, mike Molett, Giuseppe Caruso and Kevin Marschke 5/7: Sourcing, pending feedback on Casey, Molett and Caruso 5/1: Sent in Mike Casey and Mike Molett , waiting for feedback 4/30: Soucing, feedback on Giussepe Caruso pending (more candidate flow) 4/23: Sourcing, sent in Giussepe Caruso </t>
  </si>
  <si>
    <t xml:space="preserve">SEL000156 </t>
  </si>
  <si>
    <t>Geoff Houser</t>
  </si>
  <si>
    <t>Albany</t>
  </si>
  <si>
    <t xml:space="preserve">6/18 making an offer to Elizabeth Sullivan 6/11 liked Jack McAuliffe (interviewed him f2f on 5/21), top candidate right now is Elizabeth Sullivan (p3), moving her to next rounds
5/28 Pending HM feedback from Jack McAuliffe's f2f interview 5/18 Jack McAuiliffe f2f Thursday, pending feedback on Andrew Serour 5/13 Phone screened Jack McAuliffe, would like to move him to f2f, pending feedback on Andrew Serour 5/8 Submitted Andrew Serour, phone screen with Jack McAuliffe Monday 4/30 Sent note to HM to get feedback on 3 new candidates and phase 3 candidates 4/23 Submitted Jack McAuliffe, pending HM feedback on Jack, Nancy and Frank 4/17 Submitted Nancy Bouque and Frank Massa, pending feedback 4/9 Geoff wants to move forward with John Cox, we have some concerns about the candidate so working to follow up with Geoff 4/2/2015 Left message for Geoff on next steps 3/26/2015 John Cox scheduled to interview with Dave Mitchell 3/27 3/20/15 Geoff would like John Cox to meet with Dave Mitchell in Albany next week 3/13/15 John Cox interview f2f on 3/13 3/5/2015 Geoff would like to interview John Cox f2f, asked for feedback on Joe DeLong 3/1/2015 Submitted John Cox, would like to phone screen him on Monday 3/2 2/20/15  Spoke with Geoff, liked Luke but would like to continue to see resumes, discussed challenges 2/13/15 f2f with Luke and Chris this week, continuing to source 2/6 Phone screen with Joe Delong and Julie Petit, interviewing Luke and Chris next week 2/12 in Philadelphia 1/30/15 Pass on Robert P. and Stacie, thought Chris and Luke were strong candidates. Submitted Julie P. 1/23/2015 Submitted Chris Spina and Stacie Pappas, Geoff would like to phone screen all 4, continuing to source 1/16/15 Submitted Robert Petragnani and Luke Brennan and continuing to source </t>
  </si>
  <si>
    <t>SEL000157</t>
  </si>
  <si>
    <t>April Ruffing</t>
  </si>
  <si>
    <t xml:space="preserve">1/30/15 Filled 1/23/15 Sarah Mollard offer stage 1/16/15 Sarah Mollard interview </t>
  </si>
  <si>
    <t xml:space="preserve">SEL000158 </t>
  </si>
  <si>
    <t>Liana Ryder</t>
  </si>
  <si>
    <t>Tennessee</t>
  </si>
  <si>
    <t xml:space="preserve">3/1/2015 Joe Distefano offer, start on 3/2 2/20/15 Extending offer to Joe Distefano 2/13/15 Joe DiStefano phone screen with Chris Ritchie, per Liana if he does well Lee DeGeer will be the next step 2/6 Interviewed Joe Distefano, moving him to next rounds, Ashley being considered for Workflow Southeast 1/30/15 Phone screen with Joe and Ashley, will be interviewing Joe week of 2/2 in Tampa, Ashley being considered for Workflow. Submitted Tiffany Bell, pending feedback 1/23/15 submitted Joseph Distefano, pending feedback on both candidates, continuing to source 1/16/15 Submitted Ashley Troutman, continuing to source </t>
  </si>
  <si>
    <t>SEL000160</t>
  </si>
  <si>
    <t>Field Support Specialist - Northern CA</t>
  </si>
  <si>
    <t>Tracy Clark</t>
  </si>
  <si>
    <t xml:space="preserve">3/27: Paperwork submitted, job officially closed with Melissa 3/20: Offer extended and verbally accepted by Melissa- waiting for paperwork when she's out of ER 3/13: Waiting for offer details for Melissa 3/5: Next steps wtih Melissa,  Jerry Ricks interviewed with Aoidin and Tracy this week 2/27: Moving forward with Melissa's interviews next week, sent Jerry Ricks and working to set up first phone screen 2/20: Cristi moved to interviews, sent over Melissa Whitaker as well who will be doing phone screens too2/13: Sent over Cristi Rigazzio and working to set up phone screen </t>
  </si>
  <si>
    <t>LEI002655</t>
  </si>
  <si>
    <t>Research Microscopy Specialist- Life Science- Central</t>
  </si>
  <si>
    <t>David LeBlanc</t>
  </si>
  <si>
    <t xml:space="preserve">Dallas </t>
  </si>
  <si>
    <t xml:space="preserve">8/28: Susana Domingues offer extended and accepted 8/20: Susana Domingues f2f interview today, waiting for feedback 8/14: Susana Domingo phone screend with David Leblanc, went well, moving to f2f in BG next week 8/7: Susana Domingo phone screen went well, waiting to set up Phoebe Doss 7/31: David Oden and Susana Domingo phone screened.  Sent in Phoebe Doss7/23: Waiting to set up phone screen with David Oden, sent over Susana Domingo 7/17: Nicholas Norris not moving forward, working to set David Oden up on next steps 7/10: Sent in David Oden and Nicholas Norris, Nicholas interviewed with Qing Tang, both are doing phone screens with Louise next week </t>
  </si>
  <si>
    <t>LEI002644</t>
  </si>
  <si>
    <t xml:space="preserve">Advanced Imaging Specilaist </t>
  </si>
  <si>
    <t>10/30: offer accepted by Chris Murphy 10/26: offer soon to Chris Murphy 1016: f2f with Chris Murphy this week. 10/9: Chris Murphy moving to f2f.  Sent in Tanay Desai for review 10/2: Waiting for next steps on Chris Murphy 9/25: Sent in Chris Muphy, moving to next steps 9/17: Regan offer decline, sourcing 9/11: Regan Baird offer extended, waiting for answers 9/3: Regan baird f2f waiting for feedback 8/28: Richard not moving forward, waiting for Regan Baird's f2f next week 8/20: Richard Reed f2f interview tomorrow 8/14: Richard Reed now being considered for AIS. Moving to next steps.  PHone screens with Scott Howell today, waiting for feedback.Regan Baird phone screen  8/7: Larry Belott phone screened, waiting for more feedback 7/31: Sent in Larry Belott, phone screening week Aug 3 7/23: Sent in Eagappanath Thimpathi- phone screening Friday. Sent in Regan Baird (referral), waiting to phone scren  7/17: Sourcing 10/9: Chris Murphy moving to f2f.  Sent in Tanay Desai for review 10/2: Waiting for next steps on Chris Murphy 9/25: Sent in Chris Muphy, moving to next steps 9/17: Regan offer decline, sourcing 9/11: Regan Baird offer extended, waiting for answers 9/3: Regan baird f2f waiting for feedback 8/28: Richard not moving forward, waiting for Regan Baird's f2f next week 8/20: Richard Reed f2f interview tomorrow 8/14: Richard Reed now being considered for AIS. Moving to next steps.  PHone screens with Scott Howell today, waiting for feedback.Regan Baird phone screen  8/7: Larry Belott phone screened, waiting for more feedback 7/31: Sent in Larry Belott, phone screening week Aug 3 7/23: Sent in Eagappanath Thimpathi- phone screening Friday. Sent in Regan Baird (referral), waiting to phone scren  7/17: Sourcing</t>
  </si>
  <si>
    <t>SEL000162</t>
  </si>
  <si>
    <t>Field Service Engineer Worcester/Boston MA</t>
  </si>
  <si>
    <t>Michael Cimarusti</t>
  </si>
  <si>
    <t>6/19: Moving to offer for Scott Gubitosi, Ethan Barber, and Curtin STroeble 6/12: F2f with Michael Rapp, Ethan Barber, Curtin STroeble, moving to next steps with Ethan and Curtin 6/5: Phone screen Randall Britt, John Lobo, Curtin Storeble.  Moving to f2f with Rob, Ethan, Curtin and Mike (waiting to schedule) 5/28: Rob Moriera will be moving to f2f.  Ethan Barber and Mike Rapp phone screening this week, sent in Randall Britt 5/22: Sent in Stephen Muse, Rob Moriera, Ethan Barber, and Mike Rapp- moving to phone screens with Rob, Ethan and Mike 5/15: Canddiates did not do well on technical test, wait for more candidates 5/13: Phil Serrentino and Jim Muldoon interviewing with Kirby Bivans this week 5/8:Interviewed Jim Muldoon and Phil Serrentino this week, moving forward to next steps, continuning to source  4/30: Interviewing candidates (with other role): John Levangie, James Muldoon, Paul HOgan, Phil Serrentino 4/24: see other boston open req 4/17: Offer rescinded to Ryan for bg/ds issues, back to square 1 4/10: Offer extended and accepted by Ryan Blake 4/3: Waiting for offer details on Ryan Blake 3/27: Phone screens with Yan and Ryan Blake 3/20: face to face with Yan, Ryan Blake, and Chris Bernardi, moving forward with Ryan and Yan 3/13: Moving to face to face this week with Yan, Ryan Blake, and Chris Bernardi 3/5: Interviewing Vasile Mitraca Friday, sent over Bottra Kemmara and Ryan Blake 2/27: Yan interviewed well, sent over Vasile Mitrica and working to set up next steps 2/20: Sent over Marhsall Pollard, Rachid Moukhabir, and Yan Alperin, inteviewing Yan and Marshall 2/16: Sourcing 2/6: Potentially moving forward with Chris, looking for more candidats specifically to Worcester 1/30: Sent over Chris Bernardi, Michael Gallo, and Dan Kessler, HM interviewed all 7 candidates with phone screens 1/23: Sent over Thomas Byrne, Chris Machado, Chris Fagan, and Daniel Peter 1/16: Sourcing</t>
  </si>
  <si>
    <t>SEL000170</t>
  </si>
  <si>
    <t xml:space="preserve">Integrated Pathology Specialist  </t>
  </si>
  <si>
    <t xml:space="preserve">3/26/2015 Spoke with Liana, will be extending an offer to Kris Rokke 3/20/15 Kris Rokke to meet with Lee DeGeer on Tuesday 3/24 3/13/15 Brian Eavey interviewed this week, working to catch up with Liana on next steps for both 3/5/2015 Submitted Kris Rokke, Liana interviewed Wednesday 3/4 3/1/2015 Continue to source, Liana needs additional candidates 2/20/15 Continuing to source, updated Liana. Possible internal referral 2/13/15 Interviewing Doug Creelman this week, continuing to source for more of a histology background 2/6 Interviewed Robb K. this week, submitted Todd Smith, Liana would like to follow up with Lee before next steps1/30/15 Submitted James Gustafson and Robb Kozleski, phone screened Janet and Robb this week, Robb and Doug interviewing in Tampa week of 2/2, Janet pending 1/23/15 submitted Janet Loritz, continuing to source, pending feedback on Doug and Elijah 1/16/15 Submitted Elijah Daley and Douglas Creelman, continuing to source </t>
  </si>
  <si>
    <t>SEL000174</t>
  </si>
  <si>
    <t>Regional Sales Manager - Advanced Staining</t>
  </si>
  <si>
    <t>Lee DeGeer</t>
  </si>
  <si>
    <t xml:space="preserve">4/9 Offer stage 4/2/2015 Pending feedback 3/20/2015 Continuing to source 3/13/15 Continuing to source, Kyle Colton turned down offer </t>
  </si>
  <si>
    <t>LEI002679</t>
  </si>
  <si>
    <t>Field Service Engineer - Chicago</t>
  </si>
  <si>
    <t>Kirby Bivans</t>
  </si>
  <si>
    <t>8/28: Closed with Mike Green 8/20: Waiting for internal closing 8/14: Waiting on internal closing 8/7: Waiting for information in closing the req. 8/3: Req will fill internally, Omar and Donald staying in process for second potential opening. 7/23: Sent in Omar Dissi, Carl Johnson, and Donald Wilso- phone screening all three this week</t>
  </si>
  <si>
    <t xml:space="preserve">SEL000205 </t>
  </si>
  <si>
    <t xml:space="preserve">5/13 Offer accept 5/8 John Comensky phone screen with Joe Coffey 4/30 John Comensky to phone screen with Geoff Houser and then phone screen with VP 4/23 John Comensky to interview in person 4/24 4/17 phone screen with John Comensky, move to f2f 4/9 Submitted John Comensky, pending feedback on Luke's interview, continue to source 4/2/2015 Luke f2f in BG on 4/8, spoke with Liana and she thinks Luke is a strong candidate but continue to source 3/26/2015 Moving forward with f2f in BG with Luke Brennan on 4/8, pending feedback on Charles, Alex and Jim out of process 3/20/15 Submitted Luke Brennan, Jim Brobst, Charles Petraske, Liana passed on Jim 3/13/15 Sourcing candidates </t>
  </si>
  <si>
    <t>SEL000220</t>
  </si>
  <si>
    <t>Stuart Lacock</t>
  </si>
  <si>
    <t xml:space="preserve">6/11 Calvin start on 6/22 5/28 Per HM Calvin still top candidate but have internal they are considering, will get back to me before the end of the week 5/18 Moving Calvin to f2f final rounds in Buffalo Grove 5/13 Calvin Lepire to interview with Joe Coffey 5/13 5/8 Phone screen Jennifer Aragon, going to pass on her, Calvin to interview f2f with Joe Coffey next week 4/30 Submitted Jennifer Aragon and Calvin Lepire, HM interviewed Calvin and wants to move forward, continue to source </t>
  </si>
  <si>
    <t xml:space="preserve">SEL000231 </t>
  </si>
  <si>
    <t xml:space="preserve">Consumable Sales Executive  </t>
  </si>
  <si>
    <t>Martin Larsen</t>
  </si>
  <si>
    <t xml:space="preserve">7/1 Offer accept Wade Robertson 6/26 Extending offer to Wade Robertson 6/19 HM said all three candidates did well, Greg overqualified, Wade to talk to a few reps next week and will decide between him and Joe Caccihone (internal referral) 6/11 Joe Caccihone interview BG Thursday and would like to meet Wade Robertson and Greg S. next week 5/28 Submitted Greg Strehlow, HM had 4 phone screens, pending next steps 5/18 HM to phone screen all 4 candidates this week 5/13 Submitted Wade Robertson, pending next steps on both candidates5/8 Submitted Sylvia Mota and continue to source </t>
  </si>
  <si>
    <t>SU 000014</t>
  </si>
  <si>
    <t>Field Support Specialist Pharma</t>
  </si>
  <si>
    <t>2/13: Offer extended and accepted by Emily Rhoads 2/6: Working on offer with Emily Rhoads 1/30: Mike has 2 internals he might move forwad with, keeping Christy and Kathy warm 1/23: Sent over Christy Rigazzi 1/16: Sent in Kathy Bonness</t>
  </si>
  <si>
    <t>SEL000272</t>
  </si>
  <si>
    <t xml:space="preserve">FSE- Seattle </t>
  </si>
  <si>
    <t>Dave Nichols</t>
  </si>
  <si>
    <t xml:space="preserve">Seattle </t>
  </si>
  <si>
    <t xml:space="preserve">8/20: Moving Carl to offer.  Ian Kim is f2f with John Fiducia for second opening.  Also an internal they are keeping in the mix 8/14: Carl Hatfield and INternal candidate moving forward. Ian Kim also phone screened with Kirby and Will Parker and will be moving forward 8/7: Moving forward with Carl Hatfield, Ian Kim, and Erick Ruiz 7/31: Sent in Erick Ruiz. Carl Hatfield, Joseph Wahlen and Ian Kim all phone screened. Ian and Carl moving forward.  Erick phone screening monday (Aug 3) 7/23: Sent in Carl Hatfield, Joseph Wahlen, and Ian Kim.  Moving forward to phone screens </t>
  </si>
  <si>
    <t>SU 000022</t>
  </si>
  <si>
    <t>Sr. Manager Support Administration</t>
  </si>
  <si>
    <t>2/6 Deb DeBree start date of 2/23 1/30/15 Offer pending - Deb Debree1/23/15 Deb Debree in person interview Tuesday of next week, pending feedback on Ona and James 1/16/15 1st in person interview with Deb DeBree, bringing her back for second round amd to meet team next week. Working to schedule phone interviews with James and Ona 1/8/15 Phone screens scheduled with James and Debra Debree, submitted two addtional, Ona Coker and Debra Grigg 1/2/15 Submitted James Derbick 12/22 submitted Debra Debree and continuing to source. Submitted 1 candidate and continuing to source candidates</t>
  </si>
  <si>
    <t>LEI002682</t>
  </si>
  <si>
    <t>FSE Boston</t>
  </si>
  <si>
    <t xml:space="preserve">9/25: Offer extended and accepted by Angel Rivera 9/17: Rivera moving to next steps with Will Parker. Sent in James Baker, Robert Fusco, and Archie Marangos 9/11: Rivera moving forward, sourcing for second candidate. 9/3: f2f interviews with Rivera and Alves this week 8/28: next steps with Rivera and Sinsigalli 8/20: f2f with Angel Rivera, Jorge Alves, and Glenn Sinsigali.  Will move forward wtih Angel and Jorge 8/14: f2f interviews next week with Angel Rivera, Jorge Alves, and Glenn Sinsigalli 8/7: Sent in Michael Cole.  Phone screened with Angel Rivera, Jorge Alvez and Glenn Sinsigalli. Shane Brown accepted another position 7/31: Sent in Angel Rivera, Jorge Alvez, and Glenn Sigali 7/23: Sent in Shane Brown </t>
  </si>
  <si>
    <t xml:space="preserve">SU 000044 </t>
  </si>
  <si>
    <t>Workflow Consulting Manager</t>
  </si>
  <si>
    <t xml:space="preserve">4/9 Offer stage - Kathy Bowden 4/2 Final round with Kathy Bowden next week, top candidate 3/26/15 Liana released Rui from process, Kathy Bowden top and final candidate, interviewing 4/7 3/20/15 Spoke with Liana, not ready to make any decisions until final interviews with Kathy Bowden on April 7th, Kathy and Rui final candidates 4/3/13/15 Kathy Bowden interviewing with Debra Schofield, keep Rui warm 3/5/2015 Submitted internal referral, Liana interviewing 3/1/2015 Rui and Ashley phone screend with Debra Schofield, waiting on next steps 2/20/2015 Spoke with Liana, final steps with be for Rui and Ashley to speak with Debra Schofield and then put offers out 2/13/15 Liana would like Lee DeGeer to phone screen Ashley Troutman and Rui Soares 2/6 Interviewed Ashley Troutman (Southeast) Rui Soares and Strong Huang (Northeast) 1/30/15 Rui Soares interview week of 2/2 in Tampa with Liana, along with Strong and Ashley Troutman 1/23/15 submitted Rui Soares, Strong scheduled to interview on 3rd 1/16/15 Phone screen with Strong, would like to interview him in Tampa on 2/3. Pending feedback Brian Hulsebus and continuing to source 1/9/15 Submitted Brian Hulsebus and would like to phone screen Strong next week 1/8/15 Submitted Strong Huang and continuing to source </t>
  </si>
  <si>
    <t>SEL000287</t>
  </si>
  <si>
    <t>Dave Tate</t>
  </si>
  <si>
    <t>ORlando</t>
  </si>
  <si>
    <t xml:space="preserve">8/7: Offer extended and accepted by Dave Simpson 7/31: Sent in Bruce Schmidt, Dave Simpson, and Jessica Jackson-Palmer, moved forward with offer to Dave Simpson. Accepted </t>
  </si>
  <si>
    <t xml:space="preserve">SEL000186 </t>
  </si>
  <si>
    <t>Patrick Truluck</t>
  </si>
  <si>
    <t>Baltimore</t>
  </si>
  <si>
    <t xml:space="preserve">7/13 Top candidate Glen Gregory 7/1 Interviewed Federico Perez, working to schedule Ron Harris and James Malone 6/26 Spoke with HM feedback briefly and sent follow up email with status on candidates, pending HM feedback 6/18 HM just back from vacation, said he would call me this week 6/11 Submitted Federico Perez, pending HM feedback 5/28 Submitted Ron Harris, pending HM feedback on him, said he would interview James Malone once he has 2-3 candidates 5/18 HM did not make phone screen scheduled for Thurs, trying to reschedule for Mon/Tues of this week with James Malone, continue to source 5/13 Submitted James Malone, HM said he would call me this week, pending feedback on next steps 5/8 Pending HM feedback, continue to source 4/30 Pending HM feedback on next steps 4/23 HM passed on Eddie for IHC, having a follow up conversation with Michael, continue to source 4/17 Phone screen Michael Howachyn and Eddie Frias 4/9 Left message and email for Patrick Truluck, still need feedback on candidates 4/2/2015 Submitted Eddie Frias, spoke with Patrick briefly and he was going to try to get back to me with feedback before the end of the week 3/26/15 LVM for Patrick on next steps, continuing to source 3/20/15 Submitted Matt Johns, spoke with Patrick, he said to follow up with him on Tuesday 3/13/15 Submitted Michael Howachyn, Patrick said he has one internal as well, continue to source </t>
  </si>
  <si>
    <t xml:space="preserve">SEL000204 </t>
  </si>
  <si>
    <t xml:space="preserve">7/17 Ann LaBianco phone screened with Lee, met Patrick f2f this week7/13 Don O'Brien phone screened Ann LaBianco and John Smith, HM feedback on next steps 7/1 Phone screen with Ann LaBianco 7/1 6/26 Pending HM feedback - spoke to briefly and sent email with all candidates in process, waiting for feedback 6/18 HM just back from vacation, said he would call me this week 6/11 Pending HM feedback 5/28 Submitted Ann LaBianco, pending HM feedback 5/18 HM liked Anthony Gatt, no feedback on next steps yet, continue to source, will be out of country for 2 weeks beginning of month 5/13 Waiting on next steps from HM - he said he was going to call this week 5/8 Pending HM feedback, continue to source 4/30 Pending HM feedback, continue to source 4/23 HM phone screens this week, pending feedback 4/17 Submitted Anthony Gatt and Matt Gliwa, wants to phone screen both 4/9 Left message and sent email, pending feedback from HM 4/2/2015 Spoke with Patrick briefly, he was in the middle of something, and said he was going to try to get back to me with feedback before the end of the week 3/2615 LVM for Patrick on next steps, continue to source, submitted Todd Krause 3/20/15 Spoke with Patrick, asked me to follow up next week and continuing to source 3/13/15 Submitted Christopher Grant, continuing to source </t>
  </si>
  <si>
    <t>SEL000285</t>
  </si>
  <si>
    <t xml:space="preserve">Contract Operations Analyst </t>
  </si>
  <si>
    <t>Hector Correra</t>
  </si>
  <si>
    <t xml:space="preserve">Buffalo Grove </t>
  </si>
  <si>
    <t xml:space="preserve">10/30: Offer extended and accepted to Laura Lindgren 10/23: Laura Lindgren and Greg Eck f2f this week 1016: Laura Lingren, Sonya Thompson and Greg Eck moving to next steps (f2f interview) 10/9: Phone screen with Jennifer Ross. Moving to next steps.  Sent in Laura Lingren, Nicholas Sosa, and Sonya Thompson 10/2: Phone screens completed this week, waiting for feedback 9/25: Jeffery Laporte, Jennifer Ross and Alan Malone moving to phone screen 9/17: Jeffery Laporte and Jennifer Ross Alan Malon sent. WAiting for feedback 9/11: Waiting for feedback 9/3: Waiting for feedback on canddiates, will be moving forward 8/28; Sent in Matthew Schiff waiting for feedback 8/20: Waiting for feedback on 2 internals, Greg Di Joseph, and Greg Eck 8/14: Waiting for feedback 8/7: Sent over Greg Di Joseph, they are also considering internal employees 7/31: Sent Greg Eck, soucing </t>
  </si>
  <si>
    <t>SEL000286</t>
  </si>
  <si>
    <t>Commercial Operations Manager</t>
  </si>
  <si>
    <t>10/9: Offer extended and accepted by Bob Perez 10/2: Bob Perez, William Young and Kirk Mason all f2f interview, Bob Perez' seems to have gone the best, waiting for next steps 9/25: Bob Perez, William Young, and Kirk Mason moving to f2f next week 9/17: Bob Perez interview went well, waiting for next steps.  Sent in Kirk Mason and doing phone screen with William Young Next week 9/3: Mike Mraz, Baraba Brooks and Bob Perez interiewing next week 9/3: Sent in  Michael Mraz, sending in Bob Perez. Pending feedback 8/28: Sent in Laura Pfanz waiting for feedback 8/20: Sent in William Young and Barbara Brooks 8/14: sent in Eric Coleson, not movign forward 8/7: Sourcing 7/31: Opened req, sourcing</t>
  </si>
  <si>
    <t xml:space="preserve">LEI002588 </t>
  </si>
  <si>
    <t>Greg Connell</t>
  </si>
  <si>
    <t>Phoenix</t>
  </si>
  <si>
    <t xml:space="preserve">7/17 Offer extended to Jannalee Johnson 7/13 Top candidates are Jannalee Johnson and Charmaine D'Souza, would like both of them to meet or speak with Lee DeGeer on Monday or Tues 7/1 Charmaine to interview 7/9 6/26 Submitted Nick Chinchilli and Tina Maki, passed on both, Charmaine interviewing 7/9 6/19 Submitted Scott Axelrod, will be interviewing Charmaine and 2 P3 candidates in Phoenix on 7/9 6/11 HM moving forward with Charmaine D. - to interview July 7th 5/28 Submitted Chris Machuzak, Chris Allen, Megan Scannell and Charmaine D'Souza, HM would like to phone screen Charmaine and Chris and continue to source </t>
  </si>
  <si>
    <t>SEL000293</t>
  </si>
  <si>
    <t xml:space="preserve">9/11: Kim offer extended and accepted 9/3: Ian Kim offer went out, negotiating 8/28: Ian Kim interviewed, waiting to ehar 8/20: See FSE SEattle 8/14: See FSE Seattle 8/7: See FSE Seattle 7/31: Opened req, sourcing </t>
  </si>
  <si>
    <t>AME000045</t>
  </si>
  <si>
    <t>Field Service Engineer- Southeast Florida</t>
  </si>
  <si>
    <t>Ft. Lauderdale</t>
  </si>
  <si>
    <t>10/9: Position closed with Jose Jimenez 10/2: Waiting for offer details 9/25: Waiting for offer details 9/17: Waiting for next steps 9/11: Moved Forward with Jose Jimenez- internal. Waiting for details 9/3: f2f interviews next week 8/28: Will be moving Eidson, Abdelnour and Badia to f2f 8/20: Sent in Greg Eidson, Henry Abdelnour, Angel Subdiaz Phone screens with all 5 candidates 8/14: Stephen Dambra, Willy Badia, working on setting up next steps 8/7: Sent in Justin Jupack</t>
  </si>
  <si>
    <t xml:space="preserve">SEL000294 </t>
  </si>
  <si>
    <t xml:space="preserve">Antibody Staining Consultant </t>
  </si>
  <si>
    <t xml:space="preserve">10/2: Moved forward wtih Bob Brunner (internal), keeping lois warm for other opportunity 9/25: Moving forward with internal, keeping Lois warm for new opportunity 9/17: Dawood Qazzaz and Lois Kaminski f2f this week, waiting for next steps 9/11: F2f intervew with Anna Lisowski, Dawood Steele and Lois Kaminski this week and next 9/3: Sent in Dawood Steele.  Lois Kaminski will meet f2f week of Sept. 14th. 8/28: Lois Kaminski phone screened this week.  Tracy Alder met f2f.  Sent in Anna Lisowski 8/20: opened req- sent Tracy Alder, Craig Self, and Lois Kaminski - Tracy phone screened </t>
  </si>
  <si>
    <t xml:space="preserve">EB-1092395104 </t>
  </si>
  <si>
    <t xml:space="preserve">Product Manager </t>
  </si>
  <si>
    <t>Devicor</t>
  </si>
  <si>
    <t xml:space="preserve">Greg Fanuele </t>
  </si>
  <si>
    <t xml:space="preserve">Aimee Turchick  </t>
  </si>
  <si>
    <t>Cincinnati</t>
  </si>
  <si>
    <t xml:space="preserve">8/7 Waiting on close details 8/3 Waiting on next steps for John S.7/24 John S. final rounds 7/24 7/17 John S. moving to second rounds on 7/24 7/13 John S. f2f interview on 7/15 7/1 Pending feedback on John S. 6/26 John S. phone screened Friday 6/26 6/19 Pending feedback on John S. 6/11 Submitted John Sangiorgio 5/28 Chaz Strubbe accepted another offer, continue to source 5/18 Submitted Jason Guyler and Erica Schirmann, Chaz phone screened with VP, pending feedback 5/8 Pending manager feedback 4/30 Submitted Michelle Kovach and Chaz Stubbe, continue to source </t>
  </si>
  <si>
    <t xml:space="preserve">EB-1778538326 </t>
  </si>
  <si>
    <t xml:space="preserve">Product Manager  </t>
  </si>
  <si>
    <t xml:space="preserve">Devicor </t>
  </si>
  <si>
    <t xml:space="preserve">8/7 Waiting on close details </t>
  </si>
  <si>
    <t xml:space="preserve">LEI002534 </t>
  </si>
  <si>
    <t>Tino Thakral</t>
  </si>
  <si>
    <t xml:space="preserve">8/3 Need offer details 7/24 Waiting on offer details for internal transfer 7/13 Waiting on details of internal transfer 7/1 Internal transfer 6/26 Pending HM feedback, possble internal 6/19 Submitted Alberto Sousa, pending HM feedback on who his top candidates are 6/11 Submitted 6 candidates, spoke with HM, he will be reviewing this week and reaching out himself to schedule phone screen </t>
  </si>
  <si>
    <t>LEI002688</t>
  </si>
  <si>
    <t xml:space="preserve">Confocal Applications Specialist </t>
  </si>
  <si>
    <t>San Diego</t>
  </si>
  <si>
    <t xml:space="preserve">11/24: Waiting for internal close information 11/20: waiting for internal close info 11/13: Waiting for internal close information 11/6: Waiting for internal transfer information 10/30: Will close with Kris (internal) 10/26: Moving forward on Kris (internal) 10/16: f2f with Dennis Donnley, Angela Cone, Tufan Gokirmak- moving Angela and Kris (internal) to f2f this week in BG 10/9: Sent in Tufan Gokirmak and Dennis Donley, phone screened and moving to f2f next week 10/2: Phone screen wtih Angela and Louise Bertrand next week. sourcing 9/25: sent in Angela Cone, phone screened this week.  Sue Ludmann phone screen.  Working on next steps wtih internal (Kris) 9/17: Kris is moving forward as internal officially, Susan Ludmann phone screening next week 9/11: Kris' internal moving forward, sourcing for backup candidate 9/3: Waiting for Kris' internal approval, Susan Ludmann will phone screen next week if we don't get this8/28: Sent in Susan Ludmann, waiting for internal approval from one candidate 8/20: opened req this week, sourcing   </t>
  </si>
  <si>
    <t>AME000046</t>
  </si>
  <si>
    <t xml:space="preserve">Sales Support Analyst </t>
  </si>
  <si>
    <t>Eric Buril</t>
  </si>
  <si>
    <t xml:space="preserve">9/25: Offer out to Vanessa Hernandez 9/17: References and PI for Vanessa Hernandez 9/11: Vanessa Hernandez f2f interview todday, Teresa Shown and Elizabeth Hirschy intneral being considered 9/3: Sent in Tereesa Shown (internal), Todd Ha, and Gina Calbrese. Phoen Screening Vanessa Hernandez today 8/28: Carl Jordan and Carlene Fischle (phone screened this week) from old req.  Sent in Vanessa Hernandez and Shawki Manfonz 8/20: opened req this week, sourcing </t>
  </si>
  <si>
    <t xml:space="preserve">COR000416 </t>
  </si>
  <si>
    <t>Market Development Manager</t>
  </si>
  <si>
    <t>Clay Little</t>
  </si>
  <si>
    <t>JoAnn Shelby</t>
  </si>
  <si>
    <t xml:space="preserve">8/14 Need feedback on Brian's final interviews (internal) 8/7 Brian Partenach in final interviews 8/3 Need HM feedback on internal 7/24 Pending feedback on internal candidate interviews 7/17 Brian Partenach internal candidate - completing interviews next week 7/13 Submitted Rob Geller, internal that applied 7/1 Feedback was positive on all candidates, possible internal, HM will know more soon 6/26 Andrew Giger phone screened 6/26, internal interviewing as well 6/19 Submitted Matt Smith, pending feedback on Kelly's interview, wants to phone screen Andrew next week 6/11 Submitted Kelly, Andrew, and Darwin, would like to move forward with Kelly and schedule phone screen 5/28 Submitted Kelly Tabbert </t>
  </si>
  <si>
    <t>RAD001487</t>
  </si>
  <si>
    <t>Sales Representative - Mid Atlantic Business Unit</t>
  </si>
  <si>
    <t>Mark Slone</t>
  </si>
  <si>
    <t xml:space="preserve">11/6: offer extended and accepted by Eddie Frias 10/30: Waiting for Frias offer letter 10/23: waiting for official offer letter to Eddie Frias  1016: Sent in Evan Mench.  Joshua Lehman did phone screen on Friday and is moving to next steps (offer still out ot Eddie Frias) 10/9: Offer out to Eddie Frias, has until Monday 10/2: Eddie Frias meeting on Wednesday with Rob Guerin and Marc Slone, JSent Joshua Lehamn 9/25: Not moving with Ron Harris.  Eddie Frias phone screen wtih Paul Lucas and Jan Verdose, sourcing 9/17: Gabby phone screen with Ron Harris.  Eddie Frias phone screening with Marc Slone next week as backup 9/11: moving forward with Ron Harris, phone screen with Sandy Febles, meeting Marc f2f next week 9/3: Sent in Eddie Frias.  PHone screened Matt Johns and Ron Harris- moving forward with Harris 8/28: Sent in Matt Johns, Ron Harris, sourcing </t>
  </si>
  <si>
    <t>SEL000314</t>
  </si>
  <si>
    <t>Field Support Specialist - Core Histology</t>
  </si>
  <si>
    <t>Brandon Taylor</t>
  </si>
  <si>
    <t xml:space="preserve">11/24: Offer going out to Kim Artim- waiting for details 11/19: Kim Artim has f2f interview in Buffalo Grove tomorrow (Nov 20).  Will decide between Nick Calderone and Kim Artim from there 11/13: Nick Calderone f2f this week, went well.  Kim ARtim f2f next week and waiting for feedback 11/6: Nick Calderone and Kim Artim moving to f2f 10/30: Nick Calderone and Kim Artim moving to BG potentially Nov 20 weekend 10/26: Maged Hamid, Nick Calderone and Kim Artim moving to f2f this week 10/16: Maged Hamid, Nick Calderone and Kim Artim moving to f2f 10/9: Maged Hamid phone screened and is moving forward.  Sent in Kimberly Artim and will screen on Monday 10/2: Nicholas Calderone phone screened and moving forward, sourcing for more candidates.  Sent in Maged Habib.9/25: Not moving forward with Umesh.  Sent in Nicholas Calderone.  Phone screens with Nicholas scheduled for Monday.  Keeping Jennifer and Mark warm 9/17: Sent in Umesh Paneru. PHone screens with Umesh, Jennifer, and Mark this week 9/11: Sent in Jennifer Sebalusky and Mark Lawson, phone screening Monday 9/3: Sent in Barbara Kalinowski </t>
  </si>
  <si>
    <t>SEL000266</t>
  </si>
  <si>
    <t>Customer Service Representative</t>
  </si>
  <si>
    <t>Jill Nosbaum</t>
  </si>
  <si>
    <t>9/25: Offer extended and accepted by Robin Swanson 9/17: f2f with Robin Swanson and Barb Veckey waiting for feedback 9/11: Phone screened Lindah, Mey, Hampton, Veckey and Swanson this week.  Moving to f2f with Mey Swanson and Veckey 9/3: Sent in Cindy WAlsch 8/28: Sent in Michelle Lindah, Bonnie Mey, Joann Hampton, Barbara Veckey, Robin Swanson,</t>
  </si>
  <si>
    <t>SEL000319</t>
  </si>
  <si>
    <t>Field Support Specialist</t>
  </si>
  <si>
    <t xml:space="preserve">Raleigh </t>
  </si>
  <si>
    <t xml:space="preserve">(12/18): Offer extended and accepted- Jamie Howard starts Jan 11 12/10: Sent in David Weil Dec 8 (not moving forward).  Jamie Howard (top candidate) is interviewing face to face on Friday Dec 11 12/3: Brandon met face to face with Jamie Howard- went well.  Nick Calderone (Boston top candidate) is his top choice- waiting to hear about potential relocation.  Holding on interviews with Jamie until we hear from Nick. Sent in Keith Yester and Laura Defino Coscia as back up (holding until Nick/Jamie decisions) 11/24: Brandon did a phone screen with Jamie Howard Nov 23.  Brandon meeting Jamie Howard face to face Wed Dec 2.  Not moving forward on Dillion Barrier.  Keeping Tracy Alder warm 11/19: Dillion Barrier f2f interview in Buffalo Grove tomorrow (Nov 20), sent in Jamie Howard as backup. Keeping Tracy Alder warm 11/16: Dillion Barrier f2f interview next week, keeping Tracy warm 11/6: Dillion Barrier moving to f2f in Buffalo Grove end of November.  Keeping Tracy Alder warm 10/30: Wants to move Dillion to face to face in November 10/23: Dillion Barrier doing f2f wtih Brandon on Tuesday, Greg Libert out of process, Tracy Alder phone with JOe Coffey 10/16: Not moving forward with Fatimah Hickman, wating for next steps on Greg Libert and Tracy Clark 10/9: F2f with Fatimah HIckman, Tracy Alder and Greg Libert. Fatimah Hickman not moving forward 10/2: Phone screens, moving forward with Hickman, Alder, and Libert 9/25: Sent in Jason Grimes, and Gregory Libert, Dillion Barrier, Tracy Alder phone screens being set up for all 9/17: Sent in Fatimah Hickman and Althea McCourtey 9/11: Sourcing 9/3:Craig Self being reconsidered, sourcing </t>
  </si>
  <si>
    <t>SEL000318</t>
  </si>
  <si>
    <t>IHC SALES- APRIL</t>
  </si>
  <si>
    <t>Indianapolis</t>
  </si>
  <si>
    <t>11/24: Face to face interview in Buffalo Grove with Brett Sommerdyke.  Waiting for feedback.  Michael Deckard, Bob Knapp, and Danette Lockhart still in process as backup 11/19: phone screen and f2f interview with Brett Sommerdyke.  Working to set up f2f with Lee in Buffalo Grove next week.  Sent in Michael Deckard (April is waiting until Brett's interview).  Also have Bob Knapp, Lois Kaminski, and Danette Lockhart still in process  11/13: Sent in Brent Sommerdyke and Lois Kaminski 11/6: Waiting for internal referral and potentially revisiting other candidates 10/30: Not moving on Mark Kuzma- sent in David McCallom 10/23: Mark Kuzma to phone screen with Lee Degeer on Tuesday next week 10/16: Mark Kuzma f2f this today with Tom Kick- waiting for feedback 10/9: Mark Kuzma phone screen went very well- moving to f2f Tuesday.  Waiting on next steps from there. 10/2: Phone screens with all candidates, waiting for feedback, sent in Mark Kuzma 9/25: Sent in Jim Laws, Rachel Wilson, Margie meny, Bob KnappMark Hornung,-- moving to phone screens with all candidates next week 9/17: sent in Danette Lockhart 9/11: Sent Tracy Alder- not moving forward</t>
  </si>
  <si>
    <t xml:space="preserve">RAD000501 </t>
  </si>
  <si>
    <t>Service IT Manager</t>
  </si>
  <si>
    <t xml:space="preserve">Robert Riccardi </t>
  </si>
  <si>
    <t xml:space="preserve">Jenna Jackson </t>
  </si>
  <si>
    <t xml:space="preserve">8/20 offer accept 8/14 LDW results back, moving to offer 8/3 Frank LDW on Thursday7/24 Frank completed all interviews, waiting on next steps for LDW from HR 7/17 Frank interview with Rob f2f - phone screens next week with HR and JacobHansen 7/13 Frank in person interview on Mon 7/13, need to initiate LDW if all goes well and set up phone screen with Gabby 7/1 Working to set up phone screens with the team and Frank, HM phone screened Umit, pass on him 6/26 Frank Casado moving forward in process, need to set up two additional phone screens with Jamie Aponte and Jakob Shriver, Rob to phone screen Nikhil 6/19 Submitted Nikhil Shirke, Stefan Long, and Umit Kaya, would like to phone screen Frank Casado next week 6/11/2015 Submitted Frank Casado and continue to source </t>
  </si>
  <si>
    <t>LEI002591</t>
  </si>
  <si>
    <t xml:space="preserve">Area Sales Manager </t>
  </si>
  <si>
    <t xml:space="preserve">Tony Wieczorek </t>
  </si>
  <si>
    <t>9/4 Waiting on offer details for Tommy Dees 
8/28 Moving forward with offer with Tommy Dees
8/20 Two internals interviewing this week Tommy Dees and Kevin Donley, Jim Johnson pulled out of process 8/14 All onsites scheduled for next week 8/7 Jim Johnson, Tommy Dees, Kevin Donley all moving to onsites 8/208/3 Onsite interviews 8/13, phone screen with Jim Johnson 7/24 Top two internals are Tommy Dees and Kevin Donley, would like to interview them in BG on Aug 13th, submitted Jim Johnson 7/17 Two internal candidates 7/13 Phone screens with all 6 internals last week, pending feedback 7/1 Submitted Richard Wolfe, pending next steps 6/26 Submitted Dennis Donley, looking internally 6/19 Submitted Mark K. and Hilary H. (both internal), looking internally 6/11 Submitted Rob Peterson and Kevin Donley, considering internal candidates</t>
  </si>
  <si>
    <t xml:space="preserve">SEL000274 </t>
  </si>
  <si>
    <t>8/3 Will be extending offer to Nick S. 7/24 Sent in Nick Stockelman he is interviewing f2f with April on 7/27</t>
  </si>
  <si>
    <t xml:space="preserve">LEI002358 </t>
  </si>
  <si>
    <t xml:space="preserve">9/14 Offer out to Denny Brutnell 9/4 Offer going out to Denny 8/28 Putting an offer together for Denny 8/20 Denny Brutnell top candidate, scheduling for BG next week, liked Garrett Wilson and Peter Landgren as well 8/14 f2f interviews with Pete, Denny, and Garrett next week 8/3 Will be f2f interviewing Denny Brutnell, Garrett Wilson, and Peter Landgren on 8/18 7/24 Submitted Garrett Wilson, John Carozza, Peter Landgren, phone screen Garrett 7/24 7/17 phone screen with Tom Norton, submitted Heather Archut, would like to interview f2f 7/13 Phone screen with Tom Norton 7/13, pass on Ben Betesh, submitted Ray Brown and he passed, continue to source 7/1 Pending HM feedback 6/26 Submitted Ben Betesh and Tom Norton 6/18 Internal not eligible, sourcing  6/11 Bill M. offer decline, per HM hold on new candidates, possible internal 5/28 Offer stage 5/18 Bill M. phone interview with Joe Coffey Tuesday 5/13 William Mackewicz final interview tomorrow 5/14 5/8 Final round interviews with Bill M. Thurs 5/14 4/30 Scheduling final round interviews in BG with Bill M. 4/23 Spoke with HM, Bill M. is top candidate and will be scheduling interviews in BG 4/17 3 f2f interviews this week, Bill M. is top candidate per HM 4/9 3 f2f interviews on 4/14, pending HM feedback on first 3 interviewed 4/2/2015 Submitted John Millinghausen, would like to phone screen 3/26/15 Moving Bill M. and Paul Burke to f2f on 4/14, pending feedback on others 3/20/15 John had 3 f2f interviews this week and 2 phone screens 3/13/15 Submitted Paul Burke and William M., John phone screened Berni Lappin, will be moving her to f2f next week 3/17, along with Marc and Millie 3/5/2015 Phone interviews with Mildred and Marc, moving to f2f 3/1/2015 Submitted Jeff Zeller, passed on him, pending feedback on the additional two candidates, continue to source 2/20/15 Submitted Mildred Colon and Marc Scotti Sourcing candidates </t>
  </si>
  <si>
    <t>Research Microscopy Specialist- Life Science - Central</t>
  </si>
  <si>
    <t>David Leblanc</t>
  </si>
  <si>
    <t xml:space="preserve">(1/15): Background check not cleared wtih Lauren Stainback- likely moving forward on an old employee (1/8): Waiting on BG check on Lauren Stainback (12/31): Waiting for background results on Lauren Stainback (12/23): Lauren Stainback doing background check right now, will move to offer if she passes (12/18): Lauren Stainback Skype interviews today, waiting for feedback 12/11: Setting up next steps for Lauren Stainback 12/3: Phone screen between David and Lauren Stainback- keeping Nate warm 11/25: Keeping Nate Weymouth warm Laura Stainback is in process for TX opening and screened with Louise Nov 24. 11/20: f2f today with Nate Weymouth, Laura Stainback being considered for this req as well 11/13: Nate Weymouth moving to f2f this week. 11/6: Moving Nate Weymouth to phone screen with David LeBlanc 10/30: phone screens with Ahmad Naba, Flor Medina and Nate Weymouth this week- waiting for feedback 10/23: Sent in Nathaniel Weymouth- phone screens with Ahmad Naba, Flor Medina and Nathaniel Weymouth next week 10/16: Sent in Flor Alicia Medina, setting up next steps. Send Amad Naba, waiting for next steps. 10/9: Sent in Roy Goodloe, not moving forwrad.  Liang Zhao not moving forward either. 10/2: Sent in Liang Zhao, setting up phone screen : Sourcing </t>
  </si>
  <si>
    <t>RAD001493</t>
  </si>
  <si>
    <t>Field Service Engineer- NY</t>
  </si>
  <si>
    <t>Elio Selvaggio</t>
  </si>
  <si>
    <t>(1/8): Offer extended and accepted by Pablo Herran, waiting on paper work (12/31): Scheduling final phone screen with Gabby and Pablo for early next week (12/23): Pablo Herran is top candidate.  Met with Elio on Saturday and is speaking to Rob Dec 22.  Will move to Gabby if that goes well .(12/18): Keeping Mohamed warm, Karl Jasmin out of process.  Sent in Pablo Herran, Damon Caputo and Allen Bond.  Pablo phone screened and went well, moving to f2f on Saturday 12/11: f2f interview with Mohamed this weekend, phone screen with Karl Jasmin on Monday. 12/3: Jerry likely not moving forward, phone screens with Mohamed Osma and Larry Rosenberg 11/25: Jerry Gasper speaking with Gabby on Tuesday Dec 1. 11/20: Sent in Nahid Karim  and Larry Rosenberg 11/13: Eddie Hall and Jerry Gasper f2f interviews this weekend, sent Mechael Faheem and Mohammad Osma  11/6: Not moving with Alexious Lewis or Juner Williams.  Eddie Hall, Jerry Gasper and Michael Hyde doing phone screens. 10/30: Waiting for feedback on Juner Williams and Alexious Lewis 10/23: Juner williams and Alexious Lewis f2f interview, moving to phone screen with Rob Riccardi 10/16: Juner Williams and Jerry Gasper going ot next steps, waiting for feedback on Eddie Hall and Alexious Lewis for next steps 10/9: Phone screens with Juner Williams, Edwin Hall and Alexious Lewis, moving to next steps.  Jerry Gasper screened with Long Island rep. 10/2: Sent in Jose Alburerme, Juner Williams, Michael Gendy, Ambolia JOhnson, Edwin Hall, Alexious Lewis.  Edwin Hall and Jerry Gasper phone screens. Waiting for feedback on others 9/25: sent in Jerry Gasper</t>
  </si>
  <si>
    <t>LEI002732</t>
  </si>
  <si>
    <t>Research Microscopy Specialist - Life Science - SE</t>
  </si>
  <si>
    <t>Tommy Dees</t>
  </si>
  <si>
    <t xml:space="preserve">Greenville </t>
  </si>
  <si>
    <t xml:space="preserve">(12/31): offer extended and accepted by Gary Schools (12/23): Waiting to hear from Tommy on choice between Gary Schools and Rich Francis (12/18): Gary Schools staying warm. Rich Francis phone screens this afternoon- waiting for feedback 12/11: Garry School staying warm, moving forward on Rich Francis 12/3: Waiting for feedback on Gary Schools, send in Rich Francis 11/25 :Gary Schools f2f interview December 1.  Lauren Stainback phone screen wtih Louise.  Waiting for next steps 11/20: Phone screen with Renee and Gary Schools, waiting on next steps.  Sent in Lauren Stainback (will set up phone screen with Louise), and Anela Biscenic 11/13: Waiting for feedback on Gary Schools and Tanay Desai 11/6: Sent in Gary School and Tanay Desai, moving to phone screens.  F2f with Tim KUrtz, not moving forward 10/30: Face to face interview with Timothy Kurtz, potentially calling other candidates this week 10/23: Sent in Bryan Splawn and Sunil Upadhyay 10/16: Sent in Phil Vaughan, setting up next steps with Tim Kurtz 10/9: New req- sent in Timohy Kurtz </t>
  </si>
  <si>
    <t>LEI002773</t>
  </si>
  <si>
    <t xml:space="preserve">Field Service Engineer </t>
  </si>
  <si>
    <t>11/24: Setting up phone screens with Austin Tran and Alivan Lu for week of Nov 30 11/19: Offer being extended to George Branch today, Dave to do phone screes with Austin Tran, Lee Phoukatan, and Alivan Lu 11/13: f2f with George Branch on Monday 11/6: Sent in George Branch, Austin Tran, and Lee Phoukatan 10/30: Kyle Guriba moving to Kirby, Dave is reachign out to the other two this week 10/23: Sent in Kyle Guriba, Alivan Lu, and James Cantin 10/16: Sent in Jeffrey Moss</t>
  </si>
  <si>
    <t>SEL000330</t>
  </si>
  <si>
    <t xml:space="preserve">11/13: officially closed wtih internal 11/6: Waiting for info on internal transfer 10/30: Really likes Mark Buland, has phone screened with Will Parker and Kirby Bivans, waiting on word about an internal 10/23: Phone screens with Matt Maez and Mark Buland- waiting for next steps 10/16: Sent in Richard Lee, DAvid Przowski, Robert Lee, Matt Maex, Rinda Sydnor, Mark Bulan </t>
  </si>
  <si>
    <t>LEI002772</t>
  </si>
  <si>
    <t>11/24: George Branch accepted offer 11/19: Offer being extended to George Branch today, Dave to do phone screes with Austin Tran, Lee Phoukatan, and Alivan Lu 11/13: f2f with George Branch on Monday 11/6: Sent in George Branch, Austin Tran, and Lee Phoukatan 10/30: Kyle Guriba moving to Kirby, Dave is reachign out to the other two this week 10/23: Sent in Kyle Guriba, Alivan Lu, and James Cantin 10/16: Sent in Jeffrey Moss</t>
  </si>
  <si>
    <t>MOL001123</t>
  </si>
  <si>
    <t>Chris Motta</t>
  </si>
  <si>
    <t xml:space="preserve">10/2 Richard Lee offer accept 9/21 Lee and Cleland to interview in Sunnyvale on the 23rd 9/14 Sent in internal ref Jake L., Richard Lee to interview in Sunnyvale on 9/23 9/4 Phone screens this week with Maryam and Ryan Cleland and Richard Lee, pending next steps, sent Jay Kirsch 8/28 Phone screen with Mennah Moustafa, Ryan Cleland, Maryam to phone screen Ryan and Richard Lee, and most likely moving Ryan forward 8/20 Eli Kehrli is top candidate so far, final round interview with team this week, phone screen with Richard Lee this week. Submitted Linda Barreau, Jim Bull, and Mennah Moustafa </t>
  </si>
  <si>
    <t>LEI002787</t>
  </si>
  <si>
    <t xml:space="preserve">Linda Jordan </t>
  </si>
  <si>
    <t xml:space="preserve">12/3: Emily Young phone screened Dec 2 and will be going face to face to Buffalo Grove on Friday Dec 4.  Waiting for feedback on Sandy Dixon, Raymond Yau, and Ashley Franklin 11/24: Waiting for feedback on Dianne Thomas, Sandy Dixon, Raymond Yau, and Ashley Franklin. Scheduling phone screens with Emily Young and Judy Martin, pending Jill's availability.  11/20: Sent in Dianne Thompson and Sandy Dixon (waiting on Feedback) 11/19: Waiting to schedule Emily Young and Judy Martin (Jill confirming time).  Sent Raymond Yau and Ashley Franklin (waiting for feedback) 11/13: Next steps with Emily Young and Judy Martin.  Sourcing 11/6: Waiting for feedback on candidates 10/30: Sent in Emily Young, Judy Martin, Yolanda Rankin, Albert Valentine 10/23: Sent in Larry Ross, Frank Jones, Kortez Woods 10/:16: Sourcing </t>
  </si>
  <si>
    <t>SEL000374</t>
  </si>
  <si>
    <t>Sasha Gopal</t>
  </si>
  <si>
    <t xml:space="preserve">(2/26): Offer extended and accepted by Renae Ciraulo (2/19): Offer to be extended to Renae Ciraulo (2/12); Renae Ciraulo met face to face on Monday Feb 8.  Will move to offer once it gets approval (2/5): Renae Ciraulo phone screened Feb 4, moving to a face to face interview on Monday Feb 8.  Dishenda Mock phone screened Feb 1- went well but keeping warm due to higher compensation requirements (1/29): Offer extended to Coryn Connell, declined.  Dishenda Mock phone screen on Feb 1.  Sourcing (1/22): Submitted Dishenda Mock (Jan 20), waiting for feedback.  Coryn Connell phone screened Jan 21 and will be moving to face to face interview Jan 22.  Mary McKenna phone screened Jan 19, not moving forward. (1/15): Maria Givan going in for face to face Friday Jan 15, submitted Mary McKenna (Jan 15) waiting for feedback.  Keeping Angela Brausdorf warm (1/8): Submitted Maria Givan (Jan 4) and Shirley Horsman (Jan 6- waiting for feedback).  Phone screens on Friday Jan 8 with Maria Givan and Angela Brausdorf (1/4): Sourcing.  Waiting for feedback on Angela Brausdorf and Joy Usher (12/31): Galia Townsend phone screened Dec 29- not moving forward.  Watiing for feedback on Angela Brausdorf and Joy Usher (submitted Dec 21).  (12/23): Submitted Angela Brausdorf (Dec 21) and Joy Usher (Dec 22) waiting for feedback.  Galia Townsend scheuled for a phone screen Dec 29.  Scheduling Dianne Thomas and Ashley Franklin for phone screens as well (pending candidate availabilty) (12/18): Discovery call and opened requisition Dec 14. Sourcing.  Submitted Galia Townsend (Dec 16) waiting for feedback.  </t>
  </si>
  <si>
    <t>KAM4946</t>
  </si>
  <si>
    <t xml:space="preserve">Sourcing Specialist </t>
  </si>
  <si>
    <t>Monica Zizak</t>
  </si>
  <si>
    <t>Virginia Ouellette</t>
  </si>
  <si>
    <t>Louisville</t>
  </si>
  <si>
    <t>9/14 Offer out to internal 9/10 Per HM - they are filling the position with some internal movement that has been approved 9/3 Per HM this morning, internal changes have been approved to move forward with internal candidate. Two candidates she would like to meet in person if not, Nicolas Kiza and Virginia Horsley 8/26 Spoke with Monica, may be some internal movement that will fill the role and she will know next week, have a follow up call on Tuesday of next week. Sent four candidates, Mike Violette, Barbara Caston, Virginia Horsley, Davis Black 8/20 Sourcing in Phase 1 and weekly follow up call set with Monica for 8/26</t>
  </si>
  <si>
    <t>SEL000267</t>
  </si>
  <si>
    <t>Manager, Customer Call Center</t>
  </si>
  <si>
    <t xml:space="preserve">9/21 John Meese to interview with Mike Cusack on Friday 9/14 Joanne Havenhill to schedule interviews with John Meese and Sarah Olsen this week 9/4 Moving to f2f with John Meese and Sarah Olsen - HM to schedule for next week 8/28 Need HM feedback on phone screens, sent message 8/20 Phone screens with all 4 candidates Friday 8/14 Need HM feedback on next steps 8/7 Submiited Sarah Olsen and John Meese 8/3 Submitted Tom Nicholls and John Huber </t>
  </si>
  <si>
    <t>LEI002696</t>
  </si>
  <si>
    <t xml:space="preserve">9/14 offer going out to Andrew Robertson 9/4 Andrew Robertson to interview 9/10 in BG 8/28 Moving Andrew to f2f next week in BG 8/20 Opened req this week, submitted Andrew Robertson, phone screen this week </t>
  </si>
  <si>
    <t>SEL000343</t>
  </si>
  <si>
    <t xml:space="preserve">Kansas City </t>
  </si>
  <si>
    <t>(1/4): Offer accepted- Jeremy Duggan (12/31): Jeremy Duggan had final interview in BG this week-- offer extended Dec 30 (12/23): Jeremy Duggan is the top candidate. Flying to Buffalo Grove week of Dec 28th.  Will move forward to offer if all goes well. (12/18): Submitted Jeremy Duggan (Dec 14) and Clifford Griffin (Dec 15).  Phone screen scheduled with Jeremy Duggan on Dec 18. Working to schedule Cliffor Griffin for Friday Dec 18 as well. Kurt Spicer is no longer in process. 12/10: Kurt Spicer (top candidate) will talk to Will Parker this week (Will calling per his schedule).  Chris Scott and John Carson phone screened and are staying warm  for backup based off of Kurt's interview.  Rusty Granger phone screening with Kirby Dec 11 for backup.  Not moving forward with Ray Karre.  12/3: Looking to bring Kurt Spicer to Buffalo Grove.  Submitted Chris Scott (Dec 1).  Phone screens with Ray Kecce (Dec 3), Chris Scott (Dec 3), Kevin Tecce (Dec 3), John Carson (Dec 7). Waiting for feedback on phone screens 11/24: Sent in John Carson, Ray Kecce, Rusty Granger (waiting for feedback).  Kurt Spicer is in process speaking with Marty Larsen Nov 24.  Phone screen between Kevin Tecce and Kirby Bivans pending for week of Nov 30 11/19: Kurt Spicer top candidate- accepted offer elsewhere. Phone screen with Kevin Tecce Friday (Nov 20) 11/13: Phone screens with Kurt Spicer and Andy Jensen.  Moving forward with Kurt.  Sent in Kevin Tecce and looking to set up next steps. 11/6: Sent in Kurt Spicer, Matt Gesell- phone screens with Ramon Torress and Melissa Cloughly, waiting for feedback 10/30: Sent in Andy Jensen, Rodney Delacalzada, Ramon Torres, Melissa Cloughly</t>
  </si>
  <si>
    <t>SEL000333</t>
  </si>
  <si>
    <t xml:space="preserve">Aodin Gallagher </t>
  </si>
  <si>
    <t>Linda JOrdan</t>
  </si>
  <si>
    <t xml:space="preserve">Minneapolis </t>
  </si>
  <si>
    <t>(1/4): Offer accepted- Darryl Ballard. Waiting for paper work (12/31): Offer verbally extended and accepted by Darryl Ballard (12/23): Darryl Ballard speaking with Lee Dec 22. Will likely be moving forward to offer if all goes well. Vonda Davison still in process as a viable backup. (12/18): Aodin had a face to face interview with Darryl Ballard Dec 14.  He is the top candidate and will be moving forward to phone screens with Sasha (scheduled 12/18) and Lee Degeer (pending). Vonda Davison, Max Slesarev, and Brooke Eguia are all viable candidates in process for backup.  12/10: Vonda Davison's face to face interview went well, moving forward.  Darryl Ballard will meet Aodin face to face Monday Dec 14. Max Slesarev and Brooke Eguia phone screened Dec 8- went well, waiting on potential next steps. 12/3: Vonda Davison has her face to face interview with Aodin on Dec 4.  Setting up a phone screen between Darryl Ballard and Tracy Clarke for next week.  Phone screens with Aodin  Brooke Eguia and Max Slesarev on Dec 8 for backup 11/24: Vonda Davison phone screen with Tracy Clarke today (Nov 24), moving to face to face with Aodin Dec 4.  Darryl Ballard will do a face to face with Aoidin week of Dec 8 11/19: Vonda Davison phone screened and is moving to next steps.  Darryl Ballard is also phone screening with Aodin, pending feedback 11/13: Set up next steps wtih Laura Calvo, Vonda Davison and Darryl Ballard 11/6: Sent in Laura Calvo, Brook Eugia, Darryl Ballard 10/30: Sent in Max Slesarev and Vonda Davison and Lois Kaminski (</t>
  </si>
  <si>
    <t>SEL000271</t>
  </si>
  <si>
    <t>10/9 Offer out to Greg Walters, sent two new candidates 10/2 Offer out to Greg Walters 9/21 Greg Walters to interview f2f with Will Parker 9/14 Greg Walters to phone screen with John Fiducia, pass on Justin Padgett 8/28 need HM feedback, out on leave 8/20 Waiting on HM feedback, out until 9/7 8/14 Need HM feedback - same as TN role 8/7 Submitted Tony Rafiee, lm for HM 8/3 Submitted Buddy Parks, continue to source, HM passed on first three 7/24 Submitted William Holmes, Sedric McQueen and Kenneth Scruby</t>
  </si>
  <si>
    <t xml:space="preserve">RAD001411 </t>
  </si>
  <si>
    <t>Christian Wagner</t>
  </si>
  <si>
    <t>10/9 Filled with internal 10/2 Waiting on next steps for internal, HM said they would be moving forward internally and no more action needed 9/14 Will be moving forward with internal candidate 9/4 Pending feedback on next steps for internal, continue 8/28 Moving forward with internal, will know next week final decision 8/20 Submitted Shawn Lopez, strong internal and pending feedback on Marcie Bernard 8/14 F2f interviews 8/14, Keith no longer in process, has internal Janna he is considering for this role 8/3 F2f interviews with all three candidates on 8/14 7/24 Phone screened Marcie, Jamie and Keith 7/24 7/17 Submitted Marcie Bernard and Jamie Machi, HM would like to phone screen Marcie, Jamie, and Keith 7/13 Submiited Nish Patel and Kevin Mullany, pending HM feedback and sourcing</t>
  </si>
  <si>
    <t>LEI002771</t>
  </si>
  <si>
    <t xml:space="preserve">11/24: Waiting for feedback on Dianne Thomas, Sandy Dixon, Raymond Yau, and Ashley Franklin. Scheduling phone screens with Emily Young and Judy Martin, pending Jill's availability.  11/20: Sent in Dianne Thompson and Sandy Dixon (waiting for feedback) 11/19: Waiting to schedule Emily Young and Judy Martin (Jill confirming time).  Sent Raymond Yau and Ashley Franklin (waiting for feedback) 11/13: Next steps with Emily Young and Judy Martin.  Sourcing 11/6: Waiting for feedback on candidates 10/30: Sent in Emily Young, Judy Martin, Yolanda Rankin, Albert Valentine 10/23: Sent in Larry Ross, Frank Jones, Kortez Woods 10/:16: Sourcing </t>
  </si>
  <si>
    <t>SEL000270</t>
  </si>
  <si>
    <t>10/16 Waiting on offer details for Carissa 10/9 Carissa interviewed with Joe Coffey, pending feedback and sent Alex Ireland 10/2 Moving forward with Carissa DeMilte, second round interviews next week. Nikola Hendrickson also submitted and HM will interview 9/21 Interview Kevin on Friday, submitted Katie Champagne, Jasmine, Braden, and Veronica, will interview Katie, continue to source 9/14 Sourcing, Kevin Tague to interview on Friday 9/18 9/4 Megan declined offer, would like to bring back in Kevin Tague, continue to source 8/28 Megan Higgins top candidate, final interview with Stuart Fri 828  8/20 Megan Higgins met with Joe Coffey and Linda Jordan this week, pending feedback and then will meet with Stuart for final interview 8/14 Interviewed Megan Higgins and Jon Quinn this week. Megan is top candidate at this point, and will be meeting with Joe Coffey next week. 8/7 Submitted Jon Quinn and Megan Higgins, f2f with both next week 8/3 Submitted Kevin Tague, Shawn Lopez, Jonathan Williams, HM interviewed all three but would like to see more candidates, Sourcing</t>
  </si>
  <si>
    <t>LEI002716</t>
  </si>
  <si>
    <t>Jim McDonough</t>
  </si>
  <si>
    <t>10/9 Offer going out to Tomas Rodriguez 10/2 Monica Bern interviewed, pass on her, Tomas Rodriguez to interview next week in BG. Jackie Reding took job with Thermo Fisher 9/21 Had 6 interviews, moving Jackie Reding to final rounds in BG 9/14 f2f interviews this wed/thurs with 6 candidates 9/4 Submitted Kain, Robin, Joe, Tristen, phone screens with all and moving to f2f 8/28 Submitted Tim Conley and Jackie Reding, phone screened both on Friday 8/28</t>
  </si>
  <si>
    <t>SEL000304</t>
  </si>
  <si>
    <t>Agreement Analyst</t>
  </si>
  <si>
    <t>Hector Correa</t>
  </si>
  <si>
    <t>Buffalo Grove, IL</t>
  </si>
  <si>
    <t xml:space="preserve">(1/22): Offer extended and accepted by Mark Ehrensperger (1/15) Nina Krupsky, Phala Phetvixal, Mark Ehrensperger, Maha Kohstandy interviewed face to face this week.  Mark Ehrensperger will be moving to 2nd round on Monday Jan 18.  Keeping Nina Krupsky and Phala Phetvixal warm.  All candidates in process are also being considered for SEL000309.  (1/8): Bringing Nina Krupsky and Phala Phetvixal in face to face next week (working to schedule).  Waiting for feedback on Mark Ehrensperger and Maha Kohstandy (resubmitted to Hector Jan 7).  Submitted Melissa Linczmaier (Jan 7) waiting for feedback.  Cho Kisellus (submitted 12/15) is still in process- Sandy Cantwell is checking on references from previous employment before moving forward.  All candidates also being considered for Contract &amp; Pricing Analyst SEL000309 (1/4): Sourcing for additional candidates- following up with Hector on Nina Krupsky, Phala Phetvixal, Mark Ehrensperger, and Maha Kotandy to confirm feedback. (12/31): Offer pending with Nicoletta Argy- she has not followed back up.  Sourcing for addionally candidates.  (12/23): Moving forward to offer with Nicoletta Argy.  Cindy Manley (internal) still in process. (12/18): Hector and the team are debriefing late this week- likely moving forward with Salvatore Dimarco and Nicoletta Argy.  Cindy Manley (internal) is still in process as a viable candidate. 12/10: Waiting for feedback from interview debrief.  Likely bringing Salvatore Dimarco and Nicoletta Argy back.  Cindy Manley (internal) still in process  12/3: Salvatore Dimarco and Kelly Machak phone screens went well- moved to face to face (Salvatore Dec 8, Kelly Dec 3).  Nicoletta Argy will be interviewing face to face on Dec 9 11/24: Phone screen between Hector and Salvatore Dimarco tomorrow (Nov 25), Scheduling Kelly Machak for a phone screen (pending), face to face interview with Nicoletta Argy (pending, likely Dec 9 or Dec 10). Cindy Manley (internal) has interviewed and is still in process 11/19: Sent in Kelly Machak, Nicoletta Argy and Aaron Thompson (waiting for feedback on all candidates) 11/13: Sent in Jerry Daugird and Salvatore Dimarco </t>
  </si>
  <si>
    <t>SEL000310</t>
  </si>
  <si>
    <t>National Accounts Administrator</t>
  </si>
  <si>
    <t>(1/15): Offer accepted by Cindy Manley (1/8): Waiting for offer details for Cindy Manley (1/4): Waiting for offer details for Cindy Manley (12/31): Moving forward to an offer with Cindy Manley (12/23): Sandy Cantwell was checking into Cho Kisellus' background and following up feedback.  Keeping Dawn Pickerign warm for a potential contract role. (12/18): Hector and the interview team are meeting to have a debrief this week on the interviews from last week, likely moving forward on Millie Dsouza.  Submitted Cho Kisellus (Dec 15), Sandy Cantwell is checking on connections from previous employment and potentially moving forward. 12/10: Waiting for feedback from debrief of face to face interviews.  Likely bringing Millie Dsouza back 12/3: Face to face interview with Michele Sorci Dec 4.  Phone screens with Millie Dsouza and Dawn Pickerign both went well- bringing in for face to face interviews as well (scheduling) 11/24: Scheduling a face to face interview in Buffalo Grove with Michele Sorci (Likely for Friday Dec 4), Phone screen between Hector and Millie Dsouza on Monday Nov 30, Phone screen between Hector and Dawn Pickerign on Tuesday Dec 1 11/19: Sent in Michele Sorci, Millie Dsouza, Dawn Pickerign (waiting for feedback)  11/13: Sourcing</t>
  </si>
  <si>
    <t>GEM000353</t>
  </si>
  <si>
    <t>Rich Lombardi</t>
  </si>
  <si>
    <t xml:space="preserve">10/23 Offer accept Andrew Lackey 10/16 Andrew Lackey top candidate, will be speaking with one more Regional Manager, sent in Spencer Reynolds 10/9 Jay interviewed today, Andrew next week 10/2 Lackey and Hladish interviewing in CT 10/9 9/21 Lackey and Hladish scheduled for interviews in CT in October 9/14 Andrew Lackey and Jay Hladish to interview in CT 10/8 8/28 Submitted David Masingill, Jay Hladish, Alvaro Ruiz, William Bradley. Moving Jay and Andrew Lackey forward to speak with VP next Friday  8/20 Submitted Sean Dolyk, will phone screen Andrew Lackey now 8/14 Submitted Andrew Lackey and Alex Marler, pass on Andrew </t>
  </si>
  <si>
    <t>LEI002813</t>
  </si>
  <si>
    <t>Field Service Engineer I</t>
  </si>
  <si>
    <t>12/10: Closed with internal 12/3: Waiting for closing info on the internal 11/24: Got approval to hire internal candidate from California to Portland opening.  Waiting for official details. 11/19: Will likely go internal in San Fran, soucing for San Fran 11/13: Sent in Chris Duplissis, sourcing (might go internal)</t>
  </si>
  <si>
    <t xml:space="preserve">LEI002731 </t>
  </si>
  <si>
    <t>10/16 Offer accept by Kevin Campbell 10/9 Kevin Campbell onsite in BG today, Kelly McCoy interviewed with Joe Coffey, pending feedback 10/2 Don interviewed 4 candidates, will be moving forward with Kelly McCoy and Kevin Campbell in BG 9/21 Sourcing</t>
  </si>
  <si>
    <t>LEI002761</t>
  </si>
  <si>
    <t>NAV000214</t>
  </si>
  <si>
    <t>Technical Support Rep - NAV</t>
  </si>
  <si>
    <t>Genelle Rogers</t>
  </si>
  <si>
    <t xml:space="preserve">(2/26): Offer extended and accepted Robert Batres (2/19): Submitted Robert Batres, phone screened with Orlando Feb 18- will move to face to face interview on Tuesday Feb 23.  Not moving forward with Marc Cran, Darwin Quinine, or Martique Jenkins (2/12): Submitted Marc Cran, moving to phone interview.  Sergio f2f interview, not moving forward.  Submitted Darwin Quinine and Martieque Jenkins (2/5): Submitted Sergio Rodriguez and Karen Zarabi, moving Sergio to phone screen next week. </t>
  </si>
  <si>
    <t>SEL000358</t>
  </si>
  <si>
    <t>FSE Southern California</t>
  </si>
  <si>
    <t>Matt WArd</t>
  </si>
  <si>
    <t>Duarte</t>
  </si>
  <si>
    <t xml:space="preserve">(12/31): Offer accepted by Manny Sinocruz (12/23): Moving forward to offer with Manny Sinocruz.  Submitted Robert Contreras (Dec 22)- potentially moving forward to a phone screen based on Manny's offer.  Rigoberto Mancilla, Jason Jang, and Marc Macon are still in process as backups.  (12/18): Rigoberto Mancilla and Manny Sinocruz interviewed face to face with Dave and Will Parker Dec 16- following up with Dave for feedback.  Phone screen scheduled on Dec 18 for Rigoberto Mancilla.  Keeping Jason Jang and Marc Macon warm as backups. 12/9: Sent in Rigoberto Mancilla and Jason Jang (Dec 10), waiting for feedback 12/3: Sent in Marc Macon, Emmanuel Sinocruz, and Raudel Marquez.  Phone screen scheduled for Marc Macon on Dec 7. Waiting for feedback on Emmanuel Sinocruz and Raudel Marquez.  Mark Buland phone screened with Dave Dec 1- looking into potential relocation options- will have his decision by early next week. 11/25: Sent in Mark Buland (top Denver candidate), looking to schedule a phone screen for week of Nov 30. 11/24: Discovery call Nov 24, sourcing </t>
  </si>
  <si>
    <t xml:space="preserve">MOL001146 </t>
  </si>
  <si>
    <t>David Micha</t>
  </si>
  <si>
    <t>10/30 Offer accept Paul waiting on BG 10/23 Offer accept by Paul W. 10/16 Paul W. meeting with Frank O'Hare today as final interview, waiting on feedback 10/9 Waiting on next steps for Paul W., waiting on feedback from Frank's interview, he was deciding vote and then possibly going to offer per HM 10/2 Submitted Sean M. (passed on him), Sourav M., Paul W. and Rachel C. Paul interviewed in BG 9/21 Sourcing</t>
  </si>
  <si>
    <t xml:space="preserve">LEI002646 </t>
  </si>
  <si>
    <t xml:space="preserve">(12/3) Had a follow-up call with Tino on 12/3, he extended offer to James Cable (11/24) Submitted James Cable (internal referral) on 11/24. Per Tino, will likely proceed with offer. Jason Smith still in process (Tino to meet early week after Thanksgiving) and pending feedback on Heath Carr submitted 11/19 (11/19) Jason Smith will be interviewing with rep in Nashville on 11/20. If all goes well will be meeting Tino in Nashville week after Thanksgiving. Submitted Heath Carr on 11/19. 11/13 Phone screen with Bob H and Jason Smith (submitted this week) early next week 11/6 Pending feedback on candidates, left message for HM 10/30 Pending feedback on candidates and next steps, HM said he would be going to Nashville to interview candidates, waiting to hear back 10/23 Submitted Bob Hedberg, HM said he would like to meet Cline and Tipton f2f, waiting on HM schedule to meet in Nashville 10/16 Phone screens with Cline, Tipton, and Essam. Will be meeting Cline and Tipton in person next week 10/9 Submitted 2 new candidates, pending feedback 10/2 Left message for HM this week, pending feedback on Cline and Tipton 9/21 Pending feedback from HM on Cline and Tipton 9/14  HM to reach back out to John Tipton and Jason Cline 8/28 need HM feedback, out on leave 8/20 Waiting on HM feedback, out until 9/7 8/14 Waiting on HM feedback - he is out until 7th, sent email to see if there was anyone else we could reach out to 8/7 Need HM feedback 8/3 Sent in Justin Padgett, pending next steps for all 3 candidates 7/24 Phone screened John Tipton and Jason Cline, also internal candidate applying Justin Padgent 7/17 Pending feedback on candidates, working to catch up with Alberto Sousa and continue to source 7/13 Submitted John Youngblood, pending HM feedback 7/1 Submitted John Tipton 6/26 Submitted Jason Cline </t>
  </si>
  <si>
    <t>SEL000371</t>
  </si>
  <si>
    <t>FSS Dallas</t>
  </si>
  <si>
    <t>(1/15): Verbal offer to be extended to Bryce Cain (1/8): Bryce Cain is doing phone screens with Wally Herrera and Tracy Clarke Friday Jan 8th.  Will move forward to offer if those go well (1/4): Bryce Cain phone screen with Sasha Jan 5.  Working to set up screen with Lee this week as well. (12/31): Bryce Cain met face to face with Aodin (Dec 28).  Moving forward to next steps (phone screen with Sasha) after confirming candidate relocation requirements  (12/23): Phone screen with Bryce Cain Dec 22.  Will move to face to face interview with Aodin Dec 28.  Submitted Dianna Rath (Dec 22) waiting for feedback (12/18): Discovery call and opened requisition on Dec 15.  Sourcing.  Submitted Bryce Cain (Dec 16) waiting for feedback</t>
  </si>
  <si>
    <t>EB-1654729586</t>
  </si>
  <si>
    <t>Greg Wendt</t>
  </si>
  <si>
    <t xml:space="preserve">Madeline McClain </t>
  </si>
  <si>
    <t>Columbus</t>
  </si>
  <si>
    <t>(3/25): Offer accepted by Tom Reed (3/4): Waiting for feedback on the other candidates (2/26): Jason Mullgrav not moving forward.  Mike will revisit other resumes this week. (2/19): Waiting for next steps- Jason Mullgrav interviewing/moving forward (2/12): Submitted Tom Reed, waiting for next steps (2/5): Jason Mullgrav moving to next steps.  Michael Grafton phone screenign as well.  Submitted Geoff Hill as well, waiting for feedback. (1/29: Michael Grafton and Jason Mullgrav are interviewing with Mike. Waiting to hear on next steps(1/22) Submitted Michael Grafton and Jim Habash (1/15): Submitted Jason Mullgrav (1/8) Role changed to Indy and Cleveland, sourcing (12/18): Soucing for additional candidates, Brian and Aaron in process 12/11: Brian and Aaron phone screened 12/3: Will be reaching out to Brian Popplewell and Aaron Graber 11/25: Waiting for feedback 11/19: Waiting for feedback 11/13: waiting for next steps/feedback 11/6: Sent in Larissa Tobin- waiting for feedback 10/30: Have sent Tommy Tobin, Chris McMillan, Aaron Graber, Brian Popplewell, Ashley Williams 10/16: Sourcing</t>
  </si>
  <si>
    <t>SEL000309</t>
  </si>
  <si>
    <t>Contract &amp; Pricing Analyst</t>
  </si>
  <si>
    <t>(3/11): Offer extended and verball accepted by Evan Frye  (3/4): Evan Frye face to face interview March 3.  Submitted Craig Reed and Ryan Walter (March 1), moving to schedule interviews (2/26): Submitted Caroline Jabastin and Octave Rouege-Nault. Phone screened Monday Feb 22.  Octave moved to f2f Thursday Feb 25, waiting for feedback.  Bob Perez following up with Mary Bruchas (2/19): Submitted Mary Bruchas (Feb 17) waiting for feedback.  Sourcing for additional candidates (2/12): Submitted Melanie Werth (Feb 9) phone screening with Hector Feb 11. Soucing.  Not moving forward with Rafael Gonzales, Ryan Lee or Cho Kisellus (2/5): Rafael Gonzales, Ryan Lee, and Cho Kisellus interviewing Feb 4 face to face (1/29): Submitted Joanna Ealy, Rafael Gonzales, Ryan Lee, and Renae Ciraulo (Jan 27), waiting for feedback (1/22) Submitted Megan Waigland (Jan 20), waiting for feedback. Keeping Nina Krupsky warm (compensation is high).  Sourcing for backups.  (1/15) Nina Krupsky, Phala Phetvixal, Mark Ehrensperger, Maha Kohstandy interviewed face to face this week.  Mark Ehrensperger will be moving to 2nd round on Monday Jan 18.  Keeping Nina Krupsky and Phala Phetvixal warm.  All candidates in process are also being considered for SEL000304. (1/8): Bringing Nina Krupsky and Phala Phetvixal in face to face next week (working to schedule).  Waiting for feedback on Mark Ehrensperger and Maha Kohstandy (resubmitted to Hector Jan 7).  Submitted Melissa Linczmaier (Jan 7) waiting for feedback.  Cho Kisellus (submitted 12/15) is still in process- Sandy Cantwell is checking on references from previous employment before moving forward. All candidates also being considered for Agreement Analyst SEL000304. (1/4): Soucing for additonal candidates- following up with Hector on Nina Krupsky, Phala Phetvixal, Mark Ehrensperger, and Maha Kotandy to confirm feedback. (12/31):  Soucing for additonal candidates- following up with Hector on Nina Krupsky, Phala Phetvixal, Mark Ehrensperger, and Maha Kotandy to confirm feedback.  Not moving forward with Mike Morales.  (12/23): Mike Morales will be speaking to Bob Perez this week for a phone screen (pending scheduling).  Will move forward to offer if that goes well.  Submitted Maha Kotandy (Dec 22) waiting for feedback. (12/18): Gina Kern and Tanya Herbert phone screened Monday Dec 14- not moving forward.  Mike Morales had face to face interview Dec 16- following up with Hector for feedback.  Submitted Mark Ehrensperger (Dec 17)- pending feedback. Phala Phetvixal and Nina Krupsky (sent Dec 2) are in process, Hector is following up about next steps 12/10: Phone screens scheduled between Hector and Gina Kern and Tanya Herbert for Monday Dec 14.  Scheduling Michael Morales for a face to face on Monday Dec 14.  Waiting for Hector/Robert Perez feedback on Phala Phetvixal and Nina Krupsky (will either phone screen or to ahead to face to face) 12/3: Sent in Phala Phetvixal, Gina Kern, Nina  Michael Morales, Jamie Olson and Tanya Herbert (Dec 2).  Waiting for feedback. 11/24: Discovery call Nov 23, sourcing</t>
  </si>
  <si>
    <t xml:space="preserve">MOL001195 </t>
  </si>
  <si>
    <t>Emil Beitsayad</t>
  </si>
  <si>
    <t>(12/18) Background check 12/10 Offer extended to Nathan Cook 12/3 Extending offer to Nathan Cook next week 11/25 Will have a decision on Nathan Cook next week, in the meantime setting up phone screens with Swetha and Anthony 11/20 Nathan Cook to move to final rounds on Monday 11/23 11/13 Clifford out of process, sent in Nathan Cook, Swetha, and Anthony Salazar, phone interview with Nathan this week 11/6 Clifford Chiu to in person interview on Monday in Sunnyvale 10/30 Sent in Clifford Chiu, phone screen Friday. Would like to meet Julia onsite, waiting on her availability 10/23 Julia Frizzell and Toyin phone screen today 10/16 Sent in Julia Frizzel and Oluwatoyin, phone screening both next week, Chris Braun on hold 10/9 Sent in Noah Kipper, going to phone screen on Wednesday, continue to source 10/2 Sourcing</t>
  </si>
  <si>
    <t xml:space="preserve">SEL000345 </t>
  </si>
  <si>
    <t xml:space="preserve">Repair Center Engineer </t>
  </si>
  <si>
    <t>Debra Debree</t>
  </si>
  <si>
    <t xml:space="preserve">(11/24) Robert Morgan interviewed on 11/23, feedback positive, will be making a decision between Dan Remback and Robert Morgan next week 11/19 Dan Remback and Robert Morgan are the top candidates. Robert is interviewing in BG on Monday 11/23 and HM to make a decision 11/13 Pass on Abdul, Toye interviewing on Monday, Dan Remback still in process, HM hopes to have a decision by end of next week 11/6 Abdul to meet with HM next Wednesday, sent in Toye L., next steps for Dan R. to phone screen with Kirby Bivans 10/30 Sent in Abdul, Dan, and Steven Wright, Dan to interview on Monday with HM </t>
  </si>
  <si>
    <t>LEI002896</t>
  </si>
  <si>
    <t>(2/5): Offer to be extended to Theresa Persinai, waiting for details (1/29): Theresa Persinai phone screened face to face with Stuart Lacock. Looking to move forward (has already done panel interview).  Working to schedule Vima Shemoy (phone screen) for back up (1/22): Submitted Vima Shemoy (Jan 19).  Theresa Persinai interviewed for a different sales opening with Leica and is now a top runner for this opening- phone screen with Stuart Lacock scheduled for Friday Jan 22.  Continuing to source for backups. (1/15): Sourcing, submitted Theresa Persinai- Stuart is checking on her interview status with another Leica role</t>
  </si>
  <si>
    <t xml:space="preserve">LEI002823 </t>
  </si>
  <si>
    <t>Dallas</t>
  </si>
  <si>
    <t xml:space="preserve">(11/24) Kirsten Craig interviewed on 11/23 in BG, Gregory and Aaron on hold until decision made with Kirsten 11/19 Kirsten Craig to interview in Buffalo Grove on 11/23. Submitted Gregory Rayfield and Aaron Devlin on 11/19 11/13 Opened this week, sourcing, internal referral Kirsten Craig to interview in BG, submitted </t>
  </si>
  <si>
    <t>SEL000405</t>
  </si>
  <si>
    <t xml:space="preserve">Field Support Specilaist </t>
  </si>
  <si>
    <t>Aodin Gallagher</t>
  </si>
  <si>
    <t>(2/5): Offer to be extended to Vonda Davison- waiting for details (1/29): Vonda Davison doing a phone screen with Lee next week (Sue is scheduling) (1/22): Darryl Ballard was unable to start. Vonda Davison is re-engaged.  Screened with April Ruffing and Sasha Gopal this week- coordinating with Sue for a screen with Lee Degeer</t>
  </si>
  <si>
    <t xml:space="preserve">SEL000331 </t>
  </si>
  <si>
    <t>Washington</t>
  </si>
  <si>
    <t>DC</t>
  </si>
  <si>
    <t xml:space="preserve">(1/4) Amy Gomez offer accept, background in process (12/31) Offer accept Amy Gomez (12/23) Verbal offer out to Amy Gomez 12/21 (12/18) Will be extending offer to Amy Gomez (12/10) Scheduling Amy Gomez and Kyle Sanders for onsite interviews in BG next week, top two finalists (12/3) Patrick had face to face interviews with Amy Gomez, Jason Emerick, and Kyle Sanders on 12/3. Following up for feedback (11/24) Interviews being scheduled with Amy Gomez, Kyle Sanders, and Bill Ventura for 12/3. Pending feedback on Jason Emerick submitted 11/20 (11/19) Interviews being scheduled on December 3rd in Baltimore with Amy Gomez, Kyle Sanders, and Bill Ventura. Submitted Jason Emerick on 11/19 11/13 HM to meet Amy Gomez, Kyle Sanders, and Bill Ventura on either 17th or 18th 11/6 Sent in Josh Lehman, HM liked all three candidates and will be meeting in person on either 17th or 18th 10/30 HM phone screening all 3 candidates next Thursday 10/23 Submitted Amy Gomez, Kyle Sanders, Bill Ventura 10/16 Opened Tuesday, sourcing </t>
  </si>
  <si>
    <t>RAD001478</t>
  </si>
  <si>
    <t>Buffalo</t>
  </si>
  <si>
    <t xml:space="preserve">(12/28) Moving forward to offer with Hetram per Jamie (12/18) Mike Brady and Hetram phone screened with Rob and John Scott, will have a decision Monday 12/10 Mike Brady, Mike Carboni, Hetram Sookdeo face-to-face interviews today in Buffalo. Submitted Dan Ste. Marie, Eric Wagner, and Patrick Quinn 12/3 Jamie had three phone screens today, Mike Brady, Mike Carboni, and Hetram Sookdeo.11/25 Submitted Roy Alles, Michael Carboni, Bradley Tharp and Mike Brady, pending feedback 11/20 Submitted Hetram Sookdeo </t>
  </si>
  <si>
    <t>SEL000402</t>
  </si>
  <si>
    <t xml:space="preserve">Reagent Product Specialst </t>
  </si>
  <si>
    <t>(2/19): Offer extended and accepted by Willie Spear (2/12): Willie Spear f2f in BG, moving to offer (2/5): Scott Cooper and Reggie Wimberly have dropped out of process. Willie Spear will be interviewing f2f Feb 11. Sourcing for additional backup (1/29): Finalizing scheduling/travel for Scott Cooper, Willie Spear and Reggie Wimberly in Buffalo Grove Feb 11 (1/22): Sourcing- submitted Reggie Wimberly, Scott Cooper, and Willie Spear. All 3 candidates phone screened and will be moving to f2f interviews in BG</t>
  </si>
  <si>
    <t>SEL000373</t>
  </si>
  <si>
    <t>(3/18): Offer accepted by Lisa Landi (3/11): Offer pending approval for Lisa Landi (3/4): Aodin met Lisa in San Francisco (Feb 28), went well, moving forward to phone screen with Lee (2/26): Lisa Landi meeting Aodin in San Francisco f2f on Saturday Feb 27.  Keeping Shenna Washington and Michelle Foltz warm (2/19): Lisa Landi phone screened with Sasha (Feb 16) and Wes Young (Feb 18).  Moving to next steps next week (likely phone screen with Lee) keeping Michelle Foltz and Shenna Washington warm. (2/12): Lisa Landi is phone screening with Wes Young and Sasha Gopal next week.  Keeping MIchele Foltz and Shenna Washington warm (2/5): Michelle Foltz phone screened with Tracy Clark (Feb 1), Lisa Landi phone screen with Tracy Clark Feb 4.  Will proceed with Shenna Washington based off of interview feedback. 1/29): phone screens with Shenna Washington, Lisa Landi, and Michelle Foltz (Jan 27), waiting for feedback on next steps (1/22) Aodin is on vacation- scheduling phone screens with Lisa Landi, Andrea Stirtmatter, Shenna Washington, and Michelle Foltz for next week (1/15): Submitted Amy Fetherlin (Jan 15) (1/15): Submitted Lisa Landi (Jan 11).  Waiting for feedback on Andrea Stritmatter, Shenna Washington, and Michelle Foltz (submitted week Jan 8- Aodin been at sales meeting all week) (1/8): Submitted Andrea Stritmatter (Jan 5), Shenna Washington (Jan 7), and Michelle Foltz (Jan 6) waiting for feedback  (1/4): Sourcing (12/31): Opened position Dec 22- sourcing. (12/22): Discovery call being completed today</t>
  </si>
  <si>
    <t>LEI002850</t>
  </si>
  <si>
    <t>(2/26): Offer extended and accepted, Brian Lascio (2/19): Working on an offer for Brian Lascio (phone screen with Renee Friday for the last step) (2/12): Brian f2f interview on Monday, went well.  Anthony Vincent phone screen today (2/5): Brian Lascio meeting with Clarke Thom and Bob Vogel Monday, Anthony Vincent phone screen later this week. (1/29): Submitted Anthony Vincent and Martin Manley.  Waiting for feedback (1/22)):Submitted Paul Edmonson and Tony Galante, waiting for feedback.  PHone screens with John Rice and Mark Buland waiting for feedback (1/15): Submitted John Rice.  Brian Lacio phone screened with Bob Vogel and Brent Nettrour, waiting for feedback (1/8): Submitted Zachery Dean, Brian Lascio, Mark Buland and Pedro Aguilar</t>
  </si>
  <si>
    <t>SAL001095</t>
  </si>
  <si>
    <t>Research Microscopy Specialist- West Coast</t>
  </si>
  <si>
    <t xml:space="preserve">San Fransico </t>
  </si>
  <si>
    <t>(3/18): Waiting for details on internal movement from OR to Bay Area (3/11): James is moving his OR rep to the Bay Area territory. Waiting for details (3/4) See other RMS (2/26): See other (2/19: See other RMS opening (2/12): See other openign (2/5): See other RMS opening</t>
  </si>
  <si>
    <t>LEI002884</t>
  </si>
  <si>
    <t>Field Service Engineer - East</t>
  </si>
  <si>
    <t>Brent Nettrour</t>
  </si>
  <si>
    <t>(4/15): Offer extended and accepted by Rob Brideau (4/8): Offer extended to Robert Brideau, waiting for response (4/1): Offer extended to Rob Brideu, Brent is speaking with him March 30 to discuss further (3/25): Rob Brideau doing skype call with Bob Vogel Friday March 25, moving forward if this goes well (3/18) Rob Brideau phone screening with Renee March 17, moving to Skype with Bob if it goes well. Submitted James Loan for backup, not moving forward with Sean Sullivan (3/11): Sean Sullivan in Exton on Thursday March 10.  Will move forward wtih Eric Bosco or Robert Brideu depending on how that goes. (3/4) Sean Sullivan flying to Exton March 10.  Eric Bosco phone screened with Brent and Renee Friday, will either move him or Robert Brideu to Exton (2/26): Submitted Eric Bosco, working to set up a phone screen.  Sean Sullivan moving to face to face in Exton, Robert Brideu potentially moving forward as well (depends on Bosco's interview) (2/19): Phone screens with Sean Sullivan and Robert Brideu.  Waiting for Eric Bosco (internal refferal) application (2/12): Submitted Jeffrey Chrisar, Richard Young, Kenneth Stoffdino, Sean Sullivan, Robert Brideu.  Moving Robert and Sean to phone screens (2/5): Sourcing</t>
  </si>
  <si>
    <t>SEL000415</t>
  </si>
  <si>
    <t>Sales Support Specialist</t>
  </si>
  <si>
    <t>Ricarda Voss</t>
  </si>
  <si>
    <t xml:space="preserve">Vista </t>
  </si>
  <si>
    <t>(4/1): Offer extended and accepted by Sandy Kim (3/25): Waiting for offer approval for Sandy Kim (3/18): Sandy Kim 2nd round face to face interviews March 17, Maria Villalvazo will be moving to face to face interview Monday March 21 (3/11): Sandy Kim phone screend with Sasha March 9, waiting for information on next steps.  Submitted Maria Villalvazo- moving to phone screen March 10 (3/4): Submitted Sandy Kim, phone screen March 1, moving to face to face on March 4.  Victoria Carver moving to phone screen March 3.  Karen McKinnon not moving forward  (2/26): Submitted Victoria Carver and Lisa Gable (Feb 25).  Karen McKinnon phone screen Feb 26.  Tara Banks dropped out of process (2/19: Submitted Tara Banks and Karen McKinnon (Feb 17) setting up phone screens for next week (2/12): Sourcing (2/5): Opened job 2/4, sourcing</t>
  </si>
  <si>
    <t>SEL000419</t>
  </si>
  <si>
    <t xml:space="preserve">Charleston </t>
  </si>
  <si>
    <t>(4/1): Offer extended and verball accepted by Katrina Beard, waiting for paperwork (3/25): Kristen Wagaman, Katrina Beard and Wayne Crawford had BG interviews March 23. Moving to offer with Katrina Beard (3/18): Kristen Wagaman, Katrina Beard, and Wayen Crawford moving to BG interviews March 23 (3/11): Kristen Wagaman met Dave face to face March 9,  Wayne Crawford and Katrina Beard phone screened (March 10).  3 candidates will be going to Buffalo Grove either 3/21 or 3/23 between Kristen Wagaman, Wayne Crawford, Katrina Beard, Phillip Vaughn and Eric Snyder (internal). Dave will make decision on top 3 candidates soon (3/4): Kristen Wagaman phone screen (Feb 29). Meeting with Dave Tate March 9.  Submitted Wayne Crawford (March 1), scheduling phone screen for next week.  (2/26): Submitted Kristen Wagaman and Angie Carden (Feb 25).  Phone screen with Stefanie Flippin Feb 26, Phillip Vaughan meeting Dave f2f on Friday Feb 26 (2/19): Submitted Stefanie Flippin and Phillip Vaughan (Feb 18) working to set up phone screens (2/12): Submitted Vinny Panico (Feb 11), sourcing (2/5): Opened job 2/4, sourcing</t>
  </si>
  <si>
    <t>SEL000442</t>
  </si>
  <si>
    <t xml:space="preserve">(3/18): Offer extended and accepted by Judy Holmes (3/11): Offer pending for Judy Holmes (3/4): Waiting for information on Judy Holmes' candidacy. Sourcing (2/26) Melanie Werth face to face interview Feb 24- waiting for feedback. Judy Holmes being considered for this req as well as Financial Analyst with John Fiducia (2/19): Melanie Werth (submitted Feb 9 to Contracts &amp; Pricing) is being considered for this opening.  Interviewing f2f next week.  Judy Martin (from Sandy Cantwell) is also in process.  </t>
  </si>
  <si>
    <t>SEL000449</t>
  </si>
  <si>
    <t xml:space="preserve">IHC Sales Specialist </t>
  </si>
  <si>
    <t>(4/15): Offer extended and accepted by Sean McNearney (4/8): Offer out to Sean McNearney, waiting for signed paperwork (4/1): Sean McNearney and Scott Dieter f2f interview in BG on March 31 (3/25): Sean McNearny and Scott Dieter moving to BG interview March 31. Submitted Michael Rowan (March 22), working to set up next steps. (3/18): Sean McNearney face to face wtih Geoff March 15, waiting for feedback.  Submitted Keith Nolfi (March 15), not moving forward. Sourcing for additional candidates 3/18): (3/11): Submitted Andrew Walker, phone screening with Geoff March 10.  Sean McNearny meeting with Geoff in Boston area March 16th (3/4): Submitted Sean McNearny (March 1), phone screened March 2, will be moving to next steps (2/26) Discovery call 2/23, sourcing</t>
  </si>
  <si>
    <t>SEL000370</t>
  </si>
  <si>
    <t>Pharma Research Account Executive</t>
  </si>
  <si>
    <t>Mike Allen</t>
  </si>
  <si>
    <t>(2/26) Moving to offer with Jeff Librant (2/19) Pending feedback on f2f interviews in BG 2/18 (2/12) Jeff Ashford, Geoff McWilliams, Bob Newton will be interviewing in BG on 2/18, waiting on decision with internal candidate (2/5) Moving forward to onsites with Jeff Ashford and Geoff McWilliams (checking on Feb 11th), phone screen with Bob Newton on 2/2 and Jill Parker 2/5 (1/29) Pending feedback on Jeff Ashford and Geoff McWilliams phone interviews, pending feedback on Bob Newton 1/21 (1/22) Geoff McWilliams phone interview 1/25, submitted Bob Newton 1/21, pending feedback on Jeff Ashford phone interview this week (1/15) Submitted Geoff McWilliams (1/14), working to schedule Geoff and Jeff Ashford for phone screen next week (1/8) Submitted Jeff Ashford and Danette Lockhart 1/8 (12/31) Sourcing, discovery call 12/23</t>
  </si>
  <si>
    <t>MOL001237</t>
  </si>
  <si>
    <t>Laura Dranschak</t>
  </si>
  <si>
    <t>(2/5) Background/DS (1/29) Offer extended and accepted by Jamie Lyon (1/22) Submitted Jamie Lyon, moved forward to phone screens with Laura and Chris Motta. Submitted Jacqueline Farrington and Claire Martin (1/15) Pass on David, really need someone in St. Louis, sourcing there (1/8) Submitted David Nazaire and will be moving to phone screen (12/28) Discovery call 12/23, sourcing</t>
  </si>
  <si>
    <t>SEL000461</t>
  </si>
  <si>
    <t>Regional Sales Manager - Advanced Staining (North Central Region)</t>
  </si>
  <si>
    <t>Lee Degeer</t>
  </si>
  <si>
    <t xml:space="preserve">Chicago </t>
  </si>
  <si>
    <t xml:space="preserve">(4/29): Brad Dirks and Mark Steinberg interviewed in Buffalo Grove, waiting for feedback (4/22): Brad Dirks and Mark Steinberg moving to face to face April 22. (4/15): Brad Dirks and Mark Steinberg moving to face to face in BG, likely April 22 (4/8): Brad Dirk and Mark Steinberg moving to face to face interviews- waiting on scheduling (4/1): Moving forward with Brad Dirk and Mark Steinberg interviews- waiting for details (3/24): Brad Dirk and Mark Steinberg moving to next steps (waiting for details), sourcing for additional details (3/18): Submitted Brad Dirk, Mark Steinberg, Betsy Arnold, and Joshua McMannis (March 15) Waiting for feedback (3/11): Discovery call held March 11, sourcing </t>
  </si>
  <si>
    <t>SEL000474</t>
  </si>
  <si>
    <t>CSE- Houston</t>
  </si>
  <si>
    <t>(4/15): Offer extended to Kathryn Semcheski, waiting for paperwork (4/8): Kathryn Semcheski face to face Wednesday April 6.  Working on an offer (4/1) Face to face interviews in Houston with Ian Dolan, Jennifer Graves, Kathryn Semcheski, Collin Cleveland, and Lionel Nichols (March 30), waiting for feedback (3/25): Jennifer Graves phone screened with Jim March 23.  Kathryn and Jennifer doing face to face with Jim March 30.  Sourcing for additional candidates (3/18): Submitted Kathryn Semecheski (March 14), phone screen with Jim March 15, moving to next steps. Submitted Jennifer Graves (March 17), working to set up next steps (3/11): Sourcing</t>
  </si>
  <si>
    <t>SEL000401</t>
  </si>
  <si>
    <t>Sales Executive (PI)- Houston</t>
  </si>
  <si>
    <t>Drew Callison</t>
  </si>
  <si>
    <t xml:space="preserve">(4/29): Offer extended and verbally accpted by Peter Conlan (4/22): Steve Castaneda, Peter Conlan, and Delayna Hodge f2f in Buffalo Grove April 20.  Waiting for feedback from team (4/15): Submitted Steve Castaneda and Peter Conlan (April 11).  Steve Castaneda, Peter Conlan, and Delyana Hodge moving to face to face interviews in BG April 20th (April 13). Delayna Hodge, (4/8): Delayna Hodge and Steve McKay moving to BG week of 4/18.  Hector Carasco phone screened April 4, not moving to next steps.  Sourcing for additional candidates  (4/1): Submitted Hector Corrasco and Delayna Hodge (March 28), setting up next step phone screens, Steve McKay moving to face to face in BG  (3/25) Steve McKay phone screened March 22, moving to face to face. Sourcing for additonal candidates. (3/18): Discovery call 3/14, submitted Steve McKay (March 15) , working to set up next steps </t>
  </si>
  <si>
    <t>LEI002906</t>
  </si>
  <si>
    <t>SAE Raleigh/CLT</t>
  </si>
  <si>
    <t>Charlotte</t>
  </si>
  <si>
    <t xml:space="preserve">(4/1): Offer for Michael Booth (3/25): Richard Reed and Michael Booth interviewed March 21, waiting for feedback (3/18): Richard Reed and MIchael Booth interviewing face to face in BG March 21.  Angie Carden (submitted 3/16) phone screened March 17, not moving forward </t>
  </si>
  <si>
    <t>PAT000328</t>
  </si>
  <si>
    <t>Regional Sales Manager- Healthcare- PI</t>
  </si>
  <si>
    <t>Luke Dubiel</t>
  </si>
  <si>
    <t xml:space="preserve">(5/20): Brian Rojik met Mike Cusak f2f May 18.  Waiting for offer details (5/13): f2f interviews held Monday May 9, waiting for decision (5/5): Mark Cox, Dan Marchbanks, Jim Johnson, and Brian Rojih interviewing in BG on May 9 (4/29): Working to set up Buffalo Grove interviews for May 9.  Dan Marchbanks and Jim Johnson moving to next steps for sure.  Luke screen Brian Rojih (April 22) and has a screen with Mark Cox April 29- potentially will move others forward depending on feedback  (4/22): Dan Marchbanks and Jim Johnson moving to BG week of May 12.  Brian Rojih phone screening April 22 ( (4/15): Waiting for next steps on Dan Marchbanks and Jim Johnson.  Submitted Brian Rojih (April 13), waiting for additional feedback (4/8): Dan Marchbanks and Jim Johnson moving to next steps.  Joshua McManis phone screening April 8.  Sourcing for additional candidates (4/1): Dan Marchbanks phone screened March 25, will be moving to next steps.  Submitted Jim Johnson (March 25), moving to phone screen April 1.  Scheduling Joshua McManis for phone screen week of April 1. Submitted Mark Cox (March 29), waiting for feedback  (3/25): Submitted Dan Marchbank and Ryan Chapelle (March 23), setting up phone screens with Joshua McMannis, Ryan Chapelle and Dan Marchbanks (3/18): Discovery call 3/16, submitted Joshua McMannis (March 17) waiting for feedback </t>
  </si>
  <si>
    <t>SEL000472</t>
  </si>
  <si>
    <t xml:space="preserve">(4/29): Verbal offer to Shenna Washington, in approvals for higher base compensation (4/22): Shenna Washington interviewed in Buffalo Grove April 21. Waiting for feedback (4/15): Shenna Washington flying to BG April 21st for face to face interviews (4/8): Working to bring Shenna Washington in BG week of April 18.  Sourcing additional candidates (4/1): Phone screens with Shenna Washington and Amy Fetherlin March 31 and April 1, sourcing additional candidates (3/25): Setting up phone screens wtih Max Slesarev, Shenna Washington, and Amy Fetherlin (3/18): Discovery call 3/17, submitted Max Slesarev, Shenna Washington, and Amy Fetherlin </t>
  </si>
  <si>
    <t>SEL000477</t>
  </si>
  <si>
    <t xml:space="preserve">Customer Service Representative </t>
  </si>
  <si>
    <t>Evelyn Roberts</t>
  </si>
  <si>
    <t xml:space="preserve">(5/13): Florian Koudjonou accepted offer (5/5): Working on an offer for Florian Koudjonou (4/29): Florian Koudjonou moving to f2f Wednesday May 4 (4/22): Florian Koudjonou phone screened April 21, waiting for feedback.  Sourcing for additional candidates (opened up search to Canada and Vista) (4/15): Submitted Deo Ilunga and Florian Koudjonou (April 13). Working to set up a phone screen with Florian Koudjonou and Evelyn  (4/8): Jeremy Gerin phone screened with Evelyn April 7, not moving forward. Submitted Mawusi Ahiale, not moving forward, sourcing additioanl candidates (4/1): Submitted Jeremy Gerin (March 28), waiting for feedback  (3/25): Sourcing (3/18): Discovery call 3/17, sourcing </t>
  </si>
  <si>
    <t>SEL000483</t>
  </si>
  <si>
    <t>Sandy Cantwell</t>
  </si>
  <si>
    <t>(4/1): Submitted James Norris (March 28), scheduling a face to face interview, submitted Craig Reed (March 30), waiting for feedback</t>
  </si>
  <si>
    <t>SEL000324</t>
  </si>
  <si>
    <t>Technical Applications Specialist Trainer</t>
  </si>
  <si>
    <t>(4/1) Offer accept Audra Rasumussen (3/25) Spoke the HM, will be moving forward with Audra, waiting on details (3/21) F2F interview with Nathan Schwandt on 3/21. Will make decision between him and Audra 3/11) Audra f2f interview on 3/8 and working to schedule f2f for Nathan Schwandt week of 3/21. Per John Meese will be moving forward to offer with either Adura or Nathan (3/4) Audra Rasumussen f2f interview being scheduled for next week, move Nathan Schwandt to f2f (week of 21st), pending feedback on Kyle Reynolds f2f on 3/2 (2/26) Moving Kyle Reynolds to f2f 3/1, working to schedule Audra Rasumussen for f2f, Nathan Schwandt phone screen on 3/2, Brandon Pohl working to schedule phone screen  S(2/19) Submitted Brandon Pohl (2/16) and Nathan Scwandt (2/18), working to schedule both for a phone screen, pending final feedback on Madeline Milanese, phone interview with Kyle Reynolds (2/19) (2/12) Dawood offer accept with Thermo, moving Madeline Milanese to f2f in BG next week, Kyle Reynolds to phone screen with Gina and John, possible internal Richmond candidate (2/5) Dawood interview in BG on 2/5, Madeline moving to panel phone interview, submitted Kyle Reynolds on 2/1 and will phone screen pending Dawood's interview (1/29) Dawood Qazazz interview in BG next Friday 2/5, submitted Madeline Milanese 1/28 (1/22) Dawood Qazazz panel interview on 1/21, pending feedback (1/15) Moving Dawood Qazazz to second round interview next week, panel phone interview with team, working to schedule (1/8) Scheduling Rami Hayajneh for a phone interview (Gina out of office), Laura Galiotto still interested and pending next steps, sent email to John Meese on 1/4. Dawood Qazazz still being considered and pending any next steps. Continue to source and reaching back out to candidates who were high on salary to see if there might still be interest (1/4) Scheduling Rami Hayajneh for a phone interview, Laua Galiotto still interested and pending next steps, Dawood Qazazz still being considered and pending any next steps (12/31) Will be phone screening Rami Hayajneh week of Jan 4th, Dawood still in process, Gina going to speak with John on potential next steps (12/23) Will be moving forward with phone interview with Rami Hayajneh, Dawood still in process and Gina going to speak with John Meese to possibly do another phone screen with him, and still trying to connect with Laura Galiotto live (12/18) Working to connect live with Laura Galiotto, submitted Cynthia Haynes-James and Rami Hayajneh on 12/18, continue to source (12/10) Laura Galiotto being scheduled for onsite interviews 12/15. Linda Dee and Manish Tandon phone screening this week, Dawood Qazzaz phone screen on Monday 12/14. Submitted Lu Leach 12/11 (12/3) Submitted Dawood Qazzaz, Linda Dee, Manish Tandon, Janine Gilkes on 12/2. Scheduling phone screens with Linda, Dawood, and Manish, hold on Janine for now. Working to schedule Laura Galiotto for a face-to-face. (11/24) Laura Galiotto phone screen on 11/24, pending feedback on Carla Bowers submitted 11/20 (11/19) Had follow-up call on 11/19, Jennifer Kovacs interviewed on 11/17, HM would like to hold on her for now, working on scheduling phone screen with Laura Galiotto. Submitted Carla Bowers on 11/20 11/13 Phone screen with Jennifer Kovacs next Tuesday, continue to source 11/6 John Meese is now HM for role, sent note to get feedback 10/30 Spoke with HM, she is in process of reviewing resumes and should have an answer by Monday on who they would like to interview 10/23 Pending feedback on candidates submitted last week 10/16 Submitted four candidates)</t>
  </si>
  <si>
    <t>SEL000391</t>
  </si>
  <si>
    <t xml:space="preserve">(3/11) Offer accept Matt Phillips (3/4) Matt Phillips and Caitlin Heath to phone interview in BG on 3/7, Susan Curtis available on 3/18 to interview in BG (2/26) Targeting F2F interviews in BG on March 9th, Matt Phillips, Susan Curtis, Caitlin Heath (2/19) F2F interviews on 2/19 with Susan, Caitlin and Matt (2/12) Mike moving forward to f2f with Susan Curtis and Caitlin Heath, submitted Matt Phillips (phone screen on 2/12), submitted Matt Stopsky (2/12) and phone screen with Stephen Shaw 2/15 (2/5) Mike to phone screen all three candidates, Jason Henry and Susan Curtis scheduled for 2/5, working to schedule Caitlin Heath for next week (1/29) Submitted Jason Henry 1/28, Susan Curtis 1/29, and pending feedback on Caitlin Heath 1/22 (1/22) Submitted Caitlin Heath 1/22 (1/15) Job opened last week, sourcing </t>
  </si>
  <si>
    <t>SEL000484</t>
  </si>
  <si>
    <t xml:space="preserve">Los Angeles </t>
  </si>
  <si>
    <t>(4/22): Moving forward with Ethan Barber.  Waiting for transfer details  (4/15): Submitted Alberto Galvez (April 13).  Waiting on details for Ethan Barber (internal) potential transfer (4/8): Ethan Barber being considered as an internal candidate for this role.  Sourcing for additional candidates.  Discovery call March 30.</t>
  </si>
  <si>
    <t>DIA008309</t>
  </si>
  <si>
    <t>Senior Applications Scientist</t>
  </si>
  <si>
    <t>Ellen McFadyen</t>
  </si>
  <si>
    <t>Tobi Ingram</t>
  </si>
  <si>
    <t>Sacramento</t>
  </si>
  <si>
    <t>(3/11) Offer accept Patricia Graham (3/4) Putting together offer for Patricia Graham, submitted Marisa Schiffman (2/19) Patricia Graham is moving to final round interviews next Friday, LDW approved, working to schedule phone screen for Yi-Jun next Friday as well (2/12) Pending HM feedback, out of office this week (1/29) Submitted Patricia Graham (internal), Elliott Elkhoury, Yi Guo, Quan Li, Sumaria Amir</t>
  </si>
  <si>
    <t>SEL000427</t>
  </si>
  <si>
    <t>Integrated Pathology Specialist</t>
  </si>
  <si>
    <t xml:space="preserve">(3/11) Offer accept Tanya Arney (3/4) Tanya Arney, Todd Brinkley, JC Ruiz to interview in BG on 3/7  (2/26) Tanya Arney and Todd Brinkley f2f interview with Liana on 2/26, JC Ruiz moving to f2f, phone screen with Cheryl Doan on 2/25 and pending feedback (2/19) Submitted Tanya Arney, Todd Brinkley, Melissa Rodriguez, and Juan Ruiz, all four will be phone interviewing today and Monday. Submitted Cheryl Doan (2/19) (2/12) Submitted Mark Lee (2/12) (2/5) Opened 2/3, sourcing </t>
  </si>
  <si>
    <t xml:space="preserve">LEI002812 </t>
  </si>
  <si>
    <t>Applications Specialist Nanotechnology</t>
  </si>
  <si>
    <t>(4/8) Offer verbally accepted Nancy Rizzo (4/1) Nancy Rizzo to phone interview with Ian and Renee this week, Chris S. skype with Louise and if all goes well will meet in Exton. (3/25) Nancy Rizzo to phone interview with Ian and Renee, Chris S. to do a skype interview with Louise Betran (3/21) Nancy Rizzo phone screen 3/17 and moving her to face to face (3/11) Keeping Mehdi warm, Nancy Rizzo to interview with Levi on 3/11, submitted Chris Santeufemio and he will be phone screening with Levi as well (3/4) Keeping Mehdi warm, Nancy Rizzo to phone interview with Levi, will be reaching out to Chris Santeufemio (2/26) Mehdi will be interviewing f2f in Exton 3/2 and phone interviewing with Ian. Submitted Nancy Rizzo (2/19) Mehdi interviewing f2f with Tobias on 3/2, will try and schedule Ian for that day as well (2/12) Moving Mehdi to phone interview with Ian Lamswoood and Tobias f2f early March in Exton (2/5) David Leblanc phone screened both candidates this week, pending feedback on Mehdi, Irene to interview in BG on 2/11 (1/29) Tobias phone screened Mehdi and Irene on Thursday (1/22) Waiting on Tobias's availability to phone screen (1/15) Setting up next steps with Tobias with Irene and Mehdi (1/8) Trying to decide who the Nano team will report to, but want to set up next steps with both candidates (12/31) Hold until HR talks to Tony (12/18) Hold until HR talks to Tony (12/10) Mehdi and Irene phone screened this week, feedback was positive, pending next steps, submitted Gorby Wan 12/3 HM to phone screen Irene and Mehdi, continue to source 11/25 Submitted Irene Chang and Mehdi B. (3/21)</t>
  </si>
  <si>
    <t>SEL000369</t>
  </si>
  <si>
    <t>(3/21) Offer accept Jasen Gonzalez (3/11) Jasen Gonzalez phone screen with Dave Tate 3/9, will be interviewing f2f with Tracy on 3/11. Tracy phone screen with John Shelley on 3/9 (3/4) Working on scheduling Jasen Gonzalez with Dave Tate to phone screen (Sasha phone interviewed this week), working to schedule John Shelley with Tracy for phone interview, Tracy Alder and Tomeika Trimble still in process (2/26) Jasen Gonzalez to move to phone screen with Aodin on 2/26, submitted John Shelley 2/26, Tracy Alder and Tomeika Trimble still in process (2/19) Phone screen with Jasen Gonzelez on 2/18, Tomeika and Tracy still in process (2/12) Tracy Alder moving to phone screen with Dave Tate on (2/15), keeping Tomeika Trimble in process (Tracy has already interviewed from previous role), submitted Jasen Gonzalez (2/10), pass on Yolanda and Briana (2/5) Phone screens scheduled with Yolanda Gonzalez and Briana O'Brien this week, Tracy Alder feedback positive from Aodin, keeping Tomeika Trimble warm (1/29) Tracy Alder to phone screen with Aodin on 1/28, submitted Tomeika Trimble 1/28, submitted Yolanda Gonzalez and Briana O'Brien 1/29 (1/22) Tracy phone screened all three candidates this week, will be moving forward with Tracy Alder to phone screen with Aidon, sourcing for back-up candidates (1/15) Tracy will be getting back to me with times she would like to phone screen three candidates next week (1/8) Submitted Tracy Alder, Scott Baka (1/7), Joseph Gonzalez (1/8) (12/31) Sourcing, discovery call 12/23</t>
  </si>
  <si>
    <t>SEL000311</t>
  </si>
  <si>
    <t>(3/25) F2F interviews in BG on 31st, Tracy Kish, Erica Tyler, and Scott Lehman (3/21) F2F interviews on 3/18 with Erica Tyler, Tracy Kish, Kevin Quinn, Dan Allemeier. Scott Lehman being considered as well (3/11) Mike to interview in Philly next Friday 3/18 Tracy Kish, Erica Tyler, Kevin Quinn, and Dan Allemeier (3/4) Working on scheduling f2f with Kevin Quinn and Tracy Kish per Mike's travel schedule, submitted Dan Allemeiier 3/4 (2/26) Mike to f2f interview Kevin and Tracy, working on his schedule, and sourcing for third candidate (2/19) Mike to f2f interview Kevin and Tracy next Friday 2/26, sourcing for third candidate (2/12) Mike moving to f2f with Kevin Quinn and Tracy Kish, working to schedule, sourcing for third candidate (2/5) Mike to phone screen Kevin Quinn and Tracy Kish, Kevin on 2/5, working to schedule Tracy Kish (1/29) Pending feedback on Kevin Quinn interview 1/26, pending next steps on Tracy Kish and Jim Brobst (1/22) Tracy Kish and Kevin Quinn phone interview 1/22, pending feedback on Jim Brobst's interview (1/15) Sent follow-up email on Jim Brobst's phone screen completed Tuesday, pending initial feedback on Kevin Quinn, Tracy Kish, and Charles Matthews submitted 12/18. Gabrielle Meyer no longer in process (1/8) Have update call today, working to schedule phone screens with Jim Brobst and Gabrielle Meyer, pending feedback and reached out to get feedback on Kevin Quinn, Tracy Kish, and Charles Matthews submitted (12/18) (1/4) Working to schedule phone screens with Jim Brobst and Gabrielle Meyer, pending feedback and reached out to get feedback on Kevin Quinn, Tracy Kish, and Charles Matthews submitted (12/18)(12/31) Moving Jim Brobst to phone screen, pending feedback on Gabrielle Meyer, Kevin Quinn, Tracy Kish, and Charles Matthews submitted (12/18) (12/23) Spoke with Geoff on Friday, wants to move to phone screen with Jim Brobst and pending feedback on Kevin, Charles, and Tracy. Submitted Gabrielle Meyer on 12/22 (12/18) Submitted Jim Brobst (12/17) and Kevin Quinn, Martin DeLange (out), Charles Matthews, and Tracy Kish on 12/18. Pass on Wayne (12/10) Had discovery call on Tuesday, sourcing. Submitted Wayne Newman 12/11. </t>
  </si>
  <si>
    <t>KAM5382</t>
  </si>
  <si>
    <t>Sr Director, Business Advancement</t>
  </si>
  <si>
    <t>Bryan Larson</t>
  </si>
  <si>
    <t>Heather Giordano</t>
  </si>
  <si>
    <t>Bloomfield</t>
  </si>
  <si>
    <t xml:space="preserve">(3/11) Offer accept internal referral, waiting on details for offer, will be handling background on their own. Sent Abhi Agrawal and Vinayak Manchanda (3/4) Phone screens this week with Bryan and Aaron Green, Khang Nguyen, and Steve LaForest (2/26)Submitted Albert Shaaya, Steve Laforest, and Khang Nguyen. Moving forward to phone screen with Steve and Khang, hold on Albert and Prabhdeep. Aaron Greene will be phone interviewing with Carmen and Bryan (Glenda working to schedule) and Liz John with Carmen on 2/26(2/19) Submitted Prabhdeep Behi on 2/19, moving forward to f2f interview with Arianna pending her other opportunity, scheduling phone screen with Aaron Greene and Elizabeth John (just Carmen) (2/12) Submitted Elizabeth John and Arianna Trainito, will be moving forward with Arianna and Aaron Greene depending on location (2/5) Submitted Aaron Greene and Kevin Hardy </t>
  </si>
  <si>
    <t xml:space="preserve">SEL000460 </t>
  </si>
  <si>
    <t xml:space="preserve">Inbound Marketing Specialist / SEO Content Strategist </t>
  </si>
  <si>
    <t>Jaideep Kulkarni</t>
  </si>
  <si>
    <t>(3/21) Krista Wolfe interviewed in BG on 3/16, submitted Bill Oakes 3/21 (3/11) Discovery call on 3/9, submitted Krista Wolfe and will be f2f interviewing on Wednesday 3/16</t>
  </si>
  <si>
    <t>SEL000421</t>
  </si>
  <si>
    <t>Manchester</t>
  </si>
  <si>
    <t>(4/8) Offer accept Ali DiPippo (4/1) Ali DiPippo, Polly Johnson and Scott Dieter interviewed in BG on 3/31 (3/25) Working to scheduled Ali DiPippo, Polly Johnson, and Scott Dieter for interviews in BG on 31st (3/21) Geoff interviewed Ali DiPippo, Polly Johnson, Scott Dieter, and David Dobrott f2f on 3/16, and will be moving all forward to BG interviews (3/11) Submitted Ali DiPippo, phone screen on 3/10, Geoff will be interviewing f2f next Wednesday on 3/16 Polly, Scott Dieter, and David Dobrott (3/4) Polly Johnson will be moving to f2f interviews, phone screen with Viren Shah on 3/1, Geoff has already f2f interviewed Jack McAuliffe when role was open before, submitted Scott Dieter and David Dobrott 3/4 (2/26) Pending feedback on Jack McAuliffe 2/19 (he has interviewed previously), submitted Viren Shah 2/25, pass on Claire Thorton, phone screen with Pauline Johnson (2/26) (2/19) Submitted Jack McAuliffe 2/19 and sourcing (2/12) Opened this week 2/9 (2/5) Discovery call Tuesday 2/9</t>
  </si>
  <si>
    <t>SEL000420</t>
  </si>
  <si>
    <t>Wes Young</t>
  </si>
  <si>
    <t xml:space="preserve">(4/15) Offer being extended to Jon Burton (4/8) Kevin Srgo, Shannon Verissimo and Jon Burton interviews in BG on 4/8 (4/1) Kevin Sgro, Shannon Verissimo, and Jon Burton interviews in BG on 4/8 (3/25) Submitted Susan Goad (3/24). Wes phone screened Jon Burton and Matthew Padilla last week, he is out this week. He will be moving forward to f2f interviews (3/21) Wes phone screened Jon Burton and Matthew Padilla last week, he is out this week (3/11) Wes will be phone screening Matthew Padilla and Jon Burton, working to schedule, Shannon Verissimo will be moving on scheduling Kevin Srgo being considered for this territory (3/4) Shannon Verissimo moving to next steps, possibly considering Kevin Srgo for this territory, submitted Matthew Padilla 3/4 (2/26) Submitted Shannon Verissimo, will be phone screening on 2/26 (2/19) Opened this week, sourcing </t>
  </si>
  <si>
    <t xml:space="preserve">SEL000351 </t>
  </si>
  <si>
    <t>Sales Training Manager</t>
  </si>
  <si>
    <t xml:space="preserve">(4/29) Offer pending for Barry Pilkington (4/22) Moving forward to offer with Barry Pilkington pending additional interviews if needed. Karen Larson to schedule. (4/15) Moving forward to offer for Barry Pilkington (4/8) Barry Pilkington interviewed with Karen Larson on 4/7 f2f and will be going back on 4/8 to interview with David Blick (4/1) Submitted Jim Birmingham (3/28) passed, too high on comp. Wes interviewed Barry Pilkington and will be moving forward to interview with Karen Larson, working to schedule for next Thurs (3/25) Working to schedule f2f interviews with Brian Flores and Barry Pilkington, Wes on vacation (3/21) Working to schedule F2F interviews with Brian and Barry with Wes (he is vacation this week) (3/11) Working to schedule Brian Flores and Barry Pilkington for f2f with Wes, possibly Barry 3/11(3/4) Working to schedule Brian Flores for f2f with Wes, Wes phone interview with Barry Pilkington on 3/2 (2/26) Brian Flores moving to f2f, working to scheduled, submitted Barry Pilkington (2/26) (2/19) Pending next steps on Kevin Connell and Brian Flores (2/12) Kevin Connell interview f2f with Wes on 2/12, Brian Flores phone screen on 2/16 with Wes, Wes waiting on reference for Rob Orlak (2/5) Wes getting feedback from interview team on Rob Orlak's interview 2/2, submitted Brian Flores 2/2, will be keeping him and Kevin Connell in process until decided how to move forward with Rob (1/29) Rob Orlak f2f interview on 2/2, pending feedback on Kevin Connell phone screen 1/28 (1/22) Rob Orlak f2f interview on 2/2, Jill Parker phone screen 1/22, submitted Kevin Connell 1/21 (1/15) Scheduling Rob Orlak for next week to interview in Buffalo Grove, Jill Parker to phone interview next week (1/8) Rob Orlak top candidate and to meet with Joe, Sasha, Truth and Jay week of 1/18 after NSM, Submitted Jill Parker 1/8 (1/4) Waiting on if Rob will need to meet with more members of team before moving to offer. Rob will need to meet with Joe Coffey, Sasha, Truth, and Jay the week after their NSM (12/31) Rob Orlak face-to-face with Wes on 12/29 (12/23) Rob Orlak scheduled for face-to-face interview with Wes 12/29, Keith Krizka rescheduled to this week for a phone interview, submitted Scott McCabe on 12/22 (12/18) Would like to bring Rob Orlak in for face to face, phone interview with Keith Krizka on 12/18, for now pass on Jessica, and two internals (Andrew and Allan) (12/10) Submitted Rob Orlak on 12/10. Jessica Palmer scheduled to phone screen on Friday 12/11. Don Carstens and Keith Krizka will also be moving forward to phone screens, working to schedule. Pending feedback on internal candidates. (12/3) Submitted Don Carstens, Sheila Chalfie, and Jessica Palmer on 12/3. Andrew Lisowski interviewing in BG on 12/7, Allan Benjamin on 12/4 (11/24) Will be scheduling Andrew and Allan for onsite interviews, sourcing (11/19) Submitted Andrew Lisowski on 11/19 and Allan Benjamin 11/20, req opened Monday, sourcing </t>
  </si>
  <si>
    <t>SEL000353</t>
  </si>
  <si>
    <t xml:space="preserve">(5/26) Offer extended to Christina DeCastro (5/20) Melanie Gilley and Christina DeCastro interviewing in BG on 5/24 (5/13) Melanie Gilley and Christina DeCastro moving to BG on 5/24 (5/5) Melanie Gilley moving to BG (Michael available 23rd or later to go to BG) and submitted Christina DeCastro, phone screen on 5/6 (4/29) Melanie Gilley moving to BG, sourcing for additional candidates, Jon Odle out of process 4/22) Melanie Gilley to move to BG, waiting on next steps for Jon Odle (4/15) Melanie moving to BG, Mike to connect with John Odle (internal) (4/8) Melanie Gilley moving to BG and John Odle (internal) approved to start process (4/1) Melanie Gilley moving to BG and John Odle (internal) approved to start process (3/25) Melanie Gilley to BG, working to schedule (3/21) Moving Melanie Gilley to BG, sourcing for additional candidates (3/11) Mike moving Melanie Gilley to BG, sourcing for additional candidates to send to BG (3/4) Mike f2f interview on 3/3 in MD with Sonja Baggett, Melanie Gilley, and Felicity McKenzie ((2/26) Working with Mike's schedule to interview in MD f2f, Melanie, Felicity, and Sonja still in process and sourcing for additional candidates 2/19) Melanie, Felicity and Sonja still in process, continue to source for addtional candidates. Working to set up in person interviews with Mike (2/12) Submitted Julius Burrell on 2/11, passed on him. Mike will be meeting Melanie Gilley, Felicity McKenzie, and Sonja Baggett f2f. Working to schedule. (2/5) Mike moving to phone screens with all three candidates, Felicity McKenzie and Melanie Gilley on 2/5, working to schedule Sonja for next week (1/29) Pending feedback on Sonja Bagget submitted 1/22, submitted Felicity McKenzie 1/28, Melanie Gilley 1/29 (1/22) Submitted Sonja Baggett 1/22 (1/15) Working to schedule Matt Johns for phone interview next week, sourcing (1/8) Kyle Sanders decided not to move forward. Matt Johns will phone screen with Patrick (working to schedule) (1/4) Offer stage - Jason Emerick (12/31) Waiting on if Jason Emerick will be moving forward. Kyle Sanders potentially being considered, pending feedback on Evan Mensh and Matt Johns submitted 12/22 (12/23) Spoke with Patrick and he said will know more on Monday of next week on next steps for Jason, submitted Evan Mensh and Matt Johns on 12/22 (12/18) Top candidate Jason Emerick interview in BG 12/17 (12/10) Top candidate Jason Emerick will be interviewing in Buffalo Grove next Thursday the 17th </t>
  </si>
  <si>
    <t>SEL000425</t>
  </si>
  <si>
    <t xml:space="preserve">(5/20) Verbal accept Bud Neal (5/13) Bud Neal in BG 5/12 (5/5) Bud Neal moving to f2f in BG May 12th </t>
  </si>
  <si>
    <t>SEL000400</t>
  </si>
  <si>
    <t>Reagent Product Specialist</t>
  </si>
  <si>
    <t>Michael Lederer</t>
  </si>
  <si>
    <t>(5/26) Offer extended to Larry Halvorson/Erica Tyler (5/20) Larry Halvorson and Erica Tyler interview in BG on 5/24 (5/13) Larry Halvorson and Erica Tyler moving to BG 5/24 (5/5) Larry Halverson to meet with Michael f2f next week in Atlanta (working on scheduling) and will move Erica Tyler forward to BG as well (4/29) Larry Halverson and Jeff Hudson need to meet Michael f2f, moving Erica Tyler to BG (4/22) Larry Halverson and Jeff Hudson working to schedule for f2f on 4/28, Erica Tyler moving forward as well (has already met f2f) (4/15) Working to schedule Larry Halverson and Jeff Hudson for f2f with Mike on 4/28, Erica Tyler moving forward as well (already interviewed) (4/8) Moving forward with Larry Halvorson, Jeff Hudson (need to meet f2f) and Erica Tyler (4/1) Moving forward with Larry Halvorson, Jeff Hudson (need to meet f2f) and Erica Tyler (3/25) Moving Larry Halvorson and Jeff Hudson to BG, and will possibly consider Erica Tyler for this role as well (3/21) Moving forward to f2f with Larry Hallvorson and Jeff Hudson (3/11) Mike to phone interview Larry Halvorson (3/10) and Scott Allman and Jeff Hudson (3/11) (3/4) Working to schedule phone interviews with Scott Allman, Jeff Hudson and Larry Halvorson (2/26) Pending feedback on Scott Allman (2/16) and Jeff Hudson (2/19), call with Mike today (2/19) Submitted Scott Allman (2/16) and Jeff Hudson (2/19) (2/12) Opened this week 2/8 (2/5) Discovery call Monday 2/8</t>
  </si>
  <si>
    <t>KAM5488</t>
  </si>
  <si>
    <t>Outside Sales Representative</t>
  </si>
  <si>
    <t>Ed Molyneux</t>
  </si>
  <si>
    <t>Ruben Montoya</t>
  </si>
  <si>
    <t>Anaheim</t>
  </si>
  <si>
    <t xml:space="preserve">(6/24) Internal referral offer accept, waiting on offer details (6/17) Internal referral offer accept, need details (6/10) Internal referral to start on 6/27, need offer details. (5/26) Spoke with Ed, this will only be one position, continue to source (5/20) Ana Skeels moving to f2f, will be scheduling when she is back in country. Passed on Angelito. (5/15) Ana Skeels to meet with Ed, working on scheduling, submitted Angelito Pacio (5/5) Working to schedule Ana Skeels with Ed, submitted Mark Beeler (4/29) Ana Skeels to move to f2f when Ed is back from Germany (4/22) Submitted Ana Skeels, Ed to schedule f2f meeting with her when he is back from Germany (4/15) Wade Federer decided to not move forward, working to schedule Ana Skeels for f2f, continue to source (4/8) Wade Federer moving forward with Ed (has already interviewed when role was previously open), keeping Douglas Webb warm (4/1) Wade Federer moving forward with Ed (has already interviewed when role was previously open) (3/25) Submitted Douglas Webb, sourcing (3/21) Sourcing </t>
  </si>
  <si>
    <t>LEI002946</t>
  </si>
  <si>
    <t>Demo Center Coordinator</t>
  </si>
  <si>
    <t>Dominic Sole</t>
  </si>
  <si>
    <t>(4/22) Waiting on offer details for Jose (4/15) Offer being extended to Jose (4/15) Jose Martinez moving to f2f, Renee to schedule internally, phase 1 only  (4/8) Jose Martinez moving to face to face, Renee to schedule internally (4/1) Submitted Jose Martinez (internal) (3/25) Sourcing, discovery call was 3/22</t>
  </si>
  <si>
    <t>SEL000447</t>
  </si>
  <si>
    <t>Strategic Account Manager</t>
  </si>
  <si>
    <t>(5/20) Jordan Myers top candidate, waiting on details (5/13) Pending feedback on Isaac Milos and Jordan Myers (5/5) Isaac Milos and Jordan Myers f2f BG on 5/10 (4/29) Isaac Milos and Jordan Myers move to f2f 5/10 in BG (4/22) Greg stated he does not need any additional NW SAM candidates, internal in process and internal from Beckman (4/15) Greg stated he does not need to see any additional candidates for NW SAM (not moving forward with any of candidates submitted) he has an internal and possible internal from Beckman (interviewed 4/11) (4/8) Submitted Art Tustin (4/5) and Eve Katich (4/8) pending feedback on Kelsey McBride (4/1) and Tom Crow (3/25), Greg was away last week but follow-up call scheduled for today (4/1) Submitted Kelsey McBride (4/1) and Tom Crow (3/25) (3/25) Submitted Fred Wetherbee on 3/23, phone screen with Greg on 3/25</t>
  </si>
  <si>
    <t>LEI002948</t>
  </si>
  <si>
    <t>Sr. Customer Service Representative</t>
  </si>
  <si>
    <t>Kevin Murray</t>
  </si>
  <si>
    <t xml:space="preserve">(4/29) Pending feedback on Wes Underwood f2f 4/27 (4/22) Submitted Wes Underwood and Dishenda Mock and Penny Z., Wes to move to f2f interviews in BG next week (4/15) Pending feedback on all four candidates (4/8) Submitted Lorrie Colon, David Kraft, Debbie Boehm, Steven Belk (4/8) (4/1) Sourcing (3/25) Sourcing, discovery call was 3/24 </t>
  </si>
  <si>
    <t>KAM5601</t>
  </si>
  <si>
    <t>Sr. Manager Strategy and Continuous Improvement</t>
  </si>
  <si>
    <t>(6/17) Need offer details from Heather (6/10) Need offer details from Heather (5/26) Need offer details (5/20) Need offer details (5/13) Offer accept (internal) need details from Heather (5/5) Offer accepted (internal) need details from Heather (4/29) Offer accepted (internal) need details from Heather (4/22) Offer accepted (internal), waiting on details from Heather (4/15) Keeping Pat and Gideon warm, possible internal (4/8) Keeping Pat and Gideon warm, possible internal as well (4/1) Submitted Pat Burke and Gideon Oppenheimer (3/31)</t>
  </si>
  <si>
    <t xml:space="preserve">LEI002977 </t>
  </si>
  <si>
    <t>Applied Microscopy Specialist</t>
  </si>
  <si>
    <t>(6/17) Offer extended to Matt Wingler (6/10) Tommy to extend offer to Matt Wingler today (5/26) Most likely moving forward with Matt Wingler, keeping Mike Gerstein warm (5/20) Mike Gerstein interview in BG on 5/19, still working through Matt Wingler agreement (5/13) Waiting on noncompete from Matt Wingler, will be scheduling Mike Gerstein as back-up (5/5) Waiting on noncompete from Matt Wingler and then would like to make offer, Mike Gerstein strong back-up (4/29) Matt Wingler f2f in BG on 4/28 and Michael Gerstein as a back up (4/22) Matt Wingler to move to f2f interviews in BG, Michael Gerstein keep warm as back-up, submitted Rachel Farrar (4/15) Submitted Matt Wingler and Michael Gerstein (4/8) Sourcing (4/1) Discovery call 3/31</t>
  </si>
  <si>
    <t>SEL000497</t>
  </si>
  <si>
    <t xml:space="preserve">Consumable Sales Executive </t>
  </si>
  <si>
    <t>Tom Kick</t>
  </si>
  <si>
    <t xml:space="preserve">(5/26) Interviewing in BG on 5/27 with Jon Hoffman, Mike Berry, Lee Saunders (5/20) Jon Hoffman interview with Tom f2f on 5/20, Mike Berry and Lee Saunders to interview in BG 5/27 (5/13) Submitted Jon Hoffman and Bill Fletcher (phone screens 5/13) and moving Mike Berry and Lee Saunders to BG (5/5) Submitted Trent Brunic, phone screen (5/6). Moving Mike Berry and Lee Saunders to BG (4/29) Mike Berry, Lee Saunders, Annie Blackwell moving to f2f with Tom in Indy next week (4/22) Carole Harris, Mike Berry, Lee Saunders, Annie Blackwell all scheduled for phone screens on Monday 4/25 (4/15) Submitted Carole Harris and Annie Blackwell (4/14) (4/8) Discovery call 4/6 </t>
  </si>
  <si>
    <t>MOL001319</t>
  </si>
  <si>
    <t>Jill Dionisio</t>
  </si>
  <si>
    <t>Detriot</t>
  </si>
  <si>
    <t xml:space="preserve">(5/26) Dan E. moving to f2f with Laura on 5/26, if all goes well will be interviewing in Sunnyvale on 5/31 (5/20) Submitted Mary Gunderson and Dan Erzberger (5/13) Submitted Alex Malfroid and she phone screened on 5/10. Adjusting the territories (5/5) Submitted Brent Lynch (5/5) (4/29) Sourcing (4/22) Discovery call this week, sourcing </t>
  </si>
  <si>
    <t>MOL001288</t>
  </si>
  <si>
    <t>(6/10) Offer accept Kim Ou (5/26) Allison Boltzauer f2f in Sunnyvale on 5/31 (5/20) Allison Boltauzer f2f with Laura and phone interview with Chris Motta this week, Kimberly Ou phone screen with Chris Motta this week, pending next steps on top candidate to go to Sunnyvale (5/13) Kimberly Ou f2f with Laura on 5/11, will be moving forward to next steps with Chris Motta. Allison Boltauzer will be f2f interviewing in Indy on 5/17 (5/5) Submitted Hector Carrasco, Allison Boltauzer phone screen (5/6) (4/29) Submitted Allison Boltauzer and Patrick Maslanka, and Alejandro Vila, phone screen/f2f interview with Patrick this week (4/22) Discovery call this week, submitted Chris Marino, phone interview 4/21</t>
  </si>
  <si>
    <t>SEL000503</t>
  </si>
  <si>
    <t xml:space="preserve">(5/26) Moving forward with Nicole Lewis (5/20) Marc Cellery, Nicole Lewis, Natasha Chong interview in BG on 5/23 (5/13) Submitted Marc Cellery and Marion Saidy (phone screen on 5/13) and moving Nicole Lewis forward (5/5) Nicole Lewis moving forward, sourcing for additional candidates (4/29) Sourcing, Nicole Lewis internal being scheduled (4/22) Discovery call 4/21. Nicole Lewis (internal) being considered </t>
  </si>
  <si>
    <t>SEL000505</t>
  </si>
  <si>
    <t xml:space="preserve">Cerebro Install Deployment Specialist </t>
  </si>
  <si>
    <t>David Miller</t>
  </si>
  <si>
    <t>(5/26) Moving forward with Cameron Robinson (5/20) Cameron Robinson f2f in Vista (5/19), he is top candidate, will phone screen with Will Parker this week (5/13) Cameron Robinson phone screen went well, moving to next steps with David. Robert Trapp to phone screen with J.D. Monday 5/16 (5/5) Submitted Cameron Robinson and Robert Trapp (5/5) Discovery call Friday 4/29</t>
  </si>
  <si>
    <t>SEL000527</t>
  </si>
  <si>
    <t>National Manager, U.S. Distribution</t>
  </si>
  <si>
    <t>Joe Coffey</t>
  </si>
  <si>
    <t>(6/10) Offer accept Stephen Sturner (5/26) Submitted Mark Cox (5/24), Greg Stone, Lindsay Imgrund, Colin Doherty (5/24). Possibly moving forward with Stephen Sturner (internal). Pending feedback on Wesley Veitch, David Franklin, Brian Fabrizio and Terry McGovern (5/20) Submitted Wesley Veitch, David Franklin, and Brian Fabrizio (5/20) (5/13) Discovery call 5/12</t>
  </si>
  <si>
    <t>MOL001350</t>
  </si>
  <si>
    <t>(6/10) Offer accept Tiffany Larkowski (5/26) Submitted Dave Sisatanich, phone screen on 5/26, and moving to f2f on Tues 5/31 (5/20) Submitted Elizabeth Cichocki and Karl Koenigsberger, pending next steps for Paul Schook (5/13) Open this week, Paul Schook phone interview with Laura and David, phone screen with Chris Motta 5/13</t>
  </si>
  <si>
    <t>SEL000387</t>
  </si>
  <si>
    <t>Debbie DeBree</t>
  </si>
  <si>
    <t>(6/24) Offer accept Lois Herrera (6/17) Submitted Sakina Abassi, Sarah King, Margaret D'Angelo (6/13). Spoke with Deb, getting ready to go to offer with P3 candidate ((6/10) Submitted Kenneth Dick (6/7), passed on him, Rebecca Adewumi (P3) interview (6/10)</t>
  </si>
  <si>
    <t>NAV000123</t>
  </si>
  <si>
    <t>Principal Database Engineer</t>
  </si>
  <si>
    <t>Sudhir Jhalani</t>
  </si>
  <si>
    <t>Pleasanton</t>
  </si>
  <si>
    <t>(9/25) 1 candidate keeping warm after phone interview;  2 candidates declined after onsite due to technical skills and would like to recalibrate bc both were quite strong;  Sourcing additional candidates  (9/18) 1 candidate pending manager review and another scheduled for team Skype IVs tomorrow (he is non-local and would be relocating) after initial phone interview  (9/11) 1 candidate pending HM review, scheduling 1 for follow-up phone interview with Sudhir and another for onsite IV next week  (9/4) 1 phone IV needing feedback and another candidate pending review;  Sourcing additional candidates  (8/28) 1 phone IV scheduled for today and another candidate pending review;  Sourcing additional candidates  (8/21) 1 candidate pending submission review;  applicant pipeline very weak (8 applicants in almost 3 weeks) and not much coming from P1 DS (candidates either already off market or non-responsive);  need to move to P2  (8/14) Applicant pipeline very weak, so all active sourcing and will likely need to move to P2  (8/7) Newly opened and beginning sourcing;  applicant pipeline has been very weak, so all direct sourcing and will likely need to move to P2 in the next week or two  (7/31) Newly opened;  beginning sourcing</t>
  </si>
  <si>
    <t>NAV000124</t>
  </si>
  <si>
    <t>Sr Database Reporting Engineer</t>
  </si>
  <si>
    <t>(9/25) 1 candidate pending phone IV feedback, keeping another warm;  Sourcing additional candidates  (9/18) 1 candidate scheduled for phone IV, 1 to shcedule an another pending follow-up after mixed feedback from first (9/11) Keeping 1 candidate warm, 1 pending phone IV scheduling and another pending HM review  (9/4) Keeping 1 candidate from phone IV warm who was okay;  1 submission pending review;  Sourcing additional candidates  (8/28) 1 phone IV complete and didn't go great, but keeping warm;  1 submission pending review;  Sourcing additional candidates  (8/21) 1 phone interview didn't go great, but keeping warm;  applicant pipeline very weak (8 applicants in almost 3 weeks);  working on P1 DS, but need to move to P2(8/14) One phone interview scheduled;  applicant pipeline very weak, so all direct sourcing and likely need to move to P2  (8/7)  Newly opened and beginning sourcing;  applicant pipeline has been very weak, so all direct sourcing and will likely need to move to P2 in the next week or two(7/31) Newly opened;  beginning sourcing</t>
  </si>
  <si>
    <t>BEC004303</t>
  </si>
  <si>
    <t>Manufacturing Engineer</t>
  </si>
  <si>
    <t>Matt Mullen</t>
  </si>
  <si>
    <t>Colin Benfield</t>
  </si>
  <si>
    <t>(9/24/2015)  Placing req on hold per update call with HM and HRBP.   (9/23/2015)  Pending feedback for 5 candidates in process - A. Teigland, B. Gimple, G. Dhami, D. Villena, R. Castro(9/18/2015)  Pending feedback for 4 candidates in process - A. Teigland, B. Gimple, G. Dhami, D. Villena   (9/10/2015)  Pending feedback for Adam Teigland  (9/9/2015)  Discovery call conducted</t>
  </si>
  <si>
    <t>LIF002227</t>
  </si>
  <si>
    <t>Value Stream Manager</t>
  </si>
  <si>
    <t>Harjit Gill</t>
  </si>
  <si>
    <t>Krishonta Sharpe</t>
  </si>
  <si>
    <t>(10/9/2015)   HM updated to Harjit Gill.  Pending feedback for 3 candidates in process.   (10/1/2015)  Pending feedback for 3 candidates in process - J. Norcross, G. Maple, J. Wells.  (9/25/2015)   Pending feedback for 1 candidate in process - J. Norcross   (9/24/2015)  Pending feedback for candidates in process - D. Berowski   (9/18/2015)  On-site interviews with D. Gloudemans and T. Dunigan scheduled.   (9/10/2015)  Scheduling on-site interviews with D, Gloudemans and T. Dunigan.  (9/1/2015)  Phone interviews scheduled with B. Norris, D. Gloudemans, and T. Dunigan  (8/31/2015)  Scheduling phone interview with Brandon Norris   (8/27/2015)  Scheduling phone interviews with D. Gloudemans and T. Dunigan  (8/21/2015)   On-site interview with P. Bentley scheduled for the 24th.  On-site interview with G. Kramer scheduled for the 26th   (8/18/2015)   Scheduling on-site interview with G. Kramer   (8/13/2015)  Phone interview with G. Kramer scheduled.  On-site interview with Pete Bentley scheduled.  (8/10/2015)   Pending feedback for candidates in process - A. Bethel, G. Kramer   (8/6/2015)   Pending feedback for candidates in process - A. Bethel, S. Washburn  (8/6/2015)  Phone Interview with P. Bentley scheduled   (8/5/2015)   Scheduling phone interview with Holly Outland  (8/4/2015)  Pending feedback for candidates in process - H. Outland   (7/27/2015)  Discovery call conducted.</t>
  </si>
  <si>
    <t>DIA007214</t>
  </si>
  <si>
    <t>Staff Systems Engineer/Scientist - Liquid Handling</t>
  </si>
  <si>
    <t>Tom Arnold</t>
  </si>
  <si>
    <t>Joel Geary</t>
  </si>
  <si>
    <t>Chaska</t>
  </si>
  <si>
    <t>(7/24/2015)  Pending feedback for 2 candidates in process  (7/17/2015)  Continuing to source and screen candidates.  (7/14/2015)   Discovery call conducted</t>
  </si>
  <si>
    <t>LIF001663</t>
  </si>
  <si>
    <t>Electrical Engineer II</t>
  </si>
  <si>
    <t>Sean Heffernan</t>
  </si>
  <si>
    <t>Kim Howell</t>
  </si>
  <si>
    <t>LIF002086</t>
  </si>
  <si>
    <t>Staff Mechanical Engineer - Precision Fluidics</t>
  </si>
  <si>
    <t>Mike Ashley</t>
  </si>
  <si>
    <t>(10/9/2015)  Update still pending   (10/1/2015)  Offer details still pending.  (9/25/2015)  Pending offer for C.S. Kim.   (9/18/2015)  Pending feedback for on-site with F. Husmeier   (9/14/2015)  On-site interviews scheduled with F. Husmeier - 9/16, C. Kim - 9/24, K. Moradi - 9/23   (9/2/2015)  On-site interview requested with Changsung Kim as well.  Pending update on final interview team  (9/1/2015)   On-site interviews requested with K. Moradi and F. Husmeier   (8/31/2015)  Li Yang removed from process  (8/27/2015)  Pending feedback for phone interviews with L. Yang and F. Husmeier.  Additional phone interviews still pending  (8/21/2015)  Scheduling phone interviews with 5 candidates - F. Husmeier, L. Yang, C. Kim, K. Moradi, M. Nourmohammadzadeh   (8/21/2015)   Pending feedback for 5 candidates in process - M Al-Rjoub, F. Husmeier, L. Yang, C. Kim, K. Moradi, M. Nourmohammadzadeh   (8/20/2015)  Pending feedback for 5 candidates in process - M Al-Rjoub, F. Husmeier, L. Yang, K. Moradi, C. Kim   (8/18/2015)   Pending feedback for 4 candidates in process Frank Husmeier, Li Yang, Changsung Kim, Kamran Moradi   (8/14/2015)  Pending feedback for Frank Husmeier and Li Yang.   (8/5/2015)  Update call with HM.  Not moving forward with J. Shreve or S. Kim.  Recalibration of requirements, Continuing to source and screen candidates.  (8/3/2015)  Pending feedback for on-site interview with J. Shreve  (7/30/2015)  On-site interviews with J. Shreve and S. Kim finalized for Friday 7/31 and Monday 8/3 respectively.  (7/24/2015)  Pending update from HRBP prior to on-site interviews  (7/17/2015)  Pending feedback for Bing Hu.  Scheduling on-site interviews with S. Kim and J. Shreve   (7/9/2015)  Scheduling on-site interview with J. Shreve.  Sungho Kim scheduled for follow up technical screen conference call, pending outcome will schedule on-site.  (7/2/2015)  Continuing to source and screen candidates. Update call with hiring manager on 7/2, possibly scheduling on-site with J. Shreve, reconnecting next week on 7/8 to confirm next steps   (6/26/2015)  Phone interview scheduled - Joshua Shreve  (6/22/2015)  Pending feedback for phone interview with B. Maniam  (6/19/15)   Pending feedback for J. Shreve.   (6/12/2015)  Scheduling phone interview with B. Maniam  (6/5/2015)  Pending feedback for Lloyd Jennings and Balaji Maniam  (5/29/2015)  Continuing to source and screen candidates  (5/20/2015)  Discovery call conducted</t>
  </si>
  <si>
    <t>LIF001851</t>
  </si>
  <si>
    <t>Sr Electrical Engineer</t>
  </si>
  <si>
    <t>Carter Moursand</t>
  </si>
  <si>
    <t>Edgar Quinones</t>
  </si>
  <si>
    <t>Grants Pass</t>
  </si>
  <si>
    <t>(10/9/2015)  Scheduling phone interview with N. Neisan   (10/1/2015)  Continuing to source and screen candidates.  (9/18/2015)  Pending feedback for phone interview with V. Hadley   (9/14/2015)   Phone interview scheduled - Vince Hadley   (9/11/2015)  Scheduling phone interview with V. Hadley   (9/1/2015)  Pending feedback for B. Hitchcock and V. Hadley  (8/27/2015)   Scheduling phone interview for P. Zol   (8/21/2015)   Pending feedback for phone interview with G. Chacon-Rojas   (8/17/2015)  Scheduling phone interview with G. Chacon-Rojas   (8/14/2015)  Pending feedback for G. Chacon-Rojas   (8/7/2015)  Feedback still pending following phone interview with Mark Savage.  Initial feedback still pending for 1 candidate in process - T. Gibson   (8/4/2015)  R. Washburn removed from process due to lack for experience in a few technical areas.  Feedback still pending for phone interview with Mark Savage and initial feedback still pending for T. Gibson.  (7/31/2015)  Pending feedback for on-site with R. Washburn, phone interview with Mark Savage.  Pending initial feedback for T. Gibson  (7/24/2015)  Pending feedback for on-site with R. Washburn, phone interview with Mark Savage  (7/17/2015)   Scheduling on-site with R. Washburn.  Pending feedback for M. Savage.  (7/10/2015)  Pending update on R. Washburn.   (7/2/2015)  Feedback from James Brady on phone interview with Richard Washburn was very positive.  HM out this week, reconnecting next week to confirm next steps  (6/26/2015)  Scheduling follow-up phone interview between Richard Washburn and James Brady  (6/19/2015)   Phone interview D. Ingles.  Pending feedback for R. Washburn and V. Landge  (6/12/2015)  Phone interview with D. Ingles scheduled  (6/5/2015)  Pending feedback fro D. Ingles  (5/29/2015)  Pending feedback for phone interview with K. Straughn  (5/22/2015)  Pending feedback for phone interview with K. Straughn  (5/13/2015)  Discovery call conducted</t>
  </si>
  <si>
    <t>LIF002084</t>
  </si>
  <si>
    <t>Helen Minnich</t>
  </si>
  <si>
    <t>(7/17/2015)  Position placed on hold per email from HM  (7/14/2015)  Scheduling on-site interviews with 3 candidates - J. Crouch, R. Herrera, R. Arencibio  (7/10/2015)  Pending  feedback for phone interviews with R. Herrera and R. Arencibio  (7/2/2015)    Pending feedback for candidates in process - P. Shah, R. Robaina.  Pending confirmation for possible on-site interview with Joel Crouch  (6/26/2015)  Pending feedback for candidates in process - P. Shah, R. Robaina.  Pending confirmation for possible on-site interview with Joel Crouch  (6/19/2015)   Phone interviews with M. Reynolds, W. Hazin, J. Crouch  (6/12/2015)   Pending feedback for W. Hazin, M. Reynolds, J. Martinez, V. Kisialiou, J. Crouch  (6/5/2015)   Pending feedback for W. Hazin, M. Reynolds, J. Martinez, V. Kisialiou  (5/29/2015)  Pending feedback for W. Hazin, M. Reynolds, J. Martinez, V. Kisialiou   (5/22/2015)  Continuing to source and screen candidates  (5/11/2015)  Discovery call conducted</t>
  </si>
  <si>
    <t>DIA005793</t>
  </si>
  <si>
    <t>Sr Marketing Manager / Distribution Marketing Manager</t>
  </si>
  <si>
    <t>Margaret Kelly</t>
  </si>
  <si>
    <t>Mike Madsen</t>
  </si>
  <si>
    <t>(7/24/2015)  Pending feedback for phone interview with K. Sanford  (7/20/2015)  Scheduling phone interview with K. Sanford  (7/17/2015)   Pending feedback for 5 candidates in process, including 2nd phone interview with T. Douglas  (7/7/2015)  Phone interview between Tom Douglas and David Kirkland rescheduled for 7/9.  (7/2/2015)  Phone interview between Tom Douglas and David Kirkland rescheduled for 7/7   (6/26/2015)  Scheduling 2nd phone interview between Tom Douglas and David Kirkland  (6/19/2015)   Pending feedback for phone interviews with S. Selby, T. Douglas  (6/12/2015)  Scheduling phone interview with Paul.  Continuing to source and screen candidates.  (6/5/2015)  On-site with Mike Mummert scheduled.  (5/29/2015)  Scheduling phone interview with  M. Mummert   (5/22/2015)  Scheduling phone interview for J. Maunder and S. Holiday  (5/15/2015)  Pending feedback for K. Stevenson  (5/8)  Continuing to source and screen candidates</t>
  </si>
  <si>
    <t>DIA006037</t>
  </si>
  <si>
    <t>Alan Johnson</t>
  </si>
  <si>
    <t>Erin Selin</t>
  </si>
  <si>
    <t>(7/2/2015)  Cancelling and reopening req due to internal restructuring   (6/26/2015)  Pending update from HM on possible new direction for requisition due to internal changes.   (6/19/2015)   Pending feedback for fon-site interviews with T. Rosen and D. Hopperstad  (6/12/2015)  On-site interviews for Tom Rosen and Doug Hopperstad scheduled.  Steven Leith withdrew due to external offer accept.  (5/29/2015)  Pending feedback for phone interview with Brett Utesch, Doug Hopperstad.  Pending final interview team for interview with S. Leith.  Scheduling phone interview with T. Rosen and J. Patel  (5/22/2015)  Pending feedback for phone interviews with Brett Utesch, Doug Hopperstad (5/15/2015) Scheduling phone interviews with Brett Utesch, Doug Hopperstad, Steve Leith   (5/8)  Continuing to source and screen candidates</t>
  </si>
  <si>
    <t>DIA006587</t>
  </si>
  <si>
    <t>NGS Bioinformatician</t>
  </si>
  <si>
    <t>John Battles</t>
  </si>
  <si>
    <t>Jodi Harold</t>
  </si>
  <si>
    <t>Danvers</t>
  </si>
  <si>
    <t>(5/29/2015)  Pending feed back for D. Newkirk, G. Marnellos, S. Duraisamy, S. Nagpal, S. Talati, S. Kodangattil  (5/22/2015)   Pending feedback for 6 additional candidates in process  (5/15/2015)  Scheduling phone interview for the week of June 1st with Sreekumar, Omar, Lishuang  (5/8)  Continuing to source and screen candidates</t>
  </si>
  <si>
    <t>DIA006163</t>
  </si>
  <si>
    <t>Sr Manufacturing Engineer</t>
  </si>
  <si>
    <t>Chad Denlinger</t>
  </si>
  <si>
    <t>Anamerika Rodriguez</t>
  </si>
  <si>
    <t>(5/29/2015)  Pending feedback for 6 candidates in process,  pending feedback for on-site with J. Stubbs   (5/22/2015)    Pending feedback for 6 candidates in process,  pending feedback for on-site with J. Stubbs  (5/15/2015)  Pending feedback for 6 candidates in process  (5/8)  Pending additional information on Mike Green offer  (5/4)  Mike Green (internal-pending offer)  (4/24)  phone interview with Mike Green scheduled.  Scheduling phone IV with Jessica Stubbs  (4/17)  Pending feedback for 2 candidates in process - J. Stubbs and M. Green.  (4/10)   Pending feedback for 1 candidate in process – Jessica Stubbs  (4/2)  Discovery cal conducted</t>
  </si>
  <si>
    <t>MOL001059</t>
  </si>
  <si>
    <t>Mechanical Engineer</t>
  </si>
  <si>
    <t>Mike Youngquist</t>
  </si>
  <si>
    <t>(4/16) 2 onsite intervies scheduled - Kevin Pham &amp; Milton Liu;  continue sourcing  (4/10)  2 on-site interviews scheduled – Kevin Pham and Milton Liu   (4/3)  Scheduling on-site interviews with Kevin Pham and Milton Liu  (3/27)  Continuing to source and screen candidates   (3/24)  Discovery call conducted</t>
  </si>
  <si>
    <t>LIF001774</t>
  </si>
  <si>
    <t>Staff Process Engineer</t>
  </si>
  <si>
    <t>Eric Chan</t>
  </si>
  <si>
    <t>Jill Merritt</t>
  </si>
  <si>
    <t>Carlsbad</t>
  </si>
  <si>
    <t>(10/9/2015)  Update still pending regarding offer for M. Miller  (10/1/2015)  Update still pending regarding offer for M. Miller   (9/24/2015)  Pending offer for M. Miller   (9/18/2015)  Feedback still pending on candidates in process.   (9/11/2015)   Pending feedback for phone interview with T. Campbell.  Pending update on next steps with S. Lillie, A. Dominguez, M. Miller   (9/2/2015)  Phone interview requested with T. Campbell  (9/1/2015)  Pending feedback for T. Campbell   (8/31/2015)  Scheduling phone interview with S. Lillie  (8/27/2015)  Pending update on A. Dominguez.  Pending feedback for S. Lillie  (8/21/2015)  HM is interested in moving forward with A. Dominguez.  May need to lower position to senior level.  Pending further update   (8/18/2015)  Pending feedback for on-site interview with A. Dominguez   (8/14/2015)  Pending feedback regarding next steps for M. Miller   (8/7/2015)   On-site interview with A. Dominguez scheduled for 8/18.  Tom Chuang's phone interview rescheduled for 8/10.   (8/4/2015)  Rescheduling weekly update call due to lack of participation by HM and HRBP  (8/4/2015)  Scheduling A. Dominguez for on-site interview.  Scheduling T. Chuang for phone interview.   (7/29/2015)  Pending feedback for candidates in process - T. Chuang  (7/24/2015)  Pending feedback for phone interview with A. Dominguez  (7/17/2015)   Pending feedback for A. Dominguez   (7/10/2015)  Pending feedback for on-site interview with A. Hung.  Pending feedback for 1 candidate in process   (7/2/2015)  Scheduling on-site with Andy Hung.  LDW initiated  (6/26/2015)  Scheduling on-site interview with A. Hung.  Pending feedback for phone interviews with Lahiru Rathnayake and Merry Nguyen   (6/19/2015)   Phone interview with A. Hung   (6/12/2015)  Pending feedback for 2 candidates in process - D. Das and R. Harake  (6/5/2015)  Pending feedback for A. Helmy  (5/29/2015)  Scheduling phone IV with Peggy Hong  (5/8)  Pending feedback for Phone interview with Ivan G.  Pending feedback for P. Hong, Massoud K.  (4/24)  Pending feedback for 3 candidates in process - P. Hong, Ivan G. and Massoud K.  (4/17)  Pending feedback for on-site interview – Steve Lamon    (4/10)  Pending feedback for on-site interview – Steve Lamon   (4/3) Scheduling on-site interview with S. Lamon  (4/3) Pending feedback for phone interview with S. Lamon.   (3/27)  Scheduling phone interview for S. Lamon.  3/20)  Pending feedback for 2 candidates in process - S. Lamon, U. Umoh (3/13)  Pending feedback for 2 candidates in process - S. Lamon, U. Umoh   (3/5)  Pending feedback for 2 candidates in process - S. Lamon, U. Umoh  (2/24)  Discovery call conducted</t>
  </si>
  <si>
    <t>LIF001727</t>
  </si>
  <si>
    <t>Systems Engineer</t>
  </si>
  <si>
    <t>Andrew Horton</t>
  </si>
  <si>
    <t>(3/26)  Pending feedback for 3 on-site interviews with E. Jones, S. Smith, D. Stucker. (3/24)  MGE Ernst has removed herself from process and accepted another offer.  (3/20)  4 on-site interviews with E. Jones, MGE Ernst, S. Smith, D. Stucker.  (3/13)  Scheduling 4 on-site interviews with E. Jones, MGE Ernst, S. Smith, D. Stucker.  (3/3)  phone interviews scheduled with Colin Hempel, Mary Grace Evelyn Ernst, Steven Smith, and David Stucker.  Still attempting to contact Eric Jones. (2/25)  HM has request phone interviews with 3 candidates - Colin Hempel, Steven Smith, Eric Jones   (2/20)  Pending feedback for 4 candidates in process Mary Ernst, Eric Jones, Colin Hempel, Howard Hurley.   (2/13)  Pending feedback for 2 candidates in process Mary Ernst, Eric Jones   (2/6)   Beginning the sourcing and screening of candidates.   (2/5)  Discovery call conducted</t>
  </si>
  <si>
    <t>MOL001001</t>
  </si>
  <si>
    <t>Software Engineer - Custom Solutions Business</t>
  </si>
  <si>
    <t>Eric Hornstein</t>
  </si>
  <si>
    <t>Christina Fernandez</t>
  </si>
  <si>
    <t>(1/9)  Pending feedback for 2 candidates in process - F. Ma, K. Yan   (12/23)  Discovery call conducted.</t>
  </si>
  <si>
    <t>DIA004470</t>
  </si>
  <si>
    <t>Staff Technical Support Engineer</t>
  </si>
  <si>
    <t>Brian Altemose</t>
  </si>
  <si>
    <t>Jennie Wallace</t>
  </si>
  <si>
    <t xml:space="preserve">(1/16)  Pending feedback for 2 candidates in process - O. Pagan, M. Amil    (1/9)  Pending feedback for 2 candidates in process - O. Pagan, M. Amil  (12/30)  Pending feedback for candidates in process, internal and external.  (12/12)  Awaiting direction for M. Lanza.  Pending feedback for candidates in process.  (12/5)  Pending feedback for 2 candidates in process.  Still condsidering internal M. Lanza.  (12/1)  Pending feedback for 1 candidate in process  (11/21)  Continuing to source and screen candidates.  (11/14)  Beginning sourcing and screening efforts.  (11/13)  Discovery call conducted  </t>
  </si>
  <si>
    <t>BEC003361</t>
  </si>
  <si>
    <t>Staff Systems Engineer</t>
  </si>
  <si>
    <t>Rusty Hitch</t>
  </si>
  <si>
    <t>Samantha Morris</t>
  </si>
  <si>
    <t>(1/30)  Awaiting update on offer for John Snider   (1/27)  HM has submitted recommendation for offer for John Snider to HR and Finance for approval.  This will go into prioritized approval list based on organizational need.  Currently, putting external hires ahead of internal.  HM will know more next week and follow up.  (1/23)   Pending feedback for 4 candidates in process  (1/16)  Pending feedback for 4 candidates in process  (1/9)  Pending update on J. Snider.  Pending feedback for B. Maniam  (12/30)  Pending feedback for interview with J. Snider  (12/12)   Pending feedback for candidates in process  (12/4)  Pending feedback for candidates in process   (11/21)  Pending feedback for candidates in process   (11/14)  Pending feedback for candidates in process (11/7)  Pending feedback for candidate in process (10/28)  Discovery call conducted   (10/22)  Discovery call scheduled for the 28th</t>
  </si>
  <si>
    <t>MOL000970</t>
  </si>
  <si>
    <t>Software Engineer</t>
  </si>
  <si>
    <t>(4/16)  pengding feedback from Phil Hornung onsite and Alex coding test;  continue sourcing  (4/10)  Pending feedback for on-site with P. Hornung.  Coding test with Alex Hui scheduled.  (4/3)  Scheduling Phil Hornung for follow-up phone interview and coding test.  (3/31)  Phil Hornung now brought in for a tour/lunch interview.  (3/26)  Phil Hornung removed from process.  (3/13)  Pending feedback for phone interview with P. Hornung.  (3/3)  scheduling on-site with Sergei Labur.  still need to connect with Sergei for availability  (2/26)  Feng Ma has accepted another offer and withdrawn from process.  (2/20)  Following up withe Feng Ma and Sergei Labur per request from HM.  (2/13)   Scheduling coding test with Ricardo Ruiz.  (2/12)   Pending feedback for 2 coding tests, Feng Gao and Umer Ejaz.  (2/6)  Pending feedback for 2 coding tests, Feng Gao and Umer Ejaz.  (1/30)   Coding test with Feng Gao scheduled.  Also, forwarded Umer's availability to Edvinas in order to set up remote coding test.   (1/22)  Scheduling coding test for Feng Gao  (1/20)  HM requested coding test with Umer Ejaz.  Waiting to hear back from MolDev regarding process for setting up coding test with an out of state candidate.  (1/16)  Pending feedback on Yury Ageev's 2nd and final on-site interview  (1/15)  Scheduling 2 phone interviews with Umer Ejaz and Feng Gao.   (1/9)  Pending feedback for 4 candidates in process - A. Kher, P. Ronin, F. Gao, U. Ejaz   (1/9)  In person interview with Y. Ageev scheduled for the 16th.   (12/18)  Y. Ageev passed software test.  Scheduling follow up on-tie with Y. Ageev.  (12/12)  Deciding how to move forward with S. Labur pending outcome of coding test with Y. Aggev.  (12/5)  Pending feedback for coding test with S. Labur.  Scheduling coding test for Y. Ageev.  (12/2)  Pending feedback for phone interview with Jay Brown  (12/1)  Scheduling coding test for S. Labur  (11/25)  Scheduling phone interviews with Y. Ageev and Jay Brown  (11/21)  Pending feedback for 4 candidates in process.  Update call with HM scheduled for Monday.  (11/14)  Pending feedback for candidates in process (11/7)  Pending feedback for candidate in process (10/31)  Pending feedback for candidate in process  (10/23)  Discovery call conducted.(3/3)</t>
  </si>
  <si>
    <t>LEI001982</t>
  </si>
  <si>
    <t>Web Designer / Front End Developer</t>
  </si>
  <si>
    <t>(1/9)  Pending feedback from hiring manager regarding possible position change.  (1/9)  Pending feedback for 3 candidates in process - N. Dong, S. Levin, D. Kintanar  (12/30)  Scheduling calls and conducting intial screening for potential candidates  (12/12)  Pending feedback (12/5)  Posting position to LinkedIn per request by HM.  Pending feedback for 3 candidates in process, A. Andreev, S. Thomas and A. Edelman. (12/4)  Forwarded additional examples of A. Andreev's web design experience per HM's request.  Feedback still pending.  (12/4)  Pending feedback for 2 candidates in process.  (11/26)  Pending feedback for  candidate in process.  (11/20)  Recalibration during update call with HM,  HM now open to candidate with less experience.  Looking into posting on career boards for universities in the area.  (11/14)  Sending requested sourcing information to hiring manager.  (11/7)  Awaiting date for rescheduling on-site interviews.  (10/31)  Confirming comp flexibility with R. Bucsa per HM's request.  (10/28)  Confirmed interview times with K. Krueger and R. Bironas for 11/5.  (10/24)  Moving on-site interview date to 11/5 instead of 10/31.  (10/24)  On-site interviews requested for R. Briones and K. Kreuger.  Scheduling phone interviews with O. Ruiz and M. Harrold.  Awaiting further direction on 2 other candidates in process, S. Gianopulos and R. Bucsa.  (10/20)  Scheduling phone interview with K. Krueger.  (10/17)  Pending feedback on 2 candidates in process.  31st identified as target for on-site interviews.  Would like 2 more candidates to bring on-site along with R. Bironas.  (10/14)  HM requested on-site interview with R. Bironas.  Would like one more candidate for on-site before beginning the scheduling process.  (10/14)  Pending feedback for phone interview with R. Briones.  (10/9)  HM requested I. Swofford send portfolio.  Will follow up for feedback after.  (10/9)  Pending feedback for 1 candidate in process  (10/3)  Scheduling phone int. R. Wolchuk  (10/1)  Scheduled phone int with J. Spicuzza  (9/30)  Scheduled phone int with A. Arieti  (9/25)  Took over req</t>
  </si>
  <si>
    <t>MOL000738</t>
  </si>
  <si>
    <t>Software Development Engineer</t>
  </si>
  <si>
    <t>Dave Henderson</t>
  </si>
  <si>
    <t>(1/23)  Scheduling phone interview with Ricardo Ruiz.  Scheduling coding test for Dipen Rana.  (1/16)   P3 candidate Guillermo Jiminez cancelled his on-site visit for coding test and has accepted another offer.   (1/15)  Coding test for P3 candidate Guillermo Jiminez scheduled for Friday the 16th.  (1/14)  Scheduling coding test for P3 candidate Guillermo Jiminez.  (1/9)  Pending feedback for 2 candidates in process.  (12/12)  Pending feedback for phone interviews  (12/5)  Scheduling phone interviews with I. Ghukasyan and S. Suribhatla.  (12/4)  Position moved to Phase 3.  Conducted introductory call with Phase 3 recruiter.  (11/26)  Pending feedback for 1 candidate in process.  Awaiting update on coding test.  HM mentioned that they were reevaluating the coding test and will be making changes.  (11/21)  Pending feedback for follow up on-site interview with C. Cheng.  Scheduling coding test with L. Jan.(11/12)  Scheduling follow up on-site interview with C. Cheng after passing the coding test.  (11/3)  Scheduling coding test for S. Nand  (10/31)  Pending feedback for phone interview with S. Nand.  HM would also like to persuade S. Joshi to reconsider.  (10/30)  J. Charrier and S. Joshi withdrew from process.  J. Charrier accepted contract ext. Still need to connect with S. Joshi for further detail.  (10/28)  Pending feedback for coding test with J. Religa.  Agenda finalized for C. Cheng's coding test.  Still awaiting confirmed availability from J. Charrier for coding test.  (10/28)  S. Joshi has withdrawn from process  (10/27)  Phone interview with S. Nand scheduled.  (10/24)  Schedule request sent for C. Cheng's coding test, initiation of scheduling process still pending for J. Religa, S. Joshi, and phone interview for S. Nand  (10/23)  HM confirmed scheduling of coding test for S. Joshi.  (10/23)  Per request by HM:  Schedule coding test with J. Religa and C. Cheng.  Schedule phone interview with S. Nand.  HM is checking with contacts at Varian regarding S. Joshi.  (10/22)  J. Charrier is not available until after the 29th for coding test, awaiting availability from HM to begin scheduling process.  (10/20)  HM would like J. Charrier to take coding test.  Beginning scheduling process  (10/17)  Pending feedback on candidates in process  (10/9)  Pending feedback for 1 candidate in process, J. Charrier  (10/8)  Weekly update call, HM has updated necessary requirements, scaled back must-haves  (10/2)  Followed up with hiring manager.  Determined target list of companies.  Adjusting sourcing efforts accordingly  (9/23) John Pliska ruled out after onsite interview due to negative internal reference;  Otherwise 6 additional technical onsite screenings complete and all rejected due to not passing test, which they are not flexible on;  Sourcing additional candidates  (9/11) Onsite IV with John Pliska sounds to have gone well last week, but need feedback  (9/4) Onsite IV scheduled with John Pliska after passing technical assesment;  Sourcing additional candidates  (8/28) 1 technical onsite scheduled for tomorrow and working on sscheduling another phone IV;  Sourcing additional candidates  (8/21) 6 technical onsites complete and rejected;  1 candidate pending IV scheduling but havent heard back, so giving until end of the week and will remove from process;  working on additional sourcing and trading msgs with several candidates - one not interested in moving forward due to their technical test process  (8/15) 6 technical onsites complete and rejected;  1 candidate pending IV scheduling and sourcing others  (8/7) 6 technical onsites complete and rejected;  1 candidate pending review and sourcing others  (7/31) 6 technical onsites complete and rejected;  sourcing additional candidates  (7/25) 1 onsite technical screen pending review;  Sourcing additional candidates  (7/17) 1 submission pending review, but Dave on vacation this week;  5 technical onsites complete and rejected after not passing test  (7/10) 5 technical onsites complete and all rejected after not passing test;  sourcing others  (6/26) 4 technical onsites complete and all rejected after not passing test;  1 other scheduled and continuing to source additional candidates  (6/19) 3 candidates ruled out after technical onsite, 1 more shceduled for this week  (6/12) 1 candidate ruled out after onsite technical test, 2 more shceduled for this week and 1 pending review  (6/5) 1 candidate scheduled for onsite technical test on 6/6 and scheduling another for next week;  continuing to source additional candidates  (5/30) Newly opened position; beginning sourcing</t>
  </si>
  <si>
    <t xml:space="preserve">EB-8546031297 </t>
  </si>
  <si>
    <t>Sr Manager Information Security</t>
  </si>
  <si>
    <t>Cat Deleonardis</t>
  </si>
  <si>
    <t>Jen Plesh</t>
  </si>
  <si>
    <t>Di An</t>
  </si>
  <si>
    <t>(4/22) Bruce G pending phone IV feedback and Gary L pending resume review  (4/14) Bruce G pending phone IV feedback; additional sourcing  (4/8) Offer rejected &amp; recalibration call pending; Bruce G &amp; Aanjay K pending further review  (3/31) Offer extended to Kent M and pending final decision  (3/24) Onsite IVs in process for Kent M;  Bruce G pending resume review and additional sourcing  (3/17) Onsite IVs in process for Kent M &amp; Vince V;  Bruce G pending resume review and additional sourcing  (3/10) Onsite IVs in process for Kent M &amp; Vince V;  keeping Sanjay K warm and additional sourcing  (3/4) Phone IV feedback pending for Vincent V, Kent M &amp; Sanjay K;  additional sourcing  (2/25) Sumair M, Vincent V, Kent M phone IVs in process; Sanjay Kulkarni pending manager review  (2/18) Sumair Mahmood &amp; Vincent Verdi pending manager review  (2/11) New position; begin sourcing</t>
  </si>
  <si>
    <t>DIA007714</t>
  </si>
  <si>
    <t>Cloud Business Analyst</t>
  </si>
  <si>
    <t>Peter Stimson</t>
  </si>
  <si>
    <t>(4/28) Lee N phone IV pending feedback and pending recalibration from HM  (4/22) Lee N phone IV scheduled and pending recalibration from HM  (4/14) Lee N pending manager review  (4/8) Bret C onsite IV in process and additional sourcing  (3/31) Onsite IV scheduled for Bret C &amp; Sandeep B pending resume review  (3/24) Onsite IV scheduled for Bret C and additional sourcing  (3/17) Scheduling onsite interview for Bret C and additional sourcing  (3/10) Bret C &amp; Tracy N phone IVs in process  (3/4) Bret Cowan phone IV scheduled; Tracy N &amp; Manith M resume review pending  (2/25) Additional sourcing needed  (2/18) Additional sourcing needed  (2/11) Andreas ruled out after phone screen;  additional sourcing  (2/4) Andreas Gerogiannis phone IV being scheduled  (1/28) New position; begin sourcing</t>
  </si>
  <si>
    <t>MOL001268</t>
  </si>
  <si>
    <t>Sr Software Engineer</t>
  </si>
  <si>
    <t>Keith Thomas</t>
  </si>
  <si>
    <t>(3/10) Pending offer details for Bogdan D and keeping Rabin M warm  (3/4) Pending final offer decision for Rabin M or Bogdan D  (2/25) Rabin M &amp; Bogdan D onsite IVs pending; Yvette Chen phone IV pending  (2/18) Rabin M &amp; Bogdan D onsite IVs to be scheduled, Sa Li &amp; Rhonda L phone IVs pending(2/11) Rabin Mahadevan phone IV scheduled;  additional sourcuing  (2/4) Najam H &amp; Chitra S phone IVs being scheduled  (1/28) Sourcing additional candidates  (1/21) New position; begin sourcing</t>
  </si>
  <si>
    <t>BEC004541</t>
  </si>
  <si>
    <t>Sr Software Development Engineer</t>
  </si>
  <si>
    <t>Chalam Jayavarapu</t>
  </si>
  <si>
    <t>Carlos Centurion</t>
  </si>
  <si>
    <t>(12/)11) Pending onsite interview for Jeff Y; keeping Manuel L warm; sourcing additional candidates (12/3) Pending onsite interview feedback for Manual L; pending phone interview feedback for Mohsen B, scheduling Monica B; pending manager review for Jeff Y; sourcing additional candidates (11/25) Pending onsite interview for Manual L; pending phone interview for Mohsen B and Monica B; pending manager review for Jeff Y; sourcing additional candidate (11/20) Pending onsite interview for Manual L; pending manager review for Jeff Y, Mohsen B, and Monica B; sourcing additional candidates (11/12) Discovery call complete;  begin sourcing</t>
  </si>
  <si>
    <t>NAV000295</t>
  </si>
  <si>
    <t>Sr Database Engineer</t>
  </si>
  <si>
    <t>Tariq Ahmed</t>
  </si>
  <si>
    <t>Mara Koulogeorge</t>
  </si>
  <si>
    <t>(1/21) Additional sourcing &amp; pending update from Mara on status  (1/14) Olga V onsite IV 1/14;  additional sourcing  (1/7) Olga V scheduled for onsite IV, pending update on decision for Brad W; additional sourcing  (1/4) Scheduling Olga V &amp; Shrikant I for onsite interviews, pending update on decision for Brad W; additional sourcing  (12/22) Scheduling Olga V &amp; Shrikant I for onsite interviews, pending update on decision for Brad W; additional sourcing (12/17) Onsite interview scheduled for Brad W on 12/17 &amp; scheduling Shrikant I for onsite interview  (12/10) Pending onsite interview for Olga V, Brad W &amp; Shrikant I; sourcing additional candidates (12/3) Olga V. pending review, keeping Ed T. warm after onsite IVs; sourcing additional candidates  (11/25) Keeping Ed T. warm after onsite IVs and sourcing additional candidates  (11/19) Ed T. &amp; Shiuwen F. onsite interviews complete &amp; pending feedback  (11/12) Ed T. &amp; Shiuwen F. onsite interviews scheduled for this week  (11/6)  Prasad H, Ed T, &amp; Shiuwen Fu onsite IVs scheduled  (10/29) Prasad H &amp; Ed T phone interviews scheduled  (10/22) Prasad Hegde pending manager review and a few others pending submission  (10/15) New position; begin sourcing</t>
  </si>
  <si>
    <t>BEC004466</t>
  </si>
  <si>
    <t>CRM Business Systems Analyst</t>
  </si>
  <si>
    <t>Nicole McGee</t>
  </si>
  <si>
    <t>(1/7) Need update from HM on potential change in direction/strategy for this position  (1/4) Elena A onsite interview pending feedback; G Shetty phone interview being scheduled &amp; A Dutta pending review  (12/22) Elena A onsite interview being scheduled; G Shetty phone interview being scheduled &amp; A Dutta pending review  (12/17) Elena A onsite interview being scheduled; G Shetty phone interview being scheduled &amp; A Dutta pending review  (12/11) Pending onsite interview for Elena; pending feedback on Jamar J; keeping Venkata K; sourcing additional candidates (12/3) Pending onsite interview for Venkata K; pending manager decision on Jamar J; sourcing additional candidates (11/25) Pending onsite interview for Venkata K; pending manager review for Jamar J; sourcing additional candidates (11/20) Pending onsite interview for Venkata K; pending phone interview feedback for Sandeep B; sourcing additional candidates (11/12) Pending onsite interview for Venkata K; pending phone interview for Sandeep B; sourcing additional candidates (11/6) Pending onsite interview for Venkata K; pending manager review for Sandeep B; sourcing additional candidates (10/30) Pending onsite interview for Venkata K; reaching back out to Anand K; sourcing additional candidates (10/22) Pending onsite interview for Venkata K; sourcing additional candidates (10/16) Pending onsite interview for Venkata K; sourcing additional candidates (10/09) New position, begin sourcing</t>
  </si>
  <si>
    <t>NAV000290</t>
  </si>
  <si>
    <t>Software Engineer, Web UI</t>
  </si>
  <si>
    <t>(1/21) Downgraded compensation level and need additional candidates  (1/14) Downgraded compensation level and need additional candidates  (1/7) Pending offer details for Chris Lu  (1/4) Justin D backed out of offer over holiday; re-open position and begin sourcing; Chris Lu to be considered  (12/10) Pending offer decision from Justin D. (12/3) Pending onsite interview for Justin D; keeping Alejandro R warm; sourcing additional candidates (11/25) Pending onsite interview for Justin D; keeping Alejandro R warm; sourcing additional candidates (11/19) Alejandro R onsite IV scheduled &amp; Justin DeLuna phone IV being scheduled; additional sourcing  (11/12) Alejandro R onsite IV scheduled; additional sourcing  (11/5) Alejandro R onsite IV being scheduled; additional sourcing  (10/29) Josh Ding offer decline; additional sourcing needed  (10/22) Pending offer for Josh Ding (10/15) Pending potential offer for Josh Ding  (10/08) Pending skype and onsite interview for Josh D; pending phone interview for Sana N (p3); sourcing additional candidates (10/1) Josh D. (onsite IV) &amp; Shilpa Sood (skype to be scheduled)  (9/24) New position;  one prior candidate under consideration (Shilpa Sood)</t>
  </si>
  <si>
    <t>TEL000035</t>
  </si>
  <si>
    <t>Embedded Firmware Developer</t>
  </si>
  <si>
    <t>Darwin Thompson</t>
  </si>
  <si>
    <t>(3/10) Same update as last week;  Have followed up with Mara a few times and waiting to connect live for next steps.  (3/4) HM rejected all candidates presented (per last position update) after final interviews as of 3/4;  Personify to work with Mara on req status, since HM was to again change position requirements  (2/25) Christophe Courtillier, Gary Bonie &amp; Sami Ahmari final IVs complete this week  (2/18) Christophe Courtillier, Gary Bonie &amp; Sami Ahmari final IVs to be complete by next week  (2/11) Christophe Courtillier, Gary Bonie &amp; Sami Ahmari moving to onsite IVs  (2/4) Christophe Cortillier pending manager review, Sami Ahmari &amp; Gary Bonie phone IVs to be scheduled  (1/28) Sourcing additional candidates  (1/21) Recalibration call complete and need update requirements from HM  (1/14) Dan V accepted counter-offer, so recalibration needed with HM &amp; Mara  (1/7) Pending signed offer from Dan V;  presented with possible counter-offer, which was unexpected and has a pending question for the team - anxious to make a decision so hope to know this week  (1/4) Pending signed offer from Dan V  (12/22) Pending updated offer details for Dan V  (12/17) Pending offer details for Dan V  (12/10) Dan V final IV w/ Darwin 12/10 and expect offer after this  (12/3) Offer approval in process for Dan V.; keeping Rajan M, Kurt M &amp; Todd P warm  (11/25) Final onsite IV feedback needed for Dan V., Rajan M, Kurt M &amp; Todd P  (11/19) Dan Verdusco onsite interview scheduling in process; Final onsite IV feedback needed for Rajan M, Kurt M &amp; Todd P  (11/12) Onsite IV feedback needed from Rajan M, Kurt M &amp; Todd P; Dan Verdusco pending resume review  (11/5) Onsite IV feedback needed from Rajan M, Kurt M &amp; Todd P  (10/29) Rajan M, Kurt M &amp; Todd P onsite interviews scheduled  (10/15) Rajan Mistry pending submission per Mara's okay regarding GC status, but looks positive;  Kurt Mitts &amp; Todd Park pending manager review  (10/8) Rjan Mistry pending submission per Mara's okay regarding GC status, but looks positive;  additional sourcing with a few candidate calls scheduled  (10/1) Alex P. (phone IV to be scheduled) &amp; Rajan Mistry (pending feedback from Mara regarding Green Card status)  (9/24) Alex P. pending further review; moving to P2 since niche role requiring vehicle diagnostics experience  (9/17) Alex P. pending further review; moving to P2 since niche role requiring vehicle diagnostics experience  (9/10) New position; begin sourcing</t>
  </si>
  <si>
    <t>EB-1378262943</t>
  </si>
  <si>
    <t>Optical Manufacturing Associate II</t>
  </si>
  <si>
    <t>Elizabeth Hummel</t>
  </si>
  <si>
    <t>Morrisville</t>
  </si>
  <si>
    <t xml:space="preserve">(10/1) Position re-opened due to Bruce fall-off;  begin sourcing  (917) Bruce Z. onsite IV 9/17;  additional sourcing  (9/10) Pending feedback on Bruce Zaborowski &amp; Flor Prado; sourcing additional candidates  (9/4) Pending feedback on Bruce Zaborowski &amp; Flor Prado; sourcing additional candidates </t>
  </si>
  <si>
    <t>SON000046</t>
  </si>
  <si>
    <t>Chris Newman</t>
  </si>
  <si>
    <t>Jessica Doherty</t>
  </si>
  <si>
    <t>Arlington</t>
  </si>
  <si>
    <t>(1/4) Pending recalibration call with HR  (12/22) Pending recalibration call with HR  (12/17) Pending offer and H1B details for Bailin L.  (12/10) Pending offer and H1B details for Bailin L. (12/3) Pending offer decision for Bailin L.  (11/25) Pending HR interview for Bailin L (11/19) Two onsite interviews in process of being scheduled  (11/12) Two candidates pending completion of second round tech assessment; One candidate pending completion of first assessment  (11/6) One phone interview scheduled and 2 other candidates pending tech assessment  (10/29) No candidates in process; additional sourcing  (10/15) Samer and CJ ruled out due to not passing tech assessment;  continue additional sourcing  (10/8) Pending feedback for Samer C.;  additional sourcing  (10/1) Sourcing additional candidates  (9/24) Akilesh onsite IV 9/25, William He (tech assess);  additional sourcing  (9/17) Akilesh onsite IV 9/25, William He (tech assess);  additional sourcing  (9/10) Akilesh (2nd tech assess), William He (tech assess)  (9/3) Arvind K. (tech assess), Akilesh phone IV scheduled  (8/27) Ryan W., Akilesh S., Florin N. &amp; Utsav M. technical assessments complete and need feedback  (8/20) Florin N. &amp; Utsav M. completing technical assessments;  additional sourcing  (8/13) Sabina M. submitted pending review; additional sourcing  (8/6) New position; begin sourcing</t>
  </si>
  <si>
    <t>DIA007220</t>
  </si>
  <si>
    <t>Software Engineer II</t>
  </si>
  <si>
    <t>Shilpa Taneja</t>
  </si>
  <si>
    <t>(7/24) Sourcing candidates; only 6 applicants in the pipeline (7/17) New position; beginning sourcing</t>
  </si>
  <si>
    <t>DIA007222</t>
  </si>
  <si>
    <t>Ivan Pandiyan</t>
  </si>
  <si>
    <t>(12/22) Recalibration complete and position will be cancelled per changes to job title and scope; Waiting to cancel until we hear back with updated information  (12/17) Additional candidates needed pending recalibration call with HM</t>
  </si>
  <si>
    <t>DIA006016</t>
  </si>
  <si>
    <t>Stephanie Hasse</t>
  </si>
  <si>
    <t>(8/27) Recalibration call needed &amp; scheduled for 8/28  (8/21) Karl was rejected; sourcing additional candidates (8/6) Pending onsite interview feedback for Karl &amp; Rich (7/31) Pending onsite interview for Burham &amp; Karl &amp; Rich; pending phone interview feedback for O. Velazquez; (7/24) Pending onsite interview for Burhan; pending phone interview for P. Eliason and O. Velazquz; pending manager review for R. Monsen (7/17) Pending onsite interview for Burhan; pending phone interview for P. Eliason and O. Velazquez; pending manager review for R. Monsen (7/10) Pending phone interviews for Ryan &amp; Burhan; sourcing additional candidates (7/2) New position, begin sourcing</t>
  </si>
  <si>
    <t>DIA007071</t>
  </si>
  <si>
    <t>Sr Manager Hardware Engineering</t>
  </si>
  <si>
    <t>(11/6) Offer declined by Steve Jester; pending manager feedback on Bob Erko &amp; Jiaoming Qiu &amp; Amit Trivedi &amp; Dan Grossman &amp; Ron Laska &amp;John VanScoy; (10/29) Pending offer acceptance from Steve Jester  (10/16/2015)   Offer extended to Steve Jester.  (10/9/2015)  Moving to offer with S. Jester.   (10/1/2015)  Rescheduling interview with S. Jester again. Now scheduling in-person interview between S. Jester and R. Creager.  (9/23/2015)  Rescheduling phone interviews with Steve Jester   (9/18/2015)  Pending feedback for phone interview between Tom Scholl and Steve Jester.  (9/10/2015)  3rd phone interview scheduled between Steve Jester and HM.  Also, scheduling 4th phone interview between Steve Jester and Tom Scholl per HM's request  (9/8/2015)  Steve Jester completed LDW.  Scheduling final follow up phone interview between Steven Jester and HM   (8/31/2015)   Pending feedback for John VanScoy  (8/27/2015)  HRBP resending LDW for S. Jester.  Scheduling follow up phone interview between S. Jester and HM following completion of LDW.   (8/21/2015)   Pending feedback for B. Erko and M. Rogosheske   (8/21/2015)  Pending feedback for on-site interview with M. Paulsen   (8/14/2015)  Scheduling M. Paulsen and S. Jester for on-site interviews   (8/7/2015)  Scheduling M. Paulsen and S. Jester for on-site interviews.  Pending feedback confirmation from HM for R. Guitart   (7/30/2015)  Phone interview with S. Jester rescheduled for next week.  Pending finalized interview team from HM for on-site interview with M. Paulsen  (7/24/2015)  Rescheduling phone interview with S. Jester.  Scheduling on-site with M. Paulsen   (7/17/2015)   Pending feedback for phone interviews with M. Paulsen and S. Jester.  Pending feedback for R. Guitart  (7/10/2015)   Pending feedback for phone interview with R. Dama.  Scheduling phoen interviews with M. Paulsen and S. Jester  (7/2/2015)  Phone interview with Huadong Lou scheduled.  Pending feedback for candidate in process - Sam Rahmani  (6/26/2015)  Continuing to source and screen candidates.  (6/23/2015)  Discovery call conducted</t>
  </si>
  <si>
    <t>NAV000215</t>
  </si>
  <si>
    <t>BI Engineer</t>
  </si>
  <si>
    <t>(8/6) Need updated JD &amp; Title from Tariq; Natalia (keep warm after onsite)  (7/31) Natalia (keep warm after onsite); Need updated JD &amp; Title from Tariq (7/23) Pending phone IV feedback on Vijeth and Ranbir; additional sourcing  (7/16) Pending phone IV feedback for Vijeth; pending onsite interview for Natalia &amp; Suganya (7/9) Pending feedback for Meena Kumar; phone IV for Suganya S; sourcing additional candidates (7/2) Seth Rajaram scheduling for onsite IV; additional sourcing  (6/25) Newly opened position; beginning sourcing</t>
  </si>
  <si>
    <t>LIF001771</t>
  </si>
  <si>
    <t>Manufacturing Engineer II</t>
  </si>
  <si>
    <t>Kelly Hines</t>
  </si>
  <si>
    <t>(10/02) Pending onsite interview for Peter Zakarial pending phone interview for Alex P; Sourcing additional candidates(9/25) Pending feedback on Peter Zakaria's phone interview; sourcing additional candidates (9/11) Pending feedback on Peter Zakaria; sourcing additional candidates (9/4) Position re-opened; sourcing candidates (7/24) Pending position requirement updates (7/17) Pending onsite interivew for M/ Morrison; pending phone interview for C. Noel; sourcing additional candidates (7/10) Pending onsite interivew scheduling for M. Morrison; pending phone int feedback for R. Clark and C. Noel; sourcing additional candidates (7/2) Pending onsite interview for M. Morrison; pending phone interview feedback for R. Clark and C. Noel; sourcing additional canddiates (6/26) Pending phone interview for R. Clark and C. Noel; pending onsite interview for M. Morrison; sourcing additional candidates  (6/19) Pending interview feedback for R. Clark; sourcing additional candidates (6/12) two phone interviews scheduled for M. Balicki &amp; J. Clark  (6/5) Pending manager review for J. Kielty and M. Balicki; reached out to candidates from DIA001830; sourcing additional candidates</t>
  </si>
  <si>
    <t>DIA006759</t>
  </si>
  <si>
    <t>Staff Manufacturing Engineer</t>
  </si>
  <si>
    <t>Jean Ade</t>
  </si>
  <si>
    <t>(6/5) Pending manager review for O. Gonzalez, D. Quintero-Avila, and I. Talledo; there are 15+ candidates in resume review in Taleo, pending feedback before moving forward with screening additional candidates (5/29) Pending manager review for O. Gonzalez and D. Quintero-Avila; sourcing additional candidates  (5/22) New position, begin sourcing</t>
  </si>
  <si>
    <t>LIF001859</t>
  </si>
  <si>
    <t>(7/17) Offer accepted by A. Pearce; pending BG &amp; DS (7/10) Pending offer for A. Pearce (7/2) Pending offer for A. Pearce (6/26) Pending interview feedback for A. Pearce (6/19) Interview went well for A. Pearce, pending decision from the team (6/12) A. Pearce onsite interview scheduled  (6/5) Pending onsite interview feedback for K. Kauffman; pending phone interview for A. Pearce and T. Clark; sourcing additional candidates  (5/29) Pending interview for K. Kauffman; sourcing additional candidates  (5/22) Sourcing additional candidates (5/15) sourcing additional candidates(5/8) W.Cole no longer in process; sourcing additional candidates (5/1) Pending onsite interview for W. Cole; sourding additional candidates (4/24) Pending onsite interview for W. Cole; pending phone interview for F. Go; sourcing additional candidates (4/17) Pending feedback on S. Paul; sourcing additional candidates (4/10) Pending feedback on D. Cruz; sourcing candidates in the active market (4/3) New position; P1 Sourcing</t>
  </si>
  <si>
    <t>NAV000166</t>
  </si>
  <si>
    <t>DevOps Engineer</t>
  </si>
  <si>
    <t>Richard Clark</t>
  </si>
  <si>
    <t>(6/25) Need internal Fill details  (6/18) Need update from hiring team on potential internal candidate or recalibration for additional candidates  (6/11) Need hiring team feedback on previous candidates in process and to schedule recalibration call  (6/3) Need to reschedule update call to assess updated profile per above acceptance  (5/28) Clint Wong (keeping warm)  (5/21) Clint Wong (keeping warm)  (5/15) Clint Wong (keepign warm);  direct sourcing  (5/7) Clint Wong phone IV 5/6;  same as above  (4/30) same as above  (4/23) same as above  (4/16) same as above;  candidate in IV ruled out  (4/9) same as above and need feedback from one onsite interview from 4/8  (4/2) same as above and moving 1 candidate to second interviews  (3/26) same as above and 1 candidate pending review;  HM mentioned some potential Teletrac candidates, but waiting on follow-up;  update call 3/26  (3/19) working through P1 DS, very few online applicants  (3/12) working through P1 DS; very few online applicants and not qualified</t>
  </si>
  <si>
    <t>NAV000164</t>
  </si>
  <si>
    <t>GO Network Engineer</t>
  </si>
  <si>
    <t>Rick Schweiger</t>
  </si>
  <si>
    <t>Glenview</t>
  </si>
  <si>
    <t>(4/9) 2 candidates scheduled for phone interviews;  sourcing additional candidates in P1 DS  (4/2) sourcing candidates;  very few applicants, so all P1 DS  (3/26) same update as last week  (3/19) working on P1 DS, very few online applicant (3/12) working through P1 DS; very few online applicants and not qualified</t>
  </si>
  <si>
    <t>NAV000167</t>
  </si>
  <si>
    <t>GO Support Manager</t>
  </si>
  <si>
    <t>(3/26) update call 3/26 w/ potential update to JD and feedback on 4 candidates submitted;  compensation big issue  (3/19) pending feedback on 3 candidates, working through P1 DS (3/12) working through P1 DS; calls scheduled with a few online applicants (so far comp a significant issue with one candidates)</t>
  </si>
  <si>
    <t>DIA005534</t>
  </si>
  <si>
    <t>Sr Systems Engineer</t>
  </si>
  <si>
    <t>Brian Littman</t>
  </si>
  <si>
    <t>(9/11) Position to be cancelled and upgrade to a staff level (9/3) HR requested to not put on hold, so waiting on update;  Kelsey looped in  (8/27) HR requested to not put on hold, so waiting on update;  Kelsey looped in  (8/20) Kelsey to follow-up on possible hold since no update in weeks  (8/6) Pending offer for Matt. DeBruine  (7/31) Pending offer for Matt. DeBruine (7/24) Pending offer for Matt DeBruine (p3); pending phone IV feedback for J. Alexander; keeping T. O'Connell warm (7/17) Pending phone IV feedback on J. Silliman; pending manager review on J. Alexander; keeping T. O'Connell warm; sourcing additional candidates (7/10) Pending on site interview for T. O'Connell; sourcing additional candidates (7/2) Pending feedback on P3 onsite interviews; pending phone interview for T. O'Connell (6/26) Pending feedback on P3 onsite interviews; sourcing additional candidates (6/19) P3 onsite interviews; sourcing additional candidates (6/12) B. lackie onsite interview scheduled, T. Dahl &amp; J. Silliman pending resume review, P3 phone interview  (6/5) Pending phone interview for B. Lackie; pending manager feedback for S. Tendulkar; position goes into P3; sourcing additional candidates (5/29) No longer moving forward with J. Swenson; sourcing additional candidates (5/22) Pending onsite interview for J. Swenson; sourcing additional candidates (5/15) Pending onsite interview for J. Swenson; sourcing additional candidates (5/8) Pending interview for J. Swenson; pending interview feedback for T. Alberti, N. Schaub, and A. Kadrenahally; sourcing additional candidates (5/1) Pending feedback on T. Alberti and A. Kadrenahally and J. Swenson; sourcing additional candidates (4/24) Pending phone interview for T. Alberti; pending onsite interview for A. Kadrenahally; sourcing additional candidates (4/17) Pending feedback for S. Mantoles; pending on site interview for T. Moucha &amp; A. Kadrenahlly; sourcing additional candidates (4/10) Pending onsite interview Todd Moucha; pending feedback on S. Mantoles; sourcing additional candidates (4/3) Pending interview for T. Moucha; sourcing additional candidates (3/27) Pending interview feedback for A. Kadrenahally; sourcing additional candidates (3/20) Pending feedback on A. Kadrenahally, A. Ravi, B. Choudhary; sourcing additional candidates (3/13) Sourcing candidates (3/05) New position; will connect with the hiring manager before sourcing; clearing pipelines</t>
  </si>
  <si>
    <t>DIA005678</t>
  </si>
  <si>
    <t>Staff Software Engineer</t>
  </si>
  <si>
    <t>(5/15) Pending offer for Kumar (5/8) Pending offer for Kumar; pending interview feedback for Touhid (5/1) Pending onsite interview for GMS Kumar, pending phone interview for A. Ibsais; pending manager feedback on Q. Vu and A. Brahmbhatt; waiting on T.Khan's application; sourcing additional candidates  (4/24) Pending manager feedback on A. Ibsais, A. Brahmbhatt, and Q. Vu; pending onsite interview for G. Kumar; sourcing additional candidates (4/17) Pending feedback on D. Lolling; keep L. Baul warm; sourcing additional candidates (4/10) Pending on site interview feedback for A. Subbarao; pending phone interview with Erin for L. Baul; sourcing additional candidates (4/3) Pending onsite interview for A. Subbarao; pending phone itnerview for L. Baul; sourcing additional candidates (3/27) Pending interview feedback for Anil; sourcing additional candidates (3/20) Sourcing additional candidates  (3/13) Pending interview feedback for D. Bourget; sourcing additional candidates (3/5) Clearing pipelines and sourcing additional candidates (2/26) New position, begin sourcing</t>
  </si>
  <si>
    <t>DIA005520</t>
  </si>
  <si>
    <t>Aaron O'Reilly</t>
  </si>
  <si>
    <t xml:space="preserve">(5/8) Position re-opened since Mallory is no longer available to join in June; sourcing candidates (4/2) Offer accepted; pending BG &amp; Drug for M. McConville (3/27) Pending offer decision from M. McConville (3/20) Pending interview feedback for M. McConville and K. Schulte; sourcing additional candidates (3/13) Pending interview feedback for M. McConville, M. Phillips, and K. Schulte (3/5) Pending feedback on F. Jackson's technical assessment; pending on-site interview for M. Phillips; pending phone interview feedback for K. Schulte and M. McConville(2/26) Francis Jackson scheduled for follow-up technical assesment (2/20) New position, begin sourcing candidates </t>
  </si>
  <si>
    <t>DIA005530</t>
  </si>
  <si>
    <t>Mike Raveling</t>
  </si>
  <si>
    <t>(7/24) Pending onsite interview for K. By; pending phone IV feedback for M. Abdi; sourcing additional candidates (7/17) Pending phone interview for K. By and J. Murphy; sourcing additional candidates (7/10) Pending phone interview for T. Bartlett; sourcing additional candidates (7/2) Team rejected both candidates; sourcing additional candidates (6/26) Keep B. Mikkila warm; pending onsite interview for S. Berhak and T. Bartlett (6/19) Pending feedback for B. Mikkila; pending phone interview feedback for S. Derhak; pending onsite interview for T. Bartlett (6/12) B. Mikkila second round interview scheduled, T. Bartlett phone interview (6/5) Pending phone interview for B. Mikkila and S. Muhs; sourcing additional candidates  (5/29) Sourcing additional candidates (5/22) Pending phone interview for S. Vang; sourcing additional candidates (5/15) Pending manager review for S. Vang; sourcing additional candidates (5/8) B. Walstrom is no longer moving forward; sourcing additional candidates (5/1) Pending onsite interview for B. Walstrom; sourcing additional candidates (4/24) M. Phillips offer declined; scheduling phone interview for B. Walstrom; sourcing additonal candidates (4/17) Pending offer decision from M. Phillips (4/10) pending offer for M. Phillips (4/2) Pending offer for M. Phillips (3/27) pending on site feedback for M. Phillips; sourcing additional candidates (3/20) Pending interview feedback for S. Bui and D. Tepp; pending phone interview for M. Phillips (3/13) Pending interview scheduling for S. Bui and D. Tepp; sourcing additional candidates (3/5) Pending interview feedback for E. Maneva and S. Bui; pending manager feedback for D. Tepp; sourcing additional candidates (2/27) Pending interview feedback for E. Maneva and S. Bui; sourcing additional candidates (2/20) Pending feedback for S. Bui sourcing additional candidates (2/13) Pending feedback for S. Bui; sourcing additional candidates (2/6) New position, begin Sourcing</t>
  </si>
  <si>
    <t>LIF001424</t>
  </si>
  <si>
    <t>Staff Application Specialist</t>
  </si>
  <si>
    <t>Leo Shi</t>
  </si>
  <si>
    <t>Suzhou</t>
  </si>
  <si>
    <t>China</t>
  </si>
  <si>
    <t>(2/6) Pending recalibration (1/30) Pending recalibration with hiring team (1/23) Pending recalibration with hiring team (1/16) pending recalibration with hiring team (1/9) Pending recalibration with hiring team (12/12) Sourcing additional candidates (12/05) Sourcing additional candidates (11/26) Sourcing additional candidates (11/21) Sourcing additional candidates (11/14) position posted to universitiesl; sourcing additional candidates (11/07) Sourcing additional candidates (10/31) New position; begin sourcing candidates</t>
  </si>
  <si>
    <t>LIF001425</t>
  </si>
  <si>
    <t>Staff Test Engineer</t>
  </si>
  <si>
    <t>(2/6) Pending recalibration (1/30) Pending recalibration with hiring team (1/23) Pending recalibration with hiring team (1/16) Pending recalibration with hiring team (1/9) Pending recalibration with hiring team (12/12) Pending interview feedback for H. Xu; sourcing additional candidates (12/05) Pending interview feedback for H. Xu; sourcing additional candidates (11/26) Pending interview feedback for H. Xu; Sourcing additional candidates (11/21) Sourcing additional candidates (11/14) Pending interview scheduling for Z. Cai; pending feedback on Z. Wu; sourcing additional candidates (11/07) Sourcing additional candidates (10/31) New position; begin sourcing candidates</t>
  </si>
  <si>
    <t>DIA004787</t>
  </si>
  <si>
    <t>Information Technology Senior Analyst</t>
  </si>
  <si>
    <t>Ayan Banerjee</t>
  </si>
  <si>
    <t>Romelia Persaud</t>
  </si>
  <si>
    <t>(5/22) Pending feedback for A. Butt; sourcing additional candidates (5/15) Pending technical interview for A. Butt; sourcing additional candidates (5/8) Pending phone interview for P. Pinheiro; rescheduling M. Shiratori; sourcing additional candidates (5/1) Pending phone interview for M. Shiratori; pending feedback on P. Pinheiro; sourcing additional candidates (4/24) Having difficulty connecting with Ayan, will put the position on hold until able to connect (4/17) D. Le withdrew from the process; pending manager feedback for M. Shiratoshi, N. Hopkins, and M. Abadani; recalibration call next week (4/10) Pending onsite interview for D. Le; pending manager feedback for M. Shiratoshi, N. Hopkins, and M. Abadani (4/3) Pending on site interview for D. Le; pending manager feedback for M. Shiratoshi and N. Hopkins (3/37) Pending on site interview for D. Le; pending manager feedback for M. Shiratoshi and N. Hopkins; sourcing additional candidates (3/20) Pending manager feedback on M. Shiratoshi; pending interview feedback on D. Le; sourcing additional candidates(3/13)Manuel rejected the offer; Pending manager review for M. Shiratoshi; pending interview for D. Le; sourcing additional candidates(3/5) BG and Drug for Manuel Ortiz (2/27) BG and Drug for Manuel Ortiz (2/20) Pending offer for M. Ortiz (2/13) Team meeting this afternoon at 1:30 pm PST to make a final decision. (2/6) Pending interview for N. Moore and M. Ortiz (1/30) Pending interview scheduling for N. Moore and M. Ortiz; pending phone interview feedback for P. Jose; sourcing additional candidates (1/23) Pending interview scheduling for Noel Moore; pending manager review for Manuel Ortiz, Paul Jose, and Craig Bulmer; sourcing additional candidates (1/16) Pending manager feedback on C. Bulmer, N. Moore, P. Jose, and M. Ortiz; sourcing additional candidates (1/9) Sourcing additional candidates; position open to nation wide and H1B candidates (12/12) Position in P2, sourcing additional candidates; waiting for technical assessment from E. Cazarez (12/05) Sourcing additional candidates; position is going into=== P2 (11/26) Offer pending for J. Miller (11/21) Pending interview feedback for K. Chen; team prepared to make an offer to either J. Miller or K. Chen before next Wednesday (11/14) Hiring team would like to interview K. Chen before offering the position to J. Miller (11/07) Pending interview scheduling for J. Miller and M. Tsai; Sourcing additional candidates (10/31) Pending technical interview for J. Miller; pending interview feedback on L. Organo and M. Tsai; sourcing additional candidates  (10/24) Pending manager review feedback on W. Xu; Pending interview feedback for M. Tsai and J. Miller; Pending onsite technical assessment for L. Oregano; sourcing additional candidates (10/17) Pending manager review feedback on K. Ramirez and M. Tsai; sourcing additional candidates (10/10) Discovery call conducted, position replaced previous posting for Miami</t>
  </si>
  <si>
    <t>LIF001405</t>
  </si>
  <si>
    <t xml:space="preserve">(2/6) Pending recalibration (1/30) Pending recalibration with hiring team (1/23) Pending recalibration with the hiring team (1/16) Pending recalibration with hiring team (1/9) Pending recalibration with hiring team (12/12) Sourcing additional candidates (12/05) Sourcing additional candidates (11/26) Sourcing additional candidates (11/21) Sourcing additional candidates (11/14) Sourcing additional candiadtes; P3 agency has candidates in process (11/07) sourcing additional candidates (10/31) Sourcing additional candidates (10/24) Sourcing additional candiates (10/17) Sourcing additional candidates (10/10) Sourcing additional candidates (10/03) Sourcing additional candidates(9/25) Sourcing additional candidates (9/19) Sourcing additional candidates (9/12) Sourcing additional candidates (8/29) Position posted; Begin sourcing active and passive candidates (8/22) New position, begin sourcing candidates </t>
  </si>
  <si>
    <t>LIF001385</t>
  </si>
  <si>
    <t>Sr Staff Optics Engineer</t>
  </si>
  <si>
    <t xml:space="preserve">(2/6) Pending recalibration (1/30) Pending recalibration with hiring team (1/23) Pending recalibration with hiring team (1/16) Pending recalibration with hiring team (1/9) Pending recalibration with hiring team (12/12) Sourcing additional candidates (12/05) Sourcing additional candidates (11/26) Sourcing additional candidates (11/21) Sourcing additional candidates (11/14) Sourcing additional candidates; P3 agency has candidates in process (11/07) sourcing additional candidates (10/31) Sourcing additional candidates (10/24) Sourcing additional candidates (10/17) Sourcing additional candidates (10/10) Sourcing additional candidates (10/03) Sourcing additional candidates(9/25) Sourcing additional candidates (9/19) Sourcing additional candidates (9/12) Sourcing additional candidates (8/29) Position posted; Begin sourcing active and passive candidates (8/22) New position, begin sourcing candidates </t>
  </si>
  <si>
    <t>DIA009039</t>
  </si>
  <si>
    <t>Sr Coordinator Materials &amp; Planning</t>
  </si>
  <si>
    <t>Mark Kottlowski</t>
  </si>
  <si>
    <t>Shelly Walls</t>
  </si>
  <si>
    <t>(5/5) Additional Sourcing Needed (4/28) David Bugler onsite IV 4/27, Steve Larson manager review, additional sourcing needed (4/21) David Bugler (onsite IV TBS), Aaron Winters (phone IV 4/21), (4/6) David Bugler (manager review), Additional Sourcing Needed (3/31) Additional Sourcing Needed</t>
  </si>
  <si>
    <t>DIA008668</t>
  </si>
  <si>
    <t>Software Developer - Connectivity</t>
  </si>
  <si>
    <t>Santosh Vijay</t>
  </si>
  <si>
    <t>(3/14) Mike Elliott manager review (3/10) Alex Urakhchin phone IV 3/9, Additional Sourcing Needed (3/4) Bing Zhu phone IV, Alex Urakhchin manager review, Somsak Mansripattanakul phone IV (2/25) Bing Zhu manager review, Anson Wong phone IV scheduled for 2/25, Somsak Mansripattanakul manager review, Fabio Estupinan manager review (2/18)  Jim Roberts phone IV scheduled for 2/19, Juan Carlos Aguillon keeping warm, Anson Wong manager review, addtional sourcing needed (2/11) New position; begin sourcing</t>
  </si>
  <si>
    <t>DIA006385</t>
  </si>
  <si>
    <t>Manager Continuous Improvement</t>
  </si>
  <si>
    <t>Javier Perez</t>
  </si>
  <si>
    <t>(5/27) same update as below; one strong candidate needing $180K + (5/18) very little relevant applicant flow locally and no relocation budget; requested Phase 2 (or relocation potential) no reply from HR</t>
  </si>
  <si>
    <t>DIA008366</t>
  </si>
  <si>
    <t>Web/Open Source Architect</t>
  </si>
  <si>
    <t>Martha Davis</t>
  </si>
  <si>
    <t>Leslie Covy</t>
  </si>
  <si>
    <t>(5/19) Saikumar T pending resume review and additional sourcing  (5/12) Paul H onsite IV in process  (5/5) Paul H phone IV in process  (4/28) Shweta D onsite IV pending feedback; additional sourcing  (4/22) Shweta D onsite IV in process;  additional sourcing  (4/14) Shweta D pensing onsite IV (requested IV team several times with no response)  (4/8) Doyle G &amp; Larry G pending manager review; Greg G, Anand M, Thom S &amp; Shweta D in phone IV process  (3/31) Greg G &amp; Anand M pending manager review  (3/24) Michael Song phone IV;  additional sourcing  (2/25) Arghya Roy &amp; Ron Lamb phone IV feedback pending; Michael Song pending manager review  (2/18) Arghya Roy &amp; Ron Lamb phone IVs pending; additional sourcing  (2/11) Arghya Roy &amp; Ron Lamb scheduled for phone IVs  (2/4) Arghya Roy &amp; Ron Lamb pending manager review  (1/28) New position; begin sourcing</t>
  </si>
  <si>
    <t>DIA007507</t>
  </si>
  <si>
    <t>Sr Manager Continuous Improvement</t>
  </si>
  <si>
    <t>Jamey Robbins</t>
  </si>
  <si>
    <t>(12/3) Offer extended to Santiago L. - waiting on acceptance  (11/19) 3 external and 2 internal interviews to be complete this week &amp; debrief scheduled for 11/24  (11/12) 3 onsite interviews complete &amp; scheduling 2 internal onsite interviews; debrief to be scehduled and final decision made in the next 2-3 weeks  (11/6) 4 onsite interviews scheduled &amp; keeping 1 internal warm  (10/29) 1 phone IV scheduled and 3 onsite interviews in process of scheduling  (10/16/2015)  Pending feedback for on-site interview with Michael King.  Phone interviews scheduled on the 22nd with George Cotayo, Ebner Sanchez, Khaja Ansari, and Santiago Londono.  Pending initial feedback for Heath Holley.  (10/9/2015)  Scheduling phone interviews for E. Sanchez, G. Cotayo, K. Ansari.  Pending feedback for S. Londono and H. Holley.   (10/1/2015)  On-site interview scheduled with M. King.  Pending feedback for 7 additional candidates in process - C. Arens, C. Mejia, E. Sanchez, E. Borges, G. Cotayo, K. Ansari, S. Rengaraju.  (9/25/2015)  Pending feedback for 3 candidates in process - C. Mejia, E. Borges, G. Cotayo .  (9/23/2015)  Discovery call conducted</t>
  </si>
  <si>
    <t>DIA006841</t>
  </si>
  <si>
    <t>Supervisor Reagent Manufacturing</t>
  </si>
  <si>
    <t>Richard Boyers</t>
  </si>
  <si>
    <t>(11/19) Moving forward with an offer for A. Kohler; need offer details from HR  (11/12) keeping 2 candidates warm after phone interviews &amp; 3 onsite interview in process;  no additional candidates needed  (11/6) keeping 2 candidates warm after phone interviews &amp; 3 onsite interview in process;  no additional candidates needed  (10/29) keeping 2 candidates warm after phone interviews &amp; 3 onsite interview in process;  no additional candidates needed  (10/16/2015)  Pending feedback for on-site interview with Meena Kohler.  Scheduling phone interview with Chris Cooper.  Scheduling on-site interview with Aaron Baldwin.  (10/9/2015)   Following up with HM on 10/12.  Pending feedback from in-person interviews with Meena Kohler, Aaron Baldwin, and K. Lund.  (10/1/2015)  Phone interview with D. Worrell rescheduled.  Pending initial feedback / next steps for 10 additional candidates - A. Baldwin, A. Kohler, B. Raveling, C. Cooper, H. Tran, J. Antolini, J. Candelaria, K. Lund, M. Nunna, N. Thompson  (9/25/2015)  Phone interview with D. Worrell scheduled   (9/24/2015)   Scheduling phone interview with D. Worrell.  Scheduling in-person interview with A. Baldwin.   (9/23/2015)  Pending feedback for candidates in process - C. Cooper, H. Tran, A. Baldwin, M. Nunna   (9/18/2015)   Debriefing with team on candidates in process to determine who to interview   (9/11/2015)  Pending feedback for candidates in process - J. Antolini, N. Thompson, D. Worrell   (9/10/2015)  Pending feedback for 1 candidate in process - D. Worrell  (9/8/2015)  Continuing to source and screen candidates.  (9/2/2015)  Discovery call conducted.</t>
  </si>
  <si>
    <t>DIA007258</t>
  </si>
  <si>
    <t>Sr Mechanical Engineer</t>
  </si>
  <si>
    <t>Colin Granger</t>
  </si>
  <si>
    <t>(12/3) Offer accept by J. Wallach - pending BG &amp; Drug  (11/25) Offer accept by J. Wallach - pending BG &amp; Drug  (11/19) Moving forward with an offer for J. Wallach;  need offer details from HR  (11/12) 2 onsite interviews complete and pending feedback  (11/6) 3 onsite interviews scheduled and 1 more pending resume review  (10/29) 3 onsite interviews scheduled  (10/16/2015)   Phone interview scheduled with Roy Ames.   (10/9/2015)   Pending feedback for phone interviews with K. Wu and K. Park.  (10/1/2015)  Pending feedback for 2 candidates in process - J. Fazio, S. Lyu.  Additionally, pending feedback for 6 candidates in process prior to position being placed on hold.  (7/29/2015)  Pending feedback for 6 candidates in process - B. Bauer, D. Do, K. Bergen, K. Park, K. Wu, P. Hou  (7/24/2015)  Pending feedback for 1 candidate in process   (7/17/2015)  Continuing to source and screen candidates.   (7/14/2015)   Discovery call conducted</t>
  </si>
  <si>
    <t>DIA007144</t>
  </si>
  <si>
    <t>Staff Mechanical Engineer - Instrument R&amp;D</t>
  </si>
  <si>
    <t>Tim Hoyt</t>
  </si>
  <si>
    <t>Joline Hirdler</t>
  </si>
  <si>
    <t>(11/19) Nazia offer accept - pending background and drug screens  (11/12) Nazia offer accept - pending background and drug screens  (11/6) Keeping Sumanth warm after onsite interview &amp; 1 other onsite interview pending feedback  (10/29)  Keeping Sumanth warm after onsite interview &amp; 1 other phone interview sscheduled  (10/16/2015)  Pending feedback for on-site interview with Sumanth Chikkamaranhalli.  Pending feedback for N. Tasneem, T. Pasupathy  (10/8/2015)  Scheduling on-site interview with Sumanth Chikkamaranhalli   (8/19/2015)  Informed by HM via email that position has been placed on hold.  HM will still conduct scheduled phone screens as there is no timeline for when the position will become available again.  (8/19/2015)  Scheduling phone interview with J. Shreve.  (8/17/2015)  Scheduling phone interviews with Sumanth and C. Borchard   (8/14/2015)  Pending feedback for candidates in process - S. Chikkamaranahalli, J. Shreve, C. Borchard, J. Lee, R. Halberg   (8/10/2015)   Pending feedback for candidates in process - S. Chikkamaranahalli, J. Shreve   (8/5/2015)  Pending feedback for candidates in process - S. Chikkamaranahalli  (7/30/2015)  Pending feedback for candidates in process - G. Zhao  (7/24/2015)  Continuing to source and screen candidates.  (7/17/2015)   Pending feedback for phone interview with T. Perttu and A. Owens(7/10/2015)   Pending feedbac for 4 candidates in process  (7/2/2015)  Pending feedback for candidates in process - J. Swenson, A. Owens, J. Lu, T. Perttu  (6/26/2015)  Pending feedback for J. Swenson, A. Owens.  Weekly update call scheduled with hiring manager  (6/19/2015)   Pending feedback for J. Swenson, A. Owens</t>
  </si>
  <si>
    <t>BEC004226</t>
  </si>
  <si>
    <t>Staff Mechanical Engineer</t>
  </si>
  <si>
    <t>John Robbins</t>
  </si>
  <si>
    <t>(10/29) Brett Ellman offer accept - pending BG &amp; Drug checks  (10/16/2015)  Moving to offer for Brett Ellman.  Pending offer details.  (10/9/2015)  Pending update on reference checks for B. Ellman.  Pending update on internal candidate.  Continuing to source and screen candidates.  (10/1/2015)  HM requested reference's contact information for B. Ellman prior to moving to offer.  (9/25/2015)  Scheduling phone interview with J. Bambharoliya   (9/24/2015)  On-site interview with B. Ellman scheduled.   (9/21/2015)  Pending feedback for T. Pasupathy  (9/18/2015)   Scheduling on-site interview with B. Ellman  (9/10/2015)  Pending feedback for 2 candidates in process - B. Ellman, N. Najafi   (9/8/2015)  Continuing to source and screen candidates.  (9/3/2015)  Discovery call conducted.</t>
  </si>
  <si>
    <t>BEC003769</t>
  </si>
  <si>
    <t>Manufacturing Associate</t>
  </si>
  <si>
    <t>Margaret Criado</t>
  </si>
  <si>
    <t>(10/1/2015)  Awaiting updated reference and Gen NDA from L. Puso.  (9/25/2015)  Offer letter updated to reflect title change.  Background and drug screen initiated.   (9/21/2015)  Offer accepted by Leonell Puso   (9/18/2015)   Pending offer approval for L. Puso   (9/15/2015)  Moving to offer for Leonell Puso  (9/14/2015)  Pending feedback for 3 on-site interviews  (9/3/2015)  Scheduling 3 in-person interviews - L. Puso, H. Kaur, R. Castro   (9/2/2015)  Scheduling in person interview with L. Puso   (9/1/2015)  Pending feedback for 5 candidates in process - D. Hodgson, A. Singh, A. Olweny, L. Puso, P. Daugherty  (9/1/2015)  Pending feedback for D. Hodgson  (8/31/2015)  Continuing to source and screen candidates.  (8/26/2015)  Discovery Call conducted</t>
  </si>
  <si>
    <t>KAM4952</t>
  </si>
  <si>
    <t>System Design Engineer</t>
  </si>
  <si>
    <t>Tyler Abbott</t>
  </si>
  <si>
    <t>(9/29/2015)  Offer accepted by Charity Martin.  Background check and drug screen initiated.  (9/24/2015)  Pending offer details for Charity Martin   (9/18/2015)   Scheduling on-site interview with C. Martin   (9/16/2015)  Phone interviews scheduled with Charity Martin - 9/17 and Gennadiy Saakov - 9/18   (9/11/2015)  Scheduling phone interview with S. Adeoye   (9/11/2015)  Pending feedback for candidates in process - S. Adeoye and J. Opiola  (9/10/2015)  Pending feedback for one candidate in process - Samuel Adeoye   (9/3/2015)  Continuing to source and screen candidates.  Adjusted profile due to lack of qualifed candidates within compensation range  (8/27/2015)  Several candidates screened.  Compensation not in line with experience requirements.   (8/21/2015)  Continuing to source and screen candidates.  (8/20/2015)   Discovery call conducted.</t>
  </si>
  <si>
    <t>KAM4888</t>
  </si>
  <si>
    <t>Zeller - Project Coordinator</t>
  </si>
  <si>
    <t>Shanna LaDelfa</t>
  </si>
  <si>
    <t>Rochester</t>
  </si>
  <si>
    <t>(9/1/2015)  Background Check and Drug Screen initiated  (8/27/2015)  Offer accepted by Sara Sherman   (8/25/2015)   Pending update on potential offer for Sara Sherman   (8/25/2015)  Pending feedback for 6 candidates in process - C. Packman, R. Burke, C. Decker, M. Montemaro, L. Hollingsworth, S. Sherman   (8/21/2015)  Pending feedback for 4 candidates in process - L. Hollingsworth, R. Burke, M. Montemaro, C. Decker  (8/20/2015)  Pending feedback for 3 candidates in process - L. Hollingsworth, R. Burke, M. Montemaro   (8/17/2015)  Pending feedback for candidates in process - John Aubeuf   (8/13/2015)  Continuing to source and screen candidates.  (8/12/2015)  Discovery call conducted.</t>
  </si>
  <si>
    <t>KAM4816</t>
  </si>
  <si>
    <t>(8/6/2015)  Pending feedback for candidates in process - Matthew Plummer, Brad Wight, Steve West  (8/3/2015)  Pending feedback for candidates in process - Matthew Plummer, Brad Wight  (7/30/2015)  Continuing to source and screen candidates.  (7/28/2015)  Discover call conducted.</t>
  </si>
  <si>
    <t>KAM4454</t>
  </si>
  <si>
    <t>Sr. Help Desk Analyst</t>
  </si>
  <si>
    <t>Mike Miskell</t>
  </si>
  <si>
    <t>(10/16/2015)  Offer details still pending approval for Patricia Bearse.  (10/8/2015)   Offer details still pending approval for Patricia Bearse.   (10/1/2015)  Moving to offer with Patricia Bearse.  Pending approval of offer details.  (9/24/2015)  Scheduling final on-site interview with P. Bearse   (9/16/2015)  HM feels that both Patricia Bearse and Douglas Beaver are strong candidates.  HM is meeting with his manager today to discuss next steps.  (9/14/2015)  Pending feedback for follow-up phone interviews with D. Beaver and P. Bearse   (9/3/2015)  2nd follow-up phone screens scheduled with Doug Beaver and Patricia Bearse.  Scheduling phone interview with David Whitt   (9/1/2015)  Mike Meli has accepted an external offer and withdrawn from process   (8/27/2015)   Scheduling phone interviews with M. Meli and D. Whitt   (8/27/2015)   Scheduling 2nd phone interviews with D. Beaver and P. Bearse   (8/20/2015)  3 phone interviews being conducted today.  1 tomorrow.  Pending initial feedback for 3 additional candidates in process - M. Meli, F. Chaudhry, D. Whitt   (8/13/2015)  Pending feedback for 1 candidate in process - Mike Meli  (8/13/2015)  Phone interviews with J. Ordonez and D. Beaver scheduled and confirmed for 8/20.  Pending confirmation of availability for scheduling phone interviews with P. Bearse and R. Rondini  (8/7/2015)  Scheduling phone interviews with all 4 candidates in process - Doug Beaver, Patricia Bearse, Rinaldo Rondini, Jose Ordonez.  Targeting 8/20 &amp; 8/21 for phone interviews per HM's availability.  Followed up for possible earlier availability, but HM confirmed this is the earliest he can speak with the candidates.  (8/6/2015)  Pending feedback for candidates in process - J. Ordonez, D. Beaver. R. Rondini, P. Bearse   (8/6/2015)  Pending feedback for candidates in process - J. Ordonez, D. Beaver. R. Rondini  (8/5/2015)  Pending feedback for candidates in process - J. Ordonez, D. Beaver  (7/30/2015)  Pending feedback for 1 candidate in process - Douglas Beaver  (7/27/2015)  Continuing to source and screen candidates.  (7/23/2015)  Discovery call conducted</t>
  </si>
  <si>
    <t>DIA006785</t>
  </si>
  <si>
    <t>Manager Manufacturing Science - Product Support</t>
  </si>
  <si>
    <t>Brian Levandowski</t>
  </si>
  <si>
    <t>(9/18/2015)   Offer accepted by J. Rogers   (9/14/2015)  Pending offer for Josh Rogers.  (9/11/2015)  Pending feedback for on-site interview with J. Rogers.  Pending initial feedback for S. Sobolev   (9/4/2015)  Pending feedback for on-site interview with J. Rogers   (8/27/2015)  Pending feedback for S. Sobolev.  On-site with J. Rogers scheduled   (8/21/2015)  Scheduling on-site interview with J. Rogers   (8/18/2015)   Scheduling on-site interview with J. Rogers   (8/14/2015)  Continuing to source and screen candidates.  (8/7/2015)  Pending feedback for Josh Rogers   (7/31/2015)  Pending feedback for candidates in process - Josh Rogers.  (7/29/2015)  Update call with HM and HRBP.  Not moving forward with any of the 3 candidates who interviewed in person.  (7/24/2015)  Pending feedback for 1 on-site interview - N. Petersen.  2 additional on-sites next week, follow up call scheduled with hirign manager following interviews  (7/17/2015)   Scheduling 3 on-site interviews - A. Hasan, E. Woods, N. Petersen  (7/10/2015)  Pending feedback for candidates in process - Ahmad Hasan, Elizabeth Woods, Kevin Johnson, Nick Petersen   (7/2/2015)  Pending feedback for candidates in process - Ahmad Hasan, Elizabeth Woods, Kevin Johnson, Nick Petersen  (6/25/2015)  Discovery call conducted</t>
  </si>
  <si>
    <t>DIA007133</t>
  </si>
  <si>
    <t>Engineer II Instrument Manufacturing</t>
  </si>
  <si>
    <t>Joe Jensen</t>
  </si>
  <si>
    <t>Natasha Barr</t>
  </si>
  <si>
    <t xml:space="preserve">(8/25/2015)  Offer accepted by Jeramy Sun.  BG/DS initiated   (8/21/2015)  Still pending offer approval   (8/18/2015)  Follow up with HM.  Offer approval still pending, currently at President level awaiting approval.   (8/14/2015)  Pending approval for offer - Jeramy Sun   (8/7/2015)  Per update call from HM - pending debrief on 3 on-site interviews with R. Lai    (8/6/2015)   J. Sun removed from process due to timing / additional offer from external company   (7/31/2015)  Pending feedback for on-site interviews with J. Yang and R. Lai.  (7/31/2015)  Scheduling phone interviews with J. Sun and A. Tsou  (7/24/2015)  2 on-site interviews scheduled for next week - J. Yang, R. Lai  (7/17/2015)    Scheduling on-site interviews with R. Lai,  Jingyu Kevin Yang  (7/9/2015)  J. Apple and M. Jasim removed from process following phone interview with HM.  (7/7/2015)  Pending feedback for phone interview with J. Apple.  Scheduling 5 additional phone interviews - C. Okofu, J. Tran, M. Jasim, R. Lai, A. Hadzihasanovic  (7/2/2015)  Phone interview scheduled with Josh Apple.  Pending feedback for candidates in process - Christian Okofu, Jeffrey Tran, Aida Hadzihasanovic, Mohammed Jasim, Raymond Lai   (6/26/2015)  Continuing to source and screen candidates. (6/24/2015)  Discovery call conducted </t>
  </si>
  <si>
    <t>LIF002114</t>
  </si>
  <si>
    <t>Sr Plastics Engineer</t>
  </si>
  <si>
    <t>Ed Hassler</t>
  </si>
  <si>
    <t>(8/21/2015)  Pending update on offer details for K. Schoene    (8/17/2015)  Pending update on Keith Schoene.  Pending feedback for Gary Allen   (8/14/2015)  Pending update on Keith Schoene   (8/7/2015)   Feedback from on-site interview with K. Schoene still pending.  HM confirmed update shoudl be coming week of 8/10.  Pending feedback for candidate in process - Chong Peng.  (8/3/2015)  Pending feedback for candidate in process - Chong Peng   (7/30/2015)  Pending feedback for on-site interview with K. Schoene  (7/24/2015)  Scheduling on-site with K. Schoene  (7/17/2015)  Scheduling phone intervie with K. Schoene, Phone interview with Ashley Moretti scheduled, pending feedback for phone interview with Mike Kelly   (7/10/2015)   Pending feedback for 5 candidates in process   (7/2/2015)  Pending feedback for Q. Jiang, E. Potter  (6/26/2015)  Pending feedback for Q. Jiang, E. Potter  (6/19/2015)   Pending feedback for Q. Jiang  (6/12/2015)  Continuing to source and screen candidates   (6/9/2015)  Discovery call conducted</t>
  </si>
  <si>
    <t>DIA007040</t>
  </si>
  <si>
    <t>Don Gutierrez</t>
  </si>
  <si>
    <t>(6/19/15)   Offer accepted – Carlos Rampas  (6/11/2015)  Pending offer for Carlos Rampas</t>
  </si>
  <si>
    <t>DIA005744</t>
  </si>
  <si>
    <t>(6/11/2015)  Offer accepted by Aleksandr Olefir.</t>
  </si>
  <si>
    <t>LIF002096</t>
  </si>
  <si>
    <t>Sustaining Mechanical Engineering Manager</t>
  </si>
  <si>
    <t>Ed Mantsch</t>
  </si>
  <si>
    <t>(7/17/2015)   Offer accepted by Matt Halsmer   (7/7/2015)  Pending offer details for M. Halsmer   (7/2/2015)  Pending feedback for on-site interviews with M. Halsmer and M. Catauro  (6/26/2015)  On-site interviews scheduled - M. Halsmer, M. Catauro  (6/19/2015)   Scheduling on-site interviews – M. Halsmer, M. Catauro  (6/12/2015)  4 phone interviews scheduled - M. Halsmer, M. Catauro, V. Moga, J. McPherson  (6/5/2015)  Scheduling phone interviews with 4 candidates -  M. Halsmer, M. Catauro, V. Moga, J. McPherson  (5/29/2015)  Continuing to source and screen candidates   (5/19/2015)  Discovery call conducted</t>
  </si>
  <si>
    <t>LIF002051</t>
  </si>
  <si>
    <t>Global Campaign Manager Centrifugation</t>
  </si>
  <si>
    <t>Jason Lanie</t>
  </si>
  <si>
    <t>(9/8/2015)  Verbal offer extended to Emily Edeburn   (8/27/2015)  Pending feedback for on-site interviews with A. Fisher and E. Edeburn   (8/21/2015)  On-site interviews with A. Fisher and E. Edeburn scheduled for the 26th.  Scheduling on-site interviews with S. Jenning and K. Young   (8/17/2015)   Scheduling on-site interviews with A. Fisher, S. Jenning, K. Young, E. Edeburn.  Scheduling follow up phone interview with J. Barrett depending on outcome of aforementioned on-site interviews   (8/14/2015)  Pending update on next steps for 5 candidates in process - Andrew Fisher, Jessica Barrett, Kelly Young, Sara Jenning, Emily Edeburn  (8/10/2015)   Scheduling phone interview with Sara Jenning   (8/7/2015)  Pending feedback for candidates in process - Sara Jenning  (8/7/2015)  Phone interview with A. Fisher scheduled for 8/10.  Scheduling phone interviews with K. Young and J. Barrett.  HM would like to interview internal candidate E. Edeburn, pending additional detail on interview process from HM.  (8/6/2015)  Scheduling phone interview with K. Young   (8/5/2015)  Pending feedback for candidates in process - C. Witherspoon, K. Young, Emily Edeburn   (7/31/2015)  Scheduling phone interview with J. Barrett   (7/31/2015)  Scheduling phone interview with A. Fisher  (7/30/2015)  Scheduling phone interview w. J. Short.  Pending feedback for candidates in process - Andrew Fisher.  (7/24/2015)  Pending feedback for candidates in process - P. Koehl, J. Short   (7/17/2015)   Pending feedback for phone interview with S. Tenney.  Scheduling phone interview with D. Patterson.  (7/10/2015)  Pending feedback for on-site interviews with L. White and C. Stoller  (7/2/2015)   Scheduling on-site interview with Lynaire White - LDW initiated.  Craig Stoller phone interview scheduled for 7/6.  Pending feedback for candidates in process - Sharon Tenney, Meredith Formsma, Dannielle Patterson (6/26/2015)  Scheduling on-site interview with Lynaire White.  Scheduling phone interview with Craig Stoller.  (6/26/2015)  Pending feedback for candidates in process.  Pending confirmation on possible on-site interview with Lynaire White  (6/19/2015)   Phone interview with F. Hockmuller  (6/12/2015)  Scheduling phone interviews with N. Allen and F. Hockmuller.  Pending feedback for L. White and E. Boyer  (6/5/2015)  Pending feedback for L. White, N. Allen, F. Hockmuller   (5/29/2015)  Pending feedback for L. White, N. Allen, F. Hockmuller   (5/22/2015)  Pending feedback for L. White  (5/14/2015)  Discovery call conducted</t>
  </si>
  <si>
    <t>DIA006545</t>
  </si>
  <si>
    <t>Sr Marketing Communications Manager</t>
  </si>
  <si>
    <t>Debra Galasso</t>
  </si>
  <si>
    <t>Michael Madsen</t>
  </si>
  <si>
    <t>(6/11/2015)  Offer accepted by Margaret Kelly (5/29/2015)   Scheduling on-site interviews with V. Stiller  (5/22/2015)   Scheduling on-site interviews with V. Stiller  (5/15/2015)  Pending feedback for 4 phone interviews.  Scheduling on-site for V. Stiller, pending confirmation of interview team.  (5/8)  Pending feedlback for 5 candidates in process  (5/1)   Continuing to source and screen candidates  (4/28)  Discovery call conducted</t>
  </si>
  <si>
    <t>LIF001943</t>
  </si>
  <si>
    <t>(4/16) Abe offer accept - pending BG &amp; Drug</t>
  </si>
  <si>
    <t>LIF001862</t>
  </si>
  <si>
    <t>DIA006131</t>
  </si>
  <si>
    <t>Continuous Improvement Leader</t>
  </si>
  <si>
    <t>John Yi</t>
  </si>
  <si>
    <t>James DeJesus</t>
  </si>
  <si>
    <t>Chatsworth</t>
  </si>
  <si>
    <t>(5/7)   Chad Arcand has returned his offer letter.  BGDS initiated  (5/5)  offer accepted by Chad Arcand   (5/4)  Update offer extended to Chad Arcand, following up tomorrow, offer letter sent to Chad for review  (5/1)  Offer extended to Chad Arcand following up on Monday  (4/24)  Chad Arcand to complete LDW (LDW sent 4/24, follow up email sent 4/24)   (4/17)  Pendnig feedback for phone interview with C. Arcand.  Phone interview with R. Mujica scheduled.  (4/10)  Pending feedback for 2 candidates in process – Chad Arcand and Rudy Mujica   (4/3)  Continuing to source and screen candidates  (3/31)  Discovery call conducted</t>
  </si>
  <si>
    <t>LIF001830</t>
  </si>
  <si>
    <t>Manufacturing Engineer I</t>
  </si>
  <si>
    <t>James Risk</t>
  </si>
  <si>
    <t>(4/24)  Offer accepted by Laura Clauson   (4/17)  Pending feedback for 2 on-site interviews - L. Clauson and R. Clark   (4/10)  Scheduling on-site interviews with L. Clauson and R. Clark   (4/3)  4 phone interviews scheduled.  Pending feedback  (3/16)  Discovery call conducted.</t>
  </si>
  <si>
    <t>LIF001721</t>
  </si>
  <si>
    <t>Sr. Advanced Manufacturing Engineer</t>
  </si>
  <si>
    <t>Joe Miller</t>
  </si>
  <si>
    <t>(5/18/2015)  Offer Accepted by Vance Lambert  (5/15/2015)  Offer extended to Vance Lambert, negotiating  (5/8)  Pending feedback for on-site interviews with Vance Lambert and Lloyd Jennings  (5/1)  On-site interviews for Vance Lambert and Lloyd Jennings scheduled  (4/24)  Pending feedback for phone interview with Lloyd Jennings and Vance Lambert.  Mgr Review - Mahzad Pakzad(4/17)  Scheduling Lloyd Jennings for phone interview.  Scheduling Vance Lambert for phone interview.   (4/10)  Gathering additional information on James Buhl per HM request.  (4/3)  Reaching out to S. Washburn for additional info per HM's request.  (3/19)  Recalibration/Update call with HM to discuss differences in this new position.  (3/13)  Position copied from recently filled position LIF001524.  Some changes, will discuss with hiring manager during recalibration call next week.</t>
  </si>
  <si>
    <t>DIA005586</t>
  </si>
  <si>
    <t>Mechanical Engineer II, Instrument R&amp;D</t>
  </si>
  <si>
    <t>Laura Holmes</t>
  </si>
  <si>
    <t>(6/12/2015)  Offer accepted by Ryan Wartman.  BGDS initiated.  Offer letter sent.  (6/5/2015)  Pending update on potential offer for Ryan Wartman  (5/29/2015)  Pending feedback for on-site interview with R. Wartman  (5/22/2015)  On-site with Ryan Wartman scheduled  (5/18/2015)  Scheduling on-site interview with Ryan Wartman.  (5/15/2015)  Phone interview with Ryan Wartman.  Pending feedback for Marina Malkina on-site   (5/8)  On-site scheduled with M. Malkina.  Pending further direction on Vikram.  (5/4)  Scheduling on-site with  Marina Malkina  (5/1)  Pending feedback for phone interview with Marina Malkina  (4/24)  On-site IV w/ Jeremy Levin scheduled, scheduling Phone IV with Newton King  (4/17)  Pending feedback for phone interview with J. Levin   (4/10)   Continuing to source and screen candidates (4/10)  Scheduling phone interview with J. Levin. (4/3)  Offer rejected by Tyler Grubbs.  (3/24)  Offer letter drafted and routed for approval.  HM is extending offer.  (3/24)  Moving forward with offer for Tyler Grubb  (3/20)  Continuing to source and screen candidates.  (3/11)  Discovery call conducted.</t>
  </si>
  <si>
    <t>DIA005731</t>
  </si>
  <si>
    <t>Sr Technician Reagent Manufacturing</t>
  </si>
  <si>
    <t>Gretchen Fritsch</t>
  </si>
  <si>
    <t>(5/7)  Offer accepted by Greg Alexandre  (5/4)  Chris Bartnicki declined offer due to relocation for family purposes  (5/1)  Offer extended to Chris Bartnicki  (4/24)  Pending feedback for interviews with Chris (potential offer.. may be comp issue) and Iyomis  (4/17)   Pending feedback for on-site interviews.  Scheduling on-site interview with G. Alexandre.  (4/10)  Pending feedback for on-site interviews with Iyomis Sanchez and Chris Bartnicki   (4/3)  On-site interviews for Iyomis and Chris Bartnicki scheduled.  (3/27)  Sceduing on-site interview for Iyomis.  Pending feedback for 2 candidates in progress - C. Bartnicki and Omar Millan   (3/20)  Continuing to source and screen candidates.  (3/11)  Discovery call conducted.</t>
  </si>
  <si>
    <t>DIA005777</t>
  </si>
  <si>
    <t xml:space="preserve">Staff Mechanical Engineer  </t>
  </si>
  <si>
    <t>Adrian Dixon</t>
  </si>
  <si>
    <t>(9/25/2015)   Signed offer letter returned by Curt Novak.  Pending background and drug screen   (9/22/2015)  Offer accepted by Curt Novak.   (9/18/2015)   Offer negotiation with Curt Novak, pending update   (9/14/2015)  Offer approved for Curt Novak.   (9/11/2015)  Phone interview between Dean Anderson and Curt Novak rescheduled.  Update still pending   (9/11/2015)  Pending update on potential offer for C. Novak following final phone interview with Dean Anderson.   (9/8/2015)  Final phone interview scheduled between Curt Novak and Dean Anderson   (8/27/2015)  Rescheduling on-site interviews with C. Novak and D. Ashby  (8/21/2015)   On-site interviews with D. Ashby and C. Novak (2nd on-site) scheduled for the 26th   (8/17/2015)  Scheduling on-site interview with D. Ashby  (8/14/2015)  Pending feedback for Daryl Ashby and Tim Chen.  Pending confirmation of interview team for 2nd follow-up on-site interview with Curt Novak  (8/7/2015)  Pending feedback following on-site interview with C. Novak.  Initial feedback still pending for 1 candidate in process - D. Ashby   (8/4/2015)  On-site interview with Curt Novak scheduled for 8/6.  Initial feedback for D. Ashby still pending.  (7/31/2015)  Pending feedback for D. Ashby  (7/31/2015)  Scheduling on-site interview with C. Novak.   (7/29/2015)  Pending feedback for candidates in process - C. Novak   (7/24/2015)  Continuing to source and screen candidates.  (7/17/2015)  Continuing to source and screen candidates following update call with HM   (7/9/2015)  Vit Ulinskas declined offer.  Pending update regarding next steps.  (7/2/2015)  offer extended to Vit, attempting to follow up, possibly negotiate  (6/26/2015)  Pending offer details for Vit Ulinskas.  Scheduling final phone discussion between Adrian Dixon and Vit Ulinskas.  (6/19/2015)   Pending feedback for follow up on-site interview with Vit Ulinskas  (6/12/2015)  Scheduling 3rd on-site interview for Vit Ulinskas to meet with Natasha Barr and Dean Anderson.  (6/5/2015)  Scheduling update phone conversation between Vit and HM.  (5/29/2015)   Pending update on Vit.  (5/18/2015)  Final interview team received for follow up final on site interview with Vit.  (5/15/2015)  Scheduling follow up on-site interview with Vit Ulinskas, pending final interview team   (5/8)   Pending feedback for 2 on-site interviews - Vit Ulinskas, Jeff Miller.  Scheduling debrief for next week.(5/1)  Pending feedback for 3 on-site interviews - Vit Ulinskas, Jeff Miller, Sorin Cora  (4/24)  On-sites for V. Ulinskas 4/28 and J. Miller 5/1 scheduled. Pending feedback for on-site interview with Sorin Cora   (4/17)   Scheduling on-site interviews with V. Ulinskas and J. Miller   (4/10)  Pending feedback for on-site interview with S. Cora.  Pending feedback for 2 additional candidates in process, Jeff Miller and Vit Ulinskas   (4/3)  Scheduling on-site interview for S. Cora  (3/27)  Pending feedback for 2 candidates in process.  (3/20)  Continuing to source and screen candidates.  (3/12)  Discovery call conducted.</t>
  </si>
  <si>
    <t>LIF001726</t>
  </si>
  <si>
    <t>Director of Manufacturing</t>
  </si>
  <si>
    <t>Rob Thikoll</t>
  </si>
  <si>
    <t>(6/12/2015)  Position filled in phase 3  (6/5/15)  Pending feedback for phone interviews  (5/29/2015)   Scheduled phone interview with A. Cothrel.  Scheduling phone interview with F. Taylor, S. Hatch  (5/22/2015)   Scheduling phone IVs with Allen Shaw, Andy Cothrel and Sebastian Hatch  (5/8)  Pending feedback for phone interview with Q. Mikell  (5/4)  Scheduling phone interview for Quintin Mikell  (5/1)  Following up with D. McShane and A. Shaw to discuss materials mgmt experience.  Pending feedback for Q. Mikell  (4/17)  Continuing to source and screen candidates, focusing on high SKU experience.  (4/10)   Pending feedback for candidate in process - Bill Lodwick    (4/3)  On-site scheduled with M.Carey.  Continuing to focus on direct sourcing efforts.  (3/26)  Scheduling on-site interview with Michele Carey.  Continuing p2 sourcing efforts(3/20)  Pending feedback for phone interview with Michele Carey.  Rescheduling phone interview for Saturday.  (3/13)  Scheduling phone interview with M. Carey.  Asking HM for additional feedback on previously submitted candidates.  (3/5)  Pending feedback on 5 candidates in process - K. Turner, M. Martinez, P. Bentley, J. Emmons, M. Carey  (2/25) Discovery call conducted</t>
  </si>
  <si>
    <t>LIF001739</t>
  </si>
  <si>
    <t>Scientist I Reagent Manufacturing</t>
  </si>
  <si>
    <t>(8/21/2015)  Offer accepted by G. Rafanan   (8/21/2015)  Offer details confirmed, offer letter drafted, pending approval for offer letter  (8/14/2015)  Offer details still pending for Giann Rafanan.  (8/7/2015)  Offer details still pending for Giann Rafanan.  Moved to offer stage 7/29.  (8/4/2015)  Update still pending regarding offer for Giann Rafanan.  Rescheduling weekly update call due to lack of participation by HM and HRBP.  (7/30/2015)  Email update from HRBP, offer for Giann Rafanan will not be approved until next week due to the necessary approvers being OOO.  (7/29/2015)  Update call with HM and HRBP.  Potentially moving to offer for G. Rafanan.  HRBP is working through approval path  (7/20/2015)  Scheduling on-site interview with G. Rafanan   (7/17/2015)  On-site interviews with G. Rafanan and F. Wright   (7/10/2015)  Scheduling on-site interivew with F. Wright.  Pending feedback for phone interview with G. Rafanan, D. Gorrie.  (7/2/2015)  Scheduling phone interview with Francesca Wright.  Pending feedback for candidates in process - Giann Rafanan, David Gorrie  (6/26/2015)  Pending update on possible offer for D. Smith.  Absentee interviewers for phone interview with B. Finstad once again.  Suggested scheduling be handled internally moving forward to avoid another occurrence.  (6/19/2015)   Pending update on possible offer for D. Smith  (6/12/2015)  Pending feedback for on-site interview with Dinara Smith and phone interview with Hiu-Mei.  (6/5/2015)  Pending feedback for phone interview with Hiu-Mei   (5/29/2015)   Scheduling phone interview with Hiu-Mei.  Scheduling on-site with Dinara Smith.  (5/22/2015)  Rescheduling phonbe int with B. Finstad.  Scheduling phone interviews with Hiu-Mei Yau and Dinara Smith  (5/15/2015)  Phone interview with B. Finstad rescheduled.  Pending feedback for 5 candidates in process  (5/8)  Phone interview with B. Finstad scheduled  (4/24)  on-site complete Nancey Chambers (keeping warm).  Scheduling phoen interview with Brian Finstad   (4/17)  Pending feedback for on-site interview – Nancey Chambers  (4/10)  Pending feedback for on-site interview – Nancey Chambers  (4/3)  Scheduling on-site for N. Chambers.  (3/26)   HM cancelled tomorrow's phone interview with N. Chambers due to a change in schedule.  Attempting to reschedule for Monday, awaiting confirmation of candidate's availability.  (3/26)  Pending feedback for phone interview with N. Chambers  (3/20)  Scheduling phone interview with Nancey Chambers.  (3/13)  Pending feedback for 2 candidates in process - S. Washburn, N. King  (3/5)  Pending feedback for 2 candidates in process - S. Washburn, N. King  (2/27)  Pending feedback for 1 candidate in process - S. Washburn  (2/20)  Discovery call conducted</t>
  </si>
  <si>
    <t>DIA005595</t>
  </si>
  <si>
    <t>(4/17)  Offer accepted by Tom Moloshok  (4/10)  Scheduling final phone interview with Tom Moloshok and Tim Anderson.  Moving to offer for T. Moloshok following phone interview.  (4/3)  Penmding feedback for on-site interviews.  Scheduling additional on-site with internal candidate Jessica Smith.  (3/26)  Pending feedback for on-site interviess with Sreekumar and T. Moloshok.  Degeng Wang and Sneh Lata interviewing on-site next week.   (3/20)  4 on-site interviews - Degeng Wang, Sneh Lata, Sreekumar Kodangattil, Thomas Moloshok.  (3/16)  HM has requested on-sites / LDWs with Degeng Wang and Sneh Lata.  LDW process initiated.  Awaiting completion of remaining phone interviews this week before moving forwad with finalizing on-site interview team and starting the scheduling process for those on-sites.   (3/13)  Pending feedback for 3 phone interviews with D. Wang, N. Gupta, W. Li.  3 additional phone interviews scheduled for next week.  (3/5)  Scheduling 5 phone interviews per request by HM  (2/27)  Pending feedback for 7 candidates in process  (2/20)  Continuing to source and screen candidates  (2/12)  Discovery call conducted.</t>
  </si>
  <si>
    <t>LIF001744</t>
  </si>
  <si>
    <t>Mechanical Engineer II</t>
  </si>
  <si>
    <t>(4/3)  Awaiting update on internal candidate.  (3/26)  Pending update on internal following outcome of 1727 interviews.  (3/20)  Pending additional information on possible internal candidate.  (3/13)  Pending additional information on possible internal candidate.  (3/6)  HM does not want to reschedule phone interview with N. Slinker.  Scheduling phone interviews with S. Smith and C. McKenna  (3/5)  Awaiting direction on rescheduling phone interview with N. Slinker  (2/27)  Pending feedback for phone interview with Nate Slinker  (2/20)  Pending feedback for 3 candidates in process - Austin Anderson, Nate Slinker, Kumar Ravalji   (2/11)  Discovery call conducted.</t>
  </si>
  <si>
    <t>DIA005475</t>
  </si>
  <si>
    <t>Sr Mechanical Engineer, Instrument R&amp;D</t>
  </si>
  <si>
    <t>(5/18/2015)  Offer accepted by Nick Schaub  (5/15/2015)   Offer extended to Nick Schaub  (5/8)  Pending feedback for on-site with Nick Schaub  (5/4)  Pending feedback for on-site wiht Ajay.  Nick Schaub on-site scheduled.  Scheduling phone interview with J. Crist  (4/24)  Pending feedback for 2 candidates in process - Vikram Manthri and Nick Schaub   (4/17)  Scheduling on-site interview with Ajay.  (4/10)  Pending feedback for phone interview with Ajay.  (4/3)  Offer  rejected by Melissa Grette-Compton.  (3/24)  Offer letter drafted and routed for approval.  HM is extending offer.  (3/24)  Moving forward with offer for Melissa Grette-Compton.  (3/20)  Pending feedback for 3 on-site interviews.  (3/16)  HM update call.  HM feels good about all 3  on-site interviews this week.  HM is scheduling debrief for Friday with his interview team and PFY will follow up with him on our regularly scheduled update call next Monday.  (3/13)  Pending feedback for phone interview with R. Ede.  3 on-site interviews scheduled for next week with T. Grubb, W. Meuleners, and M. Grette-Compton.  (3/6)  On-site interviews requested with W. Mueleners and T. Grubb   (3/5)  2 phone interviews scheduled - W. Mueleners, T. Grubb.  1 pending w/ M. Grette-Compton.  (2/27)  Scheduling phone interview with W. Mueleners.  Pending feedback for Rama Ede  (2/20)   Pending feedback for 2 candidates from previous Sr. ME position, as well as 3 additional candidates - Melissa Grette-Compton, Tyler Grubb , Yu Zhour.  (2/13)  Pending feedback for 2 candidates from previous Sr. ME position.   (2/11)  Discovery call conducted</t>
  </si>
  <si>
    <t>SEN000108</t>
  </si>
  <si>
    <t>Quality Assurance Engineer</t>
  </si>
  <si>
    <t>SenDx</t>
  </si>
  <si>
    <t>Trine Jensen</t>
  </si>
  <si>
    <t>Erica Troche</t>
  </si>
  <si>
    <t>(3/20)  Still awaiting update on position being filled.  (3/13)  HM mentioned during weekly call that position has been filled.  Pending additional information.  Also, may be a new position to work on.  (3/5)  Mini-recalibration call with HM.  Continuing to source. (2/27)  Continuing to source and screen candidates  (2/20)  Scheduling phone interview with Vasile.   (2/13)  Pending feedback for Vasile.  (2/6)   Beginning the sourcing and screening of candidates.   (2/5) previous QA engineer position SEN000103 filled.</t>
  </si>
  <si>
    <t>DIA005485</t>
  </si>
  <si>
    <t>Sr Firmware Engineer</t>
  </si>
  <si>
    <t>Jon Tindel</t>
  </si>
  <si>
    <t>(5/7)  BGDS complete  (5/4)  Offer accepted by Lisa Lee  (4/17)  Continuing to source and screen candidates   (4/10)   Pending offer details for Adm Imteaz  (4/3)  Offer for Lisa Lee rescinded.  Moving forward with offer for Adm Imteaz.  Pending offer details.  (3/26)  Pending feedback for on-site interviews with Adm Imteaz and Lisa Lee.  (3/20)  Pending feedback for on-site interviews with Adm Imteaz and Lisa Lee.  (3/13)  Pending feedback for on-site interviews with Adm Imteaz and Lisa Lee.  (3/5)  scheduling on-site with Adm Imteaz.  Scheduling phone interview with Lisa Lee  (2/27)  Continuing to source and screen candidates  (2/20)  Pending feedback for Steven Shvarts   (2/13)  Pending feedback for Steven Shvarts  (2/6)   Continuing the sourcing and screening of candidates.  (2/3)  Beginning sourcing and screening of candidates   (2/2)  Discovery Call conducted</t>
  </si>
  <si>
    <t>DIA005079</t>
  </si>
  <si>
    <t>Sr. IT Analyst</t>
  </si>
  <si>
    <t>Kristofor Johnson</t>
  </si>
  <si>
    <t>(2/6)  Pending results of BGDS  (2/3)  Offer accepted by Kevin Ongchangco.   (1/30)  Update call scheduled with HM for today to discuss offers.  (1/23)  Awaiting additional information from HM on possible offer for Kevin Ongchangco.</t>
  </si>
  <si>
    <t>LIF001660</t>
  </si>
  <si>
    <t>(4/10)  Offer accepted by Don Whiting  (4/3)  Pending feedback for on-site interviews  (3/26)  Pending feedback for on-site interviews with R. Martin and R. Carlson.  Pending feedback for phone interview with Don Whiting  (3/20)  Pending feedback for on-site interviews with R. Martin and R. Carlson   (3/13)  Pending feedback for on-site interviews with R. Martin and R. Carlson   (3/5)  Scheduling on-site interviews with R. Carlson and R. Martin.  Scheduling phone interview C. Roth  (2/27)  Continuing to source and screen candidates  (2/20)  Pending feedback for phone interview.    (2/13)  Pending feedback for phone interview.  (2/6)  Phone interview scheduled with Rick Martin.  Pending feedback for Roger Carlson.   (1/30)   Pending feedback for 2 candidates in process - Rick Martin and Roger Carlson   (1/20)  Discovery call conducted</t>
  </si>
  <si>
    <t>LIF001667</t>
  </si>
  <si>
    <t>(4/13)  Offer accepted by Rick Martin  (4/10)  Pending offer adjustments for Rick Martin   (4/3)  Pending feedback for on-site interviews  (3/26)  Pending feedback for on-site interview with K. Sarver.    (3/20)  Pending feedback for on-site interview with K. Sarver.   (3/13)  Scheduling on-site interview with K. Sarver   (3/6)  Scheduling phone interview with K. Sarver   (2/27)  Continuing to source and screen candidates  (2/20)  Pending feedback for phone interview.   (2/13)  Pending feedback for phone interview.  (2/6)  Phone interview scheduled with Joe Katuin.  (1/30)   Pending feedback for Joseph Katuin   (1/23) Pending interview scheduling for Noel Moore; pending manager review for  (1/16) Pending manager feedback on C. Bulmer, N. Moore, P. Jose, and M. Ortiz; sourcing additional candidates (1/9) Sourcing additional candidates; position open to nation wide and H1B candidates (12/12) Position in P2, sourcing additional candidates; waiting for technical assessment from E. Cazarez (12/05) Sourcing additional candidates; position is going into=== P2 (11/26) Offer pending for J. Miller (11/21) Pending interview feedback for K. Chen; team prepared to make an offer to either J. Miller or K. Chen before next Wednesday (11/14) Hiring team would like to interview K. Chen before offering the position to J. Miller (11/07) Pending interview scheduling for J. Miller and M. Tsai; Sourcing additional candidates (10/31) Pending technical interview for J. Miller; pending interview feedback on L. Organo and M. Tsai; sourcing additional candidates  (10/24) Pending manager review feedback on W. Xu; Pending interview feedback for M. Tsai and J. Miller; Pending onsite technical assessment for L. Oregano; sourcing additional candidates (10/17) Pending manager review feedback on K. Ramirez and M. Tsai; sourcing additional candidates (10/10) Discovery call conducted, position replaced previous posting for Miami</t>
  </si>
  <si>
    <t>GLO000006</t>
  </si>
  <si>
    <t>Digital Marketing Specialist</t>
  </si>
  <si>
    <t>(3/31)  Offer accepted by Romal Mehta  (3/23)  Talked to HM, moving forward with offer for Romal Mehta.  HM is following up with HR and will provide further updates/information during regularly scheduled update call on Thursday.   (3/20)  Pending feedback for follow up on-site interviews with Preeti Rao and Romal Mehta.  Rescheduling on-site interview with Nick Murphy due to illness.  (3/13)  Scheduling 3 on-site interviews.  Pending feedback for 2 additional phone  interviews.  (3/3)  scheduling phone interview with Romal Mehta   (3/2)  Pending feedback for Jason Buckhout  (2/25)  Ashley Jones has withdrawn her candidacy  (2/20)  Scheduling additional on-site with Ashley Jones.  (2/13)  On-site interivews wiht Sam Ven and Ashley Jones scheduled.  (2/6)  Feedback from phone interview with Sam Van was position.  HM would like to bring Sam in for an on-site, but would like to have at least 2 more candidates at on-site interview stage before moving forward.  (2/6)  Pending phone interview with Ashley Jones.  (1/30)  Patrick Mueller has withdrawn from process and accepted another offer   (1/29)  Phone interviews scheduled with Patrick Mueller and Sam Ven(1/26)  Pending feedback on 3 candidates in process - Yan Liu, Patrcik Mueller, Sam Ven  (1/23)  Pending feedback on 2 candidates in process - Yan Liu, Patrcik Mueller   (1/16)  Continuing to source and screen candidates.  (1/13)  Discovery call conducted.</t>
  </si>
  <si>
    <t>DIA004903</t>
  </si>
  <si>
    <t>John Jerney</t>
  </si>
  <si>
    <t>(4/10)  Offer accepted by J. Gearing  (4/3)  Pending offer details for J. Gearing.  (3/24)  moving forward with offer for J. Gearing.  HM is meeting with HR to finalize offer details.  (3/23)  Mary Jane Blommel has withdrawn from process after accepting another offer.  (3/20)  Pending feedback for on-site interviews with John Ngo and Justin Gearing.  Pending feedback for phone interviews with Kham Vu, Mary Blommel and Eric Nelson.  (3/13)  Scheduling phone interviews with Mary Blommel, Eric Nelson.  Scheduling on-site interviews with J. Gearing and J. Ngo   (3/3)  Pending feedback for 2 candidates in process - Mary Blommel, Eric Nelson  (3/2)  Scheduling on-site with John Ngo  (2/27)  Scheduling phone interview with Kham Vu  (2/20)  Phone interview scheduled with John Ngo, pending feedback on Kham Vu and phone interview with Roger Peterson   (2/13)  Pending feedback for phone interview as well as candidates in process.  (2/6)   Pending feedback on 2 candidates in process - Kham Vu, John Ngo   (2/5)   Scheduled phone interview with Roger Peterson   (1/30)   Pending feedback on 2 candidates in process.  (1/23)  Pending feedback o/n 1 candidates in process - Roger Peterson  (1/16)  Continuing to source and screen candidates.  (1/9)  Discovery call conducted.</t>
  </si>
  <si>
    <t>LIF001524</t>
  </si>
  <si>
    <t>(3/13)  Offer accepted by K. Mason  (3/5)  Offer pending for Ken Mason  (2/27)  On-site with Ken Mason scheduled  (2/20)  scheduling process for additional on-site with Ken Mason initiated.  (2/17)   On-site interview with Ken Mason requested by HM.  (2/13)  Pending feedback for on-site interviews with Ken Mason and Paarth Bhonsle.  (2/6)  Pending feedback for on-site interview with Paarth Bhonsle  (1/30)  On-site interviews with Ken Mason and Paarth Bhonsle scheduled for February 12th and February 6th respectively.   (1/27)  Scheduling on-site interviews with Ken Mason and Paarth Bhonsle   (1/23)  Phone interviews with Ken Mason and Paarth Bhonsle scheduled for the 27th.  (1/21)  Andrew Beard declined interview request and has withdrawn his application.  He accepted another position.  (1/20)  HM requested phone interviews with 3 candidates - Ken Mason, Andrew Beard, Paarth Bhonsle  (1/16)  Pending feedback for 4 candidates in process - Sanjeev Adhikari, Scott Lane, Andy Beard, Ken Mason   (1/9)  Pending feedback for 4 candidates in process - S. Adhikari, S. Lane, A. Beard, K. Mason  (12/23)  Continuing to source and screen potential candidates  (12/16)  Discovery call conducted.</t>
  </si>
  <si>
    <t>DIA005076</t>
  </si>
  <si>
    <t>(2/6)  Pending results of BGDS  (2/3)  Offer accepted by Rich Lopez   (1/30)  Update call scheduled with HM for today to discuss offers.  (1/26)  Awaiting additional information on potential offer for Rich Lopez   (1/26)  Follow up phone interview between Rich Lopez and Cyndi Wyant scheduled for the 27th   (1/23)  Follow up phone interview requested for Rich Lopez and Cyndi Wyant.  (1/16)   Scheduling 3 in-person interviews for next week, Shiwendra Chand - Monday, Rich Lopez - Monday, Jeff Greco - Tuesday   (1/9)  Pending feedback for 4 phone interviews - J. Greco, K. Ongchangco, R. Lopez, S. Chand  (12/23)  Pending feedback for 4 candidates currently in process  (12/12)  Sourcing and screening candidates  (12/4)  Discovery call conducted</t>
  </si>
  <si>
    <t>DIA005050</t>
  </si>
  <si>
    <t>Sr. User Experience &amp; Human Factors Engineer</t>
  </si>
  <si>
    <t>(3/13)  Offer accepted by Darshan Baldev  (3/6)  moving forward with offer.  (2/27)  Pending feedback for sponsorship status  (2/20)  Pending interview feedback  (2/13)  Scheduling interview wth Darshan Baldev and Tony Riley  (2/6)  Pending feedback on Darshan Baldev and Tony Riley.  Also, final decision on Dean Orrell.  (1/30)  Pending feedback for 1 candidate in process - Dean Orrell  (1/27)  Pending feedback for 1 candidate in process - Dean Orrell  (1/23)  Pending feedback on 1 candidate in process - Dean Orrell  (1/16)  Pending feedback for 2 candidates in process.  (1/15)  Update call w/ HM scheduled for next week.  (1/9)  Continuing to source and screen candidates, phase 2 sourcing efforts are underway.  (12/23) Update call scheduled with HM.  (12/22)  Pending feedback for 1 candidate in process.  (12/12)  Continuing sourcing and screening candidates  (12/5)  Sourcing and screening candidates  (12/1)  Discovery call conducted</t>
  </si>
  <si>
    <t>RAD000687</t>
  </si>
  <si>
    <t>Validation Specialist</t>
  </si>
  <si>
    <t xml:space="preserve">(4/16)  pending final confirmation of visa transfer to close position  (4/8)  Offer and visa transfer confirmed  (4/3)  Pending - final confirmation for Florence Ho's visa transfer and start date  (3/26)  Pending - final confirmation for Florence Ho's visa transfer and start date.  Also need confirmation that offer letter has been forwarded to Florence.  Offer was not sent as of last Thursday's call, but have not had contact with Florence or Radiometer since that call.  (3/26)  Offer accepted by Florence Ho.  Start date is 4/13 pending visa transfer (3/16)  Offer accepted by Florence Ho.  Start date is 4/13 pending visa transfer (3/13)  Offer extended to Florence Ho  (3/5)  Keeping Florence warm, would like a few more candidates for comparison before moving to offer  (3/3)  scheduling additional phone interviews with Florence  (2/26)  Pending feedback for F2F interview with Florence Ho.  (2/20)  Scheduling on-site with Florence Ho for next week  (2/13)  Pending feedback for Florence Ho   (2/6)  Pending feedback on Manish Shah  (2/5)  Feedback on phone interview with Bobby Burnett.  Feedback was positiive, but due to changes, would only like to consider local candidates at this time(1/30)  Scheduling phone interview with Bobby Burnett   (1/27)  Pending feedback for 1 candidate in process - Bobby Burnett   (1/23)  Continuing to source and screen candidates.  Scheduled call with referred candidate Bob Burnett.  (1/16)  Pending feedback for 1 candidate in process, Holly Jones   (1/9)  Pending feedback for 3 phone interview - D. Doyel, J. Samson, L. Scott  (12/30)  J. Moore already accepted another position  (12/30)  Phone interviews requested with D. Doyle, L. Scott, J. Moore, J. Samson.  (12/12)  Gaining traction through direct sourcing efforts  (12/5)  Sourcing and screening candidates  (12/5)  Continuing sourcing efforts, primarily direct sourcing due to lack of quality applicants.  (12/1)  Continuing to source and screen candidates.   (11/21)  Begininning sourcing and screening of candidates. </t>
  </si>
  <si>
    <t>SEN000103</t>
  </si>
  <si>
    <t>(1/28)  Recalibration call, industry experience requirements have been lowered to increase candidate pool.  Continuing to source and screen.  (1/26)  Pending feedback on phone interview with Mahta Alviri on the 23rd  (1/23)  Scheduling on-site for Marisse Foronda  (1/16)  Pending feedback for 2 candidates in process, Paul Emielita and Judith Tchatchoua   (1/9)  Pending feedback for 4 candidates in process - P. Emielita, J. Tchatchoua, K. Mobley, M. Foronda  (12/12)  Pending feedback for 1 candidate in process.  (12/5)  Pending feedback for 1 candidate in process.  (12/1)  Continuing to source and screen candidates.  (11/21)  Begininning sourcing and screening of candidates.  (11/20)  Discovery call conducted</t>
  </si>
  <si>
    <t>SEN000100</t>
  </si>
  <si>
    <t>Manufacturing Support Software Engineer</t>
  </si>
  <si>
    <t>Jason Kovach</t>
  </si>
  <si>
    <t>(2/6)  Position filled  (1/30)  Continuing to source and screen candidates, extra resources focused on direct sourcing efforts.  (1/23)  Pending feedback for 4 candidates in process.  (1/16)  Pending feedback on Roxana Canari.  (1/9)  Pending feedback on 1 candidate in process  (12/12)  Pending feedback for phone interview  (12/3)  HM has requested phone interver with R. Kelly.  (12/3)  C. Zhang rejected following phone int due to poor communication skills.  (11/26)  Pending feedback for candidates in process  (11/21)  Pending feedback for 1 candidate in process R. Kelly   (11/20)  Phone interview with C. Zhang scheduled.  (11/14)  Pending feedback for 1 candidate in process.  Awaiting direction on C. Zhang after providing HM with additional information.  (11/7)  Pending feedback for 1 candidate in process, C. Zhang.  (10/31)  Continuing to source and screen potential candidates  (10/24)  Discovery call conducted</t>
  </si>
  <si>
    <t>DIA004834</t>
  </si>
  <si>
    <t>(12/17)  Received offer details for L. Fliegelman  (12/12)  Pending feedback for phone interview with A. Fergen.  Awaiting direction regarding L. Fliegelman and A.Fergen.  (12/8)  L. Fliegelman on-site feedback very positive, but HM is holding off until int. with A. Fergen completed.  (12/5)  Scheduling phone interview with A. Fergen.  (12/2)  On-site interview with L. Fliegelman scheduled and confirmed.  (11/26)  Scheduling on-site interview with L. Fliegelman  (11/24) Pending feedback for phone interview with L. Fliegelman  (11/21)  Scheduled phone interview with L. Fliegelman.  (11/21)  Pending feedback on 1 candidate in process.  (11/19)  Recalibration call with HRBP. (11/18)  Connected with previous candidate J. Legge who was involved with a position that was placed on hold following update call with HM.  However, he recently accepted a new position a month and a half ago.  (11/14)  Pending feedback on candidates in process and one phone interview (11/7)  Pending feedback on candidates in process and one phone interview  (10/31)  Scheduling phone interviews with 2 candidates per request by HM.  (10/22)  Discovery call conducted  (10/21)  HM asked to reschedule discovery call again, awaiting availability from HM  (10/20)  Discovery call rescheduled for the 21st  (10/20)  HM requested that discovery call be recheduled, originally scheduled for today at 4 pm EST</t>
  </si>
  <si>
    <t>DIA004835</t>
  </si>
  <si>
    <t>Sr. Mechanical Engineer, Instrument R&amp;D</t>
  </si>
  <si>
    <t>(2/12)  Offer Accepted  (2/6)  Pending feedback for on-site interview with Matt Sasse.  (2/6)  Pending feedback for 3 candidates in process - William Mueleners, Lei Qiao, Ilija Milosevic.  (1/30)   Initiated scheduling process for Matt Sasse's on-site interview.  Scheduling phone interviews with Geon Seo and Kevin Park.   (1/30)  Pending feedback on 3 candidate in process  (1/23)  Matt Orton has withdrawn from process due to his acceptance of another position.  Still awaiting availability from Karan for phone interview.  (1/16)  Scheduling 2 phone interviews with Matt Orton and Karan Lingerkar.  Karan is travelling for business until the 21st, call scheduled with him for the 21st to discuss availability for interview.  (1/16)  Pending feedback for 1 candidate in process, Yuli Kornblum.  Also, pending further direction on 2 additional candidates in process, Geon Seo, Kevin Park.  HM has been holding their applications until he received additional resumes for comparison.   (1/15)  Pending feedback for phone interview with Matt Sasse  (1/9)  Pending feedback for 4 candidates in process - K. Lingerkar, K. Sarh, Y. Kornblum, M. Sasse  (12/23)  Received feedback from HM, will not be moving forward with J. McGuire due to a slight lack in technical ability required to work with Beckman instrumentation, as well as his lack of an inquisitive nature.  (12/12)  Pending feedback for on-site with J. McGuire.  Pending feedback for G. Seo.  (12/5)  On-site with J. McGuire scheduled and confirmed.  Pending feedback for 2 candidates in process.  (12/2)  Scheduling process started for J. McGuire on-site.  (11/26)  Scheduling on-site with J. McGuire.  (11/21)  Pending feedback on 3 candidates in process.  (11/19)  Recalibration call with HRBP.  (11/17)  Keeping J. McGuire on hold for the time being while evaluating additional candidates.  (11/4)  Y. Deshmukh has accepted another position at Medtronic  (10/31)  Scheduling phone interviews with 2 candidates per request by HM. (10/22)  Discovery call conducted (10/21)  HM asked to reschedule discovery call again, awaiting availability from HM  (10/20)  Discovery call rescheduled for the 21st  (10/20)  HM requested that discovery call be recheduled, originally scheduled for today at 4 pm EST</t>
  </si>
  <si>
    <t>DIA009098</t>
  </si>
  <si>
    <t>Localization Project Manager</t>
  </si>
  <si>
    <t>Dan Koenig</t>
  </si>
  <si>
    <t>Mariano Carpintero</t>
  </si>
  <si>
    <t>(6/9) Daphne C offer accept - pending BG &amp; Drug screens  (6/2) Daphne C offer accept - pending BG &amp; Drug screens  (5/26) Daphne C offer accept - pending BG &amp; Drug screens  (5/19) Offer extended to Daphne C (pending acceptance in the next few days);  keeping others warm  (5/12) Kay F, Jessica L &amp; Daphne C pending onsite IVs; Sophie Yang pending resume review  (5/5) Paolo O, Kay F, Jessica L, John M &amp; Daphne C pending phone IV &amp; next steps  (4/28) Paula O &amp; Kay F pending resume review; Jessica L, John M &amp; Daphne C pending phone IVs  (4/14) DC complete and beginning sourcing</t>
  </si>
  <si>
    <t>DIA009213</t>
  </si>
  <si>
    <t>Software V&amp;V Engineer II</t>
  </si>
  <si>
    <t>(5/26) Aish S offer accept pending BG &amp; Drug screens  (5/12) Aish S onsite IV complete pending feedback  (5/5) Aish S pending phone IV  (4/28) New position; focus on direct sourcing  (4/22) New position; begin sourcing</t>
  </si>
  <si>
    <t>DIA009170</t>
  </si>
  <si>
    <t>(5/5) Jon Guerrette offer accept; pending BG &amp; Drug screen  (4/28) Jon Guerrette offer accept;  pending BG &amp; Drug screen  (4/22) Jon Guerrette offer accept;  pending BG &amp; Drug screen  (4/14) Jon Guerrette offer accept;  pending BG &amp; Drug screens  (4/8) Offer decision pending from Jon G  (4/1) Offer pending for Jon Guerrette</t>
  </si>
  <si>
    <t>LIF002562</t>
  </si>
  <si>
    <t>Technician Instrument Manufacturing</t>
  </si>
  <si>
    <t>Lon Harness</t>
  </si>
  <si>
    <t>(6/2) Kayvonna offer accept pending BG &amp; Drug screens  (5/26) Kayvonna offer accept pending BG &amp; Drug screens  (5/19) Michael K, Jim C &amp; Brian H onsite IVs pending feedback; Carl D pending resume review  (5/12) Michael K, Jim C &amp; Brian H onsite IVs in process   (5/5) Michael K onsite IV in process; Jim C &amp; Brian H pending resume review  (4/28) Michael K pending phone IV &amp; Michael C pending resume review  (4/22) Michael K phone IV in process, Brigitte R &amp; Michael C pending resume review  (4/14) DC complete and beginning sourcing</t>
  </si>
  <si>
    <t>DIA008097</t>
  </si>
  <si>
    <t>Client Technologies Support Analyst</t>
  </si>
  <si>
    <t>Curtis Carrido</t>
  </si>
  <si>
    <t>(6/9) Ethan S offer accept pending BG &amp; Drug screens  (6/2) Ethan S offer accept pending BG &amp; Drug screens  (5/26) Ethan S offer accept pending BG &amp; Drug screens (5/19) Bassam A &amp; Ethan S onsite IVs pending final decision (5/12) Bassam A &amp; Ethan S onsite IVs in process  (5/5) Bassam A &amp; Ethan S onsite IVs in process  (4/28) Bassam A, Vibhuti O, Si C &amp; Ethan S phone IVs in process (4/22) Bassam A &amp; Ethan S phone IVs in process; Vibhu O and Si Chen pending manager review  (4/14) DC complete and beginning sourcing</t>
  </si>
  <si>
    <t>LIF002631</t>
  </si>
  <si>
    <t>(5/26) David Polito offer accept pending background &amp; drug screens  (5/19) David Polito offer accept pending background &amp; drug screens  (5/12) David P &amp; Nathan C onsite IVs in process (5/5) David P final IVs in process; Nathan C pending resume review  (4/28) David P onsite IV in process  (4/22) Hamza A pendign resume review and David P phone IV in process  (4/14) Peter Z offer withdrew due to lack on response;  Additional sourcing and already shared a few candidates  (4/8) Offer decision pending for Peter Z  (3/31) Peter Z asked for further conversation and additional offer compensation, so waiting on update from team  (3/24) Peter Zakaria pending potential offer as finalist  (3/17) Peter Z &amp; Brandon M onsite interviews scheduled; Josh P pending manager review  (3/10) 3 candidates pending manager review</t>
  </si>
  <si>
    <t>DIA008686</t>
  </si>
  <si>
    <t>Sr. Staff Software Engineer - Technical Architect</t>
  </si>
  <si>
    <t>(6/9) Dave R offer accept pending BG &amp; Drug screens (6/2) Dave Reich IVs complete and offer to be extended by HM tomorrow  (5/26) Dave R onsite IVs today  (5/19) Dave R onsite interview, Norm O &amp; P3 candidate phone IVs in process  (5/12) Dave R pending phone IV  (5/5) Zhongle W pending resume review; additional sourcing  (4/28) Cindy Cohen (P3) phone IV scheduled &amp; Wenjie Zhu (P3) pending resume review  (4/22) Dave B and Andy R phone IVs in process  (4/14) Dave B and Andy R phone IVs in process  (4/8) Scott V onsite IV and Anthony G phone IV in process; Andy Rotering pending review  (3/31) Scott V onsite IV and Anthony G phone IV in process  (3/24) Scott V onsite interview in process &amp; Anthony Gregg phone IV  (3/17) Scott V onsite interview in process and additional direct sourcing  (3/10) Additional sourcing; very minimal applicants, so all Direct Sourcing  (3/4) Dirk Helgemo phone IV scheduled &amp; David Ziffer pending manager review  (2/25) Additional sourcing  (2/18) New position; begin sourcing</t>
  </si>
  <si>
    <t>DIA008646</t>
  </si>
  <si>
    <t>Software Verification Lead</t>
  </si>
  <si>
    <t>(5/26) Colt C offer accept pending BG &amp; Drug screens  (5/19) Offer pending for Colt C; keeping Mark O warm  (5/12) Mark O &amp; Colt C onsite IVs in process  (5/5) Mark O onsite IV in process &amp; Colt Carnes phone IV in process  (4/28) Mark O onsite IV in process, Colt C &amp; Hrishi K pending phone IV  (4/22) Mark O phone IV in process and Hrishi K pending resume review  (4/14) Ajay P onsite IV complete and pending feedback; additional sourcing  (4/8) Ajay P onsite IV complete and pending feedback; additional sourcing  (3/31) Ajay P onsite IV in process; additional sourcing  (3/24) Ajay P &amp; Victor A phone IVs in process  (3/17) Position re-opened;  Patrick S pending phone interview feedback;  Ajay P, Chalres N, Victor A pending manager review  (2/25) Internal transfer approval/offer details pending for Kevin Cheung  (2/18) Kevin Cheung pending manager review  (2/11) New position; begin sourcing</t>
  </si>
  <si>
    <t>DIA008580</t>
  </si>
  <si>
    <t>Public Relations Brand Associate</t>
  </si>
  <si>
    <t>Debbie Galasso</t>
  </si>
  <si>
    <t>(5/12) Betsy Watson offer accept pending BG &amp; Drug screens  (5/5) Betsy W &amp; Cristy V onsite IVs in process; keeping Bruce T warm  (4/28) Betsy W &amp; Cristy V onsite IVs in process;  keeping Bruce T warm  (4/22) Betsy W &amp; Cristy V onsite IVs in process;  keeping Bruce T warm  (4/14) Bruce T &amp; Betsy W advancing in IV process  (4/8) Bruce T &amp; Betsy W scheduled for phone IVs  (3/31) Bruce T &amp; Betsy W scheduled for phone IVs  (3/24) Sara Goldblatt, Kathleen Reyes &amp; Bruce Tran pending resume review  (3/17) Discovery Call complete;  begin sourcing</t>
  </si>
  <si>
    <t>DIA007731</t>
  </si>
  <si>
    <t>(3/24) Joe P offer accept; pending completion of BG &amp; Drug screens  (3/17) Pending offer details for Joe P;  scheduling Jon G for an onsite IV for another potential opportunity  (3/10) Joe P onsite IV in process and Jon G pending manager review  (3/4) Vincent B &amp; Joe P onsite IVs scheduled; Ted F pending phone IV  (2/25) Vincent Bilty &amp; Joe Pete phone IVs being scheduled  (2/18) New position; begin sourcing</t>
  </si>
  <si>
    <t>DIA009385</t>
  </si>
  <si>
    <t>Business Systems Analyst</t>
  </si>
  <si>
    <t>Pete Stimson</t>
  </si>
  <si>
    <t>(6/9) Alex De Sousa offer accept pending BG &amp; D (6/2) Alex De Sousa (pending offer)</t>
  </si>
  <si>
    <t>DIA008452</t>
  </si>
  <si>
    <t>Sr Human Factors Software Engineer</t>
  </si>
  <si>
    <t>John Hetzler</t>
  </si>
  <si>
    <t>(3/24) Sasoon A offer accept; pending completion of BG &amp; Drug screens  (3/17) Pending offer details for Sasoon A  (3/10) Sasoon A onsite IV pending &amp; pending phone IV feedback for Sanghyun P &amp; Erik Racho  (3/4) Sasoon A onsite IV pending &amp; pending phone IV feedback for Erik Racho  (2/25) Sasoon A, Janette S and Erik R pending phone IV feedback  (2/18) Sasoon A phone IV scheduled, Janette S, Mendrear F and Erik R pending further review  (2/11) Pending resume review of 3 candidates  (2/4) New position; being sourcing</t>
  </si>
  <si>
    <t>DIA008470</t>
  </si>
  <si>
    <t>Sr Quality/IT Data Analyst</t>
  </si>
  <si>
    <t>Sudha Bharadwaj</t>
  </si>
  <si>
    <t>Romelia Persuad</t>
  </si>
  <si>
    <t>(3/31) Minhaz K offer accept;  pending completion of BG &amp; Drug screens  (3/24) Minhaz K offer accept;  pending completion of BG &amp; Drug screens  (3/17) Lalit P &amp; Minhaz K onsite interviews in process;  additional sourcing  (3/10) Lalit Patel onsite IV pending, Minhaz Khan phone IV pending, keeping Soy John warm  (3/4) Lalit Patel phone IV scheduled &amp; keeping Soy John warm;  additional sourcing  (2/25) Keeping Soy John warm and additional sourcing  (2/18) Keeping Soy John warm and additional sourcing  (2/11) Soy John onsite IV complete, Michael Mastantuono &amp; Reza Saeed phone IVs  (2/4) Soy John onsite IV being scheduled &amp; Michael Mastantuono phone IV  (1/28) New position; begin sourcing</t>
  </si>
  <si>
    <t>DIA007765</t>
  </si>
  <si>
    <t>Manager Value Engineering</t>
  </si>
  <si>
    <t>Mike Hofer</t>
  </si>
  <si>
    <t>(3/31) Offer in process for Matt D (P3); will need to cancel this position and re-open at a level higher (req already approved)  (3/24) Art A, Matt D and Vince B onsite interviews in process and pending final offer decision  (3/17) Art A, Matt D and Vince B onsite interviews in process and pending final offer decision  (3/10) Catalin P, Ben J &amp; Arthur A onsite IVs complete; three additional phone IVs as back-up  (3/4) Catalin P, Ben J &amp; Arthur A onsite IVs pending; Two additional phone IVs as back-up  (2/25) Catalin P &amp; Arthur A onsite IVs pending; Jim J, Ben J and Ross A pending phone IV feedback  (2/18) Catalin P onsite IV to be scheduled (need onsite team), Ross A keeping warm after phone IV, Earl Hannesson pending manager review  (2/11) Catalin Petrescu phone IV to be scheduled and keep Ross Anderson warm  (2/4) Ross Anderson keep warm and additional soucing  (1/28) Ross Anderson phone IV scheduled;  additional sourcing  (1/21) New position; begin sourcing</t>
  </si>
  <si>
    <t>KAM5142</t>
  </si>
  <si>
    <t>ERP Implementation Lead</t>
  </si>
  <si>
    <t>Al Lariviere</t>
  </si>
  <si>
    <t>(3/10) Andy Jasnos (P3) offer accept pending BG;  keeping Chris Asapokhai warm as back-up candidate  (3/4) Andy Jasnos (P3) offer accept pending BG;  keeping Chris Asapokhai warm as back-up candidate  (2/25) Chris Asapokhai pending manager review  (2/18) Alistair P pending manager review, working on connecting with Steve Baker (vendor referral) to submit;  additional sourcing  (2/11) Pending phone IV feedback for Matt Rogers, Alistair Pringle &amp; Carrie Heningham pending resume review, P3 candidate has onsite interview 2/12  (2/4) Update call today went well (ruled 2 candidates out &amp; scheduling Matt Rogers for phone IV); mentioned another couple candidates pending submission once I catch them live, hopefully within the next few business days; additional sourcing and adding another external agency (1/28) Ian Russell pending resume submission;  sourcing additional candidates  (1/21) New position; begin sourcing</t>
  </si>
  <si>
    <t>NAV000318</t>
  </si>
  <si>
    <t>Technical Business Analyst</t>
  </si>
  <si>
    <t>Beena Umashankkar</t>
  </si>
  <si>
    <t xml:space="preserve">(3/17) Pending offer details for Sunil K  (3/10) Pending offer details for Sunil K once reference complete (in process) </t>
  </si>
  <si>
    <t>DIA008344</t>
  </si>
  <si>
    <t>Jose Rabade</t>
  </si>
  <si>
    <t>(3/4) Pending offer details for Michael Vivelo  (2/25) Three final candidates scheduled for onsite IVs  (2/18) Three candidates moving to final IVs  (2/11) Moving two internal candidates to final IVs and assessing two external candidates  (2/4) Moving two internal candidates to final IVs and assessing two external candidates  (1/28) Two internal candidates in first round interviews this week  (1/21) Pending feedback from HM on 5 candidates  (1/14) New position; being sourcing</t>
  </si>
  <si>
    <t>DIA008229</t>
  </si>
  <si>
    <t>Advanced Technician Engineering</t>
  </si>
  <si>
    <t>Pat Turley</t>
  </si>
  <si>
    <t>(3/4) Pending offer details and acceptance from Tim Olsen  (2/25) Interviews complete and waiting on final offer decision  (2/18) Interviews complete and waiting on final offer decision  (2/11) Interviews complete and waiting on final offer decision  (2/4) Final IVs to be complete with 5 candidates by 2/2 and waiting on final decision  (1/28) Final IVs to be complete with 5 candidates by 2/2 and expecting offer at that time  (1/21) 5 candidates interviewing onsite;  final decision should be made within a week  (1/14) 5 candidates interviewing onsite  (1/7) New position; begin sourcing</t>
  </si>
  <si>
    <t>NAV000309</t>
  </si>
  <si>
    <t>Installation Coordinator</t>
  </si>
  <si>
    <t>Chris Arnos</t>
  </si>
  <si>
    <t xml:space="preserve">(1/28) Current contractor being considered for offer;  keeping Inocencia Guzman &amp; Sarah Argumedo keeping warm after phone IVs  (1/21)  Porsha Berry onsite IV 1/22, Inocencia Guzman &amp; Sarah Argumedo keeping warm after phone IVs  (1/14) Porsha Berry, Inocencia Guzman &amp; Sarah Argumedo scheduled for phone IVs  (1/7) Porsha Berry pending manager review  (1/4) Sourcing additional candidates  (12/22) Sourcing additional canddiates  (12/17) Danita Hernandez moving to onsite interviews;  sourcing additional candidates  (12/10) Hara K rejected from phone interview; sourcing additional candidates (12/3) New position open, begin sourcing candidates </t>
  </si>
  <si>
    <t>BEC004525</t>
  </si>
  <si>
    <t>(3/17) Xiaozhou offer accept - pending completion of BG &amp; Drug screens  (3/10) Offer pending for Xiaozhou W  (3/4) Jason H &amp; Xiaozhou W onsite IVs in process; 2 P3 candidates in IV process  (2/25) Andrew B, Jon A &amp; Jason H onsite IVs in process; Xiaozhou W phone IV pending; 3 P3 candidates in IV process  (2/18) Andrew B onsite IV in process;  2 P3 phone IVs pending  (2/11) Two candidates scheduled for phone IVs  (2/4) Pending update from the hiring team on possible changes to position scope  (1/28) Bryan Woodward onsite IV 2/2 (1/21) Geoff Miller &amp; Bryan Woodward phone IVs scheduled (1/14) Offer extended to Taras Rafa and pending decision  (1/7) Taras Rafa onsite IV feedback pending &amp; Geoff Miller pending resume review  (1/4) Evan Vaala &amp; Tara Rafa onsite interviews pending feedback; sourcing additional candidates  (12/22) Evan Vaala &amp; Tara Rafa onsite interviews pending feedback; sourcing additional candidates  (12/17) Evan Vaala &amp; Tara Rafa onsite interviews pending feedback; sourcing additional candidates  (12/11) Pending onsite interview for Evan V; pending phone interview for Taras R and Fike R; sourcing additional candidates (12/3) E. Vaala &amp; Farshid F pending manager review</t>
  </si>
  <si>
    <t>DIA008007</t>
  </si>
  <si>
    <t>Laboratory Technician</t>
  </si>
  <si>
    <t>Adam Capps</t>
  </si>
  <si>
    <t>Amanda Lukash</t>
  </si>
  <si>
    <t>Southfield</t>
  </si>
  <si>
    <t>(3/10) Dan Hampton offer accept pending BG &amp; Drug screens  (3/4) Dan Hampton offer accept pending BG &amp; Drug screens  (2/25) Four final onsite IVs complete this week  (2/18) Dan H, Adam E, Anthonio G and Michael D onsite IVs to be scheduled  (2/11) Lisa Potter &amp; Alex Thode pending interview feedback (2/4) Lisa Potter &amp; Alex Thode pending IV scheduling  (1/28) Recalibration call complete with HM and additional candidates pending submission  (1/14) Novak O, Steven C &amp; Amy N pending resume review; keeping several others warm;  scheduled weekly call, but still need much more hiring team engagement  (1/7) Scheduling weekly call with HM; Novak O, Steven C &amp; Amy N pending resume review;  keeping several others warm  (1/4) Pending onsite interview feedback for April K; keeping Owen M and Michael B warm; sourcing additional candidates  (12/22) Pending onsite interview feedback for April K; keeping Owen M and Michael B warm; Joseph W pending review  (12/17) Pending onsite interviews for April K and Sade B; keeping Owen M and Michael B warm; Joseph W pending review  (12/11) Pending onsite interview for April K and Sade B; keeping Owen M and Michael B warm; sourcing additional candidates  (12/3) Owen M. &amp; Chris G. pending manager review</t>
  </si>
  <si>
    <t>NAV000262</t>
  </si>
  <si>
    <t>Product Manager - BI &amp; Analytics</t>
  </si>
  <si>
    <t>Michael Bloom</t>
  </si>
  <si>
    <t>(12/22) Pending offer decision from Geet C and keeping Chris G warm  (12/17) Geet C (Pleasanton) &amp; Chris G. (Glenview) pending onsite interviews complete &amp; pending feedback; Sujoy B pending manager review  (12/10) Geet C (pleasanton) &amp; Chris G. (Glenview) pending onsite interview &amp; feedback  (12/3) Geet C. (Pleasanton) &amp; Chris G. (Glenview) moving to onsite interviews next week; sourcing additional candidates  (11/25) Geet C. moving to onsite IVs (Michael to send onsite team) &amp; Chris G. phone IV scheduled  (11/19) Hiring manager changed to Micahel Bloom &amp; update call this morning; Geet C. phone interview complete w/ Sid &amp; being scheduled w/ Michael; additional sourcing (11/12) Geet C. phone interview scheduled;  Mithun Shankar pending resume review  (11/6) Mehdi M pending resume review from Sid for a few weeks now; Beth continuing to source per conversations w/ Jeri (10/29) Recalibration call w/ Paresh, Michael and Sid complete, but still need team to confirm a few items;  Beth in communication with Jeri (10/22) Recalibration call w/ Paresh, Michael and Sid complete, but still need team to confirm a few items;  Beth to follow-up with Jeri  (10/15) Recalibration needed &amp; scheduled for 10/16 w/ Paresh, Sid, Michael &amp; Jeri;  CONFIDENTIAL per Jeri there will likely be change to HM, position requirements, etc over the next 4-6 weeks.  (10/8) final decision unable to be made from 4 onsite interviews;  Beth and Jeri to recalibrate on 10/9  (10/1) onsite IVs scheduled with 4 candidates (Hari C, David P, Satish M &amp; Anand D)  (9/24) scheduling LDW &amp; onsite IVs with 4 candidates (Hari C, David P, Satish M &amp; Anand D)  (9/17) scheduling LDW &amp; onsite IVs with 3 candidates (David P, Satish M &amp; Anand D); Hari C phone IV pending this week;  keeping a few others warm &amp; additional sourcing  (9/10) David P., Satish M. phone IVs complete, Anand D., Hari C. phone IVs scheduled, a few others keeping warm  (9/3) 2 phone IVs to be shceduled (Anand R. &amp; Satish M.), ed info from candidate)), 1 phone IV complete (David P.)  (8/27) 4 candidates submitted pending review (Dhiman B., Deepak P., Satish M., Manpreet S.), 1 phone IV schedule (David P.)  (8/20) Two candidates submitted pending review - Dhiman B. &amp; Deepak P.;  a few candidates pending submission in the next several days  (8/13) New position; begin sourcing</t>
  </si>
  <si>
    <t>DIA007788</t>
  </si>
  <si>
    <t>Software Engineer - Automated Testing</t>
  </si>
  <si>
    <t>(11/25) Pending offer for Robera M (11/19) Pending offer for Robera M; no longer sourcing external candidates per team's request(11/12) Pending onsite interview feedback for Robera M; sourcing additional candidates (11/6) Pending onsite interview feedback for Robera M; sourcing additional candidates (10/30) Pending onsite interview for Robera M; sourcing additional candidates</t>
  </si>
  <si>
    <t>DIA007763</t>
  </si>
  <si>
    <t>(11/20) Pending offer accept from Tim Larson (11/12) Pending offer for Tim L; (11/6) Pending onsite interview feedback for Tim L; Pending manager feedback on Yung N and Ray K; sourcing additional candidates (10/30) Pending onsite interview for Tim L; Pending manager feedback on Yung N and Ray K; sourcing additional candidates (10/15) New position; begin sourcing</t>
  </si>
  <si>
    <t>DIA007749</t>
  </si>
  <si>
    <t>Sr Software V&amp;V Engineer</t>
  </si>
  <si>
    <t>(12/17) Asif Nisar offer accept pending BG &amp; Drug screens  (12/10) Pending offer for Asif N; keeping Sita P warm  (12/3) Pending offer for Asif N; keeping Brad R and Sita P warm  (11/25) Pending onsite interview for Brad R and Asif N; Pending phone interview for Chuck B; sourcing additional candidates (11/20) Pending onsite interview for Brad R, Asif N, and Dan Z; sourcing additional candidates (11/12) Pending manager review for Asif N; pending phone interview for Dan Z and Brad R; sourcing additional candidate(11/6) Pending onsite interview for Ranga P; sourcing additional candidates (10/30) Pending phone interview for Ranga P; sourcing additional candidates (10/16) Sourcing candidates (10/09) New position, begin sourcing</t>
  </si>
  <si>
    <t>DIA007163</t>
  </si>
  <si>
    <t>(2/25) Alec Jeffrey offer accept;  pending BG &amp; Drug screens  (2/18) Alec Jeffrey offer accept;  pending BG &amp; Drug screens  (2/11) Alec Jeffrey offer accept;  pending BG &amp; Drug screens  (2/4) Alec Jeffrey onsite IV 2/5;  additional sourcing  (1/28) Alec Jeffrey onsite IV to be scheduled  (1/21) Sourcing additional candidates;  P3 agency added  (1/14) Sourcing additional candidates;  P3 agency added  (1/7) Sourcing additional candidates  (1/4) Sourcing additional candidates  (12/17) Josef R onsite interview being scheduled; sourcing additional  (12/11) Sourcing additional candidates (12/3) Keeping Isaac A warm; sourcing additional candidates(11/25) Keeping Isaac A warm; sourcing additional candidates (11/20) Pending onsite interview feedback for Isaac A; sourcing additional candidates (11/12) Pending onsite interview feedback for Issac A; pending manager review for Jiaoming Q; sourcing additional candidates (11/6) Pending onsite interview for Isaac A; pending maanger review for Jiaoming Q and Geroge F; sourcing additional candidates (10/30) Pending interview feedback for Isaac A; pending manager review for Jiaoming Q; sourcing additional candidates (10/22) Pending manager review for Jiaoming Q and Isaac A; sourcing additional candidates (10/16) Pending manager review for Jiaoming Q; sourcing additional candidates (10/09) New position, begin sourcing</t>
  </si>
  <si>
    <t>DIA007748</t>
  </si>
  <si>
    <t>Chris Mandy</t>
  </si>
  <si>
    <t>(5/5) Robert T (P3) offer accept; pending background and drug screens  (4/28) Robert T (P3) offer accept; pending background and drug screens  (4/22) Robert T (P3) onsite IV complete and Yilmax Bayazit pending resume review  (4/14) Zaheer offer decline; scheduling one phone IV and additional sourcing(4/8) Offer decision pending for Zaheer  (3/31) Zaheer onsite IV in process;  Edmond N phone IV in process  (3/24) Zaheer onsite IV in process;  Edmond N phone IV in process  (3/17) Zaheer P onsite interview to be scheduled and Madison R phone interivew pending  (3/10) P3 candidate pending review;  Additional sourcing needed  (3/4) P3 candidate pending review;  Additional sourcing needed  (2/25) Additional sourcing needed  (2/18) 2 P3 onsite IVs complete and pending feedback  (2/11) 2 P3 candidates moving to onsite IVs  (2/4) Sourcing additional candidates;  P3 agency added  (1/28) Sourcing additional candidates;  P3 agency added  (1/21) Ryan VanderSlice onsite IV being scheduled &amp; Razak Amadou pending resume review  (1/14) Sourcing additional candidates  (1/7) Sourcing additional candidates  (1/4) Josef Reed pending onsite IV feedback;  sourcing additional  (12/17) Josef R onsite interview being scheduled; sourcing additional  (12/11) Sourcing additional candidates (12/3) Keeping Isaac A warm; sourcing additional candidates(11/25) Keeping Isaac A warm; sourcing additional candidates (11/20) Pending onsite interview feedback for Isaac A; sourcing additional candidates (11/12) Pending onsite interview feedback for Issac A; pending manager review for Jiaoming Q; sourcing additional candidates (11/6) Pending onsite interview for Isaac A; pending maanger review for Jiaoming Q and Geroge F; sourcing additional candidates (10/30) Pending interview feedback for Isaac A; pending manager review for Jiaoming Q; sourcing additional candidates (10/22) Pending manager review for Jiaoming Q and Isaac A; sourcing additional candidates (10/16) Pending manager review for Jiaoming Q; sourcing additional candidates (10/09) New position, begin sourcing</t>
  </si>
  <si>
    <t>DIA007245</t>
  </si>
  <si>
    <t>Quality Engineer II</t>
  </si>
  <si>
    <t>Rob Tweedlie</t>
  </si>
  <si>
    <t>Jen Marasco</t>
  </si>
  <si>
    <t>(11/25) Pending offer for Karen Y; keeping Adrian S and Rohit S warm (11/20) Pending offer with Karen Y; keeping Adrian S and Rohit S warm (11/12) Pending decision for Adrian Scortia; pending Skype/HR interview for Karen Y; keeping Rohit S and all other candidates warm (11/6) Pending next steps for Adrian Scortia; keeping Rohit S warm; pending feedback on Arun A; keeping everyone else warm(10/30) Adrian Scortia is first choice, and keeping Rohit Shah warm as back up; pending phone interview for Arun A; keeping everyone else warm (10/22) Pending feedback from Anil on Adrian Scortia, James K, Jesse C, Vince, Arun A, and Rohit S; (10/16) Pending manager review for Adrian S and James K; sourcing additional candidates (10/02) New position, begin sourcing</t>
  </si>
  <si>
    <t>DIA007751</t>
  </si>
  <si>
    <t>Staff Data Scientist Analytics Marketing</t>
  </si>
  <si>
    <t xml:space="preserve">(12/3) Pending offer accept from Yinhua H  (11/25) Pending offer for Yinhua H (11/20) Pending interview feedback on Chang G, Yinhua H, and Sameer B; Debbie will have decision by Monday (11/12) Pending onsite interview for Chang G; keeping Yinhua H and Sameer B warm; Debbie will make decision after Chang interviews (11/6) Pending onsite interview for Chang G and Yinhua H; keeping Sameer B warm; Debbie will make a decision between Chang, Yinhua, and Sameer (10/30) Pending onsite interview feedback for Sameer B; pending onsite interview scheduling for Yinhua H; pending phone interview scheduling for Michelle V; pending manager review for Chang G; sourcing additional candidates (10/22) Pending onsite interview feedback for Sameer B; pending phone interview scheduling for Michelle V; pending interview feedback for Yinhua H; pending manager review for Chang G; sourcing additional candidates (10/16) Pending onsite interview feedback for Sameer B; pending manager review for Michelle V and Karl S; sourcing additional candidates (10/02) Pending phone interviww for Andrew J and Sameer B; keeping Brian X warm; sourcing additional candidates (9/25) Pending phone interview for Andrew J; pending manager review for Sameer B; keeping Brian X warm; sourcing additional candidates; need update on position level and compensation (9/11) Pending feedback for Brian Xu; sourcing additional candidates </t>
  </si>
  <si>
    <t>DIA007568</t>
  </si>
  <si>
    <t>(12/22) Liming W offer accept pending BG &amp; Drug screens  (12/17) Liming W offer accept pending BG &amp; Drug screens  (12/10) Pending offer for Liming W (12/3) Pending onsite interview feedback for Liming W; pending phone interview feedback for Doug D; pending manager review for Marc S &amp; Abdellah M; sourcing additional candidates (11/25) Pending onsite interivew for Liming W; pending phone interview feedback for Doug D; pending manager review for Marc S; sourcing additional candidates (11/20) Pending phone interview feedback for Doug D and Liming W; sourcing additional candidates (11/12) Pending phone interview for Doug D; pending manager review for Martin L; sourcing additional candidates (11/6) Keeping Garrick M warm; sourcing additional candidates (10/30) Pending onsite interview feedback for Garrick M; sourcing additional candidates (10/22) Pending onsite interview for Garrick M; pending phone interview feedback for Emmanuel A; sourcing additional candidates (10/16) Sourcing additional candidates (9/25) Pending feedback for Cullen H and Yuli K; sourcing additional candidates</t>
  </si>
  <si>
    <t>LEI002753</t>
  </si>
  <si>
    <t>Bob Hart</t>
  </si>
  <si>
    <t>(11/12) Pending offer for Dan A; keeping Peter Z warm (11/6) Pending offer for Dan A; keeping Peter Z warm as back up(10/30) Pending onsite interview feedback for Ankit S and Peter Z; reaching out to Dan A and scheduling an interview (10/22) Pending phone interview feedback for Ankit S, Peter Z, and Tony M; keeping Hongping D, Ross S, and Shawn E warm (10/16) Pending phone interview for Ankit S, Hongping D, Peter Z, and Tony M; keeping Ross S and Shawn E warm (10/02) Pending phone interview for Ross S; Sourcing additional candidates (9/24) New position;  begin sourcing</t>
  </si>
  <si>
    <t>NAV000287</t>
  </si>
  <si>
    <t>Support Engineer</t>
  </si>
  <si>
    <t>Richard Clarke</t>
  </si>
  <si>
    <t>(11/19) Vida Rohani offer to be extended today  (11/12)  Vida Rohani interviews being scheduled  (11/6)  Dan Lim IV scheduled; additional sourcing  (10/29) Dan L &amp; Miyaki R interviews scheduled; additional candidates needed  (10/22) Pending manager review for Dan Lim and Miyakie Rasulallah; sourcing additional candidates (10/15) Sent and rejected one candidate this week; Had a good update call with Richard and sourcing additional candidates  (10/08) Sourcing additional candidates (10/1) Onsite IV feedback needed for Eugene T. &amp; Hernan C. pending review;  additional sourcing  (9/24) Final interview being scheduled (Eugene T.); additional sourcing  (9/17) New position; begin sourcing</t>
  </si>
  <si>
    <t>DIA007481</t>
  </si>
  <si>
    <t>(10/30) Offer accepted by Brian H (p3), pending background and drug screen (10/22) Pending onsite interview for Juan M, Grant E (p3), and Brian H (p3); keeping Gwen L warm (10/16) Pending onsite interview for Juan M, Grant E (p3), and Brian H (p3); keeping Gwen L warm; (10/02) Pending onsite interview fot G. Lotzow and Omar O; pending manager review for Belal; sourcing additional candidates (9/25) Pending phone interview for G. Lotzow and J. Koehler(p3); pending onsite interview for Omar O.; sourcing additional candidates  (9/11) New position; begin sourcing</t>
  </si>
  <si>
    <t>MOL001134</t>
  </si>
  <si>
    <t>Sr Software Developer</t>
  </si>
  <si>
    <t>Loren Stauffer</t>
  </si>
  <si>
    <t>(10/22) Offer accepted by Boris; pending background check and drug screen(10/15) Reference complete and pending offer details for Boris  (10/02) Pending onsite interview for Boris B and Scott L; sourcing additional candidates (9/24) Joe Z. onsite IV 9/24, Scott L. pending phone IV feedback &amp; Boris Breminski pending resume review; additional sourcing  (9/17) Joe Z. phone IV and Scott L. pending review;  additional sourcing  (9/10) Joe Z. pending manager review; additional sourcing  (9/3) New position; begin sourcing</t>
  </si>
  <si>
    <t>LEI002717</t>
  </si>
  <si>
    <t>Product Manager - OCT Imaging Systems</t>
  </si>
  <si>
    <t>George Wildeman</t>
  </si>
  <si>
    <t xml:space="preserve">(12/10) Pending internal transfer for Hafeez A; keeping Corey S and Bruce S warm (12/3) Pending onsite IV feedback for Corey S; phone interview for Bruce S with Lon &amp; decision on Hafeez (internal) moving forward  (11/25) Pending onsite interview feedback for Corey S; pending phone interview for Bruce S with Lon; pending decision on Hafeez moving forward; (11/20) Pending onsite interview feedback for Corey S; pending scheduling for Isabella C; pending phone interview feedback for Bruce S; sourcing additional candidates (11/12) Pending onsite interview for Corey S &amp; Isabella C; pending phone interview feedback for Bruce S; sourcing additional candidates(11/6) Pending onsite interview feedback for Kalyan P; pending onsite interview scheduling for Isabella C; pending phone interview for Corey S; pending manager review for Dave G and Bruce S; need to realign on profile (10/30) Pending onsite interview feedback for Bryan T and Kalyan P; spending onsite interview scheduling for Isabella C; pending manager review for Dave Graves; sourcing additional candidates (10/22) Pending onsite interview for Bryan T and Kalyan P; pending phone interview for Isabella C with Lon; sourcing additional candidates (10/16) Pending onsite interview for Bryan T, pending Skype interview for Kalyan P, pending phone interview with Lon for Isabilla C; keeping Andrew J warm (10/02) Pending onsite interview for Kalyan P; keeping Andrew J warm; pending phone interview feedback for Bryan T; pending manager review for Isabella C and Mike G; (9/25) Pending phone interview for Andrew J with Lon; pending phone interview for Jordan H; pending phone interview feedback for Kalyan P; sourcing additional candidates (9/10) Pending feedback on Andrew Jeffries; sourcing additional candidates (9/4) Pending feedback on Rick Rasmussen; sourcing additional candidates </t>
  </si>
  <si>
    <t>LEI002708</t>
  </si>
  <si>
    <t>(9/10) Pending offer details for Laura P.  (9/3) Pending offer details for final candidate  (8/28) Sourcing candidates in p1 and p2 (8/20) New position; beginning sourcing</t>
  </si>
  <si>
    <t>DIA007261</t>
  </si>
  <si>
    <t>Scientist I Reagent Manuf-Cell Culture</t>
  </si>
  <si>
    <t>James Michals</t>
  </si>
  <si>
    <t>(10/29) Mohamed offer accept - pending BG &amp; Drug screens  (10/22) Pending final decision between Haley B, Nathan R, Tia C, Jessica W, and Mohamed I(10/16) Pending final decision between Haley B, Nathan R, Tia C, and Jessica W. (10/02) Pending interview for Haley B and Nathan R; pending manager review for Tia C; keeping Jessica W and Amber C warm (9/25) Pending interview for Haley B; pending manager review for Tia C.; keeping Jessica W and Amber C warm; sourcing additional candidates (9/11) Pending feedback for Jessica Williams and Amber Cornforth; sourcing additional candidates (9/4) Pending onsite interview for Jessica Williams and Amber Cornforth; sourcing additional candidates (8/28) Pending feedback on Jessica Williams &amp; Amber Cornforth &amp; Jonathon Richter &amp; Eu Han Lee; sourcing additional candidates (8/20) New position; beginning sourcing</t>
  </si>
  <si>
    <t>SER000028</t>
  </si>
  <si>
    <t>Algorithm Development Engineer</t>
  </si>
  <si>
    <t xml:space="preserve">
</t>
  </si>
  <si>
    <t>(11/19) Pending offer acceptance for Dorothy R.  (11/12) Pending offer for Anya B; keeping Dorothy R warm (11/6) Pending offer for Anya B; pending HR phone interview feedback for Dorothy R; (10/30) Pending onsite interview feedback for Dorothy R and Anya B (10/22) Pending onsite interview for Dorothy R, Yuwei L, and Anya B; keeping David S warm (10/16) Pending onsite interview for Dorothy R, Yuwei L, and Ananya B; keeping David Schwartz warm (10/02) Offer declined by Brian G; pending phone interview for Dorothy R, David S, and Yuwei L; pending manager review for Anya B; sourcing additional candidates (9/24) pending offer acceptance from Brian G  (9/17) pending offer for Brian G  (9/10) Xindian chosen as final candidate, but she accepted another offer;  sourcing new candidates  (9/4) Pending onsite interview for Jody Smith; keeping Xindian Long warm, interview went well; pending manager review for David Schwarz (8/28) Pending onsite interview with Jody Smith and Xindian Long; pending manager review for David Schwarz; sourcing additional candidates  (8/20) Jody Smith pending manager review  (8/6) New position; begin sourcing</t>
  </si>
  <si>
    <t>RES000008</t>
  </si>
  <si>
    <t>Development Engineer</t>
  </si>
  <si>
    <t>(9/10) Pending offer decision from Amir Fardad, Mike Boso, and Shahrooz Amin  (9/4) Pending onsite interview for Amir Fardad, Mike Boso, and Shahrooz Amin; (8/28) Pending onsite interview for Amir Fardad and Mike Boso; pending phone interview for Shahrooz Amin; sourcing additional candidates (8/20) Amir Fardad phone IV sscheduled; additional submittals pending (8/6) New position; begin sourcing</t>
  </si>
  <si>
    <t>KAM4914</t>
  </si>
  <si>
    <t>Web Methods Analyst</t>
  </si>
  <si>
    <t>Brian Peters</t>
  </si>
  <si>
    <t xml:space="preserve">(9/3) Pending offer details for Mark Bowling  (8/27) Pending 2nd onsite interview for Mark Bowling; pending updates on H1B candidates; sourcing additional candidates (8/20) Pending updates on H1B candidates in process; pending onsite interview for Mark Bowling; sourcing additional candidates (8/14) Pending update on H1B candidates in process, and pending WebMethods search keywords update; sourcing additional candidates (8/6) Difficult search, so moved to P2 and nationwide; Pinaki Dey pending resume review  (7/30) New position; begin sourcing </t>
  </si>
  <si>
    <t>KAM4681</t>
  </si>
  <si>
    <t>Engineering Manager</t>
  </si>
  <si>
    <t>Jim Verona</t>
  </si>
  <si>
    <t>Tammy Merda / Elizabeth Dorkoff</t>
  </si>
  <si>
    <t>Greenfield</t>
  </si>
  <si>
    <t>(12/22) Paul R BG &amp; Drug complete; need start date and will close position  (12/17) Paul R offer accept pending BG &amp; Drug screens  (12/10) Pending offer for Paul R; (12/3) Pending onsite interview feedback for Paul R; pending manager review for Jeff O; pending decision on Julius O; sourcing additional candidates (11/25) Pending onsite interview for Paul R; pending manager interview for Jeff O; pending decision on Julius O; there are 2 p3 firms working on this position; sourcing additional candidates(11/19) Pending manager fedback on Julius O, Marc C, Paul R, and Jeff O; sourcing additional candidates (11/12) Pending manager feedback on Julius O and Greg L; sourcing additional candidates  (11/6) Offer decline by T. Wachob; J. Ogunbekun scheduled for onsite IV &amp; sourcing additional candidates  (10/29) Pending offer accept from T. Wachob (10/22) Pending offer accept from T. Wachob; sourcing additional candidates (10/15) Pending offer accept from T. Wachob; sourcing additional candidates  (10/08) Pending offer accept from T. Wachob; sourcing additional candidates (10/1) Pending offer accept from T. Wachob; sourcing additional candidates (9/25) Pending onsite interview feedback for T. Wachob; sourcing additional canddiates (9/16) Pending onsite interview for T. Wachob for the week of 9/21; sourcing additional candidates (9/10) Scheduling finanl onsite interview for T. Wachob for week of 9/21; sourcing additional candidates (9/3) Pending final onsite interview with T. Wachob; sourcing additional candidates (8/27) Pending Pradco assessment for T. Wachob; pending phone interview for Eroc Van Meter; sourcing additional candidates (8/20) Pending onsite interview feedback for T. Wachob; pending onsite interview for L.Jennings; pending phone interview for N. Leininger; pending next steps for E. Van Meter; sourcing additional candidates (8/14) Pending onsite interivew for T. Wachob, L. Jennings; pending phone itnerview for B. Keilly and N. Leininger; sourcing additional candidates (8/6) Pending interview feedback on M. Kelly and T. Wachob; pending manager review for B. Keilly; sourcing additional candidates (7/30) Pending interview feedback on M. Kelly; pending manager review on M. Krygier; sourcing additional candidates (7/23) New position; beginning sourcing</t>
  </si>
  <si>
    <t>COR000429</t>
  </si>
  <si>
    <t>Leo Kulmaczewski</t>
  </si>
  <si>
    <t>(9/24) pending offer details for Nick Kolpack  (9/11) Pending onsite interview for Nick Kolpack; pending manager feedback on Victor Lin; sourcing additional candidates (9/4) Offer declined; sourcing additional candidates (8/27) Pending offer acceptance from Stephanie S.  (8/21) Pending interview feedback for Stephanie. S; sourcing additional candidates (8/14) Pending onsite interview for S. Swiatlo; D. Stevens is managed internally (8/6) Pending phone IV feedback for S. Swiatlo; D Stevens is managed internally; Requested to move to P2  (7/31) Pending phone interview for S. Swiatlo; D Stevens is managed internally; sourcing additional candidates (7/23) New position; beginning sourcing</t>
  </si>
  <si>
    <t>LIF001860</t>
  </si>
  <si>
    <t>(8/6) Pending BG &amp; DS for Anthony Pearce  (7/31) Pending BG &amp; DS for Anthony Pearce (7/24) Offer accepted by Anthony Pearce; pending BG and DS.</t>
  </si>
  <si>
    <t>DIA005665</t>
  </si>
  <si>
    <t>(8/20) R. Deonauth offer accept pending BG &amp; Drug screen  (8/6) Pending onsite interview feedback for R. Deonauth and B. Emerty (7/31) Pending onsite interview for R. Deonauth, B. Emery; pending phone interview for J. Pulse (7/24) Pending manager review for R. Deonauth, R. Feng, B. Emery, and J. Pulse; (7/17) New position; pending manager review for R. Deonauth, R. Feng, B. Emery, and J. Pulse; sourcing additional candidates</t>
  </si>
  <si>
    <t>DIA006954</t>
  </si>
  <si>
    <t>Sr Verification &amp; Validation Engineer</t>
  </si>
  <si>
    <t>Casey Matczak</t>
  </si>
  <si>
    <t>Jennifer Marasco</t>
  </si>
  <si>
    <t>(8/20) Barbara Milcoff offer accept pending BG &amp; Drug screen  (8/6) Pending offer for Barbara Milcoff  (7/31) Pending offer for Barbara Milcoff (7/24) Pending offer for Barbara Milcoff; pending onsite IV feedback for R. Khosravi; keeping S. Jadhav warm (7/17) Pending offer for Barbara Milcoff; pending onsite IV feedback for R. Khosravi; keeping S. Jadhav warm (7/10) Pending offer for Barbara Milcoff; keeping R. Khosravi &amp; S. Jadhav warm (7/2) Pending manager review for S. Jadhav, A. Bade; pending onsite interview for R. Khosravi and B. Milcoff (6/26) Pending manager review for S. Jadhav, A. Bade, R. Khosravi, J. Buhl, and B Milcoff (6/19) Newly opened position, begin sourcing;</t>
  </si>
  <si>
    <t>DIA006493</t>
  </si>
  <si>
    <t>Sr Software Business Analyst</t>
  </si>
  <si>
    <t xml:space="preserve">(12/22) Pending H1B visa transfer for Ravi K  (12/17) Pending H1B visa transfer for Ravi K  (12/3) Pending H1B visa transfer for Ravi K  (11/25) Pending H1B visa transfer for Ravi K (11/19) Pending H1B visa transfer for Ravi K  (11/12) Pending H1B visa transfer (12/11) Pending H1B visa transfer for Ravi K (12/3) Pending H1B visa transfer for Ravi K  (11/25) Pending H1B visa transfer for Ravi K (11/19) Pending H1B visa transfer for Ravi K  (11/12) Pending H1B visa transfer for Ravi K  (11/6) Pending H1B visa transfer for Ravi K (10/30) Background and Drug Screen cleared for Ravi K; pending H1B visa transfer (10/22) Offer accepted by Ravi K; pending background, drug screen, and H1B transfer (10/15)  Pending offer response from Ravi K.  (10/02) Pending onsite interview for Jeremy S and Ravi K; pending phone interview for Nathan S; sourcing additional candidates (9/25) Pending onsite interview for Jeremy S; Pending phone interview for Ravi K.; pending manager review for Nathan S.; sourcing additional candidates (9/10) Pending onsite interview for Teresa P; sourcing additional candidates (9/4) Pending onsite interview for Teresa P; sourcing additional candidates (8/28) Pending onsite interview for Teresa P.; pending phone interview for Roger H.; sourcing additional candidates (8/21) pending feedback for Teresa P.; sourcing additional candidates (8/6) Pending offer for R. Rodriguez; keeping S. Walters warm  (7/31) Pending offer for R. Rodriguez; keeping S. Walters warm (7/24) Pending onsite interview feedback for R. Rodriguez, V. Kadambavana, and S. Walters (7/17) Pending onsite interview feedback for S. Walters, V. Kadambavana, K. Keyan; pending phone interview feedback for R. Rodriguez(7/10) Pending onsite interview for S. Walters, V. Kadambavana, and K. Keyan; sourcing additional candidates(7/2) Pending onsite interview for S. Walters; pending manager review for Vish Kadambavana &amp; Kunjan Mehta; sourcing additional candidates (6/26) Pending manager feedback for S. Walters; sourcing additional candidates; there has been only 2 applicants to the position (6/19) Newly opened position, begin sourcing </t>
  </si>
  <si>
    <t>DIA006036</t>
  </si>
  <si>
    <t>Sr Software Engineer - Automated Testing</t>
  </si>
  <si>
    <t>(7/24) Offer accepted by D. Lolling; pending BG and DS (7/17) Pending onsite interview feedback for D. Lolling; keeping D. Greene warm; (7/10 ) Pending onsite interview for T. Schneider, D. Zeng, S. Salim, and D. Lolling; pending manager review for D. Greene (7/2) Pending onsite interview for T. Schneider, D. Zeng, S. Salim, and D. Lolling (6/26) Pending manager review for T Schneider, D. Zeng, and J. Wong; Pending phone interviews for S. Salim and D. Lolling (6/19) Newly opened position, begin sourcing; pending feedback for D. Lolling</t>
  </si>
  <si>
    <t>SON000039</t>
  </si>
  <si>
    <t>Principal Software Engineer</t>
  </si>
  <si>
    <t>Springfield</t>
  </si>
  <si>
    <t>(7/31) Need offer details for Dave Leach  (7/23) Kevin Hsu (keeping warm), Dave Leach (final onsite IV w/ GM next week), Florin N. (pending further review)  (7/16) Kevins Hsu keeping warm after onsite IV, Dave Leach onsite IV feedback needed &amp; Florin Neascu pending resume review  (7/10) Kevin Hsu onsite interview pending feedback; additional sourcing (6/25) Kevin Hsu onsite IV week of 7/6; additional sourcing  (6/18) 1 phone IV being scheduled and another submittal pending tech assessment</t>
  </si>
  <si>
    <t>NAV000216</t>
  </si>
  <si>
    <t>Software QA Engineer</t>
  </si>
  <si>
    <t>Assaad Bou-Ghosn</t>
  </si>
  <si>
    <t>(7/2/) Pending offer details for Vadym  (6/25) 2 onsite IVs complete this week (Lena J. &amp; Vadym)  (6/18) 3 onsite IVs being scheduled and another pending manager review  (6/11) new search;  beginning sourcing</t>
  </si>
  <si>
    <t>DIA006572</t>
  </si>
  <si>
    <t>(6/11) J. Bakeberg offer accept - pending BG &amp; Drug screen</t>
  </si>
  <si>
    <t>NAV000217</t>
  </si>
  <si>
    <t>Jaya Pallatadaka</t>
  </si>
  <si>
    <t>(8/27) Offer details pending for Shawn P., 1 candidate pending manager review (Shahab D.)  (8/20) Daniele V. &amp; Shawn P. phone &amp; Skype IVs  (8/13) Daniele V. &amp; Shawn P. phone IVs; Michael B. pending manager review; additional sourcing  (8/6) Daniele V. phone IV; additional sourcing  (7/31) Need candidates;  Will talk to Mara about moving to P2 for this and the above  (7/23) Vladimir L. phone IV feedback needed; additional sourcing  (7/16) Vladimir L. phone IV feedback needed; additional sourcing  (7/9) phone interview for Vladimir L; additional sourcing (7/2) Vladimir L. pending manager review; additional sourcing  (6/25) Nickolas H. pending review; additional sourcing  (6/18) new search, so working on connecting live with candidates;  expect to have a few shared over within next week  (6/11) new search;  beginning sourcing</t>
  </si>
  <si>
    <t>NAV000218</t>
  </si>
  <si>
    <t>(8/20) Riaz H. offer accept pending return of signed letter  (8/13) Riaz H. follow-up phone call w/ Jaya &amp; Tariq after onsite; additional sourcing  (8/6) Riaz H. (Skype IV 8/6); additional sourcing  (7/31) Riaz H. (reschedule onsite interview);  additional sourcing  (7/23) Kent F. and Riaz H. pending feedback from onsite interviews next week  (7/16) Kent F. 2nd onsite IV being scheduled; additional sourcing  (7/9) Pending Kent F. interview feedback; additional sourcing (7/2) Kent F. onsite IV next week; additional sourcing  (6/25) Kent F. phone IV scheduled; additional sourcing  (6/18) new search, so working on connecting live with candidates;  expect to have a few shared over within next week  (6/11) new search;  beginning sourcing</t>
  </si>
  <si>
    <t>LIF002018</t>
  </si>
  <si>
    <t>Moldmaker for Plastics</t>
  </si>
  <si>
    <t>-</t>
  </si>
  <si>
    <t>Janet Sparks</t>
  </si>
  <si>
    <t xml:space="preserve">(10/22) Offer accepted by Dan M; pending background and drug (10/15) Pending offer response from Dan M.  (10/02) Pending manager review for Dan M; sourcing additional candidates  (8/20) Position to be placed on hold, since no update from team in weeks (Kelsey looped in)  (8/6) Pending finance approval on offer for Todd  (7/31) Pending finance approval on offer for Todd (7/24) Pending position requirement updates (7/17) Letting T. Grinslad; recalibrating position next Wednesday (7/10) Pending onsite interview feedback for T. Grinslad; sourcing additional candidates (7/2) Pending onsite interview feedback for T. Grinslad; sourcing additional candidates (6/26) Pending interview feedback for T. Grinslad; sourcing additional candidates (6/19) Pending onsite interview for T. Grinslad; sourcing additional candidates (6/12) Pending feedback on T. Grinslade &amp; E. Aguirre (6/5) Pending manager review for T. Grindslade; sourcing additional candidates </t>
  </si>
  <si>
    <t>LIF001410</t>
  </si>
  <si>
    <t>Kevin Connors</t>
  </si>
  <si>
    <t>(6/12) Yong Qin offer accept - pending BG &amp; Drug screens (6/5) Pending on site interview feedback for Y. Qin; souring additional candiates (5/29) D. Detweiler was rejected; sourcing additional candidates (5/22) New position, begin sourcing</t>
  </si>
  <si>
    <t>DIA006863</t>
  </si>
  <si>
    <t>Sr. Staff Software Engineer</t>
  </si>
  <si>
    <t>(5/29) Offer accepted by Kumar; pending BG and DS</t>
  </si>
  <si>
    <t>BEC004153</t>
  </si>
  <si>
    <t>Staff Business Analyst</t>
  </si>
  <si>
    <t>Garth Nel</t>
  </si>
  <si>
    <t>Brian Kautz</t>
  </si>
  <si>
    <t>Hebron</t>
  </si>
  <si>
    <t>(6/26) Pending BG, DS, and H1B visa transfer for G. Nagappan (6/19) Offer accepted by G. Nagappan; pending BG and DS (6/12) waiting on final approvals for an offer for G. Nagappan  (6/5) Pending phone interview with Steven Adams for G. Nagappan (5/29) Pending onsite interview for Gandhi Nagappan; sourcing additional candidates (5/22) Pending technical interview for Gandhi Nagappan; sourcing additional candidates  (5/15) New position; begin sourcing</t>
  </si>
  <si>
    <t>DIA006716</t>
  </si>
  <si>
    <t>Sr Business Analyst</t>
  </si>
  <si>
    <t>Judi Houlihan</t>
  </si>
  <si>
    <t>(6/26) Offer accepted by Rachel Parille; pending BG and DS (6/19) Keeping J. Engelhart  and R. Parille warm; sourcing additional candidates (6/12) Final onsite interviews scheduled for J. Engelhart &amp; R. Parille  (6/5) Pending onsite interview feedback for J. Engelhart and R. Parille; sourcing additional candidates (5/29) Pending interview feedback for J. Engelhart; pending position downgrading (5/22) Pending feedback on A. Saadat and J. Bautista; sourcing additional candidates. The compensation range is fairly low compared to what we are seeing in the market (5/15) DC complete 5/14</t>
  </si>
  <si>
    <t>MOL001084</t>
  </si>
  <si>
    <t>Sr Web Development Manager</t>
  </si>
  <si>
    <t>Robert McInroy</t>
  </si>
  <si>
    <t>(7/24) Pending BG &amp; DS for Amrita (7/16) Pending BG &amp; DS for Amrita  (7/10) Pending BG &amp; DS for Amrita (7/2) Offer acceptance for Amrita  (6/26) Pending offer decision between Amrita and Mike Armitage  (6/18) 3 onsite IVs to be complete this Friday;  update call Friday as well to discuss next steps  (6/11) Moving forward with 4 onsite interviews and keeping 2 additional candidates warm after phone IV;  no additional candidates needed  (6/3) 4 phone IVs &amp; 1 onsite IV scheduled for this week  (5/28) Scheduling 4 phone IVs for this week  (5/21) Geetha - scheduling phone IV;  additional sourcing  (5/15) New search;  beginning recruitment</t>
  </si>
  <si>
    <t>DIA005320</t>
  </si>
  <si>
    <t>Customer DBS Leader</t>
  </si>
  <si>
    <t>Sergio Sanchez</t>
  </si>
  <si>
    <t>Nationwide</t>
  </si>
  <si>
    <t>(6/11)  Shannon accepted and BG/DS cleared; starts 6/15.2015  (6/1)  Final phone screen pending for Shannon Boswell with Dave Varner then offer to be made if all goes well; new candidate in phone screen process(5/27)  feedback pending on 2 recent onsites; several submissions pending (5/18)  3 candidates pending onsite interviews; Sergio trying to finalize dates for these to take place; (5/11) New Phase 2 submission to be phone screened 5/12, 3 previously submitted Phase 1s completed 2nd Phone screens week of 5/4.  Feedback pending(5/27)  feedback pending on 2 recent onsites; several submissions pending (5/18)  3 candidates pending onsite interviews; Sergio trying to finalize dates for these to take place; (5/11) New Phase 2 submission to be phone screened 5/12, 3 previously submitted Phase 1s completed 2nd Phone screens week of 5/4.  Feedback pending</t>
  </si>
  <si>
    <t>NAV000190</t>
  </si>
  <si>
    <t>Chris Hsiung</t>
  </si>
  <si>
    <t>(7/23) Offer pending for Carl Cook (need Genelle to draft the letter)  (7/16) Onsire interview with Anand V; keeping Carl C. warm (7/9) Carl C. interview with Nicolas; Ron G &amp; John W. Backup candidates; phone IV with Anand V. (7/2) Carl C. final IVs with Lyn &amp; Nicolas; Ron G. &amp; John W. backup candidates  (6/25) 1 onsite IV complete Ron G. &amp; another scheduled w/ John W.; Usama S. pending review  (6/18) 2 onsite IVs in process (Ron Gutfinger &amp; Mike Hess), scheduling another phone interview (John Walker)  (6/11) Scheduling 1 onsite (Ron Gutfinger) and 1 phone interview (Zongweng Feng); additional candidate pending further review (Mike Hess) (6/3) HM out until 6/8... 1 candidate pending manager review;  sourcing additional (5/28) Candidate ruled out last week and another onsite pending for week of 6/8;  HM on vacation this week and next, so sourcing to have several candidates when he returns  (5/21) 1 onsite scheduled &amp; another pending when HM returns from PTO week of June 8th  (5/15) 2 applicants submitted; working on direct sourcing  (5/7)  DC complete 5/5</t>
  </si>
  <si>
    <t>DIA006014</t>
  </si>
  <si>
    <t>Sr Controls Engineer</t>
  </si>
  <si>
    <t>John Jerney / James Iverson</t>
  </si>
  <si>
    <t>(6/19) Pending BG and DS for Darin Berg (6/12) D. Berg offer accept - pending BG &amp; Drug screens  (6/5) Pending onsite interview for D. Berg; sourcing additional candidates (5/29) Pending onsite interview for D. Berg; sourcing additional candidates (5/22) Pending phone interview for D. Berg; sourcing additional candidates (5/15) Pending feedback on D. Berg; sourcing additional candidates (5/8) only 7 applicants in pipeline, sourcing additional candidates (5/1) Pending feedback for R. Kuechenmeister; only 6 applicants, sourcing additional candidates (4/24) New position, begin sourcing candidates</t>
  </si>
  <si>
    <t>DIA006294</t>
  </si>
  <si>
    <t>(5/29) Pending BG and DS for S. Khadka (5/22) Pending BG and DS for S. Khadka; pending offer for J. Bakeberg (5/15) Pending onsite interview feedback for J. Bakeberg, J. Sweet, and S. Khadka (5/1) Pending phone interview for J. Bakeberg, J. Sweet, S. Khadka, and C. Hughes; keeping R. Han warm; (4/24) New position; pending feedback on J. Bakeberg, J. Sweet, R. Han, S. Khadka; sourcing additional candidates</t>
  </si>
  <si>
    <t>NAV000182</t>
  </si>
  <si>
    <t>CRM Data Analyst</t>
  </si>
  <si>
    <t>Heather McMillen</t>
  </si>
  <si>
    <t xml:space="preserve">(9/3) Pending offer details for Elizabeth Brooks or placing on hold  (8/27) Elizabeth Brooks pending final IV 8/27 and possible offer;  all other candidates in process, but HM going on leave this week, so will be offer to Elizabeth or position put on Hold  (8/20) Elizabeth Brooks (onsite IV), Keisha W. &amp; Dominic J (keep warm), Vong Phaxay &amp; Alexia Holmes (pending manager review)  (8/13) Keisha W. &amp; Elizabeth Brooks (LDW &amp; tech assess), Dominic J (keep warm);  additional sourcing  (8/6) Keisha W. &amp; Dominic J. scheduled for phone IVs; additional sourcing  (7/31) Position coming off hold; begin sourcing  (7/16) Pending update from Lyn on status of req; reaching out to applicants (7/9) Pending feedback on Daryle G &amp; Shayla M; sourcing additional candidates  (7/2) Matt W. &amp; Veronica P. phone IVs  (6/25) Tiffany B. pending feedback on final decision for offer (she has been through multuple IVs &amp; assessments and has another offer pending, so needs a decision); Matt W. &amp; Veronica P. pending review  (6/18) Tiffany Baugh onsite IV and moving to next steps, but need details from HR;  2 additional candidates pending manager review  (6/11) Tiffany Baugh onsite interview next week; sourcing additional candidates with a max salary target of $50-$55K  (6/3) waiting on feedback from Sarah's excel assessment and pending feedback will likely move to offer or need a recalibration with Lyn (her and &amp; I have already discussed) (5/28) Waiting on feedback from HM &amp; HR regarding several candidates in process and next steps for over a week  (5/21) Sarah onsite pending feedback;  need follow-up from Tiffany phone IV regarding compensation (waiting on HR &amp; HM for a week);  another candidate pending manager review  (5/15) I onsite IV scheduled and another pending;  1 pending manager review  (5/7)  3 phone IVs scheduled  (4/30) 1 phone IV scheduled;  minimal applicants so P1 direct sourcing  (4/23) 2 applicants, so P1 direct sourcing  (4/17) newly opened position and begin sourcing </t>
  </si>
  <si>
    <t>NAV000180</t>
  </si>
  <si>
    <t>Sr Web UI Engineer</t>
  </si>
  <si>
    <t>(1/21) Rob McCullough offer accept; pending completion of reference checks  (1/14) Rob McCullough final IVs 1/15  (1/7) Rob McCullough phone IV scheduled this week;  additional sourcing  (1/4) Keeping Chris Lu warm; Rob McCullough phone interview scheduled; recalibration call this week  (12/22) Keeping Chris Lu warm; Rob McCullough phone interview to be scheduled; recalibration call first week of 2016 (Tariq out rest of the year)  (12/17) Pending onsite interview feedback for Chris Lu; Rob McCullough phone interview to be scheduled; recalibration call first week of 2016 (Tariq out rest of the year)  (12/10) Pending onsite interview for Chris Lu next week; pending decision on Golda; recalibration call scheduled for next week. (12/3) Scheduling Chris Lu for onsite IV; should make decision between Chris and Golda, or cancel and change the position requirements to manager path (11/25) Pending interview feedback for Chris Lu; could make decision between Chris and Golda, or change the position requirements to management capabilities (11/19) Golda J. interviews complete &amp; Chris Lu skype interview scheduled (11/12) Golda J. interviews complete &amp; Chris Lu skype interview scheduled  (11/6) Golda J interviews complete 10/28 &amp; Michelle P onsite scheduled for 11/9; additional sourcing  (10/29) Golda J interviews complete 10/28 &amp; Michelle P onsite scheduled for 11/9  (10/22) Skype interview for Golda is scheduled for next Wednesday; pending onsite interview for Michele; scheduling p3 candidate interview (10/15) Scheduling Golda for final Skype IVs; sourcing additional candidates  (10/08) Pending feedback on Golda J.; sourcing additional candidates (10/1) New P3 to be added and sourcing additional candidates  (9/24) 2 p3 candidates in IV process;  additional sourcing  (9/17) Skype IV with Fred O &amp; 3 p3 candidates in IV process;  additional sourcing  (9/10) 1 Skype IV scheduled (Fred O.); 2 P3 phone IV scheduled;  sourcing additional candidates  (9/3) 1 phone IV schedule (Fred O.), 1 onsite IV schedule (Lalitha)  (8/27) Shilpa Sood onsite IV 9/1, 3 candidates pending manager review (Fred O., Rohini N., Lalitha B.)  (8/20) Shilpa Sood onsite IV 9/1; additional sourcing  (8/13) Shilpa Sood onsite IV 8/18; additional sourcing  (8/6) Shilpa Sood scheduling onsite IV, Enzo Vignale scheduling skype IV; Santosh A. scheduling onsite intro  (7/31) Shilpa S. moving to onsite IV;  additional sourcing  (7/23) Pending assessment review for Enzo and resume review for Shilpa S.  (7/16) Sourcing additional candidates; reached out to 100+ this week (7/9) Position reposted and posting on LI groups; sourcing additional candidates (7/2) Sourcing additional candidates  (6/25) sourcing additional candidates  (6/18) Sourcing additional candidates  (6/11) Mark Carlson (2nd onsite IV 6/3 pending feedback); sourcing additional candidates  (6/3) C. David (2 onsites &amp; keeping warm), M. Carlson (2nd onsite IV 6/3) (5/28) C. David (2 onsites &amp; keeping warm), M. Carlson (pending onsite IV feedback)  (5/21) C. David (2 onsites and keeping warm); M. Carlson onsite IV pending  (5/15) C. David (2 onsites and keeping warm); M. Carlson (phone IV complete);  Zuber potential from Tariq's other role  (5/7) Christopher David (2 onsites &amp; keeping warm);  submitted Zuber C. to Tariq for this and his other position;  continued sourcing  (4/30) Christopher David (2 onsites and keeping warm);  submitted Zuber C. to Tariq for this and his other position;  continued P2 sourcing  (4/23) Christopher David 2nd onsite 4/22 pending feedback;  sourcing additional candidates mainly in DS  (4/16) newly opened so beginning sourcing;  may have some candidates from Tariq's other position to consider for this one</t>
  </si>
  <si>
    <t>NAV000175</t>
  </si>
  <si>
    <t>GO Support Engineer</t>
  </si>
  <si>
    <t>(4/9) applicants not looking very strong so primarily P1 DS  (4/2) New position;  P1 sourcing</t>
  </si>
  <si>
    <t>LIF001868</t>
  </si>
  <si>
    <t>David Ludlam</t>
  </si>
  <si>
    <t>(5/15) Pending BG and DS for D. Rogozea (5/8) Pending onsite interview feedback for D. Rogozea and S. Breakey (5/1) Pending onsite interview feedback for D. Rogozea, S. Breakey, and K. Schackmann; hiring manager would like to make a decision from the interviews (4/24) Pending onsite interview for D. Rogozea and S. Breakey; pending interview feedback for K. Schackmann; sourcing additional candidates (4/17) Pending interview feedback for D. Rogozea, K. Schackmann, N. Hazariwala, and S. Breakey; the hiring manager woud like to make a decision on the position in 2 weeks. (4/10) Pending interview feedback for D. Rogozea; pending manager feedback for K. Schackmann, N. Hazariwala, and S. Breakey(4/3) Pending phone interview for D. Rogozea; pending manager feedback for K. Schackmann; sourcing additional candidates</t>
  </si>
  <si>
    <t>DIA005844</t>
  </si>
  <si>
    <t>Phia Xiong</t>
  </si>
  <si>
    <t>(5/15) Pending BG and DS and H1B for J. Shaik (5/8) Pending offer for J. Shaik (5/1) Pending onsite interview for J. Shaik; keep J. Rash warm; sourcing additional candidate (4/24) Pending onsite interview for J. Shaik; keep J. Rash warm; sourcing additional candidates (4/17) Pending phone interview for J. Akhtar; pending manager feedback on J. Shaik and J. Rash; sourcing additional candidates (4/10) Pending phone interview for J. Akhtar; pending manager feedback for J. Shaik; sourcing additional candidates (4/3) There are only 4 candidates in the applicant pool; sourcing candidates in the active and passive market (3/27) There have only been 2 candidates in the applicant pool; sourcing candidates in the active market (3/20) New position, begin sourcing</t>
  </si>
  <si>
    <t>NAV000169</t>
  </si>
  <si>
    <t>(6/18) Pending offer response from Gopi Sundharam  (6/11) pending offer details for Gopi Sundharam  (6/3) Gopi onsite IV 6/10 &amp; Ramakrishna phone IV  (5/28) Gopi onsite IV 6/4, Ramakrishna pending tech assessment;  working on additional sourcing  (5/21) Gopi onsite IV week of June 1st; Ramakrishnan completing tech assessment  (5/15) Gopi (phone IV scheduled), Ramakrishnan (pending review)  (5/7) Varadan V. (finals IVs complete 5/8); Zuber C. phone IV 5/7; continued sourcing  (4/30) Varadan V. (scheduling 3rd round IVs);  submitted Zuber C.;  continued P2 sourcing  (4/23) Varadan V. 2nd onsite 4/23 (looks quite strong);  pending feedback for Taras K. from follow-up Skype with Mara 4/21;  additional sourcing mainly all P2 DS  (4/16) two first round onsites complete pending feedback and need feedback from a phone interview... all just complete this week, so should hear soon;  continue sourcing  (4/9) 1 onsite and 2 phone interviews scheduled;  continue to source additional candidates  (4/2) Scheduling 1 candidate for technical test and another for phone IV;  sourcing others and looking to move to P2  (3/26) Sourcing addtional candiates (3/19) screnning online applicants and working on P1 DS (3/13) New position, begin sourcing</t>
  </si>
  <si>
    <t>NAV000165</t>
  </si>
  <si>
    <t>GO DevOps Engineer</t>
  </si>
  <si>
    <t>(6/3) Tim Gladdel offer accept - just need signed offer  (5/28) Tim Gladdel onsite 5/29, T. Nguyen &amp; Charles Choi pending review from team  (5/21) Tim Gladdel Skype IV (5/22); Thang Nguyen pending further review (5/15)  moving to P3 &amp; added Rachel to search;  spoke to a few candidates needing sponsorship (discussed with Jeri &amp; Mara and she said no) (5/7)  moving to P3 &amp; added Rachel to search;  spoke to a few candidates needing sponsorship (discussed with Jeri &amp; Mara and she said no);  P2 sourcing  (4/30) moving to P3;  spoke to a few candidates needing sponsorship (discussed with Mara and she said no);  P2 sourcing  (4/23) same update as last week;  all P2 sourcing (4/16) same update as last week;  HM understanding that this is a tough niche and candidate market  (4/9) beginning P2 sourcing since very few applicants and niche technical skill set  (4/2) very few applicants and candidates in P1 DS, so looking to move to P2  (3/26) P1 DS, very few online applicants and compensation big issue; update call 3/26 and will look to move to P2 soon  (3/19) working through P1 DS, very few online applicants (3/12) working through P1 DS;  very few online applicants and not qualified</t>
  </si>
  <si>
    <t>NAV000163</t>
  </si>
  <si>
    <t>Sr System Engineer</t>
  </si>
  <si>
    <t>(8/6) References complete and need offer details for P3 candidate (Sonia E.)  (7/31) Need feedback from two P3 onsite interviews this week  (7/23) Pending feedback on three candidate submissions (Sonia E., Brian B. &amp; Steven H.)  (7/16) P3 candidate onsite interview scheduled; sourcing additional candidates (7/9) Sourcing additional candidates (7/2) Moved to P3; additional sourcing  (6/25) Dylan T. onsite IV today; additional sourcing  (6/18) Rob Richard moving to onsite IV and Dylan Turnbull pending manager review  (6/11) 1 phone interview pending (Rob Richard); sourcing additional candidates  (6/3) scheduling 1 phone IV and keeping another candidate warm;  sourcing others  (5/28) 4 candidates pending review from HM &amp; HR;  need further follow-up regarding compensation flexibility given target hiring profile as it has been refined over past week or so  (5/21) updated position Title &amp; JD, so will re-post today  (5/15) 2 Skype IVs scheduled;  sourcing additional candidates  (5/7) 1 phone IV complete this week and ruled out;  1 candidate pending review;  continued sourcing  (4/30) moving to P2;  submitted one candidate and rejected;  continued sourcing  (4/23) Trimble candidate ruled out; additional sourcing all P1 DS  (4/16)  scheduling Rich Koch (Trimble - Pleasanton) for Skype;  continued sourcing and may make updates to position requirements and move to P2  (4/9) sourcing candidates;  very few applicants, so all P1 DS  (4/2) sourcing additional candidates;  very few applicants, so all P1 DS  (3/26) same update as last week with 1 candiate pending review and another schedule for phone IV  (3/19) working through P1 DS, very few applicants (3/12) working through P1 DS; very few online applicants and not qualified</t>
  </si>
  <si>
    <t>DIA005570</t>
  </si>
  <si>
    <t>Sr Systems Reliability Engineer</t>
  </si>
  <si>
    <t>(5/8) Pending BG and DS for P. Pasumarthy (5/1) Pending offer for P. Pasumarthy (4/24) Pending onsite interivew for P. Pasumarthy, H. Zhang, and S. Pingali; sourding additional candidates; Have been having issues connecting with H. Zhang on his avaialbility. (4/17) Pending on site interview for P. Pasumarthy and H. Zhang; having difficulty reaching H. Zhang; sourcing additional candidates (4/10) Pending on site interview for P. Pasumarthy and H. Zhang; sourding additional candidates (4/3) Pending phone interview for H. Yu and J. Lake; sourcing additional candidates (3/27) Pending interview feedback for G. Blaskowski; sourcing additional candidates (3/20) Sourcing additional candidates (3/13) Sourcing candidates (3/05) New position; will connect with the hiring manager before sourcing; clearing pipelines</t>
  </si>
  <si>
    <t>BEC003593</t>
  </si>
  <si>
    <t xml:space="preserve">(5/4)  still waiting on final offers for 2 candidates; 3 candidates moving to 2nd interviews for remaining 2 positions; (4/28) 2 offers potentialy pending; 3 new candidates in process(4/21) Offer pending on 1 internal; references pending on 1 external (will offer if references are positive); 1 more internal interviewing onsite this week; sourcing ongoing.  (4/13)  5 onsite interviews completed last week; feedback pending; Phase 2 submissions pending; 2 phone screens pending with recent submissions(4/6)  3 internals interviewing onsite this week; 2 externals interviewing onsite Thur;  (3/30)  P Mitchell onsite completed Friday, feedback pending; scheduling 3 internals and 2 externals for onsites week of April 6; (3/23)  2nd IVs for Johnson and Darrish; planning to bring both onsite first week of April along with 2 internals; (3/14)  2 externals w Phone screens 3/16; Internal candidates interviewing last week of March  (3/6) Adjusted JD and title; 2 qualified applicants pending; Phase 2 underway (2/27) New position, Begin Sourcing </t>
  </si>
  <si>
    <t>DIA005676</t>
  </si>
  <si>
    <t>Sr Human Factors Engineer</t>
  </si>
  <si>
    <t>(4/3) BG and Drug for T. Riley (3/27) BG &amp; Drug for T. Riley (3/20) Pending on site interview feedback for T. Riley; pending manager feedback for J. Akyeampong; sourcing additional candidates (3/13) Pending onsite interview for T. Riley; sourcing additional candidates (3/5) Pending onsite interview for Tony RIley; there are no candidates in the pipeline; sourcing additional candidates (2/26) New position, begin sourcing;  scheduling onsite with Tony Riley</t>
  </si>
  <si>
    <t>LIF001757</t>
  </si>
  <si>
    <t>Sr. Manufacturing Engineer</t>
  </si>
  <si>
    <t xml:space="preserve">(5/8) Pending feedback for S. Rodewald, E. Burns, and J. Morris; sourcing additional candidates (5/1) Pending on site interview for S. Rodewald; pending feedback for E. Burns and J. Morris; sourcing additional candidates (4/24) Pending interview feedback for E. Burns and J. Morris; pending manager feedback on S. Rodewald; sourcing additional candidates (4/17) pending interview feedback for E. Burns and J. Morris; pending manager feedback on K. Morkal; sourcing additional candidates  (4/10) Pending interview panel information for on site interview with E. Burns and J. Morris; Pending feedback for L Jennings; sourcing additional candidates (4/3) Pending feedback on E. Burns; sourcing additonal candidates in active and passive market (3/27) Pending feedback for J. Planalp, J. Flachs, T. Hillsman, and J. Glusic; (3/20) Pending feedback on J. Planalp, J. Flachs, T. Hillsman, and J. Glusic; sourcing additiona candidtates. (3/13) Pending feedback on J. Planalp, J. Flachs, and J. Glusic; sourcing additional candidates (3/5) Pending manager feedback for S. Patil; clearing pipelines and sourcing additional candidates (2/27) New position, Begin Sourcing </t>
  </si>
  <si>
    <t>NAV000153</t>
  </si>
  <si>
    <t>Integration Software Engineer</t>
  </si>
  <si>
    <t xml:space="preserve">(3/12) waiting on offer details for Jaya today  (3/5) 2 phone interviews scheduled;  sourcing additional candidates  (2/26) Working through P1 DS as there have been very few applicants;  most candidate so far requiring sponsorship, so working through additional activity and hope to have a few candidates over shortly  (2/19) New position, begin sourcing candidates </t>
  </si>
  <si>
    <t>COR000376</t>
  </si>
  <si>
    <t>Danaher Business System Lead</t>
  </si>
  <si>
    <t>Linda Redmann</t>
  </si>
  <si>
    <t xml:space="preserve">(5/8) Offer accepted by M. Stockwell; pending BG and DS (5/1) Pending offer on M. Stockwell, conducting reference checks; keeping D. Diatikar warm; (4/24) Pending feedback on M. Stockwell; keeping D. Diatikar warm; sourcing additional candidates (4/17) Pending on site interview for M. Stockwell; pending manager feedback on D. Diatikar; sourcing additional candidates (4/10) Pending on site interview for M. Stockwell; pending manager feedback on D. Diatikar; sourcing additional candidates (4/3) Pending on site interview for M. Stockwell; pending manager feedback for D. Diatikar; sourcing additional candidates (3/27) Connected with Linda today to give update on progress; pending feedback for R. Holmbeck; sourcing additional candidates (3/20) Pending feedback for S. Patterson and R. Holmbeck; sourcing additional candidates (3/12) Pending on site interview feedback for Sharon Patterson; pending phone interview feedback for C. Breed, R. Holmbeck; Pending manager review of T. de Serto (3/5) Pending interview feedback for A. Bullock, C. Breed, R. Holmbeck, and S. Patterson; sourcing additional candidates (2/27) Pending online assessment for A. Bullock and C. Breed; sourcing additional candidates (2/20) New position, begin sourcing candidates </t>
  </si>
  <si>
    <t>NAV000154</t>
  </si>
  <si>
    <t>Product Manager, Mobile Platform</t>
  </si>
  <si>
    <t>Nathan Todd</t>
  </si>
  <si>
    <t xml:space="preserve">Pleasanton </t>
  </si>
  <si>
    <t>(3/26) onsite interview with George 3/25 pending feedback;  keeping Shouvik &amp; Nick warm  (3/19) Pending feedback for on-site interview for George C.; sourcing additional candidates (3/12) George C. scheduled for phone iV 3/13; keeping Nick Sappa and Shouvik warm from onsites; sourcing additional candidates  (3/5) Nick Sappa scheduled for onsite on 3/6 and keeping Shouvik warm;  sourcing additional candidates (2/26)  Nick Sappa pending phone IV feedback and Shouvik pending onsite and phone IV feedback  (2/19) Sourcing candidates  (2/12) New position, begin sourcing</t>
  </si>
  <si>
    <t>DIA005503</t>
  </si>
  <si>
    <t>Sr Value Engineer</t>
  </si>
  <si>
    <t>Patrick Turley</t>
  </si>
  <si>
    <t>(3/20) Pending background and drug for Tim Schooler (3/12) Tim Schooler onsite went well and scheduling for second round pending details from HM  (3/5) Keeping J. Ngo warm and sourcing additional candidates; began P2 sourcing (2/27) Pending interview for J. Ngo; sourcing additional candidates (2/20) Pending feedback for J. Ngo; sourcing additional candidates (2/13) New position, begin sourcing; pending feedback for J.Ngo</t>
  </si>
  <si>
    <t>DIA005453</t>
  </si>
  <si>
    <t>Marketing Communications Manager</t>
  </si>
  <si>
    <t>Bjoern Kampmann</t>
  </si>
  <si>
    <t>Marcie Shelton</t>
  </si>
  <si>
    <t>(3/12)  need offer details for Jenn Chi  (3/5) Offer to Jenn Chi (2/27) Pending interview feedback for J. Jackson, D. Flynn; Pending manager review for A. Chemente, J. Chi, J. Fernandez, and K. Rivera (2/20) Pending interview feedback for C. Enloe, D. Flynn, J. Jackson, and P. Suh; pending manager review for A. Chemente, J. Chi, J. Fernandez, and K. Rivera (2/13) New position, begin sourcing;</t>
  </si>
  <si>
    <t>DIA005510</t>
  </si>
  <si>
    <t>Systems Integration Scientist II</t>
  </si>
  <si>
    <t>Jay Huang</t>
  </si>
  <si>
    <t>(4/24) offer accepted by F. Arita; pending offer for N. Hofmann (4/17) Pending offer for F. Arita and keeping N. Hofmann warm for new position (4/10) Pending offer and final decision between N. Hofmann and F. Arita (4/3) Pending on site interview feedback for F. Arita; N. Roegiers, N. Hofann, and T. Rehani; (3/27) Pending on site interview for 4 candidates (3/20) Pending feedback on 5 candidates in interview (3/13) Pending feedack for H. O'Malley, F. Arita, N. Roegiers, N. Hofmann, and T. Rahani (2/27) Pending feedback for H. O'Malley and F. Arita; keeping R. Sullivan and D. Sorensen warm; sourcing additional candidates  (2/20) Pending interview feedback for C. Enloe, D. Flynn, J. Jackson, and P. Suh; pending manager review for A. Chemente, J. Chi, J. Fernandez, and K. Rivera (2/13) New position, begin sourcing;</t>
  </si>
  <si>
    <t>DIA005502</t>
  </si>
  <si>
    <t>(2/26) Touhid Khan identified as final candidate for offer  (2/20) Pending interview feedback for Doreen Dalesandro; pending interview scheduling for F. Jackson, and T. Khan; sourcing additional candidates (2/13) Pending on-site interview for D. Dalesandro; sourcing additional candidates (2/6) New position, begin Sourcing; pending feedback for D. Dalesandro</t>
  </si>
  <si>
    <t>DIA005367</t>
  </si>
  <si>
    <t>Staff Software Development Engineer</t>
  </si>
  <si>
    <t>(5/1) Offer accepted by J. Shearer, pending BG and Drug (4/24) Pending feedback for onsite interview with J. Shearer; sourcing additional candidates (4/17) Pending onsite interview for S. Upadhyaya and J. Shearer; pending feedback for C. Campbell; sourcing additional candidates (4/10) Pending feedback on S. Upadhyaya; sourcing additional candidates (4/3) Sourcing additional candidates (3/27) Sourcing additional candidates (3/20) Offer rejected by G. Pederson; restart sourcing for candidates (3/13) Pending offer for B. Schmitt (2/27) Pending interview scheduling for B. Schmitt and A. Magyar; sourcing additional candidates (2/20) Pending on site interview for B. Schmitt; pending phone interview for A. Magyar; Sourcing additional candidates  (2/13) Pending feedback for K. Mattsen; sourcing additional candidates (2/6) New position, begin Sourcing; pending feedback for T. Puckett</t>
  </si>
  <si>
    <t>DIA005290</t>
  </si>
  <si>
    <t>Technician Quality Control</t>
  </si>
  <si>
    <t>Jennifer Schreiber</t>
  </si>
  <si>
    <t>(3/5) BG and Drug for Jessica Shudy (2/27) BG and Drug for Jessica Shudy (2/20) pending feedback for B. Reynolds, R. Cheruiyot, and A. Morgan (2/13) Pending feedback for B. Reynolds and R. Cheruiyot; sourcing additional candidates (2/6) New position, begin Sourcing; pending feedback for M. Mak</t>
  </si>
  <si>
    <t>DIA004974</t>
  </si>
  <si>
    <t>(3/5) BG and Drug for Tanner Barnharst (2/27) BG and Drug for Tanner Barnharst (2/20) Pending interview feedback for J. Shudy and T. Barnharstl pending manager review for S. Tietz (2/13) Pending interview feedback for J. Shudy and T. Barnharst; pending feedback for S. Tietz (2/6) Pending interview feedback for J. Shudy, L. Grant, T. Barnharst, and M. Mak (1/30) Pending manager feedback on E. Thompson, J. Shudy, L. Grant, M. Ismael, T.Barnharst, and W. Tam (1/23) New position, DC complete today</t>
  </si>
  <si>
    <t>DIA005270</t>
  </si>
  <si>
    <t>Sr Manager - Instrument Technical Operations</t>
  </si>
  <si>
    <t>(5/8) Pending onsite interview feedback for A. Johnson, G. Wheatley, and M. Langey (P3); P3 firm added (5/1) Pending onsite interview for A. Johnson and G. Wheatley; pending phone interview for M. Murray; sourcing additional candidates (4/24) Pending onsite interview for A. Johnson; pending feedback for M. Harambasic; Pending manager feedback for M. Murray; sourcing additional candidates (4/17) Pending on site interview for A. Johnson; pending feedback for M. Harambasic; sourcing additional candidates (4/10) Pending feedback on M. Harambasic; pending LDW for A. Johnson; sourcing additional candidates (4/3) Pending feedback for A. Johnson, M. Krutchen, M. Harambasic, and R. Jaeger(3/27) scheduled a touchbase conversation for Monday; pending feedback for A. Johnson; sourcing additional candidates (3/20) Offer rescind for Krishnan; sourcing candidates again at this time (3/13) Offer extended to Krishnan Ragaswamy; pending acceptance (3/5) Pending on site interview feedback and connecting tomorrow regarding K. Ragaswamy, D. Luerhs, R. Kershner, and P. Venkataraman (2/27) Pending on site interview feedback for K. Ramaswamy, D. Luerhs, R. Kershner, and P. Venkataraman; HM does not want to see additional candidates and will make a decision after these interviews (2/20) Pending on site interview for K. Ramaswamy, D. Luerhs, and R. Kershner; pending manager feedback for J. McCarthy and P. Venkataraman; keeping B. Kaelin and V.Goel warm (2/13) Pending on-site interview for K. Ramaswamy and R. Kershner; pending phone interview for D. Luehrs, J. McCarthy, and R. Oftedahl; keeping B. Kaelin and V. Goel warm (2/6) Pending manager feedback for B. Kaelin, B. Baasch, D. Dodge, D. Luehrs, J. O'Hern, J. McCarthy, K. Ramaswamy, L. Durandette, R. Oftedahl, R. Kershner, V. Goel, and Z. Wang (1/30) Pending feedback for B. Baasch, D. Dodge, J. O'Hern, K. Ramaswamy, L. Durandette, M. Till,a, R. Oftedahl, R. Kershner, and Z. Wang (1/23) Pending feedback on Krishnan Ramaswamy, Larry Durandette, and Zhonghua Wang; sourcing additional candidates; new position opened this week</t>
  </si>
  <si>
    <t>DIA005293</t>
  </si>
  <si>
    <t>(7/10) Pending BG and DS for S. Thacher (7/2) Offer for S. Thacher; pending BG and DS (6/26) Pending interview feedback for T. Knox and S. Thacher (p3); sourcing additional candidates (6/19) T. Knox and S. Thacher (p3) onsite interviews; sourcing additional candidates (6/12) T. Knox (P3) onsite interview, S. Davis phone interview scheduled (6/5) Pending phone interview feedback for S. Tousignat, M. Stoffer, and T. Knox (p3); pending manager feedback on S. Davis; sourcing additional candidates  (5/29) Pending phone interview feedback for S. Tousignant and T. Know (p3); sourcing additional candidates  (5/22) Pending phone interview feedback for Y. Qin; sourcing additiional candidates  (5/15) Pending onsite interview for S. Upadhyaya; sourcing additional candidates (5/8) Pending onsite interview for S. Upadhyaya; sourcing additional candidates (5/1) Pending onsite interview for D. Behnke; sourcing additional candidates (4/24) Pending feedback on D. Behnke; sourcing additional candidates (4/17) Pending feedback on D. Behnke; sourcing additional candidates; trying to connect with the hiring manager live regarding this position(4/10) Pending feedback on D. Behnke; sourcing additional candidates (4/3) Pending phone interview for D. Behnke and S. Upadhyaya; sourcing additional candidates (3/27) Pending manager feedback for D. Behnke; sourcing additional candidates (3/20) Pending interview feedback for T. Partington; sourcing additional candidates (3/13) Pending interview feedback for T. Partington; sourcing additional candidates (3/5) Pending on site interview for M. Chowdury; pending phone interview for D. Hale; sourcing additional candidates (2/27) Pending on site interview for M. Chowdury; sourcing additional candidates (2/20) Sourcing additional candidates; seeing over qualified candidates in the passive market as the main issue (2/13) The team has decided not to consider F. Jackson or M. Hanson; Sourcing additional candidates (2/6) Pending interview feedback for F. Jackson and M. Hanson; sourcing additional candidates (1/30) Pending interview for H. Lin, T. Khan, and F. Jackson; sourcing additional candidates (1/23) Pending feedback with Anto Pitchiah, Ivan Gamanyuk, Joe Diedrick, Timothy Van Dixhorn, Falana Kidd, and Touhid Khan; pending interview scheduling for Dilruba Chowdhury; Sourcing additional passive candidates (1/16) Pending feedback on D. Chowdhury; sourcing additional candidates</t>
  </si>
  <si>
    <t>BEC003380</t>
  </si>
  <si>
    <t>Java Enterprise Developer</t>
  </si>
  <si>
    <t>Alex Obradovic</t>
  </si>
  <si>
    <t>(4/24) Pending BG &amp; Drug for Steve Chu (4/16) Steve offer accept - pending BG &amp; Drug  (4/10) Pending feedback for T. Thack; reaching out to S. Chu to get his feedback on potential offer; sourcing additional candidates (4/3) Pending phone interview feedback for T. Thack; pending final interview for S. Chu; sourcing additional candidate (3/27) Pending on site interview feedback for L. Pham and S. Chu; pending manager feedback for T. Thach; sourcing additional candidates (3/20) Pending interview feedback on D. Trinh, L. Pham, and S. Chu; sourcing additional candidates (3/13) Pending interview for D. Trinh and L. Pham; sourcing additional candidates (3/5) Pending onsite interview for P. Jones; pending manager feedback for T. Taerrupvilai; sourcing additional candidates (2/27) Pending on site interview for P. Jones; sourcing additional candidates (2/20) Pending onsite interview for P. Jones; sourcing additional candidates (2/13) Pending feedback for Z. Musa; Sourcing additional candidates; actively sourcing P2 candidates (2/6) Keep Phil Jones warm; sourcing additional candidates (1/30) Pending interview scheduling for P. Jones; pending manager review for T. Nguyen; sourcing additional candidates</t>
  </si>
  <si>
    <t>SEN000102</t>
  </si>
  <si>
    <t>IT Infrastructure Specialist</t>
  </si>
  <si>
    <t>Robert Deloach</t>
  </si>
  <si>
    <t>(2/6) position filled (1/30) Position filled by P3 firm, waiting for offer detail to close req in Taleo (1/23) Pending feedback for Rob Irwin, Johnny Thai, and Robert Loehmann; hiring manager doesn't want to see additional candidates due to p3 candidates  (1/16) Pending feedback for R. Irwin, J. Harden, J.Beck, J. Thai, and R. Loehmann; sourcing additional candidates (1/9) Pending feedback on R.Irwin, J.Harden, and J. Beck</t>
  </si>
  <si>
    <t>NAV000143</t>
  </si>
  <si>
    <t>SAP Business Analyst</t>
  </si>
  <si>
    <t>Jim Johann</t>
  </si>
  <si>
    <t>(4/23)  references complete and pending offer details for Kapil Patel (P3);  backup candidate in Mariam whose onsite went well, but not as strong as Kapil (P1)  (4/16) schedling two onsite interviews and one more phone interview pending;  continue sourcing  (4/9) Pending interview for M. Soni; pending manager feedback on E. Tekur, M. M. Kiranawala, and K. Patel (P3); (4/2) Pending manager review for M. Soni and E. Tekur; sourcing additional candidates (3/26) Pending onsite feedback for R.Rao &amp; K.Syed;  Rahul onsite this week  (3/19) Pending on site interview feedback for R. Rao and K. Syed; pending interview scheduling for R. Mendiratta; sourcing additional candidates (3/12) one onsite complete this week with very positive feedback;  another scheduled for 3/16 and sounds like a decision should be made  (3/5) Pending onsite interview for R. Mendiratta; pending phone interview for K. Syed and R. Rao; sourcing additional candidates (2/27) Pending on site interview for R. Mendiratta; sourcing additional candidates (2/26) Phone interview scheduled for Smitha S. and pending scheduling onsite interview for Rahul N.  (2/19) Pending interview scheduling for S. Quadri and B. Patel; Pending feedback fir R, Nebdurattam S, Nusgram abd S, Suravuri (2/12) Pending interview scheduling for Brijesh Patel; pending manager feedback for Rahul Mendiratta and Shailesh Mishra; position in P2, sourcing additional passive candidates (2/5) Pending manager feedback for Brijesh Patel, Rahul Mendiratta, and Shailesh Mishra; sourcing additional candidates (1/29) Pending manager feedback for Brijesh Patel and Rahul Mendiratta; sourcing additional candiadtes (1/22) Scheduling another phone interview for Mark Lov; pending interview feedback on L. Dizon; pending manager feedback for B., and Patel, R. Mendiratta (1/16) Pending manager feedback for B. Patel and R. Mendiratta; Pending interview feedback for L. Dizon, L. Jaiyesimi, and M. Lov (1/9) Pending interview feedback for L. Jaiyesimi and L. Dizon; pending manager feedback on R. Mendiratt, B. Patel, and M. Lov; Sourcing additional candidates (12/12) New position, begin sourcing</t>
  </si>
  <si>
    <t>BEC003382</t>
  </si>
  <si>
    <t>Java Enterprise Architect</t>
  </si>
  <si>
    <t>(12/12) Pending offer for Mike Liu; hiring manager continue to interview S. Subbiyan and B. Gitaadji (12/05) Pending interview feedback for M. Liu, N. Philip, and S. Subbiyan; sourcing additional candidates (11/26) New position, begin sourcing</t>
  </si>
  <si>
    <t>DIA004808</t>
  </si>
  <si>
    <t>Senior Manager Materials, Planning, &amp; Procurement</t>
  </si>
  <si>
    <t>Lourdes Ruiz</t>
  </si>
  <si>
    <t>(2/13) Background and drug screen (2/6) Pending update from interview for Justin Baxter (1/30) Pending final interview feedback for Justin Baxter; pending phone interview feedback for M. Bevan; pending manager review feedback for J. Sayles (1/23) Pending interview feedback for Jim Malone, Jose Godinez, Justin Baxter, and Sara Fashandi; pending manager review feedback for Jesse Draper, Maria Bevan, and Raul Perez(1/9) Pending interview feedback for J. Malone, J. Godinez, J. Baxter, S. Fashandi, and S. Tetley; pending manager review feedback for M. Bevan and R. Perez. (12/12) Pending interview feedback for R. Todd and R. Brodhagen; pending manager review for J. Malone; sourcing additional candidates (12/05)Pending interview feedback for R. Todd and R. Brodhagen; sourcing additional candidates  (11/26) Pending interivew scheduleing for R. Todd, J. Baxter, and R. Brodhagen (11/21) Pending interview scheduling and LDW for R. Todd, J. Baxter, and R. Brodhagen (11/14) Pending interview feedback on R. Todd, J. Godinez, and B Vazquez; sourcing additional candidates (11/07) Pending interview feedback on R. Todd; pending manager feedback on J. Godinez, P Gao; and B Vazquez; sourcing additional canddiates (10/31) New position; scheduling interview for R. Todd; sourcing additional candidates</t>
  </si>
  <si>
    <t>DIA004463</t>
  </si>
  <si>
    <t>Analyst II Procurement</t>
  </si>
  <si>
    <t>Al Wiehl</t>
  </si>
  <si>
    <t xml:space="preserve">(1/23) Pending offer for Maria Arevalo (1/16) Pending interview feedback for M. Arevalo; sourcing additional candidates </t>
  </si>
  <si>
    <t>DIA004831</t>
  </si>
  <si>
    <t>Senior ERP/EDI Business Analyst</t>
  </si>
  <si>
    <t>Robert Walker</t>
  </si>
  <si>
    <t>(12/12) Pending background and drug screen; offer letter has been signed and returned (12/05) Pending offer for K. Che, HM conducting reference check; pending interview feedback for S. Yadavalli (11/26) Pending interview feedback for S. Yadavalli and K. Che; sourcing additional candidates (11/21) Pending interview feedback for S. Yadavalli and K. Che; Sourcing additional candidates (11/14) Pending interview feedback on S. Yadavalli and B. Allison; sourcing additional candidates (11/07) Pending feedback on B. Allison and S. Mody; sourcing additional candidates (10/31) Sourcing additional canidates (10/24) Sourcing additional candidates; HM would like to see candidates with more Oracle experience at this time (10/17) New position; posted and begin sourcing</t>
  </si>
  <si>
    <t>LIF001423</t>
  </si>
  <si>
    <t>Staff Mechanical Engineer, Automation</t>
  </si>
  <si>
    <t>(1/9) Pending recalibration with hiring team</t>
  </si>
  <si>
    <t>DIA004340</t>
  </si>
  <si>
    <t>Mike Calabrese</t>
  </si>
  <si>
    <t xml:space="preserve">(3/5) BG and Drug for Jen Donahue (2/27) BG and Drug for Jen Donahue (2/20) Scheduled final on site interview for J. Donahue for Monday; keeping M. Huffman and G. Tran warm (2/13) Pending interview feedback for J. Johnson, J. Donahue, M. Huffman, and G. Tran (2/6) Pending interview feedback for J. Johnson, J. Donahue, M. Huffman, and G. Tran (1/30) Pending interview scheduleing for J. Johnson, J. Donahue, and M. Huffman; keeping T. Follrath and R. Pennella warm; pending feedback for T. Canterbury (1/23) Pending interview feedback on Byron Curry, Janice Johnson, Jen Donahue, Mark Huffman, Ralph Pennella, Richard Wong, and Tim Follrath; pending manager feedback on Todd Canterbury (1/16) Pending manager review for B. Curry, J. Johnson, J. Donahue, R. Pennella, R. Yadav, R. Wong, and T. Follrath; pending interview feedback for M. Huffman (1/9) Scheduled recalibration call with hiring manager; sourcing additional candidates (12/12) Pending feedback on M. Huffman and R. Yadav; sourcing additional candidates (12/05) Pending feedback on M. Huffman and R. Yadav; sourcing additional candidates (11/26) Position came off hold; scheduled recalibration call (8/1) pending feedback for 2 candidates; sourcing additional candidates (7/25) pending feedback for 2 candadites; sourcing candidates(7/18) New position, clearing pipelines and begin sourcing </t>
  </si>
  <si>
    <t>DIA004216</t>
  </si>
  <si>
    <t>Specialist Customer Technical Support</t>
  </si>
  <si>
    <t>Brian Patrick</t>
  </si>
  <si>
    <t>Denice Rosales</t>
  </si>
  <si>
    <t>(1/9) Pending background check and drug screen (12/12) Pending offer for A. Raina; sourcing additional candidates (12/05) Pending interview feedback for A. Raina; sourcing additional candidates (11/26) Sourcing additional candidates; positition updated to Irving, TX as main location(11/21) Pending interview feedback for S. Caswell and D. Reeves; sourcing additional candidates (11/14) Pending interview feedback for D. Reeves; keeping S. Caswell warm; J. Llodra is being offered another position; sourcing additional candidates (11/07) Pending interview feedback for D. Reeves, J Llodra, S. Caswell, and T. Araya; sourcing additional candidates (10/31) Pending interview feedback for D. Reeves, J Llodra, S. Caswell, and T. Araya; sourcing additional candidates (10/25) Pending feedback on D. Reeves and T. Araya; sourcing additional candidates; pending HR approval to cancel and re-open due to extensive changes in requisition (10/17) HM manager changed to Brian Patrick; upgraded the position from level 5 to 7; changed job title to Specialist Technical Support; sourcing additional candidates (10/10) Offer not approved, restart sourcing; pending M. Aquino's decision to relocate to Brea (10/03) Pending offer approval for M. Aquino (9/25) Pending interview feedback on M. Aquino (9/19) Scheduling on-site interview for M. Aquino, front-runner in the process; sourcing additional candidates (9/12) position recalibrated, sourcing candidates; let all internal candidates go from process (9/5) Pending offer details for final candidate  (8/29) Pending interview feedback and offer details (8/22) Scheduling interview for S. Lydick, C. Dannen, and R. Traveria; Denise is reaching out to them to conduct the interviews; completing Predictive Index Assessment (8/15) Pending interview feedback for W. Turmanne, S. Lydick, and C. Dannen (8/8) Scheduled phone interviews for internal candidates; hiring manager would like to make decision based on the 3 internal candidates  (8/1) Pending feedback on 5 candidate submissions and 1 phone interview in process  (7/25) Pending feedback on 4 candidates, sourcing additional candidates; may change level of position (7/18) sourcing additional candidates (7/11) clearing pipeline and sourcing candidates (7/3) newly opened position; begin sourcing</t>
  </si>
  <si>
    <t>BEC002983</t>
  </si>
  <si>
    <t>Software Engineer I</t>
  </si>
  <si>
    <t>Dan Kalynycz</t>
  </si>
  <si>
    <t>(4/10) BG and Drug for J. Hernandez (4/3) BG and Drug for J. Hernandez (3/27) BG and Drug for J. Hernandez (3/20) Pending offer response from J. Hernandez (3/13) Pending offer for J. Hernandez (3/5) Pending on site feedback for J. Hernandez; pending phone interview feedback for M. Beck and S. Lee; pending manager review for G. Lambsar and K. Siska (2/27) Pending on site interview for J. Hernandez; pending phone interview feedback for K. Lipa and M. Beck; pending manager feedback on G. Lambsar and K. Siska (2/20) Pending interview feedback for J. Hernandez; sourcing additional candidates (2/13) Pending feedback for T. Chiu; sourcing additional candidates (2/6) Sourcing candidates with C# skillset (1/30) Sourced on CB, Monster, Taleo, and Craigslist; having difficulty finding the candidate profile, will recalibrate next week regarding this position (1/23) Position has been reposted to CB and Monster and posted to Craigslist and Universities in the area; sourcing additional candidates  (1/16) Pending interview feedback for A. Huus; sourcing additional candiadtes (1/9) Pending feedback on A. Huus and S. Heffron; sourcing additional candidates  (12/12) Position posted to Universities around the area; sourcing additiona candidates (12/05) Sourcing additional candidates (11/26) Position came off hold, scheduled recalibration call (8/1) pending interview feedback on 1 candidate; sourcing additional candidates (7/25) sourcing additional candidates; schedule 2 on-site interviews (7/18) sourcing additional candidates; schedule 2 on-site interviews (7/11) Scheduling 2 on-site interviews; sourcing additional candidates (7/3) review call; pending feedback on 3 candidates; sourcing addtional candidates (6/27) Review call, sourcing additional candidates (6/20) Pending feedback on 2 candidate, sourcing additional candidates (6/13) New position, begin sourcing candidates</t>
  </si>
  <si>
    <t>DIA004094</t>
  </si>
  <si>
    <t>Sr Manager Instrument Manufacturing</t>
  </si>
  <si>
    <t>James Robbins</t>
  </si>
  <si>
    <t>(2/13) Pending offer details for D. Cardenas (2/6) Pending interview feedback for D. Cardenas and P. Venkataraman (1/30) Pending on site interview feedback for D. Cardenas and P. Venkataraman; sourcing additional candidates (1/23) Pending interview feedbck on Daniel Cardenas and Prasad Venkataraman; pending phone interview feedback for M. Kalantar (p3); sourcing additional candidates (1/16) Pending interview scheduleing for D. Cardenas and P. Venkataraman; pending phone interview feedback for M. Kalantar (P3); sourcing additional candidates (1/9) Pending interview feedback for A. Misra, D. Cardenas, and P. Venkataraman; scheduling phone interview for p3 candidate; sourcing additional candidates (12/12) Pending onsite interview feedback for D. Laureano, A. Ciotta, and S. Emmerth (p3); pending phone interview feedback on A. Misra; pending manager review feedback for H. Santana (12/05) Pending interview feedback for D. Laureano, A. Ciotta, S. Emmerth (P3), and A. Misra; pending manager review feedback for H. Santana (11/26) Pending interview scheduling for D. Laureano, A. Ciotta, and S. Emmerth (p3); sourcing additional candidates (11/21) Recalibration call on position requirements; pending interview feedback for D. Laureano, A. Ciotta, and S. Emmerth (P3); sourcing additional candidates (11/14) Pending interview feedback on R. Gonzales; scheduled phone interview for P3 candidate; pending on-site interview process for D. Laureano; sourcing additional candidates (11/07) Offer rescind, restarted sourcing; pending feedback on R. Gonzales (10/31) Pending offer update; DS &amp; BG are complete (10/24) Pending offer update; began DS and BC(10/17) Pending interview feedback/offer for G. Morales; Keeping all other candidates warm (10/10) Pending interview feedback on D. Laureano, G. Morales, K. Bhattan, M. Miller; pending interview scheduling for S. Washburn (10/03) Pending interview feedback on D. Laureano, S. Holloway, R. Mathur, G. Morales, and C. Williams (P3); keeping H. Saenz warm; pending manager review on K. Bhatten, M. Miller, and S. Emmerth (p3). (9/25) Pending interview feedback on D. Laureano, S. Holloway, R. Mathur, G. Morales, and C. Williams (p3); keeping H. Saenz warm; pending manager review on K. Bhatten, Steve Emmerth (p3); Mariano feels there is a strong candidate pool right now, and do not need to continue active recruiting efforts until further feedback (9/18) Pending interview feedback on S. Holloway and R. Mathur; Keeping G. Laur and G. Morales; Scheduling phone interview for D. Laureano; pending feedback for p3 candidate (9/12) Pending interview feedback on G. Laur and G. Morales; Scheduling on-site interview for S. Holloway; pending manager feedback on R. Mathur, S Mortazavi and C. Williams (p3); sourcing additional candidates (8/29) Pending manager feedback on G. Laur; on-site interview scheduled for H. Saenz; sourcing additional candidates; pending p3 approvals (8/22) Scheduling on-site interview for H. Saenz; sourcing additional candidates; position going into p3 (8/15) Pending feedback for 1 candidatel pending interview feedback for 3 candidates; sourcing additional candidates (8/8) Pending feedback for 1 candidate; scheduling phone interviews for 1 candidate; sourcing additional candidates (8/1) Sourcing additional candidates (7/25) sourcing additional candidates (7/18) pending phone interview feedback on 3 candidates; sourcing additional candidates (7/11) Pending 1st interview feedback on 1 candidate;pending 2nd round feedback on 1 candidate; sourcing additional candidates (7/3) Pending interview feedback on 2 candidates; pending feedback on 2 candidates; sourcing additional candidates (6/27) Pending feedback on 4 candidates (6/20) Pending feedback on 4 candidates, sourcing additional candidates  (6/13) New position, begin sourcing</t>
  </si>
  <si>
    <t>DIA009477</t>
  </si>
  <si>
    <t>(6/23) Jason Fleming offer accept - pending BG &amp; Drug  (6/16) Jason Fleming offer accept - pending BG &amp; Drug (6/9) Jason Fleming (pending offer??), (6/2) Jason Fleming (onsite IV 6/3), (5/26) Jason Fleming (onsite IV 6/3?), Virgil Williams (phone IV 5/26), (5/19) Jason Fleming (phone IV 5/20), Additional Sourcing Needed (5/12) Wyneaus M pending manager review &amp; Stephen F pending phone IV</t>
  </si>
  <si>
    <t>EB-7299309115</t>
  </si>
  <si>
    <t>Web Development Manager</t>
  </si>
  <si>
    <t>Barb Evert</t>
  </si>
  <si>
    <t>Sue Sippola</t>
  </si>
  <si>
    <t>Madison</t>
  </si>
  <si>
    <t xml:space="preserve">(6/23) Sam Kimmel offer accept pending BG &amp; Drug (6/16) Awaiting onsite feedback from HM, (6/9) Greta Seckman (onsite IV 6/1 pending feedback, references in process), Amy Jesko (onsite IV 6/4 pending feedback, references in process), Sam Kimmel (onsite IV 6/15, references in process), (6/2) Greta Seckman (onsite IV 6/1), Amy Jesko (onsite IV 6/4), Sam Kimmel (manager review), 6((5/26) Greta Seckman (onsite IV 6/1), Amy Jesko (onsite IV TBS), Sam Kimmel (phone TBS?), (5/18) Greta Seckman (onsite IV TBS??), Amy Jesko (pending manager review), Sam Kimmel (referral TBS), Nathan Thomas (referral TBS), (5/12) Greta Seckman pending resume review; additional sourcing  (5/5) Brian Schildroth (pending resume), Additional Sourcing Needed (4/28) Matt Helf onsite IV 4/27, (4/21) Megan Clark (phone IV 4/18) and Matt Helf (phone IV 4/27 - onsite IV TBS), (4/12) Additional Sourcing Needed (4/6) Eric Russell withdrew, Additional Sourcing Needed (3/31) Eric Russell onsite TBS, Martin Milev (phone IV 4/4), (3/24)  feedback from phone interviews, additional sourcing needed, (3/23) feedback from phone interviews, additional sourcing needed, (3/17) Daniel Dobson (phone IV 3/22), Eric Russell (phone IV 3/16) (3/10) Additional sourcing needed (3/4) Additional sourcing needed </t>
  </si>
  <si>
    <t>DIA008911</t>
  </si>
  <si>
    <t>Manufacturing Engineer II (Controls)</t>
  </si>
  <si>
    <t>(6/9) Matt Besser offer accepting pending BG &amp; D, (6/2) Considering Mina or Matt? (5/26) Considering Mina? Additional Sourcing Required (5/18) Alena Nikolaeva (phone IV 5/11), additional sourcing needed (5/12) David Debusca (phone IV 4/28), Alena Nikolaeva (phone IV 5/11)  (5/5) David Debusca (phone IV 4/28), Alena Nikolaeva (phone IV 5/11) (4/28) David Debusca phone IV 4/28, additional sourcing needed, (4/21) David Debusca (manager review), Additional Sourcing Needed (4/14) DC complete and beginning sourcing</t>
  </si>
  <si>
    <t>DIA008909</t>
  </si>
  <si>
    <t>Manufacturing Engineer II (Mechanical)</t>
  </si>
  <si>
    <t>(5/12) Anthony Smith offer accept pending completiong of BG &amp; Drug screens  (5/5) Anthony Smith onsite IV 5/2, James Maercklein (phone IV 5/2), Paul Senne (manager review), (4/28) Anthony Smith (onsite IV TBS), James Maercklein (phone IV TBS), (4/21) Anthony Smith (manager review), Additional Sourcing Needed, (4/14) DC complete and beginning sourcing</t>
  </si>
  <si>
    <t>DIA009210</t>
  </si>
  <si>
    <t>HR Administrative Support</t>
  </si>
  <si>
    <t>(4/12) Alison Peterson (onsite IV 4/14), Denise Forster (keep warm), (4/8) New position; begin sourcing</t>
  </si>
  <si>
    <t>DIA009194</t>
  </si>
  <si>
    <t xml:space="preserve">Sr Product Manager </t>
  </si>
  <si>
    <t>Santosh Kookal</t>
  </si>
  <si>
    <t>(5/12) Sunil Daryanani offer accept pending BG &amp; Drug screens  (5/5) Sunil Daryanani (additional interviews 5/3), Didier Theret (LDW Complete), (4/28) Sunil Daryanani (additional onsite 5/3), Didier Theret (LDW complete - keep warm), 4(4/21/) Sunil Daryanani (onsite IV 4/20 and phone IV 4/25), Didier Theret (LDW complete - need next steps), (4/14) DC complete and beginning sourcing</t>
  </si>
  <si>
    <t>DIA008959</t>
  </si>
  <si>
    <t>(5/12) Offer extended to David Hilton (internal) pending decision next week; keeping others warm  (5/5) Pending onsite feedback (4/28) Rad Akhter (phone IV 4/22), Abiodun Yakub (onsite IV 4/29), Kevin Gregorio (onsite IV 4/28), Camron Najafi (onsite IV 4/26), Raul Galindo (onsite IV 4/25), Marina Correia (onsite IV 4/27), David Hilton (onsite IV 4/28), Carlos Valesquez (manager review), (4/21) Rad Akhter (phone IV 4/22), Abiodun Yakub (onsite IV 4/29), Kevin Gregorio (onsite IV 4/28), Camron Najafi (onsite IV 4/26), Raul Galindo (onsite IV 4/25), Marina Correia (onsite IV TBS),  (4/12) Rad Akhter (manager review), Abiodun Yakub (manager review), Kevin Gregorio (manager review), Camron Najafi (manager review), Raul Galindo (manager review), Mariana Correia (manager review), (4/6) Additional Sourcing Needed (3/31) Additional Sourcing Needed</t>
  </si>
  <si>
    <t>DIA009107</t>
  </si>
  <si>
    <t>Software Requirement Manager</t>
  </si>
  <si>
    <t xml:space="preserve">(4/22) Sarkis offer accpet - pending background and drug, (4/6) Sarkis Offer pending (3/31) Sarkis additional interviews 3/30 (3/24) Sarkis phone IV TBS, additional sourcing needed </t>
  </si>
  <si>
    <t>LIF002581</t>
  </si>
  <si>
    <t>Logistics Coordinator</t>
  </si>
  <si>
    <t>(4/12) Mohamed Diarra offer accept - pending background and drug, (4/6) Mohamed Diarra onsite complete 4/1, pending feedback (3/31)Tatiana Schulz offer revoked, Mohammed Diarra onsite 4/1, Ted Archer onsite 3/16, Ian Lucas phone IV 3/18, (3/24) Tatiana Schulz offer??  Reviewing Mohammed Diarra (applied to wrong position but internal) (3/17) Tatiana (onsite IV 3/16), Ted Archer (onsite IV 3/16), Mohammed Diarra (onsite IV TBS), Ian Lucas (phone IV 3/18) (3/10) Tatiana (onsite IV pending ???), Ted Archer (onsite IV pending ???), Pavel Samokrutov (onsite IV pending ???)</t>
  </si>
  <si>
    <t>DIA008984</t>
  </si>
  <si>
    <t>Information Technology Analyst</t>
  </si>
  <si>
    <t>(5/12) William Lee offer accept - pending background and drug screen  (5/5) William Lee offer accept - pending background and drug screen (4/28) William Lee offer TBS (4/21) William Lee (onsite IV 4/18, final phone IV 4/21), (4/12) Farid Sultani (onsite IV TBS - but withdrew), William Lee (onsite IV 4/18), (4/6) Farid Sultani phone IV 4/7, Robert Smith phone IV 4/7, Truc Nguyen phone IV 4/5, (3/31) Additional Sourcing Needed</t>
  </si>
  <si>
    <t>DIA008692</t>
  </si>
  <si>
    <t>Sr Manufacturing Scientist - Design Transfer</t>
  </si>
  <si>
    <t>Jeffrey Michaels</t>
  </si>
  <si>
    <t>(5/26) Shishi (P3 offer accept - pending background &amp; drug),(5/18) Shishi (P3 offer accept - pending background &amp; drug), (5/12) 2 P3 onsite IVs scheduled  (5/5) 3 P3 Candidates submitted (4/28) 1 P3 candidate phone IV (4/21) 3 P3 Candidates submitted (4/12) Eric Kjellesvig (onsite 4/6 - need next steps), Additional Sourcing Needed, (4/6) Eric DeNoma withdrew, Eric Kjellesvig onsite 4/6, (3/31) Abdul Gaffar Mohammed phone IV 3/29, Molld Shapher phone IV 3/24, Mike DeNome phone IV 3/22, Eric Kjellesvig onsite TBS, Caitlin Pomasl, manager review/keep warm, (3/24) Abdul Gaffar Mohammed phone IV TBS, Molly Shepherd phone IV 3/24, Mike DeNome onsite?? Eric Kjellesvig onsite?? Caitlin Pomsal keep warm (3/23) Mike DeNoma phone IV 3/22, Adbul Gaffar Mohammed manager review, Molly Shepherd phone IV TBS, Eric Kjellesvig manager review, (3/17) Mike DeNoma (phone IV 3/17), Abdul Gaffar Mohammed (manager review) (3/10) Karen Cash (manager review), Bryant Gay (manager review) (3/4) Additional sourcing needed</t>
  </si>
  <si>
    <t>DIA008847</t>
  </si>
  <si>
    <t>Dx Chemistry Technical Supervisor - Statistical Analyst</t>
  </si>
  <si>
    <t>Scott Ashworth</t>
  </si>
  <si>
    <t>Nicole Whittaker</t>
  </si>
  <si>
    <t>(5/5) Jake Smith Offer Accept - pending background and drug  (4/28) Jake Smith Offer Accept - pending background and drug (4/21) Gargi Godbole (onsite IV 4/13), Tofazzal Hossain (onsite IV 4/13), Jake Smith (onsite IV 4/12), Mitch Reese (onsite IV 4/20),  (4/12) Gargi Godbole (onsite IV 4/13), Tofazzal Hossain (onsite IV 4/13), Jake Smith (onsite IV 4/12), and Mitch Reese (onsite IV TBS), (4/6) Toffazzal Hossain phone IV 4/6, Mitch Reese phone IV 4/1, Jake Smith phone IV 4/7, Gargi Godbole phone IV 3/23,(3/31) Toffazzal Hossain (phone IV TS), Jake Smith (manager review), Mitch Reese (phone IV 4/1), Gargi Godbole (phone IV 3/23), (3/24) Gargi Godbole phone IV 3/24, additional sourcing needed, (3/23) Gargi phone IV 3/23, additional sourcing needed (3/17) Gargi Godbole (manager review) (3/10) Additional Sourcing Needed</t>
  </si>
  <si>
    <t>DIA008850</t>
  </si>
  <si>
    <t>Application Software Developer</t>
  </si>
  <si>
    <t>(4/28) Jenny Jiang background and drug clear - start 5/16 (4/22) Jenny Jiang offer accept - pending background and drug, (4/6) Jenny Jiang offer pending (3/31) Mayuri Sarupuri onsite 3/25, Jenny Jiang onsite 3/30, Scott Gardner keep warm, (3/24) Mayuri Sarupuri onsite IV TBS, additional sourcing needed (3/23) Scott Gardner keep warm, Mayuri Saruprui phone IV 3/23 (3/17) Scott Gardner, keep warm? and Albert Lin phone IV (3/16) (3/10) Scott Gardner onside TBS (3/4) Scott Gardner manager review, additional sourcing needed</t>
  </si>
  <si>
    <t>DIA008750</t>
  </si>
  <si>
    <t>Deb Baxter</t>
  </si>
  <si>
    <t>(5/5) Ashley Betker offer accept pending background and drug (4/28) Ashley Betker (offer pending), Mary Murray onsite IV 4/21, Beth Chalupsky manager review, Mary Wrightman manager review, Conrad Carlozzi phone IV 4/27, Rebecca Ramm manager review, (4/21) Lauren Dumont (onsite IV 4/11), Mary Murray (onsite IV 4/21),  (4/12) Molly Eldridge (onsite IV 4/14 - candidate withdrew), Lauren Dumont (onsite IV 4/11 - need feedback), (4/6) Molly Eldridge (phone IV 4/6), Alison Peterson (onsite IV 4/14), (3/31) Katherine McCabe offer decline, Lori Twait onsite 3/18, Tina Freedluncd rejected after onsite 3/23, (3/24) Katherine McCabe onsite 3/16, Lori Twait onsite 3/18, Tina Freedlund onsite rescheduled (3/23) Katherine McCabe onsite 3/16, Lori Twait onsite 3/18, Tina Freedlund onsite 3/24, (3/17) Katherine McCabe (onsite IV 3/16), Lori Twait (phone IV 3/17) (3/10) Katherine McCabe (onsite IV 3/16), Sharon Cabrera (phone IV 3/11) (3/9) Katherine McCabe (phone IV 3/7), Sharon Cabrera (phone IV 3/11), Megan Purdy (manager review)  (3/4) Katherine McCabe phone IV 3/7, additional sourcing needed</t>
  </si>
  <si>
    <t>LEI002861</t>
  </si>
  <si>
    <t>Product Development Systems Engineer</t>
  </si>
  <si>
    <t xml:space="preserve">(4/6) Eric Lynch offer accept (3/31) Mark Hennessy pending Quality Assurance offer??, Eric Lynch pending offer, Joe Dong onsite 3/22, Mike Kincer onsite 3/23, (3/24) Mark Hennessy onsite 3/18 and follow up call 3/23, Mike Kincer onsite 3/23, Joe Dong onsite 3/22, Eric Lynch onsite 3/25 (3/23) Mark Hennessy onsite 3/18 and follow up call 3/23, Mike Kincer onsite 3/23, Joe Dong onsite 3/22, Eric Lynch onsite 3/25, (3/17) Mark Hennesy onsite 3/18, Mike Kincer phone IV 3/17, Joe Dong onsite 3/22 (3/10) Mark Hennessy phone IV 3/10, Ryan McNabb manager review, Joe Dong manager review (3/4) Scott Conrad, Larry Myers, Jeffrey Lombardo all rejected </t>
  </si>
  <si>
    <t>DIA008772</t>
  </si>
  <si>
    <t>Patent Paralegal II</t>
  </si>
  <si>
    <t>Vicky La Celle</t>
  </si>
  <si>
    <t>Lori Chehade</t>
  </si>
  <si>
    <t>(4/6) Carol Bialeck offer accept pending background/drug (3/31) Carol Bialeck offer accept (3/24) Carol Bialeck completing CDW, (3/17) Pending onsite feedback - Carol Bialeck (onsite IV 3/16), Susan Bartholomew (onsite IV 3/14), Dani Hart (onsite IV 3/14) (3/10) Carol Bialeck (scheduling onsite 3/16), Susan Bartholomew (scheduling onsite 3/14), Dani Hart (scheduling onsite 3/14), Margaret Lee (manager review)(3/4) Dani Hart manager review (3/1) Carol Bialeck onsite 3/14, Susan Bartholomew onsite 3/14 (2/25) Carol Bialek manager review, Susan Batholomew manager review, Eddie Rowell manager review.  Additional sourcing needed</t>
  </si>
  <si>
    <t>DIA008771</t>
  </si>
  <si>
    <t>(5/5) Jonathan Arguello pending background/education (4/28) Jonathan Arguello pending background/education (4/22) Jonathan Arguello offer accept pending background/drug (3/31) Jonathan Arguello pending ofer approval (3/24) Jonathan Arguello pending offer approval (3/17) Pending onsite feedback - Delroy Smith (onsite 3/2), Viviana Vasquez-Rivera (onsite 3/3), Carla Hamburger (onsite 3/3), Jonathan Arguello (onsite IV 3/15), Ramon Ramierez (onsite IV 3/15) (3/10) Delroy Smith (onsite 3/2), Viviana Vasquez-Rivera (onsite 3/3), Carla Hamburger (onsite 3/3), Jonathan Arguello (onsivt IV pending ???), Ramon Ramierez (onsite IV pending ???)(3/4) Rafael Hernandez manager review, need feedback from onsite interviews (3/1) Delroy Smith onsite 3/2, Viviana Vazquez-Rivera onsite being scheduled, Carla Hamburger onsite being scheduled (2/25) Additional sourcing needed, Jianjun Shi manager review</t>
  </si>
  <si>
    <t>DIA008667</t>
  </si>
  <si>
    <t>Software Development Manager - RMS</t>
  </si>
  <si>
    <t>(4/6) Jim Tsang offer accept pending background/drug (3/31) Jim Tsang offer accept (3/24) Jim Tsang onsite 3/24, additional sourcing needed, (3/23) Jim Tsang onsite IV 3/24, Meenaksi Ganesh phone IV 3/21 (3/17) Stan Chen keep warm? Jim Tsang (manager review) (3/10) Additional Sourcing Needed (3/4) Manuel Ley additional phone IV 3/7, Stan Chen onsite 3/7, need feedback fon Nickolay (3/1) Nickolay Kolev final onsite 3/2 (2/25) Manuel Ley phone IV 2/25 and Stan Chen phone IV 2/24, Art additional phone IV 3/1 to be confirmed and onsite for Nickolay Kolev to be confirmed for 3/2 (2/18) Art T phone IV scheduled for 2/19, Manuel Ley manager review, Lokesh Tatke manager review, Stan Chen manager review, Nickolay Kolev phone IV on 2/17, Scott Huddleston keeping warm (2/11) New position; begin sourcing</t>
  </si>
  <si>
    <t>DIA008709</t>
  </si>
  <si>
    <t>Sr HR Representative</t>
  </si>
  <si>
    <t>(6/16) Linda Taylor offer accept - pending BG &amp; Drug (6/9) Linda Taylor offer accept pending BG &amp; D, (6/2) Linda Taylor (offer pending) (5/26) Kimberly Hemamahua (onsite IV 5/11), Linda Taylor (additional onsite 5/26), (5/18) Kimberly Hemamahua (onsite IV 5/11), Linda Taylor (onsite IV 5/17), (5/12) Kimberly Hehamahua (onsite IV 5/11), Linda Taylor (onsite IV 5/17); additional sourcing  (5/5) Kimberly Hehamahua (onsite IV TBS), Linda Taylor (2nd phone IV 5/5), Jonathan Martinez (2nd phone IV 5/5), (4/28) Jonathan Martinez (additional phone IV 4/29), (4/21) Kimberly Hehamahua (phone IV 4/20), (4/12) Gloria Nettles (phone IV 4/11), Adrienne Johnson (keeping warm), (4/6) Adrienne Johnson (keeping warm), Gloria Nettls (phone IV 4/7), Gail Stier (phone IV 4/1) ,3/31) Adrienne Johnson onsite 3/30 and 3/31, Gloria Nettles phone IV 4/1, (3/24) Adrienne Johnson onsite IV TBS, Peggy Maneri phone IV TBS, additional sourcing needed (3/23) Adrienne Johnson onsite IV TBS, Peggy Maneri manager review,  Deborah Eide manager review (3/17) Adrienne Johnson (2nd phone IV 3/16), Additional Sourcing Needed (3/10) Jeanette Carr phone IV TBS), Adrienne Johnson (phone IV TBS) (3/4) Additional sourcing needed</t>
  </si>
  <si>
    <t>SEL000422</t>
  </si>
  <si>
    <t>Web Designer / UI-UX Designer</t>
  </si>
  <si>
    <t>(6/16) Scott Reuber offer accept - pending BG &amp; Drug (6/9) Scott Reuber offer pending  (6/2) Scott Reuber LDW complete, waiting on final steps (5/26) Scott Reuber case study/references (5/18) Scott Reuber (onsite IV 5/16 pending next steps), (5/12) Andrew Campbel pending potential contract offer; Scott Reuber onsite IV 5/16  (5/5) Patrick Layton (phone IV 5/2), Andrew Campbell (phone IV 5/5), Mohammed Khan (manager review), (4/28) Patrick Layton (phone IV in process), Andrew Campbell (manager review), (4/21) Patrick Layton (manager review), Ying Zu (phone IV 4/21), (4/12) Additional Sourcing Needed, (4/6) Additional Sourcing Needed (3/31) Additional Sourcing Needed (3/24) Maia Roberts phone IV 3/24, Eugene Tochilin keeping warm, additional sourcing needed (3/23) Maia Roberts phone IV TBS (3/17) Eugene Tochilin onsite IV 3/17, Maia Roberts (manager review) (3/10) Additional Sourcing Needed (3/4) Colin onsite 3/4, Joanna onsite 3/9, Eugene Tochilin phone IV 3/7 (3/1) Joanna Lee onsite to be scheduled, Colin Boardway final onsite 3/4 (2/25) Joanna Lee phone IV 2/29, Sooji Oh-Kelly phone IV 2/25 and Colin B moved to onsite 3/4 (2/18) Evan Loiterman manager review, Colin B phone IV scheduled for 2/22, John A keeping warm, additonal sourcing needed (2/11) New position; begin sourcing</t>
  </si>
  <si>
    <t>NAV000103</t>
  </si>
  <si>
    <t>Software Product Manager</t>
  </si>
  <si>
    <t>Justin McDonald</t>
  </si>
  <si>
    <t>(1/6) Nathan Todd confirmed on 12/19 that everything is completed for this position and Sonia has already started to work with him. All that is needed is confirmation from Jeri as to what details to put in Taleo/how to close position in Taleo. (12/18) Nathan is following up with Sonia Gupta, most likely moving forward with her for this position. (12/11) Nathan is sitting down with Jeri today to discuss position and next steps. Hoping to move forward with 2 onsites and one potential internal candidate. (12/4) Nathan following up with additional internal candidate, following up with Jeri on Brian's LDW results and interview team for onsites with Young and Brian (11/20) Following up with Nathan regarding next steps (11/13) LDWs sent for Brian and Young, Phil phone screen rescheduled by Nathan. (11/6) phone interviews scheduled for Brian Hawker, Young Kwon, and Philip Ajero with Nathan. Working on sending additional candidates to Nathan as well. (10/30)submited Brian Hawker, Young Kwon, and Philip Ajero yesterday. continuing to screen new candidates and get the best Phase 1 candidates based on new profile. When that resource is exhausted we will determine if Phase 2 is necessary for this search. (10/21) Anoop submitted to Nathan, following up with Jeri regarding Green Card Status and if we can move forward. (10/16) Brittany and Alex rejected. Spoke with Nathan on the 15th, discussed new parameters for his search and changed profile we are targeting. We have started sourcing Phase 1 again for the new profile and will follow up with Nathan next week regarding progress (10/9) Brittany Johnson submitted to Nathan, Alex moving forward with phone screen (shooting for 10/16) and Shrikant Hosangadi rejected by Nathan after reviewing compensation information (10/3) Alex Hellbach submitted, additional information sent over to Nathan regarding Shrikant Hosangadi regarding compensation. (9/25) Offer extended to S. Sangupta and when he countered they pulled the offer (sounds like Jeri had some concerns and Nathan then not comfortable moving forward);  1 candidate scheduled for phone IV with Nathan;  transitioned all to Justin and he is working on additional sourcing  (9/18) HM reaching out to S. Sangupta to get and complete references;  If all goes well may be able to extend potential offer;  Another candidate S. Hosangadi phone interviewing today as a back-up  (9/11) S. Sengupta final phone IV with Jeri on Friday after his meeting with Nathan and Paresh went well  (9/4) Onsite interview with S. Sengupta went well, so waiting on Jeri's confirmation of her phone interview with the candidate when she is back from vacation;  sourcing additional candidates  (8/28) Final onsite scheduled (S. Sengupta) on 8/29 and then will likely need a follow-up with Jeri week of 9/8;  sourcing additional candidates  (8/21) One phone interview (S. Sengupta) went very well with Nathan (HM) and setting up for LDW;  sourcing additional candidates and may need to look to move to P2 next week  (8/14) Two final interview candidates for this week recieved other offers and removed themselves from process (I think the IV process just took too long from phone to LDW and then onsite in a hot market);  Two submissions pending review and sourcing additional candidates  (8/7) Two final onsite interviews in process of being scheduled for next week once we hear back on interview team availability (Sam Wu &amp; Amneet Gupta);  sourcing additional candidates  (7/31) 2 LDWs complete (S. Wu &amp; A. Gupta) and need next steps for onsite;  sourcing additional candidates  (7/24) 2 candidates moving to LDW (sent request to Jeri on 7/23);  sourcing additional candidates  (7/18) 3 phone interviews pending feedback;  continuing to source others  (7/10) 1 candidate scheduled for phone interview and 1 phone interview complete pending next steps... went well but may be a bit overqualified, so gauging their further interest  (7/3) pending feedback on 1 candidate (6/26) 2 candidates submitted - 1 rejected due to high comp and the other pending review on update call this morning;  sourcing additional candidates in both Pleasanton &amp; Glenview</t>
  </si>
  <si>
    <t>DIA002657</t>
  </si>
  <si>
    <t>Category Manager</t>
  </si>
  <si>
    <t>Marvin Smith</t>
  </si>
  <si>
    <t>Kristen Steele</t>
  </si>
  <si>
    <t>(2/6) offer accepted (Vicki Blankenship); pending background &amp; drug</t>
  </si>
  <si>
    <t>VEE000396</t>
  </si>
  <si>
    <t>Binod Chamoli</t>
  </si>
  <si>
    <t>Anna Noble</t>
  </si>
  <si>
    <t>(6/23) Santosh Kumar (offer pending), additional sourcing for second open req. (6/16) Santosh Kumar (offer pending), additional sourcing for second open req (6/9) Santosh Kumar offer pending; Rascive G phone IV pending feedback &amp; additional sourcing for second open req  (6/2) Santosh Kumar(final phone IV w/Ivan in process...onsite IV 5/26); Rascive Grant(phone IV 6/3); Prakash Hanagud (manager review) (5/26) Santosh onsite IV, Rascive Grant (manager review) (5/19) Santosh K &amp; Ranadeep R pending phone IVs  (5/12) Tim W onsite IV in process, Randeep R pending phone IV, Jonathan C pending resume review  (5/5) Tim W phone IV in process; additional sourcing  (4/28) Mark A onsite IV pending feedback &amp; Wei D pending resume review  (4/22) Doug V and Mark A onsite IVs in process  (4/14) Doug V onsite IV in process, Mark A &amp; Navin K pending phone IV  (4/8) Doug V onsite IV in process, Mark A &amp; Navin K pending phone IVs  (3/31) Doug V &amp; Mar A phone interviews in process  (3/24) New position; begin sourcing</t>
  </si>
  <si>
    <t>DIA008240</t>
  </si>
  <si>
    <t>(6/16) Nicole Ghylin (offer accept, pending BG &amp; drug screens) (6/9) Nicole Ghylin (P3) onsite IV scheduled, Joseph A &amp; Mark M phone IVs in process  (5/26) Samuel W onsite IV today; 2 P3 phons IVs scheduled and additional sourcing  (5/19) Samuel W onsite IV 5/24 and additional sourcing  (5/12) Samuel W onsite IV pending; Mandeep S pending phone IV  (5/5) Mandeep S, Samuel W pending phone IVs  (4/28) Additional sourcing;  moving to P3  (4/22) Additional sourcing  (4/14) Dheeraja K phone IV somplete; additional sourcing &amp; moving to P3  (4/8) Dheeraja K phone IV in process; additional sourcing  (3/31) Dheeraja K phone IV in process; scheduling update call also to recalibrate  (3/24) Paige S onsite IV &amp; Brenda D phone IV in process(3/17) Paige S onsite interview in process;  additional sourcing  (3/10) James J onsite IV complete &amp; Paige S phone IV pending  (3/4) James J onsite IV scheduled;  Melanie Junio phone IV scheduled &amp; additional sourcing  (2/25) Additional sourcing needed  (2/18) Additional sourcing needed  (2/11) Donna Martin phone IV feedback needed;  additional sourcing  (2/4) Linda Courtney onsite IV pending feedback; additional sourcing  (1/28) Linda Courtney onsite IV 2/2  (1/21) Linda C phone IV scheduled &amp; Mary Ann S pending manager review  (1/14) Gary Albers onsite IV 1/14; Mary Ann S &amp; Linda C pending manager review  (1/7) Gary Albers being scheduled for phone IV</t>
  </si>
  <si>
    <t>VEE000390</t>
  </si>
  <si>
    <t>(6/23) Harish Tavva (offer pending), Manoj Karnati (manager review), Gowravi Padmegowda (onsite IV TBS) (6/16) Harish Tavva (onsite IV 6/15), Manoj Karnati (manager review), Gowravi Padmegowda (onsite IV TBS) (6/9) Harish Tavva (onsite IV TBS) (6/2) Virendra Khandade (phone IV 6/3); Harish Tavva (phone IV 6/6) (5/19) Hemanth G onsite IV pending, Arjun phone IV pending &amp; Khushboo pending assessment  (5/12) Haritha K onsite IV in process; Arjun P &amp; Hemanth G pending resume review  (5/5) Haritha K onsite IV in process; additional sourcing  (4/28) Haritha K, Gaurav S &amp; Sangeeta P phone IVs in process  (4/22) Nicolae T phone IV in process  (4/14) Edward L phone IV and Nicolae T onsite IVs in process; Irving G pending manager review  (4/8) Edward L phone IV and Nicolae T onsite IVs in process  (3/31) Edward L phone interview in process and Joseph Y pending review  (3/24) New position; begin sourcing</t>
  </si>
  <si>
    <t>CEI1206</t>
  </si>
  <si>
    <t xml:space="preserve">Project Manager </t>
  </si>
  <si>
    <t>Kassis, Meisa</t>
  </si>
  <si>
    <t>Hohengasser, Mary Lynn</t>
  </si>
  <si>
    <t>Mack Lloyd</t>
  </si>
  <si>
    <t>(1/8) Req to move to hold Waiting on feedback on David Morphis (12/25) Pending feedback on David Morphis P1, Following up with Jeffery Camper on Jeff Hamilton. Pending feedback on Steve Cumstay. Position on hold for now until new year.  (12/18)David Morphis P1 Applicant Jeff Hamilton is moving forward in LA. Pending submission feedback on Steve Cumstay. (12/11) Submitted Steve Cumstay P2.  Sourcing new submissions (12/4) Pending Submission feedback on Robert Raley. Pending interview feedback on Tom Ferguson.  (11/27)Submitted Robert L. Raley P1 applicant. Tom Ferguson phone interview 11-24. Tom Ferguson interviewing with the EI team TBD. Ismale Elguezabal interview with the SJ team. (11/20) Submitted Tom Ferguson P1 Ismael Elguezabal is moving forward to a phone screen interview TBD. Brandon Marshell had a phone screen interview 11/18. Pending Interview feedback on Brandon Submitted Ismael Elguezabal P1 Direct Source  (11/13) Submitted Brandon Marshel P1, Submitted Rodney Maine P1. Sourcing new submissions (11/6) Discovery Call taking place 11/6/15</t>
  </si>
  <si>
    <t>CEI1106</t>
  </si>
  <si>
    <t>Assistant Project Manager</t>
  </si>
  <si>
    <t>Lancaster/ Central Valley</t>
  </si>
  <si>
    <t>(1/8) Req to move to hold Clint Reid interview first of the year(12/25)Clint Reid moving to interview a the begining of the year. Position on hold until the begining of the year. (12/18) Clint Reid is moving into an interview for a foreman position interview TBD (12/11) Pending interview feedback on Clint Reid (12/4) Submitted Clint Reid Applicant P1  Sourcing new Submissions (11/20) Sourcing new Submissions (11/13) Sourcing new submissions (11/6) Discovery Call taking place 11/6/15</t>
  </si>
  <si>
    <t>SEL000423</t>
  </si>
  <si>
    <t>Key Metric and Service Financial Data Analyst</t>
  </si>
  <si>
    <t>William Parker</t>
  </si>
  <si>
    <t>(6/17)The position changing to a Service Manager position. Pending feedback from Sasha on when to canecl and reopen req.  Pending feedback on Alan DeYoung and Cythnia Soepranto. (6/10)Submitted Alan DeYoung P2 6/6.  Position may change over into a service manager position.  Pending feedback on Cynthia Soepranoto, Yvonne Devore, and Sheri Butler. Pending feedback on David Wehreim's f2f interview. (6/3) Submitted Cynthia Soepranoto P2 6/2. Submitted Yvonne Devore &amp; Sheri Butler P1. Pending feedback on David Wehreim's f2f interview. (5/27) David Wehreim moving Buffalo Grove 5/24 pending final feedback.  (5/13): Davie Wehreim phone screened with Daniel Sullivan (May 12), moving to f2f week of May 23. Sourcing for additional candidates (5/5): Submitted David Wehreim (May 4), waiting for feedback (4/29): Hiring manager is now Will Parker, sourcing. (3/18):On hold  (3/11): Judy Holmes moving forward for Contracts job.  Waiting for feedback from John on Sue Poole, Eric Langner, and Raza Jaka (3/4) Waiting for feedback on Judy Holmes interview.  John will review Eric Lagner, Sue Poole, and Raza Jaka and providing feedback (2/26): Submitted Judy Holmes and Raza Jaka (Feb 23). Judy Holmes f2f with John Fiducia Feb 24, waiting for feedback. (2/19): Submitted Eric Langner (Feb 12) and Sue Poole (Feb 18) waiting for feedback.  Judy Holmes is also in process for this job and will meet John Fiducia on Wednesday Feb 24 (2/12): Opened Mon Feb 8, sourcing (2/5) Discovery call scheduled for Monday Feb 8</t>
  </si>
  <si>
    <t>LIF002627</t>
  </si>
  <si>
    <t>Quality Assurance Engineer II</t>
  </si>
  <si>
    <t>Bales, Krstina</t>
  </si>
  <si>
    <t>Howell, Kimberly</t>
  </si>
  <si>
    <t xml:space="preserve">(5/6 Angela Grimes accepted offer (4/29) Angela Grimes is moving to offer. (4/22) Setting up face to face interivew with Angela Grimes on 4/19. Fahmy Razak had a good interview still in process. (4/15) Luke Stark and Richard Rowe moving forward to phone screen interviews. Fahmy Razak is moving forward to face to face interview on 4/15. (4/8) Luke Stark and Richard Rowe moving forward to phone screen interviews. Fhamy Razak and Angela Graves are both moving forward to face to face interviews. .  (3/25) Fhamy Razak is moving forward to phone screen interview 3/25. Submitted Fhamy Razak and Angela Graves.  (3/18) Discovery Call taken sending open Req temp. </t>
  </si>
  <si>
    <t>CEI1281</t>
  </si>
  <si>
    <t>Project Manager - EI</t>
  </si>
  <si>
    <t>Calvin, Jeff; McAdams, Jim</t>
  </si>
  <si>
    <t xml:space="preserve">Abbott, Kathy </t>
  </si>
  <si>
    <t>(2/5) This position is being filled by Chris Sampson Internal Referral. (1/29) Ajay Joshi has declined the offer for this position. Pending submission feedback on Michael Barnes and Marc Montenegro.  Submitted Marc Montenegro P1 applicant. Ajay Joshi has declined the offer for this position. Submitted Michael Barnes P1 applicant Ajay Joshi has been verbally offered the position.  (1/22) Ajay Joshi is moving forward to offer stage.  Ajay Joshi interviewing face to face on 1/19. Sourcing new submissions (1/15) Ajay Joshi will be interviewing face to face on 1/19. (1/1) Ajay Joshi phone interview 12/30 (12/25) Ajay Joshi is moving forward to interview 12/28. Tom Ferguson has accepted another position and has removed himself from process (12/18) Ajay Joshi is moving forward to interview TBD. Tom Ferguson moving forward to an interview TBD.  Sourcing new submissions (12/4) Position moved to P2 sourcing new submissions (11/20) Sandeep Sharma is not moving forward in the process and Tom Fellenz has been passed along to Meisa's team.  Tom Fellenz is moving forward to interviews with Meisa  (11/13) Submitted Sandeep Sharma P1  Tom Fellenz interviewing 11/12 Submitted Tom Fellenz P1,  Discovery Call Taken, Open req template sent (11/6) Discovery Call taking place 11/6/15</t>
  </si>
  <si>
    <t>DIA008370</t>
  </si>
  <si>
    <t>Senior Supplier Quality Engineer</t>
  </si>
  <si>
    <t>Yarbourgh, Alyssa</t>
  </si>
  <si>
    <t>Hirdler, Joline</t>
  </si>
  <si>
    <t xml:space="preserve">Chaska </t>
  </si>
  <si>
    <t>(5/27) Deana Shaw accepted her offer.  (5/20) Deana Shaw is moving forward to offer.  Deana Shaw interviewed this week with Rick Campins, Keeping Saroj Phual warm to process. (5/13) Setting up interview for Deana Shaw and keeping Saroj Phual warm to the process. (5/6)Setting up interview for Deana Shaw 5/9 . Setting up Saroj Phual interviewed yesterday with Rick Campins. Sourcing new submissions(4/29) Saroj Phual is monving forward in process TBD. Chitra Ramen is not moving forward in the process. (4/22) Pending feed back on Chitra Ramen. Face to face interivew taking place with Saroj Phuyal. (4/15) Submitted Chitra Ramen P1  Face to face interview taking place with Saroj Phuyal on 4/19. Sourcing new submissions. (4/8) Face to face interview taking place wtih Saroj Phuyal. Logan Meyer accepted a new opportunty. Eduardo Salguero is out of process.  (4/1)  First interview with Saroj Phuyal and second interviews for Logan Meyer and Eduardo Salguero. Submitted Saroj Phuyal and Doug Murphy P1.  Logan Meyer and Eduardo Salguero are moving forward to face to face interviews.  Pending interview feedback on Logan Meyer, Michael Wenzel, David Jones and Eduardo Salguero. (3/18)Logan Meyer, Michael Wenzel, David Jones and Eduardo Salguero are moving forward to phone screen interviews.  (3/4) Discovery call taken, open req template sent</t>
  </si>
  <si>
    <t>CEI1031</t>
  </si>
  <si>
    <t xml:space="preserve">Project Engineer </t>
  </si>
  <si>
    <t>Webber, Dustin; Calvin, Jeff</t>
  </si>
  <si>
    <t>Benicia</t>
  </si>
  <si>
    <t>(1/29) Antonio Ko has accepted his offer for a PE position pending background check (1/22) Antonio Ko is moving forward to an offer for a PE opportunity. (1/15) Antonio Ko is a better fit for a PE opprotunity. Setting up interview with Michael G.  (1/1) Pending feedback on Matt Niswonger. Pending interview feedback on Antonio Ko. (12/25) Antonio Ko is moving forward to a phone interview with Jeff Calvin 12/23 (12/18)Submitted Matt Niswonger P1 applicant. Antoino Ko interviewing 12/21. (12/11) Pending an interview time with Antino Ko.  Sourcing new submissions (12/4) Position moved to P2. Sourcing new submissions. (11/20) Josh Rocklage not moving forward in the process. Sourcing new submissions(11/13) Josh Rocklage is no longer moving forward in the process.  Submitted Josh Rocklage P1  Discovery Call Taken, Open req template sent (11/6) Discovery Call taking place 11/6/15</t>
  </si>
  <si>
    <t>DIA008972</t>
  </si>
  <si>
    <t>Supplier Quality Engineer II</t>
  </si>
  <si>
    <t>Randolfo, Campins</t>
  </si>
  <si>
    <t>Chehade, Lori</t>
  </si>
  <si>
    <t xml:space="preserve">(5/27) Matthew Regua accepted offer moving forward with DS/BC.  (5/20)Matthew Regua interviewing with HR and Rick Campins 5/20(5/13) Matthew Regua moving forward with the LDW assessment. Submitted Michael Henrich P1.  Ashlee Johnson has not contacted me back after repeted attempts.  (5/6) Pending interview feedback on Matthew Regua. Stefan Pal not moving forward in process. (4/29) Matthew Regua and Stefan Pal are moving forward with a face to face interview on 4/27. (4/15) Interviews taking place with Haidy Henes, David Gutierrez, Stefan Pall and Juan Torres. Pending submission feedback on Kathleen Courtney and Kathleen Riola. (4/8)Submitted Kathleen Courtney P1 Monster Submitted Kathleen Riola P1 Interview taking place with the following candidates Haidy Henes, DAvid Gutierrez, Stefan Pall and Juan Torres.  (4/1) Submitted David Gutierrez P1 DS. Pending feedback on Stefan Pall and Juan Torres. (3/25)Submitted David Gutierrez P1 Monster. Submitted Stefan Pall P1 Submitted Juan Torres P1 Applicant.Submitted Osvaldo Navarro P1.  Req open sourcing new submissions (3/18) Discovery calls taking place this week </t>
  </si>
  <si>
    <t>CEI1160</t>
  </si>
  <si>
    <t>CAD/BIM Drafter II</t>
  </si>
  <si>
    <t>Iseri, Miles</t>
  </si>
  <si>
    <t>(1/1) Terrence Scott signed papers waiting on backround check(12/25) Terrence Scott verbally accepted the offer and is moving forward to background check (12/18) Terence Scott moving to offer stage.  Setting up interviews with Terence Scott on 12/16 (12/11) Submitted Tarence Scott P2  Rajendra Gandhi not a good fit for the opportuntiy. Submitted Rajendra Gandhi P1 appicant Sourcing new submissions (12/4) Sourcing new submissions. (11/20) Profile has been changed and the position has been moved into P2.  Francisco Ojeda and Dion Stoia no longer in process. Francisco Ojeda interview on Monday. Submitted Dion Stoia direct source Taleo P1 (11/13)  Submitted Francisco Ojeda Submitted Mohammad Shobeiri Direct Source Taleo Sourcing new submissions (11/6) Discovery Call Completed open req template sent. Discovery Call taking place 11/4/15</t>
  </si>
  <si>
    <t>CEI1361</t>
  </si>
  <si>
    <t xml:space="preserve">Senior Project Manager </t>
  </si>
  <si>
    <t>Medefesser, Jim/ Thome, Rob</t>
  </si>
  <si>
    <t xml:space="preserve">Southard, Roshni </t>
  </si>
  <si>
    <t>(1/29) Internal Candidate Chris Martin has accepted this position.  Sourcing new submissions(12/25) Sourcing new submissions (12/4) Sourcing new submissions (11/20) Sourcing new submissions  (11/13) Sourcing new submissions (11/6) Discovery Call Completed Open req template sent. Discovery Call taking place 11/5/15</t>
  </si>
  <si>
    <t>DIA008951</t>
  </si>
  <si>
    <t>Medha Avisetti</t>
  </si>
  <si>
    <t>(6/17) Amick Patel has accepted the offer for this position. (5/20) Amick Patel is moving forward to offer in this position. (5/13) Amick Patel moving to final interivew. Spandana Reddy and Sharanva Balla moving forward to final interivew as well. Submitted Kish B. and Jesse Chapman P1  (5/6) Amick Patel moving forward to final interview, Josephoine Huang no longer in process. Sharanva Balla and Spandana are being kept warm to process.  Pending feedback on 3 interviews for last week. Amick Patel and Josephoine Huang are still in process. (4/29) Submitted Sharanva Balla adn Spandana Reddy P1 , setting up interview with Medha. (4/22)Eddy Sruki is not moving forward, Amick Patel is being set up for a face to face interview. Josephine Huang is interviewing this week. Submitted Vince Tai P1  (4/15) Amick Patel is moving forward in the process. Pending feedback on Eddy Suruki. (4/8) Submitted Amick Patel internal. Submitted Eddy Suruki P1  (4/1) Submitted Jeffrey Yeh, Chau Su and Rohit Shah and Kathleen Riola and Josephine Huang  P1 (3/25) Discovery call taken sourcing new Submissions</t>
  </si>
  <si>
    <t>CEI1241</t>
  </si>
  <si>
    <t>Project Engineer</t>
  </si>
  <si>
    <t>Slivka, Scott/ Thome, Rob</t>
  </si>
  <si>
    <t>(1/29) David Beardsall has accepted offer pending background check. 1/26 Pending intial feedback on Paul Anastasi (1/22) Pending intail feedback on Paul Anastasi (1/15) Pending feedback on Paul Anastasi  (12/25) Pending submission feedback on Paul Anastasi (12/18) Pending submission feedback on Paul Anastasi. Sourcing new sumbissions (12/4) Sourcing new Submissions (11/6) Discovery Call Completed open req template sent. Discovery Call taking place 11/5/15</t>
  </si>
  <si>
    <t>DIA008704</t>
  </si>
  <si>
    <t>Senior Quality Assurance Scientist</t>
  </si>
  <si>
    <t>Demmers,Audree</t>
  </si>
  <si>
    <t xml:space="preserve">Hasse, Stephanie </t>
  </si>
  <si>
    <t xml:space="preserve">(6/10) Molly Shephard has accepted an offer for this role Pending DS/BC.  Moving forward to f2f interviews with Molly Shephard 6/8. Setting up Kelly McNamara for phone screen interivews. (6/3) Alicia Felthauser moving forward to offer.  (5/27)Alicia Felthauser is interviewing 5/25. Pending feedback on Kelly McNamara and Molly Shepherd. (5/13) Pending feedback on Kelly McNamara, Molly Shepherd and Alicia Felthauser moving forward to face to face interview.  (4/22) Position open sourceing new submissions. (4/1) Positions will have discovery call tomorrow. </t>
  </si>
  <si>
    <t>DIA008694</t>
  </si>
  <si>
    <t>Demmers, Audree</t>
  </si>
  <si>
    <t>Hasse, Stephanie</t>
  </si>
  <si>
    <t xml:space="preserve">(6/3) Alicia Felthauser is moving forward to offer for this role.  Sourcing new submissions (5/13) Sourcing new submissions. (5/6) Daisy Buntin has rejected the position. (4/29) Daisy Buntin has been offered the position. (4/22) Daisy Buntin is moving forward with this position. Sara Coon is no longer moving forward in the process. (4/15) Pending interview feedback on Sara Coon. (4/8)  Sara Coon moving to phone screen interview 4/8. (4/1) Positions will have discovery call tomorrow. </t>
  </si>
  <si>
    <t>DIA009342</t>
  </si>
  <si>
    <t>Senior Systems Test Engineer</t>
  </si>
  <si>
    <t xml:space="preserve">Clavin, Daniel </t>
  </si>
  <si>
    <t xml:space="preserve">Sacramento </t>
  </si>
  <si>
    <t xml:space="preserve">(6/10) Carla Vinton accepted offer. Pending DS/BC (6/3) Moving forward with Mark Gergori for this position to an offer (5/27) Pending interview feedback from last week. (5/20)  Pending feedback on Greg Holdren. (5/13) Pending feedback on Pritesh Shah and Nicolas Bruque. (5/6) Submitted  Pritesh Shah P1 and Nicolas Bruque P1.  (4/22) Discovery call taken position open </t>
  </si>
  <si>
    <t>CEI1403</t>
  </si>
  <si>
    <t>Calvin, Jeff</t>
  </si>
  <si>
    <t>(2/26) Jonathon Stowaser has accepted his offer. Pending feedback on Roger Renoblas and Ben Nelson. Jonathon Stowaser moving forward to a face to face interview on 2/18 (2/12) Submitted Roger Renoblas P1 Monster. Submitted Ben Nelson P2. Jonathon Stowaser moving forward to phone screen interview 2/11.  Sourcing new submissions (2/5) Anna Stanfill is not moving forward to an interview and has removed herslef from process.  Ana Quintero not moving forward in this process but does have intrest from SJ team.  Pending submission feedback on Anna Stanfill. Sopurcing new submissions. (1/15) Position Open Pending Approval</t>
  </si>
  <si>
    <t>CEI1404</t>
  </si>
  <si>
    <t>(2/12) Zack Sasser (internal Referral) will be filling this position. David Taylor and Zachary Pelly moved to req number 1402. Submitted David Tayor P2 LinkedIn. Pending submission feedback on Zachary Pelley. (2/5)Pending submission feedback on Zachary Pelley.  Sourcing new submissions(1/15) Position Open: Setting up discovery call to discuss the opportunity</t>
  </si>
  <si>
    <t>DIA009218</t>
  </si>
  <si>
    <t xml:space="preserve">(6/10) Mark Gergori has accepted the offer. DS/BC (6/3) Mark Gergori is moving forward to offer for this position. (5/27) Pending interview feedback from last week. (5/20) Michael Denny, Ocin Ko and Mark Gergori are moving forward to interviews for this role. (5/13) Submitted Michael Denny P1. Mark Gergori, Ocin Ko and Earl Veal are moving forward to next steps TBD. (5/6) Submitted Mark Gergori P1,  Ocin Ko P1 and Earl Veal P1   Sourcing new submissions (4/22) Discovery call taken position open </t>
  </si>
  <si>
    <t>CEI1427</t>
  </si>
  <si>
    <t>Project Manager</t>
  </si>
  <si>
    <t>Abbott, Kathy</t>
  </si>
  <si>
    <t xml:space="preserve">(3/18) Internal Candidate Ali Sheikh filled this position.  Sourcing new submissions (2/26) Req approved sourceing new submissions </t>
  </si>
  <si>
    <t>CEI1402</t>
  </si>
  <si>
    <t xml:space="preserve">(4/1) Rajath Padmaraj is moving forward to fill this position internal transfer from EA. (3/25) Pending feedback on David Taylor (3/11) David Taylor is peinding next steps. Zachary Pelly is not moving forward.  (2/26) Pending feedback on David Taylor and Zachary Pelly. Pending interview feedback on Yolonda. (2/12) David Taylor and Zachary Pelly have been moved to this req.   Pending new interview time for Robert Fraguglia and interview feedback on Yolonda. (1/29) Robert Fraguglia was not interviewed on Friday, pending new time. Pending interview feedback on Yolonda. (1/22) Robert Fraguglia interview 1/21 phone interview Sanjay Patel not a good fit for the opportunity. Pending Interview time for Yolonda and Robet. Henry Tsang is a better fiit for Pre- Construction role. (1/15) Sanjay Patel interviewed on 1/14, Pending interview time for Yolanda and Robert. Henry Tsang is a better fit for the Pre-construction engineer role. </t>
  </si>
  <si>
    <t>CEI1428</t>
  </si>
  <si>
    <t xml:space="preserve">(5/27) Andrew McMullen moving forward to phone screen interivew. (4/22) Submitted Andrew McMullen P2  Pending interview feedback on William Hammond, pending feedback on Robert Cockrell(3/25)Submitted William Hammond P2 and Robert Cockrell P1   Sourcing new sumbissions (2/26) Req approved sourceing new submissions </t>
  </si>
  <si>
    <t>LEI002998</t>
  </si>
  <si>
    <t>Advanced Imaging Specialist - Applied Microscopy (Central)</t>
  </si>
  <si>
    <t>Tony Wieczorek</t>
  </si>
  <si>
    <t>(5/27) Offer extended to Alessandra Forcucci Submitted Scott Sheaffer P2. (5/20)Alessandra Forcucci f2f Buffalo Gover 5/20. (5/13): Ryan Lee and Alessandra Forcucci phone screened with Lon (May 9).  Moving Alessandra to BG May 20 (5/5): Submitted Ahsan Habib (May 3), moving to phone screen with Mario.  Gary Kostur phone screening May 5. Alessandra and Ryan moving to phone screen with Lon (scheduling) (4/29): Submitted Ryan Chang, Alessandra Forcucci and Gary Kostur.  Ryan and Alessandra screening with Mario April 29 (4/15): Discovery call held April 14, sourcing</t>
  </si>
  <si>
    <t>MOL001248</t>
  </si>
  <si>
    <t>Field Service Engineer – NA East (Great Washington DC Area)</t>
  </si>
  <si>
    <t>Adam Jennings</t>
  </si>
  <si>
    <t>Negeen Aflak</t>
  </si>
  <si>
    <t>(6/17) Moving Jutins Gibbs forward to offer in this role. .(6/10) Moving forward to f2f interview with Justin Gibbs 6/13. Not moving forward with Dana Hanes or Mark Ficco. (6/3) Dana Hanes moving forward with phone interview 6/3. Working to set up next steps with Mark Ficco and Justin Gibbs. (5/27)Submitted Dana Hanes P2. Working to set up next steps with Mark Ficco and Justin Gibbs, waiting for feedback on additional candidates. (5/13): Submitted Lynn Blubaugh and Matthew Henry (May 10).  Justin Gibbs phone screened with Jim (May 11), Mark Ficco spoke to Adam (May 12), waiting for feedback (4/29): Kyah Draper moving to next steps (Sunnyvale).  Adam phone screen with Justin Gibbs April 29, waiting for feedback.  Sourcing for additional candidates. (4/15): Robert Caputo speaking to Jim on Friday April 15.  Kyah Draper phone screen with Adam on Tuesday April 19 (4/8): Phone screens Mark Ficco and Robert Caputo, sourcing additional candiates (4/1): Phone screens being scheduled for Mark Ficco and Robert Caputo.  Submitted Kyah Draper (March 30), waiting for feedback (3/4): Sent Ruth Brown and Mark Ficco, sourcing (2/26): Discovery call 2/25 sourcing</t>
  </si>
  <si>
    <t>RAD001509</t>
  </si>
  <si>
    <t>Customer Service Representative - Brea CA</t>
  </si>
  <si>
    <t>Nancy Bereman</t>
  </si>
  <si>
    <t>(6/3) Melissa Soloman is moving forward to offer next week with start of the 27th.  Melissa Soloman interviewed Tue 5/31. Setting up next steps with Beatrice Carlson. (5/27) Melissa Soloman and Autum Allen f2f interivews this week. Pending feedback. (5/20) Submitted Maria Reveles &amp; Rochelle Currie 5/17. Melissa Soloman and Autum Allen Phone screen 5/16 moving to f2f next week.   (5/13): Submitted Melissa Soloman and Albert Nguyen (may 12) .  Setting up next steps with Autum Allen and Melissa Soloman. Keeping Michelle Davenport warm in the meantime  (5/5): Submitted Autumn Allen (May 5), waiting for feedback.  Michelle Davenport moved to phone screen May 4, waiting for feedback (4/29): Submitted Michelle Davenport, Beatrice Carlson, and Brianne Reyes</t>
  </si>
  <si>
    <t>KAM5482</t>
  </si>
  <si>
    <t>Senior Accounting Manager</t>
  </si>
  <si>
    <t>Jason Tedesco</t>
  </si>
  <si>
    <t>Elizabeth Crum</t>
  </si>
  <si>
    <t>Compton Thach</t>
  </si>
  <si>
    <t>US - Akron</t>
  </si>
  <si>
    <t>(3/18) Emily Richards to have F2F 3/24 (3/11) Emily Richards to have PS w/ HM TBD ; Title being changed to Senior Accounting Manager &amp; new requisition coming</t>
  </si>
  <si>
    <t>DIA008265</t>
  </si>
  <si>
    <t>Financial Analyst II</t>
  </si>
  <si>
    <t>Ashish Bhuskute</t>
  </si>
  <si>
    <t>US - Miami</t>
  </si>
  <si>
    <t>(3/25) Position being canceled and INTERNSHIP to be opened up (3/18) Initial feedback pending for Enrique Barrial (submitted 2/24), Manju Varaguese to have F2F 3/14,; Meran Vasquez to have F2F TBD 3/15, Shraddha Mense to have F2F 3/15, Ziyin Li to have F2F 3/15, Lolita Bacon to have F2F 3/16, Silvana Ooten interviewing for DIA008257 (3/04) Initial feedback pending for Enrique Barrial; Silvana Ooten to have 1st F2F TBD; Christian Ronnie to have PS TBD; Soo Yang has 2nd F2F 3/07 for "entry level role"; Keeping Natalia Robles Warm (2/26) Initial Feedback pending for Enrique Barrial, Jah-Phia Lee; Lissett Torres to have F2F TBD &amp; Christian Ronnie to have PS TBD; Silvana doesn't meet 18 month requirement so needs to speak w/ her boss (2/19) Initial feedback pending for Annie Quintana; Silvana doesn't meet 18 month requirement so needs to speak w/ her boss F2F (2/12) Opened without Dcall</t>
  </si>
  <si>
    <t>MOL000924</t>
  </si>
  <si>
    <t>New Product Introduction Coordinator/Manufacturing Engineer</t>
  </si>
  <si>
    <t>Sean Thompson</t>
  </si>
  <si>
    <t>Grant Enger</t>
  </si>
  <si>
    <t>US - Sunnyvale</t>
  </si>
  <si>
    <t>(1/23)  Initial feedback pending for Thomas Quach;  Yijia Peng &amp; Tuan Le to have PSs (1/16) Initial feedback pending for Thomas Quach; Next steps pending for Tuan Le; Feedback needed for Emilio Roque's F2F (1/09) Next steps pending for Tuan Le; Emilo Roque to have F2F; Long Nguyen to have PS (12/26) Emilio Roque to have PS w/ Sean on 12/29 or 12/30 (12/19) Initial feedback pending for Emilio Roque</t>
  </si>
  <si>
    <t>DIA004367</t>
  </si>
  <si>
    <t>Beckman</t>
  </si>
  <si>
    <t>Chris Lindsey</t>
  </si>
  <si>
    <t>US - Brea</t>
  </si>
  <si>
    <t>(8/01) Sourcing continues with challenges around technical expertise (7/25) Sourcing has started</t>
  </si>
  <si>
    <t>SEN000071</t>
  </si>
  <si>
    <t>Staff Accountant</t>
  </si>
  <si>
    <t>Jeff Cummings</t>
  </si>
  <si>
    <t xml:space="preserve">Erica Troche </t>
  </si>
  <si>
    <t>US - Carlsbad</t>
  </si>
  <si>
    <t>(9/26) Awaiting feedback Ana Sandoval, Joy Ochoa, Manesh Shah, Theodore Rhine, Estherminturn(9/19) Awaiting Feedback Ana Sandoval, Joy Ochoa, Theodore Rhine, Esther Minturn, Manesh Shah; Keeping Jennifer Kracy warm (9/12) Awaiting Feedback Ana Sandoval, Joy Ochoa, Theodore Rhine, Esther Minturn, Manesh Shah; Keeping Jennifer Kracy warm(9/05) Awaiting Feedback Joy Ochoa, Theodore Rhine, Esther Minturn, Manesh Shah; Keeping Jennifer Kracy warm (8/29) Awaiting Feedback on Joy Ochoa, Theodore Rhine, Esther Minturn, Manesh Shah; Keeping Jennifer Kracy warm (8/22) Awaiting Feedback on Joy and Esther, Keeping Jennifer and David warm (8/15) Keeping Jennifer Kracy and David Santos warm(8/08) Intial feedback pending for Maggie Zhang, Keeping Jennifer Kracy and David Santos warm (8/01) Keeping Jennifer Kracy &amp; David Santos warm(7/25) Keeping Jennifer Kracy Warm(7/18) Keeping Jennifer Kracy warm</t>
  </si>
  <si>
    <t>NAV000107</t>
  </si>
  <si>
    <t>Financial Analyst</t>
  </si>
  <si>
    <t>Nick Jones</t>
  </si>
  <si>
    <t xml:space="preserve">Jeri Boleman </t>
  </si>
  <si>
    <t>US - Glenview</t>
  </si>
  <si>
    <t>(1/23) The 3 newest candidates who had PSs were rejected; role to be canceled and a Senior-level position to be opened to replace it (1/16) Meenank Gheewale, Davis Stanislaw &amp; Caitlin Spear to have PSs w/ Nick (1/09) Meenank Gheewale, Davis Stanislaw &amp; Caitlin Spear to have (P3) &amp; Ruben Ciobanica (P3) (waiting to hear from Nick on confirmation of timing/feasibility of satellite office) (12/26) Christopher Cash (internal) was rejected; Sourcing continues (12/19) Sourcing continues using CHICAGO as a location option (possible satellite office there) (12/12) Milovan Mihic to have PS (12/05) Initial feedback pending for Milovan Mihic, Arooz Khan &amp; Diego DeLuna; Next steps still needed for Jerald Cowan (11/28) Initial feedback pending for Milovan Mihic, Arooz Khan &amp; Diego DeLuna; Next steps still needed for Jerald Cowan (11/21) Initial feedback pending for  Diego DeLuna; Next steps needed for Jerald Cowan (11/14) Initial feedback pending for Diego DeLuna; George Batah to have PS w/ Nick 11/13; Next steps needed for Paulina Nowak; Next steps needed for Jerald Cowan (Nick was to follow up w/ Videojet) (11/07)  Initial feedback still pending for Jerald Cowan, Jonathan Borenstein, Jonathan Kublbock &amp; Connor Binnig (P3); George Batah to have PS w/ Nick; Keeping Paulina Nowak warm (10/31)  Initial feedback still pending for Jerald Cowan, Jonathan Borenstein, Jonathan Kublbock &amp; Connor Binnig (P3); George Batah to have PS w/ Nick; Keeping Paulina Nowak warm (she had a PS w/ United yesterday &amp; had final interviews w/ Navistar last Thurs &amp; Fri) (10/24) Initial feedback pending for Jerald Cowan, Jonathan Borenstein, Jonathan Kublbock &amp; Connor Binnig (P3); George Batah to have PS w/ Nick; Keeping Paulina Nowak warm (she has final interviews w/ Navistar this Thurs &amp; Fri) (10/17) Initial feedback pending for Jonathan Kublbock &amp; Connor Binnig (P3); George Batah to have PS w/ Nick; Keeping Paulina Nowak warm (10/10) Initial feedback pending for George Batah; Keeping Paulina Nowak warm (10/03) Paulina Nowak to have PS w/ Nick next week (9/26) Sourcing continues w/ challenges around location &amp; title (9/19) Sourcing continues with big challenges around location (9/12) Sourcing has started again; using previous lead candidate/junior background as a target (9/05) Inquiry out to HM &amp; HR to see if PFY assistance is needed (8/29) Phase 3 exclusivity ends on 9/01. HR indicated a lead candidate (P3) has been identified (8/22) Phase 3 exclusivity for 1 more week (8/15) Phase 3 exclusivity for the next 2 weeks (8/08) Phase 3 exclusivity for the next 3 weeks (8/01) Phase 3 exclusivity for the next 4 weeks (7/25) Nabeel Mushtaq to have PS w/ Nick; Next steps needed for Ryan Pope (7/18) Initial feedback pending on Ryan Pope and Nabeel Mushtaq (7/11) Frank Motola to have PS w/ Nick 7/14; Initial feedback pending on Nadeem Kamwal &amp; John Tatone  (7/04) Initial feedback pending on Nadeem Kamwal &amp; John Tatone (6/27) Initial feedback pending for Carlos Cubas and Anthony Knych (6/20) Req opened on 6/16 Pending Feedback on Rehan Khan</t>
  </si>
  <si>
    <t>Associate Brand Manager</t>
  </si>
  <si>
    <t>Michael Bitar</t>
  </si>
  <si>
    <t>US - Pittsburgh</t>
  </si>
  <si>
    <t>(1/16) Sourcing continues (1/09) Next steps pending for Karen Brown, Theresa Faber, Michael Buesink, Michael Birdsall &amp; Ashish Manjrekar (12/12) Next steps pending for Karen Brown, Theresa Faber, Michael Buesink, Michael Birdsall &amp; Ashish Manjrekar (12/05) Protis is reaching out to Karen Brown; Next steps pending for Theresa Faber, Michael Buesink, Michael Birdsall &amp; Ashish Manjrekar; Feedback needed for Laura Douglas' to have PS for the Financial Analyst job;  Feedback needed for Francis De Venecia  (had PS w/ Heinz 12/01); (11/28) Protis trying to reach Michael Birdsall &amp; Ashish Manjrekar; Laura Douglas to have PS w/ HR for a Financial Analyst job; Theresa Faber was presented to Heinz today; Francis De Venecia to have PS w/ Heinz 12/01; Michael Buesink to have PS 11/21 w/ HR (11/21) Michael Birdsall, Lauren Douglas, Ashish Manjrekar, Trey Kauffman, and Theresa Faber under initial review. (11/14)  Julia Kirkpatrick was rejected (11/07) Elizabeth Hurst and Francis De Venecia to have phone interviews with Heinz; Feedback pending for Mary Nosal and David McClure's final F2F interviews (10/31) Awaiting feedback for Francis De Venecia (10/24) David McClure, Jason Biel &amp; Mary Nosal all interviewing w/ Heinz; Protis to follow up with Dan Wascovich (10/17) Protis to reach out to Jason Biel; Dan Wascovich &amp; Mary Nosal (10/10) Awaiting next steps Dan Wascovich (10/03) Awaiting resumes Dan Wascovich and Lauren Snyder (9/26) Mike to call Pooja Kavi; Elizabeth Downs is having a PS w/ Heinz' VP Marketing; Next steps to be clarified for Eric Howard (9/19) Elizabeth Downs &amp; Tom Lefevre to interview with Heinz (9/12) Intial feedback pending Elizabeth Downs, Tom Lefevre and Traci Carney (9/05) Intial feedback pending for Matthew Falcioni (8/29) Sourcing has started</t>
  </si>
  <si>
    <t>DIA008973</t>
  </si>
  <si>
    <t xml:space="preserve">Senior Accountant – Revenue Recognition </t>
  </si>
  <si>
    <t>Katie Towers</t>
  </si>
  <si>
    <t>Jennifer Plesh</t>
  </si>
  <si>
    <t>(6/10) Req Cancelled; Haseeb Siddiqui to have F2F 6/9 (6/03) Haseeb Saddiqui to have F2F TBD (5/27) Haseeb Saddiqui to have F2F TBD (5/20) Initial feedback pending for Eugene Zhou; Hasseb Siddiqui to have PS w/ Katie 5/19 (5/13) Initial feedback pending for Eugene Zhou; Vanessa Leon (need to confirm salary) &amp; Haseeb Siddiqui to have PS w/ Katie TBD (5/06) Initial feedback pending for Haseeb Siddiqui; Keeping Owen Toolson &amp; Vanessa Leon warm; Leatrice Wilson-Cramer to have PS w/ Katie TBD (4/29) Initial feedback pending for Debra Villegas &amp; Vanessa Leon; Keeping Owen Toolson  &amp; Leatrice Wilson-Cramer warm (4/22) Keeping Owen Toolson &amp; Leatrice Wilson-Cramer warm (4/15) Keeping Owen Toolson &amp; Leatrice Wilson-Cramer warm (4/08) Initial feedback pending for Janet Kim &amp; Leatrice Wilson-Cramer (4/01) Dcall occurred 3/31</t>
  </si>
  <si>
    <t>DIA009387</t>
  </si>
  <si>
    <t xml:space="preserve">Associate Manager, NACO Segment Marketing </t>
  </si>
  <si>
    <t>Ilya Grigorov</t>
  </si>
  <si>
    <t xml:space="preserve">(6/24) Gus Cho in BG/DS (6/17) Role cancelled to open larger scale role for Gus Cho. (6/10)  Xin Zeng (I) to have F2F TBD; Augustine Cho to have F2F w/ Dave Varner on 6/10.(6/03) Xin Zeng (I) to have F2F TBD; Augustine Cho to have F2F 6/03. (5/27) Augustine Cho to have F2F TBD. (5/20) Augustine Cho to move to onsite interview; Pending next steps for Shaun Hu. (5/13) Initial feedback pending for Kathryn Tirador; Augustine Cho to move to onsite interview; Shaun Hu &amp; Jon Wobken to have PS next week w/ Julia &amp; Ilya. (5/06) Augustine Cho to have PS TBD w/ Illya. (4/29) Auustine Cho under initial review. Discovery call to be completed on 4/25. </t>
  </si>
  <si>
    <t>DIA008645</t>
  </si>
  <si>
    <t>NACO Marketing Manager IT</t>
  </si>
  <si>
    <t>Ruth Lyons</t>
  </si>
  <si>
    <t>(3/11) Rich Touher under initial review.  sourcing RE-STARTED 2/19; Candidates from other roles to be considered for this position  (3/04) sourcing RE-STARTED 2/19; Candidates from other roles to be considered for this position  (2/26) sourcing RE-STARTED 2/19; Candidates from other roles to be considered for this position (2/19) Candidates from other roles to be considered for this position, hold on sourcing.  (2/12) Candidates from other roles to be considered for this position, hold on sourcing. (2/05) opened - no Dcall</t>
  </si>
  <si>
    <t>DIA008648</t>
  </si>
  <si>
    <t>NACO Associate Marketing Manager - Hematology/Urinalysis</t>
  </si>
  <si>
    <t>Joe Ross</t>
  </si>
  <si>
    <t>(4/15) Role was CANCELED after HM quit. Offer pending for Scottia Miller; Keeping Stephanie Dominguez &amp; Augustine Cho warm  (4/08) Offer pending for Scottia Miller; Keeping Stephanie Dominguez &amp; Augustine Cho warm (4/01) Scottia Miller, Mirta Gamez, Stephanie Dominguez to have F2F on 4/1; Rick Kuertz to have F2F 4/04; Keeping Augustine Cho warm (3/25) Scottia Miller, Mirta Gamez, Stephanie Dominguez, &amp; Rick Kuertz to have F2F on 4/1; Keeping Augustine Cho warm (PS's 3/22)  (3/18) Augustine Cho to have PS w. Luis 3/22. Rich Kuertz to have F2F next week. (3/11) Augustine Cho under initial review. Richard Kuertz to have F2F (pending candidate availability)  (3/04) Augustine Cho under initial review. (2/26) sourcing RE-STARTED 2/19; Candidates from other roles to be considered for this position (2/19) Candidates from other roles to be considered for this position, hold on sourcing.  (2/12) Candidates from other roles to be considered for this position, hold on sourcing. (2/05) opened - no Dcall</t>
  </si>
  <si>
    <t>DIA008184</t>
  </si>
  <si>
    <t>Sr. Marketing Manager Automation NACO</t>
  </si>
  <si>
    <t xml:space="preserve">(1/29) PFY to cancel. Sapna Kurdikar to have PS w/ Ruth TBD; Vanessa Boyle to have PS w/ Ruth 1/27 &amp; Joe 1/28. Re-Hire eligibility needed from HR regarding Richard Hauer; (1/22) Vanessa Boyle to have PS w/ Ruth next week TBD. Re-Hire eligibility needed from HR regarding Richard Hauer; if Sapna Kurdikar has SalesForce see if she's interested in this req (1/15) Richard Hauer under initial review. (1/08) Actively sourcing P1 &amp; P2. Position opened 1/5. </t>
  </si>
  <si>
    <t>DIA008272</t>
  </si>
  <si>
    <t>NACO Associate Marketing Manager - ImmunoAssay Instruments</t>
  </si>
  <si>
    <t>Sharon Stieg</t>
  </si>
  <si>
    <t xml:space="preserve">(3/11) Andrew Shulz was rejected (3/04) Andrew Schulz to receive offer pending Debbie's feedback (2/26) Shaun Hu under initial review. Jon Wobken &amp; Andrew Schulz PFY keeping warm/next steps pending. PFY to schedule Steve Ott for F2F w/ team.(2/19) Jon Wobken &amp; Andrew Schulz PFY keeping warm/next steps pending. PFY to schedule Steve Ott for F2F w/ team. Amanda Margedant (eedback pending from team on viability for Marcom role, not moving forward for NACO. (2/12) Amanda Margedant to have F2F TBD; Jonathan Wobken to have F2F 2/16; Brenna Norris to have F2F 2/18; Steve Ott to have PS w/ Sharon 2/10 (2/05) Steve Ott to have PS with Sharon 2/10; Brenna Norris to have onsite interview week of 2/15; Amanda Margedant &amp; Jonathan Wobken to have onsite interview w/ team TBD (1/29) Mike confirming if Steve Ott could work for this role; Brenna Norris pending next steps.  Amanda Margedant, Jonathan Wobken to have PS with Sharon. (1/26) &amp; Ashlee Welsh (I) to have PS with Jamie Geragthy this week (1/22) PFY to screen Brenna Norris; Feedback pending from Sharon on Amanda Margedant, Jonathan Wobken, David Baerveldt &amp; Ashlee Welsh (1/15) Sapna Kurdikar, Amanda Margedant, &amp; David Baerveldt under initial review. (1/08) Actively sourcing P1 &amp; P2. Position opened 1/5. </t>
  </si>
  <si>
    <t>DIA007955</t>
  </si>
  <si>
    <t>Marketing Manager Automation NACO</t>
  </si>
  <si>
    <t xml:space="preserve">(3/11) Pending offer for Jason Whalley. Rick Lustig to have F2F w/ team TBD. (3/04) Rick Lustig to have PS w/ Joe TBD (2/26) Jason Whalley to have F2F w/ Vangie &amp; Erik Johnson next week TBD.  (2/19) Meredith Pearcy to have F2F 2/2; Amelia Dimeslo to have PS w/ Luis, Jason Whalley &amp; Manas Kunungo to have PS w/ Ruth this week TBD. 2/12) Ronelle Decker to have PS w/ Ruth 2/11; Amelia Dimeslo &amp; Phong Chiu are pending 2/09 PS feedback; Merdeith Pearcy to have PS w/ Luis 2/11; Jason Whalley &amp; Manas Kunungo to have F2F 2/11 (2/05) Meredith Pearcy to have PS w/ Luis next week; Phong Chiu to have PS w/ Joe Ross 2/09 (may also work for MM Distribution); Mike Manning to have PS w/ Joe Ross 2/04 &amp; onsite 2/10. Amelia Dimeslo to have PS w/ Joe Ross on 2/9. Ronelle Decker  to have PS w/ Ruth TBD. (1/22) Delicia Pankey under initial review. Ronelle Decker to have PS w/ Joe ( tenta. 1/28) TBD (1/15) Ashlee Welsh to have PS. Ronelle Decker under initial review. (1/08) Actively sourcing P1 &amp; P2. Position opened 1/5. </t>
  </si>
  <si>
    <t>Marketing Manager</t>
  </si>
  <si>
    <t>Sr. Marketing Manager - Medical</t>
  </si>
  <si>
    <t>Lon Nelson</t>
  </si>
  <si>
    <t>US - Buffalo Grove</t>
  </si>
  <si>
    <t xml:space="preserve">(9/18) Offer might be composed for Fletcher Brehler; Initial feedback pending for Evelina Leece (9/11) As of 9/10 role was RE-SCOPED to senior &amp; metrics restarted; P3 engaged &amp; sourcing has started; Fletcher Brehler is being considered &amp; will have PS 9/11 (9/04) Dawn declined offer; Role posted to CNS website &amp; sourcing has re-started (8/21) Feedback pending for Dawn Fessett's F2F; HR feedback pending on Howard Rood (8/14) Dawn Fessett to have Final F2F week of 8/17; Howard Rood to have lunch w/ Lon 8/14; Next steps pending for Jeff Adams (8/07) Dawn Fessett to have Final F2F week of 8/17; Jeff Adams (P3) to have PS w/ Jamie Valliant 8/06; Howard Rood to have PS w/ Lon 8/10 (7/31) Dawn Fessett to have Final F2F week of 8/17; Jeff Adams (P3) being kept warm; Steve Stanger (P3) to have PS w/ Jamie Valliant (7/24) Michelle Birch to submit marketing collateral; Dawn Fessett to have lunch 7/28 &amp; PS w/ Jamie 7/24; Jeff Adams (P3) to have F2F lunch; Next steps pending for Amber Webb (7/17) Initial feedback pending for Amber Webb (7/10) Krista Curcio to have PS 7/10; Arthur Cafiero and Nico Winata were rejected (7/03) SRI was added to search 6/29; Arthur Cafiero to have PS 7/08 (6/26) Arthur Cafiero to have PS 7/08 (6/19) Initial feedback pending for Arthur Cafiero (Fletcher declined offer) (6/12) Offer out to Fletcher. (6/05) Offer being composed for Fletcher &amp; P3 agency being engaged for backup (5/29) Fletcher's F2F went well - to have PS w/ Jochen 6/03 (5/22) NO LONGER CONFIDENTIAL AS OF 5/22;  Initial feedback pending for Carolyn Olson; Tad Hartlaub to have PS 5/27; Fletcher to have F2F 5/27 (5/15) Fletcher Brehler to have lunch w/ Lon 5/14; Bradley to have PS w/ Lon 5/14; Charles Morand to have PS 5/13 (5/08) Fletcher Brehler to have lunch w/ Lon next week;  Next steps pending for Bradley Unamboowe (5/01) Fletcher Brehler to have confidential PS w/ HM next week; Next steps pending for Bradley Unamboowe </t>
  </si>
  <si>
    <t>EB-2817084620</t>
  </si>
  <si>
    <t>Enterprise Field Account Executive</t>
  </si>
  <si>
    <t>Dan Devane</t>
  </si>
  <si>
    <t>US - Chicago</t>
  </si>
  <si>
    <t>Shelly Rolland submitted but it turns out the role was just filled</t>
  </si>
  <si>
    <t>US - Minneapolis</t>
  </si>
  <si>
    <t xml:space="preserve">(9/11) ***As of 9/10 we're only working on WI &amp; TN; Feedback needed on Duff Watson's 9/9 PS (9/04) Duff Watson to have PS TBD </t>
  </si>
  <si>
    <t>US - Nashville</t>
  </si>
  <si>
    <t xml:space="preserve">(9/25) HM let us know job was filled (9/18) Initial feedback pending for Ericka Dallagher </t>
  </si>
  <si>
    <t>US - WI</t>
  </si>
  <si>
    <t>(9/11)</t>
  </si>
  <si>
    <t>DIA006614</t>
  </si>
  <si>
    <t>Allen Hoffman</t>
  </si>
  <si>
    <t>US - Chaska</t>
  </si>
  <si>
    <t>(6/05) Actively sourcing! (5/22) Discovery call occured 5/22</t>
  </si>
  <si>
    <t>HAC002571</t>
  </si>
  <si>
    <t xml:space="preserve">Field Service Technician, Sr. </t>
  </si>
  <si>
    <t xml:space="preserve">Steve Kasprzyk </t>
  </si>
  <si>
    <t>Kelly Eckhardt</t>
  </si>
  <si>
    <t xml:space="preserve">US - Atlanta </t>
  </si>
  <si>
    <t xml:space="preserve">(6/05) Position cancelled. (5/29) Joshua Cowan, Brien Jefferies, James McVey &amp; Jeff Earwood under initial review. (5/22) James McVey &amp; Jeff Earwood under initial review. (5/15) James McVey under initial review. </t>
  </si>
  <si>
    <t>DIA006295</t>
  </si>
  <si>
    <t>Senior Financial Analyst</t>
  </si>
  <si>
    <t>Chris Sibley</t>
  </si>
  <si>
    <t>(8/14) Offer details pending for Kelly Olson (8/07) Offer details pending for Kelly Olson (7/24) Offer details pending for Kelly Olson (7/17) Kelly Olson to have Final F2F this week; Keeping Joel Haubner &amp; Lisa Day warm until notice from Chris (7/10) Feedback needed from Kelly Olson &amp; Joel Haubner's F2Fs; Keeping Lisa Day warm until further notice from Chris (7/03) Kelly Olson &amp; Joel Haubner to have F2Fs next week; Keeping Lisa Day warm until further notice from Chris (6/26) Kelly Olson to have PS w/ Chris; Joel Haubner and Lisa Day to have F2Fs week of 7/09 (6/19) Joel Haubner and Lisa Day to have PSs w/ Chris Sibley next week; Next steps pending for Kristine Thompson  (6/12) Initial feedback pending for Joel Haubner; Feedback pending on Lisa Day's 6/03 PS; Erin Roth to have PS 6/17; F2F feedback pending for Kristine Thompson (6/05) Lisa Day (6/03) &amp; Erin Roth (6/17) to have PSs w/ HM; F2F feedback pending for Kristine Thompson; Initial feedback pending for Chris Cash  (5/29) Initital feedback pending for Lisa Day, Kristine Thompson, Erin Roth, Sam Saman, Ross Sorensen &amp; Chris Cash (5/22) Initial feedback still pending for Sam Saman, Ross Sorensen &amp; Chris Cash (Internal) (5/15) Initial feedback still pending for Sam Saman &amp; Ross Sorensen  (5/08) Initial feedback pending for Sam Saman &amp; Ross Sorensen (5/01) Opened on 4/29</t>
  </si>
  <si>
    <t xml:space="preserve">DIA006228 </t>
  </si>
  <si>
    <t>Analyst II Materials and Planning</t>
  </si>
  <si>
    <t>Harvey Lujan</t>
  </si>
  <si>
    <t xml:space="preserve">Nicole Whittaker </t>
  </si>
  <si>
    <t>US - Porterville</t>
  </si>
  <si>
    <t xml:space="preserve">(7/03) Position placed on hold per HR request (Nicole Whittaker) on 6/29. (6/26) Pending next steps on how to move forward with the role from Nicole Whittaker in HR. (6/19) Amanda Neeley to not move forward. Recalibration call scheduled for 6/22. (6/12) Amanda Nelley to have F2F on 6/16. Initial feedback pending for Debbie Inthavongsa (6/05) Patrick Herman declined offer; Amanda Neely to have F2F week of 6/15 (5/29) BG/DS pending for Patrick Hermann (5/22) BG/DS to Patrick Hermann (5/15) BG/DS pending for Patrick Hermann.  (5/08) Pending F2F Interview feedback from Patrick Hermann. Actively Sourcing! (5/01) Patrick Hermann to have F2F with the team. Opened up to candidates w/o degree. (4/24) Actively Sourcing, pening P2 approval. (4/17) Position opened this week. Phase 1 only. </t>
  </si>
  <si>
    <t xml:space="preserve">LIF001762 </t>
  </si>
  <si>
    <t xml:space="preserve">Senior Procurement Commodity Specialist </t>
  </si>
  <si>
    <t>US - Indianapolis</t>
  </si>
  <si>
    <t>(5/08) job went on HOLD 5/07 (5/01) Pending PS feedback for Darshan Soni.  Initial feedback pending for Roberto Colon.  (4/24) Pending PS feedback for Darshan Soni.  Initial feedback pending for Roberto Colon.  (4/10) Rescheduling Ashley Schellas for PS with Sean. Pending PS feedback for Darshan Soni (4/03) Ashley Schellas &amp; Darshan Soni to have PS (3/27) Ashley Schellas &amp; Darshan Soni to have PS April 6th. (3/20) HM no showed to touch base call, EM sent to him and HR. Ashley Schellhas, Darshan Soni, Matthew Spartz, Teresa Mundy &amp; Nicole Corum under initial review. (3/13) Ashley Schellhas, Darshan Soni, Matthew Spartz, Teresa Mundy &amp; Nicole Corum under initial review. (3/06) Ashley Schellhas, Teresa Mundy &amp; Nicole Corum under initial review. (2/27) Actively Sourcing. (2/20) Discovery Call occured 2/18</t>
  </si>
  <si>
    <t>COR000366</t>
  </si>
  <si>
    <t>Maintenance Technician - 2nd shift</t>
  </si>
  <si>
    <t>Thomas Stenz</t>
  </si>
  <si>
    <t>US - Richmond</t>
  </si>
  <si>
    <t>(7/17) Actively sourcing. (7/10) Actively sourcing! Weekly call set up with Tom Stenz to discuss activity. (7/03) Actively Sourcing! (6/26) Actively sourcing! (6/19) refreshed posting and actively sourcing! Challenges continue to be 2nd shift hours and compensation. (6/12) refreshed posting and actively sourcing! Challenges continue to be 2nd shift hours and compensation. (6/05) Continuing to refresh posting (5/29) Kevin Duchac ruled out due to salary. (5/22) Kevin Duhac to have PS with Tom Stenz next week. (5/15) Pending initial feedback for Kevin Duhac. (5/08) Pending PS feedback for Andy Poplawski. (5/01) Actively Sourcing with challenge being the 2nd shift. (4/24) Sean McCarthy dispositioned after final interview. (4/17)  Pending interview confirmation from JoAnn Shelby for Sean Mcarthy. (4/10) Pending interview confirmation from JoAnn Shelby for Sean Mcarthy. (4/03) Sean McCarthy to have F2F w Team next week (pending schedule from JoAnn)  (3/27) Sean McCarthy to have PS; PFY refreshed job board posting; Challenge remains 2nd shift; Initial feedback pending for Randall Lewis  (3/20) Actively Sourcing. Challenge continues to be 2nd shift.(3/06) Actively Sourcing. Challenge continues to be 2nd shift. (2/20) Actively sorucing. Challenge continues to be commute and not willing to work shift hours. (1/30) Sourcing Continues (1/23) Sourcing continues (1/16) Discovery Call completed on 1/15</t>
  </si>
  <si>
    <t>DIA005243</t>
  </si>
  <si>
    <t>Ken Goebel</t>
  </si>
  <si>
    <t>James De Jesus</t>
  </si>
  <si>
    <t>US - Chatsworth</t>
  </si>
  <si>
    <t xml:space="preserve">(2/20) Position placed on HOLD per direction of Ken Goebel &amp; James De Jesus. Template sent on 2/16 (2/13) Next steps pending for Robert Sterenberg &amp; Abdo Jaber (2/06) Next steps pending for Robert Sterenberg &amp; Abdo Jaber (1/30) Keeping Robert Stereneberg warm. Abdo Jaber moving to onsite interviews with team. (1/23) Feedback positive on Robert Sterenberg after F2F, keeping him warm. Maggie Wanska &amp; Al Nadar to have PS with Ken Goebel (1/16) Robert Sterenberg to have F2F interview on 1/16. (1/09) Discovery call completed on 1/9. Previously submitted candidate, Robert Sterenberg, to be considered for this role. </t>
  </si>
  <si>
    <t>LIF001553</t>
  </si>
  <si>
    <t xml:space="preserve">Senior Electrical Engineer </t>
  </si>
  <si>
    <t>Ron Keen</t>
  </si>
  <si>
    <t>US - Indianpolis</t>
  </si>
  <si>
    <t>(4/24) JOB CANCELED; new upgraded staff level role to be opened Considering loosening the specific requirements around Engineering expertise to increase candidate flow (4/17) Actively sourcing, moved to Phase 2. (4/03) Moved into P2 on 3/09; Sourcing continues (3/27) Moved into P2 on 3/09; sourcing continues (3/20) Moved into P2 on 3/09; sourcing continues(3/13) Moved into P2 on 3/09 (3/06) Need to go into Phase 2 (2/27) Recalibration call occured today &amp; waiting to hear from HR if going into P2 will be possible (2/20) James Hsu to have PS on 2/20 (2/13) Initial feedback pending for James Hsu (2/06) Sourcing continues to strong push to be made for Phase 2 (1/30)  Joseph Katuin was rejected; Requesting for permission to begin Phase 2 sourcing (for second time) (1/23) Joseph Katuin was rejected; Requesting for permission to begin Phase 2 sourcing (for second time)  (1/16) Sourcing continues (1/09) Michael Couts dispositioned (1/02) Sourcing Continues (12/26) Sourcing has started</t>
  </si>
  <si>
    <t xml:space="preserve">MOL001004 </t>
  </si>
  <si>
    <t xml:space="preserve">Production Supervisor </t>
  </si>
  <si>
    <t>Suresh Nair</t>
  </si>
  <si>
    <t xml:space="preserve">(1/23) Randol Collin to have PS; Keeping Ryan DeGuzman to have PS; Tony Lahian dispositioned after phone interview. (1/16) Randol Collin &amp; Tony Lahian to have PSs; Keeping Ryan DeGuzman warm (1/09) Initial feedback pending for Tony Lahian; Ryan DeGuzman to have PS (1/02) Actively Sourcing! (12/26) Discover call completed on 12/22. </t>
  </si>
  <si>
    <t>SEN000106</t>
  </si>
  <si>
    <t>Value Stream Buyer</t>
  </si>
  <si>
    <t>Erik Hytrek</t>
  </si>
  <si>
    <t>(9/11) HR unresponsive, lead candidate to released. (9/04) HR unresponsive, lead candidate to released. (8/28) Offer pending for Michael Kelly. (8/21) Pending next steps/offer for Michael Kelly. (8/14) Michael Kelly needs to have final PS w/ Jessica - need help from SenDx team with scheduling (8/07) Michael Kelly &amp; Linda Curtiss to have PS w/ new HM; Keeping Garrett Preston, Lillian Li warm  (7/31) Michael Kelly identified as lead candidate and final interview 8/3. Keeping Garrett Preston warm until after Michael's F2F; Keeping Linda Curtiss warm (7/24) Lilian Li to have PS 7/23; Michael Kelly &amp; Garrett Preston to have PS next week; Keeping Linda Curtiss warm  (7/17) Simply Biotech (P3) now in Taleo; Keeping Linda Curtiss warm (7/10) Larry Kittilsen to have PS; Keepting Matthew Daugherty &amp; Linda Curiss warm (7/03)  Initial feedback pending for Larry Kittilsen &amp; Matthew Daugherty  (6/26) Initial feedback pending for Larry Kittilsen; Recalibration call occurred this week - Keeping Linda Curtiss warm &amp; sourcing continues (6/12) Omar Ortiz has F2F 6/11; Feedback needed from Lisa White &amp; Linda Curtriss' F2F interviews (week of 5/28) (5/29) Omar Ortiz to have F2F week of 6/01; Feedback needed from Lisa White &amp; Linda Curtriss' F2F interviews from this week (5/22) Next steps pending for Lisa White &amp; Linda Curtiss after their F2Fs; Next steps pending for Omar Ortiz (PS'ed 5/19) (5/15) Lisa White and Linda Curtiss to have F2Fs with Eric next week (5/08) Initial feedback pending for Omar Ortiz, Lisa White &amp; Linda Curtiss (5/01) Initial feedback pending for Omar Ortiz (4/10) April Blaszak to have F2F (HR to confirm schedule/timing) (4/03) Offer details pending for April Blaszak; Keeping Nate St. John &amp; Rebecca Langford warm for as long as possible (3/27) Offer details pending for April Blaszak; Keeping Nate St. John &amp; Rebecca Langford warm for as long as possible (3/20) Offer details pending for April Blaszak; Keeping Nate St. John &amp; Rebecca Langford warm for as long as possible (3/13) Offer details pending for April Blaszak; Keeping Nate St. John &amp; Rebecca Langford warm for as long as possible (3/06) Offer details pending for April Blaszak; Keeping Nate St. John &amp; Rebecca Langford warm (2/27) Background check being done for April Blaszak; Keeping Nate St.John &amp; Rebecca Langford warm (2/20) April Blaszak is lead candidate; Intial feedback pending for Rebecca Langford; Feedback pending for Nathan St.John's 2/12 F2F (2/13) Feedback pending for Nathan St.John's 2/12 F2F; Next steps pending for April Balszak (2/06) April did well overall, next steps pending; Nathan St.John (1/30) Next steps pending for Nathan St.John, Jacqueline Wright &amp; April Blaszak (1/23) Nathan St.John to have PS; Next steps pending for Jacqueline Wright and Paola Franco; April Blaszak to have F2F today (1/16) April Blaszak to have F2F 1/23  (1/09) Initial feedback pending April Blaszak; keeping Keith Lyrla and Sarah Costi (1/02) Keeping Keith Lyrla warm (12/26) Initial feedback pending for Keith Lyrla and Tracie Kilbourn (12/19) Sourcing started</t>
  </si>
  <si>
    <t>N/A</t>
  </si>
  <si>
    <t>Brand Manager</t>
  </si>
  <si>
    <t>(1/09) Sourcing continues (12/12) Next steps needed for Ricky Rodriguez, Owen O'Donnell &amp; Seunghee Ha; Trey Kauffman is having PS w/ Heinz (11/28) Next steps needed for Ricky Rodriguez, Owen O'Donnell &amp; Seunghee Ha; Trey Kauffman is having PS w/ Heinz (11/21) Owen O'Donnell is moving to 1st F2F w/ Heinz; Seunghee Ha is having 2nd interview w/ Heinz (11/14) Owen O'Donnell is being submitted to Heinz; Seunghee Ha is moving forward to interviews w/ Heinz (Seunghee's husband has also been shared with Protis for potential Branding opportunities) (Mathew Thalakour withdrew from process); Eddie Friend was rejected (11/07) Seunghee Ha &amp; Mathew Thalakotur are moving forward to interviews w/ Heinz (Seunghee's husband has also been shared with Protis for potential Branding opportunities) (10/24) Laurin Garcia is being considered for ABM&amp; Jennifer Schliepe to have interview w/ Heinz; Protis to reach out to Janice Newman; Robert Digiandomenico to have final interview w/ Heinz TODAY; Nancy Doherty to have interview w/ Heinz (10/10) Initial feedback pending for Stephanie Novak, Mary Nosal, Nancy Doherty &amp; Kristin Katruska (10/03) Initial feedback pending for Nancy Doherty &amp; Kristin Katruska (9/26) Robert Digiandomenico, Chris Collins &amp; Carli Abram have been 'accepted' by Heinz; Initial feedback pending for Barbara Malobabich (9/19) Mike to reach out to Carli Abram; Initial feedback pending for Eric Howard, Robert Digiandomenico (9/12) Stephanie Ausefski to have PS w/ Heinz (or Protis); Humayun is being considered for a Category Manager position (9/05) Initial feedback pending for Humayun Akhtar &amp; Stephanie Ausefski (8/29) Sourcing has started</t>
  </si>
  <si>
    <t>DIA004416</t>
  </si>
  <si>
    <t>Manufacturing Manager</t>
  </si>
  <si>
    <t>Jim Davis</t>
  </si>
  <si>
    <t>Jennifer McIntyre</t>
  </si>
  <si>
    <t>US - Danvers</t>
  </si>
  <si>
    <t>(8/15) John Demers &amp; Sophal Chau to have PS; Next steps pending for Paul Krassnoff. Anders Rodriguez to be submitted over for review for this role as well as the Production Planner  (8/08) Initial feedback pending for Paul Krassnoff &amp; Ken Eudenbach (8/01) Position to go live on 8/04 (7/25) Position still on HOLD until further notice from HM (7/18) New ID was assigned - role was put on hold until notice from HM to open it after internal communication</t>
  </si>
  <si>
    <t>DIA004271</t>
  </si>
  <si>
    <t>Analyst II Quality Assurance (Development QA)</t>
  </si>
  <si>
    <t>Erin Dieveney</t>
  </si>
  <si>
    <t>(8/22) Michelle Curtis, Mohita Nimiya, Cassondra Hughes, Amber Cornforth, Sean Breaux, Ernesto Arita, Tyriini O'neil, Emi Udomah and Annechael Wood under initial review. (8/15) Michelle Curtis, Mohita Nimiya, Cassondra Hughes, Amber Cornforth, Sean Breaux, and Annechael Wood under initial review.  (8/08) Michelle Curtis, Mohita Nimiya, Cassondra Hughes, Amber Cornforth, Sean Breaux, and Annechael Wood under initial review. (8/01) Discovery call occured today</t>
  </si>
  <si>
    <t>BEC003088</t>
  </si>
  <si>
    <t>Senior Staff Systems Engineer</t>
  </si>
  <si>
    <t>Edgar Quinones-Ramos</t>
  </si>
  <si>
    <t>(7/18) Vince Rizzo under initial review. (7/11) Vince Rizzo under initial review (7/04) Discovery call completed on 6.30</t>
  </si>
  <si>
    <t>BEC002935</t>
  </si>
  <si>
    <t xml:space="preserve">Senior Electrical Value Engineer </t>
  </si>
  <si>
    <t>Edward Mantsch</t>
  </si>
  <si>
    <t xml:space="preserve">(7/18) Boris Marenco, Jose Cabral, and Jeff Allender under intial review. (7/11) Boris Marenco under initial review. (7/04) Disovery call completed on 6.30 </t>
  </si>
  <si>
    <t xml:space="preserve">BEC003149 </t>
  </si>
  <si>
    <t xml:space="preserve">Manufacturing Engineer II for Plastics </t>
  </si>
  <si>
    <t>Westley Peters</t>
  </si>
  <si>
    <t>Jessica Coburn</t>
  </si>
  <si>
    <t>(7/18) John Wicker, Ashely Moretti &amp; Don Denning</t>
  </si>
  <si>
    <t xml:space="preserve">LIF001318 </t>
  </si>
  <si>
    <t xml:space="preserve">Staff Mechanical Engineer </t>
  </si>
  <si>
    <t xml:space="preserve">Walt Modic </t>
  </si>
  <si>
    <t>US - Grants Pass</t>
  </si>
  <si>
    <t xml:space="preserve">OR </t>
  </si>
  <si>
    <t xml:space="preserve">(7/18) Actively sourcing. Keeping Rick Martin, Carolos Mueller and John Reeds warm until onsite interviews which will ideally take place the last week in July. (7/11) Keeping Rick Martin warm while other candidates interview before bringing him onsite. Carlos Muller and John Reeds pending PS feedback. (7/04) Pending feedback from Rick Martin and Peter Voin (6/27) Pending F2F for Rick Martin (6/20) Req opened on 6/18 </t>
  </si>
  <si>
    <t>DIA004093</t>
  </si>
  <si>
    <t>Senior Program Manager - Program Management for Clinical Chemistry</t>
  </si>
  <si>
    <t>Bryan Wildman</t>
  </si>
  <si>
    <t>Jennfer Marasco</t>
  </si>
  <si>
    <t>(8/01) Feedback pending from Jernail's F2F; Pending intial feedback for Maciej Domanski; Keeping Paul Rogers &amp; John Rizzo warm (7/25) Jernail Hothi to have Final F2F 7/25 Pending intial feedback for Maciej Domanski; Keeping Paul Rogers warm  (7/18) Jernail Hothi to have F2F interview on 7/25; Paul Rogers has PS w/ Bryan 7/21; keeping John Rizzo warm  (7/11) Pending phone screen interview feedback from John Rizzo, Jernail Hothi to have F2F on Monday 7/14 (7/04) Scheduling Jernail Hothi with onsite interviews. John Rizzo confirmed for phone interview on 7/7. Matt  Romey under initial review (6/27) Scheduling PS with John Rizzo and F2F with Jernail Hothi (6/20) Feedback pending John Rizzo</t>
  </si>
  <si>
    <t>NAV000105</t>
  </si>
  <si>
    <t>Senior Accountant</t>
  </si>
  <si>
    <t>Jim Lipinski</t>
  </si>
  <si>
    <t xml:space="preserve">IL </t>
  </si>
  <si>
    <t xml:space="preserve">(8/15) Deborah Hestrup &amp; Artur Curyllo's Phone Screens were canceled &amp; keeping them warm until news of HOLD is official (8/08) Deborah Hestrup &amp; Artur Curyllo to have PSs w/ Jim week of 8/11 [Diana Rodriguez (P3) &amp; Douglas Grove (P3) were rejected] (8/01) Faiza to have F2F w/ Jeri 8/02; Keeping Jenny warm (7/25) Next Steps needed for Jenny &amp; Faiza (Both have completed LDW) (7/18) Jenny &amp; Faiza to complete LDW (7/11) Feedback needed for Jenny's PS; Faiza to have Phone Screen w/ Jim 7/11; P3 firm has contract pending approval from HR (7/04) Faiza Ahmed to have PS when a few other candidates are submitted to have comparision interviews; Big challenges around lack of tax accounting &amp; willingness to work in Glenview (6/27) Faiza Ahmed to have PS when a few other candidates are submitted to have comparision interviews (6/20) Actively sourcing. </t>
  </si>
  <si>
    <t>Heinz - General Candidates</t>
  </si>
  <si>
    <t>(10/24) Sourcing has stopped on general candidates (10/17) No new general candidates (10/10) Initial feedback pending for Charlie Bertalan (10/03) Initial feedback pending for Charlie Bertalan; Ron Pence was submitted but nothing of his level is available currnetly (9/26) Initial feedback pending for Charlie Bertalan (VP OR Director) &amp; Ron Pence (9/19) Mike to reach out to Chris Collins (SBM)</t>
  </si>
  <si>
    <t>DIA007564</t>
  </si>
  <si>
    <t>Logistics Analyst I – Data Management</t>
  </si>
  <si>
    <t>Luc Dufour</t>
  </si>
  <si>
    <t>Dave Klocek</t>
  </si>
  <si>
    <t>Melissa Shatzer</t>
  </si>
  <si>
    <t>US - Hebron</t>
  </si>
  <si>
    <t>(1/08) canceled this &amp; upgraded to a new req to offer Kevin Kreger (1/01) Kevin Kreger to be given offer (12/25) Kevin Kreger to be given offer (12/18) Kevin Kreger submitted for review and to have F2F TBD; Andrew Palmer submitted for review and had F2F 12/16 and rejected (12/11) Sourcing being revamped to target DATA and 2 - 3 yrs experience (12/04) Chad Koetter withdrew from process; Chad Koetter to have F2F TBD (11/27) Chad Koetter to have PS w/ Luc TBD; Sourcing being revamped (11/13) Pending next steps around role being upgraded (11/06) Chad Koetter to have onsite TBD (10/30) Chad Koetter submitted and to have onsite interview next week (10/23) Req moved to P2 (10/16) Next steps pending to move into P2; Actively sourcing/screening (10/09) Charlene Barnett (internal) submitted for review and rejected. Yvonne Brantley and Meiji Koga rejected. (10/02) Yvonne Brantley and Meiji Koga submitted for review.</t>
  </si>
  <si>
    <t>DIA007567</t>
  </si>
  <si>
    <t>Senior Logistics Coordinator</t>
  </si>
  <si>
    <t>(11/27) Keeping requisition open in case Minerva or Selena declines the offer (will have decision on next steps by11/30) (11/13) Offer to be extended to Minerva Ramirez (11/06)  Offer to be created &amp; extended to Minerva Ramirez (I) (10/30) Offer to be made to Veronica Jorge (10/23) Next steps pending for Daniel Fernandez regarding offer; Initial feedback pending for Angela Shay and Gerri Berkowitz (10/16) Next steps pending for Daniel Fernandez regarding offer; Veronica Jorge to have F2F regarding the DIA007404; Initial feedback pending for Angela Shay and Gerri Berkowitz (10/09) Daniel Fernandez to be given offer; Veronica Jorge to have 2nd interview; Feedback pending for Angela Shay and Gerri Berkowitz(10/02) Daniel Fernandez submitted for review; Pending feedback on Veronica Jorge following F2F; Initial feedback pending for Angela Shay and Gerri Berkowitz (9/25) Veronica Jorge to have F2F 9/30. Veronica Jorge, Angela Shay and Gerri Berkowitz submitted for review.</t>
  </si>
  <si>
    <t>DIA007112</t>
  </si>
  <si>
    <t>Senior Manager Finance Chemistry/Immunoassay Business Unit</t>
  </si>
  <si>
    <t>Stephanie Haase</t>
  </si>
  <si>
    <t>(7/31) Position to go on hold. (7/24) Audrius Sinickas to have PS (7/21) and John Hansen to have PS next week. (7/17) John Hansen and Audrius Sinickas to have additional PS. Gwenda Chapman and Ray Anderson submitted for review. Abigail Shuler to keep warm. Robert Muller rejected. John Hansen and Audrius Sinickas to have PS. (7/10) Abigail Shuler, Robert Muller, John Hansen and Audrius Sinickas submitted for review. (7/03) Discovery call occured (6/30)</t>
  </si>
  <si>
    <t>DIA002051</t>
  </si>
  <si>
    <t>Analyst II Materials &amp; Planning</t>
  </si>
  <si>
    <t>Gene Levendoski</t>
  </si>
  <si>
    <t>Sam Morris</t>
  </si>
  <si>
    <t>BEC001435</t>
  </si>
  <si>
    <t>Staff Development Scientist</t>
  </si>
  <si>
    <t>Jesus Lemus</t>
  </si>
  <si>
    <t>Edgar</t>
  </si>
  <si>
    <t xml:space="preserve">(7/17) Offer pending Wendy Weston. (7/04) Pending offer details for Wedny Weston (5/30) Initial feedback pending for Chris Schwartz. Pending PS feedback for Wendy Weston and Chris Donahue who compelted 3rd round of phoen interviews this week.  (5/16) Chris scheudled to speak with Carley Ross on 5/19. Scheuling him with Robert Sleimen. Also scheduling Wendy Weeston with Carley and Robert (5/9) Currently in process of scheduling Wendy Weston for 2nd round interviews and Chris Donahue for PS with Jesus (5/2) Currently in process of scheduling Wendy Weston for 2nd round interviews and Chris Donahue for PS with Jesus. (4/25) 3 candidates under review - Tony Gebhard, Christopher Donahue, Massoud Daheshia  (4/18) 1 candidate under Manager Review. Pending phone screen feedback for Wendy Weston (4/11) Wendy Westeon interviewed Thursday. Pendming feedback from her interview. Continuing to source.  </t>
  </si>
  <si>
    <t>LEI000883</t>
  </si>
  <si>
    <t>Senior Logistics Manager</t>
  </si>
  <si>
    <t>Steve Shaw</t>
  </si>
  <si>
    <t>SOURCING; 1 PS scheduled for 10/29</t>
  </si>
  <si>
    <t>BEC000792</t>
  </si>
  <si>
    <t>Jim Shaugnhessy</t>
  </si>
  <si>
    <t>Tracy Keller</t>
  </si>
  <si>
    <t>7/15/13 Accurate notes; 6/24/13  HOLD    5/21/13 10 candidates in process.</t>
  </si>
  <si>
    <t>DIA001192</t>
  </si>
  <si>
    <t>Representative II Human Resources</t>
  </si>
  <si>
    <t>7/15/13 Position put on Hold; email sent by Camilla to Christy 5/22; 6/28/13   p3 approved.     Reactivated</t>
  </si>
  <si>
    <t>DIA000615</t>
  </si>
  <si>
    <t>Manager EHS</t>
  </si>
  <si>
    <t>Azevedo, Glenn</t>
  </si>
  <si>
    <t>Carla De-Almeida</t>
  </si>
  <si>
    <t>Porterville</t>
  </si>
  <si>
    <t>5/15/13 - Karlie Kongrukan request to put req on Hold. 4/26 - Kim made final candiadte - Hiring Manager Glenn Azevedo wants to move forward with offer trying to get approval from Karlie K in HR 4/18 - final candidate identified, Kim LAwler, Final interview went off today4/2 follow up email sent</t>
  </si>
  <si>
    <t>LEI000936</t>
  </si>
  <si>
    <t>Area Sales Director</t>
  </si>
  <si>
    <t>Todd Martensen</t>
  </si>
  <si>
    <t>still havent received ANY feedback from HM as of 9/16; told to hold any new submittals for now; WAITING to set up phone screen for LEAD internal candidate, Todd spoke with Ilham 9/20 (without telling PFY); placed on hold 9/27</t>
  </si>
  <si>
    <t>NAV000171</t>
  </si>
  <si>
    <t>Gary Fujiwara</t>
  </si>
  <si>
    <t>Caroline Gott</t>
  </si>
  <si>
    <t>(4/17) Bryan Kessler returned signed offer letter on 4/13 - position filled! (4/10) Offer extended to and verbal acceptance received from Bryan Kessler! Bryan Kessler had 2nd onsite IV on 4/09;Chintan Ghadiyali moved to NAV000147 pipeline; Hong Sun Choi released (4/03) Hong Sun to be released; Bryan Kessler to interview onsite 4/1 &amp; 4/2; Bryan Kessler to move to second round of interviews next week (3/27) Hong Sun Choi to interview F2F next week (TBD); Bryan Kessler to PS with Gary Fujiwara on 3/30 (3/20) Sourcing has begun (3/13) Discovery call occured today</t>
  </si>
  <si>
    <t>BEC003758</t>
  </si>
  <si>
    <t>Accountant II</t>
  </si>
  <si>
    <t>Tammy Bombardier</t>
  </si>
  <si>
    <t>(4/17) Offer extended to and verbal acceptance received from Silvana Ooten on 4/16 (4/10) Silvana Ooten PS with Jerry Battenberg 4/10; Silvana Ooten PS with Laura Turner 4/06; keeping Erik Valencia warm (4/03) Silvana Ooten had F2F 4/01; Initial feedback pending for Calvin Carlisle;  Erik Valencia to have F2F today; Trying to connect with Ben Bunn (internal applicant) (3/27) Silvana Ooten to interview onsite on 4/1; Pending initial feedback on Calvin Carlisle &amp; Erik Valencia; (3/20) Sourcing has begun (3/13) Discovery call occured 3/11</t>
  </si>
  <si>
    <t>RAD001164</t>
  </si>
  <si>
    <t>Accounting Manager</t>
  </si>
  <si>
    <t>Cathy Yang</t>
  </si>
  <si>
    <t xml:space="preserve">(5/08) Kyung Lee P3 hired; Julie Pham being kept warm (5/01) Julie Pham to PS on 4/30; External candidate is in the lead (4/24) Initial feedback pending for Julie Pham, Paula McAteer, &amp; Kristin Cuadras; Feedback pending from Lulu Fan's 4/17 2nd F2F  (4/17) Lulu Fan to interview onsite this week (TBD); Jason Kaing to be released based on LDW results (4/10) Jason Kaing to have full LDW on 4/08 in Chicago; Keeping Lulu Fan warm (4/03) Lulu Fan interviewed onsite on 3/23; pending F2F feedback &amp; keeping her warm; Jason Kaing to do full LDW next week (3/27) F2F interview feedback pending for Lulu Fan; Checking professional reference for Jason Kaing (3/20) Lulu Fan to interview onsite Monday, 3/23 ; Jason Kaing meeting with Radiometer president on 3/19 (3/13) Jason Kaing interviewed onsite on 3/13 and sent LDW; Initial feedback pending for Julia Yeh; Lulu Fan PS on 3/10 with Jenna Jackson and is scheduled to PS with Cathy Yang on 3/13, Jason Kaing scheduled to PS on 3/12 with Jenna Jackson and Cathy Yang and in person on Friday 3/13; Initial feedback still pending for Leila Hale &amp; Natalie Ly (3/06) Initial feedback pending for Leila Hale, Lulu Fan, &amp; Natalie Ly; CDS to be completed &amp; PS to be scheduled for Jason Kaing (2/27) </t>
  </si>
  <si>
    <t>NAV000152</t>
  </si>
  <si>
    <t>(5/08) Jarret Turbin accepted offer (5/01) Feedback pending from Jarret Turbin's 4/27 F2F; Next steps pending for Austin Cappelle (had PS 4/23) (4/24) Jarret Turbin (P3) to have F2F 4/27; Next steps pending for Austin Cappelle (had PS 4/23); Keeping Muir Meeks warm (4/17) Next steps pending for Ruben Mora; Initial feedback pending for Christopher Blake (P3), Jarret Turbin (P3), Austin Cappelle, Kyle Gibson &amp; Muir Meeks (4/10) Ruben Mora to PS with Nick Jones on 4/09; Initial feedback pending for Kyle Gibson &amp; Muir Meeks (4/03) Cherry Ounsy, Kelly Boss &amp; Michael Cory released; Kasia Ciborowski to be released (3/27) Initial feedback pending for Kasia Ciborowski, Cherry Ounsy, Kelly Boss &amp; Michael Cory (3/20) Chris Booth PS on 3/19 (he has 3 other IV's in process) Next steps pending for Amanda Saucedo; Gary Pevny &amp; Mohammed Jaliawala released (3/13) Waiting for initial feedback on Mohammed Jaliawala, Chris Booth &amp; Gary Pevny; Next steps pending for Amanda Saucedo (3/06) Waiting for initial feedback on Mohammed Jaliawala, Chris Booth &amp; Gary Pevny; Next steps pending for Amanda Saucedo (2/27) Waiting initial feedback on Chris Booth; Offer declined by Francis Chiu; Next steps pending for Amanda Saucedo; Sourcing continues  (2/20) Francis Chiu to interview F2F on 2/20; LDW sent to Francis (2/06) Initial feedback pending for Amanda Saucedo &amp; Hena Khan; sourcing has begun</t>
  </si>
  <si>
    <t>NAV000147</t>
  </si>
  <si>
    <t>Julie Fermin</t>
  </si>
  <si>
    <t>(5/08) Julie Shah accepted offer and starts 5/11 (5/01) JD updated on 4/27; Julie Shah to complete LDW &amp; have F2F 5/04 (4/24) Kalina Mateeva to have PS on 4/27; Alan Baar to have 2nd F2F (4/17) Alan Baar to have F2F 4/20 &amp; complete LDW this weekend; PS feedback pending for Kaushal Patel; Alex Cahue to PS 4/22; Chintan Ghadiyali released; Pending initial feedback on Yaa Darko (4/10) Chintan Ghadiyali to PS with Julie Fermin on 4/14; Kaushal Patel &amp; Alex Cahue to PS (TBD) (4/03) Keeping Elisha Bornstein warm (3/27) Sharde Priester released from process; working to set up CDS for Elisha Bornstein (3/20) Sharde Priester to be released from process; P2 Sourcing continues(3/13) Mary Thomas released, F2F feedback pending for Sharde Priester (3/06) Pending initial feedback on Mary Thomas; Sharde Preister to F2F interview on 3/06; job transitioned into P2 on 3/03 (2/27) Pending initial feedback on Mary Thomas; Sharde Preister to F2F interview on 3/6 (Job is still in P1, going to P2 would open the funnel) (2/20) F2F interview to be scheduled for Sharde Preister for next week (Job is still in P1, going to P2 would open the funnel) (2/13) Updated JD at HM's request; Sharde Preister to PS on 2/13 (2/06) Initial feedback pending for Sharde Preister; Phase 1 sourcing continues to have challenges around location/skillset/salary expectations/sponsorship requirements (1/30) Phone screened 3 applicants; Sourcing has started (1/23) Discovery call completed on 1/23</t>
  </si>
  <si>
    <t>DIA005234</t>
  </si>
  <si>
    <t xml:space="preserve">Purchasing Manager </t>
  </si>
  <si>
    <t>(3/20) Offer accepted by and BG/DS process pending for Jeff Montazeri (3/13) Offer extended and verbal acceptance received from Jeff Montazeri on 3/13; Keeping Cristina Edelstein warm (3/06) Offer details pending for Jeff Montazeri; Keeping Cristina Edelstein warm (2/27) Jeff Montazeri to take LDW &amp; have F2F interview on 2/27; Keeping Cristina Edelstein warm (2/20) Jeffrey Montazeri to have PS w/ Al; Donald Calhoun to have F2F 2/20; Keeping Cristina Edelstein &amp; Lee Zenner warm (2/13) Initial feedback pending for Cristina Edelstein &amp; Jeffrey (Hamid) Montazeri ; Donald Calhoun has F2F on 2/20; Lee Zenner has F2F 2/17 (2/06) Donald Calhoun to have PS 2/6 &amp; Initial feedback pending for Gilbert Melgoza (1/30) Keeping Donald Calhoun and Ron Shuster warm; Sourcing continues; working to schedule CDS with 2 applicants; sourcing continues (1/23) Keeping Donald Calhoun and Ron Shuster warm; Sourcing continues (1/16) Initial feedback pending for Donald Calhoun (1/09) Sourcing has begun</t>
  </si>
  <si>
    <t>LEI002308</t>
  </si>
  <si>
    <t>Sr. Credit Analyst</t>
  </si>
  <si>
    <t>Steve Arnold</t>
  </si>
  <si>
    <t>(4/10) Offer extended to Juan Rodriguez and verbal acceptance received in 4/07 (4/03) Feedback pending from Liz Cudecki's F2F interview; Valeriya Levchenko and Andrea Rosales scheduled to interview on 4/03; Juan Rodriguez to interview onsite on 4/06; F2F interview to be set up for Eileen Smith (she's in Australia until April 14th), Holding off reaching out to Anna Golonko; (3/27) Feedback pending from Liz Cudecki's 3/26 F2F; Ingrid Morgan withdrew from process; Waiting on direction from HR regarding Valeriya Levchecko (internal applicant); Waiting on direction for Anna Golonko (applicant from Grainger needing mid June start date; submitted informally - do we need to phone screen?) (3/20) Released Melanie Edwards, Pamela Covington, and Karina Peoples; F2F interviews to be scheduled for Ingrid Morgan on 3/24 and Liz Cudecki on 3/26; HR to confirm next steps for internal candidate Valeriya Levchenko (3/13)  Liz Cudecki to PS on 3/13; Next steps pending for Ingrid Morgan; HR to confirm next steps for internal applicant Valeriya Levchenko (informally shared)  (3/06) Waiting for Ingrid Morgan PS feedback; Melanie Edwards to PS on 3/06; awaiting initial feedback on Liz Cudecki &amp; Christina Garbis(2/27) PS to be scheduled for Melanie Edwards; Ingrid Morgan to PS on 3/2; Keeping Karina Peoples &amp; Cecilia Castillo (expecting another offer) warm (2/20) F2F interview to be scheduled for Barb Nork; Keeping Pamela Covington warm (waiting to see how Barb's interview goes); Initial feedback pending for Karina Peoples (2/13) Awaiting initial feedback on Jerry Reyes &amp; Karina Peoples; awaiting PS feedback on Eve Schwingel; Keeping Andrea Rosales &amp; Pooja Mohanty warm (2/06) Awaiting initial feedback on Karina Peoples; awaiting PS feedback on Eve Schwingel; Keeping Andrea Rosales &amp; Pooja Mohanty warm(1/30) Eve Schwingel to PS with Steve Arnold on 02/03; Keeping Andrea Rosales &amp; Pooja Mohanty warm (1/23) Keeping Andrea Rosales &amp; Pooja Mohanty warm (1/16) Keeping Pooja Mohanty and Maria Casica-Serrano warm; Awaiting initial feedback for Andrea Rosales(1/09) Sourcing has begun</t>
  </si>
  <si>
    <t>SEN000104</t>
  </si>
  <si>
    <t>Senior Regulatory Affairs Specialist</t>
  </si>
  <si>
    <t>Vibeke Agerlin</t>
  </si>
  <si>
    <t>(1/30) There are 2 Phase3 candidates being considered; waiting on feedback from their interviews (1/23) Dispositioned Lee Sample &amp; Jaymie Hu; Mahta Alviri to be considered for another role (1/16) Initial feedback pending for Mahta Alviri;Next steps pending for Lan Herrington "Internal"; Discovery call taken (1/09) Awaiting initial feedback for Jeri Ginsburg (12/26) Position opened</t>
  </si>
  <si>
    <t>BEC005134</t>
  </si>
  <si>
    <t xml:space="preserve">Credit and Collections Accounting Coordinator </t>
  </si>
  <si>
    <t>Jason Posin</t>
  </si>
  <si>
    <t>(6/24) Katie Nietschmann accepted offer on 6/21, Req in approval process for internal hire (6/17) Initial feedback pending for Debbie Phar, Adelina Hernandez &amp; Angela Vaughn; Katie Nietschmann to have F2F 6/17 (6/10) Initial feedback pending for Katie Nietschmann (6/03) Dcall Occurred 6/2</t>
  </si>
  <si>
    <t>DIA009702</t>
  </si>
  <si>
    <t>Manager, NACO Segment Marketing</t>
  </si>
  <si>
    <t xml:space="preserve">Ilya Grigorov </t>
  </si>
  <si>
    <t xml:space="preserve">Leslie Covy </t>
  </si>
  <si>
    <t xml:space="preserve">(6/24) Augustine Cho pending BG/DS </t>
  </si>
  <si>
    <t>DIA009444</t>
  </si>
  <si>
    <t>Senior Accounting Coordinator - Credit and Collections</t>
  </si>
  <si>
    <t>Jenn Plesh</t>
  </si>
  <si>
    <t>(5/13) Position to be filled w/ Anna Fallas (5/06) Anna Fallas pending BG/DS, position opened 5/2</t>
  </si>
  <si>
    <t>DIA007676</t>
  </si>
  <si>
    <t>(5/13) Position filled w/ Barbara Bench (5/06) BG/DS pending for Barbara Bench (4/29)  Barbara Bench accepted verball offer; Initial feedback pending for Adelina Hernandez, Angela Vaughn &amp; Debbie Pharr (4/22) Initial feedback pending for Adelina Hernandez &amp; Diana Morales (4/15) Dcall occurred 4/14</t>
  </si>
  <si>
    <t>DIA009000</t>
  </si>
  <si>
    <t>(5/13) Position Filled, Halima Jones passed BG/DS - to start on 5/16 (5/06) BG/DS pending for Halima Jones (4/29) Halima Jones accepeted verbal offer; Initial feedback pending for Hai Nguyen  (4/22) Dcall occured 4/14</t>
  </si>
  <si>
    <t>KAM5546</t>
  </si>
  <si>
    <t>(4/22) Role filled w/ P3 candidate Scott Ervin (4/15) Initial feedback pending for John Senderak &amp; David Arendt; Next steps pending for Emily Richards (4/08) Initial Feedback pending for David Arendt; Next steps pending for Emily Richards  (4/01) Richard Albrechta and Kelly Sommerville rejected; Danielle Hayden to have PS with Elizabeth on 3/30 (3/25) Initial feedback pending for Danielle Hayden &amp; Karen Ash; Next steps pending for Emily Richards (3/18) Emily Richards to have F2F 3/24 (3/11) Emily Richards to have PS w/ HM TBD ; Title being changed to Senior Accounting Manager &amp; new requisition coming</t>
  </si>
  <si>
    <t>DIA008661</t>
  </si>
  <si>
    <t>Sr. HR Generalist/ Business Partner</t>
  </si>
  <si>
    <t>(4/08) Position Filled - Leslie Covy BG/DS passed  (4/01) Leslie Covy in BG/DS (3/25) Initial feedback pending for Angela Duvall; Patricia Dizon to have PS w/ Jenn TBD; Kymberli Vo to have PS w/ Jenn 3/22; Leslie Covy to have 2nd F2F 3/24 &amp; PS w/ Debbie 3/25 (3/18) Kymberli Vo to have PS w/ Jenn TBD, Danielle Touissant to have PS TBD, Leslie Covy to have PS with Rob Markovic 3/18 (3/11) Marie Hanley to have 1st F2F on 3/14 &amp; Leslie Covey to have 1st F2F on 3/15 (3/04) PS Interview feedback pending on Marie Hanley, Leslie Covy to have PS on 3/8 (3/02) Initial feedback pending on Marie Hanley (2/26) Discovery Call Completed</t>
  </si>
  <si>
    <t>BEC004911</t>
  </si>
  <si>
    <t>Senior Tax Analyst</t>
  </si>
  <si>
    <t>Jeff Lucero</t>
  </si>
  <si>
    <t>(5/20) Frank Martinelli Accepted verbal offer 5/17</t>
  </si>
  <si>
    <t xml:space="preserve">DIA008651 </t>
  </si>
  <si>
    <t>Senior Finance Manager, Microbiology Business Unit</t>
  </si>
  <si>
    <t>Knud Mueller</t>
  </si>
  <si>
    <t>US - Sacramento</t>
  </si>
  <si>
    <t>(4/22) Christoph Leitner (Internal) received offer (4/15) Eric Baidoo to have 2nd F2F with Knud on 4/14 (4/08) Next steps pending for Eric Baidoo  (4/01) Eric Baidoo to take LDW &amp; have F2F 4/04; Chrisoph Leitner (PS'ed on 3/23) to have F2F 4/04-05; Job posting refreshed (3/25) Initial feedback pending for Paul Sams &amp; Merian Japlit; Next steps pending for Eric Baidoo; Christoph Leitner to have PS w/ Jenn 3/23; Keeping Randy Pineda Warm (3/18) Surabi Nama to have PS w/ Jenn if OK on location; Eric Baidoo to have PS with Jenn 3/18; Keeping Randy Pineda warm; Sun Yoon to be released but waiting on Knud/HR's confirmation (3/11) Eric Baidoo to have PS 3/15; Initial feedback pending for Surabi Nama; Next steps pending for Christoph Leitner and Sun Yoon (3/04) Eric Baidoo to have PS; Initial feedback pending for Sun Yoon &amp; Christoph Leitner (I) (2/26) Initial feedback pending for Sun Yoon (submitted 2/22), Nick Jn-baptiste (submitted 2/22), Eric Baidoo (submitted 2/19)&amp; Christoph Leitner (I, submitted 2/19 (2/19) Initial feedback pending for Eric Baidoo (submitted 2/19)&amp; Christoph Leitner (I, submitted 2/19) (2/12) Opened on 2/13</t>
  </si>
  <si>
    <t>LEI002814</t>
  </si>
  <si>
    <t>Sr. Financial Analyst</t>
  </si>
  <si>
    <t>Kelly Summers</t>
  </si>
  <si>
    <t>(3/18) Zeshaun Khan (Internal LBS) accepted offer &amp; starts 4/4/16 (3/04) Role on HOLD while next steps are figured out for Zeshaun Khan (internal LBS) (2/26) HR Update needed on Zeshaun Khan; Initial Feedback pending for Isha Malhotra, Peit Nwobodo &amp; Richard Duan (2/19) Initial feedback pending for Peit Nwobodo &amp; Richard Duan (2/12) Initial feedback pending for Peit Nwobodo (2/05) Dcall completed 2/05</t>
  </si>
  <si>
    <t>DIA008266</t>
  </si>
  <si>
    <t xml:space="preserve">Finance Analyst II – Tax </t>
  </si>
  <si>
    <t>(3/18) Svetlana Kalashnikova accepted offer - BG/DS pending (3/04) Svetlana Kalashnikova accepted offer - BG/DS pending (2/26) Naeem Lewis &amp; Svetlana Kalashnikova have final F2Fs this week; Soo Yang has F2F 2/26; Keeping Geno Mondesir warm (2/19) Naeem Lewis &amp; Svetlana Kalashnikova have F2Fs 2/19; Soo Yang has F2F 2/26; Keeping Geno Mondesir warm (2/12) Naeem Lewis &amp; Geno Mondesir to have F2Fs TBD; Soo Yang to have F2f next week (PS'ed 2/16); Svetlana Kalashnikova to have F2F 2/18 (2/05) Initial feedback pending for Jonathan Budi, Geno Mondesir &amp; Kimberly Bankhead (1/29) Title changed to "Senior Financial Analyst - Tax"; Dcall completed 1/20</t>
  </si>
  <si>
    <t>DIA008257</t>
  </si>
  <si>
    <t>(3/25) Sylvana Ooten has Verbally accepted offer (3/18) Meerah Singh to have F2F 3/22, Keeping Silvana Ooten warm until next week; Next steps pending for Neil Kapoor (3/11) Meera Singh to have F2F TBD, Silvana Ooten to have F2F 3/10 (3/04) Next steps pending for Neil Kapoor (2/26) Neil Kapoor to have PS 2/24 (2/19) Neil Kapoor to have PS next week; Role downgraded to Sr. Financial Analyst from Manager Finance (2/12) Initial feedback pending for Yaima Vives &amp; Neil Kapoor (I) (2/05) Initial feedback pending for Neil Kapoor (I) (1/29) HOLD on breaking up with Neil Kapoor (do CDS &amp; send); Cecilia Mejia (I) &amp; Angela Moreira rejected</t>
  </si>
  <si>
    <t>BEC003478</t>
  </si>
  <si>
    <t xml:space="preserve">Staff Electrical Engineer </t>
  </si>
  <si>
    <t>(2/20) Offer accepted by Jeff Allender!  (2/13) Jeff Allender to have F2F 2/17 w/ Joe Miller (2/06) Jeff Allender to have F2F 2/6; Hollis Osborne to have F2F 2/9 (1/30) Jeff Allender and Hollis Osborne to have F2F interviews late next week (1/23) PS feedback pending for Kim Sarver &amp; Jeff Allender (both interviewed 1/23); Hollis Osborne to have PS 1/26 (1/16) Sourcing Contintues (1/09) Discovery call ocurred 1/08</t>
  </si>
  <si>
    <t>MOL001003</t>
  </si>
  <si>
    <t xml:space="preserve">Technical Support Application Scientist </t>
  </si>
  <si>
    <t>Janet Daijo</t>
  </si>
  <si>
    <t>(1/30) Offer Accepted by Iris Yang (1/23) Awaiting offer details for Iris Yang (1/16) Iris Yang to have PS with Christina Fernandez 1/16 (1/09) Sourcing has begun(1/02) Discovery call to occur on 1/05 (12/26) Open template sent today, but discovery call to occur on 1/05</t>
  </si>
  <si>
    <t>LIF001529</t>
  </si>
  <si>
    <t>Senior Electrical Engineer</t>
  </si>
  <si>
    <t xml:space="preserve">(1/23) Offer Accpeted by Sanjeev Ahikari; awaiting offer salary details from Kim Howell(1/16) Awaiting interview feedback for Sanjeev Ahikari and Dion De Rose (1/09) Sanjeev Adhikari to have PS; Formal feedback pending for William Kurklis and Dion De Rose(1/02) Initial feedback pending for William Kurklis and Dion De Rose (12/26) Intial feedback pending for William Kurklis and Dion De Rose (12/19) Intial Feedback Pending William Kurklis (12/12) Intial Feedback Pending William Kurklis and Boris Marenco </t>
  </si>
  <si>
    <t>RAD000686</t>
  </si>
  <si>
    <t xml:space="preserve">Manager, Pricing Strategy &amp; Customer Retention </t>
  </si>
  <si>
    <t>(1/23) Awaiting signed offer from David Huang (1/16) Awaiting interview feedback for David Huang (1/09) David Huang to have psychological assessment on 1/08 &amp; will then meet with Henrik on 1/19 F2F (1/02) Next steps pending for Corey White &amp; Rajagopalan Swaminathan; David Huang identified as lead candidate (12/26) Next steps pending for Corey White, Rajagopalan (Swami) Swaminathan &amp; David Huang (12/19) Jakob to have PSs w/ Corey White and Rajagopalan (Swami) Swaminathan (12/12) David Huang to have PS w/ Gabby next week &amp; take Predictive Index; Next steps pending for Jim McCleskey; Keeping Benjamin Bonnet &amp; Douglas Schub warm (12/05) Jim McCleskey to have F2F w/ Jakob in Brea on 12/03; Keeping Benjamin Bonnet &amp; Douglas Schub warm (11/28) Jakob to have Phone Screen with Jim McCleskey (sent email, asking for meeting tomorrow); Keeping Douglas Schub warm</t>
  </si>
  <si>
    <t>LIF001445</t>
  </si>
  <si>
    <t xml:space="preserve">Staff Procurement Commodity Specialist </t>
  </si>
  <si>
    <t>(2/06) Adam Isaacson accepted offer 2/2 (1/30) Counter offer has been extended to Adam Isaacson; expecting his decision early next week (1/23) Awaiting Offer details for Adam Isaacson (1/16) Interivew feedback pending for Ayanna Colbert; Adam Isaacson to have F2F interview 1/21(1/09) F2F interviews for Ayanna Colbert 1/16 and Adam Isaacson 1/21 (1/02) Interview feedback pending for Ayanna Colbert; Adam Isaacson to have F2F interview (12/26) Ayanna Colbert &amp; Adam Isaacson to have PS with Marty Dennings; Keeping Michael Rivera warm (12/19) Initial feedback pending for Adam Isaacson and Ayanna Colbert (12/12) Katherine Purvis and James Piacentini withdrew from process before their 2nd round of F2F meetings; Sourcing continues (12/05) Katherine Purvis and James Piacentini to have f2fs (11/28) Initial feedback pending Randall Estep (11/21) Awaiting next steps for Michael Levine; Initial feedback pending for Randall Estep (11/14) Michael Levine to have F2F interview; Initial feedback pending for Shyria Barron (11/07) Initial feedback pending for Rodney Smith, Michael Levine, Deborah McCoy, and Dwight Bird</t>
  </si>
  <si>
    <t>DIA009380</t>
  </si>
  <si>
    <t xml:space="preserve">Executive Assistant </t>
  </si>
  <si>
    <t>Grace Lee</t>
  </si>
  <si>
    <t>Rob Markovic</t>
  </si>
  <si>
    <t>(6/17) Rebecca Briones in BG/DS (6/10) Rebecca Briones to have F2F w/ Rodolphe prior to receiving offer (6/03) Rebecca to receive offer (5/27) Initial feedback pending for Shannon Peck &amp; Monique Fontaine (I); Rebecca Briones is lead candidate (&amp; sent references); Susan Crouch is in 2nd (5/20) Initial feedback pending for Monique Fontaine (I); Rebecca Briones is lead candidate (&amp; sending references); Susan Crouch is in 2nd; Carolina Rosales &amp; Susan Crouch to have F2Fs 5/16 &amp; 5/17 (5/13) Rebecca Briones, Carolina Rosales &amp; Susan Crouch to have F2Fs 5/16 &amp; 5/17 (5/06) Initial feedback pending for Jill Kiefer, Rebecca Briones, Carolina Rosales, Teresa Shown (I) &amp; Susan Crouch</t>
  </si>
  <si>
    <t>KAM4648</t>
  </si>
  <si>
    <t>Sr. Accountant</t>
  </si>
  <si>
    <t>Peg Cecchetelli</t>
  </si>
  <si>
    <t>US - Bloomfield</t>
  </si>
  <si>
    <t>(6/24) Dmytro cleared BG/DS (6/10) Dmytro Bilyy (P3) Accepted offer, pending BG/DS (5/27) Dmytro Bilyy (P3) Accepted offer, pending BG/DS (5/20) Offer to be made to Dmytro Bilyy (P3); Initial feedback pending for Daniel Cessario &amp; Adrienne Rice; Next Steps pending for Christine Lumbra, Kelly Geer, Dmytro Bilyy &amp; Jennifer Mighty (5/13) Initial feedback pending for Daniel Cessario &amp; Adrienne Rice; Christine Lumbra (P3) to have 2nd F2F 5/16; KellyGeer (P3) to have F2F 5/11; Dmytro Bilyy (P3) to have F2F 5/9; Keeping Jennifer Mighty &amp; Tim Fleming (P3) (both had F2Fs 4/29) warm(5/06) Initial feedback pending for Daniel Cessario; Christine Lumbra (P3) to have 2nd F2F 5/16; KellyGeer (P3) to have F2F 5/11; Dmytro Bilyy (P3) to have F2F 5/9; Keeping Jennifer Mighty &amp; Tim Fleming (P3) (both had F2Fs 4/29) warm (4/29) Caitlin Daily, Jennifer Mighty &amp; Tim Fleming to have F2F's 4/29; Initial feedback pending for Christina Gasparino &amp; next steps needed for Sara Okscin (4/22) Initial feedback pending for Christina Gasparino; next steps pending for Caitlin Daily (had f2f 4/20), Sara Okscin, Tim Fleming, Jennifer Mighty &amp; Christine Lumbra (4/15) Initial feedback pending for Christina Gasparino; Caitlin Daily to have F2F 4/20; Keeping Sara Okscin, Tim Fleming (P3), Jennifer Mighty &amp; Christina Lumbra (P3) warm (all have had F2F interviews) (P3) (4/08) Initial feedback pending for Elle Bonnevie &amp; Christina Gasparino; Sara Okscin &amp; Caitlin Daily to have F2F week of 4/11; Jennifer Mighty to have 2nd F2F we4ek of 4/11 &amp; Christine Lumbra (P3) to have F2F 4/11; Next steps needed for Tim Fleming (P3) (4/01) Initial feedback pending for Caitlin Daily; Jennifer Mighty to have 2nd F2F week of 4/11; Timothy Fleming (P3) to have F2F 4/1 &amp; Christine Lumbra (P3) to have F2F 4/11; Job posting refreshed &amp; posted to Craigslist (3/25) Jennifer Mighty to have F2F 3/28; Timothy Fleming (P3) to have F2F 4/1 &amp; Christine Lumbra (P3) to have F2F 3/31 (3/18) PFY to screen Jennifer Mighty &amp; P3 candidates (3/04) Initial feedback pending for Anisa Agolli &amp; Abigail Davis (2/26) This is a new position but PFY didn't rebill; metrics are all NEW as of 2016 (HM changed from Patrick Brogan to Peg Cecchetelli; old req opend 8/21/15, 5 submits, 3 1st interviews for old req) (10/09) Position to go on hold. Jonathan Newbrander to have F2F on 10/12; Keeping Monica Mijica &amp; Paola Rodriguez warm. (10/02) Jonathan Newbrander to have F2F week of 10/12; Keeping Monica Mijica &amp; Paola Rodriguez warm (9/25) Jonathan Newbrander to have PS 9/29; Keeping Monica Mijica and Paola Rodriguez warm; Released Melanie Turgeon and Lizia Sequenzia from process. (9/18) Jonathan Newbrander submitted for review; Pending initial feedback for Melanie Turgeon and Lizia Sequenzia; Keeping Monica Mojica and Paola Rodriguez warm. (9/11) Melanie Turgeon submitted for review. Initial feedback pending for Lizia Sequenzia; Keeping Monica Mojica and Paola Rodriguez warm. (9/04) Keeping Monica Mojica and Paola Rodriguez warm and actively sourcing. (8/28) Monica Mojica and Paola Rodriguez to keep warm; Monica Mojica and Paola Rodriguez submitted for review and both to move forward for F2F interviews. (8/21) Discovery Call occured on 8/21. (8/07) Discovery Call to be scheduled (waiting on HM availability)</t>
  </si>
  <si>
    <t>SEL000536</t>
  </si>
  <si>
    <t>Human Resources Specialist, Shared Services</t>
  </si>
  <si>
    <t>Max Schelle</t>
  </si>
  <si>
    <t>(6/24) Allison Carl (I) accepted offer - details pending (6/17) Initial feedback pending for Precious Miran, Callie Zipple, Alex de Croy, &amp; Laurie Thompson; Elizabeth Mergehenn to have PS TBD (6/03) Initial feedback pending for Elizabeth Mergehenn (5/27) Initial feedback pending for Elizabeth Mergehenn</t>
  </si>
  <si>
    <t>DIA009618</t>
  </si>
  <si>
    <t xml:space="preserve">Continuous Improvement Consultant </t>
  </si>
  <si>
    <t>Kim Johnson</t>
  </si>
  <si>
    <t>(7/01) Caitlyn McNair FILLED. (6/24) Initial feedback pending for Daniel Horne. (6/17) Initial feedback pending for Daniel Horne (I) (6/10) Positioned opened</t>
  </si>
  <si>
    <t>DIA009046</t>
  </si>
  <si>
    <t>Sr. Marketing Manager IT NACO</t>
  </si>
  <si>
    <t>(4/08) Jason Whalley completed BG/DS. Pending his signed RCA. (4/01) Jason Walley pending BG/DS; Keeping Evgeny Shatskih warm (3/25) Jason Walley to have PS w/ Vangie 3/24; Keeping Evgeny Shatskih warm (3/18) Jason Walley to have PS w/  Santoosh on 3/18). Pending next steps from Eugene Shatskih (3/18) Jason has final PS w/ Santoosh 3/18; Eugene Shatskih has F2F TBD</t>
  </si>
  <si>
    <t>DIA009047</t>
  </si>
  <si>
    <t xml:space="preserve">NACO Associate Marketing Manager - ImmunoAssay </t>
  </si>
  <si>
    <t xml:space="preserve">Sharon Stieg </t>
  </si>
  <si>
    <t>(4/15) Shallon Hagen pending BG/DS (4/08) Shallon Hagen pending BG/DS. (4/01) Baris Denizer to have PS 4/01; Pending next steps for Shallon Hagen &amp; Kaitlyn Buckingham (3/25) Lindsay Imgrund (I) to have PS TBD; Shallon Hagen to have PS w. Sharon on 3/23. Kaitlyn Buckingham to have F2F on 3/24.  (3/18) Role opened in CHASKA - sourcing has begun</t>
  </si>
  <si>
    <t>DIA009465</t>
  </si>
  <si>
    <t>Senior Financial Analyst (NACO)</t>
  </si>
  <si>
    <t>Keyur Shah</t>
  </si>
  <si>
    <t>(6/24) Chanda Hung HIRED (6/17) Initial feedback pending for Irene Truong &amp; Rupal Mori; Chanda Hung (I) had F2F 6/15; Nivi Ramakrishnan had 2nd F2F 6/16  (6/10) Chanda Hung (I) to have final F2F 6/15 &amp; take LDW; Nivi Ramakrishnan to have 2nd 6/16 &amp; take LDW (6/03) Chanda Hung to have F2F 6/6; Nivi Ramakrishnan to have 2nd 6/09 &amp; take LDW; Keeping Gary Arora (5/27) Chanda Hung to have F2F TBD; Niveditha Ramakrishnan, Ye Fang, Zilan Ding &amp; Mike Liu to have F2Fs 5/31 (5/20) Initial feedback pending for Niveditha Ramakrishnan, Ye Fang, Zilan Ding &amp; Mike Liu to have F2Fs 5/31 (5/13) Ye Fang, Zilan Ding &amp; Mike Liu to have F2Fs; Keeping Gary Arora warm</t>
  </si>
  <si>
    <t>SEL000450</t>
  </si>
  <si>
    <t xml:space="preserve">Marketing Manager - Pathology Imaging </t>
  </si>
  <si>
    <t xml:space="preserve">Jay Mohanarajulu </t>
  </si>
  <si>
    <t>US - Vista</t>
  </si>
  <si>
    <t>(4/22) Pending BG/DS for Justin Nguyen (4/15) Justin Nguyen to have F2F in IL 4/15  (4/08) Ferogh Ahmadi to have F2F 4/08; Justin Nguyen to have F2F in IL next week (4/01) Ferogh Ahmadi to have PS 4/01; Justin Nguyen to move forward; Keeping Andrew Anfora warm (3/25) Andrew Anfora, Ferogh Ahmadi, Rajassri Chandra &amp; Thai Le under initial review. Mabelle Ashe &amp; Justin Nguyen to have PS w/ Jay week of 3/28 TBD. (3/18) Rajassri Chandra &amp; Mabelle Ashe under initial review. Justin Nguyen to have PS week of 3/28. (3/11) Sourcing (3/04) Dcall occured 3/01</t>
  </si>
  <si>
    <t>LEI002926</t>
  </si>
  <si>
    <t>Sr. Marketing Manager Medical</t>
  </si>
  <si>
    <t>Jo Ann Wacker</t>
  </si>
  <si>
    <t>(4/15) Lon Dowell accepted! (4/08) Reference checks beging conducted for Lon Dowell &amp; Carole McCallum; Keeping Alex Gaya &amp; Howard Zouber warm (4/01) Matthew Holmes to have PS 4/01; Carole McCallum has F2F 4/04; Lon Dowell has F2F 4/05; Keeping Alex Gaya and Howard Zouber warm (3/25) Jake Iselin to have PS next week; Carole McCallum to have F2F 4/04; Lon Dowell to have F2F 4/05; Keeping Alex Gaya &amp; Howard Zouber warm (3/18) Alex Gaya &amp; Carole McCallum to have PSs 3/18; Keeping Lon Dowell &amp; Howard Zouber warm (3/11) Initial feedback pending for Rahim Hirji; Tim Ehrecke to have PS TBD; Pending next steps for James Simms &amp; Ronald DeSimone; Howard Zouber &amp; Mia Zachary to have PS w/ Lon on 3/14; Next steps pending for Jay O'Neal &amp; Lon Dowell (3/04) Jay O'Neal has PS on 3/07; Lon Dowell, Mia Zachary &amp; Howard Zoube to have PSs TBD (2/26) Dcall occured 2/26</t>
  </si>
  <si>
    <t>DIA008713</t>
  </si>
  <si>
    <t xml:space="preserve">Senior Analyst Materials &amp; Planning </t>
  </si>
  <si>
    <t>Sharon Ead-Muise</t>
  </si>
  <si>
    <t>(3/18) Chris Cho pending BG/DS (3/11) Chris Cho pending BG/DS (3/04) Chris Cho pending BG/DS (2/26) Offer pending for Chris Cho. (2/19) Dcall occurred 2/18</t>
  </si>
  <si>
    <t>LIF002573</t>
  </si>
  <si>
    <t xml:space="preserve">Marketing Manager </t>
  </si>
  <si>
    <t>Dave Dunham</t>
  </si>
  <si>
    <t xml:space="preserve">(3/25) Joe Dabbs pending BG/DS (3/18) Joe Dabbs pending BG/DS  (3/04) Pending initial feedback for George Prokop; Pending PS feedback for Joe Dabbs (PS on 2/24) (2/26) Initial feedback pending for George Prokop. Joe Dabbs to have PS w/ Dave Dunham 2/24 (2/19) Initial feedback pending for Joe Dabbs </t>
  </si>
  <si>
    <t>SEL000417</t>
  </si>
  <si>
    <t>Digital Marketing Manager</t>
  </si>
  <si>
    <t>(4/08) Offer extended to Amy Picardi. (4/01) Amy Picardi to receive offer (3/25) Amy Picardi to have F2F 3/24. Matt Kraus &amp; Andrew Solomon under initial review. (3/18) Amy Picardi to have F2F next week TBD; Pending initial feedback for Andrew Solomon.  (3/11) Pending initial feedback for Amy Picardi &amp; Brian Thompson; Keeping Robert Drew, Sara Rolsm &amp; Kurt Harzke warm (3/04) Jessica Simmons to have PS w/ Jaideep TBD; Keeping Robert Drew, Sara Rolsm &amp; Kurt Harzke warm (2/26) Robert Drew (PS 2/29), Sara Rolsm (PS 2/29), &amp; Kurt Harzke to have PS with Jaideep.  (2/19) Initial feedback pending for Kurt Harzke, Shirely Cairns, Robert Drew &amp; Sarah Rolsm; Aaron Boruch to have PS; Keeping Bez Moghadam warm (2/12) Aaron Boruch to have PS.  Bez Moghadam under initial review. (2/05) Dcall completed on 2/05</t>
  </si>
  <si>
    <t>COR000472</t>
  </si>
  <si>
    <t>Import / Export Compliance Manager, Americas</t>
  </si>
  <si>
    <t>Toby Gandy</t>
  </si>
  <si>
    <t>(4/01) BG/DS pending for Shetul Patel (3/25) Pending BG/DS for Shetul Patel. (3/18) Shetul is lead candidate to have PS w/ Christian on 3/22; Keeping Michael Kahle warm (3/11) Artur Burgiel, Steve Rubinson, Shetul Patel to have onsite 3/11. Keeping Michael Kahle warm. (3/04) Artur Burgiel, Steve Rubinson, Shetul Patel to move to onsite interviews next week TBD (2/26) Artur Burgiel, Steve Rubinson, Shetul Patel to have PS w/ Toby TBD. (2/19) Initial feedback pending for Artur Burgiel, Steve Rubinson, Shetul Patel, Rocco Colella, Greg Gesicki, &amp; Maria Kabbani  (2/12) Actively sourcing (2/05) Dcall completed 2/03</t>
  </si>
  <si>
    <t xml:space="preserve">DIA008461 </t>
  </si>
  <si>
    <t>Senior Analyst Procurement</t>
  </si>
  <si>
    <t>Orlando Mendez</t>
  </si>
  <si>
    <t>(4/22) William Mayorca receiving offer (4/15) William &amp; Alredo have F2F interviews 4/13 &amp; 4/14 respectively (4/08) William Mayorca &amp; Alfredo Hooker to have 2nd F2F interviews TBD next week(4/01) William Mayorca to have 2nd F2F TBD; Alfredo Hooker to have F2F 4/05  (3/25) William Mayorka to have F2F on 3/24 at 3 PM EST (pending William's availability) (3/18) Sent Hold email since Gregory Diaz, David Leonhard &amp; Valeria Vega under initial review; Alfredo Hooker &amp; William Mayorca to have PS w/ Orlando (3/11) Sent Hold email since Gregory Diaz, David Leonhard &amp; Valeria Vega under initial review; Alfredo Hooker &amp; William Mayorca to have PS w/ Orlando (3/04) Gregory Diaz, David Leonhard &amp; Valeria Vega under initial review; Alfredo Hooker &amp; William Mayorca to have PS w/ Orlando (2/26) Gregory Diaz, David Leonhard &amp; Valeria Vega under initial review; Alfredo Hooker &amp; William Mayorca to have PS w/ Orlando (2/19) David Leonhard &amp; Valeria Vega under initial review. Alfredo Hooker &amp; William Mayorca to have PS w/ Orlando next week. Keeping Juan Benitiez warm (2/12) Alfredo Hooker, William Mayorca &amp; Juan Benitiez under initial review (2/05) Dcall completed 2/01</t>
  </si>
  <si>
    <t>DIA008353</t>
  </si>
  <si>
    <t>Matthew Conner</t>
  </si>
  <si>
    <t>(3/25) Fill sent. (3/18) Pending BG/DS Shawn Piotter. (3/11) Pending BG/DS Shawn Piotter. (3/04) Offer pending for Shawn Piotter. (2/26) Shawn Piotter, Jason Bakeberg pending F2F interview feedback with team; Keeping Tom Rominski warm (2/19) Shawn Piotter, Jason Bakeberg to have F2F with team; Tina Donoho &amp; Tom Rominski pending initial feedback 2/12) Shawn Piotter, Jason Bakeberg to have F2F with team. Tina Donoho to be sent by PFY. JD received on 2/09 (2/05) Dcall completed 2/01</t>
  </si>
  <si>
    <t>DIA008164</t>
  </si>
  <si>
    <t xml:space="preserve">Master Scheduler </t>
  </si>
  <si>
    <t>John Packham</t>
  </si>
  <si>
    <t xml:space="preserve"> </t>
  </si>
  <si>
    <t>(4/22) Sarah West in BG/DS (4/15) Sarah West in BG/DS (4/08) Offer pending for Sarah West (4/01) Keeping Sarah West warm; Robin Houghton to have final F2F 4/01; Keeping Robin T warm (3/25) Pending final interview feedback for Sarah West. Robin Houghton to have final interview TBD. Keeping Robin T warm. (3/18) Sarah West &amp; Robin Houghton to have final F2Fs 3/17 &amp; TBD; Initial feedback pending for Robin Lukethu-Thumuller (3/11) Pending initial feedback for David Miles &amp; Alvino Jaugegui. Keeping Sarah West &amp; Robin Houghton warm until other candidates interview. John Crabtree to have F2F 3/04. (3/04) Pending initial feedback for David Miles &amp; Alvino Jaugegui. Keeping Sarah West &amp; Robin Houghton. John Crabtree to have F2F 3/04. (2/26) Initial feedback pending for John Crabtree, Alvino Jauregui, &amp; David Miles. Pending onsite interview feedback for Sarah West, Robin Houghton, Leng Cha &amp; Donesa Sobelman (2/19) Pending onsite interview feedback for Robin Houghton, Leng Cha &amp; Donesa Sobelman; Sarah West to have F2F next week (2/12) Robin Houghton, Leng Cha &amp; Donesa Sobelman to have F2F but need 2 more candidates (2/05) Robin Houghton, Leng Cha &amp; Donesa Sobelman to move to PS w/ John Packham. (1/29) Dcall completed 1/25</t>
  </si>
  <si>
    <t>DIA008213</t>
  </si>
  <si>
    <t>Buyer, Indirect Materials</t>
  </si>
  <si>
    <t>(4/04) FILLED (4/01) Jason Kinney in BG/DS; Keeping Christine Covell warm (3/25) Jason Kinney to have final PS w/ Tobi on 3/22 (lead candidate, pending offer); Keeping Christine Covell warm as back up. (3/18) Jason Kinney to have final F2F w/ Tobi 3/22; Keeping Christine Covell warm (3/11) Pending offer for Jason Kinney. Christine Covell under initial review. Keeping Warren Vincent warm until after other onsite interviews.  (3/04) Jason Kinney to have onsite interview next week TBD. Ali Stoltanpour to have PS 3/04.. Christine Covell pending initial feedback. Nick Grant,Warren Vincent &amp; Lam Pham pending onsite interview feedback. (2/26) Christine Covell &amp; Ali Soltanpour under initial review. Nick Grant,Warren Vincent &amp; Lam Pham pending onsite interview feedback. (2/19) Nick Grant,Warren Vincent &amp; Lam Pham pending onsite interview feedback. (2/12) Nick Grant,Warren Vincent &amp; Lam Pham to have F2F w/ John Packham (2/05) Nick Grant under review. Warren Vincent &amp; Lam Pham to have PS w/ John Packham.  (2/05) Warren Vincent &amp; Lam Pham to have PS w/ John Packham. (1/29) Dcall completed 1/25</t>
  </si>
  <si>
    <t>SEL000399</t>
  </si>
  <si>
    <t>Human Resources Manager, Shared Services LBS NA</t>
  </si>
  <si>
    <t>Horst Maiwald</t>
  </si>
  <si>
    <t>(1/29) Anna Palucha accepted offer &amp; is going through BG</t>
  </si>
  <si>
    <t>DIA008472</t>
  </si>
  <si>
    <t>Sr Analyst, Continuous Improvement</t>
  </si>
  <si>
    <t>Donald Williamson</t>
  </si>
  <si>
    <t>(4/01) Decision pending from Delia (I) (3/25) Pending offer for Delia (internals) (3/18) Delia &amp; Talbot (internals) to have F2Fs w/ John Packham 3/18. (3/11) Talbot Laird to have PS w/ team (internally schedule). Pending next steps for Delia Zarges. (3/04) Khani Roshan withdrawn from process. Talbot Laird to have PS w/ team (TBD and interview team TBD per Don). PFY to screen internal Delia Zarges (2/26) Khani Roshan to have PS w/ Don Williamson 2/26. Keeping Talbot warm (Don to speak w/ Tobi about this candidate)  (2/19) Tom Nguyen, Talbot Laird, Khani Roshan, Davide Paossi under initial review  (2/12) Tom Nguyen, Talbot Laird, Khani Roshan, Davide Paossi under initial review (2/05) Tom Nguyen, Talbot Laird, Khani Roshan, Davide Paossi under initial review.  (1/29) Dcall completed 1/22</t>
  </si>
  <si>
    <t>DIA008926</t>
  </si>
  <si>
    <t>Senior Program Manager</t>
  </si>
  <si>
    <t>Robin Bruce</t>
  </si>
  <si>
    <t>(5/13) Mike Zirkle in BG/DS (5/06) Mike Zirkle in BG/DS  (4/29) Mike Zirkle in BG/DS (4/22) Offer decision pending for Mike Zirkle. (4/15) Initial feedback pending for Christy Bennett; F2F feedback needed for Mike Zirkle (interviewed 4/08)/Mike Zirkle to have PS w/ Lori 4/18 (4/08) Mike Zirkle to have F2F TBD (4/01) Paul Geiger has PS 3/30; Avijit Mukherjee to have PS TBD; Initial feedback pending for Njeh Smith, Chalam Jayavarapu &amp; Mike Zirkle (3/25) Initial feedback pending for Njeh Smith, Chalam Jayavarapu &amp; Mike Zirkle; Avijit Mukherjee &amp; Paul Geiger to have PSs next week (3/18) Dcall occured 3/11</t>
  </si>
  <si>
    <t xml:space="preserve">LIF002511 </t>
  </si>
  <si>
    <t xml:space="preserve">Senior Cost Accountant </t>
  </si>
  <si>
    <t>Eric Baugh</t>
  </si>
  <si>
    <t>(5/06) James Stevens in BG/DS (4/29) James Stevens in BG/DS (4/22) Zach Johns has PS w/ Eric 4/20; Jeff Smeltzer &amp; Shell Howe to have PSs w/ Shelly &amp; Eric TBD; Keeping James Stevens warm (4/15) Initial feedback pending for Jeff Smeltzer; Shelly Howe &amp; Zach Johns to have PSs; Keeping James Stevens' warm (4/01) Feedback needed from Jordin Blades' 3/22 F2F; James Stevens has F2F 3/31; Shelly Howe &amp; Zach Johns pending initial feedback (3/25) Shelly Howe &amp; Zach Johns pending initial feedback; James Stevens to have F2F 3/31; Next steps needed for Jordin Blades (had F2F 3/22) (3/18) Jordin Blades to have F2F TBD; James Stevens to have F2F TBD; Keeping Blake Hooper warm (3/11) Jordin Blades to have PSs w/ Eric &amp; Shelly 3/11; Renee Crosby had PS w/ Eric 2/9, John 2/10, Shelly TBD; Aaron Alberts had PS w. Eric 3/8; James Stevens to have PS TBD; Keeping Blake Hooper warm; Engaging Phase 3 Agency (3/04) Req now in Phase 2 &amp; keeping Blake Hooper warm . James Stevens to have onsite interview. (2/26) Keeping Blake Hooper warm; Next steps pending for Samuel Tonade &amp; initial feedback pending for Ryan Arnold (2/19) Blake Hooper to have final F2F 2/19; Next steps pending for Samuel Tonade &amp; initial feedback pending for Ryan Arnold (2/12) F2F feedback pending for Blake Hooper; Next steps pending for Samuel Tonade &amp; initial feedback pending for Ryan Arnold (2/05) Initial feedback pending for Ryan Arnold; Blake Hooper to have F2F 2/08; next steps pending for Samuel Tonade (1/29) Samuel Tonade &amp; Blake Hooper (1/28) to have PSs w/ Eric (1/22) Dcall completed 1/20</t>
  </si>
  <si>
    <t>DIA008439</t>
  </si>
  <si>
    <t>Senior Counsel, Regulatory Compliance, Danaher Diagnostics Platform</t>
  </si>
  <si>
    <t>Curtis Brueske</t>
  </si>
  <si>
    <t>(4/01) Jim Utterback pending BG/DS (3/25) Jim Utterback to receive offer. (3/18) Jim Utterback to receive offer (3/11) David Gramse, Greg LePeter to have PSs w/ Noreen &amp; Marwan TBD; Keeping Jim Utterback, Karin Yorke &amp; Peter La Scale warm (3/04) David Gramse, Greg LePeter &amp; Retford Berko to have PSs TBD; Keeping Jim Utterback, Karin Yorke &amp; Peter La Scale warm (2/26) Karin Yorke, Retford Berko, Greg LePeter &amp; Peter La Scala under initial review.  Jim Utterback has F2F 2/19; Next steps pending for Andrew Harrison  (2/19) Jim Utterback has F2F 2/19; Next steps pending for Andrew Harrison  (2/12) Jim Utterback to have F2F TBD; Next steps pending for Andrew Harrison (2/05) Initial feedback pending for William Coppola &amp; Peter Levine; Jim Utterback to have F2F TBD; Next steps pending for Andrew Harrison; Req posted on FDLI and AdvaMed (PFY will pay for the postings and then bill Beckman for the exact costs) (1/29) Initial feedback pending for Andrew Harrison &amp; James Utterback to have PS next week (1/22) DCall completed 1/19</t>
  </si>
  <si>
    <t>COR000480</t>
  </si>
  <si>
    <t>Tim Martin</t>
  </si>
  <si>
    <t>(4/08) Jasmine Jennison rejected offer (already giving verbal acceptance to PFY &amp; HM); Next steps pending on Troy Kostak (4/01) Jasmine Jennision to receive offer; Keeping Troy Kostak warm (3/25) Jasmine Jennison to have Skype w/ Gert 3/23; Keeping Troy Kostak warm (3/18) Next steps/offer possibly pending for Jasmine Jennison and/or Troy Kostak (3/11) Jasmine Jennison to have F2F on 3/08. Keeping Troy Kostak warm. (3/04) Jasmine Jennison to have F2F; Troy Kostak had positive interview with Gert Schaumburg (2/26) Troy Kostak to have final Skype interview w/ Gert Schaumburg 3/01 (2/19) Initial feedback pending for Edward Jones &amp; Eva Chowaniec; Next steps needed for Troy Kostak &amp; David Brenner; Still haven't heard back from Chris Knapps (2/12) Initial feedback needed for Troy Kostak; David Brenner has F2F 2/12; Chris Knapps to have F2F TBD (2/05) Sourcing continues as Vincent Cyrns' withdrew (1/29) Initial feedback pending for Brian Keating, Jenny Werronen, Nina Krupsky &amp; Vincent Cryns (1/22) DCall completed 1/19</t>
  </si>
  <si>
    <t>DIA008250</t>
  </si>
  <si>
    <t xml:space="preserve">Senior Analyst Materials and Planning </t>
  </si>
  <si>
    <t>Keith Foster</t>
  </si>
  <si>
    <t>Nicole Cosmopoulos</t>
  </si>
  <si>
    <t>(3/18) Domingo de Santos pending BG/DS (3/11) Domingo de Santos pending offer; Keeping Paige Edergly &amp; Joy Godwin warm under after interviews are completed. (3/04) Pending onsite interview feedback Paige Edgerely (3/04) Domingo De Santos to have 2nd F2F next week with Mariano - pending Mariano's availability; Keep Joy Goodwin &amp; Jason Saygi warm, lead candidate. (2/26) Pending PS feedback for Daniel Oh (2/23), Paige Edgerley (2/18) &amp; Domingo de Santos (2/24); Joy Godwin (F2F 2/23), Doug McNeil (F2F 2/26), Doris Law (F2F 2/24), &amp; Jason Saygi (F2F 2/22). (2/19) Pending PS feedback for Daniel Oh, Paige Edgerley &amp; Domingo de Santos; Joy Godwin, Doug McNeil, Doris Law, &amp; Jason Saygi to have onsites.  (2/12) Daniel Oh under initial review. Paige Edgerley &amp; Domingo de Santos to have PS TBD; Doug McNeil to have PS w/ Kevin 2/10. Joy Goodwin &amp; Doris Law to have PS on 2/8.  (2/05) Joy Goodwin &amp; Doug McNeil to have PS w/ Kevin after 2/5 TBD; Jason Saygi (2/08) &amp; Doris Law to have PSs w/ Keith Foster 2/08 (1/29) Doris Law submitted for review; Doug McNeil to have PS w/ Kevin after 2/5. Jason Saygi to have PS w/ Keith Foster 2/4. (1/22) Aaron Sanchez &amp; Jason Saygi under initial review. (1/15) DCall completed on 1/15</t>
  </si>
  <si>
    <t>SEL000394</t>
  </si>
  <si>
    <t>Marketing Manager - Transformative Marketing</t>
  </si>
  <si>
    <t>Karen Rydstrom</t>
  </si>
  <si>
    <t xml:space="preserve">(3/18) Barn Slotten accepted! Pending offer letter to close role out. (3/11) Pending offer approval for Barb Slotten. (3/04) Barb Slotten to receive offer (2/26) Barb Slotten to have final interview on 2/26. Ron Levin withdrawn from process. 2/19) Barb Slottens &amp; Ron Levin to have final interview next week. (2/12) F2F interview feedback pending for Michele Schueler, Ron Levin, Lina Tarantul, Barb Slotten; Keeping Tim Barrett warm (2/05) Keeping Tim Barrett warm until next week; Michele Schueler, Ron Levin, Lina Tarantul, Barb Slotten to have onsite interview next week (1/29) Tim Barrett to have PS with Wes this week. Michele Schueler, Lina Tarantul, Barb Slotten to have onsite interview next week TBD Ron Levin (I) keeping warm until onsite interviews. (1/22) Initial feedback pending for Lina Tarantul, Ron Levin (I), Michele Schueler &amp; Barbara Slotten (1/15) Lina Tarantul under initial review. (1/08) Discovery Call scheduled for 1/08. </t>
  </si>
  <si>
    <t>DIA008611</t>
  </si>
  <si>
    <t>Anton Herrera</t>
  </si>
  <si>
    <t>(5/13) Patty Schultz in BG/DS (5/06) Patty Schultz in BG/DS (4/29) Initial feedback pending for Marcelo Szilagliy; Pending onsite interview feedback for Cecilia Mejia &amp; Heath Holley from PS. Keeping Zoran Matic warm.(4/22) Pending onsite interview feedback for Cecilia Mejia. Heath Holley to have PS w/ Manager. Keeping Zoran Matic warm. (4/15) Keeping Zoran Matic warm; Cecilia Mejia to have F2F 4/18; Heath Holley to have PS TBD; Tracy Alim has PS 4/15 (4/08) Zoran Matic to have PS w/ Javier 4/12. Cecilia Mejia to have onsite interview next week TBD. Heath Holley, Jorge Gonzales, Tracy Alim, Joan Tejada &amp; Gana Subrahhmaniam under initial review.(4/01) Zoran Matic under initial review; Job posting refreshed (3/25) BJ Braaten, Ceclia Mejia &amp; Zoran Matic under initial review. Alfred Charles F2F 3/17. Pending PS feedback for Osman Munir. Keeping Srini warm (3/18) Ceclia Mejia &amp; Zoran Matic under initial review. Alfred CharlesF2F 3/17. Osman Munir to have PS w/ Javier 3/17 Keeping Srini warm .(3/11) Ceclia Mejia &amp; Zoran Matic under initial review. Alfred Charles to move to interviews (pending PS or F2F from Javier) Osman Munir to have PS w/ Javier TBD. Srini Rengaraju to have onsite interview w/ team 2/15. (3/04) Zoran Matic under initial review. Alfred Charles to move to interviews (pending PS or F2F from Javier) Osman Munir to have PS w/ Javier TBD. Srini Rengaraju to have onsite interview w/ team 2/15. (2/26) Alfred Charles pending initial feedback. Jorge Lazan to have PS w/ Orlando &amp; Pedro Correa 2/29.. Osman Munir to have PS w/ Javier. Srini Rengaraju to have onsite interview w/ team 2/15. PFY to schedule PS w/ Ryan (have not heard back from him yet). (2/19) Initial feedback pending for Osman Munir &amp; Jorge Lazan; Ryan Holmbeck &amp; Srini Rengaraju to have PSs w/ Javier (2/12) Ryan Holmbeck &amp; Srini Rengaraju to have PS w/ Javier. Hugo Rodriguez under initial review (I) Role pushed into P2  (2/05) Nicholas Arrieta, Raj Sanne &amp; Eduardo Arrioja dispositioned. (1/29) Andrew Jacobson rejected Dcall completed 1/22</t>
  </si>
  <si>
    <t>NAV000315</t>
  </si>
  <si>
    <t>(2/05) Wendy Li accepted offer (1/29) Initial feedback pending for Miao Yu (P3); Kalpesh Patel to have PS 1/21; Wendy Li to have F2F 1/28; Awainting follow up from Eugene Pearson (1/22) Initial feedback pending for Aura Shrestha; Kalpesh Patel to have PS 1/21; Wendy Li to have F2F 1/28; Jose Barjas, Lateshia Harvey &amp; Justin O'brien were rejected (1/15) Wendy Li to have PS; Next steps pending for Jose Barajas &amp; Lateshia Harvey (1/08) Jose Barajas &amp; Lateshia Harvey submitted for review; Req posted to Craiglist</t>
  </si>
  <si>
    <t>DIA008514</t>
  </si>
  <si>
    <t>Process Consultant</t>
  </si>
  <si>
    <t xml:space="preserve">(1/29) Fatimah Lakhani accepted offer &amp; in BG/DS  (1/22) Fatimah Lakhani accepted offer &amp; in BG/DS (1/15) Lonnie Stallcup &amp; Fatimah Lakhani to have onsite interview 1/15. Diane Schimelfenyg to have onsite interview with team TBD (they will internally schedule, no PFY assistance needed). (1/08) Lonnie Stallcup &amp; Fatimah Lakhani to have onsite interview 1/15. Diane Schimelfenyg to have onsite interview with team TBD (they will internally schedule, no PFY assistance needed). (1/01) Lonnie Stallcup &amp; Fatimah Lakhani to have onsite interview 1/15.Diane Schimelfenyg (internal) to have PS w/ Rich &amp; todd 1st week of Jan. (12/25) Lonnie Stallcup &amp; Fatimah Lakhani to have onsite interview 1/15. Pending PS feedback from Sergio Sanchez. (12/18) Lonnie Stallcup, Fatimah Lakhani to have onsite interview in Jan. Pending interview team from Sergio. Christian Rizo under initial review. (12/11) Lonnie Stallcup, Fatimah Lakhani to move forward, pending next steps from team.  Christian Rizo under initial review. (12/04) Pending PS feedback for Lonnie Stallcup, Fatimah Lakhani &amp; Scott Nelson. (11/27) Lonnie Stallcup, Fatimah Lakhani &amp; Scott Nelson to have PSs w/ Todd this week &amp; next week. (11/20) Lonnie Stallcup, Fatimah Lakhani &amp; Scott Nelson to have PSs w/ Todd TBD; Catherine Johnson to have F2F; Keeping Heather Jamieson &amp; Art Ceragiloi warm &amp; next steps needed for Carol Hall regarding DBSL  (11/13) Catherine Johnson to have F2F; Initial feedback pending for Scott Nelson, Art Ceragiloi, Heather Jamieson, Lonnie Stallcup, Carol Hall, Fatimah Lakhani (11/06) Heather Jamieson, Lonnie Stallcup, Carol Hall, Fatimah Lakhani, &amp; Catherine Jonson under initial review.  (10/30) Lonnie Stallcup, Carol Hall, Fatimah Lakhani, &amp; Catherine Jonson under initial review. (10/23) Lonnie Stallcup under initial review. </t>
  </si>
  <si>
    <t>DIA008515</t>
  </si>
  <si>
    <t xml:space="preserve">(1/29) Lonnie Stallcup accepted offer &amp; in BG/DS  (1/22) Lonnie Stallcup accepted offer &amp; in BG/DS (1/15) Lonnie Stallcup &amp; Fatimah Lakhani to have onsite interview 1/15. Diane Schimelfenyg to have onsite interview with team TBD (they will internally schedule, no PFY assistance needed). (1/08) Lonnie Stallcup &amp; Fatimah Lakhani to have onsite interview 1/15. Diane Schimelfenyg to have onsite interview with team TBD (they will internally schedule, no PFY assistance needed). (1/01) Lonnie Stallcup &amp; Fatimah Lakhani to have onsite interview 1/15.Diane Schimelfenyg (internal) to have PS w/ Rich &amp; todd 1st week of Jan. (12/25) Lonnie Stallcup &amp; Fatimah Lakhani to have onsite interview 1/15. Pending PS feedback from Sergio Sanchez. (12/18) Lonnie Stallcup, Fatimah Lakhani to have onsite interview in Jan. Pending interview team from Sergio. Christian Rizo under initial review. (12/11) Lonnie Stallcup, Fatimah Lakhani to move forward, pending next steps from team.  Christian Rizo under initial review. (12/04) Pending PS feedback for Lonnie Stallcup, Fatimah Lakhani &amp; Scott Nelson. (11/27) Lonnie Stallcup, Fatimah Lakhani &amp; Scott Nelson to have PSs w/ Todd this week &amp; next week. (11/20) Lonnie Stallcup, Fatimah Lakhani &amp; Scott Nelson to have PSs w/ Todd TBD; Catherine Johnson to have F2F; Keeping Heather Jamieson &amp; Art Ceragiloi warm &amp; next steps needed for Carol Hall regarding DBSL  (11/13) Catherine Johnson to have F2F; Initial feedback pending for Scott Nelson, Art Ceragiloi, Heather Jamieson, Lonnie Stallcup, Carol Hall, Fatimah Lakhani (11/06) Heather Jamieson, Lonnie Stallcup, Carol Hall, Fatimah Lakhani, &amp; Catherine Jonson under initial review.  (10/30) Lonnie Stallcup, Carol Hall, Fatimah Lakhani, &amp; Catherine Jonson under initial review. (10/23) Lonnie Stallcup under initial review. </t>
  </si>
  <si>
    <t>DIA008004</t>
  </si>
  <si>
    <t>Human Resources Manager</t>
  </si>
  <si>
    <t>Stephanie Neonakis</t>
  </si>
  <si>
    <t xml:space="preserve">(2/19) (2/12) Offer accepted by Jason Mead; keeping Philip Neimela warm (2/05) Pending offer for Jason Mead (1/29) Philip Neimela &amp; Jason Meed to have F2F 2/02 &amp; 2/03; Keeping Jampoon Raygosa warm (1/22) Jason Mead &amp; Philip Neimela to have PS w/ Deb Baxter next week, TBD. Keeping Theresa Overing, Marsha Mihok &amp; Jampoon Raygosa warm. (1/15) Jason Mead, Philip Neimela &amp; Jampoon Raygosa to have PS w/ Stephanie this week &amp; next week. Theresa Overing &amp; Marsha Mihok to have PSs. Marty Reyes under initial review; Keeping Kim Krall &amp; Olga Dvorkina warm. (1/08) Theresa Overing &amp; Marsha Mihok to have PSs; PFY conducting screen on Marty; Keeping Kim Krall &amp; Olga Dvorkina warm. Initial feedback pending for Alvin John, Jason Mead, &amp; Jampoon Raygusa. (1/01) Pending PS feedback for Olga Dvorkina &amp; Kim Krall. (12/25) Olga Dvorkina &amp; Kim Krall to have PS with HM on 12/29. (12/18) Olga Dvorkina &amp; Kim Krall to have PS with HM next week. (12/11) Olga Dvorkina under initial review. (12/04) Discovery call completed and position opened. </t>
  </si>
  <si>
    <t>EB-2006157229</t>
  </si>
  <si>
    <t>Paralegal - Temp</t>
  </si>
  <si>
    <t>Huiri Kim</t>
  </si>
  <si>
    <t>(12/11) Rose accepted offer! (11/27) Rose &amp; Greg to have PSs w/ Huiri on 11/24  (11/20) Initial feedback pending for Greg Eck &amp; Rose Villanueva (11/13) No Dcall</t>
  </si>
  <si>
    <t>DIA007759</t>
  </si>
  <si>
    <t>Senior Manufacturing Scientist - Process</t>
  </si>
  <si>
    <t>(1/15) Arthur Huang fill sent. Completed BG/DS completed. (1/08) Pending BG/DS for Arthur Huang. (1/01) Pending onsite interview feedback from Arthur Huang from 12/21 (12/25) Pending onsite interview feedback from Arthur Huang from 12/21. (12/18) Arthur Huang to have onsite interview. Riujin Han under initial review. (12/11) Arthur Huang to have onsite interview. Riujin Han under initial review. (12/04) Pending PS feedback for Marta Pasek &amp; Arthur Huang. (11/27) Marta Pasek &amp; Arthur Huang to have PS next week with HM. (11/20) Initial feedback pending for Marta Pasek &amp; Arthur Huang. (11/13) Position opened on 11/12</t>
  </si>
  <si>
    <t>DIA007769</t>
  </si>
  <si>
    <t>Staff Manufacturing Scientist</t>
  </si>
  <si>
    <t>(1/29) Rachel Laurea (I) to receive offer (Aaron rejected) (1/15) Pending PS feedback for Tony Howell. Eli Haykinson to have onsite interview 2/5. Barb Reams to have onsite with team on 2/2. Glynn Meienburg, Lee Moore, John Huber &amp; Jim Welsh under inital review. (1/08) Tony Howell to have PS with Catherine on 1/7. Eli Haykinson to have onsite interview TBD. Barb Reams to have PS w/ Catherine on 1/11. Glynn Meienburg, Lee Moore, John Huber &amp; Jim Welsh under initial review.  (1/01) Eli Haykinson to have onsite interview first of next year (details TBD). Pending PS feedback from Barb Reams. Glynn Meienburg, Tony Howell, Lee Moore, John Huber &amp; Jim Welsh under initial review. Mike Monaco pulled out of process. (12/25) Mike Monaco &amp; Eli Haykinson to have onsite interview first of next year (details TBD). Glynn Meienburg, Tony Howell, Lee Moore, John Huber &amp; Jim Welsh under initial review. (12/18) Mike Monaco &amp; Eli Haykinson to have onsite interview with team. Glynn Meienburg, Tony Howell, Lee Moore, John Huber &amp; Jim Welsh under initial review. Diane Schimelfeny to have PS with Todd &amp; Rich next week - internal candidate.  (12/11) Mike Monaco &amp; Eli Haykinson to have onsite interview with team. Lee Moore, John Huber &amp; Jim Welsh under initial review. Diane Schimelfeny to have PS with Sergio - internal candidate. (12/04) Mike Monaco &amp; Eli Haykinson to have PSs w/ Sergio; Next steps pending for Alex Quezada (11/27) Mike Monaco, Alex Quezada &amp; Elijah Haykinson to have PSs w/ Catherine. Keeping internal candidates warm. (11/20) Mike Monaco, Alex Quezada &amp; Elijah Haykinson to have PSs w/ Catherine TBD; Initial feedback pending for Barb Reams, Mark Steward and Sarah Murad; Keeping Vic Ganesan warm (11/13) Initial feedback pending for Barb Reams, Mike Monaco, Sarah Murad, Eli Haykansin &amp; Mark Steward; Oliver OUT after Chris PS; Scott Roberts is being kept warm; Keeping Vic Ganesan warm (11/06) Initial feedback pending for Sarah Murad, Eli Haykansin &amp; Mark Steward; Oliver Nwofia to have PS w/ Catherine today &amp; Chris next week TBD; Scott Roberts to have PS w/ Sergio next week; Keeping Vic Ganesan warm (10/30) Nathalie Kodhr, Oliver Nwofia &amp; Scott Roberts to have PSs; Keeping Vic Ganesan warm (10/23) Initial feedback pending for Vic Ganesan, Nathalie Kodhr, Oliver Nwofia &amp; Scott Roberts (10/16) Initial feedback pending for Oliver Nwofia</t>
  </si>
  <si>
    <t>DIA007768</t>
  </si>
  <si>
    <t>(2/05) Stephanie to confirm Candy's start date (1/29) Candy (I) to receive offer, pending details from Stephanie. Initial feedback pending for Minghau Dai (1/22) Initial feedback pending for Minghau Dai  (1/11) Role pushed into P2. Actively sourcing. (1/01) Role pushed into P2. Actively sourcing. (12/25) Role pushed into P2. Actively sourcing. (12/18) Role pushed into P2. (12/11) Tom Sun to have PS with HM next week. (12/04) Tom Sun to have PS with HM next week. Next steps pending for Anton Nguyen. (11/27) Tom Sun to have PS with Matt Conner next week. (11/20) Initial feedback pending for Zhonghua Wang &amp; Tom Sun. (11/13) Position opened on 11/12</t>
  </si>
  <si>
    <t>DIA007814</t>
  </si>
  <si>
    <t>Sr. Manager Continuous Improvement, DBS</t>
  </si>
  <si>
    <t>Joseph Repp</t>
  </si>
  <si>
    <t xml:space="preserve">(1/15) Position filled and template sent. Aman Talpur completed BG/DS. (1/08) Pending BG/DS for Aman Talpur. (1/01)  Aman Talpur identified as final candidate and to have onsite interview with team 1/4. (12/25) Aman Talpur identified as final candidate and to have onsite interview with team 1/4. (12/18) Next steps pending for internal candidate Scott Story. Rich R. &amp; Aman Talpour completed onsite interviews by 12/18. (12/11) Next steps pending for internal candidate Scott Story. Rich R. &amp; Aman Talpour to have onsite interview with team week of 12/14 (12/04) Rich R. &amp; Aman Talpour to have onsite interview with team week of 12/14. Pending initial feedback for Jerry Kron &amp; Robert Breaman. (11/27) Charlie Labrador to ha PS with Joe Repp next week. Rich R. &amp; Aman Talpour to have onsite interview with team week of 12/14. (11/20) Charlie Labrador &amp; Orlando Velazquez under initial review. Pending PS feedback fom David Poassi. Keeping Rich rostimily warm. (11/13) Charlie Labrador under initial review. David Paossi to have PS on 11/13. Aman Talpur to have PS 11/24. Keeping Rich Rostimily warm until other interviews are completed. (11/06) David Paossi, Rich Rostmily, Al Auylo &amp; Aman Talpur to have PS with Joe Repp next week. (10/30) David Paossi, Rich Rostmily, &amp; Aman Talpur under initial review. (10/23) Discovery call scheduled for 10/26. </t>
  </si>
  <si>
    <t>EB-8661096504</t>
  </si>
  <si>
    <t>HR Director/Sr. Business Partner</t>
  </si>
  <si>
    <t>Gardow</t>
  </si>
  <si>
    <t>Melissa Bradford</t>
  </si>
  <si>
    <t>US - Burlington</t>
  </si>
  <si>
    <t>(3/11) Rita Pruscino accepted offer (2/26) Rita has F2F today; keeping Maria &amp; Myron warm (2/19) Rita &amp; Maria to have F2F interviews in Burlington next week; Keeping Myron warm (2/05) Maria Lofton has PS 2/16 w/ Lance &amp; Rita has PS 2/15 w/ Lance; Keeping Myron warm (1/29) Maria Lofton &amp; Rita Pruscino to have PSs/ Randy; Keeping Myron warm until those are completed (1/22) Myron has PSs 1/20 &amp; 1/22 w/ Lisa &amp; Greg (1/15) Update needed on decision between Myron &amp; Internal Referral (1/08) Feedback pending from Myron Pearman's 12/11 F2F; Next steps needed for Curtis Thornton &amp; Initial feedback pending for Maria Lofton, Sonya Trapp, Rita Pruscino &amp; Tiffany Gholston (12/18) Feedback pending from Myron Pearman's 12/11 F2F; Next steps needed for Curtis Thornton &amp; Initial feedback pending for Sonya Trapp, Rita Pruscino &amp; Tiffany Gholston (12/04) Myron Pearman to have 2nd F2F on 12/15; Keeping Curtis Thornton warm (11/13) Don &amp; Myron to have F2F next week; Keeping Curtis Thornton warm (11/06) Initial feedback pending for Curtis Thornton; Myron Pearman &amp; Don Taylor having PSs w/ Randy 11/04; Keeping Lee Ruderman warm (10/30) Myron Pearman &amp; Don Taylor to have PSs w/ Randy &amp; Melissa; Keeping Lee Ruderman (Informal)</t>
  </si>
  <si>
    <t>DIA007829</t>
  </si>
  <si>
    <t xml:space="preserve">(12/25) Cathy Johnson (I) hired!  Lonnie Stallcup &amp; Fatimah Lakhani to have onsite interview 1/15. Diane Schimelfenyg  to have PS with Rich &amp; Todd 1st week of Jan  (12/18) Lonnie Stallcup, Fatimah Lakhani to have onsite interview in Jan. Pending interview team from Sergio. Christian Rizo under initial review. (12/11) Lonnie Stallcup, Fatimah Lakhani to move forward, pending next steps from team.  Christian Rizo under initial review. (12/04) Pending PS feedback for Lonnie Stallcup, Fatimah Lakhani &amp; Scott Nelson. (11/27) Lonnie Stallcup, Fatimah Lakhani &amp; Scott Nelson to have PSs w/ Todd this week &amp; next week. (11/20) Lonnie Stallcup, Fatimah Lakhani &amp; Scott Nelson to have PSs w/ Todd TBD; Catherine Johnson to have F2F; Keeping Heather Jamieson &amp; Art Ceragiloi warm &amp; next steps needed for Carol Hall regarding DBSL  (11/13) Catherine Johnson to have F2F; Initial feedback pending for Scott Nelson, Art Ceragiloi, Heather Jamieson, Lonnie Stallcup, Carol Hall, Fatimah Lakhani (11/06) Heather Jamieson, Lonnie Stallcup, Carol Hall, Fatimah Lakhani, &amp; Catherine Jonson under initial review.  (10/30) Lonnie Stallcup, Carol Hall, Fatimah Lakhani, &amp; Catherine Jonson under initial review. (10/23) Lonnie Stallcup under initial review. </t>
  </si>
  <si>
    <t>BEC004474</t>
  </si>
  <si>
    <t>(1/08) Kathy ACCEPTED! Fill sent. (1/01) Kathy ACCEPTED!  Pending BG/DS. (12/25) Kathy ACCEPTED!  Pending BG/DS. (12/18) Dao Hung, Carrie Pollard pending initial feedback. Pending F2F interview feedback from Kathy Thren-Chavez. (12/11) Dao Hung, Carrie Pollard &amp; Lauren Crisanti under initial review. Kathy Thren-Chavez to have F2F interview this week with team. (12/04) Dao Hung, Carrie Pollard &amp; Lauren Crisanti under initial review. PS feedback pending for Kathy Thren-Chavez(11/27) Carrie Pollard under initial review. Kathy Thren-Chavez to have PS with Sharon next week.. Kelly Bunkley (internal) to have F2F with Sharon 11/24. F2F interview feedback pending for Darren Wong &amp; Lance Hong. (11/20) Kristin Massaro to have PS with Sharon next week. F2F Interview feedback pending from Darren Wong &amp; Lance Hong. (11/13) William Glass to have onsite interview on 11/13. Darren Wong to have F2F TBD. (11/06) William Glass, Darren Wong &amp; Lance Hong tp have PS with Sharon next week. Pending interview feedback for LeRoy Ulibarri. (10/30) Initial feedback pending for William Glass, Darren Wong &amp; Long Hong. Pending interview feedback for LeRoy Ulibarri. (10/23) LeRoy Ulibarri to have onsite interview 10/23. (10/16) Position opened on 10/16</t>
  </si>
  <si>
    <t>DIA006770</t>
  </si>
  <si>
    <t>Customer DBSL</t>
  </si>
  <si>
    <t>(4/01) Nichole Clemmers in BG/DS(3/25) Decision pending between Nichole &amp; Mike; Michael, Jeff W, Kyle &amp; Dwayne to have PSs w/ Catherine week of 3/28; Keeping Raka Rio warm (3/18) Nichole Clemmers &amp; Mike Hill to have final on 3/25. Pending next steps for Raka Rio. PFY to schedule PS for Jeff W, Dwayne B, and Kyle S. (3/11)  BJ Blaaten &amp; Honorio Zabala under initial review. Nichole Clemmer, Tony Howell to have F2F 3/11. Pending offer for Jeff Hill. Keeping Mark Klutchka warm until other interivews are completed. 3/04) BJ Blaaten &amp; Honorio Zabala under initial review. Nichole Clemmer, Tony Howell, Jeff Hill, &amp; Mark Klutchka to have F2F TBD (2/26) Honorio Zabala under initial review. Nichole Clemmer, Tony Howell, Jeff Hill, &amp; Mark Klutchka to have F2F TBD (2/19) Nicole Clemmers, Tony Howell &amp; Jeff Hill to have F2F TBD; Meirj Khan to have PS w/ Sergio 2/19 &amp; w/ Catherine 2/26; PFY to screen Jeffrey Hill (2/05) Nicole Clemmers to have PS w/ Catherine (to schedule next week). Mark Kluktcha to have PS w/ Sergio &amp; Catherine next week.  Nick Curtis to have PS w/ Sergio &amp; Pending PS feedback with Catherine on 2/05. (1/29) Glynn Meienburg &amp; Nicole Clemmers to have PS with Sergio 1/27 &amp; Catherine next week TBS. Nick Curtis to have have PS w/  Catherine TBD; Eli has F2F on 2/05; Barb has F2F 2/02; PS feedback pending Tony Howell (1/22) Pending Phone Screen feedback for Tony Howell; Eli has F2F on 2/05; Barb has F2F 2/02; Glynn Meienburg &amp; Jim Welsh to have PSs w/ Catherine TBD. Nick Curtis under initial review.  (1/15) Tony Howell to have PS with Catherine on 1/7. Eli Haykinson to have onsite interview TBD. Barb Reams to have PS w/ Catherine on 1/11. William Armstrong, Nicole Clemmer, Paul Nied, Glynn Meienburg, Lee Moore, John Huber &amp; Jim Welsh under initial review.  (1/01) Eli Haykinson to have onsite interview first of next year (details TBD). Pending PS feedback from Barb Reams. Glynn Meienburg, Tony Howell, Lee Moore, John Huber &amp; Jim Welsh under initial review. Mike Monaco pulled out of process. (12/25) Mike Monaco &amp; Eli Haykinson to have onsite interview first of next year (details TBD). Glynn Meienburg, Tony Howell, Lee Moore, John Huber &amp; Jim Welsh under initial review. (12/18) Mike Monaco &amp; Eli Haykinson to have onsite interview with team. Glynn Meienburg, Tony Howell, Lee Moore, John Huber &amp; Jim Welsh under initial review. Diane Schimelfeny to have PS with Todd &amp; Rich next week - internal candidate.  (12/11) Mike Monaco &amp; Eli Haykinson to have onsite interview with team. Lee Moore, John Huber &amp; Jim Welsh under initial review. Diane Schimelfeny to have PS with Sergio - internal candidate. (12/04) Mike Monaco &amp; Eli Haykinson to have PSs w/ Sergio; Next steps pending for Alex Quezada (11/27) Mike Monaco, Alex Quezada &amp; Elijah Haykinson to have PSs w/ Catherine. Keeping internal candidates warm. (11/20) Mike Monaco, Alex Quezada &amp; Elijah Haykinson to have PSs w/ Catherine TBD; Initial feedback pending for Barb Reams, Mark Steward and Sarah Murad; Keeping Vic Ganesan warm (11/13) Initial feedback pending for Barb Reams, Mike Monaco, Sarah Murad, Eli Haykansin &amp; Mark Steward; Oliver OUT after Chris PS; Scott Roberts is being kept warm; Keeping Vic Ganesan warm (11/06) Initial feedback pending for Sarah Murad, Eli Haykansin &amp; Mark Steward; Oliver Nwofia to have PS w/ Catherine today &amp; Chris next week TBD; Scott Roberts to have PS w/ Sergio next week; Keeping Vic Ganesan warm (10/30) Nathalie Kodhr, Oliver Nwofia &amp; Scott Roberts to have PSs; Keeping Vic Ganesan warm (10/23) Initial feedback pending for Vic Ganesan, Nathalie Kodhr, Oliver Nwofia &amp; Scott Roberts (10/16) Initial feedback pending for Oliver Nwofia</t>
  </si>
  <si>
    <t>DIA007828</t>
  </si>
  <si>
    <t>US - Houston</t>
  </si>
  <si>
    <t>(4/15) Mike Hill accepted &amp; is returing signed papework (4/08) Mike Hill accepted, pending signed offer. (4/01) Offer pending for Mike Hill (3/25) Decision pending between Nichole &amp; Mike; Michael, Jeff W, Kyle &amp; Dwayne to have PSs w/ Catherine week of 3/28; Keeping Raka Rio warm (3/18) Nichole Clemmers &amp; Mike Hill to have final on 3/25. Pending next steps for Raka Rio. PFY to schedule PS for Jeff W, Dwayne B, and Kyle S. (3/11)  BJ Blaaten &amp; Honorio Zabala under initial review. Nichole Clemmer, Tony Howell to have F2F 3/11. Pending offer for Jeff Hill. Keeping Mark Klutchka warm until other interivews are completed. 3/04) BJ Blaaten &amp; Honorio Zabala under initial review. Nichole Clemmer, Tony Howell, Jeff Hill, &amp; Mark Klutchka to have F2F TBD (2/26) Honorio Zabala under initial review. Nichole Clemmer, Tony Howell, Jeff Hill, &amp; Mark Klutchka to have F2F TBD (2/19) Nicole Clemmers, Tony Howell &amp; Jeff Hill to have F2F TBD; Meirj Khan to have PS w/ Sergio 2/19 &amp; w/ Catherine 2/26; PFY to screen Jeffrey Hill (2/05) Nicole Clemmers to have PS w/ Catherine (to schedule next week). Mark Kluktcha to have PS w/ Sergio &amp; Catherine next week.  Nick Curtis to have PS w/ Sergio &amp; Pending PS feedback with Catherine on 2/05. (1/29) Glynn Meienburg &amp; Nicole Clemmers to have PS with Sergio 1/27 &amp; Catherine next week TBS. Nick Curtis to have have PS w/  Catherine TBD; Eli has F2F on 2/05; Barb has F2F 2/02; PS feedback pending Tony Howell (1/22) Pending Phone Screen feedback for Tony Howell; Eli has F2F on 2/05; Barb has F2F 2/02; Glynn Meienburg &amp; Jim Welsh to have PSs w/ Catherine TBD. Nick Curtis under initial review.  (1/15) Tony Howell to have PS with Catherine on 1/7. Eli Haykinson to have onsite interview TBD. Barb Reams to have PS w/ Catherine on 1/11. William Armstrong, Nicole Clemmer, Paul Nied, Glynn Meienburg, Lee Moore, John Huber &amp; Jim Welsh under initial review.  (1/01) Eli Haykinson to have onsite interview first of next year (details TBD). Pending PS feedback from Barb Reams. Glynn Meienburg, Tony Howell, Lee Moore, John Huber &amp; Jim Welsh under initial review. Mike Monaco pulled out of process. (12/25) Mike Monaco &amp; Eli Haykinson to have onsite interview first of next year (details TBD). Glynn Meienburg, Tony Howell, Lee Moore, John Huber &amp; Jim Welsh under initial review. (12/18) Mike Monaco &amp; Eli Haykinson to have onsite interview with team. Glynn Meienburg, Tony Howell, Lee Moore, John Huber &amp; Jim Welsh under initial review. Diane Schimelfeny to have PS with Todd &amp; Rich next week - internal candidate.  (12/11) Mike Monaco &amp; Eli Haykinson to have onsite interview with team. Lee Moore, John Huber &amp; Jim Welsh under initial review. Diane Schimelfeny to have PS with Sergio - internal candidate. (12/04) Mike Monaco &amp; Eli Haykinson to have PSs w/ Sergio; Next steps pending for Alex Quezada (11/27) Mike Monaco, Alex Quezada &amp; Elijah Haykinson to have PSs w/ Catherine. Keeping internal candidates warm. (11/20) Mike Monaco, Alex Quezada &amp; Elijah Haykinson to have PSs w/ Catherine TBD; Initial feedback pending for Barb Reams, Mark Steward and Sarah Murad; Keeping Vic Ganesan warm (11/13) Initial feedback pending for Barb Reams, Mike Monaco, Sarah Murad, Eli Haykansin &amp; Mark Steward; Oliver OUT after Chris PS; Scott Roberts is being kept warm; Keeping Vic Ganesan warm (11/06) Initial feedback pending for Sarah Murad, Eli Haykansin &amp; Mark Steward; Oliver Nwofia to have PS w/ Catherine today &amp; Chris next week TBD; Scott Roberts to have PS w/ Sergio next week; Keeping Vic Ganesan warm (10/30) Nathalie Kodhr, Oliver Nwofia &amp; Scott Roberts to have PSs; Keeping Vic Ganesan warm (10/23) Initial feedback pending for Vic Ganesan, Nathalie Kodhr, Oliver Nwofia &amp; Scott Roberts (10/16) Initial feedback pending for Oliver Nwofia</t>
  </si>
  <si>
    <t>BEC004526</t>
  </si>
  <si>
    <t>Procurement Analyst I</t>
  </si>
  <si>
    <t xml:space="preserve">(1/08) Magdee Hugais offer ACCEPTED. Fill sent. (1/01) Magdee Hugais offer ACCEPTED. Pending BG/DS. (12/25) Magdee Hugais offer ACCEPTED. Pending BG/DS. (12/18) Magdee Hugais offer ACCEPTED. Pending BG/DS. (12/11) Pending offer for Magdee Hagais. (12/04) Pending offer for Magdee Hagais. (11/27) Pending F2F interview feedback for Johnnie Sproat and PS feedback for Magdee Huisais. Sam Mills to have F2F next week. (11/20) Johnnie Sproat to have onsite interview next week with team. Magdee Huisais to have PS with Nicole on 11/25. (11/13) Debi Todd, &amp; Johnnie Sproat to have PS next week. (11/06) Actively sorucing in P2. (10/30) Robert Merrifield to have onsite interview with tean next week, TBD. (10/23) Sally Berkowitz to have PS with Nicole on 10/23. Robert Merrified to have PS next week TBD. (10/16) Carlos Ortello to have PS with Nicole on 10/16. Sally Berkowitz to have PS 10/23. (10/09) Discovery Call completed on 10/7. </t>
  </si>
  <si>
    <t>DIA007687</t>
  </si>
  <si>
    <t>Production Planner/Buyer</t>
  </si>
  <si>
    <t>(3/25) Maureen Segismundo pending BG/DS  (3/18) Maureen Segismundo pending BG/DS (3/11) Maureen Segismundo pending BG/DS. (3/04) Maureen Segismundo pending BG/DS. (2/26) Offer pending for Maureen Segismundo (2/19) Chris Cho &amp; Maureen Segismundo to have F2F this week; Shawn Bell &amp; Kristin Massaro (2/12) Next steps pending for Shawn Bell &amp; Kristin Massaro (2/05) Cameron Karimi declined offer; Keeping Shawn Bell &amp; Kristin Massaro warm (1/29) Cameron Karimir to have final F2F 1/27; Next steps pending for Shawn Bell; Keeping Kristin Massaro warm (1/22) Initial feedback pending for Shawn Bell. Cameron Karimiri to have F2F Next week. Next steps pending for Kristin Massaro. (1/15) Initial feedback pending for Shawn Bell. Pending PS feedback for Cameron Karmiri. Next steps pending for Kristin Massaro. (1/08) Cameron Karmiri to have PS this week TBD. Actively sourcing in P2. (1/01) Actively sourcing in P2. Kevin Scott &amp; Cameron Karmiri under review. (12/25) Actively sourcing in P2. Kevin Scott &amp; Cameron Karmiri under review. (12/18) Offer out to Janeth Nelson. Kevin Scott &amp; Cameron Karmiri under initial review. (12/11) Kevin Scott &amp; Cameron Karmiri under initial review. Kristin Massaro to have F2F with team next week. Keeping Janeth Nelson warm. (12/04) Kevin Scott &amp; Cameron Karmiri under initial review. Kristin Massaro to have F2F with team next week. (11/27) Position pushed into P2 this week. Actively sorucing! (11/20)  F2F interview feedback pending for Greg Vizgart. Trying to push role into P2, pending confirmation from HR. (11/13) F2F interview feedback pending for Greg Vizgart. (11/06) F2F interview next Thursday for Greg Vizgart. (10/30) Pending PS feedback for Greg Vizgart, Ashleigh Miller, &amp; Sayaka Suzuki (10/23) Greg Vizgart, Ashleigh Miller, &amp; Sayaka Suzuki to have PS next week. (10/16) Initial feedback pending for Hai Nguyen &amp; Janeth Nelsen (10/09) Hai Nguyen, Janeth Nelsen &amp; Nadia Stoianova under initial review. (10/02) Hai Nguyen, Janeth Nelsen &amp; Nadia Stoianova under initial review. (9/25) Position opened on 9/24</t>
  </si>
  <si>
    <t>DIA007599</t>
  </si>
  <si>
    <t>(1/22) Fiona Yee pending BG/DS (1/15) Fiona Yee pending BG/DS. (1/08) Offer to be extended to Fiona Yee. (1/01) Pending PS feedback for Lisa White. Pending onsite interview feedback from Fiona Yee. (12/25) Pending PS feedback for Lisa White. Pending onsite interview feedback from Fiona Yee. (12/18) Lisa White &amp; Wendy Salisbury to have PS this week. Fiona Yee to have onsite next Tuesday.(12/11) Lisa White under initial review. Wendy Salisbury &amp; Fiona Yee to have PS next week. (12/04) Lisa White, Wendy Salisbury &amp; Fiona Yee under initial review. (11/27) Kristen Massaro to have PS w/ Sharon this week.Janeth Nelson to have F2F on 12/3. Trying to push role into P2, pending HR approval.  (11/20) Janeth Nelson to have F2F next week. Trying to push role into P2, pending HR approval. (11/13) Janeth Nelson to have PS with Sharon next week. (11/06) Initial feedback pending for Janeth Nelson (10/30) Pending onsite interview feedback from Nadia Stoianova on 10/22. Pending initial feedback for Hai Nguyen, Janeth Nelsen (10/23) Pending onsite interview feedback from Nadia Stoianova on 10/22. Pending initial feedback for Hai Nguyen, Janeth Nelsen (10/16) Nadia Stoianova to have PS with Sharon. Initial feedback pending for Hai Nguyen &amp; Janeth Nelsen (10/09) Hai Nguyen, Janeth Nelsen &amp; Nadia Stoianova under initial review. (10/02) Hai Nguyen, Janeth Nelsen &amp; Nadia Stoianova under initial review. (9/25) Position opened on 9/24</t>
  </si>
  <si>
    <t>SEL000297</t>
  </si>
  <si>
    <t>Truth Yang</t>
  </si>
  <si>
    <t xml:space="preserve">(10/30) Offer to be made on Pinar Aycan. (10/23) Pinar Aycan to have F2F 10/27 (10/16) Haley Kidney &amp; Pinar Aycan under initial review. Pending F2F feedback for Lois Bebrin (10/09) Haley Kidney &amp; Pinar Aycan under initial review. Pending F2F feedback for Lois Bebrin. (10/02) Haley Kidney&amp; Pinar Aycan under initial review. Pending F2F feedback for Lois Bebrin. (9/25) Lois Besbrin to have onsite interview Monday.  Position opened on 9/23. </t>
  </si>
  <si>
    <t>LEI002449</t>
  </si>
  <si>
    <t>Jo Ann Shelby</t>
  </si>
  <si>
    <t>(11/27) Rhiannon Naslund accepted. (11/13) Jay O'Neal to have PS w/ Lon 11/17; Tim Raffery to have F2F 11/20; Keeping Rhiannon Naslund and Marc DeLuca warm (11/06) Tim Rafferty to have F2F next week;  Rhiannon Naslund had F2F 11/06; Keeping Marc DeLuca warm &amp; Initial feedback pending for Jay O'Neal (10/30) Lindsye Mitchell &amp; Rhiannon Naslund to have Jamie PSs &amp; F2F interviews w team ASAP; Marc DeLuca to have PS w/ Rob Thompson 10/29; Chad Schneider to have PS w/ Jamie 10/29; Tim Rafferty to have PS w/ Sandy TBD; Keeping Rob Nagle warm (10/23) Lindsye Mitchel to have F2F lunch meeting next week; Marc DeLuca to have lunch meeting next week TBD; Chad Schneider to have PS w/ Jamie 10/29; Rhiannon Naslund (P3) to have F2F TBD; Keeping Tim Rafferty warm; Terri Kitcoff to have F2F 10/27 (10/16) Marc DeLuca to have PS next week; Mekashia Chenault to provide work samples; Chad Schneider to have F2F w/ Lon next week; Rhiannon Naslund (P3) to have PS 10/16; Debbie Johnson to have PS TBD; Keeping Tim Rafferty warm; Terri Kitcoff to have F2F (10/09) Phil Brewer out based on relo package; Theresa Kitcoff to have PS w/ Rob Thomson; Next steps pending for Tim Rafferty; Keeping Evelina &amp; Flecher warm (10/02) PFY to CDS Theresa Kitcof; Tim Rafferty to have PS w/ Rob Thomson (went well w/ Jamie); Keeping Evelina &amp; Fletcher warm (9/25) Tim Rafferty to have lunch F2F 9/25; Keeping Evelina Leece warm; Next steps needed for Fletcher &amp; PFY to screen Sheila Chalfie (9/18) Offer might be composed for Fletcher Brehler; Evelina Leece &amp; Tim Rafferty to have PSs w/ Lon (9/11) As of 9/10 role was RE-SCOPED to senior &amp; metrics restarted; P3 engaged &amp; sourcing has started; Fletcher Brehler is being considered &amp; will have PS 9/11</t>
  </si>
  <si>
    <t>SEL000305</t>
  </si>
  <si>
    <t>(10/23) Sasha Gopal ACCEPTED offer (10/09) Loren Havranek &amp; to have F2F w/ Linda 10/14; Sasha Gopal to have F2F w/ GM &amp; VP next week; Next steps needed for Laura Newman; Keeping Patricia Berman, Albert Fletcher &amp; Laura Rode warm; Jill DeFina has DIRECTOR F2F on 10/06  (10/02) Patricia Berman, Albert Fletcher &amp; Laura Rode under initial review. Laura Newman F2F 10/01; Sasha Gopal has F2F 10/02; Jill DeFina (DIRECTOR) has F2F 10/05 (9/18) Patricia Jones to have F2F next week; Feedback pending on Sasha for PERM role; Feedback pending on Director viability for George Montgomery (9/11) Initial feedback pending for Jeanette Bournes, Max Nemmers, Sasha Gopal &amp; Jennifer Kozak(9/04) Initial feedback pending for Sasha Gopal &amp; Jennifer Kozak</t>
  </si>
  <si>
    <t>DIA007456</t>
  </si>
  <si>
    <t>Supervisor Export &amp; Logistics</t>
  </si>
  <si>
    <t>David Klocek</t>
  </si>
  <si>
    <t>(11/06) Offer accepted by Jackie Penny on 10/24. Fill sent on 11/6. (10/30) Offer extended to Jackie Penny, pending response(10/23) Offer extended to Jackie Penny, pending response (10/16) Offer extended to Jackie Penny, pending response. (10/09) Offer extended to Jackie Penny. Keeping John Bowlds warm. (10/02) Feedback pending for John Bowlds F2F on 9/29. Jackie Penny to complete interviews internally. (9/25) John Bowlds F2F on 9/29. Marianne Carella to be kept warm.  (9/18) John Bowlds to have F2F next week; Marianne Carella to be kept warm. Dan Heidrich to have F2F on 9/21. (9/11) Marianne Carella to have onsite interview 9/11.  Daniel Heidrich under initial review. (9/04) Marianne Carella under initial review. (8/28) Discovery call occured 8/27</t>
  </si>
  <si>
    <t>DIA007455</t>
  </si>
  <si>
    <t>(11/27) BG/DS pending for Missy Deglow.(11/20) Missy Deglow pending BG/DS. (11/13) Missy Deglow to have F2F on 11/16. (11/06) Keeping Chelsea Kirpatrick warm. Actively sourcing. To discuss P2 options at EOW. (10/30) Justin Kleem not to move forward. Keeping Chelsea Kirpatrick warm. (10/23) Justin Kleem not to move forward. Keeping Chelsea Kirpatrick warm. (10/16) Justin Kleem to have final interview on 10/20. (10/09) Justin Kleem identified as final candidate. Keeping Chelsea kirkpatrick warm as back up. (10/02) Feedback pending from Chelsea Kirpatrick's final interview (10/2). (9/25) Chelsea Kirpatrick to have onsite interview 10/2; Mike McKoy to have onsite TBD.(9/18) Chelsea Kirpatrick to have PS w/ Luc; Mike McKoy to have onsite TBD. (9/11) Louis Martini to have onsite interview 9/11. Mike McKoy to have onsite TBD. (9/04) Louis Martini &amp; Michael MiKoy under initial review. (8/28)Discovery call occured 8/27</t>
  </si>
  <si>
    <t>DIA007419</t>
  </si>
  <si>
    <t>Logistics and Distribution Manager</t>
  </si>
  <si>
    <t>(11/06) Chris Terrano Fill sent on 11/4 (10/30) Chris Terrano ACCEPTED, pending BG/DS (10/23) Offer to be extended to Chris Terrano (10/16) Kepping Chris Terrano warm after final interview last week; Dennis Evangelista to have final interview 10/16. (10/09) Chris Terrano to have final interview &amp; keeping Dennis Evangelista warm. (10/02) Chris Terrano to have final interviews week of 10/5. Keep Dennis Evangelista warm. (9/25) Chris Terrano (9/24), AJ Adams (9/25), Dennis Evangelista (9/29) &amp; Maurice Martinez (9/28) to have F2F. (9/18) Calvin Barrios &amp; Chris Terrano to have F2F once Al confirms team. AJ Adams &amp; Maurice Martinez under initial review. (9/11) Diane Gonzalez, AJ Adams. Chris Terrano &amp; Calvin Barrios under initial review. (9/04) Diane Gonzalez under initial review. (8/28) Discovery call occured 8/27</t>
  </si>
  <si>
    <t>LEI002693</t>
  </si>
  <si>
    <t>Marketing Communications Specialist</t>
  </si>
  <si>
    <t>Dan Kaplan</t>
  </si>
  <si>
    <t>(12/04) Dan Morris ACCEPTED, pending formal offer letter and BG/DS. (11/27) Offer details pending for Dan Morris. (11/20) Offer details pending for Dan Morris. (11/13) Offer details needed for Dan Morris. (11/06) Offer details needed for Dan Morris (10/30) Pending onsite interview feedback for Dan, Jason, &amp; Cassandra (10/23) Cassandra and Dan to have F2F 10/28 &amp; Jason to have F2F 10/29 (10/16) Jason Kandik, Cassandra Bremer &amp; Dan Morris to have 2nd F2F interviews week of 10/26. Keeping Andrew Tutt warm (10/09) Grace Anderson, Jason Kandik, Kelly Nash &amp; Cassandra Bremer to have F2Fs next week TBD; Feedback pending from Andrew Tutt's F2F; Keeping Dan Morris warm (10/02) Initial feedback pending for Andrew Kam; Keeping Dan Morris warm (9/25) Tony DeSantis to have onsite interview week of 10/5; Keeping Dan Morris warm (9/18) Dan Morris to have onsite with team; Initial feedback pending for Stephanie Crededio (9/11) Victoria Roos to have F2F next week; Feedback pending from Sherry Hedenberg &amp; Apurva Bose's F2F; Next steps pending for Dan Morris  (9/04) Initial feedback pending for Ana Modesto. Sherry Hedenberg to have F2F next week. Nicole Minale to have F2F once we confirm availability (she is out sick); Apurva Bose to have F2F TBD; Dan Morris to have F2F 9/04; (8/28) Nicole Minale to have interview with Dan 9/4. Apurva Bose, Dan Morris and Robert Thomas under initial review. (8/21) Carolyn Rusin to have F2F w/ Dan 8/24; Job posted to Business Marketing Association-Chicago (8/14) Initial feedback pending for Marina Mathis, Carolyn Rusin, Kevin Schermach &amp; Brianne Boettcher (8/07) Discovery call completed 8/03</t>
  </si>
  <si>
    <t>KAM4768</t>
  </si>
  <si>
    <t>Pricing Analyst Coordinator</t>
  </si>
  <si>
    <t>Joe Grecco</t>
  </si>
  <si>
    <t>US - Ontario</t>
  </si>
  <si>
    <t>(9/11) Fill template sent. (9/04) Monica Gharapet pending BG/DS. (8/28) Offer pending for Monica Gharapet w/ Barry Jackson; Pending PS feedback Don Lamb &amp; Robert Mendoza with Joe Grecco. (8/21) Monica Gharapet to have PS w/ Barry Jackson; Feedback pending from Don Lamb &amp; Robert Mendoza's PSs from this week (8/14) Monica Gharapet had a great PS; Don Lamb, Robert Mendoza to have PSs 8/18; HR to follow up w/ Debbie Lopez on comp (8/07) Don Lamb, Robert Mendoza &amp; Monica Gharapet (on 8/12) to have PS with Joe Grecco next week BUT Pending HR approval to schedule for the two internals Don Lamb, Robert Mendoza. (7/31) Don Lamb under initial review. Actively sourcing. (7/24) Discovery Call occurred today</t>
  </si>
  <si>
    <t>SEL000258</t>
  </si>
  <si>
    <t>Kurt Wehrle</t>
  </si>
  <si>
    <t xml:space="preserve">(8/14) Brad Griffin (I) accepted offer &amp; position was Filled: Resume count made accurate as of week of 8/07 to account for candidate already having been chosen (8/07) Initial feedback pending for Anthony Portnoy, Jessica Neyzelman, Kanochia Johnson &amp; Matt Hermanson; To reschedule PS with Colin Phelan (Jay needed to cancel) and pingined Colin twice and have not heard back yet; Brad Griffin (I) to have F2F this week; Talithia Grace being kept warm (7/31) Colin Phelan to have Ps with Jay Mo (pending Colin's availability). Push back on Talithia Grace per MW; Brad Griffin (I) to have F2F (7/24) Initial feedback pending for Lauren Armstrong, Talithia Grace, &amp; Colin Phelan.  (7/17) Robert Calice to have PS; Keeping Talithia Grace warm; Jay to confirm breaking up w/ Matt Collins (7/10) Talithia Grace, Matt Collins, Robert Calice, &amp; Rebecca Brooks under initial review. Hiring Manager changed to Jay Mo. Template sent. (7/03) Position opened in P1 &amp; P2. </t>
  </si>
  <si>
    <t>HAC002503</t>
  </si>
  <si>
    <t xml:space="preserve">Allan Nichols </t>
  </si>
  <si>
    <t xml:space="preserve">Kelly Eckhardt </t>
  </si>
  <si>
    <t xml:space="preserve">US - Baymont </t>
  </si>
  <si>
    <t xml:space="preserve">(7/31) Burt Edmonton ACCEPTED! Fill sent. (7/24) Mike Johnson &amp; Burt Edmonton to have PS with Director.  (7/17) Troy  R, Mike Johnson, &amp; Burt E to have PS with Allan Monday. (7/10) Stephan Ettal, Sang Pham to have PS with Allan Nichols. Nick Lambertunder initial review. (7/03) Shan Johnson under initial review. (6/26) Sang Pham to ahev PS. (6/19) Initial feedback pending for Sang Pham &amp; Anthony Chatmon. (6/12) Initial feedback pending for Sang Pham. Position opened on 6/5. Actively sourcing on role. </t>
  </si>
  <si>
    <t>COR000422</t>
  </si>
  <si>
    <t>Environmental Health &amp; Safety Manager</t>
  </si>
  <si>
    <t xml:space="preserve">(8/21) Dow accepted offer! (8/14) Dow to receive offer &amp; waiting on reference checks (8/07) Dow Carter to have final interview with Leica President 8/11. (7/31) Dow Carter after F2F with team this week; Initial feedback pending for Doreen Shiers (7/17) Pending interview schedule for Joe Urban &amp; Dow Carter (7/10) Joe Urban &amp; Dow Carter to complete LDW this weekend. (7/03) Thomas Dahl, Daniel Diehl &amp; Joe Urban to have PSs w/ Leo &amp; JoAnn. Pending next steps for Dow Carter. (6/26) Thomas Dahl, Daniel Diehl, Joe Urban &amp; Kat Schwab under initial review. (6/19) Keven Axe rejected. Kevin Axe sumbitted. Initial feedback pending on Stan Zagula and Mark Siwiec. (6/12) Stan Zagula and Mark Siwiec submitted for review. </t>
  </si>
  <si>
    <t>BEC004223</t>
  </si>
  <si>
    <t xml:space="preserve">Production Planner/Buyer </t>
  </si>
  <si>
    <t xml:space="preserve">Justin Baxter </t>
  </si>
  <si>
    <t>Nicole Cosmospolous</t>
  </si>
  <si>
    <t xml:space="preserve">US - Carlsbad </t>
  </si>
  <si>
    <t xml:space="preserve">(7/03) Fill sent for Sarah Costi. (6/26) Sarah Costi pending BG/DS. (6/19) Sarah Costi pending BG/DS. (6/12) Sarah Costi pending BG/DS. (6/05) Sarah Costi pending BG/DS (5/29) Dan Green &amp; Sarah Costi to have final F2F interviews this week. </t>
  </si>
  <si>
    <t>COR000417</t>
  </si>
  <si>
    <t xml:space="preserve">Buyer/Planner </t>
  </si>
  <si>
    <t xml:space="preserve">Ryan Holmbeck </t>
  </si>
  <si>
    <t xml:space="preserve">(5/22) Offer ACCEPTED Elizabeth Doktor. Pending BG/DS </t>
  </si>
  <si>
    <t>DIA006694</t>
  </si>
  <si>
    <t>Senior HR Representative</t>
  </si>
  <si>
    <t>(7/10) JOLINE ACCEPTED OFFER! Fill sent. (7/03) JOLINE ACCEPTED OFFER! Pending BG/DS; Initial feedback pending for Leslie Gaul, Jared Nelson &amp; Shannon Johnson (6/26) Joline Hirdler to have F2F 6/29; Initial feedback pending for Shannon Johnson...no news on Sara Cheever (6/19) Chris Nelson to have PS then F2F; Initial feedback pending for Becky Toomey &amp; Joline Hirdler &amp; next steps needed for Sara Cheever (6/12) Sara Cheever has F2F 6/12; Initial feedback pending for Becky Toomey, Joline Hirdler &amp; Chris Nelson (6/05) Sara Cheever to have F2F next week (5/29) Sara Cheever to have PS next week (5/22) Discovery call occured 5/20</t>
  </si>
  <si>
    <t>Buyer/Planner</t>
  </si>
  <si>
    <t xml:space="preserve">US - Richmond </t>
  </si>
  <si>
    <t xml:space="preserve">(5/29) Elizabeth Doktor pending BG/DS </t>
  </si>
  <si>
    <t xml:space="preserve">DIA006594 </t>
  </si>
  <si>
    <t>(7/31) Amanda Lukash BG/DS completed. Fill to be sent. (7/24) Amanda Lukash accepted - BG/DS pending (7/17) Amanda Lukash accepted - BG/DS (7/10) Amanda Lukash accepted - BG/DS (7/03) Zeynep Inanc to have PS w/ Grace; Final interview feedback pending for Amanda Lukash; Keeping Stephen Rose warm (6/26) Initial feedback pending for Stephen Rose; Next steps pending for Zeynep Inanc, Amanda Lukash &amp; Karen LaPointe (6/19) Karen Lapointe, Zeynep Inanc, &amp; amanda Lukash to have onsite interview &amp; PS with Richard Creager. (6/12) Karen LaPointe to have PS next week; Next steps pending for Nicole Coup (had PS 6/11); Zeynep Inanc &amp; Amanda Lukash to have F2Fs week of 6/22  (6/05) Initial feedback pending for Chris Rapisardi, Nicole Coup &amp; Stephanie Zizza; Next steps pending for Zeynep Inanc (5/29) Initial feedback pending for Chris Rapisardi; Next steps pending for Zeynep Inanc; Colleen Lantz withdrew from process (5/22) Colleen Lantz to have F2F; Zeynep Inanc to have PS w/ Joel next week; Keeping Sharon Dones warm (5/15) Colleen Lantz to have PS 5/15; Initial feedback pending for Sharon Dones</t>
  </si>
  <si>
    <t>HEM000147</t>
  </si>
  <si>
    <t>Marketing Director</t>
  </si>
  <si>
    <t>Peter Troija</t>
  </si>
  <si>
    <t>(11/06) Illham Berkin ACCEPTED. To send close after confirmation from Pokoluk. (10/30) Ilham accepted offer 2 weeks ago...(10/23) Jonnie notified will be moving forward with iLlham Berkin. Pending next steps for Manas Kanungo. Keeping Raja Ghanem warm. (10/16) Jonnie notified will be moving forward with iLlham Berkin. Pending next steps for Manas Kanungo. Keeping Raja Ghanem warm. (10/09) Jonnie notified they will be moving forward with illham Berkin. (10/02) Jonnie notified they will be moving forward with illham Berkin. (9/25) Keeping Raja Ghanem, Rick Lustig warm. Ilham Berkin identified as lead candidate. Luis Ortera (internal) to have onsite interview next week. (9/18) Keeping Raja Ghanem &amp; Rick Lustig warm before final interviews. Team to review ilham Berkan's LDW. Pending initial feedback for Mary Guan (internal) &amp; Manas Kanungo. (9/11)  Keeping Raja Ghanem &amp; Rick Lustig warm before final interviews. Team to review ilham Berkan's LDW. Pending initial feedback for Mary Guan (internal).  (9/04)  Keeping Raja Ghanem &amp; Rick Lustig warm before final interviews. Team to review ilham Berkan's LDW. Pending initial feedback for Mary Guan (internal). (8/28) Keeping Raja Ghanem &amp; Rick Lustig warm before final interviews. Team to review ilham Berkan's LDW. Pending initial feedback for Mary Guan (internal).  (8/21) Keeping Raja Ghanem &amp; Rick Lustig warm before final interviews. Ilham Ghanem to have F2F with Peter Troija on 8/21. Pending initial feedback for Mary Guan (internal).  (8/14) Feedback needed from Raha Ghanem's F2F; Feedback needed from ilham Berkan's F2F w/ Jonnie; Initial feedback still pending for Frank Wood &amp; Ross Lu; Keeping Rick Lustig warm &amp; need to see if TELECOMMUTING is an option (Kim Chansky) (8/07) Raja Ghanem to have onsite interview with team 8/13 TENTATIVE; Ilham Berkan to have F2F with Jonnie on 8/13. Pending initial feedback for Ross Lu &amp; Frank Wood. (7/31) Next steps pending for Raja Ghanem after Ps with Gabby. Initial feedback pending for Frank Wood &amp; Ross Lu. (7/17) Pending Ps feedback for Chris Turner. Raja Ghanem to have PS with Gabby. Keeping Rick Lustig warm. Illham Berkin to have PS with Jonnie next week. (7/10) Keeping Rick Lustig warm. Raja Ghanem to have Skype. Illan &amp; Christine Turner to have PS with Jonnie. (7/03) F2F interview feedback pending for Rick Lustig; Raha Ganem to have Skype interview with Peter next week; HR approval pending before scheduling PS for Ilham Birkin &amp; Christine Turner. (6/26) F2F interview feedback pending for Rick Lustig; Raha Ganem to have PSs w/ Jonnie 6/15; HR approval pending before scheduling PS for Ilham Birkin &amp; Christine Turner. (6/19) F2F interview feedback pending for Rick Lustig; Raha Ganem to have PSs w/ Jonnie 6/15; HR approval pending before scheduling PS for Ilham Birkin &amp; Christine Turner (6/12) F2F interview feedback pending for Rick Lustig; Raha Ganem to have PSs w/ Jonnie 6/15; HR approval pending before scheduling PS for Ilham Birkin &amp; Christine Turner (6/05) Next steps pending for Christine Turner (I); Robin Beadle to have PS w/ Gabby 6/05; 6/03 PS feedback pending for John Walt; Raha Ganem &amp; Ilham Birkin to have PS w/ Jonnie; Rick Lustig to have PS w/ Jonnie 6/04 (5/22) Initial feedback pending for Rick Lustig &amp; Raha Gahnem; Wilson Zou &amp; John Walt to have PSs w/ Jonnie week of 6/01; Next steps pending for Robin Beadle (spoke with Jonnie already) (5/15) Initial feedback still pending for Wilson Zou &amp; John Walt; Next steps still pending for Robin Beadle (had PS w/ Jonnie already) (5/08) Initial feedback pending for Wilson Zou &amp; John Walt; Robin Beadle to have PS w/ Jonnie (HR) (5/01) Opened 4/30</t>
  </si>
  <si>
    <t>RAD001374</t>
  </si>
  <si>
    <t xml:space="preserve">Senior Accountant </t>
  </si>
  <si>
    <t>(6/12) PHASE 3 candidate hired. Initial feedback pending for Vincent Ho &amp; Olufemi Akano (6/05) All candidates rejected after F2F interviews - details needed on if an external candidate is getting an offer (5/22) Initial feedback pending for Christopher Te; Jason Holt to have F2F next week; Van Franco to have F2F TBD; Next steps pending for Irvin Oyco &amp; Mariam Lai (5/15) Irvin Oyco to have F2F 5/18; Mariam Lai &amp; Van Franco to have F2F next week (5/08) Irvin Oyco to have PS next week; Initial feedback pending for Mariam Lai (5/01) Opened 4/29</t>
  </si>
  <si>
    <t>SEL000172</t>
  </si>
  <si>
    <t>Director of Marketing Advanced Staining</t>
  </si>
  <si>
    <t xml:space="preserve">(7/10) Truth Yang ACCEPTED. Fill sent. (7/03) Pending final feedback for Bill Manganaro &amp; internal candidate. (6/26) Bill Manganaro to have F2F week of 6/29. Pending next steps for Lori Conway. (6/19) Bill Manganaro to have F2F, pending availability from team. Details needed for internal candidate. (6/12) Details needed for internal candidate. (6/05) Details needed on status of an internal candidate (5/29) Feedback/next steps needed after Sebastian Barba's 5/11 PS &amp; Bill Managanara's on 5/15; Initial feedback pending for Carlos Cardenas  (5/15) Feedback/next steps needed after Sebastian Barba's 5/11 PS; Karen to have  PS invite for Bill Manganaro; Initial feedback pending for Howard Rood &amp; Carlos Cardenas  (INTERNAL) (5/08) Sebastian Barba and Bill Manganaro to have PSs next week. (5/01) Initial feedback pending for Sebastian Barba, Bill Manganaro, Linda McNeilly &amp; Todd Beeson (4/24) Initial feedback pending for Linda McNeilly &amp; Todd Beeson (4/17) Position opened on 4/17 in P1 and P2. </t>
  </si>
  <si>
    <t>LIF001993</t>
  </si>
  <si>
    <t xml:space="preserve">Product Performance &amp; Marketing Manager </t>
  </si>
  <si>
    <t xml:space="preserve">(7/10) Accepted Ryan Gresavage - starts 7/27 (7/03) Offer acceptance Ryan Gresavage(6/26) Pending offer for Ryan Gresavage. (6/19) Ryan Gresavage pending offer. Heather Renko (internal) pulled out of process. (6/12) Paul Rose &amp; Ryan Gresavage to have PSs with Jay on 6/12 (6/05) Initial feedback pending for Paul Rose; PS feedback pending for Carolyn Olson &amp; Aaron Stronberg; Carlos Cardenas withdrew from process; Keeping Diane Evans warm (5/29) Sourcing continues as Jiten was ruled out based on timing. Diane Evans &amp; Carolyn Olson under initial review. Scheduluing Ps for Aaron Stronberg. (5/22) Jay to have PS with Jiten Goyal. Keeping internal Heather Renko warm; Initial feedback pending for Charlie Morand (5/15) Two informal candidates sent over Monday. Jay would not like to move forward with each. Lead internal candidate identified but Heather Renko. Aaron Stronberg under initial review. (5/08) Recalibration call occurred &amp; sourcing continues (5/01) Initial feedback pending for Jimm Chengary, Zachary Ducharme, Linda Logan &amp; Jon Rutherford (4/24) Initial feedback pending for Zachary Ducharme &amp; Jon Rutherford (4/17) Position opened on 4/17 in P1 &amp; P2. </t>
  </si>
  <si>
    <t>HAC002491</t>
  </si>
  <si>
    <t xml:space="preserve">Derik Herman </t>
  </si>
  <si>
    <t xml:space="preserve">(6/12) Offer out to Alex Walden - OFFER ACCEPTED (6/05) Pending next steps for Alex Walden and Initial feedback pending for Specier Andrews. (5/29) Alex Walden to have ride along on 6/1 and PS with Jennifer Ziance on 5/28 (5/22) Alex Waldon to have PS with Derik Herman (5/15) Alex Walden passed PS with Arron Kwak to have PS with Derik. (5/1) Shannon Stryker &amp; Alex Walden under initial review.  (4/24) Actively Sourcing! (4/17) Position opened on 4/16. </t>
  </si>
  <si>
    <t>HAC002256</t>
  </si>
  <si>
    <t>Shawn Buettner</t>
  </si>
  <si>
    <t xml:space="preserve">US - Davenport </t>
  </si>
  <si>
    <t xml:space="preserve">(8/21) Bill Clelland ACCEPTED. (8/14) Will Clelland to have final F2F (8/07) Will Clelland to have final interview with Shawn Buettner. Pending availability from Shawn. (7/31) William Clelland to have PS with Director &amp; Lead FST early next week. (7/24) Next steps pending for William Clelland. (7/17) Mike Mckenrick dispostioned after final interview. (7/10) Mike Mckenrick to have PS with Scott Gore. (7/03) Pending PS feedback for Michael McKenrick &amp; Tom Malone. Pending initial feedback for Alan Messerschmitt. (6/26) Pending initial feedback for Michael McKenrick &amp; Tom Malone. (6/12) James McVey dispositioned after PS wtih Shawn. Actively Sourcing! (6/05) Pending PS feedback from James McVey (5/29) James McVey to have PS with Shawn buettner next week. (5/22) Pending next steps for Ron Blount (5/15) Ronnie Blount to have PS with Shawn Buettner on 5/19. (5/08) Earl Miller &amp; Ronnie Blount under initial review. (5/01) Actively sourcing, sent HM weekly email. Reached out to 25+ candidates. Calls scheduled for next week. (4/24) Actively Sourcing! (4/17) Position opened on 4/16. </t>
  </si>
  <si>
    <t>LIF001952</t>
  </si>
  <si>
    <t xml:space="preserve">Marketing Manager PCC Business Unit </t>
  </si>
  <si>
    <t>Paul Yates</t>
  </si>
  <si>
    <t xml:space="preserve">(7/31) Fill sent for Ian Clements. (7/24) Ian Clements pending BG/DS. (7/17) Ian accepted &amp; BG/DS are in progress (7/10) Offer re-opened for Ian Clements. (7/03) Pending final decisison Ian Clements. (6/26) Pending offer decision for Ian Clements. (6/19) Offer pending for Ian Clements. (6/12) F2F Feedback pending for Athar Pasha; Ian Clements to have F2F 6/12; Initial feedback pending for Lawrence Wong (6/05) Athar Pasha to have F2F 6/04; Ian Clements to have F2F 6/12; Initial feedback pending for Lawrence Wong (5/29) Athar Pasha to have F2F week of 6/01 (to complete LDW beforehand) (5/15) Athar Pasha to have PS w/ Kap this week. Ian Clements to have PS with Paul Yatse next week. (5/08) Athar Pasha to have PS TBD; Job posted on Biospace.com &amp; on the Beers network via a candidate referral (5/01) Phase 2 started this week (4/24) Sourcing continues in Phase 1 (4/17) Position opened this week. Phase 1 only. </t>
  </si>
  <si>
    <t xml:space="preserve">DIA005932 </t>
  </si>
  <si>
    <t xml:space="preserve">Sr. Marketing Communications Specialist </t>
  </si>
  <si>
    <t xml:space="preserve">(6/05) Fill Sent. (5/29) Aimee Chemntee ACCEPTED. Pending BG/DS for her. (5/22) Pending interview feedback from Tania Valencia. Rhianna Bruni to have F2F wih team next week. Offer pending for Aimee Chementee. (5/15)  Initial feedback pending for Susan Tran; Tania Valencia to have F2F with team next week. Pending onsite interview feedback for Aimee Chemente. (5/08) Initial feedback pending for Susan Tran; Tania Valencia to have F2F with team next week. Pending onsite interview feedback for Aimee Chemente. (5/01)  Initital feedback pending for Susan Tran; Rhiannan Brunti, &amp; Rosalie Ornelas-Erlandson to have PS with Jenn Chi; 2nd F2F Interview feedback for Aimee Chemente on 5/12. Tanaia Valencia to have F2F with team on 5/5. (4/24) Initital feedback pending for Susan Tran; Rhiannan Brunti, &amp; Rosalie Ornelas-Erlandson to have PS with Jenn Chi; Pending F2F Interview feedback for Aimee Chemente on 4/21. Dispositioned internal candidate Grace Koyama. Tania Valencia to have PS with Jenn 4/22. (4/17) Aimee Chemente to have onsite interview on 4/21. Initial feedback pending for Grace Koyama (Internal Danaher) &amp; Tania Valencia. (4/10) Aimee Chemente to have PS with Jenn Chi on 4/10. </t>
  </si>
  <si>
    <t xml:space="preserve">LIF001938 </t>
  </si>
  <si>
    <t>Human Resources Representative</t>
  </si>
  <si>
    <t>(8/07) Shelly Walls ACCEPTED again. Pending her updated signed documents &amp; BG needs to clear (7/31) Counter offer made to Shelly Walls. Kim gave Shelly until Monday to decide. (7/24) Shelly Walls ACCEPTED; pending BG/DS. (7/17) Shelly is receiving offer (7/10) Shelly Walls to have final interview with Maria Lopez next week. (7/03) Michelle Espy, Pratibha Sharma &amp; Shelly Walls to have F2F next week (6/26) Kelly Hodges &amp; Pratibha Sharma to have PS; Michelle Espy to have F2F next week; Keeping Asia Massey warm (6/19) Michelle Espy to have F2F with team week of 6/29. (6/12) Michelle Espy to have F2F interview week of 6/29. Pending PS feedback from Michelle Bosworth and Amanda Richardson.  (6/05) Michelle Bosworth to have PS with Kim week of 6/08; Amanda Richardson to have PS 6/04; Keeping Asia Massey warm (5/29) Amanda Richardson &amp; Eric Basan under initial review. Keeping Asia Massey warm. (5/22) Actively sorucing! Keeping Asia Massey warm. (5/15) Pending F2F interview feedback for Kyle Squires, Asia Massey &amp;  William Flowkes (5/08) Kyle Squires, Asia Massey and Khrishonta Sharpe (if interested) to have F2F next week. (5/01) Kyle Squires &amp; Asia Massey to have PSs next week (4/24) Actively Sourcing, Courtney Williams dispositioned (4/17) Courtney Williams had PS on Friday  - need next steps (4/10) Initial feedback pending for Courtney Williams</t>
  </si>
  <si>
    <t>LIF001813</t>
  </si>
  <si>
    <t xml:space="preserve">Senior Human Resources Coordinator </t>
  </si>
  <si>
    <t>(5/15) Fill sent for Jocelyne Meneses. (5/08) Internal candidate Jocelyne Meneses put in process. Offer extended and accepted. To close out in Taleo. (5/01) Christian Chenail to have F2F next week with team. Kenzie Glotchbach, Erica Izner, &amp; Deana Kohler to have F2F week of 4/27 (4/24) Christian Chenail to have PS; Kenzie Glotchbach, Erica Izner, &amp; Deana Kohler to have F2F week of 4/27. (4/17) Kenzie Glotchbach to have PS on 4/16. Pending interview feedback for Jaqueline Isaacson, Deana Kohler, Alisha Copeland &amp; Erica Izner. (4/10) Pending interview feedback for Jaqueline Isaacson, Deana Kohler, Alisha Copeland &amp; Erica Izner. (4/03) Deana Kohler to have F2F w/ Kim next week; Alisha Copeland to have PS w/ Kim 4/07; Erica Inzer to have PS w/ Kim 4/06; Initial feedback pending for Deaciann Wallen &amp; Jacqueline Isaacson (3/27) Deana Kohler to have F2F with Kim Howell; Erica Inzer to have PS w/ Kim; Initial feedback pending for Cindy Izzard &amp; Alisha Copeland  (3/20) Actively Sourcing. (3/13) Discovery call occured 3/10</t>
  </si>
  <si>
    <t>DIA005906</t>
  </si>
  <si>
    <t>Indirect Sourcing Manager</t>
  </si>
  <si>
    <t xml:space="preserve">(6/06) Fill Sent for Stella. Req. Clsoed. (5/29) Stella Odogue passed BG/DS. Not to close role out until her start date to keep posting active (per Kelsey and HR). (5/22) Stella Odogue passed BG/DS. Not to close role out until her start date to keep posting active (per Kelsey and HR).  (5/15) Stella Odogue passed BG/DS. Not to close role out until her start date to keep posting active (per Kelsey and HR). (5/08) Stella Odogue passed BG/DS. Not to close role out until her start date to keep posting active (per Kelsey and HR). (5/01) BG/DS pending for Stella Odogeu (4/24) Eric Famiglietti &amp; Stella Odogeu to have F2F next week; keeping Esther Lam warm (4/17) Eric Famiglietti to have PS; Stella Odogeu to have F2F 4/27; Keeping Esther Lam warm (4/10) Pending Esther Lam's F2F feedback. Scheduling Stella Odogweu for F2F with Marvin's team. (4/03) Esther Lam to have F2F 4/08; Feedback pending on Phil Moren's PS; Stella Odogweu (P3) to have PS w/ Marvin (3/27) Esther Lam to have F2F week of 4/06; PS feedback pending for Jay Nguyen; Phil Moren to have PS week of 4/02; Initial feedback pending for Tony Hong (3/20) Esther Lam to have PS on 3/20. (3/13) Jay Nguyen to have PS 3/13; Esther Lam to have PS (3/06) Position opened on 3/5. Template sent. </t>
  </si>
  <si>
    <t>LEI002407</t>
  </si>
  <si>
    <t>Marketing Manager - Global Medical</t>
  </si>
  <si>
    <t>Sandy Sokoloski</t>
  </si>
  <si>
    <t xml:space="preserve">(9/11) Nick Ruszkowski pending BG/DS. (9/04) Nick ACCEPTED (8/28) Offer pending for Nick R. (8/21) Nick Ruzkowski to have final Skype w/ Heinrich 8/24; Kelly Lunsford to have PS w/ Sandy (8/14) Initial feedback pending for Kelly Lunsford; Nick Ruzkowski to have final Skype w/ Heinrich next week (8/07) Nick Ruszkowski to have F2F 8/10; Aaron Stronberg to have F2F 8/13; Heather Renko took another role (7/31) Nick Ruszkowski &amp; Aaron Stronberg to have group F2F/case presentations week of 8/10; Next steps pending for Heather Renko (7/24) Cheryl Yasis withdrew; Nick Ruszkowski &amp; Aaron Stronberg to have group F2F/case presentations week of 8/10; Next steps pending for Heather Renko. (7/17) Cheryl Yasis, Nick Ruszkowski &amp; Aaron Stronberg to have group F2F/case presentations week of 8/03; submitting Heather Renko as soon as she returns from vaca (7/10) Heather Renko to be screened by PFY; Cheryl Yasis to have PS w/ Ohm; Nick Ruszkowski to have next F2F with team &amp; keeping Aaron Stronberg warm (7/08) (7/03) Cheryl Yasis to have PS w/ Sandy next week; Nicole Pasquarelli, Nick Ruszkowski &amp; Aaron Stronberg to have PSs w/ Ohm (6/26) Cheryl Yasis is back in process; Nicole Pasquarelli to have PS w/ Sandy 6/30; Next steps pending for Nick Ruzowski &amp; Aaron Stronberg (6/23) (6/19) Initial feedback pending for Nicole Pasqurelli &amp; Dan Brightwell; Nick Ruzowski to have PS with Sandy on 6/22 &amp; Aaron Stronberg to have PS TBD; Jacob Katz to have onsite interview with case study. (6/12) Initial feedback pending for Nick Ruszkowski &amp; Aaron Stronberg; Jacob Katz to have PS w/ Ohm 6/15 &amp; start to loosely schedule F2F; Keeping Heather Renko warm (6/05) Jacob Katz to have PS w/ Ohm &amp; start to loosely schedule F2F; Next steps pending for Paquita Poindexter; Keeping Heather Renko (I) warm (5/29) Feedback pending from Mark Dobbins &amp; Jacob Katz' PSs; Next steps needed for Paquita Poindexter (5/22) Mark Dobbins to have PS w/ Sandy 5/28; Jacob Katz to have PS w/ Sandy 5/27; Paquita's IV debrief happens 5/28; Heather Renko has F2F 5/28  (5/15) Initial feedback pending for Jacob Katz &amp; Mark Dobbins; Paquita has skype interviews 5/11 and F2F/case presentation next week. Initial feedback pending for Nick Ruszkowski &amp; Aaron Stronberg. (5/08) Jacob Katz under initial review; Paquita Poindexter to have F2F/do case presentation week of 5/18..PSs on 5/11 (5/01) Paquita Poindexter to have F2F/do case presenation next week; Sourcing continues after Cheryl Yasis withdrew from process (4/24) Paquita Poindexter to have PS w/ Ohm next week; Cheryl Yasis to have PS w/ Sandy 4/29 (4/17) Initial feedback pending for Cheryl Yasis &amp; Paquita Poindexter; Bradley Unamboowe to have PS w/ Sandy 4/20; Next steps pending for Narender Jakher  (4/10) Initial feedback pending for Patrick Smith; Next steps pending for Narender Jakher; Keeping Lynn Gu warm (Keith Pierson withdrew from process) (4/03) Narender Jakher to have PS w/ Ohm 4/09; Feedback pending from Jim Chengary's PS; Next steps pending for Keith Pierson &amp; Lynn Gu (had PSs with Ohm this week) (3/27) Keith Pierson &amp; Lyn Gu to have PSs w/ Ohm week of 3/31 (dates TBD); Narender Jakher to have PS w/ Sandy; Initial feedback pending for Jimm Chengary (3/20) Keith Pierson to have PS on 3/20. Lynn Gu to have PS on 3/19 and PS with Ohm week of 3/31. Danette Godfrey sent this week, but Sandy does not want to move forward with her. (3/13) Initial feedback pending for Keith Pierson; Lynn Gu to have PS 3/17 (3/06) Position opened this week. </t>
  </si>
  <si>
    <t>BEC003724</t>
  </si>
  <si>
    <t xml:space="preserve">Tom Kniest </t>
  </si>
  <si>
    <t xml:space="preserve">US- Carlsbad </t>
  </si>
  <si>
    <t xml:space="preserve">(6/06) Fill sent for Lisa Brawner (5/29) BG/DS pending for Lisa Brawner (5/22) Lisa Brawner pending BG/DS (5/15) Offer pending for Kathie Miller (5/08) Dan Green, Kathie Miller &amp; Lisa Brawner to have final interviews next week. (5/01) F2F Interview feedback pending for Dan Green, Sarah Costi, Kathy Miller and Lisa Brawner (4/24) Dan Green, Sarah Costi, Kathy Miller and Lisa Brawner to have onsite interviews this week, pending schedule. (4/17) Dan Green, Sarah Costi, Kathy Miller and Lisa Brawner to have onsite interview next week. (4/10) Dan Green, Sarah Costi and Lisa Brawner to have PSs week of 4/13. Kathy Miller under initial review. (4/03) Dan Green and Lisa Brawner to have PSs week of 4/13 (3/27) Title updated to Production Planner/Buyer &amp; reposted role; Nobody joined touch base call (3/20) Lori Pitchard PS this week. Nate St.John was rejected (pending additional details) (3/13) Pending initial feedback for Lori Pitchard, Thu Vu, Lisa Lanham, and Emely Martinez. Candidates will be considered for both this and BEC003681(3/06) Pending initial feedback for Ann Graeff </t>
  </si>
  <si>
    <t>DIA005800</t>
  </si>
  <si>
    <t>Senior Instructional Designer - Quality</t>
  </si>
  <si>
    <t>Jason Wang</t>
  </si>
  <si>
    <t xml:space="preserve">(5/15) Pending BG/DS for Jean Jereza. (5/08) Jean to answer on offer next week (5/01) Pending offer details for Jean Jereza; Kyra Johnson under initial review. (4/24) Jean Jereza to have final F2F on 4/24; Kyra Johnson under initial review.  (4/17) Jean Jezera to have final F2F with team. (4/10) Jean Jereza to have F2F interview this week with Victor Soto &amp; Jason Wang. Gretchen to have PS with Victor this week. (4/03) Initial feedback pending for Renee Giles, Gretchen Rivas &amp; Mayra Bisnow; Next steps pending for Jean Jereza (3/27) Jean Jereza to have PS; Pending initial feedback for Gretchen Rivas and Mayra Bisnow (internal). Asking HR to push to P2. (3/20) Gretchen Rivas pending inital feedback.  April Peters &amp; Amanda Gonzales will not be moving forward (internal candidates). (3/13) Gretchen Rivas, April Peters &amp; Amanda Gonzales under review.  Internal candidate Tina Bradshaw dispositioned. (3/06) Position opened </t>
  </si>
  <si>
    <t>LIF001620</t>
  </si>
  <si>
    <t>Mold Set-Up Technician</t>
  </si>
  <si>
    <t>Steven Parrish</t>
  </si>
  <si>
    <t xml:space="preserve">(6/19) Jaime Asher ACCEPTED and fill sent. (6/12) HR approving offer for Jaime Asher. HM said we should know details on 6/17. (6/05) HR approval pending for Jaime Asher: keeping Vern Van Vleet warm (for possible new requisition) (5/29) Keeping Vern Van Vleet warm and pending next steps for Jaime Asher (internal). (5/22) Keeping Vern Van Vleet warm while Jaime Asher (internal) interviews with the team next week. (5/15) Keeping Vern Van Vleet warm while Jaime Asher (internal) interviwes with the team. (5/08) Keeping Vern Van Vleet warm. Scheduling Jaime Asher to have F2F with team. (5/01) Pending F2F Interview feedback for Vernon Van Vleet &amp; Randall Pope (4/24) Vernon Van Vleet to have F2F on 4/24. Scheduling Randall Pope for F2F next week (4/10)  Vernon Vanveleet, Randy Pope to move to next rounds with HM returns from vacation.  (4/03) Vernon Vanveleet, Randy Pope &amp; David Corley to have PS w/ Janet Clark next week (3/27) Parrish would not like to move forward with 2 candidates submitted. He would like to move forward with 3 in the pipeline. Reaching out to conduct our screening and schedule PS with hi,. (3/20) Maurice Dumes &amp; Victor Badescu under initial review. (3/06) Position opened </t>
  </si>
  <si>
    <t>LIF001780</t>
  </si>
  <si>
    <t>Senior Human Resources Representative</t>
  </si>
  <si>
    <t>(5/22) BG/DS pending for Khrishonta Sharpe. (5/15) Offer accepted by Khrishonta Sharpe (5/08)  Mary LeJeune &amp; Tamika Heslip to have Final F2F meetings w/ Maria Lopez week of 5/11 (5/01) Mary LeJeune &amp; Tamika Heslip to have Final F2F meetings w/ Maria Lopez week of 5/11 (4/24) Ben Benjamin to have F2F; Tamika Heslip and Michael Rosenthal to have F2Fs next week; Keeping Susan Schroeder &amp; Michael Crawford warm (4/17) Mary LeJeune to have 2nd F2F 4/17; Danielle Andres &amp; Tamika Heslip to have PSs w/ Kim (4/10) Pending F2F Interview feedback for Mary Lejune. Pending initial feedback for Danielle Andres(4/03) Mary LeJeune to have F2F 4/07; Ginna Bonilla to have PS next week; Keeping Khrishonta Sharpe warm (3/27) Mary LeJeune to have F2F week of 4/07; Initial feedback pending for Ginna Bonilla; Keeping Khrishonta Sharpe warm (3/20) Mary LeJune to have F2F week of April 1st. Actively sourcing. (3/13) Mary LeJeune completed LDW &amp; to have F2F week of 3/23; Khrishonta Sharpe to have PS next week (3/06) Mary LeJeune to have PS next week (2/27) Discovery call occured today</t>
  </si>
  <si>
    <t>DIA005602</t>
  </si>
  <si>
    <t xml:space="preserve">Jill Merritt </t>
  </si>
  <si>
    <t xml:space="preserve">(5/01) Offer to be extended to Jay Tharani. (4/24) Pending offer details for Jay Tharani (4/17) Jay Tharani to have final interview on 4/17. Pending Offer. (4/10) Next steps pending for Jay Tharani (4/03) Jay Tharani to complete LDW &amp; PS w/ HR 4/06; Keeping Javier Cota warm  (3/27) Jay Tharani to have F2F next week; Keeping Javier Cota warm after PS feedback; Candidate Jon Harrision sent over this week and pulled out of process due to timing; Nobody joined touch base call (3/20) Kepping Javier Cota warm after PS feedback. Jay Tharani to have PS with team on 3/23. Candidate Jon Harrision sent over this week and to have PS. (3/13) Submitted Javier Cota at Iilya Baret and to keep warm along with Jay tharani (3/06) Keeping Jay Tharani warm Actively Sourcing! (2/27) John Neborksy  &amp; Nina Dedic dispositioned. Not enough Master Scheduling exp.  (2/20) Title changed from Sr. Analyst Materials &amp; Planning to Sr. Master Scheduler. Template sent on 2/16. (2/13) Position is backfill for Annemarie Reese (internal for LIF001439) ...sourcing continues (2/06) Position opened. Actively Sourcing. </t>
  </si>
  <si>
    <t>BEC003681</t>
  </si>
  <si>
    <t>Tom Kniest</t>
  </si>
  <si>
    <t xml:space="preserve">(6/06) Fill sent for Kathie Brawner. (5/29) BG/DS pending for Kathie Miller. (5/22) BG/DS pending for Kathie Miller. (5/15) Offer to be made to Kathie Miller. (5/08) Sourcing continues candidates in BEC003724 pipeline are being considered for this role. Duplicate position.  (5/01) Sourcing continues candidates in BEC003724 pipeline are being considered for this role. Duplicate position. (4/24) Sourcing continues candidatesin BEC003724 pipeline are being considered for this role. Duplicate position.  (4/17) Sourcing continues candidatesin BEC003724 pipeline are being considered for this role. Duplicate position. (4/10) Sourcing Continues. (4/03) Sourcing continues (3/27) Updated title to Production Planner/Buyer and reposted role. Lisa Brawner to have PS with Tom on Thursday; Nobody joined touch base call (3/20) Lisa Brawner to have PS (TBD) (3/13) Kevin Harker declined offer. Actively Sourcing. Gordon Taylor under initial review. (3/06) Offer out to Kevin Harker. He will make decision by Friday. Also, having PS with Tom Kniest &amp; Justin Baxter  (2/27) Pending offer for Kevin Harker. (2/20) Kevin Harker to have final interview with Justin Baxter next week on 2/25.  (2/13) Kevin Harker to have F2F on 2/17. Position opened 2/10. </t>
  </si>
  <si>
    <t>COR000407</t>
  </si>
  <si>
    <t>Director of Global Distribution</t>
  </si>
  <si>
    <t>Christian Kloeve</t>
  </si>
  <si>
    <t>(10/09) Toby accepted offer! (10/02) Pending next steps for Toby Gandy. (9/25) Toby Gandy to have F2F LDW next week &amp; then to PS w/ Matthias; Keeping Howard Humphrey warm (9/18) Toby Gandy to have F2F today; Keeping Howard Humphrey warm (9/11) Matt Plisz to have F2F 9/15; Toby Gandy to have PS next week; Keeping Howard Humphrey warm  (9/04) Matt Plisz to have F2F next week (TBD); Initial feedback from Christian pending for Howard Humphrey; Initial feedback pending for Tony Gandy (8/28) Matt Plisz to have PS w/ Christian TBD; Initial feedback pending for Howard Humphrey; Next steps pending for Toby Gandy &amp; Kevin Cowie. Dan Dodd to have PS pending Christian's availability.  (8/21) Initial feedback pending for Grey Taylor; Kewin Cowie &amp; Dan Dodd to have PSs; Discussing Orlando McGee on the live call; Keeping Robert Coffey warm;   Feedback needed from Joel Sopoci's 8/11 PS w/ Christian  (8/14) Initial feedback (from Christian) pending for Orlando McGee, Matt Rhodes &amp; Kevin Cowie; Keeping Robert Coffey warm; Feedback needed from Joel Sopoci's 8/11 PS w/ Christian (8/07) Matt Rhodes, Kevin Cowie  under initial review to be sent to Christian (once Matt consolidatse resume). Keep Robert Coffey warm.` Joel Sopoci to have PS with Christian Kloeve on 8/11 at 1 PM CST. Christian would like to PS candidates in the gap of 1- 5 CST on 8/11.  (7/31) Howard Steiwe released after PS this week. Dan Dodd under initial review. Joel Sopoci to have PS 8/5. (7/17) Howard Stiewe to have PS with Christian. (7/10) Jack Henry &amp; Howard Stiewe to have PS with Christian Kloeve. (7/03) Brian Seiton &amp; Jack Henry to have PS with Christian Kloeve. (6/26) Jon Daily, Brad Solman, Scott Hopper, &amp; Jack Henry under initial review. (6/19) Mike Muhich dispositioned after F2F LDW. Actively sourcing! (6/12) Pending next steps for Mike Muhich after in person LDW on 6/9. Pinged Linda Redmann but she is on PTO this week. (6/05) Mike Muhich to have F2F LDW week of 6/09 (Doctor availability issues) (5/29) Mike Muhich to have in person LDW on 5/30. (5/22) Mike Muhich to have in person LDW. (5/15) Michael Muhich &amp; Jay Kobitter pending next steps. (5/08) Michael Muhich &amp; Jay Kobitter to have F2F next week with Christian Kloeve. (5/01) Michael Muhich, Jay Kobitter, &amp; Tom Menning to have F2F week of 4/4 with Sr. Leadership team. Josh Clark to have F2F on 4/30. (4/24) Josh Clark, Michael Muhich, Jay Kobitter, &amp; Tom Menning to have F2F week of 4/4 with Sr. Leadership team. (4/17) Pending PS feedback for Paul Repak, Josh Clark, Michael Muhich, Jay Kobitter. Tom Menning to have PS on 4/21.  (4/10) Paul Repak, Josh Clark, Michael Muhich, Tom Menning, &amp; Jay Kobitter to have PS with Linda week of 4/16. All to take LDW.(4/03) Initial feedback pending for Jack Fitzpatrick, Bob Dunn, Paul Repack, and Jay Kobitter Keeping Josh Clark and Tom Menning warm. Reddman to have PS with Michael Muhich.  (3/27) Initial feedback pending for Jack Fitzpatrick, Bob Dunn, MPaul Repack, and Jay Kobitter Keeping Josh Clark and Tom Menning warm. Reddman to have PS with Michael Muhich. (3/20) Keeping Josh Clark and Tom Menning warm. Reddman to have PS with Michael Muhich. Sent EM to HR on progress on role this weel. (3/06) Keeping Josh Clark and Tom Menning warm. Reddman to have PS with Michael Muhich (2/27) 4 candidates under initial review Gordon Montgomery, Josh Clark, Mike Valentino, and Greg Sparks. (2/20) Actively sourcing. (2/13) Discovery Call occured 2/10</t>
  </si>
  <si>
    <t>DIA005531</t>
  </si>
  <si>
    <t>Sr. Business Process Improvement Analyst</t>
  </si>
  <si>
    <t>Brenda Vrablik</t>
  </si>
  <si>
    <t xml:space="preserve">(2/27) HM let us know will be moving forward with internal candidate and making an offer this week. Offer extended and accepted from Danielle Pevehouse. Fill sent 2/27.. (2/20) Corine Van, Kanwarbir Charaia (KB) &amp; Jesus Bautista under initial review. (2/13) Corine Van &amp; Jesus Bautista under initial review. (2/06) Discovery Call completed on 2/4. </t>
  </si>
  <si>
    <t>DIA005371</t>
  </si>
  <si>
    <t>Senior Manager of Finance for Molecular Diagnostics</t>
  </si>
  <si>
    <t>Claudine Vo</t>
  </si>
  <si>
    <t>(5/22) Lisa Stallock fill sent. (5/15) Lisa Stallock (ph. 3 candidate) pending BG/DS (5/08) Lisa Stallock (ph. 3 candidate) pending BG/DS. (5/01) Lisa Stallock (ph. 3 candidate) pending BG/DS. (4/24) Phase 3 candidate is lead/moving forward with F2Fs; Keeping Andres Sinikas &amp; Amit Gupta warm for as long as possible. Intial feedback pending for Eric Baidoo (4/17) Andrew Sinikas to have PS with Chrisnext week, pending Chris's availability. Keeping Ann Purnell &amp; Morshem Alam warm. (4/10) Initial feedback pending for Ann Purnell, Andrew Siniskas &amp; Morshed Alam; Feedback pending from Amit's PS; Keeping Anna Raj &amp; Swami warm (4/03) Initial feedback pending for Ann Purnell &amp; Morshed Alam; Feedback pending from Amit's PS; Keeping Anna Raj &amp; Swami warm (3/27) Amit Gupta to have PS next week; Keeping Swami &amp; Anna Raj warm (3/20) Initial feedback pending for Amit Gupta; Next steps needed for Rajagopalan Swami, Jon Sundquist &amp; Anna Raj (3/13) Initial feedback pending for Amit Gupta; Next steps needed for Rajagopalan Swami, Jon Sundquist &amp; Anna Raj (3/06) Feedback needed on Anna Raj's PS; Next steps needed for Rajagopalan Swami &amp; Jon Sundquist (2/27) Anna Raj to have PS 3/03; Rajagopalan Swami to complete LDW; Keeping Jon Sundquist warm (he has another offer but is pushing off on answering) (2/20) Initial feedback pending for Anna Raj; John Sunquist to have 2nd F2F next week and complete LDW. Rajagopalan Swami to have PS next week. Chris to move forward with internal candidate Kristine Thompson on his own. (2/13) Michael Maslov to have PS; Rajagopalan Swami to have PS; Kristine Thompson to have F2F w/ Chris; John Sundquist to have F2F (2/06) John Sundquist to have PS (1/30) Discovery call occured on 1/27</t>
  </si>
  <si>
    <t>DIA005128</t>
  </si>
  <si>
    <t xml:space="preserve">Senior Staff Continuous Improvement </t>
  </si>
  <si>
    <t>David Little</t>
  </si>
  <si>
    <t>Karla Berry</t>
  </si>
  <si>
    <t>(5/01) Fill Sent. (4/24) Offer out to internal candidate Felix Franco. (4/17) Accoridng to HR, candidate at offer stage. Pending next steps from them. (4/10) Potentially putting on HOLD pending next steps from Nick Pokoluk. (4/03) Edward McKinney's PS needs to be rescheduled AGAIN; Pending PS feedback for Kartik Patel  (3/27) Edward MKinney to have PS next Tuesday with David Little.; (been in process for a month/getting slightly shaky);  Pending PS feedback for Kartik Patel (keeping warm). (3/20) HM &amp; HR missed touch base call this week; Pending PS feedback for Kartik Patel &amp; Edward McKinney; Nate Ujvari pulled out of process after HM changed PS at last min. (3/13) Edward McKinney, Nate Ujvari, &amp; Kartik Patel this week. David missed Edward's phone interview on 3/10, in process of rescheduling. (3/06) Edward McKinney, Nate Ujvari, &amp; Kartik Patel to have PS with David Little next week. (2/27) Touchbase call missed by team this week. Sent email to propose hold. (2/20) Edward MicKinney, Nate Ujvari, Kartik Patel, James McKeen, Nick Boehm &amp; Jason Watson under initial review (2/13) Edward MicKinney, James McKeen, Nick Boehm &amp; Jason Watson under initial review.  (2/06) Edward MicKinney, James McKeen, Nick Boehm &amp; Jason Watson under initial review. (1/30) Nick Boaehm &amp; Jason Watson under initial review. (2/6) Nick Boaehm &amp; Jason Watson under initial review.(1/23) Discovery call completed on 1/22</t>
  </si>
  <si>
    <t>COR000364</t>
  </si>
  <si>
    <t>Maintenance Team Lead</t>
  </si>
  <si>
    <t>(2/27) Offer accepted for Scott Jacobson. Fill sent to initiate BG/DS (2/20) Matthew Ward to have final interview with Tom Stenz 2/20. Scott Jacobsons (backup) to have interview, pending schedule from HR. (2/13) Matthew Ward to have F2F on 2/13. Scott Jacobson under initial review. (2/06) Brian Tamburich &amp; Josef RAdovitz to have F2F with team. Initial feedback Matthew Ward (1/30) Brian Tamburich to have interview with Tom Stenz. Pending intial feedback for Josef Radovitz (1/23) Sourcing continues (1/16) Discovery Call completed on 1/15</t>
  </si>
  <si>
    <t>COR000365</t>
  </si>
  <si>
    <t>(2/27) Pending BG/DS for Ervin Nevitt. Fill sent on 2/23. (2/20) Pending offer details for Ervin Nevitt (2/13) Pending onsite interview feedback for Ervin Nevitt. (2/06) Ervin Nevitt to have F2F with team. (1/30)Ervin Nevitt to have PS with Tom Stenz. (1/23) Sourcing continues (1/16) Discovery Call completed on 1/15</t>
  </si>
  <si>
    <t>SEL000167</t>
  </si>
  <si>
    <t xml:space="preserve">(5/22) Michelle accepted offer! (5/15) Feedback needed from Michelle Payseur's final interviews/offer pending? (5/08) Michelle Payseur to have PS w/ Jacinta and F2F w/ Mike Cusack on 5/11 (5/01) Michelle Payseur to take LDW light (HR to send) &amp; have F2F 5/05, 5/14 &amp; PS w/ Jacinta on 4/30; Initial feedback pending for Barb Pelt &amp; Kutu Baker (4/24) Michelle Payseur to take LDW light (HR to send) &amp; have F2F 5/05, 5/14 &amp; PS w/ Jacinta on 4/30; Initial feedback pending for Kutu Baker (4/17) Michelle Payseur to take LDW light (HR to send) &amp; have F2F week of 5/04; Initial feedback pending for Kutu Baker (4/10) Alex Stern, Michelle Payseur &amp; Liz Wooten to have F2F w/ Linda next week (4/03) Anna rejected offer; Initial feedback pending for Michelle Payseur, David Wadley &amp; Liz Wooten (3/27) Awaiting offer decision from Anna (3/20) Offer details pending for Ann Palucha. (3/13) Tania Carrara pulled out of process. Ann Palucha to have final interview wiht HR VP. Actively Sourcing (3/06) Tania Carra and Ann Palucha to have final F2F next week. (2/27) Anna Palucha to have F2F w/ Linda 2/26; Tania to have 2nd F2F 3/06; Keeping Karen Fitzpatrick warm (2/20) Karen Fitzpatrick to have F2F w/ Linda 2/20; Keeping Iloma Simmons warm; Tania Carrara to have 2nd F2F week of 3/02 (2/13) Initial feedback pending for Iloma Simmons; Feedback needed for Lisa Kolb's 2/11 F2F, Tania Carrara to have F2F 2/13; Keeping Kwabena Asamoah warm (2/09); Keeping Patricia Jones warm (2/06) Gabrielle Kelly withdrew from process after her F2F w/ Linda; Next steps pending for Lisa Kolb, Tania Carrara &amp; Kwabena Asamoah; Keeping Patricia Jones warm (1/30) Patricia Jones, Bunmi Folayan, and Gabrielle Kelly to have F2F interview with Mary Ford. (1/23) Initial feedback pending Patricia Jones (informal), Bunmi Folayan, Gabrielle Kelly (1/16) Paul Gunderlock is under initial review. </t>
  </si>
  <si>
    <t>DIA005220</t>
  </si>
  <si>
    <t xml:space="preserve">DBS Leader (Continuous Improvement) </t>
  </si>
  <si>
    <t>Dennis Cates</t>
  </si>
  <si>
    <t>(3/27) Dan Olsen (internal BEC in Porterville) to have F2F w/ leadership team this week (submitted 1/29) (3/20) Emmanuel Ramos declined offer. Actively sourcing. (3/13) Emmanuel Ramos to have F2F interview with the team 3/12 (3/06) Emmanuel Ramos to have F2F interview next week. (2/27) Emmanuel Ramos to have PS with Dennis 2/26. Actively sourcing. (2/20) Emmanuel Ramos to have PS with Dennis Cates next week. (2/13) Leonel Leal declined offer. Actively Sourcing. (2/06) Leonel Leal offer pending. (1/30) Leonel Leal to have 2nd F2F interviews this week. Khaja Ansari to have PS with Dennis Cates. Dan Olsen under initial review. (1/23) Leonel Leal to have F2F next week, passed PS this week with Dennis Cates (1/16) Initial feedback pending for Leonel Leal</t>
  </si>
  <si>
    <t>DIA005179</t>
  </si>
  <si>
    <t>Sr. Marketing Manager - Internet of Things (IoT) Solutions</t>
  </si>
  <si>
    <t>Erik Johnson</t>
  </si>
  <si>
    <t>(5/01) Pending BG/DS for Santosh Kookal. (4/24) Pending BG/DS for Santosh Kookal. To send updaetd offer letter with 5/11 as start date for Santosh to sign. (4/17) Santosh Kookal ACCEPTED! Pending BG/DS. (4/10) Offer decision pending for Santosh Kookal/ Spoke with Helmut &amp; Erik Johnson this week. (4/03) Offer decision pending from Santosh (3/27) Decision pending between Santosh Kookal &amp; Ehsan Bazaz to have F2F interview this week. (3/20) Pending interview feedback for Santosh Kookal. Ehsan to have F2F with team and complete LDW. (3/13) Working with Mona to schedule Santosh for a F2F with Claudine Vo. (3/06) Santosh Kookal to have PS with Wido, VP R&amp;D &amp; to have F2F with HR. Next steps pending for Sanin Rahman &amp; Ehsan Bazaz. (2/27) Pending final interview feedback for Santosh Kookal. (2/20) Santosh to have final interview with team on 2/20. (2/13) Santosh Kookal to have onsite interview 2/12. (2/06) Initial feedback pending for John Aguilera; Santosh Kookal to have PS (1/30) Initial feedback pending for Santosh Kookal (1/23) Initial feedback pending for Santosh Kookal. Req update sent to change JD and title (1/16) Initial feedback pending for Vivian Ikupolati (1/09) Discovery call ocurred 1/08</t>
  </si>
  <si>
    <t>DIA005178</t>
  </si>
  <si>
    <t>Global Product Manager</t>
  </si>
  <si>
    <t>Jeff Raponi</t>
  </si>
  <si>
    <t>(7/03) Pending BG/DS for Pete Barnecut. (6/26) Pending BG/DS for Pete Barnecut. (6/19) Pete Barnecut ACCEPTED, pending BG/DS. (6/12) Pending final interview feedback for Pete Barnecut, Joseph Han &amp; Mazen Karaman. (6/05) Pete Barnecut, Joseph Han &amp; Mazen Karaman to complete LDWs &amp; have F2F interviews next week (5/29) Joseph han &amp; Mazen Karaman to have onsite interviews 2nd week of June. (5/22) Joseph Han &amp; Mazen Karaman to have onsite interview week of 6/8 (5/15) Joseph Han to PS w/ Leif next week; Mazen to complete LDW &amp; have F2F week of 5/25; Jason Booth to get Manager (5/08) Joseph Han to PS w/ Leif; Mazen to complete LDW &amp; have F2F week of 5/25; Jason Booth to get Manager (5/01) Jospeh Han to have PS with Sudhish Subhash. Pending PS feedback for Mazen Karaman. Keeping Jason Booth, Shawn Zhang &amp; Jason Paulson warm.(4/24) Joesph Han &amp; Mazen Karaman to have PS; Keeping Jason Booth, Shawn Zhang &amp; Jason Paulson warm. (4/17) Jason Booth to have PS with Leif Sorenson on 4/17. Pending PS feedback for Jason Paulson &amp; Sudhish. Shawn Zhang to have PS with Sudhish.  Peter Newell to have PS with Jeff week of 4/20.  (4/10) Pending PS feedback for Jason Paulson &amp; Sudhish. Shawn Zhang to have PS with Sudhish.  Peter Newell to have PS with Jeff week of 4/20.  (4/03) Jason Paulson to have PS w/ Suddish next week; Rajiv Haraju &amp; Shawn Zhang to have PS w/ Jeff next week; Initial feedback pending for Janet Kim, Peter Newell &amp; Leyla Sabet (3/27) Pending PS feedback for Jason Paulson from Leif Sorenson. Next steps pending for Peter Newell, Shawn Zang, Janet Sparks (internal), Rajiv Harara &amp; Antoinette Bonfiglio. (3/20) Pending PS feedback for Jason Paulson at Leif Sorenson. Next steps pending for Peter Newell, Shawn Zang, &amp; Antoinette Bonfiglio. (3/13) Jason Paulson to have interview with Leif Sorenson. Peter Newell &amp; Antoinette Bonfiglio under initial review.  (3/06) Jason Paulson to have PS on 3/6. Actively sourcing. (2/27) Jason Paulson to have PS. (2/20) Touchbase called occured. Not moving forward with Christina or Lisa. Actively sourcing! (2/13) Feedback needed from Christina Small's PS w/ Leif; Feedback pending for Lisa Underwood (2/06) Christine Small to have PS with Leif Sorenson  (1/30) Initial feedback pending for Christina Small &amp; next steps pending for Thad Chodakauskas (1/23) Initial feedback pending for Thad Chodakauskas &amp; Vivian Ikupolati (1/16) Title changed from Product Manager to Global Product Manager; actively sourcing!  (1/09) Discovery call ocurred 1/08</t>
  </si>
  <si>
    <t>COR000379</t>
  </si>
  <si>
    <t>Global Brand Marketing Manager</t>
  </si>
  <si>
    <t>Diane Mielnikowski</t>
  </si>
  <si>
    <t>(4/24) Offer accepted by Paul Vitellaro  (4/03) Offer to be extended to either Paul Vitellaro or Laura Miller (waiting on internal process to be finished) (3/27) Offer to be extended to either Paul Vitellaro or Laura Miller (waiting on internal process to be finished); Jennifer Maniscalco was rejected (3/06) Jennifer Maniscalco &amp; Paul Vitellar to have final F2Fs next week (2/27) Feedback needed from Keith Pierson, Jennifer Maniscalco &amp; Paul Vitellaro's F2F interviews from this week; Next steps pending for Moha Mehta &amp; Kelly Lunsford; Initial feedback pending for Danette Godfrey &amp; Arby Uy; Keeping Eva Var &amp; Cathy Hayat warm (2/13) Initial feedback pending for Danette Godfrey &amp; Arby Uy; Feedback pending for Moha Mehta, Kelly Lunsford and Keith Pierson's PSs; Jennifer Maniscalco, Paul Vitellaro to have F2Fs next week; Keeping Cathy Hayat &amp; Eva Bar warm (2/06) Moha Mehta, Kelly Lunsford and Keith Pierson to have PSs; Keeping Cathy Hayat, Eva Bar; Jennifer Maniscalco, Paul Vitellaro &amp; Dan Koch to have F2F interviews in the next two weeks (1/30) Cathy Hayat &amp; Eva Bar to have PSs on 1/28; Keeping Jennifer Maniscalco, Paul Vitellaro &amp; Dan Koch warm (1/23) Jennifer Maniscalco, Paul Vitellaro &amp; Dan Koch to have F2F interviews (LBS HR to confirm times); Cathleen Hayat to have PS; Initial feedback pending for Eva Bar (1/16) Initial feedback pending for Eva Bar &amp; Cathleen Hayat; Jennifer Maniscalco, Paul Vitellaro &amp; Dan Koch to have F2F interviews (LBS HR to confirm times)</t>
  </si>
  <si>
    <t xml:space="preserve">LIF001566 </t>
  </si>
  <si>
    <t>Pat O'Donnell</t>
  </si>
  <si>
    <t xml:space="preserve">(4/10) Fill sent on 4/8 (4/03) BG/DS (3/27) Kiley ACCEPTED HER OFFER; Chris Suttile to have PS w/ Demaris early next week; Keeping Donna Holpuch warm  (3/20) Donna Holpuch &amp; Chris Suttile to have PS with Pat on 3/20 (D) &amp; 3/23 (C); Kiley Simmons to have final interview with team on 3/20. (3/13) Jessica Barrett declined offer. Kiley Simmons to have PS with Pat Odonnell. Donna Holpuch under initial review. (3/06) Offer out to Jessica Barrett. F2F interview next week with John Kelly &amp; Chad Dorshorst (2/27) Jessica Barrett to have F2F week of 3/3. Gregory Hamilton to have PS; Kelly Young under initial review. (2/20) Jessica Barnett to have PS this week. Elizabeth Armstrong &amp; Shelley Landes pulled out of process. (2/13) Jessica Barnett &amp; Elizabeth Armstrong to have PS on 2/17. Shelley Landes to have PS next week (2/06) Actively Sourcing, dispositioned Erin this week due to salary. (1/30) Actively sourcing. Keeping Erin Szalkie warm for now. (1/23) Pending PS feedback for Erin Szalkie on 1/22 Jeff Short on 1/23 (1/16) Erin Szalkie to have PS on 1/22. Kay Mueller dispositioned. Initial feedback pending for Will Clarke (1/09) Initial feedback pending for Erin Szalkie &amp; Kay Mueller (1/02) Actively Sourcing! Phase 2 request sent to Rob Markovich for approval. (12/26) Position opened on 12/22. </t>
  </si>
  <si>
    <t>RAD000866</t>
  </si>
  <si>
    <t xml:space="preserve">(2/06) Shelly  Aubuchon ACCEPTED. (1/30) Theresa Stewart under initial review. Mary Delahanty to have PS. Posted to 7 local Universities Career section. (1/23) Shelley Aubuchon to have PS next week; Keeping Mary Delahanty warm (1/09) Mary Delahanty to have PS (1/02) Initial feedback pending for Mary Delahanty (p2) (12/26) Actively Sourcing. (12/19) Discovery call completed on 12/16 </t>
  </si>
  <si>
    <t>RAD000782</t>
  </si>
  <si>
    <t>Payroll Administrator</t>
  </si>
  <si>
    <t>Thomas Royer</t>
  </si>
  <si>
    <t>(1/23) Shirin has accepted position. Waiting on next steps from Radiometer team. (1/16) Completing reference for Shirin Ebadi; Pending F2F interview feedback for David James. Ann altman to have PS this week. (1/09) Shirin Ebadi &amp; David James to have F2F next week. (1/02) David James, Shirin Ebadi, and Mike Van Roo pending PS feedback. (12/26) David James, Shirin Ebadi, and Mike Van Roo to have PS with Tom Royer. Pending initial feedback for Ann Altman.  (12/19) David James, Shirin Ebadi, Eugenia Scott, and Mike Van Roo under initial review. (12/12) Sourcing has started</t>
  </si>
  <si>
    <t xml:space="preserve">DIA005088 </t>
  </si>
  <si>
    <t xml:space="preserve">Marketing Manager - Assays </t>
  </si>
  <si>
    <t xml:space="preserve">Tia Shortridge </t>
  </si>
  <si>
    <t>(10/16) Offer ACCEPTED for James Geraghty. Pending Offer letter from Mike Madsen to close role out. (10/09) Pending offer decision from James Geraghty. (10/02) 1:1 sent for James Gerghty, waiting on internal approvals before offer is made. Ruth to make offer, PFY to send documents out. (9/25) James Gerghty to receive offer, pending next steps from Mike. Keeping Juliana Oliveria &amp; Paul Newman warm. (9/18) Juliana Oliveria under initial review. Pending next steps for James Geraghty from PS with Sharon Steig. (9/11) James Geragthy to have PS with Sharon Steig on 9/09. (9/04) James Geragthy to have PS with Sharon Steig. Paul Newman to be kept warm for upcoming openings. Ruth really liked Paul, but this role too jr, for him. (8/28) Paul Newman to have Ps with Ruth Lyons on 8/28. Brian Anderson to have PS with Ruth next week. (8/21) Greg France &amp; Paul Newman to have PS with Ruth Lyons. Brian Anderson &amp; Teresa Kitcoff under initial review. (8/14) Pending next steps for internal candidate Anita Lad, Pending feedback on Greg France after PS with Mike. Pending final interview feedback for Paul Newman. Pending PS feedback from James Geraghty &amp; Mike; Initial feedback pending for Baris Denizer (8/07) Pending next steps for internal candidate Anita Lad, Pending feedback on Greg France after PS with Mike. Pending final interview feedback for Paul Newman. Pending PS feedback from James Geraghty &amp; Mike. Pending initial feedback from Baris Denizer. (7/31) Pending next steps for Greg France and Anita Lad. Keeping Paul Newman warm. Pending PS feedback for James Geraghty &amp; Mike Madsen. (7/24) Pending next steps for Greg France and Anita Lad. Paul Newman to have final interview 7/23. (7/17) Greg France to have PS with Mike Madsen next week. Anita Lad to have PS with Tia next week. Paul Newman to have final itnerview with Chaska team. (7/10) Pending PS feedback for PaulNewman, Anita Lad to have PS with PM team next week. Pending PS feedback from Greg France. (7/03) Keeping Chistina Parris warm. Schedule Anita Lad for PS's with PM team, Greg France to have PS with Tia 7/8. Pending PS feedback for Taehee Kim. Paul Newman to have PS with Troy &amp; Mike next week. (6/26) Pending F2F Interview feedback for Christina Parris; Pending PS feedback for Anita Lad. Scheduling Taehee Kim for PS with Mike Madsen once he confirms availability. Paul Newman to have PS with Mike &amp; Troy next week. (6/19) Paul Newman to have PS with Troy &amp; Mike. Tahee to have PS with Mike on 6/19. Christina Parris to have onsite interview 6/22. Anita Lad to have PS with Troy &amp; Mike. (6/12) Scheduling Paul Newman for PS with Troy. Tahee to have PS with Mike 6/11. Pending interview team for Christina Parris for week of 6/15. (6/05) Christina Parris to have PS w/ Troy 6/05 &amp; Mike week of 6/08; Paul Newman &amp; Taehee to have PSs w/ Tia week of 6/08 (5/29) Angie Ginkel, Paul Newman &amp; Tara Steichen to have PS with Tia Shortridge next week. Pending PS feedback for Christina Parris.  (5/22) Angie Ginkel, Paul Newman, Christina Parris &amp; Tara Steichen under review. (5/15) Angie Ginkel, Paul Newman &amp; Tara Steichen under initial review. (5/08) Angie Ginkel &amp; Paul Newman under initial review. (5/01) Taehee Kim &amp; Edgar Alvarez under initial review. (4/24) Actively Sourcing (4/17) Moved into Phase 2 this week (4/10) Touch Base call scheduled for this week. Pushing for Phase 2. (4/03) Radean was rejected; Touch base call scheduled for 4/07  (3/27) Pending interview feedback for Raedean Heibert. Spoke with Troy and team was meeting to debrief this week. (3/20) Pending final interview feedback for Raedean Heibert (holding on additional sourcing as the team has indicated a preference for internal candidate) (3/13) Raedean Heibert to have F2F in Brea next week.  (3/06) Raedean Heibert to have F2F with the team. (2/27) Keeping Peter Harshorne, Anwer Khan, and Peter Newell Warm. Moving forward with internal candidate Raedean Hiebert. Scheduling her for 2 PS with Troy and Tia. (2/20) Pending PS feedback for Peter Hartshorne and Troy Galloway. Pending initial PS feedback for Peter Newell and Anwer Khan. Raedean Heibert completed LDW and to have F2F with Troy and Tia next week in FL.  (2/13) Pending PS feedback for Peter Hartshorne and Troy Galloway. Pending initial PS feedback for Peter Newell and Anwer Khan. (2/06) Peter Hartshorne to have LDW and PS with Troy.  Peter Newell and Anwer Khan  to have PS with Tia this week. (1/30) Pending initial feedback for Peter Newell &amp; Anwer Khan. Pending PS feedback from Peter Hartshorne. (1/23) Traci Goodrich pulled out of process &amp; Peter Hartshorne to have PS on 1/22. Pending initial feedback for Raedean Hiebert. Sent message to Tia to schedule update call. (1/16) Traci Goodrich to have PS with Tia. Pending initial feedback for Raedean Hiebert. Touchbase call with Tia early next week. (1/09) Traci Goodrich, Pater Hartshorne &amp; Lawrence Wong under initial review.(1/02) Traci Goodrich, Pater Hartshorne &amp; Lawrence Wong under initial review. (12/26) Traci Goodrich. Pater Hartshorne &amp; Lawrence Wong under initial review (12/19) Traci Goodrich &amp; Lawrence Wong under initial review. (12/12) Sourcing has started</t>
  </si>
  <si>
    <t>BEC003422</t>
  </si>
  <si>
    <t>Senior Manager Reagent Manufacturing - Aqueous</t>
  </si>
  <si>
    <t>(4/24) Offer accepted by Scott Ashworth (4/17) Scott is negotiating the offer (4/10) Offer decision will be made between Scott Ashworth &amp; Julianne Chapman next week (4/03) Scott Ashworth (internal) to have F2F 4/08 (pending Monica's confirmation); Feedback pending from Julianne Chapman's F2F; Keeping Felix Zuniga warm (3/27) Felix Zuniga to have F2F 3/30; Julianne Chapman (INTERNAL BECKMAN) has F2F interview next week; Next steps pending for Scott Ashworth (HR to confirm) (3/20) Bob Codagnone &amp; Felix Zuniga to have PS with Lourdes Ruis on 3/23; F2F interview feedback pending for Khaled Yamout (3/13) Khaled Yamout to have F2F (HR to provide panel); Bob Codagnone to have PS 3/16; Initial feedback pending for Felix Zuniga  (3/06) Khaled Yamout to have PS today; Sourcing continues (2/27) Initial feedback pending for Atef Khezri &amp; Khaled Yamout (Rohtash Kumar was rejected on relo); Jack Castelli is being kept warm until touchbase call; Re-Discovery call occuring this week  (2/20) Myriam rejected offer; Jack Castelli is being rejected on salary requirements; Re-Discovery call occuring next week (2/13) Offer extended to Myriam Rivard (2/06) Myriam Rivard to have F2F 2/4; Next steps pending for Jack Castelli &amp; Eric Chan (1/30) Next steps pending for Jack Castelli (referred by Lourdes); Next steps pending for Myriam Rivard &amp; Eric Chan (1/23) Awaiting F2F interview feedback for Myriam Rivard, Eric Chan, Daniel Hey, and John Eisele (1/16) Awaiting interivew feedback for Myriam Rivard and John Eisele; Eric Chan and Daniel Hey to have F2F interviews (1/09) Myriam Rivard, Daniel Hey, John Eisele, and Eric Chan to have F2F interviews (1/02) Initial feedback pending Daniel Hey; Awaiting interview feedback for Jifeng Yu 12/19, John Eisele 12/19, and Myriam Rivard 12/19 (12/19) Intial Feedback pending for Daniel Hey;Phone interviews scheduled Jifeng Yu 12/19, John Eisele 12/19, and Myriam Rivard 12/19 (12/12) Initial feedback pending for Jifeng Yu and  John Eisele</t>
  </si>
  <si>
    <t>BEC003283</t>
  </si>
  <si>
    <t xml:space="preserve">(2/13) Mike Morrow BG/DS cleared. Fill sent! (2/06) Michael Morrow ACCEPTED, pending final start date. (1/30) Offer pending for Michael Morrow. (1/23) Offer pending for Michael Morrow. (1/16) Michael Morrow to have final F2F interview this week. (1/09) Pending interview feedback for Michael Morrow (1/02) Michael to have 2nd round F2F week of 1/05. (12/26) Michael Morrow F2F interviewed moved to Jan 2015 (12/19) Michael Morrow F2F interviewed moved to Jan 2015 (12/12) Albert Jimenz under initial review. Michael Morrow to have F2F next week. Pending feedback on Kevin Harker. (12/05) Position opened today. Previous candidate, Kevin Harker &amp; Michael Morrow being considered for this role. </t>
  </si>
  <si>
    <t>LIF001499</t>
  </si>
  <si>
    <t>Genomics Sustaining Scientist</t>
  </si>
  <si>
    <t>Eddy Miller</t>
  </si>
  <si>
    <t xml:space="preserve">(2/13) Fill sent on 2/9. (2/06) Aprana Jasti ACCEPTED. Pending BG/DS (1/30) Offer pending for Aparna Jasti. (1/23) Aparna Jasti to have final interview on 1/22 and pending offer details.  (1/16) Aparna Jasti to have final interview with Joe Miller. (1/09) Aparna Jasti to have f@F interview with team. James Jackson dispositioned. (1/02) Aparna Jasti to have F2F interview week of 1/5. (12/26) Aparna Jasti to have F2F interview with team. (12/19) Aparna Jasti to have PS with Tom Barber. (12/12) Aparna Jasti to have PS with Joe Miller. (12/05) Michael Johnson &amp; Aparna Jasti under initial review  (11/28) Discovery call completed on 11/24. </t>
  </si>
  <si>
    <t>COR000362</t>
  </si>
  <si>
    <t xml:space="preserve">Rachel Redding </t>
  </si>
  <si>
    <t xml:space="preserve">(1/09) Roy Stolzman offered this role wihtin the group. He has accepted the position. (12/19) F2F feedback pending for Mary Davis &amp; Tony Hernandez (12/12) F2F feedback pending for Mary Davis &amp; Tony Hernandez. Pending initial feedback from Jackie (12/5) Tony Hernandez &amp; Mary Davis to have F2F interview next week. (11/28) Actively sourcing 
</t>
  </si>
  <si>
    <t>NAV000145</t>
  </si>
  <si>
    <t>HR Director</t>
  </si>
  <si>
    <t>US - Garden Grove</t>
  </si>
  <si>
    <t>(4/03) Feedback pending from Lyn's F2F w/ Renaart (3/27) Lyn Kelly to have PS w/ Jeri this week &amp; F2F w/ Renaart Vereecke on 3/30 in Garden Grove (3/20) Pending F2F feedback for Ben Richwin, Sarah Reeves, Lynn Kelly &amp; April Hancock (3/13) Ben Richwin, Sarah Reeves, Lynn Kelly &amp; April Hancock to have F2F interview in CA next week (3/06) Ben Richwin to have completed LDW; Next steps pending for April Hancock, Nicole Bonner, Sarah Reeves &amp; Lyn Kelly (all have completed LDW &amp; had PSs) (2/27) Next steps pending for Ben Richwin (based on salary); Next steps pending for April Hancock, Nicole Bonner, Sarah Reeves &amp; Lyn Kelly (all have completed LDW &amp; had PSs) (2/20) April Hancock to complete LDW; Next steps pending for Nicole Bonner, Sarah Reeves &amp; Lyn Kelly (all have completed LDW &amp; had PSs); Phase 3 candidate is also being considered (2/13) April Hancock &amp; Sharada Iyer (rescheduled) to have PSs; Nicole Bonner is completing the LDW; Next steps pending for Sarah Reeves (completed LDW) &amp; Lyn Kelly (completed LDW) (2/06) Nicole Bonner &amp; Sharada Iyer to have PSs week of 2/09; Next steps pending for Sarah Reeves (completed LDW) &amp; Lyn Kelly (1/30) Nicole Bonner to have PS; Next steps pending for Sarah Reeves (completed LDW) &amp; Lyn Kelly (1/23) Initial feedback pending for Nicole Bonner &amp; Mehmet Dilsiz; Next steps pending for Sarah Reeves (completed LDW) &amp; Lyn Kelly (1/16) Initial feedback pending for Nicole Bonner &amp; Mehmet Dilsiz; Next steps pending for Sarah Reeves (completed LDW) &amp; Lyn Kelly (1/09) Lyn Kelly to have PS next week; Sarah Reeves to take LDW &amp; have F2F (TBD); Keeping Stefanie Lee-You warm (1/02) Sarah Reeves to take LDW &amp; have F2F next week; Keeping Stefanie Lee-You warm (had PS 12/29) (12/26) Sarah Reeves to take LDW &amp; have F2F week of 1/08 if she's still interested (PFY to confirm); Stefanie Lee-You to have PS w/ Jeri 12/29; Role was posted this week (12/12) Stefanie Lee-You &amp; Sarah Reeves to have PSs w/ Jeri 12/19; Feedback pending from VaNessa Vollmer's F2F CONFIDENTIALITY LIFTED as of 12/15 (12/05) VaNessa Vollmer to have F2F w/ Jeri 12/11; Sourcing continues</t>
  </si>
  <si>
    <t xml:space="preserve">COR000363 </t>
  </si>
  <si>
    <t xml:space="preserve">JoAnn Shleby </t>
  </si>
  <si>
    <t xml:space="preserve">Richmond </t>
  </si>
  <si>
    <t xml:space="preserve">(1/30) Russ Koontz ACCEPTED (1/23) Pending interview feedback for Brandon Gustafon, Julie Grosskopf, Mary Davis, and Russ Koontz. (1/16) Brandon Gustafon &amp; Julie GRooskopf to have interview this week. Russ Koontz under initial review. (1/09) Roy Stolzman to be hired for COR00362. Pending next steps for Brandon Gustafpn. Pending next steps for Julie Grosskopf (1/02) Kathy Munro pulled out of process. Roy to have 2nd F2F.(12/26) Roy Stolzman &amp; Kathy Munro to have F2F this week. Keeping Brandon Gustafon warm. (12/19) Roy Stolzman to have F2F this week (pending schedule). F2F Interview feedback pending for Todd Otoole and Kathy Munro (12/12) Katherine Munro to have F2F interview on 12/15. Brandon Gustafon being scheduled for F2F/. Todd Otoole to F2F interview on 12/9.  (12/5) Brandon Gustafon &amp; Todd O'toole to move to F2F interviews next week (11/28) Actively sourcing. </t>
  </si>
  <si>
    <t>RAD000685</t>
  </si>
  <si>
    <t>Group Product Manager</t>
  </si>
  <si>
    <t xml:space="preserve">(4/24) Fill sent on 4/22 for Mona Goss (4/17) Monica Rassi &amp; Mona Gross accepted offer! Pending req. created in Taleo for Monica and Director level from Jenna Jackson in HR.  (4/10) Offer out to Monica Rassai; Offer pending for Mona Gross (4/03) Feedback needed from Monica Rassai's in-person LDW/offer details for her; Next steps needed for Mona Gross (completed online LDW) - we need to move QUICKLY with both of them as interest is waning on Mona's end (3/27) Monica Rassai is doing F2F LDW &amp; Mona Gross is doing online LDW (3/20) Mona Gross &amp; Monica Rassai to have F2F w/ Rob Guerin (Monica also meeting w/ Henrik) on 3/25 (both are completing LDW); Noushin &amp; Cynthia were rejected (3/13) Mona Gross to move to 2nd round interviews; Cynthia Denny to have PS w/ Jakob next week TBD; Keeping Monica Rassai warm; Keeping Noushin Arshia warm (3/06) Initial feedback pending for Thomas Barman; F2F interview feedback pending for Mona Gross; PS feedback pending for Noushin Arshia; Cynthia Denny to have PS next week (2/27) Pending next steps for Mona Gross from F2F interview; Cynthia Denny &amp; Noushin Arshia to have PSs this Wed &amp; Thurs w/ Jakob (2/20) Noushin Arshia &amp; Mona Gross to have PSs w/ Jakob this week; Initial feedback pending for Cynthia Denny &amp; Angela Suh (2/13) Initial feedback pending for Cynthia Denny, Noushin Arshia, Mona Gross &amp; Angela Suh (2/06) Initial feedback pending for Angela Suh, Ed Falvo &amp; Harry Getz. (1/30) Jakob to meet with team on possible upgrade for Monica Rassai (1/23) Pending debief call with Jakob. Edgar will not be moving forward due to score on LDW. (1/16) Offer pending Edgar Alvarez. (1/09) Offer pending for Edgar Alvarez (taking psychological assesment on 1/12); Keeping Lisa Underwood warm; Josh Pulido needs to complete LDW (he said he never got the LDW reminder (2 out of 5 parts) (1/02) Offer pending for Edgar Alvarez. Keeping Lisa Underwood &amp; Kim Dyer warm. (12/19) Edgar Alvarez to have final interview w/ Jakob's boss next week; Josh Pulido to have F2F w/ Jakob this week; Next steps pending for Lisa Underwood; Keeping Kim Dyer and Maher Elhihi warm (12/12) Edgar Alvarez to have FaceTime w/ Jakob; Josh Pulido to have PSs w/ Gabby; Lisa to have PS w/ Gabby &amp; Julie Jacoby; Keeping Kim Dyer &amp; Maher Elhihi warm (12/05) Update needed on Jakob's follow-up discussions w/ Edgar Alvarez &amp; Joshua Pulido; Lisa Underwood &amp; Kim Dyer to have F2Fs w/ Jakob in Brea; Keeping Maher Elhihi warm (11/28) Initial feedback pending for Lisa Underwood; Next steps pending for Kim Dyer; Edgar Alvarez to have 2nd PS w/ Jakob on 12/03; Keeping Maher Elhihi warm; Update needed on Jakob's discussion w/ Joshua Pulido (11/21) Initial feedback pending for Lisa Underwood; Next steps pending for Kim Dyer; Keeping Maher Elhihi warm; Update needed on Jakob's discussions w/ Edgar Alvarez &amp; Joshua Pulido (11/14) Initial feedback pending for Kim Dyer &amp; Edgar Alvarez (need internal equity information); Next steps needed for Josh Pulido &amp; Paola Vargas (11/07) Initial feedback pending for Josh Pulido &amp; Paola Vargas </t>
  </si>
  <si>
    <t>LIF001439</t>
  </si>
  <si>
    <t>Senior Analyst Materials &amp; Planning</t>
  </si>
  <si>
    <t>(5/15) Offer pending for internal candidate Ann Marie Reese. (5/08) Offer pending for internal candidate Ann Marie Reese(4/24) Offer pending for internal candidate Ann Marie Reese (holding off until Master Scheduler DIA005602 is Filled)  (4/17) Offer pending for internal candidate Ann Marie Reese (holding off until Master Scheduler DIA005602 is Filled) (4/10) Offer pending for internal candidate Ann Marie Reese (holding off until Master Scheduler DIA005602 is Filled) (4/03) Offer pending for internal candidate Ann Marie Reese (holding off until Master Scheduler DIA005602 is Filled) (3/27) Offer pending for internal candidate Ann Marie Reese (holding off until Master Scheduler DIA005602 is Filled) (3/20) Offer pending for internal candidate Ann Marie Reese (holding off until Master Scheduler DIA005602 is Filled) (3/13) Offer pending for internal candidate Anne Marie Reese. (3/06) Pending offer for internal candidate Ann Marie Reese. (2/27) Pending offer for Anne Marie Reese but wil not move forward with offer until her position is backfilled (BEC003681). Touchbase call on 3/1 to see if role can be put on hold. (2/20) Ann Marie Reese pending offer but will not move forward with offer until her position is backfilled..DIA005602. (2/13) Annemarie Reese (internal) to receive offer (2/06) Hedy Peng declined offer. Moving forward with 2nd choice Rob Hirsch. Pending next steps for him. (1/30) Offer pending for Hedy Peng. (1/23) Offer pending Hedy Peng. (1/16) Rob Hirsch and Hedy Peng to have final interviews this week. (1/09) Pending F2F interview feedback for Catherine Liu, Rob Hirsch, &amp; Hedy Peng. Veronica Carpio under initial review. (1/02) Pending F2F interview feedback for Catherine Liu. Rob Hirsch &amp; Hedy Peng to have onsite interview first week of Jan 2015 (12/26) Pending F2F interview feedback for Catherine Liu. Rob Hirsch &amp; Hedy Peng to have onsite interview first week of Jan 2015 (12/19) Pending F2F interview feedback for Catherine Liu. Rob Hirsch &amp; Hedy Peng to have onsite interview first week of Jan 2015 (12/12) Catherine Liu moving to onsite interviews next week. Hedy Peng and Drew Deever under initial review. (12/05) David Polland &amp; Catherine Liu under initial review. Phase 2 approved by Rob Markovich. (11/28)  F2F feedback pending for James Phan; Anne Marie Reese moving forward to inverviews. (Tom to lead up) Michael Morrow being considered for another position internally.(11/21) F2F feedback pending for James Phan; Anne Marie Reese moving forward toinverviews. (Tom to lead up) Michael Morrow being considered for another position internally.(11/14) James Phan to have onsite interview; Anne Marie Reese moving forward to inverviews. (Tom to lead up) Michael Morrow being considered for another position internally. (11/07) Sam Park to have PS with Tom. James Phan under initial review. (10/31) Discovery call taken on 10/28</t>
  </si>
  <si>
    <t>LEI002157</t>
  </si>
  <si>
    <t>Marketing Manager - LBS</t>
  </si>
  <si>
    <t xml:space="preserve">(12/12) Internal candidate moving forward with offer. (12/5) Kristy Johnson, Sara Deelo, and Natalie Cordova under initial review.(11/28) Sara Deelo and Natalie Cordova under initial review. (11/14) Sara Deelo and Natalie Cordova under initial review. (11/7) Sara Deelo under initial review. (10/24) Kevin Wess, Jennifer Maniscalco, and Time Rafferty under initial review. </t>
  </si>
  <si>
    <t>DIA004640</t>
  </si>
  <si>
    <t xml:space="preserve">Alliance Sr. Manager </t>
  </si>
  <si>
    <t>Richard Creager</t>
  </si>
  <si>
    <t>(1/09) Scott Boyer verbally accepted offer (1/02) Tom Michals to have F2F in Chaska week on 1/09; Feedback pending for Amy Pasley's PS; Linda Bean to have PS 1/09 (12/26) Tom Michals to have F2F in Chaska week of 01/06; Feedback pending for Amy Pasley's PS; Linda Bean to have PS 1/09 (12/19) Tom Michals to have F2F in Chaska week of 01/06; Linda Bean &amp; Amy Pasley to have PSs week of 1/06; Keeping Andy Hudak warm (general feedback was positive) (12/12) Keeping Andy Hudak warm (general feedback was positive); Tom Michals to have F2F in Chaska week of 01/06; Richard to provide feedback by Sunday on Steger, Amy Pasley &amp; Linda Bean (12/05) Position might be upgraded to DIRECTOR; Feedback needed for Andy Hudak's 11/24 F2F; Seth Williams to have F2F 12/09; Next steps pending for Tom Michals; Initial feedback pending for Craig Steger, Amy Pasley &amp; Linda Bean (11/28) Position might be upgraded to DIRECTOR; Feedback needed for Andy Hudak's 11/24 F2F; Seth Williams to have F2F 12/09; Next steps pending for Tom Michals; Initial feedback pending for Craig Steger, Amy Pasley &amp; Linda Bean (11/21) Next steps pending for Tom Michals; Initial feedback pending for Craig Steger, Amy Pasley &amp; Linda Bean; Andy Hudak to have F2F 11/24; Seth Williams to have F2F 12/09 (11/14) Andy Hudak to have F2F 11/24; Seth Williams to have F2F 12/09 (BOTH are taking LDWs); Touchbase needed to discuss Peter Horwich in more detail (11/07) Andy Hudak to have F2F 11/24; Next steps needed for Seth Williams; Initial feedback pending for Peter Horwich (10/31) Andy Hudak to have F2F 11/24 or 11/25; Seth Williams to have PS w/ Richard (10/24) Andy Hudak &amp; Alan Alweiss to have PSs w/ Richard next week; Initial feedback pending for Ray Shayani &amp; David Hagebush (10/17) Next steps pending for Andy Hudak (PC Edward DeBeer was rejected); Initial feedback pending for David Hagebush, John Nitting &amp; Jeaneen Cockrell (RICHARD IS ON VACATION FOR THE NEXT 8 DAYS) (10/10) Next steps pending for Andy Hudak (PC Edward DeBeer was rejected); Initial feedback pending for David Hagebush, John Nitting &amp; Jeaneen Cockrell (RICHARD IS ON VACATION FOR THE NEXT 8 DAYS) (10/03) PFY to complete CDS w/ Andy Hudak &amp; Sourcing continues</t>
  </si>
  <si>
    <t>DIA004669</t>
  </si>
  <si>
    <t>Senior Human Resources Manager</t>
  </si>
  <si>
    <t>Sonali Dighe</t>
  </si>
  <si>
    <t>Denice Muchnick</t>
  </si>
  <si>
    <t>(1/30) Tobi Ingram BG/DS completed, to send fill. (1/23) Tobi Ingram ACCEPTED position. (1/16) Next steps pending for Tobi Ingram. Reached out to Sonali on 1/13 for this information. (1/09) Tobi Ingram to have PS with Grace Lee on 1/9. Pending all goes well, we will move forward with an offer. (1/02) Offer pending approval for Tobi Ingram. (12/26) Initial feedback pending for Karen Barrows; Pending Skpye interview feedback for Tobi Ingram (12/19) Initial feedback pending for Karen Barrows; Tobi Ingram to have skyper interview with Sonali Dighe. (12/12) Initial feedback pending for Karen Barrows; Tobi Ingram to have F2F in Brea this week; Keeping Cesar Maureal, Valerie Soter, Mark Whitehouse &amp; Greg Holden warm (12/05) Tobi Ingram to have F2F in Brea next week; Sourcing continues &amp; Keeping Cesar Maureal, Valerie Soter, Mark Whitehouse &amp; Greg Holden warm (11/28) Feedback pending from Tobi Ingram's PSs w/ Rob &amp; Sonali; Keeping Cesar Maureal, Valerie Soter, Mark Whitehouse &amp; Greg Holden warm (11/14) Feedback needed from Cesar Maureal &amp; Valerie Soter's F2F interviews; Tobi Ingram to have PS (11/07) Feedback needed from Cesar Maureal's F2F; Valerie Soter has F2F today; Greg Holden &amp; Mark Whitehouse to have F2Fs in Sacramento w/ Rob next week (10/31) Cesar Mureal to have F2F with Rob on 11/3. Mark Whitehouse, Greg Holden &amp; Valerie Soter to have F2F or PS meetings w/ Rob Mather in Sacramento (Valerie in BREA w/ Claudine AND Rob) next week (10/24) PS feedback pending for Mark Whitehouse, Greg Holden &amp; Valerie Soter (10/17) Mark Whitehouse, Greg Holden &amp; Valerie Soter to have PSs w/ Sonali next week; Cesar Maureal to have PS with Sonali Dighe &amp; Rob Mather (10/10) Initial feedback pending for Mark Whitehouse, Greg Holden &amp; Cesar Maureal; Keeping Andrew Kim warm (10/03) Keeping Andrew Kim warm (to see vet out his other interviews before wasting time)</t>
  </si>
  <si>
    <t>BEC003101</t>
  </si>
  <si>
    <t xml:space="preserve">(3/20) Pending BG/DS for Jennifer Plesh. (3/13) Jennifer Plesh accepted offer! (3/06) Offer pending for Jennifer Plesh (2/27) Feedback neeeded from Jennifer's final interviews (2/20) Next steps needed for Jennifer Plesh; Keeping Christina Keehan warm; Internal still being considered (2/13) Jennifer Plesh to have follow-up call w/ Claudine (Claudine to accept invite); Keeping Christina Keehan warm (1/30) Pending initial feedback for Christina Keehan. (1/23) Jennifer Plesh to have F2F; Feedback needed from Claudine on internal candidate. (1/16) Jennifer Plesh to have PS; Feedback needed from Claudine on internal candidate. (1/02) Next steps pending for Katie Reis and feedback needed from Claudine on internal candidate. (12/26) Next steps pending for Katie Reis (had F2F 12/16); Claudine to vet internal candidate &amp; role was put on HOLD 12/23 for the holidays  (12/19) Feedback needed for Katie Reis' F2F (12/12) Katie Reis to have F2F 12/16; Initial feedback pending for Grace Wong (12/05) Kim Krall interviewed &amp; had the right skillset, but was rejected based on fit; Katie Reis will have 2nd PS w/ Claudine next week; Sourcing continues (11/28)  Feedback pending for Kim Krall's F2F (11/21) Initial feedback pending for Kim Krall; Next steps pending for Josephine Do; Internal update? (11/14) Initial feedback pending for Jannette Van Gorkum; F2F Interview Feedback pending for Josephine Do &amp; Sido (11/07) Sido to complete LDW &amp; have F2F w/ Allison next week; Josephine Do to have F2F in Brea next week (10/31) Next steps pending for Sido (10/24) Jennifer withdrew from process - Next steps pending for Sidonie (10/10) Jennifer to meet with Allison; Keeping Sidonie warm (10/03) Jennifer Wiegman to take LDW; Feedback needed for Sidonie's F2F; Charlene Collier to have PS  (9/26) Feedback needed from Jennifer Wiegman's F2F; Sidonie Lapointe to  have F2F week of 9/29; Next steps needed for Charles Daye &amp; Cris Lavrov (9/19) Jennifer Wiegman to have F2F w/ team in Brea 9/25; Sidonie Lapointe to have PS w/ Claudine; Keeping Charles Daye &amp; Cris Lavrov warm (9/12) Initial feedback pending for Sidonie Lapointe &amp; Jennifer Wiegman; Awaiting next steps for Katie Reis &amp; Amber Gould after Claudine connects with 'critic' (9/05) Keeping Leticia &amp; Kevin  warm; Tiffany Serrantino to have PS w/ Claudine (8/29) Keeping Leticia &amp; Kevin warm; Tiffany Serrantino to have PS w/ Claudine (8/22) Feedback needed from Leticia's F2F; Formal feedback needed for Amy &amp; Christina (on whether we should officially release them); Katie Reis could still be an option; Initial feedback pending for Caryn Bursey &amp; Irene Shiu (8/15) Leticia Molina to have PS w/ Claudine; Keeping Kevin Sonksen warm; Katie Reis could still be an option &amp; confirmation needed on whether to release Amy &amp; Christina (8/08) Kevin Sonksen to have F2F on 8/11; Feedback still pending on Amy &amp; Christina's F2F interivews; Initial feedback pending for Leticia Molina;  Keeping Katie Reis &amp; Danielle Russomanno warm (8/01) Kevin to have F2F; Feedback pending for Amy &amp; Christina's F2F interviews; Keeping Sunny Tan, Katie Reis &amp; Danielle Russomanno warm (7/25) Amy &amp; Christina to have F2Fs week of 7/28; Sunny to have PS 7/29; Kevin to have PS 7/28; Keeping Danielle &amp; Katie warm (7/18) Feedback pending for Amy Hegman's 7/18 PS; Next steps to be clarified for Katie Reis (pending future mobility requirement clarification); Keeping Danielle Russomanno warm (7/11) Katie Reis to have PS w/ Claudine week of 7/14 
</t>
  </si>
  <si>
    <t>LIF001121</t>
  </si>
  <si>
    <t>Senior Manufacturing Engineer</t>
  </si>
  <si>
    <t xml:space="preserve">Eric Chan </t>
  </si>
  <si>
    <t>(5/15) Barzin accepted offer...BG/DS pending (5/08) Barzin Keramati to receive offer - details pending (5/01) Feedback pending for Barzin Keramati's 4/30 F2F (4/24) Barzin Keramati to have F2F TBD (4/17) Feedback pending for Hari Reddy, Chaitanya Nandipati, &amp; Barzin Keramati's PSs (4/10) Hari Reddy, Chaitanya Nandipati, &amp; Barzin Keramati to have PSs this week (4/03) Initial feedback pending for Hari Reddy; Chaitanya Nandipati &amp; Barzin Keramati to have PSs next week; Keeping Johnson Yu warm (3/13) Sourcing continues &amp; next steps needed on Johnson Yu (3/06) Sourcing continues &amp; next steps needed on Johnson Yu (2/27) Eric Meijer to have PS; Keeping Kamran Ghashghaei &amp; Johnson Yu warm (2/20)  Awaiting next steps Kamran Ghashghaei &amp; Johnson Yu (2/13) Awaiting next steps Kamran Ghashghaei &amp; Johnson Yu (2/06) Awaiting interview feedback for Kamran Ghashghaei &amp; Johnson Yu (1/30) Awaiting interview feedback for Kamran Ghashghaei; Interview scheduled for Johnson Yu 2/6 (1/23)  Johson Yu to have PS 1/27 with both Eric Rorye &amp; Eric Chan (together); Awaiting PS feedback for Kamran Ghashghaei (happened 1/23) (1/16) Awaiting initial feedback for Kamran Ghashghaei (1/09) Awaiting informal feedback for Christine Jen and requesting to begin P2 Recruitment(1/02) Touchbase call scheduled 1/5 (12/26) Role was taken OFF HOLD on 12/22/14 (7/28) Went on hold with group of LIF req's (7/11) Feedback needed for Hiep; Sourcing continues (7/04) Initial feedback pending for Sam &amp; George (6/27) Feedback pending for Hiep Nguyen's 6/26 PS (6/20) Initial feedback for Brian Finstad, Hiep Nguyen, Aditya Paliwal, Jason Thomas &amp; Paul Ortega(6/13) Initial feedback pending for Hiep Nguyen, Aditya Paliwal, Jason Thomas &amp; Paul Ortega</t>
  </si>
  <si>
    <t>LIF001360</t>
  </si>
  <si>
    <t>Marketing Manager - Flow Cytometry</t>
  </si>
  <si>
    <t>Rob Isaac</t>
  </si>
  <si>
    <t>Karen Kennedy</t>
  </si>
  <si>
    <t xml:space="preserve">(2/20) Nancy Dempsey fill sent (2/13) Offer extended to Nancy Dempsey. (2/06) Pending final interview feedback for Nancy &amp; Betty. (1/30) Betty Yuen Torres &amp; Nancy Dempsey to have Final interview with Miami team on Friday. (1/23) F2F Interview feedback pending for Betty Yuen Torres &amp; Nancey Dempsey. (1/16)Betty Yuen Torres to have F2F interview next week.  Nancy Dempsey (ph 3) to have onsite interview 1/16. Ann Shea to have PS with Pat Odonnell. (1/09) Nancy Dempsey (Ph 3) move to F2F interviews in Indy and Betty Yuen Torres to have PS. (12/19) PAt Odonnell new Hiring Manager for the role. Callaboration call completed. Aileen Fan scheudled for PS with Pat. (12/12) Phase 3 candidate pulled out of process. Actively seeking additional candidates. (12/5) Phase 3 candidate pulled out of process. Actively seeking additional candidates. (11/28) Phase 3 candidate to have onsite interview. Actively sourcing (11/14) Brandy to be kept warm for now.  Per Rob, she seems a little light. (11/7) Brandy to submit Global Campaing project and move forward to next steps.  (10/31) Brandy Krier to have F2F with team once Rob finalizes team members. (10/24) Brandy Krier to move to F2F interview with the team. Eric Boyer dispositioned after PS with Pat. (10/17) Eric Boyer scheduled to speak with Pat Odonnel. Brandy Krier and Katie Sutton under initial review. (10/10) Initial interview feedback pending for Brandy Krier. PS feedback pending for Meredith Formsma and Eric Boyer. (10/3) Eric Boyer, Lynaire White, and Meredith Formsma under initial review (9/19) Terry and Nora to have PS next week. Reached out to Frank Hockmuller to see if he is still interested in the role. (9/12)Jade Cantor, Nora Iglesis-Rios, Terry Suess, and Eileen Gonzalez under initial review.  (8/22) Jessica Vazquez, Guy Edouard Marseille and Lynn Gui dispositioned after PS. (8/15)  Carrie Crabtree, Lynn Gui, Jessica Vazquez, Guy-Edouard Marseille, Rachele Riviere, Mehdi Khachani, Jessica Sebok and Ximena Banos under initial review.
(7/17) Schedule Vivian for PS (7/04) Pending feedback for Nathan Allen, Rolando Sierra, and Vivian Borja (5/30) Scheduling John Flynn for onsite interview. Continuing to source! (5/23)  Pending telephone interview feedback from John Flynn and Mel Moss. Sourcing Continues (5/16)  Pending telephone interview feedback from John Flynn and Mel Moss. Sourcing Continues (5/09)  Pending telephone interview feedback from John Flynn and Mel Moss. Sourcing Continues (5/2) Pending telephone interview feedback from John Flynn and Mel Moss. Betty Yuen-Torres under manager review. (4/25) Pending telephone interview feedback from Mel Moss. In process of setting John Flynn up for a phone interview with Rob. (4/18) Setting Mel Moss and John Flynn up for telephone interviews. (4/11) 5 candidates under review - BEtty Yuen-Torres, Serina Prado, Eduardo Cerriero, John Flynn, and Mel Moss. (4/04) 4 candidates under review - Serina Prado, Eduardo Cerriero, John Flynn, and Mel Moss. </t>
  </si>
  <si>
    <t xml:space="preserve">(1/22) Lonnie Stallcup accepted offer &amp; in BG/DS; Fatimah Lakhani to receive offer;Diane Schimelfenyg to have onsite (1/15) Lonnie Stallcup &amp; Fatimah Lakhani to have onsite interview 1/15. Diane Schimelfenyg to have onsite interview with team TBD (they will internally schedule, no PFY assistance needed). (1/08) Lonnie Stallcup &amp; Fatimah Lakhani to have onsite interview 1/15. Diane Schimelfenyg to have onsite interview with team TBD (they will internally schedule, no PFY assistance needed). (1/01) Lonnie Stallcup &amp; Fatimah Lakhani to have onsite interview 1/15.Diane Schimelfenyg (internal) to have PS w/ Rich &amp; todd 1st week of Jan. (12/25) Lonnie Stallcup &amp; Fatimah Lakhani to have onsite interview 1/15. Pending PS feedback from Sergio Sanchez. (12/18) Lonnie Stallcup, Fatimah Lakhani to have onsite interview in Jan. Pending interview team from Sergio. Christian Rizo under initial review. (12/11) Lonnie Stallcup, Fatimah Lakhani to move forward, pending next steps from team.  Christian Rizo under initial review. (12/04) Pending PS feedback for Lonnie Stallcup, Fatimah Lakhani &amp; Scott Nelson. (11/27) Lonnie Stallcup, Fatimah Lakhani &amp; Scott Nelson to have PSs w/ Todd this week &amp; next week. (11/20) Lonnie Stallcup, Fatimah Lakhani &amp; Scott Nelson to have PSs w/ Todd TBD; Catherine Johnson to have F2F; Keeping Heather Jamieson &amp; Art Ceragiloi warm &amp; next steps needed for Carol Hall regarding DBSL  (11/13) Catherine Johnson to have F2F; Initial feedback pending for Scott Nelson, Art Ceragiloi, Heather Jamieson, Lonnie Stallcup, Carol Hall, Fatimah Lakhani (11/06) Heather Jamieson, Lonnie Stallcup, Carol Hall, Fatimah Lakhani, &amp; Catherine Jonson under initial review.  (10/30) Lonnie Stallcup, Carol Hall, Fatimah Lakhani, &amp; Catherine Jonson under initial review. (10/23) Lonnie Stallcup under initial review. </t>
  </si>
  <si>
    <t>CEI1318</t>
  </si>
  <si>
    <t>Controller</t>
  </si>
  <si>
    <t>Marianne Aguiar</t>
  </si>
  <si>
    <t>Roshni Southard</t>
  </si>
  <si>
    <t>US - San Jose</t>
  </si>
  <si>
    <t>(3/18) Iris Avena-Arenos accepted offer &amp; started 3/14 (3/11) Internal candidate will most likely be receiving an offer (3/04) Information needed on internal candidate; Michael Fults withdrew based on salary restrictions (2/26) Feeded needed from Michael Fults' F2F (2/19) Scott LaForce (submitted 2/12) &amp; Bob Rashidi (submitted 2/12) to have PSs next week; Feedback needed for Michael Fults' 2/17 PS (2/12) Initial feedback pending for Kevin Brown (submitted 2/11); Michael Fults to have PS next week &amp; Arlene Guerrero to have F2F next week (Marite Marlow, Amy Vu-Tran &amp; Rose Ang rejected) (2/05) Position has been UPGRADED to Controller (old open was 11/4/15 &amp; P2 was 12/10/15; 18 candidates submitted for ASSISTANT, 10 1st interviews); Initial feedback pending for Arlene Guerrero; Keeping Marite Marlow &amp; Amy Vu-Tran warm (had PSs 1/27) (1/29) Ken Ip to have F2F next week TBD; Cristina Sava to have F2F 2/04; Keeping Marite Marlow &amp; Amy Vu-Tran warm (had PSs 1/27) (1/22) Initial feedback pending for Ethan Wu &amp; Amy Vu-Tran; Cristina Sava to have F2F next week; Keeping Nina Garza warm (had 1/19 F2F) (1/15) Initial feedback pending for Miranda Li &amp; next steps needed for Cristina Sava; Nina Garza has F2F 1/19 (1/08) Nina Garza &amp; Sean Soper to have F2F TBD; checking w/ Cristina Sava on commute logistics (1/01) Elizabeth Chege, Bhakti Udgaonkar, Sean Soper &amp; Pradeep Gupta rejected (12/25) Initial feedback pending for Elizabeth Chege (12/14), Bhakti Udgaonkar (12/15), Sean Soper (12/21) &amp; Pradeep Gupta (12/21)  (12/18) Initial feedback pending for Elizabeth Chege &amp; Bhakti Udgaonkar; looking into posting on CFMA site (12/11) ROLE NOW IN P2 (12/04) Initial feedback pending for Steve Brum; Steve Azevedo, Jesus Ramirez &amp; Kristina Davis to have F2Fs next week (times TBD); Keeping Cecilia Tran &amp; Tariku Tesfaye warm (11/27) Initial feedback pending for Tariku Tesfaye, Cecilia Tran, Anna Ma, Steve Azevedo, Jesus Ramirez &amp; Kristina Davis (11/20) Initial feedback pending for Tariku Tesfaye, Cecilia Tran, Anna Ma, Steve Azevedo, Jesus Ramirez &amp; Kristina Davis  (11/13) Initial feedback pending for Cecilia Tran, Anna Ma, Steve Azevedo, Jesus Ramirez &amp; Kristina Davis  (11/06) PRE DCALL: PFY conducting screens with Steve Azevedo, Juan Ramirez &amp; Kristina Davis per instruction for CEI Recruiting</t>
  </si>
  <si>
    <t>DIA008312</t>
  </si>
  <si>
    <t>Logistics Analyst II</t>
  </si>
  <si>
    <t>(1/15) Kevin Kreger in BG/DS (1/08) Kevin Kreger verbally accepted offer 1/04 and BG/DS in process</t>
  </si>
  <si>
    <t>CEI1087</t>
  </si>
  <si>
    <t>Asset Manager</t>
  </si>
  <si>
    <t>Issa Srouji</t>
  </si>
  <si>
    <t>Kathy Abbott</t>
  </si>
  <si>
    <t>(1/29) Jason Munoz accepted &amp; is in BG stage (1/22) Offer details needed for Jason Munoz (1/15) Offer details needed for Jason Munoz (1/08) Jason Munoz &amp; Eric Lourenco to take Caliper; Scheduling Jason for final F2Fs (1/01) Jason Munoz &amp; Eric Lourenco to have F2F week of 1/04; Keeping Paul Bonitz &amp; Rogelio Vargas warm  (12/25) Jason Munoz &amp; Eric Lourenco to have F2F week of 1/04; Keeping Paul Bonitz &amp; Rogelio Vargas warm  (12/18) Jason Munoz &amp; Paul Bonitz have PSs w/ Kathy &amp; Issa 12/16; Keeping Rogelio Vargas warm (had F2F 12/11 F2F); Eric Lourenco has F2F 12/18 (12/11) Jason Munoz &amp; Paul Bonitz to have PS w/ Kathy &amp; Issa; Eric Lourenco to have F2F 12/18; Rogelio Vargas to have F2F 12/11 (12/04) Eric Lourenco to have F2F w/ Issa, Brett &amp; Evan TBD; Rogelio Vargas to have F2F week of 12/07 &amp; complete Caliper; Following up with Steve Bean round depth of asset management (11/27) Informal feedback pending for Rod Michealson; Digging further into Steve Bean; Rogelio Vargas to have F2F week fo 12/07 &amp; complete Caliper (11/20) Digging further into Steve Bean; Rogelio Vargas to have F2F TBD &amp; complete Caliper pre-F2F (11/13) Initial feedback pending for Karon Cotton; Next steps needed for Rogelio Vargas</t>
  </si>
  <si>
    <t>TEL000026</t>
  </si>
  <si>
    <t>Caroline Cook</t>
  </si>
  <si>
    <t>(12/25) Vivian accepted offer! (12/18) Offer details needed for Vivian Nguyen (12/11) Vivian Nguyen (IR) to have final HR F2F; (12/04) Initial feedback pending for Peyton Nguyen, Lei Cao, HeeJoo Rho &amp; Phuong Pham; Thao Nguyen to have F2F 12/03; Keeping Linda Ong &amp; Duy Mai warm (11/27) Thao Nguyen to have F2F TBD; Keeping Linda Ong &amp; Duy Mai warm; Vivian Ta submitted and released (11/20) Duy Mai to have F2F 11/20; Thao Nguyen &amp; Linda Ong have PSs 11/20 (11/13) Duy Mai, Peter Uceda, Thao Nguyen, and Linda Ong to keep warm; Kris Manglicmot and Zizi Zhang submitted for review; Keeping Peter Uceda, Duy Mai, Linda Ong &amp; Thao Nguyen warm (11/06) Duy Mai submitted for review; Role posted to Craigslist; Keeping Linda Ong &amp; Thao Nguyen warm (10/30) Linda Ong, Ali Khan and Thao Nguyen submitted for review. (10/23) Actively searching (10/16) Discovery call occured 10/16</t>
  </si>
  <si>
    <t>LIF002427</t>
  </si>
  <si>
    <t>Maria Guillen</t>
  </si>
  <si>
    <t>(3/25) Yanaisis Alvarez still pending DS but starting 3/28 (3/18) Yanaisis Alvarez accepted offer; BG/DS pending (3/11) Yanaisis Alvarez accepted offer; BG/DS pending (3/04) Yanaisis Alvarez is receiving an offer (2/19) Yanaisis Alvarez &amp; Grant Calam (contractor) to have F2Fs w/ new HM next week (2/12) 2/03 PS feedback needed for Robert Eleuterio &amp; F2F feedback needed for Grant Calam (contractor), interviewed 2/03; Gregory Alexander has still not provided approval (2/05) Gregory Alexander (I) to get HR approval; Robert Eleuterio to have PS w/ Karl 2/03; Grant Calam (contractor) to have F2F 2/03 (1/29) Evan Burke, Gregory Alexander, Grant Calam, Wilnellys Rodriguez Vega, Gregory Alexander to have interviews w/ Karl; Req off hold on 1/27 (1/22) Feedback needed on most recent candidates (1/08) Role retroactively placed on HOLD from 12/10/last feedback (1/01) Intial feedback needed for Grant Calam, Robert Eleuterio, Wilnellys Vega &amp; Evan Burke; Pending next steps for Yanasis Alvarez following F2F 12/9; Pending nexts steps for Noe Reyes following 2nd round PS; Kepping Paola Montero warm; Pending initial feedback on Gregory Alexandre (12/25) Grant Calam submitted for review; Initial feedback pending for Robert Eleuterio, Wilnellys Vega &amp; Evan Burke; Pending next steps for Yanasis Alvarez following F2F 12/9; Pending nexts steps for Noe Reyes following 2nd round PS; Kepping Paola Montero warm; Pending initial feedback on Gregory Alexandre (12/18) Initial feedback pending for Robert Eleuterio, Wilnellys Vega &amp; Evan Burke; Pending next steps for Yanasis Alvarez following F2F 12/9; Pending nexts steps for Noe Reyes following 2nd round PS; Kepping Paola Montero warm; Pending initial feedback on Gregory Alexandre (12/11) Robert Eleuterio, Wilnellys Vega &amp; Evan Burke submitted for review; Yanasis Alvarez F2F 12/9; Anthony Gebhard PS 12/8 and released from process; Pending nexts steps for Noe Reyes following 2nd round PS; Kepping Paola Montero warm; Pending initial feedback on Gregory Alexandre (12/04) Yanaisis Alvarez submitted and to have F2F TBD; Anthony Gebhard submitted and to have PS TBD; Noe Reyes to have 2nd PS; Kepping Paola Montero warm (11/27) Pending feedback on Gregory Alexandre; Noe Reyes to have PS 11/25; Keeping Paola Montero warm; Barira Malik released from process (11/20) Initial feedback pending for Gregory Alexandre (I);  Feedback needed from Paola Montero's 11/18 F2F; Barira Malik to have PS 11/19; Noe Reyes to have F2F TBD; Andrea Hudson took another role  (11/13) Initial feedback pending for Gregory Alexandre; Andrea Hudson &amp; Barira Malik to have PS TBD; Noe Reyes &amp; Paola Montero to have F2F TBD (11/06) Initial feedback pending for Gregory Alexandre, Andrea Hudson, Barira Malik, Noe Reyes and Paola Montero (10/30) Gregory Alexandre submitted for review. (10/23) Andrea Hudson, Barira Malik, Noe Reyes and Paola Montero submitted for review (10/16) Actively sourcing/screening zx</t>
  </si>
  <si>
    <t>DIA007790</t>
  </si>
  <si>
    <t>Complaint Investigator, Quality Assurance - Scientist II</t>
  </si>
  <si>
    <t>Erica Kline</t>
  </si>
  <si>
    <t xml:space="preserve">(12/11) Adrian Scortia BG/DS in process (12/04) Adrian Scortia BG/DS in process (11/27) Adrian Scortia verbally accepted offer 11/24 &amp; BG/DS in process (11/20) Adrian Scoria to receive offer; Keeping Dinora Higuera &amp; Tim Nguyen warm; Pending feedback for Brett House  (11/13) Tim Nguyen to have F2F 11/16; Adrian Scoria to have PS 11/16; Keeping Dinora Higuera warm; Pending feedback for Brett House (11/06) Tim Nguyen to have F2F next week; Brett House and Tim Nguyen submitted for review; Adrian Scortia to have F2F TBD; Next steps pending for Dinora Higuera (10/30) Adrian Scoria to have F2F next week. (10/23) Sarah Kwang and James Kwon submitted for review; Bogdan Adrian Scortia to have PS and Dinora Higuera to have F2F. Pending initial feedback for Marc Bell, Kwandao Normai and Cheyne Wilson. (10/16) Marc Bell, Bogdan Adrian Scortia, Dinora Higuera, Kwandao Normai and Cheyne Wilson submitted for review. </t>
  </si>
  <si>
    <t>DIA007578</t>
  </si>
  <si>
    <t>Senior Analyst Logistics</t>
  </si>
  <si>
    <t>Tim Harris</t>
  </si>
  <si>
    <t>(3/25) Filled! (3/18) Chris M accepted. (3/11) Offer pending for internal candidate (3/04) Initial feedback pending for Tanmay Patil &amp; Reva Campbell (2/26) Initial feedback pending for Tanmay Patil &amp; Reva Campbell (2/19)  Initial feedback pending for Reva Campbell (2/12) Initial feedback pending for Reva Campbell; Rejection clarification needed on Kent Koester &amp; Crystal Dunn  (2/05) Initial feedback pending for Reva Campbell; Rejection clarification needed on Kent Koester &amp; Crystal Dunn (1/29) Kathleen Burke to have F2F TBD (1/22) Initial feedback pending for Kent Koester (1/15) Initial feedback pending for Crystal Dunn (1/08) Initial feedback pending for Benjamin Becker, Tim Bishop &amp; Kathleen Burke (1/01) Initial feedback pending for Benjamin Becker, Tim Bishop &amp; Kathleen Burke (12/25) Benjamin Becker submitted for review; Initial feedback pending for Tim Bishop &amp; Kathleen Burke (12/18) Tim Bishop submitted for review (12/11) Kathleen Burke submitted for review; Sonia Robertson withdrew from process; Sonia Robertson to have F2F; Pending initial feedback on Paul Pratt (12/04) Sonia Robertson and Paul Pratt submitted for review (11/27) Sourcing being revamped to target DATA and 2 - 3 yrs experience (11/13) Pending offer for Gary Kassens; Keeping Joey Svatba warm; Jim Winterman to be released (11/06) Jim Winterman submitted for review &amp; to have onsite interview 11/10; Gary Kassens &amp; Joey Svatba had great F2Fs/keeping warm  (10/30) Gary Kassens to have onsite interview; Joseph Svatba to have onsite interview (10/23) Gary Kassens submitted for review. Joseph Svatba submitted for review and to have PS; Req moved to P2; Paula Vinson rejected (10/16) Next steps pending for Paula Vinson following F2F; Actively sourcing/screening (10/09) Paula Vinson to have F2F 10/09 (10/02) Paula Vinson submitted for review.</t>
  </si>
  <si>
    <t>DIA007566</t>
  </si>
  <si>
    <t xml:space="preserve">(11/27) Frank accepting offer - just need signed paperwork (11/13) Offer to be extended to Frank Zambrano (11/06) Frank Zambrano created in system &amp; to receive offer (10/30) Pending next steps for position (10/23) Next steps pending for Cindy Neumann regarding offer; Feedback pending on Kristin Forsthoefel, Agnes Ndiaye and Benjamin Baldwin (10/16) Next steps pending for Cindy Neumann regarding offer; Feedback pending on Kristin Forsthoefel, Agnes Ndiaye and Benjamin Baldwin (10/09) Cindy Neumann to be given offer; Feedback pending for Kristin Forsthoefel, Agnes Ndiaye and Benjamin Baldwin (10/02) Kristin Forsthoefel and Agnes Ndiaye submitted for review; Pending feedbak on Benjamin Baldwin and Cindy Neumann. (9/25) Benjamin Baldwin and Cindy Neumann submitted for review. </t>
  </si>
  <si>
    <t>DIA007375</t>
  </si>
  <si>
    <t>Jackson Antijuan</t>
  </si>
  <si>
    <t>Khrishonta Sharpe</t>
  </si>
  <si>
    <t xml:space="preserve">(9/25) Offer extended to Ezell Kendrick 9/23 and he accepted; Start date 10/12. (9/18) Offer to be made to Ezell Kendrick. (9/11) Ezell Kendrick (internal) submitted, interviewed and offer to be made. (9/04) Discovery called occurred. </t>
  </si>
  <si>
    <t>LIF002296</t>
  </si>
  <si>
    <t>Procurement Commodity Manager</t>
  </si>
  <si>
    <t>(1/29) Hong Yang accepted and is in BG/DS (1/22) Hong Yang accepted and is in BG/DS (1/15) Hong Yang offer being extended tomorrow (1/08) Hong Yang offer is in approval on BEC side (1/01) Pending next steps for Hong Yang, Jeff Hamilton, Aaron Wright &amp; Joel Elijah (12/25) Hong Yang to have PS 12/21; Jeff Hamilton to have 2nd F2F 12/30; Pending next steps for Aaron Wright &amp; Joel Elijah (12/18) Aaron Wright to have F2F TBD; Hong Yang to have F2F 12/15; Keeping Joel Elijah &amp; Jeff Hamilton warm (12/11) Aaron Wright to have PS 12/11; Hong Yang submitted and (internal) to have F2F TBD; Keeping Joel Elijah &amp; Jeff Hamilton warm; Marsha Voss released from process (12/04) Aaron Wright submitted for review; Joel Elijah to have F2F 11/30; Marsha Voss to have F2F next week; Jeff Hamilton to have F2F 12/3 (11/27) Marsha Voss, Joel Elijah &amp; Jeff Hamilton to have F2F interviews ASAP (11/20) Marsha Voss to have PS TBD; Brady Walden to have PS 11/24; Keeping Jeffrey Hamilton &amp; Joel Elijah warm (11/13) Marsha Voss &amp; Brady Walden submitted for review; Paul Foster released from process; Keeping Jeffrey Hamilton warm (11/06) Paul Foster, Jeffrey Hamilton &amp; Joel Elijah to have PS; Joel Elijah, Paul Foster &amp; Jeffrey Hamilton submitted for review (10/30) Benjamin Feinstein released from process; Actively sourcing (10/23) Req on hold then reopened (10/09) Next steps pending for Benjamin Feinstein (10/02) Benjamin Feinstein to have F2F on 10/5; Eileen Lane, Michael Kidd and Matthew Pollert relased from process. (9/25) Eileen Lane and Michael Kidd submitted for review. Benjamin Feinstein to have PS 9/23; Matthew Pollert to have PS on 9/24. (9/18) Matthew Pollert and Benjamin Feinstein to have PS TBD; Rober Tarrh, Adrian Reeves, Acel McDonald, Ebony Joyce, &amp; John Maki rejected. Robert Tarrh submitted for review; Initial feedback pending for Matthew Pollert, Adrian Reeves, Ebony Joyce, Benjamin Feinstein, John Maki and Acel McDonald (9/11) Initial feedback pending for Matthew Pollert, Adrian Reeves and Ebony Joyce. Benjamin Feinstein, John Maki and Acel McDonald submitted for review. (9/04) Matthew Pollert, Adrian Reeves and Ebony Joyce submitted for review.</t>
  </si>
  <si>
    <t>DIA007404</t>
  </si>
  <si>
    <t>Supervisor Logistics and Customer Service</t>
  </si>
  <si>
    <t>(11/06) Herbert's BG/DS in process (10/30) Herbert accepted offer; BG/DS in process; Offer to be made to Herbert Fernandez (10/23) Veronica Jorge and Herbert Fernandez to have F2F on 10/26 (10/16) Veronica Jorge to have F2F next week; Herbert Fernandez to have F2F 10/26; Feedback pending on Aaron Goetz following F2F (10/09) Herbert Fernandez to have an onsite interview on 10/26; Aaron Goetz to have F2F 10/08 (10/02) Donna McCann submitted for review and rejected. Aaron Goetz to have F2F regarding Sr. Logistics or Supervisor role next week; Herbert Fernandez to have PS (TBD) (9/25) Aaron Goetz to have F2F. Aaron Goetz and Herbert Fernandez submitted for review. Ronald Vidaurre to have F2F on 9/24 and to have 2nd onsite next week. (9/18) Ronald Vidaurre to have F2F and Douglas Polinder to be released. (9/11) Ronald Vidaurre submitted for review. (9/04) Douglas Polinder submitted for review. (8/28) Discovery call occurred 8/27.</t>
  </si>
  <si>
    <t>NAV000264</t>
  </si>
  <si>
    <t xml:space="preserve">  </t>
  </si>
  <si>
    <t>(2/05) Patricia Urbaniak accepted! (1/29) Initial feedback pending for Carmen Pickett; Feedback needed for Marina Kirilina's 1/25 F2F; Patricia Urbaniak has F2F 1/26; Feedback needed for Alex Kaufman's 1/20 PS; Keeping Abdel Suleiman warm (1/22) Initial feedback pending for Carmen Pickett; Marina Mirilina has F2F 1/25; Patricia Urbaniak has F2F 1/26; Feedback needed for Alex Kaufman's 1/20 PS; Keeping Abdel Suleiman warm (1/15) Patricia Urbaniak has PS 1/15, Stuart Wright &amp; Marina Mirilina to have PSs 1/19; Alex Kaufman to have PS 1/20; Keeping Abdel Suleiman warm (1/08) Initial feedback pending for Patricia Urbaniak (P3) &amp; Stuart Wright; Marina Kirilina submitted to have PS; Pending next steps for Abdel Suleiman (1/01) Pending next steps for Abdel Suleiman (12/25) Abdel Suleiman to have PS on 12/23 and Blas Muro submitted and rejected (12/18) Abdel Suleiman submitted for review and to have PS TBD; Mansi Soni had F2F 12/15 and to be released from process; Fayeza Hussain &amp; Patrick Turner to be released from process (12/11) Elham Shekari (P3) &amp; Ryan Kanji (P3) submitted and rejected; Feedback needed for Patrick Turner's 12/9 F2F; Mansi Soni needs to reschedule F2F TBD; Keeping Fayeza Hussain warm; Keith Gagen &amp; Sandra Sacta to be released from process (12/04) Initial feedback pending for Ryan Kanji (P3); Patrick Turner to have F2F 12/09; Fayeza Hussain had F2F 11/30 and keeping warm; Mansi Soni to have F2F TBD; Keeping Keith Gagen &amp; Sandra Sacta warm (11/27) Initial feedback pending for Ryan Kanji (P3); Patrick Turner, Mansi Soni, Fayeza Hussain &amp; Mary Purnell to take LDW &amp; have F2F next week (11/20) Patrick Turner to have F2F TBD &amp; take LDW; Keeping Sandra Sancta warm; Mansi Soni to have PS 11/20; Fayeza Hussain &amp; Mary Purnell to have F2Fs 11/30; Keeping Keith Gagen warm (11/13) Natalie Duffin submitted and rejected; Initial feedback pending for Max Ngueyn (P3) &amp; Sabiha Ajmeri (P3); Izabella Pabijanski submitted for review and rejected; Fayeza Hussain to have PS 11/17; Sandra Sancta to have PS 11/17; Mansi Soni to have PS 11/16; Mary Purnell to have F2F week of 11/30; Keeping Keith Gagen warm (11/06) Mary Purnell to have PS 11/11; Next steps pending for Trever Grewe &amp;  Keith Gagen; Initial feedback pending for Kyle Mutters (P3); Keeping SKika Mehta warm (10/30) Initial feedback pending for Kyle Mutters (P3); Mary Purnell &amp; Keith Gagen to have PS TBD; Trevor Grewe to have a PS 11/02; Keeping Shika Mehta warm (10/23) Feedback pending following Shika Mehta's PS. (10/16) Shika Mehta to have PS; Ying Meng and Aaron An released from process.;Next steps pending for Ying Meng follow F2F; Initial feedback pending for Shika Mehta; Keeping Aaron An warm. (10/09) Taleo posting was refreshed; Shika Mehta submitted for review. Ying Meng to have F2F next TBD; Keeping Aaron An (10/02) Ying Meng and Elena Crowe submitted for review and to have PS next week; Danielle Dyer and Gergana Kotelova released; Aaron An and Boris Gurevich to keep warm (9/25) Danielle Dyer submitted for review. Beacon Hill (P3) engaged on 9/21; Aaron An to have PS 9/23; Keeping Boris Gurevich warm &amp; Next steps pending for Gergana Kotelova (9/18) Job now in P3; Aaron An to have PS 9/18. Keeping Boris Gurevich warm. Next steps pending for Gergana Kotelova following F2F that occured 9/15. (9/11) Initial feedback pending for Boris Gurevich; Gergana to have F2F 9/15 (9/04) Chris Cash (internal) submitted for review. Gergana Korelova to take LDW and to have onsite F2F 9/15. Nirmal Naik submitted for review and rejected. Gergana Kotelova to have PS 8/31. (8/28) Gergana Kotelova submitted for review and to have PS next week. Actively searching. (8/21) Discovery Call occured this week</t>
  </si>
  <si>
    <t>KAM4805</t>
  </si>
  <si>
    <t>Patrick Brogan</t>
  </si>
  <si>
    <t>(9/04) BG/DS in process for Stacey Walcazak. Offer extended to Stacey Walcazak 9/1 and Stacey accepted on 9/2! (8/28) Stacey Walcazak, Joseph Iannone, and Michael Kennedy completing 2nd onsite interviews this week. (8/21) 2nd F2Fs to be scheduled for Stacey Walcazak, Joseph Iannone &amp; Michael Kennedy (8/14) Actively sourcing. Michael Kennedy to have F2F next week. Feedback pending on Stacey Walcazak &amp; Joseph Iannone; Keeping Mario Dos-Ramos warm. (8/07) Michael Kennedy submitted and to have a F2F interview the week of 8/17; Initial feedback pending for Stacey Walcazak &amp; Joseph Iannone; Keeping Mario Dos-Ramos warm (7/31) Maria Dos-Ramos to keep warm; initial feedback pending for Stacey A. Walczak (7/24) Discovery call occurred (7/22)</t>
  </si>
  <si>
    <t>DIA007025</t>
  </si>
  <si>
    <t>Senior Analyst Materials and Planning</t>
  </si>
  <si>
    <t>Julie Moe</t>
  </si>
  <si>
    <t>(9/25) BG/DS complete and Sandra to start 10/12! Sandra Riveros accepted offer 9/18 and BG/DS in process. (9/18) Offer to be made to Sandra Riveros. (9/11) Pending offer for Sandra. Sandra Riveros having F2F 9/11 (9/04) Sandra Riveros to have F2F next week and Stephanie Hilber released from process. (8/28) Req given the OK to move forward with hiring. Stephanie Hilber to have 2nd F2F interview 8/31. (7/31) Postion on Hold. Jose Andrade, Sandra Riveros, and Stephanie Hilber to have F2F this next week &amp; week of 8/09 (7/24) Jose Andrade submitted for review. Initial feedback pending on Sandra Riveros and Stephanie Hilber. (7/17) Sandra Riveros and Stephanie Hilber to have PS. Scott Corbin rejected. (7/10) Sandra Riveros to have PS. Stephanie Hilber and Scott Corbin to keep warm. Michael Sun rejected. Sandra Riveros submitted for review. (7/03) Michael Sun and Stephanie Hilber submitted for review. (6/26) Scott Corbin submitted for review. (6/19) Discovery call occured 6/19</t>
  </si>
  <si>
    <t>KAM4794</t>
  </si>
  <si>
    <t>HR Manager</t>
  </si>
  <si>
    <t>Adriana Goad</t>
  </si>
  <si>
    <t>US - Salt Lake City</t>
  </si>
  <si>
    <t>(9/11) Bob Perry's BG/DS complete and start date 9/21! (9/04) Bob Perry's BG/DS in process. (8/28) Bob Perry verbally accepted offer. Offer to be made for Bob Perry. Bob Perry had 2nd F2F interview. (8/21) Next steps needed for Bob Perry (completed Pradco) (8/14) Bob Perry to apply online &amp; take PradCo. Pam Getz withdrew from process. (8/07) Ernesto Arzola submitted for review. Pam Getz to have PS; Initial feedback pending for Stacey Rosbach; Keeping Bob Perry warm (7/31) Bob Perry and Nathan Kelly to have F2F next week. Bob Perry to have PS on 7/31. Continue P1 sourcing. (7/24) Nathan Kelly and Bob Perry to have PS. Heather Jordan rejected. Feedback pending on Nathan Kelly. Next steps pending on Chris Manning. Nathan Kelly, Heather Jordan and Bob Perry submitted for review. (7/17) Actively searching. (7/10) Steven Timmel rejected. Christopher Manning to be kept warm (7/8). Eric Dyer rejected. (7/03) Pending feedback for Eric Dyer and Christopher Manning. Eric Dyer and Christopher Manning to have F2F (7/02) Steven Timmel to keep warm. (6/26) Eric Dyer and Steven Timmel submitted for review. Christopher Manning to have F2F next week. Jeff Monson rejected. Jeff Monson and Christopher Manning PS to occur this week. Jeff Monson and Christopher Manning submitted for review. (6/19) Discovery call occured 6/16</t>
  </si>
  <si>
    <t>KAM4607</t>
  </si>
  <si>
    <t>Sr. HR Generalist</t>
  </si>
  <si>
    <t>US - Rochester</t>
  </si>
  <si>
    <t>(9/25) BG/DS passed &amp; Christina to start 10/12/15 (9/18) Christina Rhabb accepted offer on 9/15 - completing BG/DS (9/11) Christina Rhabb to have FINAL PS w/ Sr. VP tomorrow/offer decision to be made after that (9/04) Christina Rhabb to complete live portion of PradCo and to have final phone interviews on 9/08. (8/28) Natalia Shreve withdrew from process. Christina Rhabb to have 2nd F2F. (8/21) Next steps needed for Natalia Shreve to have F2F next week; Keeping Christina Rhabb warm (8/14) Christina Rhabb to have PS w/ Carmen 8/17; Keeping Natalia Shreve warm (VERY positive feedback) (8/07) Christina Rhabb to have PS w/ Carmen; Natalia Shreve to have PS w/ Ruben 8/11; Keeping Keith Kiss warm (7/31) Keith Kiss, RJ Nicolais and Christina Rhabb to have F2F (8/4); Natalia Shreve to keep warm. Joseph Palmeri rejected (7/24) Keith Kiss, RJ Nicolais and Christina Rhabb to have F2F next week. Joseph Palmeri to have PS (7/27); Feedback needed for RJ Nicolais' &amp; Christina Rhabb's PSs; Keeping Keith Kiss warm (7/17) RJ Nicolais, Christina Rhabb &amp; Jennifer Leibensperger to have PSs; Keeping Keith Kiss warm  (7/10) Keith Kiss &amp; India Barton to have PSs (7/03) Keeping Kevin Ferry and Danielle McMarrow warm. Joe Sergio was rejected. Kevin Ferry and Joe Sergio submitted for review. (6/26) Jennifer Leibensperger rejected. Danielle McMarrow and Jennifer Leibensperger submitted for review. (6/19) Discovery call occured 6/16</t>
  </si>
  <si>
    <t>BEC004182</t>
  </si>
  <si>
    <t>(7/17) Background Check PASSED for Marcia Delgado (7/10) Marcia Delgado ACCEPTED (7/03) Marcia Delgado verbally accepted offer. Pending offer for Marcia Delgado. (6/26) Pending offer for Marcia Delgado. Marcia Delago 2nd F2F (6/25). Feedback pending for Marcia Delgado and Lakeshia Fullington.(6/19) Feedback pending for Marcia Delgado and Lakeshia Fullington. (6/12) F2F interviews to take place next week for Marcia Delgado and Lakeshia Fullington. Feedback on Yeimi Rios pending. Yeslie Castro rejected. Yeimi Rios and Yeslie Castro were submitted for review. Marcia Delgado &amp; Lakeshia Fullington to have F2Fs (6/05) Macia Delgado and Lakeshia Fullington submitted. (5/29) Discovery call occured 5/29.</t>
  </si>
  <si>
    <t>BEC004219</t>
  </si>
  <si>
    <t>Senior Financial Analyst - Central Planning</t>
  </si>
  <si>
    <t>Laura Turner</t>
  </si>
  <si>
    <t>(7/24) Cecilia ACCEPTED offer. Cecilia receiving offer. Feedback pending on Cecilia Castillo. (7/17) Cecilia Castillo (I) to be screened by PFY &amp; then to have F2F; Keeping Sabina warm (7/10) Mark St. Mary rejected. Sabina Sulmanji to keep warm. Feedback pending on Mark St. Mary and Sabina Sulmanji. Initial feedback pending on Ruben Monrroy. (7/03) Ruben Monrroy submitted for review. Mark St.Mary to have F2F (7/01) and Sabina Sulemanji (7/02) (6/26) Sabina Sulemanji and Mark St.Mary to have F2F interviews next week. (6/19) Sabina Sulemanji, Mark St Mary, and Ijaz Sayed to have PS. Sunil Sougu rejected. (6/12) Sabina Sulemanji, Mark St Mary, Ijaz Sayed, and Sunil Sougu submitted for review. Sokhapiseth Ty to have PS (6/16). Joyal Disai, Abner Feal, Bhaavan Mehta, Henry Lui and Enrique Asebez rejected. (6/05) Initial feedback pending for Joyal Disai, Sokhapiseth Ty, Abner Feal, Bhaavan Mehta, and Enrique Asebez. (5/29) Discovery call occured 5/28.</t>
  </si>
  <si>
    <t>KAM4713</t>
  </si>
  <si>
    <t>Compensation Manager</t>
  </si>
  <si>
    <t>Carmen Rivera</t>
  </si>
  <si>
    <t xml:space="preserve">(9/18) BG/DS passed for Audra Knightly - start date is 10/12/15 (9/11) BG/DS in process for Audra Knightly. (9/04) Audra accepted offer; going through BG/DS! (8/28) Next steps pending for Audra Knightly; Keeping Kristen Rouillard, Erin Hatfield, and Esther Akano warm. (8/21) Next steps needed for Audra Knightly (completed Pradco); Keeping Kristen Rouillard, Erin Hatfield, and Esther Akano warm (8/14) Audra Knightly to complete online &amp; phone Pradco; Keeping Kristen Rouillard, Erin Hatfield, and Esther Akano warm (8/07) Audra Knightly to have F2F on 8/07; Keeping Kristen Rouillard, Erin Hatfield, and Esther Akano warm  (7/31) Audra Knightly to have F2F next week. Kristen Rouillard, Erin Hatfield, and Esther Akano to keep warm. (7/24) Next steps pending for Kristen Rouillard &amp; Erin Hatfield; Esther Akano have F2F 7/21; Audra Knightly to have PS 7/23  (7/17) Kristen Rouillard and Erin Hatfield to have F2F (7/17) &amp; Esther Akano to have F2F (7/21) (7/10) Actively sourcing. Kristen Rouillard to have F2F next week. John Kempf &amp; Erin Hatfield to have F2Fs NEXT week; Initial feedback pending for Kristen Rouillard (7/03) John Kempf to take assessments/have F2F next week; Erin Hatfield to have F2F next week (6/26) John Kempf to have PS w/ Heather &amp; Carmen next week; Dates needed for Erin Hatfield's F2F interview (6/19) Initial feedback pending for Deanna Alexander; Erin Hatfield to have PS w/ Heather 6/17 (6/12) Esther Akano submitted for review. Erin Hatfield to have PS w/ Heather Giordano TBD (6/05) Several Networking calls have occured &amp; expect to have 3 candidates next week </t>
  </si>
  <si>
    <t>RAD001400</t>
  </si>
  <si>
    <t>(6/12) Offer out to David Peng - OFFER ACCEPTED. Emi Han and Ezra Pollak submitted for review; F2F feedback pending for David Peng (6/05) David Peng to have a F2F interview; Jeremy was rejected after PS (529) David Peng and Jeremy Locanas phone interviews to be scheduled. Initial feedback pending on Bhaavan Mehta, David Peng, Jeremy Locanas, and Joyal Desai. (5/22) Discovery call occured 5/21</t>
  </si>
  <si>
    <t>LIF002043</t>
  </si>
  <si>
    <t>Senior Coordinator Materials &amp; Planning</t>
  </si>
  <si>
    <t>Nathan Wilburn</t>
  </si>
  <si>
    <t>(7/31) Mohamed Diarra BG/DS in process. (7/24) Mohamed Diarra ACCEPTED offer. Offer being extended to Mohamed Diarra. Next steps pending on Mohamed Diarra, Travis Neal and Patrick Wright. Mohamed Diarra to have F2F. Initial feedback pending on Travis Neal and Patrick Wright. (7/17) Travis Neal and Patrick Wright submitted for review. (7/10) Rondle Robinson was rejected (7/03) Rondle Robinson to have F2F next week. Rodney Pruitt to keep warm. (6/26) Rondle Robinson and Rodney Pruitt submitted for review. Mohamed Diarra declined offer. (6/19) Mohamed Diarra ACCEPTED. (6/12) Crystal Moss was submitted for review. Feedback pending on Mohamed Diarra's F2F interview. (6/05) F2F interview scheduled for Mohamed Diarra for next week; Position posted to Craigslist this week (5/29) Initial feedback pending on Mohamed Diarra. (5/22) Discovery call occured 5/21</t>
  </si>
  <si>
    <t>LEI002594</t>
  </si>
  <si>
    <t>Senior Payroll Administrator</t>
  </si>
  <si>
    <t>Jean Santore</t>
  </si>
  <si>
    <t>(6/19) Janelle Hunt submitted for review. Liana Harris was submitted for review. Feedback pending on Patricia McLin and Jennifer Blum. (6/12) Feedback pending on Patricia McLin and Jennifer Blum. (6/05) Sally Clarke rejected. Internal employee Patricia McLin to have F2F 6/10 &amp; 6/12; F2F interviews scheduled for Jennifer Blum (6/04) and Sally Clarke (6/05) this week. (5/29) Jennifer Blum to move to interview. Waiting feedback on Sally Clarke's phone screen today. Sally Clarke, Tasnim Siddiky, and Jennifer Blum to have phone screens this week. (5/22) Initial feedback pending for Jennifer Blum, Tasnim Siddiky, Sally Clarke, Sarah Burke, Roseanna Jagiello, and Holly Jaster.</t>
  </si>
  <si>
    <t>BEC003508</t>
  </si>
  <si>
    <t>Global Compliance Manager</t>
  </si>
  <si>
    <t>Kevin Smith</t>
  </si>
  <si>
    <t>(6/12) Fill pending reference check (5/15) Casra accepted offer - BG/DS pending (5/08) Casra Afshordi to receive offer (5/01) Feedback pending for Casra Afshordi (4/27 &amp; Nilesh Kansara (4/29)'s F2F interviews; Keeping Heather Goldberg warm (4/24) Initial feedback pending for Heather Goldberg; Casra Afshordi to interview onsite 4/27, Nilesh Kansara to interview onsite on 4/29 (4/17) Yinhua Han interviewed F2F 4/13 &amp; 4/14, Rod Freeman scheduled to interview F2F 4/16 &amp; 4/17; Nilesh Kansara scheduled to interview F2F 4/29; Casra Afshordi to interview F2F (TBD) (4/10) Yinhua Han scheduled to interview F2F 4/13 &amp; 4/14; F2F interview to be scheduled for Rod Freeman; Nilesh Kansara to come in for F2F interviews next week (TBD); Casra Afshordi to PS with Curt Brueske (TBD) (4/03) Yinhau Han to move to in person interview (TBD) Pending initial feedback on Nilesh Kansara; HM updated to Curt Brueske(3/27) Job went into Phase 2 this week (3/20) Waiting on direction for Richard Robinson, Angel Lee, and Rod Freeman; Need to recalibrate with HR; Sourcing continues (3/13) Offer declined by Freda Luu on 3/09; Angel Lee and Rod Freeman informally shared with team on 3/09, RIFT submitted (3/06) Offer extended to Freda Luu on 3/05 (2/27) Pending next steps for Anna Mack and Fredu Luu after F2F interivews;keeping Richard Robinson warm (2/20) F2F interview scheduled for Freda Luu; 2nd Round F2F scheduled for Anna Mack; awaiting initial feedback on Richard Robinson (2/13) F2F interview scheduled for Freda Luu; 2nd Round F2F scheduled for Anna Mack; awaiting initial feedback on Richard Robinson (2/06) Anna Mack to have F2F interview week of 2/09; Initial feedback pending for Richard Robinson (1/30) Anna Mack to have F2F interview week of 2/09; Richard Robinson screened by PFY (1/23) Anna Mack to have F2F interview week of 2/09 (1/16) Awaiting initial feedback for Anna Mack and Silvia DePillo (1/09) Sourcing has begun</t>
  </si>
  <si>
    <t>DIA004439</t>
  </si>
  <si>
    <t>Gwen Timmers-Chapman</t>
  </si>
  <si>
    <t xml:space="preserve">(5/15) George accepted offer (P3)...BG/DS pending (5/08) Offer being approved for George Weinberg (5/01) Kristine Thompson (I) to have F2F 4/30; George Weinberg to have F2F this week; Doug Eaton to have F2F (4/24) George Weinberg to have PS w/ Laura &amp; F2F next week; Roman Fatkhiyev to have PS w/ Laura 4/23 &amp; F2F next week; Doug Eaton to have PS w/ Gwen 4/27; Next steps pending for Chris Torberg (P3); No action on Emerlyn Eichmann needed at this time (4/17) Chris Torberg (P3) to have PS 4/16; Nathan Moore to have PS 4/13 w/ Gwen; No action on Emerlyn Eichmann needed at this time (4/10) Intial feedback pending for Nathan Moore &amp; Chris Torberg (P3); Keeping Emerlyn Eichmann warm (4/03) No action on Emerlyn Eichmann needed at this time; Jason Bass and Larissa Willett released; Hal Melia withdrew from process (3/27) Pending initial feedback on Emerlyn Eichmann; Hal Melia PS w/ Laura Turner on 3/24 and to move to F2F interview; Larissa Willett PS with Laura Turner on 3/27; Dave Rasmusen withdrew from process (accepted internal offer); Keeping Jason Bass warm (3/20) Pending next steps for Jason Bass/keeping him warm; Dave Rasmusen scheduled to PS with Laura Turner on 3/23; Hal Melia to PS with Gwen on 3/23; Larissa Willett to PS with Gwen on 3/24; Waiting for Paul June to respond with availability for PS with Laura; (3/13) PS with Laura Turner to be scheduled for Paul June, awaiting PS feedback for Jason Bass, Dave Rasmusen to have PS with Gwen on 3/13 (3/06) PS with Laura Turner to be scheduled for Paul June; Released Gary Berndt, Matt Gallick &amp; Julia Reddy; Jason Bass to PS w/Laura Turner on 3/06; Paul June scheduled to PS on 3/05 (2/27) Matt Gallick to have PS with Laura Turner on 2/27; Jason Bass to have PS on 3/2; Julia Reddy to PS on 2/25; DCall w SRI occured today (2/20) PS to be scheduled for Julia Reddy (2/13) Akanksha was rejected; Sourcing continues (2/06) Akanksha is final candidate - need offer details; Bola has another offer on the table (1/30) Bola Bajowa to have PS w/ Gwen Timmers Chapman on 02/04; Akanksha Shukla to have PS w/ Laura Turner on 2/02 &amp; then have F2F (1/23) Akanksha Shukla to have next interview (Gwen to provide details by Monday) (1/16) Offer Declined by Kevin Maas; Dispositioned Rose Humphrys (1/09) Awaiting offer approval for Kevin Maas (1/02) Awaiting next steps for Kevin Maas; Keeping Rose Humphrys warm(12/26) Kevin Maas to have final F2F w/ Jerry Battenburg; Keeping Rose Humphrys warm (12/19) Awaiting interview feedback for Rose Humphrys ; Keving Maas to have F2F 12/22 (12/12) Kevin Maas "12/22" and Rose Humphrys"12/18" to have to have F2F (12/05) Kevin Maas and Rose Humphrys to have F2F next week (11/28) Kevin Maas and Rose Humphrys to have PS with Laura Turner; Keeping Anil Rayamajhi warm (11/21) Kevin Maas to have F2F 11/25; Rose Humphrys to have F2F 11/21; Keeping Anil Rayamajhi warm (11/14) Jessica Bales withdrew from proccess, Kevin Maas to have F2F Week of 11/28; Rose Humphrys to have PS; Keeping Anil Rayamajhi warm; awaiting next steps Akanksha Shukla (11/07) Jessica Bales to have F2F interview, awaiting next steps for Akanksha Shukla; Awaiting interview feedback for Kevin Maas and Anil Rayamajhi; Initial feedback pending for Rose Humphrys (10/31) Awaiting next steps for Akanksha Shukla;Awaiting initial feedback  Jessica Bales; Phase 2 has started (Lauri &amp; Sam were rejected after F2F interviews) (10/24) Awaiting feedback on Lauri Mathiowetz  &amp; Sam Jasuja F2F interviews(10/17) Awaiting feedback on Lauri Mathiowetz &amp; Sam Jasuja F2F interviews; intial feedback pending Michael Lorman (10/10) Awaiting interview feedback Lauri Mathiowetz 10/10 and Samir Jasuja 10/9 (10/03) Awaiting F2F interview  feedback for Lauri Mathiowetz, Akanksha Shukla, and Samir Jasuja (9/26) Lauri Mathiowetz to have PS 9/29, Akanksha Shukla 9/30  and Samir Jasuja10/2 to have F2F interviews (9/19) Intial feedback pending Akanksha Shukla and Samir Jasuja (9/12) Position is  open </t>
  </si>
  <si>
    <t>Continuous Improvement Consultant</t>
  </si>
  <si>
    <t>Kimberly Johnson</t>
  </si>
  <si>
    <t>US - Philadelphia</t>
  </si>
  <si>
    <t xml:space="preserve">(6/24) Pending signed paperwork from Caitlyn McNair. (6/17) Caitlyn McNair pending offer. (6/10) Caitlyn McNair to have F2F on 6/10; Christina Sacko to have PS w/ Sergio &amp; Catherine week of 6/13 (6/03) Caitlyn McNair to have F2F on 6/10. Terry Norris to have F2F 6/03. Keeping Pat Poats warm. (5/27) Initial feedback pending for Caitlin McNair; Pending next steps for Kathik C, Pat Poats &amp; Terry Norris  (5/20) Initial feedback pending for Ankit Tyagi, Pending next steps for Kathik C, Pat Poats to have PS w/ Catherine 5/23. Pending PS feedback for Dan Quayle. Pending next steps for Christina Lackzo. (5/13) Initial feedback pending for Ankit Tyagi (I), Shooka Darabi to have PS w. Sergio next week. Karthick Viswanathan to have PS w/ Catherine 5/17  Poats to have PS with  Catherine this week TBD. (5/06) Initial feedback pending for Ankit Tyagi (I), Saurabh Parikh, Shooka Darabi, Karthick Viswanathan, Lee Brent, Pat Poats, Rajiv Srinvastava &amp; Dan Quayle .  (4/29) Under initial review Saurabh Parikh, Shooka Darabi, Karthick Viswanathan, Lee Brent, Pat Poats, Rajiv Srinvastava &amp; Dan Quayle . (4/22) Saurabh Parikh, Shooka Darabi, Karthick Viswanathan, Lee Brent, Pat Poats, Rajiv Srinvastava &amp; Dan Quayle (4/15) Rajiv Srinvastava under initial review. </t>
  </si>
  <si>
    <t>SEL000350</t>
  </si>
  <si>
    <t>Sr. Marketing Manager</t>
  </si>
  <si>
    <t xml:space="preserve">(6/03) Jason Ong ACCEPTED!  Pending BG/DS; title &amp; JD updated (5/27) Feedback needed from Mekashia's 5/19 PS &amp; Julie Foster's 5/25 PS; Melissa Thal &amp; Gilbert Ortiz to have F2F week of 5/31 (5/20) Jason Ong to have F2F 5/23. Mekashia to have PS on 5/19. Julie Foster to have PS w/ Truth next week TBD. Gilbert Ortiz to have PS w/ Truth 5/20. (5/13) Next steps needed for Jason Ong (sub 5/13); Tyler Wellington to have PS IF he submits resume; Melissa Thal to move to onsite interview week of 5/30. PFY to reach out to Mekashah Chenualt to guage interest. (4/29) Pending next steps for Anjali Mishra. (4/22) Anjali Mishra pending offer after PS with Jay on Friday (4/15) Danette Godfrey has F2F 4/15; Anjalie Mishra is pendingteps for Anjali Mishra  offer (4/08) Danette Godfrey to have F2F next. Anjalie Mishra completed F2F this week and pending next steps.  (4/01) Danette Godfrey to have F2F TBD (PS's 3/30); Anjali Mishra to have F2FTBD; Keeping Jon Walkington warm (3/25) Jon Walkington to have PS w/ Truth on 3/24. Danette Godfrey to have PS w Truth TBD. Anjali Mishra to have F2F TBD. (3/18) Julie Barboza to have onsite interview TBD. Jon Walkington tp have PS w/ Truth on 3/23. (3/11) Next steps pending for Julia Barbosa. (3/04) Offer extended/answer pending for Lynn Replouge  (2/26) Offer extended/answer pending for Lynn Replouge (2/19) Offer approval still pending for Lynn Reploge (2/12) Offer approval pending for Lynn Reploge (2/05) Offer details pending for Lynn Reploge (1/29) Kevin Sanford to have F2F 1/28; Lynn Reploge to have F2F next week; Matt Hermanson pending next steps (final completed w/ Truth) (1/22) Kevin Kevin Sanford to have F2F next week; Lynn Reploge to have PS w/ Truth 1/26; Matt Hermanson to have final PS w/ Truth 1/25. (1/15) Initial feedback pending for Lynn Reploge (submitted 1/15). Pending interview feedback for Matt Hermanson. Released Marie Hamlin from process. (1/08) F2F Interview feedback for Marie Hamlin &amp; Matt Hermanson (interview completed on 1/5, PS 's completed on 1/8.). (1/01) Marie Hamlin (tentative for 1/05) &amp; Matt Hermanson (tentative for 1/05) to have onsite interview (12/25) Marie Hamlin &amp; Matt Hermanson to have onsite interview 1st week of Jan (actual date TBD). (12/18) Marie Hamlin to have onsite interview with team TBD. Matt Hermanson to have PS with Truth on 12/18. (12/11) PS feedback pending for Marie Hamlin &amp; Grace Squillaci. Matt Hermanson under initial review. (12/04) Marie Hamlin, Melissa Thal, &amp; Grace Squillaci under initial review. (11/27) Marie Hamlin submitted to HM on 11/25. (11/20) Discovery Call completed on 11/16, Actively Sourcing in Phase 1. </t>
  </si>
  <si>
    <t>DIA009179</t>
  </si>
  <si>
    <t>Senior Data Analyst</t>
  </si>
  <si>
    <t>Christoper Marino</t>
  </si>
  <si>
    <t>(6/24) Rigo Huizar pending BG/DS (6/17) Pending F2F feedback from Rigo Huizar &amp; Wallis Cai. Initial feedback pending for Stephen Thomas &amp; Shahram Hassas. (6/10) Rigo Huizar to have 2nd F2F w/ Bernie &amp; Chris next week &amp; PS w/ Jennie; Feedback needed from Wallis Cai's 2nd F2Fs (6/03) Rigoberto Huizar to have F2F 6/8; Wallis Cai to have onsite 6/03. (5/27) Wallis Cai to have PS TBD (5/20)  Position now in Phase 2; Keeping Shabena Ahmed warm (5/13) Position now in Phase 2; Keeping Shabena Ahmed warm (5/06) Shabena Ahmed, Soy John &amp; Avani Biyani to have F2F w/ Chris next week (Wed - Friday). (4/29) Shabena Ahmed, Soy John &amp; Avani Biyani to have F2F w/ Chris next week (Wed - Friday). (4/22) Shabena Ahmed, Soy John &amp; Avani Biyani to have F2F w/ Chris next week (Wed - Friday). (4/15) Jorge Gabaldon, Soy John &amp; Avani Biyani under initial review. Shabena Ahmed to have onsite this week w/ Chris (tentative 4/15) but pending HR approval to move forward since she is internal. (4/08) DCall ocurred 4/06</t>
  </si>
  <si>
    <t>DIA008274</t>
  </si>
  <si>
    <t xml:space="preserve">NACO Marketing Manager - ImmunoAssay/Assay </t>
  </si>
  <si>
    <t xml:space="preserve">(6/24) Michelle Dumonceaux HIRED (6/17) Pending offer for Michelle Dumonceaux. (6/10) Michelle Dumonceaux II) to have finals &amp; receive offer (6/03) Keeping Mari Jo Gallina warm &amp; Michelle Dumonceaux to receive offer (5/27) Initial feedback pending for Robert Archer, Marcelo Tosti &amp; Jon Furuyama; MariJo Gallina pending F2F feedback. (5/20) Initial feedback pending for Robert Archer, Marcelo Tosti &amp; Jon Furuyama; MariJo Gallina to have F2F 5/16  (5/13) Initial feedback pending for Marcelo Tosti &amp; Jon Furuyama; MariJo Gallina to have F2F 5/16 (5/06) Initial feedback pending for Marcelo Tosti; MariJo Gallina to have F2F TBD (4/29) MariJo Gallina &amp; Evgeny Shaksh pending PS feedback. (4/22) MariJo Gallina &amp; Evgeny Shaksh to have PS w/ Sharon next week.  (4/15) Pending PS feedback for Don Cogan. Initial feedback pending for Jeff Bird, Cristian O'Brien; John Sarafa &amp; Ron Johnson (4/08) Pending PS feedback for Don Cogan. Initial feedback pending for John Sarafa &amp; Ron Johnson (4/01) Don Cogan to have PS TBD; Initial feedback pending for John Sarafa &amp; Ron Johnson (3/25) Don Cogan to have PS TBD &amp; feedback pending for Juliena Oliviera (3/18) Actively Sourcing. (3/11) Next steps pending for Joanne Howarth (had F2F 3/11); Stephanie Dominguez to have PS w/ Luis TBD next week (3/04) Joanne Howarth to have onsite interview 3/11. Stephanie Dominguez to have PS w/ Luis TBD. (2/26) Tonya Flichman under initial review. Stephanie Domiguez under initial review; Joanne Howarth to have onsite TBD. (2/19) Joanne Howarth pending PS feedback w/ Sharon 2/18. (2/12) Andrew Schulz to have F2F w/ team 2/18; Gillian Bradshaw to have F2F TBD; Joanne Howarth to have PS w/ Sharon &amp; Luis TBD (2/05) Meredith Pearcy to have PS w/ Luis next week; Phong Chiu to have PS w/ Joe Ross 2/09 (may also work for MM Distribution); Mike Manning to have PS w/ Joe Ross 2/04 &amp; onsite 2/10. Amelia Dimeslo to have PS w/ Joe Ross on 2/9. Ronelle Decker  to have PS w/ Ruth TBD. (1/22) Delicia Pankey under initial review. Ronelle Decker to have PS w/ Joe ( tenta. 1/28) TBD (1/15) Ashlee Welsh to have PS. Ronelle Decker under initial review. (1/08) Actively sourcing P1 &amp; P2. Position opened 1/5. </t>
  </si>
  <si>
    <t>DIA008874</t>
  </si>
  <si>
    <t xml:space="preserve">IT Procurement Category Manager </t>
  </si>
  <si>
    <t xml:space="preserve">(6/24) Pending BG/DS for Anthony Quijo (6/17)  Pending BG/DS for Anthony Quijo. (6/10) Pending BG/DS for Anthony Quijo.  (6/03) Pending offer for Anthony Quijo. (5/27) Anthony Quijo pending offer. (5/20) Anthony Quijo to have final interview with Tammy &amp; Mariano. (5/13) Michelle Lu (5/02) &amp; Anthony Quijano (5/05) , Yurii Saichek &amp; Sheri Smith to be debriefed by team from onsites and PFY to know next steps next week  (5/06) Michelle Lu (5/02) &amp; Anthony Quijano (5/05) to have onsite interviews week. Yurii Saichek &amp; Sheri Smith to have onsite 5/05 (4/29) Michelle Lu (5/02) &amp; Anthony Quijano (5/05) to have onsite interviews week. Yurii Saichek &amp; Shri Smith to have PS w/ Marvin 4/28. Curtis Stark under initial review. (4/22) Michelle Lu &amp; Anthony Quijano to have onsite interviews week of 4/25. Yurii to have PS w/ Marvin TBD. (4/15) Michelle Lu &amp; Anthony Quijano to have onsite interviews next week. (4/08) Stephen Ladd &amp; Anthony Quijano under initial review. Chris Boyd &amp; Michelle Lee to have PS next week(4/01) Initial feedback pending for Patricia Price, Stephen Ladd, Michelle Lu &amp; Anthony Quijano under initial review. Chris Boyd &amp; Michelle Lee to have PS next week.(3/25) Patrica Price under initial review. </t>
  </si>
  <si>
    <t>DIA008273</t>
  </si>
  <si>
    <t xml:space="preserve">NACO Marketing Manager Operations </t>
  </si>
  <si>
    <t xml:space="preserve">Dave Varner </t>
  </si>
  <si>
    <t xml:space="preserve">(6/24) Greg Edwards pending signed RCA. BG/DS cleared. (6/17) Greg Edwards (I) has accepted offer &amp; is in BG/DS (6/10) Aasha Desai has final w/ Dave Varner 6/8; Keeping Greg Edwards (I) warm (6/03) PS feedback pending for Deven Dustin. Onsite interviews for Greg Edwards (6/3), Rich Moore (6/3) &amp; Aasha Desai (6/2) (5/27) Deven Dustin to have PS 6/1; Greg Edwards (I), Rich Morre &amp; Aasha Desai (6/2) to have F2F.  (5/20) Deven Dustin to have PS TBD; Greg Edwards (I) having F2F; Rich Morre &amp; Aasha Desai to have F2F next week TBD.  (5/13) Initial feedback pending for Greg Edwards (I); Pending PS feedback for Susan Baldwin, Koh Sasaki &amp; Rich moore. Pending next steps for Aasha Desai (5/06) Susan Baldwin to have PS w/ Debbie TBD. Aashi Desai had PS w/ Debbie 5/5; Koh Sasaki &amp; Rich Moore to have PSs TBD (4/29) Susan Baldwin to have PS w/ Debbie next week TBD. Aashi Desai to have PS w/ Debbie next week TBD. (4/22) Susan Baldwin pending initial feedback. (4/15) Susan Baldwin pending initial feedback (4/08) Scott Shiroma &amp; Mary Jane Johnson to have PS next week TBD. Initial feedback pending for Scott Johnson &amp; Susan Baldwin. 1(4/08) Initial feedback pending for Scott Jonson; Mary Jane Johnson &amp; Scott Shiroma to have PS week of 4/11; Initial feedback pending Susan Baldwin (4/01) Mary Jane Johnson &amp; Scott Shiroma to have PS week of 4/11; Initial feedback pending Susan Baldwin;(3/25) Mary Jane Johnsonn under initial review. Recallibration call occured on 3/18 with new scope for role. (3/18) HR is handling Jennifer Adame; Sourcing continues (3/11) Jennifer Adame to have F2F. Claudio Scancich &amp; Robert Cisneros to have PS w/ Luis (3/04) Jennifer Adame to have F2F. Claudio Scancich &amp; Robert Cisneros to have PS w/ Luis TBD. Craig Wagstaff under initial review. (2/26) Jennifer Adame to have F2F. Initial feedback pending for Claudio Scancich &amp; Robert Cisneros. (2/19) Actively sourcing! (2/12) Sapna Kurdikar to have F2F 2/16; Vanessa Boyle to have F2F TBD (2/05) Sapna Kurdikar &amp; Vanessa Boyle to have F2F w/ rest of team. (1/29) Sapna Kurdikar to have onsite interview with Debbie 2/02; Vanessa Boyle to have PS w/  Joe 1/28 &amp; onsite w/ Debbie 2/2.  Richard Hauer to have PS w/ Ruth 2/03; (1/22) Vanessa Boyle to have PS w/ Ruth next week TBD. Re-Hire eligibility needed from HR regarding Richard Hauer; if Sapna Kurdikar has SalesForce see if she's interested in this req (1/15) Richard Hauer under initial review. (1/08) Actively sourcing P1 &amp; P2. Position opened 1/5. </t>
  </si>
  <si>
    <t>DIA004087</t>
  </si>
  <si>
    <t xml:space="preserve">Administrative Assistant </t>
  </si>
  <si>
    <t xml:space="preserve">Michael Krenz </t>
  </si>
  <si>
    <t xml:space="preserve">Larry Braun </t>
  </si>
  <si>
    <t>Anna Sterlina</t>
  </si>
  <si>
    <t xml:space="preserve">US - Dallas </t>
  </si>
  <si>
    <t>7/18 on hold 7/11 Feedback pending on 2 onsite interviews and trying to set up 3 more onsites 7/2 Setting up 5 onsite interviews 6/27 feedback pending on 6 candidates. Setting up onsite interview for Tina 6/20 discovery call completed and position being posted.</t>
  </si>
  <si>
    <t>DIA004936</t>
  </si>
  <si>
    <t xml:space="preserve">Senior Documentation Control Specialist </t>
  </si>
  <si>
    <t>Sudha Gupta</t>
  </si>
  <si>
    <t>(2/6) Waiting to hear back about if we should cancel this position. (1/30) Not moving forward with Larraine.  Rescoping the role, so we are waiting to hear back about new search parameters.  (1/27) Still waiting on offer details for Larraine Cajka.  Spoke with James on Friday, and he is preparing the offer.  (1/23) Still waiting on  offer details for Larraine Cajka. (1/19) Still waiting on offer details for Larraine Cajka.  (1/16) Still waiting on offer details.  (1/12) Still waiting on offer details for Larraine Cajka.  (1/8) Jovita has accepted the offer.  Waiting on offer details for Larraine.  (1/6) Still waiting on offer details for Larraine and Jovita.  (12/23) Waiting on offer details for Larraine Cajka and Jovita Mendoza. (12/19) Waiting on feedback on Larraine Cajka and Jovita's onsite interviews. Feedback pending on Jeri Harris' phone interview. (12/12) Scheduling onsite interview for Jovita Mendoza. Awaiting on feedback on Jeri Harris' phone interview. Larraine has her interview today. (12/5) Telephone interview for Jeri Harris being scheduled. (11/26) In initial sourcing. (11/21) Discovery call completed.</t>
  </si>
  <si>
    <t>LEI000970</t>
  </si>
  <si>
    <t>Confocal Support Specialist</t>
  </si>
  <si>
    <t xml:space="preserve">Green </t>
  </si>
  <si>
    <t xml:space="preserve"> + </t>
  </si>
  <si>
    <t>Tobias Jacob</t>
  </si>
  <si>
    <t>US - Boston</t>
  </si>
  <si>
    <t>(2/6) Cancelled and re-opened as Product Specialist (1/16) Feedback pending on 6 recent submissions.  Tobias and Tony are meeting to discuss the role. (1/9) Submitted one new candidate, Adam Meacham, and waiting for feedback on him and Nour.  (12/23) Sumitted Nour El-Amine and waiting on feedback. Waiting on feedback on Mark Akins interviews. (12/19) Cliff and Joel both withdrew. Mark Akins had two phone interviews this week, waiting on feedback. (12/12) Cliff's onsite interview went well. He is going to get in touch with Tobias on Monday. Phone interviews scheudled for next week for Joel McDade and Peter Bartholomew. (12/5) Trying to schedule Cliff Luke's onsite interview for next week. Moving Steve St. Cyr to second round phone interview with Louise. Feedback pending on Robert and Bill's phone interviews as well as three additional candidates. (11/26) Cliff Luke moved forward to a phone interview with Tony W (scheduled for today). Waiting on feedback on Steve St. Cyr and Robert's phone interviews. Submission feedback pending on 4 additional candidates (Aslihan, William Rice, Peter Bartholomew, and Joel McDade). (11/21) Waiting on Tobias' availability to speak with Joel McDade. Waiting on feedback on phone interviews with Steve St. Cyr, Robert S., and Cliff Luke. (11/14) Still waiting on feedback on Bo Chen. Next round interviews set up for Cliff Luke with Haridas and Louise. Robert and Steve have phone interviews with Tobias next week. Feedback pending on Aslihan, William, and Peter (all recent submissions). (11/7) Waiting on feedback on Bo Chen. Waiting on feedback on Anthony Ferrante's phone interview. Several candidates pending 10/23 Waiting on feedback on Rebecca's telephone interview. Waiting on next steps for Anthony Ferrante and Mateus Guerra. 10/17 Rebecca Canter had a phone interview with Tobias. Waiting to hear how that went. 10/10 Holding on Anthony Ferrante. Speaking with internal referral this afternoon and then will submit her if that goes well. 10/3 Scheduling additional phone interview for Anthony Ferrante. Waiting to hear about next steps for Chris Higgins 9/25 Set up onsite interview for Chris Higgins and 4 additional phone interviews with Tobias 9/19 Set up additional phone interview for Chris and Mateus wtih Renee and Tony. Feedback pending on 3 recent submissions 9/8 Onsite with Mateus Guerra completed. Waiting on next steps for him. Continuing to source additional candidates 8/28 Scheduled phone interviews for Vikram M, Vikram B, and Chris Higgins. 8/22 Paul Niksch has onsite interview today. One second round phone screen for Mateus being scheduled. Feedback pending on several submissions and phone interviews 8/18 Scheduled two more phone interviews with Tobias, two second round phone interviews with Doug, and one onsite for Paul Niksch 8/8 Scheduling 3 phone interview for next week.</t>
  </si>
  <si>
    <t>LIF002097</t>
  </si>
  <si>
    <t>Technical Support Manager</t>
  </si>
  <si>
    <t>Stuart Muncer</t>
  </si>
  <si>
    <t>(6/26)  Canceled.  Waiting on updated JD to open new req.  (6/19)  Getting in touch with Linabelle about putting on hold.  (6/12)  Still waiting on updated JD.  (6/5)  Waiting on updated JD.  (5/29)  Changing position completely.  (5/22)  Discovery call completed.  Submitted Nathan Nickell.</t>
  </si>
  <si>
    <t xml:space="preserve">DIA006255 </t>
  </si>
  <si>
    <t xml:space="preserve">US - Brea </t>
  </si>
  <si>
    <t>(8/14)  Waiting to hear back regarding moving forward on this role.  (8/7)  Position is on a slight pause, and Bryan is out of the office.  We are going to pick things back up and reassess in 2 weeks.   (7/31)  Feedback pending on Senthil's phone interview.  Two additional phone interviews this week (1 rejected, the other still waiting on feedback).  Mike Foord withdrew from the process.  (7/24)  Setting up two additional phone interviews for Senthil and Mike Foord.  (7/16)  Feedback pending on two onsites that are today and tomorrow.  Several screening calls scheduled.  (7/10) 2 onsites and 1 phone interview going on.  Waiting on feedback once those are complete. (7/2)  Submitted Martin Martinez.  Setting up onsites for Mike Foord and Senthil.  (6/26)  No changes (same as last week).  Continuing to source. (6/19)  Ken and his boss are both on vacation.  He has two candidates that he likes, but we are also continuing to source.  (6/12)  Feedback pending on Mike Foord's interview.  (6/5)  Set up phone interview for Mike Foord.  Continuing to source.  (5/29)  Feedback still pending. (5/22)  Feedback pending on 3 candidates.  (5/15) Feedback pending on Maciej Domanski and Mike Foord.  (5/8)  Submitted first candidate and got very detailed feedback from Ken, but not the right fit.  Continuing to source using Ken's feedback.  (5/1)  Beginning to source/screen applicants.  (4/24)  Discovery call completed</t>
  </si>
  <si>
    <t>DIA003831</t>
  </si>
  <si>
    <t>Alliance Manager</t>
  </si>
  <si>
    <t>Greg Colella</t>
  </si>
  <si>
    <t xml:space="preserve">Carlos Centurion </t>
  </si>
  <si>
    <t>9/8 Still waiting on feedback on all 5 candidates 8/28 Submitted 2 additional candidates this week. Feedback pending on everyone 8/22 Continuing to source 8/18 Feedback still pending 8/8 Feedback still pending 8/1 Feedback still pending on 3 candidates 7/24 Feedback pending on 3 candidates 7/18 Feedback pending on 2 candidates 7/11 feedback pending on 2 candidates 7/2 Sam Shah submitted today</t>
  </si>
  <si>
    <t>LIF001328</t>
  </si>
  <si>
    <t xml:space="preserve">Product Manager PCC - Chemicals and Materials Vertical </t>
  </si>
  <si>
    <t>Matthew Rhyner</t>
  </si>
  <si>
    <t>7/24 In initial sourcing</t>
  </si>
  <si>
    <t>DIA004302</t>
  </si>
  <si>
    <t>Voice of Customer (VOC), Sr. Manager</t>
  </si>
  <si>
    <t xml:space="preserve">Tracy Keller </t>
  </si>
  <si>
    <t>8/1 Suresh Narayan submitted. Julie onsite scheduled and awaiting feedback after interviews with Kumar and Sam Holiday 7/24 Feedback pending on onsite interviews 7/18 Sam and Julie have onsite interviews next week and Kumar has a phone interview next week</t>
  </si>
  <si>
    <t>BEC002605</t>
  </si>
  <si>
    <t xml:space="preserve">Senior Manager Development Science </t>
  </si>
  <si>
    <t>Sheri Jordan</t>
  </si>
  <si>
    <t>8/1 on hold 7/24 Touch base call today at 1pm EDT. Phone interview scheduled with Elaine Nie for tomorrow 7/18 Waiting to schedule onsite interviews for 2 candidates. Possibly moving to phase 3, going to schedule a call for next week 7/11 Waiting on Sheri to let us know who she wants to bring onsite 7/2 David Alleva and Patrick Kampf submitted roday . 2 candidates had phone interviews today as well 6/20 Jeff Smith submitted today. Sheri will get us feedback next week 6/13 Waiting on feedback on all 3 candidates 5/30 Adrien Huwe and Lalita under manager review5/16 Focusing on direct sourcing, initial pipeline is very weak 5/2 In initial sourcing</t>
  </si>
  <si>
    <t>DIA003334</t>
  </si>
  <si>
    <t>Senior Development Scientist - Product Development</t>
  </si>
  <si>
    <t>Erik Gustafson</t>
  </si>
  <si>
    <t>Jenn McIntyre</t>
  </si>
  <si>
    <t>8/1 on hold 7/24 no updates. Emailed Erik for feedback 7/18 No updates 7/11 Erik is reaching out to candidates on his own, hopefully reaching out to him to connect and see where we are on this role 7/2 Erik is reaching out to candidates on his own 6/20 Awaiting feedback on 4 candidates 6/13 Vani will be interviewed internally 5/30 Vani Natarajan submitted 5/16 feedback received on candidates sent in for previous hiring manager, continuing to source based on feedback 5/9 Feedback pending on Zihua. Continuing to source 5/8 Zihua Wang submitted 5/7 Lin Jiang submitted</t>
  </si>
  <si>
    <t>DIA004160</t>
  </si>
  <si>
    <t>Senior Staff, Quality Management System</t>
  </si>
  <si>
    <t xml:space="preserve">Somesh Lalithraj </t>
  </si>
  <si>
    <t xml:space="preserve">Romelia Persaud </t>
  </si>
  <si>
    <t>(2/6) Feedback pending on Ben Benjamin (internal) and Manish Shah.  Moving forward with onsites for 2 phase 3 candidates.  (1/30) Jerald and Pat not moving forward after onsites.  Lori Benson has phone interview next Monday.  Manish Shah still under review. (1/23) Feedback pending on Jerald and Pat's onsite interviews.  Manish Shah being submitted today.  (1/19) Jerald and Pat have their onsites on 1/22.  Holding on Lori Benson until after onsites are completed.  (1/9) Lori Benson submitted.  Jerald being set up for an onsite.  (12/18) Sending in Sihn Nguyen (12/12) Sent in Gary Berg, not moving forward (12/5) Feedback pending on Andrew Cravens. (11/26) Engaged a phase 3 firm to help on this search. Continuing to source. (11/21) Aiying Sun had a phone interview and is not being moved forward. Amy and Michaele both had phone interviews and are not moving forward either. Got a phase 3 firm engaged. (11/14) Sent in Kerry McCarthy, not moving forward to interview (11/7) Feedback pending Sajid and Amy. Feedback pending on Jennifer's phone interview and trying to set up a phone interview for Michaele 10/29: PHone screen with Jennifer Han 10/24: sent in Tony Rodriguez, Mark Shal, Mark Crooks, and Jennifer Han 10/17 Continuing to source. Update call scheduled for next Wednesday with Mark Price and Somesh. 10/14 Herb is no longer being considered due to lack of experience with a large. global organization. I let him know and am now continuing to source additional candidates. I am working to set up an update call with Somesh, Mark, and Romelia to dicuss this position. 10/10 Waiting to hear how Herb's interview went. 10/3 Herb scheduled for 10/6 9/25 Herb had to reschedule his onsite interview due to FDA. We are looking at the week of 10/6 9/19 Keeping Nash warm. Herb has his onsite interview next week so waiting to see how that goes 9/15 Feedback pending on Nashoane. Herb's insite interview is next week. 9/8 Feedback pending on Herb's phone interview 8/28 Setting up phone interview for Herb and feedback pending on 1 new submission 8/18 Luyanti released from the process. Continuing to source 8/1 Setting up phone interview for Luyanti Loh 7/24 Feedback pending still 7/18 Feedback pending on 2 candidates 7/11 hiring manager has changed to Somesh. Feedback pending on 2 candidates 7/2 3 candidates submitted. None were a fit. Hiring manager has changed.</t>
  </si>
  <si>
    <t>DIA003012</t>
  </si>
  <si>
    <t>Marketing Manager - Value Pricing Manager</t>
  </si>
  <si>
    <t>7/11 position has been put on hold 7/2 Continuing to source 6/20 Raul Pero, John Lee, and Vikram scheduled for phone screens. Julie Rottenberg is being considered for both positions now 6/13 rescheduling phone interview for Hubert Choi 6/9 setting up phone interview for Hubert Choi 5/30 John Lee, Vikram Narayanasamy, Hubert Choi, Elizabeth Little under review 5/16 Tracy completed phone interview with Rajeshree 5/9 Waiting on updated position description 5/2 4 recent phone interviews completed. Keeping 3 candidates warm. 4/25 Howard Johnson Phone interviews completed, awaiting feedback from Margaret 4/17 Waiting on feedback on Howard 4/15 Howard Johnson sent - Continuing to source</t>
  </si>
  <si>
    <t>DIA005715</t>
  </si>
  <si>
    <t xml:space="preserve">Senior Staff Biostatistician </t>
  </si>
  <si>
    <t>Richard Del Mastro</t>
  </si>
  <si>
    <t xml:space="preserve">(5/29)  Canceled and reopened new req in Chaska.  (5/22)  Changing job to Chaska.  (5/8)  Anamika had her phone interview, and we are releasing her.  Continuing to source.  (4/24) Anamika Chaudhuri submitted today. (4/13) Roberta has pulled out of the process, 2 additional candidates being screened by Personify. (4/3)  Setting up onsite for Roberta Cosgrove.  Continuing to source.  (3/27)  Rescheduling Roberta's phone interview.  Feedback pending on Michael Soma.  Continuing to source.  (3/20) Phone interview set up with Tom Scholl for Roberta and Michael Soma. (3/13) Feedback pending on Roberta Cosgrove.  (3/5) Beginning to source.  Very specific profile.  (2/26) Discovery call completed.  Beginning to source in Phase 1 </t>
  </si>
  <si>
    <t>LIF000983</t>
  </si>
  <si>
    <t>Sr. Staff Mechanical Engineer (Opto-Mechanical)</t>
  </si>
  <si>
    <t xml:space="preserve">Elsa Burgess </t>
  </si>
  <si>
    <t xml:space="preserve">Madelyn Lopera </t>
  </si>
  <si>
    <t>5/16 still waiting to put position on hold 5/9 Waiting to hear back from Edgar about putting this position on hold 5/2 sent email to Edgar to put position on hold but did not hear back 4/17 Still waiting on feedback from Helen 4/11 looking for feedback from how interviews went with Helen. 4/10 Guillermo Olarte sent in (internal)2 phone interviews completed. Waiting on feedback from Helen.</t>
  </si>
  <si>
    <t>MOL000991</t>
  </si>
  <si>
    <t xml:space="preserve"> - </t>
  </si>
  <si>
    <t>Rob McInroy</t>
  </si>
  <si>
    <t xml:space="preserve">Maryam Saray </t>
  </si>
  <si>
    <t>(8/28)  Canceling req and opening a duplicate position with new JD.  (8/21) Getting final feedback on decision for Angela, continuing to source back up candidates as necessary. (8/14)  Setting up final interview for Raana.  Feedback pending on Angela and Stacey's onsites.  (8/7)  Moving forward to onsites with Angela and Stacey.  (7/31) Keeping Jay and Nicole warm, feedback pending on Sang, scheduling Angela for onsite (7/24)  Onsite interview being scheudled for Angela.  Onsite for Nicole next week.  Getting feedback on Sang and Felicia.  Keeping Jay warm.  (7/17)  Onsite with Jay Sandler today.  Scheduling onsite for Nicole Ovadia.  Scheduling two phone interviews for Felicia and Angela.  Mac to follow up with Brian and Celeste regarding Sang Jeong.  (7/10) 2 Onsites being set up with Jay sandler and Felicia Hawthorne, setting up phone interviews for Nicole, Angela and Sang. (7/1)  4 phone interview being scheduled.  Feedback pending on Sang Jeong.  Submitting Angela Wang.  (6/25) 3 candidates submitted and under review, and two additional candidates being considered who interviewed for roles prior. Hiring Manager being changed from Natalie to Mac. (5/8)  Hold sent.  (4/24) Following up with Jeff and Terry, if all goes well moving forward with onsite interviews. (4/13) Sending over Terry Peckham and Pixie Kempel, Maryam interviewing Jeff (4/3)  Calling people from LinkedIn that Natalie recommended.  Everyone has been rejected.  (3/27)  Rescheduling Avan.  Feedback pending on Shivani's phone interview.  One candidate pending.  (3/20) Rescheduling Shivani and Avan. Sourcing additional candidates (3/13) Setting up 4 phone interview for next week.  Keeping Katie warm.  (3/5) Submitting two additional canddiates today.  Katie Shire has an onsite interview tomorrow.  (2/27) Natalie is moving forward with Katie Shire to a phone interview.  Continuing to source.  (2/20) Kumar is out.  Sandy Tan has a phone interview today.  Continuing to source.  (2/13) Kumar Bala had his onsite interview yesterday.  Vicki Sonal had her onsite this week as well.   Scheduling phone interview with Sandy Tan.  (2/6) Setting up Kumar Bala with a phone interview and Vicki Sonal Pandey with onsite.  (1/30) Holding on Chris Clark after her onsite.  Setting up phone interview with Vicki Sonal.  (1/19) Onsite scheduled for Chris Clark for this Wednesday.  Phone interviews scheduled for Ingrid and Stripe.  (1/9) Phone interview with Cheri Salazar scheduled for today.  (12/23) Bri Amarillas, Cheri Salazar, and Emily Burket submitted (12/12) Jay Sandler has a phone interview next Monday. Keeping Christina Clark warm. (12/5) Feedback pending on Chris Clark's phone interview. Feedback pending on Elizabeth Yarbrough and Jay Sandler. (11/26) Christine Clark and Elizabeth Yarbrough submitted. Feedback pending. (11/21) In initial sourcing</t>
  </si>
  <si>
    <t>LIF001240</t>
  </si>
  <si>
    <t>Genomics Product Manager</t>
  </si>
  <si>
    <t xml:space="preserve">Julie Moore </t>
  </si>
  <si>
    <t>US - Indy</t>
  </si>
  <si>
    <t>(9/4)  Got new position description.  Set up phone interview for Rajasri for next Tuesday.   (8/28)  Changing HM to Andreas Hahn.  Have an update call with him tomorrow.  (8/21) Reaching out to Kim and Gary to determine next steps. (8/14)  Changing hiring manager to Gary Owens and continuing to source.  (8/7)  Onsite for Todd set up for Monday.  Still waiting to hear about Shoba and Dana.  (7/31) Setting up onsite interview for Todd. (7/24)  Reopened position.  Dana is back and has a phone interview with Julie today.  Feedback pending on Shoba.  Setting up phone interview for Todd Atkinson.  (7/17)  Sending hold.  (7/10) Verbal offer out to Inta. Getting answer Monday morning. (7/1)  Waiting on final feedback on Rama and Inta.  (6/26)  Waiting on feedback on Rama and Inta's final interviews.  (6/12)  Waiting on final feedback on Inta and Rama from Julie.  (6/5) Final interview being conducted for Inta. (5/29)  Onsite interview being scheduled scheduled for Inta Veldre.  (5/22)  Julie is following up with Gary on onsites.  Inta has phone interview next week.  (5/8)  Rama and Audrey have final onsites next week.  (4/24) Feedback pending from onsite interviews. (4/13) Setting up onsite for Rama, keeping Amy warm, following up with Julie regarding internal from France. (4/3)  Setting up onsite for Rama.  Keeping Amy warm.  (3/27)  Setting up final phone interviews with Alisa.  Keeping Amy warm.  (3/20) Feedback pending on who to move to onsite, and Amy's onsite interview.(3/13)  Feedback pending on phone interview.  Set up Amy's onsite for next week.  Feedback pending on Alex Pierson.  (3/5) Feedback pending on Tim Heath, Amy Pierce, and Rama Bagdugu phone interviews.  David Hagebush has telephone interview tomorrow.  (2/27) Feedback pending on Tim Heath's phone interview.  Submitting Amy Pierce, Rama Badugu today.  (2/20)  Submitted Tim Heath today.  Sergey is out.  (2/13) Sergey had his phone interview today and feedback is pending.  (2/6) Scheduling Sergey Smulevitch for phone interview with Julie.  Releasing Pero.  Continuing to source.  (1/30) Pero has his phone interview today with Julie.  Continuing to source.  Still need feedback on Clarence Gillett.  (1/23) Reuben Njau submitted.  Holding on setting up phone interviews until Julie talks to Tom.  (1/22) Pero Dimsoski submitted (1/19) Setting up a phone interview with Adam Kronk.  Continuing to source.  (1/9) Dana has rejected the offer.  Seeing if we can consider Issam again. (12/23) Offer made to Dana, awaiting feedback. (12/12) Waiting on feedback on Dana's onsite (12/5) Dana has her onsite interview today. Waiting on feedback from Alisa on Clarence Gillet. Waiting to hear about onsite interview for Matt Ginos. Waiting on more detailed feedback on Adam Kronk and Michele Carbone. (12/1) Clarence Gillet completed phone interview with Alisa Jackson, awaiting feedback on next steps. (11/26) Dana's onsite interview is scheduled for Dec. 5th. Waiting on next steps for Matt Ginos and detailed feedback on Adam Kronk and Michele Carbone. Released Rudra Dubey. (11/21) Waiting on feedback on 3 recent submittals (Adam Kronk, Rudra Dubey, and Michele Carbone). Setting Dana Alexandrus up for a F2F for the week of Dec. 1st. (11/14) Kate Chen submitted today. Waiting on feedback on Renee and Dave's onsites. Setting up a phone interview for Dana and waiting on feedback on Clarence Douglas (recent submission). (11/7) Renee Jones and David Wilhite have onsite interviews next week 10/22 Matt Ginos submitted, feedback pending. Mark had a telephone interview and it didn't go great so we are keeping him warm. 10/17 Scheduled a phone interview for Mark Repko with Julie on 10/21. 10/14 We had a call with Jessica and Julie yesterday to brainstorm. Bethany is no longer being considered due to lack of strong leadership potential. Continuing to source aggresively. 10/10 Waiting to hear how Betthany's interview went. Continuing to source 10/3 Betthany Irish going in for final interview next week. Todd Atkinson on hold 9/25 Scheduling Inta and Bethany for onsite interviews 9/19 Waiting on feedback from Julie on schedule for Inta and Bethany Irish onsite interviews 9/10 Todd Atkinson had onsite interview with Gary Owens. Submitted Kumar Bala but he was rejected. 7/24 Moving Todd Atkinson forward. Continuing to source 7/18 Issam is no longer being considered. Todd Atikinson interviewed today onsite and it went well. Waiting on next steps 7/11 Waiting to hear if Issam is potentially getting an offer. Bethany Irish withdrew. Scheduling an interview with Todd Atkinson 7/2 Bethany Irish going in for onsite july 11th. Kelly Kemp under review. Awaiting offer details for Issam 6/20 Issam having final interview today. Betthany Irish submitted today 6/13 Issam interviewed yesterday, waiting on feedback 5/30 scheduling Issam Ismaili for a phone interview, Noah Saederup under review (shared for this role as well per Jessica Coburn's request)</t>
  </si>
  <si>
    <t>LIF000993</t>
  </si>
  <si>
    <t xml:space="preserve">Centrifugation Product Manager </t>
  </si>
  <si>
    <t>Randy Pawlovich (Gary Owens)</t>
  </si>
  <si>
    <t>7/24 Continuing to source. Feedback still pending on Brian Wilson and Kelley Quigley 7/18 Noah has withdrawn from the process. 2 candidates under review (Kelley Quigley and Brian Wilson) 7/11 Waiting on feedback from Gary regarding final interview with Noah 7/2 Scheduling Noah for final interview with Gary Owens. Brian Wilson submitted 6/20 Noah interviewing July 2nd and keeping Aparajita warm 6/13 Noah and Aparajita are phone interviewing next week. Kyle and Kelley under review. 6/9 Scheduling phone interview for Noah and waiting on feedback for Aparajita 5/30 onsite interview completed with Paul Riley, Aparajita, Noah Saederup and Nizam Khatri under manager review 5/16 Aparajita submitted. Paul Riley being scheduled for onsite interview 5/9 Paul Riley submitted. Randy is going to find someone to phone screen him next week 5/2 waiting on feedback on 2 recent submissions. Leslie Patterson has withdrawn from the process 4/17 Phone interview scheduled for tomorrow with Kevin Mendell. Feedback pending on one new candidate 4/11 - Looking for final feedback on F2F interviews. 4/7 Matt Ginos sent in. - Craig and Leslie moving forward to F2F. Phone interviews scheduled for Jim Maher and Patricia Pick-Franke</t>
  </si>
  <si>
    <t>LIF000999</t>
  </si>
  <si>
    <t>Senior Development Scientist</t>
  </si>
  <si>
    <t>William Godfrey</t>
  </si>
  <si>
    <t>6/13 still on hold 6/9 put on hold 5/30 We are sending the request to put this position on hold 5/16 Feedback pending on celine's interview and on Tara's submission 5/9 Feedback pending on onsite interview wtih Celine Negrete 5/8 Tara Ejthadian submitted 5/2 scheduling onsite interview with Celine Negrete 4/25 Scheduling onsite with local candidates only. Celine being scheduled 4/17 still waiting on interview team from Bill 4/11 - Looking for interview team from Bill - Feedback pending on 8 candidates. Massoud Deheshia has withdrawn</t>
  </si>
  <si>
    <t>DIA002765</t>
  </si>
  <si>
    <t>Senior Staff Imaging Scientist</t>
  </si>
  <si>
    <t xml:space="preserve">Jon Tindell </t>
  </si>
  <si>
    <t>10/3 Jon is going to get back to us on Monday with new search parameters 9/25 Still waiting to hear back from Jon Tindell about refining profile 9/19 Waiting to hear back from hiring manager (Jon Tindell) about refined profile for this position 9/8 Wen Wu is most likely not being considered. Feedback is pending on two candidates 8/28 Wen Wu is interviewing tomorrow onsite. Two candidates under review 8/22 Wen Wu is interviewing on the 29th. Waiting on feedback on Vadim and Rahul 8/18 Sent Vadim over. Wen Wu onsite scheduled 8/8 Setting up onsite interview with Wen Wu 8/1 Scheduling phone interview interview with Wen Wu. Hiring manager has changed to Jon Tindel. 7/24 Julie has rejected the offer. Sending in a new candidate that she referred today 7/18 Awaiting response from Julie on offer 7/11 Offer to be made to Julie today. We have left her a voicemail 7/2 Offer pending for Julie Zhu. 6/20 Julie Zhu interviews today. Mike Rivera interview cancelled? Following up to confirm. Submitting Steven Jiang 6/13 Mike Rivera and Julie Zhu going in for final interview the week of the 23rd</t>
  </si>
  <si>
    <t>NAV000059</t>
  </si>
  <si>
    <t>Operations Specialist</t>
  </si>
  <si>
    <t>Nicholas Schreiber</t>
  </si>
  <si>
    <t>McDonald, Justin</t>
  </si>
  <si>
    <t>hold</t>
  </si>
  <si>
    <t>LIF000846</t>
  </si>
  <si>
    <t>Sr. Staff Mechanical Engineer Fluidics</t>
  </si>
  <si>
    <t>Elsa Burgess</t>
  </si>
  <si>
    <t>on danielles DMS</t>
  </si>
  <si>
    <t xml:space="preserve">Senior Staff Mechanical Engineer Fluidics - Cytometry  </t>
  </si>
  <si>
    <t>LIF000868</t>
  </si>
  <si>
    <t xml:space="preserve">Senior Staff Systems Engineer - Cytometry </t>
  </si>
  <si>
    <t>LIF000964</t>
  </si>
  <si>
    <t>Commercial Marketing Manager Flow Cytometry Analyzers</t>
  </si>
  <si>
    <t>8/1 on hold 7/24 Aileen scheduled for onsite Aug. 4th 7/11 Aileen is being scheduled for an onsite interview, Cathy is being scheduled for a phone interview, and Delphine is getting back to us to determine if she wants to move forward post phone screen 7/2 Submitted Bill Jennings, Cathy Danahy today. Scheduling Delphine for phone interview early next week and Aileen for an onsite next week 6/20 Stefanie Ellis and Aileen Fan submitted. Kumar and Wei rejected 6/13 2 final interviews today (Wei Cao and Kumar Bala) 5/30 Wei Cao and Kumar Bala scheduling F2F interviews 5/16 Wei Cao, Sherif Hanala, Kumar Bala sent. Meeko Mendez phone screened.</t>
  </si>
  <si>
    <t>DIA001667</t>
  </si>
  <si>
    <t xml:space="preserve">Manager Marketing - Global Hematology </t>
  </si>
  <si>
    <t>Ron Hebert</t>
  </si>
  <si>
    <t>8/18 Still waiting on final offer details 8/8 Waiting on offer details 8/1 Moving to an offer with Josh Pulido. Waiting on details. 7/24 Feedback still pending on 2 onsite interviews 7/18 Waiting on feedback on 2 onsite interviews 7/11 Onsite interviews with Josh and Stefanie scheduled for next week 7/2 Had a touch-base call with Ron today. Scheduling in-person interviews for Stefanie Ellis and Josh Pulido 6/20 Still have not heard anything from Ron. Getting Kelsey involved. 6/13 Waiting on next steps for Josh Pulido and Stefanie Ellis 5/30 Phone interview schedule and completed with Stefanie Ellis 5/16 trying to schedule interview for Josh Pulido 5/9 Waiting on interview feedback and scheduling Josh 5/2 Interviews pending with German Nunez and Josh Pulido 4/25 still looking for feedback on Stefanie Ellis 4/17 Stefanie Ellis sent 4/11 Feedback pending on Christian and Pedro</t>
  </si>
  <si>
    <t>DIA001263</t>
  </si>
  <si>
    <t>Principle Systems Engineer</t>
  </si>
  <si>
    <t>6/28/13 two 1st round interviews this week. Awaiting feedback.</t>
  </si>
  <si>
    <t>DIA001185</t>
  </si>
  <si>
    <t>Cyrus Lepp</t>
  </si>
  <si>
    <t>7/15/13 Position marked HOLD by Christy Edwards 6/10/2013; 6/14/13 We are not working on the role now. This is an Iris req and is there may be confusion in the integration. The role is being split in two and we are awaiting the new descriptions. 5/28/13 has 1 more. 5/20/13 Sourcing</t>
  </si>
  <si>
    <t>LIF000267</t>
  </si>
  <si>
    <t>Staff Electrical Engineer – Component Engineering</t>
  </si>
  <si>
    <t>Heffernan, Sean</t>
  </si>
  <si>
    <t>5/20/13 Offer Stage</t>
  </si>
  <si>
    <t>BEC000537</t>
  </si>
  <si>
    <t>Senior Quality Assurance Engineer</t>
  </si>
  <si>
    <t>Pittman, Rick</t>
  </si>
  <si>
    <t>8/1 additional candidate interviewed today. seemed promising, front runner candidate interview 8/2. 7/26/13 F2F interview set up for Rick's favorite candidate Bret, does not want to move forward with second possible candidate Jeff until Bret has interviewed7/19 In person INT request sent for P2 candidate. HM does not want to interview other identified candidates for this role until current lead candidate has F2F'd. Currently have candidates interviewing. Hiring Manager very unresponsive month of June. This was switched over from Juan during Phase 2 project.</t>
  </si>
  <si>
    <t>LIF000587</t>
  </si>
  <si>
    <t>Director of Marketing</t>
  </si>
  <si>
    <t>Gary Owens</t>
  </si>
  <si>
    <t>DIA005289</t>
  </si>
  <si>
    <t>Senior Manager Research and Development</t>
  </si>
  <si>
    <t>Tom Scholl</t>
  </si>
  <si>
    <t xml:space="preserve">(10/16)  Feedback pending on several candidates.  Jaymie Sawyer withdrew.  (10/9)  Feedback pending on several candidates. (9/18)  Jaymie has onsite on 9/21.  (9/11)  Waiting for Jaymie to have onsite interview on the 21st.  (9/4)  Jaymie has onsite Sept. 21st and there are two backup candidates.  (8/28)  Moving Jaymie to onsite interview.  Keeping Peter and Katya warm.  (8/21)  Feedback pending on Jaymie Sawyer, Katya, and Peter Hamer.  (8/14)  Several candidates pending.  (8/7)  Not moving forward with Martina. Using Jim Hully as the ideal candidate.  (7/31) Continue to Source (7/24)  Feedback pending on Martina's onsite interview.  (7/17) Setting up onsite for Martina Werner.  (7/10) Looking to set up time with Tom to discuss position and profile. (7/1)  Feedback pending on Jim Hully's onsite.  Feedback pending on Martina Werner's submission.   (6/26)  Jim Hully has onsite on Monday.  Submitted Martina Werner today.  (6/12)  Sending in Jim Hully today.  Setting up onsite interview.  (6/5) Jim Smith rejected. (5/29)  Sourcing additional candidates.  (5/22) Shailendra had onsite interview on Monday.  Waiting on feedback on one person.  (5/8)  Finalizing onsite for Shailendra.  Submitting three additional candidates.  (4/24) Onsite interview being scheduled for Shailendra Kumar. (4/13)  Feedback pending on new submission, Shailendra Kumar.  (4/3) Bruce has onsite next week.  Continuing to source.  (3/27)  Setting up Bruce Irvine onsite.  Continuing to source.  (3/20) Feedback pending on Julie's onsite.  Following up regarding Bruce Irvine's possible onsite.  Feedback pending on Yin Peng Chen and Al Schroff.  (3/13) Feedback pending on Julie's onsite.  Following up regarding Bruce Irvine's possible onsite.  Feedback pending on Yin Peng Chen and Al Schroff.  (3/5) Julie Schwedock has an onsite tomorrow.  Feedback pending on 2 new submissions (Al Schroff and Yin Pin Cheng).  (2/27) Feedback pending from Tom on phone interviews.  Submitting 2 additional candidates. (2/20) Tom is going to call 2 of the candidates we submitted on his own (Julie Schedock and Bruce Irvine).  (2/13) Feedback pending on 6 candidates.  Submitting Yin Peng Chen today.  (2/6) Submitted 3 additional candidates this week (Girish Ranadive, Julie Schwedock, Erik Schaefer).  Feedback is now pending on 6 candidates.  (1/30) Submitted three candidates for Tom's review (Sean Bradley, Bruce Irvice, and Ralph Ito).  Feedback pending on all three.  (1/23) Discovery call completed.  In initial sourcing.  </t>
  </si>
  <si>
    <t>KAM4676</t>
  </si>
  <si>
    <t>Rubber Products Team Lead</t>
  </si>
  <si>
    <t>Jessica Johnson</t>
  </si>
  <si>
    <t>US - Richfield</t>
  </si>
  <si>
    <t xml:space="preserve">(12/3)  Position has been canceled.  (11/19)  Feedback pending on Kristi's onsite interview.  (11/12)  Kristi has an onsite on 11/19.  We are still unable to go to phase 2.  (11/5)  Jessica really liked Kristi,  and we are moving her forward to an onsite interview next week.  (10/29)  Jessica has a phone interview with Kristi Jendusa next Wednesday.  We still do not have approval to go to Phase 2.   (10/22)  Submitted Kristi Jendusa. Feedback pending. Still waiting on approval to move into Phase 2.  (10/16)  Releasing Jonathan Seel.  Jessica still does not have approval to go to Phase 2.  (10/8)  Keeping Jonathan Seel and Thomas Kaucic warm. Continuing to source additional candidates.  Waiting on approval to go to Phase 2.  (10/1) Submitted Jonathan Seel and Kyle Moore. Feedback pending. Waiting on approval to go to Phase 2. (9/24)  Released Joe Agathen and keeping Thomas Kaucic warm.  Waiting on approval to go to Phase 2.  (9/17)  Moving Joe Agathen forward to onsite interview, keeping Thomas Kaucic warm, and moving forward to Phase 2 as of today.  (9/10)  Feedback pending on one recently submitted candidate: Joe Agathen.  Thomas Kaucic had his second onsite interview today, and Jessica would like to receive feedback on that before moving forward to Phase 2.  (9/3)  Nafia Russel never confirmed her onsite interview so we canceled it and let the team know.  Feedback is pending on Thomas Kaucic's onsite interview, and we are seeing if we can go into Phase 2.  (8/27)  Moving forward to onsite interviews with Nafia Russel and Thomas Kaucic.  They are scheduled for the end of next week.  (8/20) Submitted Thomas Kaucic, Michael Spektor, and Nafia Russel. Telephone interviews scheduled for all three candidates. (8/13)  Releasing Corey from the process and changing the title of the position to Customer Support Team Lead to try to attract more candidates.  We will  discuss moving to phase 2 next week if we still do not have additional candidates.  (8/5)  Moving Corey Darmody to phone interview with Jessica.  Continuing to source.  (7/30) Submitted Corey Darmody.  Feedback pending.  (7/24)  Discovery call completed.  Beginning to source. </t>
  </si>
  <si>
    <t>KAM4289</t>
  </si>
  <si>
    <t>Document Control Manager</t>
  </si>
  <si>
    <t xml:space="preserve">(1/8)  Working to put on hold.  (1/4)  Feedback still pending on Jason Pereira.  (12/17)  Feedback still pending on Jason Pereira.   (12/10)  Submitting Jason Pereira today.   (12/3)  Continuing to source.  (11/19)  Continuing to source.  Have difficulty with niche profile and location.  (11/12)  Continuing to source.  Keeping Allen Cefaratti warm.  The biggest obstacle has been location. (11/5)  Still keeping Allen Cefaratti warm.  Mike would like to see some additional candidates.  Continuing to source.  (10/29)  Releasing Norma and Angela.  Keeping Allen Cefaratti warm while we try to find additional candidates for Mike to review.  (10/22)  Feedback pending on Norma Rosario and Angela Therrien.  Allen Cefaratti has a F2F interview with Mike next Tuesday.  (10/16)  Waiting to hear if position is still moving forward with recruitment.  Still wanting to move forward to next step interview with Allen Cefaratti.  (10/8)  Allen Cefaratti's onsite interview changed to a Skype interview with Mike Miskell.  Continuing to source additional candidates. (10/1) Onsite interviews schedule for Allen Cefaratti on October 6th, continuing to source for additional candidates. (9/24)  An offer was made to Dave Liss and he declined to take a position closer to home.  Allen Cefaratti is meeting Mike for dinner on Oct.  6th.  Continuing to source candidates with a background like Dave's.  (9/16)  Dave Liss' onsite interview went well and he is a strong candidate.  Moving forward to phone interviews with Doreen Smith and Allen Cefaratti.  Releasing Denise Langdon.  (9/10)  Feedback pending on Dave Liss' onsite interview today.  Feedback also pending on two new submissions: Doreen Smith and Allen Cefaratti.   (9/3)  Setting up a final onsite interview for Dave Liss for next week as well as a final phone interview with the VP.  Greg Eisenbach had a telephone interview but did not pass it, so we are releasing him from the process.  Mike has allowed up to loosen the education requirement, so we are now able to source candidates that do not have a Bachelor's degree which should open up the candidate pool.  (8/27)  Dave Liss's onsite interview went very well and he is moving forward to the next step which is 3 additional F2F interviews onsite.  Additionally we are setting up a telephone interview for Greg Eisenbach.  (8/20)  Out of all 5 that interviewed, we are only moving forward with Dave Liss.  We are setting up an onsite for Dave for next Tuesday at 3:00pm.  We also officially moved the position into Phase 2 today.  (8/13)  Dave Liss has his phone interview this evening at 6:00pm and Daniel storms has his phone interview today at 4:00pm.  The 3 internal candidates had their interviews this week as well.  (8/5)  Moving all 3 internals (Ellen, Laurie, and Robert) to onsite interviews and 2 externals (Daniel Storms and David Liss) to phone interviews with Mike.  (7/30)  Submitted two internal candidates (Ellen Brooks and Laurie Ofsuryk) and two externals (Daniel Storms and Peggy Attanasio).  Feedback pending. </t>
  </si>
  <si>
    <t>DIA006966</t>
  </si>
  <si>
    <t xml:space="preserve">Senior Biostatistician </t>
  </si>
  <si>
    <t>Lori Lofaro</t>
  </si>
  <si>
    <t>(7/16)  Filled.  (7/10)  Waiting on BG/DS.  (7/2)  Ha Dang accepted the offer.  Waiting on BG/DS.  (6/26)  Ha Dang has onsite interviw today.  Feedback pending on two additional candidates.  (6/19)  Scheduled additional interviews for Ha Dang.  CDS scheduled on Monday.  Continuing to source.  (6/12)  Ha Dang had telephone interview today.  Feedback pending on Swarna Reddy.  (6/5)  Discovery call completed.  Beginning to source</t>
  </si>
  <si>
    <t>DIA005071</t>
  </si>
  <si>
    <t>Senior Quality Engineer</t>
  </si>
  <si>
    <t>Alan Rea</t>
  </si>
  <si>
    <t>(1/16) Waiting on BG/DS (1/12) Jason Allami has accepted the offer.  Waiting on BG/DS to be completed. (1/9) Offer out to Jason.  He is speaking with his wife and going to get back to us.  (1/6) Waiting on offer details for Jason Allami.  (12/23) Same as DIA004781. (12/19) Same as DIA004781. (12/12) Posting position and beginning to source.</t>
  </si>
  <si>
    <t>DIA004873</t>
  </si>
  <si>
    <t xml:space="preserve">Staff Training Specialist </t>
  </si>
  <si>
    <t>(2/13) Closed out position. (2/6)  Need offer details for Nicole (internal).  (1/30) Waiting to hear about how to move forward with Nicole.  (1/27) Nicole (internal candidate) will be onsite in Chatsworth this week, so James is going to meet with her in person.  (1/23) James is going to call Nicole directly to speak about the position.  They have already decided they want to make her an offer.  She is an internal candidate.  (1/19) Setting up Nicole (internal) with James for a phone interview.  (1/16) Moving forward with internal candidate. (1/12) Feedback on Janet's onsite interview.  Scheduling two additional onsite interviews for Olga and Maria Arevalo.  (1/9) Janet Bumberger has final interview today.  Scheduling onsite for Olga and Maria Arevalo. (1/6) Final interview for Janet Bumberger and waiting to hear back from Olga on her interview availability.  (12/23) Working on scheduling onsite interviews for Janet Bumbarger and Olga Romero De Quitero. (12/19) Waiting on feedback on Michael Blehm and scheduling interviews for Olga and Janet. Olga is also being considered for Alan's Senior Quality Engineer. (12/12) Continuing to source. (12/5) Beginning to source candidates. Very specific profile that we are targeting. (11/26) In initial sourcing (11/21) Discovery call completed.</t>
  </si>
  <si>
    <t>DIA004781</t>
  </si>
  <si>
    <t xml:space="preserve">Senior Quality Engineer </t>
  </si>
  <si>
    <t>(1/19) Waiting on BG/DS for Audrey.  (1/16) Audrey has accepted the offer.  (1/12) Waiting on offer details for Audrey Florakis.  (1/9) Offer pending for Audrey Florakis. (1/6) Scheduling skype interview for Frank Lee. (12/23) Setting up video interview conference for Frank Lee. Jason Allami was brought it for an onsite interview. Waiting on feedback on Jason. (12/19) Setting up Frank for video interview. Jason Allami being scheduled for phone interview. (12/12) Frank Lee had a phone interview. Awaiting feedback. (12/5) In the process of scheduling a phone interview for Frank Lee. Keeping Andy Aykazyan warm. (11/26) In initial sourcing (11/21) Discovery call completed.</t>
  </si>
  <si>
    <t>LIF002054</t>
  </si>
  <si>
    <t xml:space="preserve">Automation Application Scientist </t>
  </si>
  <si>
    <t xml:space="preserve">(7/2)  Closed.  (6/26)  Tina has accepted the offer.  Waiting on BG/DS and signed offer letter.  (6/19)  Feedback pending on onsite interview for Matt Beer, scheduled onsite for Tina.  Feedback pending on one.  (6/12)  Matt Beer had onsite interview today and setting up onsite interview for Tina Kaiser.  (6/5)  Submitted Matt Beer.  Telephone interview scheduled for Monday with him and Inna.  (5/29) Discovery Call completed.  </t>
  </si>
  <si>
    <t>DIA006862</t>
  </si>
  <si>
    <t>Staff Quality Assurance Scientist</t>
  </si>
  <si>
    <t>Yi-Ping Lin</t>
  </si>
  <si>
    <t>(7/2)  Waiting on offer details for Mari Maxfield.  6/26)  Feedback still pending.  We have a follow up call today with Anne Parsons.  (6/19)  Feedback still pending on Mari's onsite nad Manish's phone interview.  (6/12)  Feedback pending on Mari Maxfield's onsite interview and Manish Shah's phone interview.  (6/5)  Onsite interview being scheduled for Mari Maxfield.  Phone interview being scheduled for Manish Shah.</t>
  </si>
  <si>
    <t>DIA004862</t>
  </si>
  <si>
    <t xml:space="preserve">Staff/Manager Systems Integration Implementation Specialist </t>
  </si>
  <si>
    <t>(1/19) Janice has returned her written offer.  Waiting on BG/DS.  (1/16) Updating start date and sending written offer.  (1/15) Janice has accepted the offer.  Sending written offer and BG/DS request.  (1/12) Still waiting on offer details for Janice Grace.  (1/9) Waiting on offer details for Janice Grace. (1/6) Final interviews going off for Janice and Laara today and tomorrow.  (12/23) Janice's Skype interviews scheduled for Dec. 29 and Jan. 5. Still working on scheduling Laara Oakes onsite. (12/19) Scheduling Janice and Laara for next stage interviews. Laara will be onsite and Janice will be over Skype. (12/12) Phone interviews scheduled for Janice Grace and Laara Oaks. (12/5) Received JD and posted position. Beginning to source qualified candidates. (11/26) Waiting on JD so we can get this position posted. (11/21) Discovery call completed.</t>
  </si>
  <si>
    <t>DIA006956</t>
  </si>
  <si>
    <t>Scientist II Clinical Studies</t>
  </si>
  <si>
    <t xml:space="preserve">(7/16)  Filled.  (7/10)  Waiting on BG/DS.  (7/2) Katherine has accepted the offer.  Waiting on BG/DS.   (6/26)  Final onsite for Katherine Manzanera today.  The other two candidates that had onsites have been released.   (6/19)  Feedback pending on 2 onsites.  (6/12)  George Tiller withdrew so two candidates still in process.  (6/5) Three onsites scheduled.  </t>
  </si>
  <si>
    <t>DIA004826</t>
  </si>
  <si>
    <t>(1/16) Filled.  (1/12) Still waiting on offer details for Larraine Cajka.  (1/9) Jovita has accepted the offer.  Waiting on offer details for Larraine.  (1/6) Still waiting on offer details for Larraine and Jovita.  (12/23) Same as above. (12/19) Same as above. (12/5) Telephone interview scheduled for Estela Niazi. (11/26) In initial sourcing. (11/21) Discovery call completed.</t>
  </si>
  <si>
    <t>DIA005912</t>
  </si>
  <si>
    <t>Senior Marketing Analyst - Assays/Reagents</t>
  </si>
  <si>
    <t>Annette Adelmann</t>
  </si>
  <si>
    <t>(4/24)  Waiting on BG/DS.  (4/17)  Emily accepted the offer.  She is in Hawaii, so we don't get the offer letter back until next week. (4/10) Moving forward to an offer for Emily Molitar.  (4/3) Setting up 3 Phase 3 onsite interviews.  Feedback pending on 2 additional submission (1 phase 3 and 1 phase 1)</t>
  </si>
  <si>
    <t>DIA006313</t>
  </si>
  <si>
    <t xml:space="preserve">Clinical Research Scientist II </t>
  </si>
  <si>
    <t>Mindy Carlson</t>
  </si>
  <si>
    <t xml:space="preserve">(4/24)  Offer accepted by Greg Feitl.  Waiting on BG/DS.  </t>
  </si>
  <si>
    <t>NAV000135</t>
  </si>
  <si>
    <t>Technical Support - Tier 1</t>
  </si>
  <si>
    <t>Dallas Christiansen</t>
  </si>
  <si>
    <t>(2/19) Steven Weith has sent back his written offer.  We are just waiting on the background check to clear and then will close out the position.  (2/12) Steve Weith has accepted the offer.  Waiting to hear back from Mara and Dallas about his start date (he has a planned vacation and would like to start on Tuesday March 10th, but Navman always starts new employees on the first Monday of each month for training).  (2/5) Steve Weith and Jon Werner both have onsite interviews tomorrow.  Dallas had a phone interview with Jermaine Peart, but has decided to release him from the process.  We have submitted two new candidates this week, and are waiting on feedback.  (1/30) Chaim has been released from the process.  Jermaine has a phone interview next Monday afternoon.  Setting up an onsite for Steve Weith.  (1/29) Chaim had his onsite interview yesterday, and feedback is pending.  Setting up onsite for Jon Werner.  Feedback pending on Jermaine Peart.  Steven Weith has a phone interview today with Dallas.  Trying to set up a phone interview for Noreail Nissan, but have not heard back from him with his availability.  (1/22) Moving forward to telephone interviews with Chaim Osina,  Mark Westergaard, Jenee Garrett, and Armando Bojorges.  All 4 phone interviews are scheduled and confirmed for Friday. (1/16) Changing title to Help desk online.  Keeping Tamika warm.  Sharita had her telephone interview and Dallas is taking the weekend to think about whether or not he wants to move her forward.  (1/15) Tamika had her onsite interview and it went very well, but Dallas would like to see more people before making a final decision.  Sharita Pipkin was submitted and has a telephone interview tomorrow with Dallas.  We also have an update call with Mara and Dallas on Friday to discuss recruitment.  (1/8) Tamika has her final interview tomorrow.  She also referred someone for our other Tier 1 opening, so we are calling her today.  (12/23) Released Omkar Inamdar. Onsite interview scheduled for Tamika Steen on Jan. 9th. (12/18) Waiting on feedback from Omkar's phone interview and Tamika has a phone interview tomorrow. (12/11) Submitted Edward Razzo and Omkar. Both were scheduled for phone interviews. Edward has been rejected following phone interview. Omkar is interviewing the 15th. (12/4) Trying to reschedule Frank Bavone's phone interview. Waiting to hear from Mara about going to Phase 2. Continuing to source.(11/26) Patrick has been released from the process. Waiting on feedback on additional phone interviews(11/20) Setting up two additional phone interviews with Dallas. Patrick Dunn is going in for a final onsite on November 25th. (11/13) Scheduled onsite interview for Patrick Dunn. Scheduled Telephone interview for Jeremiah Wise. Feedback pending on recent submission: Frank Bavone. (11/6) Telephone interview tomorrow with Patrick Dunn. Waiting on feedback from onsite interviews with Mike, David, and Eric. 10/30 Waiting on feedback on DuJuan's onsite interview. Eric Knight has a telephone interview tomorrow. Awaiting feedback on Patrick Dunn 10/21 Awaiting feedback on Dave Battastoli's onsite interview. DuJuan has an onsite interview on 10/28. 10/17 Onsite completed with Michael Collins. Keeping him warm. Onsite scheduled for Dave for next Tuesday. Feedback pending on DuJuan. 10/15 Edward Bolar has withdrawn from the process. Scheduling onsite interview for Dave. Michael Collins has his onsite interview today 10/10 Scheduling all 3 candidates for an interview (Edward Bolar, Dave Battistoli, and Michael Collins) 10/9 Submitted 3 total candidates for these two roles and waiting on feedback on all 310/3 In intial sourcing</t>
  </si>
  <si>
    <t>DIA005842</t>
  </si>
  <si>
    <t>(4/17)  Still waiting on offer details for internal.  (4/10)  Waiting on offer details for internal (Elizabeth).  (4/3)  Moving forward with Elizabeth Lockamy (internal).  (3/27)  Feedback pending on Cliff's onsite.  Continuing to source.  (3/20) Scheduling onsite interview for Cliff Kwityn (internal). Released Pavithra Ramakrishnan, Toni Barling, and Nathan Roegiers (internal) from the process.  Continuing to source. (3/13) Discovery call completed.  Screening several applicants.</t>
  </si>
  <si>
    <t>DIA005488</t>
  </si>
  <si>
    <t>Tim Martens</t>
  </si>
  <si>
    <t xml:space="preserve">(4/17)  Waiting on BG/DS.  (4/10)  Parminder has accpeted the offer and returned signed documents.  Waiting on BG/DS.  (4/3)  Parminder has final interview today.  (3/27)  Feedback pending on Parminder's onsite interview.  (3/20) Feedback pending Vinay Goyal. Setting up onsite interview for Parminder Mattu (waiting on interview team). Waiting on next steps for Batari Muhamach.   (3/13) Feedback pending on Vinay Goyal, Batari Muhamach, and Parminder Mattu who was submitted today.  (3/5) Released James Candalaria.  Continuing to source.  Very rare skill set in Sacramento. (2/27) Submitted James Candalaria.  Tim has a few concerns and we are hoping on a call next Tuesday to discuss.  We also have been sourcing in Phase 2 and only are finding a few people in the Sacramento area that are qualified.  (2/20) Continuing to source.  Moving to Phase 2, as we have not received many applicants.  (2/13) Discovery call completed.  Beginning to source.  </t>
  </si>
  <si>
    <t>MOL001000</t>
  </si>
  <si>
    <t>Applications Scientist, Biotherapeutics</t>
  </si>
  <si>
    <t>Peter Miu</t>
  </si>
  <si>
    <t xml:space="preserve">(3/27) Still waiting on BG/DS. (3/20) Waiting on BG/DS. (3/13) Alisa accepted the offer and has returned signed paperwork.  Waiting on BG/DS.  (3/5) Feedback pending on Alisa's onsite and John Yan's phone interview.  Muhammad Ali submitted, and has a phone interview.  (2/27) Setting up second onsite for Alisa.  Phone interview with John Yan next Monday.  Screening one internal referral.  (2/20) Set up onsite for Alisa Moskaleva.  Feedback pending on Paul Brust's phone interview.  Nahn Nguyen on hold for now.  (2/13) Kenney Minor withdrew from consideration.  Setting up phone interviews for two internal referrals (Alisa Moskaleva and Paul Brust). (2/6) Kenney Minor has his onsite interview on 2/12.  Continuing to source.  (1/30) Setting up Kenney's onsite interview for the 12th.  Reached out to internal referral today as well as 3 additional candidates that we are screening.  (1/23) Setting up two onsite interviews for internal candidates (Kenney Minor and Chris Lee).  (1/16) Submitted 4 candidates and all were rejected.  2 internal candidates also in process.  (1/9) Discovery call completed.  </t>
  </si>
  <si>
    <t>DIA006107</t>
  </si>
  <si>
    <t xml:space="preserve">Jill Merrit </t>
  </si>
  <si>
    <t>(5/8)  Offer accepted.  Waiting on BG/DS.  (5/1)  Moving forward to offer with Marta.  (4/24)  Telephone interview scheduled for Christine Marciniak.</t>
  </si>
  <si>
    <t>DIA004783</t>
  </si>
  <si>
    <t xml:space="preserve">Staff Risk Specialist </t>
  </si>
  <si>
    <t>Gregg Van Citters</t>
  </si>
  <si>
    <t>(4/3)  Still waiting on BG/DS results. (3/27)  Waiting on BG/DS. (3/20) Waiting on offer details for Saleh Ahmed. (3/13) Moving forward with an offer for Saleh.  Waiting on details from James.  (3/5) Saleh has an onsite on 3/12.  Continuing to source.  (2/27) Setting up onsite for Saleh Ahmed, who was referred by Gregg Van Citters.  (2/20) Setting up onsite for Shumin Cheng.  Not moving to phase 3 for now.  (2/13) Moving position to Phase 3, just waiting on confirmation from James.  Continuing to source.  (2/6) Continuing to source.  Very tough profile.  (1/30) Arun has been released.  Reached out to internal referral, and she was not interested.  Continuing to source.  (1/27) Arun has his onsite today.  We are continuing to source and potentially looking at considering relocation.  (1/23) Arun has an onsite on 1/27.  Continuing to source.  (1/19) Arun's onsite will be 1/27.  Contining to source.  (1/16) Arun's onsite has been rescheduled for 1/27.  Feedback still pending on Ahmed's onsite. (1/12) Rescheduling Arun's onsite interview due to audit.  Feedback still pending on Ahmed's onsite.  (1/9) Onsite for Arun Kumar set up for Jan 20th and 21st. (1/6) Still waiting on feedback on Ahmed Helmy's onsite interview.  (12/23) Leah was released. Waiting on feedback on Ahmed Helmy's onsite interview. (12/19) Waiting on feedback on Ahmed Helmy's onsite interview. Leah has a telephone interview this afternoon. (12/12) Onsite for Ahmed scheduled for 12/15. Waiting for feedback on Leah. (12/5) Telephone interview scheduled for Ahmed Helmy with Gregg Van Citters. (11/26) In initial sourcing. Feedback pending on one recent submission. (11/21) Discovery call completed.</t>
  </si>
  <si>
    <t>LEI002243</t>
  </si>
  <si>
    <t xml:space="preserve">Field Support Scientist: Molecular </t>
  </si>
  <si>
    <t xml:space="preserve">Red </t>
  </si>
  <si>
    <t>Harry Schrickx</t>
  </si>
  <si>
    <t>US - West Coast</t>
  </si>
  <si>
    <t>(4/3)  Waiting on offer details for Nora.  (3/27)  Waiting on feedback on Amy and Nora's final interviews.  Making an offer to one of them most likely.  (3/20) Feedback pending on Amy's onsite interview which was today. (3/13) Working on scheduling Amy's onsite.  Keeping Nora warm.  (3/5) Feedback pending on Harry's F2F with Nora.  (2/27) Waiting for Harry to interview Nora.  He cancelled his in-person interview with her while she was in BG, and said he would like to just meet her in Raleigh.  (2/20) Amy had an accident and was not able to attend the onsite interview.  Nora has her onsite interview today.  (2/13) Scheduling onsites for 2/20 for Nora and Amy.  (2/6) We orginally scheduled 2 onsites for 2/16, but Leica is closed for President's day, so we are waiting to hear back as to if we should rescheudle the two onsites.  (1/30) Feedback is still pending on all 4 phone interviews.  Susan said she will give us feedback by the end of the day today. (1/23) Feedback still pending on all 4 phone interviews.  (1/16) Feedback pending on all 4 phone interviews. (1/9) Setting up 4 secondary phone interviews for Shree, Nora, Ashley, and Amy.  (12/23) Next steps pending on Peter Pham and Shree. Feedback pending on Ashley Germany. Left message for Amy Wotawa (internal referral) - phone screen pending. (12/19) Next steps pending on Peter Pham and Shree. (12/12) Feedback pending on Peter Pham and Shree's phone interviews. (12/5) Phone interview scheduled for Peter Pham. Nora Heart had an interview with Susan as well. Feedback pending on next steps for Shree. Feedback pending on Jiamei. (11/26) Phone interview completed with Shree yesterday. Feedback still pending on Jiamei and Peter Pham. (11/21) Feedback pending on Jiamei and just submitted Peter Pham today. (11/14) Feedback pending on Jiamei, Shree, and Lee. 10/23 Feedback pending on Lee Johnson.</t>
  </si>
  <si>
    <t>DIA006557</t>
  </si>
  <si>
    <t xml:space="preserve">Senior Staff Quality Assurance </t>
  </si>
  <si>
    <t>(7/2)  Feedback pending on Bunmi's final interview.  (6/26)  Moving forward with Bunmi.  Update call with Anne Parsons today.  (6/19)  Feedback still pending.  (6/12)  Feedback pending on telephone interviews.  (6/5)  Scheduled a few interviews with Anne Parsons.  (5/29) Submitted 3 more.  Feedback pending on 2.  Setting up phone interview for Eric Moore and Jason Colby.  (5/22)  Scheduled an onsite for Ben (internal).  (5/15) Feedback pending on one interal (Ben Benjamin). Beginning to source. (5/8) Discovery call completed</t>
  </si>
  <si>
    <t>DIA004283</t>
  </si>
  <si>
    <t>Sr. Marketing Manager, Diagnostics</t>
  </si>
  <si>
    <t>Luis Otero</t>
  </si>
  <si>
    <t>J.D. Pomposelli</t>
  </si>
  <si>
    <t>(4/3) BG/DS came back.  Sending fill after Michelle gives her notice.  (3/27)  Michelle returned the written signed offer.  Waiting on BG/DS. (3/20) Michelle has verbally accepted the offer. Sent written offer and BG/DS. (3/13) Moving forward to offer for Michelle.  Waiting on details.  (3/5) Michelle has onsite next Monday.  Continuing to source.  (2/27) Michelle has onsite on March 9th.  Continuing to source.  (2/20) Josh was unable to attend his onsite interview today because he got pulled into a meeting.  Setting up onsite for Michelle Dumonceaux for next week.  Rod Heckler has a telephone interview today.  (2/13) Scheduling onsite interview for Josh Pulido for next week.  (2/6) Releasing everyone except for Michele who will likely have an additional onsite.  Continuing to source.  (1/30) Bill and Michele have onsites next week.  Manas and Ravinder have telephone interviews today and Monday.  (1/23) Setting up phone interviews with Manas and Ravinder.  Still waiting on onsite interview team.  (1/16) Setting up onsite interviews for Bill Jennings and Michele Scott-Shockley.  Keeping Syed Jeelani warm.  (1/9) Setting up two phone interviews (Bill Jennings and Syed Jeelani) and one onsite (Michele Scott-Shockley).  (12/23) Released Mariam Guzman. Scheduling in person interview for Michele Scott- Shockley. Resending Ahmed Bentahar's information to Luis. (12/19) Mariam had her phone interview today. Waiting on feedback. Michele Scott-Shockley has a phone interview on Monday. Submitted Rod Heckler, and holding on him due to location. Submitted Ahmed Bentahar (internal) today and waiting on feedback. (12/12) Mariam Guzman being phone screened. Waiting to see if Michele is eligible for re-hire before moving her forward to phone interview.(12/5) Position has reopened and been reposted. We are beginning initial sourcing again. (8/18) waiting on feedback on two phone interviews (sheryl and sanford) 8/8 Scheduling phone interview for Sheryl Kirk. Feedback pending on Sanford's interview. 8/1 Scheduling phone interview for Sanford 7/24 In intial sourcing</t>
  </si>
  <si>
    <t>SEN000096</t>
  </si>
  <si>
    <t xml:space="preserve">Sr. Chemist </t>
  </si>
  <si>
    <t>Sendx</t>
  </si>
  <si>
    <t>Narayanan Ramamurthy</t>
  </si>
  <si>
    <t>(4/3)  Waiting on resume and offer details for internal referral so we can close the position.  (3/27) Narayanan went in a different direction and hired an internal referral.  Waiting on offer details so we can close out the position.  (3/20) Feedback pending on Mark Ratcliff. (3/13) Keeping Mark warm while Narayanan interviews a few phase 3 candidates. (3/5) Mark Ratcliff has onsite interview tomorrow.  (2/27) Waiting on interview team for Mark Ratcliff.  (2/20) Mark Ratcliff being scheduled for onsite interviews.  Waiting to hear back from Narayanan.  (2/13) Feedback pending on 2 phone interviews (Mark Ratcliff and Namin Kang).  (2/6) All candidates moved to phone interview.  Confiming times with Narayanan. (1/30) Feedback pending on 3 recent submissions (Chris Uranga, Mark Ratcliff, Namin Kang). (1/23) Continuing to source.  Anna had a phone conversation with Narayanan and got more clarification on the must haves and is using that to source.  (1/16) Keeping Alyssa warm and continuing to source.  (1/9) Keeping Alyssa on hold.  One submission pending.  (12/23) Alyssa Ramos-Chavez is on hold. Released Jean Boutros and Raymond Ma. (12/19) Waiting on feedback on all 3 phone interviews. (12/12) Three phone interviews scheduled for this week iwth Raymond, Alyssa, and Jean.(12/5) Waiting on feedback on Raymond Ma and Alyssa Ramos-Chavez post completing questionnaire. Waiting to receive questionnaire from Azucena and Jean Boutros. (11/26) Still waiting on feedback and questionnaire. (11/21) Waiting on feedback on Jean Boutros and waiting on Alyssa to complete questionnaire. Waiting on feedback on Raymond Ma. John Lee withdrew. (11/14) Waiting on feedback on Raymond Ma after sending completed questionaire. Sent John Lee questionaire also and waiting to get results back. One submission pending. (11/7) Waiting on feedback on Raymond Ma. Continuing to source. 10/23 Waiting on feedback on Thahn's onsite interview.10/17 Thahn has his onsite interview today. Waiting to hear how that goes. 10/10 Working on scheduling an onsite for Thahn. Waiting on interview team. 10/3 Scheduled 4 phone interviews. 2 have been completed and 1 is Monday and 4th candidate withdrew 9/25 Still waiting on questionaire 9/19 Still waiting on questionaire 9/8 Still waiting on questionaire 8/28 Still waiting on questionaire for 4 people 8/22 Still waiting on questionaire so we can send to Nancy, Thahn and Maria. Feedback pending on Kevin 8/18 still waiting on questionaire and feedback on Nancy, Murthy, Raymond, and Maria 8/8 Still waiting on questionnaire 8/1 Sending questionnaire to Thanh Nguyen and feedback pending on Nancy Chambers 7/24 Continuing to source with refined profile 7/18 Submitted 3 people. Feedback pending on 2 7/11 In initial sourcing</t>
  </si>
  <si>
    <t>DIA006229</t>
  </si>
  <si>
    <t xml:space="preserve">Senior Quality Assurance Scientist </t>
  </si>
  <si>
    <t>Audree Demmers</t>
  </si>
  <si>
    <t>(6/12) Filled.  (6/5)  Waiting on offer details for Hana.  (5/29)  Feedback still pending.  (5/22)  Feedback pending on our candidates.  Phase 3 candidates are moving forward though.  (5/15) Feedback pending on Kendahl Bennis and Sherry Klein. Feedback pending on Hana Ranstrom's onsite interview. (5/8) Scheduling onsite for one internal (Hana Renstrom) and feedback pending on one submission (Kendahl Bennis).  (5/1) Discovery call completed</t>
  </si>
  <si>
    <t>NAV000170</t>
  </si>
  <si>
    <t>Nels Erickson</t>
  </si>
  <si>
    <t xml:space="preserve">(5/14)  Sent fill.  (5/7)  Just waiting to hear back from Mara if the background is cleared so we can close it out.  (5/1)  Checking on background clearance to close out officially.  (4/30) Waiting on Background check to clear.  Everything else is all set for Helen Bell to start.  (4/23) Helen Bell has accepted the offer. (4/16)  Helen and Brian both have onsite itnerviews tomorrow.  (4/9)  Moving to next steps with Helen Bell and Brian Burke. Released Daniel Morowitz and Darnell Alexander. Continuing to source additional candidates. (4/2) Daniel Morowitz has telephone interivew tomorrow. Feedback pending on Helen Bell and Darnell Alexander's telephone interviews. Scheduling telephone interview for Brian Burke.  (3/26)  Submitted Daniel Morowitz and Helen Bell.  We have scheduled Helen for a phone interview with Nels and are waiting on feedback on Daniel.  (3/19) Discovery call completed.  Beginning sourcing.  </t>
  </si>
  <si>
    <t>DIA006623</t>
  </si>
  <si>
    <t>Bioinformatician</t>
  </si>
  <si>
    <t>(7/2)  Reopening and re-sending candidates.  (6/26)  Put on hold.  (6/19)  Feedback still pending.  (6/12)  Still waiting on feedback.  Martha is traveling.  (6/5)  Reached out to Martha Davis to get feedback on 2 submissions, but have not heard back.  (5/29)  Feedback still pending on 2.  (5/22)  Feedback still pending on 2.  (5/15) Feedback pending on Evan Munoz and Sentha Soundiramourty.  (5/8) Discovery call completed</t>
  </si>
  <si>
    <t>MOL000938</t>
  </si>
  <si>
    <t>Manager, Global Custom Solutions Sales</t>
  </si>
  <si>
    <t>Moldev</t>
  </si>
  <si>
    <t xml:space="preserve">Eric Hornstein </t>
  </si>
  <si>
    <t>(4/17)  Waiting on BG/DS.  (4/10)  Still waiting to hear about BG/DS.  (4/3)  Grace has accepted the offer.  Waiting on BG/DS (3/27)  Waiting on Grace's acceptance to close out the position. (3/20) Moving to offer with Grace.  (3/13) Moving forward to offer with Grace.  (3/5) Feedback pending on Grace's onsite interview.  (2/27) Grace has an onsite interview on Wednesday 3/4.  She is the lead candidate at this time.  (2/20) Submitted Grace Mangialardi (internal referral).  Waiting on her availability to schedule onsite.  (2/13) Following up with internal referral.  Just waiting on her contact information.  (2/6) Followed up to see if we should put this position on hold.  Also submitted one new candidate (Sung Kim).  (1/30) We found out that Eric is on leave for the next month, but they do not want us to put the position on hold.  We are waiting on feedback on 4 external candidates and 1 internal candidate.  (1/23) Feedback still pending on 4 candidates.  (1/16) Feedback pending on Holger Pils and 3 others.  (1/9) Submitted Holger Pils.  Releasing Denise Williams and feedback pending on 3 additional candidates.  (12/23) Denise Williams' onsite interview is being scheduled for Jan. 6th. Feedback pending for Eugene Chow, Jamie Mills, and Rober Rodewald. (12/19) Scheduling Denise Williams for onsite interview. Feedback still pending on 3 submissions. (12/12) Feedback pending on 3 submissions. (12/5) Andrew Messer released from the process. Feedback pending on 3 submissions. (11/26) Onsite interview with Andrew Messer on Dec. 1st. Still waiting on feedback on 3 candidates. (11/21) Onsite for Andrew Messer is confirmed for Dec. 1st. Still waiting on feedback on 3 candidates. (11/14) Setting up onsite for Andrew Messer. Waiting on feedback on 3 candidates (Eugene Chao, Jamie Mills, and Robert Rodewald). (11/7) Still waiting on feedback on 2 phone interviews and 2 recently submitted candidates. 10/23 Awaiting feedback on Andrew Messer and Chris Brennan. 10/17 Ken Jung submitted and rejected. Two candidates pending CDS calls. 10/10 In intial sourcing</t>
  </si>
  <si>
    <t>DIA005261</t>
  </si>
  <si>
    <t>Supervisor Quality Control</t>
  </si>
  <si>
    <t>Rachel Davison</t>
  </si>
  <si>
    <t>(4/24)  Waiting on BG/DS.  (4/17)  Bernard accepted offer.  Waiting on BG/DS.  (4/10)  Feedback pending on 4 onsite interviews.  (4/3)  Onsite interview scheduled for Bernard Hall and Kelly Carley.  (3/27)  Bernard Hall has his phone interview today.  Scheduling phone interview for Kelly Carley.  Feedback still pending on Nicole Very's submission and Stacey and Courtney's onsites.  (3/20) Feedback pending on Stacey Orvik and Courtney Boeff's onsite interviews. Feedback pending on Nicole Very and Bernard Hall who was submitted today. (3/13) Onsite interviews scheduled for Stacey Orvik and Courtney Boeff.  Feedback pending on Nicole Very.  Feedback pending on Richard Ohm's phone interview.  (3/5) Submitted Richard Ohm, Stacey Orvik, Becky Pilgram, Courtney Boeff, and Nicole Very.  Waiting on onsite interview team for Courtney.  Set up phone interviews for Richard Ohm and Stacey.  Keeping Nicole warm.  (2/27) Submitted Richard Riemer.  Feedback pending.  Continuing to source.  (2/20) Discovery call has been completed.  Position has been moved to Phase 2</t>
  </si>
  <si>
    <t>DIA005610</t>
  </si>
  <si>
    <t>Senior Clinical Research Associate</t>
  </si>
  <si>
    <t xml:space="preserve">(4/24)  Offer accepted.  Waiting on BG/DS.  (4/17)  Making offer to Jeanette.  (4/10)  5 onsites this week.  Feedback pending.  (4/3)  Moving forward to onsite with 5 candidates.  (3/27)  Feedback still pending on three phone interviews.  Jeanette submitted and has a phone interview next Tuesday.  (3/20) Feedback pending on Jean Russell, Sandra Hunley, and Greg Fietl's phone interviews. (3/13) Going to Phase 3.  Greg Fietl has phone interview today.  Sandra Hunley had phone interview on 3/11 and feedback is pending.  Jean Russell had phone interview on 3/3 and feedback is still pending.  (3/5) Feedback pending on Jean's phone interview.  Continuing to source.  (2/27) Set up phone interview for Jean Russell.  Continuing to source.  (2/20) Feedback pending on Jean Russell and Pravin Patel.  A couple of Phase 2 candidates have expressed interested and are reviewing information.  (2/13) Discovery call completed, starting sourcing in Phase 1 and then moved the search to Phase 2 yesterday.  </t>
  </si>
  <si>
    <t>DIA006397</t>
  </si>
  <si>
    <t>Quality Assurance Manager</t>
  </si>
  <si>
    <t>(7/16)  Offer accepted by Jeremy Plante.  (7/10)  Anne said that we are fine on this position, and to focus on the Staff Quality Engineer.  (7/2)  Need additional candidates.  Continuing to source.  (6/26)  Update call with Anne Parsons today to discuss.  Need feedback on John, Jeremy, and Eric Moore. (6/19)  John Lansdown had his second phone interview and feedback is pending on that.  (6/12)  Feedback pending on telephone interviews once they are completed.  (6/5)  Scheduling second telephone interview for John Lansdown and Jeremy Plante is a strong internal candidate.  (5/29)  Scheduling telephone interview for Slawomir and submitted additional candidate.  (5/22)  Feedback pending on Slawomir.  Pundit and Jeremy have interviews.  Release Veronica.  (5/15) Feedback pending on Slawomir Mielewczyk, Pundit Tiwari, Jeremy Plante, and Veronia Brenner.  (5/8)  Feedback pending on Slawomir M.  Continuing to source.  (5/1)  Beginning to source/screen applicants.  (4/24)  Discovery call completed</t>
  </si>
  <si>
    <t>DIA004806</t>
  </si>
  <si>
    <t>Product Compliance Engineer I</t>
  </si>
  <si>
    <t>Andres Garcia</t>
  </si>
  <si>
    <t>Samantha Moris</t>
  </si>
  <si>
    <t>(4/24)  Waiting on cleared BG due to discrepancy.  (4/17)  Waiting on BG/DS.  (4/10)  Carlito has accepted the offer.  Waiting on BG/DS.  (4/3) 3 onsites are re-scheduled.  (3/27)  Re-scheduled onsite interview for Bill Kirklas and Bryan Bird.  Still waiting to hear back from Paul Whereatt.  (3/20) Position has reopened. Submitted internal referral, Carlito Levista. Looking at rescheduling onsite interview for Mid April. (2/13) Position has been put on hold (2/6)  Andy (hiring manager) had a family emergency, so we are rescheduling all 3 onsite interviews.  (1/30) Moving to onsite with 3 candidates.  William Kurklis, Bryan Bird, and Paul Whereatt.  Released Bill Stewart.  (1/23) Feedback pending on all 3 phone interviews.  (1/16) Feedback pending on all 3 phone interviews.  (1/9) Scheduled secondary phone interviews for Brian Byrd, William Kirklas, and Bill Stewart. (12/23) Scheduling telephone interviews for Sotiris Pispas, William Kurklis, and William Stewart. (12/19) Waiting on feedback on Sotiras Pispas, Willias Kirklis and William Stewart. (12/12) Feedback pending on 2 recent submissions. (12/5) Waiting on feedback on Brian's phone interview and continuing to source. (11/26) Set up Brian for a phone interview for this morning. (11/21) Waiting on feedback for Brian, Patrick, and Andrew. Abbas has been released. (11/14) Discovery call completed.</t>
  </si>
  <si>
    <t>LIF002218</t>
  </si>
  <si>
    <t>Applications Scientist II</t>
  </si>
  <si>
    <t>Alisa Jackson</t>
  </si>
  <si>
    <t xml:space="preserve">(10/9)  Waiting on offer details. Keeping Shilpa warm.  (9/25)  Keeping Shilpa warm while we wait for offer details.  (9/18)  Waiting on offer details for Shilpa.  (9/11)  Feedback pending on Shipa's final interview.  (9/4)  Setting up final interview for Shilpa next Friday afternoon.  (8/28)  Feedback pending on Shilpa's interview and two additional phone interviews scheduled (Carter and Melissa).  (8/21)  Hiring manager has changed to Alisa Jackson.  Feedback pending on two onsites and two phone interviews and one submission.  (8/14)  Official feedback pending on Holly and Shilpa's onsites.  Feedback pending on Melissa Cramer.  (8/7)  Holly Butler and Shilpa have onsites next week.  Keeping the other two candidates warm.  (7/31)  4 candidates submitted.  1 moving to onsite and the other 3 moving to phone interviews.  (7/24)  Discovery call completed.  Beginning to source. </t>
  </si>
  <si>
    <t>DIA006405</t>
  </si>
  <si>
    <t>Sarid "Renee" Quiroz De Morales</t>
  </si>
  <si>
    <t>Peggy Polecat</t>
  </si>
  <si>
    <t xml:space="preserve">(7/10) Filled.  (7/2)  Waiting to hear the results of BG/DS.  (6/26)  Still waiting on finalized BG/DS.  (6/19)  Waiting on BG/DS still because candidate is out of the country.  (6/12)  Waiting on BG/DS.  (6/5)  Offer accepted by Juan Bogarin.  Waiting on BG/DS.  (5/29)  Feedback pending on Juan's onsite interview.  Scheduling additional phone interview for Phase 3 candidate.  (5/22)  Renee scheduled interviews with Juan Bogarin herself.  2 phase 3 candidates submitted.  (5/15) Submitted two candidates. Keeping Juan Gomez warm and scheduling onsite interview for Derek Raczkowski.  (5/8)  Feedback pending on Juan Gomez.  One additional submission pending.  (5/1)  Beginning to source/screen applicants.  Very niche profile in a tough location.  (4/24)  Discovery call completed.  </t>
  </si>
  <si>
    <t>DIA006039</t>
  </si>
  <si>
    <t xml:space="preserve">Staff Regulatory Affairs </t>
  </si>
  <si>
    <t>Geraldine Fuentespina</t>
  </si>
  <si>
    <t>(6/12)  Filled  (6/5)  Making offer to internal candidate.  (5/29)  Feedback still pending.  (5/22)  Scheduling interview for Beth Curry.  Feedback still pending on others.  (5/15) Feedback pending on Susan Downing, Farokh Etamadieh, Annie Ramirez, and Beth Curry.  (5/8)  Feedback still pending on 2 submissions.  (5/1)  Feedback pending on 2 submissions.  (4/24)  Discovery call completed.</t>
  </si>
  <si>
    <t>DIA006157</t>
  </si>
  <si>
    <t>Marketing Manager - Genomics Services</t>
  </si>
  <si>
    <t>Marcy Engelstein</t>
  </si>
  <si>
    <t xml:space="preserve">(7/2)  Sending close.  (6/26)  Anjili accepted the offer.  Waiting on BG/DS.  (6/19)  Moving forward to offer for Anjili.  (6/12)  Feedback pending on two onsites.  (6/5)  Two onsite interviews this week (Anjili and Rick).  (5/29)  Onsite interviews being scheduling for Anjili and Rick Nipper.  (5/22)  Matt has gone ghost.  Rick Nipper and Anjili have onsite interviews.  (5/15) Setting up onsite interview for Matt Houliston, Rick Nipper, and Anjili.   (5/8)  Feedback pending on 5 phone interviews.  (5/1)  Setting 5 phone interviews with Marcy.  (4/24)  Feedback pending on 4 submissions.  (4/17)  Beginning to source. (4/10)  Discovery call completed.  </t>
  </si>
  <si>
    <t>DIA006232</t>
  </si>
  <si>
    <t xml:space="preserve">Complaint Investigator </t>
  </si>
  <si>
    <t>(7/16)  Filled.  (7/10)  Waiting on BG/DS.  (7/2)  Chase Atkinson (temp) accepted the offer.  Waiting on BG/DS.  (6/26)  Feedback still pending.  Going to follow up with Romelia and Erica.  (6/19)  Feedback still pending.  (6/12)  Feedback still pending.  (6/5)  Romelia said don't go to phase 2.  Feedback still pending on 1 submission.  (5/29)  Submitted new candidate.  Feedback pending.  (5/22)  They would like more candidates.  (5/15) Feedback pending on Tony Chavez onsite interview. Feedback pending on Helen Salimi. Continuing to source. (5/8)  Scheudling onsite interview Tony Chavez.  Feedback pending on Helen Salimi-Tari.  (5/1)  Submitted 4 internals and feedback is pending on all 4.  (4/24)  Discovery call completed</t>
  </si>
  <si>
    <t>DIA006271</t>
  </si>
  <si>
    <t>Heather Vassilev</t>
  </si>
  <si>
    <t>(7/10)  Filled.  (7/2)  Still waiting on BG/DS.  (6/26)  Drew accepted the offer.  Waiting on BG/DS.  (6/19)  Feedback pending on Drew's onsite and Julien's telepresence interviews.  (6/12)  Onsite interview for Drew Catron today.   One more being submitted.  (6/5)  Setting up onsite for Drew Catron and phone interviews with Julien Saint-Guirons.  (5/29)  Feedback still pending.  (5/22)  Feedback pending on a bunch of phone interviews and an onsite.  (5/15) Scheduling telephone interviews for Drew Catron, Mike, and Julien. Scheduling onsite interview for David. Keeping Chris Scribner warm.   (5/8) Feedback pending on a couple of phone interviews.  Heather really liked Chris Scribner, so we have scheduled an onsite for next week.  (5/1)  Submitted 6 additional candidates.  2 first round phone interviews scheudled and 2 second round phone interviews scheduled.  (4/24)  Phone interview scheduled with Mike Harambasic.</t>
  </si>
  <si>
    <t>TEL000020</t>
  </si>
  <si>
    <t>Global Content Manager</t>
  </si>
  <si>
    <t>Dennis Jaconi</t>
  </si>
  <si>
    <t>(9/11)  Closed.  (9/3) Moving forward with an offer for Peter Lam. (8/27)  Still need feedback on Brian King.  Continuing to source additional candidates.  Dennis also has Peter and Luke in process from Phase 3 agency.  (8/20)  Peter Lam is doing a two day work interview with Dennis' team today and tomorrow.  (8/13)  Two candidates submitted and both were rejected because their backgrounds were too general.  Continuing to source and we have moved into phase 2  (8/6)  Feedback pending onone submission (David Fix).  Sourcing aggressively and should have a couple more soon.  (7/30) Discovery call completed.  Beginning to source.</t>
  </si>
  <si>
    <t>DIA005754</t>
  </si>
  <si>
    <t>Scientific Writer</t>
  </si>
  <si>
    <t>Pallabi De</t>
  </si>
  <si>
    <t>(6/5)  Sent close.  (5/29)  Waiting on BG/DS. (5/22)  Offer accepted.  (5/15)  Michelle had final phone interview with Joel today.  Waiting on offer details. (5/8)  Making offer to Michelle.  Just waiting on offer details.  (5/1)  Waiting for final interview to go off next Wednesday.  Keeping Pam Jones warm.  (4/24)  Michelle has final phone interview with Tom Scholl on May 6th.  (4/17)  Moving forward with Michelle Kinahan.  Trying to schedule phone interview with Tom Scholl.  (4/10)  Onsite with Daniel Price was yesterday.  Michelle Kinahan has onsite next week.  Keeping Pam Jones warm.  (4/3)  Setting up onsites for Daniel Price and Michelle Kinahan.  Setting up phone interview for Pamela Jones.  Feedback pending on Matt Harris.  (3/27)  4 out of 5 phone interviews completed.  Getting writing samples from everyone.  (3/20) Telephone interview scheduled for Brandon Peterson for Monday. Setting up telephone interview for Daniel Price. Release Keisha Smith and Tyler Faken from the process. Feedback pending on Binbin Lu and Michelle Kinahan. (3/13)  Holding on two candidates while we source additional candidates. (3/5) Submitted Brandon Peterson and Daniel Price.  Feedback is pending.</t>
  </si>
  <si>
    <t>DIA005756</t>
  </si>
  <si>
    <t>Assay Development Scientist</t>
  </si>
  <si>
    <t>Nadeem Tusneem</t>
  </si>
  <si>
    <t>(7/16)  Waiting on BG/DS.  (7/10)  Offer accepted.  Waiting on BG/DS.  (7/2)  Waiting on offer letter for Radhika to be approved.  (6/26)  Releasing Mark Goldberg and moving forward with Radhika pending Dartmouth reference.  (6/19)  Moving Mark Goldberg and Radhika forward to final steps.  (6/12)  Keeping Melissa warm while two others have onsites.  (6/5)  Feedback pending on onsite interview with Melissa and we have two onsites next week.  (5/29)  Setting up 2 onsites and feedback pending on other phone interviews. (5/22)  Setting up 5 phone interviews.  (5/15)  Submitted Yiding, but he is out of the comp range.  Screened one additional candidate who was great, but the commute is too far. (5/8)  Releasing Stella after phone interview.  Cindy's has onsite.  Continuing to source. (5/1)  Phone interview feedback pending on Stella Lam.  Still setting up onsite for Cindy.  (4/24)  Scheduling onsite for Cindy.  Have not heard back from internal (Janet Kim).  Setting up phone interview for Stella Lam.  (4/17)  Moving to onsite with Janet Kim.  Telephone interview scheduled with Cindy.   (4/10)  Feedback pending on 2 submissions.  (4/3) Discovery call completed.  Beginning to source.</t>
  </si>
  <si>
    <t>BEC003655</t>
  </si>
  <si>
    <t>Krissy Bales</t>
  </si>
  <si>
    <t>(6/12)  Filled.  (6/5)  Gemilly has accepted the offer.  Waiting on BG/DS.  (5/29)  Feedback pending on onsite.  (5/22)  Geimilly has onsite interview next Friday.  Nathan is out.  Heather Teach has gone ghost.  (5/15)  Nathan Nickell had onsite interview today.  (5/8)  Clara took another offer.  We sent in one new candidate (Nathan Nickell) and he has a phone interview (5/1)  Made offer to Clara.  She is taking until Monday to think about it.  (4/24)  Jeremy Metz took another position.  Going back to the well.  Clara is a backup, but there are concerns.  (4/17)  Waiting on offer details for Jeremy Metz.  (4/10)  Moving to offer for Jeremy Metz  (4/3)  Onsite interview set up for Carla.  Jeremy Metz on hold.  (3/27)  Releasing Corey.  Continuing to source.  (3/20) Feedback pending on Jeremy Metz's onsite interview. Corey Vonderschmitt has onsite interview scheduled for Tuesday. Released Azeem Bade from the process. (3/13) Jeremy Metz had an onsite today.  Feedback pending.  Scheduling onsite for Corey Vonderschmitt.  (3/5) Submitted Jeremy Metz.  He has a phone interview tomorrow.  (2/27) Beginning to souce.  Discovery call completed last week.  Not getting a lot of qualified applicants.  Maybe change title?</t>
  </si>
  <si>
    <t>LIF001747</t>
  </si>
  <si>
    <t>Clinical Marketing Product Manager</t>
  </si>
  <si>
    <t>Kerstin Willmann</t>
  </si>
  <si>
    <t xml:space="preserve">(7/2)  Background has cleared.  Sending fill.   (6/26)  Waiting on BG/DS.  (6/19)  Moving forward officially with Sandra.  She signed all of the paperwork and returned it.  Just waiting on BG/DS.  (6/12)  Setting up a telephone interview for Nagwa Khairy.  (6/5)  Waiting to hear back from Sandra about her availability to start.  (5/29)  Back to the beginning.  (5/22)  Offer accepted.  (5/15)  Offer out to Sandra.  She is going to let us know if she accepts on Monday.  (5/8)  Sandra has onsite interview on Monday.  Melissa had phone interview today and Stephen has phone interview next Thursday.  (5/1)  Potentially setting up next steps for Sandra.  Continuing to source.  (4/24)  Feedback pending on Sandra's onsite interview.  Continuing to source.  (4/17)  Setting up onsite for next week for Sandra.  Continuing to source.  (4/10)  Setting up onsite for Sandra Hernandez.  Feedback pending on Sheena's phone interview.  (4/3) Screening several additional candidates for fit/interest (3/27)  Daniza had a phone interview and it did not go well.  Releasing her from the process.  Continuing to source.  (3/20) Feedback pending on Neil Kayal. Released Carlos Garcia Santana, David Pelloso, Craig Dieck, and Cecilia Mejia from process. Waiting to hear back from Daniza Alvarado regarding interest level. (3/13) Feedback pending on Neil Kayal, David Pelloso, Craig Dieck, and Cecilia Mejia.  (3/5) Submitted Neil Kayal.  Feedback is pending. </t>
  </si>
  <si>
    <t>DIA005127</t>
  </si>
  <si>
    <t>Senior Project Manager</t>
  </si>
  <si>
    <t>Stuart Brown</t>
  </si>
  <si>
    <t xml:space="preserve">(5/29)  Position is filled.  (5/22)  Waiting on BG/DS.  (5/15)  Dan Dodge offer accept.  (5/8)  Feedback pending on Daniel Dodge's onsite interview.  Set up an additional onsite for Kevin Butler for next week.  (5/1)  Set up phone interview for Dan Dodge.  Two phase 3 candidates submitted as well.  (4/24)  Feedback pending on Dan Dodge.  Went to Phase 3.  (4/17)  Submitting Dan Dodge today.  One additional CDS call next week as well.  (4/10)  James did not do well on his onsite interview.  Restarting the search and going into Phase 2.   (4/3)  Set up onsite for James Sanders.  Bryan Blommel is the backup candidate.  (3/27)  Offer rejected.  James Sanders is scheduled for telephone interview on the 1st.  Possible offer for Bryan Blommel.  (3/20) Moving to offer stage with Bill Corrigan - waiting on Joel Geary to approve the offer. Released Jacob Reinhardt from the process. Keeping Brian Blommel warm. (3/13) Bill Corrigan, Jacob Reinhardt, and Brian Blommel had onsite interviews and are moving to the final stage which is a lunch meeting with Tim Hoyt.  Feedback pending on James Sanders, Scott Van Eps who had F2F, Lori Kirkoff, and Julien Saint-Guirons.  Screening former Beckman employee and submitting next week.  (3/5) Feedback pending on 4 onsites (the final two are tomorrow) (2/27) Onsites scheduled for William Corrigan, Scott Van Eps, Jacob Reinhart, and Bryan Blommel.  Keeping Marshall Meier warm.  (2/20) Waiting on interview team for Marshall Meier, and feedback on phone interviews with William Corrigan and Bryan Blommel.  Also waiting on feedback for Jacbo Reinhardt.  (2/13) Waiting on interview team for Marshall Meier.  Set up phone interview for Bryan Blommel.  (2/6) Feedback pending on 3 submissions (Marshall Meier, William Corrigan, Orlando Velazquez).  (1/30) Position has been posted.  One candidate submitted for review: Marshall Meier.  Feedback is pending.  </t>
  </si>
  <si>
    <t>DIA004859</t>
  </si>
  <si>
    <t>(6/12)  Filled.  (6/5)  Offer accepted.  Waiting on BG/DS.  (5/29)  Waiting on offer detaisl for Jim Harrer.  (5/22)  Waiting on offer details.  (5/15)  Extending offer to Jim Harrer (currently a temp at Beckman).  (5/8)  Set up 3 phone interviews for next week (Carlos Tenoiro, Pete Thakor)  (5/1)  Feedback pending on 3 submissions and still need to find out if we can sponsor.  (4/24)  Have reached out to many candidates, and a few are interested.  Need to find out if we can sponsor.  Going to phase 3.  (4/17)  Submitted Eva Traxler, Alan does not appear interested in her either.  (4/10)  Submitted Joel Steiglitz, but Alan was not interested.  Continuing to source.  (4/3)  Continuing to source.  (3/27)  Adam's onsite was okay only.  Continuing to source.  (3/20) Onsite interview scheduled for Adam Cook on Tuesday. (3/13) Don declined offer.  Submitted Adam Cook, and he has a phone interview Monday.  (3/5) Waiting on signed offer from Don.  (2/27) Waiting on updated offer details for Don.  (2/20) Don Knaepple has his onsite interview today.  Continuing to source.  (2/13) Owen's interview was just okay.  Continuing to source.  (2/6) Owen has his onsite today.  Continuing to source additional candidates as a back up to Owen.  (1/30) Owen has his onsite interview on Feb. 6th.  We are also continuing to source.  (1/27) Owen's phone interview with Alan went well.  We are scheduling an onsite for Owen.  We are also continuing to source.  (1/23) Owen is scheduled with Alan for this Saturday for a phone interview.  Continuing to source.  (1/19) Waiting to hear back from Owen so we can scheudle his onsite.  Continuing to source.  (1/16)  Moving Owen Chen to onsite.  Continuing to source.  (1/12) Feedback pending on Owen Chen.  Feedback still pending on Wei Lim's phone interview.  (1/9) Still waiting on feedback on Wei Lim's phone interview.  Submitting Owen Chen today for review.  (1/6) Waiting on feedback on Wei Lim's phone interview.  Continuing to source. (12/23) Telephone Interview Sheduled for Wei Lim Dec. 26. (12/19) Jason Allami is a better fit for Alan's other position (Senior Quality Engineer). Tracy and Eric both had phone interviews. Releasing Tracy and keeping Eric warm. (12/12) Waiting on feedback on Jason Allami. Phone interviews scheduled for Eric and Tracy. (12/5) Telephone interview set up for Eric Chuang. Keeping Marco Farah warm. (11/26) In initial sourcing. Feedback pending on one recent submission. (11/21) Discovery call completed.</t>
  </si>
  <si>
    <t>DIA004926</t>
  </si>
  <si>
    <t>Senior Quality Engineer - DEV</t>
  </si>
  <si>
    <t>Pyi Maung</t>
  </si>
  <si>
    <t>(6/5)  Sent close.  (5/29)  Victor has accepted the offer.  (5/22)  Making offer to Victor?  (5/15) Had to set up additional onsite for victor with Marwan for next week before proceeding with an offer.  (5/8)  Moving forward with Victor again?  Waiting on offer details?  (5/1)  Not sure if we are moving forward to offer or not with Victor.  (4/24)  Moving to offer for Victor, but they want to come in at a Senior level.  (4/17)  Victor had his second onsite today.  Feedback is pending.  (4/10)  Scheduling second onsite for Victor Martins.  (4/3) Feedback still pending on Victor's onsite.  Continuing to source.  (3/27)  Feedback pending on Victor's onsite.  (3/20) Feedback pending on Ajit Pandey and Victor Martins' onsite interviews. (3/13) Feedback pending on Ajit's onsite.  Setting up onsite for Victor Martins.  (3/5) Feedback still pending on Ajit's onsite.  (2/27) Feedback pending on Ajit's onsite.  Still waiting to upgrade this position to Staff level.  (2/20) Setting up onsite for Ajit Pandey.  Also waiting for written approval to upgrade this position to Staff.  (2/13)  Feedback still pending.  Moving to put position on hold. (2/6) Feedback pending on 6 submissions to Pyi.  (1/30) Feedback pending on 4 candidates that we resent to Pyi.  Continuing to source.  (1/27) Resent 3 additional resumes for Pyi to review.  Continuing to source. (1/23) Re-sent Sadia to Pyi for review.  Continuing to source.  (1/19) Waiting on feedback on Sadia and continuing to source.  Pyi Maung will now be involved in the hiring process. (1/16) Feedback pending on Sadia and Rahul.  (1/12) Feedback pending on Tim Lu's phone interview and Sadia's submission and Rahul's onsite interview.  (1/9) Feedback still pending on Sadia.  Phone interview for Tim Lu on Monday with Kim Stanely.  (1/6) Feedback still pending on Sadia Terranova.  Continuing to source.  (12/23) Same as above. (12/19) Same as above. (12/12) Same as above. (12/5) Same as above (DIA004780). (11/26) In initial sourcing. (11/21) Discovery call completed.</t>
  </si>
  <si>
    <t>DIA008801</t>
  </si>
  <si>
    <t xml:space="preserve">Staff Development Scientist </t>
  </si>
  <si>
    <t>(4/1)  Filled.  (3/25)  Offer accepted by Manoj.  (3/17)  Yvonne rejected.  (3/11)  Beginning to source (3/4)  Discovery call completed</t>
  </si>
  <si>
    <t>DIA007819</t>
  </si>
  <si>
    <t>Katy Campbell</t>
  </si>
  <si>
    <t>(11/20)  Moving forward with Wendy Beck.  (11/13)  Feedback pending on Wendy.  (11/6)  Wendy Beck has an onsite interview today.  (10/30)  Discovery call completed</t>
  </si>
  <si>
    <t>LIF001940</t>
  </si>
  <si>
    <t>Audrey Sarsfield</t>
  </si>
  <si>
    <t>(7/31)  Filled.  (7/24)  Waiting on BG/DS.  (7/16)  Waiting on offer details for John Meehan.  (7/10)  Moving forward to an offer with John Meehan.  (7/2)  Set up weekly call.  Feedback pending on Paul Koehl's onsite and phone interview with John Meehan.  (6/26)  Feedback pending on Paul Koehl's onsite.  (6/19)  1 onsite and 1 telephone interview next week.  Continuing to source.  (6/12)  Setting up onsite interview for Paul Koehl and telephone interview for Alicia Moody.   (6/5)  Phone interviews being conducted and feedback pending on completed phone interviews.  (5/29) Submitted 4, 2 moving to phone interview and 2 pending feedback.  (5/22)  Discovery call completed.  Beginning to source.</t>
  </si>
  <si>
    <t>NAV000198</t>
  </si>
  <si>
    <t>Digital Designer (Marketing)</t>
  </si>
  <si>
    <t>Andrea Walter</t>
  </si>
  <si>
    <t>(8/13) Temp to hire offer accepted by Michael.   Ryan and Josh under manager review. (8/6)  Andrea would like to move forward with Michael Lawrence to an offer.  (7/30) Onsite interviews scheduled for Travis O'Dell and Michael Lawrence. Paul Chanasit had skype interview and we are keeping him warm. Phone interview scheduled for Maicol Chavez tomorrow with Jeri. (7/23) Feedback pending on Maicol Chavez onsite interview. Scheduling onsite interview for Travis O'Dell and Skype interview for Paul Chanasit. Feedback pending on Andrew Wei's telephone interview. Feedback pending on Jake Young, Mika Hughes, and Michael Firman.  (7/16) Setting up telephone interview for Andrew Wei. Feedback pending on Jake Young, Mika Hughes, and Michael Firman. Continuing to source in P1. (7/10)  Andrea is re-reviewing several of the candidates we submitted to see if she has any interest in moving forward.  We are also continuing to source agresively in Phase 1.  (7/9) Release Isabella. Feedback pending on Andrew Wei. Weekly update call scheduled. Continuing to source. (7/2)  Feedback pending on one submission and telephone interview with Isabella.  (6/25)  Set up weekly call with Andrea.  Three candidates submitted.  Interest in one, and we are setting up next steps for that one candidate.  (6/18) Only interested in one candidate out of the three submitted. We have requested more detailed feedback and are waiting to hear back.  (6/11) 3 candidates still under review. (6/5)  3 candidates undere review.  (6/3) Still in initial sourcing, 1 candidate under review, following up with hiring manager. (5/29) Sourcing.  Not many applicants, so reaching out active market.  (5/22)  Discovery call completed.  Beginning to source.</t>
  </si>
  <si>
    <t>DIA006977</t>
  </si>
  <si>
    <t>(8/21)  Sending fill.  (8/14)  Ian has accepted the offer.  (8/7)  An offer has been submitted for approval for Ian.  His compensation requirements have changed slightly, so we are waiting to see if we can move forward.  (7/31)  Waiting on Ian's GRE scores before moving forward.  Feedbacl pending on Sharla still.  (7/24)  Moving forward to next steps with Ian.  He is the lead candidate.  (7/16)  Set up 2 phone interviews.  Feedback pending on one recent sumission (Sharla Chenoweth).  (7/10)  2 candidates/submissions pending screening calls.  (7/2)  Patrick Zimmerman has some concerns.  Following up with Richard before setting up onsite.  (6/26)  Setting up onsite for Patrick Zimmerman.  (6/19)  Patrick Zimmerman has 2 additional phone interviews.  Releasing Lily Ding.  Continuing to source.  (6/12)  Submitted 3 candidates.  Released Mike Haggasan and submitted Patrick Zimmerman and Lily Ding (Int).  (6/5) Beginning to source with updated location</t>
  </si>
  <si>
    <t>DIA005685</t>
  </si>
  <si>
    <t>Katherine Shelly</t>
  </si>
  <si>
    <t xml:space="preserve">(8/7)  Filled.  (7/31)  Waiting on BG/DS.  (7/24)  Waiting on BG/DS.  Offer accepted.  (7/16)  Making offer to Ruth.  (7/10)  Set up final onsite for Ruth Donahue for Monday.  (7/2)  Angela backed out.  Trying to get in touch with Erin about Ruth's salary requirements.  (6/26)  Angela has verbally accepted.  Waiting on offer letter and BG/DS.  (6/19)  Extended offer to Angela.  She is excited and is going to get back to us on Monday.  (6/12)  Moving forward to offer with Angela Huber.  (6/5)  Still have not received feedback on 4 onsite interviews.  (5/29)  Feedback still pending on 4 onsites.  (5/22)  Feedback pending on all onsites.  (5/15)  4 onsites this week and next.  (5/8)  Setting up 3 onsites and 2 phone interviews.  (5/1)  Feedback still pending on 3 phone interviews and 2 submissions.  Also need interview team to set up one onsite for Ruth Donahue.  (4/24)  Feedback pending on 3 phone interviews and 2 submissions.  Waiting on onsite interview team for Ruth Donahue.  (4/17)  Feedback pending on 3 telephone interviews and 2 submissions.  (4/10)  Three telephone interviews scheduled with Tahmina, Sofya, and Anita.  (4/3)  Feedback pending on Eric Peng, Tahmina Naqvi, Sofya Melikova, Anita Rose Lowy.  (3/27)  Feedback pending on 4 recent submissions.  (3/20) Discovery call completed. Beginning sourcing. </t>
  </si>
  <si>
    <t>NAV000276</t>
  </si>
  <si>
    <t>Helen Bell</t>
  </si>
  <si>
    <t>(10/15)  Enrique Garcia has accepted the offer. Closed the req.  (10/8)  Enrique Garcia had onsite interview yesterday. Scheduling onsite interview for Hanna on Monday. Keeping Eric Brown and Mike Collins warm. Feedback pending on Luis Cruz.  (10/1) Submitted Eric Brown, Hanna Shunnarah, and Enrique Garcia. Feedback still pending on Mike Collins and Hanna Shunnarah. Telephone interviews scheduled for Eric brown and Enrique Garcia. (9/24)  Feedback pending on Matt Kuehl's onsite interview. Continuing to source.  (9/17)  Kirk has been released. Feedback pending on Matt Kuehl's onsite interview. (9/10) Feedback pending on Matt Kuehl's phone interview.  Potentially moving forward to offer with Kirk.</t>
  </si>
  <si>
    <t>DIA009217</t>
  </si>
  <si>
    <t>Sarah Kehoe</t>
  </si>
  <si>
    <t>(5/13)  Making an offer to Sam Jensen.  (5/6)  Setting up onsite for Sam Jensen.  (4/29)  Submitting an additional candidate today.  (4/22)  Jim Smith had an onsite yesterday.  Dmitry had a phone interview, but is not moving forward.  Hari submitted, feedback pending.  (4/15)  Discovery Call completed</t>
  </si>
  <si>
    <t>MOL001166</t>
  </si>
  <si>
    <t xml:space="preserve">Marketing Communications Manager, Cell Analysis </t>
  </si>
  <si>
    <t xml:space="preserve">(10/16)  Filled.  (10/9)  Goader has accepted the offer. Released Leala Thomas, Melodie Shubat, and Stephanie Crawford.  (9/18)  Moving Melodie and Gaoder to onsite interviews.  Leala Thomas and Jonvee Quock have phone interviews.  Stephanie Crawford under review.  Sasha being submitted.  (9/11)  Two telephone interviews being scheduled for Leala and Melodie.  Submitting Goader Austin.  (9/4)  Setting up phone interview for Priya once HR approval comes back. </t>
  </si>
  <si>
    <t>NAV000089</t>
  </si>
  <si>
    <t>(9/17)  Filled. (9/10) Mustapha has verbally accepted the offer. Waiting on signed offer letter. (9/3) Moving forward to offer with Mustapha. (8/27) Scheduling telephone interview for Kirk and Jorge Espino. Second onsite interview scheduled for Mustapha. (8/20) Submitted internal referral, Kirklan Williams. Feedback pending. Released Diamond Duffy. (8/13)  Submitted internal referral, Diamond Duffy, he was rejected.  Keeping Mustapha warm and reached out to Michael Crampton to set up phone interview, but have not heard back.  (8/6)  Feedback pending on Michael Titus' onsite itnerview.  Telephone interview with Viorica is today.  Feedback still pending on Michael Crampton.  (7/30) Keeping Mustapha Olaoye warm. Set up onsite interview for Mike Titus. Released Mark Alberts and David Zomaya. Feedback pending on Michael Crampton. (7/23) Onsite interview scheduled for Mustapha Olaoye. Submitted David Zomaya (Internal Referral), Michael Titus, and Mark Alberts. Released David and feedback pending on Michael and Mark. (7/16) Moving forward with 1 phone interview, continuing to source. (7/10)  Discovery call completed.  Reaching out to qualified candidates</t>
  </si>
  <si>
    <t>DIA006788</t>
  </si>
  <si>
    <t>(9/18)  Continuing to source.  (9/11)  Continuing to source.  Very niche profile.  (9/4)  Continuing to source.  (8/28)  Update call scheduled for next Tuesday.  (8/21)  Same as above.  (8/14)  Same as above.  (8/7)  Need feedback on several items.  Going to set up a weekly call with Robin.  (7/31) Same as Senior Program Manager. (7/24)  Same as Senior Program Manager.  (7/16)  Same as Senior Program Manager.  (7/10)  Same as Senior Program Manager.  (7/2)  Feedback pending on phone interviews.  (6/26)  Setting up phone interviews.  (6/19)  Feedback pending on 3 submissions.  (6/12)  Submitting 3 candidates.  (6/5)  Submitted 1 candidate and he was rejected.  (5/29) Discovery Call completed</t>
  </si>
  <si>
    <t>LEI002834</t>
  </si>
  <si>
    <t>Document Control Specialist - Temporary</t>
  </si>
  <si>
    <t>Tammy Carrea</t>
  </si>
  <si>
    <t>Branden Cornell</t>
  </si>
  <si>
    <t>US - Morrisville</t>
  </si>
  <si>
    <t>(1/8)  Filled.  (1/4)  Iris accepted offer.  Waiting on background.  (12/18)  Cindy rejected the offer.  Interviewing Iris and Nancy is going to be submitted today.  (12/14)  Made the offer to Cindy Rozier, she wants to think it over, and is going to get back to us today.  (12/4)  Four onsite interviews being scheduled (Danielle Clayton, Maria Goddard, Keshia Murphy, and Cindy Rozier)</t>
  </si>
  <si>
    <t>LEI002345</t>
  </si>
  <si>
    <t>Product Specialist - Confocal Microscopy</t>
  </si>
  <si>
    <t>US - Exton</t>
  </si>
  <si>
    <t>(9/4)  Filled.  (8/28)  Xin has accepted the offer and will start  on October 5th.  (8/21)  Moving forward to next steps with Xin Yang and Craig Szymanski.  (8/14)  Xin Yang has her onsite on Monday.  Teena Rehani had a telephone interview today.  (8/7)  Craig had onsite interview on Wednesday.  Waiting for official feedback, but initial feedback was just ok.  Feedback pending on Teena Rehani.  (7/31)  Jocelyn withdrew from the process.  Feedback still pending on Teena Rehani.  Craig S has onsite next week.  (7/24)  Jocelyn has onsite today.  Feedback pending on Teena.  Next steps pending for Craig and Smitha.  (7/16)  Feedback pending on Jocelyn's phone interview.  Matt Brown has an onsite next week. Waiting to hear if we are setting up onsites for Smitha and Craig.  (7/10)  Moving Matt Brown to onsite interviews.  Feedback pending on whether we are moving Smitha and Craig forward to onsite.  Set up phone interview for Jocelyn for next Thursday.  (7/2)  Waiting on feedback from Daniel's onsite interview as well as 2 second round phone interviews.  (6/26)  Setting up onsite for Daniel Dewey for next Wednesday.  Waiting to set up onsite for Craig.  Setting up two phone interviews.  (6/19)  Feedback pending on 3 phone interviews and 2 submissions.  (6/12)  Setting up next step phone interviews for all 3 candidates.  (6/5)  Setting up 3 phone interviews.  (5/29)  Feedback pending on Daniel Park.  (5/22)  We need more candidates.  Continuing to source.  (5/15)  Releasing Tanya and Jerrod.  Spoke with Tobias today and going to screen for problem solving as well as technical ability.  (5/8)  Tanya's interview was "disappointing" but we are keeping her and Jerrod warm.  An additional candidate is interested, but have not spoken about compensation with her yet.  (5/1)  Moving Tanya to onsite and keeping Jerrod warm.  Continuing to source.  (4/24)  Setting up next steps for Jerrod and Tanya with Sarah Crowe.  (4/17)  Changing profile to make it a little more broad.  Continuing to source.  (4/10)  Releasing Toan and Sheng.  Restarting the search.  No one has met the technical qualfiications.  (4/3)  Toan has second phone interview with Haridas today.  Brenna had phone interviw with Tobias yesterday and is going to get back to him on Monday about her interest level.  Feedback still pending on Sheng Lin's second phone interview.  (3/27)  Michelle Kanther and Rani both withdrew.  Setting up second phone interview for Sheng Lin.  (3/20) Michelle Kanter had telephone interview - Tobias is waiting to hear back from her regarding interest level. Setting up phone interview for Sheng Lin. Most likely scheduling onsite interview for Rani Vasudeva. (3/13) Rani has phone interview today.  Keeping Vitaly Boyko warm.  Submitting internal referral on Monday.  (3/5) Submitted Craig Bromwell and Brian Jones.  Scheduled phone interviews for Craig and Brian.  Feedback still pending on Hongfeng's submission and Adam's onsite.  (2/27)  Feedback pending on Hongfeng Chen's submission.  Submitting one additional candidate today (waiting on updated resume).  Feedback also pending on Adam's onsite and Sudipto's phone interview.  (2/20) Feedback pending on Adam Meacham's onsite as well as 4 telephone interview.  (2/13) Setting up onsite for Adam Meacham and waiting on feedback for 4 other phone interviews. (2/6) 4 phone interviews scheduled for Today and Tuesday with Tobias (Nour El-Amine, Sam Zheng, Adam Meacham, and Sudipto Das)</t>
  </si>
  <si>
    <t>DIA007723</t>
  </si>
  <si>
    <t>Manager Quality Assurance</t>
  </si>
  <si>
    <t>Cristina Bagiotti-Sheldon</t>
  </si>
  <si>
    <t>(11/20)  Filled (11/13)  Moving forward with Hellen Fox.  (11/6)  Feedback pending on Hellen, Danielle, and Marios telepresence interviews.  Phone interviews for Angie and Nohreen next week.  Keeping Michael and Kathleen warm.  (10/30)  Michael Casamento has a phone interview with Cristina.  Hellen, Mario, and Dani Morgan have a telepresence panel interview.  Feedback pending on Nohreen, Angie Kilgore, and Kathleen Yanakis.   (10/23)  Feedback pending on 3 candidates (Michael Casamento, Hellen Fox, and Angela Kilgore).  (10/16) Discovery call completed</t>
  </si>
  <si>
    <t>DIA005759</t>
  </si>
  <si>
    <t>Sr. Manager, Global Operations Quality</t>
  </si>
  <si>
    <t>Mark Price</t>
  </si>
  <si>
    <t xml:space="preserve">(7/24)  Position is on hold until Q4.  (7/16)  Lee Moore had a final onsite today.  (7/10)  Feedback pending on Lee Moore's onsite.  (7/2)  Lee Moore has his onsite interview on Monday.  Anna has a call with a pending candidate on Monday.  No one else is being considered. (6/26)  Continuing to source and setting up onsite for Lee Moore.  (6/19)  Setting up onsite for Lee Moore.  (6/12) Setting up onsite interview for Lee Moore. Feedback pending on Lee Wirth's phone interview, Les Henderson's submission and Sharon Cullen's onsite.  (6/5)  Lee Moore has a telephone interview with Mark next week.  Feedback pending on Lee Wirth's phone interview and Les Henderson's submission.  Continuing to source.  (5/29)  Feedback still pending.  (5/22)  Feedback pending on Lee and Lee.  (5/15)  Feedback pending on Lee's phone interview and Lee Moore's submission.  (5/8)  Feedback pending on Lee's phone interview and keeping Phillip warm.  Mari has been released after onsite interview.  (5/1)  Released David Vu and Matofa.  Feedback pending on Lee's phone interview.  Feedback pending on Phillip Robledo.  (4/24)  Feedback pending on David Vu's phone interview.  Setting up phone interview for Lee Wirth.  Feedback pending on Matofa.  (4/17)  Feedback pending on Tom's onsite and Fantu Leka's phone interview.  Feedback pending on David Vu.  (4/10)  Feedback pending on Tom Nauman's onsite interview.  Setting up onsite for Sharon Cullen.  Fantu leka has phone interview today.  (4/3)  Setting up two onsite interviews (Tom Nauman and Sharon Cullen).  Getting additional information from Fantu Leka and Michaele Garner. (3/27)  Feedback still pending 5 candidates.  Phone interview scheduled with Tom Nauman for next Tuesday.  (3/20) Feedback pending on Fantu Leka, Jack Sowin, Michaele Garner, Asif Hameed, and Michelle Cullen. (3/13) Feedback pending on Michaele Garner, Fantu Leka, and Jack Sowin.  (3/5) Discovery call completed.  Beginning to source.  </t>
  </si>
  <si>
    <t>VEE000352</t>
  </si>
  <si>
    <t>Fuel Services Sales Manager</t>
  </si>
  <si>
    <t>Scott Cilento</t>
  </si>
  <si>
    <t>(10/16)  Filled.  (10/9)  Need offer details.  (9/18)  Need offer details.  (9/11)  Waiting on offer details.  (9/4)  Sending fill.  Waiting on details.  (8/28)  Scott is providing feedback on several submissions.  (8/21)  Feedback pending on Ted Nininger and Rick Brenner.  (8/14)  Cameron Walker had his phone interview with Scott and it went well, but he wants to see a few more people.  Submitting Chance Wade.  (8/7)  Cameron walker under review (7/31) Discovery call completed. Beginning to source</t>
  </si>
  <si>
    <t>VEE000372</t>
  </si>
  <si>
    <t>US - Los Angeles</t>
  </si>
  <si>
    <t>(10/16)  Filled.  (10/9)  Offers accepted and returned by John and Peter.  (9/25)  Final interviews with John and Peter today.  Feedback pending on how those went.   (9/18)  Moving forward with John Meade and Peter Kiriakos to onsite interviews.  (9/10) Moving John Meade forward to formal interviews; Phone Interviews being completed for Corrie, Jo, Peter, Chance and Ryan; (9/4)  Getting interviews set up with Jo Clenny, John Meade,  Ryan Borland, Corrie, and Peter Kirkiros.  (8/28)  Scott is providing feedback on several submissions.  (8/21) Submitting Ryan, John, Corrie, and Chance's full profile. (8/14)  Waiting to hear back from a couple of qualified candidates to scheduled CDS calls.  (8/7)  Beginning to source.  (7/31) Discovery call completed. Beginning to source</t>
  </si>
  <si>
    <t>VEE000367</t>
  </si>
  <si>
    <t xml:space="preserve">Territory Sales Manager </t>
  </si>
  <si>
    <t xml:space="preserve">Bill Tobias </t>
  </si>
  <si>
    <t>(10/16)  Setting up onsite interviews with Brian and Steve.  (10/9)  Telephone interviews being completed today.  Feedback pending. (9/25)  Submitted Bryan Luman and Mike Augustine.  (9/18)  Moving territory to the Rockies.  (9/10) Setting up 2nd phone interview with Adrianne White with Bill. (9/4)  Setting up phone interview with Adrianna White.  (8/28)  Feedback still pending on Kevin Jessup and Ardrianne.  (8/21)  Feedback pending on Ronald "Kevin" Jessup and Grayson Walker is having a phone interview. Submitting Adrianne. (8/14)  Feedback pending on Grayson Walker.  Continuing to source.  (8/7)  Scheduling telephone interview for William Dauphin and releasing Dan Baze.  (7/31)  Discovery call completed.  Beginning to source</t>
  </si>
  <si>
    <t>DIA001340</t>
  </si>
  <si>
    <t xml:space="preserve">Advanced Technician Reagent Manufacturing </t>
  </si>
  <si>
    <t>Gretchen Morris</t>
  </si>
  <si>
    <t xml:space="preserve">US - Miami </t>
  </si>
  <si>
    <t>9/25: not moving forward with Frances, Trinnette and Eddy's interviews went well. Still wants candidates, might suggest phase 2 9/19: Sent in Frances Smith, pending feedback. Trinnette interviewed on Wednesday, pending feedback 9/12: Sent in Trinnette Richardson- Gretchen is interested in moving forward to interview, will not be moving forward with Alberto. Said interview with Eddy went well. 9/5: Interviewing Eddy Joseph, still pending final feedback on Alberto Torres 8/29: Sent in Eddy Joseph and Alberto Torres this week-- pending feedback. Tim Moran moving to interview 8/28 Feedback pending on 2 recent submissions 8/22: Sent in Tim Moran and Marcia Richardson, not moving forward with Marica, pending feedback on Tim (internal). Mirian interviewed on 8/21 pending feedback. 8/15: Sent in Mirian Valverde (internal candidate)</t>
  </si>
  <si>
    <t>NAV000137</t>
  </si>
  <si>
    <t xml:space="preserve">Sr. Global Services Analyst </t>
  </si>
  <si>
    <t>Renaat VerEecke</t>
  </si>
  <si>
    <t xml:space="preserve">US - Glenview </t>
  </si>
  <si>
    <t>(1/9) Vishal has verbally accepted the offer.  Sending out written offer.  (1/8) Offer out to Vishal Pandya.  He has started the process with another company and may get another offer from them, so he is taking a few days to think about it.  (12/23) Imran and Vishal onsite interviews completed (12/18) Scheduling Imran for an onsite interview. (12/11) Onsite interview scheudled with Vishal for tomorrow. Imran has withdrawn from the process (12/4) Imran Khatri submitted and has a phone inteview with Renaat today. Following up with Renaat on potential onsite interviews with Imran and Vishal today because they both have pending offers. (11/26) Recalibration call completed with Renaat. Moving to phase 2. (11/20) Michael Bloom is conducting 3 phone interviews. Hiring manger has changed to Renaat Vereecke and we have a recalibration with him on Friday. Scheduling Vishal for a second round phone interview wtih Renaat. (11/13) 3 phone interviews being conducted. Jack lesser on hold after phone screen. (11/6) Michael has been out all week, scheduling call on monday to discuss the following: Awaiting feedback on phone interviews for Jack, Robert, Glenn. Also awaiting feedback on Mark Czajkowski, Ilya Teslenko, and Vishal Pandya. Following up with Michael today. (10/30) Set up 3 phone interviews (Jack, Robert, and Glenn) for this week with Michael. Seifu has withdrawn from the process. 10/22 Submitted George Lobb, Jack Lesser, Robert Maihofer, Seifu Zerihun, and Glenn Lortie today. 10/15 In intial sourcing 10/9 In Intial sourcing</t>
  </si>
  <si>
    <t>BEC002235</t>
  </si>
  <si>
    <t>Manager Manufacturing Engineer</t>
  </si>
  <si>
    <t>Mark Shaw</t>
  </si>
  <si>
    <t>8/18 Still waiting on offer details 8/8 Still waiting on offer details 8/1 Still waiting on offer details 7/24 waiting on offer details 7/18 Waiting to heard back from Mark about making an offer 7/11 Mark is meeting with his team early next week to determine who he wants to make an offer to 7/2 3 internal candidates being interviewed this week and last week 6/20 3 internal candidates being interviewed 6/13 Moving forward with 3 F2F interviews (all internal) 5/30 Ericke Royce submitted 5/16 Suma Jayaratnam submitted 5/9 In initial sourcing</t>
  </si>
  <si>
    <t>LIF001554</t>
  </si>
  <si>
    <t>Steve Crouch</t>
  </si>
  <si>
    <t>(1/23) 3 onsites completed.  Waiting on feedback.  (1/19) 3 onsites scheudled with Kris Curtis, Melssa Scott, and Kim Barnhart.  Feedback pending on 4 other submissions.  (1/9) 6 candidates submitted this week.  Onsite interview being scheudled for Kim Barnhart.  Phone interviews being scheudled Kris Curtis and Melissa Scott.  2 are still under review.  (12/23) In initial Sourcing</t>
  </si>
  <si>
    <t>VEE000370</t>
  </si>
  <si>
    <t>(10/16)  Filled.  (10/9)  Waiting on additional information from Anna.  (9/25)  Feedback pending on Steven Read's phone interview.  (9/18)  Moving to phone interview with Steven Reed.  Keith still on hold.  (9/10) Continuing to keep Keith warm (9/4)  Keeping Keith warm and moving to next steps with Matt Miller.  (8/28)  Still waiting on feedback on Keith's onsite.  Two backup candidates.  (8/21)  Feedback pending on Keith's onsite interview.  Keeping Kevin and Matt Miller warm.  (8/14)  Keith is the lead candidate and has a final onsite next week.  Feedback pending on Matt Miller and Kevin Decker.   (8/7)  Set up phone interview fro Keith Knowles and waiting to hear feedback on Kevin Decker. (7/31)  Discovery call completed.  Beginning to source</t>
  </si>
  <si>
    <t>COR000378</t>
  </si>
  <si>
    <t>Dangerous Goods Compliance Specialist</t>
  </si>
  <si>
    <t>Tom Murphy</t>
  </si>
  <si>
    <t xml:space="preserve">(2/6) Sent close (1/30) Got offer details for Julie Bartolli.  Making verbal offer today.  (1/23) 3 onsites completed this week.  (1/19) Onsite interviews being scheduled for Jeremy Meek, Julie Bartoli, and Ron Cepa(1/13) Jeremy Meek, Sean Adley, Steve Houser submitted, Mike Pagel still on hold. </t>
  </si>
  <si>
    <t>DIA004785</t>
  </si>
  <si>
    <t xml:space="preserve">Complaint Handling Specialist </t>
  </si>
  <si>
    <t>Tahereh Sedighi</t>
  </si>
  <si>
    <t>(1/27) Waiting on completed BG/DS.  (1/23) Irene has accepted the offer and returned her paperwork.  Waiting on BG/DS.  (1/19) Recieved offer details for Verand and Jose.  (1/16) Moving forward with Verand and Jose with offers.  (1/12)  Waiting to hear which candidate is being moved forward to an offer after onsite interviews. (1/9) Onsite conducted with Varand and Jose today.  Debbie is interviewing on Monday.  (1/6) Onsites scheduled for Varand, Jose, and Debbie for this week and next.  (12/23) Onsites Scheduled for Varand Nazarian, Jose Hernandez and Debbie Plaud (12/12) Same as above. (12/5) Same as other complaint handling roles.(11/26) Same as other complaint handling roles. (11/21) Discovery call completed.</t>
  </si>
  <si>
    <t>DIA004925</t>
  </si>
  <si>
    <t>(1/27) Still need offer details for Danielle Morgon so we can close out this position.  (1/23) Waiting on offer details for Danielle Morgon so we can close out the position.  (1/19) Recieved offer details for Verand and Jose.  (1/16) Moving forward with Verand and Jose with offers.  (1/12) Waiting to hear which candidate is being moved forward to an offer after onsite interviews.  (1/9) Onsites completed for Rob and Theresa. (1/6) Onsites scheduled for Rob and Theresa for this week.  (12/23) Onsites scheduled for Rob Castro and Theresa Santos (12/12) Phone interviews scheduled for Tariq, Rob, and Theresa for today. (12/11) Utpal Banik, Rob Castro, Tariq Khan, and Theresa Santos submitted (12/5) Same as other complaint handling roles.(11/26) Same as other complaint handling roles. (11/21) Discovery call completed.</t>
  </si>
  <si>
    <t>DIA004934</t>
  </si>
  <si>
    <t>Rosa Colon</t>
  </si>
  <si>
    <t>(2/4) Waiting on BG/DS for Luis Gonzalez.  (1/19) Waiting on James to confirm that the education conversion is ok to move forward.  (1/12) Margarita will start on 1/26.  Waiting on BG/DS.  (1/9) Margarita has accepted the offer.  Sending written offer today.  (1/6) Waiting on offer details still for Margarita.  (12/23) Moving forward with offer for Margarita Perez (12/12) Waiting on feedback on onsite interviews. Awaiting feedback on Luis. (12/5) Onsite interviews scheduled. (11/26) Submitted 5 candidates. Moving all 5 to onsite interviews. (11/21) Discovery call completed.</t>
  </si>
  <si>
    <t>DIA004935</t>
  </si>
  <si>
    <t>(1/19) Rosa has identified a lead candidate, but wants to review internal candidates.  (1/12)  Waiting to hear back from Rosa still on if she wants to move forward with an offer or more interviews.  (1/9) Waiting to hear back from Rosa on next steps.  (1/6) Spoke with Rosa yesterday, and she is going to get back to us by the end of the week about potentially making an offer or interviewing other internals. (12/23) Awaiting feedback from onsite interviews (12/12) Waiting on feedback on onsite interviews. (12/5) 6 candidates submitted. Moving all 6 to onsite interviews. (11/26) Same as above. (11/21) Discovery call completed.</t>
  </si>
  <si>
    <t>LEI002148</t>
  </si>
  <si>
    <t>Pharma/Research Account Executive</t>
  </si>
  <si>
    <t>New Jersy</t>
  </si>
  <si>
    <t>(12/23) sent offer details today (12/12) Still no word from HM on internal candidate (12/4) Most likely moving forward with internal candidates, awaiting feedback on next steps from Mike Allen(11/24) No candidates or interviews being scheduled. Internal Candidate being taken through interview process (11/7) Kevin McKinney being submitted. Phone interview being scheduled for Rod Allison. Second Phone Interview being scheduled for David Trinh10/21 David Trinh, Eric O'Neill, Jake Rubritz, and Rod Allison submitted 10/17 CDS schedule with Jake Rubritz, position locations adjusted, building new roll up 10/9 Joe Romine (MW) and Jorge Maldona submitted 10/3 Steve Lane and Mike Shure submitted this week, pending feedback</t>
  </si>
  <si>
    <t>LEI002191</t>
  </si>
  <si>
    <t>IHC Sales Specialist St. Louis</t>
  </si>
  <si>
    <t>St. Louis</t>
  </si>
  <si>
    <t>(12/23) Close sent(12/12) Wally hoping to move forward with offer to Joe (12/4) final interview being scheduled for Joe Anderson in Buffalo Grove (11/24) Phone interviews scheduled for Michelle Faulkner and Jay Stewart, F2Fs being scheduled for Joe Anderson and Ben Spatz (11/7) Joe Anderson being resubmitted, Ben Spatz and Tom Muller phone interviewed and submitted 10/17 Austin Dixon and Joseph Anderson submitted, ideal position location changed to KC/Omaha. Built new roll up 10/9 Elijah Daley and Neil Seltzer submitted. Following up with new HM early next week 10/3 screend Elijah</t>
  </si>
  <si>
    <t>DIA004923</t>
  </si>
  <si>
    <t>(1/23) Offer accepted by Jose Hernandez.  Still need offer details for Danielle Morgon to close out the other Complaint Handling role.  (1/19) Need offer details for Danielle Morgon to close out the position.  (1/16) Danielle Morgon has accepted the offer (1/12) Still waiting on offer details for Danielle Morgon (1/9) Still waiting on offer details for Danielle Morgon.  (1/6) Waiting on offer details for Danielle Morgon.  (12/23) Moving forward with offer for Danielle Morgon, awaiting offer details (12/12) Onsite interview scheudled for Melissa and Danielle Morgon. (12/5) Setting up telephone interviews for Melissa Heinemann, Jerome Chan, Brandon Chackel, and Danielle Morgon. (11/26) Setting up telephone interview for Ella Noel. (11/21) Ella Noel and Jose Hernandez submitted (11/14) Discovery call completed.</t>
  </si>
  <si>
    <t>NAV000129</t>
  </si>
  <si>
    <t xml:space="preserve">Regional Sales Manager Construction Sales </t>
  </si>
  <si>
    <t xml:space="preserve">John Howerton </t>
  </si>
  <si>
    <t>US - LA</t>
  </si>
  <si>
    <t>(1/15) John Grey has verbally accepted the offer.  We are sending him more details in writing.  (1/15) Working with John Howerton to either update John Grey's offer, or moving forward with additional interviews for Mike Nelson and Dennis Gordon.  Or making an offer to Gary Lang.  (1/8) Following up with John Howerton regarding next steps on either making another offer to John Gray, making an initial offer to Gary Lang, or scheduling interviews with Mike Nelson and Dennis Gordan.  (12/23) Moving forward with offer for John Gray (12/18) Onsite interviews yesterday and today for Gary, Carlos, and John. (12/11) Onsite interviews scheduled for Gary, Carlos, and John for the 17th and 18th. (12/4) Onsite interviews being scheduled for Gary Lang, Carlos Hidalgo, and John Gray for the 17th and 18th. Dennis Gordon under review as a backup candidate. (12/1) LDW request sent out for Gary Lang, attempting to schedule 3 onsite interviews for week of 12/15. (11/26) Trying to schedule onsites for Carlos and John. Feedback pending on one recent submission. (11/20) Tim had F2F interviews with all 5 candidates in process. He was in California and met with them all. Following up with Tim and John on Friday weekly call to determine next steps and who they want to bring onsite. (11/13) Scheduling Mike and Jim for phone interviews. Tim is going out to California to meet with John and Carlos F2F next week. Two additional candidates being screened. (11/6) Phone interviews being conducted with John Gray and Carlos Hidalgo. Mike Nelson and Jim Breister under review. (11/5) Jim Breister being submitted 11/4 Mike Nelson being submitted 11/3 phone interviews being scheduled with John Gray and Carlos Hidalgo 10/31 John Gray submitted10/30 Feedback pending on Carlos Hidalgo. Sending over one additional candidate today. We also have two more screening calls scheduled with potential candidates. 10/22 Spoke with Steve last Friday about struggles with convincing Construction Equipment Salespeople moving over, main objection was they were not interested in GPS sales and all the major players (CAT, VOLVO, Komatsu) all had their own systmes. Steve introduced us to qtanium, has helped sell the role. Also asking Steve if Steve Gatti can be considered, also followed up with Tim 10/21 who is interested in scheduling a call with Steve, himself and Personify. 10/17 Rescheduled Dave Mertz CDS. Waiting on feedback on Gary's phone interview 10/15 CDS scheduled for 11:30 EDT today with Dave Mertz 10/9 Submitted Gary Lang. Moving him forward to a phone interview which has been scheduled for 4:30pm today 10/2 Screening a pending candidate today. One more has expressed initial interest. Currently trageting an additional 50 candidates in California that meet the qualifications</t>
  </si>
  <si>
    <t>LEI002159</t>
  </si>
  <si>
    <t>IHC Sales Specialist Northern FL</t>
  </si>
  <si>
    <t>Birmingham</t>
  </si>
  <si>
    <t>(2/6) Sent close.  (1/30) Waiting for HR to approve offer.  Making verbal early next week.  (1/23) Final interview being conducted monday between VP of Sales and Erik Piorkowski.  (1/19) Final interview set up between VP of Sales and Erik Piorkowski (1/13) Setting up follow up phone interview between Erik and Chris Ritchie (1/6) Kim Leslie submitted, F2F scheduled with Erik. (12/23) Waiting for feedback on Erik's phone interview) (12/12) Erik and Genie submitted.</t>
  </si>
  <si>
    <t>DIA004924</t>
  </si>
  <si>
    <t>(3/20) Close sent. (3/13) Waiting on BG/DS.  (3/5) Signed offer returned.  Waiting on BG/DS.  (2/27) Waiting on offer details from James.  (2/20) Waiting on offer details for Debbie Plaud.  (2/13) Rob has withdrawn from the process post-offer.  Continuing to source.  (2/6) Waiting on BG/DS.  (1/30) Rob has accepted the offer vebally.  He is sending the written offer back over the weekend.  (1/27) Moving forward with an offer for Rob Castro.  Waiting on offer details.  (1/23) Verand rejected the offer.  Moving forward with Rob Castro.  (1/19) Waiting on BG/DS for Irene Lewis. (1/16) Irene Lewis has accepted the offer. (1/12) Still waiting on offer details for Irene Lewis.  (1/9) Waiting on offer details for Irene Lewis.  (1/6) Waiting on offer details for Irene Lewis. (12/23) Moving forward with offer for Irene Lewis (temp agency candidate) (12/12) Same as above. (12/5) Same as above (DIA004923) (11/26) Setting up phone interview for Clay Gilmore. (11/21) Grace Lan, Debbie Plaud, Clay Gilmore Submitted (11/14) Discovery call completed.</t>
  </si>
  <si>
    <t>DIA004860</t>
  </si>
  <si>
    <t xml:space="preserve">Senior Quality Control Technician </t>
  </si>
  <si>
    <t>Shengmei Wang</t>
  </si>
  <si>
    <t>(3/20) Sent close. (3/13) Waiting on BG/DS.  (3/5) Signed offer returned.  Waiting on BG/DS.  (2/27) Waiting on offer details from James for Kiran.  (2/20) Feedback pending on onsite interview and submission.  (2/13) Submitting Emil for review today.  Scheduled Kiran's onsite interview for next Tuesday.  (2/6) Screening internal candidates.  (1/30) Following up with Mei early next week regarding internals and Marietta's possible phone interview.  (1/27) Reaching out to Mei to see if we can schedule a phone interview for Marietta Penkoff if we can no longer consider Aviel.  (1/23) Aviel's salary requirements were too high, so looking at additional candidates.  (1/19) Moving forward to an offer for Aviel.  (1/12) Aviel's onsite is 1/15.  Holding on 2 other candidates.  (1/9) Onsite scheudled for Aviel for the 15th.  2 other candidates on hold until that is completed.  (1/6) Scheduling onsite interview for Aviel.  Brian Gerrity on hold after his onsite.  Marietta Penkoff under review. (12/23) Marietta Penkoff to be submitted (12/12) Phone interview scheduled for Brian Gerrity. Submitted David Colp and he was rejected. (12/5) Submitted Brian Gerrity. Moving him forward to phone screen. (11/26) Discovery call completed and in initial sourcing.</t>
  </si>
  <si>
    <t>SU 000049</t>
  </si>
  <si>
    <t>IHC Sales Specialist - MS/LA</t>
  </si>
  <si>
    <t>Wally Herrera</t>
  </si>
  <si>
    <t>US- New Orleons</t>
  </si>
  <si>
    <t>(3/20) Written offer sent to Paul. (3/13) Paul had final interview today.  Feedback pending.  (3/5) Paul Hutchins interview needs to be rescheduled. (2/27) Paul Hutchins final interview today.  Shantay has withdrawn from the process.  (2/20) Set up F2F interviews. (2/13) Phone interviews with Mark Johns and Shantay Krube today. Scheduling F2F with Paul Hutchins and Ken Dale.  (2/6) Following up with Wally to reschedule Mark John's phone interview, and setting up F2F for Paul Hutchins and Ken Dale.  (1/30) Setting up phone interview with Mark Johns for next week.  Submitted Ken Dale, feedback pending.  Moving forward with Paul Hutchins to onsite (when more candidates are moved forward).  (1/23) Mark Johns being submitted today.  Still trying to set up interview for Paul Hutchens.  (1/19) setting up phone interview for Paul Hutchins (1/13) Paul Hutchins, Lewis Gill, and Rob Trelo still under review</t>
  </si>
  <si>
    <t>MOL000996</t>
  </si>
  <si>
    <t>MarCom Specialist</t>
  </si>
  <si>
    <t>Natalie Voloshin</t>
  </si>
  <si>
    <t>(2/27) Close sent.  (2/20) Background has cleared.  Need to send fill. (2/13)  Getting background checks completed for Jessica Lin.  (2/6) Getting feedback from Martin on Jessica's final interview.  If that goes well, getting offer details.  (1/30) Getting references from Jessica Lin and scheduling her final interview. (1/23) Jessica Lin has her onsite today.  Setting up Amelia for onsite and/or phone interview with Brian Quast first.  (1/19) Setting up phone interview for Amelia Hayder.  Onsite scheuduled for Jessica Lin.  (1/9) 7 candidates submitted.  Scheduling phone interview for Bri Amarillas and Jessica Lin.  (12/23) In initial Sourcing</t>
  </si>
  <si>
    <t xml:space="preserve">(3/20) Waiting for Mark to confirm offer acceptance for Scott. (3/13)  Called Mark today, and he said he would email us the offer details.  (3/5) Mark is moving forward with an internal candidate.  Getting offer details for Scott Simonic.  (2/27) Get feedback on all onsite interviews.  (2/20) 4 onsites scheduled.  (2/13) 3 onsite interviews scheduled.  Continuing to try to reach internal applicant.  (2/6) Waiting on interview team from Mark to set up 3 onsites.  (1/30) Set up 5 phone interviews with Mark for this week and next.  (1/23) Submitting Elena Garcia today. Norma Garcia Perez, Maria Castillo, and Kelley Kyro submitted and moving to phone interviews.   (1/19) Discovery call completed </t>
  </si>
  <si>
    <t>MOL001008</t>
  </si>
  <si>
    <t xml:space="preserve">Director of Digital Marketing </t>
  </si>
  <si>
    <t>Martin Verhoef</t>
  </si>
  <si>
    <t>(3/20) Bob McInroy returned signed offer letter, awaiting background check. (3/13) Sending out LDW to Bob McInroy.  Feedback pending on Lawrence Touitou.  (3/5) Feedback pending on Barbara's onsite interview. Submitted 1 additional candidate.  (2/27) 4 phone interview completed.  Feedback pending on all 4.  Submitting 2 additional candidates today.  (2/20) 6 candidates submitted.  4 moving to phone interview.  (2/13)  Submitting 2 candidates today and continuing to source.</t>
  </si>
  <si>
    <t>DIA005329</t>
  </si>
  <si>
    <t>Nery Ortiz</t>
  </si>
  <si>
    <t>(3/20) Ignacio has returned signed offer letter, waiting on BG/DS (3/13) Waiting on offer details for Elaine Nie.  (3/5) Feedback pending on Elaine's onsite interview.  (2/27) Final interview going off with Elaine.  Get feedback on Chris Bartnicki's phone interview.  (2/20) Set up phone interviews with 3 candidates.  (2/13) Submitted Colleen Barry,  Elaine Nie, Alfred Schroff, and Christopher Bartnicki.  Feedback pending on all 4.  (2/6) Setting up onsite interview for Ignacio, and setting up Nirasimhulu Kuppala for a phone interview with Nery.   Continuing to source.  (1/30) Set up 4 phone interview with Nery with all 4 candidates that were submitted.  (1/23) Chuenchanok Khodthong, Khaled Abusaif, Ignacio Figeroa, and Rick Blidner submitted.  Feedback pending on all 4.  (1/19) Discovery call completed</t>
  </si>
  <si>
    <t>RAD001391A</t>
  </si>
  <si>
    <t>Technical Support Specialist</t>
  </si>
  <si>
    <t>Frank Rowley</t>
  </si>
  <si>
    <t>(5/1)  Filled with Rose Luna.  (4/30) In initial sourcing, CDS's scheduled.</t>
  </si>
  <si>
    <t>DIA003698</t>
  </si>
  <si>
    <t>Senior Manager R&amp;D</t>
  </si>
  <si>
    <t xml:space="preserve">Tim Anderson </t>
  </si>
  <si>
    <t>(3/27)  Marc has accepted offer.  Waiting on BG/DS.  (3/20) Moving forward with offer for Marc Rubenfield (3/13) Feedback pending on Eric White, Michael, and Ravi.  Setting up second onsite for Marc Rubenfield.  (3/5) Starting search from scratch.  (2/27) Jeff has declined the offer.  Restarting search.  (2/20) Waiting on offer details.  (2/13) Feedback pending on final interview/offer. (2/6) Final interview is 2/13(1/30) Final interview being scheduled for Jeff.  (1/23) Moving forward to an offer with Jeff.  He has to do one more telepresence interview with Richard Creager. (1/19) Moving forward to an offer with Jeff.  Setting one final phone interview between Jeff and Richard Kreager.  (1/9) Amy, Larry, and Jeff scheduled for next week. (12/23) Amy, Larry and Jeff Scheduled for onsites. (12/18) Amy, Larry, and Jeff being scheduled for onsite interviews. (12/12) Feedback still pending (12/5) Phone interviews completed this week with 3 top candidates. Feedback pending on Yin-Peng Chen. (11/26) Moving 3 of the 4 candidates forward to phone screens with 6 different individuals. (11/21) Tim had 4 telephone interviews this week (Larry, Amy, Xiaojun, and Sarita). Waiting on feedback on all 4. (11/14) 5 candidates sumitted this week. Feedback pending on all 5 (Xiaojun, Larry, Amy, Sarita, and Rudra). (11/7) Waiting on feedback on Jeff's onsite interview. Continuing to source. 10/24 Jeff Krogmeier is interviewing onsite today. Clarence interviewed onsite yesterday and has been rejected. Still keeping Jer-Kang warm. 10/17 Clarence onsite interview on 10/23 and Jeff on 10/24. Jer-Kang is on hold 10/14 Scheduling Jeff Krogmeier for an onsite interview for 10/24. 10/10 Scheduled Jer-Kang Chen and Jeff Krogmeier for phone interviews and Clarence Lee for onsite. 10/3 Feedback pending on 1 candidate. Scheduling phone interview with Clarence. 9/25 Submitting Rudolph. Following up with old candidates that never got feedback 9/19 Hiring manager has changed to Tim Anderson. We are having a kick-off call with him this afternoon 9/8 Mystery candidate going in for a final interview. No details provided by Tom. 8/28 Tom has one additional interview. Need to source more candidates 8/22 Need to follow up with HR regarding Birgitte and Yuriy 8/18 Yuriy has onsite interview this week. Waiting on final feedback on Birgitte 8/8 Birgitte onsite interview is next tuesday. Seeing if Yuriy can interview on the 20th 8/1 Scheduling interviews with Bigitte and Yuriy 7/24 Feedback pending on 5 candidates 7/18 Feedback pending on 4 candidates 7/11 Feedback pending on 2 new candidates 7/2 Tim has withdrawn from the process. Continuing to source 6/20 Waiting to hear about Tim's F2F. Have screened several candidates, but none fit the specific of this role. Continuing to source. 6/13 interviews conducted with Tanya and Tim. Bringing Tim in for F2F 5/30 feedback pending on all 6 submissions 5/16 feedback pending on all 4 submissions 5/9 feedback pending on 2 recent submittals 5/2 In initial sourcing</t>
  </si>
  <si>
    <t>SEN000085</t>
  </si>
  <si>
    <t xml:space="preserve">Sensor Scientist </t>
  </si>
  <si>
    <t>(4/13) Sending close (4/3)  Released Chenghong.  (3/27)  Keeping Chenghong warm.  Trying to schedule David Taggart for a phone interview, but he was concerned by the questionnaire. (3/20) Chenghong onsite today, setting up David Taggart phone interview, submitting Massoud Khraiche. (3/13)  Chenghong has onsite next week.  David Taggart submitted today.  (3/5) Moving forward to onsite with Chenghong.  (2/27) Chenghong moving forward with another phone interview.  (2/20) Waiting to hear from Narayanan about setting up second telephone interview for Chenghong.  (2/13) Following up wtih Naryananan again and continuing to source,  (2/6) Following up with Narayanan with next steps for Chenghong. Continuing to source.(1/30) Chenghong Lei submitted.  Feedback pending.  (1/23) Still waiting on feedback on Teagan.  (1/19) Still waiting to hear back on if Narayanan wants to move forward with Teagan.  (1/9) Feedback pending on Teagan's onsite.  (12/23) Teagan onsite scheduled, awaiting feedback on Nini. (12/12) Sending Nini. Mike Liu had his phone interview yesterday. Onsite interview scheduled for Teagan. (12/5) Waiting on feedback on Mike Liu's questionnaire. Two candidates being screened by Personify. Scheduling Teagan and Mike Jacobs for onsite interviews hopefully. (11/26) Wen Shen and Teagan had phone interviews yesterday and today. Mike Liu is getting us the questionnaire back. (11/21) Wen Shen, Brad Ledden, and Teagan Adamson submitted (11/14) Daniel Pesantez and Mike Liu submitted. Feedback pending. Scheduling Mike Jacobs for next Tuesday onsite. (11/7) Ashwin dropped out. Continuing to source. 10/24 Ashwin Interviewing today 10/17 Waiting on Ashwin's interview team/schedule 10/10 Moving Ashwin to onsite interview. Waiting for interview team 10/3 Ashwin and Robert phone interviewing next week 9/25 Sending questionaire to Ashwin and Robert 9/19 Sending in one additional candidate. Two people under manager review. Feedback pending on one phone interview 9/8 Waiting on feedback on 2 candidates and 2 questionaires 8/28 2 candidates under review. 2 candidates awaiting review after completing questionaire 8/22 Ashwin and Robert McKinley submitted this win. Questionaire submitted to Dan and returned by Roy. Keeping Michael, Er, and Arnaud on ice 8/18 Sent questionaire to Roy. Daniel Bartholomeusz and Arnaud submitted. 8/8 Er Lau submitted this week. Rescheduling Michael's phone interview 8/1 Awaiting feedback to schedule 2 phone interviews and looking for approval to go to phase 2 7/24 Setting up next steps for 2 candidates 7/18 2 people under review 7/11 In Initial sourcing</t>
  </si>
  <si>
    <t>LIF001028</t>
  </si>
  <si>
    <t xml:space="preserve">Beckman </t>
  </si>
  <si>
    <t xml:space="preserve">(4/13) Waiting on BG/DS (4/3)  Tim has accepted the offer.  (3/27)  Gary is meeting with Tim for final interview.  Decision will be made from there.  (3/20) Waiting on next steps regarding Tim Ryan. (3/13) Next steps pending for Tim Ryan.  (3/5) Rob Williams withdrew from the process.  Waiting on next steps for Tim Ryan.  (2/27) Feedback pending on final interviews with Brad Boyer, Tim Ryan, and Rob Williams.  (2/20) Moving Brad Boyer and Tim Ryan to final interviews next week.  (2/13) Feedback pending on 3 onsite interviews.  Last onsite going off next Tuesday.  (2/6) Onsite interviews being scheduled for Brad Boyer, Tim Ryan, and Rob Williams.  Getting feedback on Seth Ely's onsite.  (1/30) Seth Ely onsite interview being set up for early next week.  Tim Ryan has a phone interview scheudled for early next week.  (1/23) Rob Williams and Seth Ely scheudled for phone interviews with Julie and Andreas Hahn.  (1/19) Reopened the position.  Moving forward to phone interviews with Robert Williams and Brad Boyer.  7/24 Feedback pending on 2 candidates and 1 phone interview 7/18 2 candidates under review. Brad Boyer scheduled for a phone interview for Monday 7/11 Feedback pending on 2 candidates 7/2 Worked with Julie to determine alternate profiles. Looking to move candidates forward early next week 6/20 screened two candidates this week, neither were a fit. Continuing to source 6/9 continuing to source 5/30 We are still sourcing on this role after recalibration, Jessica and Julie have indicated that Julie's new role is a higher priority at this point. 5/16 recalibrated with Julie this week and started sourcing with updated profile 5/9 changing profile slightly and releasing Rob and Mike 5/2 Rob Kulik and Mike Kmitta onsites are complete. Keeping Chetan warm. 4/17 Scheduling onsite interview with Rob Kulik. Telephone interview with Nag P. on Friday 4/11 - looking for feedback on whether to schedule Chetan for follow up interview, or if we can bring in Steve Harris.4/7 Nagarjuna Parupalli sent in Phone interview completed with Chetan Kapoor. Waiting on details for F2F interview. Phone interview being scheduled with Steve Harris. </t>
  </si>
  <si>
    <t>DIA005931</t>
  </si>
  <si>
    <t>Senior Analyst Quality Control</t>
  </si>
  <si>
    <t>Rick Krzeczkowski</t>
  </si>
  <si>
    <t>US - Southfield</t>
  </si>
  <si>
    <t>(4/24) Close sent. (4/13) Going to make offer to Bethany. (4/3)  Moving forward with Bethany (internal) (3/27)  9 new candidates under review.  Feedback pending.  (3/20) sent open, beginning to source</t>
  </si>
  <si>
    <t>LIF001864</t>
  </si>
  <si>
    <t xml:space="preserve">(5/8)  Sending close today.  (5/1)  Waiting on BG/DS for Jeff Wilson.  (4/24) Awaiting on Inna's feedback on candidates submitted / offer details for Jeff Wilson.(4/13) Submitting additional candidates. (4/3)  Feedback pending on Jessica Montgomery's phone interview.   </t>
  </si>
  <si>
    <t>LIF001835</t>
  </si>
  <si>
    <t>Senior Laboratory Technician Quality Control</t>
  </si>
  <si>
    <t>(5/8)  Sending close.  (5/1)  Offer accepted by Bryan Drury.  Sending written offer out and starting BG/DS.  (4/24) Getting feedback from onsite interviews (final one completed today)(4/13) Setting up 3 onsite interviews for Bryan Drury, Alice Gonce, and Zach Francis(4/3)  Feedback still pending on all submissions. Following up with Steve today. (3/27)  6 new candidates under review.  Feedback pending.  (3/20) sent open, beginning to source</t>
  </si>
  <si>
    <t>LIF001674</t>
  </si>
  <si>
    <t xml:space="preserve">Tele Lead Generator </t>
  </si>
  <si>
    <t>(5/8)  Sending close.  (5/1)  Waiting on BG/DS.  (4/24) Waiting on BG/DS from Kele. (4/13) Setting up Jeff Donofiro and Kele Cannon for onsites. Nati Sogoba and Amber Patton still under review.(4/3)  Kele under review.  Continuing to source.  (3/27)  Feedback pending on Mary Verkamp.  Continuing to source.  (3/13) Discovery call completed.  Beginning to source.</t>
  </si>
  <si>
    <t>COR000406</t>
  </si>
  <si>
    <t>Quality Histotech</t>
  </si>
  <si>
    <t>Joseph Consoli</t>
  </si>
  <si>
    <t>Joann Shelby</t>
  </si>
  <si>
    <t xml:space="preserve">(5/8)  Filled)  (4/24) Sending close today. (4/13) Moving forward with internal candidate. (4/3)  Feedback pending on Ruben's interview.  Helen scheduled for Monday.  (3/27)  Feedback pending on Helen, Cecilia, Sarah, Betty, Rueben, and Debra.  (3/20) Submitting Helen, feedback pending on Cecilia, Betty, Rueben, and Debra. (3/13) Following up with Joe today regarding 3 candidates under review.  (3/5) Submitting Cecilia Austin today (2/27) Submitting Betty Perry today.  Screening an additional candidate today.  (2/20) Continuing to source.  (2/13) Discovery call completed.  Sourcing.  </t>
  </si>
  <si>
    <t>COR000415</t>
  </si>
  <si>
    <t xml:space="preserve">R&amp;D Histotech </t>
  </si>
  <si>
    <t xml:space="preserve">Russell Myers </t>
  </si>
  <si>
    <t xml:space="preserve">(6/5) Waiting on BG/DS for Audra. (5/29)  Offer accept.  Sent documentation to Rose to finalize background check.  (5/21) Onsite interviews scheduled for Cecilia and Laurie this week, onsite pending for Jennifer Taylor(5/8)  Feedback pending on 7.  </t>
  </si>
  <si>
    <t>RAD001401</t>
  </si>
  <si>
    <t>Quality Assurance Tech</t>
  </si>
  <si>
    <t xml:space="preserve">(7/1)  Filled.  (6/25) Mark accepted and returned signed offer. Position has been closed. (6/12)  Final interview being set up with Brian and Mark next Monday. (6/5) Luke Shelton and Mark Guzman final interviews Monday (5/29)  Setting up 4 phone interviews for next week.  (5/21) Still need feedback on Stephen, Andrew and Luke. Sending in Mark Guzman today. (5/7)  Calling Frank to see if we can get feedback on Stephen, Andrew, and Luke. (4/30) Stephen Lee, Andrew Quinn, and Luke Shelton under review. Submitted between 4/13 and 4/22. </t>
  </si>
  <si>
    <t>DIA006165</t>
  </si>
  <si>
    <t>Global Marketing Manager - MDx</t>
  </si>
  <si>
    <t>Evangeline Gonzalez</t>
  </si>
  <si>
    <t xml:space="preserve">(6/26)  Sent fill.  (6/12)  Got offer letter from Mike Madsen.  Sending close.  (6/5) Sending close for Jaime (5/29)  Offer accepted.  (5/21) Moving forward with offer for Jaime Humara. (5/8)  Sandrine, Craig, and Chris being submitted.  (5/1)  Continuing to source.  Phone interview with Ira today.  Adjusting search and now targeting director level candidates.  (4/24) Setting up onsite interview with Jaime Humara, setting up phone interview with Ira Sabran. Michael indicated they need Director level candidate, so starting to source that caliber candidate. Confirming realistic compensation level as well.(4/10) Discovery call completed.  A few submissions are pending.  We need to confirm the level of this role, and to whom we are sending resumes.  </t>
  </si>
  <si>
    <t>NAV000232</t>
  </si>
  <si>
    <t>Mid-Market Account Manager</t>
  </si>
  <si>
    <t>Jeremy Hallahan</t>
  </si>
  <si>
    <t>(7/16) Fill sent (7/9) Moving forward with BG check with Kevin. (7/2) Kevin Wilson accepted the offer.  (7/1)  Moving forward to offer for Kevin Wilson.  (6/25)  Several candidates pending.  Position is identical to NAV000199.  (6/18) No discovery call needed.  Posting and beginning to source</t>
  </si>
  <si>
    <t>NAV000233</t>
  </si>
  <si>
    <t>(7/16) Fill sent (7/9) Anthony Savaglio acceped offer and returned signed copy. (7/1)  Moving forward to offer for Anthony Savaglio.  (6/25)  Several candidates pending.  Position is identical to NAV000199.  (6/18) No discovery call needed.  Posting and beginning to source</t>
  </si>
  <si>
    <t>LIF001544</t>
  </si>
  <si>
    <t>Marketing Automation Manager</t>
  </si>
  <si>
    <t>(6/12)  Closed (6/5) Sending close (5/29)  Waiting on BG/DS.  (5/22)  Making offer to Kyle.  (5/8)  Final interview for Kyle on Monday.  (5/1)  Phone interview with Cos today and onsite with Kyle today.  (4/24) Cos Danielly and Kyle Van Buren submitted today (4/13) Continuing to Source. (4/3)  Continuing to source.  Richard has withdrawn from the process.  (3/27)  Feddback pending on Richard's phone interview.  Sending in one additional candidate today if CDS goes well.  (3/20) Submitting Richard. (3/13) Discovery call completed.  Beginning to source.</t>
  </si>
  <si>
    <t>NAV000199</t>
  </si>
  <si>
    <t xml:space="preserve">(7/16) Fill sent (7/9) Offer accepted by Mike Chico (7/1)  Making offer to Mike Chico.  (6/25) Onsite interviews being conducted this week with 7 candidates.  (6/18) Kevin Wilson, Peter Longtin, and Mike Chico set up with phone interviews. Haley Cawelti, Mike Parkinson, Morgen Brodack, and Anthony Savaglio set up for onsites for 6/25. (6/11) Finishing up phone interviews this week, setting up onsites for June 25th. Sending additional candidates. (6/3) 5 candidates submitted and being phone interviewed by Jeremy.(5/28) Third position opened with Jeremy's team. College degree not required, screening candidates in pipeline. </t>
  </si>
  <si>
    <t>LIF001589</t>
  </si>
  <si>
    <t xml:space="preserve">Staff Applications Scientist </t>
  </si>
  <si>
    <t>Todd Leak</t>
  </si>
  <si>
    <t xml:space="preserve">(5/8)  Sending close.  (4/24) Moving forward with offer for Dean. (4/13) Setting up Dean for final interview with Dr. Bergner, setting up Jeff for final interview with Tom Barber. (4/3)  Setting up onsite for Dean and Jeff.  (3/27) Setting up phone interview for Jeff Wilson and setting up onsite for Dean.  (3/20) Submitting Dean, Deb Conrady has pulled out of the process. (3/13) Feedback pending on Rhonda's phone interview.  Setting up Carl for a phone interview.  (3/5) Holding on Deb after onsite.  Inna has a phone interview with Rhonda tomorrow. (2/27) Final interviews being conducted next week.  (2/20) received interview team from Todd.  Setting up 2 onsite interviews.  (2/13) Waiting on interview team from Todd.  (2/6) Following up with Todd to confirm interview team and set up two onsites. (1/30) Submitted 2 new candidates (Deb Conrady and David "Brent" Halling) and they are both moving to phone interviews next week.  (1/23)  Jessica Montgomery submitted and rejected.  Lorrina Smith, Heather Ringham, and Claudius Tapia all submitted today.  (1/19) Moved to phase 2.  Continuing to source.  (1/9) Discovery call completed.  </t>
  </si>
  <si>
    <t>NAV000161</t>
  </si>
  <si>
    <t>(6/18) Closed, discrepancy with Kim Zertuche's PTO.  (6/11) Sending close once BG is complete. (6/3) Genelle finishing Kim's BG/DS, signed documentation returned. (5/28) Title changed to Major Accounts Manager - signed offer letter returned by Kim Zertuche(5/21) Continuing to source, following up with Jeremy this week to adjust profile based on salary limitations. (5/14)  Moving forward to offer with Kim Zertuche.  (5/7) Final interviews are confirmed for Donna Yamaguchi and Tina Wang for 5/12.  (4/30) Final Interviews being set for Donna Yamaguchi and Tina Wang for 5/12. (4/23) Final Agenda's for Donna and Tina's onsites being sent out this week. (4/16) Donna and Tina are being scheduled to meet with Jeremy 4/28, Need Jeri to resend LDW to Tina (she hasn't yet received the link) (4/9) Onsite interviews being scheduled for Donna Yamaguchi and Tina Wang for 4/28 or 4/29. Need interview team from Jeremy.(4/2) Donna Yamaguchi and Tina Wang cleared for onsite interviews. - Scheduling onsites is being put on hold until we can have 3 viable candidates. (3/26) Donna Yamaguchi, Tina Wang, Roger Gursahani submitted today. (3/19) Scheduling Haley Cawelti for a phone interview.  (3/12) Submitted Barry Solomon today, feedback pending.  Scheduled Keith Saka for phone interview next week.  Continuing to source.  (3/5) Screening additional candidates to be sent in today (2/26) Discovery call completed.  Beginning to source in Phase 1 and 2</t>
  </si>
  <si>
    <t>RAD000995A</t>
  </si>
  <si>
    <t xml:space="preserve">(6/25) Carlos has started and the role has been closed. (6/12)  Carlos is getting his offer on Monday.  (6/5) Waiting for offer details on Carlos. (5/29)  Offer coming through for Carlos.  (5/22)  Carlos is working as a contractor.  (5/8)  Continuing to follow up regarding Carlos (he is on contract).  (4/30) Carlos Miranda on temporary contract. (4/27) 3 new submittals, awaiting feedback, sourcing additional candidates (4/23) Moving forward with Carlos Miranda in Temp to Hire role. Luke Shelton, Andrew Quinn, and Stephen Lee under review. Continuing to source, connected with Frank this week and got job descriptions for the still vacant roles. (4/16) Need feedback on Carlos and Jacob Onsites from yesterday. Stephen Lee under manager review. (4/9) Setting up onsites in Brea for next week with Jacob and Carlos. Arranging schedule with Matt and Frank. (4/2) Jacob phone interview completed with Matt Ackerman, Carlos phone interview moved to Monday. screening 2 additional candidates. (3/26) Moving Carlos and Jacob forward to phone interviews with Matt Leader, holding on Shawn. Most likely releasing Frank. (3/20) Scheduling Carlos, Frank, Jacob, and Shawn with Jenna. (3/13) Scheduling 4 phone interviews for Carlos, Frank, Jacob, and Shawn.  There are 3 additional open position, so we have had 1 offer accept and 1 pending. (3/5) Waiting on two offers.  Sourcing additional candidates for additional openings.  (2/27) Moving forward with offers for Rosa Luna and Shannon Pablo.  (2/20) 3 candidates moved to onsite interview.  (2/13) Feedback pending on 5 telephone interviews.  Feedback call today with Frank.  (2/6) Setting up 6 telephone interviews with Frank and all submitted candidates.  Alex Truong submitted.  (1/30) 4 new candidates submitted to Frank this week (Shannon Pablo, Mary "Rose" Luna, Bradley Agunda, and Gabriel Medina).  Feedback pending on all 5 candidates submitted.  (1/23) Submitting Frank Lopez today. </t>
  </si>
  <si>
    <t>DIA003873</t>
  </si>
  <si>
    <t>Christoph Zindel</t>
  </si>
  <si>
    <t>(6/5) Closed (5/29)  Sending close today.  (5/22)  Waiting on BG/DS.  (5/8)  Awaiting feedback from Sonali on Ricardo.  (4/24) Feedback pending on Ricardo's final interview, and Eduardo / Osmay's submissions.(4/13) Ricardo interviewing with Christoph onsite today. (4/3)  Setting up Ricardo for a phone interview with Sonali.  Continuing to source after reopening position.  (10/10) Moving to put this position on hold 10/3 Followed up with Carlos and Greg for feedback. No reponse yet. 9/25 Continuing to source. Trying to follow up with Greg for feedback and next steps 9/19 Waiting on feedback on Alicia. Continuing to source 9/8 Waiting for feedback on Alicia. 8/28 Sending over one internal candidate today 8/22 Sourcing additional candidates 8/18 Continuing to source. Carlos reviewed some candidates, getting Greg's feedback 8/8 Feedback still pending 8/1 Feedback is still pending on 6 candidates 7/24 Still waiting on feedback 7/18 Waiting on feedback on 5 candidates 7/11 3 additional candidates submitted this week. Waiting in feedback from hiring manager 7/2 Carlos Bird submitted today</t>
  </si>
  <si>
    <t>LIF001865</t>
  </si>
  <si>
    <t xml:space="preserve">(7/1)  Sending close.  (6/26)  Waiting on BG/DS.  (6/12)  Amy has verbally accepted the offer.  Waiting on Linabelle to approve the written.  (6/5) Getting feedback from Inna. (5/29)  Amy  pierce onsite scheduled for June 4th.  (5/21) Onsite interview completed for Jessica, setting up Amy for June 4th. (5/8)  Setting up onsites for Jessica and Amy.  Setting up phone interview for Joonhee.   (5/1)  Offer out to Alex Pierson.  Waiting on his response.  (4/24) Awaiting on Inna's feedback on candidates submitted / offer details for Jeff Wilson.(4/10) Setting up onsite for Alex Pierson. (4/3)  Feedback pending on Alex Pierson.  </t>
  </si>
  <si>
    <t>RAD001391B</t>
  </si>
  <si>
    <t>Senior Technical Support Specialist</t>
  </si>
  <si>
    <t>(8/14)  Filled.  (8/6) Brian Sanders has accepted the offer for temp-to-hire. Getting him on Personify pay role, close info being sent for this job today. (7/30) Moving forward with offer to Brian, final reference submitted. (7/23) Final feedback pending on Brian after final interview. 3 other candidates still under review. (7/17)  Final interviews for Brian set up.  Frank is following up with us on Monday with additional candidate feedback.  (7/9) Feedback pending on Brian Sanders, Kiet Duan, Claudia Dobbs, and Brett House. (7/1)  Feedback pending on Brian Sanders.  Submitting Kiet today.  (6/25) Frank completed 2 phone interviews, moved Brian Sanders forward to phone interview with Brian Vasquez. Sending additional candidate, and continuing to source. (6/12)  3 candidates under review.  Matt Ackerman said he is getting feedback to us today.  (6/5) Submitting 4 additional candidates (5/29)  Sourcing additional candidates.  (5/21) Two onsites scheduled for Claudia and Tom with Jenna, 2 additional candidates submitted. (5/7)  Setting up 5 phone interviews.  (5/1)  Submitted 6 candidate.  (4/30) In initial sourcing, CDS's scheduled.</t>
  </si>
  <si>
    <t>NAV000191</t>
  </si>
  <si>
    <t xml:space="preserve">Retention Support Representative </t>
  </si>
  <si>
    <t>Natali Greene</t>
  </si>
  <si>
    <t>US - Arlington</t>
  </si>
  <si>
    <t xml:space="preserve">(9/17) Sending close. (9/11)  Kevin Holt accepted and returned signed offer letter.  (9/10) Making verbal offer to Kevin Holt today. (9/3) Getting offer details for Kevin Holt. (8/27) Getting feedback on onsite interviews this week. (8/20) Onsite interviews scheduled for Kevin Holt, Chris Murray, and Shannon Martin. (8/13) 3 phone interviews scheduled with Kevin Holt, Chris Murray, and Shannon. Releasted Nicole. (8/6) Deanna is no longer being considered, Nicole onsite interview set for tomorrow, 2 additional candidates being screened. (7/30) Setting up DeAnna for a final interview early next week, Nicole has phone interview today. (7/23) 3 candidates submitted today. (7/16) Feedback pending on 2 phone interviews, still have not heard back from Natalia to reschedule her onsite interview. (7/9) 2 candidates under review, phone interview feedback pending on Jessica Lattimer, onsite interview being rescheduled for Natalia Cook, weekly update call has been set up for Thursday afternoons. (7/1)  Andrea Cheeks dropped out.  Scheduling Natalia for an onsite.  Feedback pending on Jessica Latimer and Valarie.  (6/25)  Angela Grimes on hold.  Andrea Cheeks set up with a phone interview with Jeremy.  Natalia phone interview has been rescheduled.  Awaiting feedback on Jessica after phone interview.  (6/18) Angela Grimes and Latasha Palmer set up for onsites this week, phone interviews scheduled for Natalia Cook, Courtney Sherman and Andrea Cheeks this week, setting up Jessica Lattimer with phone screen. (6/11) 3 phone interviews completed this week 2 moving forward to onsite interviews. Additional 4 candidates being submitted this week.  (6/3) 3 candidates still under review, following up with Natali on 6/4. (5/28) 3 candidates submitted today. (5/21) Screening calls being scheduled for 4 applicants, updated position title to attract addtional candidates. (5/14)  In initial sourcing (5/7) Discovery Call completed.  </t>
  </si>
  <si>
    <t>TEL000015</t>
  </si>
  <si>
    <t>Ben Cunningham</t>
  </si>
  <si>
    <t xml:space="preserve">(10/16)  Filled with David Constantine.  (10/8)  David Constantine had his onsite interview on Tuesday and Cesar had his onsite Wednesday.  Feedback is pending on both.  Amado Martinez had his second phone interview with Mike and feedback is pending on that.  (10/1) Released Bryan Gorman. David and Cesar have their onsite interviews next week.  (9/24)  Telephone interview scheduled for Brian Gorman today.  Onsite interviews scheduled for Cesar Yepez and David Constantine.  (9/17)  Submitted Brian Gorman today.  Moving forward with Cesar Yepez and David Constantine to onsite interviews. Released Dona, Rebecca, and Aneet from the process.  (9/10) Feedback pending on Dona's telephone interview. Mike conducting second interviews with Rebecca and David. Releasing Aneet. (9/3) Phone interview getting scheduled for Rebecca Powers, submitted Aneet Bains (8/27)  Profile has changed, and is now more focused on database marketing, so all candidates have been released except for Carla Affeld.  (8/20)  Moving forward to telephone interviews with 4 candidates:  Christian Davis, Kelly May, David Constantine, and Amelia Dimesio.  We are also moving Carla forward to an onsite interview still.  (8/13)  Feedback pending on Manuel's phone interview.  Feedback pending on Christian Davis, Kelly May, and David Constantine.  Moving Carla to onsite once we have a couple other candidates.  (8/6)  Carla had a telephone interview and is moving for an onsite pending more candidates.  Setting up a telephone interview with Manuel Menchana.  Continuing to source additional qualified candidates.  (7/30) Submitted Carla Affeld.  She has a phone interview tomorrow.  </t>
  </si>
  <si>
    <t>NAV000157</t>
  </si>
  <si>
    <t>Team Lead - Major Accounts Manager</t>
  </si>
  <si>
    <t>(9/3) Filled (8/27) Sending close, internal candidate/contractor hired. (8/20) Jeremy conducting final interview with internal candidate, phone interview set with Linda Williams, Harold on hold. (8/13) Following up with Jeremy and Genelle regarding internal hire. (8/6) Jeremy is following up with us regarding internal hire. (7/30) Moving forward with internal offer. (7/23) Phone interview set up with Harold, 8 other candidates still under review, Jeremy still considering internal candidate. (7/16) 9 candidatess under review, and Jeremy is still considering an internal contractor. (7/9) 8 candidates under review, Jeremy is also considering an internal contractor for this role. (7/1)  Following up with Jeremy next week.  May be moving forward with internal.  (6/25)  Jenny Eisenhauer and Janelle Taylor had onsites yesterday. (6/18) Mike Kleyman, Jenny Eisenhauer, and Janelle Taylor set up this week for phone interviews. Jeremy missed Janelle's phone interview, following up with him to reschedule.  (6/11) Rescheduling Mike Kleyman, phone interview being scheduled for Edison Pak, additional candidate being submitted. (6/3) 2 additional candidates submitted and getting phone interviews set up. (5/28) Kim Compton has taken an offer form another company. Search expanded to candidates without college degrees, screening additional candidates and going back to a number of candidates we screened earlier in the search who were interested w/o college degrees. (5/21) Making verbal offer to Kim Compton (5/14)  Moving forward with an offer for Kim Compton. (5/7)  Final interview confirmed for Kim Zertuche and Kim Compton for 5/12.  (4/30) Final interviews set up for Kim Zertuche and Kim Compton for 5/12. (4/23) Final agendas for Kim, Scott, and Kim being sent out this week. Scott did his LDW late, but was able to still get in to complete it. Need to follow up with Jeremy to make sure he still got results.  (4/16) Onsites being set for Kim, Scott and Kim for the 28th with Jeremy. (4/9) Onsite interviews being scheduled for Kim Zertuche, Scott McCall, and Kim Compton for 4/28 or 4/29. Need interview team from Jeremy. (4/2) Kim Zertuche and Scott McCall moving to onsite. Kim Compton set up for phone interview tomorrow - Scheduling Onsites is being put on hold until 3 viable final candidates are identified. (3/26) Kim Zertuche will move forward to onsite when Jeremy flys out, Scott McCall on hold after his phone screen, Mark has not returned calls to schedule phone interview. (3/20) Scheduling phone interview for Mark Sarmiento, looking to set up onsites with Kim and Scott when Jeremy is ready. Waiting to send LDW's until onsites are a definite. (3/19)  Rescheduling phone interview for Steve Gonzalez and Scott McCall.  Scheduling Mark Sarmiento for a phone interview.  Keeping Kim warm until onsite interview can be scheduled.  (3/12)  Setting up phone interviews for Steve Gonzalez and Scott McCall.  Phone interview scheduled for Kim Zertuche.  Following up with Jeremy regarding Gary Stall.  (3/5) Screening additional candidates which will be submitted today (2/26) Beginning sourcing in Phase 1 and 2.  (2/19) Discovery call has been completed.  Position is opening in Phase 2</t>
  </si>
  <si>
    <t>NAV000160</t>
  </si>
  <si>
    <t>Paid Media Manager</t>
  </si>
  <si>
    <t>Andrew Moyle</t>
  </si>
  <si>
    <t>(1/8)  Filled. (1/4)  Austin has accepted the position.  Waiting on written offer.  (12/17)  Two candidates under reviwew.  Austin moving forward to final interviews.  Sohna has withdrawn from the process.  (12/10) Austin Harthun moving forward to next round interviews (skype interviews with team), and Sohna interviewing with Andrew Monday.  (12/3)  Two candidates under review (Chris Marshall and Mike Weber).  Submitting three more today.  (11/19) Role reopened with Personify. Location can be anywhere in United States, ideally on West Coast. Key focus is hands on PPC work, leadership potential is no longer a focus per Andrew. (9/17) Close sent. (9/10) Jonathan Webster(P3) and Angelo(P3) having onsite interviews. (9/3) Jonathan Webster (P3) moving forward with interview. (8/27) Arpana has pulled out of the process today, Mike Truong completing LDW. (8/20) Arpana has phone interviewed and is on hold, setting up phone interview for Mike Truong, Jeff Davis, and Ellen Moon. (8/13) Onsite interview being scheduled with Kyle Harrington, phone interview scheduled for Peter, phone interview scheduled for Arpana, trying to schedule a phone interview with Ellen.(8/6) Setting up initial phone interviews for 3 candidates, submitted 2 more, and following up with Andrew regarding candidate feedback on weekly call this Friday. (7/30) Olin has gone back and rejected the offer due to relocation. Andrew reviewing 5 candidates, 1 additional being submitted, with 5 more potential candidates to be screened this week. (7/24)  Olin has accepted the offer.  (7/23) Offer out to Olin, 5 candidates under manager review as backups. (7/16) Following up with Olin/Jeri regarding phone intervew. 2 candidates under review, with more being sourced. (7/9) Olin Downs LDW link sent, arranging phone interview with Jeri. 2 additional candidates under review, other candidates being screened. (7/1)  moving Olin Downs forward to additional interviews.  Getting more information from Chris Heath regarding hands-on work.  Screening two additional candidates.  (6/25)  Feedback pending on Chris Heath and Olin Downs submissions.  Connecting live with Andrew at 4:00pm EDT on Friday.  (6/18) Sending in Olin Downs, releasing Eddie Yoon, getting feedback on Chris Heath, following up with Anna and Andrew to see if Anna will stay in process. (6/11) Following up with Andrew regarding Chris Heath and Anna Bussert, releasing Eddie Yoon. (6/3) Rescheduling phone interview with Anna Bussert, Eddie Yoon and Chris Heath submitted and under manager review. (5/28) Cathy Ann Baker and Anna Bussert submitted. Setting up phone interview with Anna Bussert. Expanded search parameters to country wide, can now have candidates work remotely in SF, Dallas, Chicago, or relocate. (5/21) Screening calls set up with 2 additional candidates, following up with Andrew today. (5/14)  Releasing Ardy from the process.  Need someone with a more in depth technical background.   (5/7)  Setting up phone interview with Ardy.  Now only targeting tactical candidates with "Adwords Editor".  (4/30) Need feedback on 2nd phone interview with Marc, looking to touch base with Andrew to discuss Ardy in more detail. (4/23) Awaiting feedback on 2nd phone interview with Marc and Andrew's boss (Mike Jarvinen). Andrew following up with us regarding Ardy. (4/16) Phone interview scheduled for today with Marc Chhui, still need feedback on Ardy. (4/14) Marc Chhui and Ardy Bayati submitted today. (4/9) Sun Chung rejected after phone interview. Position upgraded to Sr. Paid Media manager, has generated much more interest, but no official submissions yet. (4/2) Sun Chung under review, screening additional referrals and sourcing additional candidates. Voicemails left to Andrew this week to discuss role in more detail. (3/31) Sun Chung submitted today (3/26) releasing Chris and Jonathan after phone interviews, Amanda has pulled out of the process. Continuing to source. (3/20) Phone interview set up for Chris, setting up phone interview for Amanda. (3/19)  Feedback pending on Amanda Margedant and Christopher Scott.  Feedback pending on Jonathan Walton's phone interview.  (3/12) Submitted Amanda Margedant today, feeback pending.  Setting up phone interview for Jonathan Walton.  Continuing to source.  (3/5) Followed up with hiring manager, Bachelors degree is no longer necessary. Checking this with HR. (2/26) Discovery call completed.  Beginning to source in Phase 1 and 2</t>
  </si>
  <si>
    <t>NAV000299</t>
  </si>
  <si>
    <t>Customer Account Manager, Majors</t>
  </si>
  <si>
    <t>(1/8)  Filled.  (1/4)  Tyler has accepted the offer.  Waiting on BG check.  (12/17) Moving forward to an offer with Phil Anichini or Tyler Bury. (12/10) Released Stacey Bachara. Waiting on offer details for Tyler Bury. (12/3)  Moving forward most likely with an offer for Tyler Bury.  He has his final phone interviews today.  (11/25) Stacey Bachara is moving to onsite next week. Tyler Bury has had a phone interview with Jeremy, and he is now moving to onsite next week.  (11/19) Feedback pending on Stacey Bachara. Continuing to source. (11/12) Sourcing has started, submitted Stacey Bachara. Stacey had a phone interview with JoAnn Cox; waiting on feedback.</t>
  </si>
  <si>
    <t>LIF000470</t>
  </si>
  <si>
    <t>Associate Technician Quality Control</t>
  </si>
  <si>
    <t>Pamela Taylor</t>
  </si>
  <si>
    <t>8/1 - had meetng with pam earlier in week. open to seeing additional resumes. waiting on feedback from Blaine and Steve to see who moves forward with interviews. two candidates getting interviewed 8/1 and 8/2. 7/26/13 HM wants to go straight to F2F Ints. 7/19 Allen has 2 reqs that are the same with the same HM. HM asked us to coordinate so she does not get duplicates. All submitals through Allen for now, and only counting those on my sheet that I did the CDS. Req created as duplication of LIF000268</t>
  </si>
  <si>
    <t>COR000410</t>
  </si>
  <si>
    <t>Project Leader</t>
  </si>
  <si>
    <t>Megan Heron</t>
  </si>
  <si>
    <t>10/9)  Close sent. (9/18)  Still waiting on Phase 3 offer details.  (9/11)  Potentially filled with Phase 3 candidate, but need more details.  (9/4)  David has onsite today.  (8/28)  Screening an additional candidate today.  Continuing to keep Barrett warm.  (8/21) Continuing to source, keeping Barrett warm. (8/14)  Continuing to source.  Barrett still on hold.  (8/7)  Still keeping Barrett warm and waiting to see what comes through Phase 3.  (7/31) Position moving to Phase 3. (7/24)  Setting up phone interview for Charissa,  Keeping Barrett Meyer warm.  (7/17)  Getting feedback on final interviews with Barrett, Tracy, and Kraig.  (7/10) Onsite interviews will be completed by end of next week. (7/1)  Setting up onsite interviews for Tracy, Kraig, and Barrett.  (6/26)  Setting up phone interview for Tracy.  Waiting on feedback on Barrett Meyer.  (6/12)  Recalibrated with Megan and Joann yesterday.  (6/5) Getting feedback on Lisa' onsite, deciding on Paarth and Lisa. (5/29)  Onsite interview being scheduled for Lisa Redmond.  (5/22)  Paarth is still being considered.  (5/8)  Scott took another offer.  Awaiting feedback on Paarth.  (5/1)  Final interview with Scott completed this week and final interview with Paarth Monday.  (4/24) Onsite set up for Paarth and Scott. No response from Lisa Davis. (4/13) Still trying to set up Lisa Davis, submitted Scott Kosteretz and Paarth Bhonsle. (4/3)  Submitting Frank today.  Setting up Lisa David for onsite interview. (3/27)  Feedback pending on Lisa and Minghao.  Continuing to source.  (3/20) submitting Lisa Davis and Minghao Song</t>
  </si>
  <si>
    <t>VEE000374</t>
  </si>
  <si>
    <t>(10/16)  Filled.  (10/9)  Offer accepted by internal referral.  (9/25)  Feedback pending on Tony's onsite interview.  (9/18)  Moving Tony forward to onsite interview on 9/25.  (9/11)  Feedback pending on Tony's phone interview with Bill Tobias.  (9/4)  Tony did well, moving him to a phone interview with Bill Tobias.  (8/28)  Feedback still pending on Tony's interview.  (8/21)  Feedback pending on Tony's phone interview.  (8/14)  Tony Cutillo had a phone interview today.  Feedback pending.  (8/7)  Scheduling telephone interview between Anna and Tony Cutillo.  Releasing Jim Healy.  (7/31)  Discovery call completed.  Beginning to source</t>
  </si>
  <si>
    <t>VEE000308</t>
  </si>
  <si>
    <t xml:space="preserve">Regional Sales Director </t>
  </si>
  <si>
    <t>Donald Murashima</t>
  </si>
  <si>
    <t xml:space="preserve">(10/16)  Filled.  (10/9)  Need fill info.  (9/18)  Still need fill info.  (9/11)   Need close.  (9/4)  Need fill information.  (8/28)  Still waiting on offer details.  (8/21)  Waiting on offer details.  (8/14)  Offer pending for internal referral.  Keeping JR and Jerry warm.  (8/7)  Submitted JR Coughran and Jerry Toth.  Moving forward to phone interview with JR.  </t>
  </si>
  <si>
    <t>DIA005315</t>
  </si>
  <si>
    <t xml:space="preserve">Staff Clinical Studies Scientist </t>
  </si>
  <si>
    <t>(9/11)  Filled.  (9/4)  Need offer details.  (8/28)  Still waiting on offer details.  (8/21)  Waiting on offer details for Greg Scott.  (8/14) Moving forward to offer with Greg (internal).  (8/7)  Feedback pending on one internal candidate (fidrous).  (7/31) Feedback pending on candidates (7/24)  Continuing to source.  (7/17)  Zlatka has pulled out of the process.  Continuing to source.  (7/1)  Moving forward to phone interview with Zlatka.  (6/26)  Continuing to source.  There are a few candidates pending.  (6/12)  Continuing to source.  (6/5) Sourcing additional candidates (5/29)  Stephen Kim has phone interview next Wednesday.  (5/22)  Continuing to source.  (5/8)  Continuing to source.  Michael had phone interview and Lori is thinking on it.  (4/24)  Michelle Cass (Phase 3) has onsite today.  (4/13)  Xiaomei had onsite interview last week.  Feedback pending.  (4/3)  Feedback pending on phone interviews with Xiaomei and David.  (3/27)  Two phone interviews scheduled with Xiaomei and Paty Lopez.  Feedback pending on David Woodru.  (3/20) Melissa has withdrawn from the process. (3/13)  Melissa accepted the new offer.  She is starting on March 30th.  Waiting on BG/DS. (3/5) Melissa declined the offer.  We created a new offer and it was approved, but cannot get in touch with Melissa live to make the new offer.  (2/27) Written offer has been sent.  BG/DS pending.  (2/20) Melissa has verbally accepted the offer.  Waiting for Lori or Jill to OK start date as March 16th, and then will send written offer.  (2/13) Offer pending for Melissa Triebell.  (2/6) Feedback pending on Melissa's onsite and two additional submitted candidates.  (1/30) Melissa has her onsite next Tuesday.  Aarthi Ramen and Franz Espiritu submitted, and feedback is pending.  (1/23) Scheduling onsite for Melissa Triebell.  Just waiting to make sure she is eligable for rehire. (1/19) Discovery call completed</t>
  </si>
  <si>
    <t>DIA004780</t>
  </si>
  <si>
    <t>(9/18)  Offer accepted.  (9/11)  Offer extended to Julius.  Waiting on response.  (9/4)  Still waiting on feedback.  (8/28)  Waiting on final feedback on Julius.  (8/21)  Set up another interview for Julius.  (8/14)  Waiting on offer details for Julius Okopi.  (8/7)  Still waiting to hear about moving forward with Julius.  (7/31)  Still waiting to hear about offer for Julius.  (7/24)  Moving forward to offer with Julius Okopi.  (7/16)  Feedback pending on everyone still.  Nirajan has onsite tomorrow.  (7/10)  Feedback still pending.  (7/2)  Feedback still pending on 6 onsites.  (6/26)  Feedback pending on onsites with Arin and Ed and set up phone interview for Niranjan for today.  (6/19)  Setting up onsite for Arin and Ed.  Setting up telephone interview for Narajan.  (6/12)  Moving Arin to onsite.  (6/5)  Feedback still pending.  (5/29)  Feedback pending on Ed Morrow's phone interview.  (5/22)  Phone interview for Ed Morrow and Phase 3 candidate.  (5/15)  Feedback is pending on several onsites and continuing to source.  (5/8)  Continuing to source.  (5/1)  Pyi gave us feedback that everyone that interviewed is still in play.  He rejected Nhat and James.  (4/24)  Feedback pending on onsites with Win, Vishal, and Veneza.  Feedback pending on Nhat and James Kwon.  (4/17)  Feedback pending on onsite interviews as well as Nhat's submission.  Submitted Veneza, and waiting on confirmation of interveiw team so we can bring her onsite.  (4/10)  Feedback still pending on onsite interviews.  Continuing to source.  (4/3)  Feedback still pending on 3 onsites.  Continuing to source.  (3/27)  Feedback pending on onsite interviews still.  (3/20) Feedback pending on Win Phyoe and Vishal Joshi's onsite interviews, Thomas Ting's 2nd phone interview, and Adora Nguyen's phone interview. (3/13) Feedback pending on Thomas Ting and Adora Nguyen's phone interview.  Feedback pending on Vishal Joshi and Win Phyoe's onsite interviews.  (3/5) Setting up 2nd phone interview for Thomas Ting.  Vishal has an onsite next week.  Adora has a telephone interview today.  Win has an onsite interview today.  (2/27) Set up onsite for Vishal Joshi.  Thomas Ting has phone interview on the 4th.  Scheduling Win Phyoe for onsite interview.  (2/20) Setting up 3 telephone interviews for Sadia Terranova, Thomas Ting, and Vishal Joshi.  (2/13) Feedback still pending on all candidates submitted.  Moving to possibly put position on hold .(2/6) Feedback pending on 6 candidates that were submitted to Pyi.  (1/30) Feedback still pending on 4 candidates that we resent.  Continuing to source.  (1/27) Resent 3 additional resumes to Pyi for review and waiting on feedback.  Continuing to source.  (1/23) Re-sent Sadia to Pyi for review.  Feedback pending.  Continuing to source.  (1/19) Still waiting on feedback.  Pyi Maung will now be involved in the hiring process.  (1/16) Feedback still pending on Rahul and Sadia.  (1/12) Feedback pending on Tim Lu's phone interview and Sadia Terranova's submission.  (1/9) Scheduled phone interview for Tim Lu for Monday.  Feedback pending still on Sadia.  (1/6) Feedback still pending on Sadia Terranova and Rahul Patel's onsite interview.  (12/23) Feedback pending on Sadia Terranova. (12/19) Feedback pending on Sadia Terranova. (12/12) Rahul has an onsite on 12/23. (12/5) Telephone interview scheduled for Rahul Patel with Kim Stanley. (11/26) In initial sourcing. Feedback pending on one recent submission. (11/21) Discovery call completed.</t>
  </si>
  <si>
    <t>KAM4955</t>
  </si>
  <si>
    <t>Process Manager</t>
  </si>
  <si>
    <t>(11/25) Justin Knight has accepted the position, BG/DS passed, start date January 12. (11/19) Waiting on one more reference for Justin Knight's BG/DS process to be complete. (11/12) Justin Knight has accepted offer. BG/DS request sent. (10/29) Justin had his interview, things went well. Spoke with Mike Miskell today, wants to make offer to Justin in the middle of November. Role is going on hold in the meantime. (10/22) Moving Justin Knight to a dinner, face-to-face interview with Mike Miskell on Monday, 10/26 at 6pm. (10/16)  Justin Knight has a next stage phone interview with Jeff Ballard today at 3:00pm.  They want to move forward with him to an offer if this goes well.  (10/9)  Waiting on Don's availability for telephone interview with Justin Knight. Keeping Thomas Lore warm.  (10/1) Keeping Thomas Lore warm after his phone interview, and moving Justin Knight forward to next stages which will most likely be an additional round of phone interviews. (9/24)  Rescheduling telephone interviews with Thomas and Justin for next Tuesday afternoon.  Waiting to move to Phase 2 until we see how those interviews go.  (9/16)  Moving forward to phone interviews with Thomas Lore and Justin Knight.  Releasing Daniel Stritch.  Mike will interview the internal (Enid Rivera)  as well.  (9/10)  First candidate, Dan Stritch, submitted today.  Two additional candidates pending.  (9/3)  Discovery call completed today</t>
  </si>
  <si>
    <t>BEC003424</t>
  </si>
  <si>
    <t>Director of Operations Quality</t>
  </si>
  <si>
    <t>Marwan Fathallah</t>
  </si>
  <si>
    <t xml:space="preserve">(10/16)  Offer accepted.  Waiting on BG/DS.  (9/18)  Waiting on offer details for Karen.  (9/11)  Potentially offering position to Karen Vane.  (9/4)  Feedback still pending on two onsites and one submission.  (8/28)  Feedback is still pending on Karen and Jim's onsites and one submission (Ken Hirakawa).  (8/21)  Feedback pending on Karen Vane's and Jim's onsite.  Feedback pending on Ken Hirakawa.   (8/14)  Karen Vane had her onsite today and Jim Zardeskas had his mini-onsite yesterday.  (8/7)  Three interviews (2 onsite and 1 phone) are next week.  (7/31)  Onsite for Jim is 8/13 and Mike Turner has phone interview on 8/10.  Setting up onsite for Karen Vane.  (7/24)  Set up phone for Mike Turner and onsite for Jim Zardeskas.   (7/16)  Feedback pending on Jim Zardeskas' submission.  Feedback pending on John Racette's phone interview.  Next steps pending for Donny Shapiro.  Waiting on interview team for Karen Vane.  (7/10)  Submitted Jim Zardeskas today.  Waiting on next steps for John Racette and Donny Shapiro.  (7/2)  Setting up onsites for Karen and Donny.  Waiting to hear about interview team.  Feedback on 3 submissions.  (6/26)  Waiting on next steps for Karen and Donny.  Feedback pending on 3 recent submissions.  (6/19)  Moving forward to next steps with Karen Vane and Donny Shapiro.  (6/12)  Feedback pending on Navin's phone interview.  Setting Donny up as soon as we get his availability.  (6/5)  Setting up phone interivew for Donny Shapiro.  Navin has phone interview today.  (5/29)  Releasing Paulo.  Setting up phone interview for Navin and feedback pending on Donny Shapiro.  (5/22)  Feedback pending on Paulo's phone interview.  (5/15)  Paulo's interview is confirmed for 5/20.  (5/8)  Marwan had to push Paulo's phone interview back to the week of May 18th.  We are sourcing additional candidates and have a few submissions pending.  (5/1)  Set up phone interview between Paulo and Marwan for next Thursday.  Keeping Bill warm.  Setting up one additional phone interview.  (4/24)  Feedback pending on 8 submissions and 1 phone interview.  (4/17)  Feedback pending on 7 submissions and Bill's phone interview with Jennifer.  (4/10)  Telephone interview with Bill Erdmann went very well.  Moving him forward to next steps.  Feedback pending on Tom Myers, Amritt Khorran, and Brian Rogers.  (4/3) Submitting first round of candidates.  (3/27)  Sourcing (3/20) Discovery call completed. Beginning sourcing. </t>
  </si>
  <si>
    <t>DIA007735</t>
  </si>
  <si>
    <t>(12/4)  Filled.  (11/20)  Feedback pending Marc's onsite.  Rescheduling Anupam.   (11/13)  Marc and Anupam have their onsites next week.  (11/6)  Rescheduling Anupam and marc's onsites.  Qinmin has her onsite today.  (10/30)  Moving to onsite with Anupam and Mark Comtois. (10/23)  Moving forward to phone interviews with Anupam Talapatra, Marc Comtois, Shafaat Qureshi, and Robert Nguyen.  Moving for onsite with Qinmin Zhang.  (10/16)  Feedback pending on 4 candidates.  (10/9) Submitted 3 candidates. Feedback pending. Continuing to source additional candidates.</t>
  </si>
  <si>
    <t>DIA006819</t>
  </si>
  <si>
    <t>Global Product Manager - Molecular Diagnostics</t>
  </si>
  <si>
    <t>Craig Howell</t>
  </si>
  <si>
    <t>(10/16)  Filled.  (10/9)  Offer accept from David Du.  (9/25)  David Du has onsite interview on 10/6.  Several candidates under review.  (8/21)  Position is on hold.  (8/14)  Keeping candidates warm and submitted Thomas Wu.  (8/7)  Feedback pending on Tony's phone interview.  (7/31) Rescheduling Tony Tran's phone interview (7/16)  Feedback pending on Joseph Han and Tony Tran.  (7/10)  Onsite scheduled for David Du.  Continuing to source.  (7/2)  Moving forward with David Du to onsite interviews. Waiting to set up until we get a few more people.  (6/26)  Feedback pending on 2 candidates that had 3 phone interviews each.  (6/19)  Moving both candidates forward with 3 telephone interviews each.  (6/12)  Feedback pending on 2 telephone interviews.  (6/5)  Submitted 2.  Waiting on feedback.  (5/29) Discovery Call completed</t>
  </si>
  <si>
    <t>DIA008917</t>
  </si>
  <si>
    <t>Randy Madson</t>
  </si>
  <si>
    <t>(5/6)  Offer accepted.  (4/29)  Eduardo had final interview with Rick.  (4/22)  Feedback pending on 3 interviews.  (4/15)  Brent Larson phone interview.  Feedback pending on Eduardo Salguero.  (4/8)  Potentially have a few pending.  (4/1)  Submitted Eric and William.  Both have been deemed overqualified.  (3/25)  Beginning to source.  (3/17)  Discovery Call completed</t>
  </si>
  <si>
    <t>DIA005758</t>
  </si>
  <si>
    <t xml:space="preserve">(10/23)  Waiting on BG/DS.  (10/16)  Offer accepted.  Waiting on BG/DS.  (10/9)  Waiting on offer details for Kirstin Robles.  (9/18)  Feedback pending on 3 phone interview. (9/11)  Three phone interviews scheduled for today and Monday.  (9/4)  Feedback pending on two phone interviews and two submissions.  (8/28)  Set up telephone interviews for Jay and Martha.  (8/21)  Set up onsite for Jesse Chapman.  Continuing to source.  (8/14)  Waiting on interview team to schedule Jesse Chapman's onsite interview.  (8/7)  Still waiting on feedback.  Chun never took his LDW.  Submitted one additional candidate, and feedback is pending.  (7/31)  Still waiting on final feedback on Chun Yi.  (7/24)  Changed the position to a Process Validation Engineer.  Chun Yi is still in process.  (7/16)  Moving forward to LDW with Chun Yi and changing the position description. (7/10)  Still waiting on feedback.  No one is joining our weekly calls.  Asked to put on hold today, but Medha said we have to get feedback from John Murphy, so emailed him.  (7/2)  Still waiting on feedback on Anton and Chun Yi.   (6/26)  Still waiting on feedback.  No one came to the update call today.  (6/19)  Waiting on final feedback on Anton and Chun Yi.  (6/12)  Waiting on feedback on Anton.  Set up an update call for Tuesday.  (6/5)  Mixed reviews on Anton.  Sending him LDW and then maybe setting up 3 telephone interviews with backup candidates.  (5/29)  Onsite interview with Anton Vo next Wednesday.  3 backups.  (5/22)  Feedback pending on 5.  (5/15)  Keeping Danny and Darif warm. Feedback pending on additional candidates.  (5/8)  Feedback pending on 4 candidates and phone interview with Andy Lucibello.  (5/1)  Setting up phone interview for Andy Lucibello and two onsites with internals.  Scheduled phone interview for additional internal (Dafir)(4/24)  Keeping Jeff Tran warm.  Release Pradeep and Chun Yi.  Feedback pending on 3 new submissions.  (4/17)  Onsite being scheudled for Pelin.  Keeping Jeff Tran warm.  Need more candidates.(4/10) Feedback pending on telephone interviews with Jeffrey and Raveena.  Feedback pending on Neha, Chun, and Pradeep.  (4/3)  2 telephone interviews scheduled for Jeffrey Tran and Raveena Jaswel.  Feedback pending on Neha Veland, Chun Yi, and Pradeep Bulsara.  (3/27)  Feedback pending on one submission.  Continuing to source. (3/20) Discovery call completed. Beginning sourcing. </t>
  </si>
  <si>
    <t>VEE000369</t>
  </si>
  <si>
    <t>US - Orlando</t>
  </si>
  <si>
    <t>(11/6)  Need to send cancel or fill.  (10/16)  Filled.  (10/9)  Need fill information.  (9/18)  Need fill information.  (9/11)  Waiting on fill information.  (9/4)  Still need fill information.  (8/28)  Waiting on fill information.  (8/14)  Filled with an internal referral. (8/7)  Position has been filled with someone that was already in process.  Releasing all 4 candidates that we submitted.   (7/31)  Discovery call completed.  Beginning to source</t>
  </si>
  <si>
    <t>CORE00004</t>
  </si>
  <si>
    <t xml:space="preserve">Clinical Specialist </t>
  </si>
  <si>
    <t>T2 Biosystems</t>
  </si>
  <si>
    <t>Derek Joesting</t>
  </si>
  <si>
    <t>Kelley Morgan</t>
  </si>
  <si>
    <t>US - East</t>
  </si>
  <si>
    <t>(11/13)  Filling it with someone else.  (11/6)  Karen is out.  (10/30)  Moving Karen to final interview.  (10/23)  Karen has an onsite today.  (10/16)  Getting feedback on Karen's onsite interview.  (10/9)  Moving Karen Waters forward to additional interviews.  (9/18)  Lee Melvin under review.  Submitting Jason Wood.  Following up to see if we can rescheudle Maria's phone interview.  (9/11)  Eric Penney, Lisa Newsome, Laura Shepherd, and Dave Winter rejected.  Moving forward to phone interview with Maria Debenedetto and Jeff Hale.  (9/4)  Submitted Laura Shepherd.  One additional candidate interested.  (8/28)  Discovery call completed with Nate</t>
  </si>
  <si>
    <t>DIA008680</t>
  </si>
  <si>
    <t>Analyst II Quality Control</t>
  </si>
  <si>
    <t>Tom Breyen</t>
  </si>
  <si>
    <t>US  - Chaska</t>
  </si>
  <si>
    <t>(4/29)  Waiting on BG/DS.  (4/22)  Ayla accepted.  (4/15)  Moving forward to offer with Ayla.  (4/8)  Matthew Wahl had his onsite.  Ada took another offer.  Ayla going to onsite.  (4/1)  Moving to onsitre with Matthew Wahl, Ada, and Ayla.  (3/25)  Moving Joseph Trapp and Matt Wahl to a phone interview.  Submitted Derek Smith.  (3/17)  Setting up two phone interviews.  (3/11)  Need feedback on 5 people.  (3/4)  Submitted 3.  Feedback pending.  (2/26)  Discovery Call completed</t>
  </si>
  <si>
    <t>DIA006633</t>
  </si>
  <si>
    <t>Product Manager</t>
  </si>
  <si>
    <t>Clancy Cashion</t>
  </si>
  <si>
    <t>(10/30)  Offer approved for Jeff.  Negotiating relo.  (10/23)  Waiting on an offer for Jeff.  (10/16)  Checking references for Jeff.  (10/9)  Onsite interview being scheduled for Jeff.  Released Rahul and Herman. (9/18)  Jimmie Lam has onsite interview next week.  Feedback still pending on Angela's phone interview.  (9/11)  Jimmie Lam and Angela Suh have phone interviews on Monday.  (9/4)  Jimmie Lam under review.  (8/28)  Setting up onsite interview for Ani.  Continuing to source.  (8/21)  Had a follow up call with Clancy.  Continuing to get him additional candidates and setting up onsite for Ani.  (8/14)  Per James, we are continue to source.  (8/7)  Following up to see if position is on hold, but James is out of the office.  (7/31)  Feedback still pending.  (7/24)  Feedback is still pending.  Following up with Clancy.  (7/16)  Feedback pending on onsites.  Engaging another phase 3 agency, so most likely not moving forward with any candidates currently in process.  (7/10)  Feedback pending on 3 onsites.  (7/2)  Feedback pending on 3 onsite interviews.  Submitted Ken Langford.  Several phone interviews with Phase 3 candidates.  (6/26)  Setting up onsites for Calvin and Jeff Xu.  (6/19)  Calvin has telephone interview scheduled.  (6/12)  Continuing to source.  (6/5)  1 moving to onsite interview (Jeff Xu) and releasing the other 3.  Continuing to source.  Moved to Phase 3.  (5/29)  4 phone interviews set up for today and monday.  (5/22)  4 candidates submitted this morning.  Two additional being screened. (5/15) Beginning to source.  (5/8) Discovery call completed</t>
  </si>
  <si>
    <t>DIA005314</t>
  </si>
  <si>
    <t xml:space="preserve">Senior Clinical Studies Scientist </t>
  </si>
  <si>
    <t xml:space="preserve">(10/30)  Filled.  (10/23)  Offer accepted by Jinsong.  (10/16)  Feedback still pending on Alicia and Jinsong.  (10/9)  Waiting on feedback on Alicia and Jinsong's onsite interview. (9/18)  Moving forward to onsite with Alicia and Jinsong.  (9/11)  Feedback pending on 3 phone interviews.  (9/4)  Both Melissa and Alicia have phone interviews today.  (8/28)  Feedback pending on Alicia and Melissa.  (8/21)  Not moving forward with Brandon due to internal feedback.  Continuing to source, and feedback pending on Melissa Ledgerwood-Lee.  (8/14)  Moving forward to offer with Brandon pending his rehire approval.  (8/7)  Brandon Beagle had his final onsite interview this week and felt it went very well.  Waiting on feedback from Lori and team.  </t>
  </si>
  <si>
    <t>DIA006787</t>
  </si>
  <si>
    <t>(11/13)  Moving forward to offer for Stephanie.  (11/6)  Need feedback on Stephanie's onsite.  (10/30)  Stephanie has her onsite Nov. 4th.  (10/23)  Setting Stephanie up for an onsite interview.  (10/16)  Feedback pending on Stephanie and Anupam's phone interviews.  (10/9)  Submitted Stephanie Lindberg, Brian Almond, and Anupam Talapatra.  Feedback pending. Released Eric Harnois.  (9/25)  Eric Harnois had his phone interview. Feedback is mixed, and we need to make sure he is still interested.   (9/18)  Feedback pending on Eric Harois.  (9/11)  Continuing to source.  Very niche profile.  (9/4)  Continuing to source.  (8/28)  Update call scheduled for next Tuesday.  (8/21)  Setting up phone interview for Bruce.  Ed has withdrawn from the process.  (8/14)  Followed up with Robin for feedback, but have not heard back.  Potentially putting on hold.  (8/7)  Need feedback on several items.  Going to set up a weekly call with Robin.  (7/31) Feedback pending on phone interviews with Ken Yarina, Francis Porbeni, and feedback pending on Ed Koullick. Onsite scheduled for Sri for 8/3. (7/24)  Feedback pending on Corey Kissner.  (7/16)  Moving forward with Corey Kissner to phone interview.  Setting up phone interview for Francis.  Feedback pending on Ken Yarina and Bruce Irvine.  (7/10)  Submitted Mike Anderson and Francis Corbin, and Ken Yarina.  (7/2)  Feedback pending on phone interviews.  (6/26)  Setting up phone interviews.  (6/19)  Feedback pending on 3 submissions.  (6/12)  Submitting 3 candidates between this position and DIA006788  (6/5)  Submitted 1 candidate and he was rejected.  (5/29) Discovery Call completed</t>
  </si>
  <si>
    <t>BEC004144</t>
  </si>
  <si>
    <t>Senior Staff Development Scientist</t>
  </si>
  <si>
    <t>Mark Sandison</t>
  </si>
  <si>
    <t>(11/13)  Offer accepted.  (11/6)  Moving forward with Gary to offer  (10/30)  Moving forward with either Gary or Kathy most likely.  (10/23)  Gary has his onsite next week.  Sending in Hemang Patel.  (10/16)  Setting up onsite for Gary Monteiro.  (10/9)  Telephone interview scheduled for Gary Monteiro.  Feedback pending on Kathy.  (9/18)  Continuing to sourcewith updated requirements.  (9/11)  Not moving forward with either Kathy or William.  Very specific profile, and not many willing to relocate to Detroit.  (9/4)  Feedback is still pending.  (8/28)  Feedback pending on William's onsite and keeping Kathy Wang warm.  (8/21)  William Grever has onsite next week.  Feedback pending on Tara and Liz.  (8/14)  Tara Twomy and Liz Raymond under review.  William Grever has onsite 8/26.  (8/7)  Moving forward to onsite with Will and keeping Kathy warm.  Feedback pending on Liz.  (7/31)  Feedback still pending.  (7/24)  Submitted two additional candidates.  One was rejected and feedback is pending on the other.  William and Kathy still in process (had interviews and feedback is pending).  (7/16)  Feedback pending on Richard Frezee.  Moving forward to telephone interview with William Grever.  (7/10)  Getting Kathy Wang's transcripts and test scores before moving her forward to an onsite.  Continuing to source (very niche profile and location).  (7/2)  Moving forward to onsite with Kathy Wang.  Feedback still pending on internal. Continuing to source.  (6/26)  Everyone rejected except for one internal candidate.  Looking for a more technical person.  (6/19)  Still waiting on feedback.  (6/12)  Waiting on feedback on telephone interviews.  (6/5)  Several phone interviews going off.  Waiting on feedback from completed interviews.  (5/29) Submitted 7 people.  Releasing one of them, feedback pending on 4.  Setting up phone interview for 1. (5/22)  Discovery call completed.  Beginning to source.</t>
  </si>
  <si>
    <t>DIA008678</t>
  </si>
  <si>
    <t xml:space="preserve">Senior Development  QA Scientist </t>
  </si>
  <si>
    <t>Paul Briest</t>
  </si>
  <si>
    <t>(4/15)  FILLED.  (4/8)  Lanahn accepted the offer.  Waiting on BG/DS.  (4/1)  Need feedback from Paul on Lanahn's onsite.  (3/25)  Lanahn going to onsite.  Dan Zenck under review.  Reaching out to one additional candidate.  (3/17)  Lanahn going to onsite.  Screening 2 additional people.  (3/11)  Setting up phone interviews for 3.  (3/4)  Daniel Owens phone interview.  Jay Dudding under review.  (2/26) Submitted Daniel Owens.  (2/19) Discovery call completed.</t>
  </si>
  <si>
    <t>DIA007757</t>
  </si>
  <si>
    <t>Staff Quality Assurance Engineer</t>
  </si>
  <si>
    <t>Fawn Xie</t>
  </si>
  <si>
    <t xml:space="preserve">(1/4)  Danny accepted.  Filled.  (12/18)   Loc and Danny are final candidates.  Feedback pending on Marwan.  (12/14)  Feedback pending on Fernando.  Loc and Danny are final candidates.  (12/4)  Feedback pending on Loc's interview.  One candidate pending.  (11/20)  Loc is in Vietnam.  Waiting untilhe gets back to set up onsite.  (11/13)  Moving Loc forward to onsite.  (11/6)  Moving forward with Loc to phone interview.  (10/30)  Still waiting on feedback.  (10/23)  Feedback pending on Ajit Pandey, Loc Nguyen, Willian Aviles, Katherine Vegegas).  (10/16)  Discovery call completed.  Feedback pending on Ajit Pandey. </t>
  </si>
  <si>
    <t>BEC004692</t>
  </si>
  <si>
    <t>Staff Quality Assurance Engineer/Scientist</t>
  </si>
  <si>
    <t xml:space="preserve">(3/11)  Sent Fill.  (3/4)  Waiting on offer details still.  (2/26)  Waiting on offer details.  (2/19) Moving forward to offer with an internal candidate. (2/12)   Feedback pending on Allan Peterson.  Robert and Greg going through onsite interviews.  (2/5)  Doug Murphy and Robert Hampton going to onsite.  Greg Kwitick going to onsite.  (1/29)  Feedback pending on Mahmoud Elbalawy.  (1/25)  Discovery call completed </t>
  </si>
  <si>
    <t>DIA008487</t>
  </si>
  <si>
    <t>(3/25)  Filled.  (3/17)  Waiting on BG/DS.  (3/11)  Offer accepted.  (3/4)  Making offer to Jeff Xu.  (2/26)  Waiting on offer details.  (2/19) Jeff Xu in final interviews. Submitting backup candidates for review. (2/12)  Jeff Xu keeping warm.  (2/5)  Two phone interviews set up this week.  Jeff Xu on hold after onsite.  (1/29)  Jeff Xu going to onsite.  (1/25)  Discovery call completed.</t>
  </si>
  <si>
    <t>DIA008231</t>
  </si>
  <si>
    <t>Global Marketing Manager  Hematology/Urinalysis</t>
  </si>
  <si>
    <t>Matt Rhyner</t>
  </si>
  <si>
    <t xml:space="preserve">(3/4)  Filled.  (2/26)  Still waiting on BG/DS.  (2/19) Offer accepted from Stefanie. BG/DS request sent, offer letter is out. (2/12)  Need feedback on Stefanie, Aasha, and Scottia's onsites.  (2/5)  Moving forward to onsite with Stefanie Ellis and Aasha and Scottia.  (1/29)  Moving forward to onsite with Aasha.  Phone interview with Priya Puri and Stefanie Ellis.  (1/25)  Moving forward to phone interviews with Leo, Aasha, and Craig.  Xin (internal) is also in process.  (1/15)  Leo Roach moving forward to a phone interview with Matt.  (1/8)  Discovery Call completed </t>
  </si>
  <si>
    <t>NAV000260</t>
  </si>
  <si>
    <t>Customer Account Manager</t>
  </si>
  <si>
    <t xml:space="preserve">(1/4)  Filled.  (12/17) Joni Long has accepted the offer, and her start date is January 4th, 2016. (12/10) Verbal offer has gone out for Joni. Waiting for signed paperwork to come back. (12/3)  Moving forward to an offer for Joni Long.  (11/25) Joni Long is moving to her final onsite with Jeri Boleman. Philip Anichini is moving forward to onsites, waiting on his availability to schedule. (11/19) Joni Long has her onsite this week, and Philip Anichini has his phone interview today. Continuing to source. (11/12) Joni Long is moving forward to onsite next week. Setting Philip Anichini up with phone interview. Still sourcing in P1 &amp; P2. (11/5) Opening 3 new jobs next week. We have submitted Joni Long, and she is moving to second round interviews. More submittals to follow later this week. (10/29) Req is reopened and we have started sourcing. CDS's scheduled for this week.(10/22) Karyna has accepted a counter offer. Reopening search. In initial sourcing. (10/8)  Moving forward to offer with Karyna.  Waiting on offer details.  (10/1) Tiffany release, Karyna feedback pending after onsite, Amir still on hold after accepting the offer. (9/24) Tiffany and Karyna interviewing onsite (tomorrow and early next week) Amir still on hold after he accepted our offer. (9/17) Onsite interview being scheduled for Tiffany, Amir on hold. (9/10) Amir rejected the offer, phone interviews set up for Karyna and Tiffany. (9/3) Amir had onsite interview, phone interviews set up for today with Karyna and Tiffany. (8/27) Had to push Amir's onsite back, Stacey is on hold. Submitting Karyna and giving updated information on Tiffany. (8/20) Amir Sheikh going in for onsite interview next week, Jeremy is interviewing internal referral candidate, and submitting Stacey Bachara and Tiffany Warlyn (8/13) Phone Interview scheduled with Amir. Continuing to source. (8/6) Position has been opened and in initial sourcing. </t>
  </si>
  <si>
    <t>DIA007919</t>
  </si>
  <si>
    <t xml:space="preserve">Analyst II Quality Assurance Scientist </t>
  </si>
  <si>
    <t>Rick Lehnert</t>
  </si>
  <si>
    <t xml:space="preserve">Joline Hirdler </t>
  </si>
  <si>
    <t>(3/4)  Waiting on education verification.  (2/26)  Waiting on BG/DS.  (2/19) Waiting on feedback regarding BG/DS for Vallabha. (2/12)  Vallabha accepted the offer.  Waiting on BG/DS.  (2/5)  Vallabha has her onsite today.  Keeping Sherry warm.  (1/29)  Moving Vallbha forward to onsite.  (1/25)  Sherry and Anna have onsites this week.  Setting up Vallahba for a phone interview.  (1/15)  Sherry Klein and Anna blanco going for onsites on the week of the 25th.  Still waiting to hear back from Pragya.   (1/8)  Submitted Sherry Klein and a couple pending.  (1/4)  Waiting to hear if they will offer the position to Amy Gould</t>
  </si>
  <si>
    <t>DIA007206</t>
  </si>
  <si>
    <t>Bryndon Lempke</t>
  </si>
  <si>
    <t>(12/18)  Sending fill.  (12/14)  Moving forward to an offer with Kong.  (12/4)  Moving to an offer with Kong.  (11/20)  Onsite for Kong next week.  (11/12)  Re-starting the search to include people who are right out of school. (11/6)  Shah has his onsite this week.  Feedback is pending.  (10/30)  Moving forward with Shah to an onsite next week.  (10/23)  Shah's grades are a concern.  Need further clarification.  (10/16)  Moving Shah forward to onsite interview.  (10/9)  Telephone interviews schedule for Yogesh, Shah, and Di.  (9/25)  Submitted Yogesh and Shah Khan.  Keeping Yogesh warm and feedback is pending on Shah.   (9/18)  Completely changing job description to Method Development Scientist.  (9/11)  Set up phone interview for Paul Labrousse for next Monday.  (9/4)  We are going to go nationwide.  Very niche profile.  (8/28)  Sourcing in Phase 2.  (8/21)  Moved into phase 2.  No local candidates.  Extending search to entire Midwest.  (8/14)  Keeping James Qin warm.  Moving into Phase 2.  (8/7)  Set up phone interview for James Qin.  Not moving forward with any of the other candidates.  Continuing to source in Phase 1.  (7/31)  Releasing Farhan due to transcrips.  Requesting transcrips from Scott and Jianbing.  (7/24)  Sent Farhan's transcripts over to Bryndon.  Waiting on next steps for him.  Feedback pending on two submissions (Scott Friedle and Jianbing Qin).  (7/16)  Submitted Farhan Ahmad and getting his transcripts.  (7/10)  Discovery call completed.  Reaching out to qualified candidates</t>
  </si>
  <si>
    <t>LEI002918</t>
  </si>
  <si>
    <t xml:space="preserve">Director of Regulatory and Quality Affairs </t>
  </si>
  <si>
    <t>Marc Orellou</t>
  </si>
  <si>
    <t>JoAnn Wacker</t>
  </si>
  <si>
    <t>(5/13)  Filled.  (5/5)  Ravi has accepted the offer and returned the paperwork.  (4/28)  Most likely moving forward to an offer with Ravi to an offer.  (4/21)  Lorraine DeLong is interviewing with Scott and JoAnn tomorrow.  Keeping Ravi warm.  (4/14)  Conducting reference checks for Ravi and he has completed the LDW.  Lorraine DeLong has a onsite interview next Tuesday.  (4/8)  Ravi is the #1 candidate.  Lorraine looks interesting.  Following up with Liz to see if she is still interested.  (3/31)  Need feedback on Ravi's phone interview with Scott Cundy, Liz's onsite interview, and 3 submissions (Michael Chellson, Lorraine DeLong, and Ryan Gilmore).   (3/24)  Setting Ravi up for a final interview and Liz Paul up for an onsite.   (3/17)  Setting up Ravi up for an onsite.  Still not sure about Liz.  (3/11)  Ravi going to onsite.  Still waiting to hear back about Liz.  (3/4)  Submitted 5.  2 going to phone interview (Ravi and Liz)  (2/26)  Discovery Call completed</t>
  </si>
  <si>
    <t>DIA007750</t>
  </si>
  <si>
    <t>Senior Manager - Global Product Management</t>
  </si>
  <si>
    <t>(1/15)  Filled.  Sending close.  (1/8)  Offer out to Carol and she accepted.  (1/4)  Offer out to Nico.  (12/18)  Getting final decision from Jeff Raponi.  (12/14)  Waiting on official feedback on 4 onsites.  (12/4)  4 onsite interviews this week and next.  (11/20)  Onsite interviews for Tina, Carol, Nico, and Keith.  (11/13)  Sent in Mary Lou, Tina, Ravid, and Lori.  Setting up next steps for Carol, Keith, Tina, Nico, and Janice.  (11/6)  Moving forward with phone interviews for Nico, Janice, and Keith.  Keeping an additional 5 warm.  Sending over 3 by today.  (10/30)  Setting up Nico for a phone interview.  Feedback pending on 8 people.  (10/23)  Sending in 5 people today.   (10/16)  Discovery call completed</t>
  </si>
  <si>
    <t>DIA007322</t>
  </si>
  <si>
    <t>(1/25)  Filled. (1/15)  Waiting on background/drug screen.  (1/8)  Offering to Amy Gould.  (1/4)  Jon Korshus has an onsite today.  (12/18)  Jon Korshus phone interview.  (12/14)  Releasing Ben Bauer and Michael Gunderson.  Keeping Ben Chen warm.  (12/4)  3 onsites this week and next.  (11/20)  Michael, Ben, and Ben are going to onsite.  (11/13)  Moving michael to onsite.  Ben Bauer and Ben Chen have phone interviews.  (11/6)  Michael has his phone interview next week.  Feedback pending on two.  (10/30)  Submitted Michael Gunderson.  Feedback pending.  (10/23)  Discovery call completed</t>
  </si>
  <si>
    <t>DIA007878</t>
  </si>
  <si>
    <t>(1/8)  Filled (1/4)  Moving forward with Lauren Furmanski.  (12/18)  Feedback pending on 3 onsite interviews.  (12/14)  3 onsites this week.  (12/4)  3 onsites the week of 12/14.  (11/20)  Karen is going to onsite.  Still trying to get Lauren's availability for a phone interview.  Amy Gould has a phone interview. (11/13)  Moving Karen forward to a phone interview.  Released Nathan.  Feedback pending on Lauren Furmanski.  (11/6)  Feedback pending on Karen Cash and Nathan Rogiers.  (10/30)  Beginning to source.  (10/23)  Discovery call completed</t>
  </si>
  <si>
    <t>DIA008416</t>
  </si>
  <si>
    <t>Senior Supplier Quality Technician</t>
  </si>
  <si>
    <t>(5/13)  Filled.  (5/6)  Offer accepted by Harlan.  (4/29)  Feedback pending on 2 submissions and 2 final interviews.  (4/22)  Need feedback on keith cooper's onsite and gennadiy's submission.  (4/15)  Submitted Gennadiy Kharam.  Onsite with Keith Cooper.  (4/8)  Moving to onsite with Keith Cooper if they can get him where he needs to be comp wise.  (4/1)  Moving forward to next steps with Keith Cooper.  (3/25)  Feedback pending on Keith Cooper's phone interview.  (3/17)  Keith Cooper moving to phone interview.  (3/11)  Illana going to phone interview today.  Submitting Sunil.  (3/4)  Submitted Illana.  Randy  wants to interview her.  (2/26)  Submitted Ty, but he is too expensive.  (2/19) Discovery call completed.</t>
  </si>
  <si>
    <t>LIF002400</t>
  </si>
  <si>
    <t>Associate Product Marketing Manager</t>
  </si>
  <si>
    <t>Hetal Patel</t>
  </si>
  <si>
    <t>(3/25)  Filled.  (3/17)  Need details on Stephen Otts' offer.  (3/11)  Moving forward with Stephen Otts to offer.  (3/4)  Still on hold.  (2/26)  On hold.  (2/19) Paul Yates and Lindsay Gartner are set up for a phone interview. (2/12)  Still need feedback on Joby and Jessica.  Lindsay Gartner and Stephen and Tom all moving to phone interviews.  (2/5)  Still need feedback on Joby Semmler and Jessica Owens.  (1/29)  Submitted Jessica Owens, Tom Saccone, and Lindsey Gartner.  Moving forward to phone interviews with Stephen and Lindsey.  (1/25)  In initial sourcing.  Submitted Joby Semmler and Stephen Otts.  (1/15)  Discovery Call completed</t>
  </si>
  <si>
    <t>DIA008093</t>
  </si>
  <si>
    <t>Olga Leon</t>
  </si>
  <si>
    <t>(4/29)  Filled.  (4/22)  Most likely moving forward with Internal.  (4/15)  3 phone interviews.  (4/8)  Discovery call completed.</t>
  </si>
  <si>
    <t>DIA008263</t>
  </si>
  <si>
    <t xml:space="preserve">Global Marketing Manager - Molecular Diagnostics </t>
  </si>
  <si>
    <t>Jaime Menendez-Humara</t>
  </si>
  <si>
    <t>(3/25)  Waiting on BG/DS.  (3/17)  Pingping accepted.  (3/11)  Should have a decision by today.  (3/4)  Pingping and Carlos onsites.   (2/26)  Steve Siefken and Mary Guan submitted.  Kerry and Carlos going to phone interview.  (2/19) Setting up phone interview with Jason Paulson. Keeping Robin warm still. Screening additional candidates today and following up with Tia regarding flexibility on job title. (2/12)  Keeing Robin warm, Jason Paulson under review.  Sam Holiday and Rich Hill are out.  (2/5)  Keeping Robin warm.  Jason Paulson under review.  Rich Hill going to phone interview.  (1/29)  Moving Robin forward to a phone interview with Tia.  (1/25)  Feedback pending on Robin's phone interview with Mike.  (1/15)  Robin Hoff moving forward to a phone interview with Mike.  (1/8)  Discovery Call completed</t>
  </si>
  <si>
    <t>COR000457</t>
  </si>
  <si>
    <t>(3/17)  Anastasia accepted the offer.  (3/10)  Anastasia Marinopoulos had onsite interview yesterday, feedback is pending.  Setting up onsite interviews for Brandon Pohl and Linda Dee.  (3/4)  Submitted 4.  3 going to onsite.  (2/26)  Offer rejected.  Submitted Kevin Maisonage.  (2/19) Feedback pending on Stephanie. (2/12)  Potentially making offer to Stephanie.  (2/5)  Emillie cannot make location work so is withdrawing.  Keeping Stephanie warm.  (1/29)  Moving forward to an onsite with Emillie.  Keeping Stephanie warm.  (1/25)  Moving forward to potential offer for Stephanie.  Feedback pending on Kyle Reynolds and Emillie Casalegno.  (1/15)  Feedback pending on Stephanie's onsite.  Madeline has a telephone interview on 1/25.  (1/8)  Stephanie Wirsbinski has an onsite next week.   Submitted Madleline Milanese.  (1/4)  Submitting first few candidates this week.  Setting up an onsite for Stephanie Wirsbinski once we screen her.(</t>
  </si>
  <si>
    <t>DIA008914</t>
  </si>
  <si>
    <t>Pooja Chandrashakar</t>
  </si>
  <si>
    <t xml:space="preserve">(5/20) Filled. (5/13)  Moving forward to an offer with Kevin Cheung.  (5/6)  Still need feedback on Kevin Cheung's onsite and Robert Nguyen's submission.  Releasing Ajay.  (4/29)  Fawn is in China until next week.  Submitted one additional candidate.  (4/22)  Moving to onsite with Kevin Cheung.  Releasing Michelle.  (4/15)  Michelle has a phone interview next week.  Feedback is pending on Ki Cheung.(4/8)  Feedback pending on Neha and Trish.  (4/1)  Discovery call completed.  Submitted Michelle Doan.  </t>
  </si>
  <si>
    <t>DIA007811</t>
  </si>
  <si>
    <t>Senior Staff Engineer - Design Quality</t>
  </si>
  <si>
    <t>Gopal Mohanty</t>
  </si>
  <si>
    <t>(2/19) BG/DS cleared, his start date is March 14, 2016. Fill sent as well as email to managers. (2/12)  Kevin accepted.  (2/5)  Retrying an offer for kevin.  (1/29)  Offer rejected.  Ikram has his phone interview today.  (1/25)  Offer for Kevin Posey.  Made verbal, he is getting back to us today.  (1/15)  Feedback pending on Kevin's onsite.  Feedback pending on Ikram Ansari.  (1/8)  Kevin has an onsite next week.  (1/4)  Moving Kevin forward to an onsite interview.  (12/18)  Kevin Posey has a phone interview today.  (12/14)  Feedback pending on Nagesh Malhotra and Kevin Posey.  (12/4)  Continuing to source.  (11/20)  Everyone has been released after interviews.  (11/13)  Moving Emmanuel forward to onsite.  Phone interview being scheduled for Liliya.  (11/6)  Continuing to source.  (10/30)  Submitted Shahan Stephanian.  Gopal is not interested.  (10/23)  Discovery call completed</t>
  </si>
  <si>
    <t>DIA008246</t>
  </si>
  <si>
    <t>Jeff Koll</t>
  </si>
  <si>
    <t xml:space="preserve">US - Chaska </t>
  </si>
  <si>
    <t>(4/15)  FILLED.  (4/8)  Feedback pending on Jean.  Debbie has an onsite.  (4/1)  Jean Petersen and Debbie Kidder onsite.  (3/25)  Jean Petersen onsite.  Waiting on interview team for Debbie Kidder.  (3/17)  Still need interview team.  (3/11)  Submitting Debbie Kidder.  Feedback pending on Adam St.  Sauver.  (3/4)  Jean Peterson going to onsite.  Need interview team.  Keeping Bruce warm.  Interested in Debbie Kidder.   (2/26)  Submitted Jean Peterson.  (2/19) Rescheduling Anna Chan's phone interview for Monday. Keeping Bruce warm. (2/12)  Anna Chan is going to phone interview.  Bruce did well on phone interview, keeping him on hold.  (2/5)  Bruce Backlund going to phone interview.  Additional candidates being screened.  (1/29)  Sara Coon and Bruce submitted.  Feedback pending.  (1/25)  Discovery call completed.</t>
  </si>
  <si>
    <t>NAV000320</t>
  </si>
  <si>
    <t>Customer Account Manager, Mid-Market</t>
  </si>
  <si>
    <t>(3/25)  Filled.  (3/17)  Waiting on BG still.  (3/10) Waiting on BG/DS for Francine. (3/4) Francine Accepted offer, returned signed offer letter. (2/26)  Waiting on offer details for Francine.  (2/18) Francine is going to an onsite interview. (2/12)  Moving forward with Francine to a phone interview with Scott Clark.  (2/4) Awaiting feedback on Francine's phone interview. (1/29)  Phone interview being set up between JD and Francine.  (1/21) In initial sourcing. (1/14) Sourcing has begun</t>
  </si>
  <si>
    <t>DIA006821</t>
  </si>
  <si>
    <t>Senior Global Product Manager - Molecular Diagnostics</t>
  </si>
  <si>
    <t>(2/19) Marcie start date 2/16. (2/12)  Filled with Marcie.  (2/5)  Making offer to Marcie.  (1/29)  Need to catch up with Craig to see if he is going to move forward with anyone.  (1/25)  Waiting on final decision.  (1/15)  Ilham has an onsite Monday.  Setting up an onsite interview with Jeff Xu.  Phone interview with Shoba last night.  Feedbacj pending.  (1/8)  Position is back open.  Tony Tran and Jeff Zhu have been set up for phone interviews.  Setting up onsite for Marcy.   Setting up telephone interviews for 3 others.  (8/21)  Position is on hold.  (8/14)  Keeping candidates warm and submitted Jeff Xu.  (8/7)  Rescheduling 2 phone interviews.  (7/31) Rescheduling phone interviews for candidates. (7/16)  Submitting additional candidates.  (7/10)  Reaching out to several qualified candidates and trying to schedule screening calls.  (7/2)  Feedback pending on one recent submission.  (6/26)  Continuing to source.  (6/19)  Continuing to source.  (6/12)  Feedback pending on 1 submission.  (6/5)  Submitted 1.  Waiting on feedback.  (5/29) Discovery Call completed</t>
  </si>
  <si>
    <t>DIA008211</t>
  </si>
  <si>
    <t>Senior Analyst Quality Assurance</t>
  </si>
  <si>
    <t>Eric Young</t>
  </si>
  <si>
    <t>(5/26)  Waiting on BG/DS for Judith.  (5/20) BG/DS pending. (5/13)  Waiting on BG/DS for Judith.  (5/6)  Offer accepted.  (4/29)  Moving to an offer for Judith.  (4/22)  Feedback pending on Judith's onsite.  (4/15)  Daisy and Judith onsite. (4/8)  Daisy going to onsite.  Judith going to phone interview.  (4/1)  Submitted Judith Jogwuia.  No feedback on her or Issac, but moving Daisy forward to phone interview.  (3/25)  Submitted Issac Johnston and Daisy Buntin.  Feedback is pending.  (3/17)  Discovery Call completed</t>
  </si>
  <si>
    <t>NAV000319</t>
  </si>
  <si>
    <t>(3/25)  Filled.  (3/17)  Still waiting on BG.  (3/10) Waiting on BG/DS for Michael Paulman. (3/4)  Offer accepted.  (3/4) Messages out to Mike to make verbal offer. (2/26)  Making an offer to Mike.  (2/18) Mike is going to an onsite interview. Awaiting feedback on Djenan Saric and Kevin Morrissey. Waiting on feedback for Marilyn Podowski's phone interview. (2/12)  Phone interview between Michael Paulman and Scott Clark.  Phone interview between Marilyn and Scott Clark.  (2/4) Awaiting feedback on Marilyn and Michael's phone interviews. (1/29)  Marilyn is having a phone interview with Joann.  Michael Palman has a phone interview today.   (1/14)  Sourcing has begun</t>
  </si>
  <si>
    <t>LEI002842</t>
  </si>
  <si>
    <t>Product Specialist - Microscopy</t>
  </si>
  <si>
    <t>(3/17)  Sent fill.  (3/10)  Waiting on Background check to clear.  (3/4)  Anh offer accepted.  (2/26)  Stacey rejected offer.  Moving forward with Anh.  (2/19) Still waiting on details about the offer. (2/12)  Still haven't heard anything about the offers.  (2/5)  Offer for Stacey.  Still waiting.  (1/29)  Moving forward to offer for Stacey.  Anh is a backup.  (1/25)  Set up Webex interviews for Ahn and Stacey for this week.  (1/15)  Moving Ahn Luu and Stacey Lee to onsite interviews.  (1/8)  Feedback pending on two phone interviews and two submissions.  (1/4)  Three people submitted.  Setting up phone interviews for Yu Li and Krishna Moody.  (12/18)  Beginning to source.  (12/14)  Discovery Call completed.</t>
  </si>
  <si>
    <t>DIA008589</t>
  </si>
  <si>
    <t>Assay Product Marketing Manager</t>
  </si>
  <si>
    <t>Frederic Jean</t>
  </si>
  <si>
    <t>(5/20) Filled. (5/13)  Offer accepted.  (5/6)  Moving forward with Kalli.  (4/29)  Should hear today about decision.  (4/22)  Feedback pending on 2 onsites.  (4/15)  Kalli Bestman onsite.  Josh going in for an onsite.  (4/8)  Matt Alstad and Baris Denizer both have onsites.  (4/1)  Matt Alstad had a phone interview and is now moving to onsite interview. Waiting on interview team.  (3/25)  Submitted Baris Denizer and Matt Alstad.  Feedback pending.  (3/17)  Discovery Call completed</t>
  </si>
  <si>
    <t>DIA008964</t>
  </si>
  <si>
    <t xml:space="preserve">Staff Software Validation Scientist </t>
  </si>
  <si>
    <t>Tim Carr</t>
  </si>
  <si>
    <t xml:space="preserve">(4/29)  Filled.  (4/22)  BG/DS should be finished.  (4/15)  Waiting on DS.    (4/8)  Making verbal to Jason Wagner.  (4/1) Moving forward with Jason Wagner to an offer.  (3/25)  Debriefing on Emelie.  Wil interviews next week.  Positive feedback on Jason.  Three additional candidates submitted.  (3/17)  Emilie and Jason going to onsite.  Wil under review.  (3/11)  Jason going in for onsite.  Emily gettting set up for a phone interview.  Wil under review.  </t>
  </si>
  <si>
    <t>COR000461</t>
  </si>
  <si>
    <t>Supplier Quality Engineer</t>
  </si>
  <si>
    <t>Joe Consoli</t>
  </si>
  <si>
    <t xml:space="preserve">(3/17)  Eric accepted the offer.  (3/10)  Moving forward with Eric Clement.  Most likely to an offer.  (3/4)  Releasing Tom.  Onsite for Eric Clement.  (2/26)  Tom had his onsite today.  Keeping Dina warm.  (2/19) Jose has his onsite this week. Feedback pending on Dena and Tom's phone interviews that are also scheduled this week. Continuing to keep John warm. (2/12)  Moving Jose to onsite.  Keeping John warm.  (2/5)  Feedback pending on Jose, Jason, and John.  (1/29)  Feedback pending on Jose Vasquez.  Feedback pending on Jason Tobias' onsite.  Feedback pending on John Maki.  (1/25)  Feedback pending on Jose Vasquez.  (1/15)  Rescheduling Jason Tobias' onsite interview for week of the 25th.  Mike Deleo has his onsite interview, feedback is pending.  (1/8)  Phone interview and two onsites.  (1/4)  Bringing Mike, Ed, and Eugene onsite.  Need interview team.  (12/18)  Feedback pending on two phone interviews.  (12/14)  Two phone interviews for Mike Deleo and Ed Huesselman.  (12/4)  Submitted Mike Deleo.  Feedback is pending.  (11/20)  Discovery Call completed.  </t>
  </si>
  <si>
    <t>BEC004620</t>
  </si>
  <si>
    <t>Robert Eusebio</t>
  </si>
  <si>
    <t xml:space="preserve">Tobi Ingram </t>
  </si>
  <si>
    <t>(4/8)  Filled.  (4/1)  Waiting on background check.  Jason accepted.  (3/25)  Waiting on answer from Jason Le.  (3/17)  Final interviews for Gordon and Jason.  (3/11)  Moving forward with Jason and Gordon.  (3/4)  Feedback still pending on onsites.  (2/26)  Feedback pending on onsites.  (2/19) 3 onsites completed, 2 more being set up. (2/12)  5 onsites next week.  (2/5)  Setting up  5 onsite interviews (Jim, Gordon, Jason, Gerry, Kim). (1/29)  Phone interviews scheduled for James, Gerry, Heather, and Jason Le.  (1/25)  Feedback is still pending on 5 submissions.  (1/15)  Feedback pending on James Candelaria,  Tom Nguyen, Gerry Garcia,  and Heather Trujillo.  (1/8)  Submitted three candidates, feedback is pending.  (1/4)  Beginning to source</t>
  </si>
  <si>
    <t>DIA008109</t>
  </si>
  <si>
    <t xml:space="preserve">Senior Clinical Research Scientist </t>
  </si>
  <si>
    <t>Colette Scheele</t>
  </si>
  <si>
    <t>(3/4)  Filled.  (2/26)  Still waiting on BG/DS.  (2/19) Waiting on feedback for Julie's BG/DS. (2/12)  Julie accepted.  (2/5)  Julie and Thomas had onsites, waiting for feedback. (1/29)  Julie, Scophil, and Thomas have onsite interview next weeks.  Thomas Bane has a phone interview.  (1/25)  Julie, Scophil, and Thomas going to onsites.  Took a little while to get interview team and HRBP.  (1/15)  Julie, Scophil, and Thomas all going to onsites.  (1/8)  Submitted 4  candidates.  Feedback is pending.  (1/4)  In initial sourcing</t>
  </si>
  <si>
    <t>BEC004524</t>
  </si>
  <si>
    <t>Kevin Scannell</t>
  </si>
  <si>
    <t>(2/26)  Filled.  (2/19) BG/DS passed. Nadia is starting on 2/29. (2/12)  Waiting on BG/DS  (2/5)  Nadia has accepted the offer.  (1/29)  Nadia has onsite today.  Keeping two warm.  (1/25)  Nadia going to onsite.  Submitted Zehra Sevinc and Jim Ventura.  (1/15)  Nadia has her phone interview today.  (1/8)  Submitted Nadia Greenidge, and she is going to a phone interview.  (1/4)  A couple people pending screening calls.  (12/18)  Discovery call completed.</t>
  </si>
  <si>
    <t>COR000455</t>
  </si>
  <si>
    <t xml:space="preserve">Cell Biologist </t>
  </si>
  <si>
    <t>(3/17)  Setting up onsites but haven't heard back from Russell.  (3/10)  Moving forward to onsite interview with Nic Kapecki and second onsite with Geetha Rao.  Feedback is pending on Himy Munez.  (3/4)  Feedback pending on 2.  (2/26)  Continuing to source.  (2/19) Clifford rejected the offer. Continuing to source. (2/12)  Feedback pending on Clifford's onsite.  (2/5)  Clifford has onsite next Wednesday.  Submitted Aasma yesterday, feedback pending.  (1/29)  Feedback pending on onsites for Sheba and Jennifer and phone interview with Clifford.     (1/15)  Onsites for Jennifer Kubic and Sheba Prasad.  Phone interview for Clifford Hom was yesterday.  (1/8)  Feedback pending on Lauren's onsite interview.  Set up Clifford for a phone interview.  Feedback pending on two submissions.  (1/4)  Jonathan  rejected the offer.  Bringing lauren onsite this week.  (12/18)  Jonathan is thinking over the offer.   (12/14)  Making an offer to Jonathan Van Dyke.  (12/4)  4 onsite interviews.  Geetha and Feridoon already had theirs.  Jonathan and Gennadiy have theirs today and week.  (11/20)  Feedback pending on Geetha's onsite.  Moving Feridoon, Gennadiy, and Jonathan to onsite interview.  (11/13)  Setting up 2-3 phone interviews and 1 onsite interview.  Feedback pending on 2.   (11/6)  Feedback pending on three submissions. (10/30)  Discovery call completed</t>
  </si>
  <si>
    <t>BEC004664</t>
  </si>
  <si>
    <t>Kathleen Miller</t>
  </si>
  <si>
    <t>(4/29)  Filled.  (4/22)  Waiting on BG.  (4/15)  Making offer to Shaleah. (4/8)  Feedback pending on Jim and Tofazzal.  (4/1)  Jim May going in next week.  (3/25)  Tofazzal and Jim May going to onsite.  (3/17)  Tofazzal and Jim May need feedback on phone interviews.  (3/11)  Moving forward with onsites.  (3/4)  Setting up 3 phone interviews.  (2/26)  Feedback pending still on 4.  (2/19) Feedback pending on 4 people that Branden submitted. (2/12)  Branden has CDSs lined up for next week.  (2/5)  Discovery Call Completed.</t>
  </si>
  <si>
    <t>DIA008021</t>
  </si>
  <si>
    <t>Marketing Manager/(Distribution and GPO Marketing)</t>
  </si>
  <si>
    <t>Julia Dunham</t>
  </si>
  <si>
    <t>(4/1)  Filled.  (3/25)  Still waiting on BG.  May need to push start back.  (3/17)  Waiting on BG.  (3/11)  Marcus Lee offer accept.  (3/4)  Marcus Lee onsite.  (2/26)  Bev onsite.  Offad onsite.  (2/19) Onsite interivew being scheduled for Offad. Feedback pending on Tim. Releasing Dan.(2/12)  Rescheduled Tim Parker's phone interview.   Need feedback on him before we move forward with Offad.  (2/5)  Moving to phone interviews for Offad and Dan.  (1/29)  Mike Hyde is out.  Submitted Offad and Scott Anderson.  (1/25)  Most likely moving forward with Mike Hyde.  Need feedback on his onsite.  (1/15)  Rescheduling phone interview with Jeff Owens.  Waiting to hear back from Mike Hyde.  Feedback pending on Joseph Han's phone interview.  Following up on Derek Edge.  (1/8)  Setting up phone interviews for Joseph Han and Jeff owen.  Setting up next two phone interviews for Derek Edge.   (1/4)  Position is reopening.  Need new req ID.  (12/18)  Position has been canceled.  (12/14)  Discovery Call completed.</t>
  </si>
  <si>
    <t>DIA008485</t>
  </si>
  <si>
    <t xml:space="preserve">Staff Quality Assurance Scientist - Reagent Product Development </t>
  </si>
  <si>
    <t>Courtney Walton</t>
  </si>
  <si>
    <t>(4/29)  Filled.  (4/22)  Waiting on BG.  (4/15)  Bryan accepted the offer.  (4/8)  Moving foward with Bryan or Angie.  (4/1)  Feedback pending on 5 onsites.  (3/25)  Final interviews going off.  2 internals going for onsite.  (3/17)  3 onsites set up.  2 internals that we are reaching out to.    (3/11)  Setting up 3 onsite interviews.  (3/4)  4 phone interviews.  Most are set up.  (2/26)  Setting up 4 phone interviews.  Gina Bui was submitted this week.  (2/19) Feedback pending on Shah Khan. Submitting 2 today. (2/12)  Submitted Shah Khan.  Feedback pending.  (2/5)  Discovery Call Completed.</t>
  </si>
  <si>
    <t>DIA008501</t>
  </si>
  <si>
    <t xml:space="preserve">Staff Manufacturing Scientist </t>
  </si>
  <si>
    <t>Betty Aparicio</t>
  </si>
  <si>
    <t xml:space="preserve">(4/29)  Did not hear back from Betty about Marlene.  (4/22)  Offer approved for Marlene.  (4/15)  Moving forward to offer with Marlene.  (4/8)  Still need feedback on two onsites.  (4/1)  Need feedback on two onsites.  (3/25)  Two internals have onsites.  (3/17)  Setting up two onsites.  Both internals.  (3/11)  Betty got us the interview team. (3/4)  Still waiting on interview team.  Going to phase 2.  (2/26)  Need interview team for two internals.  (2/19) On hold. (2/12)  Feedback pending on 4.  (2/5)  Beginning to source.  (1/29)  Discovery call completed.  </t>
  </si>
  <si>
    <t>DIA007818</t>
  </si>
  <si>
    <t>(4/1) Filled  (3/25)  Moving to offer for Veronica.  (3/17)  Most likely moving forward with offer.  (3/11)  Veronica moving forward to an onsite, keeping Nancy warm, and releasing Joan.  (3/4)  Mingzi is out.  Have a couple of interest calls.  (2/26)  Submitted Mingzi Deng and she is moving to a phone interview.  (2/19) Have connected with several people, either no one is interested in the position or not interested in relocating. (2/12)  Continuing to source.  (2/5)  Maureen rejected the offer.  Re-starting the search.  (1/29)  Moving forward to offer for Maureen.  (1/25)  Feedback pending on Maureen's onsite.  (1/15)  Maureen is going onsite the week of the 25th.  (1/8)  Waiting to hear back from Maureen regarding setting up an onsite interview.  (1/4)  Reaching out to Maureen Dawson to get her involved in the process.  (12/18)  Keeping Sara warm and continuing to source additional candidates.  (12/14)  Feedback pending on Sara Coon's onsite and Mathew Pexa's submission.  (12/4)  Sara's onsite is next Wednesday.  Sourcing in Phase 2.  (11/20)  Sara Coon has a phone interview on Monday.  Keeping Heather Pham warm.  Submitting Mathew Pexa today.  (11/13)  Releasing Jean.  Waiting on feedback on Sara, Jessica, and Heather.  (11/6)  Submited Jean Petersen.  (10/30)  Discovery call completed</t>
  </si>
  <si>
    <t>DIA008308</t>
  </si>
  <si>
    <t>Karen Scott</t>
  </si>
  <si>
    <t>(5/20) Filled. (5/13)  Waiting on BG/DS.  (5/6)  Waiting on BG/DS.  (4/29)  Darixa accepted.  (4/22)  Feedback pending on Darixa's onsite.  Viviana is all set for next Tuesday onsite. (4/15)  Phone interview with Darixa.  Moving to onsite with Viviana, waiting on interview team.  (4/8)  Maria Ibanez never got back to me.  Feedback still pending on Viviana's interview and Pam's submissions.  (4/1)  Moving forward with Maria Ibanez to phone interview.  Feedback pending on Viviana's phone interview.  (3/25)  Setting up interviews with Viviana.  (3/17)  3 people submitted.  (3/11)  CDSs scheduled. (3/4)  Discovery call completed</t>
  </si>
  <si>
    <t>DIA007256</t>
  </si>
  <si>
    <t xml:space="preserve">Senior Product Manager   </t>
  </si>
  <si>
    <t>(4/22)  Filled.  (4/15)  Sending fill.  (4/8)  Mike Waite accepted the offer.  Waiting on background check.  (4/1)  Moving to offer with Mike Waite.  (3/25)  Moving to final interview with Mike Waite.  Roberto set up for phone interview.  (3/17)  Onsite interview scheduled for Mike Waite. (3/11)  Mike Waite onsite and Chris wall phone interview today.  (3/4)  Onsite for Mike Waite and Chris Wall going to phone interview.  (2/26)  Moving to onsite with Mike Waite and Feedback is pending on Chris Wall.  (2/19) Moving forward to an onsite with Mike Waite.  Feedback pending on Chris Wall. (2/12)  Chris Wall under review.  (2/5)  Possibly going phase 3.  Submitting Chris walls.  (1/29)  2 candidate rejected.  1 pending feedback.  (1/25)  Submitted 3 candidates, feedback is pending.  (1/15)  Continuing to source.  (1/8)  Setting up phone for Guy.  (1/4)  Getting feedback on candidates under review and sourcing more.   (12/14)  Two people under review.  (12/4)  Still waiting on feedback.  Releasing Walter. (11/20)  Dawn and Derek under review.  (11/13)  Keeping Omo warm.  Need feedback on Walter Nelson.  (11/6)  Omo is going in for an onsite next week.   Everyone else is rejected.  Changing the profile to more junior.  (10/30)  Brian and Tricia setting up for phone interviews.  Phone interviews completed for Tariq.  Omo has onsite on the 11th.  Setting up a phone interview for Walter Nelson.  (10/23)  Setting up phone interviews for Tariq, Brian Almond, and Tricia.  Feedback pending on Walter Nelson.  (10/16)  Screening Tariq Monday morning.  Feedback pending on Tricia Bal.  Setting up Brian Almond for a phone interview.  (10/9) Setting up onsite interview for Omo. Submitting Brian Almond today.  Continuing to source additional candidate.  (9/18)  Rob Lacroix has onsite interview Monday.  Omo Clement under review.  (9/11)  Setting up a phone interview between Rob and Robert Lacroix.  Changing hiring manager to Kevin Chance.   (9/4)  Setting up phone interviews for Nora Iglesias-Rios</t>
  </si>
  <si>
    <t>DIA007866</t>
  </si>
  <si>
    <t>Sr. Staff, Development Scientist</t>
  </si>
  <si>
    <t>Laura Apitz</t>
  </si>
  <si>
    <t>(3/25)  Filled.  (3/17)  Need to send fill.  (3/11)  Need to send fill.  (3/4)  Offer for Larry Martin approved.  (2/26)  Moving forward to offer for Larry Martin.  (2/19) Moving forward to offer for Larry Martin. (2/12)  Have to reschedule Ken again.  (2/5)  Phone interview for Ken.  Final interview for Larry today.  (1/29)  Getting feedback on Larry and Bee-na's onsite.  1 submissions pending.  (1/25)  2 onsite intervews and screening 2 additional candidates.  (1/15)  4 phone interviews completed.  Feedback is pending.  (1/8)  Submitting Bee-Na, Maddie, and one other.  (1/4)  Restarting search.  (12/18)  Keeping Maggie warm.  Restarting search.  (12/14)  All 3 are rejected.  Back to the drawing board.  (12/4)  3 onsite interviews this week and next week.  (11/20)  Maggie has a phone interview today.  Wen and Gina have onsites after Thanksgiving.  (11/13)  Wen and David had their phone interviews.  Feedback pending.  Stacy was rejected.  (11/6)  Discovery call completed.</t>
  </si>
  <si>
    <t>DIA007809</t>
  </si>
  <si>
    <t>(429)  Filled.  (4/8)  Still nothing.  (4/1)  Still have not heard.  (3/25)  Need offer details.  (3/17)  Still haven't heard anything.  (3/11)  No details yet.  (3/4)  Need more detail on internal.  (2/26)  Possibly moving forward with an internal.  (2/12)  On hold.  (2/5)  Still need feedback on everyone.  (1/29)  Still trying to reschedule Marwan.  Still need feedback on Reza and Richard.  (1/25)  Still trying to reschedule Marwan and still need feedback on Reza and Richard.  (1/15)  Rescheduling phone interview with Marwan.  Feedback pending on Reza and Richard Nguyen.  (1/8)  Submitting Marwan today.  One pending.  (1/4)  Keeping Kevin warm while we source additional candidates.  (12/18)  Setting up a phone for Kevin Mandrell.  (12/14)  Continuing to source.  (12/4)  Paul Steen has withdrawn from the process.  Contining to souce.  (11/20)  Submitting Farzan today.  Submitted Shari, but Alan has worked with her and is not interested.  (11/13)  We have reached out to a lot of people.  Two interest calls today.  (11/6)  Continuing to source.  (10/30)  Submitted Hiwa, who was rejected.  (10/23)  Discovery call completed</t>
  </si>
  <si>
    <t>LIF002345</t>
  </si>
  <si>
    <t>Product Manager, Genomics Consumables</t>
  </si>
  <si>
    <t>Andreas Hahn</t>
  </si>
  <si>
    <t xml:space="preserve">(4/22)  Sent Fill.  (4/8)  Need agency information,  (4/1)  Sending fill.  (3/25)  trying to set up Savita for an onsite interview.  (3/17)  Savita going to onsite.  (3/11)  Setting up Savita for a phone interview.  (3/4)  Submitting Savita.  John Hicks onsite.  (2/26)  Rikhi interviewed with Tom Barber.  John Hicks has an onsite.  (2/19) Released Sid. Onsite interview being scheduled for John Hicks. Moving forward with Jason Xu for this role as well. (2/12)  Feedback pending on Rikhi, John Hicks, and Sid Seigal.  (2/5)  Restarting search.  (10/9)  Waiting on next steps for Todd Atkinson.  (9/18)  Rajasri has her onsite interview on Monday.  Continuing to source additional candidates.  (9/11)  Setting up onsite for Rajasri Chandra.  </t>
  </si>
  <si>
    <t>DIA008204</t>
  </si>
  <si>
    <t>Kristin Jones</t>
  </si>
  <si>
    <t>(5/13)  Filled. (5/6)  Geoff Gleason accepted.  (4/29)  Feedback pending on onsites.  (4/22)  Moving Phase 3 to onsite.  (4/15)  Geoff Gleason onsite today.  (4/8)  Geoff Gleason has a phone interview today.  Feedback on Hang Nguyen.  (4/1)  Set up phone interview with Geoff Gleason for next Friday.  Keeping Vanessa warm.  (3/25)  Submitted Geoff Gleason and George Mills.  (3/17)  Continuing to source.  (3/11)  Need feedback on Rupa and Vanessa.  (3/4)  Setting up onsites for Rupa, Vanessa, and Kristen going to onsite.  (2/26)  Going to onsite for Vanessa, Ruba, and Susanna.  (2/19) Feedback pending on 2 onsite interviews. (2/12)  Vanessa and Susanna going to onsite interview.  Kristen and Rupa going to phone interview.  (2/5)  Kulwant, Vannesa, and Susanna going to phone interview.  Feedback pending on Kristen Carlson and Rupa Dash submissions.  (1/29)  Hang withdrew.  Moving Vanessa forward to phone interview.  Submitting Susanna today.  Feedback pending on Kulwant. (1/25)  Feedback pending on Hang Nguyen.  (1/15)  Feedback pending on Karin and Mitchel Murray.  (1/8)  Submitted Karin Vineretsky.  One more screening call today.  (1/4)  Beginning to source</t>
  </si>
  <si>
    <t>VEE000423</t>
  </si>
  <si>
    <t>Regional Sales Director - West</t>
  </si>
  <si>
    <t>Andrew Hider</t>
  </si>
  <si>
    <t>US - West</t>
  </si>
  <si>
    <t>(4/22)  FILLED.  (4/15)  Cindy accepted the offer.  (4/8)  Made verbal to Cindy.  Negotiating.  (4/1)  Moving forward with an offer for Cindy.  (3/25)  Waiting to hear about offer.  (3/17)  Cindy has final onsite LDW next Wednesday.  (3/11)  Cindy going to onsite LDW.  (3/4)  Onsite completed with Cindy.   (2/26)  Cindy moving forward to an onsite interview.  Jim Mahan under review.  (2/19) Cindy going to onsite interview. Screening additional candidate. (2/12)  Going through everything on Tuesday wtih Bob.  (2/5)  Still need feedback on 5 people.  Following up with Bob today.  (1/29)  Position is back on the front burner.  Need feedback on 5 submissions.  (1/25)  Never got feedback.  (1/15)  Still waiting on feedback.  (1/8)  Feedback still pending.  (1/4)  Feedback still pending.  (12/18)  Feedback pending on 4 submission.  JR is interested.  (12/14)  Reaching out to JR and Jerry Toth to get them re-engaged.</t>
  </si>
  <si>
    <t>LIF002311</t>
  </si>
  <si>
    <t xml:space="preserve">Strategic Leader Marketing, Automation </t>
  </si>
  <si>
    <t>Demaris Mills</t>
  </si>
  <si>
    <t xml:space="preserve">(5/6)  Filled.  (4/29)  Raj accepted the offer.  (4/22)  Call with Raj today to discuss his decision.  (4/15)  Waiting on Raj still.  (4/8)  Waiting to hear back with Raj's response.  (4/1)  Made Verbal offer to Raj.  He has some questions.  (3/25)  Onsite for Lisa.  Final interview for Raj next week.  Feedback pending on Joe Rotter.  (3/17)  Submitting Lisa Gilbert and setting up with a phone interview.  Raj getting set up with final interview.  Jeff Hurvitz submitted.  (3/11)  Feedback pending on Raj's onsite.  (3/4)  Going to final interviews with Raj and Todd.  Hal and Joe going to phone interviews. (2/26)  Hal and Raj under review.  (2/19) Justin is sending someone over today. Feedback pending on 3 phone interviews. (2/12)  Demaris has 3 phone interviews.  (2/5)  Setting up Eric Stevenson and Joe Rotter for phone interviews.  (1/29)  Reopened  and reset metrics.  Submitted Rikhi, Lisa Davis, and Eric Stevenson.  Submitting Joe Rotter today.  (10/9)  Feedback pending on Lisa Davis, Joe Roder, Eric Stevenson, and one additional candidate. </t>
  </si>
  <si>
    <t>DIA007265</t>
  </si>
  <si>
    <t>Senior Product Manager</t>
  </si>
  <si>
    <t xml:space="preserve">(8/28)  Discovery call completed. </t>
  </si>
  <si>
    <t>DIA009216</t>
  </si>
  <si>
    <t>(6/24)  Calley accepted.  Filled.  (6/17)  Feedback pending on Bruce, John, Cynthie, and Calley.  (6/10)  Feedback pending on Bruce, Cynthie, and Calley.   (6/3)  Feedback pending on Cynthie's phone interview, Bruce onsite, and Calley has an onsite.  (5/26)  Bruce Irvine onsite today.  (5/20) Feedback pending on Dmitry's onsite. Submitted Bruce Irvine, moving directly forward to an onsite interview. (5/13)  Dmitry has an onsite today.  Need feedback on Cythie Wong, Sean Han, and Shan Gao.  (5/6)  Dmitry onsite next week.  Sean Han and Shan Gao had phone interview.  Feedback pending on Cythie Wong.  Need feedback on Negin and Manish.   (4/29)  Interviewing Dmitry on monday.  Setting up two additional phone interview.  (4/22)  Submitted James Yen,  Manish Kumar, Negin, and Sean Han.  James Yen going to phone interview.  (4/15)  Discovery Call completed</t>
  </si>
  <si>
    <t>DIA008895</t>
  </si>
  <si>
    <t xml:space="preserve">Senior Development Scientist </t>
  </si>
  <si>
    <t>(6/17)  Filled.  (6/10)  Baback onsite feedback pending.  Feedback pending on Stephen Mooney.  Shan Gao onsite.  (6/3)  Baback onsite.  Feedback on Stephen Mooney.  Shan onsite next Tuesday.  (5/26)  Sabrina declined the offer.  Moving to phone interview for Calley and onsite for Shan Gao.  (5/20) Offer rescinded from Sunetra. Offer out for Sabrina. (5/13)  Sunetra is looking over more information.  (5/6)  Moving forward to an offer for Sunetra.  (4/29)  Sabrina had final interview and waiting on Tom to set up final for Sunetra.  (4/22)  Moving forward with Sabrina and Sunetra to telepresence with Tom.  (4/15)  Feedback pending on 4 onsite interviews.  (4/8)  Moving forward to onsite with Nadya too.  (4/1)  Moving to onsite with Sabrina, Sunetra, Garrett.  Moving to phone interview with Nadya.  (3/25)  Feedback pending on phone interview with Sabrina.  Set up Emily Zebadua for a phone interview.  Sunetra set up for an onsite interview.  Feedback pending on Shika and Calley.  (3/17)  4 submitted.  3 going to phone interview (Sabrina, Raymond, and Sunetra)  (3/11)  Discovery Call completed.</t>
  </si>
  <si>
    <t>DIA008560</t>
  </si>
  <si>
    <t xml:space="preserve">Senior Events Specialist </t>
  </si>
  <si>
    <t>Cheryl Jackson</t>
  </si>
  <si>
    <t>(6/3)  Filled.  (5/26)  Waiting on BG/DS to be completed.  (5/20) Marisela accepted. BG/DS pending. (5/13)  Moving Marisela to offer.  (5/6)  Marisela has a third onsite interview.  (4/29)  Moving forward to next steps with Marisela.  (4/22)  3 onsites will be completed today.  (4/15)  3 onsites this week and next.  (4/8)  Waiting on one more confirmation for three onsites.  (4/1)  All three onsites are set up.  (3/25)  Setting up 3 onsites (Marisela, Christina, and Sawnia).  Waiting on interview team.  (3/17)  Christina going to phone interviews.  (3/11)  2 going to onsite, but need to see more people before moving forward.  (3/4)  3 going to phone interviews next week.  Submitted one internal (Betty)  (2/26)  Feedback pending on 5.  (2/19) Feedback pending on 4 applicants submitted: Marisela Quinn, Erin Lucian, Juline Mastrilli, Sawnia House. (2/12)  Discovery call completed</t>
  </si>
  <si>
    <t>NAV000136</t>
  </si>
  <si>
    <t xml:space="preserve">Filled </t>
  </si>
  <si>
    <t>(2/19) Jon Werner has accepted the offer and sent back his written offer.  We are just waiting on the background check to clear and then will send the fill. (2/12) Gerardo Avila has an onsite interview this afternoon.  Mara and Dallas will then make an offer to either Gerardo or Jon Werner to fill this opening. (2/5) Same as above.  (1/29) Same as above.  (1/22) Same as above.  (1/15) Same as above.  (1/8) Same as above (12/23) Same as above. (12/18) Same as above. (12/11) Same as above. (12/4) Same as above. (11/26) Same as above. (11/20) Same as above. (11/13) Same as above (11/6) same as above 10/30 Same as above 10/21 Same as above. 10/15 Same as above 10/10 Same as above 10/9 waiting on feedback on 3 candidates (same as above) 10/3 In initial sourcing</t>
  </si>
  <si>
    <t>DIA004912</t>
  </si>
  <si>
    <t xml:space="preserve">Specialist Field System support </t>
  </si>
  <si>
    <t>Feola, Jo-Ann</t>
  </si>
  <si>
    <t>Wallace, Jennie</t>
  </si>
  <si>
    <t>Ohio</t>
  </si>
  <si>
    <t xml:space="preserve">(03/05): Candidate declained offer sorcing process restarting(2/28): Start date changed to Mar 9th (2/16): Start date changed to March 2nd for linda. She has accepted (2/6): req reopened offer made to Linda (01/15/2015): Per hiring managers requist. Temporally on hold. 11/287/2014 wating on feedbackfor 4 candidates submitted...12/05/2014 currently awaiting feedback on a total of 5 candidates....Waiting feedback on al candidates submitted. </t>
  </si>
  <si>
    <t xml:space="preserve">LEI002592 </t>
  </si>
  <si>
    <t xml:space="preserve">Field Service Engineer – Sweden </t>
  </si>
  <si>
    <t>Bradley, Jonathan</t>
  </si>
  <si>
    <t>Basra, Harjit</t>
  </si>
  <si>
    <t>LeeAnne Whitsell</t>
  </si>
  <si>
    <t>Stockholm</t>
  </si>
  <si>
    <t>Sweden</t>
  </si>
  <si>
    <t>(10/2): Scheduling phone interview for Patrik (9/24): Pending offer details for Patrik (9/17): Scheduling onsite interviews for Patrik and Dan on 9/22 (9/16): Pending submittal feedback for Mia and Patrik (9/10): Scheduling onsite interview for Jonny Wu (9/8): Pending submittal feedback for Jonny Wu; scheduling Jonny to interview on 9/9  (8/21): Scheduling onsite interviews for Dan Linde and Christopher Guest on 9/9 (8/14): Scheduling F2F interviews for Johan Eriksson and Par Davidson (8/6): Pending submittal feedback for Maik Kuhn (8/3): Scheduling F2F interviews for Johan Eriksson, Stefan Renneliden, Par Davidson (6/26): Scheduling phone interviews for Johan Eriksson and Stefan Renneliden (6/19): Pending next steps for Par Davidsson, Christopher Guest, and Dan Linde (6/12): Scheduled phone interviews for Par Davidsson, Christopher Guest, and Dan Linde; pending submittal feedback for Lennart Fritzon (6/11): Scheduled phone interview for Par Davidsson and Christopher Guest; pending submittal feedback for Lennart Fritzon (6/5): Pending submittal feedback for Par Davidson and Christopher Guest (5/22): Actively recruiting in passive and active market (5/1): Discovery call held on 4/30; pending posting of position</t>
  </si>
  <si>
    <t>NAV000192</t>
  </si>
  <si>
    <t>Telesales Associate</t>
  </si>
  <si>
    <t>Stein, Sheridan</t>
  </si>
  <si>
    <t>Rogers, Genelle</t>
  </si>
  <si>
    <t>(7/30): Signed offer and HR application for Lizania Taylor sent to HR (7/24): Pending next steps/offer details for Lizania Taylor (7/17): Pending interview feedback for William Nevels; pending next steps for Lizania Taylor and Mirna Valle (7/10): Pending closing information for David Gleason (7/2): Offer accepted by David Gleason (6/19): Pending offer details for David Gleason (6/18): Pending interview feedback for David Gleason (6/16): Scheduled F2F for David Gleason on 6/18 with Kenneth Hamilton (6/12): Pending interview feedback for James Riddle; David Gleason to interview (6/11): Pending interview feedback for James Riddle; pending submittal feedback for David Gleason (6/5): Pending submittal feedback for Jasmine Lewis, Kevin Olabode, and James Riddle (5/29): Actively recruiting in passive and active market</t>
  </si>
  <si>
    <t>NAV000223</t>
  </si>
  <si>
    <t>Implementation Project Manager</t>
  </si>
  <si>
    <t>Edmond, Karen</t>
  </si>
  <si>
    <t>(8/6): Pending offer approvals for Jocelyn Campos (7/31): Pending interview feedback for Jocelyn Campos; actively recruiting in passive and active market (7/17): Scheduled F2F interviews for Phyllis Melkonjan and Jocelyn Campos on 7/22 (7/10): Scheduling F2F interviews for Phyllis Melkonjan and Jocelyn Campos (7/2): Pending interview feedback for Phyllis Melkonjan and Jocelyn Campos (6/29): Scheduled phone interviews for Phyllis Melkonjan and Jocelyn Campos on 7/1; Pending submittal feedback for Barbara Belz (6/26): Pending submittal feedback for Phyllis Melkonjan (6/25): Actively recruiting in passive and active market (6/19): Position posted; Actively recruiting in passive and active market</t>
  </si>
  <si>
    <t>NAV000222</t>
  </si>
  <si>
    <t>KAM4931</t>
  </si>
  <si>
    <t>Customer service associate- Des Moines</t>
  </si>
  <si>
    <t>Matt Hammond</t>
  </si>
  <si>
    <t>Tina Turro</t>
  </si>
  <si>
    <t>Des Moines</t>
  </si>
  <si>
    <t>(9/17): Actively recruiting in active and passive market (9/4): Posting position on CareerBuilder; actively recruiting in active market (8/27): Pending submittal feedback for George McMullen (8/13): Actively recruiting in passive and active market (8/10): Scheduling DC call with HM</t>
  </si>
  <si>
    <t>LEI002384</t>
  </si>
  <si>
    <t>Cerebro IT Application and Support Specialist</t>
  </si>
  <si>
    <t>Polley, Chris</t>
  </si>
  <si>
    <t>Gugel, Ellen</t>
  </si>
  <si>
    <t>Frankfurt</t>
  </si>
  <si>
    <t>EU</t>
  </si>
  <si>
    <t>(5/11): Final interview for Christina taking place on 5/25 with Simon Smith (3/27): Scheduled phone interviews for Christina and Lourence for 3/30 (03/13) Reaching out to candidates in the passive market(03/05) Got the job posted and actively searching</t>
  </si>
  <si>
    <t>LEI002397</t>
  </si>
  <si>
    <t>Commodity manager</t>
  </si>
  <si>
    <t>Knaack, Andreas</t>
  </si>
  <si>
    <t>Nussloch</t>
  </si>
  <si>
    <t xml:space="preserve">(5/15):two candidates into final stags of process (4/24): 2 interviews scheduled to take place waiting feedback on 1 candidtate (4/18): 5 candidates in process and waitng feedback ont his role (4/10): two for candidates submitted this week wating feedback (04/03): one canidates moving to final steps 5 candidates that we are waitn feedbak on (03/27): 1 candidated submitted interview to take place next week 03/20): waiting feedback on candidates in process 03/15) Pending feedback on Steffen. (03/06) pending submissions for two candidates. actively searching both passive and active market (2/28): Search was started this week currently sourcing </t>
  </si>
  <si>
    <t>SAL001002</t>
  </si>
  <si>
    <t>Sales Representative Industry - Northern UK</t>
  </si>
  <si>
    <t>Harbin, Matthew</t>
  </si>
  <si>
    <t>Anna van zon</t>
  </si>
  <si>
    <t>Glasgow</t>
  </si>
  <si>
    <t>SO</t>
  </si>
  <si>
    <t>(10/8): Position offered to internal candidate (10/2): Actively recruiting in passive and active market (9/23): Pending posting of position; actively recruiting in passive and active market</t>
  </si>
  <si>
    <t>LEI002656</t>
  </si>
  <si>
    <t>Field service engineer- Netherlands</t>
  </si>
  <si>
    <t>Netherlands</t>
  </si>
  <si>
    <t xml:space="preserve">(06/26): Currently sourcing (06/19): Sourcing </t>
  </si>
  <si>
    <t>HAC002359</t>
  </si>
  <si>
    <t>Field Service Engineer - Scotland</t>
  </si>
  <si>
    <t>McDermott, Stephen</t>
  </si>
  <si>
    <t>Rose, Miriam</t>
  </si>
  <si>
    <t xml:space="preserve">(08/21): offer was made offer was made to internal candidate currently waiting on all details to close req in taleo (05/30): two candidates currently in process Barnard Davison wating feedbac interinal to move to f2f interview  (5/8): Waiting on official fid back form f2f interview that took place with Graham  (5/1): Graham had f2f interview take place today (4/24): Graham mving to fnal f2f interview next week (4/18): Canidate moving to f2f interview on wednesday (4/10):  curently sourcing (03/27): waiting on feedback form HR on two candidates (03/20): Interviews taking place next week (03/05): 2 candidates Eliminated currently courcing  (2/28): onecandidate submitted awaiting feedback (2/20): Started the search this week one candidate pending </t>
  </si>
  <si>
    <t>KAM4772</t>
  </si>
  <si>
    <t>Panel Builder- AC&amp;E</t>
  </si>
  <si>
    <t>Michael Obrien</t>
  </si>
  <si>
    <t>Foxboro</t>
  </si>
  <si>
    <t xml:space="preserve">KAM4755 </t>
  </si>
  <si>
    <t>Tom Szczepanski</t>
  </si>
  <si>
    <t xml:space="preserve">(10/15): discovery call has not taken place since HM has a candidate in process  that he would like to hire </t>
  </si>
  <si>
    <t>DIA007347</t>
  </si>
  <si>
    <t>Representative Sales Microscan Miami</t>
  </si>
  <si>
    <t>Purcell, Claribel</t>
  </si>
  <si>
    <t>Anaya, Luis</t>
  </si>
  <si>
    <t xml:space="preserve">(10/02): Discovery call has been scheduled 3 different time HM did not show up to call, the last three emails to hiring team regarding this matter haver gone unanswered ans now we are lookign to place this position on hold (09/24): waiting on discovery call to take place HM has not joined our call eventhouhg call request has been accepted by all </t>
  </si>
  <si>
    <t xml:space="preserve">DIA008369 </t>
  </si>
  <si>
    <t>Advanced Laboratory Instrumentation Support</t>
  </si>
  <si>
    <t>Marvin Steinberg</t>
  </si>
  <si>
    <t>(5/27): Keeping Christine Luu and Amaris Avellan warm as this position will be filled internally and they're creating another (5/9): Actively recruiting in active and passive market (3/18): Pending interview feedback for Jonathan Martin (3/3): Pending submittal feedback for Jonathan Martin; actively recruiting in passive and active market (2/26): Position posted; actively recruiting in active market (2/19): Pending posting of position; actively recruiting in active market (2/12): Scheduled DC on 2/18</t>
  </si>
  <si>
    <t>SEL000367</t>
  </si>
  <si>
    <t>Account Manager - Advanced Staining, LATAM</t>
  </si>
  <si>
    <t>Rodrigo Cervantes</t>
  </si>
  <si>
    <t>Columbia</t>
  </si>
  <si>
    <t xml:space="preserve">(1/14): Currently three candidates are in process for this position.   (1/05): Discovery call to take place 01/07 at 4:00PM EST </t>
  </si>
  <si>
    <t>DIA009489</t>
  </si>
  <si>
    <t>Specialist customer technical support</t>
  </si>
  <si>
    <t>Diane Wagner</t>
  </si>
  <si>
    <t>(5/26): Position has been filled; Ijeoma Ibekwe to start soon</t>
  </si>
  <si>
    <t>DIA008883</t>
  </si>
  <si>
    <t>Manufacturing Scientist II (Product Support)</t>
  </si>
  <si>
    <t>Joshua Rogers</t>
  </si>
  <si>
    <t xml:space="preserve">(6/2): 4 candidates moving into face to face interviews through this and next week (5/4): Currently Sourcing </t>
  </si>
  <si>
    <t>DIA009197</t>
  </si>
  <si>
    <t>Shawn Hornaman</t>
  </si>
  <si>
    <t xml:space="preserve">(6/2): THree candidates moved to interviews currently waiting feedback (5/4): Currently sorucing </t>
  </si>
  <si>
    <t>LIF002683</t>
  </si>
  <si>
    <t>Centrifugation and Cell Counting Representative II Sales</t>
  </si>
  <si>
    <t>Andrea French</t>
  </si>
  <si>
    <t>Terence Smith</t>
  </si>
  <si>
    <t>Housten</t>
  </si>
  <si>
    <t xml:space="preserve">(5/4): Three candidates are currently in process HM is expecting to make her decision this week on who she will make an offer to. </t>
  </si>
  <si>
    <t>COR000517</t>
  </si>
  <si>
    <t>Personalreferent / HR Business Partner (m/w)</t>
  </si>
  <si>
    <t>Christoph Schwanke</t>
  </si>
  <si>
    <t>GE</t>
  </si>
  <si>
    <t>(6/2): Offer was extended an accepted by direct sources candidate (04/14) Fanny, Daniel, and Diana scheduled for phone interview. Eliminated other candidates and submitting more candidates</t>
  </si>
  <si>
    <t>KAM5498</t>
  </si>
  <si>
    <t>Dave Silva</t>
  </si>
  <si>
    <t>(5/9): BG/DS process for Sheri Wood (5/5): Sheri Wood accepted offer verbally and written; beginning BG/DS process (4/21): Scheduled onsite interview for Sheri Wood on 4/22; actively recruiting in active and passive market (4/14): Stephen cannot provide HS Diploma; pending submittal feedback for Darius Woods (4/8): Stephen Dollar accepted offer; beginning background check/drug screen (3/31): Pending interview feedback for Stephen Dollar; pending submittal feedback for Darius Woods; keeping Sheri Wood, Theresa Koch and Janet Hedrick warm(3/30): Scheduled onsite interview for Stephen Dollar; pending submittal feedback for Darius Woods; keeping Sheri Wood, Theresa Koch and Janet Hedrick warm (3/24): Scheduling phone interview for Stephen Dollar; keeping Sheri Wood, Theresa Koch, and Janet Hedrick warm (3/23): Keeping Sheri Wood warm; pending submittal feedback for Theresa Koch, Janet Hedrick, and Stephen Dollar (3/22): Scheduled phone interview for Sheri Wood on 3/23; pending submittal feedback for Theresa Koch and Janet Hedrick (3/18): If feedback is positive; scheudling phone interview for Sheri Wood (3/17): Pending submittal feedback for Franklin Raymond (3/14): Pending submittal feedback for Ashley Ladson (3/11): Actively recruiting in active market..maybe passive too (3/8): Discovery call scheduled on 3/9; pending posting of position</t>
  </si>
  <si>
    <t>BEC004636</t>
  </si>
  <si>
    <t>Senior Technician Quality Control</t>
  </si>
  <si>
    <t>Alfonso Romano</t>
  </si>
  <si>
    <t xml:space="preserve">(4/4): Valerie Hassan, Jennifer Gregg, and Bakish Shrestha are in process and moving to f2f interviews next week (3/7): Discovery call was scheduled for 3/7 but no one joined  </t>
  </si>
  <si>
    <t>BEC004637</t>
  </si>
  <si>
    <t>Pooja Chandrashekar</t>
  </si>
  <si>
    <t xml:space="preserve">(5/4): Bakish Sherstha was made an offer an accepted he has started work (4/4):  Valerie Hassan, Jennifer Gregg, and Bakish Shrestha are in process and moving to f2f interviews next week (3/7): Discovery call was scheduled for 3/7 but no one joined  </t>
  </si>
  <si>
    <t>DIA008923</t>
  </si>
  <si>
    <t xml:space="preserve">Field Service Coordinator </t>
  </si>
  <si>
    <t>Danielle Smalley</t>
  </si>
  <si>
    <t>Nicole Cosmopoulous</t>
  </si>
  <si>
    <t>DIA008583</t>
  </si>
  <si>
    <t>Steve Lee</t>
  </si>
  <si>
    <t>Jason Mead</t>
  </si>
  <si>
    <t xml:space="preserve">(5/4):  Michael Lee was maed an offer and will start work May 31st (4/4): Michael Lee Currently in process, and will move to inperson interview the week of April the 11th (3/7): Discovery call took place 3/4 currently sourcing  </t>
  </si>
  <si>
    <t>DIA008612</t>
  </si>
  <si>
    <t>Senior Systems Engineer</t>
  </si>
  <si>
    <t xml:space="preserve">(5/4): Offer to be made to internal candidate. waiting offer details  (4/4): Christopher Pham, and  Agha kha currently in process both as moving into phone interview week of April 11th (3/7): Discovery call took place 3/4 currently sourcing </t>
  </si>
  <si>
    <t>DIA008724</t>
  </si>
  <si>
    <t>Senior Specialist Field Systems Support</t>
  </si>
  <si>
    <t>Carol Otto</t>
  </si>
  <si>
    <t xml:space="preserve">(3/7): Discovery call took place 3/3 currently sourcing </t>
  </si>
  <si>
    <t>DIA008723</t>
  </si>
  <si>
    <t>Facilities Technician</t>
  </si>
  <si>
    <t>Christina Pumphrey</t>
  </si>
  <si>
    <t>(4/15): Undergoing BG/DS process (4/8): Vern Hohloch accepted position; beginning background check/drug screen (3/24): Pending interview feedback for Vern Hohloch; keeping Minh Nguyen in process until final interviews; onsite interview with Todd Phipps  (3/8): Tina to schedule interview for internal candidate Minh Nguyen; pending submittal feedback for Vern Hohloch (3/3): Pending submittal feedback for Marlon Deloso (2/26): Pending posting of position; actively recruiting in active market (2/19): Scheduled DC on 2/25</t>
  </si>
  <si>
    <t>DIA008721</t>
  </si>
  <si>
    <t>Senior Manufacturing Maintenance Mechanic</t>
  </si>
  <si>
    <t>(3/24): Scheduling phone interview for Joe Wang; holding off on Joe Woodward; keeping Lawrence Williams warm (3/22): Pending submittal feedback for Joe Wang; keeping Lawrence Williams warm (3/18): Pending interview feedback for Lawrence Williams (3/14): Scheduling onsite interview for Lawrence Williams (3/9): Pending submittal feedback for Mark Correnti and Lawrence Williams (3/4): Actively recruiting in passive and active market (2/26): Position kicked off on 2/25; pending posting of position; actively recruiting in active market</t>
  </si>
  <si>
    <t>LIF002577</t>
  </si>
  <si>
    <t>Distribution/Logistics Supervisor</t>
  </si>
  <si>
    <t>Khrishonta Sharpe</t>
  </si>
  <si>
    <t>(5/9): BG/DS process for Cullen Miller (4/21): Need to make verbal offer to Cullen Miller (4/20): Pending possible offer details for Cullen Miller; pending submittal feedback for Desmond Stokes and Greg VanWinkle (4/15): Pending final steps for Cullen Miller (4/8): Pending interview for Cullen Miller (3/11): Pending submittal feedback for Robert Nash, John Lacy, Adam Andrews, Domonic Alexander, Scott Flores, Cullen Miller, and Mary Ann Wells (2/26): Position posted; actively recuriting in both passive and active markets (2/19): Scheduled DC on 2/23</t>
  </si>
  <si>
    <t>DIA008703</t>
  </si>
  <si>
    <t xml:space="preserve">(6/2):Offfer was extended and accepted to internal cadidate Nick Hofmman (5/4): Fank Pace has been released form process,  Rishi Freejoy and Nick Hofmann are moving forward to final interview (4/4): Yussuf Hussuein, Tyler Moulton, and Adam Fergen are currently in process waiting on feedback form hiring manager  (3/7): There are currently three candidates in process Yussuf Hussuein, Tyler Moulton, and Datta Sairam. Currenty waiting feedback form Hiring manager. (2/18): Discovery call scheduled </t>
  </si>
  <si>
    <t>DIA008702</t>
  </si>
  <si>
    <t>Michael Funk</t>
  </si>
  <si>
    <t>(4/21): Pending BG/DS process (4/15): Marisa Schiffman verbally accepted; beginning BG/DS process (3/31): Scheduled interviews for Marisa Schiffman; Pending submittal feedback for Ijeoma Ibekwe (3/25): Oscar is not moving forward. Marissa moving forward to the next step and is thusfar the lead candidate (3/18): Pending interview feedback for Oscar Amaro; scheduling phone interviews for Valorie Vion, Chantal Du, and Marisa Schiffman (3/17): Scheduling phone interview for Oscar Amaro; pending submittal feedback for Valorie Wion, Chantal Du, and Marisa Schiffman (3/3): Pending submittal feedback for Oscar Amaro, Valorie Wion, and Chantal Du (2/26): Position posted; actively recruiting in active market (2/19): Pending posting of position; actively recruiting in both passive and active markets (2/16): Scheduled DC for 2/18</t>
  </si>
  <si>
    <t>DIA008658</t>
  </si>
  <si>
    <t>Supervisor Advanced Laboratory Instrumentation Support</t>
  </si>
  <si>
    <t>Wendy S Rodriguez</t>
  </si>
  <si>
    <t>(5/12):Sean scheduled for onsite interview with Mike and Wendy for Friday 13th of May(5/9): Scheduled phone interview for Sean Murphy on 5/10 (5/6): Scheduling phone interview for Sean Murphy week of 5/9 (5/5): Pending submittal feedback for Sean Murphy (4/21): Actively recruiting in passive and active market (2/26): Pending response from HR about posting position; actively recruiting in active market (2/19): Pending posting of position; actively recruiting in active market (2/12): Scheduled DC on 2/18</t>
  </si>
  <si>
    <t>DIA008376</t>
  </si>
  <si>
    <t>(5/27): Tim Moore verbally accepted offer; CS to send written offer once we know start date (5/9): Pending interview feedback for Ijeoma Ibekwe; pending next steps for Greg Boots and Stacey Ojeda; keeping Madelene Chaaban warm/on back burner (5/3): Scheduling onsite interview for Ijeoma Ibekwe; keeping Stacey Ojeda warm; pending next steps for Greg Boots (5/2): Scheduled second phone interview for Ijeoma Ibekwe; keeping Stacey Ojeda warm; pending next steps for Greg Boots (4/21): Keeping Stacey Ojeda warm; scheduling phone interview for Ijeoma Ibekwe; pending submittal feedback for Greg Boots and Madelene Chaaban (4/15): Pending interview feedback for Stacey Ojeda; pending submittal feedback for Ijeoma Ibekwe (4/8): Scheduling phone interview for Stacey Ojeda (3/28): Pending submittal feedback for Stacey Ojeda (3/18): Actively recruiting in passive and active market (2/26): Position posted; actively recruiting in active market (2/19): Pending posting of position; actively recruiting in active market (2/12): Scheduled DC on 2/18</t>
  </si>
  <si>
    <t>DIA008701</t>
  </si>
  <si>
    <t xml:space="preserve">(4/4): John Frekot was made an offer, awaing on offer detailes (3/7): Roger Peterson and Bruce Ramon Currently in process. waiting feedback from HM   (2/18): Please Currently sourcing </t>
  </si>
  <si>
    <t>BEC004616</t>
  </si>
  <si>
    <t>Associate Technician, Science</t>
  </si>
  <si>
    <t>Ashmeena Kohler</t>
  </si>
  <si>
    <t>(4/4): Offer was made to internal candidate, waiting on offer details  (3/7): Two candidates are moving to final interviews. (2/18): Three candidates are moving to final interviews (2/8): Scheduled Discovery Call for 2/11</t>
  </si>
  <si>
    <t>DIA008609</t>
  </si>
  <si>
    <t>Staff Value Engineer</t>
  </si>
  <si>
    <t xml:space="preserve">(5/4): Offer was made an accepted by Jeff Gronneberg (4/4): Jim Bellings, Liang - Ju LU currently in process moving to final interview  (3/7): Currently sourcing (2/18): Currently sourcing </t>
  </si>
  <si>
    <t>DIA008453</t>
  </si>
  <si>
    <t>Sonia Hammel</t>
  </si>
  <si>
    <t xml:space="preserve">(6/2): Offer to be extended to Eliana Ramirez (5/4): Eliana Ramirez is to move forward to final Intrview, HM would llike to see more candidates Antonella Piemattei will be submited today for review  (4/4): Joseph Curpi and Malina Ramirez moving to final interviews (3/7): Victoria Moser and malina currently in process (2/18): Victotoria Moser, Shelli Raymond and Jackson Lordeus are currently in review. We are currently waitng for feedback  </t>
  </si>
  <si>
    <t>DIA008617</t>
  </si>
  <si>
    <t>Sr. Machinist, Instrument R&amp;D</t>
  </si>
  <si>
    <t xml:space="preserve">(3/7): Timothy Maday accepted an offer currently in BGDS (2/18):Timothy and Da Xiong are submittied for  review </t>
  </si>
  <si>
    <t>DIA008631</t>
  </si>
  <si>
    <t>Advanced Facility Technician</t>
  </si>
  <si>
    <t>Michael Anderson</t>
  </si>
  <si>
    <t>(4/21): Eric Nelson verbally accepted; pending written offer and BG/DS process (4/15): Pending offer details for Eric Nelson (4/8): Pending interview feedback for Gregg Russell; scheduled onsite interview for Eric nelson; Nate Gober dropped out of process (3/29): Scheduling onsite interviews for Gregg Russell and Nate Gober, as well as HR interviews; scheduling phone interview for Eric Nelson (3/24): Scheduling onsite interviews for Gregg Russell and Nate Gober; pending submittal feedback for Eric Nelson (3/18): Scheduling phone interviews for Gregg Russell and Nate Gober (3/14): Pending submittal feedback for Dale Stephan, Gregg Russell, and Nate Gober; pending interview feedback for Zach Miller (3/3): Scheduled phone interview for Zach Miller on 3/4; pending submittal feedback for Dale Stephan and Gregg Russell(3/1): Scheduling phone interview for Zach Miller (2/26): Pending submittal feedback for Zach Miller (2/19): Position posted; actively recruiting in active market (2/4): Scheduled Discovery Call for 2/8</t>
  </si>
  <si>
    <t>DIA008635</t>
  </si>
  <si>
    <t>Senior Representative Environmental Health and Safety</t>
  </si>
  <si>
    <t>Anthony Gregorich</t>
  </si>
  <si>
    <t>(4/8): Pending BG/DS check to complete (3/24): Julio verbally accepted (3/18): Pending interview feedback for Julio Giannotti (3/11): Scheudling onsite interview with Julio Giannotti (3/7): Scheduling second phone interview for Julio; scheduling phone interview for Michael Volpone (3/4): Scheduling second phone interview for Julio Giannotti; pending submittal feedback for Robert Heckler and Michael Volphone; Ray is out (3/3): Scheduling second phone interview for Julio Giannotti; pending submittal feedback for Ray Espanol (2/25): Scheduling phone interview for Julio Giannotti (2/22): Pending submittal feedback for Julio Giannotti (2/19): Position posted; actively recruiting in active market (2/5): Rescheduled DC for 2/8 (2/4): Scheduled Discovery Call for 2/9</t>
  </si>
  <si>
    <t>BEC004678</t>
  </si>
  <si>
    <t>Support Specialist office / field based</t>
  </si>
  <si>
    <t>Marco Markus</t>
  </si>
  <si>
    <t>Anita Peacock</t>
  </si>
  <si>
    <t>Woerden</t>
  </si>
  <si>
    <t xml:space="preserve">(6/2): Offfer was accepted by candidate (5/4):  (3/29):Feedback pending for Dewi Keijser; phone interview scheduled for Erwin Wes; onside interview scheduled Bert Koppejan. (3/7): Currently 4 candidates in process we are currently waiting for feedback from HM  (2/18): Luke is currently in process waiting on feedback form Hiring team </t>
  </si>
  <si>
    <t>MED000515</t>
  </si>
  <si>
    <t>LMS Sales Representative, Medical (South France)</t>
  </si>
  <si>
    <t>Christophe Laffra</t>
  </si>
  <si>
    <t>Carole Peyrot</t>
  </si>
  <si>
    <t>Montpellier</t>
  </si>
  <si>
    <t>FR</t>
  </si>
  <si>
    <t xml:space="preserve">(5/4): All candidates been released. two potential candidates have applied, I will be calling them today (4/4): Currrently sourcing all candidates have been released (3/7): Sophie Pomme, Sophie Simovitch, Joseph Panto, Jade Herlemont Ferdinand Frommer, Christelle Michallet, Alexander Tanesie Reiser, and Francois Ducourteiux are currently in process will discuss feedback from HM and HR on forllow up call 3/10 (2/18): Kamir and Anne are moving to 2nd interviews with hiring team and HR (1/14): Two candidates currently in process Anne - Sophia and Kamir Bouhlala, currently waiting for feedback on this two candidates. </t>
  </si>
  <si>
    <t>LEI002883</t>
  </si>
  <si>
    <t>LBS Field Service Engineer NL</t>
  </si>
  <si>
    <t>Jonathan Bradley</t>
  </si>
  <si>
    <t>(3/17): Ronald verbally accepted offer; pending written offer (3/4): Pending offer details for Ronald De Leeuw (2/19): Pending next steps for Ronald De Leeuw (2/12): Scheduling Ronald De Leeuw to shadow an employee the week of 2/15 (1/29): Pending final steps for Ronald De Leeuw (1/26): Scheduling final interview for Ronald De Leeuw with Anna Van Zon (1/22): Pending interview feedback for Ronald De Leeuw (1/15): Scheduled onsite interview for Ronald De Leeuw on 1/20; scheduling onsite interview for Hedwig De Leeuw on 1/14 (1/8): Position posted; actively recruiting in passive and active market (1/4): Discovery Call scheduled for 1/7 (12/22): Pending positing of position; scheduling Discovery Call</t>
  </si>
  <si>
    <t>SEL000388</t>
  </si>
  <si>
    <t>Account Manager</t>
  </si>
  <si>
    <t>Neil Abhyankar</t>
  </si>
  <si>
    <t>Calgary</t>
  </si>
  <si>
    <t>(2/5): Pending offer signage from previous employee (1/26): Scheduling onsite interview for Neil Vivian; scheduling phone interviews for Linda Mills and Sitar Shah (1/22): Pending interview feedback for Neil Vivian; pending submittal feedback for Linda Mills and Sitar Shah (1/16): Scheduled phone interview for Neil Vivian on 1/22; pending submittal feedback for Linda Mills (1/15): Scheduling phone interview for Neil Vivian on 1/20 (1/15): Pending submittal feedback for Neil Vivian (1/7): Scheduled Discovery Call on 1/7; actively sourcing in passive and active market; 4pm weekly calls</t>
  </si>
  <si>
    <t>SEL000381</t>
  </si>
  <si>
    <t>Field Service Engineer North UK - Scotland</t>
  </si>
  <si>
    <t>Harjit Basra</t>
  </si>
  <si>
    <t>Scotland</t>
  </si>
  <si>
    <t>UK</t>
  </si>
  <si>
    <t>(4/8): David Webster accepted the offer (3/18): Pending interview feedback from Harjit about David Webster; keeping Dean McKenzie warm (3/4): Scheduling HR interviews for David Webster (2/26): Scheduling onsite interviews for Dean McKenzie and David Webster on 3/4 (2/12): Pending next steps for Dean McKenzie and David Webster; pending interview feedback for Jimmy McKenzie (2/2): Scheduling phone interviews for Dean McKenzie, Jimmy McKenzie, Shaun Henderson, James McAuley on 2/9 (1/29): Pending submittal feedback for Dean McKenzie, Kenneth Wright, Jimmy McKenzie, Jamie Hunter, Shaun Henderson, Grant Mackay, and James McAuley (1/8): Discovery call held on 1/7; actively sourcing in active and passive market</t>
  </si>
  <si>
    <t>KAM5302</t>
  </si>
  <si>
    <t>Customer service representative</t>
  </si>
  <si>
    <t>Honorata Viel</t>
  </si>
  <si>
    <t>Auburn</t>
  </si>
  <si>
    <t>(5/9): Mark Coomber verbally accepted position; began BG/DS process (5/5): Pending offer details for Mark Coomber (4/21): Pendinger interview feedback for Mark Coomber and Christina Garrey; pending next step for Matthew Petrucci (4/15): Pending interview feedback for Matthew Petrucci; pending submittal feedback for Mark Coomber and Christina Garrey (3/31): Scheduling onsite interview for Sergio Ilha; pending submittal feedback for Matthew Petrucci (3/30): Both candidates did not show up for interviews; pending submittal feedback for Sergio Ilha (3/24): Scheduling onsite interviews for Jamie Berthelette and Kayleigh Mason on 3/28 (3/18): Pending submittal feedback for Jamie Berthelette and Kayleigh Mason (3/11): Actively recruiting in passive and active market (2/11): Onsite interviews scheduled for Daniel Mankin and Kathy Hatstat on 2/12; Mary Russell removed herself from process; pending submittal feedback for Gary Gosselin (2/4): Scheduled onsite interviews for Mary Russell, Daniel Mankin, and Kathy Hatstat on 2/12 (1/29): Scheduling onsite interviews for Mary Russell, Daniel Mankin, and Kathy Hatstat on 2/12 (1/28): Pending submittal feedback for Mary Russell, Daniel Mankin, and Kathleen Hatstat (1/15): Actively recruiting in active and passive market (1/7): Discovery call scheduled for 1/7; actively sourcing in active and passive market</t>
  </si>
  <si>
    <t>DIA008327</t>
  </si>
  <si>
    <t>Field Service Coordinator</t>
  </si>
  <si>
    <t>(1/28): workign out of req DIA006980 (1/14): Currently sorcing (1/05): Currently sourcing req oppened 01/06/2016</t>
  </si>
  <si>
    <t>DIA008328</t>
  </si>
  <si>
    <t>(1/28): workign out of req DIA006980 (1/14): Currently sourcing (1/05): Currently sourcing req oppened 01/06/2016</t>
  </si>
  <si>
    <t>DIA008329</t>
  </si>
  <si>
    <t>(3/7): Melissa Rivers to move to final interview, Cheryl Browers, Anthony Hunt, are moving to interviews David Mechlenburge. We are still awaiting feedback on Kimberly Marshall.  (1/28): workign out of req DIA006980 (1/14): Currently sourcing  (1/05): Currently sourcing req oppened 01/06/2016</t>
  </si>
  <si>
    <t>NAV000316</t>
  </si>
  <si>
    <t>Human Resources Generalist</t>
  </si>
  <si>
    <t>Lyn Kelly</t>
  </si>
  <si>
    <t>Mexico</t>
  </si>
  <si>
    <t>(6/2): Carolina Marchan accepted her offer (5/4): Walter has been declined the offer and withdrew for the process. We currently have Carolina Machan in process final decision to be made on Carolina next week. (4/14): Walter going for a f2f with mara and the team in Chicago, Mara is arranging the interview. In addiiton we submitted Eddy Montoya Camacho, and Carolina Marchan Amadofor review. All three candidates are moving to phone interviews. (4/4): Jenny Franco Hervert, Ana Lirien Morales and Walter Auerbach-Barakt had interviews with Mara March 30th and 31st waiting on feedback from Mara. (3/7): Mauricio Reyes and Tammy Hernadaez had final f2f interviews in mexico With Mara currently waiting on feedback from Mara. Walter will have phone interview this will week with mara. (2/18): mauricio moving to a final f2f interview on March 2nd, more candidate to be submittied  (1/28): Three interviews  took place this week currently waiting feedback on the interviews and feedback on two more submittals (1/14): We currently have submitted 3 candidates one is moving forward to interviews (1/05): The discovery call took place wed, 6 currently sorucing</t>
  </si>
  <si>
    <t>DIA007295</t>
  </si>
  <si>
    <t>Advanced Engineering Technician</t>
  </si>
  <si>
    <t>Kamran Afshari</t>
  </si>
  <si>
    <t xml:space="preserve">Jennifer Marasco </t>
  </si>
  <si>
    <t>(3/18): Offer accepted by John Rivera (3/8): Pending offer details for John Rivera (3/4): Pending interview feedback on John Rivera; Rohit Shah scheduled for onsite interview 3/1 (2/19): Pending interview feedback for Jesse Simbe and Michael Legaspi; scheduled onsite interview for John Rivera on 2/24; scheduling phone interview for Rohit Shah; pending submittal feedback for Jac Shararrd (2/16): Pending next steps for John Rivera and Mike Legaspi; scheduling phone interviews for Jesse Simbe and Rohit Shah (2/12): Pending next steps for John Rivera; scheduling phone interview for Michael Legaspi; pending submittal feedback for Augusto Mannucci and Rohit Shah (2/10): Phone interviews scheduled for Kenny Nghe and John Rivera on 2/11; scheduling phone itnerview for Michael Legaspi (2/9): Scheduling phone interview for Kenny Nghe; pending submittal feedback for Augusto Mannucci and Michael Legaspi (2/5): Pending submittal feedback for Jesse Simbe, Trinh Le, and Kenny Nghe (1/22): Actively recruiting in passive and active market (1/8): Scheduled onsite interview for Bijan Jafari on 1/11 (1/4): Scheduling phone interviews for Bijan Jafari (12/22): Pending phone interview feedback for Vinh Vu, Simon Chhorb, and Randy Mayor (12/18): Scheduling phone interviews for Vinh Vu, Simon Chhorb, and Randy Mayor on 12/22 (12/16): Scheduled phone interview for Nam Ky Hang on 12/16; internal conversatioin regarding John Rivera; pending submittal feedback for Franklin Vartanian, Vinh Vu, Simon Chhorb, and Randy Mayor (12/11): Scheduling phone itnerviews for Nam Ky Hang and John Rivera (12/8): Pending submittal feedback for Nam Ky Hang and John Rivera (12/3): Pending positing of position; actively recruiting in passive and active markets</t>
  </si>
  <si>
    <t xml:space="preserve">LEI002805 </t>
  </si>
  <si>
    <t>LBS Field Service Engineer BE/NL</t>
  </si>
  <si>
    <t>Belgium</t>
  </si>
  <si>
    <t>BE</t>
  </si>
  <si>
    <t>(3/24): Oliver signed offer; waiting on start date (3/18): Oliver signed offer? (3/4): Pending offer details for Oliver Germonprez (1/29): Scheduling final phone interview for Oliver Germonprez with Carole Peyrot (1/26): Scheduling final interview for Oliver Germonprez with Carole Peyrot (1/22): Pending interview feedback for Oliver Germonprez and Rene Heijink (1/15): Scheduling onsite interviews for Oliver Germonprez, Rene Heijink on 1/18; pending submittal feedback for Anthony Chemin (12/21): Pending phone interview feedback for Oliver Germonprez and Benoit Leclef; scheduled phone interview for Rene Heijink on 12/22 (12/18): Scheduled phone interview for Oliver Germonprez and Benoit Leclef on 12/18 and 12/21; pending submittal feedback for Rene Heijink (12/11): Scheduling interviews for Oliver Germonprez and Benoit Leclef (12/3): Pending feedback for Olivier Germonprez and Benoit Leclef</t>
  </si>
  <si>
    <t>NAV000314</t>
  </si>
  <si>
    <t>Account manager Mexico</t>
  </si>
  <si>
    <t>Jonathon Eaves</t>
  </si>
  <si>
    <t xml:space="preserve">(2/25): Dario Flores has accepted his offer. Dario will start work 3/14/2016 (2/18): Dario Flores is moving offer stage  (1/28): Three candidates have been interviewed Dario to move forward in the process Carlos olivero to have interview. In addiiton currently sourcing to get more candidates in the process  (1/14): we are waiting feedback on the last three candidates submitted we are moving forward with three other candidates  interview schedule to be detirmened (1/05): seven candidates have been submitted. Carlos olivares Villarreal, Armando de la paz Muzquiz, and Dario Flores Jimenez are moving forward  to interviews. Carlos Alberto De la Crus, Alejandro T. Morales, have been released. Luis Huerta, Carlos Gracia Martinez Candidates are to send us English CV's  (12/18): Currently there are 3 candidates in process javier Guerra, Armando de La Paz, and Ernesto Cadena. 2 more CDS to take place this afternoon  (12/7): The are currently two candidates in process, They are Javier Guerra and Armando De la Paz </t>
  </si>
  <si>
    <t>LIF002474</t>
  </si>
  <si>
    <t>Field service engineer</t>
  </si>
  <si>
    <t>Fiona Valliere</t>
  </si>
  <si>
    <t>Carol Nobel</t>
  </si>
  <si>
    <t>Toronto</t>
  </si>
  <si>
    <t xml:space="preserve">(12/18): Final two candidates are moving to final interviews on the first week of the year. The two candidates are Hassan and Ivan (12/7): There are currently 9 candidates in process we are waiting for feedback form HM   (11/20): Currently have 2 candidates in process wating feedbackf rom hiring manager. we have three more candidates that are pending. we expect to have those candidate submited this week. </t>
  </si>
  <si>
    <t>LIF002426</t>
  </si>
  <si>
    <t>Senior Electrical Engineer Sustaining Engineering</t>
  </si>
  <si>
    <t xml:space="preserve"> Edward J Mantsch</t>
  </si>
  <si>
    <t>(12/14): Hollis accepted offer; beginning BG/DS process (12/11): Pending offer details for Hollis Osborne (12/8): Scheduling onsite interview for Hollis Osborne on 12/9; pending submittal feedback for Vinayak Saklani (12/3): Scheudling onsite interview for Hollis Osborne on 12/9; scheduled phone interview for Jacob James on 12/4; pending submittal feedback for Anita Singhal and George Kabange (12/3): Scheduling onsite interview for Hollis Osborne; pending submittal feedback for Jacob James; actively recruiting in passive and active markets (12/2): Pending next steps for Hollis Osborne; actively recruiting in passive and active markets (11/24): Pending interview feedback for Philip Bamberg, Hollis Osborne, and Kim Sarver; pending submittal feedback for Mark McKowen (11/20): Scheduling phone interviews for Philip Bamberg, Hollis Osborne, and Kim Sarver (11/17): Pending submittal feedback for Philip Bamberg, Hollis Osborne, and Kim Sarver (11/13): Actively recruiting in passive and active feedback (11/5): Sent DC request; pending posting of position</t>
  </si>
  <si>
    <t>MED000017</t>
  </si>
  <si>
    <t>Sales Representative Medical West (m/f)</t>
  </si>
  <si>
    <t>Thomas Heiler</t>
  </si>
  <si>
    <t>Mareike Hammerstaedt</t>
  </si>
  <si>
    <t>Hessen</t>
  </si>
  <si>
    <t xml:space="preserve">(2/18): Chrisophe is in offer stage.  (1/14): offer was made ans accped by Petter (12/18): offer to be made to Christophe we currently have three candiates in process (12/7): Two final candidate moving to final interviews  12/7 (11/20): Currently we have one lead candidate in process. HM would like to see 1 or 2 more candidates before he extends an offer to lead candidate  </t>
  </si>
  <si>
    <t>LIF002437</t>
  </si>
  <si>
    <t>Service Inside Sales Representative - French and English</t>
  </si>
  <si>
    <t>Terene Smith</t>
  </si>
  <si>
    <t>Linabelle wentworth</t>
  </si>
  <si>
    <t>Ontario</t>
  </si>
  <si>
    <t xml:space="preserve">(11/19): Offer accepted and signed by Lucie Pierre-Louis (11/13): Pending offer approval for Lucie Pierre-Louis (11/11): Scheduling phone and onsite interviews for Lucie Pierre-Louis and Darrell Lee; pending submittal feedback for Michelle Beaudry (11/5): Actively recruiting in passive and active market (10/23): Hiring team on holiday; pending their acceptance (10/19): Scheduling Discovery Call </t>
  </si>
  <si>
    <t>DIA007766</t>
  </si>
  <si>
    <t>Senior Value engineer</t>
  </si>
  <si>
    <t>ca</t>
  </si>
  <si>
    <t xml:space="preserve">(12/18):Internal candidate Geoffery Franz  (12/7): HM has informed us that he is looking to make some changes to the postion. The new changes are to be announcesed this week  (11/20): Three candidates have interviewed all have been realeased. We are currently sourcing for new candidates. HM would like to see more candidates. </t>
  </si>
  <si>
    <t>BEC004554</t>
  </si>
  <si>
    <t>Montreal</t>
  </si>
  <si>
    <t>(12/18): Offer made ans accepted by Christian Lafrance (12/7): Offer to be made to Christian Lafrance currently waiting on HM for details  (11/20): Three final interviews took place last week. Out of the three final interview. one candidate was  released and two have Homework given by HM. Homework to be completled before hirign decision is made between the two candidates.</t>
  </si>
  <si>
    <t>RES000006</t>
  </si>
  <si>
    <t>Material Compliance Coordinator m/w</t>
  </si>
  <si>
    <t>Andreas Hecker</t>
  </si>
  <si>
    <t>Mannheim</t>
  </si>
  <si>
    <t>GR</t>
  </si>
  <si>
    <t xml:space="preserve">(12/18):  Jorgen Langer was made an offer currently waiting for HRM for feedback regarding the offer (11/20):  Currently in offer stage Jorgen Langer has been extgended and offer wating on further direction form Meraika (10/02): Currently have </t>
  </si>
  <si>
    <t>SAL001004</t>
  </si>
  <si>
    <t>Advanced Imaging Specialist m/w</t>
  </si>
  <si>
    <t>Sue Wilson</t>
  </si>
  <si>
    <t>London</t>
  </si>
  <si>
    <t>(1/22): Pending written offer (1/15): Katia Hiersemenzel verbally accepted; pending written offer from Leica (1/8): Pending final steps for Katherine Lau and Katia Hiersemenzel (12/22): Scheduling second onsite interviews for Katherine Lau, Katia Hiersemenzel, and Giuseppe Tortoriello (11/20): Pending interview feedback for Katherine Lau, Katia Hiersemenzel, and Giuseppe Tortoriello (11/13): Scheduling phone interviews for Giuseppe tortoriello, Katherine Lau, and Katia Hiersemenzel (11/12): Scheduling interviews for Giuseppe Tortoriello and Katherine Lau; pending submittal feedback for Katia Hiersemenzel (11/5): Pending next steps for Giuseppe Tortoriello; Pending submittal feedback for Katherine Lau (10/23): ET met with hiring manager; pending next steps for Giuseppe Tortoriello; actively recruiting in all markets (10/14): Pending submittal feedback for Giuseppe Tortoriello and Paul Stewart and Matteo Lazzari (10/2): Pending submittal feedback for Paul Stewart (9/25): Pending positing of position and recruting in passive and active market</t>
  </si>
  <si>
    <t>LEI002781</t>
  </si>
  <si>
    <t>Field Service Engineer South UK</t>
  </si>
  <si>
    <t>Ben Arnold</t>
  </si>
  <si>
    <t>Milton Keynes</t>
  </si>
  <si>
    <t>uk</t>
  </si>
  <si>
    <t>LIF002325</t>
  </si>
  <si>
    <t>Field Service Engineer Automation &amp; Robotics- Netherlands</t>
  </si>
  <si>
    <t>Ricky Cowlard</t>
  </si>
  <si>
    <t>Sharlene Williams</t>
  </si>
  <si>
    <t>Utrecht</t>
  </si>
  <si>
    <t>NL</t>
  </si>
  <si>
    <t>(11/13): Arthur Schaeps declined offer (11/10): Pending changed offer details for Arthur Schaeps (10/23): Pending offer details for Arthur Schaeps (10/8): Pending submittal feedback for Daan Birkhoff-Haages; scheduling interviews for Arthur Schaeps and Jurgen Van Nassau (10/2): Scheduled onsite interviews for Jergen Van Nassau, Dennis Holzel, Verry, and Arthur Schaeps on 10/5 (9/25): Scheduling onsite interviews for Jergen Van Nassau and Dennis Holzel on 10/2 (9/22): Pending submittal feedback for Jurgen Van Nassau, Peter, and Dennis Holzel</t>
  </si>
  <si>
    <t>IND000164</t>
  </si>
  <si>
    <t>Sales Rep Industry Germany South- East(m/f)</t>
  </si>
  <si>
    <t>Thomas Klein</t>
  </si>
  <si>
    <t>Nuremburg</t>
  </si>
  <si>
    <t>(10/8): Actively recruiting in passive and active market (9/17): Pending submittal feedback for Benjamin (9/17): Actively recruiting in passive and active market</t>
  </si>
  <si>
    <t>LIF002321</t>
  </si>
  <si>
    <t xml:space="preserve">LS Field Service Coordinator </t>
  </si>
  <si>
    <t>Aberathy, Vavica</t>
  </si>
  <si>
    <t>Wentworth, Linabelle</t>
  </si>
  <si>
    <t>(09/24): Ofer was made and accepted by grant Black he is to start on 10/05/15</t>
  </si>
  <si>
    <t>DIA007392</t>
  </si>
  <si>
    <t>call center customer support</t>
  </si>
  <si>
    <t xml:space="preserve">Judith Belvill </t>
  </si>
  <si>
    <t xml:space="preserve">(10/02):  Chelsea Yeh was made an offer and accepted currently in BG/DS (09/04): There are currently 8 candidates in process waiting feedback form hiring manager (08/28): Three candidates have been shared with  Judith currently waitng for feedback </t>
  </si>
  <si>
    <t>SEL000306</t>
  </si>
  <si>
    <t>Account Manager - Canada</t>
  </si>
  <si>
    <t>Nick Dardano</t>
  </si>
  <si>
    <t>Ottawa</t>
  </si>
  <si>
    <t>(11/13): ET to send close template (11/11): Francois Asselin verbally accepted the offer (11/5): Pending offer detail for Francois Asselin (10/23): Pending next steps for Francois Asselin; pending submittal feedback for Patrick Lapointe (10/20): Scheduling second interviews for Francois Asselin and Eric Lizotte (10/8): Scheduling onsite interviews for Kevin Bylinski, Francois Asselin, Hugo Vaillancourt, and Omar Hawari; pending submittal feedback for Eric Lizotte and Akram Aloulou (9/22): Pending submittal feedback for Kevin Bylinski, Francois Asselin, and Hugo Vaillancourt (9/8): Pending submittal feedback for Omar Hawari (8/31): Pending submittal feedback for Brian Graydon and Omar Hawari (8/21): Actively recruiting in passive and active market</t>
  </si>
  <si>
    <t>BEC004471</t>
  </si>
  <si>
    <t>Valliera, Fiona</t>
  </si>
  <si>
    <t>(09/04):  Catalin accepted offer and has started work (08/20) Catalin in offer stage. Has verbally accepted the offer</t>
  </si>
  <si>
    <t>TEL000027</t>
  </si>
  <si>
    <t>Kenneth Hamilton</t>
  </si>
  <si>
    <t>(9/4): Starla Scott accepted offer and signed (8/27): Pending offer details for Starla Scott; keeping Rhonda Kelly, William Stewart, and Ted Demopoulos warm (8/20): Pending interview feedback for Starla Scott, Rhonda Kelly, and William Stewart; pending submittal feedback for Ted Demopoulos (8/19): Scheduled onsite interviews for Starla Scott and Rhonda Kelly on 8/19; scheduled phone interview for William Stewart on 8/19</t>
  </si>
  <si>
    <t>LEI002690</t>
  </si>
  <si>
    <t>Paul Suckling</t>
  </si>
  <si>
    <t>SW</t>
  </si>
  <si>
    <t xml:space="preserve">(12/18): Anna Shokor has accepted offer he will start march 1st (12/7): Annas moving to final interview with Peter Houesmain, Interview to take place this week  (11/20): Annas to have 1 over 1 with HM in Sweeden (10/02): Frederick, Magnus, Jorgen, Anas, Jens are moving to f2f interviews for next week  (09/24): ther are currently 4 candidates in process Anas Shokor Fredrik Adolfssson Jens Westin and Pierre Blomdahl (08/24): Jonny Wu and Magnus Lonnqvist moving to onside interviews (08/20): feedback pending on Magnus, Hakan, Jonny,and Edvard.(08/14): Currently sourcing </t>
  </si>
  <si>
    <t>KAM4933</t>
  </si>
  <si>
    <t>Account manager- AM-York</t>
  </si>
  <si>
    <t>Jim Beissel</t>
  </si>
  <si>
    <t>York</t>
  </si>
  <si>
    <t>(3/24): ET to send close template (3/18): Joe signed offer; pending BG/DS report from Sterling (3/11): Pending written offer for Joe; BG/DS process (3/3): Joe Mitskas accepted verbal offer; beginning BG/DS process (2/25): Pending offer approval for Joe Mitskas; pending submittal feedback for Carson Heistand (2/11): Pending HR interview feedback for Joe Miskas; Scheduled onsite interview for Joe Mitskas on 2/12 (2/10): Scheduling HR phone interview for Joe Mitskas as well as a final interview in Paulsboro office (2/4): Scheduling second onsite interview for Joe Mitskas on 2/8 or 2/9 (1/28): Scheduled onsite interview for Joe Mitskas on 2/4; Sean Sutton removed himself from process (1/22): Scheduling onsite interview for Sean Sutton and Joe Mitskas on 1/27 (1/21): Scheduling onsite interview for Sean Sutton on 1/27; pending submittal feedback for Joe Mitskas (1/15): Pending submittal feedback for Sean Sutton; Actively recruiting in passive and active market (12/17): Pending interview feedback for Patrick Mihajlov (12/3): Scheduling final interviews for Patrick Mihajlov (11/24): Scheduling second onsite interviews for Patrick Mihajlov and Scott Cvek (11/20): Scheduled onsite interviews for Patrick Mihajlov, Scott Cvek, and Doug Dietz on 11/23 (11/13): Scheduled onsite interview for Patrick Mihajlov on 11/23; pending submittal feedback for Doug Dietz; actively recruiting in passive and active market (10/29): Scheduling second onsite interview for Brandon Graver; scheduling onsite interview for Patrick Mihajlov on 11/6 (10/22): Scheduled onsite interview for Brandon Graver on 10/23; scheduling onsite interview for Patrick Mihajlov (10/21): Pending interview feedback for Craig Stauffer; scheduled onsite interview for brandon Graver on 10/23; scheduling onsite interview for Patrick Mihajlov (10/20): Scheduling onsite interview for Craig Stauffer on 10/20; scheduling onsite interview for Brandon Graver; pending submittal feedback for Tim Cramer and Patrick Mihajlov (10/15): Scheudling onsite interview for Craig Stauffer; pending submittal feedback for Brandon Graver (10/14): Pending submittal feedback for Craig Stauffer (10/13): Team setting up phone interview with Tim Hackler internally (10/8): Pending submittal feedback for Tim Hackler; Ryan Kitler removed from process, Bo Miller removed himself (10/7): Scheduling phone interview for Ryan Kitler with HR; pending submittal feedback for Bo Miller and Tim Hackler (9/25): Scheduling phone interview for Ryan Kitler with HR (9/24): Pending interview feedback for Ryan Kitler (9/17): Scheduled onsite interview for Ryan Kitler on 9/23 (9/10): Pending interview feedback for Tony Rodriguez (9/4): Scheduling onsite interview for Tony Rodriguez on 9/9 (9/3): Pending submittal feedback for Tony Rodriguez (8/27): Actively recruiting in passive and active market (8/7): Scheduling DC call with HM</t>
  </si>
  <si>
    <t>KAM4700</t>
  </si>
  <si>
    <t>Account manager</t>
  </si>
  <si>
    <t>Allentown</t>
  </si>
  <si>
    <t>(4/14): need to close the req (4/8): Pending approval from HR to close req (3/24): Kevin St.George verbally accepted; beginning BG/DS (3/18): Pending offer details for Kevin St.George (3/11): Pending offer details for Kevin St.George; scheduled Ross Thomson for an onsite interview 3/7 (3/3): Pending next steps for Kevin St.George; scheduled onsite interview for Ross Thomson on 3/7 2/25): Discussing non compete agreement standing with Kevin St. George; scheduling onsite interview for Ross Thomson (2/19): Scheduled onsite interview for Kevin St.George on 2/23; scheudling onsite interview for Ross Thomson on 2/29 (2/17): Scheduled second onsite interview for Kevin St.George; pending submittal feedback for Ross Thomson (2/11): Pending next steps for Kelly Ghavsar; onsite interview scheduled for Kevin St.George on 2/12; pending next steps for Robert Racer (2/4): Rescheduled onsite interview for Kelly Bhavsar on 2/10; scheduled onsite interview for Kevin St.George on 2/12; pending next steps for Robert Racer whom is most likely being considered for the York position (1/28): Pending interview feedback for Robert Racer and Michelle Wilson; scheduling onsite interview for Robert Racer with Pat on 2/2; scheduled onsite interview for Kelly Bhavsar on 1/4 (1/22): Pending interview feedback for Robert Racer and Michelle Wilson; Alex Muir removed himself from process; Scheduled onsite interview for Kelly Bhavsar on 1/27 (1/19): Scheduling onsite interviews for Alex Muir, Robert Racer, and Michelle Wilson on 1/21; scheduling onsite interview for Kelly Bhavsar on 1/27 (1/15): Pending submittal feedback for Alexander Muir, Robert Racer, Kelly Bhavsar, and Michelle Wilson; Actively recruiting in passive and active market (12/17): Pending interview feedback for Thomas Nelson (12/3): Scheduling onsite interview for Thomas Nelson (11/24): Scheduling second onsite interviews for Thomas Nelson and Ted Schweitzer on 12/1 (11/20): Scheduled onsite interviews for Thomas Nelson, Ray Trusdell, and Ted Schweitzer on 11/23 (11/16): Scheduling onsite interviews for Thomas Nelson and Ray Trusdell; pending submittal feedback for Ted Schweitzer and Scott Carter (11/5): Pending submittal feedback for Thomas Nelson and Ray Trusdell (10/22): Pending offer details for Keving Parker (handling non compete issues); actively sourcing in active and passive markets (10/15): Pending offer details for Kevin Parker (10/1): Pending interview feedback for Ron Patrick and Matt Solt (9/25): Scheduling onsite interviews for Liz Eckert, Ron Patrick, and Matt Solt (9/24): Pending submittal feedback for Liz Eckert, Ron Patrick, and Matt Solt (9/17): Scheduled onsite interview for Paul Greer on 9/23 (9/10): Pending interview feedback for Ryan Kitler and Paul Greer (9/4): Scheduled onsite interviiew for Ryan Kitler and Paul Greer on 9/10; keeping Kevin Parker warm (8/31): Scheduling onsite interviews for Ryan Kitler and Paul Greer (8/27): Pending interview feedback for Kevin Parker; pending submittal feedback for Ryan Kitler and Paul Greer (8/21): Scheduled onsite interview for Kevin Parker on 8/24 (8/13): Pending next steps for Kevin Parker (7/31): Actively recruiting in active market</t>
  </si>
  <si>
    <t>TEL000024</t>
  </si>
  <si>
    <t>Telesales associate</t>
  </si>
  <si>
    <t>Sheridan Stein</t>
  </si>
  <si>
    <t>COM000044</t>
  </si>
  <si>
    <t>LMS, France- Sales specialist widefield and CLSM</t>
  </si>
  <si>
    <t>Stephane Gueguen</t>
  </si>
  <si>
    <t>Paris</t>
  </si>
  <si>
    <t xml:space="preserve">(08/21):  Rudy Huis currently in process (08/10): currently sourcing 1 candiate pending (07/31): Just opened search currenlty sourcing </t>
  </si>
  <si>
    <t>KAM4586</t>
  </si>
  <si>
    <t xml:space="preserve">Customer service rep </t>
  </si>
  <si>
    <t>John Marra</t>
  </si>
  <si>
    <t>New Jersey</t>
  </si>
  <si>
    <t>(8/13): BG/DS Process (7/31): Pending offer details for Yolanda Leon (7/28): Scheudled onsite interview for Yolanda Leon on 7/30 with Pat Evancho (7/24): Pending submittal feedback for Yolanda Leon</t>
  </si>
  <si>
    <t>KAM4784</t>
  </si>
  <si>
    <t>Paulsboro</t>
  </si>
  <si>
    <t>(9/17): Sending close template; Joe Sesko start date is 9/21 (9/10): BG/DS Process for Joe Sesko (8/27): Offer verbally accepted; beginning BG/DS process (8/21): Pending offer details for Joe Sesko (8/13): Scheduled onsite interviews for Lori Shuart and Mia Barnes on 8/17 (8/10): Pending submittal feedback for Lori Shuart, Mia Barnes, and Joe Sesko</t>
  </si>
  <si>
    <t>KAM4820</t>
  </si>
  <si>
    <t>Customer service associate</t>
  </si>
  <si>
    <t>Jon Pedersen</t>
  </si>
  <si>
    <t>(8/13): Offer accepted; BG/DS process initiated (8/10): Pending offer details for Yvette (8/3): Scheduled final interviews for Daniel Shaw and Yvette Keeler this week (7/31): Pending interview feedback for Daniel Shaw; scheduling onsite interview for Yvette Keeler (7/29): Scheduled interview for Daniel Shaw on 7/30; pending submittal feedback for Yvette Keeler (7/28): Pending submittal feedback for Daniel Shaw (7/24): Actively recruiting in active market</t>
  </si>
  <si>
    <t>KAM3738</t>
  </si>
  <si>
    <t>Mechanic</t>
  </si>
  <si>
    <t>Ken Taylor</t>
  </si>
  <si>
    <t>Janet Dineno</t>
  </si>
  <si>
    <t>Hialeah</t>
  </si>
  <si>
    <t xml:space="preserve">(08/28): Barbarito is in background drug screen stage as soon as we get result back we will move forward to ditermine a start date (08/21): Barbarito accepted verbal offer currently in BG/DS (08/06): Barbarito to have f2f interview tuesday of next week  in orlando currenty have 2 candidates pending (07/30): Barbarito and Jorgen currently in process and are moving to f2f interviews next week(07/24): currently sourcing Michale John offer accepted offer. curently have Luis rios, Barbarito, Jorge Sepulveda, Charles Thomas, and Angle Carrasquillo are currently in process </t>
  </si>
  <si>
    <t xml:space="preserve">KAM4771 </t>
  </si>
  <si>
    <t xml:space="preserve">(11/5): Offer for Joe Teixiera reviced by Ruben, New offer letter expected to besend to candidate today or early next week (10/30): Offer was made an offer currently in offer negotiations (10/23): Joseph Teixeira moving to offer stage, offer letter to be drafted by Ruben and extended to Joseph (10/15): Joseph Teixeira will have f2f intervie next wednesday the 22nd at 10AM (10/09): Daniel and Juan have been released from process Joseph Teixeira and Michael paimeir Submitted today for managers review (10/02): Juan Angel and Daniel Swenson are currently in process waitng feedback form HM   (09/24): Daniel Swenson is currently in process HM to had phone interview with Daniel this week we are waiting on feedback (09/17): We currently have 2 candidates that are to be submitted today for Mikes Review. (09/04): Currently sorcing sine two candidate diclined offers will share Yakov wiht HM for review 2 candidates are pending need to connect with them today (08/24): Both Timothy and Mike are receiving an offer. (08/21): Both timothy and Mike Are moving to final interviews the week of the 19th (07/30): Timothy Plante and Mike Bosan were submitted waiting feedback, HM is interested on this candidates since they have work with recent hire (07/24): currently sourcing 2 candidates pending </t>
  </si>
  <si>
    <t>KAM4766</t>
  </si>
  <si>
    <t>Manual Machinist</t>
  </si>
  <si>
    <t xml:space="preserve">(10/15): Thomas Boorsma has clread BG/DS and will be stablishin start date friday (10/09):  Thomas Boormas is currently in BG/DS he has returned signed offer letter (09/24): Thomas Boormas has accepted verbal offer that was made to him Wednesday 23rd. We are waiting on HR to have offer letter  sent to  to candidate (09/17): Luis Ruiz has f2f interview today waiting on feedback from ken in addtion we are waiting on feedback from Ken on Thomas Boormas since he had an interview last week (09/11):Luis Ruiz with have interview Sep 17th. Thomas Boormas had an interview wednesday 9/9 waiting on interview feedback (09/04):  Luis Ruiz will be interviewed on Sep 17th,  Thomas Boorsma who was submitted this week will be interviewed wednesday of next week and awaiting feedback on Robbert Mittermeier who was submitted 9/3/2015  (08/28): Luis Ruiz to be moved to interviewed on september 17th  (08/13): Luis Ruiz Currently in process waiting for feedback Daniel Challman what released from process (08/06): Daniel Challman is currently in process for HM to have phone interview with him friday 8/7 two other candidates currently pending (07/30): Soursing on going 2 candidated to send resumes since they are interest in the postion (07/24): currently sourcing 2 candidates pending </t>
  </si>
  <si>
    <t>KAM4342</t>
  </si>
  <si>
    <t>Millwright Industrial Mechanic</t>
  </si>
  <si>
    <t>Barnes, Ty</t>
  </si>
  <si>
    <t>Goad, Adriana</t>
  </si>
  <si>
    <t xml:space="preserve">Appleton </t>
  </si>
  <si>
    <t xml:space="preserve">(10/15): finalizing BG/DR for jason (09/24): Jason Barfell was made an offer and he accepted Andrea is to send him offer letter today  (09/17):  Offer to be made to Jason Barfell, Adriana is workign on offer letter Jason so that we can brign him onboard asap (09/04): Scott Leeman and Jason Barfell to have final interviews Sep 10th ans 11th     (08/26) Scott Leeman has a f2f interview today with Ty. Feedback on interview was very positive and will be moving to a final f2f interview on Sep 11th at 2PM (08/19) Scott Leeman to interview Wednesday 29th (08/13): Joseph Parnet submitted for review Scott Leeman moving to a f2f interview tuesday of next week (08/06): We currently have three candidates in process James Ashenbener, Scott Leeman, and James Messerchimdt withing feedback on candidates  (07/30): David Schultz and Joe Bos waitiing feedback share today (07/24): Currently sourcing 2 candidates pending </t>
  </si>
  <si>
    <t>INF000036</t>
  </si>
  <si>
    <t>Systems accountant SAP</t>
  </si>
  <si>
    <t>Ashok Babbar</t>
  </si>
  <si>
    <t>Debbie Turner</t>
  </si>
  <si>
    <t>Cambridge</t>
  </si>
  <si>
    <t>(4/8): Sending offer details to P3 candidate (3/24): Scheduling second onsite interview for Holly Yiu on 3/23 (3/9): Scheduled onsite interview for Holly Yiu on 3/7; pending submittal feedback for Amy Blackhurst (3/4): Scheduled onsite interview for Holly Yiu on 3/7; pending submittal feedback for James Fofana (2/26): Scheduling onsite interview for Holly Yiu on 3/7 (2/19): Scheduled phone interviews for Holly Yiu and Mac Atem on 2/13 (2/17): Pending submittal feedback for Holly Yiu and MacDonald Atem (2/16): Scheduled P3 interview (2/12): Position back open; pending submittal feedback for Thomas Bilton (12/11): Actively recruiting in all markets (10/16): Pending interview feedback for Luke Muchero (10/13): Scheduled onsite interview for Luke Muchero on 10/16 (10/8): Scheduling onsite interview for Luke Muchero (10/7): Pending phone interview feedback for Luke Muchero (10/6): Scheduling phone interview for Luke Muchero (10/2): Pending submittal feedback for Feliciana Bekerian and Luke Muchero (9/25): Scheduling onsite interviews for P3 Candidates; actively recruiting in passive and active market (8/21): Scheduling phone interviews for Prasan Silva and P3 Candidates  (7/28): Pending submittal feedback for Prasan Silva (7/24): Actively recruiting in active market</t>
  </si>
  <si>
    <t>LEI002686</t>
  </si>
  <si>
    <t>Field service engineer Home counties</t>
  </si>
  <si>
    <t>Arnold, Ben</t>
  </si>
  <si>
    <t xml:space="preserve">(08/21):  Pending feedback on Paul, Andrei, Dimitros, Ajesh and John. (08/14): two candidates in process and awaitign feedback they are John Cliftford Nelson and Ajesh nanu   (07/17): One candidate currentlyh in process (06/26): 2 candidates currently pending </t>
  </si>
  <si>
    <t>LIF002204</t>
  </si>
  <si>
    <t xml:space="preserve">(09/04):  Brittney has accepted the offer. Britney is currently in BG/DS (08/25): Brittney Uzzell moving offer stage waiting on offer approval (08/21): Erik is out as he did not interview well. actively recruiting (08/14): Erik Salon to had f2f interview 8/14 awaiting feedback on his inteview Brittnay to have Job Shadow next week  (08/10):  interviews to take place with Britinney Uzzell and Eric Salo(07/24): Lydia moving to job Shadow and Janet will have interview nex week (07/17): Lydia and Janet having interviews Monday the 20th and tuesday the 21st </t>
  </si>
  <si>
    <t>IND000145</t>
  </si>
  <si>
    <t>Sales Rep Industry Germany (m/f)</t>
  </si>
  <si>
    <t>Klein, Thomas</t>
  </si>
  <si>
    <t>Remes, Thomas</t>
  </si>
  <si>
    <t>Germany</t>
  </si>
  <si>
    <t>(10/23): Filled in P3 (10/8): Nico Walther removed himself from the process; actively recruiting in passive and active market (10/6): Pending interview feedback for Nico Walther (10/2): Pending submittal feedback for Stefania Richetti and Nico Walther (9/25): Offered to P3 Candidate (8/21): Actively recruiting in passive and active market (8/14): Scheduled interviews on 8/18 for Kevin Hahn, internal candidate, Katarina Utwich, and internal candidate (8/3): Pending submittal feedback for Karen Liu (7/31): Scheduling onsite interviews for Kevin Hahn, Jan Van De Sand, Christoph (Jan) Villanova first week of August; scheduling Torsten Winkler and Maxi Soldmann for Skype interviews this week (7/24): Pending submittal feedback for Katarina Rak, Christoph Villanova, Maxi Soldmann, and Torsten Winkler (7/17): Pending next steps for Kevin Hahn (7/15): Scheduled Skype interview for Kevin Hahn on 7/17; pending submittal feedback for Jan Van De Sand (7/10): Scheduling phone interview for Kevin Hahn (7/9): Pending submittal feedback for Kevin Hahn (7/2): Pending positing of position; actively recruiting in passive and active market</t>
  </si>
  <si>
    <t>IND000146</t>
  </si>
  <si>
    <t>(10/2): Offered to P3 Candidate (8/21): Actively recruiting in passive and active market (8/14): Pending positing of position; actively recruiting in passive and active market</t>
  </si>
  <si>
    <t>IND000147</t>
  </si>
  <si>
    <t>(8/21): Pending offer details for Katarina Utwich (8/14): Pending positing of position; actively recruiting in passive and active market</t>
  </si>
  <si>
    <t>IND000148</t>
  </si>
  <si>
    <t>(8/21): Pending offer details Jan Van De Sand (8/14): Pending positing of position; actively recruiting in passive and active market</t>
  </si>
  <si>
    <t>KAM4719</t>
  </si>
  <si>
    <t>(08/06): johm Micheal will be starting in this 8/17 since BG/DR has Cleared (07/30): Luis Rios moving to final f2f interview Charles also moving to f2f interview and Angel is still in process</t>
  </si>
  <si>
    <t>IND000156</t>
  </si>
  <si>
    <t>(10/2): Christian Menge accepted offer (8/21): Pending offer details for Christian Menge (8/14): Scheduled F2F for Christian Menge on 8/18 (8/3): Actively recruiting in passive and active market (7/9): Pending submittal feedback for Thilo Schafer</t>
  </si>
  <si>
    <t>NAV000234</t>
  </si>
  <si>
    <t>(8/21): Received offer details; closing req in Taleo (8/14): Pending offer details for internal candidate (8/6): Actively recruiting in passive and active market (7/17): Pending submittal feedback for Brian Whiteside (7/10): Position posted; actively recruiting in passive and active market</t>
  </si>
  <si>
    <t>SAL000944</t>
  </si>
  <si>
    <t>Application Manager Neuro/ENT EMEA Central</t>
  </si>
  <si>
    <t>Bazzari, Stefano</t>
  </si>
  <si>
    <t>van Zon, Anna</t>
  </si>
  <si>
    <t>(6/25): Scheduled Skype Interview for Peter Ten Have on 6/2 with Carlo</t>
  </si>
  <si>
    <t>BEC004267</t>
  </si>
  <si>
    <t xml:space="preserve">Field service engineer </t>
  </si>
  <si>
    <t>Ca</t>
  </si>
  <si>
    <t xml:space="preserve">(08/10): offer was mde to Eric Pourssard he accepted and will start on 8/17 (07/17): 4 candidates currently in process to move to final f2f interview monday the 20th  (06/26): waiting feedback on 5 candidates that are currenly in process (06/19): Sourcing </t>
  </si>
  <si>
    <t>NAV000221</t>
  </si>
  <si>
    <t>Strategic Implementation Project Manager</t>
  </si>
  <si>
    <t>Witman, Katie</t>
  </si>
  <si>
    <t>(8/21): Pending offer details for internal candidate to close req (7/24): Scheduled onsite interview for Daniel Sherman on 7/27 (7/17): Pending submittal feedback for Marquita Patton; scheduling F2F for Daniel Sherman (7/2): Pending interview feedback for Roderick Fabre and Daniel Sherman (6/30): Scheduling phone interviews for Roderick Fabre and Daniel Sherman (6/29): Pending submittal feedback for Roderick Fabre and Daniel Sherman (6/26): Actively recruiting in passive and active market (6/19): Pending positing of position; Actively recruiting in passive and active market</t>
  </si>
  <si>
    <t>LEI002641</t>
  </si>
  <si>
    <t>Cerebro Specimen Tracking IT Applications and Support Specialist</t>
  </si>
  <si>
    <t>(11/5): Tim Winstanley accepted offer (11/2): Pending offer details for Tim Winstanley (10/23): Pending final interview feedback for Tim Winstanley (10/8): Pending interview feedback for Tim Winstanley (10/2): Scheduled phone interview for Tim Winstanley on 10/8; scheduling phone interview for Andrew Collier (9/25): Scheduling phone interview for Tim Winstanley and Andrew Collier (9/10): Pending submittal feedback for Tim Winstanley, Andrew Collier, and Paul Stewart (9/8): Actively recruiting in passive and active market  (8/21): Scheduling onsite interview for Francis Anderson (8/14): Pending next steps for Lavina Madhar; pending submittal feedback for Francis Anderson (8/10): Actively recruiting in passive and active market (8/3): Scheduled phone interview for Lavina Madhar on 8/4 (7/28): Pending submittal feedback for Asfeen Malik  (7/17): Pending interview feedback for Lavina Madhar, Alex Miller, and Adrian (7/10): Scheduled F2F interviews for Lavina Madhar, Alex Miller, and Adrian (7/2): Pending submittal feedback for Lavina Madhar, Alex Miller, and Matthew Odwell</t>
  </si>
  <si>
    <t>LEI002642</t>
  </si>
  <si>
    <t>LBS Sales Account Manager</t>
  </si>
  <si>
    <t>Mann, Alex</t>
  </si>
  <si>
    <t>(10/16): Position put on hold; p3 candidate starting in Jan (9/25): Offered to P3 Candidate (9/8): Scheduling onsite interviews for P3 candidates (9/2): Pending submittal feedback for Pavle Ajdanic (8/21): Scheduling phone interviews for Lavina Madhar and 2 P3 Candidates on 8/25 and 8/26; scheduling Sunita Mistry and P3 Candidate on week of 9/1 (8/14): Scheduling onsite interviews for Sunita Mistry and P3 Candidate (8/13): Pending submittal feedback for internal candidate, Sunita Mistry (8/10): Scheduled interview for P3 Candidate 8/3): Actively recruiting in passive and active market; scheduling phone interview for Katie Crawford (7/24): Pending submittal feedback for Katie Crawford and Lakhmi Bhambra (7/10): Actively recruiting in passive and active market (7/2): Pending submittal feedback for Mark Bradford (6/26): Actively recruiting in passive and active market</t>
  </si>
  <si>
    <t>SER000019</t>
  </si>
  <si>
    <t>Field Service Engineer France Medical</t>
  </si>
  <si>
    <t>Kohler, Claudia</t>
  </si>
  <si>
    <t>Peyrot, Carole</t>
  </si>
  <si>
    <t xml:space="preserve">(4/4): Currently re-focusing the search since Location has changed and requires specific focus on Lyon France. (3/31):(3/7): 2 internal candidates are being interviewed offer to be made to either one of this the two internal candidates (2/18): Offer was made to internal cadidate  (12/18): Azzedine Mezti is moving to final interview, all ofther cnadidates have been released. HM was very position on all interviews with Azzedine (10/02): Currently Jaques Parandjody, iad Alaxander Vuilod are in process and are moving to interviews with hirign team   (09/24): currently sourcing HM has raised the salary range  so that we can have a larger candidate pool (08/21): awaiting Alains availability to interview Anthony. (08/14): Anthony Hernandez currently in process waiting feedbak (08/10): waiting feedback on Phillippe and Alain Paul  (07/24): currently sorcing (07/17): job specs have changed currently sourcing new candidates with new specs (06/26): two candidates pending (06/14): Currently sourcing </t>
  </si>
  <si>
    <t>DIA006978</t>
  </si>
  <si>
    <t>Coordinator, Customer Support</t>
  </si>
  <si>
    <t>Belvill, Judith</t>
  </si>
  <si>
    <t>Madsen, Mike</t>
  </si>
  <si>
    <t xml:space="preserve">(06/19):  waiting on feedback from interview that took place with Beatrice hart ans have three candidates pending (06/14): Waiting feedback from beatrice Heart 4 other candidates released  (06/05): currently sourcing 3 candidates pending </t>
  </si>
  <si>
    <t>DIA006979</t>
  </si>
  <si>
    <t>Field service coordinator</t>
  </si>
  <si>
    <t>Smalley, Danielle</t>
  </si>
  <si>
    <t>Neonakis, Stephanie</t>
  </si>
  <si>
    <t xml:space="preserve">(06/26):  Shanona miller and Benjamin were released moving forward with Michael and Lemel  (06/19): Shannon miller moving to final interview Benjimin and Michale to have interviews next week (06/14): waitng on feedback from Shannon Miller's interview and Jemel to have interview this comign week  (06/14): Waitning on feedback from interviews that took place last week 06/05): 2 candidates in process Ashley Jinking, shannaon Miller and jeniffer </t>
  </si>
  <si>
    <t>IND000150</t>
  </si>
  <si>
    <t>Sales Rep Industry Germany East (m/f)</t>
  </si>
  <si>
    <t>Hammerstaedt, Mareike</t>
  </si>
  <si>
    <t>Leipzig</t>
  </si>
  <si>
    <t>(6/12): Pending submittal feedback for Christian Menge (6/5): Position posted; actively recruiting in passive and active market</t>
  </si>
  <si>
    <t>LIF002100</t>
  </si>
  <si>
    <t>Sr. CNC Machninist</t>
  </si>
  <si>
    <t>Ludlam, David</t>
  </si>
  <si>
    <t xml:space="preserve">(08/10): Rik Goodman accepted offer and will start work today 8/10(06/26):  wating feedback on two intervies and moving forward with more interview for met week (06/19): waiting on feedback from interviews that took place this week (06/14): Interviews being set up be for candidates submitted Gus, Davis, Jerry Barry(06/05): currently sourcing 2 candidates pending </t>
  </si>
  <si>
    <t>LIF002104</t>
  </si>
  <si>
    <t xml:space="preserve">(08/10):  Joe FLynn has accpected his offer and wil start 8/17 (06/26):  wating feedback on two intervies and moving forward with more interview for met week (06/19): waiting on feedback from interviews that took place this week (06/14): Interviews being set up be for candidates submitted Gus, Davis, Jerry Barry (06/05): Currently Sourcing 2 pending </t>
  </si>
  <si>
    <t>INF000034</t>
  </si>
  <si>
    <t>Ingenieur / Techniker PCB Layout m/w</t>
  </si>
  <si>
    <t>Judger Schulte</t>
  </si>
  <si>
    <t xml:space="preserve">(10/02): Murai Ganth, Akhil Moorth, Niklas Lehr, and Sagar Sohil are currently in process waiting on Manager feedback (09/24): Ankil currently in process waiting on feedback (08/21): offer pending for phase 1 candidate. (08/14):   Sourcing (06/19): sourcing 06/05): waiting feedback on  Beatrize Gonzales, Johannes, and Jennifer who were submitted last week (05/30): currently sourcing </t>
  </si>
  <si>
    <t>NAV000200</t>
  </si>
  <si>
    <t>Hamilton, Kenneth</t>
  </si>
  <si>
    <t>Arllington</t>
  </si>
  <si>
    <t>(7/30): Signed offer and HR application for Mirna Valle sent to HR (7/24): Pending final interview feedback for Mirna Valle (7/17): Pending interview feedback for William Nevels; pending next steps for Lizania Taylor and Mirna Valle (7/10): Sheridan/Ken setting up phone interviews with Lizania Taylor, Mirna Valle, and William Nevels (7/2): Scheduled F2F for LaRonda Bankston on 7/15; Pending submittal feedback for Lizania Taylor, Mirna Valle, and William Nevels (6/26): Scheduling phone interview for Steven Burk; pending submittal feedback for LaRonda Bankston (6/19): Pending interview feedback for Georgialle Owens; pending submittal feedback for Steven Burk (6/16): Pending submittal feedback for Georgialle Owens and Michelle Cunningham (6/12): Pending interview feedback for Jasmine Lewis and Kevin Oladbode (6/5): Pending submittal feedback for Jasmine Lewis, Kevin Olabode, and James Riddle (5/29): Actively recruiting in passive and active market</t>
  </si>
  <si>
    <t>NAV000202</t>
  </si>
  <si>
    <t>(7/10): Sheridan/Ken setting up phone interviews with Lizania Taylor, Mirna Valle, and William Nevels (7/2): Scheduled F2F for LaRonda Bankston on 7/15; Pending submittal feedback for Lizania Taylor, Mirna Valle, and William Nevels (6/26): Scheduling phone interview for Steven Burk; pending submittal feedback for LaRonda Bankston (6/19): Pending interview feedback for Georgialle Owens; pending submittal feedback for Steven Burk (6/16): Pending submittal feedback for Georgialle Owens and Michelle Cunningham (6/12): Pending interview feedback for Jasmine Lewis and Kevin Oladbode (6/5): Pending submittal feedback for Jasmine Lewis, Kevin Olabode, and James Riddle (5/29): Actively recruiting in passive and active market</t>
  </si>
  <si>
    <t xml:space="preserve">DIA006708 </t>
  </si>
  <si>
    <t>Coordinator, Customer Support - Metering</t>
  </si>
  <si>
    <t>Kao, Jun</t>
  </si>
  <si>
    <t>Madsen,MiKE</t>
  </si>
  <si>
    <t>(6/12): Scheduling phone interview for Barbara Belz; pending submittal feedback for Yoshie DeWeese (5/28): Pending submittal feedback for Barbara Belz (5/22): Actively recruiting in active market (5/18): Pending posting of position</t>
  </si>
  <si>
    <t xml:space="preserve">DIA005714 </t>
  </si>
  <si>
    <t>Coordinator Customer Support - Metering</t>
  </si>
  <si>
    <t>Richard, Lynn</t>
  </si>
  <si>
    <t>SKutvik, Kristi</t>
  </si>
  <si>
    <t>US</t>
  </si>
  <si>
    <t>(6/12): Pending interview feedback for Kim Canett, Elizabeth Elliott, Yarim Rosa, and Adine Goldberg (5/29): Scheduling F2F for Kim Canett and Elizabeth Elliott; scheduling phone interviews for Adine Goldberg and Yarim Rosa (5/28): Pending interview feedback for Julie Franks, Kimberly Canett, and Elizabeth Elliott; pending submittal feedback for Yarim Rosa and Adine Goldberg (5/22): Pending submittal feedback for Julie Franks, Kimberly Canett, and Elizabeth Elliott (5/18): Pending positing of position; actively recruiting in passive and active market</t>
  </si>
  <si>
    <t>INF000026</t>
  </si>
  <si>
    <t>Engineering Systems Analyst and Administrator  m/w</t>
  </si>
  <si>
    <t>Goodfellow, Alan</t>
  </si>
  <si>
    <t>Wetzlar</t>
  </si>
  <si>
    <t xml:space="preserve">(08/10): offer stage for Jibin (07/17): final in terview tookplace this week waiting feed back(06/26): Beatrice is top candidate after interviews took place this week rest of candidates have been released currently have one candidate pending (06/19): waiting feedback on cristina and interviews to take place for Beatriz and Jennifer next week (06/14): interview being scheduled for Jennifer petter and beatriz golzales (05/30): currently sourcing one cadidate pending (5/22): Job discription updates currently sourcing (5/15): currently sourcing </t>
  </si>
  <si>
    <t>BEC004119</t>
  </si>
  <si>
    <t>Senior Customer Technical Specialist</t>
  </si>
  <si>
    <t>Steinberg, Marvin</t>
  </si>
  <si>
    <t>(5/29): Pending submittal feedback for Robert Arii, Teresa Shown, and Kelly Morris (5/18): Pending submittal feedback for Robert Arii (5/8): Pending positing of position; actively recruiting in passive and active market</t>
  </si>
  <si>
    <t xml:space="preserve">DIA005516 </t>
  </si>
  <si>
    <t xml:space="preserve">Associate Reagent Manufacturing Technician </t>
  </si>
  <si>
    <t>McSwingan, Paul</t>
  </si>
  <si>
    <t>Berry, Karla</t>
  </si>
  <si>
    <t>Florence</t>
  </si>
  <si>
    <t>(5/22): Position put on hold; working out of DIA005378 pipeline</t>
  </si>
  <si>
    <t xml:space="preserve">DIA005378 </t>
  </si>
  <si>
    <t>(6/19): Pending next steps for Natalia Kurz (6/5): Scheduled final interview for Natalia Kurz next week (5/29): Pending submittal feedback for Christopher Spahn (5/22): Scheduling F2F's for Glenn Curth and Natalia Kurz on 5/29 (5/18): Pending submittal feedback for Glenn Curth, Janos Ponczok, and Natalia Kurz (4/29): Pending submittal feedback for Janos Ponczok (4/24): Actively recruiting in passive and active market (3/27): Pending submittal feedback for Sabrina Schurich (3/20): Actively sourcing in passive and active markets</t>
  </si>
  <si>
    <t xml:space="preserve">DIA005515 </t>
  </si>
  <si>
    <t>(7/6): Chris Terrell verbally accepted; initiating BG/DS (6/26): Creating offer letter for approval (6/19): Reaching out to a referral before an offer can be made (6/12): Scheduling interview for Chris Terrell (6/9): Pending submittal feedback for Chris Terrell (6/5): Position put on hold; working out of DIA005378 pipeline</t>
  </si>
  <si>
    <t xml:space="preserve">DIA006090 </t>
  </si>
  <si>
    <t xml:space="preserve">Reagent Manufacturing Supervisor </t>
  </si>
  <si>
    <t>Knochel, John</t>
  </si>
  <si>
    <t>(6/5): Pending offer details for Craig Rees (5/29): Scheduling F2F for Craig Rees on 6/2 (5/22): Scheduling phone interview for Jeanette Wright and Jeffrey Sadler (5/18): Pending interview feedback for James Klatte and Jeffrey Sadler (5/12): Pending submittal feedback for Jeffrey Sadler and James Klatte (5/11): Pending submittal feedback for Jeffrey Sadler (5/11): Pending submittal feedback for Sherry Washburn (5/11): Pending submittal feedback for Jeremy Harris (5/8): Pending submittal feedback for David Hiltz</t>
  </si>
  <si>
    <t xml:space="preserve">DIA006558 </t>
  </si>
  <si>
    <t>Gibson, Brandy</t>
  </si>
  <si>
    <t>(5/29): Offer verbally accepted by Ray Smith (5/22): Position put on hold</t>
  </si>
  <si>
    <t xml:space="preserve">DIA006602 </t>
  </si>
  <si>
    <t>Pizzi, Kristine</t>
  </si>
  <si>
    <t>Florida</t>
  </si>
  <si>
    <t xml:space="preserve">(06/19): Alice Cole to start 7/6/ (06/14): making offer Alice Cole (06/05): waitng on feek back form interviews that took place last week (05/30): wating feedback on Gale forester and Geraud Crowder (5/22): tony ans Israel released form process curently waitign feedback on  Gale Forester and we have Geraaud Crowder pending (5/15): pending feedback on two candidates Toney Savege and Ayesha patterson, Israel to have interview tuesday mornign at 10AM (5/8): just oppend this week currently sourcing </t>
  </si>
  <si>
    <t xml:space="preserve">LIF002033 </t>
  </si>
  <si>
    <t>Particle Counting and Characterization Sales Representative</t>
  </si>
  <si>
    <t>Farrell, Paul</t>
  </si>
  <si>
    <t>Schelle, Max</t>
  </si>
  <si>
    <t>Kansas City</t>
  </si>
  <si>
    <t>(12/11): Greg Riegel accepted and signed offer; beginning BG/DS Process (12/3): Pending offer details for Greg Riegel (11/13): Pending interview feedback for Greg Riegel (11/12): Scheduled onsite interview for Greg Riegel; pending interview feedback for P3 Mike Pritch; scheduling second phone interview for Kristina Lebeda (11/10): Pending interview feedback for Greg Riegel; scheduling third interview for P3, Mike Pritch; pending submittal feedback for Kristina Lebeda; keeping Mary Landis warm (11/5): Pending next steps for Mary Landis, Ahmad Nabiyar, Greg Riegel and P3 candidate, Mike Pritch (10/30): Scheduled phone interviews for Mary Landis, Ahmad Nabiyar, Greg Riegel and 2 P3 candidates (10/23): Scheduling second phone interview for Tim Campbell; pending submittal feedback for Mary Landis, Ahmad Nabiyar, and Larry L'Hotta (10/8): Pending submittal feedback for Charles (Bret) Samowitz and Tim Campbell (10/2): Actively recruiting in passive and active market (9/28): Pending interview feedback for Alasdair Reid, Craig Sammon, and Brittany Gleason (9/25): Scheduled phone interviews for Alasdair Reid, Craig Sammon, and Brittany Gleason (9/23): Pending interview feedback for Craig Sammon; Pending submittal feedback for Barb Miller and Alasdair Reid (9/9): Scheduled phone interview for Craig Sammon on 9/9; pending submittal feedback for Barb Miller (9/8): Pending submittal feedback for Craig Sammon (8/21): Actively recruiting in passive and active market (8/3): Scheduling phone interview Michael Schmitt (7/17): Pending interview feedback for Judith Zelaya; scheduled phone interview for Mike Rock on 7/20; pending submittal feedback for Jonathan Sucha and Michael Schmitt (7/10): Pending interview feedback for Judith Zelaya; scheduling phone interview for Mike Rock; pending submittal feedback for Jonathan Sucha (6/26): Scheduling phone interviews for Mike Rock and Judith Zelaya week of 6/29 (6/25): Pending submittal feedback for Judith Zelaya; pending interview feedback for Steven Simpson and Christopher Vetter (6/19): Pending HM's availability to schedule phone interviews for Steven Simpson and Mike Rock; pending submittal feedback for Patty Delafield  (6/11): Pending submittal feedback for Mick Rock, Steven Simpson, and Christopher Vetter (6/5): Actively recruiting in passive and active market (5/1): Scheudling Discovery Call and pending posting of position</t>
  </si>
  <si>
    <t>LIF002046</t>
  </si>
  <si>
    <t>Sales Representative II Flow Cytometry</t>
  </si>
  <si>
    <t>Willis, Fiona</t>
  </si>
  <si>
    <t>PH</t>
  </si>
  <si>
    <t>(6/26): Actively recruting in passive and active market (5/29): Position updated for Denver, CO (5/22): Actively recruiting in passive and active market (4/28): Pending positing of position; actively recruiting in passive and active market</t>
  </si>
  <si>
    <t xml:space="preserve">LEI002590 </t>
  </si>
  <si>
    <t>Tender specialist</t>
  </si>
  <si>
    <t>Bonarelli, Anna Maria</t>
  </si>
  <si>
    <t>Gino, Samuele</t>
  </si>
  <si>
    <t>Milan, Italy</t>
  </si>
  <si>
    <t xml:space="preserve">(06/19): waiting on feedback form interviews that have taken place last week and some that neeed to take place (06/05): waiting feedback on interviews that have taken place last week(05/30): all candidates submitted are to be moving to interview stages for this week (5/22):  waiting feedback on 5 new candidates submitted one additional candidate pending (5/8):3 candidates pending Fabio Pavesi to have interview awating feedback on Elena Malterra's Interview (5/1): 2 candiates pending  (4/24): one candidate had f2f interview one other candidate to have f2f interview (4/18): Two candidates in process waiting feedback </t>
  </si>
  <si>
    <t>SEL000233</t>
  </si>
  <si>
    <t>Customer Care Specialist France trilingual</t>
  </si>
  <si>
    <t>Blanc, Caroline</t>
  </si>
  <si>
    <t>france</t>
  </si>
  <si>
    <t xml:space="preserve">(09/24): offer has been extended to ph3 candidate (08/20): Yvonne to interview in the first week of september. (08/14) three candidates in process interviews to take place once HM comes back form vacation (08/10):  2 candidates moving to f2f interviews (07/24): currently sourcing  (06/26): one candidate moving to interivew currently 4 candidates pending (06/19): waiting on feedback and currently have 2 cnadidates pending (06/14): sourcing, two candidates released last week   (06/05): waiting feedbacko n candidates submitted last week(05/30): currently sourcing one candidate pending (5/15): currenly sourcing (5/8): Sourcing 2 candidates pending </t>
  </si>
  <si>
    <t xml:space="preserve">LEI002584 </t>
  </si>
  <si>
    <t xml:space="preserve">Instrument Sales Specialist (ISS) – Advanced Staining and Core Histology  </t>
  </si>
  <si>
    <t>Hugon, Bruno</t>
  </si>
  <si>
    <t>France</t>
  </si>
  <si>
    <t xml:space="preserve">(1/28): Henry Horrald was submitted today currently awaiting feedback (1/14): PH3 candidate has declined the offer we ar currently sourcing for more candidates (12/18): Offer to be made to PH3 candidate (12/7): Currently sourcing since all candidates have been eleminated  (11/20): Currently waiting feedback on Alexander REPKA and Kevin Assourmon (11/11): Pending submittal feedback for Lucie Pierre-Louis (11/5): Actively recruiting in passive and active market (10/23): Hiring team on holiday; pending their acceptance (10/19): Scheduling Discovery Call </t>
  </si>
  <si>
    <t xml:space="preserve">DIA006534 </t>
  </si>
  <si>
    <t>Analyst 2 Project manager</t>
  </si>
  <si>
    <t>Oddi, Ann</t>
  </si>
  <si>
    <t>wallace, Jennie</t>
  </si>
  <si>
    <t>(5/22): Lisa Ballou accepted; pending BG/DS information (5/8): Pending next steps for Lisa Ballou (5/5): Pending interview feedback for Lisa Ballou (4/28): Pending positing of position; actively recruiting in passive and active market</t>
  </si>
  <si>
    <t xml:space="preserve">DIA006568 </t>
  </si>
  <si>
    <t>Manufacturing Technician</t>
  </si>
  <si>
    <t>Rashid, Khaledur</t>
  </si>
  <si>
    <t>Geary, Joel</t>
  </si>
  <si>
    <t>Southfields</t>
  </si>
  <si>
    <t>(5/22): Position on hold; working out of DIA006570 pipeline</t>
  </si>
  <si>
    <t xml:space="preserve">DIA006570 </t>
  </si>
  <si>
    <t>(5/22): Pending verbal offer approvals for Andrew Zelewski and Quaniqua Taylor (5/19): Scheduled phone interviews for James Fair, Andrew Zelewski, and Quaniqua Taylor for 5/20 (5/18): Pending interview feedback for James Fair, Andrew Zelewski, Freddie Matthews, and Quaniqua Taylor (5/12): Scheduling F2F interviews for James Fair, Andrew Zelewski, Freddie Matthews, and Quaniqua Taylor (5/8): Pending interview feedback for Cleveland McBee, James Fair, Andrew Zelewski, Freddie Matthews, and Quaniqua Taylor (5/1): Posted position and pending submittal feedback for Cleveland McBee, James Fair, and Andrew Zelewski (5/2): Scheduling interviews for Cleveland McBee, James Fair, Andrew Zelewski, and Freddie Matthews; pending submittal feedback for Quaniqua Taylor (5/1): Posted position and pending submittal feedback for Cleveland McBee, James Fair, and Andrew Zelewski (4/29): Scheduled Discovery Call for 4/29 and pending posting of position</t>
  </si>
  <si>
    <t>LIF002044</t>
  </si>
  <si>
    <t>Sales representative Flow</t>
  </si>
  <si>
    <t>(5/29): Pending offer details for P3, Anthony (5/22): Actively recruiting in passive and active market (4/28): Pending positing of position; actively recruiting in passive and active market</t>
  </si>
  <si>
    <t xml:space="preserve">BEC004016 </t>
  </si>
  <si>
    <t>Supervisor Quality assurance engineering</t>
  </si>
  <si>
    <t>Ghandeharioun, Saeed</t>
  </si>
  <si>
    <t>Centurion, Carlos</t>
  </si>
  <si>
    <t xml:space="preserve">(5/22): position to be place on intrnaly on hold (5/15): waiting feedback on Mark Fedders and Bassem and Theodora (5/8): Mark Fedders had f2f interview waiting feedback on interview. Theodora Zugajewcz BAssem Chemaissem waitng feedback on those candidates  (5/1): currently sourcing </t>
  </si>
  <si>
    <t>DIA006543</t>
  </si>
  <si>
    <t xml:space="preserve">(5/15): Donielle Kirkpatric accepted offer will start 5/26(5/8): Juan Torres, Donnielle Kirkpatrick Christine Hernandez and amanda Williams had interviews this week Donnielle move to f2f interview this mornign wiating feedback on all interviews.  (5/1): Currently sourcing </t>
  </si>
  <si>
    <t>DIA006529</t>
  </si>
  <si>
    <t>Senior Specialist fiels system support</t>
  </si>
  <si>
    <t>Kaiser, Phyllis</t>
  </si>
  <si>
    <t xml:space="preserve">(06/14): Currently waiting on feedback from interviews that took place last week(06/05): waiting feedback on interviews and avaiability to an interview with ph2 candidate (05/30): Two additional interview have taken place this week canidaties to move to final stagets Girlei and Diana Ziemba  (5/15):waitng feedback on interview also waiting feedback on two Coutrtnry and Ahmed that we submitted 5/15 (5/8): Mark Pacione and Diane Ziembas interviewed this week waiting feedback (5/1):Interviews to take place next week and the week of the 15th </t>
  </si>
  <si>
    <t xml:space="preserve">OPE000253 </t>
  </si>
  <si>
    <t xml:space="preserve">Commodity Manager (Laser &amp; Optics) (m/w) </t>
  </si>
  <si>
    <t>Heiche, Holger</t>
  </si>
  <si>
    <t>(9/8): Signed offer details for Phillip (8/21): Pending offer details for Phillip Hog (8/3): Pending interview feedback for Phillip Hog (7/17): Scheduled F2F interview for Phillip Hog next week (7/10): Pending interview feedback for Sebastian Ochs (7/2): Scheduled final interview for Sebastian Ochs on 7/7 (6/19): Pending submittal feedback for Adrian Kitto (6/12): Pending interview feedback for Philip Hog and Sebastian Ochs (6/5): Scheduled F2F for Philip Hog and Sebastian on 6/9 (6/1): Scheduled F2F for Kai Andrews on 6/2; pending submittal feedback for Philip Hog (5/29): Pending submittal feedback for Kai Andres and Sebastian Ochs (5/11): Actively recruiting in passive and active market</t>
  </si>
  <si>
    <t>LIF001858</t>
  </si>
  <si>
    <t>Executive Assistant to President, CFO and VP Human Resources</t>
  </si>
  <si>
    <t>Lopez, Maria</t>
  </si>
  <si>
    <t>Quinones, Edgar</t>
  </si>
  <si>
    <t xml:space="preserve">(5/15): Alex Nunes accepted his offer to start work 6/1(5/8):Alex Nunes to have f2f interviw next week waiting feedback on Victoria, Katherine to be submited monday </t>
  </si>
  <si>
    <t>LEI002554</t>
  </si>
  <si>
    <t>TAC Support coordinator</t>
  </si>
  <si>
    <t>(9/4): Scheduling onsite interview for Giovanni Traina (8/31): Pending submittal feedback for Giovanni Traina (8/21): Pending posting of position; actively recruiting in passive and active market (8/13): Actively recruiting in passive and active market (6/19): Phase 3 candidate to interview (6/5): Actively recruiting in passive and active market (6/2): Pending submittal feedback for Lee Shambrook (5/12): Schedule phone interviews for Oliver Bessell and Henry Snow on 5/12 (5/8): Scheduled F2F interviews for Oliver Bessell and Nicola Robinson on 5/11 (5/1): Scheduled final interviews for p3 submittal Saira Ahmed (4/28): Scheduling p3 submittal Saira Ahmed for a phone interview; actively sourcing in passive and active market</t>
  </si>
  <si>
    <t>LEI002507</t>
  </si>
  <si>
    <t>TAC Helpdesk Engineer</t>
  </si>
  <si>
    <t xml:space="preserve">(05/30): Geroge mabuti currently inprocess  One candidate currently in porcess (5/8): currently sourcing James CLark Withdrew from process (5/1):2 cnadidates pending (4/23): 1 candidate penidng (james Clark) currently works for Cocacola performing this type of jop call scheduled for this after noon  35candidates reach out (4/18): Sourcing (04/03): sourcing started this week </t>
  </si>
  <si>
    <t>INF000032</t>
  </si>
  <si>
    <t>SAP ABAP Consultant</t>
  </si>
  <si>
    <t>Bage, Keith</t>
  </si>
  <si>
    <t>Turner, Debbie</t>
  </si>
  <si>
    <t xml:space="preserve">(07/17): Drashti is moving forward to final interview  interview will take place 7/21st (06/26): Moving Drahti to final interview next week  (06/19): one candidate submited waiting feedback on this candidatea and interviews  (06/14): Currently sourcing looking for candidates and the speak english (06/05): currently sourcing interview to take place with ph3 candidate (05/30): currently sourcing and waiting feedback. New candidates to be submitted from ph3 agency (5/22):  HM would liekt o see more candidates has realeased 11 candidates currently sorcing (5/8): William currenly in proccess still sourcing 5 candidates relaesed(5/1): f2f interview to be schduled for next week and one phone interview. (4/24): 1 candidate to be interviewed monday wating feedback on three (4/23): Curently 3 candidates in process that have or will be interviing this week and next week. 2 candidates currently pending (4/18): total of 6 candidates submitted waiting feedback on 2 and 5 protencial canidates pending submitals (4/10): sourcing  (04/03): scourcing started this week </t>
  </si>
  <si>
    <t>LIF001772</t>
  </si>
  <si>
    <t>Technician Facilities</t>
  </si>
  <si>
    <t>Doody, Michael</t>
  </si>
  <si>
    <t>Linabelle, Wentworth</t>
  </si>
  <si>
    <t>(5/15): Brandon Planks accepted the offer to start on 5/26 (5/8): Offer made to Brandon Plank will start 5 /25 (5/1): 6 candidates to be scheduled to have interviews next week (4/24): two interviews took place this week one scheduled for next week waiting feedback on two candidates (4/18): Three candidates to interview this week (4/10): pending feedback on final interview that took place with lead candiate two more interview to take placenext submitted one more this week (04/03): 8 candidates have been interviewed moving to final stages with one candidate on monday 4/6 4 more cadidates pendig</t>
  </si>
  <si>
    <t>SER000015</t>
  </si>
  <si>
    <t>Customer care and service support</t>
  </si>
  <si>
    <t>McDonald, Joanna</t>
  </si>
  <si>
    <t>(4/13): Scheduled onsite interview for Maria Diyachenko and Priti Singh on 4/15; pending submittal feedback for Timothy Ezard (4/10): Pending submittal feedback for Heda Kootz, Timothy Ezard, and phase 3 submittal Maria Diyachenko (3/27): Pending posting of new position; began sourcing</t>
  </si>
  <si>
    <t>FIN000067</t>
  </si>
  <si>
    <t>FP&amp;A Manager m/f</t>
  </si>
  <si>
    <t>Melanie, Hammerschmidt-Broman</t>
  </si>
  <si>
    <t xml:space="preserve">(08/20) Offer pending for Thimo (08/14): currently soucing 8 candiated reviewed all regected salary has been the biggest strugel (06/26): waiting on  feedback from final interview that took place this week (06/19): waiting feedback for interviews that took places  (06/05): waiting feedbak and interviews that took place (05/30): waiting feedback(5/22):  waiting feedback (5/15): final interviews to take place (5/1): f2f interviews to take place (4/24): 2 candidates moving to f2f interview and wating feedback on 1 candidate (4/18): Three candidates to interview thisweek(4/10): two candidates pending  (04/03): sourcing started this week </t>
  </si>
  <si>
    <t xml:space="preserve">CON000013 </t>
  </si>
  <si>
    <t xml:space="preserve">Sales Specialist Confocal Microscopy Italy </t>
  </si>
  <si>
    <t>Lurquin, Vanessa</t>
  </si>
  <si>
    <t>Rombola, Beatrice</t>
  </si>
  <si>
    <t xml:space="preserve">(08/20): Feedback pending Francesco Scarpelli, Raffaele Mucciato and Tania Zodo (08/14):  Currently Raffaele Mucciato in process awating feedback (08/10): 3rd off was made and regected by candidate we are currently sourse for more candidates  (07/24): Currently sorcing ther are two candidats in process waiting on feedback form interview that took place last week (07/17): Davide mirrigo will be having a phone interview with Beatrice on monday 07/20th (06/05):  Fianl skype interviews took place last week waiting feedback (05/30): Nicola, Moccagata, and Destefano moving to final stages of interview (5/22): Lorenzo and Nicola to have interviews AMy 28th in Milan and Luca Moccagata and Destefano Salvatore to havbe Sky interview in june 5th currently wating for confirmation (5/15): Luca Moracatta ans destefano to move to final steps in process (5/8): Luca Ruocco to have interviw monday Salvatore Distefano and Marco Cicuttin to keep warm  (5/1): three condiates in process interviews took place this week waiting feedback (4/24): Thre candidates moving to final interviews  (4/18): Three mor candidates submitted. out of all submitals 4to move to interviews (4/10): currently sourcing (04/03): 2 candidates to be submittes (03/27): 1 submital to have interview next week. </t>
  </si>
  <si>
    <t>LIF001867</t>
  </si>
  <si>
    <t>Flow Cytometry Application  Specialist- Netherlands</t>
  </si>
  <si>
    <t>Bell, Alison</t>
  </si>
  <si>
    <t xml:space="preserve">Setchell, Belinda </t>
  </si>
  <si>
    <t xml:space="preserve">(05/30): wating feedback(5/8): waiting feedback and sourcing  (04/03): waiting feedback (03/27): 2 candidates submitted wating feedback </t>
  </si>
  <si>
    <t xml:space="preserve">DIA005948 </t>
  </si>
  <si>
    <t xml:space="preserve">Sales Specialist - Hematology, Nordics </t>
  </si>
  <si>
    <t>Corrigan, Gary</t>
  </si>
  <si>
    <t>Peacock, Anita</t>
  </si>
  <si>
    <t>(6/19): Scheduled phone interview for Therese Drumer on 6/22 (6/12): Scheduling technical interviews for Stefan Lindskog and Therese Drumer on 6/15 (6/5): Scheduling technical interview with Stefan; pending assessment request for Therese (5/22): Scheduled F2F's with Stefan Lindskog, Amir Fathejalali, and Bernd Briese on 5/29 (5/18): Pending interview feedback for Stefan Lindskog, Kristina Segerbrand Strid, Nabiha Basmaji, and Bernd Briese (5/8): Scheduling F2F for Amir Fathejalali, Bernd Briese, Nabiha Basmaji, Kristina Segerbrand Strid, and Stefan Lindskog(5/1): Pending interview feedback for Jan Skoglund, Stefan Lindskog, and Amir Fathejalali (4/28): Scheduled phone interviews for Jan Skoglund, Stefan Lindskog, and Amir Fathejalali on 4/30; scheduling F2F for Bernd Briese, Nabiha Basmaji, and Kristina Segerbrand (4/24): Scheduling phone interviews for Jan Skoglund, Bernd Briese, Nabiha Basmaji, Amir Fathejalali, Kristina Segerbrand Strid, and Stefan Lindskog (4/22): Pending submittal feedback for Kristina Segerbrand Strid and Stefan Lindskog (4/17): Pending submittal feedback for Amir Fathejalali (4/10): Pending submittal feedback for Nabiha Basmaji (4/3): Pending submittal feedback for Jan Skoglund and Bernd Briese (3/27): Actively recruiting in passive and active market (3/20): Pending posting of new position; began sourcing</t>
  </si>
  <si>
    <t>HUM000008</t>
  </si>
  <si>
    <t>HR Specialist Recruiting EU m/w</t>
  </si>
  <si>
    <t>Simone Maassen</t>
  </si>
  <si>
    <t>(2/26): Pending offer details for Thomas Glaeser (2/12): Pending interview feedback for Thomas Glaeser and Andrea Hartenfeller (2/2): Scheduled onsite interview for Thomas Glaeser on 2/10; scheduling Andrea Hartenfeller on 2/11 (1/29): Scheduling onsite interviews for Andrea Hartenfeller and Thomas Glaeser on 2/10 or 2/11 (1/22): Pending submittal feedback for Andrea Hartenfeller and Thomas Glaeser; pending next steps for Henrique Sempao (12/22): Scheduled onsite interview for Paula Tranchida on 1/19 (12/18): Scheduled phone interviews for Henrique Sempao and Paula Tranchida for 12/21 and 12/22 (12/11): Pending submittal feedback for Henrique Sempao and Paula Tranchida (12/3): Pending submittal feedback for Oliver Schweitzer and Susanne Lahrmann (11/24): Actively recruiting in all markets (11/13): Pending submittal feedback for Susanne Sohngen (10/30): Postion responsiblities have been updated; actively recruiting in all markets (10/2): Pending interview feedback for Ann-Kristin and Khrystyna Schmitz (9/29): Scheduling phone interview for Ann-Kristin and Khrystyna Schmitz on 10/2 (9/25): Pending submittal feedback for Khrystna Schmitz (9/14): Pending submittal feedback for Ann-Kristin (9/8): Scheduled onsite interview for Nina Kappler on 9/14 (9/1): Scheduling Nina Kappler for onsite interview (8/21): Pending interview feedback for Stephanie Buchner (8/10): Scheduled F2F for Stephanie Buchner on 8/12 (8/3): Scheduled F2F for Stephanie Buchner and Yvonne Illie on 8/4; pending submittal feedback for Anagha Deshpande (7/13): Pending submittal feedback for Yvonne Illie (7/10): Pending submittal feedback for Stephanie Buchner (7/8): Scheduling phone interview for Christina Hagen (7/6): Pending submittal feedback for Christina Hagen, Manuel Neuschafer-Rube, and Sabine Eyhorn (6/26): Scheduling final interview for Natalia Kurz week of 6/29 (6/19): Pending next steps for Natalia Kurz (6/5): Scheduled final interview for Natalia Kurz next week (5/29): Pending submittal feedback for Christopher Spahn (5/22): Scheduling F2F's for Glenn Curth and Natalia Kurz on 5/29 (5/18): Pending submittal feedback for Glenn Curth, Janos Ponczok, and Natalia Kurz (4/29): Pending submittal feedback for Janos Ponczok (4/24): Actively recruiting in passive and active market (3/27): Pending submittal feedback for Sabrina Schurich (3/20): Actively sourcing in passive and active markets</t>
  </si>
  <si>
    <t>INF000027</t>
  </si>
  <si>
    <t>IT Manager m/w</t>
  </si>
  <si>
    <t>Barner, Oliver</t>
  </si>
  <si>
    <t>(10/2): Pending start date details; offer accepted (9/28): Eckhard Freund accepted offer (9/24): Pending offer acceptance (9/8): Scheduled final interviews for Eckhard Freund, Jens Addrich, and Christoph Weber on 9/15 (8/21): Christoph and Marcello scheduled for an onsite interview first week of september (8/19): Pending submittal feedback for Christoph Weber (8/14): Scheudled onsite interview for Marcello Lisi on 9/1 (8/12): Pending submittal feedback for Marcello Lisi (8/10): Scheduled onsite interview for Jens Addrich on 8/11 (8/1): Scheduled onsite interview with Eckhard Freund on 8/4 (7/28): Pending submittal feedback for Eckhard Freund (7/17): Pending submittal feedback for Michael Gross (7/10): Actively recruiting in passive and active market (7/2): Scheduled F2F for Heikki on 7/6 (6/19): Pending submittal feedback for Michael Brown (6/5): Pending next steps for Lars Sanger (4/3): Pending submittal feedback for Henning Mutz, Lars Sanger, and Siegfried Hardt (3/27): Actively recruiting in passive and active market (3/20): Actively sourcing in passive and active markets</t>
  </si>
  <si>
    <t xml:space="preserve">DIA005968  </t>
  </si>
  <si>
    <t xml:space="preserve">Senior Specialist Field System Support </t>
  </si>
  <si>
    <t>Feola, Joanna</t>
  </si>
  <si>
    <t xml:space="preserve">(06/19): waiting on feedback form the interviews that took place this weekw ith Karen Bauer and Dawn Shultz  (06/14): Scheduling final interviews for Dawn Shultz, Karen Bauer, and Chelsea Watkins (06/05):  Waiting feedback on interviews that has taken place over the last two weeks (5/22):  waiting on 1 additionla interview that ook place last friday (5/15): waitng feed back on interviews that are to take place with internal referrel (5/8): Mary Ohlinger had f2f interview may 6th waiting feedback  (5/1): f2f interviews taking place May 6th  </t>
  </si>
  <si>
    <t xml:space="preserve">DIA005934  </t>
  </si>
  <si>
    <t xml:space="preserve">Coordinator Customer Support </t>
  </si>
  <si>
    <t>Gajtandziev, Suzana</t>
  </si>
  <si>
    <t>Skutvik, Kristi</t>
  </si>
  <si>
    <t>us</t>
  </si>
  <si>
    <t>(5/8): Pending offer details for internal candidate (4/10): Actively recruiting in the passive and active market(4/3): Pending submittal feedback for Teresa Whitaker (3/27): Actively recruiting in passive market (3/25): Pending submittal feedback for internal candidate Matthew Murtishaw (3/20): Sourcing in passive markets (3/18): Pending submittal feedback for internal candidate Shannon Edmundson (3/13): Pending posting of new position; began sourcing</t>
  </si>
  <si>
    <t xml:space="preserve">DIA005900 </t>
  </si>
  <si>
    <t>Morris, Samantha</t>
  </si>
  <si>
    <t xml:space="preserve">(05/30): offer was made to Chris in negotiating stage he wouldl ike to have a base of 45k (5/22): Annie Towne ans Chris Kagel had f2f interview take place today waiting for feedback(5/15):David Cooke with drew from process took another offer (5/8): David Cooke to have itnerview next week (5/1): Job Title has been updates currently sourcing (4/24): internal Referal in process currenlty sourcing  since search has been moved to ph2 (4/18):Two Candidates in process one to have job shadow todya and one more to interview thursday(4/10): Internal referal tomove to final interview next week currently sourcing for more candidates(04/03): 3 interviews took place this week one interview to be scheduled for next mondayand waitng feedback on one final candidate(03/27): 4 Candidates in process 1 had final interview waiting feedback 3 to have interviews nex week (03/20): 1 candidate moving to final stages in process currentoy sourcing (03/13): Currenty Sourcing 2 people in process </t>
  </si>
  <si>
    <t xml:space="preserve">DIA005901 </t>
  </si>
  <si>
    <t xml:space="preserve">(05/30):Annie Towne was made an offer and she verbly accepted offer letter to be sent out this week (5/22): Annie Towne ans Chris Kagel had f2f interview take place today waiting for feedback (5/15):David Smith was released from proces (5/8): David Smith in process interview took place today waiting feedback (5/1): Job title has been updated currently sorcing (4/24): internal Referal in process currenlty sourcing  since search has been moved to ph2 (4/18):Two Candidates in process one to have job shadow todya and one more to interview thursday (4/10): Internal referal tomove to final interview next week currently sourcing for more candidates(04/03): 3 interviews took place this week one interview to be scheduled for next mondayand waitng feedback on one final candidate(03/27): 4 Candidates in process 1 had final interview waiting feedback 3 to have interviews nex week (03/20): 1 candidate moving to final stages in process currentoy sourcing (03/13): Currenly sourcing 2 people in process </t>
  </si>
  <si>
    <t>BEC003736</t>
  </si>
  <si>
    <t xml:space="preserve">Key account manager </t>
  </si>
  <si>
    <t xml:space="preserve">Brown, Ashley </t>
  </si>
  <si>
    <t>Purewal, Tarmeen</t>
  </si>
  <si>
    <t>(5/18): Victoria Woods accepted; sending close information (5/8): Scheduled F2F for David Castle and Victoria Woods on 5/11 (5/1): Scheduling F2F for David Castle on 4/29 and Victoria Woods on 5/11 (4/7): Pending submittal feedback for Rohit Chitnis and David Castle (4/3): Scheduled F2F for Victoria Woods on 4/14; actively recruiting in passive and active market (3/27): Actively recruiting in passive and active market (3/20): Pending submittal feedback for Kirsten Kidgell (3/13): New position; sourcing in passive and active markets</t>
  </si>
  <si>
    <t xml:space="preserve">DIA005393 </t>
  </si>
  <si>
    <t xml:space="preserve">Senior Field Service Engineer </t>
  </si>
  <si>
    <t>Steen, Martin</t>
  </si>
  <si>
    <t>(5/18): Awaiting offer details for internal candidate</t>
  </si>
  <si>
    <t>DIA005797</t>
  </si>
  <si>
    <t>Field Service Engineer Chemistry</t>
  </si>
  <si>
    <t>Swan, Tom</t>
  </si>
  <si>
    <t>Essex</t>
  </si>
  <si>
    <t>(4/3): Actively recruiting in passive and active market (3/20): New position; sourcing in passive and active markets</t>
  </si>
  <si>
    <t xml:space="preserve">DIA005821 </t>
  </si>
  <si>
    <t xml:space="preserve">Senior Specialist Field Systems Support </t>
  </si>
  <si>
    <t>Fields, Daniel</t>
  </si>
  <si>
    <t>Altanta</t>
  </si>
  <si>
    <t xml:space="preserve">(06/19): waiting feedback on final interview that Leonardo had this week (06/05): Leonardo to have final interview this weel expected to go ingot offer stage (05/30): Leonardo Sangalang had final interview with weeks waiting for feedback (5/15): Leonardo Sangalan to have final interview tuesday in atlanta (5/8): Leonardo to have final interview with HM (4/24): final candidtes to have final interview with HM(4/10): interview took place this week candidate moving to final interview (04/03):  4 candidates in process wating feedback (03/27): 4 candidates in process waiting on feedback from HM (03/20): 3 candidates currently in process  (03/13): Currently sourcing 2 candidates pending (03/05):  Possition just oppened this week currently sourcing. </t>
  </si>
  <si>
    <t>LIF001416</t>
  </si>
  <si>
    <t>Vigialturo, Kristina</t>
  </si>
  <si>
    <t>Wentworth, Lina</t>
  </si>
  <si>
    <t>North Carolina</t>
  </si>
  <si>
    <t xml:space="preserve">(5/1):  Closed 03/27): 2 candidates had face to face interviews this week waiting feedback   (03/20): 2 interviews are taking place next week  (03/13): one more candidate to be submitted sourcing continues 2 addition candidates still in process (03/05): 2 candidates in process waiting feedback (2/28): 2 people curently in process waiting for feedback (2/20): discover call to take place next week </t>
  </si>
  <si>
    <t xml:space="preserve">HAC002358 </t>
  </si>
  <si>
    <t>Field Service Engineer - south west</t>
  </si>
  <si>
    <t>Bristol</t>
  </si>
  <si>
    <t xml:space="preserve"> (4/10):2 interviews took place movinf forward to next steps 03/27): Interviewing 2 candidates (03/20): Interviews to take place next week (03/05): 1 candidates eliminated currely sourcing  (2/28): two candidates submitted wainting feedback (2/20): Started the search this week one candidate pending </t>
  </si>
  <si>
    <t>SER000034</t>
  </si>
  <si>
    <t>(6/9): Pending offer details for Thomas Nasstrom (5/27): Pending interview feedback for Jonny Wu, Mikko Martins, Ammar Almashat, Fredrik Pejlert, Hanif Rassoolzadeh, and Haider Aswad (5/18): Scheduled phone interview for Fredrik Pejlert and Hanif on 5/19; scheduling Jonny, Ammar Almashat, and Mikka for phone interviews next week (5/17): Pending submittal feedback for Ammar Almashat, Fredrik Pejlert, and Haider Alaswad (5/16): Pending submission feedback on Hanif and Jonny; pending next steps for Mikka; pending submittal feedback for Ammar Almashat (5/9): Pending interview feedback for Johan Hook and Tomas Linde (4/21): Scheduling onsite interviews for Johan Hook and Tomas Linde on 4/26 (4/8): Scheduling onsite interviews for Johan Hook, Andreas Botis, and Tomas Linde (3/24): Scheduling phone interview for Johan Hook; pending submittal feedback for Hendrick Ploby, Andreas Botis, and Tomas Linde (3/18): Scheduling phone interview for Johan Hook (3/4): Pending submittal feedback for Johan Hook (2/26): Pending interview feedback for Preben Andreassen, Gustaf Upmark, and Viktor Larsson (2/19): Scheduling phone interviews for Preben Andreassen, Gustaf Upmark, and Viktor Larsson (2/12): Pending submittal feedback for Preben Andreassen, Gustaf Upmark, Viktor Larsson (1/22): Pending submittal feedback for Ulf (1/15): Actively recruiting in passive and active market</t>
  </si>
  <si>
    <t>LIF001718</t>
  </si>
  <si>
    <t>Researcher Instrumentation maintenance &amp; repair technician</t>
  </si>
  <si>
    <t xml:space="preserve">(5/15): offer accepted by Joshua Crane (5/8): offer made to Joshua Crane start date 5/25 (5/1): 6 candidates to be scheduled for intervies next week (4/24): two interviews took placethis week and one scheduled for last week (4/18): Three candidates to interview this week (4/10): pending feedback on final interview that took place with lead candiate two more interview to take placenext submitted one more this week (04/03): 8 candidates have been interviewed moving to final stages with one candidate on monday 4/6 4 more cadidates pendig (03/27): waiting feedback on 3 interviews that took place this week and two interviews scheduled for next week 03/20): waitng feedback form interview that took place this week and reschduling interview the HM cancled (03/13): Three candidates submitted two moving to f2f interviews. (03/05): one candidate in process waiting for feedback (2/28): 3 candidates currently pending tobe submitted this coming week (2/20): started the search this week one candidate pending </t>
  </si>
  <si>
    <t xml:space="preserve">MED000033 </t>
  </si>
  <si>
    <t xml:space="preserve">Key Account Manager Medical - Netherlands </t>
  </si>
  <si>
    <t>Cassidy, Pauline</t>
  </si>
  <si>
    <t>Zon van, Anna</t>
  </si>
  <si>
    <t xml:space="preserve">(7/6): Peter verbally accepted; anna to send contract electronically (5/22): Scheduled phone interviews for Michael Knook and Peter Ten Have; scheduled F2F for Michael Knook and Peter Ten Have on 5/25 (5/18): Scheduling F2F's for Michael Knook and Peter Ten Have (5/6): Scheduled Skype Interview for Michael Knook on 5/7; scheduled second phone interview for Peter Ten Have on 5/7 (5/1): Scheduling phone interview for Michael Knook and Anja Zijlstra Van Der Werff (4/24): Pending interview feedback for Caroline Ligthart, Peter Ten Have, and Norbert Dikkeboom; scheduling Skype interviews for Michael Knook and Anja Zijlstra (4/22): Scheduled Skype interviews for Caroline Ligthart, Peter Ten Have, and Norbert Dikkeboom on 4/24; scheduling Skype interviews Michael Knook and Anja Zijlstra Van Der Werff for 4/29 (4/17): Scheduling Caroline Lighthard, Peter Ten Have, Norbert Dikkeboom, and Michael Knook for 4/24; pending submittal feedback for Michael Knook (4/15): Pending submittal feedback for Anja zijlstra van der Werff (4/10): Pending submittal feedback for Norbert Dikkeboom (4/3): Pending submittal feedback for Peter Ten Have; pending next steps for Caroline Lighthard; actively recruiting in passive and active markets (03/27) Annelies and Caroline to move forward in the process and interview with Stefano. (3/13): Scheduling phone interviews for Caroline Lighthard and Annelies Wilschut (3/6): Pending submittal feedback for Caroline Lighthard (2/28): Search Just started this week currently sourcing </t>
  </si>
  <si>
    <t>SER000014</t>
  </si>
  <si>
    <t>Customer Care Specialist</t>
  </si>
  <si>
    <t>(5/22): Verbal offer accepted by Julie Freeman; LBS to send written offer (5/18): Scheduled second F2F for Julie Freeman on 5/19; scheduled F2F for Christine Morrell on 5/19 (5/12): Pending submittal feedback for Christine Morrell (5/8): Scheduling F2F for Natalie Clark (5/5): Pending submittal feedback for Philip Wharton and Natalie Clark (5/1): Pending p3 submittal feedback for Alfred Ampofo (4/24): Scheduling phone interview for Julie Freeman on 5/12 (4/22): Pending submittal feedback for Mitzy Cardozo, internal referral Julie Freeman, and p3 submittal, Anna Stocks (4/17): Actively recruiting in the passive and active market (3/24): Pending submittal feedback for Chandra Ram (3/20): Actively sourcing in passive and active marekts (3/11): Pending submittal feedback for Michael Atkins and Elaine Lett (3/6): Actively sourcing in passive and active markets (2/20): Pending submittal feedback for Sara Dawson and Karen Oxby</t>
  </si>
  <si>
    <t>LEI002388</t>
  </si>
  <si>
    <t>Instrument Sales Specialist (ISS) – Advanced Staining and Core Histology</t>
  </si>
  <si>
    <t>Marseille</t>
  </si>
  <si>
    <t xml:space="preserve"> (5/15): Final decision to be made next week on who to make offer to lead candidate is Bianca Hellias(5/8): waiting feedback on interviews that took place with Muriel Depollier, Fadoua, and Bianca Hellias  (5/1):  2 final candidats moving to final stages of the process(4/24): thre candidates in process Bianca moving to final interivew (4/18): thre candidates pending feedback one more candidate pending (4/10):one candidate pending one interview took place this week (04/03): Interviews took place candidates to move to snd f2f interview (03/27): pending feedback on one candidate(03/20): two people currently in process interviews took place late this week HM organized interviews currently wating feedback (03/13): one person in process currenly sourcing (03/06) Actively recruiting. One candidate pending from Roche. need to add more people. (2/28): Two people pending in process to be submitted (2/20): Screening candidates in tale8</t>
  </si>
  <si>
    <t>SEL000178</t>
  </si>
  <si>
    <t>LBS Customer Care Manager or team-Leader, France</t>
  </si>
  <si>
    <t>Kesteren, Joris van</t>
  </si>
  <si>
    <t>(03/27): Currently sourcing (03/20): Waiting on feedback (03/13): inteviews took place awaiting feedback (2/20): Waiting Submission feedback for Babette</t>
  </si>
  <si>
    <t>LEI002369</t>
  </si>
  <si>
    <t>LBS Field Service Engineer, France Marseille</t>
  </si>
  <si>
    <t>Chendi, Elio</t>
  </si>
  <si>
    <t>(04/03):  2 candiates pendig one internal intervied waiting feedback(03/27): Two candidates released currently sourcing (03/20): Waiting on feedback form HM(03/13):one additional candidate submitted both candidates in process interviewed today waiting for feedback (03/05): interviews to be scheduled after candidates comes back form vacation (2/28): on submission interview to be scheduled  (2/20): Currently sourcing one candidate pending in pipeline (2/16): discovery call took place 2/12 starting search  week of feb 16</t>
  </si>
  <si>
    <t>DIA005156</t>
  </si>
  <si>
    <t>Presales - Contract Preparation Coordinator</t>
  </si>
  <si>
    <t>Becnel, Noel</t>
  </si>
  <si>
    <t xml:space="preserve">Kristi Skutvik </t>
  </si>
  <si>
    <t>(3/20): Sending close information (3/13): Offer verbally accepted for Leonard Ngayan; pending details to create written offer (3/6): Pending interview feedback for internal candidate, Caroline Harper; pending official submittal feedback for internal candidates Leonard Ngayan and Sonja Dunn (3/5): Pending submittal feedback for internal candidates Leonard Ngayan and Sonja Dunn; scheduling phone interview for internal candidate Caroline Harper (2/27): Pending submittal feedback for internal candidate Caroline Harper (2/20): Actively sourcing in passive and active market (2/13): Pending posting of position; begin sourcing (2/6): Scheduling DC with hiring manager</t>
  </si>
  <si>
    <t>LEI002370</t>
  </si>
  <si>
    <t xml:space="preserve">Customer care specialist- Long term fix contract </t>
  </si>
  <si>
    <t>Clark, Roberto</t>
  </si>
  <si>
    <t>(5/1): Pending closing details (4/30): Arseniy Martin accepted offer (4/24): Scheduling 2nd F2F for Arseniy Martin (4/22): Pending interview feedback for Arseniy Martin (4/17): Pending submittal feedback for P3 Arseniy Martin (4/10): Pending interview feedback for Linda Simpson (3/30): Scheduled F2F for Linda Simpson on 4/2 (3/27): Scheduling second F2F for Elaine Lett; keeping Sara Dawson warm; pending submittal feedback for P3, Linda Simpson (3/17): Scheduled F2F for Elaine Lett on 3/20; scheduling Sara Dawson for second F2F (3/13): Pending submittal feedback for Elaine Lett (3/10): Scheduled F2F for Sally Major on 3/13 (3/6): Scheduled F2F for Sara Dawson on 3/9; pending P3 submittal feedback for Sally Major (2/27): Scheduling phone interview with Sara Dawson; Pending P3 submittal feedback for Darren Stephens and Augustine Mbanefo (2/20): Actively sourcing in passive and active market (2/16): Pending submittal feedback for Sara Dawson and Karen Oxby (2/13): New position; begin sourcing</t>
  </si>
  <si>
    <t xml:space="preserve">DIA005644 </t>
  </si>
  <si>
    <t>Supervisor Customer Support - Distribution</t>
  </si>
  <si>
    <t>Brenes, Karen</t>
  </si>
  <si>
    <t>(3/4): BG/DS completed; to send close req template (2/27): BG check completed; pending DS request then close (2/23): Verbal acceptance from Marnie Born; Offer to be made (2/20): Pending interview feedback for Marnie Born; pending submittal feedback for Catherine Otte (2/13): Submitted Marnie Born and scheduling onsite interview with HM; New position; begin sourcing; pending posting of position</t>
  </si>
  <si>
    <t>LEI002361</t>
  </si>
  <si>
    <t>Field service engineer- Bristol</t>
  </si>
  <si>
    <t>(6/16): Scheduled F2F for David Gleason on 6/18 (6/12): Pending interview feedback for James Riddle; David Gleason to interview (6/11): Pending interview feedback for James Riddle; pending submittal feedback for David Gleason (6/5): Pending submittal feedback for Jasmine Lewis, Kevin Olabode, and James Riddle (5/29): Actively recruiting in passive and active market</t>
  </si>
  <si>
    <t>SHA000026</t>
  </si>
  <si>
    <t>Customer care specialist- Sweden</t>
  </si>
  <si>
    <t>(3/20): Offer to be made to Emelie Oman (3/13): Scheduled F2F for Emelie Oman on 3/16 (3/6): Scheduled phone interview with Emelie Oman on 3/10 (2/27): P3 recruiter sent in 3 candidates; scheduling phone interview with Michelle and Emilie Oman; pending submittal feedback for Richard Larsson (2/20): Actively sourcing in passive and active market (2/6): New position; pending posting of position</t>
  </si>
  <si>
    <t>NAV000150</t>
  </si>
  <si>
    <t xml:space="preserve">Professional Services Executive </t>
  </si>
  <si>
    <t>Jones, Chris</t>
  </si>
  <si>
    <t>Boleman, Jeri</t>
  </si>
  <si>
    <t>Keele</t>
  </si>
  <si>
    <t>(5/22): Sending close information; accepted with P3 candidate (5/18): Phase 3 submittal in second interview stages (4/17): Pending submittal feedback for Gary Kirby (4/10): Actively recruitng in the passive and active market (3/23): Pending submittal feedback for Janne Nuotio (3/20): Keeping Heather Parrott warm; continuously sourcing in passive and active markets (2/27): Pending submittal feedback for Heather Parrott and Tariq Ahmed; actively recruiting in the active and passive market (2/6): New position; sourcing in the active and passive market</t>
  </si>
  <si>
    <t xml:space="preserve">NAV000148 </t>
  </si>
  <si>
    <t>Cuevas, Luis</t>
  </si>
  <si>
    <t xml:space="preserve">(05/30): get gett all information with Leuis this week on internal canadidate that he is looking to hire (5/15):internal canaditade is going through the interviwing process once internal goes though process decision will be made (4/10): 1 more candidate submittes today waitng feedback Armondo still lead candidate (04/2): Very positive feedback regarding Armonds interview Luis is looking to make a decion next week after he interview Luis castillo (03/27): waiting on feedback two candidates pending (03/20): Waiting on feedback curently sourcing 2 candidate pending (03/13): 3 candidates submitted waiting feedback (03/05): We have reached outt o a total of 54 candistes this weeks have eleminated 10 out of the 14 that shown interest currently waiting updates CV's on 4 candidates (2/28): reached out to 32 candidate 3 have shoen interest w(2/20): Currently 1 potentail candidate pending HMindidacted that he ahs 2 internals that he would like to move throuhg the process (2/16): Currently sourcing  (2/6): 5 applicants have applied non are qualified for this role. Currently sourcing </t>
  </si>
  <si>
    <t>DIA005519</t>
  </si>
  <si>
    <t xml:space="preserve">(03/27): Closed  (03/20): offer sent out to candidate offer to be signed and returned by tuesday of next week (03/13): offer been mad to Ariana (03/05): 3 candidates in process two of the candidates have had face to interview waiting feedback on inteviews (2/28): 2 cnadidates in process waiting feedback n three candidates (2/20): 3 candidates in process interviews taking place next week (2/16): interview to be reschdudles for this weeks since manager was out of office last week (2/6): Currently have two candidates in process (1/23):  Just opened  thursday 1/22 of this week curently sourcing. </t>
  </si>
  <si>
    <t>KAM5313</t>
  </si>
  <si>
    <t>Customer Service Rep – Baltimore, MD</t>
  </si>
  <si>
    <t>Agnes Jonczak</t>
  </si>
  <si>
    <t>(6/23): Need to close this position (6/16): BG/DS process for Vincent Maturo (6/10): Pending offer details for Vincent Maturo (5/26): Pending next steps for Vincent Maturo; pending submittal feedback for LaKeisha Harris (5/19): Pending interview feedback for Vincent Maturo (5/9): Scheduled onsite interview for Vincent Maturo on 5/10 (5/6): Scheduled onsite interview for Vincent Maturo (5/5): Scheduling onsite interview for Vincent Maturo (4/21): Actively recruiting in passive and active market (3/11): Pending next steps, if any, for Karath Richardson (3/3): Scheduled phone interview for Karath Richardson on 3/4 (2/26): Pending submittal feedback for Karath Richardson (2/25): Acitvely recruiting in active and passive markets; Oly is out (2/19): Scheduling final interview for Oly Ebiringa (2/12): Scheduling onsite interview for Oly Ebiringa; pending submittal feedback for Chanel Young (2/4): Pending interview feedback for Oly Ebiringa; pending submittal feedback for Shawn Lovell (2/3): Pending submittal feedback for Oly Ebiringa and Shawn Lovell (1/28): Pending submittal feedback for Oly Ebiringa (1/21): Requisition opened; Actively recruiting in passive and active market (1/20): Sent Discovery Call Invite</t>
  </si>
  <si>
    <t>NAV000149</t>
  </si>
  <si>
    <t xml:space="preserve">Operations Manager </t>
  </si>
  <si>
    <t>(3/13): Richard Bennett to meet Chris Jones on 3/17 to receive written offer (3/11): Richard Bennett accepted the offer (3/6): Pending offer details for Richard Bennett (2/27): Pending interview feedback for Richard Bennett and submittal feedback for Steve Ratcliffe (2/13): Scheduled F2F for Richard Bennett; Pending submittal feedback for Robert Tremaine (1/30): New position; sourcing in the active and passive market</t>
  </si>
  <si>
    <t xml:space="preserve">DIA005438 </t>
  </si>
  <si>
    <t xml:space="preserve">(5/13): Shenea Carnegy to start monday 5/11 (5/1): Currently sourcing 3 candidates pending (4/24): internal Referal in process currenlty sourcing  since search has been moved to ph2 (4/18): Two Candidates in process one to have job shadow todya and one more to interview thursday  (4/10): Internal referal tomove to final interview next week currently sourcing for more candidates (04/03): 3 interviews took place this week one interview to be scheduled for next mondayand waitng feedback on one final candidate (03/27): 4 Candidates in process 1 had final interview waiting feedback 3 to have interviews nex week  (03/20): 1 candidate moving to final stages in process currentoy sourcing  (03/13): 5 candidated interviewed 3 candidates were released 2 moved to final stages one had interview today waiting feedback (03/05): 5 candidates in process frour have moved to interiews this week and the next 1 had final interview today (2/28): Interviews to be set up with candidates for this week(2/20): three candidates moving froward one in final stages of interview (2/16): Waiting feedback on interviews that are taking palce this week and one last weeks (2/6): Currently have two candidates in process (1/23):  Just opened  thursday 1/22 of this week curently sourcing. </t>
  </si>
  <si>
    <t>MED000125</t>
  </si>
  <si>
    <t>Area Manager South Italy Medical</t>
  </si>
  <si>
    <t>Viosques, Angel</t>
  </si>
  <si>
    <t>Rome</t>
  </si>
  <si>
    <t xml:space="preserve">(03/20): waiting on feedback from the final interviews that took place this week (03/13): Three finalinterviews took place this week waiting feedback on those interviews (03/05): 3 candidates in process to have final interivew this next week (2/28): 2 candiates in process interviews to be scheduled (2/16): Closed (2/6): 5 candidates are in process 3 will have intervies monday </t>
  </si>
  <si>
    <t xml:space="preserve">DIA005168 </t>
  </si>
  <si>
    <t>Coordinator Customer Support</t>
  </si>
  <si>
    <t xml:space="preserve">(1/23):  Offer to be made tp Saniel once req is fully opened in Taleo </t>
  </si>
  <si>
    <t>LEI002341</t>
  </si>
  <si>
    <t>Cytogenetics &amp; Microscopy Application Specialist</t>
  </si>
  <si>
    <t>Smith, Simon</t>
  </si>
  <si>
    <t xml:space="preserve">(03/27): waiting on feedback (03/20): waiting on feedback (03/13) Peter and Bernd to interview with simon f2f end of March. submissions feedback on Karl. (3/06) Peter to move forward in the process. submissions feedback pending on Bernd. (2/28): waiting feedback on interviews that took place (2/20): wating feedback on submission (2/16): Same as previous week (2/6): Currently have two candidates in process (1/23):  Just opened  thursday 1/22 of this week curently sourcing. </t>
  </si>
  <si>
    <t>SAL000799</t>
  </si>
  <si>
    <t>Sales Specialist – High end and confocal imaging</t>
  </si>
  <si>
    <t>Geldmacher-Vos, Benedikt</t>
  </si>
  <si>
    <t>Copenhagen</t>
  </si>
  <si>
    <t>(9/17): Martin Nielsen accepted offer (9/8): Pending offer details Martin Nielsen (8/14): Actively recruiting in passive and active market (6/26): Scheduled Skype interviews for Diana Torkelund and Jan Noe for 7/2 (6/19): Scheduled F2F interviews for Jan Noe and Diana Torkelund on 6/23 (6/5): Pending interview feedback for Jan Noe (6/2): Scheduling phone interviews for Jan Noe on 6/5 (6/1): Pending submittal feedback for Jan Noe and Mette Christensen (5/29): Pending next steps for Diana Torkelund (5/26): Pending submittal feedback for Diana Torkelund (5/22): Pending submittal feedback for Rikke Aaris-Bachmann (5/18): Pending offer details of Martin Nielsen (5/8): Actively recruiting in passive and active market (5/1): Pending offer details for Martin Nielsen (4/17): Actively recruiting in passive and active market (4/10): Pending final details for Martin Nielsen; actively recruiting in passive and active market (3/27): Scheduled F2F for Feisal Kroushawi on 3/30 (3/18): Scheduled phone interview for Feisal Kroushawi on 3/19 (3/17): Pending submittal feedback for Feisal Kroushawi (3/13): Scheduled Martin Nielsen for 3/30; scheduled F2F's for Andreas Altenburger and Arne Byrialsen on 3/31; Christian Clement removed himself from the process (3/6): Received positive feedback for all 4 candidates; scheduling onsite interviews (2/27): Pending interview feedback for Arne byrialsen (2/20): Positive feedback for Christian Clement and Martin Nielsen; scheduled phone interview for Arne Byrialsen (2/16): Scheduling phone interviews for Martin, Andreas, Arne, and Christian (2/16): Pending submittal feedback for Martin Nielsen, Andreas Altenburger, and Arne Byrialsen (2/6): Pending submittal feedback for Christian Clement; actively recruiting(1/23): New position; sourcing in the active and passive markets (1/22): New position posted</t>
  </si>
  <si>
    <t>SEL000177</t>
  </si>
  <si>
    <t xml:space="preserve">LBS Customer Care Specialist, France </t>
  </si>
  <si>
    <t>(04/03): currently sourcing (03/27): currently sourcing and pending feedback (03/20): waiting on feedback (03/13): Three candidates in process pending feedback  (03/05):  2 Candidates in process awaiting feedback on both  (2/28): currently sourcing have reached out 20 additional candidates no one intrested (2/20): Currently sourcing (2/16): Currently sourcing candidates in process have been eliminated (2/6): two candidates in process interviews to take place next week (1/23):  Currently have one candidate in process two 1candidate has been released</t>
  </si>
  <si>
    <t>DIA005195</t>
  </si>
  <si>
    <t>Sr. Coordinator Customer Support - Presales</t>
  </si>
  <si>
    <t>brea</t>
  </si>
  <si>
    <t>(5/8): BG/DS process for Rosario Paniagua (5/1): Pending offer details for Rosario Paniagua (4/3): Pending interview feedback for Rosario Paniagua (3/30): Scheduled phone interview for Rosario Paniagua on 4/2 (3/27): F2F for Rosario Paniagua on 3/30 (3/27): Scheduled phone interview for Rosario Paniagua on 3/27(3/20): Pending submittal feedback for Rosario Paniagua (3/13): Scheduled phone interview for Arun Sharma on 3/17 (3/11): Scheduling phone interview for recent submittal, Arun Sharma (3/6): Continuously sourcing in active market (2/20): Suzanne Shelton accepted other offer; actively sourcing in passive market (2/19): Scheduling phone interview with Suzanne Shelton (2/13): Pending submital feedback for Suzanne Shelton, Diane Anderson, and Gloria Pedroza (1/16) DC completed, open req template sent</t>
  </si>
  <si>
    <t>LEI002328</t>
  </si>
  <si>
    <t>Field Service Engineer – Ireland</t>
  </si>
  <si>
    <t>Ireland</t>
  </si>
  <si>
    <t xml:space="preserve">(03/27): we are offer stage waiting on final numbers (03/20): waiting on final feedback from final interview (03/13): Desmond White moving to a final f2f interview (03/05): two candidates in final stages one interview to take place monday before final steps is decided  (2/28): Moving forward with two candidates Kevin, and Desmond and will be setting up interviews with one other candidate this week (2/20): waiting feedback on 4 candidates that interviewed this weeks (2/16): We currently have 4 candidates that will interview this coming thursday and Friday (2/6): Currently have 5 candidate in process 4 intervied today 2/6 awating feedback (1/23):  Currently have 6 candidates in process all were submitted this week awaiting feeded back from HM </t>
  </si>
  <si>
    <t>DIA005147</t>
  </si>
  <si>
    <t>(3/13): Pending BG/DS for Lacy Yamauchi (3/6): Verbal acceptance from Lacy Yamauchi (3/5): Scheduled phone interview for Lacy Yamauchi with Kristi Skutvik today (3/4): Pending interview feedback for Lacy Yamauchi (3/3): Scheduled F2F for Lacy Yamauchi with Lynn Richard on 3/10 (2/27): Scheduled F2F for Lacy Yamauchi on 3/2 (2/20): Scheduling phone interview for newly submitted Lacy Yamauchi (2/13): Nancy Foster and Lynn Richard to have phone interview with Megan Callahan on 2/17 (2/9): Scheduling final interview for Megan Callahan (2/16): Pending interview feedback for Sylvia San Filippo and Megan Callahan; pending submittal feedback for Wilson Ramirez (2/3): Pending submittal feedback for Wilson Ramirez and Stuart Murphy; F2F scheduled for Megan Callahan on 2/3; F2F scheduled for Sylvia San Filippo on 2/4 (1/30): Scheduling F2F for Megan Callahan and Sylvia San Filippo (1/23): Scheduled phone interviews for Megan Callahan and Sylvia San Filippo on 1/26 (1/20): Pending submittal feedback for Michele Roe, Sylvia San Filippo, Megan Callahan  1/12:  Actively screening pipeline; P1 sourcing.  1/6:  DC Completed.  1/2/15:  DC scheduled for 1/5 at 1 PM EST.  12/30/14: 2nd DC Request Sent.   12/19/14:  Req created on DMS; added in PCR; 12/18/14:  DC requested</t>
  </si>
  <si>
    <t>DIA005148</t>
  </si>
  <si>
    <t>(5/8): Pending offer details for internal candidate (4/10): Actively recruiting in passive market (3/27): Keeping Judi Updike and Araxia Sarafian warm; actively recruiting (3/13): Pending interview feedback for Cathy Ortega and Araxia Sarafian; scheduled F2F for Judi Updike 3/16 (3/11): Scheduling F2F for Araxia Sarafian and Judi Updike (3/6): Scheduled F2F with Cathy Ortega on 3/11; scheduled phone interviews for Araxia Sarafian, Ami Shah, and Judi Updike; pending interview feedback for internal candidate Ariana Rosales (3/5): Scheduling phone interview for recent submittal Araxia Sarafian and Ami Shah; pending submittal feedback for Judi Updike (3/4): Pending interview feedback for Ariana Rosales; scheduling F2F for Cathy Ortega (2/27): Scheduled F2F with Ariana Rosales for 3/3; scheduled phone interview for Cathy Ortega on 3/4 (2/24): Pending submittal feedback for Julia Reina (2/20): Scheduled phone interview for Ariana Rosales 2/24; pending interview feedback for Kimberly Jackson (2/19): Pending submittal feedback for Pamela Purcell; scheduling phone interview for Kimberly Jackson (2/13): Pending submittal feedback for Kimberly Jackson (2/6): Keeping internal candidate Airana Rosales on hold; actively recruiting (2/2): Pending submittal feedback for Nicole Rubio, Lauren Rotondi, and Ariana Rosales (1/30): Scheduling phone interview for Shay Jefferson-Malone (1/27): Scheduling phone interviews for Marcela Ortega and Shay Jefferson-Malone; pending submittal feedback for Vanessa Anderson (1/26): Pending submittal feedback for Shay Jefferson-Malone and scheduling Marcela Ortega for a phone interview (1/23) Pending submittal feedback for Marcela Ortega; actively screening pipeline (1/16):  Actively screening pipeline; P1 sourcing.   1/6:  DC Completed.  12/30/14: 2nd DC Request Sent.   12/19/14:  Req created on DMS; added in PCR; 12/18/14:  DC requested</t>
  </si>
  <si>
    <t>SHA000014</t>
  </si>
  <si>
    <t>Haussmmann</t>
  </si>
  <si>
    <t>Europe</t>
  </si>
  <si>
    <t>(2/6): 2 candidates in process interviews taking place next week (1/23):  Currently have one candidate in process two 1candidate has been released (01/16): actively recruiting. Ph3 firm submitted one candidate. Leica still likes to see more.</t>
  </si>
  <si>
    <t>LEI002313</t>
  </si>
  <si>
    <t>Customer care/Tender specialist</t>
  </si>
  <si>
    <t>Roberto Clark</t>
  </si>
  <si>
    <t>Milton Keyens</t>
  </si>
  <si>
    <t xml:space="preserve">(1/23): Oumie interviewed with Roberto and will receive an offer next week.(12/19): not approved in Taleo yet but recruiting on req to get a head start. </t>
  </si>
  <si>
    <t>IND000131</t>
  </si>
  <si>
    <t>Sales Representative Industry, Lyon area</t>
  </si>
  <si>
    <t>Albaz, Gilles</t>
  </si>
  <si>
    <t>(12/18): final candidate in process (12/7): Curretnly have 1 candidate in process two candidates that are pending   (11/20): Re-started the search, we currently have one cadidate in process Yann Gilbert.He is to have an interview nextweek. Vaness and VAsly have been released from process.   (2/6):  offer stage Bruno Lordey top candidate  (1/23):  moving bruno will have f2f inteview on feb 5th and Francois to have skype interview 1/28/2015 currently have 1 candidate in process (01/16): Gilles interviewed Bruno throughout Skype. Interview feedback was very positive and Gilles and Carole like to make an offer to Bruno.</t>
  </si>
  <si>
    <t xml:space="preserve">SEL000169 </t>
  </si>
  <si>
    <t>Strategic Account Manager - Western Ontario</t>
  </si>
  <si>
    <t>Dardano, nick</t>
  </si>
  <si>
    <t>michale Cimarusti</t>
  </si>
  <si>
    <t>(6/1): Pending submittal feedback for John Balog (3/27): Pending interview feedback for Joanna; Nick to reach out to other candidates (03/13) Waiting on feedback upon three submissions: Anna, Timothy and Joanna. talking to one more candidate from Thermo fisher. (03/05) Finally able to connect with Nick Dardano. Keeping James and Jonathan warm till more candidates are submitted. Spoke with Erika and did not liked her since she isn't open to travel to much.(1/23): waiting submissions feedback for James Hudson and Sylvian Grenier</t>
  </si>
  <si>
    <t>DIA005154</t>
  </si>
  <si>
    <t>Adv. Coordinator Customer Support - Contract Compliance</t>
  </si>
  <si>
    <t>Uchida, Judy</t>
  </si>
  <si>
    <t>(2/27): Verbal acceptance from Heidi Kabage; creating offer then starting BG/DS process (2/20): Pending interview feedback for Eugenia Scott and Heidi Kabage; scheduled Stacie Gardener for  onsite interview 2/23; scheduling phone interview for Araxia Sarafian (2/13): F2F for Heidi Kabage scheduled on 2/17 with Lynn Richard and Judy Uchida; scheduling Eugenia Scott for phone interview iwth Lynn Richard(2/9): Scheduling second interviews for Eugenia Scott and Heidi Kabage; scheduling phone interview for Stacie Gardener (2/6): Pending interview feedback for Eugenia Scott and Heidi Kabage; scheduling phone interview for Stacie Gardener; submittal feedback for Marnie Born and Araxia Sarafian, (1/30): Scheduled F2F for Eugenia Scott on 2/2; scheduled phone interview for Heidi Kabage on 2/3; scheduling Stacie Gardener for phone interview (1/29): Pending HRBP approval to move Stacie Gardener forward; Scheduling  F2F for Eugenia Scott; Scheduling phone interview for Heidi Kabage (1/16):  Pending submittal feedback for internal candidate Eugenia Scott and Stacie Gardener...external Adrian Scortia.  12/29/14:  New position - screening pipeline; initial submissions pending.  12/23/14:  DC Completed - Template sent.  12/19/14:  Req created on DMS; added in PCR; DC requested</t>
  </si>
  <si>
    <t>DIA005153</t>
  </si>
  <si>
    <t>Sr. Coordinator Customer Support, Central Coordination-BTI</t>
  </si>
  <si>
    <t>(2/13): Initiated background/drug screen on 2/10 (2/9): Sarah Maestrejuan verbal acceptance (2/6): Pending possible offer details for Sarah Maestrejuan; pending submittal feedback for Theresa Santos (2/4): Pending interview feedback for Sarah Maestrejuan; pending submittal feedback for Theresa Santos (1/30): Scheduling F2F for Sarah Maestrejuan (1/26): Pending interview feedback for Dawn McCollum, Sarah Maestrejuan, and Starre Bushey (1/23): Pending submittal feedback for Gerald Stout; Scheduled Dawn McCollum, Sarah Maestrejuan for phone interviews on 1/26 and 1/27; pending HRBP approval for Starre Bushey to move forward (1/16):  Pending submittal feedback for internal candidates Starre Bushey, Dawn McCollum 12/29/14:  New position - screening pipeline; initial submissions pending.  12/22/14:  DC completed, open req template sent.  12/19/14:  Req created on DMS; added in PCR; DC requested</t>
  </si>
  <si>
    <t>LEI002305</t>
  </si>
  <si>
    <t xml:space="preserve">Cerebro specimen tracking IT application and support specialist </t>
  </si>
  <si>
    <t>Chris Polley</t>
  </si>
  <si>
    <t>(03/20): waiting on feedback (03/13) andy scheduled for final interview on monday (03/06) Andy Ford to have a final interview with Simon on Monday. (2/28): waiting feedback on interviews that took place last this week (2/16): F2F interview to be scheduled (2/6): Chris to interview Noman, Jeby and Andy on the 3rd and 4th of February in Milton Keynes(12/19): We got the job posted and took the kick off call. actively recruiting.</t>
  </si>
  <si>
    <t>SHA000017</t>
  </si>
  <si>
    <t>Customer Care Specialist - UK</t>
  </si>
  <si>
    <t>Joanna McDonald</t>
  </si>
  <si>
    <t>(1/16) Leica sending offer letter to Sara Pestell, verbal acceptance confirmed (1/8) Pending submittal feedback for Sarah Beard, Debbie Belcher, Sara Pestell, and P3 Simon Kirkman; reaching out to passive and active market (12/19): actively searcing in passive and active candidate pool.</t>
  </si>
  <si>
    <t>SU 000020</t>
  </si>
  <si>
    <t>IHC Sales Specialist - WA/OR</t>
  </si>
  <si>
    <t>Michale Cimarusti</t>
  </si>
  <si>
    <t xml:space="preserve">(3/13): Scheduled phone interview for Bret Cook on 3/13; (03/11) Greg interviewed ph3 candidate and Rip. Likes to move forward with both to the final stage. Scheduling interviews and making an offer before end of next week. (03/05) Rip and Steve to interview in Portland with Greg.(1/23):scheduled phone interview for monday with Michael Gaffney (1/16): Greg Connell to interview Elizabeth, Bret and Greg in Seattle on January 29th. (12/19): Cindy to interview with Greg today. G. Garcia to move forward in the process beginning of January. (12/5): Bret Cook over qualified. Submitting more people in this week. </t>
  </si>
  <si>
    <t>SU 000019</t>
  </si>
  <si>
    <t>IHC Sales Specialist - AZ/NW</t>
  </si>
  <si>
    <t>(12/19) Leica will most likely make an offer to internal candidate(12/5): Rip and Katie active in the interview process</t>
  </si>
  <si>
    <t>SU 000008</t>
  </si>
  <si>
    <t>(2/19): Filled internally; Erik to close requisition(2/13): David Iglehart to spend day with Leica Sales Reps; candidate to set that up personally(2/6): Pending interview feedback for Brittany Schauer; scheduled F2F for David Iglehart on 2/6 (1/23): Brittany Schauer scheduled F2F on 1/28; scheduling David Iglehart for F2F(1/22) Scheduled phone interview for Brittany Schauer on 1/23 (1/16) Pending submittal feedback for Brittany Schauer (1/6) Pending next steps for David Iglehart; transitioned Chris Chiang to CSE NY (12/19) Scheduling phone interviews (12/11) Pending submittal feedback for Chris Chiang, David Iglehart, Mike Bickoff, and Reni Wilson(12/5) Pending submittal feedback for Chris Chiang and David Iglehart; sourcing additional candidates(11/24) Pending submittal feedback for Chris Chiang; sourcing additional candidates(11/21) New position; begin sourcing candidates</t>
  </si>
  <si>
    <t>SU 000009</t>
  </si>
  <si>
    <t>(2/19): Erik to close requisiton (2/13): Pending offer details for internal candidate (1/30) HM to call Brett Heil and Pragnesh Dave for phone interviews; date undetermined; Pending submittal feedback for Marty Jeffers(1/23) Pending submittal feedback for Brett Heil and Pragnesh Dave (1/16) HM scheduling Joel Sondgeroth for F2F (1/6) Pending phone interview feedback for Kent Wilson and Nancy Pudelek; submittal feedback for Jona Kristo; scheduled phone interview for Joel Sondgeroth on 1/9 (12/19) Pending phone interview feedback for Kent Wilson, Bryan Doyle, and Nancy Pudelek (12/5) Pending submittal feedback for Kent Wilson and Bryan Doyle and Nancy Pudelek; sourcing additional candidates(11/21) New position; begin sourcing candidates</t>
  </si>
  <si>
    <t>SU 000018</t>
  </si>
  <si>
    <t>(3/17): Verbal offer accepted - pending written offer details (3/13): Pending offer details for Robert Davis (3/10): Robert Davis scheduled to interview in Buffalo Grove office on 3/12 (3/6): Robert Davis to interview with Joe Coffey (2/20): Pending offer details for Robert Davis (2/13): Scheduled F2F Robert Davis in Tampa on Monday 2/16 (1/30): Scheduled F2F for Robert Davis on 2/2 in Tampa (1/27): Rescheduling final interview with Robert Davis for 2/2 due to flight cancellation (1/23) Pending submittal feedback for Linda Brown; scheduled Robert Davis for final interview on 1/26 in Tampa (1/13) Pending submittal feedback for Linda Brown; pending interview feedback for Robert Davis and Chris Chiang(1/6) Scheduled onsite interviews for Chris Chiang and Robert Davis on 1/13 (12/19) Pending phone interview feedback (12/16) Scheduled phone interviews for Chris Jacobsen, Scott Hale, and Robert Davis on 12/19  (12/11) Received negative feedback for Charles Demos; Pending feedback for Robert Davis, Chris Jacobsen, and Scott Hale; sourcing additional candidates (12/9) Pending submittal feedback for Robert Davis, Charles Demos, and Chris Jacobsen(11/21) New position; begin sourcing candidates</t>
  </si>
  <si>
    <t>DIA004997</t>
  </si>
  <si>
    <t xml:space="preserve">(1/23): Verbal offer made an accepted to and by Jimmy Oh offer letter to be sent out ASAP  (1/16)Offer to be made to Jimmy Oh in the next few days currently working on salary proposal. ...11/28/2014 phone interview took place with Jimmy Oh this week f2f interviw to follow. Three candidates to have interviews week of Dec first...12/05/2014 total of 5 interviews took place/scheduled this week currently awaiting feedback on the interviews that tooks place this week and the one that are cheduduled for next week...12/23/2014 f2f interview took place with Jimmy Oh Dec 16, waiting feedback, f2f interview to take place Dec 23 with Jaclyn Gilbert waiting feedback. Saniel Chib to interview wiht Susaun in Miami waiting for avaialbility from Chib. Awating feedback on Armando Rodarte, and Ming - I Fang. </t>
  </si>
  <si>
    <t>SU 000011</t>
  </si>
  <si>
    <t>IHC Sales Specialist - Richmond VA</t>
  </si>
  <si>
    <t>(01/16) Internal candidate to receive an offer.(12/19) Leica will most likely make an offer to internal candidate. (12/5): waiting on feedback on all submissions</t>
  </si>
  <si>
    <t>DIA004948</t>
  </si>
  <si>
    <t xml:space="preserve">Elizabeth Distefano </t>
  </si>
  <si>
    <t xml:space="preserve">Wisconsin </t>
  </si>
  <si>
    <t>Wi</t>
  </si>
  <si>
    <t xml:space="preserve">(1/23): Offer was extended and acepted currently in background Check. (1/16)Verbal offer was made to joyce Johnson and accepted, currelty doign DS/BG.....11/28/2014 waitng feedback on three new candidates...awaiting feedback on three candidates...Two more submitted today 12/05/2014, waiting on a total of 5 candidates...12/23/2014 Joseph Pezzuto  interviewed 12/19 waiting on feedback, Joyce Johnson Interviewed 12/22 waiting feedback, Brian Scheibe to interview 12/23 waiting feedback. </t>
  </si>
  <si>
    <t>SU 000002</t>
  </si>
  <si>
    <t xml:space="preserve">Workflow Consulting Manager </t>
  </si>
  <si>
    <t xml:space="preserve">Kristy Hanson </t>
  </si>
  <si>
    <t xml:space="preserve">Michael Cimarustic </t>
  </si>
  <si>
    <t>USA</t>
  </si>
  <si>
    <t xml:space="preserve">(03/20): waiting on further intraction by Mat Ward  (03/13): Waiting feedback on two candidates submitted currently have 2 candidated pending one will be ready to submit monday  (03/05): location currently being changed awaiting final location(2/28): waiting on further intructions from Matt Ward (2/16): placed on hold (2/6): offer declined req on hold (1/23):  HM will be flying out to Arizona to present offer to candidate on monday 1/26/2015 (1/16)Offer to be made to Jeffrey Pearson week of 1/19......11/4/2014 Submitted Jeffrey Person to Mat Ward for candidates submital. Waiting feedback on f2f interview that took place with Jeffrey ans HM in Tulson AR and two new candidates that were submitted...Awaiting feedback on Jeffrey Pearson, 1 candidate pending to be submitted today...12/23/2014 Current awaitng feedback on candidates and awating for chnaes to take place in management b4 we move forward. currently sourcing for more candidates. </t>
  </si>
  <si>
    <t xml:space="preserve">SU 000001 </t>
  </si>
  <si>
    <t xml:space="preserve">Strategic Account Manager - Western Canada  </t>
  </si>
  <si>
    <t>dardano, nick</t>
  </si>
  <si>
    <t>(12/19): Damian to receive an offer after interviewing with Nick, Will and Noel. (12/12): Damian to fly to Calgary next week to meet with Nick and Mike. No submission feedback on Sandy. (12/5):Nick to interview Damian. Sean has withdrew his application from the process.</t>
  </si>
  <si>
    <t>DIA004528</t>
  </si>
  <si>
    <t xml:space="preserve">Ray Pourmand </t>
  </si>
  <si>
    <t xml:space="preserve">James De Jesus </t>
  </si>
  <si>
    <t xml:space="preserve">Chatsworth </t>
  </si>
  <si>
    <t>NA</t>
  </si>
  <si>
    <t xml:space="preserve">11/3/2014 Submitted 2 candidates waiting feedback from Hiring manager 11/28/2014 currently scheduling interviews with three candidates per HM instructions, interviews to be scheduled fisrt week of december . Interviews to be schduled first week of december. HM is currently awaiting to interview internal candidate once candidate come back from personal leave...12/23/2014 awaitng further direction from HM </t>
  </si>
  <si>
    <t>DIA004537</t>
  </si>
  <si>
    <t>Manufacturing Mechanical Engineer II</t>
  </si>
  <si>
    <t xml:space="preserve">(05/30): offer made to Eleen and accepted currenly in background drug screen check (5/22): Final f2f interview took place this week waiting on feedback (5/13)Ashish and Elleen scheduled for f2f interviews in Chatsworth (5/8): Ashish Patel was interviewed this week waiting for feedback (5/1):  Position have moved to Ph3 since candidated choose to not start (03/27): at offer stage with Jenny (03/20): offer nolonger being made to Sasoon looking to making offer to Ph2 cadidate (03/13): offer was made to Sasoon (03/05): Both candidates in process moving to final interviews interviews to take place monday 3/9/ (2/28): two interviews took place last week currently waiting feedback (2/20): Two interviews taking places next week (2/16): Candidates in process Ph2 candidates to be schedule for f2f interview (2/6): Currently two candidates in process awating feedback on interview that took place last week. making stron push on Ph2(1/23): One cadidate in process awaiting feedback. Req was moved and approved for PH2 work  (1/16) Job title was changed to manufacturing engineer tuesday 1/13/2015 sourcing on going.   11/3/2014 expecting to submitt three candidates this week for this role...12/05/2014 moving to inteview with Michael McCoglin currently have two candidates pening and three candidates the HM would like me to reachout to... Moises Revera and Michael McColigan interviewd 12/16 and 12/17 wating for feedback. </t>
  </si>
  <si>
    <t>LIF001447</t>
  </si>
  <si>
    <t xml:space="preserve">Sr. Electrical Engineering </t>
  </si>
  <si>
    <t xml:space="preserve">Rusty Hitch </t>
  </si>
  <si>
    <t xml:space="preserve">Samantha Morris </t>
  </si>
  <si>
    <t xml:space="preserve">Indianapolis </t>
  </si>
  <si>
    <t xml:space="preserve">(1/16)offer made and accepted by Joseph Phillips on 1/12/2015 filled tamplate submitted .... /11/3/2014 Submitted 6 candidates waiting feedback on candidates submited...12/05/2014 Three first interviews took place this week awaiting feedback on interviews. Currently have three candidates pending....12/23/2014, two f2f interviews took place last week they were all arranged by HM we are still awaiting feedback on interviews. </t>
  </si>
  <si>
    <t>SHA000011</t>
  </si>
  <si>
    <t>Trilingual customer care specialist</t>
  </si>
  <si>
    <t>Andrea Houel</t>
  </si>
  <si>
    <t>Nanterre</t>
  </si>
  <si>
    <t xml:space="preserve">(12/19): Eline will start on the 19th of January. (12/12): Eline accpeted the offer from Leica. Not closing the posting on Carole wishes to hopefully place one more candidate. (12/5):Eline to receive the contract. awaiting the offer from Leica. </t>
  </si>
  <si>
    <t>SHA000012</t>
  </si>
  <si>
    <t>(03/13): 2 candidates curently in process awaiting feedback(2/28): currenlty sourcing after candidates were eleminated (2/16): Currently sourcing after 2 candidates were rejected (12/5): Carole as asked to actively recruit on this dispite the fact all roles are closed. Isn't to happy with one candidate and her level of dutch.</t>
  </si>
  <si>
    <t>DIA004742</t>
  </si>
  <si>
    <t xml:space="preserve">Sr. Technician Engineering </t>
  </si>
  <si>
    <t xml:space="preserve">Michael Hofer </t>
  </si>
  <si>
    <t xml:space="preserve">10/21/2014 follow up call with Mike Hofer took place 10/21/2014 spoke about candidates pending and potencial candidates. No active candidates at this moment. 11/28/2014 Spoke iwht Stephanie Hasse about a possible offer to Timothy Gatz since he is or top andidate...12/23/2015 wating on BG/DS to return candidates to start on Jan 05th </t>
  </si>
  <si>
    <t>IND000138</t>
  </si>
  <si>
    <t>Lennart Brockmann</t>
  </si>
  <si>
    <t>Freiburg, Germany</t>
  </si>
  <si>
    <t>germany</t>
  </si>
  <si>
    <t>(5/8): Pending offer details for Eugen Vilandberg (4/17): HR to phone interview Thilo Schafer early next week (4/10): Pending interview feedback for Mortiz Maier and Thilo Schafer (4/7): Scheduled phone interview for Mortiz Maier on 4/8; scheduled interview with Christian Hoffmann for Thilo Schafer on 4/10 (4/3): Pending submittal feedback for Dennis Buck and Mortiz Maier (3/27): Scheduling interview for Thilo Schafer with Christian Hoffmann (3/17): Scheudling F2F for Thilo Schafer on 3/24 (3/13): Scheduled phone interview with Thilo Schafer 3/17 (3/12): Pending submittal feedback for Thilo Schafer (3/6): Candidate accepted counter offer; actively sourcing in passive and active markets (2/27): Pending offer approval for Viktor Schuchart (2/13): Lennart to create offer for Viktor Schuchart(2/6): Scheduled final interview for Viktor Schuchart on 2/10 (1/23) Pending final interview information for Viktor Schuchart (1/16) Scheduled Viktor Schuchart for an onsite interview on 1/20 (1/8) Pending submittal feedback for Viktor Schuchart (1/6) Reaching out to passive market (12/19) Feedback for Florian was positive; considering him for another position within Leica (12/5) Scheduled phone interview, feedback was negative.  Scheduled onsite interview for Florian week of 15th(11/18) Pending submittal feedback for Viktor Bepple; 2 phone interviews on 11/20 for Christoph Mockel and Florian Melz</t>
  </si>
  <si>
    <t>LEI002240</t>
  </si>
  <si>
    <t>Histology Technical Specialist Ontario/Western Canada</t>
  </si>
  <si>
    <t>Cimarusti, Michael</t>
  </si>
  <si>
    <t xml:space="preserve">(5/8): current internal candidate moving to final stages (4/10): two submitals intrnal  (03/13) Nick to talk to Brian. Submitting more people (2/20): waitning feedback on submission (2/16):currently sourcing (2/6): Sue declined the offer since she received an internal offer from BD. (1/23): Sue received the offer. Waiting her reply. (1/16): Sue to receive an offer Mike spoke to her on Monday.(12/19): Christine and Sue interviewed with Nick in Toronto. Sue to receive an offer by next week. (12/12): Waiting on submission feedback and availability from Nick to interview Christine Gravelle and Sue ann. (12/5): Nick is interviewing Christine Gravelle and Sue ann. waiting on feedback on the other submissions. </t>
  </si>
  <si>
    <t>BEC003249</t>
  </si>
  <si>
    <t xml:space="preserve">Senior Business Analyst </t>
  </si>
  <si>
    <t xml:space="preserve">Garth Nel </t>
  </si>
  <si>
    <t xml:space="preserve">Karla Berry </t>
  </si>
  <si>
    <t>US - Herbon</t>
  </si>
  <si>
    <t xml:space="preserve">(1/14) Offfer was made ans accepted by Rajesh Talwar. Currently in BG/DS Check...../9/5/2014 Position was officially opend 9/3 currently sourcing...9/17/2014 Moving forward with interviews with Tamil Candidate will be flown to Brea. Waiting feedback on the last two candidates...9/25/2014  two interviews has taken place this week and have scheduled final interviews for Tamil Top candidate per HM request if interviews next week gose well he would like tohave an offer out to candidate by Thursday of next week. 11/28/2014 Interveiw took place with Rajesh withver positive feedback. Candidate will return back to US for a face to face on Dec 23rd interview to be schduled....12/23/2014, f2f interview to take place 12/30/2014 </t>
  </si>
  <si>
    <t>DIA004462</t>
  </si>
  <si>
    <t>Senior Customer Technical Applications Scientist</t>
  </si>
  <si>
    <t xml:space="preserve">Eric Hjelm </t>
  </si>
  <si>
    <t xml:space="preserve">Erin Selin </t>
  </si>
  <si>
    <t xml:space="preserve">(03/27): Candidate to start 3/31/2015 (03/20): Offer was made and accepted by Joseph Pezzuto to start 3/31  (03/13): three interviews have taken place two have recived possitive feedback, waiting feedback on final f2f interview that took place 3/13 (03/05): 2 face to face interviews took place this week one additional candidate moving to a face 2 face interview next week (2/20): waiting feedback on candidate submitted and internal candidate to be submitted (2/16): Currently sourving one candidate pending and two that have shown interest (2/6): two candidates in process curently awaitng feedbac k(1/23):  Requisition was reopened 1/22/2015 adjustment call to take place monday 1/26 and recruiting to continue.  8/1/2014 Actively sourcing...8/22/2014 Currently Reviwing all candidates in process. He is to get feedback back out to mee and start the interviewing process ASAP. </t>
  </si>
  <si>
    <t>IND000126</t>
  </si>
  <si>
    <t>(3/6): Awaiting Lennarts closing information</t>
  </si>
  <si>
    <t>LIF001210</t>
  </si>
  <si>
    <t>Flow Cytometry Sales Specialist- Netherlands</t>
  </si>
  <si>
    <t xml:space="preserve">(03/20):  Waiting on offer details (03/13) waiting on offer details for internal candidate(03/05) Internal candidate to interview tomorrow. (2/28): Wating feedback in intervies that are taking place next week (2/16): one candidate in process (2/6):  Recruiting process to be restarted with me this week currently have 1 candidate pending... one in process(01/16): Submissions feedback for Karin, Pim Vergeer still in process. (12/19/): Ruud to interview with Joost Vos on monday. Eliminated all other candidates from the process and therefore actively recruiting. </t>
  </si>
  <si>
    <t>BEC003691</t>
  </si>
  <si>
    <t>Laboratory Field Service Technician/Engineer</t>
  </si>
  <si>
    <t>Hyek, Kenneth</t>
  </si>
  <si>
    <t>DIA009584</t>
  </si>
  <si>
    <t>Manuel Jimenez</t>
  </si>
  <si>
    <t xml:space="preserve">Jennifer S, Plesh </t>
  </si>
  <si>
    <t>(6/10):</t>
  </si>
  <si>
    <t>DIA004404</t>
  </si>
  <si>
    <t>Sanchez, Sergio</t>
  </si>
  <si>
    <t>(2/13)  Cancelling req per HRBP.  New reqs being opened to support need.  Per HM - release Christine, Donna.  (1/30):  Weekly update sent with active source list.  Christine T. F2F to be scheduled 2/6.  (1/16):  Weekly update pending feedback.  Next steps for F2F pending.  Donna Parente, Dan Dodd (pending).   1/8:  Weekly update sent.  P2 submitted - Donna Parente.  12/29/14:  Weekly update to be sent on 12/31:  Christine advancing to next steps.  Feedback pending on Dan Dodd.   12/26/14:  Weekly call cancelled - holidays.  12/17/14:  Touch base call completed - tracking well to in person interviews in early January.  12/12/14:  P2 Submitted - Marc Stettner.   12/11/14:  P2 Submitted - Dan Dodd.    12/9/14:  Touch base call completed - Christine to continue in process.  Lit of 6 viable candidates provided with submissions pending from scheduled CDS calls.   12/4/14: Per HM - Klint (out) and Christine to be included in in person interviews.  11/25/14:  Weekly HM Call - release Juliano (salary too high), Klint/Christine scheduled for today and mentioned Marc Stettner as a potential candidate for next week.  Internals to int 12/17 and ideally cycle external candidates for onsite in Brea 1st week of January, with a decision to be made the following week.  11/20/14:  P2 Submitted - Juliano Palma.    11/18/14;  P2 Submitted - Klint Friedenauer.   11/18/14: P1 Submitted - Christine Turner.   11/11/14:  P1 (direct) Submitted - Laurie Wissinger.  11/7/14:  Setup Laurie for interview on 11/13 early afternoon and also sent candidates we're scheduled to complete the CDS with - Renato K. and Christine T. - attempt to schedule for 11/13 as well.    Per HM, 3 internals have adanced to 2nd stage and who's processes will ideally coincide 11/7/14:  P1 (direct) Submitted - Laurie Wissinger.     10/31/14:  Continuing to urgently source for additional candidates.  10/25/14:  Weekly call completed with HM/HRBP - potentially look at amending title - gave report on challenges in recruitment and to reconvene on 11/4 to discuss.  10/22/14:  Continuing to urgently source - touch base call scheduled with HM on 10/28.  10/17/14:  Continuing to urgently source P1/P2.  10/14/14:  DC Completed with Sergio / Kristi.  Action Items from Call - JP send screenshot of internals that have applied, Sergio to provide feedback.  Weekly, recurring call beginning Tues 10/28/14 at 11:30 EST.  Req will begin in P1/P2.   10/13/14:  DC scheduled for 10/14 at 2 PM EST.   10/10/14:  DC Requested</t>
  </si>
  <si>
    <t>LIF001577</t>
  </si>
  <si>
    <t>North American Implementation Process Manager/Coordinator</t>
  </si>
  <si>
    <t>Vigliaturo, Kristi</t>
  </si>
  <si>
    <t>(1/23):  Per HM/HRBP, req not to be worked by Personify.   (1/16):  DC Requested 1/14</t>
  </si>
  <si>
    <t>BEC003157</t>
  </si>
  <si>
    <t>Automation Sales Representative</t>
  </si>
  <si>
    <t>Miele, Tom</t>
  </si>
  <si>
    <t>(1/16):  Req will not be worked by Personify (moving internal headcount).    Per CE, being removed from pending report, no template update needed b/c never opened.  Removing from DMS.   1/7:  DC requested</t>
  </si>
  <si>
    <t>KAM4848</t>
  </si>
  <si>
    <t>Friesen, Darren</t>
  </si>
  <si>
    <t>(7/31) Adriana asked to pull this position due to them having a viable candidate in offer stages. (7/24) DC Request Sent</t>
  </si>
  <si>
    <t>KAM4850</t>
  </si>
  <si>
    <t>Customer Service Associate</t>
  </si>
  <si>
    <t>Whitmire, Pattie</t>
  </si>
  <si>
    <t>Idaho Falls</t>
  </si>
  <si>
    <t>(7/31) They believe that they currently have a candidate in place for this position. (7/24) Second HM: Jeni Earl; DC Request Sent</t>
  </si>
  <si>
    <t>BEC002336</t>
  </si>
  <si>
    <t>Staff Logistics</t>
  </si>
  <si>
    <t>Mok, Peter</t>
  </si>
  <si>
    <t>(6/26)  Per HRBP; cancelling req.    Sent another note to HM to inquire about status of req).   (5/29)  Sent email to HRBP inquiring about status.  (4/17)  Need direction from new HRBP - Hebron; sourcing new submissions.  (2/13) Wating for offer details on Mike Smith (2/6) Moving to offer with Mike Smith in this position Waiting for feedback on Mike Smith's interview(1/30) Mike Smith is interviewing today with the team  Mike Smith is interviewing this Friday for the Staff Logistics position. Setting up interview with Mike Smith for 1/30 Mike Smith is out of the Hospital and will interview on the 28th or the 30th 1/16- Mike Smith will try to interview next week depending on how he feels 1/14- Mike Smith is in the hospital and had to cancel the interview1/9- Mike Smith is having an interview next Tuesday with David Little and team   1/8- Moving forward with Mike Smith to final interviews on this position   12/29- Waiting for feedback on next steps with Mike Smith from Karla Berry and team                     12/22- Michael Smith is interviewing for this position                       12/17- Michael Smith an internal referral is going through the process Interviews this week 12/16- Wating for feedback on Ona Coker                   12/10- Submitted Ona Coker P2                                                                       12/1- Position open and activly sourcing                                                                   9/26- Position to be put on Hold until Jan 2015                                     9/25- Submitted David Tanner P2                               9/24 - Submitted Marry Jo Richardson P2                  9/23- Submitted David Throckman P1                        9/229/22- Urgently sourcing for new candidates                    9/19- Bill Galinger declined the offer and will not move forward                                                                         9/19- Bill Galinar to be offered today                           9/15- Setting up interviews between Jac Price and Bill Galinar and Peter Tuff.                                                      9/11- Phone interview with peter Tuff                            9/8- LDW being sent to Bill Galingar and setting up interviews for Pete Tuff                                                   9/8- Following up with HM and team today about this position                                                                            9/5- Submitted Peter Tuff Phase 2                                 9/2- Bill Galingar to interview on Thursday                        8/27- Moving Bill Galingar forward to face to face interviews                                                                         8/26- Setting up 4 phone screens for Bill Galingar 8/26- Wants to move forward with Bill Galingar                       8/25- 2 Phone screens tonight late                                  8/20- 2 Phones screens moved to Monday the 25th</t>
  </si>
  <si>
    <t>DIA007946</t>
  </si>
  <si>
    <t>Staff Technical Support Engineering</t>
  </si>
  <si>
    <t>Campbell, Caryl</t>
  </si>
  <si>
    <t>(2/19) Position is to be cancelled due to hiring an internal employee and downgrading the position from a Staff level to an entry level position. (2/12) Caryl stated she has in internal candidate that she was going to extend an offer. Waiting for offer acceptance and details to close position once completed. (2/5) Submitted Kostanios Choulipoolos, Jechem Uy, and B.J. Simpson. (1/29) Caryl was traveling this week and will follow up with me on our Monday call on feedback. (1/8) Submitted John Hagaman(12/18) Submitted Michael Zachariach(12/4) Open req template sent and Discovery Call completed pn 12/1 - Sourcing.</t>
  </si>
  <si>
    <t>KAM4712</t>
  </si>
  <si>
    <t>Shipper/Receiver</t>
  </si>
  <si>
    <t>Ouellette, Virginia</t>
  </si>
  <si>
    <t>(7/31) They believe that they currently have a candidate in place for this position. (7/24) DC Request Sent</t>
  </si>
  <si>
    <t>DIA005241</t>
  </si>
  <si>
    <t>Representative II Sales</t>
  </si>
  <si>
    <t>Coppola, Anthony</t>
  </si>
  <si>
    <t>Schwartz, Chris</t>
  </si>
  <si>
    <t>(4/3) Position has been put on hold for time being(3/27) Interviews being set up with several candidates after teh follow up call Friday (3/20)Setting up face to face interviews with Dominica Guy.  Setting up next steps with Dominica Guy (3/13) Dominica Guy moving foward with next steps.  Pending feedback on Noel Harris and Dominica Guy (3/6) Sourcing new submissions currently (2/27) Setting up interviews with 3 candidates  Pending feedback from Anthony Copolla on 4 candidates (2/20) Pending feedback from Anthony Copolla Submitted Robert Petragnani P1 Submitted Rudolph Boleslav P1 direct sourced  Submitted Paul Detor P2 Submitted John Comensky P2 (2/13) Pending P2 submissions John Comensky (2/6) Sourcing new submissions (1/30):  Sourcing forward in P2.   (1/23):  Per convo with HRBP - to open all NE sales reqs in P2.  Open all reqs in advance of DC to get candidate traction.   Chem IA CEC - Albany NY.  Initially worked internally (start 12/15) and TTP 1/21</t>
  </si>
  <si>
    <t>DIA005308</t>
  </si>
  <si>
    <t>Sales Rep II Microbiology</t>
  </si>
  <si>
    <t>Carey, John</t>
  </si>
  <si>
    <t>New York City</t>
  </si>
  <si>
    <t>(2/27) Submitted Kevin FitzGerald P1 (2/20)Lead candidate Sherry Swenson not moving forward accepted another position Face to face interviews taking place this week (2/13) Sherry Swenson moving to a phone conversation. Touch base call with John completed. Face to face interviews taking place next week. (2/6) 3 phone screens.    we   Submitted Don Neddbalsky P2  P2 Submit - Sherry Swenson.   4 phone screens schdulded for this week w/ John Carey Setting up additional phone interviews for Thursday and Friday One Phone phone interview on Friday Sbumitted Thomas O'Malley P1   (1/30) Submitted Marianne Zanetakos P1  Submitted Michael Bois P1  Submitted Mia Peltz P2  Submitted Bo Kim P2.  Pending feedback on Rena Brandner  (1/23):Submitted Rena Brandner P2  DC Taken and Open Req template sent   DC scheduled for 1/22 at 8 AM.</t>
  </si>
  <si>
    <t>DIA005146</t>
  </si>
  <si>
    <t>Microscan - Customer and Technical Trainer - Microbiology</t>
  </si>
  <si>
    <t>Cary, Janet</t>
  </si>
  <si>
    <t>(6/26)  Per HRBP; cancelling req - to support role with current field staff.  (6/19) Michael Zwick is moving to interview on friday Interview taking place with Ann Choaks  Setting up Michael Zwick to seak with Ann and Jan (6/12) Set up interview with Michael Zwick and Chris Schwartz today(6/5) Michael Zwick to be interviewed on Tuesday by Chris Schwartz Submitted Michael Zwick P2 sourcing new submissions  Sue Choen has droped out of process. (5/29) Sue Choen to interview tomorrow in Brea. (5/22) Sue Choen has interview today(5/15) Submitted Sue Choen P1 Sourcing new submissions (5/8) Call took place with HM and HR (5/1) Sourcing new submissions  Pending feedback on Paul Harvitin (4/10) Submitted Paul harvitin P2  Urgently sourcing new submissions.   (3/20) Sourcing new submissions Nancy McFarland - Better fit for Technical Applications role Kiyoko Kyubodera - Better fit for a Technical Applications role.  Jennifer Gregg- Internal not offered the position may in consideration for other roles in the company Marry Ardnt - Internal not offered the positoin  All 4 candidates are out of process at this time. Jennifer Gregg may move into a different opportunity  Pending feedback on 2 face to face cnadidates. Followed up with the HM today (3/13) Pending feedback from 2 face to face and one phone screen (3/6) Face to face interviews taking place (2/27) Setting up a face 2 face interview with 3 cnadidates next week  Submited Nancy McFarland P1 Waiting for feedback on when to set up face to face interviews. (2/20) Chris has interviewed 3 people to this point Setting up 3 interview with Chris Schwartz (2/13) 1 Int pending; 3 pending feedback.    Setting up interview for Ann Chokas and Jennifer Gregg.  Sourcing new submissions waiting for feedback on interviews.     (1/30) Gabriel Ceballos background pending.      (1/23) Offer extended to candidate Gabriel Ceballos.    (1/16):  Interview feedback pending.   1/8/15: HM called - moving forward with interviewing Michael Melton, Gabriel Ceballos and Carlos Holguin.       1/7/15: LM and emailed HM - seeking feedback on candidates interviewed.      12/23/14: called HM for feedback12/10/14: Submitted P1 candidate Gabriel Ceballos.    12/3/14: Spoke w/ HM - interviewing Michael M, Carlos H, and internal candidate  Georgina G. 11/24/14: lm for HM - feedback on submitted candidates.     11/07/14:  Submitted P1 candidate Michael Melton.     11/3/14:  Screening pipeline and sourcing under P1 for additional candidates.   10/27/14: submitted P1 (internal) candidate Georgina Gamez.     10/23/14: Submitted P1 candidate Carlos Holguin.     10/23/14: Submitted P1 Oscar Rodriguez.     10/21/14:  Candidates ID'd to call:  Oscar Rodriguez, Jesse Castro. 10/17/14:  Continuing to urgently source for candidates.  10/2/14:  DC Requested / Req added to PCR1/8</t>
  </si>
  <si>
    <t>DIA005228</t>
  </si>
  <si>
    <t>Rains, Steve</t>
  </si>
  <si>
    <t>Malcolm Stewart</t>
  </si>
  <si>
    <t>(2/13)       (1/16):  Filling req internally, cancel but notate no charge; to remain open with C. Schwartz as recruiter. 1/6/15:  Per HM - to fill req internally.  Not to be worked by Personify.  CANCEL but not to charge.  12/30/14:  DC completed - open template sent.  12/29/14:  DC scheduled for 12/30 (Tiffany Murphy).   12/23/14:  DC Requested for 12/30 - all HM's</t>
  </si>
  <si>
    <t>KAM4751</t>
  </si>
  <si>
    <t>Customer Service Rep - T00757</t>
  </si>
  <si>
    <t>Laskowski, Hank</t>
  </si>
  <si>
    <t>Obermeier, Chantel</t>
  </si>
  <si>
    <t>Jennifer Baker</t>
  </si>
  <si>
    <t>Fresno</t>
  </si>
  <si>
    <t>(11/27)  Cancel template sent 11/24.        (11/20)  Re-Open template sent 11/17.   (10/30) Closed req template sent. Candidate Rodric Burks' bg/ds is complete and his starting salary will be $19.24/hr.   (10/23)  Pending BG/DS for Rodric B.    (10/16)  Rodric B. pending BG/DS     (10/09)  HRBP extending verbal offer 10/7 to Rodric B, pending acceptance.  HRBP interviewing Rodric B 10/5.  Email for follow up on interview sent 10/7.    (10/02)  Pending interview and feedback on Rodric from HRBP.   (9/25)  Pending HM feedback (9/18)  Submitted P1 candidate Eryc Peck.    (9/11)  HM interviewing Jesus M., Rodric B. and Paul V.  Submitted P1 candidate Rodric Burks.       (9/4)  Sent email and VM to HM for 5 interview dates week of 9/7.   Submitted P1 Candidate Paul Velez.    (8/28)  HM feedback, 6-7 face to face interviews to be scheduled for week of 09/07.     continuing to source candidates.     (8/21)  Submitted P1 candidates Alan Marquez, and Theodore Hernandez.    (8/14) Submitted P1 candidates Jesus Marquez, Scott Kusamura.  Sourcing candidates;    (8/7) Submitted P1 candidate Arthur Howell, Lloyd Stickle;     (7/31) Submitted P1 candidate Jerry Wyatt - out  (7/24) DC completed; Post DC email sent; Open Req template sent;       DC scheduled for 4:00 PM EST 07/22/2015.     DC sent to HM/HRBP</t>
  </si>
  <si>
    <t>DIA004996</t>
  </si>
  <si>
    <t>Microscan - Field Service Engineer</t>
  </si>
  <si>
    <t>Velazquez, Alberto</t>
  </si>
  <si>
    <t>Syracuse</t>
  </si>
  <si>
    <t>(5/1)  Position moved to hold per HRBP.    (4/10)  P1 Submitted - David Finley; P2 Submitted - Jeremy Jenkins.   (4/3) submitted P1 candidate Bruce Malson.       candidate Michael F. withdrew from process - stated after doing research doesn't feel it would be the direction for a career path.    (3/27) Submitted P2 candidate Michael Fleenor.     (3/20) HM not moving forward w/ Travis T. or Peter D. (3/13) Submitted P1 candidate Travis Tran and P2 candidate Peter Derrigo.      (3/6) Called HM - left message; no returned call.         (2/27)  F2F with lead candidate on 2/25.   (2/20)   Interviews pending with HM, Yves Blaise.    (2/13)  3 F2F pending; 3 Ph Int pending.    Jeff G., Erik N., Eric W., Cary E., Craig K., James R.       (2/6)  F2F pending - Erik Newcome, Jeffrey Gill.  Ph Int pending - James R., Eric W., Cary E.   (1/30)  Submitted P1 candidate Eric Wagner, James Reardon and Cary Eckmann.     HM pending f2f interview w/ Erik Newcome; pending interview phone interview w/ Jeffrey Gill.       Submitted P1 candidate Bradley Czerwinski.      (1/23): Submitted P2 candidate Jeffery Gill.     (1/16): Submitted P2 candidate Mark Dux, 1/13.     12/22/14: HM feedback - not moving forward w/ Richard due to location 1 hr. north of Syracuse.     12/15/14: Spoke w/ HM, phone interviewing Richard Wagner today.     12/11/14: Submitted P1 candidate Richard Wagner.    12/9/14: Submitted P1 candidate Cory Clark and Patrick Quinn.     12/4/14: Req template sent - Location updated from Buffalo to Syracuse, NY.    12/1/14:  Pipeline Screened.  CDS calls scheduled; qualified candidates to be submitted once pre-screenings completed.    11/25/14:  Call with HM - to review submitted candidates and provide feedback week of 12/1 and move to initial interviews. 11/21/14:  Continuing to screen pipeline applicants / build P1 source funnel.  11/14/14:  DC completed - Open Req Template sent.  11/12/14:  DC Requested.  11/12/14:  Req Loaded in PCR - Added to DMS.  DC Request noted in Taleo and invite to be sent to HM.</t>
  </si>
  <si>
    <t>DIA004986</t>
  </si>
  <si>
    <t>(3/13)  Req cancelled; to move to Memphis.  (3/6) Called HM - left message; no returned call.         (2/20)   Interviews pending with HM, Yves Blaise.    (2/13)  3 F2F pending; 2 Ph Int pending.  Jeremy J., John P., Olusegun O., Herminio L., Karl J.    (2/6)  F2F pending - John Pokorny; Ph Int pending - H. Lantigua, Jeremy Jordan.   (1/30) Submitted P1 candidate Herminio Lantigua.  1/28. HM interviewing Herminio L and John Pokorny.    (1/23): Submitted P2 candidate Jeremy Jordan.  Submitted P2 candidate John Pokorny.        (1/16): HM pending feedback on Hafiz Akram.      12/23/14: Submitted P1 candidate Hafiz Akram.     12/3/14: Submitted P1 candidate Osie Stewart.     12/1/14:  Pipeline Screened.  CDS calls scheduled; qualified candidates to be submitted once pre-screenings completed.    11/25/14:  Call with HM - to review submitted candidates and provide feedback week of 12/1 and move to initial interviews. 11/21/14:  Continuing to screen pipeline applicants / build P1 source funnel.  11/14/14:  DC completed - Open Req Template sent.  11/12/14:  DC Requested.  11/12/14:  Req Loaded in PCR - Added to DMS.  DC Request noted in Taleo and invite to be sent to HM.(130) dfr</t>
  </si>
  <si>
    <t>DIA004995</t>
  </si>
  <si>
    <t>(3/13)  Req cancelled; relocating to Memphis.  (3/6) Called HM - left message; no returned call.         (2/20)   Interviews pending with HM, Yves Blaise.       (2/13)  3 F2F Int pending; 2 Ph Int pending.    Lucas Yule, Neil S., Adam F., Jonathan N., Rickson M.    (2/6)   Ph Int scheduled - Lucas Yule, Adam F., Neil S., Charlie D., Nicholas S.    (1/30) Submitted P1 candidate Neil Stewart.        (1/23): Submitted P2 candidate Charlie Dodge.        (1/16): Candidates pending feedback - Mohamed, Lucas Yule, Adam Flanagan (P2).       12/29/14: HM phone interviewing Lucas Yule.     12/22/14: Submitted P1 candidate Daniel Dougherty and  Lucas Yule.     12/15/14: Submitted P1 candidate Adam Flanagan.      12/3/14: Submittted P1 candidate Joseph Shawver.     12/1/14:  Pipeline Screened.  CDS calls scheduled; qualified candidates to be submitted once pre-screenings completed.    11/25/14:  Call with HM - to review submitted candidates and provide feedback week of 12/1 and move to initial interviews. 11/21/14:  Continuing to screen pipeline applicants / build P1 source funnel. 11/21/14;  Sourcing in P1 &amp; continuing to screen pipeline applicants.  11/14/14:  Open req template sent.   11/12/14:  DC Requested.  11/12/14:  Req Loaded in PCR - Added to DMS.  DC Request noted in Taleo and invite to be sent to HM.</t>
  </si>
  <si>
    <t>KAM4691</t>
  </si>
  <si>
    <t>Account Manger</t>
  </si>
  <si>
    <t>Teluja, Arnold</t>
  </si>
  <si>
    <t>Merda, Tammy/Dorkoff, Elizabeth</t>
  </si>
  <si>
    <t>Bolingbrook</t>
  </si>
  <si>
    <t>(9/4) This position is being cancled by the hiring manager  Pending HR feedback on this role. (8/28) Stephen Cobb is interviewing on Monday 8/31  Stephen Cobb is moving forward to final interviews in this position Stephen Cobb is moving forward to screening test.  Pending feedback on 4 candidates (8/21) Pending feedback on 4 candidates (8/14) Resending Kirk Jones, David Mroz&amp; Brain Domont to the HM Pending feedback on Kirk Jones, David Mroz &amp; Brian Domont (8/7) Submitted Kirk Jones P1 Submitted Paul Repamann P1 Submitted David Mroz P1 Submitted Brian Domont P1(7/31) Sourcing new Submissions (7/24) Discovery Call Taken Open Req Template Sent Discovery Call Repuest Sent</t>
  </si>
  <si>
    <t>DIA007064</t>
  </si>
  <si>
    <t xml:space="preserve">Senior Sales Consultant - Genomic Services </t>
  </si>
  <si>
    <t>Marlin, Sandy</t>
  </si>
  <si>
    <t>(12/18)  Received email from HM that all Genomic positions are being placed on HOLD; Aurthur &amp; Woodward not moving forward in process.  Sourcing additional candidates.  (12/4)  Touch base call completed 12/4 - moved into P3.  Next steps pending for A. Arthur and L. Woodward.   (11/20) Sourcing new submissions; (11/13)  Pending next steps for A. Arthur &amp; L. Woodward.   (11/6) Peninding next steps for Allison Aurther and Lanette Woodward (10/30) Lanette Woodward and Alison Aurther are moving forward in the process. (10/23) Lanette Woodward and Alison Aurther are moving forward in process.  Submitted Lanette Woodward P2.  Alison Aurhter moving forward to the next steps of the process. Sourcing new submissions.  (10/9) Allison Aurther moving forward Donna Fogt eliminated from process. (10/2) Allison Aurther and Donna Fogt moving forward to phone screen interviews. Tim Cotoldge has been rejected. 1 CDS call set up for this week. Sourcing new submissions.  (9/25) Submitted Allison Aruther P1 Donna Fogt movong forward to phone screen interviews Tim Cotoladge out (9/18) Submitted Tim Cotoladge P2, and Donna Fogt P2  Position reopended sourcing new submissions(9/4) Position on Hold (8/7) Pending approval from Rob Markovic on this position</t>
  </si>
  <si>
    <t>DIA007260</t>
  </si>
  <si>
    <t>(12/18)  Received email from HM that all Genomic positions are being placed on HOLD; Pending next steps for final interviews - R. Smith and L. Jaeger.   (12/4)  Touch base call completed 12/4 - moved to P3.  Next steps pending for R. Smith &amp; L. Jaeger.   (11/20) Sourcing new submissions; (11/13)  Interviews pending for R. Smith and L. Jaeger for week of 11/16.   (11/6) Ryan Smith and Lillan Jaeger having interviews on 11/13(10/30) Face to face interviews taking place with Justin Kettell, Ryan Smith, John Raycraft and Lillian Jaeger. (10/23) Justin Kettell, Ryan Smith, John Raycraft and Lillian Jaeger moving forward to face to face interviews.  (10/16) Justin Kettell, Ryan Smtih, John Raycraft are moving forward to face to face interviews.  Bhavin Panchal, Justin Kettell, Ryan Smtih interviewed last week. Still setting up John Raycraft and Lillian Jaeger (10/9) Submitted Bhavin Panchal P1 Justin Kettell , John Raycraft, and Lillian Jaeger moving forward to phone screen interviews this week. Submitted Ryan Smith P2.  (10/2) Justin Kittell and Rachael Gao moving froward to next steps. Submitted John Raycraft P2  and Lillian Jaeger P1.  Sourcing new submissions (9/25)Submitted Justin Kittell P1  Submitted Rachael Gao P1  Position open sourcing new submissions (9/4) Position on Hold (8/7) Pending approval from Rob Markovic on this position</t>
  </si>
  <si>
    <t>DIA007474</t>
  </si>
  <si>
    <t>(12/18)  Received email from HM that all Genomic positions are being placed on HOLD;   P3 submitted - John Donaldson.   (12/4)  Touch base call completed 12/4 - moved into P3.  Urgent need for new candidates; continuing to source.   (11/20) Sourcing new submissions; (11/13)  Sourcing new submissions.  (11/6) Sourcing new submissions (10/30) Michael Beirne and Jessica Rhine are not moving forward in process sourcing new submissions.  Michael Beirne and jessica Rhine are moving forward to face to face interviews. (10/23) Michael Beirne and Jessica Rhine interviewed on 10/22. Michael Beirne, Jessica Rhine, Jennifer Ellis all moving forward to phone screen interviews. (10/9) Submitted Michael Beirne P1. Submitted Jessica Rhine P2 and Jennifer Ellis P2  Sourcing new submissions for this week (10/2) Patricia Mancinio not moving forward to next steps. Sourcing new submissions   (9/25) Submitted patricia Mancinio P1 Position open sourcing new submissions (9/4) Discovery Call Request Sent</t>
  </si>
  <si>
    <t>DIA008163</t>
  </si>
  <si>
    <t>Drees, Breege</t>
  </si>
  <si>
    <t>(1/29)  Cancelled per HRBP request.   (1/8) Req taken back by BCI - made internal hire.  Sourcing (no candidates currently in process).   (12/18) DC completed 12/14; req opened 12/15</t>
  </si>
  <si>
    <t>DIA008614</t>
  </si>
  <si>
    <t xml:space="preserve">Staff Sales </t>
  </si>
  <si>
    <t>Kristen, Pauly</t>
  </si>
  <si>
    <t xml:space="preserve">Lukash, Amanda </t>
  </si>
  <si>
    <t>anywhere</t>
  </si>
  <si>
    <t>(3/25)  Per HRBP, cancelling req.  (3/18) HOLD template sent based on feedback from HRBP - as of 2/11;    (3/11) Received offer details from HM that includes - $100k base and variable ICP; pending feedback from team to move forward;  (2/26) Pending Offer to Jason H.; HR researching details of the offer and potential guarantee; (2/19) Jason H. f2f  interviewing with Tim Anderson-VP, Doug Astry-Sales, HM Kristen Pauly and 3 other phone interviews;   (2/12) P1 candidates Jason Hein and Ryan Schaff submitted; DC completed; Open Req templates sent; (2/5) DC request sent</t>
  </si>
  <si>
    <t>DIA004905</t>
  </si>
  <si>
    <t>Associate Technician Distribution - 2nd</t>
  </si>
  <si>
    <t>Tony Eckstein</t>
  </si>
  <si>
    <t>(3/13): Verify status of BG/DS - move to close if completed.   Karla would like to extend an offer to Natasha Wise for $14/hr. Natasha verbally accepted the offer, in process of submitting offer letter request and bg/ds information. (2/9): Tony would like to move forward with an interview with Stephen, Jeff and Richard. (2/6): Submitted Stephen Ernest, Jeff Strickley, and Richard Haikiman.(2/3): Submitted Stephen Ernest (1/30):  Rick Denman not moving forward with offer.  (1/16): Karla extended an offer to Rick Denman for $13.50/hour with a 02/02 start date. Rick verbally accepted the offer and is currently in the bg/ds process. 01/05: Tony would like to bring in Natasha Wise for a F2F interview. 01/05: Submitted Natasha Wise. 12/29: Tony Eckstein would like to interview Amanda Henderson. Amanda is scheduled to interview on 01/08/15 at 3:30pm.</t>
  </si>
  <si>
    <t>DIA005921</t>
  </si>
  <si>
    <t>Distribution Supervisor</t>
  </si>
  <si>
    <t>Bryant, William</t>
  </si>
  <si>
    <t>(6/12)  Narisa Cole showing as offer accept.   (5/15)  Showing in Offer stage in Taleo; verify</t>
  </si>
  <si>
    <t>DIA004550</t>
  </si>
  <si>
    <t>Supervisor Distribution</t>
  </si>
  <si>
    <t>(7/24)  Need to verify who filled - P3 or otherwise; send closed template.  (3/30): Position filled with William (Bill) Iles. (2/20): Spoke to Karla and she stated that Sally has looked over the submitted candidates and should be sending over her feedback by the end of today. She does want to interview a couple of them. (2/12): Kelsey send an email to Karla Berry regarding feedback for this req and Karla stated that Sally returns on 02/11 and will remind her to provide feedback. (2/9): Still awaiting feedback from Sally Palaganas. (2/6): Submitted Ron Jones, Jim Miller, Daniel Guy, Yolanda Norman, Kevin White and Robert Riggs.(1/16):  Submission feedback pending. Received feedback from Karla and Sally stated that she would only like to have candidates with degrees. Will have to change the job description in Taleo. Back to sourcing. 01/12: Sent an email to Sally Palaganas and Michael Delong on status of receiving feedback on Timothy Barry and Timothy Sinnett. 01/09: Submitted Timothy Barry and Timothy Sinnett 01/07: Lee Searcy withdrew from the interviewing process due to him accepting another offer. 12/29: Sally Palaganas would like to interview Lee Searcy and John Rose. Lee Searcy is scheduled to interview on 01/09/15 at 9am and John Rose is scheduled to interview on 01/08/15 at 4pm. Waiting on confirmation from Karla Berry.</t>
  </si>
  <si>
    <t>DIA005141</t>
  </si>
  <si>
    <t>Distribution Technician - 3rd Shift</t>
  </si>
  <si>
    <t>David Riddle</t>
  </si>
  <si>
    <t>(3/13)  Move to close if BG/DS completed.   (2/19): Karla would like to extend an offer to Steven Covington for $13.50/hr. Steven verbally accepted the offer, in process of submitting offer letter request and bg/ds information. (2/13)  2 F2F pending; 2 submissions pending feedback.    (2/9): David would like to move forward with Melody and John. Still awaiting feedback for Brenda and John.(2/6): Submitted Jason Thompson, Brenda Hampton, John Gillispie, John Hoskins, and Melody Mains. (2/3): Submitted Jason Thompson, Brenda Hampton and John Gillispie. Team decided to place the internal, Steve Covington on the back burner and would like to see more candidates for this role. (1/21): Submitted Steven Covington (Internal Candidate). (1/16):  Req is not posted; sourcing through DIA005140 pipeline and to open upon identifying lead candidate.</t>
  </si>
  <si>
    <t>DIA004590</t>
  </si>
  <si>
    <t>Associate Technician Distribution 2nd Shift</t>
  </si>
  <si>
    <t>Eckstein, Anthony</t>
  </si>
  <si>
    <t>(5/15)  Offer accepted - Paul Malott; BG/DS   (5/8)  Status where req is...  (4/17)  Feedback pending on Elijah T. and Paul M.; sourcing new submissions.  (4/3)  Feedback pending on Elijah T. &amp; Paul M; continuing to source.   (3/13): Stephen Ernst has withdrawn from the process due to him accepting another offer.  Still waiting on feedback on other candidates submitted. (3/9): Waiting for feedback from Tony for 2 candidates submitted last week. (3/4): Submitted Elijah Thompson (3/3): Submitted Paul Mallott (2/27): Scheduling F2F interviews and sourcing more candidates. (2/9): Tony stated to move forward with an interview with Donald Walker. He didn't think that Todd and Michelle had enough experience. (2/6): Submitted Todd Worley, Donald Walker, and Michelle Rodgers. (2/3): Submitted Todd Worely and Donald Walker (1/30):  Zachary Evans has not filled out information/did not return call.   (1/16):  Karla extended an offer to Zachary Evans for $12.50/hour with a 02/02 start date. Zachary verbally accepted the offer and in bg/ds process .   01/08: Tony decided that Lindsay would not be a good fit for this role. 01/05: Submitted Lindsay O'Neil. 12/29: Tony Eckstein would like to interview Zachary Evans and Rick Denman. Zachary is scheduled to interview on 01/07/15 from 3:30p-5:00p and Rick is scheduled to interview 01/06/15 from 3:00p-4:30p.</t>
  </si>
  <si>
    <t>LIF001592</t>
  </si>
  <si>
    <t>Senior Sales Analyst - Flow Cytometry</t>
  </si>
  <si>
    <t>Burzycki, Tracy</t>
  </si>
  <si>
    <t>(5/8) BG/DS completed; marking as filled  (4/17)  Carletta Fowle to be extended offer; details pending.   (4/3)  Sourcing additional candidates; Touch base call with Tracy Burzycki 3/31 - continue sourcing.  3 viable candidates in pipeline and 9 of 63 direct sourced targets scheduled for CDS in next 5 business days.    (3/13)  Interviewing; sourcing new submissions.   (3/6): Submitted Chad Sagsetter and Ben would like to conduct a phone interview with Chad. (2/27): Working out of LIF001593 since it's the same job until it closes with Gwennetta Lewis. Will match candidates to this req once they have been identified as a viable candidate. (2/13)  Pending next steps from HM.   (2/9): Recently submitted candidates through LIF001593 - similiar role. Will submit future candidates through this req. (1/16):  DC completed 1/14.   1/9:  DC requested; Added to PCR  ***assigned to ChE</t>
  </si>
  <si>
    <t>LIF001920</t>
  </si>
  <si>
    <t>Senior Manager of Sales Operations and SFDC</t>
  </si>
  <si>
    <t xml:space="preserve">(5/22)  Final interview week of 5/18       (5/8)  Complete pre-screening on Robert Baker; submit.  Vet what's going on at Roche.  (5/1)  $110-$150 salary; with 10% bonus </t>
  </si>
  <si>
    <t>BEC002621</t>
  </si>
  <si>
    <t>Moser, Albert</t>
  </si>
  <si>
    <t>Manitoba</t>
  </si>
  <si>
    <t>Can</t>
  </si>
  <si>
    <t>(3/13)  Internal completing PI, BG/DS.  Once complete move to close.   (2/13)  (01/26): Submitted Fahad Shah, Ariel Monsalud Sr., Anoosh Azmoodeh, Dongbing Li, Ted Yoon and Vithuja Pararasasingam. (1/23):  Transitioned to Chanelle; template sent.   (1/16):  Actively sourcing new submissions.  Hassan Tahir &amp; Satish Patel active candidates.  9/11/14:  Remains on HOLD - no further update at this time.   9/5/14:  Remains on Hold.     8/27/14:  Remains on HOLD.     8/19/14:  Req on HOLD with retroactive hold date of 7/25.       8/15/14:  Req still showing as OPEN in Taleo - sending update req template to change status.  8/8/14:  Verify correct Req Status in Taleo.  8/5/14:  Sent internal email inquiring about req - is part of the LS slowdown, but still showing open in Taleo.  7/25/14:  REQ on HOLD per HRBP.    7/24/14:  P2 Submitted - Satish Singh.  7/18/14:  con't to urgently source candidates.  7/3/14:  P2 Candidate Submitted - Kelvin Hein (CDS partially completed, to be fully updated).  6/27/14:  Touch base call scheduled with hiring manager - 6/30 at 6/24/14:  Voice message left with Ken Hyek to update on calibration call with HM and plans to remedy slow candidate flow.    6/24/14:  Weekly touch base call completed with HM - alternative sourcing means &amp; Canadian posting sites discussed - recalibrated with a plan that is targeted to yield results early week of 6/30 in order to move forward with initial phone interviews.    6/23/14:  Corresponded with HRBP to update on progress, alternative sourcing means.  6/13/14:  Continuing to urgently screen for additional candidates - to follow up with HM early week of 6/16.  6/9/14:  Touch base call completed with HM.   6/5/14:  Sent HM email to arrange update/calibration call.  5/21/14:  Sent email to HM inquiring about a good time for us to schedule a touch base call.  5/15/14: P1 Candidate Submitted - Samuel Rofaeil 5/6/14:  DC compelted, open req request sent.  5/5/14:  New requisition received - DC request sent to HM</t>
  </si>
  <si>
    <t>DIA005922</t>
  </si>
  <si>
    <t>(6/12)  David Hopkins showing as offer accept.  (5/15) Showing in Offer stage in Taleo; verify</t>
  </si>
  <si>
    <t>DIA004731</t>
  </si>
  <si>
    <t>Sally Palaganas</t>
  </si>
  <si>
    <t>12/29: Sally has extended an offer to Randy Griggs and he has accepted. Because he is an internal, the position has been filled.</t>
  </si>
  <si>
    <t>DIA004736</t>
  </si>
  <si>
    <t>Distribution Technician - 2nd Shift</t>
  </si>
  <si>
    <t>(2/13)  Pending next steps from HM.   (2/12): Submitted Lynn Schilling (2/9): Ben has completed a phone interview with Ellie but would like to keep her on the back burner until other interviews are completed. (2/6): Submitted Kyle Inman, and Ellie Birch (01/16): Submitted Gwennetta Lewis (1/16):  DC completed 1/14.   1/9:  DC requested; Added to PCR  ***assigned to ChE</t>
  </si>
  <si>
    <t>DIA005390</t>
  </si>
  <si>
    <t>Demetzensky, Dan</t>
  </si>
  <si>
    <t>Milwaukee</t>
  </si>
  <si>
    <t>(3/13)  Offered Pat Guth - PFY not billing; internal.  (3/5): Offering a position to an internal employee. (2/13)  Being tansferred to Personify.  DC invite sent to HM</t>
  </si>
  <si>
    <t>DIA005527</t>
  </si>
  <si>
    <t>Kyes, Ryan</t>
  </si>
  <si>
    <t>(3/13): Offer has been extended to Andrew Angel (2/13): P2 approval received; sourcing new submissions.  Submitted Russ Martinez - Chris Schwartz approved to move the position into Phase 2. (2/6):  Open template sent; assigned to ChE</t>
  </si>
  <si>
    <t>DIA004921</t>
  </si>
  <si>
    <t>Associate Reagent Manufacturing Technician</t>
  </si>
  <si>
    <t>Paul McSwigan</t>
  </si>
  <si>
    <t>01/08: Nicholas' BG/DS met company's requirements. He is cleared to start Monday, January 12, 2015. The close template was sent. 01/05: Nicholas Reeves has accepted the position and currently in BG/DS.</t>
  </si>
  <si>
    <t>DIA004922</t>
  </si>
  <si>
    <t>(1/16): Karla extended an offer to Melissa Ridner for $13.50/hour with a 02/09 start date. Melissa verbally accepted the offer and the offer letter request has been sent to Meghan. Melissa's BG/DG has cleared and position is filled. Karla would like to keep Lamar Barnett on the back burner until next week due to an internal position opening. 01/08: Paul is scheduled to interview Timothy Donna on 01/14 at 9:00am and Melissa Ridner on 01/13 at 9:00am. 12/29: Paul McSwigan would like to interview Timothy Donna and Melissa Ridner. In the process of scheduling interviews.</t>
  </si>
  <si>
    <t>DIA006528</t>
  </si>
  <si>
    <t>Mendoza, Raymund</t>
  </si>
  <si>
    <t>(7/31) Filled Req Template has been sent to close req. (6/12) Submitted Jovait Para and Caren Khachikian (5/15) Send Open Req template - screen Lindsay Holley as potential candidate - provided by HM</t>
  </si>
  <si>
    <t>DIA005524</t>
  </si>
  <si>
    <t>Mackey, Ryan</t>
  </si>
  <si>
    <t xml:space="preserve">(5/1)  Closing - internal Mike Knibbe accepted.  (4/3) Following up with Ryan Mackey around an internal candidate that is moving forward (3/13): Submitted Kemala Thompson and Mike North would like to interview her immediately.(3/6): Submitted Mike Knibbe (3/5): Submitted Brian Adams (3/4): Submitted Jolene Green (2/13)  New search underway; sourcing new submissions.  (2/6):  2nd DC Request sent 2/3.  </t>
  </si>
  <si>
    <t>ALL001253</t>
  </si>
  <si>
    <t>Facilities Maintenance Technician</t>
  </si>
  <si>
    <t>Sharp, Mike</t>
  </si>
  <si>
    <t>Barr, Natasha</t>
  </si>
  <si>
    <t>(7/31) Filled Req Template has been sent to close req. (6/26) Mike has extended an offer to Matthew Cox and he has accepted. Sent BG/DS and offer details to Meghan. (6/12) Submitted Matthew Cox (5/22)  DC scheduled for 5/19</t>
  </si>
  <si>
    <t>DIA004987</t>
  </si>
  <si>
    <t>Supinski, Bill</t>
  </si>
  <si>
    <t>(1/23):  Req transitioned to Chanelle; filled template sent.  (1/16):  Offer Accepted; BG/DS completed. 12/29/14:  Per HM - Jackie Smithee lead candidates.  Next steps pending.  12/26/14:  Feedback pending for Robert R., Molly Atchison.  12/19/14:  P1 Submitted - Robert Rankin.   12/12/14:  P1 Submitted - Jackie Smithee.   12/10/14:  P1 Submitted - Molly Atchison.   12/9/14:  Touch base call completed - per HM, repost position in Oklahoma City, OK and con't pressing to get candidates in process.   Explained P1/P2 and to status progress at 21 day mark.     12/8/14:  2 CDS calls scheduled.   12/5/14:  Updated HM - continuing to urgently source.  11/24/14:  DC completed - open req template sent.    11/20/14:  Left VM for HM to conduct DC.    11/20/14:  11/20 will be approval date as req was transitioned to Personify from being posted internally (per HRBP - C. Schwartz).</t>
  </si>
  <si>
    <t>LIF001133</t>
  </si>
  <si>
    <t>Senior Analyst Sales Administration</t>
  </si>
  <si>
    <t xml:space="preserve">(4/17)  Req to be filled internally; awaiting details.   (4/3)  Per Tracy Burzycki - she is taking over as HM for these roles; Ben Greenfield is resigning as of 4/10.  Req is to be filled internally.  Touch base call with Tracy Burzycki 3/31; urgently sourcing additional candidates.   (3/13): Continuing to source additional submits.   Ben interviewed Carletta and would like to move forward with her in the process. (2/27): Ben would like to move forward with Lori Roskey and Carletta Fowle with interviews. He also would like to interview Melissa Moore and Christina Shayne for phone interviews next week. (2/13)  Pending feedback on interviews (some pending).  (2/4): Ben has decided to interview Karen Fielder, Carletta Fowle, Lucas Frank, and Lori Roskey. He also would like to have Rhonda Thomas have a 2nd interview with one of his associates. (2/6)  P2 Submitted - Karen Fielder, P1 Submitted - Carletta Fowler, Lucas Frank, Ronald Holtz.  (1/23):  Req transitioned to Chanelle.  (1/16):  Reopen date of 12/29/14.  High priority req - need candidates in process asap.  Touch base call with HM on 1/14 - this is top need and wants to hire here prior to LIF001592/93.   12/19/14:  Noticed req was reopened in Taleo - HRBP verified was to be opended, begin active recruitment again.  11/14/14: Spoke w/ HM, stated that the individual that was previously in the role has returned from maternity leave and he is unclear on how to proceed; advised that the position will be placed on HOLD while the gaining clarity.     11/11/4/14:  Urgently sourcing for additional candidates.  10/29/14: spoke w/ HM - w/ reach out to Demeris to insure the profile we are sourcing is correct.     10/21/14: lm for HM.     10/21/14: Requisition RE-OPENED!         PLACED ON HOLD!      6/27/14:  P1 Candidate Submitted - Luis Galvan-Sarabia.   6/26/14:  P2 Candidate Submitted - Daniel Bradbury.  6/25/14:  Emailed with HM regarding status - to update again on 6/27.  6/20/14:  Continuing to urgently source for additional candidates.  6/13/14:  P2 to-be submitted - Chad Lund &amp; Daniel Bradbury.  6/11/14:  Touch base call scheduled with manager today at 2:00 PM EST.  6/6/14:  Calibration call completed with manager - to follow up again Wed, 6/11.   5/12/14: Interview set up with Michael Barr 5/9/14: Justin Gaines decided to withdrawal from consideration based on another opportunity he is considering.  5/7/14: Interview set up with Jennifer Marcuson 5/7/14: P2 Candidate Submitted - Michael Barr 5/7/14: Per Tracy's conversation role is switching to Ben Greenfield 5/6/14: P2 Candidate Submitted - Jennifer Marcuson 4/29/14: HM requested phone interview be scheduled with Justin Gaines.  Personify LM with Justin to schedule, to follow up.  4/25/14:  P2 Candidate Submitted - Justin Gaines.  4/18/14:  4/11/14:  Discovery Call completed - req opened.  4/7/14:  Req assignment/notification received.  Req created in PCR / Discovery Call requested.  </t>
  </si>
  <si>
    <t>DIA005139</t>
  </si>
  <si>
    <t>(2/13)  Req Filled    (1/16): Karla extended an offer to Amanda Henderson for $14.75/hour. Amanda verbally accepted the offer and is currently in the bg/ds process. 01/14: Brian Allen informed Brandy Gibson that he will not be moving forward with this position due to personal reasons.  He did not show for his interview on 01/13. 01/13: Submitted Anthony Nichols. 01/09: David would like to interview Brian Allen (internal) 01/07: Submitted Tina Garrett. 12/29: David Riddle would like to interview Brian Allen (Internal). Waiting for Karla/David to inform me of interview details to proceed with scheduling the interview.</t>
  </si>
  <si>
    <t>DIA005140</t>
  </si>
  <si>
    <t>(2/13)  Req Filled    (1/16): Karla extended an offer to John Lemming for $14.75/hour with a 02/09 start date. John verbally accepted the offer and is currently in the bg/ds process. 01/12: Submitted Angela Frasure. 01/12: David is scheduled to interview Roy Henderickson on 01/12 at 10:00am, Shonda King on 01/13 at 9:00am, and John Lemming on 01/15 at 4:00pm. 01/09: David would like to interview Roy Henderickson. Karla would like for me to follow up with John Lemming with questions revolving around his attendance from previous employers. They had some employees that used to work with him that stated he didn't have a good attendance record.  01/08: Submitted John Lemming. 01/05: Submitted Roy Henderickson. 12/29: David Riddle would like to interview Shonda King. Waiting for Karla/David to inform me of interview details to proceed with scheduling the interview.</t>
  </si>
  <si>
    <t>DIA005425</t>
  </si>
  <si>
    <t>Supervisor Distribution - 2nd Shift</t>
  </si>
  <si>
    <t>Palaganas, Sally</t>
  </si>
  <si>
    <t>(1/23): DC Completed  (1/21): DC Requested</t>
  </si>
  <si>
    <t>DIA003652</t>
  </si>
  <si>
    <t>Senior Technical Writer</t>
  </si>
  <si>
    <t>Strand, Susan</t>
  </si>
  <si>
    <t>(4/17)  Offer Accepted - BG/DS; (3/13): Susan's team will be interview John Woo on March 10th and Jana Chambers on March 13th.(3/9): Susan would like to have her team interview John Woo and Jana Chambers. Hana Johannesen is also in the process as well.(3/4): Submitted John Woo. (2/27): Susan would like to move forward with Jana Chambers and Hana Johannesen for a F2F interview.  She would like 1 more candidate to consider for interviews. (2/20): Susan is conducting phone interviews with Demarcus Wooten, Jana Chambers, James Dickson and Manoj Yadav. (2/11): Submitted Demarcus Wooten and Jana Chambers. (2/10): Submitted James Dickson (2/6): Submitted Manoy Yadav (2/3): Submitted Laura Phillips and Susan requested to schedule a phone interview. (2/6): Position reopened as of 01/30 by Jennie Wallace, Sent out DC invite today scheduled for 02/04 at 12pm EST.</t>
  </si>
  <si>
    <t>DIA005920</t>
  </si>
  <si>
    <t>Distribution Manager - 2nd Shift</t>
  </si>
  <si>
    <t>(6/12)  Joshua Frever - P3 Fill; need to close after securing agency fee.  (5/22)  Offer stage - Joshua Frever; undergoing BG/DS</t>
  </si>
  <si>
    <t>LIF001596</t>
  </si>
  <si>
    <t>Flow Cytometry Sales Specialist</t>
  </si>
  <si>
    <t>Baxley, Laurent</t>
  </si>
  <si>
    <t>(7/31) Filled Req Template has been sent to close req. (7/10) Mike would like for Si-Han Hai to do phone interviews with Dave Osburne and Rent Baxley, but will be extending an offer on Friday. (7/3) Mike would like to bring in Si-Han Hai for a F2F interview for the week of 7/6. (6/26) Submitted Si-Han Hai(6/19) Submitted Nathan Deer (6/12) Submitted Evgenia Zuser (5/29): Submitted Suha Kasey (5/27): Submitted P2 Matthew Coughlan. (5/22)  Weekly touch base call scheduled for Tues.; Screen Evgenia (pipeline candidate)     (5/8)  F/U with HM.    (4/17)  P3 firm aligned; Thomas Ramos declined offer; sourcing new submissions.   (4/3)  Thomas Ramos accepted; BG/DS.    (3/13): Thomas Ramos is scheduled to interview with Karen Carr, Tracy Burzycki, Rent Baxley, and Max Schelle on Tuesday, March 10th. (3/6): Mike would like Thomas Ramos to have phone interviews with 7 colleagues of his, in the process of scheduling those. (3/4): Waiting for feedback on Thomas Ramos F2F interview and Paul Callerton's phone interview. (2/27): Mike Reed would like to interview Aaron Schieder and Paul Callerton. (2/25):  Submitted Aaron Schieder and Paul Callerton. (2/13)  Mark is out; Mike interview 2/12; sourcing new submissions.   (2/9): Mike would like to interview Thomas and Mark. (2/6): Submitted Thomas Ramos and Mark Mueller. (2/4): Submitted Thomas Ramos (1/23):  DC completed; open template sent.   (1/16):  DC Requested 1/14</t>
  </si>
  <si>
    <t>LIF001724</t>
  </si>
  <si>
    <t>SFDC Business Analyst</t>
  </si>
  <si>
    <t>(7/31) Filled Req Template has been sent to close req. (7/17) Tracy would like to extend an offer to Chevelle. Waiting on offer details to present verbal offer. Chevelle has verbally accepted the offer and will be initiating the BG/DS. (7/3) Tracy conducted a phone interview with Chevelle and would like her to phone interview with Nicole and Giles. Those phone interviews have been scheduled and will be completed on 6/30. (6/19) Submitted Chevelle Williams (5/22)  Final interviews week of 5/18     (5/8)  Julie Yee and Greg Will being scheduled for next steps(4/24)  Julie Yee submitted - P1.   (4/17)  Continuing to source.   (4/3)  Change HM to Tracy BurzyckiConsidering Gregory Will for this opening; next steps pending.   Urgently sourcing additional candidates.  (3/13): Ben is scheduled to conduct a phone interview with Megan Leary on Friday, March 13th at 5:00pm EST. (3/9): Ben would like to conduct a phone interview with Megan Leary. (3/5): Submitted Megan Leary (2/27)  DC scheduled for 3/3.     (2/20) DC Requested</t>
  </si>
  <si>
    <t>DIA006875</t>
  </si>
  <si>
    <t>(7/31) Filled Req Template has been sent to close req. (7/17) Ryan would like to bring Jennifer to the Atlanta Vision Center on July 15th to interview with Les Carlson and Steve Rains. Chris S./Ryan K. would like to verbally extend Jennifer an offer. Waiting for verbal accept.(7/10) Submitted Keith Layden P2 (7/3) Ryan would like to conduct F2F interviews with Jennifer Walsh, Jim Boosalis, Marvin Briggs, and Thomas Caldarulo on the week of 7/6. (6/19) Submitted Jennifer Walsh/ Ryan interviewed Eric O'Neill, Michael Smith, Jennifer Walsh, and Wendy Ferguson in person. He doesn't think Wendy F. and Michael S. are good fits for this role. (6/12) Submitted Eric O'Neill and Michael Smith (6/5) Phone interviews are scheduled for Wendy Ferguson and James Boogalis for Monday, June 8th. Submitted James Boogalis. (6/4) Submitted Wendy Ferguson (5/29) Phone interview scheduled for Stephen Bradbury; a Danaher referral from Chris Schwartz, with Ryan Kyes on Tuesday, June 2nd at 11:00am CST.</t>
  </si>
  <si>
    <t>DIA007029</t>
  </si>
  <si>
    <t>Sr. Coordinator Customer Support - Distribution</t>
  </si>
  <si>
    <t>Born, Marnie</t>
  </si>
  <si>
    <t>(7/10) Marnie would like to extend an offer to Ernestine Duran. Ernestine verbally accepted the position. (7/3) F2F interviews are confirmed for 7/1 with Ernestine and Lynnelle (6/26) Marnie would like to bring Ernestine and Lynnelle for F2F interviews the week of 6/29. (6/19) Submitted Ernestine Duran, Adine Goldberg, Ed Fulford, Lynnelle Moore, Marilyn Stinson and Arlene Poole/ Marnie conducted phone interviews with Ernestine D., Adine G., Ed F., and Lynnelle M., (6/12)  Submitted Deborah Black /DC request sent to HM; req added to PCR</t>
  </si>
  <si>
    <t>DIA007127</t>
  </si>
  <si>
    <t>Fogg, Ken</t>
  </si>
  <si>
    <t>(10/9) BG has completed and met company standards. Filled template has been completed. (9/25) Position has been placed off hold, verbal offer has been accepted by Brian Raimundo and currently in the bg/ds process. (8/14)  Offer approval pending for Brian Raimundo; HRBP requested we move to hold while status is pending.   (7/31) Chris S. would like to conduct a phone interview with Brian Raimundo on 07/31. Ken would like to fly Brian Raimundo out to the Atlanta Vision Center on Wed. July 29th. (7/17) Submitted Kirk Eldridge, John Moise (P2) (7/10) Ken would like to interview Brian Raimundo, Calvin Meekins, Bryan Phillips, Garrett Smith, and Lisa Mann. He would like to conduct F2F interviews this Friday. (7/3)  P2 Submitted - Rod Elkins; spoke with Rob Blackman (Bioexpress), connecting again on Monday for CDS.  (6/26) Submitted Rohan Patel, Matthew Burke, Lisa Mann, Geoffrey Hannigan, Garrett Smith, Calvin Meekins, Bryan Phillips, and Brian Raimundo. (6/19)  Req opened; loaded in PCR; DC request sent to HM - DC completed; sent ORT</t>
  </si>
  <si>
    <t>DIA007204</t>
  </si>
  <si>
    <t>Conti, Ed</t>
  </si>
  <si>
    <t>(10/16) BG has completed and fill template has been sent. (9/25) Position has been placed off hold, verbal offer has been accepted by Ted Frakes and currently in the bg/ds process. (7/31) Chris Schwartz approved to place the position on hold until Ed interviews Ted on August 10th. Sent "Hold" template. (7/24) Ed would like to conduct a phone interview with Ted Frakes. Ed has decided to moved forward with a F2F with Ted Frakes for August 10th. (7/17) Ed would like to conduct a phone interview with Joyce. Submited Ted Frakes(7/10) Submitted Joyce Baugh (7/3)  New search underway</t>
  </si>
  <si>
    <t>BEC004910</t>
  </si>
  <si>
    <t>Representative II Sales - Microbiology</t>
  </si>
  <si>
    <t>(4/22) BG/DS has met company requirements and sent filled template. (4/15) Nicole accepted the offer - Currently in BG/DS. (4/8) Breege verbally extended the offer on 4/1. Will have decision from Nicole on 4/4. (4/1) Breege has interviewed Nicole McAlpine and would like to move forward with an offer. (3/25) Jan has interviewed Nicole McAlpine and currently scheduling an interview with Breege. (3/22) Submitted Nicole McAlpine. Req template sent on 3/22.</t>
  </si>
  <si>
    <t>DIA008378</t>
  </si>
  <si>
    <t>Analyst II Project Manager</t>
  </si>
  <si>
    <t>Cosmopoulos, Nicole</t>
  </si>
  <si>
    <t>(5/13) Jeff Hnath has passed the BG/DS process. Fill template sent. (4/29) Pending BG/DS. (4/15) Ann would like to extend an offer to Jeff Hnath - He has verbally accepted the offer. Pending offer returned and signed. (4/8) Ann would like to move Lori Brown to the final interviewing process during the week of April 11th. (4/1) Submitted Lori Brown. Ann would like to conduct a phone interview Lori Brown. (3/25) Continue to source, have a couple of calls lined up for next week. (3/18) Continue to source - She doesn't want to move forward with Michael or William at this time. (3/11) Waiting on feedback/next steps for Michael Krotowski and Willam Lawson. (3/4) Submitted Anuradha Swaminathan, Michael Krotowski, and William Lawson. (2/26) Continue to source. (2/19) Req issued to TME 02/12 - Discovery Call request sent - Sourcing.</t>
  </si>
  <si>
    <t>LIF002540</t>
  </si>
  <si>
    <t>Cytometry Sr. Customer Tecnical Specialist</t>
  </si>
  <si>
    <t xml:space="preserve">Berendt, Craig </t>
  </si>
  <si>
    <t>(4/8) Offer has been verbally accepted by internal candidate Kevin Velleca. (4/1) Per Craig, he is conducting final interviews with 3 internal candidates and will be extending an offer to 1 of those by Friday, April 1st. - Pending more information. (3/25) Called the HM to discuss struggles, waiting for a call/email back. Continue to source - Have a couple of interested candidates that has reached back. Waiting to qualify those individuals next week. (3/18) Waiting on feedback of Steven Spusta - Continue to source. Struggles include finding the experience just in the designaterd area. (3/11) Continue to source. (3/4) Submitted Steven Spusta - Continue to source (2/26) Struggles include finding the right candidate in the specified area. Will continue to source. (2/19) Still Sourcing. (2/12)  Discovery Call Scheduled for 2/09. TTP on 2/10. - Sourcing -- Req issued to TME 2/09</t>
  </si>
  <si>
    <t>DIA008569</t>
  </si>
  <si>
    <t>Alexander, Blake</t>
  </si>
  <si>
    <t>(4/22) BG/DS has met company requirements and sent filled template. (4/8) Offer has been verbally accepted by P2 candidate, Francisco Hererra. Currently in BG/DS.  Blake is having Francisco speak with his Area Director, Tiffany Murphy on 4/6 at 8:00am CST. (4/1) Blake would like to move forward with an offer with Francisco - pending possible phone interview with Blake's Area Director, Tiffany. (3/25) Scheduling the in person interviews for the candidates for Tuesday, March 29th with Douglas, Carl, Francisco, and Joseph.(3/18) Submitted Douglas Young-Illee. Blake will schedule F2F interviews during the week of 3/21 when he returns from PTO. (3/11) Blake has decided to move forward with Francisco H. and Joseph M. and will be scheduling a F2F interview for the week of 3/21. He is also anticipating (2) internal employees to apply and interview as well.  (3/4) Blake is conducting phone interviews with Francisco H., Richard T., Darras W., Dennis G., David N., Jessica G., and Joseph M., on 03/02 and 03/03. (2/26) Submitted Daniel Romitelli, Jessica Gerard, Joseph Miller, George Mokry, Francisco Herrera, and Derras Wilmington. (2/19) Submitted David Nowak, Dennis Grigassy, and Richard Trent. (2/12) Discovery Call Scheduled for 2/09. TTP on 2/10 - Sourcing -- Req issued to TME 2/07</t>
  </si>
  <si>
    <t>LIF002518</t>
  </si>
  <si>
    <t>Flow Cytometry Sales Representative II</t>
  </si>
  <si>
    <t>Mcfarlane, David</t>
  </si>
  <si>
    <t>Cavallo, Ainaric</t>
  </si>
  <si>
    <t>(4/15)  Offer accepted - Lisa Menuey; to give two week notice pending completion of BG/DS.  (4/8)Offer was extended - Waiting for it to be signed and returned.  Lisa completed a FaceTime interview with Pietro on 03/31. Pending any next steps; possibly speaking with Giles. (4/1)  Lisa Menuey scheduled to F2F on 3/29; urgently sourcing additional candidates   (3/25) Dave would like to bring Lisa Menuey to Philadelphia for an in-person interview on 3/29. Still sourcing candidates(3/18) Continue to source - Had a recalibration call with Pietro/Ainaric and changed sourcing keywords. (3/11) Dave will like to move forward with phone interviews with Lisa Howard, Lisa Menuey, and Larry Lhotta.(3/4) Submitted Kyle Edewaard, Leah Howard, Lisa Menuey, and Sheree Tan. Waiting for feedback from Dave but will not speak to Dave until Monday, March 7th. (2/26) Dave McFarlane would like to keep Mary Landis on hold and would like to see more candidates before making a decision. Sourcing. (2/19) Need an update from Dave McFarlane on next steps. JP sent an email to have a call to get an understanding on what's going on and what we can expect next. (2/12) Pietro Lopriore will approve offer for Mary Landis on Friday 2/12. (2/5) Giles Snare will be conducting final interview with Mary Landis. (1/29) Waitin for feedback on interviews. 1/22) Dave is bringing Mary to Dallas on Jan. 27 for an in-person interview. Continuing to source for next rounds of interviews. (1/15) Dave conducted a phone interview with Mary and would like to conduct an in-person interview with Mary this upcoming Thursday and Friday. (1/8) Submitted Mary Landis - DC completed</t>
  </si>
  <si>
    <t>DIA008320</t>
  </si>
  <si>
    <t>Campa, Sharon</t>
  </si>
  <si>
    <t xml:space="preserve">Schwartz, Chris </t>
  </si>
  <si>
    <t>(4/29) Pending NMS completion with Craig Wheeler's final information to be given to his doctor. (4/15) Meghan sent an email requesting Craig to complete his NMS. (3/25) Currently in BG/DS. (3/18) Offer has been extended and returned. - Currently in BG/DS process. Sharon has decided to extend an offer to Craig Wheeler. She will be extending the verbal. (3/11) Waiting on next steps from Sharon on Craig Wheeler and Walter Johnson. (3/4) Sharon has completed the in-person interviews, now waiting on feedback/next steps. (2/26) Sharon is conducing in-person interviews on March 3rd with John Kippenberger, Michael Collins, Chares Goufoon, and Craig Wheeler.(2/19) Sharon's flight was cancelled and couldn't conduct in-person interviews with John Kippenberger, Michael Collins, Charles Gouffon and Craig Wheeler. She has rescheduled interviews starting in March. Waiting to hear on scheduling an interview with Chuck Dorsey. (2/12) Sharon would like to conduct a phone interview with Walter Johnson during the week of 2/15. F2F interviews are to be held with Sharon 2/17 with John Kippenberger, Michael Collins, and Craig Wheeler. (2/5) Submitted Francisco Cline, Charles Gouffon, Walter Johnson, and John Kippenberger. (1/29) Submitted Chuck Dorsey. (1/15) Sharon would like to conduct a phone interview with Brian, Alan, Michael, Craig, and Robert. Submitted Brian Fabrizio (1/8) Michael Collins, Alan Moore, and Craig Wheeler, Robert Alfano and Steven Hilscher. New req; sourcing initial submits</t>
  </si>
  <si>
    <t>DIA007712</t>
  </si>
  <si>
    <t>Technical Training Specialist</t>
  </si>
  <si>
    <t>Jones, Linda</t>
  </si>
  <si>
    <t>(4/15) Linda extended the verbal offer to Shonny Chuang and she accepted. Offer letter is being sent to the candidate. Pending BG/DS.  Linda would like to extend an offer to Shonny Chung. Waiting for her to verbally extend the offer. (4/1) Linda is conducting an in-person interview with an internal, David Bourbinay on 3/31. Linda would like to keep Bola Nicholson on the side at this time. (3/25) Linda would like to keep Bola Nicholson and Christopher Gepfrey on the back burner just in case they find a better qualified candidate. (3/18) Waiting on feedback on candidates previously submitted. (3/11) Submitted Bola Nicholson, Effat Zeidan, and Christopher Gepfrey. (3/4) Continue to source in P1/P2. Struggles include finding someone with the experience and salary. (2/26) Still sourcing. (2/19) Waiting to hear from Linda Jones on dates for in-person interviews for Elan and Arash. (2/12) Had a recalibration call with Linda on 2/11 and she stated that shwe would interview Elan and Arash during the week 2/15. Following those interviews, she will make an offer to one of the candidates. - Sent req template update for new position title "Technical Training Specialist". She asked to pause on recruitment for this role and put focus onto DIA007981. (2/5) Linda would like to conduct in-person interviews next week with Elan and Arash. (1/29) Submitted Elan Elvaiah and Arash M. (1/15) Continue to source. (1/8) Called candidate Robert Molina and he states he has interviewed with Robert and Linda both in-person and completed presentation waiting on next steps. Submitted Robert Molina for documentation.  Waiting on Linda to send CDS questions to start screening candidates. (12/25)  DC completed.    (12/18)  DC scheduled for 12/21.   3rd DC request sent - HRBP is reaching out to HM in working to move process forward.  (12/11)  2nd DC request sent 12/9; DC invite sent 12/7</t>
  </si>
  <si>
    <t>BEC004654</t>
  </si>
  <si>
    <t>McFarlane, David</t>
  </si>
  <si>
    <t>(4/29) Carol Noble (HR at Canada office) emailed me stating Mitra's background check has completed. Fill template sent. (4/22)  Mitra verbally accepted the offer and sent the offer back to Carol.  Waiting for next steps from Carol(4/15) Dave would like to extend an offer to Mitra - Waiting on verbal acceptance.  Dave does not want to move forward with Jozo Knez and Serge Cloutier. He would like to have Mitra interview with Pietro as a final candidate. (4/8) Ainaric would like to move Jozo Knez and Serge Cloutier to conduct phone interview with Dave. Will be interviewing on 4/11.  (4/1)  Ainaric scheduled to speak with Katherine Rajewski, Jozo Knez, David Selvin, Erik Donnelly &amp; Serge Cloutier.   (3/25) Dave would like to move forward with Katherine Rajewski, Jozo Knez, Erik Donnelly, David Selvin, and Serge Coutier. Ainaric will be interviewing these individuals during the week of 3/29. (3/18) Submitted Katherine Rajewski, Jozo Knez, Erik Donnelly, David Selvin, Setareh Ghorbanian, Pranav Kumar, Matthew Gray, Serge Coutier, and Angela Watt. (3/11) Dave would like to schedule in-person interviews with Mitra, Anat, and Costin. Waiting on dates to align with Fiona's in person interviews. (3/4) Waiting on next steps from Dave for Mitra, Anat, Kevin, and Costin. Dave will be in meetings all week and will not speak with him until Monday, March 7th. (2/26) Still waiting on next steps from Dave McFarlane for Mitra, Anat, Kevin, and Costin. (2/19) Dave McFarlane is in the process of scheduling in-person interviews with Mitra, Anat, Kevin, and Costin. (2/12) Dave conducted phone interviews with Mitra Mojahedi, Anat Kapelnikov, Kevin Kania, and Costin Vladau. (2/5) Submitted Binbing Ling, Samer Kolak, Anat Kapelnikov, Muzzam Shah, Kevin Kania, Costin Vladau, and Erica Sun. (1/29) Submitted Mitra Mojtahedi (1/8) Req issued to TME 1/7</t>
  </si>
  <si>
    <t>DIA008555</t>
  </si>
  <si>
    <t>Johnson, Kim</t>
  </si>
  <si>
    <t>(5/13) Nicole Ong has passed the BG/DS process. Fill template sent. (4/29) Ann verbally extended an offer to Nicole Ong and she accepted. Sent offer letter and waiting for it to be returned signed. (4/22) Pending final interview with Nicole Ong on 5/11 to meet with Ann in Detroit. Ann mentioned opening another position to possibly extend an offer to Nicole, but would like to extend an offer for this position to a candidate named Susan. (4/15) Ann is conducting a final interview with Nicole Ong. She has a strong feeling of this candidate and if everything goes well, she will more than likely extend an offer. (4/8) Ann would like to move Kevin Haltom to the final interview during the week of April 11th. (4/1) Ann will be interviewing Kevin Haltom and Jeff Hnath on 3/31. Waiting for those individuals to apply in order to submit them via Taleo. (3/25) Waiting on Ann to set a date for the in-person interview with Oday Hameed. She stated that she would probably end up extending an offer to Oday. (3/18) Ann would like to schedule an in-person interview with Oday Hameed. She stated she will probably extend an offer to Oday and to focus on DIA008378. Submitted Oday Hameed(3/11) Submitted Nicole Ong. (3/4) Continue to source in P1/P2. (2/26) Continue to source. (2/19) Req issued to TME 02/12 - Discovery Call request sent - Sourcing.</t>
  </si>
  <si>
    <t>DIA009196</t>
  </si>
  <si>
    <t xml:space="preserve">(4/29) Ken would like to extend an offer to the internal candidate - Amanda Kim. Creating offer, waiting for Chris' approval. (4/22) Submitted Kendra Hamilton, Craig Ellis, and Amanda Kim.  Ken would like to interview the 3 internal candidates prior to exploring any external candidates. (4/15) Submitted Clark Meadows and Gary Whitaker. (4/8) Pending a handful of CDS calls for the week of 4/11. (4/1) Req received, DC completed 4/1. </t>
  </si>
  <si>
    <t>KAM4804</t>
  </si>
  <si>
    <t>Customer Service Supervisor</t>
  </si>
  <si>
    <t>Perry, Bob</t>
  </si>
  <si>
    <t>(12/18) An offer was extended and accepted by Debbie Lopez on Friday 12/11. Received offer details and sent Fill template.  (12/4)  Offer details pending for Debbie Lopez - sent email/left VM for Bob Perry to get an update on status.   (11/27)  Spoke with HRBP 11/20 and pending status on offer  (11/20)  3rd attempt contacting HRBP to discuss challenges:  call scheduled Friday a.m. (11/06) Waiting to hear back from Darren in regards to the internal offer for Debbie Lopez. (10/30) Still waiting to hear back from Darren in regards to Debbie Lopez. Called a couple of times this week and he responded back by email stating he was busy implementing some programs internally for Kaman the past month and will attempt to call me between meetings (email received on Tuesday), and still haven't heard from him. Attempted to call him again on Thursday 10/29. (10/16) Darren is in the process of getting an offer approval through his management and once he gets the green light, he will be extending an offer to Debbie Lopez (internal employee). (10/2) Waiting on feedback - Continue to source (9/25) Submitted Debbie Lopez (9/18) Submitted Rodney Simonson, Shelly Abeyta, Barbara Nordman, and Linda Cahoon.(9/11) Darren would like to schedule another interview with Jeanette (9/4) Darren conducted F2F interviews with Cindy, Kory, Andy, and Jeanette. He would like to move forward with Jeanette. (8/21) Darren would like to conduct F2F interviews with Cindy Simpelaar, Kory Kimball, Andy Goodwin, and Jeanette Watte (8/20) Submitted Jeanette Watte (7/31) Submitted Cindy Simpelaar, Andy Goodwin, Jerry Lacy, Ira Kushner, Kory Kimball, and Robert Bellas. DC completed; P1 sourcing begins -(7/24) DC Request Sent; Submitted Cindy Simpelaar</t>
  </si>
  <si>
    <t>LIF002268</t>
  </si>
  <si>
    <t xml:space="preserve">Inside Sales Representative </t>
  </si>
  <si>
    <t>Baker, Robert</t>
  </si>
  <si>
    <t>(11/27) BG/DS completed, filled template has been submitted. (11/20) BG/DS pending completion (11/13) Offer has been extended and verbally accepted by Joseph Hazelrigg. Background check and drug screen initiated.(11/06) Joseph Hazelrigg's F2F interview was on Monday, Nov. 2, Jeremy Martin and Sunee Fleshman's F2F interview will be on Thursday, Nov. 5th. Will have offers determined on Thursday afternoon at 4:30pm with the hiring manager. (10/30) Submitted Jeremy Martin, Joseph Hazelrigg, Melissa Frye, Betsy Patterson, and Andrew Bethel. Robb interviewed Joseph Hazelrigg on the phone and would like to bring him in next Thursday for an in-person interview. Robb also interviewed Jeremy Martin and would like to bring him in next Thursday as well. Waiting on feedback for recent submittals. (10/16) Submitted Chris Kelly. Robb would like to bring in Yina and Debra in for F2F interview. (10/9) Robb will conducting phone interviews on 10/07 with Debra Glesing and Ying Wyss and 10/08 with Regina White and Jim McWilliams. (10/2) Submitted Lee Saunders, Anita Taylor, Terry Berger, and Shirley Johnson (9/25) Submitted Regina White and David Brewer (9/18) Robb will be conducting a phone interview with Antonette Burroughs. Submitted P.J. Vaught. Continue to source.(9/11) Submitted Cathlean Cetto. (8/28) Robb conducted phone interview with Thierno Diba. Submitted Thierno Diba and Antonette Burroughs (8/21) Sourcing (8/14)  New req received; DC invite sent</t>
  </si>
  <si>
    <t>KAM4812</t>
  </si>
  <si>
    <t>Electrical Technician</t>
  </si>
  <si>
    <t>Baker, Kyle</t>
  </si>
  <si>
    <t>Crum, Elizabeth</t>
  </si>
  <si>
    <t xml:space="preserve">Greenfield </t>
  </si>
  <si>
    <t>(12/4) Offer has been verbally extended and accepted. BG/DS process initiated. (11/27) Kyle would like to move forward with hiring John Swarts. Waiting for next steps from Elizabeth Crum. BG/DS process initiated. (11/20) Kyle would like to bring in Phil Isaacs and John Swarts for a F2F interview. John Swarts' interview is scheduled for 11/20 at 4pm. (11/13) Submitted Phil Isaacs, Isaac Harris and John Swarts. (11/06) Loyd Davis had his F2F interview on Wednesday, Nov. 4 and Eric Garner's was supposed to be on Nov. 4th, but canceled last minute with a family emergency. Kyle would like to extend an offer to Loyd but waiting for salary expectations from Elizabeth Crum. (10/30) Submitted Eric Garner and Loyd Davis.  Kyle would like to bring both of them in for an in-person interview. (10/16) Open req template sent; sourcing.</t>
  </si>
  <si>
    <t>KAM4962</t>
  </si>
  <si>
    <t>Material Handler</t>
  </si>
  <si>
    <t>Schipano, Vinny</t>
  </si>
  <si>
    <t>Giordano, Heather</t>
  </si>
  <si>
    <t>Latham</t>
  </si>
  <si>
    <t>(11/27) Filled template has been submitted. (11/20)  3rd attempt contacting HRBP to discuss next steps:  call scheduled Friday a.m. - Hired internal employee, Shelbie Labarge and completed BG/DS internally. (11/13) Waiting on offer details from HR in order to close; to continue following up.   (10/9) Per HM, position has been filled with temp associate from Adecco named Shelbie Labarge.  (10/2) Submitted Thomas Patton.  Waiting on feedback - Struggle: Reliable transportation. Continue to source (9/25) Submitted George Sifo, Thomas Branagan, Shelbie Labarge and Tristen Biggs(9/18) Submitted Anthony Blackmore and Keith Brown. (8/21) DC completed 08/21 - Sourcing; Sent DC request</t>
  </si>
  <si>
    <t>KAM4479</t>
  </si>
  <si>
    <t>Purcell, Bill</t>
  </si>
  <si>
    <t>(10/23) Per Heather G., the position is reopened and has extended an offer to Vincent Freese. BG check and drug screen request sent. (10/16) Per HM, position has been placed on Hold. Template has been submitted. (10/9) Submitted Christopher Heston and Daniel Chiles(10/2) F2F interview scheduled for Greg Robert on 10-2. (9/25) Submitted Greg Roberts (9/18) Submitted Jerome Dabney, Geleesa Kelly, Michael Burriell, and Gregory Roberts. Bill will be conducting a F2F interview with Gregory Roberts on Friday. (9/11) Bill would like to interview Garry Gowdy (9/4) Submitted Garry Gowdy (8/21) DC completed 08/20 - Sourcing; Sent DC request</t>
  </si>
  <si>
    <t>KAM4866</t>
  </si>
  <si>
    <t xml:space="preserve">Customer Service Rep </t>
  </si>
  <si>
    <t>Patti Whitmire</t>
  </si>
  <si>
    <t>Nampa</t>
  </si>
  <si>
    <t xml:space="preserve">(8/14) Pattie would like to extend an offer to Timothy Watson. He verbally accepted the offer; bg/ds has started. (8/14) Pattie would like to bring in James Rudolph, Deborah Guray, and Dan Richardson in for F2F interviews. (8/7) Submitted James Rudolph, Deborah Guray, Mary Finney and Ricardo Del Valle Ortega (7/31) Submitted Dan Richardson (7/31) Interview went great, Jim would like to bring in Timothy W. for another interview with Pattie Whitmire on 8/3. (7/31)Submitted Timothy Watson. Jim would like to schedule a F2F interview on 07/29 with Timothy W. DC completed; P1 sourcing begins - (7/24) DC request sent 7/22; Second HM - Jim Gibbons </t>
  </si>
  <si>
    <t>LIF001593</t>
  </si>
  <si>
    <t>(11/27) BG/DS completed, filled template has been submitted. (11/20) BG/DS pending completion (11/13) Offer has been verbally extended and accepted by Jeremy Martin. Background check and drug screen has been initiated. (10/30) Robb interviewed Bobby Young. Will have a final verdict on November 6th. (10/16) Robb would like to bring in Bobby for a F2F interview. (10/2) Continue to source via LIF002268. (9/25) Waiting for a date/time for Bobby to interview with Robb. (9/18) Robb will be conducting a phone interview with Bobby Young. Continue to source. (8/28) Robb is going to connect with Tracy to get the F2F interview outcome. (7/3)  Still awaiting feedback on Bobby Young; continuing to source.   (5/22)  Final Interview scheduled for week of 5/18.    (5/8) Setup Lee Sanders (vet prior moves and if checks out, schedule for F2F on 18, 19 morning of the 20th) Pre-screning Travis Mager per Tracy; Bobby Young moving to F2F;  (5/1)  Submitted Bobby Young - P1; interview TBD.  Thierno Diba interviews 4/30.  (4/24)  Thierno Diba submitted - P1.    (4/17)  Offer extended and candidate accepted counter from current employer.  Urgently sourcing new submissions.   (4/3) Gwenetta accepted counter offer from Roche, but to potentially extend offer to Carletta Fowle.  Sourcing forward for LIF001592.  (4/3)  Offer accepted - Gwenetta Lewis; BG/DS.   (313): Gwenetta offered - accepted.  Completing BG/DS.   Still waiting for offer details from Ben/Max for Gwennetta (2/27): Ben is in the process of planning to extend an offer for Gwennetta Lewis. (2/13)  Pending next steps from HM.   (2/12): Submitted Lynn Schilling (2/9): Ben has completed a phone interview with Ellie but would like to keep her on the back burner until other interviews are completed. (2/6): Submitted Kyle Inman, and Ellie Birch (01/16): Submitted Gwennetta Lewis (1/16):  DC completed 1/14.   1/9:  DC requested; Added to PCR  ***assigned to ChE</t>
  </si>
  <si>
    <t>KAM4851</t>
  </si>
  <si>
    <t>Harvey, Dennis</t>
  </si>
  <si>
    <t>Everett</t>
  </si>
  <si>
    <t>(9/18) BG/DS meets companys standards. Sent filled req template. Danielle Lea is still waiting for him to turn in his employment agreement. (9/11) Offer has been approved and verbally accepted - BG/DS request initiated (9/4) Dennis Harvey is on vacation until Sept. 14th. Offer is still in approval chain (8/21) Dennis would like to extend an offer to Eric Myren; offer is in approval chain -- Submitted Eric Myren (8/7) Submitted Deborah Valentine and April Name (7/31) DC completed; P1 sourincg begins (7/24) DC Request Sent</t>
  </si>
  <si>
    <t>KAM4964</t>
  </si>
  <si>
    <t>(10/16) BG has been completed and fill template has been sent. Shane Brooks' start date is 10/19. (9/18) Offer is still in approval chain. Adriana is out on vacation until next week.(9/4) Pattie/Jim would like to extend an offer to Shane Brooks -- Offer in approval chain. Pattie/Jim interviewed Shane Brooks, Submitted Shane Brooks(8/21) Sourcing (8/14) DC Request Sent</t>
  </si>
  <si>
    <t>KAM4650</t>
  </si>
  <si>
    <t>Tacoma</t>
  </si>
  <si>
    <t>(10/2) BG/DS process completed; sent fill template to close req. (9/18) Dennis would like to move forward with Roger Shaffer with an offer; Roger verbally accepted; BG/DS request sent(9/4) Dennis Harvey is on vacation until Sept. 14th. (8/28) Submitted Dale Fletcher (8/21) Dennis mentioned about an internal transferring to this role from a CSR. Waiting to hear back of outcome. Continue sourcing - more viable candidates (8/7) Submitted Ronald Sanseri, William (Bill) Loveless, Chris Waugh, Roger Shaffer, Danine Johnson, George Gibbsm, and Leonard Cook (7/31) DC completed; P1 sourcing begins (7/24) DC Request Sent</t>
  </si>
  <si>
    <t>DIA007466</t>
  </si>
  <si>
    <t>Staff R&amp;D Mechanical Engineer</t>
  </si>
  <si>
    <t>Brian Schiffer</t>
  </si>
  <si>
    <t>(12/4) UPDATE - BG/DS process completed. Fill template and HM New Hire email has been sent as of 12/3. Offer has been verbally extended and accepted. BG/DS process initiated. (11/20) Brian will be extending an offer to Davy after phone interview with Stephanie N. (11/13) Brian would like to bring Davy Tong in for a F2F interview on Monday, Nov. 16th. (11/06) Submitted Navin Bunyan, Hongbing Cheng, Hiep Do, Jesse Luc, Eddy Shon, Charles Burgan, Davy Tong, Arthur Terzian, and Janik Ehsani. Brian would like to conduct phone interviews with Navin, Hiep, Charles and Davy. Hiep will no longer under consideration due to accepting an offer at a different company.  (10/29) Mike T. onsite interview went well;  need a few additional candidates for comparison  (10/16/2015)  Pending feedback for B. Bauer, M. Thompson, G. Badea, K. Park  (10/9/2015)  Pending feeback for B. Bauer   (10/5/2015)  Discovery call conducted</t>
  </si>
  <si>
    <t>KAM4604</t>
  </si>
  <si>
    <t>Warehouse Support Associate</t>
  </si>
  <si>
    <t>Albuquerque</t>
  </si>
  <si>
    <t>(7/1) Sent filled template. (6/24) Pending BG/DS. (6/17) The offer was verbally extended and accepted for $16.00/hour pending BG/DS to determine start date. (6/10) Pending offer details for Ignacio Marquez. (6/3)  Clint has requested to move forward with an offer for Ignacio Marquez. Waiting to receive a verbal acceptance and salary information. Sent email to HRBP/HM in workinig to coordinate a touch base call; still pending feedback on 6 submissions.  (5/27) Pending feedback for Ignacio Marquez and Joe Garcia. Pending next steps with Jerry Trejo, Ryan Brannon, and Robert Garley. (5/20)  Pending feedback on 5 candidates.  (5/13) Submitted Ignacio Marquez and Joe Garcia. (5/6) Clint wanted to move forward with Jerry Trejo, Ryan Brannon, and Robert Garley. He also had a walk-in candidate, Ignaico Marquez, that is a viable candidate as well. Waiting for more information of next steps. (4/29) As of Friday 4/29 -  We have not received feedbacl from the HM Clint DeCaney. JP sent an email to Bob Perry requesting for feedback from Clint DeCaney, Bob replied stating that he informed Clint of providing feedback immediately and that he would be doing so. Sent an email to Darren and Clint reminding them to provide feeback for Jose Nunez, Daniel Quintero, Thomas Moralez, Ryan Brannon, and Jerry Trejo. (4/15) Pending feedback on all recently submitted candidates - Jose Nunez, Daniel Quintero, Thomas Moralez, Ryan Brannon and Jerry Trejo.(4/8) Submitted Jose Nunez, Daniel Quintero, and Thomas Moralez; pending submission feedback on 5 candidates.  (4/1) Pending candidate feedback for Ryan Brannon and Jerry Trejo. Pending CDS' on Friday 4/1. Will update once they have been completed. (3/25) Submitted Ryan Brannon and Jerry Trejo. (3/18) Continue to souce in P1 - Still waiting on feedback on Melissa Stratton. (3/11) Waiting on feedback and still sourcing in P1. (3/4) Submitted Melissa Stratton (2/26) Sourcing P1 candidates (2/19)  Conducted recalibration call with Clint DeCaney and Darren Freisen on resourcing the position due to offer falling through because of background check. Actively sourcing. Sent email to HRBP trying to capture offer details/candidate name so we can close req.  (2/12) Waiting for offer details from Bob Perry (1/15) Offer has been extended and accepted - Waiting for approval to send fill template. (1/8) Still waiting to speak with Bob Perry. (12/18) Sent email/left VM for Bob Perry on 12/2 to get an update on status.  P1 pipeline dry and requested to move into P2.(12/4)  Sent email/left VM for Bob Perry on 12/2 to get an update on status.  There is an internal candidate on a 6 month trial who may transition into the role.  P1 pipeline dry and requested to move into P2.  (11/20)  3rd attempt contacting HRBP to discuss challenges:  call scheduled Friday a.m.   (11/13)  Sent email/left message for new HRBP to status progress &amp; HM engagement - will move to hold on 11/16 if no communication.  (11/06) Dennis did not attend the week;y call. JP sent another email to HR requesting update on Phase 2 or placing the position on hold. (10/30) Dennis did not attend the weekly call again. JP sent an email to the HRBP at Kaman. Have a couple of candidates that may be a good fit but would like to have a conversation with Dennis about possibly opening up the stated territory. (10/16) Dennis did not attend our weekly follow-up call. Dennis is still reluctant moving position into Phase 2. (10/9) Dennis did not attend out weekly follow-up call, got the approval to move position into Phase 2 from Nick P. and left a voicemail for Dennis to give me a call back. (10/2) Submitted Lance Landers and Patrick Schmitt.  Completed attempt to move position into Phase 2 and he denied.He would like to still source in Phase 1. Struggle would still remain location. (9/25) Continue to source. Struggles include: location and specific requirements. (9/18) Recalibrated search after call with Dennis. Continue to source. (9/4) Dennis Harvey is on vacation until Sept. 14th. (8/21) Continue sourcing - more viable candidates (8/7) Submitted Mark Adell and David Quarders (7/31) Submitted Ronald Gasser / DC completed; P1 sourcing begins (7/24) DC Request Sent</t>
  </si>
  <si>
    <t>LIF002911</t>
  </si>
  <si>
    <t>Fernandez, Jessica</t>
  </si>
  <si>
    <t>Sharpe, Khrishonta</t>
  </si>
  <si>
    <t>(7/1) Sent filled template. (6/24) Currently in BG/DS.  (6/17) Offer has been verbally extended to Steve Conrady. Sending out physical copy of offer letter - pending verbal acceptance. TTP: 6/15/16 - Submitted Steve Conrady - matched from LIF002727</t>
  </si>
  <si>
    <t>DIA007170</t>
  </si>
  <si>
    <t xml:space="preserve">Representative II Sales </t>
  </si>
  <si>
    <t>Beno, Linda</t>
  </si>
  <si>
    <t xml:space="preserve">(1/29)  Offer extended/accepted by Internal - Req closed (no BG/DS needed)   (1/22) Linda had Greg conduct a phone interview with Christina. (1/15) Linda conducted an in-person interview with Christina and Karen. Richard did not show or call. Linda would like to move forward with a final in-person interview with Christina and an internal candidate. (1/8) Interviews will be taking place on Wed. Jan. 13th with Richard, Karen, and Christina. Waiting to hear back from Linda on in-person interviews. (12/18) Resubmitted Richard Rudolph, Karen Banks, and Christina Quilan. candidates prior told per interest of the HM, called scheduled on 12/18 for follow-up. (12/11)  Reopening req and re-billing.  (7/31) Setting up next steps with Marsha Peterson (7/24) Submitted Rodney Yates P2 2 interviews took place on Friday Moving to next steps (7/17) Setting up interviews for tomorrow with Linda Beno  Followed up with Linda Beno waiting for feedback on 3 candidates Pending feedback on 3 candidates submitted last week. (7/10) Pending feedback on 3 candidates  Submitted Karen Banks P1 Direct Source Taleo Submitted Christina Quinlan P2  Submitted Shannon Verissimo P2   Reach out to Linda Beno for a discovery call </t>
  </si>
  <si>
    <t>DIA008131</t>
  </si>
  <si>
    <t>(1/15) Sharon would like to move forward with Patrick L. Offer was extended and accepted. He has met company standards with BG/DS. Sent fill template to close. (1/8) Sharon will not be moving forward with Julio. Continue to source. (12/18) Submitted Sonja Metcalf and Julio Rosales - Sharon would like to interview Sonja on Dec 30th. (12/11)  Req issued 12/7; DC invite sent</t>
  </si>
  <si>
    <t>DIA008433</t>
  </si>
  <si>
    <t>Senior Technical Support Engineer</t>
  </si>
  <si>
    <t>Altemose, Brian</t>
  </si>
  <si>
    <t>(5/13) Offer verbally extended and accepted by Scott Fleenor. Sent internal offer letter. (5/6) Pending offer information for internal candidate. (4/22) Brian will be extending an offer to an internal candidate - waiting for information. (4/15) Brian has an idea of extending an offer to Scott Fleanor. Waiting on details. (4/8) Emailed Brian requesting next steps. (3/25) Brian has conducted the phone interviews with Shakita, Ridham, and Omar. Waiting on feedback. (3/18) Interviews are being scheduled for the week of 3/21. Waiting to hear back dates/times from the candidates. (3/11) Waiting for Brian to give dates/times to conduct phone interviews with candidates.  Still sourcing. (3/4) Waiting for Brian to give dates/times to conduct phone interviews with candidates. (2/26) Brian would like to proceed with phone interviews with Shakita White, Ridham Bhatt, Deborah Morton, and Omar Nafea. (2/19) Submitted Shakita White and Ridham Bhatt (2/12) Submitted Deborah Morton and Omar Nafea. (1/29) Discovery Call Scheduled for 1/29. (1/22)  Req issued to TME 1/22</t>
  </si>
  <si>
    <t>DIA008570</t>
  </si>
  <si>
    <t>(3/25) Currently in BG/DS. (3/18) Offer has been accepted and returned - In BG/DS process. (3/11) Offer Lance F. - 70K base, 3/28 start, 6 mo guarantee.  Ryan has decided to move Lance Ferestad and Nicole McAlpine for final interviews with Greg Devivo on 3/10. (3/4) Ryan will be conducting in-person interviews with Michael Hurt, Lance Fersted, Eric Smith, and Nicole McAlpine. Eric Golees and Jenell Outerson accepted offers to other companies. (2/26) Submitted Michael Hurt(2/19) Submitted Chris Goles and Lance Fersted. Ryan would like to conduct phone interviews with all of the candidates previously submitted.(2/12) Submitted Eric Smith, Jenell Outerson, and Nicole McAlpine - Waiting for feedback from Ryan Mackey. Should I have feeback by Friday 2/12. (1/29) Sent request for Discovery Call on 01/28. (1/27) Req issued to TME 1/27</t>
  </si>
  <si>
    <t>KAM5230</t>
  </si>
  <si>
    <t>Obermeier, Chantal</t>
  </si>
  <si>
    <t>(4/1) Bryce Burkhalter was hired for this position - fill template sent on 3/30. (3/25) Per Chantal, they have filled this position internally and will be backfilling this role with a lower position. Waiting on offer information to send close template. (3/18) Salary has been an issue - Still sourcing in P1. (3/11) Continue to source in P1. Have a couple of calls scheduled for the week of 3/14. (3/4) Continuing to source in P1. Haven't received any callbacks/emails from 30 candidates that were reached out to this week. (2/26)  Req being re-opened - resetting TTS/TTF.  2 offers made - both rescinded.  (1/15)  BG/DS Complete.  Closed template sent.       (1/8)  Pending BG/DS.      (12/25)  Pending BG/DS.        (12/18)  Initiated BG/DS.    Per HRBP extending offer to Matthew S.      (12/11)  HRBP completing final interviews 12/11 for Mike F. and Matt S. and will be putting together an offer.    Submitted P1 candidate Crystal Silvestre, Valerie Estrada and Mark Hernandez.     (12/4)  Submitted P1 candidate Jerry Wyatt and Matthew Smith.    Continued to source candidates.      (11/27)  Submitted P1 candidate Jairus Robinson.    Cancelled req 4751 and opening this req as replacement to Rodric Burks - We will NOT bill</t>
  </si>
  <si>
    <t>LIF002696</t>
  </si>
  <si>
    <t>(6/17) Jessica rescinded the offer from James amnd would like to extend an offer to Kenneth Abram. He verbally accepted and is currently in BG/DS. (6/10) Pending BG/DS. (6/3) Jessica verbally extended the offer to James Oglesby and he accepted. Sending out official offer letter on 5/31.  (5/27) Jessica has concluded her F2F interviews, will have a decision by 5/27. (5/20) Jessica will be bringing James Oglesby, Anthem Wingate, and Ray Thomas for in-person inteviews on 5/24. (5/13) Jessica conducted phone interviews with James Oglesby, Cory Rodgers, Anthem Wingate, Raymond Thomas, and Zachary Thomas. Pending date/time availbility from Robert House.(4/29) Jessica would like to conduct a phone screen with James Oglesby, Cory Rodgers, Morgan Terry, Robert House, Anthem Wingate, Raymond Thomas, and Zachary Houston. Submitted P1 candidates James Oglesby, Cory Rodgers, Reginald Blackmon, Morgan Terry, Robert Houze, and Anthem Rykiya. (4/22) Discovery call completed on 4/19. TTP: 4/20</t>
  </si>
  <si>
    <t>KAM4897</t>
  </si>
  <si>
    <t xml:space="preserve">Account Manager </t>
  </si>
  <si>
    <t>Brobston, Butch</t>
  </si>
  <si>
    <t>DiNeno, Janet</t>
  </si>
  <si>
    <t>Greenville</t>
  </si>
  <si>
    <t xml:space="preserve">(4/15)  Req closed.    (4/8)  Filled template sent; req closed.   (3/25)  Moving to filled today, 3/25.  (3/18)  Position filled - verifying with Nick who to assign to in order to send template.  (3/11)  Position filled - sending template.  (3/4) Elmer Toops accepted - awaiting offer details to close out req.   (2/26)  Pending feedback on Elmer Toops and Jason Petway.  (2/19)  2 active candidates in process - Elmer Toops, Jason Petway.  Call with HM 2/19.   (2/12)  Touch base call with HM 2/12; 1 new submit pending; challenges - profile (sales + engineering background; to recommend moving away from sales profile and to engineering based background.  (02/04)  Submitted P1 candidate Jason Petway.  HM has been talking with Elmer Toops and is evaluating his non-compete to see if he can continue forward in the process.  Touchbase call with HM schedule for 2/5.    (1/15)  Pending HM feedback.  Per HM voicemail possible internal in process.     (1/8)  Submitted P2 candidate Tom Brown.  Submitted P1 candidate Robert Kersey.  LM with HM on status of position.      (12/25)  LM with HM on current sourcing status.  Currently sourcing and conducting company call in for candidates.(12/18)  Spoke with HRBP positon remains top priority in the south.  Urgently sourcing candidates (none currently in process.) (12/11)  Req reopened - David Crowe not able to move forward due to non-compete.  (10/16) David Crowe is at offer stage, but the req has been put on hold per the hiring manager (10/9) David Crowe is moving forward to an offer but the position has been put on hold per the hiring manager. Pending interview feedbck on David Crowe. Byron Butler, Boyd Wampler still in process. (10/2) David Crowe interviewing with HR 9/28. Byron Bulter, Boyd Wampler still in process. (9/25) David Crowe to interview with Janet 9/28 Moving David Crowe forward to an interview with HR.  David Crowe, Byron Butler and Boyd Wampler still in process (9/18) Expanding the territory and looking for relo (9/11) Submitted Clifton Stewart P1  Moving forward with tight profile (Power Transmission and Bearings) going outside of territory to try and pull in more people David Crowe not moving forward. Looking outside of geogrophy for relocation (9/4) Pending feedback on interview with David Crowe, Boyd Wampler, Bobby Shernnan and Byron Butler (8/28) David Crowe, Boyd Wampler, Bobby Shennan, and Byron Butler have all interviewed. Submitted David Crowe P2 Boyd Wampler interviewed today 8/25 Boyd Wampler moving forward to interview. Bobby Shennan and Byron Butler still in process(8/21) Submitted Bobby Shennan P1 Direct Sourced(8/14) Submitted Boyd Wampler P2 Phone interviews taking place with Byron Butler, Marc Mcllwain, and Bruce Karaszewski Submitted Byron Butler P2 Setting up interviews for Burce Karaszewski and Marc Mcllwain Submitted Bruce Karaszewski P1 Direct source. Pending feedback on Marc Mcllwain, David Merritt, Bruce Karaszewski (8/7) Marc Mcllwain and David Merrett moving to HM interviews Sourcing new submissions (7/31) Submitted Marc Mcllwain, David Merritt, and Kofi Obeng (7/24) Discovery Call Takne Sending open rep Temaplate  Discovery Call Repuest Sent(3/18)  </t>
  </si>
  <si>
    <t>KAM4511</t>
  </si>
  <si>
    <t>Branch Team Lead</t>
  </si>
  <si>
    <t>Westgerdes, Cindy/Muller, Joe</t>
  </si>
  <si>
    <t>(10/30)  Pending BG/DS for Robert W.   (10/23)  Pending BG/DS for Robert W.    (10/16)  Robert W. pending BG/DS.    (10/09)  Pending BG and DS as of 10/9.   Offer letter extended per HRBP to Robert W.  on 10/8.   HRBP phone interview with candidate Robert W10/7 and feedback pending.    (10/02)  Pending feedback on Robert W.   (9/25)  Interview with Zach P. completed and keeping warm for next stesp.  Feedback from Joe Mueller and he is interviewing Zach P. and Robert W.  HM waiting for PRADCO on Zachary P. and Robert W.     (9/18)  HM feedback, moving forward with PRADCO on Robert W. and Zachary P.  HM said keep Fred B. and Ed S. warm in process     (9/11)  HM feedback, release Kaila A. and Dustin M. from process.  In person interview tenative schedule on Tuesday with Zachary P.  Submitted P1 candidate Theresa Wilson.   Zachary P. face to face interview to be scheduled and Robert W. face to face interview.  HM scheduled phone interview with Zachary P and had brief introductory phone interviews with Kaila A. Ed S. and Fred B.       (9/4)  HM said Jeffrey C. is out of process, HM is interviewing Dustin M. and Robert Wolfe.  Submitted P1 candidate Zachary Prichett, Ed Shattuck, and Fred Baumgardner.   (8/28) Submitted P1 candidate Kaila Adams, Randall Lockett, and Jeffrey Cole;  continuing to source.     (8/21) HRBP indicated that we are rolling back to P1 only based on the update requirements for the req;  HM requested more candidates.   Submitted P1 candidate Dustin Maynard.  Sourcing additional candidates; Received email from HR - candidate Chris Wilyard out;    Sourcing in P2 - update template sent;    (8/14) Submitted P1 candidate Robert Wolfe and Greg Hubbell.  HM moving forward Chris Willyard to 2nd F2F; not moving any other candidates forward - continue sourcing;     (8/7) Per weekly huddle - likes Chris Willyard, Jason W - out, emailed James B. cds and resume for review, and Kevin M - more Submitted P1 candidate James Boxell.       (7/31)  HM stated moving Chris W. forward to inperson interview on Tuesday 8/4.     Submitted P1 candidate Jason Whitesell and Kevin Meyer.    (7/24)  Submittied P1 candidate Chris Willyard.   DC completed; Post DC email sent; Open Req template sent;     DC scheduled for 10:00 AM EST 07/21/2015.    DC sent to HM/HRBP</t>
  </si>
  <si>
    <t>KAM4750</t>
  </si>
  <si>
    <t>Branch Manager</t>
  </si>
  <si>
    <t>Lanter, Randy/Muller, Joe</t>
  </si>
  <si>
    <t>(12/25)  Initiated BG/DS.  Offer extended to John S.       (12/18)  Per HRBP position title changed to Branch Manager.   LM for HM on next steps for John Shellhamer.   Offer pending.   Completing reference checks in order to move to offer with John Shellhamer.   (12/11)  John S. to interview with HRBP.     (12/4)  John Shellhamer - lead candidate; pending results from PRADCO; John Long - pending submission feedback.  Continuing to source for backups.   (11/27)  Pradco has been issued to John S.  Release Lee M. from process.  Submitted P2 candidate John Long.  Submitted P1 candidate Zachary Pritchett.     (11/20)  HM moving forward with Lee M and John Shellhamer.  HM released candidate Robert K.  Submitted P1 candidate Anthony Scarpino.   (11/13)  HM interviewing Robert K. and Lee M.  Release Mike R. from proess.  Submitted P2 candidate Lee Major and Robert Knobel.  Submitted P1 candidate John Shellhamer.     (11/06)  HM Mueller requested phone interviewing candidate Mike R.  Submitted P1 candidate Paul Denney and Russell Noe.     (10/30)  Andrew M still in process and pending next steps.  Interview being scheduled for Mike Rice.  (10/23)  HM interviewed Andrew M and in process of scheduling 2nd interview.  Submitted P2 candidate Mike Rice.  Submitted P1 candidate Andrew Mielke. Pending feedback on Troy R. and Shana P.  On touchbase call 10/23 release Shana P. and keep Troy R. warm.     (10/16)  Pending feedback from HM on candidates Troy R., Shana P.  Continuing to source candidates.      (10/09)  Pending feedback from HM Mueller on PI with Robert M. on 9/25.  HM Mueller interviewing Troy R 10/8.  HM Lanter interview Chad H. on 10/1 and pending feedback.  Pending feedback on Sean F. submission.  Submitted P2 candidate Shana Perry and Phillip Smith.  Submitted P1 candidate Ronald Hinton.     (10/02)  Submitted P1 candidate Sean Flanagan.  (9/25)  Submitted P2 candidate Troy Roos.  HM requested release Michael R. from process due to lack of communication.  HM request Robert M. interview with Joe Mueller.  HM interviewed Robert M. and pending interview Chad H.      (9/18)  Pending HM feedback.       (9/11)  HM on vacation, feedback pending.    Submitted P1 candidate Michael Rich.      (9/4)  HM stated JoAnn R. out of process.  Submitted P1 candidate JoAnn Ratterman and Robert Milan.    (8/28) Submitted P1 candidate Chad Hawthorne.     continuing to source candidates.     (8/21)  Submitted P2 candidate Culee Jennings, Jeffrey Poe(8/14)  Per HRBP move req to Phase 2.  HM not moving any candidates forward - conitnue sourcing.   Submitted P1 candidate Anthony Beach and Aaron Hardin.      (8/7) Submitted P1 candidate Jason Schembari, James Palmer, Bruce Holly.  Submitted Internal candidate Thomas Wadsworth.      (7/31)  HM stated moving Paul B., Mike LeMester., and Nathan C. forward to in person interviews for week of Aug 10.     (7/30)  Submitted P1 candidate Paul Boderick.   (7/24) Submitted Internal candidate Mike LeMester and Nathan Couch.   DC completed; Post DC email sent;  Open Req template sent;      DC schduled for 4:00 PM EST 07/21/2015.    DC sent to HM/HRBP</t>
  </si>
  <si>
    <t>KAM4967</t>
  </si>
  <si>
    <t>Inside Sales - T00106</t>
  </si>
  <si>
    <t>Fagerberg, Paul</t>
  </si>
  <si>
    <t>Montoya, Ruben</t>
  </si>
  <si>
    <t>Kalamazoo</t>
  </si>
  <si>
    <t>(12/4)  Closed templated sent 11/30.     (11/27)  Pending start date.    (11/20)  BC/DS complete.  Pending start date from HRBP.   (11/06)  Dean F. DS/BG initiated on 11/3 upon receipt of signed offer.    (10/23)  Per HM written offer extended 10/22 to Dean Frantz.    (10/16)  Verbal offer accepted by candidate on 10/14.  Pending offer for candidate Dean Frantz per HRBP as of 10/13.     (10/09)  HM states offer pending for Dean F. contingent upon non-compete.   HM request in person interview with Dean F on 10/7. HM request phone interview with Joseph B on 10/9.  HM dismissed Charles G.   Submitted P1 candidate Dean Frantz, Charles Gerd, Joseph Burt.    (10/02)  HM released Amanda V. from process.  Submitted P1 candidate Timothy Countryman.     (9/25)  HM said release David M. from process and set up interview with Amanda V.  HM requested phone interview with David M.  Submitted P2 candidate David M and Amanda Verburg.  HM released Mark F. from process.     (9/18)  HM requested face to face interview with Mark F.  Submitted P2 candidate Maree Boettget and Heidi Knapper and unable to move candidates forward in process her HRBP due to non-compete.   (9/11)  HM requested additional information from Mark F. and opened search options.  Submitted P1 candidate Mark Fisher.     (9/4)  Touchbase call with HM and continuing to source candidates with industry specific experience.     (8/28)  continuing to source candidates.    (8/21) Open Req template sent.    DC completed.   DC sent to HM/HRBP</t>
  </si>
  <si>
    <t>KAM4671</t>
  </si>
  <si>
    <t>Minarik - Outside Sales Representative</t>
  </si>
  <si>
    <t>Colvin, Jarrett</t>
  </si>
  <si>
    <t>(1/8)  Reached out to HRBP on BG status.     '(12/25)  Pending BG per HRBP to close req.      (12/18)  Per HRBP position will be filled by a rehire.  HRBP will close req. when bg is complete.     (12/11)  Pending final steps on Brad Carr.  (12/4)  Continued Sourcing additional candidates.    (11/13) Pending final steps for Brad Carr.  (11/6) Pending final steps for Brad Carr. (10/23) The position was put on hold by mistake and should be reopened in HRlogix. Pending final steps for Brad Carr.  (10/9) Ruben gave positive interivew feedback on Brad Carr. Waiting for final steps in the process.  Pending final interview feedback on Brad Carr and Richard Krause. (10/2) Pending final interview feedback on Brad Carr and Richard Krause(9/25) Pending interview feedback on Brad Carr and Richard Krause (9/18) Richard Krause interviewed 9/16 Brad Carr interviewing 9/18 Setting up interviews this week for Richard Krause and Brad Carr (9/11) Richard Krause is moving forward to face to face interviews Brad Carr being set up iwth an interview with Ruben Pending interview feedback on Bard Carr and Richard Krause (9/4) Pending feedback on Interviews from this week  2 interviews taking place for this positon Bard Carr and Richard Krause Brad Carr interviewing Friday 9/4 Richard Krause interviewing 9/2 Setting up Interview with Richard Krause Sometime this week Meeting with Brad Carr on Friday Pending interview feedback on Brad Carr and next steps with Richard Krause (8/28) Brad Carr interivew went well Submitted Michael Krause P2  Setting up next steps with Brad Carr P1  Submitted Brad Carr P1 Internal Referral Speaking with internval referral today. (8/21) Setting up interivew with Tony Golabi (8/14) Setting up Interviews with Tony Golabi Rick Lidquist interview took place on 8/12 Setting up HM Interviews for Rick Lidquist and Tony Golabi (8/7) Setting up HM interviews for Rick Lidquist and Tony Golabi Submitted Internal Rick Lidquist P1 (7/31) Submitted Tony Golabi P1 direct Sourced Souring new submissions  (7/24) Discovery Call Taken Open Req Template sent  Discovery Call Repuest Sent</t>
  </si>
  <si>
    <t>DIA009031</t>
  </si>
  <si>
    <t>Otto, Carol</t>
  </si>
  <si>
    <t>(5/6)  Kahlil BG/DS.  (4/22) Kahlil offered/accepted.    P1-ints Rob Singleton &amp; Wayne Robison schd for phone iv on 4/26; Rob Singleton and Wanye Rob submitted on 4/21 (4/8) P1-ints- Daniel Merciers submitted on 4/5Felix Torres, Dale Vermillion, &amp; Gabe Sacarin submitted on 4/4-- move all P1 Ints to phn iv on 4/6-4/8 (3/25)  HM on PTO and returning 3/28.  2nd DC request sent</t>
  </si>
  <si>
    <t>KAM4982</t>
  </si>
  <si>
    <t>Warehouse Associate</t>
  </si>
  <si>
    <t>Harrington,Dustin/Mueller,Joe</t>
  </si>
  <si>
    <t>Merda,Tammy/Dorkoff,Elizabeth</t>
  </si>
  <si>
    <t>Macedonia</t>
  </si>
  <si>
    <t>(2/19)  Filled - updated template sent.  (2/5)  Closed template sent.   BG/DS completed per client services.     (1/22)  BG/DS for Chuck.  (1/15)  Pending HM feedback on meeting with Chuck.     (1/8)  HM pending feedback from Chuck on next steps.   LM for HM regarding status update on Chuck G (informed that Chuck is interviewing tomorrow; holding on backup candidates)    (12/25)  LM for hiring manager regarding status on Chuck G (internal referral candidate).     (12/18)  Internal Referral (Chuck Gebeau) is current lead candidate.  2 back-up candidates in process.  Pending feedback.  Submitted P1 candidate Richard Bentivenga and Kathleen Boytim.     (12/11)  Submitted P1 candidate Cecil Briscoe.   Sourcing additional candidates.      (12/4)  V. Coles failed BG/DS - left VM with HM on 12/2 to get status of backup candidates.   (11/13)  Offer accepted by V. Coles - BG/DS pending completion.  (10/23) Offer extended to Vance Coles. (10/16)(10/9) Vance coles phone interview with Tammy 10/6 Dustin Bitler phone interview with Tammy 10/7 Moving forward with Vance Coles and Dustin Bitler setting up phone interviews with Tammy Merda(10/2) Dustin Bitler interview waiting for feeddback.(9/25) Submitted Dustin Bitler P1 Vance Coles moving to interview(9/18) Moving forward with interviews with Vance Coles(9/4) Submitted Nathan Stipcic P1 Submitted Vance Coles P1 Submitted Zachary Springfield P1</t>
  </si>
  <si>
    <t>KAM5036</t>
  </si>
  <si>
    <t>Harasek, Jim/Kotlan, Mike</t>
  </si>
  <si>
    <t>(2/26) CLOSED REQ TEMPLATE SENT:   (2/19)  BG/DS completed 2/18 and sending closed req template.   (2/5)  BD/DS in process for Harvey Schrupp.  (1/22)  BG/DS submitted for new hire Harvey Schrupp.    Per HRBP, reopening from Hold to extend offer to Harvey Schrupp.  (12/18)  Per Mike Kotlan req to be placed on hold while an internal employee is evaluated in this position.   Submitted P1 candidate Angela Durham.     (12/11)  Pending HM feedback.       (12/4)  Submitted P1 Candidate Mandell Williams.    (11/27)  HM released candidate Rhoda Hughes and Harvey Shrupp.    (11/20) HM interviewed Harvey Schrupp and moving forward to a f2f intervew after Thanksgiving; (11/13)  HM interviewing Submitted Rhoda Hughes.    P1 candidate Victoria Cape, Edward Chambers, Rhoda Hughes, and Schmone Valentine.   (11/6) Submitted Harvey Schrupp;  (10/30) DC completed 10/28;   (10/23) DC invite sent;</t>
  </si>
  <si>
    <t>DIA004966</t>
  </si>
  <si>
    <t>Carlson, Les</t>
  </si>
  <si>
    <t>(1/16):  Offer Accepted; BG/DS completed.  12/29/14:  Awaiting BG/DS completion.  12/26/14:  Offer Stage - Paul Carnathan accepted and to start 1/12.   $70K Base.    12/15/14:  P1 (internal) submitted- Sebastian Wallace.   12/9/14:  Per HM - scheduling Paul, Patryce and Gary for interviews next week at ATL Vision Center.   12/3/14:  P1's Submitted - Patryce Yeiser, Gary Parish &amp; Paul Carnathan (officially on 11/24)  12/1/14:  HM feedback:  Jamarcus (No) / Paul (Yes - F2F week of 12/8).   11/24/14:  P1 Submitted - Jamarcus Babers.    11/17/14: Corresponded with HM - to begin seeing candidate flow this week.    11/10/14:  DC Requested, Req Loaded in PCR, Notes Added in Taleo</t>
  </si>
  <si>
    <t>DIA004967</t>
  </si>
  <si>
    <t>Parnell, Stoney</t>
  </si>
  <si>
    <t>(1/16):  Offer Accepted; BG/DS completed.    12/16/14:  Per HRBP, moving forward with offer.  $70k base, start date TBD.   12/10/14: P1 Submitted (internal referral) - Amanda Kim.   12/10/14:  Touch base call with manager - moving Amanda Kim forward for ATL interviews next week.  2 phone screens completed.  12/10/14:  P1 Submitted - Sandra Vallario.    12/9/14:  P1 Submitted - Don Baker       12/5/14:  Continuing to urgently source for additional candidates.  11/24/14:  Continuing to urgently source for additional candidates.      11/13/14: P1 Submitted - Wendell Short.   11/10/14:  DC Requested, Req Loaded in PCR, Notes Added in Taleo</t>
  </si>
  <si>
    <t>DIA004980</t>
  </si>
  <si>
    <t>(1/16):  Offer accept; BG/DS completed for Joe Jenkins.  12/29/14:  3 CDS calls scheduled for 12/31.  12/23/14:  Joe Jenkins advancing to F2F; details pending.   12/8/14:  Continuing to source - Feedback on Joe Jenkins pending.   12/5/14:  Joe Jenkins Interviewed.  12/1/14:  Pipeline Screened.  CDS calls scheduled; qualified candidates to be submitted once pre-screenings completed.    11/25/14:  Call with HM - to review submitted candidates and provide feedback week of 12/1 and move to initial interviews. 1/21/14:  P1 Submitted - Joe Jenkins.   11/14/14:  Open req temp sent   11/12/14:  DC Requested.  11/12/14:  Req Loaded in PCR - Added to DMS.  DC Request noted in Taleo and invite to be sent to HM.</t>
  </si>
  <si>
    <t>DIA005027</t>
  </si>
  <si>
    <t>Microscan - Representative II Technical Apps Sales - Microbiology</t>
  </si>
  <si>
    <t>Carey, Janet</t>
  </si>
  <si>
    <t>Tampa</t>
  </si>
  <si>
    <t xml:space="preserve">(2/13)  Offer accept - Kimberly Shepard-Schantl.  BG/DS.    (1/16):  F2F Interviews 1/15.  P1 Submitted - Kimberly Shephard-Schantl.    12/29/14:  Blair Mercer submitted - F2F to be scheduled with Dianne Mueller.   12/26/14:  Cindy Cummings, Justin Berkhousen &amp; Sue Dunn Submitted.  12/18/14:  Dianne Mueller convo - screen/submit Blair, and to follow up on other 3 direct sourced candidates.  Personify to make P2 request and vet candidates for Sacramento (Kurt H) openings as potential fits for 12/8/14:  P1 sourcing.  2 CDS calls scheduled.   12/5/14:  14 applicants, 2 CDS calls scheduled for week of 12/8/14.   12/1/14:  CDS calls scheduled; qualified candidates to be submitted once pre-screenings are completed.  Continuing to build/recruit P1 direct source funnel.     11/25/14:  Pipeline Screened; building P1 direct source funnel.  11/24/14:  Open Req Template Sent.  11/21/14:  DC completed.   11/19/14:  DC scheduled for 11/21 at 3 PM EST.   11/17/14:  DC Requested - Req entered in PCR </t>
  </si>
  <si>
    <t>BEC004629</t>
  </si>
  <si>
    <t>Parfrey, Richard</t>
  </si>
  <si>
    <t xml:space="preserve">Milwaukee </t>
  </si>
  <si>
    <t>(3/4) P1 Andrew Dement offer accept- moving fwd w/ DS &amp; BK 3/3(2/26) F2F iv w/ Craig Emch- P1 Dan Jensen 2/29 &amp; P1 Andrew Dement 3/1;  schding iv for P1s D Jensen &amp; P1 A Dement with AD Craig Emch  1st &amp; 2nd -F2F- int with P1 Dan Jensen and Andrew Dement schd for 2/23 (2/19) P1 submitted - Lisa Proeber.  P1 Dan Jansen submitted; calls to Julie Marin, Chris Burk to further qualify (2/12) P1 Derek Schaller submitted on 2/10 1st phone iv complete; 2nd iv w/ Craig Emch pending; CDS call with Derek Schaller schd for 2/10 (2/5)P1-DS John Kusek submitted 2/5 P2 David Newman submitted 2/1 Offer response pending from Doug Johnson; con't to source candidates.   (1/29) offer entended to P2 Doug Johnson $90K base $5K signing- awaiting decision 1/29 P1 Claude Bernier F2F 1/28 P1 Claude Bernier schd for ph iv 1/26 possible 2nd on 1/28-29 P1 Claude Bernier submitted on 1/25 (1/22) P2s Doug Johnson &amp; P1 Sylvia Mota schd for in-person 1/26 with Rich Parfrey/Craig Emch 1/21 P2 Doug Johnson available for in person 1/26-1/27 P1 Sylvia Mota in person requested- awaiting availability 1/20 (1/15) P2 Doug Johnson second interview pending; P1 Sylvia Mota submitted 1/15 P2 Doug Johnson Scheduled for interview 1/15 P2 Doug Johnson submitted 1/12 (1/8)  (12/18)  2nd DC request sent 12/15.   (12/11) Sent DC request 12/10.</t>
  </si>
  <si>
    <t>DIA009033</t>
  </si>
  <si>
    <t>(5/20) Offer extended to P1 Internal Daniel Merciers (4/22) P1-int Jeff Frey schd for phone iv on 4/27 (4/8) P1-DS Kevin He submitted on 4/5 P1 ints- Jeff Frey &amp; Ramon Espinoza submitted on 4/4- move Ramon to ph iv (3/25)  HM on PTO and returning 3/28.  2nd DC request sent</t>
  </si>
  <si>
    <t>LIF002497</t>
  </si>
  <si>
    <t>Sales Rep - Clinical Flow</t>
  </si>
  <si>
    <t>Mt. Laurel</t>
  </si>
  <si>
    <t>(2/19)  Moving to offer with Krystina Dickinson - approval pending.  (2/12) internal Krystina Dickinson schd for HR iv w/ Giles 2/11; need feedback on P2 Elena Damjanovska 2/11 (2/5) internal Krystina Dickinson final iv 2/1 (1/29) awaiting interview feedback; need phone iv feedback for Elena Damjanovska (1/22) P1 Nancy Trogani submitted 1/28 P1 Mahmoud Ijbara schd for F2F 1/28 P1 Mahmoud Ijbabra schd for phone int on 1/22 P2 Elena Damjanovska scheduled for phone int on 1/21 P1 Steven Hacker submitted 1/20 P2 Elena Damjanovska submitted 1/20 P2 Elena Damjanovska CDS schd 1/19 (1/15) P2 Elena Damjanovska sourced- setting up CDS call 1/14</t>
  </si>
  <si>
    <t>DIA004286</t>
  </si>
  <si>
    <t xml:space="preserve">(1/16):  BG/DS completed for Jonathan Wentworth on 1/13.  Req Filled.   12/16/14:  Scheduled ph in - J. Wentworth/S. Neonakis.   12/10/14:  Per HM feedback - Matthew and Brian advancing in process.  Jonathan Wentworth at offer stage, details pending.    12/4/14:  Touch base call scheduled/completed with HM/HRBP - volume of resumes needs to increase.  Personify allotting 2 extra resources for recruitment purposes       12/1/14:  Pending Interviews:  Annette, Cassie, Jonathan.  Pending CDS:  Lindsey Hayden.  Urgently sourcing for additional candidates.    11/25/14:  Weekly HM Call:  moving Annette to round 2 onsite - job shadowing, J. Wentworth schedule for phone interview week of 12/1, engage Lindsey Hayden  in process (CDS pending completion), Cassie Loweth - schedule for round 1 onsite.      11/17/14:  P1 Submitted - Annette Emge.   11/3/14:  P2 Submitted - Rita Richard.   11/3/14:  Sonja Little 1st round interview 11/4 and Lennie Thatch on 11/5.  Continuing to urgently source for additional candidates.        10/24/14:  Wade (2nd) and Ed (1st) have been scheduled for next round interviews.  10/22/14:  Weekly call with HM:  Things went very well with Wade Stallings - schedule for 2nd, onsite interview.  Ed Quinlan - schedule for initial, onsite interview.  Continue recruiting with forward facing reqs:  DIA004665, DIA004666 and DIA004286 - remains unposted, but open.    Rache Blakey to start on Monday and everything is going great so far with Brittany Jones.            10/21/14: Template sent - reopened date of 10/15.  Continuing to urgently source for additional candidates.   10/17/14:  Reopening req from Hold per HM - lead candidate who was moved to offer, declined - Amy Tamietto.  10/8/14:  Req Template Sent - Hold:  Offer Stage (Rache Blakey - hold date of 10/1/14).    10/5/14:  Continuing to urgently source for additional candidates and to submit as P1/2 through open pipelines - DIA004665 &amp; DIA004666.    10/1/14:  P2 Submitted - Brandi Parrott.   10/1/14:  Put req on Hold - to move to offer with Rache Blakey.   $40K      9/30/14:  Per HRBP - hold date of DIA003667 changed to 8/29/14.  Sent HM email inquiring about feedback on Rache &amp; Vicki's interviews.   9/25/14:  P1 Submitted - Thomas Hopkins.   9/22/14:  Debrief with Rache Blakey - things went well, sent than you notes.  Feedback pending.  9/19/14:  P2 Submitted - Johnson LaDonna     9/16/14:  Continuing to urgently source for additional candidates.  9/10/14:  P1 Submitted - Rache Blakey.   9/5/14:  Per HM - continuing to actively recruite with this as the forward facing req - other 2 on Hold awaiting to extend an offer.   8/29/14:  HM requested we not put req on HOLD, but to inquire further with lead candidate identified and unable to move to offer - Brittany Jones.   8/26/14:  P1 Submitted - Vicki Himes.   8/26/14:  Left message inquiring about status of Brittany Jones and Caitlyn Watkins.  8/20/14:  Sent HM update on candidates - awaiting final feedback on Brittany Jones.  8/13/14:  Weekly call conducted with HM - moving forward with 8/5/14:  P2 Submitted - Laura Lajoie.   8/1/14:  P1's Submitted - Vicki Himes &amp; Emily Merriman.  7/30/14:  Per Weekly Call with HM - Caitlyn, Anthony &amp; Brittany - setup F2F interviews.  Schedule Danielle &amp; her 2 Supervisors - Eileen Shew, V Abernathy.  Work to schedule for next week.    For Alisa - Eric Goodrich (internal referral - any update on his candidacy, scheduling F2F?) Annie Cowne (F2F - with Danielle and her Supervisors) , Michael Plummer - setup phone Samantha Morris 7/25/14:  Urgently sourcing for additional candidates - awaiting HM feedback on those submitted.   7/23/14:  P1 Submitted - Brittany Jones.  7/23/14:  P1 Submitted - Caitlyn Watkins.  7/23/14:  Weekly call completed with HM.  7/22/14:  P1 Submitted - Anthony Gaddini.  7/8/14:  DC completed.  7/7/14:  DC scheduled for 7/8.  6/30/14:  DC Requested.  </t>
  </si>
  <si>
    <t>DIA004665</t>
  </si>
  <si>
    <t xml:space="preserve">Morris, Samantha </t>
  </si>
  <si>
    <t xml:space="preserve">(1/30):  Offer Accepted - BG/DS.   Brian Knowlton.   (1/22): Background check has begun for Brian Knowlton (1/16):  Pending interview feedback - Anna Kelb, Michelle Mosley &amp; Javier Brown.  Pending submission feedback - Janet Berry.  Pending offer details - Brian Knowlton.  1/9/15: Pending submittal feedback for Janet Berry; scheduling interviews for Michelle Mosley and Christopher Spink; Pending interview feedback for Anna Kelb, Danielle Johnson; scheduled onsite interview for Judith Jones on 1/12 at 3:00pm 12/19/14:  Pending interview feedback 12/16/14  Scheduling interviews for Danielle Johnson, Anna Kelb, Suzanne Pearcy 12/15/14  Pending submittal feedback for 2 P1 - Danielle Johnson, Suzanne Pearcy.  Scheduling interview for Anna Kelb  12:12:14 Pending submittal feedback for 2 P1 - Anna Kelb, Dylan Caraker 12/10/14:  Per HM feedback - Matthew and Brian advancing in process.  Jonathan Wentworth at offer stage, details pending. 12/4/14:  Touch base call scheduled/completed with HM/HRBP - volume of resumes needs to increase.  Personify allotting 2 extra resources for recruitment purposes         12/2/14:  P1 Submitted - Matthew Williams.   12/1/14:  Pending Interviews:  Annette, Cassie, Jonathan.  Pending CDS:  Lindsey Hayden.  Urgently sourcing for additional candidates.    11/25/14:  Weekly HM Call:  moving Annette to round 2 onsite - job shadowing, J. Wentworth schedule for phone interview week of 12/1, engage Lindsey Hayden  in process (CDS pending completion), Cassie Loweth - schedule for round 1 onsite.      11/20/14:  P1 Submitted - Jonathan Wentworth.   11/19/14:  P1 Submitted - Joshua Shipley.    11/18/14:  Weekly call completed - urgently sourcing for additional candidates.   11/7/14:  P1 Submitted - Cassie Loweth.   11/3/14:  Sonja Little 1st round interview 11/4 and Lennie Thatch on 11/5.  Continuing to urgently source for additional candidates.   10/23/14:  P1 Submitted - Lennie Thatch.   10/22/14:  Weekly call with HM:  Things went very well with Wade Stallings - schedule for 2nd, onsite interview.  Ed Quinlan - schedule for initial, onsite interview.  Continue recruiting with forward facing reqs:  DIA004665, DIA004666 and DIA004286 - remains unposted, but open.    Rache Blakey to start on Monday and everything is going great so far with Brittany Jones.       10/21/14:  P1 Submitted - Sonja Little.   10/17/14:  Per HM - release Jessica Johns, Karl Glass, Karen Neawedde.  10/13/14:  P1 Submitted (Internall Referral) - Wade Stallings.  9/30/14:  Sent HM email inquiring about feedback on Rache &amp; Vicki's interviews.      9/29/14:  P1 Submitted - Karen Neawedde.   9/26/14:  P1 Submitted - Ed Quinlan.    9/17/14:  DC completed - Open req template sent.   9/16/14:  DC Requested. </t>
  </si>
  <si>
    <t>DIA004666</t>
  </si>
  <si>
    <t>(2/6)  Brittany Poole lead candidate - offer details pending.  (1/26): Scheduled F2F for Brittany Poole on 1/29 and Janet Berry on 1/30 (1/20) Pedning submittal feedback for Brittany Poole; Pending interview feedback for Anna Kelb and Javier Brown (1/16):  Pending interview feedback - Anna Kelb, Danielle Johnson (release), Judith Jones (release), Michelle Mosley (hold, most likely release) &amp; Javier Brown.  Pending submission feedback - Janet Berry.  Pending offer details - Brian Knowlton.     1/9/15: Pending phone interview feedback for Javier Brown and scheduling Charlene Tinner 12/19/14: Pending phone interview feedback for Javier Brown 12/15/14  Scheduling interviews for Javier Brown, Charlene Tinner 12/11/14: Pending submittal feedback for 2 P1 - Javier Brown, Charlene Tinner 12/10/14:  Per HM feedback - Matthew and Brian advancing in process.  Jonathan Wentworth at offer stage, details pending. 12/4/14:  Touch base call scheduled/completed with HM/HRBP - volume of resumes needs to increase.  Personify allotting 2 extra resources for recruitment purposes.    12/1/14:  P1 Submitted (internal referral) - Brian Knowlton.   12/1/14:  Pending Interviews:  Annette, Cassie, Jonathan.  Pending CDS:  Lindsey Hayden.  Urgently sourcing for additional candidates.    11/25/14:  Weekly HM Call:  moving Annette to round 2 onsite - job shadowing, J. Wentworth schedule for phone interview week of 12/1, engage Lindsey Hayden  in process (CDS pending completion), Cassie Loweth - schedule for round 1 onsite.    11/18/14:  Continuing to urgently source for additional candidates.     10/31/14:  P1 Submitted.    10/24/14:  *P1 Submitted (referral) - Doug Leece.   10/22/14:  Weekly call with HM:  Things went very well with Wade Stallings - schedule for 2nd, onsite interview.  Ed Quinlan - schedule for initial, onsite interview.  Continue recruiting with forward facing reqs:  DIA004665, DIA004666 and DIA004286 - remains unposted, but open.    Rache Blakey to start on Monday and everything is going great so far with Brittany Jones.   10/21/14:  Wade Stallings completed onsite interview.  P1 Submitted - Sonja LIttle.  10/17/14:  Per HM - release Jessica Johns, Karl Glass, Karen Neawedde.  10/13/14:  P1 Submitted (Internal Referral) - Wade Stallings.  9/30/14:  Sent HM email inquiring about feedback on Rache &amp; Vicki's interviews.    10/1/14:  Per HM conference call - setup Karl Glass for onsite job shadowing, setup following for 1st interviews:   Thomas Hopkins (if salary expectations at $40K), Karen Neawedde, Jessica Johns.    9/30/14:  Sent HM email inquiring about feedback on Rache &amp; Vicki's interviews.         9/26/14:  Continuing to urgently source for addtional candidates.    9/22/14:  P1 Submitted - Jessica Johns.   9/19/14:  P1 Submitted - Karl Glass.       9/17/14:  DC completed - Open req template sent.   9/16/14:  DC Requested.</t>
  </si>
  <si>
    <t>DIA004104</t>
  </si>
  <si>
    <t>Downs, Darrell</t>
  </si>
  <si>
    <t>(1/23) Brian Chase has been offered the position waitging on acceptance. 1/16- Waiting for feedback from Darrell Downs and Mike Novak 1/15- Brian Chase interviewed yesterday, following up with Mike Novak today 1/13- Brian Chase Interview tomorrow 12/29- Waiting for avalibility for Mike Novak to interview with Brian Chase. 12/19- Brian Chase needs to have a conversation with Mike Novak before moving forward. 12/19- Waiting for feedback from Darrell of Brain Chase and what direction to move                                                                           12/18- Brian Chase is interviewing with Kellen Sprouse later this week           12/16- Interviews taking place tonight with Brian Chase 12/11- Waiting for feedback on the phone screesn that took place yesterday                                                       12/10- Phone screens took place yesterday waiting for feedback from the hiring manager                                                                                                                12/8- 2 phone screen intervew taking place this week.                                  12/5- Submitted Brian Chase P1                                                                                                                            12/3- Waiting on feedback on Nicole Ledbeter                    11/25- Submitted Nicole Leadbeter P2                                                            11/24- Tim Powell has turned down the offer.                                                     11/19- Tim Powell still deciding on the position. Thouching base with him today.                                      11/18- Tim Powell has been offered talking it over with his wife.                              11/17- Offer being extended today to Tim Powell for this position today                                                               11/3- Waiting for approval to make offer to Tim Powell 10/29- Follow up with Darrell Downs about this req.   10/29- Tim Powell to go to offer                                 10/23- Mike to meet with Tim on Tuesday or Wednesday 10/16- Mike to meet with Tim on Monday                  10/9- Mike Novak wants to meet with Tim Powell        10/1- Javier martinez has face to face interview with Mike Novak today                                                                  9/24- Javier Martinez and Mike Novak to interview Next Wednesday                                                                     9/18- Setting up an interview between Javier and Mike Novak                                                                              9/11- Moving forward with Javier Martinez approval with Ty and John                                                                 9/4- Chosing between Javier Martinez and Tim Powell to offer                                                                                 9/2- Javier Martinez and Michael Burns have interviews today                                                   8/27- Interview moved to next Tuesday               8/26- Setting up an Interview for Thursday afternoon                                                             8/26- Following up with the HM today about next steps with Tim Powell and Javier Martinez                                                                                                                                  8/25 Interview with Tim Powell today                      8/22- Javier Martinez has Phone screen interview today                                                                     8/19- Submitted Javier Martinez P2                   8/18- Face to face interviews being set up on Tuesday and Wednesday                                  8//15- Interview with Tim Powell today               8/13- Waiting on interview feedback from HM   8/11- 2 Phone screen interviews taking place this morning                                                               8/8- Submitted Michael Burns P2                         8/7- Sechdule recalibration call with HM- mentioned looking at laternative sourcing needs   8/6- Waiting on Feedback from HM                    7/29- Submitted Mary Lomax                                7/29- Submitted Tim Powell P1                          7/29- Matthew Barniak 7/28- Awating Offer details from HM                     7/25- verbal offer to Matthew Barniak                  7/22- Plan to Offer Matthew Barniak   7/21- Mike Novak Interview today                           7/17- Setting up interviews today with Mike Novak 7/10- Waiting for Interview of Matthew Barniak with Mike Novak                                                          7/1 Darryll in process of geting PI for Matthew Barniak                                                                6/27- Follow up with Darryll 9</t>
  </si>
  <si>
    <t>DIA004643</t>
  </si>
  <si>
    <t xml:space="preserve">Neonakis, Stephanie </t>
  </si>
  <si>
    <t xml:space="preserve">Rockford </t>
  </si>
  <si>
    <t xml:space="preserve">1/16- Samantha Akers accepted a verbal offer DS/BC process started   1/8- John Moving forward with Samantha Akers for this position    1/7- Submitted Stephanie Starck P1     12/26- Waiting for next steps with Smantha Akers             12/16- face to face interview with Samanta Akers this week                                                                               12/11- Face to face interview set up with Samantha Akers                                                                             12/10- John will move forward with Samantha Akers to face to face interview                                    12/8- 1 phone screens taking place tomorrow.                                                                                                 12/3- Submitted Samantah Akers P1                                                                                                                     12/3 Waiting on feedback from John                                11/25- Waiting for feedback on 2 candidates from John Satkas   11/18- Submitted John Belluomini P1                                                11/18- Submitted  Richard Boyer P1                                                                                               11/18- Spoke with John today wants to see more candidates before he makes a decision   11/13- Can't move forward with Craig because of Comps concerns.                   11/12- Interviews taking place tomorrow for this role                           11/7- Submitted Craig Varo P1                                    11/5- Submitted Robert Moore P1                               11/3- Submitted Kelly Dinges P1                                 10/29- Submitted Chris Carratt P1                                  10/29- Candidate John Anderson is a possibility for this role.                                                                             10/29- Location moved looking for candidates in West IL area                                                                                  10/22- Moving Location to Auroura, IL                      10/20- Face to face interviews to take place this week 10/15- setting up face to face interviews for next week 10/6- Following up with John Satkis on this role           10/3- Follow up with John Satkis on this role Alberto is out of town for 2 weeks                                                     9/30 Terry Sage had face to face interview will move on   9/23- Face to face interview to be set up with Terry Sage                                                                            9/22- Waiting for HM feedback on interview last week  9/19- Terry Sage to interview today                                9/11- Leo Zabaleiro to far outside of the range need to ask about relocation                                                          9/11- Submitted Leo Zabalerio P1                                    9/9- Submitted Terry Sage P1                                       9/4- DC taken and open req template sent </t>
  </si>
  <si>
    <t>DIA004670</t>
  </si>
  <si>
    <t>(2/6) Pattrick Patterson accepted the offer DS/BG ordered Pattirck Patterson is moving forward to offer in this position Patrick Patterson moving to interview with Mike Novak on Wednesday  Need feedback or will put position on hold (1/30): Waiting for feedback from Darrell and Mike Novak on what to do as next steps (2/23) Waiting for feedback from Michael Novak on when he is avlaiable to interview.1/16- Waiting for interview with Mike Novak   12/30- Pattrick Patterson to interview with Mike Novak for this position.                                                            12/29- Darrell is interested in some internal referrals that he has interviewed for this position. 12/12- Submitted Pattrick Patterson P1   12/15- Waiting for feedback on interviews from Darrell 12/12- Submitted Jason Barron P1                                12/11- Following up with Darrell Downs                                                                                                                12/8- Phone screen with Mari Bowser                         12/3 Submitted Mari Bowser P1                                                                          12/3- Steven Akin is interviewing tomorrow with Darrell for this role                                                                     12/3- Going to set up interviews for Darell for tomorrow and Friday for these two roles.                                      12/1- Emailed Darrell Downs about next steps for this position waiting for feedback                                                                                     11/25- HM out of town for the week waiting to set up face to face interviews 11/18- Waiting on HM to have face to face Interviews           11/12- HM needed to reschdule face to face interivews                11/11- Setting up face to face inteviews for thursday or Friday                   11/11- Need Feedback from hiring manager on interviews last week                                                11/7- Following up with Darrell today after last phone sreen interview                                                               11/6- Waiting for feedback on interviews for this positon 11/3- Submitted Brian Hobson P1                               11/3- Submitted Daniel Smith P1                                  10/31- Submitted Alicia Corns P1                                10/30- Submitted Steven Aiken P1                                  10/30- Matthew Barniak was lead candidate, need back ups                                                                                10/29- Follow up with Darrell Downs on how the meeting went                                                                              10/29- Mike Novak meeting with Matthew Barniak today 10/27- Darrell Downs and Mike Novak to meet with Matt Barniak on Wednesday for a face to face interview. 10/23- Mike Novack is to meet with Matthew Tuesday or Wednesday                                                               10/10- Matthew Barniak to meet with Mike Novak       9/23- Offer to be made to Matthew Barniak                9/22- Submitted Matthew Barniak P1 he was iin process and was offered for the South Carolina Role and will be offered the position in Charlotte                                      9/18- Discovery call taken with Darrell Downs. Wants to move forward with Matthew Barniack                               9/18/14:  DC Requested - Req added in PCR</t>
  </si>
  <si>
    <t>DIA004837</t>
  </si>
  <si>
    <t>Satkas, John</t>
  </si>
  <si>
    <t>(2/6):   BG/DS pending completion; offer accept.   1/16- Richard Boyer accepted position DS/BC in process  1/8- Richard Boyer moving forward for this position   1/8- Following up with John Satkas today   12/23- Moving forward with the interview process next week                               12/9- Tesfaye Negatu is moving forward for a phone screen interview                                                              12/9- Submitted Tesfaye Negatu P1                                                                    12/8- John to reach out to Daimian Cruz for an offer waiting for approval                                                      12/5- Jose Ruiz has decided to saty in his current position Sorcing for other candidates in process.                                                                               11/25- Went to offer with Jose Ruiz for this positon and he has accpted           11/25- Waiting for feedbakc on 2 candidates                                                                                                    11/18- Submitted John Belluomini P1 direct source              11/18- Submitted Richard Boyer P1                      11/18- John Satkas needs to see more candidates before moving forward       11/11- need to get in contact with one other candidate that is an internal referral. 11/6- Phone interview taking place with Tyron Jelks tomorrow.                                                                    10/31- Submitted Tyron Jelks P1                                 10/29- Interviews taking place today for this positoin  10/24- Submitted Jose Ruiz P1                                 10/24- Submitted Damian Cruz P1                            10/23- Submitted Megan Madison P1 DS                       10/21/14: Req received / DC Requested</t>
  </si>
  <si>
    <t>DIA004846</t>
  </si>
  <si>
    <t>Wilke, Vincent</t>
  </si>
  <si>
    <t>12/24 Crissy Miller accepted the position                                          12/23- Crissy Miller has been offered the position and has countered should be hearing from the hiring manager soon                                                             12/19- Offer to come before Christmas and they are trying to make a decision between Gale Forrester and Chrissy Miller                          12/18- Two face to face interviews taking place today 12/16- Intervews set up for Thursday                              12/12- Setting up face to face interviews with the two candidates                                                                       12/9- Waiting for feedback from Sachiko's interviews last week                                                                       12/3- Two interviews set up for Thursday and Friday 12/2- Setting up next round of interviews with Vince's boss.                           11/25- Waiting on timing for next round of interviews                                            11/19- Waiting for feedback on interviews that took place yesterday                           11/17- Phone interviews set up this week for Crissy Miller and Gale Forrester                     11/12- Adam Armbruster and Terence Nguyen not moving forward   11/11- Need feedback on 4 candidates submitted                                11/11- Submitted Gale Forrester P1 direct sourced                                              11/11- Submitted Crissy Miller P1 direct sourced      11/11- Submitted Adam Armbruster P1                                                                                                               11/5- Submitted Terence Nguyen P1                         11/4- Waiting for Screening questions                           10/29- Open req sent                                                   10/28- Discovery call being taken today                     10/23/14: New Req Notification received</t>
  </si>
  <si>
    <t>DIA004927</t>
  </si>
  <si>
    <t>Associate Specialist Customer Technical Support</t>
  </si>
  <si>
    <t>Hamrick, Judy</t>
  </si>
  <si>
    <t>Selin, Erin</t>
  </si>
  <si>
    <t>(2/20)  Offer accepted - pending BG/DS.    ****Notes were accidentally erased.</t>
  </si>
  <si>
    <t>DIA004946</t>
  </si>
  <si>
    <t>(2/6) Bin Kalin accepted on 1/30 - PFY move to close immediately (internal).   Following up with John Satkas on Bin Kalin for this role (1/30) Waiting for approval to offer Bin Kalin Internal (1/23) Submitted Edgar Ritilla Internal  Waiting for feedback on when to start interviewing for this position. 1/16- Should start interviewing next week for this position.12/31- Waiting for feedback on interview on Tusday12/29- Interview taking place Tuesday. 12/18- Setting up interviews for the week of the 29th with Bin Kallan internal candidate                                  12/3- Reached out to John today waitiing on next steps for candidates                                                               11/25- Waitng for next steps with the internal candidates 3 have been submitted so far                                   11/24- Waiting for feedback on 2 candidates                                                                                                       11/20- Submitted Eric Fernando P1                            11/19- Submitted Thomas Stanko P1                                                               11/19- Submitted Michael Lackovich P1                    11/13 - Submitted Dana Severson and Bill Arevalo Internals                                                                 11/12- Discovery Call taken role is already open                            11/10/14:  DC Requested  ****NOTE: Rob approved this req to move forward to Discovery Call on 11/7/14; Had been held as part of Beckman’s prioritization process</t>
  </si>
  <si>
    <t>DIA004960</t>
  </si>
  <si>
    <t>Lahke, William</t>
  </si>
  <si>
    <t>12/26 Nell Witherry accepted offer                                                                  12/22- Setting up Nell Witherby for next steps on Monday the 29th                          12/16- 3 interviews set up for Thursday                          12/11- Setting up Face to face interviews next Thursday for this position                                                         12/10- Submitted Nell Witherby P1                                                                                12/9- Sent email to hring manager to get an update on 3 candidates                                                                   12/8- Waiting for feedback on 3 candidates                                                        12/3- Waiting on feedback for 3 cnadidates                    11/25- Waiting for feedback on 3 candidates                                                                                                     11/19- Submitted Michael Shapiro P1 direct source                                         11/18- Submitted Stephen Short P1               11/14- Submitted Debra Dunn P111/10/14:  DC Requested</t>
  </si>
  <si>
    <t>DIA004964</t>
  </si>
  <si>
    <t>Timmer, Ryan</t>
  </si>
  <si>
    <t>12/22- Anthony Sander accepted the position.            12/16- 3 interviews set up for Thursday                       12/11- Submitted Anthony Sander P1                           12/8- 4 phone interviews are taking place this week                                         12/4- Submitted Junell Petersen P1                              12/4- Submitted Andrew Goracke internal                  12/3- Submitted Laurie Benzer P1                                  12-3- Sourcing for more candidates                            11/25- Waiting for an internal candidate to apply and sourcing for new candidates                                             11/20- Tracy Schneider P1 direct source                  11/19- Submitted Mary Bowder P1                            11/11-DC taken and req open    11/10/14:  DC Requested</t>
  </si>
  <si>
    <t>DIA004971</t>
  </si>
  <si>
    <t>Fried, Matt</t>
  </si>
  <si>
    <t xml:space="preserve">Baltimore </t>
  </si>
  <si>
    <t>(2/13) Robert Davis (internal) offer accepted - Req Filled/Closed.    Per HRBP - most likely moving to offer with internal, Robert Davis. Angela Satterfield to be offered for new opening that's pending.   Added to req and offer to be made.   touched base with Matt Fried on this position today (2/6) Diane - Submitted Beckey Carneal P1 Direct Source  Ordered PI for Diane Davis and sourcing new submissons (1/30) Diane Davis has one last interview in this position with Mike Bodner(1/23) Intial phone screens have taken place waiting to set up face to face interviews Submitted Bo Kim P2 1/16- Submitted Diane Davis P2  Pending feedback on Yoland Crespo-Hassan and info about Trent Smith's interviews 1/14- Submitted Yolanda Crespo Hassan P2 1/14- Trent Smith is interviewing for this position and had a phone screen yesterday1/6/15- Submitted Trent Smith P1                    12/29/14:  Newly opened - sourcing/screening candidates.  12/23/14:  DC completed.   12/21/14:  DC Requested Yol</t>
  </si>
  <si>
    <t>DIA004978</t>
  </si>
  <si>
    <t>Fort Worth</t>
  </si>
  <si>
    <t>12/31- Aaron Barak accepted offer    12/29- Waiting on feedback for 2 face to face interviews that took place last week   12/22- Waiting for feedback on 2 face to face interviews that took place today  12/15- Two face to face interviews taking place with Larry Julian                                12/15- Aaron Barak phone interview Tusday                                                                                                          12/10- Submitted Aaron Barak P1                                 12/9- Alberto moving forward with Aundre Evans and Brandon Krountz                                                                                             12/8- Waiting for feedback on Interviews from last week                  12/3 setting up phone screens for today and tomorrow   11/25- Submitted Matt Lofland P1                                                                         11/24- Submitted Matthew McConnell P1                                                          11/20- Submitted Brandon Krountz P1                      11/18- Submitted Aundre Evans internal                11/14- Open req temp sent     11/12/14:  DC Requested.  11/12/14:  Req Loaded in PCR - Added to DMS.  DC Request noted in Taleo and invite to be sent to HM.</t>
  </si>
  <si>
    <t>DIA004981</t>
  </si>
  <si>
    <t>12/31- Andrew French accepted offer      12/17- Waiting for approval to offer to Andrew French                                                         12/11- Submitted William Underwood P1                                                           12/10- Logna McKenny will not move forward in this position          12/9- Submitted Logan McKenny P1                            12/9- Alberto moving froward with Andrew French                        12/8- Waiting for feedback on interviews last week                           12/2- Setting up phone screens for Charma Correll and Andrew French.   1/25- Waiting for feedback on 2 candidates submitted                                    11/21- Submitted Charma Correll P1                        11/21- Submitted Andrew French P1                          11/14- Open req temp sent       11/12/14:  DC Requested.  11/12/14:  Req Loaded in PCR - Added to DMS.  DC Request noted in Taleo and invite to be sent to HM.</t>
  </si>
  <si>
    <t>DIA005696</t>
  </si>
  <si>
    <t>Associate Customer Technical Support</t>
  </si>
  <si>
    <t>(3/13) Joan Peterson accpeted offer. Submitted Seng Moua P1  2 Face to Face Interviews taking place this week (3/6) Joan Peterson and Jack Henio moving to on site interviews next week (2/27) Jack Heino moving forward to a f2f interivew with Judy and team Submitted Joan Peterson P1 Phone Interview takeing place with Jack Heino (2/20) Submitted Jack Henio P1  New search underway.  (2/13)  DC completed; open template sent</t>
  </si>
  <si>
    <t>DIA004738</t>
  </si>
  <si>
    <t xml:space="preserve">Associate Coordinator Logistics </t>
  </si>
  <si>
    <t>Paganas, Sally</t>
  </si>
  <si>
    <t xml:space="preserve">Heborn </t>
  </si>
  <si>
    <t xml:space="preserve">(6/26)  Verifying offer details and moving to closed.   (5/29)  Offer accept - Karen Hodgson; BG/DS.   (4/17)  Pending direction from new HRBP.  New job description sent to team.  (3/13) Submitted James Rhodes P1 (2/27)   1 submission pending feedback; sourcing new submissions.    (2/13) Submitted Natasha Wise P1  Sourcing new Submissions (2/6) Receiving appliants and sourcing for this position (1/30) Position has been taken off hold and is reopen to sourceing. 12/11 Position on hold                                                                                                                                           12/8- Putting position on hold due to lack of feedback                       12/3- Follow up call tomorrow with Mike Hargis and Karla Berry to discuss reqs. Waiting for feedback on 9 candidates                                                                  11/25- Moving forward with Paul Campbell for an offer on a Sr. position                                                                                              11/24- Waitng for feedback on 9 different candidates                   11/18- Following up with Mike Hilgirs today to see the direction fo the req                  11/13- Face to face interivew with Paul Campbell taking place today and tomorrow                                            11/12- Submitted Phillip Shinkle P1                               11/12- Submitted Brett Hearld P1                                11/11- Submitted Jameson Cheesman P1                                               11/7- Hiring manger changeing to Mike Hargis send update template today                                               11/4- Submitted Cheryl Finke P1                                    10/30- Submitted Bryan Spille p1                                    10/29- Moving forward with Interviews for Tim Huges, Jackie Pulskamp and Paul Campbell                             10/23- Submitted Jackie Pulskamp P1                    10/22- Submitted Paul Campbell P1                 10/22- Submitted Debbie DAniels P1               10/21- Submitted Daniel Wilburn P1 direct sourced 10/21- Submitted Kevin Kloentrup P1 Direct source                 10/21- Submitted Andrew Burtis P1                   10/15- Submitted Luke Ellis P1                          10/15- Submitted Samantha Williams P1             10/13- Submitted Megan Ardizzone P1                    10/13 Submitted Tim Hughes P1                                                                        10/7- Discovery call Thursday                             9/30- Waitng for Job Description to have Discovery Call </t>
  </si>
  <si>
    <t>DIA004994</t>
  </si>
  <si>
    <t>Director of Sales</t>
  </si>
  <si>
    <t>Gaebler, Randy</t>
  </si>
  <si>
    <t>(5/1)  Filled - Greg Devivo (internal).   (4/24)  Per HRBP, internal completing final interview process this week and to move forward from there.  (3/27)  Rick Foster out; Steve Scholz ph int with Randy 3/27; Hodi Hammond (P3) submitted; (3/20) Rick Fosters interview taking place 3/17 (3/13) Followed up with Rick and everything is good to go for Interview on the 17th.  Rick Foster moving forward with an interview the week of the 16th (3/6) Rick Foster is moving to a face to face interivew the week of the 16th (2/27) Rick Foster moving to face 2 face int. One phone screen took place this week with Rick Foster. (2/20)      (2/13) Feedback pending on 4 Ph Int; 1 Ph Int scheduled.  Mark G., Robert W., Ryon O., Steve E., Steve S.             Submitted P2 candidate Steve Shay.      (2/6)  Craig Kemp out; Ryan Owen moving to F2F; sourcing new submissions.   (1/30):  Submitted P1 Craig Kemp.  (1/23):  Submitted P1 Ryan Owen.     Not moving forward with Robert H.  Sourcing new submissions (David Pelloso).      (1/16):  Robert Hostetler final int 1/15 with Wayne Farmer.     12/29/14;  Ph Int completed (Robert); Feedback pending on Gary Shields.   12/26/14:  Ph Int scheduled - Robert Hostetler.  12/16/14:  P1 Submit (direct sourced) - Gary Shields.   12/16/14:  P1 Submit (internal) - Robert Hostetler.   12/8/14:  Sourcing in new location - Indy.    12/4/14:  Request change of location per HRBP - to Indianapolis.  12/1/14:  Pipeline Screened.  CDS calls scheduled; qualified candidates to be submitted once pre-screenings completed.    11/25/14:  Call with HM - to review submitted candidates and provide feedback week of 12/1 and move to initial interviews. 11/20/14:  P1 Submitted - Kevin Marvin.   11/14/14: Open Req temp sent    11/12/14:  DC Requested.  11/12/14:  Req Loaded in PCR - Added to DMS.  DC Request noted in Taleo and invite to be sent to HM.</t>
  </si>
  <si>
    <t>BEC003501</t>
  </si>
  <si>
    <t>Wagner, Diane</t>
  </si>
  <si>
    <t>(5/29)  1 candidate in process; continuing to source.   (4/17) Pending feedback on P1's submitted (4/10)  P1's Submitted - Adrian Scortia, James Culbreth (internal).   (4/3)  DC completed 3/31; open req template sent.  (3/27)  DC invite being sent to HM; created in PCR</t>
  </si>
  <si>
    <t>DIA005041</t>
  </si>
  <si>
    <t>Microscan - Customer Technical Call Center Manager</t>
  </si>
  <si>
    <t>Holmsen, Kurt</t>
  </si>
  <si>
    <t>(2/13) Mike Funk pending (DS/BG) (2/6) Mike Funk accepted offer for this position Kristi likes MIke Funk should move forward (1/30) :Kristi Interviewing Mike Funk this week  Mike Funk is the lead candidate in this role. (1/23) Awaiting feedback on 2 face to face interviews from last week 1/16- Submitted Jennifer Warren P1   Pedning feedback on interviews from yesterday 1/15- Interviws taking place today for this positon 1/14- 2 interviews taking place today. 1/8- Waiting for feedback from Kurt Holmsen   12/29- Phone interview taking place today with Lori Ann Upton                                                                        12/23- Submitted Kelly Rumbaugh P1                          12/22- Lori Upton being haveing a phone interview next week and Mike Funk moving forward with a face to face interview                                                      12/17- Phone interview taking place with Mike Funk on Friday                       12/15- Submitted Mike Funk P1                                                                          12/11- Submitted Lori Ann Upton P1                                                                  12/2- Discovery call taken but holding off on opening until everything is finalized</t>
  </si>
  <si>
    <t>DIA005042</t>
  </si>
  <si>
    <t xml:space="preserve">Microscan - Customer Technical Specialist </t>
  </si>
  <si>
    <t xml:space="preserve">(2/13) Marina Wajovda Pending (DS/BG) (2/6) Marina Wajovda accepted offer and is moving forward in this position Pending feedabk from Kristi on Marina Wajovoda(1/30) Kristi interviewing Marina Wajvoda this week  Pending feedback on Barbara Fox (1/23)Submitted Barbara Fox P1  Pending feedback on interviews that took place last week and one more interview taking place on Thursday. 1/16- La Shawn will interivew next week with a memeber from Siemens   1/14- La Shawn moving forward with face to face interviews trying to working though where interview is going to take place 1/8- Setting up a phone screen interview for Friday for La Shawn    1/6- Submitted La Shawn Lemmons P1                                12/22- Sourcing for more candidates that fit this position.                                 12/17- Phone screen taking place with Jenny Catral on Friday                         12/11- Submitted Jennifer Catral P1                                                                                                                   12/11- Phone interview with Marina Wajvoda tomorrow 12/10- Submitted Marina Walvoda P1                                                              12/9- Submitted Louis Lacson P1                                 12/2- Open req tep sent in after Discovery call </t>
  </si>
  <si>
    <t>LIF002047</t>
  </si>
  <si>
    <t>Representative II Sales - Cytometry</t>
  </si>
  <si>
    <t xml:space="preserve">(7/3) Kathrine Vrieze is moving forward with an offer for this position Following up with Dave today (6/19) Kathrine Vrieze interviewed today and should move to offer soon Final Interview on Thursday  Setting up interview wtih Kathrine Vrieze for Thursday (6/12) Setting up interviews  Moving Kathrine Vrieze to next steps 4 face to face interviews taking place this week (6/5)4 face to face interviews taking place next week  5 interviews taking place this week  (5/29) Pending feedback on several candidates (5/22) Spoke with HM today. Pending 2 submissions that are internal and 2 others direct sourced. Submitted Igor Ignatovich P1 Direct Sourced   (5/15) Req open sourcing new submissions (5/1) Peq pending approvals (4/24) Req still pending approvals </t>
  </si>
  <si>
    <t>DIA005043</t>
  </si>
  <si>
    <t>Microbiology Customer Specialist</t>
  </si>
  <si>
    <t>(5/1) Mlissa Pisan is being offered the position (4/24)  Final interviews being scheduled for Melissa Pisan 4/24; M. Funk / Toby Ingram.   (4/17) Submitted Mariana Duval P1 Pending feedback on interview from Friday. (4/10)  4 candidates in process all are moving forward to next steps.  1 face to face interview taking place wating for next steps. (4/3) Submitted Melissa Pisan P1  Moving forward with 2 candidates to next step interviews (3/27)  Kenyon Teravati, Seng Muoa - scheduling ph in with Mike Funk.  (3/20) 2 phone interviews set up and pending call back for one other (3/13) Moving forward to interviews with 4 candidates.  Submitted Keyon Taravati P1 Phone screens taking place later this week with several candidates (3/6) Submitted Andrew Trautman P1. Pending feedback on one internal sumbitted. (2/27) Sourcing new submissions for this week (2/20) Submitted Joseph Remington P1 (2/13) submitted Roshani Dantas P1 Direct Sourced Waiting for feedback on Alexander Layne (2/6) Submitted Alexander Layne P1  Sourcing new submissions (1/30) Not moving forward with Barbara Fox Pending feedback on Marina Wolvoda for this position  (1/23) Pending feedback on Interviews from last week 1/16- Pending feedback on interviews that took place yesterday 1/15- INterviews takeing plae today for this role. 1/14- Interviews taking place this week for this role 1 total 1/8- Waiting for feedback from Kurt 12/29- PHone interview with Joselito Lecap today 12/22 stting up phone scrren with Joselito Lecap                                            12/17- Submitted Joselito Lecap P1                             12/2- Open req tep sent in after Discovery call((</t>
  </si>
  <si>
    <t>DIA005267</t>
  </si>
  <si>
    <t>Kallan, Bin</t>
  </si>
  <si>
    <t>(6/5) Tony LePage complted BG/BS (5/18) Offered Ted pending BG/BS (5/8) 3 P1 candidates submitted sourcing new submissions(5/1) Req moved to Milwalkee sourcing new submissions now (4/24) Req moving to Milwalkee Discovery call for Milwalkee req today rebill(4/17)  3 active candidates:  Kyle Thompson (completed final int; pending next steps; Mike Furmanski &amp; Joshua Johns final int 4/14.(4/10)  Kyle Thompson completed final int.  (3/27)  Corliss &amp; Devin:  a no-go after F2F interviews.  Kyle Thompson submitted - late morning/afternoon ph int on 3/25.  Pawel Zagawa  - screen; internal referral.     (3/20) 2 interviews set up for next week Pending feedback on phone screens that took place last week (3/13) Phone interviews taking place for this position. Pending feedback on 5 candidates (3/6) Pending feedback on servearl candidates (2/27) Pending feedback on Godfrey Johnson (2/20) Pending feedback on one candidate Submitted Godfrey Johnson P2 (2/13) Marcus Hand waiting on resume  P2 request sent to HRBP 2/9.  Reach out/screen Luis Santiago Rios.  - referral of HM.   Not moving forward with Tim, Robert or Muammer.  (2/6) Phone interviews to be schedule.   Pending feedback on submissions(1/30): Submitted Robert Baker P1  Submitted Tim Grieve P1 Submitted Muammer Fatteh P1   (1/23):  Sourcing new/initial submissions; urgent need via HM convo on 1/19.   (1/16): Req opened 1/12; Screening pipeline; P1 sourcing   1/8:  This is for Hematology - to post, urgently begin sourcing.</t>
  </si>
  <si>
    <t>DIA005391</t>
  </si>
  <si>
    <t>Cincinnnati</t>
  </si>
  <si>
    <t>(7/3) Offer sent out Pending DS/BC (6/26)  Offer accept - Stacy Bartlett; $85K base, 3 weeks, 6 month guarantee.   (6/19) 3 Interviews took place this week. Decision should be made by next week Last finial interview is takeing place today Setting up one more interview tomorrow in Louisville 2 candidates moving to final interview steps 2 final interviews set up for tomorrw Setting up final interviews for tomorrow (6/12) 2 interviews set up. Phone screen for Stacy Bartlett and face to face for Michael Dllenmayer(6/5) Setting up 2 interviews for Stacy Bartlett and Michael Dollenmayer (5/29) Submitted Stacy Bartlett P2 (5/22) Waiting for avalibility from candidates on when they can interview this week (5/15) Submitted Trent Carrier P2 Set up a face to face interview for Duncan this week  Should have feedback today from Duncan (5/8) Submitted Maribeth Snllenbarger and Michael Eisenberger P1 Direct Sourced Submitted Michael Dollenmyer P1 (5/1) Sourcing new submissions follow up with HM to see when Craig Emch is avaliable (4/24) Pending further direction on this position (4/17) HM meeting with VP today to make sure that he is going in the proper direction with his position.(4/10) HM should have a decision about this opportunity this week (4/3) HM is waiting for several things to fall in his territory before he makes decision(3/27) Both candidates are a good fit and Duncan likes both follow up to get status(3/20) Setting up 2 interviews for this week with Paul Gries and Brain Cugliari (3/13) Moving forward with Paul Gris and Brian Cugliari Pending feedback on interviews from last week. (3/6) 3 face to face interviews taking place this week (2/27) Moving forward with 4 candidates to f2f interviews Following up with Duncan Lakhe on Thursday (2/20) Submitted Paul Gries P1 direct sourced  Followed up with Duncan Lakhe for feedback on 4 candidates Submited Brian Cugliari P2  Submitted Sara King P2  Submitted William Reid P2 (2/13) Sourcing new submissions position moved into P2 (2/6) Submitted Robert Duccilli P1  (1/30):  New search underway; souring new submissions.  (1/23):  Req opened per HRBP; DC to be scheduled to clarify specifics with HM;  For all future ASC/CEC openings, to open immediately with trailing DC so as to quickly build applicant pool.</t>
  </si>
  <si>
    <t>DIA005122</t>
  </si>
  <si>
    <t>(2/6)Going to offer with Jose Santiago  Face to face interview with Jose Santiago this today (1/30): Phone interview took place with Jose Santiago yesterday feedback from John today 1/23- Settting up face to face interview with John Stakas next week Submitted Vincent Campbell P2  1/16- Setting up face to face interviews 1/14- Waiting to set up face to face interviews with Juan Porras 1/8- Submitted Juan Porras P1 direct sourced   1/8- Following up with John Satkas today 12/29- Interview taking place with Brian Cunningham today                                                                                                       an interview with Brian Cunninham next Monday                      12/18- Submitted Brian Cunningham P1                                                          12/17- Submitted Jose Santago P1                              12/17- Following up with John today after interviews                                     12/16- Submitted Sam D'Amico P1                                                                     12/8- Open req template sent                                                  12/5/14:  Req Assigned MLloyd</t>
  </si>
  <si>
    <t>DIA005124</t>
  </si>
  <si>
    <t>(2/13) Alison Hulsiek Pending DS/BG (2/6) Offered Alison Hulsiek  Face to face interview with Alison Hullsiek on Wednesday (1/30) : 4 phone interviews taking place this week and one face to face with Amber Deberry (1/23) Submitted Alison Hullsiek P1  Submitted Lindsay Kaelin P1  Submitted Jennifer Hammons P1 1/16- Setting up interviews for this role/ Internal Discussion with HR on how best to attack these positions. Pending interview feedback as well. 1/13- Suzette Johnson not moving forward with the process. 1/8- Phone screen set up for Suzette Johnson next Tuesday 12/29- Submitted Suzette Johnson P1  12/22- Amber Deberry had a phone screen yesterday and is moving to next steps. 12/17- Submitted Ayesha Patterson P1 12/16- Moving froward with a phone screen with Amber Deberry    12/11- Submitted Amber Deberry P1                    12/8- Open rep template sent                      12/5/14:  Req Assigned MLloyd</t>
  </si>
  <si>
    <t>DIA006246</t>
  </si>
  <si>
    <t>Seslar, Victor</t>
  </si>
  <si>
    <t>Lansing</t>
  </si>
  <si>
    <t xml:space="preserve">(4/24) Vic interviewed the lead candidate this week should be moving forward to offer </t>
  </si>
  <si>
    <t>DIA005928</t>
  </si>
  <si>
    <t xml:space="preserve">Associate Specialist Customer Technical Support </t>
  </si>
  <si>
    <t xml:space="preserve">Hamrick, Judy </t>
  </si>
  <si>
    <t xml:space="preserve">Selin, Erin </t>
  </si>
  <si>
    <t>(6/26) Offer Accepted - start date 7/13; pending BG/DS.   (6/19) Matthew Perron offer pending Pending feedback from HM on interviews (6/12) 2 face to face interviews set up for this week with a potential for one more. Setting up Meed Phillips and Elizabeth Mix for intervies as well. (6/5)Submited Mead Phillips Internal Submitted Daniel Gustin P1  Submitted Jacklyn Clement P1 Direct Sourced (5/29) Jason and Matthew are moving forward with face to face interviews (5/22) Jason and Matthew both interviewed this week Submitted Matthew Perron P1   Sourcing new submissions and setting up interviews with Jason Baumberger(5/15) Setting up interviews with Jason Baumberger Submitted Jason Baumberger P1 Direct Source  Pending submitt Jason Baumberger P1 Direct Sourced having a conversation with HR and hring manager about these positions (5/1) Sourcing new submissions (4/24) Sourcing new submissions(4/17) Sourcing new submissions (4/10) Internal candidate submitted for this opportuntiy. Phone screen taking place today for Roger Elilis(4/3) Roger Ellis has a phone screen next week Submitted Roger Ellis P1  Continuing to source new submissions.  (3/27) Followed up with HM 3 candidates have applied (3/20) Position open Sourcing new submissions</t>
  </si>
  <si>
    <t>LIF001590</t>
  </si>
  <si>
    <t>Flow Cytometry Sales Representative</t>
  </si>
  <si>
    <t>McFarland, Dave</t>
  </si>
  <si>
    <t>(4/3)  Offer accept; BG/DS.   (3/27) Jordon Blum accepted role (3/20) Jordon Blum has been offered the position Jordan Blum moving ot offer on this position (3/13) Pending feedback on Jordan Blum's interivews.  3 Pone interviews taking place for Jordan Blum (3/6) Pending feedback on the interviews that took place this week  4 Interviews taking place this week (2/27) 4 interivews being set up for this position for next week (2/20) Shooting for the first week of March for next round of interviews for 4 candidates  Submitted Hope Campbell P1 (2/13) Submitted Jordan Blum P1 5 Phone interviews taking place this week (2/6) Seting up Phone Intervews for next week and moving forward from there Call Dave McFarland - (1/30) Pending feedback on 3 candidates and screening 3 others  Submitted Clare Rogers P2  Submitted Jeffery Nelson P1  Submitted Olisambu Uche P1  Submitted Trivikram Dasu P1 (2/23) reaching out to a small number of candidates in the pipeline need to move to P2 1/16- Open req template sent need to have discussion about moving to P2 1/7- Discovery call will be taken on Monday Hiring manger is at beginning of the year meetings.   12/30/14:  DC Requested; Req entered into PCR/DMS</t>
  </si>
  <si>
    <t>DIA006541</t>
  </si>
  <si>
    <t xml:space="preserve">(5/1) Offer made to Leon Joseph  Rep open Sourcing new submissions (4/24) Discover Call taking place today with Bin </t>
  </si>
  <si>
    <t>DIA006914</t>
  </si>
  <si>
    <t>(6/26)  Offer Accepted - start date 7/6; pending BG/DS.  (6/19) Going to offer with Patryce Yeiser Pending feedback on the 2 candidates that interviewed (6/12) This position has 2 people in process and on of the 2 will get the job Interview taking place in ATL for this opportunity (6/5) Lead candidates flying into ATL to have an interview next Thursday.  Lead candidate has been identified for this opportunity. She was in process in the past (5/29)  New req issued 5/26.  Loaded in PCR/DMS.  For Open ASC position; replacement</t>
  </si>
  <si>
    <t>DIA005708</t>
  </si>
  <si>
    <t xml:space="preserve">(3/13)  BG/DS - Angela Satterfield.   (3/6) Angela Satterfield has accepted offer pending DS/BG (2/27) Sourcing new submissons </t>
  </si>
  <si>
    <t>DIA005231</t>
  </si>
  <si>
    <t xml:space="preserve">Senior Sales Representative </t>
  </si>
  <si>
    <t>Murphy, Tiffany</t>
  </si>
  <si>
    <t>(2/27) Bryon Robke has accepted offer on this role  One interivew taking place in Orlando this week the other taking palce in KY next week. (2/20) Putting Interviews together for next week in Orlando Waitng for feedback on interviews from last week (2/13) Submitted Peter Horsfall P1  Not moving forward with Bob Freeman Submitted Bob Freeman P2 Per HRBP moving to P2 2/10.   3 Interviews taking place on Wednesday (2/6) Setting up interviews to take place on the 11th with Tiffany(1/30): Submitted Bryon Robke P1   Interview feedback pending; sourcing new submissions.  (1/23) Submitted Internal Catherine Johnson Internal  Waiting on interview feedback from last week 1/16- Interviewst taking place starting today and continuing tomorrow 1/13- Two interviews taking place later this week 1/13- Submitted Brian Benko P1   1/13- Submitted Charles Anderson P1 1/7- Submitted Sheryl Kirk P1      12/30/14:  DC completed - open template sent.  12/29/14:  DC scheduled for 12/30 (Tiffany Murphy).   12/23/14:  DC Requested for 12/30 - all HM's</t>
  </si>
  <si>
    <t>DIA004982</t>
  </si>
  <si>
    <t>(6/26) Sean Suttleworth has accepted the offer for the position (6/19)Submitted Anthony Borg  Submitted Tony Smith HM has interviews set up for this week pending feedback on interivews (6/12) Face to face interview moving forward with Darryl Clark.  Darryl Clark is moving to face to face interviews  Submitted Sean Shuttleworth P1  Pending feedback on Darryl Clark (6/5) Submitted Darryl Clark Dwayne McPherson did not accept the position. (5/29) Still pending information from Dwayne McPherson(5/22)Has reached out from Dwayne McPherson Pending feedback from Yves (5/15) Position going to offer with Dwayne McPherson Pending feedback from interivews (5/8) Interviews to take place this week. Waiting for HM to retun call(5/1) Follow up with HM on progress(4/24)  Moving forward to final interviews week of 4/28; 2 lead candidates.  (4/17) Submitted Whitney Miller P1 Submitted Dwayne McPherson P1  Yves is moving forward with Lester Hall to next steps Pending feedback on 2 candidates that went to phone screen last week following up with HM today (4/10) Submitted Sharon King P1  Submitted Brooks Futch P1 Direct Sourced  Pending feedback on Lester Hall call today (4/3) Pending feedback on Lester Hall Submitted Lester Hall P1 Direct Source (3/27) Sourcing new submissions for this position. (3/20) Pending feedback on Wenceslao Rodriguez Submitted Wenceslao Rodriguez P1 (3/13) Sourcing new submissions  for this position and moving location to Columbia (3/6) 3 phone screens taking place this week Ron Belcher and Dwaine Jones moving forward to phone screens Submitted Michael Garcia P2  Pending feedback on 2 submissions and 1 interview  Pending feedback on interveiw with Henry Gibson Submitted Dwaine Jones P1 Direct Sourced (2/27) Submitted Henry Gibson P1  2 interviews pending (R. Belcher; D. Morgan).   Submitted Ron Belcher P1 (2/20)touch base call taking place on 2/20 to aligen what Yves is looking for  Two phone screens are taking place with Yves Blaise this week    (2/13) 1 F2F to be scheduled w/ Darrell Downs; 2 submisions pending feedback.      Submitted James Collyear P1 (2/6) Submitted Dennis Morgan  Pending feedback from Darrell on when he is able to interview(1/30): Moving froward with Michael Osborne to interivew with Darrell Downs Moving forward with Michael Osborne to next steps in the process. (1/23) Still Pending interview feedback  Pending feedback on interviews with Javier Martinez and Michael Osborne 1/16- Pending feedback on Javier Martinez and Christopher Bennon  1/15- Phone screens took place yesterday Pending feedback from Alberto 1/7- Submitted Robert Loving P1     1/6- Submitted Javier Martinez P2     1/5/15- Submitted Tory Grimm-Oropesa P1                     12/29- Two Phone screens taking place tomorrow 12/22- Submitted Courtney Wright P1                                                               12/19- Submitted Christopher Bennon P1                                                        12/17- Phone interviews took place with Michael Osborn yesterday                 12/10- Submitted Roger Hair P1                                                                         12/9- Submitted Michael Osborn P1                           12/8- Position moved to South Carolina Sourcing in that area now 12/4- Position is moving to South Carolina                                                                                                          12-3- Setting up phone screens for this week               11/25- Submitted Oscar Amaro P1                                                                    11/19- Submitted Coree Richardson P1                                11/19- Submitted Jorge Acevedo Internal                    11/14 - Open req temp sent                    11/12/14:  DC Requested.  11/12/14:  Req Loaded in PCR - Added to DMS.  DC Request noted in Taleo and invite to be sent to HM.</t>
  </si>
  <si>
    <t>DIA005239</t>
  </si>
  <si>
    <t>(2/27)  Offer made to Scott Felton DS/BG pending (2/20) Pending Scott Felton's reference checks and PI to make offer. Touched base with HM today. Submitted Chris Grant P2  Sourcing new submissions (1/30):  Initially worked internally; transitioned to Personify to actively recruit.  DC request sent 1/23; DC completed 1/26; TTP 1/27</t>
  </si>
  <si>
    <t>DIA005256</t>
  </si>
  <si>
    <t>(2/27) Offered John Caluntuno waiting for response 2 Interivews taking place this week (2/20: Sourcing new submissions (2/13)  John Caluntuno (internal) still being considered, but Jolene Green (internal) is out.  Being transferred to Personify.</t>
  </si>
  <si>
    <t>LIF001538</t>
  </si>
  <si>
    <t>Automation - Representative II Sales</t>
  </si>
  <si>
    <t xml:space="preserve">(4/3)  Offer accept; BG/DS.   (3/27) Russell McSweeney is moving to offer in this position (3/20) 2 Interviews being set up for next week Submitted Dan O'Connor P1  Pending feedback on Russell McSweeny's interview with Max Schelle(3/13) Russell McSweeny interviewing with Max Schelle this afternoon Setting up next steps for Russell McSweeny (3/6) Submitted Colby Compton Internal (2/27)  Offer details pending (HM to verify candidate).  (2/20) Pending Interview feedback and getting further intervies schdulded(2/13) 2 interviews to be schdulded for this week (2/6) 2 Interviews taking place today (1/30) Pending feedback on 2 candiates Ann Brooks Submitted Cherylann Iagatta P3 Submitted Erik Degnova P1 Req moved into P2  1/16- Followed up with hiring manager today. Urgently Sourcing still in P1.            12/29- Ugently Sourcing for candidates in Phase 1                                                                         12/16/14:  Req assigned to MLloyd.  12/16/14:  Created in PCR; DC request sent </t>
  </si>
  <si>
    <t>LIF001797</t>
  </si>
  <si>
    <t>Representative II Sales - GSR</t>
  </si>
  <si>
    <t>Grillmyer, Rob</t>
  </si>
  <si>
    <t xml:space="preserve">(6/12) Divya accepted offer of 65K pending DS/BC Pending feedback on Divya  Divya needs to interview with Max Schelle but she is the final candidate (6/5) Divya Bhagchani is moving forward as the lead candidate in this role Interviews taking place on Wednesday (5/29) Hall Wofenden and Divya Bhagchani are moving forward as well as Jimmy Moore (5/22) Pending feedback on 4 candidates (5/15) Pending feedback on Hall Wolfenden, Divya Bhagchani and Azad Karimi Still pending feedback on 4 candidates (5/8) Still pending feedback from the HM on 4 candidates (5/1) Submitted 3 P2 and a direct source P1 pending feedback on all Sourcing new submissions </t>
  </si>
  <si>
    <t>DIA005268</t>
  </si>
  <si>
    <t>Bielenda, David</t>
  </si>
  <si>
    <t xml:space="preserve">(1/30):  Offer Accepted - Matthew Cpak.  BG/DS.   (1/23): Spoke with HM - calling Matthew Cpak 1/19 to validate completion of degree &amp; extend offer.       (1/16):   Cpak submitted.  Req opened - to be filled with Matthew Cpak, 1/12.  1/8:  This is for chemistry - to be filled with Matthew Cpak. </t>
  </si>
  <si>
    <t>DIA005328</t>
  </si>
  <si>
    <t>Luoma, Eric</t>
  </si>
  <si>
    <t>Bismarck</t>
  </si>
  <si>
    <t>(7/10) Sending in Filled Req Temp. This job has been filled by another candidate in a different area in P3.  Called Eric twice this week with no feedback Following up with Eric today around the status of the opportunity (7/3) Followed up with Eric today and he is setting  Following up with HM about the candidates that are in process possible candidate  Still Pending feedback from Hring manager for this position. (6/19) Pending feedback from hiring manager  Sent him the two other candidates that I has sent in pending feedback on those candidates (6/12) Called the hm for feedback but I have not received any yet Pending feedback on 2 candidates (6/5) Submitted Daud Ali Pending feedback on Nicholas Shores (5/28) Submitted Nicholas Shores P1 (5/22) Jeremy Stinehart was interviewed and HM is on the fence (5/18) Still pending feedback on Jeremy Stinehart (5/15) the Hiring manager is interested in Jeremy Stinehart Pending new submission Jeremy Stinehart P1 Direct Source  Pending feedback on one candidate and information on the direction of the req (5/8) Submitted Byron Yoder Direct source P1  Sourcing new submissions (5/1) Pending feedback on Cody Vonstad (4/24) Submitted Cody Vonstad P2   Sourcing new submis (4/17) Sourcing new submissions He is unsure with Mary Bower and with Terry Stohr Submitted Mary Bower P1  Pending feedback on Terry Stohr(4/10) Submitted Terry Stohr P1  Sourcing new submissions (3/13)  Sourcing new submissions - P1/P2.   (3/6)  Newly opened</t>
  </si>
  <si>
    <t>DIA005850</t>
  </si>
  <si>
    <t xml:space="preserve">Miami </t>
  </si>
  <si>
    <t>(4/17) Move to Close Erin conley accepted the position.(4/10) Internal Erin Conley to fill this position Both internals strong in this position (4/3) Moving forward with 2 internals and 1 P2 face to face interviews taking place this week (3/27) 5 interviews took place on Monday(3/20) Erin Conley meeting with John Carey 3/23 setting up 4 phone screens for 3/23 as well.  Submitted Erin Conley Internal  Setting up interviews for next week Submitted Lou Cicalese P2 (3/13) Pending feedback on three candidates Submitted James Forcucci P2 Submitted Carlton Skipper P1 Direct Sourced Submitted Alphonse Scharness P1 Direct Source  Position open sourcing new submissions.</t>
  </si>
  <si>
    <t>DIA005232</t>
  </si>
  <si>
    <t>(4/3) Move to fill filled with internal candidate (3/27) Moving forward with an internal candidate (3/13) Pending feedback on internal candidate's meeting from this week.  meeting taking place with an internal candidates this week (3/6) Setting up Phone interview for this week with Joyce Baugh (2/27) Joyce Baugh moving forward with a phone interview Pending feedback on Joyce Baugh (2/20)Submitted Joyce Baugh P1 Direct Sourced Moved to P2 sourcing new submissions (2/13)  Per HRBP, moving to P2 2/10.  (2/6) sourcing new submissions and waiting for feedback on internals (1/30): Submitted Internal Candidate Brandon Seller  awaiting for status on internal candidate.   1/16:  Per HRBP, he has reactivated role in order for internal candidate to apply.  Asked that we still hold-off on recruitment until candidate is further vetted.  1/8:  Per HRBP, holding on our recruitment due to internal candidate surfacing.  12/30/14:  DC completed - open template sent.  12/29/14:  DC scheduled for 12/30 (Tiffany Murphy).   12/23/14:  DC Requested for 12/30 - all HM's</t>
  </si>
  <si>
    <t>LIF001758</t>
  </si>
  <si>
    <t>Trageser, Tim</t>
  </si>
  <si>
    <t>Gaithersburg</t>
  </si>
  <si>
    <t>(3/13)  Req going back to Beckman...need to remove from DMS.   (3/6)  Per HRBP, handing req back to BEC - PFY not to bill for opening as they have identified a candidate to hire.  (2/20) DC Requested</t>
  </si>
  <si>
    <t>DIA005358</t>
  </si>
  <si>
    <t>(2/13) Shaun Gabriel has accepted offer pending DS/BG Moving forward with a phone screen interview with Craig Emch (2/6) PI ordered for Shaun Gabriel (1/30) Shun interviewed with Chris Schwartz today for this position Submitted Shaun Gabriel P1 Phone screen set up between Shaun and Chris Schwartz (1/23): DC taken and open req template sent  (1/16):  Per HRBP, Sharon Dolan to be HM (current Siemens)</t>
  </si>
  <si>
    <t>DIA006282</t>
  </si>
  <si>
    <t>Drescher, Kevin</t>
  </si>
  <si>
    <t>Memphis</t>
  </si>
  <si>
    <t xml:space="preserve">n </t>
  </si>
  <si>
    <t xml:space="preserve">(7/3) Req to be filled by Ricky Mendoza P3 (6/19) Pending more information from the HM and HRBP Leon Wilson not moving forward in process. (5/22) Leon Wilson pending DS/BC Leon Wilson accepted an offer of $58,000 Alberto was positive on the feedback and Kevin wanted to make an offer. Peninding feedback on interview with Leon (5/15) Leon Wilson having an interview today.   Seting up interviews with Leon Wilson and William Crowle (5/8) Submitted 2 P1 this week More submissions pending for this opportunity. (5/1) Setting up 2 interviews for later this week(4/24) 3 candidates  Need to get an update from Kevin on where the position is in process Katina Davis is moving forward to a phone screen interview (4/17) Submitted Katina Davis P2 Submitted leon Wilson P1 Direct Sourced  Submitted Amaria Vassar and Noel Nichols P1 Discovery call to take place on 4/13. </t>
  </si>
  <si>
    <t>DIA005426</t>
  </si>
  <si>
    <t>(3/13)  BG/DS - Shadi V.     (3/6) Shadi Vaezzadeh accepted offer  Phone interview with Shadi Vaezzadeh thaking place this week. (2/27) 2 face to face interviews taking place this week (2/20) Waiting for feedback on phone interivew with Shadi (2/13) Submitted Shadi Vaezzadeh P2 (1/30):  New search underway; souring new submissions.  (1/23):  Req opened per HRBP; DC to be scheduled to clarify specifics with HM;  For all future ASC/CEC openings, to open immediately with trailing DC so as to quickly build applicant pool.</t>
  </si>
  <si>
    <t>DIA005229</t>
  </si>
  <si>
    <t>Bodner, Mike</t>
  </si>
  <si>
    <t>(6/5)Internal candidate moving to offer Pending feedback on an interanl that is in the process (5/29) Jim Minuto on the back burner and possible internal to be moved forward in process. (5/22) Submitted Kamran Syed P1 Direct source  Edward Roho Pending submitt Submitted Bill Abajian P2  Submitted Jim Minuto P2 (5/1) Submitted Cara Tosher and Todd Dickinson  Pending feedback on Adam Ramos P2 (4/24) Submitted Adam Ramos P2  2 phone interviews set up for Tuesday (4/17) Pending feedback on 4 candidates  Submitted Bob Blescia P2  Pending feedback on Michael Laukhart, Charles Morand and Grady Fuller (4/10) Submitted Michael Laukhart P2 Submitted Charles Morand P2  Submitted Sean Duncan P2  Pending feedback on Grady Fuller (4/3) Submitted Grady Fuller P2  Sourcing new submissions (3/27)  Final int with Colby Compton (internal) 3/23; pending feedback and potential offer.    (3/20) Pending feedback on Julie Honig sourcing new submissions(3/13) Pending feedback on Julie Honig.  Scott and Pamela not moving forward.  Pending feedback on 1 other candidate  2 face to face interviews taking place with Mike Bodner tomorrow  (3/6) Submitted Julie Honig P2 2 Phone screen interviews took place this week (2/27) Pending feedback on 2 candidates (2/20) Waiting for feedback on 2 candidates (2/13) Submitted Scott Jelstrom P2  Submitted Pamela Dicerbo P2  Randal Byrd moving to face to face interviews with Mike Bodner (2/6) Submitted Randal Byrd P2 Sub Bob Jocher not moving forward in the process sourcing new submissions (1/30) Submitted Robert Jocher P2  (1/23) Reaching out to the passive makret at this time  Position moved into P2 1/16- Ugently sourcing in P1 at this point 12/30/14:  DC completed - open template sent.  12/29/14:  DC scheduled for 12/30 (Tiffany Murphy).   12/23/14:  DC Requested for 12/30 - all HM's</t>
  </si>
  <si>
    <t>DIA005354</t>
  </si>
  <si>
    <t>Montgomery, Sean</t>
  </si>
  <si>
    <t>(5/8) Brendon Gatta accepted the offer DS/BC  Brendon Gatta is going to offer this week Brendon Gatta had an interview this week (5/1) Set up a phone screen with Amy Asselta (4/24) Amy Asselta P1  2 phone screen interviews set up today. (4/17) Setting up interview for Brendan Gatta for tomorrow Submitted Brendan Gatta P1  Max Halperin is interviewing this morning. /10) ubmitted Max Halperin P1 Direct sourced  Interview set up with Todd Krause and Matt Fried Submitted Peter Landgren P2 Conversation with Pam Dicerbo latter this week (4/3) Submitted Pamela Dicerbo P2 (3/20) Submitted Anthony Gatt P1  Karen Slossburg had face to face interview with Matt Fried is moving on to Mike Bodner (3/13) Submitted Mary Molinari P1  Face to face interviews taking place with Todd Krause and Karen Slossburg (3/6) Submitted Jim Brobst P2 Moving forward with Todd Krause/ Phone screen taking place with Karen Slossburg (2/27) Interviews taking place today and monday  Setting up 3 phone screens this week (2/20) Submitted todd Krause P2 Setting up interviews with the hiring manager for next week  Submitted Karen Slossburg Direct Source P1 (2/13) Submitted Brenda Wido P1 (2/6):Submitted Michael Murphy P1  CEC Chem/IA.  South Jersey, DE, Baltimore (does not want them in southern NJ).  Prime target is capital equipment background, but he is OPEN to parallel or alternate lab/sales experience - just have to be motivated/driven. .   Scott Felton is being moved into this position Message left with HM on 1/30 to conduct DC; New search underway; souring new submissions.  (1/23):  Req opened per HRBP; DC to be scheduled to clarify specifics with HM;  For all future ASC/CEC openings, to open immediately with trailing DC so as to quickly build applicant pool.</t>
  </si>
  <si>
    <t>LIF001775</t>
  </si>
  <si>
    <t>(7/3) Kimmer Grahm pending DS/BC Moving forward with Neil to this position  Pending feedback from final interview with Neil (6/19) 2 final interviews today and thursday Setting up interviews for this week (6/12) Still pending feedback on this position(6/5) Called HM twice for an update on this position.  Pending feedback on 3 candidates (5/29) Submitted Dmitry Lyalin P1, Patrick Wright P1 and Melissa Cates P2 (5/8)  Bryan Mc Elwain submitted; interviewed</t>
  </si>
  <si>
    <t>DIA004988</t>
  </si>
  <si>
    <t>(3/13) Kong Chin accepted offer (3/6) Alberto moving forward with Kong Chin for this position  Pending next steps and feedback from interviews last week (2/27): F2F scheduled with 2 lead candidates.   (2/20)   Kong Chan interviewed yesterday  2 phone interviews pending.   (2/13) Submitted James Cantin P1 direct sourced David Battin has a phone screen interview  Submitted David Battin P1 (2/6) Submitted Kong Chin P1  Submitted David Battin P1 Submitted LJ Macaraeg P1  (1/30):  Int. Feedback pending Robert B., Mario Z.; sourcing new submissions  (1/23):  Int scheduled - Robert B., Mario Z, Jimmy D.    (1/16):  HM phone interviewing Mario Zamora.      1/14- Jimmy Duong to Interview tomorrow  1/8- Submitted Ted Torres P2    1/7- Submitted Robert Benally P1 Direct Source    12/29/14: Ph Int' s pending; Saeng Saephan CDS completed and to be submitted for review.   12/26/14:  Per HM, clarify Jimmy's work experience at Thermo.  12/23/14:  P1 Submitted - Jimmy Duong.  12/15/14:  P1 Submitted - Gary Parker.   12/8/14:  5 CDS calls scheduled with pipeline candidates.  12/1/14:  Pipeline Screened.  CDS calls scheduled; qualified candidates to be submitted once pre-screenings completed.    11/25/14:  Call with HM - to review submitted candidates and provide feedback week of 12/1 and move to initial interviews. 11/21/14:  Continuing to screen pipeline applicants / build P1 source funnel.  11/14/14:  DC completed - Open Req Template sent.  11/12/14:  DC Requested.  11/12/14:  Req Loaded in PCR - Added to DMS.  DC Request noted in Taleo and invite to be sent to HM.11/24/14:  Spoke with HM:  to review submitted candidates and relay feedback week of 12/1 and move to initial phone interviews.   11/21/14:  Updated HM on status - confirmed all initial phone interviews to be conducted by Alberto.  11/14/14:  Open Req Template Sent  11/12/14:  DC Requested.  11/12/14:  Req Loaded in PCR - Added to DMS.  DC Request noted in Taleo and invite to be sent to HM.</t>
  </si>
  <si>
    <t>DIA004998</t>
  </si>
  <si>
    <t>Sioux Falls</t>
  </si>
  <si>
    <t>(3/13) James Lindberg Accepted offer(3/6) James Lindberg going to offer  Pending feedback on James Lindberg Interview (2/27) Submitted Spencer Tietz Internal Face to face interview with James Lindberg tomorrow.  2 new submission pending feedback.   (2/20)  F2F scheduled - James Lindberg.  (2/13)  Setting up interview wtih James Lindberg and Eric Luoma Chris Hoss not moving forward.  Pending feedback on F2F interviews - Chris Hoss &amp; James Lindberg.       (2/6) Chris Hoss having a face to face interview with Eric Luoma Face to face taking place next Tuesday  Phone screen Interview takeing place later on this week with James Lindberg (1/30) : Setting up Interviews between Eric Luoma and Chris Hoss  Submitted Giuseppe Caruso P1  Submitted James Lindberg P1  Moving Chris Hoss to next steps (1/23) Chris Hoss will have a phone screen today Chris Hoss will move forward with a phon screen interview.  Waiting for feedback on Christopher Hoss, Randy Janssen and Brad Gaede 1/16- Submitted Randy Janssen and Brad Gaede P2  Pending feedback on candidates interviewed. 2 submissions Pending. 1/2- Submitted Christopher Hoss P1 12/29- Waitiing on feedback on candidates interviewed and submittal Steve Sudenga                                                                                                                12/22- Waiting on feedback for feedback on Steve Sudenga                            12/18- Submitted Steve Sudenga P1                                                                  12/17- Waiting for feedback on Anthony Wilrodt                                              12/12- Anthony Wilrodt will have phone interview tomorrow                              12/8- Submitted Anthony Willrodt P1                              12/8- Sourcinf for more candidates in the SD area                         12/3- Urgently sourcing for more candidates                11/25- Submitted Jay VAn Engen P1                                       11/14- Open req temp sent    11/12/14:  DC Requested.  11/12/14:  Req Loaded in PCR - Added to DMS.  DC Request noted in Taleo and invite to be sent to HM.</t>
  </si>
  <si>
    <t>DIA005428</t>
  </si>
  <si>
    <t>North, Michael</t>
  </si>
  <si>
    <t>(5/8) Offer going to Jacob Anderson(5/1) One face to face interview set up for this week pending feedback from HM (4/24) 1 face to face interview taking place this week with Travis Green (4/17) Need to follow up with Ryan Mackey on this position Travis Green and Jacob are moving forward to next steps the interview process.  Pending feedback on Travis Green and one other candidate(4/10) Travis Green to speak with Mike North this week  Pending feedback on Travis Green, Following up with HM today (4/3) Submitted Travis Green P2 Sourcing new submissions for this position following up with HM this week (3/27) Kevin Theis would be ok but he is still on the fence. Brian could be open for an RSS. (3/20) Bonan Zhong will have phone screen. Kevin Theis and Brian Alleger are moving forward in the process Interviews this week Pending feedback on candidates submitted. (3/13) Submitted Kevin Theis P1  Sourcing new submissions and waiting on feedback on 1 candidates (3/6) Submitted Brain Adams P1 (2/27) Pending feedback on one candidate Sourcing new submissions(2/20) Waiting for feedback on 1 candidate Sourcing new submissions (2/13) Submitted Bonan Zhong P1 Discovery Call taken (1/30):  New search underway; souring new submissions.  (1/23):  Req opened per HRBP; DC to be scheduled to clarify specifics with HM;  For all future ASC/CEC openings, to open immediately with trailing DC so as to quickly build applicant pool.</t>
  </si>
  <si>
    <t>DIA005998</t>
  </si>
  <si>
    <t xml:space="preserve">(5/22) Offered Christy Porpat Internal referral Pending feedback from Linda Beno (5/15) Interview took place yesterday Jan Brooks out internal referral being set up with Greg Devivo(5/1) Steven Shepard dropped out of process Two final interviews to be held this week (4/24) The phone screens went well. setting up f2f interviews next week  3 phone screen interviews set up for Monday (4/17) 3 candidates in process Steven Shepard, Robert McKinley and Jan Brooks Setting up 3 phone screen interviews for Monday Submitted Jan Brooks P2  Pending feedback on two candidates submitted (4/10) Submitted Robert McKinley P1  Submitted Steven Shepard P1 (4/3) Newly opened sourcing new submissions  Spoke with the HM around this position (3/27)  Newly opened; sourcing underway. </t>
  </si>
  <si>
    <t>DIA006210</t>
  </si>
  <si>
    <t>Stephens, Andy</t>
  </si>
  <si>
    <t>(6/12) Offer sent back DS/BC Offer being extended to Lisa Marie Starcher P2 Follow up needed for this position. 7 candidates in process. (6/5) HM on vacation will follow up  Need to follow up with candidates and hm on this process. (5/29) Andy reaching out to candidates that have been submitted(5/22) Pending feedback from Andy Stephens (5/15) 7 people in process for this position Submitted Sylvia LaPaglia P2 6 people in process for this opportuinty Submitted Scott Axelrod P1  HM should have next steps today  Following up with HM today about next steps (5/8) Submitted Brandon Mouer P2  Submitted Lisa Starcher P1 Direct Sourced Submitted 1 P1 Direct sourced candidate sourcing new submissions</t>
  </si>
  <si>
    <t>LIF001723</t>
  </si>
  <si>
    <t>(4/3)  Req changed to MS - Filled.  Brad D. offer accept - BG/DS.   (3/20) Submitted Anthony Gatt P1  Karen Slossburg had face to face interview with Matt Fried is moving on to Mike Bodner (3/13) Submitted Mary Molinari P1  Face to face interviews taking place with Todd Krause and Karen Slossburg (3/6) Submitted Jim Brobst P2 Moving forward with Todd Krause/ Phone screen taking place with Karen Slossburg (2/27) Interviews taking place today and monday  Setting up 3 phone screens this week (2/20) Submitted todd Krause P2 Setting up interviews with the hiring manager for next week  Submitted Karen Slossburg Direct Source P1 (2/13) Submitted Brenda Wido P1 (2/6):Submitted Michael Murphy P1  CEC Chem/IA.  South Jersey, DE, Baltimore (does not want them in southern NJ).  Prime target is capital equipment background, but he is OPEN to parallel or alternate lab/sales experience - just have to be motivated/driven. .   Scott Felton is being moved into this position Message left with HM on 1/30 to conduct DC; New search underway; souring new submissions.  (1/23):  Req opened per HRBP; DC to be scheduled to clarify specifics with HM;  For all future ASC/CEC openings, to open immediately with trailing DC so as to quickly build applicant pool.</t>
  </si>
  <si>
    <t>BEC003405</t>
  </si>
  <si>
    <t>Microscan - Representative II Sales - Microbiology</t>
  </si>
  <si>
    <t xml:space="preserve">Carey, Janet </t>
  </si>
  <si>
    <t xml:space="preserve">Toronto </t>
  </si>
  <si>
    <t>ON</t>
  </si>
  <si>
    <t xml:space="preserve">(4/17) Waiting on feedback from HR for Yves Beadoin offer (4/3) Yves Beadoin is moving forward with this opportunity Yves Beadoin has a face to face interview on Tuesday (3/20) Setting up interview for Yves next week  Submitted Yves Beaudoin P1  Sourcing new submissions (3/13) Sourcing new submissions for this role. (2/20) Diane Burella Moving forward in this position Pending DS/BG  Offer extended to Diane Burella - response pending.   (2/13) Moving forward with Diane Burella waiting for offer detalis. (2/6) 3 Interviews taking place in this role on Tuesday (1/30) 3 interviews taking place next week (1/23): Touching base with candidates today to set up a Feb 3rd interview date.  Kevin Toole, Samer Kolak and Diane Burella (internal referral, will need to contact to schedule) moving to final int on 2/3 with Daryl Mayfield (Diagnostics Director - Canada).   1/16- Waiting on feedback from face to face interviews yesterday 1/15- 4 interviews taking place today with Jan Carey and Chris Schwartz 1/14- Interviews taking place today with call candidates 1/8- Setting up face to face interviews with 3 candidates for next week       12/29- Waiting to set up face to face interviews for canddiates that made it to the next round of interviews. 12/22- Feedback received on candidates in the process and sechduling face to face interviews with 2 candidates at this point. Samer Kolak and Kevin Koole  12/16- Waiting for feedback on 5 candidates                     12/12- Subbmitted Gilles Simard P1                                  12/11- Waiting for feedback on 4 candidates                                                      12/9- Submitted Anna Quanch P1                              12/8- Waiting for feedback on 3 candidates                                                      12/4- Submitted Samer Kolak P1                                 12/2- Submitted Sherrill Lord P1                                  12/1- Submitted Kevin Koole P1 </t>
  </si>
  <si>
    <t>LIF001494</t>
  </si>
  <si>
    <t>Technical Support Engineer II</t>
  </si>
  <si>
    <t>Leak, Todd</t>
  </si>
  <si>
    <t xml:space="preserve">(4/3)  Closing req - filled with Christopher Morehead.   (3/27)  Move to fill - Christopher MOrehead accepted (internal).   (3/13)  Move to fill - Christopher Morehead accepted (internal).    (2/20)  Pending HM feedback on how to progress - Christopher Morehead to fill req.  (2/13) Christopher Morehead to fill this position David Rabe moving forward with a temp to hire position (2/6) Submitted Christopher Morehead Internal David Rabe being set up for a face to face interview on Thursday (1/30) : Setting up face to face interview with David Rabe  Submitted David Rabe P1  Sourcing for new candidates in P1 at this point(1/23) Submitted Andrew Pierson P1 (1/16):  Screening applicants; sourcing in P1.   Initial submissions pending at weeks' end.  Verify if another req is in process for Todd - Technical Support Engineer II.    1/14- Reaching out to candidates in the piepline waiting to hear back from them 1/7:  LT with HM - mentioned he should have another Support Engineer I coming thorugh the process.  Asked us to go ahead and open, use DC call (but less experienced needed) from LIF001422.    1/7:  Open Req template sent - assigned to ML as Lead Recruiter.  TTP date of 1/7     1/6/14:  DC completed     1/5/14:  DC Requested - this position is already posted and was previously being worked internally by Beckman.  </t>
  </si>
  <si>
    <t>LIF001498</t>
  </si>
  <si>
    <t xml:space="preserve">(2/13)Bob Henderson accepted offer  Bob Henderson has been offered in this position. Followed up with Jessica yesterday waiting for feedback on the position.  Jasson Keele and Bob Henderson are the final two amy  (2/6) Waiting for feedback from Jessica and Linabelle on who to move forward with Setting up 2 interviews with Linabelle Wentworth for tomorrow(1/30): 4 face to face interviews are taking place next week Waiting for times to set up face to face interviews in ATL for Jessica. (1/23)- 7 interrviews taking place for this position this weekSubmitted Marcus Mathews P1  Submitted Jason Keele P1 1/16- Five interviews going off next week  1/14- Submitted Richard Thomas P1  1/14- Submitted Martin Henderson P1  1/13- Submitted Douglas Thom P1   1/13- Submitted Russ Martinez P1    1/13- Submitted Donell Lewis P1 1/7:  Open Req template sent - assigned to ML as Lead Recruiter.  TTP date of 1/8     1/6/14:  DC completed     1/5/14:  DC Requested - this position is already posted and was previously being worked internally by Beckman.  </t>
  </si>
  <si>
    <t>RAD000736</t>
  </si>
  <si>
    <t xml:space="preserve">Aponte, James </t>
  </si>
  <si>
    <t>Asher, Sam</t>
  </si>
  <si>
    <t>1/2/2015- Patrick Williams accepted offer                                                      12/29- Waiting for offer to be made                                                                       12/16- Getting approval from Director on offer more updates to follow                                                              12/9- going to offer with Patrick Williams detalis to follow                                                                                12/3- Submitted Steven Wright P2                                                                                                                      11/25- Sourcing for more candidates                                                                    11/18- Not sold on Patrick Williams wants to see more candidates       11/13- Interviews took place today decision to be made soon                          11/13- 3 interviews taking place today           11/6- Waiting for information to set up interviews for next week                                                                                 11/3- 2 phone screens taking place this week                 10/29- Submitted Alex Wiff P1 direect sourced          10/22- Submitted Tim Hill P1 direct Sourced    10/22- Phone screen taking place with Omar Firday 10/16- Three phone screens taking place with the hireing manager waiting for feedback on Omar Dissi                                                                    10/15- Submitted Omar Dissi P2                        10/14- Moving forward with Interviews with all 3 candidates                                                        10/14- Submitted Partick Williams P2                 10/14- Submitted Joseph Papania P2                  10/9- Submitted Juan Porras P1 Direct Sourced  10/7- Waiting on Discovery Call</t>
  </si>
  <si>
    <t>DIA006254</t>
  </si>
  <si>
    <t>(5/4) Need to determine if to be billed by PFY (4/17) Brian Alleger accepted this position.  Submitted Brian Alleger P1</t>
  </si>
  <si>
    <t>DIA006492</t>
  </si>
  <si>
    <t xml:space="preserve">(5/22) Internal candidate accepted offer(5/15) Job open sourcing new submissions (5/1) Discovery Call taken Open req template to be sent. </t>
  </si>
  <si>
    <t>DIA006275</t>
  </si>
  <si>
    <t>(5/8) Offer Accept - Kerry Glenn; BG/DS</t>
  </si>
  <si>
    <t>DIA005961</t>
  </si>
  <si>
    <t>Sales Rep II Micobiology</t>
  </si>
  <si>
    <t xml:space="preserve">Microscan </t>
  </si>
  <si>
    <t xml:space="preserve">Carey, John </t>
  </si>
  <si>
    <t xml:space="preserve">JP Bomar </t>
  </si>
  <si>
    <t xml:space="preserve">Albany </t>
  </si>
  <si>
    <t>(5/8) Offer going to Karen Westfall internal Two interviews have already taken palce following up with HM today (5/1) 2 interviews taking place next week for Karen and Dominica Guy (4/24) Pending feedback on 2 interviews with Chris (4/17) 2 interviews taking place with Chris Schwartz  Face to face interviews went well moving Dominical Guy and Julia Hare to next steps. 2 face to face interviews taking place with John Carey (4/10) 2 Face to face interviews taking place with John Carey (4/3) Face to face interview with Dominica Guy and Julia Hare next week  Submitted Dominica Guy P2  Submitted Julia Hare P1   Two internals in process for this position Tommy Chow and karen Westfall Sourcing new submissions (3/27) Followed up with HM about this position. New submissions pending Newly opened; sourcing underway    (3/20) Followed up with HM - Open req template sent</t>
  </si>
  <si>
    <t>DIA005965</t>
  </si>
  <si>
    <t xml:space="preserve">Lahke, William </t>
  </si>
  <si>
    <t xml:space="preserve">Louisville </t>
  </si>
  <si>
    <t xml:space="preserve">KY </t>
  </si>
  <si>
    <t>(5/15) Offered Jim Jordan P1  Submitted JIm Jordan P1  Submitted Sara King P2 Pending feedback on candidates submitted (5/8) Submitted Michael Eisenback P1 Direct Sourced 5/1) Art Crotty moving forward to meet with Craig Emch (4/24) Brian Cugliani declined the offer. Souring new submissions Brian Cugliani to be offered for this opportunity More candidates to be submitted but more direction on this position coming this week (4/10) Possible decision being made this week about a candidate in a prior process. (4/3) HM is waiting for serveral things to fall in place with his territory (3/20) Followed up with HM - Open req template sent</t>
  </si>
  <si>
    <t>LIF001493</t>
  </si>
  <si>
    <t>Technical Support II</t>
  </si>
  <si>
    <t>Ekhaus, Inna</t>
  </si>
  <si>
    <t>(4/17) Offer Accept - Stacey Fishman - BG/DS.   (4/10)  going to offer Stacey Fishman; decision pending on what req to apply her to - 1493 or 1748.  Continue sourcing for 1493    (4/3)  Stacey Fishman int scheduled 3/31; Keeping Syed Zaidi warm.  (3/27)  Stacey Fishman - f2f to be scheduled in Indy week of 3/30 - following week is o.k. as well, sooner the better.  David Rabe - don't think he'd be a good fit - release; Syed - strong, but keep warm right now depending on how things go with Stacey; Ronald Shipman (submitted - internal) - Inna interviewing (going to handle that on her own, no PFY action needed).     (3/20) Stacey has interview scheduled for this week (3/13)  Release Kurt from process.  Syed scheduled 3/18; Stacey - need to schedule teleconference for week of 3/16.  P1's submitted - Stacy Fishman; Syed Zaidi; Kurt Houin - all scheduled for ph int.    (2/27)  DC completed 2/24 - awaiting updated job description to post.  Arrange weekly call with HM's other req/PFY recruiters</t>
  </si>
  <si>
    <t>DIA005890</t>
  </si>
  <si>
    <t>(7/3) Suzanne Mertens pending DS/BC  Need to set up interviews with Jeff and Les's teamates Les moving forward with Jeff and one other candidate   (6/19) 2 Interviews took place today. Pending feedback from Les 2 interviews set up this week (6/12) 2 interviews set up for next week Setting up face to face interviews with both candidates. Still Pending feedback on candidates that interviewed last week (6/5) Pending feedback on candidates that interviewed.  Setting up interviews for this job tomorrow and Wednesday  (5/29) Submitted Chris Cassidy P2 Submitted Eric Smolin P2 Setting up 3 phone screen interviews for Thursday  Pending feedback from Les on new candidates submitted (5/22) Submitted Jeffery Courter and David Lockhart P2   Sourcing new submissions and avalibility form Les (5/15) Robbie Kidd interviewing today. Final Interviews Robbie Kid interviewing this week on the 14th (5/8) Robbie speaking with Chris Schwartz today went well (5/1) Face to face interviews set up on Monday (4/24)1 interivew set up today and 2 on Monday Setting up 2 interviews for Monday 27th in ATL. (4/17) 3 Face to face interviews being set up for next week  Les not moving forward with Eugen Jackson Submuitted Eugene Jackson P2  Les moving forward with 3 face to face interviews on the week of the 20th (4/10) Les Moving forward with 2 candidates. One phone screen still pending Waiting on feedback on phone interviews one taking place this week  (4/3) 3 candidates in process setting up phone screens with all three Submitted Barry Gaddes P1 Direct Source (3/27) Submitted hley Holleman P1  Submitted Brandon Gable Direct Source P1 (3/13) Newly opened; sourcing submissions</t>
  </si>
  <si>
    <t>DIA006757</t>
  </si>
  <si>
    <t xml:space="preserve">Associate Customer Technical Support </t>
  </si>
  <si>
    <t>(6/26)  BG/DS completed 6/26 - sending Filled req template.   Offer Accepted - start date 7/13: pending BG/DS.   (6/19) Jason Tizzano is moving to offer in this position Setting up another phone screen with Jason Tizzano Pending feedback on other candidates that had face to face(6/12) Pending feedback on interviews Jason Tizzano and Elizabeth Mix are both being set up for next steps. (6/5) Submitted Elizabeth Mix P1 direct source Jason interviewing with Sue this week (5/29) Submitted Jason Tizzano P1  (5/22)  New req assigned 5/19</t>
  </si>
  <si>
    <t>DIA006634</t>
  </si>
  <si>
    <t xml:space="preserve">Technical Support Engineer </t>
  </si>
  <si>
    <t>Brenner, Brian</t>
  </si>
  <si>
    <t>Ingram, Tobi</t>
  </si>
  <si>
    <t>(7/10) Carlos Barajas is receiving an offer  Following up with Brian today on progress for Carlos Barajas.  Carlos Barajas is moving to final interviews with Tobi  Moving forward to an offer, Pending candidates info  One interview being set up for this week (7/3)  Sumitted Jeffery Moss P1 Submitted Anthony Elton Jr. P1 Submitted Michael Ajitsingh and Gabriela Iliev P1 Submitted James Guy P1 Mark Castro to final interview tomorrow 6/30 (6/19) 3 interviews taking place Thursday and Friday. Decision to be made after that Setting up interviews for this week coming up on Thursday and Friday (6/12) Pending feedback from interviews  Setting up 3 other interviews for this team today. (6/5) Michael Rall and Anthony Butler are moving forward to interviews.  Submitted Michale Rall, Carlos Barajas and Anthony Butler Submitted Anthony Butler P1 (5/29) Sourcing new submissions(5/22) DC taking place today  DC invite sent 5/18 - HM available between 11 - 3 PT on Wed, 5/20</t>
  </si>
  <si>
    <t>DIA006749</t>
  </si>
  <si>
    <t>Lahke, Duncan</t>
  </si>
  <si>
    <t>(7/24) Maribeth Senllenbarger DS/BC 2 Interviews taking place this week final decision should be made this week (7/17) 2 interviews set up for Monday.  Setting up 2 interviews for Monday of next week One interview taking place today - Ben Butterfield (7/10) Setting up 4 interviews for Duncan for Friday and Monday  Following up with Duncan to get next steps (7/3) Submitted Kristy Carnevale P1 Submitted Michael Medley P1 me Ben Butterfield is in process as well. Rachel Harrison is out of process. Wants to speak with Maribeth Stelnberger and is in the process of setting up next interviews. Pending feedback from HM on this position (6/19) Pending feedback from HM (6/12) Rachel Harrison needs to be set up for an interview on Tuesaday 6/9 (6/5) Setting up an interview for tomorrow with Rachel Harrison(5/29) Submitted Rachael Harrison P1 Sourcing new Submissions  (5/22)  New req assigned 5/19</t>
  </si>
  <si>
    <t>DIA005824</t>
  </si>
  <si>
    <t>National Product Specialist Manager</t>
  </si>
  <si>
    <t>(7/3) Filling this position inernally 5 Candidates in process and pending feedback from Kurt  Submitted Mark Burgess P1 Direct Source (6/19) Submitted one P2 candidatee  Sourcing new submissions  Re - open sent (6/12) Dicovery call taken and re-open to be sent (5/22)  HM requested not to open yet and is to follow up with us next week.  DC requested 5/21</t>
  </si>
  <si>
    <t>DIA007202</t>
  </si>
  <si>
    <t>(8/28) Sara King DS/BC (8/14) Sara King has accepted this position (8/7) Submitted Danette Lockhart P2 (7/31) Sourcing new submissions</t>
  </si>
  <si>
    <t>DIA005994</t>
  </si>
  <si>
    <t xml:space="preserve">(7/31) Don needs to be set up with Mike Bodner for an interview (7/24) Setting up Don with an interview with Chris Schwartz (7/17) Don Behm is moving to next steps interviews wtih Matt Don Behm has interview today 7/15 Setting up f2f interview with Don Behm (7/10) Pending feedback on interviews today Two interviews set up tomorrow 7/7 (7/3) 2 more interviews set up for next week Amy's interview took place yesterday 6/30 Amy Asslta is moving forward with a face to face interview with Mike. (6/19) Moving Amy Aselta to interview with Mike Bodner (F2F); Donald Behm.  Received a referral of Sam Hallowell for a Stryker rep.  Pending feedback on next steps for Amy Aselta and Donald Behm Amy Aselta was very good and is moving forward in the process possible issues with her work style. Pam Dicerbo is out and roundabout and soft on answers to questions  Pending feedback on interviews from Friday(6/12) Submitted Donald Behm Direct sourced P1 Pam Deciebo, Amy Asselta being set up for face to face interviews. Phase 3 candidate being set up for phone screen (6/5) waiting for location on interviews for 6/12 (5/29) Setting up interviews for Sean on the 12th of June(5/22) Jordan Lee Bonder going to offer for one of Sean's open positions. (5/15) Submitted internal Jordan Lee Bonder Need to follow up with HM and see where everything is as far as candidates (5/1) Following up with Todd Krause today on his offer (4/24) Offering Todd Krause today (4/17) Setting up a phone screen with Matthew Gliwa Pending feedback on Matthew Gliwa as well as next steps with Todd Krause and Mike Bodner Submitted Matthew Gliwa P1  Need to set up Todd Krause with Mike Bodner for next steps. (4/10) Todd Krause is a possible fit for this position has an interview this week (4/3)  Screening pipeline; DC scheduled for 4/3.   (3/27):  HM rescheduled DC for 4/4; moving fwd with opening req.  Hem/Urinalysis CEC - Greater Philly, southern NJ, DE, Balt, MD &amp; Shore of MD.  </t>
  </si>
  <si>
    <t>LIF001540</t>
  </si>
  <si>
    <t>Representative II Sales - SPC (Sample Prep Genomics Representative)</t>
  </si>
  <si>
    <t>(9/11) Traci Listed DS/BC (8/21) Traci Lifsted accepted offer  Pending VP approval for this offerTraci Lifsted is going to offer for this position. Waiting for feedback from Rob and team (8/14) Interviewing 2 candidates today Setting up Interviews with Traci Lifsted and Colin Murray  (8/7) Elica McCarthy, Traci Lifsted and Colin Murray Moving to face to face interviews.  Elica McCarthy is moving to a phone screen interview. Colin Murray and Traci are moving forward to next steps. (7/31) (7/24) Traci is moving forward to next steps, Todd Smith interviewing with Rob this week Traci needs to speak with Jessica trying to set up interview today (7/17) Setting up interviews for Traci with Tom and Jessica (7/10) Traci's interview went well need to call Rob to expidite next steps Traci Lifsted speaking with Tom Miele and Robs other employees Setting up interviews for Traci Lisfsted, Michael Savage, and DeWayne Lewis  (7/3) Submitted Traci Lifsted P2  Setting up Rob with 4 interviews for NJ (6/19) Pending feedback from Rob on 4 candidates  4 candidates submitted and pending feedback(6/12) Pending new submissions Both candidates are not moving forward. Pending feedback on 2 candidates that interviewed on Friday (6/5) Two interviews are set up for Friday Pending feedback on Imam and Melissa Donigan P2 Sourcing new candidates for this position Jeff Hudson is out (5/22) Jeff Hudson has interview this weekJudi Giberson Smith out Jeff Hudson moving forward Pending feedback on Judi Giberson Smith (5/15) Judi Giberson Smith - moving forward with additional interviews (P3).  Pending next steps with Rob Grillmeyer  (5/1) Pending feedback on Jeff Hudson(4/24) Pending feedback on Jeff Hudson P2 (4/17) Pending feedback on Jeff Hudson  Submitted Jeff Hudson P2  Sourcing new submissions and direction from HM Follow up call 4/13 @ 4 pm(4/10)  Feedback/next steps pending for Denise Valotta; sourcing new submissions.  (3/27)  Called HM for update, unable to leave VM (mailbox full) - sent email to retrieve update.    (3/20) Setting up face to face interviews for this position (3/13) Waiting for feedback from Tom Miele (3/6) Denise Valotta moving forward to next steps. (2/27) Pending feedback on phone interviews  Phone interviews in the process of being set up Schedule ph int - (2/20) Submitted John Millinghausen P2  Submitted Beth Anne Wilert P2  Submitted Denise Valotta P2 (2/6)  Changing HM - Rob Grillmeyer.  (1/30) Position moved into P2  1/16- Ugently sourcing for candidates in Phase 1 at this time  1/2/14- Discovery call taken and open req template sent   12/30/14:  DC Requested; Req entered into PCR/DMS</t>
  </si>
  <si>
    <t>LIF001941</t>
  </si>
  <si>
    <t xml:space="preserve">(9/11) Brian Idoni is in DS/BC (9/4) Brian Idoni moving forward in process Pending interview feedback on 2 candidates (8/28) 2 Phase 3 candidates are moving forward for this role Interviews taking place this week with Rob Grillmeyer (8/21) Two phone screens being set up for Ann Brooks Candidates  Setting up next step interviews with all candidates in the pipleine. (8/14)  Pending feedback from Rob on next steps for 4 candidates (8/7) 2 Phone screens set up this week Set up interviews for Rob and candidates (7/31) Setting up phone screen interviews for Friday(7/24) Setting up 4 interviews this week (7/17) Submitted Stephen Lockwood P1 Direct Source (7/10) Submitted Stephanie Pappas P2 Submitted Andrew Anfora P2  Sourcing for new submissions One internal and Jonathan Geller may have an interview on Thursday   (7/3) Mixed Feedback on Jonathan Geller waiting for next steps. Following up with Rob today(6/19) Jonathan Geller is the lead candidate in this position setting up interviews for next steps this week  Setting up face to face interviews this week  (6/12) Tifanni M., Ron B., Christina H., Paul B., Jonathan G. all interviewing this week - Tues/Wed.    Setting up interviews for 4 candidates pending feedback on 3 candidates(6/5) Submitted Christina Hormozian, Ron Bedell and Monee Dulay P2 Submitted Tiffani Manolis P2 Submitted Christina Hakim P2, Paul Belanger P2 Submitted Jonathan Geller P1 DS (5/29) Jannalee Johnson and Michael Cutts are out(5/22) Jannalee Johnson and Michael Cutts are set up for interviews this week  Pending direct feedback on Jannalee Johnson and Michael. Cutts (5/15) Pending feedback on 2 candidates submitted (5/8) Submitted Jannalee Johnson P1 Direct sourced  Submitted Michael Cutts P2 (5/1) Sourcing new submissions </t>
  </si>
  <si>
    <t>DIA007199</t>
  </si>
  <si>
    <t xml:space="preserve">Senior Business Analyst - Sales Strategy and Operations </t>
  </si>
  <si>
    <t>Chua, Lawrence</t>
  </si>
  <si>
    <t xml:space="preserve">(9/11) Melissa Carpenter DS/BC (9/4) Melissa Carpenter is moving forward to Offer  Waiting for feedback on Melissa Carpenter's offer (8/28) Moving forward to offer with Melissa Carpenter to offer.  Pending feedback on Melissa Carpenter's interview Melissa is interviewing tomorrow  Setting up Meslissa with David Varner (8/21) Melissa intervewing with Chris Schwartz (8/14) Setting up Three phone screens for Lawrence Melissa Carpenter is moving forward to Final Interviews week of 8/26 (8/7) Melissa Carpenter is interviewing Friday 8/7 (7/31) Setting up interviews with Melissa Carpenter (7/24) Submitted Erickson Dumaual P2 Setting up a face to face interview with Lawerence Chua and team for this week (7/17) Submitted Chris Chegren P1 Submitted Melissa Carpenter P1 Submitted Therese Brown P1 Setting up face to face interviews for Scott Shiroma Submitted Jane Ma P1 Setting up interview for Scott Shiroma for this week (7/10) Submitted Scott Shiroma P1 Submitted Ying Zhang and Sharon Chang P1 2 interviews set up for today  Sourcing new submissions (7/3) Open req template sent: open sourcing  Discovery call set up today 7/2 Setting up Discovery Call </t>
  </si>
  <si>
    <t>KAM3726</t>
  </si>
  <si>
    <t>(9/25) Drug Screen/ Background Check(9/11) Pending feedback from HR and HM about offer accept. (9/4) Moving forward with Zachary Salveno Smith to offer Hiring manager making chosing between Stephen Cobb and Zachary Salveno Smith later on this week  Stephen Cobb and Zachary Salveno Smith moving forward in this role. (8/28) Zachary Salveno - Smith had a final interview today and is moving to next steps.  Zachary Salveno - Smith moving forward in the process, Arnold talking to boss this week Pending feedback on next steps with Stephen Cobb (8/21) Hiring manager on Vacation waiting for feedback on Stephne Cobb Pending feedback on Stephen Cobb (8/14) Stephen Cobb interviewed on 8/13 Resending Stephen Cobb's resume to the HM Pending feedback on Stephen Cobb &amp; next steps for Zachery Salveno-Smith (8/7) Zachery Salveno- Smith is moving froward for this position to next round of interviews (7/31) Submitted Stephen Cobb P1 Submitted Zachery Salveno - Smith P1 (7/24) Discovery Call Taken Open Req Template Sent Discovery Call Repuest Sent</t>
  </si>
  <si>
    <t>DIA007219</t>
  </si>
  <si>
    <t>Manufacturing Maintenance Mechanic</t>
  </si>
  <si>
    <t>Pumphrey, Christina</t>
  </si>
  <si>
    <t xml:space="preserve">(10/9) Chris Lackey DS/BC (10/2) Chris Lackey Moving Forward in the proces (9/25) Pending offer feedback on Chris Lackey(9/18) Going to Offer with Chris Lackey todya Pending HM feedback (9/11) Pending feedback from HM on this role.(9/4) Ed Ansell and Chris Lackey are moving forward (8/28) Chris Lackey, Ed Ansell, Felis Valdez and Kevin Jones in process HM setting up interviews for all submits to this req (8/21) Submitted Ed Ansell P1 Submitted 1 candidate sourcing new submissions (8/14) Discovery call taken and open req sent Discovery call invite sent </t>
  </si>
  <si>
    <t>KAM4740</t>
  </si>
  <si>
    <t>Szczepaniak, Joe</t>
  </si>
  <si>
    <t xml:space="preserve">Riviera Beach </t>
  </si>
  <si>
    <t>(8/21) Derek Halpin moving to DS/BC (8/7) Derek Halpin is moving forward to offer  Frank Dry and Derek Halpin are moving forward to face to face interviews (7/31) Submitted Frank Dry P1 Submitted Brandon McLean P1 Submitted John Baker P1 Submitted Derek Halpin P1  (7/24) Discovery Call Taken Sending open Req Template Discovery Call Repuest Sent</t>
  </si>
  <si>
    <t>KAM4966</t>
  </si>
  <si>
    <t>Foreman, Mark</t>
  </si>
  <si>
    <t xml:space="preserve">(10/30) Pending information on Tom Primrose (internal)(10/23) Per HR Tom Primrose (internal candidate) is moving forward in the process.   Pending Interview feedback on Michael Mallory, Richard Garcia, and John Armolea(10/16) Pending Interview feedback on Michael Mallory, Richard Garcia and John Armolea.  (10/9) Michael Mallory, Richard Garcia and John Armolea all moving forward to face to face interviews on 10/12. Pending submittal feedback on Michael mallory, Richard Garcia and John Armolea (10/2) Pending submittal feedback on Michael Mallory. Submitted Richard Garcia P1. Submitted John Armolea P1. Sourcing new submissions (9/25) Submitted Michael Mallory P1  Sourcing new submissions (9/11) Sourcing new submissions Discovery Call taken Open req template. sent Reached out to HR and no response as to moving forward with a discovery call (8/28) Discovery call Request sent </t>
  </si>
  <si>
    <t>DIA007397</t>
  </si>
  <si>
    <t xml:space="preserve">Regional Sales Manager </t>
  </si>
  <si>
    <t>(10/9) Blake Alexander verbally accepted his offer moving to DS/BC. Pending interview feedback on Blake Alexander.  Blake Alexander moving forward to final interviews in Brea on 10/6 (10/2) Blake Alexander moving to final interivews in Brea on 10/6 Blake Alexander has a face to face interview on 9/30. David Beizer set up for a phone interview 9/29. Chris Lombardo and Donnie Jackson are pending interview set up.  (9/25) 3 Interviews set up for next week with (Blake Alexander, David Beizer &amp; Chris Lombardo) Levi Kerwin (internal) has dropped out of process. Moving forward with Blake Alexander, David Beizer, Chris Lombardo, Donnie Jackson &amp; Levi Kerwin (9/18) 4 interviews took place this week pending feedback on all 4 (9/11) 4 interviews set up for next week with Chris Lombardo, donnie Jackson, David Beizer and Blake Alexander  2 interviews taking place this week for the internals that are involved in this role.  Submitted Chris Lombardo P2 (9/4) Submitted Donnie Jackson P2 Submitted David Beizer P2  Submitted Blake Alexander P1  Submitted Levi Kerwin Sourcing new submissions, Pending feedback on Bill Briere (8/28) Submitted Bill Briere Internal  Discovery Call Sent  Discovery Call taking place today at 12pm (8/21) Setting up Discovery call on Friday  Discovery call request sent</t>
  </si>
  <si>
    <t>LIF002195</t>
  </si>
  <si>
    <t xml:space="preserve">Representative II Sales   </t>
  </si>
  <si>
    <t xml:space="preserve">Mcfarlane, David </t>
  </si>
  <si>
    <t xml:space="preserve">Montreal </t>
  </si>
  <si>
    <t>(9/11) Mathieu Goupil BS/BC(8/28) Mathieu Goupil DS/BC (8/21)Waiting for VP approval to go to offer for Mathieu Gopul  Pending feedback on Mathieu Gopul (8/7) Mathieu Gopul is moving forward with this process  (7/31)4 interviews taking place today (7/24) Submitted Julien Leconte P1 4 interviews taking place this week (7/17) Setting up 5 interviews for Dave Submitte Michael Faludi P1 Setting up phone screens for all 5 candidates  Submitted Erik Haddadine P1 Submitted Sam Chan P1 Submitted Aleks Spurmanis P2 Submitted Carolina Solano P1 Pending next steps with Mathieu Gopil and sourcing new submissions. (7/10) Submitted Mathieu Goupil P1 Discovery call has taken place with Dave Mcfarlane sending in open req template</t>
  </si>
  <si>
    <t>LIF001422</t>
  </si>
  <si>
    <t>(4/3)  Move to fill - Brent Williams BG/DS completed.  (3/27)  Offer accept; BG/DS.    (3/13) Brent Williams has accepted offer - completing BG/DS.   (2/20)Touch base call completed sourcing new submissions  Waiting for feedback and interivew set up (2/6) Submitted Gabrieal David P2 Touch base call complete. (1/30):  Touch base call completed - Brent Wms and Moid A. active candidates.  (1/23): Submitted Moid Ather  Weekly call completed 1/21.  Pending submissions - Alan Robinson, James/Jim Buhl.  (1/16):  Screening applicants; sourcing in P2.   Initial P2 submissions pending at weeks' end/early week of 1/19.  Verify if another req is in process for Todd - Technical Support Engineer II. 12/29/14:  Brent Williams - ph int pending once additional candidates submitted to advance process.  Phase 2 coverag to be requested.   12/23/14:  Pete Andres no longer considering role.  12/17/14:  Per HM - continue to urgently source.  Lookout for Pete Andres info.  12/10/14:  Todd to reach out to Pete Andres and work to get him involved in the process (internal).   12/10/14:  Touch base call completed - not able to move location or recruit outside of P1.  HM informed he is speaking with Linabelle tomorrow and an action plan would be put in place to get him the 'candidates needed'.  Todd to update beyond that call.  12/5/14: Per HM - recovering from surgery and to follow up week of 12/8.   12/1/14:  Mark Stidham - withdrew from process, accepted another offer.  Ben Williams to be scheduled for initial interview.  Pending Submission:  Pete Andres (internal - be on lookout for application).    11/20/14:  HM out for next week on PTO.  continue sourcing to include additional candidate in interviews week of 12/8.    11/20/14:  Per weekly call - Pete Andres is to apply.  1st interviews to take place on December 8th.  HM calendar up to date, include Brent Williams, Mark Stidham, Pete Andres (internal to apply).      11/19/14:  LT with HM briefly - to connect again tomorrow.   11/13/14:  P1 (direct..P2?) Submitted - Barrett Mueller.  11/12/14:  Called, left message for HM for weekly call - will have additional submit, Rick Martin, and based on expected positive feedback, to move Rick, Brent and Mark forward to phone interview.  Brent Wms - available early next week and flexible with advanced notice.   11/11/14:  Spoke with Brent Williams - verified he completed his BA (started out of HS at Indiana U, enlisted in military and completed remaining 21 credit hours at DOD Biomedical Engineering school).  11/5/14:  Weekly Call completed:  Move Mark Stidham to phone interview.  Brent Williams - qualify if he has a BA/BS - confusing on his resume - if qualified educationally, move forward in process.   10/31/14:  P1 Submitted - Mark Stidham.  10/23/14:  P1 Submitted - Brent Williams.    10/21/14:  P1 Submitted - Gary Shields.   10/17/14:  Continuing to urgently source for additional candidates.   10/15/14:  Scheduled weekly call - updated HM on status of pipeline and expectations moving forward.  10/13/14:  Continuing to urgently source for additional candidates.    10/10/14:  P1 Submitted - Lisa McPherson.  10/10/14:  P2 Submitted - Ron Keller.   10/10/14:  P1 (internal) Submitted - Robert Tarrh.   10/8/14:  Spoke with HM:  updated on pipelines, expectations of upcoming submits.    10/6/14:  Per Convo with HM:  informed that they may be hiring for 2-3 of these same type of openings very soon in the future.  They are lacking the necessary layers in his group - needs more junior level people right now.  IE - if we qualify those along the way, don't hesitate to present them, designating in the submission they may be a better fit for the future position (s).  10/1/14:  Req Opened - sourcing in P1 only.    9/30/14:  DC Completed.   9/29/14:  DC Requested</t>
  </si>
  <si>
    <t>DIA003712</t>
  </si>
  <si>
    <t>Hinton, Suzanne</t>
  </si>
  <si>
    <t xml:space="preserve">Denver </t>
  </si>
  <si>
    <t>(1/16):  Offer Accepted; BG/DS completed.   12/8/14: To close req.   9/22/14:  Left message with HM - follow up to convo with Brian Benko and ongoing management of his candidacy while things are on hold.   9/11/14:  Spoke with Brian Benko - positioning/keeping warm for opening.  He would prefer chemistry specialist because he's been working more closely with the Beckman reps in that area.  Whereas the IDN role is more 'maverick' position, with limited opportunity.  Brian would also like to verify why the IDN position is open to assess the current state of relationships at target accounts.  All said - he 'just wants to be part of the Beckman team.'      9/11/14:  Remains on HOLD - no further update at this time.   9/5/14:  Remains on Hold.     8/27/14:  Remains on HOLD.        8/20/14:  HM sent email to Brian Benko - just touching base, 'no new news' in moving forward beyond freeze.  8/20/14:  Req to remain on hold until further notice.  8/18/14: Per HR Convo - do not need to do anything with internal, Heather Kessler, and have received HM direction on how to disposition other candidates in process.  To remain on hold until further notice.   8/8/14:  Heather Kessler completed phone interview with Steve Rains - PI submitted for her completion.  8/6/14:  P1 Submitted - Donna Kendrick.  Interview Scheduled.  8/5/14:  P2 Submitted - Mike Rock.  8/4/14:  Per update from HM - Donna, Steve Fontanini and Mike Rock to be scheduled for interviews.  Heather Keller current front-runner and to be scheduled to speak with Steve Rains.  8/1/14:  P2 Submitted - Mike Rock.  Phone Interview scheduled with Brian Benko.   7/29/14:  HM met with Joe Lauzze(sp?) recently - no sales experience - but question is can he drive the team?  Updated her on our pipeline of candidates and potentially to include P3 Agency - Z1 Solutions.  Personify to setup Joe to meet with Tiffany Murphy next week in Dallas.   7/25/14:  P1 Submitted - Karen Penoyer.  7/25/14:  P1 Submitted - Brian Moore, P2's Submitted - Brian Benko &amp; Erin Williams.  7/18/14:  Recalibration call with manager - James Thomas withdrew from consideration, starting process over.  6/30/14:  James Thomas officially submitted (submission date as lead candidate will be 6/10, was already involved in process with manager upon Personify getting involved with screening.  6/20/14- P2 Submitted - Craig Sammon.   6/13/14: Urgently sourcing for additional candidates - to loop back in with HM early week of 6/16.   6/10/14:  Recalibration call with HM - James Thomas, lead candidate, being scheduled for additional steps, continuing to urgently source for additional candidates.   6/5/14:  Candidate, Chuck Anderson, declined offer after accepting due to family situation.  Urgently re-engaging candidates.  5/16/14: Offer extended to Chuck Anderson 5/16/14: Interview set up with Joseph Lauzze 5/13/14: P1 Candidate Submitted - Chuck Anderson 5/13/14:  Via HRBP, interviewing Chuck Anderson this morning, 5/13 at 9 AM CST.  Personify submitting PI request to candidate.  5/12/14: Interview set up with Chuck Anderson 5/8/14: P1 Candidate Submitted - Bojan Mitrovic 5/7/14: P1 Candidate Submitted - Joe Lauzze 5/1/14: P1 Candidate Submitted - Thomas Johnston 5/1/14: P1 Candidate Submitted - Richard Rogers 4/25/14:  Sourcing for candidates - to follow up with HM next week to discuss progress.  4/21/14: Discovery Call Completed 4/21/14:  DC request sent</t>
  </si>
  <si>
    <t>DIA004303</t>
  </si>
  <si>
    <t>Barbagallo, Joe</t>
  </si>
  <si>
    <t>(2/27) Kara Douglas background clear -  FILLED REQ TEMPLATE SENT.          (2/20)  Pending BG/DS for Kara Douglas.    (2/13) Pending BG/DS for Kara Douglas.     (2/6) HM exteded offer to Kara Douglas.  Moving to Offer Alison Hullsiek Face to face interview with Alison Hullsiek on Wednesday (1/30) : 4 phone interviews taking place this week and one face to face with Amber Deberry (1/23) Submitted Alison Hullsiek P1  Submitted Lindsay Kaelin P1  Submitted Jennifer Hammons P1 1/16- Setting up interviews for this role/ Internal Discussion with HR on how best to attack these positions. Pending interview feedback as well. 1/13- Suzette Johnson not moving forward with the process. 1/8- Phone screen set up for Suzette Johnson next Tuesday 12/29- Submitted Suzette Johnson P1  12/22- Amber Deberry had a phone screen yesterday and is moving to next steps. 12/17- Submitted Ayesha Patterson P1 12/16- Moving froward with a phone screen with Amber Deberry    12/11- Submitted Amber Deberry P1                    12/8- Open rep template sent                      12/5/14:  Req Assigned MLloyd</t>
  </si>
  <si>
    <t>DIA004455</t>
  </si>
  <si>
    <t>Dymecki, David</t>
  </si>
  <si>
    <t>Gagliani, Gabriella</t>
  </si>
  <si>
    <t>1/7/15: Requisition FILLED; BG/DS complete.     1/7/15:  Awaiting competion of BG/DS.    12/4/14: Called Matt G and; lm - signed offer not received.    11/25/14: Spoke w/ HM, wants to extend offer to Matt G. @ $60k base starting 12/15/14.      11/14/14: Spoke w/ HM - Matthew Gaby interviewing w/ Ed next Monday; HM also interviewing  Matthew Beckler on Monday; continue to source candidates (will have a new req coming soon due to FSE transfering to sales in Jan).       11/13/14: HM wants to move Matthew Gaby forward to F2F; likes him alot.     11/11/14: RE-OPEN Req; Richard Lee and internal tranfer not approved to move forward; HM indicated reviewing and interviewing additional candidates submitted; 11/10/14: HM rescheduled inteviewing Matthew Beckler for Monday 17th @ 12:00pm MT.    11/3/14: spoke w/ HM - decided w/ Ed Klavins that not moving forward with Richard Lee.  HM moving forward with James Farzidayeri (internal transfer) and Matthew Beckler.     10/23/14: (JP) spoke w/ Ed Klavins regarding candidate Richard Lee - will have a final interview with HR to determine if he is a viable candidate for the position (underwhelmed w/ Richard).10/21/14: HM feedback during weekly call - need approval from Ty to move forward w/ Richard Lee; also needs to get feedback from Ed Klavins - phone screen;     10/09/14: Ed Klavins - final interview w/ candidate Richard Lee for either DIA004455 or DIA004813;     09/25/14:  Per convo with Director (Ed Klavins) - David C. is meeting with one other individual tomorrow and, if all goes well, will extend offer.  ***Dave has another Denver role coming through the approval process so continue to keep candidates warm.   09/24/14: Req placed on hold - pending offer approval.     09/23/14: Sent HRBP's an email to place the REQ on hold pending internal candidate - David Couturier's approval to move forward.       09/16/14: Currently pending offer  to internal candidate - David Couturier (needs to be cleared by his current manager).        9/18/14:  Not able to move forward with Bruce Jones - Continuing to urgently source for additional candidates and to status progress at week's end with HM.   09/15/14: Spoke w/ HM and candidate Bruce Jones - MVR shos Conviction/End Date of 02/17/2012; candidates eligible 36 months after - Bruce not eligible for employment; Bruce did put in his 2 weeks notice and stated that he cannot resend the resignation.  Stated that he will forward his MVR; the Hireright copy is not accurate.     09/12/14:  Spoke w/ HM - spoke w/ candidate Bruce but needs to verify offer details; will extend offer today.      08/25/14:  Spoke w/ HM - waiting on approval from HRBP (Gabby) to move forward with Bruce Jones (rehire).     8/18/14 - HM on vacations this week.    8/5/14: P1 Submitted Bruce Jones (former employee).     07/30/14: P1 submitted Richard Lee.      07/30/14: P1 submitted William Sluyter.     07/28/14:  P1 Submitted David Couturier.     7/24/14:  DC Requested</t>
  </si>
  <si>
    <t>DIA004565</t>
  </si>
  <si>
    <t>Specialist Field Systems Support</t>
  </si>
  <si>
    <t>1/7/14:  Awaiting completion of BG/DS .      1/7/14:  Awaiting completion of BG/DS.  12/4/14: Signed offer received from Terrance Clark11/25/14: Spoke w/ HM - pending approval to go to offer w/ Terrance Clark.     11/11/14: Per weekly call: HM potentially moving forward w/ Terrance Clark - PI incompleted - spoke w/ him and resent; notified HM;     11/7/14: Spoke w/ HM - had a 2nd interview w/ Terrance Clark; need to send out PI's for both Lindsey and Terrance and HM will have a decision made early next week.     11/4/14: LM for HM - feedback regarding Terrance Clark and Lindsey Donovan.     10/28/14: HM on weekly call - added candidate Alice Cole; wants to schedule a f2f interview w/ Terrance Clark;      10/23/14: Spoke w/ HM - phone screened Terrance Clark - moving forward to f2f interview;  meeting Lindsey Donovan.  10/21/14: spoke w/ HM - 2nd interview w/ Lindsey Donovan this week; 1st interview w/ Terrance Clark tonight at 6pm and potentially interested in Alice Clark moving forward to f2f - pending;      10/20/14: lm on vm - feedback on interviews and candidates;      10/09/14: spoke w/ HM - interviewing candidates Terrance Clark, Barbara Hinklin, Lindsey Donovan, and Carla Wall (potentially).    10/09/14: Called HM - lm; no feedback via email or call;     10/2/14: HM called back and left a message that he is on vacation but will be contacting me to give feedback on candidates.       10/02/14: lm for HM - no response.     09/26/14: lm for HM (1x).      9/17/14:  lm for HM (3x) - no feedback given on candidates submitted.        09/08/14:  Submitted P1 Barbara Hinklin.      09/08/14:  Submitted P1 Michael Lorigan (internal).       08/29/14: Submitted P1 Terrance Clark.        08/29/14: Submitted P1 Brian FitzHarris.      08/26/14: HM to give feedback on candidates submitted.          08/21/14: P1 submitted Lindsey Donovan.     08/21/14: P1 submitted Carla Wall.     8/18/14:   DC Complete.    8/15/14:  DC Requested.     8/14/14:  Open Notification received - created in Taleo</t>
  </si>
  <si>
    <t>DIA004662</t>
  </si>
  <si>
    <t>Mclean, Jeffrey</t>
  </si>
  <si>
    <t>1/5/15: Requisition Closed; background complete.     12/17/14: Spoke w/ HM - approved to make an offer of $58k w/ start date of 1/12/15.     12/16/14: Spoke w/ HM - currently pending an offer for Don K.; must be approved internal 1st.  11/18/14: Placing req on HOLD:  Per weekly call - HM wants to potentially move forward with Don Kowasic.    11/12/14: Submitted Jesse Carter (has completed initial interview).    11/12/14: sent out PI's for Donald K and Daniel G.     11/11/14: submitted P1 Nathaniel Hundley (Chemtreat).  11/6/14: HM moving forward with Donald K. and Daniel G.   11/5/14: HM conducting interviews w/  Donald Kowasic, Evander Lloyd, and Daniel Gonzalez .   10/29/14: submitted P1 candidate Alicia Tanner &amp; Daniel Gonzalez.     10/27/14: submitted P1 candidate Charles Anderson.     10/20/14: HM want to schedule interviews for the 1st week of Nov - both candidates and additional sourced candidates.     10/20/14  10/10/14: Submitted P1 candidate Evander Lloyd;     10/09/14: submitted P1 Donald Kowasic; 10/10/14:  Continuing to urgently source/screen additional candidates.   9/26/14:  DC completed - sending open req notice.  9/25/14:  Req Created in PCR / DC Requested with HM</t>
  </si>
  <si>
    <t>DIA004726</t>
  </si>
  <si>
    <t>Thueson, Tim</t>
  </si>
  <si>
    <t>11/25/14: Background pending for Bradley Collie.     11/14/14: Updated by Karen Casey HRBP - offer/start date to be updated to Jan 5th 2015.  Resent and spoke w/ candidate - ok to move forward w/ bg in two weeks due to vacation and busy schedule.     11/12/14:  HM offer to Bradley Collie @ $33.50/hr. w/ start date of 12/8/14. REOPEN REQ template sent.     11/11/14:  Per Weekly Service Call - Dan C and HRBP informed this req is to be moved to Michael Doherty in the NE - Malcolm to conduct discovery call on 11/11.   11/4/14:  REQ MOVED to HOLD - PENDING Offer Approval and will reopen when ready to extend.   10/30/14: HM sent email - pending final selections after interviewing and getting offer details.   10/28/14: HM interviewing Bradley Collie, Stephen Carcia and Jesus Castellanos.      10/21/14:  Per Weekly Service Call - Tim to coordinate interviews next week with John Barlesi.  All together, interview about 10 candidates for both of their openings.  10/15/14: submitted P1 candidates Bradley Collie and Jesus Castellanos.     10/09/14: submitted P1 candidate Jorge Mario Garzaro;      10/08/14: Submitted P1 candidate Stephen Garcia.     10/2/14:  DC Requested / Req added to PCR</t>
  </si>
  <si>
    <t>DIA004729</t>
  </si>
  <si>
    <t>Hooper, Nathan</t>
  </si>
  <si>
    <t>El Paso</t>
  </si>
  <si>
    <t>(2/13)       (2/6) Closed Req template sent.   Gabriel Ceballos B/G complete.     (1/30) Gabriel Ceballos background pending.      (1/23) Offer extended to candidate Gabriel Ceballos.    (1/16):  Interview feedback pending.   1/8/15: HM called - moving forward with interviewing Michael Melton, Gabriel Ceballos and Carlos Holguin.       1/7/15: LM and emailed HM - seeking feedback on candidates interviewed.      12/23/14: called HM for feedback12/10/14: Submitted P1 candidate Gabriel Ceballos.    12/3/14: Spoke w/ HM - interviewing Michael M, Carlos H, and internal candidate  Georgina G. 11/24/14: lm for HM - feedback on submitted candidates.     11/07/14:  Submitted P1 candidate Michael Melton.     11/3/14:  Screening pipeline and sourcing under P1 for additional candidates.   10/27/14: submitted P1 (internal) candidate Georgina Gamez.     10/23/14: Submitted P1 candidate Carlos Holguin.     10/23/14: Submitted P1 Oscar Rodriguez.     10/21/14:  Candidates ID'd to call:  Oscar Rodriguez, Jesse Castro. 10/17/14:  Continuing to urgently source for candidates.  10/2/14:  DC Requested / Req added to PCR1/8</t>
  </si>
  <si>
    <t>DIA004813</t>
  </si>
  <si>
    <t>12/16/14: HM extended verbal offer to Matthew Beckler - accepted.     12/9/14: Submitted P1 candidate Niesha Morgan.    11/25/14: Spoke w/ HM - Mathew Beckler needs to final interview w/ HR and maybe a final candidate.    11/14/14: Spoke w/ HM - Matthew Gaby interviewing w/ Ed next Monday; HM also interviewing  Matthew Beckler on Monday; continue to source candidates (will have a new req coming soon due to FSE transfering to sales in Jan).         11/13/14: HM wants to move Matthew Gaby forward to F2F; likes him alot.     11/12/14: Submitted P1 candidate Kristian Botten.     11/11/14: RE-OPEN Req; Richard Lee and internal tranfer not approved to move forward; HM indicated reviewing and interviewing additional candidates submitted;       11/10/14: submitted P1 candidate Matthew Gaby.    11/5/14: submitted P1 candidate Sean McIntyre.     11/4/14: Per HM, continuing to actively recruit.  Logan McKinney (Fairborn, OH) - to be submitted.   11/3/14:  REQ MOVED to hold pending internal transfer - once offer is approved, will reopen to close out req.   HM - likes Matthew Beckler.     10/31/14: Req placed on HOLD.     HM want to move forward with James F (transferring from Nashville, TN).  10/30/14: HM interviewing James F. today.     10/29/14: submitted P1 internal candidate James Farzidayeri.     10/28/14: Spoke w/ HM - phone interviews tomorrow for Alan Althorpe, Brian Lane, and Matthew Beckler.     10/15/14: submitted P1 candidate Alan Althorpe, Brian Lane, and Matthew Beckler.     10/08/14: DC Requested / DC Completed / Req added to PCR</t>
  </si>
  <si>
    <t>DIA004836</t>
  </si>
  <si>
    <t>Capodanno, Dan</t>
  </si>
  <si>
    <t>Harrisburg</t>
  </si>
  <si>
    <t>(3/6) Daryo K. - filled; FILLED REQ TEMPLATE SENT!      (2/20) HM - offering Daryo K. $64k starting 3/9.    (2/13) Spoke w/ HM - final interviewing Daryo and and internal candidate; pending feedback on how to move forward.      (2/6)  F2F pending for Daryo week of 2/11.  Ph Int pending for other candidates.  (1/30) Updated location on DMS - Harrisburg, PA.     Submitted P1 candidate Samuel DiOttavio, Wesley Jackson, Robert Bentzel.     (1/16): Submitted Michael Long P1   Submitted Daryo Darim P1 Completed touch base call with HM/HRBP 1/15 - to follow up with new sourcing strategy/additional resources.   (1/9):  Sourcing new submissions    12/31/14:  Sourcing new submissions; not moving forward with Pete Kohr.    12/23:  Sourcing new submissions.   12/15/14: HM conducted phone interview w/ Pete Kohr - moving forward w/ a F2F on Friday w/ Vlad Brik.    12/10/14: Submitted P1 candidate David Bollinger &amp; Pete Kohr.     11/24/14: Spoke w/ HM - requisition location changed to Harrisburg, PA.     11/20/14: Submitted Leonard Tini.     11/10/14:  DC Requested//15/14        12/3/14: Submitted P1 candidate Lucas Yule.     11/24/14: Spoke w/ HM - location updated to Harrisburg, PA from West Chester, PA.     11/20/14: Submitted P1 candidate Leonard Tini.      11/18/14:  Req Temp Update - location changed to West Chester, PA.    ***Open req notification had this note upon receiving - Rob approved this req to move forward to Discovery Call on 11/7/14; Had been held as part of Beckman’s prioritization process.  But, we were given the wrong posting location, hence needing to change [back] to West Chester, PA....from Scranton.</t>
  </si>
  <si>
    <t>DIA004941</t>
  </si>
  <si>
    <t>Fowler, Kylie</t>
  </si>
  <si>
    <t>Ft. Worth</t>
  </si>
  <si>
    <t xml:space="preserve">1/5/15: Req Closed - background complete.    12/17/14:  Spoke w/ HM - offereing Nathalie M $70k base - start date Jan 5th, 2015 - accepted;    Email from Chris Schwartz - HM would like to make an offer to Nathalie Mojonnet.     12/1/11: Spoke w/ HM - moving forward w/ Nathalie after phone screen; interview w/ the team on Dec. 9th and final interview on the 12th.      /24/14: HM interviewing Nathalie Mojonnet Wednesday.      11/21/14: Submitted P1 candidate Nathalie Mojonnet.     11/10/14:  This is in addition to Kylie's new RSS opening.  ASC in Ft. Worth, TX.   11/10/14:  DC Requested, Req Loaded in PCR, Notes Added in Taleo  and scheduled for 11/13 @ 1PM </t>
  </si>
  <si>
    <t>DIA004950</t>
  </si>
  <si>
    <t>(3/6) Chris Fetter background clear; FILLED REQ TEMPLATE SENT.     (2/20)  BG/DS pending completion.   (2/13)  Chris Fetters offered 2/9 - $64k - starting 3/9/15.  (2/6) HM conducting f2f interview w/ Chris Fetters-2/6 @ 3pm.      (1/30) Submitted P1 candidate Kim Campbell           (1/23) Submitted Gregory Besermin P1  Submitted Rene Rodriguez- Rivera P1  (1/16): Submitted Chris Fetters P1   Completed touch base call with HM/HRBP 1/15 - to follow up with new sourcing strategy/additional resources.   (1/9):  Sourcing new submissions    12/31/14:  Sourcing new submissions    12/26/14: HM phone interviewing Lamar Campbell.     12/22/14: Submitted P1 candidate Lamar Campbell.     12/10/14:  Continuing to source candidates for this and identical role - DIA004836.    11/24/14:  DC completed. 11/24/14:  Discovery Call conducted - Hematology; covering Philly and South Jersey (prefers someone in south jersey) Reach out to Ricardo M. in Reading, PA;  11/20/14: Discovery Call Requested - Req loaded in PCR</t>
  </si>
  <si>
    <t>DIA004965</t>
  </si>
  <si>
    <t>1/7/15: Requisition FILLED - start date 4/15/15.      1/7/15: Spoke w/ Tammy T. extended offer accepted at $80k w/ 3k/6month guarantee monthly.     12/17/14: Spoke w/ HM - releasing Russ Martinez - Submit P1 candidate Tammy Thompson (internal) - conducted phone interview and f2f next monday.     12/16/14: Submitted P1 candidate James Hild and internal candidate Danny Hutcherson.     12/15/14: Spoke w/ HM - Expand sourcing to ATL and potentially Nashville TN;  moving candidate Russ Martinez forward - meeting for F2F in ATL tomorrow.     12/11/14: Submitted P1 candidate Robert Cassidy.     12/10/14: Submitted P1 candidate Jeanna Coleman.     12/9/14: Submitted P1 candidate Russ Martinzez.    12/3/14: Spoke w/ HM - wants to see 4 to 5 additional candidates by next Wednesday.    12/2/14: HM not very impressed w/ candidates phone interviews, expecially Samantha H.     12/1/14: Spoke w/ HM - phone interviewing both candidates tomorrow.      11/20/14: Submitted P1 candidate Stephany Wilder and Samantha Holland.     11/10/14:  DC Requested and scheduled for 11/13 @ 9AM (Central Time) - open req sent;</t>
  </si>
  <si>
    <t>DIA004970</t>
  </si>
  <si>
    <t>12/19/14: Spoke w/ HM - extended offer to Richard Corliss for $83k, $5k signing bonus on 1/12/15.   12/18/14: HM wants to make an offer to Richard Corliss w/ a start date of Jan 5th - pending offer due to internal equity research (speaking w/ HR - Chris Schwartz).       11/25/14: Submitted P1 candidate Richard Corliss; HM reached out to candidate conducted f2f interview;   11/10/14:  DC Requested</t>
  </si>
  <si>
    <t>DIA004985</t>
  </si>
  <si>
    <t>(1/23):  Per HM, filling req with internal Brian Dornes.  Close req template sent.  (1/16): Pending feedback on offer details for Brian Dornes.      12/23/14: HM moving forward w/ Brian Dornes (potential internal candidate - applied to the role).     12/15/14: F2F interviews schedule for Lee D, Brian D and Charles T. w/ HM - Phillip Barker in Chesterfield, MO (near St. Louis).     12/9/14: Submitted P1 candidate H. Lee Dilley.     12/4/14: Submitted P1 candidate Brian Dornes.       12/3/14: Submitted P1 candidate Scott Simmer and Charles Trnka.     12/1/14:  Pipeline Screened.  CDS calls scheduled; qualified candidates to be submitted once pre-screenings completed.    11/25/14:  Call with HM - to review submitted candidates and provide feedback week of 12/1 and move to initial interviews. 11/21/14:  Continuing to screen pipeline applicants / build P1 source funnel.  11/14/14:  DC completed - Open Req Template sent.  11/12/14:  DC Requested.  11/12/14:  Req Loaded in PCR - Added to DMS.  DC Request noted in Taleo and invite to be sent to HM.</t>
  </si>
  <si>
    <t>DIA004990</t>
  </si>
  <si>
    <t>1/5/15: Req Closed - background complete.     12/17/14: Spoke w/ HM - extending offer to Elisa Cardenas - $70k base w/ 6 month guarantee of $3k - start date Jan 5th, 2015 - candidate accepted.     12/1/14: Spoke w/ HM phone interviews conducted and moving forward with all 3 candidates: Elisa C (f2f 12/12 w/ HM, manager and team), Lindsay H. (f2f thursday), and Hank C (f2f Friday).  PI's to be sent out today.      11/24/14: HM interviewing Elisa Cardenas and Lindsay Hampton Wednesday.     11/20/14: Spoke w/ HM - interviewed Hank Comans;and setting up interviews for Elisa C. and Lindsay H. for next Wednesday.     11/17/14:  Submitted P1 candidate Lindsay Hampton and Elisa Cardena and Hank Comans.     11/10/14:  DC Requested and scheduled for 11/13 @ 1PM</t>
  </si>
  <si>
    <t>DIA004991</t>
  </si>
  <si>
    <t>(2/20) BG/DS pending   (2/13) Requisition closed 2/4/15 (2/6):  Offer accepted - Navoda Portley.  Verify BG/DS status.   (1/23): Submitted P2 candidate Jeremy Jordan.  Submitted P2 candidate John Pokorny.   Submitted P1 Jerry Gasper.     (1/16): HM pending feedback on Hafiz Akram.      12/23/14: Submitted P1 candidate Hafiz Akram.     12/3/14: Submitted P1 candidate Osie Stewart.     12/1/14:  Pipeline Screened.  CDS calls scheduled; qualified candidates to be submitted once pre-screenings completed.    11/25/14:  Call with HM - to review submitted candidates and provide feedback week of 12/1 and move to initial interviews. 11/21/14:  Continuing to screen pipeline applicants / build P1 source funnel.  11/14/14:  DC completed - Open Req Template sent.  11/12/14:  DC Requested.  11/12/14:  Req Loaded in PCR - Added to DMS.  DC Request noted in Taleo and invite to be sent to HM.</t>
  </si>
  <si>
    <t>DIA005264</t>
  </si>
  <si>
    <t>(3/6) Andrew M. bg/ds clear - FILLED REQ TEMPLATE SENT.     (2/20) Andrew M. - bg/ds.      (2/13) HM - exteded offer to Andrew McGuire | $80k base; start date March 2nd.      (2/6):  P2 Submit - Sherry Swenson.    Sourcing new submissions.  (1/30):  Sourcing new submission (P1/P2).     (1/23):  Touchbase call completed on 1/23; informed of updated status, sourcing new submissions in P2.   (1/16):  Sourcing new submissions.    1/7:  DC requested - assigned to MS as Lead Recruiter.</t>
  </si>
  <si>
    <t>DIA005020</t>
  </si>
  <si>
    <t>Thomas, Ryan</t>
  </si>
  <si>
    <t>Providence</t>
  </si>
  <si>
    <t>(3/13)  BG/DS in process.   (3/6) Offer extended to John Francis - P2; pending bg/ds.     (2/20)   Submitted P2 candidate John Francis.   (2/13) Update: P2 sourcing - req template sent.  HM - interviewing Anthony Fusaro F2F this week.    (1/30):  HM emailed: will provide candidate feedack tomorrow.     Submitted P1 candidate Robert Bentzel.      lm on vm of HM - feedback pending on candidates submitted.      Sourcing new submissions.    (1/9): Submitted P2 candidate Randall Britt.      1/8/15: Submitted P1 candidates Antone DeCosta &amp; Anthony Fusaro.      12/17/14: Submitted P1 candidate Justin Nolan.     12/9/14: Discovery Call complete w/ HM.     12/5/14:  Req Assigned MSTEWART15</t>
  </si>
  <si>
    <t>DIA004645</t>
  </si>
  <si>
    <t>Brik, Vladimir</t>
  </si>
  <si>
    <t>(3/13)  BG/DS complete - move to close.  (3/6)  Michael Melton - background /ds pending.     (2/20) Michael M - pending bg/ds    (2/13) Michael Melton pending background and drug screen.    (2/6)   HM offering Michael M. $65k, start date March 9th. F2F interview pending.   Submitted P1 candidate Michael Melton. HM conducting phone interview w/ Michael M.      (1/30) No feedback from HM on candidates submitted.       (1/16):  Interview feedback pending.   JC Ward will also be part of the process.   12/16/14: Spoke w/ HM - not moving forward w/ Bill M.  - conitinue to source.       12/5/14: Submitted P1 candidate Bill Meyer.      12/4/14: Per weekly call - HM/HR conducting/attending a military job fair - 3rd party sourcing (mentioned Bradley Moore).     11/24/14: HM not interested in candidates - please continue to sources.     11/12/14: HM not moving forward w/ Willie Kidd.     11/5/14: Clarified w/ Dan C. all candidates will be educated on responsibilities of 24/hr. - 7 day on-call (4 man rotation) moving forward;  information not shared in the initial discovery call w/ HM.      11/3/14: HM would like to move forward w/ Mike Medvinsky - candidate declined to move to next steps due to monthly 24/hr - 7 day on-call responsibility.   10/31/14: Spoke w/ HM and RM - Dan regarding candidates - not moving forward wit David, Anthony or Nathan; we be interviewing Mike today.      10/28/14: HM interviewing Mike McVinsky.     10/27/14: Spoke w/ HM - received update resume for Mike McVinsky; interviewing David Reedy today at 1pm; will be interviewing Nathan C. tomorrow at 2pm; 10/23/14: Spoke w/ HM - stated he will interview Anthony Clark tomorrow; awaiting feedback for additional direct sourced candidates submitted; stated he needed a normal resume (instead of Linkedin resume) for Michael McVinski in order to make a decision - adviced that candidate is passive and does want to learn more about the opportunity from a conversation with the hiring manager; HM not willing to move forward.     10/23/14:  P1 (direct sourced) Submitted - Nathan Champouillon.  10/21/14: HM interviewing Anthony Clark.    10/20/14:  P2 Submitted - Anthony Clark.   10/20/14:  P2 Submitted - David Reedy (*will need to verify source).   10/20/14:  P2 Submitted - Charles Fields.   10/19/14:  Responded to HM email regarding Mike - need to obtain updated CV and forward for review.   10/17/14:  P2 Submitted - Mike Medvinsky.    10/17/14:  Completed touch base call with HM - provided weekly metrics sheet to track recruitment; provide visibility.    10/08/14: HM not interested in Beverly's location - not interviewing;     10/3/14: Submitted P2 candidate Beverly Lowrey.     9/30/14: Offer Revoked/Rescinded - received call from Steve Miles - told by attorney and city that all criminal activity is recorded despite outcome and cannot be expunged for atleast 1 year.        09/24/14:  candidate Steven Miles - negative background information received; pending to resend/revoke offer based on conversation with HRBP.  HRBP will followup to notifiy Personify proper verbiage in revoking/resending the offer due to any potential legal ramifications.     9/18/14:  Offer Accepted - Steven Miles, start date of 10/13.  Awaiting completion of BG/DS.       09/12/14: Vlad - HM extended and offer to Steven Miles - accepted. 09/12/14: Candidate sourced from Requisitin DIA003577.     09/10/14: DC completed</t>
  </si>
  <si>
    <t>DIA005269</t>
  </si>
  <si>
    <t>Klavins, Ed</t>
  </si>
  <si>
    <t>(3/13)  BG/DS complete; filled req template sent.  (3/6) Offer extended to Kristian Botten - pending background.       (2/20) Submitted Chris Grant P2  Submitted Alexander Piguet P1 direct sourced  Submitted Jonathan McKibben P1 direct sourced   Submitted Kerry Glynn P2  Waiting on Scott Felton's reference checks (2/13) Scott Felton referance Checks moving forward (2/6)  Scott Felton - reference check - initiate - in process of identifying someone to do a ride along.   (2/5) Waiting on feedback on one candidate (1/30): Submitted Amy Ferguson P1 Submitted James Malone P2  Submitted Barry Pritchard P1  Sourcing new submissions.   (1/23) Submitted Scott Felton P1 direct source 1/16- Good traction in the Passive market after being moved to P2 Submissons pending  1/12:  P2 approval received; update template sent.  1/7:  Minimal traction in P1; continuing to source.  12/29/14:  Newly opened - sourcing/screening candidates.  12/23/14:  DC completed.   12/21/14:  DC Requested</t>
  </si>
  <si>
    <t>LEI002183</t>
  </si>
  <si>
    <t xml:space="preserve">(2/20) Pending offer to internal candidate Mohamed I.    (2/13)Matt W: note HM is putting an offer together and will be moving Mohamed forward in process.     (1/30) HM moving forward with internal candidate Mohamed Ismail.     (1/16): Submitted P1 - Francisco Vazquez, 1/14.         1/5/15: Submitted P2 candidate  Horacio Rodriguez.     12/9/14: Submitted P1 candidates James Hutchins, Charles Cope, and Alexander Benton.     12/1/14: Submitted P1 Walter Booker.     11/25/14:  Called Roger to gain feedback on potential offer from Leica - lm on vm;     11/19/14: Spoke w/ Roger Revils - was extended offers as a BMET at $72k (on Monday) and Electronic/Aviation Engineer at $68k (on Friday).  Indicated that he wants to be with Leica - confirmed $65k minimum but wants at least $68k.      11/12/14: Roger Revils - final interview w/ HR;     11/4/14: contacted candidates to gain feedback on interviews w/ HM; pending feedback from HM.   10/08/14: submitted P1 Alsan Davis &amp; Roger Revils.     09/26/14: submitted P1 (referred by Steven Dickman) candidate Mauricio Almaraz.      09/25/14: submitted P1 candidates Alfred Magpayo and Shane Johnson.          </t>
  </si>
  <si>
    <t>DIA004633</t>
  </si>
  <si>
    <t>Doherty, Michael</t>
  </si>
  <si>
    <t>(6/5) Closed requistion template sent; BG/DS completed for Stephen Beaudion.       (5/22) Jose Albuerme (p2) to be submtted   (5/15) Submitted p1 candidate John Rice;   sourcing candides; pending feedback from HM for Y.Rady.       (5/8) called HM - pending feedback on Y. Rady.      (5/1)  Submitted P1 candidate Yasser Rady.     (4/17) Urgently sourcing additional candidates.     (4/10) Submitted P1 candidate Myriam Wohl and John Campagnola.  HM (Gene Contino) not moving any candidates forward.          (3/27) Submitted P2 candidate Francisco Martinez.    HM not moving forward with Frnacisco.    (3/13)  Submitting 2 internal referrals - Kyle Thompson; Joseph Nicastro.  (3/6) Submitted P1 candidate Kenneth Brown.     (2/20) John P - bg/ds    (2/13) HM - Offer made to John P that includes a $63k base starting on March 9th.  BG/DS initiated.     Spoke w/ HM - John P. field riding today and should have feedback tonight or tomorrow on how to proceed.      (2/6) HM conducted f2f with John P. and he will be conducting a field ride next week.     (1/30) Submitted P1 candidate Jacques Elianor and Herminio Lantigua.      (1/23) Submitted P2 John Pokorny - phone interviewed; PI sent;      (1/16):  1/12:  attached Olga Mavashev to pipeline for review.   12/17/14: Submitted P1 candidate Hafiz Akram.     12/13/14: Sourcing backup candidates - Spoke w/ David Aruty - withdrew from process; recevied another offer at $85k/total comp above $100k;   12/9/14: HM made offer to David Aruty - $69k - accepted.    12/9/14: Requisition off HOLD.  12/3/14: REQ PLACED ON HOLD - template sent;  **Spoke w/ HM - stated that David Aruty is final candidate - pending approval to offer at a Sr. salary.  HM conducted phone interview w/ Mario Zamora; conducting a F2F w/ a HM in the West Coast but will more than likely be the potential candidate for Connecticut position coming soon.        .  11/25/14: HM needed feedback on PI - incomplete; called David A. and asked him to complete.      11/20/14: Per week call: HM moving forward w/ a final interview for David Aruty - PI sent out and meeting w/ Gene Conteno next Tuesday.     11/19/14: Spoke w/ HM - interviewing David Aruty today; w/ have a phone interview w/ Mario Z.     11/17/14:   Submitted P1 candidate Mario Zamora.      11/11/14: Per weekly service call - HM has new req opening in Stanford, CT; HR guidelines - rep has to live in or w/in a 10 mile radius (or willing to relocate); territory include Dutches and Putnam counties.     11/10/14: Submitted P1 candidate David Aruty - HM w/ conduct interview Wednesday at 3:30pm.    11/7/14: HM notified us that Anthony was sent a cell phone (302.763.2108) and it needs to be returned to PFY and then returned to the HM.  Reached out to Anthony - lm and sent email. No response from candidate since releasing from process.     11/6/14: Anthony Wilkins removed from the process - unwilling to provide documentation to verify dates of employment;     11/5/14: HR needs resume and date of birth; notified candidate that he will not be starting 11/11.      10/30/14 - spoke w/ Anthony Wilkins regarding dates of employment w/ Toshiba Business Solutions - need W-2 forms, paystubs, and/or 1099 forms to verify.  Stated he would followup and fax documents over.   Background issues - need approval to move forward w/ offer.       10/22/14: Extended verbal offer to Anthony Wilkins - accepted - start date 11/11/14.     10/20/14: Spoke w/ HM - wants to move forward w/ Anthony Wilkins; needs approval from Ty and HR;     10/08/14: HM's conducted a f2f interview with Chris Fernandez; spoke w/ candidate - excited about the opportunity; sent PI;   09/23/14: submitted P1 candidate Chris Fernandez.       09/17/14: Candidate Mohamed Osman being interviewed &amp; Candidate Anthony Wilkins - F2F interview.     09/10/14:  Submitted P1 Mohamed Osman.     09/09/14: Submitted P1 Al Cruz.     09/09/14: Submitted P1 Anthony Wilkins.       09/04: DC set for 9/5/14 @ 9am</t>
  </si>
  <si>
    <t>DIA004646</t>
  </si>
  <si>
    <t>(5/15) pending cclosed req template.     (5/8) pending closed req template.       (5/1) pending Close Req template - Phase 3 fill.       (4/24) pending Close Req template - Phase 3 fill.       (4/17) BG/DS pending for Dustin Lerew.          (4/10) BG/DS pending for Dustin Lerew.           (3/27)  BG/DS pending for Dustin Lerew.     (3/20)  Received notification from candidate Dustin Lerew - place by 3rd party agency Bradley Morris - $65k base starting April 6th.      (3/13) Submitted P1 candidate Travis Tran; still pending feedback from HM on candidates submitted over the past 3 weeeks.    (3/6) Sumbitted P2 candidate Jamie King; HM on vacation - pending feedback.   (2/20)  2 submissions pending feedback; sourcing additional candidates.    (2/13) No feedback from candidates submitted prior week; sourcing additional candidates.   (2/6)  Feedback pending on Kevin Williams / Greg Anderson.   (1/30) No feedback from HM on candidates submitted. (1/16) New submissions pending feedback.   Submitted P1 - Kevin Williams, 1/14.     01/2/15: submitted P2 candidate Greg Andersen.     12/16/14: Spoke w/ HM - not moving forward w/ Bill M.  - conitinue to source.     12/4/14: Per weekly call - HM/HR conducting/attending a military job fair - 3rd party sourcing (mentioned Bradley Moore).     11/25/14: HM interviewing Mark R. tommorow.      11/19/14: Submitted P2 candidate Mark Rondo.     11/12/14: HM not moving forward w/ Willie Kidd.    11/7/14: Submitted P1 candidate Willie Kidd.      11/7/14: Submitted P1 candidates Vaughn Ennis and Noel Del Valle.     11/3/14: HM seeking individuals w/ 1) customer interfacing/communication skills 2) technical skills and 3) time management skills; Area focus in Hagerstown/Frederick, Cumberland/Leesburg, Middletown/Woodstock - but keep in mind that 80% are w/in the Balt/DC corridor.  Questions to ask - what does the instrument do and how does it work.    10/31/14:  weekly meeting w/ HM - continue to source but dig deeper into the types of equipment the candidates are working on (What does the equipment do, what issues, how to you troubleshoot/calibrate).    10/21/14: HM releasing Hovik from process.     10/09/14: HM - f2f interview w/ candidate Hovik on Monday 10/13/14;      10/08/14: Spoke w/ HM - set up interview for Hovik Mirzayan.     09/30/14: Spoke w/ HM - scheduled phone interview - Hovik Mirzayan (10/2/14 @ 3pm).     09/29/14: Submitted P2 candidate Hovik Mirzayan.       09/25/14:  Submitted P1 candidate Michael DiGiovanni.       09/23/14: submitted P1 candidate Gregory Stewart (former Beckman employee).        09/22/14:  submitted P1 candidate Cristina Brittian.        09/10/14: DC completed</t>
  </si>
  <si>
    <t>DIA004951</t>
  </si>
  <si>
    <t>Manager Field Service</t>
  </si>
  <si>
    <t>Hyndman, Andrew</t>
  </si>
  <si>
    <t xml:space="preserve">(5/15) pending closed req template - unknown start date.     (4/17)  internal candidate Michae M. pending start date from HM; pending close req template.           (4/3)  Offer accepted - Michael M.; BG/DS         (3/27)  Extended offer to Michael Michalisko - pending decision, call back Monday for final decision;     LM for HM to get an update on status - final interviews conducted with 2 internals; pending feedback.  (3/13) Status where we are in process with HM.  (3/6) LM for HM - pending feedback on internal candidates.    (2/20)  Submitted P2 candidate Jordan Parker.      HM not moving W. Egwu forward.    (2/13)  Submitted P12 candidate Williamson Egwu.    Change Title/Location once HM confirms:  Account Sales Consultant - selling centrifugation &amp; cell viability products.   New HM to confirm whether to post in alternate geography     (1/30):  P2 approval received; sourcing new submissions.  (1/16):  Sourcing for submissions; HR request sent for P2, 1/15. 1/2/15: DC completed.      12/30/14:  DC Requested; Req entered into PCR/DMS </t>
  </si>
  <si>
    <t>LIF002052</t>
  </si>
  <si>
    <t>Ducharme, Zach</t>
  </si>
  <si>
    <t>(6/26)  Sending filled req template.  (6/12) pending BG/DS completion for Robert Lundsten.         (6/5) BG/DS pending for Robert Lundsten.     (5/22) Robert Lundsten offered - Open req template sent;      (5/15) HM extended verbal offer to P1 candidate               (5/8) DC conducted 5/6</t>
  </si>
  <si>
    <t>LIF001814</t>
  </si>
  <si>
    <t>Tasoi, Jessica</t>
  </si>
  <si>
    <t>(6/26)  Send Filled req template.   (6/12)  Moving to offer with Steve Martin - P3.  $72K base, $2,500 month guarantee, June 29th start date. (6/5)  HM interviewing P3 candidates; urgently sourcing new submissions.   (5/29)  Scott Kralik   (5/22)  Matt Grigg / Eric Tepe - both interview with Rob Grillmeyer last week.  Feedback:  Matt did good, potential concern is technical background but great communicator/sales processes in general.  20th to speak with Tom sometime 9 - 11 for 30 mins.    (5/15)  Eric Tepe interviews to be scheduled.  Ryan Kellner - completing phone interview (5/1) HM phone intervewed Cassandra Knecht and Esther Lewis.       (4/17)  (4/10)   HM touch base(4/3)   Pending feedback from HM; sourcing additional candidates.     (3/27) Submitted P1 candidates Art Crotty, Cassandrea Knecht, and Majdy Fares.      (3/20) Sourcing candidates;     (3/13) DC completed; open req template sent;</t>
  </si>
  <si>
    <t>LIF001946</t>
  </si>
  <si>
    <t>Automation Representative I Sales</t>
  </si>
  <si>
    <t>Tsaoi, Jessica</t>
  </si>
  <si>
    <t xml:space="preserve">(6/26)  Send Filled req template.   (612)  Offer extended to Noyan Olcum - $65k base, $2500 month guarantee, June 29th start date.   Liked Mark Pawlowsky (P3), lots of GE experience, but Noyam has lots of energy and very eager.  Leaning towards Noyam currently.  Jane (P3) - (6/5)  HM interviewing P3 candidates; urgently sourcing new submissions.    (5/29)  Pawlosky (Ann Brooks) - moving forward.  (5/15)  Noyam pending interview feedback; Kelly Hubbard - dropping from process.  (5/1) Submitted P2 candidates Noyan Olcum, P1 - David Pinterton and P1 Kelly Hubbard - Manager feedback = moving forward with phone screening N. Olcum, Michael Francis, Ester Lewis and Kelly Hubbard this week at 12pm EST for 30 minutes (tues - thurs).       (4/24)  Submitted P2 candidates Michael Francis, Claude Bernier, and P1 -  Jack Keehma;     (4/17) sourcing candidates.   </t>
  </si>
  <si>
    <t>DIA005230</t>
  </si>
  <si>
    <t>Emch, Craig</t>
  </si>
  <si>
    <t>(6/5)  Sending filled req template.   (5/15) pending BG info for Jim Ernst due to traffic violations that need to cleared.     (5/8)  Offer Accept - BG/DS.    (4/24) VP Randy Gaebler meeting Jim Ernst 4/22 - pending feedback.            (4/17)  Jim Ernst lead candidates;  pending next steps and potential offer.   (4/10)  Feedback pending from HM on next steps.   (4/3)  Feedback pending on 5 F2F interviews.        (3/27) HM conducting f2f interviews with Kristoopher Jones, Mark Adomaitis, Terry Zocher, Jim Ernst, and Mark Halas.   (3/20) Submitted P2 candidate Jim Ernst.          (3/13)  Sourcing new submits; phone interviews underway.  (2/27) Submitted P1 internal candidate Kris Jones.     (2/20) HM wants to schedule interview this week; pending follow up.    (2/13) Submitted P2 candidate James Jacobi, P1 candidate Amanda McAllister and P1 candidate Marc Matthews       (1/30) Submitted P1 candidate Terry Zocher.     (1/23):  Sourcing new submissions.  (1/16):  Sourcing for submissions.   12/30/14:  DC completed - open template sent.  12/29/14:  DC scheduled for 12/30 (Tiffany Murphy).   12/23/14:  DC Requested for 12/30 - all HM's(</t>
  </si>
  <si>
    <t>DIA005337</t>
  </si>
  <si>
    <t>Katz, Joseph</t>
  </si>
  <si>
    <t>Jackson</t>
  </si>
  <si>
    <t>(5/15)                   BG/DS complete; Closed req template sent.    (5/1)  Amanda Brooks Accepted - BG/DS.   (4/17) Offer accept - BG/DS; Amanda Brooks.   (4/3)  Final steps pending for Amanda Brooks.        (3/27) Sourcing additional candidates.    (3/20) Raymond Kennedy final interviewed - out.   (3/13)  Need to reschedule Amanda to speak with Tiffany Murphy - pending.  Adam Hand withdrew from process.   (3/6)  Amanda Brooks submitted; interviewed.  Adam Hand completed int with Tiffany Murphy.  (2/20)   Phone interviews pending; sourcing new submissions.    (2/13)   Ph Int Scheduled - Raymond, Gene, Adam.      (2/6) Submitted P2 candidate Raymond Kennedy.   P2's submitted - Adam Hand, Gene Clark (1/30):  P1 (referral) Arthur Wright submitted.    (1/16):  DC Completed; open req template sent, 1/13.  1/12:  DC scheduled for 1/12.</t>
  </si>
  <si>
    <t>DIA005364</t>
  </si>
  <si>
    <t>(7/3) BG/DS pending (6/26)  Offer Accept - Denise Detommaso; pending BG/DS; start dat 7/6.   (6/12) candidate Denise Detommaso interviewing w/ team member; pending offer;           (6/5)  Offer pending approval for Denise - $85K base.   (5/15) Huddle w/ HM - seeking additional candidates to screen; meeting again on Thursday at 10:30am EST;  (5/8) Offer declined by J. Tyler; also spoke with internal rep known Paul.  (5/1) Extended offer to Jason Tyler - $85k; needs time to think about decision.     (4/17) HM conducting f2f interview with Jason Tyler next week - Tuesday 4/21.         (4/3) HM moving Jason Tyler foward in process; pending details.        (3/27)  HM phone screening Jason Tyler - pending feedback.       (3/20)  Submitted P2 candidate Jason Tyler.    (3/13)  Completed recalibration call with HM - sourcing forward.  (3/6)  Submitted Bryan Williams.  (2/20)   Submissions pending feedback; sourcing additional candidates.   (2/13) Submitted P1 candidate Ken Umbarger and Gail Harkey.    (2/6):  P1  Arthur Wright submitted.    (1/30):  New search underway; souring new submissions.  (1/23):  DC completed 1/23.  Req opened per HRBP; DC to be scheduled to clarify specifics with HM;  For all future ASC/CEC openings, to open immediately with trailing DC so as to quickly build applicant pool.</t>
  </si>
  <si>
    <t>DIA005471</t>
  </si>
  <si>
    <t>Mueller, Dianne</t>
  </si>
  <si>
    <t xml:space="preserve">(5/15)                  BG/DS complete; Closed req template sent.      (5/1) Amit Shah Accepted - BG/DS     (3/27)  HM not moving forward w/ Ed Richardson, Hina Farooq, or Katie Vallarreal.   Left VM with HM to update; 4 candidates id'd to complete pre-screening; inquire with HM about Amit(3/13)  new submissions pending feedback; continuing to source.  (3/6) Submitted P1 candidates Hina Farooq, Ed Richardson, Katie Vallarreal.        (2/20)  Sourcing submissions in P2.     (2/13)  Sourcing new submissions; Request to move to P2      (2/6):  New search underway; sourcing new submissions.   (1/30):  Clarified details with HM - Dianne Mueller - opening req.  </t>
  </si>
  <si>
    <t>DIA006834</t>
  </si>
  <si>
    <t>Arena, Sabrina</t>
  </si>
  <si>
    <t>(6/26)  Offer accept - pending BG/DS; start date 7/6.   (6/19) HM offered Cindy (6/12) Req open; sourcing;        (6/5)  Need to open reqs asap/schedule DC with HM</t>
  </si>
  <si>
    <t>DIA005663</t>
  </si>
  <si>
    <t>(4/17) Rebecca Simmons accepted - BG/DS (4/3)  lm for HM - pending feedback next steps for candidates interviewed.     (3/27)  Final int conducted this week.  Feedback pending.  (3/13)  Submitted Justin Burdine (internal referral).   (3/6)  Submitted - Lisa Cox, Rebecca Simmons, Naomi Saucer.  (2/20)  Open Template sent.  Still working to connect with HM for DC.  (2/13)  Chem/IA CEC</t>
  </si>
  <si>
    <t>DIA006212</t>
  </si>
  <si>
    <t xml:space="preserve">(6/12) HM offered internal candidate Kaitlin Daniels - $76k / 3 weeks PTO / $3k 6 month guarantee / starting July 6th. (6/5)  Submitted P1 internal candidate Kaitlin Daniels; internal email sent for approval; Sourcing new submissions.  (5/15) sourcing candidates.      (5/8) </t>
  </si>
  <si>
    <t>DIA006387</t>
  </si>
  <si>
    <t>New Orleans</t>
  </si>
  <si>
    <t xml:space="preserve">(5/22)  Chad Hill accepted; BG/DS.   (5/15)  Chad is front-runner....Left message for hiring manager; feedback pending on submits / Chad Hill interview.  \(5/8)  P1's Sumitted - Robert Bateman, Frank Underwood; feedback pending on Chad Hill interview.   (5/1)  P1 Submitted - Jeff Daniel; chad interviewing today with Tiffany Murphy  (4/24)  Send PI to Chad; conduct phone interviews as early as Mon; make decision by middle of May.  </t>
  </si>
  <si>
    <t>DIA006527</t>
  </si>
  <si>
    <t>(6/26) CLOSED REQ template sent; (6/5) HM offered candidate Travis Buskirk - 80k / $3k 6 month guarantee / 3 weeks PTO / starting June 22nd.    (5/29) submitted P1 candidate Travis Buskirk.     (5/15) HM needs 3-4 additional candidates to screen 5/15 to move individuals forward to f2f interviews 6/2.     (5/8) HM moving forward with Sherry Woodruff (internal) and John Moskal.   (5/1) Submitted P2 candidates Gayle Meyer and John Moskal, P1 candidate Michael McFerrin, and internal candidate Shelly Woodruff.  HM phone interviewing all this week.   (4/24) DC completed with HM pending submittal for Minneapolis, MN CEC;</t>
  </si>
  <si>
    <t>DIA005522</t>
  </si>
  <si>
    <t xml:space="preserve">(7/17) CLOSED req template sent; bg/ds clear for Teel Q.     (7/3) BG/DS pending (6/26) Offer accept - pending BG/DS.   Spoke w/ HM - extending an offer to Teel; pending details - need 2 references from Teel (customers).    (6/12) Tiffany Murphy to interview Genevieve B. and Teel Quigley Thursday.    HM phone interviewing P1 candidate Genevieve Ball.  Submitted internal referral Teel Quigley.  (6/5)  Submitted P1 candidate Genevieive Ball.  Sourcing new submissions.   (5/15) Huddle w/ HM - seeking additional candidates to screen; meeting again on Thursday at 10:30am EST;   (4/23) extended offer to _ candidate declined; </t>
  </si>
  <si>
    <t>DIA005789</t>
  </si>
  <si>
    <t>May, Scott</t>
  </si>
  <si>
    <t>Akron</t>
  </si>
  <si>
    <t>(5/22)  Jeffrey Walp accepted - BG/DS completed.  Sourcing new submissions.   (5/8)  Soucing submits; location changed to Akron, OH.   (4/10)  DC completed; New search underway and sourcing submissions</t>
  </si>
  <si>
    <t>DIA005693</t>
  </si>
  <si>
    <t>Barker, Phillip</t>
  </si>
  <si>
    <t xml:space="preserve">(6/26)  Send Filled req template.  Offer accepted - Curtis Sumner; BG/DS completed internally via HRBP - offer details...Base $71,500; start date 7/6.   (6/12)   Called HM Ed Klavins - lm on vm regarding feedback on final candidate, internal,  Thomas Cooper and Curtis Sumner.         (5/22)  HM moving candidates Lee Dilley and Curtis Summer (confirmed at 8am) to f2f interviews this Wednesday at 8am;                  (4/17)  </t>
  </si>
  <si>
    <t>DIA005899</t>
  </si>
  <si>
    <t>Manager Field Systems Support</t>
  </si>
  <si>
    <t>(5/8)  Internal offer accepted  (5/1) Offer extended to internal candidate Victor Bernardo; starting 5/9 at $105k     (4/3)  Sourcing forward; feedback pending on submits.    (3/27)  pending feedback from HM on candidates submitted; continuing to source.     (3/20) Submitted P1 candidates Lisa Ballou, Geraud Crowder, and Celia Brooks.    (3/13)  New search underway;  sourcing submissions</t>
  </si>
  <si>
    <t>LIF002053</t>
  </si>
  <si>
    <t>Philadephia</t>
  </si>
  <si>
    <t>(7/3) BG/DS pending (6/26)  Offer extended - Adam Flanagan; pending acceptance.  (6/19) Called HM gained feedback on face to face with Adam Flanagan - pending offer. Submitted P1 candidate Amanze Orusakwe(6/12) HRBP informed they found an internal they are to move to hire on 5/29.  Non PFY Bill.  HM has reached out to interview Adam F.   Submitted DS P1 candidate Adam Flanagan(6/5)  P1 Lamar Campbell submitted, Barry Petrone, Dennis Helmick.  (5/22)  Still waiting on approvals to officially open the req.  (5/8) DC conducted 5/6</t>
  </si>
  <si>
    <t>LIF001415</t>
  </si>
  <si>
    <t>(6/19) Matthew L. BG/DS complete: CLOSED REQ TEMPLATE SENTl;           (6/12) pending background completion for Matt L.    (6/5)  Offer Accept - BG/DS.    (5/22)  Offer extended to Matt Lavoie(5/15) HM wants to meet with Matthew Lavoie face to face on Thursday 5/13at 9:30am w/ HM; Matt available at 9am anywhere in the Boston Metro.      (4/17)  (4/3)           (3/27) HM not moving forward with submitted candidates; wants more sales people w/ a technical background.      (3/20) Submitted Rod Lalanne and John Ryfe.       (3/13)  10 resumes sent to HM for review - feedback pending and continuing to source new submissions.   (2/20)    Sourcing new submissions; new search underway.    (2/13)  DC completed 2/11.   DC requested 2/10</t>
  </si>
  <si>
    <t>LIF001458</t>
  </si>
  <si>
    <t>District Manager</t>
  </si>
  <si>
    <t>Hyek, Ken</t>
  </si>
  <si>
    <t>Quebec</t>
  </si>
  <si>
    <t>(5/22)  Martin Ruel - internal hired; moving to filled  (4/3)  Feedback pending; following up with HM         (3/27) sourcing candidates.    (3/20) Submitted John Arcand Interanl  Following up with HM today still waiting for feedback (3/13) Moving forward with an internal for this position Still Pending feedback on this position (3/6) Pending  feedback from Kurt on next steps (2/27) One internal candidate still in process Thomas Lichon(2/20) Waiting for feedback on Interviews from last week (2/13) 2 Ph Int scheduled; pending feedback on 4 submissions.    (1/23) 6 Candidates in Process for this position and pending feedback on all 6  Submitted Thomas Lichon Internal  Tommy Chow interviewed with Kurt Holmsen and is no longer interested in the position. He is reviewing the 5 other candidates that are in process.  Tommy Chow will interview this week with Kurt Holmsen (1/16) Tommy Chow will interview next week.  Potential offer for internal pending, Tommy Chow.   1/13- Submitted Tommy Chow Internal 1/12- Submitted Nicole Leadbetter P2   1/6- Submitted Travis Jennings P1 Direct Sourced                     1/6- Submitted Ravinder Arora P1 direct sourced      12/29- Waiting for feedback on 2 submitted candidates      12/23- Submitted Edwin Bush P1                               12/22- Submitted Charles Astin P1                                12/10- Open req teimplate sent                                                                                                         12/8/14:  2nd DC request send.  12/5/14:  Per HRBP, reissue request to Kurt Holmsen and make change in Taleo as HM.    12/5/14:  DC requested</t>
  </si>
  <si>
    <t>LIF001863</t>
  </si>
  <si>
    <t>(6/26)  Send Filled req template; BG/DS completed.   (6/12) BG/DS pending for Steven Colwell.          (6/5)  HM offered Steven Colwell - $62k / 3 weeks PTO / June 22;     19 TOTAL candidates submitted - NEED to record on metrics; continuing to source; pending feedback from HM        (3/27) Submitted P1 candidates Mark Crandfill, Karl Hoebener, John Ryfa, and Rob LaLanne;   DC completed; open req template sent;</t>
  </si>
  <si>
    <t>LIF001873</t>
  </si>
  <si>
    <t>(6/5) Closed req template sent. Joseph Thorpe BG/DS clear (internal candidate).     (5/22)  Offer Accept - Bill Thorpe - BG/DS.   (5/15) pending BG/DS completion for Bill Thorpe.     (5/8) pending BG/DS completion for Bill Thorpe.  (5/1) Extended offer to internal candidate Bill Thorpe - accepted (4/24) HM conducted a f2f interview with internal candidate Joseph "Bill" Thorpe.     (4/17)  (4/3)           (3/27) DC completed; open req template sent;</t>
  </si>
  <si>
    <t>LIF002118</t>
  </si>
  <si>
    <t>Field Service Engineer - Flow Cytometry and Cell Sorting</t>
  </si>
  <si>
    <t>(6/5)  Closed requisition template sent; BG/DS complete for Michael Gallo(5/22)  Offer extended to Michael Gallo</t>
  </si>
  <si>
    <t>LIF001793</t>
  </si>
  <si>
    <t xml:space="preserve">Auto Solutions Sr. Customer Technical Specialist </t>
  </si>
  <si>
    <t xml:space="preserve">Wentworth, Linabelle </t>
  </si>
  <si>
    <t>(6/5)  Offer accepted by Wasinee Petchpud - BG/DS completed; send Filled Template.   (5/22)  Continuing to source new submissions.  (5/15) sourcing candidates.       (5/8) HM - pending feedback on candidates submitted; wants additional candidates forwarded asap;(5/1) Submitted P1 candidates Wasinee Petchpud and Nives Kovacevic;  called HM - lm regarding sourcing efforts and communicating weekly moving forward.       (4/17)   (4/3)           (3/27) screening candidates (3/20) DC taken opent req template sent</t>
  </si>
  <si>
    <t>LIF001546</t>
  </si>
  <si>
    <t>Account Sales Consultant</t>
  </si>
  <si>
    <t>Khoshabeh, Ronald</t>
  </si>
  <si>
    <t xml:space="preserve">(4/10) BG/DS complete/clear - closed req template sent.           (4/3)  Offer accepted - D. Melvin; BG/DS        (3/27) bg/ds pending for D. Melvin.    (3/20) Extended offer to Dominique Melvin - $66k +$3k guarantee for 6 months and $3k post-tax relocation bonus, starting April 13th.     (3/13)  Feedback pending on interviews.    (3/6) HM conducting f2f interview in MIAMI w/  Dominique Melvin and Liz Aluck .      (2/20)  Submitted P2 candidate Jordan Parker.      HM not moving W. Egwu forward.    (2/13)  Submitted P12 candidate Williamson Egwu.    Change Title/Location once HM confirms:  Account Sales Consultant - selling centrifugation &amp; cell viability products.   New HM to confirm whether to post in alternate geography     (1/30):  P2 approval received; sourcing new submissions.  (1/16):  Sourcing for submissions; HR request sent for P2, 1/15. 1/2/15: DC completed.      12/30/14:  DC Requested; Req entered into PCR/DMS </t>
  </si>
  <si>
    <t>LIF002529</t>
  </si>
  <si>
    <t>Sitemax Field Service Engineer</t>
  </si>
  <si>
    <t>Doody, Mike</t>
  </si>
  <si>
    <t>(3/4)  Req Filled - sending closed template.  (2/26)  Offer extended/accept by Ryan Hawkins (internal) - sending Filled template.   (2/19)  P1 (internal) submitted - Ryan Hawkins - moving to offer.  (2/12)  P1 Cephas N'Cube F2F iv 2/11; P1 Andy Hake submitted 2/8; Cephas N'Cube phone inv 2/5 (2/5) P1 Cephas phon iv requested P2s Andy Hake  CDS schd 2/5 P1 M. Williams F2F iv requested  P1 Michael Williams submitted 1/29 P1 Otto C-S schd for F2F int 2/2 P1 Mike Feller schd for F2F int 1/29; P1 Otto C-S schd for ph int 1/28; P1 Otto Celis-Schmidt Michael F. being scheduled for ph int; further qualifying Otto (Chromotography exp).   (1/22) P1s Otto Celis-Schmidt &amp; Michael Feller submitted 1/21; New req; sourcing initial submits</t>
  </si>
  <si>
    <t>DIA008916</t>
  </si>
  <si>
    <t>(4/15) offer pending to Stephanie Kale F2F ivs schd to take place 5/3 &amp; 5/4 in Portland (4/8) 2nd phone iv's with Robert Reed for Joe Galvez &amp; Stephanie Kale on 4/8 (4/1) P1 Joe Galvez submitted on 3/31 (3/25) P1 Stephanie Kale schd for lunch w/ Raymund on 3/24; P1 S. Kale submitted on 3/24;  DC schd for 3/21</t>
  </si>
  <si>
    <t>DIA009009</t>
  </si>
  <si>
    <t>Reed, Robert</t>
  </si>
  <si>
    <t>(5/27)  Pete Hart accepted; BG/DS.  (5/6) Robert to extend verbal to Pete hart on 5/5 (4/15) F2F ivs schd to take place 5/3 &amp; 5/4 in Portland (4/8) move Pete Hart &amp; Matt Reinbold to F2F- Date TBD (4/1) schd phone IVs with Mathias Reinbold &amp; Amanda Yates - 3/29; P1 Amanda Yates submitted on 3/28 (3/25) P1 (int) Pete Hart &amp; P1 Mathias reinbold  submitted 3/23; DC schd for 3/21</t>
  </si>
  <si>
    <t>LIF001541</t>
  </si>
  <si>
    <t>(4/10) BG/DS complete/clear - closed req template sent.           (4/3)  Offer accepted - T. McCullough; BG/DS      (3/27) bg/ds pending for T. McCullough.    (3/20) Extended offer to Thomas McCullough - $70k +$3k guarantee for 6 months, starting April 13th.     (3/13)  Feedback pending on interviews.    (3/6) HM conducting f2f interview in MIAMI w/  Thomas McCullough.   (2/20)  HM interviewing Mildred and Dominique.    (2/13)  Submitted P2 candidate Mildred Colon;     Change Title/Location once HM confirms:  Account Sales Consultant - selling centrifugation &amp; cell viability products.   New HM to confirm whether to post in alternate geography.  (1/30): P2 approval received - sourcing new submissions.  (1/16):  Sourcing for submissions; HR request sent for P2, 1/15.   1/2/15: DC completed.      12/30/14:  DC Requested; Req entered into PCR/DMS</t>
  </si>
  <si>
    <t>LIF001776</t>
  </si>
  <si>
    <t>Kelly, Andrew</t>
  </si>
  <si>
    <t>(4/17) BG/DS completed /clear- closed req template sent.     (4/10) Awaiting completion of BG/DS - offer accepted.    (4/3)  BG/DS - S. Peacock        (3/27) bg/ds pending for S. Peacock. (3/20) Extended offer to Stephen Peacock - $71k +$3k guarantee for 6 months and $5k post-tax relocation bonus, starting April 13th.</t>
  </si>
  <si>
    <t>DIA005710</t>
  </si>
  <si>
    <t>(4/17)  (4/10)  Offer accepted; moved to filled (internal)    (4/3)   Offer Charlene Chua; pending acceptance      (3/27) received email from HM, wants to offer C. Chua $82k w/ $3k 6 month guarantee.     (3/20)  HM potentially moving forward w/ Charlene Chua - pending offer details.  HM also interviewed John O. , Erica Janas, Ben Vuolo and Seth Cahn.    (3/13)  Submitted P2 candidate John O'Keeffe;  HM interviewing internal candidate(s) Charlene Chua and Sandy- Radiometer rep. (3/4) Submitted P1 candidate Seth Cahn.     (2/20)  Open Template Sent - sourcing in P2.  (2/13)  Chem/IA CEC.  LM for HM</t>
  </si>
  <si>
    <t>DIA009014</t>
  </si>
  <si>
    <t xml:space="preserve">Portland </t>
  </si>
  <si>
    <t>(5/27)  Pannha Kong accepted;  BG/DS.  (5/6) Robert to extend verbal to Pannha(4/22) F2F interviews pending for 5/3; continuing to source candidates (4/15) per Robert move Rena to F2F iv in Portland; F2F ivs schd to take place 5/3 &amp; 5/4 in Portland  - move Pannha to F2F on 5/3 10:30am ; Robert schd to s/w Rena Brown 4/15 (4/8) move Pannha &amp; Rena Brown to phone ivs on 4/11; P1 Pannha Kong  &amp; P2 R. Brown submitted on 4/4; per 4/3 memo from Robert move R. Cordero to F2F but under San Fran req opening (4/1) P1 R. Cordero schd for phone iv on 4/1 P1 R. Cordero submitted on 3/31; waiting on resume from P2 Rena Brown to submit (3/25) DC completed 3/21</t>
  </si>
  <si>
    <t>DIA004984</t>
  </si>
  <si>
    <t>(3/20) Dustin Leuenberger - pending bg/ds.     (3/13) HM extended offer to Dustin Leuenberger - accepted.      (3/6) HM Wayne Farmer conducted f2f interviews with Steve Shay and Dustin Leuenberger - pending feedback; lm on Kevin D (HM) for feedback; no response/feedback.      (2/27) 4 new submission pending feedback. F2F with lead candidate this week.  Submitted P1 candidate Jermale Owens.  (2/20)  Submitted P1 candidates Donald Whiting, Dustin Leuenberger and Alan Robinson.     Spoke w/ Mark Gadiss - not moving forward in process due to travel/on-call responsibilities.      2 final interviews scheduled - Steve Shay, Mark Guddis.     (2/13) Feedback pending on 4 Ph Int; 1 Ph Int scheduled.  Mark G., Robert W., Ryon O., Steve E., Steve S.             Submitted P2 candidate Steve Shay.      (2/6)  Craig Kemp out; Ryan Owen moving to F2F; sourcing new submissions.   (1/30):  Submitted P1 Craig Kemp.  (1/23):  Submitted P1 Ryan Owen.     Not moving forward with Robert H.  Sourcing new submissions (David Pelloso).      (1/16):  Robert Hostetler final int 1/15 with Wayne Farmer.     12/29/14;  Ph Int completed (Robert); Feedback pending on Gary Shields.   12/26/14:  Ph Int scheduled - Robert Hostetler.  12/16/14:  P1 Submit (direct sourced) - Gary Shields.   12/16/14:  P1 Submit (internal) - Robert Hostetler.   12/8/14:  Sourcing in new location - Indy.    12/4/14:  Request change of location per HRBP - to Indianapolis.  12/1/14:  Pipeline Screened.  CDS calls scheduled; qualified candidates to be submitted once pre-screenings completed.    11/25/14:  Call with HM - to review submitted candidates and provide feedback week of 12/1 and move to initial interviews. 11/20/14:  P1 Submitted - Kevin Marvin.   11/14/14: Open Req temp sent    11/12/14:  DC Requested.  11/12/14:  Req Loaded in PCR - Added to DMS.  DC Request noted in Taleo and invite to be sent to HM.</t>
  </si>
  <si>
    <t>DIA005964</t>
  </si>
  <si>
    <t>(4/17)  Offer Accept - BG/DS.   (4/10)  Moving to offer for internal, Raedean Hiebert .    HM requested we halt recruiting as they may move to offer with internal applicant.  (4/3)  Hold on recruiting for now; may have internal.         (3/27) DC completed; open req template sent.</t>
  </si>
  <si>
    <t>DIA005259</t>
  </si>
  <si>
    <t>San Fransisco</t>
  </si>
  <si>
    <t>(3/27) BG/DS completed for Kathleen Mandel. Filled Req template sent.     (3/20)  Extended offer to Kathleen Mandel - accepted - $85k (+$40k) starting 3/30/15 - background pending.           (3/13)  New submissions pending feedback; continuing to source.  (3/6) Submitted P2 candidate Bobbi Johnson and P1 Kathleen Mandel.       (2/20)   3 F2F int scheduled.     (2/13)  3 2nd round Int scheduled - Alicia Burke, Criag J., Stephanie C.     (2/6):  Submissions pending feedback; sourcing new submits.    (1/30) Submitted P1 candidate John Colantuno and Alicia Burt.      (1/23) Submitted internal candidate Jolene Green.  Lookout for John Heibel.     (1/16):  ***Per HM on 1/15, internal referral to apply - John Heibel.  Sent pipeline update to HM 1/15; 2 candidate submissions pending - Jolene Green (Internal), (1/9):   1/7/14:  Open Template Sent - MS assigned as Lead Recruiter.   1/6/15: DC Completed.  Initially were to open DIA005258 as well (same role in Seattle), but HM/HRBP informed they were to make an offer internally.   1/5/15: DC Requested: Req entered into PCR/DMS(3</t>
  </si>
  <si>
    <t>BEC003406</t>
  </si>
  <si>
    <t>Microscan  - Representative II Technical Apps Sales</t>
  </si>
  <si>
    <t xml:space="preserve">(4/17)  Offer accept - closing/filled.  (4/3)  Offer accepted, Robert Fournier; pending BG/DS.      (3/27) pending bg/ds for Robert F.   (3/20) Robert Fournier - pending bg/ds.         (3/13) Offer made and accepted by Robert Fournier - pending bg/ds.      (2/27)  Finalists identified - Monica/Robert - to interview with Diane Burella/John Carey in Toronto (TBD).    (2/20)   Final Int tomorrow, 2/18.    (2/13)  Final Int  2/18 - Anna, Monica, Robert Fournier     (2/6) Submitted P1 candidate Cody Mah and Jill Brown.     (1/30):  sourcing new submissions; final interviews 2/3.  Schedule phone interview with Anna Quanch.  (1/23):  Jill Brown (internal referral) to be applying - get in process asap.  Anna to be considered for Apps role.  Connect her with Dianne Mueller for phone interview.  (1/16):  Pending HM feedback from interviews 1/15.     12/19/14: Submitted P1 candidate Monica Zeiter.     12/17/14: Email from HM - interviewing Robert F and Anna Q.     12/15/14: Submitted P1 candidate Robert Fournier.     12/9/14: Submitted P1 candidate Anna Quack.     11/21/14: Discovery Call Conducted:  </t>
  </si>
  <si>
    <t>LIF002136</t>
  </si>
  <si>
    <t>(6/26)  Send filled req template (internal) - PFY NOT TO BILL this req, but to bill for 2052-2053.  (6/12) pending BG/DS for Andrew Seckers.        (6/5) HM offered candidate Andrew Seckers; $58k / 4 wks PTO / June 23; pending BG/DS.  (5/22)  Open req temp sent 5/21</t>
  </si>
  <si>
    <t>LIF002109</t>
  </si>
  <si>
    <t>Frederick</t>
  </si>
  <si>
    <t>(6/5)  HRBP informed they are to hire internal referral for this role - PFY NOT to bill.  Move prior submission, John Rice, over to other MD opening; count as submit.   (5/29)  P1 submitted - Zach Isles     (5/22)  Open req temp sent 5/21</t>
  </si>
  <si>
    <t xml:space="preserve">LIF001548 </t>
  </si>
  <si>
    <t>Automation Representative II Sales</t>
  </si>
  <si>
    <t>(7/31/) Closed Req Template Sent; Todd S. BG/DS clear;      (7/24) Todd S. pending BG/DS;      (7/17) HM exteded offer to Todd Smith - accepted $75k + $2500/month (6 months) and $5k relocation bonus; recended offer to Rick Cowan.     Spoke with HM - offered Rick Cowan $81,500, declined wants atleast $90k, HM has P2 candidate Todd Smith as backup - will potentially offer Todd the position and rescend the offer of Rick C.; pending feedback on how/when to proceed;      (7/3)   John Halley; Aaron Gerdes submitted by Ann Brooks.  Cosgrove (out; sending to Rent Baxley for review), Shelly Woodruff potentially interested (internal) - they are to move her forward.   (6/26)  P1 submitted - Andrew Cosgrove; Todd Smith, Andrew moving forward(6/19) HM interviewing both candidates - called lm on vm for feedback (friday @ 11:44pm ET);  Submitted P2 candidate Todd Smith and Wendy Fleming. (6/12)  Potentially slot Casey to go to offer for this position; TBD.  (6/5)  Sourcing new submissions.  (5/29)  Candidate declined offer; sourcing new submits.   (5/22) Moving to offer with Michele - $80K, $65 IC, $2,500/mo for 6 mo guarantee.  Michele Fosler - prepared, great job getting ready for interview; 30-60-90 day plan; brag book.  Going to move to offer. (5/15)  No on Jason Kuchar;  Michelle Fosler moving forward - f2f interview w/ Max, Tom and Jessica in Philadelphia Friday.   (5/8) P2 Jason Kuchar submitted; Claude B. out; Michelle Fosler advancing.   (5/1) HM phone interviewed Claude Bernier - pending feedback.     (4/17)  Recalibrated with HM/HRBP - weekly call scheduled; location changed to Minneapolis/WI; sourcing forward with urgency.  (4/10)  Andy Gill - no longer viable / Martha Miles (internal) - out  (4/3)   Andy Gill being scheduled for next steps      (3/27) HM conducting interviews excluding Andrew Gill; **NEED TO SCHEDULE ANDY GILL**  (3/20) Submitted P2 candidate Jim Ernst.      (3/13)  Feedback pending on interviews.  (3/6) HM phone screen Andrew Gill.        (2/20)    (2/13)  Scheduling G. Connell/J. Wright for int.       (2/6):  P3's submitted - Gabriel Connell, Justin Wright.</t>
  </si>
  <si>
    <t>DIA005695</t>
  </si>
  <si>
    <t>Norris, Anne</t>
  </si>
  <si>
    <t>(7/31/) Closed Req Template Sent; Amber C. BG/DS clear;      (7/24) Revised offer for Amber C. sent, pending BG/DS.   Per Jennie W. offer for Amber C. is on hold due to counter offer and Ty Scott on vacation.     Amber C. pending BG/DS;      (7/17)  Extended verbal offer to Amber C.accepted, pending BG and DSpending feedback from HM; 4th employee taken from Alverno Group and notifying CEO prior to offer.   (7/3) HM feedback, going to offer with Amber Carr   (6/26) HM requested phone interview with Kimberly Loughry.  Sent Req Template to update HM to Anne Norris.   Submitted P1 candidate Kimberly Loughry.  Submitted P2 candidate James Rodney Smith.  (6/19) HM requested phone interview with Amber Carr, Steven Moore, and Rodney Jackson.  Submitted P1 candidate Amber Carr, Rodney Jackson.  (6/12)              (6/5) submitted P1 candidate Steven Moore, Rachel Crider, Matthew Werst, Jody Thurston.  (5/15) call HM; source candidates.     (5/8) HM updated to Brian Vaughan and location switched to Kentucky.  (4/17) Move to open req; still no DC with HM after repeated attempts.    (4/10)  Left another message with HM; working to conduct DC in order to open/source forward.   (4/3) DC pending;       (3/13)  HM changed to K. Pizzi - follow up to schedule DC.  (2/27)  2nd DC Request sent.   (2/20) DC Requested</t>
  </si>
  <si>
    <t>DIA006245</t>
  </si>
  <si>
    <t>Cleveland</t>
  </si>
  <si>
    <t>(7/31) Closed Req template sent; BG/DS complete;    Natasha B pending BG/DS.      (7/24) HM extended verbal offer to Natasha - accepted; pending BG/DS;     (7/17)  Left HM voicemail for feedback on Natasha Barket.    (7/10)  HM want to move forward with Natasha Barkett pending feedback from his manager.  HM stated Natasha Barkett, Michael Kulig, and Tim Grieve are all interviewing with his team on 7/8.   Left HM message for feedback on candidate interviews from 6/25      (7/3) Pending feedback from HM on f2f interviews;    (6/26)  HM requested face-to-face interview with Michael Ewart, Adrian Muresan, Natasha Barkett, Tim Grieve, Tommy Krecic, and Michael Kulig.  (6/19) Called HM - lm on voicemail seeking feedback on candidates submitted and next steps;    Submitted P2 candidate Bishop Dogo.      (6/12) Called HM; lm - pending feedback on candidates submitted;      (6/5) Submitted P1 candidate Marybeth Montgomery, Shawn Griffin, David Woods.  (5/22)  Sourcing new submissions</t>
  </si>
  <si>
    <t>DIA006833</t>
  </si>
  <si>
    <t xml:space="preserve">(7/31/) Closed Req Template Sent; Sarah G. BG/DS clear;      (7/24) Sarah G pending BG/DS;     (7/17)  Extended verbal offer to Sarah G. accepted, pending BG and DS.   (7/10) HM want to make an offer to Sarah Grossman - pending details but want to offer $54k starting July 20th; training starts on the 21st.     (7/3) Pending feedback from HM on phone interviews;     (6/26)  HM requested phone interview for her team with Sarah Grossman and Olga Stata.Per Application Specialist Huddle w/ Jennie Wallace - HM interviewing 2 candidates and in good status; HM requested phone interview with Sarah Grossman and Olga Stata.  HM requested team interview with Sarah Grossman.  Submitted P1 candidate Oldga Stata, Jennifer Schroeder (6/19) Submitted P1 candidate Mario Zamora, Sarah Grossman  (6/12) Req open; sourcing;        (6/5)  Need to open reqs asap/schedule DC with HM(7/3/) </t>
  </si>
  <si>
    <t>LIF002124</t>
  </si>
  <si>
    <t>District Service Manager</t>
  </si>
  <si>
    <t>(8/7)  Closed req template sent;   HM offered internal candidate Nate Hull - accepted; Spoke w/ HM 8/5 am, stated that an offer has been extended to an internal candidate and we are pending his acceptance/approval to move forward; call Ken Friday after 1pm ET to get an update;   Left VM for HM pending feedback on next steps;  (7/31) Pending feedback on HM - internal offer;     (7/24) Spoke w/ HM - offering an internal candidate (showed interest late in process); pending feedback on next steps;     (7/17)  Reached out to HM on vacation this week.   (7/10)  HM requested face to face interview with Thomas Saverino.   Submitted P1 candidate Thomas Saverino.  (7/3) HM feedback on interviews, moving forward Getek, Michael Mastro, Steve Parrow, Kevin Reim.   HM requested phone interview with Bryan Snyder, Steven Parrow, Bernadette Bielitz, Michael Mastro, Getek, Ed Nesbitt, Kevin Reim, Michael Ferraro.  Submitted P2 candidate Brandon Sharpsteen.  Submitted P1 candidate Bernadette Bielitz, Michael Mason, Anthony Onorato, Steven Parrow, Bryan Snyder, Kevin Riem, Michael Ferraro, Edward Nesbitt, Marco Ward.  (6/26) Email P2 candidate Michael Mastro to HM - pending feedback;      (6/19) OPEN REQ TEMPLATE SENT:</t>
  </si>
  <si>
    <t>LIF002183</t>
  </si>
  <si>
    <t>(8/21) CLOSED Req Template sent; Offer accepted - no bg/ds - internal transfer from Sciex.  (8/14) Offer extended to Lorna Bosworth $87,100 w/ 5 weeks PTO - accepted;   Spoke w/ HRBP - Max Schelle - sending letter to internal-Sciex candidate manager regarding offering Lorna Bosworth; stated - should have a decision w/i a few days; pending offer details to draft an offer and close req.     (8/7) Spoke w/ HM - keep P2 candidate Franklin warm; pending a decision b/w Franklin and an internal candidate w/ more experience (senior);     (7/31)  HM requested phone interview with Gary Thomann, interviewed scheduled for 7/31 although per HM cancel interview as he met face to face with candidate in Atlanta, GA.     Submitted P1candidate William Spencer.   HM requested face to face interview with Franklin M, Lorna B., George Dearden.  HM requested George D interview with Ronal Khoshabeh.  HM requested phone interview with George D.    (7/24)  Shaina, Franklin and Lorna interviewing on the phone with Andrea, Max and Ronald.  Submitted P1 candidate Ashley Vines.  Submitted internal candidate Lorna Bosworth, George Dearden and Gary Thomann. (7/17)  Submitted Internal candidate Lorna Bosworth.   HM stated moving forward with Franklin M., Shaina J., and Lorna to interview with Max, Rodney and Andrea.    Reached out to HM for feedback on interviews.    (7/10)  HM feedback to release Eric Maw and Paul Leonard from process and plan to move Franklin Mathieu forward next week.  HM requested phone interviews with Eric Maw, Paul Leonard, Sean Biernacki, Franklin Mathieu.  Submitted P1 candidate Shaina Jamani.  (7/3) Left VM for HM - pending feedback on referral and former employee status; will conitinue to source b/c HM is on vacation until next week.  Submitted P1 candidate Todd Cambrio, Eric Maw   (6/26) Submitted P2 candidate Franklin Mathieu.  Submitted P1 candidate Sean Biernacki and Paul Leonard.</t>
  </si>
  <si>
    <t>LIF002196</t>
  </si>
  <si>
    <t>Representative II Sales - Automation (Bilingual)</t>
  </si>
  <si>
    <t>(9/4) Closed req template sent; BG/DS complete; Marie-France Belanger hired; (8/21) Offer extended to Marie-France B. - $85k, 6 month $2500 guarantee, start date 9/3, and potentially 4 weeks vacation (needs to be approved by Max (HR);           HM pending feedback/approval from HR on offering Marie-France B.  (8/14) HM extending an offer to P2 candidate Marie-France Belanger - $85k ($55k at plan) w/ $2500 6 month guarantee;  HM conducting F2F interviews on Wed. with candidates Marie-France B., Valerie R., Omar H. and Francois A.  (8/7) Submitted P2 candidate Karl Debbas - HM phone screened - not moving forward; Phone interview setup w/ Sammy A. and Tom Miele;   Per weekly HM call - HM moving forward with candidates Francois A., Omar H. Marie-France B., Sammy A., and phone screening Karl D. and Valerie R..  Carole Denis is out.;  May conduct F2F interviews next Wed. or Fri. depending on HM's schedule.     (7/31) Submitted P2 candidate Valerie Riendeau and emailed HM P2 candidate Karl Debbas.   (7/24)  Follow email sent to HM - pending feedback - HM replied - will be in the office next week and follow-up w/ next steps;     Submitted P2 candidate Marie-Pier Ouellette; Submitted P1 candidate  Omar Hawari;    HM phone interviewed Marie-France B - pending phone interviews w/ Rod and Tom;  Pending feedback on candidates Carole D., Erik H. Francois, A. Omar H. Marie-Pier O. Ryan G., and Sammy A.   (7/17)  HM inteview both P2 candidates submitted; moving Marie France forward; Submitted P1 candidates Erik Haddadine and Francois Asselin and P2 candidate Ryan Greenham.  Pending feedback.     (7/10) Submitted 2 candidates Carole Denis and Marie-France Belanger.  DC completed; open req template sent;</t>
  </si>
  <si>
    <t>DIA006013</t>
  </si>
  <si>
    <t>(9/11) Closed req template sent; Vrajesh Patel hired; BG/DS complete; (9/4)  Pending BG/DS.     (8/28)  HM emailed offer pending for Vrajesh P. for $65,000.         (8/21)  Left voicemail and send email for HM for feedback on interview.     (8/14)  HM moving Vrajesh P. to in person interview next week, requested keep Felicia S. warm and release Stephen J.    Left VM for manager feedback regarding interviews.     (8/7) HM responded via email - moving forward with candidates Felicia S., Vrajesh P., and Stephen Johnson.  Left VM and sent an email to HM asking for feedback on Felicia and Vrajesh;        Candidate Vrajesh Patel provided an update to JBaker via email noting a potential phone interview w/ HM's Manager.  (7/31)  HM requested phone interview with Felicia S.       (7/24)  HM emailed response he is on vacation and will evaluate the candidates upon his return.  2nd VM left for HM 7.22 - pending feedback;    Left HM VM and email for HM regarding feedback on Kristopher L., Carlos P., Adam Anderson., and Stephen Johnson.     (7/17)  Left HM VM for candidate submission feedback.  Submitted P2 candidate Kristopher Lucas,  Carlos Peronet.  Submitted P1 candidate Diana Richards   (7/10)  HM feedback, wants to move forwar d with Vrajesh Patel and Steven Aiken although is waiting for additional candidates to move with them.  Submitted P1 candidate Adam Anderson and Internal candidate Stephen Johnson.    (7/3) Submitted P2 candidate Tami Reed;    HM requested phone interview with Vrajesh Patel and Steven Aiken.   Submitted P1 candidate John Crittenden, Naportia Jones   (6/26)  Pending HM feedback on submitted candidates; continuing to urgently source.   (6/19) Submitted P1 Candidate Dianne LeJeune, Alice Cole, Matthew Wesrt, Vrajesh Patel (6/12) Submitted Yihua Che;    HM seeking individuals with Networking infrastructure, middleware, or LIS experience.      (6/5) submitted P1 candidate Wendell Shortt, Sandra Phillips, William Buchholz, Steven Aiken, Keith Hixson, Mark Liang.  (5/22)  (5/8) lm for HM - pending feedback on candidates submitted.    (5/1) pending feedback from HM.      (4/24) Submitted candidates James Donohoe - P2, Lisa Ballou - P1, Michael Sommers - P2, and Tara Franco - P2.         (4/17)  (4/10)  DC completed 4/7.  New search underway; sourcing initial submissions</t>
  </si>
  <si>
    <t>KAM4977</t>
  </si>
  <si>
    <t>(9/11) Pending BG/DS (9/4)  Pending BG/DS.    Per HRBP offer will be extended to Vince G.       (8/28) HM request phone interview with John S. and Vince G.    Submitted P1 candidate John Smallcombe, Vincent Grabovac III, David Miller.    DC completed; open req template sent.  DC invite sent to HR/HRBP</t>
  </si>
  <si>
    <t>KAM4747</t>
  </si>
  <si>
    <t>Regional Sales Specialist</t>
  </si>
  <si>
    <t>Couch, Andrew</t>
  </si>
  <si>
    <t>(10/30) Closed req template sent;  Internal candidate Josh Dean offered the role with a salary of $98k;   (10/23) HM/HR filling requisition with an internal candidate; pending feedback on next steps; (10/16) HM/HR filling requisition with an internal candidate; pending feedback on next steps; (10/9) HM/HR filling requisition with an internal candidate; pending feedback on next steps; (10/2) HM/HR closing requisition with an internal  candidate; pending feedback on next steps;  (9/25) Pending feedback on Robert Clark - sourcing; (9/18) Pending P2 submission Robert Clark; sourcing (9/11) Sourcing   (9/4) Sourcing   (8/28) Sourcing candidates - 3 P1; 0 P2;  (8/21) Spoke w/ HM - opened requirement for candidates;    Sourcing candidates;  (8/14) Submitted P2 candidate David Dufour - HM not moving forward;  Pending feedback from HM for candidate Brian Dickman - potential offer pending a promotion within his current company.        (8/7) Spoke with HM - pending next steps for Brian D. (offer potentially).  Continue to source - moving to P2 - update template sent; Submitted P1 candidate Brian Dickman - currently at offer stage (potentially) - being considered for a management opportunity with his current employer;   (7/31)  Submitted P1 candidate Danny Poelhman.     (7/24) DC scheduled for 7/24 @ 11:30am;    DC sent to HM/HRBP</t>
  </si>
  <si>
    <t>KAM4329</t>
  </si>
  <si>
    <t>Peters, Jeff</t>
  </si>
  <si>
    <t>Dunbar</t>
  </si>
  <si>
    <t>(10/23) Spoke with HM and he has offered candidate Samuel Vance - pending bg/ds;  Continuing to source candidates and pending feedback on Jerry Hill's phone interview;  (10/16) Continuing to source candidates and pending feedback on Jerry Hill's phone interview; (10/9) Continuing to source candidates and pending feedback on Jerry Hill's phone interview; (10/2) Awaiting feedback on HM phone interview with Jerry Hill. Continuing to source candidates; (9/25) HM interviewing Jerry Hill - pending feedback; (9/18) HM moving Jerry Hill forward; Submitted P2 candidate Jerry Hill; (9/11) Sourcing   (9/4) Sourcing candidates (8/28) Sourcing candidates;   (8/21) Sourcing candidates;   (8/14) Sourcing candidates;   (8/7) Sourcing P1 candidates;  moved to Phase 2, update template sent.  (7/31) Sourcing P1 candidates;  (7/24) DC completed; Post DC email sent; Open Req template sent;  DC scheduled for 7/24 @  9:30am;   DC sent to HM/HRBP</t>
  </si>
  <si>
    <t>DIA008571</t>
  </si>
  <si>
    <t>Stephens, Andrew</t>
  </si>
  <si>
    <t>(5/27)  Allison Cavalieri accepted; BG/DS.  (4/22) F2F ivs to take place on 4/21: P2 Susan Bedrio, P1s Nick Decker, Allison Cavalieri &amp; Kim Seedor; Andy phone interviewed Nick Decker on 4/19 P1 Nick Decker submitted on 4/18 (4/15) move Davin Pang, Allison Cavalieri, and tentative Kim Seedor to F2F wk of 4/18 (4/8) P1 Davin Pang &amp; P1 Allison Cavlieri submitted on 4/6 (4/1) P1 Kain Caudill and Brian Chugg submitted on 3/30 discussion w/ Andy on 3/28- keep Susan warm; target MTs in search (3/25) P1 C. Kelly submitted on 3/24(3/18) P2 D. Rawlins &amp; P2 S. Bedrio phone iv on 3/17 (3/11) P2 Brad Malin submitted on 3/11 P2 David Rawlins submitted on 3/10 P2 Susan Bedrio submitted on 3/7 (3/4) DC completed 3/2 (2/26)  On 2/23 HM requested we scheduled DC for week of 3/1.  1st DC request sent 2/22(4/15</t>
  </si>
  <si>
    <t>KAM4781</t>
  </si>
  <si>
    <t>(12/18)  Reopening from hold and moving to filled - Kathy Tometich candidate hired.  (10/23) At the HM's request, the requisition is being placed on HOLD;  Pending feedback on candidate Roger Reynolds and next steps for David H. and David L.  Continuing to source additional candidates.     (10/16) Pending feedback on candidate Roger Reynolds and next steps for David H. and David L.  Continuing to source additional candidates.      (10/9) Submitted Roger Reynolds and pending HM's feedback on f2f interviews with Davd H. and David L. (10/2) HM phone interviewed David H and David Leksell (also interviewing with Scott Meher 10/2); Pending f2f interviews over the next 3-4 weeks depending on the HMs schedule but we are contininuing to source additional candidates;  (9/25) HM interviewing David Hrinak and David Leksell - pending feedback; Sourcing additional candidates; (9/18) HM not moving forward with Jon Borgo; Submitted P2 candidate Jon Borgo (for AM role); HM inteviewing David Hrinak and David Leksell;  (9/11) Submitted P1 candidates David Hrinak and David Leksell.     (9/4) HM interviewing  John Duroe and Darl Eblen; sourcing additional candidates; (8/28) Submitted P2 candidate Darl Eblem, Scott Kellar, and John Duroe;  HM not moving James Devlin forward - not enough Automation experience; (8/21) Submitted P2 candidate James Devlin;    (8/14) Sourcing candidates;   (8/7) Sourcing P1 and P2 candidates;     (7/31) Submitted P1 candidate Jason Szpara.     (7/24) DC completed; Post DC email sent; Open Req template sent;    DC scheduled for 7/24 @  9:30am;   DC sent to HM/HRBP</t>
  </si>
  <si>
    <t>DIA008161</t>
  </si>
  <si>
    <t>(2/19) P1 Janice Trussell written offer accepted- verifying background 2/17 (2/12) offer to P1 Janice Trussell in process- phone call with Joseph set for 2/12 to extend (2/5) P1 Janice Trussel pending ph iv w/ Robert Ramirez &amp; Tiffany Murphy (1/29) P1 Janice Trussell F2F IV scheduled 1/29 P1 Cindy Stewart schd for phone iv 1/28 P2 Jared LeBouf &amp; P1 LauraBeth Brock schd for phone iv 1/27 (1/22) P1 Fuad Odeh submitted 1/21 P2 Jared LeBoeuf submitted P1 Susan Persigo scheduled for 2nd interview on 1/25 with Dawn Cohorst 1/20 P1 LauraBeth Brock submitted 1/19 (1/15) P1 CIndy Stewart submitted 1/15 P1 Susan Persigo interview schd for 1/18 released P1s Sherrie Vogt &amp; Katherine Long 1/14 P1 Susan Persigo submitted 1/12 P1 Katherine Long submitted CDS scheduled Charla Chouest 1/11(1/8) P1 Sherrie Vogt submitted  P1 Janice Trussell submitted/interviewed (pending next steps).  Continuing to source additional candidates.   (12/18)  DC completed 12/17; Open template sent.  Left VM for HM to schedule DC 12/15</t>
  </si>
  <si>
    <t>KAM4774</t>
  </si>
  <si>
    <t>Customer Service Associate - T0409</t>
  </si>
  <si>
    <t>Mumma, Phillip</t>
  </si>
  <si>
    <t>North Hollywood</t>
  </si>
  <si>
    <t>(8/21) BG/DS complete for Stephen S. at $15.25/hr starting 8/24;     BG/DS pending for candidate Stephen Sanchez.      (8/14) Offer extended to Stephen Sanchez - pending BG/DS;    (8/7) Submitted P1 Stephen Sanchez.     (7/31) Sourcing P1 candidates;      (7/24) DC completed; Post DC email sent; Open req template sent;     (7/24) DC sent to HM/HRBP</t>
  </si>
  <si>
    <t>KAM4717</t>
  </si>
  <si>
    <t>Riley, Michael</t>
  </si>
  <si>
    <t>(8/28) Closed req template sent;  BG/DS complete for Timothy Christison; (8/21) Signed offer returned by Timothy C - bg/ds pending;      Offer extended to Timothy Christison, verbally accepted but pending returned signed offer - not cleared for bg/ds until signed offer is returned.       (8/14)  Moving forward to hire with employee referral candidate Timothy Christison.  Submitted P1 candidate Timothy Christison.     (8/7) Sourcing P1 candidates;     (7/31) Submitted P1 candidate Omar Gonzalez; HM called in - would like to see additional candidates; submitting P1 candidate Omar Gonzalez.   (7/24) Submitted P1 candidate Che Brown - candidate withdrew from process; received another offer.  DC completed; Post DC email sent; Open Req template sent;     DC scheduled for 3:00PM EST 07/20/2015.   DC sent to HM/HRBP</t>
  </si>
  <si>
    <t>LIF002292</t>
  </si>
  <si>
    <t>Fritcha, Joshua</t>
  </si>
  <si>
    <t>(10/30) CLOSED Req template sent; (10/23) Pending BG/DS competion for Levi Sorg - started 10/19 (10/16)  Pending BG/DS completion for Levi Sorg; (10/2) Spoke with Nate Hull - HM, pending HR's approval to offer Levi S.; HM f2f interviewed Levi S. and Brandon T. Pending next steps from HM on final candidates and internal submital Anita Richardson.     (9/25)Submitted referred candidates Levi Sorg and Brandon Talkington; Candidate Nicholas C. withdrew from process; Nate Hull, new HM interviewing Brandon Talkington and Levi Sorg; (9/18) HM moving internal candidate Nicholas Cleveland to offer stage - pending feedback on offer details; lm for HM guaging candidate flow, process, and potential next steps;     (9/11) Submitted P1 candidate Ryan Robertson and internal candidate Nicholas Cleveland; ;   (9/4) HM likes Jeff Knapp and Veon Barnett; need to reach out to Anita Richardson; Sourcing additional candidates;  (8/28) Submitted P1 candidates Jeff Knapp, John Barge, and Sha Li.  Open req template sent; DC call completed; DC scheduled for 8/25; DC invite sent to HM/HRBP 8/28;</t>
  </si>
  <si>
    <t>KAM4957</t>
  </si>
  <si>
    <t>Support Services Representative</t>
  </si>
  <si>
    <t>Young, Jason/Mueller, Joe</t>
  </si>
  <si>
    <t>Tonawanda</t>
  </si>
  <si>
    <t>(10/23) FILLED (10/16) Closed req template sent; pending David S. background; (10/9) Doug Bruch's background complete; pending bg/ds for David S.  (10/2) Pending BG/DS for both David S and Dough Bruch.   (9/25) Pending offer to David Strong and Dough Bruch - followup with HR and HM; (9/18) Submitted P1 candidate Daniel Doherty;  HM offering David Strong and interviewing Dough Bruch for another role in the warehouse; continue sourcing (911) HM offering David Strong and interviewing Dough Bruch;  Submitted P1 candidate Doug Bruch;   (9/4) HM interviewed Bruce Robertson and David Strong; Sourcing additional candidates; (8/28) HM interviewing David S. Bruce B and Aleesha J - not moving forward w/ Randy B.;  Submitted P1 candidate Randy Blodgett, David Strong, Bruce Robertson and Aleesha Jackson;   (8/21) HM f2f interviewing Robert B. Submitted P1 candidate Robert Bailey;  .(8/14) DC completed; Open req template sent;  DC sent to HM/HRBP</t>
  </si>
  <si>
    <t>LIF002300</t>
  </si>
  <si>
    <t xml:space="preserve">(12/18)  Closing req - BG/DS completed.  (12/4)  M. Kulhanek offer accept - BG/DS pending.  Start date of 1/4.   (11/20)  Martin Kulhanek final interview 11/25 (lead candidate).   (11/13)  Chris Fagan completed 2nd round interview, PI issued &amp; Martin Kulhanek at final stages (potentially moving to offer per HM convo on 11/12).   (11/06)  2 offers extended/rejected - G. Thorkildsen &amp; T. Perullo.  (10/9)  2nd round PI being conducted 10/5-6 with Kelsey Lakeman &amp; Martin Kulhanek.  P1 submits and 1st round PI being scheduled with Mina Labib &amp; Gus Thorkildsen.  Nhan Le &amp; Mike Scheri submitted week of 10/2 and completed 1st round PI - holding in process.   (9/11)  Brian Millette (P1; Ph Int scheduled 9/10) and Donald Francois (P1; PhInt scheduled 9/11) submitted.  (9/4)  Touch base call with HM scheduled 9/3.  (8/28) DC completed 8/25; open req template sent - P1/P2.  Req issued and DC invite sent 8/28. </t>
  </si>
  <si>
    <t>DIA008748</t>
  </si>
  <si>
    <t>(4/8) Ryan has extended verbal to Melody at $70K base; P1 Lori Anderson submitted-- interviewed with Tammy and Ryan (4/1) P1 Jim Record submitted on 3/31 P1 Melody Meason schd to meet with Brad Morse &amp; Amanda Kim 3/30 in Atlanta; per HM keep Blake warm (3/25) M. Meason &amp; B. Ray completed F2F on 3/24- awaiting feedback (3/18) move M. Meason, A. Mallet, B Ray to F2F on 3/24 in Birmingham; P1 Deni Ewaskiew submitted on 3/17; P2 Frank Dominelli submitted on 3/17; P1 M. Meason ph iv requested- schd for 3/17 P1 Melody Meason submitted 3/14 P1 Alie Mallet move to phone int with Tammy &amp; poss. F2F with Ryan P2 Dan Barnes &amp; P1 Blake Ray requested for phone iv on 3/17(3/11) P2 Dan Barnes submitted on 3/9 P2 Portia Carter &amp; P1 Blake Ray submitted 3/8 P1 Alie Mallet requested for phone iv; P1 Sherrie Vogt submitted 3/7(3/4) P1 Alie Mallet submitted 3/4</t>
  </si>
  <si>
    <t>DIA008955</t>
  </si>
  <si>
    <t>Technician Documentation - Representative I</t>
  </si>
  <si>
    <t>Hergott, Kimberly</t>
  </si>
  <si>
    <t>Hassse, Stephanie</t>
  </si>
  <si>
    <t>(5/27)  Kelsi Wallander accepted; BG/DS.  (5/20) Kim to extend verbal to Kelsi on 5/20- prepping written offer; F2F int with Kelsi Wallander on 5/19 Claire accepted another offer and has withdrawn from process; reschd F2F with Claire on 5/18 (5/13) interview with Nils completed on 5/10; Claire was sick and has to reschedule to 5/17-- will confirm asap (5/2) s/w Kim on 5/2 would like to schd Claire Lundeby and Nils Henonen for meet and greet on 5/10-11 start at 10am (4/29) F2F interviewds schd with N. Heinonen for 4/26; Suma and Claira Lundeby schd for 4/27 (4/22) Phone interviews schd for C. Sandness &amp; S. Rahavenhran on 4/22 P2 Cindy Sandsness submitted on 4/20; P1 Kelsi Wallander move to phone iv; P2 Suma Rahavendran submitted on 4/19 p1 Calire Lundeby move to phone iv, P1 Kelsi Wallander submitted (4/15) P1 Claire Lundeby submitted on 4/11P1 Tim McGrady submitted on 4/11 (4/1) N. Heinonen phone iv schd for 4/8d (3/25) P1 Nils Heinonen submitted on 3/24 (3/18) DC schd for 3/21 Sent 2nd DC request</t>
  </si>
  <si>
    <t>DIA008557</t>
  </si>
  <si>
    <t xml:space="preserve">(2/26) P1's submitted - Brittania Smith &amp; Melissa Beasley; ph int completed and moving to F2F next week.  qualifying P2 Danny Noles (2/19)  DC completed 2/22; sending open for 2/23.  Reach out to Andrea (internal referral) - wants to interview her and 1 other internal referral who will be applying today/tomorrow. </t>
  </si>
  <si>
    <t>DIA008564</t>
  </si>
  <si>
    <t>(5/27)  Marisa Jack accepted; BG/DS.  (5/6) Marisa Jack offer extended (pending acceptance).  Linda spoke with Zack Sommer on 5/4 and would liek to arrange F2F on 5/6;  P1 Michael Miller submitted on 5/3 (4/29) Linda met with Marisa on 4/28- very good meeting and she wants Marisa to meet Greg Devivo on 5/3-- likely move Marisa to ACS position; move P1 Zack Sommer to phone inteview with Linda TBD; P1 Zack Sommer submitted on 4/28; P1 Marisa Jack schd for F2F on 4/28 (4/22) P1 Marisa Jack schd for ph int on 4/25; P1 Marisa Jack and P1 Adam Bemis submitted on 4/21 (4/15)  P1 Ryan Smith move to phone iv with Linda on 4/15 P1 Ryan Smith submitted on 4/11(4/1) sourcing new candidates- LinkedIn blast sent to 150+ passive CNs. Targeting MLTs and research (3/25) P2 Andria Stanga schd for ph iv on 3/25;  move P1 Alex Pomerantz to F2F on 3/28 per Linda's email on 3.23 (3/18) P2 Jared townsend submitted on 3/15 (3/11)  P1 A. Pmerantzph iv requested on 3/11 schd for 3/21; P1 Alex Pomerantz submitted on 3/10  Req assigned to Kate after offer declined from Christina Quilian.  (2/12) Had a call with Linda and currently waiting for a response from Chris Schwartz on approval for changing position to something completely different. Will have more information on Tuesday 2/16. (2/5) Christina declinded offer - Start sourcing.(1/29)  Linda would like to extend an offer to Christina Quilian. Req issued to TME 1/26</t>
  </si>
  <si>
    <t>DIA008156</t>
  </si>
  <si>
    <t>((3/11) int Bob Paliwodzinski in process- met with Anthony and approved to move forward (3/4) P2 T. White &amp; P1 J. McDonough schd for ph iv on 3/1; P2 Tiana White submitted; P1 Submitted - Jeffrey McDonough.  (2/26)  DC requested 2/23</t>
  </si>
  <si>
    <t>LIF002542</t>
  </si>
  <si>
    <t>(4/1) update with Andrew on 3/29- offer to Andrew Eckert pending; awaiting approval from Ainaric; Michelle Carlson runner-up but keep warm-- Andrew will call her today; Ryan Rostowski- 3rd and Andrew will also reach out (3/25) awaiting HM feedback (3/18) P2 Julius Burrell submitted on 3/15 P2 Felicity McKenzie submitted 3/14 (3/11) working wiht CS to schd phone iv for A. Eckert, R. Rostowski, M. Carlson with Albert Kim, Paul Farrell, Jeff Graeb; int. Andrew Eckert submitted 3/8 - orginial contact 2/19 (3/4) P1 Ryan Rostkowski schd for ph int 3/7- submitted 3/3 P1 Josh Lehman ph iv 3/4; P1 A. Krizan submitted (2/26) P1 Bob Matthis submitted 2/23 P1 Dave Sturiano schd for phone int on 3/3; P2 Gibran Holmes submitted 2/22 (2/19) P1 Josh Lehman submitted; phone iv w/ M Ficco requested 2/18 P1s Michelle Carlson &amp; Rehka Eastwood schd of phone int 2/19; P2 Mark Ficco submitted on 2.18 (2/12) P1 Michelle Carlson submitted; DQ James Malone- not elligible for rehire 2/10 P1 Rekha Eastwood submitted 2/9; CDS calls 2/10- P2 James Malone, P1 Michelle Carlson P1 Evan Mensh schd for iv 2/11; release Tolani  (2/5) P1 Evan Mensh submitted P1 Tolani Adebanjo submitted 2/4 (1/29) DC completed 1/27 sourcing CNs; 2nd DC request sent 1/26</t>
  </si>
  <si>
    <t>LIF002641</t>
  </si>
  <si>
    <t>SiteMAX Field Service Engineer</t>
  </si>
  <si>
    <t>(3/11) P1 Otto Celis Schmidt F2F iv on 3/11 &amp; P1 Cephas (Bruce) N'Cube F2F on 3/10; opening req today and submitting both-- cns were in process for LIF002529</t>
  </si>
  <si>
    <t>DIA008567</t>
  </si>
  <si>
    <t>Salt Lake City</t>
  </si>
  <si>
    <t>(4/15) offer extended to P2 Alisha Viehl- accepted verbally on 4/15; S. Harrington &amp; A. Viehl final phone ivs with Les Carlson &amp; Tiffany Murphy on 4/13 &amp; 4/14 (4/1) P2s S. Harrington &amp; A. Viehl to meet with Suzanne on 4/7 in SLC; P2 John Devenish submitted 3/30; schd S. Harrington &amp; poss. A. Viehl for F2F in SLC 4/6? (3/25) F2F iv with Alison Gocke schd for 3/25; move Sarah Harrington to F2F per Suzanne on 3/24; P2 Alison Gocke schd for phone iv on 3/24 P2 Alison Gocke submitted 3/24 P2 Brent Bouzek submitted; Alisha Veihl &amp; Brent Bouzek phone iv requested phone iv requested w/ W. Knight, J. Harrington, J. Kazemi, A. Hemmati on 3/22- schdling; P2 Alisha Viehl submitted on 3/22 (3/18) P2 Whitney Knight submtted on 3/18 P2 P2 Sarah Harrington &amp; P2 Jay Kazemi  submitted 3/17 (3/11) P2 D. Siady schd to facetime with Tiffany Murphy on 3/11; no response from P. Middleton; per Suzanne on 3/9 seeking comp approval @ $79K base for Dwain (3/4)  Dwain &amp; Peter scheduled to meet with Tiffany Murphy; pending confirmation on scheduling.  (2/26) P1 Peter Middleton schd for F2F 2/29; P2 Dwain Saidy schd for F2F on 2/29; P1 Pete Middleton schd for phone 2/25 P1 Pete Middleton submitted 2/23 (2/19) P1 Jerrold Benally submitted- phone iv requested 2/19 P2 Dwain Siady ph iv requested P2 Dwain Siady &amp; P1 Judith Zelaya submitted 2/18 (1/29)  DC request sent 1/26</t>
  </si>
  <si>
    <t>LIF002543</t>
  </si>
  <si>
    <t>(3/18) P1 Offer accept D. Sturiano 3/16  Moving to offer with D. Sturiano.  (3/11) D. Sturiano schd for final phone iv with Jesse Brubaker on 3/10 (3/4) P1 Dave Sturian schd for ph iv w/ Ken Hyek on 3/3; P1 Washington Benalcazar &amp; P1 Greg Brownawell submitted 2/29 (2/26) P1 Dave Struiano schd for F2F on 2/26 P1 dave Sturiano schd for (3/4)ints w/ Ed and Mark on 2/23 (2/19)  P1 George Cornias submitted; ph int being scheduled.  (2/12) 2nd iv requested for P1 Ashlyn Cooper 2/12 (2/5) 2nd iv requested Nate Kraft; 1st iv Noel Del Valle requested 2/4P1s Ashlyn Cooper, Noel Del Valle &amp; Robert Allen submitted 2/2</t>
  </si>
  <si>
    <t>LIF002544</t>
  </si>
  <si>
    <t>Bethesda</t>
  </si>
  <si>
    <t>(3/25) Offer accepted P1 H. McAlister 3/22 (3/18) P2 K. Draper schd for phone int 3/18 P1 H. McAlister sched for F2F on 3/18 P2 Kyah Draper submitted on 3/16P2 M. Persaud ph iv requested; P1 H. McAlister schd for iv with D. Haak 3/15 P2 Misti Persaud submitted on 3/15 P1 Heath McAlister schd for phone iv 3/14?(3/11) P1 Heath McAlister submitted on 3/10  P1 A. Krizan schd for ph iv w/ David Haak on 3/10; P1 A. Krizan 1st ph iv on 3/9 with ZD(3/4) P1 A. Krizan submitted 3/2(2/26) P1 Bev Lowrey submitted 2/26 P2 M Ficco withdrew P2 M. Ficco schd for ph iv with David Kaufmann 2/24 (2/19) P2 Mark Ficco int reschd for 2.19 (2/5) P2 Mark Ficco ph iv schd 2/5; P2 Mark Ficco submitted 2/1 P1 submitted - Nate Kraft (sch ph int) &amp; Justin Gibbs (sch ph int).  P1 Hovik M. submitted Touch base with HM completed 2/5 - sch ph int with Sturiano 2/4 or 2/5.  Ruth B. out.  P1 Nathan Kraft submitted 2/1 setting up P2 CDS all w/ Al De Falco (1/29) P2 Ruth Brown submitted 1/29 CDS schd P2 Mark Ficco 2/1 P1 David Sturiano submitted 1/27</t>
  </si>
  <si>
    <t>LIF002534</t>
  </si>
  <si>
    <t>(4/15) signed offer from Josh Leham rec'd on 4/14 (4/8) Fiona will be extending verbal  to Josh on 4/8 approved for up to $80K base; Josh Lehman phone interviewed with Pierto on 4/6 (4/1)move Julius Burrel to F2F on 4/6 in ALT with Fiona and Dave; Josh Lehman- lead CN move to ph IV with Pietro;  schdlin phone iv with Fiona and J. Burrell &amp; F. McKenize for 3/31 Josh Lehman/Evan Mensh scheduled to F2F on 3/29-30;  pending interview feedback on F. McKenzie; potentially move J. Burrell to ph int with Fiona   (3/25) move J. Lehman &amp; E. Mensh to F2F with Fiona &amp; Dave in Philly on 3/29-30; schd phone iv w/ Ainaric for P2 J. Burrell &amp; P2 F. McKenzie 3/23 (3/18) Phone Iv schd w/ Ainaric- J. Lehman 3/17 &amp; E Mensh 3/21 P2 Julius Burrell submitted on 3/15 P2 Felicity McKenzie submitted on 3/14 (3/11) P1 Kristen Kelly submitted 3/7 (3/4) P1 A. Krizan submitted 3/2 (2/26) P2 Gibran Holmes submitted on 2/22 (2/19)  Josh L. &amp; Evan M. moving to F2F - pending scheduling.  P1 Josh Lehman ph int schd for 2/18 P1 Josh Lehman submitted on 2/17 (2/12) P1 Corinne Miller submitted 2/12  F2F P2 Brian Marsiglia in next 2 wks; phone int requested for P1s Brian Hartley, Yufei Jiang (schd 2/11), and Evan Mensh 2/11(2/5) P1 Evan Mensh submitted (1/29) awaiting Cn feedback; P1 Marie Louissaint &amp; P1 Yufei Jiang submitted 1/29 P1 Brian Harley submitted 1/28 (1/22) Brian Marsiglia schd for phone int on 1/21 P2 Brian Marsiglia submitted 1/20 P2 Brian Marsiglia CDS schd for 1/19 P2 Liam Nisenfeld CDS call schd for 1/21(1/15) P2s Brian Marsiglia &amp; Liam Nisenfeld sourced 1/15</t>
  </si>
  <si>
    <t>LIF002535</t>
  </si>
  <si>
    <t>Sales Rep - Hybrid Flow</t>
  </si>
  <si>
    <t xml:space="preserve">Little Rock </t>
  </si>
  <si>
    <t>(4/22)  Filled template sent - BG/DS completed for D. Seelhorst.  (4/8) move D. Seelhorst to FaceTime int with Pietro on 4/8 (4/1) move D. Seelhorst &amp; T. Williams to F2F in ATL w/ Dave and Fiona on 4/6; schdling phone iiv with Fiona and D. Seelhorst &amp; T. Williams for 3/31 Shelia McBreen scheduled to F2F on 3/30;  Pending int feedback on J. Pinson; Schedule phone convo with Fiona and T. Wms &amp; D. Seelhorst; pending feedback on Sydney Dennis.   (3/25)F2F iv Shelia McBreen schd for 3/30 in Philly with Fiona &amp; Dave; schd phone iv for T. Williams, J. Pinson &amp; D. Seelhorst w/ Ainaric P1 James Pinson submitted on 3/23P1 Sydney Dennis submitted 3/22 (3/18) Phone iv schd w/ Ainaric- D. Korman 3/17 &amp; S. McBreen (3/11) P1 T.Williams submitted 3/9 (3/4) P1 Darryl Seelhorst submitted 3/1 (2/26) HM feedback pending (2/19) Shelia M. &amp; David M. moving to F2F - pending scheduling.  P2 J. Leboeuf ph iv requested 2/17 P2 Jared Leboeuf submitted 2/16 (2/12) F2F P1 Shelia McBreen requested 2/10 P1 Dave Korman schd for phone iv 2/11 P2 Mike Stewart submitted 2/9 (2/5) further qualifying P2s Kelly McCoy &amp; Tim Brown 2/5 P1 DS Cheryl Rech submitted 2/3 P1 Robert Bruce submitted on 2/1 (1/29) P1 David Korman submitted on 1/29 P1 Purushottam Jha phone iv 1/26 P1 Shelia McBreen Submitted 1/26(1/22)  P2 Stephanie Evans connected- setting up call; New req; sourcing initial submits</t>
  </si>
  <si>
    <t>BEC004631</t>
  </si>
  <si>
    <t>Tapanes, Luis</t>
  </si>
  <si>
    <t>(4/29)  Req Filled; Closed  (3/25)  Offer accepted by Sue Wien (internal) - sending filled template.   (3/11) P1 David Beaver added to roung of interviews in Brea (meeting wiht 8 mgrs); P1 David Beaver submitted 3/11 P1 David Hicks schd for int 3/15 in Brea (3/4)  F2F int held week of 3/4; pending feedback and interview of David Hicks on 3/15.  (2/26) F2F schd pending HM feedback; P1 Cheryl Zackery advance to F2F on 3/3; P2 Cheryl Doan&amp; P1 Cheryl Zackery schd for ph iv on 2/23 (2/19) P2 Jen Avonda, P1 David Hicks, &amp; P1 Sue Wein pending 2nd int w/ Steve Raines on 3/3/16 P1 (internal) Sue Wein submitted 2/8 P2 Jen Avonda &amp; P2 Kyle Seiler schd for F2f 2/16 (2/12) P1 David Hicks ph iv pending- available 2/16 &amp; 2/17 P2 Kyle Seiler &amp; P1 David Hicks submitted 2/11 F2F iv w/ Luis requested for P2 Jen Avonda, P1 Gary Avery 2/11 P1 Gary Avery phone iv 2/11 P2 Jennifer Avonda submitted 2/10 phone iv requested w/ Cheryl Zackery &amp; Gary Avery; P2 Cheryl Doan submitted 2/8 (2/5) submitted P2 Suzie Barnwell &amp; P1 Cheryl Zackery 2/5 call to P2 Cheryl Doan to further qualify P1 submitted - Gary Avery.  connect w/ P2 Maelyn Lessard (1/29) connecting w/ P2 Matt Maskara, P2 Matt Pant P2 Shanna Young, P1 Joseph Wagstaff to further qualify; P1 Toni Palumbo setting up intro call(1/15) released P1s Kristen Abrams and Justin Graham 1/12 (1/8) Feedback:  Week of 18th - going to be in ATL - Monday Brian - 12 -1, 2.   setup for phone interviews P1 Submitted- Kristen Abrams 1/8 P2 Submitted - Brian Karns 1/7.  P1's submitted - Justin Graham &amp; Jim Gariboldi 1/6.  Heath Boucek out.  1 pending submit (Jim Gariboldi); continuing to source.   (12/18)  Heath F2F in ATL on 12/17.  PI sent.  (12/11) P2 Submitted - Heath Boucek - ph int completed with HM; sending to ATL for in-person int on 12/17.  Open req template sent; Discovery Call completed;</t>
  </si>
  <si>
    <t>LIF002645</t>
  </si>
  <si>
    <t>Field Marketing Manager - Flow Cytometry East</t>
  </si>
  <si>
    <t>Kaymer, Markus</t>
  </si>
  <si>
    <t xml:space="preserve">Cavallo, Ainaric </t>
  </si>
  <si>
    <t>(6/10)  Pending BG/DS completion - Lama K.  (5/27)  Lama Kdouh accepted; BG/DS.   (5/6) Lama s/w Ainaric on 5/5; still attempting to schd Lama with Giles as of 5/5; follow up call with Markus on 5/3- move Lama to final iv with Giles- Ainaric will prep offer and send CEB; P1 Lama Kdouh schd to meet with Markus on 5/3; already met with Robb and phone int with Markus; submitted on 5/2 (4/29) sourcing additional candidates (4/22) P2 Scott Allman submitted on 4/20; Move P1 Susan Reynolds to F2F; P1 Ti Patel &amp; P1 Sarah Schuett phone interview with markus ; P1 Sarah Schuett submitted on 4/18 (4/15) P1 S. Reynolds schd for ph iv with Markus on 4/15; submitted P2 Bindu Sundaresan, P1 Susan Reynolds, &amp; P1 Ti Patel on 4/13 (4/8) P1 Kenton Smith submitted on 4/5 (4/1) DC call completed 4/1</t>
  </si>
  <si>
    <t>DIA009148</t>
  </si>
  <si>
    <t>Sr. Specialist Field Systems Support</t>
  </si>
  <si>
    <t>(6/10)  Pending BG/DS completion - Raquel C.  (5/27)  Raquel Cordero accepted; BG/DS.  (5/6) Robert to extend verbal to Raquel Cordero (4/8) Raquel Romero intereviewed over the phone with Robert on 4/1-- per Robert move Raquel to F2F round; P1 raquel Romero submitted on 4/5</t>
  </si>
  <si>
    <t>LIF002693</t>
  </si>
  <si>
    <t>(5/6)  Open to extend offer to Cephas 'Bruce' N'Cube; BG/DS initiated</t>
  </si>
  <si>
    <t>DIA009236</t>
  </si>
  <si>
    <t>Representative II Sales - Field Product Support</t>
  </si>
  <si>
    <t>(6/10) Offer approved for Ivy Goodman at $95K base; awaiting verbal from Joe to send wr(6/3) Joe and Ivy Goodman met on 6/2; per Joe moving to offer approval with HR; Ivy schd to s/w Mike Bodner on 6/6 (5/27) Joe is schd to meet with Ivy on June 1 at 2pm in the Jersey City Vision Center (5/20)  Ivy Goodman (top candidate) - in Poland.  (5/13) phone interviews schd for 5/9: P2 Concepcion Sabili, P2 Ivy Goodman, P1s- Amanda Nurse, Jennifer Wu, Robert Zullo, Adam Glina, Ahmed Mohamed (5/6) P2 Ivy Goodman submitted on 5/2(4/29)P1 Robert Zullo &amp; P1 Adam Glina submitted on 4/29; P1 Ahmed Mohamed, P1 Amanda Nurse &amp; P1 Jennifer Wu submitted on 4.27 P2 Concepcion Sabili interview schd for 5/2; submitted on 4/25 (4/22) DC request sent 4/18</t>
  </si>
  <si>
    <t>DIA008568</t>
  </si>
  <si>
    <t>(6/17) per email from Tiffany on 6/13, offer has been extended to Joe Ross- no acceptance yet; continue to keep cns warm (6/10)  Starting to draft offer for internal; pending details.  (6/3) phone interviews schd with Patrick Mejstrik, Brad Coy, Brett Linder &amp;  David Schaefer on 6/1 &amp; 6/2; Joe Ross schd to meet with Paul Marr week of 6/6 (5/27)  P2 submitted 5/26 - Brad Coy.   (5/20)P1 Brett Linder submitted on 5/19  P1 Pat Mejstrik schd to s/w Tiffany on 5/18; P1 David Schafer submitted on 5/17 (5/13) P1 Patrick Mejstrik sumitted on 5/12; awaiting resume from Brett Linder to submit; CDS calls sched with Dan Mullins, Dan Pleasant, Pat Trader on 5/16 DC completed on 5/10; open for sourcing (63)</t>
  </si>
  <si>
    <t>DIA009017</t>
  </si>
  <si>
    <t>Fields, Dan</t>
  </si>
  <si>
    <t>(6/10)  Gail Denton BG/DS completed; sending Filled req template.  (5/27)  Gail Denton accepted; BG/DS.  (5/20) Offer extended to Gail - accepted; pending BG/DS;  (5/13) Verbal offer extended to Gail Denton -   (5/6)  Laura Knight offer extended 5/3.  (4/29) HM stated Laura Knight is being considered a final candidate for this role; pending next/final steps and feedback;   (3/25)  Newly opened; sourcing initial submit(5/20s</t>
  </si>
  <si>
    <t>DIA009013</t>
  </si>
  <si>
    <t>(6/10)  Sending filled template plan.  (5/27)  Zachary Marsack BG/DS completed; sending Fill template.   (5/20) BG/DS pending; (5/13) BG/DS being completed for Zachary M. (5/6)  Offer extended - Zachary Marsack.  P1's previously submitted - Marta Novak, David Burns, Jeff Hnath, Sarah Duquette, Anita Dagg, Zahary Marsack, Denise Wright &amp; Caroline Moskwa.  (3/25)  Newly opened; sourcing initial submits</t>
  </si>
  <si>
    <t>DIA008510</t>
  </si>
  <si>
    <t>Sr. Informatics Technical Specialist</t>
  </si>
  <si>
    <t>Armand, Michelle</t>
  </si>
  <si>
    <t>(3/18) Offer pending HM's feedback; (3/11) Submitting P1 candidates Farrel Wright and George Wallis;  (3/4) HM phone interviewing Craig H. and Greg R. (2/12) Submitted P1 candidates Brian Turner, Ryan Heinemann, Demitra Green, and Christina Amend;    (2/5) Submitted P1 candidates Greg Ramos and Seng Moua;   (1/29)  Assigned to TME on 1/25</t>
  </si>
  <si>
    <t>BEC004694</t>
  </si>
  <si>
    <t>Carey, Jan</t>
  </si>
  <si>
    <t xml:space="preserve">(5/27)  Per HRBP - move to close; sending Fill req template.  (5/20) Pending feedback from the HR to Close the requisition; (5/13) Pending feedback from the HR to Close the requisition;  (5/6) BG/DS being completed for Herve B. ; (4/29) Offer extended to Herve Barriere;   (3/4) HM and team phone screened Olivier Mvilongo; pending feedback on next steps; (2/19) Submitted P2 candidates Pierre Lam; (2/12) Submitted P1 candidates Alex Cherniavsky, Rajiv Gera, P2's Peter Seto, Herve Barriere, and Christian Boyer;  (2/5) Sourcing candidates; (1/29) DC completed; Open Req template sent; </t>
  </si>
  <si>
    <t>DIA008006</t>
  </si>
  <si>
    <t>(4/22) HM offering internal Elaine Hughes from Radiometer;   - offer accepted;  (3/18) Offer pending HM's feedback; (3/4) HM phone screening Linda C. Josee P., and Amanda Y.  (2/12) Submitted P1 Amanda Yates and P2 Sheniqua Kemp;  (2/5) Submitted P1 candidates Linda Cirota, Jonathan Ferber, and Olfat Abuadas;  (1/29) DC completed; Open Req template sent; (1/22) DC request sent and scheduled for 1/22 at 1:30pm;</t>
  </si>
  <si>
    <t>LIF002349</t>
  </si>
  <si>
    <t>Moorman, Peter</t>
  </si>
  <si>
    <t>(12/18) BG/DS complete - FILLED/CLOSED requisition template sent;   (12/11) BG/DS pending for Nicholas Schapals;  (12/4) BG/DS pending for Nicholas Schapals; (11/20) Written offer extended and reviewed by Nick and he will have a decision made by cob 11/20.   (11/13) HM verbally offered Nicholas Schapals; (11/6) HM and team interviewing Mobin Anandwala, Nicholas Schapals, PHip Koranteng, and Kyle Rohrig.  Pending next step for f2f interviews. (10/30)  Submitted P2 candidate Anita Petrilli and Kyle Rohrig;  HM requested phone interview with DeMonte D. and William-Preston U.  Submitted P1 candidate William-Preston Urey, Nicholas Schapals, Mobin Anandwala, and DeMonte Dinkins.    (10/23)  HM request Phone Interview with candidate Justin LeMaster.  Submitted P1 candidate Justin LeMaster.   (10/16) Submitted  P1 candidates Ian Murg, Philip Korenteng and P2 candidate Dylan Sontag;  Sourcing (10/9) Open req template sent; Discovery call requested and HM called and stated to copy and paste info from Nate Hull and Zach Ducharme's reqs; DC request sent;</t>
  </si>
  <si>
    <t>DIA007483</t>
  </si>
  <si>
    <t>Sr. Sales Representative - Clinical IT</t>
  </si>
  <si>
    <t>Johnson, Erik</t>
  </si>
  <si>
    <t>(1/8) CLOSED REQ template sent; Offer extended to internal candidate Sam Hallowell - accepted at $$77,785.34 w/ 6 month guarantee at $3k; HM pending offer to internal candidate Sam Hallowell (12/18) HM conducting final interviews in ATL 12/17 from 8:30am - 1:30pm; leading candidate = Ryan Montgomery;    (12/11) Submitted referred candidate Janice Caputo. (12/4) Submitted P1 candidate Jill Phillips and referral Ryan Montgomery. (11/20) Submitted P2 candidate Corey Chubon - rejected due to compensation;    (11/13) HM and I have discuss the candidacy of both Zarir and Bill and feel that we need to continue to source additional candidates for the role;  Zarir and Bill have hesitancy (slight).    (11/6) HM wants to final interview Zarir and Bill and we are pending feedback from both candidates on thier availability within the next 2 weeks.  (10/23) Submitted P2 candidate James Taylor;    (10/16) HM moving forward with Zarir R. and Bill M.  They will be interviewing with Sean Montgomery, Leif Sorensen, and Jeff Raponi;  (10/2) Submitted P2 candidates Donald Carman and Matthew Deyo and HM is interviewing Bob B, Zarir R., and pending feedback on Bill M.'s phone interview;   (9/25) Submitted Bob Bontempo and Zarir Rahnama (9/18) HM phone interviewing Bill M;  Submitted P1 candidate Bill Machiewicz; Update req template sent - Phase 2;  (9/11) DC completed 9/10: open req template sent; DC request sent;</t>
  </si>
  <si>
    <t>DIA007462</t>
  </si>
  <si>
    <t>Analyst II Project Management</t>
  </si>
  <si>
    <t>(1/15) Closed req template sent;  BG/DS complete for Trey B.(1/8) pending bg/ds for Trey B. (12/25) Offer extended, accepted, and bg/ds pending for Trey B.    (12/18) HM final interviewed Trey and David; pending offer;   (12/11) HM final interviewing Trey and David in ATL next Monday.  (12/4) Pending feedback for 2 final candidates David Schmid and Trey Bullington;  (11/20) Submitted P2 candidate Christina Dixon - rejected; (11/13)  Submitted P2 candidate Joseph Kavanagh.      (11/6) Continuing to source additional candidates and pending feedback from HM on all candidates submitted.  (10/30)  Submitted P1 candidate Wilhelm Wiegert;  Submitted P1 candidate Dale Gooden.   (10/23)  Submitted P1 candidate Erik Fosmo, Hal Breazeale, Phil Dang, and Trey Bullington.     (10/16) Submitted P2 candidates Sonia Chandna and David Schmid;  Open req template sent; sourcing; (10/9) DC request sent;</t>
  </si>
  <si>
    <t>KAM4907</t>
  </si>
  <si>
    <t>Nobile, Chip</t>
  </si>
  <si>
    <t>Northvale</t>
  </si>
  <si>
    <t>(2/26) CLOSED template sent; (2/19) Pending internal transfer;  (2/12)  Position being filled by internal candidate; waiting on offer details/name to close.  (2/5) Position being filled by internal candidate Larry Geisler; CLOSED req template will be sent tomorrow 2/5. (1/22) HR notified PFY that the posotion will be filled by an internal and we are potentially backfilling a Product Sales Specialist role in Northvale, NJ. (1/15)  Compensation range increased up to $130k as we are continuing to source candidates;(1/8) Urgently sourcing new submissions (req remains top priority) (12/18)  Urgently sourcing new submissions (req remains top priority)   (12/11) Sourcing new submissions; (12/4)  Sourcing new submissions;; Spoke with DJ Mosher 12/3 - urgent need to move this forward with new candidates.  (11/20) UPDATE: begin sourcing in P2 immediately based on feedback from Kaman Leadership team; (11/13)  Pending submission feedback on T. O'Neill &amp; interview feedback on D. Destefano.   (11/6) Pending feedback on DAniel Destefano(10/30) Pending feedback on Daniel Destefano and interview feedback on Tom O'Neill (10/23)Submitted Daniel DeStefano P2 Tom O'Neill had a phone interview with Chip on 10/16. (10/16)Submitted Tom O'Neill P2 Sourcing new submissions. (10/9) Robert Serpiello not moving forward due to Non- Compete.  Pending submittal feedback on Robert Serpiello (10/2) Submitting Robert Serpiello P1 Sourcing new submissions. Pending submittal feedback  on Robert Guest (9/25) Pending interview time for Robert Guest (9/18) Pending interview time for Robert Guest(9/11) Robert Guest is moving forward sourcing new submissions (9/4) Andrew Admacyk not moving forward in the process. Setting up Robert Guest for an interview  Setting up interviews with Andrew Admacyk and Robert Guest (8/28) Interviews being set up for Andrew Admacyk and Robert Guest Moving forward with Andrew Admackyk. Robert Guest and Ray Johnson out  (8/21) Submitted Robert Guest P1 Submitted Andrew Adamczyk P1 Submitted Ray Johnson Internal referral  Phase 1 Sourcing for new submissions(8/14) Discovery call taken open req template sent (8/7) The discovery call is taking place on Monday 8/10</t>
  </si>
  <si>
    <t>DIA007815</t>
  </si>
  <si>
    <t xml:space="preserve">Atlanta </t>
  </si>
  <si>
    <t>(1/22) Closed Req template sent; (1/15) BG/DS complete and candidate confirmed to start on the 18th.(1/8)  Offer accepted - to initiate BG/DS and amend start date to 1/18.   (12/25)  Offer extended to Cole Kennison - $100K base, 10K sign on, $65K IC, 3 month guarantee.  (12/18) HM final interviews being conducted 12/17 with Cole, Drew, and Lauren; (12/11) HM final interviewing  Cole Kennison, Drew Dixon, and Lauren McFarlane, (12/4) Submitted P2 candidates Chris Baker and Robert Reid; (11/27) Submitted P2 candidate Cole Kennison; HM phone interviewing Lauren McFarlane 11/23.  (11/20) Submitted P2 candidate Lauren McFarlane; Candidate Drew interviewing with Leif and Les Carlson and we are sourcing additional candates;  (11/13) HM moving Drew forward in the process and he will be interviewing with other team members; holding Ted - didnt think he was as strong as Drew;  (11/6) HM phone interviewing Drew and Ted.  Pending feedback and continuing to source;  (10/30) Submitted P2 candidate Drew Dixon (10/23) Submitted P2 candidate Ted Pazur;  (10/16) Open req template sent; sourcing;</t>
  </si>
  <si>
    <t>KAM5099</t>
  </si>
  <si>
    <t>Project Coordinator</t>
  </si>
  <si>
    <t>LaDelfa, Shannon</t>
  </si>
  <si>
    <t>(1/15) Closed req template sent; BG/DS complete; (1/8) pending bg/ds for Dawn Coleman;  (12/18) Spoke w/ HM, pending offer for Dawn for $60k;  (12/11) Pending feedback from the HM regarding final candidate Dawne Coleman; Dawne indicated that Shanna will be extending an offer on Friday;   (12/4) Spoke with HM, candidate Andrea T. and Richard C. are out and Dawne will be final interviewing Thursday ('B' candidate) but the team wants to see additional candidates; (11/20)  Submitted P1 candidate Richard Critchley.     (11/13) HM final interviewing candidate Andrea Tripoli next week and we are continuing to source additional candidates;  (11/6) Submitted Andrea Tripoli, Ciara Decker, Dawne Coleman, and MaryAngela Messina.   (10/30) DC completed; open req template sent. (10/23) DC scheduled for 10/26 at 2pm.</t>
  </si>
  <si>
    <t>LIF002469</t>
  </si>
  <si>
    <t>Hull, Nate</t>
  </si>
  <si>
    <t xml:space="preserve">(1/29) CLOSED REQ TEMPLATE SENT; bg/ds complete for Sean Cunningham; (1/8) Submitted P1 referral Sean Cunningham; (12/18) HM phone interviewing Daniel Dowling and pending f2f interviews wilth Shawn Litrell and Mohamed Abdallah; (12/11) HM would like to phone interview Shawn Litrell and Mohamed Abdallah.     (12/4) Submitted P2 candidate Kyle Rohrig and P1 candidate Shawn Littrell, Michael Ewart, and Mohamed Abdallah; </t>
  </si>
  <si>
    <t>DIA008192</t>
  </si>
  <si>
    <t>Buchanan, Kevin</t>
  </si>
  <si>
    <t xml:space="preserve">(5/20) Req is filled; </t>
  </si>
  <si>
    <t>DIA008228</t>
  </si>
  <si>
    <t>Newark</t>
  </si>
  <si>
    <t>(4/15) Filled template sent; Gary Acquah hired; (3/4) HM f2f inteviewing Gary A in Denver, CO on Monday 3/7; (2/26) HM conducting f2f interviews with Gary 3/7 in Denver CO; continuing to source additional candidates;  (2/19) Gary A. interviewing w/ Nanell and Austin (HM interview team); (2/12) HM phone interviewing Gary Acquah and Noel Harris (withdrew from process);  (2/5) Sourcing additional candidates;  (1/29) Sourcing additional candidates;  (1/22) Sourcing additional candidates; (1/15) Submitted P1 Todd Grundy;  (1/8) Submitted P2 candidate Matthew Perry (rejected) and Marianne Zanetakos (rejected); Open req template sent; DC completed; (12/18)  New req; DC pending</t>
  </si>
  <si>
    <t>DIA008271</t>
  </si>
  <si>
    <t>Global Sales Education Senior Manager</t>
  </si>
  <si>
    <t>Carlson, Monique</t>
  </si>
  <si>
    <t>(3/18) CLOSED req template sent; (3/4) Roxanne P, counter offered asking for either $160k base w/ no sign-on or $155k base w/ $10k sign-on; HM thinking about her answer;  Verbal offer extended to Roxanne Perdue at $146k, 15% ICP, and $7k sign-on bonus; she will discuss it with her husband and let us know tomorrow 3/2;        (2/12) HM and team moving forward w/ Gerald, Roxanne, and Tracey after conducting f2f interviews w/ Mike Blitz, Michael Johnston, Gerald McConnell, and VaNessa Volver; this week; (2/5) HM and team f2f interviewed  Tracey, Roxanne, Rosalie;  (1/29) Pending feedback on phone interviews (1/15) HM interviewing Tracey W, Roxanne P, and Mike Blitz (1/8) Submitted P2 candidates - Tracey Wong, Roxanne Perdue, Mike Blitz, P1 candidates Noel Wu, Paul Herrera, and Michael Ridenhower; Sourcing candidates;   (12/26) DC completed; open req template sent;</t>
  </si>
  <si>
    <t>BEC004681</t>
  </si>
  <si>
    <t>(2/19) Closed Req Template sent;  BG/DS Completed for Jennifer Kerr; (2/12)  Offer accepted by Jennifer Kerr - BG/DS. (2/5) HM Final interviewing Jennifer K. Submitted Matthew Erickson; (1/29) Submitted Kathryn Yates, David Kennedy, and Elizabeth Prairie;  HM interviewing Monika and Jennifer;   (1/22)  Submitted P1 Monika Kovacs and P2 Jennifer Kerr; DC complete; Open req template sent; sourcing candidates; Req issued to TME 1/19</t>
  </si>
  <si>
    <t>DIA008116</t>
  </si>
  <si>
    <t>(5/6) Mei Ling Decker BG/DS pending;  (3/25) Offer extended to Mei-Ling Decker; BG/DS pending; (3/18) Offer pending HM's feedback; (3/11) Submitted P1 candidate Ulysses Baysic;  (3/4) HM not moving forward with Benjamin P.; continuing to source additional candidates;  (2/26) HM interviewing Benjamin Park (MLT in WA);  Submitted Russ Martinez and Nagwa Khairy; (2/12) Submitted P1 candidates Stephanie Kale and Sean Polson;  (2/5) Submitted P2 Sherrie Woodruff, Nathan Kolody, P1's Alla Koodenker, Louis Scott;  (1/8) Pending feedback on Deborah Polk, Christi Pereira, Benjamin Park, and Maria Cole;  (12/18)  Submitted Kevin Brown - in process via prior requisition with the same HM;  P2 Deborah Polk, Christi Pereira, Benjamin Park, and Maria Cole;  (12/4)  Submitted New Req - TTP 12/4 in P1 &amp; P2</t>
  </si>
  <si>
    <t>DIA008511</t>
  </si>
  <si>
    <t>(4/15) Filled template sent; Lisa C. BG/DS completed; (3/18) Offer extended to Lisa Cochran;  (3/11)  P1 Submitted - Thomas Rauso, Brianne Tryon, Ahmed Mohamed, Laura Raby, and Nicholas Felts.  (3/4) HM phone interviewing Felisha S., Mei Ling D. and Lisa C. (2/12) Submitted P1 Lisa Cochran; (2/5) Submitted P1 candidates Jack Park, Danuta Iverson, and Mei Ling Decker;  (1/29)  Assigned to TME on 1/26</t>
  </si>
  <si>
    <t>DIA008512</t>
  </si>
  <si>
    <t>(3/18) Offer extended to Joseph Wagstaff;  (3/11)  P1 Submitted - Edward Perry &amp; Alfredo Chavez. (3/4) HM phone interviewing Aaron H, Susan Persigo, Jeff Hnath, Debbie F. and Joseph W.   (2/26) Submitted P1's - Aaron Ho &amp; Renee Hall.  (2/12) Submitted P1's Nichole Thompson, Debbie, Fuentes, and Jeff Hnath; (2/5) Submitted P1 Joseph Wagstaff;  (1/29)  Assigned to TME on 1/27</t>
  </si>
  <si>
    <t>DIA008513</t>
  </si>
  <si>
    <t>(4/22) Filled Req template sent 5/6;  HM extended an offer to internal candidate David Laurel starting July 25th at $48.05/hr.;  (3/18) Offer pending HM's feedback;  (3/11) Submitted P1 candidate Sharon Reynolds (3/4) HM phone interviewing Steven M., Bisrat D. Denna M. James T. and Janine A.  (2/12) Submitted P1 candidate Bisrat Desta; (2/5) Submitted P1 candidates Steven Mays, Janine Ackerman, and James Tigner; (1/29)  Assigned to TME on 1/28</t>
  </si>
  <si>
    <t>DIA008563</t>
  </si>
  <si>
    <t>Sr. Sales Represenative - Clinical IT</t>
  </si>
  <si>
    <t>(3/4) HM f2f interviewing Bret Samowitz and internal referral Randal M. next Monday; Bret withdrew b/c of a huge sales appointment - pending next steps;  (2/12) Submitted P1 candidate Bret Samowitz; HM Interviewing Susan P., Randal M, Tom K., and Bret S. (2/5) Submitted P2's Shane Castille, Christine Beck, and Matthew Gullicksrub, P1's Tom Kluesner, Randal Melton, and Russell Rose(1/29) Submitted P1 referral Susan Persigo;  DC completed; Open Req template sent;</t>
  </si>
  <si>
    <t>KAM5159</t>
  </si>
  <si>
    <t xml:space="preserve">Product Sales Specialist </t>
  </si>
  <si>
    <t>Mitchell, Sean</t>
  </si>
  <si>
    <t>(6/3)  Sending filled req template 6/3.   (5/27)  Erik Fogleman accepted and BG/DS complete; sending Filled req tem(5/20) Offer details pending from HM;  (5/13) Offer details still pending from the HM; (5/6) Offer details still pending from the HM;  (4/29) Offer pending - no details given from HR/HM (4/22) Offer pending - no details from HR/HM;      (4/15) Offer pending - pending details from HM/HR;   (4/8) Offer pending for candidate - pending details from HM/HR;  (4/1) Pending feedback on Daniel Lajoie and Michael Knapp and continuing to source additional candidates;  (3/25) Spoke with HM and moving requisition to Phase 2 (and Phase 1) to yield a higher quality of submissions; (3/18) Submitted Michael Knapp and HM f2f interviewed Daniel Lajoie; (3/11) HM interviewed Larry Griffin 3/7 - pending feedback but HM traveling this week and will not be available;  (3/4) Submitted Gary Livingstone; also spoke w/ HM 3/3 regarding the interview with Daniel L - will be meeting f2f after next week; HM phone interviewing Larry G. and Daniel L; sourcing additional candidates;   (2/26) P1 Submitted - Diptesh Patel; 1 P1 submission pending - Jing Ying Chen.  Pending feedback on candidates submitted last week including James Albert, Daniel Lajoie, and Larry Griffin but continuing to source additional candidates from the competitive company list the HM sent over via email; (2/19) Submitted James Albert, Daniel Lajoie, and Larry Griffin 2/19; DC pending 2/16 at 2pm;      (2/12) DC request sent and scheduled for 2pm on 2/16;</t>
  </si>
  <si>
    <t>DIA008745</t>
  </si>
  <si>
    <t>(4/22) FILLED template sent; BG/DS completed for Michael Duffy;  (4/15) Offer extended to Michael Duffy; bg/ds pending; (3/25)  P1 submitted - Margaret Joyce.  (3/11) Submitted P1 candidate James Sands-Berking; (3/4) HM phone interviewed Pauline J., Maureen M., Christopher M.  (2/26) P1's submitted - Maureen Moroney, Christopher Magrane &amp; Pauline Johnson.  Sourcing candidates; (2/19) DC Completed;</t>
  </si>
  <si>
    <t>DIA008738</t>
  </si>
  <si>
    <t>(4/15) Filled template sent;  Internal candidate Luz Flaherty transferring; (3/11) Submitted P1 candidate Michael Beardsley; (3/4) Pending feedback on Christopher C, Dennis Matfus, Jeffrey McDonough, and Luz Flaherty;  (2/26) Submitted P1's - Jeffrey McDonough, Dennis Matfus &amp; Christopher Covino.  Dean Doorman pending submission.  Sourcing candidates; (2/19) DC Completed</t>
  </si>
  <si>
    <t>DIA008777</t>
  </si>
  <si>
    <t xml:space="preserve">(4/29) Filled template sent; BG/DS complete for Lisa Pitt; (4/22) BG/DS pending for Lisa Pitt; (4/15) Offer extended to Lisa Pitt;  (3/25)  F2F interviews scheduled with 2 lead candidates (Lisa Pitt &amp; Don Rugola) on 3/30.  (3/11)  P1 Submitted - Marie Louissaint.  (3/4) Submitted P1 candidates Danielle Stroughton and Nicholas Travato. (2/26) Reagent Sales Specialist - Chem/IA role DC completed; OPEN req template sent; DC scheduled for 2/25 at 8:30AM;     (2/19) DC request sent; </t>
  </si>
  <si>
    <t>KAM5486</t>
  </si>
  <si>
    <t>Product Sales Specialist</t>
  </si>
  <si>
    <t>Felletter, Michael</t>
  </si>
  <si>
    <t>(4/22) Filled req template sent - Mark D'Andrea internal transfer;    (4/15) Pending feedback on candidates submitted but continuing to source;  (4/8) Pending feedback on Charles Geraldi, Brian Halayko, and Lester Wrobel but continuing to source additional candidates;  (4/1) Proposing to move requisition to Phase 2; submitting Phase 2 candidate Brian Halayko 4/1;  (3/25) Sourcing additional candidates; (3/18) Submitted Lester Wrobel; (3/11) DC Completed; Open requisition template sent;</t>
  </si>
  <si>
    <t>DIA006817</t>
  </si>
  <si>
    <t>Representative II Technical Apps Sales</t>
  </si>
  <si>
    <t>(5/27)  BG/DS pending for Sheryl Stockton - awaiting NMS results.  (5/20) BG/DS pending for Sheryl Stockton; (5/13) BG/DS pending for Sheryl Stockton;  (5/6) BG/DS being completed for Sheryl Stockton;  (4/29) BG/DS pending for Sheryl S.  (4/22) BG/DS pending (4/15) Offer extended to  Sheryl Stockton;  (3/11) Spoke with HM 3/10 and she will be f2f interviewing Richard C. next week-  concerns are around travel as he has asked the sales team and others about the requirements; has already met with Reneye; (3/4) HM having Jan Carey final interview Bill Helmink; pending feedback on Richard Cumbie and Renaye Hecker;  (2/26) Left message for HM regarding assisting in interview scheduling next week for Renaye H. and Richard C.; pending feedback;  (2/19) HM and team pending final interviews with Richard Cumbie and Renaye Hecker around the 1st week of March;  (2/12) Pending feedback from HM;  (2/5) Pending feedback from HM on all candidates submitted (company in thier Nationa Sales Meeting in California).  (1/29) Submitted P1 candidates Thomas CLayton, Renaye Hecker, Adam Glina Mark Kohlepp, Corinna Reed, and P2 Richard Cumbie; prior to DC we submitted Tricia Shirley, Tracy Alder, Janine Barr, Kimberly Wykoff, and Julien Katty-Eve; pending feedback from the HM(1/22) DC completed 1/21 - hm seeking a Microbiology lab professional 3-5 yrs. exp. ;(1/15) Left message for HM pending feedback on Katty-Eve and Kim.  (1/8) Submitted P1 candidates Katty-Eve Julien and Kimberly Wykoff;  LM for HM for DC; continuing to source candidates based on initial DC; (12/25)  Left msg for HM for DC. (12/18)  Left msg for HM for DC.   (7/24)  Per HRBP, moving req to hold.  May reopen Sept/Oct timeframe.   (7/17)  Submitted P2 candidate John Passick;  DC completed 7/13; sending open req template    (7/3) DC rescheduled by HM (6/26)  DC requested</t>
  </si>
  <si>
    <t>DIA009027</t>
  </si>
  <si>
    <t xml:space="preserve">(4/22) BG/DS completed; FILLED req template sent 5/6;  (4/8)  Moving to offer with internal referral - Michelle Woodrow;   (3/25) Open req template sent;    </t>
  </si>
  <si>
    <t>DIA009029</t>
  </si>
  <si>
    <t>Customer Support Coordinator</t>
  </si>
  <si>
    <t>Chiem, Connie</t>
  </si>
  <si>
    <t>(5/6) Filled Template sent;  BG/DS completed for Angela P.;   (4/29) Pending BG/DS for Angela P. (4/22) HM Offering Angela P.; BG/DS pending;  Submitted Melissa Soloman;  (4/15) Submitted Jerrieca Valtairo, Francisco Garcia, Angela Pescatore, Abby Balcom, Sandra Snachez, Michael McDonald, and Phirath Kim; (4/1) DC completed; sourcing candidates; (3/25) DC invite sent</t>
  </si>
  <si>
    <t>DIA008716</t>
  </si>
  <si>
    <t xml:space="preserve">(6/17)  Sending filled template (5/27)  Offer extended to Concepcion on 5/24 - pending acceptance.  (5/20)  Spoke w/ Concepcion - ready to accept an offer at $85k base salary w/ IC; she has met with all team members and spoken to Joe; pending decision to move forward;  Putting role on Hold - Concepcion (keep warm; meeting at Vision Center this week).  (5/6)  Concepcion (P2) pending ph int; Liza Felicitas (P2) pending submission feedback; Nejdy Jules and Stephen Capone pending CEB completion.  HM returning from PTO today, 5/3.  Status next steps in process with current candidates:  (3/25)  F2F interviews scheduled with 2 lead candidates (Joe R. &amp; Kendrick Basso) on 3/24.  (3/11)  P1 submitted - Mostafa Solaiman and Lawrence Fox.  (3/4)  P1's submitted - John, Baradei, Jose Rodriguez &amp; Diptesh Patel.   (2/26) Sourcing candidates; (2/19) DC Completed; </t>
  </si>
  <si>
    <t>KAM5616</t>
  </si>
  <si>
    <t>Fahey, Sarita</t>
  </si>
  <si>
    <t>Littleton</t>
  </si>
  <si>
    <t>(4/15) Closed req template sent;  Internal tranfer - Jason Goutier (4/8) Submitted Jaymes Myrthil, Natarsha Vaughn, Alex Irula and Phase 2 candidate Gail Leclaire ; (4/1) DC completed; Open req template sent</t>
  </si>
  <si>
    <t>DIA009351</t>
  </si>
  <si>
    <t>Medical Affairs Manager</t>
  </si>
  <si>
    <t>Testa, Warren</t>
  </si>
  <si>
    <t>(6/10)  Mary Mayo BG/DS completed; sending filled template.  (5/27)  Mary Mayo (P1) accepted; BG/DS   (5/20)  Moving to offer with Dr. Mary Mayo</t>
  </si>
  <si>
    <t>LIF002661</t>
  </si>
  <si>
    <t>(5/27)  Kevin P. BG/DS complete; sending Filled template.  (5/20) BG/DS pending for Kevin P.  (5/13) Offer extened to Kevin P. - accepted; BG/DS being completed; (5/6)  Moving forward to offer with Kevin Pitel; offer details pending.  Final int with lead candidate, Kevin Pitel, on 5/3.   (4/26)  Kevin Pitel final int 5/3   (4/15)  Kevin Pitel lead candidate; previously submitted P1's - Jacob Daniel, Easter Momodu, Gene Behnke, Michael Franken.</t>
  </si>
  <si>
    <t>DIA009353</t>
  </si>
  <si>
    <t xml:space="preserve">(6/10  William Zager offer accept; BG/DS completed.  </t>
  </si>
  <si>
    <t>LIF001431</t>
  </si>
  <si>
    <t xml:space="preserve">Kofnovec, Michael </t>
  </si>
  <si>
    <t>12/17- Offer accepted by Shiraz Ali                            12/16- Waiting for approval from Linabelle Wentworth to move forward with offers for two candidates                12/10- Moving forward with Shiraz Ali and Tim Citti                                                                                         12/9- Interviews finishing up today                                                                                                                       12/8- Face to face interviews taking place this week 12/3- Face to face interviews taking place on Dec 8th and 9 th                                                                                                                        11/21- Setting up interview for the week after Thanksgiving                                                              11/18- Submitted Tuan Nguyen P1                           11/17- Setting up more phone screens for tomorrow                                  11/14- Submitted Tim Citti P1                                                                        11/13- More phone screens taking place today with Face to face interviews coming the week of DEC. 1st                          11/12- Submitted Daniel Spears P1                          11/11- Phone screens taking place this week.         11/10- Submitted Robert Benally P1                                                                                                                 11/10- Submitted Mario Zamora P1                                                                                                                    11/7- Phone screens taking place today waiting on feedback on interviews                                                11/4- Submitted Joe Cretesio P1                               11/4- Submitted Saeng Saephan  P1                                                                                   11/3- Follow up with hiring manger about when to have phone screens                                                                                      10/29- following up with hiring manager today about next steps                                                                               10/24- Submitted Jimmy Duong P1                           10/24- Submitted Robert Heath P1                           10/23- Submitted Jerry Hsu P1                          10/20- Submitted Allen Holder P1                        10/15- Discovery call taken and souring started.    10/14/14: DC completed.  Req to open intially only in P1.    10/13/14:  Per HM request, DC scheduled for 10/14/14 at 10:00 AM.10/10/14:  DC Requested</t>
  </si>
  <si>
    <t>LIF001469</t>
  </si>
  <si>
    <t>Kofnovec, Michael</t>
  </si>
  <si>
    <t xml:space="preserve">12/17- Offer accepted by Tim Citti                              12/16- Waiting for approval from Linabelle Wentworth to approve offer.                                                           12/10- Moving forward with Shiraz Ali and Tim Citti                                                                                          12/9- Finishing up interviews today                              12/8- Face to face interviews taking place this week   11/4- Working multiple positions with Michael Kofnivek. </t>
  </si>
  <si>
    <t>SAMPLE123</t>
  </si>
  <si>
    <t>DIA010075</t>
  </si>
  <si>
    <t>20+</t>
  </si>
  <si>
    <t>(10/14) Regina could be receiving offer; HM contacting Areley Mendez &amp; Joe Eckroad; Next steps needed for Nancy Stower &amp; Joshua Smith (9/30) Regina Ray had F2F 9/21; Initial feedback needed for Arely Mendez, Nancy Stower &amp; Joshua Smith (I) (9/23) Regina Ray had F2F 9/21; Initial feedback needed for Arely Mendez, Nancy Stower &amp; Joshua Smith (I)  (9/16) Regina Ray to have F2F w/ HM &amp; PSs w/ other team members TBD; Initial feedback needed for Arely Mendez, Nancy Stower &amp; Joshua Smith (I) (9/09) Initial feedback pending for Regina Ray &amp; Arely Mendez (I) (9/02) Tristan Shaft, Paul Kegel under initial review. (8/26) Position opened and discovery call completed.</t>
  </si>
  <si>
    <t>BEC005335</t>
  </si>
  <si>
    <t>Jose Fernandez</t>
  </si>
  <si>
    <t>(9/16) going on HOLD (9/09) Initial feedback pending for Danielle Wernikowski, Arlene Philpot (I); Maria Caban &amp; Rita Agvoro (I) (9/02) Initial feedback pending for Danielle Wernikowski, Arlene Philpot (I); Maria Caban &amp; Rita Agvoro (I) (8/16) Initial feedback pending for Danielle Wernikowski, Arlene Philpot (I); Maria Caban &amp; Rita Agvoro (I) (8/12) Initial feedback pending for Arlene Philpot (I); Maria Caban &amp; Rita Agvoro (I)</t>
  </si>
  <si>
    <t>DIA010495</t>
  </si>
  <si>
    <t>Marketing Operations Lead &amp; CRM Manager</t>
  </si>
  <si>
    <t>(2/10) Per HM, role might be canceled &amp; split into two new openings (2/03) Per HM, role might be canceled &amp; split into two new openings (1/27) Initial feedback pending for Zenobia Noor; Fred Godlash had PS 1/23 &amp; next steps pending (1/20) Fred Godlash to have PS TBD; Initial feedback pending for Rachel Pradham (1/13) Mika Carter, April Turner &amp; John Garrett rejected; sourcing continues (1/06) Mika Carter to have F2F on 1/05 + PS on 1/09; John Garrett to have PS TBD; Keeping April Turner warm (12/23) Mika Carter to have F2F on 1/5 + PS on 1/09; Initial feedback pending for Jason Kang; Keeping April Turner warm (12/16) Mika Carter to have PS w/ Debbie 12/16; Keeping April Turner warm (12/09) Mika Carter under initial review; April Turner had F2F 12/2; Andy Nugyen pending initial feedback (12/02) Monica Sepulveda &amp; April Turner to have F2F TBD; (11/25) April Turner to have F2F TBD; Monica Sepulveda &amp; Andy Nugyen to have PS w/ Debbie TBD; Harsh Murarka (11/18) Andy Nugyen, Harsh Murarka &amp; Jason Reiher to have PS with Debbie TBD; Lan Chu &amp; Monica Sepulveda under initial review (11/11) Harsh Murarka &amp; Jason Reiher to have PS with Debbie TBD; Andy Nguyen, Lan Chu &amp; Monica Sepulveda under initial review (11/04) Harsh Murarka &amp; Jason Reiher to have PS with Debbie TBD (10/28) Discovery call completed on 10/21 (10/21) Discovery call completed on 10/21</t>
  </si>
  <si>
    <t>MOL001433</t>
  </si>
  <si>
    <t>Sr. Product Manager</t>
  </si>
  <si>
    <t>(8/05) role cancelled (7/29) Role going on HOLD for a week, informally, (direction of team is up in the air); Initial feedback pending for Fereshteh Lesani, Ruchika Hans, Suman Datta, Preeti Saini, Louis Murray &amp; Srikanth Vengasandra (7/22) Role going on HOLD for a week, informally, (direction of team is up in the air); Initial feedback pending for Fereshteh Lesani, Ruchika Hans, Suman Datta, Preeti Saini, Louis Murray &amp; Srikanth Vengasandra (7/15) Initial feedback pending for Suman Datta, Preeti Saini, Louis Murray &amp; Srikanth Vengasandra (7/08) Initial feedback Srikanth Vengasandra (7/01) Initial feedback pending for Mary Guan</t>
  </si>
  <si>
    <t>CEP6503</t>
  </si>
  <si>
    <t>Global Logistics Project Manager</t>
  </si>
  <si>
    <t>Scott Logsdon</t>
  </si>
  <si>
    <t>(10/14) Extending Marcela Galvis increased offer; Keeping Srini Rajaraman warm (10/07) Offer is being extended to Marcela Galvis for R-233 (9/30) Marcela Galvis has F2F 9/28 &amp; PS w/ Caroline 10/6; Gerardo Manual has 2nd F2F 9/29; Keeping Srini Rajaraman warm (9/23) Initial feedback pending for Robert Ingalls, Sri Kancherla &amp; Srini Rajaraman; Gerardo Manual to have 2nd F2F TBD; Next steps needed for Marcela Galvis (9/16) Initial feedback pending for Robert Ingalls, Sri Kancherla &amp; Srini Rajaraman; Marcela Galvis to have F2F TBD (had PS 9/09) IF her salary expectations are in range - Scott to confirm salary limits with Personify after speaking to Anthony; next steps needed for Gerardo Manual (had PS w/ Caroline Pique 9/08 &amp; F2F 9/02) (9/09) Initial feedback pending for Cindy Dickson, Sri Kancherla &amp; Srini Rajaraman; Marcela Galvis to have PS 9/09; Gerardo Manual had PS w/ Caroline Pique 9/08 (had F2F 9/02) (9/02) Initial feedback pending for Cindy Dickson, Sri Kancherla &amp; Srini Rajaraman; Marcela Galvis to have PS TBD; Gerardo Manual to have PS w/ Caroline Pique 9/08 (had F2F 9/02) (8/26) Arnaldo Santiago &amp; Gerardo Mangual have PSs 8/26 (8/19) Initial feedback pending for Arnaldo Santiago, Gerardo Mangual, Manoj Nebhnani &amp; Nik Stoychev (8/12) Grace Lowe rejected</t>
  </si>
  <si>
    <t>SEL000354</t>
  </si>
  <si>
    <t>Life Sciences Marketing Manager</t>
  </si>
  <si>
    <t>(7/15) Role to be cancelled and upgraded. Pending direction from HR. (6/24) Keeping Melissa Thal warm; Truth to reach out to Anjali to see if she will move back into process.  (6/17) Keeping Melissa Thal warm; Gilbert Ortiz withdrawn from process.  (6/10) Keeping Mekashia warm after PS. Pending onsite interview feedback from Melissa Thal. Gilbert Ortiz to have onsite interview TBD. (6/03) Keeping Mekashia warm after PS. Pending onsite interview feedback from Melissa Thal. Gilbert Ortiz to have onsite interview 6/07. (5/27) Feedback needed from Mekashia's 5/19 PS &amp; Julie Foster's 5/25 PS; Melissa Thal &amp; Gilbert Ortiz to have F2F week of 5/31  (5/13) Actively Sourcing  (4/29) Pending next steps for Shuntae Williams,. (4/22) Shuntae Williams pending offer after PS w/ Jay Mo on Friday. (4/15) Shuntae Williams to have F2F 4/14 (4/08) Shuntae Williams to have F2F next week and ending F2F interview feedback pending for Elias Tobais.1 (4/01) Shuntae Williams to have PS 3/31; Elias Labatois to have PS 3/30/F2F 4/05; keeping Jen Langheier warm (3/25) Initial feedback pending for Jen Langheier &amp; Shuntae Williams. (3/18) Actively sourcing. (3/11) Actively Sourcing (3/04) Offer extended/answer pending for Matt Hermanson (2/26) Offer extended/answer pending for Matt Hermanson  (2/19) Offer approval still pending for Matt Hermanson (2/12) Offer approval pending for Matt Hermanson (2/05) Offer details pending for Matt Hermanson (1/29) Kevin Sanford to be considered for this role or SEL000350; Keeping Dan Laio warm (1/22) Next steps pending for internal candidates (Scott Donovan &amp; Amit Jain); PFY to screen Dan Laio (1/15) Pending interview feedback for Dan Koch &amp; pending next steps for Kevin Sanford (pinged Truth twice this week for update call). (1/08) Dan Koch to have onsite interview 1/08. Kevin Sanford to have PS 1/08. (1/01) Dan Koch to have onsite interview with team second week of Jan (actual date TBD, he is traveling for the holiday). Kevin Sanford under initial review (submitted on 12/18). (12/25) Dan Koch to have F2F with team in early January (actual date TBD). Kevin Sanford under initial review (submitted on 12/18).  (12/18) Dan Koch to have PS with Truth. Pending initial feedback for Kevin Sanford (submitted 12/18). (12/11) Colleen Quinn to have PS with Truth Yang 12/14. Pending initial feedback for Noah Baran, Rob Calice &amp; Dan Koch  (12/04) Jay O'Neal &amp; Colleen Quinn under initial review. (11/27) James Gresovich submitted to HM on 11/25. (11/20) Discovery Call completed on 11/16, Actively Sourcing in Phase 1.</t>
  </si>
  <si>
    <t>AME000058</t>
  </si>
  <si>
    <t>Business Intelligence Manager</t>
  </si>
  <si>
    <t>Monica Rassai</t>
  </si>
  <si>
    <t>(12/09) Thomas Mueller had F2F 12/07 - decision needed (12/02) Thomas Mueller has F2F 12/07 (11/25) Thomas Mueller to have F2F TBD; debrief call pending to discuss updates to profile requirements (11/18) Roy Widjaja had F2F 11/11 - next steps needed; Additional feedback needed for Meghna Bhardwaj &amp; Julie Lange (11/11) Initial feedback pending for Meghna Bhardwaj &amp; Julie Lange; Roy Widjaja to have 2nd F2F 11/11 (11/04) Initial feedback pending for Meghna Bhardwaj; Roy Widjaja to have 2nd F2F 11/11 (10/28) Roy Widjaja to have 2nd F2F 11/11 (10/21) Erik Tieu has F2F 10/17; Ashwani Muir had F2F w/ Henrik 10/4; Roy Widjaja &amp; David Lee to have F2Fs 10/14; John Subka pending initial feedback (10/14) Erik Tieu has F2F 10/17; Ashwani Muir had F2F w/ Henrik 10/4; Roy Widjaja &amp; David Lee to have F2Fs 10/14; John Subka pending initial feedback. (10/07) Eric Tieu to have F2F 10/10; Ashwani Muir had F2F w/ Henrik 10/4; Roy Widjaja &amp; David Lee to have F2Fs 10/14; John Subka pending initial feedback.  (9/30) Eric Tieu to have F2F 10/10. Ashwani Muir to have F2F w/ Henrik next week 10/4; Roy Widjaja &amp; David Lee to have F2Fs TBD John Subka pending initial feedback. (9/23) F2F Interview feedback needed for Ashwani Muir &amp; Tigran Ghukasyan9/16) Ashwani Muir, Tigran Ghukasyan (9/16) &amp; Thomas Mueller to have 2nd F2Fs TBD (9/09) Ashwani Muir (9/9), Thomas Mueller (9/9), Tigran Ghukasyan (9/9), Randy Loh &amp; Michael Hy to complete Predictive Index &amp; have F2Fs TBD;  Aman Mehra to have PS TBD.  (9/02) Ashwani Muir, Thomas Mueller, Tigran Ghukasyan, Randy Loh &amp; Michael Hy to complete Predictive Index &amp; have F2Fs TBD;  Aman Mehra to have PS TBD. (8/26) Randy Loh &amp; Michael Hy to complete Predictive Index &amp; have F2Fs TBD; Initial feedback pending for Tigran Ghukasyan. (8/19) Lawrence Wong &amp; Michael Sulivan to have F2Fs TBD (8/12) PFY to screen Lawrence Wong &amp; Michael Sullivan &amp; submit</t>
  </si>
  <si>
    <t>CEP7160</t>
  </si>
  <si>
    <t>Senior Buyer</t>
  </si>
  <si>
    <t>Kathleen Ward</t>
  </si>
  <si>
    <t>(2/10) Clarification on whether this should be open; Initial feedback still pending for Hau Dang, Kenneth Lee, Maria Sandoval, Loc Trang, Chris Breckenridge &amp; Mariela Gumiran (2/03) Clarification on whether this should be open; Initial feedback still pending for Hau Dang, Kenneth Lee, Maria Sandoval, Loc Trang, Chris Breckenridge &amp; Mariela Gumiran (1/27) Initial feedback still pending for Hau Dang, Kenneth Lee, Maria Sandoval, Loc Trang, Chris Breckenridge &amp; Mariela Gumiran (1/20) Initial feedback pending for Hau Dang, Kenneth Lee, Maria Sandoval, Loc Trang, Chris Breckenridge &amp; Mariela Gumiran (1/13) Initial feedback pending for Hau Dang, Kenneth Lee, Maria Sandoval, Loc Trang, Chris Breckenridge &amp; Mariela Gumiran (1/06) Initial feedback pending for Hau Dang, Kenneth Lee, Maria Sandoval, Loc Trang, Chris Breckenridge &amp; Mariela Gumiran (12/23) Initial feedback pending for Kenneth Lee, Maria Sandoval, Loc Trang, Chris Breckenridge &amp; Mariela Gumiran (12/16) Initial feedback pending for Kenneth Lee, Maria Sandoval, Loc Trang, Chris Breckenridge &amp; Mariela Gumiran (12/09) Initial feedback pending for Kenneth Lee, Maria Sandoval, Loc Trang, Chris Breckenridge &amp; Mariela Gumiran(12/02) Initial feedback pending for Kenneth Lee, Maria Sandoval, Loc Trang, Chris Breckenridge &amp; Mariela Gumiran (11/25) Initial feedback pending for Kenneth Lee, Maria Sandoval, Loc Trang, Chris Breckenridge &amp; Mariela Gumiran (11/18) Initial feedback pending for Kenneth Lee, Maria Sandoval, Loc Trang, Chris Breckenridge &amp; Mariela Gumiran  (11/11) Initial feedback pending for Kenneth Lee, Maria Sandoval, Loc Trang, Chris Breckenridge &amp; Mariela Gumiran (11/04) Initial feedback pending for Kenneth Lee, Maria Sandoval, Loc Trang, Chris Breckenridge &amp; Mariela Gumiran; Feedback needed for Vipal Sood's 10/25 F2F (10/28) Initial feedback pending for Kenneth Lee, Maria Sandoval, Loc Trang, Chris Breckenridge &amp; Mariela Gumiran; Keeping  Keith Elliott warm (job hoppy); Vipal Sood had F2F 10/25  (10/21) Initial feedback pending for Loc Trang, Chris Breckenridge &amp; Mariela Gumiran; Keeping  Keith Elliott warm (job hoppy); Vipal Sood has F2F 10/25 (10/14) Initial feedback pending for Loc Trang; Next steps needed for Keith Elliott; Interview team needed for Vipal Sood's F2F (10/07) Next steps pending for Keith Elliott; Vipal Sood to have F2F TBD (he returns home next week, so we're looking at early the week of 10/10) (9/30) Loi Lu had F2F 9/29; Vipal Sood to have F2F TBD (he returns home next week, so we're looking at early the week of 10/10)</t>
  </si>
  <si>
    <t>DIA009665</t>
  </si>
  <si>
    <t>Senior, Commodity Manager</t>
  </si>
  <si>
    <t>Tammy McMahon</t>
  </si>
  <si>
    <t>(1/20) Pending PS feedback for Sue Pilling (on 12/15 &amp; 12/16); Raja Bhemma to have PS TBD (1/13) Pending PS feedback for Sue Pilling (on 12/15 &amp; 12/16); Raja Bhemma to have PS TBD (1/06) Pending PS feedback for Sue Pilling; Tammy to have PS w/ Jakub Avramov (pending he will relo). Initial feedback pending for Raja Bhemma (12/23) Pending PS feedback for Sue Pilling; Tammy to have PS w/ Jakub Avramov (pending he will relo). Initial feedback pending for Raja Bhemma (12/16) Initial feedback pending for Jakub Avramov, Pat Weigel Jody Schivner, Andy Juntamen &amp; Raja Bhemma; Sue Pilling to have PS w/ team TBD (12/09) Initial feedback pending for Jody Schivner, Andy Juntamen &amp; Raja Bhemma; Sue Pilling to have F2F with Tammy 12/08  (12/02) Initial feedback pending for Andy Juntamen &amp; Raja Bhemma; Sue Pilling to have F2F with Tammy 12/6; (11/25) Sue Pilling to have PS with Tammy 12/1. (11/18) Mark Foggioto has F2F 11/14; Keeping Sue Pilling warm; Mohit Gidwani had PS w/ Linda Taylor 10/21 (11/11) Mark Foggioto has F2F 11/14; Keeping Sue Pilling warm; Mohit Gidwani had PS w/ Linda Taylor 10/21  (11/04) Mark Foggioto has F2F 11/14; Keeping Sue Pilling warm; Mohit Gidwani had PS w/ Linda Taylor 10/21 (10/28) Sue Pilling to be kept warm; Mohit Gidwani to have PS w/ Linda Taylor 10/21. Mark Foggiato to take LDW &amp; have F2F TBD (10/21)  Sue Pilling to be kept warm; Mohit Gidwani to have PS w/ Linda Taylor 10/21. Mark Foggiato to take LDW &amp; have F2F TBD; (10/14) Sue Pilling to be kept warm; Mohit Gidwani to have PS next Mon or Tues. Mark Foggiato to take LDW &amp; have F2F 10/21; (10/07) Sue Pilling &amp; Mohit Gidwani pending initial feedback. Mark Foggiato to take LDW &amp; have F2F TBD; Initial feedback pending for Rick Taylor, Lori Grant, Philip Rupp, Christian Edward &amp; Enrique Enriquez(9/30) Mark Foggiato to have F2F TBD; Initial feedback pending for Rick Taylor, Lori Grant, Philip Rupp, Christian Edward &amp; Enrique Enriquez (9/23) Philip Rupp, Mark Foggiato, Christian Edward &amp; Enrique Enriquez under review.  (9/16)Engaging P3 agency &amp; actively souring (9/09) Initial feedback pending for Rita Dauka &amp; Todd Bauman; Sourcing for more senior/global profiles; Engaging P3 agency (9/02) Touch Base Call scheduled with team for next week. Initial feedback pending for Jing Liu &amp; Wade Waddel; Actively Sourcing team to not move forward with any candidate which interviewed.  (8/26) Initial feedback pending for Jing Liu &amp; Wade Waddel; Actively Sourcing team to not move forward with any candidate which interviewed.  (8/19) Initial feedback pending for Jing Liu &amp; Wade Waddel; Joe Freeman withdrew; Daniel Lee to have F2F 8/10; Alain Wiencek to have PS w/ Team 8/10&amp;8/11; Mary Featherson to have F2F 8/10; Peter Fearnley (I) to have PS w/ team 8/10 (8/12) Initial feedback pending for Jing Liu &amp; Wade Waddel; Joe Freeman withdrew; Daniel Lee to have F2F 8/10; Alain Wiencek to have PS w/ Team 8/10&amp;8/11; Mary Featherson to have F2F 8/10; Peter Fearnley (I) to have PS w/ team 8/10  (8/05) Joe Freeman to have F2F TBD. Daniel Lee to have F2F TBD. Alain Wiencek to have PS w/ Team TBD Mary Featherson to have F2F TBD. Peter Fearnley (I) to have PS w/ team TBD. Jing Liu, &amp; Wade Waddel under initial review.  (7/29) Daniel Lee to have F2F TBD. Alain Wiencek to have PS w/ Team TBD Mary Featherson to have F2F TBD. Peter Fearnley to have PS w/ team TBD. Joe Freeman, Jing Liu, &amp; Wade Waddel under initial review. (7/22) James Smith &amp; Daniel Lee under initial review. Alain Wiencek to have PS TBD; Mary Featherston to have F2F TBD; Peter Fearnley has F2F 7/21 (Nathan Wong [I] withdrew) (7/15) Initial feedback pending for Peter Fearnley-Whittingstall; Next steps needed for Alain Wiencek (I) &amp; Nathan Wong  (7/08) Initial feedback pending for Peter Fearnley-Whittingstall; Next steps needed for Alain Wiencek (I) &amp; Nathan Wong (7/01) Initial feedback pending for Alain Wiencek (I), Nathan Wong (6/24) Initial feedback pending for Dimitris Trangkas (I), Heather Vermeulen, Nathan Wong (I), Tim Kinloch, Omar Ghaleb (I) &amp; Sandra Stephenson (6/17) Initial feedback pending for Omar Ghaleb (I) &amp; Sandra Stephenson</t>
  </si>
  <si>
    <t>DIA010840</t>
  </si>
  <si>
    <t>Customer DBS Leader (Continuous Improvement)</t>
  </si>
  <si>
    <t>(1/20) Lee Massey accepted offer &amp; in BG/DS (1/13) Lee Massey offer decision pending &amp; details needed for written offer (1/06) Offer pending for Lee Massey (12/23) Position opened for Lee Massey (12/16) Position opened for Lee Massey</t>
  </si>
  <si>
    <t>DIA010479</t>
  </si>
  <si>
    <t>Staff Analyst Procurement</t>
  </si>
  <si>
    <t>Stepahnie Hasse</t>
  </si>
  <si>
    <t>(11/04) Pending offer details for Regina (10/28) Pending offer details for Regina (10/21) Pending offer details for Regina (10/14) Regina is receiving offer</t>
  </si>
  <si>
    <t>R-233</t>
  </si>
  <si>
    <t>Senior Global Logistics Project Manager</t>
  </si>
  <si>
    <t>(12/09) Offer decision pending from Manoj Nebhnani (12/02) Offer decision pending from Manoj Nebhnani (11/25) Offer being adjusted for Manoj Nebhnani; Keeping Srini Rajaraman &amp; Bret Kleinman warm (11/18) Manoj Nebhnani to receive offer; Keeping Srini Rajaraman &amp; Bret Kleinman warm (11/11) Srini Rajaraman had F2F 10/31; Bret Kleinman has F2F 11/4; Manoj Nebhnani has F2F 11/7;  Cole Wong's interview was canceled (junior); Keeping Lia Lungu, Jennifer Nguyen &amp; Rosema Hermano warm  (11/04) Srini Rajaraman had F2F 10/31; Bret Kleinman has F2F 11/4; Manoj Nebhnani has F2F 11/7;  Cole Wong has F2F 11/10; Manuel Cherchi to have F2F interview TBD; Keeping Lia Lungu, Jennifer Nguyen &amp; Rosema Hermano warm  (10/28) Srini Rajaraman has F2F 10/31; Bret Kleinman has F2F 11/4; Manoj Nebhnani, Manuel Cherchi &amp; Cole Wong to have F2F interviews TBD; Keeping Lia Lungu, Jennifer Nguyen &amp; Rosema Hermano warm (10/21) Marcela Galvis declined offer &amp; next steps needed for Srini Rajaraman; Sourcing ramped up; old 'level 7' req was 70 days old; 10 submits &amp; 3 1st interviews(10/14) Extending Marcela Galvis increased offer; Keeping Srini Rajaraman warm (10/14) Extending Marcela Galvis increased offer; Keeping Srini Rajaraman warm (10/07) Offer is being extended to Marcela Galvis for R-233 (9/30) Marcela Galvis has F2F 9/28 &amp; PS w/ Caroline 10/6; Gerardo Manual has 2nd F2F 9/29; Keeping Srini Rajaraman warm (9/23) Initial feedback pending for Robert Ingalls, Sri Kancherla &amp; Srini Rajaraman; Gerardo Manual to have 2nd F2F TBD; Next steps needed for Marcela Galvis (9/16) Initial feedback pending for Robert Ingalls, Sri Kancherla &amp; Srini Rajaraman; Marcela Galvis to have F2F TBD (had PS 9/09) IF her salary expectations are in range - Scott to confirm salary limits with Personify after speaking to Anthony; next steps needed for Gerardo Manual (had PS w/ Caroline Pique 9/08 &amp; F2F 9/02) (9/09) Initial feedback pending for Cindy Dickson, Sri Kancherla &amp; Srini Rajaraman; Marcela Galvis to have PS 9/09; Gerardo Manual had PS w/ Caroline Pique 9/08 (had F2F 9/02) (9/02) Initial feedback pending for Cindy Dickson, Sri Kancherla &amp; Srini Rajaraman; Marcela Galvis to have PS TBD; Gerardo Manual to have PS w/ Caroline Pique 9/08 (had F2F 9/02) (8/26) Arnaldo Santiago &amp; Gerardo Mangual have PSs 8/26 (8/19) Initial feedback pending for Arnaldo Santiago, Gerardo Mangual, Manoj Nebhnani &amp; Nik Stoychev (8/12) Grace Lowe rejected</t>
  </si>
  <si>
    <t>R-502</t>
  </si>
  <si>
    <t>HR Representative</t>
  </si>
  <si>
    <t>Melissa Monroe</t>
  </si>
  <si>
    <t>US - Lodi</t>
  </si>
  <si>
    <t>(2/03) Jessica Ren in BG/DS! (1/27) Jessica Ren in BG/DS! (1/20) Jessica Ren in BG/DS! (1/13) Decision pending between Shundel Graves &amp; Jessica Ren (1/06) Decision pending between Shundel Graves &amp; Jessica Ren (12/23) Shundel Graves &amp; Jessica Ren to have final F2F w/ HM's boss week of 12/26 (12/16) Shundel Graves, Jessica Ren &amp; Sherrie Thomas to have onsite interview 12/15; Camille Wall to have PS TBD (12/09) Shundel Graves, Jessica Ren &amp; Sherrie Thomas to have onsite interview next week; Camille Wall to have PS TBD (12/02) Pending PS feedback for Shundel Graves (11/22), Jessica Ren (11/29) &amp; Sherrie Thomas (11/22); Initial feedback pending for Camille Wall  (11/25) Shundel Graves (11/22), Jessica Ren (11/29) &amp; Sherrie Thomas (11/22) to have PSs; Initial feedback pending for Camille Wall (11/18) Initial feedback pending for Camille Wall, Jessica Ren &amp; Sherrie Thomas; Michelle Streeter to have F2F next week; Keeping Shundel Graves warm (11/11) Michelle Streeter to have F2F next week; Keeping Shundel Graves warm  (11/04) Position opened on 11/01.</t>
  </si>
  <si>
    <t>DIA010081</t>
  </si>
  <si>
    <t>Sr. Staff Global Quality Compliance</t>
  </si>
  <si>
    <t>(9/30) Dave King accepted offer! (9/23) Dave King's F2Fs went very well - next steps needed (9/16) Dave King (I) has F2Fs 9/12 &amp; 9/16 (9/09) Mike D'Amico to have F2F TBD; Dave King (I) is in Brea of 9/12 &amp; needs a F2F that week (9/02) Mike D'Amico to have PS 9/02; Dave King (I) is in Brea of 9/12 &amp; needs a F2F that week (8/26) Initial feedback pending for Mike D'Amico; Dave King (I) is in Brea of 9/12 &amp; needs a F2F that week; Chrissy Bales (I) will be applying &amp; should be screened/submitted (8/19) Dave King (I) is in Brea of 9/12 &amp; needs a F2F that week; Chrissy Bales (I) will be applying &amp; should be screened/submitted</t>
  </si>
  <si>
    <t>DIA007820</t>
  </si>
  <si>
    <t>Supervisor Distribution 1st Shift</t>
  </si>
  <si>
    <t>Mike Pierce</t>
  </si>
  <si>
    <t>Brandy Girton</t>
  </si>
  <si>
    <t>(9/30) John Haley in BG/DS (9/23) John Haley in BG/DS (9/16) Jon Haley accepted offer (9/09) next steps needed for Steven Moore (had PS 8/31); Jon Haley to have F2F 9/09 (9/02) Steven Moore to have PS 8/31; Jon Haley to have onsite interview 9/09 (8/26) Initial feedback pending for David Corman &amp; Steven Moore; Jon Haley to have onsite interview TBD.  (8/19) Initial feedback pending for David Corman &amp; Steven Moore</t>
  </si>
  <si>
    <t>BEC005442</t>
  </si>
  <si>
    <t>Senior Manager, Quality - Complaint Handling Unit</t>
  </si>
  <si>
    <t>Topaz Kirlew</t>
  </si>
  <si>
    <t>(1/13) Wences Aguirre in BG/DS; PFY CDSing Edgardo Rivera TBD; Mark Crooks had F2F 12/22; Nigel Yee Fong had F2F 12/22 (1/06) Wences Aguirre has 2nd F2F 1/09 (12/23) Mark Crooks to have F2F 12/22; Nigel Yee Fong had F2F 12/22; Keeping Wences Aguirre warm (12/16) Mark Crooks to have F2F TBD; Nigel Yee Fong has F2F 12/22 TENTATIVELY; Next steps needed for Wences Aguirre (12/09) Mark Crooks to have PS TBD; Leonel Vanegas &amp; Wences Aguirre to have PSs w Carlos TBD; Initial feedback pending for Nigel Yee Fong (12/02) Mark Crooks to have PS 12/01; Initial feedback pending for Nigel Yee Fong; Keeping Leonel Vanegas &amp; Wences Aguirre warm (11/25) Leonel Vanegas had F2F 11/17; Wenceslao Aguirre has F2F 11/22 (11/18) Leonel Vanegas has F2F 11/17; Wenceslao Aguirre has F2F 11/22 (11/11) Initial feedback pending for Wenceslao Aguirre &amp; Leonel Vanegas (11/04) Position opened on 11/01.</t>
  </si>
  <si>
    <t>DIA010226</t>
  </si>
  <si>
    <t>Linda Taylor</t>
  </si>
  <si>
    <t>(11/04) Pending Yuen Yangs offer decision (10/28) Yuen Yang pending offer. (10/21) Nancy Yu to have F2F TBD;  Karen Lin to have PSs 10/13; Pending PS feedback for Yuen Yang 10/10; Vahe Garabedian submitted for review (10/14) Nancy Yu to have F2F TBD;  Karen Lin to have PSs 10/13; Pending PS feedback for Yuen Yang 10/10; Vahe Garabedian submitted for review (10/07) Yuen Yang to have F2F 10/10. Nancy Yu (10/6) &amp; Karen Lin to have PSs (10/13)  (9/30) Jerry Gonzales under initial review; Yuen Yang to have F2F TBD. Nancy Yu &amp; Karen Lin to have PSs TBD (9/23) Karen Lin under initial review.</t>
  </si>
  <si>
    <t>CEP7008</t>
  </si>
  <si>
    <t>Supply Chain Analyst</t>
  </si>
  <si>
    <t>Chris Binns</t>
  </si>
  <si>
    <t>Karen Frechou</t>
  </si>
  <si>
    <t>(10/21) Akhil Puppala accepted offer; BG/DS (10/14) Akhil Puppala's updated offer is pending approvals; Keeping Gary Leduc (had F2F 10/4), Srujan Raju (had PS 9/22), Kaiyang Tang warm (had F2F 9/20) &amp; Madhura Vaidya warm (10/07) Akhil Puppala is receiving offer; Keeping Gary Leduc (had F2F 10/4), Srujan Raju (had PS 9/22), Kaiyang Tang warm (had F2F 9/20) &amp; Madhura Vaidya warm  (9/30) Gary Leduc to have F2F 10/4; Akhil Puppala had F2F 9/29; Keeping Srujan Raju (had PS 9/22), Kaiyang Tang warm (had F2F 9/20) &amp; Madhura Vaidya warm (9/23) Gary Leduc to have PS TBD; Akhil Puppala had PS 9/13 &amp; to have F2F TBD; Srujan Raju had PS 9/22; Keeping Kaiyang Tang warm (had F2F 9/20) &amp; Madhura Vaidya warm (9/16) Initial feedback pending for Srujan Raju; Kaiyang Tang to have F2F 9/20; Akhil Puppala had PS 9/13; Keeping Madhura Vaidya warm (9/09) Kaiyang Tang has PS 9/09; Akhil Puppala to have PS TBD; Keeping Madhura Vaidya warm (9/02) Kaiyang Tang to have PS next week</t>
  </si>
  <si>
    <t>LIF003140</t>
  </si>
  <si>
    <t>Senior Strategic Marketing Manager</t>
  </si>
  <si>
    <t>Rajan Kapadia</t>
  </si>
  <si>
    <t>(2/03) Carl Messina in BG/DS (1/27) Carl Messina in BG/DS (1/20) Carl Messina had final F2F 1/13 &amp; meeting w/ relo rep next week - offer then pending; Miranda Kheradmand in BG/dS &amp; having F2Fs w/ Mike Ashley &amp; Wayne Schmidt 1/20 &amp; Andreas Hahn &amp; Raj 1/23; Keeping Tony Simas &amp; Dimitris (had PSs on 1/12) warm; Next steps pending on Joy Ghosh  (1/13) Offer extended to Miranda Kheradmand &amp; supplemental phone discussions to be scheduled; Tony Simas &amp; Dimitris had PSs on 1/12; Next steps pending on Joy Ghosh (1/06) Miranda Kheradmand to have final PS w/ Raj and then receive offer; Tony Simas &amp; Dimitris to have PSs on 1/12; Next steps pending on Joy Ghosh (12/23) Candidates in PL LIF003046 being considered for this role. (12/16) Candidates in PL LIF003046 being considered for this role. (12/09) Candidates in PL LIF003046 being considered for this role. (12/02) Discovery call completed on 10/27 but will not open role until Raj's confirmation (11/25) Discovery call completed on 10/27 but will not open role until Raj's confirmation (11/18) Discovery call completed on 10/27 but will not open role until Raj's confirmation (11/11) Discovery call completed on 10/27 but will not open role until Raj's confirmation (11/04) Discovery call completed on 10/27 but will not open role until Raj;s confirmation (10/28) Discovery call completed on 10/27 but will not open role until next week.</t>
  </si>
  <si>
    <t>CEP7138</t>
  </si>
  <si>
    <t>US Marketing Manager</t>
  </si>
  <si>
    <t>Jennifer Richards</t>
  </si>
  <si>
    <t>(9/16) Pending P3 offer. (9/09) Pending P3 offer. (9/02) Pending P3 offer. (8/26) Pending P3 offer details. (8/19) Initial feedback pending for Preeti Saini, Alex Losev, Dan Breeken, Tsetska Takova &amp; Benjamin Borgo (8/12) Initial feedback pending for Preeti Saini, Alex Losev &amp; Benjamin Borgo (8/05) Pending initial feedback for Preeti Saini, Alex Losev, &amp; Benjamin Borgo</t>
  </si>
  <si>
    <t>DIA009609</t>
  </si>
  <si>
    <t>Staff Procurement Analyst</t>
  </si>
  <si>
    <t>Edward Green</t>
  </si>
  <si>
    <t>(7/29) Ryan Anderson pending BG/DS. (7/22) Initial feedback pending for Peter Michell (I); Rita Dauka to have F2F 7/21; Initial feedback pending for Douglas Reimers; Pending F2F feedback Heather Vermeulen &amp; Matthew Mosier. Pending F2F interview feedback from Ryan Anderson (7/06). (7/15) Initial feedback pending for Peter Michell (I); Rita Dauka to have F2F 7/21; Initial feedback pending for Douglas Reimers; Pending F2F feedback Heather Vermeulen &amp; Matthew Mosier. ; Ryan Anderson to have F2F 7/06 (7/08) Rita Dauka to have PS w/ Ed Green.  Initial feedback pending for Douglas Reimers; Pending F2F feedback Heather Vermeulen &amp; Matthew Mosier. ; Ryan Anderson to have F2F 7/06 (7/01) Initial feedback pending for Douglas Reimers; Heather Vermeulen to have F2F 6/30; Matthew Mosier to have F2F 6/30; Ryan Anderson to have F2F 7/06 (6/24) Initial feedback pending for Matthew Mosier &amp; Ryan Anderson</t>
  </si>
  <si>
    <t>DIA008992</t>
  </si>
  <si>
    <t>Marketing Continuous Improvement Manager</t>
  </si>
  <si>
    <t>(8/26) Offer decision pending from Chad Arcand (8/19) Offer pending for Chad Arcand; Keeping Ran You &amp; Tom Yeaglin warm  (8/12) Offer pending for Chad Arcand; Keeping Ran You &amp; Tom Yeaglin warm (8/05) Offer pending for Chad Arcand; Keeping Ran You &amp; Tom Yeaglin warm (7/29) Ran You, Tom Yeaglin, Chad Arcand pending initial feedback. (7/22) Ran You, Tom Yeaglin, Chad Arcand to have F2F this week and next week. (7/15) Ran You, Tom Yeaglin, Chad Arcand to have F2F this week and next week. (7/08) Ran You, Tom Yeaglin, Chad Arcand to have f2F TBD. (7/01) Chad Arcand (I), Ran You (I), Tom yeaglin, Cent Skkurt, Eric Wu, &amp; Feili Lee to have PS this week and next week. (6/24) Initial feedback pending for Chad Arcand (I), Ran You (I), Tom yeaglin, Cent Skkurt, Eric Wu, Jon Wobken &amp; Feili Lee; Peter Ikaloqych to have PS 6/9  (6/17) Initial feedback pending for Ran You (I), Tom yeaglin, Keyvan Paouhan, Jon Wobken &amp; Feili Lee; Peter Ikaloqych to have PS 6/9 (6/10) Initial feedback pending for Ran You (I); Peter Ikaloqych to have PS 6/9. (6/03) Initial feedback for Ed Noe &amp; Peter Ikaloqych (5/27) Initial feedback pending for Ed Noe, Bethany Delgado (I), Nathan Green (I) &amp; Henry Gonzalez (I) (5/20) PFY to screen Ed Noe</t>
  </si>
  <si>
    <t>DIA009463</t>
  </si>
  <si>
    <t>Regional Senior Financial Analyst (NACO)</t>
  </si>
  <si>
    <t>(7/01) Cameron Richards accepted offer/in BG/DS (6/24) Initial feedback pending for Edward Chu (6/17) One of the SFA candidates could be viable (6/10) Lauren Ziniewicz to have F2F 6/13 (6/03) Alena Zoubareva has F2F 6/6; Lauren Ziniewicz to have F2F 6/13; Andrew Potts withdrew 6/7; Keeping Kalid Dakak warm (5/27) Alena Zoubareva has , Lauren Ziniewicz &amp; Andrew Potts to have F2Fs TBD; Keeping Kalid Dakak warm (5/20) Initial feedback for Kalid Dakak (5/13) Discovery call completed.</t>
  </si>
  <si>
    <t>LIF002805</t>
  </si>
  <si>
    <t>Paralegal II</t>
  </si>
  <si>
    <t>Shari Mccloskey</t>
  </si>
  <si>
    <t>(8/05) Tonya Chopra in BG/DS (7/29) Offer pending for Tonya Chopra (7/22) Tonya Chopra to be kept warm, Mimi Ojukwu to have F2F 7/25. (7/15) Tonya Chopra to be kept warm, Mimi Ojukwu to have F2F 7/25. (7/08) Paula Whitworth to have PS w/ Shari TBD; Mimi Ojukwu to have PS w/ Vicky 7/8; Keeping Tanya Chopra warm (7/01) Karen Kelly &amp; Tanya Chopra to take LDW &amp; have F2Fs 6/30; Initial feedback pending for Thad Scroggins &amp; Mimi Ojukwu (6/24) Thad Scroggins under initial review. Tanya Chopra to take LDW &amp; have F2F TBD; Karen Kelly to have PSs w/ Vicky &amp; Shari (6/17) Tanya Chopra to have PSs w/ Vicky &amp; Shari TBD; Initial feedback pending for Karen Kelly, Lisa Gratzer &amp; Mark Fallon. (6/10) Sourcing continues (6/03) Initial feedback pending for Edwin Manlapid, Christa PAge &amp; Cecilia Lodevico; now in Phase 2 and loosened FDA requirement (5/27) Keeping Sherrie Kubiak &amp; Judi Childs warm (5/13) Initial feedback pending for Sherrie Kubiak &amp; Judi Childs</t>
  </si>
  <si>
    <t>BEC004944</t>
  </si>
  <si>
    <t>Product Marketing Manager - Flow Cytometry</t>
  </si>
  <si>
    <t>Sharlene Wright</t>
  </si>
  <si>
    <t>Ainaric Cavallo</t>
  </si>
  <si>
    <t>(8/26) Pending offer for internal candidate. (8/19) Pending offer for internal candidate. (8/12) Alvaro Angulo pending offer; Initial feedback pending for Priya Prasad; Sri Venkatram to have PS w/ Sharlene TBD; Keeping Carolina Aino-Romero warm (8/05) Alvaro Angulo pending offer; Initial feedback pending for Priya Prasad; Sri Venkatram to have PS w/ Sharlene TBD; Keeping Carolina Aino-Romero warm (7/29) Alvaro Angulo pending offer. Sri Venkatram to have PS w/ Sharlene TBD. Carolina Aino-Romero &amp; Cassie Vaughn under initial review. (7/22) Alvaro Angulo to have PS w/ a member of Sharlene's team TBD. Lakeesha Smith, Sri Venkatram, &amp; Cassie Vaughn under initial review. (7/15) Pending next steps for Alvaro Angulo. Initial feedback pending for Evonne Fearnot. (7/08) Alvaro Angulo to have F2F 7/14. (7/01) Initial feedback pending for Nora Iglesias-Rios; Eric Pabon, Barb Pierro, Glenda Masis &amp; Leo Lanes under initial review. Alvaro Angulo to move to next steps TBD by Sharlene. (6/24) Initial feedback pending for Nora Iglesias-Rios; Eric Pabon, Barb Pierro, Glenda Masis &amp; Leo Lanes under initial review. Alvaro Angulo to have PS w/ Sharlene TBD (6/17) Zachary Ducharme (I) had PS 5/31; Eric Pabon, Barb Pierro, Glenda Masis &amp; Leo Lanes under initial review. Alvaro Angulo to have PS w/ Sharlene TBD (6/10) Zachary Ducharme (I) had PS 5/31; Barb Pierro, Glenda Masis &amp; Leo Lanes under initial review. Alvaro Angulo to have PS w/ Sharlene TBD. (6/03)  Zachary Ducharme (I) to have PS; Glenda Masis &amp; Leo Lanes under initial review. (5/27) Zachary Ducharme (I) to have PS; Leo Lanes under initial review. (5/20) Initial feedback pending for Zachary Ducharme (I) &amp; Doris Perez (5/13) Initial feedback pending for Doris Perez</t>
  </si>
  <si>
    <t>DIA009262</t>
  </si>
  <si>
    <t>Senior Manager Procurement</t>
  </si>
  <si>
    <t>(7/08) Jason Jones pending BG/DS (7/01) Tim Klonich to have F2F next week. Keeping Jason Jones warm (6/24) Tim Klonich to have F2F next week. Keeping Jason Jones warms. (6/17) Harvey Lujuan to have F2F on 6/20. Pending initial feedback for Alfred Betdashtoo. Keeping Jason Jones warm. (6/10) Initial feedback pending for Diana Huth &amp; Alfred Betdashtoo; Harvey Lujan to move to onsite interviews 6/20. Jason Jones being kept warm (6/03) Initial feedback pending for Diana Huth &amp; Alfred Betdashtoo; Harvey Lujan to move to onsite interviews. Jason Jones being kept warm (5/27) &amp; Scott Barella (5/26) pending onsite interview feedback;  Keeping Tim Kinloch warm.  (5/27) Harvey Lujan to move forward after HR approval.  Jason Jones (5/27) &amp; Scott Barella (5/26) to have onsites;  Keeping Tim Kinloch warm. Initial feedback pending for Jeremy MacLean. (5/20) Jason Jones &amp; Scott Barella to have onsites TBD; Pending PS feedback for Tim Kinloch. Initial feedback pending for Jeremy MacLean. (5/13) Initial feedback pending for Shalaka Khambalkar &amp; Tim Kinloch. Pending next steps from HR on Athi V; Keeping Jason Jones &amp; Scott Barrella warm</t>
  </si>
  <si>
    <t>KAM5683</t>
  </si>
  <si>
    <t>Supply Chain &amp; Logistics Manager</t>
  </si>
  <si>
    <t>Craig Lancaster</t>
  </si>
  <si>
    <t>Christina Rhabb</t>
  </si>
  <si>
    <t>(8/26) Jon Clowney pending start date confirmation, then to send fill. (8/19) Jon Clowney pending BG/DS (8/12) Offer details pending for Jon Clowney; Stephen Neitz, Joelle Sacheli, Michael Steele &amp; Matt Mumford under initial review. (8/05) Stephen Neitz, Joelle Sacheli, Michael Steele &amp; Matt Mumford under initial review. Pending F2F interview feedback for Jon Clowney (7/29) Stephen Neitz, Joelle Sacheli, Michael Steele &amp; Matt Mumford under initial review. Pending F2F interview feedback for Jon Clowney. (7/22) Karen Ernisse to have PS TBD. Tim Ferran &amp;, Nate Corney PFY to further vet. Michael Boylan under initial review. (7/15) Karen Ernisse to ahve PS TBD. Tim Ferran &amp;, Nate Corney PFY to further vet (7/08) Initial feedback pending for Karen Ernisse, Tim Ferran, Nate Corney (7/01) Initial feedback pending for Karen Ernisse (6/24) Role pushed into P2.(6/17) Pending offer for Craig Zweibel. (6/10) Pending final F2F interview feedback for Jonathan Clowney &amp; Criag Zweibel. (6/03) Jonathan Clowney &amp; Craig Zweibel to have 2nd round F2F week of 6/6.  (5/27) Jonathan Clowney &amp; Craig Zweibel to have 2nd round F2F week of 6/6. (5/20) Jonathan Clowney, Linda Wilson &amp; Craig Zweibel to have onsite interview 5/24.(5/13) Initial feedback pending for Jonathon Clowney, Linda Wilson, Matthew Condon; Pending next steps for Craig Zweibel (5/06) Initial feedback pending for Matthew Condon; Pending next steps for Craig Zweibel</t>
  </si>
  <si>
    <t>DIA009368</t>
  </si>
  <si>
    <t>Analyst II Marketing</t>
  </si>
  <si>
    <t>Jessey Jin</t>
  </si>
  <si>
    <t>(7/08) Michelle Shen pending BG/DS. (7/01) Michelle Shen pending BG/DS. (6/24) Initial feedback pending for Jennifer Hy &amp; Shaun Hu; Michelle Shen has final F2F w/ Bernie Duffy 6/28; Keeping Jessy Raisdana warm (6/17) Initial feedback pending for Shaun Hu; Michelle Shen to have F2F 6/17; Feedback needed on Jessy Raisdana's PS;  (6/10) Sherry Weng, Michelle Shen &amp; Vivian Tsui to have PSs 6/10; Jessy Raisdana to have PS 6/13; Need an answer for Daniel Wibowo (6/03) Initial feedback pending for Michelle Shen &amp; Jessy Raisdana; Vivian Tsui to have PS (5/27) Initial feedback pending for Jessy Raisdana; Vivian Tsui to have PS TBD &amp; COMP TO BE VETTED; Keeping Dan Wibowo warm (5/20) Keeping Dan Wibowo warm. Vivian Tsui to have PS week of 6/6. PFY to vet Vivian Tsui on compensation. (5/13) Initial feedback pending for Vivian Tsui &amp; Aneet Bains; Daniel Wibowo to have F2F 5/17 (4/29) Dcall occured 4/26</t>
  </si>
  <si>
    <t>R-393</t>
  </si>
  <si>
    <t>David Morishige</t>
  </si>
  <si>
    <t>(12/23) Role being downgraded &amp; offered to Elizabeth Jaramillo (12/16) David M to follow up with HR to cancel the req and reopen as new position (12/09) David M to follow up with HR to cancel the req and reopen as new position. Keeping Yash Sharma warm in the meantime. (12/02) David M to follow up with HR to cancel the req and reopen as new position. Keeping Yash Sharma warm in the meantime.   (11/25) David M to follow up with HR to cancel the req and reopen as new position. Keeping Yash Sharma warm in the meantime.  (11/18) David M to follow up with HR to cancel the req and reopen as new position. Keeping Yash Sharma warm in the meantime. (11/11) Initial feedback needed for Shiva Shahidi, Yash Sharma, Michael Saleem &amp; Helen Tran (11/04) Initial feedback needed for Michael Saleem; Vanessa Martel now out after PS; Keeping Nina Soldatenkova &amp; Yi Ding warm (10/28) Nina Soldatenkova under initial review. Vanessa Martel had PS 10/18; Keeping Yi Ding warm  (10/21) Nina Soldatenkova under initial review. Vanessa Martel had PS 10/18; Keeping Yi Ding warm (10/14) Vanessa Martel to have PS TBD;  Yi Ding keeping warm (10/07) Vanessa Martel, Yi Ding &amp; Du Dao under initial review; Trong Huynh - had F2F 9/21 (9/30) Trong Huynh - had F2F 9/21; Sourcing being ramped up</t>
  </si>
  <si>
    <t>DIA009299</t>
  </si>
  <si>
    <t>Sr. Manager Marketing Hematology / Urinalysis</t>
  </si>
  <si>
    <t>(7/29) Terri Kitcoff pending BG/DS (7/22) Terri Kitcoff pending BG/DS (7/15) Terri Kitcoff pending BG/DS. (7/08) Terri Kitcoff pending offer; Initial feedback pending for Seyed Hosseini (7/01) Terri Kitcoff to be set up for PSs; Initial feedback pending for Seyed Hosseini (6/24) Initial feedback pending for Seyed Hosseini (6/17) Initial feedback pending for Seyed Hosseini, Susan Vuylsteke, Mike Landers. (6/10) Pending next steps for Drew Hoffman after PS w/ Ilya. Pending next steps for Evgeny Shatskih after PS w/ Dave Varner, (6/03) Drew Hoffman has PS w/ Ilya 6/3; Evgeny Shatskih to have PS w/ Dave Varner TBD (5/27) Evgeny Shatskih to have PS w/ Jason Whalley 5/26. (5/20) Pending F2F interview feedback for Evgeny Shatskih. (5/13) Evgeny Shatskih to have onsite interview 5/16. (5/06) Initial feedback pending for Michelle Dumonceaux (I) &amp; Evgeny Shatskih (4/29) Discovery call completed on 4/22.</t>
  </si>
  <si>
    <t>DIA009120</t>
  </si>
  <si>
    <t>Staff, Continuous Improvement</t>
  </si>
  <si>
    <t>Don Williamson</t>
  </si>
  <si>
    <t>(7/08) Dan Olsen pending signed papaerwork. (7/01) Pending offer for Dan Olsen. (6/24) Pending F2F interview feedback for Jennifer Curtis &amp; Dan Olsen. (6/17) Jennifer Curtis to have F2F next week TBD. Keeping Dan Olsen (I) warm after onsite interviews. (6/10) Terri Renfrow under initial review. Keeping Davide Poassi warm; Jennifer Curtis to have F2F next week; Dan Olsen to have onsite 6/13. (6/03) Terri Renfrow under initial review. Keeping Davide Poassi warm; Jennifer Curtis to have PS w/ HM TBD; Dan Olsen to have onsite TBD. (5/27) Keeping Davide Poassi warm. Jennifer Curtis to have PS TBD. Dan Olsen to move to onsites, pending HR approval. (5/20) Rafael Silvia under initial review. David Paossi &amp; Nichelle Prather PS 5/20. Dan Olsen to have PS 5/20(5/13) Davide Paossi, Daniel Olsen (I), Paul Gould, Garret Bradford, Morgan Paolercio &amp; Nichelle Prather under initial review (5/06) Paul Gould, Garret Bradford, Morgan Paolercio &amp; Nichelle Prather under initial review. (4/29) Actively Sourcing (4/22) Position opened.</t>
  </si>
  <si>
    <t>KAM5461</t>
  </si>
  <si>
    <t>Import Business Analyst</t>
  </si>
  <si>
    <t>Brenda Eighmey</t>
  </si>
  <si>
    <t>(7/29) Kimberly Roberts (referral) in BG/DS (7/22) Kimberly Roberts (referral) in BG/DS (7/15) Allie Bulgar &amp; Alan Wineburgh under initial review. (7/08)  Allie Bulgar &amp; Alan Wineburgh under initial review.  (7/01) Allie Bulgar &amp; Alan Wineburgh under initial review. (6/24) Allie Bulgar &amp; Alan Wineburgh under initial review. (6/17) Allie Bulgar &amp; Alan Wineburgh under initial review.  (6/10) Role pushing into P2; Pending initial feedback from Christian Sery (6/03) Role pushing into P2; Pending initial feedback from Christian Sery (5/27) Role pushing into P2; Pending initial feedback from Christian Sery (5/20) Pending next steps for Christian Sery. Requested to push role into P2.(5/13) Initial feedback pending for Susan Stevenson, Ahmit Caglar, Christian Sery (5/06) Initial feedback pending for Susan Stevenson, Ahmit Caglar, Christian Sery (4/29) Susan Stevenson under initial review (4/22) Discovery call completed</t>
  </si>
  <si>
    <t>DIA009220</t>
  </si>
  <si>
    <t>Senior Staff Quality Systems</t>
  </si>
  <si>
    <t>(7/29) Lee Moore pending BG/DS; Keeping Penni Pannell warm(7/22) Lee Moore accepted offer; Keeping Penni Pannell warm (7/15) Lee Moore accepted offer; Keeping Penni Pannell warm (7/08) Lee Moore accepted offer; Keeping Penni Pannell warm (7/01) Lee Moore to have F2F TBD; Penni Pannell to have PS w/ Lori 7/5 (6/24) Initial feedback pending for Fernando Sanchez; Lee Moore to have PS TBD; Next steps needed for Penni Pannell (had F2F 6/21) (6/17) Initial feedback pending for Lee Moore; Penni Pannell to have F2F 6/21; Anil Khakhria (I) had PS 6/09 (6/10) Penni Pannell to have F2F next week TBD; Anil Khakhria to have PS 6/09 (6/03) Penni Pannel to have F2F next week TBD. Initial feedback pending for Anil Khakhria (5/27) Penni Pannel to have PS 6/3. Initial feedback pending for Anil Khakhria; Pantea Shoapour to have PS 6/1 (5/13) Initial feedback pending for Pantea Shoapour, Krishna R &amp; Saurabh Jaiswal (5/06) Initial feedback pending for Tanveer Asghar, Pantra Shoapour, Krishna R, Barb Reams &amp; Saurabh Jaiswal (4/29) Pantra Shoapour, Krishna Rangavajhula, Barb Reams, Saurabh Jaiswal under initial review (4/22) Actively Sorucing</t>
  </si>
  <si>
    <t>LIF002701</t>
  </si>
  <si>
    <t>Kyle Van Buren</t>
  </si>
  <si>
    <t>(7/01)  Mike Brazitis pending BG/DS. (6/24) Mike Brazitis pending BG/DS. (6/17) Offer pending for Mike Brazitis. (6/10) Pending F2F interview feedback for Thomas Tayloe, Mike Brazitis, Rachel Bates &amp; Kim Steinmetz. (6/03) Thomas Taylor &amp; Michael Brazitis to have F2F next week TBD. Keeping Rachel Bates &amp; Kim Steinbmetz warm. (5/27) Thomas Taylor &amp; Michael Brazitis to have PS w/ HM TBD; Feedback needed from Madelina Trotter's 5/23 PS; Rachel Bates has F2F 5/24; Kim Steinmetz has F2F 5/27 (5/20) Madeline Trotter to have PS w/ Kyle on 5/23.  Initial feedback pending for Michael Brazitis; Rachel Bates to have F2F TBD. Pending PS feedback from Kim Steinmetz from 5/18.(5/13) Rachel Bates to move to onsite interview TBD; Kimberly Steinmetz to have PS TBD (5/06) Rachel Bates &amp; Gabriela to have PS w/ Kyle this week TBD. Kimberly Steinmetz &amp; Mina Farahan under initial review. (4/29) Kimberly Steinmetz, Rachel Bates, Mina Farahan &amp; Gabriela Calzada under initial review. (4/22) JD updated &amp; title updated.</t>
  </si>
  <si>
    <t>MOL001300</t>
  </si>
  <si>
    <t>Director of Digital Marketing</t>
  </si>
  <si>
    <t>(8/12) Manjeet to give notice (8/05) Manjeet Singh pending BG/DS (7/29) Manjeet Singh pending BG/DS (7/22) Manjeet Singh has meeting w/ Martin 7/21 after work; Keeping Garima warm (7/15) Garima Mehta to have PS w/ Luke Racine; Manjeet Singh to take LDW &amp; have 2nd F2F 7/15.(7/08) Garima Mehta has 2nd F2F 7/7 (itinerary not yet confirmed); Manjeet Singh to have F2F 7/8 (itinerary to be confirmed); Aldo Bermudez to have PS w/ Jill TBD; Keeping Nanda Vasanthakumar warm (7/01)  Manjeet Singh to have PS w/ Jill 6/30. Nanda Vasanthakumar had PS w/ Jill 6/23; Alfonso Alcala to have PS w/ Jill 6/24;  Garima Mehta to have 6/30; Aldo Bermudez to have PS w/ Jill TBD. (6/24) Initial feedback pending for Mandy Lin. Manjeet Singh to have PS w/ Martin TBD; Nanda Vasanthakumar had PS w/ Jill 6/23; Alfonso Alcala to have PS w/ Jill 6/24;  Garima Mehta to have F2F 6/29 or 6/30; Aldo Bermudez to have PS TBD (6/17) Aldo Bermudez under initial review. Alfonso Alcala &amp; Nanda Vasanthakumar to have PSs w/ Martin TBD; Garima Mehta to have PS w/ Jill 6/21; Laurie Borgen to have follow up w/ Martin 6/22; Roni has withdrawn from process (6/10) Garima Mehta to have PS w/ Jill 6/21; Roni Rauwling to have final F2F w/ Greg &amp; Betsey &amp; complete LDW; Laurie Borgen to have follow up call w/ Martin week of 6/20  (6/03) Garima Mehta had PS w/ Martin 6/1; Roni Rauwling to complete LDW &amp; have final F2F TBD; Patricia Hader has F2F 6/01; Laurie Borgen to have PS w/ Jill 6/3 (5/27) Garima Mehta to have PS w/ Martin TBD; Patricia Hader &amp; Roni Rauwling to have F2Fs week of 6/6; Laurie Borgen to have PS w/ Jill TBD (5/20) Kristi Ashton to have PS w/ Martin ASAP; Laurie Brogen to have PS w/ Jill TBD; Jason Lackey to have PS w/ Martin TBD; Patricia Hader to have PS w/ Jill TBD (had PS w/ Martin 5/6); Roni Rauwling to have F2F ASAP (5/13) Kristi Ashton to have PS w/ Martin ASAP; Laurie Brogen to have PS 5/18. Initial feedback pending for Bronwyn Barnett, Jason Lackey &amp; Chris Raymond; Patricia Hader to have PS w/ Jill TBD (had PS w/ Martin 5/6); Roni Rauwling to have F2F ASAP (5/06) Initial feedback pending for Bronwyn Barnett &amp; Chris Raymond; Patricia Hader to have PS w/ Jill TBD (had PS w/ Martin 5/6); Roni Rauwling &amp; Kumar Subramaniam to have PSs w/ Jill 5/6 &amp; 5/9; Feedback needed from Trish Arellano's 5/3 F2F (4/29) Bronwyn Barnett under initial review. Patricia Hader to have PS w/ Martin TBD. Trish Arellano (had PS w/ Martin week of 4/18) to have F2F ASAP; Initial feedback pending for Chris Raymond (sub 4/21) &amp; Sam Liu (sub 4/29); Yulia Smirnova (sub 4/21), Kumar Subramaniam (sub 4/21) &amp; Roni Rauwling (sub 4/21) to have PS's w/ Martin ASAP (4/22) Initial feedback pending for Matt Bessman (sub 4/22), Chris Raymond (sub 4/21), Yulia Smirnova (sub 4/21), Kumar Subramaniam (sub 4/21) &amp; Roni Rauwling (sub 4/21); Renee Zuckerman to have PS w/ Jill ASAP</t>
  </si>
  <si>
    <t>R-284</t>
  </si>
  <si>
    <t>Danaher Business System Project Manager</t>
  </si>
  <si>
    <t>Derek Beattie</t>
  </si>
  <si>
    <t>(1/27) Offer details pending for Engel Gaytan (I); TITLE CHANGED FROM "Manager, Operations Improvement Initiatives"; Keeping Keith Warm warm (1/20) Offer details pending for Engel Gaytan (I); Keeping Keith Warm warm (1/13) Offer details pending for Engel Gaytan (I); Keeping Keith Warm warm (1/06) Engel Gaytan (I) to have F2F TBD; Keeping Keith Ward warm (had final interview 12/14)  (12/23) Engel Gaytan (I) to have F2F TBD; Keeping Keith Ward warm (had final interview 12/14)  (12/16) Engel Gaytan (I) to have F2F TBD; Keeping Keith Ward warm (had final interview 12/14) (12/09) Keith Ward to have final PS 12/14; (12/02) Pending F2F feedback for Bret Millett 10/31; Keith Ward had 11/1; Corinne Fontes 11/9 &amp; Dean Tran to have onsite 11/21 (11/25) Bret Millett had F2F 10/31; Keith Ward had F2F 11/1; Corinne Fontes to have F2F 11/9 (keeping all warm)  Dean Tran to have onsite 11/21 (11/18) Bret Millett had F2F 10/31; Keith Ward had F2F 11/1; Corinne Fontes to have F2F 11/9 (keeping all warm)  Dean Tran to have onsite TBD (11/11)  Dean Tran had PS 11/1; Bret Millett had F2F 10/31; Keith Ward had F2F 11/1; Corinne Fontes to have F2F 11/9 (11/04) Dean Tran had PS 11/1; Bret Millett had F2F 10/31; Keith Ward had F2F 11/1; Corinne Fontes to have F2F 11/3 (10/28) Dean Tran to have PS TBD; Bret Millett has F2F 10/12/PSs 10/14; Rachel Sherer to have PS 10/20; Keith Ward to have onsite 11/02 &amp; Corinne Fontes to have PS 10/27 (10/21) Bret Millett has F2F 10/12/PSs 10/14; Rachel Sherer to have PS 10/20; Keith Ward to have onsite TBD &amp; Corinne Fontes to have PS TBD. (10/14) Bret Millett has F2F 10/12/PSs 10/14; Rachel Sherer under initial review (10/07) Bret Millett to have F2F TBD. (9/30) role opened this week</t>
  </si>
  <si>
    <t>R-244</t>
  </si>
  <si>
    <t>Indirect Purchasing Manager</t>
  </si>
  <si>
    <t>(2/10) Luke Tapsall accepted offer/in BG/DS (2/03) Luke Tapsall in offer negotiation (1/27) Offer pending for Luke Tapsall (1/20) Todd Sycks &amp; Deminder Kohli rejected - Recalibration call needed, pending Kathleen's availability (1/13) Need to know if we'll be moving forward with an offer to Todd Sycks; Keeping Deminder Kohli warm (1/06) Todd Sycks to receive offer; Keeping Deminder Kohli warm (12/23) Todd Sycks to have PS w/ Kare F &amp; role being upgraded to Grade 10; Deminder Kohli, Vishal Gopal &amp; Jennifer Noia still under initial review (12/16) Todd Sycks had F2F 12/15; Deminder Kohli, Vishal Gopal &amp; Jennifer Noia under initial review  (12/09) Todd Sycks to have F2F 12/15; Deminder Kohli, Vishal Gopal &amp; Jennifer Noia under initial review  (12/02) Todd Sycks to have F2F TBD; Deminder Kohli, Vishal Gopal &amp; Jennifer Noia under initial review (11/25) Todd Sycks to have PS w/ Kathleen Ward TBD; Deminder Kohli, Vishal Gopal &amp; Jennifer Noia under initial review (11/18) Todd Sycks to have PS w/ Kathleen Ward TBD; Deminder Kohli, Vishal Gopal &amp; Jennifer Noia under initial review (11/11) Todd Sycks, Deminder Kohli, Vishal Gopal &amp; Jennifer Noia under initial review (11/04) Todd Sycks, Deminder Kohli, Vishal Gopal &amp; Jennifer Noia under initial review (10/28) Deminder Kohli, Vishal Gopal &amp; Jennifer Noia under initial review (10/21) Will Alexander had F2F 10/20 &amp; is moving to 2nd F2F next week; Deminder Kohli, Vishal Gopal &amp; Jennifer Noia under initial review (10/14) Shannon Norton had F2F 10/12; Will Alexander to have F2F 10/20 (had PS 10/13); Vishal Gopal &amp; Jennifer Noia under initial review (10/07) Shannon Norton has PS 10/7; Will Alexander to have PS TBD; Vishal Gopal &amp; Jennifer Noia under initial review.  (9/30) role opened this week</t>
  </si>
  <si>
    <t>KAM5598</t>
  </si>
  <si>
    <t>Area Human Resource Manager</t>
  </si>
  <si>
    <t>(7/29) Vanessa Smith pending BG/DS (7/22) Vanessa Smith pending BG/DS. (7/08) Vanessa Smith to have F2F on July 8th in CT. (7/01) Vanessa Smith to have F2F on July 8th in CT. (6/24) Vanessa Smith to have F2F on July 8th in CT. (6/17) Vanessa Smith &amp; Stacy Ipolito to take Pradco Assesment &amp; next steps needed (6/10) Vanessa Smith &amp; Stacy Ipolito to take Pradco Assesment &amp; next steps needed (6/03) Vanessa Smith &amp; Stacy Ipolito to take Pradco Assesment. (5/27) Duyen Vo, Vanessa Smith &amp; Stacy Ipolito pending next steps. (5/20)  Duyen Vo, Vanessa Smith &amp; Stacy Ipolito to have F2F on 5/19. (5/13) Duyen Vo, Vanessa Smith &amp; Stacy Ipolito to move to next round TBD (4/29) Duyen Vo, Vanessa Smith &amp; Stacy Ipolito to move to next round TBD; Maria Robles is out (4/22) Stacy Ippolito to have PS on 4/21. Vanessa Smith to have PS 4/25. Duyen Vo to have PS TBD.  Michele Lee &amp; Maria Diaz  under initial review. (4/15) Stacy Ippolito &amp; Vanessa Smith under initial review. (4/08) DCall ocurred 4/06 &amp; sourcing has begun</t>
  </si>
  <si>
    <t>KAM5701</t>
  </si>
  <si>
    <t>HR Generalist</t>
  </si>
  <si>
    <t>Barbara Hicks</t>
  </si>
  <si>
    <t>US - Plano</t>
  </si>
  <si>
    <t>(9/23) Mabel in BG/DS (9/16) Mabel in BG/DS (9/09) Mabel to complete BG/DS; Keeping Mily Payano warm (9/02) Initial feedback pending for Leigh Wheeler, Nicole Jenkins, Shamekia Lawson; Mabel Garzon took the Pradco &amp; had 2nd F2F 8/31; Keeping Mily Payano warm (8/26) Initial feedback pending for Leigh Wheeler, Nicole Jenkins, Shamekia Lawson; Mabel Garzon took the Pradco &amp; has 2nd F2F 8/31; Keeping Mily Payano warm (8/19) Initial feedback pending for Leigh Wheeler, Nicole Jenkins, Shamekia Lawson; Mabel Garzon to take Pradco &amp; had F2F 8/19; Keeping Mily Payano warm (8/12) Title changed to HR Generalist; Mily Payano had F2F 8/9 &amp; has PS w/ Barbara 8/11; Mabel Garzon &amp; Consquella Gardner  to have PSs TBD (Sharlena Chaney out as she's too expensive) (8/05) Rebecca Tye to have PS 8/9; Initial feedback pending for Aashka Desai, Cameron Hallums, Mabel Garzon &amp; Consquella Gardner under initial review  (7/29) Rebecca Tye to have PS TBD. Cameron Hallums, Mabel Garzon &amp; Consquella Gardner under initial review. (7/22) Rebecca Tye under initial review. Mily Payano to have F2F 7/22; Carolyn Pridemore has PS 7/15 (7/15) Sharlena Chaney under initial review. Mily Payano to have F2F 7/22; Carolyn Pridemore has PS 7/15 (7/08) Mily Payano to have F2F 7/22; Carolyn Pridemore has PS 7/15 (7/01) Initial feedback pending for Nickey Brown, Mily Payano, Carolyn Pridemore, Cameron Hallums, Alysia Gore &amp; Nikyia Clark (6/24) Initial feedback pending for Nickey Brown, Mily Payano, Carolyn Pridemore, Cameron Hallums, Alysia Gore &amp; Nikyia Clark  (6/17) Initial feedback pending for Mily Payano, Carolyn Pridemore, Cameron Hallums, Alysia Gore &amp; Nikyia Clark (6/10) Initial feedback pending for Mily Payano, Carolyn Pridemore, Cameron Hallums, Alysia Gore &amp; Nikyia Clark (6/03) Initial feedback pending for Mily Payano, Carolyn Pridemore, Cameron Hallums, Alysia Gore &amp; Nikyia Clark  (5/27) Initial feedback pending for Mily Payano, Carolyn Pridemore, Cameron Hallums, Alysia Gore &amp; Nikyia Clark (5/20) Initial feedback pending for Carolyn Pridemore, Alysia Gore &amp; Nikyia Clark (5/13) Discovery call completed.</t>
  </si>
  <si>
    <t>LIF002682</t>
  </si>
  <si>
    <t>Kapil Kumar</t>
  </si>
  <si>
    <t>(7/22) Rich Jones pending BG/DS. (7/15) Rich Jones pending BG/DS. (7/08) Offer decision pending for Rich Jones; Keeping Mark warm (7/01) Marek has PS w/ Tony Harrison 6/27; Keeping Rich Jones warm (6/24) Marek has PS w/ Tony Harrison 6/27; Keeping Rich Jones warm (6/03) Richard Jones to have F2F 6/20; Christian Correa has F2F 6/06; Lawrence Wong (I) to have F2F 6/1; Marek Szumowski to have PS w/ Lena ASAP (had F2F 5/12); Randy Dyer to have follow up call w/ Kap 6/08  (5/27) Richard Jones &amp; Randy Dyer to have PSs w/ PY next week; Christian Correa to have F2F TBD; Lawrence Wong (I) to have F2F 6/1; Marek Szumowski to have PS w/ Lena ASAP (had F2F 5/12)  (5/20) Initial feedback pending for Richard Jones; Lawrence Wong (I) to have PS w/ Kap &amp; Paul TBD; Hardy Kuebitz has F2F next week; Marek Szumowski to have PS w/ Lena ASAP (had F2F 5/12); Keeping Christian Correa warm  (5/13) Posting req to LADDERS; Lawrence Wong (I) to have PS w/ Kap &amp; Paul TBD; Hardy Kuebitz has F2F next week; Marek Szumowski to have PS w/ Lena ASAP (had F2F 5/12); Keeping Christian Correa warm  (5/06) Christian Correa had PS 5/5; Hardy Kuebitz &amp; Marek Szumowski to complete LDW &amp; have F2F next week (4/29) Hoang Doan, Hardy Kuebitz, Marek Szumowski &amp; Rick Loya to have PS with team first week of May; feedback pending on Christian Correa(4/22) Hoang Doan, Hardy Kuebitz, Marek Szumowski &amp; Rick Loya to have PS with team first week of May; feedback pending on Christian Correa. (4/15) Initial feedback pending for Hoang Doan, Hardy Kuebitz, Christian Correa, Marek Szumowski &amp; Rick Loya (4/08) Initial feedback pending for Hoang Doan, Hardy Kuebitz, Christian Correa, Marek Szumowski &amp; Rick Loya (4/01) Initial feedback pending for Christian Correa &amp; Rick Loya  (3/25) Dcall occurred 3/24</t>
  </si>
  <si>
    <t>BEC005413</t>
  </si>
  <si>
    <t>Indirect Procurement Category Analyst</t>
  </si>
  <si>
    <t>(1/20) Daniel Owens pending BG/DS (GIS causing delay) (1/13) Daniel Owens pending BG/DS (internal checks are causing delay) (1/06) Daniel Owens pending BG/DS (internal checks are causing delay) (12/23) Daniel Owens in BG/DS (12/16) Daniel Owens in BG/DS (12/09) Daniel Owens in BG/DS (12/02) Pending offer for Daniel Owens (11/25)  Daniel Owens to have F2F w Tammy 11/23 (11/18) Daniel Owens to have F2F on 11/14 (11/11) Daniel Owens to have F2F week of 11/14; Michelle Lu to have F2F on 11/1; Initial feedback pending for Joseph Dull (11/04) Daniel Owens to have F2F week of 11/14; Michelle Lu to have F2F on 11/1 (10/28) Daniel Owens has PS 11/01; Michelle Lu to have PS 10/17; Jonathan Jones to have F2F 10/21; Yvette Alarcon to have PS TBD (10/21) Michelle Lu to have PS 10/17; Jonathan Jones to have F2F 10/21; Yvette Alarcon to have PS TBD (10/14) Michelle Lu to have PS 10/17; Jonathan Jones to have F2F TBD; Yvette Alarcon to have PS TBD (10/07) Jonathan Jones to have F2F TBD; Yvette Alarcon to have PS TBD (9/30) Initial feedback pending for Yoke Purcaro, Jonathan Jones, Crystal Moody. Yvette Alarcon to have PS TBD. (9/23) Initial feedback pending for Aret Aramian  (9/16) Actively sourcing in P1 &amp; P2</t>
  </si>
  <si>
    <t>DIA008459</t>
  </si>
  <si>
    <t>(8/19) Steve accepted! (8/12) Steve accepted! (8/05) Pending offer acceptance for Steve O'Campo (7/29) Pending offer acceptance for Steve O'Campo (7/22) Steve O'Campo pending offer. (7/15) Steve Ocampo (I) to have F2F TBD; Tony Nally to have F2F 6/24. Antonio Rothenbach to have PS w/ Jaime Robbins. Dave Mitchell to have PS / Pedro pending his availability. Keeping internals Alfred &amp; Cecilia warm (7/01)  Steve Ocampo (I) to have F2F TBD; Tony Nally to have F2F 6/24. Antonio Rothenbach to have PS w/ Jaime Robbins. Dave Mitchell to have PS / Pedro pending his availability. Keeping internals Alfred &amp; Cecilia warm. (6/24) Steve Ocampo (I) to have F2F TBD; Tony Nally to have F2F 6/24. Antonio Rothenbach to have PS w/ Jaime Robbins. Dave Mitchell to have PS / Pedro pending his availability. Keeping internals Alfred &amp; Cecilia warm. (6/17) Tony Nally to have F2F next week. Antonio Rothenbach to have PS w/ Jaimer Robbins. Dave Mitchell to have PS / Pedrio pending his availability. Keeping internals Alfred &amp; Cecilia warm. (6/10) Tony Nally to have PS 6/13; Antonio Rothenbach to have F2F week of 6/10; Dave Mitchell to have PS w/ Pedro 6/13; Alfred Charles &amp; Cecilia Mejia to have final with Jaime Robins next week TBD (6/03) Tony Nally under initial review; Antonio Rothenbach to have F2F week of 6/6 TBD; Dave Mitchell to have PS w/ Pedro TBD. Eduardo Castilla to have PS w/ Chad D. 6/07. Alfred Charles &amp; Cecilia Mejia to have final with Jaime Robins next week TBd. (5/27) Dave Mitchell to have PS with Pedro TBD; Eduardo Catilla to have PS w Chad Delinger 6/7. Antonio Rothenbach to have F2F 5/27. (5/20) Keeping Cecilia &amp; Heath Holley warm. Jose Daniel Paredes &amp; Dave Mitchell to have PS w/ Javier next week. Eduardo Castillo to have F2F in Miami on 5/23.  (5/13) Keeping Cecilia &amp; Heath Holley warm. Jose Daniel Paredes &amp; Dave Mitchell to have PS TBD. Eduardo Castillo to have PS w/ Javier TBD. (5/06) Initial feedback pending for Marcelo Szilagliy; Pending onsite interview feedback for Cecilia Mejia &amp; Heath Holley from PS. Keeping Zoran Matic warm (4/29) Initial feedback pending for Marcelo Szilagliy; Pending onsite interview feedback for Cecilia Mejia &amp; Heath Holley from PS. Keeping Zoran Matic warm.(4/22) Pending onsite interview feedback for Cecilia Mejia. Heath Holley to have PS w/ Manager. Keeping Zoran Matic warm. (4/15) Keeping Zoran Matic warm; Cecilia Mejia to have F2F 4/18; Heath Holley to have PS TBD; Tracy Alim has PS 4/15 (4/08) Zoran Matic to have PS w/ Javier 4/12. Cecilia Mejia to have onsite interview next week TBD. Heath Holley, Jorge Gonzales, Tracy Alim, Joan Tejada &amp; Gana Subrahhmaniam under initial review.(4/01) Zoran Matic under initial review; Job posting refreshed (3/25) BJ Braaten, Ceclia Mejia &amp; Zoran Matic under initial review. Alfred Charles F2F 3/17. Pending PS feedback for Osman Munir. Keeping Srini warm (3/18) Ceclia Mejia &amp; Zoran Matic under initial review. Alfred CharlesF2F 3/17. Osman Munir to have PS w/ Javier 3/17 Keeping Srini warm .(3/11) Ceclia Mejia &amp; Zoran Matic under initial review. Alfred Charles to move to interviews (pending PS or F2F from Javier) Osman Munir to have PS w/ Javier TBD. Srini Rengaraju to have onsite interview w/ team 2/15. (3/04) Zoran Matic under initial review. Alfred Charles to move to interviews (pending PS or F2F from Javier) Osman Munir to have PS w/ Javier TBD. Srini Rengaraju to have onsite interview w/ team 2/15. (2/26) Alfred Charles pending initial feedback. Jorge Lazan to have PS w/ Orlando &amp; Pedro Correa 2/29.. Osman Munir to have PS w/ Javier. Srini Rengaraju to have onsite interview w/ team 2/15. PFY to schedule PS w/ Ryan (have not heard back from him yet). (2/19) Initial feedback pending for Osman Munir &amp; Jorge Lazan; Ryan Holmbeck &amp; Srini Rengaraju to have PSs w/ Javier (2/12) Ryan Holmbeck &amp; Srini Rengaraju to have PS w/ Javier. Hugo Rodriguez under initial review (I) Role pushed into P2  (2/05) Nicholas Arrieta, Raj Sanne &amp; Eduardo Arrioja dispositioned. (1/29) Andrew Jacobson rejected Dcall completed 1/22</t>
  </si>
  <si>
    <t>DIA007885</t>
  </si>
  <si>
    <t>Sr. Buyer/Planner</t>
  </si>
  <si>
    <t>Jeffrey Montazeri</t>
  </si>
  <si>
    <t>(9/09) Ron Gamlieli passed BG/DS (9/02) Ron Gamlieli in BG/DS (8/26) Ron Gamlieli in BG/DS (8/19) Ron Gamlieli pending offer. (8/12) Ron Gamlieli has F2F 8/12; Tony Del Bagno to have F2F 8/15 (8/05) Ron Gamlieli has F2F 8/12; Tony Del Bagno to have F2F TBD week of 8/15 (7/29) Kelly Murphy &amp; Ron Gamlieli under initial review. Keeping Tony Del Bagno warm. (7/22) Tony Del Bagno to have PS with Al next week TBD. (7/15) Tony Del Bagno &amp; Pam Mayes under initial review. (7/08) Sourcing needs to re-start  (7/01) Sourcing needs to re-start (6/24) Elisa Galdamez to have F2F 6/17. (6/17)  Elisa Galdamez to have F2F 6/17. (6/10) Elisa Galdamez to have F2F 6/17. (6/03) Elisa Galdamez to have final interview next week. (5/27) Keeping Vernise Aceves warm. Mexie Jones &amp; Elisa Galdamez to have PS TBD. (5/20) Mexie Jones &amp; Elisa Galdamez under initial review. (5/13) Jeanette Garcia to have PS TBD (5/06) Keeping Carolyn Harris warm. Kim McElligton withdrawn from process. (4/29) Keeping Carolyn Harris warm. Kim McElligton to have F2F w/ team. Actively Sourcing! Recallibration call occured on 4/21. (4/22) Actively Sourcing! Recallibration call occured on 4/21. (4/15) Carolyn Harris has final F2F 4/14 (4/08) Carolyn Harris pending offer. (4/01) Carolyn Harris to have final F2F next week (3/25) Carolyn Harris to have onsite interview next week TBD  (3/18) Arthur Rodriguez &amp; John Kouri under initial review. Carolyn Harris to have PS w/ Jeffrey 3/17. Kim McEligot to have PS w/ Jeffre 3/18. (3/11) Angelica Mora to not move forward after PS w/ Jeffrey. Que Ho to have PS on 3.11 &amp; Carolyn Harris to have PS TBD.  Pending initial feedback for Kim Mcelligott. (3/04) Keeping Marcus Smith warm. Vickie Lang to have PS (3/04); Pending initial feedback for Angelica Mora &amp; Que Ho. (2/26) Keeping Marcus Smith warm. Jerome Hayes to have PS w/ Jeffrey 2/26. Armando Gonzalex under initial review. (2/19) Keeping Marcus Smith warm. Jerome Hayes to have PS w/ Jeffrey  (2/12) F2F feedback needed for Marcus Smith (2/5); Greg Butler to have PS 2/10 (2/05) Marcus Smith to have F2F 2/05; Gergory Butler to have PS w/ Jeffrey 2/09. (1/29 ) Marcus Smith to have onsite interview with the team (Jeff to confirm team). Gregory Butler to have PS w/ Jeffrey. (1/22) Marcus Smith &amp; Mark Betancourt to have PS w/ Jeffrey. (1/15) Pending initial feedback from Michael Sunn &amp; Ronald Short.</t>
  </si>
  <si>
    <t>COR000462</t>
  </si>
  <si>
    <t>Global Transportation Manager</t>
  </si>
  <si>
    <t>(9/02) Rich Rhode receiving offer - details pending (8/26) Rich Rhode to have F2F on (8/19) Pending next steps for Jake Zildicky after F2F. Initial feedback pending for Rich Rhodes &amp; John Scimeca . (8/05) Jake Zildilicky to have 2nd F2F TBD (7/29) Jake Zildilicky to have F2F TBD (7/22) Jake Zildilicky to have F2F TBD. (7/15) Eric Pehkonen &amp; Jake Zildilicky to have PSs w/ Toby 7/15 (7/08) Eric Pehkonen to have PS TBD. (7/01) Eric Pehkonen to have PS TBD w/ Toby. (6/24) Actively Sourcing (6/17) Vince Zalapi to move forwrd to next steps for F2F with Linda week of 7/4. Denise Fina under initial review. (6/10) Vince Zalapi to have PS w/ Toby Friday 6/10. (6/03) Vince Zalapi under initial review. PFY to further vet Mike Delany on commute. (5/27) Maureen Kelly, Barry Castrechino &amp; Mike Delany under initial review (5/20) Actively Sourcing (5/13) Initial feedback pending for Thresa Waite; Victor Alvarado has follow up call w/ Toby &amp; Linda 5/12 (had F2F 5/5)  (4/29) Initial feedback pending for Thresa Waite; Victor Alvarado has follow up call w/ Toby &amp; Linda 5/12 (had F2F 5/5) (4/22) Victor Alvarado to have onsite interview first week of May. (4/15) `Victor Alvaradobal included (4/01) Marcin Jaworski to have Final F2F 4/01; Jolie Millar pending initial feedback Pending initial feedbacl for Bob Nenadal. (3/25) Marcin Jaworski to have PS w/ Toby next week TBD. Scott thisdale &amp; Jolie Millar under initial review. (3/18) Greg Swanson to have PS w/ Toby next week. Colleen Kaollmann, Stephen Lacoroix &amp; Marcin Jaworski under initial review. (3/11) Greg Swanson to have PS w/ Toby next week. (3/04) Kris Kostadinov &amp; Matt Davenport no longer moving forward after their final F2Fs; Sourcing continues (2/26) Initial feedback pending for Kris Kostadinov; Matt Davenport to have F2F with team TBD (2/19) Initial feedback pending for Kris Kostadinov; Matt Davenport to have F2F with team TBD (2/12) Rachel Field to have PS &amp; Matt DAvenport PS TBD  (2/05) Initial feedback pending for Steve Vrbancic, Lisa Hempel, Rachel Field (1/29) Steve Vrbancic, Lisa Hempel, Rachel Fields under initial review. (1/22) Steve Vrbancic, Lisa Hempel, Rachel Fields under initial review. (1/15) Deidre Lo Voie dispositioned. Role pushed into P2. (1/08) Deidre Lo Voie to have to have final w/ Christian on 1/11. (1/01) Tim Popp &amp; Deidre Lo Voie to have onsite interview 1/4. Matt Davenport under initial review (12/25) Tim Popp &amp; Deidre Lo Voie to have onsite interview 1/4. Matt Davenport under initial review (12/18) Tim Popp &amp; Deidre to have onsite interview 1st week of Jan. Matt Davenport under initial review. (12/11) Timothy Popp, Keith Petropoulos to have PS with HM. Deidre La Voie under initial review. (12/04) Timothy Popp, Keith Petropoulos &amp; Tabitha Calhoun under initial review. (11/27) Discovery call completed on 11/23.</t>
  </si>
  <si>
    <t>SEL000602</t>
  </si>
  <si>
    <t>Customer Database Specialist</t>
  </si>
  <si>
    <t>Susana Sancen</t>
  </si>
  <si>
    <t>(12/02) Eric Paskey Pending BG/DS (11/25) Eric Paskey Pending BG/DS (11/18) Offer update pending for Eric Paskey (11/11) Kayle DeBushter declined offer, position to be offered to Eric Paskey (11/04) Kayle DeBushter is pending offer acceptance; Keeping Eric Paskey warm (10/28) Eric Paskey &amp; Kayle DeBushter to have PS w/ Jerome 10/28;  (10/21) Eric Paskey to have PS w/ Jerome 10/26; Kayle DeBushter has F2F 10/21 &amp; PS w/ Jerome 10/26.  (10/14) Kayle DeBushter to have PS; Eric Paskey has F2F 10/12 (10/07) Kayle DeBushter under initial review. Hadi Bhuya pending PS feedback 9/30; Eric Paskey to have have F2F 10/12 (9/30) Kayle DeBushter under initial review. Hadi Bhuya to have PS 9/30; Eric Paskey to have have F2F TBD  (9/23) Eric Podewell has F2F 9/23; Hadi Bhuya to have PS TBD ; Initial feedback pending for Erik Paskey (9/16) Eric Podewell to have F2F TBD; Hadi Bhuya under initial review  (9/07) (9/09) Mark King &amp; Eric Podewell have PSs 9/08; Lee Bronstein had F2F 9/07 (9/02) Eric Podewell &amp; Mark King to have PSs TBD; Lee Bronstein (temp) to have F2F 9/07 (8/26) Initial feedback pending for Eric Podewell, Mark King, Lee Bronstein (temp) &amp; John Lee (8/19) Initial feedback pending for Mark King &amp; John Lee.</t>
  </si>
  <si>
    <t>LIF003046</t>
  </si>
  <si>
    <t>(1/27) FILLED! Miranda Kheradmand accepted &amp; in BG/DS (1/20) Miranda Kheradmand accepted &amp; in BG/DS; Carl Messina had final F2F 1/13 &amp; meeting w/ relo rep next week - offer then pending (1/13) Carl Messina had final F2F 1/13 &amp; meeting w/ relo rep next week - offer then pending (1/06) Carl Messina to have final F2F 1/13 (12/23) Miranda Kheradmand has F2F 12/19; Carlos Garcia has F2F TBD; Carl Messina to have 1st round F2F TBD (12/16) Miranda Kheradmand has F2F 12/19; Carlos Garcia has F2F TBD; Carl Messina to have 1st round F2F TBD (12/09) Carlos Garcia &amp; Miranda Kheradmand to have final interview TBD; Carl Messina to have 1st round F2F TBD (12/02) Carlos Garcia &amp; Miranda Kheradmand to have final interview TBD; Carl Messina to have 1st round F2F TBD  (11/25) Miranda Kheradmand to have F2F 10/31; Keeping Ryan Bledsoe warm from F2F 10/14. Kepping Jiquan Gao warm.Shel keeping warm for second round (11/18) Miranda Kheradmand to have F2F 10/31; Keeping Ryan Bledsoe warm from F2F 10/14. Kepping Jiquan Gao warm.Shel keeping warm for second round (11/11) Miranda Kheradmand to have F2F 10/31; Keeping Ryan Bledsoe warm from F2F 10/14. Kepping Jiquan Gao warm.Shel keeping warm for second round (11/04) Miranda Kheradmand to have F2F 10/31; Keeping Ryan Bledsoe warm from F2F 10/14. Kepping Jiquan Gao warm.Shel keeping warm for second round. (10/28) Miranda Kheradmand to have F2F 10/31; Keeping Ryan Bledsoe warm from F2F 10/14. Kepping Jiquan Gao warm.Shel keeping warm for second round.  (10/21) Miranda Kheradmand to have F2F; Ryan Bledsoe to have F2F 10/14. Jiquan Gao to have Skpe 10/21. Sri Venkatram pendng PS feedback; Shel keeping warm for second round.  (10/18); Ryan Bledsoe to have F2F 10/14. Jiquan Gao to have Skpe 10/21. Sri Venkatram pendng PS feedback (10/13) (10/14) Miranda Kheradmand to have PS TBD; Ryan Bledsoe to have F2F 10/14. Jiquan Gao to have Skpe TBD. Savita Bagga to have PS w/ Raj TBD; Sri Venkatram 10/13(10/14) Miranda Kheradmand to have PS TBD; Ryan Bledsoe to have F2F 10/14. Jiquan Gao to have Skpe TBD. Savita Bagga to have PS w/ Raj TBD; Sri Venkatram 10/13.  (10/07) Jason Kaufmann under initial review. Ed McMenamin to have PS 10/12; Ryan Bledsoe to have F2F TBD. Sheila Brewer to have PS 10/11 Jiquan Gao to have onsite. Savita Bagga &amp; Sri Venkatram to have PS w/ Raj TBD  (9/30) Ed McMenamin pending initial feedback; Ryan Bledsoe to have F2F TBD. Sheila Brewer under initial review. Jiquan Gao to have PS TBD. Savita Bagga &amp; Sri Venkatram to have PS w/ Raj TBD (9/23) Ryan Bledsoe to have PS w/ Raj 9/28. Sheila Brewer under initial review. Savita Bagga &amp; Sri Venkatram to have PS w/ Raj TBD. (9/16) Ryan Bledsoe to have PS w/ Raj 9 (9/09) Initial feedback pending for Richard Dushane &amp; Lakeesha Smith (9/02) Actively Sourcing! (8/26) Position opened and discovery call completed.</t>
  </si>
  <si>
    <t>CEP7476</t>
  </si>
  <si>
    <t>US Marketing Manager, Respiratory Diseases</t>
  </si>
  <si>
    <t>Christian Borjesson</t>
  </si>
  <si>
    <t>(12/09) Salma Tag pending BG/DS (12/02) Salma Tag pending BG/DS (11/25) Pending offer details of Salma Tag (11/18) Salma Tag is receiving offer after relocation support is determined; Next steps pending for Mona Gross; Simran Chahal had F2F 10/10 &amp; still undergoing sponsorship assessment; (11/11) Salma Tag has been offered role, decision pending; Next steps pending for Mona Gross; Simran Chahal had F2F 10/10 &amp; still undergoing sponsorship assessment; Keeping Jason Lai warm (11/04) Nick Mazzie has PS 11/01; Simran Chahal had F2F 10/10 &amp; still undergoing sponsorship assessment; Salma Tag has F2F 10/28; Jason Lai had PS 10/27  (10/28) Nick Mazzie to have PS next week; Simran Chahal had F2F 10/10; Salma Tag has F2F 10/28; Jason Lai had PS 10/27 (10/21) Simran Chahal had F2F 10/10; Salma Tag to have F2F 10/28; Jason Lai to have PS TBD; Josh Pulido had PS 10/11; Keeping Tsetska Takova warm (10/14) Simran Chahal had F2F 10/10; Salma Tag to have F2F week of 10/28; Initial feedback pending for Jason Lai; Josh Pulido had PS 10/11; Tsetska Takova had PS w/ Glen 9/30; Olivier Bajzik &amp; Tatyana Kabakova had PSs 9/26 (10/07) PFY to screen/schedule Salma Tag for F2F; Initial feedback pending for Jason Lai; Tsetska Takova had PS w/ Glen 9/30; Olivier Bajzik &amp; Tatyana Kabakova had PSs 9/26. Josh Pulido's PS to be rescheduled; Simran Chahal to have F2F TBD (9/30) Initial feedback pending for Jason Lai; Tsetska Takova to have PS w/ Glen 9/30; Olivier Bajzik &amp; Tatyana Kabakova had PSs 9/26. Josh Pulido to have PS 9/30; Simran Chahal to have F2F TBD (9/23) Tsetska Takova to have F2F TBD; Olivier Bajzik &amp; Tatyana Kabakova to have PSs 9/26. Josh Pulido to have PS TBD; Lori Lai out (9/16) Casey (internal referral) will need to be scheduled for onsite when he sends resume; Initial feedback pending for Josh Pulido, Lori Lai, Olivier Bajzik &amp; Tatyana Kabakova; Tsetska Takova had PS 9/08 (9/09) Casey (internal referral) will need to be scheduled for onsite when he sends resume; Initial feedback pending for Satish Ramachandran;  Tsetska Takova has PS 9/08 (9/02) Casey (internal referral) will need to be scheduled for onsite when he sends resume; Initial feedback pending for Satish Ramachandran; Ellen Suzue to have PS TBD; Elizabeth Bouma to have PS 9/02; Tsetska Takova has PF 9/06; Dan Brekken still to provide PS availability (8/26) Tsetska Takova &amp; Dan Brekken to have PSs TBD; (8/19) Actively sourcing (8/12) Drew Hoffman to have F2F 8/15 &amp; 8/16</t>
  </si>
  <si>
    <t>CEP6030</t>
  </si>
  <si>
    <t>Commercial Attorney</t>
  </si>
  <si>
    <t>Josh Tran</t>
  </si>
  <si>
    <t>(12/23) References pending for John Huynh (12/16) Background/DS pending for John Huynh (12/09) Initial feedback pending for Kenneth Lee, Maria Sandoval, Loc Trang, Chris Breckenridge &amp; Mariela Gumiran(12/02) Initial feedback pending for Kenneth Lee, Maria Sandoval, Loc Trang, Chris Breckenridge &amp; Mariela Gumiran (11/25) Initial feedback pending for Kenneth Lee, Maria Sandoval, Loc Trang, Chris Breckenridge &amp; Mariela Gumiran (11/18) Initial feedback pending for Kenneth Lee, Maria Sandoval, Loc Trang, Chris Breckenridge &amp; Mariela Gumiran  (11/11) Initial feedback pending for Kenneth Lee, Maria Sandoval, Loc Trang, Chris Breckenridge &amp; Mariela Gumiran (11/04) Initial feedback pending for Kenneth Lee, Maria Sandoval, Loc Trang, Chris Breckenridge &amp; Mariela Gumiran; Feedback needed for Vipal Sood's 10/25 F2F (10/28) Initial feedback pending for Kenneth Lee, Maria Sandoval, Loc Trang, Chris Breckenridge &amp; Mariela Gumiran; Keeping  Keith Elliott warm (job hoppy); Vipal Sood had F2F 10/25  (10/21) Initial feedback pending for Loc Trang, Chris Breckenridge &amp; Mariela Gumiran; Keeping  Keith Elliott warm (job hoppy); Vipal Sood has F2F 10/25 (10/14) Initial feedback pending for Loc Trang; Next steps needed for Keith Elliott; Interview team needed for Vipal Sood's F2F (10/07) Next steps pending for Keith Elliott; Vipal Sood to have F2F TBD (he returns home next week, so we're looking at early the week of 10/10) (9/30) Loi Lu had F2F 9/29; Vipal Sood to have F2F TBD (he returns home next week, so we're looking at early the week of 10/10)</t>
  </si>
  <si>
    <t>LIF002493</t>
  </si>
  <si>
    <t>Jeff Clark</t>
  </si>
  <si>
    <t>(10/14) Dan Shirley pending BG/DS (10/07) Pending BG/DS for Dan Shirley (9/30) Dan Shirley pending offer decision (9/23) Daniel Shirley to have F2F w/ team TBD (9/16) Daniel Shirley to have F2F w/ team TBD (9/09) Initial feedback pending for Daniel Shirley, Matt Mitchell &amp; Nick Jose (9/02) Matt Mitchell under initial review.  (8/26) Cedric Rambert &amp; Steve Sellars under initial review (8/19) Cedric Rambert &amp; Steve Sellars under initial review (8/12)  Cedric Rambert &amp; Steve Sellars under initial review (8/05) Cedric Rambert &amp; Steve Sellars under initial review (7/29) Cedric Rambert &amp; Steve Sellars under initial review. (7/22) Katie Waskow under initial review. (7/15) Katie Waskow under initial review. (7/08) Actively Sourcing(7/01) John Purdy to have F2F 6/30. George Turpin under initial review.(6/24) John Purdy to have F2F TBD. George Turpin under initial review. (6/17) John Purdy to have F2F TBD. George Turpin under initial review. (6/10) John Purdy to have PS on 6/13 with Jeff Clark. (6/03) Initial feedback for Jacob Norris &amp; John Purdy; Anna Flynn to have onsite interview 6/03. (5/27) Initial feedback pending for Jacob Norris; Ann Flynn to have PS 6/1. (5/20) Initial feedback pending for Amanda Stinnett. Maggie Roman to have PS 5/23. Pending next steps for Javier Uriate. (5/13) Jeff has F2F w/ Tyler Davis 5/12 (5/06) Tyler Davis to have F2F 5/10  (4/29) Tyler Nestleroad to have onsite interview 5/3. Cody Luckenbach &amp; Tyler Davis under initial review. (4/22) Tyler Nestleroad to have PS w/ Jeff Clark TBD. Kelly Hunter under initial review. (4/15) Sourcing continues (4/08) Shannon Switzer to have onsite interview with team 4/13 &amp; Isaac Serbin under initial review. (4/01) Shannon Switzer to have PS w/ team. (3/25) HR to confirm level.</t>
  </si>
  <si>
    <t>GIL001941</t>
  </si>
  <si>
    <t>Senior Manager, Digital Marketing</t>
  </si>
  <si>
    <t>Mark Williams</t>
  </si>
  <si>
    <t>Lakita Robinson</t>
  </si>
  <si>
    <t>US - Greensboro</t>
  </si>
  <si>
    <t>(12/16) BG/DS pending for Sarah Kate Brinkley (12/09) Pending offer for Sarah Kate Brinkley (12/02) Tracey Grogan to have F2F 12/7; Sarak Kate Brinkley to have final interview 12/02; Scott Bridgewater under initial review  (11/25) Sarah Kate Binkley to have F2F on 11/29; Tracy Grogan to have PS 11/23; Initial feedback pending for Michael Tilma, Ashely Williams &amp; Shavette Purvis  (11/18) Sarah Kate Binkley to have F2F week after Thanksgiving; Initial feedback pending for Ashely Williams &amp; Shavette Purvis (11/13), Tracy Grogan (11/11) (11/11) Sarah Kate Binkley (11/13), Tracy Grogan (11/11) &amp; Mitch Miles (11/11) to have PS w/ Eric Bagden  (11/04) Kristen Daukas, Sean Brown, Tracy Grogan &amp; Mitch Miles under initial review (10/28) Kristen Daukas, Sean Brown, Tracy Grogan &amp; Mitch Miles under initial review (10/21) Sean Brown under initial review; Keeping Gus Kroustalis warm (10/14) Keeping Gus Kroustalis warm (10/07) Keeping Gus Kroustalis warm. Peter Van Schaak to have PS TBD (9/30) Keeping Gus Kroustalis warm. (9/23) Gus Kroustalis to have final interview on 9/23; Regan Spence to have F2F TBD; Sumit Virmani &amp; Thomas Kuklo to have PSs TBD; shared Ayman Abouneama w/ HR for feedback (9/16) Gus Kroustalis to have F2F 9/12; Debra Chiarello (9/14) &amp; Regan Spence (TBD) to have PS; Sumit Virmani &amp; Thomas Kuklo to have PSs TBD; shared Ayman Abouneama w/ HR for feedback; (9/09) Gus Kroustalis to have F2F 9/12; Sumit Virmani &amp; Thomas Kuklo to have PSs TBD; shared Ayman Abouneama w/ HR for feedback; Brielle Stephenson, Debra Chiarello &amp; Regan Spence to have PS TBD (9/02) Gus Kroustalis to have F2F TBD. Sumit Virmani; Thomas Kuklo to have PSs TBD; shared Ayman Abouneama w/ HR for feedback; Initial feedback pending for Brielle Stephenson, Debra Chiarello, Roberto Vasquez, Peter Van Schaak &amp; Regan Spence (8/26) Initial feedback pending for Sumit Virmani; Thomas Kuklo, Gus Kroustalis to have PSs TBD; shared Ayman Abouneama w/ HR for feedback; Initial feedback pending for Brielle Stephenson, Debra Chiarello, Roberto Vasquez, Peter Van Schaak &amp; Regan Spencer (8/19) Initial feedback pending for Thomas Kuklo, Gus Kroustalis, Ashley Stott &amp; Holly Nelson</t>
  </si>
  <si>
    <t>GIL001899</t>
  </si>
  <si>
    <t>DBS Leader</t>
  </si>
  <si>
    <t>Grace Meyers</t>
  </si>
  <si>
    <t>Katelyn McGahey</t>
  </si>
  <si>
    <t>(11/18) Pending offer details from internal candidate. (11/11) Pending offer details from internal candidate. (11/04) HR clarification needed on Mark Lin (internal); Initial feedback pending for Grant Pannell, Matt Slozer, Michael Holmes &amp; Osama Aimasri (10/28) HR clarification needed on Mark Lin (internal); Initial feedback pending for Grant Pannell, Matt Slozer, Michael Holmes &amp; Osama Aimasri (10/21) HR clarification needed on Mark Lin (internal); Initial feedback pending for Grant Pannell, Matt Slozer, Michael Holmes &amp; Osama Aimasri (10/14) HR clarification needed on Mark Lin (internal); Michael Holmes &amp; Osama Aimasri under initial review.  (10/07) Actively Sourcing! (9/30) Feedback needed from Frank McCord &amp; Rob Totin's final interviews  (9/23) Feedback needed from Frank McCord &amp; Rob Totin's final interviews (9/16) Frank McCord &amp; Rob Totin has follow up PS w Ray TBD (pending info from Katelyn). (9/09) Frank McCord to have F2F TBD; Rob Totin had F2F last week</t>
  </si>
  <si>
    <t>DIA009798</t>
  </si>
  <si>
    <t>(12/23) Jai Chotalia BG/DS (12/16) Jai Chotalia has final PS 12/16; Feedback needed on Rowena Mansfield's PS (12/09) Jai Chotalia to have F2F 12/09; Rowena Mansfield &amp; Maha Elnour had PSs on 12/05 (Maha was rejected after screen)  (12/02) Rowena Mansfield &amp; Maha Elnour to have PSs TBD (11/11) Adam Leibi pending BG/DS (11/04) Adam Leibi pending bg/ds (10/28) Adam Leibi pending bg/ds (10/21) Adam Leibi pending bg/ds (10/14) Adam Leibi to receive offer. (10/07) Adam Liebi to have F2F 10/11; Rita Williams to have PSs TBD; (9/30) PFY to reschedule Rita Williams &amp; Sue Thornton for PS. Brent Vescelus &amp; Adam Liebi under initial review. (9/26) Rita Williams (9/26), Sue Thornton (9/23), &amp; Cheri Bateole (9/16) to have PS with Marvin; Brent Vescelus under initial review. (9/16) Rita Williams, Sue Thornton, &amp; Cheri Bateole to have PS with Marvin TBD; Wally Abasto to have F2F w/ Marvin next week. (9/09) Rita Williams pending initial feedback. Cheri Bateole to have PS with Marvin. Wally Abasto to have onsite interview 9/2. (9/02) Rita Williams pending initial feedback. Cheri Bateole to have PS with Marvin. Wally Abasto to have onsite interview 9/2. (8/26)  Initial feedback pending for Sue Thornton, Cheri Batesole &amp; Jerry Gonzalez; Wally Abasto to have onsite TBD (8/19) Initial feedback pending for Sue Thornton, Cheri Batesole &amp; Jerry Gonzalez; Keeping Cita Longsworth &amp; Wally Abasto to have F2F once HR confirms team. (8/12) Initial feedback pending for Sue Thornton &amp; Jerry Gonzalez; Keeping Cita Longsworth &amp; Wally Abasto warm (had PSs 8/5 &amp; both did well) (8/05) Initial feedback pending for Sue Thornton &amp; Jerry Gonzalez; Cita Longsworth &amp; Wally Abasto to have PSs 8/05 (7/29) Jerry Gonzalez &amp; Wally Abasto to have PSs TBD (7/22) Discovery call on 7/18</t>
  </si>
  <si>
    <t>DIA009045</t>
  </si>
  <si>
    <t>Steve Urquhart</t>
  </si>
  <si>
    <t>(11/11) Raymond Tecktozy pending bg/ds (11/04) Raymond Tecktozy pending bg/ds (10/28) Raymond Tecktozy pending final interview feedback w/ Steve Uruquat. (10/21) Raymond Tecktozy to have F2F 10/18; Dipesh Rasel, Matt Kramer, &amp; Keith Jackson under initial review. (10/14) Raymond Tecktozy to have F2F 10/18; Dipesh Rasel, Matt Kramer, &amp; Keith Jackson under initial review.  (10/07) Raymond Tecktozy to have F2F TBD (9/30) Position reopened. Raymond Tecktozy to have PS TBD  (8/12) Tamer offer details needed (8/05) Posting refreshed; P3 engaged; Initial feedback pending for Roland Papen; Next steps needed for Brenda deGerald; Keeping Kris Bahten warm Internal candidate being vetted by Dave Varner. (7/29) Req moving to P3; Initial feedback pending for Roland Papen. Next steps needed for Brenda deGerald; Keeping Kris Bahten warm Internal candidate being vetted by Dave Varner. (7/22) Next steps needed for Brenda deGerald; Keeping Kris Bahten warm Internal candidate being vetted by Dave Varner. (7/15)  Next steps needed for Brenda deGerald; Keeping Kris Bahten warm Internal andidate being vetted by Dave Varner.(7/08) Next steps needed for Brenda deGerald; Keeping Kris Bahten warm (7/01)  Keeping Kris Bahten warm &amp; next steps pending for Brenda deGerald  (6/24) Keeping Kris Bahten warm &amp; next steps pending for Brenda deGerald (6/17) Keeping Kris Bahten warm &amp; next steps pending for Brenda deGerald (6/10) Keeping Kris Bahten warm &amp; next steps pending for Brenda deGerald (6/03) Initial feedback pending for Kris Bahten; Brenda DeGerald to have F2F on 6/03.(5/27) Brenda DeGerald to have F2F 6/3/TBD (5/20) Initial feedback pending for Brenda deGerald (5/13) Actively Sourcing (5/06) Initial feedback pending for Peter Manes (4/29) Initial feedback pending for Steve Siefken &amp; Peter Manes (4/22) Initial feedback pending for Steve Siefken &amp; Peter Manes (4/15) Initial feedback pending for Steve Siefken (4/08) Initial feedback pending for Steve Siefken (4/01) Initial feedback pending Steve Siefken (3/25) Tamer is officially OUT as of 3/22 - Sourcing to be ramped up (3/18) Tamer has PS w/ Ilya 3/18 (3/11) Pending offer for Jason Whalley. Rick Lustig to have F2F w/ team TBD. (3/04) Rick Lustig to have PS w/ Joe TBD (2/26) Jason Whalley to have F2F w/ Vangie &amp; Erik Johnson next week TBD.  (2/19) Meredith Pearcy to have F2F 2/2; Amelia Dimeslo to have PS w/ Luis, Jason Whalley &amp; Manas Kunungo to have PS w/ Ruth this week TBD. 2/12) Ronelle Decker to have PS w/ Ruth 2/11; Amelia Dimeslo &amp; Phong Chiu are pending 2/09 PS feedback; Merdeith Pearcy to have PS w/ Luis 2/11; Jason Whalley &amp; Manas Kunungo to have F2F 2/11 (2/05) Meredith Pearcy to have PS w/ Luis next week; Phong Chiu to have PS w/ Joe Ross 2/09 (may also work for MM Distribution); Mike Manning to have PS w/ Joe Ross 2/04 &amp; onsite 2/10. Amelia Dimeslo to have PS w/ Joe Ross on 2/9. Ronelle Decker  to have PS w/ Ruth TBD. (1/22) Delicia Pankey under initial review. Ronelle Decker to have PS w/ Joe ( tenta. 1/28) TBD (1/15) Ashlee Welsh to have PS. Ronelle Decker under initial review. (1/08) Actively sourcing P1 &amp; P2. Position opened 1/5.</t>
  </si>
  <si>
    <t>DIA008269</t>
  </si>
  <si>
    <t>NACO Marketing Manager - Hematology</t>
  </si>
  <si>
    <t>Terri Kitcoff</t>
  </si>
  <si>
    <t>(11/11) Offer pending for Mirta Gamez (10/28) Offer pending for Mirta Gamez after she completes her final interview on 10/28. (10/21) Pending next steps for Mirta Gamez (10/14) Mirta Gamez to ahve F2F 10/18 (10/07) Mirta Gamez to have F2F TBD. (9/30) current Urinalysis candidates could be considered for this role (9/23) Actively Sourcing</t>
  </si>
  <si>
    <t>DIA009897</t>
  </si>
  <si>
    <t>Manager, Marketing Analytics</t>
  </si>
  <si>
    <t>(12/23) Mana Ghazanfari in BG/DS; Keeping Mark ROberts warm (12/16) Mana Ghazanfari to have PS with Stephanie Kellog 12/15 (12/09) Mana Ghazanfari to have F2F 12/07; Mark Roberts has F2F 12/09 (12/02) Mana Ghazanfari &amp; Som Mather to have PS w/ Debbie TBD; Mark Roberts to have F2F TBD  (11/25) Initial feedback pending for Mana Ghazanfari;Som Mather, Mark Roberts to have PSs TBD (11/18) Initial feedback pending for Mana Ghazanfari; Mark Roberts &amp; April Turner to have PSs TBD; Som Mather under initial review (11/11) Mark Roberts &amp; April Turner to have PSs TBD; Som Mather under initial review  (11/04) April Turner &amp; Mark Roberts pending initial feedback (10/28) Michael Wang to be dispositioned and recallibration call to occur enxt week. (10/21) Michael Wang to have &amp; Abdul Jomma to have final F2F TBD; Erik Iwankski under initial review. (10/14) Michael Wang to have F2F on 10/4. Patrick Dougal to have F2F on 10/13; Abdul Jomma to have F2F TBD; Erik Iwankski under initial review. (10/07) Michael Wang to have F2F on 10/4. Patrick Dougal to have F2F TBD; Abdul Joma to have PS 10/6 (9/30) Patrick Dougall to have PS w/ Debbie 9/29; Abdul Joma to have PS w/ Debbie TBD. Michael Wang to have F2F 10/4. (9/23) Patrick Dougall &amp; Abdul Jomaa under initial review. Michael Wang has F2F 10/4; Curtis Wyatt to have PS w/ Debbie TBD. (9/16) Michael Wang has F2F 10/4; Curtis Wyatt to have PS w/ Debbie TBD. (9/09) Dean Fonacier to have PS TBD (Debbie scheduling on her own) Actively Sourcing; Michael Wang has F2F 10/4 (9/02) Kevin Liu to have final F2F on 9/2.  Initial feedback pending for Dean Fonacier. Pending onsite interview feedback for Erik Tiue (9/1) &amp; Tony Stagg (8/31). Michael Wang to have onsite interview week of 9/19. (8/26) Initial feedback pending for Dean Fonacier; Michael Wang, Eric Tieu &amp; Tony Stagg to have onsite interview TBD. Keeping Kevin Liu warm after his onsite interview. (8/19) Initial feedback pending for Dean Fonacier; Tony Stagg to have PS Erik Tieu to have F2F week os 8/29. Kevin Liu to have F2F on 8/22. Keeping Michael Wang warm (PSed 8/5)(8/12) Tony Stagg &amp; Erik Tieu to have PSs 8/12; Kevin Liu to have PSs TBD; Keeping Michael Wang warm (PSed 8/5) (8/05) Initial feedback pending for Kevin Liu, Anthony Stagg &amp; Erik Tieu; Pending PS feedback for Michael Wang (interviewed on 8/5). (7/29) Michael Wang under initial review. (7/22) Actively sourcing! (7/15) Discovery call on 7/15.</t>
  </si>
  <si>
    <t>DIA009669</t>
  </si>
  <si>
    <t>Urinalysis Marketing Manager, NACO</t>
  </si>
  <si>
    <t>Dave Varner</t>
  </si>
  <si>
    <t>(12/23) Lanay Cohen in BG/DS! (12/16) Lanay Cohen has final PS 12/15 (12/09) Wenlan Chu to have PS 12/9. Lanay Cohen to have F2F 12/12; Initial feedback pending for Mic Dawley &amp; Min Wang; Keeping Divya Ravel &amp; Albert Sun warm (12/02) Initial feedback pending for Lanay Cohen, Divya Ravel &amp; Albert Sun (11/25) Actively sourcing! Initial feedback pending for Ravinder Narula (11/18)  Initial feedback pending for Ravinder Narula; Lillian Valleta to have F2F on 11/16 (11/11) Initial feedback pending for Ravinder Narula; Lillian Valleta to have F2F on 11/9 &amp; w/ Terri week of 11/14 TBD. (11/04) Initial feedback pending for Ravinder Narula; Andrew Schultz has PS 10/28; Lillian Valletta to have F2F next week (10/28) Initial feedback pending for Arjun Gupta; Andrew Schultz has PS 10/28; Lillian Valletta had PS 10/21 (10/21) Lillian Valletta to have final F2F next week.  (10/14) Lillian Valletta to have PS TBD. (10/07) Tim De Jesus to have PS w/ Terri on 10/7. Lillian Valletta to have PS TBD.  (9/30) Mirta to have PS w/ Terri 9/30; Tim DeJesus has PS 10/7 (9/23) Tim DeJesus under initial review. (9/16) Re-srtart sourcing; next steps pending frmo Nick in order to rebill.  (9/09) Hiring Manager updated to Terri Kitcoff (she is meeting with the team internally since they might have an internal candidate); Raymond Bouyea under intial review. Marcello Tosti to have PS TBD. Initial feedback pending for Kameron Schmidt (9/02) Hiring Manager updated to Terri Kitcoff (she is meeting with the team internally since they might have an internal candidate); Raymond Bouyea under intial review. Marcello Tosti to have PS TBD. Initial feedback pending for Kameron Schmidt (8/26) Raymond Bouyea under intial review. Marcello Tosti to have PS with Dave Varner next week (pending Dave's availability). Initial feedback pending for Kameron Schmidt; Hiring Manager to be changed to Terri Kitcoff. (8/19) Raymond Bouyea under intial review. Marcello Tosti to have PS with Dave Varner next week (pending Dave's availability). Initial feedback pending for Kameron Schmidt (8/12) Raymond Bouyea &amp; Marcello Tosti under initial review; David Pizarro to have F2F 8/12 (8/05) Raymond Bouyea &amp; Marcello Tosti under initial review; David Pizarro to have F2F 8/12. (7/29) Raymond Bouyea under initial review; David Pizarro to have F2F TBD  (7/22) David Pizarro to have PS with Dave next week. Raymond Bouyea under initial review. (7/15) Actively Sourcing (7/08) Pending next steps for role. (7/01) Offer pending for Aasha Desai  (6/24) Offer pending for Aasha Desai</t>
  </si>
  <si>
    <t>DIA009150</t>
  </si>
  <si>
    <t>Sr. Staff Global Compliance - Post Market</t>
  </si>
  <si>
    <t>(2/10) Jaime Chavez in BG/DS! (2/03) Offering to Jaime Chavez; Next steps pending for Tatyana Chorny regarding DIA011072 (1/27) Thom McNamara reviewing offer; Keeping Tatyana Chorny warm (1/20) Tatyana Chorny &amp; Thom McNamara had PSs w/ Steve C deBaca 1/17; Rick Krzeckowski had PSs last week; News pending for Jaime Chavez (1/13) Tatyana Chorny &amp; Thom McNamara to have PSs w/ Steve C deBaca 1/17; Rick Krzeckowski to have PSs TBD; News pending for Jaime Chavez (1/06) Tatyana Chorny have F2F 1/06 &amp; PS 1/09; Thom McNamara to have F2F 1/06 &amp; 1/10; News pending for Jaime Chavez (12/23) Tatyana Chorny has F2F 12/21; Thom McNamara &amp; Steven Mercereau to have PSs 12/28; Jaime Chavez is being considered for the opportunity again (12/16) Tatyana Chorny to have F2F TBD (12/09) Kurtis Montegna &amp; Tatyana Chorny to have PSs TBD (12/02) Initial feedback pending for Kurtis Montegna; David Vose had PS 12/1 but not moving forward (11/25) Sourcing continues (11/18) Tweed was rejected - sourcing continues (11/11) Tweed Hanusek has final F2F 11/22 (11/04) Tweed Hanusek has final F2F 11/22; Keeping Atul Sinha warm &amp; getting more details from Joe Conkey (10/21) Initial feedback pending for Joe Conkey; Tweed Hanusek to have PS w/ Mark &amp; F2F TBD; Atul Sinha to have F2F TBD (10/14) Tweed Hanusek to have PS w/ Elizabeth Seale 10/17; Victor Arellano to have 2nd F2F 10/14 &amp; Atul Sinha to have F2F TBD (10/07) Victor Arellano to have F2F 10/07; Atul Sinha to have PS 10/10 (9/30) Victor Arellano to have PS 9/30; Atul Sinha to have PS ; Joe Sparks out(9/23) Joe Sparks has followup call w/ Mark 9/21; Victor Arellano to have PS 9/20; Atul Sinha to have PS TBD; Keeping Navin Parwani warm (had PS 9/09) (9/16) Atul Sinha to have PS TBD; Keeping Navin Parwani warm (had PS 9/09); Joe Sparks had F2F 9/09 &amp; having follow-up call w/ Mark next week (9/09) Initial feedback pending for Atul Sinha; Navin Parwani to have PS TBD; Mike Gaffney (P3) to have 2nd F2F 9/07; Joe Sparks to have F2F in Danvers 9/7 AND Brea 9/9 (9/02) Initial feedback pending for Atul Sinha; Navin Parwani to have PS TBD; Mike Gaffney (P3) to have 2nd F2F 9/07; Joe Sparks to have F2F in Danvers 9/7 AND Brea 9/9 (8/26) Mike Gaffney (P3) has F2F 8/24; Joe Sparks to have PS 8/30 (8/19) Initial feedback pending for Joe Sparks (8/12) Sourcing continues (7/29) Decision needed on Jaime Chavez as Christine has withdrawn from process  (7/22) Decision needed on Jaime Chavez as Christine has withdrawn from process (7/08) Christine Berard accepted offer; Keeping Jaime Chavez warm (6/24) Christine Berard to have PS w/ Mark 6/28 &amp; Steve De Baca 7/01; Keeping Jaime Chavez warm (6/10) Melvin Benjamin under initial review; Christine Berard has F2F 6/09 &amp; 2nd F2Fs in Danvers 6/17; Keeping Jaime warm (had F2F 6/02) (6/03) Melvin Bejamin under initial review. Jaime Chavez to have F2F 6/2; Christine Berard to have lunch meeting w/ Jon Jagielski 6/6 &amp; F2F 6/9 &amp; week of 6/13 (Danvers); Adam Price to have PS 6/2  (5/27) Melvin Bejamin under initial review. Jaime Chavez to have F2F 6/2; Christine Berard &amp; Adam Price to have PSs 6/2. (5/20) Initial feedback pending for Christine Berard &amp; Jaime Chavez; Adam Price to have PS with Mark Price TBD; Vetting Jinous Saeedi further; Hung Henry To &amp; Pejman Farivar under initial review (5/13) Adam Price, Robert Knowles (I), Jinous Saeedi, Yinhua Han, Hung Henry To &amp; Pejman Farivar under initial review. (5/06) Adam Price, Robert Knowles (I), Jinous Saeedi, Yinhua Han, Hung Henry To, Adam Price, &amp; Pejman Farivar under initial review. (4/29) Robert Knowles (I), Jinous Saeedi, Yinhua Han, Hung Henry To, &amp; Pejman Farivar under initial review. (4/22) Actively Sourcing</t>
  </si>
  <si>
    <t>DIA011072</t>
  </si>
  <si>
    <t>Sr. Staff Global Compliance-QSC</t>
  </si>
  <si>
    <t>Elizabeth Seale</t>
  </si>
  <si>
    <t>Amanda Dunigan</t>
  </si>
  <si>
    <t>(2/10) Tatyana in BG/DS! (2/03) Offer being extending to Tatyana Chorny</t>
  </si>
  <si>
    <t>LIF003061</t>
  </si>
  <si>
    <t>Marketing Application Scientist - Flow Cytometry</t>
  </si>
  <si>
    <t>(10/14) Bhavna Verman, Nitin Agarwal, Kasia Wilczek, Arturo Alamo, Elisa Cabana &amp; Aida Mouro (I) under initial review (10/07) Bhavna Verman, Nitin Agarwal, Kasia Wilczek, Arturo Alamo, Elisa Cabana &amp; Aida Mouro (I) under initial review (9/30) Nitin Agarwal, Kasia Wilczek, Arturo Alamo &amp; Elisa Cabana under initial review (9/23) Elisa Cabana under initial review</t>
  </si>
  <si>
    <t>LIF002981</t>
  </si>
  <si>
    <t>(10/07) Initial feedback pending for Priscilla Roura; Michelle Manrique &amp; Jasiel Piloto to have PS w/ Ainaric (already completed PS w/ Edgar) (9/30) Initial feedback pending for Priscilla Roura; Michelle Manrique &amp; Jasiel Piloto to have PS w/ Ainaric &amp; Edgar 9/30 &amp; 10/3. (9/23) Initial feedback pending for Priscilla Roura; Michelle Manrique &amp; Jasiel Piloto to have PS w/ Ainaric &amp; Edgar TBD. (9/16) Initial feedback pending for Adrian Manrique &amp; Jasiel Piloto; PFY keeping Miriam Suarez &amp; Francisca Lorenzo-Urbay warm</t>
  </si>
  <si>
    <t>DIA009464</t>
  </si>
  <si>
    <t>(7/01) Role went on hold (6/17) Keeping Cameron Richards warm (he's a strong candidate) (6/10) Joyal Desai to have F2F 6/09; Cameron Richards to have 2nd F2F 6/10 &amp; take LDW (6/03) Joyal Desai to have F2F 6/09; Cameron Richards to have 2nd F2F 6/10 &amp; take LDW; Keeping Janet Kim (I) warm (5/27) Joyal Desai to have F2F TBD; Cameron Richards to have F2F 5/25; Keeping Janet Kim (I) warm (5/20) Initial feedback pending for Janet Kim (I); Cameron Richards to have F2F TBD (5/13) Discovery call completed.</t>
  </si>
  <si>
    <t>COR000476</t>
  </si>
  <si>
    <t>Supply Chain Specialist</t>
  </si>
  <si>
    <t>Ryan Holmbeck</t>
  </si>
  <si>
    <t>(4/15) Hold on sourcing and keep Manuel Rodriguez warm per direction of JoAnn Shelby. (3/25) Hold on sourcing and keep Manuel Rodriguez warm per direction of JoAnn Shelby. (3/18) Pending next steps/offer for Manuel Rodriguez (3/11) Pending next steps/offer for Manuel Rodriguez  (3/04) Pending next steps/offer for Manuel Rodriguez (2/26) Pending next steps/offer for Manuel Rodriguez (2/19) Manuel Rodriguez to have final interview with Rachel Redding 2/19 (2/12) Pending onsite interview feedback for Niklan Anand, Terrance Werthern, Laurie Wolf, Manuel Rodriguez (2/05) Pending onsite interview feedback for Niklan Anand, Terrance Werthern, Laurie Wolf, Manuel Rodriguez (1/29) Pending onsite interview feedback for Niklan Anand, Terrance Werthern, Laurie Wolf, Manuel Rodriguez (1/22) Niklan Anand, Jasmine Krawlzyk, Terrance Werthern, Laurie Wolf, Manuel Rodriguez to have onsite interview next week.  (1/15) Andrew Wright &amp; Manuel Rodriguez under initial review. (1/08) Discovery call scheduled for 1/07.</t>
  </si>
  <si>
    <t>(4/20) Position placed on HOLD. (4/15) Joanne Howarth REJECTED offer after finding out about team restructuring (4/08) Joanne Howarth pending BG/DS. (4/01) Joanne Howarth pending BG/DS (3/25) Joanne Howarth considering offer. (3/18) Joanne Howarth considering offer (3/11) Jirong to have PS w/ Luis on 3/11. (3/04) Pending next steps for Marcus Lee (completed onsite w/ entire team). Jirong Gu to have PS w/ Ruth. (2/26) Marcus Lee to meet w/ Luis &amp; PS w/ Mike. Jirong Gu tp have PS w/ Ruth.  (2/19) Marcus Lee to have F2F w/ Luis (over lunch) &amp; PS w/ Mike; Lauren Schultheiss PS feedback from Luis (interviewed 2/05)  (2/12) Marcus Lee to have F2F TBD; Lauren Schultheiss is being kept warm; Laura Massarino to have PS w/ Ruth TBD; Brian Kim to have 2/11 (2/05) Marcus Lee &amp; Lauren Schultheiss to have PS w/ Luis 2/05; Laura Massarino to have PS w/ Ruth 2/9 &amp; Brian Kim to have onsite interview next week. (1/29) Marcus Lee &amp; Lauren Schultheiss to have PS w/ Luis 2/05; Xin Zeng (1/28), Laura Massarino (1/29) &amp; Brian Kim(1/29) to have 20 min PSs w/ Luis week of 1/29 (1/22) Xin Zeng (1/28), Laura Massarino (1/29) &amp; Brian Kim(1/29) to have 20 min PSs w/ Luis week of 1/29 (1/15) Xin Zang, Laura Massarino, &amp; Brian Kim under initial review. (1/08) Actively sourcing P1 &amp; P2. Position opened 1/5.</t>
  </si>
  <si>
    <t>DIA007323</t>
  </si>
  <si>
    <t>Supervisor Quality Assurance</t>
  </si>
  <si>
    <t>(1/29) Role is being restructured (1/22) Next steps pending for Hana Renstrom (1/15) Next steps pending for Hana Renstrom (1/08) Decision pending between Hana &amp; Sally (1/01) Hana Renstrom to have F2F 1/06; Feedback needed from Sally Masica's 12/17&amp;18 F2Fs; Initial feedback pending for Bob Seltz; Next steps needed for Faith Cainion (12/25) Hana Li Renstrom submitted and to have F2F TBD; Feedback needed from Sally Masica's 12/17&amp;18 F2Fs; Initial feedback pending for Bob Seltz; Next steps needed for Faith Cainion  (12/18) Sally Masica has F2F 12/18; Initial feedback pending for Bob Seltz; Next steps needed for Faith Cainion (12/11) Initial feedback pending for Bob Seltz; Next steps needed for Faith Cainion; Sally Masica to have F2F next week (12/04) Initial feedback pending for Bob Seltz; Faith Cainion to have 2nd PS; Sally Masica to have F2F TBD (11/27) Sally Masica &amp; Faith Cainion to have PSs next week (11/20) Actively sourcing w/ CDSs set up for early next week (11/13) Discovery call occured 11/13</t>
  </si>
  <si>
    <t>Sr. Manager FP&amp;A</t>
  </si>
  <si>
    <t>(12/04) Role going on HOLD while we await direction on which level they need to hire for (11/27) Initial feedback pending for Rich DuSatko; Anees &amp; Marisol moving forward to F2F; Next steps needed for Ken Kunesh; Keeping Nlandu Nkondi warm (11/20) Anees Ahmed &amp; Ken Kunesh to have PSs; Marisol to have F2F week of 11/30 &amp; Keeping Nlandu warm (11/13) Initial feedback pending for Aaron Dennis; Marisol Gonzalez &amp; Nlandu Nkondi to haver PSs next week; Search is CONFIDENTIAL</t>
  </si>
  <si>
    <t>LIF002398</t>
  </si>
  <si>
    <t>VP Product Development - Flow Cytometry</t>
  </si>
  <si>
    <t>Timothy Kerr</t>
  </si>
  <si>
    <t>(10/16) Simona Lascar to have PS w/ Edgar (10/09) Initial feedback pending for Sassan Rahbari, Badi Ebrahimifard, Kenneth Low &amp; Simona Lascar</t>
  </si>
  <si>
    <t>BEC004503</t>
  </si>
  <si>
    <t>Senior Manager Materials &amp; Planning</t>
  </si>
  <si>
    <t>(10/23) Position put on hold. Ratan Goswami, Vel Varadarajan, Walton Yueng &amp; Nancy Alderson under initial review. .(10/16)  Ratan Goswami, Vel Varadarajan, Walton Yueng &amp; Nancy Alderson under initial review. Sharon to notify us of next steps. (10/09) Ratan Goswami, Vel Varadarajan, Walton Yueng &amp; Nancy Alderson under initial review. (10/02) Ratan Goswami, Walton Yueng &amp; Nancy Alderson under initial review. (9/25) Position opened on 9/24</t>
  </si>
  <si>
    <t>KAM4615</t>
  </si>
  <si>
    <t>Carl Conlon</t>
  </si>
  <si>
    <t>(9/18) Position to go on Hold if no action items received by EOB 9/16. Waiting on initial feedback for Rhonda Biscette. (9/11) Actively sourcing and waiting on initial feedback for Rhonda Biscette. (9/04) Initial feedback needed for Rhonda Biscette. Actively searching. (8/28) Actively searching. Rhonda Biscette submitted for initial review. Marilyn Scaglione and Laura Gilmore withdrew from process. (8/21) Marilyn Scaglione and Laura Gilmore to have F2F interview in early September. Kristen Dowling and Normandie Harris rejected. Normandie Harris submitted for review. (8/14) Marilyn Scaglione submitted for review. Initial feedback pending on Kristen Dowling and Laura Gilmore. (8/07) Kristen Dowling and Laura Gilmore submitted for review. Discovery call occured 8/04.</t>
  </si>
  <si>
    <t>KAM4792</t>
  </si>
  <si>
    <t>Pricing Analyst</t>
  </si>
  <si>
    <t>Joe Strausbaugh</t>
  </si>
  <si>
    <t>Tammy Merda/Elizabeth Dorkoff</t>
  </si>
  <si>
    <t>(10/30) Role placed on Hold as of 10/28 per direction from Elizabeth Crum. (10/23)  Russ Szarnicki to have PS with HM (Joe to schedule on his own). Keeping Angelo Romeo under initial review. (10/16) Russ Szarnicki to have PS with HM (Joe to schedule on his own). Keeping Angelo Romeo under initial review. (10/09) Russ Szarnicki to have PS with HM once HR confirms. Keeping Angelo Romeo under initial review. (10/02) Russ Szarnicki &amp; Angelo Romeo under initial review. (9/25) Sourcing for both Cleveland &amp; Akron, OH. Manager would still NOT like to push to P2. Russ Szarnicki under initial review. (9/18) Posting updated to Cleveland, OH. (9/11) Touchbase call and HM only to stay in P1 (He is considering internal candidate); Challenges with Phase 1 sourcing in the local market persist (9/04) HM would NOT like to go into P2. Actively sourcing on job boards. (8/28) HM would NOT like to go into P2. Actively sourcing on job boards. (8/21) Feedback pending for informal candidate/guidance needed on beginning to recruit in Phase 2 (8/14) Loosening requirements around freight experience &amp; reassessing need for P2 mid next week (8/07) Actively Soucing in P1 (challenges w/ traction, 0 applicants) (7/31) Actively sourcing.</t>
  </si>
  <si>
    <t>DIA007189</t>
  </si>
  <si>
    <t>Executive Assistant</t>
  </si>
  <si>
    <t>Mariano Carpintero Aras</t>
  </si>
  <si>
    <t>(9/11) Position retroactively put on Hold. (9/04) Next steps needed for Jaqueline Montano and Monique Fontaine (8/28) Next steps needed for Jaqueline Montano and Monique Fontaine (8/21) Next steps needed for Jaqueline Montano and Monique Fontaine (8/14) Jacqueline Montano to have PS next week on 8/18. Karen Turk rejected. Keeping Monique Fontaine warm. (8/07) Feedback pending on  Karen Turk, Jacqueline Montano and Clara Amador. Marisol Guerra and Monique Fontaine to keep warm. (7/31) Karen Turk, Jacqueline Montano and Clara Amador to have F2F. Marcella Toro rejected. Janice Montalvo pulled from process. Jacqueline Montano submitted for review. (7/24) Clara Amador submitted for review. Marcella Toro to have F2F. Marcella Toro and Karen Turk submitted for review. (7/17) Monique Fontaine and Janice Montalvo to have F2F next week. Marisol Guerra to keep warm. Monique Fontaine and Janice Montalvo submitted for review. Feedback pending on Marisol Guerra and Clara Diaz. (7/10) Marisol Guerra and Clara Diaz to have F2F next week. Marisol Guerra and Clara Diaz submitted for review. (7/03) Discovery call occured (7/01)</t>
  </si>
  <si>
    <t>LIF002182</t>
  </si>
  <si>
    <t>Marketing Manager PCC Business Unit</t>
  </si>
  <si>
    <t xml:space="preserve">(11/27) Role retroactively put on HOLD since the last actual update we received from team (11/20) Offer pending for Chris Crone. (11/13)  Offer pending for Chris Crone. Pending final interview feedback from  George Prokop. Keeping Joe Dabbs and Stephanie Hardy warm. (11/06) Offer pending for Chris Crone. Pending final interview feedback from  George Prokop. Keeping Joe Dabbs and Stephanie Hardy warm. (10/30)  Offer pending for Chris Crone. Pending final interview feedback from  George Prokop. Keeping Joe Dabbs and Stephanie Hardy warm. (10/23) Offer pending for Chris Crone. Pending final interview feedback from  George Prokop. Keeping Joe Dabbs and Stephanie Hardy warm. (10/16) Offer pending for Chris Crone. Pending final interview feedback from Mike Hyde &amp; George Prokop. Keeping Joe Dabbs and Stephanie Hardy warm. (10/09) Offer pending for Chris Crone. Mike Hyde &amp; George Prokop to have onsite interviews next week with team. Keeping Joe Dabbs &amp; Stephanie Hardy warm. (10/02)  Offer pending for Chris Crone. Pending next steps for Mike Hyde &amp; george Prokop after interview which will be completed this Friday. (9/25) Chris Crone to receive offer. Mike Hyde to have PS with Tony Harrison &amp; Dave Dunham. George Prokop to have PS with Kap, Dave &amp; Tony TBD. Joe Dabbs has F2F 9/21 &amp; 9/22; Keeping Stephanie Hardy warm (9/18) Mike Hyde to have PS with Kap TBD. Chris Crone has F2F 9/18 &amp; 9/21; Joe Dabbs has F2F 9/21 &amp; 9/22; Keeping Stephanie Hardy warm (9/04) Joe Dabbs to have F2F next week; Feedback needed for Stephanie's F2F; Scheduling Chris Crone's tentatively for 9/17. (8/28) Joe Dabbs to have F2F next week; Feedback needed for Stephanie's F2F; Scheduling Chris Crone's F2F (8/21) Initial feedback pending for Joe Dabbs; Stephanie Hardy to have F2F 8/21; Setting up Chris Crone's F2F for 
SEPTEMBER  (8/14) Initial feedback pending for Joe Dabbs; Stephanie Hardy to take LDW &amp; have F2F 8/21 in Grants Pass; Setting up Chris Crone's F2F for next week (8/07) Approval needed from HR to get Chris Crone's F2F set up; Next steps pending for Stephanie Hardy (7/31) Chris Crone (I) to have F2F with team in Oregon. Pending team from Dave Dunham. Stephanie Hardy to have PS with Dave Dunham. Next steps pending for Kim Fjari. (7/24) Chris Crone under initial review; Stephanie Hardy to have PSs; Next steps pending for Kim Fjarli (7/17) Initial feedback pending for Stephanie Hardy; Jim Loveridge to have PSs with team &amp; F2F week of 7/27; Kimberly Fjarli to have PS with Cliff Dunham (7/10) Jim Leoveridge &amp; Dima Kukushkin to have PSs w/ Kap. Kimberly Fjarli to have PS with Cliff Dunham. (7/03) Jim Loveridge to have PS w/ Kap next week; PFY to complete formal screen of Dima Kukushkin &amp; schedule PS (6/26) Initial feedback pending for Jim Loveridge (6/19) Position opened </t>
  </si>
  <si>
    <t>LIF002067</t>
  </si>
  <si>
    <t>Director Flow Cytometry Program Management</t>
  </si>
  <si>
    <t>(10/16) Position put on hold as of 10/12 (10/09) Position put on HOLD. Pending PS feedback for Andrei Pustelniac. (10/02) Andrei Pustelniac to have PS with Edgar. Norman Purvis to have PS with Tim Kerr. Keeping mike Mclean &amp; Michael Zirkle warm.  (9/25) Christine Vitkauskas to have PS w/ Tim; Initial feedback needed for Michael Zirkle, Norman Purvis &amp; Mike Mclean; PS interview feedback pending for Andrei Pustelniac (9/18) Initial feedback pending for Christine Vitkauskas, Michael Zirkle, Norman Purvis &amp; Mike Mclean; PS interview feedback pending for Andrei Pustelniac (9/11) Initial feedback pending for Michael Zirkle &amp; Norman Purvis; PS interview feedback pending for Andrei Pustelniac 9/9.  (9/04) Next steps (From TIM) pending for Matt Crowell &amp; Andrei Pustelniac; Keeping Nasos Bardis warm (8/28) Matt Crowell to have PS TBD; Andrei Pustelniac to have PS; Keeping Bruce Baker &amp; Nasos Bardis warm (8/21) Initial feedback pending for Matthew Crowell, Leora Westbrook &amp; Andrei Pustelniac; Pending PS feedback for Bruce Baker; Keeping Sharon Ballesteros &amp; Nasos Bardis warm (8/14) Initial feedback pending for Tessa Hoskin, Leora Westbrook &amp; Andrei Pustelniac; Pending PS feedback for Bruce Baker; Keeping Sharon Ballesteros &amp; Nasos Bardis warm (8/07) Initial feedback pending for Tessa Hoskin, Leora Westbrook &amp; Andrei Pustelniac; Pending PS feedback for Bruce Baker; Keeping Sharon Ballesteros &amp; Nasos Bardis warm  (7/31) Pending initial feedback for Leora Westbrook &amp; Andrei Pustelniac. Pending PS feedback for Bruce Baker. Keeping Sharon Ballesteros &amp; Nasos Bardis warm. (7/24) Bruce Baker to have a PS next week; PS feedback needed for Sharon Ballesteros; Keeping Nasos Bardis warm. Sharon to have offer from job in Cali by EOW.(7/17) Initial feedback pending for Bruce Baker; Sharon Ballesteros to have PS; Keeping Nasos Bardis warm (7/10) Initial feedback pending for Giovana Porras &amp; Sharon Ballesteros; Keeping Nasos Bardis warm  (7/03) Initial feedback pending for Sharon Ballesteros; Keeping Nasos Bardis warm (6/26) Keeping Nasos Bardis warm (6/19) Nasos Bardis &amp; Ashish Vassa to have PSs next week (6/12) Position opened and discovery call completed on 6/11</t>
  </si>
  <si>
    <t>DIA006968</t>
  </si>
  <si>
    <t>Michael Mclean</t>
  </si>
  <si>
    <t>(8/14) Keeping Arvind Parsan warm and to speak with Carlos in HR from onsite interview. Lee Rhein dispositioned. (8/07) Keeping Arvind Parsan warm and to speak with Carlos in HR from onsite interview. Pending PS feedback for Lee Rhein (8/07) (7/24) Pending final interview feedback for Arvind Parsan. (7/17) Arvind Parsan to ahve final F2F with team next week. (7/10) Kepping Enrique Davis &amp; Arvind Parsan warm after F2F interview this week. Actively Sourcing! Role to stay in P1 per HR request. (7/03) Kepping Enrique Davis &amp; Arvind Parsan warm after F2F interview this week. Actively Sourcing! (6/26) Enrique Davis &amp; Arvind Parsan to have 1st round F2F interview with just Mike Mclean.(6/19) Samaraj Subraman &amp; Enrique Denis under review.  (6/12) Position opened and discovery call completed on 6/10.</t>
  </si>
  <si>
    <t>DIA006969</t>
  </si>
  <si>
    <t>(8/14) Pending interview feedback from Jeff Flores. (8/07) Pending F2F interview feedback from Jeff Flores. (7/31) Jeff Flores to have onsite interview with the team. (7/24) Pending next steps for Jeffrey Flroes and Herve Cantave after interview. Pending intial feedback from Krish Madaim &amp; Nathan Kast. (7/17) Anand Parikh to have PS,Jeffrey Flores &amp; Herve Cantave to have PSs (7/10) Initial feedback pending for Anand Parikh, Jeffrey Flores, Herve Cantave, and Luisa Lorazo. (7/03) Disposition Todd Russell after PS with Mike Mclean. Actively Sourcing. Pending P2 approval from Carlos Centurion. (6/26) Todd Russell to have PS with HM 7/1. (6/19) Actively Sourcing (6/12) Position opened and discovery call completed on 6/10.</t>
  </si>
  <si>
    <t>DIA006742</t>
  </si>
  <si>
    <t>(6/19) Juan Moya and Juan Rodriguez to move forward. Lina Upegui and Steve Newell rejected. PS feedback pending for Juan Moya, Lina Upegui, Juan Rodriguez, and Steve Newell. Feedback pending on Nicolas Castro. (6/12) Fernado Sabino was rejected. Fernado Sabino and Nicolas Castro submitted for review; PS feedback pending for Juan Moya (6/11), Lina Upegui (6/09), Juan Rodriguez (6/11), and Steve Newell (6/11) (6/05) PS confirmed for Juan Moya (6/11), Lina Upegui (6/09), Juan Rodriguez (6/11), and Steve Newell (6/11). PS Confirmation still PENDING from HM for Juan Moya, Lina Upegui, Juan Rodriguez and Steve Newell (5/29) Juan Moya, Lina Upegui, Juan Rodriguez and Steve Newell phone screens being scheduled. Initial feedback pending for Juan Moya, Monica Balda, Lina Upegui, Juan Rodriguez, William Mayorca &amp; Steve Newell. (5/22) Initial feedback pending for Juan Moya, Monica Balda, Lina Upegui, Juan Rodriguez, Steve Newell, and William Mayorca.</t>
  </si>
  <si>
    <t>LIF002055</t>
  </si>
  <si>
    <t xml:space="preserve">Advanced Product Development Electrical Engineer
</t>
  </si>
  <si>
    <t>(10/16) Pending offer for Rashmi. (10/09) Pending offer for Rashmi. (10/02) Pending offer for Rashmi. (9/25) Keeping warm. Final interview for Matt Striecher this week. Isaac Agbolosco to have PS on 9/28 w/ Ron. (9/18) Feedback pending for Rashmi Bahuguna's F2F &amp; Matt Striecher to have PS with Ron 9/18. (9/11) Rashmi Bahuguna to have onsite interview next week with team. (9/04) John Meyer declined offer. Actively sourcing and updated Job title to Advanced Product Development EE. Recallibration call occured on 9/3.(8/28) Offer extended John Meyer. (8/21) Offer details pending for John Meyer (8/14) John Meyer has F2F 8/14 (8/07) John Meyer to have F2F next week; Keeping Greg McCormick &amp; Edy Susanto warm. Pinged John Meyer 2Xs (7/31) Pending F2F feedback for Greg McCormick. John Meyer to have PS next week. (7/24) Greg McCormick to have PS 7/24; Initial feedback pending for Edy Susanto (7/17) Actively sourcing. (7/10) Bill Mynitti released after F2F. Actively sourcing! (7/03) Bill Mynitti to have F2F with team next week. (6/26) Bill Myntti to have PS on 6/25. James Ha rejected after submissions. (6/19) Steve Turner declined offer. Actively sourcing and call set up with team for 6/18.(6/12) Offer out to Steve Turner pending decision. To give notice on 6/17. (6/05) Steve Turner to have F2F on 6/08 (5/29) Steve Turner to have F2F week of 6/8 (5/22) Steven Turner to have PS with HM on 5/27. (5/15) Gary Mitchell &amp; Howard Hurley dispositioned after PS with Ron Keen. (5/08) Gary Mitchell &amp; Howard Hurley to have PS next week (5/01) Opened on 4/28(7/03) Bill Myni</t>
  </si>
  <si>
    <t>BEC003598</t>
  </si>
  <si>
    <t>Senior Technician Facilities (HVAC)</t>
  </si>
  <si>
    <t>(6/05) Rich Des Lauriers to have final PS w/ Michael &amp; then offer being composed!; Keeping Paul Pierce warm (5/29) Feedback pending from Rich Des Lauriers &amp; Paul Pierce's F2F interviews from this week (5/22) Rich Des Lauriers &amp; Paul Pierce to have F2Fs next week (5/15) Rich Des Lauriers &amp; Paul Pierce to have PSs w/ HM next week (5/08) Initial feedback pending for Paul Pierce; Mike Plouffe DECLINDED offer (5/01) BG/DS pending for Michael Plouffe (4/24) Michael Plouffe to have F2F TBD; Initial feedback pending for Daniel Linan  (4/17) Michael Plouffe &amp; Stinson Lamb to have PS.  (4/10)  Actively Sourcing. (4/03) Sourcing continues (3/27) Updated job title and reposted role. Rescheduled TB call for next week and sent him note KS will be out of office. (3/20) Actively sourcing with new criteria from TB call. HM did not show to TB call. (3/13) Not be moving forward with Mark Gentry, Sean Hawkins, Keven Steen &amp; Fllord Irelan since they do no thave enough HVAC experince. Updated Title to Sr. Technician Facilities (HVAC) Actively sorucing based on new requirements.  (3/06) Initial feedback pending for Mark Gentry, Keven Steen &amp; Fllord Irelan. PS feedback pending for Sean Hawkins (2/27) Mark Gentry &amp; Fllord Irelan under initial review; Sean Hawkins to have PS with Michael Anderson. (2/20) Mark Gentry &amp; Fllord Irelan under initial review.(2/13) Mark Gentry &amp; Fllord Irelan under initial review. (2/06) Actively Sourcing (1/30) HR confirmed responsibilities and requisition to be posted (1/23) Discover Call for 1/23</t>
  </si>
  <si>
    <t>DIA004977</t>
  </si>
  <si>
    <t>Procurement Analyst II</t>
  </si>
  <si>
    <t>(2/20) Pending next steps from HR to put position on hold or cancel. (2/13) Allen Cuenca, Alvino Jauregui, and Michele Golden under initial review. (2/06) Sherri Terra and Ricky Khabra dispositioned. Allen Cuenca under initial review.  (1/30) Next steps pending for Ricky Khabra &amp; Sheri Terra. Would like to move to offer with Sheri but waiting for HR to approve since she does not have a degree. (1/23) Ricky Khabra &amp; Sheri Terra to have final interview with Natasha Barr. Debrief scheduled for the team on 1/22. (1/16) Ricky Khabra &amp; Sheri Terra to have Final interview this week with Chris Lundy and final w/ Natasha Barr (1/09) Pending F2F feedback for Sheri Terra, Shawn Nagy &amp; Seth Livingston. (1/02) Sheri Terra, Shawn Nagy &amp; Seth Livingston to have F2F interview week of 1/05 (12/26) Sheri Terra 1/8, Shawn Nagy 1/5 &amp; Seth Livingston 1/8 to have F2F interview week of 1/5 (12/19) Sheri Terra, Shawn Nagy &amp; Seth Livingston under initial review. Pending F2F interview Ricky Habra (12/12) Sheri Terra, Shawn Nagy &amp; Seth Livingston under initial review. Pending F2F interview for Curtis Stark &amp; Ricky Habra (12/05) Curtis Stark &amp; Ricky Khabra moving to onsite interviews. (11/28) Curtis Stark &amp; Ricky Khabra moving to onsite interviews. (11/21) Curtis Stark &amp; Ricky Khabra under initial review. (11/14) Discovery Call taken on 11/13</t>
  </si>
  <si>
    <t>LIF001234</t>
  </si>
  <si>
    <t>(7/25) Next steps/offer needed for Wenlan (7/18) Wenlan &amp; Jana to take LDW; Wenlan to receive an offer - Kap to work with Paul &amp; Max to nail down details (7/11)  Audrey Staton to have F2F 7/15; Keeping Jana warm (7/04) Audrey to have F2F 7/15; Keeping Jana &amp; Ravi warm (6/27) Feedback pending for Jana &amp; Ravi's F2F interviews; Audrey Staton to have PS 6/30 (6/20) Jana &amp; Ravi to have F2F week of 6/23 (6/13) Jana to have PS w/ Kap 6/16; Keeping Wenlan and Ravi warm (6/06) Feedback needed for Wenlan's interview; Ravi to have PS week of 5/09 (5/30) Wenlan to have F2F 6/05; Next steps pending for Ken &amp; Kumar (5/23) Ken to have PS 5/27; Wenlan Hu to have F2F TBD</t>
  </si>
  <si>
    <t>DIA009677</t>
  </si>
  <si>
    <t>(7/1) Discovery Call, begin sourcing efforts</t>
  </si>
  <si>
    <t>DIA008584</t>
  </si>
  <si>
    <t>Bart Wanders</t>
  </si>
  <si>
    <t>(4/6) Hold (3/31) Put on Hold (3/24) Richard Schwab (manager review), Michael Illoff (manager review), (3/23) Richard Schwab (manager review), (3/17) Additional Sourcing Needed (3/10) Additional Sourcing Needed</t>
  </si>
  <si>
    <t>DIA010280</t>
  </si>
  <si>
    <t>Scientist II Reagent Manufacturing</t>
  </si>
  <si>
    <t>Matt Kirchoff</t>
  </si>
  <si>
    <t>(10/27) Sean Breaux (manager review), Olivia Eklund (manager review), Ayele Erabo (manager review), Jordan Schmidt (manager review),  (10/20) Discovery call complete, begin sourcing efforts, Sean Breaux (manager review), Olicia Eklund (manager review), Ayele Erabo (manager review)</t>
  </si>
  <si>
    <t>MOL001468</t>
  </si>
  <si>
    <t>Sr Web Developer</t>
  </si>
  <si>
    <t>Trinh Colisao</t>
  </si>
  <si>
    <t>(9/15) Req canceled (9/8) Potentially canceling, will know more 9/8 (9/1) On hold until 9/6, might be closing - letting us know next week, (8/25) Recalibration call complete, IVs to occur 9/6, Shahar Birendorf (keeping warm), Saraswathy Jothivelu (keeping warm), (8/11) Shahar Birendorf (phone IV 8/11), Tom Stovall (manager review), (8/4) Additional Sourcing Required (7/28) Discovery call complete, begin sourcing efforts</t>
  </si>
  <si>
    <t>DIA009864</t>
  </si>
  <si>
    <t>IT Applications Tester</t>
  </si>
  <si>
    <t>Steve Hunter</t>
  </si>
  <si>
    <t>(8/11) Syed Yusuf (manager review), Anjali Chauhan (manager review), (8/4) Additional Sourcing Required (7/28) Syed Yusuf (manager review), additional sourcing required (7/21) Discovery call complete, begin sourcing efforts</t>
  </si>
  <si>
    <t>DIA010285</t>
  </si>
  <si>
    <t>Sr. Business System Analyst</t>
  </si>
  <si>
    <t>Murugasanthana Kumar</t>
  </si>
  <si>
    <t>(12/15) Jason Murdick (phone IV TBS), additional sourcing required, (12/8) Jason Mudrick (phone IV TBS), additional sourcing requried, (12/1) Additional sourcig required, (11/23) Additional Sourcing Required, (11/17) Additional Sourcing Required, (11/10) Additional sourcing required, recalibration call on 11/7, (11/3) Sapna Purohit (phone IV 11/3), James Pich (phone IV 11/7), (10/27) Sapna Purohit (P3 manager review), Nichole Hamelbeck (manager review), Nicolas Hutchinson (manager review), James Pich (manager review), (10/20) Sapna Puohit (P3 manager review), Nicolas Hutchinson (manager review), James Pich (manager review), (10/13) Darryl Johnson (phone IV 10/3 - reject), Eugene Shapman (manager review), additional sourcing required (10/6) Additional Sourcing Required, (9/29) Discovery call complete, begin sourcing efforts</t>
  </si>
  <si>
    <t>BEC004618</t>
  </si>
  <si>
    <t>Alina Martin-White</t>
  </si>
  <si>
    <t>(8/11) Alina traveling, revalibration/touch base call scheduled for next week, (8/4) Peterson Dierivot (manager review), Irene Fernandez (manager review), Monica Palacios (manager review), (7/28) Peterson Dierivot (manager review), additional sourcing required (7/21) Eric Cordova (manager review), additional sourcing needed, (7/14) Discovery call, begin sourcing efforts</t>
  </si>
  <si>
    <t>TEL000374</t>
  </si>
  <si>
    <t>Sr Product Manager</t>
  </si>
  <si>
    <t>Sid Nair</t>
  </si>
  <si>
    <t>Nicole McCrory</t>
  </si>
  <si>
    <t>(10/6) Exclusive Phase 3, canceling, (9/29) Ram R. (manager review), Timy Ty (TBS), additional sourcing required, (9/22) Mike Vizzi (final phone IV pending 10/6, pending offer?), Additional Sourcing Require, (9/15) Rajesh Bhima (LDW complete, call w/ Paresh 9/1 - rejected), Ray Fas (onsite IV 8/19 - keeping warm - rejeccted), Mike Vizzi (LDW compelte, WebEx 9/2 - onsite IV 9/15), Jor Renini (phone IV 8/23 - rejected), Varun Dua (phone IV TBS), (9/8) Rajesh Bhima (LDW complete, call w/ Paresh 9/1), Ray Fas (onsite IV 8/19 - keeping warm), Mike Vizzi (LDW compelte, WebEx 9/2 - pending next steps), Jor Renini (phone IV 8/23 - keep warm, Varun Dua (manager review),  (9/1) Ray Fas (onsite IV 8/19 - keeping warm), Eric Wo (phone IV 8/30), Rajesh Bhima (phone IV 9/1, LDW complete), Mike Vizzi (WebEx interviews 9/2, LDW complete), Joe Renini (phone IV 8/23 - keeping warm), Varun Dua (manager review), (8/25) Ray Fas (onsite IV 8/19), Eric Wo (manager review), Mike Vizzi (phone IV 8/19), Joe Renini (phone IV 8/23), John Parrott (manager review) (8/18) Ray Fas (onsite IV TBS), Sid Kakde (manager review), Eric Wo (manager review), Mike Vizzi (phone IV TBS), Joe Renini (phone IV TBS), (8/11) Ray Fas (manager review), additional sourcing required, (8/4) Joseph Abraham (onsite IV 8/4), Randy Loh (onsite IV 8/4), additional sourcing needed, (7/28) Joseph Abraham (phone IV 7/27), Randy Loh (onsite IV TBS), (7/21) Discovery call complete, begin sourcing efforts;  cancelled original req moving HM from Paresh to Sid and expanding industry</t>
  </si>
  <si>
    <t>TEL000055</t>
  </si>
  <si>
    <t>(7/14) Update/recalibration call scheduled for 7/14  (7/8) Update/recalibration call to be scheduled transitioning role to Sid Nair as HM w/ Nicole &amp; Mara on call; Bisher Ahdab (phone IV 6/23)  (7/1) Rick Gosalvez (manager review) Bisher Ahdab (phone IB 6/23), Ken Joyce (phone IV w/ Jeri 6/29), (6/23) Bisher Ahdab (phone IV 6/23), Ken Joyce (schedule phone IV w/ Jeri), Pedro Noyola (may have further interest in 6-8 week due to company acquisition - Paresh in touch);  additional sourcing  (6/16) Ken Joyce (onsite IV - keep warm), Justin Hakuta (onsite IV 6/15), (6/9) Sireesha Mallipeddi &amp; Justin Hakuta (phone IVs 6/10), Ken Joyce (onsite IV-keep warm) (6/2) Ken Joyce onsite IV scheduled; additional sourcing and a few candidates pending  (5/26) Ken Joyce pending phone IV; additional sourcing  (5/23) Pedro Noyola offer declined; a few candidates pending to screen &amp; additional sourcing  (5/12) Offer extended to Pedro Noyola - decision pending review and follow-up with Paresh  (5/5) Pedro Noyola pending offer upon completion of reference checks (in process)  (4/28) Pending onsite IV feedback for Pedro N (potential offer)  (4/22) Pedro N and George P onsite IVs complete pending feedback; keeping a few others warm and additional sourcing  (4/14) Pedro N &amp; George P onsite IVs scheduled for next week, Philip F phone IV scheduled for 4/15, John B pending manager review  (4/8) Pedro N &amp; Georg P in process of onsite IV scheduling; keeping Sujoy B &amp; Ken Joyce warm, as well as additional sourcing  (3/31) Pedro N moving to onsite IVs, George P phone IV in process, Sujoy B keeping warm after phone IV, Ahmer K &amp; Ken Joyce pending further review (3/24) Sujoy B pending resume review and additional sourcing (3/17) Discovery Call complete;  begin sourcing</t>
  </si>
  <si>
    <t>TEL000049</t>
  </si>
  <si>
    <t>Systems Administrator</t>
  </si>
  <si>
    <t>Tony Mellios</t>
  </si>
  <si>
    <t>(9/15) Role put on hold (9/8) Onivi Ladys Koudouocoh (onsite IV TBS), Faisal Khurshid ( manager review), Raymond Jasutis (manager review), (9/1)  Onivi Ladys Koudouocoh (phone IV 8/31), Jovan Bunevski (phone IV 8/31), Faisal Khurshid (manager review), Raymond Jasutis (manager review), Ali Quadri (manager review), (8/25) Ali Quadri (manager review), Onivi Koudouocoh (manager review), Jovan Bunevski (manager review), (8/18) Ali Quadri (manager review), additional sourcing required, (8/11) Additional sourcing needed, (8/4) Dave Skinner (onsite IV TBS), Edward Rudakov (phone IV TBS), Geraldine Olmos (additional phone IV 8/4), (7/28) Syed Ekram (onsite IV 8/1), Geraldine Olmos (phone IV 8/1), Brian Wilkins (manager review),  (7/21) Syed Ekram (2nd phone IV 7/19), James Proctor (onsite IV 7/19), additional sourcing needed, (7/14) Dan Wilson (rejected), Sergio Campos (keeping warm), Syed Ekram (2nd phone IV 7/14?), James Procotr (2nd phone IV 7/14?), Reginald Riley (manager review), (7/7) Dan Wilson (phone IV TBS), Sergio Campos (manager review), Syed Ekram (phone IV TBS), James Proctor (phone IV TBS), (7/1) Dan Wilson (manager review), Sergio Campos (manager review), (6/23) Discovery call, begin sourcing efforts</t>
  </si>
  <si>
    <t>DIA009204</t>
  </si>
  <si>
    <t>(10/20)Pattra Long (P3 manager review), Jeff Joslin (phone IV 10/19), additional sourcing required, (10/13) Pattra Long (P3 manager review), Michael Rioux (P3 manager review), Jess Joslin (manager review), (10/6) Pattra Long (P3 manager review), Michael Rioux (P3 manager review), (9/29) Pattra Long (P3 manager review), Michael Rioux (P3 manager review), Joe Keeler (P3 phone IV 9/29), additional sourcing required,  (9/22) Additional Sourcing Required, (9/15) Sarah Zarrin (manager review), additional sourcing needed, (9/8) Recalibration call 9/6, additional sourcing needed, (9/1) Huiwen Liu offer decline, recalibration call 8/30, additional sourcing required, opened in phase 3, (8/18) Huiwen Liu offer accept pending BG &amp; Drug, (8/11) Huiwen Liu offer accept pending BG &amp; Drug, (8/4) Huiwen Liu (offer accept pending BG &amp; Drug), (7/28) Huiwen Liu (offer accept - pending BG &amp; Drug screens) (7/21) Huiwen Liu potential offer pending; Aaron Utect (onsite IV confrimed for 7/22)  (7/14) Huiwen Liu (onsite IV 7/13), Aaron Utect (phone IV 7/11), (7/7) Huiwen Liiu (onsite IV TBS), Aaron Utect (phone IV TBS), (7/1) Huiwen Liu (phone IV 7/6), (6/23) Jay Jayashankar (phone IV 6/17 pending feedback), (6/16) Jay Jayashankar (phone IV 6/17), (6/9) Bala Mani (manager review) (6/2) Moved to P3 (no candidates), Additional sourcing needed, (5/26) Moved to P3 (no candidates), Additional Sourcing Needed, (5/18) Additional Sourcing Needed (5/12) Ravi S &amp; Gary B pending further review  (5/5) Additional Sourcing Needed (4/28) Discovery call - Additional Sourcing Needed</t>
  </si>
  <si>
    <t>DIA008559</t>
  </si>
  <si>
    <t>R&amp;D Project Manager</t>
  </si>
  <si>
    <t>9/15/2016 and 11/15/2016</t>
  </si>
  <si>
    <t>(11/17) Put back on hold, (11/10) Lori Li offer decline, additional sourcing required, (11/3) Lori Li (offer pending), (10/27) Lori Li (onsite IV 10/25 - pending feedback), (10/20) Re-opened from hold, Lori Li (onsite IV TBS), (9/15) Timothy Stickland (manager review), Kasra Adi (manager review), (9/8) Timothy Stickland (manager review), Kasra Adi (manager review), (9/1) Additional Sourcing Required, (8/25) Additional Sourcing Needed, (8/18) Additional sourcing required, (8/11) Additional Sourcing Needed, (8/4) Namir Hadziosmanovic (phone IV pending feedback), additional sourcing needed, (7/28) Namir Hadziosmanovic (phone IV TBS), additional sourcing required (7/21) Namir Hadziosmanovic (manager review), Rishi Nigam (manager review), (7/14) Namir Hadziosmanovic (manager review), Rishi Nigam (manager review), (7/7) 2 P3 candidates, Namir Hadziosmanovic (manager review), Rishi Nigam (manager review), (7/1) Additional Sourcing Needed, (6/23) Additonal sourcing needed, (6/16) Additional Sourcing Needed (6/9) Additional Sourcing Needed (6/2) Additional Sourcing Needed (5/26) Additional Sourcing Needed (5/18) Albert Ursulo (pending manager review), Additional Sourcing Needed (5/12) Nathaniel G &amp; Albert Ursulo pending resume review; additional sourcing  (5/5) Additional Sourcing Needed (4/28) Kit Jordan (onsite IV 4/25), Lori Mike (onsite IV 4/29), (4/21) Lori Mike (onsite IV TBS), Kit Jordan (onsite IV TBS), (4/12) Lori Mike (phone IV 4/13 TBC), (4/6) Carolina Haas (manager review), Raffi Jalakian (manager reivew), Lori Mike (manager review), (3/31) Youngun Pae (manager review), Chalam Jayavarapu (manager review), Raffi Jalakian (manager review), Vladimir Makravo (manager review), and Lori Mike (manager review), Carolina Haas (manager review), (3/24) Youngun Pae (manager review), Chalam Jayavarapu (manager review), Raffi Jalakian (manager review), Vladimir Makravo (manager review), and Lori Mike (manager review), (3/23) Youngun Paw (manager review), Chalam Jayavarapu (manager reivew), Raffi Jalakian (manager review), (3/17) Youngun Pae (manager review), Chalam Jayavarapu (manager review) (3/10) Additional Sourcing Needed</t>
  </si>
  <si>
    <t>DIA009633</t>
  </si>
  <si>
    <t>Jim Tsang</t>
  </si>
  <si>
    <t>(9/15) Req canceled, (9/8) Duc Luong (phone IV 9/9), Han Yan (manager review), Peter Fellwock (manager review), (9/1) Duc Luong (phone IV TBS), additional sourcing required, (8/11) Glenn Silverman (onsite IV 8/11), additional sourcing needed, (8/4) Yang Liu (onsite - keep warm), Kent Lam (phone IV 8/5), Glenn Silverman (phone IV 8/1), Gayathri Nagisetti (phone IV 8/5), (7/28) Yang Liu (onsite IV 7/25 - keep warm), additional sourcing required(7/21) Yang Liu (onsite IV 7/25), Mayuri Saripuri (keeping warm), (7/14) Yang Lui (phone IV 7/14), Smruti Mohanty (phone IV 7/13), Bernice Chen (phone IV 7/11), Marlon Pinson (phone IV 7/13), Kenny Connor (manager review), Emily Pan (phone IV TBS), (7/7) Yang Lui (to be scheduled), Smruti Mohanty (manager review), additional sourcing needed, (7/1) Yang Liu (TBS), Smruti Mohanty (manager review), Mayuri Saripuri (keep warm), (6/23) Discovery call complete; begin sourcing</t>
  </si>
  <si>
    <t>DIA008585</t>
  </si>
  <si>
    <t>(12/8) Bart connecting with Jason still... need next steps from them, (12/1) Bart connecting with Jason, likely cancling this req and opening more junior level, (11/23) Sang Cho (phone IV 11/29), additional sourcing required, re-calibration call 11/29 with Bart and Jason, (11/17) Sang Cho (phone IV TBS), (11/10) Additional sourcing required, (11/3) Additional sourcing required, (10/27) Additional sourcing required, (10/20) Lori Li (moved to DIA008559), additional sourcing required, (10/13) Lori Li (phone IV 10/12) (10/6) Lori Li (phone IV TBS), (9/29) Lori Li (manager review), (9/22) Additional Sourcing Required (9/15) Jason Li (manager review), (9/8) Additional sourcing required, (9/1) Chris Hassapis pending offer? (8/25) Chris Hassapis pending offer? (8/18) Chris Hassapis (onsite IV 8/16), Mike Le (onsite IV 8/19), (8/11) Mike Le (onsite IV TBS), Chis Hassapis (onsite IV TBS), (8/4) Mike Le (phone IV pending feedback), additional sourcing needed, (7/28) Mike Le (phone IV TBS), additional sourcing required (7/21) Mike Le (pending additional resume review) &amp; additional sourcing needed (7/14) Mike Le (manager review), (7/7) Additional Sourcing Needed, (7/1) Additional Sourcing Needed, (6/23) Additional Sourcing Needed, (6/16) Awaiting onsite feedback from HM, (6/9) Fan Piao (onsite IV 6/13), Balaji Maniam (onsite IV 6/8), (6/2) Fan Piao (onsite IV TBS), Balaji Maniam (onsite IV TBS), (5/26) Fan Piao (phone IV 5/26), Balaji Maniam (phone IV 5/31), (5/18) Fan Piao (manager review), Additional Sourcing Needed (5/12) Additional Sourcing Needed  (5/5) Additional Sourcing Needed (4/28) Qinming Zhou (phone IV 4/30), (4/21) Dao Huynh (phone IV 4/15), Additional Sourcing Needed, (4/12) Admed Helmy (phone IV 4/13 TBC), Dao Huynh (phone IV 4/13 TBC), (4/6) Admed Helmy (manager review) and Dao Huynh (manager review), Additional Sourcing Needed (3/31) Ahmed Helmy (manager review), Dao Hunh (manager review), (3/24) Ahmed Helmy (manager review), Dao Hunh (manager review) (3/23) Ahmed Helmy (manager review), Dao Hunh (manager review), (3/17) Ahmed Helmy (manager review) (3/10) Additional Sourcing Needed</t>
  </si>
  <si>
    <t>Associate Supervisor</t>
  </si>
  <si>
    <t>Charles River Laboratories</t>
  </si>
  <si>
    <t>Karen Peterson</t>
  </si>
  <si>
    <t>Terri Napier</t>
  </si>
  <si>
    <t>(4/20) Benjamin Taylor (manager review), Nicole Roberts (TBS),(4/13) Additional sourcing required, (4/6) Rafael Molina (onsite IV 4/5), (3/30) Rafael Molina (onsite IV TBS), additional sourcing required, (3/23) Additional sourcing required, (3/20) Additional sourcing required, (3/16) Discovery call complete, begin sourcing efforts</t>
  </si>
  <si>
    <t>BEC005672</t>
  </si>
  <si>
    <t>Sr Project Manager</t>
  </si>
  <si>
    <t>Darren Morofke</t>
  </si>
  <si>
    <t>(3/9) Gonzalo Ocano (onsite IV 2/24), Manuel Romero (internal - onsite IV 2/27), Alfredo Fernandez (onsite IV 2/28)(3/2) Gonzalo Ocano (onsite IV 2/24), Nilesh Sathe (onsite IV 3/10), Manuel Romero (internal-onsite IV 2/27), Alfredo Fernandez (onsite IV 2/28), (2/23) Gonzalo Ocano (onsite IC 2/24), Nilesh Sathe (onsite IV 3/10), Manuel Romero (internal-manager review), Alfredo Fernandez (onsite IV 2.28), (2/16) Nilesh Sathe (LDW/onsite TBS), Gonzalo Ocano (LDW/onsite), Prasad Gawande (manager review), Manuel Romero (manager review), Alfredo Fernandez (LDW/onsite TBS), (2/9) Nilesh Sathe (LDW/onsite), Gonzalo Ocano (keep warm), Alfredo Fernandez (phone IV 2/7), additiona sourcing required, (2/2) Eric Plummer (phone IV TBS), Nilesh Sathe (phone IV TBS), John Simmons (phone IV TBS), Gonzalo Ocano (phone IV TBS), Alfredo Fernandez (phone IV 2/7), (1/26) Additional Sourcing Required, (1/18) Discovery call complete, begin sourcing efforts</t>
  </si>
  <si>
    <t>TEL000415</t>
  </si>
  <si>
    <t>User Acceptance Testing Analyst</t>
  </si>
  <si>
    <t>Daniel Mee</t>
  </si>
  <si>
    <t>(11/17) Mustapha Olaoye (internal candidate offer pending), (11/10) Internal candidate pending next steps, additional sourcing potentially required, (11/3) Discovery call complete, one internal candidate completing interview process, begin sourcing efforts pending outcome</t>
  </si>
  <si>
    <t>LIF002998</t>
  </si>
  <si>
    <t>Web Operations Associate</t>
  </si>
  <si>
    <t>(2/23) Tara Young (internal offer pending), (2/16) Tara Young (internal - IV TBS - offer pending), (2/9) Anmol Khanna (manager review), Jaclyn Hitch (manager review), Josh Agusti (manager review), Eva Walls (manager review), (2/2) Anmol Khanna (manager review), Jaclyn Hitch (manager review), Josh Agusti (manager review), Ashley Stokes (TBS), (1/26) Anmol Khanna (manager review), additional sourcing required, (1/18) Reopen, recalibration call set for 1/19, (10/24) Put on hold, (10/20 Julie Wambsganss (onsite IV 10/5), Jacob Piercy (manager review), additional sourcing required, (10/17) Julie Wambsganss (onsite IV 10/5), Jacob Piercy (manger review), (10/13) Julie Wambsganss (onsite IV 10/5), Jacob Piercy (manger review), (10/6) Marie Stonestreet Boyer (onsite IV 10/7), Julie Wambsganss (onsite IV 10/7),  (9/29) Marie Stonestreet Boyer (onsite IV TBS), Julie Wambsganss (onsite IV TBS), (9/26) Marie Stonestreet Boyer (onsite IV TBS), Julie Wambsganss (onsite IV TBS), (9/22) Marie Stonstreet Boyer (phone screen 9/22), Seta Frantz (phone screen 9/22), Julie Wambsganss (phone screen 9/22), (9/15) Marie Stonestreet Boyer (manager review), Seta Frantz (manager review), (9/13) Marie Stonestreet Boyer (manager review), additional sourcing required, (9/8) Marie Stonestreet Boyer (manager review), additional sourcing required, (9/1) Discovery call complete, begin sourcing efforts</t>
  </si>
  <si>
    <t>R-475</t>
  </si>
  <si>
    <t>Senior SAP Solutions Architect</t>
  </si>
  <si>
    <t>Nicolas Vandercenter</t>
  </si>
  <si>
    <t>(11/23) Jayaprakash Visagamani cleared BG &amp; Drug, pending sponsorhip clearing, (11/17) Jayaprakash Visagamani (offer accept - pending BG &amp; Drug), (11/10) Jayaprakash Visagamani (offer pending), (11/3) Discovery call complete, Jayaprakash Visagamani (onsite IV 11/3), additiona sourcing required, (10/27) Discovery call scheduled 10/28</t>
  </si>
  <si>
    <t>BEC005389</t>
  </si>
  <si>
    <t>Advanced Production Technician</t>
  </si>
  <si>
    <t>Lisa Davidson</t>
  </si>
  <si>
    <t>(12/1) Bichha Bui (offer accept pending BG &amp; Drug), (11/23) Bichha Bui (offer pending) (11/17) Amber Martin (TBS?), Steven Johnson (phone IV 11/17), additional sourcing required, (11/10) Amber Martin (TBS), Jacob Trevino (TBS), Steven Johnson (manager review), Diego Dizon (manager review), (11/3) Additional sourcing required, (10/27) Discovery call complete, begin sourcing efforts</t>
  </si>
  <si>
    <t>DIA010499</t>
  </si>
  <si>
    <t>Sr. Manufacturing Scientist Product Support</t>
  </si>
  <si>
    <t>Tracy Donnelly</t>
  </si>
  <si>
    <t>(12/1) Nanacy Whisenand (offer accept) (11/23) Nancy Whisenand (internal offer pending), (11/17) Nancy Whisenand (internal offer pending), (11/10) Nancy Whisenand (offer pending), Krishna Midde (phone IV 10/24), Ceyda Marifet (manager review), (11/3) Kevin Xu onsite IV (11/4), Krishna Midde (phone IV 10/24), Ceyda Marifet (manager review), Nancy Whisenand (onsite IV 11/7 - potential offer pending), (10/27) Kevin Xu (onsite IV 11/4), Krishna Midde (phone IV 10/24), (10/20) Discovery call complete, begin sourcing efforts, Kevin Xu (phone IV 10/20), Melody Trump (manager review), Hao Zhang (phone IV 10/21), Krishna Midde (manager review)</t>
  </si>
  <si>
    <t>R-327</t>
  </si>
  <si>
    <t>Software Test Technician</t>
  </si>
  <si>
    <t>John Nicewonger</t>
  </si>
  <si>
    <t>(12/1) Jason Green (offer pending), (11/23) Jason Green (internal onsite IV 11/29), Nick still to connect with John on process steps, (11/3) Reached out to Maryam and John for status update, still traveling....(10/27) Tony Nguyen (manager review), Javier Vazquez (manager review), Amrutha Patel (manager review),(10/20) Tony Nguyen (manager review), Javier Vazquez (manager review), Amrutha Patel (manager review), (10/13) Discovery call complete, begin sourcing efforts</t>
  </si>
  <si>
    <t>R-501</t>
  </si>
  <si>
    <t>Sr. Busines Solutions Analyst</t>
  </si>
  <si>
    <t>Pascal Lim</t>
  </si>
  <si>
    <t>(12/15) Daniel Ginn (offer accept pending BG &amp; Drug), (12/8) Daniel Ginn (offer pending), (12/1) Daniel Ginn (offer pending), (11/23) Daniel Ginn (offer pending), (11/17) Ketki Joshi (onsite IV 11/18), Anwar Khan (TBS), Subir Basu (phone IV 11/18), Parul Nigam (phone IV 11/17), Daniel Ginn (onsite IV TBS), (11/10) Ketki Joshi (phone IV 11/9), Anwar Khan (TBS), Subir Basu (TBS), (11/3) Discovery call complete, begin sourcing efforts</t>
  </si>
  <si>
    <t>DIA010487</t>
  </si>
  <si>
    <t>Asha Mali</t>
  </si>
  <si>
    <t>(12/8) Bharat Sripuram (offer accept pending BG &amp; Drug), (12/1) Bharat Sripuram (offer accept pending BG &amp; Drug), (11/23) Bharat Sripuram (offer accept pending BG &amp; Drug), (11/17) Bharat Sripuram (offer accept pending BG &amp; Drug), (11/10) Bharat Sripuram offer accept pending BG &amp; Drug, (11/3) Bharat Sripuram offer accept pending BG &amp; Drug, (10/27) Bharat Sripuram (offer pending),  (10/20) Bharat Sripuram (offer pending), (10/13) Discovery call complete, Bharat Sripuram (to be sent)</t>
  </si>
  <si>
    <t>R-582</t>
  </si>
  <si>
    <t>Support Analytics Specialist</t>
  </si>
  <si>
    <t>Will Lee</t>
  </si>
  <si>
    <t>(1/18) Matty Eyler (internal offer pending), Saroose Mortazavi (onsite IV 1/13), (1/12) Steven Panesar (onsite IV 12/13 - keep warm?), Saroose Mortazavi (onsite IV 1/13), Matty Eyler (internal? onsite IV 1/9), Jaime Shelley (internal?), (1/5) Steven Panesar (onsite IV 12/13 - keep warm), Saroose Morazavi (phone IV 12/20), Matty Eyler (onsite IV 1/9), (12/22) Steven Panesar (onsite IV 12/13 - keep warm), Angela Mbui (phone IV 12/16), Saroose Mortazavi (phone IV 12/20), Matty Eyler (manager review), additional sourcing required, (12/15) Steven Panesar (onsite IV 12/13), Angela Mbui (phone IV 12/16), Saroose Mortazavi (phone IV TBS), Mrudula Venkatachalam (manager review), (12/8) Palraj Bains (phone IV 12/8), Steven Panesar (phone IV 12/8), (12/1) Additional sourcing required, (11/23) Discovery call complete, begin sourcing efforts</t>
  </si>
  <si>
    <t>TEL000544</t>
  </si>
  <si>
    <t>Customer Support Manager</t>
  </si>
  <si>
    <t>Katie Witman</t>
  </si>
  <si>
    <t>(2/23) Alex Zurita (offer accept pending BG &amp; Drug), (2/16) Chris Chung (phone IV 2/9), Alex Zurita (onsite IV 2/13-hold), Debbie Rivas (manager review), Kevin Bates (phone IV 2/16), (2/9) Chris Chung (phone IV 2/9), Alex Zurita (onsite IV TBS / LDW), additional sourcing required, (2/2) Chris Chung (manager review), (1/26) Discovery call complete, begin sourcing efforts</t>
  </si>
  <si>
    <t>TEL000402</t>
  </si>
  <si>
    <t>Sr Build Release Engineer</t>
  </si>
  <si>
    <t>Dennis Capulong</t>
  </si>
  <si>
    <t>(10/27) Shravani Kommidi (P3 offer pending), (10/20) Shravani Kommidi (P3 final IV 10/21), Ghulam Yaseen (manager review), Chris Keith (phone IV 10/14), (10/13) Shravani Kommidi (P3 onsite 10/7), Gulam Yaseen (manager review), Chris Keither (manager review), (10/6) Shravani Kommidi (Phase 3 onsite IV 10/7), Gulam Yaseen (manager review), additional sourcing required, (9/29) Jim Bautista (phone IV 9/28), addtional sourcing required, (9/22) Jim Bautista (to be sent), additional sourcing required, opened in phase 3, (9/15) Update call, realigned on skills, additional sourcing needed (9/8) Additional Sourcing Required  (9/1) Additional Sourcing Required. (8/25) Discovery call complete, begin sourcing efforts</t>
  </si>
  <si>
    <t>DIA010007</t>
  </si>
  <si>
    <t>(11/3) Javier Gonzalez (P3 offer accept pending BG &amp; Drug), (10/27) Javier Gonzalez (P3 offer pending?), (10/20) Javier Gonzalez (P3 offer pending?), (10/13) Jason Fingerson (onsite IV 10/3), Marcel Edoh (final call 9/29), Eric Wadleigh (manager review), Gregory Peterson (manager review), (10/6) Jason Fingerson (onsite IV 10/3), Marcel Edoh (final call 9/29), (9/29) Jason Fingerson (onsite IV 10/3), Marcel Edoh (final call 9/29), Donovan Fredrickson (P3 - rejecting?), Jason Fairbault (P3 rejecting?), Jed Popiel (manager review), (9/22) Jason Fingerson (onsite IV 13/3), Zhe Shen (manager review), Marcel Edoh (P3 onsite IV 9/23), Donovan Fredrickson (P3 phone IV 9/22), Jason Faribaut (P3 manager review), (9/15) Jason Fingerson (onsite IV TBS), Zhe Shen (manager review), Marcelo Edoh (P3 phone IV 9/16), (9/8) Devin Mack (rejected), Kou Song (rejected), additional sourcing required, (9/1) Discovery call complete, begin sourcing efforts</t>
  </si>
  <si>
    <t>R-476</t>
  </si>
  <si>
    <t>Sr. Program Manager</t>
  </si>
  <si>
    <t>Blake Denison</t>
  </si>
  <si>
    <t>(1/18) Lindy Vejar offer accept pending BG &amp; Drug, (1/12) Lindy Vejar offer accept pending BG &amp; Drug, (1/5) Lindy Vejar (offer pending), (12/22) Lindy Vejar (final call 12/21, pending offer?), (12/15) Lindy Vejar (final call with David Persing 12/21? offer pending? ((12/8) Crystal Musante (onsite IV 12/1 pending next steps), Lindy Vejar (potential offer pending), (12/1) Crystal Musante (onsite IV 12/1), additional sourcing required, (11/23) Crystal Musante (onsite IV TBS), additional sourcing required, (11/17) Tian Yu (TBS), Dan Schaeffer (TBS), Lucinda Vejar (TBS), Crystal Musante (phone IV 11/18), (11/10) Alex Xu (manager review), additional sourcing required), (11/3) Offer decline, discovery call scheduled to recalibrate recruiting efforts</t>
  </si>
  <si>
    <t>CEP7445</t>
  </si>
  <si>
    <t>Sr Program Manager, Operations Processes</t>
  </si>
  <si>
    <t>James Goodrich</t>
  </si>
  <si>
    <t>(10/13) Ganesh Paranthaman (offer accept - pending BG &amp; Drug), (10/6) Ganesh Paranthaman (offer accept - pending BG &amp; Drug), (9/29) Ganesh Paranthaman (offer pending), (9/22) Ganesh Paranthaman (onsite IV 9/23), Maria Shulgina (manager review), Guillermo Arellano (manager review), (9/15) Maria Shulgina (manager review), Guillermo Arellano (manager review), additional sourcing needed, (9/8) Additional Sourcing Required(9/1) Jagadish Guttikonda (manager review), additional sourcing needed, (8/25) Discovery call complete, begin sourcing efforts</t>
  </si>
  <si>
    <t>CEP7305</t>
  </si>
  <si>
    <t>Sr Manager, R&amp;D Engineering</t>
  </si>
  <si>
    <t>Jonathan Siegrist</t>
  </si>
  <si>
    <t>(10/6) Internal offer pending (9/29) Internal offer pending, (9/22) Internal offer pending, (9/15) Internal offer pending (9/8) Internal offer pending (9/1) Ira Ison (manager review), George Carman (manager review), Sean Rokni (manager review), (8/25) Discovery call complete, begin sourcing efforts</t>
  </si>
  <si>
    <t>DIA009183</t>
  </si>
  <si>
    <t>IT Analyst I</t>
  </si>
  <si>
    <t>Raj Rengaswamy</t>
  </si>
  <si>
    <t>(7/1) Regina Holman (offer accept - pending BG &amp; Drug), (6/23) Andrew Martinez (onsite IV 6/17), Regina Holman (onsite IV 6/24),  (6/16) Andrew Martinez (onsite IV 6/17), Regina Holman (TBS) (6/9) Regina Holman (TBS), (6/2) Additional Sourcing Needed (5/26) Raymond out, Tricia Truong (manager review), additional Sourcing Required (5/18) Raymond Lu (phone IV 5/16) pending feedback, (5/12) Raymond L (current intern) pending screening; moving to P2 if he isn't viable  (5/5) Discovery Call - Additional Sourcing Needed</t>
  </si>
  <si>
    <t>DIA009264</t>
  </si>
  <si>
    <t>Data Scientist</t>
  </si>
  <si>
    <t>Craig Cole</t>
  </si>
  <si>
    <t>(7/1) Yinhua Han (offer pending) (6/23) Yinhua final interview 6/24, (6/16) Awaiting onsite feedback from HM, (6/9) Yinhua (onsite IV 6/13), Mohammad Khadra (onsite IV 6/13), Miaomiao Xu (onsite IV 6/13), (6/2) Yinhua (additional phone IV TBS), Mohammad Khadra (onsite IV TBS), (5/26) Yinhua (internal IV 5/20), Mohammad Khadra (phone IV 5/19), Todd Anderson (phone IV 5/19), Miaomiao Xu (phone IV 5/18), (5/18) Yinhua (internal, phone IV TBS), Mohammad Khadra (phone IV 5/19), Todd Anderson (phone IN 5/19), Miaomiao Xu (phone IV 5/18), (5/12) Mohammad K, Todd A &amp; Miaomiao X moving to phone IV  (5/5) Mohammad Khadra (manager review), Todd Anderson (manager review), Miaomiao Xu (manager review), (4/28) Discovery call - Additional Sourcing Needed</t>
  </si>
  <si>
    <t>CEP7089</t>
  </si>
  <si>
    <t>Priya Idgunji</t>
  </si>
  <si>
    <t>Deb Howington</t>
  </si>
  <si>
    <t>(10/13) Sreendnidhi Krishna offer accept - pending BG &amp; Drug, (10/6) Sreendnidhi Krishna (onsite IV 10/4), Tracy Jiang (onsite IV 10/4), (9/29) Sreendnidhi Krishna (onsite IV TBS), Tracy Jiang (onsite IV TBS), Sanjana Jangeed (manager review), (9/22) Sreednidhi Krishna (onsite IV TBS?), Tracy Jiang (onsite IV TBS?), Prabhdeep Sian (manager review), (9/15) Vidhya Vijaykumar (onsite IV 9/16), Levester Chaney (manager review), (9/13) Discovery call complete, begin sourcing efforts</t>
  </si>
  <si>
    <t>CEP7269</t>
  </si>
  <si>
    <t>Sr HRIS Analyst</t>
  </si>
  <si>
    <t>Annette Mahaffey</t>
  </si>
  <si>
    <t>(10/20) Internal Offer - Simin Dashtipour BG &amp; Drug, (10/13) Interal offer pending - Simin Dashtipour, (10/6) Internal offer pending - Simin Dashtipour (9/29) Christine Baraan (additional phone IV TBS??), Kim-Anh Nguyrn (onsite IV 9/27), additional sourcing required, (9/22) Christine Baraan (additional phone IV TBS), Kim-Anh Nguyrn (onsite IV TBS), additional sourcing required (9/15) Christine Baraan (onsite IV 9/15), Kim-Anh Nguyrn (phone IV 9/19), Kristen Wang (TBS?), Young Xie (keeping warm?), (9/8) Young Xie (manager review - keeping warm), Christine Baraan (onsite IV 9/15), additional sourcing needed (9/1) Young Xie (manager reivew - keeping wamr), Christine Baraan (onsite IV TBS), (8/25) Discovery call complete, begin sourcing efforts, Young Xie (manager review)</t>
  </si>
  <si>
    <t>TEL000386</t>
  </si>
  <si>
    <t>Sr Embedded Software Engineer</t>
  </si>
  <si>
    <t>(9/22) Raymond Luu (references complete, pending offer?), Keith Levan (final call 9/26), (9/15) Raymond Luu (final IVS 9/16), Keith Levan (onsite IV TBS), (9/8) Raymond Luu (onsite IV 9/9), Ivy Kuan (onsite IV 9/7( Xiaobo Li (onsite IV 9/12), Keith levan (phone IV 9/8), Jerome White (phone IV 9/7) (9/1) Raymond Luu (onsite IV TBS), Ivy Kuan (onsite IV TBS), Xiaobo Li (onsite IV TBS), Keith Levan (manager review), Jerome White (manager review), Mike Prindle (phone IV TBS),  (8/25) Charlie Bui (phone IV 8/23), Raymond Luu (phone IV 8/24), Ivy Kuan (phone IV 8/24), Xiaobo Li (phone IV 8/24), Mike Prindle (manager review), (8/18) Charlie Bui (phone IV TBS), Raymond Luu (mphone IV TBS), Ivy Kuan (phone IV TBS), (8/11) Discovery call complete, begin sourcing efforts - Charlie Bui (manager review)</t>
  </si>
  <si>
    <t>R-540</t>
  </si>
  <si>
    <t>Sr. System Integration Engineer</t>
  </si>
  <si>
    <t>Jennifer Glass</t>
  </si>
  <si>
    <t>(2/9) Ameet Juriani - offer accept pending BG &amp; Drug, (2/2) Ameet Juriani (offer accept pending BG &amp; Drug), (1/26) Ameet Juriani (onsite IV 1/211 - keep warm), Craig Haupt (manager review), Jim Luebje (manager review), Kim Nguyen (manager review), (1/18) Ameet Juriani (onsite IV 1/11 - pending next steps), Charlie Huang (hold), Matt Giere (hold), Kevin Jiang (hold), Craig Haupt (manager review), Jim Luebke (manager review), Kim Nguyen (manager review), (1/12) Ameet Juriani (onsite IV 1/11), Charlie Huang (hold), Matt Giere (hold), Kevin Jiang (hold), Craig Haupt (manager review), Mina Rohani (?), (1/5) Ameet Jurani (onsite IV 1/11), Charlie Huang (hold), Matt Giere (hold), Kevin Jiang (hold), (12/22) Chao Huang (hold), Matt Giere (manager review), Ameet Juriani (phone IV 12/22), Kevin Jiang (manager review), (12/15) Mehrnaz Youssefi (manager review), Alfred Chung (manager review), George Carmen (reject), Vivek Vishwakarma (phone IV TBS), Chao Huang (phone IV TBS-resubmitted), Taylor Tsai (phone IV TBS), Matt Giere (TBS), Mina Rohani (TBS), Ameet Juriani (internal TBS), Kevin Jiang (internal TBS), (12/8) Mehrnaz Youssefi (manager review), Alfred Chung (manager review), George Carmen (phone IV 12/5), Vivek Vishwakarma (phone IV TBS), Chao (Charlie) Huang (phone IV TBS), Taylor Tsai (phone IV TBS), (12/1) Shrikant Deo (hold?), Mehrnaz Youssefi (manager review), Alfred Chung (manager review), George Carman (manager review), (11/23) Shrikant Deo (hold?), Mehrnaz Youssefi (manager review), additional sourcing required, (11/17) Shrikant Deo (TBS), Mehrnaz Youssefi (manager review), additional sourcing required, (11/10) Discovery call complete, begin sourcing efforts</t>
  </si>
  <si>
    <t>DIA009976</t>
  </si>
  <si>
    <t>Staff IT PMO Project Manager</t>
  </si>
  <si>
    <t>Brian Alexander</t>
  </si>
  <si>
    <t>(10/13) Sheetal Nanda-Sharma (offer accept - pending BG &amp; Drug), (10/6) Kevin Joyce (onsite IV 9/28), Sheetal nanda-Shrama (onsite IV 10/4), Floris Smith Coffey (manager review), (9/29) Kevin Joyce (onsite 9/28, LDW complete - pending feedback), Amir Malka (??), Sheetal Nanda-Sharma (onsite IV TBS),  (9/22) Kevin Joyce (onsite IV TBS), Amir Malka (??), Sheetal Nanda-Sharma (phone IV 9/23), (9/15) Kevin Joyce (phone IV 9/13), Amir Malka (??), Sheetal Nanda-Sharma (manager review), (9/8) Recalibration call 9/6, additional sourcing required, (9/1) Anand Gopalan offer decline, recalibration call 9/1, additional sourcing required, (8/25) Anand Gopalan offer accept - pending BG &amp; Drug, (8/11) Anand Gopalan completing LDW/HR interview with Jen Plesh - offer pending, (8/4) Discovery call complete, Ananad Gopalan (IV TBS), Brian Heston (manager review), Siva Vepa (manager review), Raj Krishna (manager review), Kevin Joyce (manager review), Amir Malka (manager review)</t>
  </si>
  <si>
    <t>MOL001329</t>
  </si>
  <si>
    <t>Bruce Gonzaga</t>
  </si>
  <si>
    <t>Downingtown</t>
  </si>
  <si>
    <t>(7/28) Xinghua Zhang offer accept pending BG &amp; Drug (7/21) Xingua Zhang offer accept pending BG &amp; Drug (7/14) Xinghua Zhang (onsite IV 4/15), additional sourcing needed (7/7) Xinghua Zhang (onsite IV TBS) &amp; additional sourcing needed  (7/1) Tongua Li (offer decline), Xinghua Zhang (Skype IV 7/5), additional sourcing needed, (6/23) Tongua Li (pending offer), George Bordley pending possible offer, Xinghua Zhang (Skype IV 6/24), (6/16) George Bordley pending possible offer, Tonghua Li (onsite IV 6/17), Patrick Zhou (Skype IV 6/15)</t>
  </si>
  <si>
    <t>DIA009545</t>
  </si>
  <si>
    <t>Software Verification Engineer</t>
  </si>
  <si>
    <t>(7/14) Henry Phung offer accept - pending BG &amp; Drug (7/8) Henry Phung offer accept - pending BG &amp; Drug  (6/23) Henry Phung offer accept - pending BG &amp; Drug (6/16) Henry Phung (onsite IV 6/15), Hy Phan (phone IV 6/13), (6/9) Henry Phung (2nd phone IV 6/9), Hy Phan (manager review), (6/2) Henry Phung (to be sent), additional sourcing needed (5/26) Recalibration call complete, Ajay Polasu (phone IV TBS)</t>
  </si>
  <si>
    <t>LEI003037</t>
  </si>
  <si>
    <t>(7/14) Michael Coe offer accept pending BG &amp; Drug  (7/7) Michael Coe offer accept pending BG &amp; Drug, (7/1) Micheal Coe (pending offer), (6/23) Michael Coe (onsite IV 6/23), Philip Wilkins (onsite IV 6/24), BillDungan (pending), Shawn Heeter (manager review), (6/16) Michael Coe (onsite IV 6/23), Philip Wilkins (onsite IV 6/24), Kumar Pallav (phone IV 6/13), (6/9) Kumar Pallav (phone IV 6/13?), Michael Coe (phone IV 6/10), Philip Walkins (phone IV 6/10?), (6/2) Discovery call, Sevan Abashian (manager review)</t>
  </si>
  <si>
    <t>CEP7245</t>
  </si>
  <si>
    <t>IT Security Engineer / Architect</t>
  </si>
  <si>
    <t>James Tu</t>
  </si>
  <si>
    <t>(10/13) Roger Chaffo (P3 offer accept - pending BG &amp; Drug), (10/6) Roger Chaffo (P3 offer accept - pending BG &amp; Drug), (9/29) Roger Chaffo (P3 offer pending), (9/22) Roger Chaffo (P3 onsite IV 9/22), additional sourcing requred, (9/15) Roger Chaffo (P3 onsite TBS), additional sourcing required (9/8) Roger Chaffo (P3 phone IV 9/9), Rob Kelley (P3 phone IV 8/29), additional sourcing required, (9/1) Dilip Thakur (onsite IV 9/2), Rob Kelley (P3 phone 8/29 - keeping warm), (8/25) Dillip Thakur (onsite IV TBS), additional sourcing needed, (8/18) Dillip Thakur (manager review), additional sourcing needed, (8/11) Micky Pandit (manager review), (8/4) Additional Sourcing Required (7/28) Discovery call complete, begin sourcing efforts</t>
  </si>
  <si>
    <t>TEL000375</t>
  </si>
  <si>
    <t>Global UAT Manager</t>
  </si>
  <si>
    <t>Alicia Fernandez-Campfield</t>
  </si>
  <si>
    <t>(10/20) Alex Karsen (final onsite 10/21), Neil Chaudhry (final onsite 10/7 pending next steps), Mita Samanta (final onsite 10/21 pending next steps), Keith Ford (final onsite 10/21) (10/13) Alex Karsen (LDW complete, onsite IV TBS), Neil Chaudhry (final onsite 10/7), Mita Samanta (LDW complete, onsite IV 10/12), Keith Ford (LDW sent, onsite IV TBS), Andre Andraos (keeping warm pending other interviews), (10/6) Alex Karsen (LDW complete, onsite IV TBS), Neil Chaudhry (final onsite 10/7), Mita Samanta (LDW complete, onsite IV TBS), Viren Bhavsar (phone IV 10/5), Keith Ford (phone IV 10/5), (9/29) Luba Trufkin (2nd phone IV 9/28), Kavita Paliwal (2nd phone IV 9/27 - reject), Alex Karsen (2nd phone IV 9/30), Neil Chaudhry (LDW complete, onsite TBS), Mita Samanta (2nd phone IV 9/29), Viren Bhavsar (manager review), Keith Ford (manager review), Chris Reyes (pending, TBS), (9/22) Sasikumar Kaverichetty (phone IV 9/21), Luba Trufkin (phone IV TBS), Kavita Paliwal (phone IV TBS), Alex Karsen (phone IV TBS), Neil Chaudhry (LDW/Onsite), Mita Samanta (phone IV TBS), (9/15) Milind Kumbhojkar (phone IV 9/12 - rejected), Sasikumar Kaverichetty (phone IV TBS), Neil Chaudhry (2nd phone IV 9/14?), Rajesh Kanna Janarthanan (phone IV 9/12 - rejected), additional sourcing required, (9/8) Daniel Burgart (phone IV TBS), Neil Chaudhry (phone IV TBS), additional sourcing required, (9/1) Marianna Medhurst (phone IV 9/1), Neil Chaudhry (to be sent), additional sourcing required, (8/25) Matt Salley (additional phone IV 8/24), additional sourcing needed, (8/18) Matt Salley (phone IV TBS), additional sourcing needed, (8/11) Recalibration call scheduled, additional sourcing required (8/4) Meenakshi Kumari (onsite IV 8/5), additional sourcing required, (7/28) Meenakshi Kumari (onsite IV in process of scheduling), additional sourcing needed, (7/21) Job updated from Pleasanton to Garden Grove - Meenakshi Kumari (manager review)  (7/14) Hernando Cuenca (2nd phone IV TBS), Sri Rasiah (2nd phone IV TBS) &amp; additional sourcing  (7/8) HM very slow with feedback - working with Genelle to speed things up (already lost a few candidates due to slow response); Hernando Cuenca, Sri Rasiah,Sarikha Varadaraajan, Elena Voitik (phone IVs scheduled)  (7/1) Lucy Baringolts (manager review), Hernando Cuenca (manager review), Sri Rasiah (manager review), Anthony Rexsun (manager review), (6/23) Lucy Baringolts (manager reivew), Sri Rasiah (manager review), Anthony Rexsun (manager review), (6/16) Sarikha Varadaraaja (TBS), Elena Voitik (TBS), Sri Rasiah (manager review), (6/9) Title change &amp; move to P2; additional sourcing needed, (6/2) Discovery Call, begin sourcing efforts</t>
  </si>
  <si>
    <t>DIA009382</t>
  </si>
  <si>
    <t>Oracle EBS Business Analyst</t>
  </si>
  <si>
    <t>(7/28) Hang Su offer accept pending BG &amp; Drug, (7/21) Hang Su offer accept pending BG &amp; Drug, (7/14) Hang Su (onsite IV 7/11), Lyn Edwards (onsite IV 7/13), (7/7) Hang Su (onsite IV 7/11), Lyn Edwards (onsite IV 7/13), Bingxing Jiang (phone IV TBS), (7/1) Hang Su (onsite IV 7/11), Lyn Edwards (onsite IV 7/13), Sudam Mishra (manager review), Sennon Serron (manager review), Bingxing Jiang (manager review), (6/23) Waiting on next steps for Hang Su and Lyn Edwards, Sudam Mishra (manager review), (6/16) Hang Su (Skype IV 6/17), Lyn Edwards (phone IV 6/14), Dinesh Nagaraja (manager review), (6/9) Hang Su (2ns IV TBS), Lyn Edwards (phone IV 6/14), (6/2) Hang Su (manager review), (5/26) DC scheduled; scheduling Alex De Souza (intern) for a phone interview</t>
  </si>
  <si>
    <t>MOL001306</t>
  </si>
  <si>
    <t>(7/8) Stephen Rhein offer accept - pending BG and Drug  (6/23) Stephen Rhein offer accept - pending BG and Drug  (6/16) Stephen Rhein offer accept - pending BG and Drug  (6/9) George Bordley (onsite IV 6/13), Tonghua Li (onsite IV 6/17), Stephen Rhein (onsite IV 6/15), Patrick Zhou (Skype IV TBS), (6/2) George Bordley (onsite IV 6/13), Tonhau Li (Skype IV 6/1), (5/26) Dipali Patel (Skype IV 5/26), George Bordley (Skype IV 5/26), 5/19) All onsite candidates out, additional sourcing needed (5/12) Greg B &amp; Jim D keeping warm after onsite, Jain M onsite IV 5/13;  additional sourcing  (5/5) Greg Brink (onsite IV 5/4), Jim Devine (onsite IV 5/3), Dipesh Sharma (phone IV TBS), Jain Mathew (phone IV TBS), (4/28) Greg Brink (onsite IV TBS), Jim Devind (onsite IV TBS), (4/21) Greg Brink (phone IV TBS), Jim Devine (manager review), Additional Sourcing Needed (4/14) DC complete and beginning sourcing</t>
  </si>
  <si>
    <t>DIA009593</t>
  </si>
  <si>
    <t>(8/11) Shen Zhang offer accept pending BG &amp; Drug, (8/4) Shen Zhang offer accept pending BG &amp; Drug, (7/28) Shen Zhang offer accept pending BG &amp; Drug (7/21) Shen Zhang offer accept pending BG &amp; Drug, (7/14) Al Gresto (additional phone IV 6/24), Joe Ivans (onsite IV 7/11), Shen Zhang (onsite IV 7/14), Sagar Sangani (phone IV 7(7/7) Al Gresto (final phone IV complete 6/24 - keep warm), Joe Ivans (onsite IV 7/11), Shen Zhang (phone IV 7/7), Sagar Sangani (TBS), (7/1) Al Gresto (final phone IV complete 6/24), Joe Ivans (onsite IV TBS), (6/23) Al Gresto additional phone IV 6/24, (6/16) Al Gresto (phone IV 6/9 - awaing feedback), (6/9) Albert Gresto (phone IV 6/9), (6/2) Albert Gresto (phone IV 6/6</t>
  </si>
  <si>
    <t>TEL000053</t>
  </si>
  <si>
    <t>UI/UX Product Designer</t>
  </si>
  <si>
    <t>(7/28) Ivana Ristic (onsite IV 7/18 - pending next steps), William Martin (onsite IV 6/23);  team to make final decision on offer between these two (7/21) Ivana Ristic (onsite IV 7/18, FU call with Mara 7/21), William Martin (onsite IV 6/23); team to make final decision on offer between these two candidates  (7/14) Ivana Ristic (onsite IV 7/18), William Martin (onsite IV 6/23 - keeping warm); should be able to make final decision on offer between these two next week (7/7) Ivana Ristic (phone IV 7/7), William Martin (onsite IV 6/23 - keeping warm) &amp; additional sourcing needed  (7/1) Heather McLane (onsite IV 6/24, final call 6/29), William Martin (onsite IV 6/23, final call 6/28), June Chang (phone IV 6/28),  (6/16) Yoyo Chen (phone IV 6/17), William Martin (phone IV 6/17), Heather McLane (phone IV 6/17), (6/9) Moved to P2; additional sourcing needed (6/2) Additional Sourcing Required (5/26) Additional Sourcing Required (5/18) Discovery Call, position posted today</t>
  </si>
  <si>
    <t>DIA008491</t>
  </si>
  <si>
    <t>(8/18) Ibrahim Ghandi offer accept pending BG &amp; Drug, (8/11) Ibrahim Ghandi offer accept pending BG &amp; Drug, (8/4) Ibrahim Ghandi offer accept pending BG &amp; Drug, (7/28) Ibrahim Ghandi (onsite IV 7/29), additional sourcing required, (7/21) Ibrahim Ghandi (phone IV 7/21), additional sourcing needed, (7/14) Leonard King (manager review), Tony Whorton (manger review), Jay Dudding (phone IV TBS), (7/7) Additional Sourcing Needed, (7/1) Recalibration discovery call, begin sourcing efforts (6/23) Raj S offer accept pending background &amp; drug screens  (6/16) Raj S offer accept pending background &amp; drug screens  (6/9) Raj S offer accept pending background &amp; drug screens  (6/2) Raj S offer accept pending background &amp; drug screens  (5/26) Raj S offer accept pending background &amp; drug screens  (5/19) Raj S offer accept pending background &amp; drug screens  (5/12) Raj S onsite IV complete pending feedback  (5/5) Raj S &amp; James M onsite IVs in process  (4/28) Raj S &amp; Aish S onsite IVs in process, James M phone IV in process  (4/22) Raj S &amp; Leo Z phone IVs in process  (4/14) Raj S &amp; Leo Z phone IVs in process;  additional sourcing  (4/8) Raj S pending manager review and pending submission of Ellie S;  additional sourcing  (3/31) Pending submission of Ellie S;  additional sourcing  (3/24) Additional sourcing  (3/17) Deb B phone interview scheduled and additional sourcing  (3/10) Additional sourcing; minimal applicants, so all Direct Sourcing  (3/4) LanAnh N phone IV pending  (2/25) Anant P onsite interview being scheduled; Dan Zenk pending manager review  (2/18) New position; begin sourcing</t>
  </si>
  <si>
    <t>R-414</t>
  </si>
  <si>
    <t>CNC Programmer</t>
  </si>
  <si>
    <t>Chong Vang</t>
  </si>
  <si>
    <t>Lodi</t>
  </si>
  <si>
    <t>(2/9) Vinca Bavaro - offer accept pending BG &amp; Drug, (2/2) Vince Bavaro (offer accept pending BG &amp; Drug), (1/26) Chris Fardmanesh (phone IV 12/19 - keep warm), Vince Bavaro (onsite IV 1/27), Ben Cuellar (manager review), (1/18) Chris Fardmanesh (phone IV 12/19 - keep warm), Vince Bavaro (phone IV 1/19), Ben Cuellar (manager review), additional sourcing required, (1/12) Additional Sourcing Required, (1/5) Chris Fardmanesh (phone IV 12/19 - keep warm), additional sourcing required, (12/22) Chris Fardmanesh (phone IV 12/19), additional sourcing required, (12/15) Chris Fardmanesh (phone IV TBS), additional sourcing required, recalibration call 12/15, (12/8) Chris Fardmanesh (manager review), (12/1) Additional sourcing required, (11/23) Discovery call complete, begin sourcing efforts, (11/17) Discovery Call pending 11/21, (11/10) Discovery call scheduled 11/21? (11/3) Discovery Call scheduled 11/21, (10/27) Discovery Call scheduled 10/31</t>
  </si>
  <si>
    <t>TEL000052</t>
  </si>
  <si>
    <t>Product Launch Manager</t>
  </si>
  <si>
    <t>Paresh Nagda</t>
  </si>
  <si>
    <t>(9/15) Richard Mechelke (onsite IV 9/7 &amp; 9/13), Susan Bensinger (onsite IV 8/18 - pending next steps), Bill Zuckerman (manager review), (9/8) Richard Mechelke (onsite IV 9/7 &amp; 9/13), Susan Bensinger (onsite IV 8/18 - pending next steps), Bill Zuckerman (manager review), (9/1) Susan Bensinger (onsite IV 8/18 - keep warm), Richard Mechelke (LDW TBS, onsite IV TBS), Bill Zuckerman (manager review),  (8/25) Susan Bensinger (potential finalist candidate for offer - pending final debrief &amp; LDW review), Richard Echelke (phone IV complete w/ Nicole &amp; pending scheduling w/ parsh per his schedule)  (8/18) Gerald Niemi (withdrew), Susan Bensinger (onsite IV 8/18), Joesph Preza (onsite IV 8/18), Richard echelke (phone IV 8/18), (8/11) Gerald Niemie (onsite IV 8/18), Susan Bensinger (onsite IV 8/18), Joseph Preza (onsite IV 8/18), Richard Mechelke (manager review), (8/4) Gerald Niemi (onsite IV 8/18), Susan Bensinger (onsite IV 8/18), Joseph Preza (onsite IV 8/18), (7/28) Gerald Niemi (phone IV 7/26), Susan Bensinger (phone IV 7/28), Joseph Preza (phone IV 7/28), Krishna Debnath (phone IV TBS), (7/21) Kelly House, Jerry Niemi &amp; Joe Preza (pending resume review) (7/14) Geoff Jones (onsite IV 7/15) &amp; additional sourcing  (7/8) Geoff Jones (moving to onsite IVs) &amp; additional sourcing  (7/1) Geoff Jones (2nd phone IV 6/14), Ade Hamza (onsite IV 6/13, 16, 17), (6/23) Geoff Jones (2.d phone IV 6/14), Ade Hamza (onsite IV 6/13, 16, 17), (6/16) Geoff Jones (2nd phone IV6/14), Ade Hamza (onsite IV 6/13, 16 &amp; 17),  (6/9) Geoff Jones (2nd phone IV TBS), Ade Hamza (onsite IV TBS) (6/2) Geoff Jones pending phone interivew; Doug Bazzone &amp; Ade Hamza second round phone IVs complete; additional sourcing  (5/26) Geoff Jones pending phone interivew; Doug Bazzone &amp; Ade Hamza second round phone IVs scheduled with Rachel; additional sourcing  (5/18) Geoff Jones (manager review), Doug Bazzone (phone IV 5/3), Ade Hamza (phone IV 5/18), (5/12) Ade Hamza, Geoff Jones &amp; Doug Bazzone pending resume review; keeping a few others warm after phone interview &amp; additional sourcing  (5/5) Additional sourcing needed; Nirav P moving to LDW, keeping John B &amp; Alok V warm after phone IVs  (4/28) Nirav Patel moving to LDW, keeping John B warm after phone IV, Alok V phone IV scheduled; additional sourcing  (4/22) Nirav Patel &amp; John Bressler phone IVs scheduled;  additional sourcing  (4/14) Nirav Patel pending manager review; focus on direct sourcing  (4/8) New position; begin sourcing</t>
  </si>
  <si>
    <t>DIA008343</t>
  </si>
  <si>
    <t>IT Site Administrator</t>
  </si>
  <si>
    <t>(7/7) Cayce Hanger offer accept pending BG &amp; Drug, (7/1) Cayce Hanger (onsite IV 6/28-pending next steps), Jean Lambert (manager review), (6/23) Michael Lenz (onsite IV 6/20), Cayce Hanger (phone IVs 6/21 and 6/22), (6/16) Michael Lenz (onsite IV TBS), Chris Hwang (manager review), Scott Synstegaard (manager review),  (6/9) Michael Lenz (manager review), (6/2) Back open, additional sourcing needed, (4/12) Jerry Buckner (manager review), Rich Warren (manager review), (4/6) Joshua Hanevik - degree required, Additional Sourcing Needed</t>
  </si>
  <si>
    <t>TEL000075</t>
  </si>
  <si>
    <t>Database Engineer</t>
  </si>
  <si>
    <t>Glenivew</t>
  </si>
  <si>
    <t>(8/11) Eduard Eylin offer pending, (8/4) Eduard Eylin (onsite IV 8/3), Siddiq Padiath (onsite IV 8/8), (7/28) Eduard Eylin (additional IVs 7/28 &amp; 7/29), Siddiq Padiath (rescheduling Skype in process), (7/21) Eduard Eylin (LDW &amp; final IVs pending scheduling) Siddiq Padiath (Skype IV 7/22), additional sourcing needed (7/14) Eduard Eylin (Skype IV 7/11), Siddiq Padiath (phone IV 7/14),  (7/7) Additional Sourcing Needed  (7/1) Mikhail Gertsberg (phone IV 7/1), Eduard Eylin (manger review), (6/23) Additional Sourcing Needed, (6/16) Additional Sourcing Needed (6/9) Erica Bishop (skype IVs TBS); Move to P2 and additional sourcing  (6/2) Michael Greenberg (onsite IV TBS), Erica Bishop (phone IV TBS), (5/26) Michael Greenberg (phone IV 5/27), (5/18) Discovery call complete; begin sourcing</t>
  </si>
  <si>
    <t>DIA008908</t>
  </si>
  <si>
    <t>Sr Manufacturing Engineer (Controls)</t>
  </si>
  <si>
    <t>(8/4) Hao Qin offer accept pending BG &amp; Drug (7/28) Hao Qin offer pending (7/21) Hao Qin potential offer pending; keeping others warm  (7/14) Hao Qin (onsite IV 7/19), Edmond Karasa (phone IV TBS), Mike Eichoff (P3 onsite IV), (7/7) David Wasemiller (phone IV 6/29), Hao Qin (phone IV 7/6) Edmond Karasa (manager review), Mike Eichoff (P3 onsite), (7/1) David Wasemiller (phone IV 6/29), Hao Qin (phone IV 7/6), Edmond Karasa (manager review), (6/23) David Wasemiller (manager review), Hao Qin (manager review), (6/16) David Wasemiller (manager review), (6/9) Additional Sourcing Needed, moved to Phase 3, (6/2) Additional Sourcing Needed, Mina Ibrahim (onsite 5/18), Matt Besser (internal), (5/26) Mina Ibrahim (onsite IV 5/18), Dusan Jakica (onsite IV 5/25), Matt Besser (internal candidate TBS), (5/18) Mina Ibrahim (onsite IV 5/18), Dusan Jakica (phone IV 5/17), Matt Besser (internal, IV TBS?), (5/12) Mina Ibrahim (phone IV 4/27), Dusan Jakica phone IV in process  (5/5) Mina Ibrahim (phone IV 4/27), Dusan Jakica phone IV in process (4/28) Mina Ibrahim (phone IV 4/27), Additional Sourcing Needed (4/21) Greg Wellens (manager review), Additional Sourcing Needed (4/14) DC complete and beginning sourcing</t>
  </si>
  <si>
    <t>DIA009616</t>
  </si>
  <si>
    <t>(8/25) Lauren Treleaven offer accpet pending BG &amp; Drug, (8/18) Lauren Treleaven offer accept pending BG &amp; Drug, (8/11) Lauren Treleaven (offer pending), (8/4) Ben Reg (onsite IV 8/4), Lauren Treleaven (onsite IV 8/5), Payendah Mukhis (onsite IV 8/5), (7/28) Vincnet Pagpaguitan (phone IV 7/28), Bengamin Reg (phone IV 7/22), Lauren Treleaven (phone IV 7/27), Payendah Mukhis (phone IV 2/29), (7/21) Alec Vogelsang (manager review), Vincent Pagpaguitan (manager review), Benjamin Reg (phone IV TBS), (7/14) Discovery call, begin sourcing efforts</t>
  </si>
  <si>
    <t>DIA008665</t>
  </si>
  <si>
    <t>(7/14) Jake Gajic (offer accept - pending BG &amp; Drug) (7/8) Jake Gajic (offer accept - pending BG &amp; Drug)  (7/1) Jake Gajic (offer accept - pending BG &amp; Drug), (6/23) Jake Gajic (onsite IV 6/21), Jimmy Nghiem (onsite IV 6/27), (6/16) Jake Gajic (onsite IV TBS), Jimmy Nghiem (onsite IV TBS) (6/9) Kevin Tran (onsite TBS), Jake Gajic (phone IV 6/10), Jimmy Nghiem (phone IV 6/10), (6/2) Kevin Tran (phone IV 6/1), Jake Galjic (phone IV TBS), (5/26) Spandana Reddy (referral, manager review), Sharanya Balla (referral, manager review) Kevin Tran (manager review), (5/18) Gang Li no longer available, Additional Sourcing Needed (5/12) Gang Li (manager review), additional sourcing needed  (5/5) Gang Li (manager review), Additional Sourcing Needed (4/28) Additional Sourcing Needed (4/21) Alex Ramos offer decline, Additional Sourcing Needed (4/12) Alex Ramos (onsite IV 4/11), Additional Sourcing Needed (4/6) Alex Ramos onsite IV 4/11, Karen Beaty phone IV TBS, (3/31) Thomas Wang phone IV 4/1, Alex Ramos phone IV 4/1, (3/24) Additional Souring Needed (3/23) Mahamud Khandokar manager review, additional sourcing needed (3/17) Vivek Babtiwale (phone IV 3/11 - need next steps), Mahamud Khandokar (manager review) (3/10) Vivek Babtiwale (phone IV 3/11), Jimmy Nguyen (phone IV TBS) (3/9) Vivek Babtiwale (phone IV TBS), Eric Hockenberry (manager review) (3/8) Ehsan Mamoody (manager review) Vivek Babtiwale (manager review) (3/4) Additional sourcing needed</t>
  </si>
  <si>
    <t>DIA009590</t>
  </si>
  <si>
    <t>eCommerce Java Enterprise Architect</t>
  </si>
  <si>
    <t>(9/15) Tushar Shah offer accept pending BG &amp; Drug (9/8) Tushar Shah offer accept pending BG &amp; Drug, (9/1) Tushar Shah offer to be made, (8/25) Tushar Shah (onsite IV 8/26), additional sourcing needed, (8/18) Tushar Shah (onsite IV TBS), additional sourcing required (8/11) Tushar Shah (onsite IV TBS - need reply from Alex), Sarah Lautzenheiser (onsite IV 8/12), Johnny Lin (manager review), (8/4) Tushar Shah (onsite IV TBS), Sarah lautzenheiser (2nd phone IV 8/8), Johnny Lin (manager review), (7/28) Edmund Ling (phone IV 7/29), Devendra Sharma (phone IV 7/29), Sarah Lautzenheiser (phone IV 7/29), Johnny Lin (TBS), (7/21) Mitul Shah (2nd phone IV 7/21), Edmund Ling (manager review), Devendra Sharma (manager review), Sarah Lautzenheiser (manger review), (7/14) Mitul Shah (phone IV TBS), Edmong Linq (manager review), (7/7) Raj Nalabolu (phone IV 6/30), Mitul Shah (phone IV TB rescheduled), additional sourcing needed, (7/1) Raj Nalabolu (phone IV 6/30), Mitul Shah (phone IV 7/5), David Schock (phone IV 7/1), (6/23) Raj Nalabolu (manager review), additional sourcing needed (6/16) Raj Nalabolu (manager review), (6/9) Discovery call, begin sourcing efforts</t>
  </si>
  <si>
    <t>BEC004576</t>
  </si>
  <si>
    <t>JC Urbina</t>
  </si>
  <si>
    <t>(9/15) Hernando Salas offer accept, (9/8) Hernando Salas (final onsite 8/31 - pending next steps), (9/1) Hernando Salas (final onsite 8/31) - pending next steps), (8/25) Hernando Salas (onsite IV 8/24), additional sourcing needed, (8/18) Mahantesh Ganamukhi (potential onsite TBS?), Hernando Salas (TBS), additional sourcing required (8/11) Eric Yiskis (onsite IV 8/10), aadditional soucing needed, (8/4) Francisco Villa (keeping warm), Mahantesh Ganamukhi (potential F2F???), Eric Yiskis (onsite IV TBS), Albert Sosa (need feedback), (7/28) Francisco Villa (phone IV 7/14 - keeping warm), Mahantesh Ganamukhi (onsite IV TBS??), Albert Sosa (phone IV 8/1), (7/21) Francisco Villa (phone IV 7/14 - keeping warm), Alexander Zubicski (phone IV 7/19), Mahantesh Ganamukhi (potential F2F?), (7/14) Francisco Villar (phone IV 7/14), (7/7) Arturo Torres (phone IV 7/7), addtional sourcing needed, (7/1) Leiji Chen (onsite IV 7/6), Arturo Torres (phone IV TBS), (6/23) James Melenkevitz (phone IV 6/22), Leiji Chen (phone IV 6/23),  (6/16) Additional Sourcing Needed (6/9) Additional Sourcing Needed (6/2) Additional sourcing needed (5/26) Discovery Call, begin sourcing efforts</t>
  </si>
  <si>
    <t>TEL000054</t>
  </si>
  <si>
    <t>Manager Software Engineering</t>
  </si>
  <si>
    <t>(9/15) Larry Freeman pending offer, (9/8) Larry Freeman potential offer (9/1) Larry Freeman (additional onsite 9/2), Reddy Adarapu (phone IV 8/16 - keep warm), Shailesh Chandra (phone IV TBS - pending onsite IVs), Sara Kameswaran (phone IV 8/18 - keep warm), Vernon (phase 3 onsite 8/30), (8/25) Larry Freeman (onsite IV 9/2), P3 onsite 8/20, Shailesh Chandra (phone IV TBS pending onsite feedback), Sara Kameswaran (phone IV 8/18, keep warm pending onsite feedback), (8/18) Larry Freeman (onsite IV TBS), Reddy Adarapu (phone IV 8/16), Gomes Narayanan (phone IV 8/16), Shailesh Chandra (manager review), Sara Kameswaran (phone IV 8/18), (8/11) Larry Freeman (phone IV 8/12), additional sourcing needed, (8/4) Sunil Nayak (phone IV 7/29), Larry Freeman (manager review), (7/28) Sunil Nayak (phone IV 7/29), additional sourcing required (7/21) Sunil Nayak (phone IV to be scheduled); additional sourcing needed   (7/14) Sunil Nayak (phone IV 7/14) &amp; additional sourcing needed (7/8) Sunil Nayak (pending resume review ) &amp; additional sourcing needed  (7/1) Edward Reihaneh (onsite IV 6/30), Lars Vinberg (onsite IV 7/5), Sunil Nayak (pending), (6/23) Edward Reihaneh (phone IV 6/23), Lars Vinberg (phone IB 6/24), Syed Shah &amp; Sunil Nayak (pending submission),  (6/16) Several candidates pending submission; minimal applicants, so all direct sourcing  (6/9) Several candidates pending submission; minimal applicants, so all direct sourcing  (6/2) Additional Sourcing Needed (5/26) Recalibration call complete; position re-posted and refresh direct sourcing efforts  (5/23) Vishal S removed from process after further consideration (process took too long w/ multiple steps and work situation improved in that time); Guohong pending final IV decision; Beth to schedule reclibration and additional sourcing  (5/19) Guohong H &amp; Vishal S final IVs pending  (5/12) Guohong H final IVs in process &amp; Vishal S 2nd onsite IV in process  (5/5) Vishal S 1st onsite IV complete &amp; Guohang H 2nd onsite IV scheduled for 5/9  (4/28) Guohong H pending 2nd onsite IV &amp; Vishal S pending 1st onsite IV  (4/22) Shefali K pending second round onsite IV feedback, Guojong H pending first round onsite IV feedback, Vishal Sangal pending phone IV feedback  (4/14) Shefali K pending second round onsite IV, Nikhil P &amp; Guojong H pending first round onsites, Vishal Sangal pending manager review  (4/8) Shefali K pending second round onsite IV, Nikhil P &amp; Guojong H pending first round onsites  (3/31) Shefaly K pending second round onsite IV, Nikhil P pending first round onsite and Guojong H phone interview  (3/24) Shefali K onsite IV complete; Nikhil P &amp; Guojong H phone IVs in process (3/17) Shefali K and Nikhil P interviews in process;  additional sourcing  (3/10) Raj S &amp; SHefali K onsite IVs pending, Nikhil P pending manager review;  additional sourcing  (3/4) Raj S and Russ D onsite IVs pending; Shefali K and Igor T pending phone &amp; Skype IVs;  Keeping a few others warm and additional sourcing  (2/25) Raj Singh phone IV in process, Shefali Kumar, Russ Doi &amp; Venu Padapalli pending manager review  (2/18) Dave H &amp; Raj S moving to phone IV; Vikas N keeping warm</t>
  </si>
  <si>
    <t>LEI003016</t>
  </si>
  <si>
    <t>Software Quality Assurance Engineer</t>
  </si>
  <si>
    <t>Mark Bowers</t>
  </si>
  <si>
    <t>(9/1) Bing Ren - offer accept pending BG &amp; Drug, (8/29) Bing Ren offer accept - pending BG &amp; Drug (8/25) Bing Ren offer accept - pending BG &amp; Drug completion  (8/18) Bing Ren offer pending, (8/11) Bing Ren (HR final IV complete - waiting on next steps), Mike Floyd (HR final IV complete, waiting on next steps,  (8/4) Imrul Hasan (phone IV 8/1), Bing Ren (onsite IV 8/3), Mike Floyd (onsite IV 8/4), Mamatha Gampa phone IV 8/4), (7/28) Imrul Hasan (manager review), Bing Ren (manager review), Mike Floyd (manager review), Mamatha Gampa (manager review), (7/21) Imrul Hasan (manager review), Bing Ren (manager review), Mamatha Gampa (manager review), (7/14) Brian Pitt (onsite IV 7/8 - waiting on feedback), Imrul Hasan (manager review), (7/7) Brian Pitt (onsite IV 7/8), Additional Sourcing Needed, (7/1) Brian Pitt (onsite IV 7/8), additional sourcing needed, (6/23) Brian Pitt (onsite IV TBS), additional sourcing needed (6/16) Awaiting onsite feedback from HM, (6/9) Alekya Cirigiri (onsite IV 6/9), Steven Schaeffer (onsite IV 6/10), Tom Cossa (onsite IV 6/9), (6/2) Alekya Cirigiri (phone IV 5/18 - keep warm), Charles Boateng (phone IV 5/25 - keep warm), Steven Schaeffer (phone IV 6/1), Thoms Cossa (phone IV 6/1), (5/26) Alekya Cirigiri (phone IV 5/18 - keep warm), Charles Boateng (phone IV 5/25 - keep warm), Steven Schaeffer (phone IV 6/1), Thomas Cossa (manager review), (5/18) Alekya Cirigiri (phone IV 5/18), Additional Sourcing Needed, (5/12) Alekya C &amp; Isha R pending resume review  (5/5) Discovery Call - Additional Sourcing Needed</t>
  </si>
  <si>
    <t>TEL000393</t>
  </si>
  <si>
    <t>Global Director of Training</t>
  </si>
  <si>
    <t>(8/25) Riyaz Adamjee offer accept - pending signed offer to close req  (8/18) Offer pending for Riyaz Adamjee (Jeri &amp; Alicia reviewing comp history for offer creation);  additional sourcing and a few candidates pending review</t>
  </si>
  <si>
    <t>EB-1176497438</t>
  </si>
  <si>
    <t>Managing Director of Software Solutions</t>
  </si>
  <si>
    <t>Nedra Sadorf</t>
  </si>
  <si>
    <t>(11/23) Ravi Singh (P3 offer accept pending BG &amp; Drug), (11/17) Re-calibration call with Sue 11/18, no candidates in play, (11/10) Bret Hawkins (manager review), Ravi Singh (assessment/san diego), Hooshang Hesari (phone IV TBS), (11/3) Ravi Singh (assessment/san diego), Hooshang Hesari (phone IV TBS), additional sourcing required, (10/27) Ravi Singh (P3 assessment/San Diego), Hooshang Hesari (P3 phone IV TBS), additional sourcing required, (10/20) Ravi Singh (P3 onsite 10/10), Philip Yu (onsite IV 10/21), (10/13) Ravi Singh (P3 onsite 10/10), Philip Yu (onsite 10/21), (10/6) Ravi Singh (P3 onsite 10/10) Chris Snyder (P3 onsite TBS), Philip Yu (onsite IV 10/21), Seth Ely (manager review), (9/29) Philip Yu (onsite 10/21), Brian Wheat (onsite 9/23 - pending feedback), Seth Ely (manager review), Any Faulken (TBS), Ravi Singh (P3 onsite 10/10), (9/22) Phlip Yu (onsite IV 10/21), Brian Wheat (onsite IV 9/23), Seth Ely (manager review), 2 P3 phone interviews? (9/15) Philip Yu (onsite IV TBS), Brian Wheat (onsite IV TBS), additional sourcing needed, (9/8) Philip Yu (2nd phone IV 9/9), Brian Wheat (manager review), (9/1) Philip Yu (phone IV TBS), additional sourcing required, (8/25) Additional Sourcing Needed, (8/18) Chad Brake (onsite IV 8/19), additional sourcing required, (8/11) Additional Sourcing Required, Chad Brake (phone IVs 8/10/8/11, (8/4) Recalibration call complete, additional sourcing required (7/28) Recalibration call pending  (7/21) Don Kane (onsite IV Madison 7/22), Rachel Clark (keep in mind), (7/14) Recalibration &amp; Updates needed from hiring team; Don Kane (pending next steps) (7/7) Recalibration &amp; Updates needed from hiring team;  Troy Brake (???), Don Kane (phone IV w/ Nedra 6/9-pending next steps), Rachel Clark (keep in mind), (7/1) Troy Brake (???), Don Kane (phone IV w/ Nedra 6/9-pending next steps), Rachel Clark (keep in mind), (6/23) Don Kane (phone IV w/ Nedra 6/9), Rachel Clark (keep in mind), (6/16) Troy Brake pending offer decision  (6/9) Troy Brake (references complete, pending feedback), Don Kane (phone IV w/ Nedra 6/9), Rachel Clark (TBS)  (6/2) Troy Brake references being checked, Don Kane phone IV pending feedback; additional sourcing  (5/26) Troy Brake, Jim Jordan and Don Kane in various interview stages; additional sourcing  (5/18) Mike Bryan (final IVs), Troy Brake (Madison onsite IV 5/20), Jim Jordan (Indy onsite IV TBS?), Don Kane (manager review), Rachel Clark (pending resume), (5/12) Mike Bryan 2nd round onsite IVs complete, Troy Brake 1st round onsite IV in process, Tom Puza, Doug Strachota &amp; Jim Jordan pending resume review  (5/5) Pradeep Sanyal (phone IV 5/3), Karim Adib (phone IV 5/2), Mike Bryan (Madison onsite IV 5/4), Troy Brake (phone IV 5/3), Keith Wehmeyer (phone IV 5/5), Tom Puza (manager review), Doug Strachota, Jim Jordan, Greg Baldauf (pending resume), (4/28) Pradeep Sanyal (phone IV 5/3), Karim Adib (phone IV 5/2), Mike Bryan (onsite IV TBD), Todd Bracken (manager review), Troy Brake (manager review), (4/21) Mike B phone IV in process; additional sourcing  (4/12) New position; begin sourcing</t>
  </si>
  <si>
    <t>SEL000463</t>
  </si>
  <si>
    <t>Front-end / Web Developer</t>
  </si>
  <si>
    <t>(8/11) Kiley Little verbal offer accept (phase 3), (8/4) Kiley Little verbal offer accept (phase 3), (7/28) Kiley Little verbal offer accept (phase 3), (7/21) Phase 3 onsite IV 7/22, additional sourcing needed, (7/14) Additional Sourcing Needed, (7/7) Additional Sourcing Needed, (7/1) Additional Sourcing Needed, (6/29) Additional Sourcing Needed, Marcus Ko rejected after phone screen, handful of Phase 3 onsite interviews, (6/23) Additional Sourcing Needed (6/16) Marcus Ko (manager review), P3 candidates, (6/9) P3 candidates, additional sourcing needed (6/2) Thomas Miller update needed, (5/26) 3 P3 candidates - figure out Thomas Miller (TBS) (5/18) Additional Sourcing Needed (5/12) Additional Sourcing Needed  (5/5) Additional Sourcing Needed (4/28) Moved to P3; additional sourcing needed (4/21) Additional Sourcing Needed, (4/12) Farhood Rashidi (manager review), (4/6) Additional Sourcing Needed (3/31) Additional Sourcing Needed (3/24) Gurvinder Singh phone IV 3/25, Lauren Hansen manager review, (3/23) Gurvinder Singh (manager review), Lauren Hansen (manager review),  (3/17) Gurvinder Singh (manager review) (3/10) Additional Sourcing Needed</t>
  </si>
  <si>
    <t>DIA009123</t>
  </si>
  <si>
    <t>Sr Agile Business Analyst</t>
  </si>
  <si>
    <t>(10/20) Joshua Donahue (offer accept pending BG &amp; Drug), (10/13) Josh Donahue offer pending (10/6) Josh Donahue (final onsite 10/7), (9/29) Josh Donahue (phone IV 9/30), (9/22) Paulo Chow (phone IV TBS), additional sourcing required, (9/15) Paulo Chow (manager review), additional sourcing needed, (9/8) Additional Sourcing Required, Alex still OOO, (9/1) Additional Sourcing Required, (8/25) Additional Sourcing Needed, (8/18) Michael Hashimi (onsite IV 8/19), additional sourcing required, (8/11) Revisiting Kimsey Saini, Michael Hashimi (onsite IV TBS), additional sourcing required, (8/18) Revisiting Kimsey Saini potentially, Michael Hashimi (phone IV 8/9), (7/28) Sweatha Vuppala (phone IV 8/1), additional sourcing required (7/21) Kims Saini (onsite IV 7/15 - keeping warm), Sweatha Vuppala (manager review), additional sourcing needed, (7/14) Kims Saini (onsite IV 7/15) &amp; additional sourcing needed (7/7) Nicolas Light (examples sent 6/28-pending next steps), Kims Saini (onsite IV 6/15), Yanjia Wang (2nd phone IV 7/8), (7/1), Nicolas Light (examples sent 6/28-pending next steps), Kims Saini (onsite IV TBS), Yanjia Wang (phone IV 6/30), (6/23) Nicolas Light (onsite IV 6/22), Kims Saini (waiting on next steps), Yanjia Wang (waiting on next steps), (6/16) Fernando Perez (phone IV 6/17, Kims Saini (phone IV 6/17), Nicolas Light (onsite IV TBS), Yanjia Wang (manager review), (6/9) Fernando Perez (manager review), Kims Saini (manager review), Nicolas Light (manager review), (6/2) Fernando Perez (manager review), Additional Sourcing Needed (5/26) Additional Sourcing Needed (5/23) Sean Gigremosa (onsite IV 5/31), Chris Palafoutas (onsite IV 5/23), (5/12) Sean Gigremosa onsite IVs in process &amp; Chris P pending phone IV;  additional sourcing  (5/5) Sean Gigremosa (onsite IV TBS), Additional Sourcing Needed (4/28) Sean Gigremose (phone IV 4/29), Shirley lagulay (phone IV 4/29), Sujata Uprety (phone IV 4/29), Vickie Hearn (phone IV 4/29),  (4/21) Sean Gigremosa (manager review), Shirley Langulay (manager review), Sujata Uprety (manager review), Vickie Hearne (manager review), (4/12) Additional sourcing needed, (4/8) New position; begin sourcing</t>
  </si>
  <si>
    <t>DIA010006</t>
  </si>
  <si>
    <t>Systems Engineer II</t>
  </si>
  <si>
    <t>(12/22) Michael Daniels (offer accept pending BG &amp; Drug), (12/15) Michael Daniels (offer pending), (12/8) Michael Daniels offer pending / references, (12/1) Max Carideo (additional HR IV TBS), Luis Gamarra (Skype IV TBS), Sopjronis Mantoles (onsite IV 11/30), John Caughron (manager review), Michael Daniels (P3 onsite IV TBS), Eric Oei (manager review), (11/23) Max Carideo (P3 additional HR IV TBS?), Luis Gamarra (Skype IV TBS), Sophronis Mantoles (onsite IV 11/30), John Caughron (manager review), Michael Daniels (P3 onsite IV TBS),  (11/17) Max Carideo (additional HR IV TBS), Luis Gamarra (Skype IV TBS), Sophronis Mantoles (onsite IV TBS), John Caughron (manager review), (11/10)  Max Carideo (additional onsites TBS), Luis Gamarra (additional onsites TBS), Sophronis Mantoles (phone IV TBS), (11/3) Pending next steps from Brian, might be on hold until Q1, (10/27) Max Carideo (P3 onsite 10/24), Luis Gamarra (phone IV 10/28), (10/20) David Feely (P3 onsite 10/7), Max Carideo (P3 onsite 10/26), (10/13) David Feely (P3 onsite IV TBS), Max Carideo (P3 phone IV TBS), Luis Gamarra (manager review), Javier Gonzalez (P3 onsite 10/12), (10/6) David Feely (P3 onsite IV TBS), Max Carideo (P3 manager review), Luis Gamarra (manager review), Bryan Millenacker (reject), Javier Gonzalez (p3 phone IV TBS), (9/29) David Feely (P3 onsite IV TBS), Max Carideo (P3 manager review), Luis Famarra (manager review), Bryan Milenacker (manager review), Patrick Cronin (P3 - reject?), Javier Gonzalez (P3 phone IV 9/29), additional sourcing required, (9/22) Additional Sourcing Required, (9/15) Suresh Adhikari (onsite IV 9/16), additional sourcing needed, (9/8) Suresh Adhikari (onsite IV TBS), additional sourcing required, (9/1) Andrew Wulff (manager review), Suresh Adhikari (manager review), (8/18) Discovery call complete, begin sourcing efforts, Andrew Wuluff (manager review), Suresh Adhikari (manager review)</t>
  </si>
  <si>
    <t>TEL000433</t>
  </si>
  <si>
    <t>IT Support Technician</t>
  </si>
  <si>
    <t>Carolyn VanderMolen</t>
  </si>
  <si>
    <t>(1/26) P3 offer accept pending BG &amp; Drug, (1/18) P3 offer accept pending BG &amp; Drug, (1/12) P3 offer accept, (1/5) P3 Offer accept, (12/22) Eric Olszewski (onsite IV TBS), additional sourcing required, (12/15) Christian Langill (phonse IV 12/16), Alex Rosales (reject), Eric Olszewski (phone IV TBS),  (12/8) Jon Neale (phone IV 12/5), additional sourcing required,  (12/1) Bart Galbas (phone IV 12/2), Paul Moran (manager review), additional sourcing required, (11/23) Additional Sourcing Required, (11/17) Additional Sourcing Required, (11/10) Ronnie Madi (rescheduling?, additional sourcing required, (11/3) Asking about moving to phase 2, Ronnie Madi (phone IV TBS), additional sourcing required, Todd Leschuck (phone IV 11/1), (10/27) Muhammad Imram (keep warm?), Vian Cheung (onsite IV 10/28), Ed Alvarado (onsite IV 10/27), (10/20) Muhammad Imran (keeping warm?), Vian Cheung (onsite IV TBS), Sean Ranaldo (manager review), Ed Alvarado (onsite IV TBS), (10/13) Anthony Selvaggio (manager review), Muhammad Imran (phone IV 10/13), Vian Cheung (phone IV 10/14), Sean analdo (manager review), Ed Alvarado (phone IV TBS),  (10/6) Anthony Selvaggio (manager review), Muhammad Imran (phone IV TBS), Vian Cheung (phone IV TBS), Robert Gonsur (reject), (9/29) New req ID, posted to Glenview, Anthony Selvaggio (manager review), additional sourcing required, (9/22) Anthony Selvaggio (manager review), additional sourcing required, (9/15) Discovery call complete, begin sourcing efforts</t>
  </si>
  <si>
    <t>DIA010639</t>
  </si>
  <si>
    <t>Sr. Analyst IT</t>
  </si>
  <si>
    <t>Brenda Vraklik</t>
  </si>
  <si>
    <t>(2/9) Kyle Haliman - offer accept pending BG &amp; Drug, (2/2) Wayne Wu (onsite IV 2/1), Kyle Haldiman (onsite IV 2/3), (1/26) Wayne Wu (onsite IV 2/1), Kyle Haldiman (onsite IV 1/3), (1/18) Wayne Wu (LDW), Kyle Haldiman (phone IVs 1/20), (1/12) Rachel Parille (manager review - internal, hold), Wayne Wu (additional phone IV 1/11, 1/16), Erick Jones (phone IV 1/5 - reject), additonal sourcing required, (1/5) Rachel Parille (manager review - internal, hold), Wayne Wu (phone IV 1/6), Erick Jones (phone IV 1/5), additional sourcing required, (12/22) Rachel Parille (internal manager review), Wayne Wu (manager review), Erick Jones (manager review),  (12/15) Rachel Parille (internal manager review), Victor Chin (phone IV 12/15), Kalyan Pedaballi (manager review), Hannah Ainbinder (2nd phone IV 12/13 - reject), additional sourcing required, (12/8) Rachel Parille (internal manager review), Victor Chin (phone IV TBS), Kalyan Pedaballi (manager review), Hannah Ainbinder (phone IV TBS), (12/1) Kendra Walters (phone IV 11/22 - keep warm), Rachel Parille (internal manager review), Alex Lukix (manager review), (11/23) Kendra Walters (phone IN 11/22, keeping warm), additional sourcing required, (11/17) Discovery call complete, begin sourcing efforts</t>
  </si>
  <si>
    <t>DIA010993</t>
  </si>
  <si>
    <t>Sr Financial Analyst (NACO)</t>
  </si>
  <si>
    <t>Liane Daye</t>
  </si>
  <si>
    <t>(2/23) Lucia Li (internal offer pending), (2/16) Majid Soroosh (hold?), Manish Shah (manager review), Luba Sofronova (manager review), Crystal Fenn (manager review), Jennifer Milos (manager review), Grant Tambara (referral-TBS), Ayobami Abayoi (2nd onsite 2/15), Mariam Bakhtiari (TBS), (2/9) Majid Soroosh (hold?), Manish Shah (manager review), Luba Sofronova (manager review), Crystal Fenn (manager review), Ayobami Abayomi (onsite IV 2/10), additional sourcing required, (2/2) Majid Soroosh (manager review), Stephen Bennett (onsite IV 2/3), Melanie Hlay (manager review), (1/26), Majid Soroosh (manager review), Emma Ji (TBS), additional sourcing required, (1/18) Discovery call complete, begin sourcing efforts</t>
  </si>
  <si>
    <t>R-901</t>
  </si>
  <si>
    <t>Business Systems Analyst / Programmer</t>
  </si>
  <si>
    <t>(3/9) Henry Ma (offer accept pending BG &amp; Drug), (3/2) Henry Ma (offer pending), (2/23) Henry Ma (onsite IV TBS), Balakrishnan Vaidhyanathan (TBS), Discovery call complete, begin sourcing efforts</t>
  </si>
  <si>
    <t>R-784</t>
  </si>
  <si>
    <t>HR Business Partner</t>
  </si>
  <si>
    <t>(2/23) Meeta Walia (hold), Maryann LeNoble (phone IV 2/10-hold), Amy Gong (onsite IV 2/21), Amruta Kamath (manager review), Priyanka Sharma (phone IV 2.20), Erika Mellin (phone IV TBS), Matthew Young (onsite IV 2/24), Marco Godoy (manager review), Masha Schneider (manager review), (2/16) Meeta Walia (hold), Maryan LeNoble (phone IV 2/10 - hold), Amy Gong (onsite IV 2/21), Amruta Kamath (manager review), Priyanka Sharma (phone IV TBS), Matthew Young (phone IV TBS), (2/9) Meeta Walia (referral - phone IV 2/13), Maryann LeNoble (phone IV 2/10), Amy Gong (phone IV 2/10), Navi Athwal (manager review), additional sourcing required, (2/2) Meeta Walia (referral TBS), Jhu Jhu Lomboy (manager review), Julie Brocchini (manager review), Savannah Maagna (phoen IV 2/1), (1/26) Jay Canchola (manager review), additional sourcing required, (1/18) Discovery call complete, begin sourcing efforts</t>
  </si>
  <si>
    <t>R-808</t>
  </si>
  <si>
    <t>Assistant Production Supervisor</t>
  </si>
  <si>
    <t>Mark Butterfield</t>
  </si>
  <si>
    <t>LIF002996</t>
  </si>
  <si>
    <t>CMS Sitecore Developer</t>
  </si>
  <si>
    <t>(2/16) Ricardo Rego - offer accept pending BG &amp; Drug, (2/9) Ricardo Rego - offer accept pending BG &amp; Drug, (2/2) Ricardo Rego (offer pending), (1/26) Ricardo Rego (onsite IV 1/26), Dilip Raje (onsite IV 1/26), Rohit Soni (phone IV 1/20, pending feedback), (1/18) Sunil Maddipatia (Skype IV 1/18 &amp; onsite IV 1/26), Ricardo Rego (Skype IV 1/18 &amp; onsite IV 1/26), Dilip Raje (Skype IV 1/18 &amp; onsite IV 1/26), (1/12) Sunil Maddipatia (phone IV TBS), Dilip Raje (phone IV 1/13), Ricardo Rego (phone IV 1/13), Salman Shazad (TBS), (11/17) Additional Sourcing Required, (11/10) Additional sourcing required, (11/3) Open but will not start until Q1, additional sourcing required, (10/27) Open but will not start until Q1, additional sourcing required, (10/24) Open but will not start until Q1, additional sourcing required (10/20) Additional sourcing required, re-calibration call 10/26, (10/17) Additional Sourcing Required, re-calibration call 10/26, (10/13) Joey Uhl (offer pending), (10/6) Joey Uhl (LDW and onsite interview 10/6), additional sourcing needed (9/29) Joey Uhl (manager review), additional sourcing needed, (9/26) Jacob King (onsite IV TBS), additional sourcing required, (9/22) Devashri Oza (to be sent), Additional Sourcing Required (9/15) Additional sourcing required, (9/13) Additional Sourcing Required, (9/8) Additional Sourcing Required, (9/1) Additional Sourcing required,  Discovery Call complete, begin sourcing efforts</t>
  </si>
  <si>
    <t>LEI003220</t>
  </si>
  <si>
    <t>NPI Optical Engineer</t>
  </si>
  <si>
    <t>Chai Mehta</t>
  </si>
  <si>
    <t>(2/16) Jake Smith - offer accept pending BG &amp; Drug, (2/9) Jake Smith - offer accept pending BG &amp; Drug, (2/2) Jake Smith (offer pending), (1/26) Jake Smith (onsite IV 1/18 - pending next steps), (1/18) Jake Smith (onsite IV 1/18 - pending feedback), additional sourcing required, (1/12) Jake Smith (onsite IV rescheduled), Steve Bell (phone IV 1/11), (1/5) Jake Smith (onsite IV 1/9?), Steve Bell (manager review),  (12/22) Jake Smith (phone IV 12/22), additional sourcing required, (12/15) Additional sourcing required, (12/8) James Horwitz (additional phone IV 12/6), Harry Irizarry (phone IV 12/8), additional sourcing required, (12/1) James Horwitz (phone IV 11/29), John Deutschbein (manager review), (11/23) James Horwitz (manager review), additional sourcing required, (11/17) James Horwitz (manager review), additional sourcing required, (11/10) Discovery call complete, begin sourcing efforts</t>
  </si>
  <si>
    <t>LIF003245</t>
  </si>
  <si>
    <t>Sr Coordinator Documentation</t>
  </si>
  <si>
    <t>Sandy Rougeau</t>
  </si>
  <si>
    <t>(3/16) Additional Sourcing Required, (3/9) Discovery call complete, begin sourcing efforts</t>
  </si>
  <si>
    <t>DIA011333</t>
  </si>
  <si>
    <t>Master Scheduler</t>
  </si>
  <si>
    <t>George Vaughan</t>
  </si>
  <si>
    <t>(4/20) Breege Drees (offer accept pending BG &amp; Drug), (4/13) Breege Drees (offer accept pending BG &amp; Drug), (4/6) Reopen from hold - potential offer, confirming with Kim</t>
  </si>
  <si>
    <t>TEL000445</t>
  </si>
  <si>
    <t>(3/9) Israel Fernandez (P3 Offer pending??), Chris Haugh (phone IV 3/10), Nick Ficarella (manager review), Sean Delany (manager review), (3/2) Chris Rourk (phone IV 2/23), Andres Luis Marroquin (manager reivew), Vincent Pool (manager review), Sean Delany (manager review), Chris Haugh (manager review), (3/23) Chris Rourk (phone IV 2/23), Andres Luis Marroquin (manager review), Vince Pool (TBS?), Chris Haugh (TBS?), (2/16) William So (phone IV 2/15), additional sourcing required, (2/9) Quadeshia Smith (phone IV 2/7 - reject), Mustufa Husain (phone IV 2/9 - reject), additional sourcing required,  (2/2) Andrew Preston (P3 offer decline), Quadeshia Smith (manager review), Leo Grinya (manager review), Mustufa Husain (manager review), (1/26) Andrew Preston (P3 offer pending), (1/18) Andrew Preston (P3 offer pending), Quadeshia Smith (manager review), Leo Grinya (manager review), David Skinner (LDW complete, onsite 1/20), Ricardo Arias (phone IV 1/25), (1/12) Imitag Ahammod (P3 onsite IV 1/11), Rafael Vazquez (phone IV 1/12), Peter Suman (P3 phone IV TBS), Andre Reed (P3 phone IV TBS), Andrew Preston (P3 phone IV TBS), Jay Coleman (P3 phone IV TBS), Victor Meza (P3 phone IV TBS), (1/5) Imitag Ahammod (P3 onsite IV TBS), Peter Suman (P3 manager review), Myint Kyan (manager review), Andre Reed (P3 manager review), Rafael Vazquez (manager review), Andrew Preston (P3 manager review), Jay Coleman (P3 manager review), Thomas Bacon (manager review), (12/22) Rafael Vazquez (manager review), Imitag Ahammod (P3 onsite IV TBS), Peter Suman (P3 manager review), Myint Kyan (manager review), Andre Reed (P3 manager review), (12/15) Cass Dres (P3 offer decline), John Kemper (P3 phone IV 12/16), Imitag Ahommod (P3 phone IV 12/16), additional sourcing required, (12/8) Cass Drew (P3 offer pending), (12/1) Reginald Edwards (P3 manager review), additional sourcing required (11/23) Open to Phase 3, additional sourcing required, (11/17) Additional Sourcing Required (11/10) Harsh Mehta (manager review), Andrew Limfueco (manager review), recalibration call scheduled 11/10, (11/3) Failsal Khurshid (phone IV 11/3), Harsh Mehta (manager review), Andrew Limfeuco (manager review), Todd Leschuck (phone IV 11/1), (10/27) Kenneth Wong (phone IV 10/25), Todd Leschuck (manager review), additional sourcing required (10/20) Additional sourcing required, (10/13) Re-opened, begin sourcing efforts</t>
  </si>
  <si>
    <t>BEC005673</t>
  </si>
  <si>
    <t>OI Project Manager</t>
  </si>
  <si>
    <t>(3/9) Additional Sourcing Required? (3/2) David Murray (onsite IV 2/27), Elencia Cole (manager review), (2/23) David Murray (onsite IV TBS), Elencia Cole (manager review), (2/16) David Murray (phone IV 2/7 - hold), (2/9) David Murray (phone IV 2/7), Yasser Suarez (phone IV 2/7), additional sourcing required, (2/2) David Murray (phone IV TBS), Yasser Suarez (phone IV TBS), (1/26) Eric Plummer (manager review), Nilesh Sathe (manager review), John Simmons (manager review), (1/18) Discovery call complete, begin sourcing efforts</t>
  </si>
  <si>
    <t>R-858</t>
  </si>
  <si>
    <t>Sr. HR Business Partner</t>
  </si>
  <si>
    <t>(3/23) Candice Cuthbertson offer accept pending BG &amp; Drug, (3/20) Candice Cuthbertson (offern pending), (3/16) Candice Cuthbertson (offer pending), (3/9) Candice Cutherbertson (final onsite 3/6 - keep warm), John Kincaid (onsite IV TBS?), (3/2) Candice Cutherbertson (final onsite TBS), Rita Yau (manager review), (2/23) Candice Cutherbertson (onsite IV TBS), John Kincaid (phone IV TBS), Steve Cattich (onsite IV TBS), (2/16) Candice Cuthbertson (onsite IV 2/15), Lena Lee (phone IV 2/16), additional sourcing required, (2/9) Discovery call complete, begin sourcing efforts</t>
  </si>
  <si>
    <t>R-975</t>
  </si>
  <si>
    <t>Software Analyst</t>
  </si>
  <si>
    <t>Cepheid</t>
  </si>
  <si>
    <t>Matt Xia</t>
  </si>
  <si>
    <t>(4/6) Joshua Mrozack (offer accept pending BG &amp; Drug), (3/30) Joshua Mrozack (offer pending), (3/23) Joshua Mrozack (onsite IV 3/24), (3/20) Joshua Mrozack (onsite IV 3/24), (3/16) Discovery call complete, begin sourcing efforts</t>
  </si>
  <si>
    <t>DIA010837</t>
  </si>
  <si>
    <t>Sumon Rashid</t>
  </si>
  <si>
    <t>(3/23) Barry Schoenfelner offer accept pending BG &amp; Drug, (3/20) Barry Schoenfelner offer accept pending BG &amp; Drug, (3/16) Barry Schoenfelner offer accept pending BG &amp; Drug, (3/9) Barry Schoenfelner (offer pending), Rob Broadwater (onsite IV 2/23), (3/2) Barry Schoenfelner (final call 3/6), (2/23) Rob Broadwater (onsite IV 2/23), Barry schoenfelner (onsite IV 2/27), John Fitzgibbon (phone IV 2/22), (2/16) Rob Broadwater (phone IV 2/7), Barry Schoenfelner (phone IV 2/17), (2/9) Discovery call complete, begin sourcing efforts</t>
  </si>
  <si>
    <t>BEC005676</t>
  </si>
  <si>
    <t>Zachary Gilmore</t>
  </si>
  <si>
    <t>(3/16) Daniel Sisson offer accept pending BG &amp; Drug, (3/9) Marvin Brown (onsite 3/6), Daniel Sisson (onsite IV 3/10), (3/2) Marvin Brown (onsite IV TBS), Joshua Hamindar (manager review), (2/23) Kendra McClure-Johnson (onsite IV 2/10), Recalibration call 2/24, (2/16) Alex Barberie (onsite IV 2/13), Kendra McClure-Johnson (onsite IV 2/10), Lucas Lwea (onsite IV 2/17), (2/9) Alex Barberie (onsite IV 2/13), Kendra McClure-Johnson (onsite IV 2/10), Lucas Lwea (onsite IV 2/17), (2/2) Sharla Hui (internal 1x1 feedback), Alex Barberie (phone IV 2/1), Kendra McClure-Johnson (phone IV 1/27), Bridget Curtin (manager review), (1/26) Sharla Hui (internal - 1x1 with Zach pending feedback), Alex Barberie (phone IV 1/27), Kendra McClure-Johnson (phone IV 1/27), (1/18) Sharla Hui (internal 1x1 IV TBS), additional sourcing required, (1/12) Abid Hussain (onsite IV TBS), Sharla Hui (manager review), John Heuschkel (manager review - reject?), additional sourcing required, (1/5) Abid Hussain (manager review), Sharla Hui (manager review), John Heuschkel (manager review), (12/22) Abid Jussain (manager review,), Discovery call complete, begin sourcing efforts.</t>
  </si>
  <si>
    <t>BEC05786</t>
  </si>
  <si>
    <t>Scientist Reagent Manufacturing I</t>
  </si>
  <si>
    <t>(3/30) Jinny Choe offer accept pending BG &amp; Drug, (3/23) Jinny Choe offer accept pending BG &amp; Drug, (3/20) Jinny Choe (offer pending), (3/16) Jinny Choe (offer pending), (3/9) Melina Juarez (offer pending), Jinny Choe (onsite IV 3/7), (3/2) Melina Juarez (onsite IV 2/23), Jinny Choe (manager review), (2/23) Melina Juarez (onsite IV 2/23), additional sourcing required, (2/16) Melina Juarez (onsite IV TBS), additional sourcing required, (2/9) Discovery call complete, begin sourcing efforts</t>
  </si>
  <si>
    <t>R-872</t>
  </si>
  <si>
    <t>(4/13) Yarong Gu (offer accept pending BG &amp; Drug), (4/6) Yarong Gu (offer accept pending BG &amp; Drug),(3/30) Yarong Gu (referral-onsite IV 3/30), (3/23) Jayne Hsu offer decline, Yarong Gu (referral phone IV TBS), (3/20) Jayne Hsu (offer pending), (3/16) Jayne Hsu (offer pending), (3/9) Jayne Hsu (offer pending), (3/2) Jayne Hsu (onsite IV 3/6), (2/23) Jayne Hsu (onsite IV TBS), additional sourcing required, (2/16) Jayne Hsu (referral - phone IV 2/17), Bhushan Shet (manager review), additional sourcing required</t>
  </si>
  <si>
    <t>DIA010355</t>
  </si>
  <si>
    <t>Product Marketing Manager</t>
  </si>
  <si>
    <t>Kookal, Santosh</t>
  </si>
  <si>
    <t>Covy, Leslie</t>
  </si>
  <si>
    <t>Jenny Hammond</t>
  </si>
  <si>
    <t>(12/19) HRBP notified us that the position has been cancelled; candidate was notified by HM(12/15) Emailed finalist candidate R. Kaur to update her on progress of offer (12/15) Left VM with L. Covy about status of offer for R. Kaur (12/13) Emailed HR for an update on offer status (12/8) HR followed up with news on offer-still trying to negoiate salary and will likely push offer to first of the year (12/8) touched base with R. Kaur on 12/7 to update her on offer stage (12/8) called and email HM and HR again to inquire about offer status (12/5) Emailed and Called HR and HM about status of offer (12/1) HM should update team on 12/ 2 on status of offer (11/30) called R. Kaur to update her on status of offer and she is still interested and excited (11/30) Spoke with L Covy and looks like they are going to offer R. Kaur the position, hoping to extend offer by the end of the week. (11/28) Email from HM that a decision will be pushed internally quickly (11/22) Email outreach to HR and HM about the status of the final two candidates on 11/21(11/16) R. Kaur moved to interview with Helmut Koehler-11/21 8am PT (11/8) Touched base with HR about status of candidates (11/1) S. Zhang moved to F2F on 11/7 (10/24) R. You moved to interview with Helmut Koehler on 10/31 10/24) R. Kaur moved to F2F-11/1 (10/19) S. Zhang moved to phone screen (10/19) S. Zhang submitted for consideration (10/12) A. Watt moved to F2F on 10/20 (10/12) R. You scheduled for F2F on 10/20 (10/11) R. Kaur scheduled for phone screen on 10/19 at 11am, PST (10/11) R. You scheduled for phone screen by Santosh) (10/11) C. Wang submitted for consideration (10/6) A. Watt moved to phone screen on 10/6 (10/5) E. Geller submitted for consideration (10/4) R. You submitted for consideration (9/30) A. Watts submitted for consideration (9/30) R. Kaur submitted for consideration (9/29) S. Chen submitted for consideration.(9/22) Discovery Call complete-sourcing</t>
  </si>
  <si>
    <t>SEL000620</t>
  </si>
  <si>
    <t>Houser, Geoff</t>
  </si>
  <si>
    <t>Gopal, Sasha</t>
  </si>
  <si>
    <t xml:space="preserve">(2/24) Transition complete to M. Ward (2/23) Emailed S. Prenovitz and M. Yatzhari to let them know status of the search (2/22) Connected with HM-LBS is holding to determine if they will offer this role to internal candidate J. McDonough, will let us know at the latest on Monday, 2/27-in the interim keep active candidates S. Prenovitz and M. Yatzhari warm(2/22) D. Woods not moving forward (2/22) HM a no show for follow up call (2/22) Weekly check in call rescheduled for 2/22 at 2pm (2/21) Emailed HM and HRBP about next steps with active candidates  (2/20) HM moved weekly catch up to 2/21 (2/20) Emailed HM to confirm weekly meeting for 2/20 (2/16) Active candidates notified of delay in notification from HM (2/14) HM touched based and said he would be in contact at the end of the week due to the sales meeting; will reach out to active candidates with updates (2/14) HM missed weekly call; emailed HM and HRBP about next steps(2/10) Weekly email to HM sent (2/10) M. Yatzhari submitted for consideration (2/9) Emailed HM about next steps with S. Prenovitz (2/8) A. Dukehart removed from search due to lack of communication for moving forward (2/6) Onsite interview cancelled, Jeff will be interviewed at the national sales meeting next week. (2/6) R. Heckler withdrew from on site interview (2/6) S. Prenovitz moved to phone screen on 2/8 at 4pm (2/6) Details sent CS for F2F interviews for J. McDonough and R. Heckler(2/3) Weekly update email sent to HM (2/3) Calendar holds forward to CS for on site interviews 2/9 in Buffalo Grove (2/2) A. Dukehart rescheduled and confirmed for 2/3 at 2pm (2/1) S. Prenovitz submitted for consdieration (2/1) A. Dukehart moved to phone screen on 2/1 at 4pm (2/1) Not moving forward w/ Craig Calvetti (1/31) Weekly meeting rescheduled-TBD(1/30) A. Dukehart submitted for consideration (1/27) Weekly update email sent to HM(1/26) C. Calvetti confirmed (1/24) C. Calvetti moved to phone screen on 1/30 at 3pm(1/23) C. Calvetti called and will confirm his availability asap (1/23) Emailed HM LI profiles of possible candidates(1/23) C. Calvetti moved to phone screen-Time and Date TBD (1/20) Email to HRPB and HM about next steps with 2 active candidates(1/18) C. Calvetti submitted for consideration (1/13) Additional sourcing through LI and PCR (1/13) Emailed HM about updates on search and request for feedback on D. Woods(1/12) received VM from HM on 1/11-return call on 1/12 (1/10) HM did not show for catch up call, connected with S. Gopal for next steps(1/10) Catch up call with HM at 3pm 1/10 (1/9) HM no show for weekly call, touched base with S. Gopal about status(1/9) Weekly call re-instated for Mondays at 3:30pm starting 1/9(1/5) S. Gopal contacted HM about lack for communication-he will be touch with me by EOW with next steps (1/4) Left VM with HM about next steps for D. Woods(1/3) Emailed HM about next steps with D. Woods (12/22) Touched base with HM to provide feedback after D. Woods F2F interview is complete (12/21) D. Woods F2F confirmed for 12/22 at 2pm in Parsippany, NJ at the Sheraton with HM (12/20) HM wants to move forward with F2F with D. Woods-time and location TBD(12/19) Emailed HM about next steps with D. Woods(12/15) D. Woods moved to phone screen on 12/16 at 4pm (12/15) D. Woods submitted for consideration (12/15) Emailed HM for feedback on phone screen w/H. Phillips (12/14) H. Phillips moved to phone screen on 12/15 at 9am  (12/13) Sent HM updated information on H. Phillips, waiting on next steps (12/9) K. Cooney W/D from process due to wrong fit for him (12/8) touched base with K. Cooney about moving forward (12/7) H. Phillips submitted for consideration (12/5) K. Cooney scheduled for phone screen on 12/6 at 8am(12/2) K. Cooney submitted for consideration (12/1) spoke with HM about new pipeline activity  (11/30) M. Kraus not moving forward;  (11/28) M. Kraus confirmed for 11/29 in Buffalo Grove(11/22) M. Kraus interview confirmed (11/18) A. Jarrell and C. Lovelace withdrew from consideration (11/15) M. Kraus and A. Jarrell confirmed for onsite interviews on 11/29 (11/11) M. Kraus moved to Buffalo Grove interview on 11/29 (11/11) Phase 3 candidates C. Lovelace and A. Jarrell moved to Buffalo Grove interviews on 11/29) (11/10) HM not moving forward with M. Maello or M. Soloperto (11/3) emails sent to M. Kraus to hold 11/29 date for F2F (11/2) M. Maello moved to phone screen on 11/3(11/1) M. Maello submitted for consideration (10/31) G. Cavanaugh moved to onsite interview with Geoff on 11/3 11am (10/26) G. Cavanaugh moved to phone screen on 10/27 at 2pm (10/25) G. Cavanaugh submitted for consideration (10/24) M. Kraus moved to F2F on 10/27 (10/18) M. Kraus set up for phone screen on 10/20 at 4pm (10/18) M. Soloperto set up for F2F -10/24(10/13) M. Soloperto scheduled for phone screen on 10/17(10/1) M. VanBusik scheduled for phone screen on 10/13 at 3pm (10/12) M. Kraus submitted for consideration (10/12) M. Soloperto and M. VanBusik moved to phone screen (10/12) C. Crook schduled for F2F in CT 10/20 (10/12) M. Gherlone submitted for consideration (10/11) M. Soloperto submitted for consideration (10/6) M. VanBuskik submitted for consideration (10/5) C. Crook moved to F2F-10/21 (9/30) C. Crook rescheduled for phone screen at 3;30 on 9/30 (9/29) R. Stefanski submitted for consideration (9/28) G. Benios submitted for consideration(9/28) E. Papcoda moved to phone screen on 9/29 (9/28) E. Papcoda submitted for consideration (9/27) C. Crook moved to phone screen(9/27) C. Crook submitted for consideration (9/20) Passed on D. Matfus(9/16) Spoke with Geoff-wants to hold on E. Leaf and pass on C. Parrillo(9/13) Parrillo and Leaf phone screen with Geoff; Matfus scheduled for 9/15 (9/9) Matfus, Parrillo and Leaf invited for phone screen (9/9) Dennis Matfus submitted for consideration (9/9) Carlene Parrillo submitted for consideration (9/8) Ellen Leaf submitted for consideration (9/8) Dennis Matfus submitted for consideration (8/29) Discovery call complete-sourcing </t>
  </si>
  <si>
    <t>EB-1383356224</t>
  </si>
  <si>
    <t>Director, Product Marketing</t>
  </si>
  <si>
    <t>Muhall, Andrea</t>
  </si>
  <si>
    <t>Nobles, Anna</t>
  </si>
  <si>
    <t>(2/24) Transition complete to M. Ward (2/23) HM emailed to confirm they will begin to send paperwork for offer details to E. Burke 2/22) Emailed HM about E.Burke's accept and gave green light to start sending paperwork (2/21) E. Burke verbally accepts new travel budget and accepts position with start date of 3/20 and $185k base (2/20) HM emailed new travel proposal; email candidate to see if she was available to talk to walk through new proposal(2/16) A. Burke verbally accepts offer and start date of 3/20 (2/15) Emailed HM about update on travel update/left VM as well (2/13) Emailed HM about update on travel budget (2/9) HM emailed to let us know that her team in HR are working on new travel budget offer for E. Burke and should have news to us on Friday or Monday of next week (2/8) Emailed HM to get update on new travel expense proposal (2/6) Spoke with HM and candidate about travel expense and working through a "middle ground" number prior to the candidate officially accepting (2/3) Offer extended and working through allowance with candidate and HM (2/2) Offer to be extended to E. Burke on 2/2 by HM (1/31) HM emailed to say offer is on the way-called and let E. Burke to be prepared for offer this week (1/30) Called and left VM for HM about status of search (1/26) Emailed HM about offer status (1/24) HM emailed us to give an update on potential offer....working through the details and will circle back soon.(1/23) Emailed E. Burke and A. Muhall about updates and next steps (1/20) E. Burke scheduled for final HR interview on 1/23 at 11:15am CT (1/20) Emailed HM for any updates on E. Burke (1/18) Emailed E. Burke to update her on status of position (1/17) HM emailed me to let me know that the team at VR will be meeting on Friday to discuss next steps(1/17) Emailed HM and candidate for feedback on onsite interview and next steps(1/13) Emailed E. Burke well wishes for interview and next steps after interview (1/12) HM A.Muhall received notes and will work to find her team to find a package offer for E. Burke-will touch base on 1/18 after E. Burke has final interview in Houston on 1/13 (1/11) Sent A. Muhall follow up for any questions (1/10) Sent A. Muhall information on E. Burke's salary details, etc. (1/10) Spoke with E. Burke about salary and requirements for offer-will relay to HM (1/9) Emailed HM as an additional follow up to last weeks email and VM about details on position to confirm with E. Burke(1/6) prep call scheduled for 1/10 for interview on 1/13(1/5) E. Burke travel and schedule finalized for Houston on 1/13(1/5) I. Shahdad withdrew from search due to another offer in Dallas(1/4) I Shahdad scheduled for phone screen on 1/6 at 8am ET with HM (1/3) HM moving forward with a phone screen for I Shahdad-Date and Time TBD (1/3) HM will pass on A. Ramirez(1/3) Emailed HM about next steps with A. Ramirez and I. Shahdad(1/3) Emailed E. Burke with tentative schedule and request for call to finalize salary, etc. (1/3) Emailed M. Powell to find out updates on E. Burke's flight details for 1/13 (12/22) Travel logistics being coordinated by Personify, schedule of interview complete, candidate notified of delivery of schedule at the first of the year (12/21) confirmed with VR today that they will coordinate schedule and Personify will arrange travel and accommodations-copied M. Powell on all communications moving forward (12/20) VR coordinating schedule of interviewers and travel details and confirm with Personify (12/19) HM would like to move E. Burke to a Houston site visit at the first of the year,- date TBD(12/16) Emailed E. Burke to let her know of no news from HM (12/15) HM emailed today to let me know she is waiting on President's feedback before making her next steps, will advise once she hears back from him (12/12) HM will send feedback on 12/14 about next steps w/E. Burke(12/12) Sent email to HM to confirm next steps for E. Burke(12/9) E. Burke scheduled to interview with VR President on a call on Wed. 12/14 and then will move to an onsite interview in Houston, TX(12/9) A Ramirez submitted for consideration (12/8) E. Burke's interview finalized-will follow up with her on 12/9 after interview (12/7) I. Shahdad submitted for consideration (12/6) final details of interview for E. Burke confirmed for 12/8 (12/2) touched  base with E. Burke about movement of interviews (11/30) client services working on final details of interview and arrangements (11/28) LDW complete confirmed by E. Burke (11/21) LDW sent E. Burke by Veeder Root HR(11/20) G. Hwang submitted for consideration (11/18) Erin Burke's F2F in Simsbury confirmed for 12/8  (11/15) E. Burke moved to F2F in Simsbury, CT on TBD (11/9) D. Wallace submitted for consideration (11/7) C. Tan moved to phone screen on 11/10 at 4pm (11/7) E. Burke moved to phone screen on 11/10 at 3pm (11/4) C. Tan submitted for consideration (11/3) E. Burke submitted for consideration (10/17) P. Gray submitted for consideration (10/17) S. Brown submitted for consideration (10/14) D. Wangdi moved to phone screen on 10/21 at 1pm (CST) (10/12) B. Abramsky submmited for consideration (10/6) D. Wangdi submitted for consideration (10/6) A. Rehm submitted for consideration (9/29) L. Ahmed submitted for consideration (9/22) Discovery Call complete-sourcing</t>
  </si>
  <si>
    <t>DIA010514</t>
  </si>
  <si>
    <t>Manager, NACO Business &amp; Competitive Analysis</t>
  </si>
  <si>
    <t>Grigorov, Ilya</t>
  </si>
  <si>
    <t>(2/24) Transition complete to M. Ward(2/22) CS emailed candidate a reminder to complete drug test on 2/22(2/21) Emailed Personify CS to check on status of Background check (2/20) Background process ongoing(2/16) Background and drug screen in process (2/15) Offer extended and verball extended; officialy offer extended via Taleo(2/14) Offer being prepared for K. Prabhala in Taleo ($145k/10% bonus/$5k sign on/Start date of 3/6(2/9) K. Prabhala confirmed for phone screen w/ S. Urquat and L. Covy on 2/13 at 11:30am PST (2/9) HM tentatively moving forward with preparations for offer to K. Prabhala, however he will speak to VP and HR first-coordinating those details this week (2/8) K. Prabhala speaking with HR and VP and then HM will determine if he wants to draft an offer (2/6) Emailed HM about next steps with onsite candidates (2/3) HM waiting on feedback from one interview team member before making final decision (2/2) Emailed HM about next steps with on site interviews from 2/1 (2/1) All interviews for onsite at Beckman confirmed (1/31) Emailed all on site candidates to let them know about tentative schedule for 2/1 (1/30) E. Hubbard submitted for consideration (1/30) K. Prabhala, E. Stennett and J. Maunder confirmed for onsite interviews on 2/2 -afternoon (1/27) MD Kienstra withdrew from consideration based on scope of role and the enviornment -cubicle setting (1/27) K. Prabhala moved to F2F- 2/2 Afternoon(1/26) E. Stennett and J. Maunder moved to F2F-2/2 Afternoon (1/24) K. Prabhala moved to phone screen-1/26 at 5pm PST (1/24) K. Prabhala submitted for consideration (1/24) E. Stennett moved to phone screen w/ J. Dunham-1/24 at 5pm PST (1/23) Final agenda sent to MD. Kienstra for onsite interview on 1/26 (1/20) Emailed Beckman team again for phone screen availability for E. Stennett(1/19) HM cancelled weekly call (again) but I sent him a summary of status of search to help things stay moving. (1/18) Email sent to J. Dunham and S. Urquart (Beckman Team) about availability to phone screen E. Stennett -TBD(1/17) J. Maunder moved to phone screen on 1/23 at 4pm PST (1/17) S. Trydid removed himself from consideration (1/17) MD Kienstra moving to onsite interview on 1/26- Time TBD (1/13) HM moving forward with phone screen with J. Maunder-TBD(1/13) J. Dunham will be speaking with S. Trydid on 1/17 at 11am PST (1/13) MD Kienstra rescheduled for 1/13 at 4:30pm PST (1/12) MD Kienstra moved to phone screen on 1/13 at 1pm PST (1/11) J. Maunder submitted for consideration (1/11) MD Kienstra submitted for consideration (1/10) HM would like to move forward with S. Trydid for F2F -Date and time TBD (1/9) E. Stennett (3rd party agency) is scheduled for phone screen with HM on 1/11 at 4pm PST (1/9) E. Stennett (3rd party) submitted for consideration (1/9) Waiting on feedback from S. Trydid from 3rd party agency(1/9) Hold on P. Bagmar until other candidates are reviewed(1/5) HM cancelled weekly meeting but will update me on 2 schedueld phone screens EOD Friday, 1/6 (1/4) S. Trydid scheduled for phone screen on 1/5 at 4pm PST (1/4) P. Bagmar scheduled for phone screen on 1/6 at 4pm PST(1/3) J. Rubin extended offer on 12/30 and declined-following up as to why she declined the offer (1/3) Serge Trydid-Phase 3 candidate-moved to phone screen-Date TBD (1/3) P. Bagmar moved to phone screen-Date TBD(12/22) P. Bagmar submitted for consideration (12/20) B. Shirley submitted for consideration (12/20) J. Rubin confirmed for 12/27 onsite in Brea (12/20) J. Rubin sent LDW (12/19) HM Meeting with J. Rubin off site on 12/23 and she will also meet with the rest of the team on site on 12/27-details to come on time and schedule(12/19) Working with HM to coordinate off site visit w/ J. Rubin (12/16) J. Rubin moved to F2F with team in Brea on 12/20- Time TBD (12/15) C. Leyerle submitted for consideration  (12/15) Emailed HM to provide next steps for J. Rubin after phone screen 12/15(12/14) J. Rubin confirmed for phone screen on 12/15 at 5:30pm-PST(12/13) J. Rubin moved to phone screen-TBD(12/12) J. Rubin submitted for consideration (12/8) Spoke with HM-going to keep D. Shakti warm until done reviewing all candidates.(12/8) HR requests to move to 3rd party agency (12/7) D. Shakti sent online assessment (12/1) Spoke to HM and they will provide us an update on D. Shakti interview on 12/2 (11/28) D. Shakti confirmed for 11/30 in Brea (11/23) D. Shakti moved to F2F -11/30  (11/18) D. Shakti moved to phone screen on 11/22 at 12pm (PST) (11/17) D. Shakti submitted for consideration (11/16) Y. Karuchek moved to F2F-11/22 (11/14) Y. Karuchek moved to phone screen on 11/16 at 9am (PST)(11/10) P. Goel submitted for consdieration (11/9) Y. Karuchek submitted for consideration. (10/26) Open and sourcing</t>
  </si>
  <si>
    <t>SEL000619</t>
  </si>
  <si>
    <t>Robert, Eveylyn</t>
  </si>
  <si>
    <t>(10/12) Heather Briscoe accepts position at $38,829; start date at 10/17/16</t>
  </si>
  <si>
    <t>AME000076</t>
  </si>
  <si>
    <t>MarCom Manager</t>
  </si>
  <si>
    <t>Magahles, Ana</t>
  </si>
  <si>
    <t>Persuad, Romalia</t>
  </si>
  <si>
    <t>(10/19) J. Scott accepted verbal offer (10/18) J. Scott extended verbal offer (10/11) J. Scott moved to third interview on 10/17 at 1pm PST (10/5) J. Scott moved to 2nd onsite interview on 10/7 at 7:30am (PST) (10/4) H. Seckner moved to phone screen on 10/6 (9/28) H. Seckner submitted for consideration(9/26) A. Ables sumbitted for consideration (9/23) G. Lopez schedule for phone screen on 10/3 (9/22) J. Scott invited for On Site Interview for 10/4 (9/21) G. Lopez and J. Scott invited to phone screen (9/21) J. Scott submitted for consideration(9/21) T. Kim submitted for consideration (9/20) G. Lopez submitted for consideration (9/20) R. Loi and S. Chiri scheduled for phone screens on 9/21 (9/19) R. Loi and S. Chiri moved to phone screen stage(9/16) Submitted R. Loi for consideration (9/15) Submitted S. Chiri for consdieration (9/14) spoke briefly with HM about update of candidates (9/13) B. Golbert submitted for consideration (9/7) N. Green submitted for consideration (8/31) Discovery call complete-sourcing+</t>
  </si>
  <si>
    <t>AME000072</t>
  </si>
  <si>
    <t>Field Service Engineer_PA</t>
  </si>
  <si>
    <t>Riccardi, Rob</t>
  </si>
  <si>
    <t>(11/10) Offer accepted and start date is 11/28 (11/4) Verbal offer extended and salary offer at $69,500 (10/24) J. Iwankovitsch given verbal offer T. Henry moved to F2F-TBD (10/11) T. Henry moved to phone screen on 10/13 (10/11) T. Henry submitted for consideration (10/6) J. Iwankovitsch moved to F2F-10/24(10/3) J. Iwankovitsch moved to assesment(9/30) J. Levechik moved to phone screen on 10/3 (9/29) J. Iwankovitsch moved to phone screen on 10/3 (9/29) J. Levechik submitted for consideration (9/28) J. Iwankovitsch moved to a phone screen (9/27) J. Iwankovitsch submitted for consideration (9/23) S. Charlton moved to F2F for 9/29 (9/22) S. Charlton invited to phone screen on 9/23 (9/21) S. Charlton submitted for consideration (9/20) B. Petrone scheduled for phone screen on 9/21 (9/19) Barry Petrone submitted for consideration (9/16) J. Johnson moved to a phone screen (9/15) D. Fabrizio submitted for consideration (9/14) A. Ammendola submitted for consideration (9/13) J. Johnson submitted for consideration (9/6) Discover call complete-sourcing</t>
  </si>
  <si>
    <t>EB-2135182433</t>
  </si>
  <si>
    <t xml:space="preserve">VP of Marketing </t>
  </si>
  <si>
    <t>Sadorf, Nedra</t>
  </si>
  <si>
    <t>Sippola, Sue</t>
  </si>
  <si>
    <t>(11/18) Verbal offer extended and accepted by internal candidate at $165k with start date of 11/28/16 (11/18) R. Hyslop submitted for consideration (11/17) H. Christopherson submitted for consideration (11/16) N. Westenberger confirmed for CEO meeting on 11/17 at 10am-12pm  (11/8) N. Westenberger moving forward to meeting with CEO- 11/17 (11/1) V. Shamion rescheduled for 11/3 (10/31) N. Westenberger moved to online assessment (10/31) V. Shamion called in sick and will be rescheduled (10/25) V. Shamion scheduled for F2F on 10/31 (10/24) N. Westenberger scheduled for F2F on 10/27 (10/19) V. Shamion and N. Westenberger moved to F2F (10/14) V. Shamion moved to phone screen on 10/19 at 9am (CST) (10/13) L. Truelove submitted for consideration (10/12) N. Westenberg scheduled for phone screen on 10/14(10/11) V. Shamion and N. Westenberger moved to phone screens (10/5) V. Shamion submitted for consideration (10/5) N. Westenberger submitted for consideration (9/29) new sourcing plan started and follow up call scheduled for 10/5 with Donna, Sue and Nedra (9/29) M. Armstrong pulled from consideration (9/28) M. Romero and H. Schulte removed from consideration (9/20) Myles Romero invited back for 2nd phone interview(9/19) Heidi Schulte submitted for consideration(9/12) Myles Romero will be moved to phone screen stage(9/11) Meg Armstrong will be visiting for a F2F on 9/26 @8am; (9/8) Submitted Myles Romero for consideration (9/8) Tracy Grzybowski scheduled for phone screen on 9/9; (9/8) Meg Armstrong invited for F2F interview and Lisa Pavelski invited for 2nd phone screen with Nedra (9/7) Tracy Grzybowski submitted for consideration (9/7) Update call scheduled for Friday 9/9(9/7)Hiring team decided not to phone screen Kris Beutel (8/31) Kris Beutel sent to DEMCO for consideration of phone screen; phone Screens set for Michele Bedard on 9/1; Meg Armstrong on 9/2 and Lisa Paveliski on 9/6 all with Sue Sippola; (8/26): Scheduling interview for Michele B. (8/22): Discovery completed - sourcing.</t>
  </si>
  <si>
    <t>AME000063</t>
  </si>
  <si>
    <t>Field Service Engineer_NJ</t>
  </si>
  <si>
    <t>Northern</t>
  </si>
  <si>
    <t>(12/15) Completed official paperwork and starting on adjusted date of 1/9/17 (12/14) A. James signing offer letters today; will send Close/Fill req today (12/9) A. James verbally accepted of(12/9) HR made an offer to A. James for $77k/2 weeks vacation(12/8) HM and VP are working through details of offer to A. James and hope to have something to the candidate by 12/9 (12/5) position being reclassified to Sr. FSE -must stay open for 5 days before offer can be made to Andre (12/1) A. James interviewed in Brea-HM will contact us on Friday, 12/2 with update (11/30) touched base with M. Khan to keep warm (11/28) A. James confirmed for 12/ 1 in Brea, CA(11/20) A. James moved to interview with Charles Murray in Brea on 12/1 (11/16) M. Khan and A. James confirmed for onsite interview with HM at 8am and 9am respectively in Woodbridge. NJ (11/15) A. James sent online assessment (11/14) A. James and M. Khan moved to on-site interview on 11/21- time and location TBD (11/10) A. James scheduled for phone screen on 11/14 at 11am (11/10) A. James submitted for consideration (11/8) R. Ricci submitted for consideration (11/7) G. Buchanski on 11/7 at 12pm. (11/4) M. Khan moved to F2F-TBD(11/4) G. Buchanski moved to phone screen on 11/7-time TBD (11/3) G. Buchanski submitted for consideration (11/2) M. Khan rescheduled for 11/3 at 1pm (10/31) M. Khan moved to phone screen on 11/1 (10/24) M. Khan submitted for consideration (10/19) D. Williams moved to phone screen on 10/19 at 3pm (10/19) F. Casillo moved to phone screen on 10/25 at 2pm (10/18) F. Casillo submitted for consideration (10/18) D. Williams submitted for consideration (10/18) J. Patel submitted for consideration (10/17) B. Alexander moved to F2F-10/24(10/17) L. Evangelista submitted for consideration (10/12) B. Alexander scheduled for phone screen on 10/13 at 11am (10/11) B. Alexander submitted for consideration (10/4) M. Guzman moved to phone screen on 10/5(10/3) R. Masseria submitted for consideration (9/30)M. Guzman submitted for consideration (9/29) D. Serio submitted for consideration (9/27) C. Garofola moved to F2F on 9/30 (9/26) C. Garofalo moved to phone screen (9/26) J. Morillo submitted for consideration (9/26) C. Garofalo submitted for consideration 9/23) Submitted E. Shannon for consideration (9/19) Outreach to G. Allen for veteran candidates (9/19) Discovery call complete-sourcin1</t>
  </si>
  <si>
    <t>EB-1642290634</t>
  </si>
  <si>
    <t>Salesforce Analyst</t>
  </si>
  <si>
    <t>Mehta, Chai</t>
  </si>
  <si>
    <t>(1/3) Notified that position was filled with an internal candidate for $80k (12/22) Per request of HM, all candidates will be on hold until after the first of the new year for review (12/21) D. Huddleston submitted for consideration (12/21) HM presented on weekly call that they have a potential internal candidate for this position and will not realistically start (12/21) HM not moving forward with F. Evans and B. Ndubisi; putting on hold until after the new year: Pietras and Kwak (12/21) Catch up call scheduled for 1:30pm ET to recap submitted candidates  (12/19) Email to HM about next steps with submitted candidates (12/16) B. Ndubisi submitted for consideration (12/15) K. Kwak submitted for consideration (12/15) J. Pietras submitted for consideration (12/14) F. Evans submitted for consideration (12/12) Discovery call complete-open for sourcing</t>
  </si>
  <si>
    <t>R-489</t>
  </si>
  <si>
    <t>Global Associate Product Manager</t>
  </si>
  <si>
    <t>Blight, Erica</t>
  </si>
  <si>
    <t>Frechou, Karen</t>
  </si>
  <si>
    <t>(1/17) Internal candidate C. Wong accepted verbal offer and will start in new role on 1/23; accepted role at $95k(1/17) HM said internal candidate has received official offer and accepted-will verify this week and then we will close out requisition (1/13) Sent HM and HRBP a note for final details on offer to close out the job(1/13) Official offer letter sent to C. Wong via email (1/12) Offer template sent to M. Powell to route official offer, verbal offer accepted on 1/11 via C. Wong(1/11) Offer process started for internal candidate C. Wong (1/10) Spoke with HRBP and they are preparing an offer for internal candidate C. Wong-details to follow(1/10) Catch up call scheduled for 12:30pm ET with HRBP (1/9) Sent HM and HRBP a reminder about needing details of internal offer (1/6) HM moving forward with internal candidate and verbal offer-will provide all details once she has information (1/5) Update call scheduled for 1/5 at 4pm ET to discuss to offer for internal candidate C. Wong (1/4) HM emailed me to let me know she would have updates on all active candidates by EOD 1/4 (1/3) Emailed HM and HR to ask about next steps for candidates (12/22) A. Sandhu submitted for consideration  (12/22) Left HM a VM  to ask about status of candidates moving forward (12/21) Sent email to HM requesting a call to catch up on all active candidates (12/20) S. Mandal submitted for consideration (12/16) Rescheduled phone prep with P. Duhan for 12/19 at 9am PST (12/15) C. Wong interview confirmed for 12/20 at 11am PST(12/15) E. Kiernan submitted for consideration (12/15) Email sent to CS on update of interview schedule for C. Wong (12/15) Additional email sent to HM to request feedback on H. Hamiri (12/14) C. Wong F2F request sent to Client Services on 12/13(12/13) C. Wong moved to F2F-TBD (12/12) C. Wong moved to second interview with Abby Rynko (PM) at 3pm on 12/12(12/9) T. Yang submitted for consideration (12/9) C. Wong moved to phone screen w/Abby Rynko(12/8) Touched base with HM to inquire on status of H. Hamira(12/7) P. Duhan confirmed for 2pm on 12/19 for phone screen (12/6) P. Duhan moved to phone screen-TBD(12/6) Internal candidate C. Wong moved to in person screen on 12/12 at 2pm(12/5) HM requested to move phone screen call with H. Hamiri to 12/6 same time (12/2) H. Hamiri rescheduled for 12/5 at 3pm (PST) (12/1) Contacted HM to reschedule phone screen w/ H. Hamiri (11/30) P. Duhan submitted for consideration (11/30) A. Zamboglu submitted for consideration (11/28) Updated HM on search and expected submits over the next two weeks (11/17) H. Hamiri moved to phone screen on 11/30 at 3pm (PST)  (11/17) C. Tsiatis submitted for consideration (11/15) H. Hamiri submitted for consideration (11/4) Open and sourcing</t>
  </si>
  <si>
    <t>SEL000704</t>
  </si>
  <si>
    <t>Sales Account Executive (SAE)</t>
  </si>
  <si>
    <t>Lacock, Stuart</t>
  </si>
  <si>
    <t>(2/2) Close template sent (2/2) verbal offer has been extended and now being routed through Taleo (1/26) Emailed S. Gopal for update(1/23) Emailed S. Gopal for update-she said position is with VP for approval of salary(1/20) No new updates on status of requisition with HM and HRPB (1/19) waiting for updates from S. Gopal for status of offer to internal candidate (1/18) Per S. Gopal, position is with VP and will provide feedback to us when she gets it.(1/17) Per S. Gopal, position with HM and will loop back on final decision(1/13) Emailed HM and HRBP about update on offer to internal candidate K. Craig(1/12) Waiting for final offer details from S. Gopal to internal candidate K. Craig (1/11) HM moving forward with internal candidate K. Craig; HRBP will send final details of offer(1/10) Touched base with G. Ericcason to update him on HM transition (1/6) T. Cordie submitted for consideration (1/6) New HM announced-Jim McDonough (1/5) Weekly call still a go and HM and I will recap next steps with internal candidates and G. Ericcson (1/4) G. Ericcson will be scheduled in San Diego for F2F once HM has final understanding of who will manage position (1/4) K. Craig, T. Cordes and D. Bermudez all internal candidates being reviewed by HM (1/3) Emailed HM to get next steps for G. Ericcson (12/22) HM will interview internal candidate K. Craig (12/22) HM not moving forward with R. Mason and D. Glover(12/22) HM moving forward with F2F w/ G. Ericcson after the first of the year, date and time TBD(12/22) HM not moving forward with T. Canaris (12/21) HM not moving forward with J. Ellis and C. Therault(12/21) G. Ericcson moved to F2F w/ HM after the first of the new year-Time &amp; Location TBD (12/21) Catch up meeting scheduled with HM at 11am ET to review all interview candidates (12/20)K. Craig submitted for consideration  (12/19) C. Therault scheduled for F2F at the Courtyard by Marriott /Mission Valley at 8:30am PST (12/19) C. Therault submitted for consideration (12/19) R. Mason confirned for F2F w/ HM on 12/21 at 2pm at Courtyard by Marriott/Mission Valley (12/16) G. Ericsson confirmed for phone screen on 12/20 at 10am PST (12/16) T. Canaris confirmed for F2F w/ HM on 12/21 at 11am PST at the Courtyard by Marriott/San Diego/ Mission Valley (12/16) J. Lollis confirmed for F2F w/ HM on 12/21 at 9:45am PST at the Courtyard by Marriott/San Diego/Mission Valley (12/16) HM requested that Jim McDune be included for additionals interviews as he may be managing this person after the first of the year. (12/16) Will not be moving forward w/ A. Jordan (12/16) I will be doing an additional screen w/ Robert Mason(12/16) D. Bermudez speaking with HM today (12/16) D. Glover, G, Ericcson, J. Lollis and T. Canaris moving forward to F2F w/ Stuart on 12/21 in San Diego(12/15) HM moving forward with some F2F for next week-will touch base with me later  first thing tomorrow morning on who those are moving forward  (12/15) Emailed HM about next steps for candidates G. Ericsson, T. Canaris and A. Jordan (12/14) G. Ericsson submitted for consideration (12/14) T. Canaris submitted for consideration (12/14) conducted additional screen for A. Jordan and sent feedback to HM; awaiting next steps (12/13) R. Mason submitted for consideration  (12/13) J. Lollis submitted for consideration (12/13) Follow up call w/ A. Jordan on 12/14 (12/12) D. West moved to phone screen-TBD(12/12) HM not moving forward with S.  Bohn(12/9) notes from weekly call: not moving forward with G. Pace, V. Chan, and J. Downs; will follow up with A. Jordan with more questions; moving  to F2F with D. Bermudez and D. Glover; considering moving to 3rd party agency (12/8) HM called to request to reschedule S. Bohn's phone screen today to tomorrow, I called and emailed him with new possible times and have not heard back (12/8) A. Jordan submitted for consideration (12/7) D. Bermudez submitted for consideration (12/7) G. Pace submitted for consideration (12/7) V. Chan submitted for consideration(12/6) D. Glover moving to F2F-Date TBD(12/2) J. Downs scheduled for phone screen on 12/5 at 9am (PST) (12/2) J. Downs, D. Glover and S. Bohn moved to phone screens (12/1) J. Downs submitted for consideration (12/1) J. Tkach submitted for consideration (11/30) A. VanSchijndel submitted for consideration (11/29) D. Glover submitted for consideration (11/29)K. Ramsey &amp;  S. Bohn submitted for consideration (11/28) S. Bohn submitted for consideration (11/28) J. Acosta put on hold (11/21) J . Daniel and J. Acosta moved to phone screens on 11/23 at 9:30am and 8:30am PST(11/18) J. Daniel and J. Acosta moved to phone screen-Date and time TBD (11/17) J. Daniel submitted for consideration (11/17) J. Acosta submitted for consideration (11/17) Z. Neiman submitted for consideration  (11/10) Open and sourcing</t>
  </si>
  <si>
    <t>BEC004500</t>
  </si>
  <si>
    <t>Taller, Jim</t>
  </si>
  <si>
    <t>(10/25) Internal candidate M. Zhang verbally offered position (10/20) E. Miller submitted for consideration (10/19) N. Dillinger moved to phone screen on 10/24 at 3pm (CST) (10/19) M. Zhang and A. Du hold for assessments and F2F scheduling (10/18) N. Dillinger submitted for consideration (10/17) C. Nasser submitted for consideration (10/12) A. Du moved to phone screen (10/11) A. Du submitted for consideration (10/5) J. Zhang moved to phone screen on 10/13 (10/3) S. Bozone moved to phone screen (9/30) J. Zhang submitted for consideration (9/29) A. Ham submitted for consideration (9/28)S. Bozone submitted for consideration  (9/27) J. Fisher submitted for consideration (9/27)R. Mortel submitted for consideration  (9/16) Outreach to G. Allen for veteran candidates (9/13) Discovery call complete-sourcing</t>
  </si>
  <si>
    <t>SEL000661</t>
  </si>
  <si>
    <t>Mohanrajulu, Jay</t>
  </si>
  <si>
    <t>Vista</t>
  </si>
  <si>
    <t>(12/13) weekly meeting cancelled (12/8) sourcing continues for a few candidates (12/5) On hold per HR (12/2) S. Harrison moved to phone screen-12/5 at 12pm PST (12/1) S. Harrsion submitted for consideration (11/30) A. Condurso rescheduled for F2F on 12/1 (11/28) A. Condurso confirmed for 12/2 in Vista. (11/22) A. Condurso moved to F2F in Vista- Date and time TBD(11/22) New pipeline created for position (11/17) S. Malka submitted for consideration (11/16) A. Condurso confirmed for phone screen on 11/21 at 1pm (11/16) M. Kosko and A. Condurso moved to phone screen-Date TBD (11/16) M. Hammonds (11/11) P. Dorgan submitted for consideration (11/9) M. Kosko submitted for consideration (11/8) C. Arslanian submitted for consideration (11/8) P. Iverson submitted for consideration (11/8) A. Condurso submitted for consideration (11/4) new sourcing scope per HM (10/31) E. Salim submitted for consideration (10/31) E. Tagon submitted for consideration (10/26) M. Beames submitted for consideration (10/26) A. Mor submitted for consideration (10/25) P. Putignano submitted for consideration (10/21) J. Chung submitted for consideration (10/21) M. Maola submitted for consideration (10/18) Position open-Sourcing</t>
  </si>
  <si>
    <t>SEL000662</t>
  </si>
  <si>
    <t>Digital Web Analytics Manager</t>
  </si>
  <si>
    <t>Kulkarni, Jaideep</t>
  </si>
  <si>
    <t>(12/8) updated all screened candidates on status of search (12/5) On hold per HR (12/2) A. Frazier moved to phone screen-TBD (12/1) HM not moving forward with A. Sazonov (11/28) A. Sazonov on hold for further review by HM-call complete (11/22) HM on vacation and out of pocket until 12/3 (11/18) spoke to HM; he will provide email feedback by EOD 11/18 (11/16) weekly call moved to Thursdays at 3pm (CT) per the request of HM (11/15) E. Anwar submitted for consideration (11/15) A. Frazier submitted for consideration (11/11) A. Sazonov moved to phone screen on 11/15 at 9am (11/9) M. Murphree submitted for consideration (11/9) K. Stensby submitted for consideration (11/7) A. Cohen scheduled for phone screen on 11/10 at 10am (11/4) A. Cohen moved to phone screen-time and date TBD(11/2) A. Cohen submitted for consideration (11/2) J. Schmitt submitted for consideration (10/20) D. Wilson submitted for consideration (10/18) Position open-Sourcing</t>
  </si>
  <si>
    <t>SEL000708</t>
  </si>
  <si>
    <t>(12/8) Contacted V. Levchenko to let her know where the process stands as of 12/6-she is still interested in the position. (12/6) LBS has put offer on hold-notified candidate of delay (12/1) HM will provide update on 12/2 on decision (11/30) Connected with HM and decision should be made on 12/2 (11/28) reached out to HM about next steps for V. Levchenko (11/22) V. Levchenko interview confirmed (11/16) V. Levchenko moved to F2F interview on 11/28 at 11am (11/16) Offer declined (11/14) Offered extended to M. Strzelecki for $43k starting 12/5</t>
  </si>
  <si>
    <t>DIA010217</t>
  </si>
  <si>
    <t>Staff Quality Engineer, Global Materials, Logistics and Distribution</t>
  </si>
  <si>
    <t>Jonathan Jagielski</t>
  </si>
  <si>
    <t>11/3-Req cancelled</t>
  </si>
  <si>
    <t>GIL003285</t>
  </si>
  <si>
    <t>Commercial Account Manager</t>
  </si>
  <si>
    <t>Robert Leo</t>
  </si>
  <si>
    <t>12/15-Two final interviews have taken place, waiting on feedback for offers to Jeff Meserve or Eric Lopez 12/8-Eric Lopez had in person interview on 12/7, and Jeff Meserve is scheduled for 12/13.  12/1-TME scheduling final two interviews with HRBP at Gilbarco, tenatively looking at first and second week of December.</t>
  </si>
  <si>
    <t>HEM000387</t>
  </si>
  <si>
    <t>Key Accounts Manager</t>
  </si>
  <si>
    <t>Other-Hemocue</t>
  </si>
  <si>
    <t>Mark Bellwood</t>
  </si>
  <si>
    <t>12/15-On hold pending feedback from HM 12/8-Req on hold.  12/1-2 In person interviews set for Matt Shouse and Bret Samowitz, TME pending final confirmation from HM.</t>
  </si>
  <si>
    <t>AME000071</t>
  </si>
  <si>
    <t>Clinical Application Specialist</t>
  </si>
  <si>
    <t>11/23-Filled</t>
  </si>
  <si>
    <t>AME000081</t>
  </si>
  <si>
    <t>Field Service Engineer-Tulsa</t>
  </si>
  <si>
    <t>Tulsa</t>
  </si>
  <si>
    <t>1/5/2017-Formal offer to go out to Dennis Harper today.  12/15- In person interviews with Ron White and Dennis Harper on Tuesday.  Phone screen set with Jason Spiller tomorrow at 430 EST12/8-HM interviewed Ron White on 12/8.  12/1-2 Submission to date and still actively sourcing, aiming for 3 new candidates by Wed of next week.</t>
  </si>
  <si>
    <t>CEP7071</t>
  </si>
  <si>
    <t>R&amp;D Journeyman Mold Maker</t>
  </si>
  <si>
    <t>Harry McRae</t>
  </si>
  <si>
    <t>1/12/2017-Offer accepted by Rod Edwards, pending signaure of final offer letter.  1/5/2017-Pending approval to make offer to Rod Edwards (internal candidate). 12/15-One potential new candidate, pending decision on relocation 12/8-No new candiates this week, TME to re-source and re-post.  12/1-Philip Taylor accepted offer for R-512 role, TME still sourcing 7071</t>
  </si>
  <si>
    <t>CEP7558</t>
  </si>
  <si>
    <t>Sr. QA Analyst</t>
  </si>
  <si>
    <t>Mary Ko</t>
  </si>
  <si>
    <t>Sarah Murdock</t>
  </si>
  <si>
    <t>DIA010216</t>
  </si>
  <si>
    <t>Sr. Staff Engineer, Global  Quality Process Validiation</t>
  </si>
  <si>
    <t>11/10-Position Filled</t>
  </si>
  <si>
    <t>DIA010569</t>
  </si>
  <si>
    <t>Counsel</t>
  </si>
  <si>
    <t>John Krocak</t>
  </si>
  <si>
    <t>(3/30) Offer with Jason Elfenbein 2/2/2017-TME followed up with HM regarding in perosn interviews, pending feedback 1/26/2017-Two in person interviews taking place today (p3)-Jason Elfenbein and Debbie Shinn-1/19/2017-TME to meet with HM on 1/20; two candidates in contention currently.  1/12/2017-TME to set up phone call with HM.  We were anticipating having a call this week but weren't able to confirm schedules.  We have two candidates pending.  1/5/2017-TME reached out to HM, we are setting up a call this week to go over new candidate. 12/15-Submitted Daniel Wiesel on 12/15 12/8-Good feedback on John Chao, HM will probalby have him in for in person interviews, aiming for 2 new candidates by end of next week.  12/1-Interview set for John Chao on 12/1, TME still sourcing new candidates.</t>
  </si>
  <si>
    <t>DIA010610</t>
  </si>
  <si>
    <t>Sr Patent Agent, Intellectual Property</t>
  </si>
  <si>
    <t>Anne Murphy</t>
  </si>
  <si>
    <t>12/15 3 Phone interviews set up 12/8-3 interviews to be scheduled JC Xu, Hena Pande and Victoria Poissant. 12/1-HM is in Germany and we will meet this coming Wed, still submitting and screening candidates.  Post is on ACC as well.</t>
  </si>
  <si>
    <t>DIA010612</t>
  </si>
  <si>
    <t>(2/23) Filled (2/16) Tentatively filled by Tom Briedenbach, will sign offer by tomorrow 2/9/2017-Final interview with Tom Breidenbach on Tuesday with Lori Chehade 2/2/2017-Interview with Tom Briedenach in Chaska on 2/3, submited Adam Southworth on 1/31 for review1/26/2017-In person interivew set for Tom Briedenbach for 2/3 in Chaska 1/19/2017-TME met with HM on 1/19, interivew set with Tom Bridenbach today.  1/12/2017-TME pending final decision on Bob Gerhart from HM. 1/5/2017- Pending confirmation on offer for Bob Gerhart from HM.  HRBP had some concerns. 12/15-3 Phone interviews set up 12/8-2 interviews to be scheduled Nathan Gallus and Cathy Gates.  12/1-HM is in Germany and we will meet this coming Wed, still submitting and screening candidates.  Post is on ACC as well.</t>
  </si>
  <si>
    <t>DIA0I0868</t>
  </si>
  <si>
    <t>Pooja Chandrasheka</t>
  </si>
  <si>
    <t>(3/30) Filled (3/23) Filled-Patricia Foster (3/16) Final interview with Patricia Foster to take place today and Eleni Marantidis today (3/10) Final interivews being set for next wed/thurs with Patricia F. and Eleni M. (3/2) Meeting with HM tomorrow to go over remaining candidates (2/23) Call with HM at 5 PM today (2/16) Submitted Patricia Francis, HM is interested in potentially interviewing her 2/9/2017-Continuing to source, 2 of the candidates submitted are to be kept on hold pending HMs return to the office 2/2/2017-4 submitted candidates to date, TME to meet with HM on 2/3 1/27/2017-Open/sourcing-1/19/2017-Open/Sourcing</t>
  </si>
  <si>
    <t>GEM000268</t>
  </si>
  <si>
    <t>Sr. Manufacturing Supervisor</t>
  </si>
  <si>
    <t>Rachel Ramsey</t>
  </si>
  <si>
    <t>Plainville</t>
  </si>
  <si>
    <t>(3/2) Filled (2/23) Filled (2/17) Sourcing candiates with full Bachelors degree, have screen 10-15 new candidates but did not meet education requirements 2/9/2017-Sourcing new candidates with Bachelors degree 2/2/2017-Submitted 3 candidates but requirements have changed to require Bachelors degree, TME still actively sourcing new candidates 1/26/2017-Mike Congran to phone screen on 1/26, William Luddy rejected, TME to screen new candidate this afternoon1/25-Submitted William Luddy and Mike Congran (awaiting feedback on Mike) 1/19/2017-Open/sourcing; 1/12/2017-Open, sourcing</t>
  </si>
  <si>
    <t>GEM000281</t>
  </si>
  <si>
    <t>Channel Manager</t>
  </si>
  <si>
    <t>Jon Cowley</t>
  </si>
  <si>
    <t>(2/23) Req filled (2/17) Req filled internally 2/2/2017-4 submitted candidates, but position will likely fill with internal candidate 1/26/2017-Two submits to date, TME still still sourcing 1/19/2017-One P1 submitt and another tenative submit by COB on Friday 1/20/2017</t>
  </si>
  <si>
    <t>GIL001869</t>
  </si>
  <si>
    <t>Legal Manager</t>
  </si>
  <si>
    <t>Jeff Bacon</t>
  </si>
  <si>
    <t>Jon Powers</t>
  </si>
  <si>
    <t>Greensboro</t>
  </si>
  <si>
    <t>12/8-Offer expected to go out to Jane Goeke in next couple of days.  12/1-Final interview this week with Jane Goeke, TME to follow up.</t>
  </si>
  <si>
    <t>GIL003258</t>
  </si>
  <si>
    <t>Regional Account Manager</t>
  </si>
  <si>
    <t>12/15-Pending offer feedback from HRBP, followed up via email on 12/14 12/8-HM will likely move forward with internal candidate but pending final feedback.  12/1-3 interviews this week, Allen Richard, Roy F. and Mike Lea, TME to follow up on Monday.</t>
  </si>
  <si>
    <t>HEM000339</t>
  </si>
  <si>
    <t>Business Intellignce Manager</t>
  </si>
  <si>
    <t>Amulya Malladi</t>
  </si>
  <si>
    <t>11/10-Position filled</t>
  </si>
  <si>
    <t>HEM000423</t>
  </si>
  <si>
    <t>Hemocue</t>
  </si>
  <si>
    <t>White Plains</t>
  </si>
  <si>
    <t>(2/16) Position filled 2/9/2017-outside candidate moving to final interview 2/2/2017-TME expecting 2-3 more submission by 2/3 or 2/6, still sourcing additional candidates. 1/26/2017-TME informed by HM that they have a strong outside candidate that is moving forward in interviews and seems like a good fit, TME to continue search. 1/25-Pending resumes from two candidates, expected to submit today or tomorrow. 1/19/2017-Open/sourcing 1/12/2017-Open, sourcing</t>
  </si>
  <si>
    <t>LEI003109</t>
  </si>
  <si>
    <t>Field Service Engineer-Central</t>
  </si>
  <si>
    <t>VerCautren Greg</t>
  </si>
  <si>
    <t>Cranberg Renee</t>
  </si>
  <si>
    <t>(4/20) Offer accepted, position filled (4/13) Offer out and accepted by Jeff Muxlow (4/7) Open Sourcing (3/30) Reposted on craigslist and through our other external postings  (3/23) Sourcing and reset the posting this week to draw increased activity (3/16) Sourcing, and speaking with new candiate on 3/17 (3/10) Sourcing, one potential new candidate in process (3/2) Sourcing, pending feedback from two potential candidates (2/23) sourcing (2/16) Open/Sourcing, cragislist listing has been posted 2/9/2017-Open/Sourcing 1/26/2017-Open/Sourcing</t>
  </si>
  <si>
    <t>R-266</t>
  </si>
  <si>
    <t>Territory Sales Executive</t>
  </si>
  <si>
    <t>Jake Robertson</t>
  </si>
  <si>
    <t>(4/20) Offer accepted, positiion filled (4/13) Offer went out to Paul Welter, under review (4/7) Paul Welter and P3 candidates are the last in process, per HM they will likely go to offer with one of these candidates (3/30) Jamison Johnson and Paul Welter still in process, Jake Robertson will touch base with me on Friday or early next week (3/23) Jamison Johnson interviewed with Director of Corporate Accoutns, down to Jamison Johnson and Paul Welter as final candiates (3/16) Jamison Johnson interviewing today at 2 PST (3/10) Setting up interview with Jamison Johnson, pending feedback on Andrew Royal (3/2) Setting up F2F with Jamison Johnson, Andrew Royal still in process, pending feedback (2/23) Interview with Jamison Johnson on 2/24(2/16) HM is interviewing Andrew Royal on 2/22 in Phoenix, phone screen with Jamison Johnson on 2/24. 2/9/2017-Expecting to submit Jamison Johnson on 2/10. 1/26/2017-Open/Sourcing</t>
  </si>
  <si>
    <t>R-359</t>
  </si>
  <si>
    <t>Operations Improvement Analyst</t>
  </si>
  <si>
    <t>Mike Scutero</t>
  </si>
  <si>
    <t>(3/10) Ana van de Merwe has accepted offer, in background checks (3/2) offer going out to Ana van de Merwe tomorrow (2/23) offer going out on 2/24 (2/16) Final interview with Ana van de Merwe on 2/15, pending feedback. 2/9/2017-Setting up final interviews with Ana Va de Merwe.  2/2/2017-In person interivew confirmed on Friday with Ana van de Merwe 1/26/2017-In person interview set with Ana van de Merwe for Friday 2/3. 1/19/2017-TME setting up interview with Ana De Were for the week of Jan 30th.1/12/2017-TME to set up in person interview with Ana De Were the week of the 23rd.  1/5/2017-HM is OOO until 1/9/2017 and we are setting up in person interview with Ana De Were. 12/15-TME reached out to HM to set up call no response to date 12/8-TME to set up call with HM re: Ana De Were and overall search feedback.  12/1-New submittal this week Kenneth Daniel, TME followed up on Tues and Wed. to schedule interview with Ana De Were.</t>
  </si>
  <si>
    <t>R-512</t>
  </si>
  <si>
    <t>Journeyman Mold Maker</t>
  </si>
  <si>
    <t>Jens Aagaard</t>
  </si>
  <si>
    <t>1/5/-Filled and started.</t>
  </si>
  <si>
    <t>SEL000616</t>
  </si>
  <si>
    <t>Consumable Sales Executive - MN, WI, IA</t>
  </si>
  <si>
    <t>Larsen, Marty</t>
  </si>
  <si>
    <t>11/17-Filled</t>
  </si>
  <si>
    <t>SEL000630</t>
  </si>
  <si>
    <t>Field Service Engineer I -  San Francisco CA</t>
  </si>
  <si>
    <t>12/15-In Background checks now, offer extended and accepted by Shamsher Singh 12/8-Offer expected to go out this week to Shamsher Singh.  12/1-HM meeting with final candidate today (Shamsher Singh), expecting offer out by next week</t>
  </si>
  <si>
    <t>SEL000692</t>
  </si>
  <si>
    <t>Mark Steinberg</t>
  </si>
  <si>
    <t>(3/30) Filled-Tim Kaplan(3/23) Kari H. and David McCoid have been rejected, Tim Kaplan still in process (3/17) Mark Steinberg conducting interivews with Steve Y. and Kari H. today in Minn. (3/10) Mark Steinberg has requested to meet with Kari H. and Steve Y. (3/2) Pending feedback on final interviews (2/23) Setting up final interviews (2/16)  We are trying to set up final interviews in BG the week of the 27th. 2/9/2017-final candidates flying to BG the week of the 20th. 2/2/2017-HM interviewed 4 finalists candidates via facetime, TME left VM with HIM on 2/2 for feedback1/26/2017-TME pending feedback on final candidates1/19/2017-Pending confirmation from HRBP that we are moving forward with David McCoid.1/12/2017-We are pending confirmation on David McCoid getting a final interview in BG.  If he is moving to final interviews, it will be David and Tony Cullen.  If not, Tony will be the only viable candidate left and we will need to source new candidates.  1/5/2017-David McCoid and Tony Cullen are going to BG for final interviews.  Pending final feedback on Shelly W. 12/15- In person interview completed with David McCoid, will likely be going to BG.  Tony Cullen and Corey Domin to meet in person with HM on Monday 12/8-HM will meet with David McCoid in person on 12/13, 3 new candidates this week.  12/1-3 Total candidates submitted, and 2 potential submits coming up.  David McCoid interview to be set for Monday.</t>
  </si>
  <si>
    <t>R-812</t>
  </si>
  <si>
    <t>Senior Manager, Business Development</t>
  </si>
  <si>
    <t>Mark Fletcher</t>
  </si>
  <si>
    <t>(3/30) Filled-Venkat N. (3/23) Venkat N. in final interivews today in Sunnyvale (3/17) Venkat N. to interview in person next week in Sunnyvale (3/10) Dan fulton in final interviews, and Venkat Neyanan has begun interview process (3/2) Dan fulton in final interviews (2/23) In person interview withDan Fulton on 2/23(2/16) 2 candidates submitted, Dan Fulton has confirmed that salary requirements will work for him, pending feedback from HM on interviews.  2/9/2017-Open sourcing</t>
  </si>
  <si>
    <t>R-844</t>
  </si>
  <si>
    <t>Instrument Specialist</t>
  </si>
  <si>
    <t>Eric Davidson</t>
  </si>
  <si>
    <t>(4/7) Colleen W. accepted verbal offer, processing written offer now (3/30) Final interviews set for April 4th with Susan Surber (3/23) Setting up final interviews in chicago, April 4, with Scott Irvin, Sarah Borah and Colleen Wagener (3/17) In person interviews taking place with 4 candidates today and tomorrow (3/10) Interviews set for Scott Irving, Jeremy F., Colleen W. and Kristen W. in Chicago next Thursday (3/2) HM conducted 5 interviews on 3/2, pending feedback (2/23) In person interivew to be set up Colleen Wagener, phone screen with Jeremy Friedman 2/16/2017-Submited Peggy R., HM wants to pass due to relocation requirments 2/9/2017-Open/Sourcing</t>
  </si>
  <si>
    <t>AME000084</t>
  </si>
  <si>
    <t>Rob Riccardi</t>
  </si>
  <si>
    <t>(3/10) Filled (3/2) Expecting offer to go out this week to Moses Gastani this week</t>
  </si>
  <si>
    <t>HEM000420</t>
  </si>
  <si>
    <t>Regional Sales Manager-East</t>
  </si>
  <si>
    <t>Bellwoord, Mark</t>
  </si>
  <si>
    <t>(4/7) Filled (3/30) Pending confimation on Michael Boner and John Geisler from Mark Bellwood (3/23)Michael Boner and John Geisler under review (3/16) Pending confirmation re:  Jeb M. and will submit Michale B. upon receipt of resume (3/16) Jeb M. in process pending feedback from Mark Bellwood(3/7) Submitted candidate Gerald Ragizone for Mark Bellwood's review, will potentially be submitted one new candidate by end of this week (3/2) Sourcing new candidates (2/23) Transition complete to B. Barnard (2/21) V. Gassensmith not moving forward due to fit per HM (2/20) R. Carr not moving forward with the search (2/20) Had weekly call with HM-will review R. Carr today and provide feedback asap; will also provide feedback on phone screen with V. Gassensmith tomorrow (2/21) via email (2/16) R. Carr submitted for consideration (2/15) V. Gassensmith moved to phone screen on 2/20-6pm EST (2/13) V. Gassensmith submitted for consideration (2/10) S. Grates not moving forward due to lack of supervisory experience (2/10) S. Grates submitted for consideration (2/8) R. Smooke removed from consideration due to compensation (2/8) R. Smoke submitted for consideration (2/8) B. Hunt removed from process per HM (2/6) B. Hunt moved to phone screen- 2/7 at 4:30pm ET (2/6) B. Hunt submitted for consideration (2/6) J. McManis removed from consideration due to compenstation (2/3) Weekly update email sent to HM (2/3) Q. Cousin not moving forward with the search per HM (2/2) Q. Cousin submitted for consideration (2/1) Left VM for HM about compenstation for the position and the concerns that now two candidates have about the structure (1/27) J. McManis moving to F2F-Date and Time TBD (1/27) Weekly update email sent to HM (1/26) J. McManis confirmed (1/25) J. McManis moved to phone screen on 1/27 at 11am (1/25) HM noted he would be out of the office for the next 10 days to national sales meeting-going to close the loop on active candidates before leaving town. (1/23) Bi-Weekly meeting cancelled and will be scheduled after phone screens are complete (1/20) removed J. Quesenberry, D. Akkerman and T. Luther from consideration (1/19) J. McManis submitted for consideration (1/17) Update call scheduled with HM on 1/18 at 4:30pm (1/13) D. Akkerman submitted for consideration (1/12) J. Quesenberry submitted for consideration (1/12) T. Luther submitted for consideration (1/12) Emailed HM and HRBP for final comp numbers-do not have variable comp numbers at this time (1/10) LI and PCR blasts sent out (1/6) Discover Call complete, open for sourcing (1/5) Discovery call scheduled for 1/6 at 11am CT</t>
  </si>
  <si>
    <t>AME000089</t>
  </si>
  <si>
    <t>Inside Sales-Blood Gas</t>
  </si>
  <si>
    <t>(3/2) Filled (2/24) Tranistion complete to B. Barnard (2/24) M. Wickam rescheduled for 2/24 at 2pm PST w/ M. Slone(2/23) M. Wickam scheduled for final phone screen w/ M Slone on 2/24 at 5am PST (2/22) HM Emailed us to let us know she is trying to connect finalist with a RSM (M. Slone) to talk about growth potential-will let us know if that can happen in the next 24 hours, if not they will move forward with the offer (2/22) Emailed HM about next steps with M. Wickam (2/21) Spoke with M. Wickam for a third time about salary-completely ok with base of $60k and proposed commission plan (2/21) Spoke to HM-likely preparing offer after verifying with HRBP(2/16) Moving weekly call with HM to 2/20 to discuss offer for M. Wickam(2/16) Second onsite interview with M. Wickam confirmed for 2/20 at 2:30pm PST (2/13) M. Wickam confirmed with VP and HR on 2/20 at 2:30pm PST in Brea, CA(2/10) M. Wickam moving forward to additional interview with VP and HR (2/10) T. Stewart not moving forward(2/10) Scheduled follow up calls with T. Stewart and M. Wickam to confirm salary(2/10) T. Stewart likely to move forward with another interview-waiting on salary confirmation from HRBP(2/10) M. Wickam likely to move forward for another interview, waiting on HM to confirm salary with HRBP (2/9) M. Wickam and T. Steward prepped for onsite interviews. (2/8) M. Wickam scheduled for onsite interview on 2/9 at 4pm PST(2/6) Hold on C. Diaz until others are interviewed (2/6) T. Stewart confirmed for onsite interview on 2/10 at 7am PST (2/6) C. Diaz confirmed for phone screen on 2/6 at 12pm PST (2/3) L. Samanci and D. Erger not moving forward in the search per HM (2/3) T. Stewart and M. Wickam moving to F2F on 2/10, time TBD(2/3) C. Diaz moving to phone screen on 2/6 (TENT)(2/3) Weekly update email sent to HM (2/2) D. Erger submitted for consideration (2/2) C. Diaz submitted for consideration (2/2) K. Roberts withdrew from process (2/2) K. Roberts submitted for consideration (2/2) Weekly call rescheduled for 2/3 at 1pm PST (1/31) M. Wickam moved to on site interview-Date and time TBD (1/30) T. Stewart moving forward with on site interview-Date and time TBD (1/30) Rescheduled phone screen for M. Wickam for 3pm on 1/30 (1/27) Weekly update email sent to HM (1/27) N. King removed from consideration (1/26) Weekly check in meeting rescheduled for 1/30 at 9:30am PST (1/26) T. Stewart rescheduled for 1/27 at 7am PST (1/25) M. Wickman moved to phone screen on 1/27 at 8am PST (1/25) M. Wickman submitted for consideration  (1/25) N. King moved to phone screen on 1/26 at 4pm PST(1/24) T. Stewart moved to phone screen on 1/26 at 5pm PST(1/24) T. Stewart submitted for consideration (1/23) N. King submitted for consideration (1/20)Per request of HM, rescheduled weekly meeting to Monday 1/24- Time TBD (1/18) Per HM, hold on L. Samanci to review additional candidates. (1/13) L. Samanci moved to phone screen with HM on 1/17 at 8:30am PST (1/12) L. Samanci submitted for consideration (1/11) Emailed HM links to candidates from LI that I am screening this week (1/9) Confirmed with HM that a four year degree is needed for this position-this eliminates one phase one and one phase 2 candidate that were being considered for submission (1/5) New LinkedIn InMail sent on 1/4 (1/3) Emailed Caleb to help with sourcing for position (12/22) Blasts sent out in PCR and LI on 12/21 (12/21) Email blasts scheduled to go out (12/20) Rolls up created (12/16) Open for sourcing (12/16) Discovery call at 10am PST</t>
  </si>
  <si>
    <t>DIA009343</t>
  </si>
  <si>
    <t>Sr. Quality Assurance Scientist/Engineer</t>
  </si>
  <si>
    <t>(7/8)  Canceled.  (6/24)  In initial sourcing.  (6/17)  DC Completed</t>
  </si>
  <si>
    <t>DIA008443</t>
  </si>
  <si>
    <t xml:space="preserve">Leader, Global Market Intelligence </t>
  </si>
  <si>
    <t xml:space="preserve">(6/17)  Canceled this req. and opened a director level.  (6/3)  Onsites for Amit and Ken set up.  (5/26)  Onsite for Amit, Karl, Ken.  Feedback pending on Adam Henry.  (5/20) Feedback pending on on Adam Henry phone interview. Feedback pending on Karl's onsite. Setting up Amit Rushi for an onsite. (5/13)  Setting up onsites for Karl and Ken.  Feedback pending on Rebecca, Adam, David, and Amit.  (5/6)  Rebecca scheduled, Adam Henry scheduled, David Jiang phone interviewed, need feedback.  (4/29)  Feedback pending on Rebecca's phone interview.  Sumitting David Leang and Adam Henry.  (4/22)  Rebecca has phone interview.  2 Phase 3 candidates have a phone interview.  (4/15)  Waiting on feedback still.  The position has gone into phase 3.  (4/8)  Still no feedback on Rebecca and Vikas.  Submitting Jocelyn.  (4/1)  Feedback still pending on Rebecca Cunningham.  (3/25)  Feedback pending on Rebecca Cunningham.  (3/17)  Jenny rejected the offer.  Continuing to source.  (3/11)  Opened up a separate role for Jenny so continuing to recruit.  (3/4)  Moving forward with Jenny.  (2/26)  Vijay and Jenny have onsites next week.  Feedback pending on Neil Smith and Mary Guan.  (2/19) Feedback pending on Rich phone interview, and Jenny and Vijay's onsite interviews. Submitted Susan Sabanos and Neil Smith. Feedback pending. (2/12)  Jenny and Vijay onsite and Rich phone interview.  (2/5)  Phone interview with Jenny Xu today.  Submitting three additional candidates today.  (1/29)  Submitted Jenny Xu.  CDS with Lauren Miranda today.  </t>
  </si>
  <si>
    <t>DIA009789</t>
  </si>
  <si>
    <t>Senior Strategic Product Marketing Manager</t>
  </si>
  <si>
    <t>(10/21)  Canceled.  Using internal recruiter.  (10/6)  Still pending feedback.  (9/30)  Still pending feedback/next steps.  (9/23)  No feedback and haven't been able to get in touch with Clancy.  (9/16)  Still have not received any feeback on the two phone interviews.  Need to catch up with Clancy live.  (9/8)  Continuing to source.  (9/1)  Feedback still pending.  (8/26)  Feedback still pending on 2 phone interviews.  (8/19)  Feedback pending on two phone interviews.  (8/12)  Telephone interviews for Priya and one other candidate.  (8/5)  Setting up phone interview for Priya.  Continuing to source.  (7/29)  Phase 3 beginning to source.  (7/21)  Went to Phase 3.  Discovery call completed with Finnesse.  (7/15)  Submitted Srikanth.  Feedback pending.  (7/8)  Discovery Call completed</t>
  </si>
  <si>
    <t>LIF002885</t>
  </si>
  <si>
    <t>Product Manager, Integrated Solutions</t>
  </si>
  <si>
    <t>Wayne Schmidt</t>
  </si>
  <si>
    <t xml:space="preserve">(8/12)  Canceling and opening a higher level position. (8/5)  Feedback pending on  2 phone interviews and 5 submissions.  Role may be changing, need to have live conversation.  (7/29)  Feedback pending on 2 phone interviews and 5 submissions.  (7/8)  Two phone interviews (Jim and Jay).  Feedback pending on a couple submissions.  (7/8)  Feedback pending on 4.  (6/24)  Feedback still pending on 2.  2 CDS calls today.  (6/17)  Feedback pending on 2.  (6/10)  Feedback pending on Jason Kaufmann.  (6/3)  DC completed.  </t>
  </si>
  <si>
    <t>DIA009692</t>
  </si>
  <si>
    <t>Manager Development Science</t>
  </si>
  <si>
    <t>Sharon Shinn</t>
  </si>
  <si>
    <t xml:space="preserve">(9/8)  Onsite for Jason Diebel and keeping Haiyan warm.  (9/1)  Onsite for Jason Diebel.  (8/26)  Feedback pending on Haiyan and Doug's onsite interviews.  Setting up onsite for Jason Diebel.  (8/19)  Feedback pending on 2 onsites.  Setting up 1 phone interview.  (8/12)  Two onsites next week (Doug and Haiyan).  (8/5)  CDS set up for today.  Setting up two onsites (Doug and Haiyan).  (7/29)  Setting up onsite for Haiyan.  Wants to phone interview one additional candidate.  </t>
  </si>
  <si>
    <t>DIA009367</t>
  </si>
  <si>
    <t xml:space="preserve">Sr. Clinical Studies Scientist </t>
  </si>
  <si>
    <t>(9/8) Jennifer phone interview for this week. (9/1)  Set up phone interview for Jennifer (phase 3 candidate).  (8/26)  Out to two other recruiters, who are also struggling.  (8/19)  Reaching out a few additional candidates.  (8/12)  Continuing to source additional candidates.  (8/5)  Continuing to source.  Released all candidates.  (7/29)  Ute had a second phone interview.  Rina had an onsite.  Released Helen.  (7/15)  Feedback pending on Ute.  Onsites for Helen and Rina.  (7/8)  Feedback pending on Ute and Elizabeth.  (6/24)  Lisa onsite today.  Feedback pending on 2.  (6/17)  Feedback pending on lisa's phone interview.  (6/10)  Two phase 3 firms working on this position.  Holding on Helen post phone interviews.  (6/3)  Feedback pending on Helen's interview.  (5/26)  Setting up Helen for a phone interview.  (5/20) Continuing to source. Looking to make adjustments where possible to open up profile. (5/13)  Submitted Indu.  She was rejected.  (5/6)  Beginning to source.  (4/29)  Discovery call completed</t>
  </si>
  <si>
    <t>BEC005024</t>
  </si>
  <si>
    <t>Pam Taylor</t>
  </si>
  <si>
    <t xml:space="preserve">(7/8)  Filled with Kim Barnhart.  (6/24)  Moving forward with offer.  (6/17)  Feedback still pending on 3 onsites.  (6/10)  Feedback pending on 3 onsites.  (6/3)  ONsites with Fahmy, Kim, and Bill.  (5/26)  Moving Kim and Bill to onsite.  Two phone interviews tomorrow.  (5/20) Phone interviews for Fahmy Razak, Kim Barnhart, and Susan Vorhies. Keeping others warm. (5/13)  Feedback pending on 5.  (5/6)  Discovery Call completed.  </t>
  </si>
  <si>
    <t>BEC004511</t>
  </si>
  <si>
    <t>Tom Barber</t>
  </si>
  <si>
    <t xml:space="preserve">Shelly Walls </t>
  </si>
  <si>
    <t xml:space="preserve">(7/15)  Filled.  (7/8)  Branden accepted.  Waiting on BG/DS.  (6/24)  Moving forward to offer for Brandon but may be at Senior level.  (6/17)  Continuing to source.  (6/10)  Irina is reconsidering the offer.  Marcelo has been released.   (6/3)  Irina rejected the offer.  Feedback pending on Marcelo German.  (5/26)  Moving Irina forward to an offer.  (5/20) Waiting on next steps for Irina's onsite. Continuing to source. (5/13)  Keeping Sangjun and Natalie warm.  Irina has an onsite on Monday.  (5/6)  Setting up onsite for Irina.  Setting up phone interviews Natalie and Sangjun.  </t>
  </si>
  <si>
    <t>DIA009359</t>
  </si>
  <si>
    <t>Diana Davis</t>
  </si>
  <si>
    <t xml:space="preserve">(6/24)  Moving forward to offer with Casey.  (6/17)  Bret onsite next week.  Feedback pending on Kasra and Casey's phone interview.  (6/10)  Bret had an onsite.  Feedback pending.  Casey has an onsite.  Feedback pending on Kasra's phone interview.  (6/3)  Setting up onsite for Bret.  Feedback pending on Kasra's phone interview.  Setting up phone interview for Gia and onsite interview for Casey.  (5/26)  Setting up 2 phone interviews.  (5/20) Danielle confirming 2 candidates interest on specific BCI projects. (5/13)  Submitted 5.  All have been rejected.  (5/6)  Submitted 4.  Feedback pending.  (4/29)  Discovery call completed.  </t>
  </si>
  <si>
    <t>DIA009571</t>
  </si>
  <si>
    <t>Development Scientist I</t>
  </si>
  <si>
    <t>Corey Carlson</t>
  </si>
  <si>
    <t>(8/5)  Filled.  (7/29)  Waiting on BG/DS.   (7/15)  Feedback pending on 2 onsites.  Submitting whittney.  (7/8)  2 onsites (Sangya and Dao).  (6/24)  Keeping a number of individuals warm.  Feedback pending on 4 new submissions.  (6/17)  Keeping 1 warm and releasing 2.  (6/10)  DC Completed</t>
  </si>
  <si>
    <t>DIA009572</t>
  </si>
  <si>
    <t>(7/29)  Filled  (7/15)  Sames as above.  (7/8)  Same as above.  (6/24)  Same as DIA009571.  (6/17)  Keeping 1 warm and releasing 2.  (6/10)  DC Completed</t>
  </si>
  <si>
    <t>DIA009400</t>
  </si>
  <si>
    <t xml:space="preserve">Staff Cell Culture Scientist </t>
  </si>
  <si>
    <t>Paul Hovde</t>
  </si>
  <si>
    <t>US- Chaska</t>
  </si>
  <si>
    <t xml:space="preserve">(6/24)   Filled.   (6/17)  Waiting on BG/DS.  (6/10)  Offer accepted by Jason Owens.  (6/3)  Feedback pending on two onsites.  (5/26)  Pam Sam Fong and Jason Owens onsite.  Joanna phone interview.  (5/20) Jason Owen's phone interview complete, feedback pending. Setting up Joanna Nowakowska for a phone interview.  Feedback pending on Zakariya Salah. (5/13)  Submitted 5 people.  Feedback is pending.  (5/6)  Jason Bakeberg submitted.  Two pending.  </t>
  </si>
  <si>
    <t>DIA009205</t>
  </si>
  <si>
    <t>Supervisor, Regent Chemistry</t>
  </si>
  <si>
    <t>Katie Shelly</t>
  </si>
  <si>
    <t>(7/15)  Filled.  (7/8)  Need offer details.  (6/24)  Moving forward with an offer to Brianne.  (6/17)  Feedback pending on 3 onsites.  (6/10)  Moving forward to onsites with Jerry, Brianne, and Alex.  (6/3)  Feedback pending on Jerry and Brianna (Internals).  Feedback pending on phone interviews with Santosh, Alex, and Patrick.  (5/26)  Moving to phone interviews  with Patrick and Alex.  (5/20) They liked Patrick Kenney, keeping him warm for now. Submitted Alex Kleven, feedback pending. (5/13)  Submitted Patrick Kenney.  (5/6)  Beginning to source.  (4/29)  Discovery call completed</t>
  </si>
  <si>
    <t>TEL000397</t>
  </si>
  <si>
    <t>Content Marketing Manager</t>
  </si>
  <si>
    <t>Kim Nelson</t>
  </si>
  <si>
    <t>(10/21)  Filled.  (10/14)  Waiting on feedback from final interviews with Jeremy and Heera.  (10/6)  Making a decision hopefully this week on all of the onsites.  (9/30)  Mike Kilroy, Heera Kang, Matt Vecere, Christine Lesher, and Jeramy Gordon onsite interviews this week and next week.  (9/23)  Mike Kilroy phone interview and sent in his writing samples.  Heera phone interview today.  Two Phase 3 candidates getting phone interviews.  (9/16)  Submitted Mike (moving to phone interview) and Natalie (feedback pending).  (9/8)  Submitted Heera and Jake.  Feedback is pending.  (9/1)  Submitted Heera Kang.  (8/26)  Reaching out to Carla and Heera.  (8/19)  Beginning to source.  (8/12)  Discovery Call completed</t>
  </si>
  <si>
    <t>TEL000081</t>
  </si>
  <si>
    <t>Product and Technical Sales Trainer</t>
  </si>
  <si>
    <t xml:space="preserve">(7/8)  Filled.  (6/24)  Trinette accepted.  Filled.  (6/17)  Trinette is getting an offer. (6/10)  Final interview for Trinette next Tuesday.  (6/3)  Trinette onsite next week.  (5/26)  LaRon and Trinette have phone interviews this week with Genelle and then we are deciding if we move them forward to next steps.  (5/20) Feedback pending on LaRon and Trinette's onsite interviews. (5/13)  LaRon and Trinette going to onsite.  (5/6)  LaRon and Trinette phone interviews.  Scott Lindstrom had a phone interview.  (4/29)  Everyone is way outside of comp.  Scott Lindstrom had a phone interview yesterday.  (4/22)  LaQuann had his phone interview.  Feedback pending.  Submitting one more today.  (4/21)  Feedback pending on Richard Kuan.  LaQuann Moore has a phone interview today.  (4/14)  Submitted Richard Kuan.  Feedback pending.  (4/8)  Changed location and released all candidates in process.  Starting over.  (4/1)  Submitted two candidates (Dave Ruzicka and Juan Escalante) and waiting on feedback.  (3/25)  Discovery call completed.  </t>
  </si>
  <si>
    <t>DIA009967</t>
  </si>
  <si>
    <t>Assay Development Scientist II</t>
  </si>
  <si>
    <t>(9/16)  Filled.  (9/8)  Lan Mai accepted the offer.  Waiting on BG/DS.  (9/1)  Erinn Parnell phone interview.  Stephanie Chan onsite.  Lan's onsite went well.  (8/26)  Sibtain, Van Phi Luu, Stephanie Chan, and Steven Mooney phone interview.  Lan Mai onsite interview.  (8/19)  Lan Mai is going to onsite.  (8/12)  Lan Mai phone interview</t>
  </si>
  <si>
    <t>LIF002640</t>
  </si>
  <si>
    <t>Supplier Quality Manager</t>
  </si>
  <si>
    <t>Rick Pittman</t>
  </si>
  <si>
    <t>US-Indianapolis</t>
  </si>
  <si>
    <t>(7/29)  Filled.  (7/15)  Offer out to Zach.  (7/8)  Waiting on final decision.  (6/24)  3 onsites scheduled.  (6/17)  Setting up 3 onsites.  (6/10)  Set up 6 phone interview.  (6/3)  Setting up two phone interviews.  Feedback pending on 5.  (5/26)  Feedback pending on Stephen Panich and Bruce MacDonald.  (5/20) Discovery Call completed. In initial sourcing.</t>
  </si>
  <si>
    <t>BEC004755</t>
  </si>
  <si>
    <t xml:space="preserve">(7/29)  Filled.  (7/15)  Lacie accepted the offer.  (7/8)  Lacie might accept pending trip to Indy.  (6/24)  Moving forward with an offer for Lacie.  (6/17)  4 onsites.  Feedback pending on Pratima.  (6/10)  Setting up onsites for Brandon, Lacie, and Shruti.  (6/3)  Feedback pending on 3 phone interviews and one onsite.  (5/26)  Phone Interviews with Shruti, Brandon and Lacie.  (5/20) Submitting Shruti Sharma today. Moving Manickam Janakiraman to a phone interview. Continuing to source additional candidates. (5/13)  Vetting initial candidates.  (5/6)  Beginning to source.  </t>
  </si>
  <si>
    <t>DIA009962</t>
  </si>
  <si>
    <t>Staff  Development Scientist (Assay Technical Lead)</t>
  </si>
  <si>
    <t>(10/21)  Filled.  (10/14)  Still waiting BG.   (10/6)  Still waiting on BG.  (9/30)  Waiting on BG/DS.  (9/23)  Offer accepted by Peter Lee.  (9/16)  Peter Lee onsite on Monday.  Chandra phone interview (feedback pending).  (9/8)  Releasing Tho.  Submitted Gaurav, Chandra, and Peter Lee.  Peter and Chandra going to phone interviews.  (9/1)  Tho onsite today.  Submitting 2 additional candidates today.   (8/26)  Tho's onsite is next week.  (8/19)  Tho going to onsite.  (8/12)  Tho dau phone interview with Nadeem next week</t>
  </si>
  <si>
    <t>DIA009586</t>
  </si>
  <si>
    <t>Scientist I, Reagent Chemistry</t>
  </si>
  <si>
    <t>Dave Heldman</t>
  </si>
  <si>
    <t>(7/29)  Filled.  (7/21)   Offer for Hong Masica.  (7/15)  Setting up Kyle Wewetzer for onsite interview.  (7/8) Feedback pending on 5 candidates</t>
  </si>
  <si>
    <t>DIA009632</t>
  </si>
  <si>
    <t xml:space="preserve">Medical Complaint Handling Specialist </t>
  </si>
  <si>
    <t>Jill Bruesehoff</t>
  </si>
  <si>
    <t>(8/5)  Filled. (7/29)  Waiting on BG/DS.  (7/21)  Making offer to Kim McClure.  (7/15)  Releasing Katie Trapp.  Moving to interviews with Kim, Tedros, and Ryan.  (7/8)  Most likely moving forward with Katie Trapp.  Feedback pending on 3 submissions.</t>
  </si>
  <si>
    <t>DIA009573</t>
  </si>
  <si>
    <t>Development Scientist II</t>
  </si>
  <si>
    <t>(8/5)  Filled.  (7/29)  Waiting on BG/DS.  (7/15)  Feedback pending on 2 onsites.  (7/8)  2 onsites (Vidya and Andrew).  (6/24)  Keeping 3 warm and feedback pending on 2.  (6/17)  Keeping 3 warm.  Feedback pending on 1.  (6/10)  DC Completed</t>
  </si>
  <si>
    <t>LIF002532</t>
  </si>
  <si>
    <t>Global Marketing Manager Flow Cytometry</t>
  </si>
  <si>
    <t>(6/3)  Sending fill.  (5/26)  Waiting for BG/DS.  (5/20) Betty returned signed offer. Processing BG/DS. (5/13)  Need feedback on Kory.  (5/6)  Kory Vanderford interviewed with Nancy Dempsey.  Feedback pending.  (4/29)  Need feedback on Kory Vanderford.  (4/22)  Need feedback on Sarah and Betty.  (4/15)  Sarah Brock onsite and meeting with Betty.  (4/8)  Sarah has an onsite next week.  (4/1)  Sarah Brock onsite week of the 11th.  Scheduling Betty for a phone interview.  (3/25)  Sarah Brock had a phone interview.  Feedback pending on Robert Archer.  Sending one more.  (3/17)  Submitted Robert Archer.  Feedback pending.  Jason Kaufman setting up onsite.  Screening Sarah.  (3/11)  Feedback pending on Dan Powell and Jason Kaufmann.  (3/4)  Submitted Dan Powell.  Jason Kaufmann going to phone interview.  Jason Xu going to onsite.  (2/26)  Submitted Jason Kaufmann.  Feedback pending.  (2/19) Jason Xu's phone interview is scheduled for next Monday. Releasing Casey. Continuing to source. (2/12)  Casey is under review.  Setting up jason xu for phone interview.  (2/5)  Submitting Jason Xu.  (1/29)  Begining to source.  (1/25)  Discovery call completed</t>
  </si>
  <si>
    <t>DIA007728</t>
  </si>
  <si>
    <t>Senior Quality Assurance Scientist - Validation</t>
  </si>
  <si>
    <t xml:space="preserve">(6/17)  Filled.(6/3)  Need feedback on onsite interview with Victoria.  (5/26)  Moving to onsite for internal (Victoria).  (5/20) Submitting 1, feedback pending. Continuing to source and asking HR if there is flexibility with visa sponsorship. (5/13)  Checking to see if we can sponsor.  (5/6)  Continuing to source.  (4/29)  Two people pending.  (4/22)  Need feedback on Richard Jaeger.  (4/15)  Submitted Richard Jaeger.  (4/8)  Setting up Emilie for an onsite on the 15th.  (4/1)  Emilie going in for second onsite and he wants to see more people.  (3/25)  Tonia withdrew.  Waiting to hear about next steps. (3/17)  Tonia interviewing onsite.  (3/11)  Need to see how Tonia does before moving with anyone else.  (3/4)  Moving forward to onsite with Tonia.  Submitted Vitali and Emelie.  (2/26)  Submitting three people today.  (2/19) Submitting additional candidates today. Still waiting to hear from Ulyana to move her forward. (2/12)  Ulyana going to phone interview.  Dennis did well in phone interview, but would be better for Rick and Courtney's team.  (2/5)  Dennis and Ulyana going to phone interview.  (1/29)  Submitted Victoria Kieffer, Dennis van der Vliet, and Ulyana Clemmens.  Feedback pending.  (1/25)  Discovery call completed </t>
  </si>
  <si>
    <t>DIA009891</t>
  </si>
  <si>
    <t>Senior Manager, Market Intelligence</t>
  </si>
  <si>
    <t xml:space="preserve">(9/30) Filled.  (9/23)  Waiting on BG.  (9/16)  Offer accepted.  (9/8)  Moving to offer for Lauren Boyer.  (9/1)  Lauren's onsite went well.  Waiting on final feedback.  (8/26)  Lauren's onsite is next week.  (8/19)  Lauren onsite 8/30.  (8/12)  Lauren Boyer has  an onsite next week and we are keeping Jocelyn warm.  (8/5)  Rebecca was released.  Setting up Lauren Boyer with  an onsite and keeping Jocelyn warm.  (7/29)  Offer pending for Rebecca.  Onsite for Lauren Boyer.  Keeping Jocelyn on hold.  </t>
  </si>
  <si>
    <t>DIA009689</t>
  </si>
  <si>
    <t>Senior Scientific Leader - Molecular Diagnostics</t>
  </si>
  <si>
    <t>(10/6)  Filled.  (9/30)  Paul Accepted the offer.  Waiting on BG/DS.  (9/23)  Paul Stull had his onsite interview yesterday.  Keeping Yogesh and Vlad warm.  Releasing everyone else.  (9/16)  Steven Yun and Haifa additional phone interviews with Nadeem and Tom Scholl.  Yogesh and Vlad initial phone interviews.  (9/8)  Phone interviews for Steven Yun, Haifa, Doug Powell, and Paul Stull.   (9/1)  Phone interviews fro Doug and Paul.  Releasing Shang.  (8/26)  Setting up phone interviews for Shang, Hamed, and Doug.  (8/19)  Feedback pending on 5 submissions.  (8/12)  Feedback pending on 3 submissions.  (8/5)  Submitted two (Hamed and Shang Li).  Feedback pending on both.  (7/29)  Continuing to source.  (7/21)  Changed hiring manager to Richard Del Mastro.   Had a few calls, but none panned out.   (7/15)  Submitted several applicants directly to Tom.  (7/8)  Discovery Call completed</t>
  </si>
  <si>
    <t>DIA009369</t>
  </si>
  <si>
    <t xml:space="preserve">(7/8)  Filled.  (6/24)  Waiting on BG/DS.  (6/17)  Vick accepted the position. (6/10)  Most likely moving forward with an offer to Greg Boots. (6/3)  Jared onsite.  Greg phone interview.  Vick onsite.  (5/26)  Priya has an onsite tomorrow.  Greg boots phone interview.  Feedback pending on Vick Awatar.  (5/20) Priya's phone interview went well, feedback pending. Feedback also pending on Jared Sciacca's phone interview. (5/13)  Setting up Priya for a phone interview.  (5/6)  Submitted Aumori.  Feedback pending.  (4/29)  Discovery Call completed.  </t>
  </si>
  <si>
    <t>AME000061</t>
  </si>
  <si>
    <t>Quality Services Technician</t>
  </si>
  <si>
    <t>Matt Ackerman</t>
  </si>
  <si>
    <t xml:space="preserve">(10/14)  Filled.  (10/6)  Never got fill information.  (9/30)  Still need fill information.  (9/23)  Never received fill information.  (9/16)  Filled.  Still need details.  (9/8)  Still need details on the internal that was hired.  (9/1)  Went internal.  Need offer details.  (8/26)  Waiting on feedback on 6 people.  (8/19)  Waiting on feedback on 5 people.  (8/12)  Feedback pending on 4 submissions.  </t>
  </si>
  <si>
    <t>TEL000078</t>
  </si>
  <si>
    <t>Senior Manager, Content and Creative Services</t>
  </si>
  <si>
    <t xml:space="preserve">(7/8)  Filled.  (6/24)  Waiting on Kim's answer.  (6/17)  Moving forward to offer for Kim.  (6/10)  Moving to final onsite with Kim.  Heera has a Skype interview today.  (6/3)  Feedback pending on Heera Kang and Kim's phone interview with Mara.  (5/26)  Wanting to move forward with  Kim Nelson.  Gary Stockton phone interview tomorrow.   (5/20) Feedback pending on 2 onsite interviews. (5/13)  Cathy Smith going to onsite interview.   Kim Nelson has a Skype interview today.  Gary Stockton had a family emergency.  (5/6)  Gary Stockton and Cathy Smith skype interviews. (4/29)  Paula Young moving to next steps.  (4/21)  Moving Paula Young to a Skype interview.  Suzanne cole had her Skype interview last night.  Feedback is pending.  (4/14)  Feedback pending on 4 submissions.  </t>
  </si>
  <si>
    <t>LIF002565</t>
  </si>
  <si>
    <t xml:space="preserve">Senior Applications Scientist - Genomics Applications </t>
  </si>
  <si>
    <t>(7/29)  Offer accepted.  Waiting on BG/DS.  (7/15)  Keeping Jung warm.  Daren onsite.  Feedback pending on Nick's 2nd interview.  (7/8)  Daren 2nd onsite.  Nick 2nd phone interview.  Keeping Jung Doh warm.  (6/24)  Jung Doh onsite today.  Nick and Ritu phone interview.  (6/17)  Keeping Daren warm.  Jung going to onsite.  Phone interview for Nicholas and Ritu.  (6/10)  Onsite for Daren Hemingway today.  (6/3)  Feedback pending on 2 phone interviews and 2 submissions.  (5/26)  Phone interviews for Hua-Kang and Daren this week.  (5/20) Submitted Hua-Kong Wu and Daren Hemingway. Feedback pending on both submissions. (5/13)  Targeting a more scientific profile.  (5/6)  Feedback pending on Aaron's onsite interview.  (4/29)  Aaron has a final onsite.  (4/22)  Aaron phone interview.  (4/15)  Aaron submitted.  (4/8)  Anne Marie has not gotten back to us.  (4/1)  Feedback pending on Jessica.  (3/25)  Jessica Winkler had her onsite yesterday.  (3/17)  2 people going to onsite (jessica and charlie) and DJ going  a phone interview with Tom Barber.   (3/11)  5 people going to phone interviews.  (3/4)  Submitted 8 people and have not received feedback.  (2/26)  Submitted 6 people.  Feedback pending on all.  (2/19) Discovery call completed.</t>
  </si>
  <si>
    <t>DIA009676</t>
  </si>
  <si>
    <t>Strategic Product Marketing Manager</t>
  </si>
  <si>
    <t>(9/23)  Offer accepted.  Waiting on fill details.  (9/16)  Offer out to Devon.  She is thinking about it and will get back to us.  (9/8)  Devon onsite interview tomorrow.  Never got feedback on Kevin.  Need feedback on Ravi and Sami.   (9/1) Devon onsite next week.  No feedback on Kevin Pitter's phone interview.  Need feedback on Ravi and Samy.   (8/26)  Setting up Devon for an onsite interview.  Submitted Ravinder.  (8/19)  Devon is going to phone interview with Stephanie Neonakis.  Waiting on feedback on Kevin's phone interview with Clancy.  (8/12)  Set up two phone interviews (Devon and Kevin) for next week.  (8/5)  Feedback pending on 4 submissions.  (7/29)  Need feedback on 4.  (7/21)  Going to Phase 3.  Discovery call with Finnesse completed.  (7/15)  Terri accepted another position within Beckman.  Continuing to source.  (7/8)  Following up with Terri Kitkoff to try to schedule a phone interview</t>
  </si>
  <si>
    <t>DIA008615</t>
  </si>
  <si>
    <t>Justin Mcdonald</t>
  </si>
  <si>
    <t>(7/29)  Filled.  (7/15)  Most likely moving forward with Ross.  (7/8)  Aaron rejected the offer.  Back at square one.  (6/24)  Aaron offer.  (6/17)  Onsites are set up for Ross and Aaron.  (6/3)  Setting up onsite for Ross and Aaron.  (5/26)  Moving to onsite with Ross and Aaron, but not for a month.  Mike withdrew.  (5/20) Moving forward to onsite for Ross, Mike, and Aaron. (5/13)  Setting up onsites for Mike, Ross, and Aaron.  (5/6)  Casey, Joe, Mike Anderson, and Aaron Clapp all in process.  Waiting to see who he wants to bring onsite.    (4/29)  3 people going to phone interview.  (4/22)  Aaron Clapp has two additional phone interviews.  (4/15)  1 person pending.  (4/8)  Continuing to source while keeping trevor warm.  Reaching out to four people that richard sent us.  (4/1)  Keeping trevor warm.  Sourcing additional candidates.  (3/25)  Keeping Trevor warm while we set up next step interviews for him.  (3/17)  Trevor onsite on Friday.  Elisha submitted.  (3/11)  Tara and Scott dropped out.  Elisha being submitted.  (3/4)  3 phone interviews (Tara, Scott, Trever) .  (2/26)  Tara Carter submitted and setting up a phone interview.  (2/19) Submitting 4 people today. (2/12)  Discovery call completed</t>
  </si>
  <si>
    <t>DIA008594</t>
  </si>
  <si>
    <t xml:space="preserve">(7/8)  Filled.  (6/24)  Luis going to offer.  (6/17)  Feedback pending on Luis onsite.  (6/3)  Feedback pending on David's onsite.  (5/26)  Karen is not comfortable giving transcripts for a non-offer.  Souvik had his onsite yesterday.  Feedback pending 2.  (5/20) Following up with Richard for next steps. (5/13)  Amanda Clark released  Maybe moving to an offer with Karen.  (5/6)  Amanda Clark has a final onsite.  (4/29)  Most likely releasing Karen.  Interviewing Amanda Clark.  (4/22)  Karen Wang has her onsite next Tuesday.  (4/15)  1 phone interview (1 is pending).  (4/8)  Katya had an onsite yesterday.  (4/1)  Two under review and feedback pending on one phone interview.  (3/25)  Continuing to source.  Richard had 3 phone interviews but he rejected everyone.  (3/17)  Rini rejected the offer.  Manoj did well.  (3/11)  Making offer to Rini.  (3/4)  Setting up more onsites and phone interviews.  (2/26)  Onsites with Rini and Hilda.  Phone interviews with Joy and Manoj.  Submitted one more.  (2/19) Feedback pending on 7 applicants, 4-5 more that Richard has requested will be sent over the beginning of next week. (2/12)  Submitted three.  Setting up onsite for Rini and phone interviews for Hilda and Brian.  </t>
  </si>
  <si>
    <t>DIA007841</t>
  </si>
  <si>
    <t>Senior Product Manager, Global Product Manager</t>
  </si>
  <si>
    <t>Joe Repp</t>
  </si>
  <si>
    <t>(7/29)  Waiting on BG/DS.  (7/15)  Offer accepted.   Background pending.  (7/8)  Offer out to Amy Wong.  (6/24)  Making offer to Amy Wong.  (6/17)  Offer declined.  Restarting the sourcing.  (6/3)  Offer out to Robyn.  (5/26)  Need feedback after Robyn's phone interview.  (5/20) Robyn's final interview next week, first onsite interview with Amy being scheduled. (5/13)  Robyn onsite.   (5/6)  Robyn onsite.  Amy Wong phone interview.  (4/29)  Two phone interviews with Joe Repp today.  (4/22)  Setting up Lora and Robyn for phone interviews with Joe Repp.  (4/15)  Phone interviews set up.  (4/8)  Setting up Robyn and Lora for phone interviews.  (4/1) 3 people under review.  (3/25)  Sending in additional candidates and following up with lauren and paul.  (3/17)  Sending two and setting up two onsites.  (3/11)  Still working on onsite for Paul and Lauren.  (3/4)  Two onsite interviews being scheduled.  (2/26)  Paul Johnson had a reschedule.  Setting up Lauren Kline still.  (2/19) Moving Paul Johnson and Lauren Klein to onsite interviews. (2/12)  Heard back from Lauren, she is interested.  trying to get her availability.  (2/5)  Setting up a phone interview for Paul Johnson.  (1/29)  Have not heard back from Lauren.  Trying to set up phone interview.  One submission pending.  (1/25)  Lauren has phone interview this week.  (1/15)  Lauren Kline is traveling and has to push her interview back to the week of the 25th.  (1/8)  Submitting Lauren Kline.  (1/4)  Restarting search.  (12/18)  Restarting search.  (12/14)  Official feedback pending on 4 onsites.  (12/4)  4 onsite interviews this week and next week.  (11/20) Setting up Crystal, Ben, and Cain for onsite interviews.  Phone interview for Lee.   (11/13)  Moving forward with a phone interview for Cain and Ben. (11/6)  Discovery call completed.</t>
  </si>
  <si>
    <t>DIA009052</t>
  </si>
  <si>
    <t>Senior Technician Science, Reagent Development</t>
  </si>
  <si>
    <t>Erick Rorye</t>
  </si>
  <si>
    <t xml:space="preserve">(10/21)  Filled.  (10/6)  Filling with Zach Brown.  (9/30)  Still nothing.  (9/23)  Still have not heard anything.  (9/16)  Still waiting to hear back.  (9/8)  Have not heard about internal candidate.  (9/1)  Still need to hear about filling internally.  (8/26)  Still need to hear about Zach Brown.  (8/19)  Feedback pending on if Zach Brown can move forward.  (8/12)  Waitning on feedback for Zach Brown (internal).  (8/5)  Need internal details.  (7/29)  Filling with an internal.  (7/8)  On hold.  (6/24)  Feedback pending on 3.  (6/17)  Feedback pending on 2.  (6/10)  Beginning to source.  (6/3)  DC completed.  </t>
  </si>
  <si>
    <t>DIA009561</t>
  </si>
  <si>
    <t xml:space="preserve">Director, Market Intelligence </t>
  </si>
  <si>
    <t>Jenn Marasco</t>
  </si>
  <si>
    <t xml:space="preserve">(9/30)  Filled.  (9/23)  Waiting on BG/DS.  (9/16)  Offer accepted.  (9/8)  Offer for Brian McKenzie out to him.  Waiting on acceptance.  (9/1)  Creating offer for Brian McKenzie.  (8/26)  Reference check for Brian McKenzie.  (8/19)  Setting Raj up for onsite interview.  (8/12)  Raj has additional phone interviews.  Submitted Handy Yamato.  (8/5)  Raj going through interviews.  (7/29)  Raj phone interviews.  (7/15)  Onsite for Brian McKenzie and Phone interview for Lauren Boyer.    (7/8)  Amit onsite this week.  Brian McKenzie onsite.  (6/24)  Amit onsite week after next.  Submitting one today.  </t>
  </si>
  <si>
    <t>DIA009543</t>
  </si>
  <si>
    <t xml:space="preserve">(10/21)  Filled.  (10/6)  Waiting to hear back on if we are moving forward with Melissa Rice.  (9/30)  Melissa Rice onsite yesterday and phone interview today with Tom.  (9/23)  Melissa Rice onsite next week.  (9/16)  Melissa Rice additional phone interview with Nadeem.  (9/8)  Feedback pending on Helen's onsite. (9/1)  Helen onsite today.  (8/26)  Helen onsite next week.   (8/19)  Setting up Helen for onsite interview.  (8/12)  Helen moving to next steps.  (8/5)  Helen han has a phone interview this morning.  (7/29)  Putting on hold.  (7/15)  Offer declined.  Starting from scratch.  (7/8)  Moving forward with offer for Bryan.  (6/24)  Holding on Trevor.   Potentially moving forward with internal.  (6/17)  2 submissions pending.  (6/10)  Phone interview completed with Ruijun, he is being released.  (6/3)  Setting up phone interview for Ruijun.  </t>
  </si>
  <si>
    <t>DIA008657</t>
  </si>
  <si>
    <t>Senior Biostatistician</t>
  </si>
  <si>
    <t>(9/16)  Filled.  (9/8) Need to send fill. (9/1)  Waiting on BG.    (8/26)  Offer accepted.   (8/19)  Offer for Yang.  (8/12)  Yang Bai has onsite interview today.  Feedback pending on Hyunsu.   (8/5)  Yang Bai Skype panel next week.  Hyunsu Ju pending feedback.  (7/29)  Yang Bai  Skype interview.  Submitted Hyunsu.  (7/15)  One candidate pending.  (7/8)  Continuing to source.  (6/24)  Jane Deng phone interview.  (6/17)  Continuing to source.  (6/3)  Restarting the sourcing.  (5/26)  Beginning initial sourcing.  (5/20) Reopened as a Senior Biostatistician. Beginning to source. (4/15)  ON HOLD.  (4/8)  Still waiting on changed profile.  (4/1)  Completely changing profile.  Masato and Linda are out.  Rachel is moving to third phone screen.  (3/25)  Feedback pending on Linda, Masato, and Rachel.  (3/17)  Linda Sullivan's onsite went well.  Setting up second phone interviews for Masato and Rachel.  (3/11)  Moving 2 forward to onsite and 2 to phone interview.  (3/4)  Phone interview with Masato completed.  Linda Sullivan onsite the week after next .  Two under review.  (2/26)  Moving Linda forward to onsite interview.  Moving Masato forward to phone interview.  Feedback pending on 2 additional.  (2/19) Feedback pending on 2 applicants submitted: Masato Nakazawa and Linda Sullivan. A few responses from the passive market. (2/12)  Discovery call completed</t>
  </si>
  <si>
    <t>DIA008221</t>
  </si>
  <si>
    <t>Global Marketing Manager - Immunoassay</t>
  </si>
  <si>
    <t>Tia Shortridge</t>
  </si>
  <si>
    <t xml:space="preserve">(9/23)  Filled  (9/16)  Offer accepted.  Waiting on BG/DS.  (9/8) Offer need to be approved for Jelica. (9/1)  Offer out to Jelica.  (8/26)  Seeing if we can move forward with Jelica.  (8/19)  Tough profile.  Continuing to source.  (8/12)  Re-starting sourcing.  (8/5)  Scott declined the offer.  (7/29)  Offer out to Scott.  (7/15)  Making offer to Scott now.  (7/8)  Still waiting on offer details.  (6/24)  Making offer to Jelica.   (6/17)  Still trying to hire both Scott and Jelica.  (6/3)  Trying to hire both Jelica and Scott  (5/26)  Seeing if we can get two offers approved to move forward with Jelica and Scott.  (5/20) Awaiting feedback from Tia on Jelica's interview, determining whether to move forward with Scott or Jelica. (5/13)  Jelica has to interview with Ross and Vangie still.  (5/6)  Scott had his call with Vangie.  Jelica has her onsite today.  (4/29)  Setting up Scott for a phone interview with Vangie.  Jelica onsite interview.  (4/22)  Scott onsite today.   (4/15)  Scott onsite.  Setting up 3 phone interviews.  (4/8)  Scott Mellick onsite.  Need interview team.  Setting up additional phone interviews, but need Tia's availability.  (4/1)  Moving forward with Scott mellick to phone interview and then onsite.  Phone interviews being set up with Jelica, Joanna, and Rich Hill.  (3/25)  Not moving forward with internal.  Setting up 3 phone interviews.  (3/17)  Need offer details.  (3/11)  Need offer details.  (3/4)  Moving forward with Internal.  (2/26)  Submitted Aasha Desai, Mary Guan, Jelica, and Joanna.  Setting up phone interview for Rich Hill.  (2/19) Setting up Jason Paulson with phone interview and keeping Robin warm. (2/12)  Keeing Robin warm, Jason Paulson under review.  Sam Holiday and Rich Hill are out.  (2/5)  Keeping Robin warm.  Jason Paulson under review.  Rich Hill going to phone interview.  (1/29)  Moving Robin forward to a phone interview with Tia.  (1/25)  Feedback pending on Robin's phone interview with Mike.  (1/15)  Robin Hoff moving forward to a phone interview with Mike.  (1/8)  Discovery Call completed </t>
  </si>
  <si>
    <t>GIL001949</t>
  </si>
  <si>
    <t>Junior Product Manager POS Hardware</t>
  </si>
  <si>
    <t>Kevin Bailey</t>
  </si>
  <si>
    <t>(10/6)  Need fill details.  (9/30)  Need fill details.  (9/23)  Still need fill. (9/16)  Still waiting on fill details.  (9/8)  Need official offer details.  (9/1)  Zach accepted the offer.  (8/26)  Still waiting on offer.  (8/19)  Still have not heard back about offer details for Zach.  (8/12)  Emailed Lakita to get offer details.  (8/5)  Still waiting on offer details for Zach.  (7/29)  Waiting on offer details for Zach.  (7/21)  Final interview for Zach tomorrow.  Have several backup candidates.  (7/15)  Setting up onsite for Zach for next Wednesday.   Holding on all others as backups.  (7/8)  Feedback pending on William White</t>
  </si>
  <si>
    <t>HEM000294</t>
  </si>
  <si>
    <t>(8/19)   Have not hear anything about internal.  (8/12)  Waiting on details.  (7/29)  No details yet  (7/15)  Still no details on the internal.  (7/8)  Need details on the internal.  (6/24)  Moving forward with internal.  (6/17)  Feedback pending on who is next steps (final interviews?) for Mike Elliot, Loni, Carlos.  Intital feedback pending on Cleo.  (6/10)  Cleo moving to phone interview.  Determining next steps for Mike, Loni, and Carlos.  Most likely final onsite interviews.  (6/3)  Setting up Loni for a phone interview for today.  Holding on Mike Elliot and Carlos.  Submitting Cleo today.  (5/26)  Setting up Mike Elliot for an onsite.  Loni phone interview.  Anthony Justice phone interview.  (5/20) Carlos had his F2F, setting up Anthony Justice for a phone interview. Submitting Mike Elliot today. (5/13)  Feedback pending on two submissions.  (5/6)  Feedback pending on Al.  Mary Guan is interviewing.  (4/29)  Discovery call completed.  Submitted Al (internal).</t>
  </si>
  <si>
    <t>DIA009575</t>
  </si>
  <si>
    <t>Robert Magari</t>
  </si>
  <si>
    <t>(8/19)  Filled.  (8/12)  Still waiting on  BG/DS.  (7/29)  Waiting on BG/DS.  (7/21)  Wen Zhang had a final interview yesterday.  Avis has an onsite interview tomorrow.  Clara has a phone interview.   (7/15)  Wen Zhang second onsite in Miami.  Avis Thomas onsite.  Feedback pending on Mike, Ross, and Deidre.  (7/8)  Wen Zhang onsite.  Avis and Mike phone interviews.  Feedback pendin on Ross.  (6/24)  Submitted Wen Zhang.  Moving to phone interview.  (6/17)  DC Completed</t>
  </si>
  <si>
    <t>DIA009965</t>
  </si>
  <si>
    <t>(9/8)  Waiting on BG/DS. (9/1)  Saurabh accepted the offer.  (8/26)  Onsites for Saurabh, Woo Jae, and Liuliu.  Phone interview for Zhixiang.  (8/19)  Onsites for Saurabh, Woo Jae, and Liuliu.  Stephanie Chan going to phone interview.  (8/12)  Saurabh, Woo Jae, and Liuliu phone interviews with Nadeem</t>
  </si>
  <si>
    <t>LIF002942</t>
  </si>
  <si>
    <t xml:space="preserve">Senior Applications Scientist </t>
  </si>
  <si>
    <t>(9/16)  Filled (9/8)  Wating on BG/DS.  (9/1)  Julia accepted the offer.  (8/26)  Julia moving to final phone interview next week.  (8/19)  Moving forward with Julia to final interview.  (8/12)  Setting up onsites for Samin and Brian.  Julia completed her onsite.  Phone interview with Yi Shu next Monday.  (8/5)  Setting up 3 phone interviews (Brian, Vidya, and Julia) for late this week/early next week.   (7/29)  Discovery call completed</t>
  </si>
  <si>
    <t>LIF002952</t>
  </si>
  <si>
    <t xml:space="preserve">(9/16)  Filled(9/8)  Waiting on BG/DS.  (9/1)  Samin accepted the offer.  (8/26)  Moving forward with Samin.  (8/19)  Moving forward with Samin to final interviews and LDW.  Phone interview with Sid next Tuesday. (8/12)  Samin is also being considered for this position and has an onsite next week.  </t>
  </si>
  <si>
    <t>GIL001915</t>
  </si>
  <si>
    <t>Global Quality Systems Manager</t>
  </si>
  <si>
    <t>Pat O'neal</t>
  </si>
  <si>
    <t>US - Greenboro</t>
  </si>
  <si>
    <t xml:space="preserve">(9/8)  Going to send the fill.  (9/1)  Need offer details.  (8/26)  Still waiting on offer details.  (8/19)  Still waiting on offer details.  (8/12)  Waiting on offer details.  (8/5)  Filling with a candidate that was in process for another position.  (7/29)  Feedback pending on 3 submissions.  </t>
  </si>
  <si>
    <t>DIA009715</t>
  </si>
  <si>
    <t>(9/8)  Offer out to Ron.  He is taking a couple days to think about it.  (9/1)  Offer pending for Ron.  (8/26)  Waiting on feedback on Ron Archer's onsite.  (8/19)  Ron Archer onsite.  Keeping Jonathan Bogott.  (8/12)  Brandon Hanna withdrew from the process pre-onsite.  Submitted Jonathan Bogott, feedback is pending.  Brent had an onsite yesterday.  (8/5)  Three candidates pending submission.  Brent has his onsite next week.  (7/29)  Brent Lejcher onsite week of 8/8.  (7/21) Went to Phase 2.  Need more candidates.  (7/15)  Feedback pending on Josh Magnuson's onsite.  (7/8)  Onsite interview for Josh Magnuson</t>
  </si>
  <si>
    <t>DIA009553</t>
  </si>
  <si>
    <t>Senior Scientist - Technical Operations</t>
  </si>
  <si>
    <t>Gina Saenz</t>
  </si>
  <si>
    <t>(9/1)  Filled.  (8/26)  Waiting on BG/DS.  (8/19)  Lindsey accepted the offer.  (8/12)  Moving forward to offer for Lindsey.  (8/5)  Feedback still pending on Lindsey and the internal candidates.  (7/29)  Feedback pending on Lindsey's onsite and Kevin's phone interview as well as several onsites.  (7/21)  Onsite with Lindsey this week but Gina is setting it up herself.  Still need feedback on Kevin.  (7/15)  Onsite with Lindsey.  Feedback pending on Kevin.  (7/8)  Phone interviews with Kevin, Lindsey, and Tim.  (6/24)  Feedback pending on 5 submissions.  (6/17)  Tim moving to phone interview.  Feedback pending on 2.</t>
  </si>
  <si>
    <t>DIA009598</t>
  </si>
  <si>
    <t xml:space="preserve">Senior Analyst Regulatory Affairs </t>
  </si>
  <si>
    <t>Christina Thomas</t>
  </si>
  <si>
    <t xml:space="preserve">(9/8)  Need to send fill. (9/1)  Got offer details for Jennifer.  Need to create offer letter.   (8/26)  Need offer details for Jennifer.  (8/19)  Offer for Jennife Motto.  Need details.  (8/12)  Waiting on offer details for Jennifer Motto.  (8/5)  Final interview with Jennifer Motto yesterday.  (7/29)  Feedback pending on final onsites.  (7/21)  Moving to final interviews with Jennifer Motto and nathan Austin.  (7/15)  Nathan Austin onsite next week.  Jennifer and Leena interviewed.  Paulina phone interview. (7/8)  Nathan Austin onsite.   Feedback pending on 5 candidates as well.  (6/24)  5 under review.  2 internals going to interview.  (6/17)  Submitted Nathan Austin.   Feedback pending.  </t>
  </si>
  <si>
    <t>DIA008022</t>
  </si>
  <si>
    <t xml:space="preserve">Sr. Development Scientist </t>
  </si>
  <si>
    <t>Leslie Covy?</t>
  </si>
  <si>
    <t>(8/26)  Filled.  (8/19)  Offer pending for Raj.  (8/12)  Feedback pending on 5 onsite interviews.  (8/5)  5 onsite interviews this week.  (7/29)  5 onsites going off next week.  (7/15)  Setting up several onsites.  (7/8)  Feedback pending on 4 phone interviews.  (6/24)  4 phone interviews and 1 onsite.  (6/17)  Feedback pending on 4.  (6/10)  DC Completed</t>
  </si>
  <si>
    <t>LIF002881</t>
  </si>
  <si>
    <t>Project Manager, Integrated Solutions</t>
  </si>
  <si>
    <t>Rita Richey</t>
  </si>
  <si>
    <t xml:space="preserve">(9/1)  Filled.   (8/26)  Waiting on BG.  (8/19)  Waiting on BG/DS.    (8/12)  Thomas accepted the offer.  (8/5)  Sam withdrew.  Need feedback on John and Thomas.  (7/29)  Sam onsite next week.  Thomas has his onsite.  Setting up John for an onsite next week.  (7/15)  Two phone interviews (Suzanne and Thomas).  (7/8)  Feedback still pending on 4.  (6/24)  Feedback pending on 4.  (6/17)  Feedback pending on 4.  (6/10)  Feedback pending on  4 submissions.  (6/3)  DC completed.  </t>
  </si>
  <si>
    <t>DIA009716</t>
  </si>
  <si>
    <t>(10/6)  Waiting on BG/DS.  (9/30)  Offer accepted by Sean Roberts.  (9/23)  Potentially moving to offer for Sean.  (9/16)  Following up on Sean and Anupam to see who we are moving forward with.  (9/8)  Sean Roberts onsite today.  Anupam onsite tomorrow.  (9/1)  Anupam onsite.  Submitted Sean Roberts, and setting up onsite.  (8/26)  Setting up onsite for Anupam.  (8/19)  Setting up phone interview for Anupam.  (8/12)  Need feedback on George Hanson's phone interview.  Submitted one additional candidate.  (8/5)  Phone interview for George Hanson today.  Submitted a few others.  (7/29)  Submitted several candidates.  Feedback is pending.   (7/21)  Feedback pending on a couple submissions.  (7/15)  Submitted initial few candidates.  (7/8)  Several candidates pending</t>
  </si>
  <si>
    <t xml:space="preserve">ALL000838 </t>
  </si>
  <si>
    <t>6/13 on hold 5/9 setting up 4 phone interviews 5/2 In initial sourcing</t>
  </si>
  <si>
    <t>TEL000033</t>
  </si>
  <si>
    <t>Customer Support Rep - Level 1</t>
  </si>
  <si>
    <t>Steve Pappalardo</t>
  </si>
  <si>
    <t>(10/22)  Feedback still pending on Robert Heyman. Continuing to source.  (10/15) Scheduling onsite interview for Soheil. Telephone interview scheduled for Pamela Broussard. Submitted Robert Heyman and feedback pending. Two screening calls scheduled. (10/8) Soheil Ghahremani has telephone interview today. Scheduling telephone interview for Pamela Broussard. Continuing to source. (10/1) Submitted Pamela Broussard and Donita Hunter. Feedback pending on Pamela. Releasing Donita.  (9/24)  Released Malina Singh and Dennis Lizada. Screening one additional candidate today. Moving into Phase 2. (9/17)  Call scheduled with Mara today to discuss possibly moving forward to offer with Malina.  Releasing Jason Allen and feedback pending on Dennis Lizada's onsite.  (9/10) Telephone interview scheduled for Dennis today. Moving forward to an onsite interview with Malina and Jason. Released Alex Liakos. (9/3) Submitted Malina Singh, Dennis Lizada, Jason Allen, Alex Liakos. Setting up telephone interviews for Malina, Dennis, and Jason. (8/27) Discovery call completed</t>
  </si>
  <si>
    <t>TEL000034</t>
  </si>
  <si>
    <t>(10/22)  Same as above.  (10/15)  Same as above.  (10/8)  Same as above.  (10/1) Same as above. (9/24)  Moving into Phase 2. Continuing to source.  (9/17)  Released Vanessa Villalobos.  (9/10) Submitted Kevin Toomey and Vanessa Villalobos. Released Kevin and feedback pending on Vanessa. (9/3) Submitted Juan Torres, Gary Bruner, Soheil Ghahremani. Releasing all three candidates. Screening one additional candidate today. (8/27) Discovery call completed</t>
  </si>
  <si>
    <t>BEC004293</t>
  </si>
  <si>
    <t xml:space="preserve">Senior Trade Compliance Analyst </t>
  </si>
  <si>
    <t>Cecy Morales</t>
  </si>
  <si>
    <t xml:space="preserve">(8/28)  On Hold. (8/21)  Still waiting to hear about continuing recruitment.  (8/14)  Waiting to hear about if we should continue recruitment.  (8/7)  We got feedback on all 4 candidates.  1 was moved to phone interview but then withdrew, 1 is being kept warm, and 2 are being released.  (7/31)  3 candidates submitted.  Feedback pending.  (7/24)  Discovery call completed.  Beginning to source. </t>
  </si>
  <si>
    <t>DIA007045</t>
  </si>
  <si>
    <t>Julie Whiteside</t>
  </si>
  <si>
    <t>(8/7)  They really liked Maoyong, but unfortunately the position has been put on hold.  (7/30)  Maoyong Fu has his onsite Monday.  Sriram withdrew from the process.  Looking to source a couple additional candidates.  (7/24)  Setting up two onsites for next week and the week after.  Continuing to source.  (7/16)  Catching up with Julie today regarding setting up onsite interviews.  (7/10)  3 phone interviews completed.  Waiting to hear who is moving forward to onsites.  (7/2)  Feedback pending on phone interview with Sriram.  Waiting to set up onsite for Maoyong Fu.  Waiting on feedback on 2 submissions. (6/26)  Phone interview with Maoyong Fu went really well.  Setting up onsite once we get a couple more candidates.  Phone interview with Sriram Chitta today.  (6/19) Submitted 4.  Waiting on feedback.  (6/12)  Discovery call completed</t>
  </si>
  <si>
    <t>LIF001912</t>
  </si>
  <si>
    <t xml:space="preserve">Particle Characterization Applications Scientist </t>
  </si>
  <si>
    <t>US - Fort Collins</t>
  </si>
  <si>
    <t>(10/9)  Feedback pending on onsite interviews. Released Kashif.  (9/25)  Feedback pending on Fort Collins candidates that Inna is persuing.  (9/18)  Final interview today with Fort Collins candidate.  (9/11)  Feedback pending on Jason and Kashif's onsite interviews.  (9/4)  Moving to onsite with  Jason and Kashif.  Need interview team from Inna.  (8/28)  Jason Dagit on hold until phone interview is completed with Kashif.  (8/21)  Continuing to source. (8/14)  Continuing to source in Phase 1 and Phase 2.  (8/7)  We got clearance to move to Phase 2.  Continuing to source.  (7/31)  Onsite for Sergey.  We have asked to go to phase 2 several times, but have not received an answer.  (7/24)  Submitted Sergey Smulevich and Inna is phone interviewing him.  Continuing to source.  Asked Linabelle to go to phase 2, but have not heard back.  (7/16)  Asked to move into phase 2.  Continuing to source.  (7/10)  Feedback still pending on Wayne and two internal candidates.  (7/2)  Waiting on Feedback on Wayne.  Feedback still pending on two internal submissions.   (6/26)  Inna really likes Wayne.  Feedback pending on two internal submissions.  (6/19)  CDS scheduled for Monday.  Continuing to source.  (6/12)  Setting up telephone interview for Nick Theodorkis and feedback pending on Megan Bright.  (6/5)  CDS with one candidate later today. (5/29)  Discovery Call completed.</t>
  </si>
  <si>
    <t>DIA006230</t>
  </si>
  <si>
    <t>(6/12)  On hold.  (6/5)  Feedback still pending on all submissions.  Followed up with Audree.  (5/29)  Feedback pending.  (5/22)  Feedback still pending on all candidates. (5/15) Feedback pending on Jerry Zhang and Ajay Tamfu.  (5/8)  Beginning to source.  (5/1) Discovery call completed</t>
  </si>
  <si>
    <t>DIA006208</t>
  </si>
  <si>
    <t>Development Scientist I - TPD</t>
  </si>
  <si>
    <t xml:space="preserve">(5/29)  Position is on hold.  (5/22)  Putting position on hold until Q4.  (5/15) Feedback pending on Anannya's phone interview. Waiting to schedule Felix To, Viviana Vazquez, Ted Alejandre, and Olvin Aguilar's onsite interviews (need interview team).  (5/8)  Feedback pending on Carl Chen.  Feedback pending on two phone interviews (Annanya and Viviana).  Waiting for a few more good candidates before scheduling onsite with Felix To.  (5/1)  Submitted 4 and 2 are moving to phone interviews and feedback is pending on the 2 others.  (4/24)  Discovery call completed.  Feedback pending on internal candidate (Viviana) </t>
  </si>
  <si>
    <t>DIA006315</t>
  </si>
  <si>
    <t>(6/5)  Position on hold.  (5/29)  Still waiting to hear if position is on hold.  (5/22)  Still waiting to hear if position is going on hold.  (5/15) Position may be going on hold. Feedback still pending on Laurie Spiess and Celeste. (5/8)  Feedback pending on Laurie Spiess.  Seeing if Celeste could come in at a lower level.  (5/1)  Feedback pending on 1st submission (Laurie Spiess).  Conducting additional screening calls.  (4/24)  Discovery call completed.  Opening in Phase I, II, and III</t>
  </si>
  <si>
    <t>DIA006175</t>
  </si>
  <si>
    <t>Beatriz Aparicio</t>
  </si>
  <si>
    <t>(6/5)  On hold.  (5/29)  Still waiting to hear back.  Position may be on hold.  (5/22)  Submitted an internal.  Waiting to hear back from Ana in HR about going to Phase 2 or cancelling and reopening.  (5/15) Continuing to source using updated profile. (5/8)  Completely changed profile of position.  Beginning to source with updated requirements.  (5/1)  Feedback pending on 5 candidates. (4/24)  Feedback pending on 4 submissions.  (4/17)  Discovery call completed.  Beginning to source.</t>
  </si>
  <si>
    <t>DIA005841</t>
  </si>
  <si>
    <t>(9/11)  Feedback pending on three submissions.  (9/4)  Feedback pending on two new submissions.  (8/28)  Submitted another candidate and there is no interest.  Continuing to source, but very niche profile.  (8/21)  Submitted one additional candidate, but she is not moving forward.  Continuing to source.  (8/14)  Continuing to source.  (8/7)  Released Mariana and releasing Ken.  Continuing to source.  (7/31)  Releasing Mariana.  Feedback pending  Ken Frazer.  (7/24)  Onsite for Mariana on Monday.  (7/16)  Setting up onsite for Mariana.  (7/10)  Mariana had a second phone interview with Joel this morning.  Waiting on feedback and continuing to source.  (7/2)  Eva withdrew from consideration.  Feedback pending on Mariana's phone interview.  (6/26)  Feedback pending on Eva's onsite.  Continuing to source.  (6/19)  Released Nathan.  Eva has onsite next Friday.  (6/12)  Moving forward to onsite with Eva.  Releasing Nathan due to low GPA.  (6/5)  Feedback pending on 3 telephone interviews.  (5/29)  Holding on 2 candidates that are not local.  Sending in local candidates.  (5/22)  Going to Phase 2.  (5/15)  Sent Natalia's GPA scores to Richard.  Waiting on feedback.  (5/8)  Getting GPA scores for Natalia.  Continuing to source.  (5/1)  Aurelie is not moving forward.  Richard is checking with Tom to see if we can fly backup candidate in for onsite interview.  Continuing to source.  (4/24)  Feedback pending on Aurelie's onsite.  (4/17)  Aurelie has her onsite on Monday.  (4/10)  Onsite with Aurelie next week.  Second round phone interview with Natalia was today.  Susan has phone interview next week.  (4/3)  Setting up next round phone interviews for Aurelie and Xiaoli Zhang.  Setting up first round phone interview for Natalia.  (3/27)  Aurelie's phone interview went well.  Setting up one additional phone interview and feedback pending on 2 recent submissions.  (3/20) Aurelie Messelaar had telephone interview today. Released Anatoli Lvov, Flavia Pinho, and Samula Long from the process. Continuing to source. (3/13) Discovery call completed.  Screening several applicants.</t>
  </si>
  <si>
    <t>JH Technologies</t>
  </si>
  <si>
    <t>Advanced Imaging Specialist</t>
  </si>
  <si>
    <t>Mike Mead</t>
  </si>
  <si>
    <t>?</t>
  </si>
  <si>
    <t>US - San Francisco</t>
  </si>
  <si>
    <t>(12/12) Waiting to hear if this position is on hold. (12/5) Waiting to hear if this position is on hold (11/26) Feedback still pending. (11/21) Feedback pending on Filipe and Christophe still. (11/14) Feedback pending on Filipe and Christophe. Chris Sontag is no longer the backup candidate, so continuing to source. (11/7) Kaitlin was made an offer and backed out. Chris Sontag is the backup candidate so waiting to hear about making him an offer potentially. 10/23 Kaitlin in the lead candidate. Waiting on next steps. 10/17 Onsite interviews scheudled with Chris, Carl, and Kaitlin. Feedback pending on Felipe Salles 10/10 Phone interviews scheduled for Christian Gainer, Chris Sontag, Carl Franz, and Kaitlin Corbin 10/3 Submitted 4 candidates. 10/3 Submitted 3 candidates. Feedback pending</t>
  </si>
  <si>
    <t>Research Microscopy Sales Specialist</t>
  </si>
  <si>
    <t xml:space="preserve">US - Central Valley </t>
  </si>
  <si>
    <t>Sugar Skull/Protis</t>
  </si>
  <si>
    <t>Activation Manager - NV/AZ</t>
  </si>
  <si>
    <t>Sugar Skull</t>
  </si>
  <si>
    <t>Smoke Wallen</t>
  </si>
  <si>
    <t>Vern Davis/Sabrina Fowler</t>
  </si>
  <si>
    <t xml:space="preserve">US - Phoenix </t>
  </si>
  <si>
    <t>9/25 Officially submitted Shawn Fuller, Emilee Jones and Mindy Caputo 9/19 Doing a further screen on Shawn Fuller and Emilee Jones  9/15 Submitted Jeramiah Wilke and Shawn Fuller</t>
  </si>
  <si>
    <t xml:space="preserve">Director of Marketing </t>
  </si>
  <si>
    <t xml:space="preserve">Sugar Skull </t>
  </si>
  <si>
    <t xml:space="preserve">9/25 Continuing to source 9/19 Doing a further screen on Mindy Caputo </t>
  </si>
  <si>
    <t>LEI002707</t>
  </si>
  <si>
    <t>Design Assurance Engineer</t>
  </si>
  <si>
    <t xml:space="preserve">(4/14)  ON HOLD.  But Mark Hennessy had a phone interview this morning and it went really well.  (4/8)  Moving Mark Hennessy forward to a phone interview with Marc Orellou.  (3/31)  Trying to get approval to upgrade this position so we can bring Mark Hennesey in for this position.  (3/24)  Kody Young has withdrawn from the process.  Continuing to source.  (3/17)  Kody won't get back to us.  (3/10)  Kody Young moving forward to an onsite interview the week of the 21st.  (3/4)  Phone interview for Kody Young.  (2/26)  Continuing to source,  (2/19) We have reached out to people both in passive and active markets with no responses or interests in this position. (2/12)  Continuing to source.  (2/5)  Screened two more candidates.  Neither worked out.  Continuing to souce.  (1/29)   Screened Scott Slabaugh and he is not a fit.  Continuing to source.  (1/25)  Screening one candidate today and continuing to source.  (1/15)  Starting to re-source.  Lee has still not gotten back to us.  (1/8)  Lee never got back to us. (1/4)  Lee is unsure about moving forward.  Waiting to hear back from her.  (12/18)  Lee is moving forward to onsite.  (12/14)  Submitted Lee Mullin and waiting on next steps.  (12/4)  Kenneth had a phone interview and it went just okay.  Submitted Tiffany Grooms but she is not ideal so releasing her.  (11/20)  Beginning to source.  (11/13)  Discovery call completed.  </t>
  </si>
  <si>
    <t>COR000005</t>
  </si>
  <si>
    <t xml:space="preserve">Director - Business Development </t>
  </si>
  <si>
    <t>KCAS</t>
  </si>
  <si>
    <t>Terry Osborn</t>
  </si>
  <si>
    <t>n/a</t>
  </si>
  <si>
    <t>US - Southeast</t>
  </si>
  <si>
    <t>(10/9)  No action.  (9/18)  Two screening call Monday.  Submitted Robb, but he is most likely not moving forward.  (9/11)  Submitting Robb Poe. (9/4)  Beginning to source</t>
  </si>
  <si>
    <t>COR000003</t>
  </si>
  <si>
    <t>Director, Sponsor Solutions</t>
  </si>
  <si>
    <t>Icon</t>
  </si>
  <si>
    <t>Marcin Wlodarczyk</t>
  </si>
  <si>
    <t>Nicole Weszka</t>
  </si>
  <si>
    <t>US - Anywhere</t>
  </si>
  <si>
    <t>(9/18)  Holding on sourcing.  (9/11)  Holding on sourcing for now.  (9/4)  Several candidates already interviewing before we got involved.  (8/28)  Discovery call completed with Nate</t>
  </si>
  <si>
    <t>DIA006270</t>
  </si>
  <si>
    <t xml:space="preserve">(9/18)  Continuing to source.  (9/11)  Continuing to source.  Very specific profile.  (9/4)  Continuing to source.  (8/28)  Update call with Heather on Tuesday.  (8/21)  Feedback pending.  Continuing to source.  (8/14)  Feedback still pending on Interviews and if we should move forward with Janine.  (8/7)  Feedback pending on Julius' interviews.  (7/31) Janine still on hold. (7/24)  Holding on Janine, releasing Ed, and moving Julien forward to additional phone interview. (7/17)  Feedback pending on second round interviews for Ed and Janine.  Feedback pending on Julien Saint-Guirons (internal Danaher who had onsite).  (7/10) Setting up next interviews with Ed Koullick, getting feedback from Janine. (7/1)  Phone interview being scheduled for Janine.  Getting availability from Ed Koulick.  Feedback pending on Ken Urina and Mike Anderson.  (6/26) Setting up phone interviews for Ed Koulick and Janine Vivieros.  Mike Anderson under review.  (6/12)  Submitting Frances today.  Still need feedback on Chris.  (6/5) Releasing David Kupiecki, looking for final feedback on Chris's candidacy, sourcing additional candidates. (5/29)  Releasing Garret Shun and following up with Heather about Dave's onsite.  (5/21) Feedback pending on Garret Shun submission and David Kupcieki (5/8)  Feedback pending on two second round phone interviews.  Submitting Garret Shun.  Final interview for Chris next week.  (5/1)  Second phone interviews scheduled with Kevin Butler and Mike Harambasic.  First round phone interviews scheduled with Derek Kupiecki and Chris Scribner.  (4/24) Gerard Herro, Kevin Butler, and Chris Scribner submitted </t>
  </si>
  <si>
    <t>LEI002924</t>
  </si>
  <si>
    <t xml:space="preserve">Quality Systems Specialist </t>
  </si>
  <si>
    <t>(4/14)  ON HOLD.  (4/8)  Feedback still pending on two candidates.  Marc doesn't want to hire for this until the director is filled.  (3/31)  Feedback pending still on Sylvia and NaTonia.  2 candidates pending.  (3/24)  Feedback pending on Sylvia and NaTonia.   (3/17)  Everyone is still outside of the comp range.  (3/11)  Released Tiare.  Everyone is outside of the comp range.  (3/4)  Tiare going to phone interview.  (2/26)  Discovery Call completed</t>
  </si>
  <si>
    <t>DIA006029</t>
  </si>
  <si>
    <t>(9/18)  Moving forward to final interview with Tianna.  (9/11)  Feedback pending on  Tianna's phone interview and 3 other submissions.  (9/4)  Phone interview scheduled for Tianna.  Feedback pending on 3.  (8/28)  Feedback pending on 4.  Putting the position on hold if we don't hear back.  (8/21) Submitting Tianna and Bill, following up with Jeremy. (8/14)  Feedback still pending.  (8/7)  Feedback still pending on two candidates.  (7/31) Feedback pending on two candidates(7/24)  Feedback pending on Anand.  Continuing to source.  (7/17)  Submitting Anand today.  Seeing if Eric Moore can work for this role.  (7/10) Sourcing additional candidates. (7/1)  Continuing to source.  Need to send additional people.  (6/26)  Continuing to source.  (6/12)  Setting up onsite interview for Eric Moore.  (6/5) Chuck has pulled out of the process. (5/29)  Getting availability from Chuck.  (5/21) Setting up phone interview for Chuck. (5/9)  Chuck Bourgeois submitted.  Feedback pending.  (5/1)  Moved to phase 2.  Sourcing passive candidates.  (4/24) All candidates rejected, moving to Phase 2 (4/13) Al Cruz, Jayson Colby, and Ron Burkey submitted (4/3) Discovery call completed.  Beginning to source.</t>
  </si>
  <si>
    <t>CORE00008</t>
  </si>
  <si>
    <t>Manager/Sr. Manager Clinical Supplies</t>
  </si>
  <si>
    <t>Intercept</t>
  </si>
  <si>
    <t>Melissa Renowski</t>
  </si>
  <si>
    <t>Steve Beck</t>
  </si>
  <si>
    <t>US - San Diego</t>
  </si>
  <si>
    <t>(11/6)  Everyone is out.  CDS done with Derek.  Sending him as soon as he sends us his resumes.  (10/30)  Roger moving to second phone interview.  Need to follow up with HR today on next steps.  (10/23)  Submitted Jose and Roger.  Roger is moving forward to an interview.  (10/16)  In initial sourcing</t>
  </si>
  <si>
    <t>CORE00009</t>
  </si>
  <si>
    <t>(11/6)  Same as above. (10/30)  Same as above.  (10/23)  Same as above.  (10/16)  In initial sourcing</t>
  </si>
  <si>
    <t>EB-1625863779</t>
  </si>
  <si>
    <t xml:space="preserve">Director of Recruitment </t>
  </si>
  <si>
    <t>Colin Stanley</t>
  </si>
  <si>
    <t>Lauren Barger</t>
  </si>
  <si>
    <t>US - North Wales</t>
  </si>
  <si>
    <t xml:space="preserve">(11/6)  Most likely not moving forward with anyone.  (10/30)  Bari rejected after phone interview.  Need feedback on her and 3-4 others.  (10/23)  Bari Goldenberg had her phone interview today.  Feedback is pending on 3 additional submissions.  (10/16)  Several candidates have expressed interest.  (10/9) Initial sourcing. </t>
  </si>
  <si>
    <t>MOL000750</t>
  </si>
  <si>
    <t>Business Process Consultant/IT</t>
  </si>
  <si>
    <t>Bart Sanford</t>
  </si>
  <si>
    <t>7/31 moving to put position on hold per lack of feedback 7/24 Kishore Reddy was submitted. Still looking for feedback on Christie and Satish. 7/17 Christie and Satish still under review7/10 Christie and Satish are under review 7/2 Gita rejected by Bart 6/26 Gita Patel scheduled for first phone screen with Bart. Satish Dandu submitted 6/19 Scheduling Gita Patel with Bart, Ravindra Keesara on hold. Currently screening Satish Dandu and Santosh Patil, submitting them if they pass our screens. 6/13 Ramana Reddy has pulled out of the process, Bob Simoni Rejected from the interview team. 6/3 Bob Simoni is scheduled for onsite on Friday 6/6, Ramana Reddy is scheduled 5/29 We are moving Bob Simoni and Ramana Reddy to face to face interviews. We need Bart to confirm that Ramana can interview over a couple of days, as he will be unable to take off the full amount of time for the interview since he is a contractor. We are also waiting on feedback on Gita Patel and Ravi Keesara 4/25 Interviews set up for Prashant, Mike Lord, and Ramana. M4/18 Ravi Kessara and Gita Patel sent today 4/15 getting Mike Lord, Ramana, and Prashant scheduled for 30 minute phone screens for the 28th. 4/10 two additional candidates being sent today (Prashant and Mike)Feedback from hiring manager is positive on interview with Ravi, Gave us great feedback to zero in on technical skillset</t>
  </si>
  <si>
    <t>DIA001669</t>
  </si>
  <si>
    <t>Sr. Systems Engineer - Reliability</t>
  </si>
  <si>
    <t>IVAN Pandiyan</t>
  </si>
  <si>
    <t>Jennifer McIntyre (Really Jodi Harold</t>
  </si>
  <si>
    <t>8/1 - submitted 3 candidates for role, gotten feedback and schedule interview with one. Working with Beth on the 4 positions opened (other 3 software roles run by Beth)</t>
  </si>
  <si>
    <t>BEC001348</t>
  </si>
  <si>
    <t>Manager, Procurement</t>
  </si>
  <si>
    <t>Erika Jung</t>
  </si>
  <si>
    <t>8/1 - conducting phone interviews with the 3 candidats submitted last week. Rejected one who interviewed this week so there are still two in process, 2 additional interviews going on early next week. 7/25/13 - feedback from Erika on 1st 4 candidates submitted: all were over qualified (all were in salary range, but she wants someone who can grow in the group. Working with Ksteele, she has 2 other procurement jobs with Erika opened a few weeks earlier, she is point of contact with Erika and some of her previously submitted candidates maybe considered for this role</t>
  </si>
  <si>
    <t>NAV Con</t>
  </si>
  <si>
    <t>Midwest Sales Manager</t>
  </si>
  <si>
    <t>Dick Savage</t>
  </si>
  <si>
    <t>6/19 following up with Dick Savage to help officially open this role in Taleo. 6/16 followed up with Dick Savage, they will be opening this position as a full new role, waiting on approvals through navman. Still considering Jim Heiber and Rick Rookstool5/29 We are currently waiting on feedback on Rick Rookstool. We have Jim Hieber on hold after interviewing and Dick will let us know whether we can move forward with opening this role at all or if he will keep his curent employee. 5/8 Rick Rookstool submitted 5/8 Ed Michel dropped from Process, took another offer. 5/7 Jim Hieber scheduled, but time rejected by Dick, working on rescheduling 5/2 - Scheduling Ed Michel and Jim Hieber for phone interviews for the 12th. 4/25 Dick reviewing 4 previous profiles, Ed Michel, Jim Hieber and Jared Hunsicker submitted this week 4/10 voicemail left for Dick to give status update, continuing to source. 3/28 Dick conducted 4 phone screens. Only one was worth moving forward, still looking for similar skillset.</t>
  </si>
  <si>
    <t>MCS00001</t>
  </si>
  <si>
    <t>Analytical Chemist I</t>
  </si>
  <si>
    <t>Mayne</t>
  </si>
  <si>
    <t>Jennifer Alligood</t>
  </si>
  <si>
    <t>Sally Hamilton</t>
  </si>
  <si>
    <t>US - Greenville</t>
  </si>
  <si>
    <t>(11/13)  Releasing Daniel Dewey.  (11/6)  Submitted Daniel Dewey.  Feedback is pending.  (10/30)  Discovery Call completed</t>
  </si>
  <si>
    <t>MCS00002</t>
  </si>
  <si>
    <t>Analytical Chemist II</t>
  </si>
  <si>
    <t>(11/13)  Continuing to source.  (11/6)  Beginning to source.  (10/30) Discovery Call completed</t>
  </si>
  <si>
    <t>MCS00003</t>
  </si>
  <si>
    <t>Analytical Chemist III</t>
  </si>
  <si>
    <t>Jennifer  Alligood</t>
  </si>
  <si>
    <t>(11/13)  Released Shawn Bartley.  (11/6)  Shawn Bartley being submitted today.   (10/30) Discovery Call completed</t>
  </si>
  <si>
    <t>TEL000091</t>
  </si>
  <si>
    <t xml:space="preserve">Supervisor - Operations Training </t>
  </si>
  <si>
    <t xml:space="preserve">(7/8)  Hold.  (6/24)  On hold.   (6/17)  2 submissions pending.  (6/10)  Lead candidate is not moving forward.  (6/3)  Feedback still pending on Jessica.  (5/26)  Feedback pending on Jessica Demuth.  (5/20)  Disovery Call Completed. </t>
  </si>
  <si>
    <t>LIF003000</t>
  </si>
  <si>
    <t>Associate Marketing Manager</t>
  </si>
  <si>
    <t>(10/21)  On hold.  (10/6)  Keeping Kia warm while we source additional candidates.  (9/30)  Released Lynsey.  Keeping Lynsey warm.  Submitting additional candidates.  (9/26)  Feedback pending on Kia and Lynsey onsite interviews.  (9/20) Submitted 2 additional candidates who were released. Feedback pending on Lynsey Thomann's onsite. Kia Mackey onsite this week. (9/16)  Feedback pending on Lynsey Thomann's onsite.  Kia Mackey onsite next Friday.  (9/13) Lynsey Thomann and Kia Mackey onsite interviews this week. Releasing Danae Arce, Shira Amos, Brian Chang, and Christy Stewart. (9/8)  Lynsey onsite next week.  Feedback pending on Kia Mackey and Shira Amos.  (9/1)  Setting up onsite for Lynsey.  Sourcing additional candidates.  (8/26)  Released Megan.  Lynsey has a phone interview on Monday.  (8/19)  Megan going to onsite interview next week.   (8/12)  Submitted 4 candidates.  (8/5)  Loosening up profile to get a few candidates in process.  (7/29)  Discovery call completed</t>
  </si>
  <si>
    <t>LIF002992</t>
  </si>
  <si>
    <t>Senior Staff Development Science</t>
  </si>
  <si>
    <t>(10/21)  On hold.  (10/6)  Onsite completed with Nabendu and Archana.  Feedback pending.  (9/30)  Submitting Xiaoling Xuei.  Onsite interviews for Archana and Nabendu.  (9/23)  Phone interview for Archana.  Onsite for Nabendu Pore.  (9/16)  Phil withdrew from the process.  Aggressively sourcing in the active and passive markets.  (9/8)  Released Srini.  Final feedback pending in Phil Ebert.  (9/1)  Phil's onsite went well.  Waiting on final feedback.  (8/26)  Feedback pending on Phil's onsite.  Feedback pending on Srini.  (8/19)  Phil has an onsite interview today.  Submitted Srini.   (8/12)  Phil has an onsite next Friday.  (8/5)  Setting up Phil for an onsite.  (7/29)  Discovery call completed</t>
  </si>
  <si>
    <t>LIF002991</t>
  </si>
  <si>
    <t>(10/21)  On hold. (10/6)  Feedback pending on Xiaoling Xuei and Azeet.  (9/30)  Releasing Vitaly.  Working to source additional candidates.  (9/23)  Phone interview for Vitaly.  (9/16)  Releasing David.  Nebendu Pore moving to onsite interview.  (9/8)  Dave Huizinga phone interview.  Nebendu Pore phone interview.  (9/1)  David Huizinga going to phone interview.  (8/26)  Submitted David Huizinga.  (8/19)  Sending someone in today.  (8/12)  Continuing to source.  Tough profile/location.  (8/5)  Beginning to source.  (7/29)  Discovery call completed</t>
  </si>
  <si>
    <t>LIF002980</t>
  </si>
  <si>
    <t>Senior Research Scientist, Protein Biochemist</t>
  </si>
  <si>
    <t>Sergei Gulnik</t>
  </si>
  <si>
    <t>Edgar Quinones-Ramons</t>
  </si>
  <si>
    <t>US- Miami</t>
  </si>
  <si>
    <t xml:space="preserve">(10/21)  On hold.  (10/6)  Offer pending for Harkewal.  Waiting on details.  (9/30)  Feedback pending on Anais and Harkewal's onsites.  (9/23)  Onsites for Anais and Harkewal.  (9/16)  Onsites for Anais and Harkewal next week.  (9/8)  Onsite interview for Anais and Harkewal and potentially Konstantin.  Need interview team.  (9/1)  Feedack pending on 12 phone interviews.  (8/26)  Setting up 6 additional phone interviews.  (8/19)  Feedback pending on 3 phone interviews.  Set up Hua for a phone interview.  (8/12)  4 phone interviews recently completed.  (8/5)  Setting up 5 phones interviews pending Sergei's official feedback.  (7/29)  Feedback pending on 3 submissions.  </t>
  </si>
  <si>
    <t>DIA009016</t>
  </si>
  <si>
    <t>Monique Carlson</t>
  </si>
  <si>
    <t xml:space="preserve">(7/29)  Put on hold.  (7/15)  Same. (7/8)  Same.  (6/24)  Same.  (6/17)  They may go internal and continue to source for a future role.  (6/10)  Sending in RoseMarie.  Setting up Mark and Jill for a phone interview.  (6/3)  Two people under review.  (5/26)  Sending over an additional candidate and one CDS today.  (5/20) Tiffany moving to F2F. Vetting more candidates. (5/13)  Setting up onsite interviews.  (5/6)  Setting up Monique with onsite interviews with Tiffany and Conrad.  Setting up Jenny with phone interview.  (4/29)  5 interviews going off.  </t>
  </si>
  <si>
    <t>TEL000376</t>
  </si>
  <si>
    <t>Manager, Mid-Market Customer Account Manager</t>
  </si>
  <si>
    <t>Scott Clark</t>
  </si>
  <si>
    <t>(9/1)  Transferring to JPs team.  (8/26)  Submitted Iain.  Feedback pending.  (8/19)  Submitting Iain today.  (8/12)  Discovery Call completed</t>
  </si>
  <si>
    <t xml:space="preserve">Activation Manager - Miami </t>
  </si>
  <si>
    <t>9/24: Sent in Lauren Mangiaracina 9/19: Sent in Gary Biggar this week, pending feedback</t>
  </si>
  <si>
    <t xml:space="preserve">Activation Manager - LA </t>
  </si>
  <si>
    <t>9/25 Submitted Kim Pham 9/19: Sent in Tami Donald this week, pending feedback</t>
  </si>
  <si>
    <t>LEI001892</t>
  </si>
  <si>
    <t xml:space="preserve">Field Support Scientist </t>
  </si>
  <si>
    <t xml:space="preserve">Bruno Hugon </t>
  </si>
  <si>
    <t xml:space="preserve">Beatrice Rombola </t>
  </si>
  <si>
    <t>FR - Paris</t>
  </si>
  <si>
    <t>8/27 Final interviews yesterday 8/18 interviews taking place 7/24 Feedback pending on additional phone screens 7/18 Bruno conducted three phone interviews and is going to call additional candidates 7/2 Feedback and next steps pending on all candidates 6/26 Feedback pending from Bruno on all candidates submitted 6/20 hiring manager is now Bruno</t>
  </si>
  <si>
    <t>NAV000093</t>
  </si>
  <si>
    <t>Haydon Davis</t>
  </si>
  <si>
    <t>Hayley Barthel</t>
  </si>
  <si>
    <t xml:space="preserve">UK </t>
  </si>
  <si>
    <t>8/18 job going on hold 8/14 Re-Starting search. Hired candidate has withdrawn prior to start date. 7/18 Filled with Juliette Murray 7/10 Waiting on feedback from final interviews with James and Simon and initial interview with Juliette 7/2 Final interviews with Simon and James and first interview with Juliette is scheduled for Monday 6/26 final interviews scheduled for Simon Pears and James Belgum for 7/7. 6/20 next round interviews scheduled for Simon and James Belgum6/13 back open. Interviews scheduled for James Scully, Simon Pears, and James Belgum 6/5 Possibly filled. Waiting to hear official word on this. Two candidates under review (Sam Lomo and James Belgum)</t>
  </si>
  <si>
    <t>COR000199</t>
  </si>
  <si>
    <t>Sales Account Manager Core Histology</t>
  </si>
  <si>
    <t>Kevin McCarthy</t>
  </si>
  <si>
    <t xml:space="preserve">UK - York </t>
  </si>
  <si>
    <t>NAV000018</t>
  </si>
  <si>
    <t>RSM - Mountain</t>
  </si>
  <si>
    <t>11/20 - discovery call was very open, have been submitting candidates in order to narrow ideal job description. currently have 1 interview off and 5 candidates under review. So far feedback has been quick and detailed.</t>
  </si>
  <si>
    <t>LEI001103</t>
  </si>
  <si>
    <t>Sales Account Manager Advanced Staining</t>
  </si>
  <si>
    <t>UK - Manchester</t>
  </si>
  <si>
    <t>EB-1219291245</t>
  </si>
  <si>
    <t>Service Techniker Mikroskopie</t>
  </si>
  <si>
    <t>Michael Zietsch</t>
  </si>
  <si>
    <t>Thomas Remes</t>
  </si>
  <si>
    <t>Switzerland - Basel</t>
  </si>
  <si>
    <t>Transferred to Erik</t>
  </si>
  <si>
    <t>EB-7881267261</t>
  </si>
  <si>
    <t>Service Technician Life Sciences</t>
  </si>
  <si>
    <t>Switzerland - Bern</t>
  </si>
  <si>
    <t>EB-2074446514</t>
  </si>
  <si>
    <t>Sales Manager Advanced Staining</t>
  </si>
  <si>
    <t>UK - London</t>
  </si>
  <si>
    <t>LEI000573</t>
  </si>
  <si>
    <t>CAS West</t>
  </si>
  <si>
    <t>DIA010402</t>
  </si>
  <si>
    <t>Coordinator - Credit &amp; Collections</t>
  </si>
  <si>
    <t>(11/11) Re-evaluating profle criteria on Monday w/ HR &amp; HM (11/04) Sourcing continues (10/28) Sourcing continues (10/21) Initial feedback pending for Robin Haak; Keeping Teri Assaf warm (10/14) Initial feedback pending for Michael Cummings &amp; Teri Assaf (10/07) Initial feedback pending for Michael Cummings &amp; Teri Assaf (9/30) Initial feedback pending for Michael Cummings &amp; Teri Assaf</t>
  </si>
  <si>
    <t>GIL003201</t>
  </si>
  <si>
    <t>Site Controller</t>
  </si>
  <si>
    <t>Mark Winterhoff</t>
  </si>
  <si>
    <t>(9/30) search canceled based on internal re-grouping; Initial feedback pending for Roberto Rivera &amp; Linga Kanugula (9/23) Initial feedback pending for Linga Kanugula (9/16) As of 9/15, req is GIL003201 and will be posted externally (9/09) Initial feedback pending for DJ Phukan; Next steps pending for Jordan Needles and Richard Lehman (9/02) Next steps pending for Jordan Needles and Richard Lehman (8/26) Richard Lehman to have PS 8/30, Jordan Needles to have PS 8/29 (8/19) Richard Lehman to have PS 8/30, Jordan Needles to have PS 8/29 (8/12) Initial Feedback pending for Richard Lehman; Jordan Needles keeping warm (8/05) Initial Feedback pending for Jordan Needles, Tom Lunsford; David Ingles &amp; Michael McClanahan being considered for Global Controller (7/29) Initial feedback pending for Bob Pinault, Brian Stook, Tim Mauro, David Ingles &amp; Keith Donegan</t>
  </si>
  <si>
    <t>DIA008747</t>
  </si>
  <si>
    <t>HR Representative/Generalist</t>
  </si>
  <si>
    <t>(9/09) Natalie to have F2F final with Rodolphe Boschet (9/02) Natalie to have F2F final with Rodolphe Boschet (8/26) Jenn Checking references for Natalie Balian, to follow up today on next steps (8/19) Natalie Balian to have PS w/ Jenn 8/23; Keeping Suzanna Meza &amp; Blanche Ellis warm &amp; informal candidates  (8/05) Initial feedback pending for Blanche Ellis &amp; Suzanne Meza; Natalie Balian to take LDW, have F2F w/ Claudine and Kim Johnson; Jessenia Meza to have PS w/ Jenn Plesh TBD(7/29) Natalie Balian to have F2F 8/3; Jessenia Meza to have PS w/ Jenn Plesh TBD; next steps pending for Remy Fukuda (7/22) Natalie Balian to have F2F TBD; Keeping Molly Smith Warm; next steps for Remy Fukuda (7/15) Initial feedback pending for Jayne Rahman; Natalie Balian to have PS 7/19; Remy Fukuda to have PS 7/20; Keeping Molly Smith Warm (7/08)  Hillary Evans &amp; Remy Fukuda to have PS' w/ jenn TBD, Keeping Molly Smith warm (7/01) Initial Feedback pending for Meghan Daniels &amp; Cassie Schuchard; Hillary Evans to have PS w/ jenn TBD, Keeping Molly Smith Warm  (6/24) Initial feedback pending for Bill Vuong &amp; Molly Smith &amp; Hillary Evans (6/17) Initial feedback pending for Bill Vuong; Omar Castrezana to have PS 6/16; Seulye Park to have PS 6/16; Keeping Thalia Tse &amp; Amanda Shepherd warm (6/10) Seulye Park to have PS w/ Jenn TBD; Elizabeth to have PS w/ Jenn TBD; Thalia Tse to have F2F 6/10, keeping Amanada Shepherd warm (6/03) Elizabeth to have PS w/ Jenn TBD, Thalia Tse to have F2F TBD (5/27) Initial feedback pending for Amanda Shepherd; Next steps pending for Elizabeth Cordova (had F2F this week); Keeping Thalia Tse Warm (5/20) Initial feedback pending for Jessenia Meza (sub 5/5); Elizabeth Cordova to have F2F TBD; Keeping Thalia Tse warm (5/13) Initial feedback pending for Jessenia Meza; Thalia Tse to have PS w/ Jenn 5/13 &amp; Elizabeth Cordova to have PS w/ Jenn 5/17 (5/06) Initial feedback pending for Jessenia Meza,  Michael Yambao to have F2F w/ Jenn 5/06; Next steps pending for Marie Hanley (4/29) Michael Yambao to have F2F interviews 5/06; Marie Hanley to have F2F w/ team 4/28; Eugene Kim &amp; Michael Yambao to have PS w/ Jenn 4/27 (4/22) Marie Hanley to have F2F w/ team 4/28;Eugene Kim &amp; Katie Gustafson to have PS w/ Jenn TBD; Mich</t>
  </si>
  <si>
    <t>R-239</t>
  </si>
  <si>
    <t>Senior Director, Commercial Finance</t>
  </si>
  <si>
    <t>Charles Mwangi</t>
  </si>
  <si>
    <t>(11/25) Role was downgraded and offered to internal candidate - details needed (11/18) Initial feedback needed for Daniel Reouk, Anthony D'Amico, Karl Schwab (P3), Kenneth Mobeck (P3), Mark Omran (P3), Karl Schwab (P3); Sean Buhler (P3) had 2nd F2F 11/14; Ivy Chan to have 2nd F2F TBD; Keeping Darren Willoughby warm (11/11) Initial feedback needed for Maya Chai; Sean Buhler (P3) had F2F 11/10; Keeping Darren Willoughby warm; Next steps needed for Ivy Chan (11/04) Darren Willoughby &amp; Matt Padfield had F2Fs 10/24; Seong Min Son had F2F 10/26; Ivy Chan has F2F w/ Maryam 11/7; Next steps needed for David Foehr (PS'ed 10/19) (10/28) Darren Willoughby &amp; Matt Padfield had F2Fs 10/24; Seong Min Son had F2F 10/26; Ivy Chan has F2F 10/28; Next steps needed for David Foehr (PS'ed 10/19) (10/21) David Foehr had PS 10/19; Darren Willoughby, Matt Padfield, Ivy Chan &amp; Seong Min Son to have 2nd F2Fs TBD (10/14) Initial feedback pending for David Foehr, Lauren Fouquet &amp; Marcus Wild (10/07) Sourcing continues (9/30) Sowmya Srinivasan declined offer - sourcing being ramped up (9/23) ID changed from 7513; Initial feedback pending for Jason Yip; Feedback needed from Sowmya Srinivasan &amp; Sharad Kukreti's final F2F interviews (9/16) Feedback needed from Sowmya Srinivasan &amp; Sharad Kukreti's final F2F interviews (9/09) Feedback needed from Sowmya Srinivasan &amp; Sharad Kukreti's final F2F interviews (9/02) Initial feedback pending for Sumeet Batra, Viral Shah &amp; Stefan Vaughn; Sowmya Srinivasan &amp; Sharad Kukreti to have final F2Fs TBD (8/26) Amy Kishikawa to have PS 8/29; Neway Redia had PS 8/24 &amp; we're keeping him warm; Christine Matthews &amp; Steve Edwards (P3) had F2Fs 8/25; Sharad Kukreti (P3) had F2F 8/18; Sowmya Srinivasan's (P3) has F2F 8/26  (8/19) Initial feedback pending for Amy Kishikawa, Fidelis Atuegbu &amp; Neway Redia</t>
  </si>
  <si>
    <t>DIA009323</t>
  </si>
  <si>
    <t>Senior Analyst Health Economics &amp; Reimbursement</t>
  </si>
  <si>
    <t>Mike Longacre</t>
  </si>
  <si>
    <t>(9/23) See notes for DIA010267; Role upgraded for candidate Charlie Adams (9/09) Waiting to see if Charlie Adams accepts upgraded role (9/02) Charlie Adams to take LDW, have F2F interviews on 9/7; Skype interview w/ Shami Feinglass 9/1; Keeping Joe Sierra and Leena Sangani warm (8/26) Charlie Adams to take LDW, have F2F interviews TBD, Skype w/ Shami Feinglass 9/1; Need to assign new req ID for upgrade in title (8/19) Charlie Adams to have PS' w/ Dwight, Mark, Mike, Lori 8/19; Next steps pending for Joe Sierra &amp; Leena Sanghani (8/12) Charlie Adams to have PS/F2F TBD; Next steps pending for Joe Sierra &amp; Leena Sanghani (8/05) Leena Sangani (I) to have F2F 8/8; Next steps pending for Joe Sierra (7/29) Leena Sangani (I) to have F2F TBD; Next steps pending for Joe Sierra (7/22) Joe Sierra to have F2F 7/22 (7/15)  Joe Sierra to have F2F 7/22 (waiting for pooja's availability). (7/08)  Joe Sierra to have F2F 7/22  (7/01) Joe Sierra to have F2F w/ Lori/HR Next week (TBD), Keeping Rachel Dukes warm (6/24) Joe Sierra to have 2nd F2F TBD, keeping Rachel Dukes warm (6/17) Joe Sierra to have F2F 6/20, Keeping Rachel Dukes warm (6/10) Joe Sierra to have F2F 6/20, Keeping Rachel Dukes warm (6/03) Joe Sierra to have F2F TBD, keeping Rachel Dukes warm (5/27) Initial feedback pending for Rachel Dukes; Joe Sierra to have PS 5/31; Next steps pending for Michelle Rebul (5/20) initial feedback pending for Joe Sierra &amp; Jason Lamech; Michelle Rebul to have Ps' TBD, Keeping Jonathan Cruz &amp; Felicia Johnson warm (5/13) Keeping Jonathan Cruz &amp; Felicia Johnson warm (5/06) Initial feedback pending for Felicia Johnson; Jonathan Cruz to have PS w/ Mike 5/5 (4/29) Jonathan Cruz to have PS w/ Mike 5/5 (4/22) Dcall occurred 4/19</t>
  </si>
  <si>
    <t>BEC005563</t>
  </si>
  <si>
    <t>Manager Finance</t>
  </si>
  <si>
    <t>(12/02) Paula Vallejo in BG/DS (11/25) Initial feedback pending for Sonia Florez; Paula Vallejo is receiving an offer (11/18) Paula Vallejo to have F2F TENATIVELY 11/21 (11/11) Initial feedback pending for Rigoberto Vargas &amp; Michael Richards; Paulla Vallejo is taking LDW (11/04) Paula Vallejo to have F2F TBD</t>
  </si>
  <si>
    <t>DIA010267</t>
  </si>
  <si>
    <t xml:space="preserve">Manager Health Economics &amp; Reimbursement </t>
  </si>
  <si>
    <t>(9/23) Charlie accepted offer - in BG/DS (9/16) Waiting for offer details from Lori (9/09) Next steps pending for Charlie Adams (9/02) Charlie Adams to take LDW, have F2F interviews on 9/7; Skype interview w/ Shami Feinglass 9/1; Keeping Joe Sierra and Leena Sangani warm (8/26) Charlie Adams to take LDW, have F2F interviews TBD, Skype w/ Shami Feinglass 9/1; Need to assign new req ID for upgrade in title (8/19) Charlie Adams to have PS' w/ Dwight, Mark, Mike, Lori 8/19; Next steps pending for Joe Sierra &amp; Leena Sanghani (8/12) Charlie Adams to have PS/F2F TBD; Next steps pending for Joe Sierra &amp; Leena Sanghani (8/05) Leena Sangani (I) to have F2F 8/8; Next steps pending for Joe Sierra (7/29) Leena Sangani (I) to have F2F TBD; Next steps pending for Joe Sierra (7/22) Joe Sierra to have F2F 7/22 (7/15) Joe Sierra to have F2F 7/22 (waiting for pooja's availability). (7/08) Joe Sierra to have F2F 7/22 (7/01) Joe Sierra to have F2F w/ Lori/HR Next week (TBD), Keeping Rachel Dukes warm (6/24) Joe Sierra to have 2nd F2F TBD, keeping Rachel Dukes warm (6/17) Joe Sierra to have F2F 6/20, Keeping Rachel Dukes warm (6/10) Joe Sierra to have F2F 6/20, Keeping Rachel Dukes warm (6/03) Joe Sierra to have F2F TBD, keeping Rachel Dukes warm (5/27) Initial feedback pending for Rachel Dukes; Joe Sierra to have PS 5/31; Next steps pending for Michelle Rebul (5/20) initial feedback pending for Joe Sierra &amp; Jason Lamech; Michelle Rebul to have Ps' TBD, Keeping Jonathan Cruz &amp; Felicia Johnson warm (5/13) Keeping Jonathan Cruz &amp; Felicia Johnson warm (5/06) Initial feedback pending for Felicia Johnson; Jonathan Cruz to have PS w/ Mike 5/5 (4/29) Jonathan Cruz to have PS w/ Mike 5/5 (4/22) Dcall occurred 4/19</t>
  </si>
  <si>
    <t>MOL001470</t>
  </si>
  <si>
    <t>Jill Dioniso</t>
  </si>
  <si>
    <t>Jill Dionsio</t>
  </si>
  <si>
    <t>(9/09) Vivian Mai started (8/26) Vivian in BG/DS still  (9/02) Vivian in BG/DS still (8/26) Vivian in BG/DS still (8/19) Internal referral offered role, Ryan Brush pulled out of process for temp role (8/12) Ryan Brush to have F2F TBD (8/05) Next steps pending for Margaret Olsen (had PS w/ Trinh 8/2); Trinh Colisao to conduct phone screens with candidates (# unknown), will instruct as to which candidates get F2F (7/29) Initial feedback pending for Lorna Figuera, Naomi Lile, Uyen Tran &amp; Harleer Kaur</t>
  </si>
  <si>
    <t>DIA010440</t>
  </si>
  <si>
    <t>Senior Administrative Assistant</t>
  </si>
  <si>
    <t>Patricia Hartmann</t>
  </si>
  <si>
    <t>(11/11) Gigi Budinger in BG/DS! (11/04) Jamie Mickolichek has F2F 11/03; Gigi Budinger to have F2F TBD (10/28) Jill Adams &amp; Jamie Mickolichek to have F2Fs TBD; Initial feedback pending for Gigi Budinger (10/21) Initial feedback pending for Jill Adams</t>
  </si>
  <si>
    <t>BEC005250</t>
  </si>
  <si>
    <t>Cash Applications Adjuster</t>
  </si>
  <si>
    <t>(8/26) Kyle Goodman accepted verbal offer, pending BG/DS (8/19) Kyle Goodman accepted verbal offer, awaiting offer approval,  Initial feedback pending for Elisa Gonzalez; Next steps pending for Edgar Buenaventura &amp; Kyle Goodman (8/12) Initial feedback pending for Elisa Gonzalez; Kyle Goodman to have F2F 8/12, Next steps pending for Edgar Buenaventura(8/05) Kyle Goodman to have F2F 8/12, Next steps pending for Edgar Buenaventura (7/29) Kyle Goodman to have F2F TBD, Next steps pending for Johanna Quinlan and Edgar Buenaventura(7/22) Next steps for Johanna Quinlan, Edgar Buenaventura to have PS 7/19 (7/15) Next steps for Johanna Quinlan, Edgar Buenaventura to have PS 7/19 (7/08) Johanna Quinlan to have PS 7/12; Edgar Buenaventura to have PS' w/ Jason TBD (7/01) DCall completed 6/29</t>
  </si>
  <si>
    <t>DIA009731</t>
  </si>
  <si>
    <t>Sr. Accountant - Revenue Recognition</t>
  </si>
  <si>
    <t>(7/29) Notes Deleted from Req - Need to Recover, But Michael Nguyen's BG/DS Cleared</t>
  </si>
  <si>
    <t>CEP7468</t>
  </si>
  <si>
    <t>Freight Audit Analyst</t>
  </si>
  <si>
    <t>Michael Evon</t>
  </si>
  <si>
    <t>(10/07) Dieu Tran in BG/DS (9/30) Dieu Tran in BG/DS (9/23) Dieu Tran accepted offer; BG initiated (9/16) Dieu Tran accepted offer; BG initiated (9/09) Theresa Huang had F2F 9/02; Dieu Tran had F2F 9/06 (9/02) Davith Kaing had PS 9/01; Theresa Huang has F2F 9/02; Dieu Tran has F2F 9/06; Samantha Bruce withdrew (8/26) Dieu Tran &amp; Theresa Huang to have PSs 8/25; Next steps needed for Michael Dorer (8/19) Initial feedback pending for Dieu Tran &amp; Michael Dorer</t>
  </si>
  <si>
    <t>BEC004740</t>
  </si>
  <si>
    <t>US - Bera</t>
  </si>
  <si>
    <t>(7/22) Nivi in BG/DS(7/08)  Nivi Ramakrishnan in BG/DS; Keeping Majid Soroosh warm (7/01) Initial feedback pending for Katie Nguyen, Bryce Jacobsen info being sent for another position, Next steps pending for Majid Soroosh (6/24) Majid Soroosh to have 2nd F2F 6/29; Initial feedback pending for Betty Nguyen (6/17) Majid Soroosh to have F2F 6/17 &amp; Jenny Yang to have F2F 6/17 ; Chanda Hung is being considered for this role as well but updates needed from Laura after their meeting (6/10) Initial feedback pending for Alan Luong &amp; Victor Saldajeno;  Majid Soroosh &amp; Jenny Yang to have F2Fs TBD (Laura to confirm team); Chanda Hung is being considered for this role as well but updates needed from Laura after their meeting (6/03) Dcall Occurred 5/26</t>
  </si>
  <si>
    <t>R-249</t>
  </si>
  <si>
    <t>ISO Training Coordinator</t>
  </si>
  <si>
    <t>Bill Turk</t>
  </si>
  <si>
    <t>(10/07) Denise Villa accepted; BG/DS initiated (9/30) Denise Villa has F2F 9/29; Keeping Jennifer Gomez (had PS 9/13) &amp; Natalie Reyes (had F2F 9/16) &amp; Conal O'Rourke (had F2F 9/08) warm (9/23) ID changed from 7469; Denise Villa to have F2F 9/29; Keeping Jennifer Gomez (had PS 9/13) &amp; Natalie Reyes (had F2F 9/16) &amp; Conal O'Rourke (had F2F 9/08) warm (9/16) Denise Villa to have PS TBD; Jennifer Gomez had PS 9/13; Natalie Reyes to have F2F 9/16; Cynthia Wong had PS 9/01; Keeping Rene Briceno (had F2F 9/02) &amp; Conal O'Rourke (had F2F 9/08) warm (9/09) Johanna Baltodano &amp; Natalie Reyes to have PSs TBD; Cynthia Wong had PS 9/01; Rene Briceno (I) had F2F 9/02; Conal O'Rourke to have F2F 9/08; Jessica Gomez to be screened &amp; scheduled for PS (9/02) Cynthia Wong had PS 9/01; Rene Briceno (I) to have F2F 9/02; Conal O'Rourke to have F2F next week (8/26) Rene Briceno, Jessamae Caluag &amp; Ernesto Pono had PSs 8/23 &amp; 8/24; Alvaro 'Daniel' Rodriguez &amp; Ken Beish have PSs 8/25; Conal O'Rourke &amp; Adita Padekar have PSs 8/26 (8/19) Rene Briceno &amp; Jessamae Caluag have PSs 8/23, Ernesto Pono &amp; Alvaro Rodriguez to have Phone Interviews TBD (8/12) Opened 8/11</t>
  </si>
  <si>
    <t>DIA009528</t>
  </si>
  <si>
    <t xml:space="preserve">Accountant </t>
  </si>
  <si>
    <t>(7/08)  Jasmin accepted verbal offer, in BG/DS (7/01) Jasmin accepted verbal offer, in BG/DS (6/24) Pending feedback for Jasmin Estacio from Jenn P (6/17) Jasmin Estacio to have F2F w/ Jenn 6/20; Initial feedback pending for Tony Quach, Ed Alizadeh &amp; Andrew Linh, Next steps pending for Agnes Danan &amp; Jasmin (6/10) Initial feedback pending for Tony Quach &amp; Ed Alizadeh; Agnes  Danan to have F2F 6/9, Jasmin to have F2F 6/7 (6/03) Initial feedback pending for Tony Quach &amp; Ed Alizadeh; Agnes Danan to have F2F TBD; Jasmin Estacio to have F2F 6/7 (5/27) Initial feedback pending for Agnes Iryn Danan &amp; Jasmin; Dcall Occurred 5/19</t>
  </si>
  <si>
    <t>DIA009526</t>
  </si>
  <si>
    <t xml:space="preserve">Sr. Staff Engineer, Global Design &amp; Risk </t>
  </si>
  <si>
    <t>Jon Jagielski</t>
  </si>
  <si>
    <t>(9/02) Clay starts 9/12  (8/26) Clay Watkins accepted offer (8/19) Offer to be extended to Clay Watkins (I); Initial feedback pending for Angela Miyamoto; Next steps pending for Terry Irwin &amp; Jae Chong (P3) (8/12) Intent to offer role to Clay Watkins (I); awaiting details of offer; Initial feedback pending for Angela Miyamoto (I); Jae Chong (P3) to have F2F 8/05; Next steps pending for Clay Watkins (interviewed 7/8) &amp; Terry Irwin (Interviewed - 7/29) (8/05) Initial feedback pending for Angela Miyamoto (I); Jae Chong (P3) to have F2F 8/05; Next steps pending for Clay Watkins (interviewed 7/8) &amp; Terry Irwin (Interviewed - 7/29) (7/29) Next steps pending for Clay Watkins (I); Terry Irwin to have F2F 7/29; Jae Chong (P3) to have F2F TBD (7/22) Next steps pending for Clay Watkins (I); Terry Irwin to have F2F 7/29 (7/15)  Next steps pending for Clay Watkins; Terry Irwin to have F2F TBD (7/08)  Terry Irwin to have F2F TBD; Clay Watkins to have F2F 7/08 (7/01) Terry Irwin to have PS w/ Jon J TBD Next week; Clay Watkins to have F2F TBD (6/24) Terry Irwin to have PS w/ Jon J TBD; Clay Watkins to have PS w/ Mark 6/27  (6/17) Jon J to provide next steps for Terry Irwin; Clay Watkins to have PS w/ Mark 6/27 (6/10) Jon J to provide next steps for Terry Irwin; Clay Watkins (I) to have PS TBD (6/03) Dcall Occurred 5/24</t>
  </si>
  <si>
    <t>DIA009393</t>
  </si>
  <si>
    <t>Payroll Manager (US)</t>
  </si>
  <si>
    <t>Robert Mather</t>
  </si>
  <si>
    <t>(7/08) Lisa Allaoui to start on 6/27, but still pending education in BG check (7/01) Lisa Allaoui to start on 6/27, but still pending education in BG check (6/17) Lisa Allaoui in BG/DS (6/10) Lisa Allaoui accepted offer; Initial feedback pending for Mary Kennedy, Next steps pending for Lydeliza Lene &amp; Lisa Allaoui, keeping Teresa Lee warm(6/03) Initial feedback pending for Mary Kennedy; Lydeliza Lene to have F2F 6/03; Lisa Allaoui to have F2F 6/02; keeping Teresa Lee warm (5/27) Lydeliza Lene to have F2F TBD; Lisa-Danielle Allaoui to have PS 5/26; Lupe Garcia to have PS 5/25; Lydeliza Lene to have PS 5/25; Teresa Lee to have F2F 5/26 (5/20) PFY to screen Lisa-Danielle Allaoui &amp; Lupe Garcia coordinate PSs w/ Rob; Lydeliza Lene to have PS TBD; Teresa Lee (I) spoke w/ Rob &amp; should have F2F TBD; PFY to screen Lydeliza when req opens</t>
  </si>
  <si>
    <t>LIF002815</t>
  </si>
  <si>
    <t>Human Resources Representative I</t>
  </si>
  <si>
    <t>(7/29) Jessica Davis (temp) accepted verbal offer, in BG/DS (7/22) Initial feedback pending for Darlene Recht-Scott; Patrick Kirby &amp; Margaret Gutierrez to have PS's 7/21, Deana Koehler to have PS 7/19, Sarah Janekewski &amp; Brittany Uzel to have PS' TBD; Next steps pending for Matthew Chupp; Keeping Oreanna Crain Warm; Chaney Craft withdrew from process (7/15) Initial feedback pending for Darlene Recht-Scott; Margaret Gutierrez to have PS TBD; Sarah Janekewski (Paulson) to have PS TBD; Chaney Craft to have PS TBD; Brittney Uzzell (I) to have PS TBD; Deana Koehler to have PS 7/19; Next Steps pending for Matthew Chupp; Keeping Oreanna Crain warm (had F2F 7/1) (7/08)  Chaney Craft to have PS 7/14; Matthew Chupp to have PS 7/13; April Woodson has F2F 7/4; Oreanna Crain &amp; Logan Wikoff to have F2Fs TBD(7/01) April Woodson has F2F 7/4; Oreanna Crain &amp; Logan Wikoff to have F2Fs TBD (6/24) April Woodson, Casey Cartwright &amp; Shelia Liu had PSs 6/17; Oreanna Crain to have PS TBD; Logan Wikoff had PS 6/17 (6/17) April Woodson, Casey Cartwright &amp; Shelia Liu to ahave PSs TBD; Initial feedback pending for Trena Vickers &amp; Destiney Barber; Logan Wikoff had PS 6/17 (6/10) Initial feedback pending for Laikeya Watson; Heather Wiley to have PS 6/13; Kasey Davis to have F2F 6/14 (6/03) Heather Wiley has PS 6/13; Kasey Davis to have 2nd F2F 6/14 (5/27) Kasey Davis &amp; Katie Wefler to have F2Fs 5/26; Shelly Guigar to have PS 5/24 (5/20) Shelly Guigar &amp; Kacie Davis to have PS' TBD; Jennifer Grider to have PS w/ Kim 5/19; Katie Wefler to have PS 5/18; Lauren Johnson to have PS 5/20 (5/13) Initial feedback pending for Fai Thompson, Jamila Henderson &amp; iiva Smieth; Dcall occured 5/5</t>
  </si>
  <si>
    <t>LIF002308</t>
  </si>
  <si>
    <t>Senior Representative Technical Documentation</t>
  </si>
  <si>
    <t>Leslie Azor</t>
  </si>
  <si>
    <t>(7/15)  Kurt Boyle in BG/DS (7/08)  Kurt Boyle in BG/DS (7/01) Initial feedback pending for Leonard Chaviano &amp; Leonard Whyte; Kurt Boyle to have PS w/ Steve Gonnella TBD; Heather Arle to have F2F 7/1 (6/24) Heather Arle to have F2F TBD; Next steps pending for Kurt Boyle; keeping Diane Wieland warm (6/17) Heather Arle to have F2F TBD; Kurt Boyle &amp; Mike Brannon to have F2F's 6/16 &amp; Danielle Lawson to have F2F 6/17; Keeping Victor Capo, Phil Stanley and Diane Wieland, Shelley O'Hara &amp; Michelle Webb warm (6/10) Initial feedback pending for Michelle Webb &amp; Shelley O'Hara; Kurt Boyle, Mike Brannon, Danielle Lawson &amp; James Alsman to have F2Fs TBD; Keeping Victor Capo, Phil Stanley and Diane Wieland warm (6/03) Initial feedback pending for Linda Morris; Victor Capo to have F2F TBD; Keeping Margarita Elias Warm (5/27) Initial feedback pending for Karen Sharkey and Victor Capo &amp; Diane Wieland; Next steps pending for Margarita Elias (F2F-5/25) &amp; Jeffrey bembrey(F2F-5/26) (5/20) Margarita Elias &amp; Jeffrey Bembry to have F2F TBD; Next steps pending for Marianne Pons (5/13) Keeping Emily Stoller warm; Janet McCreary to have F2F 5/20; Marianne Pons to have F2F 5/13 (5/06) Initial feedback pending for Emily Stoller; Janet McCreary to have F2F TBD; Marianne Pons to have F2F TBD; keeping Emily Poylio warm (4/29) Initial feedback pending for Marianne Pons; Next steps pending for Emily Poylio &amp; Felipe Troncoso (422) Dcall occurred 4/21</t>
  </si>
  <si>
    <t>DIA009488</t>
  </si>
  <si>
    <t>Sr Manager Compliance Monitoring &amp; Auditing</t>
  </si>
  <si>
    <t>Mark Farrar</t>
  </si>
  <si>
    <t>(9/02) Alicia Riegle accepted offer, Pending BG/DS  (8/26) Alicia Riegle accepted offer, Pending BG/DS (8/19) Offer extended to Alicia (8/12) Intent to offer for Alicia, Re-posting position at Manager level for 5 days as of (8/9), offer details to follow (8/05) Enock Chibende to have Skype w/ Connor 8/5, take LDW and have F2F w/ Curt B. TBD; Alicia Reigle to have Skype w/ Connor 8/8, take LDW &amp; have F2F w/ Curt TBD; Teresa Lee to Skype w/ Connor 8/5, take LDW &amp; have F2F w/ Curt TBD;(7/29) Enock Chibende to have Skype w/ Connor 8/5, take LDW and have F2F w/ Curt TBD; Alicia Reigle to have Skype w/ Connor 8/8, take LDW &amp; have F2F w/ Curt TBD; Teresa Lee to Skype w/ Connor 8/5, take LDW &amp; have F2F w/ Curt TBD; Releasing Sandra Johnson (7/22) Enock Chibende has F2F 7/26 &amp; Skype 8/5; Alicia Reigle has F2F 7/21 &amp; Skype TBD; Sandra Johnson has F2F 7/21 &amp; Skype 8/5; Teresa Lee has F2F 7/25 &amp; Skype 8/5   (7/15)  Enock Chibende has F2F 7/26 &amp; Skype 8/5; Alicia Reigle has F2F 7/21 &amp; Skype 8/5; Sandra Johnson has F2F 7/21 &amp; Skype 8/5; Teresa Lee has F2F 7/25 &amp; Skype 8/5  (7/08)  Sandra Rhodes, Enock Chibende, Alicia Reigle &amp; Teresa Lee to have F2F's TBD (7/01) Initial feedback pending for Fernando Sanchez; Sandra Rhodes, Enock Chibende, Alicia Reigle &amp; Teresa Lee to have F2F's TBD  (6/24) Sandra Rhodes to have PS 6/28; Initial feedback pending for Vinay Devaki; John Vescara &amp; Enock Chibende to have PSs 6/21; Teresa Lee to have F2F 6/9; Alicia to have PS TBD (6/17) Initial feedback pending for Vinay Devaki; John Vescara &amp; Enock Chibende to have PSs 6/21; Teresa Lee to have F2F 6/9; Alicia to have PS TBD (6/10) John Vescara &amp; Enock Chibende to have PSs 6/21; Teresa Lee to have F2F 6/9; PFY to screen Alicia &amp; coordinate F2F (6/03) John Vescera &amp; Enock Chibende to have PSs TBD; Teresa Lee to have F2F TBD (5/27) Dcall occurred 5/18</t>
  </si>
  <si>
    <t>DIA009209</t>
  </si>
  <si>
    <t>Risk &amp; Workers' Compensation and Insurance Supervisor</t>
  </si>
  <si>
    <t>Jayne Oh</t>
  </si>
  <si>
    <t>(7/22) Luis Juarez BG/DS Cleared (7/15) Luis Juarez accepted verbal offer (7/08)  Luis Juarez to have F2F 7/12; Amalia Sanchez to have F2F 7/15 (also taking LDW) (7/01) Initial feedback pending for Angie Valle; Luis Juarez to have F2F TBD; Amalia Sanchez to have F2F 7/5 (6/24) Next steps pending for Luis Juarez; Amalia Sanchez to have F2F 7/5 (6/17) Luis Juarez to have F2F 6/17; Amalia Sanchez to have F2F TBD (6/10) Initial feedback pending for Larry Novak; Luis Jarez to have PS 6/10; Amalia Sanchez to have PS TBD (6/03) Kevin Mui to have F2F TBD (5/27) No new candidates (5/20) Initial feedback pending for Kevin Mui (5/13) Initial feedback pending for Kevin Mui, Belinda Ochoa &amp; Ines Escobedo &amp; Rhonda Wright (5/06) Initial feedback pending for Belinda Ochoa &amp; Ines Escobedo &amp; Rhonda Wright (4/29) Initial feedback pending for Belinda Ochoa (4/22) Continue sourcing for new candidates; no candidates in process (4/15) Initial feedback pending for Allen Shinbashi &amp; Marjorie Davidson; Tatiana Gales to have F2F 4/15; Tatiana Gales had PS with Jayne 4/12 (4/08) Dcall occurred 4/01</t>
  </si>
  <si>
    <t>KAM5652</t>
  </si>
  <si>
    <t>Tracie Hayes</t>
  </si>
  <si>
    <t>(8/19) Christopher Wrona in BG/DS; Initial feedback pending for Marvin Smith, Michelle Antonio &amp; Dave Muscio (8/12)  Initial feedback pending for Marvin Smith, Michelle Antonio &amp; Dave Muscio (8/05) Initial feedback pending for Marvin Smith, Michelle Antonio (7/29) Initial feedback pending for Marvin Smith (7/22) Tim Mazella NOT moving forward. Re-sourcing on role (7/15)  Next steps pending for Tim Mazella (7/08)  Tim Mazella to have 2nd F2F (P3) 7/12 (7/01) Tim Mazella to have 2nd F2F (P3) TBD (6/24) Initial feedback pending for Sharon Diberardino; Next steps pending for Tim Mazella (P3) (had F2F 6/21) (6/17) Initial feedback pending for Jose Deguzman &amp; Christine Goodreau, Tim Mazella (P3) to have F2F TBD (6/10) Initial feedback pending for Jose Deguzman, Tim Mazalla (P3) to have PS 6/10 (6/03) Initial feedback pending for Jose Deguzman; Next steps pending for Wanda Lewis (5/27) Wanda Lewis to have PS w/ Tracie (5/20)  Initial feedback pending for Douglas Phillips, Ryan Hinkley, Wanda Lewis, and Earl Stallings (5/13) Initial feedback pending for Douglas Phillips, Ryan Hinkley, Wanda Lewis, and Earl Stallings  (4/29) Dcall occured 4/26</t>
  </si>
  <si>
    <t>DIA010273</t>
  </si>
  <si>
    <t>Human Resources Coordinator</t>
  </si>
  <si>
    <t>Mariano Carpintiero</t>
  </si>
  <si>
    <t>(12/09) Nicole Castro in BG/DS (12/02) Nicole Castro in BG/DS (11/18) Nicole Castro to have Final F2F week of 11/28; Keeping Myra Datu &amp; Jessica Johnson warm (11/11) Nicole Castro has final PS 11/11 (11/04) Initial feedback pending for Myra Datu; Nicole Castro &amp; Jessica Johnson to have 2nd F2Fs 11/2 &amp; 11/3 (10/28) Nicole Castro &amp; Jessica Johnson to have 2nd F2F 11/2 &amp; 11/3 (10/21) Feedback needed from F2F interview for Nicole Castro, Travis Webb &amp; Jessica Johnson (10/14) Nicole Castro, Travis Webb &amp; Jessica Johnson had F2Fs this week; Initial feedback pending for Daniela Silva &amp; Maria Jimenez-Lopez (10/07) Initial feedback pending for Daniela Silva &amp; Maria Jimenez-Lopez; Nicole Castro, Travis Webb &amp; Jessica Johnson to have F2Fs TBD (all had PSs 10/3) (9/30) Nicole Castro, Travis Webb &amp; Jessica Johnson to have PSs TBD; Jack (Matthew) Wilkinson to have 9/30 (9/23) Initial feedback pending for Elizabeth Baum</t>
  </si>
  <si>
    <t>DIA010239</t>
  </si>
  <si>
    <t xml:space="preserve">Accounts Payable Coordinator- Invoice Processor </t>
  </si>
  <si>
    <t>(11/11) Trinh Vu  accepted offer! Initial feedback pending for Evelyn Arevalo (11/04) Trinh Vu has F2F 11/7; Initial feedback pending for Evelyn Arevalo (10/28) Trinh Vu has F2F 10/28; Initial feedback pending for Evelyn Arevalo (10/21) Trinh Vu to have F2F TBD; Janie Nguyen out (had PS 10/20) (10/14) Trinh Vu &amp; Janie Nguyen to have PSs TBD (10/07) Initial feedback pending for Trinh Vu &amp; Janie Nguyen; Peter Jaurigue to have PS 10/11 (9/30) Initial feedback pending for Trinh Vu &amp; Janie Nguyen; Peter Jaurigue to have PS week of 10/10 (9/23) Initial feedback pending for Peter Jaurigue &amp; Belinda Wong</t>
  </si>
  <si>
    <t>EB-4090639207</t>
  </si>
  <si>
    <t xml:space="preserve">Corporate Controller </t>
  </si>
  <si>
    <t>Joe Tomczak</t>
  </si>
  <si>
    <t>US - Madison</t>
  </si>
  <si>
    <t>(8/26) Doing reference checks for Megan Roundy; Keeping Brenda Polster &amp; Jarett Misch warm (8/19) Initial feedback pending for Brenda Polster; Megan Roundy to have F2F 8/18; Keeping Jarett Misch warm (no 2nd F2F interviews until week of 8/22) (8/12) Marty Hjerstedt &amp; Jarett Misch to have F2Fs TBD; Megan Roundy, Tracey Jorgensen &amp; Tom Kimble to have PSs TBD; Keeping Elizabeth DeLany warm (8/05) Marty Hjerstedt &amp; Jarett Misch to have F2Fs TBD; Megan Roundy, Tracey Jorgensen &amp; Tom Kimble to have PSs TBD; Keeping Elizabeth DeLany warm (7/29) Initial feedback pending for Tracey Jorgensen &amp; Elizabeth DeLany; Marty Hjerstedt &amp; Jarett Misch to have PS' w/ Sue 7/29 &amp; 8/1 (7/22) Initial feedback pending for Marty Hjerstedt &amp; Jarett Misch</t>
  </si>
  <si>
    <t>DIA009820</t>
  </si>
  <si>
    <t>Operations Finance - Senior Financial Analyst</t>
  </si>
  <si>
    <t>Kevin Smylie</t>
  </si>
  <si>
    <t>(10/14) Tommy Kuo accepted! (10/07) Offer pending for Tommy Kuo (9/30) Tommy Kuo (had F2F 9/19) &amp; will have follow-up PS TBD (9/23) Next steps pending for Aves Chinudomsub (PS 9/12) &amp; Tommy Kuo (F2F 9/19) Madelyn Liu to have PS TBD;  Initial feedback pending for Michael Shin  (9/16) Aves Chinudomsub has PS 9/12; Madelyn Liu to have PS TBD; Tommy Kuo to have F2F TBD; Initial feedback pending for Michael Shin &amp; Paul Yung (9/09) Madelyn Liu &amp; Aves Chinudomsub to have PS TBD; Next steps pending for Tommy Kuo, Initial feedback pending for Aves Chinudomsub, Madelyn Liu &amp; Paul Yung (9/02) Initial feedback pending for Madelyn Liu and Paul Yung, Next steps pending for Deanna Oliver and Tommy Kuo (8/19) Initial feedback pending for Paul Yung, Bryce Jacobsen &amp; Madelyn Liu; Tommy Kuo to have PS 8/24; Next steps pending for Deanna Oliver (8/12) Tommy Kuo to have PS TBD; Deanna Oliver to have F2F 8/15; Initial feedback pending for Ron Rhea</t>
  </si>
  <si>
    <t>SEL000479</t>
  </si>
  <si>
    <t>Tim Knipfer</t>
  </si>
  <si>
    <t>(11/04) Dariusz Nowark accepted offer/pending BG/DS (10/28) Dariusz Nowark accepted offer/pending BG/DS; Keeping John Martinson, Imtiaz Hossain &amp; Laura Pleskatcheva warm (10/21) Initial feedback pending for John Martinson, Imtiaz Hossain &amp; Laura Pleskatcheva (10/14) Initial feedback pending for John Martinson, Imtiaz Hossain &amp; Laura Pleskatcheva (10/07) Initial feedback pending for Imtiaz Hossain, Patrick Nolan &amp; Laura Pleskatcheva (9/30) HR to confirm if we'll be canceling &amp; opening; Initial feedback pending for Anthony Veprinsky &amp; Laura Pleskatcheva (9/23) HR to confirm if we'll be canceling &amp; opening; Initial feedback pending for Anthony Veprinsky &amp; Laura Pleskatcheva (9/16) HR to confirm if we'll be canceling &amp; opening; Initial feedback pending for Anthony Veprinsky  (9/09) Olga Skuratovich to have PS TBD (9/02) GREG WIGMORE Iis new Hiring Manager; Initial feedback pending for Olga Skuratovich; Patrick Reynolds (P3) had F2F 8/31; Mia Fan (P3) to have F2F 9/01 (still needs to be put in Taleo) - decision to be made between these or starting a new search w/ new JD (8/26) Sourcing is being ramped up in case Maria Vargas falls through [As of 8/25/2016, 22 submits, 4 recorded P3 1st interviews; 7 1st interviews....160 days old] (8/19) Maria Vargas has verbally accepted offer but Start Date needs to be confirmed (8/12) Maria Vargas has verbally accepted offer but Start Date needs to be confirmed (7/08) Maria Vargas has verbally accepted offer but Start Date needs to be confirmed  (7/01) Maria Vargas has verbally accepted offer but Start Date needs to be confirmed  (6/24) Maria Vargas has verbally accepted offer but Start Date needs to be confirmed (6/17) Maria Vargas has verbally accepted offer but Start Date needs to be confirmed (6/10) Maria Vargas has verbally accepted offer but Start Date needs to be confirmed (6/03) Maria Vargas to have F2F 6/7; Sam Hou DECLINED offer (5/27) Filled w Sam Hou (5/20) Initial feedback pending for David Wilk, Kasia Jankowski (P3, sub 5/18), Daniel Londono (P3, sub 5/16) &amp; Gopi Patel (P3, sub 5/16); Edward Jones (P3) had PS 5/17; Sam Hou (P3) &amp; Fadi Arouri (P3) to have F2Fs 5/20; Hiroki Takamura had PS 5/17; Tasheka Ramsay-Tyalor had F2F 5/17; keeping Neil Patel (P3, sub 5/5) &amp; Nichelle Cole (P3, sub 5/4) warm (5/13) Hiroki Takamura to have PS 5/17; Tasheka Ramsay-Tyalor to have F2F 5/17; keeping Neil Patel (P3, sub 5/5) &amp; Nichelle Cole (P3, sub 5/4) warm (5/06) Additional P3 agency added; Initial feedback pending for Mei Jia (P3, sub 5/5), Neil Patel (P3, sub 5/5), Devesh Shah (P3, sub 5/5), Nichelle Cole (P3, sub 5/4), Jorell Brooks (P3, sub 5/3), Hiroki Takamura (5/2) &amp; Fahad Mir (4/29; Feedback needed from James Tito's 4/29 F2F; Keeping Naveen Anand warm (4/29) Initial feedback pending for Fahad Mir; Chris Nora (I - sub 4/28); James Tito to have F2F 4/29; Keeping Naveen Anand warm (PS'd 4/22); Keeping Keeping Tasheka Ramsay-Taylor (PS'ed 4/06) warm (4/22) James Tito to have PS 4/25; Naveen Anand has PS 4/22; Keeping Keeping Tasheka Ramsay-Taylor (PS'ed 4/06) and Natalya Katernoza's PS (4/05) warm  (4/15) Dawn Demo withdrew; Keeping Keeping Tasheka Ramsay-Taylor (PS'ed 4/06) and Natalya Katernoza's PS (4/05) warm  (4/08) Keeping Tasheka Ramsay-Taylor (PS'ed 4/06) and Natalya Katernoza's PS (4/05) (4/01) Jose Castrejon under initial review. Tasheka Ramsay-Taylor to have PS 4/06; Natalya Katernoza to have PS 4/05 (3/25) Lance Savage under intial review.  Natalya Katernoza to have PS TBD. (3/18) Dcall occured 3/17 - sourcing!</t>
  </si>
  <si>
    <t>MED000582</t>
  </si>
  <si>
    <t>Financial Controller</t>
  </si>
  <si>
    <t>(9/23) Frank Delossantos accepted offer; start date set for 10/3, Personify to close req after his start (9/16) Frank Delossantos accepted/signed paperwork (9/02) CT calling Frank 3x daily w/ 2 emails (8/05) Offer extended to Frank Delossantos, pending acceptance (7/22) Next steps pending for Frank Delossantos (7/15) Next steps pending for Frank Delossantos (7/08)  Next steps pending for Frank Delossantos (F2F w/ CFO 6/13) (6/24) Next steps pending for Frank Delossantos (F2F w/ CFO 6/13) (6/17) Next steps pending for Frank Delossantos (F2F w/ CFO 6/13) (6/10) Frank Delossantos to have F2F w/ CFO 6/13 (6/03) Decision pending for Frank Delossantos (keeping warm, had F2F 5/17) (5/27) Decision pending for Frank Delossantos (keeping warm) (had F2F 5/17) (5/20) Decision pending for Frank Delossantos (had F2F 5/17) (5/13) Next steps pending for Frank Delossantos (5/06) Frank to meet with LDW Psychologist 5/06 (final step) (4/29) Frank Delassantos took LDW, final step from Cathy; Keeping Ken Yan warm (4/22) Pending feedback on Frank Delossantos final; keeping Ken Yan warm (4/15) Frank Delossantos to have F2F w/ Gabby 4/14, Keeping Ken Yan Warm  (4/08) Next Steps pending for Frank Delossantos, Keeping Ken Yan Warm (4/01) Frank Delossantos to have F2F with Henrik 3/28; Next steps still pending for Ken Yan; Initial feedback pending for Lily Crowell (3/25) Initial feedback pending for Lily Crowell; Frank Delossantos to have F2F with Henrik 3/28; Next steps still pending for Ken Yan  (had 2nd F2F 3/11) (3/18) Frank Delossantos to have PS 3/17 (3/11) Ken Yan to have 2nd F2F 3/11; Frank Delossantos to have PS 3/17 (3/04) Initial feedback pending for Manish Maheshwari; Ken Yan to have F2F w/ Cathy 3/04 (2/26) Initial Feedback pending for Ken Yan (2/19) Mei Stanford to have F2F (PS'ed 2/17); Keeping Ann Daza warm (PS'ed 2/17) (2/12) Initial feedback pending for Amy Steele, Mei Stanford, Shannon Luan, Ann Daza, Mark Kawakubo &amp; Jim Cioppa (1/29) Dcall completed 1/27</t>
  </si>
  <si>
    <t>DIA009478</t>
  </si>
  <si>
    <t>Sr Manager, Global Quality Systems &amp; Compliance</t>
  </si>
  <si>
    <t>(9/30) Elizabeth in BG/DS (9/23) Elizabeth Seale accepted offer! (9/16) Initial feedback pending for Ubaldo Unaya; Elizabeth Seale had 2nd F2F 9/8 (w/ PSs 9/9 &amp; 9/10; she had 1st F2F 8/16); John Lamirande had F2F 9/09 (9/09) Initial feedback pending for Ubaldo Unaya; Elizabeth Seale to have 2nd F2F 9/8 (w/ PSs 9/9 &amp; 9/10; she had 1st F2F 8/16); John Lamirande to have F2F 9/09 (9/02) Initial feedback pending for Ubaldo Unaya; Elizabeth Seale had F2F 8/16; John Lamirande to have F2F 9/09; Amritha Srinivasan (P3) is out  (8/26) Elizabeth Seale had F2F 8/16; John Lamirande to have F2F 9/09; Amritha Srinivasan (P3) has 2nd F2F 8/29 (8/19) Elizabeth Seale had F2F 8/16; John Lamirande to have F2F TBD; Amritha Srinivasan (P3) had F2F 8/17 &amp; needs to take LDW &amp; have 2nd round F2F (IF she's OK with the LEVEL); Tarra Roshan (I) withdrew (8/12) Elizabeth Seale &amp; John Lamirande to have F2Fs TBD; Amritha Srinivasan (P3) to have F2F 8/17; Dave King (I) to have PS interview w/ Mark 8/15; Next steps pending for Tarra Roshan (8/05) Initial feedback pending for Elizabeth Seale; Amritha Srinivasan (P3) to have F2F 8/17; Dave King (I) to have PS/Video conference interview w/ Mark TBD; Next steps pending for Tarra Roshan; John Lamirande to expand on QS expertise (7/29) John Lamirande to have a PS TBD; Dave King (I) to have WebEx Interview TBD;  Next steps pending for Jonathan Abed &amp; Tarra Roshan (both had F2Fs in last 2 weeks) (7/22) John Lamirande to have a PS TBD; Dave King (I) to have WebEx Interview TBD; Taraneh Roshan to have F2F TBD; Next steps pending for Jonathan Abed (7/15)  Jonathan Abed to have F2F 7/12; Tom Colonna to have F2F 7/22; Steven Foster (P3) to have F2F TBD; Taraneh Roshan to have F2F TBD (7/08)  Jonathan Abed to have F2F 7/12; Steven Foster (P3) &amp; Dmitrios Tsarouhtsis to have F2F TBD; Taraneh Roshan to have F2F TBD (7/01) Dmitrios Tsarouhtsis to have F2F next week 7/08; Sheri Langerman to have F2F 7/5 &amp; 7/8; Taraneh Roshan to have F2F TBD; Keeping Tom Colonna warm;   (6/24) Dmitrios Tsarouhtsis to have F2F TBD; Sheri Langerman to have F2F TBD, Tom Colonna and Taraneh Roshan &amp; Patricia Castillo (int-6/20) (6/17) Sheri Langerman has PS 6/17; Patricia Castillo to have PS 6/20; Tom Colonna, to have PS 6/16; Dimitrios Tsarouhtsis to have PS 6/21; Next steps needed for Taraneh Roshan (6/10) Sheri Langerman, Tom Colonna, Patricia Castillo &amp; Dimitrios Tsarouhtsis to have PSs TBD; Next steps needed for Taraneh Roshan (I) (6/03) Initial feedback pending for Elsie Camacho &amp; Purav Panathula (5/27) Dcall Occurred 5/24</t>
  </si>
  <si>
    <t>DIA009691</t>
  </si>
  <si>
    <t>Manager, Technical Documentation</t>
  </si>
  <si>
    <t>(11/11) Danielle Reda receiving offer (11/04) Danielle Reda receiving offer (10/28) Danielle Reda receiving offer; Keeping Randy Burleson warm (10/21) Danielle Reda receiving offer; Keeping Randy Burleson warm (10/14) Randy Burlseon has F2F 10/12 (10/07) Randy Burleson &amp; Morais Burge to have F2Fs week of 10/10; getting confirmation on internal equity &amp; geographic limitations; Keeping Danielle Reda (interviewed 9/19) warm (9/30) Troy Hall to take LDW &amp; have final PS w/ Tobi Ingram TBD; Keeping Danielle Reda (interviewed 9/19) warm &amp; keeping Morais Burge warm (9/23) Jennifer Perkins to have F2F 9/23; Troy Hall to have F2F 9/26; Keeping Danielle Reda (interviewed 9/19) warm &amp; keeping Morais Burge warm (9/16) Danielle Reda (I) to have F2F 9/19, Jennifer Perkins &amp; Troy Hall to have F2F's 9/23; eeping Morais Burge warm (9/09) Danielle Reda (I), Morais Burge (I), Jennifer Perkins and Troy Hall to have F2F's TBD (9/02) Randy Burleson to have F2F 9/2; Jennifer Perkins to have PS 9/8; Troy Hall, Morais Burge &amp; Danielle Reda to have F2Fs TBD; George Mettee to have F2F 9/1 (8/26)  Initial feedback pending for Jennifer Perkins, Randy Burleson &amp; Aparna Kamath; Troy Hall, Morais Burge &amp; Danielle Reda to have F2Fs TBD; George Metee to have F2F 9/1 (8/19) Initial feedback pending for Jennifer Perkins, Randy Burleson; Troy Hall has PS 8/16; Morais Burge has PS 8/19; George Metee &amp; Danielle Reda (I) (john setting up) to have PS's TBD; Next steps pending for Tom French (had PS 8/18) (8/12) Initial feedback pending for Jennifer Perkins; Randy Burleson; Tom French has PS 8/12; Troy Hall has PS 8/16; Danielle Reda (I) to have F2F TBD (John setting up); Alex Christiansen, George Metee, Morais Burge (I) to have PSs; Initial feedback needed for Marti Stephen (8/05) Danielle Reda (I) to have PS TBD; Initial feedback pending for Shaylin Burkeland, George Mettee, Alex Christiansen, Morais Burge &amp; Marti Stephen (7/29) Initial feedback pending for Shaylin Burkeland, George Mettee, Alex Christiansen, Morais Burge &amp; Danielle Reda (7/22) Initial feedback pending for Shaylin Burkeland, George Mettee &amp; Alex Christiansen; Dcall occurred 7/7</t>
  </si>
  <si>
    <t>DIA008566</t>
  </si>
  <si>
    <t>Credit and Collections Manager</t>
  </si>
  <si>
    <t>(10/07) Marnie Calderon accepted offer and is in BG/DS (9/30) Initial feedback pending for Nicole Paige; Paresh Vora had PS 9/29; Marnie Calderon had 2nd F2F 9/28 &amp; needs to complete LDW (9/23) Paresh Vora to have PS TBD (9/16) Clarification needed on Paresh Vora; Posting was refreshed 9/12 (9/09) Initial feedback pending for Paresh Vora, Irene Chuaseco, Rida Grijalba &amp; Lorrie Price, Tom Saner  (9/02) Initial feedback pending for Irene Chuaseco, Rida Grijalba &amp; Lorrie Price, Tom Saner (8/26) Initial feedback pending for Irene Chuaseco and Rida Grijalba &amp; Lorrie Price; Bonnie Moree to have F2F 8/30 (8/19) Initial feedback pending for Irene Chuaseco and Rida Grijalba; Tim Angel to have PS 8/24; Bonnie Moree to have PS 8/23 (8/12) Laura Moore (P3) accepted counter offer, Resubmitted Tim Angel &amp; Bonnie Moree for review (8/05) Laura Moore (P3) verbally accepted offer, pending BG/DS (7/29) Initial feedback pending for Tim Angel; Next steps pending for Bertha Pedulla; Mynor will not move forward due to absence of Bachelor's degree (7/22) Initial feedback pending for Tim Angel; Pending next steps for Mynor Racancoj &amp; Bertha Pedulla (7/15) Initial feedback pending for Elizabeth Sikitaris; Mynor Racancoj to take LDW (pending Jen's permission); Next steps pending for Bertha Pedulla (7/08)  Initial feedback pending for Elizabeth Sikitaris; Mynor Racancoj to have PS w/ Jayne 7/12; Next Steps pending for Bertha Pedulla (to take LDW ASAP) (7/01) Mynor Racancoj to have PS w/ Jayne TBD; Next Steps pending for Bertha Pedulla (to take LDW ASAP) ; Next steps pending for Laura Moore (P3)  (6/24) Initial feedback pending for Mynor Racancoj; Bertha Pedulla to have F2F 6/28; Next steps pending for Laura Moore (P3) (6/17) Initial feedback pending for Mynor Racancoj &amp; Donna Galvan; Bertha Pedulla to have 2nd F2F 6/20, Next steps pending for Laura Moore (P3)(had F2F 6/1)  (6/10) Bertha Pedulla to have 2nd F2F 6/20, Next steps pending for Laura Moore (P3)(had F2F 6/1) (6/03) Bertha Pedulla to have 2nd F2F TBD; Next Steps pending for Laura Moore (P3) (had F2F 6/1)  (5/27) Initial feedback pending for Richard Sanchez, Ryan Nichols, and Tanya Mayweather; Next steps pending for Bertha Pedulla; Laura Moore (P3) to have F2F 6/1 (5/20) Bertha Pedulla to have F2F w/ team 5/24 (5/13) Bertha Pedulla to have PS w/ Jayne 5/16 (5/06) Initial Feedback pending for Richard Montano; Bertha Pedulla to have PS w/ Jayne TBD (4/29) Bertha Pedulla to have PS w/ Jayne TBD; Initial feedback pending for Alan Sese (4/22) Initial feedback pending for Terence Coleman &amp; Rhonda Rudolph (4/15) Initial feedback pending for Eulanda Morgan Simon (4/01) Dcall occurred 4/01</t>
  </si>
  <si>
    <t>CEP7254</t>
  </si>
  <si>
    <t>Senior Business Systems Analyst</t>
  </si>
  <si>
    <t>Rod Castro</t>
  </si>
  <si>
    <t>(11/11) Filled (10/28) Ram Manchkanti accepted offer, pending BG/DS; keeping Pavan Ramaji, Afzal Syed and Jialu Gong warm until job fills (10/21) Offer pending for Ram Manchkanti, extending verbal today;  Pavan Ramaji, Afzal Syed, and Jialu Gong to have PS' w/ Rod Castro 10/20 &amp; 10/21(10/14) Next steps pending for Ram Manchkanti and Senthil Palaniyandavan (10/07) Ram Manchkati to have F2F 10/07 and PS w/ Bryan Johnson on 10/10; Senthil Palaniyandavan to have F2F 10/11 &amp; PS w/ Bryan Johnson on 10/12; Not moving forward with Mark Morin as he is too expensive (9/30) Submitting candidate Padmini Kusam by COB today;  Ram Manchkati to have PS w/ Rod 10/03;  Senthil Palaniyandavan to have PS 9/30; Talked to Rod about Mark Morin's #'s..Rod will let me know how he wants to proceed (9/23) Initial feedback pending for Senthil Palaniyandavan &amp; Padmini Kusam; Closed Mark Morin, awaiting next steps for him (9/16) Next steps pending for Mark Morin (9/09) Personify to conduct CDS for Mark Morin; Dcall Occurred 9/6</t>
  </si>
  <si>
    <t>KAM5936</t>
  </si>
  <si>
    <t>Area Purchasing Representative</t>
  </si>
  <si>
    <t>Ellen Brooks</t>
  </si>
  <si>
    <t>Ryan Carfley</t>
  </si>
  <si>
    <t>US - Kennesaw</t>
  </si>
  <si>
    <t>(10/21) Rashani confirmed fill with internal candidate Michael Stoddard (10/14) Initial feedback pending on all candidates, no communication from Kaman to Personify on Requisition Status - Michael Stoddard (I) appears to have been selected for role per Rashani - Sent email/call to Heather to confirm (10/07) (Kaman appears to have selected a candidate, Michael Stoddard (I), that was just put into the pipeline for the role, but has not communicated anything to Personify about the candidate...Personify has not yet reached out to candidate- waiting to hear next steps from Heather G) Initial feedback pending for Jeff Schott, Dorothy Swaja, Scott Noe, Craig Rowin, Erin Coy, Bryan Williams and (9/30) (Have not recieved feedback on any candidates since beginning of search) Initial feedback pending for Jeff Schott, Dorothy Swaja, Scott Noe and Craig Rowin, Erin Coy, Bryan Williams(9/23) (Have not recieved feedback on any candidates since beginning of search) Initial feedback pending for Jeff Schott, Dorothy Swaja, Scott Noe and Craig Rowin, Erin Coy, Bryan Williams (9/16) Initial feedback pending for Jeffrey Schott, Dorothy Szwaja, Scott Noe, and Craig Rowin (9/09) Initial feedback pending for Jeffrey Schott, Dorothy Szwaja &amp; Scott Noe (9/02) Dcall Occurred 9/1</t>
  </si>
  <si>
    <t>KAM5935</t>
  </si>
  <si>
    <t>Jae Hong</t>
  </si>
  <si>
    <t>(12/9) Sean Burns verbally accepted offer; BG/DS pending (12/2) Offer pending for Sean Burns; Keeping Erika Heyer warm (11/25) Offer pending for Sean Burns; Keeping Erika Heyer warm until offer is approved (11/18) Erika Heyer to have F2F w/ Jae TBD; Sean Burns to have F2F w/ Jae 11/17; initial feedback pending for Melinda Paolino(11/11) Erika Heyer to have PS w/ Rashani; Sean Burns to have F2F TBD (rashani setting up internally); initial feedback pending for Melinda Paolino (11/4) Initial feedback pending for Melinda Paolino; Sean Burns to have PS with Rashani Swabi (10/28) Next steps pending for Kevin Vincek; Keeping Mary Javaji warm (10/21) Kevin Vincek to have F2F w/ Dave Meyer 10/21; Keeping Mary Javaji warm (10/14) Kevin Vincek to have F2F w/ Dave Meyer 10/21; Keeping Mary Javaji warm (10/07) Kevin Vincek to have F2F w/ Dave Mayer 10/14; Keeping Mary Javaji warm; Initial feedback pending for Mark Anderson (9/30) Mary Javaji had F2F 9/30; Kevin Vincek to have F2F 10/03 (9/23) Mary Javaji to have F2F TBD; Tatum Hamernik took a new offer; Initial feedback pending for Thomas Rossi and Kevin Vincek (9/16) Mary Javaji &amp; Tatum Hamernik to have PS' TBD; David Anavim to have PS w/ Jae 9/16 (Submitted Maggie Shea on 9/15- rejected - good background but salary too high); David Anavim to have PS w/ Jae 9/16 (9/09) David Anavim to have PS w/ Jae TBD; (Submitted Chris Berlinski on 9/8- rejected - inadequate social media presence) (9/02) Dcall Occurred 9/1</t>
  </si>
  <si>
    <t>R-7322</t>
  </si>
  <si>
    <t>Lisa Florez</t>
  </si>
  <si>
    <t>(12/23) Kim Hetrik (P3) offered role, pending acceptance (12/9) Gayle Lillard to have final F2F TBD; Jean Bateh &amp; Kim Hetrick to have F2F's 12/7 (12/2) Gayle Lillard to have F2F TBD, Jean Bateh to have F2F TBD (Personify to send application link to Workday) (11/25) Gayle Lillard to have F2F TBD (11/18) Gayle Lillard to have PS w/ Lisa Florez 11/17; Initial feedback pending for Jennifer Yuan &amp; Scott Macafee; p3 candidate rejected offer  (11/11) Gayle Lillard to have PS TBD; Initial feedback pending for Jennifer Yuan &amp; Scott Macafee; p3 candidate rejected offer (11/4) Potential offer for agency candidate, initial feedback pending for candidates (10/28) DC taken by Nick 10/24</t>
  </si>
  <si>
    <t>EB-2858151996</t>
  </si>
  <si>
    <t>FP&amp;A Lead</t>
  </si>
  <si>
    <t>Global Traffic Technologies</t>
  </si>
  <si>
    <t>Brian VanDerBosch</t>
  </si>
  <si>
    <t>Heidi Brooks</t>
  </si>
  <si>
    <t>US - St. Paul</t>
  </si>
  <si>
    <t>(02/03) Jean Clausen accepted offer, need closing details from GTT (01/27) Jean Clausen verbally accepted offer (01/20) Jean Clausen to have F2F final 01/23; Initial feedback pending for Ro Goodell, Compton to resend CDS for Steve Hals (12/23) Jean Clausen to have F2F TBD; Initial feedback pending for Steve Hals and Rohini Gooddell (12/9) Jean Clausen to have F2F TBD (12/2) Katherine Fremming to have 2nd PS w/ Heidi;  Jean Clausen to have F2F TBD (Details and format pending) (11/25) Katherine Fremming to have 2nd PS w/ Heidi;  Jean Clausen to have F2F TBD (11/18) Katherine Fremming and Jean Clausen to have PS' 11/21; Dan Drake to have PS TBD; Initial feedback pending for Katherine Fremming, Jean Clausen, Dan Drake, Kurt Rood and Jake Ackerman (11/11) DCall occurred on 11/7</t>
  </si>
  <si>
    <t>DIA010654</t>
  </si>
  <si>
    <t>Accounting Coordinator - Credit &amp; Collections</t>
  </si>
  <si>
    <t>US- Brea</t>
  </si>
  <si>
    <t xml:space="preserve">(12/9) Devonya Williams accepted offer(12/2) Initial feedback pending for Marc Rodriguez, Andrew Troli (11/25) DCall occured 11/14 </t>
  </si>
  <si>
    <t>DIA010656</t>
  </si>
  <si>
    <t>Credit and Collections Supervisor</t>
  </si>
  <si>
    <t>US-Brea</t>
  </si>
  <si>
    <t xml:space="preserve">(01/27) Erwin Gabriel accepted role, Need closing details from jen plesh (01/20) Erwin Gabriel to have final F2F 1/18 (01/06) Erwin Gabriel to have F2F 01/06; Initial feedback pending for Sandra McDaris and Michele Jacobs (12/16) Initial feedback pending for Sandra McDaris and Michele Jacobs; Erwin Gabriel to have F2F TBD (12/2) Awaiting internal candidate from Jayne, </t>
  </si>
  <si>
    <t>DIA010657</t>
  </si>
  <si>
    <t>(01/06) Ryan Nichols accepted offer; pending BG/DS (12/16) Initial feedback pending for Art Golden (12/2) DCall Occurred 11/24</t>
  </si>
  <si>
    <t>LIF003212</t>
  </si>
  <si>
    <t>Technical Writer</t>
  </si>
  <si>
    <t>(02/03) Andrew Murciano accepted role; pending BG/DS (01/27) Amanda Jones to have PS; Leslie has decided that if Amanda Jones does not do well, she will move forward with offer next week for Andrew Murciano (01/06) Stuart Hamby to have PS w/ Leslie TBD, Initial feedback pending for Trisha Pendley and Thom Chumley (12/16) Initial feedback pending for Hank Hering, Karen Williams, Heather Pallaver and Stuart Hamby; Andrew Murciano to have F2F 12/16 (12/9) DCall to occur 12/9</t>
  </si>
  <si>
    <t>LEI002971</t>
  </si>
  <si>
    <t>Sr. Payroll Administrator</t>
  </si>
  <si>
    <t>Karen Levin</t>
  </si>
  <si>
    <t>(4/15) Debra Shaibly to have F2F TBD; Initial feedback pending for Elana Faust &amp; Cheryl Highland &amp; Nancy Carrasco (4/08) Initial feedback pending for Elana Faust &amp; Cheryl Highland &amp; Nancy Carrasco; Debra Shaibly to have PS with Karen 4/08 (4/01) Initial feedback pending for Debra Shaibly  (3/25) Dcall occured 3/24 &amp; sourcing has begun</t>
  </si>
  <si>
    <t>NAV000172</t>
  </si>
  <si>
    <t>Genelle Rodgers</t>
  </si>
  <si>
    <t>(5/15) ROLE ON HOLD...being re-scoped..Feedback needed from Christopher Te, Min Zhao &amp; Jason Holt's F2F interviews (all occured this week) (5/08) Christopher Te, Min Zhao &amp; Jason Holt to have 2nd F2F interviews on 5/12/13/14 (5/01) Feedback pending for Christopher Te, Min Zhao &amp; Jason Holt's F2F interviews (4/24) Jason Holt, Min Zhao &amp; Christopher Te to interview onsite next week (4/17) Initial feedback pending for Jason Holt &amp; Christopher Te (4/10) Initial feedback pending for John Nguyen (4/03) Discovery Call took place on 4/02; P1 Sourcing begins</t>
  </si>
  <si>
    <t>KAM4901Mechanic</t>
  </si>
  <si>
    <t>(1/12): Jonathan Gutierrez, Ty Mclain, Brian Corrigan, and Garrett Knowles have been share with HM for review  (1/5): Currently waiting feedback on Mr Millian and curretly sorucing (12/23): Eison Millian was submitted for manager review (12/1): Currently waiting feedback (11/10): Currently Sourcing(10/31): reqs were reopend this week form being on hold (09/15): We are pending feed back on f2f interviews that took place this week (09/08): waiting feedback on interviews that took place lat week  (9/1): Michael Hilliard will have a f2f interview next week still waitng feedback on manolo Chavanes, and David Weinsten(8/25): Michael hilliard has been interview and moving to f2f interview waiting on feedback form the rest oof the rest of ther candidates (8/18): Submitted Micheael Hilliard manolo Chavanes, David Weinsten for manager review we are still pending feedback on  Eliezer Marquez and Wasim Ai(8/11): Eliezer Marquez and Wasim Ail have been submitted for manager review  (8/4): Leo Nunez is interested in this role CDS call to take place friday 8/5 afternoon (7/28): 2 candidates showed interested waiting on resumes(7/21): Currently sourcing 2 candidates pending (7/14): Collaborating with HR if this req suppose to re-open again (6/2): Internal Candidate is currently in process (5/27): Lossvaldo Diaz jose Torres and trong Damis ar alos being considered for this role (5/20):Currently Souricng all candidates have been released (5/4): There are currently 2 candidates in process Ken is to give us feedback on the candidates once he is backin his office from his travels, Ken is expecting to make an offer one of those two candidates (4/28): One cnadidate is going in for a f2f interview with Ken next week. Ken is to call James Williams for a phone interview (4/20): Waiting on feedback on interviews that took place this week (4/14): There were 4 candidates Ernesto Cary, Oscar Guillen, Leo Leiby, and Luis Nuñes submitted today to be reviewed. Waiting on feedback from hiring manager (4/8): Currently sourcing (3/24): Currenlty sourcing 2 CDS's scheduled for monday with candidates that have shown interest  (3/17): Currenlty sourcing all candidates in process have been released form process  (3/10): Currenlty sourcing all candidates in process have been released form process (3/03): Lazaro Borrege and Fredi Matinez are currelty in process we are waiting for HM feedback  (2/25): Curently sourcing all candidates have released from process (2/18):Waiting feedback on Adan Melgor (1/22): currently sorcing two candidate that have shown interest  (01/07): currently sourcing (12/18): All candidates have been released as of 12/3 currently sourcing 1 candidate has shown interest, CDS call scheduled for 12/11 (11/19): James Sought Submited and realeased  (11/12): Juan Molina to have phone interview with HM. Dale thomas and Ruben martinez have been released from process (11/5): Dale Thomas, Ruben Martinez, and Juan Molina had phone interviews with Ken, waiting on feedback from HM 10/30): Dale Thomas and Ruben Martinez currently in process waiting on feedback form HM (10/23):Dale Thomas was submitted for review this week waiting feedback on from HM on Dale Thomas. Currelty Dale Thomas, Ruben Matinez, and Juan Molina are in process. we are wating feedback from HM (10/15): Ruben Matinez and Juan Molina have been submitted to HM review (10/02):Currently sourcing for this postion, HM advice that this postiion is not as high priority as the orlando roles now that we Barbarito was hired for the other Hialea. There is currently 2 candidate that has shown intereste in this position we have CDS call pending for monday (09/17):  Diego Obando was submitted 08/27 Ken will be calling him and interviewing him in the following days waiting on feedback form Ken  (08/13): Julio Abuer currently in process waiting on feedback (08/06): Barbarito to have f2f interview tuesday of next week  in orlando currenty have 2 candidates pending(07/30): Barbarito and Jorgen currently in process and are moving to f2f interviews next week (07/24): currently sourcing Michale John offer accepted offer. curently have Luis rios, Barbarito, Jorge Sepulveda, Charles Thomas, and Angle Carrasquillo are currently in process</t>
  </si>
  <si>
    <t>KAM4790Mechanic</t>
  </si>
  <si>
    <t>(1/12): Currently waiting feedback on Hectors final interview feedback  (1/5): Currently Sourcing (12/23):Sebastian and Cleophus have been released form process. currently sourcing (12/1): waiting Feedback on Sebastian and Cleophus (11/04): Submitted, Sebastian Quque, and Cleophus for manager review  (11/3): Sebastian submitted for review (10/31): reqs were reopend this week form being on hold (09/15): Pending feedback on Joseph Zamor and Angel Moya (09/08): waiting feedback on Joseph Zamor and Angel Moya (9/1): Submitted Joseph Zamor and Angel Moya currently waiting on feedback on those two candidates and also Waiting feedback on Waldemar Morales and (8/25): waiting feedback on candidates submitted last week (8/18): Pending feeckban on candidate submitted (8/11): Waldemar Morales submitted for manager review  (8/4): Waldemar Gated is interested waiitng on CV  (7/28): 2 candidates showed interested waiting on resumes  (7/21): Currently sourcing 2 candidates pending (7/14): Collaborating with HR if this req suppose to re-open again (6/30): waiting of updates form HM and hunman resources regarding this role and candidate in process (6/23): waiting on HR feedback (6/17): Internal Candidte is currently in process (6/10): Internal Candidte in process (6/2): Requisition has been placed on hold (5/27): Lossvaldo Diaz jose Torres and tong Damis submitted in for manager review  (5/20): Freddie Martinez quit his job this week, we are resuming search.  (3/31): Fredie Martinez BGDS finalizing (3/24): Freddie Martinez currently in BGDS (3/17): Freddie Martinez has accepted the his offer. he is currently in background drugscreen  (3/10): Freddi Martinez is moving to interview  (3/03): Lazaro Borrege and Fredi Matinez are currelty in process we are waiting for HM feedback (2/25): All Canidated released from process. Currently sourcing (2/18): Currently waiting feedback on Michael Rarick he had f2f interview with HM this week (2/11): Currently waitng on Feedback form 4 candidates that are currently in pocess f(2/4): We are currently waiting feedback  one three candidates that in process for theMechanics roles in Orlando and feedback on two interviews (1/28): waiting feedback on Micheal and Diaa who were submitted yesterday in also waiting feedback on interview feedback for Carlos and Emanuel(1/22): currently waiting for interview feedback for Carlos and Emanuel  (1/14): HM has interviewed Emanuel and Carlos we are waing feedbackbonk on both candidates in addiition we are waiting feedback on Santiago as well (01/07): Waiting feedback on Emmanuel Llaca and we have 1 candidate pending(12/18): Emmanuel Llaca was submitted this week. Carlos Matias and Emmanuel Llaca are currently in the process waiting feedback (12/10): Carlos Matias was submitted for manager review, currently waiting for feedback from manager (12/3): All candidates have been released as of 12/3 currently sourcing (11/19): Romon Rodriguez is moving to a f2f final interview  (11/12): Ramon Rodriguez was submitted 11/12/15 waiting feedback on candidate. All previous candidate have been released form process per HM direction (11/5): Joseph Belland has been released form process Preston Sharpe and Vito Mannino are currently in process (10/30): Joseph Belland, Presto Sharp, and Vito Mannino currently in process waiting feedback from HM (10/23): Joseph Belland was submitted  today for review currently Joseph Belland, Preston sharpe, and Vito Mannino are currently in process. Currently waiting on feedback form hiring manager (10/15): Preston Sharp and Vito Mannino have been submitted for review (10/09): Philippe Paterson in was submitted today for manager review  (10/02): Currently sourcing for more candidates since Donald white and Luiz Ruiz is no longer in process (09/24): Donald white ins no longer in process. HM is gettign approval to have Luiz Ruiz a candidate that applied to the Machinist position be hired for this mechanics postion so that Luis can be trained for the Machnist position untill he is up to speed on manual maching, and then be moved in the machinist role (09/17): Donald White had an interview wednesday 9/9 waiting on interview feedback (09/04): Danald white to have interview next wednesday with Ken Final Interview  (08/28): Scheduling Donald white for an interview with Ken for next week. Actively sourcing (08/13): Donald White and Julio Salazar are currently in process interviews to take place tuesday of next week (08/06): Charles Thomas and Luis Rios will be released form process since they did not show up for interview HM would lile to move forwad with Donald White and Julio Salazar, Julio to have interview next week (07/30): Luis Rios moving to final f2f interview Charles also moving to f2f interview and Angel is still in process (07/24): currently sourcing Michale John offer accepted offer. curently have Luis rios, Barbarito, Jorge Sepulveda, Charles Thomas, and Angle Carrasquillo are currently in process (07/17): 4 candidates sumitted Michael, Manuel, angel, Andrae. Micheal moving to final interview on monday</t>
  </si>
  <si>
    <t>KAM5625Electrical Technician</t>
  </si>
  <si>
    <t>Tom Tszczepanski</t>
  </si>
  <si>
    <t xml:space="preserve">(1/12): We have requested to cancle this req since non one has joined follow up call (12/23): HM and HR havent joined the call for the last 6 weeks.(12/08): Currently sourcing  (11/17): Currently sourcing, HM has not joined our weekly follow up call  (11/3): Reached out to 2 qualified candidates was not able to connect (10/28) Reached out to 4 qualified candidates 1 candidate has shown interest in this role (10/20): HM and HR did not join the weekly follow up call. Currently Sourcing for this position we are waiting feedback on John Steffler. HM has not joined weekly follow up call in our last 4 weeks. (10/06):Currently Sourcing for this position we are waiting feedback on John Steffler  (09/29): Currently Sourcing for this position we are waiting feedback on John Steffler (09/22):  Waiting feedback on John Steffler (09/15): John Steffler was submitted to Hiring manger for his reveiw, pending feedback on candidate (09/08): We currenty have one cadidtate that has shown interest and waiting on resume from one candidate  (9/1): One caniddate Anthony Gram who has shown interest in this positon (8/25): Currently Sourcing  (8/4): Currently sourcing (7/28): Garry barret has withdrawn from the process (7/21): Gary Barret is to move to interview 2 additional candidates pendent (7/14): Pending interview feedback Garry 7/12 (6/30): Garry Barret is to move to interview next week with (6/23): waiting on feedback from HM and HR regarding Garrey, and David (6/10): Garrey, and David have been shared with HM anHR per HR's instructions, (6/2): Philips withdrew from process currently sourcing (5/27): Currently sourcing Philis was not a fit (5/20): Philis Slinder to be submitted to day for HM review (5/12): Search has move to Ph2 since there was only once candidate that applied in ph1(5/4): Discovery call took place 5/4 recruiting process just started </t>
  </si>
  <si>
    <t>KAM5823GM, Shops and Service</t>
  </si>
  <si>
    <t>Tony Rugghia</t>
  </si>
  <si>
    <t>Janet DiNeno</t>
  </si>
  <si>
    <t xml:space="preserve">(1/12): We are to get further direction on our weekly follow up call (1/5): We are to have follow up call with Tony on friday Jan 6th to catch up on all feedback for this req  (12/23): search and interviewing process to resume after new years (12/15): Wating feedback on Dale Ferrer, Adrianna Escobedo, and Richard Dawley. (12/1): Waiting feedback on Dale Ferrer, Adrianna Escobedo, and Richard Dawley. Our weekly follow up call is scheduled  to take place tomorrow, we are expecting get feedback on this three candidates. (11/25): Dale Ferrer, Adrianna Escobedo, Richard Dawley were submitted for manager review  (11/17): Currently sourcing Three candidtes have shown interested and are pending (10/28): Javier has been released from process. Currently sourcing  (10/20): waiting feedback regarding Javier. On our last team follow up call there was an offer expected for Javier. We are still waiting feedback from Janet regarding next steps. (10/06): Javier to move to offer stage waiting on feedback from Janet Dineno (09/29): Javier moved to final interview with Janet Dineno currently. We are waiting feedback from Janet regarding her interview with Javier (09/22): Javier moved to interview with VP. Interview took place Wednesday 9/21/2016, we are waiting feedback  (09/15): Pending feedback on Javier's f2f interview that took place on 9/13. (09/08): Javier going to an on site interview in Orlando on sep 13th at 11AM  (9/8): Pending feedback on Javier onsite interview (9/01): Javier was interviews today Thursday 9/1. currently waing on interview feedback  (8/25): javier was submitted toda for manager review. Keeping Glen warm  (8/18): We are keeping Gen Ward warm and sorucing for more candidates (8/11): Waiting on feedback Regarding Glens interviews (8/4): Glen Ward is moving to final in terview (7/28): Glenn Ward is currently in process waiting manger feedback </t>
  </si>
  <si>
    <t>170037Histology Technician III</t>
  </si>
  <si>
    <t xml:space="preserve">Jennifer Mission </t>
  </si>
  <si>
    <t xml:space="preserve">Teresa Fiare </t>
  </si>
  <si>
    <t xml:space="preserve">Allen Wooten </t>
  </si>
  <si>
    <t>(6/22):We are currently waiting feedback from Teresa on Erica Clark and Jason Murdock. This position was posted on ASCP per Teresa’s direction so far we have only received 3 application from this source. The biggest hurtle with this search has been salary. Most candidates are above the salary range for this role.  (6/16): Erica Clark and Jason Murdock were shared with Teresa for review  (6/10): 2 cadidates have withdrawn from process  (6/2):The candidates has shown interest we are currently waiting on CVs (519): We are currently soursing in the ASCP data base that was suggeted by Teresa Perez  (5/12): Currently sourcing  (5/6): The position requirements were changed we are currently sourcing for Histotech II (4/26): Mehdia Islam was shared with HM today for review (4/21): David Ma has Interview on 4/16 we are waiting feedback on his interview. In addition we are waiting feedback on Lane Hahn (4/14): We are currently waiting feedback on interviews, in addition we have three addidinal canidates that have shown interest(4/7): Catherine and Meena are to have interviews next week with team (3/31): Catherine share with team for HM review (3/31):  (3/24): Meena Bashyal was share with HM for review, Candidates has been release from process, since candidates motivation were not in line with that the positon offers (3/16): Currently sorcing 3/10: Discovery call took place this week currenlty sorucing</t>
  </si>
  <si>
    <t xml:space="preserve">170544Electrician </t>
  </si>
  <si>
    <t>Joseph Holland</t>
  </si>
  <si>
    <t>Jason Ispisua</t>
  </si>
  <si>
    <t>Reno</t>
  </si>
  <si>
    <t>(6/30): Mick McNeils when in for a his final f2f interview, HM feedback is very positive and would like us to check some reference before moving to offer stage (6/22): Mick McNiel is to have interview next week interview request has been sent over to client services. We are waiting for HM to get back from Vacation to give us further instruction on how he wants the lunch break he requested to be arranged and with who. HM returns from vacation next week (6/16):  Mick Mcniel is moving to f2f interview (6/10): Thomas Course is moving forward to a f2f  interview (6/2): Thomas COurser, Mick McNiel, and George Maberry will be moving to f2f interviews (5/30:) Thomas Courser, Mick McNiel and George Maberry are moving to interviews. Phone interviews to be scheduled for friday 6/2 and Monday 6/5  (519): All candidates have withdrawn from the process. Our biggest hurtel is that the local canidate pool is scares because during the recession most electricians moved out of Reno (5/12): Henry, ann Eric Boyer withdrew from process. Candidates like to stay where they are at. (5/6): We are currently waiting on resumes from Henry Ortega Eric Boyer, and John Doyle to share with HM  (4/21): We currently have 3 potential candidates pending. CDS calls with all three candidates are sceduled for Monday 4/24. (4/14): With the relaxasation of the  requirements we have 2 candidates that have shown interest, We are currently waiting for candidates to apply since they do not have resumes (4/7): Requirements have been relaxed for the candidates to see if we can generate more canidates(3/31): Looking at different avenues to generate candidates all candidtead that we have connected with have salaries above $100k (3/24): 10 candidates contacted all candidates have been eliminated since they due not have electrical lisence that we are lookign for (3/16): Currently sourcing 3/10: Discovery call took place this week currenlty sorucing</t>
  </si>
  <si>
    <t xml:space="preserve">EB-1701638380Interior Solution Consultant </t>
  </si>
  <si>
    <t xml:space="preserve">Kely Stevens </t>
  </si>
  <si>
    <t>Amy Jo</t>
  </si>
  <si>
    <t xml:space="preserve">Madison </t>
  </si>
  <si>
    <t xml:space="preserve">171517Electronic Technician </t>
  </si>
  <si>
    <t xml:space="preserve">Matthew Olsen </t>
  </si>
  <si>
    <t xml:space="preserve">Smita Benton </t>
  </si>
  <si>
    <t xml:space="preserve">Matt Ward </t>
  </si>
  <si>
    <t xml:space="preserve">(6/22): James Givens, Kevin Dales is moving to f2f interview, John Harrison is moving to phone interview with HM. We need candidate’s availability from both candidates to send interview requests. HM would like to keep Tyrone Swintson warm for now. James Stenly is to be submitted for review today (6/16): we are waiting feed back on Tyrone Swintson, Kevin Dale, and John Harrision (6/10):Tyrone Swintson, Kevin Dale, and John Harrision were shared with HM for review  (6/2): Currently sourcing discovery call took place 5/31 (5/30): Discovery call to be held Wednesday 5/31 </t>
  </si>
  <si>
    <t>162889Electronic Technician</t>
  </si>
  <si>
    <t xml:space="preserve">(6/22): James Givens, Kevin Dales is moving to f2f interview, John Harrison is moving to phone interview with HM. We need candidate’s availability from both candidates to send interview requests. HM would like to keep Tyrone Swintson warm for now. James Stenly is to be submitted for review today (6/16):  we are waiting feed back on Tyrone Swintson, Kevin Dale, and John Harrision (6/10):Tyrone Swintson, Kevin Dale, and John Harrision were shared with HM for review  (6/2): Currently sourcing discovery call took place 5/31 (5/30): Discovery call to be held Wednesday 5/31 </t>
  </si>
  <si>
    <t xml:space="preserve">171561Electrician </t>
  </si>
  <si>
    <t xml:space="preserve">Charles Bishop </t>
  </si>
  <si>
    <t>Joan Johnson</t>
  </si>
  <si>
    <t>Kingston</t>
  </si>
  <si>
    <t>(6/22): still 0 applicants. We have connected with 17 that are industrial electrician with is what HM is looking for but none of the candidates we reached out to are intersted or salry expectation are well over our range  (6/16): We have 0 applicants. out of the 17 people we have reached out to have have 0 replys  (6/10): 2 candidateds have showen interest (6/2): Currently sourcing (5/30): Discovery Call to ben schedule for 6/2</t>
  </si>
  <si>
    <t>171522Maintenance Technician I</t>
  </si>
  <si>
    <t xml:space="preserve">Perry Welch </t>
  </si>
  <si>
    <t>Maribeth Eckert</t>
  </si>
  <si>
    <t xml:space="preserve">Ashland </t>
  </si>
  <si>
    <t>(6/22): We are waiting on feedback form HM on his interview with Matthew Patzak.  David Wallace Chad Bilton and Ranald Conway are good applicants for this role, the have been reached out to 2 times but we have not yet been able to connect with this candidates   (6/16): Matthew Patzak  was interview by HM  (6/10): Crrenlty Sourcing discovry call took place  6/5</t>
  </si>
  <si>
    <t>171620Technical Customer Support Specialist</t>
  </si>
  <si>
    <t>Euna Hendron</t>
  </si>
  <si>
    <t>(6/30): Interviews with Stephen Johnson, David Lack, and Mark Prentice are to finaliz today friday 6/30 we are currently waiting fro feedback on the interviews. (6/22): Interviews are being scheduled for Stephen Johnson David Lack, and Mark Prentice. cliejnt services are currently scheduling the interviews for this canidates (6/16): Stephen Johnson, David Lach, and Mark Prentice are moving to interiews next week (6/10): Currently Corucing Discovery call took place 6/1</t>
  </si>
  <si>
    <t xml:space="preserve">171464Technician - PTS - Automation </t>
  </si>
  <si>
    <t xml:space="preserve">Benjamin Yadon </t>
  </si>
  <si>
    <t xml:space="preserve">Kyle Sweat </t>
  </si>
  <si>
    <t xml:space="preserve">Charlston </t>
  </si>
  <si>
    <t xml:space="preserve">(6/22): We have a total of 4 applicants for this role 2 of which are a potential fit for this role. I have reached out to  Jesse Read and Scott Souders but i have not been able to connect with him.  (6/16): Currently Sorucing </t>
  </si>
  <si>
    <t xml:space="preserve">171463Technician - PTS - Automation </t>
  </si>
  <si>
    <t>Allen Wooten</t>
  </si>
  <si>
    <t xml:space="preserve">(6/22): 7 applicantes none are a good fit for this role (6/16): Currently sourcing </t>
  </si>
  <si>
    <t>171591Packing&amp; Shipping Technician</t>
  </si>
  <si>
    <t xml:space="preserve">Karen - Heide Rath </t>
  </si>
  <si>
    <t>Joan Jonhson</t>
  </si>
  <si>
    <t xml:space="preserve">Catskill </t>
  </si>
  <si>
    <t xml:space="preserve">(6/30): Face to face interviews have been scheduled with Tim Cozza, Homer Jacobs, Brett Mickel, and Ana Monzon, Interviews are to take place over the course of the next 7 days.  (6/22): HM has requested that interviews for Tim Cozza, homer Jacobs, and Brett mickle be scheduled for next week her canlander is up to date  (6/16):  Tim Cozza, Homer Jacobs and Brett Mickle are moving to interiviews </t>
  </si>
  <si>
    <t>DIA011171Sr. Manager Customer Support</t>
  </si>
  <si>
    <t>Moira Otoole</t>
  </si>
  <si>
    <t xml:space="preserve">(5/6): Angela is currently in BG/DS stage everythign is on track for her to satert employement in this month (4/21):  Angela Was extended an offer late friday she requested to be gven till Monday 4/24 to have a decision  (4/14): Interviews with Shannon and Angela are scheduled for 4/19 (4/7): Shannon Eggett and Angela Barer are moving to final f2f interview (3/24): Shannon and Bonni are moving for f2f interview (3/16): Shannon will be moving to phone interview 3/10: Bonni movng to 2 round of interviews, Roberto Castillo and nathaniel Are moving to first round of interview (3/3): currently sorcing (2/23): 4 candidates submitted waiting manager's feedback (2/16): Discovery call scheduled for 2/17 </t>
  </si>
  <si>
    <t>EB-1883256481Account Development Manager</t>
  </si>
  <si>
    <t>Severson, Kyle</t>
  </si>
  <si>
    <t>Cross, Amy Jo</t>
  </si>
  <si>
    <t>(5/6): Offer was extented to internal referral (4/21):  Currently sourcing and waiting feedback on Andy (4/14): Currently sourcing (3/24): ands Gross submitted for manager review (3/16): Charles Adam accepted another offer and with drew frmt he process (3/10:) Charles Adam was submitted for manager review (3/3): Currently sourcing (2/24) Transition complete to M. Ward (2/22) C. Adams submitted for consideration (2/20) Spoke with HRBP about D. Murch; will go back to sourcing immediately (2/20) D. Murch did not accept offer-accepted another offer at Blackboard (2/20) D. Murch emailed to say he would have decision to us by EOD 2/20(2/17) Called and emailed HRBP about D. Murch offer- they are hoping to have it out by EOD 2/17 (2/16) HRBP preparing offer for D. Murch (2/14) Preparing final reference; HRBP said D. Murch is the top candidate and if reference checks out they are prepared to move forward with an offer.(2/14) 2 reference checks completed and sent to HRBP(2/13) HRBP requests us to do reference check (2) for D. Murch (2/10) Email to candidate on follow up from onsite interview (2/8) Interview prep call conducted and candidate is ready for 2/13 interview in WI (2/3) Prep call scheduled for 2/8 with D. Murch (2/2) D. Murch received travel details and agend, will set up prep call for 2/8-Time TBD (2/1) Agenda and details confirmed for D. Murch onsite interview on 2/10 (2/1) Emailed HRBP about details of D. Murch travel and agenda (1/31) DEMCO arranging travels details for D. Murch (1/30) D. Murch moving to on site interview -Date and time TBD (1/30) not moving forward with G. Galberthh(1/26) Called and left VM for HRBP for update on position(1/23) HRBP updated status of internal reorganization and will follow up at the end of the week for next steps or hold status (1/20) Sent update/thank you note to HM on behalf of D. Murch (1/19) Sent update/check in email to active candidates(1/17) Emailed HM about next steps with active candidates and the possibility of a hold for the position (1/13) Emailed HM and HRBP for any updates on active candidates (1/11) P. Weinberg submitted for consideration (1/10) touched base with active candidates to let them know status of search process (1/9) HRPB email to say there are some internal changes happening and will be in touch by the end of the week to let us and the actives candidates know next steps. (1/9) Sent additional email to Amy Jo and Kyle about any information/feedback to me about active candidates (1/5) Left VM with Amy Jo (HR) to ask about next steps (1/4) Left VM for HM to find out next steps with two active candidates (1/3) Emailed HM and HR contact about next steps with D. Murch and G. Gewyl (12/22) R. Fein not moving forward (12/21) D. Murch and G. Galbreth given online sales assessment (12/20) Not moving forward with G. Gold (12/15) G. Gold submitted for consideration (12/12) D. Murch scheduled for 12/20 at 10am CT (12/12) Per HM, moving R. Fein interview to 12/19 at 1pm (CT) (12/9) G. Galberth scheduled for phone screen on 12/19 at 4pm CT(12/9) R. Fein rescheduled for 12/16 at 4pm CT(12/9) D. Murch and G. Galberth moved to phone screens week of 12/19(12/8) D. Murch submitted for consideration (12/8) G. Galberth submitted for consideration (12/7) R. Fein confirmed for 12/16 at 2pm for phone screen (12/6) R. Fein moved to phone screen-12/16  (12/6) R. Fein submitted for consideration (12/1) K. Johnson will not be moving forward (11/30) S. Flynn rescheduled for 12/2 at 3pm (CT) (11/28) J. Maley no longer being considered (11/22) K. Johnson submitted for consideration (11/22) J. Maley submitted for consideration (11/22) S. Flynn moved to phone screen on 11/29 at 9:30am(11/18) Weekly check in call moved to Tues. 11/22 at 10;30am CT (11/17) S. Flynn submitted for consideration (11/16) C. Branham moved to phone screen (11/16) C. Branham submitted for consideration (11/10) Catch up call scheduled for 11/11 with HM (11/10) A. Mead not moving forward (11/7) A Mead moved to phone screen on 11/7 at 5pm (11/4) A. Mead moved to phone screen-TBD(11/2) A. Mead submitted for consideration (10/25) D. Perry moved to phone screen-10/28 at 2pm (CST)(10/24) A. Alloways submitted for consideration (10/19) D. Perry submitted for consideration (10/18) Search moved to Phase 2(10/11) M. McRee and T. Harvey moved to online assessment (10/3) R. Weber moved to phone screen on 10/10 at 2pm CST (10/3) T. Harvey moved to phone screen on 10/7 (10/3)M. McRee scheduled for phone screen on 10/7 at 2pm (CST)(9/29) M. McRee moved to phone screen (9/28) R. Weber submitted for consideration (9/27) M. McRee submitted for consideration (9/23) T. Harvey submitted for consideration (9/16) Discovery call complete-sourcing in Phase 1</t>
  </si>
  <si>
    <t>170342Packing &amp; Shipping Technician</t>
  </si>
  <si>
    <t>Catskill</t>
  </si>
  <si>
    <t>(6/30): Robert Poulter has with drawn form the process. However, Tim Cozza, Homer Jacobs, Brett Mickel,and Ana Monzon are going for f2f interview over the course of the next week. all interviews have been scheduled  (6/22): Robert Poulter's BG/DS is almost complete and on schedule to start on 6/26 (6/16):  Robert Poulter is Currently in BG/DS. His start dat is set for 6/26</t>
  </si>
  <si>
    <t xml:space="preserve">170876Farm Technician </t>
  </si>
  <si>
    <t>Hillary Longthon</t>
  </si>
  <si>
    <t xml:space="preserve">(6/30): Currently sourcing since offer for Steven Arnold's offer has been withdrawn from process (6/22): Offer for Steven Arnold has been withdrawn since he did not respond to any of our emails and request regarding his BG/DS. HR chose to release him. Sourcing for new candidates was resumed as of Tuesday the 20th currently there are no candidates in process. (6/16): Steven Arnold has stop responding to any of our phone calls and request about his drug screen. Per HR's direction we will continuw the sourcing process if Steven Arnold does not responed by Monday (6/10): Steven Arnolds start date was movec becasue he was given the wrong drug panel (6/2): Steven Arnold's Start dated was moved to 5/31 since DS was not back in time (519): Steven Arnold is to start work on 5/24. The reason that the start date has moved is because the testing for Steven was delayed (5/12): Steven Arnold Start dates was moved to 5/22 (5/6): Position as offer to Steven Arnold. He is currently in BD/DS s stage (4/26): We are currently awaiting feedback on Steven Arnold and Robert Poulter's interview  (4/21): Steven Arnold, Kevin Matheus, and Robert Poulter will be interviewing 4/24, and 4/25 we will be  (4/14): 2 new canidates share with HM for her review  (4/7): Discovery call took place 4/6 currently sourcing </t>
  </si>
  <si>
    <t>170429Research Technician 1</t>
  </si>
  <si>
    <t>Susana Rodriguez</t>
  </si>
  <si>
    <t>Oh</t>
  </si>
  <si>
    <t xml:space="preserve">(6/30): Cristy Scott is is on track to start on 7/10 (6/22): Christy Scott BG/DS is on track and Christy is ste for her start date of 7/10 (6/16): Chrity Scott curently in bg/ds (6/2): Christy Scott is has been medically clread to work, Maribeth and I are lookign to see when she can start  (5/30:)  Christy Scott is in disability. Final decision to be made this week on her offer (519): Christy Scott was involved in a car accident, Her husband informed me on friday 5/19 that Christy will have a final answer on her offer early next week  (5/12):Christy Scott was made an offer She had a counter offer we are witing on final response  (5/6): Position was up graded to Histotech II, the position is to be offered to Christy Scott (4/26): We are currenlty waiting on feedback on Christy Scotts interview, Smantha to have interview on 4/27 at 2PM(4/21): Samanthan Boudinot and Christy Scott will be interviewing the week of 4/25 (4/17): Samanthan will be moving forward to interviews (4/14): Christy Scott and Samantha Boudinot share with HM for HM review (4/7): Currently sourcing, 3 otential candidates in the pipeline that have applied </t>
  </si>
  <si>
    <t>DIA005372 Senior Specialist Field System Support</t>
  </si>
  <si>
    <t>Kirk, Gregory</t>
  </si>
  <si>
    <t>California</t>
  </si>
  <si>
    <t xml:space="preserve">(08/20): offer for Marco Antonio Merion declined. Moving role to hold per Jennie Wallace request (08/14): offer was approved for Antonio Merion offer to be extended next week  (08/10): Marco Antonio Merino is curretnly in offer staget, wiating on offer details  (06/19): Two internal candidates currently  (06/14): Two internal candidates in process one more to be submittes this week (06/05): Two internal candidates currently in process Glenn Benson and Kim Worthen  (4/24): one internal candidate peniding (04/03): currently waitng feedback on intrnal candidates (03/27): HM interviewing internal cnadiates 2 candidates submitted (03/20): one internal candidate in porces 03/13): Currently sourcing (03/15)Currently moving forward with two candidates (2/20): currently moving formward with two candidates (2/16): moving forward with to candidates  (2/6):awating feedback on two candidates  (1/23): Discovercall scheduled for next week Monday the 26th </t>
  </si>
  <si>
    <t>KAM4803Belt Technician - T00678</t>
  </si>
  <si>
    <t xml:space="preserve">(11/12):Kevin Price is currently in process for this role, we are waiting feedback form HM (10/30):Joseph Petzel withdrew from the process, currently sourcing  (10/23): Joseph Petzel had interview with HM. Joseph is moving to final stage, HM is expecting to make and offer to Joseph  (10/15): Josephe Petzel to move to interview next tuesday at 3:30PM (10/09): Joseph Petzel currently in process submitted for manager review waiting feedback (10/02):  We are currently sorcing since all candidates have been released form process  (09/17): Tanner Lund was released from processed Dez Predigo is currently a candidates that is interested in this position we are waiting on his resume.(09/11): three interviews have taken place this week Scott, Jason Barfell, and Tanner Lund we are waiting on feedback from HM regarding the interviews </t>
  </si>
  <si>
    <t>KAM4849Belt Technician - T00678</t>
  </si>
  <si>
    <t>Richfield</t>
  </si>
  <si>
    <t>(11/12): HM to have phone interview with NFN Judge and Francis Daleccio, date for the interview to be determine next week.</t>
  </si>
  <si>
    <t>KAM4985Control Panel Builder- AC&amp;E</t>
  </si>
  <si>
    <t>Franklin</t>
  </si>
  <si>
    <t>(3/17): Currently sourcing, adjustments were made to candidate profile currently sourcing (3/10): We are current ajusting candidate profile expectations  (3/03):  we are waiting feedback from HM on Sean, Ronald, and Haas (2/25): Sean, Ronald, and Haas were submitted  currently waiting for feedback (2/18):: Currnently sourcing. (2/4): all candidates in process have been released currently sourcing (1/28): Jabar and Philp have been released from process. we are currently sourcing (1/22): Two candidates were submitted yesterday Jabra and Phillip. Philip has been released from the process and Jabar will move phone interview (1/14): Curryntly sorcing all candidates that we have reachout to have been over salary expectation. Becuase of this they had to be realeased (01/07): Currently sourcing for new candidates 2 potential candidates have shown interest (12/18): Robert Wilcox has been released formt he process. We currently have 1 additional candidate that has showen interest. CDS call to take place monday afternoon   (12/10): Robert Willcox has been released form process we are currently sourcing for mre candidates (12/3): Robert Wilcox was submited today for manager review. Currently waiting on feedback from HM (11/19): Revised offer letter to be sent out to Joseph Texteira (11/12): Revised offer letter will be sent outt o Joseph Teixeira lat this week or early next week (11/5):Offer has been made to internal candidate (10/02): Juan Angel currently in process we are waiting feedback form HM for next steps. In addition we waiting on DAniel Swenson's feedback for next step. (09/24): Daniel Swenson is currently in process HM to had phone interview with Daniel this week we are waiting on feedback (09/17): We currently have 2 candidates that are to be submitted today for Mikes Review. (09/17): We currently have 2 candidates that are to be submitted today for Mikes Review. (09/11): We had a call with HM to readjust our search and look at different avanues to find more candidates(09/04): Currently sorcing sine two candidate diclined offers will share Yakov wiht HM for review 2 candidates are pending need to connect with them today (08/26): Offer has been made to candidate (01/07/</t>
  </si>
  <si>
    <t>PAT000236Cerebro sales specialist</t>
  </si>
  <si>
    <t>Milan</t>
  </si>
  <si>
    <t>IT</t>
  </si>
  <si>
    <t xml:space="preserve">(09/24): There are currently 5 candidates in process they are moving to interviews on the first week of october </t>
  </si>
  <si>
    <t>BEC005053Senior Laboratory Technician - Quality Control</t>
  </si>
  <si>
    <t xml:space="preserve">(6/2): Three candidates in process waiting for feedback </t>
  </si>
  <si>
    <t>LIF002634Senior Electrical Engineer</t>
  </si>
  <si>
    <t xml:space="preserve">(7/29): Position was moved to hold (6/30): There currenly 6 candidated in process we are waiting on feedback fro HM (6/2): 4 candidates in process HM wants three more so she can move to interviews (5/4): All Candidates have been released currently sorcing (4/4): Robert Robaina was submitted 3/17 still waiting for feedback  (3/7): discovery call scheduled for 3/11 </t>
  </si>
  <si>
    <t>DIA009992Clinical Customer Technical Support</t>
  </si>
  <si>
    <t>Wendy Rodriguez</t>
  </si>
  <si>
    <t xml:space="preserve"> (12/16): Currenlty Sourcing (11/04): Waiting feedback on interview that took place this week and ton the three candidates that we shared today friday 11/4 for manager review (10/31): Gerard Denninger is moving to interview tomorrow with John Howerton  (10/20): Pending feedback on Jim Tirone, Gary withdraw his application and Benjamin, James and Arif are not to Johns interest  (10/14): Gary parker moving to interview waiting feedback on Benjamin and Arif phone interview (10/7): James Halip, John Kelleher are moving the next speps in the process (9/23): Pending feedback on James Halip, John Kelleher and Megan Lane. Rest of the candidate have been released from process (9/16): Pending feedback on Christine Workman, Ray Papcunik  and Greggs phone interview with Mara (09/02):: Gregg took LDW, scheduled to have a skype interview on 9/08. Pending feedback on Donald Paolicelli and John Knouse (8/22): Pending interview feedback/next steps for Gregg Carey and Christopher Stanfield; pending submittal feedback for Claudia Enculescu, Nelson Lowes, and William Stewart (8/5): Pending submittal feedback for Gregg Carey and Christopher Stanfield (7/28): Actively recruiting in active market (7/25): Scheduled DC for 7/26</t>
  </si>
  <si>
    <t>DIA008684Senior Facilities Technician</t>
  </si>
  <si>
    <t>Matt Monicatti</t>
  </si>
  <si>
    <t xml:space="preserve">(9/16): Pending feedback on Timothy Kraemer - interview 9/13 (09/02) Darrell Berry rejected offer, still waiting on feedback on Sean Adrianzen (8/11): Sean to be scheduled for a f2f interview, Darrell berry had f2f interview early this week currently waiting on feedback (8/5): Darrell Berry is moving to interview stage.  waiting on feedback on Sean Adrianzen  (7/21): 2 cadidted James and Angel shared with MAtt Malicanty this week waing on feedback  (6/30): Charles Ware is to be released form process and Steven Johndal is to have interview nest week ((6/2): One candidate currently in process waiting on feedbac and currently sourcing (5/4): Currently Sourcing </t>
  </si>
  <si>
    <t>ALL000808Key Project Manager (m/f) High Growth Markets EMEA</t>
  </si>
  <si>
    <t>Maria Watters</t>
  </si>
  <si>
    <t>Beatrice Rombola</t>
  </si>
  <si>
    <t>Spain</t>
  </si>
  <si>
    <t xml:space="preserve">ALL000808Key Project Manager </t>
  </si>
  <si>
    <t xml:space="preserve">Maria Waters </t>
  </si>
  <si>
    <t xml:space="preserve">Spain </t>
  </si>
  <si>
    <t xml:space="preserve">HM is on vacation currently waiting on feedback and time to schedule interviews </t>
  </si>
  <si>
    <t>COR000182Internal Comms &amp; Social Media Specialist</t>
  </si>
  <si>
    <t>Ewan Carpenter</t>
  </si>
  <si>
    <t>COR000292NEU Product Manager – Core Histology Instruments and Consumables</t>
  </si>
  <si>
    <t>DIA001700Senior logistics coordinator</t>
  </si>
  <si>
    <t>Ranto Ramanandraitsimavo</t>
  </si>
  <si>
    <t>Tarmeen Purewal</t>
  </si>
  <si>
    <t>High Wycome</t>
  </si>
  <si>
    <t xml:space="preserve">DIA002789Senior Value Engineer </t>
  </si>
  <si>
    <t xml:space="preserve">Patrick Turlrey </t>
  </si>
  <si>
    <t xml:space="preserve">3 pending one interview took place this week will continue to source....9/5/2014 currently have three candidates that are pending feedback and waiting interviews to be scheduled. 2 candidates pending...Final candidate ready to be moved to offer stage but HM currently getting approval for offer b4 position is placed on hold...9/25/2014  Chris Long is the final candidate for this role HM would like to make an offer to Chris...we are waiting to see get approval on making an offer to final candidate. </t>
  </si>
  <si>
    <t>DIA003671Nordic Sales Specialist - Haematology, Sweden</t>
  </si>
  <si>
    <t>Johan Juhlin</t>
  </si>
  <si>
    <t xml:space="preserve">DIA003730Sr. Staff Continuous Improvement </t>
  </si>
  <si>
    <t xml:space="preserve">Yi John </t>
  </si>
  <si>
    <t>DIA004072Nordic Account Manager - Diagnostics</t>
  </si>
  <si>
    <t>EB-1360667735European service manager microscopy</t>
  </si>
  <si>
    <t>Sebastian Montero</t>
  </si>
  <si>
    <t>Italy</t>
  </si>
  <si>
    <t>EB-1632238273HR Specialist Employee Relations</t>
  </si>
  <si>
    <t>Maria Koller</t>
  </si>
  <si>
    <t>Germany - Wetzlar</t>
  </si>
  <si>
    <t>waiting on feedback manager</t>
  </si>
  <si>
    <t>EB-2374086231UK Sales Associate – Medical Division</t>
  </si>
  <si>
    <t>Pauline Cassidy</t>
  </si>
  <si>
    <t>Birmingham-UK</t>
  </si>
  <si>
    <t>LEI000662Product Manager</t>
  </si>
  <si>
    <t>Daniel Goeggel</t>
  </si>
  <si>
    <t>Heerbrugg- Switzerland</t>
  </si>
  <si>
    <t>Heerbrugg</t>
  </si>
  <si>
    <t>Search in phase 3. Waiting on feedback on latest submission</t>
  </si>
  <si>
    <t>LEI001479Digital Marketing Specialist, Lead Qualification EMEA</t>
  </si>
  <si>
    <t>Baba Awopetu</t>
  </si>
  <si>
    <t>LEI001844KPM Key Account Manager</t>
  </si>
  <si>
    <t>United kingdom</t>
  </si>
  <si>
    <t>LEI002237Customer care specialist</t>
  </si>
  <si>
    <t>LIF000650Global eCommerce Manager</t>
  </si>
  <si>
    <t>Robert Isaac</t>
  </si>
  <si>
    <t xml:space="preserve">Position was places on Hold per HM intrucktions </t>
  </si>
  <si>
    <t>LIF000659Lead Analytics Manager</t>
  </si>
  <si>
    <t>NAV000014Customer account Manager</t>
  </si>
  <si>
    <t>Glasgow-Scotland</t>
  </si>
  <si>
    <t>NAV000029UK marketing manager</t>
  </si>
  <si>
    <t>Peter Millichap</t>
  </si>
  <si>
    <t>Staffordshire-UK</t>
  </si>
  <si>
    <t>Uk</t>
  </si>
  <si>
    <t>NAV000073Accounts Receivable Clerk</t>
  </si>
  <si>
    <t>Nerys Oates</t>
  </si>
  <si>
    <t>NAV000081SMB Senior Sales Associate-Construction Sector</t>
  </si>
  <si>
    <t>NAV000098Product Specialist Representative</t>
  </si>
  <si>
    <t>Laura D. Mayorga</t>
  </si>
  <si>
    <t xml:space="preserve">Mexico - Monterrey </t>
  </si>
  <si>
    <t xml:space="preserve">Waiting on feedback on all new candidates interviewed this week. Feedback to be discussed on weekly call this friday. HM preffers candidate that have applied vs ph2 candidates. 7/31/2014 Luara has informaed me that we have two final candidates but still would liek to see more before extending an offer. this week wer have submitted two more and both have been decliened .... 8/7/2014 we have two Final candidatesin process.  two additional candidates submitted this week interviews to take place today and tomorrow...8/14/2014 one more candidate submitted this week and has been interviewed currently awaitng feedback on the last 3 candidates interviewed and keeping two final top candidates warm. HM wants to see more talent and have a well banlanced team before and offer is made to any of the top candidates.8/21/2014 position was place on hold till further notice. </t>
  </si>
  <si>
    <t>SHA000005Customer Care Teamleader (m/f)</t>
  </si>
  <si>
    <t>Karim Safaee</t>
  </si>
  <si>
    <t>wetzlar</t>
  </si>
  <si>
    <t>LIF002921Coordinator Customer Support- Life Science</t>
  </si>
  <si>
    <t>Kenneth Nielsen</t>
  </si>
  <si>
    <t>SE</t>
  </si>
  <si>
    <t>(9/30):  Wating on further instruction from Hiring manager (09/16): Wating on futher instruction now that HM has returned  (9/2): HM has returned from vaccation waiting on further instruction since req was placed on hold (8/11): Moises Borboza and joan carlo submitted to doay waiting on manger feedback  (6/30): maria Carolina and Chris waters are in process for manger review they will be moving to interview stage along the the other three candidates in process</t>
  </si>
  <si>
    <t>LEI002826Regional Service  Manager</t>
  </si>
  <si>
    <t>Juergen Kress</t>
  </si>
  <si>
    <t>Samuele Gino</t>
  </si>
  <si>
    <t>Barcelona</t>
  </si>
  <si>
    <t>SP</t>
  </si>
  <si>
    <t xml:space="preserve">(12/09): HM and HR havent joined the call for the last 7 week(12/02): HM and HR havent joined the call for the last 6 weeks. Elaborating with team to see if theres still a need (11/25): Currentysourcing (11/04): Sabine was submitted for manager review (10/31): currently sourcing, schduling a follow up call with HM to readjust our recruiting efots redefining (10/20):currently sourcing all canidates have been eliminated  (10/14): Juan Jose has been eliminated form process currently sourcing and waiting on further feedback to readjust the search (10/7): Juan Jose not moving forward currently souring for more candidates more 3 more potential candidates in the pipeline  (9/30): waiting on feedback form Juan Jose's interview (9/23): Juan Jose Luz had phone interview with HM on 9/22 we are pending feedback on his interview  (09/16): David Gonzales and Juan Jose Luz for manager review, waiting on feedback (9/08): Ismael and Victor will be intervewing with johan 9/9/2016  (8/11): Ismael Sanchez has been submitted for manager review. Claudio Hernandez moving to phone interview (8/5): waiting on feeback regarding Paolo. Claudio will be moving to phone interview next week (7/29): We are currently waiting for feedback form HM regarding Diego to Claudio (7/21): Diego Sangineto and Claudio Hernandez have been shared with waiting on feedback form hiring team Poalo i moving to final interviews (6/30): Joaquin and Paolo were shared with hiring team currenty waiting for feedback on both candidates from hiring team (6/2): All Candidates have been released form process Currently sourcing  (5/4): Angel Cascon has been kept warm. Manager would like to see more candidates before makeing a final decision. We currently have two candidate that have shown interest (4/4): Angel Cascon had final interview 3/29th waiting on feedback from HM  (3/7): Currently waiting feedback on Lician Coppero, Angel Cascon is moving to final interview  (2/18): Currently three candidates are moving into face to face interviews interview to take place the wee of 2/25 (1/28): 4 candidates moving to interviews next week. currently scheduling the interviews  (1/05): 5 candiates to be submitted CDS call have taken place waiting on CV </t>
  </si>
  <si>
    <t>INF000053Junior Salesforce Administrator</t>
  </si>
  <si>
    <t>Alan Goodfellow</t>
  </si>
  <si>
    <t xml:space="preserve">(10/7):  Jennifer scheduled for onsite interviews 09/30): waitng feedback on interviews that took place (09/23): Carmen Nicoleta Pricop movign to f2f interview Currenty one candidate pending  (9/2):Currently have three potential candidates/applicant that are interested and are a fit currently trying to connect and waiting for updated CVs (8/12): Two candidates are currently pending (8/5): One candiates in process waiting on further direction </t>
  </si>
  <si>
    <t>LIF002959Mold Technician</t>
  </si>
  <si>
    <t>Patrick Westberg</t>
  </si>
  <si>
    <t>Linabelle Wentworth,</t>
  </si>
  <si>
    <t xml:space="preserve">(1/6): No feedback form the we have requested to put the req on hold  (12/23):  We reach out to HM regarding feedback with no response we will scalate to HR manager (12/16): Reached out to HM for feedback on all interviews that have taken place over the course of the next week (11/25): Joshua Flotz moving to final interview (11/18): Waiting feedback on Joshua Foltz's interview (11/11):  waiting on Joshua Foltz,  interview feedback.  Richard handcock is going in for an interview tuesday of next week (10/31): Joshua Foltz is to have interview tomorrow at Tuesday 11/1 at 1/30PM (10/20): Joshua Foltz and Richard Handcock moving to f2f interview next week (10/14): waitin feedback on phone interviews that Joshua Foltz and Richard handcock had this week (10/7): Joshua Foltz Richard handcock and Eric Villa are moving to phone interview  (9/30): wating feedback on candidates (09/23): Joshua Foltz Richard handcock and Eric Villa submitted for manager review  (09/13): Activly sourcing 2 potentican  (09/02): Discovery call took place 9/1 currently sourcing </t>
  </si>
  <si>
    <t>DIA009631Advanced Facility Technician</t>
  </si>
  <si>
    <t>Gabriel Compton</t>
  </si>
  <si>
    <t>(9/23) pending feedback on William Holmes - submitted 9/16, Henry Klick - submitted 9/14, and Hector Martinez - submitted 9/20 (9/16) (9/16): pending feedback on William Holmes - submitted 9/16 and Henry Klick - submitted 9/14 (9/9): actively recruiting (09/02): Discovery call took place 9/1 currently sourcing</t>
  </si>
  <si>
    <t>BEC005336Technician Distribution</t>
  </si>
  <si>
    <t>Christopher Joslin</t>
  </si>
  <si>
    <t xml:space="preserve">(10/14): position has been put on hold (10/7): activley sourcing  (9/23): actively recruiting </t>
  </si>
  <si>
    <t>SEL000455LBS Sales Account Manager Belgium</t>
  </si>
  <si>
    <t>Colin Hughes</t>
  </si>
  <si>
    <t>Brussels</t>
  </si>
  <si>
    <t xml:space="preserve">(2/9):Role on hold (1/27): Mariana Ferreira submitted for manager review (1/20): role moved to hold in Taleo. Checking with HR and HM if thats correct status (1/13): Helene took a counter offer. Actively searching for new candidates (12/23): Helene was offered the role (12/09): Pending feedback on Fabienne. Helene, Herman and Tanguy scheduled to interview next week (11/23): Scheduling Helene, Herman and Tanguy for onsite interviews for 7th of december (11/18): Pending interview feedback on Helene and Herman (11/11): Herman and Helene scheduled for phone interview with HM Johan  (11/4): Pending feedback on Herman (10/28): Actively recruiting (10/21): Pending feedback on Ismael's interview (9/23): Ismael moving to final interview with HM waiting on interview details form HM to move forward (09/16): Victor and Imael had phone interview Ismael will be moving to f2f interview  (9/2): Cenes has been released from the process Ismael and Victor are going to be interviewed next week by the HM (8/11): Waiting on feedback regarding Wouter Cene's phone interview Ismael to have interview next week (8/5): Wouter Cene and Ismael are moving to interviews next week(7/21): Wouter Cene currenlty in process waiting on feedback (6/30): Currently sourcing all candidates have been released (6/10):  (6/2): Predo and Van have been relesased form process three candidates have shown interested (5/4): All candidates submitted have been released form process we currently have 1 candidate that has shown interest CDS call scheduled for today at 3PM (4/4): Currently sourcing </t>
  </si>
  <si>
    <t>DIA010414Technician Instrument Manufacturing</t>
  </si>
  <si>
    <t>Luis Contreras</t>
  </si>
  <si>
    <t xml:space="preserve">(1/6): Hiring manger has re quested to move this reqs to hold (12/23): waiting feedback on Rick Nguyen, Patrick Riss, and Nayan Prajapati (12/16): Nayan Prajapati submited for manger review  (12/2): currently sourcing (11/25): Chaus Vaugh declined the offer (11/18): Chaus Vough to move to offer stage (11/11): Chaus Vough moving to f2f interview 11/15 (11/04): DIscovery call took place 11/3 currently sourcing (10/31): Discovery call scheduled </t>
  </si>
  <si>
    <t>TEL000439Servicios Profesionales Senior</t>
  </si>
  <si>
    <t>Luis Cuevas</t>
  </si>
  <si>
    <t>Monterrey</t>
  </si>
  <si>
    <t xml:space="preserve">(2/9): Position has been places on hold till April (2/3): Offer is expected to be made to Germand or ALexandra, final decision to be made Next week (1/20): German, and Alejandra are expected to move to final intervies stages. They are expecting to open another position and hire both German And Alejandra  (1/12): wating feedback on interviews that took place last week. two more candidates have been share with HM for review  Oliver Garduno, And david de leon (1/5): waiting feedback on German Margain and Cesar's interviews, in addition to feedback on 5 other candidates that were submitted on the week of the 12/23 (12/23): German margain and Cesar moved to interview. In addition Cridtell Torrez, Alexander, Jose antonio rodriguez, and Alexaner Garcia we submitted for manager review. (12/16): German Margain, and Cesar Alberto are moving to f2f interview. 7 other candidates have shown interest in this opportunity   (12/2): 4 candidates we shares with HM for review German, Cesar, Mario, Rodrigo  (11/25): All Candidates have been released form process currently sourcing (11/18): Oziel to have f2f interview all other candidate have been released (11/11): There are 4 candidates that have moved to f2f interview Abraham Espinoza, and Cesar Oviedo interviewed last week. Raymundo Hernandez interviewed Monday 11/7, and Oziel Garcia will interview next Thursday 11/17.   (11/04): Cesar Israel and Abraham Norberto are interviewing today 11/4 (10/31): Raymundo Hernandez, Oziel Garcia, Cesar Israel, Abraham Norberto, Andres Impereal are currently inprocess (10/21): Actively recruiting and role got posted yesterday on the mexican job boards (10/14): Discovery call took place 10/11 currently sourcing </t>
  </si>
  <si>
    <t>DIA010620Technical Applications Scientist</t>
  </si>
  <si>
    <t>Eric Hjelm</t>
  </si>
  <si>
    <t>Mica Jones</t>
  </si>
  <si>
    <t>(3/24):Angea Johnston is moving f2f interview next week (3/16): Laura magnus and Internal candidate moving to final interview 3/10: Samia mvovinf to final interview (3/3): Terre Romero and Samia to have f2f interview2 on 3/6 and 3/7(2/23): Terra Romero ans Samia Dough are moving to f2f interviews Christine Turner to have phone interview next week (2/16): 9 candidates were submitted 4 are moving to intervews (2/9): 6 candidates submitted for manager review (2/3): Currently sourcing there are 2 candidates that have showen interest in the position  (1/27): Discovery call took place today 1/27/2017</t>
  </si>
  <si>
    <t>DIA011071Analyst II Field Systems Support (Applications)</t>
  </si>
  <si>
    <t>Pamela Williams</t>
  </si>
  <si>
    <t xml:space="preserve">(4/14):final cadidate in process (2/23): 2 canndidates to be submitted pending resumes (2/16): 2 candidates to be submitted (2/9): Currenlty Sourcing (2/3): Discovery Call took place 2/2 Currently sourcing </t>
  </si>
  <si>
    <t>DIA011064Analyst II Field Systems Support (Applications)</t>
  </si>
  <si>
    <t xml:space="preserve">(4/14):Shannon moving to intervie stage, pending feedback on bonnie 3/10: : Bonniw moving to 2 round of interviews next week (3/3)Jodi and BOnnie had f2f interview with good feedback waitin on net steps (2/23): 3 candidates to besubmitted waiting on resumes (2/16): currently sourcing 2 cadidates pending (2/9):Currently Soucing (2/3): Discovery Call took place 2/2 Currently sourcing </t>
  </si>
  <si>
    <t>160671Sales Analyst</t>
  </si>
  <si>
    <t>Richard Cavallaro</t>
  </si>
  <si>
    <t xml:space="preserve">Maria Perez </t>
  </si>
  <si>
    <t xml:space="preserve">Wilmington </t>
  </si>
  <si>
    <t xml:space="preserve">(4/7): Req has been places on HOLD per HR request (3/31): Pratee Dugal, Sahri Singh, and than Hgo Submitted for manager review on Friday (3/24): Karen Vadeny was share with HM for his review. three protential candidates pending CDS call for next week (3/20): One candidates to be submitted once acces to people soft is regained(3/16): one protential candidate to be submitted 3/10: Discovery call took place this week currenlty sorucing </t>
  </si>
  <si>
    <t xml:space="preserve">BEC005926Senior Technicain Distribution </t>
  </si>
  <si>
    <t xml:space="preserve">christopher Joslin </t>
  </si>
  <si>
    <t xml:space="preserve">Linda Taylor </t>
  </si>
  <si>
    <t>(3/24): req was placed on hold  3/10: Discovery call took place this week currenlty sorucing</t>
  </si>
  <si>
    <t>DIA006980</t>
  </si>
  <si>
    <t xml:space="preserve">(6/30):  Dales what extended an offer and it was accepted and is currenlty in offer stage  (5/4): There are currenty internal referal in process interviews are to take place early next week (4/4): Chyrel Bowwer, Jennifer Rogers, Randall Sheddlock moving to inperson interviews  (3/7): Melissa Rivers to move to final interview, Cheryl Browers, Anthony Hunt, are moving to interviews David Mechlenburge. We are still awaiting feedback on Kimberly Marshall.  (1/28): workign out of req DIA006980 (1/14): Currently sourcing  (1/05): Currently sourcing req oppened 01/06/2016 (2/18): offer has been made and accepted by Ana FLynn. Currently sourcing for the other roles. (1/28): Leonard Amuk and Mattie Bone have been released form the process. Courtney Turner Ana Flynn and Gerri moving to interview next week.  waiting for feedback for Kimberly Walls (1/14): Leonard Amuk is moving to phone interview with Danielle Smally (12/18): Resuming search since as of 12/16 position is no longer on hold  (07/17): Lydia and janet currently in process to have interviews monday20 and tuesday 21st(06/26):  Shanona miller and Benjamin were released moving forward with Michael and Lemel(06/19): Shannon miller moving to final interview Benjimin and Michale to have interviews next week(06/14): waitng on feedback from Shannon Miller's interview and Jemel to have interview this comign week (06/05): 2 candidates in process Ashley Jinking, shannaon Miller and jeniffer </t>
  </si>
  <si>
    <t>DIA009910</t>
  </si>
  <si>
    <t>Associate Coordinator Customer Support</t>
  </si>
  <si>
    <t>Connie Chiem</t>
  </si>
  <si>
    <t>DIA008925</t>
  </si>
  <si>
    <t>(7/21): Angela Johnson accepted her offer currently in BG/DS (6/30): Shelly Hirts was made an offer she accepted and will start August 1st (6/2): Shelly hirts and Christina, and CHely are moving to interviews next week (4/4): Chyrel Bowwer, Jennifer Rogers, Randall Sheddlock moving to inperson interviews</t>
  </si>
  <si>
    <t>SEL000430</t>
  </si>
  <si>
    <t>Rodrigo Cervantes,</t>
  </si>
  <si>
    <t>Sasha Gopal,</t>
  </si>
  <si>
    <t>Mexico city</t>
  </si>
  <si>
    <t xml:space="preserve">(7/14): Pending offer details (6/29): Pending offer details for final candidate. (6/24): Pending offer details for internal referral. (6/2): Currently waing on feed back regaurding Carmens final interview (5/27): Carmen has move to final interview stage pending feedback from HM (5/20): CArmen Moving to final stage along with two internal candidates (5/12): Waiting on feedback form Rodrigo regarding lasted interviews with Carme (5/4): 8 candidates are currently in process Mariana Perez, Carmen Enpinoza, Gilberto Rene, Luis Velez, Mauricio Ramirez, Monsserrath, Ricardo Falcon, and Lorena Ruiz. Carmen, mariana, and Monsserrath moved to interviews, Carmen was passed to final interview. We are currently waiting on feedback on the rest of the candidates and all interviews that have taken place. </t>
  </si>
  <si>
    <t>DIA009258</t>
  </si>
  <si>
    <t>Call Center Agent- Customer support</t>
  </si>
  <si>
    <t xml:space="preserve">(6/30): Herbert Roland and Bryan Dough will be moving to offer details. (6/2): Melissa salomon is in process waiting on interview from HR. there are three other candidates in process that we currently waiting on  (5/4): 8 candidates have been submitted and Melissa Solomon ismoving to final interview. </t>
  </si>
  <si>
    <t>DIA008849</t>
  </si>
  <si>
    <t>Systems Engineer I</t>
  </si>
  <si>
    <t xml:space="preserve">(6/30): Clara Nguyen moved to offer an accepted the offer (6/2): Clara nguyen in moving to face to face interview (5/4): Keeping Varshini warm and sorcing for other candiates (4/4): 4 candidates share with HM Clara Nguyen Jonathan Anson, Marko Simunac, and Varshini Ashok. Jonathan Anson and Varshini Ashok are moving to inperson interview the week of April 11th. (3/7): Discovery call took place 3/4 currently sourcing </t>
  </si>
  <si>
    <t>DIA008910</t>
  </si>
  <si>
    <t>Manufacturing Scientist II</t>
  </si>
  <si>
    <t xml:space="preserve">(6/30): Tyler Redman to move to interview next week (6/2): currently waiting on feedback form this hirring manger regauriding interviews that took place (5/4): Currently sourcing </t>
  </si>
  <si>
    <t>DIA009697</t>
  </si>
  <si>
    <t xml:space="preserve">(7/29): Shelly Hirts will be starting Aust 9th (6/30): Danielle would liek to see more candidated the two canditate that were in process were released (6/2): Three candidated going for interview friday and monday of next week </t>
  </si>
  <si>
    <t>KAM5619</t>
  </si>
  <si>
    <t>Lisa Currier</t>
  </si>
  <si>
    <t>Plano</t>
  </si>
  <si>
    <t xml:space="preserve">(7/28): moving forward to a start date with melania (7/21): Finalizing Melania's BG/DS (6/30): Melania was made an offer currently awaiting further instruction from HR (6/23): Waitng on offer letter approval (6/17): Melania was made an offer and is now moving to Background Drug Screen Check (6/10): Melania is moving to final interviews next week (6/2): Melina Pina in to have f2f interview next week in Rochester New york  (5/27): Melina Pina and Tiffany Lucas moved to interviews we are currently pending feedback (5/20): Jordyn Marks, Melania Pina, and tiffany Lucas are to be submitted today for HM review (5/12): Three candidates applied to this role that are a fit. CDS calls scheduled for tomorrow (5/4): Currently sourcing for potential candidates  (4/28):We had a recalibration call on 4/25 since location chsnged for this position. Currently sourcing  (4/8/): Currenlty sourcing discover call took place Wednesday april 6th. (4/1): Discovery call has been scheduled for Wednesday 4/6/2015 at 2PM EST  (3/3): Scheduling Discovery call </t>
  </si>
  <si>
    <t>EB-4784878005</t>
  </si>
  <si>
    <t>Sales representative</t>
  </si>
  <si>
    <t>Randall Maxey</t>
  </si>
  <si>
    <t>Amy Jo Corss</t>
  </si>
  <si>
    <t xml:space="preserve"> (6/30): Pending interview feedback on Heidi van Gennep and Christopher Davis (6/2): Currently Sourcing </t>
  </si>
  <si>
    <t>EB-8454592145</t>
  </si>
  <si>
    <t xml:space="preserve">(6/30): Pending feedback on Scott Ostro, Blaine Kinsley and Gerald Zachmann (6/2): Currently sourcing  </t>
  </si>
  <si>
    <t>DIA009536</t>
  </si>
  <si>
    <t>Senior Mechanical Engineer</t>
  </si>
  <si>
    <t>Glenn Talbot</t>
  </si>
  <si>
    <t xml:space="preserve">(7/21): Currently two candidates in porcess waiting on the manger feedback (6/30): Two candidates moving to final interviews. Interviews to be scheduled  (6/2): Discovery call scheduled for 6/2  at 2:00PM EST </t>
  </si>
  <si>
    <t>TEL000046</t>
  </si>
  <si>
    <t>Gerente Regional de Ventas</t>
  </si>
  <si>
    <t>Juan White</t>
  </si>
  <si>
    <t>Queretaro</t>
  </si>
  <si>
    <t>(7/21): Offer will be extended to Karina Diaz today  (7/14): Pending offer details Karina Diaz (6/30): Edwin Camacho, Karina Cruz, and Enrique Soto all have moved to fina stage of ther process and all have been given the LDW (6/2): Three candidates Claudio, Karina and Gerardo are moing to phone interviews (5/4): Discovery call to take place 5/6</t>
  </si>
  <si>
    <t>DIA009458</t>
  </si>
  <si>
    <t xml:space="preserve">(8/5): Two candidatres are currently in the process and moving to final stages (7/29):  Dale has statered his employeement with Beckman  (6/30): Danielle would liek to see more candidated the two canditate that were in process were released (6/2): Three candidated going for interview friday and monday of next week </t>
  </si>
  <si>
    <t>BEC004679</t>
  </si>
  <si>
    <t>Angel Bernal</t>
  </si>
  <si>
    <t xml:space="preserve">(7/21): Carlo Fernandez was made an offer in addition Rhaegen Dye will be moving forwardf to an interview (6/30): Rhaegan Dye and Raul Adrian Castro in process waiting for feedback (6/2): William Lozado moved to phone interview currently sourcing (5/4): keeping William Galant warm HR would like to see more candidates Chris Lenih, and Osmel Martinez will be submited for review today   (4/4): William Glant is moving to final interview and offer stage. (3/7): William Glant and Max Schwandt are moving to final interviews today Monday 3/7 and March 3/8  (2/18): Ana Maria, Algo Vila, and Lou Giraldo are submitted in for review. we are waiting for review  </t>
  </si>
  <si>
    <t>TEL000048</t>
  </si>
  <si>
    <t>Installation Manager</t>
  </si>
  <si>
    <t>MX</t>
  </si>
  <si>
    <t>(7/21): Raul Zapata was formaly made an offer 7/14): Scheduling skype interview for two candidates (6/30):  Luis Coutio will be moving to skype interview (6/24) Pending feedback on Erick De Jesus, Manuel Herrera, and Luis Countiño (6/2): Jose Ernesto Declined his offer currently sourcing (5/4): Jose Ernesto will be moving to final steps in the process, final interview to take place next week (4/4): David Aaron, David Diaz, and Jose Ernesto Luevano are moving into final inperson interviews. (3/7): Aarton Cardenas Ruben Garza ans Jose antonio we moved to interviews currently waiting feedback from HM  (2/18): Aaron Cardenas, Jose Alvarado, David Diaz and Ruben Garza to be submitted today for review (1/28): Discovery call took place 1/28, currently sourcing</t>
  </si>
  <si>
    <t>DIA009071</t>
  </si>
  <si>
    <t xml:space="preserve">(7/29): Ryan Kolosfsky will be starting August 9th currenlty in background drugscreen in process (7/21): Ryan kolosfsky was extended an offer and was accepted  (6/30): Tyler to move to interview next week (6/2): 3 interviews have taken place currently waiting on feedback  (5/4): Currently Sourcing </t>
  </si>
  <si>
    <t>DIA009517</t>
  </si>
  <si>
    <t>Sr. Coordinator Customer Support - Proposals</t>
  </si>
  <si>
    <t>Noel Becnel</t>
  </si>
  <si>
    <t xml:space="preserve">(7/29): Alex accepted his offer currently is background drugscreen  (7/21):  Two candidates are currently in process moving to final interviews (6/30):  Two candidates are moving to final stages in process (6/2): Dscovery call Request send waiting confimation  </t>
  </si>
  <si>
    <t>COM000053</t>
  </si>
  <si>
    <t>LMS Sales Representative Life Science Research</t>
  </si>
  <si>
    <t>Anne Caroff</t>
  </si>
  <si>
    <t>Lyon</t>
  </si>
  <si>
    <t xml:space="preserve">(7/21):  Alessandra moving to phone interview (6/30): Lydie and Nathalie are in process Nathalie is to move to final interviews (6/2): Carole Gave us the Green light to activley start recruiting on 6/2 since it was finnaly approved by Leica </t>
  </si>
  <si>
    <t>DIA009461</t>
  </si>
  <si>
    <t>Saeed Ghandeharioun</t>
  </si>
  <si>
    <t xml:space="preserve">(8/5): Marco to start 8/22 (7/29): Marco rios accepted his offer BG/DS start date 8/21 (7/21): Posiiton has been filled (6/30): Hiring manager has requested to have 4 candidates move to phone interview interviews to take place next week (6/2): Currently sorucing there are three canditate that have applied that are a fit (5/20): Discovery call took place today currently sourcing </t>
  </si>
  <si>
    <t>DIA008995</t>
  </si>
  <si>
    <t>Customer Coordination Center Supervisor</t>
  </si>
  <si>
    <t>(8/5): Catherine davis movning to offer stage. waiting on offer approval  (7/21): Nicolina i still in process along with two other cnadidates in rocess as weel (6/30): Nicolina will be moving to final phone interview with HR tomorrow July 1st and Curtis hamtom will be moving to final interview as well interview to be scheduled. (6/2): internal candidates moving to interviews once all internals have been interviewed final decision will be made (5/4): 8 candidates currently in process and 4 are internal candidates interviews to be scheduled for next week. (4/4): Luc Ballegeer and Esta Ottinger are in process and moving to inperson interview.</t>
  </si>
  <si>
    <t>DIA008519</t>
  </si>
  <si>
    <t>Sr. Staff Tooling Engineer, Plastics Engineering</t>
  </si>
  <si>
    <t>Erik Hoenes</t>
  </si>
  <si>
    <t xml:space="preserve">(9/2): Pending BG/DS (8/12): Offer was accepted by Nathan (8/5): Position was reopened from on hold. We are currently sorcing (7/29): search was resumed currently looking for 2 potential candidates have shown interest in this opportunity calls to be scheduled for next week (7/21): Currently resuming search one candidate pending (6/30): Currently waiting on HM to becakm from surgery before we can mve forward in the process (6/2): HM is on vacation curre waiting feedback on 4 candidates that are currently in proces (5/4): Denis Nguyen, and Nagik have been released from the process, Currently sourcing, Cleve Hardcastle to be submitted to day for review (4/14): Denis Nguyen was submitted for review, Nagik will have his f2f interview friday 4/15 at  (4/4): Lary Perkins moving to phone Interview Jacques Gersoyan moving to inperson interviews (3/7): Currently Saran Alagarsamy is still in process. Larry Perkins to be scheduled for phone interview. Matthew Urias has been released from process  (2/18): Saran Alagarsamy is being submitted for review. Currenlty have 4 addition candidates scheduled for CDS Calls. </t>
  </si>
  <si>
    <t>LIF002888</t>
  </si>
  <si>
    <t>Jeffrey Allender</t>
  </si>
  <si>
    <t xml:space="preserve">(9/2): offer stage (8/11): Pending Feedback: Eric Hoiland- submitted 7/6- pending feedback after interview with Linabelle Ariel Roberts - submitted 8/12, Brian Boland- submitted 8/4- waiting on feedback to formally release from process,Ingrid Chang - waiting on feedback to formally release her from the process, Kathryn Rogers - waiting on feedback to formally release her from the process  (8/5): two candidates in interview process they ar moving forward to final stages (7/21): 2 candidatres currenlty in process  (6/30):  One candidate in process waiting on Hm feedback </t>
  </si>
  <si>
    <t>LIF002800</t>
  </si>
  <si>
    <t>Maintentance Technician</t>
  </si>
  <si>
    <t>Scott Webster</t>
  </si>
  <si>
    <t xml:space="preserve">(9/2): Pending BG/DS (8/12): Pending Feedback: Richard Bryne - Submitted 7/28 - waiting on feedback (8/5): two potential candidtes in the pipeling that alpplied. have attemped to connect with candidates 3 time  but no luck so far (7/29): Currently sourcin. there are three candidates pending  (7/21): Title has changed currently sourcing for new candidated (6/2): Currently sourcing </t>
  </si>
  <si>
    <t>IND000208</t>
  </si>
  <si>
    <t>Sales Rep Industry Deutschland Mitte (m/w)</t>
  </si>
  <si>
    <t>ThomasGlaeser</t>
  </si>
  <si>
    <t>Thomas Glaeser</t>
  </si>
  <si>
    <t xml:space="preserve">(09/02): Dustin Beifust to receive an offer (8/12): Daniel Eisenberg currently in process waiting feedback  (8/5): Currently sorcing 2 candidates that have shown interest in the postion (6/30): Currently sourcing for this postion </t>
  </si>
  <si>
    <t>DIA009930</t>
  </si>
  <si>
    <t xml:space="preserve">(09/02) Sarah Pitman accepted offer Aug. 26 (8/11): Pending Feedback: Amy Lucid- submitted 8/5- interview 8/10·         Action item: ·         Notes: Sarah Pitman has her interview 8/17, still actively looking through the pipeline and actively direct sourcing (8/5): two candidates are moving to final stages of process </t>
  </si>
  <si>
    <t>INF000054</t>
  </si>
  <si>
    <t>Senior Security Specialist</t>
  </si>
  <si>
    <t>Andy Densham</t>
  </si>
  <si>
    <t xml:space="preserve">(09/16): Currently sorcing Jonathan in process (9/2): Jonathan and Mujic currently inprocess moving to final interview  (8/12): Janathan moved to interview, in addition waiting feedback for  Muhamed Mujici (8/5): Jonathan is moving to phone interview next week </t>
  </si>
  <si>
    <t>LIF002969</t>
  </si>
  <si>
    <t xml:space="preserve">(9/30):  Aimee Geist currently in BG/DC  (09/16): Andrea has extended an offer to Aimee Geist (09/02): Andrea has spoken to Jon Moritz, Stephanie Hastings, Craig Klein, Aimee Geist, and three additional candidate. Andrea decided to move forward Aimee Geist and is currently working on an offer for Aimee Geist  (8/5): total of seven candidates in the process. waiting on HM to come back form vacation </t>
  </si>
  <si>
    <t>DIA009417</t>
  </si>
  <si>
    <t>Elisha Peralto</t>
  </si>
  <si>
    <t xml:space="preserve">(10/14): Pending BG/DS results (9/30): Pending feedback on intervies that took place last weel (9/23): Karen Paniagua has on site 9/29, Lucia Perez has second onsite 9/27 (09/16): Tiffany RIppenhagen and Karen Paniagua had phone interviews on 9/15, Nariman Hariri and Lucia Perez have on site interviews 9/20 (09/09): Lucia Perez &amp; Karen Paniagua had phone interview Sept. 9, Nariman Hariri had onsite Sept. 9, Miriam Cardenas has on site Sep. 14, Luis Sanchez has on site Sept. 11, deciding on what to do about Caitlin Smith, Tiffany Rippenhagen has phone interview (9/13) (09/02) Keeping Caitlin Smith warm, Luis Sanchez and Nariman had phone interviews Sept. 1, Miriam Cardenas and Karen Paniagua have their phone interview Sept. 7, CDS is scheduled for Lucia Perez Sept. 6  (8/12): Action item: Working on scheduling interview for Romina Bilas- candidate is hard to reach · Notes: Jo Ann Montejano has phone interview at 11:30 AM PST 8/12 (8/5): Nicole and Arif are moving to phone interviews (7/29): Dina Valery are moving to interviews(7/21): Linda Declined offer. Dina Romina pilas, Amanda Lindan are moving to final interviews (6/30): Linda is to move to offer stage (6/2): Eileen, Jerrica, and Elaine are moving to face to face interviews three more candidates are moving to phone interviews (5/4): Currently sourcing </t>
  </si>
  <si>
    <t>DIA010087</t>
  </si>
  <si>
    <t>(10/31): Candidate in background Drug screen (10/14): offer made to candidate (10/7): Pending (9/30):  Working to schedule Rony Ramirez's phone interview, pending feedback on Sanae Mageo - submitted 9/21 (09/16):  Internally coordinating interview with Kelly Bunkley since she works close to HM and team. In addition we connect with 9 pasive candidates 1 has shown interested in would like to know more three asked for the job description befor moving forward. Currently waiting on resumes and doing follow calls with these candidates (9/9): Kelly Bunkley moving to in person interview, releasing Matthew Murtishaw and Jeffrey McKibben (09/02): Pending feedback on Kelly Bunkley's interview on Aug. 30, Matthew Murtishaw- submitted Aug. 26, waiting to hear on rehire notice for Jeffrey McKibben</t>
  </si>
  <si>
    <t>DIA010057</t>
  </si>
  <si>
    <t>Supervisor Instrument Manufacturing</t>
  </si>
  <si>
    <t>Jim Mccaugthry</t>
  </si>
  <si>
    <t>(10/31): Curently souring (10/14): Currenlty sourcing (10/7): Waiting on Nam Nguyen's feedback and keeping Fred Eftekhari and Lance Paddock warm (9/23): Nam Nguyen has onsite 9/23 keeping Fred Eftekhari and Lance Paddock warm (9/16): Nam Nguyen has phone interview 9/16, keeping Fred Eftekhari and Lance Paddock warm (9/9): pending feedback on Nam Nguyen, Fred Eftekhari, Lance Paddock - submitted 9/9 (09/02):Actively recruiting in both passive and active candidate market</t>
  </si>
  <si>
    <t>DIA009125</t>
  </si>
  <si>
    <t>Clinical Microbiology Product Support</t>
  </si>
  <si>
    <t>Rinaldo Castello</t>
  </si>
  <si>
    <t>(10/31): Currenlty in BG/DS(10/21): Renee received the offer (10/20): Waiting on further instruction for Renee (9/23): Renee scheduled for onsite interview on the 27th. Elaborating on the next interview of Marian(9/16): Scheduling Renee for onsite interview, keeping Marian warm. (09/02): Checking to see if Jenny Kick is still interested in the role. Allie is schedule for phone interview on 9/1. Scheduling Marian for onsite interview and realizing Omar. (8/20):Scheduling onsite interview for Omar Hummadi; keeping Marian Martinez warm. I have reached out multiple times to Allie to schedule a phone interview but no response thus far. We have three interesting candidates pending(8/19): Scheduled onsite interview for Omar Hummadi; scheduling phone interview for Allie Smith; keeping Marian Martinez warm (8/17): Pending submittal feedback for Allie Smith (8/12): Scheduling phone interview for Omar Hummadi (8/10): Pending submittal feedback for Omar Hummadi and Renee Cullen (8/5): Scheduling second interviews for Marian Martinez and Jenny Kick (7/28): Pending submittal feedback for Maisee Young, Zachary Gallegos, Behdad Bonyadi, and Marian Martinez; Marivic dropped out; keeping Christopher Vargas warm? (7/22): Scheduling phone interview for Marivic Ullmann; pending submittal feedback for Christopher Vargas and Wesley LaRowe(7/15): Pending submittal feedback for Marivic Ullmann and Christopher Vargas (7/12): Pending submittal feedback for Christopher Dayton and Sameer Salem(7/8): Actively recruiting in active and passive market (7/1): Pending submittal feedback for Ayele Erabo (6/30): Candidate dropped out; actively recruiting in active and passive market (5/27): Steven McNamara verbally accepted; in BG/DS process (5/9): Scheduled onsite interview for Steven McNamara on 5/10 and Jennifer Gregg on 5/17; scheduling phone interview for Happy Romero (5/3): Scheduling onsite, panel interviews for Jennifer Gregg, Steven McNamara, and La Shawn Lemmons; pending submittal feedback for Happy Romero (4/21): Scheduling onsite interview for Jennifer Greg; scheduling phone interviews for Steven McNamara and La Shawn Lemmons (4/20): Scheduling phone interview for Steven McNamara; pending submittal feedback for Jennifer Gregg, Johnny Lim, and La Shawn Lemmons (4/13): Pending submittal feedback for Jennifer Gregg and Steven McNamara (4/8): Position kicked off on Wednesday</t>
  </si>
  <si>
    <t>LEI002966</t>
  </si>
  <si>
    <t xml:space="preserve">Sales support specialist </t>
  </si>
  <si>
    <t xml:space="preserve">(10/28): Samantha to receive the offer (10/07): Christine had phone interview with Nigel today with positive reults. Waiting for further instructions form Hiring team  (9/30): christy Truner to move to interview waiting on HM avaialbility (09/23): Christy turner moving to f2f interview, interview date to be determined (09/02): Christine Turner will be moving to f2f interview Wednesday 9/14 (8/11): Waiting on feedback regarding Daniel Smitheram  (8/5): Daniel Smitheram currently in process waiting on manager feedback (7/29): Currently sourcing 1 cand  (6/30): currently sourcing there are two candidates that have shown interest (09/24): currently sourcing on candidate that has shown interest (08/21): Pending feedback on Giovanni, Beryl, Kate and Michelle. (08/14)  currently in process awaiting feedback offer that was made was rejected (08/10): Thermo Fisher Candidates was made an offer but she regeted offer, currently sourcing for more candiate (07/17): Moving forward with Bilal Chudhary (06/19): 2 candidates pending (06/14): Currently sourcing </t>
  </si>
  <si>
    <t>INF000052</t>
  </si>
  <si>
    <t>SAP SD/MM Specialist</t>
  </si>
  <si>
    <t>Keith Bage</t>
  </si>
  <si>
    <t xml:space="preserve">(10/7): Alexander accepted the offer (9/30): Tiago was released form procedd salary expectation were too high currently sourcing (9/23): Tiago was released form process waint on further steps with anthony Martheze (09/16): Tiago Candido and Anthony Martheze were submitted for manager review (9/2): Atule Kale was realeased form the process currently sourcing  (8/12): Atule Kale was share today pending feedback (8/5): 2 candidates are in Process waiting on further direction from HM </t>
  </si>
  <si>
    <t>INF000055</t>
  </si>
  <si>
    <t>Graduate/Java Web Application Developer</t>
  </si>
  <si>
    <t xml:space="preserve">(10/7): Sushes accepted the offer (9/30): Currently sorucing 2 potential candidates showed interest (9/23): Currently sourcing  (9/2): Two candidates pending cds call have been scheduled for today  (8/12): Nicolas williams and Rajabakshim submitted today currently waiting on feedback  (8/5): Currently sorcing </t>
  </si>
  <si>
    <t>LIF002912</t>
  </si>
  <si>
    <t>James Crouch</t>
  </si>
  <si>
    <t>(12/2): Susan is currently in BGDS (11/25): Susan Sharibadai accepted her offer start date 12/5  (11/18): waiting feedback on Susan Sharibabadi (11/11): Devin Smith has with drawn form the process Sussan is moving to inperson interview  (11/04): Devin is currenty in BG/DS (10/31): Devin Smith Verbaly accepted his offer (10/21): Waiting feedback form Thomas and Davin smith interviews (10/7):Thomas Crayton and Davin Smith are having f2f interview next week, interviews are scheduled for monday and wednesday of next week  (9/30): Pending feedback on Devin, Dischea, and Jefferery (9/23): Currently sourcing Devin Smith and Dishea Jimenez submitted for manger review  (09/16):  Jerry Ruch, Garry  and Melanie Kelly have withdrawn from the process. Thomas Clayton and Ranhuck have been submitted for manager review (09/13): Jerry Ruch and Kelly have withdrawn form the process (9/02): Three candidates submitted for manager review, waiting feedback form HM</t>
  </si>
  <si>
    <t>DIA010509</t>
  </si>
  <si>
    <t>Judith Belvill</t>
  </si>
  <si>
    <t>(12/16):Cecillia in BG/DS (12/2): Cecillia accepted  her offer, (11/25): Candidates moving to offer state offer being approved (11/18): Three candidates have been released two other cnadidates are moving to f2f interview  (11/11): Currently three candidates in process for interview  (11/04): HM to call Kay Buelna and Marylou next week for a phone interview (10/31): Janet Boden, Kay Buelna, Barbara Bell, Laura Rogers, and Marylou Loya are currently in process    (10/20): Patricia Gibbs Catalina had phone interviews waiting feedback on the interviews, laura Rogers to have interview next week. In addition Britner Spears and Barbara Bell t be sumitted friday 10/21  (10/14): Currently Sourcing</t>
  </si>
  <si>
    <t>DIA009338</t>
  </si>
  <si>
    <t xml:space="preserve">Staff Verification and Validation Engineer </t>
  </si>
  <si>
    <t>Sascha Fuelle</t>
  </si>
  <si>
    <t xml:space="preserve">(12/23): waiting on start date for HM (12/16) Teng's has accepted his offer started date to be determined by HR next week (12/2): Offer of 125k to be made it internal candidate Tengs (11/25): Tengs offer is being approved (11/18): Tengs moving to offer stage (11/04): pending feedback on Tengs interview (10/31): Tengs is to move to final interview (10/20): Mr. Tengs moving to final skype interview with HM (10/14): Mr Tengs in moving to a f2f interview with Director and Skyp interview with Sascha in Germany (10/7): Teng had his f2f interview with leslie and Dan waiting feedback (9/30): Teng moving to f2f interview. waitng on feedback regarding cezar Luck (9/23): Waiting on feedback regardint Fredrick. in addition moving to Tengins to phone interview (09/16): Waiting on feedback for Frederick, HM to give us feedback next week. scheduling phone interview for Ju-Hsien Teng (9/2): waiting feedback on Fred Deleck interview feedback (8/11): Scheduling interview with Fred Declerck for Tuesday 16th   (8/5): Victor has moved into final stages for his interview. Currenlty waiting on feedback for Carlo Vincent and Ahmed Khail (7/21): three candidates move to interviews Darrell is interviewing today thursday at with hiring manager (6/30): Three candidates are moving to interviews next weeks  (6/2): Discovery call took place 5/30 currently sourcing </t>
  </si>
  <si>
    <t>DIA009476</t>
  </si>
  <si>
    <t>Human Factors/Ux Engineer</t>
  </si>
  <si>
    <t>Sebastian Pineau</t>
  </si>
  <si>
    <t>Emmanuelle Dehour</t>
  </si>
  <si>
    <t>Arras</t>
  </si>
  <si>
    <t xml:space="preserve">(12/23): Yassine was made an offer waiting for a response from canddiate (12/16): Yassine is moving to f2f interview Monday 12/11 (12/2): Yassine is moving to final f2f interview if interview goes well offer is to be extended (11/25): Yassine's is moving to final interview  (11/18): Waiting feeedback on Yassine's interview (11/04): Yassine moving to 2nd skype interview in the peocess (10/31): Yassine is moving to a f2f interview, interview to take place thursday 11/3(10/20): Waitng Feedback on Yassine (10/14): Waiting on feedback on Yassine who was submitted today  (10/7):  Keeping Estella Warm and sourcing for more candidates (9/30): Keeping Estelle Warm, we are to submit more canidates (09/23): Kevin Sand has accepted an offer from another organization, two potential candidates have applied  (9/2): waiting feedback on Kevin Sand interview that took place 8/29 (8/12):  Kevin Sand is moving to final stages (7/21): Kevin Sand is currently in process (6/30): Abdahamied is to be released form process Roberta to be scheduled for interview (6/2): Thomas and Roberta to have skype interviews nest week (5/4): Positon is being posted and creates we will start sourcing next weeks </t>
  </si>
  <si>
    <t>TEL000370</t>
  </si>
  <si>
    <t>Construction Equipment Sales Manager Northeast</t>
  </si>
  <si>
    <t>John Howerton</t>
  </si>
  <si>
    <t>(12/23): william Quigley in BG.DS Stage  (12/16): William Quigley have accted his offer he is to starts on 1/9/2017BG has been started (12/2): Patrick and Douglas's final interview to take place monday ans tuesdya of next week (11/25): Keeping PAtrick warm, and waiting feedback for DOuglas and williiams final interview  (11/18): Keeping Patrick ito warm and Douglas Migts and William moving to skype interview (11/11): Patrick Zito moving to final interview, Douglas Migts and william quigley are to move to final interviews   (11/04): Waiting feedback on interview that took place this week and ton the three candidates that we shared today friday 11/4 for manager review (10/31): Gerard Denninger is moving to interview tomorrow with John Howerton  (10/20): Pending feedback on Jim Tirone, Gary withdraw his application and Benjamin, James and Arif are not to Johns interest  (10/14): Gary parker moving to interview waiting feedback on Benjamin and Arif phone interview (10/7): James Halip, John Kelleher are moving the next speps in the process (9/23): Pending feedback on James Halip, John Kelleher and Megan Lane. Rest of the candidate have been released from process (9/16): Pending feedback on Christine Workman, Ray Papcunik  and Greggs phone interview with Mara (09/02):: Gregg took LDW, scheduled to have a skype interview on 9/08. Pending feedback on Donald Paolicelli and John Knouse (8/22): Pending interview feedback/next steps for Gregg Carey and Christopher Stanfield; pending submittal feedback for Claudia Enculescu, Nelson Lowes, and William Stewart (8/5): Pending submittal feedback for Gregg Carey and Christopher Stanfield (7/28): Actively recruiting in active market (7/25): Scheduled DC for 7/26</t>
  </si>
  <si>
    <t>MAG00004</t>
  </si>
  <si>
    <t>Corporate Ergonomist</t>
  </si>
  <si>
    <t>Gary Au</t>
  </si>
  <si>
    <t>Sarina Hemer</t>
  </si>
  <si>
    <t>Sailauf</t>
  </si>
  <si>
    <t>(02/10): Edit Barath has been offered the role and verbally accepted (12/02): Benjamin has rejected the offer. actively recruiting (11/23): Benjamin was offer the role and we're working out a few details around overtime (11/4): Pending interview feedback on Benjamin interviews both his onsite and skype (10/7): Benjamin scheduled for webinar and onsite interview (9/30):  Benjamin moving forward into the inteview process. (8/12):  Currenlty sourcing 2 candidates are still in process (8/5): Rainer is currentl in process waiting salary. HM has asked to get candidates salry flexibility before moving to interview  (7/14): Actively recruiting in both passive and active market</t>
  </si>
  <si>
    <t>BEC005641</t>
  </si>
  <si>
    <t>Sales Consultant</t>
  </si>
  <si>
    <t>Josee Morisette</t>
  </si>
  <si>
    <t>(12/23): Waiting on interview feedback feedback is expected to be given after new years  (12/16): Currently sourcing. One internal candidates to have final f2f on 12/19 (12/2):  Discovery call schedule for monday</t>
  </si>
  <si>
    <t>BEC005577</t>
  </si>
  <si>
    <t>Senior Sales Specialist</t>
  </si>
  <si>
    <t>Daryl Mayfield</t>
  </si>
  <si>
    <t xml:space="preserve">(1/20): Sam has accepted his offer and is currenty on Background Drug Screen (1/13): Offer to be extended to Sam Early next week Chris Schawarts and HM  are currently workign on com and start date (1/6): Sam Lacoche is moving to final stage (12/23): Sam lacoche moving to final interview. (12/09): Nicolas Richard, Justin Chand, and Sam Lacoche are moving to final interview (12/2): Pending feedback on the Candidates shared (11/25): feedback to be given during follow up call (11/18): 5 candidates submitted for manager review (11/04): Discovery call took place monday 10/31 currently sourcing </t>
  </si>
  <si>
    <t>DIA008447</t>
  </si>
  <si>
    <t xml:space="preserve">(1/20): Beckman hired internal referral (1/13): one potential candidate pending CDS call scheduled for sunday (1/6): Currently sorcing  (12/23): position was reposted and and job description was re-evaluated  (12/16): we're changing the job description and repost the role (12/09): Yassine to have final f2f interview in Aras next week (11/25): Yassine moving to interview stage (11/11): 1 potentian candidate has applied. Left VM and email to see if we can schedule a CDS call (10/31): All candidates have been released form the process currently sorcing  (10/20): Keeping Shaties warm and reengaing Mr. pulchon 2 potential candidates have showen interest (10/07): Keeping Shaties warm and reengaing Mr. pulchon (9/30): Shaties moving to skype interview on 8/6(9/23): Two protential applicants in the peiple CDS Calls scheduled for next week  (09/16): Gwenael Pluchon to be released form process (9/2): Waiting feedback on Gwenael Pluchon. Bernard is still in process (8/5): Bernard to be kept warm until hiring team is back form the vacation (7/29): Barnard had f2f interview 7/29 with emmanuelle. Due to vacation time in EU next interview will take place after August 22 (7/21): Bernard is moving to HR interview next week(6/30): Currently sourcing for more candiattes and keeping Bernard warm  (6/2): Bernard Grand in going for face to face interview 6/6 (5/4): Bernard Grand is lead candidate ans had first interview 5/2 currently wait for interview feedback (4/4): 4 Canididates have been share all candidates have been released inclusing the one candidate who whe to final interview (3/7): Two candidates currently in process Edgar Ndouna and Essadiq Baich. Edgar Ndouna is moving into interviews and Essadiq is to wait untill more candidates are submitted before a decisions is made. </t>
  </si>
  <si>
    <t>DIA010500</t>
  </si>
  <si>
    <t>Advanced Coordinator Customer Support - Contract Compliance</t>
  </si>
  <si>
    <t>Judy Uchida</t>
  </si>
  <si>
    <t xml:space="preserve">(2/9): Offer to be extended to Jill Internal candidate(1/20):HM has released all candidates form process. HM is currentlyinterviewing internal candidates  (1/13): Miriam cardenas and   Mimi Ojukwo were submitted for manger review, we are waiting feedback on Nelish (1/6): Nelish is having one more final interview (12/23): Nelish to be made an offer, Brandon Thomas and Carlyn Littlejohn were submitted for manager review (12/16): Waiting on feedback regarding Ray Ventura and Nelish's f2f interview (12/2): Ray Ventura and Nilesh are to have itnerviews next week (11/25): Ray ventura is moving to final intervierw and Neil to move to f2f interview (11/18): Nelish and Ray are moving to interview next week  (11/11): Currenlty sorucing (11/04): Currently Sourcing discovery call took place Friday 10/28 </t>
  </si>
  <si>
    <t>DIA009890</t>
  </si>
  <si>
    <t>Associate Specialist Customer Technical Support- Shift 12PM-8:30PM Mon-Fri</t>
  </si>
  <si>
    <t>Susan Gravermoen</t>
  </si>
  <si>
    <t>(2/10): Pending offer for Elise Bixby (2/3): Kim and Liss moving forward to onsite interviews (1/27)::Kim and liss moving forward to phone interivews week of feb first(1/13): Posted the role on 7 different university job boards. actively searching and screening candidates .(1/6): Pending feedback on Thomas. (12/09): Currently sourcing (11/04): Waiting feedback on interview that took place this week and ton the three candidates that we shared today friday 11/4 for manager review (10/31): Gerard Denninger is moving to interview tomorrow with John Howerton  (10/20): Pending feedback on Jim Tirone, Gary withdraw his application and Benjamin, James and Arif are not to Johns interest  (10/14): Gary parker moving to interview waiting feedback on Benjamin and Arif phone interview (10/7): James Halip, John Kelleher are moving the next speps in the process (9/23): Pending feedback on James Halip, John Kelleher and Megan Lane. Rest of the candidate have been released from process (9/16): Pending feedback on Christine Workman, Ray Papcunik  and Greggs phone interview with Mara (09/02):: Gregg took LDW, scheduled to have a skype interview on 9/08. Pending feedback on Donald Paolicelli and John Knouse (8/22): Pending interview feedback/next steps for Gregg Carey and Christopher Stanfield; pending submittal feedback for Claudia Enculescu, Nelson Lowes, and William Stewart (8/5): Pending submittal feedback for Gregg Carey and Christopher Stanfield (7/28): Actively recruiting in active market (7/25): Scheduled DC for 7/26</t>
  </si>
  <si>
    <t>DIA010422</t>
  </si>
  <si>
    <t xml:space="preserve">3/10: Jose Lopes Starts Monsday 3/13 (3/3):  Jose Lopez currently in background drugscreen(2/16): Jose is currently in offer state (2/9): an offer is currently being worked on by HR and HM for Jose Quinones(1/6): HM requested to move this reqs to hold (12/23): waiting feedback on Rick Nguyen, Patrick Riss, and Nayan Prajapati (12/16): Patrick Riss submitted for review  (12/2): Moving to interview with one  candidate (11/18): Currently sorucing one candidate pending (11/04): Discovery call took place 11/3 currently sourcing (10/31): Discovery call scheduled </t>
  </si>
  <si>
    <t>DIA009557</t>
  </si>
  <si>
    <t>Senior Technician Engineering</t>
  </si>
  <si>
    <t>William Graham</t>
  </si>
  <si>
    <t>Nicholasville</t>
  </si>
  <si>
    <t xml:space="preserve">3/10: Jessw Milliner starting on mondat 3/13 (3/3): Jesse Milliner BG/DS (2/23):  Jesse Millner in offer state (2/16):: pending feedback on interviews that took place the 6th and the 7th (2/3): Face to Face interviews are going to take place on feb 6tha nd feb 7th (1/13): We are waiting feedback on all interviews that have taken place (1/6): Jesse Milner, Harry Laffety, and Geral Davis are moving to interview stage (12/23): Waiting for further direction from HM and team (12/12): Emailed HM regarding interview Feedback (12/2):pending feeback on Thomas and Maurice (11/11): Thomas and Maurice had phone interview with Chad Delinger. Waiting on feedback on the interviews that took place  (11/04): Thomas is moving to next step in the process (10/31): Thomas to have interview wednesday this week (10/20): Thomas McClanaha is to move in to interview next week  (10/14): Maurice Dixson moving to f2f interviw interview to be scheduled dustin Devin was submitted in 10/7 for manager review (9/30): Maurice dixson in process and 2 potential candidates in pipeline (09/23): Maurise Dixson moving to final interview, HM would liek to see more candidates (9/2): Currently sourcing (8/12): Currently couring Discover call took place Wednesday 10th (8/5): Currently Sourcing </t>
  </si>
  <si>
    <t>SEL000689</t>
  </si>
  <si>
    <t>(3/16): Jeremy accepted his offer (3/9): Jeremy Lanbourt is moving to offer stage. pending feedback on martin Daoust  (3/3): Jeremy landurt and Martin Daoust will be moving to final f2f interview. All other candidates have been release from process  (2/23): Waiting feedback from the 4 f2f interviews that took place yesterday (2/16): France Muanmilt is haveing a phone interview tomorrow 2/17 f2f interviews with  Sebastian Giguere, and Jeremy Lanburt are taking place 2/22 (2/9): Sebastian Giguere, and Jeremy Lanburt, are moving to f2f interview. f2f intrviews to take place on the week of feb 22nd. We are waiting feedback on Martin Daoust phone interview. We expect to have feedback on our follow up call that is to take place today at 1:30PM.   (1/27): Sebastian Giguere, and Jeremy Lanburt, are moving to f2f interview. f2f intrviews to take place on the week of feb 22nd. We are waiting feedback on Martin Daoust phone interview   (1/20): Interviews are taken place throughout the week for the following; Isabel Lehmann, Sebastian Giguere, and Jeremy Lanburt. We are waiting feedback on his interview. Martin Daoust interview was rescheduled for Monday the 23rd. Neil let us know that he would have feedback for us one he completed his interview with Martin on Monday. (1/12): Phone Interviews are taking place nextt week with Jeremy Sebastian, Martin, and Isabell (1/6):Martin Doaust, Jean Francois is moving to phone inertview (1/5): Follow up call taking place Friday Jan 6th to go over all candidtes submitted (12/23): Waiting feedback on Isabel Lehamann, Josee Bellerive, jean Nolion, Martin Joly, Marc Samson, and Jeremy Langburt from HM.  (12/15): Pending feedback on the following candidates Josee Bellerive, Jean Nolin, Isabel Lehmann.  (12/1): Josee Bellerive, Jean Nolin, Isabel Lehmann were share with HM for his review  (11/25): Currently Sourcing (11/10): DIscovery call is scheduled for friday 11/11</t>
  </si>
  <si>
    <t>Account Manager II</t>
  </si>
  <si>
    <t xml:space="preserve">Tom Claggett </t>
  </si>
  <si>
    <t>(6/2): Jennifer Marion to start work on 6/12 (5/30:) Offer was extended and Accepted by Jennider Marion. Jennifer is currently in BG/DS (519): Jennifer Marion had a f2f  interview with Thomas Claggett on Friday 5/19 we are still waiting feedback on that f2f interview.  Choinita Logan will be interviewing Monday the 22nd at 9AM.  (5/12): Bob Christman was released form process Franni Oldroyd wit drew from process, Jennifer Marion is still in process, Choinita is movign forward to interview (5/6): Bob Christman, Frannni Oldroyd, Jennifer Marion, and Choinita Logan where shared witht he Hiring team. we are waiting on feedback on Choinita. Jennifer, Franni, and Bob had phone interviews. We are currenlty waiting feedback on their phone interviews.  (4/21): David Morris and  Joseph Re Will be interviewing Ont he 4/26 and 4/27. Andrew was released form the process from req 170371. However, he was refered to another sales role with Tara Ripper. Tara Ripper will be following up to with Juan Huerta to move Andrew throught the process with her req. (4/14): David, Joseph and Andrew had 2nd round of interviews David and Joseph are moving to final f2f interview  (4/7): David and Andrew had interviews with HM waiting feedback from HM, Joseph Re to have 2 interview on 4/11 (3/31): Joseph Re moving to next stage of his interview, In addition Andrew, David, Andrea were shared with manger for manager review (3/24): joseph Re, Julie Johnston, Charles Phiefer, Jeanmarie Filisky, Karin Betz and Lashanda Edwars were share with HM for his reveiew, currently waitng feedback on candidates submitted  (3/20): one candidates to be submitted once acces to people soft is regained (3/16): 3 canidates to besubmitted waiting on CVs 3/10: Discovery call took place this week currenlty sorucing</t>
  </si>
  <si>
    <t>Packing &amp; Shipping Team Leader</t>
  </si>
  <si>
    <t xml:space="preserve">Kimberly Meagher </t>
  </si>
  <si>
    <t>(6/2): Christopher Casper was offerted the position. Chris Accepted and Moved in to the role as of 5/30  (519): Robert Poulter interviewed on Friday 5/19 with HM. HM is waiting to interview the rest of the candidates who have interviews next week t make a final decision.  (5/12): Robert Plouter was shared with team for review   (5/6): Out of the17 canidates we reached out last week  there are 2 that are intersted I'am to connect with the canidated on 5/8 amd 5/9 (4/26): There are no more applicants in the pipeline, We have reached out to 17 potential candidates but salary has been hurtle since the candidates that have shown interest with draw from the process due to salary expectation (4/14):DaNay has been released form the process. Candidates did not wan to proceed. (4/7): DaNay had interview friday 4/7 waiting feedback on her interview (3/31): DaNAy and John where share for manager review (3/24): Danelle Peres and K-hiede Rath Were share for manager review. However Mrs. Rath if to move to offer stage for req 170608. still pending feeedback on Danielle (3/20): Two candidates to be submitted once acces to people soft is regained (3/16): Currently sourcing 3/10: Discovery call took place this week currenlty sorucing</t>
  </si>
  <si>
    <t>Animal Care Technician 3/Group Lead</t>
  </si>
  <si>
    <t xml:space="preserve">Susan Ogeka </t>
  </si>
  <si>
    <t xml:space="preserve">Patricia Wilkens </t>
  </si>
  <si>
    <t>(6/2): offer that made to candidate that was in process and sources by Patrician Wilkens (5/30:) After going over 12 new candidate with Patricia She gave me direction to engage  4 of the 12 canidates. I have reached outt o those candidates and see if we can bring them in for an interview (519): Juan Guzman has shwon interest on the position  (5/12): Currently sourcing (5/6): Waitng resume on one peotential candidate and we have CDS  calls with 2 canidated one monday 5/8 (4/26): Between Patrician Wilkens and I we have reviewed over 37 candidates. Most of which Pat and team have already interviewed in the past, and were not a fit. After looking at different avenues to generate more candidates, we identified 7 candidates to target on the week of April 24th. (4/14): Currently sourcing. Between Pat Wilkens and my self we found new avenues to generate candidates we have 3 candidates pending who have shown innterest (4/7): All Canidates have been released form process, since candidates were un resposive currently sourcing 4 candidates pending submittal we are waiting on resume (3/31): Shantelle is to move to first rouns of interviews curretly arrange interview with Shatelle (3/24): We shares Shantelle Horton, Carlo Eugene, Kaitlyn Galante, Enrique Batitay for manager review. We are still pending feedback on next steps for Shantell Horton, Kaitlyn Galante, and Enrique Batitay  (3/16): Currently sourcing 3/10: Discovery call took place this week currenlty sorucing</t>
  </si>
  <si>
    <t>Histology Lab Assistant</t>
  </si>
  <si>
    <t xml:space="preserve">Lorelei Watson </t>
  </si>
  <si>
    <t>(6/2):Sherry Starts work on 5/31 (519): Sherry Leiejewiski is currently in offer, and BG/DS stage (4/26): Sherry Leiejewski is to be offered the position. We are currently waiting on offer details  (4/17): Marjories Bees not a fit for this role but HM has asked to have her interview for an assitance role.  (4/14):Britney Parks has been released form process (4/7): Britney Parks moving to interview and Marjorie Bees was submitted for manager review (3/31):Britney parks has been submitted for manager review. (3/24): Waiting on updated resume on 2 candidates. in addition 3 qualified candidates have applied we have not yet been able to connect with the candiates but we expect to connect with them early next week ans hsare with HM if they are fit after we speak with them. (3/16): Currently sourcing 3/10: Discovery call took place this week currenlty sorucing</t>
  </si>
  <si>
    <t>Vaccine Bird Brooder</t>
  </si>
  <si>
    <t>Mark Marucsak</t>
  </si>
  <si>
    <t>Lebanon</t>
  </si>
  <si>
    <t>(3/24): position is being internally filled (3/16): Currently sourcing 3/10: Discovery call took place this week currenlty sorucing</t>
  </si>
  <si>
    <t>Research Assistant I</t>
  </si>
  <si>
    <t>Bryan Fennell</t>
  </si>
  <si>
    <t>(6/16): Anthony Buetthner was hired to for this role  (6/10): 2 candidates have showen interest CDS calls scheduled for monday  (6/2): currently soucing (5/30:) Candidates were released, currenlty sourcing (5/6): We are pending feedback on interview that took place (4/26): There are currently candidates that have been share for other req with int he group that will be moving into interviews for this req. HM is to give us details on who those candidates are (4/17): Nicholas Bewick was share with HM for manager review waiting feedback on HM Feedback (4/14): Marjorie Bees Share with HM for review (4/7): Carl Chen to move to interview and 1 additional canadidate to be submitted, currently pendng feedback on Nicolas Bewick  (3/31): Carl Chen what submitted for manager review pending feedback (3/24): Currently souring 3 CDS Calls scheduled with potential canidated scheduled for monday and tuesday of next week.(3/16): Currently sourcing  requsition filled internally 3/10: Discovery call took place this week currenlty sorucing</t>
  </si>
  <si>
    <t>Molecular Technologist</t>
  </si>
  <si>
    <t>Nastassja Ortega-Heinly</t>
  </si>
  <si>
    <t>STORRS</t>
  </si>
  <si>
    <t>(4/14): Candidate to state 4/23 (4/11): Verbal offer was extended and accepted by Majar McElrath (4/7): HM would like to review other candidates before a decision in made regarding Berjana. 3 addtiont candidates to be submitted CDS Calls scheduled (3/31): Berjan McElrath had a f2f interview on Friday 3/31. In addition Maximilian Carpino, Jennifer Lamarre, and Robert Holden where submitted for manager review (3/24): Berjana McElrath, Alfred Brew and Shindra Bechtol where submitted for manager rivew  (3/16): Currently sourcing 3/10: Discovery call took place this week currenlty sorucing</t>
  </si>
  <si>
    <t>Supervisor Specialized Biological Services</t>
  </si>
  <si>
    <t xml:space="preserve">STORRS </t>
  </si>
  <si>
    <t>(4/14): Candidate to start 4/23 (4/11): Verbal offer was extended and accepted by LenaNovelli. Lena to start on 4/23   (4/7): Both Lena and DAvid are interviewing next week with HM(3/31): pending feedback on Lena Novilli and David Hurtae. 2 More potential candidates in the pipeline, CDS calls have been schedule with those cadidates.  (3/24): Lena Novilli and David Hurtea where submitted for manager review.  (3/20): Two CDS call arranges with potential canidates. Caniddates applied over the weekend and are expected to be submitted over the course of the week (3/16): Currently sourcing 3/10: Discovery call took place this week currenlty sorucing</t>
  </si>
  <si>
    <t>Associate Supervisor Packing and Shipping</t>
  </si>
  <si>
    <t>Barbara Byrd</t>
  </si>
  <si>
    <t>(4/7): Req was filled with Heid Rath (3/31): Heide accepted offer. (3/24):K-heide Rath is moving to offer stage, Mrs. Rath was orginally submitted for the req 170496 Daniel Spangler Submited for manager review as well. Daniel might be a great fit for 170496(3/20): One candidates to be submitted once acces to people soft is regained (3/16): Currently sourcing 3/10: Discovery call took place this week currenlty sorucing</t>
  </si>
  <si>
    <t xml:space="preserve">Farm Tachnician </t>
  </si>
  <si>
    <t>h</t>
  </si>
  <si>
    <t>(6/2): Dominick was cleared to star work with Cahrles River on 5/8  (4/21): Dominick is currently in BG/DS (4/14): New offer to be presented to Dominick (4/7): Offer to be extended to Dominick (3/31): Pending Feedback on Dominick Bashwiner' interivew Deena Bader submited for manger review  (3/24): Dominick Bashwinger is moving to f2f interview  (3/20): one candidates to be submitted once acces to people soft is regained 2 additiona candidates pending CDS Calls totake place late on 3/20 and 3/21 (3/16): Three candidates to be submitted 3/10: Discovery call took place this week currenlty sorucing</t>
  </si>
  <si>
    <t xml:space="preserve">(6/2):  Kevin Matheus is to start work on Monday 5/8 (4/26): Kevin Matheus accepted his offer, Kevin is currently in BG/DS (4/21): Steven Arnold, Kevin Matheus, and Robert Poulter will be interviewing 4/24, and 4/25 we will be  (4/14): Waiting on feedback form Nicholas interview ((4/7):Nicholas to have interview on tuesday the 11th at 8:30AM  (3/31 ): Pending feedback on David Kish's interview, Nicholas's interview to be scheduled for next week. Kevin Valot submitted for manger review (3/24): David Kish, and Nicholas Panchyshyn were submitted for manager review on 3/21 both candidates are moving to f2f interview  (3/20): Two candidates to be submitted once acces to people soft is regained(3/16): Thrree candidates to be submitted  3/10: Discovery call took place this week currenlty sorucing </t>
  </si>
  <si>
    <t xml:space="preserve">Data Review Scientist </t>
  </si>
  <si>
    <t>Emily Huang</t>
  </si>
  <si>
    <t xml:space="preserve">Karen Anderson </t>
  </si>
  <si>
    <t xml:space="preserve">(6/2):  Scott Davis Rejected the offer. The offer that Scott rejected was made to Robert Hundermann. Robert Accepted his offer  (519):Offer was made to Scott David. Scott is to have a final answer onmonday 22  (5/12): Joshua Roads and Scott Davis arehaving  f2f interviews take place on Friday 5/12 and monday 5/15. Inaddition Leah was share with Manger for HM review we are witing feedback on canidate.  (5/6): We are currently waiting feedback on 4 interviews of the 5 intervies that have taken place. Joshua Roahed  is to move to f2f interview as requested by HM (4/26): Stephen Allen, and Elmer Hepper will be having phone interviews Friday 4/28 and Monday 5/1. Rttika, Robert and Komal are to have inperson interviews the week of 5/1 (4/21): Stephen Allen, Rittika Chhibba, Elmer Heppard were shared with HM for review. Stephen Allen, and Elrmer Heppard will not be moving forward in the process. We are stilll waiting feedback regarding Rittika Chhiba (4/14): 2 CDS calls scheduled with potential candidates (4/7): Discovery call took place 4/7 currently sourcing </t>
  </si>
  <si>
    <t xml:space="preserve">Incubation Technician </t>
  </si>
  <si>
    <t xml:space="preserve">Christina Loughery </t>
  </si>
  <si>
    <t xml:space="preserve">Voluntwon </t>
  </si>
  <si>
    <t xml:space="preserve">(6/2):Jacob Scherp's starte date is 6/5  (519): Jacob Scherp is currently in BGDS (5/12): waiting feedback on Jacob Sharp and Jennifers interview (5/6): Jacob Sharp's interview is to be rescheduled, we are currently waiting feedback on jennifer Kruger's interview (4/26): Jennifer Kruger is to have an interview on Tuesday 5/2. Jacob Sharp is to provid us with his availability to schedule his interview (4/21): Pending feedback on Jennifer Kruger and Jacob Sharp  (4/14): Jennifer Kruger was share with HM for HM review (4/7): we have coonected with 2 candidates that have shown interest in the position. CDS calls scheduled for 4/10 </t>
  </si>
  <si>
    <t>Maintenance Supervisor</t>
  </si>
  <si>
    <t xml:space="preserve">(6/2): Mark Speeburgh is to start on 5/22  (5/6): Canidates has been cleared to start work on 5/22 (4/26): Mark Speeburgh is currently in BG/DS stage. (4/14): Micheal, John and Matthew were shared with HM for manger review </t>
  </si>
  <si>
    <t xml:space="preserve">Clinical Support Service </t>
  </si>
  <si>
    <t xml:space="preserve">Catherine Blackwell </t>
  </si>
  <si>
    <t xml:space="preserve">Alyson Githiga </t>
  </si>
  <si>
    <t xml:space="preserve">Worcester </t>
  </si>
  <si>
    <t xml:space="preserve">(6/2): Tenzi is starting on 5/22(5/6): Offer letter and on boarding package will be sent out to candidate (5/1): Offer letter has been sent to team for approval  (4/26) Writen offer letter to be crafted and send to candidate  (4/21): Tenzi has been moved to interview. Verbal offer was extended to Tenzi on Friday, she requested to be given till Monday 4/24 to have a decision. (4/14): Dicovery Call took place 4/13 currently sourcing </t>
  </si>
  <si>
    <t xml:space="preserve">Lab Assistant </t>
  </si>
  <si>
    <t>Carly Aquino</t>
  </si>
  <si>
    <t>Karyn Anderson</t>
  </si>
  <si>
    <t xml:space="preserve">Juan </t>
  </si>
  <si>
    <t xml:space="preserve">(5/30:)  req was filled by Leo Navarrete (5/6): Leo Navarrete is currently inoffer stage  (4/26): I' am to connect with Breanna Jones Brittany Currie, Narvesen Joan, and Kevin halls(4/21): 2 CDS Calles are scheduled with tow applicants for Monday 4/24/2017. </t>
  </si>
  <si>
    <t xml:space="preserve">Histotechnican I </t>
  </si>
  <si>
    <t xml:space="preserve">Juan Huerta </t>
  </si>
  <si>
    <t>(6/2): Samantha Boudinot to start on 6/12</t>
  </si>
  <si>
    <t>GIL001900</t>
  </si>
  <si>
    <t>Electrical Engineer</t>
  </si>
  <si>
    <t>Aaron Drysdale</t>
  </si>
  <si>
    <t>Heather Ferguson</t>
  </si>
  <si>
    <t>(8/4): We are waiting salary expectation form HM since he was on vacation. There are 5 potential candidates in the pipeline. Aaron is to follow up with us on Monday about the information we need.  (7/14): Pending discover ycall</t>
  </si>
  <si>
    <t>KAM3829</t>
  </si>
  <si>
    <t>(12/09): Possiton has been cancled  (12/1):Waiting for feedback on  Jose M. Luna,  Ramon Germosen, and Mario Amigo. Weekly follow up call is to take place tomorrow Friday, we expect to get feedback during our follow up call  (11/25): Waiting for feedback on the caniddates in process  (11/10): Jose M. Luna,  Ramon Germosen, and Mario Amigo are submitted for HM review  (11/3): Currenlty sourcing  (10/31): reqs were reopend this week form being on hold (09/15): HM indicated that he was to review candidates in process and directly call the candidates that are a fit for a phone interview. He expectat to have this done by 9/16  (09/08): waiting feedback on Liriam FLores Cameron Richardson and Olriche  (9/1):Submitted Liriam FLores Cameron Richardson and Olriche for manager review. we are still waiting feedback on Nestor Lau and Samuel Lampkin HM indicated that he will not be able to give feedback till next week  (8/25): Candidates are under manager review. weekly follow up call to take place friday inorder to get candidate feedback (8/18): Submitted Nestor Lau and Samuel Lampkins for manager review pending feedback  (8/11): Currently Sorucing (8/4): Currenlty sourcing interested cadidates withdrew from process (7/28): 2 candidates showed interested waiting on resumes2 candidates showed interested waiting on resumes (7/21): Currently sorcing 2 potential candidates pending  (7/14): Collaborating with HR if this req suppose to re-open again (6/2): Requisition has been put on hold  (5/27): Thomas Jone has been submitted for manager review (5/20): Normand Sherrill was submitted 5/19 for HM review. Currentlywaiting feedback (5/12): Currently sourcing all candidates have been released (5/4): There are currently 2 candidates in process Ken is to give us feedback on the candidates once he is backin his office from his travels  (4/28): Currently waiting on interview feedback form Ken he has two interviews (4/20): Waiting on feedback on interviews that took place this week (4/14): There were 3 candidates James Davis, Divid Wilfong, and James williams submitted today to be reviewed . Waiting on feedback from hiring manager(4/8): 1 candidate has shown interest in this opportunity. CDS call has been scheduled for monday april 11th  (3/31): Currently sourcing (3/24): Currenlty sourcing 2 CDS's scheduled for monday with candidates that have shown interest  (3/17): Currenlty sourcing all candidates in process have been released form process  (3/10): Currenlty sourcing all candidates in process have been released form process (3/03): Lazaro Borrege and Fredi Matinez are currelty in process we are waiting for HM feedback  (2/25): Curently sourcing all candidates have released from process (2/18):Waiting feedback on Adan Melgor (1/22): currently sorcing two candidate that have shown interest  (01/07): currently sourcing (12/18): All candidates have been released as of 12/3 currently sourcing 1 candidate has shown interest, CDS call scheduled for 12/11 (11/19): James Sought Submited and realeased  (11/12): Juan Molina to have phone interview with HM. Dale thomas and Ruben martinez have been released from process (11/5): Dale Thomas, Ruben Martinez, and Juan Molina had phone interviews with Ken, waiting on feedback from HM 10/30): Dale Thomas and Ruben Martinez currently in process waiting on feedback form HM (10/23):Dale Thomas was submitted for review this week waiting feedback on from HM on Dale Thomas. Currelty Dale Thomas, Ruben Matinez, and Juan Molina are in process. we are wating feedback from HM (10/15): Ruben Matinez and Juan Molina have been submitted to HM review (10/02):Currently sourcing for this postion, HM advice that this postiion is not as high priority as the orlando roles now that we Barbarito was hired for the other Hialea. There is currently 2 candidate that has shown intereste in this position we have CDS call pending for monday (09/17):  Diego Obando was submitted 08/27 Ken will be calling him and interviewing him in the following days waiting on feedback form Ken  (08/13): Julio Abuer currently in process waiting on feedback (08/06): Barbarito to have f2f interview tuesday of next week  in orlando currenty have 2 candidates pending(07/30): Barbarito and Jorgen currently in process and are moving to f2f interviews next week (07/24): currently sourcing Michale John offer accepted offer. curently have Luis rios, Barbarito, Jorge Sepulveda, Charles Thomas, and Angle Carrasquillo are currently in process(8:</t>
  </si>
  <si>
    <t>DIA010232</t>
  </si>
  <si>
    <t>Sr. Technician, Instrument R&amp;D</t>
  </si>
  <si>
    <t xml:space="preserve">(12/23): Andy Ashwill if in offer stage (12/16): Waiting feedback on Andy Ashwill and Daniel  Kifle's f2f interview (12/2): F2F interview is to take place next week on Wednesday and Thursday of next week  (11/25): Pending feedback on daniel and andy, Micheal is to have interview next week (11/18):  Daniel, Andy, and Micheal are moving to f2f interview (11/11): Waiting feedback on Daniel, Rogers, Gregory, Jorge, Michael, and Andy(10/20): Daniel, Roger, Gregory, Jorge, Michael and Andy Ashwill were submitted for review  (10/14): Currently sourcing  (10/7): Discovery call took place Thursday 10/6 currently sorcing  (9/30): Discovery call will take place Monday October 3rd </t>
  </si>
  <si>
    <t>DIA009913</t>
  </si>
  <si>
    <t xml:space="preserve">(9/30):  HM has not been able to join follow up calls pending feedback on 2 candidates  (09/09) Pending feedback on Carlos Rodriguez -submitted Aug. 25, Jameel Barnes &amp; Arnie Sanyal - interviews 8/26 (09/02): Releasing Jorge Riba from process, pending feedback on Carlos Rogriguez- submitted Aug. 25, pending feedback on Jameel Barnes, still waiting on information on Arnie Sanyal about compensation (8/11): Pending Feedback: Jorge Riba - submitted 8/4, Kenneth Aldrich - submitted 8/11· Action item: Scheduling interview for Jonathan Scrocchi (8/5): 6 candidates are in process waitng feed back on one candidate 1 candidate is moving forward to final interview Also pending feedback Audrey Sanchez, Nicolas Restrepo,and  Nicole Flikke. </t>
  </si>
  <si>
    <t>DIA009640</t>
  </si>
  <si>
    <t>Electrical Engineer 2</t>
  </si>
  <si>
    <t>Javier Morales Pantoja</t>
  </si>
  <si>
    <t>(12/16): CUrrently SOurcing  (12/2): Currently sorcing (10/20): no feedback form hiring team we have requesto to place position on hold (10/7):  Activiley sourcing (9/23):  Actively recruting  our biggest struggle has been the location of the position and getting interested candidates to relocate (09/16): pending feedback on Wantong and waiting for relocation information(09/09) Pending feedback on Wantong Li, waiting to hear about relocation (09/02) Wantong Li has interview Sept. 9, moving search to nation wide- waiting to hear on relocation assistance (8/12): Pending Feedback: Wantong Li - Submitted 8/4 · Action item:  Notes: Andrew Silveira has rescheduled his onsite interview for 8/19</t>
  </si>
  <si>
    <t>DIA009941</t>
  </si>
  <si>
    <t>Supervisor Customer Support - Government</t>
  </si>
  <si>
    <t>Karen Brenes</t>
  </si>
  <si>
    <t xml:space="preserve">(10/14):Position has been places on hold (10/7): Position was canceled om 10/5 by hiring manager canclelation templet send  (9/30):  Acively sourcing candidates (09/16): Waiting feedback on Paul Pishchenko, in additon we reached out to 17 potential candidates via linked In. 2 candidated responded with interested calls have been scheduled for 9/19 and 9/21 (09/09): Pending feedback on Paul Pischenko, submitted 9/7 (09/02): Actively recruiting in active and passive markets </t>
  </si>
  <si>
    <t>DIA011218</t>
  </si>
  <si>
    <t>Coordinator Customer Support - Distribution</t>
  </si>
  <si>
    <t>02/23/0207</t>
  </si>
  <si>
    <t>(4/21):  Waiting on further steps from Hm (4/7): Valeries is final candidates offer is expected to be extended (3/24):Valerie is moving to final stage of process 3/10: Currently sorcing (3/3): currenlty sourcing (2/23): Currently Sorucing discovery call took Place today</t>
  </si>
  <si>
    <t>3/10: Discovery call took place this week currenlty sorucing</t>
  </si>
  <si>
    <t>Histotechnician 1</t>
  </si>
  <si>
    <t xml:space="preserve">(6/16): requsition was Canceled   (6/10): Adrea Phels will also be considered for this position (6/2): 2 CDS call scheduled with interested candidates for monday6/5 (5/30): Curenntly Sorucing </t>
  </si>
  <si>
    <t>DIA010058</t>
  </si>
  <si>
    <t>Supervisor Call Center Operations</t>
  </si>
  <si>
    <t>Patrick, Brian</t>
  </si>
  <si>
    <t xml:space="preserve">(11/18) Cancel (11/11)  per hiring team, decision has not yet been made for final candidate   (11/4) per hiring team, decision has not yet been made for final candidate (10/28) awaiting feedback from hiring team on J. Rosales &amp; S. Hooke (10/21) F2F with Mike Funk pending - no updates (10/14) move S. Hooke &amp; J. Rosales to F2F with Mike Funk on 10/26 (10/7) 4th ph iv schd with Mike Funk: Marva Gordon (10/7) Stephen Hooke (10/7) and J. Rosales (10/10)(9/30) final interview w/ Mike Funk wk of 10/13 or 10/20: J. Rosales &amp; Marva Gordon; submits: Stephen Hooke (9/23) awaiting feedback on F2F interviews (9/16) 1st iv -F2F: P1 Jorge Jordan, P1 Cristina Martin, P1 Marva Gordon, P1 Jeffery Rosales ;submits: P1 Jorge Jordan, P1 Cristina Martin, P1 Marva Gordon, P1 Jeffery Rosales </t>
  </si>
  <si>
    <t>DIA010683</t>
  </si>
  <si>
    <t>Ross, Joe</t>
  </si>
  <si>
    <t>(2/10) position cancelled (2/3) awaiting feedback from HM (1/27) candidate Tammy Close previously submitted under DIA010943 met with HM on 1/24 - would like to consider Tammy for RSS position; schd Tammy for call with HRBP on 1/27; awaiting feedback on next steps (1/20) awaiting feedback from HM on Tara Jorski - keep John Sparkman warm (1/13) Tara Jorski schd for final iv with Tiffany Murphy on 1/13 (1/6) HR iv schd with Tara Jorski and Chris Schwartz on 1/4 Tara met with Joe Ross on 12/29; 1st ph iv: P2 Brenda Lockard, P1 Tara Jorski; submits: P1 Tara Jorski, P2 John Sparkman (12/23) keep Valentina warm for next steps - 2 internal referrals have been sent for Tara Jorski &amp; Carlo LeDesma - awaiting their applications - (12/16) interviews: P2 Valentina Almaraz; submits P2 Mary Tiano; P2 Valentina Almaraz(12/9)  New req; DC scheduled 12/7</t>
  </si>
  <si>
    <t>LIF003017</t>
  </si>
  <si>
    <t>Commercial Training Specialist</t>
  </si>
  <si>
    <t>Baker, Robb</t>
  </si>
  <si>
    <t>(2/17) position re-opened; 1st ph iv: P1 George Hajj, P1 Marisa Evans; submit: P1 Marisa Evans, P1 George Hajj, P1 Tracy Talbot (2/10) position off hold - sourcing new submits (10/14) position being placed on hold; submits: P1 Lisa Diehl  (10/7) sending updated work samples for candidates still in process (9/30) F2F: P2 Danielle Lawson on 9/29 submits: P1 Angela Fox  (9/23) 1st ph iv: P2 Danielle Lawson (9/16)  submits: P2 Hanna Wu(9/9) submits: P2 Danielle Lawson P2 Janice Mathews  (9/2) 1st ph iv: P2 Lisa McNeely P1 Perrin Slowey - schd for wk of 9/12; submited: P2 Lisa McNeely; P1's Perrin Slowey, Cari Kelm, Daria Vaughn  (8/26)  submitted:  P1 Daniel Worley.  (8/19) DC complete on 8/17; open for sourcing; Transferring to Kate W. (</t>
  </si>
  <si>
    <t>LIF003269</t>
  </si>
  <si>
    <t xml:space="preserve">Particle Characterization Sales Representative </t>
  </si>
  <si>
    <t xml:space="preserve">Jeff Graeb </t>
  </si>
  <si>
    <t xml:space="preserve">CANCELLED (2/24)  Pending feeback on next steps 3-4 candidates.; submits: P1 Paul Gauger (2/17) submits: P1 Daniel Freeck (2/10) 1st ph iv: G. Zacharias, B. Thompson; P. Vichos-need HRBP to verify elligibility for rehire (2/3) submits: P1 Michael Philcock, P1 Greg Zacharias, P1 Bruce Thompson, P1 Susan Boyle, P1 Peter Vichos (1/27) sourcing intial submits (1/20) DC completed on 1/18 - sourcing new submits; CTS working in Phase 2 </t>
  </si>
  <si>
    <t>R-1281</t>
  </si>
  <si>
    <t>Electrical Design Engineer</t>
  </si>
  <si>
    <t>Fromm, David</t>
  </si>
  <si>
    <t>Cuthbertson, Candice</t>
  </si>
  <si>
    <t>(5/26) req has been closed and re-opened under R-1722 to reflect upgraded compensation level (5/19) offer pending for Navid Moghadram (5/12) move to offer for Navid Moghadam (5/5) feedback pending from F2F w/ Navid; submit: Nupur Kaku (4/28) F2F interview schd with Navid Moghadram on 5/2 (4/21) 1st phone iv requested: Navid Moghadam &amp; Zaw Oo (4/14) submit: P1 Navid Moghadam, P1 Ted Moore P1 Zaw Oo (4/7) submit: P1 Sumedh Pasule P1 Arpit Singhal (3/31) DC schd for 4/3</t>
  </si>
  <si>
    <t>R-1420</t>
  </si>
  <si>
    <t xml:space="preserve">Sr. Quality Inspector, Metrology and Materials </t>
  </si>
  <si>
    <t>Okamoto, Richard</t>
  </si>
  <si>
    <t xml:space="preserve">Gong, Amy </t>
  </si>
  <si>
    <t>(7/7) position has been cancelled due to budget constraints (6/23) F2F scheduled - Nick Martinez on 6/27 &amp; Awais Jan on 6/28; submit: Awias Jan (6/16) F2F iv: Anna Kaneshiro; 1st ph iv: Nick Martinez; submit: Anna Kaneshiro (6/9) F2F Robert Paez schd for 6/13 ; submit; Robert Paez, Jim Ricos, Nick Martinez (6/2) pending interview for Gustavo; no response for Ernie Lueng on F2F; sourcing new candidates with focus on MicroVu experience (5/26) pending feedback on canidates - Irwin Lee &amp; Tian Lee; F2F iv to be scheduled for Ernie Lueng (5/19) F2F iv: Debbie Puma, Ernie Leung, Tian Lee; submit: Ernie Leung (5/12) F2F iv pending for Irwin Lee on 5/10; submit: Debbie Puma  (5/5) 1st ph iv: Kevin Le, Irwin Lee; submit: (4/28) submit: Keivn Le, Irwin Lee, Simeon Saganbaen;  DC scheduled for 4/24</t>
  </si>
  <si>
    <t>R-2349</t>
  </si>
  <si>
    <t>Order Management Specialist</t>
  </si>
  <si>
    <t>Carter, Corey</t>
  </si>
  <si>
    <t xml:space="preserve">(9/1) position being cancelled and reposted - will reopen under new req ID (8/25) position is not scheduled to open in Workday until 9/18/17 - need to cancel and reopen new role with updated posting date (8/18) DC completed on 8/16- open for sourcing (8/11) DC pending </t>
  </si>
  <si>
    <t>BEC004682</t>
  </si>
  <si>
    <t>(6/17)  Final Int 6/17 - Brian D., Brian B., Todd G.  (6/10)  Brian D. &amp; Brian B. sch ph int 6/8; sourcing additional candidates.  (6/3)  P1's submitted - Brian Hudley, Brian Breed.  (5/27)  Jasmina K. ph int 5/24 - pending feedback; continuing to source.  (5/20) Richard Masters is out - HM wants additional candidates to f2f interview in Minneapolis on Tuesday or Chicago on Wed;    (5/13) HM interviewed and extended a verbal offer to Richard Masters pending another conversation 5/13; and pending feedback on Jasmina K.(5/6) Submitted P2 candidate Jasmina Kovacevic; HM also speaking with Richard M. to potentially extendd an offer to him;  (4/29) Dan Jensen rejected offer due to another higher offer;  (4/22) Offer extended to Dan Jensen; (4/15) HM pending decision after interviewing Dan Jensen, Robyn Thon, and Richard Masters; (3/11) Called HM seeking feedback on Richard M;   (3/4) HM f2f interviewing Richard Masters - pending feedback; Richard also spoke with Chris Schwartz and completed the PI;  (2/12) Submitted P1 candidates Gayle Meyer and Eileen Kosowicz;  (2/5) Submitted P1 candidates Don Ashworth, John Folsom, Greg Bloom, Nicole Van Patten-Orono, and P2 Richard Masters;   (1/29) Sourcing candidates;  (1/22)  DC complete; Open req template sent; sourcing candidates; Req issued to TME 1/20</t>
  </si>
  <si>
    <t>BEC005565</t>
  </si>
  <si>
    <t>Adams, Lorenzo</t>
  </si>
  <si>
    <t>Plesh, Jennifer</t>
  </si>
  <si>
    <t xml:space="preserve">(1/13) waiting on final offer details (1/6) offer details pending (12/23)  Offer details pending for internal, Todd Leak.  (12/16) per HM, final candidate is internal Todd Leak; awaiting approvals; submits: P1-ints Todd Leak &amp; Robert Honan (12/9) awaiting feedback from HM (12/2) submits: P2 Hansvi Patel, P2 John Claridy (11/25) submits: P1 Doris Law P1 Ben Tasdighi (11/18) submits: P2 Houman Kahensahayegh P1 Samir Hajaz P1 Rafael Rojas P1 Jeannette Ong P1 Connie Tolman P1 Steve Healy (11/11) Dc completed on 11/8 - sourcing initial submits: submits: internal - Brian Powers, Wendy Rodriguez, Thomas Kempers (11/4) per HM they are looking at internal candidates, but will follow up week of 11/7 with an update </t>
  </si>
  <si>
    <t>BEC005663</t>
  </si>
  <si>
    <t>Gonzalez, Lourdes</t>
  </si>
  <si>
    <t>Johnson, Kimberly</t>
  </si>
  <si>
    <t xml:space="preserve">(3/10) offer has been verball accepted by Alexandra Santillan - BG/DS initiated - start date 4/3/17 (3/3) s/w HM on 2/27 - feedback pending from Kim Johnson on final 2 candidates - second req pending open DIA011096 - plan is to fill both positions if OK given for both candidates (2/24)  Final candidates - Michael Rolfe &amp; Alex Santillan - schd to s/w Kim Johnson on 2/24.  (2/17) F2F iv: Alex Santillan; submit: P1 Alex Santillan (2/10) F2F iv: Karen Chambers, Gilian Benitez, Michael Rolfe, Alicia Zia, Danielle Suastegui, William Concepcion; submit: P1 Karen Chambers P1 William Concepion P1 Danielle Suasegui (2/3) submits: P1 Gilian Benitez, P1 Alicia Zia, P1 Michael Rolfe, P1 Ferrer Leon, P1 Stacy Williams (1/27) DC completed on 1/26 - open for sourcing </t>
  </si>
  <si>
    <t>DIA008553</t>
  </si>
  <si>
    <t>(6/10)  2 finalists - Jacquilyn K. &amp; Erin Jones (spouse of current employee); spoke to HR who is following up with HM to status next steps.    (5/20) Pending direction from HM;   (5/13) Pending direction from HM - decision pending on internal candidate Jacquilyn K.  (5/6) Pending direction from HM - decision pending on internal candidate Jacquilyn K.  (3/18) HM pending a decision on internal Jacquelyn K.  3/11) Spoke with HM, pending decision on internal candidate Jacquelyn K. She needs to interview w/ Sean's manager;  (2/26) Pending feedback from HM;   (2/19) Pending feedback from HM;  (2/12) Submitted P1 candidates Joacuelyn Kolowitz, Matthew Vesey, Steven Hacker, and Wayne Newman; (2/5) DC completed;  (1/29) DC request sent</t>
  </si>
  <si>
    <t>DIA008856</t>
  </si>
  <si>
    <t>(6/24) verbal offer extended and acccepted to Yvette Cisneros at $95K base- start date 7/11; Bg/Ds initiated (6/17) Yvette and Greg to meet in Brea on 6/15 or 6/16 or Phoenix on 6/20 (6/10) Linda schd to meet with Yvette on 6/6 (6/3) in person interview pending with Yvette Cisneros (5/27) awaiting additional information on next steps wtih Antonietta and Yvette (5/20)  Antonietta scheduled for 5/18 with Greg Devivo (completed the CEB); Linda to meet with Yvette F2F - she is to provide availability for early next next week; few other candidates she needs to review - going to provide feedback to Kate.  (5/13) move P1 Antonietta Noche to F2F in Brea with Greg Devivo on 5/18; phone iv schd w/ P1 Yvette Cisneros on 5/13 (5/6) P1 Yvette Cisneros submitted on 5/5; move P2 Tom Crow to F2F on 5/6 or 5/13; P2 Diane Tweedy schd for F2F on 5/3; move Tom Crow to ph iv on 5/3 (4/22) P2 Tom Crow submitted on 4/21  P1-int Christy Poropat submitted on 4/19 P2 Amanda Malmquist submitted on 4/18; P1-int Christy Poropat schd for meeting with Greg &amp; Linda on 4/20 (4/15) move P2 Diane Tweedy, P1 S. White &amp; P1 A. Noche to phone ivs; P2 Diane Tweedy submitted on 4/13 (4/8)P1 Antonietta Nocke submitted on 4/6 P1 Stephen White submitted on 4/5 (4/1) CDS calls schd w/ Elaine Lim, Jamie Machi, &amp; Cyndy Walker; sourcing new cns targeting dx sales in clinical space and enterprise/ADP experience (3/25) P2 Erin Curry &amp; P1 Anthony V-D scheduled for F2F on 3/28; phone iv with L. Brasher requested 3/24 (3/18) P1 Leland Brasher submitted on 3/17 (3/11) P2 Erin Curry and P1 Ant VD ph int schd 3/21 requested on 3/11; P1 Anthony Van Divner submitted 3/8 P2 Erin Curry submitted 3/7</t>
  </si>
  <si>
    <t>DIA008878</t>
  </si>
  <si>
    <t>(1/27)  Thomas Bane accepted - moving to BG/DS.  (9/16)  P2 submit - Nooshin Kheradpour - ph int sch 9/16; P1 submit - Christopher Schafer; pending feedback. (9/9) Sch ph int with James Peterson; Additional P2 submits pending.  (9/2)  Touch base call with HM 9/2:  pending submits (awaiting updated resumes) - Yungping Shen, Teresa Segura.  (8/5)  P1's submitted - Bradley Morgan, David Ferguson.  (6/24)  Maria K submitted - ph int scheduled for 6/24; concerned about work/life balance.    (6/17)  Charbel has declined the offer due to the RCA; re-engaging additional candidates.  (6/10)  Pending Charbel acceptance.  (5/27)  Charbel Abou-Diwan (P2) accepted; BG/DS.   (5/20)  Moving to offer with Dr. Charbel Abou-Diwan.   (5/13) HM f2f interviewed Charbel and interviewing Mary 5/13 - pending feedback on next steps; (5/6)  Charbel &amp; Mary moving to F2F on 5/11.  (3/25) Submitted P2 candidate Charbel Abou-Diwan and P1's Hillary Lathrop and Ravi Balijepalli.   (3/18) Spoke w/ HM and informed him that we are still knocking on doors and should have candidates coming over next weekl;  (3/11) DC Completed; Open requisition template sent;</t>
  </si>
  <si>
    <t>DIA009008</t>
  </si>
  <si>
    <t>(9/2)  Pending BG/DS completion.  (6/24)  Has candidate ready to go to offer.  (5/20) Spoke with HM, he has 2 f2f interviews scheduled; pending feedback next week;  (5/13) HM called 5/12 and will potentially offer Gayle Denton and/or Rhonda (prior req candidate) but will follow-up 5/13 or next week to update; (5/6)  HM wants to continue to recruit in Charlotte and ATL and will move forward with the best candidates (move folks around) - Chem/IA MLT's;    (4/29) Pending feedback on recently submitted candidates; HM not moving Michael O. or Jessica Snell forward;  (4/22) Submitted Shelitha Anderson-Simpson, Jeffery Dorris, Alejandro Ortiz, and Ricki Simpson;  (4/15) Lorna Sangalang, Rolanda Smith, and P2 Jessica Snell;  (4/8) Submitted Shannon Collins and Cynthia Gourley;  (4/1) Sourcing additional candidates; (3/25)  Submitted Celia Brooks and Michael Oyerinde;  Open Req template sent;  Newly opened; sourcing initial submits</t>
  </si>
  <si>
    <t>DIA009149</t>
  </si>
  <si>
    <t xml:space="preserve">(7/15)  Moving to offer with DeAnna Miotke.  (6/17)  DeAnna Miotke moving to ph int week of 6/20.  (6/10)  2nd offer rejected - Anita Dagg; need additional candidates ASAP.  (5/27)  Kristine Pizzie interviewing Anita Dagg (lead candidate).    (5/20) Anita Dagg interviewing w/ Brian Vaughan; submitted DeAnna Miotke; (5/13) HM interviewing Anita Dagg; submitted Ajdin Bilalovic - pending feedback;  (5/6)  Email sent to the HM regarding other candidates submitted - pending feedback;  Offer extended - Kelly Hull but she rejected/withdrew from process due to the travel requirements.   (4/29)  HM having Brian Vaughan interview Kelly Hull;  P1's submitted - Kelly Hull, Ramona Campbell, Caroline Moskwa.  </t>
  </si>
  <si>
    <t>DIA009180</t>
  </si>
  <si>
    <t>Clinical Account Representative</t>
  </si>
  <si>
    <t>Thacker, Anissa</t>
  </si>
  <si>
    <t>(6/17)  Alex final int on 6/21; Alyssa final int on 6/22.   (6/10)  Anissa moving Alex A. and Alyssa D. to F2F next week; scheduling pending.  (5/27)  Req may potentially be going on hold - need to verify.  Pending feedback on F2F schedule.  (5/20) HM pending decision on who to f2f;  (5/13) HM really likes Alyssa D - thinks she can hit the ground running; Likes Teresa S but there may be a rampup but wants to keep both in process; also stated that the role could be placed on HOLD according to Warrent Testa (her boss);    (5/6)  Alyssa Danies &amp; Teresa Scroggins ph int pending w/ Teresa S. and Alyssa D. Continuing to source.  (4/29)  HM interviewing both Teresa S and Alyssa D next week;   P1's submitted - Teresa Scroggins, Alyssa Daniels; P2 - Nelson Melendez</t>
  </si>
  <si>
    <t>DIA009203</t>
  </si>
  <si>
    <t>(6/10)  Pending BG/DS completion - Zack S.  (5/27)  Zack Sommer offered 5/24 - pending acceptance.  (5/20) drafting offer to Zack Sommer; potenital offer pending to Zack on 5/23-- awaiting green light from HR/HM; hold request submitted on 5/17; Zack Sommer pending next steps; will have a decision on this role as to whether to move forward by late this week/early next week.  (5/13) P1 Prince Reyes submitted on 5/12 (5/6)  P1 Jasmine Brown submitted on 5/3 Phone IV with P1 Connor Dodds schd for 5/4 (4/29) P1 Connor Dodds and P1-int Alex Dangerfield submitted on 4/29 (4/1) CDS calls schd w/ Elaine Lim, Jamie Machi, &amp; Cyndy Walker; sourcing new cns targeting dx sales in clinical space and enterprise/ADP experience (3/25) P2 Erin Curry &amp; P1 Anthony V-D scheduled for F2F on 3/28; phone iv with L. Brasher requested 3/24 (3/18) P1 Leland Brasher submitted on 3/17 (3/11) P2 Erin Curry and P1 Ant VD ph int schd 3/21 requested on 3/11; P1 Anthony Van Divner submitted 3/8 P2 Erin Curry submitted 3/7</t>
  </si>
  <si>
    <t>DIA009445</t>
  </si>
  <si>
    <t>Manager Customer Technical Support-Educational Center</t>
  </si>
  <si>
    <t>Jin, Jessey</t>
  </si>
  <si>
    <t>DIA009449</t>
  </si>
  <si>
    <t>Advanced Specialist Field Systems Support</t>
  </si>
  <si>
    <t>(7/15) per Michelle - move to offer with Falguni Joshi; P1 Brent Wilson submitted on 7/14 (7/8) P1 Jordan Karlstad, Robert Garza and Connie Hester submitted (7/1) moving to F2F in Brea on 7/12- Falguni Joshi; ph iv requested with Nasar Zakarna; P1 Naser Zakarna submitted on 6/29 (6/24) interview feedback pendng (6/17) move to phone iv: P1 Louis Lacson, P1 Falguni Joshi &amp; P2 Sean Wolf (6/10) P1 Louis Lacso, Falguni Joshi, and Sarah SMiley submitted (5/27) P2 Sean Wolf submitted on 5/24 (5/20) P1 Matt Reinbold submitted on 5/18; New req; sourcing initial submits</t>
  </si>
  <si>
    <t>DIA009450</t>
  </si>
  <si>
    <t>(10/7)  Filled template sent.  (9/16)  Per Erik J - making offer to Lomart Scott (90K base or $87,500 with $5K signing bonus; pending offer approval).  (9/2) awaiting feedback from f2f iv (8/26) F2F iv schd for 9/1 &amp; 9/2 in Brea (8/19) F2F: Lomart Scott, Naser Zakarna, Louis Lacson, Jordan Karlstad - awaiting availability for Eric and Michelle (8/12) awaiting feedback on phone ivs(8/5) awating status of phone IV feedback; continuing to source passive candidates on the west coast (7/29) move to phone IV with P1s: Connie Hester, Lomart Scott, Jordan Karlstad, and P2 Brent Wilson (7/22) call with Michelle on 7/21- she wants to hold on offer to Makena for the time being; schd ph ivs with P2 Brent Wilson (orginally submitted under DIA009449), Connie Hester (also under DIA009449); P1s submitted: Lomart Scott (7/20) and George Wallis (7/21) (7/15) per feedback from Michelle- move to offer with Makenna Muchunku (7/8) P1 Makena Muchunku schd for F2F on 7/11; P1 Jennifer Wu submitted (7/1) move to F2F- Robert Naanos &amp; Makenna Muchunku (6/24) keep Makenna Muchunku warn for F2F; awaiting feedback from Robert Naanos iv (6/17) move to phone iv: P2 Kelli Star, P1 Makenna Machunku &amp; P1 Robert Nannos (6/10) P2 Kelli Star and P1 Makena Muchunku submitted on 6/8 (6/3) P1 Robert Naanos submitted on 5/31 (5/27) P2 Linda Boyce submitted on 5/27; P1 Roxanne Delacy submitted on 5/25 (5/20)  New req; sourcing initial submits</t>
  </si>
  <si>
    <t>DIA009472</t>
  </si>
  <si>
    <t>Manager Product Development</t>
  </si>
  <si>
    <t>Dalla Dea, Elisabetta</t>
  </si>
  <si>
    <t>(7/22) per conversation with Betty on 7/21 they will be moving forward with Xin Zeng- offer details and start date pending; interview debrief schd for 7/21- anticipate final decision at that time (7/15) final round interviews schd with the following candidates for 7/18-7/19: Lawrence Wong, Paul Walls, Xin Zeng, &amp; Phillip Leong (7/8) awaiting feedback from HM (7/1) HM on vacation; ivs schd for wk of 7/8 (6/24) P1-ints Phillip Leong and Qinmin Zhang submitted; move to informal iv on July 5 (6/17) informal interviews schd fo July 5; move to formal ivs week of July 13 (6/10) move internals to F2F: L. Wong, X. Zeng, (6/3) P1 Jessica Chang submitted on 6/3; P1-ints Xin Zeng and Lawrence Wong requested for phone interview (5/27) P1-int Xin Zeng submitted on 5/26; P1 Steve Siefken submitted on 5/25; P1 Lawrence Wong submitted on 5/24 (5/20) DC completed on 5/18; sourcing; call with Jose Cobar to further qualify</t>
  </si>
  <si>
    <t>DIA009481</t>
  </si>
  <si>
    <t>Senior Marketing Communications Specialist</t>
  </si>
  <si>
    <t>Kelly, Margaret</t>
  </si>
  <si>
    <t>(7/22) offer extended to Ayan Bhattacharyya on 7/22- accepted- written offer sent; awaiting feedback from in-person interviews (7/15) Ayan Bhattacharyya schd for F2F on 7/15; Deb Bush schd for 7/15 &amp; 7/19 (7/8) move Ayan Bhattachara and Deborah Bush to second round F2F interviews (7/1) Having a debrief with team on 7/14 candidates in process:  Deborah, Lei- awaiting feedback from F2F ivs(6/24) move P1 int Lei-Lei Fu to F2F (6/17) P2 Cynthia Rivera, P1 Mary Jane Johnson, P1 Lei Lei Fu submitted on 6/14 (6/10) move P1s J. Chang, Ayan Bhatta, Deb Bush to F2F (6/3) move D.Bush to F2F; J. Chang, Ayan Bhatt and Paul Biagan to phone screen; P2 Paul Biagan, P1 Ayan Bhattacharyya P1-int Deborah Bush and P1 Jessica Chang submitted on 6/3 P2 Morgan Breit submitted on 6/2 (5/20) DC completed on 5/18; sourcing(</t>
  </si>
  <si>
    <t>DIA009484</t>
  </si>
  <si>
    <t>Sr. Coordinator Customer Support</t>
  </si>
  <si>
    <t>(7/15) verbal extended to Colleen Fiore; written offer routed for approval on 7/14 (7/8) internal candidate Colleen Fiore moving to offer (7/1) position open- sourcing candidates</t>
  </si>
  <si>
    <t>DIA009530</t>
  </si>
  <si>
    <t>Funk, Michael</t>
  </si>
  <si>
    <t>(7/1) awaiting word on offer to Ana Amaro (6/24) potential offer to Ana Amaro pending- anticipate extension week of 6/27 (6/17) P1 Christopher Gephrey and P1 Carlos Villelo sumbitted on 6/14 (6/10) P1 Ana Amaro ph iv on 6/10; P1 Ana Amaro submitted on 6/9</t>
  </si>
  <si>
    <t>DIA009630</t>
  </si>
  <si>
    <t>(10/7) Anca (9/9) submits: P2 Catherine Woodward(9/2) submits: P2 Terri Sissman, P1 Lisa Barry, P1 Brian Marquez, P1 Rochelle Lloyd (8/26) move Anca to phone ivs with Jennie Wallace and Marita Berry  F2F iv w/ Marilyn Peterson schd for 8/24; phone iv with June Harton 8/23 (8/19) F2F iv schd with Anca Timmermans on 8/18, P1 Marilyn Peterson wk of 8/22; 1st ph iv: P1 June Harton; submits: P1 June Harson (8/12) 2nd iv: P1 Anca Timmermans (8/5) move P1 Marilyn Peterson, Anca Timmermans and Rugma Ramesh to 1st phone iv on 8/2 ; P1 submits: Anca Timmermans (7/29) P1 1st ph iv: Robert Schneider on 7/26; P1 submits: Kelly Anderson, Marilym Peterson, Rugma Pamesh (7/22) P1 submits: Brent Malone, Jamie Benjamin, Christian Taverez, &amp; Sylvia Saputo (7/15) P1 submits: Robert Schnieder, Tessa Shanklin (7/8) sourcing new candidates (7/1) DC completed on 6/28</t>
  </si>
  <si>
    <t>DIA009639</t>
  </si>
  <si>
    <t>Bruen, Danny</t>
  </si>
  <si>
    <t>Austin</t>
  </si>
  <si>
    <t>(7/22)  Offer extended to Nathan Poffinger.  (7/8)  Going to offer with a military individual - Austin; still has an El Paso role open - Chemistry; wants someone with strong roots in the area.  (6/17)  P1 submitted - Paul Tarwater</t>
  </si>
  <si>
    <t>DIA009659</t>
  </si>
  <si>
    <t>Sisco, Sally</t>
  </si>
  <si>
    <t xml:space="preserve">(7/15) 2nd round interview with Melissa Fleming and Sally schd for 7/13; per debrief with Melissa, Sally indicated that they would be extending an offer by EOB 7/14 (7/8) P1 Melissa Fleming Submitted on 7/8; phone iv with Sally and Melissa schd for 7/7 (7/1) P1 Jonathan Robinson schd for phone iv; P1s Justin Schnute and Jonathan Robinson submitted (6/24) P1 MaryLee Miller submitted on 6/20-- move to phone iv (6/17) DC on 6/17- very interested in P1 cn MaryLee Miller (submitted under DIA009445) - she is a better fit for this role  (6/10) position to opne on 6/13; sourcing new cns </t>
  </si>
  <si>
    <t>DIA009773</t>
  </si>
  <si>
    <t>National Automation Field Service Engineer</t>
  </si>
  <si>
    <t xml:space="preserve">(9/16) offer extended and accepted to Albert Fraser (9/9) awaiting feedback from F2F ivs with Buddy Parks and Albert Fraser (9/2) schd F2F in Atlanta on 9/8-9/9 with Buddy Parks, Albert Fraser, &amp; Ron Belcher (8/26) 2nd (F2F) interview: P1 Koshy George 1st ph iv: Thurmond Parks, Albert Fraser (8/19) submits:  P1 Thurmond Parks, Albert Fraser    (8/12) submits: P1 Phillip Stevens (8/5) 1st ph iv: Anthony Padilla; P2 submitted - Anthony Padilla.  </t>
  </si>
  <si>
    <t>DIA009775</t>
  </si>
  <si>
    <t xml:space="preserve">(12/2)  Offer accept - Harry Hughes; completing BG/DS.  (11/11) Harry Hughes has verbally accepted - sending written offer and initiating BG/DS (11/4)  Harry strong candidate at this time, but asking for a considerable amount of $ beyond range.  (10/28) awaiting feedback on F2F interviews - final candidates: Angelo Mazzei &amp; Harry Hughes (10/21) Angelo Mazzei schd for F2F in Detriot on 10/25 (10/14) schd Angelo Mazzei &amp; Stephen Beaudion 10/24-25 in Dallas (10/7) move to F2F in Detriot 10/11-10/13: P1 Harry Hughes, P1 Angelo Mazzei, int-Steve Beaudoin (9/30) 1st ph iv: P1 Angelo Mazzei P1 S. Beaudoin; submit: P1 Angelo Mazzei (9/23)  submit:  P1 Stuart Higginbotham.  (9/16) F2F iv pending with P1 Harry Hughes (9/9) submit: P1 Dave Fabrizio (9/2) schd Josh Squier for F2F in Detriot on 9/6 or 9/7 - awaiting candidate availability (8/26) 2nd/F2F iv: Joshua Squier (8/19) Joshua S (completed ph int; wants to move to F2F); submits: P1 Stephen Beaudoin (8/12) 1st ph iv: Lee Brown, Joshua Squier; submits: P1 Joshua Squier (8/5)  P1's submitted - Lee Brown, Harry Hughes.  </t>
  </si>
  <si>
    <t>DIA009777</t>
  </si>
  <si>
    <t>(9/16)  Shifted posting to Indianapolis per HM.  (9/9) submits: P2 Q Zhu (9/2)awaiting resume for P2 Xiaoqiang Zhu (currently with Hologic) (8/26) 1st ph iv: Calvin Harris (8/19) submits: P2 Tim Story-Hill (8/12) submits: P1 Calvin Harris (8/5) 1st ph iv: Koshy George (7/29) P1 Koshy George submitted on 7/26</t>
  </si>
  <si>
    <t>DIA009778</t>
  </si>
  <si>
    <t>Field Applications Specialist</t>
  </si>
  <si>
    <t>Norfolk</t>
  </si>
  <si>
    <t>(9/2)  Pending BG/DS completion.  (8/5) offer for Alyse Parks approved at $75K (7/29) Timothy Banks (P1) submitted on 7/27 (7/22) move Alyse Parks to F2F with Jo-Ann on 7/28 (7/15)  Move Alyse Parks and Amanze to phone iv; P1 submitted - Amanze Orusakwe, Alyse Parks</t>
  </si>
  <si>
    <t>DIA009784</t>
  </si>
  <si>
    <t>Tucson</t>
  </si>
  <si>
    <t>(9/2)  Pending BG/DS completion.  (7/29) offer pending for Greg Ledford (7/22) F2F interviews schd: Greg Ledford, Becky Battersby, Annalisa Nguyen; P1 Annalisa Nguyen submitted on 7/20 (7/15) per Raymund, looking to hold F2F interviews on 7/26-7/27 in Phoenix; move the following individuals to F2F round: Greg Ledford, Becky Battersby phone screens scheduled with G. Ledford and B. Battersby (7/8)  P1 submitted - Greg Ledford, Becky Battersby</t>
  </si>
  <si>
    <t>DIA009785</t>
  </si>
  <si>
    <t>(9/2)  Pending BG/DS completion.  (7/29) offer pending for Stephanie Deason-Hernandez (7/22) 2nd round F2F: D. Pang 1st Ph iv: Davin Pang, Kim Seedor, Summer Geuke P1 submitted - Summer Geuke, Davin Pang, &amp; Kim Seedor  (7/15) move P1 Stephanie Deason-Hernandez to F2F in Phoenix; Stephanie D-H submitted on 7/15; P1 Joe Galvez submitted on 7/14</t>
  </si>
  <si>
    <t>DIA009786</t>
  </si>
  <si>
    <t>(9/2)  Pending BG/DS completion.  (8/26) Verbal offer pending to Robert Garza @ $70K base (8/19) Nick King, Stephen Chapel, Robert Garza - confirmed for F2F on Thursday, 8/18; submits: P1 Teresa Frye (8/12) 1st iv: P1 Stephen Chapel, P1 Danny Horne; submits: P1 Stephen Chapel, Scot Mattson, Danny Horne (8/5) awaiting feedback on interviewed candidates: Nick King, Criag Ashby; reschd Robert Garza &amp; Adam Labonte for 1st ph iv(7/29) move P1 Robert Garza to 1st ph iv (7/22) move to interview: Nick King (7/21), Craig Ashby (7/20), Adam Labonte (lvm), J. Orbe ;  P1 submitted - Robert Garza, Jim Orbe, Nick King (schedule for ph int); Craig Ashby (7/15) move B. Wilson to phone iv; P2 Brent Wilson submitted on 7/14</t>
  </si>
  <si>
    <t>DIA009791</t>
  </si>
  <si>
    <t>(10/7)  Sending filled template - internal hire.  (9/9) offer pending to internal Dan Horne (9/2) awaiting feedback from f2f ivs (8/26) F2F ivs Dan Horne, Arthela Osorio, Omeed Naini(8/19) awaiting feedback on F2F interview schedule and internal submit Danny Horne (8/12) submits: P1 Danny Horne awaiting feedback on phone interviews (8/5) move P1 Omeed Naini to F2F; awaiting feedback on Argenia Holmes and Arthela Osorio (7/29) move to 1st iv: Arthela Osorio, Arginea Holmes, Omeed Naini(7/22)  P1 submitted - Arthela Osorio, Arginea Holmes, Omeed Naini</t>
  </si>
  <si>
    <t>DIA009792</t>
  </si>
  <si>
    <t>Bay Area</t>
  </si>
  <si>
    <t>(12/9) Olga Stata and Renee Enriquez are both confirmed for F2F in Portland 12/13 (12/2) move to F2F in Portland on 12/13: Olga Stata &amp; Renee Enriquez (11/24) Phone interviews completed with Olga Stata, Renee Enriquez and Shawm Tsao - waiting on feedback from HM (11/18) awaiting feedback from hiring team; 1st ph iv: P1 Olga Stata &amp; P1 Renee Enriquez  (11/11) 1st iv: P2 Shawn Tsao; submits: P1 Olga Stata, Renee Enriguez (11/4) offer declined by Rahul Sailin - sourcing new candidates (10/28) offer extended to  Rahul Sailin; verbal declined due to concerns with travel revealed after F2F; submits: P2 Shawn Tsao  (10/21) 1st ph iv: P1 Sameer Salem, submit: P1 Sameer Salem (10/14) F2F: Aaron Flengte, Rahul Sailan 10/24-25 in Portland; 1st ph iv: Steven Hager (10/7) submits: P1-int Steven Hager (9/30) 1st ph iv: P1 A. Flengte; submits: P1 Aaron Flengte (9/23) 1s ph iv: P1 Rahul Salian; submits: P1 Rahul Salian (9/16) p1 Robert Reed declined offer; sourcing new candidates (9/9) offer pending to P1 Robert Lee (9/2) awaiting feedback from f2f ivs (8/26) F2F iv: Carla Terry, Robert Lee; 1st iv: Diane Tran; Submits: P1 Diane Tran (8/19) awaiting feedback on scheduling; F2F interviews (8/12) awaiting feedback from phone interviews/next steps (8/5) awating feedback on Robert Lee, Patricia Anderson; release Carla Terry; no response from Alina Minikhanova (7/29) move to 1st ph int: Alina Minikhanova, Carla Terry, and Patricia Anderson; P1 Robert Lee submitted on 7/27 (7/22) P2 Alina Minikhanova submitted on 7/14; P1 submitted - Carla Terry, Jim Orbe</t>
  </si>
  <si>
    <t>DIA009793</t>
  </si>
  <si>
    <t>Vandewater, Matt</t>
  </si>
  <si>
    <t>Rapid City</t>
  </si>
  <si>
    <t>(10/7)  Onboarding complete for Jane Dean - Kate to send Filled template.  (9/23) Matt will be extendingn verbal offer to P1 Jane Dean this week (9/16) awaiting word on offer to Jane Dean; 1st ph: Jodi Kor (9/9) offer approval pending for Jane Dean (9/2) F2F iv: Jane Dean on 91; submits: P1 Jodi Kor (8/26) 1st ph iv: J. Dean, A. Throckmorton, T. Hadrath (8/19) submits: P1 Jane Dean, P1 Ann Throckmorton P1 Jen Lang and P1 Terry Hadrath (8/12) 1st phone iv: P2 Virginia Humke &amp; Randy St. Pierre; submits: P2 Virginia Humke, P2 Randy St. Pierre (8/5) 1st ph iv: P1 Erin Pelland; pending CDS with passive candidates: Randy St. Pierre, Virginia Humke, Kari Lohr, and Heather Hall (7/29) sourcing additional passive candidates for role (7/22)  P1 submitted - Erin Pelland</t>
  </si>
  <si>
    <t>DIA009794</t>
  </si>
  <si>
    <t>St Loius</t>
  </si>
  <si>
    <t>(9/2)  offer extended and verbally accepted to P2 Kim Howard; Matt to meet with Kim in St. Louis week of 8/26 - he will likely present verbal offer at this meeting (8/26) awatiing feedback from Beth and Matt on next steps with Kim Howard (8/19) Kim Howard is scheduled to meet with Beth Distefano on 8/24 in St. Louis; continuing to keep Brandy Herd warm (8/12) awating feedback on next steps for Kim Howard (8/5) schd F2F with P2 Kim Howard; move to 1st ph iv: P2 Kim Howard; submits: P2 Kim Howard, P2 Alberta Grantham (7/29) move Brandy Herd to final phone iv with Brian Vaughn (7/22) move to interview: Kurtis Hanks &amp; Brandy Herd- awaiting feedback; P1 submitted - Sandra Huesser (7/15)  P1's submitted - Kurtis Hanks, Brandy Hurd</t>
  </si>
  <si>
    <t>DIA009795</t>
  </si>
  <si>
    <t>(9/2)  Pending BG/DS completion.   (7/29) offer pending to internal candidate Mary Daib</t>
  </si>
  <si>
    <t>DIA009799</t>
  </si>
  <si>
    <t>Technical Diagnostic Instructor</t>
  </si>
  <si>
    <t xml:space="preserve">(9/2)  Pending BG/DS completion.  (8/26) Jessey is ready to move to offer with P1 Cole Krum; obtaining approval up to $85K; will await confirmation on approval and delivery of verbal </t>
  </si>
  <si>
    <t>DIA009828</t>
  </si>
  <si>
    <t>(9/9)  BG/DS in process - Jake Bell.   (9/2)  Jake Bell moving forward with offer.  (8/12)  P1 sumitted - Scott Bourgeois, Anthony Fairley; moving to Ph Int.  (8/5)  P1 submitted; interviewed - Jake Bell.   P1 submitted - Larry Locke; pending submission feedback. P1 submitted - Ed Fuqua; pending feedback</t>
  </si>
  <si>
    <t>DIA010090</t>
  </si>
  <si>
    <t>Bielenda, Dave</t>
  </si>
  <si>
    <t>(10/21)  Offer accept - Josh Wells; completing BG/DS.  (10/7) submit:   P1 Ai Barakat, Joshua Wells.   (9/30) Opened 9/28;  but listed as 8/12 per Nick's initial opening.  Submits:  P1 Saif Raba, Joshua Hines</t>
  </si>
  <si>
    <t>DIA010150</t>
  </si>
  <si>
    <t>(10/7) offer extended to P1 Kim Weyker - verbal accepted - initiating BG/DS (9/30) F2F iv in Chicago on 10/3: Alyssa Sirilin and Kim Weyker (9/23) 1st ph iv: P1 Aylssa Sirlin; submits: P1 Alyssa Sirlin (9/16) 1st ph iv: P2 Christina Gaynor, P2 Shannon Healy, P2 Lynn Barron, P1 Kim Weyker; submits: P1 Kim Weyker (9/9) submits: P2 Lynn Barron P2 Shannon Healy, P2 Christina Gaynor (9/2)  New req:  opened 9/5</t>
  </si>
  <si>
    <t>DIA010202</t>
  </si>
  <si>
    <t>Microbiology Regional Sales Manager - West</t>
  </si>
  <si>
    <t xml:space="preserve">(2/17) offer extended and acepted by Chris Lombardo - start date 3/20 (2/10) final interivew scheduled - Chris Lombardo; submits: P1 Michael Hahn, P1 Cyrus Severence (2/3) Chris Lombardo scheduled for interview with Monique Carlson and Paul Marr in Brea on 2/10; Jan would like to connect with Rob Irwin - awaiting availability (1/27) Chris Lombardo is lead candidate - connected with Chris Schwartz and schd to meet with Jan on 1/27 in Dallas - awaiting feedback (1/20) F2F requested with Chris Lombardo - looking @ 1/27 in Dallas; 1st ph iv: P1 Chris Lombardo; submits: P2 Rob Irwin (1/13) awaiting direction on next steps with Fran Wilke; need feedback on newly submitted candidates (1/6) final candidate - Fran Wilke - arrange to meet with Paul Marr and Monique Carlson in Brea wk of 1/16; submit: P1 CHris Lombardo  (12/23) per Jan, interview with Fran and Paul Marr went well - Paul would like to meet with Fran on Jan 4 or 5; submits: P1 Kip Horton, P1 Mike Davenport, P1Kay Holstein (12/16) working to schedule final interview with Fran Wilke and Paul Marr; awaiting direction and feedback from HM on John Staal (12/9) submits: P1 Wendy Greenberg (12/2) move to final interview with Paul Marr on 12/7-12/8: Kate Byrne, Fran Wilke, John Staal; submits: P1 John Staal P1 Larry Wood (11/25) awaiting for feedback from HM (11/18) F2F iv: P1 Peggy Rueck P2 Fran Wilke (11/11) Kate Byrne schd to speak with Steve Rains on 11/10; 1st ph iv: P1 Peggy Reuck, P2 Fran Wilke; submits: P2 Fran Wilke, P2 Tom Murdock, P1 Richard Warshaw (11/4) F2F: P1 Kate Bryne in Brea on 11/4; 2nd iv with Chris Schwartz - P1 Orleana Hower &amp; P1 Kate Byrne; submits: P1 Jon Wyrderka, P1 Peggy Reuck (10/28) 1st phone iv: Orleane Hower, Kate Byrne; submits: P1 Kate Bryne, P2 Tom Murdock, P1 Peggy Reuck, P1 Jon Wyderka   (10/21) submits: P1 Orleana Hower (10/14) 1st ph iv: James Lopez, Stephen Bradbury  ; submits: Stephen Bradbury (10/7)  submits:  P1 James Lopez   (9/30) submits: internals - Kathleen Mandel,, Brent Gilipsie, Kevin Donley, Andrew McGuire, Richard Kuertz, Shaun Gabriel (9/23) position posted 9/22 - open for sourcing </t>
  </si>
  <si>
    <t>DIA010241</t>
  </si>
  <si>
    <t>(11/11) per HM, offer approval for Adam Hand pending (11/4) awaiting feedback from hiring team (10/28) awaiting feedback on next steps; Jospeh has connected with Adam Hand and would like to move forward with him in process; submitted Adam for documentation purposes; Adam will meet with Rob Ramirez and Tiffany Murphy this week(10/21) pending feedback on next steps - continuing to source additional candidates (10/14) pending feedback from Joe Ross on call with candidates Matt Davis &amp; Jason Nifong (10/7) move to F2F: P2 Jason Nifong, P2 Matt Davis; 1st ph iv: P2 Amber Clifford (9/30) 1st ph iv: P2 Matt Davis, P2 Kevin Dees, P1 Buddy Bethard submits: P2 Amber Clifford, P2 Matt Davis, P2 Kevin Dees, P1 Scott Wajda (9/23) 1st ph iv: Bob Trelo, Tim Heathcock, Buddy Bethard.  submit:  P2 Jason Nifong (9/16) submits: P1 Robert Trelo, P1 Tim Heathcock (9/9) New req issued 9/6; DC sent 9/6</t>
  </si>
  <si>
    <t>DIA010403</t>
  </si>
  <si>
    <t>Supervisor, Customer Support - Master Data Management</t>
  </si>
  <si>
    <t>Houlihan, Judi</t>
  </si>
  <si>
    <t xml:space="preserve">(11/4) offer accepted - Julie Yi(10/28) verbal extended to Julie Yi - awaiting response (10/21) F2F: Julie Yi on 10/21; 1st ph iv: Julie Yi, Sabrina Gabaldon; submit: P1 Julie Yi, P1 Nathalie Kerdiles, P1 Shelia Ponce (10/14) 2nd iv: 1 Maria Martinez; 1st iv: M. Martinez, L. Wilson; submits: P1 Maria Martinez, P1 Gerald Stout, P1 Lynette Wilson, P1 Sabrina (10/7)  Req opened 9/30;  sourcing initial submits.  (9/30) DC request sent 9/27.  </t>
  </si>
  <si>
    <t>DIA010471</t>
  </si>
  <si>
    <t xml:space="preserve">(12/16) offer accepted - Beau Gee (12/9) awaiting update from HM (12/2) interview: F2F with Beau Gee;  submits: P2 Jay Houtman (11/25) submits P1 Brian Gibson (11/18) submits: P1 Andy Rabon (11/4) awating feedback from HM - sourcing additional candidates (10/28) awaiting feedback from HM on interviews (10/21) F2F iv: P1 Beau Gee; 1st ph v: Beau Gee, Rich Price submit: P1 Rich Price P1 Wendell Laverge, P1 Cade Pippin, P1 Jim Engelland (10/14) submit: P1 Beau Gee; DC completed on 10/12 </t>
  </si>
  <si>
    <t>DIA010513</t>
  </si>
  <si>
    <t>Informatics Technical Specialist</t>
  </si>
  <si>
    <t>Plante, Pier-Luc</t>
  </si>
  <si>
    <t>(12/9) offers will be generated to Bill Buchholz and Shelitha Anderson - awaiting approvals (12/2) per Pier-Luc - move to verbal offer with Bill Buchholz; awaiting feedback from interviews with Tomeka and Shelitha; F2F iv schd for 12/2: Bill Buchholz, Shelitha Anderson, Tomeka Whitaker (11/25) submit: P1 Solange Louis Paul (11/18) 1st ph iv: P1 Bill Buchholz, P1 Shelitha Anderson P1 Tomeka Whitaker; submits: P2 Carlo Gan P2 Bela Naik P1 Marcrese McDaniel, P1 Ricki Simpson, P1 Tomeka Whitaker (11/11)  sumits; P1 Shelitha Anderson DC request sent 11/11</t>
  </si>
  <si>
    <t>DIA010518</t>
  </si>
  <si>
    <t xml:space="preserve">(11/11) verbal accept from Kevin Deane - offer sent for approval and BG/DS has been requested (11/4) 1st ph iv: P1 Kevin Deane; submit: P1 Kevin Deane (10/28) DC completed on 10/26 - sourcing initial submits </t>
  </si>
  <si>
    <t>DIA010586</t>
  </si>
  <si>
    <t>(12/23)  HM moving forward with P3 candidate, Jesse Strong - PFY to bill in P1 for this req once BG/DS completed.  JP to follow up with HM; 5-6 candidates pending feedback.  (12/16) awaiting feedback from HM (12/9) submits: P1 Gabrel Robert (12/2) waiting on feedback from HM (11/25) waiting on feedback from HM (11/18) awaiting on feedback from hiring team (11/4) submits: P1 Bob Olson, P1 Corey Raines, P1 Brandon Landers, P1Christopher Alexander, P1 Calin Neculcea, P1 Lynn Harding</t>
  </si>
  <si>
    <t>DIA010622</t>
  </si>
  <si>
    <t>(12/9) offer extended to Laurie Noltimier - accepted with start date of 1/3/17 (12/2) 2nd iv: Brooke Zeller, Jaime Mericka, Allen Nickles; 1st ph iv: Brooke Zeller, Allen Nickles, Jaime Mericka, Laurie Noltimier; submits: P2 Jaime Mericka P2 Laurie Noltimier, P1 Mario Jackson, P1 Samuel Finken   (11/25) submits: P1 Brooke Zeller (11/18) submits: P1 Allen Nickel (11/11) DC request sent 11/11</t>
  </si>
  <si>
    <t>DIA010637</t>
  </si>
  <si>
    <t>Omaha</t>
  </si>
  <si>
    <t xml:space="preserve">(2/17) offer extended to Julie Morrissey (2/10) offer pending to Julie Morrissey (2/3) awaiting Chris Schwartz &amp; Tiffany's availability to connect with Julie Morrissey (1/27)  F2F ivs complete - Julie Morrisey is lead candidate - following up for phone interview with HRBP; HM additionally met with Amy Donner F2F in Omaha (1/20) schd F2F ivs- Tammy Close (1/24), Julie Morrissey &amp; Pat Kirk (1/25), Matt Frerichs (1/26); submits: P1 Amy Donner, P1 Tammy Close P2 Kevin Marr (1/13) 1st iv: P1 Matt Frerichs, P2 Julie Morrissey; submits: P1 Matt Frerichs, P2 Julie Morrissey (1/6) sourcing additional candidates for position (12/23) internal referal - Patrick Kirk - awaiting application; sourcing additional candidates (12/16) 1st icv: Eric brown; submits: Eric Brown (12/9) DC completed on 12/7 - open for sourcing </t>
  </si>
  <si>
    <t>DIA010671</t>
  </si>
  <si>
    <t>Staff Sales Representative</t>
  </si>
  <si>
    <t>Devivo, Greg</t>
  </si>
  <si>
    <t>(2/10) Chris Manzara (internal) offer sent; awaiting acceptance (2/3) awaiting offer details for Chris Manzara (1/27) per HM, they will be moving forward with internal candidate, Chris Manzara - awaiting feedback on offer details (1/20) awaiting feedback from HM sourcing new submits (1/13) move to F2F: David Bick - 1/19 in Brea (1/6) 1st ph iv: David Bick; submits: P1 David Bick (12/23) submits: P2 Scott Burrows, P1-int Chris Manzara (12/16)  DC completed; open template sent on 12/16</t>
  </si>
  <si>
    <t>DIA010717</t>
  </si>
  <si>
    <t>Plante, Pieir- Luc</t>
  </si>
  <si>
    <t>(12/9) offer to Bill Buchholz pending - update template has been sent and transferred to Kate from SK</t>
  </si>
  <si>
    <t>DIA010799</t>
  </si>
  <si>
    <t xml:space="preserve">(2/10)  Gabe Ceballos (internal) offered - pending acceptance.  (2/3) awaiting direction on Gabe Ceballos (1/27) awaiting direction on internal candidate for offer (1/20) moving forward with internal - Gabe Ceballos (1/13) awaiting feedback from HM (1/6) F2F iv: P2 Loretta Gonzales, P1 OZ Hower, P1-int Gabe Ceballos (12/23) 1st ph iv: P2 Loretta Gonzales, P1 OZ Hower, P1 Gabe Ceballos; submits: P1 Gabe Ceballos, P1 OZ Hower, P2 Gerardo Chavez, P2 Loretta Gonzales,(12/16) submits: P2 Michelle Roach; Dc completed sourcing intital candidates </t>
  </si>
  <si>
    <t>DIA010828</t>
  </si>
  <si>
    <t>Manager Sales</t>
  </si>
  <si>
    <t xml:space="preserve">(1/20) moving forward with internal - Austin Brown; closing req (1/13) awaiting feedbac from HM (1/6) F2F ivs on 1/4 - Mark Schagane &amp; Austin Brown; submits: P1 Pamela Lohbeck P2 Dennis Wynn P2 David Lindgren  (12/23) submits: P1-int Austin Brown; P1-int Mark Schagane; DC schd for 12/19 (12/16) DC request sent; awaiting follow up from HM </t>
  </si>
  <si>
    <t>DIA010943</t>
  </si>
  <si>
    <t>Jenkins, Dan</t>
  </si>
  <si>
    <t>(4/21) offer extended to Pat Freitas - BG/DS stage (4/14) F2F ivs schd for 4/12 - Pat Freitas &amp; Dan Brown and 4/13 - Mark Pasquariello &amp; Joe Yearsley; submit: P1 Patfreitas (4/7) Need location details for F2F interviews on 4/12 and 4/13 from HM; move to F2F ivs: Mark Pasquerrello, Joe Yearsley, Dan Brown, Pat Frietas; submits: P1 Joe Yearsley, P1 Greg Benios (3/31) awaiting direction from HM on F2F with Camden Dube; sourcing additional candidates with focus on clinical dx sales experience (3/24) confirmed Camden Dube is available for F2F on Thursday, 3/30; submits: P1 Daniel Brown (3/17) Pending HM feedback on F2F w. Camden Dube and 4 newly submitted candidates (3/10) feedback pending for E. Amery, K. Bostwick, C. Stckney, M. Pasquarillo; submits: P1 M. Pasquarillo (3/3) submits: P1 Evan Amery, P2 Karen Bostwick P2 Cathy Stickney(2/24) feedback from Ryan - release Paul Shea, keep Steve Stanton warm; if Camden Dube is still available, they would like to meet with them F2F;  (2/17) F2F confirmed for Steve Stanton and John Shea; Camden Dube has been unresponsibe; awaiting feedback on 5 candidates - sent to HM for review (2/10) F2F will talk place on 2/22 (2/3) F2F iv on 2/21-22 in Boston: Steve Stanton, Tom Conklin, Camden Dube, Paul Shea; 1st ph iv: P1 Paul Shea P2 Steve Stanton, P2 Tom Conklin, P1 Camden Dube, P1 Richard Chuda; submits: P2 Tom Conklin, P2 Diane Lamprey P1 Robert Skahan, P1Gary Cavanagh, P1 Morgan Dolphy P1 Paul Shea  (1/27) submits: P2 Sam Raj, P2 Bryan Fitzgerald, P2 Steve Stanton, P2 JJ Fisoli, P2 Dave Draleaus, P1 Richard Chuda, P1 Camden Dube (1/20) DC scheduled 1/17 (1/13) waiting on HM availability from HM (1/6) DC request sent on 1/5</t>
  </si>
  <si>
    <t>DIA011008</t>
  </si>
  <si>
    <t>Clinical IT Sales Consultant</t>
  </si>
  <si>
    <t>(4/14) BG/DS complete and clear - filled template/closed in Taleo (3/24) offer accepted - Jeff Glab - start date 5/8/17; F2F completed with Jeff Glab, Eli Koas, Terry Underwood on 3/20</t>
  </si>
  <si>
    <t>DIA011124</t>
  </si>
  <si>
    <t>Bernardo, Victor</t>
  </si>
  <si>
    <t>Mobile</t>
  </si>
  <si>
    <t xml:space="preserve">(4/14) offer accepted - awaiting BG/DS clearance (3/17) HM would like to extend offer to Stephen Brancaccio out of South FL - offer approved at $75K; Kate s/w Stephen on 3/16 and cclosed him at $75K; HM will exend verbal on 3/17; submits: P1 Stephen Brancaccio (3/10) awaiting feedback on all submtted candidates (3/3) submits: P1 Lenise Singleton, P1 Theresa Presley, P1 Dustin Goolsby (2/24) sourcing new submits </t>
  </si>
  <si>
    <t>DIA011137</t>
  </si>
  <si>
    <t>(4/14) Bg/DS cleared - closed in Taleo (3/24) offer extended and accepted to Diane Clark</t>
  </si>
  <si>
    <t>KAM5509</t>
  </si>
  <si>
    <t>Rhabb, Christina</t>
  </si>
  <si>
    <t>(10/7)  Confirmed with HM tha Jim Crudele cleared BG/DS - pending start date &amp; salary details from HR in order to close out req;  Completed touch base call 10/3 and we are to open additional req for a PSS - 5804.  (9/23)  Jim Crudele offer accept; pending BG/DS completion.  (9/9)  Via touch base call on 9/9, to make offer to internal referral Jim Crudele.  JP to followup with Christina Rhabb regarding PSS opening, 5804 and qualify if we're to recruit.  No active candidates;  touch base call with HM 9/9.  (9/2)  Awaiting updated resumes from Wm Peterson (CDS already completed); sourcing additional candidates.  (8/26) Tom Matley - dq'd; CDS calls pending with William Peterson, Viraj Patel &amp; Joseph Gaglio.   (8/12)  Submitted P1 - Tom Matley; pending feedback.  LT with HM 8/09; Gavin M. still pending next steps - qualifying if he wants to make a move now.  Shifted profile to a PSS role (more Junior); shifting scope of search to target those individuals; researching alternate sourcing sites to provide to HR; sending recurrring calendar invite for Mon's 11 AM.   (6/24)  Gavin M. pending next steps;  sourcing additional candidates (6/17)  Gavin pending next steps; continuing to source.  (6/10)  Gavin pending next steps; spoke with HM on 6/3 o realign and sourcing forward.  (6/3)  Left VM for HM 6/2; F2F with Gavin pending next steps (already had F2F); 6/3; Marcus meeting to be setup next week with team; ph int to be scheduled with 'Jean'.  (5/20) Sourcing additional candidate and pending feedback on Gavin M. and Marcus D.; (5/13) HM interviewing Gavin McDermott and Marcus Dunham - P2's submitted 5/9 and continuing to source additional candidates; (5/6) Pending feedback from HM but continuing to source additional candidates;  (4/29)  P2's submitted candidates and pending feedback on Gavin McDermott and Devin Gates;  (4/22) Sourcing additional candidates as HM prefers inside sales reps who work for competitors or who have automation hardware/software aptitude; (4/15) HM phone interviewing Gary L., Joe K., and Tim Berger but wants to adjust the profile to less experience sales reps or inside sales reps who have a degree and strong technical aptitude.   (4/8) Pending feedback on Warrent Hardy, Joe Kornack, Timothy Berger, and Gary Livingstone.  (4/1) Submitting Phase 2 candidates Joe Kornack, Matthew Bowen, Warren Hardy, and Phase 1 candidate Timothy Berger 4/1; pending feedback on Gary Livingstone; (3/25) OPEN req template sent; opening req in Phase 2 - need quality candidates to fill role quick.   (3/18) Discovery Call request sent; scheduled for Monday 3/21</t>
  </si>
  <si>
    <t>KAM5511</t>
  </si>
  <si>
    <t xml:space="preserve">Application Engineer </t>
  </si>
  <si>
    <t>Engels, John</t>
  </si>
  <si>
    <t>(6/24)  Norman Dixon &amp; Andrew Mroczka submitted; pending feedback.  (6/17)  Left VM with HM.  3 pending submits - (Witcliffe Williams, Norman Dixon, Colin Bov(6/10)  HM out of office until 6/13; to touch base then.  3 pending submits - (Witcliffe Williams, Norman Dixon, Colin Bov   (6/3)  Left VM for HM; 2 candidates DQ's - 3 pending CDS completion (Witcliffe Williams, Norman Dixon, Colin Bov).   (5/27)  Ph Int scheduled for Anton &amp; Michael.  (5/20) Sourcing additional candidates and pending feedback on Anton M. and Michael Hakes; (5/13) Submitted Anton Medrek and Michael Hakes - HM reviewing profiles but stated they appear qualified;  also pending moving Andrew Shelpuk forward to f2f interview;   (5/6) Submitted P2 candidate Mohammad Razeghi-Jahromi; sourcing additional candidates; (4/29)  Met w/ HR and HM and  they need the position filled within the next 3 weeks; wants to source general profiles with both motion control, industrial/manufacturing- automation experience; continuing to source additional candidates; (4/22) HM not interested in moving forward with Chris Hanna but wants to speak with Joseph Doran - resume sent w/o speaking with a CDS being completed;    (4/15) Left HM a vm after submitting Chris Hanna; also emailed 3 other resumes to gain feedback; also; ; (4/8) HM not moving forward with Matthew P. so we are continuing to source;  (4/1) Submitting Matthew Pellegrini 4/1;     (3/25) Sourcing candidates; DC complete; open req template sent;</t>
  </si>
  <si>
    <t>LIF002485</t>
  </si>
  <si>
    <t>(12/9) per Ainaric, Giles has provided go ahead for offer to Yannick on 12/5 - awaiting HR approval;  awaiting feedback from GIles on conversation with Yannick (12/2) P1 Yannick Sovornec schd for final interview with Giles on 11/30; offer pending for Yannick (11/25) awaiting feedback from F2F interviews (11/18) F2F schd for 11/22 - Thuy Than Luc, Yannick Sovonec, Jim Maher; submits: P1 Antonitette Noche  (11/11) move to F2F: Yannick Sovronec &amp; Jim Maher submits: P1 Abimbola Jarvis  (11/4) 2nd ph iv: P1 Yannick Savornic; P1 Thuy Than Luc (10/28) 1st ph Iv: P1 Thuy Thac, P1 Lauren Clark P3 Jim Maher; submits: P2 Sylviane Tracy, P1 Yannick Sovronec, P1 Lauren Clark (9/30)  Rick Rudolph accepted - pending BG/DS - shift role back to Chanelle upon closing.  (9/16) offer extended and accepted to Rick Rudolph (9/9)  Final int scheduled - Rick Rudolph/Giles Snare. submits: P1 Thuy Lu (9/2)  Final int scheduled 9/2 - Rick Rudolph/Pietro.  (8/26) F2F for P3 R. Rudolph schd for 8/31 in Miami with Pietro, Dave and Ainaric (8/12) Submitted P1 - Maria Sanchez-Chan. (8/5) Submitted P1 - Cyrus Khajvandi and P2 - Micah Tremire and Tom Crow. (7/29) Dave would like to conduct a phone interview with Richard Rodolph (P3 candidate). Ainaric will be interviewing Syvanlnie on 8/1 at 3pm EST and John Hatcher 8/2 at 2pm EST. (7/22) Ainaric is scheduled to speak with John Hatcher and Syvalnie Tracey. (7/15) Submitted P1 candidates - Wilson Lee, Sean Haney, and John Hatcher. (7/1) Submitted Sylvanie Tracey. Dave would like Ainaric to conduct a phone interview with Syvalnie. (6/24) Position is being placed with a P3 Recruiter. Continue to source. (6/17)  Shawn Azari out; no current candidates in process; awaiting approval to move to P3.  (6/10) Pending Shawn Azari interview feedback. (6/3) Shawn Azari will be interviewing F2F on 6/7. Anthony Van Divner is also a final candidate, but Shawn Azari is the strongest candidate. (5/27) Dave would like to conduct a phone interview with Anthony Van Divner on 5/26. (5/20) Dave would like to review the candidates to finalize next steps. (5/13) Submitted Anthony Van Divner. (5/6) Ainaric would like to conduct a phone interview with Sean Williams and Donald Draper. She has decided not to move forward with Graham Smith. (4/29) Ainaric would like to phone screen Sean Williams and Donald Draper. (4/22) Submitted Graham Smith and Sean Williams. Ainaric will be speaking with Shawn Azari on Friday 4/22 at 10am EST.  (4/15)  Submitted Keren Remington. Shawn Azari pending ph int; having trouble connecting.   (4/8) Waiting on next steps with Viet Tran. Ainaric doesn't want to move forward with John Thurrell. (4/1)  Submitted Viet Tran and John Thurrell.  urgently sourcing additional candidates. (3/25) Dave would like to move forward with Wesley Shipley. Ainaric will be conducting phone interviews with those individuals during the week of 3/28. (3/18) Submitted Bill Zvanut and Wesley Shipley. (3/11) Dave has decided not to conduct phone screen with Andrew and Lynn. Continue to source. (3/4) Waiting for dates to schedule a phone interview with Andrew Blidy and Lynn Guo. Sent an email requested feedback from Dave and he stated he was going to be in meetings all week and would be in touch with me on Monday, March 7th. (2/26) Waiting on dates to interview Andrew Blidy and Lynn Guo. Still Sourcing. (2/19) Dave McFarlane would like to schedule phone interviews with Andrew Blidy and Lynn Guo next week. (2/12) Submitted Andrew Blidy and Lynn Guo(2/5) Submitted Priyanka B. (1/29) Waiting for feedback on interviews.(1/22) Dave is bringing Jared down to Dallas on Jan. 27 for an in-person interview. Continue to source for next round of interviews. (1/15) Scheduling final interviews for next Thursday and Friday with Dave. (1/8) Conducting phone interview with Jared Townsend the week of Jan. 11th. (12/18) Submitted Jared Townsend (12/4) Open req template sent and Discovery Call completed on 12/2 - Sourcing.</t>
  </si>
  <si>
    <t>LIF002519</t>
  </si>
  <si>
    <t>Advanced Specialist - Field Systems Support  - LS Automation</t>
  </si>
  <si>
    <t>Vigliaturo, Kristina</t>
  </si>
  <si>
    <t>(7/1) per Kristi, moving to offer with Srividya barring verbal approval from Giles (6/24) P1 Leto Farrales schd for F2F interview on 6/29; schd P1 Srividya Dadi for Phone Iv w/ Giles (6/17) p1 Leto Farrales to F2F in Indy on 6/29-30; P1 Leto Farrales schd for ph iv on 6/15; P1 Leto Farrales submitted on 6/14 (6/10) keeping Srividya warm for next steps (6/3) phone iv with Ignacio Galindo schd for 6/6 (5/27) awaiting next steps on Srividya (5/20) Feedback pending for Srividya; Srividya to mee t with Amy Gibson on 5/18 in SF (5/13) F2F meeting schd with Amy Gibson and Srividya on 5/18- location tbd (5/6) kristi has rec'd internal referrals and would like to proceed with interviews on these candidates; awaiting specific candidate information; (4/1) P1 S. Dadi move to F2F in Indy- time and date TBD; phone ivs schd: P2 J. Townsend 3/30, P1 Srividya Dadi 3/31, R. Wearly 4/1 (3/25) awaiting feedback from HM- request sent on 3/21 (3/18) P2 Jared Townsend submitted on 3/15 (3/11) P2 Reid Wearley submitted on 3/11 follow up sent to Kristi on 3/10(3/4) P1 Ignacio Galindo submitted on 3/2 P1 Srividya Dadi submitted on 3/1; P1 Nhan Nguyen accepted role in SD- out of candidacy; P1 Nhan Nguyen submitted on 2/26 (2/26) sourcing CNs  HM missed DC; rescheduled for 2/23.  (2/19)  DC scheduled for 2/22</t>
  </si>
  <si>
    <t>LIF002644</t>
  </si>
  <si>
    <t>Field Marketing Manager - Flow Cytometry West</t>
  </si>
  <si>
    <t>(7/8) awaiting verbal and offer details for Mike Carlson; continue sourcing in the meantime; CDS called schedule with Cynthia Marr and Zack Ducharme (7/1) per Ainaric, offer will be extended to internal Mike Carlson (6/24) awaiting decision from Hiring team (6/17) awaiting decision on Cole Jones or Mike Carlson (6/10) P1-int Mike Carlson &amp; P2 Cole Jones top cns- keeping both warm for next steps (6/3) awaiting feedback from in-person interviews on 6/2 (5/27) F2F interviews pending 6/2 with cole Jones, Mike Carlson, and Maria Gentile (5/20) F2F interviews to take place in Chicago on 6/2 w/ Maria Gentile, Mike Carlson &amp; Cole Jone; Robb will speak over the phone with Adeline Madeksho (5/13) internal Mike Carlson submitted on 5/12- phone iv with Markus completed and they are shd to meet F2F on 6/1; Phone ivs schd: 5/10- Cole Jones &amp; Adeline Madeksho; 5/11- Roberto Renteria; 5/12- Melanie O'Donahue; schd pending with Katherine Ruby and Penny Melquist; P1 Roberto Renteria submitted on 5/9 (5/6) P2 Penny Melquist submitted on 5/5 P1 Melanie O'Donahue submitted on 5/5; P2 Katherine Ruby &amp; P1-int Maria Gentile submitted on 5/3; Markus schd to s/w Maria on 5/3 P2s Adeline Madeksh &amp; Cole Jones move to ph iv wk of 5/9 (4/29) P2 Adeline Madeksho &amp; P2 Cole Jones submitted on 428 (4/22) P1 Nicole Ovadia schd for phone iv on 4/25; P1 Nicole Ovadia submitted on 4/20 (4/8) qualiying Ben Lack, Nicole Ovadia (4/1) DC call completed 4/1</t>
  </si>
  <si>
    <t>LIF002697</t>
  </si>
  <si>
    <t>Advanced Specialist-Field Systems Support-LS Automation</t>
  </si>
  <si>
    <t>(10/21) spoke with Ainaric - offer for Robert Causey has been approved - we are pending final details - start date will be 1/2/17 (10/14) position being placed on hold (10/7) awaiting feedback and decision on final candidates(9/30) ph iv with Arto &amp; A. Kayserian for 9/30; ph iv with Jason and Amy - Andrew pending (9/23) F2F: P1 Andrew Kayersian (9/16) F2F iv with P1 Jackie Wanyee on 9/16 - move Jackie to ph iv with Arto and Pat; interview pending wiht  P1 Andrew Keyarsian on 9./26 in Indy  (9/9)  Final interview sch with lead candidate - Robert Causey/Giles Snare (BCI). 1st ph iv: P1 Andrew Kayersian P1 Jackie Waynee schd for Kristi on 9/13; submit: P1 Andrew Kayserian (9/2) lead candidate Robert Causey schd to speak with Jason Stevens &amp; Amy Gibson on 8/30; final phone interview with Arto Kulg schd for 8/31; Kristi is prepared to move forward with Arto's OK(8/26) ph iv w/ HR (Ainaric): Robert Causey on 8/25; ph iv pending with Robert Causey and Amy Gibson; 1st ph iv: Greg Khitrov (8/19) F2F iv: P1 Robert Causey on 8/19; submits: P1 Greg Khitrov; awaiting feedback on P1 Omeed Naini (8/12) 1st ph iv: P1 Robert Causey; submits: P1 Omeed Naini (8/5) P1 submits: Samantha Vickery; awaiting feedback on Robert Causey, Christian Perez, and Victor Ansah (7/29) awaiting feedback on newly submitted candidates (7/22) P1 Robert Causey &amp; Christian Perez submitted on 7/21 (7/15) sourcing additional candidates; still awaiting more feedback on Eric Wester (7/1) awaiting feedback from Amy and Sarah re: Eric Wester (6/24) schedule follow up phone interviews for P1 Eric Wester with Sarah Simons and Amy Gibson; move P1 Andres Medellin to LIF002698 for offer approval (6/17) move P1 Eric Wester and Andres Medellin to F2F in Miami on 6/22; move P1 Lance DaSilva to F2F in Miami on 6/21 (6/10) move Lance DaSilva and Eric Webster to phone interview (6/3) move P1 William Ewart to phne iv P1 Andres Medellin submitted on 6/1; (5/27) awaiting feedback on submitted candidates: William Ewart, Victor Johnson, Eric Wester  (5/20) pending submission/intro to Kristi with Todd Smith; need feedback on submitted candidates (5/13) P1s WilliaEwart, Victor Johnson and Eric Wester submitted on 5/12 (5/6) move Kathryn Scott and Myla Spencer to F2F in NYC or Phila; P1s kathryn Scott and Myla Spencer submitted on 5/3 (4/22)  New req; initiating recruitment</t>
  </si>
  <si>
    <t>LIF002698</t>
  </si>
  <si>
    <t>Senior Specialist Field Systems Support-LS Automation</t>
  </si>
  <si>
    <t>(7/22) internal transfer pending for David Horvath- submitted David on 7/19; updated req posting to Indianapolis (7/15) req being transferred to Indy; internal candidate David Horbath in final stages of interview process (7/8) approval for Latin American req granted- move Andres under req LIF002963 (7/1) green light from Arto &amp; Giles to move to offer with Andres Mendellin (6/24) potential offer pending for Andres Medellin (originally submitted under LIF002697) req update submitted to move location to Miami; final ph iv schd for Andres and Giles Snare on 6/28 - if Giles is unavailable, Arto will fill in on the call(6/17) move P1 Dennis Oppong to F2F in Miami on 6/21 (6/10) Ph iv with Dennis Oppong schd for 6/13 (6/3) move cns to phone screen: Manuel Cajina, Santosh Hodawadekar, Dennis Oppong, Kathryn Scott; internal ee referral: Jackie Waynee (5/27)P1 Sean Carey submitted on 5/27 P1 Krystal Hamlett and P1 Tracy Talbot sumbitted on 5/26 (5/20) phone iv requested with Dennis Oppong- schd for 5/23 with Amy &amp; Kristi; P1 Dennis oppong submitted on 5/18 (5/13) P1 Manuel Cajina submitted on 5/12 (5/6) P1 Sean Carey submitted; P1 Santosh Hoda. submitted on 5/5 P2 Kevin Ferri schd for phone iv on 5/5; move P1 Nikki Littleton to F2F (phone iv on 5/2); P1 Nikki Littleton submitted on 5/5 (4/29) P2 Kevin Ferri submitted on 4/27 (4/22)  New req; initiating recruitment</t>
  </si>
  <si>
    <t>LIF002699</t>
  </si>
  <si>
    <t>Senior Specialist Field Systems Support-Flow Cytometry Analyzers</t>
  </si>
  <si>
    <t>(7/1) green light from Pietro to move to offer with Natalia (6/24) offer pending for Natalia Kokorina; final iv schd with Pietro Lop. on 6/2(6/17) schd R. Cabana and N. Kokorina in Miami on 6/21 (6/10) Move R. Cabana and N. Kokorina to F2F in Miami on 6/21 (6/3) phone iv with R. Cabana and N. kokrina schd with Krystina Dickinson on 6/3 (5/27) awaiting feedback on next steps for Sarah Schuett, Raquel Cabana, Natalia Kokorina; awaiting submittal feedback for Abhisbhek Chandra and Mamoud Ijbrara (5/20) P1 Abhishek Chandra submitted on 5/16 (5/13) F2F w/ Kevin Ferri and Sarah Schuett completed on 5/11 (5/6) move Sarah Schuet, Nicole Littleton, Raqurl Cabana, &amp; Natlia Kokorina to F2F in NYC on 5/11-12; schd phone iv with Kevin Ferri- likely move to F2F in NYC (4/29) P2 Kevin Ferri &amp; P1s Natalia Kokorina, Daniel Martinez, Nicole Littleton, Chris Donahue, Raquel Cabana, &amp; Sarah Schuett move to phone interviews; submited P1s D. Martinez, N. Littleton, C. Donahue, R. Cabana, S. Schuett submitted on 4/27; P2 Kevin Ferri, P1Mahmoud Ijbara &amp; P1 Natalia Kokorina submitted on 4/26 (4/22)  New req; initiating recruitment</t>
  </si>
  <si>
    <t>LIF002723</t>
  </si>
  <si>
    <t>Global Hardware Systems Instructor</t>
  </si>
  <si>
    <t xml:space="preserve">(9/2) 1st ph iv: P2 Laura Blair submit: P2 Laura Blair (8/26) F2F iv: P2 Chris Wilhite schd for 8/30; 1st ph iv: P2 Chris Wilhite on 8/24 (8/19) 1st ph iv: P1 Gary Lueker; submits: P2 Chris Wilhite, P1 Gary Lueker (8/12) 2nd ph iv: P1 Raje Veeramallu; submits: P2 Barbara Howrey (8/5) Position has been transferred to Kate W. as of 8/5.  Inna would like to bring Tom Kellinghaus (P2) in for a F2F interview on Aug. 17th or 18th. Submitted P2 - Tom Kellinghaus. Inna would like to conduct a phone interview with Rajeswari Veeramallu, Salvatore Badalmenti, and Tom Kellinghaus.  (7/29) Inna interviewed Ryan Owen and doesn't want to move forward. Would like to conduct a phone interview with Salvatore Badalamenti sometime next week when she returns from PTO. (7/22) Stephen Lyle rejected the position. Inna is scheduled to meet with Ryan Owen (P2) next Monday. (7/15) Inna extended verbal offer and Stephen would like to take a couple of days to think about it. Sending offer letter.(7/8) Per Inna, she would like to extend an offer to Stephen Lyle. Pending offer details.(7/1)  Submitted P2 candidate - Salvatore Badalementi. Ryan Owen - move to phone int;  move Stephen Lyle forward to F2F.   (6/24) Submitted P2 - Ryan Owen. Inna would like to interiew Stephen Lyle. (6/10) Submitted Ian Hamilton. (6/3) Submitted P1 candidates - Stephen Lyle &amp; Gregory Spurgeon and P2 candidates - Ian Hamilton &amp; Salvatore Badalamenti. (5/27) Inna would like to bring Mike Smith in for an in-person interview. Continue to source. (5/20) Submitted Mike Smith. Inna would like to move forward with a phone interview with William Ewart. (5/13) Submitted William Ewart  and Sean Conley(5/6) Discovery Call completed on 5/3 - req assigned to TME on 5/2 - sent DC request. </t>
  </si>
  <si>
    <t>LIF002817</t>
  </si>
  <si>
    <t>Advanced Specialist - Field Systems Support-LS Automation</t>
  </si>
  <si>
    <t>(7/22) offer to SM Johnson @ $90K base; awaiting verbal OK to send written offer (approved in Taleo) (7/1) F2F schd for Shannon Johnson on 7/5 (6/24)reschd P1 Shannon Johnson for F2F in Indy 6/29 or 6/30; P1 Lacie Westbrook submitted on 6/24 (6/17) P1 Hao Lei submitted on 6/16; move P1 Sam Millar to F2F in Indy on June 29 or 30; P1 S. Johnson phone iv on 6/14, P1 Shannon Johnson submitted on 6/13 (6/10) move to interview: Josh Wilson &amp; Sam Millar; internal ee referral: Shannon Marie Johnson -- awaiting applications in Taleo (6/3) P1 Josh Wilson submitted on 6/1 (5/27) P1 Michael Afara submitted on 5/24 (5/20) P1 Sam Millar submitted on 5/20</t>
  </si>
  <si>
    <t>LIF002826</t>
  </si>
  <si>
    <t>Senior Field Service Engineer</t>
  </si>
  <si>
    <t>Kofnovec, Mike</t>
  </si>
  <si>
    <t>(9/2)  Offer accept; pending BG/DS completion.  (8/19)  Offer Accept, 8/17 - Larry Tellers - BG/DS in process.  (7/15)  P1's submitted - Eric Kang, Happy Romero.  (6/24)  P1 submitted - Nathan Metz.  (6/17)  P2 submitted - Ben Munoz (Geoff); P1 submitted - Michael Chadd (internal)</t>
  </si>
  <si>
    <t>LIF002828</t>
  </si>
  <si>
    <t>Little Rock</t>
  </si>
  <si>
    <t>(6/17)  Moving to offer with Biran Counts; details pending.  (6/3) move to F2F week fof 6.6 in ATL: Jim Record; p2 Brian Counts schd for phone iv w/ Fiona on 6/2; move P2 Dan Barnes, P1 Jim Record, and P1 Blake Ray to phone screen with Ainaric; P2 Brian Counts submitted on 6/(5/27) move P1 Jim record to phone screen on 6/1 with Fiona; P1 Jim record submitted on 5/26; Phone IV requested with P2 Dan Barnes, P1 Blake Ray and P1 Michael Sicola; P1 Blake Ray and P2 Dan Barnes submitted on 5/25 P1 raquel Cabana schd for phone iv on 5/25 P2 Michael Sicola and P1 Raquel Cabana submiteed on 5/24 (5/20)  New req; sourcing initial submits</t>
  </si>
  <si>
    <t>LIF002846</t>
  </si>
  <si>
    <t xml:space="preserve">Technical Support Engineer II Life Sci Tech Support </t>
  </si>
  <si>
    <t>Plechaty, Wayne</t>
  </si>
  <si>
    <t>Sharpe, Krishonta</t>
  </si>
  <si>
    <t>(7/1) awaiting feedback from F2F ivs (6/24) move Dan Fisher, Colin Friend to F2F; phone iv schd for Dan Fisher, Joel Bond, and Ryan Zilly schd for ph ivs; P1 Rayn Zilly and Carlos Snachez submitted on 6/23; P2 Dan Fisher submitted on 6/20 (6/17) P1 Joel Bond submitted on 6/17; move P1 R. Kester to ph iv; P1 Rob Kester submitted on 6/15;  move P1 C. Friend to ph iv on 6/14; P1 Colin Friend submitted on 6/13 (6/10) move P1 J. Wilson and G. Morgan to phone iv week of 6/13; P1 Josh Wilson and Garrett Morgan submitted on 6/9</t>
  </si>
  <si>
    <t>LIF002855</t>
  </si>
  <si>
    <t>(7/8) offer extned and verbally accepted to James Cross; F2F iv with James Cross schd for 7/6 (6/23) offer extended to Bryan Burrell - declined due to compensation and relocation (6/17) move Jessica Roberson to F2F; P1 Jessica Roberson schd for phone iv on 6/13 (6/10) move P1 Bryan Burrell to F2F; P1 Dwight SMith and P1 Jessica Roberson submitted (6/3) P1 Carl Dankert move to phone iv; P1 Carl Dankert submitted on 6/2 (5/27) sourcing new cns (5/20) email sent to HM for DC</t>
  </si>
  <si>
    <t>LIF002860</t>
  </si>
  <si>
    <t>Flow Cytometry Hardware System Instructor</t>
  </si>
  <si>
    <t>(8/5) awaiting feedback on offer to P1-int CJ Tuskan(7/29) offer pending for internal CJ Tuskan (7/22) awaiting feedback from interview with Raquel Cabana; CDS calls scheduled with Daniel Olson &amp; Liz Keyer to further qualify (7/15) P1 submitted - CJ Tuskan &amp; Raji Veeramearlle (7/8) schd Raquel for  F2F wk of 7/11 (7/1)  P1 Raquel Cabana submitted/interviewed;</t>
  </si>
  <si>
    <t>LIF002869</t>
  </si>
  <si>
    <t>GSR Representative II Sales</t>
  </si>
  <si>
    <t>Grillmeyer, Rob</t>
  </si>
  <si>
    <t xml:space="preserve">(1/27) verbal offer to be extended to Nika Krisa  (1/20) Rob &amp; Jessica met with Nika Krisa on 1/19 - they would like to move forward with Nika for GSR role (1/13) schd 1st ph iv: Paul Scott, Michael Oyen (1/6) 1st ph iv: Justiin Kitrell P1 Tracey Lewis CTS submits: Paul Scott, Kevin Sgro (12/23) 1st ph iv: P1 Ilya Zlatovsky; Justin Kitrell (12/16) submits: P1 Gunnar Ericson, CTS - Justin Kitrell, CTS - Chip Beckwith (12/9) submits: P1 Ilya Zlatovsky (12/2) sourcing new candidates(11/25) submits: P1 Antonietta Noche (11/18) confirmed team will not be moving forward with James Kane - sourcing additional candidates (10/21)  Offer being extended to James Kane.  (10/14) position potentially going on hold (10/7) per Rob, offer is in approval for James Kane, verbal will be delivered this week 10/3 (9/30) F2F iv: James Kane 9/27; 1st ph iv: P2 Sylviane Tracy P1 Thuy Than submit: P2 Neeraja Akilla (9/23) Phone Iv: Jessica Tsaoi s/w James Kane on 9/20; submits: P2 Sylviane Tracy (9/16)  James Kane moving to F2F (pending details); Joe Sullivan ph int sch 9/16;  Release Larry Coleman.  (9/9)  2 active candidates:  Pending ph int feedback on Larry Coleman; James Kane sch for ph int 9/12.  submits: P1 J. Sullivan (9/2)  Larry Coleman sch ph int 9/2; no feedback from Cyrus. submitted:  P1 - James Kane.  (8/26)  Ph int scheduled - Shawn A (8/25 at 2 PT); pending ph int with Cyrus and Larry Coleman.  (8/12) Rob would like to conduct a phone interview with Shawn Azari during the week of 8/15. Pending candidates availability. (8/5) Submitted P1 - Shawn Azari. (7/29) Submitted P1 - Rick DesMarteau. (7/22) Rob would like to pass on Craig Wilcox. Scheduling phone interview with Don Basanes for the weel of 7/25. (7/15) Submitted Craig Wilcox. (7/8) Rob would like to conduct a phone interview with Mindy Luce and Don Basanes. (7/1) Sent email requesting candidate feedback. (6/24) Rob didn't join the weekly follow-up call. Submitted P1 - Mindy Luce and Don Basashes. (6/10) Discovery call scheduled for 6/14. (6/3) Discovery call request sent 6/9. </t>
  </si>
  <si>
    <t>LIF002874</t>
  </si>
  <si>
    <t>Senior Manager, Applications Specialist Developed Markets-Flow</t>
  </si>
  <si>
    <t>Snare, Giles</t>
  </si>
  <si>
    <t xml:space="preserve">(9/9) per conversation with Pat on 9/6, they will likely be moving to offer with Jeannine Holden - awaiting information (9/2) P1-int Jeannine Holden is schd for F2F with Pietro on 8/29 - he has already connected with Mario, Scott, Giles, and Pat D. - per Ainaric, she is the lead candidate; awaiting feedback from Mario and Scott on P2 Dave Houston (8/26) submits: P2 Craig Fishman (8/19) 2nd round ivs (x5- Pat Dupasquier, Piietro Lopriore, Mario Koksch, Jacques Vigne, &amp; Scott Strain): Dave Houston; pending CDS: Criag Fishman (Apps Mgr w/ Illumina out of Phila.) (8/12) 1st ph iv: P2 Dave Houston; submits: P2 Dave Houston 8/10, P1 Anny Revilla 8/8, P1 Susan Reynolds 8/8 (8/5) Interviews: P1-int Raed Adlouni - spoke with Giles, Aianaric, Pat Dupasquier, Mario Koksch, Pietro Lopriore, Jacques Vigne; P1 submits: Raed Adlouni, Susan Reynolds, &amp; Anny Revilla (7/29) release Danny Hion and Ed Noe; CDS/screening schd with Susan Reynolds, Kimberly Gasuad (7/22) 2nd ph iv: Danny Hion schd with Giles for 7/18; per Giles keep Danny warm; Ed Noe is top candidate at present (7/15) move P1 Ed Noe to F2F at the NJ Vision Center on 7/21; schd phone iv with P1 Danny Hion(7/8) LDW requested for Ed Noe; move to phone IV with Mario Koksch, Pietro Lopriero, and Pat Dupasquire; P1 Navaline Quach submittd on 7/7 (7/1) move Ed Noe to ph iv with Giles on 6/30; P1 Doralice Costa and Danny Hion submitted on 6/29 (6/24) move P1s Ed Noe, Tonya Finchman, and Sharel Figueroda to ph iv with Ainaric; P1 Ed Noe submitted on 6/21 (6/17) P1 Mark Rothenberg submitted on 6/17 P1 Tonya Finchman and P1 Sharel Figueroda submitted on 6/17 (6/3) Discovery call request sent on 6/3. </t>
  </si>
  <si>
    <t>LIF002875</t>
  </si>
  <si>
    <t>SPAM Representative I/II Sales - Life Science Auto</t>
  </si>
  <si>
    <t xml:space="preserve">(12/9) offer to Joe azelrigg has been extended - per Ainaric OK to close req - offer details pending (11/4) placed position on hold - 10/24/16 (10/28) offer to be made to internal Joe Hazelrigg with start date of Jan 2017 (10/21) position on hold (10/14) move to F2F: John Cera, Eric Tepe, J. Hazelrigg  1st ph iv: j. Hazelrigg; submits: Joe Hazelrigg (10/7) addt'l ph iv: P2 John Cera - scheduled with Rob Grillmeyyer and Ainaric Cavllo on 10/10 submit: P2 Ryan Owen; awaiting resume for P2 Nichole Treeter (currently with Roche) (9/30) 1st ph iv: P2 John Cera (9/23) 1st iv: P1 David Kuhel; submits: P2 John Cera, P1 David Kuhel (9/16) 2nd ph iv with Rob Grillmyer: John Hicks and Eric Tepe; 1st ph: P1 Erika Parker submit: P1 Ericka Parker(9/2) Jessica will be meeting with internal candidates Rich Kuertz &amp; John Hicks on 9/1; both candidates submitted through Taleo 8/31; Jon Cash declinded the offer and Jessica will be speaking with the next candidate in place, Eric Tepe, on Thurs. Sept 1st. (8/26) Jessica Tsaoi has verbally extended the offer to Jon Cash, he wanted to take 24 hours to think about it and let her know. Pending decision. (8/19) Per Ainaric, we are going be extending an offer to Jon Cash - she has sent the request to the finance department for approval. (8/12)  Jon Cash final int with Giles 8/15; all goes well, moving to offer.  (8/5) Jessica does not want to move forward with Shawnette Brown. She is very interested in Jon Cash at this time, but would like to keep Andrew Fritts warm just in case Jon Cash doesn't accept the offer. Jessica would like to conduct phone interviews with Tim Heath. Pending next steps/feedback for Shawnette Brown. Kimberly Howell will be interviewing Jon Cash F2F along with Jessica on 8/9. (7/29) Jessica mentioned for our weekly call that she has an internal, Jon Cash which is her first pick and she would like him to interview with Giles this week.  (7/22) Submitted P1 - Tim Heath. Jessica has an internal candidate that is very strong but is very interested in interviewing Shawnette Brown.  (7/15) Submitted Brent Lynch and Shawnette Brown. (7/8) Submitted P1 candidates - Jeff Drassler and Jonathan Cash. (7/1) Continue to source - Priority for week of July 4th. (6/24) TTP - 6/24. Sourcing. </t>
  </si>
  <si>
    <t>LIF002891</t>
  </si>
  <si>
    <t>Ducharme, Zachary</t>
  </si>
  <si>
    <t xml:space="preserve">(1/6) s/w HRBP on 1/3 - offer approval for Mike Templeton pending (12/30) final candidates - Mike Templeton &amp; Dan Duzenski met with Zack and team - both are moving to offer - Dan Duzenski to fill req LIF003144 (12/23) F2F scheduled with Dan Rivera on 12/21 (12/16) F2F interview with Dan Rivera 12/22 - location and time TBD (12/9) continuing to source new candidates for the location, however, a new requisition has not been approved for transfer to Personify in Taleo; need direction from HRBP and HM; lead candidate is Dan Rivera </t>
  </si>
  <si>
    <t>LIF002910</t>
  </si>
  <si>
    <t>Laboratory Equipment Sales Representative</t>
  </si>
  <si>
    <t xml:space="preserve">(12/9) 1 st ph iv: Stephen Seasholtz (12/2) Erik Volek (lead candidate) to speak with Giles by phone on 12/1; then Paul to fly and meet with him in-person.  (11/25) submits: Evan Amery (11/19) submits: P1 Gary Cavangh;  Erik Volec moving to additional int's.  Needs experienced individual.  (11/11) 1st ph iv: Erik Volec submits: P1 Todd Krause, P1 Erik Volec (11/4) awaiting word from HR on status of roles (10/28) 1st iv: Matt LaRocca (10/14) Position being placed on hold; submit:  P1 Amy D'Angelo, P1 Pat McKillip P1 Matt LaRocca P2 Kyle Menard  (10/7)  Drew Derour not able to move forward due to non-compete; sourcing additional candidates.  (9/30)  Offer extended to Drew Serour - pending acceptance.  (9/16)  Drew Serour moving to final int - offer pending.  (9/9) F2F iv: Andrew Serour &amp; Robert Petragnani pending meeting with Paul; will schedule follow up phone interview with Giles and Andrew (potentially Robert) post Paul's meeting; LDW request has been sent.  9/8 Submits:  P1's Joseph DiPietro, Marc Scotti, Stephen Seasholtz.  (9/2) 2nd ph iv: Robert Petraganani; 1st ph iv: Andrew Seuor (8/26)  Robert Petragnani ph int; pending feedback. P1 Andrew Serour submitted; pending feedback.  (8/12) Pending candidate feedback - sent an email to Paul/Ainaric requesting feedback. Paul was on PTO for the weekly call and couldn't attend. (8/5) Submitted P1 - Edward Kugger and Victor Parziale. Pending candidate feedback. (7/29) Submitted P1 - Paul Benn, Michael Osterhaudt, and Jennifer Diskin. Pending candidate feedback. We changed the position title hoping it will attract viable candidates.  (7/22) Continue to source. (7/1) Disocvery call completed - TTP: 7/1. (6/24) Sent first attempt for Discovery Call. </t>
  </si>
  <si>
    <t>LIF002963</t>
  </si>
  <si>
    <t>Sharpe, Khrishona</t>
  </si>
  <si>
    <t xml:space="preserve">(8/12) verbal offer pending for P1 Brian Diaz (8/5) move P1 Ken Sutherland to F2F; P1 Kenneth Sutherland submitted on 8/1 (7/29) 2nd interview with Brian Diaz schd for 8/8 - F2F in Indy; P1 Brian Darr &amp; Lida McClammer submitted on 7/29 (7/22) P1 Joshua Gatlin schd for ph iv on 7/20; P1 Brian Diaz submitted on 7/21 (7/15) P1s submitted- Joshua Gatlin &amp; Mark Nicholas; awaiting approval from HR to move forward with iv for Mark Nicholas </t>
  </si>
  <si>
    <t>LIF003013</t>
  </si>
  <si>
    <t>Senior Specialist-Field Systems Support-LS Automation</t>
  </si>
  <si>
    <t>(3/10) offer pending to P1 Marisa Evans; (3/3) F2F iv schd with M. Evans in Indy on 3/6; 1st ph iv: P1 M. Evans, G. Hajj; submits: P1 Marisa Evans, P1 Gearoge Hajj, P1 Berket Khalifa  (10/14) postition being placed on hold (10/7) submits: P2 Sandy Rocks (9/30) awaiting HM feedback and availability to speak with Ada Vaill and new candidates submitted (9/23) submits: P2 Greg Dalton-Kay, P1 Tim Karsten, P1 Marisa Evans (9/16) awaiting feedback on hiring team availability for Ada Vaill (9/9) 1st ph iv: P2 Ada Vaill; submits: P2 Ada Vaill</t>
  </si>
  <si>
    <t>LIF003069</t>
  </si>
  <si>
    <t>Field Sales Service Engineer</t>
  </si>
  <si>
    <t xml:space="preserve">(11/4) offer accepted: Josh Fields (10/28) F2F on 10/27: Addy Samuel &amp; Josh Fields; 1st ph iv: P1 Kyle Rasmussen; submits: Jacob Socha, Michael Weldon (10/21) submits: P2 Andrew Smith, P2 Addisu Samuel, P2 Justin Bree, P1 Kyle Rasmussen  P1 Nick HItcho, P1 Joshua Fields, P1 Kyle Labban P1 Doug Schaeler (10/14) 1st ph iv: P1 Phillip Detroxtra P1 Marvin Farmer; submits: P1 Marvin Farmer P1 Phillip Detroxtra (10/7) F2F iv schd: Jonathan Davis - 10/14; schd call with FSE Bill Brenneman and Jonathan prior to F2F (9/30) Shifted Alyssa to provide P1 support.  2nd ph iv (Dave Haak &amp; Mark): J. Convery; 1st ph iv: P1 Femi Folawewo (9/23) 1st ph iv: James Convery, Dave Fabrizio; submits: P1 Dave Fabrizio, P1 Femi Folawewo, Larry Pearson  (9/16) submits: P1 James Convery </t>
  </si>
  <si>
    <t>LIF003077</t>
  </si>
  <si>
    <t>Field Application Scientist</t>
  </si>
  <si>
    <t>Holden, Jeannine</t>
  </si>
  <si>
    <t xml:space="preserve">(3/10) awaiting finalization on offer to Azam Ghari (2/17)  Moving to final with internal, Azam Ghauri   (2/10) submit: P1 James Ertlet (2/3) continuing to source new candidates (1/27) Lakshmy filled under LIF003242 - position is still open for sourcing (12/23) per Giles approval to move to offer with Lakshmy;  final interviews with Lakshmy - schd with Jonel Lawson on 12/19 and Giles Snare on 12/20(12/16) final interviews with Lakshmy - schd with Jonel Lawson on 12/19 and Giles Snare on 12/20 (12/9) Confirmed F2F in Chicago on 12/12 for Lakshmy &amp; Andrea; move to F2F in Chicago - Lakshmy Ganesh &amp; Andrea McCauley - schd iv for either 12/12 or 12/19; hold on Nick Young for Denver or CA (12/2) submits: P1 Carnella Lee (11/25) waiting on next steps for Andrea McCauley, Lakshmy, and Nicholas Young (11/18) waiting on feedback from hiring team (11/11) awaiting feedback from HM (11/4) ph iv with Frank Day: Nicholas Young and Andrea McCauley (10/28) 2nd ph iv w/ Ainaric: P1 Andrea McCauley, P2 Nicholas Young(10/21) 1st ph iv: P1 David Kuhel, P1 Andrea McCauley, P1 Mike Brandt, P1 Raquel Cabana, P1 Nino Tabatadze, P2 Nick Young; submits: P1 David Kuhel (10/14) submits: P1 Raquel Cabana, P1 Mike Brandt P! Nino Tabatadze, P1 Andrea McCauley (10/7) awaiting feedback on N. Young and Helen Andersson (9/30) submits: P2 Nicholas Young P1 Helen Andersson (9/16) new req - sourcing </t>
  </si>
  <si>
    <t>LIF003083</t>
  </si>
  <si>
    <t xml:space="preserve">(1/20) waiting on offer details for Mark Thompson (1/13) final candidate: Mark Thompson - schedule final interviews with Aianaric and GIles  (1/6) 2 final candidates - Mike Stack and Mark Thompson schd to speak with Ronald Khoshabeh on 1/9 (12/23)  2nd interview: Mike Stack, Brent Lynch, Mark Thompson, Ronalda Gontz  - connect with Kevin Lingor &amp; Andrew Kelly (12/9) 1st iv: Hadley Miller; John Grebenc  (12/16) 2nd interview: Mike Stack, Brent Lynch, Mark Thompson, Ronalda Gontz  - connect with Kevin Lingor &amp; Andrew Kelly (12/9) 1st iv: Hadley Miller; John Grebenc   (12/2)  Brent Lynch - move to ph int with another HM (currently out of work), but good history.  5 candidates pending feedback - pending HM feedback.  (11/18) Brent Lynch moving to ph int; Mark Thompson - let him know hiring at beginning of year.  submits: P1 Alex Kniceley, P1 John Grenbenc; P1 Hadley Miller P1 Zizette Shaya (11/11) submits: P1 Brent Lynch, P1 Jim Plucke (10/21) position on hold (10/14)  Mark Thompson completed ph int - keep in process.  Craigg Logan - taken another position - out.  Mike Stack - ph int pending.   (10/7) 1st iv: P1 Mike Stack, P1 Mark Thompson, P1 Craigg Logan;  submits: P1 Mike Stack, P1 Ronalda Gontz (9/30) submits: P1 Mark Thompson, P1 Craig Logan, P1 Tony Spires (9/23) position posted 9/22 - open for sourcing </t>
  </si>
  <si>
    <t>LIF003101</t>
  </si>
  <si>
    <t>Field Project Manager Life Science Automation</t>
  </si>
  <si>
    <t>Green, Russell</t>
  </si>
  <si>
    <t xml:space="preserve">Kate Wojdula </t>
  </si>
  <si>
    <t xml:space="preserve">(5/12) offer accepted by internal - Amy Gibson </t>
  </si>
  <si>
    <t>LIF003106</t>
  </si>
  <si>
    <t xml:space="preserve">(4/7) waiting on offer details for Andrew Beernink (3/31) Andrew Beernink is lead candidate - team wants to make an offer - he will be compleing the final interview with Giles on 3/31 (3/24) Jeannine has requested ph ivs with Giles &amp; Arto for Andrew Beernink - need HR to confirm elligibiity for rehire (3/17) waiting on direction for next steps with Andrew Beernink - sourcing additional candidates (3/10) 1st ph iv: P1 Andrew Beernink; submits: P1 Andrew Beernink (3/3) no live candidates - sourcing with emphasis on programing and method development experience in flow cytometry (2/24) Andrew Cosgrove has been released from process; HM s/w Laura Church - not enough hands on technical experience; sourcing new submits(2/17) F2F schd for Andrew Cosgrove on 2/16; A. Cosgrove will speak with Pat Dupasquire on 2/17 - awaiting feedback; submits: P1 Laura Church; P2 Sarah Maremont (2/10) moving Andrew Cosgrove to Denver req for location - Cosgrove is scheduled to s/w Mike Carlson on 2/13; with submits: P2 Crystal Faelan (2/3) sourcing new submittals (1/27) sourcing new submts (1/20) submits: P1 Daniel Rouse (1/13) sourcing and engaging new candidates (1/6) sourcing addt'l candidates (12/23) sourcing new candidates with focus on Denver (12/16) submits: P1 Jeannine Schibler (12/9) sourcing additional candidates - there are several of interest but team would prefer to see if they can find candidate alreadt local to Denver(12/2) waiting on feedback from HM (11/25) Ainaric s/w Julie Ward on 11/21; Julie Ward schd to s/w Frank Day on 11/28 (11/18) 1st ph iv: Julie Ward, Karin Knudson; submits: P1 Julie Ward P1 Karin Knudson (11/11) submits: Abimbola Jarvis (10/28) sourcing initial submits </t>
  </si>
  <si>
    <t>LIF003142</t>
  </si>
  <si>
    <t>Specialist - Field Systems Support - LS Automation</t>
  </si>
  <si>
    <t>(5/26) Livia Rossi and Robert Champon are both scheduled for call with Giles Snare on 5/26 - feedback pending (5/19) Livia Rossi is lead candidate - completed F2F in Indy on 5/18 - HR interview completed on 5/19 - awaiting availability from Arto to schedule call (5/12) F2F wk of 5/15 - Livia Rossi &amp; Jon Charnecki; 1st ph iv: Livia Rossi, Jon Charnecki; HR iv schedule for Robert Champon on 5/12; submit: Livia Rossi, Jon Charnecki, Robert Champon (5/5) submiit: Shawna Prange; Daniel Barnicoat has decided to decline role due to personal family matter. (4/7) Daniel Barnicoat is lead candidate - schedule for final iv with Giles Snare; submits: P1 Robert Alwine P1 Ajay Kumar P1 Shawna Prange (3/31) lead canidate - Daniel Barnicoat - attempting to schd for call on 3/31 with Arto and Giles - awaiting candidate response (3/24) F2F scheduled for Daniel Barnicoat (3/24) and Berket Khalifa (3/28); (3/17) 2nd iv with Amy Gibson and Berket Khalifa schd; submit: P2 Richard Bazzelle (3/10) 2nd ph iv: F. Joseph with Amy Gibson and Jason Stevens on 3/13 1st ph iv: P1 Forbi Joseph schd for 3/6, Daniel Barnicoat, Berket Khalifa; submit: P1 Berket Khalifa  (3/3)submit: P2 John Ulrich P1 Forbi Joseph  - sourcing candidates with liquid handling and Biomek experience (2/24) profile shifted to programming experience on Biomek; submits: P1 Daniel Barnicoat  (2/17) 1st ph iv: Nadeem Mohammed; submit: P1 Nadeem Mohammed; release - Allen &amp; Divann - not enough technical experience; pending feedback on two candidates (Divann &amp; Allen) (2/10) awaiting feedback on Divann and Allen Clayton; sourcing new submits  (2/3) Divann Cofield and Allen Clayton met with Kristi on 2/2 - move both to conversations with Arto (3rd iv); waiting on Krisit's availaibility to speak with Firmin Delago (he is also open to role in CT) (1/27) F2F: P2 Allen Clayton, P2 Divann Cofield; submits: P1 Firmin Delago P1 Brendan Carroll (1/20) 1st ph iv: P2 Tonyja Liles, P2 Allen Clayton, P2 Divann Cofield, P2 Raynelle Reid (1/13) HM is on PTO - awaiting feedback (1/6) 1st ph iv: P2 Tonjya Liles P2 Ranyelle Reid (12/23) 1st ph iv: P2 Tonjya Liles awaiting feedback on candidates (12/16) HM did not attend update call on 12/15 - awaiting feedback on submitted candidates; new submts: P2 Tonyja Liles (12/9) submits: P1 Brian Wile, P2 Divann Cofield, P2 Ranyelle Reid, P2 Allen Clayton (12/2) HM did not attend weekly update call on 12/2 - awaiting information from HM then will move to open req; DC invite sent; pending feedback from HM</t>
  </si>
  <si>
    <t>LIF003144</t>
  </si>
  <si>
    <t xml:space="preserve">(2/17) verbal offer extended to Lauri Albert - accepted (2/10) F2F requested to Lauri Albert on 2/14 - requested Lauri's availability, but states that she is not available on 2/14; sourcing new submits (2/3) 2nd ph iv: Alex Tucker; 1st ph iv: P1 Alex Tucker, CTS- Lauri Albert; submits: Alex Tucker (1/27) 2nd iv: John Quinn; 1st ph iv:  John Quinn, Brian Adams; submits:  P1 Brian Adams, P1 John Quinn, P1 Gil Benitz, P1 David Myers, P1 David Dobbin (1/6) s/w HRBP on 1/3 - offer approval for Dan Duzenski pending (12/30) final candidates - Mike Templeton &amp; Dan Duzenski met with Zack and team - both are moving to offer - Dan Duzenski to fill req LIF003144 (12/23)  2 live candidates; HM seeking more flow specific experience; Central sourcing working in P2  (12/16) 1st &amp; 2nd interviews: Dan Duzenski, Mike Templeton  submits: Mike Templeton, Mark Honan (12/9) source additional caniddates with focus on flow cytometry experience in the lab (12/2) submits: P1 Paul Ferrante; P1 Daniel Dunzenski (11/25) sourcing additional candidates (11/18) 2nd ph iv: Peter Vulfson; 1st ph iv: Arthur Luchowski; submit: P1 Arthur Luchowski (11/11) 1st ph iv: Peter Vulfson submit; P1 Peter Vulfson (11/4) submit: Elizabeth Wilkinson </t>
  </si>
  <si>
    <t>LIF003148</t>
  </si>
  <si>
    <t xml:space="preserve">(4/7) waiting on offer details for Veronica Reed (3/31) Veronica Reed is lead candidate - schd for call with Jim Barry &amp; Giles this week; awaiting on feedback and direction for Dave Cox and Theresa Russell (3/24) F2F feedback pending for Veronica Reed - schd for F2F in Indy on 3/27; 2nd ph iv: Dave Cox &amp; Jenny Sato; 1st ph iv: Dave Cox, Theresa Russell &amp; Jenny Sato; submits: Theresa Russell (3/17) F2F confirmed with Davone Platz on 3/24 and Veronica Reed on 3/27 - HRBP (Ainaric) will be speak with Veronica on 3/17 to further confirm salary and benefits requirements - once Ainaric gives OK, Kate will send request to client services for travel; 2nd/3rd phone iv requested with Don Basanes; pending feedback for Dave Cox ; new submits: P1 Bee-Na Lee, P1 Alex Pomerantz (3/10) 2nd ph iv: P1 Veronica Reed; 1st phone interview: Paul Carlson, Veronica Reed, Don Basanes; submits: P2 Veronica Reed P1 Dave Cox (3/3) move Davone Platz to F2F on 3/21 in Chicago - VideoJet Office; 1st ph iv: P1 Andre Smith &amp; CTS Adele Taylor; submits: P1 Andre Smith P1 Don Basanes (2/24)  1 live candidate (pending feedback); submits: P1 Paula Matthews   (2/17) P1 Davone Platz connected with both Randy and Jessica Tsaoi - awaiting feedback (2/10) awaiting feedback on submitted candidates (2/3) submits: P1 Davone Platz(1/27) sourcing new submits (1/20) 1st ph iv: P2 Sylviane Tracy; submits: P1 John Lee (1/13) move Chad Whitman and Nika Krisa to F2F (1/6) schd Chad Whitman &amp; Marc Coleman with Rob Grillmeyer; 1st ph iv: Ilya Zlatovsky (12/23) scheduling 2nd round interviews wtih candidates &amp; Rob Grillmeyer (12/16) 2nd ph iv: Nika Krisa, Marc Coleman, Chad Whitman (12/9) 1st phone iv: Elaine Lu, Nika Krisa, Chad Whitman; submits: P1 Ilya Zlatovsky  (12/2) 1st h iv: Neera Akilla, Antonietta Noche, Marc Coleman  - schd for 12/1; submits: P1 Jeremy Martins, P1 Elaine Lu, P1 Marc Coleman; central sourcing submits: Benjamin Lack, Nicki Kalantari, Nika Krisa (11/25) submits: P2 Neera Akillla, P2 Sylviane Tracy, P1 Antonietta Noche </t>
  </si>
  <si>
    <t>LIF003158</t>
  </si>
  <si>
    <t>(1/27) 2nd ph iv for technical assessment: P1 Yeffry Matute; 1st iv w/ HM: Yeffry Matute; submits: P1 Yeffry Matute P1 Stephen Matakonis, P1 Jamaal Williams, P1 Daniel Klawitter (1/20) JP open - speak with Nick about this being replacement for LIF002891 and billing associated with new opening.</t>
  </si>
  <si>
    <t>LIF003163</t>
  </si>
  <si>
    <t>Gonnella, Steve</t>
  </si>
  <si>
    <t>(4/7) per HM, they would like to move forward with Ron Brown, but are concerned with his salary requirements' continue recruiting; awaiting feedback from HM on F2F ivs with Ron Brown and Bobby Sommer (3/31) awaiting feedback from HM re: F2F interview (3/24) schd F2F - Robert Sommer &amp; Ron Brown in Nashville; Robert Sommer schd for technical and HR ph assessments with Nate Hull, Erby Purdue, and Khrishonta Sharpe -if pass, move to F2F wk of 3/27; Steve spoke with Ron Brown on 3/20 - feedback pending; pending submit: Kurt Hennigan (currently MT @ Vanderbilt with Navy background) (3/17)  Pending int feedback - Robert Sommer, Jason Cline; Pending submit feedback:  Jason Yount, Stan Bouttavong.  (3/10) 1st ph iv: P1 Robert Sommer, P1 Jason Cline; submit: P1 Robert Sommer, P1 Jason Yount (3/3) 1st phone interviews: P1 M. Jazcynski P1 C. Raines submit: P1 Jason Cline P1 Corey Raines (2/24) pending feedback on M. Smith, Z. Hagan, M. Jaczynski  (2/17) offer to Amanda Wilder was declined; submits: Michael Smith, Mace Jaczynski,  (1/27) Amanda Wilder met with HM and team on 1/25 - per feedback from HM they would like to move forward; Amanda schedule to s/w HRBP on 1/27 - addressed concerns with salary on 1/26 update call; awaiting feedback on new submits (1/20) submits: Zachary Hagann, Glen Sangster, Jamie Addison  (1/13) move to F2F: Amanda Wilder; 1st ph iv: Corey Smith; submit: P1 Corey Smith P1 Ryan Klimoski (1/6) 1st ph iv: Amanda Wilder, Tim Flanery, Vernon Gooden; submits: P1 Amanda Wilder P1 Kenneth Keizerweerd (12/23) follow up email sent to hiring manager for feedback on submittals - feedback pending (12/16) awaiting feedback from HM (12/9) submits: P1 Lorenzo Herring P1 Vernon Gooden, P1 Cameron Kritner, P1Gabriel Roberts</t>
  </si>
  <si>
    <t>LIF003235</t>
  </si>
  <si>
    <t xml:space="preserve">(1/27) lead candidate, Torrance Harris, schd to s/w Khrishonta on 1/27 (1/20) F2F: Torrence Harris; submits: Joshua Robert (1/13) 1st ph iv; Torance Harris  submit: P1 Torrance Harris </t>
  </si>
  <si>
    <t>LIF003268</t>
  </si>
  <si>
    <t>Cetnrifugation Sales Representative</t>
  </si>
  <si>
    <t xml:space="preserve">(4/14) final candidate - Scott Wernersbach - awating availability from Giles Snare to connect for final interview (4/7) final candidate: Scott Wernersbach - awaiting availability from Gile Snare to schd final interview (3/31) F2F interview slate - 3/28: N. Russell &amp; S. Wernersbach (3/30): D. Orr &amp; J. Martin - feedback pending (3/24) F2F interview schedule pending - targetting 3/28 - 3/30 in Indy (3/17) Move the following candidates to F2F - S. Wernersbach, D. Orr, J. Martins, N. Russell - waiting on availability for hiring manager - interviews will take place at LS HQ - Indy (3/10) 1st iv: S. Anselm, S. Wernersbach, D. Orr; submits: P1 Dawn Orr, CTS - Scott Wernersbach, CTS Dawn Orr (3/3) submits: P1 Mark Bridenstine (2/24) keep warm for F2F: Jeremy Martiins, Eric Paloma, Nick Russel; submits: P1 Jeff Drassler (2/10) ph iv: E. Paloma, N. Russell, N. Theoforakis; submits: P1 Jeremy Martins  (2/3) submits: P1 Nick Russell, P1 Eric Paloma (internal); P1 Dan Monnin (1/27) submits: P1 Zack Perry, P1 Trent Roesch P1 Erin Beery P1 Nick Theodorakis (1/20) DC completed on 1/18 - sourcing new submits; CTS working in Phase 2 </t>
  </si>
  <si>
    <t>LIF003273</t>
  </si>
  <si>
    <t>Senior Field Marketing Manager- Life Science Automation and Genomics</t>
  </si>
  <si>
    <t xml:space="preserve">(4/14) final candidates - Sahar Sibani &amp; Swathi Kumar - awaiting direction from HM (4/7) awaiting availability from Rob Grillmeyer to schedule Sahar and Swathi for phone interview; submits: P1 Alisha Hedden P1 Imad Mansour (3/31) move S. Sibani &amp; S. Kumar to ph ivs with Jessica Tsaoi and Stefan Overkamp; keep Ray Miller warm (3/24) F2F ivs scheduled for 3/23 - Swathi Kumar, Ray Miller, Sahar Sibani (3/17) targeting F2F in San Diego on 3/24 with Ray Miller, Sahar Sabini, Swathi Kumar; new submits pending feedback: P1 Angelica Lavallee, P1 Dennis Claspell, P1 Jennifer Sato (3/10) move Ray Miller and Sahar Sibani to F2F - details pending; 1st ph iv: S. Kumar; submits: P2 Swathi Kumar (3/3) 1st ph iv: Ray Miller - 2/28, Shannon Grates - 2/28, Sahar Sibani; submit: P1 Douglas Irving P1 Hunaid Lookman  (2/24) submits: P2 Sahar Sibani, P1 Darwin Asa (2/17) submits: P1 Carla Hamberger (2/10) 1st ph iv: Bob Ray; submit: P1 Bob Ray P1 Daniel Thompson P2 Ray Miller P1 Jennifer Frisbee P1 Roy Strunin P1 Stavey Murray P1 Shannon Grates (2/3) 1st ph iv: Jim Karadilfilis submits: P1 James Kane (1/27) submits: P2 Jason Chong, P1 Rama Badugu P1 Jim Karadilfilis P1 Reese Harry (1/20) DC completed on 1/20 </t>
  </si>
  <si>
    <t>LIF003286</t>
  </si>
  <si>
    <t>(4/14) offer has been approved for Clint Davis - waiting on verbal accept from HM to generate details in Taleo (4/7) internal candidate - Clint Davis is lead; awaiting offer detils from HR/HM (3/31) Mark Krebs is lead candidate - schd for final interviews with Jim Barry and Giles Snare on 3/31 (3/24) F2F feedback pending; 1st ph iv: Roland Carillo submits: P1 Roland Carillo P1 Adam Gross (3/17) Mark Krebs moving to F2F on 3/23 in Indy; schd Caryl Young with Joe Ruff for 3/17; Shane Trombly did not respond to schd 1st ph iv; awaiting feedback on Bruce Thompson and John Preston; New submits: P1 Larry Caponigro (3/10) 2nd ph iv: Bruce Thompson &amp; Mark Krebs with Phil Barreto 1st ph iv to be schd CTS Carly Young, P1 Shane Trombley; submit: P1 Mark Krebs (3/3) 2nd ph iv: P1 B. Thompson - schd to speak with Phil Barreto @ Beckman week of 3/3 &amp; P1 John Preston - schd to s/w Ainaric on 3/1; 1st ph iv: Salah Mohgram; submits: P1 Salah Mohgram P1 Johnathan Selenski P1 Shane Trombley CTS Carly Young P1 Nathan Jones (2/24) 2 submits pending feedback (CS working in P2);  need specific LS instrument sales experience. submits: P1 Salah Mohgram  (2/17) 1st iv: P1 B. Thompson; submits: P1 Jeff Drassler, P1 Donald Grayson, P1 Daniel Freeck, P1 Christopher Meyer P1 Salah Mohgram (2/10) submit: P1 Eric Shaw P1 John Preston (2/3) submits: P1 Susan Boyle, P1 Bruce Thompson (1/27) submits: P1 Trent Roesch; DC completed on 1/23 - open request sent - CTS working in P2</t>
  </si>
  <si>
    <t>LIF003324</t>
  </si>
  <si>
    <t>(4/14) verbal and written offer accept from N. Domingues - start date 4/24; BG/DS have been initiated (4/6) offer details pending for Nick Domingues (3.31) moving to offer wtih Nick Domingues - waiting on details from HR (3/24) phone interviews with Pete Garcia and Nick Domingues scheduled - they will be connecting with Khrishonta, Nate Hull, and Erby Purdue to assess technical and commercial fit - if pass, move to  F2F week of 3/27; new submits: P1 Corey Davis P1 Angie Choufati P1 Kelly Lewandowski (3/17)  submit: P1 Peter Garcia; Pending phone screen feedback:  Harold Cox, Gil Benitez, Quan Ta, Eric Walker, Hupchew Wong, NIcholas Domigues, Ernest Jackson.  (3/10)  update pending on phove interviews; received note from Harold Cox that he has accepted an offer from another company and has withdrawn from process (3/3) 1st phone interviews: P1 H. Cox, P1 Q. Ta, P1 E. Walker, P1 H. Wong, N. Domingeus, E. Jackson, R. West ((2/24)  Pending feedback on all submitted candidates. submits: P1 Harold Cox, P1-int Gil Benitez, P1 Jason McCormick, P1 Quan Ta, P1 Zachary Brown P1 Eric Walker, P1 Ernest Jackson, P1HupChew Wong, P1 Randall West  (2/17) submits; Michael Smith, Nicholas Domigues  DC completed on 2/15</t>
  </si>
  <si>
    <t>LIF003417</t>
  </si>
  <si>
    <t>Senior Specialist - Field Systems Support - LS Automation</t>
  </si>
  <si>
    <t xml:space="preserve">(4/14) offer details for Marc Post pending - awaiting direction from HM and HRBP (4/7) offer details pending for Marc Post; Casey Pham will be offered position in Chicago (3/31) final canidates - Casey Pham &amp; Marc Post - one will fill Chicago (LIF003388 - opening is pending in Taleo) (3/24) Casey Pham - move forward with ph iv w/ Arto &amp; Amy Gibson; Marc Post - waiting feedback from call with Arto (3/17) move Casey Pham and Marc Post to F2F week of 3/20-3/24 (3/10) Omeed Naini has been offered position in applications fro DX and verbally accepted on 3/10; 1st ph iv: P1 Omeed Naini; submits: P1 Omeed Naini, P1 Casey Pham (3/3) opned 2/28 - sourcing new submits </t>
  </si>
  <si>
    <t>R-1059</t>
  </si>
  <si>
    <t>Project Administrator</t>
  </si>
  <si>
    <t xml:space="preserve">Linares, Jessica </t>
  </si>
  <si>
    <t>Monroe, Melissa</t>
  </si>
  <si>
    <t xml:space="preserve">Lodi </t>
  </si>
  <si>
    <t xml:space="preserve">(4/7/) offer pending for Ahtziri Medina - pending approvals in Workday (3/31) F2F iv pending for Kia Vang &amp; Ahtziri Medina; 1st ph iv completed with Ahtziri Medina, Kia Vang &amp; Valerie Palacio; submits: P1 Valerie Palacio, P1 Kia Vang, P2 Cabrina Machado </t>
  </si>
  <si>
    <t>R-1250</t>
  </si>
  <si>
    <t>Clinical Solutions Executive</t>
  </si>
  <si>
    <t xml:space="preserve">Gilonske, Kim </t>
  </si>
  <si>
    <t xml:space="preserve">Saray, Maryam </t>
  </si>
  <si>
    <t>(5/19) verbal offer has been accepted by Vivian Cintron - start date 6/5 (4/28) HM would like to extend offer to P3 candidate Vivian Cntron - awaiting offer details (4/21) pending feedback on next steps with Glenn Tillotson (4/14) feedback pending from Glenn Tillotson (4/7) F2F iv scheduled for 4/13 with Glenn Tillotson in Sunnyvale; submit: P1 Glen Tillotson (3/31) DC set for 4/3</t>
  </si>
  <si>
    <t>R-1251</t>
  </si>
  <si>
    <t>(5/19) Justin Clark is lead candidate - offer approval is pending (5/12) submit: Justin Clark (internal referral) - Justin will likely fill one of the openings - obtained copy of non-compete and sent to HR for legal review (5/5) final candidate P3 Greg Whitlock (4/28) additional interviews scheduled for Allyson Fonte and Nikky Oqwuoke; submit: P2 Michelle Glover (4/21) 1st ph iv: Nikky Oqwuoke, Greg Porter &amp; Allyson Fonte; submit: Michelle Falerio, Allyson Fonte (4/14) submt: P1 Nikky Ogwuoke - developed traget list of 30 candidates on LinkedIn - calls pending (4/7) submits: P1 Greg Porter(3/31)DC schd for 4/3</t>
  </si>
  <si>
    <t>R-1252</t>
  </si>
  <si>
    <t>Sr. Director Corporate FP&amp;A</t>
  </si>
  <si>
    <t>Mwangi, Charles</t>
  </si>
  <si>
    <t>McKnight, Brett</t>
  </si>
  <si>
    <t>(4/21) offer extended to internal Danaher ee - Flavia Campbell (4/14) submit: P2 David Foehr P1 Michelle Choy P1 Clinton Wu P1 Jodie Wehner P1 Theresa Lau (4/7) DC completed on 4/7 - sourcing new candidates (3/31) DC request sent to HM on 3/30</t>
  </si>
  <si>
    <t>R-1382</t>
  </si>
  <si>
    <t>Consumables Engineering Technician</t>
  </si>
  <si>
    <t>Lin, Robert</t>
  </si>
  <si>
    <t>Chen, Jaclyn</t>
  </si>
  <si>
    <t xml:space="preserve">(6/23) moving to offer with Chaithra Sathisan - awaiting offer details (6/16) F2F - Chaithra Sathisan &amp; Melvin Mallari (6/9) pending feedback on next steps from hm (6/2) feedback pending on 1st round interviews (5/26) 1st ph iv: Chaithra Sathisan, Melvin Mallari, Frank Mai; submit: Ashley Mishra (5/19) submit: Chaithra Sathisan-internal; feedback pending on other submitted cadidates. (5/12) submit: Anh Phan-internal; feedback pending on 5 candidates (5/5) submits: Frank Mai, Theresa Stelter, Evan Nazaroff, Melvin Mallari (4/28) DC completed on 4/26 - sourcing initial submits </t>
  </si>
  <si>
    <t>R-1449</t>
  </si>
  <si>
    <t>Van Crayelynghe, Jerome</t>
  </si>
  <si>
    <t>Watson, Jill</t>
  </si>
  <si>
    <t>San Antonio</t>
  </si>
  <si>
    <t>(5/26) offer for Carlos Perez pending approval in WorkDay - start date 6/5/17(5/19) awaiting direction on Carlos Perez (re-hire) (5/12) Need HR to confirm Caros Perez elligibility for rehire; 1st ph iv: Carlos Perez  submit: Carlos Perez, Rich Harracksingh, Wande Bello (5/5) DC completed on 5/4 - sourcing initial candidates</t>
  </si>
  <si>
    <t>R-1518</t>
  </si>
  <si>
    <t>Gilonske, Kim</t>
  </si>
  <si>
    <t>Saray, Maryam</t>
  </si>
  <si>
    <t xml:space="preserve">(6/2) offer has been verbally acecpted by Troy Stillings - written offer to be sent (5/19) offer approval in progress for Troy Stillings (5/12) submit: Troy Stillings - lead candidate (5/5) internal referral application pending </t>
  </si>
  <si>
    <t>R-1519</t>
  </si>
  <si>
    <t xml:space="preserve">(6/2) signed paperwork receieved by Greg Whitlock - awaiting background clearance (5/19) verbal offer accepted by Greg Whitlock - start date 6/5 (5/12) offer approvals in progress for P3 Greg Whitlock (5/5) Justin Clark is lead candidate; awaiting direction on final steps with HM; submit: Justin Clark </t>
  </si>
  <si>
    <t>R-1521</t>
  </si>
  <si>
    <t>Engineering Materials Planner/Coordinator</t>
  </si>
  <si>
    <t>Seawright, Darren</t>
  </si>
  <si>
    <t xml:space="preserve">(5/19) offer pending for Jim Leonard (5/12) HM met with Jim Leonard on 5/10 and internal applicant on 5/11 - awaiting direction on next steps;  DC scheduled for 5/11 </t>
  </si>
  <si>
    <t>R-1533</t>
  </si>
  <si>
    <t>Lubbock</t>
  </si>
  <si>
    <t xml:space="preserve">(7/7) Offer accepted P3 Barrick Hodge (6/23) F2F - Shane Smith; 1st ph iv: Shane Smith; submit: Shane Smith (6/16) targeting F2F week of 6/26 - Alex Stewart, Eric Henry (p3) &amp; Barrick Hodge (P3) (6/9) reschd ph iv with Chelsey Simpson; F2F tentatively set for 6/26 (6/2) move to F2F: Alex Stewart; 1st ph iv: Cindy Hogan, Chelsey Simpson; submit: Cindy Hogan, Chelsey Simpson, Derek Guthrie, Katheine Beard (5/26) 1st iv: Lucas Gregory, Alex Stewart ; submit: Alex Stewart, Lucas Gregory - pending submit: Carolyn Gonzalez (5/19) phone interviews requested with P3 candidates from Z1 Solutions: Chris Nava &amp; Eric Henry (5/12) no new submits; 6 applicants - 2 qualified per resume review; built list of 27 candidates from passive market - awaiting responses (5/5) DC completed on 5/4 - sourcing candidates 
</t>
  </si>
  <si>
    <t>R-1629</t>
  </si>
  <si>
    <t>Scientist I</t>
  </si>
  <si>
    <t>Yu, Rosa</t>
  </si>
  <si>
    <t xml:space="preserve">Frechou, Karen </t>
  </si>
  <si>
    <t>(7/21) offer pending for Baback Bastin (6/23) F2F iv schd with Baback on 7/10 and Rajiv Gaur on 7/12; 1st ph iv with Jose Pena on 7/5; submit: Val Revilla &amp; Jose Pena (6/16) submit: Bryan Leatham, Rajiv Gaur, Baback Bastin</t>
  </si>
  <si>
    <t>R-1739</t>
  </si>
  <si>
    <t>Regional Sales Director</t>
  </si>
  <si>
    <t xml:space="preserve">(7/14) offer accept - G. MacKenzie - start date 7/31 (7/7) offer pending to Glen MacKenzie (6/23) F2F iv with Glen MacKenzie schd for 6/27; submit: Glen MacKenzie (6/16) submit: Jen Smith, Brad Estes, Mike Allen, Mike Calamas. Jeffrey Skinker (6/9) submit: Terry Benda (6/2) phone screens with initial slate of candidates schd for wk of 6/5 (5/26) Dc completed on 5/25 - open for sourcing </t>
  </si>
  <si>
    <t>R-2187</t>
  </si>
  <si>
    <t xml:space="preserve">Senior Global Product Support Engineer </t>
  </si>
  <si>
    <t>Kathuria, Amit</t>
  </si>
  <si>
    <t xml:space="preserve">(9/1) final interview scheduled for Rakesh with Jason Affourtit on 9/5 (8/25) F2F iv pending week of 9/5 for internal candidate Rakesh; submit: Rakesh Branmbhatt (8/18) DC completed on 8/15 - open for sourcing; internal candidate has expressed interest and HM believes they would be a good fit (8/11) Dc schd for 8/15 (8/4) DC request sent - waiting on response from Hm </t>
  </si>
  <si>
    <t>SEL000531</t>
  </si>
  <si>
    <t>Marketing Manager, Cytogenetics (Pathology Imaging)</t>
  </si>
  <si>
    <t>Mohanarajulu, Jay</t>
  </si>
  <si>
    <t>(10/21) verbal acceptance from Todd Parker rec'd awaiting offer details to generate written offer (10/14) offer being generated for internal - Todd Parker (10/7) internal candidate Todd Parker connected with Marlon Thompson on 10/4 and Sasha Gopal on 10/6 - awaiting feedback; continuing to source new candidates at this time (9/30) Pending ivs: Todd Parker to speak with Sasha, Marlon Thompson, and Max Schelle (9/23) Todd Parker met with both Luke and Karen on 9/22; awaiting feedback on next steps (9/16) F2F: int- Craig Benham &amp; Todd Parker schd for 9/16; 1st ph iv: P1 Lori Serles  submits: P2 Gavin Haney, P1 Lori Serles, P1 Gicell Schaenlzer (9/9) F2F interview with Madhavi conducted on 9/6 - per Jay &amp; Pawan it went very well and she is the lead candidate; requalifying Madhavi's salary requirements in order to move forward; move internal Todd Parker to F2F round; release: int-Craig Benham &amp; P3 Brandon Kocher (9/2) internal referral - Lori Searles - sent link to Jay for cn to apply in Taleo (8/26) F2F confirmed and schd for Madhavi on 9/2; 1st ph iv: schd for Craig Benham on 8/26 &amp; Todd Parker on 8/29F2F: Madhavi is available after 8/31/16- per Pawan Singh Sept 2 is best; 1st ph iv: Todd Parker &amp; Craig Benham submits: P1-int Todd Parker, P1-int Craig Benham, P3- Brandon Kocker (8/19) position has been upgraded and reposted to reflect Senior Marketing Manager; Pending CDS calls: Sahar Sabini, Kerri McWeeny, Rooz Golashani, &amp; David Pfeifer; P3 submit: Derek Olluetee (8/12) awaiting next steps for Madhavi Pokkuluri; submits: P2 Raymond Tecotzky 8/11 P1 Louise Rollins 8/10, P1 Jessica Chang 8/8 (8/5) 1st ph iv: P2 Carolina Arslanian; submits: P2 Carolina Arslanian; Pending phone screens: Sean Redmond, Hana Arjan, Arnima Bhasin (7/29) 1st phone Iv: P2 Madhavi Pokkuluri &amp; P1 Chris Stampfl submits: P2 - Greg Hamilton, Madhavi Pokkuluri P1- Chris Stampfl; pending P2 submits (awaiting resumes): Lauren Hinton, Ahmed El-Kalliny, Anna Kataoka (7/22) CDS calls schd with George Chen,  Wilson Zou, Chris Stampfl, Allison Green, Amanda Edelson, Ryan Wiggs; sourced 5 cn from Taleo, 7 from Monster, 4 from CareerBuilder &amp; 45 from LinkedIn- contact has been extended to all individuals via phone or email (7/15) schd phone iv with p1 David Nguyen; sourcing additional candidates- more focus on North Am market and working on developed product line, not a product launch; CDS calls schd with Allison Green and Ryan Wiggs to further qualify (7/8) Bellal Moghis withdrew from process; P1 Brady Anderson submitted on 7/6 (7/1) P1 Brady Anderson submitted on 629 (6/24) New submissions: P2- Lori Handerson, P1- Bellal Moghis, David Nguyen, Jeremiah McDole, Robin Dong, Raj Chandra (6/17) P1 Julianna Smith submitted on 6/16  (6/10) open sourcing new cns</t>
  </si>
  <si>
    <t>BEC000179CUSTOMER TECHNICAL SPECIALIST</t>
  </si>
  <si>
    <t>Isaac, Rob</t>
  </si>
  <si>
    <t>Kennedy, Karen</t>
  </si>
  <si>
    <t>Indianapolis, IN</t>
  </si>
  <si>
    <t>Cancelled:   HOLD EFFECTIVE 10/24/12 Cancelled 11/26/12</t>
  </si>
  <si>
    <t>BEC002621Field Service Engineer</t>
  </si>
  <si>
    <t>9/11/14:  Remains on HOLD - no further update at this time.   9/5/14:  Remains on Hold.     8/27/14:  Remains on HOLD.     8/19/14:  Req on HOLD with retroactive hold date of 7/25.       8/15/14:  Req still showing as OPEN in Taleo - sending update req template to change status.  8/8/14:  Verify correct Req Status in Taleo.  8/5/14:  Sent internal email inquiring about req - is part of the LS slowdown, but still showing open in Taleo.  7/25/14:  REQ on HOLD per HRBP.    7/24/14:  P2 Submitted - Satish Singh.  7/18/14:  con't to urgently source candidates.  7/3/14:  P2 Candidate Submitted - Kelvin Hein (CDS partially completed, to be fully updated).  6/27/14:  Touch base call scheduled with hiring manager - 6/30 at 6/24/14:  Voice message left with Ken Hyek to update on calibration call with HM and plans to remedy slow candidate flow.    6/24/14:  Weekly touch base call completed with HM - alternative sourcing means &amp; Canadian posting sites discussed - recalibrated with a plan that is targeted to yield results early week of 6/30 in order to move forward with initial phone interviews.    6/23/14:  Corresponded with HRBP to update on progress, alternative sourcing means.  6/13/14:  Continuing to urgently screen for additional candidates - to follow up with HM early week of 6/16.  6/9/14:  Touch base call completed with HM.   6/5/14:  Sent HM email to arrange update/calibration call.  5/21/14:  Sent email to HM inquiring about a good time for us to schedule a touch base call.  5/15/14: P1 Candidate Submitted - Samuel Rofaeil 5/6/14:  DC compelted, open req request sent.  5/5/14:  New requisition received - DC request sent to HM</t>
  </si>
  <si>
    <t xml:space="preserve">BEC002621Field Service Engineer </t>
  </si>
  <si>
    <t xml:space="preserve">Manatoba </t>
  </si>
  <si>
    <t xml:space="preserve">Canadia </t>
  </si>
  <si>
    <t>BEC002687Specialist Field Systems Support</t>
  </si>
  <si>
    <t>Eckert, Andrew</t>
  </si>
  <si>
    <t>8/6- Face to face interviews will take place the 3rd week of aug.                                                      7/30- Email Corispondance with HM face to face interviews 3 weeks out                                       7/25- Face to face interviews to take place Second or third week of Aug.                                           7/23- Interview tomorrow for LeighAnn Alexander 7/22- setting up an interivew with LeighAnn Alexander                                                             7/21- Wating for Feedback on Interivews           7/15- Interview Brandon Rahhal and Mirisa Evans tomorrow                                                              7/15 Interview Katherine Weaver today            7/10- In process of Sechduling Interviews           7/9- Awating Candidate Feedback                         7/2- Submitted Brandon Rahhal P1                           7/2- Submitted Katherine Weaver P1                       6/27- Submitted Marsha Evans                            6/27- Waiting on Feedback from hiring manager                                                               6/24- Submitted Robert Lundstien                                                              6/25- Submitted LeighAnn Alexander                                   6/18- Submitted Gale Forster P1</t>
  </si>
  <si>
    <t>BEC003169Customer Technical Specialist</t>
  </si>
  <si>
    <t>10/3- Req to be put on hold                                          8/22- Submitted DeOnience Jones       8/20/14:  Urgently sourcing for additional candidates.  8/15/14:  Weekly call completed - going to offer for a referred candidate and to be applied to DIA002933, 2 other candidates in consideration and awaiting feedback on Bonnie Yeh.  Urgently continuing to source for additional candidates.  8/13/14:  P1 Submitted - Bonnie Yeh.   8/8/14:  Convo with HM - no on Tiffani.  Informed 2 more submittals on the way.  8/4/14:  P1 Submitted - Tiffani Sandoval.                 7/30/14:  Req Opened - TTP - 7/31/14.  7/30/14:  DC Scheduled for / to be completed today at 4:30 PM EST.  Any needed CDS amendments/changes to be made and ideal candidate profile to be verified.  Urgent sourcing / screening of pipelines to continue with revamped profile/CDS/changes to process.   7/29/14:  Informed Req's opened through expedited approval path - DC requested - Kristi S, John P, Marvin S, Personify Recruitment Team.</t>
  </si>
  <si>
    <t>BEC004470Sales &amp; Support Coordinator</t>
  </si>
  <si>
    <t>Kim, Albert</t>
  </si>
  <si>
    <t>Mississauga</t>
  </si>
  <si>
    <t>(11/6)  Req was at offer stage - unable to move forward for budgeting reasons - putting req on hold.   (10/9) Varouna Bansy moving to offer Pending feedback on Mariette and Varouna (10/2) Mariette Poremsky and Varouna Bansy moving to Face to Face interviews on 9/30 (9/25) Stephanie Rainville moving forward to phone interview Mariette Poremsky moving forward to phone interview Varouna Bansy moving forward to phone interview. Submitted Varouna Bansy P1 Submitted Mariette Poremsky P2 Pending feedback on 3 candidates submitted (9/18) Submitted Stephanie Rainville P1 Pending feedback on 3 candidates submitted (9/11)Submitted Philippe Enrich P1 Pending feedback on Marie-Josee Cabanine (8/28) Submitted Marie-Josee Cabanie P1 Discovery Call taken open req template sent</t>
  </si>
  <si>
    <t>DIA000415CUSTOMER TECHNICAL SPECIALIST</t>
  </si>
  <si>
    <t>Kennedy, Edward</t>
  </si>
  <si>
    <t>Salt Lake City, UT</t>
  </si>
  <si>
    <t>1/27/13  Manager is closing req. wants us to move the candidates to an IRIS position.    Compensation is low  The manager needs an experienced FSE to handle Beckman's ARUP account in this territory.   orking to balance the manager's needs vs. salary being offered.  5 initial candidates were submitted.  3 were scheduled for interviews.  2 withdrew –   REQ opened on 10/31/12.  1st Candidate was submitted on 11/16/12.   Candidates 2, 3, &amp; 4 were submitted on 12/7/12.   Candidate 5 was submitted on 12/11/12.    We received manager feedback on 12/14/12 requesting to interview 3 of the 5 initial candidates submitted.   2 of the candidates that were confirmed to interview with the manager on 12/19 withdrew their candidacy.   T he 1 candidate that interviewed was DQ’d (not enough experience).   Candidate 6 was submitted on 12/18/12.    Candidates 7, 8 &amp; 9 were submitted on 1/22/13.     We are awaiting feedback from the manager on candidates 6, 7, 8 &amp; 9.</t>
  </si>
  <si>
    <t>DIA000983CUSTOMER TECHNICAL SPECIALIST</t>
  </si>
  <si>
    <t>Gene Contino</t>
  </si>
  <si>
    <t>5/17/13  Per an email from Jennie Wallace, this position is to be cancelled.  The internal candidate who was transferring, has decided not to transfer.  This position is no longer open, however, the position that he was going to accept DIA000494 is now reopen.  It will now be given to Personify.        5/13/13:  Sourcing Candidates.  Position was reposted on 5/9 per Bryan's conversation with Gene C. and Jennie W.      5/9/13:  Per Bryan’s conversation with Gene Contino and Jennie Wallace (5/9), the manager has requested that this position/posting be refreshed externally and on Danaher websites.  They are trying to attract internal Danaher candidates.  The 2 finalists failed at the final interview with the VP of Service, John Dion.  The lead candidate was recommended by John Dion.  Marc Bello was the lead candidate.</t>
  </si>
  <si>
    <t>DIA000998CUSTOMER TECHNICAL SPECIALIST</t>
  </si>
  <si>
    <t>Khan, Zak</t>
  </si>
  <si>
    <t>Dylan Gietz</t>
  </si>
  <si>
    <t>6/28/13:  Remains on hold/offer stage pending approval.  Spoke with Marlon Jenkins 6/26 and he remains very interested in the opportunity.     6/21/13:  Remains on Hold/Offer Stage Pending (Marlon Jenkins - Finalist).       6/14/13:  Remains on Hold/Offer Stage Pending (Marlon Jenkins - Finalist).  Marlon took 6 month contract, but this remains his 1st choice. 6/7/13:  Req remains on hold.  Keeping lead candidate, Marlon Jenkins, warm.      5/20/13:  Req is to be put on Hold, per email from Linabelle Wentworth     5/20/13:  Lead candidate identified, Marlon Jenkins.   5/13/13:  Lead candidate identified - Marlon Jenkins.  Offer stage pending.  Sourcing additional candodates to support ongoing opening.       5/6/13:  Lead candidate idenitifed - Marlon Jenkins.  Offer stage pending approval.   Sourcing additional candidates.     4/29/13:   Pipeline Full.  3 Final Candidates Interviewed (video conference with David Beck).  Awaiting feedback.        4/15/13: Pipeline Full.   3 Candidates awaiting Final Interview (to be scheduled, video conference – David Beck).  4/08/13:  Pipeline Full.   3 Candidates awaiting Final Interview (to be scheduled, video conference – David Beck).  4/01/13:  Pipelin Full, moving on to next candidates3/25/13  Pipeline Full, moving on to next candidates      3/21/13  Pipeline Full - 11 total candidates submitted / 10 interviewed     3/15/13  Pipeline Full - 9 total candidates submitted / 9 Interviewed     3/08/13  Pipeline full - tracking candidates through interview process     3/01/13  Pipeline full - 6 candidates submitted.  All 6 to be interviewed.     2/21/13  Brian Patrick is please with the volume of candidtes for his 3 current openings.</t>
  </si>
  <si>
    <t>DIA001188Customer Technical Specialist</t>
  </si>
  <si>
    <t>Paula Illi</t>
  </si>
  <si>
    <t>7/19/13:  Via email from manager, Nancy Swanson will not be advancing in the process.  To hold off on screening/interviewing additional candidates until approval for req being taken off hold is received.    7/18/13:  2nd round interview completed with Nancy Swanson.     7/09/13:  Req put on hold by Jennie Wallace.  To status req with her ongoing and deem whether or not we can progress to offer stage.    7/08/13:  Per manager feedback, holding on Justin Friese and Danielle H.  2nd round interview to be scheduled with Nancy Swanson on 7/12/13.     7/02/13:  Justin Friese submitted      6/28/13:  Spoke with manager and sent Friday follow up.  Holding with Danielle H. / Advancing to round 2 with Nancy Swanson.  Pay particularly close attention to more qualified candidates in our screening - would be better fit for team right now as opposed to someone very 'green.'       6/24/13:  Sent email to escalate this req for review in order to monitor TTF.  As this is being treated as an evergreen req, how do we move forward?    6/19/13:  Spoke live with Paula and she verified that she has had 2 new/recent resignations within her group and needs to maintain a consistent pipeline of candidates.  Per Paula, the req will remain open and will will continue our peipline and direct sourcing efforts.    6/18/13:  Spoke live with Joel Geary regarding the TTF and putting the req on Hold.  He advised against this due to 2 new resignations within Paula's group, that will be in addition to this opening.  The goal is to maintain a consistent pipeline of candidates and Joel feels that is best accomplished with the req remaining open.  I committed to following up with Paula to verify her thoughts and take direction from there on Open/Hold.      6/18/13:  Left 2nd message with Joel Geary to discuss putting req on Hold.    6/14/13:  Left message for Joel Geary (HRBP) to discuss putting req on hold.  Lead Candidates (Jon Persico) and Pipeline Full.     6/7/13:  Pipeline full - Jon Persico lead candidate, pending offer stage.   1 new candidate submitted this week and coordinating interviews for 3 others.     6/3/13:  Pipeline Full  and keeping lead candidate warm - Jon Persico.       5/31:  4 New Phase 3 candidates submitted         5/31:  Chris Anderson complete phone interview    5/29/13:  Jon Persico lead candidate.  New submissions - Chris Anderson (Ph Int), Zack Bullis (Release)        5/28/13:  Keeping Jon Persico warm to the opportunity (lead candidate).  Pending submissions:  Cecilia Luft, Robert Brandi     5/20/13:  Sourcing additional candidates.  Per email from Paula, requested we keep the most recent req open.        5/13/13:  Sourcing additional candidates.  Pipeline full.</t>
  </si>
  <si>
    <t>DIA001278Field Service Engineer</t>
  </si>
  <si>
    <t>DIA001280CUSTOMER TECHNICAL SPECIALIST</t>
  </si>
  <si>
    <t>Lindsey Anderson</t>
  </si>
  <si>
    <t>5/7/13  Per emails from Gabby and Marcie Shelton, this req is cancelled.   They are moving the head count to a new position with Bill Briere.           5/6/13:  Req to be cancelled and transitioned internally to another manager/open req.  New req pending approval     5/3/13:  Req to be cancelled and transitioned internally to another manager/open req.  New req pending approval     4/26/13:  Req to be cancelled and transitioned internally to another manager/open req     4/19/13:  Req to be cancelled and transitioned internally to another manager/open req     4/17/13:  Discovery Call completed for new req/manager (Bill Brierre) - this req will require a new Phase 1 search fee.    4/16/13:  Email from HRBP requesting we transfer req DIA001280 to another hiring manager due to 'internal shuffling'    4/12/13:  Talked live with manager to coordinate week of 4/15 interviews. Informed that the positioned is to be transferred internally to another open req.    4/10/13:  4th, 5th &amp; 6th Submission - Larry Burton, Brian Hobson, Mark Nagy.    4/9/13:  3rd Submission - Daniel Harness.    4/8/13: 1st &amp; 2nd Submission - Rusty Barrow, Ramon Olguin.    4/5/13: Position opened. Manager targeting week of 4/15 for first round of interviews.</t>
  </si>
  <si>
    <t>DIA001402Field Service Engineer</t>
  </si>
  <si>
    <t>Mark Hill</t>
  </si>
  <si>
    <t>8/21/13:  Per convo with Marcie Shelton, they are not able to re-open this req currently and proceed with lead candidate Richard Lewis, as was previously thought.  Marcie to update further on status.     8/19/13:  Per convo with Mark Hill, req is to come off hold and offer to be made to Richard Lewis.  JP left 7/12/12:  Req remains on Hold - Offer stage pending approval, Richard Lewis.7/05/12:  Req remains on Hold - Offer stage pending approval, Richard Lewis.     6/28/13:  Putting req on hold via email from the manager.     6/28/13:  Offer stage pending approval with lead candidate - Richard Lewis.  Friday follow up sent, no update received from manager.     6/21/13:  Offer stage pending - lead candidate Richard Lewis (interviews complete).     6/17/13:  Email from Mark Hill informed that he needed to connect with ASR - Andrew Hyndman, to get feedback on his conversation with Richard Lewis (lead candidate).      6/14/13:  Offer stage pending, lead candidate (Richard Lewis) identified.  Richard completed his final inteview with Andrew Hyndman this week.  Richard is an internal referral of Russell Yessick and one other Beckman Coulter employee.     6/7/13:    Richard Lewis, internal referral, interviewed with manager.    To continue in the process to next steps.    5/31/13:  6th candidate submitted - Bob Watkins.  Pending submission - Gary Cobia (7th).</t>
  </si>
  <si>
    <t>DIA002152Manager Service Recommercialization</t>
  </si>
  <si>
    <t>Greer, Tom</t>
  </si>
  <si>
    <t>Braun, Larry</t>
  </si>
  <si>
    <t>12/16/13:  Via email from HRBP, placing req on HOLD.  12/13/13:  P2 submitted - Greg Long.  12/11/13:  Recalibration call with manager - Tom informed he is leaving Beckman Coulter effective 12/20 and he is to discuss with John Dion how best to proceed with this position.   12/3/13:  Sending open req email.   11/25/13:  Discovery Call completed.   11/11/13:  Discovery call requested.   11/11/13:  Req approved.   11/1/13:  Req created</t>
  </si>
  <si>
    <t xml:space="preserve">DIA003963Customer Technical Specialist- Clinical Diagnostics </t>
  </si>
  <si>
    <t>8/1- Nelia not moving forward in the process       7/29- Nelia Interviewing Thursday                         7/28- Awating Information on Interview for Nelia Amo                                                                    7/23- Telepresence rooms not avalible for interview                                                                  7/22- Setting up interivew for Nelia on Thursday 7/17- Submitted Neila Amo P1                              7/17- Submitted Maria Reyes P1                        7/17- Submitted Alison Begeman P1</t>
  </si>
  <si>
    <t>DIA003998Sr. Sales Representative - Genomic Services</t>
  </si>
  <si>
    <t>McIntyre, Jennifer</t>
  </si>
  <si>
    <t>9/11/14:  Remains on HOLD - no further update at this time.   9/5/14:  Remains on Hold.     8/27/14:  Remains on HOLD.       8/20/14:  Hold Template Sent.     8/20/14:  Received Hold Req Notice - 2 direct sourced candidates qualified and to be submitted, understanding any advancement would take place beyond the req coming off of hold.  Candidates still in consideration:  Ed Paek (feedback pending, final interview 8/19), Stephen Lappin, Adolfo Gonzalez.  NEWLY submitted:  James Peak, Jonthan Geller.  8/15/14:  Weekly call cancelled by HM - interview for final candidate scheduled for 8/19.  8/8/14:  Req updated emailed to Jodi Harold.  8/8/14:  F2F interview scheduled with Ed Paek for 8/19.  Phone Interview to be scheduled with Adolfo Gonzalez.   8/7/14: P2 Candidate Submitted - Adolfo Gonzalez.    8/5/14:  Received F2F interview details for Ed Paek - coordinating for 8/19.  7/29/14:  P1 Submitted - Christine Rollando.  7/25/14:  Weekly recurring touch base call completed - shift focus from MA to southern CA.   Ed is viable candidate and to interview, but need additionals quickly!    7/22/14: P1 Submitted - Edward Paek.   7/18/14:  Weekly call completed - to follow up with metrics sheets to allow visibility of direct sourcing efforts.  7/11/14:  Weekly recurring call completed - expectations established moving forward, job description revamped.  7/5/14:  Continuing to URGENTLY source for additional candidates.  6/26/14:  P2 Candidate Submitted - Steve Lapin.  6/26/14:  Per HRBP / HM - making requested changes to external job posting.    6/24/14:  Per HRBP - Changed Position Title to Sr. Sales Representative - Genomic Services.  6/20/14- Sheri Religa P1 6/13/14:  Touch base call completed with HM.  URGENTLY sourcing for candidates to get in-process.  Review pipeline from LIF001152 for candidates.   6/2/14: Discovery Call Completed 6/2/14: Positon was switched per Sandy's request from Mack to JP/Dylan 5/21/14:  DC requested.</t>
  </si>
  <si>
    <t>DIA004231Representative II Sales</t>
  </si>
  <si>
    <t>PLACED ON HOLD     8/14/14:  lm for HM.     8/13/14:  lm for HM.     8/12/14: lm for HM.     7/28/14:  Candidates Submitted - Brian Adams, Steve Mullen, William Cunningham &amp; Daryl Thomas.  /  Interviewed:  All.  To F2F Bill, setup additional phone screen with Steve Mullen.  Feedback pending on Darryl and continuing to urgently source for additional candidates.  7/10/14:  P1 Candidate to be Submitted - Steve Mullen.  He interviewed with Marsha Peterson and she has referred him forward in consideration for this opening - Steve would need to relocate from southern CA.  7/5/14:  Continuing to urgently source for additional candidates.  6/24/14:  DC completed.  6/23/14:  Following up with Manager to schedule DC.  6/18/14:  DC scheduled for 6/19 - HM did not attend scheduled call.</t>
  </si>
  <si>
    <t>DIA004234Representative II Sales</t>
  </si>
  <si>
    <t xml:space="preserve">8/18- Req to be put on hold                                  8/18- Setting up interviews for Michelle Moore on Sep 3                                                                  8/15- Setting up interview with interval Michelle Moore                                                                  8/13- Internal Michelle Moore to fill role            8/11- Submitted Marsha Mullhusan Direct Source P1                                                                         8/5- Awating feedback from HM Chris Schwartz contacted                                                           7/30- Awating feed back on P2 submission       7/28- Submitted Armllea Jenkins P2                 7/28- Aggresivly sourcing the passive market   7/23- Spoke to Dan yesterday about this position and I am actively sourcing for more candidates 7/21- Have not heard from Dan on this position   7/15- Reached out to Dan for an update but have not heard from him yet                                        7/7- Submitted Tanisha Blake P2                                       6/30 Submitted David Dumbauld                       6/27 Submitted Internal Michelle Moore                                                                 6/27- sourcing </t>
  </si>
  <si>
    <t>DIA004477Manager Field Service</t>
  </si>
  <si>
    <t>Klavins, Egon</t>
  </si>
  <si>
    <t>10/8/14:  Req Template Update Sent - Hold date of 9/25/14.  10/8/14:  Moving Req to Hold:  Offer Stage (retroactive date of 9/25/14) to stop TTF clock - awaiting offer details for internal - HM to follow up.  10/1/14:  LDW completed for Mary Daib?    9/25/14:  Convo with HM:  stop external recruitment, have 3 viable internal candidates and one of which he is confident will move to offer.   Details pending - Mary Daib LDW requested.   9/22/14:  Screen/complete CDS for Stephen Garcia.    9/19/14:  P2 Submitted - Dale Pedersen*    9/15/14:   HM declined phone interview invite - to follow up to discuss when best to schedule.   Confirm LDW's sent for internals.   9/12/14:  Spoke with HM - continuing to review resumes and is to reach out to candidates for interviews.    9/9/14:  Per HM:  in process of reviewing those submitted and to conduct initial phone interviews - touch base end of week with feedback.    9/4/14:  P2 Submitted - David Stewart.     9/3/14:  P2 Submitted - Josh Boelts.    8/29/14:  P2 Submitted - Earl Grothman.  8/29/14- Submitted Hans Freisheim P1 (direct source) 8/28/14:  Interview completed with Tony Stone - he is to follow up with Ed 9/1-9/2 to relay his interest in moving forward.   8/28/14:  P2 Submitted - Kevin Ellis.   8/26/14:  P2 Submitted - Tony Stone.  8/20/14:  Per HM - send LDW assessment to 3 internals - phone screen with Tomotherapy (Kenneth Mueller).   To touch base early next week on candidacy of 3 mentioned P2 individuals - Siemens, Biomerieux...Best Buy.  8/18/14:  P1 (internal) Submitted - Eric Luoma.   8/18/14:  P1 (internal) Submitted - Mary Daib.  8/15/14:  Screening Pipeline - Urgently sourcing for qualified candidates.  8/8/14: DS P1- Kenneth Mueller    8/5/14:  DC completed - sending open req request.  7/28/14:  DC scheduled for 8/5.   7/26/14:  DC request sent.</t>
  </si>
  <si>
    <t>DIA004491Representative II Sales</t>
  </si>
  <si>
    <t>Barkley, Jim</t>
  </si>
  <si>
    <t xml:space="preserve">9/11/14:  Attempted to follow up with HM in working to keep candidates engaged during slowdown.  9/7/14:  Sent email and left VM with HM - inquiring if contact had been made with candidates in process.  9/1/14:  Continuing to keep candidates warm with reg on HOLD&gt;  8/26/14:  Per Manager - con't working to keep candidates n process warm - HM to reach out to Top 4 directly.  8/19/14:  Req on HOLD until further notice via HRBP.   8/18/14:  P2 Submitted - James Malone.  8/15/14:  P2's Submitted - Kirti, Modi, Doreen Dyer, Justin Gibson, Michael Beirne.  8/13/14:  P2 Submitted - Becky Carneal.  8/6/14:  P1 to be Submitted - Eric Hendren.  8/6/14:  P2's Submitted - Darrell Woods, Cheryl Dehart.  8/5/14:  Opening received  - sending official open notice.   8/1/14:  Jim informed of pending opening - Completed DC in advance of receiving req notice.  </t>
  </si>
  <si>
    <t>DIA004520Representative II Sales</t>
  </si>
  <si>
    <t>Baton Rouge</t>
  </si>
  <si>
    <t xml:space="preserve">9/11/14:  Remains on HOLD - no further update at this time.   9/5/14:  Remains on Hold.     8/27/14:  Remains on HOLD.   8/20/14: Attempted to call HM - voice mail full so unable to leave message.  Sent email as follow up regarding tentatively scheduled interviews with Annelle/Denis on 8/26.   8/19/14:  Req on HOLD until further notice via HRBP.     8/15/14:  P2 Submitted - Michael Domingue.  8/13/14:  P1 Internal Submitted - Dennis Hanna.   8/12/14:  Per discussion with HM, F2F interviewes with Annelle/Denis Simon on 8/26...location TBD (New Orleans, LA).  8/8/14:  P2 Submitted - Annelle Barolak.  8/8/14:  P2 Submitted - Denis Simon.  8/5/14:  Opening still pending approval from John Nosenzo and Chris Schwarts - informed HM.  8/1/14:  Connected with Joseph and completed DC in advance of receiving opening request.  </t>
  </si>
  <si>
    <t xml:space="preserve">DIA004739Associate Coordinator Logistics </t>
  </si>
  <si>
    <t xml:space="preserve">Palaganas, Sally </t>
  </si>
  <si>
    <t xml:space="preserve">10/15- put on hold                                                10/9- Discovery call takne and sourcing started in P1                                                                         10/7- Discovery call Thursday                             9/30- Waitng for Job Description to have Discovery Call </t>
  </si>
  <si>
    <t xml:space="preserve">DIA004740Associate Coordinator Logistics </t>
  </si>
  <si>
    <t xml:space="preserve">10/9- Discovery call taken and sourcing to strat in P1                                                                        10/7- Discovery call Thursday                             9/30- Waitng for Job Description to have Discovery Call </t>
  </si>
  <si>
    <t xml:space="preserve">DIA004741Associate Coordinator Logistics </t>
  </si>
  <si>
    <t xml:space="preserve">10/9- Discovery call tanke and souring to strat in P1                                                                          10/7- Discovery call Thursday                             9/30- Waitng for Job Description to have Discovery Call </t>
  </si>
  <si>
    <t>DIA005018Sales Representative II</t>
  </si>
  <si>
    <t xml:space="preserve">11/12/14: PER HRBP - not moving forward with these at this time.  To be revisited.   11/12/14: DC Requested.  11/12/14: Received open req notification - mistakenly placed JP as final approver.  Re-routing to Christy Edwards.  11/12/14:  Replacement for Antonia Poss </t>
  </si>
  <si>
    <t xml:space="preserve">DIA005094Microscan - Instrument Support National Specialist </t>
  </si>
  <si>
    <t>(5/1) Req on hold per HRBP (4/25)  Per HRBP - John Arcand still lead candidate; putting on hold temporarily to stop TTF clock.   (4/17) John Arcand is the lead candidate just waiting for the Manger to get into place first. (3/27) Moving forward with John Arcand with this role he has all of his approvals (3/20) Submitted John Arcand Interanl  Following up with HM today still waiting for feedback (3/13) Moving forward with an internal for this position Still Pending feedback on this position (3/6) Pending  feedback from Kurt on next steps (2/27) One internal candidate still in process Thomas Lichon(2/20) Waiting for feedback on Interviews from last week (2/13) 2 Ph Int scheduled; pending feedback on 4 submissions.    (1/23) 6 Candidates in Process for this position and pending feedback on all 6  Submitted Thomas Lichon Internal  Tommy Chow interviewed with Kurt Holmsen and is no longer interested in the position. He is reviewing the 5 other candidates that are in process.  Tommy Chow will interview this week with Kurt Holmsen (1/16) Tommy Chow will interview next week.  Potential offer for internal pending, Tommy Chow.   1/13- Submitted Tommy Chow Internal 1/12- Submitted Nicole Leadbetter P2   1/6- Submitted Travis Jennings P1 Direct Sourced                     1/6- Submitted Ravinder Arora P1 direct sourced      12/29- Waiting for feedback on 2 submitted candidates      12/23- Submitted Edwin Bush P1                               12/22- Submitted Charles Astin P1                                12/10- Open req teimplate sent                                                                                                         12/8/14:  2nd DC request send.  12/5/14:  Per HRBP, reissue request to Kurt Holmsen and make change in Taleo as HM.    12/5/14:  DC requested</t>
  </si>
  <si>
    <t>DIA005203Representative II Sales</t>
  </si>
  <si>
    <t>(8/14) Per HRBP, moving to hold; Hold template sent.  Pending feedback from HM (8/7) Pending feedback from HM(7/31) Pending feedback on Josh Lehman (7/24) Setting up Josh Lehman with Mike Bodner (7/17) Josh Lehman moving forward and Kim Knight is on hold. HM has 2 candidates as well Waiting for HM feedback on 2 leading candidates (7/10) Multiple calls into HM for updates but no feedback.  Follow up with Matt Fried on status (7/3) Josh Lehman is the lead candidate with Kim Knight as the back up. (6/19) Both candidates will move forward to next steps Pending feedback on Kim Knight and Josh Lehman(6/12) Setting up interviews today for Kim and Josh. (6/5) Kim Knight and Josh Lehman are moving forward in process and interviewing on the 12th of June (5/22) Kim Knight has an interview this week (5/15) Pending feedback from Matt on several candidates (5/8) Submitted Kim K P2 (5/1) Ron Harris being set up for a phone interview (4/24) Ron Harris being set up with Sean Montgomery next Tuesday (4/17) 3 candidates active in process:  Kerry Glynn (final int pending); Josh Lehman (next steps pending); Ron Harris (F2F 4/17).  Con't to source per HM.  (4/10) 3 candidates in process but need more per HM (4/3) 3 Candidates in process that Matt likes Kerry Glynn, Ron Harris, and Josh Lehman.  Kerry Glynn is meeting with Matt on Monday Kerry Glynn is the lead for this oppotunity waiting for next steps (3/20) Submitted Eddie Frias P2 Setting up an interview with Josh Lehman and Kerry Glynn (3/13) Submitted Josh Leman P2  Kerry Glynn is moving forward to a meeting with Sean Motgomery.  Pending feedback on Kerry Glynn's meeting with Matt Fried Kerry Glynn is meeting with Mat Fried tomorrow (3/6) Meeting between Kerry Glynn and Matt Fried next week (2/27) Phone interview set up for Kerry Glynn Waiting on feedback on Chris Grant (2/20) Submitted Chris Grant P2  Submitted Alexander Piguet P1 direct sourced  Submitted Jonathan McKibben P1 direct sourced   Submitted Kerry Glynn P2  Waiting on Scott Felton's reference checks (2/13) Scott Felton referance Checks moving forward (2/6)  Scott Felton - reference check - initiate - in process of identifying someone to do a ride along.   (2/5) Waiting on feedback on one candidate (1/30): Submitted Amy Ferguson P1 Submitted James Malone P2  Submitted Barry Pritchard P1  Sourcing new submissions.   (1/23) Submitted Scott Felton P1 direct source 1/16- Good traction in the Passive market after being moved to P2 Submissons pending  1/12:  P2 approval received; update template sent.  1/7:  Minimal traction in P1; continuing to source.  12/29/14:  Newly opened - sourcing/screening candidates.  12/23/14:  DC completed.   12/21/14:  DC Requested</t>
  </si>
  <si>
    <t>DIA005565Laboratory Field Service Technician/Engineer</t>
  </si>
  <si>
    <t>Barker, Philip</t>
  </si>
  <si>
    <t>(7/10) Requisition place on HOLD - template sent;       (6/26) no feedback from Ed Klavins (6/19) Called Ed Klavins - lm on vm  6/17 seeking feedback on next steps;       (6/12)   Called HM Ed Klavins - lm on vm regarding feedback on final candidate, internal,  Thomas Cooper and Curtis Sumner.          .(5/22)  pending internal hire;   (5/15) pending feedback from HM on internal candidate moving forward.  (4/17)  HM - pending offer for an internal candidate but continue to source for Kansas City.   (4/10) Sourcing initial submissions.  (4/3)  Sourcing initial submissions. (3/13)  Sourcing initial submissions.   (3/6)  DC completed; newly opened</t>
  </si>
  <si>
    <t>DIA005897Senior Specialist Field Systems Support</t>
  </si>
  <si>
    <t xml:space="preserve">(8/21)  Temporarily moved to hold pending offer approval.  HM to offer Kevin Brown - offer approval pending 8/18.  Left voicemail for HM 8/17     (8/14)  HM stated she is moving forward with Kevin Brown and she is requesting higher salary range to open options for additional candidates.  HM requested additional candidates.    (8/7) Pending feedback on F2F interviews this week on Tues. and Wed.    (7/31)  Source additional candidates as backups;  HM wants to keep Debrianna T. in process as a backup and is willing to fly her in to TX if candidate interviews aren't strong next week; Candidate Debrianna T. is unable to interview (withdrawing from process);  HM requesting to interview candidates on 8/4 and 8/5 with both managers interviewing at the same time.      (7/24) Candidate Marlene H. has chosen to not move forward at this time.  Interview location has been set for BEC Building A, Elion Conference Room.   HM moving forward to f2f interviews - Debriana T., Marlene, Kevin B, Nancy S. and Diana R. moving forward for DIA005897 and DIA006781; would like us to continue to source - has a position opening soon (location unknow currently);     (7/17)  HM wants to move forward with Debrianna T and Marlene H.  HM is planning interviews week of 8/3 due to PTO.  Left VM for manager feedback.  Submitted P1 candidate Diana Richards.   (7/3) HM feedback and request for phone interview with Debrianna Tryon, Marlene Hintz.     Per weekly call - HM feels good about recent submittals and will provide additional feed(6/26)  HM informed need specific LIS/Chemistry exp; realignment call completed and sourcing forward.  Submitted P1 Candidate Debrianna Tryon, Marlene Hintz.  (6/19) HM requested phone interview with Nancy Shaver and Kevin Brown.   Submitted P1 candidate Sarah Grossman, Nancy Shaver, Rodney Jackson  (6/12)              (6/5) Submitted P1 candidate Kevin Brown, Jose Poggioli, Clifford Chen.  (5/22) 2 candidates in process.   (4/10)  Left message for HM; need to conduct DC, sourcing forward.   (4/3) Per HRBP; HM changing to Michelle Armand; DC to be scheduled.    lm for HM - new requisition pending DC.     (3/27)  Reaching out to conduct DC with new HM - Kristine Pizzi   (3/13)  DC completed; req cancelled </t>
  </si>
  <si>
    <t>DIA006281Senior Specialist Field Systems Support</t>
  </si>
  <si>
    <t>(7/10)  Req placed on hold.  Emailed HRBP regarding conversation and was informed to move forward with placing req on hold.  HM said position has been on internal hold and he will inform us when it is available to move forward.      (7/3) Submitted P1 candidate Alice Cole, Keith Hixson    (6/26) Left VM and sent email to HM requesting update on candidates in process.  (619) Submitted P1 candidate William Buchholz, Sandra Phillips, Steven Aiken /(6/12) Spoke w/ HM - stated to wait 1 additional day to see if he can get Gail Denton, Andrew Smitten, Melissa Beasley, and Vicky Couch moving forward.  Move forward w/ screening and submitting candidates after Thursday.  (6/5) Submitted P1 candidate Mark Liang.  (4/17) Patrice Yeiser; referred by Les Carlson to Dan's role.  To submit</t>
  </si>
  <si>
    <t>DIA007276Staff Customer Technical Support</t>
  </si>
  <si>
    <t xml:space="preserve">Berman, Ronald </t>
  </si>
  <si>
    <t xml:space="preserve">(10/23) HM going on business trip to China pending next steps with Robert Golden.  (10/2) Moving to next steps with Robert Golden, The HM wants to delay recruting until the end of October. (9/25) 3 Phone screen interviews set up for Thursday and Friday Moving forward with all three candidates to next steps (9/18) Feedback on three candidates taking place on Tuesday (9/11) Following up with HM about next steps with 3 candidates (9/4) All candidates are interesting to the HM will have more feedback next week  Pending feedback on Jesse Gomez, Kumaran Ramanthan and Robert Golden (8/28) Submitted Jesse Gomez and Kumaran Ramanathan   Sourcing new Submissions Pending feedback on Robert Golden (8/21) Submitted Robert Golden P2  Souring in P2 to start out with this opportuntiy(8/14) Discovery call taekn open req template sent. </t>
  </si>
  <si>
    <t>DIA007321Analyst II Project Management</t>
  </si>
  <si>
    <t>(11/20) Position being CANCELLED (11/13) Notified that the title for the requisition will be changing to Senior Specialist Field System Support. DC scheduled for Monday  11/17 at 1:00pm Eastern Time.  (11/6) Submitted P1 candidate Diana Del Rio, John Lambert and Gregoire Charles.    Continuing to source additional candidates and pending feedback from HM on all candidates submitted.  (10/30)  Submitted P1 candidate Wilhelm Wiegert;  Submitted P1 candidate Dale Gooden.   (10/23)  Submitted P1 candidate Erik Fosmo, Hal Breazeale, Phil Dang, and Trey Bullington.     (10/16) Submitted P2 candidates Sonia Chandna and David Schmid;  Open req template sent; sourcing; (10/9) DC request sent;</t>
  </si>
  <si>
    <t xml:space="preserve">DIA007415Regional Sales Manager </t>
  </si>
  <si>
    <t>North East</t>
  </si>
  <si>
    <t>(8/28) Position being put on hold for nowDiscovery Call taking place on Friday</t>
  </si>
  <si>
    <t>DIA007869Call Center Leader</t>
  </si>
  <si>
    <t>Duffy, Bernie</t>
  </si>
  <si>
    <t>(2/19) Req on HOLD; (2/12) HOLD TEMPLATE sent as of 1/11/16; HM and HRBP pending a final decision on either Ed Noe or internal candidate Mike Funk;   (2/5) HOLD TEMPLATE (pending); HM final candidates are Ed Noe and internal canddiate Mike Funk; (1/8) HR - Jerell released from process; Ed Noe and Joel Davis moving forward with phone interview team, Lanette Walters and Chris Marino. (12/18) Jerell Goodman, Julie Kulstad, and Lisa Nugent moving to 2nd round interviewing with Carlos Baltierra and Bill Perez.  (12/11) HR phone screening Jerell Goodman, Julie Kulstad, Lisa Nugent, and Mike Funk.  (12/4) Called HM and assistant 12/4 leaving a message w/ Amy to have Bernie call PFY for feedback;  Email sent to HM/HR seeking feedback on all candidates submitted; (11/20)  Submitted P1 candidates Carlos, Baltierra, Lisa Nugent and Julie Kulstad.     (11/13)  Submitted P1 candidate Jerell Goodman.    (11/6) DC schedule for 11/6 at 10AM. (10/23) DC invite sent;</t>
  </si>
  <si>
    <t>DIA010189National Automation Field Service Engineer</t>
  </si>
  <si>
    <t xml:space="preserve">(4/7) submits: P1 Stephen Black &amp; P1 Jason Mullgrav (3/31) submits: P1 Eugene Jones, P2 Brandon Young (3/24) sourcing additional candidtes - identified 137 potential prospects via LinkedIn in IL, MI, OH, &amp; IN (3/17) submit: P1 Stan Bouttavong (3/10) submit: P1 Martin Charles (3/3) continuing to source candidates with focus in Detroit, Chicago, Indy, and Cleveland (2/24)  No live candidates; continuing to source (midwest and Phoenix).  (2/17) submits: P1 Aris Pabalan - feedback from Hm - he is a better fit for LIS; last opening - HM is open to Midwest, Dallas or Phoenix (2/10) sourcing additional candidates (2/3) F2F in Ann Arbor on 2/7 - Carl Tope; submits: P1 Dave Pfenning  (1/27) 1st ph iv: Carl Tope, Kent Van Kammen, John Jocque  submits: P1 Carl Tope (1/20) sourcing new submits (1/13) sourcing new submits; (1/6) 1st ph iv: P1 Josh Dillon, P1 David Loftis (12/23) submits: P1 David Loftis, P1 Joshua Dillon (12/16) sourced 120 new names in MI, OH, &amp; IN - calling candidates to qualify and network (12/9) submits: P1 John Jocque, P1 Martin Lamb (12/2) submits: P2 Don Ruth, P1 Kent Van Kammen (11/18) sourcing additional candidates  (11/4) Detroit, Cleveland, Indianapolis or Columbus - areas we can target; Kate to submit 2 candidates today.    (10/28) pending submits: Don Ruth, Kent Van Kammen; ongoing challenges: travel required with the position &amp; salar concerns (10/21) submits: P1 Joel Nuckles (10/14) continuing to source from competitive companies; countermeasures include specifically targeting area universities to expand bandwidth (10/7) sourcing additional candidates (9/30) Shifted Alyssa to provide P1 support.  1st iv: P1 Fadi Alawad P1 Maria Stapleton </t>
  </si>
  <si>
    <t>DIA011092Field Applications Specialist</t>
  </si>
  <si>
    <t>(4/14) position on hold (4/7) move Julio Torress and Harman Barring to F2F; feedback from other canidates pending (3/31) 1st ph iv: P. Hill, J. Torres, A. Henderson, S. Taylor, K. Vaughan, H. Barring (3/24) pending feedback on all candidates (3/17) pending feedback on all submitted candidates (3/10) submits: P1 Patrick Hilll, P1 Julio Torres, P1 Anastasia Henderson, P1 Scott Taylor, P1 Kristen Vaughen, P1 Harman Birring (3/3) sourcing new submits (2/24) DC complete - sourcing candidates</t>
  </si>
  <si>
    <t>DIA011096Coordinator, Customer Support - Service Agreements</t>
  </si>
  <si>
    <t>Gonzales, Lourdes</t>
  </si>
  <si>
    <t xml:space="preserve">(3/10) hold position - they cannot hire until after April 2017 (3/3) s/w HM on 2/27 - feedback from Kim Johnson pending (2/24) second opening for HM - she has already interviewed 7 candidates under BEC005663 - final 2 candidates will be connecting with Kim Johnson on 2/24 - awaitiing HM direction </t>
  </si>
  <si>
    <t>DIA011099Field Applications Specialist</t>
  </si>
  <si>
    <t>(4/14) position on hold 4/7) feedback pending from Jennifer Lee and Juliette (3/31) offer rescinded due to failed MVR; 1st iv: J. Lee (3/10) offer verbally accepted by P1 Omeed Naini on 3/10 - start date 4/3/17; 1st iv: Omeed Naini; submit: P1 Omeed Naini (3/3) submits: P1 Jennifer Lee (2/24) DC complete - sourcing candidates</t>
  </si>
  <si>
    <t>DIA011113Field Applications Specialist</t>
  </si>
  <si>
    <t xml:space="preserve">(4/14) position on hold (4/7) feedback pending (3/31) pending direction from HR on next steps (3/24) pending direction on next steps from HM (3/17) per HM, move Michael Zuroff to F2F iv; submits: P1 Karen Hennen(3/10) 1st ph iv: Sheryl Leonard, Michael Zuroff, Taya Swanson; submits: Taya Swanson(3/3) submits: P1 Scott Eggelston P1 Michael Zuroff (2/24) submit: P1 Sheryl Leonard </t>
  </si>
  <si>
    <t>DIA011121Field Applications Specialist</t>
  </si>
  <si>
    <t>(4/14) position on hold (4/7) feedback pending (3/31) next steps pending (3/24) pending direction on next steps from HR/HM; HM would like to meet with G. Chavez, J. Porras, L. Gonzalez (3/17) candidates have conflicts on 3/29 - need direction from HM for F2F (3/10) HM has requested F2F ivs on 3/29 with J. Porras, G. Chavez, and L. Gonzalez; 1st ph iv: James Porras; submit: P1 James Porras (3/3) submits: P1 Nancy Kitrell(2/24) 1st ph iv requested with G. Chavez &amp; L. Gonzales; submits: P2 Loretta Gonzales, P2 Gerardo Chavez</t>
  </si>
  <si>
    <t>DIA011123Field Applications Specialist</t>
  </si>
  <si>
    <t>(4/14) position on hold (4/7) feedback pending (3/31) pending direction from HR (3/24) need availability from HM for ph iv's; submits: P1 Megan Talley (3/17) 1st ph iv requested - G. Fagan &amp; E. Jones - awaiting availability from HM to schedule (3/10) awaiting feedback on all submitted candidates (3/3) submits: P1 Grady Fagan  P1 Evelyn Jones P1 Jill Criswell  (2/24) sourcing new submits</t>
  </si>
  <si>
    <t>DIA011132Field Applications Specialist</t>
  </si>
  <si>
    <t>(4/14) postiion on hold (4/7) feedback pending (3/31) pending direction on next steps /24) pending direction on next steps from HMl submits: P1 Alyssa Sirlin P1 Chamel Moss (3/17) F2F iv info pending - move Michelle Schnieder &amp; Thomas Rush to F2F; submits: P1 Michelle Schiender, P1 Rob Kendall (3/10) move to F2F: Thomas Rush; 1st ph iv: M. Grelman, Thomas Rush; (3/3) submit: P1 Jose Ruiz P1 Tiffany Kane  (2/24) submit: P1 Melinda Grellman, P1 Thomas Rush, P1 Danny Nguyen</t>
  </si>
  <si>
    <t>DIA011139Senior Project manager</t>
  </si>
  <si>
    <t xml:space="preserve">(4/14) positon on Hold - final candidate - Peter Blonsky (4/7) feedback pending (3/31) Peter Blonsky is final candidate - awaiting approval from HR to move forward (3/24) submits: P1 Sonya Newland P1 Peter Blonsky (3/17) submits: P2 Liz Zinter (3/10) submits: P1 Sumit Rana, P1 Brian Long, P1 Skip Gosselin (3/3) 1st ph iv; Megan Dipple (2/24) submits: P2 Megan Dipple </t>
  </si>
  <si>
    <t>DIA011158Senior Specialist Field Systems Support</t>
  </si>
  <si>
    <t>(4/14) position on Hold - final candidate Hamid Kazemifar - verbal commitment (3/24) offer pending to Hamid Kazemifar - awaiting direction from HR; F2F completed with H. Kazemifar (3/17) submits: P1 Hamid Kazenifar, P1 Joseph Jermolowicz, P1 Ferdia Ongchango P1 Maryam Kiani (3/10) 1st ph iv: P1 T. Askari; submits: P1 Tina Askari P1 Omeed Naini (3/3) 1st ph iv: P1 Tony Cam P1 A. Osorio P1 S. Alshagra submits: P1 Arthela Osorio P1 Saif Alshagra  P1 Tony Cam (2/24) sourcing new submits</t>
  </si>
  <si>
    <t xml:space="preserve">KAM4218Minarik - Customer Service Representative </t>
  </si>
  <si>
    <t>Dickson, Amanda</t>
  </si>
  <si>
    <t>(11/6) Position is in a holding pattern for now. Nathan Dahl has interviewed and Brandon Collins is pending sumbmission feedback (10/30)Submitted Brandon Collins P2 Pending interview feedback on Nathan Dahl  (10/23) Nathan Dahl has a phone screen interview on 10/23. (10/16) Pending Submittal feedback on Nathan Dahl (10/9) Pending Submittal feedback on Nathan Dahl. Barry Miller removed from process. (10/2) Pending Interview feedback on Barry Miller. Jana Darr has been elminated from process. (9/25) Pending interview feedback on Barry Miller(9/18) 2 interviews taking place this week with Jana Darr and Barry Miller  (9/11) Jana Darr has a phone screen taking place on Friday 9/11 Moving Jana Darr Forward to phone screen interviews and Barry Miller will be interviewing face to face next week Wating for feedback on Jana Darr and when to move forward to interviews with Barry Miller(9/4) Submitted Jana Darr P2 Berry Miller is moving forward with this opportunity to a face to face interview sourcing new submissions.  pening interview feedback on Barry Miller(8/28) Pending Feedback on Barry Miller Barry Miller interviewed today.  Setting up a phone screen with Berry Miller pending feedback on Berry Miller (8/21) Pending feedback on Barry Miller Submitted Barry Miller P2 (8/14) Pending feedback on Steven Anderson (8/7) Submitted Steven Anderson P2 Called HM 8/3 moving position into Phase 2 per her request (7/31) Sourcing new submissions (7/24) Discovery Call Taken Open Req Template sent Discovery Call Repuest Sent</t>
  </si>
  <si>
    <t>KAM4521Account Manager</t>
  </si>
  <si>
    <t>(10/23) HOLD template sent 10/21;  HR email update - requisition placed on HOLD;   (10/16) Pending feedback on Nick Devito, Jack Bognen and soucing additional candidates.       (10/9) Submitted applicant Nick DeVito, pending feedback on Jack Bognen, and sourcing additional candidates.(10/2) HM pending feedback on next step for Jack Bognen. Zach Tepe (non-compete) and John Duroe withdrawing from process. Continuing to source and screen candidate; (9/25) Pending feedback from HM on Jack B., Zachery T, and Rick Walker - sourcing;  (9/18) Submitted  P2 candidates Jack Bongen, Zachary Tepe, Rick Walker, and John Duroe.  (9/11) Sourcing Candidates (9/4) HM screening P3 candidate Joshua Smith (do not call); Sourcing additional candidates;  (8/28) Submitted P1 candidate Darrell Huddleston, Michael Boone, and P2 candidate Bryan Rumrill;  (8/21) Spoke w/ HM  - open requirement for candidates; Sourcing candidates;   (8/14) HM not moving foward with Jeffrey Applegate or Todd Montgomery - continue sourcing ;   (8/7) Spoke with HM - not moving forward with Jeffrey Applegate or Todd Montgomery.  Continue to source - moving to P2 - update template sent;    Submitted P1 candidates Jeffrey Applegate and Todd Montgomery;    (7/30)  Submitted P1 candidate Kevin Buntain.   (7/24) DC scheduled for 7/24 @ 11:30am;    DC sent to HM/HRBP</t>
  </si>
  <si>
    <t>KAM4532Regional Sales Specialist</t>
  </si>
  <si>
    <t>Maher,Scott/Balogh, Denis</t>
  </si>
  <si>
    <t>(5/20)  Per HRBP, moving req to hold.  All the notes were somehow erased from this req on the DMS.</t>
  </si>
  <si>
    <t>KAM4623Minarik - Outside Sales Representative</t>
  </si>
  <si>
    <t>Perkins, John</t>
  </si>
  <si>
    <t xml:space="preserve">Spokane </t>
  </si>
  <si>
    <t>(2/26) Requisition placed on HOLD as of 1/29/16;  Template sent; (2/19) Putting on HOLD per HRBP;   (2/12)  Putting on Hold per HRBP.  (2/5) Company pending approval to make a higher offer to Bruce P as he did not accept the initial offer; (1/29) Offer extended to Bruce Phillips pending feedback from candidate and HM on next steps;  (1/22) Pending offer for Bruce Phillips (1/15) Bruce Phillips - offer pending.  (1/8) Bruce Phillips - offer pending.  (12/18) Bruce Phillips - offer pending.  Continuing to wait for feedback from Hiring Team to move things forward. (12/11)  Bruce Phillips - offer pending.  Continuing to wait for feedback from Hiring Team to move things forward. (12/4)  Bruce Phillips - offer pending.  Continuing to wait for feedback from Hiring Team to move things forward.  (11/13) Pending feedback on 2 F2F interviews - scheduled for 11/12 &amp; 11/13.  (11/6) Face to face interviews set with Matthew Mittan and Bruce Phillips on 11/12 &amp; 11/13.   (</t>
  </si>
  <si>
    <t>KAM4636Customer Service Rep - T00757</t>
  </si>
  <si>
    <t>Bakersfield</t>
  </si>
  <si>
    <t>(9/25)  Requisition on HOLD (email from HR - Chantal O.); HOLD req template sent 9/25; HM face to face interview with Kasandra T.       (9/18) Pending HM feedback        (9/11)  HM interviewing Jesse Mendoza.       (9/4)  Sent email and VM to HM for 5 interview dates week of 9/7.    (8/28)  HM feedback, 6-7 face to face interviews to be scheduled for week of 09/07.   Submitted P1 candidate Kasandra Teichner and Jaime Bethel.  1 pending submission.  continuing to source candidates.    (8/21)  Submitted P1 candidate Jesse Mendoza and Denyse Jones.  (8/14)   Sourcing candidates;    (8/7) Submitted P1 candidate George Jones      (7/31) Submitted P1 candidate Phillip Liscano.     (7/24) DC completed; Post DC email sent; Open Req template sent;       DC scheduled for 4:00 PM EST 07/22/2015.    DC sent to HM/HRBP</t>
  </si>
  <si>
    <t xml:space="preserve">KAM4662Application Engineer </t>
  </si>
  <si>
    <t>D'Andrea, Mark</t>
  </si>
  <si>
    <t>(3/11) HOLD REQ TEMPLATE SENT: Position place on HOLD (3/4) Submitted Hardik Patel - pending feedback also pending feedback on missed/rescheduled f2f interview with Mark D and his manager - needs to reschedule for the 3rd or 4th time;  candidate is losing excitement based on the interview process;  (2/26) HM and candidate Lester weren't able to meet for a f2f interview this week and pending a meeting next week; continuing to source additional candidates;  (2/19) Directed to continue to source for additional candidates by HRBP and HM despite a f2f interview pending 2/22 with Lester W., a very strong candidate for the opportuinty.  (2/12)  Challenges - lack of HM interaction to move candidates through process; email sent to HRBP requesting phone conversation to address issue.  F2F with Lester Wrobel still pending.  (2/5) HM phone interviewed Lester Wrobel, liked him a lot and will be meeting him for a face-to-face interview 2/5. He also phone interviewed Dennis M but released him from process based on his lack of programming in thier space; (1/29) Submitted Dennis Morfis and Lester Wrobel. (1/15) Urgently sourcing candidates;   (1/8) Urgently sourcing new submissions (req remains top priority). (12/18)  Urgently sourcing new submissions (req remains top priority)   (12/11) Sourcing new submissions; (12/4)  Spoke with DJ Mosher 12/3 - urgent need to move this forward with new candidates.   (11/20) Sourcing new submissions; (11/13)  Pending submission feedback on J. Carlson.  (11/6) Penind feedback on Jim Carlson (10/30) Pending feedback on Jim Carlson (10/23)Submitted Jim Carlson P1. Interview went well with Alejandro wanting to see more candidates Pending interview feedback on Alejandro Pascual and submittal feedback on Brian Plummer. (10/9) Submitted Brian Plummer P1,Alejandro phone interview on 10/9, Alejandro Pascual moving to phone interview with the HM. Pending submittal feedback on Joshua Levy and Quinn Owens. (10/2) Submitted Alejandro Pascual P1 Submitted Joshua Levy P1 Pending submittal feedback on Quinn Owens. Recruiting in P1 at this point sourcing new submissions. (9/25)Pending feedback on Quinn Owens (9/18) Submitted Quinn Owens P1 Sourcing new submissions (9/11) Position open sourcing new submissions (9/4) Discovery Call Request Sent</t>
  </si>
  <si>
    <t>KAM4696Account Manager II</t>
  </si>
  <si>
    <t>Arvai, George</t>
  </si>
  <si>
    <t>Turro, Tina</t>
  </si>
  <si>
    <t>(10/16) Notified by HR - Tina Turro that the req being placed on HOLD.     Spoke with HM and HR and the team will be notifying us on next steps for either JoAnn S or Colin M.     (10/9) Top candidates are JoAnn S. and Colin M. and the team is scheduled to huddle on Monday at 10am to determine who to offer (HR missed Fridays huddle with the HM and PFY).  (10/2) Recieved a call from HM Goerge - likes both final candidates JoAnn S and Colin M.  Pending huddle next week to determine who to offer;  HR has completed phone interviews and followed up with and email to connect next week for final candidate reviews with the team.  (9/25) HR - Tina phone interviewing Colin and JoAnn next Tues and Wed. - pending feedback on next steps; (9/18) Spoke w/ HM - moving Colin McElligott, Michael Gantz, and JoAnn Stockdale forward in process - pending who to move to offer stage after interviews are complete; (9/11) Submitted Justin Demeter;    (9/4) HM interviewing Colin McElligott, Cornelius Armond and Randy Boettcher; need to reach out to Michael Gantz; Sourcing additional candidates;  (8/28) Submitted P1 candidate Cornelius Armond and Colin McElligott;   (8/21) Sourcing candidates;     (8/14) Sourcing candidates;  DC completed; Open req template sent;  DC sent to HM/HRBP</t>
  </si>
  <si>
    <t>KAM4708Product Sales Specialist</t>
  </si>
  <si>
    <t>Shaughnessy, Dan</t>
  </si>
  <si>
    <t xml:space="preserve">Rochester </t>
  </si>
  <si>
    <t>(3/18) HOLD template sent;  (3/11) Contacting HM 3/11 via phone to gain feedback on David Rossi; continuing to source additional candidates; (3/4) Pending feedback from HM on David R and continuing to source additional candidates;    (2/26) Spoke w/ HR-Christina, HM-Dan unable to join the call but pending feedback on David Rossi and continuing to source additional candidates; (2/19) Submitted candidate David Rossi; pending feedback; (2/12)  2 interviews conducted 2/10 with Kelsey &amp; John Murphy; feedback pending.   (2/5) Submitting Kelsey Sahinen-Pedroso pending feedback from the HM; (1/29) HM interviewed James C and Todd Merkel - James withdrew after understanding the role and the HM is putting Todd in a holding position as we source additional candidates for the role;  (1/22) Updated HRBP to Christina Rhabb; submitted James Castronova and Todd Merkel; (1/15) Submitted Justin Coffey's to HM via email pending feedback; Spoke w/ HR and the team has increased compensation to $100k for individuals with experience versus recent college grads;   (1/8) Submitting Joseph L. and Faith Turnbore;  (12/18) Pending submissions Chris Williams and Joseph Lababsz;  (12/11) reached out to recent college graduates with a degree in Industrial/Software/Mechanical/Electrical Engineering.   (12/4)  No candidates in process.  Ongoing challenges:  salary, location, candidate profile.  Touch base call scheduled with HM 12/4.   (11/20) Sourcing new submissions.(11/13) Sourcing new submissions.  (11/6) Sourcing new submissions  (10/23) The position was mistakenly closed by Ruben Montoya. Position is reopened in HRlogix. Sourcing new submissions.  Submitted Niladri Sen P2. Requested conversation and recalibrationi with HM. Sourcing new submissions. (10/9) The profile is changeing to focus on recent grads. We are posting the position to 17 different college sites. Pat Williams not moving forward in the interview process.Pending submittal feedback on Pat Williams. Sourcing new submissions (10/2) Pending submittal feedback on Pat Williams. Sourcing new submissions (9/25) Pending feedback on Pat Williams (9/18) Submitted Patrick Williams P1 Direct Source  Sourcing new submissions (9/11) Moving off Rochester to Sayracuse and Bufflo Sending over update email to HM missed follow up call  Sourcing new submissions for thsi role (9/4) William Kumar not moving forward. Rob Wilkie going forward to interviewPending feedback on William Kumar and Rob Wilkie (8/28) Pending feedback on William Kumar and Rob Wilkie (8/21) Submitted William Kumar P2 Pending feedback on Rob Wilkie P2 (8/14) Submitted Rob Wilkie P2  Prusuing an internal applicant at this point &amp; Sourcing new submissions (8/7) They are prusuring an internal candidate for this position at this point  Submitted Lance Dumigan P1 - the HM has already spoken with this indiviudal  (7/31) Submitted Orman Avery P1 Dierect Sourced  (7/24) Discovery Call Taken Open req template sent Discovery Call Repuest Sent</t>
  </si>
  <si>
    <t>KAM4826Regional Sales Specialist</t>
  </si>
  <si>
    <t>(10/23) HOLD template sent 10/21;  HR email update - requisition placed on HOLD;   (10/16) Spoke w/ candidate Samuel Vance and he stated HM and Jeff have indicated that they will be extending an offer next week.     (10/9) HM's manager Scott W. interviewed David Jones f2f and pending f2f interview with HM and David J. in the next few weeks; Continuing to source additional candidates;(10/2) Pending feedback from HM on next steps for David Jones (phone interviewed) and Samuel Vance (phone interviewed); HM is not moving Shwan Castro forward and we are continuing to source additional candidates.    (9/25) Submitted Shawn Castro (9/18) HM moving David Jones forward; Submitted P1 candidate David Jones; Pending submissions - P2 Tony Landeen and P1 - Shawn Castro;  (9/11) HM interviewing Sam V - pending feedback; sourcing; (9/4)  Samuel Vance submitted - P1 - PhInt being scheduled.   (8/28) Sourcing candidates;   (8/21) Sourcing candidates; (8/14) Sourcing candidates;   (8/7) Sourcing P1 and P2 candidates;      (7/31) Sourcing P1 candidates;   (7/24)  DC completed; Post DC email sent; Open Req template sent;   DC scheduled for 7/24 @  9:30am;   DC sent to HM/HRBP</t>
  </si>
  <si>
    <t>KAM4835Account Manager</t>
  </si>
  <si>
    <t>(10/23) HOLD template sent 10/21;  HR email update - requisition placed on HOLD;     (10/16) Pending feedback on Jeff Heldman and continuing to source additional candidates.     (10/9) Submitted Jeff Heldman and pending submittion for Kelly Millet (Grainger-AM); (10/2) Offer rescinded from Keith Stofik (did not initiate bg/ds) based on an email from HR - Elizabeth.  Continue sourcing additional candidates; (9/25) BG/DS pending for Keith Stofik; (9/18) BG/DS pending (9/11) BG/DS initiated for Keith Stofik;  (9/4) Keith Stofik pending BG/DS; received a call from Elizabeth - HRBP - Keith's company was contacted and knew about the offer extended to him and should have not been contacted (somewhat implied that we reached out - need to follow up w/ her after speaking with client services to confirm we did not contact his boss); (8/28) Pending BG/DS completion for Keith Stofik;  (8/21) HRBP and HM offering candidate Keith Stofik - potential P3 or P1 - candidate was submitted by P3 agency when interviewing for the Manager role but was not considered;  HM not moving Vince C forward;   Submitted P1 candidate Vincent Corrie;   (8/14) Sourcing candidates;   (8/7) Sumitted P1 candidate Neil Gargano ;   (7/31) Submitted P1 candidate Patrick Westbrook - called HM, left vm - strong candidate; (7/24) DC completed; Post DC email sent; Open Req template sent;  DC scheduled for 7/24 @  9:30am;   DC sent to HM/HRBP</t>
  </si>
  <si>
    <t>KAM4916Technical Sales &amp; Support Engineer</t>
  </si>
  <si>
    <t>McDonough, Tom</t>
  </si>
  <si>
    <t>(1/8)  Moving req to Hold per HRBP.  Reached out to HRBP for feedback as HM is not responding.       (12/25)  No feedback from HM, keeping candidates warm.     (12/18)  Submitted P1 candidate Edward Majeski and Kevin Hookey.       (12/11)  LM for hiring manager regarding feedback.  Submitted P1 candidate Leonard Serio.     (12/4)  Continued to source candidates.     (11/20) L. Fenrich not moving forward in process; Sourcing new submissions (HR not responsive in communication);  (11/13) Pending feedback on L. Fenrich interview.   (11/6) Lee Fenrich has an interview next week time TBD (10/30) Interview feedback on Lee Fenrich positive but waiting for a face to face interview on the first of November (10/9) Lee Fenrich Phone interview with Tom 10/9 Setting up a face to face interview with Lee Fenrich (10/2) Lee Fenrich phone interview on 10/1 Pending submittal feedback on Lee Fenrich (9/25) Pending feedback on Lee Fenrich (9/18) Submitted Lee Fenrich P1 Esther Hovis interviewd this week for this position (9/11) Submitted David Minney(Internal) P1 Submitted Esther Hovis P1 Changing profile for this search according to HRBP (8/28) Jay Reese interviewed 8/26 Submitted Daniel Prusha P1 Jay Reese is interviewing on 8/27Setting up next steps with Jay Reese Pending feedback on Mark Savina, Jay Reese and Robert Olsson (8/21) Submitted Mark Savina P1 Pending feedback on Jay Reese and Robert Olsson (8/14) Submitted Jay Reese P1 Submitted Robert Olsson P1 Sourcing New Submissions (8/7) discovery call taken open req tmeplate sent (7/31) Discovery Call Request Sent</t>
  </si>
  <si>
    <t>KAM4932Customer Service Rep</t>
  </si>
  <si>
    <t>Lanter, Randy/Mueller, Joe</t>
  </si>
  <si>
    <t>(11/20)  Req placed on hold - pending details from internal offer.    (11/13)  LM for HRBP regarding if req should be put on hold post weekly update call.  Pending HRBP feedback for offer on internal candidate.    (11/06)  Pending information on internal candidate.   (10/30)  Pending information on internal candiate.    (10/23)  Per HM Joe talking with internal candidate for position and hold off on further activity at this time.  Release Amy R., ElViva Mu., and Zach M.  HM stated may be a shift in this role, to clarify in touchbase call on 10/23.     (10/16)  Pending feedback on Amy R., El'viva M., Tim L., and Zach McCoy.  Continuing to source candidates.      (10/09)  Pending interview feedback on candidate Cynthia R.  Pending submission feedback on candidate Tim Lee.  Pending submission on 1 candidate Richardson.  Sumitted P1 candidate Zach McCoy, El'viva Murphy, Kendal Harper, Rodney Elzy, Amy Richardson.  Sourcing continues with 5 calls lined up for 10/8. (10/02)  Pending feedback on Timothy Lee and Cynthia R.    (9/25)  Submitted P1 candidate Timothy Lee.   HM interviewed Cynthia R. on the phone and scheduled in person interview for week of 9/25.  HM released Denise B. and Leslie  from process.  (9/18)  Pending HM Feedback       (9/11)  HM on vacation, pending feedback.   Submitted P1 candidate Cynthia Rubin.    (9/4)  HM said phone interview with Leslie R. and Victoria W.  Submitted P1 candidate Victoria Wimberly and Leslie Rowe.     (8/28)  continuing to source candidates.    (8/21) DC completed; Open req template sent; (8/14) DC scheduled for 8/21;  DC sent to HM/HRBP</t>
  </si>
  <si>
    <t>KAM4971Support Services Representative</t>
  </si>
  <si>
    <t>Quelette,Dave/Mueller,Joe</t>
  </si>
  <si>
    <t>(6/2)  Putting req on Hold with PFY per HRBP.  (5/27)  3 advancing to ph int - Marquita Sharpe, Derrick Wilson, Teresa Curtis.  (5/20)  Marquita Sharp submitted; scheduled ph int 5/24; 4 other candidates being submitted - moving to ph int - Ronald Brock, Tim Messer, Said Hussein, Sembu Forta.  (5/13)  Pending scheduled for 3 candidates.  (5/6)  Presented 3 candidates in touch base call on 4/29;  pending feedback and continuing to source.  (4/22)  No active candidates; zero online applicants; have posted to 8 area colleges; touch base with HM 4/22.  (4/15)  Chris Pupa withdrew; touch base completed with HR/HM 4/15 - countermeasures:  post to local colleges, change title to Warehouse Associate, source from Craigslist.  (4/8)  Chris Pupa (P1 submit)  moving to phone screen week of 4/11;  2 pending submissions being sent 4/8.  (3/25)  Touch base with HM completed 3/24; pending initial submits.  (3/18)  DC completed 3/17; reopen template sent.  (3/11)  DC request sent; position to reopen once completed.  (12/25)  Req placed on hold per HM Mueller.      (12/18)  LM and sent email to HM for update.   (12/11)  LM for HM regarding interviews with John M. and Antonio J.     (12/4)  R. Lowe out - failed BG/DS.  HM would like to see John Morgan (#2) &amp; Antonio Jewett (#1).  (11/13)  Offer accepted by R. Lowe - BG/DS pending completion.  (10/30)Submitted Gregory Harris P1Submitted Randall Lowe P1 John Morgan is back in the process, working on getting in touch with Justin Nelson for interview.(10/23)Submitted Justin Nelson P1.Antonio moving to interview on 10/23.Submitted Antonio Jewett P1. John Morgan will not be able to make interview might be out of process(10/16)John Morgan interview went well moving to second interview on 10/19(10/9)John Morgan moving to interview on 10/13. Submitted John Morgan P1. Johnny Tutt interview on 10/8 Edward Owes interview on 10/6, setting up interview with Johnny Tutt(10/2) Submitted Johnny Tutt P1 Submitted Edward Owes P1, waiting on feedback for interviews with Bradley Wilson and Darius Fincher (9/25) Bradlley Wilson HM interview complete.  Darius Fincher has HM interview on 9/24.  Continuing to source.  (9/18) Moving forward with interviews with Bradley Wilson and Darius Fincher(9/4) Submitted Bradley Wilson P1 Submitted Darius Fincher P1</t>
  </si>
  <si>
    <t>KAM5028Account Manager</t>
  </si>
  <si>
    <t>(5/27)  Putting position on Hold per HM;  giving current rep add'l products as well as potential budgetary concerns for new hires.    (5/20)  Touch base call moved to 5/24; 1 candidate in process and 2 pending submissions.  (5/13)  Pending new submissions; not moving forward with P3 firm.  (5/6)  Hiring team decided not to move forward with lead candidate, Jerry Dickey.  Aligning P3 firm and to continue sourcing.  (4/22)  Moving to offer with Jerry Dickey - awaiting details from HM/HR.   (4/15)  Final int for lead candidate, Jerry Dickey, 4/18 w/ HM.  (4/8)  Lead candidate, Jerry Dickey, ph int with Ruben 4/6; next steps pending.  (3/25) P1's Submitted - Chris Haught &amp; Todd Hoeft; Jerry Dickey moving to F2F (lead candidate); Todd Hoeft Ph Int scheduled for 3/30.  (3/18)  P2 submitted - Jerry Dickey; interviewing 3/18.  Todd Hoeft pending interview scheduling;  2 candidates holding for next steps - J. Tobias &amp; R. Amin(3/11)  2 candidates pending F2F; submitting 3 additional candidates 3/11.  (3/4)   suleiman Cheema, Todd Hoeft &amp; Kennneth Stahlbusch - Paul wants to move to ph int; JP complete CDS, officially submit.  F2F int to be scheduled for Ray &amp; Jason; continuing to source.  (2/26) P1's submitted - Jason Tobias &amp; Ray Amin; moving to phone int   (2/19)  P2 Rob Ross being submitted; qualifying 5 additional candidates for submission.  (2/12)  Touch base call with HM 2/12; no new submits; challenges - difficulty with geography and interest in opportunity (distributor vs. manufacturer).   (02/05)  6 candidates pending screning.  touchbase call with HM on 2/5.     (1/15)  Pending HM feedback.      (1/8)  Submitted P1 candidate David Lafleur.     (12/25) Spoke with HM on current sourcing status.  Currently sourcing and conducting company call in for candidates.     (12/18)  Continuing to source candidates in Northeast MI.  Pending 2 cds calls with potential candidates.  (12/11)  HM stated territory is different than discovery call.  Sent update template and sourcing new candidates (requested reset of TTS/TTF clock based on change in location).     (12/4)  Submitted P2 candidate Timothy Carr, Steve Szost, and Tim W.   Completed update call with HM/HRBP on 11/30 - moved req into P2; template update sent.  (11/27)  Sourcing candidates.     (11/20)  Open template sent.    DC scheduled 11/17.      (11/13)  DC sent 11/12</t>
  </si>
  <si>
    <t>KAM5460Customer Service Associate</t>
  </si>
  <si>
    <t>Westgerdes, Cindy</t>
  </si>
  <si>
    <t>Greensburg</t>
  </si>
  <si>
    <t>(6/10)  Offered candidate failed BG/DS; sent email to HM/HRBP on 6/7 inquiring if we need to source forward (no response yet).  (5/27)  Candidate failed BG/DS - HR awaiting documentation from candidate and to decide how to progress.  (5/20)  Pending results of BG/DS - Tommy Ison.  (5/6)  Tommy Ison offer extended; BG/DS initiated.  (4/29) P1 Tommy Ison to meet with Joe Mueller on 4/29 for final interview (4/15) Tommy Ison &amp; Charles White to complete application and final HR assessment (4/8) Cindy s/w Tommy Ison, Stephen Lowe, &amp; Charles Harris over the phone-- move Charles Harris &amp; Tommy Ison to F2F on 4/11; P1s Stephen White, Charles Harris &amp; Tommy Ison submitted on 4/8; CDS call with Chris Denney schd for 4/8 (4/1)  DC invite sent 3/29</t>
  </si>
  <si>
    <t>LIF000105CUSTOMER TECHNICAL SPECIALIST</t>
  </si>
  <si>
    <t>San Francisco, CA</t>
  </si>
  <si>
    <t>6/25/13   recevied notification from Taleo that Max Schelle had taken this req off of hold, opened it, and cancelled it to clean up old reqs.        1/28/13.  Per email from Chris, transition date changed to reflect the date it the req reopened.   1/25/13 received email to put on HOLD.      1/21/13.  Re-opened.   11/26/12  HOLD by Chris.</t>
  </si>
  <si>
    <t>LIF000214CUSTOMER TECHNICAL SPECIALIST</t>
  </si>
  <si>
    <t>Petit, Rhonda</t>
  </si>
  <si>
    <t>4/18/13   Cancelled by Max Schelle.    they "are DRAing the headcount into Tele Sales roles. "     2/15/13 HOLD per max.  1/29/2013  Manager, Rhonda, has had a HORRIBLE experience with the previous recruiting company.   She would screen her own pipeline and then tell them recruiters to process interviews.</t>
  </si>
  <si>
    <t>LIF000708Senior Applications Scientist</t>
  </si>
  <si>
    <t>Moore, Julie</t>
  </si>
  <si>
    <t>Coburn, Jessica</t>
  </si>
  <si>
    <t>12/13/13:  Via email from Jessica Coburn, putting req on hold.   12/2/13:  P1 submitted - Robert Winefield.   11/22/13:  P1' s submitted - Sayer Herin, Brad Godfrey.   11/5/13:  Req Created / Approved / Discovery Call Requested.</t>
  </si>
  <si>
    <t>LIF001107Representative II Sales</t>
  </si>
  <si>
    <t>9/11/14:  Remains on HOLD - no further update at this time.   9/5/14:  Remains on Hold.     8/27/14:  Remains on HOLD.       8/20/14:  On Hold until further notice.  8/15/14:  Req remains on Hold.   8/8/14:  Req remains on hold - awaiting status of candidates that were at offer stage - Inna D.  7/24/14:  REQ to be put on HOLD per LS slow down, but may be able to progress to offer.  Per HRBP weekly call - Inna D. is now inline as lead candidate and to status moving forward week of 7/28.  7/18/14:  HRBP informed that P3 candidate, Arno Sewall is lead candidate to progress forward.  7/11/14:  Continuing to urgently source for additional candidates.  7/7/1/14:  P1 Candidate Submitted - Stephanie Dennison.  7/1/14:  HM reached out - scheduling Inna for phone interview with Jeff Graeb and sending update on candidate pool.  6/26/14:  LT with manager - informed us to hold off on scheduling Arno - withdrew from process.  6/24/14:  Setting up interview with Arno Sewall via HM request - to meet with Tracy Burzycki on Thurs.  6/6/13/14:  Per HM Request - arrange interview with Inna Dzekunova &amp; Jessica Tasoi.  6/11/14:  Spoke with HM - EXTREMELY frustrated with process as well as for wasting time with scheduled interview.  Recalibrated as to what was needed and provided HM with mobile and direct office line.  Personify Urgently working to identify additional candidates and to submit asap.   6/10/14:  Live talk with manager - setup interivew with Stella Gideon on 6/11 from 12 - 12:30 PM EST / 11 - 11:30 CST.  5/16/14:  Continue urgently sourcing for additional candidates.  5/13/14:  Open P3 Agency to recruit on position per HM/HRBP request.  5/9/14:  Touch base call with manager.   4/25/14:  Continue sourcing for additional candidates. 4/22/14: P2 Candidate Submitted - Doreen Dyer  4/18/14:  Continue sourcing additional candidates. 4/14/14: P2 Candidate Submitted - Jennifer Gugliotti 4/11/14:  Continue sourcing additional candidates, follow up with HM for feedback. 4/29/14:  HM requested req moved to P3 for sourcing - 3 agenies added, Tony Bishop, Ann Brooks, Kevin Kinsella - Connexis.   4/9/14: P2 Candidates Submitted - Michael Beirne and Ryan Vinton 4/9/14: Discovery Call Completed - open req sent 4/8/14:  Req created in PCR - Discovery call request sent.</t>
  </si>
  <si>
    <t>LIF001263Account Sales Consultant - Bay Area</t>
  </si>
  <si>
    <t>Selvaraj, Pam 'Mary'</t>
  </si>
  <si>
    <t>9/11/14:  Remains on HOLD - no further update at this time.   9/5/14:  Remains on Hold.     8/27/14:  Remains on HOLD.       8/20/14:  Req on Hold until further notice.   8/8/14:  Req remains on HOLD as part of LS slowdown.  8/5/14:  Forwarded correspondence to HRBP received from the HM - HM hinted at us continuing to recruit, sent email to HRBP inquiring about how best to respond.  7/25/14:  REQ on HOLD as part of LS slowdown - updates pending.   7/18/14:  Update to be provided next week - req may be put on hold as part of LS slow down.  7/11/14:  Touch base call with manager - be on lookout for Judith Scheliga, internal referral.   7/4/14:  Continuing to urgently source for additional candidates.  6/26/14:  Touch base call with HM completed - introduced 4 candidates that, upon further screening, are to move to initial phone interview.  Kenneth Woo,  Melanie Bellez, Jinsoo Joo and Kevin Zhao.  6/20/14:  Continuing to Urgently source for additional candidates.  6/12/14:  P1 Submitted - Neil Kayal (internal).  6/11/14:  Touch base call completed with HM - continuing to urgently source for candidates.  5/27/14:  HM travelling this week - to connect next week to do any needed recalibrating.  5/27/14:  DC completed.  Open Req Template sent.  Actively screening pipeline &amp; Recruiting Passive Candidates.  5/21/14:  DC requested</t>
  </si>
  <si>
    <t>LIF001309TeleSales Representative</t>
  </si>
  <si>
    <t>Greenfield, Ben</t>
  </si>
  <si>
    <t>PLACED ON HOLD!        07/08/14:  P2 Candidate submitted - Chad Sagstetter.     6/23/14:  DC Completed - using LIF001039 details - Sending open req request.  URGENT to open asap.</t>
  </si>
  <si>
    <t>LIF001355Business Development Sales Rep II</t>
  </si>
  <si>
    <t>French, Andrea</t>
  </si>
  <si>
    <t>9/11/14:  Remains on HOLD - no further update at this time.   9/5/14:  Remains on Hold.     8/27/14:  Remains on HOLD.    8/20/14:  Req remains on Hold until further notice.   8/8/14:  Req remains on Hold as part of the LS slowdown.  7/25/14:   REQ on HOLD - per LS slow down - update pending.    7/21/14:  Update pending - req may be put on holddue to LS slow down.  7/18/14:  Urgently sourcing for candidates.   7/9/14;  DC Completed.  Req open for recruitment.  7/7/14:  DC Requested - Andrea French is correct HM - resend request.</t>
  </si>
  <si>
    <t>LIF002332Representative II Sales - Flow Cytometry</t>
  </si>
  <si>
    <t>Mcfarlane, Dave</t>
  </si>
  <si>
    <t>(10/23)Dave will have more feedback on the direction of the req on Friday of this week.  Pending interview feedback on Jim Princi and more information from Dave Mcfarlane on the timeframe for this req. (10/16) Jim Princi is interviewing witn on 10/16. Dave McFarlane is not sure when he can hire for this position.  Mike Stewart had positive interview feedback. Arpie Sadakian, Paul Catterton and Abood Okal did not interview well. (10/9) Arpie Sadakian, Mike Stewart, Paul Catterton, Abood Okal being set up for phone screens. Submitted James Princi P1 (10/2) Setting up Phone interviews with all 4 candidadtes for next week. Pending submittal feedback on 4 candidates (9/25) Submitted Paul Catterton P1  Submitted Mike Stewart P2, Abood Okal P1, and Arpie Sadakian P1</t>
  </si>
  <si>
    <t>LIF002490Field Application Scientist</t>
  </si>
  <si>
    <t>(2/17) position remains on hold (2/10) position on hold (2/3) awaiting direction on next steps for Jake Henderson and Andrew Cosgrove; continuing to source candidates (1/27) 2nd int requested with Frank Day and Andrew Cosgrove (1/20) F2F iv: internal - Azam Ghari; 1st ph iv: P1 Andrew Cosgrove submits: P2 David Paul, P1 Bee-Na Lee, P1 Andrew Cosgrove, P1 Azam Ghari (1/13) continuing to source for external candidates; 2 internal candidates have been identified for the position by the hring manager (12/23) sourcing additional candidate with focus on LA area (12/16) 1st ph iv: P1 Raymond Wu; P2 Vady Kaiser (12/9) awaiting feedback on new submits from HM; submits: P1 Raymond Wu (12/2) submits: P2 Vady Kaiser P1 Jun Zuo P1 Timothy Chun P1 Shabham Mohanassi, P1 Lisa Yan (11/24) waiting on feedback  (11/18) awaiting feedback from hiring team (11/11) awaiting feedback from HM (11/4) ph iv with Frank Day - Jake Henderson on 11/4 (10/28) HR interviews w/ Ainaric: P2 Jessica Barkow, P1 Jake Henderson, P1 Reem Eldawud submits: P1 Mark Chhola (10/21) 3rd ph iv with Jeannine: Jake Henderson; 1st ph iv: P2 Jessica Barkow, P1 Reem Eldawud (10/14) 3rd ph iv w/ Pietro: Arthur Luchowski; submits: P1 Reem Eldawud P1 Caryn Gonsalves (10/7) move to F2F: Jacob Henderson.  Arthur L. scheduled for ph int with Jeannine on 10/10.   (9/30) 2nd ph iv w/ Pietro sch for 10/4-10/5: J. Shelton, J. Henderson (9/23) submit: P1 Jeannine Schibler (9/16) 1st ph iv: P1 Arthur Luchowski P2 John Shelton P1 Jacob Henderson schd with Vashti on 9/15 submits; P2 John Shelton P1 Jacob Henderson P1 Arthur Luchowski (9/9) Titled amended - Field Application Scientist; pending initial submits.  (9/2) update job title and jd to reflect Field Application Scientist - ideal location will be Los Angeles or Denver (8/26) pending CDS call with Mike Harrington (recently affected by Illumina RIF) (8/5) Position has been re-opened. Sourcing (5/20) Pietro is working behind the scenes to see what they're going to do with this position - until then, we are going to place it on hold. (5/6) Pending next steps for Jacob Henderson, Simanta Pathak, and Sohelia Valdie. (4/29) Awaiting any next steps wth Simanta and Sohelia. Continue to source. (4/22) Pietro is scheduled to conduct a FaceTime interview with Simanta Pathak on Thursday 4/21 at 4pm EST and Sohelia Vadie on Friday 4/22 at 3pm EST. Sohelia is also scheduled to speak with Mike Carlson on Monday 4/25 at 10am CST. Submitted Hao-Ching Hsiao.  Ainaric spoke with Soheila and Simanta on 4/20 and will moving them forward to speak with Mike Carlson and Pietro L. (4/15)  Hua-Kang Wu, Soheila Vadie &amp; Simanta Pathak pending ph int; Erika Thomei pending submission feedback.  (4/8) Submitted Hua-Kang Wu and Erika Thomei. (4/1) Ainaric scheduled to speak with Simanta Pathak &amp; Jacob Henderson;  pending submission feedback on Soheila Vadie (3/25) Ainaric would like to conduct a phone interview with Simanta Pathak during the week of 3/28. (3/18) Wasn't able to get in touch with Mike to schedule interviews - Holding to schedule during the week of 3/21. Mike would like to conduct a phone interview with Simanta Pathak and Jacob Henderson during the week of 3/14. (3/11) Waiting for feedback/next steps from Mike. (3/4) Submitted Derek Lewis, Simanta Pathak, Samantha Trevino, Aiden Eblimit, Da-Hai Yu (2/26) Mike Reed extended the offer to Lindsay Kelderhouse and she declined. Re-sourcing candidates for this role. (2/19) Need an update from Mike Reed on next steps. JP sent an email to have a call to get an understanding on what's going on and what we can expect next. (2/12) Pietro Lopriore will approve offer for Lindsay Kelderhouse on Friday 2/12. (2/5) Giles Snare will be conducting a final interview with Lindsay Kelderhouse. (1/29) Waiting for feedback on interviews. (1/22) Mike is bringing Bersabeh, Lindsay, and Hitaf down to Dallas for an in-person interview. (1/15) Scheduling final interviews for next Thursday and Friday with Mike. (1/8) Phone interviews are schedule for the week of Jan. 4th for Bersabeh, Lindsay, and Polina. (12/18) Submitted Bersabeh Tigabu, Lindsay Kelderhouse, and Polina Matre. (12/11) Submitted Hitaf Alfar and Naama Furman (12/4) Open req template sent and Discovery Call completed pn 11/30 - Sourcing.</t>
  </si>
  <si>
    <t>LIF003062Commercial Training Program Manager</t>
  </si>
  <si>
    <t>(12/2) position on hold (11/18) waiting on HM feedback (11/4) awaiting determination from hiring team on hold(10/21)  submit: P1 Brian Ramey; HRBP advised us to cancel LIF003017 and open this req in it's place to adjust career band - PFY will not rebill; continuing to recruit, but start date will be Q1 2017 for any new hires.  Prior notes for LIF003017:  P1 Lisa Diehl  (10/7) sending updated work samples for candidates still in process (9/30) F2F: P2 Danielle Lawson on 9/29 submits: P1 Angela Fox  (9/23) 1st ph iv: P2 Danielle Lawson (9/16)  submits: P2 Hanna Wu(9/9) submits: P2 Danielle Lawson P2 Janice Mathews  (9/2) 1st ph iv: P2 Lisa McNeely P1 Perrin Slowey - schd for wk of 9/12; submited: P2 Lisa McNeely; P1's Perrin Slowey, Cari Kelm, Daria Vaughn  (8/26)  submitted:  P1 Daniel Worley.  (8/19) DC complete on 8/17; open for sourcing; Transferring to Kate W</t>
  </si>
  <si>
    <t>LIF003101Field Project Manager Life Science Automation</t>
  </si>
  <si>
    <t>(1/20) position to remain on hold (1/13) schdling update call with HM and HRBP for week of 1/16(1/6) awaiting feedback from HM &amp; HRBP (12/23) Submission feedback needed on 5-6 candidates; submits: P1 Liyn Zeng  (12/16) awaiting feedback from HM on interviews and submitted candidates;  submits: P1 Sobelia Vaezesslami(12/9) submits: P1 Chris Walker (12/2) submits: P1 Joseph Jirka, P1 Timothy Chun P1 Andrew Schmudlach P1 Thomas Bane  (11/25) 1st ph iv: Jeremy Day (11/18) waiting on feedback from HM (11/11) submits: P2 Jeremy Day, P1 Heather Eastwood, P1 Alex Sahm (11/4) DC Completed 10/31</t>
  </si>
  <si>
    <t>R-2050 Production Support Training Specialist</t>
  </si>
  <si>
    <t>Amador, Gizelle</t>
  </si>
  <si>
    <t>(9/8) position placed on hold - HM will be re-grading position - likely open under new requirements (9/1) HM was unable to attend update call - need feedback on submitted candidates; submit: Maria Karboutov (8/25) pending feedback on submitted candidates from HM (8/18) submit: Moriah Burke, Kevin Walters Nicole McAdams, Donef Diestro (8/11) submit: Barbara Laubscher (8/4) DC schd for 8/4</t>
  </si>
  <si>
    <t xml:space="preserve">LIF002967Training Program Manager </t>
  </si>
  <si>
    <t>(5/19)  Per HRBP - reopened req to move Julian Valier-Harris to offer.  (3/31) move Matt Bell to F2F; 1st phone iv: Julian Valier-Harris &amp; Lisa Rendon (schd with Stuart Muncer &amp; Tina); submits: Lisa Rendon &amp; Julian Vailer-Harris (3/24) scheduled phone iv with Tina Kaiser and Stuart Muncer for Matt Bell and Matt Barron - feedback pending; submitS: P1 Matt Sharp (3/17) feedback pending (3/10) awaiting feedback on submitted candidates - HM and HRBP emailed on 3/8; PK Jamison has withdrawn from process (3/3) Interview with PK Jamison scheduled for 3/1 ; submission feedback pending for J. Moore, M. Barron, M. Bell (2/24)  Pending submit feedback on J Moore, Matthew Barron.  Pending ph int feedback:  Matt Bell, Denise Lynch.  F2F scheduled:  PK Jamison on 3/1.  (2/17) F2F iv requested with PK Jamison on 3/1; ph iv: P2 PK Jamison, P2 Matt Bell, P1 Denise Lynch; submits: P2 PK Jamision, P2 Matt Bell, P1 Matthew Barron, P1 John Moore, P1 Denise Lynch (10/21) position on hold (10/7) F2F iv: P2 Hanna Wu for 10/11; 1st ph iv Hanna Wu - 10/5 (9/30) F2F: P2 Danielle Lawson on 9/29 (9/23) 1st ph iv: P1 Daria Vaughn; submits: P1 Daria Vaughan (9/16) 1st ph iv: P2 Danielle Lawson; submits: P2 Hanna Wu (9/9) submits: P2 Danielle Wilson P2 Janice Mathews (9/2) F2F iv: Robert Amey schd for 8/30; 1sr ph iv: P2 Lisa McNeely (8/26) 1st ph iv: Daniel Worley, Robert Amey submitted: P2 Lisa McNeely, P1 Perrin Slowey P1 Daniel Worley., Robert Amey, Toby Slunaker (8/19) 1st ph Iv: P2 Barbara Howrey(8/12) submits: P2 Barbara Howrey (8/5) F2F iv with Heather Fleetwood schd for 8/16; release Chris Wilhoite; 1st Phone iv requested with Heather Fleetwood, Christopher Wilhoite; P1 submits: Mike Smith, Christina Bradshaw, Heather Fleetwood, Christopher Wilhoite, and Stephanie Scott (7/29) Coordinating CDS calls with new candidates (7/22) DC completed on 7/22; sourcing new candidates</t>
  </si>
  <si>
    <t>R-1278Marketign Communications Manager/Writer</t>
  </si>
  <si>
    <t>Peterson, Darwa</t>
  </si>
  <si>
    <t xml:space="preserve">(6/9) offer is pending approval from HR in WorkDay (5/26) offer details pending for Corrie Goldman (5/19) Corrie Goldman is scheduled for iv &amp; lunch with Mike Musnug, Darwa and Jared tipton on 5/24 - she will also meet for ph iv w/ graphic design on 5/25; Sandra Crozier schd for initial F2F on 5/23 (5/12) Corrie Goldman is lead candidate - schd for iv with graphic designer on team in NJ and check references; HM indicated that they may want to meet with Sandra Crozier - feedback pending (5/5) F2F schd for Corrie Goldman and Patty Kamcyz on 5/4 (4/28) feedback pending on phone interviews (4/21) 1st ph iv: Corrie Goldman, Sandra Crozier, &amp; Patty Kamycz (4/14) submit: P1 Brendan Doherty, P1 Sandra Crozer, P1 Deanna Bolio P1 Sue Zobrist (4/7) 1st ph iv: P1 Corrie Goldman; submit: P1 Corrie Goldman, P1 Patty Kamycz, P1 Mohammad Rouhani </t>
  </si>
  <si>
    <t>R-1317Senior Space Planner</t>
  </si>
  <si>
    <t>Dahl, Steve</t>
  </si>
  <si>
    <t xml:space="preserve">(6/16) offer accept from Jude Simon - background in process (6/9) offer for Jude Simon is pending approval from HR in WorkDay (5/26) 1st ph iv: Joanne Louie (5/19) HR iv schedule for Jude Simon on 5/24; submitL Joanne Louie (5/12) F2F scheduled for Jude Simon on 5/10 - feedback was positive - schedule HR iv w/ Karen Frechou - 5/19; submit: James Dove (5/5) submit: Jude Simon (4/28) submit: Marjorie Cadet (4/21) submit: Parveen Gulati, Cynthia Ramirez-Wheeler, Maytheni Allen, Jess Gameng (4/14) DC completed 4/13 - sourcing </t>
  </si>
  <si>
    <t>R-1404Production Supervisor</t>
  </si>
  <si>
    <t>Gonzalez, Celeste</t>
  </si>
  <si>
    <t>(5/26) pendin feedback from F2F ivs(5/19) F2F iv: Jonathan Hopkins &amp; Eric Lui schd for week of 5/22 (5/12) 1st ph iv requested: Jonathan Hopkins, Eric Lui, and Trang Vo (5/5) submit: Jonathan Hopkins, Eric Lui, Trang Vo (4/28) DC schd for 4/24</t>
  </si>
  <si>
    <t>R-1408Service Technician II</t>
  </si>
  <si>
    <t>Schultz, Robert</t>
  </si>
  <si>
    <t>(6/9) moving to offer with Jennie Huyneh (6/2) F2F ivs: Brian Cimeley &amp; Michael Hughes schd for wk of 6/5 (5/26) submit: Minh Banh (5/19) submits: Brian Cimeley, Quang Ho, Cong Vu, Michael Hughes (5/12) DC completed on 5/11; pre-screens scheduled with Nicholas Edwards and Brian Cimeley on 5/16</t>
  </si>
  <si>
    <t>R-1534Field Service Engineer</t>
  </si>
  <si>
    <t>Ogden</t>
  </si>
  <si>
    <t>(9/1) Nate Russell is lead candidate - connecting with Sasha Gopal, CAthy Nuemann, and Matt Cannon via phone on 9/1 for final interviews.  (8/25) F2F schd for 8/30 -  P. Coburn, N. Russell, R. Duff, E. Reynolds; 1st ph iv: P. Coburn (8/18) F2F in Ogden on 8/30  submits: P3 Ray Duff; P1 Preton Coburn (8/11) sourcing - pph schreens pending with Brandon Durham and Viirginia Gould (8/4) 1st ph iv: T. McDermont, E. Reynolds; submits; P3 Tim McDermott, Eric Reynolds, Honie Tolman (7/28) cont. to keep N. Russell warm for next steps (7/21) 1st phone iv Nate Russell; submit: James Skaggs (7/14) HM on PTO until 7/19 - awaiting feedback (7/7) submit: Nate Russell (6/26) sourced and lvm for 8 candidates in Ogden &amp; Twin Falls (6/16) P3 ph iv: tim McDermott &amp; Anya Arisohn  (6/9) sourcing additional candidates - 3 phone screens schd for week of 6/12 (6/2) sourcing more candidates - focus on Ogdan, UT or Twin Falls, ID (5/26) updated posting to reflect Ogden, UT; targeted list of 22 candidates with microbiology/med tech background (5/19) P3 submits from Z1 Solutions: Brandon Fiscus, Shannon Mercer, Thomas Powell (5/12) no new submits: 1 applicant in first week of open - needs relocation and lacked basic skillset; built list of 21 potential fits from sourcing tools (5.5) DC completed on 5/4 - sourcing initial candidates</t>
  </si>
  <si>
    <t>R-1669Mechanical Manufacturing Engineer</t>
  </si>
  <si>
    <t>Tibermacine, Hamza</t>
  </si>
  <si>
    <t xml:space="preserve">7/28) </t>
  </si>
  <si>
    <t>R-1793CNC Operator</t>
  </si>
  <si>
    <t>Aagaard, Jens</t>
  </si>
  <si>
    <t xml:space="preserve">(8/4) background initiated for Carlos Pulido (7/28) offer has been verbaly accepted by Carlos Pulido (7/21) team would like to move to offer with Carlos Pulido - pending details (7/14) moving to offer with Jared Guedea - offer details pending; F2F iv: Carlos Pulido, Vinay Contractor; submit: C. Pulido, V. Contractor (7/7) pending feedback from phone iv with Jared Guedea and on newly submitted candidates (6/23) 1st ph iv: Jared Guedea; submit: Richard Valles, Ian Coberly, Evaistro Ordaz (6/16) sourcing additional candidates - pending feedback on Jared Guedea (6/9) submit: Jared Guedea </t>
  </si>
  <si>
    <t xml:space="preserve">R-2064Staff Plastics Engineer </t>
  </si>
  <si>
    <t>Kippes, Patrick</t>
  </si>
  <si>
    <t xml:space="preserve">(9/15) Offer extended and accepted - Matt Carnovale - waiting on relocation estimate for offer to be generated in WD (9/8) submit: B. Boothman  (9/1) P3 submit - Soma Krishnalutty (8/25) move Matt Carnovale to F2F on 9/8 in Sunnyvale; submit: P3 Dennis Payne  (8/18) F2F iv pending with Cedric Wright; 1st ph screen with Matt Carnovale (8/11) F2F schd with Mike Ostuka on 8/15; submits: Cedric Wright, Matt Carnovale, Brian Boothman  (8/4) pending feedback on next steps with Devang Dhruv; submits: Michael Ostuka-P3(7/28) Devang is schd for F2F on 7/31 (7/21) F2F iv schd with Devan Dhruv on 7/31; 1st ph screen: Devang Dhruv; submit: Devang Dhruv, VJ Jambulapati, Shane Parnell (7/14) DC completed on 7/13 - open for sourcing </t>
  </si>
  <si>
    <t xml:space="preserve">DIA011342Customer Training Specialist </t>
  </si>
  <si>
    <t>Chin, Victor</t>
  </si>
  <si>
    <t>(9/29) F2F with K. Ngo schd for 10/12 in Brea; 1st ph iv: Jackie Rubio; submit: Jackie Rubio(8/18) offer extended to Beverly Salvador (8/11) B. Salvador - lead candidate; keep T. Rush warm (8/4) F2F iv schd with B. Salvador - lead candidate; keep T. Rush warm for next steps depending on B. Salvador interview; submit: Beverly Salvador, Gina Rodriguez (7/28) 2nd iv: Tom Rush; 1st ph iv: J. Lim; submit: Jolley Lim (7/21) 1st ph iv: T. Rush, M. Bannon, N. Lamb, C. Oliver; submit: Tom Rush, Matt Bannon, Christy Oliver, Nancy Lamb, CHeng Zhou (7/14) 1st ph iv: R. Jackson (7/7) 1st ph iv: Jennifer Wu, Rich Ruiz, Ross Jackson; submit: Jennifer Wu, Rich Ruiz (6/23) 1st ph iv: Tim O'Wesney; submit: Tim O'Wesney, Chen Qu (6/16) 1st ph iv: Naomi Hertsoff; submit: Naomi Hertsoff</t>
  </si>
  <si>
    <t>LIF003581Field Applications Scientist</t>
  </si>
  <si>
    <t>98(8/11) Alina Lelic - offer pending (8/4) move Alina to final interview with Giles Snare - offer details pending (7/21) F2F with Alina schd for 7/25 (7/14) move Alina to F2F iv (7/7) submit: Jennifer Wu (6/23) 2nd ph ivs with Mike Carlson &amp; Si-Han at Beckman for JT Kang &amp; Alina Lelic; 1st ph v: Alina Lelic; subkit: Alina Lelic (6/16) 1st ph iv: JT Kang (6/9) submit: JT Kang (6/2) sourcng candidates for mix of flow cytometry and commericial aptitude (5/26) submit: Jo Suda (5/19) sourcing new candidates (5/12) 1st ph iv: Ann George w/ HR and HM on 5/15; submit: Ann George</t>
  </si>
  <si>
    <t>LIF003596Field Apps Project Manager</t>
  </si>
  <si>
    <t>CAvallo, Ainaric</t>
  </si>
  <si>
    <t xml:space="preserve">Topeka </t>
  </si>
  <si>
    <t xml:space="preserve">(8/25) offer approvaled for LaTeca Glass - pending verbal accept (8/11) poffer pending for LaTeca Gass (8/4) LaTeca Glass met with Jessica Tsaoi on 8/3; pending feedback on next steps; submit: Christine Packard (7/28) pending feedabck from HM (7/21) pending feedback on next steps with Colin Cox and LaTeca Glass (7/14) pending feedback post iv with Colin Cox; continue to keep LaTeca Glass warm (7/7) 1st ph iv requested with Colin Cox - awaiting HM availability (6/23) LaTeca Glass is lead candidate - schd for iv with HR; pending feedback on Colin Cox and Jignesh (6/16) submits: Jignesh Chanadara, Colin Cox; (6/9) pending feedback on next steps with LaTeca; sourcing additional candidates (6/2) pending feedback for LaTeca Glass (5/26) feedback pending for LaTeca Glass(5/19) F2F iv scheduled w. LaTeca Glass on 5/22; submit: LaTeca Glass </t>
  </si>
  <si>
    <t>R-1406Manufacturing Technician I</t>
  </si>
  <si>
    <t>Sandria, Antonio</t>
  </si>
  <si>
    <t xml:space="preserve">(8/25) offer verbally accepted by Manny Rameriz - pending written sing off (8/18) Offer extended to internal - Manny Ramerez (6/23) Dc pending (6/16) pending discovery </t>
  </si>
  <si>
    <t>R-1501 Field Service Engineer</t>
  </si>
  <si>
    <t>(6/16) move Elizabeth Lopez to final interview with Mike Schwimmer (6/9) F2F schedule for 6/15 - Elizabeeth Lopez, Paul Moyer, Andrew Spanozink, Chris Kenny-Z1 (6/2) move to F2F: Elizabeth Lopex on 6/15 (5/26) 1st ph iv: Paul Moyer, Bryan McTeer, Rich Seideman, Sue Ornelas, Andrew Sapozink; submit: Rich Seideman (5/19) 1st ph iv: Elizabeth Lopez completed on 5/15 - likely move to F2F round; submit: Paul Moyer, Bryan McTeer, Sue Ornelas, Andrew Sapozink  (5/12) submit: Elizabeth Lopez (5/5) DC completed on 5/4 - sourcing initial candidates</t>
  </si>
  <si>
    <t>R-1722Electrical Design Engineer</t>
  </si>
  <si>
    <t>(7/14) offer accpeted - Tommy Jewell - start date 8/7 (7/7) offer approved for Tommy Jewell (6/23) F2F with Tommy Jewell completed on 6/22 - feedback pending (6/16) scheduling Tommy Jewell for onsite interview; 1st iv: Tommy Jewell submit: Tommy Jewell (5/26) offer pending for Navid Moghadam - submit: Navid Moghadam</t>
  </si>
  <si>
    <t xml:space="preserve">R-1757Failure Investigation Specialist </t>
  </si>
  <si>
    <t>Alugupally, Sudhir</t>
  </si>
  <si>
    <t xml:space="preserve">(8/18) offer pending for Phanitha Kognathi (8/11) awaiting feedback from HM on Panitha (8/4) Panitha is lead candidate - HM would like to speak with an external CN for comparison; 1st ph iv: Gongbo Wang (7/28) pending interview feedback from Hm on Phanitha (7/21) F2F pending with Phanitha Kognathi; submit: Gongbo Wong, Samir Al-Sanady (7/14) submit: Phanitha Kognati, Shamik Das </t>
  </si>
  <si>
    <t>R-1912Quality In-Process Inspector I</t>
  </si>
  <si>
    <t>Montgomery, Brian</t>
  </si>
  <si>
    <t xml:space="preserve">(8/18) offer for Ka Xiong pending approval in Workday (8/11) offer pending to internal candidate KA Xoing; submit: KA Xiong </t>
  </si>
  <si>
    <t>R-2021Global Distribution Operatons Manager</t>
  </si>
  <si>
    <t>Logsdon, Scott</t>
  </si>
  <si>
    <t xml:space="preserve">(9/29) background for R. Grossklaus pending (9/1) offer to Ryan Grossklaus has been extended - $122K 5% bonus - waiting on feedabck (8/25) R. Grossklaus met with HR on 8/23 - recommendation is to move to offer; fiinalizing offer details for approval (8.18) F2F with Ryan Grosskalus completed on 81/18 - pending feedback; submits: Nik Stoychev, Marco Shen (8/11) schd F2F with Ryan Grossklaus on 8/17 or 8/18 (8/4) submits: Joe Khleif, Neil Boyle, Ryan Gossklaus (7/28) submits: Alex Marques, Juneann McDonald (7/21) DC complete - open for sourcing </t>
  </si>
  <si>
    <t>R-2066Senior Tooling Engineer</t>
  </si>
  <si>
    <t xml:space="preserve">(9/1) sourcing new submits (8/25) 1st ph iv: P3 Yohe Tsuji; submit: Yohei Tsuji (8/18) sourcing new submits (8/11) sourcing new submits  (8/4) feednback on Jorge - not the right fit for the team; sourcing new candidates (7/28) move to F2F on 8/1 - Jorge Rodriguez; 1st h iv: Jorge Rodriguez, submit: Jorge Rodriguez, (7/21) submit :Doan Ngo (7/14) DC completed on 7/13 - open for sourcing </t>
  </si>
  <si>
    <t xml:space="preserve">R-2109Senior Program Manager </t>
  </si>
  <si>
    <t>Avila, Estevan</t>
  </si>
  <si>
    <t>(9/29) verbal offer has been exended to Amandeep Singh - pending accept?; S. Tran accepted position @ Facebook (9/1) Samantha Tran s currently interviewing with Google and Facebook - cannot make decision until middle of Sept - would like to offer Amandeep - coordinating follow up for next steps (8/25) offer for Samantha Tran has been approved - pending verbal acceptance and written offer to be delivered (8/18) offer details pending for Samantha Tran (8/11) pending feedback on interviews next week (8/4) F2F interviews schd with A. Singh on 8/14 and S. Tran on 8/15; submit: Amandeep Singh and Samantha Tran (7/28) DC completed on 7/27 - HM has 2 referrals (Samantha Chan  &amp; Amandeep) that he would like to conisder for the role</t>
  </si>
  <si>
    <t>R-2425 Territory Sales Executive</t>
  </si>
  <si>
    <t>Stapp, Keith</t>
  </si>
  <si>
    <t xml:space="preserve">(9/8) moving to offer with Christine Cloutier; submit; Ted Frakes &amp; Janet McCaman (9/1) lead candidate - Christine Cloutier s/w Jake Robertson on 8/31 and Sasha Gopal on 9/1 - schd iv with Susan Surber for 9/8 in St.Louis (8/25) DC completed on 8/25 - HM has candidate (Christine Cloutier) that he would like to move forward with; Christine has already met with Keith and Sasha - need to schedule ph iv with Jake Robertson &amp; F2F with Susan Surber; submit: Christine Cloutier </t>
  </si>
  <si>
    <t xml:space="preserve">BEC007451Sales Specilist - Centrifuge </t>
  </si>
  <si>
    <t>(9/29)1st ph iv: W. Chenault-9/29, B. Thoreen - 9/29, N. Harrington - 10/2 &amp; T. Koeber - pending; submit: William Chenault, Brian Thoreen, Nick Harrington, Tim Koeber(9/22) position description and location being updated to Dallas, TX - posting out of the Northeast for additional traction</t>
  </si>
  <si>
    <t>DIA010885Field Product Specialist - Hematology &amp; Urinalysis</t>
  </si>
  <si>
    <t xml:space="preserve">(6/23) remains on hold (5/12) position remains on hold (5/5) position on hold (4/14) F2F interview pending for Deenie Meadows - schd for 4/14 (4/7) Deenie Meadows schd for F2F in Brea on 4/14; submit: P1 Robert Eycalis (3/31) F2F ivs schd with Deenie Meadows &amp; Julie Pryor on 3/30; 2nd ph iv with Nicole Carito and prior FPS completed on 3/28;; submits: P1 Muhammad Bhasati (3/24) HM feedback pending (3/17) feedback from HM pending - Julie Pryor is lead candidate (3/10) s/w HM on 3/10 - F2F iv have been completed with P1 Julie Pryor and P2 Megan Dipple - Julie Pryor is lead candidate; 1st iv: P2 Deenie Meadows &amp; P1 Nicole Carito (3/3) submit: P2 Rudy Lopez (2/24)  Pending submit feedback - R. Bentram, I. Schumacher, N. Carito, D. Meadows, C. Balanay.  1st ph iv requested with Megan Dipple; submit: P2 Megan Dipple P1 Ricky Bentram P1 Ian Schumacher (2/17) 1st ph iv: Julie Pryor, Sarah Maremont; submits: P1 Julie Pryor, P1 Nicole Carito, P2 Sarah Maremont, P2 Deenie Meadows, P2 Chis Balanay (2/10) open for source (2/3) DC completed on 2/2 - sourcing new candidates </t>
  </si>
  <si>
    <t xml:space="preserve">LIF003388Senior Specialist Field System Support </t>
  </si>
  <si>
    <t xml:space="preserve">(9/22) offer approved by finance for B. Rose - verbal and written pending (9/15) Brian Rose - offer pending (9/8) Brian Rose is lead candidate - will be connecting with Pat Dupasquier on 9/11 - confirmed salary requirements (9/1) Brian Rose scheduled for call with Arto on 9/6 (8/25) Brian Rose remains lead candidate - schd for phone iv with Arto week of 9/2 (8/18) Brian Rose is lead candidates - met with Kristi on 8/17 - move forward with phone screens w/ Arto Klug and Ainaric Cavallo (8/11) pending feedback from HM on next steps (8/4) 1st ph iv: Brian Rose; submit: Brian Rose (7/28) CDS schd with 2 candidates week of 7/31 (7/21) continuing to source candidates (7/7) submit: Zach Harris (6/23) need update from HM - was not on weekly call - continuing to source candidates  (6/16) limited traction from calls this week - continuing to source qualified candidates (6/9) 5 screens scheduled for week of 6/12 (6/2) sourcing  for additional candidates (5/26) Chris Meyer is lead, but HM would like to compare to 1-2 more candidates - continuing to source and screen (5/19) Chris Meyer is lead candidate - schd for HR iv on 5/19 (5/12) F2F: Chris Meyer (5/16); 1st ph iv: Pragnsh Dave, Chris Meyer; submit: Pragnesh Dave, Chris Meyer, Zachary Sielaff, Tim Daniels (5/5) Casey Pham declined position - open for sourcing (4/14) final candidate: Casey Pham - awaiting offer details from HM/HRBP (4/7) position has been approved - offer details pending for Casey Pham (3/24) pending approval in Taleo </t>
  </si>
  <si>
    <t>LIF003597Sr. Applicaitons Specialist</t>
  </si>
  <si>
    <t xml:space="preserve">(8/25) offer approved for Ajay Kumar - pending verbal acceptance (8/18) Ajay Kumar is lead candidate - scheduled for call with Giles Snare on 8/22 (8/11) pending feedback on next steps (8/4) Ajay Kumar schd for interviews with Arto &amp; Ainaric on 8/4; submit; Christine Packard (7/28) pending feedback on F2F with Ajay Kumar (7/21) pending feedback from F2F ivs (7/14) F2F iv Jignesh Chandarana - 7/19 &amp; Ajay Kumar - 7/27; 1st ph iv: J. Chandarana, A. Kumar, Z. Harris; submit: Abria Magee, Irina Davis  (7/7) pending feedback on all submitted candidates (6/23) pending feedback from HM on submitted candidates (6/16) submit: Jignesh Chanadara; Zach Harris, Ajay Kumar(6/9) pending submits: Unity Oviasogie, Zch Harris, Raphael Quist (6/2) initial phone screens slated for week of 6/5 (5/26) sourcing new candidates (5/19) open for sourcing </t>
  </si>
  <si>
    <t>R-1675Territory Sales Executive</t>
  </si>
  <si>
    <t>Robertson, Jake</t>
  </si>
  <si>
    <t xml:space="preserve">(8/25) offer pending approval with HR for Sarah Parker (8/18) Sarah Parketr is lead candidate - pending offer details (8/11) pending feedback on final candidate (8/4) move Linda Savage and Sarah Parker to ph iv with HR - Sasha Gopal  (7/28) F2F schd for 8/2 with Susan Surber - D. Karbowski, S. Parker, L. Savage (7/21) F2F iv: Carleen Rantzow - pending confirmation for ivs with Susan Sarber on 8/2 (7/14) submit: Carleen Ranzow (7/7) Daniel Karbowski schd for F2F on 7/19; submit: Steve Sanders &amp; Misti Sanders (6/23) F2F ivs schd for Linda Savage &amp; Sarah Parker on 6/27, Roy Olivares on 6/28; pending availability for Daniel Karbowski; submit: Roy Olivares (6/16) 1st ph iv: Linda Savage; submit: Linda Savage (6/9) 1st ph iv: Daniel Karbowski, Sarah Parker; submit: Bryan Forester, Sarah Parker (6/2) submits: Daniel Karbowski, Scott Ingalls, Wayne Richart (5/26) DC completed on 5/24 - sourcing initial submits </t>
  </si>
  <si>
    <t xml:space="preserve">R-1910Instrument Specialist </t>
  </si>
  <si>
    <t>Davidson, Eric</t>
  </si>
  <si>
    <t xml:space="preserve">(9/22) offer accepted by T. Kelly - background pending (9/15) moving to offer with Tracy Kelly - submit: Beth Nigh and Amy Goodrigde (9/8) T. Estes &amp; T. Kelly scheduled for calls with HR and Jared Elliot - feedback pending (9/1) pending feedback from Susan Surber post ivs on 8/30 (8/25) interviews for T. Estes and T. Kelly confirmed for 8/30 in Detriot (8/18) move Todd Estes and Tracy Kelly to ivs with Susan Surber on 8/31 (8/11) F2F Todd Estes; submit: Todd Estes (8/4) F2F schd with Tracy Kelly on 8/10 in Chicago - lead candidate (7/28) Jay Bowles (top candidate) has withdrawn from process due to salary requirements; keep R. Kolezski &amp; M. Bruek warm; submit: Nick Russell (7/21) pending next steps with interviewed candidates (7/14) F2F ivs scheduled on 7/18 - M. Brueck &amp; J. Bowles; 1st ph iv: Rosemary Rothkopf; submit: David Millis, Justin Hill, Robb Kozleski(7/7) 1st ph iv: Jay Bowles; submit: Doug Irving, Rosemary Rothkopf, Jay Bowles, Tori Hughes (6/23) 1st ph iv: Dave Horton and Mike Brueck; submits: Dave Horton, Mike Brueck, Kiara Cox (6/16) DC schd for 6/16 - open for sourcing </t>
  </si>
  <si>
    <t>R-2065Senior Diagnostics Consumables Engineer</t>
  </si>
  <si>
    <t xml:space="preserve">(9/1) verbal offer extended and acceted by Aleykha - written offer being generated (8/25) moving forward with internal candidate - Alekhya - updating position in WorkDay to reflect internal transfer - approvals pending; sumbit: Alekhya  (8/18) sourcing new submits - per HM internal may be interested (8/11) sourcing new submits (8/4) Lu Yang schd for onsite on 8/7; submits: Salil Nanda (7/28) move Lu Yang to F2F - awaiting availability; 1st ph iv: Lu Yang; submit: Lu Yang (7/21) submit: Daniel Qi (7/14) DC completed on 7/13 - open for sourcing </t>
  </si>
  <si>
    <t>R-2085Territory Sales Executive</t>
  </si>
  <si>
    <t xml:space="preserve">Scripture, John </t>
  </si>
  <si>
    <t xml:space="preserve">(9/22) offer for Brandon Blari pending approval in WD (9/15) waiting on decision from HM on Brandon Blair (9/8) Brandon Blar schd for final iv with Joe Freels on 9/8 (9/1) lead candidate is Brandon Blair - awaiting feedback on next steps (8/25) F2F set for 8/30 in Mobile - Brandon Blair, Jerre Bryant, Scott McClellan; 1st ph iv: S. McClellan; submit: S/ McClellan (8/18) move to F2F on 8/30 - Brandon Blair, Jerre Bryant; submit: Steve Wingbermuehle (8/11) submit: Neal Davis (8/4) 1st ph iv: B. Veazey, B. Blair; submit: Chris Becnel, Dylan Reeves; Gail Shelby has withdrawn from consideration (7/28) submits: p1 - Brandon Blair P2 - Gail Shelby, Stuart Davis, Brad Veazey, Jerre Bryant (7/21) DC complete - open for sourcing </t>
  </si>
  <si>
    <t>R-2453Tax/Treasury Manager</t>
  </si>
  <si>
    <t>Mori, Andrea</t>
  </si>
  <si>
    <t>Sandhu, Ramneet</t>
  </si>
  <si>
    <t xml:space="preserve">(9/29) sourcing new candidates; F2F: M. Gacusan (9/22) 1st ph iv: M. Gacusan; submit: Mina Capulin (9/15) submit: Bart Bleick, Maryanne Gacusan, Federico Cacacho (9/8) DC held on 9/8 - sourcing initial submits </t>
  </si>
  <si>
    <t>R-912Sr. Instrument Design Egineer</t>
  </si>
  <si>
    <t xml:space="preserve">(8/25) calibration call scheduled for 8/25 - B. Katz will be leading recruitment (8/18) no new updates - checking to see if recruitment needed (7/28) need recalibration call with HM (7/21) sourcing candidates (5/12) feedback pending from HM re: Interview with Rishi on 5/9 (5/5) F2F iv with Rishi schd for 5/8 (4/28) 1st ph iv: Rishi; submit: DE Lee (4/21) recruiter has been aligned to Kate Wojdula; submit: Rishi (4/13) Recalibration call set fo 4/13 - James Wasson offer for different role, additional sourcing required, (4/6) James Wasson (onsite IV 4/7), Adam Griese (manager review), additional sourcing required? (3/30) James Wasson (onsite IV TBS), Evan Ly (TBS), Adam Friese (TBS), additional sourcing required, (3/23) James Wasson (manager review), Xin Wang (manager review), Bolan Li (manager review) Evan Ly (TBS), Jayesh Radadiya (manager review), (3/20) Additional sourcing required, (3/16) Brad Lohmeyer (phone IV 3/15), Liang Quan (hold), Md Opu (hold), additional sourcing required, (3/9) Thomas Shaw (manager review), Brad Lohmeyer (manager review), Liang Quan (manager review), Md Opu (manager review), (3/2) Additional sourcing required, (2/23) Discovery call complete, begin sourcing efforts
</t>
  </si>
  <si>
    <t>old</t>
  </si>
  <si>
    <t>Juan Huerta old requisition</t>
  </si>
  <si>
    <t>R-2487</t>
  </si>
  <si>
    <t>Senior Director, Clinical Research</t>
  </si>
  <si>
    <t>Pam Johnson</t>
  </si>
  <si>
    <t>Ramneet Sandhu</t>
  </si>
  <si>
    <t>US- Sunnyvale</t>
  </si>
  <si>
    <t xml:space="preserve">(9/22) Suzette accepted the offer. (9/15) Offer pending approvals for Suzette. (9/8) Moving forward with an offer for Suzette Chance. (9/1) Re-scoped replacement for R-979. Likely moving forward with an offer for Suzette Chance. </t>
  </si>
  <si>
    <t>R-1509</t>
  </si>
  <si>
    <t>ME Quality Inspector</t>
  </si>
  <si>
    <t>Za Xiaong</t>
  </si>
  <si>
    <t xml:space="preserve">(9/22) Dennis accepted the offer, pending BG. (9/15) Dennis accepted the offer, pending BG. (9/8) Dennis completed an onsite interview, pending feedback. (9/1) Discovery call completed. Submitted Dennis and he is moving to an onsite interview. Screening internal candidates. </t>
  </si>
  <si>
    <t>R-3014</t>
  </si>
  <si>
    <t xml:space="preserve">Facility/EHS Technician </t>
  </si>
  <si>
    <t>Josh Nolt</t>
  </si>
  <si>
    <t xml:space="preserve">(11/17) Moving forward with an offer for Alex once the 5 day compliance timeline is up. </t>
  </si>
  <si>
    <t>R-2116</t>
  </si>
  <si>
    <t>Shibu Gangadharan</t>
  </si>
  <si>
    <t>(9/15) Kathryn accepted the offer, pending BG. (9/8) Pending approvals for Kathryn's offer. (9/1) Moving forward with an offer for Kathryn. (8/24) Kathryn and Veronica submitted, pending next steps. (8/18) Discovery call completed.</t>
  </si>
  <si>
    <t>R-2142</t>
  </si>
  <si>
    <t>Senior QA Operations Manager</t>
  </si>
  <si>
    <t>Daniel Rivera</t>
  </si>
  <si>
    <t xml:space="preserve">(9/8) Mamta accepted the offer. (9/1) Offered the role to Mamta, pending updated details. (8/24) Mamta completed an onsite interview, pending next steps. (8/18) Role posted internally only. Mamta scheduled for an onsite interview. </t>
  </si>
  <si>
    <t>R-3013</t>
  </si>
  <si>
    <t>Senior Calibration Administrator</t>
  </si>
  <si>
    <t xml:space="preserve">(11/17) Moving forward with an offer for Randy once the 5 day compliance timeline is up. </t>
  </si>
  <si>
    <t>R-2249</t>
  </si>
  <si>
    <t>Tooling Administrator</t>
  </si>
  <si>
    <t>Jens Agaard</t>
  </si>
  <si>
    <t xml:space="preserve">(8/18) Erica accepted the offer. Filled. (8/11) Offer for Erica, pending approvals. </t>
  </si>
  <si>
    <t>R-2158</t>
  </si>
  <si>
    <t>Regulatory Affairs Specialist III</t>
  </si>
  <si>
    <t>Sowmya Arun</t>
  </si>
  <si>
    <t xml:space="preserve">(9/8) Olga accepted the offer, pending BG. (9/1) Moving forward with approvals for Olga's offer. (8/24) Olga scheduled for an onsite interview Friday. Roman and Kate on hold. (8/18) Olga scheduled for an onsite. Pending feedback on Kate and Roman.(8/11) Submitted Olga and Kate. Olga moving to a phone interview, pending feedback on Kate. (8/3) Discovery call completed. </t>
  </si>
  <si>
    <t>R-2110</t>
  </si>
  <si>
    <t>Scientist</t>
  </si>
  <si>
    <t>Soumitesh Chakravorty</t>
  </si>
  <si>
    <t xml:space="preserve">(8/24) Pending BG for Rajiv. (8/18) Pending BG for Rajiv. (8/11) Rajiv accepted the offer, pending BG.(8/3) Rajiv Gaur scheduled for an onsite interview today. (7/28) Discovry call compelted. Rajiv Gaur scheduled for an onsite interview. </t>
  </si>
  <si>
    <t>R-1900</t>
  </si>
  <si>
    <t>Quality Control Analyst I</t>
  </si>
  <si>
    <t>Cynthia Calizo</t>
  </si>
  <si>
    <t xml:space="preserve">(9/22) Pending BG for Van. (9/15) Pending BG for Van. (9/8) Van accepted the offer, pending BG. (9/1) Pending updated offer details for Van. (8/24) Moving forward with an offer for Van. (8/18) Pending final choice between VIcky, John and Van. (8/11) Vicky and John completed interviews, pending feedback. Van rescheduled for an onsite interview. (8/3) Vicky and John completed interviews. Rescheduling Van due to an FDA audit.  (7/28) John , Van &amp; Vicky completing onsite interviews. Pending feedback on Anushka and Kimberly. (7/21) Submitted John, Van, Vicky, Christopher and Uyen. Moving to onsite interviews with Van, Vicky and John. (7/14) Discovery call completed. Submitted John Niemi. </t>
  </si>
  <si>
    <t>R-1979</t>
  </si>
  <si>
    <t>Manager, International Regulatory Affairs</t>
  </si>
  <si>
    <t xml:space="preserve">(9/22) Pending BG for Jean. (9/15) Jean accepted the offer. (9/8) Moving forward with an offer for Jean. Keeping Christina warm for another role that is in the approval process right now. (9/1) Moving forward with Christina. Ramya still on hold.,Moving to an onsite with Jean. (8/24) Christina scheduled for an onsite interview. Ramya and Jean on hold. (8/18) Ramya and Jean on hold. Christina moving to an onsite interview. (8/11) Ramya scheduled for an onsite interview today. Jean on hold. Christina moving to a phone interview. (8/3) Ramya scheduled for an onsite interview. Jean Chen on hold. (7/28) Ramya Sundaram completed a phone interview and is moving to an onsite interview. Jean Chen is moving to a phone interview. (7/21) Mamta declined the offer. Discovery call completed, beginning to source. (7/14) Internal offer for Mamta. (7/7) Scheduling an onsite interview for Mamta (internal). </t>
  </si>
  <si>
    <t>DIA010361</t>
  </si>
  <si>
    <t>Scientific Affairs Manager, North America</t>
  </si>
  <si>
    <t xml:space="preserve">Jaime Menendez-Humara </t>
  </si>
  <si>
    <t>(11/11)  Canceled.  (11/4)  Jake Issacs and Tate Winter phone interview.  Rescheduling Igor's phone interview with Pierre.  Submitting one additional candidate.   (10/28)  Jake Issacs and Tate Winter phone pending for when Jaime is back from Korea.  Igor phone interview with Pierre.  Submitted Ketki.   (10/21)  Submitted Jake Issacs moving to phone interview.  One submissions pending.  Igor Karsic moving to phone interview with Pierre.  (10/14)  James Yen moving forward to second phone interview.  Continuing to source with new title.  (10/6)  2 phone interviews being scheduled (Bill and James Yen).  (9/30)  Submitting 1 today and 2 interest calls.  (9/23)  Discovery Call completed</t>
  </si>
  <si>
    <t>R-1916</t>
  </si>
  <si>
    <t>Fred Weir</t>
  </si>
  <si>
    <t xml:space="preserve">(8/24) Pending BG for Neda. (8/18) Neda accepted the offer, pending BG.(8/11) Moving forward with an offer for Neda. (8/3) Rama, Irina and Neda completed onsite interviews. (7/28) Rama and Irina scheduled for onsite interviews. Moving forward with an onsite interview for Neda. (7/21) Rama scheduled for a phone interview. Irina moving to an onsite interview. Pending next steps for Samir. (7/14) Irina A. scheduled for a phone interview. Submitted Samir &amp; Rama, pending feedback. (7/7) Discovery call completed. </t>
  </si>
  <si>
    <t>R-1823</t>
  </si>
  <si>
    <t xml:space="preserve">Research Associate </t>
  </si>
  <si>
    <t xml:space="preserve">(8/3) Lily completed an onsite interview, the initial feedback is positive and we will likely move to an offer. (7/28) Lily scheduled for an onsite interview. Pending feedback on Melissa and Meena. (7/21) Lily Liu moving to a phone interview.(7/14) Discovery call completed. </t>
  </si>
  <si>
    <t>R-1944</t>
  </si>
  <si>
    <t>Quality Systems Specialist III</t>
  </si>
  <si>
    <t>Jacqueline Perry</t>
  </si>
  <si>
    <t xml:space="preserve">(9/8) Pending BG for Jen. (9/1) Pending BG for Jen. (8/24) Jen accepted the offer, pending BG. (8/18) Pending next steps for Jen, initial feedback positive. 3 candidates submitted as backups. (8/11) Erika and Jen scheduled for onsite interviews. (8/3) Erika and Jen being rescheduled for onsite interviews due to the audit. (7/28) Erika moving to an onsite interview. Jen scheduled for a phone interview. (7/21) Pending feedback on Erika's phone interview. Pending next steps for Jen, Editha and Caroline. (7/14) Pending feedback on Jen, Editha and Caroline. Erika scheduled for a phone interview. (7/7) Submitted Jen Karafin, pending feedback. (6/30) Discovery call completed </t>
  </si>
  <si>
    <t>R-1841</t>
  </si>
  <si>
    <t xml:space="preserve">Product Transfer Associate </t>
  </si>
  <si>
    <t>Jack Mizaguchi</t>
  </si>
  <si>
    <t>Jaclyn Chen</t>
  </si>
  <si>
    <t xml:space="preserve">(8/18) Jay accepted the offer, pending BG. (8/11) Offer verbally extended to Jay, pending his response. (8/3) Moving forward with an offer for Jay. (7/28) Jay, Fahimeh, and Sukhdeep scheduled for onsite interviews. Submitted Mark, holding on him until onsite interviews conclude. (7/21) Jay, Sukhdeep and Fahimeh moving to onsite interviews. (7/14) Sukhdeep, Fahimeh and Jay moving to phone interviews. Submitted Kyle Fast. (7/7) Submitted Sukhdeep Chera and Fahimeh Jasbi, pending feedback. (6/30) Discovery call completed. </t>
  </si>
  <si>
    <t>R-1822</t>
  </si>
  <si>
    <t xml:space="preserve">Director, Research &amp; Development </t>
  </si>
  <si>
    <t>Bob Kwiatkowski</t>
  </si>
  <si>
    <t xml:space="preserve">(7/14) Pending Soumi's BG. (7/7) Pending BG for Soumi. (6/30) Pending BG for Soumi.  (6/22) Soumi accepted the offer. (6/16) Offer approved for Soumi. (6/9) Offer for Soumi. </t>
  </si>
  <si>
    <t>R-1616</t>
  </si>
  <si>
    <t>Quality Operations Engineer</t>
  </si>
  <si>
    <t xml:space="preserve">(8/11) Pending Raghav's BG. (8/3) Raghav accepted the offer, pending BG. (7/28) Moving forward with an offer for Raghav, pending confirmation on his sponsorship. (7/21) Raghav, Maithili, &amp; Krishnasai scheduled for onsite interviews. Ian Grant scheduled for coffee with Daniel. (7/14) Raghav, Maithili &amp; Krishnasai scheduled for onsite interviews.Submitted Ian &amp; Quan, pending feedback. (7/7) Scheduling Raghav, Maithili, Furkan &amp; Krishnasai, gathering their availability for an interview day. (6/30) Scheduling Raghav, Maithili, Furkan, and Krishnasai for onsite interviews. (6/22) Charan Singh scheduled for a phone interview. Vincent Alarcia scheduled for an onsite interview. Dhivya, Raghav, Maithili and Furkan submitted. (6/16) Vincent Alarcia scheduled for an onsite interview. Charan Singh moving to a phone interview. (6/9) Moving forward with an onsite interview for Vincent Alarcia. Submitted Charan Singh. (6/2) Discoverey call completed. Beginning to source. </t>
  </si>
  <si>
    <t>R-1655</t>
  </si>
  <si>
    <t>Quality Control Analyst</t>
  </si>
  <si>
    <t>Amy Gong</t>
  </si>
  <si>
    <t xml:space="preserve">(7/14) Mousoumi accepted the offer. (7/7) Moving forward with an offer for Mousumi. (6/30) 4 onsite interviews completed, pending feedback and a decision. (6/22) Onsite interviews scheduled with Mousumi, Annie, Alex and Judy. (6/16) Phone interviews scheduled with Annie Mach, Judy Tuei and Alex Kim. Holding on internal candidates Eva Ramirez and Mousumi Roy. Submitted Josh Cosgrove, pending feedback. 6/9) Moving forward with phone interviews for Alex Kim, Judy Tuei, and Annie Mach. Eva Ramirez on hold.  (6/2) Discovery call completed. Moving forward with onsite interviews for Eva Ramirez &amp; Mousumi Roy (both internal). Submitted Jacen Oka, pending feedback. </t>
  </si>
  <si>
    <t>R-1618</t>
  </si>
  <si>
    <t>Senior Quality Control Analyst</t>
  </si>
  <si>
    <t xml:space="preserve">(6/16) Joann accepted the offer. (6/9) Moving forward with an offer for Joann Laquian. Keeping interviews with Chaithanya and Lorena as back ups. Submitted Geraldine Panis . (6/2) Discoverey call completed. Beginning to source. </t>
  </si>
  <si>
    <t>R-1732</t>
  </si>
  <si>
    <t xml:space="preserve">Supplier Quality Engineer </t>
  </si>
  <si>
    <t>Keith Everiss</t>
  </si>
  <si>
    <t xml:space="preserve">(8/11) Mariam accepted the offer, pending BG. (8/3) Making an offer to Mariam. (7/28) Moving forward with an offer for Mariam. (7/21) Jennifer being scheduled for an onsite. Submitting Chris. (7/14) Releasing Priyanka. Scheduling Jennifer for an onsite interview. (7/7) Jennifer Xu on hold. Priyanka scheduled for a phone interview. (6/30) Priyanka &amp; Jennifer Xu moving forward to a phone interview. Nasim moving to an onsite interview. 6/22) Holding on Priyanka. Moving forward to a phone interview with Nassim. Submitted Jennifer. (6/16) Submitted Priyanka and Nassim, pending feedback. (6/9) Sourcing and screening candidates. (6/2) Discoverey call completed. Beginning to source. </t>
  </si>
  <si>
    <t>R-1578</t>
  </si>
  <si>
    <t>Scott Dewell</t>
  </si>
  <si>
    <t>(8/24) Pending BG for Victoria. (8/18) Pending BG for Victoria. (8/11) Victoria accepted the offer, pending BG. (8/3) Moving forward with an offer for Victoria.(7/28) Victoria scheduled for an onsite interview. Harminder moving to an onsite interview. (7/21) Potentially moving to an onsite with Victoria. Harminder scheduled for a phone. (7/14) Marissa withdrew. Realigning with Scott next week. (7/7) Potentially moving forward with Marissa. (6/30) Marissa scheduled for an onsite interview. Victoria on hold. (6/22) Marissa and Victoria scheduled for phone interviews. (6/16) Marissa and Victoria moving to phone interviews. Poornima on hold. (6/9) Pending feedback on Marissa &amp; Porrnima submissions. (6/2) Discovery call completed. Submitted Marissa Chen and Poornima Murthy</t>
  </si>
  <si>
    <t>R-1652</t>
  </si>
  <si>
    <t>NPI Quality Specialist</t>
  </si>
  <si>
    <t>Jenny Ho</t>
  </si>
  <si>
    <t xml:space="preserve">(7/21) Numan scheduled for a phone. Moving forward with Mehal Garg. Yosha Patel on hold. (7/14) Submitting Stephanie Nemec. Pending feedback on Yosha Patel. (7/7) Rescoping the role to focus on engineering &amp; validation. Submitted Yosha Patel. (6/30) Katherine, Lucille and Angie completed onsites, pending feedback. Pending feedback on Aemal's phone interview. (6/22) Moving forward to onsite interviews with Katherine, Lucille and Angie. Aemal Aman moving to an onsite interview. (6/16) Phone interviews scheduled with Katherine, Ian, Lucille and Angie. (6/9) Moving forward with phone interviews for Katherine, Ian, Silvia and Lucille. Submitting Angie Vong. (6/2) Submitted Katherine Kaushal, Ian Tran. (5/26) Discovery call completed. </t>
  </si>
  <si>
    <t>R-1634</t>
  </si>
  <si>
    <t>Director, Quality Systems &amp; Regulatory Compliance</t>
  </si>
  <si>
    <t>Rick Campins</t>
  </si>
  <si>
    <t>(6/9) Pending BG for Somesh. (6/2) Somesh accepted the offer. (5/26) Discovery call in process.</t>
  </si>
  <si>
    <t>R-1683</t>
  </si>
  <si>
    <t>Scientist, Oncology R&amp;D</t>
  </si>
  <si>
    <t>Edwin Lai</t>
  </si>
  <si>
    <t>(9/1) Yvonne accepted the offer, pending BG. (8/24) Moving forward with an offer for Yvonne. (8/18) Yvonne completed an onsite interview pending feedback. Anup on hold. (8/11) Anup on hold. Yvonne scheduled for an onsite. (8/3) Anup still on hold. Scheduling Yvonne for an onsite interview. (7/28) Yvonne Chan scheduled for a phone interview. Keeping Anup warm. (7/21) Keeping Anup Warm. Senthil scheduled for a phone interview with Brian. (7/14) Releasing Saravana. Keeping Anup warm. Pending next steps for Alpana. Senthil scheduled for a phone interview.(7/7) Saravana scheduled for a phone interview with Brian. Keeping Anup warm. (6/30) Scheduling Saravana for a phone interview. Holding on Anup. Releasing Meilan. (6/22) Anup and Meilan scheduled for onsite interviews. Keeping Saravana warm. (6/16) Onsite interview being schedueld for Anup. Moving forward to phone interviews with Linda and Meilan. Submitting Jason Carey. (6/9) Moving forward with an onsite interview for Anup. Keeping Saravana warm. Releasing Rishi and Jiang.  (6/2) Submitted Saravana, Anup, Rishi and Jiang. Moving forward with phone interviews for Saravana. Rishi and Jiang. Moving forward with an onsite interview for Anup, pending confirmation of his sponsorship. (5/26) Discovery call completed.</t>
  </si>
  <si>
    <t>R-1414</t>
  </si>
  <si>
    <t>Scientist, Infectious Disease R&amp;D</t>
  </si>
  <si>
    <t>Fred Tenover</t>
  </si>
  <si>
    <t>(5/26) Offer accepted: Mandy Sin, pending BG. (5/19) Moving forward to an offer for Mandy Sin.</t>
  </si>
  <si>
    <t>R-1617</t>
  </si>
  <si>
    <t>(6/2) Offer for Pauline, pending extension. (5/26) Moving forward with an offer for Pauline Vu. (5/19) Discovery call completed. Submitted Joann Laquian and she is moving to a phone interview.</t>
  </si>
  <si>
    <t>R-1614</t>
  </si>
  <si>
    <t>Senior Quality Operations Engineer</t>
  </si>
  <si>
    <t xml:space="preserve">(7/14) Pending BG for Aaron. (7/7) Pending BG for Aaron. (6/30) Pending BG for Aaron. (6/22) Aaron accepted the offer. (6/16) Aaron accepted the offer. Wingfu still scheduled for an onsite. (6/9) Wingfu moving to an onsite interview. (6/2) Phone interviews for Wingfu and Vincent. (5/26) Submitted: Matt Fortson, Charles Dingus and Wingfu Yu. Moving forward with phone interviews for Charles and Wingfu. (5/19) Discovery call completed. </t>
  </si>
  <si>
    <t>R-2820</t>
  </si>
  <si>
    <t>Senior Quality Program Manager</t>
  </si>
  <si>
    <t>(10/20) Tony accepted the offer, pending BG. (10/12) Moving forward with an offer for Anthony Tsau</t>
  </si>
  <si>
    <t>R-1613</t>
  </si>
  <si>
    <t xml:space="preserve">(7/21) Pending BG for Pramanshu. (7/14) Pending BG for Pramanshu. (7/7) Pramanshu accepted the offer. (6/30) Moving forward with an offer for Pramanshu. Keeping Brian and Robia as backup options. (6/22) Pramanshu scheduled for an onsite interview. Brian Nelon moving to a phone interview. (6/16) Pramanshu and Jason moving to onsite interviews. Phone interview scheduled with Jon Lin. (6/9) Pramanshu and Jason moving to onsite interviews. Carolyn &amp; John scheduled for phone interviews. (6/2) Onsite interview scheduled for Aaron. Pramanshu moving forward with an onsite interview. Scheduling a phone interview for Jason Kesler. Submitted Carolyn Nguyen and John Lin. (5/26) Submitted: Aaron Kumar and Pramanshu Trivedi. Aaron moving to an onsite interview. Scheduling a phone interview with Pramanshu. (5/19) Discovery call completed. </t>
  </si>
  <si>
    <t>R-1615</t>
  </si>
  <si>
    <t xml:space="preserve">(8/11) Pending the BG for Krishnasai. (8/3) Krishnasai accepted the offer, pending his BG. (7/28) Moving forward to an offer for Krishnasai, pending confirmation on sponsorship. (7/21) See notes for R-1616. (7/14) Sourcing &amp; screening additional candidates and interviewing the candidates mentionedin R-1616. (7/7) Sourcing and screening additional candidates and moving forward with the four interviews from R-1616. (6/30) Sourcing &amp; screening additional candidates &amp; interviewing the 4 candidates from R-1616. (6/22) Jagdeep Singh moving forward to an onsite interview. (6/16) Scheduling a second onsite for Victoria. Jagdeep Singh scheduled for a phone interview. (6/9) Victoria Lenderman scheduled for an onsite interview. Submitted Jagdeep Singh. (6/2) Victoria Lenderman moving to an onsite interview. Submitted Shaunak G. (5/26) Beginning to source. (5/19) Discovery call completed. </t>
  </si>
  <si>
    <t>R-1554</t>
  </si>
  <si>
    <t xml:space="preserve">Product Transfer Associate Scientist </t>
  </si>
  <si>
    <t>Sonia Appel</t>
  </si>
  <si>
    <t>(6/30) Pending BG for Nahal. (6/22) Offer for Nahal. (6/16) Onsite interviews completed for Monica and Nahal. Keeping Irina on hold. (6/9) Moving forward to  interviews with Monica and Nahal. Scheduling Irina for a phone interview. (6/2) Phone interviews scheduled for Monica and Lici. Moving forward with an onsite interview for Nahal. Submitting Irina A. (5/26) Krishna scheduled for a phone interview. Submitting: Monica Sharma and Lici Zhu. (5/19) Krishna scheduled for a phone interview. Pending next steps for Nahal. (5/12) Nahal completed a phone interview, pending feedback. Krishna being scheduled for a phone interview.</t>
  </si>
  <si>
    <t>R-1457</t>
  </si>
  <si>
    <t>Scott Campbell</t>
  </si>
  <si>
    <t>US-Sunnyvale</t>
  </si>
  <si>
    <t>(7/21) Pending BG for Mrudul. (7/14) Mrudul accepted the offer. (7/7) Moving forward with an offer for Mrudul, downgrading the req and pending confirmed offer details. (6/30) Moving forward with an offer for Mrudul. (6/22) Pending feedback on Mrudul and Anne's onsites. (6/16) Onsite interviews being completed for Mrudul and Anne. Amrit still on hold. (6/9) Amrit on hold. Onsite interviews scheduled for Mrudul and Anne. (6/2) Amrit complered an onsite interview. Mrudul and Anne moving forward with onsite interviews. (5/26) Mrudal and Amrit moving to onsite interviews. Holding on Anissa. Anne Pham moving to an onsite interview. (5/19) Submitted Anissa Baxter, Mrudal Bhide and Amrit Dulat. Mrudal and Amrit moving to phone interviews. Keeping Anissa on hold. (5/12) Beginning to source. Compensation is an issue. (5/5) Discovery call completed.</t>
  </si>
  <si>
    <t>R-1495</t>
  </si>
  <si>
    <t xml:space="preserve">Senior Order Management Specialist </t>
  </si>
  <si>
    <t>Greg Courville</t>
  </si>
  <si>
    <t xml:space="preserve">(6/2) Pending BG for James. (5/26) Pending BG for James. (5/19) James accepted the offer. Pending BG. (5/12) Offer for James Wagner. (5/5) Discovery call completed. Submitted 3 candidates. One onsite interview scheduled. </t>
  </si>
  <si>
    <t>R-1313</t>
  </si>
  <si>
    <t>ME Quality Control Inspector</t>
  </si>
  <si>
    <t>Mai Yang</t>
  </si>
  <si>
    <t>US- Lodi</t>
  </si>
  <si>
    <t>(5/19) Filled by Mary Chrang. (5/12) Pending next steps for Mary Chrang (internal). (5/5) Evelia has withdrawn from the process. Moving forward with an internal candidate, pending offer details. (4/28) Offer accepted from Evelia. Pending BG. (4/21) Offer for Evelia Real</t>
  </si>
  <si>
    <t>R-1275</t>
  </si>
  <si>
    <t xml:space="preserve">(6/30) Pending BG for Victoria. (6/22) Moving forward to an offer with Victoria. (6/2) Pending BG for Dave. (5/26) Dave accepted the offer. (5/19) Dave completing a second onsite interview. Carlos on hold.  (5/12) Dave and Carlos scheduled for phone interviews with Engelberto. (5/5) Keeping Dave on hold. Releasing Ashok. Phone interview scheduled for Nhut Le. Submitted Carlos Vicente. (4/28) Phone interviews scheduled for Ashok Chandran and Dave Haider. (4/21) Beginning to source and screen candidates. (4/13) Discovery call completed. </t>
  </si>
  <si>
    <t>R-1268</t>
  </si>
  <si>
    <t>Sue Boddy</t>
  </si>
  <si>
    <t>(5/19) Nikki accepted the offer. (5/12) Offer for Nikki Bulao routed in WD, pending approvals. (5/5) Pending offer details for Nikki Bulao. (4/28) Role successfully downgraded. Waiting 5 days before offering the position to Nikki. (4/21) Downgrading the role from a grade 7 to a grade 6 and offering the position to internal candidate, Nikki Bulao. (4/13) Moving forward with an offer for Nikki Bulao (internal)</t>
  </si>
  <si>
    <t>DIA009696</t>
  </si>
  <si>
    <t xml:space="preserve">Alan Rea </t>
  </si>
  <si>
    <t>(12/9) Putting on hold. (12/2)  1 submission pending.  Feedback pending on 2 Phase 3 submissions.  (11/24) Continuing to source additional candidates. (11/18) Released Joe Conkey. (11/11)  Call with the team today to find out if we are releasing Joe and continuing to source.  (11/4)  Waiting to hear if we should release Joe Conkey.  Continuing to source.  (10/28)  Joe Conkey phone interview today.  Continuing to source additiional candidates.  (10/21)  Submitted Joe Conkey.  (10/14)  Pending feedback on Moe Ali.  (10/6)  Jonathan Bagg never got back to us.  Sourcing additional candidates.  (9/30)  Working to source additional candidates.  (9/23)  Releasing Anna.  (9/16)  Need feedback on Anna Suriadi's onsite interview.  (9/8)  Anna Suriadi onsite interview.  (9/1)  Submitted top 5 resumes regardless of compensation.  Waiting to hear back.  (8/26)  Submitted top 5 resumes for review. (8/19)  Continuing to source.  Need to see if compensation can be adjusting.  (8/12)  Trying to get additional compensation information.  (8/5)  Suggesting Phase 3.  Very niche profile.  (7/29)  Continuing to source.  (7/21)  Kathleen is out.  Need more candidates.  John Baggs pending.  (7/15)  Kathleen has a phone interview on Saturday.  Feedback pending on Susanna.  (7/8)  Feedback pending on Susanna and Kathleen</t>
  </si>
  <si>
    <t>DIA009690</t>
  </si>
  <si>
    <t>Technical/Medical Writer</t>
  </si>
  <si>
    <t>(12/21) Position canceled. (12/15)  Potential offer for Brant.  (12/9) Feedback pending on Sofia Vidal-Cardenos, Pei Chun Yeh, and 1 submission pending. Potentially moving forward with Brant. (12/2)  Brant's onsite is confirmed for 12/8.  Two submissions pending.  (11/24) Brant Hubbard going to an onsite. Pending transcripts and writing samples. (11/18) Brant Hubbard going to an onsite interview. (11/11)  Beth is out of process post onsite interview.  Submitted Brant Hubbard.  (11/4)  Feedback pending on Beth's onsite.  (10/28)  Beth onsite interview.  Continuing to source additional candidates.  (10/21)  Beth onsite interview.  Getting transcripts as well.  (10/14)  Beth had a phone interview with Nadeem yesterday.  Continuing to source Medical Writers.  (10/6)  Beth is on hold.  Reaching out to medical writers.  (9/30)  Beth phone interview yesterday.  Working to source additional candidates.  (9/23)  Sherrie and Beth phone interviews.  Rick Mistretta onsite.  (9/16)  Sherrie and Madga phone interviews.  Rick second phone interview with Tom Scholl.  (9/8)  Submitted Sherrie and she is going to phone interview.  Rick Mistretta phone interview Tom Scholl.  (9/1)  Set up Rick Mistretta with Nadeem.  Several pending.  (8/26)  Setting up phone interview for Rick Mistretta.  (8/19)  Changing profile.  (8/12)  Submitted Kathy, feedback pending.  Several submissions pending CDS calls.  (8/5)  Couple candidates pending.  (7/29)  Continuing to source.  (7/21)   Hiring manager changed to Richard Del Mastro.  Working on submitting a couple candidates.   (7/15)  Submitted several applicants directly to Tom.  (7/8)  Discovery Call completed</t>
  </si>
  <si>
    <t>R-1155</t>
  </si>
  <si>
    <t>Quality Enginer, Assay Development</t>
  </si>
  <si>
    <t>(6/2) Pending BG for Pei. (5/26) Pei accepted the offer. (5/19) Working on a new offer for Pei. (5/12) Pending feedback/next steps for Sarah and Pei. Debrief call scheduled today. (5/5) Pei and Sarah completed onsite interviews, pending feedback. (4/28) Pei and Sarah moving to onsite interviews. (4/21) Moving forward to phone interviews with Jing, Sarah and Pei. (4/13) Discovery call completed. Submitting Jing Kuang, Sarah Tran and Pei Huang</t>
  </si>
  <si>
    <t>R-1173</t>
  </si>
  <si>
    <t>Wendy Wong</t>
  </si>
  <si>
    <t xml:space="preserve">(5/26) Pending the BG for Amy. (5/19) Pending BG.  (5/12) Amy accepted the offer. (5/5) Moving forward to an offer for Amy. (4/28) Onsite interview scheduled for Amy. Michael and Megan completed phone interviews, keeping them on hold until Amy goes onsite. (4/21) Moving forward to an onsite interview with Amy Donovan. Movign forward to phone interviews for Michael Yee &amp; Meghan Cahill. (4/13) Amy Donovan moving to an onsite interview. Submitted Megan Cahill, pending feedback/next steps.  (4/7) Discovery call completed. Amy Donovan submitted and moving to a phone interview </t>
  </si>
  <si>
    <t>R-3116</t>
  </si>
  <si>
    <t xml:space="preserve">Mechanical Engineer </t>
  </si>
  <si>
    <t xml:space="preserve">Darren Seawright </t>
  </si>
  <si>
    <t xml:space="preserve">US- Sunnyvale </t>
  </si>
  <si>
    <t>(12/21) Filled. (12/15) William accepted the offer, pending BG. (12/8) Moving forward with an offer for William Burstedt</t>
  </si>
  <si>
    <t>DIA009558</t>
  </si>
  <si>
    <t>Manufacturing (Process) Engineer</t>
  </si>
  <si>
    <t xml:space="preserve">(10/6)  On Hold.  (9/30)  Still need need feedback on all candidates and interview team for Gabriel.   (9/23)  Still have not heard from Erick.  (9/16)  Have not heard anything from Erick regarding onsite interview team and feedback on several candidates.  (9/8)  Need interview team for Gabriel.  Need feedback on 4 submissions.  (9/1)  Need feedback on phone interview with Gabriel.  Need feedback on Chris, Eunice, Hunter, and Daniel.  (8/26)  Need feedback on 5 people.  (8/19)  Feedback pendin on Dafir, Olvin, and Gabriel.  (8/12)  Feedback pending on Henry's phone interview.  Submitted Dafir, feedback pending.  Several submissions pending.  (8/5)  Henry Mei had his phone interview.  Need a few additional candidates.  (7/29)  Set up phone interview for Henry Mei.  Need more people.  (7/8)  On Hold.  (6/24)  Feedback still pending on 4.  (6/17)  Feedback pending on 4.  (6/10)  Feedback pending on Vikas and Henry.  (6/3)  DC completed.  </t>
  </si>
  <si>
    <t>R-1154</t>
  </si>
  <si>
    <t xml:space="preserve">Clinical Research Assistant </t>
  </si>
  <si>
    <t>Edith Wong</t>
  </si>
  <si>
    <t xml:space="preserve">(5/5) Pending Michelle's BG. (4/28) Pending BG for Michelle. (4/21) Offer accepted for Michelle Meyer. Pending BG. (4/13) Onsite interviews completed. Edith to choose between the 4 to make an offer. (4/7) MIchelle, Connie, Nick &amp; Jayvee scheduled for onsite interviews. (3/31) Michelle Meyer, Connie Hinchley and Nicholas Craft moving to onsite interviews. Submitted Jason Ma &amp; Jayvee Mamuyac, pending feedback. </t>
  </si>
  <si>
    <t>R-1144</t>
  </si>
  <si>
    <t>Allan Hill</t>
  </si>
  <si>
    <t xml:space="preserve">(5/5) BG for Ivan has closed. Pending his H1-B transfer now. (4/28) Offer accepted, pending BG for Ivan. (4/21) Ivan completed an onsite interview yesterday, initial feedback is very positive. Huan Kim and Danh Van moving to onsite interviews as well. (4/13) Huan Kim on hold. Ivan Geng moving to a second onsite interview. Danh Van scheduled for a phone interview. (4/7) Ivan Geng moving to a 2nd onsite interview. Pending feedback on Huan Kim's phone interview. Submitted Danh Van.(3/31) Ivan Geng moving to an onsite. Submitting Huan Kim. </t>
  </si>
  <si>
    <t>R-1048</t>
  </si>
  <si>
    <t>Senior Director, Technical Compliance</t>
  </si>
  <si>
    <t>Nick Vavlas</t>
  </si>
  <si>
    <t>(6/2) Pending BG for Sudhakar. (5/26) Sudhakar has accepted the offer, pending BG. (5/19) Sudhakar is negotiating the offer. (5/12) Offer out to Sudhakar, pending his response. (5/5) Pending approvals for Sudhakar's offer. (4/28) Offer for Sudhakar, pending approvals. (4/21) Offer for Sudhakar, pending details. (4/13) Sudhakar went onsite Monday. Pending a final decision from Nick. (4/7) Sudhakar going onsite on Monday. Christine still on hold. (3/31) Sudhakar onsite scheduled 4/10. Christine on hold. (3/24) Christine Wong on hold. Sudhakar Mira being scheduled for an onsite interview.</t>
  </si>
  <si>
    <t>R-1104</t>
  </si>
  <si>
    <t xml:space="preserve">Director, QA Operations </t>
  </si>
  <si>
    <t>(4/7) Pending BG for Daniel. (3/31) Daniel Rivera accepted the offer (3/24) Rick and Daniel have a phone interview today. Potential offer for Daniel, if all goes well.</t>
  </si>
  <si>
    <t xml:space="preserve">Senior Research Scientist </t>
  </si>
  <si>
    <t>Tina Satterwhite</t>
  </si>
  <si>
    <t>US - Reno</t>
  </si>
  <si>
    <t>(4/7) Canceling roles and reopening new requisitions as Assosciate Directors. (3/31)  Chad and Keely are released.  Upgrading position to Associate Director.  Just waiting on updating JD.  (3/24)  Feedback pending on Chad and Keely.  Waiting on an update job description.  (3/20) Feedback pending on Chad Tabatt. (3/16) Reaching out to the first wave of candidates in the pipeline. (3/10)  Beginning to source.  (3/3)  Discovery call completed</t>
  </si>
  <si>
    <t>R-991</t>
  </si>
  <si>
    <t xml:space="preserve">Earl Boggs </t>
  </si>
  <si>
    <t xml:space="preserve">(5/26) Filled. (5/19) Nathaniel accepted the offer. Pending BG. (5/12) Offer for Nathaniel. (5/5) Nathaniel completed a second onsite interview, pending feedback. (4/28) Patricia, Nathaniel and Scott completed onsite interviews, pending next steps. (4/21) Releasing Patrick Matas. Patricia, Nathaniel &amp; Scott Peeler scheduled for onsite interviews. (4/13) Patrick Matas on hold. Nathaniel Lim &amp; Patricia Maes moving to onsite interviews. (4/7) Pending feedback on Linda, Patrick &amp; Nathaniel's phone interviews. Patricia Maes scheduled for a phone interview. (3/31) Linda Cunningham and Patrick Matas scheduled for phone intevriews. Nathaniel Lim moving to a phone interview. Submitting Patricia Maes. (3/24) Pending feedback on Chhavi Garg, Linda Cunningham &amp; Patrick Matas submissions. (3/16) Discovery call completed. </t>
  </si>
  <si>
    <t>(4/7) Canceling roles and reopening new requisitions as Associate Directors.  (3/31)  Upgrading to an Associate Director.  Waiting on updated JD.  (3/24)  Waiting on updated job description.  Difficult to find interested candidates with industry experience.  (3/20) Beginning to screen applicants in the pipeline. (3/16) Reaching out to the first wave of candidates in the pipeline. (3/10)  Beginning to source.  (3/3)  Discovery call completed</t>
  </si>
  <si>
    <t>R-987</t>
  </si>
  <si>
    <t>Senior Director, Medical Affairs</t>
  </si>
  <si>
    <t>Dave Persing</t>
  </si>
  <si>
    <t>(4/13) Pending BG for Devasena still. (4/7) Pending BG for Devasena. (3/31) Offer out for Devasena. (3/24) Position changed from Executive Director to Senior Director. Offer for Devasena. (3/16) Potential offer for Devasena, pending next steps from Dave. (3/10)  Discovery call completed</t>
  </si>
  <si>
    <t>R-755</t>
  </si>
  <si>
    <t>Senior Director, Technical Quality</t>
  </si>
  <si>
    <t>Judith Howard</t>
  </si>
  <si>
    <t xml:space="preserve">(3/16) Either canceling this position or moving Keith Everiss back into the role and refilling it. (3/10)  Potentially canceling req.  (3/3)  Pending Feedback on Michael Klass' submission.  Pending feedback on Daniel's phone interviews with Keith and Yi-Ping.  Sabine has spoken to Keith, but not Yi-Ping until next week.  (2/24)  Pending feedback on Michael Klass' submission.  Sabine and Daniel are being scheduled for phone interviews with Yi-Ping and Keith next week.  (2/16)  Submitted Jorge Porras, Greg Rhead and Sabine Short, and waiting on feedback.  Daniel Rivera phone interviews scheduled.   Feedback pending on Rick Lehnert's phone interviews.  (2/10)  Pending feedback on Greg Rhead.  Daniel Rivera moving to phone interviews with Yi-Ping, Keith, and Judith.  Rick Lehnert moving to phone interview next week with Maryam and Judith.  (2/3) Beginning to source. (1/27) Discovery call completed.  </t>
  </si>
  <si>
    <t>R-856</t>
  </si>
  <si>
    <t xml:space="preserve">Regulatory Document Control Specialist </t>
  </si>
  <si>
    <t>Julie Purcell</t>
  </si>
  <si>
    <t>(5/5) Pending BG for Colleen. (4/28) Pending Colleen's BG. (4/21) Offer accepted. Pending BG for Colleen. (4/13) Moving forward with an offer for Colleen McNamara. (4/7) Pending feedback on Colleen McNamara's onsite interview. Sejal Patel scheduled for an onsite interview. Madhurra on hold.  (3/31) Colleen McNamara and Sejal Patel being scheduled for onsites. Madhura on hold. (3/24) Sejal Patel being scheduled for a phone interview. Colleen McNamara phone interview compelted, pending next steps. Pending feedback on Monica D. submission. (3/16) Beginning to source. Spoken with 6 candidates, 5 out of the compensation range. Submitting one today. (3/10)  Discovery call completed</t>
  </si>
  <si>
    <t>R-958</t>
  </si>
  <si>
    <t xml:space="preserve">(4/21) Offer accepted. Pending BG for Rian. (4/13) Offer for Rian Morgan. (4/7) Rian, Samantha &amp; Nikki finishing up onsite interviews this week. (3/31) Rian Morgan, Samantha Nguyen &amp; Nikki Bulao moving to onsite interviews. Releasing Elsa. Arrash &amp; Michael on hold. (3/24) Elsa Vuong, Rian Morgan &amp; Arrash Moghaddasi moving to phone interviews. Samantha Nguyen is moving to a brief onsite converation with Sue. Pending confirmation of internal eligibility on Nikki B. (3/16) Pending feedback on Rian Morgan, Samantha Nguyen, Arrash Moghaddasi, Michael Ohls and Elsa Vuong. (3/10)  Pending feedback on Rian Morgan, Samantha Nguyen, Arrash Moghaddasi.  </t>
  </si>
  <si>
    <t>R-932</t>
  </si>
  <si>
    <t>Clinical Research Associate I</t>
  </si>
  <si>
    <t>Mona Patel</t>
  </si>
  <si>
    <t xml:space="preserve">(3/10)  Filled.  (3/3)  Pending next steps for twp internals.  Potentially making offer to Elizabeth after internals interview.  (2/24)  Posting position for 5 days and then making an offer to Elizabeth Reichert.  </t>
  </si>
  <si>
    <t>R-914</t>
  </si>
  <si>
    <t>(4/7) Pending BG for Paul. (3/31) Paul has verbally accepted the offer. (3/24) Offer for Paul. (3/16) Catherine and Mandy onsites completed this week. Debrief scheduled for 3/20. Edwin believes he can choose between Catherine, Mandy and Paul. (3/10)  Catherine and Mandy onsite next week.  Paul on hold.  Making decision between these three.   (3/3)  Pending feedback on Paul's onsite.  Need feedback on Catherine, Zheng, and Mandy phone interviews.  (2/24)  Paul S. going onsite (being scheduled).  Scheduling screening calls with 3 additional candidates(.</t>
  </si>
  <si>
    <t>R-855</t>
  </si>
  <si>
    <t>Principal Regulatory Affairs Specialist</t>
  </si>
  <si>
    <t>Jim Kelly</t>
  </si>
  <si>
    <t>2/14/0217</t>
  </si>
  <si>
    <t xml:space="preserve">(4/14) Fill sent. (4/13) Still pending BG for Bob. (4/7) Pending BG for Bob. (3/31) Offer out for Bob, pending his decision. (3/24) Offer for Bob. (3/16) Potential offer for Robert Resnick, pending next steps from Jim. (3/10)  David Lambert phone interview today.  Robert's onsite has been rescheduled for next Tuesday.  (3/3)  Robert's onsite is being scheduled.  Feedback still pending on David Lambert.  (2/24)  Robert Resnick going directly to onsite interview (waiting on interview team).  Feedback pending on David Lambert.  (2/16)  Discovery call completed.  </t>
  </si>
  <si>
    <t>DIA011002</t>
  </si>
  <si>
    <t>(3/31) Chris Cody on hold. Pending names of additional team members for Malik to speak with. (3/24) Chris Coty on hold. Releasing Richard Kim. Scheduling Malik for 2 additional phone interviews, pending names of team members to schedule. (3/16) Pending feedback on Chris Coty's onsite interview. Pending feedback on Richard Kim's phone interview. Continuing to hold on Malik. (3/10)  Moving to phone interview wtih Richard.  Chris Cody onsite.  Holding on Melick.  (3/3)  Pending feedback on Richard Kim.  Scheduling Chris Cody for an onsite.  Feedback pending on Sibtain's phone interview.  (2/24)  Keeping Malik warm.  Chris cody moving to onsite once we have the interview team.  Sibtain phone interview.  Submitting Richard Kim today.  (2/16)  Feedback pending on Malik and Chris' phone interviews.  Feedback pending on Sibtain's submission.  (2/10)  Calls with several candidates scheduled.  (2/3) Beginning to source. (1/27)  Discovery call completed</t>
  </si>
  <si>
    <t>R-866</t>
  </si>
  <si>
    <t>Regulatory Affairs Manager, Labeling &amp; Promotions</t>
  </si>
  <si>
    <t xml:space="preserve">(6/22) Pending BG for Kathryn. (6/16) Offer Accepted: Kathryn Howland. (6/9) Determining next steps based on the internal candidate. Potentially ramping the search back up. (6/2) Still waiting on Veronica. (5/26) Waiting to hear if Veronica Collins (internal candidate) would like to move forward. (5/19) Pending next steps from Jim. (5/12) Potential internal candidates. Pending next steps. (5/5) Pending next steps for Kathryn. (4/28) Phyllis declined the offer. Keeping Kathryn warm while we determine next steps. (4/21) Offer for Phyllis. Keeping Kathryn warm as a backup option. (4/13) Kathryn &amp; Phyllis completing onsite interviews this week. (4/7) Phyllis and Kathryn scheduled for onsite interviews. (3/31) Phyllis and Kathryn moving to onsite interviews. (3/24) Phone interviews for Phyllis and Kathryn scheduled. Mita accepted another offer. (3/16) Pending next steps for Palwasha, Mita, Phyllis and Kathryn. (3/10)  Submitting one today.  Palwasha and Mita on hold.    (3/3)  Title changed to RA Manager, Labeling.  PalWasha and Meeta on hold.  (2/24)  Submitting 1 candidate today.  (2/16)  Discovery call completed.  </t>
  </si>
  <si>
    <t>R-840</t>
  </si>
  <si>
    <t>Quality Systems/Regulatory Compliance Specialist</t>
  </si>
  <si>
    <t>Eric Kanazawa</t>
  </si>
  <si>
    <t xml:space="preserve">(3/10)  Offer for Lisa.  (3/3)  Lisa is the lead candidate.  Mousumi's onsite is next week.  Speaking with Samir today.  (2/24)  Cathline and Lisa had their onsite interviews.  Call with Mousumi next week.  Still trying to get in touch with Samir.  (2/16)  Cathline going to onsite interview.  Scheduling 3 others for onsite interviews once we get in touch with them over the phone.  </t>
  </si>
  <si>
    <t>R-854</t>
  </si>
  <si>
    <t>Darren Clarke</t>
  </si>
  <si>
    <t>Maryam Sarary</t>
  </si>
  <si>
    <t xml:space="preserve">(4/28) Offer accepted for Delmar. (4/21) Offer for Delmar, pending approvals and internal discussions. (4/13) Offer for Delmar. 4/7) Pending feedback on Ketaki &amp; Delmar's onsite interviews. Pending confirmation of travel for Sindhurra before scheduling her for an onsite. (3/31) Ketaki and Delmar scheduled for onsite interviews. Sindhurra being scheduled for an onsite interview. Rescheduling Ekta Lad's phone interview. (3/24) Ketaki and Delmar being scheduled for onsite interviews.Pending confirmation of Sindhurra's H1-B sponosrship before scheduling her for an onsite interview. Rescheduling Ekta Lad's phone interview. Janet Macones on hold. (3/16) Pending feedback on Ketaki, Minoti and Sindhurra. Holding off on scheduling additional interviews until Darren and Amy have a chance to catch up. (3/10)  Phone interview today with Ketaki.  Manoti withdrew after the phone interview.  Janet moving to phone interview.  Pending feedback on Ekta.  (3/3)  Feedback pending on Sindhura's phone interview.  Ketaki and Manoti have phone interviews next week.  Feedback pending on Ekta and Janet's submissions.   (2/24)  Sindhura phone interview today.  Ketaki and Minoti moving to phone interviews.  (2/16)  Submitted Sindhura.  Feedback pending.  </t>
  </si>
  <si>
    <t>R-752</t>
  </si>
  <si>
    <t xml:space="preserve">(4/7) Pending BG for Quynh. (3/31) Pending BG for Quynh. (3/24) Offer for Quynh. (3/16) Offer for Quynh, pending offer details. (3/10)  Pending feedback on how Keith wants to move forward.  (3/3)  Feedback pending on Vy, Quynh, and Anh's onsite interviews.  (2/24)  All three onsites being completed this week and next week.  (2/16)  Vy, Quynh, and Anh submitted and going to onsite interviews.  (2/10)  Discovery call completed.  Spoke to Song and he doesn't want to work weekends.  </t>
  </si>
  <si>
    <t>R-836</t>
  </si>
  <si>
    <t xml:space="preserve">Senior Enterprise Data Management Architect </t>
  </si>
  <si>
    <t xml:space="preserve">(8/3) Rescheduling Riyad. Pending feedback on Baz, Uday and Michael. (7/28) Rescheduling Riyad. Pending next steps for Uday, Michael &amp; Baz. (7/21) Rescheduling Riyad. Uday, Michael and Baz scheduled for phone interviews. Scheduling Mahesh for a phone interview. (7/14) Riyad scheduled for a phone interview. Moving to phone interviews with Uday, Michael, Baz and Mahesh.(7/7) Riyad being scheduled for a phone interview.  Submitted MIchale, Baz, Uday and Mahesh.(6/30) Moving Riyad to a phone interview. Submitting 2 additional candidates. (6/22) Submitting Riyaz. (6/16) Releasing Art and continuing to source. (6/9) Art Gonzalez scheduled for an onsite interview. (6/2) Art Gonzalez scheduled for a phone interview. Releasing Tim. (5/26) Art Gonzalez moving to a phone interview. Tim Fu scheduled for an onsite interview. (5/19) Tim Fu scheduled for an onsite interview. Kiran scheduled for a phone interview. (5/12) Tim Fu &amp; Sekar moving to phone interviews. Submitting Kiran and Michael. (5/5) Not moving forward with Michael or Reshma. Scheduling phone interviews with Tim Fu &amp; Sekar Krishnamurthy. (4/28) Submitted Michael and Reshma, moving forward to phone interviews. </t>
  </si>
  <si>
    <t>DIA009427</t>
  </si>
  <si>
    <t>Staff Regulatory Affairs</t>
  </si>
  <si>
    <t>(12/21) Dennis Griffin &amp; Katie Jirik being scheduled for an onsite. (12/15)  Phone interview for Dennis Griffin.  Feedback pending Tyanne Pham.  (12/9) Submitted Tyanne Pham. Feedback pending. Catching up with Dennis Griffin today to gain interest level on relocating. (12/2)  Submitted Denis Griffin.  Feedback pending.  (11/24) Still trying to fill the role internally. Continuing to source. (11/18) Still trying to fill internally. Have 2 calls scheduled with potential candidates. (11/11)  Trying to fill internally.  Reasing two external candidates.  (11/4)  Still waiting to hear about internal candidate's interest.  (10/14)  Waiting to hear back about internal.  (10/6)  Keeping Khalid and Julie warm while we source additional candidates.  (9/30)  Both Khalid and Julie are on hold.  Potentially moving forward with an internal.  (9/23)  Submitted Khalid and Julie.  (9/16)  Reached out to additonal candidates in the passive market.  (9/8) Continuing to source additional candidates. (9/1)  Releasing Michelle.  Adding additional resource.  (8/26)  Submitted Michelle Revert.  (8/19)  Still wating on feedback on the candidate without a degree.  (8/12)  Waiting on feedback on one candidate that doesn't have a degree, but has good experience.  (8/5)  Reaching out to a couple more people.  (7/29)  Continuing to source.  (7/15)  Reached out to several more people.  Waiting on responses.  (7/8)  Continuing to source.  (6/24)  Feedback pending on Nancy's phone interview.  Feedback pending on Manisha.   (6/17)  Phone interviews for Nancy and Susan.  Feedback pending on 1.  (6/10)  Setting up 2 phone interviews.  (6/3)  Feedback pending on 4.  (5/26)  Submitted Aurelia Brownridge.  Feedback pending.  (5/20) Discovery Call completed. In initial sourcing.</t>
  </si>
  <si>
    <t>DIA009398</t>
  </si>
  <si>
    <t>Rob Eusebio</t>
  </si>
  <si>
    <t xml:space="preserve">(12/21) Position canceled. (12/15)  Carlson has declined the offer, and we are trying to get additional benefits information for him, but haven't heard back from HR.  (12/9) Carlson accepted offer. BG/DS pending. (12/2)  Offer for Carlson.   Waiting on details.  (11/24) Pending feedback on Carlson's onsite interview. Pending feedback on Alex's phone interview. Holding on Eric Chen. (11/18) Carlson's onsite scheduled. Alex Larkey phone interview today, pending feedback. Holding on Eric Chen.(11/11)  Carlson going onsite 11/22.  Pending feedback on next steps for Eric Chen.  Feedback pending on Jackie and Alex's submissions.    (11/4)  Onsite interview for Carlson.  Pending feedback on Eric Chen's phone interview.  Pending feedback on Andrew and  jackie's submission.  (10/28)  Eric Chen had his phone interview yesterday.  Carlson Calyan phone interview next wednesday.  Pending feedback on Jackie's submission.  (10/21)  Scheduling a phone interview with Eric Chen.  Pending feedback on one submission (Carlson Calyan).  (10/14)  Pending feedback on Michelle Geber's onsite.  Feedback pending on Eric Chen's submission.  (10/6)  Feedback pending on Michelle Geber's onsite and Eric Chen's submission.  (9/30)  Michelle Geber onsite today.  Working to source additional candidates.  (9/23)  Michelle Geber onsite.  (9/16)  Feedack pending in Michelle's phone interview.  2 additional calls today.    (9/8) Phone interview for Michelle. (9/1)  Need feedback on Michelle Gerbur.  (8/26)  Submitted Michelle Gerbur.  (8/19)  Reaching out to a few additional candidates.  (8/12)  Sourcing additional candidates.  (8/5)  Everyone is out.  Need additional candidates.  (7/29)  Feedback on Leah Cristie's onsite.  (7/15)  Feedback pending on two onsites.  (7/8)  2 onsites this week.  (6/24)  Going to phase 2.  2 onsites week after next.  (6/17)  Setting up 2 onsites.  (6/10)  Still on hold until we get feedback/next steps.  (6/3)  Putting position on hold.  (5/26)  Feedback still pending on 4.  (5/20) Feedback pending on 4. (5/13)  Feedback pending on 2.  </t>
  </si>
  <si>
    <t>DIA010617</t>
  </si>
  <si>
    <t>Strategic Marketing Manager, Hematology &amp; Urinalysis</t>
  </si>
  <si>
    <t xml:space="preserve">(1/19) Position on hold. (1/6)  Arwa going onsite today.  Muhammed Ghauri onsite next Monday.  Meina and Tony still on hold.   (1/4) Meina and Tony on hold. Muhammed Gauri onsite 1/9. Arwa Hafez going to an onsite. Pending feedback on Giridhar's onsite 12/21. (12/21) Meina and Tony on hold. Giridhar onsite 12/21, Muhammed Gauri onsite 1/9. Submitting Arwa Hafez (12/15)   Meina and Rick are still on hold.  Giridhar's onsite is 12/21.  Muhammad's  onsite is 1/9.  Feedback pending on Tony Tran. (12/9) Rescheduled Giridhar's onsite interview. Keeping Meina and Rick warm. Pending feedback on Tony Tran. Internal (Mohammad) going onsite. (12/2)  Meina and Rick on hold.  Giridhar has his phone interview today.  Feedback pending on Tony Tran.  Officially submitting Osama Ali today.  (11/24) Meina Mekail, Gridhar Poondi, Tony Tran phone interview. Osama skype interview, pending formal candidate screen. Rick S. on hold. (11/18) Meina Mekhail phone interview. Feedback pending on Rick Sajewski and Giridhar Poondi. Submitting 1 additional candidate today. </t>
  </si>
  <si>
    <t>DIA010021</t>
  </si>
  <si>
    <t>Senior Marketing Manager, Immunoassay</t>
  </si>
  <si>
    <t>(3/16) Still pending next steps for Pete. (3/10)  Pending direction on Pete.  (3/3)  Brian took another offer and withdrew.  Pete is the backup candidate.  (2/24)  Pending feedback on Brian's onsite.  Keeping Pete and Kristen warm.  (2/16)  Pete and Kristen on hold.  Brian Anderson moving forward to an onsite interview.  (2/10)  Still pending feedback on everyone.  Have followed up several times.  (2/3) Pending feedback on Pete and Kristen's onsites. Pending feedback on Brian's phone interview with Leslie.  (1/27)  Pending feedback on Pete's onsite.  Kristin Anderson going onsite Monday.  Brian Anderson has a phone interview with Leslie today.  (1/19) Onsite for Pete 1/20. Kristin Anderson &amp; Brian Anderson phone interviews with Leslie. Holding on Troy.  (1/13)  Onsites for Pete and Troy.  Pending feedback on Kristen's phone interview.  Brian Anderson phone interview scheduled for next Tuesday.  Pending feedback on Bryan Superville.  (1/4) Pending confirmed interview panel for Pete Olson and Troy Sorum. Pending feedback on Joel Arp, Bryan, Kristin, and Brian.  There is also an internal candidate that has emerged.(12/21) Pending confirmed interview panel for Pete Olson and Troy Sorum. Pending feedback on Joel Arp, Bryan, Kristin, and Brian.  There is also an internal candidate that has emerged.  Pending feedback on Liz Bouma's phone interview. (12/15)  Pending interview panel for Pete Olson.  Troy Sorum (P. 3) is going back onsite.  Pending feedback on Joel Arp, Bryan, Kristin, and Brian.  There is also an internal candidate that has emerged.  Pending feedback on Liz Bouma's phone interview.  (12/9) Pete Olson onsite interview. Feedback pending on Joel Arp. 1 submission pending. Pending feedback on Liz Bouma's phone interview with Leslie. Bradley still on hold. (12/2)  Pete Olson had a phone interview.  Liz Bouma had a phone interview.  Brad Selman is still on hold.  Pending feedback on Joel Arp still.  (11/24) Pete Olson phone interview with Tia. Liz Bouma phone interview with Leslie. Bradley Selman on hold. (11/18) Bradley Selman on hold. Pete Olson phone interview in the next 2 weeks. Liz Bouma phone interview with Leslie. Pending feedback on Joel Arp. (11/11)  Terri Grant withdrew.  Pending feedback on Bradley Selman and Liz Bouma phone interview.  Pending feedback on Pete Olson and Joel Arp.  (11/4)  Phone interview scheduled for Terri Grant, Bradley Selman, Liz Bouma.  Pending feedback on Pete Olson and Joel Arp.  (10/28)  Still pending feedback.  (10/21)  Pending feedback on Liz Bouma, Terri Grant, and Brad Selman.  Leslie has recommended Bradley and Terri to move to the next step.  (10/14)  Troy onsite scheduled.  Feedback pending on Ravi's phone interview.  Feedback pending on Leslie's phone interviews wtih Terri and Bradley.  (10/6)  Troy Sorum onsite.  Phone interviews set up for Terri Grant and Bradley Selman with Leslie Covy.  2 candidates pending.  (9/30)  Feedback pending on Terri Grant and Bradley Selman.  (9/23)  Troy Sorum (Phase 3)  submitted.  Terri Grant feedback pending.  (9/16)  Going to Phase 3.  Bringing in additional resources on the Personify side as well.   (9/8)  Sourcing additional candidates.  (9/1)  Tough profile, adding additional resources. (8/26)  Continuing to source.  (8/19)  Beginning to source.  (8/12)  Discovery Call completed</t>
  </si>
  <si>
    <t>DIA010570</t>
  </si>
  <si>
    <t>Manager, Marketing Business Analyst</t>
  </si>
  <si>
    <t>(1/6)  On hold.  (12/15)  Feedback pending on Cindy, Chris, and Michael's phone interviews.  (12/9) Phone interview complete for Chris Riley (feedback pending). Phone interviews for Cindy and Michael. (12/2)  Setting up Cindy Cheng for a phone interview.  Michael Hy is potentially being considered.  Pending the name of the internal Danaher candidate.  Feedback pending on Chris Riely.  3 interest calls set up with LEK/McKinsey candidates.  (11/24) Pending one submission. (11/18) Beginning to source initial candidates. 1 candidate pending. (11/11)  Discovery call completed</t>
  </si>
  <si>
    <t>R-774</t>
  </si>
  <si>
    <t>Director, Regulatory Affairs</t>
  </si>
  <si>
    <t>(3/31) Filled. (3/24) Pending BG for Ivory Chang. (3/16) Offer for Ivory Chang. (3/10)  Potential offer for Ivory.  (3/3)  Christine spoke with Keith yesterday.  Feedback pending.  Ivory Cheng going onsite.   (2/24)  Potential offer for Christine.  Moving her forward to phone interview with Keith Everiss.  (2/16)  Christine moving forward to informal interview with Maryam and Nick.  Feedback pending on Ivory Chang's phone interview.  (2/10)  Moving forward with Christine to next steps.  Ivory Chang moving forward to phone interview.  (2/3) Discovery call completed.</t>
  </si>
  <si>
    <t>R-2502</t>
  </si>
  <si>
    <t xml:space="preserve">Manager, International Regulatory Affairs </t>
  </si>
  <si>
    <t>(10/6) Christina accepted the offer, pending BG. (9/29) Moving forward with an offer for Christina</t>
  </si>
  <si>
    <t>DIA009981</t>
  </si>
  <si>
    <t>Lili Tejidor</t>
  </si>
  <si>
    <t>(2/24)  Same as last week.  Unable to get in touch with Lili.  (2/16)  Checking Julia's references.  Setting up a phone interview for Lili and Kelly on Friday.  (2/10)  Pending next steps for Julia.  Pending feedback on Kelly.  (2/3) Julia moving to phone interviews with Judi and Carlos next week. Releasing Robert. Rescheduled phone interview with kelly today. (1/27)  Julia onsite next week.  Pending feedback on Robert's onsite.  Rescheduling Kelly's phone interview.  (1/19) Julia moving to an onsite, pending interview panel. Robert moving to an onsite with the team in Carlsbad. Phone interview for Kelly Wesemann. (1/13)  Pending feedback on Julia and Robert's phone interviews.  (1/6)  Julia and Robert moving to phone interview.  One submission pending.  (12/21) Pending feedback on Julia M. and Robert S. submissions. (12/15)  Submitting Julia M. today.  3 interest calls pending. (12/9) Continuing to source. 3 interest calls scheduled. (12/2)  1 submission pending.  (11/24) Sourcing additional candidates. (11/18) Sourcing additional candidates. (11/11)  Sangeeta rejected.  Phase 3 candidate rejected.  (11/4)  Feedback still pending on Sangeeta.  In Phase 3, but no submissions yet.  (10/28)  Still pending feedback on Sangeeta. (10/21)  Pending feedback on Sangeeta.  (10/14)  Call today with a directly sourced candidate.  Phase 3 firm has been engaged.  (10/6)  Sandeep onsite 10/17.  (9/30)  Setting up onsite for Sandeep.  Engaging Phase 3.  (9/23)  Still waiting on interview team.  (9/16)  Waiting on onsite interview team for Sandeep.  (9/8)  Sandeep had his phone interview.  Feedback pending.  (9/1)  Sandeep phone.  (8/26)  Feedback pending on Lance, Tosin, Marcela, Fernanda, and Sandeep.  (8/19)  Submitted Lance, Tosin, and Marcela. (8/12)  Discovery Call completed</t>
  </si>
  <si>
    <t>R-792</t>
  </si>
  <si>
    <t>Quality Systems Specialist I</t>
  </si>
  <si>
    <t>(2/24)  Offer for Angel going through approvals in Workday.  (2/16)  Feedback pending on Angel and Lavern's onsite interviews.  (2/10)  Angel onsite completed.  Lavern onsite next week.  (2/3) Angel Gonzales moving to an onsite interview with Jacqueline and Stephanie.</t>
  </si>
  <si>
    <t>R-775</t>
  </si>
  <si>
    <t>Regulatory Specialist II</t>
  </si>
  <si>
    <t>(3/16) Offer for Sarah Ellison. (3/10)  Pending feedback on Seema's onsite.  Sara is going onsite today.  Pending feedback on 3 additional candidates.   (3/3)  Seema and Sara going onsite next week.  Pending feedback feedback on Shreya, Shraddha, and Prerna.  (2/24)  Scheduling Seema for an onsite.  Sarah Ellison scheduled for phone interview on Monday with Sowmya.  Pending feedback on Shreya and Shraddha.  (2/16)  Sarah Ellison phone interview scheduled with Joseph Whitmore for Friday.  Jill Stokes moving to phone interview.   (2/10)  Seema on hold.  Feedback pending on Shraddha and Sarah Ellison.  Submitting two candidates today.  (2/3) Holding off on next steps for Seema until Sowmya is back from vacation. (1/27)  Seema going to phone interview.  Olga has withdraw from the process.  (1/19) Discovery call completed</t>
  </si>
  <si>
    <t>R-733</t>
  </si>
  <si>
    <t>Steven Aviles</t>
  </si>
  <si>
    <t>(4/7) Filled. (3/31) Offer for Xuan Do. (3/24) Still pending feedback on next steps for 3 internal candidates. (3/16) Pending feedback on the next steps for 3 internal candidates. (3/10)  Moving to next steps with three internal candidates.  (3/3)  A handful of internals are going through the process.  Feedback/next steps pending.  (2/24)  Xuan Do and Mary moving to 2nd round interviews.  (2/16)  Steven is handling all internal interviews.  We are waiting on next steps for several candidates.  (2/10)  Scheduling interviews with Jill (trying to get in availability) and Jacqueline.  Xuan moving to onsite.  (2/3) Setting up interviews with 3 internal candidates (Xuan, Joey, and Jill). (1/27)  Beginning to source.  Several calls lined up.  (1/19) Discovery call completed</t>
  </si>
  <si>
    <t>R-754</t>
  </si>
  <si>
    <t>Marketing Manager, Sexual Health</t>
  </si>
  <si>
    <t>(4/7) Pending BG for Luke. (3/31) Luke accepted the offer, pending BG. (3/24) Offer for Luke is still being negotiated. Pending next steps &amp; final decision. (3/16) Offer for Luke, in negotiations. (3/10)  Luke is getting an offer.  (3/3)  Potential offer for Luke.  Holding on Gianluca and Simran.  Feedback pending on Leala's phone interview.  (2/24)  Potential offer for Luke.  Scheduling Gianluca Roma for a phone interview.  Pending feedback on Leala's phone interview.  Keeeping Raj warm.  (2/16)  Feedback pending on Luke's onsite.  Rajasri moving to phone interview phone interview.  (2/10)  Rescheduling Leala.  Luke onsite interview next Wednesday.  Pending feedback on Gianluca and Rajashree.  Submitting one additional candidate today.  (2/3) Onsite interview scheduled (1/27)  Phone interview for Leala Thomas.  Onsite interview for Luke Maitland.  Submitting one additional candidate today.  (1/19) Submitted Lawreen Asuncion. (1/13)  Discovery call completed.</t>
  </si>
  <si>
    <t>LIF003150</t>
  </si>
  <si>
    <t>(4/21) Have followed up with Pratik several times and not heard back. Pending next steps. (3/31)  Pratik is still considering the offer, and needs another week to weigh his options.  Hetal is following up with him middle of next week.  (3/24) Offer for Pratik. (3/16) Pratik has his onsite today. (3/10)  Pratik moving to onsite interview next week.  (3/3)  Pratik going onsite March 16th.  (2/24)  Alan Curry being released after onsite.  Pratik moving to 2nd round phone interviews with Ron Keen.  (2/16)  Alan Curry onsite next Tuesday.  (2/10)  Ben withdrew from the process.  Alan Curry phone interview.  Screening one additional candidate today.  (2/3) Positive feedback on Ben's onsite, and we are waiting to hear back from Hetal on next steps. Continuing to source additional candidates. (1/27)  Peter and Evonne have been released.  Ben had a onsite interview yesterday, feedback pending.  Kevin is going to an additional phone interview with Raj to talk about genomics opportunities.  (1/19) Ben, Peter &amp; Evonne onsites next week. Pending feedback on Kevin Bobofchak submission. (1/13)  Ben, Peter, and Evonne moving to onsite.  (1/6)  Ben and Peter going to onsite interviews at the end of January.  Aditya and Evonne have phone interviews on Monday.   (12/15)  Feedback pending on Ben and Peter's phone interview.  (12/9) Scheduling Ben and Peter's phone interviews. Couple of candidtes pending. (12/2)  Moving Ben Guggenbiller and Peter Roth to phone interviews the week of 12/12.  (11/24) Ben G phone interview. (11/18) Ben G is going to a phone interview with Hetal. Sourcing additional candidates.(11/11)  Beginning to source.  (11/4)  Discovery call completed</t>
  </si>
  <si>
    <t>CEP7403</t>
  </si>
  <si>
    <t>VP Quality Systems</t>
  </si>
  <si>
    <t>(3/16) Rick has accepted the offer, pending BG. (3/10)  Rick is getting an offer.  Working out details internally.  (3/3)  Feedback pending on Rick and Roger's onsite interviews.  (2/24)  Rick and Roger's interviews will be completed today.  (2/16)  Rick and Roger onsite interviews next week.  No longer considering external candidates.  (2/10)  Rick and Roger moving to onsite week of 2/20.  (2/3) Roger and Rick have interviews with Yi-Ping and Maryam. (1/27)  Several Danaher internal candidates pending.  Posted to RAPS and ASQ.  (1/19) Posting the position on ASQ &amp; RAPS. Continuing to source while waiting for new HM to transition. (1/13)  Having a recalibration call today.  (1/11) Added an additional resource. (12/15)  Scott has taken a new role within the organization and we are going wait until a successor has been identified before deciding on next steps.  (12/2)  Final feedback pending Erich, Ajay, and Raghu's onsite interview.  (11/28)  Final feedback is pending on Erich, Ajay, and Raghu's onsite interviews.  (11/11)  Feedback pending on Ajay and Raghu's onsites.  Erich's onsite is next week.  (11/4)  Ajay, Erich, and Raghu onsites next week and the follow week.  (10/28)  Erich's second round interview is 11/14 and Ajay's onsite is 11/7.  We are also moving Raghu to next round phone interviews and then most likely to onsite.  (10/21)  Erich is going to a second round onsite in Sunnyvale.  Ajay is going to first round onsite in Sunnyvale.  Raghu is going to a phone interview.  (10/14)  Erich's onsite is Monday.  Scheduling Ajay Kumar for onsite.  (10/6)  Moving forward with Erich (onsite), Taranjit (onsite with just Maryam) and Ajay (next steps pending).  (9/30)  Erich onsite Oct. 17th.  Ajay and Taranjit second phone interviews.  Fran initital phone interview today.  (9/23)  Erich going to onsite in Sweden.  Ajay and Taranjit  second round phone interviews with Nick and Judith.  Rescheduling Fran's phone interview with Scott.  (9/16)  Fran and Ajay phone interviews.  Additional phone interviews for Erich and Taranjit (Feedback pending).  (9/8)  Feedback still pending on Fran and Ajay.  Additional phone interviews with Erich and Taranjit.  (9/1)  Feedback pending on Fran and Ajay.  (8/26)  Taranjit and Erich second round phone interviews.  John Adair first phone interview today.  Submitted Ajay, Fran, and Hugh.  (8/19)  Tarajit set up for a phone interview.  Submitting Hugo today.  Setting up John and Erich for phone interviews.  (8/12)  Discovery Call completed</t>
  </si>
  <si>
    <t>GIL003452</t>
  </si>
  <si>
    <t>Global Product Manager, Payment</t>
  </si>
  <si>
    <t>Thomas Klock</t>
  </si>
  <si>
    <t xml:space="preserve">(4/7) Offer for Dennis, pending details. (3/31) Waiting to hear next steps for Dennis. (3/24) Potential offer for Dennis, final decision to be made by the end of this week. (3/16) Potential offer for Dennis, pending next steps &amp; final decision from the team. (3/10)  Likely moving forward with Dennis (internal).  (3/3)  Tyler Coleman  has been released.  Dennis is going to a final round with Tom Park on Tuesday.  (2/24)  Tyler Coleman is out after onsite interviews.  Dennis (internal) is interviewing with Payal and Jon.  (2/16)  Tyler Coleman moving forward to onsite interview.   Pending next steps for Dennis (internal).    (2/10)  Jeff has is phone interview yesterday.  Tyler has his phone interview this morning.  Pending internal candidate's application.  (2/3) All candidates have been released except Tyler Coleman and Jeff Singleton. (1/27)  Ian Harris has a phone interview today.  Feedback pending on Javier, Stephanie, Tyler, Victor, Meredith, and Hailey.  Submitting 2 additional candidates today.  (1/19) Pending next steps for Ian Harris. Potentially releasing Adrian Martin &amp; Susan Bensinger.(1/13)  Pending feedback on Ian Harris, Adrian Martin, and Susan Bensinger.  (1/6)  Discovery call completed.  </t>
  </si>
  <si>
    <t>R-687</t>
  </si>
  <si>
    <t xml:space="preserve">(12/21) Offer for Hang Nguyen (internal candidate). </t>
  </si>
  <si>
    <t>R-1710</t>
  </si>
  <si>
    <t>Tooling Admin</t>
  </si>
  <si>
    <t xml:space="preserve">(8/3) Moving forward with an offer for Erica. (7/28) Moving to an offer for Erica, pending details. (7/21) Likely moving forward with an offer for Erica. (7/14) Erica (internal) being scheduled for an onsite interview. (7/7) Sourcing &amp; screening candidates. (6/30) Continuing to source. (6/22) Beginning to source. </t>
  </si>
  <si>
    <t xml:space="preserve">(4/13) Pending BG for David. (4/7) Pending BG for David. (3/31) Offer for David Ngo. (3/24) Jamie, Hanna, Rina &amp; David onsite interviews scheduled.(3/16) Jamie, David, Hanna &amp; Rina moving to onsite interviews (3/10)  Jaime, David,  Hannah, and Rina moving to phone interviews.  (3/3)  Everyone has been released.  Submitting one additional candidate today.  Several candidates pending.  (2/24)  Feedback pending on Sweetha, Pauline, and Antoinette's onsites.  (2/16)  Feedback pending on Sweetha and Paulina's onsites.  (2/10)  Sweetha and Pauline onsite interviews scheduled.  Pending next steps for Antoinette.  (2/3) Phone interviews scheduled for Swethi, Adita, and Marison. Holding on Pauline's onsite until we have a full slate of candidates. Antoinette moving to onsite. (1/27)  Antoinette has a phone interview today.  Following up regarding Swethi.  One candidate pending submission.    (1/19) Phone interview for Antoinette Salvatin. Moving Pauline Vu to an onsite once additional external candidates are in process. Pending feedback on Sweethi. (1/13)  Pending feedback on Antionette Salvatin and Sweethy.  Pending next steps for Pauline Vu.  Submitting one additional candidate.  (1/6)  Submitted Sweethi.  Feedback pending.  </t>
  </si>
  <si>
    <t>CEP001219</t>
  </si>
  <si>
    <t>Scientist II</t>
  </si>
  <si>
    <t xml:space="preserve">Marie Simmons </t>
  </si>
  <si>
    <t xml:space="preserve">Sunnyvale </t>
  </si>
  <si>
    <t xml:space="preserve">(4/20) Pending ofer details for Mitchell. (4/12) Priya declined the offer. Moving forward with an interview for internal candidate Mitchell. (4/3) Pending Priya's decision. (3/30) Extending the offer to Priya on 4/4 once she returns from travel. (3/23) Moving forward with an offer for Priya Bellare. </t>
  </si>
  <si>
    <t>R-550</t>
  </si>
  <si>
    <t xml:space="preserve">Senior Clinical Research Associate </t>
  </si>
  <si>
    <t>Janine Becker</t>
  </si>
  <si>
    <t>(12/9) Filled. (12/2)  Waiting on BG check to clear.  (11/24) Offer accepted Annabelle Lumauig.</t>
  </si>
  <si>
    <t>DIA010571</t>
  </si>
  <si>
    <t>Product Manager, MDx</t>
  </si>
  <si>
    <t>(1/19) Sending fill. Internal Samuel Jensen moved into the role. (1/13) Following up on internal offer details.  (1/4) Internal offer to be made. Pending details. (12/15)  Pending feedback on Chad, Beth, Andre, and Kameron.  (12/9) Phone interviews scheduled for Chad, Andre, and Beth. Working on scheduling Kameron's phone interview. (12/2)  Feedback pending on Chad, Andrea, and Beth.  Kameron is still on hold.  (11/24) Kameron S. on hold. Michael Hy pending feedback on the position he is to be considered for. (11/18) Submitted Michael Hy. Pending feedback on which position they want to move him forward with. Submitted Kameron S. Feedback pending. (11/11)  Discovery call completed</t>
  </si>
  <si>
    <t>R-529</t>
  </si>
  <si>
    <t>Clinical Data Specialist</t>
  </si>
  <si>
    <t>Jill Birkmeier</t>
  </si>
  <si>
    <t>(1/27)  Waiting on BG/DS.  (1/19) Pending BG/DS for Mariyam. (1/13)  Offer accepted for Mariyam.  (1/6)  Pending feedback/next steps for Mariyam.  Phone interview for Chrystal.  (12/21) Pending next steps for Mariyam. Pending feedback on Chrystal Price submission. (12/15)  Initial feedback from Mariyam's onsite was positive.  Prajakta onsite today.  (12/9) Prajakta and Mariyam are going onsite. Releasing Minal. (12/2)  3 phone interviews completed (Pajakta, Mariyam, Minal).  Feedback is pending.  (11/24) Submitted Pajakta and Mariyam, feedback pending. (11/18) Beginning to source candidates. Branden will have a few calls scheduled for next week. Reached out to over 20 people in the passive market. (11/11)  Discovery call completed</t>
  </si>
  <si>
    <t>R-2318</t>
  </si>
  <si>
    <t>Logistics Training Coordinator</t>
  </si>
  <si>
    <t>Candice Cuthbertson</t>
  </si>
  <si>
    <t xml:space="preserve">(8/24) Birgit likely moving to an onsite interview. Submitted Kristina and Annie. (8/18) Birgit completed a phone interview, initial feedback was positive so likely moving to an onsite. (8/11) Discovery call completed. </t>
  </si>
  <si>
    <t>R-488</t>
  </si>
  <si>
    <t>Clinical Research Associate</t>
  </si>
  <si>
    <t>Sarah Brown</t>
  </si>
  <si>
    <t>(1/6)  Ina accepted the offer.  (12/21) Pending feedback on Andre's onsite. Ina's onsite scheduled for 12/22. (12/15)  Pending feedback on Andre's onsite.  Ina going to onsite.  (12/9) Andres onsite next week. Sally Allen withdrew from the process. Amanda and Vruna on hold. Feedback pending on Ina Bauer's phone interview. (12/2)  Andres and Amanda on hold.  Katherine has been released.  Sally phone interview today.  Pending feedback on Ina and Fiyaz.  (11/24) Pending next steps for Andres and Amanda. Phone interview scheduled for Katherine Schury 11/29. (11/18) Katherine Schury phone interview. Andres Luna and Amanda Fanning positive feedback on phone interviews, next steps pending. (11/11)  Phone interview for Amanda Fanning.  Submitted Andres Luna.  (11/4)  Discovery call completed</t>
  </si>
  <si>
    <t>LIF003147</t>
  </si>
  <si>
    <t>Lilly Lopez</t>
  </si>
  <si>
    <t xml:space="preserve">(11/11)  Filled.  (11/4)  Offer accepted.  </t>
  </si>
  <si>
    <t>R-411</t>
  </si>
  <si>
    <t>Global Product Support Specialist, Systems</t>
  </si>
  <si>
    <t>Amit Kathuria</t>
  </si>
  <si>
    <t xml:space="preserve">(12/15)  Filled.  (12/9) Routing offer for Alfredo. (12/2)  Offer for Alfredo.  (11/24) Alfredo onsite interview. Pending next steps for Shrudy and Damian. (11/18) Alfredo is moving to an onsite interview. Pending next steps for Srudhy and Damien. Releasing Zara. (11/11)  Submitted Zara, Damien, and Srudhy.  Feedback pending.  Pending internal questionnaire completion from Alfredo.  (11/4)  Beginning to source.  Several candidates pending.  </t>
  </si>
  <si>
    <t>DIA010327</t>
  </si>
  <si>
    <t>Complaint Investigator, Quality Assurance</t>
  </si>
  <si>
    <t>Elizabeth Church</t>
  </si>
  <si>
    <t>(12/21) Pending BG/DS for Tanvir. (12/15)  Moving to offer for Tanvir.  (12/9) Shoua and Tanvir pending feedback on their onsite interviews. Feedback pending on Oleg. (12/2)  Onsite for Shoua and Tanvir.  Feedback pending on Oleg.   (11/24) Tanvir phone interview. Pending feedback on Oleg. Pending additional informatrion on Shoua. (11/18) Tanvir is going to a phone interview. Shoua pending additional details. Feedback pending on Oleg. (11/11)  Released Kris.  Submitted Oleg.  Two submissions pending. (11/4)  Submitted Kris Osbourne.  Feedback pending.  (10/28)  Discovery Call completed</t>
  </si>
  <si>
    <t>DIA010511</t>
  </si>
  <si>
    <t>Quality Assurance Engineer I</t>
  </si>
  <si>
    <t>US-Chatsworth</t>
  </si>
  <si>
    <t xml:space="preserve">(12/2)  Filled.  (11/24) Offer accepted- Satish Patel (internal). (11/18) Satish offer. Pending details. (11/11)  Bahador went onsite yesterday.  Satish completed his onsite interview and it went okay.  Feedback pending on hiring an internal for this position.  (11/4)  Pending feedback on 5 submissions and Satish's onsite.  (10/28)  Satish onsite today.  Submitting one additional candidate.  </t>
  </si>
  <si>
    <t>CEP000570</t>
  </si>
  <si>
    <t>Senior Manager of Accounts Payable/Accounts Receiveable</t>
  </si>
  <si>
    <t xml:space="preserve">Andrea Mori </t>
  </si>
  <si>
    <t xml:space="preserve">(1/11) Moving forward with an internal offer for Marc Hedlund. </t>
  </si>
  <si>
    <t>R-417</t>
  </si>
  <si>
    <t xml:space="preserve">(12/2)  Filled.  (11/24) Pending BG/DS for Cliff. (11/18) Cliff accepted the offer. Pending BG/DS. (11/11)  Offer for Cliff Lezare pending approvals.  (11/4)  Offer pending, but waiting to hear additional details.  (10/28)  Beginning to source.  (10/21)  Officially open.  </t>
  </si>
  <si>
    <t>DIA010503</t>
  </si>
  <si>
    <t>Complaint Analyst I, Quality Assurance</t>
  </si>
  <si>
    <t>Kerry Koch</t>
  </si>
  <si>
    <t xml:space="preserve">(12/2)  Filled (11/11)  BG still pending for Joffrey.  (11/4)  Joffrey accepted the offer.  Waiting on BG/DS.  (10/28)  Potentially offering the position to Joffrey.  Brett onsite completed. (10/21)  Joffrey Chan and Brett House going to onsite.  </t>
  </si>
  <si>
    <t>R-323</t>
  </si>
  <si>
    <t>Clinical Research Associate II</t>
  </si>
  <si>
    <t xml:space="preserve">(2/16)  Updated offer letter for Lisa Tran pending.  (2/10)  Internal offer for Lisa Tran.  (2/3) Offer for Elizabeth. (1/27)  Lola and Ashley still on hold.  Pending feedback on Bobbi and Elizabeth's onsites.  A couple candidates pending screening calls.  (1/19) Lola &amp; Ashley on hold. Elizabeth onsite 1/19, Bobby onsite 1/20, Sonya onsite 1/27. (1/13)  Lola on hold.  Bobby onsite rescheduled for the 20th.  Elizabeth scheduled for an onsite on the 19th.  Sonya phone interview today.  Ashley Diaz phone interview 1/18.  (1/6)  Bobby onsite on the 11th.  Lola phone interview today.  Submitted Sonya A and pending feedback.  Submitting one additional candidate today.    (12/21) Bobby Okoli moving to an onsite. Reaching out to Tricia and Kakali again and if interested, setting up phone interviews. (12/15)  Pending realignment call on Monday.  (12/9) Phone interviews for Mira and Bobby. Kristina Liu onsite today. (12/2)  Pending feedback on Mira Fuchter, Kakli Hossain and Bobby Okoli.  Kristina Liu onsite.  Khang Nguyen got an offer from Roche so is out.  Submitting Ruchika.  (11/24) Pending feedback on Mira Fuchter. Kristina Liu onsite scheduled 12/9. Pending feedback/next steps for Khang Nguyen. (11/18) Releasing Rachel Diaz and Kevin Jiang. Reem withdrew. Khang onsite today, feedback pending. Kristina Liu onsite. (11/11)  Kristina Liu on hold.  Submitted Rachel Diaz.  Phone interviews for Reem Yunis and Kang Nguyen.  Feedback pending on Kevin Jiang.    (11/4)  Kristina Liu phone interview.  3 submissions pending.  (10/28)  Everyone has been rejected.  Realigned on salary.  (10/21)  Submitted Tricia Nonso.  Several candidates pending.   (10/14)  Discovery call complete </t>
  </si>
  <si>
    <t>R-1612</t>
  </si>
  <si>
    <t xml:space="preserve">(6/22) See notes for R-1613. (6/16) See notes for R-1613. (6/9) Moving forward with an offer for Aaron. (6/2) See notes for R-1613. (5/26) Submitted: Ankur Jain, Heldo Vocal and Jason Kesler. Ankur and Heldo scheduled for phone interviews. Pending feedback on Jason. (5/19) Discovery call completed. </t>
  </si>
  <si>
    <t>DIA010452</t>
  </si>
  <si>
    <t>Supplier Quality Engineer I</t>
  </si>
  <si>
    <t>(12/15)  Filled.  (12/9) Pending BG/DS for Jeffrey Mahlberg. (12/2)  Offer accepted by Jeff.  Waiting on BG/DS.  (11/24) Pending feedback/next steps on Jeff Mahlfberg and Thomas Warren's onsites. (11/18) Pending feedback on Jeff Mahlberg's onsite. Thomas Warren going onsite next week. (11/11)  Jeff Mahlberg onsite.  Maddie withdrew.  Jaoquin and Derek on hold.  Thomas Warren has a phone interview today.   (11/4)  Jeffrey Mahlberg phone interview.  Chris Boote onsite.  Pending feedback on Jaoquin, William, and Maddie's interview.    (10/28)  Maddie had her phone interview yesterday.  Pending feedback on Jaoquin and William.  (10/21)  Submitted Maddie and Derek.  Maddie going to a phone interview.  Feedback pending on Derek.  (10/14)  Submitted 3.  2 moved to phone interviews (Jaoquin and William).  (10/6)  Discovery call completed(</t>
  </si>
  <si>
    <t>DIA010172</t>
  </si>
  <si>
    <t>(12/15)  Need offer details.  (12/9) Offer for internal (Teresa). Pending offer details. (12/2)  Raghu is out.  Internal interviews being conducted for Theresa Wong.  Submitted Stephanie Anderson.  (11/24) Pending feedback on Raghu's phone interview. Holding on Meghal. (11/18) Raghu had a phone interview yesterday - pending feedback. Holding on Meghal. (11/11)  Still pending feedback on Meghal, Raghu, and Marina.  (11/4)  Pending feedback on Raghu's submission.  Pending next steps for Meghal.  (10/28)  Meghal phone interview with Rob.  Pending feedback on Raghu.  2 submissions pending.  (10/21)  Releasing everyone except for Meghal.  Scheduling phone interview for Meghal.  (10/14)  Pending next steps/offcial feeback for Jaspal, Susan, Christopher, and Meghal.  (10/6)  2 potential candidates pending.  Feedback pending on 2 submissions (Jaspal and Susan).  (9/30)  Submitted Jaspal.  (9/23)  Discovery Call completed</t>
  </si>
  <si>
    <t>DIA010148</t>
  </si>
  <si>
    <t>Technician Science, Clinical Coordinator</t>
  </si>
  <si>
    <t>(12/15)  Filled.  (12/9) BG/DS for Alex. (11/24) Moving to an offer for Alex G. (11/18) Reference check complete for Alex G. Pending next steps. (11/11)  Completing reference checks for Alex.  (11/4)  Pending offer/next steps from onsite interviews.  (10/28)  3 onsite interview yesterday and today.  (10/21)  Tyler, Erica, Alex, and Kasia all had phone interviews this week.  Pending feedback on Danny and Irma.  (10/14)  3 phone interview scheduled for today.  (10/6)  Feedback still pending on 4 submissions.  (9/30)  Feedback still pending on 4.  (9/23)  Feedback pending on 4.  (9/16)  Discovery Call completed</t>
  </si>
  <si>
    <t>LIF003052</t>
  </si>
  <si>
    <t>Global Marketing Manager, Flow Cytometry</t>
  </si>
  <si>
    <t>(2/10)  Suhas is going onsite on 2/17.  Submitting Daniel today.  (2/3) Suhas has onsite interview. (1/27)  Continuing to source while setting up Suhas' onsite interview.  (1/19) Suhas moving to an onsite.  Releasing Carolina, Evelyn, Nina &amp; Maria. (1/13) Pending feedback on 4 phone interviews.  Carolina still on hold.  (1/6)  Carolina on hold.  Suhas, Evelyn, and Nina, Maria phone interview.  (12/21) Pending feedback on Carolina's onsite. Keeping Joy warm. Suhas going to a phone interview. Pending feedback on Evelyn and Maria's submissions. 1 submission pending. (12/15)  Carolina's onsite was yesterday, feedback pending.  Keeping Joy warm.   Feedback pending on Suhas.  Submitting 2 additional candidate today.   (12/9) Keeping Joy warm, onsite for Carolina next week on 12/14. Pending feedback on Ximena Banos submission. 2 submits pending. (12/2)  Keeping Joy warm.  Onsite for Carolina.  One submission pending.   (11/24) Onsite for Joy Clark 11/28. Pending feedback on Carolina Romero's phone interview. (11/18) Joy is going onsite in Miami. Carolina Romero had a phone interview this week - pending feedback. (11/11)  Next steps pending for Joy (additional phone interview).  Carolina Romero phone interview.  (10/28)  Still sourcing and filling funnel.    (10/21)  On hold.  (10/14)  Joy is on hold.  Speaking with an additional candidate at noon.  (10/6)  Need feedback on Joy's onsite interview.  Feedback pending on Glenda's submission. (9/30)  Joy onsite today.  Submitted Glenda.  1 candidate pending.  (9/23)  Joy going onsite to Indy in the next couple of weeks.  (9/20) Feedback pending on Eric Izurieta. Moving Joy Clark to an onsite interview. (9/16)  Submitted 3.  Moving forward with Joy Clark to phone interview.  (9/13) In additional sourcing with calls scheduled this week. (9/8) Discovery Call completed.</t>
  </si>
  <si>
    <t>TEL000360</t>
  </si>
  <si>
    <t>Product &amp; Technical Trainer</t>
  </si>
  <si>
    <t>(11/11)  Send Fill.  (11/4)  Omar accepted the offer.  (10/28)  Feedback pending on Omar's onsite.  Submitted Ros, and he is getting a phone interview pending work samples.  (10/21)  Omar's onsite being scheduled.  Robert and Thien are backups.  (10/14)  Collecting work samples from Omar, Robert, and Thien.  (10/6)  4 phone interviews scheduled with Riyaz (Omar, Thien, Cynthia, and Robert).  (9/30)  3 candidates moving forward to phone interviews (Robert Whitehead, Thien Tran, and Omar Ng).  (9/23)  Still need feedback on 5 submissions.  (9/16) Need feedback on 5 submissions.  (9/8) Feedback pending on LaRon Doucet. Submitting an additional candidate today.</t>
  </si>
  <si>
    <t>CEP7505</t>
  </si>
  <si>
    <t>(12/15)  Filled.  (12/9) Pending confirmation of transfer and paperwork. (11/24) Offer out for Tanja Reed, pending acceptance. (11/18) Offer for Tanja Reed. Pending acceptance. (11/11)  Offer for Tanja or Hang.  (11/4)  Offer pending.  Waiting on details.  (10/28)  Final onsite is today (Nelson).  (10/21)  4 onsites next week.  (10/14)  4 onsite interviews (all scheduled for the week of the 24th).  2 externals and 2 internals.  (10/6)  2 onsites completed (Tanja and Hang).  2 phone interviews scheduled (Nelson and Cliff).  (9/30)  2 onsites (Tanja Reed, Hang Nguyen) and 2 phone interview (Nelson Andrade, Cliff Lezare).  (9/23)  Feedback pending on 5 submissions.  (9/16) Feedback pending on 5 submissions.  (9/8)  Submitted 2 internal candidates (Tanja and Hang)</t>
  </si>
  <si>
    <t xml:space="preserve">(12/21) Pending decision Keith Evriss (12/15)  Offer out to Keith Everiss.  (12/9) Offer for Keith Everiss. Pending offer details. (11/24) Onsite for Keith Everiss. Christine Wong on hold. (11/18) Reaching out to Keith to gather availability for an onsite interview. Pending feedback on Christine's onsite. (11/11)  Potential offer for Christine Wong. (11/4) Pending next steps on Christine Wong.  (10/28)  Christine Wong onsite next week confirmed.  Compiling feedback from 3 other onsites.    (10/21)  Feedback pending on 2 onsites and Hao is next week.  (10/14)  3 onsites next week (Pejman, Olga, Hao).  (10/6)  3 onsite interviews being scheduled (Pejman, Olga, and Hao).  (9/30)  Waiting to hear next steps on Hao, Pejman, and Olga.  Feedback pending on 3 other submissions.  (9/23)  Hao and Pejman phone interviews.  Waiting on next steps.  (9/16)  Olga is moving forward to next steps once we have a couple more candidates.  Hao and Pejman moving forward to phone interviews.  (9/8) Olga has a phone interview next Monday.  </t>
  </si>
  <si>
    <t>LIF003027</t>
  </si>
  <si>
    <t xml:space="preserve">(11/18) Filled. (11/11)  Han Gao accepted.  Pending background.  (11/4)  Offer accepted.  (10/28)  Offers for Casey and Han.  (10/21)  On hold.  (10/14)  Pending offer details for Casey and Han.  (10/6)  Feedback pending on Casey and Han's onsite interviews.  (9/30)  Casey and Han had their onsites, pending next steps.  (9/23)  Casey and Han onsite interviews next week.  (9/16)  Feedback pending on Casey and Han's phone interviews.  (9/8)  2 phone interviews (Han and Casey).  Feedback pending on 4.   (9/1)  Feedback pending on 6 candidates.  (8/26)  Submitted Han Gao and Konstatin Levay.  Submitting Casey Roberts.  </t>
  </si>
  <si>
    <t>CEP7302</t>
  </si>
  <si>
    <t>Global Product Support Specialist</t>
  </si>
  <si>
    <t>(11/11)  Filled.  (11/4)  Waiting on BG results  (10/28)  Waiting on BG/DS.  (10/21)  Pooja accepted the offer.  (10/14)  Offer for Pooja pending.  (10/6)  Pooja second onsite on 10/11.  (9/30)  Pooja going to a second onsite.  Pending feedback on Eesha Ambike.  (9/23)  Waiting on formal feedback on Pooja.  (9/16)  Pooja's onsite went well.  Waiting for formal feedback and to find out about visa status.  (9/8)  Pooja's onsite is next week.  Sourcing additional candidates.  (9/1)  Pooja onsite.  Most likely won't be for a couple of weeks.   (8/26)  Pooja onsite.  Submitted Vinita Saini.  (8/19)  Set up Pooja for a phone interview.  (8/12)  Discovery Call completed</t>
  </si>
  <si>
    <t>CEP7362</t>
  </si>
  <si>
    <t>(11/24) filled. (11/18) Sending fill. (11/11)  Still need offer details.  (11/4)  Need internal offer details.  (10/28)  Still waiting on offer details.  (10/21)  Need internal offer details.  (10/14)  Need internal offer details.  (10/6)  Made verbal offer to Anabelle and she countered.  Waiting to hear back from HR.  (9/30)  Offer for Anabelle, pending details.  (9/23)  Making an offer to Anabelle, pending approval.  (9/16)  Feedback pending on the 3 onsite interviews.  (9/8)  3 onsites this week and next.  (9/1)  Anabelle, Trung, and Victoria going to onsite.  (8/26)  Setting up onsite interview for Trung and Anabelle.  Victoria phone interview.  (8/19)  Submitted 3.  Brian and Trung have phone interview today.  Feedback pending on  Annabelle.   (8/12)  Discovery Call completed</t>
  </si>
  <si>
    <t>CEP7153</t>
  </si>
  <si>
    <t>Senior Global Product Support Specialist II</t>
  </si>
  <si>
    <t>(10/28)  Offer accepted.  Waiting on BG/DS.   (10/21)  Extending offer to Jason Hanchett today.  (10/14)  Moving forward with Jason Hanchett to offer.  (10/6)  Initial feedback on My's onsite is positive.  Jason Hanchett has his onsite on 10/11.  (9/30)  My Ha onsite, final decision pending after Jason Hanchett's onsite Oct. 11th.  (9/23)  My Ha onsite interview.  Feedback pending on Jason Hanchett's phone interview.  (9/16)  My Ha onsite interview.  Jason Hanchett phone interview.  (9/8)  My Ha phone interview.  Mona onsite interview.  Submitting an additional candidate today.    (9/1)  Submitted My Ha.  She is going to phone interview.  (8/26)  Submitted Mona and she is getting a phone interview.  (8/19)  Scheduling a call with Mona.  (8/12)  Discovery Call completed</t>
  </si>
  <si>
    <t>DIA009982</t>
  </si>
  <si>
    <t>(2/24)  Iris accepted.  Waiting on BG/DS.  (2/16)  Moving forward with Iris to an offer.  (2/10)  Pending next steps for Marcela and Iris.  (2/3) Marcela and Iris phone interview with Judi Jaeger next week.(1/27)  Marcela, Iris, and Lei are going onsite next week.  (1/19) Onsite interviews for Iris &amp; Marcela, pending interview panel. Pending feedback on Lei Zhang's phone interview. Wei Wen on hold.  (1/13)  Pending feedback on Iris and Wei Wen phone interview.  Marcela still on hold.  Screen pending next Lei Zhang.   (1/6)  Pending feedback on Iris and Wei Wen phone interviews.  Pending call with internal referral.  (12/21) Marcela on hold. Phone interviews for Iris and WeiWen. Pending submission of a referral. (12/15)  Marcela still on hold.  Reaching out to two internal referals.  Phone interview with Wei Wen today.  (12/9) Pending feedback on Fernanda's phone interview. Circling back to see if Sangeeta and Weiwen to see if they would be interested to move forward with this position. Marcela is on hold. (12/2)  Feedback pending on Fernanda's phone interview.  Marcela still on hold.  Still trying to get in touch with Kamal.  (11/24) Rescheduling Fernanda Nery for a phone interview. Getting in touch with Kamal Singh. Marcela Salgado on hold. (11/18) Setting up Fernanda Neary for a phone interview. Getting in touch with Kamal Singh for a phone interview. Marcela Salgado on hold. Pending feedback on Weiwen Wang and Kasha's submissions. (11/11)  Back off hold.  (10/28)  On hold.  (10/14)  On hold officially.  (10/6)  Need interview team and feedback on several candidates.  This position is not a priority compared to Lili's other two, so potentially will put on hold.  (9/30)  Pending feedback on a number of candidates.  Pending interview team for onsite.  Potentially putting the position on hold while we move forward on the other two positions first.  9/23)  Still waiting on interview team.  Feedback pending on Juan and WeiWen Wang.   (9/16)  Waiting on onsite interview team for Fernanda and Kamal Singh.  Pending feedback on Wei Wen Wang.  (9/8)  Waiting to see if Elisa is cleared for rehire.  Fernanda onsite (need the interview panel).  Feedback pending on Kamal and Wei Wen Wang.  (9/1)  Elisa phone interview.  Fernanda onsite (need panel).   (8/26)  Feedback pending on Loyda and Elisa.   (8/19)  Submitted Tarik and Loyda.  Tarik is out because he doesn't have a science background.  (8/12)  Discovery Call completed</t>
  </si>
  <si>
    <t>R-372</t>
  </si>
  <si>
    <t>(6/22) Kinnera moving to an onite. Mariam being scheduled for a phone. Submitting Abhilash. (6/16) Kinnera and Maryam moving to phone interviews. (6/9) Submitted Kinnera Neppala. (6/2) Pending feedback on Michael Chan's phone interview. Daniel is transitioning into the hiring manager for this position. 5/26) Michael Chan completed a phone interview with Allan. Pending feedback/next steps. (5/19) Submitted Michael Chan.(5/12) Realignment call completed with Allan. Continuing to source. (5/1) Was not able to get in touch with Ron Chai, left voicemail, still sourcing new candidates (4/26) Meeting with new candidate Ron Chai today, no candidates currently in process (4/13) Meeting with Allan Hill today (4/7) I will reach out to Allan in coming week to see where we are on the remaining candidates submitted for review (3/30) Sourcing new candidates, neither Jimmy Nguyen or Richard Wu are moving forward (3/23) Setting up interviews for next week with Jimmy Nguyen and Richard Wu (3/16) Tony Willaims declined offer on 3/15 (3/10) offer to go out to Tony Williams today or Monday (3/2) Pending offer details for Tony Williams (2/23) offer pending for Tony Williams, waiting on final feedback to extend (2/16) Final interviews with Tony Colman and Tony Willaims this week 2/9/2017-Final interviews being set up for Tony Coleman and Tony Willaims.  2/2/2017-Interivews set for Tony Williams and Anthony Colman on Friday 2/3 with HM. 1/26/2017-TME followed up with HM, HM was going to call candidates he was interested in this week.  TME to follow up on 1/27. 1/19/2017-TME met with HM on 1/17.  HM lost half his dept. due to lay offs at Cepheid and has fallen behind.  He is going to call candidate personally and TME to check back in next week. 1/12/2017-TME send summary email of all candidates to HM, call set for tomorrow 1/13.  1/5/2017-TME sent email and left VM with HM.  Will reach out to HRBP on 1/6/2017. 12/15-Had call set up with HM on 12/15, however, we weren't able to connect 12/8-One new submission this week Kenneth Daniel, TME to set up call with HM.  12/1-TME followed up with HM this week and will set up call for early next.</t>
  </si>
  <si>
    <t>R-2452</t>
  </si>
  <si>
    <t>Business Process Analyst</t>
  </si>
  <si>
    <t>(9/29) Michael accepted the offer. (9/22) Leo and Michael scheduled for second onsite interviews. Julie on hold. Sakshi completing a phone interview. (9/15) Leo and Michael moving to onsite interviews. Julie on hold. Scheduling phone interviews with Debra and Shravya. (9/8) Submitted Leo Wong, pending feedback. Julie Savage scheduled for a phone interview. (9/1) Discovery call completed.</t>
  </si>
  <si>
    <t>R-1351</t>
  </si>
  <si>
    <t xml:space="preserve">Mold Maitenence Technician </t>
  </si>
  <si>
    <t xml:space="preserve">(8/24) Pending next steps for the internal activity. (8/18) Position will likely fill internally. Pending next steps and direction. (8/11) Waiting for feedback on internal options. (8/3) Assessing internal options, followed up to get next steps from Melissa. (7/28) Exploring internal options and holding on external recruitment. (7/21) Continuing to explore internal options before external recruitment. (7/14) Considering internal candidates. (7/7) Sourcing ongoing. (6/30) Continuing to source. (6/22) Beginning to source. </t>
  </si>
  <si>
    <t>DIA009895</t>
  </si>
  <si>
    <t>Nancy Nadler</t>
  </si>
  <si>
    <t>(4/21) Pending offer details and a decision on whether or not the role will be placed on hold. (4/13) Pending offer details for identified internal candidate. (4/7) Radha is working through a transition plan with the identified candidate's manager. Pending offer &amp; candidate details. (3/31) Radha has identified an internal candidate and is working through an internal transition plan. Pending name of the candidate and offer details. (3/24) Pending feedback &amp; next steps from Radha for four internal candidates. (3/16) Four internal onsite interviews completed. Radha wants to make an offer this week, feedback pending. (3/10)  Pending feedback on 3 candidates.  Once we have feedback, we will begin scheduling onsites.  (3/3)  Keeping Hilda warm.  Submitting Solange today.  (2/24)  Continuing to souce.  Have screened several candidates.   (2/16)  Hilda is meeting with Nancy next Wednesday.  Continuing to source external candidates.  (2/10)  Hilda on hold.  Continuing to source additional candidates.  (2/3) Hilda had her onsite yesterday, feedback pending. (1/27)  Still working to schedule Hilda's onsite.  Have not been able to catch up with Nancy or Carlos to realign.  (1/19) Scheduling Hilda Fernandez for an onsite interview. Realignment call scheduled for next week. (1/6)  Still have not heard back anything on any of the interviews or submissions.  (12/21) Feedback still pending on 2 internal interviews and 1 external submission. Pending feedback on internal, Hilda submission. (12/15)  Feedback still pending on 2 internal interviews and 1 external submission.  There is now another internal that Nancy is interested in, and we will be submitting today.  (12/9) Pending feedback on internal interviews. (12/2)  Feedback still pending.  (11/24) Pending feedback on Zaily and Marisa's onsites. Pending feedback on Tiffney's submission. (11/18) Pending feedback on Zaily and Marisa's onsites. Pending feedback on Tiffney. (11/11)  Feedback pending on Zaily and Marisa's onsites.  (11/4)  Zaily and Marisa onsites this week and next.  (10/28)  Onsite with Zaily completed.  Setting up onsite for Marissa.  (10/21)  1 phone interview (Beth Foster)  and 2 onsites (Marisa and Zaily).  (10/14)  Holding pattern until we get feedback.  (10/6)  Feedback pending on Zaily, Beth, and Marisa. (9/30)  Pending feedback still on Beth Foster.  (9/23)  Pending feedback on with Beth Foster.  (9/16)  Pending feedback on Beth Foster.  Submitted 2 additional candidates, but they have both been rejected.  (9/8)  Submitted Beth Foster.  (9/1)  Candidate screening calls today.  (8/26)  Continuing to source.  (8/19)  Niche profile, continuing to source.   (8/12)  Continuing to source.  Tough profile/location.  (8/5)  Beginning to source.  (7/29)  Discovery call completed</t>
  </si>
  <si>
    <t>GIL001881</t>
  </si>
  <si>
    <t>Global Product Category Manager</t>
  </si>
  <si>
    <t>Payal Dutta</t>
  </si>
  <si>
    <t xml:space="preserve">(11/24) Filled. (11/18) April accepted the offer. (11/11)  Offer for April.  Waiting to hear details.  (11/4)  Feedback pending on April's final interview.  (10/28)  April and Brendan moving to onsite interview.  Waiting on interview panel.  (10/21)  3 phone interviews with Payal completing next Tuesday.  (10/14)  3 one hour phone interviews scheduled with Payal (Brendan, April, and Srikanth).  (10/6)  Next step phone interviews for Brenden, April, and Srikanth.  (9/30)  Phone interviews with Brendan Walsh, April Heiney, Jacki Cassady.  Pending feedback on phone interviews with Kristin, Srikanth, and Brian Marshall.  (9/23)  Kristen positive feedback initially from phone interview with Jon.  Srikanth and Brian phone interview (yesterday and today).  (9/16)  Kristen phone interview.  Feedback pending on Srikanth.  Submitting one additional candidate.  (9/8)  Feedback pending on Kristen and Srikanth.  Submitting one more today.  (9/1)  Feedback pending on Srikanth and Kristen.  (8/26)  Feedback pending on Mahdi and Srikanth.  (8/19)  No feedback on two phone interview and one submission.  (8/12)  Submitted Madhi Jaber.  Feedback pending on Eric's phone interview.  Chanika has an phone interview next week.  (8/5)  Two phone interviews next week (Eric and Chanika).  (7/29)  Eric Lambert and Chanika phone interview.  </t>
  </si>
  <si>
    <t>DIA009688</t>
  </si>
  <si>
    <t xml:space="preserve">NACO Marketing Manager MDX </t>
  </si>
  <si>
    <t xml:space="preserve">(12/15)  Pending background for Patricia.  (12/9) Patricia accepted the offer. Waiting on next steps. (12/2)  Offer for Patricia approved.  Waiting to hear her response.  (11/24) Checking references for Patricia. Pending next steps/final decision for Patricia. (11/18) Debrief scheduled for Monday. Should have feedback by early next week on how to move forward. (11/11)  Feedback pending on Patricia and Susan's onsites.  Pending next steps based on interview feedback for James Bruce.  (11/4)  Bill Wright withdrew.  Patricia and Susan onsites next week.  (10/28)  3 onsites the week after next.  (10/21)  Bill, Patricia, and Susan going onsite.  (10/14)  Bill Wright and Patricia going to onsite.  Susan Behnke phone interview.  (10/6)  Phone interviews for Bill Wright and Patricia Pick-Franke.  (9/30)  Upping salary and seeing if we can get some additional candidates.  (9/23)  Keeping Ritu warm.  Moved to Phase 3.  No submissions yet.  (9/16)  Moved into Phase 3.  Ritu most likely moving forward once we get a couple additional.  (9/8)  Ritu phone interview yesterday.  Talking to Jaime today to get details on next steps.  Potentially going Phase 3.  (9/1)  Ritu has a phone interview next week.  (8/26)  Speaking to Ritu today to discuss compensation.  (8/19)  Released Chandrasan.  Continuing to source.  (8/12)  Submitted Chandrasan Soans.  (8/5)  All of the candidates have been released.   Very niche profile.  (7/29)  Adrien and Ed are both out.  (7/15)  Adrien phone interview.  Xin Zeng submitted.  (7/8)  Cindy Cheng phone interview. </t>
  </si>
  <si>
    <t>R-3016</t>
  </si>
  <si>
    <t>Analytical Chemist</t>
  </si>
  <si>
    <t>Joel Morgan</t>
  </si>
  <si>
    <t>US- Bothell</t>
  </si>
  <si>
    <t xml:space="preserve">(12/21) Yi accepted the offer. Pending BG. (12/15) Moving forward with an offer for Yi, pending approvals.  (12/8) Moving forward with an offer for Yi Wen. (12/1) Discovery call completed. Onsite interview scheduled for Yi Wen next week. </t>
  </si>
  <si>
    <t>DIA008934</t>
  </si>
  <si>
    <t xml:space="preserve">Staff Quality Assurance Engineer </t>
  </si>
  <si>
    <t>(11/4)  Filled.  (10/28)  Offer accepted.  (10/21)  Pending offer for Kris Glaser.  Waiting to hear back with details.  (10/14)  Feedback pending Jason, Minh, and Honey.  Kris onsite today.  (10/6)  No feedback on Minh Pham still.  (9/30)  Minh Pham submitted.  No feedback.  (9/23)  Submitted Owen Chen rejected.  (9/16)  Submitting an additional candidate today.  (9/8)  Feedback pending on Jason Jiang.  Need to confirm salary.  (9/1)  Submitted top 5 resumes regardless of compensation.  Waiting to hear back.  (8/26)  Need feedback on Jason Jiang.  (8/19)  Submitted Jason Jiang and Todd.  Released Todd.  (8/12)  Waiting to see if compensation can be adjusted.  (8/5)  Suggesting that we go Phase 3 to get some additional candidates.  (7/29)  Continuing to source.   (7/21)  Never received feedback on the 2 submissions, but not interested and need more candidates.  (7/15)  Feedback still pending on 2.  (7/8)  Feedback pending on David and Andy</t>
  </si>
  <si>
    <t>GIL001917</t>
  </si>
  <si>
    <t>Quality Engineer</t>
  </si>
  <si>
    <t>Michael Cameron</t>
  </si>
  <si>
    <t xml:space="preserve">(11/4)  Need fill details.  (10/28)  Need fill details (10/6) Need fill details.  (9/30)  Still need fill details.  (9/23)  Need fill details.  (9/16)  Bob accepted the offer.  Need offer details.  (9/8)  Submitted Laith.  Feedback pending on Patrick as well.  Feedback pending on Bob's onsite interview.  (9/1)  Submitted Patrick Cozine.  Bob onsite.  (8/26)  Setting up Bob Himmelrich for an onsite interview.  (8/19)  Waiting on availability from Mike.  (8/12)  Setting up  2 phone interviews.  (8/5)  Need feedback on 2.  (7/29)  Need feedback on 2.  (7/21)  Two pending candidates.  (7/15)  Submitted two candidates.  Neither were a fit.  Continuing to source.  (7/8)  Beginning to source. </t>
  </si>
  <si>
    <t>DIA009389</t>
  </si>
  <si>
    <t>Manager, Quality Systems</t>
  </si>
  <si>
    <t>Janice Grace</t>
  </si>
  <si>
    <t xml:space="preserve">(9/23)  Filled.  (9/16)  Offer accepted.  Waiting on BG/DS.(9/8)  Offer out to Ivan.  He is thinking about it and getting back to us today.  (9/1)  Need feedback on Ivan and Wendy's onsite.  (8/26) Ivan and Wendy onsite.  (8/19)  Submitted Trevor and Ivan.  Both going to phone interview.  (8/12)  Setting Chris up for an additional onsite.  Ryan is his background.  (8/5)  Chris Lowry can go in Monday or Tuesday of next week.  He is going in for a second interview.  Ryan Curran onsite interview.  (7/29)  Chris lowry is interviewing today.  Hope to have a decision by next week.  (7/15)  Set up two phone interviews and Lala's onsite.  (7/8)  Setting up 3 phone interviews.  (6/24)  Feedback pending on Godwin's phone interview and set up Lala for a phone interview.  (6/17)  Feedback pending on Godwin's phone interview.  Lala is in Italy for 2 weeks.  (6/10)  Moving Godwin and Lala to phone interviews.  (6/3)  Feedback pending on Godwin Brown. </t>
  </si>
  <si>
    <t>R-2752</t>
  </si>
  <si>
    <t>Regulatory Affairs Specialist I</t>
  </si>
  <si>
    <t>(11/3) Pending BG for Anisha. (10/27) Anisha verbally accepted the offer, pending BG. (10/20) Likely moving forward with an offer for Anisha. (10/12) Moving forward with onsite interviews for Neha and Anisha (former interns).</t>
  </si>
  <si>
    <t>DIA009468</t>
  </si>
  <si>
    <t xml:space="preserve">Senior Manufacturing Scientist </t>
  </si>
  <si>
    <t>Marlene Caridad</t>
  </si>
  <si>
    <t>(9/16)  Moving forward to offer for Aidan.  (9/8) Setting up Aidan's onsite. (9/1)  Setting Aidan up for an onsite.  (8/26)  Tenira's potentially moving forward.  Feedback pending on Manuela.  (8/19)  Antonio is withdrawing due to compensation.  (8/12)  Waiting on offer details for Antonio.  (8/5)  Offer for Antonio.  (7/29)  Annia did not show up for her onsite.  Antonio has an onsite next week.  Abalardo has a phone interview next week.  (7/15)  Set up onsite for Annia.  Submitted 2 additional candidates.  (7/8)  Keeping Jobin and Viviana warm while continuing to source.  (6/24)  Feedback pending on 4 onsites.  (6/17)  4 onsite interviews this week and next.  (6/10)  Setting up 4 onsite interviews.  (6/3)  Setting up 5 phone interviews.  (5/26)  Feedback pending on Shanghao Li.  (5/20) Discovery Call completed. In initial sourcing.</t>
  </si>
  <si>
    <t>DIA009469</t>
  </si>
  <si>
    <t>(10/14)  Filled.  (10/6)  Waiting on BG.  (9/30)  Offer accepted.   Waiting on background check. (9/23)  Offer out to Aidan.  She is considering it.  Previous notes were for Jobin who accepted the offer for DIA009468.  (9/16)  Offer accepted.   Waiting on BG/DS.  (9/8) Offer out for Jobin. (9/1)  Need to find out about Jobin.  (8/26)  Potentially moving forward with Jobin.  (8/19)  Setting up phone interviews with Tenira and Christen Boyer.  (8/12)  Sourcing.  (8/5)  Need additional people.  Releasing everyone except for Jobin.  (7/29)  Same as above.  (7/15)  Same as above.  (7/8)  Keeping Jobin and Viviana warm while continuing to source.  (6/24)  Feedback pending on 4 onsites.  (6/17)  4 onsite interviews this week and next.  (6/10)  Setting up 4 onsite interviews.  (6/3)  Setting up 5 phone interview.  (5/26)  Ramon and Viviana onsite.  Feedback pending on 3.  (5/20) Discovery Call completed. In initial sourcing.</t>
  </si>
  <si>
    <t>R-3105</t>
  </si>
  <si>
    <t>ME Technician III</t>
  </si>
  <si>
    <t>Antonio Sandria</t>
  </si>
  <si>
    <t>Us- Lodi</t>
  </si>
  <si>
    <t>(12/21) Pending BG for Mark. (12/15) Mark accepted the offer, pending BG. (12/8) Pending approvals for Mark's offer. (12/1) Moving forward with an offer for Mark Rendon</t>
  </si>
  <si>
    <t>LEI003193</t>
  </si>
  <si>
    <t>Senior RA/QA Specialist</t>
  </si>
  <si>
    <t>Ravi Komnineni</t>
  </si>
  <si>
    <t>Renne Cranberg</t>
  </si>
  <si>
    <t>US-Buffalo Grove</t>
  </si>
  <si>
    <t xml:space="preserve">(8/18) Position on hold. Pending next steps. (8/10) Likely moving forward with an offer for Larissa. Katie on hold. (8/3) Katie Mccabe scheduled for an onsite. Larissa scheduled for a phone interview. (7/28) Katie Mccabe moving to an onsite. Pending feedback on Brian Anderson.  (7/21) Michelle withdrew. Reconsidering Larissa and Katherine Mccabe. (7/14) Releasing Sydney. Moving to an onsite with Michelle. Pending next steps for 2 other candidates. (7/6) Pending feedback on Sydney. (6/29) Real Staffing submitted 4 candidates, Ravi does not want to move forward with any of the 4. SRI submitted Sydney, pending feedback. (6/22) Engaged Bridgeway to assist with the search. Pending feedback on 4 submissions. (6/15) Sourcing with the assistance of 3rd party agencies. (6/9) Continuing to source &amp; engage additional agencies. (6/8) Sourcing Ongoing. (6/1) Re-engaging 3rd party partners, continuing to source additional candidates. (5/25) Not moving forward with Lisa, Sara or Mina. Continuing to source. (5/18) Lisa and Sara completed onsite interviews yesterday, pending next steps. Pending feedback on Mina Xu (internal). (5/11) Lisa Fields and Sara Cielsa scheduled for onsite interviews 5/17 (5/4) Lisa Fields and Sarah Ciesla moving to onsite interviews. (4/27) Lisa Fields completed a phone interview and is moving forward to next steps. Sara Ciesla scheduled for a phone interview. Submitted Akema Reid, pending feedback. (4/20) Submitted two phase 3 candidates but Ravi does not want to move forward with either of them. Continuing to source. (4/13) Position is off hold, has been rescoped and the job description has been updated. We have engaged an additional phase 3 agency to assist with the search. (3/30) Ellie declined the offer. The position is currently on hold while we rescope the position &amp; update the job description. (3/30) Offer out for Ellie, pending her response. (3/24) Ellie scheduled for a phone interview with Marc. Potentially moving forward with an offer for her if all goes well. (3/23) Potentially moving forward with an offer for Ellie. Moving Ellie to a phone interview with Marc. Pending official feedback on Ellie &amp; Larissa's onsites. (3/16) Onsite interviews scheduled for 3/20 for Larissa and Ellie. 4 additional candidates submitted, all 4 candidates were rejected. Rescheduling Greg Johnson's phone interview. (3/9) Onsite interviews with Ellie and Larissa being scheduled for 3/20. Rescheduling the phone interview with Greg Johnson. Pending feedback on Mike Viner's submission. (3/2) Releasing Hiren Patel. Moving forward with onsite interviews for Ellie Chakraborty and Larissa Mitchell. Rescheduling Greg JOhnson's phone interview. Pending feedback on Karen Dowdy submission. 2/23) Moving forward to phone interviews with Hiren Patel and Gregory Johnson. Miguel withdrew. Engaged an additional phase 3 agency.  (2/16)  Pending feedback on three candidates from SRI.  Trying to rescheule Miguel.   (2/9) Miguel moving to phone interview with Marc. Releasing Caitlin. Pending feedback on Zachary Ruhl &amp; Ankita Aggarwal. (2/2) Position is still on hold. Miguel &amp; Caitlin still on hold. Pending feedback on phase 3 candidate, Wayne Nickell and Zachary &amp; Ankita submissions. (1/26) Position is on hold. Miguel and Caitlin are on hold pending next steps once additional phase 3 candidates are put in process. Pending feedback on phase 3 submission of Wayne Nickell, and submissions of Zachary Ruhl &amp; Ankita Aggarwal. (1/19) Miguel &amp; Caitlin moving forward to phone interviews with Renee. Pending feedback on Zachary Ruhl &amp; Ankita Agrawal submissions. (1/12) Pending feedback on Miguel Martinez &amp; Caitlin Zeibell submissions. Pending next steps for Divy Amin. (1/5) Tess Radtke is unable to relocate and  withdrew from the process. Pending direction on whether or not we would be able to sponsor Divy. Continuing to source. (12/21) Tess Radtke moving to a phone with Marc. 1 submission pending. (12/15)  Theresa Radtke phone interview.  2 submissions pending.  (12/8) Holly Eaton to be scheduled for an onsite interview. Phone interview scheduled with MingZhu Liu 12/13. 2 submissions pending.(12/2)  Holly Eaton phone interview with Marc confirmed.  Katherine did not get back to us.  4 submissions pending.  (12/1) Holly Eaton moving to a phone interview with Marc. Katherine McCabe moving to a phone interview, pending candidate availability. 3 submissions pending. (11/24) Holly and Katherine phone interviews. (11/17) Feedback pending on Holly Eaton and Katherine McCabe. 1 submission pending. (11/10) Feedback pending on Amber Arnold's submission. 3 additional candidates pending.(11/3) Begining to source. 2 candidates pending. (10/27) Discovery call completed 10/26. </t>
  </si>
  <si>
    <t>R-2619</t>
  </si>
  <si>
    <t>Joshua Nolt</t>
  </si>
  <si>
    <t>Melisa Monroe</t>
  </si>
  <si>
    <t>Bothell</t>
  </si>
  <si>
    <t xml:space="preserve">(11/3) Canceling this role and re-leveling it up to offer it to Randy. (10/27) Pending offer terms for Randy from Melissa. (10/20) Likely moving forward with an offer for Randy Salamon (internal). Jason Whaling slated as a back up option. </t>
  </si>
  <si>
    <t>DIA009318</t>
  </si>
  <si>
    <t>Sr. Manager of Design Quality</t>
  </si>
  <si>
    <t xml:space="preserve">(10/6)  Filled.  (9/30)  Waiting on Background check.  (9/23)  Offer accepted.  Waiting on BG/DS.  (9/16)  Offer pending for Neil Battiste.  (9/8) Still pending feedback on Neil's onsite with the team. (9/1)  Feedback pending on Neil's onsite.  Submitted Anna Suriadi.  (8/26)  Feedback pending on Neil's onsite.  (8/19)  Onsite for Neil next week.  (8/12)  Neil has a phone interview next week.  (8/5)  Feedback pending on Neil.  David Wong is out.  (7/29)  Feedback pending on Neil Battiste.  Continuing to source.  (7/15)  Pooja withdrew.  Reopening position.  (7/8)  Filled.  (6/24)  Pooja accepted.  Waiting on BG/DS.  (6/17)  Offer out of Pooja.  She is thinking about it.  (6/10)  Final feedback pending on Robert and Pooja.  (6/3)  Feedback pending on Robert and Pooja's onsites.  (5/26)  Moving forward to onsite for Robert and Pooja.  Keeping Gurpreet warm.  (5/20) Feedback pending on Pooja, Gurpreet, Krishna, and Robert's phone interviews. (5/13)  4 phone interviews.  Robert, Krishna, Gurpreet, and Pooja.  (5/6)  Peter dropped out.  Submitted Robert Danielzadeh.  (4/29)  Discovery call completed.  Submitted Peter and feedback is pending.  </t>
  </si>
  <si>
    <t>R-979</t>
  </si>
  <si>
    <t>Senior Director, Clinical Affairs</t>
  </si>
  <si>
    <t xml:space="preserve">(8/24) Gabrielle still on hold. Suzette completing an onsite today. Ellie on hold. (8/18) Gabrielle stil on hold. Scheduling an onsite for Suzette. Ellie on hold. (8/11) Gabriele remains on hold. Potentially moving forward  to an onsite with a candidate from Todd. (8/3) Gabrielle on hold. Engaging additional agencies. (7/28) Gabrielle remains on hold. (7/21) Lori withdrew. Gabrielle still on hold.  (7/14) Lori accepted an external offer. Gabrille on hold, pending next steps. (7/7) Gabrielle still on hold. Lori Lofaro moving to an onsite interview.  (6/30) Holding on Gabrielle. Moving forward with an onsite for Lori Lofaro (internal). (6/22) Holding on Gabrielle. Pending Adam's interest in rescheduling. (6/16) Gabrielle still on hold. Rescheduling Adam. (6/9) Gabrielle on hold. Adam scheduled for an onsite interview. (6/2) Continuing to hold on Gabrielle. Moving forward with an onsite interview for Adam. (5/26) Holding on Gabrielle. (5/19) Pending next steps for Gabrielle. Pending feedback on Adam Callahan. (5/12) Releasing Dhanrajan &amp; Ritu. Potentially moving forward with Gabrielle. Todd subitted Adam Callahan, pending feedback. (5/5) Ritu on hold. Dhanrajan scheduled for a phone interview today. Gabrielle completed an onsite interview, pending feedback. Todd Upham has been engaged as an additional resource. (4/28) Holding on Ritu. Gabrielle scheduled for an onsite interview. Dhanrajan scheduled for a phone interview. (4/21) Holding on Ritu Verma. Mocing forward with an onsite for Gabrielle. Continuing to source additional candidates. (4/13) Gabrielle &amp; Ritu moving to onsite interviews. (4/7) Gabrielle &amp; Ritu scheduled for phone interviews. Pending feedback on Suzanne Coberly &amp; Rosalynn Gill submissions. (3/31) Submitted Ritu Verma, pending feedback. Gabrielle Heilek moving to a phone interview. Fred Jones on hold (3/24) Position has been transitioned from an Executive Director to a Senior Director. Beginning to source. </t>
  </si>
  <si>
    <t>R-2694</t>
  </si>
  <si>
    <t>Production Support Training Coordinator</t>
  </si>
  <si>
    <t>Gizelle Amador</t>
  </si>
  <si>
    <t>(10/27) Donef verbally accepted the offer, pending BG. (10/20) Donef moving to an onsite interview. (10/12) Submitted Donef, pending feedback. (10/6) Discovery call completed.</t>
  </si>
  <si>
    <t>R-2124</t>
  </si>
  <si>
    <t>(9/29) Nyssa accepted an offer, pending BG. (9/22) Moving forward with an offer for Nyssa. (9/15) Nyssa and Lindsey completed onsite interviews, pending feedback. Adrian scheduled for an onsite interview. (9/8) Nyssa, Lindsey and Adrian scheduled for onsite interviews. (9/1) Nyssa Spector and Lindsey Fox scheduled for onsite interviews. Adrian scheduled for coffee with Shibu. (8/24) Nyssa Spector moving to an onsite interview. (8/18) Discovery call completed.</t>
  </si>
  <si>
    <t>R-1804</t>
  </si>
  <si>
    <t>EDM Tool Maker</t>
  </si>
  <si>
    <t xml:space="preserve">(9/29) Rescheduling Tim Brown's phone interview. (9/22) Submitted Tim Brown, pending next steps. (9/15) Sourcing on the passive market. (9/8) Sourcing candidates nation wide. (9/1) Sourcing candidates and relying on the passive market. (8/24) Screening additional candidates. Posted the role to university pages &amp; craigslist to generate additional interest. (8/18) Spoke with 4 candidates this week, unwilling to relocate or work anything but the day shift. (8/11) Spoke with 2 candidates this week, both were not interested in working multiple shifts. (8/3) Sourcing and screening candidates.  (7/28) Sourcing additional candidates as the applicant pool is slim. (7/21) Sourcing candidates. (7/14) Continuing to source. (7/7) Sourcing ongoing. (6/30) Continuing to source.(6/22) Beginning to source. </t>
  </si>
  <si>
    <t>R-2673</t>
  </si>
  <si>
    <t>(10/27) Buu accepted the updated offer. (10/20) Buu countered, we are working through updated offer terms. (10/12) Offer for Buu, pending approvals. (10/6) Moving forward with an offer for Buu Buu. (9/29) Onsite interview scheduled for Buu Buu Ly (Internal)</t>
  </si>
  <si>
    <t>CEP000727</t>
  </si>
  <si>
    <t xml:space="preserve">Mail Clerk/Receptionist </t>
  </si>
  <si>
    <t>Candace Duarte</t>
  </si>
  <si>
    <t xml:space="preserve">(2/2) Submitted Lupe, Kristina and Margo, pending feedback. (1/26) Beginning to source. </t>
  </si>
  <si>
    <t>CEP001040</t>
  </si>
  <si>
    <t>Failure Investigation Associate Scientist</t>
  </si>
  <si>
    <t xml:space="preserve">Stephanie Fan </t>
  </si>
  <si>
    <t xml:space="preserve">(4/3) Pending offer details for Anthony Tran. (3/30) Moving forward with an offer for Anthony Tran. (3/23) Discovery call completed. Pending application for Anthony Tran. </t>
  </si>
  <si>
    <t>R-750</t>
  </si>
  <si>
    <t>Tooling Specialist</t>
  </si>
  <si>
    <t>(9/15) Sourcing passive candidates. (9/8) Screening candidates nation wide. (9/1) Sourcing additional candidates, relying on the passive market. (8/24) Screening additional candidates. Posted the role to university pages &amp; craigslist to generate additional interest. (8/18) Sourcing and screening candidates. (8/11) Sourcing and screening additional candidates. (8/3) Sourcing and screening additional candidates. (7/28) Sourcing additioanl candidates. (7/21) Sourcing additional candidates. (7/14) Continuing to source. (7/7) Sourcing ongoing. (6/30) Updated the JD &amp; title. Posted the role to craigslist and continuing to source. (6/22)Continuing to source. (6/16) Continuing to source. (6/9) Sourcing ongoing. (6/2) Continuing to source and screen candidates. (5/26) Sourcing and screening candidates. (5/19) Realignment call rescheduled for today with Jens and Melissa.(5/12) Realignment call scheduled for today with new HM, Jens. (4/26) Caleb screening the following candidates- Alfred Fairley, Cesar Jersonsky, Harjit Kaur, Renato Becerra, Rick Cesneros (4/24) Open/Sourcing</t>
  </si>
  <si>
    <t>R-2410</t>
  </si>
  <si>
    <t xml:space="preserve">Vice President, Manufacturing Engineering </t>
  </si>
  <si>
    <t xml:space="preserve">(10/12) Pending BG for Keith. (10/6) Moving forward with an offer for Keith. (9/29) Keith and Carlos completed onsite interviews, pending feedback. (9/22) Keith scheduled for a second onsite interview with Bart. Carlos scheduled for a second phone interview with Bart. (9/15) Keith Matasci completed an onsite interview, pending feedback. Carlos Gonzalez scheduled for a phone interview with Karen.(9/8) Discovery call completed. Keith Matasci being scheduled for a second onsite interview. </t>
  </si>
  <si>
    <t>R-3071</t>
  </si>
  <si>
    <t>Mohsen Shirazi</t>
  </si>
  <si>
    <t xml:space="preserve">(12/1) Alex accepted the offer, pending BG. (11/17) Discovery call completed. Alex Shieu scheduled for a final onsite interview today. </t>
  </si>
  <si>
    <t>R-2609</t>
  </si>
  <si>
    <t>Maitenance Technician II</t>
  </si>
  <si>
    <t>Jim Montes</t>
  </si>
  <si>
    <t xml:space="preserve">(11/3) Pending BG for Luis. Delay in processing escalated to the background vendor and the estimated completion date is 11/5. (10/27) Pending BG for Luis. (10/20) Pending BG for Luis. (10/12) Pending BG for Luis. (10/6) Pending BG for Luis. (9/29) Luis accepted the offer, pending feedback. (9/22) Submitted Luis V. (contractor), likely moving forward to an offer for him. </t>
  </si>
  <si>
    <t>R-2620</t>
  </si>
  <si>
    <t>Facility EHS Technician</t>
  </si>
  <si>
    <t xml:space="preserve">Melissa Monroe </t>
  </si>
  <si>
    <t xml:space="preserve">Bothell </t>
  </si>
  <si>
    <t xml:space="preserve">(11/3) Canceling this role and releveling it so that we can offer the role to Alex Heine. (10/27) Moving forward with an offer for Alex but the role needs to be releveled. (10/20) Alex Heine competing an onsite interview today. HM thinks they will likely move forward with an offer after the interview but they may need to relevel the req. Submitted Brial Del Alto - keep warm, Submitted Katherin Santiago - seems senior but still thinking on it; wants to set up phone screen with Katerine. </t>
  </si>
  <si>
    <t>R-2441</t>
  </si>
  <si>
    <t>R-1330</t>
  </si>
  <si>
    <t>Peter Woo</t>
  </si>
  <si>
    <t>Emailed to set up discovery call 9-6. Sourcing WD and LI. Awaiting feedback on Sameer Nepal and Albred De Jesus. Albren moved to SO1, Sameer rejected due to timeline. Submitted Leobardo and awaiting feedback. Released all candidates, filled internally</t>
  </si>
  <si>
    <t>R-2181</t>
  </si>
  <si>
    <t>Senior Scientist II</t>
  </si>
  <si>
    <t xml:space="preserve">(10/12) Moving forward with an offer for Victor. (10/6) Karen and Victor scheduled for onsite interviews. Scheduling Mark for an onsite interview. (9/29) Moving forward with onsite interviews for Karen, Victor and Mark. (9/22) Pending feedback on Mark Saddora's phone interview. Victor on hold. submitted Karen Wang, pending feedback. (9/15) Victor on hold. Submitted Mark Sadorra, pending next steps. (9/8) Submitted Victor Chu, pending feedback. (9/1) Discovery call completed. Screening an internal candidate. </t>
  </si>
  <si>
    <t>CEP000559</t>
  </si>
  <si>
    <t xml:space="preserve">Facilities/Administrative Assistant </t>
  </si>
  <si>
    <t>Matthew Gaylor</t>
  </si>
  <si>
    <t xml:space="preserve">(1/26) Final interviews scheduled for Blia, Mary and Lymaris. Decision to be made early next week. (1/19) 6 internal interviews scheduled for next week. (1/11) Discovery call completed. Considering several internal applicants. </t>
  </si>
  <si>
    <t>R-1730</t>
  </si>
  <si>
    <t>Staff Supplier Quality Engineer</t>
  </si>
  <si>
    <t xml:space="preserve">(10/6) Pending BG for John Flores. (9/22) John Flores accepted the offer, pending BG. (9/15) John Flores accepted the offer. (9/8) Determining offer details for John Flores. (9/1) Moving forward with an offer for John Flores. (8/24) Potentially moving forward with an offer for John Flores. (8/18) Pending next steps for Brian Tran. Calvin scheduled for an onsite next week. (8/11) Rescheduled Calvin Shiraz's onsite interview. Brian Tran remains on hold. (8/3) Pending next steps for Brian Tran. Rescheduling Calvin's onsite interview due to the audit. (7/28) Brian Tran on hold. Calvin Shiraz scheduled for an onsite. (7/21) Brian Tran moving to a phone interview. (7/14) Scheduling Soly for a phone interview. Scheduling Sebastian for a second onsite interview. (7/7) Mehul completed a phone interview, pending feedback. Pending feedback on Soly Patterson. Sebastian scheduled for an onsite interview. (6/30) Scheduling Mehul for a phone interview. Pending feedback on Soly Patterson. (6/22) Releasing David &amp; Syed. Submitted Soly Patterson &amp; Jahangir.(6/16) Pending feedback on David Berger. Submitting Syed (6/9) Submitted David Berger. (6/2) Discoverey call completed. Beginning to source. </t>
  </si>
  <si>
    <t>R-3051</t>
  </si>
  <si>
    <t xml:space="preserve">(12/21) Moving forward with an offer for Natalie. (12/15) Tuba, Natalie &amp; Ngoc completed onsites this week, pending feedback. (12/8) Tuba, Natalie &amp; Ngoc scheduled for onsite interviews. (12/1) Tuba, Natalie &amp; Ngoc scheduled for onsite interviews. (11/17) Tuba, Natalie &amp; Thuy submitted, pending feedback. (11/10) Discovery call completed. </t>
  </si>
  <si>
    <t>R-2058</t>
  </si>
  <si>
    <t>Senior Tooling Engineer</t>
  </si>
  <si>
    <t>Hamilton, Chad</t>
  </si>
  <si>
    <t xml:space="preserve">(10/12) Moving forward with an offer for Brian. (9/29) HM feedback needed (9/22) submit; Sherman Hu (9/15) sourcing new candidates with focus on tooling design (9/8) 1st iv: S. Kramer (9/1) submit: Steve Kramer (8/25) DC completed on 8/24 - open for sourcing (8/18) DC pending completion (8/11) pending response from HM to schd DC (8/4) no response from HM - waiting on availability to schd DC (7/28) waiting on feedback from HM to schd DC (7/21) Dc request sent </t>
  </si>
  <si>
    <t>R-2751</t>
  </si>
  <si>
    <t>ME Tech III</t>
  </si>
  <si>
    <t>(11/17) Offer routed for Lue Veng, oending approvals. (11/10) Role changed from a process tech to a ME tech III. Sourcing on the new profile. (11/3) James Foster scheduled for an onsite interview. (10/27) Submitted internal candidate Jose Chavez, pending feedback. (10/20) Sourcing &amp; screening candidates. (10/12) Discovery call completed.</t>
  </si>
  <si>
    <t>R-2171</t>
  </si>
  <si>
    <t>(10/27) Pending BG for Jeanette. (10/20) Jeanette accepted the offer. Pending BG. (10/12) Moving forward with an offer for Jeanette, pending approvals. (10/6) Moving forward with an offer for Jeanette. (9/29) Nova, Swapna and Demi completing onsite interviews. Aparna rescheduled for a phone interview.  (9/22) Nova and Swapna scheduled for onsite interviews. Demi moving to an onsite interview. Aparna being rescheduled for a phone interview. (9/15) Nova &amp; Swapna scheduled for onsite interviews. Moving forward with phone interviews for Aparna and Demi. (9/8) Nova Via scheduled for an onsite interview. Moving forward with an onsite for Swapna. Submitting Ilse Gross (9/1) Submitted Swapna, pending feedback. (8/24) Discovery Call completed</t>
  </si>
  <si>
    <t>R-1729</t>
  </si>
  <si>
    <t>Quality Program Manager</t>
  </si>
  <si>
    <t xml:space="preserve">(10/12) Canceled. Upgrading the role to a 10 and offering it to Tony. (10/6) Canceling R-1729 and opening a new role at a grade 10 and moving forward with an offer for Tony.  (9/29) Scheduling Anthony for a final round phone interview, initial feedback very positive. (9/22) Anthony completing an onsite interview today. Releasing Myrna. Pending feedback on Nihar. (9/15) Anthony scheduled for an onsite interview. Nihar submitted, pending feedback. (9/8) Moving forward to an onsite with Anthony Tsau. Potentially rescoping the role depending on how things go with Calvin. (9/1) Likely moving forward with an onsite for Anthony Tsau depending on how things go with Calvin. (8/24) Loan Hoang intervieiwed yesterday, pending feedback. Anthony completing an onsite interview. (8/18) Pending feedback on Anthony Tsau. Calvin scheduled for an onsite next week. (8/11) Rescheduled Calvin's onsite interview. Submitted Anthony Tsau, pending feedback. (8/3) Rescheduling Calvin's onsite due to the audit. Submitting Nick M. (7/28) Releasing Doug. Calvin Shiraz scheduled for an onsite. (7/21) Doug Warren moving to an onsite interview. (7/14) Scheduling Doris for an onsite inerview. Pending feedback on Raj Yeole. (7/7) Pending feedback on Ron's onsite interview. Doris on hold. (6/30) Ron moving onsite. Doris scheduled for a phone interview. (6/22) Moving forward to a phone interview with Ronald Lee. Pending feedback on Doris Shieh. (6/16) Submitted Eli Bauer and Ronald Lee. Submitting Doris Shieh. (6/9) Sourcing and screening candidates. (6/2) Discoverey call completed. Beginning to source. </t>
  </si>
  <si>
    <t>R-2161</t>
  </si>
  <si>
    <t>Us- Sunnyvale</t>
  </si>
  <si>
    <t>(10/27) Pending BG for Nova. (10/20) Pending BG for Nova. (10/12) Nova accepted the offer, pending BG. (10/6) Moving forward with an offer for Nova. (9/29) Josh and Jeanette completed onsite intervies, pending feedback. (9/22) Josh scheduled for an onsite. Jeanette scheduled for a phone interview. (9/15) Moving forward with an onsite interview for Josh. Releasing Christiana. Submitting Keidy and Audrey.  (9/8) Moving forward with phone interviews for Christiana and Josh. Submitted Keidy and Audrey. (9/1) Submitted Christiana, pending feedback. (8/24) Discovery Call completed</t>
  </si>
  <si>
    <t>R-3052</t>
  </si>
  <si>
    <t xml:space="preserve">Accounts Payable Manager </t>
  </si>
  <si>
    <t>Andrea Mori</t>
  </si>
  <si>
    <t xml:space="preserve">(1/5) Marc &amp; Carlos on hold. Pending feedback on Jenny. Rescheduling an agency candidate. (12/21) Marc &amp; Carlos completed onsite interviews, pending feedback. Jenny scheduled for a phone interview. (12/15) Marc &amp; Carlos scheduled for onsite interviews. Jenny scheduled for a phone interview. (12/8) Pending feedback on the submission for Jenny Tung. Rozanne Brown (agency candidate) scheduled for an onsite interview.(12/1) Temp took another offer so revamping the search. Agency engaged- 1 candidate moving to an onsite interview. Submitted Cammy Santaga, pending feedback. (11/17) Converting a temp into a full time employee. Offer to be routed on Monday once the 5 day timeline is up. </t>
  </si>
  <si>
    <t>CEP000322</t>
  </si>
  <si>
    <t xml:space="preserve">Project Coordinator </t>
  </si>
  <si>
    <t>Ali Eslambolchi</t>
  </si>
  <si>
    <t xml:space="preserve">(1/26) Waiting to hear from Ali on the direction for this role. (1/19) Waiting on approvals for Jacqueline's offer. (1/11) Moving forward with an offer for Jacqueline Loo. </t>
  </si>
  <si>
    <t>CEP000929</t>
  </si>
  <si>
    <t xml:space="preserve">Senior Scientist I, Scientific Affairs </t>
  </si>
  <si>
    <t xml:space="preserve">(3/23) Pending BG for Fiona. (3/15) Pending BG for Fiona. (3/8) Pending BG for Fiona. (3/1) Fiona accepted the offer, pending BG. (2/23) Moving forward with an offer for Fiona. </t>
  </si>
  <si>
    <t>R-3004</t>
  </si>
  <si>
    <t>QC Analyst I</t>
  </si>
  <si>
    <t>Mamta Bhardwaj</t>
  </si>
  <si>
    <t xml:space="preserve">(1/19) Filled. (1/11) Imaad accepted the offer, pending BG. (1/5) Moving forward with an offer for Imaad, pending approvals. (12/21) Likely moving forward with an offer for Imaad, pending feedback after today's interview. (12/15) Ngan, Megan and Imaad scheduled for onsite interviews. Diana screened and submitted as a back up option. (12/8) Megan scheduled for an onsite interview. Pending feedback on Darli &amp; Ngan. (12/1) Ngan scheduled for an onsite interview. Megan scheduled for a phone interview. (11/17) Submitted Ngan, Megan and Jayasudha, pending feedback. (11/10) Discovery call completed. </t>
  </si>
  <si>
    <t>CEP6695</t>
  </si>
  <si>
    <t>R-1585</t>
  </si>
  <si>
    <t>Pierre Tschaeppaet</t>
  </si>
  <si>
    <t xml:space="preserve">(11/10) Filled. (11/3) Filled. (10/27) Pending feedback on onsite interviews. (10/20) Moving forward with two onsite interviews. (9/29) Awaiting feedback from phone screen: Peter Kamada, CDS sent in for Benjamin Johnson- round 1 IV, Submit Kathy Zhang, Samrawit Hermosillo. Positive feedback for Benjamin and Peter. Should know in 2 weeks if we are moving to onsites. He has 2 more phone screens to complete before bringing onsite so far.  </t>
  </si>
  <si>
    <t>R-1653</t>
  </si>
  <si>
    <t>(10/20) Pending BG for Karen. (10/12) Moving forward with an offer for Karen. (10/6) Releasing Arwa and Yamini, likely moving forward with an offer for Karen. Pending feedback on Helen's  phone interview. (9/29) Yamini on hold. Karen &amp; Arwa completing onsite interviews. Rescheduling Helen's phone interview. Pending feedback on Len. (9/22) Yamini on hold. Karen and Arwa scheduled for onsite interviews. Helen scheduled for a phone interview. Pending feedback on Len To. (9/15) Yamini on hold. Karen and Arwa moving to onsite interviews. Helen He being scheduled for a phone interview. (9/8) Yamini on hold. Releasing Zach. Moving to phone interviews with Karen and Bhargav. Screening a referral. (9/1) Yamini on hold. Releasing Mehal. Submitting 3 additional candidates. 8/24) Pending feedback on Yamini and Mehal's onsite interviews. Screened 3 additional candidates as back up options. (8/18) Mehal completed an onsite. Yamini and Michael moving to onsite interviews. (8/11) Moving forward with an onsite for Mehal. Kham, Michael and Yamini scheduled for phone interviews. (8/3) Pending feedback on Numan's phone interview. Mehal being scheduled for an onsite interview after the audit. Scheduling a phone interview with Kham. Submitting Michael. (7/28) Numan and Mehal scheduled for phone interviews. Yosha Patel on hold. (7/21) Pending BG for Lucille. (7/14) Pending Lucille's BG. (7/7) Moving forward with an offer for Lucille. (6/22) See notes for R-1652. (6/16) See notes for R-1652 (6/2) See notes for R-1652. (5/26) Discovery call completed.</t>
  </si>
  <si>
    <t>R-1904</t>
  </si>
  <si>
    <t xml:space="preserve">(10/27) Crystal accepted the offer, pending feedback. (10/20) Likely moving forward with an offer for Crystal. (10/12) Trying to get in touch with Jaine to discuss leveling and sourcing strategy moving forward. (10/6) Discussing leveling with the HM, initially positive feedback on Crystal but there are concerns how much experience she has. (9/29) Crystal moving to an onsite interview. Bharati scheduled for a second phone interview. Pending feedback on Nnenna and Jon. (9/22) Crystal moving to an onsite. Bharati and Nnenna being scheduled for phones. (9/15) Bharati, Crystal and Nenna moving to phone interviews. Screening Dhruv. (9/8) Submitted Carson, Bharati, John and Nenna to Janine. (9/1) Role will be transitioning under Janine Becker as the HM. Bharati scheduled for a phone interview with Andy. Pending feedback on Carson and Nenna. (8/24) Rescheduling Rohini. Submitted Carson and Nenna, pending feedback. (8/18) Rescheduling Rohini's interview due to a family emergency. Submitting Carson. (8/11) Rohini scheduled for an onsite. Sourcing additional candidates. (8/3) Mindy declined the offer. Moving to an onsite with Rohini. Sourcing additional candidates. (7/28)  Offer verbally extended to Mindy, pending her decision. (7/21) Mindy scheduled for an onsite interview. Rohini moving to an onsite interview. (7/14) Mindy moving to an onsite interview. Madelyn and Helen scheduled for phone interviews. Submitting Rohini Lanke. (7/7) Pending feedback on Mindy's phone interview. Pending feedback on Madelyn Ruiz &amp; Helen E. (6/30) Submitted Madelyn Ruiz Pending feedback. Mindy Sharon completed a phone interview, pending feedback. (6/22) Discovery call completed. </t>
  </si>
  <si>
    <t>R-1731</t>
  </si>
  <si>
    <t xml:space="preserve">(10/27) Potentially canceling this role, pending confirmation from the team.(10/20) Moving forward with a phone for Paul Georgia. Amit moving to an onsite interview. (10/12) Rescheduling Amit now that we have updated availability. Potentially considering Brian Nguyen for this role. Pending feedback on Paul Georgia. (10/6) Rescheduling Amit's onsite interview. Submitted Paul Georgia, pending feedback. Potentially considering Brian Nguyen for this role. (9/29) Rescheduling Amit's onsite interview. Sourcing additional candidates. (9/22) Releasing Ron Chai. Scheduling Amit for additional interviews. (9/15) Amit on hold. Ron Chai being scheduled for an onsite interview. (9/8) Amit on hold. Moving to a phone interview with Ron Chai. (9/1) Releasing Manjeet and Mehul. Amit on hold. Submitted one additional candidate. (8/24) Amit on hold. Manjeet and Mehul scheduled for onsite interviews. (8/18) Potentially moving forward with Amit. Manjeet and Mehul rescheduled for interviews. (8/11) Pending feedback on Amit's interview. Manjeet &amp; Mehul rescheduld for onsite interviews. (8/3) Rescheduling Manjeet &amp; Mehul. Pending feedback on Amit's onsite interview. (7/28) Manjeet &amp; Mehul being scheduled for an onsite interview. Amit completing an onsite interview today.(7/21) Kinnera being scheduled for a phone interview. Potentially considering Mariam after her onsite interview. Patrick and Amit scheduled for onsite interviews. (7/14) Scheduling Kinnera for a phone interview. Mariam scheduled for an onsite interview. Patrick and Amit moving forward to onsite interviews. (7/7) Thomas, Mariam &amp; Nasim being scheduled for onsite interviews. Patrick &amp; Amit scheduled for phone interviews. Kristine Grilley moving to a phone interview. Pending next steps for Kinnera. (6/30) Thomas scheduled for an onsite interview. Sebastian moving forward to an onsite interview. Patrick &amp; Amit scheduled for phone interviews.  (6/22) Thomas Nguyen moving forward to an onsite interview. Amit &amp; Sebastian moving to phone interviews. Pending feedback on Patrick Muamba. (6/16) Thomas Nguyen scheduled for a phone interview. Submitted Julie Atkins, Amit Chatterjee, Sebastian and Patrick Muamba, pending feedback. Submitting Patsy Yuen. (6/9) Moving forward with a phone interview for Thomas Nguyen. (6/2) Discoverey call completed. Beginning to source. </t>
  </si>
  <si>
    <t>R-2183</t>
  </si>
  <si>
    <t>Calibration Technician II</t>
  </si>
  <si>
    <t>Chu, Luis</t>
  </si>
  <si>
    <t>(11/10) Thai verbally accepted the offer, pending official transition date. (11/3) Moving forward with Thai. (10/27) Dinesh scheduled for a final round interview. Pending feedback on Peter Recto. (10/20) Moving forward with onsite interview for Peter Recto and Dinesh. 2 candidates on hold due to compensation concerns. (9/29) F2F w/ Chu Kha schd for 9/27; submit: Chu Kha, Jose Villatoro (9/22) F2F iv: H. Nuyen; submit: Hien Nguyen (9/15) schd phone screens with 4 additional internal candidates (9/8) pending feedback from final interview with Thai Quach (9/1) Thai Quach schd for iv with Steve Dahl on 9/1 - feedback pending (8/25) move to F2F iv: Reyn Orallo &amp; Thai Quach (8/18) submits: Reyn Orallo, Jay Nguyen, June Mangarin, Thai Quach (8/11)open - sourcing initial submit - 3 internals interested; DC schd for 8/8</t>
  </si>
  <si>
    <t>R-1243</t>
  </si>
  <si>
    <t xml:space="preserve">ME Process Technician </t>
  </si>
  <si>
    <t xml:space="preserve">Monroe, Melissa </t>
  </si>
  <si>
    <t xml:space="preserve">(10/20) Daniel accepted the offer. (10/12) Moving forward with an offer for Daniel McGuire (9/29) need HM feedback(9/22) pending feecdback from HM on submitted cns - sourcing more candidates with inj. molding experience (9/15) submit: Tim Rosen(9/8) sourcing/pre-screening continues with focus on plastic injection molding exp(9/1) sourcing new submits with focus on injection molding experience (8/25) sourcing new submits (8/18) sourcing new candidates with focus on plastics/inj molding background - posted to Craiglists and Plastics Assoc sites to build traction (8/11) cont to screen for inj molding exp (8/4) pending phone screen with Timothy Rosen - current production lead @ Amcor Plastics (7/28) cont. to source for specific inj. molding expeirence in area (7/21) P3 engaged - Midland Associates (7/7) continuing to screen candidates - no new submits (6/23) sourcing for injection molding experience - job has been posted to Craigslist (6/2) continuing to source and screen candidates with injection molding experiene (5/26) HM would like to see another candidate for comparision - continuing to screen in search of injection molding experience (5/19) feedback pending on Erasmo Chavez and Dan McGuire (5/12) pending feedback on F2F with Erasmo Chavez; waiting time and date to schedue Dan McGuire from HM - internal applicant(5/5) F2F requested with Earosm Chavez &amp; Dan McGuire - awating direction from HM; submit: Dan McGuire  (4/28) 1st ph iv schd for 4/28 - Erick Jensen &amp; Earosm Chavez; submits: Earsom Chavez &amp; Erick Jensen (4/21) limited applicant traction - sourcing initial submits (4/14) DC completed 4/13 - sourcing </t>
  </si>
  <si>
    <t>R-2690</t>
  </si>
  <si>
    <t>Senior Failure Investigation Scientist</t>
  </si>
  <si>
    <t>Stephanie Fan</t>
  </si>
  <si>
    <t>(12/15) Vera accepted the offer. (12/8) Offering the role to Vera, pending offer approvals. (12/1) Waiting to hear which role will be offered to Vera. Pending feedback on rehire eligibility from HR. (11/17) Potentially offering the role to Vera. Holding on Eric &amp; Ryan.Pending application from rehire candidate, Ramya.  (11/10) Pending feedback on George and Vera. Eric &amp; Ryan on hold until decisions are made on George and Vera. Phone interview scheduled for Carol Fernandez. (11/3) George and Vera scheduled for onsite interviews. Eric and Ryan scheduled for phone interviews. (10/27) Scheduling onsite interviews for George and Vera. (10/20) Pending next steps for George and Vera (internal candidates). (10/12) Discovery call completed.</t>
  </si>
  <si>
    <t>R-2665</t>
  </si>
  <si>
    <t>Solutions Manager</t>
  </si>
  <si>
    <t>Deidre Jarrett</t>
  </si>
  <si>
    <t>US- Remote</t>
  </si>
  <si>
    <t>(1/5) Offer extended to Nicole, pending her response. (12/21) Pending offer details for Nicole. (12/15) Nicole interviewing Monday and likely moving forward with an offer from there. (12/8) Nicole is the preferred candidate, holding on next steps for the other candidate until 12/18. (12/1) Nicole rescheduled for her final interview. Submitted 3 additional candidates, pending feedback. (11/17) Nicole scheduled for a final interview 11/30. (11/10) KC accepted an offer with Beckman. Nicole scheduled for a final round interview on 11/30. (11/3) KC and Nicole compelting phone interviews with Anna and John. (10/27) KC &amp; Nicole scheduled for phone interviews. (10/20) Submitted KC Joy &amp; Nicole Gallegos, pending feedback. (10/12) Beginning to source and screen candidates. (10/6) Discovery call completed.</t>
  </si>
  <si>
    <t>R-2454</t>
  </si>
  <si>
    <t>Tax/Treasury Manager</t>
  </si>
  <si>
    <t>yes</t>
  </si>
  <si>
    <t>(11/17) Offering the role to Linda Di McBurney. (11/10) Barbara on hold. Hsin scheduled for an onsite interview. Two agency candidates interviewing as well. (11/3) Barbara on hold. Hsin moving to an onsite interview. Pending feedback on Yvette. 2 agency candidates being scheduled for onsite interviews.  (10/27) Barbara on hold. Scheduled phone interviews with Hsin, Ranie and Rikki. Submitted Yvette, pending feedback. (10/20) Keeping Barbara warm. Pending feedback on Cindy's onsite interview. Submitted 3 candidates, pending feedback. (10/12) Keeping Barbara warm. Scheduling an onsite interview for Cindy Li. Sourcing additional candidates. (9/29) F2F iv with B. Heinig schd for 9/29; 1st ph iv: C. Li - 10/2  submit: Amy LaDuke (9/22) 1st ph iv: Barba Heinig; submit: Cindy Li (9/15) Submit: Barbra Heinig. Rita Larsen (9/8) DC complete on 9/8 - sourcing inital submits</t>
  </si>
  <si>
    <t>R-912</t>
  </si>
  <si>
    <t>Senior Instrument Design Engineer</t>
  </si>
  <si>
    <t>David Fromm</t>
  </si>
  <si>
    <t xml:space="preserve">(11/17) Pending signed paperwork for Alex Mark. (11/10) Offer accepted by agency candidate, Alex Mark. Pending BG. (11/3) Pending feedback on JrHung. (10/27) Submitted JrHung, pending feedback. (10/20) Alignment called scheduled with David for today. Pending feedback on candidates previously in process. (9/29) Candidates sent: Vikrant Badwal (has another offer on the table), Lingeng Xu, Harikrishan Jaymohan, Hanping Xu - released all previous candidates. Submitted Katherin Cho, Jianbin and Marie Chan. Setting up IV1 with Jianbin and Marie. Releaseing Katherine (too junior). </t>
  </si>
  <si>
    <t>R-2580</t>
  </si>
  <si>
    <t>Buyer</t>
  </si>
  <si>
    <t xml:space="preserve">Luke Tapsall </t>
  </si>
  <si>
    <t xml:space="preserve">(12/1) Team to decide on Monday whether or not they want to move forward with Daniel or upgrade the role to a Senior Buyer. (11/17) Daniel Mai scheduled for an onsite interview. Pending feedback on Mindy Trinh, Katie &amp; Grisel. (11/10) Pending feedback on Mindy Trinh. Moving forward with onsites for the 3 submitted candidates if they are still available. Submitted Grisel &amp; Katie.  (11/3) Still pending feedback on the 3 submissions and one interview. HR has followed up with him as well. (10/27) Pending feedback on the 3 candidates, escalated to HR. (10/20) Pending feedback on Adam and the 3 submitted candidates. (10/12) Adam scheduled for an onsite interview. Submitted 3 candidates, pending feedback. (10/6) Rescheduling Laura's onsite interview. Moving forward with onsite interviews for Gail and Adam. (9/29) Laura Waterman scheduled for an onsite interview. Submitted Gail and Adam, pending feedback. (9/22) Discovery call completed. </t>
  </si>
  <si>
    <t>R-3066</t>
  </si>
  <si>
    <t>Andy Hiar</t>
  </si>
  <si>
    <t xml:space="preserve">(1/26) Filled. (1/19) Pending offer details for Jennie. (1/11) Jennie completed an onsite interview, pending feedback. Submitting Michael. (1/5) Continuing to source. Jennie moving to an onsite interview. (12/21) Releasing Greg after the phone interview. Scheduling a phone interview for Hasanthi. (12/15) Pending feedback on Greg &amp; Hasanthi. Agency support engaged. (12/8) Submitted Greg Scott &amp; Hasanthi. (12/1) Sourcing &amp; screening candidates. Agency support engaged (11/17) Discovery call completed. </t>
  </si>
  <si>
    <t>CEP000407</t>
  </si>
  <si>
    <t xml:space="preserve">(2/16) Pending BG for Jorge. (2/9) Pending BG for Jorge. (2/2) Jorge accepted the offer, pending BG. (1/26) Pending approvals for Jorge's offer. (1/19) Moving forward with an offer for Jorge. (1/11) Discovery call completed. Submitted current conractor Jorge and will be submitting 2 external candidates as a comparison point. </t>
  </si>
  <si>
    <t>R-3025</t>
  </si>
  <si>
    <t>Natalie Wu</t>
  </si>
  <si>
    <t>(1/26) Moving forward with an offer for Julia. (1/19) Likely moving forward with an offer for Julie, checking references. (1/11) Julie and Ali completing onsite interviews this week. Laura on hold until those interviews conclude. (1/5) Julia and Ali scheduled for onsite interviews. Laura on hold. Waiting to hear from Daniel regarding his interest level. (12/21) Julia and Ali moving to onsite interviews. Daniel &amp; Laura on hold. (12/15) Julia moving to an onsite interview. Daniel &amp; Ali moving to phone interviews. Screening Laura and setting her up for a phone interview. (12/8) Submitted Julia Chen &amp; Daniel Liefwalker. Holding on Samir. (12/1) Discovery call completed.</t>
  </si>
  <si>
    <t>R-2453</t>
  </si>
  <si>
    <t>Tax/Treasury Associate</t>
  </si>
  <si>
    <t>(12/21) Filled. (12/15) Karen accepted the offer, pending BG. (12/8) Moving forward with an offer for Karen Fedor. (12/1) Karen scheduled for a phone interview. (11/17) Sourcing additional candidates. (11/10) Jane declined the offer. Sourcing on a SW Engineer II profile moving forward. (11/3) Offer verbally extended to Jane, pending her decision. (10/27) Downgrading the role to a grade 8 and offering the role to Jane Jing. (10/20) Internal referral Vivien interviewing onsite. (9/29) All candidates connected with are currently interviewing for other Sr. Software Engineer role with Sarah Kelly. Scheduled phone screen with Judy Nguyen. Feedback for Jane Jing - wants to see if she is open to more junior position.</t>
  </si>
  <si>
    <t>R-2496</t>
  </si>
  <si>
    <t xml:space="preserve">(1/5) Alignment call scheduled with Ali on Monday to discuss the path &amp; options moving forward. (12/21) New req opened. Figuring out how to move forward based on new compensation levels. (12/15) Waiting on the new req to open so we can offer to Jacqueline. (12/8) Moving forward with an offer for Jacqueline Loo. Upgrading the req to a higher level. (12/1) Donna's interview rescheduled for today. Once that concludes, the team will select Jacqueline or Donna. (11/17) Needed to rerschedule Donna's interview. Pending next steps for Jacqueline &amp; Donna.  (11/10) Role transitioned to Ali. Re-leveling this role to a grade 6. Likely moving forward with an offer for Jacqueline but also interviewing Donna as a back up option. (11/3) Scheduling Jacqueline for a final round phone interview with Ali. (10/27) Highly positive feedback on Jacqueline. Moving to a final round interview. Stella on hold. Likely upgrading the role from a 5 to a 6. (10/20) Positive feedback on Stella's onsite interview. Jacqueline completing an onsite interview today. Pending next steps for internal candidate Mindy Trinh. (10/12) Stella completed an onsite interview, Jacqulein moving to an onsite interview. Sourcing additional candidates. (10/6) Jacqueline scheduled for a phone interview. Stella scheduled for an onsite interview. (9/29) Pending feedback on Conrey, Jacqueline, Erin and Lissett. Stella scheduled for a phone interview. (9/22) Submitted Conrey, Stella, Jacqueline, Lasha, Erin and Lissett. Pending feedback on 4, moving forward to a phone interview with one. (9/15) Discovery call completed. </t>
  </si>
  <si>
    <t>R-3130</t>
  </si>
  <si>
    <t>Estevan Avila</t>
  </si>
  <si>
    <t xml:space="preserve">(2/2) Pending decision from Kate Lam. (1/26) Moving forward with an offer for Kate Lam. (1/19) Kate Lam moving to a final round interview. Steve and Michael wrapping up interviews. (1/11) Steve Shortt, Kate Lam, Drew Whithed &amp; Michael Stuart scheduled for onsite interviews. (1/5) Steve Shortt and Kate Lam scheduled for onsite interviews. Pending feedback on Michael and Drew. (12/21) Steve Shortt scheduled for an onsite interview. Kate, Drew &amp; Michael scheduled for phone interviews. (12/15) Steve Shortt (internal) moving to an onsite. Submitted 4 candidates, pending feedback. (12/8) Discovery call completed, beginning to source. </t>
  </si>
  <si>
    <t>R-2240</t>
  </si>
  <si>
    <t>(1/5) Filled. (12/21) Moving forward with an offer for Brian. (12/15) Marko scheduled for coffee with Ali. Pending feedback on Sajal &amp; Raj. Moving to an onsite with Brian. (12/8) Marko, Sajal &amp; Raj scheduled for phone interviews. (12/1) Marko scheduled for a phone interview. Releasing Ujjual. Neto on hold. Submitted 3 additional candidates, pending feedback. (11/17) Submitted Ujjual &amp; Marko. Neto scheduled for a phone interview. (11/10) Role transitioned to Ali &amp; alignement call was conducted this week. Pending feedback/next steps for Neto &amp; Igor. Sourcing additional candidates.  (11/3) Releasing Sophia. Keeping Igor warm. Hiring manager moving from Mohsen to Ali. (10/27) Releasing Brenda and Anna. Scheduling Sophia and Igor for phone interviews. Submitting Neto. (10/20) Brenda scheduled for a second round onsite interview. Anna completed a phone interview, pending feedback. Submitted Igor and Sophia, pending feedback. (10/12) Brenda scheduled for an onsite interview. Sandhya scheduled for a phone interview. Submitted Anna, pending feedback. Screen scheduled with Sophia, Alice's referral. (10/6) Moving forward with a phone interview for Sandhya. Scheduling Brenda for an onsite interview. Working on getting in touch with Alice Lee's referral, Sophia. Sourcing additional candidates. (9/29) Nhan and Yesha completed onsites. Yan and Vani completed phone interviews. Pending feedback on Brenda. (9/22) Nhan and Yesha moving to onsite interviews. Scheduling phone interviews for Sophia, Vani and Yen. (9/15) Moving forward with an onsite interview for Nhan. Pending feedback on Yesha's phone interview. Pending feedback on Jordan, Neil and Yen. Submitting Vani. (9/8) Submitted Nhan, Yesha, Jordan and Neil. Moving forward with Yesha and Nhan to phone interviews. (9/1) Beginning to source and screen candidates. (8/24) Discovery Call completed</t>
  </si>
  <si>
    <t xml:space="preserve">(11/17) Moving forward with an offer for Sachin. (11/10) Sachin scheduled for an onsite interview. (11/3) Compensation data escalated. (10/27) Team is aligning on compensation. Pending feedback/next steps for Gopal. (10/20) Potentially moving forward with Gopal, aligning with compensation vs. leveling. (10/12) Moving forward with an onsite for Gopal. (10/6) Potentially moving forward with an onsite for Gopal. Potentially rescheduling Weixia. (9/29) Diane, Brian and Weixia moving to phone interviews. (9/22) Diane Vu submitted, pending feedback. Tarhan and Levent on hold. (9/15) Calvin declined the offer. Realigning on next steps and beginning to source. (9/8) Offer verbally extended to Calvin, negotiating the details. (9/1) Moving forward with an offer for Calvin, pending approvals. (8/24) Likely moving forward with an offer for Calvin. (8/18) Levent rescheduled for a phone interview. Loan moving to an onsite interview. Pending feedback on Jeff and Hamid. John Flores moving to a phone interview. (8/11) Rescheduling Loan and Levent. Pending feedback on Jeff Perham and Hamid Siddiq. Tarhan on hold. (8/3) Rescheduling Loan due to the audit. Tarhan on hold. Pending feedback on Jeff Perham and Hamid Siddiqui. (7/28) Loan rescheduled for a phone interview. Tarhan on hold. Pending feedback on Jeff Perham. (7/21) Rescheduling Loan. Tarhan scheduled for a phone interview. Realignment call scheduled with Rick. (7/14) Scheduling Loan Hoang for a phone interview. Sourcing additional candidates. (7/7) Realignment meeting scheduled 7/10 and sourcing additional candidates. (6/30) Realigning on the ideal profile next week. Sourcing &amp; screenign additional candidates. (6/22) Pending realignment and updated JD. (6/16) Realigning on target profile &amp; updating JD. Releasing Susanne and Helen. (6/9) Liklely moving forward with an offer for Susanne. Scheduling Karen for a phone interview. (6/2) Helen and Susanne scheduled for onsite interviews. Submitted Karen Phung. (5/26) Helen and Susanne scheduled for onsite interviews. Phone interview scheduled with Dipanjan. (5/19) Submitted Eric Pak, Helen Kim and Dipanjan Ghosh. Helen and Dipanjan moving to phone interviews. Submitting Susanne Pepper (referral), pending her resume. (5/12) Discovery call completed. Submitted Cathy Mills, pending next steps based on her compensation. </t>
  </si>
  <si>
    <t>R-1803</t>
  </si>
  <si>
    <t>WEDM Specialist</t>
  </si>
  <si>
    <t xml:space="preserve">(12/1) Unable to reach Nyvorth Prak after multiple attempts. Continuing to source. (11/17) Sourcing additonal candidates. (11/10) Sourcing additional candidates. (11/3) Sourcing additional candidates. (10/27) Sourcing and screening candidates. (10/20) Sourcing and screening candidates. (10/12) Sourcing and screening candidates. Screen scheduled with one candidate who is not local. (10/6) Other position canceled, sourcing candidates with wire specific EDM experience. (9/29) Sourcing &amp; screening candidates. (9/22) Sourcing candidates. . 9/15) Sourcing on the passive market. (9/8) Sourcing candidates nation wide. (9/1)  Sourcing candidates and relying on the passive market.(8/24) Screening additional candidates. Posted the role to university pages &amp; craigslist to generate additional interest. (8/18) Spoke with 4 candidates this week, unwilling to relocate or work anything but the day shift. (8/11) Sourcing and screening candidates. (8/3) Sourcing and screening candidates. (7/28) Sourcing additional candidates as the applicant pool is very slim. (7/21) Sourcing additional candidates. (7/14) Continuing to source. (7/7) Sourcing ongoing. (6/30) Continuing to source. (6/22) Beginning to source. (6/16) Discovery call completed, beginning to source. </t>
  </si>
  <si>
    <t>R-1339</t>
  </si>
  <si>
    <t>Product Transfer Scientist</t>
  </si>
  <si>
    <t>(11/17) Andy accepted the offer, pending BG. (11/10) Verbally extending the offer to Andy today, pending his decision. (11/3) Pending approvals for Andy's offer. (10/27) Moving forward with an offer for Andy. (10/20) Andy and Farzaneh completed onsite interview, pending feedback. (10/12) Scheduling onsnites for Farzaneh and Andy. Koren and Siv on hold. (10/6) Pending next steps for Koren and Farzaneh. Andy moving to an onsite interview. Siv scheduled for a phone interview. (9/29) Koren on hold. Andy scheduled for a phone interview with Sonia. Farzaneh moving to a phone interview. Submitting Siv. (9/22) Koren on hols. Anthony moving to a phone interview. (9/15) Pending feedback on Koren and Patricia's phone interviews. Submitting Anthony Ying. (9/8) Scheduling phone interviews with Patricia and Koren. (9/1) Releasing Andi, Angela and Doug. Keeping Tricia on hold. Submitted Koren. (8/24) Doug completed an onsite interview. Angela scheduled for a phone interview. Pending next steps for Andi and Tricia. (8/18) Scheduling Doug for an onsite. Angela scheduled for a phone interview. (8/11) Phone interviews scheduled for John and Doug. Pending feedback on Andi and Angela. (8/3) Updated the JD and rescroped the role. Rescheduling Lawrence's phone interview. Scheduling Linda for a phone. Submitting John Gossett. (7/28) Position removed from hold. Setting up phone interviews for Linda and Lawrence.  (7/14) Position is on hold. (7/7) Pending feedback on Michael, Lawrence and Linda. (6/30) Continuing to hold on Michael. Pending feedback on Linda &amp; Lawrence. (6/22) Holding on Michael. Submitting Lawrence Cheng. (6/16) Michael on hold. Submitted Abdul and scheduled him for a phone interview. (6/9) Michael on hold. Continuing to source. (6/2) Scheduling Michael for a phone interview. Submitted Krystal Hamlett. (5/26) Trying to get in touch with Naveen to reschedule. Submitted Michael Laver. (5/19) Rescheduling Naveen. Continuing to source. (5/12) Releasing Yiguo and Yi-Hsing. Rescheduling Naveen's onsite interview. (5/5) Yi-Hsing, Yiguo completed onsites. Naveen scheduled for an onsite next week. (4/28) Yiguo, Yi-Hsing and Naveen moving to onsite interviews. Jeffrey scheduled for a phone interview. (4/21) Phone interviews scheduled with Yiguo, Yi-Hsing &amp; Naveen. Submitting Nahal &amp; Jeffrey. (4/13) Submitting 3 candidates. (4/7) Discovery call completed</t>
  </si>
  <si>
    <t>R-1456</t>
  </si>
  <si>
    <t>Process Technician</t>
  </si>
  <si>
    <t xml:space="preserve">(12/8) Filled. (12/1) Pending BG for Jimmy Foster. (11/17) Jimmy accepted the offer. (11/10) Moving forward with an offer for James Foster. (11/3) Mark Rendon scheduled for an onsite interview. (10/27) Two phone interviews with agency candidates. Pending next steps for Mark Rendon. (10/20) Additional agency support engaged. (9/29) need HM feedback (9/22) pending feecdback from HM on submitted cns - sourcing more candidates with inj. molding experience (9/15) submit; Daniel Martinez (9/8) sourcing/pre-screening continues with focus on plastic injection molding exp (9/1) sourcing new submits with focus on injection molding experience (8/25) sourcing new submits (8/18) sourcing new candidates with focus on plastics/inj molding background - posted to Craiglists and Plastics Assoc sites to build traction (6/23) DC pending (6/16) pending discovery </t>
  </si>
  <si>
    <t>R-2379</t>
  </si>
  <si>
    <t>(12/21) Filled. (12/15) Pending BG for Oliver. (12/8) Pending BG for Oliver(12/1) Oliver accepted the offer, pending BG. (11/17) Oliver countered, pending approval on his new offer terms. (11/10) Offer verbally extended to Oliver, pending his final decision. (11/3) Pending approvals for Oliver's offer. (10/27) Working through offer terms for Oliver. (10/20) Moving forward with an offer for Oliver, working through compensation options. (10/12) Rescheduling Anna Minassian. Oliver scheduled for an onsite interview, Coffee scheduled with Eugene. (10/6) Moving forward with an onsite for Oliver. Re-scheduling coffee for Anna. Submitted Eugene Orloff, pending feedback. (9/29) Lienchi declined the offer. Submitted Anna Missian and Oliver Crespo- both moving to coffee interviews. (9/22) Role upgraded to a grade 10. Moving forward with an offer for Lienchi, pending approvals. (9/15) Waiting on approvals to have the role releveled. (9/8) Releveling the role to a grade 10 and potentially offering Lienchi the role. (9/1) Moving forward with an offer for Lienchi. (8/24) Lienchi completed an onsite interview. (8/18) Dicsovery call completed. Lienchi being scheduled for an onsite interview.</t>
  </si>
  <si>
    <t>CEP000880</t>
  </si>
  <si>
    <t xml:space="preserve">(4/12) Pending BG for Wesley. (4/3) Moving forward with an offer for Wesley. (3/30) Pending feedback on Lavanya and Wesley. (3/23) Lavanya on hold. Wesley scheduled for an onsite interview. (3/15)  Pending feedback on Lavanya's onsite. Tina Chen moving forward with a phone interview. (3/8) Lavanya moving to an onsite interview. Pending feedback on Wesley &amp; Jasmine's phone interviews. Submitted Tina Chen. pending feedback.  (3/1) Lavanya scheduled for a phone interview. Submitted Jasmine &amp; Wesley, pending feedback.  (2/23) Discovery call completed. </t>
  </si>
  <si>
    <t xml:space="preserve">(12/15) Pending BG for Wade. 12/8) Wade accepted the offer, pending BG. (12/1) Wade &amp; William scheduled for onsite interviews. Submitted 4 additional candidates, pending feedback. (11/17) Wade, Jillian, William scheduled for phone interviews. Passed along 9 additional resumes, Darren will let us know who he would like for us to screen. (11/10) Pending feedback on 4 submitted candidates. (11/3) Screening 5 candidates and sending them to Darren. (10/27) Sourcing additional candidates. Agency support engaged. (10/20) Aligned with Darren this week. Internal equity is an issue so working through possible ways to increase compensation or gravitate towards the market range. Lukasz on hold, potentially moving forward if we can make compensation work. Additional agency support engaged as well.   (9/29) HM and team liked Lukasz, but want to conduct 2-3 more interviews onsite; schd V. Farrell(9/22) F2F iv with L. Szerzac schd for 9/27; 1st ph iv; B. Bradley, S. Hu, V, Farrell; submits: Brian Bradley, Sherman Hu, Vincent Farrell (9/15) 1st ph iv: Lukasz Szerzac  submit: Arsh Kaur, Lukasz Szerzac (9/8) sourcin new candidates with focus on design for automated equipment, SolidWorks, and pneumatics experience in compensation and experience level range (9/1) submit: Francis Carreon (8/25) sourcing new submits - pendign F2F info for D. Cossentine (8/18) F2F pending for D. Cossentine; 1st ph iv scheduled for Dan Cossentine on 8/16 (8/11) submit: Luis FLores, Dan Cossentine (8/4) 1st ph iv: A. Kalantari; submit; Amir Kalantari (7/28) F2F schd for 8/2 with Ken Noffsinger - contiuing to source and screen candidates seeking specific automation design experience (7/21) pending feedback post ivs with M. McClellan and K. Noffsinger (7/14) F2F meet 7 greet schedule with M. McClellan on 7/18; 1st ph iv: K. Noffsinger; submit: Ken Noffsinger  (7/7) 1st ph iv: Mark McClellan, Israt Eshita (6/23) submit: Brett Reyes, Dave Pinter, Patrick Yan, Mark McClellan, Israt Eshita, Josh Taylor, Paul Overmyer, Mehal Garg, Ghazal Moraghebi  (6/16) pending submits: Patrick Yan &amp; Israt Eshita (6/9) screening/souring additional candidates (6/2) F2F - Stan Thomas; 1st ph iv: Chris Parascandolo (5/26) 1st ph iv: Stan Thomas; submit: Stan Thomas (5/19) pending feedback on Chris Parascandolo &amp; Caleb Belvins (5/12) sourcing additional candidates; feedback pending on Chris Parascandolo and Caleb Blevins(5/5) submit: Chris Parascandolo, Sourabhi Bhujang (4/28) 1st ph iv: Caleb Blevins, Ben Salman; submits: P1 Ben Salman (4/21) submits:  Caleb Blevin, Harshit Jain, Honesto (4/14) DC completed 4/13 - sourcing </t>
  </si>
  <si>
    <t>R-2906</t>
  </si>
  <si>
    <t xml:space="preserve">Senior Regulatory Affairs Specialist </t>
  </si>
  <si>
    <t>R-2401</t>
  </si>
  <si>
    <t>(1/5) Pending BG for Sean. (12/21) Sean accepted the offer, pending BG. (12/15) Moving forward with an offer for Sean. (12/8) Pending feedback on Savitha. Sean Su moving to an onsite interview. (12/1) Sean Su scheduled for a phone interview. Submitted Savitha, pending feedback(11/17) Sourcing additional candidates. (11/10) Jane declined the offer. Sourcing on a SW Engineer II profile moving forward. (11/3) Offer verbally extended to Jane, pending her decision. (10/27) Downgrading the role to a grade 8 and offering the role to Jane Jing. (10/20) Internal referral Vivien interviewing onsite. (9/29) All candidates connected with are currently interviewing for other Sr. Software Engineer role with Sarah Kelly. Scheduled phone screen with Judy Nguyen. Feedback for Jane Jing - wants to see if she is open to more junior position.</t>
  </si>
  <si>
    <t>R-2927</t>
  </si>
  <si>
    <t>Senior Manager, Quality System</t>
  </si>
  <si>
    <t>Somesh Lalithraj</t>
  </si>
  <si>
    <t xml:space="preserve">(2/2) Mike accepted the offer, pending BG. (1/26) Moving forward with an offer for Mike. (1/19) Team to share feedback on Gordon &amp; Mike early next week, initial feedback is positive. (1/11) Pending feedback on Gordon's onsite interview. Mike scheduled for an onsite interview. (1/5) Pending feedback on Gordon's onsite interview. Mike scheduled for an onsite interview. (12/21) Gordon completed an onsite interview. Pending feedback on Mike's phone interview. (12/15) Gordon scheduled for an onsite. Mike sceduled for a phone itnerview. (12/8) Gordon scheduled for an onsite interview. Pending feedback on Mike. (12/1) Gordon Lee moving to an onsite interview. Pending fedback on Courtney Brown &amp; Mike Ornellas. (11/17) Pending next steps for Courtney Brown. Gordon Lee scheduled for a phone interview. (11/10) Submitted Courtney Brown, a referral who is over on compensation. Pending feedback. </t>
  </si>
  <si>
    <t>R-3064</t>
  </si>
  <si>
    <t xml:space="preserve">(2/9) Ganesh scheduled for a phone interview. (2/2) Pending feedback on Ganesh. Suggesting to the team the possibility for remote work to open the search radiius. (1/26) Pending feedback on Ganesh. (1/19) Submitted Ganesh, pending feedback. (1/11) Please see notes for R-3066. (1/5) See notes for R-3066. (12/21) See notes for R-3066. (12/15) See notes for R-3066. (12/8) Please see notes for R-3066. (12/1) Sourcing &amp; screening candidates. Agency support engaged. (11/17) Discovery call completed. </t>
  </si>
  <si>
    <t>R-2956</t>
  </si>
  <si>
    <t>Clinical Risk Manager</t>
  </si>
  <si>
    <t xml:space="preserve">(2/16) Teresa accepted the offer, pending BG. (2/9) Moving forward with an offer for Teresa. (2/2) Kiranjit and Ethan on hold. Teresa interviewing Monday. (1/26) Kiranjit on hold. Ethan and Teresa interviewing onsite. (1/19) Kiranjit and Ethan scheduled for onsite interviews. Screening internal candidate Teresa Wong while Somesh conducts informal interviews with her. (1/11) Kiranjit &amp; Ethan scheduled for onsite interviews. Pending feedback on Rana's phone interview. Pending confirmation of eligibility for Teresa Wong. (1/5) Kiranjit and Ethan moving to onsite interviews. Rana scheduled for a phone interview. (12/21) Kiranjit and (12/15) Krinajit, Guy and Rana scheduled for a phone interviews. (12/8) Pending feedback on Kiranjit. (12/1) Working through offer details for Mark B. Submitted Bijan, pending feedback. (11/17) Discovery call completed. </t>
  </si>
  <si>
    <t>CEP000679</t>
  </si>
  <si>
    <t>R&amp;D Hardware Test Engineer</t>
  </si>
  <si>
    <t xml:space="preserve">(3/8) Pending BG for Gideon. (3/1) Pending BG for Gideon. (2/23) Gideon accepted the offer, pending BG. (2/16) Moving forward with an offer for Gideon. (2/9) Gideon and Artem scheduled for onsite interviews. Alonzo on hold. (2/2) Gideon, Joshua and Artem scheduled for phone interviews. Pending feedback on Alonzo.(1/26) Gideon Hou scheduled for a phone interview. Submitted Artem &amp; Josh. </t>
  </si>
  <si>
    <t>R-2911</t>
  </si>
  <si>
    <t xml:space="preserve">(2/23) Canceleing this role. (2/16) Canceling this role and opening it at lower level. (2/9) Sourcing &amp; screening candidates. (2/2) Continuing to source. (1/26) Continuing to source and coaching the hiring team on opening up the target profile. (1/19) Continuing to source on a specific IVD &amp; 510K profile. (1/11) Sourcing and screening candidates. (1/5) Beginning to source. (12/21) Discovery call completed. (12/15) Team is ready for external recruitment. Discovery Call scheduled. </t>
  </si>
  <si>
    <t>CEP000763</t>
  </si>
  <si>
    <t>Shannon McKinnon</t>
  </si>
  <si>
    <t xml:space="preserve">(3/23) Ranjana accepted the offer, pending BG. (3/15) Moving forward with an offer for Ranjana. (3/8) Kevin &amp; Ranjana scheduled for onsite interviews. (3/1) Salina on hold. Kevin &amp; Ranjana  moving to onsite interviews. (2/23) Salina, Kevin and Ranjana completed phone interviews, pending feedback. (2/16) Salina, Kevin and Ranjana scheduled for phone interviews. (2/9) Submitted Salina A. </t>
  </si>
  <si>
    <t>R-1116</t>
  </si>
  <si>
    <t xml:space="preserve">Manufacturing Technician </t>
  </si>
  <si>
    <t xml:space="preserve">(1/11) Pending approvals for Rameshwar's offer. '(1/5) Moving forward with an offer for Rameshwar.(12/21) Rameshwar and George on hold. Sourcing additional candidates. (12/15) Rameshwar, Sathiane, and George scheduled for onsite interviews. (12/8) Moving forward with an onsite for an internal candidate. (12/1) Revamping the postings. Suggested engaging agency support on the search. (11/17) Getting the role posted to Craigslist to generate additional applicant flow. (11/10) Sourcing &amp; screening candidates. (11/3) Sourcing additional candidates. 10/27) Role has been transitioned to Rosie from Kate. Sourcing additional candidates. (9/29) need HM feedback (9/22) pending feecdback from HM on submitted cns - sourcing more candidates with inj. molding experience(9/15) submits: Vincent Cardenas, Sam Marchand (9/8) sourcing/pre-screening continues with focus on plastic injection molding exp (9/1) sourcing new submits with focus on injection molding experience(8/25) sourcing new submits (8/18) sourcing new candidates with focus on plastics/inj molding background - posted to Craiglists and Plastics Assoc sites to build traction (8/11) cont to screen candidates for inj molding exp (8/4) pending phone screens with Long Tringh, Gene Lee, Simon Ho, Mart Perez (7/28) cont. to source for specific inj. molding expeirence in area(7/21) P3 engaged - Midland Associaites (7/14) submit: Elmer Bugay, Derek Bonson (7/7) continuing to screen candidates - no new submits (6/23) sourcing for injection molding experience - job has been posted to Craigslist(6/2) continuing to source and screen candidates with injection molding experiene(5/26) continuing to source and screen candidates - challenges - lack of injection molding expereince and inabilit to work overnights (5/19) sourcing new candidates (5/12) built list of 13 potential candidates from CareerBuilder/Monster - calls and follow up emails have been sent; urgently sourcing new qualified candidates (5/5) sourcing additional candidates with injection molding expeirence (4/28) sourcing additional candidates with specific injection molding experience (4/21) submit: P1 Joseph Lopez, P1 Reynante Veniegas  (4/14) DC completed 4/13 - sourcing </t>
  </si>
  <si>
    <t>CEP000787</t>
  </si>
  <si>
    <t>VP Global Quality</t>
  </si>
  <si>
    <t xml:space="preserve">(4/3) Pending feedback on Rizwan and Michael's interviews. (3/30) Vicki unresponsive. Rizwan and Michael compelted phone interviews with Ramneet. Pending eligibility for Brian Kuess. (3/23) Roger on hold. Rizwan, Vicki and Michael being scheduled for phone interviews with Ramneet. (3/15) Roger on hold. Pending feedback on the 3 phone interviews. Submitted Deva and Jen, pending feedback. (3/8) Roger on hold. Pending feedback on Vicki, Rizwan &amp; Michael. Pending rehire eligibility for Dave Wurtz and Ben Heinrich. Submitting Jen and Deva. (3/1) Roger on hold. Vicki, Rizwan &amp; Michael scheduled for phone interviews. Submitted Deva. (2/23) Roger on hold. Vikci, Rizwan and Michael being scheduled for phone interviews. (2/16) Submitted Roger &amp; he completed an onsite interview. Submitting Vickie McKee once she updates her resume. (2/9) Discovery call completed </t>
  </si>
  <si>
    <t>R-2750</t>
  </si>
  <si>
    <t>Optical Engineer</t>
  </si>
  <si>
    <t>Joanna Wong</t>
  </si>
  <si>
    <t xml:space="preserve">(2/23) Pending BG for Anamik. (2/16) Anamik accepted the offer, pending BG. (2/9) Pending feedback on Anamik's onsite. Daniel, Kellie and Deepali scheduled for phone interviews. (2/2) Anamik scheduled for an onsite interview. Pending feedback on Daniel A. (1/26) Anamik completing a phone interview. Submitting Daniel Affleck. Opened the profile and are screening PHD level candidates. (1/19) Phone interview rescheduled with Anamik. (1/11) Phone interview scheduled with Anamik. Emmanuel on hold. Planning to discuss leveling &amp; ideal profile after the interview with Anamik. (1/5) Emmanuel on hold. Scheduling Anamik for a phone interview. (12/21) Emmanuel on hold. Submitted an additional candidate, pending feedback. (12/15) Emmanuel on hold. Aligned with the HM on the target profile after the interview to refine the sourcing strategy. Struggling with niche experience vs. leveling. (12/8) Emmanuel on hold, continuing to source. (12/1) Emmanuel scheduled for an onsite interview. (11/17) Pending feedback on Jose, Mari, Robert &amp; Jose's phone interviews. (11/10) Phone interviews scheduled for Robert and Jose. Pending feedback on Emmanuel and Mari. (11/3) Submitted 3 additional candidates, moving forward with a phone interview for Jose.  (10/27) Submitted 3 candidates, not moving forward with two and one is on hold. (10/20) Discovery call completed. </t>
  </si>
  <si>
    <t xml:space="preserve">R-2702 </t>
  </si>
  <si>
    <t>Failure Investigation Scientist</t>
  </si>
  <si>
    <t>Tuyet Navidad</t>
  </si>
  <si>
    <t>(3/1) Negotiating the offer for Robert, pending updated details. (2/23) Moving forward with an offer for Robert. (2/16) Still pending feedback on Robert's interview. (2/9) Pending feedback on Robert's onsite. (2/2) Following up with Tuyet on how she wants to approach interviews for Robert. (1/26) Pending direction from Tuyet on how she wants to approach next steps. (1/19) Pending feedback on Anthony Tran's interview. (1/11) Anthony Tran scheduled for an onsite interview. (1/5) Pending interview team for Anthony Tran. (12/21) Moving forward with an interview for Anthony Tran. (12/15) Pending feedback from Tuyet on how she wants to move forward with internal candidates and if she would like for us to reschedule her interview with Ramya. (12/8) Tuyet is conducting informal introductory interviews with internal candidates and will provide feedback. Ramya scheduled for a phone interview next week. (12/1) George on hold. Waiting to hear from HR &amp; HM about which role they would like to offer to Vera. (11/17) George on hold.  Potentially moving forward with an offer for Vera. (11/10) George and Vera completed onsite interviews, pending feedback &amp; likely a decision to move forward. Pending feedback on Samir. (11/3) George and Vera scheduled for onsite interviews. Submitted Samir, pending feedback.  (10/27) Moving forward with onsite interviews for George and Vera. (10/20) Internal candidate, George Rogge submitted, pending feedback. (10/12) Discovery call completed</t>
  </si>
  <si>
    <t>CEP000691</t>
  </si>
  <si>
    <t>Global Marketing Manager</t>
  </si>
  <si>
    <t>Vish Kulkarni</t>
  </si>
  <si>
    <t xml:space="preserve">(4/12) Pending BG for Levente. (4/3) Negotiating the offer with Levente. (3/30) Moving forward with an offer for Levente. (3/23) Levente scheduled for an onsite interview. Maya on hold. Brittany scheduled for a phone interview. (3/15) Maya on hold. Releasing Mohar. Leventa and Juan rescheduled for phone interviews. (3/8) Maya on hold. Mohar &amp; Levente scheduled for a phone interview. (3/1) Maya moving to an onsite interview. Pending feedback on Archana. Submitted Megan, Kirsten &amp; Mohar, pending feedback.  (2/23) Pending feedback on Archana's phone interview. Z1 agency engaged. (2/16) Archana scheduled for a phone interview. Michael on hold. (2/9) Christina on hold. Submitted Ben. Marianne, &amp; Michael. (2/2) Submitted Christina, pending feedback. (1/26) Discovery call completed. Submitted Keith Eskinazi (referral). </t>
  </si>
  <si>
    <t xml:space="preserve">Candidate BG since 4/6 </t>
  </si>
  <si>
    <t>CEP000267</t>
  </si>
  <si>
    <t xml:space="preserve">Agile PLM Systems Administrator </t>
  </si>
  <si>
    <t>Maggie Rangel</t>
  </si>
  <si>
    <t xml:space="preserve">(3/23) Pending visa transfer for Hari, targeting 4/2 as a start date. (3/15) Pending visa transfer and BG for Hari. Targeting a 3/26 start date. (3/8) Pending visa transfer &amp; BG for Hari. (3/1) Hari accepted the offer, pending BG. (2/23) Moving forward with an offer for Hari. (2/16) Offer routed for Hari, pending approvals. (2/9) Still pending offer details/immigration details. (2/2) Pending next steps from immigration on the offer for Hari. (1/26) Pending feedback from immigration on the offer for Hari. (1/19) Pending offer details and potential role releveling for Hari. (1/11) Moving forward with an offer for contractor, Hari Annam. </t>
  </si>
  <si>
    <t>CEP000333</t>
  </si>
  <si>
    <t xml:space="preserve">Senior Supervisor Quality Control </t>
  </si>
  <si>
    <t xml:space="preserve">(3/15) Ryan accepted the offer, pending BG. (3/8) Moving forward with an offer for Ryan. (3/1) Ryan Taylor on hold. Janice completed a phone interview, pending feedback. (2/23) Ryan Taylor on hold. Donna &amp; Ashruti scheduled for phone interviews. Pending feedback on Calvin and Asish. (2/16) Ryan Taylor scheduled for an onsite interview. Pending feedback on Nereyda, Calvin and Asish. (2/9) Ryan Taylor on hold. Nereyda scheduled for a phone interview. ( Ryan (2/2) Ryan Taylor on hold. Screen scheduled with Cindy Phan. (1/26) Ryan Taylor on hold. Continuing to source. (1/19) Ryan Taylor and Gary Jian scheduled for phone interviews. (1/11) Submitted Ryan Taylor, pending feedback. (1/5) Beginning to source, two screens pending. (12/21) Discovery call completed. </t>
  </si>
  <si>
    <t>R-2597</t>
  </si>
  <si>
    <t>Software Development/Automation Test Engineer</t>
  </si>
  <si>
    <t>Smitha Gopalkrishna</t>
  </si>
  <si>
    <t xml:space="preserve">US-Sunnyvale </t>
  </si>
  <si>
    <t xml:space="preserve">(3/15) Pending BG for Aditi. (3/8) Aditi accepted the offer, pending BG. (3/1) Moving forward with an offer for Sharada. (2/23) Sharada scheduled for a final interview. Team to select between Aditi and Sharada. (2/16) Aditi on hold. Moving forward with an onsite for Sharada. (2/9) Potentially moving forward with Aditi. Robert scheduled for phone interviews. (2/2) Aditi scheduled for an onsite interview. (1/26) Aditi scheduled for phone interviews. (1/19) Releasing Shawn and Sabita. Keeping Ade on hold. Updating the title to Software Automation Engineer and shifting the target profile. (1/11) Shawn and Sabita are completing onsite interviews this week. Ade completed a phone interview, pending feedback. (1/5) Shawn and Sabita scheduled for onsite interviews. Ade scheduled for a phone interview. Pending feedback on Archana. (12/21) Submitting Ade. Pending feedback on Archana. Pending feedback on Shawn and Sabita. (12/15) Releasing Chitra. Moving to onsites with Shawn and Sabita. Pending feedback on Archana. (12/8) Pending feedback on Chitra's onsite. (12/1) Moving forward with an onsite for Chitra, pending the interview team. Pending feedback on Veena's phone interview. Submitted Subita, pending feedback. (11/17) Veena &amp; Chitra completed phone interviews, pending feedback. (11/10) Submitted Veena &amp; Chitra, both moving to phone interviews. (11/3) Discovery call completed. </t>
  </si>
  <si>
    <t>R-2057</t>
  </si>
  <si>
    <t>Senior Technical Tooling Program Manager</t>
  </si>
  <si>
    <t xml:space="preserve">(3/1) Please see notes for R-2608. (2/23) Please see notes for R-2608.  (2/16) Please see notes for R-2608. (2/9) See notes for R-2608. (2/2) Please see notes for R-2608. (1/26) Please see notes for R-2608. (1/19) Please see ntoes for R-2608. (1/11) Please see notes for R-2608. (1/5) Please see notes for R-2608. (12/21) Please see notes for R-2608. (12/15) Please see notes for R-2608. (12/8) Please see notes for R-2680. (12/1) See noties for R-2608. (11/17) See notes for R-2608. (11/10) See notes for R-2608. (11/3) See notes for R-2608. (10/27) See notes for R-2608. (10/20) Screening additional candidates. (10/12) Ying Ding took another offer. Ramping the search back up. (9/29) feedback from F2F pending (9/22) move to F2F on 9/29 - Ying Ding and Brian Boothman; 1st ph iv: G. McNew; submit: G. McNew (9/15) 1st ph iv: Ying Ding, Brian Boothman, Gary Anderson (9/8) submit: Brian Boothman (9/1) submit: Gary Anderson, Ying Ding (8/25) DC completed on 8/24 - open for sourcing (8/18) DC pending completion (8/11) pending response from HM to schd DC (8/4) no response from HM - waiting on availability to schd DC (7/28) waiting on response from HM to schd DC (7/21) DC  request sent </t>
  </si>
  <si>
    <t>R-1610</t>
  </si>
  <si>
    <t>Senior Manager, Manufacturing Quality</t>
  </si>
  <si>
    <t xml:space="preserve">(2/23) Pending BG for Renee. (2/16) Renee accepted the offer, pending BG. (2/9) Pending decision from Renee. (2/2) Pending approvals for Renee's offer. (1/26) Moving forward with an offer for Renee. (1/19) James and Renee interviewed this week, team to provide feedback early next week. Holding on Suril until James and Renee conclude. (1/11) James, Renee &amp; Suril being scheduled for onsite interviews. Pending Suril's availability. (1/5) Bringing James Leahy &amp; Suril in for an onsite. Pending HR eligibility for Renee. (12/21) James Leahy, Suril and Renee moving to onsite interviews. (12/15) Rescheduling James Leahy. Pending feedback on Karen Cusi. Moving to an onsite for Suril, pending interview team. (12/8) James Leahy submitted and moving to a phone interview. (12/1) 3 phone interviews with agency candidates completed. Not moving forward with 2, pending feedback on 1. (11/17) Additional agency support engaged. Continuing to source. (11/10) Title updated and role moved under Keith Everiss as the hiring manager. Sourcing additional candidates. (11/3) Compensation data escalated. (10/27) Pending feedback on Shala. (10/20) Releasing Bill and likely releasing Shala. Pending compensation alignment. (10/12) Phone interview scheduled with Shala. (10/6) William Stewart scheduled for an onsite interview today. Moving forward with a phone interview for Shala. Releasing John based on comp and releasing David Longwell. (9/29) Onsite scheduled for David. Moving forward with an onsite for Shala. Pending next steps for William. (9/22) Onsite for David Longwell. (9/15) Sourcing on the passive market. (9/8) Sourcing and screening additional candidates. (9/1) Releasing Shekar. Sourcing additional candidates. Jim Bollenbacher engaged on the search. (8/24) Shekar scheduled for a phone interview. Additional agency help has been engaged. (8/18) Releasing Alan Rea. Scheduling Shekar for a phone interview. (8/11) Alan Rea rescheduled for an onsite interview. (8/3) Rescheduling Alan Rea due to the audit. (7/28) Alan Rea schewduled for an onsite interview. (7/21) Anna Suriadi scheduled for a phone interview. (7/14) Moving forward with a phone interview for Patrick Tuohy. Sourcing additional candidates. (7/7) Realignment meeting scheduled 7/10. James B. scheduled for an onsite. (6/30) Realigning on the ideal profile next week. James Budovec moving forward to an onsite interview. (6/22) Carmela completed an onsite. Moving to an interview with James Budovec. (6/16) Onsite interview scheduled for Carmela. Realigning on target profile and updating JD. (6/9) James Fraser &amp; Sigal on hold. Onsite interviews scheduled for Armando and Carmela. (6/2) Moving forward with onsite interviews for James, Armando and Carmela. Phone interviews scheduled for Sigal and Eric. (5/26) Phone interviews scheduled with Carmela, Sigal and Eric. Armando and James moving to onsite interviews. (5/19) Submitted Carmela Sze, Armando Morales, Sigal Pashinkski. Moving forward to phone interviews with Carmela, Eric, and Sigal. Scheduling Armando for an onsite interview. (5/12) Discovery call completed. </t>
  </si>
  <si>
    <t>R-2799</t>
  </si>
  <si>
    <t>Clinical Research Scientist</t>
  </si>
  <si>
    <t>Suzette Chance</t>
  </si>
  <si>
    <t>(3/15) Pending Na's decision on her offer. (3/8) Na scheduled for a final round interview. Submitting Justin Rohrbach (internal) (3/1) Holding on Minna. Moving forward with a phone interview for Na. (2/23) Holding on Minna. Submitting Anand, Na and Ping. (2/16) Minna completed an onsite, pending feedback. (2/9) Scheduling an onsite for Minna. (2/2) Releveling the role from a P2 to a P3. Minna scheduled for a phone interview. Pending feedback on Satya. (1/26) Submitting Minna B.  (1/19) Daniel officially declined the offer after additional meetings. Ramping the search back up. (1/11) Daniel declined the offer. Aligning with Suzette on the path forward. (1/5) Offer for Daniel. (12/21) Moving forward with an offer for Daniel. (12/15) Daniel scheduled for an onsite interview. (12/8) Daniel moving to an onsite interview. (12/1) Phone interviews scheduled for Tanya and Anitha. Submitted Daniel Solis &amp; Angel Zhao. (11/17) Pending feedback on Samir, Anitha, Yanli, Akila, Vickie &amp; Tanya. Followed up for feedback on 11/16. (11/10) Pending feedback on Samir, Anitha, Yanli, Akila, Vickie and Tanya. (11/3) Submitted Samir, Anitha, Yanli, Akila and Vickie, pending feedback. (10/27) Diacovery call completed.</t>
  </si>
  <si>
    <t>CEP000328</t>
  </si>
  <si>
    <t>Senior Manager, Post Market Quality Assurance</t>
  </si>
  <si>
    <t xml:space="preserve">(4/12) Jamie accepted the offer, pending BG. (4/3) Pending feedback on Jamie and Damy's interviews. (3/30) Damy and Jamie scheduled for onsite interviews. (3/23) Moving forward with an onsite interview for Damy Patel. Submitting Jamie Tobin. (3/15) Rescheduling Elizabeth Pierce's phone interview. (3/8) Submitting Elizabeth Pierce. (3/1) Releasing Dinesh &amp; Marilou. (2/23) Dinesh &amp; Marilou scheduled for onsite interviews. (2/16) Rescheduling Dinesh's interview. Submitting Marilou. (2/9) Dinesh scheduled for a phone interview. (2/2) Pending feedback on Dinesh &amp; Vamsi. (1/26) Submitting Vamsi and Dinesh. (1/19) Renee scheduled for an onsite interview. Completing two screens. (1/11) Renee scheduled for an onsite interview. (1/5) Releasing Bijan and Joe. Waiting to hear regarding Renee's internal eligibility. (12/21) Bijan and Joe completed phone interviews, pending feedback. (12/15) Bijan and Joe scheduled for phone interviews. (12/8) Pending feedback on Bijan &amp; Joe. (12/1) Submitted Bijan, pending feedback. (11/17) Sourcing additional candidates. (11/10) Releasing Weixing. Sourcing &amp; screening additional candidates.  (11/3) Discovery call completed. Weixing completed an onsite interview. </t>
  </si>
  <si>
    <t xml:space="preserve">Challenge: compensation, niche high level skill set desired, desired lateral move. Counter measures: agencies and danaher recruiter are supporting the search. Had a re-alignment call and lowered the required years of experience from 14 years to 10 years to make the posting more attractive. </t>
  </si>
  <si>
    <t>Candidate BG since 4/9</t>
  </si>
  <si>
    <t>R-2666</t>
  </si>
  <si>
    <t>Consolidations &amp; Reporting Manager</t>
  </si>
  <si>
    <t>Sylvia Chen</t>
  </si>
  <si>
    <t>(3/23) Waiting to hear from Simin on the next steps for the role. (3/15) Waiting to hear if the role is being canceled. (3/8) Canceling the role. (3/1) Pending feedback on Catherine Tang. Struggling to get in touch with the hiring manager. (2/23) Submited Catherin Tang, pending feedback. (2/16) Moving forward with a  phone interview with Ye. (2/9) Still pending feedback on Ye. (2/2) Pending feedback on Ye. (1/26) Submitted Ye, pending feedback. (1/19) Releasing Wendy, Deepali &amp; Gail. Revamping the search. (1/11) Wendy, Deepali &amp; Gail completing onsite interviews this week- anticipating a decision after the last of the interviews conclude. (1/5) Wendy &amp; Deepali scheduled for third round interviews after being re-engaged in the process. Pending feedback on Elly. Submitted MIchael &amp; Nick. (12/21) Bringing Deepali and Wendy back for interviews. Pending feedback Elly. (12/15) Elly scheduled for an onsite. Zoe scheduled for a phone interview. Potentially bringin Deepali &amp; Wendy back in for additional interviews. (12/8) Elly &amp; Zoe scheduled for phone interviews. (12/1) Submitted Zoe, Elly &amp; Che, pending feedback. (11/17) Submitted Ivy Yang, pending feedback. (11/10) Releasing all of the candidates. Continuing to source. (11/3) Stephanie, Deepali, Wendy and Teresa completing onsite interviews. 2 Phase 3 candidates completing onsite interviews as well. (10/27) Stephanie, Wendy and Deepali scheduled for onsite interviews. Teresa completing a phone interview. (10/20) Stephanie scheduled for an onsite interview. Deepali moving to an onsite interview. Wendy and Teresa moving to phone interviews. (10/12) Submitted Stephanie Lee, moving forward to a phone interview. (10/6) Discovery call completed.</t>
  </si>
  <si>
    <t xml:space="preserve">Challenges: HM influenced by differing opinions on her interview team and is struggling to make concrete decisions. Looking for a high level skill set at a grade 9. HM has not been responsive.  Countermeasures: Coaching the HM on pre-interview meetings with her team to align on what they are looking for and interview strategy. Sourcing candidates at a higher level of experience. Engaging her direct manager &amp; HR in helping the HM make decisions on candidates in process. Engaging HR 
</t>
  </si>
  <si>
    <t>Simin since 3/15</t>
  </si>
  <si>
    <t>R-2576</t>
  </si>
  <si>
    <t xml:space="preserve">Senior Scientist </t>
  </si>
  <si>
    <t>Marie Simmons</t>
  </si>
  <si>
    <t xml:space="preserve">(3/23) Pending BG for Supriya. (3/15) Supriya accepted the offer, pending BG. (3/8) Supriya accepted the offer, pending BG. (3/1) Deepali &amp; Supriya scheduled for onsite interviews, pending feedback. (2/23) Deepali &amp; Supriya scheduled for an onsite interview. Submitting Srirupa. (2/16) Deepali &amp; Supriya scheduled for phone interviews, pending feedback. (2/9) Submitted Deepali, pending feedback. (2/2) Anna Maria withdrew over concerns about relocating Screening 3 additional candidates. (1/26) Moving forward with an offer for Anna Maria. (1/19) Keeping Priya warm. Anna Maria interviewing onsite on Monday. (1/11) Keeping Priya on hold and potentially bringing her back for another round of interviews. Scheduling Anna Maria for a phone interview. (1/5) Discussing leveling with the hiring manager and potentially making an offer to Priya. (12/21) Potentially moving forward with an offer for Priya. (12/15) Mark, Seema &amp; Priya finishing up onsite interviews this week, pending feedback. (12/8) Mark, Seema &amp; Priya scheduled for onsite interviews. (12/1) Wanyuan on hold. Scheduling phone interviews with Mark, Seema, and Priya. Screened AJ but he was outside of compensation. (11/17) Releasing Rama. Wanyuan on hold. Sarah scheduled for an onsite interview. Submitted Seema, Poonam, Mark &amp; Vigneshwaran.  (11/10) Wanyuan &amp; Sarah scheduled for onsite interviews. Rama scheduled for a phone interview. (11/3) Wanyuan, Greg and Lu completed phone interviews. Sarah scheduled for a phone interview. (10/27) Wanyuan, Lu and Greg rescheduled for phone interviews.Submitted anjiv, Sara and Rama, pending feedback.  (10/20) Wanyuan scheduled for a phone interview. Submitted Gregory, Lu and Rui. (10/12) Pending feedback on Wanyuan. (10/6) Submitted Wanyuan and Lu, pending feedback. (9/29) Submitted Wanyuan, pending feedback. </t>
  </si>
  <si>
    <t xml:space="preserve">Challenge: Hiring team not aligned with ideal profile- HM's expectations differ from management and her peers. Looking for niche skills within infectious disease and IVD. Candidates outside of the Bay Area have been scared off at offer stages by the cost of living. Counter Measure: Coaching the HM on aligning her interview team &amp; management. Sourcing candidates with niche skill set outside of the Bay Area. Evaluating cost of living vs. cost of labor with candidate outside of the Bay Area. </t>
  </si>
  <si>
    <t>Candidate BG Pending since offer accepted</t>
  </si>
  <si>
    <t>R-1845</t>
  </si>
  <si>
    <t>ME Technican I</t>
  </si>
  <si>
    <t xml:space="preserve">(4/3) Pending BG for Daniel Contreras. (3/30) Pending BG for Daniel Contreras, (3/23) Pending BG for Daniel Contreras. (3/15) Moving forward with an offer for Daniel Contreras. (3/8) Role reopened from cancel. Beginning to source. (2/9) Sourcing and screening additional candidates. (2/2) Sourcing &amp; Screening additional candidates. (1/26) Screening candidates. (1/19) Continuing to source. (1/11) Screening candidates. (1/5) Continuning to source. (12/21) Sourcing ongoing. (12/15) Continuing to source. (12/8) Continuing to source.  (12/1) Screening a rehire candidate. Continuing to source. (11/17) Continuing to source. Not moving forward with Raymond. (11/10) Likely moving forward with an offer for Raymond. (11/3) Pending feedback on Raymond Saez. (10/27) Pending feedback on Raymond Saez. (10/20) Considering internal candidate Raymond Saez. Additional agency support engaged. (9/29) need HM feedback (9/22) pending feecdback from HM on submitted cns - sourcing more candidates with inj. molding experience (9/15) submit; Mustapha Cham (9/8) countinuing to source new submits with plastic injection molding exp (8/25) sourcing new submits (8/18) sourcing candidate for injection molding exp - posted to Craigslist (8/11) opne for sourcing (6/23) DC pending (6/16) pending discovery </t>
  </si>
  <si>
    <t>Challenges: Niche role; scarce profile; agency engaged</t>
  </si>
  <si>
    <t>EB-9658445080</t>
  </si>
  <si>
    <t>Surgical Solutions</t>
  </si>
  <si>
    <t>Tony Dawson</t>
  </si>
  <si>
    <t>Alina Barnas</t>
  </si>
  <si>
    <t>Kentucky</t>
  </si>
  <si>
    <t>Filled - Mitch Morrell  (04/12) Mitch Morrell BG/DS (04/04) Mitch Morrell BG/DS (03/28) Checking Mitch Morrell references to make offer (03/21) Mitch Morrell holding warm as finish internal interviews (03/14) Touchbase call on 03/14 to determine next steps and feedback for Ryan Striby and Mitch Morrell (03/07) Ryan Striby onsite IV 03/08, Mitch Morrell onsite IV 03/09 (02/28) Ryan Striby onsite IV 03/08, Mitch Morrell onsite IV 03/09 (02/22) Ryan Striby onsite IV 03/08, Mitch Morrell onsite IV 03/09 (02/15) Ryan Striby onsite IV 03/08, Mitch Morrell onsite IV 03/09 (02/01) Ryan Striby phone IV 02/06, Dean Hampton phone IV 02/06 (01/24) Discovery Call completed 01/22</t>
  </si>
  <si>
    <t>KOL001484</t>
  </si>
  <si>
    <t>Applications Engineer</t>
  </si>
  <si>
    <t>Kollmorgen</t>
  </si>
  <si>
    <t>Paul Coughlin</t>
  </si>
  <si>
    <t>Morgan Moran</t>
  </si>
  <si>
    <t>Filled - Nick Alden  (07/09) Nick Alden in BG/DS (06/27) Nick Alden in BG/DS, determining possible next steps for Brandon Warden (06/20) waiting on feedback for Emmanuel Udezi/Nick Alden/Brandon Warden (06/13) Emmanuel Udezi skype IV 06/12, Nick Alden keeping warm, Brandon Warden phone IV TBS (06/06) Waiting on feedback for Emmanuel Udezi phone IV from 05/25, waiting on feedback for Nick Alden onsite IV from 5/31, Brandon Warden in manager review (05/31) Emmanuel Udezi phone IV feedback needed, Nick Alden onsite IV 5/31, Brandon Warden in manager review (05/24) Emmanuel Udezi phone IV 5/25, Nick Alden phone IV TBS (05/17) direct sourcing (05/10) direct sourcing (05/02) Position opened 05/01</t>
  </si>
  <si>
    <t>TEL000766</t>
  </si>
  <si>
    <t>Associate Trainer</t>
  </si>
  <si>
    <t>Teletrac Navman</t>
  </si>
  <si>
    <t>Riyaz Adamjee</t>
  </si>
  <si>
    <t>Carolina Marchan</t>
  </si>
  <si>
    <t>Madison Rhodes</t>
  </si>
  <si>
    <t>(12/13) Julia Morrow offer accept, DS &amp; BC (12/07) Julia Morrow offer accept (11/29) Julia Morrow onsite IV 11/30, Claudia Sandoval internal in manager review (11/21) Julia Morrow onsite IV 11/30(11/15) Julia Morrow onsite IV TBS (11/8) Julia Morrow second phone IV TBS, Michael Lin rejected (11/1) Michael Lin onsite IV 11/2, need feedback for Julia Morrow phone IV from 10/30, internal candidate Ilham Tahir in manager review (10/25) Michael Lin onsite IV TBS, Julia Morrow phone IV TBS, Brittney Capezzuto in manager review (10/20) Michael Lin phone IV 10/19, Justin Hinterleitner onsite IV 10/12&amp;13, Julia Morrow in manager review(10/6) Michael Lin (manager review), Justin Hinterleitner (onsite interviews in process)</t>
  </si>
  <si>
    <t>National Instruments</t>
  </si>
  <si>
    <t>Tammy Cirigiono</t>
  </si>
  <si>
    <t>Jason Riley</t>
  </si>
  <si>
    <t>(11/1) Julie Cohen offered (10/26) Julie Cohen onsite IV 10/26; Update/recalibration call with HM pending  (10/20) Julie Cohen in manager review, Jason Moo in manager review</t>
  </si>
  <si>
    <t>TEL001043</t>
  </si>
  <si>
    <t>Business Development Representative</t>
  </si>
  <si>
    <t>Larry Wasserman</t>
  </si>
  <si>
    <t>Beth Krogstad</t>
  </si>
  <si>
    <t>(02/15) Cathy Shepherd offer accept (02/07) Cathy Shepherd phone IV 02/05 (02/01) Position opened 01/31, sourding additional candidates</t>
  </si>
  <si>
    <t>TEL001013</t>
  </si>
  <si>
    <t>Darryn Faulkner</t>
  </si>
  <si>
    <t>Remote</t>
  </si>
  <si>
    <t>(02/22) Carmine Baccari in BG/DS (02/15) Carmine Baccari in BG/DS (02/07) Carmine Baccari accepted offer and in BG/DS(02/01) Carmine Baccari accepted offer and in BG/DS (01/24) Discovery Call completed 01/19 (01/17) DC scheduled 01/19</t>
  </si>
  <si>
    <t>TEL001012</t>
  </si>
  <si>
    <t>(02/15) Fernando Castillo BG/DS (02/07) Fernando Castillo offer accept) (02/01) Cathy Shepherd phone IV TBS (01/24) Discovery Call completed 01/19 (01/17) DC scheduled 01/19</t>
  </si>
  <si>
    <t>TEL000778</t>
  </si>
  <si>
    <t>(11/1) Eli Godinez offer accept, hiring team acknowledged process will take time (10/25) Parth Patel offer declined, Eli Godinez offer accept (10/20) potential offer Parth Patel (10/6) JP Villasenor and Eli Godinez pending manager review</t>
  </si>
  <si>
    <t>TEL000776</t>
  </si>
  <si>
    <t>(11/1) Anthony Dongo offer (10/25) Anthony Dongo offer (10/20) Anthony Dongo potential offer (10/6) Discovery Call complete; begin sourcing</t>
  </si>
  <si>
    <t>TEL000847</t>
  </si>
  <si>
    <t>(01/10) Jim Petras waiting on results for BG/DS (01/05) Jim Petras offer accept waiting on results for BG/DS (01/03) Jim Petras offer accept and in BG/DS (12/20) Jim Petras onsite IV 12/20, Bob Forsgren phone IV TBS, Dan Hartmann keeping warm (12/13) Jim Petras phone interview TBS, Jules Lapin and Bob Forsgren in manager review, Dan Hartman keeping warm (12/07) Keeping Dan Hartman warm, Jules Lupin and Bob Forsgren in manager review (11/29) Keeping Dan Hartman warm. Update call refined search requirements. (11/21) Dan Hartman phone interview 11/20, Dan Mettry in manager review, Bill Shereos in manager review, Adam Ross in manager review (11/15) Discovery call completed 11/10, Dan Hartmann in manager review</t>
  </si>
  <si>
    <t>GIL004590</t>
  </si>
  <si>
    <t>Global Program Manager</t>
  </si>
  <si>
    <t>Scott Harris</t>
  </si>
  <si>
    <t>(02/28) Pam Burton in BG/DS (02/22) Pam Burton offered, accepted, and in BG/DS, Jesper Grasjo/Craig Best being held warm (02/15) Jesper Grasjo in manager review, Craig Best in manager review (02/07) Pam Burton declined offer, calls scheduled with candidates (02/01) waiting for approvals to make offer to Pam Burton (01/24) Pam Burton onsite 01/24 (01/17) Discovery call completed 01/16, Pam Burton onsite IV TBS</t>
  </si>
  <si>
    <t>TEL001007</t>
  </si>
  <si>
    <t>Graphic Designer</t>
  </si>
  <si>
    <t>(04/18) James Rammelsberg in BG/DS (04/12) James Rammelsberg BG/DS (04/04) James Rammelsberg offer accept (03/28) Miranda Chaput onsite IV 03/29, Nicole Reid phone IV 03/27, Andre Simmons/Young Lee/Shabnam Agahi/Terilyn Wassell in manager review (03/21)Drew Maxie withdrew, Young Lee in manager review (03/14) Drew Maxie in BG/DS (03/07) Drew Maxie offered and in BD/DS (02/28) temp Elve Wu in manager review, Rachal Cox in manager review w/ portfolio submitted, Bruce Piromgraipakd in process (02/22) Rachal Cox in manager review until she shares her portfolio,  (02/15) Rachal Cox in manager review, partner for feedback on Bruce Piromgraipakd and Tom Roberts (02/07) Bruce Piromgraipakd phone IV, Tom Roberts phone IV (01/24) Jason Ramirez phone IV 1/23, Marina Carpenter in manager review, Norbert Moha in manager review, Le Tam in manager review, Lee Lawrence manager review, Shawn MacDonald in manager review, Iris Spear in manager review, Jason De Alday in manager review, Ron Mason in manager review (01/17) DC scheduled 01/18</t>
  </si>
  <si>
    <t>SS-OW3937</t>
  </si>
  <si>
    <t>Technician</t>
  </si>
  <si>
    <t>Mitchel Quesada</t>
  </si>
  <si>
    <t>Bronx</t>
  </si>
  <si>
    <t>Filled - Cordilia Williams  (07/18) Cordilia Williams BG/DS (07/13) Cordilia Williams offer accept (07/09) offer to Abigail Dadzie-waiting on resume and details (06/27) Sourcing candidates, partnering to consider Jethro Cantave for the role (06/20) Discovery Call completed 06/15, sourcing candidates</t>
  </si>
  <si>
    <t>TEL000792</t>
  </si>
  <si>
    <t>Human Resources Business Partner</t>
  </si>
  <si>
    <t>(02/22) Veronica Klein in BG/Ds, Blanche Ellis keeping warm(02/15) Veronica Klein in BG/DS, Blanche Ellis phone IV 02/16 (02/07) partnering for feedback from Eli Gomez/Veronica Klein/ Blanche Ellis onsite IVs (02/01) Eli Gomez onsite IV 2/2, Blanche Ellis onsite IV 02/06, Veronica Klein onsite IV 02/05 with a second onsite following (01/24) Nicki Tran phone IV 01/23, Blanche Ellis phone interview 01/25 (01/18) Ai Nguyen in manager review, Nicki Tran in manager review (01/17) Ai Nguyen in manager review (01/10) Discovery call completed 01/05, internal candidate Gail Haleston onsite IV 01/12, Eric Valdez in manager review</t>
  </si>
  <si>
    <t>GIL004131</t>
  </si>
  <si>
    <t>Lead Engineer</t>
  </si>
  <si>
    <t>Saleeth Lulu</t>
  </si>
  <si>
    <t>(03/14) Raj Sundaram in BG/DS (03/07) Raj Sundaram in BG/DS (02/28) Raj Sundaram in BG/DS (02/22) Raj Sundaram expected offer on 02/22 (02/15) Raj Sundaram onsite IV 02/19 (02/07) Raj Sundaram onsite IV TBS, Cesar Gomez phone IV TBS  (02/01) Raj Sundaram phone IV 01/31 (01/24) Raj Sundaram phone IV TBS, Lathom Louco keep warm (01/17) waiting on feedback on Lathom Louco phone IV (01/10) Lathom Louco phone IV 01/16, entered phase 3 (01/05) Lathom Louco in manager reivew, Update Call scheduled 01/09 (01/03) Lathom Louco in manager review, Call with Brian Jones to update expections TBS (12/20) touchbase call 12/20 to discuss Robert Fanzutti interview, Redeat Alemu withdrew interest and accepted a position with another company (12/13) Robert Fanzutti onsite IV 12/14, Redeat Alemu onsite IV 12/19 (12/07) Robert Fanzutti onsite IV 12/14, Redeat Alemu onsite IV TBS (11/29) waiting on IV panel details to set up onsite IV for Redeat Alemu and Robert Fanzutti (11/21) waiting on interview panel details to set up onsite IV for Rdeat Alemu and Robert Fanzutti (11/15) waiting on interview panel details to set up onsite IV for Redeat Alemu and Robert Fanzutti (11/8) Redeat Alemu phone IV 11/6, Robert Fanzutti phone IV 11/8 (11/1) Redeat Alemu in manager review (10/26) Antwan Coley phone IV 10/26 (10/20) Antwan Coley in manager review (10/13) Cecil Mitchell (manager review), Mark Kelcourse (manager review)(10/6) Bryan Mohn (pending resume review); Additional sourcing  (9/14) Additional Sourcing in Process (9/7) Scott Wieberg (phone IV 9/8) (8/31) Scott Wieberg (phone IV scheduling in process) (8/24) Discovery Call Complete; Begin Sourcing</t>
  </si>
  <si>
    <t>TEL001041</t>
  </si>
  <si>
    <t>Level 1 IT Help Desk Support</t>
  </si>
  <si>
    <t>Carolyn Vandermolen</t>
  </si>
  <si>
    <t>(02/28) HR putting together offer for Jonathan Munro (02/22) Jonathan Munro onsite IV TBS, need feedback for James Le phone IV 02/19 (02/15) Jonathan Munro phone IV TBS, internal Brandon Pham phone interview 02/14, James Le phone IV TBS (02/07) Jonathan Munro phone IV TBS, internal Brandon Pham in manager review (02/01) position moved from Glenview, IL to Garden Grove, CA, realign sourcing</t>
  </si>
  <si>
    <t>POR000316</t>
  </si>
  <si>
    <t>Manufacturing Supervisor (2nd shift)</t>
  </si>
  <si>
    <t>Portescap</t>
  </si>
  <si>
    <t>Jerry Cooper</t>
  </si>
  <si>
    <t>Debra Derche</t>
  </si>
  <si>
    <t>West Chester</t>
  </si>
  <si>
    <t xml:space="preserve">Filled - Roberto Corona  (01/24) communication sent to HR on 01/22 &amp; 01/12 for details to close req, position expected to be filled by external candidate(01/17) position expected to be filled by external candidate-waiting on details from HR (01/10) Ralph Huerta onsite TBS waiting for interview details from hiring team (01/05) Ralph Huerta onsite TBS (01/03) Ralph Huerta onsite IV TBS (12/20) Ralph Huerta and Domingo Torres phone IVs TBS (12/13) Ralph Huerta in manager review (12/07) Domingo Torres in manager review (11/29) Domingo Torres in manager review, sourcing candidates willing to work second shift (11/21) Domingo Torres in manager review (11/15) sourcing-candidate Lenny Fries moved from POR000316 to POR000315 (11/8) moving into phase two (11/1) sourcing (10/26) sourcing (10/20) Discovery call completed 10/18
</t>
  </si>
  <si>
    <t>TEL001033</t>
  </si>
  <si>
    <t>Marketing Manager, US</t>
  </si>
  <si>
    <t>(03/07) Ashleigh Bowe in BG/DS (02/28) Ashleigh Bowe in BG/DS (02/15) Ashleigh Bowe offered and in BG/DS (02/15) Ashleigh Bowe final Skype interview 02/14, Cherl Kramp Skype IV TBS (02/07) Ashleigh Bowe onsite 02/09 (02/01) Discovery Call completed 01/31, CDS with referral Ashleigh Browe 02/02</t>
  </si>
  <si>
    <t>SS-MM2782</t>
  </si>
  <si>
    <t>Cory Rone</t>
  </si>
  <si>
    <t>Odessa</t>
  </si>
  <si>
    <t>(06/20) Direct sourcing for role, limited/no applicants (06/13) Direct sourcing for role, limited/no applicants (06/06)  Direct sourcing for role, limited/no applicants (05/31) Direct sourcing for role, limited/no applicants (05/17) Direct sourcing for role, limited/no applicants (05/10) Direct sourcing for role, limited/no applicants (05/02) Direct sourcing for role, limited/no applicants (04/25) warming market and sourcing (04/18) Discovery Call completed 04/16</t>
  </si>
  <si>
    <t>GIL004264</t>
  </si>
  <si>
    <t>Mechanical Project Engineer</t>
  </si>
  <si>
    <t>Mark Gerardi</t>
  </si>
  <si>
    <t>Hannah Lewis</t>
  </si>
  <si>
    <t>Tipp City</t>
  </si>
  <si>
    <t>(01/10) waiting on Chris Bright BG/DS results (01/05) Chris Bright offer accept, BG/DS (01/03) Chris Bright extended verbal offer-waiting on response (12/20) waiting on feedback/next steps for Chris Bright, keeping Devin Hilty warm (12/13) Christ Bright onsite interview 12/12, Aleksandar Dzaferagic phone interview 12/13, Devin Hilty phone interview 12/14(12/07) Chris Bright onsite interview 12/12, Joe Morand and Aleksandar Dzaferagic possible phone IV based on follow up(11/29) Shen phone IV TBS, Todd Holdeman/Aleksandar Dzaferagic/Joe Morand in manager review (11/21) Shengfen Shen/Todd Holdeman/Aleksandar Dzaferagic/Joe Morand in manager review (11/15) Aleksandar Dzaferagic in manager review (11/8) sourcing additional candidates (11/1) Jamison Frady phone IV 11/3 (10/26) Jasmison Frady phone IV 11/3 (10/20) Jamison Frady in manager review, second candidate pulled out bc offered promotion with current company (10/13) Two submissions waiting on resumes (10/6) Applicant pool light; focused on direct recruiting efforts</t>
  </si>
  <si>
    <t>SS-IK4537</t>
  </si>
  <si>
    <t>(06/20)  Direct sourcing for role, limited/no applicants (06/13) Direct sourcing for role, limited/no applicants (06/06)  Direct sourcing for role, limited/no applicants (05/31) Direct sourcing for role, limited/no applicants (05/17) Direct sourcing for role, limited/no applicants (05/10) Direct sourcing for role, limited/no applicants (05/02) Direct sourcing for role, limited/no applicants (04/25) warming market and sourcing (04/18) Discovery Call completed 04/16</t>
  </si>
  <si>
    <t>EB-1326399213</t>
  </si>
  <si>
    <t>Billing and Collections Rep</t>
  </si>
  <si>
    <t>Calo Programs</t>
  </si>
  <si>
    <t>Laurie Brown</t>
  </si>
  <si>
    <t>Landon Kirk</t>
  </si>
  <si>
    <t>Tempe</t>
  </si>
  <si>
    <t>(07/18) Danielle Brock in manager review, waiting on feedback for Nidya Osuna onsite IV (07/13) Danielle Brock in manager review, Nidya Osuna onsite IV 7/12 (07/09) Vanessa Folsom in manager review, Nidya Osuna onsite TBS, sourcing candidates (06/27) Vanessa Folsom in manager review, Nidya Osuna onsite IV TBS, Angelita Angulo keep warm (06/20) Angelita Angulo keep warm (06/13) Angelita Angulo onsite IV 06/13, Nidya Osuna phone IV 06/14 (06/06) Discovery Call completed 06/01, sourcing, screening candidates shared by HM</t>
  </si>
  <si>
    <t>GIL004200</t>
  </si>
  <si>
    <t>Deepesh Nayanar</t>
  </si>
  <si>
    <t>Kimberly Meade</t>
  </si>
  <si>
    <t>(11/8) waiting for details of offer for Bobby Atkinson (11/1) waiting for feedback for Bobby Atkinsons interview, Brett Maffett in manager review (10/26) Bobby Atkinson scheduled for remaining in person IV for 10/30, Brett Maffett in manager review (10/20) Bobby Atkins scheduled for remaining /in person IV for 10/31 (10/13) internal candidate Bobby Atkins in-person IV(10/6) Two internal candidates pending screening and onsite interviews; additional sourcing</t>
  </si>
  <si>
    <t>DIA011265</t>
  </si>
  <si>
    <t xml:space="preserve">Software Engineer II  </t>
  </si>
  <si>
    <t xml:space="preserve">(11/15) see update from 11/8 (11/8) role potentially closed for internal candidate-HM advised will not close in system for one month(11/1) role potentially closed for internal candidate-HM advised will not close in system for one month (10/26) role potentially closed for internal candidate-HM advised will not close in system for one month(10/20) role potentially closed for internal candidate-HM confirmed not closed yet (10/13) Role potentialy closed for internal candidate (10/6) Internal candidate at offer process; Keeping all other candidates warm  (9/29) Shauna Jiang phone IV 10/2 (9/14) Nikita Vijayan (onsite IV 8/24-keep warm); Additional Sourcing in Process (9/7) Nikita Vijayan (onsite IV 8/24-keep warm), Allan Farinas (onsite IV 9/12) (8/31) Nikita Vijayan (onsite IV 8/24-keep warm), Allan Farinas (phone IV schdeuling in process) (8/24) Nikita Vijayan (onsite IV 8/24), Allan Farinas (phone IV 8/18) (8/17) Nikita Vijayan (onsite IV 8/22), Allan Farinas (phone IV scheduling in process), Bernice Chen (manager review) (8/10) Casper Huang (phone IV 7/31, considering him for a UX/UI position that could be opening soon), Nikita Vijayan (Phone IV scheduling in process) (8/3) Sam Sarigala (phone IV scheduling in process), Casper Huang (phone IV 7/31) (7/27) Anna Nguyen (onsite IV 7/28), Sam Sarigala, Casper Huang (phone IV scheduling in process </t>
  </si>
  <si>
    <t>TEL001104</t>
  </si>
  <si>
    <t>SQL DBA</t>
  </si>
  <si>
    <t>James Mendoza</t>
  </si>
  <si>
    <t>(03/28) Torsten Spooner BG/DS in process (03/21) Torsten Spooner offer accept and initiated BG/DS (03/14) Torsten Spooner Skype IV 03/14, Tomasz Bak feedback needed for Tech Screen 03/12, Tom DiCenso in manager review, Nidhin Chacko phone IV 03/15 (03/07) Torsten Spooner onsite IV TBS, Tomasz Bak phone IV 03/07, Tom DiCenso in manager review, Nidhin Chacko in manager review (02/28) Touchbase call 02/26 will not be reengaging previous candidates (02/22) touch base with HM to reengage candidates prior to close (02/07) James Youkhanis BG/DS complete. Position closed (02/01) James Youkhanis accepted offer and in BG/DS (01/24) Josh Rofrano tech screen TBS, Farid Mahmud tech screen TBS, feedback needed for phone IV for James Youkhanis, Mitchell Stein in manager review, Syed Razi in manager review, Yemi Kembi i manager review, Allan Gandara in manager review (01/18) Josh Rofrano phone IV 01/19, Farid Mahmud phone IV 01/19, James Youkhanis phone IV 01/18, Syed Razi in manager review, Iryna Kravstov in manager review, Mitchell Stein in manager review (01/17) Josh Rofrano in manager review, phase 3 candidates Ramya Kotapalli/Farid Mahmud/Dennis Buss/ Louis Fritz in manager review (01/10) phase 3 candidates Ramya Kotapalli/Farid Mahmud/Dennis Buss/ Louis Fritz in manager review (01/05) Discovery call completed 01/04 initial sourcing (01/03) Discovery call 01/04</t>
  </si>
  <si>
    <t>GIL004231</t>
  </si>
  <si>
    <t>Sr IT Project Manager</t>
  </si>
  <si>
    <t>Ricardo Capurro</t>
  </si>
  <si>
    <t>(11/15) John Collier offer accept. All steps complete. (11/8) Tara Logan and John Collier completed onsite IVs, waiting feedback (11/1) awaiting HM feedback for interviews w/ Cliff Wyrick/Mauricio Munoz/John Collier (10/26) Cliff Wyrick phone interview 10/26, Mauricio Munoz phone IV 10/26, John Collier phone IV 10/26 (10/20) Shilpa Vijayakumar phone IV 10/20, Raynell Neal phone IV 10/19, John Collier in manager review (10/13) Tara Logan, Paulina Meilleur, and Michael Zwaryczuk phone interviews (10/6) Tara Logan, Jana Cook, Raynell Neal, Mauricio Munoz, Paulina Meilleur, Michael Zwaryczuk &amp; Steve Bass (pending resume review)  (9/29) Paulina Meilleur manager review, Michael Zwaryczuk manager review, Steve Bass manager review; (9/22) Mauricio Munoz manager review</t>
  </si>
  <si>
    <t>TEL000959</t>
  </si>
  <si>
    <t>Farrah Greig</t>
  </si>
  <si>
    <t>(03/07) parterning with HM/HR for updated expectations, possibly change in job description or salary (02/28) Treen Tutor onsite IV 02/28 (02/22) need feedback for Treena Tutor's onsite for 02/20 (02/15) Michael Trinh phone IV TBS, Treena Tutor phone IV TBS(02/07) Jim Casey keep warm, Jon Rogers keep warm, Michael Trinh in manager review (02/01) Jim Casey keep warm, Jon Rogers keep warm, Michael Trinh in manager review (01/24) Jon Rogers onsite IV 01/26, Jim Casey keep warm (01/17) Jon Rogers phone IV 01/18, waiting on feedback for Jim Casey's onsite IV and Rick Dye's phone IV (01/10) Jim Casey onsite IV 01/12, Jon Rogers phone IV 01/11, waiting on feedback for Rick Dye phone IV from 01/08 (01/05) Jim Casey onsite IV 01/12, Rick Dye phone IV 01/08, Jon Rogers phone IV TBS (01/03) Jim Casey onsite IV 01/05, Rick Dye in manager review (12/20) Jim Casey phone IV 12/20, added Farrah Greig as HM, Rick Dye in manager review (12/13) Jim Casey and DJ White phone interviews TBS (12/07) Discovery Call taken 12/4, Jim Casey and DJ White in manager review</t>
  </si>
  <si>
    <t>GIL004902</t>
  </si>
  <si>
    <t>Sr Manager, Global Tax</t>
  </si>
  <si>
    <t>Steve Meyer</t>
  </si>
  <si>
    <t>(08/01) Xiaoxia Larson in BG/DS (07/26) Xiaoxia Larson in BG/DS (07/18) Debrief for Xiaoxia Larson 07/18 (07/13) Xiaoxia Larson onsite IV 07/16 (07/09) Xiaoxia Larson onsite IV 07/16 (06/27) Patrick Wright phone IV TBS, XiaoXia Larson in manager review (06/20) Jim Allen in manager review, Patrick Wright in manager review (06/13) Jim Allen in manager review (06/06) sourcing candidates (05/31) waiting on feedback for Sheresa Evans phone IV (05/24) Sheresa Evans phone IV 05/30 (05/17) Olga Chernetskaya phone IV 05/17, Sheresa Evans in manager review, clarified must have on touchbase call (05/10) Sourcing candidates, looking for combination of international and domestic experience and measured career growth (05/02) calibration call 05/04, sourcing candidates with more international experience and track record of achievement (04/25) Sourcing, waiting on resume from candidate to submit (04/18) Discovery Call completed 04/16</t>
  </si>
  <si>
    <t>SS-HS4175</t>
  </si>
  <si>
    <t>Brian Knerr</t>
  </si>
  <si>
    <t>Filled - Alex Kolchin  (06/27) Alex Kolchin in BG/DS (06/20) Alex Kolchin offer accept (06/13) Jethro Cantave onsite IV 06/13, Alex Kolchin onsite IV 06/13</t>
  </si>
  <si>
    <t>SS-KG2017</t>
  </si>
  <si>
    <t>Chattanooga</t>
  </si>
  <si>
    <t>Filled - Jacob Sewell  (06/13) Jacob Sewell offer accept (06/06) Jacob Sewell offer accept (05/31) Britain Blevins onsite IV 5/25, Jessica Jaanini onsite IV 6/1 (05/17) direct sourcing (05/10) (05/02 Kristy Compton onsite IV TBS, Jordan Smith onsite IV TBS, Desirae Ferraiolo Skype IV TBS, Jennifer Washburn onsite IV TBS (04/25) Kristy Compton onsite IV TBS (04/18) Jade Pritchett onsite IV 04/18, Kristy Compton onsite IV 04/19 (04/12) Jade Pritchett onsite IV 04/18, Kristy Compton onsite IV 04/19 (04/04)  Sourcing and connecting with candidates (03/28) Joshua Ego onsite V TBS, Anna Krivolapov onsite IV 03/29, Ana Araiza onsite IV 03/28, Kristin Worden onsite IV 03/29 Vadim Kholod onsite IV 03/28 (03/21) Hannah Tinerbauer offer accept and in BG/DS, Joshua Ego onsite IV TBS, Anna Krivolapov onsite IV 03/29, Ana Araiza onsite TBS, Kristin Worden onsite IV TBS (03/14) need feedback for Hannah Tinerbauer for 03/07 onsite IV, Vladimir Skotsen onsite IV 03/14, Amanda Rodrigues onsite IV 03/14, Shekeia Florence onsite IV to be rescheduled, Joshua Ego in manager review (03/07) Hannah Winterbauer onsite IV 03/09 (02/28) partner for feedback on Lauren Wold onsite IV 02/26 (02/22) Lauren Wold in manager review (02/15) Position opened; begin sourcing</t>
  </si>
  <si>
    <t>SS-CR3945</t>
  </si>
  <si>
    <t>Mitch Morrell</t>
  </si>
  <si>
    <t>Bowling Green</t>
  </si>
  <si>
    <t>Filled - Taylor Gregory  (06/20) Filled (06/13) Taylor Gregory offer accept (06/06) Taylor Gregory offer accept (05/31) Amanda Goodman in manager review, Taylor Gregory in manager review</t>
  </si>
  <si>
    <t>SS-GX1468</t>
  </si>
  <si>
    <t>Filled - Migdalia Rogers  (06/27) Midgalia Rogers in BG/DS, delayed start due to extended medical assessment(06/20) Migdalia Rogers in BG/DS (06/13) Migdalie Rogers offer accept (06/06) Partnering with HM for direction on Migdalie Rogers (05/31) Migdalia Rogers onsite IV 6/1</t>
  </si>
  <si>
    <t>SS-LL3364</t>
  </si>
  <si>
    <t>Filled - Connor Sikora  (06/20) Filled (06/13) Connor Sikora BG/DS (06/06) Connor Sikora in BG/DS (05/31) Connor Sikora in BG/DS (05/24) extending an offer to Connor Sikora (05/17) Connor Sikora in manager review</t>
  </si>
  <si>
    <t>EB-8534799652</t>
  </si>
  <si>
    <t>Texarkana</t>
  </si>
  <si>
    <t>Filled - Jonathan Beckman  (04/25) Jonathan Beckman in BG/DS (04/18) Jonathan Beckman in BG/DS (04/12) Jonathan Beckham offer accept (04/04) Autumn Oswalkt onsite IV 04/04 (03/28) Autumn Oswalt onsite IV 04/04, Brittany Beaver onsite IV 04/04 (03/21) Kevin Daughtry in process-waiting for relocation details to determine if offering</t>
  </si>
  <si>
    <t>EB-8362159127</t>
  </si>
  <si>
    <t>Filled - Hannah Winterbauer  (04/04) Hannah Winterbauer BG/DS (03/28) Hannah Winterbauer offer accept (03/21)Please see EB-2106109115 (03/14) Please, see EB-2106109115 (03/07) connecting with candidates in passive market 03/07 (02/28) connecting with candidates in passive market (02/22) sourcing in passive market bc of limited applicants (02/15) Discovery Call completed 02/12, begin sourcing</t>
  </si>
  <si>
    <t>EB-4340634366</t>
  </si>
  <si>
    <t>Nathan Peak</t>
  </si>
  <si>
    <t>Filled - Viktor Pchelka  (05/31) Viktor Pchelka in BG/DS (05/24) Viktor Pchelka in BG/DS (05/17) Viktor Pchelka in BG/DS (05/10) Viktor Pchelka in BG/DS (05/02) Lindsay McManus onsite IV TBS, Viktor Pchelka possible pending offer (04/25) Sourcing (04/18) Please see EB-1528926643 (04/12) Please see EB-1528926643 (04/04) Sourcing and connecting with candidates (03/28) Discovery Call completed 03/26</t>
  </si>
  <si>
    <t>EB-1546774819</t>
  </si>
  <si>
    <t>Filled - Arber Selimi  (05/31) Arber Selimi in BG/DS with a possible delayed start (05/24) Arber Selimi in BG/DS (05/17) Arber Selimi in BG/DS (05/10) Arber Selimi offer accept</t>
  </si>
  <si>
    <t>EB-1528926643</t>
  </si>
  <si>
    <t>Filled - Karl Alvarez  (05/10) Karl Alvarex in BG/DS (05/02) Karl Alvarez in BG/DS (04/25) Karl Alvarez in BG/DS (04/18) Karl Alvarez onsite IV TBS, Elizabeth Rogers onsite IV 04/19  (04/12) Amante McLain/Desirae Willett in manager review (04/04) Sourcing and connecting with candidates (03/28) Discovery Call completed 03/26</t>
  </si>
  <si>
    <t>EB-1236651439</t>
  </si>
  <si>
    <t>Los Cruces</t>
  </si>
  <si>
    <t>Filled - Kelly Cohenour  (04/25) Kelly Cohenour in BG/DS (04/18) Kelly Cohenour in BG/DS (04/12) Kelly Cohenour offer accept (04/04) Kelly Cohenour offer pending (03/28) Discovery Call completed 03/26</t>
  </si>
  <si>
    <t>EB-1130255207</t>
  </si>
  <si>
    <t>Shreveport</t>
  </si>
  <si>
    <t>Filled - Blaine Rogers  (04/25) role filled by Blaine Rogers (04/18) Blaine Rogers in BG/DS (04/12) Blaine Rogers offer accept (04/04) Discovery Call completed 03/29</t>
  </si>
  <si>
    <t>SS-MW1230</t>
  </si>
  <si>
    <t>Filled - Jethro Cantave  (08/23) Jethro Cantave BG/DS (08/17) Jethro Cantave BG/DS (08/01) Position opened 08/01, begin sourcing</t>
  </si>
  <si>
    <t>SS-XT3254</t>
  </si>
  <si>
    <t>Victoria</t>
  </si>
  <si>
    <t>(08/30) Scheduling time to partner with HR to determine if position needs to be put on hold (08/23) Please see SS-DX0881 (08/17) Please see SS-DX0881(08/10) Please see SS-DX0881 (08/01) Please see SS-DX0881 (07/26) Please see SS-DX0881 (07/18) Please see SS-DX0881 (07/13) Please see SS-DX0881 (07/09) taken off hold 07/09 (06/20) Please see SS-DX0881 (06/13) Please see SS-DX0881 (06/06) Please see EB-1936235695 (05/31) Please see EB-1936235695 (05/17) Please see EB-1936235695 (05/10) Please see EB-1936235695 (05/02) Direct sourcing for role, limited/no applicants (04/25) warming market and sourcing (04/18) Discovery Call completed 04/16</t>
  </si>
  <si>
    <t>SS-DX0881</t>
  </si>
  <si>
    <t>(08/30) Scheduling time to partner with HR to determine if position needs to be put on hold (08/23)  Anabele Carriles in manager review, Marlen Martinez in manager review (08/17) Anabele Carriles in manager review, Marlen Martinez in manager review (08/10) Anabele Carriles in manager review, Marlen Martinez in manager review (08/01) Anabele Carriles in manager review, Marlen Martinez in manager review (07/26) Anabele Carriles in manager review, Marlen Martinez in manager review (07/18) Whitney Jefferson in manager review, Anabele Carriles in manager review (07/13) Whitney Jefferson in manager review, Anabele Carriles in manager review (07/09) taken off hold 07/09 (06/20) Whitney Jefferson in manager review, Anabele Carriles in manager review (06/13) Whitney Jefferson in manager review, Anabele Carriles in manager review (06/06) Whitney Jefferson in manager review, Anabele Carriles in manager review (05/31) Whitney Jefferson in manager review, Anabele Carriles in manager review (05/17) Whitney Jefferson in manager review, Anabele Carriles in manager review (05/10) Whitney Jefferson in manager review (05/02) Direct sourcing for role, limited/no applicants (04/25) warming market and sourcing (04/18) Discovery Call completed 04/16</t>
  </si>
  <si>
    <t>SS-DE9151</t>
  </si>
  <si>
    <t>(08/30) Jon Bennet BG/DS (08/23) Waiting on offer approval for Jon Bennet (08/17) Keeping Jessica Long warm, waiting on feedback for Cherry Winzer onsite IV (08/10) partnering w/ HM for feedback on Jessica Long 8/7 onsite IV, Cherry Winzer-Key in manager review (08/01) Jessica Long onsite IV TBS (07/26) Jessica Long in manager review, reaching out to referral Dustin Rose but not responding (07/18) Sourcing candidates (07/13) Discovery Call completed 07/09</t>
  </si>
  <si>
    <t>SS-YV0570</t>
  </si>
  <si>
    <t xml:space="preserve">(08/17) Sourcing profiles that are operating room hospital employees/nursing backgrounds, reviewed 244 profiles, reached out to 3 (07/26) Sourcing candidates (07/18) Sourcing candidates (07/13) reviewing connection lists and sourcing candidates (07/09) Sourcing candidates (06/27) Waiting on resume from candidate (06/20) continued sourcing candidates (06/13) continued sourcing candidates (06/06) continued sourcing candidates (06/01) Challenges-low applicant flow, candidate responsiveness Countermeasures- focus in passive market, identify behavioral health organizations to pull from (05/31) sourcing candidates (05/17) sourcing candidates (05/10) sourcing candidates (05/02) continuing to source candidates with direct interaction with insurance companies and appeals process (04/25) sourcing candidates with direct interaction with insurance companies and appeals process (04/18) Salhuddin Gadson in manager review (04/11) Sourcing and connecting with candidates (04/04) Sourcing and connecting with candidates (03/28) sourcing (03/21) Discovery Call completed 03/20
</t>
  </si>
  <si>
    <t>SS-OG5223</t>
  </si>
  <si>
    <t>Nurse Educator</t>
  </si>
  <si>
    <t>Deerfield</t>
  </si>
  <si>
    <t>02/0/2018</t>
  </si>
  <si>
    <t>Filled - Raynetta Stansil   (08/10) Raynetta Stansil in BG/DS (08/01) Offer to Raynetta Stansil (07/26) Raynetta Stansil keeping warm, Diana Degraff phone IV 07/26 (07/18) Raynetta Stansil debrief 07/18, Diana Degraff phone IV 07/20 (07/13) Raynetta Stansil onsite IV 07/17 (07/09) Raynetta Stansil onsite IV TBS 07/17 (06/27) Sourcing candidates, partnering w/ HM for additional candidates from AORN conference (06/20) connecting with two candidates this week (06/13) sourcing candidates, exploring route of Surgical Tech teachers (06/06) sourcing candidates, exploring route of Surgical Tech teachers (05/31) Mary Cantu onsite IV 06/04, Donald Griffin phone IV 05/30 (05/24) Mary Cantu onsite IV 06/04, Donald Griffin phone IV 05/30 (05/17) sourcing candidates, waiting on resume to submit Donald Griffin as candidate (05/10) sourcing candidates (05/02) reviewing AORN resumes, expected connection to two connections 05/03 (04/25) sourcing candidates (04/18) Reviewing resumes on AORN and trying to connect with candidates (04/12) AORN posting added to help with applicants (04/04) Sourcing and connecting with candidates, exploring new postings (03/28) Kit Bleakney phone IV 03/29 (03/21) Kit Bleakney in manager review (03/14) Keeping Melissa Latus warm, cont. to source canidates (03/07) Keeping Melissa Latus warm (02/28) Melissa Latus phone IV TBS, finding candidates out of comp range (02/22) sourcing, operating room experience a must  (02/15) Discovery Call completed 02/07, initial screenings</t>
  </si>
  <si>
    <t>EB-2546704321</t>
  </si>
  <si>
    <t>Filled - Andrew Alderman   (08/30) Andrew Alderman cleared (08/23) Waiting on offer approval for Andrew Alderman (08/17) Position taken off hold, Autumn Oswalt onsite IV TBS (04/04) Discovery Call completed 03/29</t>
  </si>
  <si>
    <t>EB-4986325119</t>
  </si>
  <si>
    <t>(05/10) Please see EB-2106109115 (05/02) Please see EB-2106109115 (04/25) Please see EB-2106109115 (04/18) Discovery Call completed 04/18</t>
  </si>
  <si>
    <t>TEL001216</t>
  </si>
  <si>
    <t>Copywriter</t>
  </si>
  <si>
    <t>(05/24) waiting on feedback for Ryan Shipley and Michael White onsite IVs, Justin Gillet in manager review (05/17) waiting on feedback for Ryan Shipley and Michael White onsite IVs, David Luhn in manager review, Justin Gillett in manager review (05/10) waiting on feedback for Michael White onsite IV 05/08, David Luhn in manager review, Ryan Shipley onsite IV 05/15 (05/02) Ryan Shipley phone IV 05/03, need feedback for Michael White phone IV 04/28 (04/25) Ryan Shipley in manager review; following alternative process of sending resumes to HM before completing CDS; three resumes shared with HM</t>
  </si>
  <si>
    <t>TEL000903</t>
  </si>
  <si>
    <t>(01/24) continued sourcing in phase 1 and 2 (01/17) Eduardo Estela phone IV 01/17 (01/10) continued sourcing in phase 1 and 2 (01/05) position reposted, retitled and opened in Phase 2 (01/03) repost and partner to retitle to target right level candidates (12/20) Steven Schorn phone IV TBS (12/13) position reposted and retitled as "IT Help Desk Support" to drive more applicants. light in pipeline (12/07) Discovery call taken 11/29, candidate screenings scheduled for 12/07</t>
  </si>
  <si>
    <t>VEN000064</t>
  </si>
  <si>
    <t>Specialty Product Technologies</t>
  </si>
  <si>
    <t>Cathy Clausen</t>
  </si>
  <si>
    <t>Sharon Hammonds</t>
  </si>
  <si>
    <t>Spartanburg</t>
  </si>
  <si>
    <t>(11/29) position closed per hiring team on 11/28 (11/21)update call TBS to review role, posted to additional sites. (11/15) Matt Gault onsite IV 11/15 (11/8) Matt Gault onsite IV TBS (11/1) Sourcing (10/26) Discovery call completed 10/24</t>
  </si>
  <si>
    <t>BEC007501</t>
  </si>
  <si>
    <t>Oracle DBA</t>
  </si>
  <si>
    <t>James Cornell</t>
  </si>
  <si>
    <t>(12/13) Position canceled 12/12 (12/07) Ola Festus/ Meghana Jadhav/Blesse Mbubit in manager review (11/30) Ola Festus Okoh in manager review (11/29)HM requested additional candidates before starting interviews-clarified that a Computer Science degree is required (11/21) William Klavuhn/Meghana Jadhav/Johnny Lee/Claudette Tatalangdji in manager review, screened candidates commonly out of comp range or require visa sponsorship (11/15) William Klavuhn/Meghana Jadhav/Johnny Lee/Claudette Tatalangdji in manager review (11/10) Taken from Core 10/31; sourcing</t>
  </si>
  <si>
    <t>BEC007350</t>
  </si>
  <si>
    <t>Sr Software Enginner</t>
  </si>
  <si>
    <t>(01/17) touch base with hiring team (01/10) sourcing candidates, touch base with hiring team (01/05) sourcing candidates, touch base with hiring team (01/03) sourcing candidates (12/20) sourcing candidates; common obstacle is needing sponsorship (12/13) Altering searches to include familiarty with diverse technologies like React JS (12/07) Need feedback for Shauna Jiang onsite IV completed 12/05, Anna Nguyen in manager review (11/29) Shauna Jiang onsite IV TBS. Continued sourcing of candidates who want onsite positions (11/21) Shauna Jiang onsite IV TBS, candidates screened this week out of comp(11/16) Shauna Jiang onsite IV TBS (11/15) Shauna Jiang phone IN TBS (11/10) Taken from Core 10/31; sourcing</t>
  </si>
  <si>
    <t>TEL000775</t>
  </si>
  <si>
    <t>(10/25) Referrals Kruti Dave and Carmine Bacarri and Jon Morris still in manager review (10/20) JP Villasenor and Eli Godinez IVs, Referrals Kruti Dave and Carmine Bacarri and Jon Morris in manager review, (10/6) Discovery Call complete; begin sourcing</t>
  </si>
  <si>
    <t>TEL000774</t>
  </si>
  <si>
    <t>(10/25) see above (10/20)see above TEL0000775 (10/6) Discovery Call complete; begin sourcing</t>
  </si>
  <si>
    <t>TEL000771</t>
  </si>
  <si>
    <t>TEL000791</t>
  </si>
  <si>
    <t>Account Executive</t>
  </si>
  <si>
    <t>Denise Bader</t>
  </si>
  <si>
    <t xml:space="preserve">(11/29) Position put on hold 11/17 (11/21) Position put on hold 11/17 (11/15) HM/HR extended delay/pause of process and feedback until they review budget, Jeffrey Ong waiting on next steps, Robert Scott/Jon Morris/Senad Djokovic/Pat Carney still in manager review (11/8) HM/HR extended delay/pause of process and feedback until they review budget, Jeffrey Ong waiting on next steps, Robert Scott/Jon Morris/Senad Djokovic/Pat Carney still in manager review  (11/1) HM/HR delayed/paused process and feedback until they review budget, Jeffrey Ong waiting on next steps, Robert Scott/Jon Morris/Senad Djokovic/Pat Carney still in manager review  (10/26) Marissa Leonardi released from process, Jeffrey Ong waiting HM next steps (10/25) Marissa Leonardi phone IV on 10/25, Jeffrey Ong phone IV on 10/25, Brent Lavitt moved to BDR role for manger review, Robert Scott/Jon Morris/Senad Djokovic/Pat Carney still in manager review (10/20) Marissa Leonardi, Jeffrey Ong, and Brent Lavitt phone IV TBD, (10/13) Jeffrey Ong in manager review
</t>
  </si>
  <si>
    <t>POR000315</t>
  </si>
  <si>
    <t>Manufacturing Supervisor (1st shift)</t>
  </si>
  <si>
    <t xml:space="preserve">(01/24) communication sent to HR on 01/22 &amp; 01/12 for details to close req, positions expected to fill with internal candidate  (01/17) position expected to fill with internal candidate-waiting on details and information from HR (01/10) sourcing candidates (01/05) waiting for resume to submit candidate, continued sourcing (01/03) sourcing candidates (12/20) waiting on feedback for Don Guiles (12/13) waiting on feedback for Don Guiles last phone IV (12/07) Don Guiles last phone IV 12/07 (11/29) Don Guiles onsite IV TBS, Lenny Fries onsite IV 12/4 (11/21) Don Guiles on sit IV TBS, Lenny Fries waiting for IV feedback (11/15) waiting for feedback for David Guiles phone interview from 11/9 and David Smith phone interview from 11/10, Lenny Fries phone IV TBS (11/8) Don Guiles phone IV 11/9, David Smith phone IV 11/9 (11/1) Don Guiles phone IV TBS, David Smith phone IV 11/2 (10/26) Sourcing (10/20) Discovery call completed 10/18
</t>
  </si>
  <si>
    <t>GIL003947</t>
  </si>
  <si>
    <t>Project Manager - Technical Communications</t>
  </si>
  <si>
    <t>Rav Gowda</t>
  </si>
  <si>
    <t>(11/29) position on hold for review-tentative offer to Stephanie Alston if able to fill position now instead of January (11/21) position on hold for review-tentative offer to Stephanie Alston if able to fill position now instead of January  (11/15) position on hold for review-tentative offer to Stephanie Alston if able to fill position now instead of January (11/8) waiting for details of Stephanie Alston offer (11/1) Stephanie Alston offer (10/26) Jennifer Poindexter onsite IV 10/26, Carrie Pacifico manager review(10/20) Stephanie Alston onsite IV 10/17, Don Williams onsite IV 10/18, 
Jennifer Poindexter onsite IV 10/26, Carrie Pacifico in manager review-awaiting HM feedback(10/6) Stephanie Alston &amp; Don Williams (phone interview in process)</t>
  </si>
  <si>
    <t>EB-6791164464</t>
  </si>
  <si>
    <t>Arletta Carrara</t>
  </si>
  <si>
    <t>(03/28) Aremilis Galva offered, confirming acceptance (03/21) Aremilis Galva final IV 03/21 (03/14) Final IV for Colleen Razo 03/13 and expected offer to follow (03/07) Colleen Razo onsite IV 03/08, Aremilis Galva onsite 03/09 (02/28) Colleen Razo phone IV 03/21, Arletta partnering with Linda for Daniel Nyqvist (02/22) connecting for feedback for Jaime Churchill, Colleen Razo phone IV TBS (02/15) Jaime Churchill phone IV TBS (02/07) screening candidates-not meeting experience expectations (02/01) CDSs setup for 02/01 and 02/02 (01/24) Discovery Call completed 01/22</t>
  </si>
  <si>
    <t>TEL001179</t>
  </si>
  <si>
    <t>Gerald Hayes</t>
  </si>
  <si>
    <t>Veronica Klein</t>
  </si>
  <si>
    <t>Carly Lively</t>
  </si>
  <si>
    <t>(08/01) waiting on direction from HM/HR on possible role changes (07/26) waiting on direction for Nicole Fitts and Donnie Poplaski (07/18) waiting on direction for Nicole Fitts and Donnie Poplaski (07/13) waiting on direction for Nicole Fitts, Marla Mullen keeping warm, Donnie Poplaski in manager review (07/09) waiting on feedback for Nicole Fitts phone IV, Marla Mullen keep warm (06/27) Nicole Fitts phone IV 06/27, Jason Lichniak phone IV TBS, Marla Mullen keep warm (06/20) Nicole Fitts in manager review, Kevin Baham in manager review, Lisa Venable in manager review (06/13) Lisa Venable in manager review (06/06) Discovery Call completed 06/01, sourcing for role (05/31) Discovery Call scheduled for 06/01 (05/24) Discovery Call scheduled for 05/30</t>
  </si>
  <si>
    <t>EB-1488676677</t>
  </si>
  <si>
    <t>(04/12) Keeping Scott Berger warm, keeping Alex Sandoval wam (04/04) Keeping Scott Berger warm, keeping Alex Sandoval warm(03/28) Scott Berger phone IV 03/30, Matt Fertig phone IV TBS, Alex Sandoval phone IV 03/29, Chris Evans phone IV 03/28 (03/21) Scott Berger/Matt Fertig/Alex Sandoval/Chris Evans in manager review (03/14) candidate accepted position with another company, cont. to source candidates (03/07) connecting with potential candidate 03/07, common obstacles are people leadership experience and compensation (02/28) CDS set up for candidates (02/22) connecting with candidates (02/15) Clarified Territory 02/07, sourcing</t>
  </si>
  <si>
    <t>TEL001282</t>
  </si>
  <si>
    <t>(08/10) Sean Corona phone IV TBS, continuing to reach out to internal Marcos* but have not been able to make contact (08/01) Reaching out to internal Marcos Gomez (07/26) Brandon Valencia phone IV 07/24 (07/18) Kenny Truong phone IV 07/18 (07/13) Kenyy Truong phone IV TBS (07/09) Kenny Truong in manager review (06/27) Sourcing candidates (06/20) Richard Tesoro in manager review, Richard Bobadilla phone IV 06/22 (06/13) Discovery Call completed 06/13 (06/06) Discovery Call scheduled for 06/13 (05/31) Discovery Call scheduled for 06/11</t>
  </si>
  <si>
    <t>KOL001291</t>
  </si>
  <si>
    <t>Radford</t>
  </si>
  <si>
    <t>(04/25) partnered with HM and HR to discuss closing role, altering job description, and opening new role (04/18) waiting on approvals for offer to Gregory Compton (04/12) waiting on approvals for offer to Gregory Compton (04/04) waiting on approvals for offer to Gregory Compton (03/28) HR to provide details for offer to Gregory Compton (03/21) HR to provide details for offer to Gregory Compton(03/14) Gregory Compton phone IV TBS (03/07) reviewing pipeline to source (02/28) Justin Howell onsite IV 03/01 (02/22) Robert Grandalski onsite TBS, Justin Howell onsite TBS (02/15) Follow up w/ Robert Grandalski, Justin Howell in manager review 02/01) Thomas Mitchell offer pending (01/24) Thomas Mitchell offer pending, Robert Grandalski keep warm(01/17) Robert Grandalski second phone IV TBS, Thomas Mitchell waiting on feedback on next steps (01/10) Robert Grandalski phone IV 01/11, waiting on feedback for Thomas Mitchell onsite IV from 01/08 (01/05) Thomas Mitchell onsite IV 01/08, Robert Grandalski phone IV TBS (01/03) Follow up on Thomas Mitchell phone IV (12/20) Thomas Mitchell phone IV 12/21 (12/13) Thomas Mitchell in manager review (12/07) Kim Mueller in manager review (11/29) Discovery call completed 11/28 opened in Phase I</t>
  </si>
  <si>
    <t>GIL004803</t>
  </si>
  <si>
    <t>IT Business Partner</t>
  </si>
  <si>
    <t>Jaime Villaran</t>
  </si>
  <si>
    <t>(05/31) position put on hold (05/24) partnering w/ HR on possible offer w/ delayed start for Eileen Coffey (05/17) in final stages of approval for offer to Eileen Coffey (05/10) in final stages of approval for offer to Eileen Coffey (05/02) possible offer to Eileen Coffey waiting VP approval (04/25) possible offer to Eileen Coffey, continuing to source candidates (04/18) Eileen Coffey onsite IV 04/23 (04/12) Eileen Coffey phone IV 04/10 (04/04) Sourcing and connecting with candidates (03/28) Sourcing (03/21) Discovery Call completed 03/21</t>
  </si>
  <si>
    <t>EB-2055939763</t>
  </si>
  <si>
    <t>(05/17) direct sourcing (05/10) Jordan Smith possible offer, Desirae Ferraiolo phone IV 05/09, Jennifer Washburn keep warm (05/02) Please see EB-2106109115 (04/25) Jordan Smith onsite IV TBS with MA team bc currently located in MA (04/18) Please see EB-2106109115 (04/12) Please see EB-2106109115 (04/04) Sourcing and connecting with candidates (03/29) Please see EB-2106109115 (03/21)Please see EB-2106109115 (03/14) Please, see EB-2106109115 (03/07) Screening with Kevin Daughtrey 03/07 (02/28) connecting with candidates in passive market (02/22) sourcing in passive market bc of limited applicants (02/15) Position opened; begin sourcing</t>
  </si>
  <si>
    <t>GIL005052</t>
  </si>
  <si>
    <t>CPQ Analyst</t>
  </si>
  <si>
    <t>Karrie Morgan</t>
  </si>
  <si>
    <t>(08/23) Partnering with HM 08/24 to determine direction for Erin Christmas and Marko Mandalinic and internal candidates (08/17) Partnering with HM 08/17 to determine direction for Erin Christmas/Marko Mandalinic/internal applicants (08/10) Erin Christmas in manager review, Marko Mandalinic in manager review, will submit additional candidate once resume received (07/26) Sourcing candidates, screening call scheduled for 07/31 (07/18) Sourcing candidates (07/13) Sourcing candidates (07/09) Sourcing for candidates (06/27) Discovery Call scheduled for 06/29</t>
  </si>
  <si>
    <t>R-3175</t>
  </si>
  <si>
    <t>Embedded Software Engineer</t>
  </si>
  <si>
    <t>JR Vegiraju</t>
  </si>
  <si>
    <t>Josh Hawkins</t>
  </si>
  <si>
    <t xml:space="preserve">04/20/2018 Rajesh confirmed start date and requisition filled 04/13/2018 April 23 start date confirmed for Rajesh and welcome letter recieved 04/06/2018 In the process of Visa transfer for Rajesh 03/30/2018 In the process of Visa transfer for Rajesh 03/23/2018 Rajesh verbally accepted offer! After connecting with him live today, he will be sending signed documents this afternoon 03/16/2018 Rajesh in the offer stages 03/09/2018 Submitted Sanil Talauliker (awaiting feedback from phone interview 3/8) and Ben Xu. Rajesh going on-site 3/15. 03/02/2018 Recieved feedback from JR, moving straight to an on-site interview with Rajesh Nerkar. Josh to continue screening candidates 02/23/2018 Awaiting feedback on submitted candidates. 02/16/2018 Submitted Pratik Yadav and Rajesh Nerkar. Awaiting feedback on Rohit Chudasama, Sudhir Bhardwaj, Bhushan Gopalla Reddy, Aniruddha Harish, Hariharan Venkatraman Santhanam. Thanh Thanh Tung Tran, Jigar Bhatt, Manbir Jhawer 02/09/2018 Submitted Rohit Chudasama, Sudhir Bhardwaj, Bhushan Gopalla Reddy, Aniruddha Harish, and Hari Haran. Awaiting feedback on Thanh Thanh Tung Tran, Jigar Bhatt, Manbir Jhawer. 02/02/2018 Awaiting feedback on Thanh Thanh Tung Tran, Jigar Bhatt, Manbir Jhawer 01/26/2018 Submitted Thanh Thanh Tung Tran, Jigar Bhatt, Manbir Jhawer </t>
  </si>
  <si>
    <t>Challenges: Timely feedback from hiring manager</t>
  </si>
  <si>
    <t>Rajesh to begin work April 23, 2018</t>
  </si>
  <si>
    <t>R-3173</t>
  </si>
  <si>
    <t>Software Test Engineer</t>
  </si>
  <si>
    <t>04/20/2018 Suvarna confirmed start date 04/13/2018 Suvarna recieved welcome letter, awaiting background check 04/06/2018 Suvarna accepted the offer and has completed pre-hire paperwork. Start date: April 23, 2018 03/30/2018 In offer stages with Suvarna Bhakare, offer routed for approval March 30 03/23/2018 Suvarna going on-site Tuesday, March 27. Awaiting feedback on 4 additional candidates 03/16/2018 Suvarna getting scheduled for on-site, JR to review other submitted candidates 03/09/2018 Submitted Revanth, Anitha, Unmesh, and Omkar. Awaiting feedback from Suvarna's phone interview on Tuesday. 03/02/2018 Recieved feedback from JR, Suvarna Bhakare scheduled for phone screen on March 6. 02/23/2018 Awaiting feedback on submitted candidates. Awaiting response from Krishna for scheduling his phone screen. 02/16/2018 Submitted Abhijit Menon, re-scheduling Krishna's phone screen after he returns from his trip. Awaiting feedback on Fabio Hsu, Suvarna Bhakare, Srinivasan Venkatsurbramani, Aakash Patel 02/09/2018 Krishnamoorthy Narayana Swamy phone interview getting rescheduled for next week, submitted Fabio Hsu, Suvarna Bhakare, and Srinivasan Venkatsurbramani. Awaiting feedback on Aakash Patel. 02/02/2018 Submitted Krishnamoorthy Narayana Swamy on 01/29, phone interview scheduled for 02/07. Awaiting feedback on Aakash Patel. 01/26/2018 Submitted Aakash Patel</t>
  </si>
  <si>
    <t>Awaiting background check to clear and April 23, 2018 start date</t>
  </si>
  <si>
    <t>CEP000281</t>
  </si>
  <si>
    <t>Mold Maker I</t>
  </si>
  <si>
    <t>Za Xiong</t>
  </si>
  <si>
    <t>(6/22) Req is canceled (6/14) Continue to source (6/8) Submitted Samuel Lau and continue to try and contact Joseph Stone for phone interview (6/1) Move Joseph Stone to phone interviews and continue to source 05/25/2018 Submitted Joseph Stone and awaiting feedback. Continuing to reach out to potential candidates in passive market 05/18/2018 Awaiting compensation alignment with one screened candidate, 2 others in the process of getting scheduled 05/11/2018 3 phone screens in the process of getting scheduled 05/03/2018 Continuing to source in the passive market 04/27/2018 Brad Braithwaite being considered for CEP000280. 04/20/2018 Brad Braithwaite on-site interview confirmed for April 23 04/13/2018 Submitted Michael Pundyk, approved for on-site interview but withdrew from candidacy. Brad Braithwaite approved for onsite interview. Working with Melissa to rename the role and change the job description to reflect an "upper" level role (5-10 years experience) and a "lower" level role (1-5 years experience). 04/06/2018 Brad Braithwith interviewing with Pete Tuesday. Pending calendar inviation accept. 03/30/2018 Awaiting feedback on Brad Braithwith, continuing to reach out to candidates in passive market 03/23/2018 Submitted Brad Braithwith and continuing to reach out to canididates in the passive market. 03/16/2018 Tim Struchen withdrawing from candidacy, Josh to continue sourcing 03/09/2018 Josh to continue sourcing candidates from CareerBuilder 03/02/2018 Scheduling On-Site interview for Tim Struchen. Awaiting feedback form Mark Hatton's phone interview. 02/23/2018 Released Terry and Richard. Scheduling phone interview with Tim Struchen. Awaiting feedback on Ken Decon. 02/16/2018 Awaiting feedback from Terry and Mark's phone interviews. Submitted Tim Struchen 02/09/2018 Submitted Ken Deacon. Awaiting feedback on Mark Massaro. 02/02/2018 Awaiting feedback on Mark Massaro 01/26/2018 Submitted Mark Massaro on 1/25</t>
  </si>
  <si>
    <t xml:space="preserve">WEEK OF MAY 21: 50 cold calls this week to new and previous prospects, sent follow-up to LinkedIn Blast sent out to 26 local candidates and 83 national candidates. Challenges: 3 applicants total, 3 sourced candidates withdrew from candidacy in the interview process because they didn't want to relocate </t>
  </si>
  <si>
    <t xml:space="preserve">6/22 n/a role is canceled </t>
  </si>
  <si>
    <t>CEP000280</t>
  </si>
  <si>
    <t>Mold Maker II</t>
  </si>
  <si>
    <t>(6/29) Filled (6/22) Filled (6/14) Filled (6/8) Brad in BG (6/1) Brad in BG 05/25/2018 Offer accepted by Brad Braithwaite. Brad has returned signed paperwork and initiated background check. Brad requested to speak with Melissa again about assistance in looking for housing in Lodi. 05/18/2018 Connecting with Brad Braithwaite to discuss offer 05/11/2018 Brad Braithwaite's sign-on to be approved by HR. 05/03/2018 In process of creating an offer for Brad Braithwaite. Sign-on bonus sent for approval and will route offer once all approvals are acquired.04/27/2018 Working with Brad Braithwaite to determine a compensation package that would be attractive enough to warrant the move to Lodi. Josh reached out to him April 27 to figure out what he would be looking for in terms of a sign-on bonus/relocation package and will regroup with him early next week. 04/20/2018 Brad Braithwaite on-site interview confirmed for April 23 04/13/2018 Submitted Michael Pundyk, approved for on-site interview but withdrew from candidacy. Brad Braithwaite approved for onsite interview. Working with Melissa to rename the role and change the job description to reflect an "upper" level role (5-10 years experience) and a "lower" level role (1-5 years experience). 04/06/2018 Brad Braithwith interviewing with Pete Tuesday. Pending calendar inviation accept. 03/30/2018 Awaiting feedback on Brad Braithwith, continuing to reach out to candidates in passive market 03/23/2018 Submitted Brad Braithwith and continuing to reach out to canididates in the passive market. 03/16/2018 Tim Struchen withdrawing from candidacy, Josh to continue sourcing 03/09/2018 Josh to continue sourcing candidates from CareerBuilder 03/02/2018 Scheduling On-Site interview for Tim Struchen. Awaiting feedback form Mark Hatton's phone interview. 02/23/2018 Released Terry and Richard. Scheduling phone interview with Tim Struchen. Awaiting feedback on Ken Decon. 02/16/2018 Awaiting feedback from Terry and Mark's phone interviews. Submitted Tim Struchen 02/09/2018 Submitted Ken Deacon. Awaiting feedback on Mark Massaro. 02/02/2018 Awaiting feedback on Mark Massaro 01/26/2018 Submitted Mark Massaro on 1/25</t>
  </si>
  <si>
    <t>WEEK OF MAY 21: Job sent to 11 potential candidates in LinkedIn, 85 total cold calls conducted from various sources . Challenges: Long waiting period for Brad to come to a decision on the offer, 3 candidates withdrew candidacy in the interview process because they didn't want to relocate, Brad Braithwaite unsure about accepting offer</t>
  </si>
  <si>
    <t>6/29 n/a filled, waiting on candidate to start, 7/9</t>
  </si>
  <si>
    <t>CEP000283</t>
  </si>
  <si>
    <t xml:space="preserve">Consumables Production Supervisor </t>
  </si>
  <si>
    <t>Brian Nieri</t>
  </si>
  <si>
    <t xml:space="preserve">Jaclyn Chen </t>
  </si>
  <si>
    <t>04/06/2018 Role canceled to open a Manager level role 03/30/2018 Pending feedback from Brian on how to move forward with the position. Deciding between moving forward with Patricia or restructuring to a manager level role. 03/23/2018 Update call scheduled for next week to discuss the direction for his position. 03/16/2018 Pending feedback on Patricia Ibarra 03/09/2018 Pending feedback on Patricia Ibarra 03/02/2018 Pending feedback on Patricia Ibarra. 02/23/2018 Releasing Patricia Seaberry, Vinh Vu withdrawing from this position. Awaiting feedback on Patricia Ibarra 02/16/2018 Patricia Ibarra on hold until Patricia Seaberry's phone interview on Tuesday. Submitted Vinh Vu. 02/09/2018 Submitted Patricia Seaberry. Awaiting feedback on Patricia Ibarra's on-site. 02/02/2018 Awaiting feedback from Patricia's on-site and Shashwat and John's phone interviews 01/26/2018 Submitted Patricia Ibarra, Shashwat Mishra, and John Farfan on 1/19</t>
  </si>
  <si>
    <t>Awaiting feedback from HR on 3 internal candidates, determining the new direction for the role next week</t>
  </si>
  <si>
    <t>Req closed in Taleo</t>
  </si>
  <si>
    <t>CEP000705</t>
  </si>
  <si>
    <t>Lab and Safety Administrator</t>
  </si>
  <si>
    <t>04/20/2018 Martha confirmed start date 04/13/2018 Awaiting confirmation from client services on Martha's background check. 04/06/2018 Martha accepted offer! She has completed all pre-hire paperwork and will begin work on April 23, 2018 03/30/2018 In offer stages with Martha. Offer recommendation request sent, awaiting approval from Melissa before routing for approval in Taleo. 03/23/2018 Holding on a decision for an offer for Martha Espitia until later next week. Three calls with new candidates scheduled for next week 03/16/2018 Submitted Joe March 16. Martha on-site today, Mark on site last week. Holding on Ndingsa. 03/09/2018 Positive feedback from Mark's interview Monday, Martha onsite on 3/16, holding on Ndingsa as backup 03/02/2018 Robert Sukhu on-site today. Mark Orcholski's on-site March 5. Martha Espitia's phone interview March 6. Awaiting feedback on Ndingsa Fomukong's phone screen.  02/23/2018 Robert Sukhu phone screen scheduled for Monday, scheduling on-site for Mark. Releasing Maria Dona. Awaiting feedback on Benjamin Morck, Irina Ankoudinova, Fred Elfman, and Ndingsa Fomukong. 02/16/2018 Maria went onsite this week and will be released. Mark to be scheduled week of 2/26. Submitted Benjamin Morck and Irina Ankoudinova 02/09/2018 Scheduling Mark's on-site interview for week of 02/26, Maria coming on-site next week. Submitted Namita Bansal and awaiting feedback. 02/02/2018 Submitted Mark Orcholski 01/30 and his phone interview is scheduled for 02/05   01/26/2018 Req posted 01/25/2018 Josh to source and screen viable applicants</t>
  </si>
  <si>
    <t>24 connections on Linked In, approximately 75 resumes screened, 3 candidates reaching final interview stages</t>
  </si>
  <si>
    <t>Josh to send fill once background clearance confirmation recieved</t>
  </si>
  <si>
    <t>CEP000802</t>
  </si>
  <si>
    <t>Software Designer</t>
  </si>
  <si>
    <t>Ben Dority</t>
  </si>
  <si>
    <t xml:space="preserve">03/09/2018 Ian Hartley began work. 03/02/2018 Iain Hartley to begin work on Monday! 02/23/2018 Iain Hartley accepted the offer 02/09/2018 Requisition opened on Feb 7, submitted Iain Hartley who will be going on-site for an interview on 02/12 </t>
  </si>
  <si>
    <t>CEP000820</t>
  </si>
  <si>
    <t>Senior Scientist</t>
  </si>
  <si>
    <t>(6/1) Candidate to start 6/11 - visa process 05/25/2018 Continuing to make sure everyone is on-track for June 11 start date. 05/18/2018 Aligned with Heather, Soumi, and Shobana on June 11 start date. Will begin work on EAD 05/11/2018 Connected with Heather, sent over EAD informaiton. Immigration services and Cepheid reaching out to Shobana on May 11. 05/03/2018 Shobana working on O1 application with Seyfarth. Collaborating with HR and Soumitesh on May 7 start date. 04/27/2018 Working with Shobana and immigration services on O1 visa application to make sure she is good to go for potential May 7 start date. Shobana sent a letter required for her O1 application and working with HR to work this out and send it to Shobana 04/20/2018 Verbal offer extended and accepted to Shobana contingent upon successful O1 visa application. Offer letter and background information sent to candidate 04/13/2018 Awaiting response from Heather on updates from Shobana's immigration assessment and O1 visa application. 04/06/2018 Awaiting feedback from Immigration services on O1 visa application with Shobana. Need to route offer in Taleo after I recieve feedback.03/30/2018 In offer stages with Shobana. Reached out to HR.Info for immigration assessment to be conducted to get a sense of time-line and next steps for moving forward. 03/23/2018 Submitted Rui Yang with a phone interview scheduled for Monday, March 26. Elena and Shobana have been on-site. Holding on August for now. 03/16/2018 Submitted August. Elena on-site March 16 and Shobana on-site March 21. Awaiting feedback from Sheila's on-site.03/09/2018 Submitted Shobana (phone interview 3/9), Maha Patel (holding) and Yunfei Chen (releasing) 03/02/2018 Sheila Adams-Sapper phone interview on March 5. Elena Usacheva on-site scheduled for March 16. 02/23/2018 Completed Discovery Call February 16. Submitted Wei-Sheng Chen, focusing on the feedback from this candidate moving forward with our search.</t>
  </si>
  <si>
    <t>Challenges: Complications with visa, timely feedback throughout visa process. 40 connections made in Linked In, approximately 100 resumes screened, 3 candidates reaching final interview stages</t>
  </si>
  <si>
    <t xml:space="preserve">6/1 Shobana to begin work, will reach out before first day - visa process </t>
  </si>
  <si>
    <t>CEP000891</t>
  </si>
  <si>
    <t>ME Technician II</t>
  </si>
  <si>
    <t>Joshua Hawkins</t>
  </si>
  <si>
    <t>04/06/2018 Adrian to begin new role April 9 03/30/2018 Adrian's offer approved and internal offer letter sent to Adrian. 03/23/208 Awaiting final approval from James Buckley for Adrian's offer 03/16/2018 Routing offer for Adrian Labunog once approvals are finalized 03/09/2018 Awaiting feedback on an offer for internal candidate Adrian Labunog 02/23/2018 Discovery Call completed on February 23.</t>
  </si>
  <si>
    <t>Delay in recieving feedback on approval for Adrian Labunog's offer</t>
  </si>
  <si>
    <t>Adrian to begin work April 9</t>
  </si>
  <si>
    <t>CEP000988</t>
  </si>
  <si>
    <t>Darren Seawright</t>
  </si>
  <si>
    <t>05/11/2018 Hien's paper's have been submitted and background check is complete. 04/27/2018 Verbal accept from Hien! 04/20/2018 Hien's final on-site interview scheduled for April 20. 04/13/2018 Hien selected for final on-site interview, Josh to release Mohammad and Michael. 04/06/2018 Hien and Mohammad on-site interviews April 6, Michael Liang second on-site scheduled for April 9th. 03/30/2018 Submitted Michael Liang, phone interview scheduled for March 2. Awaiting feedback on Mohammad and Hien's phone interviews. 03/23/2018 Submitted Mohammad and Hien, both interviewing with Darren on March 23. 03/16/2018 Screening Nasrin Taheri (suggested by Candice) March 16, focusing on sourcing for this position becasue most are recent grads or have yet to graduate. 03/09/2018 Discovery Call on 3/7, recruitment underway</t>
  </si>
  <si>
    <t xml:space="preserve">Challenges:Searching for a very niche skillset and many applicants have either required visas or are new-graduates. Solution: Broadened the requirements for the role to include those looking to "sustain" as opposed to "create." Reviewed 156 applications, conducted 12 20 minute phone screens, and made 14 connections on LinkedIn the week of 4/16 </t>
  </si>
  <si>
    <t>Josh to call before start date</t>
  </si>
  <si>
    <t>CEP000937</t>
  </si>
  <si>
    <t>Manufacturing Associate II</t>
  </si>
  <si>
    <t>Raj Singh</t>
  </si>
  <si>
    <t>04/20/2018 Released Rogelio, canceled requisition 04/13/2018 Recieved call from HR April 12 that this position shouldn't have been given to Personify. Working with team to determine direction for role and how to handle Rogelio. 04/06/2018 Moving forward with Rogellio! I will pre-close him next week and send an offer recommendation to Raj and HR. Raj is working with HR to discuss compensation and said to expect updates definitely by our April 20 update call but hopefully before via email. Christopher and Roderic on hold as backups. 03/30/2018 Rogellio Pascua on-site interview March 30. Submitted Christopher Cayas, awaiting feedback. 03/23/2018 Submitted Rogellio Pascuau. Holding on Roderic until we see more candidates.03/16/2018 Awaiting feedback from Roderic's on-site interview. Continuing to clear pipeline and source potential candidates 03/09/2018 Submitted Roderic Almando 03/02/2018 Discovery Call took place on Feb 27 and position opened in Taleo 02/23/2018 Discovery Call Scheduled for Tuesday, Feb 27 at 11:00 am PST</t>
  </si>
  <si>
    <t>Approximately 75 profiles screened in LinkedIn with 23 connections made. We have two candidates on hold if Rogellio doesn't work out.</t>
  </si>
  <si>
    <t>Cancel template to be processed</t>
  </si>
  <si>
    <t>CEP000970</t>
  </si>
  <si>
    <t>(6/8) Ruben - waiting for GIS close out - will be moving forward (6/1) HR to confirm if clear to have candidate start 05/25/2018 GIS still pending criminal search, start date pushed back again to June 11. Filled in Antonio, Ruben, and HR on new start date. Sourcing backup candidates in passive market 05/18/2018 GIS pending criminal search. If not completed by close of business May 18, we will need to extend start date to June 4. 05/11/2018 Background check failed to produce evidence of HS diploma. Josh called Ruben he confirmed that he never completed high school despite saying he did on CDS call. Melissa meeting with Antonio to determine if they want to move forward. Received confirmation that they will move forward on May 11. 05/03/2018 Verbal offer extended and accepted by Ruben! Start date: May 21 04/27/2018 Moving forward with an offer for Ruben Torres. Offer routed in Taleo and awaiting approvals before extending to Ruben. 04/20/2018 Submitted Ruben Gonzales, interviewing on-site April 23. 04/13/2018 Keeping this position at its current level. Antonio forwarded resume of Ruben for Josh to screen. 04/06/2018 Awaiting the re-leveling of the role in Taleo to reach out to the candidates Antonio would like to put into process. 03/30/2018 After talking with HR, opening the requestion for applicant flow. 03/23/2018 Position getting cancelled/restructured for ME Technician I position 03/16/2018 Position restructuring/cancelling and going forward with internal candidiate Luis Carranza 03/09/2018 Awaiting feedback from HR on restructuring this role</t>
  </si>
  <si>
    <t xml:space="preserve">Challenges: confirmed from listening to call that Ruben confirmed his highest level of education as HS diploma </t>
  </si>
  <si>
    <t>6/7 Waiting to close out BG</t>
  </si>
  <si>
    <t>CEP001092</t>
  </si>
  <si>
    <t>Global Product Marketing Specialist</t>
  </si>
  <si>
    <t>Stephanie Williams</t>
  </si>
  <si>
    <t>05/11/2018 Moving forward with George Rogge. This will be a demotion for him. Offer accepted and fill sent 05/03/2018 Conducting on-site interview with internal George Rogge and Josh screening Divya (referral) on Thursday. Decision to be made May 7-9. 04/27/2018 Submitted Amit and Matt. The plan moving forward is to move Matt through the interview process next week and be able to make a decision between Matt and Carla by May 7-8. 04/20/2018 Carla interviewed on-site Arpil 18 and was selected for a final on-site interview on April 20. 04/13/2018 Per conversation with Jane April 13, restructuring role to Product Specialist (P1). With this releveling, Carla is the only candidate within compensation. She will be coming on-site for an interview Wednesday. 04/06/2018 Submitted Carla Chen, Saagar Patel, and Kabir Chalwa. Nikola and Anwaar phone interviews April 6, Ifeanyi and Carla April 10. Awaiting feedback on Kabir. 03/30/2018 Submitted Ifeanyi Emole and Anwaar Al-Zireeni. Nikola phone interviewing on April 6, Ifeanyi phone interviewing April 11, Anwaar phone interviewing April 6. 03/23/2018 Submitted Nikola Naidavski. Working to schedule additional screens from a promising candidate pool. 03/16/2018 Discovery Call took place March 14, reached out to 3 applicants 03/09/2018 Discovery Call scheduled for 3/1404/20/2018</t>
  </si>
  <si>
    <t>Challenges: Restructuring of role took majority of candidates out of process. SOLUTIONS: Josh submitted two qualified candidates as soon as additional resumes were requested. Internal candidate and referral also submitted.</t>
  </si>
  <si>
    <t>Client Services to send offer letter to Stephanie for approval, Josh to give green light to Stephanie for extending the offer once approved</t>
  </si>
  <si>
    <t>CEP001095</t>
  </si>
  <si>
    <t>Facility Technician III</t>
  </si>
  <si>
    <t>05/25/2018 Awaiting BG clear confirmation before sending the fill. 05/18/2018 Rick began work Monday and awaiting BG confirmation before fill can be sent. 05/11/2018 Rick's background check in process due to lost GED paperwork with GIS. Confirmed with Rick that this was a completed degree. Rick will still start work on Monday. 05/03/2018 Offer verbally accepted by Rick! In process of background check before May 21 start date. 04/27/2018 Moving forward with an offer for Rick! To fit salary expectations, the position was restructured to Technician III and must be posted for 5 days before an offer is extended (this would mean extending offer April 30). Offer has been routed for approval and needs to be approved by Monday, April 30 so that the verbal offer can be extended to Rick on this date.  04/20/2018 Position has been modified to reflect 3rd shift. Rick approved for on-site interview and went on-site April 19 with very positive feedback. Joshua Butler on-site interviewing April 23. Ken Kortright referred to James Buckley for process role. 04/13/2018 Submitted John Jasso (rejected) and Rick Gregg (phone interview April 17). Ken onsite April 16, Joshua Butler on-site April 20. 04/06/2018 Submitted Ken Kortright  (interviewing April 9) and Joshua Butler (very positive feedback, pending interview scheduling) 03/30/2018 Lue Vang's supervisor told him that he would need to work in his current position. Josh continuing to reach out to candidates from Monster and Linked In. 03/23/2018 In the process of scheduling interview with internal candidate Lue Vang. 03/16/2018 Discovery Call took place March 13, awaiting the application of internal candidate Lou Vang and reached out to one applicant. 03/09/2018 Discovery Call scheduled for 3/13</t>
  </si>
  <si>
    <t>35 candidate profiles screened in Taleo. 50 candidates screened in Linked In with 14 connections made with potential local candidates. 50 resumes screened in Monster with 15 cold-calls and emails sent out to potential local candidates.</t>
  </si>
  <si>
    <t>Personify to send fill</t>
  </si>
  <si>
    <t>CEP001121</t>
  </si>
  <si>
    <t>Todd Franklin</t>
  </si>
  <si>
    <t>05/11/2018 Confirmed start date with Dominic, sent fill. 05/03/2018 Dominic's background check in process before May 14 start date 04/27/2018 Verbal accept from Dominic! 04/20/2018 Moving forward with an offer for Dominic! Josh pre-closed candidate and provided offer recommendation 04/13/2018 Noel and Dominic interviewing April 13. Awaiting feedback on Santiago. 04/06/2018 Submitted Santiago, Noel, and Dominic. Dominic phone interviewing April 10 and Noel April 9. Awaiting feedback on Santiago. Todd to interview Scott Harding next week (internal candidate) 03/30/2018 Phone sceening initial candidates early next week 03/23/2018 Discovery call took place March 21, beginning recruitment process!</t>
  </si>
  <si>
    <t>15 connections made in Linked In, 6 20-minute phone screen's conducted</t>
  </si>
  <si>
    <t>Dominic to start work on Monday</t>
  </si>
  <si>
    <t>CEP001317</t>
  </si>
  <si>
    <t>Mahdieh Aghaebrahim</t>
  </si>
  <si>
    <t>05/11/2018 Offer accepted by Sandy, fill sent 05/03/2018 Offer re-routed to Kathy Culver for approval in John Nicewonger's absence. Josh will give green-light when offer has been approved.  04/27/2018 Routed offer for Sandy Tran, awaiting approvals from hiring team. Once approvals are in, I will inform Mahdieh that she can extend the offer to Sandy. 04/20/2018 Moving forward with an offer for Sandy Tran 04/13/2018 Submitted Sandy Tran (internal, interview next week) and Iniyawan (rejected). 04/06/2018 Discovery Call took place April 3, screening first candidate Monday</t>
  </si>
  <si>
    <t>8 applicants, 75 resumes screen in LinkedIn, 20 connections made</t>
  </si>
  <si>
    <t>Sandy to begin work</t>
  </si>
  <si>
    <t>CEP001326</t>
  </si>
  <si>
    <t>James Buckley</t>
  </si>
  <si>
    <t>(9-21) In BG - Robert L (9/14) Offer stage - Robert L. (9/6) Moving forward to offer with Robert L. (8/31) Robert L. onsite interview this week (8/24) Robert L to onsite interview next week (8/17) Robert L. phone screen with Narashiman 8/16 (8/10) Submitted Robert LaVigna (7/26) Continue to source (7/13) Continue to source (7/2) Continue to source (6/29) Continue to source (6/22) Continue to source (6/14) See notes for CEP000281 and waiting on confirmation of cancellation (6/8) See notes for CEP000281 (6/1) Continuing to heavily source for this role in the passive market 05/25/2018 Continuing to heavily source for this role in the passive market. 05/18/2018 Heavily sourced for this position this week, awaiting feedback from calls 05/11/2018 Sourcing in-tandem with CEP000281. 5/03/2018 Continuing to source in the passive market 04/27/2018 Requisition successfully updated to reflect Mold Maker I profile. 04/20/2018 In the process of updating job description and title with Melissa. 04/13/2018 Discovery Call took place April 12. Working with Melissa to restructure job description/title 04/06/2018 Awaiting feedback from Discovery Call request sent April 3 and April 5</t>
  </si>
  <si>
    <t xml:space="preserve">Countermeasures:  New hiring manager assisting with process, recalibrated this week and he is reviewing job description. Also, refreshed posting and posted to moldingjobs.com. Challenges: 3 applicants total, 3 sourced candidates withdrew from candidacy in the interview process because they didn't want to relocate, specific profile, very niche skill set. Spoke with HR about engaging an agency. </t>
  </si>
  <si>
    <t xml:space="preserve">9/21 n/a Robert L. in background </t>
  </si>
  <si>
    <t>CEP001345</t>
  </si>
  <si>
    <t>Maintenance Technician IV</t>
  </si>
  <si>
    <t>Luis Chu</t>
  </si>
  <si>
    <t>05/25/2018 Offer for Tom Thai, internal candidate! 05/18/2018 Kevin withdrew from candidacy, Janean interviewing Friday. Internal candidate Tom Tai in consideration for the role. 05/11/2018 Submitted Kevin. Kevin and Janean approved for on-site interviews. 05/03/2018 Awaiting feedback on Janean Infelise's submission. Sent instructions to Fred Ehlers for updating the job description on April 30. 04/27/2018 Submitted Janean Infelise, awaiting feedback 04/20/2018 Continuing to screen initial applicants. 04/13/2018 Discovery Call to take place April 10, Josh to begin work!</t>
  </si>
  <si>
    <t>Conducted 16 cold calls and LinkedIn Blast out to 26 local candidates</t>
  </si>
  <si>
    <t>Luis to provide interview feedback, Client Services to schedule Tom interview, Josh to continue sourcing</t>
  </si>
  <si>
    <t>CEP001346</t>
  </si>
  <si>
    <t>Tooling Manager</t>
  </si>
  <si>
    <t>(6/22) Filled (6/14) Filled (6/8) Brad in BG (6/1) Brad in BG 05/25/2018 Offer accepted by Brad Braithwaite. Brad has returned signed paperwork and initiated background check. Brad requested to speak with Melissa again about assistance in looking for housing in Lodi. 05/18/2018 Connecting with Brad Braithwaite to discuss offer 05/11/2018 Brad Braithwaite's sign-on to be approved by HR. 05/03/2018 In process of creating an offer for Brad Braithwaite. Sign-on bonus sent for approval and will route offer once all approvals are acquired.04/27/2018 Working with Brad Braithwaite to determine a compensation package that would be attractive enough to warrant the move to Lodi. Josh reached out to him April 27 to figure out what he would be looking for in terms of a sign-on bonus/relocation package and will regroup with him early next week. 04/20/2018 Brad Braithwaite on-site interview confirmed for April 23 04/13/2018 Submitted Michael Pundyk, approved for on-site interview but withdrew from candidacy. Brad Braithwaite approved for onsite interview. Working with Melissa to rename the role and change the job description to reflect an "upper" level role (5-10 years experience) and a "lower" level role (1-5 years experience). 04/06/2018 Brad Braithwith interviewing with Pete Tuesday. Pending calendar inviation accept. 03/30/2018 Awaiting feedback on Brad Braithwith, continuing to reach out to candidates in passive market 03/23/2018 Submitted Brad Braithwith and continuing to reach out to canididates in the passive market. 03/16/2018 Tim Struchen withdrawing from candidacy, Josh to continue sourcing 03/09/2018 Josh to continue sourcing candidates from CareerBuilder 03/02/2018 Scheduling On-Site interview for Tim Struchen. Awaiting feedback form Mark Hatton's phone interview. 02/23/2018 Released Terry and Richard. Scheduling phone interview with Tim Struchen. Awaiting feedback on Ken Decon. 02/16/2018 Awaiting feedback from Terry and Mark's phone interviews. Submitted Tim Struchen 02/09/2018 Submitted Ken Deacon. Awaiting feedback on Mark Massaro. 02/02/2018 Awaiting feedback on Mark Massaro 01/26/2018 Submitted Mark Massaro on 1/25</t>
  </si>
  <si>
    <t>WEEK OF MAY 21: Determined that candidates in process will be sufficicient WEEK OF MAY 14: 75 resumes screened in Monster (15 cold calls), 100 profiles screened in LinkedIn (15 connections made with local candidates)</t>
  </si>
  <si>
    <t>6/22 n/a filled, candidate to start on Monday</t>
  </si>
  <si>
    <t>CEP001391</t>
  </si>
  <si>
    <t>ME Technician I</t>
  </si>
  <si>
    <t>05/18/2018 Connected with Julian for first day. Continuing to clear pipeline. 05/11/20118 Awaiting Julian's start date 05/03/2018 Julian verbally accepted! Start Date: May 21 04/27/2018 Moving forward with offer for Jullian! Melissa needs to restructure this to O2 level before offer can be routed in Taleo 04/20/2018 Submitted Daniel, interviewing April 20. 04/13/2018 Submitted Jullian, interviewing Monday</t>
  </si>
  <si>
    <t>Quick turn-around time with referred candidates</t>
  </si>
  <si>
    <t>Jullian to begin work, Josh to try to connect with Julian on 5/18 before start date</t>
  </si>
  <si>
    <t>CEP001417</t>
  </si>
  <si>
    <t>05/18/2018 Background check in progress 05/11/2018 Marcos to complete his paperwork before start date 05/03/2018 Marcos verbally accepted! Start Date: May 29 04/27/2018 Moving forward with offer for Marcos Papalia! This position will also need to be switched to O2 level. 04/20/2018 Opened requisition with same profile as CEP1417</t>
  </si>
  <si>
    <t>Trying multiple times to connect with Marcos to discuss his salary expectations and confirm that this shift will work with him but no answer/response</t>
  </si>
  <si>
    <t>GIS to complete background check, Josh to reach out before May 29 start date</t>
  </si>
  <si>
    <t>CEP001216</t>
  </si>
  <si>
    <t>Alia Kele</t>
  </si>
  <si>
    <t xml:space="preserve">05/18/2018 Offer accepted by Jian! 05/11/2018 Moving forward with Jian! Working with HR (Karen and Jaclyn) to determine offer amount. Alia changed title to Scientist I in Danaher Workday and HR approval needed. 05/03/2018 Jian and Payal completed on-site interviews, Sowndharya scheduled for Monday. Submitted Imteaz. 04/27/2018 Requisition transferred to Josh upon Rosie departure on 4/27. (4/20) Jian, Payal &amp; Sowndharya scheduled for onsite interviews. (4/12) Beginning to source. (4/3) Discovery call completed. </t>
  </si>
  <si>
    <t>Josh continuing to source, clear pipelines, and submit viable candidates</t>
  </si>
  <si>
    <t xml:space="preserve">Reach out to Jian before first day, BG to clear </t>
  </si>
  <si>
    <t>CEP001041</t>
  </si>
  <si>
    <t>05/18/2018 Awaiting June 04 start date 05/11/2018 Offer verbally accepted by Marla! Start date: June 4, 2018 05/03/2018 Moving forward with offer for Marla. Offer routed and awaiting Tuyet's approval of offer in Taleo. 04/27/2018 Requisition transferred to Josh upon Rosie departure on 4/27 (4/20) Marla completed an onsite, pending feedback. Meow on hold. Pending feedback on Hazel's phone interview. (4/12) Holding on Meow. Moving forward with an onsite for Marla. (4/3) Hazel on hold. Meow and Marla scheduled for phone interviews.  (3/30) Submitted Hazel and Meow, pending feedback. (3/23) Discovery call completed.</t>
  </si>
  <si>
    <t>Timely feedback in offer stages</t>
  </si>
  <si>
    <t>Josh to connect with Marla closer to start date</t>
  </si>
  <si>
    <t>CEP000325</t>
  </si>
  <si>
    <t>Senior Technical Tooling Program Manager (CEP000325)</t>
  </si>
  <si>
    <t>Chad Hamilton</t>
  </si>
  <si>
    <t>(6/8) Waiting on decision from Keith M. on if we are moving forward with filling this role (6/1) Waiting on decision from Keith M. on if we are moving forward to offer with Tony F. 05/25/2018 Chad working with Keith to determine direction with Tony 05/18/2018 Releasing Ali, Chad to revisit moving forward with Tony on the role. Josh continuing to source candidates. 05/11/2018 Wei withdrew from candidacy, deciding between Tony and Ali next week. 05/03/2018 Holding on Tony, phone interview with Ali today, possibly scheduling phone interview between Wei and Keith next week 04/27/2018 Requisition transferred to Josh upon Rosie departure on 4/27. Anthony Frankenberger conducting final interview on April 27, likely moving forward with an offer for him. Waiting on a response from Wei and holding on Ali. (4/20) Potentially moving forward with a lower level offer for Wei. Tony scheduled for a final round interview on Friday. (4/12) Pending feedback on Wei. Hongha, Ali and Tony scheduled for phone interviews. 4/3) Wei Li scheduled for a final round with the team. Hongha, Ali and Tony submitted, pending feedback. (3/30) Wei compelted a second round onsite. Submitting Anthony Frankenberger and Martin Shroder. (3/23) Wei rescheduled for a phone interview. Submitted Anthony Frankenberger. Screening an internal candidate fromm Sciex. (3/15) Wei Li scheduled for a phone interview. Ed Flory moving to a second round onsite. (3/8) Pending feedback on Wei LI and Ed Flory. (3/1) Pending BG for JR Lin. Submitted Wei Li pending feedback. (2/23) Pending BG for JR Lin. Rahul scheduled for a phone interview. (2/16) JR Lin accepted the offer, pending BG. Submitted Rahul,. pending feedback. (2/9) Rescheduling Victor for a phone. Waiting to hear on next steps for JR Lin. (2/2) Holding on the offer for JR Lin for 2 weeks. Rescheduling Victor V. (1/26) Moving forward with an offer for JR Lin. Victor Valenzuela scheduled for a phone interview. (1/19) JR Lin scheduled for a final interview.(1/11) Chad did not attend the update call 1/10, reaching out to reschedule. Pending feedback on VJ and Michael Balich. JR Lin being scheduled for an onsite. (1/5) Pending feedback on VJ and Michael Balich. Releasing Michael Shaban. Scheduling JR Lin for an onsite interview. (12/21) Pending feedback on VJ, Michael Shaban and Michael Balich. JR LIn scheduled for an onsite interview. (12/15) Michael Shaban onsite interview. Pending feedback on VJ &amp; Michael Balich. JR Lin moving to an onsite, pending the interview team. (12/8) Michael Shaban &amp; Michael Balich scheduled for phone interviews. VJ scheduled for an onsite interview. Submitting Deanna. Agency candidate moving forward with an onsite. (12/1) Tim Belmont &amp; Michael Shaban being scheduled for phone interviews. Michael Balich being scheduled for a second round phone interview. VJ moving to an onsite interview. Agency support has been enagged.  (11/17) Releasing Kent. Vijay &amp; Michael scheduled for phone interviews. Pending feedback on Mitesh, Michael, Richard &amp; Tim. (11/10) Kent on hold after a phone interview. Pending feedback on VJ, Mitesh, Michael, Michael, Richard, and Tim submissions. (11/3) Kent shceduled for a phone interview. Submitted VJ, Mitesh, Michael, Richard and Soma. Pending feedback.  S(10/27) Submitted 3 candidates, pending feedback. (10/20) Ramping up the search and beginning to screen candidates. (10/12) Discovery call completed</t>
  </si>
  <si>
    <t>Challenges: Niche profile of project management  in plastic injection &amp; tooling, HM responsiveness. Countermeasures: Engaged HR to help with responsiveness. Coaching the HM on opening up the profile.</t>
  </si>
  <si>
    <t xml:space="preserve">5/31 Waiting on decision from Keith M. on if we are moving forward to offer with Tony F. </t>
  </si>
  <si>
    <t>CEP000497</t>
  </si>
  <si>
    <t>Senior Embedded Software Engineer (CEP000497)</t>
  </si>
  <si>
    <t>(6/22) Filled (6/14) Balaji is cleared to start on 6/25 (6/8) Candidate to start on 6/25 - visa process (6/1) Candidate to start 6/18 - visa process 05/25/2018 Sent reminder email to Balaji about June 18 start date 05/18/2018 In order for H1 transfer, notice period with his current employerm, and time for relocation, start date has been pushed back to June 18. Balaji, JR, and HR in alignment with this start date. 05/11/2018 Awaiting Balaji's start date on May 21. 05/03/2018 Balaji recieved welcome letter, awaiting H1B transfer for potential May 21 start date 04/27/2018 Balaji in process of H1B visa transfer and background check (4/20) Moving forward with an offer for Balaji. (4/12) Balaji scheduled for an onsite interview. (4/3) Screening a referral and scheduling him for an onsite interview. (3/30) Releasing Padma and Lavanya. Waiting to hear from JR on how he would like to refocus the search. (3/23) Pending feedback on Lavanya and Padma's onsite interviews. (3/15) Lavanya and Padma scheduled for onsite interviews. (3/8) Darshana declined the offer. Moving forward with an onsite for Lavanya. (3/1) Potentially moving forward with an offer for Darshana. (2/23) Still pending feedback. (2/16) Pending feedback on 4 candidates. (2/9) Releasing Amin. Scheduling onsites for two agency candidates. (2/2) Scheudling a phone interview with Amin. Screening a referral. (1/26) Received feedback on the two candidates, will not be moving forward with either. Submitted Amin, pending feedback. Agency candidate interviewing onsite, pending feedback. (1/19) Still waiting on feedback for the two candidates. (1/11) Still pending feedback from HR on Manivelan and Shihai. (1/5) Pending feedback on Manievlan &amp; Shihai. (12/21) Sourcing &amp; screening additional candidates. 2 screens pending. (12/15) Sourcing additional candidates at the senior and junior levels. Refining the profile to only those under 20 years of total experience. Two screens set up for next week. (12/8) Sourcing additional candidates. (12/1) Releasing all of the candidates and resourcing. Agency support is engaged but JR indicated he did not want to move forward with any of their candidates after interviews as well. (11/17) Wenbo on hold. Pending feedback on the same candidates. (11/10) Wenbo on hold. Pending feedback on Sagi, Jiming, Chandra and Nagaraj.  (11/3) Wenbo on hold. Submitted Sagi, Jiming and Chandra, pending feedback. (10/27) Wenbo on hold. Engaging additional candidates. (10/20) Wenbo rescheduled for a phone interview. Tony and Joy on hold. (10/12) Moving forward with a phone interview for Wenbo. Sourcing candidates with more mid-level experience. (10/6) Submitted Wenbo, Joy and Tony, pending feedback.  (9/29) Discovery call completed.</t>
  </si>
  <si>
    <t xml:space="preserve">Challenge: HM engagement &amp; quality of feedback. Highly niche skill set desired. Very competitive market for engineers- have lost candidates to other offers due to high salaries and slow feedback.  Countermeasures: engaging HR and coaching the hiring manager on more specific feedback. Qualifying compensation with candidates and exploring creative options with HR. 
</t>
  </si>
  <si>
    <t>6/22 n/a filled - Balaji confirmed to start 6/25</t>
  </si>
  <si>
    <t>DIA009592</t>
  </si>
  <si>
    <t>Senior Technical Applications Scientist</t>
  </si>
  <si>
    <t>Hjelm, Eric</t>
  </si>
  <si>
    <t xml:space="preserve">(8/12) Per Erin, we are not reopening this position and was told to cancel the req. Sending out cancel template. Per Erin, Matt Alstad's offer has been rescinded due to background check. Pending next steps. (8/5) Currently in BG/DS. (7/22) Matt verbally accepted the position. Offer letter/background check request sent on 7/19. Eric would like to extend an offer to Matt Alstad. (7/15) Eric Hjelm is interview Matt Alstad F2F on July 15th and Joseph Trapp during the week of 7/18. (7/8) Sent 2 emails and a left a voicemail regarding F2F interviews with Eric and haven't received a response.(7/1) Eric completed the phone interviews with Matt Alstad and Joseph Trapp on 6/29. Pending interview feedback. Continue to source. (6/24) Submtited P1 - Matt Alstad and Joseph Trapp. Eric would like to move forward with a phone interview with Matt Alstad and Joseph Trapp.  (6/17) Submitted P1 - Kai Chang, Archana Sarells, Viasia Bouanapalli, and Victor Piazza. (6/10) Discovery call scheduled for 6/10. </t>
  </si>
  <si>
    <t>DIA010182</t>
  </si>
  <si>
    <t>Representative II Sales (RSS)</t>
  </si>
  <si>
    <t>White, Dennis</t>
  </si>
  <si>
    <t>(1/6)  Cancelling this req - moving to others published to accurately reflect metrics.  Touch base completed with HM 1/3.   (12/16)  Sourcing initial submits.  (10/21) Pending Discovery Call. (10/14) Brian continued to miss scheduled times for Discovery Call twice - asked to reschedule for 10/14 and never responded back. Pending next scheduled date. (10/7) DC scheduled for 10/11.  (9/23) 3rd DC request sent. (9/16) Pending DC. (9/9) 2nd DC request sent 9/6.  (9/2) Assigned to TME. Sent DC request</t>
  </si>
  <si>
    <t>DIA010181</t>
  </si>
  <si>
    <t>Staff Sales (Customer Care Rep)</t>
  </si>
  <si>
    <t>(1/6)  Cancelling this req - moving to others published to accurately reflect metrics.  Touch base completed with HM 1/3.  (12/16)  Sourcing initial submits.  (10/21) Pending Discovery Call. (10/14) Brian continued to miss scheduled times for Discovery Call twice - asked to reschedule for 10/14 and never responded back. Pending next scheduled date. (10/7) DC scheduled for 10/11.  (9/23) 3rd DC request sent. (9/16) Pending DC. (9/9) 2nd DC request sent 9/6.  (9/2) Assigned to TME. Sent DC request</t>
  </si>
  <si>
    <t>DIA010896</t>
  </si>
  <si>
    <t>Baribeau, Andrew</t>
  </si>
  <si>
    <t>(2/24)  Initially put req on hold per HRBP; per request, cancelling as of 2/24.  (1/27) submits- P1 Timothy Jeff Clark. (1/20) Susan to be scheduled for F2F; Susan and Patrick moving to initial phone interview. Carla to be scheduled for F2F; submits-P1  Susan Bayus, Patrick Brown (1/13)  submits - P1 Carla Andrews; Carla being scheduled for ph int. week of 1/20.  (1/6)  DC completed; req posted 1/5</t>
  </si>
  <si>
    <t>DIA010918</t>
  </si>
  <si>
    <t>(2/24)  Per HRBP, cancelled 2/9.  (1/27) Per HRBP, req movign to hold.   (1/6) New req; pending initial submits</t>
  </si>
  <si>
    <t>DIA010851</t>
  </si>
  <si>
    <t>Sales Manager</t>
  </si>
  <si>
    <t>(2/24)  Per HRBP - position cancelled.  (2/10) subs- P1 Susan Cicchetti (1/27) TTP 1/26: DC invite sent 1/23</t>
  </si>
  <si>
    <t>DIA008722</t>
  </si>
  <si>
    <t>(7/29) Sent the offer letter to Bill Forrester. Waiting for him to return it signed. (7/22) Brian would like to extend an offer to Bill Forrester. (7/15) Internal candidate going through final interviews. Currently Bill Forrester is being kept warm. (7/1) Pending details on internal candidates interviewing. (6/24) Bill Forrester is going through the another final interview. He is also interviewing another internal candidate. (6/17) Brian's manager will be interviewing Bill Forrester on 6/16. Waiting on results. (6/10) Pending next steps with internal candidate, Bill Forrester for offer details. (6/3) Brian stated that there is an internal candidate - Bill Forrester, that he will most likely extend an offer to. Bill will be going through final interview during the week of 6/6. (5/27) Submitted Chirag Shah. (5/13) Brian and I recalibrated the search. He is looking for more applications instead of hardware. (5/6) Submitted Sathessan Nair. (4/29) Pending candidate feedback for Brena Garcia-Smith - emailed Brian again on 4/29. (4/22) Submitted Brena Garcia-Smith. (4/8) Pending (2) CDS for the week of 4/11. Struggles include salary and location. (3/25) Waiting on feedback for Anish Kafte. Brian stated that he had an internal he was considering for this role and will update me next week with results.(3/18) Continue to souce - Waiting on feedback for Anish Kafte (3/11) Submitted Anish Kafte. (3/4) Continue to source in P1/P2. (2/26) Continue to source. (2/19) Req issued to TME 02/18 - Discovery call scheduled for 02/19.</t>
  </si>
  <si>
    <t>LIF002609</t>
  </si>
  <si>
    <t>Womack, Maurice</t>
  </si>
  <si>
    <t>(7/22) Teresa has completed the BG/DS stage. Sending filled template. (7/15) Sent offer to Teresa Florczak. (7/8) Offer was approved, should receive details before EOD 7/5. (7/1) Pending offer details - Ainaric stated the offer was approved and Maurice is ready to extend the offer however, Ainaric stated that Giles may need to interview Teresa as the final interview. Pending next steps. (6/24) Maurice would like to extend an offer to Teresa Florczak. Pending offer details. (6/17) Maurice will be interviewing Teresa Florczak and Kenneth George on 6/17 and anticipates extending an offer. (6/10) Submitted Shawnette Brown. (6/3) Maurice would like to bring Teresa Florczak and Kenneth George in for a F2F interview.  (5/27) Maurice would like to conduct a phone interview with Sheldon Simon and Teresa Florczak. Pending F2F interview with Kenneth George. Maurice recalibrated the search to finding someone with a science related background doing sales. (5/20) Submitted Tyler Ott, Mattie Boone, Rich Castanias, and Sheldon Simon. (5/6) Submitted Teresa Florczak. (4/29) Maurice would like to conduct a phone interview with Kenneth George. (4/22) Submitted Emily Amburgey and Myron Carter. (4/8) Sent an email/left a vm to Maurice requesting feedback. (4/1) Submitted David Handover and William Synder.  Pending candidate feedback. (3/25) Submitted Kenneth George - Received CDS questions/salary information from Maurice. Sent open req template on 3/21. (3/18) Waiting on CDS questions and salary information. Email has been sent as a reminder on 3/17. (3/11) Req assigned to TME - Discovery call scheduled for 3/15 at 8:30am ET.</t>
  </si>
  <si>
    <t>DIA009411</t>
  </si>
  <si>
    <t>Senior Specialist Field System Support</t>
  </si>
  <si>
    <t xml:space="preserve">(9/2) BG/DS completed - Sent fill template. (8/26) Still pending education/employment due to it being international per Meghan on 8/17. (8/5) Currently in BG/DS. (7/29) Currently in BG/DS process. (7/22) Vincent extended a verbal offer to P2-- Richard Manalo and he verbally accepted and very excited in starting with BC. Sending out offer letter. (7/15) Vincent interviewed Richard Manalo and would like to view more candidates before making a decision. (7/8) Vincent stated that Richard Manalo - P2 was a strong candidate and he would like to bring him in for a F2F interview on July 11th. (7/1) Pending candidate feedback. (6/24) Vincent would like to interview Alton Franklin. Submitted P2 - Richard Mahalo. (6/10) Submitted P1 DS - Ravi Bhoite and P2 - Richard Clark, Alton Franklin, and Kevin Monroe. (6/3) Pending feedback for Diondra Taylor. Continue to source. (5/27) Submitted Diondra Taylor. Continue to source. (5/20) DC completed on 5/15 - opening on 5/16. (5/6) req assigned to TME on 5/3 - sent DC request. </t>
  </si>
  <si>
    <t>LIF002859</t>
  </si>
  <si>
    <t>Senior Applications Scientist-Indy Field Apps Support Lab</t>
  </si>
  <si>
    <t>(7/15) Joseph has completed BG/DS. Sending out fill template. (7/8) Offer has been verbally accepted. Sending out offer letter. (7/1) Inna would like to extend an offer to Joseph Lu. Pending offer details. (6/24) Inna would like to conduct a phone interview with Gin Chaung on Monday, June 27th. (6/17) Inna would like to conduct a phone interview with Shankar Sadasiran and Gin Chang. (6/10) Submitted P1 candidate - Gin Chang. (6/3) Submitted P1 candidate - Shankar Sadasiran (5/27)  Received salary/CDS info from HM; opening 5/25</t>
  </si>
  <si>
    <t>DIA009780</t>
  </si>
  <si>
    <t>Fields, Danny</t>
  </si>
  <si>
    <t>(8/26) BG/DS has completed - sending fill template. (8/19) Currently in BG/DS (8/5) Currently in BG/DS. (7/22) Danny would like to extend an offer to William Franks. P2 submitted - D'Aurelia Harvey(7/15)  P1 submitted - Brent Ferguson.  (7/8) P1 Submitted - Ebony Lowery.   TTP: 7/5</t>
  </si>
  <si>
    <t>LIF002613</t>
  </si>
  <si>
    <t>Depot Service Engineer</t>
  </si>
  <si>
    <t>Manley, Kevin</t>
  </si>
  <si>
    <t>(8/12) Richard has completed the BG/DS, sent fill template. (8/5) Currently in BG/DS. (7/29) Kevin extended the offer verbally to Richard Bernabel and he accepted. Pending offer. (7/22) Submitted P1 - Robert Smith. (7/15) Pending candidate feedback and next steps. (7/8) Kevin is meeting with John Fox and Robert Bernabel F2F this week. (7/1) Submitted P2 candidate - Theodore Campbell. Sent email requesting candidate feedback and next steps for John Fox and Robert Bernabel. (6/24) Submitted P2 - Bassey Iro. (6/10) Submitted P1 candidate - Peter Munro. Pending candidate feedback for Ryad Farag, Ized Igiehon, Yonas Tadesse, Richard Barnabel, and Peter Munro. (6/3) Submitted P1 candidates - Richard Barnabel, Yonas Tadesse, Ized Igiehon, and Ryad Farag.  (5/27) DC scheduled for 5/25</t>
  </si>
  <si>
    <t>DIA009781</t>
  </si>
  <si>
    <t>(8/12) Offer letter has been created and sent - sent fill template. (8/5) Waiting for Kimberly Johnson to approve Jim Roberts' offer letter in Taleo. Pending offer details for internal candidate -- Jim Roberts, to close req. (7/29) Nathan mentioned on the weekly call that he is aiming to extend an offer to James Roberts (internal). (7/22) P2 submitted - Paula Fields (7/15)  P2 Submitted - Fernando Acevedo and Megan Snyder. P1 submitted - Stephanie Snow, Kellie Maeker  (7/8) P1 submitted - Kim Suarez.  P1 submitted - Esther 'Marie' Cole.  P1 submitted - Joe Martinez.  P1 (internal) submitted - James Roberts.  P1 submitted - Menford Kinder; pending feedback.</t>
  </si>
  <si>
    <t>DIA009200</t>
  </si>
  <si>
    <t>Acle, Rolando</t>
  </si>
  <si>
    <t>(8/26) BG/DS has completed - sending fill template. (8/19) Currently in BG/DS (8/12) Currently in BG/DS. (8/12) Currently in BG/DS (8/5) Rolando has identified Brian has shown interest in moving to offer and would like to extend an offer to Somafa Bailey. Pending ofder details. (7/29) Rolando has identified a candidate, Somafa Bailey (P1) that he would like to extend an offer to, but pending Brian Patrick's phone interview on 8/1. Continue to source - just in case. (7/22) Submitted P1 - Magan Strange. High priority for week of 7/25.  (7/15) Sourcing. (7/8) Katty has declined the offer due to counteroffer. Spoke with the candidate, but she is more focused on the money. Re-opening and sending out update template.(7/1) BG/DS met company standards - sent filled template.(6/24) Rolando verbally extended the offer to Katty and she accepted. Offer is being sent. Katty is scheduled to speak with Mike Funk on 6/21 at 2pm EST. (6/17)  Katty Carache - perfect fit, but heavy accent.  Set Katty up with phone int with Mike Funk.  (6/10) Submitted P1 candidates - Nubia Rios, Katty Carache, Susan Levin, and Raul Macias. Pending candidate feedback. (6/3) Sourcing viable candidates - On our weekly update call on 6/2, we addressed the struggles of candidates being interested in the schedule or working every weekend. Rolando agreed to use 4-days/10-hours as a new selling point. Rolando also mentioned that they have had struggles filling this position in the past prior to TTP. (5/27) Rolando will not be moving forward with Elizabeth Lunt because she doesn't live in the Miami area. Continue to source. (5/20) P1 submitted - Elizabeth Lunt. DC completed on 5/15. Opening 5/16</t>
  </si>
  <si>
    <t>DIA009802</t>
  </si>
  <si>
    <t>(8/12) Offer letter has been sent to Helen. Sent fill template. (8/5) Victor verbally extended the offer to Helen and she accepted. Pending start date to create offer letter. (7/29) Victor stated that he would like to extend an offer to Helen C. Pending offer details. (7/22) Continue to source. (7/15)  P1 submitted (internal) - Johnathan Robinson, Lourdes, Misty, Helen C (internal); moving Helen forward to F2F; phone screens with Lourdes and Misty.  (7/8) TTP: 7/5</t>
  </si>
  <si>
    <t>LIF002610</t>
  </si>
  <si>
    <t>(9/16) BG/DS completed - sent fill template. (9/9) BG/DS in process. (9/2) Offer has been routed to Elizabeth and BG/DS request has been sent to CS. Elizabeth has verbally accepted the position - waiting for offer approval. (8/26) Per Ainaric, we are waiting for the finance department to either approve the offer or place it on hold because of budgeting. (8/19) Per Maurice, we are still waiting for the Finance department to provide Ainaric Cavallo an approval for Elizabeth Daniels (8/12) Per Ainaric, she sent the offer to the finance department and will expect an answer early next week. (8/5) The team would like to extend an offer to Elizabeth Daniels, but would like for her to conduct a final interview with Pat D. on Monday, Aug. 8th. (7/29) Ainaric requested Maurice to choose a final candidate so Pat D. could interview them and we could extend an offer by the end of next week. (7/22) Ainaric and Pat D. are out of the office on PTO this week and pending next steps for Elizabeth Daniels and Kenneth George. (7/15) Maurice would like to extend an offer, but would like for Giles or Pat to interview Elizabeth and Kenneth next week to make a decision. (7/8) Maurice would like to bring Elizabeth Daniels in for a F2F interview to make a decision. (7/1) Ainaric will be conducting phone interviews with Elizabeth Daniels and Shawnette Brown on 6/30. (6/24) Maurice would like to have Ainaric interview Shawnette Brown and Elizabeth Daniels via phone. Maurice doesn't want to move forward with Anya Seymour. He would like to interview Shawnette Brown and Elizabeth Daniels. (6/10) Pending next steps for Anya Seymour,. (6/3) Maurice would like to bring in Anya Seymour in for a F2F interview. Pending candidate feedback for Elizabeth Daniels. Waiting for availability from Kevin Auer. (5/27) Submitted Elizabeth Daniels. Maurice would like to conduct a phone interview with Anya Seymour and Kevin Auer. (5/20) Submitted Kory Amyx, Anya Seymour, Brad Bobb, and Damon King. (5/6) Submitted Brett Merrick and Kevin Auer. (4/29) Maurice would like to conduct a phone interview with Jeff Jernigan.  Maurice/Ainiaric stated on the call that the position would be changing into a science background selling position. They are looking for someone with a science background maybe in genomics and flow cytometry. (4/22) Scheduling a weekly call for Tuesday's at 9am EST to discuss candidates. (4/8) Sent an email/left a VM to Maurice requesting feedback. (4/1) Submitted Cort Davison and Jeff Jernigan. Pending candidate feedback. (3/25) Received CDS questions/salary information from Maurice. Sent open req template on 3/21. (3/18) Waiting on CDS questions and salary information. Email has been sent as a reminder on 3/17. (3/11) Req assigned to TME - Discovery call scheduled for 3/15 at 8:30am ET.</t>
  </si>
  <si>
    <t>DIA009599</t>
  </si>
  <si>
    <t>Sr. Sales Operations Analyst</t>
  </si>
  <si>
    <t xml:space="preserve">Brea </t>
  </si>
  <si>
    <t xml:space="preserve">(9/2) Chris is an internal candidate so no BG/DS - sending fill template. (8/26) Andrew Wong's offer was rescinded and Kim/Lawrence extended an offer for internal candidate, Chris Shaheen. (8/19)  Andrew Wong offer extended; he countered; resending offer at 100K base, pending acceptance.  (8/12) Pending final interview feedback from Kimberly to determine final candidate to extend offer.(8/5) Lawrence would like for Kimberly Johnson to conduct a phone interview with Andrew Wong and Chris Shasheen to make a offer soon. (7/29) Lawrence stated he is conducting final interviews with Andrew Wong (P1) and Chris Shahseen (P1) and would be making an offer at that point. (7/22) Lawrence is conducting F2F inteviews with EJ Evans, Korheen E. and Chris Shasheen this week. Pending feedback. (7/15) Submitted Christopher Shasheen and Natalie Kerailes. Lawrence woud like to bring EJ Evans, Matt Alstad, and Chris Shasheen in for a F2F inteview. (7/1) Submitted P1 candidates - Jialan Huang, Lisa Larson, and EJ Evans. (6/24) TTP - 6/21. Sourcing. </t>
  </si>
  <si>
    <t>LIF002475</t>
  </si>
  <si>
    <t>(7/8) BG/DS Completed - Filled template sent. (7/1) Pending BG/DS. (6/24) Pending BG/DS. (6/17) Dave verbally extended an offer to Bill Zvanut and he verbally accepted. Offer is being created and sent to him. Giles &amp; Dave would like to extend an offer to Bill Zvanut. (6/10) Bill Zvanut to interview with Giles Snare as a final step on 6/13. Pending Sherry Hatfield and Stan Domijan interview feedback. (6/3)  Sherry Hatfield &amp; Stan Domijan sch for final int 6/7.   (5/27) Submitted Elane Reyes-Aviles. Dave would like to conduct a phone interview with Elane Reyes-Aviles on 5/26. Dave would like to move Sherry Hatfield as a finalist. Pending feedback for Stan Domijan. (5/20)  P1's submitted - Sherry Hatfield; ph int scheduled with Dave | Stan Domijan; pending submission feedback.  Thomas Burnham moving to interview with Ainaric.  (5/13) Submitted Matthew Jones and Geoffrey McWilliams. (5/6) Ainaric would like to remove Ryan Bradbury from process. Ainaric conducted a phone interview with Tracey Kinder. Awaiting next steps. (4/29) Ainaric would like to phone screen Alan Classen. (4/22) Submitted Alan Classen and Ryan Bradbury (4/15)  Keeping Bill Z. warm for potential next steps; Tracy Kinder pending ph int.  (4/8) Waiting on feedback/next steps with Bill Zvanut. He has completed FaceTime interview with Pietro on 4/8. Dave would like to conduct a phone screen with Tracey Kinder during the week of 4/11. Dave will be conducting F2F interviews with Mike Bullarrd and Bill Zvanut on 4/6. (4/1) Ainaric scheduled to speak with Mike Bullard, Bill Zvanut, John Sireno.  Pending submission feedback on Tracey Kinder.   (3/25) Submitted Tracey Kinder. Dave would like to move forward with Mike Bullard and John Sireno. Jr. - Ainaric will be conducting phone interviews with those individuals. (3/18) Submitted Mike Bullard, Mohammad Fereidouni, and John Sireno, Jr. - Waiting on feedback. (3/11) Continue to source in P1/P2. (3/4) Sourcing in P2. (2/26) Dave McFarlane would like to keep Dave Bruxvoort on hold and to would like to see more candidates before making a decision. Sourcing. (2/19) Need an update from Dave McFarlane on next steps. JP sent an email to have a call to get an understanding on what's going on and what we can expect next. (2/12) Pietro Lopriore will approve offer for Dave Bruxvoort on Friday 2/12. (2/5) Giles Snare will be conducting a final interview with Dave Bruxvoort.(1/29) Waiting for feedback on interviews. (1/22) Dave is bringing Teresa down to Dallas for an in-person interview. (1/15) Scheduling final interviews for next Thursday and Friday with Dave. (1/8) Scheduling phone interviews for Teresa Duling, Scott More, Jared Townsend, and Chris Mantizos. (12/18) Pending candidate feedback from HM. (12/11) Submitted Teresa Duling and Scott Moore. (12/4) Open req template sent and Discovery Call completed on 12/2 - Sourcing.</t>
  </si>
  <si>
    <t>LIF002727</t>
  </si>
  <si>
    <t>(7/8) BG/DS has completed. Sending close template. (7/1) Pending BG/DS for Kenneth Abram. (6/10) Pending BG/DS. (6/3) Jessica verbally extended the offer to Anthem Wingate and she accepted. Sending out official offer letter on 5/31. (5/27) Jessica has concluded her F2F interviews, will have a decision by 5/27. (5/20) Jessica will be bringing Steve Conrady, Willie Chrisp, Kenneth Abram, Jesse Seymour, and Eric Brown in for F2F inteviews on 5/25. (5/13) Jessica conducted a phone interview with Carl Rogers and Ken Abrham. Submitted Eric Brown and Steve Conrady (5/6) Submitted Carl Rogers, Timothy Henkel, Ken Abrham, and Michael Zurowski. (4/29) Jessica would like to conduct a phone screen with Sedric McQueen. Submitted P1 candidates Sedric McQueen and Patrick Brown. (4/22) Discovery call completed on 4/19. TTP: 4/20</t>
  </si>
  <si>
    <t>DIA009184</t>
  </si>
  <si>
    <t>Government Accounts Manager</t>
  </si>
  <si>
    <t>Kirkland, Dave</t>
  </si>
  <si>
    <t>(7/8) Per Chris Schwartz, they are working on an offer for the internal candidate, but to keep candidates warm until the offer has been accepted. (7/1) Pending next steps from Dave/Chris in regards to internal candidate. (6/24) Dave is currently intrerviewing an internal candidate - Chris Schwartz has asked us to hold off on scheduling any interviews until we hear back from him or Dave on next steps with the internal candidate. (6/17) Dave would like to move forward with Kathleen DiRosato and Stephen Webb for phone interviews. (6/10) Sent an email to Chris Schwartz on difficulty to reach Dave Kirkland, he will be reaching out to him to retreive feedback. (6/3) Pending candidate feedback for Ronald Face, Edward Dowling, Robert Ladson, and Doug Farhan. Attempted to call Dave numerous times and sent email. Will try to follow back up with him next week to retrieve feedback. (5/27) Submitted P1 candidate - Doug Farhan. Pending candidate feedback for Ronald Facer, Edward Dowling and Robert Ladson. Continue to source. (5/20) Submitted P1 Ronald Facer and Edward Dowling &amp; P2 Robert Ladson - Dave would like to hold Kathleen DiRosato, Stephen Webb, and Weldon Coleman for consideration. Would like to see more candidates before interviewing. Continue to source. (5/13) Submitted Kathleen DiRosato, Stephen Webb, and Weldon Coleman. (4/29) Discovery Call completed on 4/28 - req assigned to TME on 4/27 - sent DC request.</t>
  </si>
  <si>
    <t>LIF002858</t>
  </si>
  <si>
    <t>(7/15) BG/DS has completed. Sending fill template. (7/8) Inna extended verbal offer and it was accepted. Sending out offer letter today. (7/1) Linabelle called on 6/29 stating the offer was approved, waiting on verbal acceptance from Inna. (6/24) Inna would like to extend an offer to Michael Fuskio. Pending offer details. Submitted P1 - Joseph Lu. Inna would like to bring Joseph Lu on Monday, June 27th. (6/17) Inna would like to interview Kriti Thapa, Michael Fusakio, and Nicolas Perry. (6/17) Submitted P1 - Kristi Thapa and Grant Allen. (6/10) Submitted P1 candidate - Kriti Thapa. (6/3) Submitted P1 candidates - Michael Fusakio &amp; Nicolas Perry. (5/27)  Received salary/CDS info from HM; opening 5/25</t>
  </si>
  <si>
    <t>LIF002854</t>
  </si>
  <si>
    <t>Life Science Strategic Service Partner</t>
  </si>
  <si>
    <t>(9/23) Filled. (9/16) Offer letter sent - filled template sent. Per Kenneth, Terrence's start date will be Oct. 8th. Sending offer letter. (9/9) Terrence has verbally accepted the offer. Pending start date. (9/2) Per Kenneth, he has extended the verbal offer to Terrence and waiting for his response - possibly next Tuesday. Sent an email to Khrishonta/Kenneth requesting an update on where they are with the internal candidate Terrence Smith. (8/26) Pending next steps with Terrence Smith on offer or any additional interviews. (8/12) Khrishonta sent an email stating Terrence Smith is interviewing with Scott and will have an update after the interview takes place.(7/29) Kenneth requested to cancel weekly follow-up calls due to the final interviews between Erica McConnell (P1) and Terrence Smith (Internal) taking place next week and making a decision at that point. (7/22) Kenneth would like to conduct a phone interview with Arpit Jain. Submitted P1 - Arpit Jain. (7/15) Kenneth would like to conduct a phone interview with Eric McConnell. He would like to pass on Brenda and Elisa.(7/8) Submitted Brenda Epharim, Erica McConnell, and Elisa Martesky. (7/1) Ken would like to interview Scott Youellis and Terrence Smith. (6/24) Submitted P1 - Terence Smith and Scott Youellis. (6/10) Continue to source. (6/3) Sourcing candidates. TTP: 5/30/16.</t>
  </si>
  <si>
    <t>DIA009782</t>
  </si>
  <si>
    <t>(9/30) Filled. (9/23) In BG/DS process. (9/16) In BG/DS process. Nathan stated that Jayme declined the offer and he has extended an offer to Natalie - pending her verbal acceptance. (9/6) Nathan stated they are going to extend a verbal offer to Jayme Hueschen today - Pending verbal acceptance. (9/2) Nathan believes he will extend an offer to either Natalie or Jayme for this position, but would like to speak to his manager about it first. (8/26) Nathan will be interviewing John Katsaras, Jayme Hueschen, Theresa Hughes, and Natalie Jones. Submitted: P1 : Alvin Bernard. (8/19) Nathan will be conduct phone interviews with Theresa Hughes on Thurs. Aug. 18th at 4pm ET and Natalie Jones on Wed. Aug. 17th at 4pm ET. Nathan would also like to conduct F2F interviews with John Katsaras and Jayme Hueschen on Thurs. Aug. 25th. Pending Jayme Hueschen's availability. (8/12) Pending candidate feedback for Kelly Shepherd and next steps for John Katsaras, Jayme Hueschen, and Theresa Hughes. (8/5) P1 submitted - Kelly Shepherd. Nathan would like to conduct phone interviews with Judy Garic, John Kastasras, and Jayme Hueschen during the week of Aug. 8th. (7/22)  P1 submitted - Judy Garic.  P2 submitted - John Katsaras.   (7/15)  P1 submitted - Jayme Hueschen.  (7/8) TTP: 7/5 P1 submitted - Faron Allemand (7/15).</t>
  </si>
  <si>
    <t>DIA009804</t>
  </si>
  <si>
    <t>(9/30) Filled. (9/23) In BG/DS process. (9/16) In BG/DS process. (9/9) Brian has verbally accepted the offer - sent BG/DS request (9/2) Spoke with Victor and he will be extending an offer to Brian Lindsey. Pending offer approval from Kimberly Johnson. (8/30) Pending final F2F interview with Victor and Brian Lindsey tomorrow at 1pm ET.  (8/26) Victor believes that if the F2F goes well, he will extend an offer to Brian Lindsey. (8/19) Victor would like to meet F2F with Brian Lindsey Wed. August 24th in Tampa. Pending interviewing details. Pending feedback for Brande Beddingfield, Stephanie Swint, Lacey Levy, Will Jacobs IV, Kathy Chavez, and Tamela Thorton. (8/12) Pending candidate feedback for - Brande Beddingfield, Stephanie Swint, Lacey Levy, Will Jacobs IV, Kathy Chavez, and Tamela Thornton. Pending phone interview feedback for Brian Lindsey w/ Kristin Pizzi. Submitted DS P1 - Tamela Thorton and P1 - Kelly Chavez. (8/5) P1 submitted - Brande Beddingfield, Stephanie Swift, and Will Jacobs. Victor will be conducting phone interviews with Portia Carter and Brian Lindsay on 8/5. Pending candidate information. (7/22)  P2 submitted - Portia Carter.  P1 - Lacey Levy.  (7/8) P1 Submitted - Brian Lindsey.   TTP: 7/5 P1 Submitted - Deborah Virgil. (8/15)</t>
  </si>
  <si>
    <t>DIA009448</t>
  </si>
  <si>
    <t>(9/23) In BG/DS process. (9/16) In BG/DS process. (9/9)  Offer accept - Wendell Shortt on 9/6; completing BG/DS.  (9/2) Pending candidate feedback for Wendell Shortt. (8/22) submitted: P1: Wendell Shortt. (8/19) submitted: P1: Zachary Phelps, Gavin Combs; move to ph int on 8/22</t>
  </si>
  <si>
    <t>DIA010275</t>
  </si>
  <si>
    <t>(11/4) BG/DS completed - Fill template sent. (10/28) Pending BG/DS. (10/21) Ryan offered Johnna Scott the role. Pending BG/DS. (10/14) Ryan would like to have Johnna Scott fly to Brea to interview with the Sales Team on Monday, Oct. 17th. P1 submitted - Johnna Scott. (10/7) P1 submitted - Chris Jones. (9/30) P1 submitted - Corey Raines and Shannon Ambs. (9/23) DC request sent 9/20.</t>
  </si>
  <si>
    <t>DIA010027</t>
  </si>
  <si>
    <t>(10/28) Sent fill template. (10/21) Pending BG/DS. (10/14) Carol conducted F2F interviews with Stephanie Snow and Gar Kayahan and has verbally extended an offer to Stephanie Snow and she has accepted. (10/7) Carol would like to conduct a phone interview with Gar Kayahan. (9/30) Carol would like to conduct a phone interview with Debbie Fuentes, Kellie Maeker, Stephanie Snow (if she is willing to relocate), and Mickey Kinders. P1 Submitted - Debbie Fuentes and Gar Kayahan.  (9/16) Clinnis declined the offer. Sourcing additional candidates. Carol would like to extend an offer to Clinnis Adams. Pending final decision/offer approval information. (9/9) P1 candidate submitted - Nathalie Meurice. (9/6) Sean Afzali is no longer interested in this opportunity due to travel requirements. (9/2) Carol would like to conduct F2F interviews with Clinnis Adams and Mehmoosh Gahffarian. She would like to conduct a phone interview with Sean Afzali which is scheduled for Thurs. Sept. 1st at 3pm ET. Pending location details to schedule F2F interviews. (8/26) Pending phone interview feedback for Clinnis Adams and Mehmoosh Gahffarian. Submitted: Geraud Crowder, Maria (Esther) Cole. (8/19) submitted: P1 Clinnis Adams, Mehrnoosh Ghaffarian, Sean Afzali</t>
  </si>
  <si>
    <t>DIA010084</t>
  </si>
  <si>
    <t xml:space="preserve">(11/11) Pending BG/DS. (11/4) Pending BG/DS. (10/28)  Pending BG/DS. Mariel verbally accepted the offer and have sent in the offer paperwork. Moving to offer - details pending for Mariel - $75K (10/21) Pending candidate feedback for Andrew Whisenhunt. Sourcing additional candidates. (10/14) P1 submitted - Andrew Whisenhunt. Pending candidate feedback. (10/7) P1 submitted - Tammy Wollett. Victor would like to conduct a phone interview with Margarette Barrett this week. (9/30) P1 submitted - Andrew Whisenhunt. (9/23) P1 submitted - Margarette Barrett. Pending additional candidates. (9/16) Victor would like to conduct a phone interview with Beverley Smith Grant on 9/16. (9/9) Victor is scheduled to meet with Mariel Ibarra on Friday, September 9th at 2:00pm ET. He would also like to conduct a phone interview with Emilzy Salicrup next week. P1 candidates submitted - Michael Atchana and Dennis Gurley. (9/6) Victor would like to conduct a F2F interview with Mariel Ibarra during the week of 9/5. Pending Mariel's availability (reached out via phone &amp; email.)(9/2) Submitted P2 candidates - Jeffrey Reotutar, Beverly Smith Grant, and Emilzy Salicrup. Victor would like Phyllis Kaiser to conduct phone interviews with Mariel Ibarra and Sherri Woodruff. Sherri Woodruff is scheduled for Wed. Aug. 31st at 11:00am ET. Mariel is scheduled for Friday. Sept. 2nd at 10:00am ET. (8/26) Submitted P1 candidates Mariel Ibarra and Sherri Woodruff. </t>
  </si>
  <si>
    <t>DIA009771</t>
  </si>
  <si>
    <t>(2/24)  Temp update sent - reset metrics for transfer to Kate on 2/01.  Travis Buffington hired - completing BG/DS (P2). (2/10)  Pending submit - Jonathan Lee; JP submit CDS for Nicholas Nguyen.   Subs- P1 Rusty Burrow; rejected-Valentin Valdez (CDS) - Pending feedback on Nicholas Nguyen, Valentin Valdez.  Travis (P2) moving forward to F2F.   (2/3) submits- P1 Nicholas Nguyen, P2 Arun Duraiswamy P2 Valentin Valdez,  (1/13)  Touch base:  expand search to Phoenix.  (1/6)  Per touch base call 1/3: need additional submits.   (12/16) Per update call with HM:  no official submits, but 7 pending possibles for next week including internal Nicholas Nguyen (2 from Abbott, 1 Binding Site, 1 Thermo, 1 Bio-Rad, 1 Roche).     (12/2)  submits - P1 Richard Drake.  (11/18)  Che disqualified;  William disqualified.  F2F with Che this Friday in Detroit  - coming from Dallas - attempt to get in/out same day - what hotel is direct bill at Detroit airport.  Shoot for FRI - she's good anytime in the morning.  If logisitics don't work, bring him in Thu night.  (11/11)  Wm Henein &amp; Che Whitaker sch for ph int's; sourcing add'l candidates  (11/4) - wants to speak with william henein and Che whitaker (JP to schedule).  (10/28) Submitted P1 - Che Whitaker and William Henein. Pending candidate feedback. Carol had a family emergency and had to reschedule Bhavik's phone interview until next Monday - 10/31. (10/21) Submitted P1 - Bhavik Patel. Carol would like to conduct a phone interview with Bhavik during the week of 10/24. (10/14) Carol interviewed Douglas Attaway, however, he doesn't have an Electrical degree which is a requirement for Carol. Pending additional submits. (10/7)  Eric Anderson failed BG/DS; submits:  P1 Douglas Attaway.  (9/23) In BG/DS process. (9/16) Eric has verbally accepted the offer. Sending out offer letter. Starting BG/DS. Carol would like to extend an offer to either Eric Anderson. Pending final decision/offer approval information. (9/9) Carol is conducting F2F interviews this week with Maurizio Shinazi, Ben Hart, and Eric Anderson. (9/2) Carol would like to conduct F2F interviews next week with Maurizio Shinazi and Eric Anderson. (8/30) Carol would like to conduct a F2F interiew with Maurizio Schinazi and would like to conduct a phone interview with James Skaggs (scheduled for Fri. Sept. 2 at 1pm ET), Ben Hart, and Eric Anderson (scheduled for Wed. Aug. 31 at 11am ET). (8/26) Pending phone interview feedback for James Skaggs, Maurizio Schinazi, and Andre Evans. (8/19)  Aundre E - internal (completed ph int - move to F2F after they vet internally); Mauricio S. (interviewed; move to F2F);  James S (Carol asked for ph int a few times - JP follow to scheduled for ph int);  Feedback pending:  Pending candidate feedback for James Skaggs, Andrew Chi, Tijmon Thomas, Maurizio Schinazi, and Aundre Evans. P1 submitted - James Skaggs;  to discuss on touch base call 8/19.  (8/12) Pending candidate feedback for James Skaggs, Andrew Chi, Tijmon Thomas, Maurizio Schinazi, and Aundre Evans. P1 submitted - James Skaggs (8/5) P1 submitted - Andrew Chi, Tijmon Thomas, Maurizio Schinazi and Aundre Evans. Pending candidate feedback. (7/22) Continue to source.(7/8) TTP: 7/5 P1 submitted - Ben Hart and Eric Anderson (8/18).</t>
  </si>
  <si>
    <t>DIA009772</t>
  </si>
  <si>
    <t>(9/30) Filled. (9/23) In BG/DS process. (9/16) Dan has verbally accepted the offer. Sending out offer letter. Starting BG/DS. Carol would like to extend an offer to Dan Remback. Pending offer approval details. (9/9) Carol is conducting F2F interviews this week with Dan Remback. (9/2) Carol would like to conduct F2F interviews next week with Dan Remback. (8/30) Carol would like to meet Dan Remback and Koshi F2F and would like to conduct a phone interview with Friedrich Langenbach. Pending his availability and location for F2F interviews. (8/19)  Mark P - internal - on 8 weeks medical leave.  Completed int with Dan R (good candidate - wants to move to F2F);  Ph Int - Gary Lueker, Dan Remback sch 8/19.  (8/12) Pending candidate feedback for Dan Remback and Gary Lueker. (8/5) P1 submitted - Omneed Nani. Pending candidate feedback. (7/29) Continue to source. (7/22) Continue to source. (7/8) TTP: 7/5. P1 Candidate submitted - Friedrich Langenbeck (8/18)</t>
  </si>
  <si>
    <t>DIA009770</t>
  </si>
  <si>
    <t>(9/30) Filled. (9/23) In BG/DS process. (9/16) Nicole has verbally accepted the offer. Sending out offer letter. Starting BG/DS. Carol would like to extend an offer to Nicole Henderson. Carol will be conducting final inteviews this week and anticipates to extend an offer. (9/9) Carol will be conducting F2F interviews next week with Ray Chandler (9/12 @ 2:00pm), Nicole Henderson (9/13 @ 12:00pm), and Arash Meshkinian (9/13 @ 9am). (9/2)  submit:  P1 Toby Kenneth.  (8/30) Carol would like to conduct F2F interviews with Nicole Henderson and Aresh (contingent on VISA question) and she would like to conduct phone interviews with Ray Chandler (scheduled Tues. Aug. 30 at 1pm ET) and Michael Holt. (8/26) Pending phone interview feedback for Damo Eblin, Arash Meshkianian, Nicole Henderson, and Mark Pflughoeft. (8/19)  Tim Story-Hill (potential ph int - Mark P (internal) pending next steps;  Les D (requested ph int to be scheduled Aug 2nd - has not heard back; wants to move forward if possible; he's being considered for Technical Trainer role as well - inform Carol); Arash M (Kim sent a note on that and will follow up; Carol interviewed so note on DMS);  Pending candidate feedback and interview feedback for Damo Eblin, Alberto Galvez, Tejas Puranik, Arash Meshkinian, Nicole Henderson, and Mark Pflughoeft; to discuss on touch base call 8/19  (8/12) Pending candidate feedback and interview feedback for Damo Eblin, Alberto Galvez, Tejas Puranik, Arash Meshkinian, Nicole Henderson, and Mark Pflughoeft. (8/5) Carol would like to conduct a phone interview with Mark Pflughoeft, Damo Eblin, and Les Davenport during the week of August 8th. P1 submitted - Mark Pflughoeft, Damo Eblin, and Arash Meskinian. (7/29) P1 submitted - Les Davenport, Alberto Galvez, and Tejas Puranik. (7/22) Continue to source. (7/8) TTP: 7/5 P1 submitted - Ray Chandler and Scott Michael Holt (8/18)</t>
  </si>
  <si>
    <t>DIA009788</t>
  </si>
  <si>
    <t>Norris, Ann</t>
  </si>
  <si>
    <t>(10/7) Filled. (9/23) In BG/DS process. (9/16) Anne has made a verbal offer to Arik and he accepted. Sending out offer request. Anne will be conducting a F2F interview this Thurs. 9/15 with the final candidate, Arik Iczowski. If all goes well, she will be extending an offer to Arik. She has requested to pause on recruitment until final interview is completed.  (9/9) Anne would like for Brian Vaughan to conduct a phone interview with Arik Iczowski. Anne would like to conduct a phone interview with Kunal Patel and Aric Iczowski this week. Pending his availability. (9/2) Anne doesn't believe Mary Beth Binder is a good fit because she's too far away. Submitted P1 - Aric Iczkowski. (8/26) Submitted P1 candidates - David Hunter and Mary Beth Binder. (8/19) Anne would like to conduct a 30 minute phone interview with Brittany Miears. She will be sending an email with detailed feedback so provide guidance on our search. (8/12)  Pending submission feedback:  Brittany Miears, Tammy Carney, Timothy Guest, Erion Llangos, Gayle Staskiewicz, Maria Stapleton, Melissa O'Neal, Kunal Patel, Jason Zawisky.  P2 - Charles Crago.   (8/12) Submitted P2 candidate - Charles Crago. Pending candidate feedback. (8/5) P1 submitted - Tammy Camey, Kunal Patel, Brittany Miears, and Jason Zawisky. Pending candidate feedback. (7/22)  Need to change geography to Columbus, OH.  P1 submitted - Timothy Guest (OH), Melissa O'Neal (OH), Gayle Staskiewwicz, Maria Stapleton, Erion Llangos.  (7/15) Pending P2 submission -  Alyssa Sautolaa.(7/8) TTP: 7/5</t>
  </si>
  <si>
    <t>DIA009787</t>
  </si>
  <si>
    <t>(10/7) Filled template sent. (9/23) In BG/DS process. (9/16) Anne has made a verbal offer to Jess and he accepted. Sending out offer request. Anne will be conducting a F2F interview this Thurs. 9/15 with the final candidate, Jess Sutton. If all goes well, she will be extending an offer. She has requested to pause on recruitment until final interview has been completed.(9/9) Anne would like to meet Jess Sutton F2F (9/6) Anne would like to have Brian Vaughan conduct a 2nd phone interview with Jess Sutton. (9/2) Due to Anne taking off Friday Aug. 26th, we had to reschedule Sanda Jones for Tues. Aug. 30th at 1pm ET and pending another date &amp; time from Brittany Miears (her VM is not set up so I can't leave a VM.) (8/26) Anne would like to conduct a 30 min. phone interview with Sanda Jones.(8/26) Submitted: P1 Mary Beth Binder, David Hunter. (8/19) Submitted : P1 Sanda Jones. Anne would like to conduct a 30 minute phone interview with Sherri Haller (scheduled for Thurs. Aug. 18th at 1pm ET) and Jess Sutton. She would like for Brian Vaughn to conduct a phone interview with Karen Martin which is scheduled for Thurs. Aug. 18th at 2pm ET. (8/12)  Pending interview feedback - Karen Martin, 8/4. Pending submission feedback - Devin Moorer, Matthew York, James Campbell, Sherri Haller, Ann Johnson, Jess Sutton.  (8/12) Submitted P1 candidate - Jess Sutton. Submitted P1 - Sherri Haller and Ann Johnson. (8/5) Submitted P1 - Matthew York and P2 - Margaret (Katie) Clark. Anne &amp; Karen are scheduled to speak on Thursday, Aug. 4th at 9am EST. (7/29) Anne Norris would like to conduct a phone interview with Karen Martin.(7/22)  P1 submitted - David Hunter, James Campbell, Devin Moorer, Karen Martin (7/8) TTP: 7/5</t>
  </si>
  <si>
    <t>DIA010026</t>
  </si>
  <si>
    <t>(10/7) Filled template sent. (9/30) Carol extended a verbal offer to Ken Cruit. He verbally accepted. Carol has requested us to hold off on any further screening as she has identified an internal candidate for this role. Pending next steps. (9/23) Carol was on vacation all week, pending next steps with internal candidate - Ken Cruit. (9/16) Carol considering internal candidate, Ken Cruit. Keep Shannon Colins warm (salary and location an issue).  Pending final decision/offer approval. (9/9) P1 Submitted - Zina Baldwin and Dawit Tadesse. Carol will be conducting F2F interview with Michael Oyerinde on Friday, Sept. 9th at 2:30, Shannon Collins on Thurs. Sept. 8th at 1:30pm, and Ricki Simpson on Thurs. Sept. 8th at 3:00pm. (9/2) Carol would like to meet Michael Oyerinde F2F and she has conducted a phone interview with Shannon Collins today, 8/30, at 10:30am ET. Pending interview feedback and also location for F2F interview. (8/26) Pending phone interview feedback for Rolanda Smith and Michael Oyerinde. Scheduling interview for next week for Shannon Collins and Ricki Simpson. (8/19) submitted:  P1 Shannon Collins, Ricki Simpson, Jeffrey Dorris, Michael Oyerinde, Rolanda Smith, Cynthia Gourley</t>
  </si>
  <si>
    <t>(10/7) Filled template sent. (9/23) In BG/DS process. (9/16)  Shifted posting to Indianapolis per HM.  (9/9) submits: P2 Q Zhu (9/2)awaiting resume for P2 Xiaoqiang Zhu (currently with Hologic) (8/26) 1st ph iv: Calvin Harris (8/19) submits: P2 Tim Story-Hill (8/12) submits: P1 Calvin Harris (8/5) 1st ph iv: Koshy George (7/29) P1 Koshy George submitted on 7/26</t>
  </si>
  <si>
    <t>GIL001920</t>
  </si>
  <si>
    <t>Indirect Commodity Manager</t>
  </si>
  <si>
    <t>Shilt, Heather</t>
  </si>
  <si>
    <t>Woodward, Heather</t>
  </si>
  <si>
    <t>(2/24)  Pending BG/DS completion - Amy Cooper-Cline.  (1/27)  Offer details pending for Amy Cooper-Cline.  (1/6)  LDW being sent to Amy - offer details pending.  (12/16)  Amy Cooper-Cline completed final int's today; pending feedback on potential offer  (12/2)  Heather interview with Amy CC on 11/30.   (11/18)  submits - P1 Amy Cooper-Cline (11/11)  Amy Cooper-Cline to be submitted.  (11/4) Louis Filiano accepted an offer in California, continue to source. Pending interview for Gregg Tilley. (10/28) The team will be interviewing Louis Filiano on Monday, Oct. 31st. Heather does not want to move forward with Daniel Levine. (10/21) P1 submitted - Daniel Levine and P2 submitted - Quentel Howard. (10/14) Heather conducted phone interviews with Timothy Jones and Louis Filiano and would like to bring Louis in for a F2F interview next week. Pending phone interview next week for Gregg Tilley.  (10/7) Pending feedback on submitted candidates - call scheduled to speak with Heather Shilt on Fri. Oct. 7th at 2pm ET. (9/30) Pamela Green changed her mind and decided to decline the offer - attempted to call her mulitple times, but no answer/call backs. Back to the drawing board. Heather S. verbally extended the offer to Pamela Green for $117K and Pamela accepted. Pending offer letter. (9/23) Pending offer approval from Heather Woodward. (9/16) The team would like to extend an offer to Pamela Green. Pending offer details/next steps from Heather Shilt/Woodward. Pamela Green is scheduled to interview F2F with Heather's team on Thursday, Sept. 15th on-site. (9/9) P1 submitted - Timothy Isreal and P2 submitted - Robert LaGore. Heather would like to bring in Pamela Green for a F2F interview. Heather would like to conduct a phone interview with the following candidates: Michelle Young, Sandra Kiernan (P2), Pamela Green (P2), Emily Averill, and Timothy Israel. (9/2) Submitted P2 candidates - Sandy Kiernan and John Goldberger.  Pending candidate feedback for John Goldberger. (8/31)  Michelle Young - scheduled ph int; pending feedback on 8 canidates; touch base call completed.  (8/30) Pending candidate feedback for Michael Kane, Billy Smith, James Thayer, Michelle Young, Louis Filiano, Gregg Tilley, Timothy Jones, and Pamela Green (8/26) Submitted P1 candidates - Michael Kane, Billy Smith, James Thayer, Michelle Young, Louis Filiano, Gregg Tilley and Submitted P2 Candidates - Timothy Jones, Pamela Green, and Sandy Kierman. DC completed 8/18; open date 8/22.  Pending initial submits.</t>
  </si>
  <si>
    <t>DIA010025</t>
  </si>
  <si>
    <t>(2/10)  Req closed - verify Kate listed as TME for fill.  (11/18)  Moving to offer with Susan Kahr.  F2F Susan Kahr - she is taking Thu off, the 17th, meet at 11:00 (fly in/out same day).  To review Monica and Susan Aliseo .  (11/11)  Susan Kahr int being scheduled; submits - P1 Monica Geisler, Susan Aliseo.  (11/4) - susan kahr (jp to schedule).  flexibility in the way of geography - NY, NJ, PA, Philly, that can get to a major airport within an hour.  (10/28) Dana Jabush is no longer interested in this position related to the travel. Pending Susan Khars availability to interview with Carol next week. Continue to source. (10/21) Carol would like to conduct a phone interview with Dana Jabush and Susan Khars during week 10/24. (10/14) P1 submitted - Dana Jabush. Pending candidate feedback. (9/30) Per Carol, we are going to change the primary location to Philadelphia. Needing additional candidates.  (9/23) Sharon dropped out of the process. Pending feedback for Elena Solomon's phone interview. (9/16) Carol would like to conduct a phone interview with Sharon Dougherty and Elena Solomon on 9/16. (9/9) P1 submitted - Carla Rowland, Sharon Dougherty, and Elena Solomon. Pending candidate feedback.  (9/2) Carol would like to keep Diptesh Patel warm due to his lack of LIS/IT experience but would like to conduct a phone interview with Pierre Mambula which is scheduled for Wed. Aug. 31st at 2pm ET. (8/26) Pending phone interview feedback for Diptesh Patel. Submitted: P1 Susan Kahrs. (8/19) Post dually to Philadelphia, PA and Newark, NJ.   submitted:  P1 Greg Khitrov, Pierre Mambula, Diptesh Patel.</t>
  </si>
  <si>
    <t>DIA009803</t>
  </si>
  <si>
    <t>(12/2)  Victor moving to offer with Candi.  (11/11) Victor would like to schedule a F2F interview with Candi on 11/18. Candi Murphy is scheduled to speak with Victor on 11/10 at 10:30am ET.  Misty - has moved and purchased a new home - job opportunity is not right for her.   Victor hasn't closed the door on Misty, but hasn't heard back from Misty.  JP to reach out to Misty to re-qualify interest.  (11/4) Left Victor a voicemail regarding update on Misty Whetzel. Pending additional candidates. (10/28) Misty Whetzel - just became recently engaged; really wants to do this but weighing vs. personal goings on.  Looking for AU Chemistry experience.   (10/21) Pending next steps. (10/14) Victor will be interviewing Maragerette B on Tuesday, Oct. 18th. (10/7) Victor would like to conduct a phone interview with Margarette B. (9/30) P1 submitted - Margarette Barrett and Aaron Flentge. Victor will be conducting phone interview with Stephen Brancaccio, Giselle Roman, and Dennis Gurley on Friday, Sept. 30th. (9/23) Victor would like to speak with Stephen Branaccio, Giselle Roman, and Dennis Gurley. (9/16) Victor would like to conduct a phone interview with Jeffrey Reotutar on 9/16. Submitted P1 -  Cherlyn French and Submitted P2 - Beverly Smith Grant and Jeffrey Reotutar. (9/9) Per Brian V. we are transitioning recruitment for this position from Pensacola to Tampa. (9/2) Need to follow up with Victor regarding next steps (i.e. continue with recruiting or extend an offer) Called and left a voicemail. (8/26) Victor is currently reviewing recently submitted candidates but feels that Misty and Lourdes is his top 2 for this position. He asked to pause on recruitment until he reviews the candidates.(8/19) Victor interviewed Misty Whetzel and Lourdes Tirado and would like to place them on hold until he reviews more applicants - Pending feedback for Lenise Singleton, Julie Philippart, Ginger Sterling, Janet Preston, Dennis Gurley, and Tamara Jimenez. (8/12) Pending candidate feedback for - Lenise Singleton, Julie Philippart, Ginger Sterling, Janet Preston, Dennis Gurley, and Tamara Jimenez. Pending candidate feedback and interview feedback for Misty and Lourdes. Victor stated that he would review the additional candidates submitted once he completes the F2F with Misty and Lourdes. (8/5) Victor will be conducting F2F interviews on Tues. Aug. 9th with Misty Whetzel and Lourdes Tirado (Strong candidates). P1 submitted - Lenise Singleton and Ginger Sterling (Internal). Pending candidate feedback.  (7/22) Submitted Misty Whetzel and Lourdes Tirado. Continue to source. (7/8) Submitted Janet Preston TTP: 7/5 P1 Submitted - Daniel Horne (8/15).</t>
  </si>
  <si>
    <t>DIA010261</t>
  </si>
  <si>
    <t>(2/3) Moving to offer with internal candidate.  submits- P1 Patrick Lacenski(1/27)  Moving to offer with Jake (internal) - pending details.  (1/20)  submit - P1 Rich Grandsart, P1 Brett Heil; move to phone - Rachel, Alyssa; move to F2F - Zachary Ruhl; pending feedback - Akida.  (1/13)  submit - P1 Akida Stallworth, P1 Rachel Goodof, Alyssa Sirlin.  Setup F2F with Zachary Ruhl possibly 1/20.  (1/6)  Zach ph int scheduled 1/6.  (12/16) submits - P1 (internal) Zachary Ruhl.   Release Peter Ni; attempt to re-engage Howard; schedule Andre for ph int.  (12/2)  LT with HM - work to re-engage Howard in process; release Peter Ni; pending feedback on Andre Davis (new submit).  (11/4) Pending Dan's feedback about moving forward with next steps for Peter Ni. Continue to source. (10/28) Troy Reynolds declinded the offer. Sent a message to Dan about moving forward with an interview with Peter Ni, haven't received a response as of 10/28. Continue to source. (10/21) Pending BG/DS. (10/14) Dan would like to extend an offer to Troy Reynolds - waiting for him to formally apply via Taleo.(10/7) Dan would like to meet Peter Ni F2F and would like to conduct phone interviews with Howard Dubansky and Pauline Gray. (9/30) P1 submitted - Howard Dubansky. (9/16) P2 Submitted - Peter Ni.  P1 Submitted - Andre Davis.  DC scheduled for 9/14 at 8am ET. (9/9) New req issued 9/6; DC sent 9/6</t>
  </si>
  <si>
    <t>DIA010394</t>
  </si>
  <si>
    <t>Regional Sales Manager - Southwest</t>
  </si>
  <si>
    <t>(12/16)  Offer Accept - Tony Legendre; BG/DS(11/11) Spoke with Tiffany and she is very interested in both candidates and is looking into one of them being considered for another Microbiology position and would like for Tony to speak with Jan about the RSM position and Pete to speak with Dave Maciag. She would still like to place any additional candidates on the backburner at this time. (11/4) F2F interviews scheduled for Tony and Peter for 11/7. Tiffany would like to hold off on considering other candidates until she has completed the in-person interviews. Although expectations are to choose either Tony or Peter for this role, if all fails, she would like to interview Scott Ryan next. (10/28) P1 submitted - Fernando Marchan and P2 submitted - Scott Ryan. Pending candidate feedback. In process of scheduling F2F interviews for Tony Legendre and Peter Horsefall for 11/07 in Jersey City. (10/21) P2 Submitted Dean Gillitzer and P1 submitted - Steven Bradbury, Paula Dugas, and Kevin Donley. (10/14) P1 Submitted - Steve McCombs, Tony Legendre, and Peter Horsfall. Pending candidate feedback. (10/7) Sourcing candidates. (9/30) DC completed 9/30. DC request sent 9/28</t>
  </si>
  <si>
    <t>LIF003100</t>
  </si>
  <si>
    <t>Di Mauro, Guy</t>
  </si>
  <si>
    <t>(11/11) Created internal offer letter and sent to Michael. Guy has verbally extended an offer to Michael Legaspi and he accepted. Sent internal offer request to CS. Pending next steps from Khrishonta.(11/4) Spoke with Khrishonta, they would like to move forward with Michael Legaspi, but waiting on approval to extend offer for start date of around January 15th. Keep Michael warm! (10/28) Khrishonta conducted a phone interview with Michael Legaspi. Pending next steps. Michael is the candidate that Guy would like to move forward with an offer. (10/21) Per Khrishonta's email, they haven't placed this req on hold as of yet, however, she stated Guy has an internal candidate he would like to extend an offer to.  Pending next steps. (10/14) P1 submitted - Clifford Curtis, Ray Chandler, Damauno (Mario) Sheppard, and Michael Legaspi. Pending candidate feedback. (10/7) Sourcing candidates. (9/30) Open req template sent. DC complete 9/30.</t>
  </si>
  <si>
    <t>CAM Mid-Markets</t>
  </si>
  <si>
    <t>Clark, Scott</t>
  </si>
  <si>
    <t>(2/10)  Filled temp sent.  (11/11)  Sending filled template - Scott Rosener.  (11/4)  Offer accept - Scott Rosener; pending signed offer and BG/DS completion.  (10/28) Scott Clark and Genelle Rogers conductede a phone interview with P2 Scott Rosener. Sent out LDW and Scott is scheduled to speak with Jonathan on 10/28. (10/14) P1 Submitted - Jonathan Ortiz and P2 Submitted - Huntley Goldburg. (10/7) Submitted P2 - Monika Svodboda. Salary and scope of work has been the two main roadblocks when recruiting for this role. continue to source additional candidates. (9/30) Scott would like to move forward with Victor Orellana following Alyssa vetting red flags that were addressed on the call. Sourcing additional candidates.  (9/23) P1 submitted - Victor Orellana, Giovanni Falco, and Gale Sapstien. Pending prior submitted candidates feedback. (9/16) Pending candidate feedback. (9/9) Submitted P1 candidates - Michael Durr, Leonard Taddei, and Brendah Bresideski. Pending candidate feedback.  (9/2) Received CDS questions. (8/30) Pending CDS questions. (8/26)  DC request sent 8/22.</t>
  </si>
  <si>
    <t>Manager, CAM</t>
  </si>
  <si>
    <t>(12/23)  Kim Zertuche offer accepted - moving to close.  (12/2)  submits - P1 Michael Wessell.  Pending submission feedback on Owen S., Paul C., Margaret C.  (11/11)  Release Mark Gallison.  Pending feedback on Owen Shribman. submits - P1 Paul Constantino, Margaret Caltagirone.  (11/4)  Pending Mark Gallison ph int feedback; P2 submit - Owen Shribman - pending submission feedback.  (10/14) P2 pending submits - George Wafta and Michael Davidson. Pending candidate feedback. Scott does not want to move forward wtih Landrus Jennings or Kevin Moore. (10/7) Submitted P1 - Kevin Moore, David Mendoza, and Landrus Jennings. Pending candidate feedback. (9/30) P2 Submitted - Eric Verstraete. Scott would like to conduct a phone interview with Eric. Sourcing additional candidates.</t>
  </si>
  <si>
    <t>DIA009471</t>
  </si>
  <si>
    <t>(6/17) P1's submitted - David Schwab, Bradford Rogers, Paul Stape, Gashaw Kumnegere, Ben Haws, David Mengue, David Hunter, April Baranick, Ty Martin, Kunal Patel &amp; Kyle Nehrenz.</t>
  </si>
  <si>
    <t>LIF002827</t>
  </si>
  <si>
    <t>Bevel, Galen</t>
  </si>
  <si>
    <t xml:space="preserve">(7/15)  P1's submitted - Lorenzo Herring, Sean Camp, Travis Morris, Holly Ready, Tracy Barnes, Cody Dillard (6/17)  P2 submitted by Geoff - Abraham Borjon; P1's submitted - Kendrick Ayers, Shawn Smith; moving all 3 to F2F on 6/16.  </t>
  </si>
  <si>
    <t>DIA010584</t>
  </si>
  <si>
    <t>Informatic Technical Specialist Zone Leader</t>
  </si>
  <si>
    <t>(2/10)  Filled temp sent - make sure reflecting on Kate's fill tracker.  (1/13)  Pier-Luc ph int with Greg Ramos 1/13; Req has been filled - move to close with Brian Kelly.  (12/23)  Brian Kelly; Greg to int member on Erik's team after the holidays. (salary will con't be an issue); considering Erik for potential indiv contributor role.  (12/9)  Moving Erik &amp; Greg forward to interviews; targeting 12/9.  (12/2)  submits - P1 Erik Fosmo, Greg Ramos.  (11/25)  LT with HM - 3 internals being considered; vetting 6 add'l candidates and to submit beyond pre-screening.</t>
  </si>
  <si>
    <t>DIA010575</t>
  </si>
  <si>
    <t xml:space="preserve">(1/6)  Move to close - filled with internal Paul Carnathan.  (12/23)  Offer extended to Paul Carnathan - sendign Filled req template.  (12/9)  Moving Ed, Mark, Brendan forward to ph int; to be scheduled.  (12/2)  new submits - P1 Ed Dowling, Mark Scagel, Brendan Aylesworth.  Wants to move forward with Paul &amp; Tim.  Tentatively look at next Mon/Tue.  (11/25)  submits - P1 Tim Westemeier, P1 (internal) Paul Carnathan.  (11/19)  DC completed 11/14 - open temp sent; sourcing initial submits.  </t>
  </si>
  <si>
    <t>DIA010606</t>
  </si>
  <si>
    <t xml:space="preserve">Otto, Carol </t>
  </si>
  <si>
    <t>(2/10)  Filled temp sent - make sure reflecting on Kate's fill tracker.  (1/6)  Move to close.  (12/23)  BG/DS complete - move to close.  (12/2)  Offer accept - Gar; BG/DS (11/25)  LT with HM on 11/18 - pending feedback on 6 initial submits.  (11/18)  submits - P1 Stacey Thurston, Kimberly Coston, Geraud Crowder, Valerie Anderson, Cade Pippin.  New req; sourcing initial submits</t>
  </si>
  <si>
    <t>DIA010604</t>
  </si>
  <si>
    <t>(3/31)  Req filled/closed.   Template sent (P2 Fill).  (2/24)  HM meeting F2F with Michelle Henson (P2); pending feedback.  Sent temp update changing Kate to TME (as of 2/1).   (1/27) submits - P2 Michele Henson, P2 Tara Brown, P1 Jeremy Marrs; pending feedback.  (1/6)  Per touch base on 1/3:  Ron Webb - only viable candidate; release Jermiah, Sheila and Michelle.  Kate speaking with additional candidate on 1/3 with specific Hem experience.  JP mentioned 3 other candidates in pipeline that he is to screen   (12/23)  Ronald Webb ph int 12/22; Jermiah McCray int - release due to travel; Release Michelle Carver due to geography; setup Sheila Stroup for Int - anytime before 12:30 CT. (12/9) submits - P1 Sheila Stroup, Ronald Webb, Michelle Carver.  (11/25)  New req; sourcing intitial submits</t>
  </si>
  <si>
    <t>LIF003227</t>
  </si>
  <si>
    <t>(2/17)Steven Tommarello, Lawrence Ejzaks, Daren Lomago sch for Ph Intv; submits- P1 Daren Lomago, Lawrence Ejzak (1/27) submits - P1 - Steven Tommarello, Matthew Gordon (1/6)  Sent 2nd note to HM on 1/4; to be worked by PFY?  (12/23)  Verify with HM this is a PFY owned req or internal/central sourcing</t>
  </si>
  <si>
    <t>DIA010916</t>
  </si>
  <si>
    <t>(2/24)  Working to Angela Heinz to complete PPD and complete onboarding; JP to follow up.  (1/13)  Moving to offer with Angela Heinz - tally ph int and F2F interview, add'l int with Craig Emch.  (1/6) New req; pending initial submits</t>
  </si>
  <si>
    <t>LIF003314</t>
  </si>
  <si>
    <t>Chiang, Andy</t>
  </si>
  <si>
    <t xml:space="preserve">(3/3)  conducting 5 interviews this week; to move forward to offer with Sanjiv for this role, int others for another pending opening.  (2/24)  Kenneth Joyce, Sherrice Baker, Alla Grey, Brett Krieg scheduled for F2F int's next week.   Per HM convo on 2/24:  Sanjiv potentially in-line to hire (keep warm); Akilyah (keep warm); Alex (release).  (2/17)  submits - P1 Akilyah Carter, P1 Sanjiv Basu, P1 Alex Dengue; interviewing F2F 2/17.  </t>
  </si>
  <si>
    <t>DIA011102</t>
  </si>
  <si>
    <t>(3/17) Sending offer to Bobby Louge; pending completion of BG/DS. (3/10) Moving to offer with Bobby Louge submits- P1 Hope Simpson-Muldrew, Trina Gilligan; (2/24)  Req opened 2/20; sourcing initial submits</t>
  </si>
  <si>
    <t>LIF003326</t>
  </si>
  <si>
    <t>(4/14) Arthur Guzman accepted; pending BG/DS completion.  (4/7) pending offer w/ Arthur; (3/17) submits- P1 Damon Bohanon, Arthur Guzman; (3/3)  submits - P1 Monica Harrington, Daniel Diaz, Joseph Lim,Julius Owoeye;  (2/24)  Open as of 2/27; sent HM note 2/24 to connect on specifics</t>
  </si>
  <si>
    <t>EB-1121355361</t>
  </si>
  <si>
    <t>Market Research</t>
  </si>
  <si>
    <t>Matt Ankerson</t>
  </si>
  <si>
    <t>Winston-Salem</t>
  </si>
  <si>
    <t>(6/1) Jean Paul Richardson (PNV 5/17), Austin Campbell  (5/25) Jean Paul Richardson (PNV 5/17), Austin Campbell (PNV 5/14) (5/18) Jean Paul Richardson (PNV 5/17), Austin Campbell (PNV 5/14) (5/11) Jean Paul Richardson (manager review), Austin Campbell (manager review) (5/4) DC completed 5/2: sourced 25 candidates for intial email blast</t>
  </si>
  <si>
    <t>EB-1029378760</t>
  </si>
  <si>
    <t>VP Customer Success</t>
  </si>
  <si>
    <t>(6/1) Susan Galberaith (PNV TBS), Tarek Amar (release), Brian Heaton (PNV TBS), Gerald Bundy (PNV TBS), Gary Meerkreebs (manager review), Heather Cooper (manager review), Mark Goodell (manager review), Roger Price (manager review), Scott James (manager review), Sal Mahbouba (onsite TBS), Kimberly G (Matt will progress) (5/25) Susan Galberaith (PNV TBS), Tarek Amar (release), Brian Heaton (PNV TBS), Gerald Bundy (PNV TBS), Gary Meerkreebs (manager review), Heather Cooper (manager review), Mark Goodell (manager review), Roger Price (manager review), Scott James (manager review), Sal Mahbouba (onsite TBS), Kimberly G (Matt will progress) (5/18) Susan Galberaith (manager review), Tarek Amar (PNV 5/18), Bian Heaton (manager review), Gerald Bundy (manager review), Gary Meerkreebs (manager review), Heather Cooper (manager review), Mark Goodell (manager review), Sal Mahbouba (PNV 5/14), Kimberly G (Matt will progress)(5/11) Susan Galberaith (manger review), Tarek Amar (PNV TBS), Bian Heaton (CDS 5/11), Sal Mahbouba (manager review), Kimberly G (in process) (5/4) DC completed 4/27: sourced 15 candidates for intial email blast, 10 responses for interest, scheduled CDS calls</t>
  </si>
  <si>
    <t>KAM4817</t>
  </si>
  <si>
    <t>Smith, Dave</t>
  </si>
  <si>
    <t>Lewiston</t>
  </si>
  <si>
    <t>(2/19)  Reached out to HRBP attempting to schedule time to discuss req; potentially moving to P2.  (2/12) Continue to source in P1 while waiting to hear from Bob Perry on next steps - unable to move to P2 at this time. (2/12) Awaiting next steps from Bob Perry - unable to move to P2 at this time.  (2/5)  Awaiting next steps from Bob Perry - unable to move to P2 at this time.  (1/5) Awaiting next steps from Bob Perry. (1/29) Awaiting next steps from Bob Perry. (1/22) Awaiting next steps from Bob Perry. (1/15) Waiting for update from Bob Perry of moving position into P2 and updates from HM(1/8) Still waiting to speak with Bob Perry. (12/18) Sent email/left VM for Bob Perry on 12/2 to get an update on status.  P1 pipeline dry and requested to move into P2.(12/4)  Sent email/left VM for Bob Perry on 12/2 to get an update on status.  P1 pipeline dry and requested to move into P2.   (11/20)  3rd attempt contacting HRBP to discuss challenges:  call scheduled Friday a.m. - Will be submitting Kurt Ausman as a possible candidate.   (11/13)  Sent email/left message for new HRBP to status progress &amp; HM engagement - will move to hold on 11/16 if no communication.  (11/06) Connecting with Dave on Friday November 6th to speak about relocation amount and Phase 2 searches. Struggles have been location and salary. (10/30) Spoke with Dave, he is open with offering relocation for the perfect candidate. Struggles include: candidates that doesn't have an industrial background in account management and salary in the specified area. (10/16) Received the clear to source position in Phase 2. Dave and I had a conversation on 10/7 and he understands the struggle with this position and is willing to go out 50 miles. to find the perfect candidate. (10/2) Called and left a VM to Dave to follow up - Still waiting on next steps. Struggles continue to bef inding someone in the location with the required skills. Possibly of opening position in Phase 2. Waiting on Adriana to confirm. (9/25) Sent an email to follow up on next steps with Chuck. Continue to source. Struggles include: location and salary. (9/18) Waiting for an update for Chuck from Dave Smith (9/4) Chuck Jaworski has a F2F interview with the Area Manager for lunch on 9/2. (8/28) Dave conducted phone interviews with Chuck Jaworski and Mark Borton. He would like to move Charles Jaworski through the process and hold on Mark Borton. (8/21) Awaiting feedback - FU Call scheduled for August 24th. (8/7) Submitted Barry Blackwell, Mark Borton, and Chuck Jaworksi (7/31) DC completed; P1 sourcing begins (7/24) Second HM: Jasen Hansen; DC Request Sent</t>
  </si>
  <si>
    <t>KAM4675</t>
  </si>
  <si>
    <t>(2/19)  Reached out to HRBP attempting to schedule time to discuss req; potentially moving to P2. (2/12) Awaiting next steps from Boby Perry - unable to move to P2 at this time.  (2/5)  Awaiting next steps from Boby Perry - unable to move to P2 at this time.  (1/5) Awaiting next steps from Bob Perry. (1/29) Awaiting next steps from Bob Perry. (1/22) Awaiting next steps from Bob Perry. (1/15) Waiting for update from Bob Perry of moving position into P2 and updates from HM(1/8) Still waiting to speak with Bob Perry. (12/18) Sent email/left VM for Bob Perry on 12/2 to get an update on status.  P1 pipeline dry and requested to move into P2.(12/4)  Sent email/left VM for Bob Perry on 12/2 to get an update on status.  P1 pipeline dry and requested to move into P2.   (11/20)  3rd attempt contacting HRBP to discuss challenges:  call scheduled Friday a.m. - Will be submitting Kurt Ausman as a possible candidate.   (11/13)  Sent email/left message for new HRBP to status progress &amp; HM engagement - will move to hold on 11/16 if no communication.  (11/06) Connecting with Dave on Friday November 6th to speak about relocation amount and Phase 2 searches. Struggles have been location and salary. (10/30) Spoke with Dave, he is open with offering relocation for the perfect candidate. Struggles include: candidates that doesn't have an industrial background in account management and salary in the specified area. (10/16) Received the clear to source position in Phase 2. Dave and I had a conversation on 10/7 and he understands the struggle with this position and is willing to go out 50 miles. to find the perfect candidate. (10/2) Called and left a VM to Dave to follow up - Still waiting on next steps. Struggles continue to bef inding someone in the location with the required skills. Possibly of opening position in Phase 2. Waiting on Adriana to confirm. (9/25) Sent an email to follow up on next steps with Chuck. Continue to source. Struggles include: location and salary. (9/18) Waiting for an update for Chuck from Dave Smith (9/4) Chuck Jaworski has a F2F interview with the Area Manager for lunch on 9/2. (8/28) Dave conducted phone interviews with Chuck Jaworski and Mark Borton. He would like to move Charles Jaworski through the process and hold on Mark Borton. (8/21) Awaiting feedback - FU Call scheduled for August 24th. (8/7) Submitted Barry Blackwell, Mark Borton, and Chuck Jaworksi (7/31) DC completed; P1 sourcing begins (7/24) Second HM: Jasen Hansen; DC Request Sent</t>
  </si>
  <si>
    <t>KAM4786</t>
  </si>
  <si>
    <t>Gathright, Tom</t>
  </si>
  <si>
    <t>(2/19)  Sent email to HRBP inquiring about moving req to Hold; confirmed moving to hold per Janet Dineno.   (2/12)  Possibly moving to hold per HRBP - following up today, 2/5, to retrieve status. (2/5)  Possibly moving to hold per HRBP - following up today, 2/5, to retrieve status.  (1/22)  Email sent to HM/HRBP 1/19 in working to retrieve feedback on Reid Cancienne.   Spoke with Janet on 12/17 and she was to help engage HM for feedback.  (1/8) Pending feedback. Possible HOLD.(12/18)  1 candidate in process (pending submission feedback - Reid Cancienne).   Email sent to HM 12/17 and call scheduled with HRBP 12/17 to discuss challenges (feedback; profile).  (11/20)  Pending submission feedback on R. Cancienne. 11/20)(11/13)  Pending submission feedback on R. Cancienne.  (11/6) Pending submisssion feedback on Reid Cancienne (10/30) Submitted Reid Cancienne P2   Sourcing new submissions. (10/23) Call taking place with HM to discuss a change in profile for this search.  No candidates in process. Sourcing new submissions(10/9) No candidates in process. Sourcing new submissions. (10/2) Troy Lange, Lee Berry and John Bell have been eleminated from process. Moving to new candidates from the 3 that were sent over (9/25) Pending feedback on three candidates (9/11) 3 candidates in process but no feedback from HM's at this point Touching base with the hiring managers today to see what next steps need to be taken. (9/4) Pending feedback on Tony Lange, Lee Berry and John Bell(8/28) Pending feedback on Tony Lange, Lee Berry and John Bell Submitted Troy Lange P1 Pending feedback on Lee Berry and John Bel (8/21) Submitted Lee Berry P1 John Bel is moving to next steps Pending feedback on John Bel Moving opportunity to P2 (8/14) Pending Feedback on John Bel  Sourcing new submissions (8/7) Submitted John Bel P1 Sourcing New Submissions (7/31) HM avvaliable for a discovery call on Friday Follow up sent to the HM about discovery call (7/24) Discovery Call Repuest Sent</t>
  </si>
  <si>
    <t>KAM4856</t>
  </si>
  <si>
    <t>Area Financial Manager</t>
  </si>
  <si>
    <t>Holtry, Tom</t>
  </si>
  <si>
    <t>(10/2) Per HM, req is moving to hold until further notice.(9/25) Sent Follow-up request; which was declined. Sent email asking for update with interview with Kris Bennett on 09-22, still no reply. (9/18) Tom will be scheduling an interview with Kris Bennett - Continue to source. (9/11) Waiting for Tom to relay dates and times to interview Kris Bennett. (9/4) Submitted Kris Bennett (8/21) Tom would like to change the title to Area Financial Manager to attract viable candidates. 2nd request made for moving into Phase 2, but denied. Tom would like to change the title and keep it in Phase 1 for 2 weeks to see results.  (7/31) Submitted David Halls, Keith Radley, Carl Cook. / DC completed; P1 sourcing begins (7/24) DC Request Sent; DC scheduled for 07/28/15</t>
  </si>
  <si>
    <t>KAM4847</t>
  </si>
  <si>
    <t>Regional Director</t>
  </si>
  <si>
    <t>(10/2) Per HM, req is moving to hold until further notice.(9/25) Sent Follow-up request; which was declined. Sent email asking for update with interview with Kraig Faraca on 09-22, still no reply.(9/18) Adriana will be scheduling a phone interview with Kraig Faraca. (9/11) Waiting for Adriana to schedule a phone interview with Kraig Faraca. (9/4) Tom interviewed Kraig Faraca and is in process to have a phone interview with Adriana Goad. He is really interested in the candidate moving forward. (8/21)  Tom would like to conduct phone interviews with Mark Murphy, Mark Burton, and Kraig Faraca. (8/7) Submitted Rene Christianson (7/31) Submitted Mark Murphy, Mark Burton, and Kraig Faraca. DC completed; P1 sourcing begins (7/24) DC Request Sent; DC scheduled for 07/28/15</t>
  </si>
  <si>
    <t>KAM4655</t>
  </si>
  <si>
    <t>Application Engineer</t>
  </si>
  <si>
    <t>Rodriguez, Pablo</t>
  </si>
  <si>
    <t>(4/8) Per Janet, we are placing this position on hold. (4/1) Per Janet, she is speaking with the Area Director on 4/1 to determine if they will place the position on hold and will not be transitioning this position to P2 at this time. (3/25) Spoke with Janet D. (HR) and proposed this position being moved into P2 and she stated she would have a conversation with Pablo and let me know ASAP. (3/18)  Continue to source in P1 . (3/11) Continue to source in P1. Struggles still include finding the experience in P1. (3/4) Continue to source in P1. Struggles include finding a PE with Municipal experience in the Florida area. (2/26) Still Sourcing P1 candidates.(2/19) Actively searching candidates in P1, struggles are finding exact background in Orlando, FL. Pablo is not open to moving into P2 at this time. (2/12) Continue to source in P1 - not wanting to move to P2 at this time. Will have conversation with Pablo/Janet on moving into P2 next week (2/5) Screening 2 candidates for submission 2/8; continuing to urgently source.  (1/22)  Doug &amp; Crista no longer in process.  No candidates currently in process.  Recalibration with manager scheduled 1/21 and hope to press into P2.   (1/15) Position to stay open - Continue to source. Recalibration call pending for 01/18 with Pablo. (12/18)  Moving to Hold per HRBP.  2 candidates pending submission feedback - Doug Ruscitti &amp; Crista Beaton.  Email sent to HM/HRBP on 12/17 to retrieve update.  Call scheduled with HRBP 12/17 to discuss challenges(11/20)  Continuing to reach out to HM; sourcing new candidates (none in process currently)   (11/13) Continuing to reach out to HM; sourcing new candidates (none in process currently)   (11/6) Fadel Hamdan is not moving forward to next steps. Sourcing new submissions  Hiring Manager has been unresponsive after multiple attempts. (10/9) Pending interview feedback on Fadel Hamdan.  Sourcing new submissions. (10/2) Pending interview feedback on Fadel Hamdan. Sourcing new submissions  (9/25) Pending interview feedback on Fadel Hamdan (9/18) Submitted Fadel Hamdan P1  Sourcing new submissions (9/11) Johnathan Quigley is out sourcing new submissions  Pending feedback on Johnathan Quigley (9/4) Pending feedback on Jonathan Quigley face to face interviews. (8/28) Jonathan Quigley is moving forward to face to face interviews with Pablo Rodriguez Jonathan Quigley is moving forward with an interview (8/21) Setting up Phone scrren with Jonathna Quigley (8/14) Setting up Phone screen with Jonathan Quigley Pending feedback on Jonathan Quigley &amp; next steps for Alexander Vasquz (8/7) Spoke to the Alexander Vasquz mixed review.  Submitted Jonathan Quigley P1 direct source Alexander Vasquz is moving forward to an interview (7/31) Submitted Alexander Vasquez P1 Direct Sourced  (7/24) Discovery Call Taken Sending Open req Template Discovery Call Repuest Sent</t>
  </si>
  <si>
    <t>KAM4970</t>
  </si>
  <si>
    <t>Fleet Program Specialist</t>
  </si>
  <si>
    <t>Bugli, Christine</t>
  </si>
  <si>
    <t xml:space="preserve">(10/9) Per HM, position is placed on hold until further notice. Hold template has been sent. (10/2) Waiting to schedule final interview with Heather G. Mentioned sourcing outside of the CT area, waiting to hear back. Continue to source. (9/25) Christine scheduled phone interviews with Yngvar and Joe for Robert Watson which will be completed by Friday. Heather G. will also conduct a phone interview with Robert at a later date. Submitted SueEllen Reams.(9/18) Christine conducted a F2F interview with Sherri Costa.  Scheduling a F2F interview for Robert Watson for Friday 9/18. (9/11) Submitted Robert Watson, Sherrill Costa(P2), and Delores Hale(P2) (9/4) DS completed; Sourcing - New req received, DS request sent </t>
  </si>
  <si>
    <t>KAM5005</t>
  </si>
  <si>
    <t>Lexington</t>
  </si>
  <si>
    <t xml:space="preserve">(11/06) Sent DC request week of 10/30.  HRBP emailed 11/3 and asked us not to move forward (have a bead on referred candidates) </t>
  </si>
  <si>
    <t>KAM3917</t>
  </si>
  <si>
    <t>Municipal Sales Engineer</t>
  </si>
  <si>
    <t>(10/28) Position to continue being on hold until Janet/Pablo confirm salary information. (10/21) Position is to be placed on hold until further understanding of compensation and benefits. (10/14) Per Pablo, he has requested to place the position on hold until he has a conversation with Janet to confirmation and finalize compensation and bonus details. (10/7)  3 active candidates - Enrique Cardena (P1); pending ph int feedback.  John Edwards (P2) &amp; Jared Waring (P2); pending submit feedback.  HM did not attend touch base call on 10/5 and we're pending feedback from HM/HR on commission structure.  (9/30) 3 active candidates - Enrique Cardena; pending ph int feedback, P2's John Edwards &amp; Jared Waring pending submit feedback.  Per Pablo, he stated he is still waiting to speak with Janet regarding salary requirements and would have an update for us next week and didn't want to have the weekly follow-up call until he had more information and feedback for candidates. (9/23) Per Pablo, the salary is not aligned with the market - to speak with HRBP (Janet) to discuss salary options. Per Pablo, we have recalibrated the search, looking for someone that is a P.E., has municipalities experience, not so much sales experience, and water/wastewater experience. Submitted P2 - John Edwards and Jared Waring. Pablo spoke with Enrique Cardena on Thu Sept. 22nd; pending feedback. (9/16) Pablo would like to move forward with phone interviews with Fred Pluskat and Enrique Cardena. Pending resume discrepancy for Duncan Vincent, and if everything checks out, he would want to conduct a phone interview with him as well. (9/2) Pending candidate feedback for Enrique Cardena, Duncan Vincent and Fred Pluskat. Sent an email to Janet/Pablo requesting feedback and a new date/time for weekly follow-up calls since no one joined Wednesday 8/31. (8/26) Submitted P1 candidates - Enrique Cardena &amp; Duncan Vincent and P2 candidate - Fred Pluskat. (8/19) Re-sourcing on this position due to the reconciliation of Fadel Hamden's offer (criminal history). (8/5) Currently in BG/DS. (7/29) Completed the application with Fadel and is now starting the BG/DS process. (7/22) Fadal Hamdan verbally accepted the offer. Janet sent the offer paperwork and we have sent the BG/DS request, however, we are waiting for Fadel to complete the online application completely. (7/15) Per Janet, they have interviewed a candidate, Fadel Hamdan, and would like to extend an offer next week. Janet is speaking with financial to get the offer started. (7/8) Per Manny, this position is to be reopened. Sent email requesting weekly calls. (6/3) Per Manny, Janet has requested to place this position on hold. (5/27) Pablo reached out to the candidate on 5/25 requesting his W-2's and will have more of an idea of a compensation package during the week of 5/30. (5/20) Pablo is meeting with individuals from Kaman to determine a salary package for Thomas Magee and will get back with me on the details once that meeting has completed. (5/13) Thomas Magee hasn't heard from Pablo as of 5/12. Waiting to hear next steps. (5/6) Rcv'd an email from Janet on Monday, May 2nd that they were still working on the details. Sent a follow-up email on Wednesday, May 4th requesting any updates. (4/29) Janet sent an email stating that Pablo will have a decision made by the end of this week. (4/22) Pablo sent an email on 4/20 stating that he has not spoke with the individuals from Kaman and will be next week once he returns from vacation. JP sent an email to Janet letting her know the delay. (4/15) Pending compensation information from Pablo for Thomas Magee. (4/8) Pablo completed the F2F interview with Thomas Magee and would like to extend an offer. Working out the compensation package with Kaman prior to verbally extending it. (4/1) Pablo will be conducting the final interview with Thomas Magee on April 6th in Miami, FL. (3/25) Pablo would like to conduct a F2F interview with Thomas Magee on April 6th in Miami, FL. (3/18) Submitted Harry Conrad. Pablo will be conducting a 2nd phone interview with Thomas Magee on March 16th at 12 noon. (3/11) Submitted Daniel Ibison. Pablo wants to do a 2nd phone interview with Thomas Magee during the week of 3/14. (3/4) Having a hard time getting in touch with Pablo this week to schedule the 2nd phone interview with Thomas Magee. Reached out to Janet D. and she stated he is involved with a time consuming project at this time. Sent her an email requesting what's needed in order to schedule the phone interview on 3/3 and just waiting for the reply back. (2/26) Scheduling a phone interview with Thomas Magee with Pablo. 2nd Phone interview. - Still Sourcing. (2/19) Submitted Jorge Reyes. Still waiting for feedback from Pablo on Alan Scates and Richard Neal. Also waiting for any next steps with Jeff Lucas and Thomas Magee. Pablo sent an email on 02/16 stating that he would get back in touch with feedback later this week. (2/12) Submitted Alan Scates and Richard Neal. Waiting on feedback and next steps for Jeff Lucas and Thomas Magee. Has reached out to Pablo throughout the week, haven't received a response/feedback. (2/5) Pablo conducted phone interviews with Jeff Lucas and Thomas Magee and waiting for next steps. Still sourcing. (1/29) Submitted Jeff Lucas. Pablo would like to schedule a phone interview with Thomas Magee for next week. (1/22) Submitted Thomas Magee.  Reopened from Hold - recalibration call with HM on 1/21.   (1/15) Position to stay open - Continue to source. Recalibration call pending for  01/18 with Pablo. (12/18)  Moving to Hold per HRBP.  No candidates in process.  Email sent to HM/HRBP on 12/17 to retrieve update.  Call scheduled with HRBP 12/17 to discuss challenges.  (11/20)   Pending submission feedback (C. Beaton) and interview feedback (D. Ruscitti) (11/13) Pending submission feedback (C. Beaton) and interview feedback (D. Ruscitti)   (11/6) Dug Ruscitti phone screen interview 11/6. Pending sumbittal feedback on Christa Beaton. (10/30) Submitted Douglas Ruscitti P2.  Pending submittal feedback on Christa Beaton. Hiring manager has been unresponsive after multiple attempts  (10/16) Sourcing new submissions. (10/9) Lee Smith, Nicholas Frallicciardi and Andrew L. not moving forward in process.  Pending submittal feedback on Lee Smith, Nicholas Frallicciardi and Andrew L. (10/2) Pending submittal feedback on Lee Smith, Nicholas Frallicciardi and Andrew L.  Sourcing new submissions (8/28) No candidates in process at this point.  Moving position to P2 Trying to contact HM about moving position into P2 William Rodriguez is a better fit Technician role (8/21) Submitted William Rodriguez P1  Pending feedback on Aaron Van Smith's interview(8/14) Aaron Van Smith moving forward to an interview on 8/14 (8/7)Aaron Van Smith is moving to Interview Submitted Aaron Van Smith P1 Direct Source (7/31) Sourcing new submissions  (7/24) Discovery Call Taken Open Req Teamplate Sent Discovery Call Repuest Sent</t>
  </si>
  <si>
    <t>DIA005806</t>
  </si>
  <si>
    <t>Sr. Systems Engineer</t>
  </si>
  <si>
    <t>(12/4) Spoke to Sam on 12/3 and he stated that the FDA has been at their site and is currently busy with them. He doesn't have the time at the moment to provide feedback so position will be placed on hold until feedback has been received. (11/20) Submitted Steven Opsitnick (11/27) Conducted a reclibration call with the new HM, Sam Linton, will continue to source and waiting for feedback on recently submitted candidates. (11/13) Submitted Steven Opsitnick and Hosain Bagheri. (10/29) No one in process;  new candidates needed  (10/16/2015)  Pending feedback for Germin Hanna, Steven Minichiello, Kamran Moradi   (10/9/2015)  Pending feedback for G. Hanna and S. Minichiello   (10/1//2015)  Continuing to source and screen candidates.  (9/18/2015)  Continuing to source and screen candidates   (9/11/2015)  Pending feedback for candidates in process - N. Ganti   (9/2/2015)  Scheduling on-site interview with M. Campos  (8/24/2015)  Pending feedback for Woong Hee Lee  (8/21/2015)  Pending feedback for Sylvanus Lee   (8/21/2015)  Phone interview scheduled with M. Campos   (8/18/2015)  Pending feedback for M. Campos   (8/14/2015)  Continuing to source and screen candidates. (7/29/2015)  Update call with HRBP.  Potentially moving to phase 3.  (7/24/2015)  Continuing to source and screen candidates.   (7/17/2015)  Scheduling follow up phone interview between Ian Mann and Bart Wanders  (7/10/2015) Pending next steps regarding Ian Mann   (7/2/2015)  Pending feedback for on-site interview with Ian Mann   (6/26/2015)   On-site interview with I. Mann scheduled for the 29th  (6/19/2015) On-site interview with I. Mann scheduled for the 29th   (6/12/2015)  Scheduling on-site interview for Ian Mann.  Pending feedback for candidates in process - Stan Klyza.  (6/5/2015)  Pending feedback on phone interviews  (5/29/2015)   Scheduling phone interviews with 4 candidates  (5/22/2015)  Still pending feedback for additional candidates  (5/15/2015)  Pending feedback for additional candidates in process.  Update call scheduled for Monday with HM.   (5/8)  Pending feedback for 6 candidates in process  (5/1)  Pending feedback for 5 candidates - M. Baig, K. Mai, J. Collins, T. Aliberti, B. Maniam  (4/17)   Continuing to source and screen candidates   (4/10)   Continuing to source and screen candidates   (4/3)  Pending feedback for 1 candidate in process - D. Lopez  (3/27)  Continuing to source and screen candidates   (3/20)  Pending feedback for 2 candidate in process - K. Lingerkar, J. Lee Continuing to source and screen candidates.  (3/13)  Continuing to source and screen candidates.  (3/5)  Original position cancelled and re-opened.  Continuing sourcing and screening efforts.  (2/20)  Recalibration call with HM conducted this week.  Several fairly significant changes, following up with HR to discuss possible next steps.   (2/13)  Still attempting to scheduling recalibration call with HM.  (2/3)  Phone interviews with Erwen Mei and Al Schwartz requested.   (1/30)  Still awaiting feedback from HM on all candidates in process, 8 in total.  May need to consider placing the position on hold.   (1/23)  Pending feedback for 8 candidates in process.  HM emailed saying he would provide feedback on Monday.  (1/16)  Pending feedback for 7 candidates in process - Val Tsarev, Al Schwartz, Anandh Ravi, Ceylan Guclu, David Chong, Erwen Mei, Primoz Strojnik   (1/9)  Pending feedback for 5 candidates in process - A. Ravi, C. Guclu, D. Chong, E. Mei, P. Strojnik  (12/12)  Pending feedback for candidates in process  (12/4)  Pending feedback for candidates in process  (11/21)  Pending feedback for candidates in process   (11/14)  Pending feedback for candidates in process (11/7)  Pending feedback for candidates in process (10/27)  Discovery call conducted  (10/22)  Discovery scheduled for th 27th</t>
  </si>
  <si>
    <t>TRA000005</t>
  </si>
  <si>
    <t>Vice President Service, North America</t>
  </si>
  <si>
    <t>Jeanne Young</t>
  </si>
  <si>
    <t>Lisa Dickerson</t>
  </si>
  <si>
    <t>(9/21) Monica Arroyave had an onsite IV w/ Mark Williams (pending offer for Dir of Mktg) (9/7) Monica Arroyave (pending int scheduling with Mark Williams), Brandon Ramsey (pending LDW scheduling) (8/31) Monica Arroyave (pending int scheduling with Mark Williams), Brandon Ramsey (pending LDW scheduling), Chris Westlake (released)  (8/24) Chris Westlake (onsite 8/24), Brandon Ramsey (onsite 8/20), Monica Arroyave (final onsite 8/13) (7/27) Monica Arroyave (pending final onsite scheduling 8/13), Brandon Ramsey (onsite scheduled 8/20), Richard Hoepner (released) (7/13) Monica Arroyave (pending feedback post-LDW), Brandon Ramsey (pendign 8/20 onsite), Richard Hoepner (pending LDW) (7/6) Monica Arroyave (LDW scheduled 7/9), Brandon Ramsey (pending onsite scheduling), Richard Hoepner (pending next steps)  (6/29) Monica Arroyave (LDW scheduled 7/9), Brandon Ramsey (pending onsite scheduling), Richard Hoepner (pending next steps) (6/22) Monica Arroyave (LDW scheduling), Brandon Ramsey (PIV 6/25), Richard Hoepner (pending next steps), Troy Hewgley (release) (6/15) Monica Arroyave (LDW scheduling), Richard Hoepner (pending next steps), Troy Hewgley (release), Brandon Ramsey (CDS 6/19) (6/8) Neil Christie (release),  Monica Arroyave (pending LDW), Jeffrey Loden (release), Clinton Schultz (release), Richard Hoepner (pending next steps), Troy Hewgley (pending next steps), Ryan Mayes (release) (6/1) Neil Christie (onsite 6/1),  Monica Arroyave (onsite 6/1), Jeffrey Loden (onsite 5/30), Clinton Schultz (onsite 5/31), Richard Hoepner (onsite 5/30), Troy Hewgley (hold), Ryan Mayes (onsite 5/31) (5/25) Neil Christie (onsite 6/1),  Monica Arroyave (onsite 6/1), Jeffrey Loden (onsite 5/30), Clinton Schultz (onsite 5/31), Richard Hoepner (onsite 5/30), Troy Hewgley (hold), Ryan Mayes (onsite 5/31) (5/18) Neil Christie (onsite 6/1),  Monica Arroyave (onsite 6/1), Jeffrey Loden (onsite 5/30), Clinton Schultz (onsite 5/31), Richard Hoepner (onsite 5/30), Troy Hewgley (hold), Ryan Mayes (onsite 5/31) (5/11) Neil Christie (onsite 6/1),  Monica Arroyave (onsite 6/1), Jeffrey Loden (onsite 5/30), Clinton Schultz (onsite 5/31), Richard Hoepner (onsite 5/30), Troy Hewgley (hold), Ryan Mayes (onsite 5/31) (5/4) Neil Christie (onsite TBS),  Monica Arroyave (PIV 5/1), Jeffrey Loden (PIV 4/25), Clinton Schultz (onsite TBS), Richard Hoepner (onsite TBS), Troy Hewgley (hold), Ryan Mayes (onsite TBS) (4/27) Neil Christie (onsite TBS),  Monica Arroyave (PIV TBRS), Jeffrey Loden (PIV 4/25), Clinton Schultz (onsite TBS), Richard Hoepner (onsite TBS), Troy Hewgley (hold), Ryan Mayes (onsite TBS) (4/20) Neil Christie (onsite TBS),  Monica Arroyave (PIV TBS), Jeffrey Loden (PIV TBS), Clinton Schultz (PIV 4/20), Richard Hoepner (PIV 4/24), Troy Hewgley (onsite 4/20), Ryan Mayes (onsite TBS) (4/12) Richard Hoepner (manager review), Troy Hewgley (onsite TBS), Ryan Mayes (PIV 4/18), Neil Christie (PNV 3/23), Jeffrey Loden (CDS, 4/11), Monica Arroyave (manager review), Jeffrey Loden (manager review) (4/6) Troy Hewgley (manager review), Ryan Mayes (manager review), Matthew Riello (release (3/30) Neil Christie (PNV 3/23), Salomon Martinez (mgr review), Ryan Mayes (manager review), Matthew Riello (PIV 3/29) (3/23) Chris DeHart (release), Matthew Riello (more relo?), Thomas McElhenny (release), Michael Lafferty (reject), Steven Carrington (release), Neil Christie (PNV 3/23), Michael Long (release), Steven Andrejack (release) (3/16) Chris Dehart (manager review), Neil Christie (manager review), Michael Long (manager review), Steven Andrejack (manager review) ,Chris DeHart (manager review), Matthew Riello (manager review) Thomas McElhenny (manager review), Michael Lafferty (manager review), Steven Carrington (manager review), Daniel Fletcher (manager review), (3/9) DC completed 3/5; 40 passive cadidates sourced and 68 in direct pipeline to vet</t>
  </si>
  <si>
    <t>BEC002368</t>
  </si>
  <si>
    <t>Facilities Manager</t>
  </si>
  <si>
    <t>Compton, Gabriel</t>
  </si>
  <si>
    <t>(5/8) Denis Cormier, David King submitted; interviews to be scheduled.   (4/17)  Touch base call with HM - Denis Cormier, David King - discussed resumes; complete CDS and submit to schedule phone interview.  Jose Trujillo - reviewing information and Gabe to respond with feedback.  (4/3)  DC completed 3/31; reopening from Hold, rebilling.</t>
  </si>
  <si>
    <t>DIA005341</t>
  </si>
  <si>
    <t>Distribution Analyst</t>
  </si>
  <si>
    <t xml:space="preserve">(5/8)  Need disposition on where job stands.  (3/13): Req doesn't have job description, waiting for Sally Palanagas to provide us with the update job description.(2/20): Still waiting for the job description from Sally Palagnas. </t>
  </si>
  <si>
    <t>BEC003217</t>
  </si>
  <si>
    <t>Manager Customer Technical Support</t>
  </si>
  <si>
    <t>Berman, Ronald</t>
  </si>
  <si>
    <t xml:space="preserve">(6/12)  Per HRBP, moving req to Hold.   (5/22)  Follow up with Judi R.; continue sourcing additional candidates.   (5/8)  Judi R. being scheduled for phone interview.  HM touch base call being scheduled.  (4/10)  Live talk with HM - coordinated phone int with Judi; Michael Ho pending next steps.    (3/13): Submitted Judi Reiprecht (P2) - Interviewing. (3/9): Ron will be conducting the phone interview on March 19th with Michael Ho. (3/3): Submitted Michael Ho and Ron would like to conduct a phone interview with Michael. (2/23): Ron didn't think that Joe was a good fit but would like to keep Claudio in the process. Continuing sourcing. (2/9): He would like to interview Claudio and Joe. (2/6): Submitted Joe Hayek and Charles Summers (2/6)  Awaiting submission feedback - Max Libao, Claudio Carrasco, Karl V., Darren H.    (01/26): Submitted Max Libao. (1/23):  Transitioned to Chanelle; template sent.    (1/16):  P2 approved on 1/13.  12/26/14:  Con't to urgently source; no new applicant traction.  12/15/14:  Call with HM/HRBP - refresh posting, con't in P1 and potential move to P2 beyond new year if no traction with P1 efforts.   12/10/14:  Jim Whalen accepted another position, withdrew from process.  Sourcing call requested/scheduled for 12/2 - potentially push into P2?    12/814:  Devin - 12/9 at 11 AM PT.   12/4/14:   Per HR - scheduled Jim Devin per availability provided.   12/1/14:  Jim/Devin pending phone interviews.  Sourcing remains an issue in P1 - discuss potential of P2 support with HRBP/HM.  11/25/14:  HM to schedule Jim and Devin for 1st round interviews.  11/17/14:  P1 Submitted - Jim Whalen.  11/7/14:  P1 (direct) Submitted - Devin Lockett.   10/31/14:  P1 Submitted - Boules Samaan.      10/23/14:  LT with HM:  On PTO until 10/28 - schedule a call to touch base then.  10/21/14:  Provided req update to HM/HRBP:  4 viable applicants at this point that, granting they fit the salary parameters, we plan to submit this week.  Working beyond that, may need to keep an eye on potentially providing P2 coverage.    10/14/14:  P1 Submitted - Daryl McCall.    10/7/14:  Continuing to urgently source for additional candidates.  9/30/14:  Sent email to HM - to follow up beyond scheduled calls/screenings.   9/26/14:  Urgently sourcing/screening through pipeline.   9/23/14:  DC completed, req opened.  9/19/14:  Received Req notification - to now be worked by Personify.   </t>
  </si>
  <si>
    <t>DIA005919</t>
  </si>
  <si>
    <t>Distribution Manager</t>
  </si>
  <si>
    <t>(6/26)  Moving to hold via Chanelle convo with Bill Bryant.    (6/12)  Verify status - need to continue to recruit.  (6/5)  Need to secure offer details/agency fee:  Joshua Frever (P3) hired - BG/DS completed...move to filled.   (5/27): Submitted Jacqueline Penny (5/22)  Sourcing</t>
  </si>
  <si>
    <t>DIA006695</t>
  </si>
  <si>
    <t>(12/11)  Cancelled per HRBP.  they are opening new, Non-PFY req to move forward.   (8/14)  Moving to hold per HRBP.  (7/31)  Donna F withdrew; John Cox pending next steps.  (7/10)  HM has 2 candidates in line for next steps - Donna Fejzollari &amp; John Cox.    (7/3)  P2 submitted - John Cox; scheduling for interview.   (6/19)  Michael Savage being scheduled for 2nd phone interview; Donna Fejzollari being submitted (P2).  Con't to source.   (5/22)  Scheduling interviews for Richard McMullen, Michael Murray, and Justin Leon.    (5/15) Req being supported in P3.   (5/8)  CEC - Chem/IA; Newly opened</t>
  </si>
  <si>
    <t>DIA006781</t>
  </si>
  <si>
    <t xml:space="preserve">(8/28) Position on Hold. (8/21)  Submitted P2 candidate Felisha Sandifer.    (7/24) HM moving forward to f2f interviews - Debriana T., Marlene, Kevin B, Nancy S. and Diana R. moving forward for DIA005897 and DIA006781; would like us to continue to source - has a position opening soon (location unknow currently);  (7/10)  HM touch base call completed; continue sourcing same profile.   (6/26) Submitted Jesse King, Erik Fosmo, and David Iaconis (6/19) Michelle would like to conduct phone interviews with Silvia Irahola and Javan Quintela on 7/1 (5/22) 2 candidates in process.   (4/10)  Left message for HM; need to conduct DC, sourcing forward.   (4/3) Per HRBP; HM changing to Michelle Armand; DC to be scheduled.    lm for HM - new requisition pending DC.     (3/27)  Reaching out to conduct DC with new HM - Kristine Pizzi   (3/13)  DC completed; req cancelled </t>
  </si>
  <si>
    <t>DIA005831</t>
  </si>
  <si>
    <t>(10/16) Position is not open in Taleo and will not be opened in the future. (5/8)  Status where req is.... (4/17)  Awaiting new job description and direction for new HRBP.   (3/13): Req doesn't have job description, waiting for Sally Palanagas to provide us with the update job description3</t>
  </si>
  <si>
    <t>DIA007191</t>
  </si>
  <si>
    <t>Linton, Samuel</t>
  </si>
  <si>
    <t>De Jesus, James</t>
  </si>
  <si>
    <t>(12/4) UPDATE: Spoke to Sam on 12/3 and he stated that the FDA has been at their site and currently doesn't have time to vet the submitted candidates. Asked if it would be best to place on hold and he stated he didn't want to, but will try to review the candidates sometime next week. Will be placing on hold until the hiring manager proceeds with providing feedback. Sent Samuel Linton and Steve Lee an email requesting feedback for Eric Oberg, Hoon Yoo, Bamuyeja Kabange, Syed Saqib, Mike Ashtiani and Brian Bartels. (11/27) Submitted Eric Oberg and Hoon Voo - Still waiting for feedback from previous submittals. (11/20) Attempted to reach out to Samuel for candidate feedback.(11/13) Submitted Bamuyeja Kabange, Syed Saqib, Mike Ashtiani, and Brian Bartels. (11/06) 4th DC request sent to new HM, Leonid Fomin.  HRBP requested we conduct DC with Sam Linton, and Leo/Sam will manage the process together.</t>
  </si>
  <si>
    <t>LIF002243</t>
  </si>
  <si>
    <t>Instrument Manufacturing Supervisor</t>
  </si>
  <si>
    <t>(11/27) Krishonta Sharpe (HR) requested to place the position on hold until the New Year. (11/20) Waiting on Janet to speak with HR about either canceling the requisition or continue sourcing. (11/13) Was told per Beth, to hold off on recruiting efforts at this time until further notice. (10/29) Chet W. phone interview scheduled and two other candidates pending manager review;  additional sourcing needed  (10/16/2015)  Scheduling on-site interview with Jake Wilson  (10/9/2015)  Pending feedback for phone interview with J. Wilson, D. Cash.  Pending initial feedback for A. Stevenson, D. Stroman.  (10/1/2015)  Pending feedback for phone interview wiht D. Cash.  Pending feedback for 3 additiona candidates in process - J. Wilson, M. Murphy, R. Lott   (9/29/2015)  Scheduling phone interview with D. Cash   (9/25/2015)  Continuing to source and screen candidates.  (9/23/2015)  Discovery call conducted</t>
  </si>
  <si>
    <t>DIA007981</t>
  </si>
  <si>
    <t>Diagnostics Technical Trainer</t>
  </si>
  <si>
    <t>(7/29) Position has been transferred to Mack Lloyd as of 7/25. (7/22) Submitted P1 - Alsan Davis and Les Davenport. Linda would like to conduct F2F interviews with Hamid Kazemifar, Agnes Mina, Les Davenport, and Alsan Davis. (7/15) Submitted P1 - Hamid Kazemifar andd Agnes Mina. P2 submitted - Megan Synder. Linda doesn't want to move forward with Wanpen Chayasirisobhon. (7/8) Linda would like to conduct phone interviews with Shahriar Adhami and Wanpen Chayasirisobhon. (7/1)  Submitted P1 candidate - Shahriar Adhami and P2 candidate - Wanpen Chayasirisobhon.  Move forward to ph int - Chris Long, Frantzy Pierribia, Alla Kolodenkar.   (6/24)  P1 submitted - Chris Long and Frantzy Plembia. P2 submitted - Arthur Salonga. Linda would like to bring Sean Polson in for a 2nd interview. (6/17) Submitted Jonathan Ferber and Sean Polson. (6/10) We have a recaliabration call schedule for 6/13. Linda has stated to submit any candidates that meet the requirements/qualifications and forego any salary limitations. (6/3) Linda would like to conduct a F2F interview with Katie Moore. Sourcing additional candidates. (5/27) Pending candidate feedback for Katie Moore and Ruby Fernandez. (5/20) Submitted Katie Moore and Ruby Fernandez. (5/13) Submitted Caroline Haas (5/6)  Linda would like to bring Sompong Medina in for a F2F interview. (4/29) Pending candidate feedback for P1 Sompong Medina. Continue to source. (4/22) Submitted P1 internal candidate Sompong Medina - Linda's department is undergoing restructuring and doesn't know what that means for her open position. She will be reaching back to me on Friday 4/22. (4/15) Linda would like to extend an offer to David Bourbinay. In the process of requesting an approval to waive the degree requirement since David doesn't have on. (4/8) Russelle dropped out last minute stating he accepted another offer. Urgently sourcing more candidates. Linda would like to bring Russelle Donaire in for the final interview which will be a 10 minute presentation. (4/1) Linda is conducting an in-person interview with Russelle Donaire on 3/31. She would like to place Wilson Palacios on the side at this time. (3/25) Linda would like to conduct a F2F interview with Russelle Donaire. (3/18) Waiting on feedback on candidates previously submitted. (3/11) Submitted Shonny Chuang, Wilson Palacios,  Russelle Donaire, Raymond Labbe, and Bikira Radcliff. (3/4) Submitted Rosina Imiru-Gabriel. (2/26) Linda would like to interview Mirriam Rada f2f.(2/19) Submitted Paul Samaan and Mirriam Rada.(2/12) Conducted a recalibration call with Linda on 2/11 and will be changing the title to "Senior Technical Training Specialist" to attract more candidates. Continue to source with new search keywords/search string. (2/5) Submitted Patricia Lyons-Blum. (1/29) Linda conducted an in-person interview with Sharon Tran on 1/27. She would like to interview Arash Menkinanian(1/15) Linda would like to conduct a phone interview with Sharon Tran. Continue to source. (1/8) Submitted Sharon Tran. Waiting on Linda to send CDS questions to start screening candidates. (12/25)  DC cpmpleted.    (12/18)  DC scheduled for 12/21.  3rd DC request sent - HRBP is reaching out to HM in working to move process forward.   (12/11)  2nd DC request sent 12/9; DC invite sent 12/7(4/29)</t>
  </si>
  <si>
    <t>DIA009681</t>
  </si>
  <si>
    <t xml:space="preserve">(7/29) Position has been transferred to Mack Lloyd as of 7/25. (7/22) Pending candidate feedback . (7/8) Submitted P1 candidate - Ahmed Mohamed. (7/1) Continue to source - Priority for week of July 4th. (6/24) TTP - 6/24. Sourcing. </t>
  </si>
  <si>
    <t>DIA009682</t>
  </si>
  <si>
    <t xml:space="preserve">(7/29) Position has been transferred to Mack Lloyd as of 7/25. (7/22) Continue to source. (7/1) Continue to source - Priority for week of July 4th. (6/24) TTP - 6/24. Sourcing. </t>
  </si>
  <si>
    <t>DIA009822</t>
  </si>
  <si>
    <t>(1/27) Jeffrey Curran scheduled for phone interview 1/25. (1/6)  Released Grace Carlson 1/6; need additional submits.  (12/23)  Pending feedback on Grace Carlson final int.  (12/16)  Grace Carlson F2F final 12/20 w/ Mike Bodner.  (11/18)  Grace Carlson advancing to F2F last week of Nov.  (11/11) Reached out to Sean to inquire about Carla and recent P1 submits and he stated he sent JP an email regarding those individuals.  submit - P1 Grace Carlson, P1 David Koons.  (11/4) Pending next steps for Carla. (10/28) Carla to have phone interview with Sean on Monday, Oct 31st. Sean to speak with Chris Schwartz about Zachary Phelps. (10/21) P1 submitted - Zachary Phelps (10/14) Pending Susan's phone interview feedback.(10/7) Sean will be meeting Susan Aliseo F2F on Monday, Oct. 10th at the BC Vision Center.  He would like to conduct a phone interview with Carla Rowland next week as well. Pending her availability. (9/30) Waiting on a reply from Sean on next steps with Susan and Carla. (9/16) Sean would like to conduct a phone interview with Carla Rowland and meet F2F with Susan Aliseo. Sean has asked to hold off on submitting any additional candidates. (9/9) Ph Int:  Susan Aliseo (scheduling for 9/13 at 3:30pm per Sean.) P1 submitted - Carla Rowland;  Pending feedback on other candidates:  Submitted P1 candidates - Darryl Barber, Pierre Mambula, and Susan Aliseo. Pending candidate feedback. (9/2) Submitted P1 candidate - Victoria Boris. (8/19) open pending</t>
  </si>
  <si>
    <t>LIF003060</t>
  </si>
  <si>
    <t>Staff Electrical/Firmware Engineer</t>
  </si>
  <si>
    <t>Keen, Ron</t>
  </si>
  <si>
    <t>Quinones-Ramos, Edgar</t>
  </si>
  <si>
    <t xml:space="preserve">(10/28) Position to continue being on hold until notified otherwise due to LS hiring freeze. (10/21) Position to be placed on hold due to LS hiring freeze. (10/14) Pending candidate feedback for Boris Marenco. Called Ron to see if they have already completed F2F interviews with internal, David White. Pending call back. (10/7) P1 submitted - Boris Marenco. Ron doesn't want to move forward with Karan. (9/30) P1 submitted - David White and Karan Patel.  (9/16) Ron mentioned he had an internal employee that he wanted to hire for this role, David White. DC completed on 9/16 at 10am ET. TTP for 9/19. </t>
  </si>
  <si>
    <t>LIF003285</t>
  </si>
  <si>
    <t>Muncer, Stuart</t>
  </si>
  <si>
    <t>(4/7)  Per HRBP, moving req to hold.  (3/24) submits- P1 Amy Peirce, Carla Fleszczynski, Julie Stanis Farias, Corey Kissner; (3/3)  submits - P1 Justin Eros (formal BCI employee) - move to int; P1 David Weyenberg (move to int).  Alan Gehring (not interested).  (2/24)  Stuart/JP connected on 2/21 - follow up with requested screens/int's</t>
  </si>
  <si>
    <t>DIA011110</t>
  </si>
  <si>
    <t>(3/24) submits- P1 Jay Patel; (3/17) Craig Lesniak withdrew himself, Jennifer Painter to 2nd Ph Intv; (3/10) David Hunter, Craig Lesniak and Jeniffer Painter move to Ph. Intv.; submits- P1 Jennifer Painter, Craig Lesniak; (2/24)  Req opened 2/20; sourcing initial submits</t>
  </si>
  <si>
    <t>DIA011112</t>
  </si>
  <si>
    <t>Toledo</t>
  </si>
  <si>
    <t>(3/24) submits, Dawn Watt; (3/17) submits- P1 Michael Ewart; (3/10) Jennifer Painter withdrew herself; submits- P1 Jennifer Painter; (2/24)  Req opened 2/20; sourcing initial submits</t>
  </si>
  <si>
    <t>DIA011127</t>
  </si>
  <si>
    <t>(3/17) Tammy, Julisa move to Ph Int, submits- P1 Lewis Scolnick, Deren Lomago; (3/10) submits- P1 Tammy Barkey, Julisa Del Granado; (2/24)  Req opened 2/20; sourcing initial submits</t>
  </si>
  <si>
    <t>DIA011129</t>
  </si>
  <si>
    <t>(4/7) Carl Brown withdrew (3/24) submits- P! Kim Nichols3/17) Valerie and Carl move to Ph Intv; (3/10) submits- P1 Valerie Armstrong, Carl Brown; (2/24)  Req opened 2/20; sourcing initial submits</t>
  </si>
  <si>
    <t>DIA011134</t>
  </si>
  <si>
    <t>Kaiser, Phyliss</t>
  </si>
  <si>
    <t>(3/24) submits P1- Tracy Talbot(3/17) submits- P1 Edwin Kambaga; (3/10) submits- P1 Jeffory Bengle,Alia Alqatarneh, Susan Miller; (2/24)  Req opened 2/20; sourcing initial submits</t>
  </si>
  <si>
    <t>DIA011108</t>
  </si>
  <si>
    <t>(3/31) submits- P1 Ryan COates; (3/10) submits- P1 Joseph Rodriguez, Diane Small, Judy Garic;(2/24)  Req opened 2/20; sourcing initial submits</t>
  </si>
  <si>
    <t>LIF003429</t>
  </si>
  <si>
    <t xml:space="preserve">(5/19) Move to close - Juan Almonte.  (5/5) pending BG/DS completion for Juan Almonte.  (4/28) Juan Almonte accept; BG/DS pending completion.  (4/21)  Juan, Jilverto, Bob F2F completed 4/18; offer pending for Juan.  (4/14)  Move Sam to final int with Khrishonta.   3 live to finals (4/14) Jil, Juan, Tommie to final intv; (4/7) Juan, Jil, Tommie to 2nd Ph Intv w/ Mike Kofnevec, Lawrence to be released; (3/31) All to Phone Interview; submits- P2 Juan Almonte, All subs to ph intv; (3/24) submits- P1 Lawrence Dailey;(3/17) submits- P1 Jilverto Molina, John Davidson; (3/10) submits- P1 Tommie Arnold, </t>
  </si>
  <si>
    <t>LIF003449</t>
  </si>
  <si>
    <t>(5/19)  Move to close - Sam Arlinghaus.  (5/5) Pending BG/DS completion for Sam Arlinghaus.  (4/28) Sam Arlinghaus accepted; pending BG/DS completion.(4/14) Sam Arlinghaus accepted; pending BG/DS completion.  (4/7) Pending sub- Beth Ward, released Robert keller, Steve and Sam to F2F, submits- P1 Alex Schneider; (3/31) Sam to Ph. Intv, submits P1-Robert Keller; (3/24)Steve to Phone Intv., Craig Lesniak released; submits- P1 Steve Boruske, Sam Arlinghaus; (3/17) submits- P1 Craig Lesniak</t>
  </si>
  <si>
    <t>LIF003535</t>
  </si>
  <si>
    <t xml:space="preserve">(7/14) Filled temp sent 7/10.  (7/7) JP send closed template (already closed in Taleo).  (6/23)  Req closed in Taleo.  Sending filled req template.  (6/16) JP closing req out.  (6/9) BG/DS clearance received 6/9 - move to close.   (5/19) Move to close - Steve Black.  (5/5)  Steve Black offer accept; completing BG/DS.  (4/28) new submits - P1 Brian Trippel and P1 Kirk Stevenson; F2F int's scheduled for 4/28 with Stephen Black, Jonathan Pavelich, Alex Schneider.    (4/21)moving to F2F interviews - Stephen Black, Jonathan Pavelich, and Alex Schneider submits - P1 Trenton Weldy and Ryan Novess, pending feedback(4/14) Submits P1 Jonathan Pavelich - moving to technical interviews; P1 Stephen Black - moving to technical interviews, releasing P1 Erion Llangos(4/7) New Req; DC completed 4/6; Open date 4/10 </t>
  </si>
  <si>
    <t>HEM000498</t>
  </si>
  <si>
    <t>Grkovic, George</t>
  </si>
  <si>
    <t>(12/1) submites: Sarah Alejandrino (pending Feedback), reposted 11/27  (11/21) Sarah Alejandro (pending submission) (11/17) P3 Scott Rivers submitted a candidate, I dont have the name (11/10) continue to source (11/3) conitnue to source (10/27) P3 Scott Rivers to help on req, Mary Ann Lowe pending feedbcak (10/20) Mary Ann Lowe pending feedback (10/13) Mary Ann Lowe pending FB (9/22) Amanda Hunter onsite 9/20 pending FB (9/15) Amanda Hunter F2F 9/20, Mary Ann Lowe pending submit (9/8) Amanda Hunter F2f 9/20 (9/1) Submits: P1 Amanda Hunter PNV 9/1,  Steve Turnure PNV 9/6 (8/25) submits: P1 Steve Turnure PNV TBS (8/18) Scheduled CDS cal w/ Steve Turnure; 2 LI blasts sent this week \(8/11) continue to source (8/4) Leila Janki and Phil Halverson released; Paul Ayers released (7/28) Phil H F2f scheduled 7/28, Leila Janki pending F2f, Paul Ayers pending F2F (7/21) req# changed to HEM000498, Paul Ayers rescheduled PNV for 7/20; Leila and Phil pending F2F scheduling (7/14) submits: P1 Paul Ayers pnv scheduled 7/13 (7/7) sent Paul Ayers to Romelia requesting eligibility to rehire (6/30) Steven Casey and Randy Wanrer released; Leila Janki pending PNV scheduled 6/29; Robert Wean PNV scheduled 6/28; Phil Halverson PNV scheduled 6/28 (6/23) Pending response from email to George requesting Cand feedback 6/21; Per touch based on 6/21: pending feedback on Robert Wean, Steven Casey, Leila Janki, Phillip Halverston, Randy Warner.  (6/16) submits: P1 Robert Wean pending feedback, P2 Steven Casey pending feedback, P2 Randy Warner pending feedback; George is on PTO from 6/13-620; requested alternate from Romelia on 6/13.  submits pending feedback - Leila Janki, Phillip Halverson.   (6/9)submits: P1 Phillip Halverson pending feedback; Kris is recruiting forward in passive market; not able to move forward with posting in Taleo as of 5/31 via Taleo-Workday transition- awaiting response from Brenda Kiffmeyer for resolution (6/2) Kris is recruiting forward in passive market; not able to move forward with posting in Taleo as of 5/31 via Taleo-Workday transition.  (5/26) DC completed 5/22; sourcing initial submits. (5/19)  DC invite sent - HM did not join; working to reconnect for initial DC</t>
  </si>
  <si>
    <t>LIF003342</t>
  </si>
  <si>
    <t>Contract Specialist</t>
  </si>
  <si>
    <t>Lu, Tao</t>
  </si>
  <si>
    <t xml:space="preserve">(3/31) HM did not attend scheduled DC on 3/31 - sent follow up email in attempt to reschedule.  </t>
  </si>
  <si>
    <t>LIF003333</t>
  </si>
  <si>
    <t>Service Support Coordinator</t>
  </si>
  <si>
    <t>(3/31)  submits- P1 Kelly Smith, Jacqueline Young, Willa Gilbert; New req; sourcing initial submits</t>
  </si>
  <si>
    <t>GIL004793</t>
  </si>
  <si>
    <t>AP Analyst</t>
  </si>
  <si>
    <t>Shawn Rappette</t>
  </si>
  <si>
    <t>(4/27) Carrie Smith (onsite 4/27), Sally McPhaul (keep warm), Teresa McLaurin (released), Norma Fryback (withdrew), Dorothy Rinehart (release), Tena McKinney (withdrew), Anne Parker (withdrew), Teresa Payne (manager review), Salema Gibson (release), Gianna Wall (mgr review), Leilami Hawks (mgr rev), Tonia Hernandez (PIV TBS), Josh Simmons (mgr review), Holly Coble (release) (4/20) Carrie Smith (onsite TBS), Sally McPhaul (keep warm), Teresa McLaurin (released), Dorothy Rinehart (mgr review), Tena McKinney (mgr review), Anne Parker (mgr Review), Teresa Payne (manager review), Salema Gibson (mgr review), Gianna Wall (mgr review), Leilami Hawks (mgr rev), Tonia Hernandez (mgr review), Josh Simmons (mgr review), Holly Coble (mgr review) (4/12) Carrie Smith (PIV 4/13), Sally McPhaul (onsite 4/10), Jerray Main (withdrawn), Teresa McLaurin (PIV 4/13), Dorothy Rinehart (mgr review), Tena McKinney (mgr review), Anne Parker (mgr Review), Teresa Payne (manager review), Salema Gibson (mgr review), Gianna Wall (mgr review), Leilami Hawks (mgr rev), Vali Thompson (mgr review) (4/6) Destiny Charles (manager review), Teresa Collins (release), Sally McPhaul (onsite tbs), Shaneika Gamble (release), Jerray Main (reschedule), Robin Sanders (reject), Dorothy Rinehart (mgr review), Robert Reynolds (mgr review), Tena McKinney (mgr review), Anne Parker (mgr Review), Teresa Payne (mgr review), Salema Gibson (mgr review), Gianna Wall (mgr review), Leilami Hawks (mgr rev), Vali Thompson (mgr review)  (3/30) Teresa Collins (manager review), Sally McPhaul (PIV 3/29), Shaneika Gamble (manager review), Jerray Main (reschedule), Robin Sanders (reject), Joshua Simmons (P3?) (3/23) Shaneika Gamble (manager review), Jerray Main (PNV 3/23), Robin Sanders (PNV 3/21) (3/16) Jerray Main (manager review), Robin Sanders (manager review), Adam Creason (onsite 3/13), James Boakye (reject)</t>
  </si>
  <si>
    <t>BEC006782</t>
  </si>
  <si>
    <t>Sales Rep II (Chem/IA CEC)</t>
  </si>
  <si>
    <t>Legendre, Tony</t>
  </si>
  <si>
    <t>Jordan Dean</t>
  </si>
  <si>
    <t>(12/8) Scott Ingalls (onsite 9/19),  Isaac Idstein (manager review), Carl Walters (pending offer after onsite 12/6), Johnnie Lee (PNV 10/27), (12/1) Isaac Idstein (manager review), Carl Walters (pending offer after onsite 12/6), Johnnie Lee (PNV 10/27) (11/21) Isaac Idstein (manager review), Carl Walters (onsite 10/18), Johnnie Lee (PNV 10/27), CLP candidate (11/17) Isaac Idstein (manager review), Carl Walters (onsite 10/18), Johnnie Lee (PNV 10/27), CLP candidate, Scott Ingalls (onsite 9/19) (11/10) Isaac Idstein (manager review), Carl Walters (onsite 10/18), Johnnie Lee (PNV 10/27), CLP candidate, Scott Ingalls (onsite 9/19) (11/3) Isaac Idstein (manager review), Carl Walters (onsite 10/18), Johnnie Lee (PNV 10/27), CLP candidate, Scott Ingalls (onsite 9/19) (10/27) Isaac Idstein (manager review), Carl Walters (onsite 10/18), Johnnie Lee (PNV 10/27), CLP candidate, Scott Ingalls (onsite 9/19)(10/20) P1 Johnnie Lee submitted 10/18 pending feedback. Jeremy Talmadge released and Scott Ingalls are being kept warm pending a potentail restructuring of who might be hiring for this role (10/13) Jeremy Talmadge, Scott Ingalls on hold, Isaac Idstein pengind FB, Carl Walthers pending scheduling  (9/29) submits: P1 Daniel Walters interviews being scheduled by Tony (9/22) Jeremy Talmadge (onsite TBS), Scott Ingalls (onsite TBS)(9/15) Jeremy Talmadge (onsite TBS), Scott Ingalls (onsite TBS) (9/8) Issac Idstein (pending FB), Jeremy Talmadge (pending FB), Scott Ingalls (pending FB),Joel Mayfield released, Amanda Stillman withdrew (9/1) Submits: P2 Scott Ingalls,  P2 Jeremy Talmadge pending FB ; P1 Joel Mayfield PNV scheduled 9/5, P1 Amanda Stillman PNV scheduled 9/5, Carleen Rantzow PNV scheduled 9/6.  (8/25) Carleen Rantzow  pending PNV scheduling (8/18) P1 submit Carleen Rantzow pending feedback  (8/11) continue to source (8/4) continuing to source (7/28) DC scheduled 8/2 at 1:30 ET</t>
  </si>
  <si>
    <t>GIL004165</t>
  </si>
  <si>
    <t>Fortive Business Systems (FBS) Leader</t>
  </si>
  <si>
    <t>Heath Martin</t>
  </si>
  <si>
    <t>(10/20) William Holleman (internal) and P2 Chris Meeks pending feedback (10/13) submit: William Holleman and P2 Chris Meeks</t>
  </si>
  <si>
    <t>BEC006492</t>
  </si>
  <si>
    <t>(12/22) Chris Schwartz said this opening may be restructured and to hold on any further recruiting (12/8) Chris Schwartz said this opening may be restructured and to hold on any further recruiting  (12/15) Chris Schwartz said this opening may be restructured and to hold on any further recruiting (12/8) Chris Schwartz said this opening may be restructured and to hold on any further recruiting (12/1) Chris Schwartz said this opening may be restructured and to hold on any further recruiting (11/21) Chris Schwartz said this opening may be restructured and to hold on any further recruiting (11/17) Chris Schwartz said this opening may be restructured and to hold on any further recruiting (11/10) Chris Schwartz said this opening may be restructured and to hold on any further recruiting(11/3) Chris Schjwartz said this opening may be restructured and to hold on any further recruiting (10/27) (10/20) Chris Schjwartz said this opening may be restructured and to hold on any further recruiting(10/20) Chris Schjwartz said this opening may be restructured and to hold on any further recruiting (10/13) holding pattern per HR (9/29)  Charles, Jim, Don, Rich onsite IV TBS (9/22) Charles Sperry, Steven Kamalic, Jeff Newman release; Jim, Don, Rich onsite IV TBS(9/15) Charles Sperry, Steven Kamalic, Jeff Newman release; Jim, Don, Rich onsite IV TBS (9/8) Charles Sperry, Steven Kamalic, Jeff Newman release; Jim, Don, Rich onsite IV TBS(9/1) Charles Sperry, Steven Kamalic, Jeff Newman release; Jim, Don, Rich onsite IV TBS (8/25) submits: P3 Jim LaFontaine (pendning FB) (8/18) P1 submit Charles Sperry pending feedback Submits: P3 Don Brown and P3 Rich Antoine pending PNV scheduling, P1 submit Steven Kamalic pending feedback, P1 submit Jeff Newman pending feedback (8/11) new req ID opened for DIA010851. Annie Fisco released, Anthony Madera Rreleased, keep Brian Gaston warm as comparable</t>
  </si>
  <si>
    <t>DIA010686</t>
  </si>
  <si>
    <t>Sr. Manager Customer Technical Support</t>
  </si>
  <si>
    <t>(7/7) HRBP sent note to cancel req.  Cancel req temp sent 7/6.  (6/30) Antonio de Mallo (internal) pending initial scheduling.  HM pushed back weekly call to week of 7/4.  (6/23) Pending Hiring team providing date for weekly touch base; submit - Antonio de Mello 0on 6/19 (internal); pending feedback.   (6/9) JP requested hiring team provide another touch base call time with change of HRBP, have yet to hear back.  (5/19) 5/18 touch base:  team debrief with team next Tue on Carlos.  Ron on vacation until the 1st, beginning next week.  Tobi will be replacing Jennie as of next week.  Ray Y sch w/ Don M (5/18 11 AM); Ray Y sch w/ Cynthia K (5/18 3:30); Ray Y pending scheduling with P O'Neill; final int scheduled with Carlos G on 5/16.   (5/5)  Schedule add'l int's for Ray Young (phone); onsite to be scheduled with Carlos G. (final); continue vetting add'l candidates.  (4/28) Carlos G. to move to onsite int in Miami (pending scheduling); Raymond completing 2nd round int's; Greg Courville - pending HR feedback re: ability to move foward (internal).  (4/21) Pending next steps for Carlos G. &amp; Greg C. - Raymond Y. setup additional interviews.  (3/31) pending int feedback - Carlos G., Bob H., Raymond Y.; JP complete CDS's for Jessica Salina/Greg Courville (internal).  (3/17)  submit - Carlos Garcia - ph int scheduled 3/16; ph int feedback pending on Bob Hanson (3/15). (3/10)  Scheduling Bob Hanson for ph int.  submits - P1 Raymond Young.  (3/3)  submits - P1 Bob Hanson (moving to ph int).  (2/24)  Per convo with HRBP - Nate vetting 10 candidates in pipeline and to submit. Ph int's need to be scheduled week of 2/27 and F2F week of 3/6</t>
  </si>
  <si>
    <t>DIA011115</t>
  </si>
  <si>
    <t>(7/21) PER HRBP note on 7/17 - moving req to hold.  Hold Temp already sent.  submits: P1 Tommy Freels (7/14) JP/HM convo scheduled for 7/14.  (7/7) JP to contact HM on 7/10 and status where we are with this req.  (6/30) spoke with HRBP 6/30, informed no contact recently with HM.  JP to follow up and keep HRBP posted on progress.  (6/23) Have left VM's with HM and trying to get an update on status.  2 referalls in process via last convo.  (6/9) Per HM, two internal referalls in process (not in Taleo); two pending P1 submits. (6/2) HM  moving forward with two internal referrals; 3 P1's to be submitted 6/2.  (5/26) Toni Burns released (5/19) Starting req from scratch; pending feedback on previously submitted candidates - Mark Lynch, Toni Burns.   (5/5) Carissa Nolting offer declined; Walt (internal referral) declined offer; Next steps pending for Toni Burns; HM to follow up with how best to move forward (4/28) Per discussion with HM - to complete reference checks for Carissa 4/27 and follow up with decision.  (4/21) Carissa Nolting final int today, 4/21.  (4/3) 6 live candidates:  Carissa pening F2F with Joseph's Acct Mgrs; Mark Lynch ph int 4/6.  (3/31) 5 live candidates.   submits- P2 Kevin Dees, P2 Mike Maginn,P2 Toni Burns, P1 William Eisenburg; Interviews:  Mark Lynch sch for ph int 4/4; Mike, Toni, Wm movig to ph int; Carissa Nolting movig to F2F.  (3/24) submits- P2 Bryan King, P1 Mark Lynch;(3/17) submits - P2 Carissa Nolting.  (3/10) Heath Richardson to 2nd Ph Intv; (2/24) P1, Heath Richardson and Ryan Robinson JP call Joseph 2/24; pending int feedback for Kristen Tyler (P2).  (2/17) submits- P2 Kristen Tyler</t>
  </si>
  <si>
    <t>LIF003477</t>
  </si>
  <si>
    <t>Smith, Stephen</t>
  </si>
  <si>
    <t>(7/14) Filled temp sent on 7/10.   (7/7) Mike Jansen (internal) accept.  (6/30) Offer accept - Mike Jansen (NMS, BG needed?).  (6/23) Offer sent to Mike Jansen (internal) - pending feedback.  HM informed an offer is pending for Ruth Brown for add'l Bethesda opening.  (6/16)  Final int's scheduled for 6/15 - Mike Jansen, Ruth Brown, Kevin Bowens; keeping David Hayden warm.   (6/9) David Hayden (sch 4:30 Thu, 6/8 with Khrishonta); Mike Jansen (sch 10:30 Fri, 6/9,  with Khrishonta); (6/2)  Keeping Kevin Bowens warm for F2f (update?); Keeping Eli Arbiv warm (update?); Ruth Brown completed ph int (feedback?); Mike Jansen/David Hayden (JP has con't to keep warm - pending feedback from Steve on F2F int's); new submit Billy Patterson sch ph int with Steve 5/31 at 1:30; con't to reach out to Michael Gaal to sch initial int (submit via CS).   (5/26)  new submit - P1 Billy Patterson.  Keeping Kevin Bowens warm for F2F.  Scheduled PH INT's:  Eli Arbi 5/23 with Steve, Ruth Brown 5/26 with Steve. (5/19)  Int sch:  Mike Jansen 5/19; David Hayden; LM for Michael G. on 5/18.   5/19; Pending submit:  Eli Arbiv.  Keep Kevin Bowens warm for F2F (moving to schedule once 2 other candidates id'd).  submits - Mike Jansen (internal; sch ph int with Steve).  Int to be sch:  David Hayden, Michael Gaal, Ruth Brown.  Screen internal Eli Arbiv (Canada).   (P3); setup David Hayden ph int (P3)  (5/12)  P3 submit - David Hayden.  Kevin Bowens pending F2f schedule w/ Steve;  Michael Gaal update?  (5/5) P3 submit - Michael Gaal; Kevin Bowens moved to PNV w/ Khrishonta (4/28) Sent req  to CS 4/19.  Release Nelson Coronado. Khrishonta to interview Kevin Bowers. Posted to area colleges and alumni:  Devry, American U, Potomac, Marymount, Argosy, Georgetown, Catholic U, Everest, GWU, Stratford, U of Management and Technology, U of MD  (4/21) P1 Nelson Coronado - move to phone interview with Zach(4/14) P2 Kevin Bowens 2nd PNV scheduled, Charles Mayer released by Zach on phone interview, Kevin Bowens/Jeremy Kaczaniuk completed PI, Emailed Zach to push for PI results from Krishonta, sent 3 cands to Zach for review for same day follow up call &lt;4/12&gt;(4/7) Moving to ph int:  Jeremy K., Charles M, Kevin Bowens.  submits- P1 Jeremy Kaczaniuk (3/31) submit - P1 Charles Mayer, P1 Kevin Bowens</t>
  </si>
  <si>
    <t>DIA010995</t>
  </si>
  <si>
    <t>Technical Sales Trainer</t>
  </si>
  <si>
    <t>(5/5) Per HM - role needs to be moved to hold.  (4/28) Scheduling Eduardo Cervantes for F2F interview(4/21)  Two finalists being scheduled for F2F - David Werner, Beverly Salvador.  (4/14)  David Werner F2F int scheduled 4/17 at 11 PT.  (4/7) Update from call:  Beverly (ph int); Omeed (going to pass for the time being); David (medium on him; going to hold).  new submits- P1 Omeed Naini and David Werner and Beverly Salvador, Kel Behr Released; (3/31) Elaine Woodward withdrew; (3/24)Elaine woodward to F2F, Kel Behr to F2F; (3/17) Kelly Behr to Ph Intv, David Bick to F2F, submits- P2 Elaine Woodward; (3/10) submits- P1 David Bick; (3/3) Submits- P1 Michael Gomez, Dulce Shell; (2/24)  Need to follow up with Kel Behr - vet prior LabCorp experience and gaps in resume (Nate).  submits - P1 Kelly Behr; moving to ph int.  (1/27)  DC scheduled for FRI, 1/27</t>
  </si>
  <si>
    <t>GIL003554</t>
  </si>
  <si>
    <t>Buyer (Electronics)</t>
  </si>
  <si>
    <t>Guy, Holly</t>
  </si>
  <si>
    <t xml:space="preserve">(6/23) Filled temp sent.  (6/16) JP closing req out.  (6/16(6/9) Pending offer details for internals - PFY move to close?  (5/19)  Per HRBP email 5/15, offer being extended to internal.  (5/12)  Per touch base 5/12:      (5/5) Touch base call completed 5/5.  3 pending CDS's; no live candidates currently in process.  Discussed with HM difficulty identifying electronics specific buyer background and to track metrics moving forward on specific companies and any reasons for rejections.  (4/28) Pending feedback on Becky Ledbetter; Josh Comer final int 5/2.  (4/21) submits: P2 Becky Ledbetter; Joshua Comer being slotted for another Buyer role; David Ridout ph int - withdrew from process; Hans Vogel (out - salary).  (4/7) David Ridout ph int with Holly 4/7; Joshua Comer ph int 4/6 - they are moving him to other Buyer role for consideration - F2F to be scheduled.  Hans Vogel - Out (salary too high).  (3/31) submits- P1 David Ridout; (3/10) submits - P2 Joshua Comer.  (2/24)  Open temp needs to be sent 2/24.  DC completed onsite at Gilbarco with Parvin/Holly on 2/23.  Requested e-recruitment add me as collaborator on 2/23 so we can enter template update. </t>
  </si>
  <si>
    <t>LIF003234</t>
  </si>
  <si>
    <t>(714) Filled temp sent by Kris T. on 7/6. (7/7) Jonathan to complete NMS by Fri 7/7;   (6/30) Jonathan P. in BG/DS.  (6/23) Jonathan P. in BG/DS - pending completion. (6/16) Jonathan P. in BG/DS - pending completion.  (6/9) Offer accept - Jonathan Pavelich on 6/6.  BG/DS in process.  (6/2) F2F with Nabil A. &amp; Jonathan P. (pending feedback); Jovan T. int 5/26 (pending feedback).  ).  Juan P. (no response after 3 attempts - release?).  new submit - P1 Daryl Pinter. (5/26)  INTS:  Jovan Triplett sch for ph int 5/26 at 1 CT; Nabil A. sch for F2F on 5/26 at 11 CT.  PENDING SCH:  Juan Porra (have left VM's).   Jonathan - pending scheduling for 6/1 (JP working to schedule flights).   (5/19) submit - P1 Jovan Triplett 5/17 (move to int with Peter/Stever per feedback on 5/17); P1 Juan Porras 5/17 (move to int with Peter/Steve per feedback 5/17); pending submit:  Daryl Pinter (Perkin Elmer).  Interviews:  Nabil sch w/ Alan V. 5/18; sch w/ Khrishonta 5/19.  Alex Cusick?  (5/12)  Nabil ph int 5/10; Pending feedback on Victor Garcia, Keith Jenkins?  Vincent released from process.  Rong may be fit for Bay Area (LM - to follow up again today, 5/10); Daryl Pinter - LM (have not heard back); to follow up again today, 5/10.  (5/5)- P1 Victor Garcia submitted. P1 Nabil Alqam submitted.Keith Jenkins Ph Itv set up with Peter and Steve for 5/8. Vincent Milazzo Ph Itv set up with Peter and Steve for 5/5.P1 Keith Jenkins submitted. P1 Vincent Milazzo submitted.(4/28) new submit - Alex Cusick - moving to ph int (have left multiple messages to schedule).  Released Sany and Patrick.  (4/21)  P1 Alex Cusick submitted.Screen internal referrals - those to be sent by Khrishonta.  Release Sany and Patrick.  (4/14) submits- P1 Sany Nguyen; (4/7) One pending CDS w/ Alex Bandurin, Patrick to F2F on 4/14, Cordarryl move to Ph Intv.; submits- P1 Cordarryl Williams; (3/31) submits- P1 Sebatstian Baran, Nirja Shah; (3/24) Vince Milazzo Released; submits- P1 Patrick Nguyen, Vincent Milazzo; Released Edward Bulthius;(3/17) submits- P1 Edward Bulthius; (2/10)  F2F int 2/17 and 2/22 (Sam, Gary, Dan); Ph int sch with Gerardo 2/13.  (2/3) Release:  Russell AND Sanchez;  pending submission feedback on Gerardo and interview feedback on Daniel.  submits- P1 Russell Kling, Sanchez Ford, Gerardo Valencia (1/27) Daniel castro to ph int 1/27 submits- P1 Daniel Castro  Sam scheduled with Al ph int 1/27; Gary schedule wi(1/20) submits - P1 Sam Shoubasi, P1 Gary Klepitsch.  (1/6)  submits - P1 Koshy George; ph int to be scheduled week of 1/13</t>
  </si>
  <si>
    <t>GIL003682</t>
  </si>
  <si>
    <t>Accountant</t>
  </si>
  <si>
    <t>Held, Brett</t>
  </si>
  <si>
    <t>Baker, Clarissa</t>
  </si>
  <si>
    <t xml:space="preserve">(6/23) role filled by Rachel Likshis (6/16) Kris to send template update - close out req.  (6/9) Offer extended/accepted by P3 - pending details.  PFY move to close?  (6/2) Offer extended/accepted by P3; applyibng Januarius and Josh Simmons to new opening GIL003873 (both P2's).  (5/26) Januarius scheduled for PNV on 5/31; Joshua Simmons scheduled for PNV w/ Clarissa 5/25 for upcoming req; P3 offer has been offered / HM informed a new req is to be opened...PFY continue recruiting. Current candidates in process:  Januarius - some elements of accounting, but no internal audit/SOX testing experience (Kris informed of this exp on our call); .  (5/19)  submits: P2 Januarius  Anyanwu; Moving to offer with P3 - pending details; HM informed they may have add'l opening and Josh Simmons is still in process (pending next steps).   (5/12)  1 live candidate - Josh Simmons (F2F interview scheduled 5/15)   (5/5) submits: P1 Bunny Shell; Brett released Bunny Shell pre-PNV, moved Josh Simmons to phone interview; update call&gt;Brett has 1 internal and 1 external cand to interview this week. (4/28) submits: P2 Joshua Simmons; pending feedback.  Prior Accounting positions at Jocobus - had a prior network he was able to to into or robert half....they had long standing relationships and had people in the wings they were able to tap.   (4/14) submits- P2 Eduardo German&lt;released before PNV by Brett Held&gt; (4/14)  Kris attempted to contact HM re: salary info (VM full), sent follow up email.  (3/31) HM did not attend scheduled DC on 3/31 - rescheduled for 4/3 via HRBP. </t>
  </si>
  <si>
    <t>GIL004760</t>
  </si>
  <si>
    <t>Pete Moyer</t>
  </si>
  <si>
    <t>(3/2) Doug Lindenberg BG/DS</t>
  </si>
  <si>
    <t>LIF003526</t>
  </si>
  <si>
    <t>(7/14) Filled temp sent 7/10.  (7/7) submits - Tate Douglas.  HRBP created Taleo req; temp update sent to open on 7/6.  (6/30) continued sourcing (6/23) continuing to source (6/16) New req; sourcing initial candidates. HM requested we reach (6/9) DC scheduled for Mon, 6/12 at 4:30 PM ET</t>
  </si>
  <si>
    <t>BEC007151</t>
  </si>
  <si>
    <t>CAPA Manager</t>
  </si>
  <si>
    <t>Aruna Badiga</t>
  </si>
  <si>
    <t>(9/29) Joshua Burrus pending offer (9/22) Josh Burrus onsite pending offer after reference check  (9/15) Joshua Burrus onsite 9/21 (9/8) Joshua Burrus onsite IV 9/21 (9/1) submits: P1 Joshua Burrus PNV 9/25 DC call sched for 8/24, rescheduled for 8/28</t>
  </si>
  <si>
    <t>BEC007070</t>
  </si>
  <si>
    <t>Staff Biostatistician</t>
  </si>
  <si>
    <t>(12/22) Elena Viktorova BG/DS (12/15) Elena Viktorova BG/DS (12/8) Elena Viktorova BG/DS (12/1) Elena Viktorova pending offer (11/21)  Elena Viktorova (onsite TBS 11/27) (11/17)  Elena Viktorova (onsite TBS 11/27) (11/10) Gesulla Cavanaugh (release), Elena Viktorova (Skype 11/13), Jill Steinmetz (release) (11/3) Gesulla Cavanaugh (manager review), Elena Viktorova (manager review) (10/27) continue to source, Robert Magari is OOO through 11/7 (10/20 Jon Seltzer released (10/13) Jon Seltzer pending PNV FB (9/29) Jon Seltzer Skype IV TBS, Phillip Phiri skype IV 10/2 (9/22) Jon Seitzer pending FB, Phillip Phiri pending FB(9/15) Jon Seitzer pending FB, Phillip Phiri pending FB (9/8) submits: P1 Jon Seltzer pending FB (9/1) continue to source (8/25) DC completed 8/21, open template sent</t>
  </si>
  <si>
    <t>LIF003541</t>
  </si>
  <si>
    <t>(6/9) BG/DS clearance received - move to close.  (6/2) Gilbert Vieyra's BG complete - moving to close. (5/19) Moving to offer with Gilvert Vieyra.  (5/12) Final Int scheduled - Gilbert w/ Khrishonta on 5/12; Central Sourcing submit - Sean Hayes;   (5/5) P1 Gilbert Vieyra moving to technical interviews, to be scheduled. P1 Abel Guzman rejected. Submit P1 Gilbert Vieyra, ph int scheduled 4/27.  Central Sourcing assisting on candidate flow.  (4/21)  (4/14) New req issued 4/11; DC invite to be sent submit - Ravinder Chera (internal - sent to Khrishonta for review).  P1 Abel Guzman interview set up with the HM.(4/28) Submit P1 Abel Guzman. Ph itv to be sche</t>
  </si>
  <si>
    <t>HEM000513</t>
  </si>
  <si>
    <t>Matthew Lewis</t>
  </si>
  <si>
    <t>(11/3) Lizzy Paulin BG/DS (10/27) Lizzy Paulin BG/DS (10/20) Team to debrief to decide on potential Lizzy Paulin offer (10/13) Lizzy Paulin second onsite (9/29) Lizzy Paulin onsite 10/5, Matt Gallo onsite 10/4, Dean Pastore onsite 10/5 (9/22) submits: P1 Elizabeth Paulin (onsite TBS), Matt Gallo pending FB and Dean Pastore pending FB</t>
  </si>
  <si>
    <t>(7/7) Filled template sent 7/6.  (6/30) Send filled template - Artena Hardister BG/DS completed. (6/23) Artena Hardister accepted - pending BG/DS completion.  (6/9) Pending feedback on offer for Artena Hardister. (5/19)  Per HM, pending potential offer for Artena Hardister.  Awaiting feedback from VP to move forward.  (5/5) - Onsite interview request template sent in for Artena Hardister. P1 Artena Hardister submitted. P1 Andrea Bridges submitted.(4/28) - P1 Shelby Long, P1 Brittany Jones, and P1 Austin Kamin submitted. Initial Ph itv with the hiring manager scheduled for Shelby, Brittany, and Austin. Brittany Jones rejected due to lack of technical expertise.</t>
  </si>
  <si>
    <t>LIF003471</t>
  </si>
  <si>
    <t>(8/18) JP send closed req temp for Luc Jenkins.  (7/28) Luc Jenkins offer sent 7/28 (internal); PFY move to close.  (7/21) Still pending offer details for Luc Jenkins.  JP to follow up with Maurice.  (7/7) Via touch base on 7/5:  going to extend offer to Luc (internal), start date of 7/29 or 31st.  Sent email to HM/HRBP on 7/7 inquiring about offer details to create letter. (6/30)  Kia - no sales skillset; Maurice informed he'd follow up. Jennifer Reeves - wants feedback on takeaway on convo with her.  Luc (internal) - still considering.  (6/30) HM did not join weekly call.  Pending feedback on Jennifer Reeves. Release Kyle Lawson.  (6/23) Left two VM's for HM on 6/22.  new submit - Jennifer Reeves.  JP schedule Kyle Lawson for ph int. Tony Campana (internal) no sales exp (Maurice to relay decision).  Karen Outlaw (internal) no sales exp (Maurice to relay decision).  Ryan R. (internal) completed interview (keep warm, Maurice to handle).  Luc J. (internal) completed interview (did great, Maurice to move forward).  Kia Mackey (external) - completed ph int.  Brandon Francis (referred internally - is in system - need to reject). .   (6/16)  Via touch base on 6/14:  Tony Campana (internal) no sales exp (Maurice to relay decision).  Karen Outlaw (internal) no sales exp (Maurice to relay decision).  Ryan R. (internal) completed interview (keep warm, Maurice to handle).  Luc J. (internal) completed interview (did great, Maurice to move forward).  Kia Mackey (external) - completed ph int.  Brandon Francis (referred internally - is in system - need to reject).  Kyle Lawson (table for the time being); Next steps/Action items:  JP setup int with Kyle this week (30 mins).  submits - P1 Anthony Campana (internal).  P1 Karen Outlaw (internal).  P1 Ryan Rhodehamel (internal).  P1 Luc Jenkins (internal). P1 Zach McLean.  P1 Kia Mackey. P1 Thierno Diba.  (6/9)  HM missed touch base call on 6/7; Left VM on 6/8 and sent follow up email.  Informed we have 3-4 internals as well as 2-3 external candidates to submit.  (5/26) submit - P1 Kyle Lawson (pending feedback). (5/19)  7 identified potential submits; qualifying to to submit.  (5/5) Sourcing initial submits. (4/28) DC completed 4/25; Open date 4/26</t>
  </si>
  <si>
    <t>HEM000424</t>
  </si>
  <si>
    <t>Strategic Account Executive</t>
  </si>
  <si>
    <t>(6/23) Rcv'd confirmation from HRBP to close out req - Kelly Schafer.  (6/16)  Offer accept - Kelly Schafer - BG/DS in process.  (6/9) Steven Casey pending feedback still due to Mark's vacation (6/2) submits: P2 Steven Casey pending feedback; Mark emailed Diane (HR) to schedule F2F with Kelly on 6/2;  Kelly Schafer scheduled for poh int 5/31 (pending feedback).  (5/26) new submit - P1 Kelly Schafer (rescheduled for 5/31 on 5/30 per Mark's request)).  (5/19) Andrea Price withdrew due to territory concerns (5/12) F2F being scheduled for Andrea Price on 5/26 in Brea (territory specs needed).  (5/1) Reached out to Mark Bellwood to set up interview (in person) with Andrea Price (4/26) Reached out to Mark Bellwood to set up new interview with Andrea Price, she is the only candidate in process (4/20) Setting up a new interview with Andrea Price (4/13) Interivew postponed with Andrea Price (4/4) Andrea Price set for in person interview on 4/10 in Los Angeles (3/30) Pending feedback on Shannon V., submitted new candidate Andrea Price (3/23) Phone interviews with Bethany Windham and Shannon v. today (3/16) Reached out to 85 new candidates on Monday of this week, have screend approximately 8-10 new candidates, 3 in process(3/7) Trevor Hoffman not moving forward per Mark Bellwood, sourcing new candidates for review (3/2) Pending feedback on Trevor H.(2/23) phone screen with Trevor Horton on 2/24 (2/16) Setting up phone screen with Mark Bellwood for Trevor Horton. 2/9/2017-Submitted Steve Casey and Trevor Horton2/2/2017-TME still actively sourcing, expecting 2 more submitted candidates by 2/3 or 2/6. 1/26/2017-Fred Wetherbee not moving forward TME to move search to Portland/Seattle areas 1/25-Fred Wetherbee had phone screen on 1/24, pending feedback from HM.  Should be submitting Jon Quinn today.  1/19/2017-One submit with Fred Wetherbee (P2), HM would like to set up phone screen. 1/12/2017-Open, sourcing</t>
  </si>
  <si>
    <t>GIL004149</t>
  </si>
  <si>
    <t>Brett Held</t>
  </si>
  <si>
    <t>(12/8) Rachael Bubnov (keep warm), Andrew Bentley (manager review) (12/1) Cre'shawna White (hold for potential clerk position), Tamara Todi (rejected), P3 Sharon Gilman (rejected), P3 Rachel Bubnov (keep warm) (11/21) Cre'shawna White (hold for potential clerk position), Tamara Todi (onsite scheduling for 11/10 TBS), P3 Sharon Gilman (onsite 11/27), Rachel Bubnov (onsite 11/29)  (11/17) Cre'shawna White (hold for potential clerk position), Tamara Todi (onsite scheduling for 11/10 TBS), P3 Sharon Gilman (PNV 11/10)  (11/10) Cre'shawna White (hold for potential clerk position), Tamara Todi (onsite scheduling for 11/10 TBS), P3 Sharon Gilman (PNV 11/10)  (11/3) keep Cre'shawna White warm for clerk position (10/27) pending submission Cre'Shawna White CDS scheduled 10/30 (10/20) Re-open per Farrahn Wood 10/17 (9/29) submits: Jilda Jehu-Appiah pending FB (9/22) Rita rleased, Haytham released, Chad released (9/15) Rita Carson pending FB, Albert Pridgen released (9/8) submits: P1 Rita Carson, P1 Albert Pridgen pending PNV sched (9/1) continue to source (8/25) DC call request sent 8/21 for 8/23 (9/13) submit: Haytham Ibriham (9/14) submit: Chad Collins</t>
  </si>
  <si>
    <t>GEM000277</t>
  </si>
  <si>
    <t>(7/14) Per Nick, cancelled req (as of 6/29).  (7/7) Nick to verify offer details in Taleo; need to close req.  (6/30) Pending feedback on internal offer to close out. (6/23) Pending feedback on internal offer to close out. (6/16) Pending feedback on internal offer to close out.  (6/2)  Weekly call scheduled for Tue, beginning 6/6.  Offer pending for internal; continue moving forward with P1 recruitment.   Via Jon update (live talk 5/31):  Joe Zilka (accepted another position); Phone screen completed with Dan Long (quasi interested, but not deemed a long term fit); they have an internal candidate pop up that they're going to move forward with.  (5/26) 2nd attempt at feedback via email for Dan Long 5/24 (5/12) submits: P1 Daniel Long,  PNV scheduled for 5/16;  Eliot Fisher rejected, no canidates currently in process, sourcing (4/26) Submitted Eliot Fischer for review, rejected by Hiring Manager on 4/26, no candidates currently in process  (4/20) Patrick Patsey declined offer, submitting new candidate today (4/7) Checked in with Patrick and he's excited about the opportunity and potentially getting to offer stage with Gems (3/30) Patrick Patesy had final interview in Plainville, pending feedback from team (3/23)(3/16) Two candidates in process Joe Z. and Patrick P. will submit Thomas Au this week (3/10) Jon Cowley interviewd Joe Z. and Patrick P. this week, pending feedback (3/2) Submited Joe Z. and Patrick P. (2/23) Sourcing, we have two potential candidates lined up 2/16/2017-Open/Sourcing</t>
  </si>
  <si>
    <t>LIF003589</t>
  </si>
  <si>
    <t>Onsite Service Engineer</t>
  </si>
  <si>
    <t>Morehead, Mike</t>
  </si>
  <si>
    <t>(8/18) MOVE REQ TO CLOSE (8/4) Lora Blount offer accept - completing BG/DS.  (7/28) HM informed moving to offer with Lora Blount - offer details pending.  (7/21) Submits: Mike Yurk PNV scheduled 7/19; P1 David Ross PNV sched 7/20 (7/14) Re-post request sent to PFY Client Services.  Lora Blount schedule for F2F on 7/11.  Lance Chau ph int 7/10 (pending feedback).  Kyle Havens ph int 7/10 (pending feedback).  Confirm release:  Cedric Ivey?  Candidates prev released:  Jason Howard, Jameel Parrish.  (7/7) Schedule F2F int with Mike/Steve/Mike this week with Lora Blount.  Schedule ph with Lance Chau and Kyle Havens with Mike Morehead/Steve Gonnella.  Release: Jameel Parrish.  Pending F2F feedback on Cedric Ivey.  Release Jason Howard.  (6/30) P1 Direct Source: Jameel Parrish pending feedback; P1 submit: Long Phi (Lance) Chau; P3 submits - Lora Blount (ph int scheduled), Cedric Ivey (ph int completed, working to schedule F2F 6/30 from 12:30 - 2:00), Jason Howard (ph int scheduled).  Ph Int scheduled: Lora Blount, Cedric Ivey, Jason Howard.  Schedule F2F with Cedric Ivey. (6/23) submit: P1 Robert Turner pending feedback; Ph Int - Dave Elliott (sch for final/ph int with Khrishonta 6/22 at 9 am).  Touch base with Mike Morehead 6/19:  Ben Quinn &amp; Grant Noakes - release from process.  Jonathan Gritzer - keep warm (no decision made as of yet, but leaning towards David Elliott). LM for Khrishonta and Steve Gonnella - explaing we're not able to go into colleges, etc., that's a CS responsbiliity.  Spoke live with Mike 6/19 - he's to update beyond convo with the team tomorrow, 6/20.  (6/16) new submits: P1 George Silderberg pending feedback,  Ben Quinn &amp; Grant Noakes sch for F2F 6/15; Dave Elliott (sch F2F Mon 6/19).  Jonathan Gritzer - sch for F2F (PFY left VM and waiting to hear back on availability for 6/16).  (6/9) Jerrod Wilcher (P3) sch for ph int 6/9.  Dave Elliott (P3) sch for ph int 6/9.  Ben Quinn (P1) Sch for ph int 6/9. Jonathan Gritzer (P1) sch for ph int 6/9.  Grant Noakes (P1) sch for ph int 6/12. .  (6/2)  Kyle Lawson ph int 6/1; Ben Quinn submitted 5/30 (pending feedback).  (5/19) DC completed 5/16; sourcing initial submits.  (5/12) DC invite sent/scheduled for 5/16 at 4:30 ET</t>
  </si>
  <si>
    <t>BEC007198</t>
  </si>
  <si>
    <t>Kevin Buchanan</t>
  </si>
  <si>
    <t>(12/15) Brunno Goncalves (phone IV 9/27/ keep warm) (12/8) Brunno Goncalves (phone IV 9/27/ keep warm) (12/1) Brunno Goncalves (phone IV 9/27/ keep warm) (11/21) Brunno Goncalves (phone IV 9/27/ keep warm) (11/17) Brunno Goncalves (phone IV 9/27/ keep warm), Tom Quinn (released)  (11/10) Brunno Goncalves (phone IV 9/27/ keep warm), Tom Quinn (onsite 10/27) (11/3) Brunno Goncalves (phone IV 9/27/ keep warm), Tom Quinn (onsite 10/27) (10/27) Brunno Goncalves (phone IV 9/27/ keep warm), Tom Quinn (onsite 10/27) (10/20) Brunno Goncalves, Zac Ecklund being kept warm, Tom Quinn pending onsite IV (10/13) Brunno Goncalves, Zac Ecklund being kept warm, Tom Quinn pending onsite IV (9/29) Zac Eklund pending PNV direction, Susan Nevins PNV 10/2, Patrick Cabral 9/27, Bruno 9/27 (9/22) submits: P1 Bruno Goncalves pending FB,  P1 Susan Nevins manager review, Patrick Cabral manager review, P2 Zac Eklund pending PNV FB (9/15) continue to source (9/8) conitnue to source (9/1) DC call completed 8/28 (8/25) DC call sched for 8/28 (9/21) submit: Susan Nevins &amp; Patrick Cabral (10/4) submits: Tom Quinn</t>
  </si>
  <si>
    <t>BEC006979</t>
  </si>
  <si>
    <t>Sr Specialist Field Systems Support</t>
  </si>
  <si>
    <t>(9/29) Julio Torres BG/DS (9/22) Julio Torress BG/DS (9/15) Juli Torres BG/DS (9/8) P1 Harman Birring, P1 Juliet Pontillas, P1 Robert Kendall, P1 Julio Torres onsite IV TBS (9/1) P1 Harman Birring, P1 Juliet Pontillas, P1 Robert Kendall, P1 Julio Torres onsite IV TBS (8/25) pending next steps from HM(8/18) submits; P1 Harman Birring, P1 Juliet Pontillas, P1 Robert Kendall, P1 Julio Torres; DC completed 8/15, open tmeplate sent 8/15</t>
  </si>
  <si>
    <t>BEC007277</t>
  </si>
  <si>
    <t>Senior Application s Scientist</t>
  </si>
  <si>
    <t>Jeff Wilson</t>
  </si>
  <si>
    <t>(10/20) Lauren Saunders BG/DS (10/13) Lauren Saunders offer accept (9/29) Jared Isaac released, new hiring manager, continue to source (9/22) Jared Isaac PNV TBS (9/15) Jared Isaac PNV TBS (9/8) Submits: P1 Jared Isaac pending FB (9/1) continue to source (8/25) DC call completed 8/25, open template sent, (9/15) Submits; James Crawford (10/4) Submit: Sanaz Fajollhi</t>
  </si>
  <si>
    <t>BEC006990</t>
  </si>
  <si>
    <t>McAlister, Heath</t>
  </si>
  <si>
    <t>Philadelpiha</t>
  </si>
  <si>
    <t xml:space="preserve">(8/18) Offer accept - Shane Feret (originally submited for NYC Stephen Smith's role) - completing BG/DS.  (8/18) This will be a particle counting req (same profile as prior positions); req created in PCR and JP to send open 8/14.  Req open due to current rep's parents both becoming ill.  </t>
  </si>
  <si>
    <t>LIF003588</t>
  </si>
  <si>
    <t>(6/23) Req filled by Heath McAlister (internal) - filled temp sent 6/23.   (6/9) spoke with HM - he has made decision on internal hire; pending feedback on offer details.  (6/2) Kevin Pitel ph int with Khrishonta 6/5.  (5/26)  David Fones:  availability - submits - mid morning/early afternoon...P1 William Truant. P1 Adam Ramos, P1 (internal) David Hilgers, P1 David Fones (internal), P1 Lee Duke, P1 Bradley Duruttya (internal).  F2F Int Request for 5/23:  David Fones (on vaca through 5/29) &amp; left VM's for Kenneth 'Lee' Duke; Ph Int's: Jesse B. sch with Khrishonta 5/25, Dave H. sch with Khrishonta 5/26, Heath Mcalister sch with Khrishonta 5/25  (5/19) DC completed 5/15; sourcing initial submits.  (5/12) DC invite sent/scheduled for 5/15 at 3:00 ET</t>
  </si>
  <si>
    <t>GIL004398</t>
  </si>
  <si>
    <t>Strategic Buyer</t>
  </si>
  <si>
    <t>Holly Guy</t>
  </si>
  <si>
    <t>Jonathan Patterson</t>
  </si>
  <si>
    <t>(1/12) Benita Faison pending offer (1/5) Benita Faison onsite 1/5 (12/22) all previous candidates released, 64 passive candidates reached out to, 11 declined and 6 future prospects fopr CDS scheduling (12/15) Michael Occhipinti (reject), Karen Dannemiller (reject), Debbra Wells (reject), Mike Ralls (pending submission), Alex Exton (reject) (12/8) Karen Dannemiller (keep warm), Debbra Wells (onisite TBRS), Jimmy Dove (released), Mike Ralls (pending submission), Alex Exton (PNV TBS), Michael Occhipinti (F2F 12/5)(12/1) Michael Occhipinti (F2F 12/5), Karen Dannemiller (PNV TBS), Debbra Wells (manager review) (11/21) recieved comp plan on 11/20, begin sourcing (11/17) DC call on 11/16, emailed Bobby Atkinson for comp, relo and phase 11/16</t>
  </si>
  <si>
    <t>BEC006833</t>
  </si>
  <si>
    <t>Sr. Sales Representative (Clinical Informatics Sales Consultant)</t>
  </si>
  <si>
    <t>Jersey City</t>
  </si>
  <si>
    <t>(9/29) Kort Wickenheiser BG/DS (9/22) Kort Wickenheiser BG/DS(9/15) Kort Wickenheiser BG/DS (9/8) Kort Wickenheiser BG/DS (9/1) submits: P1 James McLeod keeping warm; Kort Wickenheiser PNV sched 8/31  (8/25) On hold pending direction for Kort and Elias (8/18) Elias Kos screened before CDS and passed through to F2F by Erik, Kort Wickenheiser pending PNV w/ Austin Brown 8/21 (8/11) DC call completed 8/10 (7/28) HM requested we move forward with open (DC to be scheduled sometime week of 7/31)</t>
  </si>
  <si>
    <t>GIL004879</t>
  </si>
  <si>
    <t>Jeff Kochersperger</t>
  </si>
  <si>
    <t>Melanie Helman</t>
  </si>
  <si>
    <t>(6/15) Kimberly Lewis pending start date (6/8) Kimberly Lewis pending start date (6/1) Kimberly Lewis (BG/DS) (5/25) Kimberly lewis (pending offer) (5/18) Kimberly Lewis (pending offer), Danielle Reed (onsite 5/17), Kevin Geisel (onsite 5/4), Ryan Davenport (onsite 5/4) (5/11) Kimberly Lewis (onsite 5/10), Danielle Reed (onsite TBS), Kevin Geisel (onsite 5/4), Ryan Davenport (onsite 5/4) (5/4) Kindra Nitschke (withdrew), Pete Copeland (release), Kimberly Lewis (PIV 4/26), Danielle Reed (manager review), Kevin Geisel (onsite 5/4), Ryan Davenport (onsite 5/4), Michael Raymond (withdrew) (4/27) Kindra Nitschke (PIV 4/24), Pete Copeland (PIV 4/24), Kimberly Lewis (PIV 4/26), Kevin Geisel (PIV 4/27), Ryan Davenport (PNV 4/18), Michael Raymond (PIV TBS) (4/20) Kindra Nitschke (PIV TBS), Pete Copeland (PIV 4/24), Ryan Davenport (PNV 4/18), Michael Raymond (pending screen/referral) (4/12) Kindra Nitschke (pending CDS 4/17), Ryan Davenport (pending CDS 4/16), Michael Raymond (pending screen/referral), DC call completed 4/11; begin sourcing</t>
  </si>
  <si>
    <t>DIA004441</t>
  </si>
  <si>
    <t>Alisa Hinton</t>
  </si>
  <si>
    <t>BEC006804</t>
  </si>
  <si>
    <t>Simmons, Rebecca</t>
  </si>
  <si>
    <t xml:space="preserve">(8/25) moving to offer with internal Todd Ward (8/18) P1 submit Elisa Cardenas pending feedback (8/11) continue to source (8/4) continuing top source (7/28) DC sch for 7/28 with HM.  (7/28) This will be for a CEC Chem/IA - received email for opening on 7/25.  JP to reach out to HM - Rebecca Simmons.  </t>
  </si>
  <si>
    <t>BEC007743</t>
  </si>
  <si>
    <t>Centrifuge &amp; Cell Viability Consultant</t>
  </si>
  <si>
    <t>Andrew Kelly</t>
  </si>
  <si>
    <t>(12/22) Sedat Resad BG/DS (12/15) Jimmy Dilos (hold for further direction with Andrew), Sadat Resad (manager review), Michelle Ouellette (manager review), P3 Carolina Guillermo (PNV 12/8), Anthony Kayas (withdrew), Hadar Aharoni (PNV 12/8) (12/8) Audra Morley (release), Jimmy Dilos (hold for further direction with Andrew), Sadat Resad (manager review), Michelle Ouellette (pending submission), P3 Carolina Guillermo (manager review), Anthony Kayas (pending submission), Demetri (??), Hadar Aharoni (pending submission) (12/1)Stephanie Friedman (PNV 10/25), Rocco Hart (manager review), Lisa (PNV TBS) ,  Amela Radoncic (withdrew) and P3 Kale Feeter (onsite 11/20), Audra Morley (keep warm), Andrew Ungerleider (onsite 11/20), Jimmy Dilos (PNV 11/30) (11/21) Stephanie Friedman (PNV 10/25), Rocco Hart (manager review), Lisa (PNV TBS) ,  Amela Radoncic (manager review) and P3 Kale Feeter (onsite 11/20), Audra Morley (onsite 11/20), Teal Prange (rejected), Andrew Ungerleider (onsite 11/20) (11/17) Stephanie Friedman (PNV 10/25), Rocco Hart (manager review), Lisa (PNV TBS) ,  Amela Radoncic (manager review) and P3 Kale Feeter (onsite 11/20), Audra Morley (onsite 11/20), Teal Prange (rejected) (11/10) Stephanie Friedman (PNV 10/25), Rocco Hart (manager review), Lisa (PNV TBS) , Audra (PNV 10/26), Amela Radoncic (manager review) and P3 Kale Feeter (PNV 10/26), Audra Morley (PNV 10/26), Amy Welschler (pending submission), Teal Prange (manager review)(11/3) Stephanie Friedman (PNV 10/25), Rocco Hart (manager review), Lisa (PNV TBS) , Audra (PNV 10/26), Amela Radoncic (manager review) and P3 Kale Feeter (PNV 10/26), Audra Morley (PNV 10/26), Amy Welschler (pending submission)(10/27) Stephanie Friedman (PNV 10/25), Rocco Hart (manager review), Lisa (PNV TBS) , Audra (PNV 10/26), Amela Radoncic (pending submission and PNV TBS) and P3 Kale Feeter (PNV 10/26), Audra Morley (PNV 10/26), Amy Welschler (pending submission) (10/20) Amela Radnonsic and Audra pending submission; P3 Kale Feeter, Stephanie Friedman and Rocco Hart are pending feedback from Andrew Kelly; He is OOO until 10/23 (10/13) submit: Stephanie Friedman, Rocco Hart</t>
  </si>
  <si>
    <t>BEC006980</t>
  </si>
  <si>
    <t>(10/27) Rob Kendall BG/DS (10/20 Rob Kendall BG/DS (10/13) Rob Kendall pending offer, Shanna Holt to be kept warm (9/29) Shanna Holt PNV 10/3, Anibal Ortiz released, Rob Kendall onsite TBS (9/22) submits: P1 Anibal Ortiz pending FB; Rob Kendall PNV TBS, Aaron Weathers pnding FB, Shanna Holt pending FB (9/15) submits: P1 Anibal Ortiz pending FB; Rob Kendall PNV TBS, Aaron Weathers pnding FB, Shanna Holt pending FB (9/8) submits: internal Aaron lee Wethers pending FB, P1 Rob Kendall pending FB  (9/1) submits: P1 Shanna Holt pending FB (8/18) DC call completed 8/22: (9/11) submits: Anibal Ortiz</t>
  </si>
  <si>
    <t>BEC006490</t>
  </si>
  <si>
    <t>Manager, Sales</t>
  </si>
  <si>
    <t>(7/21) JP sent Filled temp 7/19 - internal hire, Rebecca Simmons.  (7/14) Per HM, moving forward with internal hire.   (7/7) HRBP created Taleo req; temp update sent to open on 7/6.  (6/30) continued sourcing (6/23) continuing to source (6/16) New req; sourcing initial candidates. HM requested we reach (6/9) DC scheduled for Mon, 6/12 at 4:30 PM ET</t>
  </si>
  <si>
    <t>BEC006995</t>
  </si>
  <si>
    <t>Service Inside Sales Representative</t>
  </si>
  <si>
    <t>(11/3) Brandon Francis BG/DS (10/27) Brandon Francis BG/DS (10/20) Brandon Francis BG/DS pending (10/13) Brandon Francis BG/DS (9/29) Brandon Francis verbal offer accept for second opening; Brian Colman BG/DS (9/22) offer accept Brian Coleman (9/8) Laura Stevens pending PNV FB (9/1) Laura Stevens PNV sched 8/31 (8/25) submits: P1 Laura Stevens pending feedback (9/15) submit: Brandon Francis</t>
  </si>
  <si>
    <t>BEC006672</t>
  </si>
  <si>
    <t>(9/1) submit: P1 Kirk Stevenson pending feedback (8/25) P1 submit Patrick Kirkendall pending feedback, P1 submit Scott Walden pending feedback (8/18) Ross Jackson pending F2F INV feedback, P1 submit Sam Jowanieh pending feedback (8/11) Ross Jackson F2F scheduled 8/11 (8/4) submit - P3 Joshua Kimberlin.  Ross Jackson completed PNV 8/1 with Dave Hilgers &amp; scheduled with K. Sharpe 8/2.  Joseph Bissell scheduled 8/2 with Nate Hull/Steve Smith.  (7/28) P1 submit - Ross Jackson (per HM, sch Ph int). P3 submit - Joseph Bissell (per HM, sch Ph int) (7/28) Open temp sent 7/24; open 7/25.  (7/21) emailed Nate Hull for DC availability 7/18 as he is scheduled busy through 7/25; DC scheduled for 7/26</t>
  </si>
  <si>
    <t>BEC006677</t>
  </si>
  <si>
    <t>Sr Prod. Comp. Tech.</t>
  </si>
  <si>
    <t>Garcia, Andres</t>
  </si>
  <si>
    <t>Chandrashekar, Pooja</t>
  </si>
  <si>
    <t>(9/15) Manohar Fenn BG/DS (9/8) Manohar Fenn offered, pending response (9/1) Manohar Fenn F2F scheduled 8/31. Liam Nelson F2F scheduled 8/31. (8/25) Liam Nelson and Manohar Fenn pending F2F scheduling. Liam Nelson PNV rescheduled 8/23, Han Tai released (8/18) P1 submit Liam Nelson PNV scheduled 8/21, P1 submit Manohar Fenn PNV scheduled 8/21 (8/11) P1 submit Han Tai PNV scheduled 8/16, Behdad released; HM to post link on Linked in and internal site (8/4) P1 submit Behdad Bonyadi pending feedback, emailed/called IEEE and INARTE for posting costs per Pooja's request (7/28) continue soourcing (7/21) Open template completed 7/20, DC completed on 7/20; DC iinvite emailed on 7/18 for 7/21</t>
  </si>
  <si>
    <t>BEC006566</t>
  </si>
  <si>
    <t>Senior Technician Engineer</t>
  </si>
  <si>
    <t>Bahrate, Nivrutti</t>
  </si>
  <si>
    <t>(9/15) Jay Sousavath pending offer (9/8) Jay Souksavath pending offer (9/1) submits: P1 Nelson Tukay, P1 Frank Maffia. P1 Jeffrey McNichol F2F withdrew. Jay Souksavath F2F scheduled 8/30. (8/25) Jay Souksavath pending f2f scheduling, Jeffrey McNichol pending f2f scheduling (8/18) Jay Souksavath pending f2f scheduling, Jeffrey McNichol pending f2f scheduling (8/11) submits: P1 Jay Souksavtha PNV scheduled 8/11, P1 Jeffrey McNicholl PNV scheduled 8/10, P1 Kyle Robbins released, P1 Wendell Pascual PNV scheduled 8/15 (7/28) submits: P1 Arash Meshkinian released (7/21) open template sent 7/20; DC completed 7/20; Emailed request for DC reschedule 7/19; Email/calendar invite sent on 7/17 for DC on 7/19 at 4 pm  (7/14) Email/Calendar invite sent on 7/10 - pending availability from HM.  (7/7) HRBP requested on 7/5 that we move to P3, but via touch base with Brian Kirkwood on 7/7, this role is being filled internally.</t>
  </si>
  <si>
    <t>GIL004570</t>
  </si>
  <si>
    <t>Buyer - Mechanical</t>
  </si>
  <si>
    <t>Desmond Owusu</t>
  </si>
  <si>
    <t>(1/26) Erika Sullivan (pending offer) (1/19) Vikram Matani (keep warm), Robin Dulin (internal-mgr review), Thomas Taylor (onsite TBRS/first 2 wks of Jan), Akyem Dokuaa (PNV TBS), Erika Sullivan (onsite 1/22) (1/12) Alex Exton pending submit 1/12, Vikram Matani (keep warm), Robin Dulin (internal-mgr review), Thomas Taylor (onsite TBRS/first 2 wks of Jan), Akyem Dokuaa (PNV TBS), Erika Sullivan (onsite tbs) (1/5) holding on further cands while rescheduling Thomas Taylor for onsite on 1/11</t>
  </si>
  <si>
    <t>LIF003532</t>
  </si>
  <si>
    <t>Smith, Steve</t>
  </si>
  <si>
    <t>(8/11) close tmeplate setn 8/8 (8/4) Danny Wong offer accept - completing BG/DS.  (7/28) Offer accept - Danny Wong; pending BG/DS completion.  (7/21) Danny Wong accepted verbal offer - moved to BG/DS.  (7/14) F2F feedback pending:  Danny Wong &amp; Shane Feret F2F on 7/11; Anthony Battista ph int conduct 6/26.  Pending Activity:  Adam Adler ph int sch 7/13; Syed Hussain ph int sch 7/13.  Kevin Hera withdrew from consideration (doesn't see this as a positive step in his career progression).  Submit feedback pending:  Karl Jasmin.  Release:  Eddie Hall.  (7/7) Sch F2F with Danny Wong &amp; Shane Feret with Steve - week of 7/10.  Scheduling Kevin Hera for ph int; pending feedback on Karl Jasmin. P1 Submit: Adam Adler pending feedback  (6/30) P1 DS submit: Karl Jasmin; John R. - release from process.  Need additional candidates!  (6/16) John Raconzella (sch for F2F/final on 6/16).  Carl Garofola (sch for F2F on 6/16). Andrew Chern accepted another job.  (6/9) Sent reposting request 6/5.  Need to schedule John R. for F2F along with other candidates beyond Khrishonta phone screens week of 6/9.   (5/26)  John R. scheduled with Khrishonta on 5/26.  Ph int scheduled with Eli Arbiv  (5/19) John Raconzella scheduled for two add'l ph screens.  Set up ph int with Syed Hussain.  Sent email to HR re internal Gary Von Cappeln (VideoJet) to qualify if we can reach out/screen (via HR response, he is not eligible to transfer).  Pending Feedback:  Justin Sheydaei (release per email from HM 5/17).  Release:  Craig Clayton.  (5/5) P1 Justin Sheydaei - initial interview with the HM set up for 5/8. P3 submit - Syed Hussain 5/3; JP to schedule phone screen, Craig Clayton.  P1 Justin Sheydaei to move forward to interview with HM - left a message and am waiting to hear back for scheduling. P1 John Raconzella interview set up with the HM. Justin Sheydaei P1 submitted.(4/28)Interview set up with central sourcing candidate Craig Clayton.P1 Peter Hanna submitted and rejected - the HM is looking for more of a medical engineering/electronics focus. P1 John Raconzella submitted - setting up a ph itv. for May 1st. Central Sourcing assisting on candidate flow.  (4/7) DC completed 4/7; Open date 4/10</t>
  </si>
  <si>
    <t>EB-8058813474</t>
  </si>
  <si>
    <t>DSM (Southeast)</t>
  </si>
  <si>
    <t>Brad Fisher</t>
  </si>
  <si>
    <t>Sue Koppa</t>
  </si>
  <si>
    <t>(7/13) continue to source (7/6) continue to source  (6/29) continue to source (6/22) continue to source (6/15) continue to source (6/8) continue to source (6/1) Derrick Hampton (PNV TBRS), Jeff Garth (PNV 4/16), Todd Knowlton (PIV 4/16) (5/25) Sean Doyle (onsite 5/24)(5/18) Derrick Hampton (PNV TBRS), Jeff Garth (PNV 4/16), Todd Knowlton (PIV 4/16) (5/11) Derrick Hampton (PNV TBRS), Jeff Garth (PNV 4/16), Todd Knowlton (PIV 4/16) (5/4) Derrick Hampton (PNV TBRS), Jeff Garth (PNV 4/16), Todd Knowlton (PIV 4/16), Nick Jones (release), Donna Boswell (release) (4/27) Derrick Hampton (PNV TBRS), Jeff Garth (PNV 4/16), Todd Knowlton (PIV 4/16), Nick Jones (release), Donna Boswell (release) (4/20) Todd Knowlton (PIV 4/16), Nick Jones (release), Donna Boswell (release) (4/12) Derrick Hampton (PNV 4/13), Jeff Garth (PNV 4/16), Todd Knowlton (PIV 4/16), Nick Jones (release), Donna Boswell (release) (4/6) Derrick Hampton (manager review), Jeff Garth (manager review), Todd Knowlton (manager review), Nick Jones (release), Donna Boswell (PNV 3/23) (3/30) Derrick Hampton (manager review), Jeff Garth (manager review), Nick Jones (manager review), Donna Boswell (PNV 3/23) (3/23) Nick Jones (manager review), Donna Boswell (PNV 3/23), Shawn Kelly (reject) , Derrick Hampton (manager review)  (3/16) Derrick Hampton (manager review) ,Donna Boswell (manager review), Shawn Kelly (manager review) (3/9) Derrick Hampton (manager review);  39 passive candidates sourced and scheduling CDS from passive market (3/2) DC completed 3/1</t>
  </si>
  <si>
    <t>BEC006493</t>
  </si>
  <si>
    <t>Brown, Austin</t>
  </si>
  <si>
    <t xml:space="preserve">(8/4) Offer Accept - Rob Lovato.  Moving to BG/DS.  (7/28) Travis Oglesby PNV with Schwartz 7/27; submits: P1 Kristy Carnevale pending feedback, P1 Dina Snider pending feedback (7/21) submits: P1 Heather Syme (via email) pending feedback open template sent 7/20, Austin wants us to vet Kristen Carnivale and schedule Rob Lovado for F2F with Chris Schwartz (7/14) DC completed 7/11, open temp sent 7/11 for open on 7/12.  (7/7) Left VM for HM and sent follow up email to schedule DC.  JP to reach out again on 7/10.  (6/30) Left VM for HM on 6/30 and follow up email to conduct DC.  </t>
  </si>
  <si>
    <t>HEM000497</t>
  </si>
  <si>
    <t>Kloss, Thomas</t>
  </si>
  <si>
    <t>Persaud, Romelia</t>
  </si>
  <si>
    <t xml:space="preserve">(8/25) Tom Kloss to move to offer with Katie Suozzi (8/18) Tom Kloss OOO week of 8/18; pending status update for Sarah Helleny, Keith Jueteman and Katie Suozzi (8/11) Tom Kloss F2Fed Katie Suozzi and is setting her for a F2F w/ Chris Mueller next week; Sarah Helleny has a F2F with Tom Kloss today 8/10; verified Kieth Kueteman is speaking with Tom pre-Taleo submission also;submits: P1 Karri Bauman; Travis Oglsesby offer decline due to wifes offer accept (8/4) Release Ede Russell, Alan Tudeen, Kevin Baldwin, Cathy Otto; will release Ben and Michelle after he speaks with them as courtesy; pending offer to Travis Oglesby (7/28) P1 Ede Russell submitted; Keep Nick posted on moving this forward, final stages of interviewing Travis Oglesby per Tom Kloss;  submits: Michelle Chalcraft pending feedback, Cathy Otto pending feedback.  (7/21) Ben Holman submitted ;P1: Kevin Baldwin submitted;P1: Alan Tudeen submitted; issued req # for pipeline, open template needed, Travis Ogle sby F2F on 7/20(7/14) Per touch base on 7/10; Tom informed the req is not in WorkDay/Taleo. He wants to be able to move forward asap   (7/7) Tom Kloss submits: Angela Hedges F2F on 7/12, Travis Oglesby F2f on 7/13, Rob Mullen F2f 7/13; DC completed 6/28; sent email to HRBP as the req hasn't been officially released; HM to follow up with candidates he's already spoken with so PFY can screen further.  </t>
  </si>
  <si>
    <t>BEC007602</t>
  </si>
  <si>
    <t>Sales Rep II</t>
  </si>
  <si>
    <t>Chris Lombardo</t>
  </si>
  <si>
    <t xml:space="preserve">(1/12) Jason Lilly BG/DS (1/5) Jason Lilly accepted verbal and completed LDW (12/22) Charles Centretto (PNV 10/18), Leo Bachicha (onsite IV 10/11), Craig Lanio (onsite 12/12), Andrew Martin (PNV 12/14), Jason Lilly (onsite 12/21, pending final INV sched. 12/27 or 12/28) (12/15) Charles Centretto (PNV 10/18), Leo Bachicha (onsite IV 10/11), Craig Lanio (onsite 12/12), Andrew Martin (PNV 12/14), Jason Lilly (PNV 12/15) (12/8) Andrew Martin (manager review), Charles Centretto (PNV 10/18), Leo Bachicha (onsite IV 10/11), Craig Lanio (onsite 12/12)(12/1) Charles Centretto (PNV 10/18), Leo Bachicha (onsite IV 10/11), Craig Lanio (onsite 12/12) (11/21) Charles Centretto (PNV 10/18), Leo Bachicha (onsite IV 10/11), Craig Lanio (PNV 11/17) (11/17) Charles Centretto (PNV 10/18), Leo Bachicha (onsite IV 10/11), Craig Lanio (PNV 11/17) (11/10) Charles Centretto (PNV 10/18), Leo Bachicha (onsite IV 10/11) (11/3) Charles Centretto (PNV 10/18), Leo Bachicha (onsite IV 10/11) (10/27) Charles Centretto (PNV 10/18), Leo Bachicha (onsite IV 10/11)(10/20) Beth Groner PNV 10/18, Leo Bachicha onsite 10/17 (10/13) submit: Beth Groner (9/29) DC completed 9/29 </t>
  </si>
  <si>
    <t>EB-1794574174</t>
  </si>
  <si>
    <t>DSM (Central)</t>
  </si>
  <si>
    <t>(7/13) continue to source (7/6) continue to source ( (6/29) continue to source (6/22) Shadi Khamis requesting feedback (6/15) continue to source (6/8) continue to source (6/1) continue to source (5/25) continue to source (5/18) Megan Long (pending CDS), Shadi Khamis (pending CDS) (5/11) Megan Long (pending CDS), Shadi Khamis (pending CDS) (5/4) Megan Long (pending CDS), Shadi Khamis (pending CDS) (4/27) Megan Long (pending CDS), Shadi Khamis (pending CDS) (4/20) Megan Long (pending CDS), Shadi Khamis (pending CDS) (4/12) Derrick Hampton (PNV 4/13), Jeff Garth (PNV 4/16), Megan Long (pending CDS), Shadi Khamis (pending CDS) (4/6) continue to source (3/30) pending CDS for Megan Long on 3/30; sourced 43 additional candidates this week (3/23) pedning CDS for Jeff Garth; continuing to source and keep outbound activity high for this market  (3/16) continuing to source and keep outbound activity high for this market (3/9) 28 passive candidates sourced (3/2) DC completed 3/1</t>
  </si>
  <si>
    <t>GIL003740</t>
  </si>
  <si>
    <t>Customer Success Manager</t>
  </si>
  <si>
    <t xml:space="preserve">(8/18) CLOSE TEMPLATE SENT 8/15 (7/28) Nick Calzaretta starting 7/31; PFY sending filled temp.  (7/21) Pending BG/DS completion - Nick Calzaretta.  (7/7) Nick Calzaretta pending BS/DS (6/30) Kim Meade emailed that she was pushing offer through for Nick Calzaretta 6/30 Touch base completed 6/26:  action item: need to sch Jamie F. for F2F (include Mark Williams on int).  Greyson Gsell (int with Amit on 6/23; feedback - internally going to release from process).  Tim McDaniel - completed int 6/23 (qualify salary with him - action item - schedule ph int with Deepesh).   Pending feedback on Nick C. moving to offer.  (6/23) Touch base call completed 6/19.  Ph Int - Greyson Gsell (sch for 6/23 with Amit).  Ph Int - Jamie F. (sch for ph int 6/22 with Amit).  Ph Int - Timothy McDaniel (sch for 6/23).  (6/16) submit - P1 Tyree Sanderson (internal).  P1 Jennifer Ewing (internal).  P1 Malissa Tyson (internal).   P1 Greyson Gsell (internal). P1 John Dounoucos (external). P1 Jamie Fitzpatrick (external).  HM relayed she has sent offer for approval for P2 Nick Calzaretta and pending feedback.   (6/13) Via touch base:  Nick met with VP - things went well but wants comparable candidates.    (6/9)  Pending feedback on Lauara Mcclain for F2F this week; 5 internals (out of those, 1 won't be a fit based on comp - not sure of the name).  (6/2) Kim Meade scheduling VP with Nick Calzaretta (final int); Laura M. being scheduled for F2F week of 6/5.  (5/26) Nick Calzaretta F2F scheduled for 5/30  (5/19) Esteban Anaya pending PNV schedule w/ Amit; Nickolas Calzaretta F2F pending schedule, sent to Client Services for scheduling.  (5/19)  submits - P2 Esteban Anaya; P1 Antwon Foreman (release) 5/15; Laura McClain (sch ph int per feedback 5/16 - Amit on West Coast);    interviews - Nickolas C. shceduled for ph int 5/16  (5/12) submits: P2 Nickolas Calzaretta; Nickolas Calzaretta scheduled for PNV on 5/12; Touch base completed 5/8 - pending feedback on Shawn M / Adrian M (internal).  Informed 9 qualified candidates in pipeline and 4 calls being scheduled with passive candidates.  (5/5)P1 Shawn Metzger submitted.(4/28) pending feedback on Adrian Martin.  (4/21) P1 Adrian Martin(4/7) DC completed 4/7; Open date 4/10(5/5) </t>
  </si>
  <si>
    <t>GEM000290</t>
  </si>
  <si>
    <t>Neil Guyette</t>
  </si>
  <si>
    <t>GEM000254</t>
  </si>
  <si>
    <t>Eric Peterson</t>
  </si>
  <si>
    <t>(7/28) Need to verify offer details in order to close.  (7/7) Nick to verify offer details in Taleo; need to close req  (6/30) Pending offer details; inquire with Nick if we should move to close.(6/23) Pending offer details; inquire with Nick if we should move to close.  (6/2)  Weekly call scheduled for Tue, beginning 6/6.   HR informed they've moved forward with hire - pending offer details.  (5/26) Kate Stoddard emailed stating GEMS has filled the position on their own (5/1) Kirk Gilbreath interviewing with Kate Stoddard from Gems, pending feedback (4/26) Kirk Gilbreath rejected on 4/26, no candidates currently in process (4/20) Kirk to meet with Kate Stoddard this week to determine if he's moving forward (4/13) Kirk Gilbreath still under review (4/7) Kirk Gilbreath under review (3/30) Will submit new candidate on 3/30-Kirk Gilbreath (3/23) Clarence accepted offer with Eaton. I'm following up with Dave Martin to determine if he will move forward (3/16) Clarence and Dave Martin in process, have interviewed with Eric P. and Kate S. (3/10) Eric Peterson interviewed Hank Hood, Clarence M. and Dave Martin this week, pending feedback (3/2) Phone screen with Clarence M. set for 3/3 (2/23) Phone screens being set up for two submitted candidates 2/16/2017-Open/Sourcing</t>
  </si>
  <si>
    <t>HEM000501</t>
  </si>
  <si>
    <t>Streett, Mike</t>
  </si>
  <si>
    <t xml:space="preserve">(9/8) David Glover pedning offer (9/1) moving to offer 8/30 for 10/2 start date, David Glover PNV w/ Romelia 8/29 (8/25) moving to offer with David Glover, schedule PNV David Glover next week  (8/18) keeping Ken warm per MS; David Glover moving to F2F with Mark Bellwood 8/22; release Samantha Stikeleather (8/11) Ken Knighten &amp; David Glover F2F scheduled 8/11, Samantha Stikeleather pending PNV feedbcak  (8/4) Ken Knighten &amp; David Glover pending F2F sched for 8/11, Samantha Stikeleather PNV sched 8/2; Ken Knighten PNV sched 8/1, David Glover PNV sched 7/31 (7/28) submits: David Glover; PNV to be scheudled for Ken Knighten (7/27); submits: P1 Taleo D.S. Ken Knighten pending PNV scheduling; P1 Taleo D.S. Samantha Stikeleather; P1 Kerri Ward pending feedback, P2 Daniel Larkin pending feedback (7/21) release Brian Street (7/14) Per touch base on 7/10:  Mike informed req was approved in WorkDay, but PFY has not received request to move forward in Taleo.  Submitted P1 Brian Street for HM review.   (7/7) Taken DC; need req to be published by HRBP. </t>
  </si>
  <si>
    <t>GEM000283</t>
  </si>
  <si>
    <t>(7/28)  PFY not actively working.  (7/7) PFY not actively working; verify steps to support moving forward.  (6/30) Pending feedback from HRBP on how to move forward.(6/23) Pending feedback from HRBP on how to move forward.   (6/16) Pending feedback from HRBP on how to move forward.  (6/2)  Weekly call scheduled for Tue, beginning 6/6.  Left VM with Eric on 5/31 to get update on activity. (5/19)Lindsay McCracken PNV scheduled for 5/25;  submits: P1 Bryon Reitter (to be submitted week of 5/19 - need to review CDS/credentials with Caleb) &amp; P1 Gregory Poulsen (5/12) submits: P1 Lindsay McCracken (sch for ph int); P1 Greg Maguette (5/1) Dan Lord pending confirmation on relocation, Shital Patel is moving forward to in person interviews (4/26) Setting up in person interview with Dan Lord on 5/4 in Plainville, CT, Shital Patel interviewd on 4/21, pending feedback on Shital  (4/20) Dan Lord moving to in person interviews (4/13) Daniel Lord and Shital Patel under review (4/7) Sourcing new candidates, will submit new candidate Daniel Lord today  (3/30) Kurt Swanson rejected, Randy Goltz moving to further interviews (3/23) Kurt Swanson to interview on Monday, Randy Goltz to interivew with one of Eric's colleagues (3/16) Will submit two new candiates by tomorow (3/10) Eric Peterson interviewed Randy Goltz on Thursday, pending feedback (3/2) pending feedback on submitted candidates (2/23) pending feedback from HM 2/16/2017-Open/sourcing</t>
  </si>
  <si>
    <t>BEC006861</t>
  </si>
  <si>
    <t>Sales Rep II (ASC)</t>
  </si>
  <si>
    <t>(8/25) filling req with internal Bob Costellic, closed template sent (8/18) FGormer BC employee pending offer when Geoff returns 8/21 (8/11) Former employee may come back per Chris Schwartz, hold on req 8/10; request for feedbcak sent 8/8 (8/4) submits: P1 Mike Stack pending feedbcak,  P2 Matt Gallo pending feedback, P1 Dean Pastore pending feedback, P2 Tim Drnevich pending feedback (7/28) New req issued 7/28; PFY to schedule DC week of 7/31</t>
  </si>
  <si>
    <t>GEM000272</t>
  </si>
  <si>
    <t>Plourd, Matt</t>
  </si>
  <si>
    <t>Stoddard, Kate</t>
  </si>
  <si>
    <t>(7/28) PFY not actively working.  (7/7) PFY not actively working; verify steps to support moving forward. (6/30) Pending feedback from HRBP on how to move forward. (6/23) Pending feedback from HRBP on how to move forward. (6/16) Pending feedback from HRBP on how to move forward.  (6/2) Weekly call scheduled for Tue, beginning 6/6.  LM with HM Matt Plourd to get status update on candidate(s); (5/1) Rob Kleinschmidt to interview this week in Plainville, CT (4/26) Rob Kleinschmidt is going to final interview in Plainville, CT, Kate Stoddard is setting this up.  No other candidates in process (4/20) Rob Kleinshmidt to move to in person interviews(4/13) Philip John to interview today and Rober Kleinschmidt to interview on Monday(4/7) Submitted Robert Kleinschmidt this week (3/30) Sourcing, will submit new candiates this week (3/23) Offer out to Jason Varini, he is reviewing now (3/16) Jason V. has completed final interviews, will submit new candidates by 3/17 (3/10) Jason V. in final interviews today and we will be submitting 1-2 new candidates on 3/10 (3/2) Jason V. interview F2F confirmed and booked (2/24) Transition complete to B. Barnard (2/23) J. Varini confirmed for 3./10 on site in Plainville at 1-5pm; hiring manager will send confirmation email to candidate directly (2/22) F. Reeves submitted for consideration (2/22) Weekly meeting moved to 2/24 per request of HM (2/22) J. Varini moved to F2F-Date and Time TBD (2/17) Conducted phone screen prep w/ J. Varini (2/16) J. Varini moving forward with phone screen on 2/22 at 8:30am  (2/14) A. Ware not moving forward with the search per HRBP (2/13) Emailed HM about feedback for A. Ware interview (2/9) A. Ware onsite interview confirmed and HM reviewing J. Varini for consideration (2/8) A. Ware phone prep scheduled for 2/10 at 4pm (2/8) A Ware confirmed for onsite interview on 2/13 at (2/6) A. Ware tentatively scheduled for F2F on 2/13 at 8am (2/3) A. Ware moving to F2F-Date and Time TBD(2/3) Weekly update email sent to HM (2/2) J. Varini submitted for consideration (1/27) Weekly update email sent to HM (1/26) A. Ware reschedule for phone screen on 2/2 at 4pm (1/25) A. Ware moved to phone screen on 2/2 at 9am (1/24) A. Ware submitted for consideration (1/20) S. Awasthi removed from consideration due to lack of ability to support an H1 Visa (1/19) S. Awasthi submitted for consideration (1/17) Email to HM about K. Nelson phone screen (1/13) LI email blast sent (1/12) Creating LI and PCR rollouts (1/11) Open for sourcing (1/11) Discovery call scheduled for 1/11 at 3:30pm</t>
  </si>
  <si>
    <t>BEC006489</t>
  </si>
  <si>
    <t xml:space="preserve">(8/18) Cassandra Boyer BG/DS (8/11) Cassandra Boyer emailed offer letter; Chris Schwartz will be moving himself to recruiter via 8/10 touch base call (8/4) Greg is making decision on final cands, pending feedback (7/28) submits P1: Michael Fanelli pending feedback, P1 Nick Burger pending feedback (7/21) submits: P2 Mark Lowery pending feedback, P1 Jim Meyer pending feedback, P1 Michael Mundle pending feedback (7/14) submits: P2 Tom Krebs pending feedback; need to enter Mitch Ramsey in Taleo req (7/7) submit - Mitch Ramsey (P1 direct).  HRBP created Taleo req; temp update sent to open on 7/6.  (6/30) continued sourcing (6/23) continue to source (6/16) New req; sourcing initial candidates.  (6/9) DC scheduled for Tue 6/13 at 3:30 PM ET.  </t>
  </si>
  <si>
    <t>HEM000421</t>
  </si>
  <si>
    <t>(7/28) Tamara Rudolph to be offered (pending details).  (7/28) pending offer to P3 Tamara Rudolph via Mike Street (7/21) P3 Tamara Rudolph pending PNV with Romelia scheduled by Mike Streett; moving to offer (7/14) They have internals/externals lined up and suggest PFY don't spin wheels on this.  Release Rob (no lab related experience).  Pending steps on Jason Viczen.  (7/7) Pending feedback on Rob Gawalek int.  Mike wants to move Jason Viczen to unpublished NC/SC opening for interview.  (6/30) Mike wants to move Jason Viczen to unpublished NC/SC opening; Robert Gawalek schedule for F2f on 6/6 (6/23) Jason Viczen sch for ph int on 6/23 at 4 ET. Robert Gawelek sch for ph int 6/27 at 1 ET.  Release Peter Day.   (6/23)  Per touch base on 6/21:  Peter Day, Jason Viczen, Robert Gawelek - pending submission feedback. Jeffrey Molski withdrew from process after ph int.  (6/16) submits: P1 Robert Gawelek pending feedback, P1 Peter Day pending feedback, P1 Jason Viczen pending feedback; Jeffrey Molski PNV scheduled 6/19 (6/9) submits: P1 Jeffrey Molski pending feedback; Mike is on PTO until 6/20  (6/9) Released Jeff Davis and Andy Hughes via Mike Streett; resent Eric Brewster and Amy Norkus pending feedback 6/5 (6/2)  submits: P2 Eric Brewster; P1 Amy Norkus.  Via touch base call 5/31:  Pending feedback on ph int's for Andy Hughes &amp; Jeff Davis.    (5/26) submits: P2 Andy Hughes PNV scheduled 5/30(rescheduled for 5/31 on 5/30 per Mark's request); Jeff Davis PNV scheduled 5/30(rescheduled for 5/31 per Marks request on 5/30);  F2F int: Ty Talley to be scheduled for F2F at BCI Brea facility (LM for Ty on 5/22).   we'll copy Mark/Mike on any submits moving forward.   submits- P1 Jeff Davis.   (5/19) dates submitted, scheduling F2F for Ty Talley &lt;5/29-6/2&gt;(5/12) pending F2f schedule for Ty Talley (dates/location needed from Mark 5/10)  (5/12)  Moving Ty Talley to ph int asap; Robert 'Bob' Knapp to be scheduled; pending feedback.  (5/12) Candidates still pending feedback from Mark Bellwood (4/26) We have 3 candidates under review, Ty Talley, David Carr, and Robert Knapp, we have not recieved feedback on any of these candidates to date  (4/20) Pending feedback from Mark Bellwood (4/13) 3 New submissions this week, pending feedback (4/4) Meeting with candidate Ben Molter and hope to submit on 4/5 (3/30) Pending feedback on Douglas Irving (3/23) Pending feedback on Douglas Irving, reached out to ad additional 25 candidates and reposted the Taleo posting (3/16) pending confirmation from Mark Bellwood re: Douglas Irving (3/7) Submitting Douglas Irving on 3/7 and sourcing new candidates (3/2) Shawn Wagener rejected, sourcing new candidates(2/23) Steven Wheeler not moving forward (2/16) Garen Garrison not moving forward for interviews 2/9/2017-in person interviews set for 2/22 for Steven Wheeler and Garen Garrison 2/2/2017-In person interviews to be set with Steven Wheeler and Garen Garrison for next week or week after 1/26/2017-Interviews set for Willaim Nuzzo, Steven Wheeler and second round interviews to be set with Garen Garrison 1/25/2017-Garen Garrison phone screened on 1/24, HM has asked to set up in person interivew ASAP in Indy 1/19/2017-One P1 submission with Garen Garrision and one P2 sub, TME to continue sourcing. 1/12/2017-Open, sourcing</t>
  </si>
  <si>
    <t>GIL003873</t>
  </si>
  <si>
    <t xml:space="preserve">(8/18) Januarius is working temp to hire (8/4) start date for Januarius temp to hire is 8/7 (7/28) temp to hire offer sent to Januarius Anyanwu.  (7/21) moving temp to hire for Januarius Anyanwu;  Joanne Jones pending PNV scheduling, Kim moved to P3 w/ Robert Half; debrief for internal Meliisa Thompson on 7/19;  submits: P1 Joanne Jones pending feedback (7/14) Via touch base call on 7/11:  There is another opening for replacement of Rachel Likshis: JP and Kris to follow up regarding recent req. GIL003988 (is the new req ala 7/5).    (7/7) new submit: (Januarius F2f scheduled for 7/7; released Latisha Kelly and Brenda Watson (6/30) Brett Held is out on vacation week of 6/30; pending interviewee list for Januarius (6/23) pending schedule for F2f with team for Januarius Anyanwu targeting 6/30 (6/23) submits: P1 Brenda Lewis scheduled PNV 6/22, P2 Latisha Kelly scheduled PNV 6/22; scheduling Januarius for F2F w/ Brett for 6/21 (6/16)Josh Simmons released, Januarius pending further scheduling from Brett (6/9) Pending feedback for Josh Simmons F2F Int 6/7; pending feedback for Januarius Anyanwu's 2nd PNV (6/2) Josh Simmons sch F2F on 6/7; Januarius ph int with Brett Held 6/2 (pending feedback)  (5/31) Joshua Simmons scheduled for F2F for 6/2 (5/26) Januarius Anyanwu PNV scheduled for 5/30; Joshua Simmons being kept warm after PNV and F2f until more candidates in process to compare; Continue sourcing/split from GIL003682 for immediate fill; no discovery call needed****notes from GIL003682 copied*******(5/26) Januarius scheduled for PNV on 5/31; Joshua Simmons scheduled for PNV w/ Clarissa 5/25 for upcoming req; P3 offer has been offered / HM informed a new req is to be opened...PFY continue recruiting. Current candidates in process:  Januarius - some elements of accounting, but no internal audit/SOX testing experience (Kris informed of this exp on our call); .  (5/19)  submits: P2 Januarius  Anyanwu; Moving to offer with P3 - pending details; HM informed they may have add'l opening and Josh Simmons is still in process (pending next steps).   (5/12)  1 live candidate - Josh Simmons (F2F interview scheduled 5/15)   (5/5) submits: P1 Bunny Shell; Brett released Bunny Shell pre-PNV, moved Josh Simmons to phone interview; update call&gt;Brett has 1 internal and 1 external cand to interview this week. (4/28) submits: P2 Joshua Simmons; pending feedback.  Prior Accounting positions at Jocobus - had a prior network he was able to to into or robert half....they had long standing relationships and had people in the wings they were able to tap.   (4/14) submits- P2 Eduardo German&lt;released before PNV by Brett Held&gt; (4/14)  Kris attempted to contact HM re: salary info (VM full), sent follow up email.  (3/31) HM did not attend scheduled DC on 3/31 - rescheduled for 4/3 via HRBP. </t>
  </si>
  <si>
    <t>BEC006582</t>
  </si>
  <si>
    <t>Senior Manager, Engineering</t>
  </si>
  <si>
    <t>Beernink, Hans</t>
  </si>
  <si>
    <t>(8/25) pending FB for Vinod and Basem onsite interviews (8/18) Vinod F2f scheduled 8/18; Bassem Ghobrial F2F scheduled 8/18 (8/11) Vinod F2f scheduled 8/18; Bassem Ghobrial F2F scheduled 8/18  (8/4) Vinod Muniswamy IT request sent, Bassem Ghobrial pending availability for F2F sched. (7/28) Vinod Muniswamy pending F2F schedule, Vinod is out of country and will set days on 8/3 ; Bassem Ghobrial pending PNV scheduled 7/30  (7/21) submits: P2 Bassem Ghobrial pending feedback, P2 Vinod Muniswamy PNV scheduled 7/21, P1 Khac Nguyen release per Hans FB(7/14) JP cancel old req, open this one and backdate the TTS to DIA011837</t>
  </si>
  <si>
    <t>BEC007451</t>
  </si>
  <si>
    <t>Sales Specialist- Centrifuge</t>
  </si>
  <si>
    <t>(11/21) Nick Harington offer being negotiated (11/17) Nick Harrington pending offer (11/10) Nick Harrington pending offer (11/3) Nick Harrington (pending offer) P3 Michael Richards (PNV TBS internally), William Chennault (onsite coffee 10/19), Derek Lenz (onsite 10/27 ), Chuck Ursa (withdrew *comp), Sarah Paxton (PNV TBS internally), P3 Hans Kusters (manager review), P3 Micheltet Dorceus (manager review)(10/27) P3 Michael Richards (manager review), William Chennault (withdraw on comp), Derek Lenz (PNV on 10/30 ), Chuck Ursa (withdrew *comp), Sarah Paxton (manager review), P3 Hans Kusters (manager review) (10/20) Michael Richards, William Chennault, Derek Lenz pending feedback (10/13) submit: Derek Lenz</t>
  </si>
  <si>
    <t>BEC006367</t>
  </si>
  <si>
    <t xml:space="preserve">(8/18) Offer accept - Stephen Wilson - completing BG/DS.    P1 submit Ernest Wilson PNV scheduled 8/16 (8/11) P1 submit Sonia Seals PNV scheduled 8/10 (8/4) submits: P1 Stephen Wilson PNV scheduled 8/2, P1 Rajan Kansara pending feedback, Ross Jackson scheduled for PNV with David Hilgers 8/1 and K. Sharpe 8/2.  Nicholas Doerr scheduled F2F on 8/2.  Schedule Michael Alexander with Peter/Steve week of 8/14.   (7/28) new submit - P1 Ross Jackson (scheduled for ph int 7/28).  Pending 2nd round ph int:  Lawrence Toye (confirmed:  ph int w/ David Hilgers 7/18.; ph int w/ Khrishonta 7/20), Michael Alexander (confirmed:  ph int w/ David Hilgers 7/18; ph int w/ Khrishonta 7/19);  Nicholas Doerr (ph int with Khrishonta 7/14; JP left David VM in attempt to schedule today, 7/14, Nick is leaving for reservist duty and doesn't return until 8/1). Release:  Caleb dove, Mark Lively.  To schedule:  Alan Horgan.  new submit:  Christopher Palma (ph int w/ Peter M. 7/14).  (7/7) Schedule phone int :  Caleb Dove, Michael Alexander, Alan Horgan (some salary concerns), Mark Lively, Nicholas Doerr, Lawrence Toye - all with Peter/Steve?  Pending internal feedback on David Brown (Kevin Manley to reach out, HM, and let us know). Have LM's for every candidate.  (6/30) submits - Mark Lively (P1 - move to int Peter/Steve), Nicholas Doerr (P1 - move to int Peter/Steve), Lawrence Toye (P1 - move to int Peter/Steve), David Brown (internal - move to int), Alan Horgan (P3 - JP sch ph int), Caleb Dove (P3 - JP to sch ph int), Michael Alexander (P3 - JP sch ph int.).  Ph int scheduled:  Alexis Bernard (6/30).  (6/23) JP schedule Omar with Khrishonta; sch ph int with Peter &amp; Steve Gonnella/Alexis Bernard.  2 other submits pending.  submit - Alexis Bernard.  </t>
  </si>
  <si>
    <t>GIL003668</t>
  </si>
  <si>
    <t>Buyer (Electro-Mechanical)</t>
  </si>
  <si>
    <t>Kirkwood, Brian</t>
  </si>
  <si>
    <t>(8/18)  Pending offer details for internal moving to offer. (7/28) Pending offer details for internal moving to offer.  (7/7) Per touch base with Brian Kirkwood 7/7, Gilbarco is to fill this req internally.  Pending offer details. (6/30) Per HRBP - re-opening req and to continue sourcing.   (6/23) Per HRBP - move to hold, backdate hold; likely hiring internal.  (6/9) BG/DS clearance received - move to close.  (6/2) Offer extended to internal - pending details/close.  (5/19)  Per HRBP email 5/15, offer being extended to internal.    (5/12)  Per touch base 5/12:       Josh Comer in-line for hire; pending feedback.   Moving forward with internal candidate; pending offer details.  (4/28)  Moving forward with internal candidate; pending offer details.  (4/21)  Moving forward with internal.    (4/14) New req; DC completed 4/14; Open date 4/14</t>
  </si>
  <si>
    <t>BEC006444</t>
  </si>
  <si>
    <t>(9/29) Zach Harris reference check/ only David Kane completed; George Hutson being scheduled onsite by BC team, Hasani Malcom pending FB (9/22) George Hutson interviewing. P1 Hasani Malcolm submitted 9/28. P1 George Hutson submitted 9/21. P1 Bogdan Oprea released. (9/15) Zach Harris failed BG/DS, continue to source (9/8) Zach Harris BG/DS (8/25) Offer accepted by Zach Harris. Ruth declined offer.  Zach Harris sch for ph int with Ken Hyek 8/24.    (7/14) P1 submit - Zach Harris (scheduling for ph int with Heath McAlister).  Offer acepted by Ruth Brown - recruiting backups in the event she doesn't move forward.  (7/7) Offer accept - Ruth Brown - moving to BG/DS.  Release - Michael Phillips (P1), Jessica Szorentini (P1), Derrick Griffith (P1)?</t>
  </si>
  <si>
    <t>BEC006484</t>
  </si>
  <si>
    <t>(8/25) Pending offer to expat in Europe (8/18) overseas former employee to be offered, hold on req per Chris Schwartz 8/17 (8/11) overseas former employee to be offered, hold on req per Chris Schwartz 8/10; P1 submit Shannon Murtaugh PNV scheduled 8/9 (8/4) P1 submit Michael Allen pending PNV sched (7/28) Lorenzo Burrus PNV scheduled 7/28 (7/21) submits: P1 Lorenzo Burrus pending feedback (7/7) submit - Steve D'Aiutolo (P1), Joseph DiPietro (P1). HRBP created Taleo req; temp update sent to open on 7/6.  (6/30) continued sourcing (6/23) submits: P2 Joe Baker, P2 Jon Jednak released by GH pre- PNV (6/16) New req; sourcing initial candidates.  (6/9) DC scheduled Tue, 6/13 at 11:30 AM ET.</t>
  </si>
  <si>
    <t>HEM000429</t>
  </si>
  <si>
    <t>Chris Mueller</t>
  </si>
  <si>
    <t>(7/28) JP sending filled temp 7/26.  (7/21) Courtney Giles filled role (offer details provided).  JP having issues closing out in system and to follow up with e-recruitment on process.  (7/7) JP move to close req (via offer details provided by Rachel.  (6/30) Per HRBP - move to close - JP to followup with Rachel to make sure steps are correct.  (6/23) Submitted Courtney Giles CDS and updated resume to Hiring Team; Moving to offer with Courtney Giles - pending offer details.  Tom Kloss emailed that Chris has found a candidate to make an offer to 6/21 (6/16) Left VM/email for Chris pending feedback on 3 cands in process; Via touch base call - 3 candidates int F2F tomorrow, 6/13.  Informed new opening - St. Louis - MO, IL, KS, AR.  Ideally out of St. Louis, Kansas City.  (6/9) Reached out to HM to inquire about status of req:  4-5 candidates in process; keep Samantha warm.  (6/2) JP called Tom Kloss in attempt to schedule int with Sam on 5/31 (LM with Tom at 630-746-0284). Forwarded email to Romelia that JP sent to HM's inquiring about 4-5 candidates they relayed they had in process; pending info on Samantha (spoke with Sam on 5/30 and she said Tom Kloss had reached out 5/30 to schedule ph int - Tom Kloss' info not located in Outlook to contact inquiring if we can assist scheduling ph int with Sam).   (5/26)  HM informed 4-5 candidates in process (JP left VM; sent email to inquire how we can help to schedule forward.  Obtained Sam's availability - keeping her warm until 4-5 candidates above move through process.   (5/19) Samantha Robinson: pending schedule for final interview w/ Tom Kloss(5/1) Pending feedback from Chri Mueller on Samantha Robinson final interview (4/26) Samantha Robinson has interviewed and is moving to in person interviews, she is the only candidate in process, David McCoid was rejeced (4/20) Samanthan Robinson to move to RSM interview in next 3 weeks  (4/13) Submitted Samantha Robinson (4/7) Open and will submit David McCoid and Samantha Robinson on 4/7 (3/30) On hold per Romelia Persaud (3/23) Final internal candidate in interviews, I will follow up with Chris Mueller and Djordje today  (3/7) HM is moving an internal referall candidate forward and has conduct final interivews.  Djordje is going to have the candidate phone screen with Stephanie and will have feedback by end of this week or early next.  They anticipate this candiate going to final offer.  (3/2) 2 Candidates in final interviews Brian Breed and Internal referral (2/23) Candidates in final interviews (2/16) Will follow up with HM tomorrow. 2/9/2017-HM has reached out to candidates and is setting up interviews 2/2/2017-3 candidates submitted to date, pending feedback from HM. 1/25/2017-Submitting Erik Beers and Brian Breed 1/19/2017-Open/Sourcing.1/12/2017-pending discovery call, will probably take place early next week</t>
  </si>
  <si>
    <t>GIL003887</t>
  </si>
  <si>
    <t>Test Engineer</t>
  </si>
  <si>
    <t>Kip Brace</t>
  </si>
  <si>
    <t>BEC006740</t>
  </si>
  <si>
    <t xml:space="preserve">(10/20) David Frye pending BG/DS results (10/13) David Frye BG/DS (9/29) David Frye BG/DS (9/22) David Frye BG/DS (9/15) David Frye Pending offer  (9/8) Luan Nguyen F2F scheduled 8/30. David Frye pending F2F scheduling (9/1) Luan Nguyen F2F scheduled 8/30. David Frye pending F2F scheduling. (8/25) Luan Nguyen PNV scheduled 8/22, David Frye PNV scheduled 8/24, Denice Calderon PNV scheduled 8/24 (8/18) P3 submits - David Frye and Denice Calderson. P1 submit Michael Walker pending feedback, P1 submit Luan Nguyen pending feedback, P1 submit Carolyn Pascual pending feedback (8/11) Romeo Galeos pending PNV sched (8/4) P1 submit: Romeo Galeos (pending PNV sched).  P1 submit: Houman Rambod (release).  P1 submit: Myron Peskar (pending feedback).  P3 submit - Ron Carroll (release) P3 submit - Alexander Raskin (release).   (7/28) Open temp sent 7/24; open 7/25.  </t>
  </si>
  <si>
    <t>LIF003590</t>
  </si>
  <si>
    <t>(9/8) P1 submit Robert Voss pending feedback (9/1) position reposted- sourcing additional cands (8/25) Sourcing additional candidate beyond Shane Feret (hired/moved for Philly role).  (8/18) Shane Feret being offer - but going to Philly opening for Heath McAlister (JP creating offer).  (8/4) Moving to offer with Shane Feret (pending offer details).  (7/28) Moving to offer with Shane Feret (pending offer details).  Wenbert Robers phone interview scheduled 7/25 (rescheduled 7/28).  New submits pending feedback:  Brandon Papuga, Dennis Roy.   (7/21) Submits: P1 Brandon Papuga pending feedback P1 Dennis Roy pending feedback Active:  Wenbert Roberts , Karl Jasmin?  Release Shane Feret, Eddie Hall.  Adam Adler, Syed Hussain.   Pending int. feedback on:  Anthony Battista, (7/14) F2F feedback pending:  Danny Wong &amp; Shane Feret F2F on 7/11; Anthony Battista ph int conduct 6/26.  Pending Activity:  Adam Adler ph int sch 7/13; Syed Hussain ph int sch 7/13.  Kevin Hera withdrew from consideration (doesn't see this as a positive step in his career progression).  Submit feedback pending:  Karl Jasmin, (new submit) Wenbert Roberts.  Release:  Eddie Hall..  (6/30) Release Edwin A. &amp; Carmine; Schedule 2nd round ph int: Juan Ramos &amp; Shane Feret with Khrishonta.  Ph int's scheduled with Steve: Edwin Hall (6/28), Anthony Battista (6/26 - pending feedback).  Anthony Nichols unresponsive in trying to sch ph int (release?).  William James - i.d. candidate.   Eddie Hall scheduled for 7/6.  (6/23) HM called 6/22 and LM VM for JP 6/22 (JP called back at 5:00, left VM).  Per HM: schedule ph int for William James, Juan Ramos, Anthony Battista, Carmine Saglimbene, Shane Feret, Edwin Hall, Edwin Abrew, Anthony Nichols.   (6/16) submit - P1 Christian Montero.  P1 Anthony Nichols. P1 Juan Ramos. P1 Edwin Abrew.  P1 Edwin Hall.  P1 Shane Feret. P1 Carmine Saglimbene.  P1 Anthony Battista.  Carl Garofola (HM requested F2F 6/16).  Andrew Chern took another job.  Rafal O. released.  (6/9) moving Andrew C. and Carl G. to ph int (JP to schedule); release Rafal.  (6/2) new submits - Andrew Chern, Rafal O., Carl Garofola.</t>
  </si>
  <si>
    <t>GIL003384</t>
  </si>
  <si>
    <t>Advanced Procurement Leader</t>
  </si>
  <si>
    <t>Morimoto, Pablo</t>
  </si>
  <si>
    <t>(9/15) Carol Craig BG/DS (9/8) Carol Craig BG/DS (8/25) potential offer to Carol Craig by 8/28, pending Don Williams submit (8/18) submits: internal referral Rosy Dash submitted and released due to comp (8/11)Teresa Hollman withdrew, Carol Craig F2F sched 8/11 (7/28) release Jessica Adrover; Carol Craig and P3 Candidate Teresa Holman pending F2F scheduling (7/21) Jessica Adrover pending PNV feedback.  Katelynn Niester to fill this req internally (pending offer details to close).  Sourcing for an additional APL that we haven't yet seen in the system.   (7/14) submits: P1 Carol Craig completed ph int 7/13 (pending HM feedback); Jessica Adrover PNV scheduled 7/17; Pending feedback on next steps for Kevin Carroll (internal referral and intial ph int w/ Pablo completed 6/23).   (7/7) Req potentially being filled by internal, Katelynn Niester (pending feedback week of 7/10). new submit: Jessica Adrover.  HM informed there is another APL open but it hasn't been published to our group yet (JP to follow up with Heather week of 7/10).  (6/30) Per 6/30 touch base, moving to offfer with Katelynn Niester (internal).  Kevin Carroll scheduling for potential 2nd APL opening.  submits: P1 Jeffrey Bill released due to comp (6/23) Kevin Carroll sch for ph int with Pablo 6/23.  Katelynn Niester (internal) sch for F2F 6/28.  Sourcing add'l candidates.  (6/16) Touch Base:  Kevin Carroll setup for ph int week of 6/19.  Interview F2F James Planche today, 6/16 (internal; pending feedback from internal team).  Called Pablo for feedback on Kevin Carroll on 6/15 (6/9) submit - P1 Kevin Carroll pending feedback; internal candidate scheduled for F2f internally  (6/2)  submit - P1 James Planche (internal); another is to apply - PFY be vigilante of pipeline.  (5/19) Releasing Eduardo C. after final onsite int; releasing Hans Vogel; sourcing additional submits and scheduled with HM next week to review prospects in detail via WebEx.  (5/12) submits: P1 Hans Vogel; pending feedback for Eduardo Cervantes onsite IV on 5/10.  (5/5) Per HM, releasing Daphne Restina; P2 candidate, Eduardo Cervantes scheduled for F2F week of 5/8.  (4/28)  Daphne Restina - scheduling final ph int's week of 5/1; Eduardo Cervantes scheduled for F2F week of 5/8.  (4/21) Eduardo Cervantes scheduled for phone interview; Rick Mathena &amp; Paul Conover released by Pablo onsite; submits: P2 Paul Conover; emailed Pablo for feedback on Eduardo Cervantes sent to him on &lt;4/12&gt;(4/14) P2 submits- Eduardo Cervantes (4/7) Rick Mathena to Ph Intv.  Bruce Gingerich to be reviewed by Heather, Wating on Daphne Availibility; (3/31) 3 Live candidates.  pending submit feedback: Bruce Gingerich, Rick Mathena; pending int scheduling:  Daphne Restina (F2F).  (3/24) submits- P1 Bruce Gingerich; (3/17) submits-P1 Sylvia Rice, Rick Mathena; (3/10) Joseph Luchtan and Joshua Comer rejected by Pablo (submitted for Buyer role); submits- P1 Joseph Luchtan P2 Daphne Restina]; Sylvia Rice to be submitted. (3/3) submits- P1 Todd Fornari; (2/24) submits- P1 Dennis Joseph and Jose Beltran</t>
  </si>
  <si>
    <t>GIL002943</t>
  </si>
  <si>
    <t>Owusu, Desmond</t>
  </si>
  <si>
    <t>(8/25) Vikram Matani F2fF scheduled 9/1 (8/18) Vikram pending F2F scheduling for 8/25; Khanh Luong pending offer per HW; keep Linda warm (8/11) Vikram Matani PNV scheduled 8/14 Submits: Khanh Luong internal scheduled for F2F on 8/14;  Linda Finkelstein originally sched Aug 10th, but resched for 8/14; Desmond OOO 8/4-8/9 (8/4) P1 submit Vikram Matani pending feedback, Linda Finkelstein pending F2F schedule; release Christine Poole, Robert Sandorse, Faisal Asif (7/28) Christine Poole PNV sched 7/25, Eric Thomas PNV sched 7/28; William Chisholm released; Roberts Sandorse and Linda Finkelstein pending feedback submits: P1 Faisal Asif pending feedback (7/21) submits: P1 Linda Finkelstein pending feedback (7/14) P3 company aligned via Heather's request.  new submits:  Robert Sandorse (pending feedback), Eric Thomas (pending feedback), William Chisholm (pending feedback), Christine Poole (pending feedback).  (7/7) Align P3 partner per Heather.  Need additional candidates.  CDS calls scheduled with Jeremy Johnson (7/10), Matthew Jenkins (7/10; Volvo), Daniel Hayes (Sun Tech Medical).  Regarding internals, verify if we release Toneka Williams and Lisa Snyder.   (6/30) continued sourcing.  Pending screening of Jeremey Johnson (Heritage Group) and Gary Gibson (Blue Bird Corp).   (6/23) Lead candidate initially accepted verbal and has since declined offer - Josh Comer.  Touch base completed with HM 6/23 and continuing to source additional candidates.  (6/16) Offer accept - Josh Comer.  Written offer being sent 6/19.  Kris to send BG/DS request to CS team.  (6/9) pending Heather W approval for offer to Josh Comer (6/2) Offer extended to internal - pending details/close.  (5/19)  (5/19)  Per HRBP email 5/15, offer being extended to internal.  (5/12) Pending feedback from HM on Becky Ledbetter (attempted to leave VM, but mailbox is full; followed up with 2 emails and no response).  (5/5)  3 live candidates:  Josh Comer (P2) in line for hire via touch base call 5/5; Internal candidate (no name) to be interviewed; Becky L. completed ph int 5/5 (pending feedback).   (4/28)  Per HRBP, internal candidate accepted another offer; back date hold and continue recruitment. Pending feedback on Becky Ledbetter interviewing for this opening.    (4/21) Per HRBP, internal candidate accepted another offer; back date hold and continue recruitment.  (2/24)  HRBP informed considering internal employee; holding on additional submits.  (1/27)  submits - P1 Anthony Marlowe, P1 Anthonia Heraldo-Shaver; pending feedback.  (1/6) Add'l submits needed.   (12/16)  Awaiting feedback on two internals; 3 pending submissions for week of 12/16 - Lisa Moschler, Randall Harvey, Anthony Schultz  (12/2)  submits - P1 (internals) Dena Lee &amp; Judy Bruce. (11/25)  LM with HM on 11/18 and pending setup of touch base call beyond transition of req from Chanelle to JP.  (11/4) Have a call scheduled to speak with Desmond about challenges so far and to see if some of the requirements would could be flexible. Continue to source. (10/28) Sourcing candidates - currently doesn't have any Taleo access into the req.</t>
  </si>
  <si>
    <t>LIF003450</t>
  </si>
  <si>
    <t>(8/11) release Michael Weston; Samson and Robert pending PNV sched w/ Khrishonta, Sameh PNV scheduled  (8/4) PNV feedback needed for Robert, Sameh, Samson and Michael (PNV 8/3) (7/28) Scheduling Ph Int - Robert Reidy, Samson Gitahi, Michael Weston, Sameh Wassif.  (7/21) Submits: P1 John Morana submitted; P1 Robert Reidy pending PNV scheduling (7/7) P1 submit: Michael Weston pending feedback; P1 D.S. Submit: Sameh Wassif pending feedback; submit - Samson Gitahi (P2; pending submit feedback).  (6/30) Brian Robinson release - HM requested we con't to search in P2 (preferably military). (6/23) Per HM - release Brian Robinson from process.  Con't to source military specific profiiles.  (6/16)  P2 Brian Robinson sch for ph in 6/15 at 11 ET.  (6/9) submits - Brian Robinson (P2).  (5/19)  Sourcing military specific background and to submit upon qualifying.  (5/5) Sourcing initial submits. (4/28) DC completed 4/27; open date 5/1.   3rd DC request sent 4/24</t>
  </si>
  <si>
    <t>HEM000292</t>
  </si>
  <si>
    <t>Persuad, Romelia</t>
  </si>
  <si>
    <t>(9/1) Ryan Kuna hired, close (8/25) pending offer to Ryan Kuna (8/18) pending offer for internal via Matt Lewis (8/11) submits: Carrie Fuller pedning FB, Maggie Fung pending FB, Duane Mattes release (8/4) Vince Slay released; submits: Kris Sheldon PNV scheduled 8/2 via Mike Street (7/28) rescheduled Vince Slay PNV for 7/27 (7/21) submits:P1 Duane Mattes PNV scheduled 7/24,  P1 Jeffrey Brunello released,P1 Caroline Nadola release, P2 Matthew Bauer release; P1 Vincent Slay PNV rescheduled 7/27 (7/14) Marianne Zanetakos PNV scheduled for 7/20; P1 submit: Marianne Zanetakos pending feedback; Robert Liska PNV scheduled for 7/12 (7/7) requested feedback for Robert Liska (6/30) P1 Submit: Robert Liska pending feedback; Melanie Gilley failed BG/DS - sourcing additional candidates, starting from scratch.  (6/23) Per HRBP, move to close - Melanie Gilley accepted.  (6/16) Offer accept - Melanie Gilley - BG/DS in process.  (6/9) Melanie Gilley accepted verbal offer, pending next steps from HR; Melanie Gilley and Ty Talley feedbcak pending return of Mark Bellwood on 6/8 (6/2) Melanie Gilley and Ty Talley scheduled for F2F - moving Ty Talley to this role?   (5/26) F2F int:  Melanie Gilley to be scheduled for F2F at BCI Brea facility (pending client services for 6/1).  (5/19) dates submitted, scheduling F2F for Melanie Gilley (5/12) pending F2F schedule for Melanie Gilley (dates/location needed from Mark 5/10);  Eleanor Tomicheck released; still pending feedback on James Malone &amp; Mark Spencer.  (5/1) Pending feedback from Mark Bellwood on previously mentioned candidates, Mark did not call in to Bi-Weekly call on 5/1 (4/26) Pending feedback from Mark Bellwood on James Malone, Ellie Tomichek, Mark Spencer, and Melanie Gilley(4/20) Pending feedback from Mark Bellwood (4/13) 3 new submitals this week, pending resume for a 4th.  No feedback recieved from hiring manager to date. (4/4) Have screened 5 candiates this week that were not a good fit for territory and/or compensation, will continue to screen new candidates this week (3/30) New Sourcing list developed, will reset post as well (3/23) Sourcing new candidates (3/16) Jill Elliott rejected, sourcing new candiates (3/7) Jill Elliot has completed final interviews with Steve Gaimer (3/2) Jill Elliott moving to final interview after meeting with Mark (2/23) Tranistion complete to B. Barnard (2/21) J. Elliott moving to F2F in Georgetown on 2/26 at 3:15 at Hilton Garden Inn(2/20) Had weekly call with HM-will provide feedback from phone screen with J. Elliott on 2/21 and D. DeFeo on 2/24 or 2/27 via email (2/17) Phone screen prep w/ Jill Elliott on 2/20-5pm EST (2/15) J. Elliott moved to phone screen on 2/20-5pm EST (2/10) J. Elliott submitted for consideration (2/8) Working with Diane at Hemocue to coordinate travel for D. Dafeo(2/6) D. Dafeo moved to F2F for 2/24 in Dallas-details TBD (2/3) Weekly update email sent to HM (2/1) B. Wiseman removed from consideration (1/31) B. Wiseman submitted for consideration (1/30) S. Martz moving forward in search) (1/27) Weekly update email sent to HM  (1/27) S. Martz scheduled for phone screen on 1/27 at 12:30pm (1/26) S. Martz moved to phone screen- date and time TBD (1/25) HM noted he would be out of the office for the next 10 days to national sales meeting-going to close the loop on active candidates before leaving town (1/25) D. Defeo moved to F2F-Date and Time TBD (1/25) R. Bean not moving forward (1/23) Bi-Weekly meeting cancelled and will be scheduled after phone screens are complete1/23) R. Bean scheduled for phone screen on 1/24 at 2pm ET(1/20) S. Martz submitted for consideration(1/20) D. DaFeo rescheduled for 1pm on 1/24 due to the request of HM(1/19) Per HM, removed J. Ferraro from consideration (1/19) Withdrew R. Gannon and P. Walcott due to lack of response from original opening of position (1/19) R. Bean moved to phone screen on 1/24-1pm(1/19) M. Kemp removed from consideration (1/19) D. Defeo moved to phone screen on 1/24-10am ET(1/18) D. Defeo submitted for consideration (1/17) M. Kemp submitted for consideration (1/17) R. Bean submitted for consideration (1/17) update call scheduled with HM on 1/18 at 4:30pm (1/13) Email sent to original Key account candidates who were strong but the territory was too big for them with the previous role  (1/12) touching base with candidates that reached out for the Key Accounts position initially to gauge thier interest for this role (1/10) LI and PCR blasts sent out (1/6) Re-activated with new title; new sourcing to be updated(12/15) Per HRBP, position put on hold-originally requested by HM on 12/5/16(12/14) HM requests to place position on hold and will loop back with next steps; reached out to HRBP to confirm hold (12/12) HM requested weekly check in moved to 12/14 at 11am(12/9) S. Cianfichi withdrew from consideration citing personal reasons (12/8) Spoke with Romelia and she will be touching base with HM to get an update on status of position (12/7) Per HM, hold on submits until 12/9 with update on territory re-alignment (12/5) B. Gannon submitted for consideration (12/1) Contact HM about details of J. Ferraro F2F in Seattle on 12/14 (11/30) P. Walcott submitted for consideration (11/29) S. Cianfichi submitted for consideration (11/28) J. Ferraro moved to F2F in Seattle on 12/14; C. Crook not moving forward (11/21) J. Ferraro moved to phone screen on 11/23  (11/21) C. Crook moved to phone screen on 11/22 at 2pm (CST) (11/21) T. Davis withdrew(11/16) T. Davis submitted for consideration (11/15) bi-weekly call moved to 11/21 due to HM out of country (11/11) J. Ferraro submitted for consideration (11/10) Contact HM for submitted candidate feedback (11/4) C. Crook submitted for consideration (11/3) D. Rutledge submitted for consideration (10/26) J. Colon submitted for consideration (10/25) J. Roman submitted for consideration (10/20) Position open-Sourcing</t>
  </si>
  <si>
    <t>BEC006483</t>
  </si>
  <si>
    <t>(9/29) Jim Carroll BG/DS (9/22) Jim Carroll BG/DS (9/15) HR says Jim Carroll is front runnner in process (9/8) P1 submit Tracy Ballard pending feedback (9/1) still pending FB on all cands (8/25) Chris Schwartz emailed Rebecca will review resumes over the weekend (8/18) P1 submit Donna Sturkie pending feedback, P1 submit Scott Walters pending feedback, P1 submit Walter Reed pending feedback (8/11) Walter Reed pending submission  (8/4) Continue to soource, Pete hayes pending PNV feedback (7/28) Pete Hayes 2nd round PNV scheduled 7/28 with Rebecca Simmons (7/21) submits: P1 Michael Timberlake PNV scheduled 7/25, P1 Pete Hayes PNV scheduled 7/25 P1 Kenneth McWilliams pending feedback, P1 Elisa Cardenas pending feedback, P1 Brent Waklker pending feedback (7/14) DC completed 7/13</t>
  </si>
  <si>
    <t>GIL003219</t>
  </si>
  <si>
    <t xml:space="preserve">Commodity Manager (Electro-Mechanical).  </t>
  </si>
  <si>
    <t>Atkinson, Bobby</t>
  </si>
  <si>
    <t xml:space="preserve">(12/8) Marta Watson BG/DS (12/1) Marta Watson BG/DS  (11/17) Marta Watson BG/DS (11/10) Marta Watson LDW and pending offer (11/3) P3 Frank Liu (manager review), Gregg Tilley (manager review), Marta Watson (pending offer) (10/27) Gregg Tilley submitted and released, Frank Liu pending feedback, may generate offer for formerly released candidate Marta Watson (10/20) Frank Liu PNV feedback needed; submits: Ramon morales released (10/13) P3 Frank Liu PNV 10/13 (9/29) Jonathan Davies pending PNV 9/27; submits: P1 Jonathan Davies, P3 Kelly Wagner, P3 Todd Kennedy, P3 Randy Phillips . (9/15) Brian OOO until 9/25, continue to source (9/8) Reposted req 9/5; Marta Watson released (8/25) potential offer pending for Marta Watson, HW will update by Weds (8/18) Marta Walacek being kept warm (8/11) Brian is OOO from 8/8-8/11; keep Marta Watson warm (8/4)Rosy Dash pending pre-screen; release Michael Illig, Jason Anast and Richard Brasier (7/28) submits: P1 Jason Anast released, P1 Michael Illig released, P1 Richard Brashier PNV scheduled 7/28 (7/21) per BK: schedule Marta for F2f innext 2 weeks; Release Jarrod Brazina; Bruce G and David C keep warm as secondary cands; BK has a P3 named Todd at F2f this week. BK will go through the other resumes to remit feedback; submits: P1 Salvatore Mendolera pending feedback, P1 Marta Watson phone interview scheduled 7/21 (7/14) New sumbits:  Joseph Smith (pending feedback), Jarrod Brazina (pending feedback), David Cook (ph int sch with HM on 7/'17).  Pending feedback on Gary Gibson (submitted 6/30; JP LM with HM on 7/13 to gauge how we move forward). Keeping Bruce Gingerich warm for next steps until we have another 2-3 in process.  (7/7) Keep Bruce Gingerich warm to compare to 1-2 other cands (wants to bring him in for F2F); Gary Gibson pending submission feedback (6/30) Bruce Gingrich pending PNV scheduling. new submit - Gary Gibson.   (6/30) submits: P1 Bruce Gingerich pending feedback (6/23) DC completed 6/23; Open req temp to be sent; sourcing initial submits.  </t>
  </si>
  <si>
    <t>GIL003988</t>
  </si>
  <si>
    <t>Meade, Kimberly</t>
  </si>
  <si>
    <t>(9/8) Beth to close req (8/18) Melissa Thompson started (7/28) internal offer pending for Melissa Thompson (7/21) submits: P1 Pamela Stout pending release</t>
  </si>
  <si>
    <t>BEC006625</t>
  </si>
  <si>
    <t xml:space="preserve">(11/21) James Austin BG/DS (11/17) James Austin BG/DS  (11/10) James Austin BG/DS (11/3) James Austin BG/DS (10/27) James Austin pending offer (10/20) James Austin onsite 10/23, Chris Siler PNV TBS (10/13) submits: James Austin  (9/29) Larry Kazmeriak pending FB, Justin Randall being kept warm, Dennis Mayfield pending FB (9/22) Zach Harris still in reference check; George Hutson manager review; Bogdan Opera manager review (9/15) submits: P1 Larry Kazmierzak pending FB (9/8) Tim Seitzinger release, Justin randall onsite TBS (9/1) Justin Randall onsite 9/5, Tim Seitzinger PNV TBS (8/25) Justin Randall pending F2F scheduling, Steve Staten released (8/18) P3 Justin Randall sched PNV 8/22; Shakir Kutcher release, Phillip Fave F2F on 8/21, Steven Staten F2f 8/17 (8/4) P1 submit - Phillip Fave.  P1 submit - Shakir Kutcher. Per Mike, reach out and screen Steven Staten (internal)  (7/28)  Open temp sent/backdated to 7/21.  sourcing forward.  </t>
  </si>
  <si>
    <t>HEM000502</t>
  </si>
  <si>
    <t>Lewis, Matthew</t>
  </si>
  <si>
    <t xml:space="preserve">(11/3) Kevin Trom BG/DS (10/27) Kevin Trom BG/DS (10/20) pending debrief on Mac Smith and Kevin Trom from final interviews (10/13) Mac Smith and Kevin Trom pending onsite (9/29) Matt scheduling PNV with Mac Smith/ Romelia and Kevin Trom onsite w/ Chris Mueller (9/22) submits: P2 Mac Smith onsite 9/28, P2 Kevin Trom onsite 9/28(9/15) submits: P2 Mac Smith onsite 9/28, P2 Kevin Trom onsite 9/28 (9/8) continue to source (9/1) continue to source, Release Brenda Fennema (8/25) Daniel Larkin released, Brenda Fennema moving to F2f on 8/29, Matt Lewis released Michael mcDonald (8/18) P2 Daniel Larkin F2F scheduled 8/17;  P2 Michael McDonald pending F2F scheduled 8/17(8/11) submits: P1 Michael McDonald pending feedback; Matt Lewis OOO 8/7-8/11, David Glover moved to HEM000501, Brenda Fennema F2F pending sched for 8/17, Daniel Larkin PNV sched 8/11 (8/4) submits: David Glover pending feedbcak, Daniel Larkin pending feedback, Brenda Fenneman PNV feedback needed (7/28) Open temp sent 7/24; open 7/25.  </t>
  </si>
  <si>
    <t>BEC006991</t>
  </si>
  <si>
    <t>(11/21) Brandon Rahal BG/DS (11/17) Brandon Rahal BG/DS  (11/10) Brandon Rahal BG/DS (11/3) Brandon Rahal BG/DS (10/27) Ben Tunick (manager review), P3 Gary Sarcia, P3 Dylan Cook (manager review), P3 Mina Michael (manager review) (10/20) Ben Tunick pending feedback. Central Sourcing candidate, Mina Michael, submitted 10/16 under manager review; all other candidates have been released (10/13) submits: Ben Tunick (9/29) P3 Adam Lang PNV 9/26, Mark Ollman PNV 9/18 pending FB, Francis Mugo pending FB (9/22) P3 Adam Lang PNV 9/26, Mark Ollman PNV 9/18 pending FB, Francis Mugo pending FB, P3 Adam Lang PNV TBS (9/15) Adrian Alvarez pending FB, Francis Mugo pending FB  (9/8) P1 Adrian Alverez pending FB, P1 Francis Mugo pending FB(9/1) submits: P1 Adrian Alverez pending FB, P1 Francis Mugo pending FB (8/25) continue to clear pipeline, source in P1(8/18) New req; sourcing initial submits</t>
  </si>
  <si>
    <t>BEC007273</t>
  </si>
  <si>
    <t>(11/17) Han Wei BG/DS  (11/3) Han Wei BG/DS (10/27) Han Wei BG/DS (10/20) Han Wei BG/DS (10/13) Han Wei pending offer accept(9/29) Lauren Saunders onsite 10/2, Han Wei onsite TBS (9/22) Lauren Saunders and Bridget Bischof pending FB (9/15) submits: P1 Bridget Bishoff pending FB (9/8) submits: P1 Lauren Saunders pending FB (9/1) continue to source (8/25) DC call completed 8/25, open template sent</t>
  </si>
  <si>
    <t>BEC007152</t>
  </si>
  <si>
    <t>CAPA Senior Analyst</t>
  </si>
  <si>
    <t>(12/1) Shashank Pawitwar BG/DS (11/21) Shashank Pawitwar BG/DS (11/17) Shashank Pawitwar BG/DS (11/10) Shashank Pawitwar BG/DS(11/3) Shashank Pawitwar BG/DS (10/27) Shashank Pawitwar pending offer (10/20) Nelson Martinez is pending manager review. We were released this req and the mgr position (BEC007152- we filled with Joshua Burrus) at the same time. Traction has been low with only 13 candidates in the pipeline delayed furthe in passive market by low contact due to recent hurricane. Nelson Martinez should be submitted by EOD 10/16 (10/13) continue to source (9/29) continue to source (9/22) submits: Andrea Kronfeld pending submission (9/15) continue to source (9/8) continue to source (9/1) continue to source (8/25) DC call sched for 8/24, rescheduled for 8/28 (10/17) submit: Nelson Vallejo Martinez</t>
  </si>
  <si>
    <t>GIL004244</t>
  </si>
  <si>
    <t>Paul Stern</t>
  </si>
  <si>
    <t>Ben Nichols</t>
  </si>
  <si>
    <t>(12/1) Andrew Fischer BG/DS (11/21) Andrew Fischer BG/DS (11/17) Andrew Fischer BG/DS (11/10) Christopher Girardeau (manager review), Nelson Lopez (manager review), Andrew Fischer (Onsite IV 11/10), Kierra Harper (manager review) (11/3) Christopher Girardeau (manager review), Nelson Lopez (manager review), Andrew Fischer (Onsite IV 11/10), Kierra Harper (manager review) (10/27) Christopher Girardeau (manager review), Nelson Lopez (manager review), Andrew Fischer (Onsite IV TBS)(10/20) Christopher Girardeau, Nelson Lopez pending feedback; Andrew Fischer pending submission  (10/13) Christopher Girardeau pending FB (9/29) submit: Christopher Girardeau (9/15) DC call request sent 9/12 (10/18) submit: Nelson Lopez</t>
  </si>
  <si>
    <t>BEC007595</t>
  </si>
  <si>
    <t xml:space="preserve">(11/21) KCDS Joy BG/DS (11/17) KCDS Joy BG/DS (11/10) KC Joy BG/DS(11/3) KC Joy pending offer, George Avalos (second PNV 11/2) (10/27) George Avalos ( second PNV TBS by Chris), Kelsey Mollick (manager review), KC Joy (onsite 10/25)(10/20) KC Joy onsite 10/27; George Avolos PNV 10/18. Kelsey Mollick was submitted 10/17 and is pending feedback. (10/13) submit: George Avalos (9/29) DC completed 9/29 </t>
  </si>
  <si>
    <t>GIL004475</t>
  </si>
  <si>
    <t>Don Murashima</t>
  </si>
  <si>
    <t>(2/2) Keith Deschene BG/DS (1/26) Keith Deschene (offer accept) (1/19) Keith DeSchene (onsite 1/18) pending feedback  (1/12) Keith DeSchene (onsite TBS 1/18) (1/5) Keith Deschene 2nd PNV 1/9, Peter McCoy rejected, Justin Blackson rejected (12/22) Peter McCoy (manager review), Keith DeSchene (manager review), Justin Zebroski Blackson (manager review), Don is OOO 12/20-1/2 (12/15) DC completed 12/14, direct sourcing but waiting on req ID confirmation (12/8) Scheduled DC for 12/5; rescheduled per Don's request fro 12/7; rescheduled per Don's request to 12/14 due to his vacation schedule</t>
  </si>
  <si>
    <t>GIL004554</t>
  </si>
  <si>
    <t>General Accountant</t>
  </si>
  <si>
    <t>(2/2) Mohammed Ahmed BG/DS (1/26) Mohammed Ahmed (accepted offer) (1/19) P3 Leah Sharpe (onsite 12/19),  Mohammed Ahmed (onsite 1/9), Sara Romero (manager review) (1/12) Leah Sharpe (onsite 12/19),  Mohammed Ahmed (onsite 1/9), Sara Romero (manager review) (1/5) Mohammed Ahmed onsite interview 1/9</t>
  </si>
  <si>
    <t>HEM000517</t>
  </si>
  <si>
    <t>(2/9) Clayton Fox (offer accept) (2/2) Ryan Edwards (manager review), Brian Meyer (PIV 1/25), Jack Callahan (hold for now, Bart MacGillivray (onsite potential), Kevin Godfrey (onsite TBS)  1/24), Clayton Fox (onsite 2/1), (1/26) Ryan Edwards (pending submission), Brian Meyer (PIV 1/25), Jack Callahan (hold for now, 1/24), Clayton Fox (onsite 2/1), Michael Carver (reject), Bart MacGillivray (onsite potential), Kevin Godfrey (onsite TBS)  (1/19) Clayton Fox (Manager Review), Bart MacGillivray (PNV 1/17), Kevin Godfrey (2nd PNV 1/22) (1/12) Bart MacGillivray (PNV 1/12), Kevin Godfrey (PNV 1/16) (1/5) Bart MacGillivray 2nd PNV 1/8 (12/22) Bart MacGillivray (PNV 12/14) and sounds like Mark may be scheduling onsite  (12/15) Bart MacGillivray (PNV 12/14) and sounds like Mark may be scheduling onsite (12/8) 5 candidates submitted by P3 under review (12/1) Tim Hanahan (reject)  (11/21) P3 Scott Rivers looped into working on the role, Challenges: compensation for position is commensurate with sales/ specialist level for Western Region Sales Manager (11/17) Dan Cunningham (rejected), Wendell Shortt (rejected), Peter Chesney (rejected) (11/10) Keith Cony rejected (11/3) DC call on 11/1; continue to source (10/27) DC request sent 10/26 for 11/1 at Mark Bellwoods request</t>
  </si>
  <si>
    <t>GIL004034</t>
  </si>
  <si>
    <t>(1/5) Beth to close out w/ reconciled data from Heather  (12/22) Vikram Matani (keep warm), Robin Dulin (internal-mgr review), Thomas Taylor (onsite TBRS), Kristen Chellis (reject), Meredith Mitchell (reject), Akyem Dokuaa (PNV TBS), Eric McBride (reject) (12/15) Vikram Matani (keep warm), Robin Dulin (internal-mgr review), Thomas Taylor (onsite 12/18), Kristen Chellis (manager review), Meredith Mitchell (manager review), Akyem Dokuaa (manager review), Eric McBride (manager review) (12/13) Vikram Matani (keep warm), Robin Dulin (internal-mgr review), Thomas Taylor (onsite 12/18), Kristen Chellis (manager review), Meredith Mitchell (manager review), Akyem Dokuaa (manager review), Eric McBride (manager review) (12/8) Vikram Matani (keep warm), Robin Dulin (internal-mgr review), P3 Thomas Taylor (onsite 12/18), Kristen Chellis (manager review), Meredith Mitchell (manager review), Akyem Dokuaa (manager review), Eric McBride (manager review) (12/1) Submitted: Meredith Mitchell, Akyem Dokua, Eric McBride- all candidatees pending feedback; Kristen Chellis pending feedback; Thomas Taylor onsite 12/4 (11/21) Vikram Matani (keep warm), Robin Dulin (internal-mgr review), P3 Thomas Taylor (onsite TBS), Kristen Chellis (manager review) (11/17) Vikram Matani (keep warm), Robin Dulin (internal-mgr review), P3 Sharon Harrington (PNV 11/10), P3 Thomas Taylor (onsite TBS), Kristen Chellis (manager review) (11/10) Kristen Chellis submitted 11/9. (11/3) Vikram Matani (keep warm), Robin Dulin (internal-mgr review), P3 Sharon Harrington (mgr review), Mike Ralls (manager review), Sam Lea (released) (10/27) Kenneth Anderson released, Vikram Matani (keep warm), Robin Dulin (internal-mgr review) (10/20) Robin Dulin and Kenneth Anderson pending feedback (10/13) P1 internal Robin Dulin submitted 10/18. P1 Kenneth Anderson submitted 10/19. (9/29) continue to source (9/15) Brian OOO until 9/25, keep Vikram warm (9/8) Keep Vikram warm (9/1) keep Vikram warm (8/25) Vikram Mitani F2F scheduled for 9/1 continue to source(8/18) moving through pipeline (8/11) Desomond OOO 8/4-8/9 (7/28) New Buyer role; JP to submit open temp 7/28</t>
  </si>
  <si>
    <t>GIL004676</t>
  </si>
  <si>
    <t xml:space="preserve">(3/16) Lindsay Akeefe BG/DS (3/9) James Boakye (PIV tbs), Lindsay Akeefe (pending offer), Adam Creason (onsite TBS) (3/2) James Boakye (manager review), Amber Short (manager review), Jamie Stout (manager review), Lindsay Akeefe (PNV 3/22) Kim Willis (onsite 2/15), Joanne Echols (onsite 2/16), Jessica Ryan (withdrew), Karen Burnette (PNV 2/2), Adam Creason (PNV 2/2), Chris Bunyea ( PNV 1/31), Kim Dunston (onsite 2/21)(2/23) James Boakye (manager review), Amber Short (manager review), Jamie Stout (manager review), Lindsay Akeefe (onsite 2/22) Kim Willis (onsite 2/15), Joanne Echols (onsite 2/16), Jessica Ryan (withdrew), Karen Burnette (PNV 2/2), Adam Creason (PNV 2/2), Chris Bunyea ( PNV 1/31), Kim Dunston (onsite 2/21) (2/16) Amber Short (manager review), Jamie Stout (manager review), Kim Willis (onsite 2/15), Joanne Echols (onsite tbs), Jessica Ryan (PNV 2/2), Karen Burnette (PNV 2/2), Adam Creason (PNV 2/2), Chris Bunyea ( PNV 1/31), Kim Dunston (PNV 1/31) </t>
  </si>
  <si>
    <t>BEC006978</t>
  </si>
  <si>
    <t>Clinical Informatics Sales Consultant</t>
  </si>
  <si>
    <t>Fort Collins</t>
  </si>
  <si>
    <t xml:space="preserve">(1/26) Heather Lochner (pending offer) 1/19) New Director now in place and will give direction for Eli Kos and internal candidates at play (1/12) holding for new IT Director to be assigned (1/5) holding for new IT Director to be assigned (12/22) Elias Kos (PNV 11/6 by Jason Booth), CLP Candidate (leadership program) '(12/15) Elias Kos (PNV 11/6 by Jason Booth), CLP Candidate (leadership program) (12/8) Elias Kos (PNV 11/6 by Jason Booth), CLP Candidate (leadership program) </t>
  </si>
  <si>
    <t>GIL004598</t>
  </si>
  <si>
    <t>Sales Manager, Retail Solutions</t>
  </si>
  <si>
    <t>Larry Bowden</t>
  </si>
  <si>
    <t>(4/20) Jon Ross (hold), Brendon Cearley (Hold), Marcus Marshall (Lisa, PNV 4/9), Chris Carpenter (PIV 4/20) (4/12) Jon Ross (hold), Brendon Cearley (Hold), Marcus Marshall (Lisa, PNV 4/9), Chris Carpenter (PIV TBS) (4/6) Jon Ross (hold), Brendon Cearley (Hold), Michael DeLeonardis (release), Marcus Marshall (potential) (3/30) Jon Ross (hold), Brendon Cearley (Hold), Michael DeLeonardis (onsite 3/29) (3/23) Jon Ross (hold), Brendon Cearley (Hold), Michael DeLeonardis (onsite 3/29), Marcus Marshall (PNV 3/16), Karen Hoskins (release), Chris Reynolds (reject) (3/16) Jon Ross (hold), Brendon Cearley (Hold), Michael DeLeonardis (PNV 3/14), Marcus Marshall (PNV TBS), Karen Hoskins (PNV 3/14), Chris Reynolds (reject) (3/9) Jon Ross (manager review), Brendon Cearley (Manager review), Michale DeLeonardis (manager review), Karen Hoskins (manager review), Chris Reynolds (PNV 3/9) (3/2) Anthony Jones (pending CDS), Chris Reynolds (manager review), Tal Spirer (pending CDS) (2/23) Chris Reynolds (manager review), Tal Spirer (pending CDS) (2/16) Anthony Jones pending CDS, identified and reached out to 34 passive candidates (2/9) begin sourcing, DC completed 2/6 (2/2) DC scheduled for 2/6, rec on 2/1, scheduled based on avialability of all participants</t>
  </si>
  <si>
    <t>BEC006579</t>
  </si>
  <si>
    <t>(1/26)  Jon Quinn at offer stage (1/19) Jon Quinn at offer stage (1/12) Jon Quinn offer (1/5) Holding until further direction per Chris Schwartz (12/22) Sarveen Bazrafshan (onsite 9/26), Sarah Johnson (PNV 10/30) (12/15) Sarveen Bazrafshan (onsite 9/26), Sarah Johnson (PNV 10/30) (12/8) Sarveen Bazrafshan (onsite 9/26), Sarah Johnson (PNV 10/30) (12/1) Sarveen Bazrafshan (onsite 9/26), Sarah Johnson (PNV 10/30) (11/21) Sarveen Bazrafshan (onsite 9/26), Sarah Johnson (PNV 10/30) (11/17) Sarveen Bazrafshan (onsite 9/26), Sarah Johnson (PNV 10/30) (11/10) Sarveen Bazrafshan (onsite 9/26), Sarah Johnson (PNV 10/30)  (11/3) Sarveen Bazrafshan (onsite 9/26), Sarah Johnson (PNV 10/30) (10/27) Sarveen Bazrafshan (onsite 9/26), Sarah Johnson (PNV 10/30). (10/20) P1 Sarah Johnson submitted 10/20. Cassandra Boyer took this role on a few weeks ago from Linda Beno. We are awaiting FB on a restaraunt meeting between Cassandra, Greg DeVivo and Sarveen (10/13) Sarveen onsite scheduled by CB, pending FB (9/29) Sarveen onsite 9/26 pending FB (9/22) Dennis Cirit released, Sarveen PNV 9/22 (9/15) Brian Leigh is internal referral, Sarveen and Dennis Cirit pending feedback  (9/1) still pending FB on all cands (8/25) P1 submit Denis Cirit pending feedback (8/18) P1 submit Carla Hall released, P1 submit Sarveen Bazrafshan pending feedback (8/11) Sarveen and Carla Hall pending submission (7/28)  New req; sourcing initial submits. Req temp open 7/31 - backdated to 7/28</t>
  </si>
  <si>
    <t>AME00141</t>
  </si>
  <si>
    <t>Monica Rassi</t>
  </si>
  <si>
    <t>(2/23) Vik Sing (manager review), Maureen Geudtner (4th IV TBS), Emily Pathmajeyan (manager review) (2/16) Vik Sing (manager review), Maureen Geudtner (4th IV 2/15), Emily Pathmajeyan (manager review) (2/9) Vik Sing (manager review), Maureen Geudtner (4th IV TBS), Emily Pathmajeyan (manager review) (2/2) Vik Sing (manager review), Maureen Geudtner (4th IV TBS), Emily Pathmajeyan (manager review) (1/26) Vik Sing (manager review), Maureen Geudtner (3rd IV 1/17), Emily Pathmajeyan (manager review) (1/19) Maureen Geudtner (3rd IV 1/17), Emily Pathmajeyan (manager review) (1/12) Tina Song (onsite 11/10), Cindy Cheng (reject), Maureen Geudtner (3rd IV 1/12) (1/5) Cindy Cheng (manager review), Maureen Guedtner onsite 1/5 (12/22) Eileen Saenz (release),  Tina Song (onsite 11/10), Cindy Cheng (manager review), Maureen Geudtner (manager review) (12/15) Tina Song (onsite 11/10), Bradley Unamboowe (reject- no relo), Meredith Darney (reject), Cindy Cheng (manager review), Eileen Saenz (onsite TBS) (12/8) Tina Song (onsite 11/10), Bradley Unamboowe (PIV 12/8), Henry Hernandez (release) , Meredith Darney (reject), Eileen Saenz (manager review) (12/1) Tina Song (onsite 11/10), Rochelle Stahl (rejected), Bradley Unamboowe (PIV 12/8), Henry Hernandez (manager review)  (11/21) Tina Song (onsite 11/10), Elisabetta Dalla Dea (reject), Rochelle Stahl (onsite 11/14), Bradley Unamboowe (manager review) (11/17) Tina Song (onsite 11/10), Elisabetta Dalla Dea (onsite 11/13), Rochelle Stahl (onsite 11/14) (11/10) Tina Song (onsite TBS), Elisabetta Dalla Dea (onsite TBS), Rochelle Stahl (onsite TBS), Timothy Joseph released (11/3) Tina Song (manager review), Timothy Joseph (onsite 11/3), Nikola Naidovski (reject), Elisabetta Dalla Dea (manager review), Rochelle Stahl (manager review) (10/27) Tina Song, Nikola Naidovski, Elisabetta Dia pending feedbcak; Timothy Joseph pending PNV scheduling(10/20) DC completed 10/18 via request of Monica Rassai (10/13) DC request emailed for availability 10/12</t>
  </si>
  <si>
    <t>BEC007755</t>
  </si>
  <si>
    <t xml:space="preserve">(2/16) Li Lichun BG/DS (2/9) Li Lichun (BG/DS) (2/2) Li Lichun (pending offer) (1/26) Li Lichun (pending offer) (1/19)  Lichun Li (pending offer), Richard Keith (keep warm), Steven Brown (keep warm) (1/12) Richard Keith (keep warm), Steven Brown (keep warm), Heather Griffiths (onsite 1/4), Lichun Li (onsite 1/19) (1/5) Rachel Cavitt withdrew, Heather Griffiths onsite 1/4, Steven Brown onsite 12/20, Li Lichun onsite 1/16  (12/22) Richard Keith (oniste 11/27, hold), Rachel Cavitt (onsite 12/8, pending offer), Steven Brown (onsite TBS), Michael Jansen (reject) (12/15) Richard Keith (oniste 11/27, hold), Rachel Cavitt (onsite 12/8), Steven Brown (PNV 12/14), Michael Jansen (manager review) (12/8) Richard Keith (oniste 11/27, hold), Rachel Cavitt (onsite 12/8), Steven Brown (manager review) (12/1) Charles Haitjema (keep warm), Richard Keith (oniste 11/27), Rachel Cavitt (PNV 11/20), Ryan Preuss (manager review) (11/21) Charles Haitjema (keep warm), Tanushree Chatterji (rejected), Richard Keith (oniste 11/27), Corinne Lenz (rejected), Rachel Cavitt (PNV 11/20), Ryan Preuss (manager review) (11/17) Charles Haitjema (phone IV 11/10), Tanushree Chatterji (phone 11/13), Richard Keith (oniste TBS), Corinne Lenz (PIV 11/10), Rachel Cavitt (PIV tbs) (11/10) Charles Haitjema (phone IV TBS), Tanushree Chatterji (phone IV TBS), Richard Keith (PNV TBS), Corinne Lenz (PIV 11/10) (11/3) Charles Haitjema (phone IV TBS), Tanushree Chatterji (phone IV TBS), P3 Michelet (mgr review), Richard Keith (manager review)(10/27) Charles Haitjema (phone IV TBS), Tanushree Chatterji manager review(10/20) Our team recently filled 2 similar requisitions with Jeff Wilson for BEC007273 and BEC007277; see these reqs in DMS for status of background/drug screen. Personify was just released htis new req last week to begin sourcing. Given our recent success with the 2 sister reqs, we should be on target for this profile for Jeff Wilson and his team. (10/13) begin sourcing (10/17) submit: Charles Haitjema </t>
  </si>
  <si>
    <t>BEC007071</t>
  </si>
  <si>
    <t>Firmware Engineer</t>
  </si>
  <si>
    <t>(2/23) Luis Romero BG/DS (2/16) Luis Romero (onsite 2/5), Daniel Colls (onsite IV 1/17) (2/9)  Luis Romero (onsite 2/5), Daniel Colls (onsite IV 1/17) (2/2) Luis Romero (onsite 2/5), Daniel Colls (onsite IV 1/17) (1/26) Luis Romero (phone IV 1/26), Daniel Colls (onsite IV 1/17, pending offer?)  (1/19) Daniel Colls (onsite IV 1/17) (1/12) Daniel Colls (onsite IV TBS 1/17-1/19) (1/5) submits: P2 Daniel Colls for manager review (12/22) Roberto Frota (reject) (12/15) Roberto Frota (phone IV 12/19) (12/8) reposted 12/4 (12/1)Eduardo and Leonard released; conitinue to source (11/21) Eduardo Flores-Fuentes (onsite 11/15), Leonard Prejban (onsite 11/20) (11/17) Eduardo Flores-Fuentes (onsite 11/15), Leonard Prejban (onsite 11/20)  (11/10) Rene Lebel (released), Eduardo Flores-Fuentes (onsite TBS),Jose Mena (onsite TBS), Leonard Prejban (onsite TBS)  (11/3) Rene Lebel (onsite TBS), Eduardo Flores-Fuentes (onsite TBS); Jose Mena (phone IV 10/24), Leonard Prejban (released) (10/27) Rene Lebel (phone IV TBS), Eduardo Flores-Fuentes (phone IV TBS), Jose Mena (phone IV 10/24), Leonard Prejban (phone IV TBS)(10/20) Jose Mena pending phone interview scheduling with Elgardo; Leonard Prejban pending submission (10/13) pending submit" Gino Tozzi (9/29) submits: P1 Micheal Sacks (9/22) sourcing P2, but not open in P1 due to need for full job description (9/8) sourcing P2, but not open in P1 due to need for full job description (9/1) DC completed 9/1 (8/25) started DC, but had to reschedule and include Lisa Li 8/29</t>
  </si>
  <si>
    <t>EB-5383646857</t>
  </si>
  <si>
    <t>DSM (West Coast)</t>
  </si>
  <si>
    <t>Kevin Donley</t>
  </si>
  <si>
    <t>(5/4) Adam Fox (pending CDS) (4/27) Adam Fox (pending CDS) (4/20) Irene Kim (PNV TBS), Adam Fox (pending CDS) (4/12) Adam Fox (pending CDS) (4/6) Irene Kim (PNV TBS) (3/30) Clifford Shaw (release), Linda Mazzie (release), Randy Warner (release), Irene Kim (PNV TBS)  (3/23) Clifford Shaw (PNV 3/13), Linda Mazzie (PNV 3/6), Randy Warner (phone IV 3/6), Irene Kim (PNV TBS)  (3/16) Clifford Shaw (PNV 3/13),Linda Mazzie (PNV 3/6), Randy Warner (phone IV 3/6), Irene Kim (PNV TBS) (3/9) Clifford Shaw (PNV TBS), Linda Mazzie (PNV 3/6), Randy Warner (phone IV 3/6), Irene Kim (manager review)(3/2) Linda Mazzie (manager review), Randy Warner (manager review), Irene Kim (manager review), Clifford Shaw (manager review) (2/23) Linda Mazzie (manager review), Randy Warner (manager review); DC call completed 2/15</t>
  </si>
  <si>
    <t>GIL004730</t>
  </si>
  <si>
    <t>Sr Accountant</t>
  </si>
  <si>
    <t>(5/18) Hunter Sprague (5/23 start) (5/11) Hunter Sprague complete, 5/23 start (5/4) Hunter Sprague BG/DS (4/27) Hunter Sprague (pending offer) (4/20) Angelica Wonders (hold), Hunter Sprague (onsite 4/19), Heather Miller (Onsite 4/18), Brenda Templeton (hold per Brett), Darren Woods (onsite 4/16) (4/12) Angelica Wonders (hold), Hunter Sprague (onsite 4/19), Heather Miller (Onsite 4/18), Brenda Templeton (hold per Brett), Darren Woods (onsite 4/16) (4/6) Angelica Wonders (manager reveiw),Jonathon Scarpola (hold), Hunter Sprague (PNV TBRS), Michelle Goslin (PIV 3/29), Heather Miller (PNV 3/29), Brenda Templeton (hold per Brett), Darren Woods (PNV TBRS) (3/30) Angelica Wonders (manager reveiw),Jonathon Scarpola (PNV TBS), Hunter Sprague (PNV 4/5), Michelle Goslin (PIV 3/29), Erica Kemp (release), Jay Metzger (release), Heather Miller (PNV 3/29), Omar Doudou (release), Brenda Templeton (hold per Brett), Tristan Rowe (release), Darren Woods (PNV TBS), April Wright (release)  (3/23) Hunter Sprague (mgr review), Michelle Goslin (mgr review), Erica Kemp (mgr review), Jay Metzger (mgr review), Heather Miller (mgr review), Omar Doudou (mgr review), Cynthia Saunders (reject), Brenda Templeton (hold per Brett), Tristan Rowe (mgr review), Darren Woods (mgr review), April Wright (mgr review) , Keith Donegan (release), Randy Briggs (release) (3/16) Keith Donegan (onsite 3/13), Randy Briggs (onsite 3/14)  ,Brenda Templeton (hold per Brett) (3/9) Keith Donegan (onsite 3/13), Randy Briggs (onsite 3/14), Brenda Templeton (hold per Brett)  (3/2) Keith Donegan (PNV 3/1 ), Randy Briggs (onsite TBS), Brenda Templeton (hold per Brett)  (2/23) Keith Donegan (pending CDS 2/22), Randy Briggs (manager review) ; DC completed 2/15</t>
  </si>
  <si>
    <t>KOL001370</t>
  </si>
  <si>
    <t>Field Sales Engineer</t>
  </si>
  <si>
    <t>Shawn Collins</t>
  </si>
  <si>
    <t xml:space="preserve">Filled - Logan Sepich  (3/30) Simo Mamdouhe (manager review), Logan Sepich (onsite week of 3/26) (3/23) Simo Mamdouhe (manager review), Logan Sepich (onsite week of 3/26) (3/16) Simo Mamdouhe (manager review), Logan Sepich (onsite week of 3/26) (3/9) Simo Mamdouhe (manager review), Logan Sepich (onsite week of 3/26) (3/2) Simo Mamdouhe (manager review), Logan Sepich (onsite TBS) (2/23) Simo Mamdouhe (manager review), Logan Sepich (onsite TBS), Howard Oei (manager review) (2/16) Simo Mamdouhe (manager review), Logan Sepich (onsite TBS), Howard Oei (manager review) (2/9) Howard Oei (manager review), Wants to move Logan to onsite but must first manage the conversation with his current employer at Kaman. Morgan says this will take 2 weeks before moving to onsite. (2/2) Wants to move Logan to oniste but must first manage the conversation with his current employer at Kaman. Morgan says this will take 2 weeks before moving to onsite.  (1/26) Logan Sepich (manager review), Howard Oei (manager review) (1/19) Logan Sepich (manager review), Howard Oei (manager review) (1/12) Ricardo Ramirez (reject), Armin Davtian (reject), Phoebus Biron (manager review) (1/5) Ricardo Ramirez (manager review), Armin Davtian (manager review) (12/22) Ricardo Ramirez (manager review), Armin Davtian (manager review) (12/15) Ricardo Ramirez (manager review), Armin Davtian (manager review) (12/13) Ricardo Ramirez (manager review)  (12/8) Ricardo Ramirez (manager review)  (12/1) Touch base call with Kathleen and Morgan to initiate phase 2 on 11/28 (11/21) conitnue to source, requesting req be approved for phase 2 resources (11/17) conitnue to source, requesting req be approved for phase 2 (11/10) Mike Elliyoun rejected (11/3) Mike Elliyoun (manager review) </t>
  </si>
  <si>
    <t>GIL004545</t>
  </si>
  <si>
    <t>Commerical Account Manager</t>
  </si>
  <si>
    <t>(3/9) Allen Goetz (BG/DS) (3/2) Allen Goetz BG/DS (2/23) OFFER PENDING;Ayman Abouneama (manager review), Doug Lindenberg (onsite 2/5), Alan Goetz (Onsite 2/19), Pat Goff (Onsite 2/19), Doug Hrbacek (Onsite 1/31) (2/16) Ayman Abouneama (manager review), Doug Lindenberg (onsite 2/5), Alan Goetz (Onsite 2/19), Pat Goff (Onsite 2/19), Doug Hrbacek (Onsite 1/31)  (2/9) Ayman Abouneama (manager review), Doug Lindenberg (onsite 2/5), Alan Goetz (Onsite TBS), Pat Goff (Onsite TBS), Doug Hrbacek (Onsite 1/31) (2/2) Doug Lindenberg (onsite 2/5), Alan Goetz (Onsite TBS), Pat Goff (Onsite TBS), Doug Hrbacek (Onsite 1/31)  (1/26) Pat Goff (manager review), Doug Lindenberg (onsite TBS),  David Russ (PNV 19), Doug Hrbacek (Onsite 1/31), Tom Oshea (PNV Pete TBS) (1/19) Doug Lindenberg (onsite TBS), David Russ (PNV TBS), Doug Hrbacek (PNV TBS), Tom Oshea (manager review)(1/12) Doug Lindenberg (manager review), David Russ (manager review), Doug Hrbacek (manager review)  (12/22) DC completed 12/19; continue to source confidentially, until further notice (approx 12/29)</t>
  </si>
  <si>
    <t>GIL004596</t>
  </si>
  <si>
    <t>Technical Support Specialist Level I - Gaboy</t>
  </si>
  <si>
    <t>Mark Miller</t>
  </si>
  <si>
    <t>(3/30) Wesley Roberson (offer accept), Timothy Stornetta (release) (3/23) Wesley Roberson (pending offer), Timothy Stornetta (hold) (3/16) Wesley Roberson (PNV 3/8), Timothy Stornetta (PNV 3/13) (3/9) Wesley Roberson (3/8), Timothy Stornetta (manager review) (3/2) Al Smith (release), Hamza Chaudhry (PNV 3/2) (2/23) Hamza Chaudhry (hold), Matt Labitzke (PNV 2/6) (2/16) Hamza Chaudhry (hold), Jamison Dickerson (release), Matt Labitzke (PNV 2/6), Fawzy Siddik (release) (2/9) Jamison Dickerson (manager review), Matt Labitzke (PNV 2/6), Daniel Flood (PIV TBS), Brad Lawson (reject), Fawzy Siddik (2/1) (2/2) Jamison Dickerson (manager review), Matt Labitzke (PNV 2/6), Daniel Flood (PIV TBS), Brad Lawson (reject), Fawzy Siddik (2/1) (1/26) Brad Lawson (manager review), Fawzy Siddik (manager review)  (1/19) DC completed 1/15, continue to source (1/12) DC scheduled for 1/15</t>
  </si>
  <si>
    <t>HEM000519</t>
  </si>
  <si>
    <t>Hill, Kayla</t>
  </si>
  <si>
    <t>(4/6) Timothy Dean pending offer (3/30) Timothy Dean (pending offer) (3/23) Timothy Dean (piv 3/23) (3/16) Jessica Hutchison (PNV with Romelia 3/16) (3/9) Jessica Hutchison (PNV w/ Romelia pending; pending offer) (3/2) Timothy Dean (onsite 3/1), Jessica Hutchison (onsite 3/5) (2/23) Timothy Dean (PNV 2/22), Jessica Hutchison (phone IV 2/26) (2/16) Debbie Cole (reject), Shannon Siracuse (reject), Timothy Dean (pending CDS), Jessica Hutchison (pending CDS) (2/9) Debbie Cole (onsite 2/8), Shannon Siracuse (onsite #2 2/15), Silvana Gilardo (reject) (2/2)  Debbie Cole (onsite 2/8), Shannon Siracuse (onsite 2/6), Silvana Gilardo (manager review) (1/26) Debbie Cole (onsite TBS), Shannon Siracuse (onsite TBS)), Eileen Trentini (reject), Alexander Alvarez (reject) (1/19) Eileen Trentini (onsite 12/19 ), internal candidate at play, Alexander Alvarez (PIV 1/25), Debbie Cole (PIV 1/25), Shannon Siracuse (PIV 1/25)(1/12) Eileen Trentini (onsite 12/19 ), internal candidate at play, Alexander Alvarez (manager review), Debbie Cole (manager review) (1/5) Keeping Eileen warm, release Cheryl Murphy, release Laree Davis, 1 internal candidate in process (12/22) Eileen Trentini (onsite TBS), Cheryl Murphy (PNV 12/20), Laree Davis (PNV 12/19), internal candidate at play  (12/15) Erica Magana (reject), Eileen Trentini (onsite TBS), Annette Corona (reject), Cheryl Murphy (PNV TBS), Laree Davis (PNV 12/19), internal candidate at play (12/8) Erica Magana (manager review), Eileen Trentini (PNV 12/11), Annette Corona (PNV 12/11), Cheryl Murphy (manager review), Laree Davis (manager review), internal candidate at play (12/1) Erica Magana (manager review), Eileen Trentini (PNV 12/11), Annette Corona (PNV 12/11), Gina Vance (manager review), Cheryl Murphy (manager review), Laree Davis (manager review) (11/21) Erica Magana (manager review), Eileen Trentini (manager review), Annette Corona (manager review) (11/17) Erica Magana (manager review), Eileen Trentini (manager review), Annette Corona (manager review) (11/10) pending new req ID or re-open (11/3) pending new req ID or re-open (10/27) Romelia to issue new req ID (10/20) pending direction from Romelia on further recruiting this req due to a second no show from Irene Chavez (10/13) Irene Chavez no show on first day (9/29) Irene Chavez BG/DS (9/22) Irene Chavez pending BG/DS (9/15) Verbal offer accepted by Irene Chavez (9/8) Irene Chavez 9/5, James Potter 9/5, Amber Flores onsite IV pending FB (9/1) Irene Chavez 9/5, James Potter 9/5, Amber Flores onsite IV sched pending (8/25) Irene Chavez oniste TBS, James Potter pending F2F scheduling, Amber Flores pending F2f scheduling (please include HR) (8/18) James Potter pending PNV scheduled 8/21 (8/11) submits: James Potter pending feedback (8/4) submits: P1 Jay Souksavtha pending feedback, P1 Jeffrey McNicholl pending feedback, P1 Kyle Robbins pending feedback, P1 Wendell Pascual pending feedback (7/28) submits: P1 Arash Meshkinian pending feedback (7/21) open template sent 7/20; DC completed 7/20; Emailed request for DC reschedule 7/19; Email/calendar invite sent on 7/17 for DC on 7/19 at 4 pm  (7/14) Email/Calendar invite sent on 7/10 - pending availability from HM.  (7/7) HRBP requested on 7/5 that we move to P3, but via touch base with Brian Kirkwood on 7/7, this role is being filled internally.</t>
  </si>
  <si>
    <t>GIL004597</t>
  </si>
  <si>
    <t>Manager, Global Engineering PMO</t>
  </si>
  <si>
    <t>Kenny Turner</t>
  </si>
  <si>
    <t>(5/18) Lenson Bellamy offer accepted (5/11) Lenson Bellamy offer accept (5/4) Lenson Bellamy pending offer (4/27) Lenson Bellamy (pending offer) (4/20) Anand Chandran (PIV 4/17), Ian Beavers (manager review), Jarrod Davis (manager review), Sanjay Gaikwad (released), Lenson Bellamy (potential offer pending)  (4/12) Anand Chandran (PIV 4/17), Jarrod Davis (manager review), Sanjay Gaikwad (release), Lenson Bellamy (potential)  (4/6) Lenson Bellamy (release), Neil Gueldner (release) (3/30) Lenson Bellamy (onsite 3/16), Neil Gueldner (release) (3/23) Lenson Bellamy (onsite 3/16), Neil Gueldner (onsite 3/27), Jaya Theagarajan (reject), Julie Hallauer (manager review), Troy Miller (reject, submission for PM role) (3/16) Jaya Theagarajan (PNV 3/14), Julie Hallauer (manager review), Troy Miller (reject, submission for PM role), Lenson Bellamy (onsite 3/16), Neil Gueldner (PNV 3/19) (3/9) Neil Gueldner (manager review), James Boakye (PIV tbs), Lindsay Akeefe (pending offer), Adam Creason (onsite TBS), (3/2) Jaya Theagarajan (manager review), Julie Hallauer (manger review), Troy Miller (reject, submission for PM role), Jeffrey Brady (pending submission), Neil Gueldner (manager review)  (2/23) Neil Gueldner (manager review), Jaya Theagarajan (manager review), Julie Hallauer (manger review), Aalokrai Porwal (reject), Troy Miller (reject, submission for PM role), Martin Rupert (reject), Jeffrey Brady (pending submission) (2/16) Julie Hallauer (manger review), Aalokrai Porwal (reject), Troy Miller (reject, submission for PM role), Martin Rupert (reject), Jeffrey Brady (pending submission) (2/9) Aalokrai Porwal (manager review), Troy Miller (manager review), Martin Rupert (manager review), Dennis Axcell (manager review)  (2/2) Aalokrai Porwal, Dennis Axcell (manager review)   (manager review),  (1/26) DC completed 1/26, starting to source</t>
  </si>
  <si>
    <t>EB-1785035532</t>
  </si>
  <si>
    <t>Marketing Analyst</t>
  </si>
  <si>
    <t>Dean Fuller</t>
  </si>
  <si>
    <t>Carie Myers</t>
  </si>
  <si>
    <t>(5/4) asked to either hold or cancel by HM, pinging for direction (4/27) Ian Mbuthia (manager review), Erika Alva (manager review), Zefang Wang (manager review) (4/20) Erika Alva (manager review), Zefang Wang (manager review), Ian Mbuthia (manager review)  (4/12) Ian Mbuthia (manager review) (4/6) 43 candidates sourced; scheduling CDS calls from responses, internal referral to be scheduled for CDS (3/30) all candidates released (3/23) Jessica Tadych (onsite IV 3/14), Kristin Durst (PNV 3/23) (3/16) Kristin Durst (PNV 3/23), Matt Saari (withdrew), Jessica Tadych (onsite IV 3/14) (3/9) Kristin Durst (PNV TBS), Matt Saari (onsite IV TBS), Jessica Tadych (onsite IV TBS), (3/2) Matt Saari (onsite IV TBS), Jessica Tadych (onsite IV TBS), Anna Ogurek (reject)   (2/23) Anna Ogurek (manager review), Rachel Atherton (reject), Matt Saari (PIV 2/9), Jessica Tadych (PNV 2/16), Benjamin Sosalla (Withdrew) (2/16) Rachel Atherton (manager review), Matt Saari (PIV 2/9), Jessica Tadych (PNV 2/16), Benjamin Sosalla (Withdrew) (2/9) Matt Saari (PIV 2/9), Jessica Tadych (PNV 2/6), Benjamin Sosalla (CDS 2/7) (2/2) Matt Saari (PIV tbs), Jessica Tadych (PNV 2/6) (1/26) DC completed 1/24, open for sourcing, DC invite sent 1/22 for 1/23</t>
  </si>
  <si>
    <t>EB-1744123128</t>
  </si>
  <si>
    <t>Strategic Sales Executive</t>
  </si>
  <si>
    <t>Flagship Biosciences</t>
  </si>
  <si>
    <t>Amy Shannon</t>
  </si>
  <si>
    <t>Terry Elgin</t>
  </si>
  <si>
    <t>(6/8) Sean Doyle offer accept (BG/DS) (6/1) Sean Doyle (offer pending) (5/25) Samantha Bussell (PNV 5/14), Sean Doyle (onsite 5/24)  (5/18) Samantha Bussell (PNV 5/14), Sean Doyle (onsite 5/24) (5/11) Sean Doyle (onsite 5/24),  Andres Maldonado (withdrew), Justin Kittell (hold), James Culligan (release), Samantha Bussell (PNV 5/14) (5/4) Andres Maldonado (hold), Rafael Casiano (release), Justin Kittell (hold), James Culligan (manager review), Samantha Bussell (mgr review) (4/27) Andres Maldonado (hold), Rafael Casiano (release), Justin Kittell (hold), James Culligan (manager review), Samantha Bussell (mgr review) , Sean Doyle (PIV 4/23) (4/20) Sean Doyle (mgr review), Andres Maldonado (hold), Rafael Casiano (onsite 4/20), Justin Kittell (hold), James Culligan (manager review) (4/12) Andres Maldonado (hold), Rafael Casiano (onsite 4/20), Justin Kittell (hold), James Culligan (manager review) (4/6) Andres Maldonado (hold), Rafael Casiano (onsite TBS), Justin Kittell (hold), James Culligan (manager review) (3/30) Andres Maldonado (PNV 3/28), Rafael Casiano (PNV 3/27), Justin Kittell (PNV TBS), James Culligan (manager review) (3/23) Andres Maldonado (mgr review), Rafael Casiano (manager review), Justin Kittell (manager review), Steve Bowers (hold), Tracy Rambhia (Reject), Sonya Estes (manager review), Jim Jackson (reject) (3/16) Justin Kittell (manager review), Steve Bowers (hold), Tracy Rambhia (Reject), Sonya Estes (manager review), Jim Jackson (reject) (3/9) 64 passive candidates reached, but not the right call points and solutions selling experience; continue to source (3/2) Steve Bowers (hold), Tracy Rambhia (Reject), Sonya Estes (manager review), Jim Jackson (reject) (2/23) Steve Bowers (hold), Tracy Rambhia (PNV 2/15), Sonya Estes (manager review), Jim Jackson (manager review) (2/16) Steve Bowers (hold), Tracy Rambhia (PNV 2/15), Sonya Estes (manager review), Jim Jackson (manager review) (2/9) Steve Bowers (hold), Jason Burke (onsite 2/1), Tracy Rambhia (manager review), Sonya Estes (manager review) (2/2) Jason Burke onsite 2/1, pending feedback; Steve Bowers (holding) (1/26)  Steve Bowers (manager review), Jason Burke (PNV 1/24, Onsite TBS), DC completed 1/17</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</si>
</sst>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m/d/yyyy h:mm:ss"/>
    <numFmt numFmtId="165" formatCode="M/d/yyyy"/>
    <numFmt numFmtId="166" formatCode="m/d/yyyy"/>
    <numFmt numFmtId="167" formatCode="&quot;$&quot;#,##0.00"/>
    <numFmt numFmtId="168" formatCode="m/d/yy"/>
    <numFmt numFmtId="169" formatCode="mm/dd/yyyy"/>
    <numFmt numFmtId="170" formatCode="mm/dd"/>
    <numFmt numFmtId="171" formatCode="mm/dd/yy"/>
    <numFmt numFmtId="172" formatCode="0.0"/>
    <numFmt numFmtId="173" formatCode="m/yyyy"/>
  </numFmts>
  <fonts count="33">
    <font>
      <sz val="10.0"/>
      <color rgb="FF000000"/>
      <name val="Arial"/>
    </font>
    <font>
      <b/>
      <color rgb="FFFFFFFF"/>
    </font>
    <font>
      <name val="Arial"/>
    </font>
    <font>
      <b/>
      <sz val="9.0"/>
      <color rgb="FFFFFFFF"/>
      <name val="Arial"/>
    </font>
    <font/>
    <font>
      <b/>
      <sz val="9.0"/>
      <name val="Arial"/>
    </font>
    <font>
      <b/>
      <sz val="9.0"/>
      <color rgb="FF274E13"/>
      <name val="Arial"/>
    </font>
    <font>
      <sz val="9.0"/>
    </font>
    <font>
      <b/>
      <sz val="9.0"/>
    </font>
    <font>
      <sz val="10.0"/>
    </font>
    <font>
      <sz val="10.0"/>
      <name val="Calibri"/>
    </font>
    <font>
      <sz val="9.0"/>
      <name val="Arial"/>
    </font>
    <font>
      <b/>
      <sz val="9.0"/>
      <color rgb="FF000000"/>
      <name val="Arial"/>
    </font>
    <font>
      <sz val="9.0"/>
      <color rgb="FF000000"/>
      <name val="Arial"/>
    </font>
    <font>
      <sz val="8.0"/>
      <name val="Arial"/>
    </font>
    <font>
      <color rgb="FF000000"/>
      <name val="Arial"/>
    </font>
    <font>
      <sz val="9.0"/>
      <color rgb="FF222222"/>
      <name val="Arial"/>
    </font>
    <font>
      <b/>
      <name val="Arial"/>
    </font>
    <font>
      <sz val="11.0"/>
      <color rgb="FF000000"/>
      <name val="Calibri"/>
    </font>
    <font>
      <b/>
      <color rgb="FF000000"/>
      <name val="Arial"/>
    </font>
    <font>
      <sz val="11.0"/>
      <name val="Calibri"/>
    </font>
    <font>
      <color rgb="FF222222"/>
      <name val="Arial"/>
    </font>
    <font>
      <sz val="11.0"/>
      <color rgb="FF000000"/>
      <name val="Arial"/>
    </font>
    <font>
      <i/>
      <sz val="9.0"/>
      <color rgb="FF000000"/>
      <name val="Arial"/>
    </font>
    <font>
      <b/>
      <i/>
      <sz val="9.0"/>
      <color rgb="FF000000"/>
      <name val="Arial"/>
    </font>
    <font>
      <i/>
      <sz val="9.0"/>
      <name val="Arial"/>
    </font>
    <font>
      <i/>
      <name val="Arial"/>
    </font>
    <font>
      <sz val="9.0"/>
      <color rgb="FF000000"/>
      <name val="Proxima-nova"/>
    </font>
    <font>
      <color rgb="FFFFFFFF"/>
      <name val="Arial"/>
    </font>
    <font>
      <sz val="9.0"/>
      <color rgb="FFFFFFFF"/>
      <name val="Arial"/>
    </font>
    <font>
      <sz val="9.0"/>
      <color rgb="FF000000"/>
      <name val="Calibri"/>
    </font>
    <font>
      <sz val="11.0"/>
      <color rgb="FF000000"/>
      <name val="Inconsolata"/>
    </font>
    <font>
      <color rgb="FF545454"/>
      <name val="Arial"/>
    </font>
  </fonts>
  <fills count="51">
    <fill>
      <patternFill patternType="none"/>
    </fill>
    <fill>
      <patternFill patternType="lightGray"/>
    </fill>
    <fill>
      <patternFill patternType="solid">
        <fgColor rgb="FF000000"/>
        <bgColor rgb="FF000000"/>
      </patternFill>
    </fill>
    <fill>
      <patternFill patternType="solid">
        <fgColor rgb="FF0B5394"/>
        <bgColor rgb="FF0B5394"/>
      </patternFill>
    </fill>
    <fill>
      <patternFill patternType="solid">
        <fgColor rgb="FF85200C"/>
        <bgColor rgb="FF85200C"/>
      </patternFill>
    </fill>
    <fill>
      <patternFill patternType="solid">
        <fgColor rgb="FFB7E1CD"/>
        <bgColor rgb="FFB7E1CD"/>
      </patternFill>
    </fill>
    <fill>
      <patternFill patternType="solid">
        <fgColor rgb="FFB7B7B7"/>
        <bgColor rgb="FFB7B7B7"/>
      </patternFill>
    </fill>
    <fill>
      <patternFill patternType="solid">
        <fgColor rgb="FFD9D9D9"/>
        <bgColor rgb="FFD9D9D9"/>
      </patternFill>
    </fill>
    <fill>
      <patternFill patternType="solid">
        <fgColor rgb="FFC9DAF8"/>
        <bgColor rgb="FFC9DAF8"/>
      </patternFill>
    </fill>
    <fill>
      <patternFill patternType="solid">
        <fgColor rgb="FFFFFFFF"/>
        <bgColor rgb="FFFFFFFF"/>
      </patternFill>
    </fill>
    <fill>
      <patternFill patternType="solid">
        <fgColor rgb="FFEA9999"/>
        <bgColor rgb="FFEA9999"/>
      </patternFill>
    </fill>
    <fill>
      <patternFill patternType="solid">
        <fgColor rgb="FFD9EAD3"/>
        <bgColor rgb="FFD9EAD3"/>
      </patternFill>
    </fill>
    <fill>
      <patternFill patternType="solid">
        <fgColor rgb="FFCFE2F3"/>
        <bgColor rgb="FFCFE2F3"/>
      </patternFill>
    </fill>
    <fill>
      <patternFill patternType="solid">
        <fgColor rgb="FFFFF2CC"/>
        <bgColor rgb="FFFFF2CC"/>
      </patternFill>
    </fill>
    <fill>
      <patternFill patternType="solid">
        <fgColor rgb="FFF4CCCC"/>
        <bgColor rgb="FFF4CCCC"/>
      </patternFill>
    </fill>
    <fill>
      <patternFill patternType="solid">
        <fgColor rgb="FFD0E0E3"/>
        <bgColor rgb="FFD0E0E3"/>
      </patternFill>
    </fill>
    <fill>
      <patternFill patternType="solid">
        <fgColor rgb="FFB6D7A8"/>
        <bgColor rgb="FFB6D7A8"/>
      </patternFill>
    </fill>
    <fill>
      <patternFill patternType="solid">
        <fgColor rgb="FFFFE599"/>
        <bgColor rgb="FFFFE599"/>
      </patternFill>
    </fill>
    <fill>
      <patternFill patternType="solid">
        <fgColor rgb="FF6AA84F"/>
        <bgColor rgb="FF6AA84F"/>
      </patternFill>
    </fill>
    <fill>
      <patternFill patternType="solid">
        <fgColor rgb="FFEAD1DC"/>
        <bgColor rgb="FFEAD1DC"/>
      </patternFill>
    </fill>
    <fill>
      <patternFill patternType="solid">
        <fgColor rgb="FFFCE5CD"/>
        <bgColor rgb="FFFCE5CD"/>
      </patternFill>
    </fill>
    <fill>
      <patternFill patternType="solid">
        <fgColor rgb="FFE6B8AF"/>
        <bgColor rgb="FFE6B8AF"/>
      </patternFill>
    </fill>
    <fill>
      <patternFill patternType="solid">
        <fgColor rgb="FFA2C4C9"/>
        <bgColor rgb="FFA2C4C9"/>
      </patternFill>
    </fill>
    <fill>
      <patternFill patternType="solid">
        <fgColor rgb="FFD9D2E9"/>
        <bgColor rgb="FFD9D2E9"/>
      </patternFill>
    </fill>
    <fill>
      <patternFill patternType="solid">
        <fgColor rgb="FFFF00FF"/>
        <bgColor rgb="FFFF00FF"/>
      </patternFill>
    </fill>
    <fill>
      <patternFill patternType="solid">
        <fgColor rgb="FFFF9900"/>
        <bgColor rgb="FFFF9900"/>
      </patternFill>
    </fill>
    <fill>
      <patternFill patternType="solid">
        <fgColor rgb="FFFF9FFC"/>
        <bgColor rgb="FFFF9FFC"/>
      </patternFill>
    </fill>
    <fill>
      <patternFill patternType="solid">
        <fgColor rgb="FFF9CB9C"/>
        <bgColor rgb="FFF9CB9C"/>
      </patternFill>
    </fill>
    <fill>
      <patternFill patternType="solid">
        <fgColor rgb="FF7EC45A"/>
        <bgColor rgb="FF7EC45A"/>
      </patternFill>
    </fill>
    <fill>
      <patternFill patternType="solid">
        <fgColor rgb="FFFFFF00"/>
        <bgColor rgb="FFFFFF00"/>
      </patternFill>
    </fill>
    <fill>
      <patternFill patternType="solid">
        <fgColor rgb="FFF6B26B"/>
        <bgColor rgb="FFF6B26B"/>
      </patternFill>
    </fill>
    <fill>
      <patternFill patternType="solid">
        <fgColor rgb="FFF4C7C3"/>
        <bgColor rgb="FFF4C7C3"/>
      </patternFill>
    </fill>
    <fill>
      <patternFill patternType="solid">
        <fgColor rgb="FFC27BA0"/>
        <bgColor rgb="FFC27BA0"/>
      </patternFill>
    </fill>
    <fill>
      <patternFill patternType="solid">
        <fgColor rgb="FFB4A7D6"/>
        <bgColor rgb="FFB4A7D6"/>
      </patternFill>
    </fill>
    <fill>
      <patternFill patternType="solid">
        <fgColor rgb="FF93C47D"/>
        <bgColor rgb="FF93C47D"/>
      </patternFill>
    </fill>
    <fill>
      <patternFill patternType="solid">
        <fgColor rgb="FF5358FF"/>
        <bgColor rgb="FF5358FF"/>
      </patternFill>
    </fill>
    <fill>
      <patternFill patternType="solid">
        <fgColor rgb="FFE69138"/>
        <bgColor rgb="FFE69138"/>
      </patternFill>
    </fill>
    <fill>
      <patternFill patternType="solid">
        <fgColor rgb="FFFF0000"/>
        <bgColor rgb="FFFF0000"/>
      </patternFill>
    </fill>
    <fill>
      <patternFill patternType="solid">
        <fgColor rgb="FF45FF4B"/>
        <bgColor rgb="FF45FF4B"/>
      </patternFill>
    </fill>
    <fill>
      <patternFill patternType="solid">
        <fgColor rgb="FF4A86E8"/>
        <bgColor rgb="FF4A86E8"/>
      </patternFill>
    </fill>
    <fill>
      <patternFill patternType="solid">
        <fgColor rgb="FF00FF00"/>
        <bgColor rgb="FF00FF00"/>
      </patternFill>
    </fill>
    <fill>
      <patternFill patternType="solid">
        <fgColor rgb="FFCCCCCC"/>
        <bgColor rgb="FFCCCCCC"/>
      </patternFill>
    </fill>
    <fill>
      <patternFill patternType="solid">
        <fgColor rgb="FF76A5AF"/>
        <bgColor rgb="FF76A5AF"/>
      </patternFill>
    </fill>
    <fill>
      <patternFill patternType="solid">
        <fgColor rgb="FF6D9EEB"/>
        <bgColor rgb="FF6D9EEB"/>
      </patternFill>
    </fill>
    <fill>
      <patternFill patternType="solid">
        <fgColor rgb="FF8E7CC3"/>
        <bgColor rgb="FF8E7CC3"/>
      </patternFill>
    </fill>
    <fill>
      <patternFill patternType="solid">
        <fgColor rgb="FFF1C232"/>
        <bgColor rgb="FFF1C232"/>
      </patternFill>
    </fill>
    <fill>
      <patternFill patternType="solid">
        <fgColor rgb="FFFFD966"/>
        <bgColor rgb="FFFFD966"/>
      </patternFill>
    </fill>
    <fill>
      <patternFill patternType="solid">
        <fgColor rgb="FFEEEEEE"/>
        <bgColor rgb="FFEEEEEE"/>
      </patternFill>
    </fill>
    <fill>
      <patternFill patternType="solid">
        <fgColor rgb="FFCC0000"/>
        <bgColor rgb="FFCC0000"/>
      </patternFill>
    </fill>
    <fill>
      <patternFill patternType="solid">
        <fgColor rgb="FFE06666"/>
        <bgColor rgb="FFE06666"/>
      </patternFill>
    </fill>
    <fill>
      <patternFill patternType="solid">
        <fgColor rgb="FFEFEFEF"/>
        <bgColor rgb="FFEFEFEF"/>
      </patternFill>
    </fill>
  </fills>
  <borders count="9">
    <border/>
    <border>
      <right style="thin">
        <color rgb="FFFFFFFF"/>
      </right>
    </border>
    <border>
      <left style="thin">
        <color rgb="FFFFFFFF"/>
      </left>
      <right style="thin">
        <color rgb="FFFFFFFF"/>
      </right>
    </border>
    <border>
      <left style="thin">
        <color rgb="FFFFFFFF"/>
      </left>
    </border>
    <border>
      <bottom style="thin">
        <color rgb="FF000000"/>
      </bottom>
    </border>
    <border>
      <top style="thin">
        <color rgb="FF000000"/>
      </top>
    </border>
    <border>
      <right/>
    </border>
    <border>
      <bottom style="thin">
        <color rgb="FF979991"/>
      </bottom>
    </border>
    <border>
      <left style="thin">
        <color rgb="FF979991"/>
      </left>
      <bottom style="thin">
        <color rgb="FF979991"/>
      </bottom>
    </border>
  </borders>
  <cellStyleXfs count="1">
    <xf borderId="0" fillId="0" fontId="0" numFmtId="0" applyAlignment="1" applyFont="1"/>
  </cellStyleXfs>
  <cellXfs count="1342">
    <xf borderId="0" fillId="0" fontId="0" numFmtId="0" xfId="0" applyAlignment="1" applyFont="1">
      <alignment readingOrder="0" shrinkToFit="0" vertical="bottom" wrapText="0"/>
    </xf>
    <xf borderId="1" fillId="2" fontId="1" numFmtId="0" xfId="0" applyAlignment="1" applyBorder="1" applyFill="1" applyFont="1">
      <alignment readingOrder="0" shrinkToFit="0" vertical="top" wrapText="1"/>
    </xf>
    <xf borderId="2" fillId="2" fontId="1" numFmtId="0" xfId="0" applyAlignment="1" applyBorder="1" applyFont="1">
      <alignment readingOrder="0" shrinkToFit="0" vertical="top" wrapText="1"/>
    </xf>
    <xf borderId="2" fillId="2" fontId="1" numFmtId="0" xfId="0" applyAlignment="1" applyBorder="1" applyFont="1">
      <alignment readingOrder="0" shrinkToFit="0" vertical="top" wrapText="1"/>
    </xf>
    <xf borderId="2" fillId="2" fontId="1" numFmtId="0" xfId="0" applyAlignment="1" applyBorder="1" applyFont="1">
      <alignment shrinkToFit="0" vertical="top" wrapText="1"/>
    </xf>
    <xf borderId="3" fillId="2" fontId="1" numFmtId="0" xfId="0" applyAlignment="1" applyBorder="1" applyFont="1">
      <alignment shrinkToFit="0" vertical="top" wrapText="1"/>
    </xf>
    <xf borderId="0" fillId="0" fontId="2" numFmtId="0" xfId="0" applyAlignment="1" applyFont="1">
      <alignment vertical="bottom"/>
    </xf>
    <xf borderId="4" fillId="3" fontId="3" numFmtId="0" xfId="0" applyAlignment="1" applyBorder="1" applyFill="1" applyFont="1">
      <alignment horizontal="center" vertical="top"/>
    </xf>
    <xf borderId="0" fillId="0" fontId="4" numFmtId="0" xfId="0" applyAlignment="1" applyFont="1">
      <alignment readingOrder="0"/>
    </xf>
    <xf borderId="0" fillId="3" fontId="3" numFmtId="0" xfId="0" applyAlignment="1" applyFont="1">
      <alignment horizontal="center" vertical="top"/>
    </xf>
    <xf borderId="0" fillId="3" fontId="3" numFmtId="164" xfId="0" applyAlignment="1" applyFont="1" applyNumberFormat="1">
      <alignment horizontal="center" vertical="top"/>
    </xf>
    <xf borderId="0" fillId="0" fontId="4" numFmtId="0" xfId="0" applyAlignment="1" applyFont="1">
      <alignment readingOrder="0"/>
    </xf>
    <xf borderId="0" fillId="3" fontId="3" numFmtId="0" xfId="0" applyAlignment="1" applyFont="1">
      <alignment horizontal="center" vertical="top"/>
    </xf>
    <xf borderId="0" fillId="4" fontId="3" numFmtId="0" xfId="0" applyAlignment="1" applyFill="1" applyFont="1">
      <alignment horizontal="center" vertical="top"/>
    </xf>
    <xf borderId="0" fillId="0" fontId="2" numFmtId="0" xfId="0" applyAlignment="1" applyFont="1">
      <alignment vertical="bottom"/>
    </xf>
    <xf borderId="0" fillId="4" fontId="3" numFmtId="0" xfId="0" applyAlignment="1" applyFont="1">
      <alignment horizontal="center" vertical="top"/>
    </xf>
    <xf borderId="0" fillId="4" fontId="3" numFmtId="9" xfId="0" applyAlignment="1" applyFont="1" applyNumberFormat="1">
      <alignment horizontal="center" vertical="top"/>
    </xf>
    <xf borderId="0" fillId="5" fontId="5" numFmtId="1" xfId="0" applyAlignment="1" applyFill="1" applyFont="1" applyNumberFormat="1">
      <alignment horizontal="center" vertical="top"/>
    </xf>
    <xf borderId="0" fillId="6" fontId="6" numFmtId="0" xfId="0" applyAlignment="1" applyFill="1" applyFont="1">
      <alignment horizontal="center" vertical="top"/>
    </xf>
    <xf borderId="0" fillId="6" fontId="6" numFmtId="0" xfId="0" applyAlignment="1" applyFont="1">
      <alignment horizontal="center" vertical="top"/>
    </xf>
    <xf borderId="0" fillId="7" fontId="6" numFmtId="0" xfId="0" applyAlignment="1" applyFill="1" applyFont="1">
      <alignment horizontal="center" vertical="top"/>
    </xf>
    <xf borderId="0" fillId="7" fontId="6" numFmtId="0" xfId="0" applyAlignment="1" applyFont="1">
      <alignment horizontal="center" vertical="top"/>
    </xf>
    <xf borderId="0" fillId="8" fontId="7" numFmtId="0" xfId="0" applyAlignment="1" applyFill="1" applyFont="1">
      <alignment readingOrder="0"/>
    </xf>
    <xf borderId="0" fillId="8" fontId="7" numFmtId="0" xfId="0" applyAlignment="1" applyFont="1">
      <alignment readingOrder="0" shrinkToFit="0" vertical="bottom" wrapText="0"/>
    </xf>
    <xf borderId="0" fillId="8" fontId="7" numFmtId="49" xfId="0" applyAlignment="1" applyFont="1" applyNumberFormat="1">
      <alignment readingOrder="0" shrinkToFit="0" vertical="bottom" wrapText="0"/>
    </xf>
    <xf borderId="0" fillId="8" fontId="7" numFmtId="0" xfId="0" applyAlignment="1" applyFont="1">
      <alignment shrinkToFit="0" vertical="bottom" wrapText="0"/>
    </xf>
    <xf borderId="0" fillId="8" fontId="7" numFmtId="14" xfId="0" applyAlignment="1" applyFont="1" applyNumberFormat="1">
      <alignment horizontal="left" readingOrder="0" shrinkToFit="0" vertical="bottom" wrapText="0"/>
    </xf>
    <xf borderId="0" fillId="8" fontId="7" numFmtId="0" xfId="0" applyAlignment="1" applyFont="1">
      <alignment horizontal="left" shrinkToFit="0" vertical="bottom" wrapText="0"/>
    </xf>
    <xf borderId="0" fillId="8" fontId="7" numFmtId="0" xfId="0" applyAlignment="1" applyFont="1">
      <alignment horizontal="center" shrinkToFit="0" vertical="bottom" wrapText="0"/>
    </xf>
    <xf borderId="0" fillId="8" fontId="7" numFmtId="0" xfId="0" applyAlignment="1" applyFont="1">
      <alignment horizontal="center" vertical="bottom"/>
    </xf>
    <xf borderId="0" fillId="8" fontId="8" numFmtId="0" xfId="0" applyAlignment="1" applyFont="1">
      <alignment horizontal="center" vertical="bottom"/>
    </xf>
    <xf borderId="0" fillId="8" fontId="7" numFmtId="9" xfId="0" applyAlignment="1" applyFont="1" applyNumberFormat="1">
      <alignment horizontal="center" vertical="bottom"/>
    </xf>
    <xf borderId="0" fillId="0" fontId="8" numFmtId="1" xfId="0" applyAlignment="1" applyFont="1" applyNumberFormat="1">
      <alignment horizontal="center"/>
    </xf>
    <xf borderId="0" fillId="8" fontId="7" numFmtId="0" xfId="0" applyFont="1"/>
    <xf borderId="0" fillId="0" fontId="7" numFmtId="0" xfId="0" applyAlignment="1" applyFont="1">
      <alignment readingOrder="0"/>
    </xf>
    <xf borderId="0" fillId="9" fontId="7" numFmtId="0" xfId="0" applyAlignment="1" applyFill="1" applyFont="1">
      <alignment readingOrder="0" shrinkToFit="0" vertical="bottom" wrapText="0"/>
    </xf>
    <xf borderId="0" fillId="9" fontId="7" numFmtId="49" xfId="0" applyAlignment="1" applyFont="1" applyNumberFormat="1">
      <alignment shrinkToFit="0" vertical="bottom" wrapText="0"/>
    </xf>
    <xf borderId="0" fillId="9" fontId="7" numFmtId="0" xfId="0" applyAlignment="1" applyFont="1">
      <alignment shrinkToFit="0" vertical="bottom" wrapText="0"/>
    </xf>
    <xf borderId="0" fillId="9" fontId="7" numFmtId="14" xfId="0" applyAlignment="1" applyFont="1" applyNumberFormat="1">
      <alignment horizontal="left" readingOrder="0" shrinkToFit="0" vertical="bottom" wrapText="0"/>
    </xf>
    <xf borderId="0" fillId="9" fontId="7" numFmtId="0" xfId="0" applyAlignment="1" applyFont="1">
      <alignment horizontal="left" shrinkToFit="0" vertical="bottom" wrapText="0"/>
    </xf>
    <xf borderId="0" fillId="9" fontId="7" numFmtId="165" xfId="0" applyAlignment="1" applyFont="1" applyNumberFormat="1">
      <alignment horizontal="center" readingOrder="0" shrinkToFit="0" vertical="bottom" wrapText="0"/>
    </xf>
    <xf borderId="0" fillId="9" fontId="7" numFmtId="0" xfId="0" applyAlignment="1" applyFont="1">
      <alignment horizontal="center" shrinkToFit="0" vertical="bottom" wrapText="0"/>
    </xf>
    <xf borderId="0" fillId="9" fontId="7" numFmtId="0" xfId="0" applyAlignment="1" applyFont="1">
      <alignment horizontal="center" vertical="bottom"/>
    </xf>
    <xf borderId="0" fillId="9" fontId="8" numFmtId="0" xfId="0" applyAlignment="1" applyFont="1">
      <alignment horizontal="center" vertical="bottom"/>
    </xf>
    <xf borderId="0" fillId="9" fontId="7" numFmtId="9" xfId="0" applyAlignment="1" applyFont="1" applyNumberFormat="1">
      <alignment horizontal="center" vertical="bottom"/>
    </xf>
    <xf borderId="0" fillId="9" fontId="8" numFmtId="1" xfId="0" applyAlignment="1" applyFont="1" applyNumberFormat="1">
      <alignment horizontal="center"/>
    </xf>
    <xf borderId="0" fillId="9" fontId="7" numFmtId="0" xfId="0" applyFont="1"/>
    <xf borderId="0" fillId="9" fontId="7" numFmtId="0" xfId="0" applyAlignment="1" applyFont="1">
      <alignment shrinkToFit="0" vertical="bottom" wrapText="0"/>
    </xf>
    <xf borderId="0" fillId="8" fontId="8" numFmtId="1" xfId="0" applyAlignment="1" applyFont="1" applyNumberFormat="1">
      <alignment horizontal="center"/>
    </xf>
    <xf borderId="0" fillId="9" fontId="7" numFmtId="49" xfId="0" applyAlignment="1" applyFont="1" applyNumberFormat="1">
      <alignment readingOrder="0" shrinkToFit="0" vertical="bottom" wrapText="0"/>
    </xf>
    <xf borderId="0" fillId="9" fontId="8" numFmtId="0" xfId="0" applyAlignment="1" applyFont="1">
      <alignment horizontal="center" readingOrder="0" vertical="bottom"/>
    </xf>
    <xf borderId="0" fillId="9" fontId="7" numFmtId="0" xfId="0" applyAlignment="1" applyFont="1">
      <alignment readingOrder="0"/>
    </xf>
    <xf borderId="0" fillId="0" fontId="9" numFmtId="0" xfId="0" applyAlignment="1" applyFont="1">
      <alignment horizontal="left" readingOrder="0"/>
    </xf>
    <xf borderId="0" fillId="8" fontId="7" numFmtId="165" xfId="0" applyAlignment="1" applyFont="1" applyNumberFormat="1">
      <alignment horizontal="center" readingOrder="0" shrinkToFit="0" vertical="bottom" wrapText="0"/>
    </xf>
    <xf borderId="0" fillId="8" fontId="7" numFmtId="49" xfId="0" applyAlignment="1" applyFont="1" applyNumberFormat="1">
      <alignment shrinkToFit="0" vertical="bottom" wrapText="0"/>
    </xf>
    <xf borderId="0" fillId="8" fontId="7" numFmtId="0" xfId="0" applyAlignment="1" applyFont="1">
      <alignment horizontal="center" readingOrder="0" vertical="bottom"/>
    </xf>
    <xf borderId="0" fillId="8" fontId="9" numFmtId="0" xfId="0" applyAlignment="1" applyFont="1">
      <alignment horizontal="left" readingOrder="0"/>
    </xf>
    <xf borderId="0" fillId="9" fontId="7" numFmtId="0" xfId="0" applyAlignment="1" applyFont="1">
      <alignment horizontal="center" readingOrder="0" vertical="bottom"/>
    </xf>
    <xf borderId="0" fillId="9" fontId="8" numFmtId="14" xfId="0" applyAlignment="1" applyFont="1" applyNumberFormat="1">
      <alignment horizontal="center" readingOrder="0" vertical="bottom"/>
    </xf>
    <xf borderId="0" fillId="0" fontId="9" numFmtId="0" xfId="0" applyAlignment="1" applyFont="1">
      <alignment horizontal="right" readingOrder="0" vertical="bottom"/>
    </xf>
    <xf borderId="0" fillId="8" fontId="4" numFmtId="0" xfId="0" applyAlignment="1" applyFont="1">
      <alignment readingOrder="0"/>
    </xf>
    <xf borderId="0" fillId="0" fontId="10" numFmtId="0" xfId="0" applyAlignment="1" applyFont="1">
      <alignment readingOrder="0"/>
    </xf>
    <xf borderId="0" fillId="9" fontId="7" numFmtId="166" xfId="0" applyAlignment="1" applyFont="1" applyNumberFormat="1">
      <alignment horizontal="left" readingOrder="0" shrinkToFit="0" vertical="bottom" wrapText="0"/>
    </xf>
    <xf borderId="0" fillId="0" fontId="11" numFmtId="0" xfId="0" applyAlignment="1" applyFont="1">
      <alignment vertical="bottom"/>
    </xf>
    <xf borderId="0" fillId="9" fontId="11" numFmtId="0" xfId="0" applyAlignment="1" applyFont="1">
      <alignment shrinkToFit="0" vertical="bottom" wrapText="0"/>
    </xf>
    <xf borderId="0" fillId="9" fontId="11" numFmtId="49" xfId="0" applyAlignment="1" applyFont="1" applyNumberFormat="1">
      <alignment shrinkToFit="0" vertical="bottom" wrapText="0"/>
    </xf>
    <xf borderId="0" fillId="9" fontId="11" numFmtId="14" xfId="0" applyAlignment="1" applyFont="1" applyNumberFormat="1">
      <alignment horizontal="left" shrinkToFit="0" vertical="bottom" wrapText="0"/>
    </xf>
    <xf borderId="0" fillId="9" fontId="2" numFmtId="0" xfId="0" applyAlignment="1" applyFont="1">
      <alignment vertical="bottom"/>
    </xf>
    <xf borderId="0" fillId="9" fontId="11" numFmtId="14" xfId="0" applyAlignment="1" applyFont="1" applyNumberFormat="1">
      <alignment horizontal="center" shrinkToFit="0" vertical="bottom" wrapText="0"/>
    </xf>
    <xf borderId="0" fillId="10" fontId="11" numFmtId="0" xfId="0" applyAlignment="1" applyFill="1" applyFont="1">
      <alignment horizontal="center" shrinkToFit="0" vertical="bottom" wrapText="0"/>
    </xf>
    <xf borderId="0" fillId="9" fontId="11" numFmtId="0" xfId="0" applyAlignment="1" applyFont="1">
      <alignment horizontal="center" vertical="bottom"/>
    </xf>
    <xf borderId="0" fillId="9" fontId="5" numFmtId="0" xfId="0" applyAlignment="1" applyFont="1">
      <alignment horizontal="center" vertical="bottom"/>
    </xf>
    <xf borderId="0" fillId="9" fontId="11" numFmtId="9" xfId="0" applyAlignment="1" applyFont="1" applyNumberFormat="1">
      <alignment horizontal="center" vertical="bottom"/>
    </xf>
    <xf borderId="0" fillId="11" fontId="12" numFmtId="1" xfId="0" applyAlignment="1" applyFill="1" applyFont="1" applyNumberFormat="1">
      <alignment horizontal="center" vertical="bottom"/>
    </xf>
    <xf borderId="0" fillId="9" fontId="11" numFmtId="0" xfId="0" applyAlignment="1" applyFont="1">
      <alignment horizontal="right" vertical="bottom"/>
    </xf>
    <xf borderId="0" fillId="0" fontId="2" numFmtId="0" xfId="0" applyAlignment="1" applyFont="1">
      <alignment vertical="bottom"/>
    </xf>
    <xf borderId="0" fillId="10" fontId="2" numFmtId="0" xfId="0" applyAlignment="1" applyFont="1">
      <alignment vertical="bottom"/>
    </xf>
    <xf borderId="0" fillId="11" fontId="11" numFmtId="0" xfId="0" applyAlignment="1" applyFont="1">
      <alignment vertical="bottom"/>
    </xf>
    <xf borderId="0" fillId="11" fontId="11" numFmtId="0" xfId="0" applyAlignment="1" applyFont="1">
      <alignment shrinkToFit="0" vertical="bottom" wrapText="0"/>
    </xf>
    <xf borderId="0" fillId="11" fontId="11" numFmtId="49" xfId="0" applyAlignment="1" applyFont="1" applyNumberFormat="1">
      <alignment shrinkToFit="0" vertical="bottom" wrapText="0"/>
    </xf>
    <xf borderId="0" fillId="11" fontId="11" numFmtId="14" xfId="0" applyAlignment="1" applyFont="1" applyNumberFormat="1">
      <alignment horizontal="left" shrinkToFit="0" vertical="bottom" wrapText="0"/>
    </xf>
    <xf borderId="0" fillId="11" fontId="2" numFmtId="0" xfId="0" applyAlignment="1" applyFont="1">
      <alignment vertical="bottom"/>
    </xf>
    <xf borderId="0" fillId="10" fontId="11" numFmtId="0" xfId="0" applyAlignment="1" applyFont="1">
      <alignment horizontal="center" shrinkToFit="0" vertical="bottom" wrapText="0"/>
    </xf>
    <xf borderId="0" fillId="11" fontId="13" numFmtId="0" xfId="0" applyAlignment="1" applyFont="1">
      <alignment horizontal="center" vertical="bottom"/>
    </xf>
    <xf borderId="0" fillId="11" fontId="12" numFmtId="0" xfId="0" applyAlignment="1" applyFont="1">
      <alignment horizontal="center" vertical="bottom"/>
    </xf>
    <xf borderId="0" fillId="11" fontId="13" numFmtId="9" xfId="0" applyAlignment="1" applyFont="1" applyNumberFormat="1">
      <alignment horizontal="center" vertical="bottom"/>
    </xf>
    <xf borderId="0" fillId="11" fontId="11" numFmtId="0" xfId="0" applyAlignment="1" applyFont="1">
      <alignment horizontal="right" vertical="bottom"/>
    </xf>
    <xf borderId="0" fillId="11" fontId="11" numFmtId="0" xfId="0" applyAlignment="1" applyFont="1">
      <alignment horizontal="left" vertical="bottom"/>
    </xf>
    <xf borderId="0" fillId="11" fontId="11" numFmtId="0" xfId="0" applyAlignment="1" applyFont="1">
      <alignment horizontal="center" vertical="bottom"/>
    </xf>
    <xf borderId="0" fillId="11" fontId="5" numFmtId="0" xfId="0" applyAlignment="1" applyFont="1">
      <alignment horizontal="center" vertical="bottom"/>
    </xf>
    <xf borderId="0" fillId="11" fontId="2" numFmtId="9" xfId="0" applyAlignment="1" applyFont="1" applyNumberFormat="1">
      <alignment vertical="bottom"/>
    </xf>
    <xf borderId="0" fillId="10" fontId="11" numFmtId="0" xfId="0" applyAlignment="1" applyFont="1">
      <alignment horizontal="right" vertical="bottom"/>
    </xf>
    <xf borderId="0" fillId="10" fontId="13" numFmtId="0" xfId="0" applyAlignment="1" applyFont="1">
      <alignment horizontal="center" shrinkToFit="0" vertical="bottom" wrapText="0"/>
    </xf>
    <xf borderId="0" fillId="11" fontId="11" numFmtId="9" xfId="0" applyAlignment="1" applyFont="1" applyNumberFormat="1">
      <alignment horizontal="center" vertical="bottom"/>
    </xf>
    <xf borderId="0" fillId="12" fontId="13" numFmtId="0" xfId="0" applyAlignment="1" applyFill="1" applyFont="1">
      <alignment vertical="bottom"/>
    </xf>
    <xf borderId="0" fillId="12" fontId="13" numFmtId="0" xfId="0" applyAlignment="1" applyFont="1">
      <alignment shrinkToFit="0" vertical="bottom" wrapText="0"/>
    </xf>
    <xf borderId="0" fillId="12" fontId="13" numFmtId="49" xfId="0" applyAlignment="1" applyFont="1" applyNumberFormat="1">
      <alignment shrinkToFit="0" vertical="bottom" wrapText="0"/>
    </xf>
    <xf borderId="0" fillId="12" fontId="2" numFmtId="0" xfId="0" applyAlignment="1" applyFont="1">
      <alignment vertical="bottom"/>
    </xf>
    <xf borderId="0" fillId="12" fontId="13" numFmtId="14" xfId="0" applyAlignment="1" applyFont="1" applyNumberFormat="1">
      <alignment horizontal="left" shrinkToFit="0" vertical="bottom" wrapText="0"/>
    </xf>
    <xf borderId="0" fillId="12" fontId="2" numFmtId="165" xfId="0" applyAlignment="1" applyFont="1" applyNumberFormat="1">
      <alignment vertical="bottom"/>
    </xf>
    <xf borderId="0" fillId="12" fontId="13" numFmtId="0" xfId="0" applyAlignment="1" applyFont="1">
      <alignment horizontal="center" vertical="bottom"/>
    </xf>
    <xf borderId="0" fillId="12" fontId="12" numFmtId="0" xfId="0" applyAlignment="1" applyFont="1">
      <alignment horizontal="center" vertical="bottom"/>
    </xf>
    <xf borderId="0" fillId="12" fontId="13" numFmtId="9" xfId="0" applyAlignment="1" applyFont="1" applyNumberFormat="1">
      <alignment horizontal="center" vertical="bottom"/>
    </xf>
    <xf borderId="0" fillId="12" fontId="13" numFmtId="0" xfId="0" applyAlignment="1" applyFont="1">
      <alignment horizontal="right" vertical="bottom"/>
    </xf>
    <xf borderId="0" fillId="11" fontId="13" numFmtId="0" xfId="0" applyAlignment="1" applyFont="1">
      <alignment vertical="bottom"/>
    </xf>
    <xf borderId="0" fillId="11" fontId="13" numFmtId="0" xfId="0" applyAlignment="1" applyFont="1">
      <alignment shrinkToFit="0" vertical="bottom" wrapText="0"/>
    </xf>
    <xf borderId="0" fillId="11" fontId="13" numFmtId="49" xfId="0" applyAlignment="1" applyFont="1" applyNumberFormat="1">
      <alignment shrinkToFit="0" vertical="bottom" wrapText="0"/>
    </xf>
    <xf borderId="0" fillId="11" fontId="13" numFmtId="14" xfId="0" applyAlignment="1" applyFont="1" applyNumberFormat="1">
      <alignment horizontal="left" shrinkToFit="0" vertical="bottom" wrapText="0"/>
    </xf>
    <xf borderId="0" fillId="11" fontId="2" numFmtId="165" xfId="0" applyAlignment="1" applyFont="1" applyNumberFormat="1">
      <alignment vertical="bottom"/>
    </xf>
    <xf borderId="0" fillId="11" fontId="13" numFmtId="0" xfId="0" applyAlignment="1" applyFont="1">
      <alignment horizontal="right" vertical="bottom"/>
    </xf>
    <xf borderId="0" fillId="10" fontId="13" numFmtId="0" xfId="0" applyAlignment="1" applyFont="1">
      <alignment horizontal="right" vertical="bottom"/>
    </xf>
    <xf borderId="0" fillId="12" fontId="13" numFmtId="165" xfId="0" applyAlignment="1" applyFont="1" applyNumberFormat="1">
      <alignment horizontal="center" shrinkToFit="0" vertical="bottom" wrapText="0"/>
    </xf>
    <xf borderId="0" fillId="13" fontId="11" numFmtId="0" xfId="0" applyAlignment="1" applyFill="1" applyFont="1">
      <alignment vertical="bottom"/>
    </xf>
    <xf borderId="0" fillId="13" fontId="11" numFmtId="0" xfId="0" applyAlignment="1" applyFont="1">
      <alignment shrinkToFit="0" vertical="bottom" wrapText="0"/>
    </xf>
    <xf borderId="0" fillId="13" fontId="11" numFmtId="49" xfId="0" applyAlignment="1" applyFont="1" applyNumberFormat="1">
      <alignment shrinkToFit="0" vertical="bottom" wrapText="0"/>
    </xf>
    <xf borderId="0" fillId="13" fontId="11" numFmtId="14" xfId="0" applyAlignment="1" applyFont="1" applyNumberFormat="1">
      <alignment horizontal="left" shrinkToFit="0" vertical="bottom" wrapText="0"/>
    </xf>
    <xf borderId="0" fillId="13" fontId="2" numFmtId="0" xfId="0" applyAlignment="1" applyFont="1">
      <alignment vertical="bottom"/>
    </xf>
    <xf borderId="0" fillId="13" fontId="13" numFmtId="0" xfId="0" applyAlignment="1" applyFont="1">
      <alignment horizontal="center" vertical="bottom"/>
    </xf>
    <xf borderId="0" fillId="13" fontId="12" numFmtId="0" xfId="0" applyAlignment="1" applyFont="1">
      <alignment horizontal="center" vertical="bottom"/>
    </xf>
    <xf borderId="0" fillId="13" fontId="13" numFmtId="9" xfId="0" applyAlignment="1" applyFont="1" applyNumberFormat="1">
      <alignment horizontal="center" vertical="bottom"/>
    </xf>
    <xf borderId="0" fillId="13" fontId="12" numFmtId="1" xfId="0" applyAlignment="1" applyFont="1" applyNumberFormat="1">
      <alignment horizontal="center" vertical="bottom"/>
    </xf>
    <xf borderId="0" fillId="13" fontId="11" numFmtId="0" xfId="0" applyAlignment="1" applyFont="1">
      <alignment horizontal="right" vertical="bottom"/>
    </xf>
    <xf borderId="0" fillId="13" fontId="11" numFmtId="0" xfId="0" applyAlignment="1" applyFont="1">
      <alignment horizontal="center" shrinkToFit="0" vertical="bottom" wrapText="0"/>
    </xf>
    <xf borderId="0" fillId="13" fontId="11" numFmtId="9" xfId="0" applyAlignment="1" applyFont="1" applyNumberFormat="1">
      <alignment horizontal="center" vertical="bottom"/>
    </xf>
    <xf borderId="0" fillId="13" fontId="11" numFmtId="0" xfId="0" applyAlignment="1" applyFont="1">
      <alignment vertical="bottom"/>
    </xf>
    <xf borderId="0" fillId="13" fontId="11" numFmtId="0" xfId="0" applyAlignment="1" applyFont="1">
      <alignment horizontal="center" vertical="bottom"/>
    </xf>
    <xf borderId="0" fillId="13" fontId="5" numFmtId="0" xfId="0" applyAlignment="1" applyFont="1">
      <alignment horizontal="center" vertical="bottom"/>
    </xf>
    <xf borderId="0" fillId="13" fontId="2" numFmtId="165" xfId="0" applyAlignment="1" applyFont="1" applyNumberFormat="1">
      <alignment vertical="bottom"/>
    </xf>
    <xf borderId="0" fillId="13" fontId="2" numFmtId="9" xfId="0" applyAlignment="1" applyFont="1" applyNumberFormat="1">
      <alignment vertical="bottom"/>
    </xf>
    <xf borderId="0" fillId="13" fontId="11" numFmtId="165" xfId="0" applyAlignment="1" applyFont="1" applyNumberFormat="1">
      <alignment horizontal="center" shrinkToFit="0" vertical="bottom" wrapText="0"/>
    </xf>
    <xf borderId="0" fillId="14" fontId="11" numFmtId="0" xfId="0" applyAlignment="1" applyFill="1" applyFont="1">
      <alignment vertical="bottom"/>
    </xf>
    <xf borderId="0" fillId="14" fontId="11" numFmtId="0" xfId="0" applyAlignment="1" applyFont="1">
      <alignment shrinkToFit="0" vertical="bottom" wrapText="0"/>
    </xf>
    <xf borderId="0" fillId="14" fontId="11" numFmtId="49" xfId="0" applyAlignment="1" applyFont="1" applyNumberFormat="1">
      <alignment shrinkToFit="0" vertical="bottom" wrapText="0"/>
    </xf>
    <xf borderId="0" fillId="14" fontId="11" numFmtId="14" xfId="0" applyAlignment="1" applyFont="1" applyNumberFormat="1">
      <alignment horizontal="left" shrinkToFit="0" vertical="bottom" wrapText="0"/>
    </xf>
    <xf borderId="0" fillId="14" fontId="2" numFmtId="0" xfId="0" applyAlignment="1" applyFont="1">
      <alignment vertical="bottom"/>
    </xf>
    <xf borderId="0" fillId="14" fontId="13" numFmtId="0" xfId="0" applyAlignment="1" applyFont="1">
      <alignment horizontal="center" vertical="bottom"/>
    </xf>
    <xf borderId="0" fillId="14" fontId="12" numFmtId="0" xfId="0" applyAlignment="1" applyFont="1">
      <alignment horizontal="center" vertical="bottom"/>
    </xf>
    <xf borderId="0" fillId="14" fontId="13" numFmtId="9" xfId="0" applyAlignment="1" applyFont="1" applyNumberFormat="1">
      <alignment horizontal="center" vertical="bottom"/>
    </xf>
    <xf borderId="0" fillId="14" fontId="12" numFmtId="1" xfId="0" applyAlignment="1" applyFont="1" applyNumberFormat="1">
      <alignment horizontal="center" vertical="bottom"/>
    </xf>
    <xf borderId="0" fillId="14" fontId="11" numFmtId="0" xfId="0" applyAlignment="1" applyFont="1">
      <alignment horizontal="right" vertical="bottom"/>
    </xf>
    <xf borderId="0" fillId="9" fontId="11" numFmtId="0" xfId="0" applyAlignment="1" applyFont="1">
      <alignment vertical="bottom"/>
    </xf>
    <xf borderId="0" fillId="9" fontId="11" numFmtId="0" xfId="0" applyAlignment="1" applyFont="1">
      <alignment shrinkToFit="0" vertical="bottom" wrapText="0"/>
    </xf>
    <xf borderId="0" fillId="9" fontId="11" numFmtId="49" xfId="0" applyAlignment="1" applyFont="1" applyNumberFormat="1">
      <alignment shrinkToFit="0" vertical="bottom" wrapText="0"/>
    </xf>
    <xf borderId="0" fillId="9" fontId="11" numFmtId="14" xfId="0" applyAlignment="1" applyFont="1" applyNumberFormat="1">
      <alignment horizontal="left" shrinkToFit="0" vertical="bottom" wrapText="0"/>
    </xf>
    <xf borderId="0" fillId="9" fontId="12" numFmtId="0" xfId="0" applyAlignment="1" applyFont="1">
      <alignment horizontal="center" vertical="bottom"/>
    </xf>
    <xf borderId="0" fillId="9" fontId="13" numFmtId="0" xfId="0" applyAlignment="1" applyFont="1">
      <alignment horizontal="center" vertical="bottom"/>
    </xf>
    <xf borderId="0" fillId="9" fontId="13" numFmtId="9" xfId="0" applyAlignment="1" applyFont="1" applyNumberFormat="1">
      <alignment horizontal="center" vertical="bottom"/>
    </xf>
    <xf borderId="0" fillId="9" fontId="12" numFmtId="1" xfId="0" applyAlignment="1" applyFont="1" applyNumberFormat="1">
      <alignment horizontal="center" vertical="bottom"/>
    </xf>
    <xf borderId="0" fillId="9" fontId="11" numFmtId="0" xfId="0" applyAlignment="1" applyFont="1">
      <alignment horizontal="right" vertical="bottom"/>
    </xf>
    <xf borderId="0" fillId="11" fontId="14" numFmtId="0" xfId="0" applyAlignment="1" applyFont="1">
      <alignment shrinkToFit="0" vertical="bottom" wrapText="0"/>
    </xf>
    <xf borderId="0" fillId="11" fontId="11" numFmtId="0" xfId="0" applyAlignment="1" applyFont="1">
      <alignment horizontal="center" shrinkToFit="0" vertical="bottom" wrapText="0"/>
    </xf>
    <xf borderId="0" fillId="11" fontId="2" numFmtId="14" xfId="0" applyAlignment="1" applyFont="1" applyNumberFormat="1">
      <alignment vertical="bottom"/>
    </xf>
    <xf borderId="0" fillId="12" fontId="13" numFmtId="0" xfId="0" applyAlignment="1" applyFont="1">
      <alignment horizontal="center" shrinkToFit="0" vertical="bottom" wrapText="0"/>
    </xf>
    <xf borderId="0" fillId="15" fontId="11" numFmtId="0" xfId="0" applyAlignment="1" applyFill="1" applyFont="1">
      <alignment vertical="bottom"/>
    </xf>
    <xf borderId="0" fillId="15" fontId="11" numFmtId="0" xfId="0" applyAlignment="1" applyFont="1">
      <alignment shrinkToFit="0" vertical="bottom" wrapText="0"/>
    </xf>
    <xf borderId="0" fillId="15" fontId="11" numFmtId="49" xfId="0" applyAlignment="1" applyFont="1" applyNumberFormat="1">
      <alignment shrinkToFit="0" vertical="bottom" wrapText="0"/>
    </xf>
    <xf borderId="0" fillId="15" fontId="11" numFmtId="14" xfId="0" applyAlignment="1" applyFont="1" applyNumberFormat="1">
      <alignment horizontal="left" shrinkToFit="0" vertical="bottom" wrapText="0"/>
    </xf>
    <xf borderId="0" fillId="15" fontId="2" numFmtId="0" xfId="0" applyAlignment="1" applyFont="1">
      <alignment vertical="bottom"/>
    </xf>
    <xf borderId="0" fillId="16" fontId="13" numFmtId="0" xfId="0" applyAlignment="1" applyFill="1" applyFont="1">
      <alignment horizontal="center" shrinkToFit="0" vertical="bottom" wrapText="0"/>
    </xf>
    <xf borderId="0" fillId="15" fontId="11" numFmtId="0" xfId="0" applyAlignment="1" applyFont="1">
      <alignment horizontal="center" vertical="bottom"/>
    </xf>
    <xf borderId="0" fillId="15" fontId="5" numFmtId="0" xfId="0" applyAlignment="1" applyFont="1">
      <alignment horizontal="center" vertical="bottom"/>
    </xf>
    <xf borderId="0" fillId="15" fontId="11" numFmtId="9" xfId="0" applyAlignment="1" applyFont="1" applyNumberFormat="1">
      <alignment horizontal="center" vertical="bottom"/>
    </xf>
    <xf borderId="0" fillId="15" fontId="12" numFmtId="1" xfId="0" applyAlignment="1" applyFont="1" applyNumberFormat="1">
      <alignment horizontal="center" vertical="bottom"/>
    </xf>
    <xf borderId="0" fillId="15" fontId="11" numFmtId="0" xfId="0" applyAlignment="1" applyFont="1">
      <alignment horizontal="right" vertical="bottom"/>
    </xf>
    <xf borderId="0" fillId="16" fontId="11" numFmtId="0" xfId="0" applyAlignment="1" applyFont="1">
      <alignment horizontal="center" shrinkToFit="0" vertical="bottom" wrapText="0"/>
    </xf>
    <xf borderId="0" fillId="15" fontId="13" numFmtId="0" xfId="0" applyAlignment="1" applyFont="1">
      <alignment horizontal="center" vertical="bottom"/>
    </xf>
    <xf borderId="0" fillId="15" fontId="12" numFmtId="0" xfId="0" applyAlignment="1" applyFont="1">
      <alignment horizontal="center" vertical="bottom"/>
    </xf>
    <xf borderId="0" fillId="15" fontId="13" numFmtId="9" xfId="0" applyAlignment="1" applyFont="1" applyNumberFormat="1">
      <alignment horizontal="center" vertical="bottom"/>
    </xf>
    <xf borderId="0" fillId="15" fontId="11" numFmtId="0" xfId="0" applyAlignment="1" applyFont="1">
      <alignment horizontal="center" shrinkToFit="0" vertical="bottom" wrapText="0"/>
    </xf>
    <xf borderId="0" fillId="14" fontId="11" numFmtId="0" xfId="0" applyAlignment="1" applyFont="1">
      <alignment horizontal="center" vertical="bottom"/>
    </xf>
    <xf borderId="0" fillId="14" fontId="5" numFmtId="0" xfId="0" applyAlignment="1" applyFont="1">
      <alignment horizontal="center" vertical="bottom"/>
    </xf>
    <xf borderId="0" fillId="14" fontId="11" numFmtId="9" xfId="0" applyAlignment="1" applyFont="1" applyNumberFormat="1">
      <alignment horizontal="center" vertical="bottom"/>
    </xf>
    <xf borderId="0" fillId="13" fontId="2" numFmtId="0" xfId="0" applyAlignment="1" applyFont="1">
      <alignment shrinkToFit="0" vertical="bottom" wrapText="0"/>
    </xf>
    <xf borderId="0" fillId="13" fontId="13" numFmtId="0" xfId="0" applyAlignment="1" applyFont="1">
      <alignment vertical="bottom"/>
    </xf>
    <xf borderId="0" fillId="13" fontId="11" numFmtId="14" xfId="0" applyAlignment="1" applyFont="1" applyNumberFormat="1">
      <alignment horizontal="center" shrinkToFit="0" vertical="bottom" wrapText="0"/>
    </xf>
    <xf borderId="0" fillId="13" fontId="14" numFmtId="0" xfId="0" applyAlignment="1" applyFont="1">
      <alignment shrinkToFit="0" vertical="bottom" wrapText="0"/>
    </xf>
    <xf borderId="0" fillId="13" fontId="2" numFmtId="14" xfId="0" applyAlignment="1" applyFont="1" applyNumberFormat="1">
      <alignment vertical="bottom"/>
    </xf>
    <xf borderId="0" fillId="13" fontId="11" numFmtId="0" xfId="0" applyAlignment="1" applyFont="1">
      <alignment shrinkToFit="0" vertical="bottom" wrapText="0"/>
    </xf>
    <xf borderId="0" fillId="13" fontId="11" numFmtId="49" xfId="0" applyAlignment="1" applyFont="1" applyNumberFormat="1">
      <alignment shrinkToFit="0" vertical="bottom" wrapText="0"/>
    </xf>
    <xf borderId="0" fillId="13" fontId="11" numFmtId="14" xfId="0" applyAlignment="1" applyFont="1" applyNumberFormat="1">
      <alignment horizontal="left" shrinkToFit="0" vertical="bottom" wrapText="0"/>
    </xf>
    <xf borderId="0" fillId="13" fontId="11" numFmtId="0" xfId="0" applyAlignment="1" applyFont="1">
      <alignment horizontal="center" vertical="bottom"/>
    </xf>
    <xf borderId="0" fillId="13" fontId="5" numFmtId="0" xfId="0" applyAlignment="1" applyFont="1">
      <alignment horizontal="center" vertical="bottom"/>
    </xf>
    <xf borderId="0" fillId="13" fontId="11" numFmtId="9" xfId="0" applyAlignment="1" applyFont="1" applyNumberFormat="1">
      <alignment horizontal="center" vertical="bottom"/>
    </xf>
    <xf borderId="0" fillId="13" fontId="11" numFmtId="0" xfId="0" applyAlignment="1" applyFont="1">
      <alignment horizontal="right" vertical="bottom"/>
    </xf>
    <xf borderId="0" fillId="13" fontId="11" numFmtId="165" xfId="0" applyAlignment="1" applyFont="1" applyNumberFormat="1">
      <alignment horizontal="left" shrinkToFit="0" vertical="bottom" wrapText="0"/>
    </xf>
    <xf borderId="0" fillId="14" fontId="11" numFmtId="0" xfId="0" applyAlignment="1" applyFont="1">
      <alignment vertical="bottom"/>
    </xf>
    <xf borderId="0" fillId="14" fontId="2" numFmtId="14" xfId="0" applyAlignment="1" applyFont="1" applyNumberFormat="1">
      <alignment vertical="bottom"/>
    </xf>
    <xf borderId="0" fillId="0" fontId="11" numFmtId="0" xfId="0" applyAlignment="1" applyFont="1">
      <alignment vertical="bottom"/>
    </xf>
    <xf borderId="0" fillId="9" fontId="2" numFmtId="165" xfId="0" applyAlignment="1" applyFont="1" applyNumberFormat="1">
      <alignment vertical="bottom"/>
    </xf>
    <xf borderId="0" fillId="9" fontId="11" numFmtId="0" xfId="0" applyAlignment="1" applyFont="1">
      <alignment horizontal="center" shrinkToFit="0" vertical="bottom" wrapText="0"/>
    </xf>
    <xf borderId="0" fillId="9" fontId="11" numFmtId="0" xfId="0" applyAlignment="1" applyFont="1">
      <alignment horizontal="center" vertical="bottom"/>
    </xf>
    <xf borderId="0" fillId="9" fontId="5" numFmtId="0" xfId="0" applyAlignment="1" applyFont="1">
      <alignment horizontal="center" vertical="bottom"/>
    </xf>
    <xf borderId="0" fillId="9" fontId="11" numFmtId="9" xfId="0" applyAlignment="1" applyFont="1" applyNumberFormat="1">
      <alignment horizontal="center" vertical="bottom"/>
    </xf>
    <xf borderId="0" fillId="12" fontId="11" numFmtId="0" xfId="0" applyAlignment="1" applyFont="1">
      <alignment vertical="bottom"/>
    </xf>
    <xf borderId="0" fillId="12" fontId="11" numFmtId="0" xfId="0" applyAlignment="1" applyFont="1">
      <alignment shrinkToFit="0" vertical="bottom" wrapText="0"/>
    </xf>
    <xf borderId="0" fillId="12" fontId="11" numFmtId="49" xfId="0" applyAlignment="1" applyFont="1" applyNumberFormat="1">
      <alignment shrinkToFit="0" vertical="bottom" wrapText="0"/>
    </xf>
    <xf borderId="0" fillId="12" fontId="11" numFmtId="14" xfId="0" applyAlignment="1" applyFont="1" applyNumberFormat="1">
      <alignment horizontal="left" shrinkToFit="0" vertical="bottom" wrapText="0"/>
    </xf>
    <xf borderId="0" fillId="12" fontId="11" numFmtId="0" xfId="0" applyAlignment="1" applyFont="1">
      <alignment horizontal="center" vertical="bottom"/>
    </xf>
    <xf borderId="0" fillId="12" fontId="5" numFmtId="0" xfId="0" applyAlignment="1" applyFont="1">
      <alignment horizontal="center" vertical="bottom"/>
    </xf>
    <xf borderId="0" fillId="12" fontId="11" numFmtId="9" xfId="0" applyAlignment="1" applyFont="1" applyNumberFormat="1">
      <alignment horizontal="center" vertical="bottom"/>
    </xf>
    <xf borderId="0" fillId="12" fontId="11" numFmtId="0" xfId="0" applyAlignment="1" applyFont="1">
      <alignment horizontal="right" vertical="bottom"/>
    </xf>
    <xf borderId="0" fillId="9" fontId="11" numFmtId="165" xfId="0" applyAlignment="1" applyFont="1" applyNumberFormat="1">
      <alignment horizontal="center" shrinkToFit="0" vertical="bottom" wrapText="0"/>
    </xf>
    <xf borderId="0" fillId="9" fontId="11" numFmtId="14" xfId="0" applyAlignment="1" applyFont="1" applyNumberFormat="1">
      <alignment horizontal="center" shrinkToFit="0" vertical="bottom" wrapText="0"/>
    </xf>
    <xf borderId="0" fillId="9" fontId="2" numFmtId="14" xfId="0" applyAlignment="1" applyFont="1" applyNumberFormat="1">
      <alignment vertical="bottom"/>
    </xf>
    <xf borderId="0" fillId="17" fontId="11" numFmtId="0" xfId="0" applyAlignment="1" applyFill="1" applyFont="1">
      <alignment vertical="bottom"/>
    </xf>
    <xf borderId="0" fillId="17" fontId="11" numFmtId="0" xfId="0" applyAlignment="1" applyFont="1">
      <alignment shrinkToFit="0" vertical="bottom" wrapText="0"/>
    </xf>
    <xf borderId="0" fillId="17" fontId="11" numFmtId="49" xfId="0" applyAlignment="1" applyFont="1" applyNumberFormat="1">
      <alignment shrinkToFit="0" vertical="bottom" wrapText="0"/>
    </xf>
    <xf borderId="0" fillId="17" fontId="2" numFmtId="0" xfId="0" applyAlignment="1" applyFont="1">
      <alignment vertical="bottom"/>
    </xf>
    <xf borderId="0" fillId="17" fontId="11" numFmtId="14" xfId="0" applyAlignment="1" applyFont="1" applyNumberFormat="1">
      <alignment horizontal="left" shrinkToFit="0" vertical="bottom" wrapText="0"/>
    </xf>
    <xf borderId="0" fillId="17" fontId="11" numFmtId="0" xfId="0" applyAlignment="1" applyFont="1">
      <alignment horizontal="center" vertical="bottom"/>
    </xf>
    <xf borderId="0" fillId="17" fontId="5" numFmtId="0" xfId="0" applyAlignment="1" applyFont="1">
      <alignment horizontal="center" vertical="bottom"/>
    </xf>
    <xf borderId="0" fillId="17" fontId="11" numFmtId="9" xfId="0" applyAlignment="1" applyFont="1" applyNumberFormat="1">
      <alignment horizontal="center" vertical="bottom"/>
    </xf>
    <xf borderId="0" fillId="17" fontId="12" numFmtId="1" xfId="0" applyAlignment="1" applyFont="1" applyNumberFormat="1">
      <alignment horizontal="center" vertical="bottom"/>
    </xf>
    <xf borderId="0" fillId="17" fontId="11" numFmtId="0" xfId="0" applyAlignment="1" applyFont="1">
      <alignment horizontal="right" vertical="bottom"/>
    </xf>
    <xf borderId="0" fillId="18" fontId="11" numFmtId="0" xfId="0" applyAlignment="1" applyFill="1" applyFont="1">
      <alignment vertical="bottom"/>
    </xf>
    <xf borderId="0" fillId="18" fontId="11" numFmtId="0" xfId="0" applyAlignment="1" applyFont="1">
      <alignment shrinkToFit="0" vertical="bottom" wrapText="0"/>
    </xf>
    <xf borderId="0" fillId="18" fontId="11" numFmtId="49" xfId="0" applyAlignment="1" applyFont="1" applyNumberFormat="1">
      <alignment shrinkToFit="0" vertical="bottom" wrapText="0"/>
    </xf>
    <xf borderId="0" fillId="18" fontId="11" numFmtId="14" xfId="0" applyAlignment="1" applyFont="1" applyNumberFormat="1">
      <alignment horizontal="left" shrinkToFit="0" vertical="bottom" wrapText="0"/>
    </xf>
    <xf borderId="0" fillId="18" fontId="2" numFmtId="0" xfId="0" applyAlignment="1" applyFont="1">
      <alignment vertical="bottom"/>
    </xf>
    <xf borderId="0" fillId="18" fontId="11" numFmtId="0" xfId="0" applyAlignment="1" applyFont="1">
      <alignment horizontal="center" vertical="bottom"/>
    </xf>
    <xf borderId="0" fillId="18" fontId="5" numFmtId="0" xfId="0" applyAlignment="1" applyFont="1">
      <alignment horizontal="center" vertical="bottom"/>
    </xf>
    <xf borderId="0" fillId="18" fontId="11" numFmtId="9" xfId="0" applyAlignment="1" applyFont="1" applyNumberFormat="1">
      <alignment horizontal="center" vertical="bottom"/>
    </xf>
    <xf borderId="0" fillId="18" fontId="12" numFmtId="1" xfId="0" applyAlignment="1" applyFont="1" applyNumberFormat="1">
      <alignment horizontal="center" vertical="bottom"/>
    </xf>
    <xf borderId="0" fillId="18" fontId="11" numFmtId="0" xfId="0" applyAlignment="1" applyFont="1">
      <alignment horizontal="right" vertical="bottom"/>
    </xf>
    <xf borderId="0" fillId="18" fontId="2" numFmtId="14" xfId="0" applyAlignment="1" applyFont="1" applyNumberFormat="1">
      <alignment vertical="bottom"/>
    </xf>
    <xf borderId="0" fillId="18" fontId="13" numFmtId="0" xfId="0" applyAlignment="1" applyFont="1">
      <alignment vertical="bottom"/>
    </xf>
    <xf borderId="0" fillId="18" fontId="13" numFmtId="0" xfId="0" applyAlignment="1" applyFont="1">
      <alignment shrinkToFit="0" vertical="bottom" wrapText="0"/>
    </xf>
    <xf borderId="0" fillId="18" fontId="13" numFmtId="49" xfId="0" applyAlignment="1" applyFont="1" applyNumberFormat="1">
      <alignment shrinkToFit="0" vertical="bottom" wrapText="0"/>
    </xf>
    <xf borderId="0" fillId="18" fontId="13" numFmtId="14" xfId="0" applyAlignment="1" applyFont="1" applyNumberFormat="1">
      <alignment horizontal="left" shrinkToFit="0" vertical="bottom" wrapText="0"/>
    </xf>
    <xf borderId="0" fillId="18" fontId="2" numFmtId="165" xfId="0" applyAlignment="1" applyFont="1" applyNumberFormat="1">
      <alignment vertical="bottom"/>
    </xf>
    <xf borderId="0" fillId="18" fontId="13" numFmtId="0" xfId="0" applyAlignment="1" applyFont="1">
      <alignment horizontal="right" vertical="bottom"/>
    </xf>
    <xf borderId="0" fillId="18" fontId="11" numFmtId="165" xfId="0" applyAlignment="1" applyFont="1" applyNumberFormat="1">
      <alignment horizontal="left" shrinkToFit="0" vertical="bottom" wrapText="0"/>
    </xf>
    <xf borderId="0" fillId="18" fontId="11" numFmtId="0" xfId="0" applyAlignment="1" applyFont="1">
      <alignment horizontal="center" shrinkToFit="0" vertical="bottom" wrapText="0"/>
    </xf>
    <xf borderId="0" fillId="18" fontId="11" numFmtId="0" xfId="0" applyAlignment="1" applyFont="1">
      <alignment vertical="bottom"/>
    </xf>
    <xf borderId="0" fillId="18" fontId="11" numFmtId="0" xfId="0" applyAlignment="1" applyFont="1">
      <alignment shrinkToFit="0" vertical="bottom" wrapText="0"/>
    </xf>
    <xf borderId="0" fillId="18" fontId="11" numFmtId="49" xfId="0" applyAlignment="1" applyFont="1" applyNumberFormat="1">
      <alignment shrinkToFit="0" vertical="bottom" wrapText="0"/>
    </xf>
    <xf borderId="0" fillId="18" fontId="11" numFmtId="14" xfId="0" applyAlignment="1" applyFont="1" applyNumberFormat="1">
      <alignment horizontal="left" shrinkToFit="0" vertical="bottom" wrapText="0"/>
    </xf>
    <xf borderId="0" fillId="18" fontId="11" numFmtId="0" xfId="0" applyAlignment="1" applyFont="1">
      <alignment horizontal="right" vertical="bottom"/>
    </xf>
    <xf borderId="0" fillId="18" fontId="2" numFmtId="9" xfId="0" applyAlignment="1" applyFont="1" applyNumberFormat="1">
      <alignment vertical="bottom"/>
    </xf>
    <xf borderId="0" fillId="19" fontId="11" numFmtId="0" xfId="0" applyAlignment="1" applyFill="1" applyFont="1">
      <alignment vertical="bottom"/>
    </xf>
    <xf borderId="0" fillId="19" fontId="11" numFmtId="0" xfId="0" applyAlignment="1" applyFont="1">
      <alignment shrinkToFit="0" vertical="bottom" wrapText="0"/>
    </xf>
    <xf borderId="0" fillId="19" fontId="11" numFmtId="49" xfId="0" applyAlignment="1" applyFont="1" applyNumberFormat="1">
      <alignment shrinkToFit="0" vertical="bottom" wrapText="0"/>
    </xf>
    <xf borderId="0" fillId="19" fontId="11" numFmtId="14" xfId="0" applyAlignment="1" applyFont="1" applyNumberFormat="1">
      <alignment horizontal="left" shrinkToFit="0" vertical="bottom" wrapText="0"/>
    </xf>
    <xf borderId="0" fillId="19" fontId="2" numFmtId="0" xfId="0" applyAlignment="1" applyFont="1">
      <alignment vertical="bottom"/>
    </xf>
    <xf borderId="0" fillId="19" fontId="2" numFmtId="165" xfId="0" applyAlignment="1" applyFont="1" applyNumberFormat="1">
      <alignment vertical="bottom"/>
    </xf>
    <xf borderId="0" fillId="19" fontId="11" numFmtId="0" xfId="0" applyAlignment="1" applyFont="1">
      <alignment horizontal="center" vertical="bottom"/>
    </xf>
    <xf borderId="0" fillId="19" fontId="5" numFmtId="0" xfId="0" applyAlignment="1" applyFont="1">
      <alignment horizontal="center" vertical="bottom"/>
    </xf>
    <xf borderId="0" fillId="19" fontId="11" numFmtId="9" xfId="0" applyAlignment="1" applyFont="1" applyNumberFormat="1">
      <alignment horizontal="center" vertical="bottom"/>
    </xf>
    <xf borderId="0" fillId="9" fontId="5" numFmtId="1" xfId="0" applyAlignment="1" applyFont="1" applyNumberFormat="1">
      <alignment horizontal="center" vertical="bottom"/>
    </xf>
    <xf borderId="0" fillId="19" fontId="11" numFmtId="0" xfId="0" applyAlignment="1" applyFont="1">
      <alignment horizontal="right" vertical="bottom"/>
    </xf>
    <xf borderId="0" fillId="20" fontId="2" numFmtId="0" xfId="0" applyAlignment="1" applyFill="1" applyFont="1">
      <alignment vertical="bottom"/>
    </xf>
    <xf borderId="0" fillId="21" fontId="2" numFmtId="0" xfId="0" applyAlignment="1" applyFill="1" applyFont="1">
      <alignment vertical="bottom"/>
    </xf>
    <xf borderId="0" fillId="11" fontId="11" numFmtId="0" xfId="0" applyAlignment="1" applyFont="1">
      <alignment vertical="bottom"/>
    </xf>
    <xf borderId="0" fillId="11" fontId="11" numFmtId="0" xfId="0" applyAlignment="1" applyFont="1">
      <alignment shrinkToFit="0" vertical="bottom" wrapText="0"/>
    </xf>
    <xf borderId="0" fillId="11" fontId="11" numFmtId="49" xfId="0" applyAlignment="1" applyFont="1" applyNumberFormat="1">
      <alignment shrinkToFit="0" vertical="bottom" wrapText="0"/>
    </xf>
    <xf borderId="0" fillId="11" fontId="11" numFmtId="14" xfId="0" applyAlignment="1" applyFont="1" applyNumberFormat="1">
      <alignment horizontal="left" shrinkToFit="0" vertical="bottom" wrapText="0"/>
    </xf>
    <xf borderId="0" fillId="11" fontId="11" numFmtId="165" xfId="0" applyAlignment="1" applyFont="1" applyNumberFormat="1">
      <alignment horizontal="center" shrinkToFit="0" vertical="bottom" wrapText="0"/>
    </xf>
    <xf borderId="0" fillId="11" fontId="11" numFmtId="0" xfId="0" applyAlignment="1" applyFont="1">
      <alignment horizontal="center" vertical="bottom"/>
    </xf>
    <xf borderId="0" fillId="11" fontId="5" numFmtId="0" xfId="0" applyAlignment="1" applyFont="1">
      <alignment horizontal="center" vertical="bottom"/>
    </xf>
    <xf borderId="0" fillId="11" fontId="11" numFmtId="9" xfId="0" applyAlignment="1" applyFont="1" applyNumberFormat="1">
      <alignment horizontal="center" vertical="bottom"/>
    </xf>
    <xf borderId="0" fillId="11" fontId="11" numFmtId="0" xfId="0" applyAlignment="1" applyFont="1">
      <alignment horizontal="right" vertical="bottom"/>
    </xf>
    <xf borderId="0" fillId="9" fontId="2" numFmtId="9" xfId="0" applyAlignment="1" applyFont="1" applyNumberFormat="1">
      <alignment vertical="bottom"/>
    </xf>
    <xf borderId="0" fillId="21" fontId="11" numFmtId="0" xfId="0" applyAlignment="1" applyFont="1">
      <alignment horizontal="right" vertical="bottom"/>
    </xf>
    <xf borderId="0" fillId="22" fontId="11" numFmtId="0" xfId="0" applyAlignment="1" applyFill="1" applyFont="1">
      <alignment vertical="bottom"/>
    </xf>
    <xf borderId="0" fillId="22" fontId="11" numFmtId="0" xfId="0" applyAlignment="1" applyFont="1">
      <alignment shrinkToFit="0" vertical="bottom" wrapText="0"/>
    </xf>
    <xf borderId="0" fillId="22" fontId="11" numFmtId="49" xfId="0" applyAlignment="1" applyFont="1" applyNumberFormat="1">
      <alignment shrinkToFit="0" vertical="bottom" wrapText="0"/>
    </xf>
    <xf borderId="0" fillId="22" fontId="11" numFmtId="14" xfId="0" applyAlignment="1" applyFont="1" applyNumberFormat="1">
      <alignment horizontal="left" shrinkToFit="0" vertical="bottom" wrapText="0"/>
    </xf>
    <xf borderId="0" fillId="22" fontId="2" numFmtId="0" xfId="0" applyAlignment="1" applyFont="1">
      <alignment vertical="bottom"/>
    </xf>
    <xf borderId="0" fillId="22" fontId="2" numFmtId="165" xfId="0" applyAlignment="1" applyFont="1" applyNumberFormat="1">
      <alignment vertical="bottom"/>
    </xf>
    <xf borderId="0" fillId="16" fontId="11" numFmtId="0" xfId="0" applyAlignment="1" applyFont="1">
      <alignment horizontal="center" shrinkToFit="0" vertical="bottom" wrapText="0"/>
    </xf>
    <xf borderId="0" fillId="22" fontId="11" numFmtId="0" xfId="0" applyAlignment="1" applyFont="1">
      <alignment horizontal="center" vertical="bottom"/>
    </xf>
    <xf borderId="0" fillId="22" fontId="5" numFmtId="0" xfId="0" applyAlignment="1" applyFont="1">
      <alignment horizontal="center" vertical="bottom"/>
    </xf>
    <xf borderId="0" fillId="22" fontId="11" numFmtId="9" xfId="0" applyAlignment="1" applyFont="1" applyNumberFormat="1">
      <alignment horizontal="center" vertical="bottom"/>
    </xf>
    <xf borderId="0" fillId="22" fontId="11" numFmtId="0" xfId="0" applyAlignment="1" applyFont="1">
      <alignment horizontal="right" vertical="bottom"/>
    </xf>
    <xf borderId="0" fillId="22" fontId="13" numFmtId="14" xfId="0" applyAlignment="1" applyFont="1" applyNumberFormat="1">
      <alignment horizontal="left" vertical="bottom"/>
    </xf>
    <xf borderId="0" fillId="12" fontId="11" numFmtId="0" xfId="0" applyAlignment="1" applyFont="1">
      <alignment vertical="bottom"/>
    </xf>
    <xf borderId="0" fillId="12" fontId="11" numFmtId="0" xfId="0" applyAlignment="1" applyFont="1">
      <alignment shrinkToFit="0" vertical="bottom" wrapText="0"/>
    </xf>
    <xf borderId="0" fillId="12" fontId="11" numFmtId="49" xfId="0" applyAlignment="1" applyFont="1" applyNumberFormat="1">
      <alignment shrinkToFit="0" vertical="bottom" wrapText="0"/>
    </xf>
    <xf borderId="0" fillId="12" fontId="11" numFmtId="14" xfId="0" applyAlignment="1" applyFont="1" applyNumberFormat="1">
      <alignment horizontal="left" shrinkToFit="0" vertical="bottom" wrapText="0"/>
    </xf>
    <xf borderId="0" fillId="12" fontId="11" numFmtId="0" xfId="0" applyAlignment="1" applyFont="1">
      <alignment horizontal="center" vertical="bottom"/>
    </xf>
    <xf borderId="0" fillId="12" fontId="5" numFmtId="0" xfId="0" applyAlignment="1" applyFont="1">
      <alignment horizontal="center" vertical="bottom"/>
    </xf>
    <xf borderId="0" fillId="12" fontId="11" numFmtId="9" xfId="0" applyAlignment="1" applyFont="1" applyNumberFormat="1">
      <alignment horizontal="center" vertical="bottom"/>
    </xf>
    <xf borderId="0" fillId="12" fontId="11" numFmtId="0" xfId="0" applyAlignment="1" applyFont="1">
      <alignment horizontal="right" vertical="bottom"/>
    </xf>
    <xf borderId="0" fillId="12" fontId="2" numFmtId="49" xfId="0" applyAlignment="1" applyFont="1" applyNumberFormat="1">
      <alignment vertical="bottom"/>
    </xf>
    <xf borderId="0" fillId="12" fontId="2" numFmtId="14" xfId="0" applyAlignment="1" applyFont="1" applyNumberFormat="1">
      <alignment horizontal="right" vertical="bottom"/>
    </xf>
    <xf borderId="0" fillId="12" fontId="2" numFmtId="9" xfId="0" applyAlignment="1" applyFont="1" applyNumberFormat="1">
      <alignment vertical="bottom"/>
    </xf>
    <xf borderId="0" fillId="12" fontId="2" numFmtId="14" xfId="0" applyAlignment="1" applyFont="1" applyNumberFormat="1">
      <alignment vertical="bottom"/>
    </xf>
    <xf borderId="0" fillId="12" fontId="11" numFmtId="165" xfId="0" applyAlignment="1" applyFont="1" applyNumberFormat="1">
      <alignment horizontal="center" shrinkToFit="0" vertical="bottom" wrapText="0"/>
    </xf>
    <xf borderId="0" fillId="12" fontId="2" numFmtId="164" xfId="0" applyAlignment="1" applyFont="1" applyNumberFormat="1">
      <alignment vertical="bottom"/>
    </xf>
    <xf borderId="0" fillId="9" fontId="2" numFmtId="1" xfId="0" applyAlignment="1" applyFont="1" applyNumberFormat="1">
      <alignment vertical="bottom"/>
    </xf>
    <xf borderId="0" fillId="11" fontId="11" numFmtId="0" xfId="0" applyAlignment="1" applyFont="1">
      <alignment horizontal="center" shrinkToFit="0" vertical="bottom" wrapText="0"/>
    </xf>
    <xf borderId="0" fillId="9" fontId="11" numFmtId="0" xfId="0" applyAlignment="1" applyFont="1">
      <alignment horizontal="center" shrinkToFit="0" vertical="bottom" wrapText="0"/>
    </xf>
    <xf borderId="0" fillId="9" fontId="2" numFmtId="165" xfId="0" applyAlignment="1" applyFont="1" applyNumberFormat="1">
      <alignment vertical="bottom"/>
    </xf>
    <xf borderId="0" fillId="23" fontId="11" numFmtId="0" xfId="0" applyAlignment="1" applyFill="1" applyFont="1">
      <alignment vertical="bottom"/>
    </xf>
    <xf borderId="0" fillId="23" fontId="11" numFmtId="0" xfId="0" applyAlignment="1" applyFont="1">
      <alignment shrinkToFit="0" vertical="bottom" wrapText="0"/>
    </xf>
    <xf borderId="0" fillId="23" fontId="11" numFmtId="49" xfId="0" applyAlignment="1" applyFont="1" applyNumberFormat="1">
      <alignment shrinkToFit="0" vertical="bottom" wrapText="0"/>
    </xf>
    <xf borderId="0" fillId="23" fontId="11" numFmtId="14" xfId="0" applyAlignment="1" applyFont="1" applyNumberFormat="1">
      <alignment horizontal="left" shrinkToFit="0" vertical="bottom" wrapText="0"/>
    </xf>
    <xf borderId="0" fillId="23" fontId="2" numFmtId="14" xfId="0" applyAlignment="1" applyFont="1" applyNumberFormat="1">
      <alignment vertical="bottom"/>
    </xf>
    <xf borderId="0" fillId="23" fontId="2" numFmtId="165" xfId="0" applyAlignment="1" applyFont="1" applyNumberFormat="1">
      <alignment vertical="bottom"/>
    </xf>
    <xf borderId="0" fillId="23" fontId="11" numFmtId="0" xfId="0" applyAlignment="1" applyFont="1">
      <alignment horizontal="center" shrinkToFit="0" vertical="bottom" wrapText="0"/>
    </xf>
    <xf borderId="0" fillId="23" fontId="11" numFmtId="0" xfId="0" applyAlignment="1" applyFont="1">
      <alignment horizontal="center" vertical="bottom"/>
    </xf>
    <xf borderId="0" fillId="23" fontId="5" numFmtId="0" xfId="0" applyAlignment="1" applyFont="1">
      <alignment horizontal="center" vertical="bottom"/>
    </xf>
    <xf borderId="0" fillId="23" fontId="11" numFmtId="9" xfId="0" applyAlignment="1" applyFont="1" applyNumberFormat="1">
      <alignment horizontal="center" vertical="bottom"/>
    </xf>
    <xf borderId="0" fillId="23" fontId="2" numFmtId="0" xfId="0" applyAlignment="1" applyFont="1">
      <alignment vertical="bottom"/>
    </xf>
    <xf borderId="0" fillId="23" fontId="11" numFmtId="0" xfId="0" applyAlignment="1" applyFont="1">
      <alignment horizontal="right" vertical="bottom"/>
    </xf>
    <xf borderId="0" fillId="19" fontId="13" numFmtId="0" xfId="0" applyAlignment="1" applyFont="1">
      <alignment horizontal="left" vertical="bottom"/>
    </xf>
    <xf borderId="0" fillId="12" fontId="11" numFmtId="166" xfId="0" applyAlignment="1" applyFont="1" applyNumberFormat="1">
      <alignment horizontal="left" shrinkToFit="0" vertical="bottom" wrapText="0"/>
    </xf>
    <xf borderId="0" fillId="12" fontId="11" numFmtId="0" xfId="0" applyAlignment="1" applyFont="1">
      <alignment horizontal="center" shrinkToFit="0" vertical="bottom" wrapText="0"/>
    </xf>
    <xf borderId="0" fillId="19" fontId="11" numFmtId="0" xfId="0" applyAlignment="1" applyFont="1">
      <alignment horizontal="center" shrinkToFit="0" vertical="bottom" wrapText="0"/>
    </xf>
    <xf borderId="0" fillId="19" fontId="2" numFmtId="9" xfId="0" applyAlignment="1" applyFont="1" applyNumberFormat="1">
      <alignment vertical="bottom"/>
    </xf>
    <xf borderId="0" fillId="19" fontId="15" numFmtId="0" xfId="0" applyAlignment="1" applyFont="1">
      <alignment vertical="bottom"/>
    </xf>
    <xf borderId="0" fillId="19" fontId="13" numFmtId="14" xfId="0" applyAlignment="1" applyFont="1" applyNumberFormat="1">
      <alignment horizontal="left" vertical="bottom"/>
    </xf>
    <xf borderId="0" fillId="19" fontId="2" numFmtId="14" xfId="0" applyAlignment="1" applyFont="1" applyNumberFormat="1">
      <alignment vertical="bottom"/>
    </xf>
    <xf borderId="0" fillId="19" fontId="11" numFmtId="165" xfId="0" applyAlignment="1" applyFont="1" applyNumberFormat="1">
      <alignment horizontal="center" shrinkToFit="0" vertical="bottom" wrapText="0"/>
    </xf>
    <xf borderId="0" fillId="22" fontId="11" numFmtId="0" xfId="0" applyAlignment="1" applyFont="1">
      <alignment horizontal="center" shrinkToFit="0" vertical="bottom" wrapText="0"/>
    </xf>
    <xf borderId="0" fillId="22" fontId="2" numFmtId="14" xfId="0" applyAlignment="1" applyFont="1" applyNumberFormat="1">
      <alignment vertical="bottom"/>
    </xf>
    <xf borderId="0" fillId="12" fontId="13" numFmtId="14" xfId="0" applyAlignment="1" applyFont="1" applyNumberFormat="1">
      <alignment horizontal="left" vertical="bottom"/>
    </xf>
    <xf borderId="0" fillId="12" fontId="13" numFmtId="0" xfId="0" applyAlignment="1" applyFont="1">
      <alignment horizontal="left" vertical="bottom"/>
    </xf>
    <xf borderId="0" fillId="12" fontId="16" numFmtId="0" xfId="0" applyAlignment="1" applyFont="1">
      <alignment vertical="bottom"/>
    </xf>
    <xf borderId="0" fillId="12" fontId="11" numFmtId="167" xfId="0" applyAlignment="1" applyFont="1" applyNumberFormat="1">
      <alignment shrinkToFit="0" vertical="bottom" wrapText="0"/>
    </xf>
    <xf borderId="0" fillId="12" fontId="15" numFmtId="0" xfId="0" applyAlignment="1" applyFont="1">
      <alignment horizontal="left" vertical="top"/>
    </xf>
    <xf borderId="0" fillId="22" fontId="11" numFmtId="168" xfId="0" applyAlignment="1" applyFont="1" applyNumberFormat="1">
      <alignment horizontal="left" shrinkToFit="0" vertical="bottom" wrapText="0"/>
    </xf>
    <xf borderId="0" fillId="9" fontId="11" numFmtId="165" xfId="0" applyAlignment="1" applyFont="1" applyNumberFormat="1">
      <alignment horizontal="center" shrinkToFit="0" vertical="bottom" wrapText="0"/>
    </xf>
    <xf borderId="0" fillId="11" fontId="5" numFmtId="1" xfId="0" applyAlignment="1" applyFont="1" applyNumberFormat="1">
      <alignment horizontal="center" vertical="bottom"/>
    </xf>
    <xf borderId="0" fillId="10" fontId="11" numFmtId="0" xfId="0" applyAlignment="1" applyFont="1">
      <alignment horizontal="right" vertical="bottom"/>
    </xf>
    <xf borderId="0" fillId="24" fontId="11" numFmtId="0" xfId="0" applyAlignment="1" applyFill="1" applyFont="1">
      <alignment vertical="bottom"/>
    </xf>
    <xf borderId="0" fillId="24" fontId="11" numFmtId="0" xfId="0" applyAlignment="1" applyFont="1">
      <alignment shrinkToFit="0" vertical="bottom" wrapText="0"/>
    </xf>
    <xf borderId="0" fillId="24" fontId="11" numFmtId="49" xfId="0" applyAlignment="1" applyFont="1" applyNumberFormat="1">
      <alignment shrinkToFit="0" vertical="bottom" wrapText="0"/>
    </xf>
    <xf borderId="0" fillId="24" fontId="11" numFmtId="14" xfId="0" applyAlignment="1" applyFont="1" applyNumberFormat="1">
      <alignment horizontal="left" shrinkToFit="0" vertical="bottom" wrapText="0"/>
    </xf>
    <xf borderId="0" fillId="24" fontId="2" numFmtId="0" xfId="0" applyAlignment="1" applyFont="1">
      <alignment vertical="bottom"/>
    </xf>
    <xf borderId="0" fillId="24" fontId="2" numFmtId="165" xfId="0" applyAlignment="1" applyFont="1" applyNumberFormat="1">
      <alignment vertical="bottom"/>
    </xf>
    <xf borderId="0" fillId="24" fontId="11" numFmtId="0" xfId="0" applyAlignment="1" applyFont="1">
      <alignment horizontal="center" vertical="bottom"/>
    </xf>
    <xf borderId="0" fillId="24" fontId="11" numFmtId="9" xfId="0" applyAlignment="1" applyFont="1" applyNumberFormat="1">
      <alignment horizontal="center" vertical="bottom"/>
    </xf>
    <xf borderId="0" fillId="24" fontId="5" numFmtId="1" xfId="0" applyAlignment="1" applyFont="1" applyNumberFormat="1">
      <alignment horizontal="center" vertical="bottom"/>
    </xf>
    <xf borderId="0" fillId="24" fontId="11" numFmtId="0" xfId="0" applyAlignment="1" applyFont="1">
      <alignment horizontal="right" vertical="bottom"/>
    </xf>
    <xf borderId="0" fillId="0" fontId="2" numFmtId="49" xfId="0" applyAlignment="1" applyFont="1" applyNumberFormat="1">
      <alignment horizontal="left" shrinkToFit="0" vertical="bottom" wrapText="0"/>
    </xf>
    <xf borderId="0" fillId="8" fontId="11" numFmtId="0" xfId="0" applyAlignment="1" applyFont="1">
      <alignment vertical="bottom"/>
    </xf>
    <xf borderId="0" fillId="8" fontId="11" numFmtId="0" xfId="0" applyAlignment="1" applyFont="1">
      <alignment shrinkToFit="0" vertical="bottom" wrapText="0"/>
    </xf>
    <xf borderId="0" fillId="8" fontId="11" numFmtId="49" xfId="0" applyAlignment="1" applyFont="1" applyNumberFormat="1">
      <alignment shrinkToFit="0" vertical="bottom" wrapText="0"/>
    </xf>
    <xf borderId="0" fillId="8" fontId="2" numFmtId="0" xfId="0" applyAlignment="1" applyFont="1">
      <alignment vertical="bottom"/>
    </xf>
    <xf borderId="0" fillId="8" fontId="11" numFmtId="14" xfId="0" applyAlignment="1" applyFont="1" applyNumberFormat="1">
      <alignment horizontal="left" shrinkToFit="0" vertical="bottom" wrapText="0"/>
    </xf>
    <xf borderId="0" fillId="8" fontId="2" numFmtId="14" xfId="0" applyAlignment="1" applyFont="1" applyNumberFormat="1">
      <alignment vertical="bottom"/>
    </xf>
    <xf borderId="0" fillId="8" fontId="2" numFmtId="165" xfId="0" applyAlignment="1" applyFont="1" applyNumberFormat="1">
      <alignment vertical="bottom"/>
    </xf>
    <xf borderId="0" fillId="8" fontId="11" numFmtId="0" xfId="0" applyAlignment="1" applyFont="1">
      <alignment horizontal="center" vertical="bottom"/>
    </xf>
    <xf borderId="0" fillId="8" fontId="11" numFmtId="9" xfId="0" applyAlignment="1" applyFont="1" applyNumberFormat="1">
      <alignment horizontal="center" vertical="bottom"/>
    </xf>
    <xf borderId="0" fillId="8" fontId="11" numFmtId="0" xfId="0" applyAlignment="1" applyFont="1">
      <alignment horizontal="right" vertical="bottom"/>
    </xf>
    <xf borderId="0" fillId="25" fontId="11" numFmtId="0" xfId="0" applyAlignment="1" applyFill="1" applyFont="1">
      <alignment vertical="bottom"/>
    </xf>
    <xf borderId="0" fillId="25" fontId="11" numFmtId="0" xfId="0" applyAlignment="1" applyFont="1">
      <alignment shrinkToFit="0" vertical="bottom" wrapText="0"/>
    </xf>
    <xf borderId="0" fillId="25" fontId="11" numFmtId="49" xfId="0" applyAlignment="1" applyFont="1" applyNumberFormat="1">
      <alignment shrinkToFit="0" vertical="bottom" wrapText="0"/>
    </xf>
    <xf borderId="0" fillId="25" fontId="11" numFmtId="14" xfId="0" applyAlignment="1" applyFont="1" applyNumberFormat="1">
      <alignment horizontal="left" shrinkToFit="0" vertical="bottom" wrapText="0"/>
    </xf>
    <xf borderId="0" fillId="25" fontId="2" numFmtId="14" xfId="0" applyAlignment="1" applyFont="1" applyNumberFormat="1">
      <alignment vertical="bottom"/>
    </xf>
    <xf borderId="0" fillId="25" fontId="2" numFmtId="0" xfId="0" applyAlignment="1" applyFont="1">
      <alignment vertical="bottom"/>
    </xf>
    <xf borderId="0" fillId="25" fontId="2" numFmtId="165" xfId="0" applyAlignment="1" applyFont="1" applyNumberFormat="1">
      <alignment vertical="bottom"/>
    </xf>
    <xf borderId="0" fillId="25" fontId="11" numFmtId="0" xfId="0" applyAlignment="1" applyFont="1">
      <alignment horizontal="center" vertical="bottom"/>
    </xf>
    <xf borderId="0" fillId="25" fontId="11" numFmtId="9" xfId="0" applyAlignment="1" applyFont="1" applyNumberFormat="1">
      <alignment horizontal="center" vertical="bottom"/>
    </xf>
    <xf borderId="0" fillId="25" fontId="5" numFmtId="1" xfId="0" applyAlignment="1" applyFont="1" applyNumberFormat="1">
      <alignment horizontal="center" vertical="bottom"/>
    </xf>
    <xf borderId="0" fillId="25" fontId="11" numFmtId="0" xfId="0" applyAlignment="1" applyFont="1">
      <alignment horizontal="right" vertical="bottom"/>
    </xf>
    <xf borderId="0" fillId="26" fontId="11" numFmtId="0" xfId="0" applyAlignment="1" applyFill="1" applyFont="1">
      <alignment shrinkToFit="0" vertical="bottom" wrapText="0"/>
    </xf>
    <xf borderId="0" fillId="0" fontId="2" numFmtId="0" xfId="0" applyAlignment="1" applyFont="1">
      <alignment horizontal="left" shrinkToFit="0" vertical="bottom" wrapText="0"/>
    </xf>
    <xf borderId="0" fillId="0" fontId="2" numFmtId="14" xfId="0" applyAlignment="1" applyFont="1" applyNumberFormat="1">
      <alignment horizontal="center" shrinkToFit="0" vertical="bottom" wrapText="0"/>
    </xf>
    <xf borderId="0" fillId="0" fontId="2" numFmtId="165" xfId="0" applyAlignment="1" applyFont="1" applyNumberFormat="1">
      <alignment vertical="bottom"/>
    </xf>
    <xf borderId="0" fillId="0" fontId="2" numFmtId="0" xfId="0" applyAlignment="1" applyFont="1">
      <alignment shrinkToFit="0" vertical="bottom" wrapText="0"/>
    </xf>
    <xf borderId="0" fillId="0" fontId="2" numFmtId="165" xfId="0" applyAlignment="1" applyFont="1" applyNumberFormat="1">
      <alignment horizontal="center" shrinkToFit="0" vertical="bottom" wrapText="0"/>
    </xf>
    <xf borderId="0" fillId="0" fontId="2" numFmtId="14" xfId="0" applyAlignment="1" applyFont="1" applyNumberFormat="1">
      <alignment vertical="bottom"/>
    </xf>
    <xf borderId="0" fillId="9" fontId="2" numFmtId="164" xfId="0" applyAlignment="1" applyFont="1" applyNumberFormat="1">
      <alignment vertical="bottom"/>
    </xf>
    <xf borderId="0" fillId="9" fontId="11" numFmtId="0" xfId="0" applyAlignment="1" applyFont="1">
      <alignment horizontal="right" shrinkToFit="0" vertical="bottom" wrapText="0"/>
    </xf>
    <xf borderId="0" fillId="16" fontId="11" numFmtId="0" xfId="0" applyAlignment="1" applyFont="1">
      <alignment vertical="bottom"/>
    </xf>
    <xf borderId="0" fillId="16" fontId="11" numFmtId="0" xfId="0" applyAlignment="1" applyFont="1">
      <alignment shrinkToFit="0" vertical="bottom" wrapText="0"/>
    </xf>
    <xf borderId="0" fillId="16" fontId="11" numFmtId="49" xfId="0" applyAlignment="1" applyFont="1" applyNumberFormat="1">
      <alignment shrinkToFit="0" vertical="bottom" wrapText="0"/>
    </xf>
    <xf borderId="0" fillId="16" fontId="11" numFmtId="14" xfId="0" applyAlignment="1" applyFont="1" applyNumberFormat="1">
      <alignment horizontal="left" shrinkToFit="0" vertical="bottom" wrapText="0"/>
    </xf>
    <xf borderId="0" fillId="16" fontId="2" numFmtId="0" xfId="0" applyAlignment="1" applyFont="1">
      <alignment vertical="bottom"/>
    </xf>
    <xf borderId="0" fillId="16" fontId="2" numFmtId="165" xfId="0" applyAlignment="1" applyFont="1" applyNumberFormat="1">
      <alignment vertical="bottom"/>
    </xf>
    <xf borderId="0" fillId="16" fontId="11" numFmtId="0" xfId="0" applyAlignment="1" applyFont="1">
      <alignment horizontal="center" vertical="bottom"/>
    </xf>
    <xf borderId="0" fillId="16" fontId="11" numFmtId="9" xfId="0" applyAlignment="1" applyFont="1" applyNumberFormat="1">
      <alignment horizontal="center" vertical="bottom"/>
    </xf>
    <xf borderId="0" fillId="16" fontId="5" numFmtId="1" xfId="0" applyAlignment="1" applyFont="1" applyNumberFormat="1">
      <alignment horizontal="center" vertical="bottom"/>
    </xf>
    <xf borderId="0" fillId="16" fontId="11" numFmtId="0" xfId="0" applyAlignment="1" applyFont="1">
      <alignment horizontal="right" vertical="bottom"/>
    </xf>
    <xf borderId="0" fillId="26" fontId="11" numFmtId="0" xfId="0" applyAlignment="1" applyFont="1">
      <alignment vertical="bottom"/>
    </xf>
    <xf borderId="0" fillId="26" fontId="11" numFmtId="49" xfId="0" applyAlignment="1" applyFont="1" applyNumberFormat="1">
      <alignment shrinkToFit="0" vertical="bottom" wrapText="0"/>
    </xf>
    <xf borderId="0" fillId="26" fontId="11" numFmtId="14" xfId="0" applyAlignment="1" applyFont="1" applyNumberFormat="1">
      <alignment horizontal="left" shrinkToFit="0" vertical="bottom" wrapText="0"/>
    </xf>
    <xf borderId="0" fillId="26" fontId="2" numFmtId="14" xfId="0" applyAlignment="1" applyFont="1" applyNumberFormat="1">
      <alignment vertical="bottom"/>
    </xf>
    <xf borderId="0" fillId="26" fontId="2" numFmtId="0" xfId="0" applyAlignment="1" applyFont="1">
      <alignment vertical="bottom"/>
    </xf>
    <xf borderId="0" fillId="26" fontId="2" numFmtId="165" xfId="0" applyAlignment="1" applyFont="1" applyNumberFormat="1">
      <alignment vertical="bottom"/>
    </xf>
    <xf borderId="0" fillId="26" fontId="11" numFmtId="0" xfId="0" applyAlignment="1" applyFont="1">
      <alignment horizontal="center" vertical="bottom"/>
    </xf>
    <xf borderId="0" fillId="26" fontId="11" numFmtId="9" xfId="0" applyAlignment="1" applyFont="1" applyNumberFormat="1">
      <alignment horizontal="center" vertical="bottom"/>
    </xf>
    <xf borderId="0" fillId="26" fontId="5" numFmtId="1" xfId="0" applyAlignment="1" applyFont="1" applyNumberFormat="1">
      <alignment horizontal="center" vertical="bottom"/>
    </xf>
    <xf borderId="0" fillId="26" fontId="11" numFmtId="0" xfId="0" applyAlignment="1" applyFont="1">
      <alignment horizontal="right" vertical="bottom"/>
    </xf>
    <xf borderId="0" fillId="11" fontId="13" numFmtId="0" xfId="0" applyAlignment="1" applyFont="1">
      <alignment vertical="bottom"/>
    </xf>
    <xf borderId="0" fillId="11" fontId="13" numFmtId="0" xfId="0" applyAlignment="1" applyFont="1">
      <alignment shrinkToFit="0" vertical="bottom" wrapText="0"/>
    </xf>
    <xf borderId="0" fillId="11" fontId="13" numFmtId="49" xfId="0" applyAlignment="1" applyFont="1" applyNumberFormat="1">
      <alignment shrinkToFit="0" vertical="bottom" wrapText="0"/>
    </xf>
    <xf borderId="0" fillId="11" fontId="13" numFmtId="14" xfId="0" applyAlignment="1" applyFont="1" applyNumberFormat="1">
      <alignment horizontal="left" shrinkToFit="0" vertical="bottom" wrapText="0"/>
    </xf>
    <xf borderId="0" fillId="10" fontId="13" numFmtId="0" xfId="0" applyAlignment="1" applyFont="1">
      <alignment horizontal="center" shrinkToFit="0" vertical="bottom" wrapText="0"/>
    </xf>
    <xf borderId="0" fillId="11" fontId="13" numFmtId="0" xfId="0" applyAlignment="1" applyFont="1">
      <alignment horizontal="center" vertical="bottom"/>
    </xf>
    <xf borderId="0" fillId="11" fontId="13" numFmtId="9" xfId="0" applyAlignment="1" applyFont="1" applyNumberFormat="1">
      <alignment horizontal="center" vertical="bottom"/>
    </xf>
    <xf borderId="0" fillId="11" fontId="12" numFmtId="1" xfId="0" applyAlignment="1" applyFont="1" applyNumberFormat="1">
      <alignment horizontal="center" vertical="bottom"/>
    </xf>
    <xf borderId="0" fillId="11" fontId="13" numFmtId="0" xfId="0" applyAlignment="1" applyFont="1">
      <alignment horizontal="right" vertical="bottom"/>
    </xf>
    <xf borderId="0" fillId="10" fontId="13" numFmtId="0" xfId="0" applyAlignment="1" applyFont="1">
      <alignment horizontal="right" vertical="bottom"/>
    </xf>
    <xf borderId="0" fillId="16" fontId="11" numFmtId="1" xfId="0" applyAlignment="1" applyFont="1" applyNumberFormat="1">
      <alignment horizontal="center" vertical="bottom"/>
    </xf>
    <xf borderId="0" fillId="8" fontId="5" numFmtId="1" xfId="0" applyAlignment="1" applyFont="1" applyNumberFormat="1">
      <alignment horizontal="center" vertical="bottom"/>
    </xf>
    <xf borderId="0" fillId="16" fontId="2" numFmtId="14" xfId="0" applyAlignment="1" applyFont="1" applyNumberFormat="1">
      <alignment vertical="bottom"/>
    </xf>
    <xf borderId="0" fillId="26" fontId="11" numFmtId="1" xfId="0" applyAlignment="1" applyFont="1" applyNumberFormat="1">
      <alignment horizontal="center" vertical="bottom"/>
    </xf>
    <xf borderId="0" fillId="26" fontId="11" numFmtId="0" xfId="0" applyAlignment="1" applyFont="1">
      <alignment horizontal="left" vertical="bottom"/>
    </xf>
    <xf borderId="0" fillId="8" fontId="2" numFmtId="0" xfId="0" applyAlignment="1" applyFont="1">
      <alignment horizontal="left" shrinkToFit="0" vertical="bottom" wrapText="0"/>
    </xf>
    <xf borderId="0" fillId="8" fontId="2" numFmtId="49" xfId="0" applyAlignment="1" applyFont="1" applyNumberFormat="1">
      <alignment horizontal="left" shrinkToFit="0" vertical="bottom" wrapText="0"/>
    </xf>
    <xf borderId="0" fillId="8" fontId="2" numFmtId="0" xfId="0" applyAlignment="1" applyFont="1">
      <alignment shrinkToFit="0" vertical="bottom" wrapText="0"/>
    </xf>
    <xf borderId="0" fillId="8" fontId="2" numFmtId="14" xfId="0" applyAlignment="1" applyFont="1" applyNumberFormat="1">
      <alignment horizontal="center" shrinkToFit="0" vertical="bottom" wrapText="0"/>
    </xf>
    <xf borderId="0" fillId="8" fontId="2" numFmtId="9" xfId="0" applyAlignment="1" applyFont="1" applyNumberFormat="1">
      <alignment vertical="bottom"/>
    </xf>
    <xf borderId="0" fillId="8" fontId="13" numFmtId="0" xfId="0" applyAlignment="1" applyFont="1">
      <alignment vertical="bottom"/>
    </xf>
    <xf borderId="0" fillId="8" fontId="13" numFmtId="0" xfId="0" applyAlignment="1" applyFont="1">
      <alignment shrinkToFit="0" vertical="bottom" wrapText="0"/>
    </xf>
    <xf borderId="0" fillId="8" fontId="13" numFmtId="49" xfId="0" applyAlignment="1" applyFont="1" applyNumberFormat="1">
      <alignment shrinkToFit="0" vertical="bottom" wrapText="0"/>
    </xf>
    <xf borderId="0" fillId="8" fontId="13" numFmtId="14" xfId="0" applyAlignment="1" applyFont="1" applyNumberFormat="1">
      <alignment horizontal="left" shrinkToFit="0" vertical="bottom" wrapText="0"/>
    </xf>
    <xf borderId="0" fillId="8" fontId="13" numFmtId="0" xfId="0" applyAlignment="1" applyFont="1">
      <alignment horizontal="center" vertical="bottom"/>
    </xf>
    <xf borderId="0" fillId="8" fontId="13" numFmtId="9" xfId="0" applyAlignment="1" applyFont="1" applyNumberFormat="1">
      <alignment horizontal="center" vertical="bottom"/>
    </xf>
    <xf borderId="0" fillId="8" fontId="13" numFmtId="0" xfId="0" applyAlignment="1" applyFont="1">
      <alignment horizontal="right" vertical="bottom"/>
    </xf>
    <xf borderId="0" fillId="8" fontId="2" numFmtId="0" xfId="0" applyAlignment="1" applyFont="1">
      <alignment horizontal="right" vertical="bottom"/>
    </xf>
    <xf borderId="0" fillId="8" fontId="11" numFmtId="165" xfId="0" applyAlignment="1" applyFont="1" applyNumberFormat="1">
      <alignment horizontal="center" shrinkToFit="0" vertical="bottom" wrapText="0"/>
    </xf>
    <xf borderId="0" fillId="25" fontId="2" numFmtId="0" xfId="0" applyAlignment="1" applyFont="1">
      <alignment horizontal="right" vertical="bottom"/>
    </xf>
    <xf borderId="0" fillId="25" fontId="14" numFmtId="0" xfId="0" applyAlignment="1" applyFont="1">
      <alignment shrinkToFit="0" vertical="bottom" wrapText="0"/>
    </xf>
    <xf borderId="0" fillId="12" fontId="5" numFmtId="1" xfId="0" applyAlignment="1" applyFont="1" applyNumberFormat="1">
      <alignment horizontal="center" vertical="bottom"/>
    </xf>
    <xf borderId="0" fillId="10" fontId="2" numFmtId="0" xfId="0" applyAlignment="1" applyFont="1">
      <alignment horizontal="right" vertical="bottom"/>
    </xf>
    <xf borderId="0" fillId="25" fontId="13" numFmtId="0" xfId="0" applyAlignment="1" applyFont="1">
      <alignment horizontal="left" vertical="bottom"/>
    </xf>
    <xf borderId="0" fillId="16" fontId="2" numFmtId="9" xfId="0" applyAlignment="1" applyFont="1" applyNumberFormat="1">
      <alignment vertical="bottom"/>
    </xf>
    <xf borderId="0" fillId="16" fontId="2" numFmtId="1" xfId="0" applyAlignment="1" applyFont="1" applyNumberFormat="1">
      <alignment vertical="bottom"/>
    </xf>
    <xf borderId="0" fillId="27" fontId="11" numFmtId="0" xfId="0" applyAlignment="1" applyFill="1" applyFont="1">
      <alignment vertical="bottom"/>
    </xf>
    <xf borderId="0" fillId="27" fontId="11" numFmtId="0" xfId="0" applyAlignment="1" applyFont="1">
      <alignment shrinkToFit="0" vertical="bottom" wrapText="0"/>
    </xf>
    <xf borderId="0" fillId="27" fontId="11" numFmtId="49" xfId="0" applyAlignment="1" applyFont="1" applyNumberFormat="1">
      <alignment shrinkToFit="0" vertical="bottom" wrapText="0"/>
    </xf>
    <xf borderId="0" fillId="27" fontId="2" numFmtId="0" xfId="0" applyAlignment="1" applyFont="1">
      <alignment vertical="bottom"/>
    </xf>
    <xf borderId="0" fillId="27" fontId="11" numFmtId="14" xfId="0" applyAlignment="1" applyFont="1" applyNumberFormat="1">
      <alignment horizontal="left" shrinkToFit="0" vertical="bottom" wrapText="0"/>
    </xf>
    <xf borderId="0" fillId="27" fontId="2" numFmtId="14" xfId="0" applyAlignment="1" applyFont="1" applyNumberFormat="1">
      <alignment vertical="bottom"/>
    </xf>
    <xf borderId="0" fillId="27" fontId="2" numFmtId="165" xfId="0" applyAlignment="1" applyFont="1" applyNumberFormat="1">
      <alignment vertical="bottom"/>
    </xf>
    <xf borderId="0" fillId="27" fontId="11" numFmtId="165" xfId="0" applyAlignment="1" applyFont="1" applyNumberFormat="1">
      <alignment horizontal="center" shrinkToFit="0" vertical="bottom" wrapText="0"/>
    </xf>
    <xf borderId="0" fillId="27" fontId="11" numFmtId="0" xfId="0" applyAlignment="1" applyFont="1">
      <alignment horizontal="center" vertical="bottom"/>
    </xf>
    <xf borderId="0" fillId="27" fontId="5" numFmtId="0" xfId="0" applyAlignment="1" applyFont="1">
      <alignment horizontal="center" vertical="bottom"/>
    </xf>
    <xf borderId="0" fillId="27" fontId="11" numFmtId="9" xfId="0" applyAlignment="1" applyFont="1" applyNumberFormat="1">
      <alignment horizontal="center" vertical="bottom"/>
    </xf>
    <xf borderId="0" fillId="27" fontId="11" numFmtId="0" xfId="0" applyAlignment="1" applyFont="1">
      <alignment horizontal="right" vertical="bottom"/>
    </xf>
    <xf borderId="0" fillId="23" fontId="2" numFmtId="0" xfId="0" applyAlignment="1" applyFont="1">
      <alignment vertical="bottom"/>
    </xf>
    <xf borderId="0" fillId="23" fontId="5" numFmtId="1" xfId="0" applyAlignment="1" applyFont="1" applyNumberFormat="1">
      <alignment horizontal="center" vertical="bottom"/>
    </xf>
    <xf borderId="0" fillId="28" fontId="11" numFmtId="0" xfId="0" applyAlignment="1" applyFill="1" applyFont="1">
      <alignment horizontal="center" vertical="bottom"/>
    </xf>
    <xf borderId="0" fillId="28" fontId="5" numFmtId="0" xfId="0" applyAlignment="1" applyFont="1">
      <alignment horizontal="center" vertical="bottom"/>
    </xf>
    <xf borderId="0" fillId="28" fontId="2" numFmtId="9" xfId="0" applyAlignment="1" applyFont="1" applyNumberFormat="1">
      <alignment vertical="bottom"/>
    </xf>
    <xf borderId="0" fillId="28" fontId="5" numFmtId="1" xfId="0" applyAlignment="1" applyFont="1" applyNumberFormat="1">
      <alignment horizontal="center" vertical="bottom"/>
    </xf>
    <xf borderId="0" fillId="28" fontId="11" numFmtId="0" xfId="0" applyAlignment="1" applyFont="1">
      <alignment vertical="bottom"/>
    </xf>
    <xf borderId="0" fillId="28" fontId="11" numFmtId="0" xfId="0" applyAlignment="1" applyFont="1">
      <alignment shrinkToFit="0" vertical="bottom" wrapText="0"/>
    </xf>
    <xf borderId="0" fillId="28" fontId="11" numFmtId="49" xfId="0" applyAlignment="1" applyFont="1" applyNumberFormat="1">
      <alignment shrinkToFit="0" vertical="bottom" wrapText="0"/>
    </xf>
    <xf borderId="0" fillId="28" fontId="2" numFmtId="0" xfId="0" applyAlignment="1" applyFont="1">
      <alignment vertical="bottom"/>
    </xf>
    <xf borderId="0" fillId="28" fontId="11" numFmtId="14" xfId="0" applyAlignment="1" applyFont="1" applyNumberFormat="1">
      <alignment horizontal="left" shrinkToFit="0" vertical="bottom" wrapText="0"/>
    </xf>
    <xf borderId="0" fillId="28" fontId="2" numFmtId="165" xfId="0" applyAlignment="1" applyFont="1" applyNumberFormat="1">
      <alignment vertical="bottom"/>
    </xf>
    <xf borderId="0" fillId="28" fontId="11" numFmtId="9" xfId="0" applyAlignment="1" applyFont="1" applyNumberFormat="1">
      <alignment horizontal="center" vertical="bottom"/>
    </xf>
    <xf borderId="0" fillId="28" fontId="11" numFmtId="0" xfId="0" applyAlignment="1" applyFont="1">
      <alignment horizontal="right" vertical="bottom"/>
    </xf>
    <xf borderId="0" fillId="23" fontId="2" numFmtId="9" xfId="0" applyAlignment="1" applyFont="1" applyNumberFormat="1">
      <alignment vertical="bottom"/>
    </xf>
    <xf borderId="0" fillId="27" fontId="5" numFmtId="1" xfId="0" applyAlignment="1" applyFont="1" applyNumberFormat="1">
      <alignment horizontal="center" vertical="bottom"/>
    </xf>
    <xf borderId="0" fillId="27" fontId="2" numFmtId="0" xfId="0" applyAlignment="1" applyFont="1">
      <alignment vertical="bottom"/>
    </xf>
    <xf borderId="0" fillId="10" fontId="11" numFmtId="14" xfId="0" applyAlignment="1" applyFont="1" applyNumberFormat="1">
      <alignment horizontal="center" shrinkToFit="0" vertical="bottom" wrapText="0"/>
    </xf>
    <xf borderId="0" fillId="27" fontId="2" numFmtId="9" xfId="0" applyAlignment="1" applyFont="1" applyNumberFormat="1">
      <alignment vertical="bottom"/>
    </xf>
    <xf borderId="0" fillId="27" fontId="2" numFmtId="164" xfId="0" applyAlignment="1" applyFont="1" applyNumberFormat="1">
      <alignment vertical="bottom"/>
    </xf>
    <xf borderId="0" fillId="27" fontId="2" numFmtId="1" xfId="0" applyAlignment="1" applyFont="1" applyNumberFormat="1">
      <alignment vertical="bottom"/>
    </xf>
    <xf borderId="0" fillId="23" fontId="2" numFmtId="0" xfId="0" applyAlignment="1" applyFont="1">
      <alignment shrinkToFit="0" vertical="bottom" wrapText="0"/>
    </xf>
    <xf borderId="0" fillId="23" fontId="2" numFmtId="49" xfId="0" applyAlignment="1" applyFont="1" applyNumberFormat="1">
      <alignment shrinkToFit="0" vertical="bottom" wrapText="0"/>
    </xf>
    <xf borderId="0" fillId="23" fontId="2" numFmtId="14" xfId="0" applyAlignment="1" applyFont="1" applyNumberFormat="1">
      <alignment horizontal="left" shrinkToFit="0" vertical="bottom" wrapText="0"/>
    </xf>
    <xf borderId="0" fillId="10" fontId="2" numFmtId="0" xfId="0" applyAlignment="1" applyFont="1">
      <alignment horizontal="center" shrinkToFit="0" vertical="bottom" wrapText="0"/>
    </xf>
    <xf borderId="0" fillId="13" fontId="2" numFmtId="0" xfId="0" applyAlignment="1" applyFont="1">
      <alignment horizontal="center" vertical="bottom"/>
    </xf>
    <xf borderId="0" fillId="29" fontId="17" numFmtId="0" xfId="0" applyAlignment="1" applyFill="1" applyFont="1">
      <alignment horizontal="center" vertical="bottom"/>
    </xf>
    <xf borderId="0" fillId="23" fontId="2" numFmtId="0" xfId="0" applyAlignment="1" applyFont="1">
      <alignment horizontal="center" vertical="bottom"/>
    </xf>
    <xf borderId="0" fillId="23" fontId="17" numFmtId="0" xfId="0" applyAlignment="1" applyFont="1">
      <alignment horizontal="center" vertical="bottom"/>
    </xf>
    <xf borderId="0" fillId="23" fontId="2" numFmtId="9" xfId="0" applyAlignment="1" applyFont="1" applyNumberFormat="1">
      <alignment horizontal="center" vertical="bottom"/>
    </xf>
    <xf borderId="0" fillId="23" fontId="17" numFmtId="1" xfId="0" applyAlignment="1" applyFont="1" applyNumberFormat="1">
      <alignment horizontal="center" vertical="bottom"/>
    </xf>
    <xf borderId="0" fillId="23" fontId="2" numFmtId="0" xfId="0" applyAlignment="1" applyFont="1">
      <alignment horizontal="right" vertical="bottom"/>
    </xf>
    <xf borderId="0" fillId="27" fontId="18" numFmtId="0" xfId="0" applyAlignment="1" applyFont="1">
      <alignment vertical="bottom"/>
    </xf>
    <xf borderId="0" fillId="27" fontId="2" numFmtId="0" xfId="0" applyAlignment="1" applyFont="1">
      <alignment shrinkToFit="0" vertical="bottom" wrapText="0"/>
    </xf>
    <xf borderId="0" fillId="27" fontId="2" numFmtId="49" xfId="0" applyAlignment="1" applyFont="1" applyNumberFormat="1">
      <alignment shrinkToFit="0" vertical="bottom" wrapText="0"/>
    </xf>
    <xf borderId="0" fillId="27" fontId="2" numFmtId="14" xfId="0" applyAlignment="1" applyFont="1" applyNumberFormat="1">
      <alignment horizontal="left" shrinkToFit="0" vertical="bottom" wrapText="0"/>
    </xf>
    <xf borderId="0" fillId="27" fontId="2" numFmtId="0" xfId="0" applyAlignment="1" applyFont="1">
      <alignment horizontal="center" vertical="bottom"/>
    </xf>
    <xf borderId="0" fillId="27" fontId="17" numFmtId="0" xfId="0" applyAlignment="1" applyFont="1">
      <alignment horizontal="center" vertical="bottom"/>
    </xf>
    <xf borderId="0" fillId="27" fontId="17" numFmtId="1" xfId="0" applyAlignment="1" applyFont="1" applyNumberFormat="1">
      <alignment horizontal="center" vertical="bottom"/>
    </xf>
    <xf borderId="0" fillId="16" fontId="2" numFmtId="0" xfId="0" applyAlignment="1" applyFont="1">
      <alignment horizontal="center" shrinkToFit="0" vertical="bottom" wrapText="0"/>
    </xf>
    <xf borderId="0" fillId="27" fontId="2" numFmtId="9" xfId="0" applyAlignment="1" applyFont="1" applyNumberFormat="1">
      <alignment horizontal="center" vertical="bottom"/>
    </xf>
    <xf borderId="0" fillId="27" fontId="2" numFmtId="0" xfId="0" applyAlignment="1" applyFont="1">
      <alignment horizontal="right" vertical="bottom"/>
    </xf>
    <xf borderId="0" fillId="27" fontId="15" numFmtId="0" xfId="0" applyAlignment="1" applyFont="1">
      <alignment horizontal="left" vertical="bottom"/>
    </xf>
    <xf borderId="0" fillId="27" fontId="15" numFmtId="0" xfId="0" applyAlignment="1" applyFont="1">
      <alignment vertical="bottom"/>
    </xf>
    <xf borderId="0" fillId="27" fontId="15" numFmtId="0" xfId="0" applyAlignment="1" applyFont="1">
      <alignment shrinkToFit="0" vertical="bottom" wrapText="0"/>
    </xf>
    <xf borderId="0" fillId="27" fontId="15" numFmtId="49" xfId="0" applyAlignment="1" applyFont="1" applyNumberFormat="1">
      <alignment shrinkToFit="0" vertical="bottom" wrapText="0"/>
    </xf>
    <xf borderId="0" fillId="27" fontId="15" numFmtId="14" xfId="0" applyAlignment="1" applyFont="1" applyNumberFormat="1">
      <alignment horizontal="left" shrinkToFit="0" vertical="bottom" wrapText="0"/>
    </xf>
    <xf borderId="0" fillId="10" fontId="15" numFmtId="0" xfId="0" applyAlignment="1" applyFont="1">
      <alignment horizontal="center" shrinkToFit="0" vertical="bottom" wrapText="0"/>
    </xf>
    <xf borderId="0" fillId="13" fontId="15" numFmtId="0" xfId="0" applyAlignment="1" applyFont="1">
      <alignment horizontal="center" vertical="bottom"/>
    </xf>
    <xf borderId="0" fillId="29" fontId="19" numFmtId="0" xfId="0" applyAlignment="1" applyFont="1">
      <alignment horizontal="center" vertical="bottom"/>
    </xf>
    <xf borderId="0" fillId="27" fontId="15" numFmtId="0" xfId="0" applyAlignment="1" applyFont="1">
      <alignment horizontal="center" vertical="bottom"/>
    </xf>
    <xf borderId="0" fillId="27" fontId="19" numFmtId="0" xfId="0" applyAlignment="1" applyFont="1">
      <alignment horizontal="center" vertical="bottom"/>
    </xf>
    <xf borderId="0" fillId="27" fontId="19" numFmtId="1" xfId="0" applyAlignment="1" applyFont="1" applyNumberFormat="1">
      <alignment horizontal="center" vertical="bottom"/>
    </xf>
    <xf borderId="0" fillId="27" fontId="2" numFmtId="49" xfId="0" applyAlignment="1" applyFont="1" applyNumberFormat="1">
      <alignment shrinkToFit="0" vertical="bottom" wrapText="0"/>
    </xf>
    <xf borderId="0" fillId="27" fontId="2" numFmtId="0" xfId="0" applyAlignment="1" applyFont="1">
      <alignment shrinkToFit="0" vertical="bottom" wrapText="0"/>
    </xf>
    <xf borderId="0" fillId="23" fontId="2" numFmtId="165" xfId="0" applyAlignment="1" applyFont="1" applyNumberFormat="1">
      <alignment horizontal="center" shrinkToFit="0" vertical="bottom" wrapText="0"/>
    </xf>
    <xf borderId="0" fillId="27" fontId="2" numFmtId="165" xfId="0" applyAlignment="1" applyFont="1" applyNumberFormat="1">
      <alignment horizontal="center" shrinkToFit="0" vertical="bottom" wrapText="0"/>
    </xf>
    <xf borderId="0" fillId="27" fontId="2" numFmtId="165" xfId="0" applyAlignment="1" applyFont="1" applyNumberFormat="1">
      <alignment horizontal="left" shrinkToFit="0" vertical="bottom" wrapText="0"/>
    </xf>
    <xf borderId="0" fillId="23" fontId="2" numFmtId="0" xfId="0" applyAlignment="1" applyFont="1">
      <alignment shrinkToFit="0" vertical="bottom" wrapText="0"/>
    </xf>
    <xf borderId="0" fillId="23" fontId="15" numFmtId="0" xfId="0" applyAlignment="1" applyFont="1">
      <alignment vertical="bottom"/>
    </xf>
    <xf borderId="0" fillId="23" fontId="18" numFmtId="0" xfId="0" applyAlignment="1" applyFont="1">
      <alignment vertical="bottom"/>
    </xf>
    <xf borderId="0" fillId="27" fontId="20" numFmtId="0" xfId="0" applyAlignment="1" applyFont="1">
      <alignment vertical="bottom"/>
    </xf>
    <xf borderId="0" fillId="23" fontId="15" numFmtId="0" xfId="0" applyAlignment="1" applyFont="1">
      <alignment vertical="bottom"/>
    </xf>
    <xf borderId="0" fillId="27" fontId="21" numFmtId="0" xfId="0" applyAlignment="1" applyFont="1">
      <alignment vertical="bottom"/>
    </xf>
    <xf borderId="0" fillId="27" fontId="21" numFmtId="0" xfId="0" applyAlignment="1" applyFont="1">
      <alignment vertical="bottom"/>
    </xf>
    <xf borderId="0" fillId="10" fontId="2" numFmtId="0" xfId="0" applyAlignment="1" applyFont="1">
      <alignment horizontal="right" vertical="bottom"/>
    </xf>
    <xf borderId="0" fillId="23" fontId="22" numFmtId="0" xfId="0" applyAlignment="1" applyFont="1">
      <alignment vertical="bottom"/>
    </xf>
    <xf borderId="0" fillId="23" fontId="13" numFmtId="0" xfId="0" applyAlignment="1" applyFont="1">
      <alignment shrinkToFit="0" vertical="bottom" wrapText="0"/>
    </xf>
    <xf borderId="0" fillId="23" fontId="13" numFmtId="49" xfId="0" applyAlignment="1" applyFont="1" applyNumberFormat="1">
      <alignment shrinkToFit="0" vertical="bottom" wrapText="0"/>
    </xf>
    <xf borderId="0" fillId="23" fontId="13" numFmtId="14" xfId="0" applyAlignment="1" applyFont="1" applyNumberFormat="1">
      <alignment horizontal="left" shrinkToFit="0" vertical="bottom" wrapText="0"/>
    </xf>
    <xf borderId="0" fillId="27" fontId="11" numFmtId="0" xfId="0" applyAlignment="1" applyFont="1">
      <alignment horizontal="left" vertical="bottom"/>
    </xf>
    <xf borderId="0" fillId="27" fontId="2" numFmtId="0" xfId="0" applyAlignment="1" applyFont="1">
      <alignment horizontal="left" vertical="bottom"/>
    </xf>
    <xf borderId="0" fillId="10" fontId="11" numFmtId="0" xfId="0" applyAlignment="1" applyFont="1">
      <alignment vertical="bottom"/>
    </xf>
    <xf borderId="0" fillId="29" fontId="11" numFmtId="0" xfId="0" applyAlignment="1" applyFont="1">
      <alignment shrinkToFit="0" vertical="bottom" wrapText="0"/>
    </xf>
    <xf borderId="0" fillId="8" fontId="5" numFmtId="0" xfId="0" applyAlignment="1" applyFont="1">
      <alignment horizontal="center" vertical="bottom"/>
    </xf>
    <xf borderId="0" fillId="23" fontId="2" numFmtId="165" xfId="0" applyAlignment="1" applyFont="1" applyNumberFormat="1">
      <alignment horizontal="right" vertical="bottom"/>
    </xf>
    <xf borderId="0" fillId="23" fontId="20" numFmtId="0" xfId="0" applyAlignment="1" applyFont="1">
      <alignment vertical="bottom"/>
    </xf>
    <xf borderId="0" fillId="23" fontId="15" numFmtId="0" xfId="0" applyAlignment="1" applyFont="1">
      <alignment shrinkToFit="0" vertical="bottom" wrapText="0"/>
    </xf>
    <xf borderId="0" fillId="23" fontId="15" numFmtId="49" xfId="0" applyAlignment="1" applyFont="1" applyNumberFormat="1">
      <alignment shrinkToFit="0" vertical="bottom" wrapText="0"/>
    </xf>
    <xf borderId="0" fillId="23" fontId="15" numFmtId="0" xfId="0" applyAlignment="1" applyFont="1">
      <alignment shrinkToFit="0" vertical="bottom" wrapText="0"/>
    </xf>
    <xf borderId="0" fillId="23" fontId="15" numFmtId="14" xfId="0" applyAlignment="1" applyFont="1" applyNumberFormat="1">
      <alignment horizontal="left" shrinkToFit="0" vertical="bottom" wrapText="0"/>
    </xf>
    <xf borderId="0" fillId="23" fontId="15" numFmtId="0" xfId="0" applyAlignment="1" applyFont="1">
      <alignment horizontal="center" vertical="bottom"/>
    </xf>
    <xf borderId="0" fillId="23" fontId="19" numFmtId="0" xfId="0" applyAlignment="1" applyFont="1">
      <alignment horizontal="center" vertical="bottom"/>
    </xf>
    <xf borderId="0" fillId="23" fontId="15" numFmtId="9" xfId="0" applyAlignment="1" applyFont="1" applyNumberFormat="1">
      <alignment horizontal="center" vertical="bottom"/>
    </xf>
    <xf borderId="0" fillId="23" fontId="15" numFmtId="0" xfId="0" applyAlignment="1" applyFont="1">
      <alignment horizontal="right" vertical="bottom"/>
    </xf>
    <xf borderId="0" fillId="10" fontId="15" numFmtId="0" xfId="0" applyAlignment="1" applyFont="1">
      <alignment horizontal="right" vertical="bottom"/>
    </xf>
    <xf borderId="0" fillId="23" fontId="11" numFmtId="0" xfId="0" applyAlignment="1" applyFont="1">
      <alignment horizontal="left" shrinkToFit="0" vertical="bottom" wrapText="0"/>
    </xf>
    <xf borderId="0" fillId="28" fontId="2" numFmtId="14" xfId="0" applyAlignment="1" applyFont="1" applyNumberFormat="1">
      <alignment vertical="bottom"/>
    </xf>
    <xf borderId="0" fillId="30" fontId="11" numFmtId="0" xfId="0" applyAlignment="1" applyFill="1" applyFont="1">
      <alignment vertical="bottom"/>
    </xf>
    <xf borderId="0" fillId="30" fontId="11" numFmtId="0" xfId="0" applyAlignment="1" applyFont="1">
      <alignment shrinkToFit="0" vertical="bottom" wrapText="0"/>
    </xf>
    <xf borderId="0" fillId="30" fontId="11" numFmtId="49" xfId="0" applyAlignment="1" applyFont="1" applyNumberFormat="1">
      <alignment shrinkToFit="0" vertical="bottom" wrapText="0"/>
    </xf>
    <xf borderId="0" fillId="30" fontId="2" numFmtId="0" xfId="0" applyAlignment="1" applyFont="1">
      <alignment vertical="bottom"/>
    </xf>
    <xf borderId="0" fillId="30" fontId="11" numFmtId="14" xfId="0" applyAlignment="1" applyFont="1" applyNumberFormat="1">
      <alignment horizontal="left" shrinkToFit="0" vertical="bottom" wrapText="0"/>
    </xf>
    <xf borderId="0" fillId="30" fontId="2" numFmtId="165" xfId="0" applyAlignment="1" applyFont="1" applyNumberFormat="1">
      <alignment vertical="bottom"/>
    </xf>
    <xf borderId="0" fillId="30" fontId="11" numFmtId="0" xfId="0" applyAlignment="1" applyFont="1">
      <alignment horizontal="center" vertical="bottom"/>
    </xf>
    <xf borderId="0" fillId="30" fontId="5" numFmtId="0" xfId="0" applyAlignment="1" applyFont="1">
      <alignment horizontal="center" vertical="bottom"/>
    </xf>
    <xf borderId="0" fillId="30" fontId="11" numFmtId="9" xfId="0" applyAlignment="1" applyFont="1" applyNumberFormat="1">
      <alignment horizontal="center" vertical="bottom"/>
    </xf>
    <xf borderId="0" fillId="30" fontId="11" numFmtId="0" xfId="0" applyAlignment="1" applyFont="1">
      <alignment horizontal="right" vertical="bottom"/>
    </xf>
    <xf borderId="0" fillId="28" fontId="11" numFmtId="165" xfId="0" applyAlignment="1" applyFont="1" applyNumberFormat="1">
      <alignment horizontal="center" shrinkToFit="0" vertical="bottom" wrapText="0"/>
    </xf>
    <xf borderId="0" fillId="27" fontId="21" numFmtId="0" xfId="0" applyAlignment="1" applyFont="1">
      <alignment horizontal="left" vertical="bottom"/>
    </xf>
    <xf borderId="0" fillId="27" fontId="2" numFmtId="169" xfId="0" applyAlignment="1" applyFont="1" applyNumberFormat="1">
      <alignment horizontal="left" shrinkToFit="0" vertical="bottom" wrapText="0"/>
    </xf>
    <xf borderId="0" fillId="18" fontId="11" numFmtId="0" xfId="0" applyAlignment="1" applyFont="1">
      <alignment horizontal="center" shrinkToFit="0" vertical="bottom" wrapText="0"/>
    </xf>
    <xf borderId="0" fillId="18" fontId="11" numFmtId="0" xfId="0" applyAlignment="1" applyFont="1">
      <alignment horizontal="center" vertical="bottom"/>
    </xf>
    <xf borderId="0" fillId="18" fontId="5" numFmtId="0" xfId="0" applyAlignment="1" applyFont="1">
      <alignment horizontal="center" vertical="bottom"/>
    </xf>
    <xf borderId="0" fillId="18" fontId="11" numFmtId="9" xfId="0" applyAlignment="1" applyFont="1" applyNumberFormat="1">
      <alignment horizontal="center" vertical="bottom"/>
    </xf>
    <xf borderId="0" fillId="0" fontId="5" numFmtId="1" xfId="0" applyAlignment="1" applyFont="1" applyNumberFormat="1">
      <alignment horizontal="center" vertical="bottom"/>
    </xf>
    <xf borderId="0" fillId="31" fontId="11" numFmtId="0" xfId="0" applyAlignment="1" applyFill="1" applyFont="1">
      <alignment vertical="bottom"/>
    </xf>
    <xf borderId="0" fillId="21" fontId="11" numFmtId="0" xfId="0" applyAlignment="1" applyFont="1">
      <alignment shrinkToFit="0" vertical="bottom" wrapText="0"/>
    </xf>
    <xf borderId="0" fillId="21" fontId="11" numFmtId="49" xfId="0" applyAlignment="1" applyFont="1" applyNumberFormat="1">
      <alignment shrinkToFit="0" vertical="bottom" wrapText="0"/>
    </xf>
    <xf borderId="0" fillId="21" fontId="2" numFmtId="164" xfId="0" applyAlignment="1" applyFont="1" applyNumberFormat="1">
      <alignment vertical="bottom"/>
    </xf>
    <xf borderId="0" fillId="21" fontId="2" numFmtId="14" xfId="0" applyAlignment="1" applyFont="1" applyNumberFormat="1">
      <alignment vertical="bottom"/>
    </xf>
    <xf borderId="0" fillId="21" fontId="2" numFmtId="165" xfId="0" applyAlignment="1" applyFont="1" applyNumberFormat="1">
      <alignment vertical="bottom"/>
    </xf>
    <xf borderId="0" fillId="21" fontId="11" numFmtId="0" xfId="0" applyAlignment="1" applyFont="1">
      <alignment horizontal="center" vertical="bottom"/>
    </xf>
    <xf borderId="0" fillId="21" fontId="5" numFmtId="0" xfId="0" applyAlignment="1" applyFont="1">
      <alignment horizontal="center" vertical="bottom"/>
    </xf>
    <xf borderId="0" fillId="21" fontId="2" numFmtId="9" xfId="0" applyAlignment="1" applyFont="1" applyNumberFormat="1">
      <alignment vertical="bottom"/>
    </xf>
    <xf borderId="0" fillId="21" fontId="2" numFmtId="1" xfId="0" applyAlignment="1" applyFont="1" applyNumberFormat="1">
      <alignment vertical="bottom"/>
    </xf>
    <xf borderId="0" fillId="13" fontId="2" numFmtId="1" xfId="0" applyAlignment="1" applyFont="1" applyNumberFormat="1">
      <alignment vertical="bottom"/>
    </xf>
    <xf borderId="0" fillId="10" fontId="13" numFmtId="0" xfId="0" applyAlignment="1" applyFont="1">
      <alignment horizontal="left" vertical="bottom"/>
    </xf>
    <xf borderId="0" fillId="10" fontId="13" numFmtId="0" xfId="0" applyAlignment="1" applyFont="1">
      <alignment vertical="bottom"/>
    </xf>
    <xf borderId="0" fillId="10" fontId="13" numFmtId="49" xfId="0" applyAlignment="1" applyFont="1" applyNumberFormat="1">
      <alignment shrinkToFit="0" vertical="bottom" wrapText="0"/>
    </xf>
    <xf borderId="0" fillId="10" fontId="11" numFmtId="0" xfId="0" applyAlignment="1" applyFont="1">
      <alignment shrinkToFit="0" vertical="bottom" wrapText="0"/>
    </xf>
    <xf borderId="0" fillId="10" fontId="13" numFmtId="0" xfId="0" applyAlignment="1" applyFont="1">
      <alignment shrinkToFit="0" vertical="bottom" wrapText="0"/>
    </xf>
    <xf borderId="0" fillId="10" fontId="2" numFmtId="14" xfId="0" applyAlignment="1" applyFont="1" applyNumberFormat="1">
      <alignment vertical="bottom"/>
    </xf>
    <xf borderId="0" fillId="10" fontId="2" numFmtId="165" xfId="0" applyAlignment="1" applyFont="1" applyNumberFormat="1">
      <alignment vertical="bottom"/>
    </xf>
    <xf borderId="0" fillId="10" fontId="11" numFmtId="0" xfId="0" applyAlignment="1" applyFont="1">
      <alignment horizontal="center" vertical="bottom"/>
    </xf>
    <xf borderId="0" fillId="10" fontId="5" numFmtId="0" xfId="0" applyAlignment="1" applyFont="1">
      <alignment horizontal="center" vertical="bottom"/>
    </xf>
    <xf borderId="0" fillId="10" fontId="2" numFmtId="9" xfId="0" applyAlignment="1" applyFont="1" applyNumberFormat="1">
      <alignment vertical="bottom"/>
    </xf>
    <xf borderId="0" fillId="10" fontId="2" numFmtId="1" xfId="0" applyAlignment="1" applyFont="1" applyNumberFormat="1">
      <alignment vertical="bottom"/>
    </xf>
    <xf borderId="0" fillId="13" fontId="11" numFmtId="165" xfId="0" applyAlignment="1" applyFont="1" applyNumberFormat="1">
      <alignment horizontal="center" shrinkToFit="0" vertical="bottom" wrapText="0"/>
    </xf>
    <xf borderId="0" fillId="13" fontId="5" numFmtId="1" xfId="0" applyAlignment="1" applyFont="1" applyNumberFormat="1">
      <alignment horizontal="center" vertical="bottom"/>
    </xf>
    <xf borderId="0" fillId="32" fontId="11" numFmtId="0" xfId="0" applyAlignment="1" applyFill="1" applyFont="1">
      <alignment horizontal="left" vertical="bottom"/>
    </xf>
    <xf borderId="0" fillId="32" fontId="11" numFmtId="0" xfId="0" applyAlignment="1" applyFont="1">
      <alignment vertical="bottom"/>
    </xf>
    <xf borderId="0" fillId="32" fontId="11" numFmtId="49" xfId="0" applyAlignment="1" applyFont="1" applyNumberFormat="1">
      <alignment shrinkToFit="0" vertical="bottom" wrapText="0"/>
    </xf>
    <xf borderId="0" fillId="32" fontId="11" numFmtId="0" xfId="0" applyAlignment="1" applyFont="1">
      <alignment shrinkToFit="0" vertical="bottom" wrapText="0"/>
    </xf>
    <xf borderId="0" fillId="32" fontId="11" numFmtId="14" xfId="0" applyAlignment="1" applyFont="1" applyNumberFormat="1">
      <alignment horizontal="left" vertical="bottom"/>
    </xf>
    <xf borderId="0" fillId="32" fontId="2" numFmtId="0" xfId="0" applyAlignment="1" applyFont="1">
      <alignment vertical="bottom"/>
    </xf>
    <xf borderId="0" fillId="32" fontId="2" numFmtId="165" xfId="0" applyAlignment="1" applyFont="1" applyNumberFormat="1">
      <alignment vertical="bottom"/>
    </xf>
    <xf borderId="0" fillId="10" fontId="23" numFmtId="0" xfId="0" applyAlignment="1" applyFont="1">
      <alignment horizontal="center" shrinkToFit="0" vertical="bottom" wrapText="0"/>
    </xf>
    <xf borderId="0" fillId="32" fontId="23" numFmtId="0" xfId="0" applyAlignment="1" applyFont="1">
      <alignment horizontal="center" vertical="bottom"/>
    </xf>
    <xf borderId="0" fillId="32" fontId="24" numFmtId="0" xfId="0" applyAlignment="1" applyFont="1">
      <alignment horizontal="center" vertical="bottom"/>
    </xf>
    <xf borderId="0" fillId="32" fontId="25" numFmtId="9" xfId="0" applyAlignment="1" applyFont="1" applyNumberFormat="1">
      <alignment horizontal="center" vertical="bottom"/>
    </xf>
    <xf borderId="0" fillId="32" fontId="24" numFmtId="1" xfId="0" applyAlignment="1" applyFont="1" applyNumberFormat="1">
      <alignment horizontal="center" vertical="bottom"/>
    </xf>
    <xf borderId="0" fillId="14" fontId="13" numFmtId="0" xfId="0" applyAlignment="1" applyFont="1">
      <alignment horizontal="left" vertical="bottom"/>
    </xf>
    <xf borderId="0" fillId="14" fontId="13" numFmtId="0" xfId="0" applyAlignment="1" applyFont="1">
      <alignment vertical="bottom"/>
    </xf>
    <xf borderId="0" fillId="14" fontId="13" numFmtId="49" xfId="0" applyAlignment="1" applyFont="1" applyNumberFormat="1">
      <alignment shrinkToFit="0" vertical="bottom" wrapText="0"/>
    </xf>
    <xf borderId="0" fillId="14" fontId="11" numFmtId="0" xfId="0" applyAlignment="1" applyFont="1">
      <alignment shrinkToFit="0" vertical="bottom" wrapText="0"/>
    </xf>
    <xf borderId="0" fillId="14" fontId="2" numFmtId="165" xfId="0" applyAlignment="1" applyFont="1" applyNumberFormat="1">
      <alignment vertical="bottom"/>
    </xf>
    <xf borderId="0" fillId="14" fontId="11" numFmtId="0" xfId="0" applyAlignment="1" applyFont="1">
      <alignment horizontal="center" vertical="bottom"/>
    </xf>
    <xf borderId="0" fillId="14" fontId="5" numFmtId="0" xfId="0" applyAlignment="1" applyFont="1">
      <alignment horizontal="center" vertical="bottom"/>
    </xf>
    <xf borderId="0" fillId="14" fontId="2" numFmtId="9" xfId="0" applyAlignment="1" applyFont="1" applyNumberFormat="1">
      <alignment vertical="bottom"/>
    </xf>
    <xf borderId="0" fillId="14" fontId="2" numFmtId="1" xfId="0" applyAlignment="1" applyFont="1" applyNumberFormat="1">
      <alignment vertical="bottom"/>
    </xf>
    <xf borderId="0" fillId="33" fontId="11" numFmtId="0" xfId="0" applyAlignment="1" applyFill="1" applyFont="1">
      <alignment horizontal="left" vertical="bottom"/>
    </xf>
    <xf borderId="0" fillId="33" fontId="11" numFmtId="0" xfId="0" applyAlignment="1" applyFont="1">
      <alignment vertical="bottom"/>
    </xf>
    <xf borderId="0" fillId="33" fontId="13" numFmtId="49" xfId="0" applyAlignment="1" applyFont="1" applyNumberFormat="1">
      <alignment shrinkToFit="0" vertical="bottom" wrapText="0"/>
    </xf>
    <xf borderId="0" fillId="33" fontId="13" numFmtId="0" xfId="0" applyAlignment="1" applyFont="1">
      <alignment shrinkToFit="0" vertical="bottom" wrapText="0"/>
    </xf>
    <xf borderId="0" fillId="33" fontId="11" numFmtId="14" xfId="0" applyAlignment="1" applyFont="1" applyNumberFormat="1">
      <alignment horizontal="left" vertical="bottom"/>
    </xf>
    <xf borderId="0" fillId="33" fontId="2" numFmtId="14" xfId="0" applyAlignment="1" applyFont="1" applyNumberFormat="1">
      <alignment vertical="bottom"/>
    </xf>
    <xf borderId="0" fillId="33" fontId="2" numFmtId="0" xfId="0" applyAlignment="1" applyFont="1">
      <alignment vertical="bottom"/>
    </xf>
    <xf borderId="0" fillId="33" fontId="2" numFmtId="165" xfId="0" applyAlignment="1" applyFont="1" applyNumberFormat="1">
      <alignment vertical="bottom"/>
    </xf>
    <xf borderId="0" fillId="33" fontId="13" numFmtId="0" xfId="0" applyAlignment="1" applyFont="1">
      <alignment horizontal="center" vertical="bottom"/>
    </xf>
    <xf borderId="0" fillId="33" fontId="12" numFmtId="0" xfId="0" applyAlignment="1" applyFont="1">
      <alignment horizontal="center" vertical="bottom"/>
    </xf>
    <xf borderId="0" fillId="33" fontId="13" numFmtId="9" xfId="0" applyAlignment="1" applyFont="1" applyNumberFormat="1">
      <alignment horizontal="center" vertical="bottom"/>
    </xf>
    <xf borderId="0" fillId="33" fontId="12" numFmtId="1" xfId="0" applyAlignment="1" applyFont="1" applyNumberFormat="1">
      <alignment horizontal="center" vertical="bottom"/>
    </xf>
    <xf borderId="0" fillId="33" fontId="11" numFmtId="0" xfId="0" applyAlignment="1" applyFont="1">
      <alignment horizontal="right" vertical="bottom"/>
    </xf>
    <xf borderId="0" fillId="13" fontId="11" numFmtId="0" xfId="0" applyAlignment="1" applyFont="1">
      <alignment horizontal="left" vertical="bottom"/>
    </xf>
    <xf borderId="0" fillId="13" fontId="13" numFmtId="49" xfId="0" applyAlignment="1" applyFont="1" applyNumberFormat="1">
      <alignment shrinkToFit="0" vertical="bottom" wrapText="0"/>
    </xf>
    <xf borderId="0" fillId="13" fontId="13" numFmtId="0" xfId="0" applyAlignment="1" applyFont="1">
      <alignment shrinkToFit="0" vertical="bottom" wrapText="0"/>
    </xf>
    <xf borderId="0" fillId="13" fontId="11" numFmtId="14" xfId="0" applyAlignment="1" applyFont="1" applyNumberFormat="1">
      <alignment horizontal="left" vertical="bottom"/>
    </xf>
    <xf borderId="0" fillId="13" fontId="13" numFmtId="0" xfId="0" applyAlignment="1" applyFont="1">
      <alignment horizontal="center" vertical="bottom"/>
    </xf>
    <xf borderId="0" fillId="13" fontId="12" numFmtId="0" xfId="0" applyAlignment="1" applyFont="1">
      <alignment horizontal="center" vertical="bottom"/>
    </xf>
    <xf borderId="0" fillId="13" fontId="12" numFmtId="1" xfId="0" applyAlignment="1" applyFont="1" applyNumberFormat="1">
      <alignment horizontal="center" vertical="bottom"/>
    </xf>
    <xf borderId="0" fillId="12" fontId="23" numFmtId="0" xfId="0" applyAlignment="1" applyFont="1">
      <alignment horizontal="left" vertical="bottom"/>
    </xf>
    <xf borderId="0" fillId="12" fontId="23" numFmtId="0" xfId="0" applyAlignment="1" applyFont="1">
      <alignment vertical="bottom"/>
    </xf>
    <xf borderId="0" fillId="12" fontId="23" numFmtId="49" xfId="0" applyAlignment="1" applyFont="1" applyNumberFormat="1">
      <alignment shrinkToFit="0" vertical="bottom" wrapText="0"/>
    </xf>
    <xf borderId="0" fillId="12" fontId="23" numFmtId="0" xfId="0" applyAlignment="1" applyFont="1">
      <alignment shrinkToFit="0" vertical="bottom" wrapText="0"/>
    </xf>
    <xf borderId="0" fillId="12" fontId="23" numFmtId="14" xfId="0" applyAlignment="1" applyFont="1" applyNumberFormat="1">
      <alignment horizontal="left" vertical="bottom"/>
    </xf>
    <xf borderId="0" fillId="12" fontId="23" numFmtId="14" xfId="0" applyAlignment="1" applyFont="1" applyNumberFormat="1">
      <alignment horizontal="right" vertical="bottom"/>
    </xf>
    <xf borderId="0" fillId="12" fontId="23" numFmtId="0" xfId="0" applyAlignment="1" applyFont="1">
      <alignment horizontal="center" vertical="bottom"/>
    </xf>
    <xf borderId="0" fillId="12" fontId="24" numFmtId="0" xfId="0" applyAlignment="1" applyFont="1">
      <alignment horizontal="center" vertical="bottom"/>
    </xf>
    <xf borderId="0" fillId="12" fontId="23" numFmtId="9" xfId="0" applyAlignment="1" applyFont="1" applyNumberFormat="1">
      <alignment horizontal="center" vertical="bottom"/>
    </xf>
    <xf borderId="0" fillId="12" fontId="24" numFmtId="1" xfId="0" applyAlignment="1" applyFont="1" applyNumberFormat="1">
      <alignment horizontal="center" vertical="bottom"/>
    </xf>
    <xf borderId="0" fillId="12" fontId="23" numFmtId="0" xfId="0" applyAlignment="1" applyFont="1">
      <alignment horizontal="right" vertical="bottom"/>
    </xf>
    <xf borderId="0" fillId="12" fontId="25" numFmtId="0" xfId="0" applyAlignment="1" applyFont="1">
      <alignment horizontal="left" vertical="bottom"/>
    </xf>
    <xf borderId="0" fillId="12" fontId="25" numFmtId="0" xfId="0" applyAlignment="1" applyFont="1">
      <alignment vertical="bottom"/>
    </xf>
    <xf borderId="0" fillId="12" fontId="25" numFmtId="14" xfId="0" applyAlignment="1" applyFont="1" applyNumberFormat="1">
      <alignment horizontal="left" vertical="bottom"/>
    </xf>
    <xf borderId="0" fillId="12" fontId="25" numFmtId="14" xfId="0" applyAlignment="1" applyFont="1" applyNumberFormat="1">
      <alignment horizontal="right" vertical="bottom"/>
    </xf>
    <xf borderId="0" fillId="12" fontId="25" numFmtId="9" xfId="0" applyAlignment="1" applyFont="1" applyNumberFormat="1">
      <alignment horizontal="center" vertical="bottom"/>
    </xf>
    <xf borderId="0" fillId="12" fontId="25" numFmtId="0" xfId="0" applyAlignment="1" applyFont="1">
      <alignment horizontal="right" vertical="bottom"/>
    </xf>
    <xf borderId="0" fillId="12" fontId="25" numFmtId="49" xfId="0" applyAlignment="1" applyFont="1" applyNumberFormat="1">
      <alignment shrinkToFit="0" vertical="bottom" wrapText="0"/>
    </xf>
    <xf borderId="0" fillId="12" fontId="25" numFmtId="0" xfId="0" applyAlignment="1" applyFont="1">
      <alignment shrinkToFit="0" vertical="bottom" wrapText="0"/>
    </xf>
    <xf borderId="0" fillId="12" fontId="26" numFmtId="14" xfId="0" applyAlignment="1" applyFont="1" applyNumberFormat="1">
      <alignment horizontal="left" vertical="bottom"/>
    </xf>
    <xf borderId="0" fillId="12" fontId="26" numFmtId="14" xfId="0" applyAlignment="1" applyFont="1" applyNumberFormat="1">
      <alignment horizontal="right" vertical="bottom"/>
    </xf>
    <xf borderId="0" fillId="12" fontId="26" numFmtId="0" xfId="0" applyAlignment="1" applyFont="1">
      <alignment horizontal="right" vertical="bottom"/>
    </xf>
    <xf borderId="0" fillId="12" fontId="11" numFmtId="0" xfId="0" applyAlignment="1" applyFont="1">
      <alignment horizontal="left" vertical="bottom"/>
    </xf>
    <xf borderId="0" fillId="12" fontId="11" numFmtId="14" xfId="0" applyAlignment="1" applyFont="1" applyNumberFormat="1">
      <alignment horizontal="left" vertical="bottom"/>
    </xf>
    <xf borderId="0" fillId="12" fontId="12" numFmtId="1" xfId="0" applyAlignment="1" applyFont="1" applyNumberFormat="1">
      <alignment horizontal="center" vertical="bottom"/>
    </xf>
    <xf borderId="0" fillId="18" fontId="11" numFmtId="0" xfId="0" applyAlignment="1" applyFont="1">
      <alignment horizontal="left" vertical="bottom"/>
    </xf>
    <xf borderId="0" fillId="18" fontId="11" numFmtId="14" xfId="0" applyAlignment="1" applyFont="1" applyNumberFormat="1">
      <alignment horizontal="left" vertical="bottom"/>
    </xf>
    <xf borderId="0" fillId="18" fontId="2" numFmtId="9" xfId="0" applyAlignment="1" applyFont="1" applyNumberFormat="1">
      <alignment horizontal="center" vertical="bottom"/>
    </xf>
    <xf borderId="0" fillId="18" fontId="24" numFmtId="1" xfId="0" applyAlignment="1" applyFont="1" applyNumberFormat="1">
      <alignment horizontal="center" vertical="bottom"/>
    </xf>
    <xf borderId="0" fillId="18" fontId="2" numFmtId="0" xfId="0" applyAlignment="1" applyFont="1">
      <alignment horizontal="right" vertical="bottom"/>
    </xf>
    <xf borderId="0" fillId="18" fontId="5" numFmtId="1" xfId="0" applyAlignment="1" applyFont="1" applyNumberFormat="1">
      <alignment horizontal="center" vertical="bottom"/>
    </xf>
    <xf borderId="0" fillId="18" fontId="2" numFmtId="1" xfId="0" applyAlignment="1" applyFont="1" applyNumberFormat="1">
      <alignment vertical="bottom"/>
    </xf>
    <xf borderId="0" fillId="18" fontId="11" numFmtId="165" xfId="0" applyAlignment="1" applyFont="1" applyNumberFormat="1">
      <alignment horizontal="center" shrinkToFit="0" vertical="bottom" wrapText="0"/>
    </xf>
    <xf borderId="0" fillId="18" fontId="13" numFmtId="0" xfId="0" applyAlignment="1" applyFont="1">
      <alignment shrinkToFit="0" vertical="bottom" wrapText="0"/>
    </xf>
    <xf borderId="0" fillId="21" fontId="11" numFmtId="0" xfId="0" applyAlignment="1" applyFont="1">
      <alignment vertical="bottom"/>
    </xf>
    <xf borderId="0" fillId="21" fontId="11" numFmtId="14" xfId="0" applyAlignment="1" applyFont="1" applyNumberFormat="1">
      <alignment horizontal="left" shrinkToFit="0" vertical="bottom" wrapText="0"/>
    </xf>
    <xf borderId="0" fillId="21" fontId="11" numFmtId="0" xfId="0" applyAlignment="1" applyFont="1">
      <alignment horizontal="center" shrinkToFit="0" vertical="bottom" wrapText="0"/>
    </xf>
    <xf borderId="0" fillId="21" fontId="11" numFmtId="9" xfId="0" applyAlignment="1" applyFont="1" applyNumberFormat="1">
      <alignment horizontal="center" vertical="bottom"/>
    </xf>
    <xf borderId="0" fillId="18" fontId="13" numFmtId="0" xfId="0" applyAlignment="1" applyFont="1">
      <alignment vertical="bottom"/>
    </xf>
    <xf borderId="0" fillId="18" fontId="13" numFmtId="49" xfId="0" applyAlignment="1" applyFont="1" applyNumberFormat="1">
      <alignment shrinkToFit="0" vertical="bottom" wrapText="0"/>
    </xf>
    <xf borderId="0" fillId="18" fontId="13" numFmtId="14" xfId="0" applyAlignment="1" applyFont="1" applyNumberFormat="1">
      <alignment horizontal="left" shrinkToFit="0" vertical="bottom" wrapText="0"/>
    </xf>
    <xf borderId="0" fillId="18" fontId="13" numFmtId="0" xfId="0" applyAlignment="1" applyFont="1">
      <alignment horizontal="right" vertical="bottom"/>
    </xf>
    <xf borderId="0" fillId="18" fontId="13" numFmtId="0" xfId="0" applyAlignment="1" applyFont="1">
      <alignment horizontal="center" vertical="bottom"/>
    </xf>
    <xf borderId="0" fillId="18" fontId="12" numFmtId="0" xfId="0" applyAlignment="1" applyFont="1">
      <alignment horizontal="center" vertical="bottom"/>
    </xf>
    <xf borderId="0" fillId="18" fontId="13" numFmtId="9" xfId="0" applyAlignment="1" applyFont="1" applyNumberFormat="1">
      <alignment horizontal="center" vertical="bottom"/>
    </xf>
    <xf borderId="0" fillId="18" fontId="12" numFmtId="1" xfId="0" applyAlignment="1" applyFont="1" applyNumberFormat="1">
      <alignment horizontal="center" vertical="bottom"/>
    </xf>
    <xf borderId="0" fillId="21" fontId="5" numFmtId="1" xfId="0" applyAlignment="1" applyFont="1" applyNumberFormat="1">
      <alignment horizontal="center" vertical="bottom"/>
    </xf>
    <xf borderId="0" fillId="18" fontId="2" numFmtId="9" xfId="0" applyAlignment="1" applyFont="1" applyNumberFormat="1">
      <alignment horizontal="right" vertical="bottom"/>
    </xf>
    <xf borderId="0" fillId="18" fontId="13" numFmtId="14" xfId="0" applyAlignment="1" applyFont="1" applyNumberFormat="1">
      <alignment horizontal="left" vertical="bottom"/>
    </xf>
    <xf borderId="0" fillId="18" fontId="13" numFmtId="14" xfId="0" applyAlignment="1" applyFont="1" applyNumberFormat="1">
      <alignment horizontal="right" vertical="bottom"/>
    </xf>
    <xf borderId="0" fillId="32" fontId="13" numFmtId="0" xfId="0" applyAlignment="1" applyFont="1">
      <alignment horizontal="center" vertical="bottom"/>
    </xf>
    <xf borderId="0" fillId="32" fontId="12" numFmtId="0" xfId="0" applyAlignment="1" applyFont="1">
      <alignment horizontal="center" vertical="bottom"/>
    </xf>
    <xf borderId="0" fillId="32" fontId="13" numFmtId="9" xfId="0" applyAlignment="1" applyFont="1" applyNumberFormat="1">
      <alignment horizontal="center" vertical="bottom"/>
    </xf>
    <xf borderId="0" fillId="18" fontId="13" numFmtId="0" xfId="0" applyAlignment="1" applyFont="1">
      <alignment horizontal="left" vertical="bottom"/>
    </xf>
    <xf borderId="0" fillId="18" fontId="11" numFmtId="14" xfId="0" applyAlignment="1" applyFont="1" applyNumberFormat="1">
      <alignment horizontal="right" vertical="bottom"/>
    </xf>
    <xf borderId="0" fillId="18" fontId="23" numFmtId="0" xfId="0" applyAlignment="1" applyFont="1">
      <alignment horizontal="center" vertical="bottom"/>
    </xf>
    <xf borderId="0" fillId="18" fontId="24" numFmtId="0" xfId="0" applyAlignment="1" applyFont="1">
      <alignment horizontal="center" vertical="bottom"/>
    </xf>
    <xf borderId="0" fillId="18" fontId="25" numFmtId="9" xfId="0" applyAlignment="1" applyFont="1" applyNumberFormat="1">
      <alignment horizontal="center" vertical="bottom"/>
    </xf>
    <xf borderId="0" fillId="16" fontId="13" numFmtId="0" xfId="0" applyAlignment="1" applyFont="1">
      <alignment horizontal="center" shrinkToFit="0" vertical="bottom" wrapText="0"/>
    </xf>
    <xf borderId="0" fillId="24" fontId="13" numFmtId="0" xfId="0" applyAlignment="1" applyFont="1">
      <alignment horizontal="left" vertical="bottom"/>
    </xf>
    <xf borderId="0" fillId="24" fontId="13" numFmtId="0" xfId="0" applyAlignment="1" applyFont="1">
      <alignment vertical="bottom"/>
    </xf>
    <xf borderId="0" fillId="24" fontId="13" numFmtId="49" xfId="0" applyAlignment="1" applyFont="1" applyNumberFormat="1">
      <alignment shrinkToFit="0" vertical="bottom" wrapText="0"/>
    </xf>
    <xf borderId="0" fillId="24" fontId="13" numFmtId="0" xfId="0" applyAlignment="1" applyFont="1">
      <alignment shrinkToFit="0" vertical="bottom" wrapText="0"/>
    </xf>
    <xf borderId="0" fillId="24" fontId="13" numFmtId="14" xfId="0" applyAlignment="1" applyFont="1" applyNumberFormat="1">
      <alignment horizontal="left" vertical="bottom"/>
    </xf>
    <xf borderId="0" fillId="24" fontId="13" numFmtId="0" xfId="0" applyAlignment="1" applyFont="1">
      <alignment horizontal="center" vertical="bottom"/>
    </xf>
    <xf borderId="0" fillId="24" fontId="12" numFmtId="0" xfId="0" applyAlignment="1" applyFont="1">
      <alignment horizontal="center" vertical="bottom"/>
    </xf>
    <xf borderId="0" fillId="24" fontId="13" numFmtId="9" xfId="0" applyAlignment="1" applyFont="1" applyNumberFormat="1">
      <alignment horizontal="center" vertical="bottom"/>
    </xf>
    <xf borderId="0" fillId="24" fontId="24" numFmtId="1" xfId="0" applyAlignment="1" applyFont="1" applyNumberFormat="1">
      <alignment horizontal="center" vertical="bottom"/>
    </xf>
    <xf borderId="0" fillId="24" fontId="13" numFmtId="0" xfId="0" applyAlignment="1" applyFont="1">
      <alignment horizontal="right" vertical="bottom"/>
    </xf>
    <xf borderId="0" fillId="18" fontId="17" numFmtId="1" xfId="0" applyAlignment="1" applyFont="1" applyNumberFormat="1">
      <alignment horizontal="center" vertical="bottom"/>
    </xf>
    <xf borderId="0" fillId="18" fontId="25" numFmtId="0" xfId="0" applyAlignment="1" applyFont="1">
      <alignment horizontal="left" vertical="bottom"/>
    </xf>
    <xf borderId="0" fillId="18" fontId="25" numFmtId="0" xfId="0" applyAlignment="1" applyFont="1">
      <alignment vertical="bottom"/>
    </xf>
    <xf borderId="0" fillId="18" fontId="23" numFmtId="49" xfId="0" applyAlignment="1" applyFont="1" applyNumberFormat="1">
      <alignment shrinkToFit="0" vertical="bottom" wrapText="0"/>
    </xf>
    <xf borderId="0" fillId="18" fontId="23" numFmtId="0" xfId="0" applyAlignment="1" applyFont="1">
      <alignment shrinkToFit="0" vertical="bottom" wrapText="0"/>
    </xf>
    <xf borderId="0" fillId="18" fontId="25" numFmtId="14" xfId="0" applyAlignment="1" applyFont="1" applyNumberFormat="1">
      <alignment horizontal="left" vertical="bottom"/>
    </xf>
    <xf borderId="0" fillId="18" fontId="25" numFmtId="0" xfId="0" applyAlignment="1" applyFont="1">
      <alignment horizontal="right" vertical="bottom"/>
    </xf>
    <xf borderId="0" fillId="18" fontId="11" numFmtId="49" xfId="0" applyAlignment="1" applyFont="1" applyNumberFormat="1">
      <alignment vertical="bottom"/>
    </xf>
    <xf borderId="0" fillId="18" fontId="11" numFmtId="14" xfId="0" applyAlignment="1" applyFont="1" applyNumberFormat="1">
      <alignment vertical="bottom"/>
    </xf>
    <xf borderId="0" fillId="18" fontId="11" numFmtId="14" xfId="0" applyAlignment="1" applyFont="1" applyNumberFormat="1">
      <alignment horizontal="center" shrinkToFit="0" vertical="bottom" wrapText="0"/>
    </xf>
    <xf borderId="0" fillId="18" fontId="11" numFmtId="9" xfId="0" applyAlignment="1" applyFont="1" applyNumberFormat="1">
      <alignment horizontal="center" vertical="bottom"/>
    </xf>
    <xf borderId="0" fillId="18" fontId="2" numFmtId="14" xfId="0" applyAlignment="1" applyFont="1" applyNumberFormat="1">
      <alignment horizontal="left" vertical="bottom"/>
    </xf>
    <xf borderId="0" fillId="18" fontId="13" numFmtId="0" xfId="0" applyAlignment="1" applyFont="1">
      <alignment horizontal="center" shrinkToFit="0" vertical="bottom" wrapText="0"/>
    </xf>
    <xf borderId="0" fillId="34" fontId="11" numFmtId="0" xfId="0" applyAlignment="1" applyFill="1" applyFont="1">
      <alignment vertical="bottom"/>
    </xf>
    <xf borderId="0" fillId="34" fontId="11" numFmtId="0" xfId="0" applyAlignment="1" applyFont="1">
      <alignment shrinkToFit="0" vertical="bottom" wrapText="0"/>
    </xf>
    <xf borderId="0" fillId="34" fontId="11" numFmtId="49" xfId="0" applyAlignment="1" applyFont="1" applyNumberFormat="1">
      <alignment shrinkToFit="0" vertical="bottom" wrapText="0"/>
    </xf>
    <xf borderId="0" fillId="34" fontId="2" numFmtId="0" xfId="0" applyAlignment="1" applyFont="1">
      <alignment vertical="bottom"/>
    </xf>
    <xf borderId="0" fillId="34" fontId="11" numFmtId="14" xfId="0" applyAlignment="1" applyFont="1" applyNumberFormat="1">
      <alignment horizontal="left" shrinkToFit="0" vertical="bottom" wrapText="0"/>
    </xf>
    <xf borderId="0" fillId="34" fontId="2" numFmtId="14" xfId="0" applyAlignment="1" applyFont="1" applyNumberFormat="1">
      <alignment vertical="bottom"/>
    </xf>
    <xf borderId="0" fillId="34" fontId="11" numFmtId="165" xfId="0" applyAlignment="1" applyFont="1" applyNumberFormat="1">
      <alignment horizontal="center" shrinkToFit="0" vertical="bottom" wrapText="0"/>
    </xf>
    <xf borderId="0" fillId="34" fontId="2" numFmtId="165" xfId="0" applyAlignment="1" applyFont="1" applyNumberFormat="1">
      <alignment vertical="bottom"/>
    </xf>
    <xf borderId="0" fillId="34" fontId="11" numFmtId="0" xfId="0" applyAlignment="1" applyFont="1">
      <alignment horizontal="center" shrinkToFit="0" vertical="bottom" wrapText="0"/>
    </xf>
    <xf borderId="0" fillId="34" fontId="11" numFmtId="0" xfId="0" applyAlignment="1" applyFont="1">
      <alignment horizontal="center" vertical="bottom"/>
    </xf>
    <xf borderId="0" fillId="34" fontId="5" numFmtId="0" xfId="0" applyAlignment="1" applyFont="1">
      <alignment horizontal="center" vertical="bottom"/>
    </xf>
    <xf borderId="0" fillId="34" fontId="11" numFmtId="9" xfId="0" applyAlignment="1" applyFont="1" applyNumberFormat="1">
      <alignment horizontal="center" vertical="bottom"/>
    </xf>
    <xf borderId="0" fillId="34" fontId="11" numFmtId="0" xfId="0" applyAlignment="1" applyFont="1">
      <alignment horizontal="right" vertical="bottom"/>
    </xf>
    <xf borderId="0" fillId="18" fontId="2" numFmtId="49" xfId="0" applyAlignment="1" applyFont="1" applyNumberFormat="1">
      <alignment vertical="bottom"/>
    </xf>
    <xf borderId="0" fillId="18" fontId="15" numFmtId="0" xfId="0" applyAlignment="1" applyFont="1">
      <alignment horizontal="right" vertical="bottom"/>
    </xf>
    <xf borderId="0" fillId="12" fontId="13" numFmtId="49" xfId="0" applyAlignment="1" applyFont="1" applyNumberFormat="1">
      <alignment shrinkToFit="0" vertical="bottom" wrapText="0"/>
    </xf>
    <xf borderId="0" fillId="12" fontId="13" numFmtId="0" xfId="0" applyAlignment="1" applyFont="1">
      <alignment shrinkToFit="0" vertical="bottom" wrapText="0"/>
    </xf>
    <xf borderId="0" fillId="12" fontId="11" numFmtId="14" xfId="0" applyAlignment="1" applyFont="1" applyNumberFormat="1">
      <alignment horizontal="right" vertical="bottom"/>
    </xf>
    <xf borderId="0" fillId="12" fontId="13" numFmtId="0" xfId="0" applyAlignment="1" applyFont="1">
      <alignment horizontal="center" vertical="bottom"/>
    </xf>
    <xf borderId="0" fillId="12" fontId="12" numFmtId="0" xfId="0" applyAlignment="1" applyFont="1">
      <alignment horizontal="center" vertical="bottom"/>
    </xf>
    <xf borderId="0" fillId="12" fontId="13" numFmtId="9" xfId="0" applyAlignment="1" applyFont="1" applyNumberFormat="1">
      <alignment horizontal="center" vertical="bottom"/>
    </xf>
    <xf borderId="0" fillId="29" fontId="11" numFmtId="0" xfId="0" applyAlignment="1" applyFont="1">
      <alignment horizontal="center" vertical="bottom"/>
    </xf>
    <xf borderId="0" fillId="29" fontId="5" numFmtId="0" xfId="0" applyAlignment="1" applyFont="1">
      <alignment horizontal="center" vertical="bottom"/>
    </xf>
    <xf borderId="0" fillId="29" fontId="2" numFmtId="9" xfId="0" applyAlignment="1" applyFont="1" applyNumberFormat="1">
      <alignment horizontal="center" vertical="bottom"/>
    </xf>
    <xf borderId="0" fillId="29" fontId="17" numFmtId="1" xfId="0" applyAlignment="1" applyFont="1" applyNumberFormat="1">
      <alignment horizontal="center" vertical="bottom"/>
    </xf>
    <xf borderId="0" fillId="12" fontId="2" numFmtId="9" xfId="0" applyAlignment="1" applyFont="1" applyNumberFormat="1">
      <alignment horizontal="center" vertical="bottom"/>
    </xf>
    <xf borderId="0" fillId="12" fontId="2" numFmtId="0" xfId="0" applyAlignment="1" applyFont="1">
      <alignment horizontal="right" vertical="bottom"/>
    </xf>
    <xf borderId="0" fillId="18" fontId="2" numFmtId="14" xfId="0" applyAlignment="1" applyFont="1" applyNumberFormat="1">
      <alignment horizontal="right" vertical="bottom"/>
    </xf>
    <xf borderId="0" fillId="35" fontId="11" numFmtId="0" xfId="0" applyAlignment="1" applyFill="1" applyFont="1">
      <alignment horizontal="left" vertical="bottom"/>
    </xf>
    <xf borderId="0" fillId="35" fontId="11" numFmtId="0" xfId="0" applyAlignment="1" applyFont="1">
      <alignment vertical="bottom"/>
    </xf>
    <xf borderId="0" fillId="35" fontId="2" numFmtId="49" xfId="0" applyAlignment="1" applyFont="1" applyNumberFormat="1">
      <alignment vertical="bottom"/>
    </xf>
    <xf borderId="0" fillId="35" fontId="11" numFmtId="0" xfId="0" applyAlignment="1" applyFont="1">
      <alignment shrinkToFit="0" vertical="bottom" wrapText="0"/>
    </xf>
    <xf borderId="0" fillId="35" fontId="2" numFmtId="0" xfId="0" applyAlignment="1" applyFont="1">
      <alignment vertical="bottom"/>
    </xf>
    <xf borderId="0" fillId="35" fontId="11" numFmtId="168" xfId="0" applyAlignment="1" applyFont="1" applyNumberFormat="1">
      <alignment horizontal="left" vertical="bottom"/>
    </xf>
    <xf borderId="0" fillId="35" fontId="2" numFmtId="14" xfId="0" applyAlignment="1" applyFont="1" applyNumberFormat="1">
      <alignment vertical="bottom"/>
    </xf>
    <xf borderId="0" fillId="35" fontId="11" numFmtId="168" xfId="0" applyAlignment="1" applyFont="1" applyNumberFormat="1">
      <alignment horizontal="right" vertical="bottom"/>
    </xf>
    <xf borderId="0" fillId="35" fontId="2" numFmtId="165" xfId="0" applyAlignment="1" applyFont="1" applyNumberFormat="1">
      <alignment vertical="bottom"/>
    </xf>
    <xf borderId="0" fillId="35" fontId="11" numFmtId="0" xfId="0" applyAlignment="1" applyFont="1">
      <alignment horizontal="center" vertical="bottom"/>
    </xf>
    <xf borderId="0" fillId="35" fontId="5" numFmtId="0" xfId="0" applyAlignment="1" applyFont="1">
      <alignment horizontal="center" vertical="bottom"/>
    </xf>
    <xf borderId="0" fillId="35" fontId="2" numFmtId="9" xfId="0" applyAlignment="1" applyFont="1" applyNumberFormat="1">
      <alignment horizontal="center" vertical="bottom"/>
    </xf>
    <xf borderId="0" fillId="35" fontId="24" numFmtId="1" xfId="0" applyAlignment="1" applyFont="1" applyNumberFormat="1">
      <alignment horizontal="center" vertical="bottom"/>
    </xf>
    <xf borderId="0" fillId="35" fontId="2" numFmtId="0" xfId="0" applyAlignment="1" applyFont="1">
      <alignment horizontal="right" vertical="bottom"/>
    </xf>
    <xf borderId="0" fillId="22" fontId="11" numFmtId="0" xfId="0" applyAlignment="1" applyFont="1">
      <alignment readingOrder="0" vertical="bottom"/>
    </xf>
    <xf borderId="0" fillId="22" fontId="11" numFmtId="0" xfId="0" applyAlignment="1" applyFont="1">
      <alignment readingOrder="0" shrinkToFit="0" vertical="bottom" wrapText="0"/>
    </xf>
    <xf borderId="0" fillId="22" fontId="13" numFmtId="14" xfId="0" applyAlignment="1" applyFont="1" applyNumberFormat="1">
      <alignment horizontal="left" readingOrder="0" vertical="bottom"/>
    </xf>
    <xf borderId="0" fillId="22" fontId="2" numFmtId="0" xfId="0" applyAlignment="1" applyFont="1">
      <alignment readingOrder="0" vertical="bottom"/>
    </xf>
    <xf borderId="0" fillId="22" fontId="11" numFmtId="0" xfId="0" applyAlignment="1" applyFont="1">
      <alignment horizontal="right" readingOrder="0" vertical="bottom"/>
    </xf>
    <xf borderId="0" fillId="22" fontId="11" numFmtId="49" xfId="0" applyAlignment="1" applyFont="1" applyNumberFormat="1">
      <alignment readingOrder="0" shrinkToFit="0" vertical="bottom" wrapText="0"/>
    </xf>
    <xf borderId="0" fillId="22" fontId="11" numFmtId="0" xfId="0" applyAlignment="1" applyFont="1">
      <alignment shrinkToFit="0" vertical="bottom" wrapText="0"/>
    </xf>
    <xf borderId="0" fillId="10" fontId="11" numFmtId="0" xfId="0" applyAlignment="1" applyFont="1">
      <alignment horizontal="center" readingOrder="0" shrinkToFit="0" vertical="bottom" wrapText="0"/>
    </xf>
    <xf borderId="0" fillId="22" fontId="11" numFmtId="0" xfId="0" applyAlignment="1" applyFont="1">
      <alignment horizontal="center" readingOrder="0" vertical="bottom"/>
    </xf>
    <xf borderId="0" fillId="22" fontId="5" numFmtId="0" xfId="0" applyAlignment="1" applyFont="1">
      <alignment horizontal="center" readingOrder="0" vertical="bottom"/>
    </xf>
    <xf borderId="0" fillId="22" fontId="11" numFmtId="9" xfId="0" applyAlignment="1" applyFont="1" applyNumberFormat="1">
      <alignment horizontal="center" readingOrder="0" vertical="bottom"/>
    </xf>
    <xf borderId="0" fillId="9" fontId="5" numFmtId="1" xfId="0" applyAlignment="1" applyFont="1" applyNumberFormat="1">
      <alignment horizontal="center" readingOrder="0" vertical="bottom"/>
    </xf>
    <xf borderId="0" fillId="13" fontId="11" numFmtId="0" xfId="0" applyAlignment="1" applyFont="1">
      <alignment shrinkToFit="0" vertical="bottom" wrapText="0"/>
    </xf>
    <xf borderId="0" fillId="22" fontId="2" numFmtId="165" xfId="0" applyAlignment="1" applyFont="1" applyNumberFormat="1">
      <alignment readingOrder="0" vertical="bottom"/>
    </xf>
    <xf borderId="0" fillId="36" fontId="11" numFmtId="0" xfId="0" applyAlignment="1" applyFill="1" applyFont="1">
      <alignment shrinkToFit="0" vertical="bottom" wrapText="0"/>
    </xf>
    <xf borderId="0" fillId="36" fontId="11" numFmtId="0" xfId="0" applyAlignment="1" applyFont="1">
      <alignment shrinkToFit="0" vertical="bottom" wrapText="0"/>
    </xf>
    <xf borderId="0" fillId="22" fontId="11" numFmtId="0" xfId="0" applyAlignment="1" applyFont="1">
      <alignment horizontal="center" readingOrder="0" shrinkToFit="0" vertical="bottom" wrapText="0"/>
    </xf>
    <xf borderId="0" fillId="12" fontId="11" numFmtId="0" xfId="0" applyAlignment="1" applyFont="1">
      <alignment shrinkToFit="0" vertical="bottom" wrapText="0"/>
    </xf>
    <xf borderId="0" fillId="21" fontId="2" numFmtId="0" xfId="0" applyAlignment="1" applyFont="1">
      <alignment readingOrder="0" vertical="bottom"/>
    </xf>
    <xf borderId="0" fillId="17" fontId="11" numFmtId="0" xfId="0" applyAlignment="1" applyFont="1">
      <alignment shrinkToFit="0" vertical="bottom" wrapText="0"/>
    </xf>
    <xf borderId="0" fillId="17" fontId="11" numFmtId="0" xfId="0" applyAlignment="1" applyFont="1">
      <alignment shrinkToFit="0" vertical="bottom" wrapText="0"/>
    </xf>
    <xf borderId="0" fillId="22" fontId="2" numFmtId="166" xfId="0" applyAlignment="1" applyFont="1" applyNumberFormat="1">
      <alignment readingOrder="0" vertical="bottom"/>
    </xf>
    <xf borderId="0" fillId="22" fontId="11" numFmtId="0" xfId="0" applyAlignment="1" applyFont="1">
      <alignment shrinkToFit="0" vertical="bottom" wrapText="0"/>
    </xf>
    <xf borderId="0" fillId="22" fontId="11" numFmtId="0" xfId="0" applyAlignment="1" applyFont="1">
      <alignment shrinkToFit="0" vertical="bottom" wrapText="0"/>
    </xf>
    <xf borderId="0" fillId="9" fontId="11" numFmtId="0" xfId="0" applyAlignment="1" applyFont="1">
      <alignment shrinkToFit="0" vertical="bottom" wrapText="0"/>
    </xf>
    <xf borderId="0" fillId="11" fontId="11" numFmtId="0" xfId="0" applyAlignment="1" applyFont="1">
      <alignment shrinkToFit="0" vertical="bottom" wrapText="0"/>
    </xf>
    <xf borderId="0" fillId="9" fontId="13" numFmtId="0" xfId="0" applyAlignment="1" applyFont="1">
      <alignment vertical="bottom"/>
    </xf>
    <xf borderId="0" fillId="37" fontId="11" numFmtId="0" xfId="0" applyAlignment="1" applyFill="1" applyFont="1">
      <alignment vertical="bottom"/>
    </xf>
    <xf borderId="0" fillId="9" fontId="11" numFmtId="0" xfId="0" applyAlignment="1" applyFont="1">
      <alignment vertical="bottom"/>
    </xf>
    <xf borderId="0" fillId="9" fontId="11" numFmtId="14" xfId="0" applyAlignment="1" applyFont="1" applyNumberFormat="1">
      <alignment horizontal="left" vertical="bottom"/>
    </xf>
    <xf borderId="0" fillId="9" fontId="11" numFmtId="14" xfId="0" applyAlignment="1" applyFont="1" applyNumberFormat="1">
      <alignment vertical="bottom"/>
    </xf>
    <xf borderId="0" fillId="10" fontId="15" numFmtId="0" xfId="0" applyAlignment="1" applyFont="1">
      <alignment horizontal="center" shrinkToFit="0" vertical="bottom" wrapText="0"/>
    </xf>
    <xf borderId="0" fillId="9" fontId="2" numFmtId="0" xfId="0" applyAlignment="1" applyFont="1">
      <alignment horizontal="center" vertical="bottom"/>
    </xf>
    <xf borderId="0" fillId="9" fontId="17" numFmtId="0" xfId="0" applyAlignment="1" applyFont="1">
      <alignment horizontal="center" vertical="bottom"/>
    </xf>
    <xf borderId="0" fillId="9" fontId="2" numFmtId="9" xfId="0" applyAlignment="1" applyFont="1" applyNumberFormat="1">
      <alignment horizontal="center" vertical="bottom"/>
    </xf>
    <xf borderId="0" fillId="9" fontId="17" numFmtId="1" xfId="0" applyAlignment="1" applyFont="1" applyNumberFormat="1">
      <alignment horizontal="center" vertical="bottom"/>
    </xf>
    <xf borderId="0" fillId="9" fontId="2" numFmtId="0" xfId="0" applyAlignment="1" applyFont="1">
      <alignment vertical="bottom"/>
    </xf>
    <xf borderId="0" fillId="9" fontId="15" numFmtId="0" xfId="0" applyAlignment="1" applyFont="1">
      <alignment vertical="bottom"/>
    </xf>
    <xf borderId="0" fillId="9" fontId="2" numFmtId="49" xfId="0" applyAlignment="1" applyFont="1" applyNumberFormat="1">
      <alignment shrinkToFit="0" vertical="bottom" wrapText="0"/>
    </xf>
    <xf borderId="0" fillId="9" fontId="2" numFmtId="0" xfId="0" applyAlignment="1" applyFont="1">
      <alignment shrinkToFit="0" vertical="bottom" wrapText="0"/>
    </xf>
    <xf borderId="0" fillId="9" fontId="2" numFmtId="14" xfId="0" applyAlignment="1" applyFont="1" applyNumberFormat="1">
      <alignment horizontal="left" vertical="bottom"/>
    </xf>
    <xf borderId="0" fillId="9" fontId="2" numFmtId="0" xfId="0" applyAlignment="1" applyFont="1">
      <alignment horizontal="right" vertical="bottom"/>
    </xf>
    <xf borderId="0" fillId="0" fontId="2" numFmtId="0" xfId="0" applyAlignment="1" applyFont="1">
      <alignment vertical="bottom"/>
    </xf>
    <xf borderId="0" fillId="37" fontId="2" numFmtId="0" xfId="0" applyAlignment="1" applyFont="1">
      <alignment vertical="bottom"/>
    </xf>
    <xf borderId="0" fillId="0" fontId="2" numFmtId="49" xfId="0" applyAlignment="1" applyFont="1" applyNumberFormat="1">
      <alignment shrinkToFit="0" vertical="bottom" wrapText="0"/>
    </xf>
    <xf borderId="0" fillId="0" fontId="2" numFmtId="0" xfId="0" applyAlignment="1" applyFont="1">
      <alignment shrinkToFit="0" vertical="bottom" wrapText="0"/>
    </xf>
    <xf borderId="0" fillId="0" fontId="15" numFmtId="0" xfId="0" applyAlignment="1" applyFont="1">
      <alignment vertical="bottom"/>
    </xf>
    <xf borderId="0" fillId="0" fontId="2" numFmtId="14" xfId="0" applyAlignment="1" applyFont="1" applyNumberFormat="1">
      <alignment horizontal="left" vertical="bottom"/>
    </xf>
    <xf borderId="0" fillId="0" fontId="2" numFmtId="0" xfId="0" applyAlignment="1" applyFont="1">
      <alignment horizontal="right" vertical="bottom"/>
    </xf>
    <xf borderId="0" fillId="0" fontId="11" numFmtId="0" xfId="0" applyAlignment="1" applyFont="1">
      <alignment horizontal="right" vertical="bottom"/>
    </xf>
    <xf borderId="0" fillId="9" fontId="2" numFmtId="0" xfId="0" applyAlignment="1" applyFont="1">
      <alignment horizontal="left" vertical="bottom"/>
    </xf>
    <xf borderId="0" fillId="37" fontId="15" numFmtId="0" xfId="0" applyAlignment="1" applyFont="1">
      <alignment vertical="bottom"/>
    </xf>
    <xf borderId="0" fillId="9" fontId="2" numFmtId="170" xfId="0" applyAlignment="1" applyFont="1" applyNumberFormat="1">
      <alignment horizontal="left" vertical="bottom"/>
    </xf>
    <xf borderId="0" fillId="9" fontId="2" numFmtId="0" xfId="0" applyAlignment="1" applyFont="1">
      <alignment horizontal="right" vertical="bottom"/>
    </xf>
    <xf borderId="0" fillId="0" fontId="15" numFmtId="49" xfId="0" applyAlignment="1" applyFont="1" applyNumberFormat="1">
      <alignment vertical="bottom"/>
    </xf>
    <xf borderId="0" fillId="0" fontId="15" numFmtId="166" xfId="0" applyAlignment="1" applyFont="1" applyNumberFormat="1">
      <alignment horizontal="right" vertical="bottom"/>
    </xf>
    <xf borderId="0" fillId="0" fontId="15" numFmtId="0" xfId="0" applyAlignment="1" applyFont="1">
      <alignment horizontal="right" vertical="bottom"/>
    </xf>
    <xf borderId="0" fillId="0" fontId="13" numFmtId="0" xfId="0" applyAlignment="1" applyFont="1">
      <alignment vertical="bottom"/>
    </xf>
    <xf borderId="0" fillId="9" fontId="2" numFmtId="166" xfId="0" applyAlignment="1" applyFont="1" applyNumberFormat="1">
      <alignment horizontal="left" vertical="bottom"/>
    </xf>
    <xf borderId="0" fillId="9" fontId="11" numFmtId="0" xfId="0" applyAlignment="1" applyFont="1">
      <alignment horizontal="left" vertical="bottom"/>
    </xf>
    <xf borderId="0" fillId="9" fontId="13" numFmtId="0" xfId="0" applyAlignment="1" applyFont="1">
      <alignment vertical="bottom"/>
    </xf>
    <xf borderId="0" fillId="9" fontId="15" numFmtId="0" xfId="0" applyAlignment="1" applyFont="1">
      <alignment vertical="bottom"/>
    </xf>
    <xf borderId="0" fillId="9" fontId="11" numFmtId="166" xfId="0" applyAlignment="1" applyFont="1" applyNumberFormat="1">
      <alignment horizontal="left" vertical="bottom"/>
    </xf>
    <xf borderId="0" fillId="9" fontId="27" numFmtId="0" xfId="0" applyAlignment="1" applyFont="1">
      <alignment vertical="bottom"/>
    </xf>
    <xf borderId="0" fillId="9" fontId="2" numFmtId="14" xfId="0" applyAlignment="1" applyFont="1" applyNumberFormat="1">
      <alignment horizontal="left" vertical="bottom"/>
    </xf>
    <xf borderId="0" fillId="9" fontId="11" numFmtId="168" xfId="0" applyAlignment="1" applyFont="1" applyNumberFormat="1">
      <alignment vertical="bottom"/>
    </xf>
    <xf borderId="0" fillId="25" fontId="11" numFmtId="49" xfId="0" applyAlignment="1" applyFont="1" applyNumberFormat="1">
      <alignment vertical="bottom"/>
    </xf>
    <xf borderId="0" fillId="25" fontId="11" numFmtId="166" xfId="0" applyAlignment="1" applyFont="1" applyNumberFormat="1">
      <alignment vertical="bottom"/>
    </xf>
    <xf borderId="0" fillId="25" fontId="2" numFmtId="9" xfId="0" applyAlignment="1" applyFont="1" applyNumberFormat="1">
      <alignment vertical="bottom"/>
    </xf>
    <xf borderId="0" fillId="25" fontId="11" numFmtId="14" xfId="0" applyAlignment="1" applyFont="1" applyNumberFormat="1">
      <alignment vertical="bottom"/>
    </xf>
    <xf borderId="0" fillId="25" fontId="11" numFmtId="168" xfId="0" applyAlignment="1" applyFont="1" applyNumberFormat="1">
      <alignment vertical="bottom"/>
    </xf>
    <xf borderId="0" fillId="38" fontId="5" numFmtId="0" xfId="0" applyAlignment="1" applyFill="1" applyFont="1">
      <alignment vertical="bottom"/>
    </xf>
    <xf borderId="0" fillId="38" fontId="5" numFmtId="49" xfId="0" applyAlignment="1" applyFont="1" applyNumberFormat="1">
      <alignment vertical="bottom"/>
    </xf>
    <xf borderId="0" fillId="38" fontId="2" numFmtId="0" xfId="0" applyAlignment="1" applyFont="1">
      <alignment vertical="bottom"/>
    </xf>
    <xf borderId="0" fillId="38" fontId="5" numFmtId="14" xfId="0" applyAlignment="1" applyFont="1" applyNumberFormat="1">
      <alignment vertical="bottom"/>
    </xf>
    <xf borderId="0" fillId="38" fontId="2" numFmtId="165" xfId="0" applyAlignment="1" applyFont="1" applyNumberFormat="1">
      <alignment vertical="bottom"/>
    </xf>
    <xf borderId="0" fillId="38" fontId="5" numFmtId="0" xfId="0" applyAlignment="1" applyFont="1">
      <alignment horizontal="center" vertical="bottom"/>
    </xf>
    <xf borderId="0" fillId="38" fontId="5" numFmtId="9" xfId="0" applyAlignment="1" applyFont="1" applyNumberFormat="1">
      <alignment horizontal="center" vertical="bottom"/>
    </xf>
    <xf borderId="0" fillId="38" fontId="5" numFmtId="1" xfId="0" applyAlignment="1" applyFont="1" applyNumberFormat="1">
      <alignment horizontal="center" vertical="bottom"/>
    </xf>
    <xf borderId="0" fillId="38" fontId="5" numFmtId="0" xfId="0" applyAlignment="1" applyFont="1">
      <alignment horizontal="right" vertical="bottom"/>
    </xf>
    <xf borderId="0" fillId="39" fontId="11" numFmtId="0" xfId="0" applyAlignment="1" applyFill="1" applyFont="1">
      <alignment vertical="bottom"/>
    </xf>
    <xf borderId="0" fillId="39" fontId="11" numFmtId="49" xfId="0" applyAlignment="1" applyFont="1" applyNumberFormat="1">
      <alignment vertical="bottom"/>
    </xf>
    <xf borderId="0" fillId="39" fontId="2" numFmtId="0" xfId="0" applyAlignment="1" applyFont="1">
      <alignment vertical="bottom"/>
    </xf>
    <xf borderId="0" fillId="39" fontId="11" numFmtId="166" xfId="0" applyAlignment="1" applyFont="1" applyNumberFormat="1">
      <alignment vertical="bottom"/>
    </xf>
    <xf borderId="0" fillId="39" fontId="2" numFmtId="165" xfId="0" applyAlignment="1" applyFont="1" applyNumberFormat="1">
      <alignment vertical="bottom"/>
    </xf>
    <xf borderId="0" fillId="39" fontId="11" numFmtId="0" xfId="0" applyAlignment="1" applyFont="1">
      <alignment horizontal="center" vertical="bottom"/>
    </xf>
    <xf borderId="0" fillId="39" fontId="11" numFmtId="9" xfId="0" applyAlignment="1" applyFont="1" applyNumberFormat="1">
      <alignment horizontal="center" vertical="bottom"/>
    </xf>
    <xf borderId="0" fillId="39" fontId="5" numFmtId="1" xfId="0" applyAlignment="1" applyFont="1" applyNumberFormat="1">
      <alignment horizontal="center" vertical="bottom"/>
    </xf>
    <xf borderId="0" fillId="39" fontId="11" numFmtId="0" xfId="0" applyAlignment="1" applyFont="1">
      <alignment horizontal="right" vertical="bottom"/>
    </xf>
    <xf borderId="0" fillId="39" fontId="2" numFmtId="14" xfId="0" applyAlignment="1" applyFont="1" applyNumberFormat="1">
      <alignment vertical="bottom"/>
    </xf>
    <xf borderId="0" fillId="25" fontId="11" numFmtId="1" xfId="0" applyAlignment="1" applyFont="1" applyNumberFormat="1">
      <alignment horizontal="center" vertical="bottom"/>
    </xf>
    <xf borderId="0" fillId="39" fontId="11" numFmtId="14" xfId="0" applyAlignment="1" applyFont="1" applyNumberFormat="1">
      <alignment vertical="bottom"/>
    </xf>
    <xf borderId="0" fillId="39" fontId="11" numFmtId="1" xfId="0" applyAlignment="1" applyFont="1" applyNumberFormat="1">
      <alignment horizontal="center" vertical="bottom"/>
    </xf>
    <xf borderId="0" fillId="25" fontId="5" numFmtId="0" xfId="0" applyAlignment="1" applyFont="1">
      <alignment vertical="bottom"/>
    </xf>
    <xf borderId="0" fillId="25" fontId="5" numFmtId="49" xfId="0" applyAlignment="1" applyFont="1" applyNumberFormat="1">
      <alignment vertical="bottom"/>
    </xf>
    <xf borderId="0" fillId="25" fontId="5" numFmtId="14" xfId="0" applyAlignment="1" applyFont="1" applyNumberFormat="1">
      <alignment vertical="bottom"/>
    </xf>
    <xf borderId="0" fillId="25" fontId="5" numFmtId="0" xfId="0" applyAlignment="1" applyFont="1">
      <alignment horizontal="center" vertical="bottom"/>
    </xf>
    <xf borderId="0" fillId="25" fontId="5" numFmtId="9" xfId="0" applyAlignment="1" applyFont="1" applyNumberFormat="1">
      <alignment horizontal="center" vertical="bottom"/>
    </xf>
    <xf borderId="0" fillId="25" fontId="5" numFmtId="0" xfId="0" applyAlignment="1" applyFont="1">
      <alignment horizontal="right" vertical="bottom"/>
    </xf>
    <xf borderId="0" fillId="25" fontId="5" numFmtId="166" xfId="0" applyAlignment="1" applyFont="1" applyNumberFormat="1">
      <alignment vertical="bottom"/>
    </xf>
    <xf borderId="0" fillId="9" fontId="11" numFmtId="49" xfId="0" applyAlignment="1" applyFont="1" applyNumberFormat="1">
      <alignment vertical="bottom"/>
    </xf>
    <xf borderId="0" fillId="8" fontId="11" numFmtId="49" xfId="0" applyAlignment="1" applyFont="1" applyNumberFormat="1">
      <alignment vertical="bottom"/>
    </xf>
    <xf borderId="0" fillId="8" fontId="11" numFmtId="14" xfId="0" applyAlignment="1" applyFont="1" applyNumberFormat="1">
      <alignment vertical="bottom"/>
    </xf>
    <xf borderId="0" fillId="26" fontId="11" numFmtId="49" xfId="0" applyAlignment="1" applyFont="1" applyNumberFormat="1">
      <alignment vertical="bottom"/>
    </xf>
    <xf borderId="0" fillId="26" fontId="11" numFmtId="14" xfId="0" applyAlignment="1" applyFont="1" applyNumberFormat="1">
      <alignment vertical="bottom"/>
    </xf>
    <xf borderId="0" fillId="11" fontId="11" numFmtId="49" xfId="0" applyAlignment="1" applyFont="1" applyNumberFormat="1">
      <alignment vertical="bottom"/>
    </xf>
    <xf borderId="0" fillId="11" fontId="11" numFmtId="14" xfId="0" applyAlignment="1" applyFont="1" applyNumberFormat="1">
      <alignment vertical="bottom"/>
    </xf>
    <xf borderId="0" fillId="16" fontId="11" numFmtId="49" xfId="0" applyAlignment="1" applyFont="1" applyNumberFormat="1">
      <alignment vertical="bottom"/>
    </xf>
    <xf borderId="0" fillId="16" fontId="11" numFmtId="14" xfId="0" applyAlignment="1" applyFont="1" applyNumberFormat="1">
      <alignment vertical="bottom"/>
    </xf>
    <xf borderId="0" fillId="12" fontId="11" numFmtId="49" xfId="0" applyAlignment="1" applyFont="1" applyNumberFormat="1">
      <alignment vertical="bottom"/>
    </xf>
    <xf borderId="0" fillId="12" fontId="11" numFmtId="14" xfId="0" applyAlignment="1" applyFont="1" applyNumberFormat="1">
      <alignment vertical="bottom"/>
    </xf>
    <xf borderId="0" fillId="0" fontId="2" numFmtId="49" xfId="0" applyAlignment="1" applyFont="1" applyNumberFormat="1">
      <alignment vertical="bottom"/>
    </xf>
    <xf borderId="0" fillId="0" fontId="2" numFmtId="14" xfId="0" applyAlignment="1" applyFont="1" applyNumberFormat="1">
      <alignment horizontal="center" vertical="bottom"/>
    </xf>
    <xf borderId="0" fillId="0" fontId="2" numFmtId="165" xfId="0" applyAlignment="1" applyFont="1" applyNumberFormat="1">
      <alignment horizontal="center" vertical="bottom"/>
    </xf>
    <xf borderId="0" fillId="0" fontId="2" numFmtId="164" xfId="0" applyAlignment="1" applyFont="1" applyNumberFormat="1">
      <alignment vertical="bottom"/>
    </xf>
    <xf borderId="0" fillId="40" fontId="11" numFmtId="0" xfId="0" applyAlignment="1" applyFill="1" applyFont="1">
      <alignment vertical="bottom"/>
    </xf>
    <xf borderId="0" fillId="40" fontId="11" numFmtId="49" xfId="0" applyAlignment="1" applyFont="1" applyNumberFormat="1">
      <alignment vertical="bottom"/>
    </xf>
    <xf borderId="0" fillId="40" fontId="2" numFmtId="0" xfId="0" applyAlignment="1" applyFont="1">
      <alignment vertical="bottom"/>
    </xf>
    <xf borderId="0" fillId="40" fontId="11" numFmtId="166" xfId="0" applyAlignment="1" applyFont="1" applyNumberFormat="1">
      <alignment vertical="bottom"/>
    </xf>
    <xf borderId="0" fillId="40" fontId="2" numFmtId="14" xfId="0" applyAlignment="1" applyFont="1" applyNumberFormat="1">
      <alignment vertical="bottom"/>
    </xf>
    <xf borderId="0" fillId="40" fontId="2" numFmtId="165" xfId="0" applyAlignment="1" applyFont="1" applyNumberFormat="1">
      <alignment vertical="bottom"/>
    </xf>
    <xf borderId="0" fillId="40" fontId="11" numFmtId="0" xfId="0" applyAlignment="1" applyFont="1">
      <alignment horizontal="center" vertical="bottom"/>
    </xf>
    <xf borderId="0" fillId="40" fontId="11" numFmtId="9" xfId="0" applyAlignment="1" applyFont="1" applyNumberFormat="1">
      <alignment horizontal="center" vertical="bottom"/>
    </xf>
    <xf borderId="0" fillId="40" fontId="5" numFmtId="1" xfId="0" applyAlignment="1" applyFont="1" applyNumberFormat="1">
      <alignment horizontal="center" vertical="bottom"/>
    </xf>
    <xf borderId="0" fillId="40" fontId="11" numFmtId="0" xfId="0" applyAlignment="1" applyFont="1">
      <alignment horizontal="right" vertical="bottom"/>
    </xf>
    <xf borderId="0" fillId="25" fontId="13" numFmtId="0" xfId="0" applyAlignment="1" applyFont="1">
      <alignment vertical="bottom"/>
    </xf>
    <xf borderId="0" fillId="25" fontId="13" numFmtId="49" xfId="0" applyAlignment="1" applyFont="1" applyNumberFormat="1">
      <alignment vertical="bottom"/>
    </xf>
    <xf borderId="0" fillId="25" fontId="13" numFmtId="166" xfId="0" applyAlignment="1" applyFont="1" applyNumberFormat="1">
      <alignment vertical="bottom"/>
    </xf>
    <xf borderId="0" fillId="10" fontId="13" numFmtId="0" xfId="0" applyAlignment="1" applyFont="1">
      <alignment horizontal="center" vertical="bottom"/>
    </xf>
    <xf borderId="0" fillId="25" fontId="13" numFmtId="0" xfId="0" applyAlignment="1" applyFont="1">
      <alignment horizontal="center" vertical="bottom"/>
    </xf>
    <xf borderId="0" fillId="25" fontId="13" numFmtId="9" xfId="0" applyAlignment="1" applyFont="1" applyNumberFormat="1">
      <alignment horizontal="center" vertical="bottom"/>
    </xf>
    <xf borderId="0" fillId="25" fontId="12" numFmtId="1" xfId="0" applyAlignment="1" applyFont="1" applyNumberFormat="1">
      <alignment horizontal="center" vertical="bottom"/>
    </xf>
    <xf borderId="0" fillId="25" fontId="13" numFmtId="0" xfId="0" applyAlignment="1" applyFont="1">
      <alignment horizontal="right" vertical="bottom"/>
    </xf>
    <xf borderId="0" fillId="9" fontId="11" numFmtId="165" xfId="0" applyAlignment="1" applyFont="1" applyNumberFormat="1">
      <alignment vertical="bottom"/>
    </xf>
    <xf borderId="0" fillId="12" fontId="11" numFmtId="166" xfId="0" applyAlignment="1" applyFont="1" applyNumberFormat="1">
      <alignment vertical="bottom"/>
    </xf>
    <xf borderId="0" fillId="19" fontId="11" numFmtId="49" xfId="0" applyAlignment="1" applyFont="1" applyNumberFormat="1">
      <alignment vertical="bottom"/>
    </xf>
    <xf borderId="0" fillId="19" fontId="11" numFmtId="166" xfId="0" applyAlignment="1" applyFont="1" applyNumberFormat="1">
      <alignment vertical="bottom"/>
    </xf>
    <xf borderId="0" fillId="19" fontId="11" numFmtId="14" xfId="0" applyAlignment="1" applyFont="1" applyNumberFormat="1">
      <alignment vertical="bottom"/>
    </xf>
    <xf borderId="0" fillId="19" fontId="2" numFmtId="49" xfId="0" applyAlignment="1" applyFont="1" applyNumberFormat="1">
      <alignment vertical="bottom"/>
    </xf>
    <xf borderId="0" fillId="19" fontId="2" numFmtId="168" xfId="0" applyAlignment="1" applyFont="1" applyNumberFormat="1">
      <alignment horizontal="right" vertical="bottom"/>
    </xf>
    <xf borderId="0" fillId="19" fontId="2" numFmtId="0" xfId="0" applyAlignment="1" applyFont="1">
      <alignment horizontal="right" vertical="bottom"/>
    </xf>
    <xf borderId="0" fillId="19" fontId="13" numFmtId="0" xfId="0" applyAlignment="1" applyFont="1">
      <alignment vertical="bottom"/>
    </xf>
    <xf borderId="0" fillId="13" fontId="11" numFmtId="49" xfId="0" applyAlignment="1" applyFont="1" applyNumberFormat="1">
      <alignment vertical="bottom"/>
    </xf>
    <xf borderId="0" fillId="13" fontId="11" numFmtId="166" xfId="0" applyAlignment="1" applyFont="1" applyNumberFormat="1">
      <alignment vertical="bottom"/>
    </xf>
    <xf borderId="0" fillId="41" fontId="11" numFmtId="0" xfId="0" applyAlignment="1" applyFill="1" applyFont="1">
      <alignment vertical="bottom"/>
    </xf>
    <xf borderId="0" fillId="41" fontId="11" numFmtId="49" xfId="0" applyAlignment="1" applyFont="1" applyNumberFormat="1">
      <alignment vertical="bottom"/>
    </xf>
    <xf borderId="0" fillId="41" fontId="11" numFmtId="14" xfId="0" applyAlignment="1" applyFont="1" applyNumberFormat="1">
      <alignment vertical="bottom"/>
    </xf>
    <xf borderId="0" fillId="41" fontId="2" numFmtId="0" xfId="0" applyAlignment="1" applyFont="1">
      <alignment vertical="bottom"/>
    </xf>
    <xf borderId="0" fillId="41" fontId="2" numFmtId="165" xfId="0" applyAlignment="1" applyFont="1" applyNumberFormat="1">
      <alignment vertical="bottom"/>
    </xf>
    <xf borderId="0" fillId="41" fontId="11" numFmtId="0" xfId="0" applyAlignment="1" applyFont="1">
      <alignment horizontal="center" vertical="bottom"/>
    </xf>
    <xf borderId="0" fillId="41" fontId="5" numFmtId="0" xfId="0" applyAlignment="1" applyFont="1">
      <alignment horizontal="center" vertical="bottom"/>
    </xf>
    <xf borderId="0" fillId="41" fontId="11" numFmtId="9" xfId="0" applyAlignment="1" applyFont="1" applyNumberFormat="1">
      <alignment horizontal="center" vertical="bottom"/>
    </xf>
    <xf borderId="0" fillId="41" fontId="5" numFmtId="1" xfId="0" applyAlignment="1" applyFont="1" applyNumberFormat="1">
      <alignment horizontal="center" vertical="bottom"/>
    </xf>
    <xf borderId="0" fillId="41" fontId="11" numFmtId="0" xfId="0" applyAlignment="1" applyFont="1">
      <alignment horizontal="right" vertical="bottom"/>
    </xf>
    <xf borderId="0" fillId="9" fontId="11" numFmtId="166" xfId="0" applyAlignment="1" applyFont="1" applyNumberFormat="1">
      <alignment vertical="bottom"/>
    </xf>
    <xf borderId="0" fillId="9" fontId="11" numFmtId="169" xfId="0" applyAlignment="1" applyFont="1" applyNumberFormat="1">
      <alignment vertical="bottom"/>
    </xf>
    <xf borderId="0" fillId="19" fontId="11" numFmtId="165" xfId="0" applyAlignment="1" applyFont="1" applyNumberFormat="1">
      <alignment horizontal="center" vertical="bottom"/>
    </xf>
    <xf borderId="0" fillId="23" fontId="11" numFmtId="49" xfId="0" applyAlignment="1" applyFont="1" applyNumberFormat="1">
      <alignment vertical="bottom"/>
    </xf>
    <xf borderId="0" fillId="23" fontId="11" numFmtId="14" xfId="0" applyAlignment="1" applyFont="1" applyNumberFormat="1">
      <alignment vertical="bottom"/>
    </xf>
    <xf borderId="5" fillId="27" fontId="2" numFmtId="0" xfId="0" applyAlignment="1" applyBorder="1" applyFont="1">
      <alignment vertical="bottom"/>
    </xf>
    <xf borderId="5" fillId="27" fontId="2" numFmtId="49" xfId="0" applyAlignment="1" applyBorder="1" applyFont="1" applyNumberFormat="1">
      <alignment vertical="bottom"/>
    </xf>
    <xf borderId="5" fillId="27" fontId="2" numFmtId="14" xfId="0" applyAlignment="1" applyBorder="1" applyFont="1" applyNumberFormat="1">
      <alignment vertical="bottom"/>
    </xf>
    <xf borderId="5" fillId="27" fontId="2" numFmtId="165" xfId="0" applyAlignment="1" applyBorder="1" applyFont="1" applyNumberFormat="1">
      <alignment vertical="bottom"/>
    </xf>
    <xf borderId="5" fillId="9" fontId="28" numFmtId="0" xfId="0" applyAlignment="1" applyBorder="1" applyFont="1">
      <alignment horizontal="center" vertical="bottom"/>
    </xf>
    <xf borderId="5" fillId="13" fontId="2" numFmtId="0" xfId="0" applyAlignment="1" applyBorder="1" applyFont="1">
      <alignment vertical="bottom"/>
    </xf>
    <xf borderId="5" fillId="29" fontId="2" numFmtId="0" xfId="0" applyAlignment="1" applyBorder="1" applyFont="1">
      <alignment vertical="bottom"/>
    </xf>
    <xf borderId="5" fillId="27" fontId="2" numFmtId="9" xfId="0" applyAlignment="1" applyBorder="1" applyFont="1" applyNumberFormat="1">
      <alignment vertical="bottom"/>
    </xf>
    <xf borderId="5" fillId="27" fontId="17" numFmtId="1" xfId="0" applyAlignment="1" applyBorder="1" applyFont="1" applyNumberFormat="1">
      <alignment horizontal="center" vertical="bottom"/>
    </xf>
    <xf borderId="5" fillId="27" fontId="2" numFmtId="0" xfId="0" applyAlignment="1" applyBorder="1" applyFont="1">
      <alignment horizontal="right" vertical="bottom"/>
    </xf>
    <xf borderId="5" fillId="10" fontId="2" numFmtId="0" xfId="0" applyAlignment="1" applyBorder="1" applyFont="1">
      <alignment vertical="bottom"/>
    </xf>
    <xf borderId="5" fillId="10" fontId="2" numFmtId="0" xfId="0" applyAlignment="1" applyBorder="1" applyFont="1">
      <alignment horizontal="right" vertical="bottom"/>
    </xf>
    <xf borderId="0" fillId="27" fontId="2" numFmtId="49" xfId="0" applyAlignment="1" applyFont="1" applyNumberFormat="1">
      <alignment vertical="bottom"/>
    </xf>
    <xf borderId="0" fillId="9" fontId="28" numFmtId="0" xfId="0" applyAlignment="1" applyFont="1">
      <alignment horizontal="center" vertical="bottom"/>
    </xf>
    <xf borderId="0" fillId="29" fontId="2" numFmtId="0" xfId="0" applyAlignment="1" applyFont="1">
      <alignment vertical="bottom"/>
    </xf>
    <xf borderId="0" fillId="27" fontId="2" numFmtId="169" xfId="0" applyAlignment="1" applyFont="1" applyNumberFormat="1">
      <alignment vertical="bottom"/>
    </xf>
    <xf borderId="0" fillId="29" fontId="15" numFmtId="0" xfId="0" applyAlignment="1" applyFont="1">
      <alignment vertical="bottom"/>
    </xf>
    <xf borderId="0" fillId="29" fontId="2" numFmtId="49" xfId="0" applyAlignment="1" applyFont="1" applyNumberFormat="1">
      <alignment vertical="bottom"/>
    </xf>
    <xf borderId="0" fillId="29" fontId="2" numFmtId="0" xfId="0" applyAlignment="1" applyFont="1">
      <alignment vertical="bottom"/>
    </xf>
    <xf borderId="0" fillId="29" fontId="2" numFmtId="166" xfId="0" applyAlignment="1" applyFont="1" applyNumberFormat="1">
      <alignment vertical="bottom"/>
    </xf>
    <xf borderId="0" fillId="29" fontId="2" numFmtId="165" xfId="0" applyAlignment="1" applyFont="1" applyNumberFormat="1">
      <alignment vertical="bottom"/>
    </xf>
    <xf borderId="0" fillId="29" fontId="2" numFmtId="9" xfId="0" applyAlignment="1" applyFont="1" applyNumberFormat="1">
      <alignment vertical="bottom"/>
    </xf>
    <xf borderId="0" fillId="29" fontId="2" numFmtId="0" xfId="0" applyAlignment="1" applyFont="1">
      <alignment horizontal="right" vertical="bottom"/>
    </xf>
    <xf borderId="0" fillId="29" fontId="15" numFmtId="0" xfId="0" applyAlignment="1" applyFont="1">
      <alignment vertical="bottom"/>
    </xf>
    <xf borderId="0" fillId="42" fontId="2" numFmtId="0" xfId="0" applyAlignment="1" applyFill="1" applyFont="1">
      <alignment vertical="bottom"/>
    </xf>
    <xf borderId="0" fillId="42" fontId="2" numFmtId="49" xfId="0" applyAlignment="1" applyFont="1" applyNumberFormat="1">
      <alignment vertical="bottom"/>
    </xf>
    <xf borderId="0" fillId="42" fontId="2" numFmtId="0" xfId="0" applyAlignment="1" applyFont="1">
      <alignment vertical="bottom"/>
    </xf>
    <xf borderId="0" fillId="42" fontId="2" numFmtId="166" xfId="0" applyAlignment="1" applyFont="1" applyNumberFormat="1">
      <alignment vertical="bottom"/>
    </xf>
    <xf borderId="0" fillId="42" fontId="2" numFmtId="165" xfId="0" applyAlignment="1" applyFont="1" applyNumberFormat="1">
      <alignment vertical="bottom"/>
    </xf>
    <xf borderId="0" fillId="42" fontId="2" numFmtId="9" xfId="0" applyAlignment="1" applyFont="1" applyNumberFormat="1">
      <alignment vertical="bottom"/>
    </xf>
    <xf borderId="0" fillId="42" fontId="17" numFmtId="1" xfId="0" applyAlignment="1" applyFont="1" applyNumberFormat="1">
      <alignment horizontal="center" vertical="bottom"/>
    </xf>
    <xf borderId="0" fillId="42" fontId="2" numFmtId="0" xfId="0" applyAlignment="1" applyFont="1">
      <alignment horizontal="right" vertical="bottom"/>
    </xf>
    <xf borderId="0" fillId="42" fontId="15" numFmtId="0" xfId="0" applyAlignment="1" applyFont="1">
      <alignment vertical="bottom"/>
    </xf>
    <xf borderId="0" fillId="7" fontId="2" numFmtId="0" xfId="0" applyAlignment="1" applyFont="1">
      <alignment vertical="bottom"/>
    </xf>
    <xf borderId="0" fillId="7" fontId="2" numFmtId="49" xfId="0" applyAlignment="1" applyFont="1" applyNumberFormat="1">
      <alignment vertical="bottom"/>
    </xf>
    <xf borderId="0" fillId="7" fontId="2" numFmtId="164" xfId="0" applyAlignment="1" applyFont="1" applyNumberFormat="1">
      <alignment vertical="bottom"/>
    </xf>
    <xf borderId="0" fillId="7" fontId="2" numFmtId="14" xfId="0" applyAlignment="1" applyFont="1" applyNumberFormat="1">
      <alignment vertical="bottom"/>
    </xf>
    <xf borderId="0" fillId="7" fontId="2" numFmtId="165" xfId="0" applyAlignment="1" applyFont="1" applyNumberFormat="1">
      <alignment vertical="bottom"/>
    </xf>
    <xf borderId="0" fillId="7" fontId="2" numFmtId="9" xfId="0" applyAlignment="1" applyFont="1" applyNumberFormat="1">
      <alignment vertical="bottom"/>
    </xf>
    <xf borderId="0" fillId="7" fontId="2" numFmtId="1" xfId="0" applyAlignment="1" applyFont="1" applyNumberFormat="1">
      <alignment vertical="bottom"/>
    </xf>
    <xf borderId="0" fillId="43" fontId="2" numFmtId="0" xfId="0" applyAlignment="1" applyFill="1" applyFont="1">
      <alignment vertical="bottom"/>
    </xf>
    <xf borderId="0" fillId="43" fontId="2" numFmtId="49" xfId="0" applyAlignment="1" applyFont="1" applyNumberFormat="1">
      <alignment vertical="bottom"/>
    </xf>
    <xf borderId="0" fillId="43" fontId="2" numFmtId="166" xfId="0" applyAlignment="1" applyFont="1" applyNumberFormat="1">
      <alignment vertical="bottom"/>
    </xf>
    <xf borderId="0" fillId="43" fontId="2" numFmtId="165" xfId="0" applyAlignment="1" applyFont="1" applyNumberFormat="1">
      <alignment vertical="bottom"/>
    </xf>
    <xf borderId="0" fillId="43" fontId="2" numFmtId="9" xfId="0" applyAlignment="1" applyFont="1" applyNumberFormat="1">
      <alignment vertical="bottom"/>
    </xf>
    <xf borderId="0" fillId="43" fontId="17" numFmtId="1" xfId="0" applyAlignment="1" applyFont="1" applyNumberFormat="1">
      <alignment horizontal="center" vertical="bottom"/>
    </xf>
    <xf borderId="0" fillId="43" fontId="2" numFmtId="0" xfId="0" applyAlignment="1" applyFont="1">
      <alignment horizontal="right" vertical="bottom"/>
    </xf>
    <xf borderId="0" fillId="43" fontId="18" numFmtId="0" xfId="0" applyAlignment="1" applyFont="1">
      <alignment vertical="bottom"/>
    </xf>
    <xf borderId="0" fillId="43" fontId="15" numFmtId="49" xfId="0" applyAlignment="1" applyFont="1" applyNumberFormat="1">
      <alignment vertical="bottom"/>
    </xf>
    <xf borderId="0" fillId="29" fontId="18" numFmtId="0" xfId="0" applyAlignment="1" applyFont="1">
      <alignment vertical="bottom"/>
    </xf>
    <xf borderId="0" fillId="29" fontId="15" numFmtId="49" xfId="0" applyAlignment="1" applyFont="1" applyNumberFormat="1">
      <alignment vertical="bottom"/>
    </xf>
    <xf borderId="0" fillId="41" fontId="2" numFmtId="49" xfId="0" applyAlignment="1" applyFont="1" applyNumberFormat="1">
      <alignment vertical="bottom"/>
    </xf>
    <xf borderId="0" fillId="41" fontId="2" numFmtId="0" xfId="0" applyAlignment="1" applyFont="1">
      <alignment vertical="bottom"/>
    </xf>
    <xf borderId="0" fillId="41" fontId="2" numFmtId="14" xfId="0" applyAlignment="1" applyFont="1" applyNumberFormat="1">
      <alignment vertical="bottom"/>
    </xf>
    <xf borderId="0" fillId="41" fontId="2" numFmtId="9" xfId="0" applyAlignment="1" applyFont="1" applyNumberFormat="1">
      <alignment vertical="bottom"/>
    </xf>
    <xf borderId="0" fillId="41" fontId="17" numFmtId="1" xfId="0" applyAlignment="1" applyFont="1" applyNumberFormat="1">
      <alignment horizontal="center" vertical="bottom"/>
    </xf>
    <xf borderId="0" fillId="41" fontId="2" numFmtId="0" xfId="0" applyAlignment="1" applyFont="1">
      <alignment horizontal="right" vertical="bottom"/>
    </xf>
    <xf borderId="0" fillId="42" fontId="18" numFmtId="0" xfId="0" applyAlignment="1" applyFont="1">
      <alignment vertical="bottom"/>
    </xf>
    <xf borderId="0" fillId="27" fontId="11" numFmtId="49" xfId="0" applyAlignment="1" applyFont="1" applyNumberFormat="1">
      <alignment vertical="bottom"/>
    </xf>
    <xf borderId="0" fillId="27" fontId="11" numFmtId="14" xfId="0" applyAlignment="1" applyFont="1" applyNumberFormat="1">
      <alignment vertical="bottom"/>
    </xf>
    <xf borderId="0" fillId="9" fontId="29" numFmtId="0" xfId="0" applyAlignment="1" applyFont="1">
      <alignment horizontal="center" vertical="bottom"/>
    </xf>
    <xf borderId="0" fillId="27" fontId="13" numFmtId="0" xfId="0" applyAlignment="1" applyFont="1">
      <alignment vertical="bottom"/>
    </xf>
    <xf borderId="0" fillId="9" fontId="11" numFmtId="165" xfId="0" applyAlignment="1" applyFont="1" applyNumberFormat="1">
      <alignment horizontal="center" vertical="bottom"/>
    </xf>
    <xf borderId="6" fillId="9" fontId="11" numFmtId="0" xfId="0" applyAlignment="1" applyBorder="1" applyFont="1">
      <alignment shrinkToFit="0" vertical="bottom" wrapText="0"/>
    </xf>
    <xf borderId="0" fillId="16" fontId="2" numFmtId="49" xfId="0" applyAlignment="1" applyFont="1" applyNumberFormat="1">
      <alignment vertical="bottom"/>
    </xf>
    <xf borderId="0" fillId="16" fontId="17" numFmtId="1" xfId="0" applyAlignment="1" applyFont="1" applyNumberFormat="1">
      <alignment horizontal="center" vertical="bottom"/>
    </xf>
    <xf borderId="0" fillId="16" fontId="13" numFmtId="0" xfId="0" applyAlignment="1" applyFont="1">
      <alignment vertical="bottom"/>
    </xf>
    <xf borderId="0" fillId="16" fontId="2" numFmtId="0" xfId="0" applyAlignment="1" applyFont="1">
      <alignment horizontal="right" vertical="bottom"/>
    </xf>
    <xf borderId="0" fillId="16" fontId="2" numFmtId="0" xfId="0" applyAlignment="1" applyFont="1">
      <alignment vertical="bottom"/>
    </xf>
    <xf borderId="0" fillId="16" fontId="2" numFmtId="169" xfId="0" applyAlignment="1" applyFont="1" applyNumberFormat="1">
      <alignment vertical="bottom"/>
    </xf>
    <xf borderId="0" fillId="27" fontId="2" numFmtId="49" xfId="0" applyAlignment="1" applyFont="1" applyNumberFormat="1">
      <alignment vertical="bottom"/>
    </xf>
    <xf borderId="0" fillId="27" fontId="2" numFmtId="169" xfId="0" applyAlignment="1" applyFont="1" applyNumberFormat="1">
      <alignment vertical="bottom"/>
    </xf>
    <xf borderId="0" fillId="9" fontId="28" numFmtId="0" xfId="0" applyAlignment="1" applyFont="1">
      <alignment horizontal="center" vertical="bottom"/>
    </xf>
    <xf borderId="0" fillId="27" fontId="17" numFmtId="1" xfId="0" applyAlignment="1" applyFont="1" applyNumberFormat="1">
      <alignment horizontal="center" vertical="bottom"/>
    </xf>
    <xf borderId="0" fillId="27" fontId="2" numFmtId="0" xfId="0" applyAlignment="1" applyFont="1">
      <alignment horizontal="right" vertical="bottom"/>
    </xf>
    <xf borderId="0" fillId="27" fontId="15" numFmtId="0" xfId="0" applyAlignment="1" applyFont="1">
      <alignment vertical="bottom"/>
    </xf>
    <xf borderId="0" fillId="27" fontId="2" numFmtId="166" xfId="0" applyAlignment="1" applyFont="1" applyNumberFormat="1">
      <alignment vertical="bottom"/>
    </xf>
    <xf borderId="0" fillId="29" fontId="2" numFmtId="168" xfId="0" applyAlignment="1" applyFont="1" applyNumberFormat="1">
      <alignment vertical="bottom"/>
    </xf>
    <xf borderId="0" fillId="27" fontId="11" numFmtId="165" xfId="0" applyAlignment="1" applyFont="1" applyNumberFormat="1">
      <alignment horizontal="center" vertical="bottom"/>
    </xf>
    <xf borderId="0" fillId="10" fontId="2" numFmtId="0" xfId="0" applyAlignment="1" applyFont="1">
      <alignment horizontal="center" vertical="bottom"/>
    </xf>
    <xf borderId="0" fillId="27" fontId="15" numFmtId="49" xfId="0" applyAlignment="1" applyFont="1" applyNumberFormat="1">
      <alignment vertical="bottom"/>
    </xf>
    <xf borderId="0" fillId="27" fontId="15" numFmtId="14" xfId="0" applyAlignment="1" applyFont="1" applyNumberFormat="1">
      <alignment vertical="bottom"/>
    </xf>
    <xf borderId="0" fillId="10" fontId="15" numFmtId="0" xfId="0" applyAlignment="1" applyFont="1">
      <alignment horizontal="center" vertical="bottom"/>
    </xf>
    <xf borderId="0" fillId="27" fontId="2" numFmtId="14" xfId="0" applyAlignment="1" applyFont="1" applyNumberFormat="1">
      <alignment vertical="bottom"/>
    </xf>
    <xf borderId="0" fillId="27" fontId="2" numFmtId="165" xfId="0" applyAlignment="1" applyFont="1" applyNumberFormat="1">
      <alignment horizontal="center" vertical="bottom"/>
    </xf>
    <xf borderId="0" fillId="10" fontId="2" numFmtId="0" xfId="0" applyAlignment="1" applyFont="1">
      <alignment horizontal="center" vertical="bottom"/>
    </xf>
    <xf borderId="0" fillId="13" fontId="2" numFmtId="0" xfId="0" applyAlignment="1" applyFont="1">
      <alignment horizontal="center" vertical="bottom"/>
    </xf>
    <xf borderId="0" fillId="29" fontId="17" numFmtId="0" xfId="0" applyAlignment="1" applyFont="1">
      <alignment horizontal="center" vertical="bottom"/>
    </xf>
    <xf borderId="0" fillId="27" fontId="2" numFmtId="0" xfId="0" applyAlignment="1" applyFont="1">
      <alignment horizontal="center" vertical="bottom"/>
    </xf>
    <xf borderId="0" fillId="27" fontId="17" numFmtId="0" xfId="0" applyAlignment="1" applyFont="1">
      <alignment horizontal="center" vertical="bottom"/>
    </xf>
    <xf borderId="0" fillId="27" fontId="2" numFmtId="9" xfId="0" applyAlignment="1" applyFont="1" applyNumberFormat="1">
      <alignment horizontal="center" vertical="bottom"/>
    </xf>
    <xf borderId="0" fillId="27" fontId="2" numFmtId="165" xfId="0" applyAlignment="1" applyFont="1" applyNumberFormat="1">
      <alignment horizontal="center" vertical="bottom"/>
    </xf>
    <xf borderId="0" fillId="16" fontId="5" numFmtId="0" xfId="0" applyAlignment="1" applyFont="1">
      <alignment horizontal="center" vertical="bottom"/>
    </xf>
    <xf borderId="0" fillId="16" fontId="15" numFmtId="0" xfId="0" applyAlignment="1" applyFont="1">
      <alignment vertical="bottom"/>
    </xf>
    <xf borderId="0" fillId="16" fontId="2" numFmtId="0" xfId="0" applyAlignment="1" applyFont="1">
      <alignment horizontal="center" vertical="bottom"/>
    </xf>
    <xf borderId="0" fillId="16" fontId="17" numFmtId="0" xfId="0" applyAlignment="1" applyFont="1">
      <alignment horizontal="center" vertical="bottom"/>
    </xf>
    <xf borderId="0" fillId="16" fontId="2" numFmtId="9" xfId="0" applyAlignment="1" applyFont="1" applyNumberFormat="1">
      <alignment horizontal="center" vertical="bottom"/>
    </xf>
    <xf borderId="0" fillId="29" fontId="2" numFmtId="164" xfId="0" applyAlignment="1" applyFont="1" applyNumberFormat="1">
      <alignment vertical="bottom"/>
    </xf>
    <xf borderId="0" fillId="29" fontId="2" numFmtId="14" xfId="0" applyAlignment="1" applyFont="1" applyNumberFormat="1">
      <alignment vertical="bottom"/>
    </xf>
    <xf borderId="0" fillId="29" fontId="2" numFmtId="169" xfId="0" applyAlignment="1" applyFont="1" applyNumberFormat="1">
      <alignment vertical="bottom"/>
    </xf>
    <xf borderId="0" fillId="29" fontId="13" numFmtId="0" xfId="0" applyAlignment="1" applyFont="1">
      <alignment vertical="bottom"/>
    </xf>
    <xf borderId="0" fillId="29" fontId="13" numFmtId="49" xfId="0" applyAlignment="1" applyFont="1" applyNumberFormat="1">
      <alignment vertical="bottom"/>
    </xf>
    <xf borderId="0" fillId="29" fontId="11" numFmtId="168" xfId="0" applyAlignment="1" applyFont="1" applyNumberFormat="1">
      <alignment vertical="bottom"/>
    </xf>
    <xf borderId="0" fillId="29" fontId="11" numFmtId="14" xfId="0" applyAlignment="1" applyFont="1" applyNumberFormat="1">
      <alignment vertical="bottom"/>
    </xf>
    <xf borderId="0" fillId="29" fontId="13" numFmtId="0" xfId="0" applyAlignment="1" applyFont="1">
      <alignment horizontal="center" vertical="bottom"/>
    </xf>
    <xf borderId="0" fillId="29" fontId="11" numFmtId="9" xfId="0" applyAlignment="1" applyFont="1" applyNumberFormat="1">
      <alignment horizontal="center" vertical="bottom"/>
    </xf>
    <xf borderId="0" fillId="29" fontId="5" numFmtId="1" xfId="0" applyAlignment="1" applyFont="1" applyNumberFormat="1">
      <alignment horizontal="center" vertical="bottom"/>
    </xf>
    <xf borderId="0" fillId="29" fontId="11" numFmtId="166" xfId="0" applyAlignment="1" applyFont="1" applyNumberFormat="1">
      <alignment vertical="bottom"/>
    </xf>
    <xf borderId="0" fillId="10" fontId="13" numFmtId="0" xfId="0" applyAlignment="1" applyFont="1">
      <alignment horizontal="center" vertical="bottom"/>
    </xf>
    <xf borderId="0" fillId="29" fontId="11" numFmtId="0" xfId="0" applyAlignment="1" applyFont="1">
      <alignment vertical="bottom"/>
    </xf>
    <xf borderId="0" fillId="29" fontId="13" numFmtId="49" xfId="0" applyAlignment="1" applyFont="1" applyNumberFormat="1">
      <alignment vertical="bottom"/>
    </xf>
    <xf borderId="0" fillId="29" fontId="13" numFmtId="0" xfId="0" applyAlignment="1" applyFont="1">
      <alignment vertical="bottom"/>
    </xf>
    <xf borderId="0" fillId="29" fontId="11" numFmtId="0" xfId="0" applyAlignment="1" applyFont="1">
      <alignment vertical="bottom"/>
    </xf>
    <xf borderId="0" fillId="29" fontId="12" numFmtId="0" xfId="0" applyAlignment="1" applyFont="1">
      <alignment horizontal="center" vertical="bottom"/>
    </xf>
    <xf borderId="0" fillId="29" fontId="13" numFmtId="9" xfId="0" applyAlignment="1" applyFont="1" applyNumberFormat="1">
      <alignment horizontal="center" vertical="bottom"/>
    </xf>
    <xf borderId="0" fillId="29" fontId="12" numFmtId="1" xfId="0" applyAlignment="1" applyFont="1" applyNumberFormat="1">
      <alignment horizontal="center" vertical="bottom"/>
    </xf>
    <xf borderId="0" fillId="29" fontId="11" numFmtId="0" xfId="0" applyAlignment="1" applyFont="1">
      <alignment horizontal="right" vertical="bottom"/>
    </xf>
    <xf borderId="0" fillId="44" fontId="13" numFmtId="0" xfId="0" applyAlignment="1" applyFill="1" applyFont="1">
      <alignment vertical="bottom"/>
    </xf>
    <xf borderId="0" fillId="44" fontId="13" numFmtId="49" xfId="0" applyAlignment="1" applyFont="1" applyNumberFormat="1">
      <alignment vertical="bottom"/>
    </xf>
    <xf borderId="0" fillId="44" fontId="2" numFmtId="0" xfId="0" applyAlignment="1" applyFont="1">
      <alignment vertical="bottom"/>
    </xf>
    <xf borderId="0" fillId="44" fontId="11" numFmtId="14" xfId="0" applyAlignment="1" applyFont="1" applyNumberFormat="1">
      <alignment vertical="bottom"/>
    </xf>
    <xf borderId="0" fillId="44" fontId="2" numFmtId="168" xfId="0" applyAlignment="1" applyFont="1" applyNumberFormat="1">
      <alignment vertical="bottom"/>
    </xf>
    <xf borderId="0" fillId="44" fontId="2" numFmtId="14" xfId="0" applyAlignment="1" applyFont="1" applyNumberFormat="1">
      <alignment vertical="bottom"/>
    </xf>
    <xf borderId="0" fillId="44" fontId="13" numFmtId="0" xfId="0" applyAlignment="1" applyFont="1">
      <alignment horizontal="center" vertical="bottom"/>
    </xf>
    <xf borderId="0" fillId="44" fontId="12" numFmtId="0" xfId="0" applyAlignment="1" applyFont="1">
      <alignment horizontal="center" vertical="bottom"/>
    </xf>
    <xf borderId="0" fillId="44" fontId="13" numFmtId="9" xfId="0" applyAlignment="1" applyFont="1" applyNumberFormat="1">
      <alignment horizontal="center" vertical="bottom"/>
    </xf>
    <xf borderId="0" fillId="44" fontId="12" numFmtId="1" xfId="0" applyAlignment="1" applyFont="1" applyNumberFormat="1">
      <alignment horizontal="center" vertical="bottom"/>
    </xf>
    <xf borderId="0" fillId="44" fontId="11" numFmtId="0" xfId="0" applyAlignment="1" applyFont="1">
      <alignment horizontal="right" vertical="bottom"/>
    </xf>
    <xf borderId="0" fillId="18" fontId="13" numFmtId="49" xfId="0" applyAlignment="1" applyFont="1" applyNumberFormat="1">
      <alignment vertical="bottom"/>
    </xf>
    <xf borderId="0" fillId="18" fontId="2" numFmtId="168" xfId="0" applyAlignment="1" applyFont="1" applyNumberFormat="1">
      <alignment vertical="bottom"/>
    </xf>
    <xf borderId="0" fillId="18" fontId="13" numFmtId="14" xfId="0" applyAlignment="1" applyFont="1" applyNumberFormat="1">
      <alignment vertical="bottom"/>
    </xf>
    <xf borderId="0" fillId="18" fontId="15" numFmtId="9" xfId="0" applyAlignment="1" applyFont="1" applyNumberFormat="1">
      <alignment horizontal="center" vertical="bottom"/>
    </xf>
    <xf borderId="0" fillId="18" fontId="13" numFmtId="49" xfId="0" applyAlignment="1" applyFont="1" applyNumberFormat="1">
      <alignment vertical="bottom"/>
    </xf>
    <xf borderId="0" fillId="18" fontId="11" numFmtId="168" xfId="0" applyAlignment="1" applyFont="1" applyNumberFormat="1">
      <alignment vertical="bottom"/>
    </xf>
    <xf borderId="0" fillId="18" fontId="11" numFmtId="14" xfId="0" applyAlignment="1" applyFont="1" applyNumberFormat="1">
      <alignment vertical="bottom"/>
    </xf>
    <xf borderId="0" fillId="10" fontId="13" numFmtId="14" xfId="0" applyAlignment="1" applyFont="1" applyNumberFormat="1">
      <alignment horizontal="center" vertical="bottom"/>
    </xf>
    <xf borderId="0" fillId="35" fontId="11" numFmtId="49" xfId="0" applyAlignment="1" applyFont="1" applyNumberFormat="1">
      <alignment vertical="bottom"/>
    </xf>
    <xf borderId="0" fillId="35" fontId="11" numFmtId="14" xfId="0" applyAlignment="1" applyFont="1" applyNumberFormat="1">
      <alignment vertical="bottom"/>
    </xf>
    <xf borderId="0" fillId="35" fontId="11" numFmtId="9" xfId="0" applyAlignment="1" applyFont="1" applyNumberFormat="1">
      <alignment horizontal="center" vertical="bottom"/>
    </xf>
    <xf borderId="0" fillId="35" fontId="11" numFmtId="0" xfId="0" applyAlignment="1" applyFont="1">
      <alignment horizontal="right" vertical="bottom"/>
    </xf>
    <xf borderId="0" fillId="18" fontId="13" numFmtId="169" xfId="0" applyAlignment="1" applyFont="1" applyNumberFormat="1">
      <alignment horizontal="right" vertical="bottom"/>
    </xf>
    <xf borderId="0" fillId="18" fontId="25" numFmtId="0" xfId="0" applyAlignment="1" applyFont="1">
      <alignment horizontal="center" vertical="bottom"/>
    </xf>
    <xf borderId="0" fillId="29" fontId="13" numFmtId="14" xfId="0" applyAlignment="1" applyFont="1" applyNumberFormat="1">
      <alignment vertical="bottom"/>
    </xf>
    <xf borderId="0" fillId="29" fontId="24" numFmtId="1" xfId="0" applyAlignment="1" applyFont="1" applyNumberFormat="1">
      <alignment horizontal="center" vertical="bottom"/>
    </xf>
    <xf borderId="0" fillId="29" fontId="13" numFmtId="0" xfId="0" applyAlignment="1" applyFont="1">
      <alignment horizontal="right" vertical="bottom"/>
    </xf>
    <xf borderId="0" fillId="18" fontId="11" numFmtId="166" xfId="0" applyAlignment="1" applyFont="1" applyNumberFormat="1">
      <alignment vertical="bottom"/>
    </xf>
    <xf borderId="0" fillId="18" fontId="2" numFmtId="171" xfId="0" applyAlignment="1" applyFont="1" applyNumberFormat="1">
      <alignment vertical="bottom"/>
    </xf>
    <xf borderId="0" fillId="0" fontId="2" numFmtId="0" xfId="0" applyAlignment="1" applyFont="1">
      <alignment horizontal="right" vertical="bottom"/>
    </xf>
    <xf borderId="0" fillId="13" fontId="11" numFmtId="14" xfId="0" applyAlignment="1" applyFont="1" applyNumberFormat="1">
      <alignment vertical="bottom"/>
    </xf>
    <xf borderId="0" fillId="12" fontId="13" numFmtId="0" xfId="0" applyAlignment="1" applyFont="1">
      <alignment vertical="bottom"/>
    </xf>
    <xf borderId="0" fillId="12" fontId="13" numFmtId="49" xfId="0" applyAlignment="1" applyFont="1" applyNumberFormat="1">
      <alignment vertical="bottom"/>
    </xf>
    <xf borderId="0" fillId="12" fontId="13" numFmtId="14" xfId="0" applyAlignment="1" applyFont="1" applyNumberFormat="1">
      <alignment vertical="bottom"/>
    </xf>
    <xf borderId="0" fillId="12" fontId="2" numFmtId="1" xfId="0" applyAlignment="1" applyFont="1" applyNumberFormat="1">
      <alignment vertical="bottom"/>
    </xf>
    <xf borderId="0" fillId="13" fontId="2" numFmtId="14" xfId="0" applyAlignment="1" applyFont="1" applyNumberFormat="1">
      <alignment horizontal="right" vertical="bottom"/>
    </xf>
    <xf borderId="0" fillId="13" fontId="2" numFmtId="0" xfId="0" applyAlignment="1" applyFont="1">
      <alignment horizontal="right" vertical="bottom"/>
    </xf>
    <xf borderId="0" fillId="13" fontId="13" numFmtId="49" xfId="0" applyAlignment="1" applyFont="1" applyNumberFormat="1">
      <alignment vertical="bottom"/>
    </xf>
    <xf borderId="0" fillId="24" fontId="11" numFmtId="49" xfId="0" applyAlignment="1" applyFont="1" applyNumberFormat="1">
      <alignment vertical="bottom"/>
    </xf>
    <xf borderId="0" fillId="24" fontId="11" numFmtId="14" xfId="0" applyAlignment="1" applyFont="1" applyNumberFormat="1">
      <alignment vertical="bottom"/>
    </xf>
    <xf borderId="0" fillId="24" fontId="2" numFmtId="14" xfId="0" applyAlignment="1" applyFont="1" applyNumberFormat="1">
      <alignment vertical="bottom"/>
    </xf>
    <xf borderId="0" fillId="24" fontId="2" numFmtId="9" xfId="0" applyAlignment="1" applyFont="1" applyNumberFormat="1">
      <alignment vertical="bottom"/>
    </xf>
    <xf borderId="0" fillId="24" fontId="17" numFmtId="1" xfId="0" applyAlignment="1" applyFont="1" applyNumberFormat="1">
      <alignment horizontal="center" vertical="bottom"/>
    </xf>
    <xf borderId="0" fillId="24" fontId="2" numFmtId="0" xfId="0" applyAlignment="1" applyFont="1">
      <alignment horizontal="right" vertical="bottom"/>
    </xf>
    <xf borderId="0" fillId="33" fontId="13" numFmtId="49" xfId="0" applyAlignment="1" applyFont="1" applyNumberFormat="1">
      <alignment vertical="bottom"/>
    </xf>
    <xf borderId="0" fillId="33" fontId="13" numFmtId="0" xfId="0" applyAlignment="1" applyFont="1">
      <alignment vertical="bottom"/>
    </xf>
    <xf borderId="0" fillId="33" fontId="11" numFmtId="14" xfId="0" applyAlignment="1" applyFont="1" applyNumberFormat="1">
      <alignment vertical="bottom"/>
    </xf>
    <xf borderId="0" fillId="33" fontId="2" numFmtId="9" xfId="0" applyAlignment="1" applyFont="1" applyNumberFormat="1">
      <alignment vertical="bottom"/>
    </xf>
    <xf borderId="0" fillId="33" fontId="25" numFmtId="0" xfId="0" applyAlignment="1" applyFont="1">
      <alignment vertical="bottom"/>
    </xf>
    <xf borderId="0" fillId="33" fontId="23" numFmtId="49" xfId="0" applyAlignment="1" applyFont="1" applyNumberFormat="1">
      <alignment vertical="bottom"/>
    </xf>
    <xf borderId="0" fillId="33" fontId="23" numFmtId="0" xfId="0" applyAlignment="1" applyFont="1">
      <alignment vertical="bottom"/>
    </xf>
    <xf borderId="0" fillId="33" fontId="25" numFmtId="14" xfId="0" applyAlignment="1" applyFont="1" applyNumberFormat="1">
      <alignment vertical="bottom"/>
    </xf>
    <xf borderId="0" fillId="33" fontId="24" numFmtId="1" xfId="0" applyAlignment="1" applyFont="1" applyNumberFormat="1">
      <alignment horizontal="center" vertical="bottom"/>
    </xf>
    <xf borderId="0" fillId="33" fontId="25" numFmtId="0" xfId="0" applyAlignment="1" applyFont="1">
      <alignment horizontal="right" vertical="bottom"/>
    </xf>
    <xf borderId="0" fillId="24" fontId="13" numFmtId="49" xfId="0" applyAlignment="1" applyFont="1" applyNumberFormat="1">
      <alignment vertical="bottom"/>
    </xf>
    <xf borderId="0" fillId="29" fontId="11" numFmtId="49" xfId="0" applyAlignment="1" applyFont="1" applyNumberFormat="1">
      <alignment vertical="bottom"/>
    </xf>
    <xf borderId="0" fillId="29" fontId="11" numFmtId="169" xfId="0" applyAlignment="1" applyFont="1" applyNumberFormat="1">
      <alignment horizontal="right" vertical="bottom"/>
    </xf>
    <xf borderId="0" fillId="29" fontId="11" numFmtId="14" xfId="0" applyAlignment="1" applyFont="1" applyNumberFormat="1">
      <alignment vertical="bottom"/>
    </xf>
    <xf borderId="0" fillId="29" fontId="11" numFmtId="0" xfId="0" applyAlignment="1" applyFont="1">
      <alignment horizontal="right" vertical="bottom"/>
    </xf>
    <xf borderId="0" fillId="29" fontId="2" numFmtId="14" xfId="0" applyAlignment="1" applyFont="1" applyNumberFormat="1">
      <alignment horizontal="right" vertical="bottom"/>
    </xf>
    <xf borderId="0" fillId="44" fontId="11" numFmtId="14" xfId="0" applyAlignment="1" applyFont="1" applyNumberFormat="1">
      <alignment horizontal="right" vertical="bottom"/>
    </xf>
    <xf borderId="0" fillId="18" fontId="11" numFmtId="166" xfId="0" applyAlignment="1" applyFont="1" applyNumberFormat="1">
      <alignment horizontal="right" vertical="bottom"/>
    </xf>
    <xf borderId="0" fillId="18" fontId="11" numFmtId="168" xfId="0" applyAlignment="1" applyFont="1" applyNumberFormat="1">
      <alignment horizontal="right" vertical="bottom"/>
    </xf>
    <xf borderId="0" fillId="44" fontId="11" numFmtId="166" xfId="0" applyAlignment="1" applyFont="1" applyNumberFormat="1">
      <alignment vertical="bottom"/>
    </xf>
    <xf borderId="0" fillId="9" fontId="13" numFmtId="0" xfId="0" applyAlignment="1" applyFont="1">
      <alignment readingOrder="0" vertical="bottom"/>
    </xf>
    <xf borderId="0" fillId="9" fontId="13" numFmtId="49" xfId="0" applyAlignment="1" applyFont="1" applyNumberFormat="1">
      <alignment vertical="bottom"/>
    </xf>
    <xf borderId="0" fillId="9" fontId="2" numFmtId="0" xfId="0" applyAlignment="1" applyFont="1">
      <alignment readingOrder="0" vertical="bottom"/>
    </xf>
    <xf borderId="0" fillId="9" fontId="2" numFmtId="168" xfId="0" applyAlignment="1" applyFont="1" applyNumberFormat="1">
      <alignment vertical="bottom"/>
    </xf>
    <xf borderId="0" fillId="9" fontId="13" numFmtId="0" xfId="0" applyAlignment="1" applyFont="1">
      <alignment horizontal="center" readingOrder="0" vertical="bottom"/>
    </xf>
    <xf borderId="0" fillId="9" fontId="12" numFmtId="0" xfId="0" applyAlignment="1" applyFont="1">
      <alignment horizontal="center" readingOrder="0" vertical="bottom"/>
    </xf>
    <xf borderId="0" fillId="9" fontId="13" numFmtId="9" xfId="0" applyAlignment="1" applyFont="1" applyNumberFormat="1">
      <alignment horizontal="center" vertical="bottom"/>
    </xf>
    <xf borderId="0" fillId="9" fontId="12" numFmtId="1" xfId="0" applyAlignment="1" applyFont="1" applyNumberFormat="1">
      <alignment horizontal="center" vertical="bottom"/>
    </xf>
    <xf borderId="5" fillId="6" fontId="11" numFmtId="0" xfId="0" applyAlignment="1" applyBorder="1" applyFont="1">
      <alignment vertical="bottom"/>
    </xf>
    <xf borderId="0" fillId="6" fontId="11" numFmtId="0" xfId="0" applyAlignment="1" applyFont="1">
      <alignment vertical="bottom"/>
    </xf>
    <xf borderId="0" fillId="6" fontId="11" numFmtId="49" xfId="0" applyAlignment="1" applyFont="1" applyNumberFormat="1">
      <alignment vertical="bottom"/>
    </xf>
    <xf borderId="0" fillId="6" fontId="11" numFmtId="14" xfId="0" applyAlignment="1" applyFont="1" applyNumberFormat="1">
      <alignment vertical="bottom"/>
    </xf>
    <xf borderId="0" fillId="6" fontId="2" numFmtId="168" xfId="0" applyAlignment="1" applyFont="1" applyNumberFormat="1">
      <alignment vertical="bottom"/>
    </xf>
    <xf borderId="0" fillId="6" fontId="2" numFmtId="14" xfId="0" applyAlignment="1" applyFont="1" applyNumberFormat="1">
      <alignment vertical="bottom"/>
    </xf>
    <xf borderId="0" fillId="6" fontId="2" numFmtId="0" xfId="0" applyAlignment="1" applyFont="1">
      <alignment vertical="bottom"/>
    </xf>
    <xf borderId="0" fillId="6" fontId="11" numFmtId="0" xfId="0" applyAlignment="1" applyFont="1">
      <alignment horizontal="center" vertical="bottom"/>
    </xf>
    <xf borderId="0" fillId="6" fontId="5" numFmtId="0" xfId="0" applyAlignment="1" applyFont="1">
      <alignment horizontal="center" vertical="bottom"/>
    </xf>
    <xf borderId="0" fillId="6" fontId="2" numFmtId="9" xfId="0" applyAlignment="1" applyFont="1" applyNumberFormat="1">
      <alignment horizontal="center" vertical="bottom"/>
    </xf>
    <xf borderId="0" fillId="6" fontId="5" numFmtId="172" xfId="0" applyAlignment="1" applyFont="1" applyNumberFormat="1">
      <alignment horizontal="center" vertical="bottom"/>
    </xf>
    <xf borderId="0" fillId="6" fontId="11" numFmtId="0" xfId="0" applyAlignment="1" applyFont="1">
      <alignment horizontal="right" vertical="bottom"/>
    </xf>
    <xf borderId="6" fillId="6" fontId="11" numFmtId="0" xfId="0" applyAlignment="1" applyBorder="1" applyFont="1">
      <alignment shrinkToFit="0" vertical="bottom" wrapText="0"/>
    </xf>
    <xf borderId="6" fillId="6" fontId="11" numFmtId="0" xfId="0" applyAlignment="1" applyBorder="1" applyFont="1">
      <alignment vertical="bottom"/>
    </xf>
    <xf borderId="0" fillId="6" fontId="12" numFmtId="1" xfId="0" applyAlignment="1" applyFont="1" applyNumberFormat="1">
      <alignment horizontal="center" vertical="bottom"/>
    </xf>
    <xf borderId="0" fillId="6" fontId="13" numFmtId="0" xfId="0" applyAlignment="1" applyFont="1">
      <alignment vertical="bottom"/>
    </xf>
    <xf borderId="0" fillId="6" fontId="13" numFmtId="49" xfId="0" applyAlignment="1" applyFont="1" applyNumberFormat="1">
      <alignment vertical="bottom"/>
    </xf>
    <xf borderId="0" fillId="6" fontId="13" numFmtId="14" xfId="0" applyAlignment="1" applyFont="1" applyNumberFormat="1">
      <alignment vertical="bottom"/>
    </xf>
    <xf borderId="0" fillId="6" fontId="13" numFmtId="0" xfId="0" applyAlignment="1" applyFont="1">
      <alignment horizontal="center" vertical="bottom"/>
    </xf>
    <xf borderId="0" fillId="6" fontId="12" numFmtId="0" xfId="0" applyAlignment="1" applyFont="1">
      <alignment horizontal="center" vertical="bottom"/>
    </xf>
    <xf borderId="0" fillId="6" fontId="15" numFmtId="9" xfId="0" applyAlignment="1" applyFont="1" applyNumberFormat="1">
      <alignment horizontal="center" vertical="bottom"/>
    </xf>
    <xf borderId="0" fillId="6" fontId="12" numFmtId="172" xfId="0" applyAlignment="1" applyFont="1" applyNumberFormat="1">
      <alignment horizontal="center" vertical="bottom"/>
    </xf>
    <xf borderId="0" fillId="6" fontId="13" numFmtId="0" xfId="0" applyAlignment="1" applyFont="1">
      <alignment horizontal="right" vertical="bottom"/>
    </xf>
    <xf borderId="6" fillId="6" fontId="13" numFmtId="0" xfId="0" applyAlignment="1" applyBorder="1" applyFont="1">
      <alignment shrinkToFit="0" vertical="bottom" wrapText="0"/>
    </xf>
    <xf borderId="6" fillId="6" fontId="13" numFmtId="0" xfId="0" applyAlignment="1" applyBorder="1" applyFont="1">
      <alignment vertical="bottom"/>
    </xf>
    <xf borderId="0" fillId="45" fontId="11" numFmtId="0" xfId="0" applyAlignment="1" applyFill="1" applyFont="1">
      <alignment vertical="bottom"/>
    </xf>
    <xf borderId="0" fillId="45" fontId="11" numFmtId="49" xfId="0" applyAlignment="1" applyFont="1" applyNumberFormat="1">
      <alignment vertical="bottom"/>
    </xf>
    <xf borderId="0" fillId="45" fontId="2" numFmtId="0" xfId="0" applyAlignment="1" applyFont="1">
      <alignment vertical="bottom"/>
    </xf>
    <xf borderId="0" fillId="45" fontId="11" numFmtId="166" xfId="0" applyAlignment="1" applyFont="1" applyNumberFormat="1">
      <alignment vertical="bottom"/>
    </xf>
    <xf borderId="0" fillId="45" fontId="2" numFmtId="168" xfId="0" applyAlignment="1" applyFont="1" applyNumberFormat="1">
      <alignment vertical="bottom"/>
    </xf>
    <xf borderId="0" fillId="45" fontId="2" numFmtId="165" xfId="0" applyAlignment="1" applyFont="1" applyNumberFormat="1">
      <alignment vertical="bottom"/>
    </xf>
    <xf borderId="0" fillId="30" fontId="2" numFmtId="9" xfId="0" applyAlignment="1" applyFont="1" applyNumberFormat="1">
      <alignment horizontal="center" vertical="bottom"/>
    </xf>
    <xf borderId="0" fillId="0" fontId="5" numFmtId="172" xfId="0" applyAlignment="1" applyFont="1" applyNumberFormat="1">
      <alignment horizontal="center" vertical="bottom"/>
    </xf>
    <xf borderId="0" fillId="45" fontId="11" numFmtId="0" xfId="0" applyAlignment="1" applyFont="1">
      <alignment horizontal="right" vertical="bottom"/>
    </xf>
    <xf borderId="0" fillId="45" fontId="2" numFmtId="0" xfId="0" applyAlignment="1" applyFont="1">
      <alignment horizontal="right" vertical="bottom"/>
    </xf>
    <xf borderId="6" fillId="45" fontId="11" numFmtId="0" xfId="0" applyAlignment="1" applyBorder="1" applyFont="1">
      <alignment shrinkToFit="0" vertical="bottom" wrapText="0"/>
    </xf>
    <xf borderId="6" fillId="45" fontId="11" numFmtId="0" xfId="0" applyAlignment="1" applyBorder="1" applyFont="1">
      <alignment vertical="bottom"/>
    </xf>
    <xf borderId="0" fillId="40" fontId="11" numFmtId="14" xfId="0" applyAlignment="1" applyFont="1" applyNumberFormat="1">
      <alignment vertical="bottom"/>
    </xf>
    <xf borderId="0" fillId="40" fontId="2" numFmtId="168" xfId="0" applyAlignment="1" applyFont="1" applyNumberFormat="1">
      <alignment vertical="bottom"/>
    </xf>
    <xf borderId="0" fillId="40" fontId="5" numFmtId="0" xfId="0" applyAlignment="1" applyFont="1">
      <alignment horizontal="center" vertical="bottom"/>
    </xf>
    <xf borderId="0" fillId="40" fontId="2" numFmtId="9" xfId="0" applyAlignment="1" applyFont="1" applyNumberFormat="1">
      <alignment horizontal="center" vertical="bottom"/>
    </xf>
    <xf borderId="0" fillId="40" fontId="5" numFmtId="172" xfId="0" applyAlignment="1" applyFont="1" applyNumberFormat="1">
      <alignment horizontal="center" vertical="bottom"/>
    </xf>
    <xf borderId="6" fillId="40" fontId="11" numFmtId="0" xfId="0" applyAlignment="1" applyBorder="1" applyFont="1">
      <alignment shrinkToFit="0" vertical="bottom" wrapText="0"/>
    </xf>
    <xf borderId="6" fillId="40" fontId="11" numFmtId="0" xfId="0" applyAlignment="1" applyBorder="1" applyFont="1">
      <alignment vertical="bottom"/>
    </xf>
    <xf borderId="0" fillId="5" fontId="2" numFmtId="9" xfId="0" applyAlignment="1" applyFont="1" applyNumberFormat="1">
      <alignment horizontal="center" vertical="bottom"/>
    </xf>
    <xf borderId="0" fillId="6" fontId="5" numFmtId="1" xfId="0" applyAlignment="1" applyFont="1" applyNumberFormat="1">
      <alignment horizontal="center" vertical="bottom"/>
    </xf>
    <xf borderId="0" fillId="6" fontId="11" numFmtId="166" xfId="0" applyAlignment="1" applyFont="1" applyNumberFormat="1">
      <alignment vertical="bottom"/>
    </xf>
    <xf borderId="0" fillId="6" fontId="2" numFmtId="165" xfId="0" applyAlignment="1" applyFont="1" applyNumberFormat="1">
      <alignment vertical="bottom"/>
    </xf>
    <xf borderId="0" fillId="6" fontId="2" numFmtId="0" xfId="0" applyAlignment="1" applyFont="1">
      <alignment horizontal="right" vertical="bottom"/>
    </xf>
    <xf borderId="0" fillId="45" fontId="11" numFmtId="14" xfId="0" applyAlignment="1" applyFont="1" applyNumberFormat="1">
      <alignment vertical="bottom"/>
    </xf>
    <xf borderId="0" fillId="45" fontId="2" numFmtId="14" xfId="0" applyAlignment="1" applyFont="1" applyNumberFormat="1">
      <alignment vertical="bottom"/>
    </xf>
    <xf borderId="0" fillId="46" fontId="11" numFmtId="0" xfId="0" applyAlignment="1" applyFill="1" applyFont="1">
      <alignment vertical="bottom"/>
    </xf>
    <xf borderId="0" fillId="46" fontId="11" numFmtId="49" xfId="0" applyAlignment="1" applyFont="1" applyNumberFormat="1">
      <alignment vertical="bottom"/>
    </xf>
    <xf borderId="0" fillId="46" fontId="11" numFmtId="14" xfId="0" applyAlignment="1" applyFont="1" applyNumberFormat="1">
      <alignment vertical="bottom"/>
    </xf>
    <xf borderId="0" fillId="46" fontId="11" numFmtId="166" xfId="0" applyAlignment="1" applyFont="1" applyNumberFormat="1">
      <alignment vertical="bottom"/>
    </xf>
    <xf borderId="0" fillId="46" fontId="2" numFmtId="168" xfId="0" applyAlignment="1" applyFont="1" applyNumberFormat="1">
      <alignment vertical="bottom"/>
    </xf>
    <xf borderId="0" fillId="46" fontId="2" numFmtId="165" xfId="0" applyAlignment="1" applyFont="1" applyNumberFormat="1">
      <alignment vertical="bottom"/>
    </xf>
    <xf borderId="0" fillId="46" fontId="2" numFmtId="0" xfId="0" applyAlignment="1" applyFont="1">
      <alignment vertical="bottom"/>
    </xf>
    <xf borderId="0" fillId="46" fontId="11" numFmtId="0" xfId="0" applyAlignment="1" applyFont="1">
      <alignment horizontal="center" vertical="bottom"/>
    </xf>
    <xf borderId="0" fillId="46" fontId="5" numFmtId="0" xfId="0" applyAlignment="1" applyFont="1">
      <alignment horizontal="center" vertical="bottom"/>
    </xf>
    <xf borderId="0" fillId="46" fontId="2" numFmtId="9" xfId="0" applyAlignment="1" applyFont="1" applyNumberFormat="1">
      <alignment horizontal="center" vertical="bottom"/>
    </xf>
    <xf borderId="0" fillId="46" fontId="5" numFmtId="172" xfId="0" applyAlignment="1" applyFont="1" applyNumberFormat="1">
      <alignment horizontal="center" vertical="bottom"/>
    </xf>
    <xf borderId="0" fillId="46" fontId="11" numFmtId="0" xfId="0" applyAlignment="1" applyFont="1">
      <alignment horizontal="right" vertical="bottom"/>
    </xf>
    <xf borderId="6" fillId="46" fontId="11" numFmtId="0" xfId="0" applyAlignment="1" applyBorder="1" applyFont="1">
      <alignment shrinkToFit="0" vertical="bottom" wrapText="0"/>
    </xf>
    <xf borderId="6" fillId="46" fontId="11" numFmtId="0" xfId="0" applyAlignment="1" applyBorder="1" applyFont="1">
      <alignment vertical="bottom"/>
    </xf>
    <xf borderId="0" fillId="41" fontId="11" numFmtId="166" xfId="0" applyAlignment="1" applyFont="1" applyNumberFormat="1">
      <alignment vertical="bottom"/>
    </xf>
    <xf borderId="0" fillId="41" fontId="2" numFmtId="168" xfId="0" applyAlignment="1" applyFont="1" applyNumberFormat="1">
      <alignment vertical="bottom"/>
    </xf>
    <xf borderId="0" fillId="41" fontId="2" numFmtId="9" xfId="0" applyAlignment="1" applyFont="1" applyNumberFormat="1">
      <alignment horizontal="center" vertical="bottom"/>
    </xf>
    <xf borderId="0" fillId="41" fontId="2" numFmtId="0" xfId="0" applyAlignment="1" applyFont="1">
      <alignment horizontal="right" vertical="bottom"/>
    </xf>
    <xf borderId="6" fillId="41" fontId="11" numFmtId="0" xfId="0" applyAlignment="1" applyBorder="1" applyFont="1">
      <alignment shrinkToFit="0" vertical="bottom" wrapText="0"/>
    </xf>
    <xf borderId="6" fillId="41" fontId="11" numFmtId="0" xfId="0" applyAlignment="1" applyBorder="1" applyFont="1">
      <alignment vertical="bottom"/>
    </xf>
    <xf borderId="0" fillId="45" fontId="13" numFmtId="0" xfId="0" applyAlignment="1" applyFont="1">
      <alignment vertical="bottom"/>
    </xf>
    <xf borderId="0" fillId="40" fontId="2" numFmtId="0" xfId="0" applyAlignment="1" applyFont="1">
      <alignment horizontal="right" vertical="bottom"/>
    </xf>
    <xf borderId="0" fillId="40" fontId="12" numFmtId="1" xfId="0" applyAlignment="1" applyFont="1" applyNumberFormat="1">
      <alignment horizontal="center" vertical="bottom"/>
    </xf>
    <xf borderId="0" fillId="30" fontId="11" numFmtId="49" xfId="0" applyAlignment="1" applyFont="1" applyNumberFormat="1">
      <alignment vertical="bottom"/>
    </xf>
    <xf borderId="0" fillId="30" fontId="11" numFmtId="166" xfId="0" applyAlignment="1" applyFont="1" applyNumberFormat="1">
      <alignment vertical="bottom"/>
    </xf>
    <xf borderId="0" fillId="30" fontId="2" numFmtId="168" xfId="0" applyAlignment="1" applyFont="1" applyNumberFormat="1">
      <alignment vertical="bottom"/>
    </xf>
    <xf borderId="0" fillId="30" fontId="2" numFmtId="0" xfId="0" applyAlignment="1" applyFont="1">
      <alignment horizontal="right" vertical="bottom"/>
    </xf>
    <xf borderId="6" fillId="30" fontId="11" numFmtId="0" xfId="0" applyAlignment="1" applyBorder="1" applyFont="1">
      <alignment shrinkToFit="0" vertical="bottom" wrapText="0"/>
    </xf>
    <xf borderId="6" fillId="30" fontId="11" numFmtId="0" xfId="0" applyAlignment="1" applyBorder="1" applyFont="1">
      <alignment vertical="bottom"/>
    </xf>
    <xf borderId="0" fillId="6" fontId="11" numFmtId="168" xfId="0" applyAlignment="1" applyFont="1" applyNumberFormat="1">
      <alignment vertical="bottom"/>
    </xf>
    <xf borderId="0" fillId="6" fontId="13" numFmtId="0" xfId="0" applyAlignment="1" applyFont="1">
      <alignment vertical="bottom"/>
    </xf>
    <xf borderId="0" fillId="41" fontId="13" numFmtId="0" xfId="0" applyAlignment="1" applyFont="1">
      <alignment vertical="bottom"/>
    </xf>
    <xf borderId="0" fillId="41" fontId="11" numFmtId="168" xfId="0" applyAlignment="1" applyFont="1" applyNumberFormat="1">
      <alignment vertical="bottom"/>
    </xf>
    <xf borderId="0" fillId="41" fontId="2" numFmtId="14" xfId="0" applyAlignment="1" applyFont="1" applyNumberFormat="1">
      <alignment vertical="bottom"/>
    </xf>
    <xf borderId="6" fillId="6" fontId="2" numFmtId="0" xfId="0" applyAlignment="1" applyBorder="1" applyFont="1">
      <alignment shrinkToFit="0" vertical="bottom" wrapText="0"/>
    </xf>
    <xf borderId="6" fillId="6" fontId="2" numFmtId="0" xfId="0" applyAlignment="1" applyBorder="1" applyFont="1">
      <alignment vertical="bottom"/>
    </xf>
    <xf borderId="0" fillId="6" fontId="2" numFmtId="166" xfId="0" applyAlignment="1" applyFont="1" applyNumberFormat="1">
      <alignment horizontal="right" vertical="bottom"/>
    </xf>
    <xf borderId="0" fillId="46" fontId="2" numFmtId="0" xfId="0" applyAlignment="1" applyFont="1">
      <alignment horizontal="right" vertical="bottom"/>
    </xf>
    <xf borderId="0" fillId="7" fontId="11" numFmtId="0" xfId="0" applyAlignment="1" applyFont="1">
      <alignment vertical="bottom"/>
    </xf>
    <xf borderId="0" fillId="7" fontId="11" numFmtId="49" xfId="0" applyAlignment="1" applyFont="1" applyNumberFormat="1">
      <alignment vertical="bottom"/>
    </xf>
    <xf borderId="0" fillId="7" fontId="11" numFmtId="166" xfId="0" applyAlignment="1" applyFont="1" applyNumberFormat="1">
      <alignment vertical="bottom"/>
    </xf>
    <xf borderId="0" fillId="7" fontId="2" numFmtId="168" xfId="0" applyAlignment="1" applyFont="1" applyNumberFormat="1">
      <alignment vertical="bottom"/>
    </xf>
    <xf borderId="0" fillId="7" fontId="11" numFmtId="0" xfId="0" applyAlignment="1" applyFont="1">
      <alignment horizontal="center" vertical="bottom"/>
    </xf>
    <xf borderId="0" fillId="7" fontId="5" numFmtId="0" xfId="0" applyAlignment="1" applyFont="1">
      <alignment horizontal="center" vertical="bottom"/>
    </xf>
    <xf borderId="0" fillId="7" fontId="2" numFmtId="9" xfId="0" applyAlignment="1" applyFont="1" applyNumberFormat="1">
      <alignment horizontal="center" vertical="bottom"/>
    </xf>
    <xf borderId="0" fillId="7" fontId="11" numFmtId="0" xfId="0" applyAlignment="1" applyFont="1">
      <alignment horizontal="right" vertical="bottom"/>
    </xf>
    <xf borderId="6" fillId="7" fontId="11" numFmtId="0" xfId="0" applyAlignment="1" applyBorder="1" applyFont="1">
      <alignment shrinkToFit="0" vertical="bottom" wrapText="0"/>
    </xf>
    <xf borderId="6" fillId="7" fontId="11" numFmtId="0" xfId="0" applyAlignment="1" applyBorder="1" applyFont="1">
      <alignment vertical="bottom"/>
    </xf>
    <xf borderId="0" fillId="7" fontId="11" numFmtId="14" xfId="0" applyAlignment="1" applyFont="1" applyNumberFormat="1">
      <alignment vertical="bottom"/>
    </xf>
    <xf borderId="0" fillId="46" fontId="2" numFmtId="14" xfId="0" applyAlignment="1" applyFont="1" applyNumberFormat="1">
      <alignment vertical="bottom"/>
    </xf>
    <xf borderId="0" fillId="46" fontId="5" numFmtId="1" xfId="0" applyAlignment="1" applyFont="1" applyNumberFormat="1">
      <alignment horizontal="center" vertical="bottom"/>
    </xf>
    <xf borderId="0" fillId="6" fontId="11" numFmtId="49" xfId="0" applyAlignment="1" applyFont="1" applyNumberFormat="1">
      <alignment vertical="bottom"/>
    </xf>
    <xf borderId="0" fillId="6" fontId="11" numFmtId="0" xfId="0" applyAlignment="1" applyFont="1">
      <alignment vertical="bottom"/>
    </xf>
    <xf borderId="0" fillId="6" fontId="11" numFmtId="14" xfId="0" applyAlignment="1" applyFont="1" applyNumberFormat="1">
      <alignment horizontal="right" vertical="bottom"/>
    </xf>
    <xf borderId="0" fillId="40" fontId="5" numFmtId="0" xfId="0" applyAlignment="1" applyFont="1">
      <alignment vertical="bottom"/>
    </xf>
    <xf borderId="6" fillId="40" fontId="2" numFmtId="0" xfId="0" applyAlignment="1" applyBorder="1" applyFont="1">
      <alignment shrinkToFit="0" vertical="bottom" wrapText="0"/>
    </xf>
    <xf borderId="6" fillId="40" fontId="2" numFmtId="0" xfId="0" applyAlignment="1" applyBorder="1" applyFont="1">
      <alignment vertical="bottom"/>
    </xf>
    <xf borderId="0" fillId="6" fontId="13" numFmtId="0" xfId="0" applyAlignment="1" applyFont="1">
      <alignment shrinkToFit="0" vertical="bottom" wrapText="1"/>
    </xf>
    <xf borderId="0" fillId="6" fontId="11" numFmtId="49" xfId="0" applyAlignment="1" applyFont="1" applyNumberFormat="1">
      <alignment shrinkToFit="0" vertical="bottom" wrapText="1"/>
    </xf>
    <xf borderId="0" fillId="6" fontId="11" numFmtId="0" xfId="0" applyAlignment="1" applyFont="1">
      <alignment shrinkToFit="0" vertical="bottom" wrapText="1"/>
    </xf>
    <xf borderId="0" fillId="6" fontId="13" numFmtId="9" xfId="0" applyAlignment="1" applyFont="1" applyNumberFormat="1">
      <alignment horizontal="center" vertical="bottom"/>
    </xf>
    <xf borderId="0" fillId="6" fontId="11" numFmtId="168" xfId="0" applyAlignment="1" applyFont="1" applyNumberFormat="1">
      <alignment horizontal="right" vertical="bottom"/>
    </xf>
    <xf borderId="0" fillId="6" fontId="18" numFmtId="0" xfId="0" applyAlignment="1" applyFont="1">
      <alignment vertical="bottom"/>
    </xf>
    <xf borderId="0" fillId="6" fontId="2" numFmtId="0" xfId="0" applyAlignment="1" applyFont="1">
      <alignment vertical="bottom"/>
    </xf>
    <xf borderId="0" fillId="6" fontId="11" numFmtId="166" xfId="0" applyAlignment="1" applyFont="1" applyNumberFormat="1">
      <alignment horizontal="right" vertical="bottom"/>
    </xf>
    <xf borderId="0" fillId="40" fontId="11" numFmtId="168" xfId="0" applyAlignment="1" applyFont="1" applyNumberFormat="1">
      <alignment vertical="bottom"/>
    </xf>
    <xf borderId="7" fillId="6" fontId="11" numFmtId="0" xfId="0" applyAlignment="1" applyBorder="1" applyFont="1">
      <alignment vertical="bottom"/>
    </xf>
    <xf borderId="8" fillId="6" fontId="11" numFmtId="0" xfId="0" applyAlignment="1" applyBorder="1" applyFont="1">
      <alignment vertical="bottom"/>
    </xf>
    <xf borderId="0" fillId="6" fontId="30" numFmtId="0" xfId="0" applyAlignment="1" applyFont="1">
      <alignment vertical="bottom"/>
    </xf>
    <xf borderId="0" fillId="6" fontId="2" numFmtId="14" xfId="0" applyAlignment="1" applyFont="1" applyNumberFormat="1">
      <alignment horizontal="right" vertical="bottom"/>
    </xf>
    <xf borderId="0" fillId="9" fontId="31" numFmtId="0" xfId="0" applyAlignment="1" applyFont="1">
      <alignment horizontal="right" vertical="bottom"/>
    </xf>
    <xf borderId="0" fillId="0" fontId="11" numFmtId="0" xfId="0" applyAlignment="1" applyFont="1">
      <alignment horizontal="center" vertical="bottom"/>
    </xf>
    <xf borderId="0" fillId="0" fontId="5" numFmtId="0" xfId="0" applyAlignment="1" applyFont="1">
      <alignment horizontal="center" vertical="bottom"/>
    </xf>
    <xf borderId="0" fillId="0" fontId="5" numFmtId="9" xfId="0" applyAlignment="1" applyFont="1" applyNumberFormat="1">
      <alignment horizontal="center" vertical="bottom"/>
    </xf>
    <xf borderId="0" fillId="0" fontId="11" numFmtId="9" xfId="0" applyAlignment="1" applyFont="1" applyNumberFormat="1">
      <alignment horizontal="right" vertical="bottom"/>
    </xf>
    <xf borderId="0" fillId="0" fontId="24" numFmtId="1" xfId="0" applyAlignment="1" applyFont="1" applyNumberFormat="1">
      <alignment horizontal="center" vertical="bottom"/>
    </xf>
    <xf borderId="6" fillId="9" fontId="2" numFmtId="0" xfId="0" applyAlignment="1" applyBorder="1" applyFont="1">
      <alignment vertical="bottom"/>
    </xf>
    <xf borderId="0" fillId="0" fontId="2" numFmtId="9" xfId="0" applyAlignment="1" applyFont="1" applyNumberFormat="1">
      <alignment horizontal="right" vertical="bottom"/>
    </xf>
    <xf borderId="0" fillId="0" fontId="2" numFmtId="9" xfId="0" applyAlignment="1" applyFont="1" applyNumberFormat="1">
      <alignment vertical="bottom"/>
    </xf>
    <xf borderId="0" fillId="9" fontId="2" numFmtId="166" xfId="0" applyAlignment="1" applyFont="1" applyNumberFormat="1">
      <alignment horizontal="right" vertical="bottom"/>
    </xf>
    <xf borderId="0" fillId="9" fontId="13" numFmtId="0" xfId="0" applyAlignment="1" applyFont="1">
      <alignment horizontal="center" vertical="bottom"/>
    </xf>
    <xf borderId="0" fillId="9" fontId="12" numFmtId="0" xfId="0" applyAlignment="1" applyFont="1">
      <alignment horizontal="center" vertical="bottom"/>
    </xf>
    <xf borderId="0" fillId="9" fontId="12" numFmtId="9" xfId="0" applyAlignment="1" applyFont="1" applyNumberFormat="1">
      <alignment horizontal="center" vertical="bottom"/>
    </xf>
    <xf borderId="0" fillId="9" fontId="2" numFmtId="0" xfId="0" applyAlignment="1" applyFont="1">
      <alignment horizontal="center" vertical="bottom"/>
    </xf>
    <xf borderId="0" fillId="0" fontId="11" numFmtId="169" xfId="0" applyAlignment="1" applyFont="1" applyNumberFormat="1">
      <alignment vertical="bottom"/>
    </xf>
    <xf borderId="6" fillId="0" fontId="2" numFmtId="0" xfId="0" applyAlignment="1" applyBorder="1" applyFont="1">
      <alignment shrinkToFit="0" vertical="bottom" wrapText="0"/>
    </xf>
    <xf borderId="6" fillId="0" fontId="2" numFmtId="0" xfId="0" applyAlignment="1" applyBorder="1" applyFont="1">
      <alignment vertical="bottom"/>
    </xf>
    <xf borderId="0" fillId="0" fontId="2" numFmtId="9" xfId="0" applyAlignment="1" applyFont="1" applyNumberFormat="1">
      <alignment horizontal="center" vertical="bottom"/>
    </xf>
    <xf borderId="0" fillId="9" fontId="11" numFmtId="173" xfId="0" applyAlignment="1" applyFont="1" applyNumberFormat="1">
      <alignment vertical="bottom"/>
    </xf>
    <xf borderId="0" fillId="9" fontId="11" numFmtId="170" xfId="0" applyAlignment="1" applyFont="1" applyNumberFormat="1">
      <alignment vertical="bottom"/>
    </xf>
    <xf borderId="6" fillId="0" fontId="11" numFmtId="0" xfId="0" applyAlignment="1" applyBorder="1" applyFont="1">
      <alignment shrinkToFit="0" vertical="bottom" wrapText="0"/>
    </xf>
    <xf borderId="0" fillId="0" fontId="11" numFmtId="49" xfId="0" applyAlignment="1" applyFont="1" applyNumberFormat="1">
      <alignment vertical="bottom"/>
    </xf>
    <xf borderId="0" fillId="9" fontId="5" numFmtId="9" xfId="0" applyAlignment="1" applyFont="1" applyNumberFormat="1">
      <alignment horizontal="center" vertical="bottom"/>
    </xf>
    <xf borderId="0" fillId="9" fontId="2" numFmtId="9" xfId="0" applyAlignment="1" applyFont="1" applyNumberFormat="1">
      <alignment horizontal="right" vertical="bottom"/>
    </xf>
    <xf borderId="0" fillId="9" fontId="11" numFmtId="165" xfId="0" applyAlignment="1" applyFont="1" applyNumberFormat="1">
      <alignment vertical="bottom"/>
    </xf>
    <xf borderId="5" fillId="0" fontId="2" numFmtId="0" xfId="0" applyAlignment="1" applyBorder="1" applyFont="1">
      <alignment vertical="bottom"/>
    </xf>
    <xf borderId="0" fillId="9" fontId="2" numFmtId="49" xfId="0" applyAlignment="1" applyFont="1" applyNumberFormat="1">
      <alignment vertical="bottom"/>
    </xf>
    <xf borderId="0" fillId="47" fontId="32" numFmtId="0" xfId="0" applyAlignment="1" applyFill="1" applyFont="1">
      <alignment vertical="bottom"/>
    </xf>
    <xf borderId="0" fillId="9" fontId="2" numFmtId="169" xfId="0" applyAlignment="1" applyFont="1" applyNumberFormat="1">
      <alignment vertical="bottom"/>
    </xf>
    <xf borderId="0" fillId="9" fontId="17" numFmtId="0" xfId="0" applyAlignment="1" applyFont="1">
      <alignment horizontal="center" vertical="bottom"/>
    </xf>
    <xf borderId="0" fillId="9" fontId="17" numFmtId="9" xfId="0" applyAlignment="1" applyFont="1" applyNumberFormat="1">
      <alignment horizontal="center" vertical="bottom"/>
    </xf>
    <xf borderId="0" fillId="9" fontId="2" numFmtId="166" xfId="0" applyAlignment="1" applyFont="1" applyNumberFormat="1">
      <alignment vertical="bottom"/>
    </xf>
    <xf borderId="6" fillId="9" fontId="2" numFmtId="0" xfId="0" applyAlignment="1" applyBorder="1" applyFont="1">
      <alignment shrinkToFit="0" vertical="bottom" wrapText="0"/>
    </xf>
    <xf borderId="4" fillId="0" fontId="2" numFmtId="0" xfId="0" applyAlignment="1" applyBorder="1" applyFont="1">
      <alignment vertical="bottom"/>
    </xf>
    <xf borderId="0" fillId="12" fontId="2" numFmtId="168" xfId="0" applyAlignment="1" applyFont="1" applyNumberFormat="1">
      <alignment vertical="bottom"/>
    </xf>
    <xf borderId="0" fillId="12" fontId="5" numFmtId="9" xfId="0" applyAlignment="1" applyFont="1" applyNumberFormat="1">
      <alignment horizontal="center" vertical="bottom"/>
    </xf>
    <xf borderId="7" fillId="12" fontId="13" numFmtId="0" xfId="0" applyAlignment="1" applyBorder="1" applyFont="1">
      <alignment vertical="bottom"/>
    </xf>
    <xf borderId="6" fillId="12" fontId="2" numFmtId="0" xfId="0" applyAlignment="1" applyBorder="1" applyFont="1">
      <alignment vertical="bottom"/>
    </xf>
    <xf borderId="8" fillId="9" fontId="18" numFmtId="0" xfId="0" applyAlignment="1" applyBorder="1" applyFont="1">
      <alignment vertical="bottom"/>
    </xf>
    <xf borderId="0" fillId="6" fontId="5" numFmtId="9" xfId="0" applyAlignment="1" applyFont="1" applyNumberFormat="1">
      <alignment horizontal="center" vertical="bottom"/>
    </xf>
    <xf borderId="5" fillId="48" fontId="13" numFmtId="0" xfId="0" applyAlignment="1" applyBorder="1" applyFill="1" applyFont="1">
      <alignment vertical="bottom"/>
    </xf>
    <xf borderId="0" fillId="48" fontId="13" numFmtId="0" xfId="0" applyAlignment="1" applyFont="1">
      <alignment vertical="bottom"/>
    </xf>
    <xf borderId="0" fillId="48" fontId="13" numFmtId="49" xfId="0" applyAlignment="1" applyFont="1" applyNumberFormat="1">
      <alignment vertical="bottom"/>
    </xf>
    <xf borderId="0" fillId="48" fontId="13" numFmtId="14" xfId="0" applyAlignment="1" applyFont="1" applyNumberFormat="1">
      <alignment vertical="bottom"/>
    </xf>
    <xf borderId="0" fillId="48" fontId="2" numFmtId="168" xfId="0" applyAlignment="1" applyFont="1" applyNumberFormat="1">
      <alignment vertical="bottom"/>
    </xf>
    <xf borderId="0" fillId="48" fontId="2" numFmtId="14" xfId="0" applyAlignment="1" applyFont="1" applyNumberFormat="1">
      <alignment vertical="bottom"/>
    </xf>
    <xf borderId="0" fillId="48" fontId="13" numFmtId="0" xfId="0" applyAlignment="1" applyFont="1">
      <alignment horizontal="right" vertical="bottom"/>
    </xf>
    <xf borderId="0" fillId="48" fontId="13" numFmtId="0" xfId="0" applyAlignment="1" applyFont="1">
      <alignment horizontal="center" vertical="bottom"/>
    </xf>
    <xf borderId="0" fillId="48" fontId="12" numFmtId="0" xfId="0" applyAlignment="1" applyFont="1">
      <alignment horizontal="center" vertical="bottom"/>
    </xf>
    <xf borderId="0" fillId="48" fontId="12" numFmtId="9" xfId="0" applyAlignment="1" applyFont="1" applyNumberFormat="1">
      <alignment horizontal="center" vertical="bottom"/>
    </xf>
    <xf borderId="0" fillId="48" fontId="13" numFmtId="9" xfId="0" applyAlignment="1" applyFont="1" applyNumberFormat="1">
      <alignment horizontal="center" vertical="bottom"/>
    </xf>
    <xf borderId="0" fillId="48" fontId="2" numFmtId="0" xfId="0" applyAlignment="1" applyFont="1">
      <alignment vertical="bottom"/>
    </xf>
    <xf borderId="6" fillId="48" fontId="13" numFmtId="0" xfId="0" applyAlignment="1" applyBorder="1" applyFont="1">
      <alignment shrinkToFit="0" vertical="bottom" wrapText="0"/>
    </xf>
    <xf borderId="6" fillId="48" fontId="2" numFmtId="0" xfId="0" applyAlignment="1" applyBorder="1" applyFont="1">
      <alignment vertical="bottom"/>
    </xf>
    <xf borderId="0" fillId="20" fontId="13" numFmtId="0" xfId="0" applyAlignment="1" applyFont="1">
      <alignment vertical="bottom"/>
    </xf>
    <xf borderId="0" fillId="13" fontId="13" numFmtId="14" xfId="0" applyAlignment="1" applyFont="1" applyNumberFormat="1">
      <alignment vertical="bottom"/>
    </xf>
    <xf borderId="0" fillId="13" fontId="2" numFmtId="168" xfId="0" applyAlignment="1" applyFont="1" applyNumberFormat="1">
      <alignment vertical="bottom"/>
    </xf>
    <xf borderId="0" fillId="13" fontId="12" numFmtId="9" xfId="0" applyAlignment="1" applyFont="1" applyNumberFormat="1">
      <alignment horizontal="center" vertical="bottom"/>
    </xf>
    <xf borderId="6" fillId="13" fontId="13" numFmtId="0" xfId="0" applyAlignment="1" applyBorder="1" applyFont="1">
      <alignment shrinkToFit="0" vertical="bottom" wrapText="0"/>
    </xf>
    <xf borderId="6" fillId="13" fontId="2" numFmtId="0" xfId="0" applyAlignment="1" applyBorder="1" applyFont="1">
      <alignment vertical="bottom"/>
    </xf>
    <xf borderId="0" fillId="49" fontId="13" numFmtId="0" xfId="0" applyAlignment="1" applyFill="1" applyFont="1">
      <alignment vertical="bottom"/>
    </xf>
    <xf borderId="0" fillId="49" fontId="13" numFmtId="49" xfId="0" applyAlignment="1" applyFont="1" applyNumberFormat="1">
      <alignment vertical="bottom"/>
    </xf>
    <xf borderId="0" fillId="49" fontId="13" numFmtId="14" xfId="0" applyAlignment="1" applyFont="1" applyNumberFormat="1">
      <alignment vertical="bottom"/>
    </xf>
    <xf borderId="0" fillId="49" fontId="2" numFmtId="168" xfId="0" applyAlignment="1" applyFont="1" applyNumberFormat="1">
      <alignment vertical="bottom"/>
    </xf>
    <xf borderId="0" fillId="49" fontId="2" numFmtId="14" xfId="0" applyAlignment="1" applyFont="1" applyNumberFormat="1">
      <alignment vertical="bottom"/>
    </xf>
    <xf borderId="0" fillId="49" fontId="2" numFmtId="0" xfId="0" applyAlignment="1" applyFont="1">
      <alignment vertical="bottom"/>
    </xf>
    <xf borderId="0" fillId="49" fontId="13" numFmtId="0" xfId="0" applyAlignment="1" applyFont="1">
      <alignment horizontal="center" vertical="bottom"/>
    </xf>
    <xf borderId="0" fillId="49" fontId="12" numFmtId="0" xfId="0" applyAlignment="1" applyFont="1">
      <alignment horizontal="center" vertical="bottom"/>
    </xf>
    <xf borderId="0" fillId="49" fontId="12" numFmtId="9" xfId="0" applyAlignment="1" applyFont="1" applyNumberFormat="1">
      <alignment horizontal="center" vertical="bottom"/>
    </xf>
    <xf borderId="0" fillId="49" fontId="15" numFmtId="9" xfId="0" applyAlignment="1" applyFont="1" applyNumberFormat="1">
      <alignment horizontal="center" vertical="bottom"/>
    </xf>
    <xf borderId="0" fillId="49" fontId="15" numFmtId="0" xfId="0" applyAlignment="1" applyFont="1">
      <alignment horizontal="right" vertical="bottom"/>
    </xf>
    <xf borderId="6" fillId="49" fontId="13" numFmtId="0" xfId="0" applyAlignment="1" applyBorder="1" applyFont="1">
      <alignment shrinkToFit="0" vertical="bottom" wrapText="0"/>
    </xf>
    <xf borderId="6" fillId="49" fontId="2" numFmtId="0" xfId="0" applyAlignment="1" applyBorder="1" applyFont="1">
      <alignment vertical="bottom"/>
    </xf>
    <xf borderId="0" fillId="18" fontId="12" numFmtId="9" xfId="0" applyAlignment="1" applyFont="1" applyNumberFormat="1">
      <alignment horizontal="center" vertical="bottom"/>
    </xf>
    <xf borderId="6" fillId="18" fontId="13" numFmtId="0" xfId="0" applyAlignment="1" applyBorder="1" applyFont="1">
      <alignment shrinkToFit="0" vertical="bottom" wrapText="0"/>
    </xf>
    <xf borderId="6" fillId="18" fontId="2" numFmtId="0" xfId="0" applyAlignment="1" applyBorder="1" applyFont="1">
      <alignment vertical="bottom"/>
    </xf>
    <xf borderId="6" fillId="18" fontId="11" numFmtId="0" xfId="0" applyAlignment="1" applyBorder="1" applyFont="1">
      <alignment shrinkToFit="0" vertical="bottom" wrapText="0"/>
    </xf>
    <xf borderId="0" fillId="18" fontId="13" numFmtId="165" xfId="0" applyAlignment="1" applyFont="1" applyNumberFormat="1">
      <alignment vertical="bottom"/>
    </xf>
    <xf borderId="0" fillId="18" fontId="13" numFmtId="168" xfId="0" applyAlignment="1" applyFont="1" applyNumberFormat="1">
      <alignment vertical="bottom"/>
    </xf>
    <xf borderId="0" fillId="18" fontId="13" numFmtId="169" xfId="0" applyAlignment="1" applyFont="1" applyNumberFormat="1">
      <alignment vertical="bottom"/>
    </xf>
    <xf borderId="0" fillId="13" fontId="13" numFmtId="0" xfId="0" applyAlignment="1" applyFont="1">
      <alignment horizontal="right" vertical="bottom"/>
    </xf>
    <xf borderId="0" fillId="13" fontId="13" numFmtId="168" xfId="0" applyAlignment="1" applyFont="1" applyNumberFormat="1">
      <alignment vertical="bottom"/>
    </xf>
    <xf borderId="0" fillId="13" fontId="15" numFmtId="0" xfId="0" applyAlignment="1" applyFont="1">
      <alignment horizontal="right" vertical="bottom"/>
    </xf>
    <xf borderId="0" fillId="50" fontId="13" numFmtId="0" xfId="0" applyAlignment="1" applyFill="1" applyFont="1">
      <alignment vertical="bottom"/>
    </xf>
    <xf borderId="0" fillId="0" fontId="13" numFmtId="49" xfId="0" applyAlignment="1" applyFont="1" applyNumberFormat="1">
      <alignment vertical="bottom"/>
    </xf>
    <xf borderId="0" fillId="0" fontId="13" numFmtId="14" xfId="0" applyAlignment="1" applyFont="1" applyNumberFormat="1">
      <alignment vertical="bottom"/>
    </xf>
    <xf borderId="0" fillId="0" fontId="2" numFmtId="168" xfId="0" applyAlignment="1" applyFont="1" applyNumberFormat="1">
      <alignment vertical="bottom"/>
    </xf>
    <xf borderId="0" fillId="0" fontId="15" numFmtId="0" xfId="0" applyAlignment="1" applyFont="1">
      <alignment horizontal="right" vertical="bottom"/>
    </xf>
    <xf borderId="6" fillId="0" fontId="13" numFmtId="0" xfId="0" applyAlignment="1" applyBorder="1" applyFont="1">
      <alignment shrinkToFit="0" vertical="bottom" wrapText="0"/>
    </xf>
    <xf borderId="0" fillId="0" fontId="13" numFmtId="14" xfId="0" applyAlignment="1" applyFont="1" applyNumberFormat="1">
      <alignment horizontal="right" vertical="bottom"/>
    </xf>
    <xf borderId="0" fillId="0" fontId="13" numFmtId="0" xfId="0" applyAlignment="1" applyFont="1">
      <alignment horizontal="right" vertical="bottom"/>
    </xf>
    <xf borderId="0" fillId="0" fontId="11" numFmtId="14" xfId="0" applyAlignment="1" applyFont="1" applyNumberFormat="1">
      <alignment vertical="bottom"/>
    </xf>
    <xf borderId="0" fillId="0" fontId="13" numFmtId="0" xfId="0" applyAlignment="1" applyFont="1">
      <alignment horizontal="center" vertical="bottom"/>
    </xf>
    <xf borderId="0" fillId="0" fontId="12" numFmtId="0" xfId="0" applyAlignment="1" applyFont="1">
      <alignment horizontal="center" vertical="bottom"/>
    </xf>
    <xf borderId="0" fillId="0" fontId="12" numFmtId="9" xfId="0" applyAlignment="1" applyFont="1" applyNumberFormat="1">
      <alignment horizontal="center" vertical="bottom"/>
    </xf>
    <xf borderId="0" fillId="0" fontId="11" numFmtId="9" xfId="0" applyAlignment="1" applyFont="1" applyNumberFormat="1">
      <alignment horizontal="center" vertical="bottom"/>
    </xf>
    <xf borderId="0" fillId="0" fontId="11" numFmtId="14" xfId="0" applyAlignment="1" applyFont="1" applyNumberFormat="1">
      <alignment horizontal="right" vertical="bottom"/>
    </xf>
    <xf borderId="0" fillId="0" fontId="13" numFmtId="9" xfId="0" applyAlignment="1" applyFont="1" applyNumberFormat="1">
      <alignment horizontal="center" vertical="bottom"/>
    </xf>
    <xf borderId="0" fillId="0" fontId="11" numFmtId="165" xfId="0" applyAlignment="1" applyFont="1" applyNumberFormat="1">
      <alignment horizontal="center" vertical="bottom"/>
    </xf>
    <xf borderId="0" fillId="0" fontId="2" numFmtId="165" xfId="0" applyAlignment="1" applyFont="1" applyNumberFormat="1">
      <alignment horizontal="right" vertical="bottom"/>
    </xf>
    <xf borderId="0" fillId="0" fontId="13" numFmtId="168" xfId="0" applyAlignment="1" applyFont="1" applyNumberFormat="1">
      <alignment vertical="bottom"/>
    </xf>
    <xf borderId="0" fillId="10" fontId="11" numFmtId="14" xfId="0" applyAlignment="1" applyFont="1" applyNumberFormat="1">
      <alignment horizontal="center" vertical="bottom"/>
    </xf>
    <xf borderId="0" fillId="0" fontId="2" numFmtId="14" xfId="0" applyAlignment="1" applyFont="1" applyNumberFormat="1">
      <alignment horizontal="right" vertical="bottom"/>
    </xf>
    <xf borderId="0" fillId="0" fontId="13" numFmtId="0" xfId="0" applyAlignment="1" applyFont="1">
      <alignment vertical="bottom"/>
    </xf>
    <xf borderId="0" fillId="0" fontId="15" numFmtId="9" xfId="0" applyAlignment="1" applyFont="1" applyNumberFormat="1">
      <alignment horizontal="center" vertical="bottom"/>
    </xf>
    <xf borderId="0" fillId="0" fontId="13" numFmtId="169" xfId="0" applyAlignment="1" applyFont="1" applyNumberFormat="1">
      <alignment vertical="bottom"/>
    </xf>
    <xf borderId="0" fillId="0" fontId="15" numFmtId="168" xfId="0" applyAlignment="1" applyFont="1" applyNumberFormat="1">
      <alignment horizontal="right" vertical="bottom"/>
    </xf>
    <xf borderId="0" fillId="0" fontId="13" numFmtId="168" xfId="0" applyAlignment="1" applyFont="1" applyNumberFormat="1">
      <alignment horizontal="right" vertical="bottom"/>
    </xf>
    <xf borderId="0" fillId="0" fontId="11" numFmtId="168" xfId="0" applyAlignment="1" applyFont="1" applyNumberFormat="1">
      <alignment vertical="bottom"/>
    </xf>
    <xf borderId="6" fillId="0" fontId="13" numFmtId="0" xfId="0" applyAlignment="1" applyBorder="1" applyFont="1">
      <alignment shrinkToFit="0" vertical="bottom" wrapText="0"/>
    </xf>
    <xf borderId="0" fillId="34" fontId="13" numFmtId="0" xfId="0" applyAlignment="1" applyFont="1">
      <alignment vertical="bottom"/>
    </xf>
    <xf borderId="0" fillId="34" fontId="13" numFmtId="49" xfId="0" applyAlignment="1" applyFont="1" applyNumberFormat="1">
      <alignment vertical="bottom"/>
    </xf>
    <xf borderId="0" fillId="34" fontId="13" numFmtId="14" xfId="0" applyAlignment="1" applyFont="1" applyNumberFormat="1">
      <alignment vertical="bottom"/>
    </xf>
    <xf borderId="0" fillId="34" fontId="2" numFmtId="168" xfId="0" applyAlignment="1" applyFont="1" applyNumberFormat="1">
      <alignment vertical="bottom"/>
    </xf>
    <xf borderId="0" fillId="34" fontId="13" numFmtId="0" xfId="0" applyAlignment="1" applyFont="1">
      <alignment horizontal="center" vertical="bottom"/>
    </xf>
    <xf borderId="0" fillId="34" fontId="12" numFmtId="0" xfId="0" applyAlignment="1" applyFont="1">
      <alignment horizontal="center" vertical="bottom"/>
    </xf>
    <xf borderId="0" fillId="34" fontId="12" numFmtId="9" xfId="0" applyAlignment="1" applyFont="1" applyNumberFormat="1">
      <alignment horizontal="center" vertical="bottom"/>
    </xf>
    <xf borderId="0" fillId="34" fontId="15" numFmtId="9" xfId="0" applyAlignment="1" applyFont="1" applyNumberFormat="1">
      <alignment horizontal="center" vertical="bottom"/>
    </xf>
    <xf borderId="0" fillId="34" fontId="24" numFmtId="1" xfId="0" applyAlignment="1" applyFont="1" applyNumberFormat="1">
      <alignment horizontal="center" vertical="bottom"/>
    </xf>
    <xf borderId="0" fillId="34" fontId="15" numFmtId="0" xfId="0" applyAlignment="1" applyFont="1">
      <alignment horizontal="right" vertical="bottom"/>
    </xf>
    <xf borderId="6" fillId="34" fontId="13" numFmtId="0" xfId="0" applyAlignment="1" applyBorder="1" applyFont="1">
      <alignment shrinkToFit="0" vertical="bottom" wrapText="0"/>
    </xf>
    <xf borderId="6" fillId="34" fontId="2" numFmtId="0" xfId="0" applyAlignment="1" applyBorder="1" applyFont="1">
      <alignment vertical="bottom"/>
    </xf>
    <xf borderId="0" fillId="0" fontId="13" numFmtId="166" xfId="0" applyAlignment="1" applyFont="1" applyNumberFormat="1">
      <alignment vertical="bottom"/>
    </xf>
    <xf borderId="6" fillId="0" fontId="11" numFmtId="0" xfId="0" applyAlignment="1" applyBorder="1" applyFont="1">
      <alignment shrinkToFit="0" vertical="bottom" wrapText="0"/>
    </xf>
    <xf borderId="0" fillId="34" fontId="11" numFmtId="49" xfId="0" applyAlignment="1" applyFont="1" applyNumberFormat="1">
      <alignment vertical="bottom"/>
    </xf>
    <xf borderId="0" fillId="34" fontId="11" numFmtId="14" xfId="0" applyAlignment="1" applyFont="1" applyNumberFormat="1">
      <alignment vertical="bottom"/>
    </xf>
    <xf borderId="0" fillId="34" fontId="11" numFmtId="168" xfId="0" applyAlignment="1" applyFont="1" applyNumberFormat="1">
      <alignment vertical="bottom"/>
    </xf>
    <xf borderId="0" fillId="34" fontId="5" numFmtId="9" xfId="0" applyAlignment="1" applyFont="1" applyNumberFormat="1">
      <alignment horizontal="center" vertical="bottom"/>
    </xf>
    <xf borderId="0" fillId="34" fontId="2" numFmtId="9" xfId="0" applyAlignment="1" applyFont="1" applyNumberFormat="1">
      <alignment horizontal="center" vertical="bottom"/>
    </xf>
    <xf borderId="6" fillId="34" fontId="11" numFmtId="0" xfId="0" applyAlignment="1" applyBorder="1" applyFont="1">
      <alignment shrinkToFit="0" vertical="bottom" wrapText="0"/>
    </xf>
    <xf borderId="6" fillId="34" fontId="13" numFmtId="0" xfId="0" applyAlignment="1" applyBorder="1" applyFont="1">
      <alignment shrinkToFit="0" vertical="bottom" wrapText="0"/>
    </xf>
    <xf borderId="0" fillId="9" fontId="15" numFmtId="0" xfId="0" applyAlignment="1" applyFont="1">
      <alignment horizontal="right" vertical="bottom"/>
    </xf>
    <xf borderId="0" fillId="0" fontId="11" numFmtId="168" xfId="0" applyAlignment="1" applyFont="1" applyNumberFormat="1">
      <alignment horizontal="right" vertical="bottom"/>
    </xf>
    <xf borderId="6" fillId="9" fontId="15" numFmtId="0" xfId="0" applyAlignment="1" applyBorder="1" applyFont="1">
      <alignment shrinkToFit="0" vertical="bottom" wrapText="0"/>
    </xf>
    <xf borderId="0" fillId="34" fontId="13" numFmtId="0" xfId="0" applyAlignment="1" applyFont="1">
      <alignment vertical="bottom"/>
    </xf>
    <xf borderId="0" fillId="0" fontId="11" numFmtId="166" xfId="0" applyAlignment="1" applyFont="1" applyNumberFormat="1">
      <alignment vertical="bottom"/>
    </xf>
    <xf borderId="6" fillId="34" fontId="11" numFmtId="0" xfId="0" applyAlignment="1" applyBorder="1" applyFont="1">
      <alignment shrinkToFit="0" vertical="bottom" wrapText="0"/>
    </xf>
    <xf borderId="0" fillId="34" fontId="13" numFmtId="168" xfId="0" applyAlignment="1" applyFont="1" applyNumberFormat="1">
      <alignment vertical="bottom"/>
    </xf>
    <xf borderId="0" fillId="9" fontId="24" numFmtId="1" xfId="0" applyAlignment="1" applyFont="1" applyNumberFormat="1">
      <alignment horizontal="center" vertical="bottom"/>
    </xf>
    <xf borderId="0" fillId="9" fontId="13" numFmtId="0" xfId="0" applyAlignment="1" applyFont="1">
      <alignment vertical="bottom"/>
    </xf>
    <xf borderId="6" fillId="9" fontId="13" numFmtId="0" xfId="0" applyAlignment="1" applyBorder="1" applyFont="1">
      <alignment shrinkToFit="0" vertical="bottom" wrapText="0"/>
    </xf>
    <xf borderId="0" fillId="0" fontId="11" numFmtId="0" xfId="0" applyAlignment="1" applyFont="1">
      <alignment shrinkToFit="0" vertical="top" wrapText="1"/>
    </xf>
    <xf borderId="0" fillId="0" fontId="13" numFmtId="0" xfId="0" applyAlignment="1" applyFont="1">
      <alignment shrinkToFit="0" vertical="bottom" wrapText="0"/>
    </xf>
  </cellXfs>
  <cellStyles count="1">
    <cellStyle xfId="0" name="Normal" builtinId="0"/>
  </cellStyles>
  <dxfs count="4">
    <dxf>
      <font/>
      <fill>
        <patternFill patternType="solid">
          <fgColor rgb="FFD9EAD3"/>
          <bgColor rgb="FFD9EAD3"/>
        </patternFill>
      </fill>
      <border/>
    </dxf>
    <dxf>
      <font/>
      <fill>
        <patternFill patternType="solid">
          <fgColor rgb="FFB6D7A8"/>
          <bgColor rgb="FFB6D7A8"/>
        </patternFill>
      </fill>
      <border/>
    </dxf>
    <dxf>
      <font/>
      <fill>
        <patternFill patternType="solid">
          <fgColor rgb="FFEA9999"/>
          <bgColor rgb="FFEA9999"/>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2" max="2" width="32.14"/>
    <col customWidth="1" min="3" max="3" width="11.57"/>
    <col customWidth="1" min="4" max="4" width="16.43"/>
    <col customWidth="1" min="5" max="6" width="13.43"/>
    <col customWidth="1" min="10" max="10" width="16.86"/>
    <col customWidth="1" min="11" max="11" width="16.14"/>
    <col customWidth="1" min="12" max="12" width="12.86"/>
    <col customWidth="1" min="13" max="13" width="6.14"/>
    <col customWidth="1" min="14" max="14" width="11.14"/>
    <col customWidth="1" min="15" max="16" width="10.57"/>
    <col customWidth="1" min="17" max="18" width="7.29"/>
    <col customWidth="1" min="19" max="19" width="6.57"/>
    <col customWidth="1" min="20" max="20" width="7.29"/>
    <col customWidth="1" min="21" max="23" width="8.29"/>
    <col customWidth="1" min="24" max="24" width="10.0"/>
    <col customWidth="1" min="25" max="27" width="8.86"/>
    <col customWidth="1" min="28" max="29" width="10.0"/>
    <col customWidth="1" min="30" max="30" width="12.14"/>
    <col customWidth="1" min="31" max="36" width="7.86"/>
    <col customWidth="1" min="37" max="99" width="9.0"/>
    <col customWidth="1" min="100" max="100" width="9.29"/>
    <col customWidth="1" min="101" max="150" width="9.0"/>
    <col customWidth="1" min="151" max="152" width="9.57"/>
    <col customWidth="1" min="153" max="156" width="9.0"/>
    <col customWidth="1" min="157" max="157" width="102.86"/>
    <col customWidth="1" min="158" max="160" width="34.71"/>
  </cols>
  <sheetData>
    <row r="1" ht="36.75" hidden="1" customHeight="1">
      <c r="A1" s="7" t="s">
        <v>9</v>
      </c>
      <c r="B1" s="9" t="s">
        <v>11</v>
      </c>
      <c r="C1" s="9" t="s">
        <v>0</v>
      </c>
      <c r="D1" s="9" t="s">
        <v>1</v>
      </c>
      <c r="E1" s="9" t="s">
        <v>2</v>
      </c>
      <c r="F1" s="9" t="s">
        <v>3</v>
      </c>
      <c r="G1" s="9" t="s">
        <v>20</v>
      </c>
      <c r="H1" s="9" t="s">
        <v>21</v>
      </c>
      <c r="I1" s="9" t="s">
        <v>4</v>
      </c>
      <c r="J1" s="9" t="s">
        <v>5</v>
      </c>
      <c r="K1" s="9" t="s">
        <v>6</v>
      </c>
      <c r="L1" s="9" t="s">
        <v>22</v>
      </c>
      <c r="M1" s="9" t="s">
        <v>7</v>
      </c>
      <c r="N1" s="10" t="s">
        <v>24</v>
      </c>
      <c r="O1" s="9" t="s">
        <v>36</v>
      </c>
      <c r="P1" s="9" t="s">
        <v>37</v>
      </c>
      <c r="Q1" s="12" t="s">
        <v>38</v>
      </c>
      <c r="R1" s="12" t="s">
        <v>45</v>
      </c>
      <c r="S1" s="9" t="s">
        <v>46</v>
      </c>
      <c r="T1" s="9" t="s">
        <v>47</v>
      </c>
      <c r="U1" s="13" t="s">
        <v>48</v>
      </c>
      <c r="V1" s="13" t="s">
        <v>51</v>
      </c>
      <c r="W1" s="13" t="s">
        <v>52</v>
      </c>
      <c r="X1" s="13" t="s">
        <v>53</v>
      </c>
      <c r="Y1" s="13" t="s">
        <v>54</v>
      </c>
      <c r="Z1" s="13" t="s">
        <v>55</v>
      </c>
      <c r="AA1" s="13" t="s">
        <v>56</v>
      </c>
      <c r="AB1" s="15" t="s">
        <v>58</v>
      </c>
      <c r="AC1" s="16" t="s">
        <v>68</v>
      </c>
      <c r="AD1" s="17" t="s">
        <v>84</v>
      </c>
      <c r="AE1" s="18" t="s">
        <v>105</v>
      </c>
      <c r="AF1" s="19" t="s">
        <v>122</v>
      </c>
      <c r="AG1" s="19" t="s">
        <v>139</v>
      </c>
      <c r="AH1" s="19" t="s">
        <v>140</v>
      </c>
      <c r="AI1" s="19" t="s">
        <v>142</v>
      </c>
      <c r="AJ1" s="19" t="s">
        <v>143</v>
      </c>
      <c r="AK1" s="20" t="s">
        <v>145</v>
      </c>
      <c r="AL1" s="21" t="s">
        <v>146</v>
      </c>
      <c r="AM1" s="21" t="s">
        <v>147</v>
      </c>
      <c r="AN1" s="21" t="s">
        <v>148</v>
      </c>
      <c r="AO1" s="21" t="s">
        <v>149</v>
      </c>
      <c r="AP1" s="21" t="s">
        <v>150</v>
      </c>
      <c r="AQ1" s="19" t="s">
        <v>151</v>
      </c>
      <c r="AR1" s="19" t="s">
        <v>152</v>
      </c>
      <c r="AS1" s="19" t="s">
        <v>153</v>
      </c>
      <c r="AT1" s="19" t="s">
        <v>154</v>
      </c>
      <c r="AU1" s="19" t="s">
        <v>155</v>
      </c>
      <c r="AV1" s="19" t="s">
        <v>156</v>
      </c>
      <c r="AW1" s="21" t="s">
        <v>157</v>
      </c>
      <c r="AX1" s="21" t="s">
        <v>158</v>
      </c>
      <c r="AY1" s="21" t="s">
        <v>159</v>
      </c>
      <c r="AZ1" s="21" t="s">
        <v>160</v>
      </c>
      <c r="BA1" s="21" t="s">
        <v>161</v>
      </c>
      <c r="BB1" s="21" t="s">
        <v>162</v>
      </c>
      <c r="BC1" s="19" t="s">
        <v>163</v>
      </c>
      <c r="BD1" s="19" t="s">
        <v>164</v>
      </c>
      <c r="BE1" s="19" t="s">
        <v>165</v>
      </c>
      <c r="BF1" s="19" t="s">
        <v>166</v>
      </c>
      <c r="BG1" s="19" t="s">
        <v>167</v>
      </c>
      <c r="BH1" s="19" t="s">
        <v>168</v>
      </c>
      <c r="BI1" s="21" t="s">
        <v>169</v>
      </c>
      <c r="BJ1" s="21" t="s">
        <v>170</v>
      </c>
      <c r="BK1" s="21" t="s">
        <v>171</v>
      </c>
      <c r="BL1" s="21" t="s">
        <v>172</v>
      </c>
      <c r="BM1" s="21" t="s">
        <v>173</v>
      </c>
      <c r="BN1" s="20" t="s">
        <v>174</v>
      </c>
      <c r="BO1" s="19" t="s">
        <v>175</v>
      </c>
      <c r="BP1" s="19" t="s">
        <v>176</v>
      </c>
      <c r="BQ1" s="19" t="s">
        <v>177</v>
      </c>
      <c r="BR1" s="19" t="s">
        <v>178</v>
      </c>
      <c r="BS1" s="19" t="s">
        <v>179</v>
      </c>
      <c r="BT1" s="19" t="s">
        <v>180</v>
      </c>
      <c r="BU1" s="21" t="s">
        <v>181</v>
      </c>
      <c r="BV1" s="21" t="s">
        <v>182</v>
      </c>
      <c r="BW1" s="21" t="s">
        <v>183</v>
      </c>
      <c r="BX1" s="21" t="s">
        <v>184</v>
      </c>
      <c r="BY1" s="21" t="s">
        <v>185</v>
      </c>
      <c r="BZ1" s="21" t="s">
        <v>186</v>
      </c>
      <c r="CA1" s="19" t="s">
        <v>187</v>
      </c>
      <c r="CB1" s="19" t="s">
        <v>188</v>
      </c>
      <c r="CC1" s="19" t="s">
        <v>189</v>
      </c>
      <c r="CD1" s="19" t="s">
        <v>190</v>
      </c>
      <c r="CE1" s="19" t="s">
        <v>191</v>
      </c>
      <c r="CF1" s="19" t="s">
        <v>192</v>
      </c>
      <c r="CG1" s="21" t="s">
        <v>193</v>
      </c>
      <c r="CH1" s="21" t="s">
        <v>194</v>
      </c>
      <c r="CI1" s="21" t="s">
        <v>195</v>
      </c>
      <c r="CJ1" s="21" t="s">
        <v>196</v>
      </c>
      <c r="CK1" s="21" t="s">
        <v>197</v>
      </c>
      <c r="CL1" s="21" t="s">
        <v>198</v>
      </c>
      <c r="CM1" s="19" t="s">
        <v>199</v>
      </c>
      <c r="CN1" s="19" t="s">
        <v>200</v>
      </c>
      <c r="CO1" s="19" t="s">
        <v>201</v>
      </c>
      <c r="CP1" s="19" t="s">
        <v>202</v>
      </c>
      <c r="CQ1" s="19" t="s">
        <v>203</v>
      </c>
      <c r="CR1" s="19" t="s">
        <v>204</v>
      </c>
      <c r="CS1" s="21" t="s">
        <v>205</v>
      </c>
      <c r="CT1" s="21" t="s">
        <v>206</v>
      </c>
      <c r="CU1" s="21" t="s">
        <v>207</v>
      </c>
      <c r="CV1" s="21" t="s">
        <v>208</v>
      </c>
      <c r="CW1" s="21" t="s">
        <v>209</v>
      </c>
      <c r="CX1" s="21" t="s">
        <v>210</v>
      </c>
      <c r="CY1" s="19" t="s">
        <v>211</v>
      </c>
      <c r="CZ1" s="19" t="s">
        <v>212</v>
      </c>
      <c r="DA1" s="19" t="s">
        <v>213</v>
      </c>
      <c r="DB1" s="19" t="s">
        <v>214</v>
      </c>
      <c r="DC1" s="19" t="s">
        <v>215</v>
      </c>
      <c r="DD1" s="19" t="s">
        <v>216</v>
      </c>
      <c r="DE1" s="21" t="s">
        <v>217</v>
      </c>
      <c r="DF1" s="21" t="s">
        <v>218</v>
      </c>
      <c r="DG1" s="21" t="s">
        <v>219</v>
      </c>
      <c r="DH1" s="21" t="s">
        <v>220</v>
      </c>
      <c r="DI1" s="21" t="s">
        <v>221</v>
      </c>
      <c r="DJ1" s="21" t="s">
        <v>222</v>
      </c>
      <c r="DK1" s="19" t="s">
        <v>223</v>
      </c>
      <c r="DL1" s="19" t="s">
        <v>224</v>
      </c>
      <c r="DM1" s="19" t="s">
        <v>225</v>
      </c>
      <c r="DN1" s="19" t="s">
        <v>226</v>
      </c>
      <c r="DO1" s="19" t="s">
        <v>227</v>
      </c>
      <c r="DP1" s="19" t="s">
        <v>228</v>
      </c>
      <c r="DQ1" s="21" t="s">
        <v>229</v>
      </c>
      <c r="DR1" s="21" t="s">
        <v>230</v>
      </c>
      <c r="DS1" s="21" t="s">
        <v>231</v>
      </c>
      <c r="DT1" s="21" t="s">
        <v>232</v>
      </c>
      <c r="DU1" s="21" t="s">
        <v>233</v>
      </c>
      <c r="DV1" s="21" t="s">
        <v>234</v>
      </c>
      <c r="DW1" s="19" t="s">
        <v>235</v>
      </c>
      <c r="DX1" s="19" t="s">
        <v>236</v>
      </c>
      <c r="DY1" s="19" t="s">
        <v>237</v>
      </c>
      <c r="DZ1" s="19" t="s">
        <v>238</v>
      </c>
      <c r="EA1" s="19" t="s">
        <v>239</v>
      </c>
      <c r="EB1" s="19" t="s">
        <v>240</v>
      </c>
      <c r="EC1" s="21" t="s">
        <v>241</v>
      </c>
      <c r="ED1" s="21" t="s">
        <v>242</v>
      </c>
      <c r="EE1" s="21" t="s">
        <v>243</v>
      </c>
      <c r="EF1" s="21" t="s">
        <v>244</v>
      </c>
      <c r="EG1" s="21" t="s">
        <v>245</v>
      </c>
      <c r="EH1" s="21" t="s">
        <v>246</v>
      </c>
      <c r="EI1" s="19" t="s">
        <v>247</v>
      </c>
      <c r="EJ1" s="19" t="s">
        <v>248</v>
      </c>
      <c r="EK1" s="19" t="s">
        <v>249</v>
      </c>
      <c r="EL1" s="19" t="s">
        <v>250</v>
      </c>
      <c r="EM1" s="19" t="s">
        <v>251</v>
      </c>
      <c r="EN1" s="19" t="s">
        <v>252</v>
      </c>
      <c r="EO1" s="21" t="s">
        <v>253</v>
      </c>
      <c r="EP1" s="21" t="s">
        <v>254</v>
      </c>
      <c r="EQ1" s="21" t="s">
        <v>255</v>
      </c>
      <c r="ER1" s="21" t="s">
        <v>256</v>
      </c>
      <c r="ES1" s="21" t="s">
        <v>257</v>
      </c>
      <c r="ET1" s="21" t="s">
        <v>258</v>
      </c>
      <c r="EU1" s="19" t="s">
        <v>259</v>
      </c>
      <c r="EV1" s="19" t="s">
        <v>260</v>
      </c>
      <c r="EW1" s="19" t="s">
        <v>261</v>
      </c>
      <c r="EX1" s="19" t="s">
        <v>262</v>
      </c>
      <c r="EY1" s="19" t="s">
        <v>263</v>
      </c>
      <c r="EZ1" s="19" t="s">
        <v>264</v>
      </c>
      <c r="FA1" s="9" t="s">
        <v>265</v>
      </c>
      <c r="FB1" s="9" t="s">
        <v>266</v>
      </c>
      <c r="FC1" s="9" t="s">
        <v>267</v>
      </c>
      <c r="FD1" s="9"/>
    </row>
    <row r="2" ht="36.75" customHeight="1">
      <c r="A2" s="7" t="s">
        <v>9</v>
      </c>
      <c r="B2" s="9" t="s">
        <v>11</v>
      </c>
      <c r="C2" s="9" t="s">
        <v>0</v>
      </c>
      <c r="D2" s="9" t="s">
        <v>1</v>
      </c>
      <c r="E2" s="9" t="s">
        <v>2</v>
      </c>
      <c r="F2" s="9" t="s">
        <v>3</v>
      </c>
      <c r="G2" s="9" t="s">
        <v>20</v>
      </c>
      <c r="H2" s="9" t="s">
        <v>21</v>
      </c>
      <c r="I2" s="9" t="s">
        <v>4</v>
      </c>
      <c r="J2" s="9" t="s">
        <v>5</v>
      </c>
      <c r="K2" s="9" t="s">
        <v>6</v>
      </c>
      <c r="L2" s="9" t="s">
        <v>22</v>
      </c>
      <c r="M2" s="9" t="s">
        <v>7</v>
      </c>
      <c r="N2" s="10" t="s">
        <v>24</v>
      </c>
      <c r="O2" s="9" t="s">
        <v>36</v>
      </c>
      <c r="P2" s="9" t="s">
        <v>37</v>
      </c>
      <c r="Q2" s="12" t="s">
        <v>38</v>
      </c>
      <c r="R2" s="12" t="s">
        <v>45</v>
      </c>
      <c r="S2" s="9" t="s">
        <v>46</v>
      </c>
      <c r="T2" s="9" t="s">
        <v>47</v>
      </c>
      <c r="U2" s="13" t="s">
        <v>48</v>
      </c>
      <c r="V2" s="13" t="s">
        <v>51</v>
      </c>
      <c r="W2" s="13" t="s">
        <v>52</v>
      </c>
      <c r="X2" s="13" t="s">
        <v>53</v>
      </c>
      <c r="Y2" s="13" t="s">
        <v>54</v>
      </c>
      <c r="Z2" s="13" t="s">
        <v>55</v>
      </c>
      <c r="AA2" s="13" t="s">
        <v>56</v>
      </c>
      <c r="AB2" s="15" t="s">
        <v>58</v>
      </c>
      <c r="AC2" s="16" t="s">
        <v>68</v>
      </c>
      <c r="AD2" s="17" t="s">
        <v>84</v>
      </c>
      <c r="AE2" s="18" t="s">
        <v>105</v>
      </c>
      <c r="AF2" s="19" t="s">
        <v>122</v>
      </c>
      <c r="AG2" s="19" t="s">
        <v>139</v>
      </c>
      <c r="AH2" s="19" t="s">
        <v>140</v>
      </c>
      <c r="AI2" s="19" t="s">
        <v>142</v>
      </c>
      <c r="AJ2" s="19" t="s">
        <v>143</v>
      </c>
      <c r="AK2" s="20" t="s">
        <v>145</v>
      </c>
      <c r="AL2" s="21" t="s">
        <v>146</v>
      </c>
      <c r="AM2" s="21" t="s">
        <v>147</v>
      </c>
      <c r="AN2" s="21" t="s">
        <v>148</v>
      </c>
      <c r="AO2" s="21" t="s">
        <v>149</v>
      </c>
      <c r="AP2" s="21" t="s">
        <v>150</v>
      </c>
      <c r="AQ2" s="19" t="s">
        <v>151</v>
      </c>
      <c r="AR2" s="19" t="s">
        <v>152</v>
      </c>
      <c r="AS2" s="19" t="s">
        <v>153</v>
      </c>
      <c r="AT2" s="19" t="s">
        <v>154</v>
      </c>
      <c r="AU2" s="19" t="s">
        <v>155</v>
      </c>
      <c r="AV2" s="19" t="s">
        <v>156</v>
      </c>
      <c r="AW2" s="21" t="s">
        <v>157</v>
      </c>
      <c r="AX2" s="21" t="s">
        <v>158</v>
      </c>
      <c r="AY2" s="21" t="s">
        <v>159</v>
      </c>
      <c r="AZ2" s="21" t="s">
        <v>160</v>
      </c>
      <c r="BA2" s="21" t="s">
        <v>161</v>
      </c>
      <c r="BB2" s="21" t="s">
        <v>162</v>
      </c>
      <c r="BC2" s="19" t="s">
        <v>163</v>
      </c>
      <c r="BD2" s="19" t="s">
        <v>164</v>
      </c>
      <c r="BE2" s="19" t="s">
        <v>165</v>
      </c>
      <c r="BF2" s="19" t="s">
        <v>166</v>
      </c>
      <c r="BG2" s="19" t="s">
        <v>167</v>
      </c>
      <c r="BH2" s="19" t="s">
        <v>168</v>
      </c>
      <c r="BI2" s="21" t="s">
        <v>169</v>
      </c>
      <c r="BJ2" s="21" t="s">
        <v>170</v>
      </c>
      <c r="BK2" s="21" t="s">
        <v>171</v>
      </c>
      <c r="BL2" s="21" t="s">
        <v>172</v>
      </c>
      <c r="BM2" s="21" t="s">
        <v>173</v>
      </c>
      <c r="BN2" s="20" t="s">
        <v>174</v>
      </c>
      <c r="BO2" s="19" t="s">
        <v>175</v>
      </c>
      <c r="BP2" s="19" t="s">
        <v>176</v>
      </c>
      <c r="BQ2" s="19" t="s">
        <v>177</v>
      </c>
      <c r="BR2" s="19" t="s">
        <v>178</v>
      </c>
      <c r="BS2" s="19" t="s">
        <v>179</v>
      </c>
      <c r="BT2" s="19" t="s">
        <v>180</v>
      </c>
      <c r="BU2" s="21" t="s">
        <v>181</v>
      </c>
      <c r="BV2" s="21" t="s">
        <v>182</v>
      </c>
      <c r="BW2" s="21" t="s">
        <v>183</v>
      </c>
      <c r="BX2" s="21" t="s">
        <v>184</v>
      </c>
      <c r="BY2" s="21" t="s">
        <v>185</v>
      </c>
      <c r="BZ2" s="21" t="s">
        <v>186</v>
      </c>
      <c r="CA2" s="19" t="s">
        <v>187</v>
      </c>
      <c r="CB2" s="19" t="s">
        <v>188</v>
      </c>
      <c r="CC2" s="19" t="s">
        <v>189</v>
      </c>
      <c r="CD2" s="19" t="s">
        <v>190</v>
      </c>
      <c r="CE2" s="19" t="s">
        <v>191</v>
      </c>
      <c r="CF2" s="19" t="s">
        <v>192</v>
      </c>
      <c r="CG2" s="21" t="s">
        <v>193</v>
      </c>
      <c r="CH2" s="21" t="s">
        <v>194</v>
      </c>
      <c r="CI2" s="21" t="s">
        <v>195</v>
      </c>
      <c r="CJ2" s="21" t="s">
        <v>196</v>
      </c>
      <c r="CK2" s="21" t="s">
        <v>197</v>
      </c>
      <c r="CL2" s="21" t="s">
        <v>198</v>
      </c>
      <c r="CM2" s="19" t="s">
        <v>199</v>
      </c>
      <c r="CN2" s="19" t="s">
        <v>200</v>
      </c>
      <c r="CO2" s="19" t="s">
        <v>201</v>
      </c>
      <c r="CP2" s="19" t="s">
        <v>202</v>
      </c>
      <c r="CQ2" s="19" t="s">
        <v>203</v>
      </c>
      <c r="CR2" s="19" t="s">
        <v>204</v>
      </c>
      <c r="CS2" s="21" t="s">
        <v>205</v>
      </c>
      <c r="CT2" s="21" t="s">
        <v>206</v>
      </c>
      <c r="CU2" s="21" t="s">
        <v>207</v>
      </c>
      <c r="CV2" s="21" t="s">
        <v>208</v>
      </c>
      <c r="CW2" s="21" t="s">
        <v>209</v>
      </c>
      <c r="CX2" s="21" t="s">
        <v>210</v>
      </c>
      <c r="CY2" s="19" t="s">
        <v>211</v>
      </c>
      <c r="CZ2" s="19" t="s">
        <v>212</v>
      </c>
      <c r="DA2" s="19" t="s">
        <v>213</v>
      </c>
      <c r="DB2" s="19" t="s">
        <v>214</v>
      </c>
      <c r="DC2" s="19" t="s">
        <v>215</v>
      </c>
      <c r="DD2" s="19" t="s">
        <v>216</v>
      </c>
      <c r="DE2" s="21" t="s">
        <v>217</v>
      </c>
      <c r="DF2" s="21" t="s">
        <v>218</v>
      </c>
      <c r="DG2" s="21" t="s">
        <v>219</v>
      </c>
      <c r="DH2" s="21" t="s">
        <v>220</v>
      </c>
      <c r="DI2" s="21" t="s">
        <v>221</v>
      </c>
      <c r="DJ2" s="21" t="s">
        <v>222</v>
      </c>
      <c r="DK2" s="19" t="s">
        <v>223</v>
      </c>
      <c r="DL2" s="19" t="s">
        <v>224</v>
      </c>
      <c r="DM2" s="19" t="s">
        <v>225</v>
      </c>
      <c r="DN2" s="19" t="s">
        <v>226</v>
      </c>
      <c r="DO2" s="19" t="s">
        <v>227</v>
      </c>
      <c r="DP2" s="19" t="s">
        <v>228</v>
      </c>
      <c r="DQ2" s="21" t="s">
        <v>229</v>
      </c>
      <c r="DR2" s="21" t="s">
        <v>230</v>
      </c>
      <c r="DS2" s="21" t="s">
        <v>231</v>
      </c>
      <c r="DT2" s="21" t="s">
        <v>232</v>
      </c>
      <c r="DU2" s="21" t="s">
        <v>233</v>
      </c>
      <c r="DV2" s="21" t="s">
        <v>234</v>
      </c>
      <c r="DW2" s="19" t="s">
        <v>235</v>
      </c>
      <c r="DX2" s="19" t="s">
        <v>236</v>
      </c>
      <c r="DY2" s="19" t="s">
        <v>237</v>
      </c>
      <c r="DZ2" s="19" t="s">
        <v>238</v>
      </c>
      <c r="EA2" s="19" t="s">
        <v>239</v>
      </c>
      <c r="EB2" s="19" t="s">
        <v>240</v>
      </c>
      <c r="EC2" s="21" t="s">
        <v>241</v>
      </c>
      <c r="ED2" s="21" t="s">
        <v>242</v>
      </c>
      <c r="EE2" s="21" t="s">
        <v>243</v>
      </c>
      <c r="EF2" s="21" t="s">
        <v>244</v>
      </c>
      <c r="EG2" s="21" t="s">
        <v>245</v>
      </c>
      <c r="EH2" s="21" t="s">
        <v>246</v>
      </c>
      <c r="EI2" s="19" t="s">
        <v>247</v>
      </c>
      <c r="EJ2" s="19" t="s">
        <v>248</v>
      </c>
      <c r="EK2" s="19" t="s">
        <v>249</v>
      </c>
      <c r="EL2" s="19" t="s">
        <v>250</v>
      </c>
      <c r="EM2" s="19" t="s">
        <v>251</v>
      </c>
      <c r="EN2" s="19" t="s">
        <v>252</v>
      </c>
      <c r="EO2" s="21" t="s">
        <v>253</v>
      </c>
      <c r="EP2" s="21" t="s">
        <v>254</v>
      </c>
      <c r="EQ2" s="21" t="s">
        <v>255</v>
      </c>
      <c r="ER2" s="21" t="s">
        <v>256</v>
      </c>
      <c r="ES2" s="21" t="s">
        <v>257</v>
      </c>
      <c r="ET2" s="21" t="s">
        <v>258</v>
      </c>
      <c r="EU2" s="19" t="s">
        <v>259</v>
      </c>
      <c r="EV2" s="19" t="s">
        <v>260</v>
      </c>
      <c r="EW2" s="19" t="s">
        <v>261</v>
      </c>
      <c r="EX2" s="19" t="s">
        <v>262</v>
      </c>
      <c r="EY2" s="19" t="s">
        <v>263</v>
      </c>
      <c r="EZ2" s="19" t="s">
        <v>264</v>
      </c>
      <c r="FA2" s="12" t="s">
        <v>265</v>
      </c>
      <c r="FB2" s="12" t="s">
        <v>266</v>
      </c>
      <c r="FC2" s="12" t="s">
        <v>267</v>
      </c>
      <c r="FD2" s="12"/>
    </row>
    <row r="3">
      <c r="A3" s="22" t="s">
        <v>268</v>
      </c>
      <c r="B3" s="23" t="s">
        <v>269</v>
      </c>
      <c r="C3" s="24" t="s">
        <v>109</v>
      </c>
      <c r="D3" s="23" t="s">
        <v>10</v>
      </c>
      <c r="E3" s="25"/>
      <c r="F3" s="25"/>
      <c r="G3" s="23" t="s">
        <v>270</v>
      </c>
      <c r="H3" s="23" t="s">
        <v>271</v>
      </c>
      <c r="I3" s="23" t="s">
        <v>13</v>
      </c>
      <c r="J3" s="23" t="s">
        <v>13</v>
      </c>
      <c r="K3" s="23" t="s">
        <v>272</v>
      </c>
      <c r="L3" s="23" t="s">
        <v>273</v>
      </c>
      <c r="M3" s="23" t="s">
        <v>50</v>
      </c>
      <c r="N3" s="26">
        <v>42108.0</v>
      </c>
      <c r="O3" s="26">
        <v>42108.0</v>
      </c>
      <c r="P3" s="27"/>
      <c r="Q3" s="28"/>
      <c r="R3" s="28"/>
      <c r="S3" s="28"/>
      <c r="T3" s="28">
        <f t="shared" ref="T3:T188" si="3">IF(ISBLANK($A3),"",TODAY()-N3)</f>
        <v>1415</v>
      </c>
      <c r="U3" s="29">
        <f t="shared" ref="U3:W3" si="1">IF(ISBLANK($A3),"",sum(AE3,AK3,AQ3,AW3,BC3,BI3,BO3,BU3,CA3,CG3,CM3,CS3,CY3,DE3,DK3,DQ3,DW3,EC3,EI3,EO3,EU3))</f>
        <v>5</v>
      </c>
      <c r="V3" s="29">
        <f t="shared" si="1"/>
        <v>4</v>
      </c>
      <c r="W3" s="29">
        <f t="shared" si="1"/>
        <v>0</v>
      </c>
      <c r="X3" s="30">
        <f t="shared" ref="X3:X10" si="5">IF(ISBLANK($A3),"", sum(U3:W3))</f>
        <v>9</v>
      </c>
      <c r="Y3" s="29">
        <f t="shared" ref="Y3:AA3" si="2">IF(ISBLANK($A3),"",sum(AH3,AN3,AT3,AZ3,BF3,BL3,BR3,BX3,CD3,CJ3,CP3,CV3,DB3,DH3,DN3,DT3,DZ3,EF3,EL3,ER3,EX3))</f>
        <v>0</v>
      </c>
      <c r="Z3" s="29">
        <f t="shared" si="2"/>
        <v>0</v>
      </c>
      <c r="AA3" s="29">
        <f t="shared" si="2"/>
        <v>0</v>
      </c>
      <c r="AB3" s="30">
        <f t="shared" ref="AB3:AB48" si="7">IF(ISBLANK($A3),"", sum(Y3:AA3))</f>
        <v>0</v>
      </c>
      <c r="AC3" s="31">
        <f t="shared" ref="AC3:AC473" si="8">IFERROR(Y3/X3,"")</f>
        <v>0</v>
      </c>
      <c r="AD3" s="32" t="str">
        <f> IF( N3="" , "", IF( (TODAY()-N3)/7 &gt; 20 , "20+", ROUNDUP((TODAY()-N3)/7 ,0)))</f>
        <v>20+</v>
      </c>
      <c r="AE3" s="22">
        <v>1.0</v>
      </c>
      <c r="AF3" s="22">
        <v>1.0</v>
      </c>
      <c r="AG3" s="33"/>
      <c r="AH3" s="33"/>
      <c r="AI3" s="33"/>
      <c r="AJ3" s="33"/>
      <c r="AK3" s="33"/>
      <c r="AL3" s="33"/>
      <c r="AM3" s="33"/>
      <c r="AN3" s="33"/>
      <c r="AO3" s="33"/>
      <c r="AP3" s="33"/>
      <c r="AQ3" s="33"/>
      <c r="AR3" s="33"/>
      <c r="AS3" s="33"/>
      <c r="AT3" s="33"/>
      <c r="AU3" s="33"/>
      <c r="AV3" s="33"/>
      <c r="AW3" s="33"/>
      <c r="AX3" s="22">
        <v>1.0</v>
      </c>
      <c r="AY3" s="33"/>
      <c r="AZ3" s="33"/>
      <c r="BA3" s="33"/>
      <c r="BB3" s="33"/>
      <c r="BC3" s="33"/>
      <c r="BD3" s="22">
        <v>2.0</v>
      </c>
      <c r="BE3" s="33"/>
      <c r="BF3" s="33"/>
      <c r="BG3" s="33"/>
      <c r="BH3" s="33"/>
      <c r="BI3" s="33"/>
      <c r="BJ3" s="33"/>
      <c r="BK3" s="33"/>
      <c r="BL3" s="33"/>
      <c r="BM3" s="22"/>
      <c r="BN3" s="33"/>
      <c r="BO3" s="33"/>
      <c r="BP3" s="33"/>
      <c r="BQ3" s="33"/>
      <c r="BR3" s="33"/>
      <c r="BS3" s="33"/>
      <c r="BT3" s="33"/>
      <c r="BU3" s="33"/>
      <c r="BV3" s="33"/>
      <c r="BW3" s="33"/>
      <c r="BX3" s="33"/>
      <c r="BY3" s="33"/>
      <c r="BZ3" s="33"/>
      <c r="CA3" s="33"/>
      <c r="CB3" s="33"/>
      <c r="CC3" s="33"/>
      <c r="CD3" s="33"/>
      <c r="CE3" s="33"/>
      <c r="CF3" s="33"/>
      <c r="CG3" s="22">
        <v>3.0</v>
      </c>
      <c r="CH3" s="33"/>
      <c r="CI3" s="33"/>
      <c r="CJ3" s="33"/>
      <c r="CK3" s="33"/>
      <c r="CL3" s="33"/>
      <c r="CM3" s="33"/>
      <c r="CN3" s="33"/>
      <c r="CO3" s="33"/>
      <c r="CP3" s="33"/>
      <c r="CQ3" s="33"/>
      <c r="CR3" s="33"/>
      <c r="CS3" s="33"/>
      <c r="CT3" s="33"/>
      <c r="CU3" s="33"/>
      <c r="CV3" s="33"/>
      <c r="CW3" s="33"/>
      <c r="CX3" s="33"/>
      <c r="CY3" s="22">
        <v>1.0</v>
      </c>
      <c r="CZ3" s="33"/>
      <c r="DA3" s="33"/>
      <c r="DB3" s="33"/>
      <c r="DC3" s="33"/>
      <c r="DD3" s="33"/>
      <c r="DE3" s="33"/>
      <c r="DF3" s="33"/>
      <c r="DG3" s="33"/>
      <c r="DH3" s="33"/>
      <c r="DI3" s="33"/>
      <c r="DJ3" s="33"/>
      <c r="DK3" s="33"/>
      <c r="DL3" s="33"/>
      <c r="DM3" s="33"/>
      <c r="DN3" s="33"/>
      <c r="DO3" s="33"/>
      <c r="DP3" s="33"/>
      <c r="DQ3" s="33"/>
      <c r="DR3" s="33"/>
      <c r="DS3" s="33"/>
      <c r="DT3" s="33"/>
      <c r="DU3" s="33"/>
      <c r="DV3" s="33"/>
      <c r="DW3" s="33"/>
      <c r="DX3" s="33"/>
      <c r="DY3" s="33"/>
      <c r="DZ3" s="33"/>
      <c r="EA3" s="33"/>
      <c r="EB3" s="33"/>
      <c r="EC3" s="33"/>
      <c r="ED3" s="33"/>
      <c r="EE3" s="33"/>
      <c r="EF3" s="33"/>
      <c r="EG3" s="33"/>
      <c r="EH3" s="33"/>
      <c r="EI3" s="33"/>
      <c r="EJ3" s="33"/>
      <c r="EK3" s="33"/>
      <c r="EL3" s="33"/>
      <c r="EM3" s="33"/>
      <c r="EN3" s="33"/>
      <c r="EO3" s="33"/>
      <c r="EP3" s="33"/>
      <c r="EQ3" s="33"/>
      <c r="ER3" s="33"/>
      <c r="ES3" s="33"/>
      <c r="ET3" s="33"/>
      <c r="EU3" s="33"/>
      <c r="EV3" s="33"/>
      <c r="EW3" s="33"/>
      <c r="EX3" s="33"/>
      <c r="EY3" s="33"/>
      <c r="EZ3" s="33"/>
      <c r="FA3" s="23" t="s">
        <v>274</v>
      </c>
      <c r="FB3" s="23"/>
      <c r="FC3" s="23"/>
      <c r="FD3" s="23"/>
    </row>
    <row r="4">
      <c r="A4" s="34" t="s">
        <v>275</v>
      </c>
      <c r="B4" s="35" t="s">
        <v>276</v>
      </c>
      <c r="C4" s="36" t="s">
        <v>104</v>
      </c>
      <c r="D4" s="35" t="s">
        <v>10</v>
      </c>
      <c r="E4" s="35" t="s">
        <v>30</v>
      </c>
      <c r="F4" s="35" t="s">
        <v>277</v>
      </c>
      <c r="G4" s="35" t="s">
        <v>278</v>
      </c>
      <c r="H4" s="35" t="s">
        <v>278</v>
      </c>
      <c r="I4" s="35" t="s">
        <v>13</v>
      </c>
      <c r="J4" s="35" t="s">
        <v>13</v>
      </c>
      <c r="K4" s="35" t="s">
        <v>272</v>
      </c>
      <c r="L4" s="35" t="s">
        <v>279</v>
      </c>
      <c r="M4" s="37" t="s">
        <v>280</v>
      </c>
      <c r="N4" s="38">
        <v>41724.0</v>
      </c>
      <c r="O4" s="38">
        <v>41724.0</v>
      </c>
      <c r="P4" s="39"/>
      <c r="Q4" s="40">
        <v>41870.0</v>
      </c>
      <c r="R4" s="40"/>
      <c r="S4" s="41"/>
      <c r="T4" s="41">
        <f t="shared" si="3"/>
        <v>1799</v>
      </c>
      <c r="U4" s="42">
        <f t="shared" ref="U4:W4" si="4">IF(ISBLANK($A4),"",sum(AE4,AK4,AQ4,AW4,BC4,BI4,BO4,BU4,CA4,CG4,CM4,CS4,CY4,DE4,DK4,DQ4,DW4,EC4,EI4,EO4,EU4))</f>
        <v>0</v>
      </c>
      <c r="V4" s="42">
        <f t="shared" si="4"/>
        <v>0</v>
      </c>
      <c r="W4" s="42">
        <f t="shared" si="4"/>
        <v>0</v>
      </c>
      <c r="X4" s="43">
        <f t="shared" si="5"/>
        <v>0</v>
      </c>
      <c r="Y4" s="42">
        <f t="shared" ref="Y4:AA4" si="6">IF(ISBLANK($A4),"",sum(AH4,AN4,AT4,AZ4,BF4,BL4,BR4,BX4,CD4,CJ4,CP4,CV4,DB4,DH4,DN4,DT4,DZ4,EF4,EL4,ER4,EX4))</f>
        <v>0</v>
      </c>
      <c r="Z4" s="42">
        <f t="shared" si="6"/>
        <v>0</v>
      </c>
      <c r="AA4" s="42">
        <f t="shared" si="6"/>
        <v>0</v>
      </c>
      <c r="AB4" s="43">
        <f t="shared" si="7"/>
        <v>0</v>
      </c>
      <c r="AC4" s="44" t="str">
        <f t="shared" si="8"/>
        <v/>
      </c>
      <c r="AD4" s="45" t="str">
        <f t="shared" ref="AD4:AD6" si="11">IF( (TODAY()-N4)/7 &lt; 1,"1", IF( N4="" , "", IF( (TODAY()-N4)/7 &gt; 20 , "20+", ROUNDDOWN((TODAY()-N4)/7 ,0))))</f>
        <v>20+</v>
      </c>
      <c r="AE4" s="46"/>
      <c r="AF4" s="46"/>
      <c r="AG4" s="46"/>
      <c r="AH4" s="46"/>
      <c r="AI4" s="46"/>
      <c r="AJ4" s="46"/>
      <c r="AK4" s="46"/>
      <c r="AL4" s="46"/>
      <c r="AM4" s="46"/>
      <c r="AN4" s="46"/>
      <c r="AO4" s="46"/>
      <c r="AP4" s="46"/>
      <c r="AQ4" s="46"/>
      <c r="AR4" s="46"/>
      <c r="AS4" s="46"/>
      <c r="AT4" s="46"/>
      <c r="AU4" s="46"/>
      <c r="AV4" s="46"/>
      <c r="AW4" s="46"/>
      <c r="AX4" s="46"/>
      <c r="AY4" s="46"/>
      <c r="AZ4" s="46"/>
      <c r="BA4" s="46"/>
      <c r="BB4" s="46"/>
      <c r="BC4" s="46"/>
      <c r="BD4" s="46"/>
      <c r="BE4" s="46"/>
      <c r="BF4" s="46"/>
      <c r="BG4" s="46"/>
      <c r="BH4" s="46"/>
      <c r="BI4" s="46"/>
      <c r="BJ4" s="46"/>
      <c r="BK4" s="46"/>
      <c r="BL4" s="46"/>
      <c r="BM4" s="46"/>
      <c r="BN4" s="46"/>
      <c r="BO4" s="46"/>
      <c r="BP4" s="46"/>
      <c r="BQ4" s="46"/>
      <c r="BR4" s="46"/>
      <c r="BS4" s="46"/>
      <c r="BT4" s="46"/>
      <c r="BU4" s="46"/>
      <c r="BV4" s="46"/>
      <c r="BW4" s="46"/>
      <c r="BX4" s="46"/>
      <c r="BY4" s="46"/>
      <c r="BZ4" s="46"/>
      <c r="CA4" s="46"/>
      <c r="CB4" s="46"/>
      <c r="CC4" s="46"/>
      <c r="CD4" s="46"/>
      <c r="CE4" s="46"/>
      <c r="CF4" s="46"/>
      <c r="CG4" s="46"/>
      <c r="CH4" s="46"/>
      <c r="CI4" s="46"/>
      <c r="CJ4" s="46"/>
      <c r="CK4" s="46"/>
      <c r="CL4" s="46"/>
      <c r="CM4" s="46"/>
      <c r="CN4" s="46"/>
      <c r="CO4" s="46"/>
      <c r="CP4" s="46"/>
      <c r="CQ4" s="46"/>
      <c r="CR4" s="46"/>
      <c r="CS4" s="46"/>
      <c r="CT4" s="46"/>
      <c r="CU4" s="46"/>
      <c r="CV4" s="46"/>
      <c r="CW4" s="46"/>
      <c r="CX4" s="46"/>
      <c r="CY4" s="46"/>
      <c r="CZ4" s="46"/>
      <c r="DA4" s="46"/>
      <c r="DB4" s="46"/>
      <c r="DC4" s="46"/>
      <c r="DD4" s="46"/>
      <c r="DE4" s="46"/>
      <c r="DF4" s="46"/>
      <c r="DG4" s="46"/>
      <c r="DH4" s="46"/>
      <c r="DI4" s="46"/>
      <c r="DJ4" s="46"/>
      <c r="DK4" s="46"/>
      <c r="DL4" s="46"/>
      <c r="DM4" s="46"/>
      <c r="DN4" s="46"/>
      <c r="DO4" s="46"/>
      <c r="DP4" s="46"/>
      <c r="DQ4" s="46"/>
      <c r="DR4" s="46"/>
      <c r="DS4" s="46"/>
      <c r="DT4" s="46"/>
      <c r="DU4" s="46"/>
      <c r="DV4" s="46"/>
      <c r="DW4" s="46"/>
      <c r="DX4" s="46"/>
      <c r="DY4" s="46"/>
      <c r="DZ4" s="46"/>
      <c r="EA4" s="46"/>
      <c r="EB4" s="46"/>
      <c r="EC4" s="46"/>
      <c r="ED4" s="46"/>
      <c r="EE4" s="46"/>
      <c r="EF4" s="46"/>
      <c r="EG4" s="46"/>
      <c r="EH4" s="46"/>
      <c r="EI4" s="46"/>
      <c r="EJ4" s="46"/>
      <c r="EK4" s="46"/>
      <c r="EL4" s="46"/>
      <c r="EM4" s="46"/>
      <c r="EN4" s="46"/>
      <c r="EO4" s="46"/>
      <c r="EP4" s="46"/>
      <c r="EQ4" s="46"/>
      <c r="ER4" s="46"/>
      <c r="ES4" s="46"/>
      <c r="ET4" s="46"/>
      <c r="EU4" s="46"/>
      <c r="EV4" s="46"/>
      <c r="EW4" s="46"/>
      <c r="EX4" s="46"/>
      <c r="EY4" s="46"/>
      <c r="EZ4" s="46"/>
      <c r="FA4" s="47"/>
      <c r="FB4" s="47"/>
      <c r="FC4" s="47"/>
      <c r="FD4" s="47"/>
    </row>
    <row r="5">
      <c r="A5" s="34" t="s">
        <v>281</v>
      </c>
      <c r="B5" s="35" t="s">
        <v>282</v>
      </c>
      <c r="C5" s="36" t="s">
        <v>104</v>
      </c>
      <c r="D5" s="35" t="s">
        <v>10</v>
      </c>
      <c r="E5" s="35" t="s">
        <v>19</v>
      </c>
      <c r="F5" s="35" t="s">
        <v>283</v>
      </c>
      <c r="G5" s="35" t="s">
        <v>284</v>
      </c>
      <c r="H5" s="35" t="s">
        <v>285</v>
      </c>
      <c r="I5" s="35" t="s">
        <v>13</v>
      </c>
      <c r="J5" s="35" t="s">
        <v>13</v>
      </c>
      <c r="K5" s="35" t="s">
        <v>272</v>
      </c>
      <c r="L5" s="35" t="s">
        <v>286</v>
      </c>
      <c r="M5" s="37" t="s">
        <v>280</v>
      </c>
      <c r="N5" s="38">
        <v>41820.0</v>
      </c>
      <c r="O5" s="38">
        <v>41820.0</v>
      </c>
      <c r="P5" s="39"/>
      <c r="Q5" s="40">
        <v>41899.0</v>
      </c>
      <c r="R5" s="40"/>
      <c r="S5" s="41"/>
      <c r="T5" s="41">
        <f t="shared" si="3"/>
        <v>1703</v>
      </c>
      <c r="U5" s="42">
        <f t="shared" ref="U5:W5" si="9">IF(ISBLANK($A5),"",sum(AE5,AK5,AQ5,AW5,BC5,BI5,BO5,BU5,CA5,CG5,CM5,CS5,CY5,DE5,DK5,DQ5,DW5,EC5,EI5,EO5,EU5))</f>
        <v>0</v>
      </c>
      <c r="V5" s="42">
        <f t="shared" si="9"/>
        <v>0</v>
      </c>
      <c r="W5" s="42">
        <f t="shared" si="9"/>
        <v>0</v>
      </c>
      <c r="X5" s="43">
        <f t="shared" si="5"/>
        <v>0</v>
      </c>
      <c r="Y5" s="42">
        <f t="shared" ref="Y5:AA5" si="10">IF(ISBLANK($A5),"",sum(AH5,AN5,AT5,AZ5,BF5,BL5,BR5,BX5,CD5,CJ5,CP5,CV5,DB5,DH5,DN5,DT5,DZ5,EF5,EL5,ER5,EX5))</f>
        <v>0</v>
      </c>
      <c r="Z5" s="42">
        <f t="shared" si="10"/>
        <v>0</v>
      </c>
      <c r="AA5" s="42">
        <f t="shared" si="10"/>
        <v>0</v>
      </c>
      <c r="AB5" s="43">
        <f t="shared" si="7"/>
        <v>0</v>
      </c>
      <c r="AC5" s="44" t="str">
        <f t="shared" si="8"/>
        <v/>
      </c>
      <c r="AD5" s="45" t="str">
        <f t="shared" si="11"/>
        <v>20+</v>
      </c>
      <c r="AE5" s="46"/>
      <c r="AF5" s="46"/>
      <c r="AG5" s="46"/>
      <c r="AH5" s="46"/>
      <c r="AI5" s="46"/>
      <c r="AJ5" s="46"/>
      <c r="AK5" s="46"/>
      <c r="AL5" s="46"/>
      <c r="AM5" s="46"/>
      <c r="AN5" s="46"/>
      <c r="AO5" s="46"/>
      <c r="AP5" s="46"/>
      <c r="AQ5" s="46"/>
      <c r="AR5" s="46"/>
      <c r="AS5" s="46"/>
      <c r="AT5" s="46"/>
      <c r="AU5" s="46"/>
      <c r="AV5" s="46"/>
      <c r="AW5" s="46"/>
      <c r="AX5" s="46"/>
      <c r="AY5" s="46"/>
      <c r="AZ5" s="46"/>
      <c r="BA5" s="46"/>
      <c r="BB5" s="46"/>
      <c r="BC5" s="46"/>
      <c r="BD5" s="46"/>
      <c r="BE5" s="46"/>
      <c r="BF5" s="46"/>
      <c r="BG5" s="46"/>
      <c r="BH5" s="46"/>
      <c r="BI5" s="46"/>
      <c r="BJ5" s="46"/>
      <c r="BK5" s="46"/>
      <c r="BL5" s="46"/>
      <c r="BM5" s="46"/>
      <c r="BN5" s="46"/>
      <c r="BO5" s="46"/>
      <c r="BP5" s="46"/>
      <c r="BQ5" s="46"/>
      <c r="BR5" s="46"/>
      <c r="BS5" s="46"/>
      <c r="BT5" s="46"/>
      <c r="BU5" s="46"/>
      <c r="BV5" s="46"/>
      <c r="BW5" s="46"/>
      <c r="BX5" s="46"/>
      <c r="BY5" s="46"/>
      <c r="BZ5" s="46"/>
      <c r="CA5" s="46"/>
      <c r="CB5" s="46"/>
      <c r="CC5" s="46"/>
      <c r="CD5" s="46"/>
      <c r="CE5" s="46"/>
      <c r="CF5" s="46"/>
      <c r="CG5" s="46"/>
      <c r="CH5" s="46"/>
      <c r="CI5" s="46"/>
      <c r="CJ5" s="46"/>
      <c r="CK5" s="46"/>
      <c r="CL5" s="46"/>
      <c r="CM5" s="46"/>
      <c r="CN5" s="46"/>
      <c r="CO5" s="46"/>
      <c r="CP5" s="46"/>
      <c r="CQ5" s="46"/>
      <c r="CR5" s="46"/>
      <c r="CS5" s="46"/>
      <c r="CT5" s="46"/>
      <c r="CU5" s="46"/>
      <c r="CV5" s="46"/>
      <c r="CW5" s="46"/>
      <c r="CX5" s="46"/>
      <c r="CY5" s="46"/>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c r="EG5" s="46"/>
      <c r="EH5" s="46"/>
      <c r="EI5" s="46"/>
      <c r="EJ5" s="46"/>
      <c r="EK5" s="46"/>
      <c r="EL5" s="46"/>
      <c r="EM5" s="46"/>
      <c r="EN5" s="46"/>
      <c r="EO5" s="46"/>
      <c r="EP5" s="46"/>
      <c r="EQ5" s="46"/>
      <c r="ER5" s="46"/>
      <c r="ES5" s="46"/>
      <c r="ET5" s="46"/>
      <c r="EU5" s="46"/>
      <c r="EV5" s="46"/>
      <c r="EW5" s="46"/>
      <c r="EX5" s="46"/>
      <c r="EY5" s="46"/>
      <c r="EZ5" s="46"/>
      <c r="FA5" s="47"/>
      <c r="FB5" s="47"/>
      <c r="FC5" s="47"/>
      <c r="FD5" s="47"/>
    </row>
    <row r="6">
      <c r="A6" s="34" t="s">
        <v>287</v>
      </c>
      <c r="B6" s="35" t="s">
        <v>288</v>
      </c>
      <c r="C6" s="36" t="s">
        <v>104</v>
      </c>
      <c r="D6" s="35" t="s">
        <v>10</v>
      </c>
      <c r="E6" s="35" t="s">
        <v>19</v>
      </c>
      <c r="F6" s="35" t="s">
        <v>283</v>
      </c>
      <c r="G6" s="35" t="s">
        <v>289</v>
      </c>
      <c r="H6" s="35" t="s">
        <v>290</v>
      </c>
      <c r="I6" s="35" t="s">
        <v>13</v>
      </c>
      <c r="J6" s="35" t="s">
        <v>13</v>
      </c>
      <c r="K6" s="35" t="s">
        <v>272</v>
      </c>
      <c r="L6" s="35" t="s">
        <v>291</v>
      </c>
      <c r="M6" s="37" t="s">
        <v>292</v>
      </c>
      <c r="N6" s="38">
        <v>41820.0</v>
      </c>
      <c r="O6" s="38">
        <v>41820.0</v>
      </c>
      <c r="P6" s="39"/>
      <c r="Q6" s="40">
        <v>41872.0</v>
      </c>
      <c r="R6" s="40"/>
      <c r="S6" s="41"/>
      <c r="T6" s="41">
        <f t="shared" si="3"/>
        <v>1703</v>
      </c>
      <c r="U6" s="42">
        <f t="shared" ref="U6:W6" si="12">IF(ISBLANK($A6),"",sum(AE6,AK6,AQ6,AW6,BC6,BI6,BO6,BU6,CA6,CG6,CM6,CS6,CY6,DE6,DK6,DQ6,DW6,EC6,EI6,EO6,EU6))</f>
        <v>0</v>
      </c>
      <c r="V6" s="42">
        <f t="shared" si="12"/>
        <v>0</v>
      </c>
      <c r="W6" s="42">
        <f t="shared" si="12"/>
        <v>0</v>
      </c>
      <c r="X6" s="43">
        <f t="shared" si="5"/>
        <v>0</v>
      </c>
      <c r="Y6" s="42">
        <f t="shared" ref="Y6:AA6" si="13">IF(ISBLANK($A6),"",sum(AH6,AN6,AT6,AZ6,BF6,BL6,BR6,BX6,CD6,CJ6,CP6,CV6,DB6,DH6,DN6,DT6,DZ6,EF6,EL6,ER6,EX6))</f>
        <v>0</v>
      </c>
      <c r="Z6" s="42">
        <f t="shared" si="13"/>
        <v>0</v>
      </c>
      <c r="AA6" s="42">
        <f t="shared" si="13"/>
        <v>0</v>
      </c>
      <c r="AB6" s="43">
        <f t="shared" si="7"/>
        <v>0</v>
      </c>
      <c r="AC6" s="44" t="str">
        <f t="shared" si="8"/>
        <v/>
      </c>
      <c r="AD6" s="45" t="str">
        <f t="shared" si="11"/>
        <v>20+</v>
      </c>
      <c r="AE6" s="46"/>
      <c r="AF6" s="46"/>
      <c r="AG6" s="46"/>
      <c r="AH6" s="46"/>
      <c r="AI6" s="46"/>
      <c r="AJ6" s="46"/>
      <c r="AK6" s="46"/>
      <c r="AL6" s="46"/>
      <c r="AM6" s="46"/>
      <c r="AN6" s="46"/>
      <c r="AO6" s="46"/>
      <c r="AP6" s="46"/>
      <c r="AQ6" s="46"/>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c r="BV6" s="46"/>
      <c r="BW6" s="46"/>
      <c r="BX6" s="46"/>
      <c r="BY6" s="46"/>
      <c r="BZ6" s="46"/>
      <c r="CA6" s="46"/>
      <c r="CB6" s="46"/>
      <c r="CC6" s="46"/>
      <c r="CD6" s="46"/>
      <c r="CE6" s="46"/>
      <c r="CF6" s="46"/>
      <c r="CG6" s="46"/>
      <c r="CH6" s="46"/>
      <c r="CI6" s="46"/>
      <c r="CJ6" s="46"/>
      <c r="CK6" s="46"/>
      <c r="CL6" s="46"/>
      <c r="CM6" s="46"/>
      <c r="CN6" s="46"/>
      <c r="CO6" s="46"/>
      <c r="CP6" s="46"/>
      <c r="CQ6" s="46"/>
      <c r="CR6" s="46"/>
      <c r="CS6" s="46"/>
      <c r="CT6" s="46"/>
      <c r="CU6" s="46"/>
      <c r="CV6" s="46"/>
      <c r="CW6" s="46"/>
      <c r="CX6" s="46"/>
      <c r="CY6" s="46"/>
      <c r="CZ6" s="46"/>
      <c r="DA6" s="46"/>
      <c r="DB6" s="46"/>
      <c r="DC6" s="46"/>
      <c r="DD6" s="46"/>
      <c r="DE6" s="46"/>
      <c r="DF6" s="46"/>
      <c r="DG6" s="46"/>
      <c r="DH6" s="46"/>
      <c r="DI6" s="46"/>
      <c r="DJ6" s="46"/>
      <c r="DK6" s="46"/>
      <c r="DL6" s="46"/>
      <c r="DM6" s="46"/>
      <c r="DN6" s="46"/>
      <c r="DO6" s="46"/>
      <c r="DP6" s="46"/>
      <c r="DQ6" s="46"/>
      <c r="DR6" s="46"/>
      <c r="DS6" s="46"/>
      <c r="DT6" s="46"/>
      <c r="DU6" s="46"/>
      <c r="DV6" s="46"/>
      <c r="DW6" s="46"/>
      <c r="DX6" s="46"/>
      <c r="DY6" s="46"/>
      <c r="DZ6" s="46"/>
      <c r="EA6" s="46"/>
      <c r="EB6" s="46"/>
      <c r="EC6" s="46"/>
      <c r="ED6" s="46"/>
      <c r="EE6" s="46"/>
      <c r="EF6" s="46"/>
      <c r="EG6" s="46"/>
      <c r="EH6" s="46"/>
      <c r="EI6" s="46"/>
      <c r="EJ6" s="46"/>
      <c r="EK6" s="46"/>
      <c r="EL6" s="46"/>
      <c r="EM6" s="46"/>
      <c r="EN6" s="46"/>
      <c r="EO6" s="46"/>
      <c r="EP6" s="46"/>
      <c r="EQ6" s="46"/>
      <c r="ER6" s="46"/>
      <c r="ES6" s="46"/>
      <c r="ET6" s="46"/>
      <c r="EU6" s="46"/>
      <c r="EV6" s="46"/>
      <c r="EW6" s="46"/>
      <c r="EX6" s="46"/>
      <c r="EY6" s="46"/>
      <c r="EZ6" s="46"/>
      <c r="FA6" s="47"/>
      <c r="FB6" s="47"/>
      <c r="FC6" s="47"/>
      <c r="FD6" s="47"/>
    </row>
    <row r="7">
      <c r="A7" s="22" t="s">
        <v>293</v>
      </c>
      <c r="B7" s="23" t="s">
        <v>294</v>
      </c>
      <c r="C7" s="24" t="s">
        <v>107</v>
      </c>
      <c r="D7" s="23" t="s">
        <v>10</v>
      </c>
      <c r="E7" s="25"/>
      <c r="F7" s="25"/>
      <c r="G7" s="23" t="s">
        <v>295</v>
      </c>
      <c r="H7" s="23" t="s">
        <v>295</v>
      </c>
      <c r="I7" s="23" t="s">
        <v>13</v>
      </c>
      <c r="J7" s="23" t="s">
        <v>13</v>
      </c>
      <c r="K7" s="23" t="s">
        <v>272</v>
      </c>
      <c r="L7" s="23" t="s">
        <v>296</v>
      </c>
      <c r="M7" s="23" t="s">
        <v>106</v>
      </c>
      <c r="N7" s="26">
        <v>42142.0</v>
      </c>
      <c r="O7" s="26">
        <v>42142.0</v>
      </c>
      <c r="P7" s="27"/>
      <c r="Q7" s="28"/>
      <c r="R7" s="28"/>
      <c r="S7" s="28"/>
      <c r="T7" s="28">
        <f t="shared" si="3"/>
        <v>1381</v>
      </c>
      <c r="U7" s="29">
        <f t="shared" ref="U7:W7" si="14">IF(ISBLANK($A7),"",sum(AE7,AK7,AQ7,AW7,BC7,BI7,BO7,BU7,CA7,CG7,CM7,CS7,CY7,DE7,DK7,DQ7,DW7,EC7,EI7,EO7,EU7))</f>
        <v>1</v>
      </c>
      <c r="V7" s="29">
        <f t="shared" si="14"/>
        <v>2</v>
      </c>
      <c r="W7" s="29">
        <f t="shared" si="14"/>
        <v>0</v>
      </c>
      <c r="X7" s="30">
        <f t="shared" si="5"/>
        <v>3</v>
      </c>
      <c r="Y7" s="29">
        <f t="shared" ref="Y7:AA7" si="15">IF(ISBLANK($A7),"",sum(AH7,AN7,AT7,AZ7,BF7,BL7,BR7,BX7,CD7,CJ7,CP7,CV7,DB7,DH7,DN7,DT7,DZ7,EF7,EL7,ER7,EX7))</f>
        <v>2</v>
      </c>
      <c r="Z7" s="29">
        <f t="shared" si="15"/>
        <v>3</v>
      </c>
      <c r="AA7" s="29">
        <f t="shared" si="15"/>
        <v>0</v>
      </c>
      <c r="AB7" s="30">
        <f t="shared" si="7"/>
        <v>5</v>
      </c>
      <c r="AC7" s="31">
        <f t="shared" si="8"/>
        <v>0.6666666667</v>
      </c>
      <c r="AD7" s="48" t="str">
        <f t="shared" ref="AD7:AD31" si="18"> IF( N7="" , "", IF( (TODAY()-N7)/7 &gt; 20 , "20+", ROUNDUP((TODAY()-N7)/7 ,0)))</f>
        <v>20+</v>
      </c>
      <c r="AE7" s="33"/>
      <c r="AF7" s="33"/>
      <c r="AG7" s="33"/>
      <c r="AH7" s="33"/>
      <c r="AI7" s="33"/>
      <c r="AJ7" s="33"/>
      <c r="AK7" s="22">
        <v>1.0</v>
      </c>
      <c r="AL7" s="33"/>
      <c r="AM7" s="33"/>
      <c r="AN7" s="33"/>
      <c r="AO7" s="33"/>
      <c r="AP7" s="33"/>
      <c r="AQ7" s="33"/>
      <c r="AR7" s="33"/>
      <c r="AS7" s="33"/>
      <c r="AT7" s="33"/>
      <c r="AU7" s="33"/>
      <c r="AV7" s="33"/>
      <c r="AW7" s="33"/>
      <c r="AX7" s="22">
        <v>1.0</v>
      </c>
      <c r="AY7" s="33"/>
      <c r="AZ7" s="22">
        <v>1.0</v>
      </c>
      <c r="BA7" s="33"/>
      <c r="BB7" s="33"/>
      <c r="BC7" s="33"/>
      <c r="BD7" s="33"/>
      <c r="BE7" s="33"/>
      <c r="BF7" s="22">
        <v>1.0</v>
      </c>
      <c r="BG7" s="22">
        <v>2.0</v>
      </c>
      <c r="BH7" s="33"/>
      <c r="BI7" s="33"/>
      <c r="BJ7" s="33"/>
      <c r="BK7" s="33"/>
      <c r="BL7" s="33"/>
      <c r="BM7" s="33"/>
      <c r="BN7" s="33"/>
      <c r="BO7" s="33"/>
      <c r="BP7" s="33"/>
      <c r="BQ7" s="33"/>
      <c r="BR7" s="33"/>
      <c r="BS7" s="33"/>
      <c r="BT7" s="33"/>
      <c r="BU7" s="33"/>
      <c r="BV7" s="33"/>
      <c r="BW7" s="33"/>
      <c r="BX7" s="33"/>
      <c r="BY7" s="33"/>
      <c r="BZ7" s="33"/>
      <c r="CA7" s="33"/>
      <c r="CB7" s="33"/>
      <c r="CC7" s="33"/>
      <c r="CD7" s="33"/>
      <c r="CE7" s="33"/>
      <c r="CF7" s="33"/>
      <c r="CG7" s="33"/>
      <c r="CH7" s="33"/>
      <c r="CI7" s="33"/>
      <c r="CJ7" s="33"/>
      <c r="CK7" s="33"/>
      <c r="CL7" s="33"/>
      <c r="CM7" s="33"/>
      <c r="CN7" s="33"/>
      <c r="CO7" s="33"/>
      <c r="CP7" s="33"/>
      <c r="CQ7" s="33"/>
      <c r="CR7" s="33"/>
      <c r="CS7" s="33"/>
      <c r="CT7" s="33"/>
      <c r="CU7" s="33"/>
      <c r="CV7" s="33"/>
      <c r="CW7" s="22">
        <v>1.0</v>
      </c>
      <c r="CX7" s="33"/>
      <c r="CY7" s="33"/>
      <c r="CZ7" s="33"/>
      <c r="DA7" s="33"/>
      <c r="DB7" s="33"/>
      <c r="DC7" s="33"/>
      <c r="DD7" s="33"/>
      <c r="DE7" s="33"/>
      <c r="DF7" s="33"/>
      <c r="DG7" s="33"/>
      <c r="DH7" s="33"/>
      <c r="DI7" s="33"/>
      <c r="DJ7" s="33"/>
      <c r="DK7" s="33"/>
      <c r="DL7" s="33"/>
      <c r="DM7" s="33"/>
      <c r="DN7" s="33"/>
      <c r="DO7" s="33"/>
      <c r="DP7" s="33"/>
      <c r="DQ7" s="33"/>
      <c r="DR7" s="33"/>
      <c r="DS7" s="33"/>
      <c r="DT7" s="33"/>
      <c r="DU7" s="33"/>
      <c r="DV7" s="33"/>
      <c r="DW7" s="33"/>
      <c r="DX7" s="33"/>
      <c r="DY7" s="33"/>
      <c r="DZ7" s="33"/>
      <c r="EA7" s="33"/>
      <c r="EB7" s="33"/>
      <c r="EC7" s="33"/>
      <c r="ED7" s="22">
        <v>1.0</v>
      </c>
      <c r="EE7" s="33"/>
      <c r="EF7" s="33"/>
      <c r="EG7" s="33"/>
      <c r="EH7" s="33"/>
      <c r="EI7" s="33"/>
      <c r="EJ7" s="33"/>
      <c r="EK7" s="33"/>
      <c r="EL7" s="33"/>
      <c r="EM7" s="33"/>
      <c r="EN7" s="33"/>
      <c r="EO7" s="33"/>
      <c r="EP7" s="33"/>
      <c r="EQ7" s="33"/>
      <c r="ER7" s="33"/>
      <c r="ES7" s="33"/>
      <c r="ET7" s="33"/>
      <c r="EU7" s="33"/>
      <c r="EV7" s="33"/>
      <c r="EW7" s="33"/>
      <c r="EX7" s="33"/>
      <c r="EY7" s="33"/>
      <c r="EZ7" s="33"/>
      <c r="FA7" s="23" t="s">
        <v>297</v>
      </c>
      <c r="FB7" s="23"/>
      <c r="FC7" s="23"/>
      <c r="FD7" s="23"/>
    </row>
    <row r="8">
      <c r="A8" s="22" t="s">
        <v>298</v>
      </c>
      <c r="B8" s="23" t="s">
        <v>299</v>
      </c>
      <c r="C8" s="24" t="s">
        <v>82</v>
      </c>
      <c r="D8" s="23" t="s">
        <v>10</v>
      </c>
      <c r="E8" s="25"/>
      <c r="F8" s="25"/>
      <c r="G8" s="23" t="s">
        <v>300</v>
      </c>
      <c r="H8" s="23" t="s">
        <v>301</v>
      </c>
      <c r="I8" s="23" t="s">
        <v>13</v>
      </c>
      <c r="J8" s="23" t="s">
        <v>13</v>
      </c>
      <c r="K8" s="23" t="s">
        <v>272</v>
      </c>
      <c r="L8" s="23" t="s">
        <v>302</v>
      </c>
      <c r="M8" s="23" t="s">
        <v>106</v>
      </c>
      <c r="N8" s="26">
        <v>42205.0</v>
      </c>
      <c r="O8" s="26">
        <v>42205.0</v>
      </c>
      <c r="P8" s="27"/>
      <c r="Q8" s="28"/>
      <c r="R8" s="28"/>
      <c r="S8" s="28"/>
      <c r="T8" s="28">
        <f t="shared" si="3"/>
        <v>1318</v>
      </c>
      <c r="U8" s="29">
        <f t="shared" ref="U8:W8" si="16">IF(ISBLANK($A8),"",sum(AE8,AK8,AQ8,AW8,BC8,BI8,BO8,BU8,CA8,CG8,CM8,CS8,CY8,DE8,DK8,DQ8,DW8,EC8,EI8,EO8,EU8))</f>
        <v>1</v>
      </c>
      <c r="V8" s="29">
        <f t="shared" si="16"/>
        <v>0</v>
      </c>
      <c r="W8" s="29">
        <f t="shared" si="16"/>
        <v>0</v>
      </c>
      <c r="X8" s="30">
        <f t="shared" si="5"/>
        <v>1</v>
      </c>
      <c r="Y8" s="29">
        <f t="shared" ref="Y8:AA8" si="17">IF(ISBLANK($A8),"",sum(AH8,AN8,AT8,AZ8,BF8,BL8,BR8,BX8,CD8,CJ8,CP8,CV8,DB8,DH8,DN8,DT8,DZ8,EF8,EL8,ER8,EX8))</f>
        <v>0</v>
      </c>
      <c r="Z8" s="29">
        <f t="shared" si="17"/>
        <v>0</v>
      </c>
      <c r="AA8" s="29">
        <f t="shared" si="17"/>
        <v>0</v>
      </c>
      <c r="AB8" s="30">
        <f t="shared" si="7"/>
        <v>0</v>
      </c>
      <c r="AC8" s="31">
        <f t="shared" si="8"/>
        <v>0</v>
      </c>
      <c r="AD8" s="48" t="str">
        <f t="shared" si="18"/>
        <v>20+</v>
      </c>
      <c r="AE8" s="33"/>
      <c r="AF8" s="33"/>
      <c r="AG8" s="33"/>
      <c r="AH8" s="33"/>
      <c r="AI8" s="33"/>
      <c r="AJ8" s="33"/>
      <c r="AK8" s="22">
        <v>1.0</v>
      </c>
      <c r="AL8" s="33"/>
      <c r="AM8" s="33"/>
      <c r="AN8" s="33"/>
      <c r="AO8" s="33"/>
      <c r="AP8" s="33"/>
      <c r="AQ8" s="33"/>
      <c r="AR8" s="33"/>
      <c r="AS8" s="33"/>
      <c r="AT8" s="33"/>
      <c r="AU8" s="33"/>
      <c r="AV8" s="33"/>
      <c r="AW8" s="33"/>
      <c r="AX8" s="33"/>
      <c r="AY8" s="33"/>
      <c r="AZ8" s="33"/>
      <c r="BA8" s="33"/>
      <c r="BB8" s="33"/>
      <c r="BC8" s="33"/>
      <c r="BD8" s="33"/>
      <c r="BE8" s="33"/>
      <c r="BF8" s="33"/>
      <c r="BG8" s="33"/>
      <c r="BH8" s="33"/>
      <c r="BI8" s="33"/>
      <c r="BJ8" s="33"/>
      <c r="BK8" s="33"/>
      <c r="BL8" s="33"/>
      <c r="BM8" s="33"/>
      <c r="BN8" s="33"/>
      <c r="BO8" s="33"/>
      <c r="BP8" s="33"/>
      <c r="BQ8" s="33"/>
      <c r="BR8" s="33"/>
      <c r="BS8" s="33"/>
      <c r="BT8" s="33"/>
      <c r="BU8" s="33"/>
      <c r="BV8" s="33"/>
      <c r="BW8" s="33"/>
      <c r="BX8" s="33"/>
      <c r="BY8" s="33"/>
      <c r="BZ8" s="33"/>
      <c r="CA8" s="33"/>
      <c r="CB8" s="33"/>
      <c r="CC8" s="33"/>
      <c r="CD8" s="33"/>
      <c r="CE8" s="33"/>
      <c r="CF8" s="33"/>
      <c r="CG8" s="33"/>
      <c r="CH8" s="33"/>
      <c r="CI8" s="33"/>
      <c r="CJ8" s="33"/>
      <c r="CK8" s="33"/>
      <c r="CL8" s="33"/>
      <c r="CM8" s="33"/>
      <c r="CN8" s="33"/>
      <c r="CO8" s="33"/>
      <c r="CP8" s="33"/>
      <c r="CQ8" s="33"/>
      <c r="CR8" s="33"/>
      <c r="CS8" s="33"/>
      <c r="CT8" s="33"/>
      <c r="CU8" s="33"/>
      <c r="CV8" s="33"/>
      <c r="CW8" s="33"/>
      <c r="CX8" s="33"/>
      <c r="CY8" s="33"/>
      <c r="CZ8" s="33"/>
      <c r="DA8" s="33"/>
      <c r="DB8" s="33"/>
      <c r="DC8" s="33"/>
      <c r="DD8" s="33"/>
      <c r="DE8" s="33"/>
      <c r="DF8" s="33"/>
      <c r="DG8" s="33"/>
      <c r="DH8" s="33"/>
      <c r="DI8" s="33"/>
      <c r="DJ8" s="33"/>
      <c r="DK8" s="33"/>
      <c r="DL8" s="33"/>
      <c r="DM8" s="33"/>
      <c r="DN8" s="33"/>
      <c r="DO8" s="33"/>
      <c r="DP8" s="33"/>
      <c r="DQ8" s="33"/>
      <c r="DR8" s="33"/>
      <c r="DS8" s="33"/>
      <c r="DT8" s="33"/>
      <c r="DU8" s="33"/>
      <c r="DV8" s="33"/>
      <c r="DW8" s="33"/>
      <c r="DX8" s="33"/>
      <c r="DY8" s="33"/>
      <c r="DZ8" s="33"/>
      <c r="EA8" s="33"/>
      <c r="EB8" s="33"/>
      <c r="EC8" s="33"/>
      <c r="ED8" s="33"/>
      <c r="EE8" s="33"/>
      <c r="EF8" s="33"/>
      <c r="EG8" s="33"/>
      <c r="EH8" s="33"/>
      <c r="EI8" s="33"/>
      <c r="EJ8" s="33"/>
      <c r="EK8" s="33"/>
      <c r="EL8" s="33"/>
      <c r="EM8" s="33"/>
      <c r="EN8" s="33"/>
      <c r="EO8" s="33"/>
      <c r="EP8" s="33"/>
      <c r="EQ8" s="33"/>
      <c r="ER8" s="33"/>
      <c r="ES8" s="33"/>
      <c r="ET8" s="33"/>
      <c r="EU8" s="33"/>
      <c r="EV8" s="33"/>
      <c r="EW8" s="33"/>
      <c r="EX8" s="33"/>
      <c r="EY8" s="33"/>
      <c r="EZ8" s="33"/>
      <c r="FA8" s="23" t="s">
        <v>303</v>
      </c>
      <c r="FB8" s="23"/>
      <c r="FC8" s="23"/>
      <c r="FD8" s="23"/>
    </row>
    <row r="9">
      <c r="A9" s="22" t="s">
        <v>304</v>
      </c>
      <c r="B9" s="23" t="s">
        <v>305</v>
      </c>
      <c r="C9" s="24" t="s">
        <v>82</v>
      </c>
      <c r="D9" s="23" t="s">
        <v>10</v>
      </c>
      <c r="E9" s="25"/>
      <c r="F9" s="25"/>
      <c r="G9" s="23" t="s">
        <v>306</v>
      </c>
      <c r="H9" s="23" t="s">
        <v>307</v>
      </c>
      <c r="I9" s="23" t="s">
        <v>13</v>
      </c>
      <c r="J9" s="23" t="s">
        <v>13</v>
      </c>
      <c r="K9" s="23" t="s">
        <v>272</v>
      </c>
      <c r="L9" s="23" t="s">
        <v>308</v>
      </c>
      <c r="M9" s="23" t="s">
        <v>123</v>
      </c>
      <c r="N9" s="26">
        <v>42216.0</v>
      </c>
      <c r="O9" s="26">
        <v>42216.0</v>
      </c>
      <c r="P9" s="27"/>
      <c r="Q9" s="28"/>
      <c r="R9" s="28"/>
      <c r="S9" s="28"/>
      <c r="T9" s="28">
        <f t="shared" si="3"/>
        <v>1307</v>
      </c>
      <c r="U9" s="29">
        <f t="shared" ref="U9:W9" si="19">IF(ISBLANK($A9),"",sum(AE9,AK9,AQ9,AW9,BC9,BI9,BO9,BU9,CA9,CG9,CM9,CS9,CY9,DE9,DK9,DQ9,DW9,EC9,EI9,EO9,EU9))</f>
        <v>3</v>
      </c>
      <c r="V9" s="29">
        <f t="shared" si="19"/>
        <v>4</v>
      </c>
      <c r="W9" s="29">
        <f t="shared" si="19"/>
        <v>0</v>
      </c>
      <c r="X9" s="30">
        <f t="shared" si="5"/>
        <v>7</v>
      </c>
      <c r="Y9" s="29">
        <f t="shared" ref="Y9:AA9" si="20">IF(ISBLANK($A9),"",sum(AH9,AN9,AT9,AZ9,BF9,BL9,BR9,BX9,CD9,CJ9,CP9,CV9,DB9,DH9,DN9,DT9,DZ9,EF9,EL9,ER9,EX9))</f>
        <v>6</v>
      </c>
      <c r="Z9" s="29">
        <f t="shared" si="20"/>
        <v>3</v>
      </c>
      <c r="AA9" s="29">
        <f t="shared" si="20"/>
        <v>0</v>
      </c>
      <c r="AB9" s="30">
        <f t="shared" si="7"/>
        <v>9</v>
      </c>
      <c r="AC9" s="31">
        <f t="shared" si="8"/>
        <v>0.8571428571</v>
      </c>
      <c r="AD9" s="48" t="str">
        <f t="shared" si="18"/>
        <v>20+</v>
      </c>
      <c r="AE9" s="22">
        <v>1.0</v>
      </c>
      <c r="AF9" s="22">
        <v>2.0</v>
      </c>
      <c r="AG9" s="33"/>
      <c r="AH9" s="33"/>
      <c r="AI9" s="33"/>
      <c r="AJ9" s="33"/>
      <c r="AK9" s="22">
        <v>2.0</v>
      </c>
      <c r="AL9" s="22">
        <v>1.0</v>
      </c>
      <c r="AM9" s="33"/>
      <c r="AN9" s="22">
        <v>6.0</v>
      </c>
      <c r="AO9" s="33"/>
      <c r="AP9" s="33"/>
      <c r="AQ9" s="33"/>
      <c r="AR9" s="33"/>
      <c r="AS9" s="33"/>
      <c r="AT9" s="33"/>
      <c r="AU9" s="22">
        <v>3.0</v>
      </c>
      <c r="AV9" s="33"/>
      <c r="AW9" s="33"/>
      <c r="AX9" s="33"/>
      <c r="AY9" s="33"/>
      <c r="AZ9" s="33"/>
      <c r="BA9" s="33"/>
      <c r="BB9" s="33"/>
      <c r="BC9" s="33"/>
      <c r="BD9" s="22">
        <v>1.0</v>
      </c>
      <c r="BE9" s="33"/>
      <c r="BF9" s="33"/>
      <c r="BG9" s="33"/>
      <c r="BH9" s="33"/>
      <c r="BI9" s="33"/>
      <c r="BJ9" s="33"/>
      <c r="BK9" s="33"/>
      <c r="BL9" s="33"/>
      <c r="BM9" s="33"/>
      <c r="BN9" s="33"/>
      <c r="BO9" s="33"/>
      <c r="BP9" s="33"/>
      <c r="BQ9" s="33"/>
      <c r="BR9" s="33"/>
      <c r="BS9" s="33"/>
      <c r="BT9" s="33"/>
      <c r="BU9" s="33"/>
      <c r="BV9" s="33"/>
      <c r="BW9" s="33"/>
      <c r="BX9" s="33"/>
      <c r="BY9" s="33"/>
      <c r="BZ9" s="33"/>
      <c r="CA9" s="33"/>
      <c r="CB9" s="33"/>
      <c r="CC9" s="33"/>
      <c r="CD9" s="33"/>
      <c r="CE9" s="33"/>
      <c r="CF9" s="33"/>
      <c r="CG9" s="33"/>
      <c r="CH9" s="33"/>
      <c r="CI9" s="33"/>
      <c r="CJ9" s="33"/>
      <c r="CK9" s="33"/>
      <c r="CL9" s="33"/>
      <c r="CM9" s="33"/>
      <c r="CN9" s="33"/>
      <c r="CO9" s="33"/>
      <c r="CP9" s="33"/>
      <c r="CQ9" s="33"/>
      <c r="CR9" s="33"/>
      <c r="CS9" s="33"/>
      <c r="CT9" s="33"/>
      <c r="CU9" s="33"/>
      <c r="CV9" s="33"/>
      <c r="CW9" s="33"/>
      <c r="CX9" s="33"/>
      <c r="CY9" s="33"/>
      <c r="CZ9" s="33"/>
      <c r="DA9" s="33"/>
      <c r="DB9" s="33"/>
      <c r="DC9" s="33"/>
      <c r="DD9" s="33"/>
      <c r="DE9" s="33"/>
      <c r="DF9" s="33"/>
      <c r="DG9" s="33"/>
      <c r="DH9" s="33"/>
      <c r="DI9" s="33"/>
      <c r="DJ9" s="33"/>
      <c r="DK9" s="33"/>
      <c r="DL9" s="33"/>
      <c r="DM9" s="33"/>
      <c r="DN9" s="33"/>
      <c r="DO9" s="33"/>
      <c r="DP9" s="33"/>
      <c r="DQ9" s="33"/>
      <c r="DR9" s="33"/>
      <c r="DS9" s="33"/>
      <c r="DT9" s="33"/>
      <c r="DU9" s="33"/>
      <c r="DV9" s="33"/>
      <c r="DW9" s="33"/>
      <c r="DX9" s="33"/>
      <c r="DY9" s="33"/>
      <c r="DZ9" s="33"/>
      <c r="EA9" s="33"/>
      <c r="EB9" s="33"/>
      <c r="EC9" s="33"/>
      <c r="ED9" s="33"/>
      <c r="EE9" s="33"/>
      <c r="EF9" s="33"/>
      <c r="EG9" s="33"/>
      <c r="EH9" s="33"/>
      <c r="EI9" s="33"/>
      <c r="EJ9" s="33"/>
      <c r="EK9" s="33"/>
      <c r="EL9" s="33"/>
      <c r="EM9" s="33"/>
      <c r="EN9" s="33"/>
      <c r="EO9" s="33"/>
      <c r="EP9" s="33"/>
      <c r="EQ9" s="33"/>
      <c r="ER9" s="33"/>
      <c r="ES9" s="33"/>
      <c r="ET9" s="33"/>
      <c r="EU9" s="33"/>
      <c r="EV9" s="33"/>
      <c r="EW9" s="33"/>
      <c r="EX9" s="33"/>
      <c r="EY9" s="33"/>
      <c r="EZ9" s="33"/>
      <c r="FA9" s="23" t="s">
        <v>309</v>
      </c>
      <c r="FB9" s="23"/>
      <c r="FC9" s="23"/>
      <c r="FD9" s="23"/>
    </row>
    <row r="10">
      <c r="A10" s="22" t="s">
        <v>310</v>
      </c>
      <c r="B10" s="23" t="s">
        <v>305</v>
      </c>
      <c r="C10" s="24" t="s">
        <v>82</v>
      </c>
      <c r="D10" s="23" t="s">
        <v>10</v>
      </c>
      <c r="E10" s="25"/>
      <c r="F10" s="25"/>
      <c r="G10" s="23" t="s">
        <v>306</v>
      </c>
      <c r="H10" s="23" t="s">
        <v>311</v>
      </c>
      <c r="I10" s="23" t="s">
        <v>13</v>
      </c>
      <c r="J10" s="23" t="s">
        <v>13</v>
      </c>
      <c r="K10" s="23" t="s">
        <v>272</v>
      </c>
      <c r="L10" s="23" t="s">
        <v>308</v>
      </c>
      <c r="M10" s="23" t="s">
        <v>123</v>
      </c>
      <c r="N10" s="26">
        <v>42279.0</v>
      </c>
      <c r="O10" s="26">
        <v>42279.0</v>
      </c>
      <c r="P10" s="27"/>
      <c r="Q10" s="28"/>
      <c r="R10" s="28"/>
      <c r="S10" s="28"/>
      <c r="T10" s="28">
        <f t="shared" si="3"/>
        <v>1244</v>
      </c>
      <c r="U10" s="29">
        <f t="shared" ref="U10:W10" si="21">IF(ISBLANK($A10),"",sum(AE10,AK10,AQ10,AW10,BC10,BI10,BO10,BU10,CA10,CG10,CM10,CS10,CY10,DE10,DK10,DQ10,DW10,EC10,EI10,EO10,EU10))</f>
        <v>1</v>
      </c>
      <c r="V10" s="29">
        <f t="shared" si="21"/>
        <v>1</v>
      </c>
      <c r="W10" s="29">
        <f t="shared" si="21"/>
        <v>0</v>
      </c>
      <c r="X10" s="30">
        <f t="shared" si="5"/>
        <v>2</v>
      </c>
      <c r="Y10" s="29">
        <f t="shared" ref="Y10:AA10" si="22">IF(ISBLANK($A10),"",sum(AH10,AN10,AT10,AZ10,BF10,BL10,BR10,BX10,CD10,CJ10,CP10,CV10,DB10,DH10,DN10,DT10,DZ10,EF10,EL10,ER10,EX10))</f>
        <v>2</v>
      </c>
      <c r="Z10" s="29">
        <f t="shared" si="22"/>
        <v>0</v>
      </c>
      <c r="AA10" s="29">
        <f t="shared" si="22"/>
        <v>0</v>
      </c>
      <c r="AB10" s="30">
        <f t="shared" si="7"/>
        <v>2</v>
      </c>
      <c r="AC10" s="31">
        <f t="shared" si="8"/>
        <v>1</v>
      </c>
      <c r="AD10" s="48" t="str">
        <f t="shared" si="18"/>
        <v>20+</v>
      </c>
      <c r="AE10" s="22">
        <v>1.0</v>
      </c>
      <c r="AF10" s="22">
        <v>1.0</v>
      </c>
      <c r="AG10" s="33"/>
      <c r="AH10" s="22">
        <v>1.0</v>
      </c>
      <c r="AI10" s="33"/>
      <c r="AJ10" s="33"/>
      <c r="AK10" s="33"/>
      <c r="AL10" s="33"/>
      <c r="AM10" s="33"/>
      <c r="AN10" s="22">
        <v>1.0</v>
      </c>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c r="BO10" s="33"/>
      <c r="BP10" s="33"/>
      <c r="BQ10" s="33"/>
      <c r="BR10" s="33"/>
      <c r="BS10" s="33"/>
      <c r="BT10" s="33"/>
      <c r="BU10" s="33"/>
      <c r="BV10" s="33"/>
      <c r="BW10" s="33"/>
      <c r="BX10" s="33"/>
      <c r="BY10" s="33"/>
      <c r="BZ10" s="33"/>
      <c r="CA10" s="33"/>
      <c r="CB10" s="33"/>
      <c r="CC10" s="33"/>
      <c r="CD10" s="33"/>
      <c r="CE10" s="33"/>
      <c r="CF10" s="33"/>
      <c r="CG10" s="33"/>
      <c r="CH10" s="33"/>
      <c r="CI10" s="33"/>
      <c r="CJ10" s="33"/>
      <c r="CK10" s="33"/>
      <c r="CL10" s="33"/>
      <c r="CM10" s="33"/>
      <c r="CN10" s="33"/>
      <c r="CO10" s="33"/>
      <c r="CP10" s="33"/>
      <c r="CQ10" s="33"/>
      <c r="CR10" s="33"/>
      <c r="CS10" s="33"/>
      <c r="CT10" s="33"/>
      <c r="CU10" s="33"/>
      <c r="CV10" s="33"/>
      <c r="CW10" s="33"/>
      <c r="CX10" s="33"/>
      <c r="CY10" s="33"/>
      <c r="CZ10" s="33"/>
      <c r="DA10" s="33"/>
      <c r="DB10" s="33"/>
      <c r="DC10" s="33"/>
      <c r="DD10" s="33"/>
      <c r="DE10" s="33"/>
      <c r="DF10" s="33"/>
      <c r="DG10" s="33"/>
      <c r="DH10" s="33"/>
      <c r="DI10" s="33"/>
      <c r="DJ10" s="33"/>
      <c r="DK10" s="33"/>
      <c r="DL10" s="33"/>
      <c r="DM10" s="33"/>
      <c r="DN10" s="33"/>
      <c r="DO10" s="33"/>
      <c r="DP10" s="33"/>
      <c r="DQ10" s="33"/>
      <c r="DR10" s="33"/>
      <c r="DS10" s="33"/>
      <c r="DT10" s="33"/>
      <c r="DU10" s="33"/>
      <c r="DV10" s="33"/>
      <c r="DW10" s="33"/>
      <c r="DX10" s="33"/>
      <c r="DY10" s="33"/>
      <c r="DZ10" s="33"/>
      <c r="EA10" s="33"/>
      <c r="EB10" s="33"/>
      <c r="EC10" s="33"/>
      <c r="ED10" s="33"/>
      <c r="EE10" s="33"/>
      <c r="EF10" s="33"/>
      <c r="EG10" s="33"/>
      <c r="EH10" s="33"/>
      <c r="EI10" s="33"/>
      <c r="EJ10" s="33"/>
      <c r="EK10" s="33"/>
      <c r="EL10" s="33"/>
      <c r="EM10" s="33"/>
      <c r="EN10" s="33"/>
      <c r="EO10" s="33"/>
      <c r="EP10" s="33"/>
      <c r="EQ10" s="33"/>
      <c r="ER10" s="33"/>
      <c r="ES10" s="33"/>
      <c r="ET10" s="33"/>
      <c r="EU10" s="33"/>
      <c r="EV10" s="33"/>
      <c r="EW10" s="33"/>
      <c r="EX10" s="33"/>
      <c r="EY10" s="33"/>
      <c r="EZ10" s="33"/>
      <c r="FA10" s="23" t="s">
        <v>312</v>
      </c>
      <c r="FB10" s="23"/>
      <c r="FC10" s="23"/>
      <c r="FD10" s="23"/>
    </row>
    <row r="11">
      <c r="A11" s="34" t="s">
        <v>313</v>
      </c>
      <c r="B11" s="35" t="s">
        <v>314</v>
      </c>
      <c r="C11" s="49" t="s">
        <v>82</v>
      </c>
      <c r="D11" s="35" t="s">
        <v>10</v>
      </c>
      <c r="E11" s="47"/>
      <c r="F11" s="47"/>
      <c r="G11" s="35" t="s">
        <v>315</v>
      </c>
      <c r="H11" s="35" t="s">
        <v>307</v>
      </c>
      <c r="I11" s="35" t="s">
        <v>13</v>
      </c>
      <c r="J11" s="35" t="s">
        <v>13</v>
      </c>
      <c r="K11" s="35" t="s">
        <v>96</v>
      </c>
      <c r="L11" s="35" t="s">
        <v>316</v>
      </c>
      <c r="M11" s="35" t="s">
        <v>119</v>
      </c>
      <c r="N11" s="38">
        <v>42163.0</v>
      </c>
      <c r="O11" s="38">
        <v>42163.0</v>
      </c>
      <c r="P11" s="39"/>
      <c r="Q11" s="41"/>
      <c r="R11" s="41"/>
      <c r="S11" s="41"/>
      <c r="T11" s="41">
        <f t="shared" si="3"/>
        <v>1360</v>
      </c>
      <c r="U11" s="42">
        <f t="shared" ref="U11:W11" si="23">IF(ISBLANK($A11),"",sum(AE11,AK11,AQ11,AW11,BC11,BI11,BO11,BU11,CA11,CG11,CM11,CS11,CY11,DE11,DK11,DQ11,DW11,EC11,EI11,EO11,EU11))</f>
        <v>3</v>
      </c>
      <c r="V11" s="42">
        <f t="shared" si="23"/>
        <v>9</v>
      </c>
      <c r="W11" s="42">
        <f t="shared" si="23"/>
        <v>0</v>
      </c>
      <c r="X11" s="50">
        <v>12.0</v>
      </c>
      <c r="Y11" s="42">
        <f t="shared" ref="Y11:AA11" si="24">IF(ISBLANK($A11),"",sum(AH11,AN11,AT11,AZ11,BF11,BL11,BR11,BX11,CD11,CJ11,CP11,CV11,DB11,DH11,DN11,DT11,DZ11,EF11,EL11,ER11,EX11))</f>
        <v>6</v>
      </c>
      <c r="Z11" s="42">
        <f t="shared" si="24"/>
        <v>3</v>
      </c>
      <c r="AA11" s="42">
        <f t="shared" si="24"/>
        <v>1</v>
      </c>
      <c r="AB11" s="43">
        <f t="shared" si="7"/>
        <v>10</v>
      </c>
      <c r="AC11" s="44">
        <f t="shared" si="8"/>
        <v>0.5</v>
      </c>
      <c r="AD11" s="32" t="str">
        <f t="shared" si="18"/>
        <v>20+</v>
      </c>
      <c r="AE11" s="46"/>
      <c r="AF11" s="46"/>
      <c r="AG11" s="46"/>
      <c r="AH11" s="46"/>
      <c r="AI11" s="46"/>
      <c r="AJ11" s="46"/>
      <c r="AK11" s="51">
        <v>1.0</v>
      </c>
      <c r="AL11" s="51">
        <v>1.0</v>
      </c>
      <c r="AM11" s="46"/>
      <c r="AN11" s="46"/>
      <c r="AO11" s="46"/>
      <c r="AP11" s="46"/>
      <c r="AQ11" s="46"/>
      <c r="AR11" s="51">
        <v>1.0</v>
      </c>
      <c r="AS11" s="46"/>
      <c r="AT11" s="46"/>
      <c r="AU11" s="46"/>
      <c r="AV11" s="46"/>
      <c r="AW11" s="51">
        <v>1.0</v>
      </c>
      <c r="AX11" s="46"/>
      <c r="AY11" s="46"/>
      <c r="AZ11" s="46"/>
      <c r="BA11" s="46"/>
      <c r="BB11" s="46"/>
      <c r="BC11" s="46"/>
      <c r="BD11" s="51">
        <v>1.0</v>
      </c>
      <c r="BE11" s="46"/>
      <c r="BF11" s="46"/>
      <c r="BG11" s="46"/>
      <c r="BH11" s="46"/>
      <c r="BI11" s="46"/>
      <c r="BJ11" s="51">
        <v>2.0</v>
      </c>
      <c r="BK11" s="46"/>
      <c r="BL11" s="51">
        <v>2.0</v>
      </c>
      <c r="BM11" s="46"/>
      <c r="BN11" s="46"/>
      <c r="BO11" s="46"/>
      <c r="BP11" s="46"/>
      <c r="BQ11" s="46"/>
      <c r="BR11" s="46"/>
      <c r="BS11" s="51">
        <v>1.0</v>
      </c>
      <c r="BT11" s="46"/>
      <c r="BU11" s="46"/>
      <c r="BV11" s="46"/>
      <c r="BW11" s="46"/>
      <c r="BX11" s="46"/>
      <c r="BY11" s="46"/>
      <c r="BZ11" s="46"/>
      <c r="CA11" s="46"/>
      <c r="CB11" s="51">
        <v>1.0</v>
      </c>
      <c r="CC11" s="46"/>
      <c r="CD11" s="46"/>
      <c r="CE11" s="46"/>
      <c r="CF11" s="46"/>
      <c r="CG11" s="46"/>
      <c r="CH11" s="51">
        <v>2.0</v>
      </c>
      <c r="CI11" s="46"/>
      <c r="CJ11" s="51">
        <v>2.0</v>
      </c>
      <c r="CK11" s="46"/>
      <c r="CL11" s="46"/>
      <c r="CM11" s="46"/>
      <c r="CN11" s="46"/>
      <c r="CO11" s="46"/>
      <c r="CP11" s="51">
        <v>1.0</v>
      </c>
      <c r="CQ11" s="46"/>
      <c r="CR11" s="46"/>
      <c r="CS11" s="46"/>
      <c r="CT11" s="46"/>
      <c r="CU11" s="46"/>
      <c r="CV11" s="46"/>
      <c r="CW11" s="46"/>
      <c r="CX11" s="46"/>
      <c r="CY11" s="46"/>
      <c r="CZ11" s="46"/>
      <c r="DA11" s="46"/>
      <c r="DB11" s="51"/>
      <c r="DC11" s="51">
        <v>1.0</v>
      </c>
      <c r="DD11" s="46"/>
      <c r="DE11" s="46"/>
      <c r="DF11" s="46"/>
      <c r="DG11" s="46"/>
      <c r="DH11" s="46"/>
      <c r="DI11" s="46"/>
      <c r="DJ11" s="46"/>
      <c r="DK11" s="51">
        <v>1.0</v>
      </c>
      <c r="DL11" s="51">
        <v>1.0</v>
      </c>
      <c r="DM11" s="46"/>
      <c r="DN11" s="51">
        <v>1.0</v>
      </c>
      <c r="DO11" s="51">
        <v>1.0</v>
      </c>
      <c r="DP11" s="51">
        <v>1.0</v>
      </c>
      <c r="DQ11" s="46"/>
      <c r="DR11" s="46"/>
      <c r="DS11" s="46"/>
      <c r="DT11" s="46"/>
      <c r="DU11" s="46"/>
      <c r="DV11" s="46"/>
      <c r="DW11" s="46"/>
      <c r="DX11" s="46"/>
      <c r="DY11" s="46"/>
      <c r="DZ11" s="46"/>
      <c r="EA11" s="46"/>
      <c r="EB11" s="46"/>
      <c r="EC11" s="46"/>
      <c r="ED11" s="46"/>
      <c r="EE11" s="46"/>
      <c r="EF11" s="46"/>
      <c r="EG11" s="46"/>
      <c r="EH11" s="46"/>
      <c r="EI11" s="46"/>
      <c r="EJ11" s="46"/>
      <c r="EK11" s="46"/>
      <c r="EL11" s="46"/>
      <c r="EM11" s="46"/>
      <c r="EN11" s="46"/>
      <c r="EO11" s="46"/>
      <c r="EP11" s="46"/>
      <c r="EQ11" s="46"/>
      <c r="ER11" s="46"/>
      <c r="ES11" s="46"/>
      <c r="ET11" s="46"/>
      <c r="EU11" s="46"/>
      <c r="EV11" s="46"/>
      <c r="EW11" s="46"/>
      <c r="EX11" s="46"/>
      <c r="EY11" s="46"/>
      <c r="EZ11" s="46"/>
      <c r="FA11" s="35" t="s">
        <v>317</v>
      </c>
      <c r="FB11" s="35"/>
      <c r="FC11" s="35"/>
      <c r="FD11" s="35"/>
    </row>
    <row r="12">
      <c r="A12" s="34" t="s">
        <v>318</v>
      </c>
      <c r="B12" s="35" t="s">
        <v>319</v>
      </c>
      <c r="C12" s="49" t="s">
        <v>92</v>
      </c>
      <c r="D12" s="35" t="s">
        <v>10</v>
      </c>
      <c r="E12" s="47"/>
      <c r="F12" s="47"/>
      <c r="G12" s="35" t="s">
        <v>320</v>
      </c>
      <c r="H12" s="35" t="s">
        <v>321</v>
      </c>
      <c r="I12" s="35" t="s">
        <v>13</v>
      </c>
      <c r="J12" s="35" t="s">
        <v>13</v>
      </c>
      <c r="K12" s="35" t="s">
        <v>96</v>
      </c>
      <c r="L12" s="35" t="s">
        <v>322</v>
      </c>
      <c r="M12" s="35" t="s">
        <v>128</v>
      </c>
      <c r="N12" s="38">
        <v>42194.0</v>
      </c>
      <c r="O12" s="38">
        <v>42194.0</v>
      </c>
      <c r="P12" s="39"/>
      <c r="Q12" s="41"/>
      <c r="R12" s="41"/>
      <c r="S12" s="41"/>
      <c r="T12" s="41">
        <f t="shared" si="3"/>
        <v>1329</v>
      </c>
      <c r="U12" s="42">
        <f t="shared" ref="U12:W12" si="25">IF(ISBLANK($A12),"",sum(AE12,AK12,AQ12,AW12,BC12,BI12,BO12,BU12,CA12,CG12,CM12,CS12,CY12,DE12,DK12,DQ12,DW12,EC12,EI12,EO12,EU12))</f>
        <v>8</v>
      </c>
      <c r="V12" s="42">
        <f t="shared" si="25"/>
        <v>2</v>
      </c>
      <c r="W12" s="42">
        <f t="shared" si="25"/>
        <v>0</v>
      </c>
      <c r="X12" s="43">
        <f t="shared" ref="X12:X130" si="28">IF(ISBLANK($A12),"", sum(U12:W12))</f>
        <v>10</v>
      </c>
      <c r="Y12" s="42">
        <f t="shared" ref="Y12:AA12" si="26">IF(ISBLANK($A12),"",sum(AH12,AN12,AT12,AZ12,BF12,BL12,BR12,BX12,CD12,CJ12,CP12,CV12,DB12,DH12,DN12,DT12,DZ12,EF12,EL12,ER12,EX12))</f>
        <v>8</v>
      </c>
      <c r="Z12" s="42">
        <f t="shared" si="26"/>
        <v>3</v>
      </c>
      <c r="AA12" s="42">
        <f t="shared" si="26"/>
        <v>0</v>
      </c>
      <c r="AB12" s="43">
        <f t="shared" si="7"/>
        <v>11</v>
      </c>
      <c r="AC12" s="44">
        <f t="shared" si="8"/>
        <v>0.8</v>
      </c>
      <c r="AD12" s="32" t="str">
        <f t="shared" si="18"/>
        <v>20+</v>
      </c>
      <c r="AE12" s="46"/>
      <c r="AF12" s="46"/>
      <c r="AG12" s="46"/>
      <c r="AH12" s="46"/>
      <c r="AI12" s="46"/>
      <c r="AJ12" s="46"/>
      <c r="AK12" s="46"/>
      <c r="AL12" s="46"/>
      <c r="AM12" s="46"/>
      <c r="AN12" s="46"/>
      <c r="AO12" s="46"/>
      <c r="AP12" s="46"/>
      <c r="AQ12" s="46"/>
      <c r="AR12" s="51">
        <v>1.0</v>
      </c>
      <c r="AS12" s="46"/>
      <c r="AT12" s="46"/>
      <c r="AU12" s="46"/>
      <c r="AV12" s="46"/>
      <c r="AW12" s="51">
        <v>2.0</v>
      </c>
      <c r="AX12" s="46"/>
      <c r="AY12" s="46"/>
      <c r="AZ12" s="46"/>
      <c r="BA12" s="46"/>
      <c r="BB12" s="46"/>
      <c r="BC12" s="46"/>
      <c r="BD12" s="46"/>
      <c r="BE12" s="46"/>
      <c r="BF12" s="51">
        <v>1.0</v>
      </c>
      <c r="BG12" s="46"/>
      <c r="BH12" s="46"/>
      <c r="BI12" s="51">
        <v>1.0</v>
      </c>
      <c r="BJ12" s="46"/>
      <c r="BK12" s="46"/>
      <c r="BL12" s="51">
        <v>1.0</v>
      </c>
      <c r="BM12" s="46"/>
      <c r="BN12" s="46"/>
      <c r="BO12" s="46"/>
      <c r="BP12" s="46"/>
      <c r="BQ12" s="46"/>
      <c r="BR12" s="46"/>
      <c r="BS12" s="46"/>
      <c r="BT12" s="46"/>
      <c r="BU12" s="46"/>
      <c r="BV12" s="46"/>
      <c r="BW12" s="46"/>
      <c r="BX12" s="51">
        <v>1.0</v>
      </c>
      <c r="BY12" s="46"/>
      <c r="BZ12" s="46"/>
      <c r="CA12" s="51">
        <v>2.0</v>
      </c>
      <c r="CB12" s="46"/>
      <c r="CC12" s="46"/>
      <c r="CD12" s="51">
        <v>2.0</v>
      </c>
      <c r="CE12" s="51">
        <v>1.0</v>
      </c>
      <c r="CF12" s="46"/>
      <c r="CG12" s="51">
        <v>2.0</v>
      </c>
      <c r="CH12" s="46"/>
      <c r="CI12" s="46"/>
      <c r="CJ12" s="46"/>
      <c r="CK12" s="51">
        <v>2.0</v>
      </c>
      <c r="CL12" s="46"/>
      <c r="CM12" s="46"/>
      <c r="CN12" s="46"/>
      <c r="CO12" s="46"/>
      <c r="CP12" s="46"/>
      <c r="CQ12" s="46"/>
      <c r="CR12" s="46"/>
      <c r="CS12" s="46"/>
      <c r="CT12" s="46"/>
      <c r="CU12" s="46"/>
      <c r="CV12" s="46"/>
      <c r="CW12" s="46"/>
      <c r="CX12" s="46"/>
      <c r="CY12" s="51">
        <v>1.0</v>
      </c>
      <c r="CZ12" s="46"/>
      <c r="DA12" s="46"/>
      <c r="DB12" s="46"/>
      <c r="DC12" s="46"/>
      <c r="DD12" s="46"/>
      <c r="DE12" s="46"/>
      <c r="DF12" s="51">
        <v>1.0</v>
      </c>
      <c r="DG12" s="46"/>
      <c r="DH12" s="51">
        <v>2.0</v>
      </c>
      <c r="DI12" s="46"/>
      <c r="DJ12" s="46"/>
      <c r="DK12" s="46"/>
      <c r="DL12" s="46"/>
      <c r="DM12" s="46"/>
      <c r="DN12" s="51">
        <v>1.0</v>
      </c>
      <c r="DO12" s="46"/>
      <c r="DP12" s="46"/>
      <c r="DQ12" s="46"/>
      <c r="DR12" s="46"/>
      <c r="DS12" s="46"/>
      <c r="DT12" s="46"/>
      <c r="DU12" s="46"/>
      <c r="DV12" s="46"/>
      <c r="DW12" s="46"/>
      <c r="DX12" s="46"/>
      <c r="DY12" s="46"/>
      <c r="DZ12" s="46"/>
      <c r="EA12" s="46"/>
      <c r="EB12" s="46"/>
      <c r="EC12" s="46"/>
      <c r="ED12" s="46"/>
      <c r="EE12" s="46"/>
      <c r="EF12" s="46"/>
      <c r="EG12" s="46"/>
      <c r="EH12" s="46"/>
      <c r="EI12" s="46"/>
      <c r="EJ12" s="46"/>
      <c r="EK12" s="46"/>
      <c r="EL12" s="46"/>
      <c r="EM12" s="46"/>
      <c r="EN12" s="46"/>
      <c r="EO12" s="46"/>
      <c r="EP12" s="46"/>
      <c r="EQ12" s="46"/>
      <c r="ER12" s="46"/>
      <c r="ES12" s="46"/>
      <c r="ET12" s="46"/>
      <c r="EU12" s="46"/>
      <c r="EV12" s="46"/>
      <c r="EW12" s="46"/>
      <c r="EX12" s="46"/>
      <c r="EY12" s="46"/>
      <c r="EZ12" s="46"/>
      <c r="FA12" s="35" t="s">
        <v>323</v>
      </c>
      <c r="FB12" s="35"/>
      <c r="FC12" s="35"/>
      <c r="FD12" s="35"/>
    </row>
    <row r="13">
      <c r="A13" s="34" t="s">
        <v>324</v>
      </c>
      <c r="B13" s="35" t="s">
        <v>325</v>
      </c>
      <c r="C13" s="49" t="s">
        <v>82</v>
      </c>
      <c r="D13" s="35" t="s">
        <v>10</v>
      </c>
      <c r="E13" s="47"/>
      <c r="F13" s="47"/>
      <c r="G13" s="35" t="s">
        <v>326</v>
      </c>
      <c r="H13" s="35" t="s">
        <v>311</v>
      </c>
      <c r="I13" s="35" t="s">
        <v>13</v>
      </c>
      <c r="J13" s="35" t="s">
        <v>13</v>
      </c>
      <c r="K13" s="35" t="s">
        <v>96</v>
      </c>
      <c r="L13" s="35" t="s">
        <v>327</v>
      </c>
      <c r="M13" s="35" t="s">
        <v>85</v>
      </c>
      <c r="N13" s="38">
        <v>42237.0</v>
      </c>
      <c r="O13" s="38">
        <v>42237.0</v>
      </c>
      <c r="P13" s="39"/>
      <c r="Q13" s="41"/>
      <c r="R13" s="41"/>
      <c r="S13" s="41"/>
      <c r="T13" s="41">
        <f t="shared" si="3"/>
        <v>1286</v>
      </c>
      <c r="U13" s="42">
        <f t="shared" ref="U13:W13" si="27">IF(ISBLANK($A13),"",sum(AE13,AK13,AQ13,AW13,BC13,BI13,BO13,BU13,CA13,CG13,CM13,CS13,CY13,DE13,DK13,DQ13,DW13,EC13,EI13,EO13,EU13))</f>
        <v>4</v>
      </c>
      <c r="V13" s="42">
        <f t="shared" si="27"/>
        <v>0</v>
      </c>
      <c r="W13" s="42">
        <f t="shared" si="27"/>
        <v>0</v>
      </c>
      <c r="X13" s="43">
        <f t="shared" si="28"/>
        <v>4</v>
      </c>
      <c r="Y13" s="42">
        <f t="shared" ref="Y13:AA13" si="29">IF(ISBLANK($A13),"",sum(AH13,AN13,AT13,AZ13,BF13,BL13,BR13,BX13,CD13,CJ13,CP13,CV13,DB13,DH13,DN13,DT13,DZ13,EF13,EL13,ER13,EX13))</f>
        <v>1</v>
      </c>
      <c r="Z13" s="42">
        <f t="shared" si="29"/>
        <v>1</v>
      </c>
      <c r="AA13" s="42">
        <f t="shared" si="29"/>
        <v>0</v>
      </c>
      <c r="AB13" s="43">
        <f t="shared" si="7"/>
        <v>2</v>
      </c>
      <c r="AC13" s="44">
        <f t="shared" si="8"/>
        <v>0.25</v>
      </c>
      <c r="AD13" s="32" t="str">
        <f t="shared" si="18"/>
        <v>20+</v>
      </c>
      <c r="AE13" s="46"/>
      <c r="AF13" s="46"/>
      <c r="AG13" s="46"/>
      <c r="AH13" s="46"/>
      <c r="AI13" s="46"/>
      <c r="AJ13" s="46"/>
      <c r="AK13" s="51">
        <v>4.0</v>
      </c>
      <c r="AL13" s="46"/>
      <c r="AM13" s="46"/>
      <c r="AN13" s="46"/>
      <c r="AO13" s="46"/>
      <c r="AP13" s="46"/>
      <c r="AQ13" s="46"/>
      <c r="AR13" s="46"/>
      <c r="AS13" s="46"/>
      <c r="AT13" s="46"/>
      <c r="AU13" s="46"/>
      <c r="AV13" s="46"/>
      <c r="AW13" s="46"/>
      <c r="AX13" s="46"/>
      <c r="AY13" s="46"/>
      <c r="AZ13" s="46"/>
      <c r="BA13" s="46"/>
      <c r="BB13" s="46"/>
      <c r="BC13" s="46"/>
      <c r="BD13" s="46"/>
      <c r="BE13" s="46"/>
      <c r="BF13" s="51">
        <v>1.0</v>
      </c>
      <c r="BG13" s="51">
        <v>1.0</v>
      </c>
      <c r="BH13" s="46"/>
      <c r="BI13" s="46"/>
      <c r="BJ13" s="46"/>
      <c r="BK13" s="46"/>
      <c r="BL13" s="46"/>
      <c r="BM13" s="46"/>
      <c r="BN13" s="46"/>
      <c r="BO13" s="46"/>
      <c r="BP13" s="46"/>
      <c r="BQ13" s="46"/>
      <c r="BR13" s="46"/>
      <c r="BS13" s="46"/>
      <c r="BT13" s="46"/>
      <c r="BU13" s="46"/>
      <c r="BV13" s="46"/>
      <c r="BW13" s="46"/>
      <c r="BX13" s="46"/>
      <c r="BY13" s="46"/>
      <c r="BZ13" s="46"/>
      <c r="CA13" s="46"/>
      <c r="CB13" s="46"/>
      <c r="CC13" s="46"/>
      <c r="CD13" s="46"/>
      <c r="CE13" s="46"/>
      <c r="CF13" s="46"/>
      <c r="CG13" s="46"/>
      <c r="CH13" s="46"/>
      <c r="CI13" s="46"/>
      <c r="CJ13" s="46"/>
      <c r="CK13" s="46"/>
      <c r="CL13" s="46"/>
      <c r="CM13" s="46"/>
      <c r="CN13" s="46"/>
      <c r="CO13" s="46"/>
      <c r="CP13" s="46"/>
      <c r="CQ13" s="46"/>
      <c r="CR13" s="46"/>
      <c r="CS13" s="46"/>
      <c r="CT13" s="46"/>
      <c r="CU13" s="46"/>
      <c r="CV13" s="46"/>
      <c r="CW13" s="46"/>
      <c r="CX13" s="46"/>
      <c r="CY13" s="46"/>
      <c r="CZ13" s="46"/>
      <c r="DA13" s="46"/>
      <c r="DB13" s="46"/>
      <c r="DC13" s="46"/>
      <c r="DD13" s="46"/>
      <c r="DE13" s="46"/>
      <c r="DF13" s="46"/>
      <c r="DG13" s="46"/>
      <c r="DH13" s="46"/>
      <c r="DI13" s="46"/>
      <c r="DJ13" s="46"/>
      <c r="DK13" s="46"/>
      <c r="DL13" s="46"/>
      <c r="DM13" s="46"/>
      <c r="DN13" s="46"/>
      <c r="DO13" s="46"/>
      <c r="DP13" s="46"/>
      <c r="DQ13" s="46"/>
      <c r="DR13" s="46"/>
      <c r="DS13" s="46"/>
      <c r="DT13" s="46"/>
      <c r="DU13" s="46"/>
      <c r="DV13" s="46"/>
      <c r="DW13" s="46"/>
      <c r="DX13" s="46"/>
      <c r="DY13" s="46"/>
      <c r="DZ13" s="46"/>
      <c r="EA13" s="46"/>
      <c r="EB13" s="46"/>
      <c r="EC13" s="46"/>
      <c r="ED13" s="46"/>
      <c r="EE13" s="46"/>
      <c r="EF13" s="46"/>
      <c r="EG13" s="46"/>
      <c r="EH13" s="46"/>
      <c r="EI13" s="46"/>
      <c r="EJ13" s="46"/>
      <c r="EK13" s="46"/>
      <c r="EL13" s="46"/>
      <c r="EM13" s="46"/>
      <c r="EN13" s="46"/>
      <c r="EO13" s="46"/>
      <c r="EP13" s="46"/>
      <c r="EQ13" s="46"/>
      <c r="ER13" s="46"/>
      <c r="ES13" s="46"/>
      <c r="ET13" s="46"/>
      <c r="EU13" s="46"/>
      <c r="EV13" s="46"/>
      <c r="EW13" s="46"/>
      <c r="EX13" s="46"/>
      <c r="EY13" s="46"/>
      <c r="EZ13" s="46"/>
      <c r="FA13" s="35" t="s">
        <v>328</v>
      </c>
      <c r="FB13" s="35"/>
      <c r="FC13" s="35"/>
      <c r="FD13" s="35"/>
    </row>
    <row r="14">
      <c r="A14" s="34" t="s">
        <v>329</v>
      </c>
      <c r="B14" s="35" t="s">
        <v>330</v>
      </c>
      <c r="C14" s="49" t="s">
        <v>66</v>
      </c>
      <c r="D14" s="35" t="s">
        <v>10</v>
      </c>
      <c r="E14" s="47"/>
      <c r="F14" s="47"/>
      <c r="G14" s="35" t="s">
        <v>331</v>
      </c>
      <c r="H14" s="35" t="s">
        <v>332</v>
      </c>
      <c r="I14" s="35" t="s">
        <v>13</v>
      </c>
      <c r="J14" s="35" t="s">
        <v>13</v>
      </c>
      <c r="K14" s="35" t="s">
        <v>96</v>
      </c>
      <c r="L14" s="35" t="s">
        <v>333</v>
      </c>
      <c r="M14" s="35" t="s">
        <v>65</v>
      </c>
      <c r="N14" s="38">
        <v>42163.0</v>
      </c>
      <c r="O14" s="38">
        <v>42163.0</v>
      </c>
      <c r="P14" s="39"/>
      <c r="Q14" s="41"/>
      <c r="R14" s="41"/>
      <c r="S14" s="41"/>
      <c r="T14" s="41">
        <f t="shared" si="3"/>
        <v>1360</v>
      </c>
      <c r="U14" s="42">
        <f t="shared" ref="U14:W14" si="30">IF(ISBLANK($A14),"",sum(AE14,AK14,AQ14,AW14,BC14,BI14,BO14,BU14,CA14,CG14,CM14,CS14,CY14,DE14,DK14,DQ14,DW14,EC14,EI14,EO14,EU14))</f>
        <v>4</v>
      </c>
      <c r="V14" s="42">
        <f t="shared" si="30"/>
        <v>6</v>
      </c>
      <c r="W14" s="42">
        <f t="shared" si="30"/>
        <v>0</v>
      </c>
      <c r="X14" s="43">
        <f t="shared" si="28"/>
        <v>10</v>
      </c>
      <c r="Y14" s="42">
        <f t="shared" ref="Y14:AA14" si="31">IF(ISBLANK($A14),"",sum(AH14,AN14,AT14,AZ14,BF14,BL14,BR14,BX14,CD14,CJ14,CP14,CV14,DB14,DH14,DN14,DT14,DZ14,EF14,EL14,ER14,EX14))</f>
        <v>4</v>
      </c>
      <c r="Z14" s="42">
        <f t="shared" si="31"/>
        <v>1</v>
      </c>
      <c r="AA14" s="42">
        <f t="shared" si="31"/>
        <v>0</v>
      </c>
      <c r="AB14" s="43">
        <f t="shared" si="7"/>
        <v>5</v>
      </c>
      <c r="AC14" s="44">
        <f t="shared" si="8"/>
        <v>0.4</v>
      </c>
      <c r="AD14" s="32" t="str">
        <f t="shared" si="18"/>
        <v>20+</v>
      </c>
      <c r="AE14" s="46"/>
      <c r="AF14" s="46"/>
      <c r="AG14" s="46"/>
      <c r="AH14" s="46"/>
      <c r="AI14" s="46"/>
      <c r="AJ14" s="46"/>
      <c r="AK14" s="46"/>
      <c r="AL14" s="46"/>
      <c r="AM14" s="46"/>
      <c r="AN14" s="46"/>
      <c r="AO14" s="46"/>
      <c r="AP14" s="46"/>
      <c r="AQ14" s="46"/>
      <c r="AR14" s="51">
        <v>1.0</v>
      </c>
      <c r="AS14" s="46"/>
      <c r="AT14" s="46"/>
      <c r="AU14" s="46"/>
      <c r="AV14" s="46"/>
      <c r="AW14" s="46"/>
      <c r="AX14" s="46"/>
      <c r="AY14" s="46"/>
      <c r="AZ14" s="51">
        <v>1.0</v>
      </c>
      <c r="BA14" s="46"/>
      <c r="BB14" s="46"/>
      <c r="BC14" s="51">
        <v>1.0</v>
      </c>
      <c r="BD14" s="51">
        <v>1.0</v>
      </c>
      <c r="BE14" s="46"/>
      <c r="BF14" s="46"/>
      <c r="BG14" s="46"/>
      <c r="BH14" s="46"/>
      <c r="BI14" s="46"/>
      <c r="BJ14" s="46"/>
      <c r="BK14" s="46"/>
      <c r="BL14" s="51">
        <v>1.0</v>
      </c>
      <c r="BM14" s="46"/>
      <c r="BN14" s="46"/>
      <c r="BO14" s="46"/>
      <c r="BP14" s="46"/>
      <c r="BQ14" s="46"/>
      <c r="BR14" s="46"/>
      <c r="BS14" s="46"/>
      <c r="BT14" s="46"/>
      <c r="BU14" s="46"/>
      <c r="BV14" s="46"/>
      <c r="BW14" s="46"/>
      <c r="BX14" s="46"/>
      <c r="BY14" s="46"/>
      <c r="BZ14" s="46"/>
      <c r="CA14" s="51">
        <v>1.0</v>
      </c>
      <c r="CB14" s="46"/>
      <c r="CC14" s="46"/>
      <c r="CD14" s="46"/>
      <c r="CE14" s="46"/>
      <c r="CF14" s="46"/>
      <c r="CG14" s="46"/>
      <c r="CH14" s="46"/>
      <c r="CI14" s="46"/>
      <c r="CJ14" s="46"/>
      <c r="CK14" s="51">
        <v>1.0</v>
      </c>
      <c r="CL14" s="46"/>
      <c r="CM14" s="46"/>
      <c r="CN14" s="46"/>
      <c r="CO14" s="46"/>
      <c r="CP14" s="46"/>
      <c r="CQ14" s="46"/>
      <c r="CR14" s="46"/>
      <c r="CS14" s="46"/>
      <c r="CT14" s="51">
        <v>1.0</v>
      </c>
      <c r="CU14" s="46"/>
      <c r="CV14" s="46"/>
      <c r="CW14" s="46"/>
      <c r="CX14" s="46"/>
      <c r="CY14" s="46"/>
      <c r="CZ14" s="46"/>
      <c r="DA14" s="46"/>
      <c r="DB14" s="46"/>
      <c r="DC14" s="46"/>
      <c r="DD14" s="46"/>
      <c r="DE14" s="46"/>
      <c r="DF14" s="46"/>
      <c r="DG14" s="46"/>
      <c r="DH14" s="46"/>
      <c r="DI14" s="46"/>
      <c r="DJ14" s="46"/>
      <c r="DK14" s="51">
        <v>1.0</v>
      </c>
      <c r="DL14" s="51">
        <v>1.0</v>
      </c>
      <c r="DM14" s="46"/>
      <c r="DN14" s="51">
        <v>1.0</v>
      </c>
      <c r="DO14" s="46"/>
      <c r="DP14" s="46"/>
      <c r="DQ14" s="46"/>
      <c r="DR14" s="46"/>
      <c r="DS14" s="46"/>
      <c r="DT14" s="46"/>
      <c r="DU14" s="46"/>
      <c r="DV14" s="46"/>
      <c r="DW14" s="46"/>
      <c r="DX14" s="46"/>
      <c r="DY14" s="46"/>
      <c r="DZ14" s="46"/>
      <c r="EA14" s="46"/>
      <c r="EB14" s="46"/>
      <c r="EC14" s="46"/>
      <c r="ED14" s="46"/>
      <c r="EE14" s="46"/>
      <c r="EF14" s="46"/>
      <c r="EG14" s="46"/>
      <c r="EH14" s="46"/>
      <c r="EI14" s="46"/>
      <c r="EJ14" s="46"/>
      <c r="EK14" s="46"/>
      <c r="EL14" s="46"/>
      <c r="EM14" s="46"/>
      <c r="EN14" s="46"/>
      <c r="EO14" s="51">
        <v>1.0</v>
      </c>
      <c r="EP14" s="51">
        <v>1.0</v>
      </c>
      <c r="EQ14" s="46"/>
      <c r="ER14" s="46"/>
      <c r="ES14" s="46"/>
      <c r="ET14" s="46"/>
      <c r="EU14" s="46"/>
      <c r="EV14" s="51">
        <v>1.0</v>
      </c>
      <c r="EW14" s="46"/>
      <c r="EX14" s="51">
        <v>1.0</v>
      </c>
      <c r="EY14" s="46"/>
      <c r="EZ14" s="46"/>
      <c r="FA14" s="35" t="s">
        <v>334</v>
      </c>
      <c r="FB14" s="35"/>
      <c r="FC14" s="35"/>
      <c r="FD14" s="35"/>
    </row>
    <row r="15">
      <c r="A15" s="34" t="s">
        <v>335</v>
      </c>
      <c r="B15" s="35" t="s">
        <v>336</v>
      </c>
      <c r="C15" s="49" t="s">
        <v>109</v>
      </c>
      <c r="D15" s="35" t="s">
        <v>10</v>
      </c>
      <c r="E15" s="47"/>
      <c r="F15" s="47"/>
      <c r="G15" s="35" t="s">
        <v>337</v>
      </c>
      <c r="H15" s="35" t="s">
        <v>271</v>
      </c>
      <c r="I15" s="35" t="s">
        <v>13</v>
      </c>
      <c r="J15" s="35" t="s">
        <v>13</v>
      </c>
      <c r="K15" s="35" t="s">
        <v>96</v>
      </c>
      <c r="L15" s="35" t="s">
        <v>322</v>
      </c>
      <c r="M15" s="35" t="s">
        <v>128</v>
      </c>
      <c r="N15" s="38">
        <v>42243.0</v>
      </c>
      <c r="O15" s="38">
        <v>42243.0</v>
      </c>
      <c r="P15" s="39"/>
      <c r="Q15" s="41"/>
      <c r="R15" s="41"/>
      <c r="S15" s="41"/>
      <c r="T15" s="41">
        <f t="shared" si="3"/>
        <v>1280</v>
      </c>
      <c r="U15" s="42">
        <f t="shared" ref="U15:W15" si="32">IF(ISBLANK($A15),"",sum(AE15,AK15,AQ15,AW15,BC15,BI15,BO15,BU15,CA15,CG15,CM15,CS15,CY15,DE15,DK15,DQ15,DW15,EC15,EI15,EO15,EU15))</f>
        <v>9</v>
      </c>
      <c r="V15" s="42">
        <f t="shared" si="32"/>
        <v>6</v>
      </c>
      <c r="W15" s="42">
        <f t="shared" si="32"/>
        <v>0</v>
      </c>
      <c r="X15" s="43">
        <f t="shared" si="28"/>
        <v>15</v>
      </c>
      <c r="Y15" s="42">
        <f t="shared" ref="Y15:AA15" si="33">IF(ISBLANK($A15),"",sum(AH15,AN15,AT15,AZ15,BF15,BL15,BR15,BX15,CD15,CJ15,CP15,CV15,DB15,DH15,DN15,DT15,DZ15,EF15,EL15,ER15,EX15))</f>
        <v>8</v>
      </c>
      <c r="Z15" s="42">
        <f t="shared" si="33"/>
        <v>6</v>
      </c>
      <c r="AA15" s="42">
        <f t="shared" si="33"/>
        <v>0</v>
      </c>
      <c r="AB15" s="43">
        <f t="shared" si="7"/>
        <v>14</v>
      </c>
      <c r="AC15" s="44">
        <f t="shared" si="8"/>
        <v>0.5333333333</v>
      </c>
      <c r="AD15" s="32" t="str">
        <f t="shared" si="18"/>
        <v>20+</v>
      </c>
      <c r="AE15" s="46"/>
      <c r="AF15" s="46"/>
      <c r="AG15" s="46"/>
      <c r="AH15" s="46"/>
      <c r="AI15" s="46"/>
      <c r="AJ15" s="46"/>
      <c r="AK15" s="51">
        <v>2.0</v>
      </c>
      <c r="AL15" s="51">
        <v>1.0</v>
      </c>
      <c r="AM15" s="46"/>
      <c r="AN15" s="46"/>
      <c r="AO15" s="46"/>
      <c r="AP15" s="46"/>
      <c r="AQ15" s="51">
        <v>1.0</v>
      </c>
      <c r="AR15" s="51">
        <v>1.0</v>
      </c>
      <c r="AS15" s="46"/>
      <c r="AT15" s="46"/>
      <c r="AU15" s="46"/>
      <c r="AV15" s="46"/>
      <c r="AW15" s="46"/>
      <c r="AX15" s="46"/>
      <c r="AY15" s="46"/>
      <c r="AZ15" s="51">
        <v>2.0</v>
      </c>
      <c r="BA15" s="46"/>
      <c r="BB15" s="46"/>
      <c r="BC15" s="51">
        <v>1.0</v>
      </c>
      <c r="BD15" s="46"/>
      <c r="BE15" s="46"/>
      <c r="BF15" s="46"/>
      <c r="BG15" s="46"/>
      <c r="BH15" s="46"/>
      <c r="BI15" s="51">
        <v>1.0</v>
      </c>
      <c r="BJ15" s="46"/>
      <c r="BK15" s="46"/>
      <c r="BL15" s="46"/>
      <c r="BM15" s="46"/>
      <c r="BN15" s="46"/>
      <c r="BO15" s="46"/>
      <c r="BP15" s="51">
        <v>1.0</v>
      </c>
      <c r="BQ15" s="46"/>
      <c r="BR15" s="46"/>
      <c r="BS15" s="46"/>
      <c r="BT15" s="46"/>
      <c r="BU15" s="46"/>
      <c r="BV15" s="46"/>
      <c r="BW15" s="46"/>
      <c r="BX15" s="51">
        <v>2.0</v>
      </c>
      <c r="BY15" s="51">
        <v>1.0</v>
      </c>
      <c r="BZ15" s="46"/>
      <c r="CA15" s="46"/>
      <c r="CB15" s="46"/>
      <c r="CC15" s="46"/>
      <c r="CD15" s="46"/>
      <c r="CE15" s="51">
        <v>2.0</v>
      </c>
      <c r="CF15" s="46"/>
      <c r="CG15" s="46"/>
      <c r="CH15" s="51">
        <v>2.0</v>
      </c>
      <c r="CI15" s="46"/>
      <c r="CJ15" s="51">
        <v>2.0</v>
      </c>
      <c r="CK15" s="46"/>
      <c r="CL15" s="46"/>
      <c r="CM15" s="51">
        <v>2.0</v>
      </c>
      <c r="CN15" s="51">
        <v>1.0</v>
      </c>
      <c r="CO15" s="46"/>
      <c r="CP15" s="46"/>
      <c r="CQ15" s="46"/>
      <c r="CR15" s="46"/>
      <c r="CS15" s="46"/>
      <c r="CT15" s="46"/>
      <c r="CU15" s="46"/>
      <c r="CV15" s="51">
        <v>2.0</v>
      </c>
      <c r="CW15" s="46"/>
      <c r="CX15" s="46"/>
      <c r="CY15" s="51">
        <v>1.0</v>
      </c>
      <c r="CZ15" s="46"/>
      <c r="DA15" s="46"/>
      <c r="DB15" s="46"/>
      <c r="DC15" s="51">
        <v>1.0</v>
      </c>
      <c r="DD15" s="46"/>
      <c r="DE15" s="46"/>
      <c r="DF15" s="46"/>
      <c r="DG15" s="46"/>
      <c r="DH15" s="46"/>
      <c r="DI15" s="46"/>
      <c r="DJ15" s="46"/>
      <c r="DK15" s="46"/>
      <c r="DL15" s="46"/>
      <c r="DM15" s="46"/>
      <c r="DN15" s="46"/>
      <c r="DO15" s="51">
        <v>1.0</v>
      </c>
      <c r="DP15" s="46"/>
      <c r="DQ15" s="46"/>
      <c r="DR15" s="46"/>
      <c r="DS15" s="46"/>
      <c r="DT15" s="46"/>
      <c r="DU15" s="46"/>
      <c r="DV15" s="46"/>
      <c r="DW15" s="51">
        <v>1.0</v>
      </c>
      <c r="DX15" s="46"/>
      <c r="DY15" s="46"/>
      <c r="DZ15" s="46"/>
      <c r="EA15" s="51">
        <v>1.0</v>
      </c>
      <c r="EB15" s="46"/>
      <c r="EC15" s="46"/>
      <c r="ED15" s="46"/>
      <c r="EE15" s="46"/>
      <c r="EF15" s="46"/>
      <c r="EG15" s="46"/>
      <c r="EH15" s="46"/>
      <c r="EI15" s="46"/>
      <c r="EJ15" s="46"/>
      <c r="EK15" s="46"/>
      <c r="EL15" s="46"/>
      <c r="EM15" s="46"/>
      <c r="EN15" s="46"/>
      <c r="EO15" s="46"/>
      <c r="EP15" s="46"/>
      <c r="EQ15" s="46"/>
      <c r="ER15" s="46"/>
      <c r="ES15" s="46"/>
      <c r="ET15" s="46"/>
      <c r="EU15" s="46"/>
      <c r="EV15" s="46"/>
      <c r="EW15" s="46"/>
      <c r="EX15" s="46"/>
      <c r="EY15" s="46"/>
      <c r="EZ15" s="46"/>
      <c r="FA15" s="35" t="s">
        <v>338</v>
      </c>
      <c r="FB15" s="35"/>
      <c r="FC15" s="35"/>
      <c r="FD15" s="35"/>
    </row>
    <row r="16">
      <c r="A16" s="22" t="s">
        <v>339</v>
      </c>
      <c r="B16" s="23" t="s">
        <v>340</v>
      </c>
      <c r="C16" s="24" t="s">
        <v>92</v>
      </c>
      <c r="D16" s="23" t="s">
        <v>10</v>
      </c>
      <c r="E16" s="25"/>
      <c r="F16" s="25"/>
      <c r="G16" s="23" t="s">
        <v>341</v>
      </c>
      <c r="H16" s="23" t="s">
        <v>321</v>
      </c>
      <c r="I16" s="23" t="s">
        <v>13</v>
      </c>
      <c r="J16" s="23" t="s">
        <v>13</v>
      </c>
      <c r="K16" s="23" t="s">
        <v>272</v>
      </c>
      <c r="L16" s="23" t="s">
        <v>342</v>
      </c>
      <c r="M16" s="23" t="s">
        <v>50</v>
      </c>
      <c r="N16" s="26">
        <v>42381.0</v>
      </c>
      <c r="O16" s="26">
        <v>42381.0</v>
      </c>
      <c r="P16" s="27"/>
      <c r="Q16" s="28"/>
      <c r="R16" s="28"/>
      <c r="S16" s="28"/>
      <c r="T16" s="28">
        <f t="shared" si="3"/>
        <v>1142</v>
      </c>
      <c r="U16" s="29">
        <f t="shared" ref="U16:W16" si="34">IF(ISBLANK($A16),"",sum(AE16,AK16,AQ16,AW16,BC16,BI16,BO16,BU16,CA16,CG16,CM16,CS16,CY16,DE16,DK16,DQ16,DW16,EC16,EI16,EO16,EU16))</f>
        <v>5</v>
      </c>
      <c r="V16" s="29">
        <f t="shared" si="34"/>
        <v>2</v>
      </c>
      <c r="W16" s="29">
        <f t="shared" si="34"/>
        <v>0</v>
      </c>
      <c r="X16" s="30">
        <f t="shared" si="28"/>
        <v>7</v>
      </c>
      <c r="Y16" s="29">
        <f t="shared" ref="Y16:AA16" si="35">IF(ISBLANK($A16),"",sum(AH16,AN16,AT16,AZ16,BF16,BL16,BR16,BX16,CD16,CJ16,CP16,CV16,DB16,DH16,DN16,DT16,DZ16,EF16,EL16,ER16,EX16))</f>
        <v>1</v>
      </c>
      <c r="Z16" s="29">
        <f t="shared" si="35"/>
        <v>0</v>
      </c>
      <c r="AA16" s="29">
        <f t="shared" si="35"/>
        <v>0</v>
      </c>
      <c r="AB16" s="30">
        <f t="shared" si="7"/>
        <v>1</v>
      </c>
      <c r="AC16" s="31">
        <f t="shared" si="8"/>
        <v>0.1428571429</v>
      </c>
      <c r="AD16" s="48" t="str">
        <f t="shared" si="18"/>
        <v>20+</v>
      </c>
      <c r="AE16" s="33"/>
      <c r="AF16" s="33"/>
      <c r="AG16" s="33"/>
      <c r="AH16" s="33"/>
      <c r="AI16" s="33"/>
      <c r="AJ16" s="33"/>
      <c r="AK16" s="22">
        <v>1.0</v>
      </c>
      <c r="AL16" s="33"/>
      <c r="AM16" s="33"/>
      <c r="AN16" s="33"/>
      <c r="AO16" s="33"/>
      <c r="AP16" s="33"/>
      <c r="AQ16" s="33"/>
      <c r="AR16" s="22">
        <v>2.0</v>
      </c>
      <c r="AS16" s="33"/>
      <c r="AT16" s="33"/>
      <c r="AU16" s="33"/>
      <c r="AV16" s="33"/>
      <c r="AW16" s="33"/>
      <c r="AX16" s="33"/>
      <c r="AY16" s="33"/>
      <c r="AZ16" s="33"/>
      <c r="BA16" s="33"/>
      <c r="BB16" s="33"/>
      <c r="BC16" s="22">
        <v>1.0</v>
      </c>
      <c r="BD16" s="33"/>
      <c r="BE16" s="33"/>
      <c r="BF16" s="33"/>
      <c r="BG16" s="33"/>
      <c r="BH16" s="33"/>
      <c r="BI16" s="33"/>
      <c r="BJ16" s="33"/>
      <c r="BK16" s="33"/>
      <c r="BL16" s="33"/>
      <c r="BM16" s="33"/>
      <c r="BN16" s="33"/>
      <c r="BO16" s="22">
        <v>1.0</v>
      </c>
      <c r="BP16" s="33"/>
      <c r="BQ16" s="33"/>
      <c r="BR16" s="33"/>
      <c r="BS16" s="33"/>
      <c r="BT16" s="33"/>
      <c r="BU16" s="33"/>
      <c r="BV16" s="33"/>
      <c r="BW16" s="33"/>
      <c r="BX16" s="33"/>
      <c r="BY16" s="33"/>
      <c r="BZ16" s="33"/>
      <c r="CA16" s="22">
        <v>2.0</v>
      </c>
      <c r="CB16" s="33"/>
      <c r="CC16" s="33"/>
      <c r="CD16" s="22">
        <v>1.0</v>
      </c>
      <c r="CE16" s="33"/>
      <c r="CF16" s="33"/>
      <c r="CG16" s="33"/>
      <c r="CH16" s="33"/>
      <c r="CI16" s="33"/>
      <c r="CJ16" s="33"/>
      <c r="CK16" s="33"/>
      <c r="CL16" s="33"/>
      <c r="CM16" s="33"/>
      <c r="CN16" s="33"/>
      <c r="CO16" s="33"/>
      <c r="CP16" s="33"/>
      <c r="CQ16" s="33"/>
      <c r="CR16" s="33"/>
      <c r="CS16" s="33"/>
      <c r="CT16" s="33"/>
      <c r="CU16" s="33"/>
      <c r="CV16" s="33"/>
      <c r="CW16" s="33"/>
      <c r="CX16" s="33"/>
      <c r="CY16" s="33"/>
      <c r="CZ16" s="33"/>
      <c r="DA16" s="33"/>
      <c r="DB16" s="33"/>
      <c r="DC16" s="33"/>
      <c r="DD16" s="33"/>
      <c r="DE16" s="33"/>
      <c r="DF16" s="33"/>
      <c r="DG16" s="33"/>
      <c r="DH16" s="33"/>
      <c r="DI16" s="33"/>
      <c r="DJ16" s="33"/>
      <c r="DK16" s="33"/>
      <c r="DL16" s="33"/>
      <c r="DM16" s="33"/>
      <c r="DN16" s="33"/>
      <c r="DO16" s="33"/>
      <c r="DP16" s="33"/>
      <c r="DQ16" s="33"/>
      <c r="DR16" s="33"/>
      <c r="DS16" s="33"/>
      <c r="DT16" s="33"/>
      <c r="DU16" s="33"/>
      <c r="DV16" s="33"/>
      <c r="DW16" s="33"/>
      <c r="DX16" s="33"/>
      <c r="DY16" s="33"/>
      <c r="DZ16" s="33"/>
      <c r="EA16" s="33"/>
      <c r="EB16" s="33"/>
      <c r="EC16" s="33"/>
      <c r="ED16" s="33"/>
      <c r="EE16" s="33"/>
      <c r="EF16" s="33"/>
      <c r="EG16" s="33"/>
      <c r="EH16" s="33"/>
      <c r="EI16" s="33"/>
      <c r="EJ16" s="33"/>
      <c r="EK16" s="33"/>
      <c r="EL16" s="33"/>
      <c r="EM16" s="33"/>
      <c r="EN16" s="33"/>
      <c r="EO16" s="33"/>
      <c r="EP16" s="33"/>
      <c r="EQ16" s="33"/>
      <c r="ER16" s="33"/>
      <c r="ES16" s="33"/>
      <c r="ET16" s="33"/>
      <c r="EU16" s="33"/>
      <c r="EV16" s="33"/>
      <c r="EW16" s="33"/>
      <c r="EX16" s="33"/>
      <c r="EY16" s="33"/>
      <c r="EZ16" s="33"/>
      <c r="FA16" s="23" t="s">
        <v>343</v>
      </c>
      <c r="FB16" s="23"/>
      <c r="FC16" s="23"/>
      <c r="FD16" s="23"/>
    </row>
    <row r="17">
      <c r="A17" s="34" t="s">
        <v>344</v>
      </c>
      <c r="B17" s="35" t="s">
        <v>345</v>
      </c>
      <c r="C17" s="49" t="s">
        <v>346</v>
      </c>
      <c r="D17" s="35" t="s">
        <v>18</v>
      </c>
      <c r="E17" s="47"/>
      <c r="F17" s="47"/>
      <c r="G17" s="35" t="s">
        <v>347</v>
      </c>
      <c r="H17" s="35" t="s">
        <v>348</v>
      </c>
      <c r="I17" s="35" t="s">
        <v>13</v>
      </c>
      <c r="J17" s="35" t="s">
        <v>13</v>
      </c>
      <c r="K17" s="35" t="s">
        <v>96</v>
      </c>
      <c r="L17" s="35" t="s">
        <v>327</v>
      </c>
      <c r="M17" s="35" t="s">
        <v>85</v>
      </c>
      <c r="N17" s="38">
        <v>41995.0</v>
      </c>
      <c r="O17" s="38">
        <v>41995.0</v>
      </c>
      <c r="P17" s="39"/>
      <c r="Q17" s="41"/>
      <c r="R17" s="41"/>
      <c r="S17" s="41"/>
      <c r="T17" s="41">
        <f t="shared" si="3"/>
        <v>1528</v>
      </c>
      <c r="U17" s="42">
        <f t="shared" ref="U17:W17" si="36">IF(ISBLANK($A17),"",sum(AE17,AK17,AQ17,AW17,BC17,BI17,BO17,BU17,CA17,CG17,CM17,CS17,CY17,DE17,DK17,DQ17,DW17,EC17,EI17,EO17,EU17))</f>
        <v>1</v>
      </c>
      <c r="V17" s="42">
        <f t="shared" si="36"/>
        <v>2</v>
      </c>
      <c r="W17" s="42">
        <f t="shared" si="36"/>
        <v>0</v>
      </c>
      <c r="X17" s="43">
        <f t="shared" si="28"/>
        <v>3</v>
      </c>
      <c r="Y17" s="42">
        <f t="shared" ref="Y17:AA17" si="37">IF(ISBLANK($A17),"",sum(AH17,AN17,AT17,AZ17,BF17,BL17,BR17,BX17,CD17,CJ17,CP17,CV17,DB17,DH17,DN17,DT17,DZ17,EF17,EL17,ER17,EX17))</f>
        <v>4</v>
      </c>
      <c r="Z17" s="42">
        <f t="shared" si="37"/>
        <v>4</v>
      </c>
      <c r="AA17" s="42">
        <f t="shared" si="37"/>
        <v>0</v>
      </c>
      <c r="AB17" s="43">
        <f t="shared" si="7"/>
        <v>8</v>
      </c>
      <c r="AC17" s="44">
        <f t="shared" si="8"/>
        <v>1.333333333</v>
      </c>
      <c r="AD17" s="32" t="str">
        <f t="shared" si="18"/>
        <v>20+</v>
      </c>
      <c r="AE17" s="46"/>
      <c r="AF17" s="46"/>
      <c r="AG17" s="46"/>
      <c r="AH17" s="46"/>
      <c r="AI17" s="46"/>
      <c r="AJ17" s="46"/>
      <c r="AK17" s="51">
        <v>1.0</v>
      </c>
      <c r="AL17" s="51">
        <v>2.0</v>
      </c>
      <c r="AM17" s="46"/>
      <c r="AN17" s="46"/>
      <c r="AO17" s="46"/>
      <c r="AP17" s="46"/>
      <c r="AQ17" s="46"/>
      <c r="AR17" s="46"/>
      <c r="AS17" s="46"/>
      <c r="AT17" s="51">
        <v>3.0</v>
      </c>
      <c r="AU17" s="46"/>
      <c r="AV17" s="46"/>
      <c r="AW17" s="46"/>
      <c r="AX17" s="46"/>
      <c r="AY17" s="46"/>
      <c r="AZ17" s="51">
        <v>1.0</v>
      </c>
      <c r="BA17" s="46"/>
      <c r="BB17" s="46"/>
      <c r="BC17" s="46"/>
      <c r="BD17" s="46"/>
      <c r="BE17" s="46"/>
      <c r="BF17" s="46"/>
      <c r="BG17" s="46"/>
      <c r="BH17" s="46"/>
      <c r="BI17" s="46"/>
      <c r="BJ17" s="46"/>
      <c r="BK17" s="46"/>
      <c r="BL17" s="46"/>
      <c r="BM17" s="46"/>
      <c r="BN17" s="46"/>
      <c r="BO17" s="46"/>
      <c r="BP17" s="46"/>
      <c r="BQ17" s="46"/>
      <c r="BR17" s="46"/>
      <c r="BS17" s="51">
        <v>1.0</v>
      </c>
      <c r="BT17" s="46"/>
      <c r="BU17" s="46"/>
      <c r="BV17" s="46"/>
      <c r="BW17" s="46"/>
      <c r="BX17" s="46"/>
      <c r="BY17" s="51">
        <v>1.0</v>
      </c>
      <c r="BZ17" s="46"/>
      <c r="CA17" s="46"/>
      <c r="CB17" s="46"/>
      <c r="CC17" s="46"/>
      <c r="CD17" s="46"/>
      <c r="CE17" s="46"/>
      <c r="CF17" s="46"/>
      <c r="CG17" s="46"/>
      <c r="CH17" s="46"/>
      <c r="CI17" s="46"/>
      <c r="CJ17" s="46"/>
      <c r="CK17" s="46"/>
      <c r="CL17" s="46"/>
      <c r="CM17" s="46"/>
      <c r="CN17" s="46"/>
      <c r="CO17" s="46"/>
      <c r="CP17" s="46"/>
      <c r="CQ17" s="51">
        <v>2.0</v>
      </c>
      <c r="CR17" s="46"/>
      <c r="CS17" s="46"/>
      <c r="CT17" s="46"/>
      <c r="CU17" s="46"/>
      <c r="CV17" s="46"/>
      <c r="CW17" s="46"/>
      <c r="CX17" s="46"/>
      <c r="CY17" s="46"/>
      <c r="CZ17" s="46"/>
      <c r="DA17" s="46"/>
      <c r="DB17" s="46"/>
      <c r="DC17" s="46"/>
      <c r="DD17" s="46"/>
      <c r="DE17" s="46"/>
      <c r="DF17" s="46"/>
      <c r="DG17" s="46"/>
      <c r="DH17" s="46"/>
      <c r="DI17" s="46"/>
      <c r="DJ17" s="46"/>
      <c r="DK17" s="46"/>
      <c r="DL17" s="46"/>
      <c r="DM17" s="46"/>
      <c r="DN17" s="46"/>
      <c r="DO17" s="46"/>
      <c r="DP17" s="46"/>
      <c r="DQ17" s="46"/>
      <c r="DR17" s="46"/>
      <c r="DS17" s="46"/>
      <c r="DT17" s="46"/>
      <c r="DU17" s="46"/>
      <c r="DV17" s="46"/>
      <c r="DW17" s="46"/>
      <c r="DX17" s="46"/>
      <c r="DY17" s="46"/>
      <c r="DZ17" s="46"/>
      <c r="EA17" s="46"/>
      <c r="EB17" s="46"/>
      <c r="EC17" s="46"/>
      <c r="ED17" s="46"/>
      <c r="EE17" s="46"/>
      <c r="EF17" s="46"/>
      <c r="EG17" s="46"/>
      <c r="EH17" s="46"/>
      <c r="EI17" s="46"/>
      <c r="EJ17" s="46"/>
      <c r="EK17" s="46"/>
      <c r="EL17" s="46"/>
      <c r="EM17" s="46"/>
      <c r="EN17" s="46"/>
      <c r="EO17" s="46"/>
      <c r="EP17" s="46"/>
      <c r="EQ17" s="46"/>
      <c r="ER17" s="46"/>
      <c r="ES17" s="46"/>
      <c r="ET17" s="46"/>
      <c r="EU17" s="46"/>
      <c r="EV17" s="46"/>
      <c r="EW17" s="46"/>
      <c r="EX17" s="46"/>
      <c r="EY17" s="46"/>
      <c r="EZ17" s="46"/>
      <c r="FA17" s="52" t="s">
        <v>349</v>
      </c>
      <c r="FB17" s="52"/>
      <c r="FC17" s="52"/>
      <c r="FD17" s="52"/>
    </row>
    <row r="18">
      <c r="A18" s="22" t="s">
        <v>350</v>
      </c>
      <c r="B18" s="23" t="s">
        <v>351</v>
      </c>
      <c r="C18" s="24" t="s">
        <v>89</v>
      </c>
      <c r="D18" s="23" t="s">
        <v>18</v>
      </c>
      <c r="E18" s="25"/>
      <c r="F18" s="25"/>
      <c r="G18" s="23" t="s">
        <v>352</v>
      </c>
      <c r="H18" s="23" t="s">
        <v>353</v>
      </c>
      <c r="I18" s="23" t="s">
        <v>13</v>
      </c>
      <c r="J18" s="23" t="s">
        <v>13</v>
      </c>
      <c r="K18" s="23" t="s">
        <v>272</v>
      </c>
      <c r="L18" s="23" t="s">
        <v>354</v>
      </c>
      <c r="M18" s="23" t="s">
        <v>85</v>
      </c>
      <c r="N18" s="26">
        <v>41963.0</v>
      </c>
      <c r="O18" s="26">
        <v>41963.0</v>
      </c>
      <c r="P18" s="27"/>
      <c r="Q18" s="53"/>
      <c r="R18" s="53"/>
      <c r="S18" s="28"/>
      <c r="T18" s="28">
        <f t="shared" si="3"/>
        <v>1560</v>
      </c>
      <c r="U18" s="29">
        <f t="shared" ref="U18:W18" si="38">IF(ISBLANK($A18),"",sum(AE18,AK18,AQ18,AW18,BC18,BI18,BO18,BU18,CA18,CG18,CM18,CS18,CY18,DE18,DK18,DQ18,DW18,EC18,EI18,EO18,EU18))</f>
        <v>2</v>
      </c>
      <c r="V18" s="29">
        <f t="shared" si="38"/>
        <v>1</v>
      </c>
      <c r="W18" s="29">
        <f t="shared" si="38"/>
        <v>0</v>
      </c>
      <c r="X18" s="30">
        <f t="shared" si="28"/>
        <v>3</v>
      </c>
      <c r="Y18" s="29">
        <f t="shared" ref="Y18:AA18" si="39">IF(ISBLANK($A18),"",sum(AH18,AN18,AT18,AZ18,BF18,BL18,BR18,BX18,CD18,CJ18,CP18,CV18,DB18,DH18,DN18,DT18,DZ18,EF18,EL18,ER18,EX18))</f>
        <v>4</v>
      </c>
      <c r="Z18" s="29">
        <f t="shared" si="39"/>
        <v>0</v>
      </c>
      <c r="AA18" s="29">
        <f t="shared" si="39"/>
        <v>1</v>
      </c>
      <c r="AB18" s="30">
        <f t="shared" si="7"/>
        <v>5</v>
      </c>
      <c r="AC18" s="31">
        <f t="shared" si="8"/>
        <v>1.333333333</v>
      </c>
      <c r="AD18" s="32" t="str">
        <f t="shared" si="18"/>
        <v>20+</v>
      </c>
      <c r="AE18" s="33"/>
      <c r="AF18" s="33"/>
      <c r="AG18" s="33"/>
      <c r="AH18" s="33"/>
      <c r="AI18" s="33"/>
      <c r="AJ18" s="33"/>
      <c r="AK18" s="33"/>
      <c r="AL18" s="33"/>
      <c r="AM18" s="33"/>
      <c r="AN18" s="33"/>
      <c r="AO18" s="33"/>
      <c r="AP18" s="33"/>
      <c r="AQ18" s="22">
        <v>1.0</v>
      </c>
      <c r="AR18" s="22">
        <v>1.0</v>
      </c>
      <c r="AS18" s="33"/>
      <c r="AT18" s="33"/>
      <c r="AU18" s="33"/>
      <c r="AV18" s="33"/>
      <c r="AW18" s="33"/>
      <c r="AX18" s="33"/>
      <c r="AY18" s="33"/>
      <c r="AZ18" s="33"/>
      <c r="BA18" s="33"/>
      <c r="BB18" s="33"/>
      <c r="BC18" s="22">
        <v>1.0</v>
      </c>
      <c r="BD18" s="33"/>
      <c r="BE18" s="33"/>
      <c r="BF18" s="22">
        <v>3.0</v>
      </c>
      <c r="BG18" s="33"/>
      <c r="BH18" s="22">
        <v>1.0</v>
      </c>
      <c r="BI18" s="33"/>
      <c r="BJ18" s="33"/>
      <c r="BK18" s="33"/>
      <c r="BL18" s="22">
        <v>1.0</v>
      </c>
      <c r="BM18" s="33"/>
      <c r="BN18" s="33"/>
      <c r="BO18" s="33"/>
      <c r="BP18" s="33"/>
      <c r="BQ18" s="33"/>
      <c r="BR18" s="33"/>
      <c r="BS18" s="33"/>
      <c r="BT18" s="33"/>
      <c r="BU18" s="33"/>
      <c r="BV18" s="33"/>
      <c r="BW18" s="33"/>
      <c r="BX18" s="33"/>
      <c r="BY18" s="33"/>
      <c r="BZ18" s="33"/>
      <c r="CA18" s="33"/>
      <c r="CB18" s="33"/>
      <c r="CC18" s="33"/>
      <c r="CD18" s="33"/>
      <c r="CE18" s="33"/>
      <c r="CF18" s="33"/>
      <c r="CG18" s="33"/>
      <c r="CH18" s="33"/>
      <c r="CI18" s="33"/>
      <c r="CJ18" s="33"/>
      <c r="CK18" s="33"/>
      <c r="CL18" s="33"/>
      <c r="CM18" s="33"/>
      <c r="CN18" s="33"/>
      <c r="CO18" s="33"/>
      <c r="CP18" s="33"/>
      <c r="CQ18" s="33"/>
      <c r="CR18" s="33"/>
      <c r="CS18" s="33"/>
      <c r="CT18" s="33"/>
      <c r="CU18" s="33"/>
      <c r="CV18" s="33"/>
      <c r="CW18" s="33"/>
      <c r="CX18" s="33"/>
      <c r="CY18" s="33"/>
      <c r="CZ18" s="33"/>
      <c r="DA18" s="33"/>
      <c r="DB18" s="33"/>
      <c r="DC18" s="33"/>
      <c r="DD18" s="33"/>
      <c r="DE18" s="33"/>
      <c r="DF18" s="33"/>
      <c r="DG18" s="33"/>
      <c r="DH18" s="33"/>
      <c r="DI18" s="33"/>
      <c r="DJ18" s="33"/>
      <c r="DK18" s="33"/>
      <c r="DL18" s="33"/>
      <c r="DM18" s="33"/>
      <c r="DN18" s="33"/>
      <c r="DO18" s="33"/>
      <c r="DP18" s="33"/>
      <c r="DQ18" s="33"/>
      <c r="DR18" s="33"/>
      <c r="DS18" s="33"/>
      <c r="DT18" s="33"/>
      <c r="DU18" s="33"/>
      <c r="DV18" s="33"/>
      <c r="DW18" s="33"/>
      <c r="DX18" s="33"/>
      <c r="DY18" s="33"/>
      <c r="DZ18" s="33"/>
      <c r="EA18" s="33"/>
      <c r="EB18" s="33"/>
      <c r="EC18" s="33"/>
      <c r="ED18" s="33"/>
      <c r="EE18" s="33"/>
      <c r="EF18" s="33"/>
      <c r="EG18" s="33"/>
      <c r="EH18" s="33"/>
      <c r="EI18" s="33"/>
      <c r="EJ18" s="33"/>
      <c r="EK18" s="33"/>
      <c r="EL18" s="33"/>
      <c r="EM18" s="33"/>
      <c r="EN18" s="33"/>
      <c r="EO18" s="33"/>
      <c r="EP18" s="33"/>
      <c r="EQ18" s="33"/>
      <c r="ER18" s="33"/>
      <c r="ES18" s="33"/>
      <c r="ET18" s="33"/>
      <c r="EU18" s="33"/>
      <c r="EV18" s="33"/>
      <c r="EW18" s="33"/>
      <c r="EX18" s="33"/>
      <c r="EY18" s="33"/>
      <c r="EZ18" s="33"/>
      <c r="FA18" s="25"/>
      <c r="FB18" s="25"/>
      <c r="FC18" s="25"/>
      <c r="FD18" s="25"/>
    </row>
    <row r="19">
      <c r="A19" s="34" t="s">
        <v>355</v>
      </c>
      <c r="B19" s="35" t="s">
        <v>356</v>
      </c>
      <c r="C19" s="49" t="s">
        <v>8</v>
      </c>
      <c r="D19" s="35" t="s">
        <v>18</v>
      </c>
      <c r="E19" s="47"/>
      <c r="F19" s="47"/>
      <c r="G19" s="35" t="s">
        <v>357</v>
      </c>
      <c r="H19" s="35" t="s">
        <v>358</v>
      </c>
      <c r="I19" s="35" t="s">
        <v>13</v>
      </c>
      <c r="J19" s="35" t="s">
        <v>13</v>
      </c>
      <c r="K19" s="35" t="s">
        <v>96</v>
      </c>
      <c r="L19" s="35" t="s">
        <v>273</v>
      </c>
      <c r="M19" s="35" t="s">
        <v>50</v>
      </c>
      <c r="N19" s="38">
        <v>42053.0</v>
      </c>
      <c r="O19" s="38">
        <v>42053.0</v>
      </c>
      <c r="P19" s="39"/>
      <c r="Q19" s="41"/>
      <c r="R19" s="41"/>
      <c r="S19" s="41"/>
      <c r="T19" s="41">
        <f t="shared" si="3"/>
        <v>1470</v>
      </c>
      <c r="U19" s="42">
        <f t="shared" ref="U19:W19" si="40">IF(ISBLANK($A19),"",sum(AE19,AK19,AQ19,AW19,BC19,BI19,BO19,BU19,CA19,CG19,CM19,CS19,CY19,DE19,DK19,DQ19,DW19,EC19,EI19,EO19,EU19))</f>
        <v>1</v>
      </c>
      <c r="V19" s="42">
        <f t="shared" si="40"/>
        <v>5</v>
      </c>
      <c r="W19" s="42">
        <f t="shared" si="40"/>
        <v>0</v>
      </c>
      <c r="X19" s="43">
        <f t="shared" si="28"/>
        <v>6</v>
      </c>
      <c r="Y19" s="42">
        <f t="shared" ref="Y19:AA19" si="41">IF(ISBLANK($A19),"",sum(AH19,AN19,AT19,AZ19,BF19,BL19,BR19,BX19,CD19,CJ19,CP19,CV19,DB19,DH19,DN19,DT19,DZ19,EF19,EL19,ER19,EX19))</f>
        <v>4</v>
      </c>
      <c r="Z19" s="42">
        <f t="shared" si="41"/>
        <v>9</v>
      </c>
      <c r="AA19" s="42">
        <f t="shared" si="41"/>
        <v>0</v>
      </c>
      <c r="AB19" s="43">
        <f t="shared" si="7"/>
        <v>13</v>
      </c>
      <c r="AC19" s="44">
        <f t="shared" si="8"/>
        <v>0.6666666667</v>
      </c>
      <c r="AD19" s="32" t="str">
        <f t="shared" si="18"/>
        <v>20+</v>
      </c>
      <c r="AE19" s="46"/>
      <c r="AF19" s="46"/>
      <c r="AG19" s="46"/>
      <c r="AH19" s="46"/>
      <c r="AI19" s="46"/>
      <c r="AJ19" s="46"/>
      <c r="AK19" s="51">
        <v>1.0</v>
      </c>
      <c r="AL19" s="51">
        <v>1.0</v>
      </c>
      <c r="AM19" s="46"/>
      <c r="AN19" s="51">
        <v>1.0</v>
      </c>
      <c r="AO19" s="51">
        <v>2.0</v>
      </c>
      <c r="AP19" s="46"/>
      <c r="AQ19" s="46"/>
      <c r="AR19" s="46"/>
      <c r="AS19" s="46"/>
      <c r="AT19" s="46"/>
      <c r="AU19" s="46"/>
      <c r="AV19" s="46"/>
      <c r="AW19" s="46"/>
      <c r="AX19" s="46"/>
      <c r="AY19" s="46"/>
      <c r="AZ19" s="46"/>
      <c r="BA19" s="46"/>
      <c r="BB19" s="46"/>
      <c r="BC19" s="46"/>
      <c r="BD19" s="51">
        <v>3.0</v>
      </c>
      <c r="BE19" s="46"/>
      <c r="BF19" s="46"/>
      <c r="BG19" s="46"/>
      <c r="BH19" s="46"/>
      <c r="BI19" s="46"/>
      <c r="BJ19" s="46"/>
      <c r="BK19" s="46"/>
      <c r="BL19" s="46"/>
      <c r="BM19" s="51">
        <v>1.0</v>
      </c>
      <c r="BN19" s="46"/>
      <c r="BO19" s="46"/>
      <c r="BP19" s="46"/>
      <c r="BQ19" s="46"/>
      <c r="BR19" s="51">
        <v>1.0</v>
      </c>
      <c r="BS19" s="46"/>
      <c r="BT19" s="46"/>
      <c r="BU19" s="46"/>
      <c r="BV19" s="51">
        <v>1.0</v>
      </c>
      <c r="BW19" s="46"/>
      <c r="BX19" s="51">
        <v>1.0</v>
      </c>
      <c r="BY19" s="51">
        <v>1.0</v>
      </c>
      <c r="BZ19" s="46"/>
      <c r="CA19" s="46"/>
      <c r="CB19" s="46"/>
      <c r="CC19" s="46"/>
      <c r="CD19" s="51">
        <v>1.0</v>
      </c>
      <c r="CE19" s="51">
        <v>1.0</v>
      </c>
      <c r="CF19" s="46"/>
      <c r="CG19" s="46"/>
      <c r="CH19" s="46"/>
      <c r="CI19" s="46"/>
      <c r="CJ19" s="46"/>
      <c r="CK19" s="46"/>
      <c r="CL19" s="46"/>
      <c r="CM19" s="46"/>
      <c r="CN19" s="46"/>
      <c r="CO19" s="46"/>
      <c r="CP19" s="46"/>
      <c r="CQ19" s="51">
        <v>2.0</v>
      </c>
      <c r="CR19" s="46"/>
      <c r="CS19" s="46"/>
      <c r="CT19" s="46"/>
      <c r="CU19" s="46"/>
      <c r="CV19" s="46"/>
      <c r="CW19" s="51">
        <v>1.0</v>
      </c>
      <c r="CX19" s="46"/>
      <c r="CY19" s="46"/>
      <c r="CZ19" s="46"/>
      <c r="DA19" s="46"/>
      <c r="DB19" s="46"/>
      <c r="DC19" s="46"/>
      <c r="DD19" s="46"/>
      <c r="DE19" s="46"/>
      <c r="DF19" s="46"/>
      <c r="DG19" s="46"/>
      <c r="DH19" s="46"/>
      <c r="DI19" s="51">
        <v>1.0</v>
      </c>
      <c r="DJ19" s="46"/>
      <c r="DK19" s="46"/>
      <c r="DL19" s="46"/>
      <c r="DM19" s="46"/>
      <c r="DN19" s="46"/>
      <c r="DO19" s="46"/>
      <c r="DP19" s="46"/>
      <c r="DQ19" s="46"/>
      <c r="DR19" s="46"/>
      <c r="DS19" s="46"/>
      <c r="DT19" s="46"/>
      <c r="DU19" s="46"/>
      <c r="DV19" s="46"/>
      <c r="DW19" s="46"/>
      <c r="DX19" s="46"/>
      <c r="DY19" s="46"/>
      <c r="DZ19" s="46"/>
      <c r="EA19" s="46"/>
      <c r="EB19" s="46"/>
      <c r="EC19" s="46"/>
      <c r="ED19" s="46"/>
      <c r="EE19" s="46"/>
      <c r="EF19" s="46"/>
      <c r="EG19" s="46"/>
      <c r="EH19" s="46"/>
      <c r="EI19" s="46"/>
      <c r="EJ19" s="46"/>
      <c r="EK19" s="46"/>
      <c r="EL19" s="46"/>
      <c r="EM19" s="46"/>
      <c r="EN19" s="46"/>
      <c r="EO19" s="46"/>
      <c r="EP19" s="46"/>
      <c r="EQ19" s="46"/>
      <c r="ER19" s="46"/>
      <c r="ES19" s="46"/>
      <c r="ET19" s="46"/>
      <c r="EU19" s="46"/>
      <c r="EV19" s="46"/>
      <c r="EW19" s="46"/>
      <c r="EX19" s="46"/>
      <c r="EY19" s="46"/>
      <c r="EZ19" s="46"/>
      <c r="FA19" s="35" t="s">
        <v>359</v>
      </c>
      <c r="FB19" s="35"/>
      <c r="FC19" s="35"/>
      <c r="FD19" s="35"/>
    </row>
    <row r="20">
      <c r="A20" s="22" t="s">
        <v>360</v>
      </c>
      <c r="B20" s="23" t="s">
        <v>361</v>
      </c>
      <c r="C20" s="24" t="s">
        <v>8</v>
      </c>
      <c r="D20" s="23" t="s">
        <v>18</v>
      </c>
      <c r="E20" s="25"/>
      <c r="F20" s="25"/>
      <c r="G20" s="23" t="s">
        <v>362</v>
      </c>
      <c r="H20" s="23" t="s">
        <v>363</v>
      </c>
      <c r="I20" s="23" t="s">
        <v>13</v>
      </c>
      <c r="J20" s="23" t="s">
        <v>13</v>
      </c>
      <c r="K20" s="23" t="s">
        <v>272</v>
      </c>
      <c r="L20" s="23" t="s">
        <v>364</v>
      </c>
      <c r="M20" s="23" t="s">
        <v>50</v>
      </c>
      <c r="N20" s="26">
        <v>42026.0</v>
      </c>
      <c r="O20" s="26">
        <v>42026.0</v>
      </c>
      <c r="P20" s="27"/>
      <c r="Q20" s="28"/>
      <c r="R20" s="28"/>
      <c r="S20" s="28"/>
      <c r="T20" s="28">
        <f t="shared" si="3"/>
        <v>1497</v>
      </c>
      <c r="U20" s="29">
        <f t="shared" ref="U20:W20" si="42">IF(ISBLANK($A20),"",sum(AE20,AK20,AQ20,AW20,BC20,BI20,BO20,BU20,CA20,CG20,CM20,CS20,CY20,DE20,DK20,DQ20,DW20,EC20,EI20,EO20,EU20))</f>
        <v>3</v>
      </c>
      <c r="V20" s="29">
        <f t="shared" si="42"/>
        <v>4</v>
      </c>
      <c r="W20" s="29">
        <f t="shared" si="42"/>
        <v>0</v>
      </c>
      <c r="X20" s="30">
        <f t="shared" si="28"/>
        <v>7</v>
      </c>
      <c r="Y20" s="29">
        <f t="shared" ref="Y20:AA20" si="43">IF(ISBLANK($A20),"",sum(AH20,AN20,AT20,AZ20,BF20,BL20,BR20,BX20,CD20,CJ20,CP20,CV20,DB20,DH20,DN20,DT20,DZ20,EF20,EL20,ER20,EX20))</f>
        <v>5</v>
      </c>
      <c r="Z20" s="29">
        <f t="shared" si="43"/>
        <v>0</v>
      </c>
      <c r="AA20" s="29">
        <f t="shared" si="43"/>
        <v>0</v>
      </c>
      <c r="AB20" s="30">
        <f t="shared" si="7"/>
        <v>5</v>
      </c>
      <c r="AC20" s="31">
        <f t="shared" si="8"/>
        <v>0.7142857143</v>
      </c>
      <c r="AD20" s="32" t="str">
        <f t="shared" si="18"/>
        <v>20+</v>
      </c>
      <c r="AE20" s="33"/>
      <c r="AF20" s="33"/>
      <c r="AG20" s="33"/>
      <c r="AH20" s="33"/>
      <c r="AI20" s="33"/>
      <c r="AJ20" s="33"/>
      <c r="AK20" s="22">
        <v>2.0</v>
      </c>
      <c r="AL20" s="22">
        <v>1.0</v>
      </c>
      <c r="AM20" s="33"/>
      <c r="AN20" s="33"/>
      <c r="AO20" s="33"/>
      <c r="AP20" s="33"/>
      <c r="AQ20" s="33"/>
      <c r="AR20" s="33"/>
      <c r="AS20" s="33"/>
      <c r="AT20" s="33"/>
      <c r="AU20" s="33"/>
      <c r="AV20" s="33"/>
      <c r="AW20" s="22">
        <v>1.0</v>
      </c>
      <c r="AX20" s="22">
        <v>1.0</v>
      </c>
      <c r="AY20" s="33"/>
      <c r="AZ20" s="22">
        <v>3.0</v>
      </c>
      <c r="BA20" s="33"/>
      <c r="BB20" s="33"/>
      <c r="BC20" s="33"/>
      <c r="BD20" s="33"/>
      <c r="BE20" s="33"/>
      <c r="BF20" s="33"/>
      <c r="BG20" s="33"/>
      <c r="BH20" s="33"/>
      <c r="BI20" s="22"/>
      <c r="BJ20" s="33"/>
      <c r="BK20" s="33"/>
      <c r="BL20" s="22">
        <v>1.0</v>
      </c>
      <c r="BM20" s="33"/>
      <c r="BN20" s="33"/>
      <c r="BO20" s="33"/>
      <c r="BP20" s="33"/>
      <c r="BQ20" s="33"/>
      <c r="BR20" s="33"/>
      <c r="BS20" s="33"/>
      <c r="BT20" s="33"/>
      <c r="BU20" s="33"/>
      <c r="BV20" s="33"/>
      <c r="BW20" s="33"/>
      <c r="BX20" s="33"/>
      <c r="BY20" s="33"/>
      <c r="BZ20" s="33"/>
      <c r="CA20" s="22"/>
      <c r="CB20" s="33"/>
      <c r="CC20" s="33"/>
      <c r="CD20" s="33"/>
      <c r="CE20" s="33"/>
      <c r="CF20" s="33"/>
      <c r="CG20" s="33"/>
      <c r="CH20" s="22">
        <v>2.0</v>
      </c>
      <c r="CI20" s="33"/>
      <c r="CJ20" s="33"/>
      <c r="CK20" s="33"/>
      <c r="CL20" s="33"/>
      <c r="CM20" s="33"/>
      <c r="CN20" s="33"/>
      <c r="CO20" s="33"/>
      <c r="CP20" s="22">
        <v>1.0</v>
      </c>
      <c r="CQ20" s="33"/>
      <c r="CR20" s="33"/>
      <c r="CS20" s="33"/>
      <c r="CT20" s="33"/>
      <c r="CU20" s="33"/>
      <c r="CV20" s="33"/>
      <c r="CW20" s="33"/>
      <c r="CX20" s="33"/>
      <c r="CY20" s="33"/>
      <c r="CZ20" s="33"/>
      <c r="DA20" s="33"/>
      <c r="DB20" s="33"/>
      <c r="DC20" s="33"/>
      <c r="DD20" s="33"/>
      <c r="DE20" s="33"/>
      <c r="DF20" s="33"/>
      <c r="DG20" s="33"/>
      <c r="DH20" s="33"/>
      <c r="DI20" s="33"/>
      <c r="DJ20" s="33"/>
      <c r="DK20" s="33"/>
      <c r="DL20" s="33"/>
      <c r="DM20" s="33"/>
      <c r="DN20" s="33"/>
      <c r="DO20" s="33"/>
      <c r="DP20" s="33"/>
      <c r="DQ20" s="33"/>
      <c r="DR20" s="33"/>
      <c r="DS20" s="33"/>
      <c r="DT20" s="33"/>
      <c r="DU20" s="33"/>
      <c r="DV20" s="33"/>
      <c r="DW20" s="33"/>
      <c r="DX20" s="33"/>
      <c r="DY20" s="33"/>
      <c r="DZ20" s="33"/>
      <c r="EA20" s="33"/>
      <c r="EB20" s="33"/>
      <c r="EC20" s="33"/>
      <c r="ED20" s="33"/>
      <c r="EE20" s="33"/>
      <c r="EF20" s="33"/>
      <c r="EG20" s="33"/>
      <c r="EH20" s="33"/>
      <c r="EI20" s="33"/>
      <c r="EJ20" s="33"/>
      <c r="EK20" s="33"/>
      <c r="EL20" s="33"/>
      <c r="EM20" s="33"/>
      <c r="EN20" s="33"/>
      <c r="EO20" s="33"/>
      <c r="EP20" s="33"/>
      <c r="EQ20" s="33"/>
      <c r="ER20" s="33"/>
      <c r="ES20" s="33"/>
      <c r="ET20" s="33"/>
      <c r="EU20" s="33"/>
      <c r="EV20" s="33"/>
      <c r="EW20" s="33"/>
      <c r="EX20" s="33"/>
      <c r="EY20" s="33"/>
      <c r="EZ20" s="33"/>
      <c r="FA20" s="23" t="s">
        <v>365</v>
      </c>
      <c r="FB20" s="23"/>
      <c r="FC20" s="23"/>
      <c r="FD20" s="23"/>
    </row>
    <row r="21">
      <c r="A21" s="22" t="s">
        <v>366</v>
      </c>
      <c r="B21" s="23" t="s">
        <v>361</v>
      </c>
      <c r="C21" s="24" t="s">
        <v>8</v>
      </c>
      <c r="D21" s="23" t="s">
        <v>18</v>
      </c>
      <c r="E21" s="25"/>
      <c r="F21" s="25"/>
      <c r="G21" s="23" t="s">
        <v>362</v>
      </c>
      <c r="H21" s="23" t="s">
        <v>363</v>
      </c>
      <c r="I21" s="23" t="s">
        <v>13</v>
      </c>
      <c r="J21" s="23" t="s">
        <v>13</v>
      </c>
      <c r="K21" s="23" t="s">
        <v>272</v>
      </c>
      <c r="L21" s="23" t="s">
        <v>367</v>
      </c>
      <c r="M21" s="23" t="s">
        <v>61</v>
      </c>
      <c r="N21" s="26">
        <v>42026.0</v>
      </c>
      <c r="O21" s="26">
        <v>42026.0</v>
      </c>
      <c r="P21" s="27"/>
      <c r="Q21" s="28"/>
      <c r="R21" s="28"/>
      <c r="S21" s="28"/>
      <c r="T21" s="28">
        <f t="shared" si="3"/>
        <v>1497</v>
      </c>
      <c r="U21" s="29">
        <f t="shared" ref="U21:W21" si="44">IF(ISBLANK($A21),"",sum(AE21,AK21,AQ21,AW21,BC21,BI21,BO21,BU21,CA21,CG21,CM21,CS21,CY21,DE21,DK21,DQ21,DW21,EC21,EI21,EO21,EU21))</f>
        <v>1</v>
      </c>
      <c r="V21" s="29">
        <f t="shared" si="44"/>
        <v>1</v>
      </c>
      <c r="W21" s="29">
        <f t="shared" si="44"/>
        <v>0</v>
      </c>
      <c r="X21" s="30">
        <f t="shared" si="28"/>
        <v>2</v>
      </c>
      <c r="Y21" s="29">
        <f t="shared" ref="Y21:AA21" si="45">IF(ISBLANK($A21),"",sum(AH21,AN21,AT21,AZ21,BF21,BL21,BR21,BX21,CD21,CJ21,CP21,CV21,DB21,DH21,DN21,DT21,DZ21,EF21,EL21,ER21,EX21))</f>
        <v>1</v>
      </c>
      <c r="Z21" s="29">
        <f t="shared" si="45"/>
        <v>1</v>
      </c>
      <c r="AA21" s="29">
        <f t="shared" si="45"/>
        <v>0</v>
      </c>
      <c r="AB21" s="30">
        <f t="shared" si="7"/>
        <v>2</v>
      </c>
      <c r="AC21" s="31">
        <f t="shared" si="8"/>
        <v>0.5</v>
      </c>
      <c r="AD21" s="48" t="str">
        <f t="shared" si="18"/>
        <v>20+</v>
      </c>
      <c r="AE21" s="33"/>
      <c r="AF21" s="33"/>
      <c r="AG21" s="33"/>
      <c r="AH21" s="33"/>
      <c r="AI21" s="33"/>
      <c r="AJ21" s="33"/>
      <c r="AK21" s="22">
        <v>1.0</v>
      </c>
      <c r="AL21" s="22">
        <v>1.0</v>
      </c>
      <c r="AM21" s="33"/>
      <c r="AN21" s="33"/>
      <c r="AO21" s="33"/>
      <c r="AP21" s="33"/>
      <c r="AQ21" s="33"/>
      <c r="AR21" s="33"/>
      <c r="AS21" s="33"/>
      <c r="AT21" s="33"/>
      <c r="AU21" s="33"/>
      <c r="AV21" s="33"/>
      <c r="AW21" s="22"/>
      <c r="AX21" s="22"/>
      <c r="AY21" s="33"/>
      <c r="AZ21" s="22">
        <v>1.0</v>
      </c>
      <c r="BA21" s="33"/>
      <c r="BB21" s="33"/>
      <c r="BC21" s="33"/>
      <c r="BD21" s="33"/>
      <c r="BE21" s="33"/>
      <c r="BF21" s="33"/>
      <c r="BG21" s="33"/>
      <c r="BH21" s="33"/>
      <c r="BI21" s="33"/>
      <c r="BJ21" s="33"/>
      <c r="BK21" s="33"/>
      <c r="BL21" s="33"/>
      <c r="BM21" s="33"/>
      <c r="BN21" s="33"/>
      <c r="BO21" s="33"/>
      <c r="BP21" s="33"/>
      <c r="BQ21" s="33"/>
      <c r="BR21" s="33"/>
      <c r="BS21" s="33"/>
      <c r="BT21" s="33"/>
      <c r="BU21" s="33"/>
      <c r="BV21" s="33"/>
      <c r="BW21" s="33"/>
      <c r="BX21" s="33"/>
      <c r="BY21" s="33"/>
      <c r="BZ21" s="33"/>
      <c r="CA21" s="33"/>
      <c r="CB21" s="33"/>
      <c r="CC21" s="33"/>
      <c r="CD21" s="33"/>
      <c r="CE21" s="33"/>
      <c r="CF21" s="33"/>
      <c r="CG21" s="33"/>
      <c r="CH21" s="33"/>
      <c r="CI21" s="33"/>
      <c r="CJ21" s="33"/>
      <c r="CK21" s="33"/>
      <c r="CL21" s="33"/>
      <c r="CM21" s="33"/>
      <c r="CN21" s="33"/>
      <c r="CO21" s="33"/>
      <c r="CP21" s="33"/>
      <c r="CQ21" s="22">
        <v>1.0</v>
      </c>
      <c r="CR21" s="33"/>
      <c r="CS21" s="33"/>
      <c r="CT21" s="33"/>
      <c r="CU21" s="33"/>
      <c r="CV21" s="33"/>
      <c r="CW21" s="33"/>
      <c r="CX21" s="33"/>
      <c r="CY21" s="33"/>
      <c r="CZ21" s="33"/>
      <c r="DA21" s="33"/>
      <c r="DB21" s="33"/>
      <c r="DC21" s="33"/>
      <c r="DD21" s="33"/>
      <c r="DE21" s="33"/>
      <c r="DF21" s="33"/>
      <c r="DG21" s="33"/>
      <c r="DH21" s="33"/>
      <c r="DI21" s="33"/>
      <c r="DJ21" s="33"/>
      <c r="DK21" s="33"/>
      <c r="DL21" s="33"/>
      <c r="DM21" s="33"/>
      <c r="DN21" s="33"/>
      <c r="DO21" s="33"/>
      <c r="DP21" s="33"/>
      <c r="DQ21" s="33"/>
      <c r="DR21" s="33"/>
      <c r="DS21" s="33"/>
      <c r="DT21" s="33"/>
      <c r="DU21" s="33"/>
      <c r="DV21" s="33"/>
      <c r="DW21" s="33"/>
      <c r="DX21" s="33"/>
      <c r="DY21" s="33"/>
      <c r="DZ21" s="33"/>
      <c r="EA21" s="33"/>
      <c r="EB21" s="33"/>
      <c r="EC21" s="33"/>
      <c r="ED21" s="33"/>
      <c r="EE21" s="33"/>
      <c r="EF21" s="33"/>
      <c r="EG21" s="33"/>
      <c r="EH21" s="33"/>
      <c r="EI21" s="33"/>
      <c r="EJ21" s="33"/>
      <c r="EK21" s="33"/>
      <c r="EL21" s="33"/>
      <c r="EM21" s="33"/>
      <c r="EN21" s="33"/>
      <c r="EO21" s="33"/>
      <c r="EP21" s="33"/>
      <c r="EQ21" s="33"/>
      <c r="ER21" s="33"/>
      <c r="ES21" s="33"/>
      <c r="ET21" s="33"/>
      <c r="EU21" s="33"/>
      <c r="EV21" s="33"/>
      <c r="EW21" s="33"/>
      <c r="EX21" s="33"/>
      <c r="EY21" s="33"/>
      <c r="EZ21" s="33"/>
      <c r="FA21" s="23" t="s">
        <v>368</v>
      </c>
      <c r="FB21" s="23"/>
      <c r="FC21" s="23"/>
      <c r="FD21" s="23"/>
    </row>
    <row r="22">
      <c r="A22" s="22" t="s">
        <v>369</v>
      </c>
      <c r="B22" s="23" t="s">
        <v>370</v>
      </c>
      <c r="C22" s="54"/>
      <c r="D22" s="23" t="s">
        <v>18</v>
      </c>
      <c r="E22" s="25"/>
      <c r="F22" s="25"/>
      <c r="G22" s="23" t="s">
        <v>371</v>
      </c>
      <c r="H22" s="23" t="s">
        <v>372</v>
      </c>
      <c r="I22" s="23" t="s">
        <v>13</v>
      </c>
      <c r="J22" s="23" t="s">
        <v>13</v>
      </c>
      <c r="K22" s="23" t="s">
        <v>272</v>
      </c>
      <c r="L22" s="23" t="s">
        <v>373</v>
      </c>
      <c r="M22" s="23" t="s">
        <v>125</v>
      </c>
      <c r="N22" s="26">
        <v>42114.0</v>
      </c>
      <c r="O22" s="26">
        <v>42114.0</v>
      </c>
      <c r="P22" s="27"/>
      <c r="Q22" s="28"/>
      <c r="R22" s="28"/>
      <c r="S22" s="28"/>
      <c r="T22" s="28">
        <f t="shared" si="3"/>
        <v>1409</v>
      </c>
      <c r="U22" s="29">
        <f t="shared" ref="U22:W22" si="46">IF(ISBLANK($A22),"",sum(AE22,AK22,AQ22,AW22,BC22,BI22,BO22,BU22,CA22,CG22,CM22,CS22,CY22,DE22,DK22,DQ22,DW22,EC22,EI22,EO22,EU22))</f>
        <v>0</v>
      </c>
      <c r="V22" s="29">
        <f t="shared" si="46"/>
        <v>3</v>
      </c>
      <c r="W22" s="29">
        <f t="shared" si="46"/>
        <v>0</v>
      </c>
      <c r="X22" s="30">
        <f t="shared" si="28"/>
        <v>3</v>
      </c>
      <c r="Y22" s="29">
        <f t="shared" ref="Y22:AA22" si="47">IF(ISBLANK($A22),"",sum(AH22,AN22,AT22,AZ22,BF22,BL22,BR22,BX22,CD22,CJ22,CP22,CV22,DB22,DH22,DN22,DT22,DZ22,EF22,EL22,ER22,EX22))</f>
        <v>2</v>
      </c>
      <c r="Z22" s="29">
        <f t="shared" si="47"/>
        <v>2</v>
      </c>
      <c r="AA22" s="29">
        <f t="shared" si="47"/>
        <v>0</v>
      </c>
      <c r="AB22" s="30">
        <f t="shared" si="7"/>
        <v>4</v>
      </c>
      <c r="AC22" s="31">
        <f t="shared" si="8"/>
        <v>0.6666666667</v>
      </c>
      <c r="AD22" s="48" t="str">
        <f t="shared" si="18"/>
        <v>20+</v>
      </c>
      <c r="AE22" s="33"/>
      <c r="AF22" s="33"/>
      <c r="AG22" s="33"/>
      <c r="AH22" s="33"/>
      <c r="AI22" s="33"/>
      <c r="AJ22" s="33"/>
      <c r="AK22" s="33"/>
      <c r="AL22" s="22">
        <v>2.0</v>
      </c>
      <c r="AM22" s="33"/>
      <c r="AN22" s="22">
        <v>1.0</v>
      </c>
      <c r="AO22" s="33"/>
      <c r="AP22" s="33"/>
      <c r="AQ22" s="33"/>
      <c r="AR22" s="22">
        <v>1.0</v>
      </c>
      <c r="AS22" s="33"/>
      <c r="AT22" s="22">
        <v>1.0</v>
      </c>
      <c r="AU22" s="22">
        <v>1.0</v>
      </c>
      <c r="AV22" s="33"/>
      <c r="AW22" s="33"/>
      <c r="AX22" s="33"/>
      <c r="AY22" s="33"/>
      <c r="AZ22" s="33"/>
      <c r="BA22" s="33"/>
      <c r="BB22" s="33"/>
      <c r="BC22" s="33"/>
      <c r="BD22" s="33"/>
      <c r="BE22" s="33"/>
      <c r="BF22" s="33"/>
      <c r="BG22" s="22">
        <v>1.0</v>
      </c>
      <c r="BH22" s="33"/>
      <c r="BI22" s="33"/>
      <c r="BJ22" s="33"/>
      <c r="BK22" s="33"/>
      <c r="BL22" s="33"/>
      <c r="BM22" s="33"/>
      <c r="BN22" s="33"/>
      <c r="BO22" s="33"/>
      <c r="BP22" s="33"/>
      <c r="BQ22" s="33"/>
      <c r="BR22" s="33"/>
      <c r="BS22" s="33"/>
      <c r="BT22" s="33"/>
      <c r="BU22" s="33"/>
      <c r="BV22" s="33"/>
      <c r="BW22" s="33"/>
      <c r="BX22" s="33"/>
      <c r="BY22" s="33"/>
      <c r="BZ22" s="33"/>
      <c r="CA22" s="33"/>
      <c r="CB22" s="33"/>
      <c r="CC22" s="33"/>
      <c r="CD22" s="33"/>
      <c r="CE22" s="33"/>
      <c r="CF22" s="33"/>
      <c r="CG22" s="33"/>
      <c r="CH22" s="33"/>
      <c r="CI22" s="33"/>
      <c r="CJ22" s="33"/>
      <c r="CK22" s="33"/>
      <c r="CL22" s="33"/>
      <c r="CM22" s="33"/>
      <c r="CN22" s="33"/>
      <c r="CO22" s="33"/>
      <c r="CP22" s="33"/>
      <c r="CQ22" s="33"/>
      <c r="CR22" s="33"/>
      <c r="CS22" s="33"/>
      <c r="CT22" s="33"/>
      <c r="CU22" s="33"/>
      <c r="CV22" s="33"/>
      <c r="CW22" s="33"/>
      <c r="CX22" s="33"/>
      <c r="CY22" s="33"/>
      <c r="CZ22" s="33"/>
      <c r="DA22" s="33"/>
      <c r="DB22" s="33"/>
      <c r="DC22" s="33"/>
      <c r="DD22" s="33"/>
      <c r="DE22" s="33"/>
      <c r="DF22" s="33"/>
      <c r="DG22" s="33"/>
      <c r="DH22" s="33"/>
      <c r="DI22" s="33"/>
      <c r="DJ22" s="33"/>
      <c r="DK22" s="33"/>
      <c r="DL22" s="33"/>
      <c r="DM22" s="33"/>
      <c r="DN22" s="33"/>
      <c r="DO22" s="33"/>
      <c r="DP22" s="33"/>
      <c r="DQ22" s="33"/>
      <c r="DR22" s="33"/>
      <c r="DS22" s="33"/>
      <c r="DT22" s="33"/>
      <c r="DU22" s="33"/>
      <c r="DV22" s="33"/>
      <c r="DW22" s="33"/>
      <c r="DX22" s="33"/>
      <c r="DY22" s="33"/>
      <c r="DZ22" s="33"/>
      <c r="EA22" s="33"/>
      <c r="EB22" s="33"/>
      <c r="EC22" s="33"/>
      <c r="ED22" s="33"/>
      <c r="EE22" s="33"/>
      <c r="EF22" s="33"/>
      <c r="EG22" s="33"/>
      <c r="EH22" s="33"/>
      <c r="EI22" s="33"/>
      <c r="EJ22" s="33"/>
      <c r="EK22" s="33"/>
      <c r="EL22" s="33"/>
      <c r="EM22" s="33"/>
      <c r="EN22" s="33"/>
      <c r="EO22" s="33"/>
      <c r="EP22" s="33"/>
      <c r="EQ22" s="33"/>
      <c r="ER22" s="33"/>
      <c r="ES22" s="33"/>
      <c r="ET22" s="33"/>
      <c r="EU22" s="33"/>
      <c r="EV22" s="33"/>
      <c r="EW22" s="33"/>
      <c r="EX22" s="33"/>
      <c r="EY22" s="33"/>
      <c r="EZ22" s="33"/>
      <c r="FA22" s="23" t="s">
        <v>374</v>
      </c>
      <c r="FB22" s="23"/>
      <c r="FC22" s="23"/>
      <c r="FD22" s="23"/>
    </row>
    <row r="23">
      <c r="A23" s="22" t="s">
        <v>375</v>
      </c>
      <c r="B23" s="23" t="s">
        <v>376</v>
      </c>
      <c r="C23" s="24" t="s">
        <v>92</v>
      </c>
      <c r="D23" s="23" t="s">
        <v>18</v>
      </c>
      <c r="E23" s="25"/>
      <c r="F23" s="25"/>
      <c r="G23" s="23" t="s">
        <v>377</v>
      </c>
      <c r="H23" s="23" t="s">
        <v>321</v>
      </c>
      <c r="I23" s="23" t="s">
        <v>13</v>
      </c>
      <c r="J23" s="23" t="s">
        <v>13</v>
      </c>
      <c r="K23" s="23" t="s">
        <v>272</v>
      </c>
      <c r="L23" s="23" t="s">
        <v>378</v>
      </c>
      <c r="M23" s="23" t="s">
        <v>75</v>
      </c>
      <c r="N23" s="26">
        <v>42044.0</v>
      </c>
      <c r="O23" s="26">
        <v>42055.0</v>
      </c>
      <c r="P23" s="27"/>
      <c r="Q23" s="28"/>
      <c r="R23" s="28"/>
      <c r="S23" s="28"/>
      <c r="T23" s="28">
        <f t="shared" si="3"/>
        <v>1479</v>
      </c>
      <c r="U23" s="29">
        <f t="shared" ref="U23:W23" si="48">IF(ISBLANK($A23),"",sum(AE23,AK23,AQ23,AW23,BC23,BI23,BO23,BU23,CA23,CG23,CM23,CS23,CY23,DE23,DK23,DQ23,DW23,EC23,EI23,EO23,EU23))</f>
        <v>5</v>
      </c>
      <c r="V23" s="29">
        <f t="shared" si="48"/>
        <v>1</v>
      </c>
      <c r="W23" s="29">
        <f t="shared" si="48"/>
        <v>0</v>
      </c>
      <c r="X23" s="30">
        <f t="shared" si="28"/>
        <v>6</v>
      </c>
      <c r="Y23" s="29">
        <f t="shared" ref="Y23:AA23" si="49">IF(ISBLANK($A23),"",sum(AH23,AN23,AT23,AZ23,BF23,BL23,BR23,BX23,CD23,CJ23,CP23,CV23,DB23,DH23,DN23,DT23,DZ23,EF23,EL23,ER23,EX23))</f>
        <v>3</v>
      </c>
      <c r="Z23" s="29">
        <f t="shared" si="49"/>
        <v>3</v>
      </c>
      <c r="AA23" s="29">
        <f t="shared" si="49"/>
        <v>0</v>
      </c>
      <c r="AB23" s="30">
        <f t="shared" si="7"/>
        <v>6</v>
      </c>
      <c r="AC23" s="31">
        <f t="shared" si="8"/>
        <v>0.5</v>
      </c>
      <c r="AD23" s="32" t="str">
        <f t="shared" si="18"/>
        <v>20+</v>
      </c>
      <c r="AE23" s="33"/>
      <c r="AF23" s="33"/>
      <c r="AG23" s="33"/>
      <c r="AH23" s="33"/>
      <c r="AI23" s="33"/>
      <c r="AJ23" s="33"/>
      <c r="AK23" s="22">
        <v>1.0</v>
      </c>
      <c r="AL23" s="33"/>
      <c r="AM23" s="33"/>
      <c r="AN23" s="33"/>
      <c r="AO23" s="33"/>
      <c r="AP23" s="33"/>
      <c r="AQ23" s="33"/>
      <c r="AR23" s="22">
        <v>1.0</v>
      </c>
      <c r="AS23" s="33"/>
      <c r="AT23" s="33"/>
      <c r="AU23" s="33"/>
      <c r="AV23" s="33"/>
      <c r="AW23" s="33"/>
      <c r="AX23" s="33"/>
      <c r="AY23" s="33"/>
      <c r="AZ23" s="22">
        <v>2.0</v>
      </c>
      <c r="BA23" s="33"/>
      <c r="BB23" s="33"/>
      <c r="BC23" s="33"/>
      <c r="BD23" s="33"/>
      <c r="BE23" s="33"/>
      <c r="BF23" s="33"/>
      <c r="BG23" s="33"/>
      <c r="BH23" s="33"/>
      <c r="BI23" s="22">
        <v>1.0</v>
      </c>
      <c r="BJ23" s="33"/>
      <c r="BK23" s="33"/>
      <c r="BL23" s="33"/>
      <c r="BM23" s="33"/>
      <c r="BN23" s="33"/>
      <c r="BO23" s="22">
        <v>1.0</v>
      </c>
      <c r="BP23" s="33"/>
      <c r="BQ23" s="33"/>
      <c r="BR23" s="33"/>
      <c r="BS23" s="22">
        <v>1.0</v>
      </c>
      <c r="BT23" s="33"/>
      <c r="BU23" s="33"/>
      <c r="BV23" s="33"/>
      <c r="BW23" s="33"/>
      <c r="BX23" s="33"/>
      <c r="BY23" s="33"/>
      <c r="BZ23" s="33"/>
      <c r="CA23" s="33"/>
      <c r="CB23" s="33"/>
      <c r="CC23" s="33"/>
      <c r="CD23" s="22">
        <v>1.0</v>
      </c>
      <c r="CE23" s="33"/>
      <c r="CF23" s="33"/>
      <c r="CG23" s="33"/>
      <c r="CH23" s="33"/>
      <c r="CI23" s="33"/>
      <c r="CJ23" s="33"/>
      <c r="CK23" s="22">
        <v>1.0</v>
      </c>
      <c r="CL23" s="33"/>
      <c r="CM23" s="33"/>
      <c r="CN23" s="33"/>
      <c r="CO23" s="33"/>
      <c r="CP23" s="33"/>
      <c r="CQ23" s="33"/>
      <c r="CR23" s="33"/>
      <c r="CS23" s="33"/>
      <c r="CT23" s="33"/>
      <c r="CU23" s="33"/>
      <c r="CV23" s="33"/>
      <c r="CW23" s="33"/>
      <c r="CX23" s="33"/>
      <c r="CY23" s="33"/>
      <c r="CZ23" s="33"/>
      <c r="DA23" s="33"/>
      <c r="DB23" s="33"/>
      <c r="DC23" s="33"/>
      <c r="DD23" s="33"/>
      <c r="DE23" s="33"/>
      <c r="DF23" s="33"/>
      <c r="DG23" s="33"/>
      <c r="DH23" s="33"/>
      <c r="DI23" s="33"/>
      <c r="DJ23" s="33"/>
      <c r="DK23" s="33"/>
      <c r="DL23" s="33"/>
      <c r="DM23" s="33"/>
      <c r="DN23" s="33"/>
      <c r="DO23" s="33"/>
      <c r="DP23" s="33"/>
      <c r="DQ23" s="33"/>
      <c r="DR23" s="33"/>
      <c r="DS23" s="33"/>
      <c r="DT23" s="33"/>
      <c r="DU23" s="33"/>
      <c r="DV23" s="33"/>
      <c r="DW23" s="22">
        <v>1.0</v>
      </c>
      <c r="DX23" s="33"/>
      <c r="DY23" s="33"/>
      <c r="DZ23" s="33"/>
      <c r="EA23" s="33"/>
      <c r="EB23" s="33"/>
      <c r="EC23" s="33"/>
      <c r="ED23" s="33"/>
      <c r="EE23" s="33"/>
      <c r="EF23" s="33"/>
      <c r="EG23" s="33"/>
      <c r="EH23" s="33"/>
      <c r="EI23" s="33"/>
      <c r="EJ23" s="33"/>
      <c r="EK23" s="33"/>
      <c r="EL23" s="33"/>
      <c r="EM23" s="33"/>
      <c r="EN23" s="33"/>
      <c r="EO23" s="33"/>
      <c r="EP23" s="33"/>
      <c r="EQ23" s="33"/>
      <c r="ER23" s="33"/>
      <c r="ES23" s="33"/>
      <c r="ET23" s="33"/>
      <c r="EU23" s="22">
        <v>1.0</v>
      </c>
      <c r="EV23" s="33"/>
      <c r="EW23" s="33"/>
      <c r="EX23" s="33"/>
      <c r="EY23" s="22">
        <v>1.0</v>
      </c>
      <c r="EZ23" s="33"/>
      <c r="FA23" s="23" t="s">
        <v>379</v>
      </c>
      <c r="FB23" s="23"/>
      <c r="FC23" s="23"/>
      <c r="FD23" s="23"/>
    </row>
    <row r="24" ht="16.5" customHeight="1">
      <c r="A24" s="34" t="s">
        <v>380</v>
      </c>
      <c r="B24" s="35" t="s">
        <v>381</v>
      </c>
      <c r="C24" s="49" t="s">
        <v>66</v>
      </c>
      <c r="D24" s="35" t="s">
        <v>18</v>
      </c>
      <c r="E24" s="47"/>
      <c r="F24" s="47"/>
      <c r="G24" s="35" t="s">
        <v>382</v>
      </c>
      <c r="H24" s="35" t="s">
        <v>383</v>
      </c>
      <c r="I24" s="35" t="s">
        <v>13</v>
      </c>
      <c r="J24" s="35" t="s">
        <v>13</v>
      </c>
      <c r="K24" s="35" t="s">
        <v>96</v>
      </c>
      <c r="L24" s="35" t="s">
        <v>384</v>
      </c>
      <c r="M24" s="35" t="s">
        <v>50</v>
      </c>
      <c r="N24" s="38">
        <v>42108.0</v>
      </c>
      <c r="O24" s="38">
        <v>42108.0</v>
      </c>
      <c r="P24" s="39"/>
      <c r="Q24" s="41"/>
      <c r="R24" s="41"/>
      <c r="S24" s="41"/>
      <c r="T24" s="41">
        <f t="shared" si="3"/>
        <v>1415</v>
      </c>
      <c r="U24" s="42">
        <f t="shared" ref="U24:W24" si="50">IF(ISBLANK($A24),"",sum(AE24,AK24,AQ24,AW24,BC24,BI24,BO24,BU24,CA24,CG24,CM24,CS24,CY24,DE24,DK24,DQ24,DW24,EC24,EI24,EO24,EU24))</f>
        <v>2</v>
      </c>
      <c r="V24" s="42">
        <f t="shared" si="50"/>
        <v>6</v>
      </c>
      <c r="W24" s="42">
        <f t="shared" si="50"/>
        <v>0</v>
      </c>
      <c r="X24" s="43">
        <f t="shared" si="28"/>
        <v>8</v>
      </c>
      <c r="Y24" s="42">
        <f t="shared" ref="Y24:AA24" si="51">IF(ISBLANK($A24),"",sum(AH24,AN24,AT24,AZ24,BF24,BL24,BR24,BX24,CD24,CJ24,CP24,CV24,DB24,DH24,DN24,DT24,DZ24,EF24,EL24,ER24,EX24))</f>
        <v>5</v>
      </c>
      <c r="Z24" s="42">
        <f t="shared" si="51"/>
        <v>4</v>
      </c>
      <c r="AA24" s="42">
        <f t="shared" si="51"/>
        <v>0</v>
      </c>
      <c r="AB24" s="43">
        <f t="shared" si="7"/>
        <v>9</v>
      </c>
      <c r="AC24" s="44">
        <f t="shared" si="8"/>
        <v>0.625</v>
      </c>
      <c r="AD24" s="32" t="str">
        <f t="shared" si="18"/>
        <v>20+</v>
      </c>
      <c r="AE24" s="46"/>
      <c r="AF24" s="46"/>
      <c r="AG24" s="46"/>
      <c r="AH24" s="46"/>
      <c r="AI24" s="46"/>
      <c r="AJ24" s="46"/>
      <c r="AK24" s="46"/>
      <c r="AL24" s="51">
        <v>2.0</v>
      </c>
      <c r="AM24" s="46"/>
      <c r="AN24" s="46"/>
      <c r="AO24" s="46"/>
      <c r="AP24" s="46"/>
      <c r="AQ24" s="46"/>
      <c r="AR24" s="46"/>
      <c r="AS24" s="46"/>
      <c r="AT24" s="46"/>
      <c r="AU24" s="46"/>
      <c r="AV24" s="46"/>
      <c r="AW24" s="46"/>
      <c r="AX24" s="46"/>
      <c r="AY24" s="46"/>
      <c r="AZ24" s="51">
        <v>2.0</v>
      </c>
      <c r="BA24" s="46"/>
      <c r="BB24" s="46"/>
      <c r="BC24" s="51">
        <v>1.0</v>
      </c>
      <c r="BD24" s="51">
        <v>1.0</v>
      </c>
      <c r="BE24" s="46"/>
      <c r="BF24" s="51">
        <v>1.0</v>
      </c>
      <c r="BG24" s="46"/>
      <c r="BH24" s="46"/>
      <c r="BI24" s="46"/>
      <c r="BJ24" s="51">
        <v>2.0</v>
      </c>
      <c r="BK24" s="46"/>
      <c r="BL24" s="46"/>
      <c r="BM24" s="46"/>
      <c r="BN24" s="46"/>
      <c r="BO24" s="46"/>
      <c r="BP24" s="51">
        <v>1.0</v>
      </c>
      <c r="BQ24" s="46"/>
      <c r="BR24" s="51">
        <v>2.0</v>
      </c>
      <c r="BS24" s="51">
        <v>1.0</v>
      </c>
      <c r="BT24" s="46"/>
      <c r="BU24" s="46"/>
      <c r="BV24" s="46"/>
      <c r="BW24" s="46"/>
      <c r="BX24" s="46"/>
      <c r="BY24" s="51">
        <v>1.0</v>
      </c>
      <c r="BZ24" s="46"/>
      <c r="CA24" s="51">
        <v>1.0</v>
      </c>
      <c r="CB24" s="46"/>
      <c r="CC24" s="46"/>
      <c r="CD24" s="46"/>
      <c r="CE24" s="51">
        <v>1.0</v>
      </c>
      <c r="CF24" s="46"/>
      <c r="CG24" s="46"/>
      <c r="CH24" s="46"/>
      <c r="CI24" s="46"/>
      <c r="CJ24" s="46"/>
      <c r="CK24" s="51">
        <v>1.0</v>
      </c>
      <c r="CL24" s="46"/>
      <c r="CM24" s="46"/>
      <c r="CN24" s="46"/>
      <c r="CO24" s="46"/>
      <c r="CP24" s="46"/>
      <c r="CQ24" s="46"/>
      <c r="CR24" s="46"/>
      <c r="CS24" s="46"/>
      <c r="CT24" s="46"/>
      <c r="CU24" s="46"/>
      <c r="CV24" s="46"/>
      <c r="CW24" s="46"/>
      <c r="CX24" s="46"/>
      <c r="CY24" s="46"/>
      <c r="CZ24" s="46"/>
      <c r="DA24" s="46"/>
      <c r="DB24" s="46"/>
      <c r="DC24" s="46"/>
      <c r="DD24" s="46"/>
      <c r="DE24" s="46"/>
      <c r="DF24" s="46"/>
      <c r="DG24" s="46"/>
      <c r="DH24" s="46"/>
      <c r="DI24" s="46"/>
      <c r="DJ24" s="46"/>
      <c r="DK24" s="46"/>
      <c r="DL24" s="46"/>
      <c r="DM24" s="46"/>
      <c r="DN24" s="46"/>
      <c r="DO24" s="46"/>
      <c r="DP24" s="46"/>
      <c r="DQ24" s="46"/>
      <c r="DR24" s="46"/>
      <c r="DS24" s="46"/>
      <c r="DT24" s="46"/>
      <c r="DU24" s="46"/>
      <c r="DV24" s="46"/>
      <c r="DW24" s="46"/>
      <c r="DX24" s="46"/>
      <c r="DY24" s="46"/>
      <c r="DZ24" s="46"/>
      <c r="EA24" s="46"/>
      <c r="EB24" s="46"/>
      <c r="EC24" s="46"/>
      <c r="ED24" s="46"/>
      <c r="EE24" s="46"/>
      <c r="EF24" s="46"/>
      <c r="EG24" s="46"/>
      <c r="EH24" s="46"/>
      <c r="EI24" s="46"/>
      <c r="EJ24" s="46"/>
      <c r="EK24" s="46"/>
      <c r="EL24" s="46"/>
      <c r="EM24" s="46"/>
      <c r="EN24" s="46"/>
      <c r="EO24" s="46"/>
      <c r="EP24" s="46"/>
      <c r="EQ24" s="46"/>
      <c r="ER24" s="46"/>
      <c r="ES24" s="46"/>
      <c r="ET24" s="46"/>
      <c r="EU24" s="46"/>
      <c r="EV24" s="46"/>
      <c r="EW24" s="46"/>
      <c r="EX24" s="46"/>
      <c r="EY24" s="46"/>
      <c r="EZ24" s="46"/>
      <c r="FA24" s="35" t="s">
        <v>385</v>
      </c>
      <c r="FB24" s="35"/>
      <c r="FC24" s="35"/>
      <c r="FD24" s="35"/>
    </row>
    <row r="25">
      <c r="A25" s="34" t="s">
        <v>386</v>
      </c>
      <c r="B25" s="35" t="s">
        <v>387</v>
      </c>
      <c r="C25" s="49" t="s">
        <v>346</v>
      </c>
      <c r="D25" s="35" t="s">
        <v>18</v>
      </c>
      <c r="E25" s="47"/>
      <c r="F25" s="47"/>
      <c r="G25" s="35" t="s">
        <v>388</v>
      </c>
      <c r="H25" s="35" t="s">
        <v>389</v>
      </c>
      <c r="I25" s="35" t="s">
        <v>13</v>
      </c>
      <c r="J25" s="35" t="s">
        <v>13</v>
      </c>
      <c r="K25" s="35" t="s">
        <v>96</v>
      </c>
      <c r="L25" s="35" t="s">
        <v>327</v>
      </c>
      <c r="M25" s="35" t="s">
        <v>85</v>
      </c>
      <c r="N25" s="38">
        <v>41981.0</v>
      </c>
      <c r="O25" s="38">
        <v>41981.0</v>
      </c>
      <c r="P25" s="39"/>
      <c r="Q25" s="41"/>
      <c r="R25" s="41"/>
      <c r="S25" s="41"/>
      <c r="T25" s="41">
        <f t="shared" si="3"/>
        <v>1542</v>
      </c>
      <c r="U25" s="42">
        <f t="shared" ref="U25:W25" si="52">IF(ISBLANK($A25),"",sum(AE25,AK25,AQ25,AW25,BC25,BI25,BO25,BU25,CA25,CG25,CM25,CS25,CY25,DE25,DK25,DQ25,DW25,EC25,EI25,EO25,EU25))</f>
        <v>2</v>
      </c>
      <c r="V25" s="42">
        <f t="shared" si="52"/>
        <v>6</v>
      </c>
      <c r="W25" s="42">
        <f t="shared" si="52"/>
        <v>0</v>
      </c>
      <c r="X25" s="43">
        <f t="shared" si="28"/>
        <v>8</v>
      </c>
      <c r="Y25" s="42">
        <f t="shared" ref="Y25:AA25" si="53">IF(ISBLANK($A25),"",sum(AH25,AN25,AT25,AZ25,BF25,BL25,BR25,BX25,CD25,CJ25,CP25,CV25,DB25,DH25,DN25,DT25,DZ25,EF25,EL25,ER25,EX25))</f>
        <v>8</v>
      </c>
      <c r="Z25" s="42">
        <f t="shared" si="53"/>
        <v>3</v>
      </c>
      <c r="AA25" s="42">
        <f t="shared" si="53"/>
        <v>0</v>
      </c>
      <c r="AB25" s="43">
        <f t="shared" si="7"/>
        <v>11</v>
      </c>
      <c r="AC25" s="44">
        <f t="shared" si="8"/>
        <v>1</v>
      </c>
      <c r="AD25" s="32" t="str">
        <f t="shared" si="18"/>
        <v>20+</v>
      </c>
      <c r="AE25" s="51">
        <v>1.0</v>
      </c>
      <c r="AF25" s="51">
        <v>1.0</v>
      </c>
      <c r="AG25" s="46"/>
      <c r="AH25" s="46"/>
      <c r="AI25" s="46"/>
      <c r="AJ25" s="46"/>
      <c r="AK25" s="46"/>
      <c r="AL25" s="51">
        <v>1.0</v>
      </c>
      <c r="AM25" s="46"/>
      <c r="AN25" s="46"/>
      <c r="AO25" s="46"/>
      <c r="AP25" s="46"/>
      <c r="AQ25" s="46"/>
      <c r="AR25" s="46"/>
      <c r="AS25" s="46"/>
      <c r="AT25" s="46"/>
      <c r="AU25" s="46"/>
      <c r="AV25" s="46"/>
      <c r="AW25" s="46"/>
      <c r="AX25" s="46"/>
      <c r="AY25" s="46"/>
      <c r="AZ25" s="51">
        <v>2.0</v>
      </c>
      <c r="BA25" s="46"/>
      <c r="BB25" s="46"/>
      <c r="BC25" s="46"/>
      <c r="BD25" s="51">
        <v>1.0</v>
      </c>
      <c r="BE25" s="46"/>
      <c r="BF25" s="51">
        <v>1.0</v>
      </c>
      <c r="BG25" s="46"/>
      <c r="BH25" s="46"/>
      <c r="BI25" s="46"/>
      <c r="BJ25" s="51">
        <v>1.0</v>
      </c>
      <c r="BK25" s="46"/>
      <c r="BL25" s="51">
        <v>1.0</v>
      </c>
      <c r="BM25" s="46"/>
      <c r="BN25" s="46"/>
      <c r="BO25" s="46"/>
      <c r="BP25" s="46"/>
      <c r="BQ25" s="46"/>
      <c r="BR25" s="46"/>
      <c r="BS25" s="46"/>
      <c r="BT25" s="46"/>
      <c r="BU25" s="46"/>
      <c r="BV25" s="46"/>
      <c r="BW25" s="46"/>
      <c r="BX25" s="51">
        <v>1.0</v>
      </c>
      <c r="BY25" s="46"/>
      <c r="BZ25" s="46"/>
      <c r="CA25" s="46"/>
      <c r="CB25" s="46"/>
      <c r="CC25" s="46"/>
      <c r="CD25" s="46"/>
      <c r="CE25" s="51">
        <v>1.0</v>
      </c>
      <c r="CF25" s="46"/>
      <c r="CG25" s="46"/>
      <c r="CH25" s="51">
        <v>2.0</v>
      </c>
      <c r="CI25" s="46"/>
      <c r="CJ25" s="51">
        <v>2.0</v>
      </c>
      <c r="CK25" s="46"/>
      <c r="CL25" s="46"/>
      <c r="CM25" s="51">
        <v>1.0</v>
      </c>
      <c r="CN25" s="46"/>
      <c r="CO25" s="46"/>
      <c r="CP25" s="51">
        <v>1.0</v>
      </c>
      <c r="CQ25" s="46"/>
      <c r="CR25" s="46"/>
      <c r="CS25" s="46"/>
      <c r="CT25" s="46"/>
      <c r="CU25" s="46"/>
      <c r="CV25" s="46"/>
      <c r="CW25" s="51">
        <v>1.0</v>
      </c>
      <c r="CX25" s="46"/>
      <c r="CY25" s="46"/>
      <c r="CZ25" s="46"/>
      <c r="DA25" s="46"/>
      <c r="DB25" s="46"/>
      <c r="DC25" s="51">
        <v>1.0</v>
      </c>
      <c r="DD25" s="46"/>
      <c r="DE25" s="46"/>
      <c r="DF25" s="46"/>
      <c r="DG25" s="46"/>
      <c r="DH25" s="46"/>
      <c r="DI25" s="46"/>
      <c r="DJ25" s="46"/>
      <c r="DK25" s="46"/>
      <c r="DL25" s="46"/>
      <c r="DM25" s="46"/>
      <c r="DN25" s="46"/>
      <c r="DO25" s="46"/>
      <c r="DP25" s="46"/>
      <c r="DQ25" s="46"/>
      <c r="DR25" s="46"/>
      <c r="DS25" s="46"/>
      <c r="DT25" s="46"/>
      <c r="DU25" s="46"/>
      <c r="DV25" s="46"/>
      <c r="DW25" s="46"/>
      <c r="DX25" s="46"/>
      <c r="DY25" s="46"/>
      <c r="DZ25" s="46"/>
      <c r="EA25" s="46"/>
      <c r="EB25" s="46"/>
      <c r="EC25" s="46"/>
      <c r="ED25" s="46"/>
      <c r="EE25" s="46"/>
      <c r="EF25" s="46"/>
      <c r="EG25" s="46"/>
      <c r="EH25" s="46"/>
      <c r="EI25" s="46"/>
      <c r="EJ25" s="46"/>
      <c r="EK25" s="46"/>
      <c r="EL25" s="46"/>
      <c r="EM25" s="46"/>
      <c r="EN25" s="46"/>
      <c r="EO25" s="46"/>
      <c r="EP25" s="46"/>
      <c r="EQ25" s="46"/>
      <c r="ER25" s="46"/>
      <c r="ES25" s="46"/>
      <c r="ET25" s="46"/>
      <c r="EU25" s="46"/>
      <c r="EV25" s="46"/>
      <c r="EW25" s="46"/>
      <c r="EX25" s="46"/>
      <c r="EY25" s="46"/>
      <c r="EZ25" s="46"/>
      <c r="FA25" s="52" t="s">
        <v>390</v>
      </c>
      <c r="FB25" s="52"/>
      <c r="FC25" s="52"/>
      <c r="FD25" s="52"/>
    </row>
    <row r="26">
      <c r="A26" s="34" t="s">
        <v>391</v>
      </c>
      <c r="B26" s="35" t="s">
        <v>392</v>
      </c>
      <c r="C26" s="49" t="s">
        <v>393</v>
      </c>
      <c r="D26" s="35" t="s">
        <v>18</v>
      </c>
      <c r="E26" s="47"/>
      <c r="F26" s="47"/>
      <c r="G26" s="35" t="s">
        <v>394</v>
      </c>
      <c r="H26" s="35" t="s">
        <v>395</v>
      </c>
      <c r="I26" s="35" t="s">
        <v>13</v>
      </c>
      <c r="J26" s="35" t="s">
        <v>13</v>
      </c>
      <c r="K26" s="35" t="s">
        <v>96</v>
      </c>
      <c r="L26" s="35" t="s">
        <v>396</v>
      </c>
      <c r="M26" s="35" t="s">
        <v>121</v>
      </c>
      <c r="N26" s="38">
        <v>42096.0</v>
      </c>
      <c r="O26" s="38">
        <v>42096.0</v>
      </c>
      <c r="P26" s="39"/>
      <c r="Q26" s="41"/>
      <c r="R26" s="41"/>
      <c r="S26" s="41"/>
      <c r="T26" s="41">
        <f t="shared" si="3"/>
        <v>1427</v>
      </c>
      <c r="U26" s="42">
        <f t="shared" ref="U26:W26" si="54">IF(ISBLANK($A26),"",sum(AE26,AK26,AQ26,AW26,BC26,BI26,BO26,BU26,CA26,CG26,CM26,CS26,CY26,DE26,DK26,DQ26,DW26,EC26,EI26,EO26,EU26))</f>
        <v>0</v>
      </c>
      <c r="V26" s="42">
        <f t="shared" si="54"/>
        <v>1</v>
      </c>
      <c r="W26" s="42">
        <f t="shared" si="54"/>
        <v>0</v>
      </c>
      <c r="X26" s="43">
        <f t="shared" si="28"/>
        <v>1</v>
      </c>
      <c r="Y26" s="42">
        <f t="shared" ref="Y26:AA26" si="55">IF(ISBLANK($A26),"",sum(AH26,AN26,AT26,AZ26,BF26,BL26,BR26,BX26,CD26,CJ26,CP26,CV26,DB26,DH26,DN26,DT26,DZ26,EF26,EL26,ER26,EX26))</f>
        <v>0</v>
      </c>
      <c r="Z26" s="42">
        <f t="shared" si="55"/>
        <v>0</v>
      </c>
      <c r="AA26" s="42">
        <f t="shared" si="55"/>
        <v>0</v>
      </c>
      <c r="AB26" s="43">
        <f t="shared" si="7"/>
        <v>0</v>
      </c>
      <c r="AC26" s="44">
        <f t="shared" si="8"/>
        <v>0</v>
      </c>
      <c r="AD26" s="32" t="str">
        <f t="shared" si="18"/>
        <v>20+</v>
      </c>
      <c r="AE26" s="46"/>
      <c r="AF26" s="51">
        <v>1.0</v>
      </c>
      <c r="AG26" s="46"/>
      <c r="AH26" s="46"/>
      <c r="AI26" s="46"/>
      <c r="AJ26" s="46"/>
      <c r="AK26" s="46"/>
      <c r="AL26" s="46"/>
      <c r="AM26" s="46"/>
      <c r="AN26" s="46"/>
      <c r="AO26" s="46"/>
      <c r="AP26" s="46"/>
      <c r="AQ26" s="46"/>
      <c r="AR26" s="46"/>
      <c r="AS26" s="46"/>
      <c r="AT26" s="46"/>
      <c r="AU26" s="46"/>
      <c r="AV26" s="46"/>
      <c r="AW26" s="46"/>
      <c r="AX26" s="46"/>
      <c r="AY26" s="46"/>
      <c r="AZ26" s="46"/>
      <c r="BA26" s="46"/>
      <c r="BB26" s="46"/>
      <c r="BC26" s="46"/>
      <c r="BD26" s="46"/>
      <c r="BE26" s="46"/>
      <c r="BF26" s="46"/>
      <c r="BG26" s="46"/>
      <c r="BH26" s="46"/>
      <c r="BI26" s="46"/>
      <c r="BJ26" s="46"/>
      <c r="BK26" s="46"/>
      <c r="BL26" s="46"/>
      <c r="BM26" s="46"/>
      <c r="BN26" s="46"/>
      <c r="BO26" s="46"/>
      <c r="BP26" s="46"/>
      <c r="BQ26" s="46"/>
      <c r="BR26" s="46"/>
      <c r="BS26" s="46"/>
      <c r="BT26" s="46"/>
      <c r="BU26" s="46"/>
      <c r="BV26" s="46"/>
      <c r="BW26" s="46"/>
      <c r="BX26" s="46"/>
      <c r="BY26" s="46"/>
      <c r="BZ26" s="46"/>
      <c r="CA26" s="46"/>
      <c r="CB26" s="46"/>
      <c r="CC26" s="46"/>
      <c r="CD26" s="46"/>
      <c r="CE26" s="46"/>
      <c r="CF26" s="46"/>
      <c r="CG26" s="46"/>
      <c r="CH26" s="46"/>
      <c r="CI26" s="46"/>
      <c r="CJ26" s="46"/>
      <c r="CK26" s="46"/>
      <c r="CL26" s="46"/>
      <c r="CM26" s="46"/>
      <c r="CN26" s="46"/>
      <c r="CO26" s="46"/>
      <c r="CP26" s="46"/>
      <c r="CQ26" s="46"/>
      <c r="CR26" s="46"/>
      <c r="CS26" s="46"/>
      <c r="CT26" s="46"/>
      <c r="CU26" s="46"/>
      <c r="CV26" s="46"/>
      <c r="CW26" s="46"/>
      <c r="CX26" s="46"/>
      <c r="CY26" s="46"/>
      <c r="CZ26" s="46"/>
      <c r="DA26" s="46"/>
      <c r="DB26" s="46"/>
      <c r="DC26" s="46"/>
      <c r="DD26" s="46"/>
      <c r="DE26" s="46"/>
      <c r="DF26" s="46"/>
      <c r="DG26" s="46"/>
      <c r="DH26" s="46"/>
      <c r="DI26" s="46"/>
      <c r="DJ26" s="46"/>
      <c r="DK26" s="46"/>
      <c r="DL26" s="46"/>
      <c r="DM26" s="46"/>
      <c r="DN26" s="46"/>
      <c r="DO26" s="46"/>
      <c r="DP26" s="46"/>
      <c r="DQ26" s="46"/>
      <c r="DR26" s="46"/>
      <c r="DS26" s="46"/>
      <c r="DT26" s="46"/>
      <c r="DU26" s="46"/>
      <c r="DV26" s="46"/>
      <c r="DW26" s="46"/>
      <c r="DX26" s="46"/>
      <c r="DY26" s="46"/>
      <c r="DZ26" s="46"/>
      <c r="EA26" s="46"/>
      <c r="EB26" s="46"/>
      <c r="EC26" s="46"/>
      <c r="ED26" s="46"/>
      <c r="EE26" s="46"/>
      <c r="EF26" s="46"/>
      <c r="EG26" s="46"/>
      <c r="EH26" s="46"/>
      <c r="EI26" s="46"/>
      <c r="EJ26" s="46"/>
      <c r="EK26" s="46"/>
      <c r="EL26" s="46"/>
      <c r="EM26" s="46"/>
      <c r="EN26" s="46"/>
      <c r="EO26" s="46"/>
      <c r="EP26" s="46"/>
      <c r="EQ26" s="46"/>
      <c r="ER26" s="46"/>
      <c r="ES26" s="46"/>
      <c r="ET26" s="46"/>
      <c r="EU26" s="46"/>
      <c r="EV26" s="46"/>
      <c r="EW26" s="46"/>
      <c r="EX26" s="46"/>
      <c r="EY26" s="46"/>
      <c r="EZ26" s="46"/>
      <c r="FA26" s="35" t="s">
        <v>397</v>
      </c>
      <c r="FB26" s="35"/>
      <c r="FC26" s="35"/>
      <c r="FD26" s="35"/>
    </row>
    <row r="27">
      <c r="A27" s="34" t="s">
        <v>398</v>
      </c>
      <c r="B27" s="35" t="s">
        <v>392</v>
      </c>
      <c r="C27" s="49" t="s">
        <v>393</v>
      </c>
      <c r="D27" s="35" t="s">
        <v>18</v>
      </c>
      <c r="E27" s="47"/>
      <c r="F27" s="47"/>
      <c r="G27" s="35" t="s">
        <v>394</v>
      </c>
      <c r="H27" s="35" t="s">
        <v>395</v>
      </c>
      <c r="I27" s="35" t="s">
        <v>13</v>
      </c>
      <c r="J27" s="35" t="s">
        <v>13</v>
      </c>
      <c r="K27" s="35" t="s">
        <v>96</v>
      </c>
      <c r="L27" s="35" t="s">
        <v>399</v>
      </c>
      <c r="M27" s="35" t="s">
        <v>121</v>
      </c>
      <c r="N27" s="38">
        <v>42096.0</v>
      </c>
      <c r="O27" s="38">
        <v>42096.0</v>
      </c>
      <c r="P27" s="39"/>
      <c r="Q27" s="41"/>
      <c r="R27" s="41"/>
      <c r="S27" s="41"/>
      <c r="T27" s="41">
        <f t="shared" si="3"/>
        <v>1427</v>
      </c>
      <c r="U27" s="42">
        <f t="shared" ref="U27:W27" si="56">IF(ISBLANK($A27),"",sum(AE27,AK27,AQ27,AW27,BC27,BI27,BO27,BU27,CA27,CG27,CM27,CS27,CY27,DE27,DK27,DQ27,DW27,EC27,EI27,EO27,EU27))</f>
        <v>1</v>
      </c>
      <c r="V27" s="42">
        <f t="shared" si="56"/>
        <v>7</v>
      </c>
      <c r="W27" s="42">
        <f t="shared" si="56"/>
        <v>0</v>
      </c>
      <c r="X27" s="43">
        <f t="shared" si="28"/>
        <v>8</v>
      </c>
      <c r="Y27" s="42">
        <f t="shared" ref="Y27:AA27" si="57">IF(ISBLANK($A27),"",sum(AH27,AN27,AT27,AZ27,BF27,BL27,BR27,BX27,CD27,CJ27,CP27,CV27,DB27,DH27,DN27,DT27,DZ27,EF27,EL27,ER27,EX27))</f>
        <v>2</v>
      </c>
      <c r="Z27" s="42">
        <f t="shared" si="57"/>
        <v>3</v>
      </c>
      <c r="AA27" s="42">
        <f t="shared" si="57"/>
        <v>0</v>
      </c>
      <c r="AB27" s="43">
        <f t="shared" si="7"/>
        <v>5</v>
      </c>
      <c r="AC27" s="44">
        <f t="shared" si="8"/>
        <v>0.25</v>
      </c>
      <c r="AD27" s="32" t="str">
        <f t="shared" si="18"/>
        <v>20+</v>
      </c>
      <c r="AE27" s="46"/>
      <c r="AF27" s="51">
        <v>1.0</v>
      </c>
      <c r="AG27" s="46"/>
      <c r="AH27" s="46"/>
      <c r="AI27" s="46"/>
      <c r="AJ27" s="46"/>
      <c r="AK27" s="46"/>
      <c r="AL27" s="51">
        <v>2.0</v>
      </c>
      <c r="AM27" s="46"/>
      <c r="AN27" s="46"/>
      <c r="AO27" s="46"/>
      <c r="AP27" s="46"/>
      <c r="AQ27" s="46"/>
      <c r="AR27" s="51">
        <v>1.0</v>
      </c>
      <c r="AS27" s="46"/>
      <c r="AT27" s="46"/>
      <c r="AU27" s="46"/>
      <c r="AV27" s="46"/>
      <c r="AW27" s="51">
        <v>1.0</v>
      </c>
      <c r="AX27" s="51">
        <v>1.0</v>
      </c>
      <c r="AY27" s="46"/>
      <c r="AZ27" s="51">
        <v>1.0</v>
      </c>
      <c r="BA27" s="46"/>
      <c r="BB27" s="46"/>
      <c r="BC27" s="46"/>
      <c r="BD27" s="46"/>
      <c r="BE27" s="46"/>
      <c r="BF27" s="46"/>
      <c r="BG27" s="46"/>
      <c r="BH27" s="46"/>
      <c r="BI27" s="46"/>
      <c r="BJ27" s="51">
        <v>1.0</v>
      </c>
      <c r="BK27" s="46"/>
      <c r="BL27" s="46"/>
      <c r="BM27" s="46"/>
      <c r="BN27" s="46"/>
      <c r="BO27" s="46"/>
      <c r="BP27" s="46"/>
      <c r="BQ27" s="46"/>
      <c r="BR27" s="46"/>
      <c r="BS27" s="46"/>
      <c r="BT27" s="46"/>
      <c r="BU27" s="46"/>
      <c r="BV27" s="46"/>
      <c r="BW27" s="46"/>
      <c r="BX27" s="46"/>
      <c r="BY27" s="46"/>
      <c r="BZ27" s="46"/>
      <c r="CA27" s="46"/>
      <c r="CB27" s="51">
        <v>1.0</v>
      </c>
      <c r="CC27" s="46"/>
      <c r="CD27" s="51">
        <v>1.0</v>
      </c>
      <c r="CE27" s="46"/>
      <c r="CF27" s="46"/>
      <c r="CG27" s="46"/>
      <c r="CH27" s="46"/>
      <c r="CI27" s="46"/>
      <c r="CJ27" s="46"/>
      <c r="CK27" s="51">
        <v>1.0</v>
      </c>
      <c r="CL27" s="46"/>
      <c r="CM27" s="46"/>
      <c r="CN27" s="46"/>
      <c r="CO27" s="46"/>
      <c r="CP27" s="46"/>
      <c r="CQ27" s="51">
        <v>2.0</v>
      </c>
      <c r="CR27" s="46"/>
      <c r="CS27" s="46"/>
      <c r="CT27" s="46"/>
      <c r="CU27" s="46"/>
      <c r="CV27" s="46"/>
      <c r="CW27" s="46"/>
      <c r="CX27" s="46"/>
      <c r="CY27" s="46"/>
      <c r="CZ27" s="46"/>
      <c r="DA27" s="46"/>
      <c r="DB27" s="46"/>
      <c r="DC27" s="46"/>
      <c r="DD27" s="46"/>
      <c r="DE27" s="46"/>
      <c r="DF27" s="46"/>
      <c r="DG27" s="46"/>
      <c r="DH27" s="46"/>
      <c r="DI27" s="46"/>
      <c r="DJ27" s="46"/>
      <c r="DK27" s="46"/>
      <c r="DL27" s="46"/>
      <c r="DM27" s="46"/>
      <c r="DN27" s="46"/>
      <c r="DO27" s="46"/>
      <c r="DP27" s="46"/>
      <c r="DQ27" s="46"/>
      <c r="DR27" s="46"/>
      <c r="DS27" s="46"/>
      <c r="DT27" s="46"/>
      <c r="DU27" s="46"/>
      <c r="DV27" s="46"/>
      <c r="DW27" s="46"/>
      <c r="DX27" s="46"/>
      <c r="DY27" s="46"/>
      <c r="DZ27" s="46"/>
      <c r="EA27" s="46"/>
      <c r="EB27" s="46"/>
      <c r="EC27" s="46"/>
      <c r="ED27" s="46"/>
      <c r="EE27" s="46"/>
      <c r="EF27" s="46"/>
      <c r="EG27" s="46"/>
      <c r="EH27" s="46"/>
      <c r="EI27" s="46"/>
      <c r="EJ27" s="46"/>
      <c r="EK27" s="46"/>
      <c r="EL27" s="46"/>
      <c r="EM27" s="46"/>
      <c r="EN27" s="46"/>
      <c r="EO27" s="46"/>
      <c r="EP27" s="46"/>
      <c r="EQ27" s="46"/>
      <c r="ER27" s="46"/>
      <c r="ES27" s="46"/>
      <c r="ET27" s="46"/>
      <c r="EU27" s="46"/>
      <c r="EV27" s="46"/>
      <c r="EW27" s="46"/>
      <c r="EX27" s="46"/>
      <c r="EY27" s="46"/>
      <c r="EZ27" s="46"/>
      <c r="FA27" s="35" t="s">
        <v>400</v>
      </c>
      <c r="FB27" s="35"/>
      <c r="FC27" s="35"/>
      <c r="FD27" s="35"/>
    </row>
    <row r="28">
      <c r="A28" s="22" t="s">
        <v>401</v>
      </c>
      <c r="B28" s="23" t="s">
        <v>402</v>
      </c>
      <c r="C28" s="24" t="s">
        <v>82</v>
      </c>
      <c r="D28" s="23" t="s">
        <v>18</v>
      </c>
      <c r="E28" s="25"/>
      <c r="F28" s="25"/>
      <c r="G28" s="23" t="s">
        <v>403</v>
      </c>
      <c r="H28" s="23" t="s">
        <v>389</v>
      </c>
      <c r="I28" s="23" t="s">
        <v>13</v>
      </c>
      <c r="J28" s="23" t="s">
        <v>13</v>
      </c>
      <c r="K28" s="23" t="s">
        <v>272</v>
      </c>
      <c r="L28" s="23" t="s">
        <v>404</v>
      </c>
      <c r="M28" s="23" t="s">
        <v>108</v>
      </c>
      <c r="N28" s="26">
        <v>41941.0</v>
      </c>
      <c r="O28" s="26">
        <v>41941.0</v>
      </c>
      <c r="P28" s="27"/>
      <c r="Q28" s="28"/>
      <c r="R28" s="28"/>
      <c r="S28" s="28"/>
      <c r="T28" s="28">
        <f t="shared" si="3"/>
        <v>1582</v>
      </c>
      <c r="U28" s="29">
        <f t="shared" ref="U28:W28" si="58">IF(ISBLANK($A28),"",sum(AE28,AK28,AQ28,AW28,BC28,BI28,BO28,BU28,CA28,CG28,CM28,CS28,CY28,DE28,DK28,DQ28,DW28,EC28,EI28,EO28,EU28))</f>
        <v>9</v>
      </c>
      <c r="V28" s="29">
        <f t="shared" si="58"/>
        <v>2</v>
      </c>
      <c r="W28" s="29">
        <f t="shared" si="58"/>
        <v>0</v>
      </c>
      <c r="X28" s="30">
        <f t="shared" si="28"/>
        <v>11</v>
      </c>
      <c r="Y28" s="55">
        <v>7.0</v>
      </c>
      <c r="Z28" s="29">
        <f t="shared" ref="Z28:AA28" si="59">IF(ISBLANK($A28),"",sum(AI28,AO28,AU28,BA28,BG28,BM28,BS28,BY28,CE28,CK28,CQ28,CW28,DC28,DI28,DO28,DU28,EA28,EG28,EM28,ES28,EY28))</f>
        <v>3</v>
      </c>
      <c r="AA28" s="29">
        <f t="shared" si="59"/>
        <v>0</v>
      </c>
      <c r="AB28" s="30">
        <f t="shared" si="7"/>
        <v>10</v>
      </c>
      <c r="AC28" s="31">
        <f t="shared" si="8"/>
        <v>0.6363636364</v>
      </c>
      <c r="AD28" s="32" t="str">
        <f t="shared" si="18"/>
        <v>20+</v>
      </c>
      <c r="AE28" s="22">
        <v>4.0</v>
      </c>
      <c r="AF28" s="33"/>
      <c r="AG28" s="33"/>
      <c r="AH28" s="33"/>
      <c r="AI28" s="33"/>
      <c r="AJ28" s="33"/>
      <c r="AK28" s="33"/>
      <c r="AL28" s="22">
        <v>1.0</v>
      </c>
      <c r="AM28" s="33"/>
      <c r="AN28" s="22">
        <v>5.0</v>
      </c>
      <c r="AO28" s="33"/>
      <c r="AP28" s="33"/>
      <c r="AQ28" s="33"/>
      <c r="AR28" s="33"/>
      <c r="AS28" s="33"/>
      <c r="AT28" s="33"/>
      <c r="AU28" s="22">
        <v>1.0</v>
      </c>
      <c r="AV28" s="33"/>
      <c r="AW28" s="33"/>
      <c r="AX28" s="33"/>
      <c r="AY28" s="33"/>
      <c r="AZ28" s="33"/>
      <c r="BA28" s="33"/>
      <c r="BB28" s="33"/>
      <c r="BC28" s="33"/>
      <c r="BD28" s="33"/>
      <c r="BE28" s="33"/>
      <c r="BF28" s="33"/>
      <c r="BG28" s="33"/>
      <c r="BH28" s="33"/>
      <c r="BI28" s="22">
        <v>4.0</v>
      </c>
      <c r="BJ28" s="33"/>
      <c r="BK28" s="33"/>
      <c r="BL28" s="33"/>
      <c r="BM28" s="33"/>
      <c r="BN28" s="33"/>
      <c r="BO28" s="22">
        <v>1.0</v>
      </c>
      <c r="BP28" s="22">
        <v>1.0</v>
      </c>
      <c r="BQ28" s="33"/>
      <c r="BR28" s="33"/>
      <c r="BS28" s="33"/>
      <c r="BT28" s="33"/>
      <c r="BU28" s="33"/>
      <c r="BV28" s="33"/>
      <c r="BW28" s="33"/>
      <c r="BX28" s="22">
        <v>1.0</v>
      </c>
      <c r="BY28" s="22">
        <v>1.0</v>
      </c>
      <c r="BZ28" s="33"/>
      <c r="CA28" s="33"/>
      <c r="CB28" s="33"/>
      <c r="CC28" s="33"/>
      <c r="CD28" s="33"/>
      <c r="CE28" s="33"/>
      <c r="CF28" s="33"/>
      <c r="CG28" s="33"/>
      <c r="CH28" s="33"/>
      <c r="CI28" s="33"/>
      <c r="CJ28" s="33"/>
      <c r="CK28" s="22">
        <v>1.0</v>
      </c>
      <c r="CL28" s="33"/>
      <c r="CM28" s="33"/>
      <c r="CN28" s="33"/>
      <c r="CO28" s="33"/>
      <c r="CP28" s="33"/>
      <c r="CQ28" s="33"/>
      <c r="CR28" s="33"/>
      <c r="CS28" s="33"/>
      <c r="CT28" s="33"/>
      <c r="CU28" s="33"/>
      <c r="CV28" s="33"/>
      <c r="CW28" s="33"/>
      <c r="CX28" s="33"/>
      <c r="CY28" s="33"/>
      <c r="CZ28" s="33"/>
      <c r="DA28" s="33"/>
      <c r="DB28" s="33"/>
      <c r="DC28" s="33"/>
      <c r="DD28" s="33"/>
      <c r="DE28" s="33"/>
      <c r="DF28" s="33"/>
      <c r="DG28" s="33"/>
      <c r="DH28" s="33"/>
      <c r="DI28" s="33"/>
      <c r="DJ28" s="33"/>
      <c r="DK28" s="33"/>
      <c r="DL28" s="33"/>
      <c r="DM28" s="33"/>
      <c r="DN28" s="33"/>
      <c r="DO28" s="33"/>
      <c r="DP28" s="33"/>
      <c r="DQ28" s="33"/>
      <c r="DR28" s="33"/>
      <c r="DS28" s="33"/>
      <c r="DT28" s="33"/>
      <c r="DU28" s="33"/>
      <c r="DV28" s="33"/>
      <c r="DW28" s="33"/>
      <c r="DX28" s="33"/>
      <c r="DY28" s="33"/>
      <c r="DZ28" s="33"/>
      <c r="EA28" s="33"/>
      <c r="EB28" s="33"/>
      <c r="EC28" s="33"/>
      <c r="ED28" s="33"/>
      <c r="EE28" s="33"/>
      <c r="EF28" s="33"/>
      <c r="EG28" s="33"/>
      <c r="EH28" s="33"/>
      <c r="EI28" s="33"/>
      <c r="EJ28" s="33"/>
      <c r="EK28" s="33"/>
      <c r="EL28" s="33"/>
      <c r="EM28" s="33"/>
      <c r="EN28" s="33"/>
      <c r="EO28" s="33"/>
      <c r="EP28" s="33"/>
      <c r="EQ28" s="33"/>
      <c r="ER28" s="33"/>
      <c r="ES28" s="33"/>
      <c r="ET28" s="33"/>
      <c r="EU28" s="33"/>
      <c r="EV28" s="33"/>
      <c r="EW28" s="33"/>
      <c r="EX28" s="33"/>
      <c r="EY28" s="33"/>
      <c r="EZ28" s="33"/>
      <c r="FA28" s="56" t="s">
        <v>405</v>
      </c>
      <c r="FB28" s="56"/>
      <c r="FC28" s="56"/>
      <c r="FD28" s="56"/>
    </row>
    <row r="29">
      <c r="A29" s="34" t="s">
        <v>406</v>
      </c>
      <c r="B29" s="35" t="s">
        <v>407</v>
      </c>
      <c r="C29" s="49" t="s">
        <v>92</v>
      </c>
      <c r="D29" s="35" t="s">
        <v>18</v>
      </c>
      <c r="E29" s="47"/>
      <c r="F29" s="47"/>
      <c r="G29" s="35" t="s">
        <v>408</v>
      </c>
      <c r="H29" s="35" t="s">
        <v>321</v>
      </c>
      <c r="I29" s="35" t="s">
        <v>13</v>
      </c>
      <c r="J29" s="35" t="s">
        <v>13</v>
      </c>
      <c r="K29" s="35" t="s">
        <v>96</v>
      </c>
      <c r="L29" s="35" t="s">
        <v>409</v>
      </c>
      <c r="M29" s="35" t="s">
        <v>85</v>
      </c>
      <c r="N29" s="38">
        <v>41988.0</v>
      </c>
      <c r="O29" s="39"/>
      <c r="P29" s="39"/>
      <c r="Q29" s="41"/>
      <c r="R29" s="41"/>
      <c r="S29" s="41"/>
      <c r="T29" s="41">
        <f t="shared" si="3"/>
        <v>1535</v>
      </c>
      <c r="U29" s="42">
        <f t="shared" ref="U29:W29" si="60">IF(ISBLANK($A29),"",sum(AE29,AK29,AQ29,AW29,BC29,BI29,BO29,BU29,CA29,CG29,CM29,CS29,CY29,DE29,DK29,DQ29,DW29,EC29,EI29,EO29,EU29))</f>
        <v>2</v>
      </c>
      <c r="V29" s="42">
        <f t="shared" si="60"/>
        <v>0</v>
      </c>
      <c r="W29" s="42">
        <f t="shared" si="60"/>
        <v>0</v>
      </c>
      <c r="X29" s="43">
        <f t="shared" si="28"/>
        <v>2</v>
      </c>
      <c r="Y29" s="42">
        <f t="shared" ref="Y29:AA29" si="61">IF(ISBLANK($A29),"",sum(AH29,AN29,AT29,AZ29,BF29,BL29,BR29,BX29,CD29,CJ29,CP29,CV29,DB29,DH29,DN29,DT29,DZ29,EF29,EL29,ER29,EX29))</f>
        <v>1</v>
      </c>
      <c r="Z29" s="42">
        <f t="shared" si="61"/>
        <v>0</v>
      </c>
      <c r="AA29" s="42">
        <f t="shared" si="61"/>
        <v>0</v>
      </c>
      <c r="AB29" s="43">
        <f t="shared" si="7"/>
        <v>1</v>
      </c>
      <c r="AC29" s="44">
        <f t="shared" si="8"/>
        <v>0.5</v>
      </c>
      <c r="AD29" s="32" t="str">
        <f t="shared" si="18"/>
        <v>20+</v>
      </c>
      <c r="AE29" s="46"/>
      <c r="AF29" s="46"/>
      <c r="AG29" s="46"/>
      <c r="AH29" s="46"/>
      <c r="AI29" s="46"/>
      <c r="AJ29" s="46"/>
      <c r="AK29" s="46"/>
      <c r="AL29" s="46"/>
      <c r="AM29" s="46"/>
      <c r="AN29" s="46"/>
      <c r="AO29" s="46"/>
      <c r="AP29" s="46"/>
      <c r="AQ29" s="51">
        <v>2.0</v>
      </c>
      <c r="AR29" s="46"/>
      <c r="AS29" s="46"/>
      <c r="AT29" s="46"/>
      <c r="AU29" s="46"/>
      <c r="AV29" s="46"/>
      <c r="AW29" s="46"/>
      <c r="AX29" s="46"/>
      <c r="AY29" s="46"/>
      <c r="AZ29" s="46"/>
      <c r="BA29" s="46"/>
      <c r="BB29" s="46"/>
      <c r="BC29" s="46"/>
      <c r="BD29" s="46"/>
      <c r="BE29" s="46"/>
      <c r="BF29" s="51">
        <v>1.0</v>
      </c>
      <c r="BG29" s="46"/>
      <c r="BH29" s="46"/>
      <c r="BI29" s="46"/>
      <c r="BJ29" s="46"/>
      <c r="BK29" s="46"/>
      <c r="BL29" s="46"/>
      <c r="BM29" s="46"/>
      <c r="BN29" s="46"/>
      <c r="BO29" s="46"/>
      <c r="BP29" s="46"/>
      <c r="BQ29" s="46"/>
      <c r="BR29" s="46"/>
      <c r="BS29" s="46"/>
      <c r="BT29" s="46"/>
      <c r="BU29" s="46"/>
      <c r="BV29" s="46"/>
      <c r="BW29" s="46"/>
      <c r="BX29" s="46"/>
      <c r="BY29" s="46"/>
      <c r="BZ29" s="46"/>
      <c r="CA29" s="46"/>
      <c r="CB29" s="46"/>
      <c r="CC29" s="46"/>
      <c r="CD29" s="46"/>
      <c r="CE29" s="46"/>
      <c r="CF29" s="46"/>
      <c r="CG29" s="46"/>
      <c r="CH29" s="46"/>
      <c r="CI29" s="46"/>
      <c r="CJ29" s="46"/>
      <c r="CK29" s="46"/>
      <c r="CL29" s="46"/>
      <c r="CM29" s="46"/>
      <c r="CN29" s="46"/>
      <c r="CO29" s="46"/>
      <c r="CP29" s="46"/>
      <c r="CQ29" s="46"/>
      <c r="CR29" s="46"/>
      <c r="CS29" s="46"/>
      <c r="CT29" s="46"/>
      <c r="CU29" s="46"/>
      <c r="CV29" s="46"/>
      <c r="CW29" s="46"/>
      <c r="CX29" s="46"/>
      <c r="CY29" s="46"/>
      <c r="CZ29" s="46"/>
      <c r="DA29" s="46"/>
      <c r="DB29" s="46"/>
      <c r="DC29" s="46"/>
      <c r="DD29" s="46"/>
      <c r="DE29" s="46"/>
      <c r="DF29" s="46"/>
      <c r="DG29" s="46"/>
      <c r="DH29" s="46"/>
      <c r="DI29" s="46"/>
      <c r="DJ29" s="46"/>
      <c r="DK29" s="46"/>
      <c r="DL29" s="46"/>
      <c r="DM29" s="46"/>
      <c r="DN29" s="46"/>
      <c r="DO29" s="46"/>
      <c r="DP29" s="46"/>
      <c r="DQ29" s="46"/>
      <c r="DR29" s="46"/>
      <c r="DS29" s="46"/>
      <c r="DT29" s="46"/>
      <c r="DU29" s="46"/>
      <c r="DV29" s="46"/>
      <c r="DW29" s="46"/>
      <c r="DX29" s="46"/>
      <c r="DY29" s="46"/>
      <c r="DZ29" s="46"/>
      <c r="EA29" s="46"/>
      <c r="EB29" s="46"/>
      <c r="EC29" s="46"/>
      <c r="ED29" s="46"/>
      <c r="EE29" s="46"/>
      <c r="EF29" s="46"/>
      <c r="EG29" s="46"/>
      <c r="EH29" s="46"/>
      <c r="EI29" s="46"/>
      <c r="EJ29" s="46"/>
      <c r="EK29" s="46"/>
      <c r="EL29" s="46"/>
      <c r="EM29" s="46"/>
      <c r="EN29" s="46"/>
      <c r="EO29" s="46"/>
      <c r="EP29" s="46"/>
      <c r="EQ29" s="46"/>
      <c r="ER29" s="46"/>
      <c r="ES29" s="46"/>
      <c r="ET29" s="46"/>
      <c r="EU29" s="46"/>
      <c r="EV29" s="46"/>
      <c r="EW29" s="46"/>
      <c r="EX29" s="46"/>
      <c r="EY29" s="46"/>
      <c r="EZ29" s="46"/>
      <c r="FA29" s="52" t="s">
        <v>410</v>
      </c>
      <c r="FB29" s="52"/>
      <c r="FC29" s="52"/>
      <c r="FD29" s="52"/>
    </row>
    <row r="30">
      <c r="A30" s="22" t="s">
        <v>411</v>
      </c>
      <c r="B30" s="23" t="s">
        <v>412</v>
      </c>
      <c r="C30" s="24" t="s">
        <v>92</v>
      </c>
      <c r="D30" s="23" t="s">
        <v>18</v>
      </c>
      <c r="E30" s="25"/>
      <c r="F30" s="25"/>
      <c r="G30" s="23" t="s">
        <v>413</v>
      </c>
      <c r="H30" s="23" t="s">
        <v>321</v>
      </c>
      <c r="I30" s="23" t="s">
        <v>13</v>
      </c>
      <c r="J30" s="23" t="s">
        <v>13</v>
      </c>
      <c r="K30" s="23" t="s">
        <v>272</v>
      </c>
      <c r="L30" s="23" t="s">
        <v>327</v>
      </c>
      <c r="M30" s="23" t="s">
        <v>85</v>
      </c>
      <c r="N30" s="26">
        <v>42006.0</v>
      </c>
      <c r="O30" s="27"/>
      <c r="P30" s="27"/>
      <c r="Q30" s="53"/>
      <c r="R30" s="53"/>
      <c r="S30" s="28"/>
      <c r="T30" s="28">
        <f t="shared" si="3"/>
        <v>1517</v>
      </c>
      <c r="U30" s="29">
        <f t="shared" ref="U30:W30" si="62">IF(ISBLANK($A30),"",sum(AE30,AK30,AQ30,AW30,BC30,BI30,BO30,BU30,CA30,CG30,CM30,CS30,CY30,DE30,DK30,DQ30,DW30,EC30,EI30,EO30,EU30))</f>
        <v>7</v>
      </c>
      <c r="V30" s="29">
        <f t="shared" si="62"/>
        <v>5</v>
      </c>
      <c r="W30" s="29">
        <f t="shared" si="62"/>
        <v>5</v>
      </c>
      <c r="X30" s="30">
        <f t="shared" si="28"/>
        <v>17</v>
      </c>
      <c r="Y30" s="29">
        <f t="shared" ref="Y30:AA30" si="63">IF(ISBLANK($A30),"",sum(AH30,AN30,AT30,AZ30,BF30,BL30,BR30,BX30,CD30,CJ30,CP30,CV30,DB30,DH30,DN30,DT30,DZ30,EF30,EL30,ER30,EX30))</f>
        <v>7</v>
      </c>
      <c r="Z30" s="29">
        <f t="shared" si="63"/>
        <v>6</v>
      </c>
      <c r="AA30" s="29">
        <f t="shared" si="63"/>
        <v>9</v>
      </c>
      <c r="AB30" s="30">
        <f t="shared" si="7"/>
        <v>22</v>
      </c>
      <c r="AC30" s="31">
        <f t="shared" si="8"/>
        <v>0.4117647059</v>
      </c>
      <c r="AD30" s="32" t="str">
        <f t="shared" si="18"/>
        <v>20+</v>
      </c>
      <c r="AE30" s="22">
        <v>2.0</v>
      </c>
      <c r="AF30" s="33"/>
      <c r="AG30" s="33"/>
      <c r="AH30" s="33"/>
      <c r="AI30" s="33"/>
      <c r="AJ30" s="33"/>
      <c r="AK30" s="22">
        <v>2.0</v>
      </c>
      <c r="AL30" s="33"/>
      <c r="AM30" s="33"/>
      <c r="AN30" s="22">
        <v>1.0</v>
      </c>
      <c r="AO30" s="33"/>
      <c r="AP30" s="33"/>
      <c r="AQ30" s="22">
        <v>1.0</v>
      </c>
      <c r="AR30" s="33"/>
      <c r="AS30" s="33"/>
      <c r="AT30" s="22">
        <v>1.0</v>
      </c>
      <c r="AU30" s="22">
        <v>1.0</v>
      </c>
      <c r="AV30" s="33"/>
      <c r="AW30" s="33"/>
      <c r="AX30" s="33"/>
      <c r="AY30" s="33"/>
      <c r="AZ30" s="22">
        <v>1.0</v>
      </c>
      <c r="BA30" s="22">
        <v>1.0</v>
      </c>
      <c r="BB30" s="33"/>
      <c r="BC30" s="22">
        <v>1.0</v>
      </c>
      <c r="BD30" s="33"/>
      <c r="BE30" s="33"/>
      <c r="BF30" s="22">
        <v>2.0</v>
      </c>
      <c r="BG30" s="33"/>
      <c r="BH30" s="33"/>
      <c r="BI30" s="22">
        <v>1.0</v>
      </c>
      <c r="BJ30" s="22">
        <v>2.0</v>
      </c>
      <c r="BK30" s="33"/>
      <c r="BL30" s="33"/>
      <c r="BM30" s="33"/>
      <c r="BN30" s="33"/>
      <c r="BO30" s="33"/>
      <c r="BP30" s="33"/>
      <c r="BQ30" s="33"/>
      <c r="BR30" s="33"/>
      <c r="BS30" s="22">
        <v>2.0</v>
      </c>
      <c r="BT30" s="33"/>
      <c r="BU30" s="33"/>
      <c r="BV30" s="22">
        <v>1.0</v>
      </c>
      <c r="BW30" s="22">
        <v>5.0</v>
      </c>
      <c r="BX30" s="22">
        <v>1.0</v>
      </c>
      <c r="BY30" s="22">
        <v>2.0</v>
      </c>
      <c r="BZ30" s="22">
        <v>3.0</v>
      </c>
      <c r="CA30" s="33"/>
      <c r="CB30" s="22">
        <v>2.0</v>
      </c>
      <c r="CC30" s="33"/>
      <c r="CD30" s="22">
        <v>1.0</v>
      </c>
      <c r="CE30" s="33"/>
      <c r="CF30" s="22">
        <v>3.0</v>
      </c>
      <c r="CG30" s="33"/>
      <c r="CH30" s="33"/>
      <c r="CI30" s="33"/>
      <c r="CJ30" s="33"/>
      <c r="CK30" s="33"/>
      <c r="CL30" s="22">
        <v>3.0</v>
      </c>
      <c r="CM30" s="33"/>
      <c r="CN30" s="33"/>
      <c r="CO30" s="33"/>
      <c r="CP30" s="33"/>
      <c r="CQ30" s="33"/>
      <c r="CR30" s="33"/>
      <c r="CS30" s="33"/>
      <c r="CT30" s="33"/>
      <c r="CU30" s="33"/>
      <c r="CV30" s="33"/>
      <c r="CW30" s="33"/>
      <c r="CX30" s="33"/>
      <c r="CY30" s="33"/>
      <c r="CZ30" s="33"/>
      <c r="DA30" s="33"/>
      <c r="DB30" s="33"/>
      <c r="DC30" s="33"/>
      <c r="DD30" s="33"/>
      <c r="DE30" s="33"/>
      <c r="DF30" s="33"/>
      <c r="DG30" s="33"/>
      <c r="DH30" s="33"/>
      <c r="DI30" s="33"/>
      <c r="DJ30" s="33"/>
      <c r="DK30" s="33"/>
      <c r="DL30" s="33"/>
      <c r="DM30" s="33"/>
      <c r="DN30" s="33"/>
      <c r="DO30" s="33"/>
      <c r="DP30" s="33"/>
      <c r="DQ30" s="33"/>
      <c r="DR30" s="33"/>
      <c r="DS30" s="33"/>
      <c r="DT30" s="33"/>
      <c r="DU30" s="33"/>
      <c r="DV30" s="33"/>
      <c r="DW30" s="33"/>
      <c r="DX30" s="33"/>
      <c r="DY30" s="33"/>
      <c r="DZ30" s="33"/>
      <c r="EA30" s="33"/>
      <c r="EB30" s="33"/>
      <c r="EC30" s="33"/>
      <c r="ED30" s="33"/>
      <c r="EE30" s="33"/>
      <c r="EF30" s="33"/>
      <c r="EG30" s="33"/>
      <c r="EH30" s="33"/>
      <c r="EI30" s="33"/>
      <c r="EJ30" s="33"/>
      <c r="EK30" s="33"/>
      <c r="EL30" s="33"/>
      <c r="EM30" s="33"/>
      <c r="EN30" s="33"/>
      <c r="EO30" s="33"/>
      <c r="EP30" s="33"/>
      <c r="EQ30" s="33"/>
      <c r="ER30" s="33"/>
      <c r="ES30" s="33"/>
      <c r="ET30" s="33"/>
      <c r="EU30" s="33"/>
      <c r="EV30" s="33"/>
      <c r="EW30" s="33"/>
      <c r="EX30" s="33"/>
      <c r="EY30" s="33"/>
      <c r="EZ30" s="33"/>
      <c r="FA30" s="23" t="s">
        <v>414</v>
      </c>
      <c r="FB30" s="23"/>
      <c r="FC30" s="23"/>
      <c r="FD30" s="23"/>
    </row>
    <row r="31">
      <c r="A31" s="22" t="s">
        <v>415</v>
      </c>
      <c r="B31" s="23" t="s">
        <v>416</v>
      </c>
      <c r="C31" s="24" t="s">
        <v>92</v>
      </c>
      <c r="D31" s="23" t="s">
        <v>18</v>
      </c>
      <c r="E31" s="25"/>
      <c r="F31" s="25"/>
      <c r="G31" s="23" t="s">
        <v>417</v>
      </c>
      <c r="H31" s="23" t="s">
        <v>321</v>
      </c>
      <c r="I31" s="23" t="s">
        <v>13</v>
      </c>
      <c r="J31" s="23" t="s">
        <v>13</v>
      </c>
      <c r="K31" s="23" t="s">
        <v>272</v>
      </c>
      <c r="L31" s="23" t="s">
        <v>327</v>
      </c>
      <c r="M31" s="23" t="s">
        <v>85</v>
      </c>
      <c r="N31" s="26">
        <v>42011.0</v>
      </c>
      <c r="O31" s="27"/>
      <c r="P31" s="27"/>
      <c r="Q31" s="28"/>
      <c r="R31" s="28"/>
      <c r="S31" s="28"/>
      <c r="T31" s="28">
        <f t="shared" si="3"/>
        <v>1512</v>
      </c>
      <c r="U31" s="29">
        <f t="shared" ref="U31:W31" si="64">IF(ISBLANK($A31),"",sum(AE31,AK31,AQ31,AW31,BC31,BI31,BO31,BU31,CA31,CG31,CM31,CS31,CY31,DE31,DK31,DQ31,DW31,EC31,EI31,EO31,EU31))</f>
        <v>12</v>
      </c>
      <c r="V31" s="29">
        <f t="shared" si="64"/>
        <v>6</v>
      </c>
      <c r="W31" s="29">
        <f t="shared" si="64"/>
        <v>0</v>
      </c>
      <c r="X31" s="30">
        <f t="shared" si="28"/>
        <v>18</v>
      </c>
      <c r="Y31" s="29">
        <f t="shared" ref="Y31:AA31" si="65">IF(ISBLANK($A31),"",sum(AH31,AN31,AT31,AZ31,BF31,BL31,BR31,BX31,CD31,CJ31,CP31,CV31,DB31,DH31,DN31,DT31,DZ31,EF31,EL31,ER31,EX31))</f>
        <v>8</v>
      </c>
      <c r="Z31" s="29">
        <f t="shared" si="65"/>
        <v>8</v>
      </c>
      <c r="AA31" s="29">
        <f t="shared" si="65"/>
        <v>0</v>
      </c>
      <c r="AB31" s="30">
        <f t="shared" si="7"/>
        <v>16</v>
      </c>
      <c r="AC31" s="31">
        <f t="shared" si="8"/>
        <v>0.4444444444</v>
      </c>
      <c r="AD31" s="32" t="str">
        <f t="shared" si="18"/>
        <v>20+</v>
      </c>
      <c r="AE31" s="22">
        <v>4.0</v>
      </c>
      <c r="AF31" s="33"/>
      <c r="AG31" s="33"/>
      <c r="AH31" s="33"/>
      <c r="AI31" s="33"/>
      <c r="AJ31" s="33"/>
      <c r="AK31" s="22">
        <v>3.0</v>
      </c>
      <c r="AL31" s="33"/>
      <c r="AM31" s="33"/>
      <c r="AN31" s="33"/>
      <c r="AO31" s="33"/>
      <c r="AP31" s="33"/>
      <c r="AQ31" s="33"/>
      <c r="AR31" s="33"/>
      <c r="AS31" s="33"/>
      <c r="AT31" s="33"/>
      <c r="AU31" s="33"/>
      <c r="AV31" s="33"/>
      <c r="AW31" s="33"/>
      <c r="AX31" s="33"/>
      <c r="AY31" s="33"/>
      <c r="AZ31" s="22">
        <v>1.0</v>
      </c>
      <c r="BA31" s="22">
        <v>1.0</v>
      </c>
      <c r="BB31" s="33"/>
      <c r="BC31" s="33"/>
      <c r="BD31" s="33"/>
      <c r="BE31" s="33"/>
      <c r="BF31" s="33"/>
      <c r="BG31" s="33"/>
      <c r="BH31" s="33"/>
      <c r="BI31" s="22">
        <v>1.0</v>
      </c>
      <c r="BJ31" s="22">
        <v>5.0</v>
      </c>
      <c r="BK31" s="33"/>
      <c r="BL31" s="22">
        <v>4.0</v>
      </c>
      <c r="BM31" s="33"/>
      <c r="BN31" s="33"/>
      <c r="BO31" s="22">
        <v>2.0</v>
      </c>
      <c r="BP31" s="33"/>
      <c r="BQ31" s="33"/>
      <c r="BR31" s="33"/>
      <c r="BS31" s="22">
        <v>4.0</v>
      </c>
      <c r="BT31" s="33"/>
      <c r="BU31" s="22">
        <v>1.0</v>
      </c>
      <c r="BV31" s="22">
        <v>1.0</v>
      </c>
      <c r="BW31" s="33"/>
      <c r="BX31" s="22">
        <v>1.0</v>
      </c>
      <c r="BY31" s="22">
        <v>2.0</v>
      </c>
      <c r="BZ31" s="33"/>
      <c r="CA31" s="22">
        <v>1.0</v>
      </c>
      <c r="CB31" s="33"/>
      <c r="CC31" s="33"/>
      <c r="CD31" s="22">
        <v>1.0</v>
      </c>
      <c r="CE31" s="33"/>
      <c r="CF31" s="33"/>
      <c r="CG31" s="33"/>
      <c r="CH31" s="33"/>
      <c r="CI31" s="33"/>
      <c r="CJ31" s="22">
        <v>1.0</v>
      </c>
      <c r="CK31" s="22">
        <v>1.0</v>
      </c>
      <c r="CL31" s="33"/>
      <c r="CM31" s="33"/>
      <c r="CN31" s="33"/>
      <c r="CO31" s="33"/>
      <c r="CP31" s="33"/>
      <c r="CQ31" s="33"/>
      <c r="CR31" s="33"/>
      <c r="CS31" s="33"/>
      <c r="CT31" s="33"/>
      <c r="CU31" s="33"/>
      <c r="CV31" s="33"/>
      <c r="CW31" s="33"/>
      <c r="CX31" s="33"/>
      <c r="CY31" s="33"/>
      <c r="CZ31" s="33"/>
      <c r="DA31" s="33"/>
      <c r="DB31" s="33"/>
      <c r="DC31" s="33"/>
      <c r="DD31" s="33"/>
      <c r="DE31" s="33"/>
      <c r="DF31" s="33"/>
      <c r="DG31" s="33"/>
      <c r="DH31" s="33"/>
      <c r="DI31" s="33"/>
      <c r="DJ31" s="33"/>
      <c r="DK31" s="33"/>
      <c r="DL31" s="33"/>
      <c r="DM31" s="33"/>
      <c r="DN31" s="33"/>
      <c r="DO31" s="33"/>
      <c r="DP31" s="33"/>
      <c r="DQ31" s="33"/>
      <c r="DR31" s="33"/>
      <c r="DS31" s="33"/>
      <c r="DT31" s="33"/>
      <c r="DU31" s="33"/>
      <c r="DV31" s="33"/>
      <c r="DW31" s="33"/>
      <c r="DX31" s="33"/>
      <c r="DY31" s="33"/>
      <c r="DZ31" s="33"/>
      <c r="EA31" s="33"/>
      <c r="EB31" s="33"/>
      <c r="EC31" s="33"/>
      <c r="ED31" s="33"/>
      <c r="EE31" s="33"/>
      <c r="EF31" s="33"/>
      <c r="EG31" s="33"/>
      <c r="EH31" s="33"/>
      <c r="EI31" s="33"/>
      <c r="EJ31" s="33"/>
      <c r="EK31" s="33"/>
      <c r="EL31" s="33"/>
      <c r="EM31" s="33"/>
      <c r="EN31" s="33"/>
      <c r="EO31" s="33"/>
      <c r="EP31" s="33"/>
      <c r="EQ31" s="33"/>
      <c r="ER31" s="33"/>
      <c r="ES31" s="33"/>
      <c r="ET31" s="33"/>
      <c r="EU31" s="33"/>
      <c r="EV31" s="33"/>
      <c r="EW31" s="33"/>
      <c r="EX31" s="33"/>
      <c r="EY31" s="33"/>
      <c r="EZ31" s="33"/>
      <c r="FA31" s="23" t="s">
        <v>418</v>
      </c>
      <c r="FB31" s="23"/>
      <c r="FC31" s="23"/>
      <c r="FD31" s="23"/>
    </row>
    <row r="32">
      <c r="A32" s="22" t="s">
        <v>419</v>
      </c>
      <c r="B32" s="23" t="s">
        <v>412</v>
      </c>
      <c r="C32" s="24" t="s">
        <v>92</v>
      </c>
      <c r="D32" s="23" t="s">
        <v>18</v>
      </c>
      <c r="E32" s="25"/>
      <c r="F32" s="25"/>
      <c r="G32" s="23" t="s">
        <v>413</v>
      </c>
      <c r="H32" s="23" t="s">
        <v>321</v>
      </c>
      <c r="I32" s="23" t="s">
        <v>13</v>
      </c>
      <c r="J32" s="23" t="s">
        <v>13</v>
      </c>
      <c r="K32" s="23" t="s">
        <v>272</v>
      </c>
      <c r="L32" s="23" t="s">
        <v>327</v>
      </c>
      <c r="M32" s="23" t="s">
        <v>85</v>
      </c>
      <c r="N32" s="26">
        <v>42033.0</v>
      </c>
      <c r="O32" s="26">
        <v>42033.0</v>
      </c>
      <c r="P32" s="27"/>
      <c r="Q32" s="28"/>
      <c r="R32" s="28"/>
      <c r="S32" s="28"/>
      <c r="T32" s="28">
        <f t="shared" si="3"/>
        <v>1490</v>
      </c>
      <c r="U32" s="29">
        <f t="shared" ref="U32:W32" si="66">IF(ISBLANK($A32),"",sum(AE32,AK32,AQ32,AW32,BC32,BI32,BO32,BU32,CA32,CG32,CM32,CS32,CY32,DE32,DK32,DQ32,DW32,EC32,EI32,EO32,EU32))</f>
        <v>0</v>
      </c>
      <c r="V32" s="29">
        <f t="shared" si="66"/>
        <v>0</v>
      </c>
      <c r="W32" s="29">
        <f t="shared" si="66"/>
        <v>4</v>
      </c>
      <c r="X32" s="30">
        <f t="shared" si="28"/>
        <v>4</v>
      </c>
      <c r="Y32" s="29">
        <f t="shared" ref="Y32:AA32" si="67">IF(ISBLANK($A32),"",sum(AH32,AN32,AT32,AZ32,BF32,BL32,BR32,BX32,CD32,CJ32,CP32,CV32,DB32,DH32,DN32,DT32,DZ32,EF32,EL32,ER32,EX32))</f>
        <v>7</v>
      </c>
      <c r="Z32" s="29">
        <f t="shared" si="67"/>
        <v>0</v>
      </c>
      <c r="AA32" s="29">
        <f t="shared" si="67"/>
        <v>0</v>
      </c>
      <c r="AB32" s="30">
        <f t="shared" si="7"/>
        <v>7</v>
      </c>
      <c r="AC32" s="31">
        <f t="shared" si="8"/>
        <v>1.75</v>
      </c>
      <c r="AD32" s="48" t="str">
        <f>IF( (TODAY()-N32)/7 &lt; 1,"1", IF( N32="" , "", IF( (TODAY()-N32)/7 &gt; 20 , "20+", (TODAY()-N32)/7 )))</f>
        <v>20+</v>
      </c>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c r="BO32" s="33"/>
      <c r="BP32" s="33"/>
      <c r="BQ32" s="22">
        <v>3.0</v>
      </c>
      <c r="BR32" s="22">
        <v>2.0</v>
      </c>
      <c r="BS32" s="33"/>
      <c r="BT32" s="33"/>
      <c r="BU32" s="33"/>
      <c r="BV32" s="33"/>
      <c r="BW32" s="22">
        <v>1.0</v>
      </c>
      <c r="BX32" s="22">
        <v>5.0</v>
      </c>
      <c r="BY32" s="33"/>
      <c r="BZ32" s="33"/>
      <c r="CA32" s="33"/>
      <c r="CB32" s="33"/>
      <c r="CC32" s="33"/>
      <c r="CD32" s="33"/>
      <c r="CE32" s="33"/>
      <c r="CF32" s="33"/>
      <c r="CG32" s="33"/>
      <c r="CH32" s="33"/>
      <c r="CI32" s="33"/>
      <c r="CJ32" s="33"/>
      <c r="CK32" s="33"/>
      <c r="CL32" s="33"/>
      <c r="CM32" s="33"/>
      <c r="CN32" s="33"/>
      <c r="CO32" s="33"/>
      <c r="CP32" s="33"/>
      <c r="CQ32" s="33"/>
      <c r="CR32" s="33"/>
      <c r="CS32" s="33"/>
      <c r="CT32" s="33"/>
      <c r="CU32" s="33"/>
      <c r="CV32" s="33"/>
      <c r="CW32" s="33"/>
      <c r="CX32" s="33"/>
      <c r="CY32" s="33"/>
      <c r="CZ32" s="33"/>
      <c r="DA32" s="33"/>
      <c r="DB32" s="33"/>
      <c r="DC32" s="33"/>
      <c r="DD32" s="33"/>
      <c r="DE32" s="33"/>
      <c r="DF32" s="33"/>
      <c r="DG32" s="33"/>
      <c r="DH32" s="33"/>
      <c r="DI32" s="33"/>
      <c r="DJ32" s="33"/>
      <c r="DK32" s="33"/>
      <c r="DL32" s="33"/>
      <c r="DM32" s="33"/>
      <c r="DN32" s="33"/>
      <c r="DO32" s="33"/>
      <c r="DP32" s="33"/>
      <c r="DQ32" s="33"/>
      <c r="DR32" s="33"/>
      <c r="DS32" s="33"/>
      <c r="DT32" s="33"/>
      <c r="DU32" s="33"/>
      <c r="DV32" s="33"/>
      <c r="DW32" s="33"/>
      <c r="DX32" s="33"/>
      <c r="DY32" s="33"/>
      <c r="DZ32" s="33"/>
      <c r="EA32" s="33"/>
      <c r="EB32" s="33"/>
      <c r="EC32" s="33"/>
      <c r="ED32" s="33"/>
      <c r="EE32" s="33"/>
      <c r="EF32" s="33"/>
      <c r="EG32" s="33"/>
      <c r="EH32" s="33"/>
      <c r="EI32" s="33"/>
      <c r="EJ32" s="33"/>
      <c r="EK32" s="33"/>
      <c r="EL32" s="33"/>
      <c r="EM32" s="33"/>
      <c r="EN32" s="33"/>
      <c r="EO32" s="33"/>
      <c r="EP32" s="33"/>
      <c r="EQ32" s="33"/>
      <c r="ER32" s="33"/>
      <c r="ES32" s="33"/>
      <c r="ET32" s="33"/>
      <c r="EU32" s="33"/>
      <c r="EV32" s="33"/>
      <c r="EW32" s="33"/>
      <c r="EX32" s="33"/>
      <c r="EY32" s="33"/>
      <c r="EZ32" s="33"/>
      <c r="FA32" s="23" t="s">
        <v>420</v>
      </c>
      <c r="FB32" s="23"/>
      <c r="FC32" s="23"/>
      <c r="FD32" s="23"/>
    </row>
    <row r="33">
      <c r="A33" s="22" t="s">
        <v>421</v>
      </c>
      <c r="B33" s="23" t="s">
        <v>422</v>
      </c>
      <c r="C33" s="24" t="s">
        <v>92</v>
      </c>
      <c r="D33" s="23" t="s">
        <v>18</v>
      </c>
      <c r="E33" s="25"/>
      <c r="F33" s="25"/>
      <c r="G33" s="23" t="s">
        <v>423</v>
      </c>
      <c r="H33" s="23" t="s">
        <v>321</v>
      </c>
      <c r="I33" s="23" t="s">
        <v>13</v>
      </c>
      <c r="J33" s="23" t="s">
        <v>13</v>
      </c>
      <c r="K33" s="23" t="s">
        <v>272</v>
      </c>
      <c r="L33" s="23" t="s">
        <v>424</v>
      </c>
      <c r="M33" s="23" t="s">
        <v>108</v>
      </c>
      <c r="N33" s="26">
        <v>42072.0</v>
      </c>
      <c r="O33" s="26">
        <v>42072.0</v>
      </c>
      <c r="P33" s="27"/>
      <c r="Q33" s="28"/>
      <c r="R33" s="28"/>
      <c r="S33" s="28"/>
      <c r="T33" s="28">
        <f t="shared" si="3"/>
        <v>1451</v>
      </c>
      <c r="U33" s="29">
        <f t="shared" ref="U33:W33" si="68">IF(ISBLANK($A33),"",sum(AE33,AK33,AQ33,AW33,BC33,BI33,BO33,BU33,CA33,CG33,CM33,CS33,CY33,DE33,DK33,DQ33,DW33,EC33,EI33,EO33,EU33))</f>
        <v>3</v>
      </c>
      <c r="V33" s="29">
        <f t="shared" si="68"/>
        <v>0</v>
      </c>
      <c r="W33" s="29">
        <f t="shared" si="68"/>
        <v>0</v>
      </c>
      <c r="X33" s="30">
        <f t="shared" si="28"/>
        <v>3</v>
      </c>
      <c r="Y33" s="29">
        <f t="shared" ref="Y33:AA33" si="69">IF(ISBLANK($A33),"",sum(AH33,AN33,AT33,AZ33,BF33,BL33,BR33,BX33,CD33,CJ33,CP33,CV33,DB33,DH33,DN33,DT33,DZ33,EF33,EL33,ER33,EX33))</f>
        <v>2</v>
      </c>
      <c r="Z33" s="29">
        <f t="shared" si="69"/>
        <v>3</v>
      </c>
      <c r="AA33" s="29">
        <f t="shared" si="69"/>
        <v>0</v>
      </c>
      <c r="AB33" s="30">
        <f t="shared" si="7"/>
        <v>5</v>
      </c>
      <c r="AC33" s="31">
        <f t="shared" si="8"/>
        <v>0.6666666667</v>
      </c>
      <c r="AD33" s="32" t="str">
        <f t="shared" ref="AD33:AD41" si="72"> IF( N33="" , "", IF( (TODAY()-N33)/7 &gt; 20 , "20+", ROUNDUP((TODAY()-N33)/7 ,0)))</f>
        <v>20+</v>
      </c>
      <c r="AE33" s="22">
        <v>1.0</v>
      </c>
      <c r="AF33" s="33"/>
      <c r="AG33" s="33"/>
      <c r="AH33" s="33"/>
      <c r="AI33" s="33"/>
      <c r="AJ33" s="33"/>
      <c r="AK33" s="22">
        <v>1.0</v>
      </c>
      <c r="AL33" s="33"/>
      <c r="AM33" s="33"/>
      <c r="AN33" s="22">
        <v>1.0</v>
      </c>
      <c r="AO33" s="33"/>
      <c r="AP33" s="33"/>
      <c r="AQ33" s="22">
        <v>1.0</v>
      </c>
      <c r="AR33" s="33"/>
      <c r="AS33" s="22"/>
      <c r="AT33" s="22">
        <v>1.0</v>
      </c>
      <c r="AU33" s="22">
        <v>1.0</v>
      </c>
      <c r="AV33" s="33"/>
      <c r="AW33" s="33"/>
      <c r="AX33" s="33"/>
      <c r="AY33" s="33"/>
      <c r="AZ33" s="33"/>
      <c r="BA33" s="22">
        <v>1.0</v>
      </c>
      <c r="BB33" s="33"/>
      <c r="BC33" s="33"/>
      <c r="BD33" s="33"/>
      <c r="BE33" s="33"/>
      <c r="BF33" s="33"/>
      <c r="BG33" s="22">
        <v>1.0</v>
      </c>
      <c r="BH33" s="33"/>
      <c r="BI33" s="33"/>
      <c r="BJ33" s="33"/>
      <c r="BK33" s="33"/>
      <c r="BL33" s="33"/>
      <c r="BM33" s="33"/>
      <c r="BN33" s="33"/>
      <c r="BO33" s="33"/>
      <c r="BP33" s="33"/>
      <c r="BQ33" s="33"/>
      <c r="BR33" s="33"/>
      <c r="BS33" s="33"/>
      <c r="BT33" s="33"/>
      <c r="BU33" s="33"/>
      <c r="BV33" s="33"/>
      <c r="BW33" s="33"/>
      <c r="BX33" s="33"/>
      <c r="BY33" s="33"/>
      <c r="BZ33" s="33"/>
      <c r="CA33" s="33"/>
      <c r="CB33" s="33"/>
      <c r="CC33" s="33"/>
      <c r="CD33" s="33"/>
      <c r="CE33" s="33"/>
      <c r="CF33" s="33"/>
      <c r="CG33" s="33"/>
      <c r="CH33" s="33"/>
      <c r="CI33" s="33"/>
      <c r="CJ33" s="33"/>
      <c r="CK33" s="33"/>
      <c r="CL33" s="33"/>
      <c r="CM33" s="33"/>
      <c r="CN33" s="33"/>
      <c r="CO33" s="33"/>
      <c r="CP33" s="33"/>
      <c r="CQ33" s="33"/>
      <c r="CR33" s="33"/>
      <c r="CS33" s="33"/>
      <c r="CT33" s="33"/>
      <c r="CU33" s="33"/>
      <c r="CV33" s="33"/>
      <c r="CW33" s="33"/>
      <c r="CX33" s="33"/>
      <c r="CY33" s="33"/>
      <c r="CZ33" s="33"/>
      <c r="DA33" s="33"/>
      <c r="DB33" s="33"/>
      <c r="DC33" s="33"/>
      <c r="DD33" s="33"/>
      <c r="DE33" s="33"/>
      <c r="DF33" s="33"/>
      <c r="DG33" s="33"/>
      <c r="DH33" s="33"/>
      <c r="DI33" s="33"/>
      <c r="DJ33" s="33"/>
      <c r="DK33" s="33"/>
      <c r="DL33" s="33"/>
      <c r="DM33" s="33"/>
      <c r="DN33" s="33"/>
      <c r="DO33" s="33"/>
      <c r="DP33" s="33"/>
      <c r="DQ33" s="33"/>
      <c r="DR33" s="33"/>
      <c r="DS33" s="33"/>
      <c r="DT33" s="33"/>
      <c r="DU33" s="33"/>
      <c r="DV33" s="33"/>
      <c r="DW33" s="33"/>
      <c r="DX33" s="33"/>
      <c r="DY33" s="33"/>
      <c r="DZ33" s="33"/>
      <c r="EA33" s="33"/>
      <c r="EB33" s="33"/>
      <c r="EC33" s="33"/>
      <c r="ED33" s="33"/>
      <c r="EE33" s="33"/>
      <c r="EF33" s="33"/>
      <c r="EG33" s="33"/>
      <c r="EH33" s="33"/>
      <c r="EI33" s="33"/>
      <c r="EJ33" s="33"/>
      <c r="EK33" s="33"/>
      <c r="EL33" s="33"/>
      <c r="EM33" s="33"/>
      <c r="EN33" s="33"/>
      <c r="EO33" s="33"/>
      <c r="EP33" s="33"/>
      <c r="EQ33" s="33"/>
      <c r="ER33" s="33"/>
      <c r="ES33" s="33"/>
      <c r="ET33" s="33"/>
      <c r="EU33" s="33"/>
      <c r="EV33" s="33"/>
      <c r="EW33" s="33"/>
      <c r="EX33" s="33"/>
      <c r="EY33" s="33"/>
      <c r="EZ33" s="33"/>
      <c r="FA33" s="23" t="s">
        <v>425</v>
      </c>
      <c r="FB33" s="23"/>
      <c r="FC33" s="23"/>
      <c r="FD33" s="23"/>
    </row>
    <row r="34">
      <c r="A34" s="34" t="s">
        <v>426</v>
      </c>
      <c r="B34" s="35" t="s">
        <v>427</v>
      </c>
      <c r="C34" s="49" t="s">
        <v>82</v>
      </c>
      <c r="D34" s="35" t="s">
        <v>18</v>
      </c>
      <c r="E34" s="47"/>
      <c r="F34" s="47"/>
      <c r="G34" s="35" t="s">
        <v>315</v>
      </c>
      <c r="H34" s="35" t="s">
        <v>428</v>
      </c>
      <c r="I34" s="35" t="s">
        <v>13</v>
      </c>
      <c r="J34" s="35" t="s">
        <v>13</v>
      </c>
      <c r="K34" s="35" t="s">
        <v>96</v>
      </c>
      <c r="L34" s="35" t="s">
        <v>429</v>
      </c>
      <c r="M34" s="35" t="s">
        <v>121</v>
      </c>
      <c r="N34" s="38">
        <v>42068.0</v>
      </c>
      <c r="O34" s="38">
        <v>42068.0</v>
      </c>
      <c r="P34" s="39"/>
      <c r="Q34" s="41"/>
      <c r="R34" s="41"/>
      <c r="S34" s="41"/>
      <c r="T34" s="41">
        <f t="shared" si="3"/>
        <v>1455</v>
      </c>
      <c r="U34" s="42">
        <f t="shared" ref="U34:W34" si="70">IF(ISBLANK($A34),"",sum(AE34,AK34,AQ34,AW34,BC34,BI34,BO34,BU34,CA34,CG34,CM34,CS34,CY34,DE34,DK34,DQ34,DW34,EC34,EI34,EO34,EU34))</f>
        <v>2</v>
      </c>
      <c r="V34" s="42">
        <f t="shared" si="70"/>
        <v>7</v>
      </c>
      <c r="W34" s="42">
        <f t="shared" si="70"/>
        <v>0</v>
      </c>
      <c r="X34" s="43">
        <f t="shared" si="28"/>
        <v>9</v>
      </c>
      <c r="Y34" s="42">
        <f t="shared" ref="Y34:AA34" si="71">IF(ISBLANK($A34),"",sum(AH34,AN34,AT34,AZ34,BF34,BL34,BR34,BX34,CD34,CJ34,CP34,CV34,DB34,DH34,DN34,DT34,DZ34,EF34,EL34,ER34,EX34))</f>
        <v>7</v>
      </c>
      <c r="Z34" s="42">
        <f t="shared" si="71"/>
        <v>6</v>
      </c>
      <c r="AA34" s="42">
        <f t="shared" si="71"/>
        <v>0</v>
      </c>
      <c r="AB34" s="43">
        <f t="shared" si="7"/>
        <v>13</v>
      </c>
      <c r="AC34" s="44">
        <f t="shared" si="8"/>
        <v>0.7777777778</v>
      </c>
      <c r="AD34" s="32" t="str">
        <f t="shared" si="72"/>
        <v>20+</v>
      </c>
      <c r="AE34" s="51">
        <v>2.0</v>
      </c>
      <c r="AF34" s="51">
        <v>1.0</v>
      </c>
      <c r="AG34" s="46"/>
      <c r="AH34" s="46"/>
      <c r="AI34" s="46"/>
      <c r="AJ34" s="46"/>
      <c r="AK34" s="46"/>
      <c r="AL34" s="46"/>
      <c r="AM34" s="46"/>
      <c r="AN34" s="51">
        <v>3.0</v>
      </c>
      <c r="AO34" s="46"/>
      <c r="AP34" s="46"/>
      <c r="AQ34" s="46"/>
      <c r="AR34" s="51">
        <v>1.0</v>
      </c>
      <c r="AS34" s="46"/>
      <c r="AT34" s="46"/>
      <c r="AU34" s="46"/>
      <c r="AV34" s="46"/>
      <c r="AW34" s="46"/>
      <c r="AX34" s="46"/>
      <c r="AY34" s="46"/>
      <c r="AZ34" s="46"/>
      <c r="BA34" s="51">
        <v>3.0</v>
      </c>
      <c r="BB34" s="46"/>
      <c r="BC34" s="46"/>
      <c r="BD34" s="46"/>
      <c r="BE34" s="46"/>
      <c r="BF34" s="46"/>
      <c r="BG34" s="46"/>
      <c r="BH34" s="46"/>
      <c r="BI34" s="46"/>
      <c r="BJ34" s="46"/>
      <c r="BK34" s="46"/>
      <c r="BL34" s="46"/>
      <c r="BM34" s="51">
        <v>1.0</v>
      </c>
      <c r="BN34" s="46"/>
      <c r="BO34" s="46"/>
      <c r="BP34" s="51">
        <v>1.0</v>
      </c>
      <c r="BQ34" s="46"/>
      <c r="BR34" s="46"/>
      <c r="BS34" s="46"/>
      <c r="BT34" s="46"/>
      <c r="BU34" s="46"/>
      <c r="BV34" s="46"/>
      <c r="BW34" s="46"/>
      <c r="BX34" s="46"/>
      <c r="BY34" s="46"/>
      <c r="BZ34" s="46"/>
      <c r="CA34" s="46"/>
      <c r="CB34" s="46"/>
      <c r="CC34" s="46"/>
      <c r="CD34" s="46"/>
      <c r="CE34" s="46"/>
      <c r="CF34" s="46"/>
      <c r="CG34" s="46"/>
      <c r="CH34" s="51">
        <v>1.0</v>
      </c>
      <c r="CI34" s="46"/>
      <c r="CJ34" s="51">
        <v>2.0</v>
      </c>
      <c r="CK34" s="51">
        <v>1.0</v>
      </c>
      <c r="CL34" s="46"/>
      <c r="CM34" s="46"/>
      <c r="CN34" s="51">
        <v>2.0</v>
      </c>
      <c r="CO34" s="46"/>
      <c r="CP34" s="51">
        <v>1.0</v>
      </c>
      <c r="CQ34" s="46"/>
      <c r="CR34" s="46"/>
      <c r="CS34" s="46"/>
      <c r="CT34" s="46"/>
      <c r="CU34" s="46"/>
      <c r="CV34" s="51">
        <v>1.0</v>
      </c>
      <c r="CW34" s="51">
        <v>1.0</v>
      </c>
      <c r="CX34" s="46"/>
      <c r="CY34" s="46"/>
      <c r="CZ34" s="51">
        <v>1.0</v>
      </c>
      <c r="DA34" s="46"/>
      <c r="DB34" s="46"/>
      <c r="DC34" s="46"/>
      <c r="DD34" s="46"/>
      <c r="DE34" s="46"/>
      <c r="DF34" s="46"/>
      <c r="DG34" s="46"/>
      <c r="DH34" s="46"/>
      <c r="DI34" s="46"/>
      <c r="DJ34" s="46"/>
      <c r="DK34" s="46"/>
      <c r="DL34" s="46"/>
      <c r="DM34" s="46"/>
      <c r="DN34" s="46"/>
      <c r="DO34" s="46"/>
      <c r="DP34" s="46"/>
      <c r="DQ34" s="46"/>
      <c r="DR34" s="46"/>
      <c r="DS34" s="46"/>
      <c r="DT34" s="46"/>
      <c r="DU34" s="46"/>
      <c r="DV34" s="46"/>
      <c r="DW34" s="46"/>
      <c r="DX34" s="46"/>
      <c r="DY34" s="46"/>
      <c r="DZ34" s="46"/>
      <c r="EA34" s="46"/>
      <c r="EB34" s="46"/>
      <c r="EC34" s="46"/>
      <c r="ED34" s="46"/>
      <c r="EE34" s="46"/>
      <c r="EF34" s="46"/>
      <c r="EG34" s="46"/>
      <c r="EH34" s="46"/>
      <c r="EI34" s="46"/>
      <c r="EJ34" s="46"/>
      <c r="EK34" s="46"/>
      <c r="EL34" s="46"/>
      <c r="EM34" s="46"/>
      <c r="EN34" s="46"/>
      <c r="EO34" s="46"/>
      <c r="EP34" s="46"/>
      <c r="EQ34" s="46"/>
      <c r="ER34" s="46"/>
      <c r="ES34" s="46"/>
      <c r="ET34" s="46"/>
      <c r="EU34" s="46"/>
      <c r="EV34" s="46"/>
      <c r="EW34" s="46"/>
      <c r="EX34" s="46"/>
      <c r="EY34" s="46"/>
      <c r="EZ34" s="46"/>
      <c r="FA34" s="35" t="s">
        <v>430</v>
      </c>
      <c r="FB34" s="35"/>
      <c r="FC34" s="35"/>
      <c r="FD34" s="35"/>
    </row>
    <row r="35">
      <c r="A35" s="22" t="s">
        <v>431</v>
      </c>
      <c r="B35" s="23" t="s">
        <v>427</v>
      </c>
      <c r="C35" s="24" t="s">
        <v>82</v>
      </c>
      <c r="D35" s="23" t="s">
        <v>18</v>
      </c>
      <c r="E35" s="25"/>
      <c r="F35" s="25"/>
      <c r="G35" s="23" t="s">
        <v>432</v>
      </c>
      <c r="H35" s="23" t="s">
        <v>428</v>
      </c>
      <c r="I35" s="23" t="s">
        <v>13</v>
      </c>
      <c r="J35" s="23" t="s">
        <v>13</v>
      </c>
      <c r="K35" s="23" t="s">
        <v>272</v>
      </c>
      <c r="L35" s="23" t="s">
        <v>433</v>
      </c>
      <c r="M35" s="23" t="s">
        <v>106</v>
      </c>
      <c r="N35" s="26">
        <v>42068.0</v>
      </c>
      <c r="O35" s="26">
        <v>42068.0</v>
      </c>
      <c r="P35" s="27"/>
      <c r="Q35" s="28"/>
      <c r="R35" s="28"/>
      <c r="S35" s="28"/>
      <c r="T35" s="28">
        <f t="shared" si="3"/>
        <v>1455</v>
      </c>
      <c r="U35" s="29">
        <f t="shared" ref="U35:W35" si="73">IF(ISBLANK($A35),"",sum(AE35,AK35,AQ35,AW35,BC35,BI35,BO35,BU35,CA35,CG35,CM35,CS35,CY35,DE35,DK35,DQ35,DW35,EC35,EI35,EO35,EU35))</f>
        <v>4</v>
      </c>
      <c r="V35" s="29">
        <f t="shared" si="73"/>
        <v>0</v>
      </c>
      <c r="W35" s="29">
        <f t="shared" si="73"/>
        <v>0</v>
      </c>
      <c r="X35" s="30">
        <f t="shared" si="28"/>
        <v>4</v>
      </c>
      <c r="Y35" s="29">
        <f t="shared" ref="Y35:AA35" si="74">IF(ISBLANK($A35),"",sum(AH35,AN35,AT35,AZ35,BF35,BL35,BR35,BX35,CD35,CJ35,CP35,CV35,DB35,DH35,DN35,DT35,DZ35,EF35,EL35,ER35,EX35))</f>
        <v>0</v>
      </c>
      <c r="Z35" s="29">
        <f t="shared" si="74"/>
        <v>0</v>
      </c>
      <c r="AA35" s="29">
        <f t="shared" si="74"/>
        <v>1</v>
      </c>
      <c r="AB35" s="30">
        <f t="shared" si="7"/>
        <v>1</v>
      </c>
      <c r="AC35" s="31">
        <f t="shared" si="8"/>
        <v>0</v>
      </c>
      <c r="AD35" s="32" t="str">
        <f t="shared" si="72"/>
        <v>20+</v>
      </c>
      <c r="AE35" s="22">
        <v>2.0</v>
      </c>
      <c r="AF35" s="33"/>
      <c r="AG35" s="33"/>
      <c r="AH35" s="33"/>
      <c r="AI35" s="33"/>
      <c r="AJ35" s="33"/>
      <c r="AK35" s="33"/>
      <c r="AL35" s="33"/>
      <c r="AM35" s="33"/>
      <c r="AN35" s="33"/>
      <c r="AO35" s="33"/>
      <c r="AP35" s="33"/>
      <c r="AQ35" s="22">
        <v>2.0</v>
      </c>
      <c r="AR35" s="33"/>
      <c r="AS35" s="33"/>
      <c r="AT35" s="33"/>
      <c r="AU35" s="33"/>
      <c r="AV35" s="33"/>
      <c r="AW35" s="33"/>
      <c r="AX35" s="33"/>
      <c r="AY35" s="33"/>
      <c r="AZ35" s="33"/>
      <c r="BA35" s="33"/>
      <c r="BB35" s="22">
        <v>1.0</v>
      </c>
      <c r="BC35" s="33"/>
      <c r="BD35" s="33"/>
      <c r="BE35" s="33"/>
      <c r="BF35" s="33"/>
      <c r="BG35" s="33"/>
      <c r="BH35" s="33"/>
      <c r="BI35" s="33"/>
      <c r="BJ35" s="33"/>
      <c r="BK35" s="33"/>
      <c r="BL35" s="33"/>
      <c r="BM35" s="33"/>
      <c r="BN35" s="33"/>
      <c r="BO35" s="33"/>
      <c r="BP35" s="33"/>
      <c r="BQ35" s="33"/>
      <c r="BR35" s="33"/>
      <c r="BS35" s="33"/>
      <c r="BT35" s="33"/>
      <c r="BU35" s="33"/>
      <c r="BV35" s="33"/>
      <c r="BW35" s="33"/>
      <c r="BX35" s="33"/>
      <c r="BY35" s="33"/>
      <c r="BZ35" s="33"/>
      <c r="CA35" s="33"/>
      <c r="CB35" s="33"/>
      <c r="CC35" s="33"/>
      <c r="CD35" s="33"/>
      <c r="CE35" s="33"/>
      <c r="CF35" s="33"/>
      <c r="CG35" s="33"/>
      <c r="CH35" s="33"/>
      <c r="CI35" s="33"/>
      <c r="CJ35" s="33"/>
      <c r="CK35" s="33"/>
      <c r="CL35" s="33"/>
      <c r="CM35" s="33"/>
      <c r="CN35" s="33"/>
      <c r="CO35" s="33"/>
      <c r="CP35" s="33"/>
      <c r="CQ35" s="33"/>
      <c r="CR35" s="33"/>
      <c r="CS35" s="33"/>
      <c r="CT35" s="33"/>
      <c r="CU35" s="33"/>
      <c r="CV35" s="33"/>
      <c r="CW35" s="33"/>
      <c r="CX35" s="33"/>
      <c r="CY35" s="33"/>
      <c r="CZ35" s="33"/>
      <c r="DA35" s="33"/>
      <c r="DB35" s="33"/>
      <c r="DC35" s="33"/>
      <c r="DD35" s="33"/>
      <c r="DE35" s="33"/>
      <c r="DF35" s="33"/>
      <c r="DG35" s="33"/>
      <c r="DH35" s="33"/>
      <c r="DI35" s="33"/>
      <c r="DJ35" s="33"/>
      <c r="DK35" s="33"/>
      <c r="DL35" s="33"/>
      <c r="DM35" s="33"/>
      <c r="DN35" s="33"/>
      <c r="DO35" s="33"/>
      <c r="DP35" s="33"/>
      <c r="DQ35" s="33"/>
      <c r="DR35" s="33"/>
      <c r="DS35" s="33"/>
      <c r="DT35" s="33"/>
      <c r="DU35" s="33"/>
      <c r="DV35" s="33"/>
      <c r="DW35" s="33"/>
      <c r="DX35" s="33"/>
      <c r="DY35" s="33"/>
      <c r="DZ35" s="33"/>
      <c r="EA35" s="33"/>
      <c r="EB35" s="33"/>
      <c r="EC35" s="33"/>
      <c r="ED35" s="33"/>
      <c r="EE35" s="33"/>
      <c r="EF35" s="33"/>
      <c r="EG35" s="33"/>
      <c r="EH35" s="33"/>
      <c r="EI35" s="33"/>
      <c r="EJ35" s="33"/>
      <c r="EK35" s="33"/>
      <c r="EL35" s="33"/>
      <c r="EM35" s="33"/>
      <c r="EN35" s="33"/>
      <c r="EO35" s="33"/>
      <c r="EP35" s="33"/>
      <c r="EQ35" s="33"/>
      <c r="ER35" s="33"/>
      <c r="ES35" s="33"/>
      <c r="ET35" s="33"/>
      <c r="EU35" s="33"/>
      <c r="EV35" s="33"/>
      <c r="EW35" s="33"/>
      <c r="EX35" s="33"/>
      <c r="EY35" s="33"/>
      <c r="EZ35" s="33"/>
      <c r="FA35" s="23" t="s">
        <v>434</v>
      </c>
      <c r="FB35" s="23"/>
      <c r="FC35" s="23"/>
      <c r="FD35" s="23"/>
    </row>
    <row r="36">
      <c r="A36" s="34" t="s">
        <v>435</v>
      </c>
      <c r="B36" s="35" t="s">
        <v>436</v>
      </c>
      <c r="C36" s="49" t="s">
        <v>82</v>
      </c>
      <c r="D36" s="35" t="s">
        <v>18</v>
      </c>
      <c r="E36" s="47"/>
      <c r="F36" s="47"/>
      <c r="G36" s="35" t="s">
        <v>437</v>
      </c>
      <c r="H36" s="35" t="s">
        <v>428</v>
      </c>
      <c r="I36" s="35" t="s">
        <v>13</v>
      </c>
      <c r="J36" s="35" t="s">
        <v>13</v>
      </c>
      <c r="K36" s="35" t="s">
        <v>96</v>
      </c>
      <c r="L36" s="35" t="s">
        <v>438</v>
      </c>
      <c r="M36" s="35" t="s">
        <v>126</v>
      </c>
      <c r="N36" s="38">
        <v>42083.0</v>
      </c>
      <c r="O36" s="38">
        <v>42083.0</v>
      </c>
      <c r="P36" s="39"/>
      <c r="Q36" s="41"/>
      <c r="R36" s="41"/>
      <c r="S36" s="41"/>
      <c r="T36" s="41">
        <f t="shared" si="3"/>
        <v>1440</v>
      </c>
      <c r="U36" s="42">
        <f t="shared" ref="U36:W36" si="75">IF(ISBLANK($A36),"",sum(AE36,AK36,AQ36,AW36,BC36,BI36,BO36,BU36,CA36,CG36,CM36,CS36,CY36,DE36,DK36,DQ36,DW36,EC36,EI36,EO36,EU36))</f>
        <v>2</v>
      </c>
      <c r="V36" s="42">
        <f t="shared" si="75"/>
        <v>3</v>
      </c>
      <c r="W36" s="42">
        <f t="shared" si="75"/>
        <v>0</v>
      </c>
      <c r="X36" s="43">
        <f t="shared" si="28"/>
        <v>5</v>
      </c>
      <c r="Y36" s="42">
        <f t="shared" ref="Y36:AA36" si="76">IF(ISBLANK($A36),"",sum(AH36,AN36,AT36,AZ36,BF36,BL36,BR36,BX36,CD36,CJ36,CP36,CV36,DB36,DH36,DN36,DT36,DZ36,EF36,EL36,ER36,EX36))</f>
        <v>2</v>
      </c>
      <c r="Z36" s="42">
        <f t="shared" si="76"/>
        <v>2</v>
      </c>
      <c r="AA36" s="42">
        <f t="shared" si="76"/>
        <v>0</v>
      </c>
      <c r="AB36" s="43">
        <f t="shared" si="7"/>
        <v>4</v>
      </c>
      <c r="AC36" s="44">
        <f t="shared" si="8"/>
        <v>0.4</v>
      </c>
      <c r="AD36" s="32" t="str">
        <f t="shared" si="72"/>
        <v>20+</v>
      </c>
      <c r="AE36" s="51">
        <v>1.0</v>
      </c>
      <c r="AF36" s="46"/>
      <c r="AG36" s="46"/>
      <c r="AH36" s="46"/>
      <c r="AI36" s="46"/>
      <c r="AJ36" s="46"/>
      <c r="AK36" s="51">
        <v>1.0</v>
      </c>
      <c r="AL36" s="46"/>
      <c r="AM36" s="46"/>
      <c r="AN36" s="51">
        <v>1.0</v>
      </c>
      <c r="AO36" s="46"/>
      <c r="AP36" s="46"/>
      <c r="AQ36" s="46"/>
      <c r="AR36" s="51">
        <v>3.0</v>
      </c>
      <c r="AS36" s="46"/>
      <c r="AT36" s="46"/>
      <c r="AU36" s="51">
        <v>1.0</v>
      </c>
      <c r="AV36" s="46"/>
      <c r="AW36" s="46"/>
      <c r="AX36" s="46"/>
      <c r="AY36" s="46"/>
      <c r="AZ36" s="46"/>
      <c r="BA36" s="51">
        <v>1.0</v>
      </c>
      <c r="BB36" s="46"/>
      <c r="BC36" s="46"/>
      <c r="BD36" s="46"/>
      <c r="BE36" s="46"/>
      <c r="BF36" s="46"/>
      <c r="BG36" s="46"/>
      <c r="BH36" s="46"/>
      <c r="BI36" s="46"/>
      <c r="BJ36" s="46"/>
      <c r="BK36" s="46"/>
      <c r="BL36" s="51">
        <v>1.0</v>
      </c>
      <c r="BM36" s="46"/>
      <c r="BN36" s="46"/>
      <c r="BO36" s="46"/>
      <c r="BP36" s="46"/>
      <c r="BQ36" s="46"/>
      <c r="BR36" s="46"/>
      <c r="BS36" s="46"/>
      <c r="BT36" s="46"/>
      <c r="BU36" s="46"/>
      <c r="BV36" s="46"/>
      <c r="BW36" s="46"/>
      <c r="BX36" s="46"/>
      <c r="BY36" s="46"/>
      <c r="BZ36" s="46"/>
      <c r="CA36" s="46"/>
      <c r="CB36" s="46"/>
      <c r="CC36" s="46"/>
      <c r="CD36" s="46"/>
      <c r="CE36" s="46"/>
      <c r="CF36" s="46"/>
      <c r="CG36" s="46"/>
      <c r="CH36" s="46"/>
      <c r="CI36" s="46"/>
      <c r="CJ36" s="46"/>
      <c r="CK36" s="46"/>
      <c r="CL36" s="46"/>
      <c r="CM36" s="46"/>
      <c r="CN36" s="46"/>
      <c r="CO36" s="46"/>
      <c r="CP36" s="46"/>
      <c r="CQ36" s="46"/>
      <c r="CR36" s="46"/>
      <c r="CS36" s="46"/>
      <c r="CT36" s="46"/>
      <c r="CU36" s="46"/>
      <c r="CV36" s="46"/>
      <c r="CW36" s="46"/>
      <c r="CX36" s="46"/>
      <c r="CY36" s="46"/>
      <c r="CZ36" s="46"/>
      <c r="DA36" s="46"/>
      <c r="DB36" s="46"/>
      <c r="DC36" s="46"/>
      <c r="DD36" s="46"/>
      <c r="DE36" s="46"/>
      <c r="DF36" s="46"/>
      <c r="DG36" s="46"/>
      <c r="DH36" s="46"/>
      <c r="DI36" s="46"/>
      <c r="DJ36" s="46"/>
      <c r="DK36" s="46"/>
      <c r="DL36" s="46"/>
      <c r="DM36" s="46"/>
      <c r="DN36" s="46"/>
      <c r="DO36" s="46"/>
      <c r="DP36" s="46"/>
      <c r="DQ36" s="46"/>
      <c r="DR36" s="46"/>
      <c r="DS36" s="46"/>
      <c r="DT36" s="46"/>
      <c r="DU36" s="46"/>
      <c r="DV36" s="46"/>
      <c r="DW36" s="46"/>
      <c r="DX36" s="46"/>
      <c r="DY36" s="46"/>
      <c r="DZ36" s="46"/>
      <c r="EA36" s="46"/>
      <c r="EB36" s="46"/>
      <c r="EC36" s="46"/>
      <c r="ED36" s="46"/>
      <c r="EE36" s="46"/>
      <c r="EF36" s="46"/>
      <c r="EG36" s="46"/>
      <c r="EH36" s="46"/>
      <c r="EI36" s="46"/>
      <c r="EJ36" s="46"/>
      <c r="EK36" s="46"/>
      <c r="EL36" s="46"/>
      <c r="EM36" s="46"/>
      <c r="EN36" s="46"/>
      <c r="EO36" s="46"/>
      <c r="EP36" s="46"/>
      <c r="EQ36" s="46"/>
      <c r="ER36" s="46"/>
      <c r="ES36" s="46"/>
      <c r="ET36" s="46"/>
      <c r="EU36" s="46"/>
      <c r="EV36" s="46"/>
      <c r="EW36" s="46"/>
      <c r="EX36" s="46"/>
      <c r="EY36" s="46"/>
      <c r="EZ36" s="46"/>
      <c r="FA36" s="35" t="s">
        <v>439</v>
      </c>
      <c r="FB36" s="35"/>
      <c r="FC36" s="35"/>
      <c r="FD36" s="35"/>
    </row>
    <row r="37">
      <c r="A37" s="22" t="s">
        <v>440</v>
      </c>
      <c r="B37" s="23" t="s">
        <v>441</v>
      </c>
      <c r="C37" s="24" t="s">
        <v>92</v>
      </c>
      <c r="D37" s="23" t="s">
        <v>18</v>
      </c>
      <c r="E37" s="25"/>
      <c r="F37" s="25"/>
      <c r="G37" s="23" t="s">
        <v>341</v>
      </c>
      <c r="H37" s="23" t="s">
        <v>321</v>
      </c>
      <c r="I37" s="23" t="s">
        <v>13</v>
      </c>
      <c r="J37" s="23" t="s">
        <v>13</v>
      </c>
      <c r="K37" s="23" t="s">
        <v>272</v>
      </c>
      <c r="L37" s="23" t="s">
        <v>364</v>
      </c>
      <c r="M37" s="23" t="s">
        <v>50</v>
      </c>
      <c r="N37" s="26">
        <v>42083.0</v>
      </c>
      <c r="O37" s="26">
        <v>42103.0</v>
      </c>
      <c r="P37" s="27"/>
      <c r="Q37" s="28"/>
      <c r="R37" s="28"/>
      <c r="S37" s="28"/>
      <c r="T37" s="28">
        <f t="shared" si="3"/>
        <v>1440</v>
      </c>
      <c r="U37" s="29">
        <f t="shared" ref="U37:W37" si="77">IF(ISBLANK($A37),"",sum(AE37,AK37,AQ37,AW37,BC37,BI37,BO37,BU37,CA37,CG37,CM37,CS37,CY37,DE37,DK37,DQ37,DW37,EC37,EI37,EO37,EU37))</f>
        <v>5</v>
      </c>
      <c r="V37" s="29">
        <f t="shared" si="77"/>
        <v>0</v>
      </c>
      <c r="W37" s="29">
        <f t="shared" si="77"/>
        <v>0</v>
      </c>
      <c r="X37" s="30">
        <f t="shared" si="28"/>
        <v>5</v>
      </c>
      <c r="Y37" s="29">
        <f t="shared" ref="Y37:AA37" si="78">IF(ISBLANK($A37),"",sum(AH37,AN37,AT37,AZ37,BF37,BL37,BR37,BX37,CD37,CJ37,CP37,CV37,DB37,DH37,DN37,DT37,DZ37,EF37,EL37,ER37,EX37))</f>
        <v>3</v>
      </c>
      <c r="Z37" s="29">
        <f t="shared" si="78"/>
        <v>3</v>
      </c>
      <c r="AA37" s="29">
        <f t="shared" si="78"/>
        <v>0</v>
      </c>
      <c r="AB37" s="30">
        <f t="shared" si="7"/>
        <v>6</v>
      </c>
      <c r="AC37" s="31">
        <f t="shared" si="8"/>
        <v>0.6</v>
      </c>
      <c r="AD37" s="32" t="str">
        <f t="shared" si="72"/>
        <v>20+</v>
      </c>
      <c r="AE37" s="33"/>
      <c r="AF37" s="33"/>
      <c r="AG37" s="33"/>
      <c r="AH37" s="33"/>
      <c r="AI37" s="33"/>
      <c r="AJ37" s="33"/>
      <c r="AK37" s="22">
        <v>1.0</v>
      </c>
      <c r="AL37" s="33"/>
      <c r="AM37" s="33"/>
      <c r="AN37" s="33"/>
      <c r="AO37" s="33"/>
      <c r="AP37" s="33"/>
      <c r="AQ37" s="33"/>
      <c r="AR37" s="33"/>
      <c r="AS37" s="33"/>
      <c r="AT37" s="33"/>
      <c r="AU37" s="33"/>
      <c r="AV37" s="33"/>
      <c r="AW37" s="22">
        <v>1.0</v>
      </c>
      <c r="AX37" s="33"/>
      <c r="AY37" s="33"/>
      <c r="AZ37" s="22">
        <v>1.0</v>
      </c>
      <c r="BA37" s="33"/>
      <c r="BB37" s="33"/>
      <c r="BC37" s="22">
        <v>3.0</v>
      </c>
      <c r="BD37" s="33"/>
      <c r="BE37" s="33"/>
      <c r="BF37" s="33"/>
      <c r="BG37" s="33"/>
      <c r="BH37" s="33"/>
      <c r="BI37" s="33"/>
      <c r="BJ37" s="33"/>
      <c r="BK37" s="33"/>
      <c r="BL37" s="22">
        <v>1.0</v>
      </c>
      <c r="BM37" s="33"/>
      <c r="BN37" s="33"/>
      <c r="BO37" s="33"/>
      <c r="BP37" s="33"/>
      <c r="BQ37" s="33"/>
      <c r="BR37" s="33"/>
      <c r="BS37" s="22">
        <v>1.0</v>
      </c>
      <c r="BT37" s="33"/>
      <c r="BU37" s="33"/>
      <c r="BV37" s="33"/>
      <c r="BW37" s="33"/>
      <c r="BX37" s="33"/>
      <c r="BY37" s="33"/>
      <c r="BZ37" s="33"/>
      <c r="CA37" s="33"/>
      <c r="CB37" s="33"/>
      <c r="CC37" s="33"/>
      <c r="CD37" s="22">
        <v>1.0</v>
      </c>
      <c r="CE37" s="22">
        <v>1.0</v>
      </c>
      <c r="CF37" s="33"/>
      <c r="CG37" s="33"/>
      <c r="CH37" s="33"/>
      <c r="CI37" s="33"/>
      <c r="CJ37" s="33"/>
      <c r="CK37" s="22">
        <v>1.0</v>
      </c>
      <c r="CL37" s="33"/>
      <c r="CM37" s="33"/>
      <c r="CN37" s="33"/>
      <c r="CO37" s="33"/>
      <c r="CP37" s="33"/>
      <c r="CQ37" s="33"/>
      <c r="CR37" s="33"/>
      <c r="CS37" s="33"/>
      <c r="CT37" s="33"/>
      <c r="CU37" s="33"/>
      <c r="CV37" s="33"/>
      <c r="CW37" s="33"/>
      <c r="CX37" s="33"/>
      <c r="CY37" s="33"/>
      <c r="CZ37" s="33"/>
      <c r="DA37" s="33"/>
      <c r="DB37" s="33"/>
      <c r="DC37" s="33"/>
      <c r="DD37" s="33"/>
      <c r="DE37" s="33"/>
      <c r="DF37" s="33"/>
      <c r="DG37" s="33"/>
      <c r="DH37" s="33"/>
      <c r="DI37" s="33"/>
      <c r="DJ37" s="33"/>
      <c r="DK37" s="33"/>
      <c r="DL37" s="33"/>
      <c r="DM37" s="33"/>
      <c r="DN37" s="33"/>
      <c r="DO37" s="33"/>
      <c r="DP37" s="33"/>
      <c r="DQ37" s="33"/>
      <c r="DR37" s="33"/>
      <c r="DS37" s="33"/>
      <c r="DT37" s="33"/>
      <c r="DU37" s="33"/>
      <c r="DV37" s="33"/>
      <c r="DW37" s="33"/>
      <c r="DX37" s="33"/>
      <c r="DY37" s="33"/>
      <c r="DZ37" s="33"/>
      <c r="EA37" s="33"/>
      <c r="EB37" s="33"/>
      <c r="EC37" s="33"/>
      <c r="ED37" s="33"/>
      <c r="EE37" s="33"/>
      <c r="EF37" s="33"/>
      <c r="EG37" s="33"/>
      <c r="EH37" s="33"/>
      <c r="EI37" s="33"/>
      <c r="EJ37" s="33"/>
      <c r="EK37" s="33"/>
      <c r="EL37" s="33"/>
      <c r="EM37" s="33"/>
      <c r="EN37" s="33"/>
      <c r="EO37" s="33"/>
      <c r="EP37" s="33"/>
      <c r="EQ37" s="33"/>
      <c r="ER37" s="33"/>
      <c r="ES37" s="33"/>
      <c r="ET37" s="33"/>
      <c r="EU37" s="33"/>
      <c r="EV37" s="33"/>
      <c r="EW37" s="33"/>
      <c r="EX37" s="33"/>
      <c r="EY37" s="33"/>
      <c r="EZ37" s="33"/>
      <c r="FA37" s="23" t="s">
        <v>442</v>
      </c>
      <c r="FB37" s="23"/>
      <c r="FC37" s="23"/>
      <c r="FD37" s="23"/>
    </row>
    <row r="38" ht="15.0" customHeight="1">
      <c r="A38" s="22" t="s">
        <v>443</v>
      </c>
      <c r="B38" s="23" t="s">
        <v>444</v>
      </c>
      <c r="C38" s="24" t="s">
        <v>82</v>
      </c>
      <c r="D38" s="23" t="s">
        <v>18</v>
      </c>
      <c r="E38" s="25"/>
      <c r="F38" s="25"/>
      <c r="G38" s="23" t="s">
        <v>300</v>
      </c>
      <c r="H38" s="23" t="s">
        <v>428</v>
      </c>
      <c r="I38" s="23" t="s">
        <v>13</v>
      </c>
      <c r="J38" s="23" t="s">
        <v>13</v>
      </c>
      <c r="K38" s="23" t="s">
        <v>272</v>
      </c>
      <c r="L38" s="23" t="s">
        <v>445</v>
      </c>
      <c r="M38" s="23" t="s">
        <v>106</v>
      </c>
      <c r="N38" s="26">
        <v>42081.0</v>
      </c>
      <c r="O38" s="26">
        <v>42081.0</v>
      </c>
      <c r="P38" s="27"/>
      <c r="Q38" s="28"/>
      <c r="R38" s="28"/>
      <c r="S38" s="28"/>
      <c r="T38" s="28">
        <f t="shared" si="3"/>
        <v>1442</v>
      </c>
      <c r="U38" s="29">
        <f t="shared" ref="U38:W38" si="79">IF(ISBLANK($A38),"",sum(AE38,AK38,AQ38,AW38,BC38,BI38,BO38,BU38,CA38,CG38,CM38,CS38,CY38,DE38,DK38,DQ38,DW38,EC38,EI38,EO38,EU38))</f>
        <v>4</v>
      </c>
      <c r="V38" s="29">
        <f t="shared" si="79"/>
        <v>0</v>
      </c>
      <c r="W38" s="29">
        <f t="shared" si="79"/>
        <v>0</v>
      </c>
      <c r="X38" s="30">
        <f t="shared" si="28"/>
        <v>4</v>
      </c>
      <c r="Y38" s="29">
        <f t="shared" ref="Y38:AA38" si="80">IF(ISBLANK($A38),"",sum(AH38,AN38,AT38,AZ38,BF38,BL38,BR38,BX38,CD38,CJ38,CP38,CV38,DB38,DH38,DN38,DT38,DZ38,EF38,EL38,ER38,EX38))</f>
        <v>4</v>
      </c>
      <c r="Z38" s="29">
        <f t="shared" si="80"/>
        <v>0</v>
      </c>
      <c r="AA38" s="29">
        <f t="shared" si="80"/>
        <v>0</v>
      </c>
      <c r="AB38" s="30">
        <f t="shared" si="7"/>
        <v>4</v>
      </c>
      <c r="AC38" s="31">
        <f t="shared" si="8"/>
        <v>1</v>
      </c>
      <c r="AD38" s="32" t="str">
        <f t="shared" si="72"/>
        <v>20+</v>
      </c>
      <c r="AE38" s="33"/>
      <c r="AF38" s="33"/>
      <c r="AG38" s="33"/>
      <c r="AH38" s="33"/>
      <c r="AI38" s="33"/>
      <c r="AJ38" s="33"/>
      <c r="AK38" s="22">
        <v>1.0</v>
      </c>
      <c r="AL38" s="33"/>
      <c r="AM38" s="33"/>
      <c r="AN38" s="33"/>
      <c r="AO38" s="33"/>
      <c r="AP38" s="33"/>
      <c r="AQ38" s="22">
        <v>1.0</v>
      </c>
      <c r="AR38" s="33"/>
      <c r="AS38" s="33"/>
      <c r="AT38" s="33"/>
      <c r="AU38" s="33"/>
      <c r="AV38" s="33"/>
      <c r="AW38" s="22">
        <v>2.0</v>
      </c>
      <c r="AX38" s="33"/>
      <c r="AY38" s="33"/>
      <c r="AZ38" s="22">
        <v>2.0</v>
      </c>
      <c r="BA38" s="33"/>
      <c r="BB38" s="33"/>
      <c r="BC38" s="33"/>
      <c r="BD38" s="33"/>
      <c r="BE38" s="33"/>
      <c r="BF38" s="33"/>
      <c r="BG38" s="33"/>
      <c r="BH38" s="33"/>
      <c r="BI38" s="33"/>
      <c r="BJ38" s="33"/>
      <c r="BK38" s="33"/>
      <c r="BL38" s="33"/>
      <c r="BM38" s="33"/>
      <c r="BN38" s="33"/>
      <c r="BO38" s="33"/>
      <c r="BP38" s="33"/>
      <c r="BQ38" s="33"/>
      <c r="BR38" s="22">
        <v>2.0</v>
      </c>
      <c r="BS38" s="33"/>
      <c r="BT38" s="33"/>
      <c r="BU38" s="33"/>
      <c r="BV38" s="33"/>
      <c r="BW38" s="33"/>
      <c r="BX38" s="33"/>
      <c r="BY38" s="33"/>
      <c r="BZ38" s="33"/>
      <c r="CA38" s="33"/>
      <c r="CB38" s="33"/>
      <c r="CC38" s="33"/>
      <c r="CD38" s="33"/>
      <c r="CE38" s="33"/>
      <c r="CF38" s="33"/>
      <c r="CG38" s="33"/>
      <c r="CH38" s="33"/>
      <c r="CI38" s="33"/>
      <c r="CJ38" s="33"/>
      <c r="CK38" s="33"/>
      <c r="CL38" s="33"/>
      <c r="CM38" s="33"/>
      <c r="CN38" s="33"/>
      <c r="CO38" s="33"/>
      <c r="CP38" s="33"/>
      <c r="CQ38" s="33"/>
      <c r="CR38" s="33"/>
      <c r="CS38" s="33"/>
      <c r="CT38" s="33"/>
      <c r="CU38" s="33"/>
      <c r="CV38" s="33"/>
      <c r="CW38" s="33"/>
      <c r="CX38" s="33"/>
      <c r="CY38" s="33"/>
      <c r="CZ38" s="33"/>
      <c r="DA38" s="33"/>
      <c r="DB38" s="33"/>
      <c r="DC38" s="33"/>
      <c r="DD38" s="33"/>
      <c r="DE38" s="33"/>
      <c r="DF38" s="33"/>
      <c r="DG38" s="33"/>
      <c r="DH38" s="33"/>
      <c r="DI38" s="33"/>
      <c r="DJ38" s="33"/>
      <c r="DK38" s="33"/>
      <c r="DL38" s="33"/>
      <c r="DM38" s="33"/>
      <c r="DN38" s="33"/>
      <c r="DO38" s="33"/>
      <c r="DP38" s="33"/>
      <c r="DQ38" s="33"/>
      <c r="DR38" s="33"/>
      <c r="DS38" s="33"/>
      <c r="DT38" s="33"/>
      <c r="DU38" s="33"/>
      <c r="DV38" s="33"/>
      <c r="DW38" s="33"/>
      <c r="DX38" s="33"/>
      <c r="DY38" s="33"/>
      <c r="DZ38" s="33"/>
      <c r="EA38" s="33"/>
      <c r="EB38" s="33"/>
      <c r="EC38" s="33"/>
      <c r="ED38" s="33"/>
      <c r="EE38" s="33"/>
      <c r="EF38" s="33"/>
      <c r="EG38" s="33"/>
      <c r="EH38" s="33"/>
      <c r="EI38" s="33"/>
      <c r="EJ38" s="33"/>
      <c r="EK38" s="33"/>
      <c r="EL38" s="33"/>
      <c r="EM38" s="33"/>
      <c r="EN38" s="33"/>
      <c r="EO38" s="33"/>
      <c r="EP38" s="33"/>
      <c r="EQ38" s="33"/>
      <c r="ER38" s="33"/>
      <c r="ES38" s="33"/>
      <c r="ET38" s="33"/>
      <c r="EU38" s="33"/>
      <c r="EV38" s="33"/>
      <c r="EW38" s="33"/>
      <c r="EX38" s="33"/>
      <c r="EY38" s="33"/>
      <c r="EZ38" s="33"/>
      <c r="FA38" s="23" t="s">
        <v>446</v>
      </c>
      <c r="FB38" s="23"/>
      <c r="FC38" s="23"/>
      <c r="FD38" s="23"/>
    </row>
    <row r="39">
      <c r="A39" s="34" t="s">
        <v>447</v>
      </c>
      <c r="B39" s="35" t="s">
        <v>448</v>
      </c>
      <c r="C39" s="49" t="s">
        <v>82</v>
      </c>
      <c r="D39" s="35" t="s">
        <v>18</v>
      </c>
      <c r="E39" s="47"/>
      <c r="F39" s="47"/>
      <c r="G39" s="35" t="s">
        <v>326</v>
      </c>
      <c r="H39" s="35" t="s">
        <v>428</v>
      </c>
      <c r="I39" s="35" t="s">
        <v>13</v>
      </c>
      <c r="J39" s="35" t="s">
        <v>13</v>
      </c>
      <c r="K39" s="35" t="s">
        <v>96</v>
      </c>
      <c r="L39" s="35" t="s">
        <v>327</v>
      </c>
      <c r="M39" s="35" t="s">
        <v>85</v>
      </c>
      <c r="N39" s="38">
        <v>42101.0</v>
      </c>
      <c r="O39" s="38">
        <v>42101.0</v>
      </c>
      <c r="P39" s="39"/>
      <c r="Q39" s="41"/>
      <c r="R39" s="41"/>
      <c r="S39" s="41"/>
      <c r="T39" s="41">
        <f t="shared" si="3"/>
        <v>1422</v>
      </c>
      <c r="U39" s="42">
        <f t="shared" ref="U39:W39" si="81">IF(ISBLANK($A39),"",sum(AE39,AK39,AQ39,AW39,BC39,BI39,BO39,BU39,CA39,CG39,CM39,CS39,CY39,DE39,DK39,DQ39,DW39,EC39,EI39,EO39,EU39))</f>
        <v>4</v>
      </c>
      <c r="V39" s="42">
        <f t="shared" si="81"/>
        <v>2</v>
      </c>
      <c r="W39" s="42">
        <f t="shared" si="81"/>
        <v>0</v>
      </c>
      <c r="X39" s="43">
        <f t="shared" si="28"/>
        <v>6</v>
      </c>
      <c r="Y39" s="42">
        <f t="shared" ref="Y39:AA39" si="82">IF(ISBLANK($A39),"",sum(AH39,AN39,AT39,AZ39,BF39,BL39,BR39,BX39,CD39,CJ39,CP39,CV39,DB39,DH39,DN39,DT39,DZ39,EF39,EL39,ER39,EX39))</f>
        <v>3</v>
      </c>
      <c r="Z39" s="42">
        <f t="shared" si="82"/>
        <v>2</v>
      </c>
      <c r="AA39" s="42">
        <f t="shared" si="82"/>
        <v>0</v>
      </c>
      <c r="AB39" s="43">
        <f t="shared" si="7"/>
        <v>5</v>
      </c>
      <c r="AC39" s="44">
        <f t="shared" si="8"/>
        <v>0.5</v>
      </c>
      <c r="AD39" s="32" t="str">
        <f t="shared" si="72"/>
        <v>20+</v>
      </c>
      <c r="AE39" s="46"/>
      <c r="AF39" s="51">
        <v>1.0</v>
      </c>
      <c r="AG39" s="46"/>
      <c r="AH39" s="46"/>
      <c r="AI39" s="46"/>
      <c r="AJ39" s="46"/>
      <c r="AK39" s="51">
        <v>1.0</v>
      </c>
      <c r="AL39" s="51">
        <v>1.0</v>
      </c>
      <c r="AM39" s="46"/>
      <c r="AN39" s="46"/>
      <c r="AO39" s="46"/>
      <c r="AP39" s="46"/>
      <c r="AQ39" s="46"/>
      <c r="AR39" s="46"/>
      <c r="AS39" s="46"/>
      <c r="AT39" s="46"/>
      <c r="AU39" s="46"/>
      <c r="AV39" s="46"/>
      <c r="AW39" s="46"/>
      <c r="AX39" s="46"/>
      <c r="AY39" s="46"/>
      <c r="AZ39" s="46"/>
      <c r="BA39" s="46"/>
      <c r="BB39" s="46"/>
      <c r="BC39" s="51">
        <v>1.0</v>
      </c>
      <c r="BD39" s="46"/>
      <c r="BE39" s="46"/>
      <c r="BF39" s="46"/>
      <c r="BG39" s="46"/>
      <c r="BH39" s="46"/>
      <c r="BI39" s="46"/>
      <c r="BJ39" s="46"/>
      <c r="BK39" s="46"/>
      <c r="BL39" s="46"/>
      <c r="BM39" s="46"/>
      <c r="BN39" s="46"/>
      <c r="BO39" s="51">
        <v>1.0</v>
      </c>
      <c r="BP39" s="46"/>
      <c r="BQ39" s="46"/>
      <c r="BR39" s="46"/>
      <c r="BS39" s="46"/>
      <c r="BT39" s="46"/>
      <c r="BU39" s="46"/>
      <c r="BV39" s="46"/>
      <c r="BW39" s="46"/>
      <c r="BX39" s="46"/>
      <c r="BY39" s="46"/>
      <c r="BZ39" s="46"/>
      <c r="CA39" s="51">
        <v>1.0</v>
      </c>
      <c r="CB39" s="46"/>
      <c r="CC39" s="46"/>
      <c r="CD39" s="51">
        <v>1.0</v>
      </c>
      <c r="CE39" s="46"/>
      <c r="CF39" s="46"/>
      <c r="CG39" s="46"/>
      <c r="CH39" s="46"/>
      <c r="CI39" s="46"/>
      <c r="CJ39" s="51">
        <v>1.0</v>
      </c>
      <c r="CK39" s="46"/>
      <c r="CL39" s="46"/>
      <c r="CM39" s="46"/>
      <c r="CN39" s="46"/>
      <c r="CO39" s="46"/>
      <c r="CP39" s="51">
        <v>1.0</v>
      </c>
      <c r="CQ39" s="51">
        <v>1.0</v>
      </c>
      <c r="CR39" s="46"/>
      <c r="CS39" s="46"/>
      <c r="CT39" s="46"/>
      <c r="CU39" s="46"/>
      <c r="CV39" s="46"/>
      <c r="CW39" s="51">
        <v>1.0</v>
      </c>
      <c r="CX39" s="46"/>
      <c r="CY39" s="46"/>
      <c r="CZ39" s="46"/>
      <c r="DA39" s="46"/>
      <c r="DB39" s="46"/>
      <c r="DC39" s="46"/>
      <c r="DD39" s="46"/>
      <c r="DE39" s="46"/>
      <c r="DF39" s="46"/>
      <c r="DG39" s="46"/>
      <c r="DH39" s="46"/>
      <c r="DI39" s="46"/>
      <c r="DJ39" s="46"/>
      <c r="DK39" s="46"/>
      <c r="DL39" s="46"/>
      <c r="DM39" s="46"/>
      <c r="DN39" s="46"/>
      <c r="DO39" s="46"/>
      <c r="DP39" s="46"/>
      <c r="DQ39" s="46"/>
      <c r="DR39" s="46"/>
      <c r="DS39" s="46"/>
      <c r="DT39" s="46"/>
      <c r="DU39" s="46"/>
      <c r="DV39" s="46"/>
      <c r="DW39" s="46"/>
      <c r="DX39" s="46"/>
      <c r="DY39" s="46"/>
      <c r="DZ39" s="46"/>
      <c r="EA39" s="46"/>
      <c r="EB39" s="46"/>
      <c r="EC39" s="46"/>
      <c r="ED39" s="46"/>
      <c r="EE39" s="46"/>
      <c r="EF39" s="46"/>
      <c r="EG39" s="46"/>
      <c r="EH39" s="46"/>
      <c r="EI39" s="46"/>
      <c r="EJ39" s="46"/>
      <c r="EK39" s="46"/>
      <c r="EL39" s="46"/>
      <c r="EM39" s="46"/>
      <c r="EN39" s="46"/>
      <c r="EO39" s="46"/>
      <c r="EP39" s="46"/>
      <c r="EQ39" s="46"/>
      <c r="ER39" s="46"/>
      <c r="ES39" s="46"/>
      <c r="ET39" s="46"/>
      <c r="EU39" s="46"/>
      <c r="EV39" s="46"/>
      <c r="EW39" s="46"/>
      <c r="EX39" s="46"/>
      <c r="EY39" s="46"/>
      <c r="EZ39" s="46"/>
      <c r="FA39" s="35" t="s">
        <v>449</v>
      </c>
      <c r="FB39" s="35"/>
      <c r="FC39" s="35"/>
      <c r="FD39" s="35"/>
    </row>
    <row r="40">
      <c r="A40" s="22" t="s">
        <v>450</v>
      </c>
      <c r="B40" s="23" t="s">
        <v>451</v>
      </c>
      <c r="C40" s="24" t="s">
        <v>92</v>
      </c>
      <c r="D40" s="23" t="s">
        <v>18</v>
      </c>
      <c r="E40" s="25"/>
      <c r="F40" s="25"/>
      <c r="G40" s="23" t="s">
        <v>417</v>
      </c>
      <c r="H40" s="23" t="s">
        <v>321</v>
      </c>
      <c r="I40" s="23" t="s">
        <v>13</v>
      </c>
      <c r="J40" s="23" t="s">
        <v>13</v>
      </c>
      <c r="K40" s="23" t="s">
        <v>272</v>
      </c>
      <c r="L40" s="23" t="s">
        <v>327</v>
      </c>
      <c r="M40" s="23" t="s">
        <v>85</v>
      </c>
      <c r="N40" s="26">
        <v>42086.0</v>
      </c>
      <c r="O40" s="26">
        <v>42103.0</v>
      </c>
      <c r="P40" s="27"/>
      <c r="Q40" s="28"/>
      <c r="R40" s="28"/>
      <c r="S40" s="28"/>
      <c r="T40" s="28">
        <f t="shared" si="3"/>
        <v>1437</v>
      </c>
      <c r="U40" s="29">
        <f t="shared" ref="U40:W40" si="83">IF(ISBLANK($A40),"",sum(AE40,AK40,AQ40,AW40,BC40,BI40,BO40,BU40,CA40,CG40,CM40,CS40,CY40,DE40,DK40,DQ40,DW40,EC40,EI40,EO40,EU40))</f>
        <v>5</v>
      </c>
      <c r="V40" s="29">
        <f t="shared" si="83"/>
        <v>3</v>
      </c>
      <c r="W40" s="29">
        <f t="shared" si="83"/>
        <v>2</v>
      </c>
      <c r="X40" s="30">
        <f t="shared" si="28"/>
        <v>10</v>
      </c>
      <c r="Y40" s="29">
        <f t="shared" ref="Y40:AA40" si="84">IF(ISBLANK($A40),"",sum(AH40,AN40,AT40,AZ40,BF40,BL40,BR40,BX40,CD40,CJ40,CP40,CV40,DB40,DH40,DN40,DT40,DZ40,EF40,EL40,ER40,EX40))</f>
        <v>5</v>
      </c>
      <c r="Z40" s="29">
        <f t="shared" si="84"/>
        <v>3</v>
      </c>
      <c r="AA40" s="29">
        <f t="shared" si="84"/>
        <v>0</v>
      </c>
      <c r="AB40" s="30">
        <f t="shared" si="7"/>
        <v>8</v>
      </c>
      <c r="AC40" s="31">
        <f t="shared" si="8"/>
        <v>0.5</v>
      </c>
      <c r="AD40" s="32" t="str">
        <f t="shared" si="72"/>
        <v>20+</v>
      </c>
      <c r="AE40" s="22">
        <v>1.0</v>
      </c>
      <c r="AF40" s="33"/>
      <c r="AG40" s="33"/>
      <c r="AH40" s="33"/>
      <c r="AI40" s="22">
        <v>2.0</v>
      </c>
      <c r="AJ40" s="33"/>
      <c r="AK40" s="33"/>
      <c r="AL40" s="33"/>
      <c r="AM40" s="33"/>
      <c r="AN40" s="33"/>
      <c r="AO40" s="33"/>
      <c r="AP40" s="33"/>
      <c r="AQ40" s="22">
        <v>1.0</v>
      </c>
      <c r="AR40" s="22">
        <v>1.0</v>
      </c>
      <c r="AS40" s="22">
        <v>1.0</v>
      </c>
      <c r="AT40" s="33"/>
      <c r="AU40" s="33"/>
      <c r="AV40" s="33"/>
      <c r="AW40" s="33"/>
      <c r="AX40" s="33"/>
      <c r="AY40" s="33"/>
      <c r="AZ40" s="22">
        <v>3.0</v>
      </c>
      <c r="BA40" s="33"/>
      <c r="BB40" s="33"/>
      <c r="BC40" s="33"/>
      <c r="BD40" s="33"/>
      <c r="BE40" s="33"/>
      <c r="BF40" s="33"/>
      <c r="BG40" s="33"/>
      <c r="BH40" s="33"/>
      <c r="BI40" s="33"/>
      <c r="BJ40" s="33"/>
      <c r="BK40" s="33"/>
      <c r="BL40" s="33"/>
      <c r="BM40" s="33"/>
      <c r="BN40" s="33"/>
      <c r="BO40" s="33"/>
      <c r="BP40" s="33"/>
      <c r="BQ40" s="22">
        <v>1.0</v>
      </c>
      <c r="BR40" s="33"/>
      <c r="BS40" s="33"/>
      <c r="BT40" s="33"/>
      <c r="BU40" s="22">
        <v>1.0</v>
      </c>
      <c r="BV40" s="33"/>
      <c r="BW40" s="33"/>
      <c r="BX40" s="33"/>
      <c r="BY40" s="33"/>
      <c r="BZ40" s="33"/>
      <c r="CA40" s="22">
        <v>1.0</v>
      </c>
      <c r="CB40" s="22">
        <v>1.0</v>
      </c>
      <c r="CC40" s="33"/>
      <c r="CD40" s="22">
        <v>1.0</v>
      </c>
      <c r="CE40" s="33"/>
      <c r="CF40" s="33"/>
      <c r="CG40" s="33"/>
      <c r="CH40" s="22">
        <v>1.0</v>
      </c>
      <c r="CI40" s="33"/>
      <c r="CJ40" s="33"/>
      <c r="CK40" s="33"/>
      <c r="CL40" s="33"/>
      <c r="CM40" s="33"/>
      <c r="CN40" s="33"/>
      <c r="CO40" s="33"/>
      <c r="CP40" s="22">
        <v>1.0</v>
      </c>
      <c r="CQ40" s="33"/>
      <c r="CR40" s="33"/>
      <c r="CS40" s="22">
        <v>1.0</v>
      </c>
      <c r="CT40" s="33"/>
      <c r="CU40" s="33"/>
      <c r="CV40" s="33"/>
      <c r="CW40" s="22">
        <v>1.0</v>
      </c>
      <c r="CX40" s="33"/>
      <c r="CY40" s="33"/>
      <c r="CZ40" s="33"/>
      <c r="DA40" s="33"/>
      <c r="DB40" s="33"/>
      <c r="DC40" s="33"/>
      <c r="DD40" s="33"/>
      <c r="DE40" s="33"/>
      <c r="DF40" s="33"/>
      <c r="DG40" s="33"/>
      <c r="DH40" s="33"/>
      <c r="DI40" s="33"/>
      <c r="DJ40" s="33"/>
      <c r="DK40" s="33"/>
      <c r="DL40" s="33"/>
      <c r="DM40" s="33"/>
      <c r="DN40" s="33"/>
      <c r="DO40" s="33"/>
      <c r="DP40" s="33"/>
      <c r="DQ40" s="33"/>
      <c r="DR40" s="33"/>
      <c r="DS40" s="33"/>
      <c r="DT40" s="33"/>
      <c r="DU40" s="33"/>
      <c r="DV40" s="33"/>
      <c r="DW40" s="33"/>
      <c r="DX40" s="33"/>
      <c r="DY40" s="33"/>
      <c r="DZ40" s="33"/>
      <c r="EA40" s="33"/>
      <c r="EB40" s="33"/>
      <c r="EC40" s="33"/>
      <c r="ED40" s="33"/>
      <c r="EE40" s="33"/>
      <c r="EF40" s="33"/>
      <c r="EG40" s="33"/>
      <c r="EH40" s="33"/>
      <c r="EI40" s="33"/>
      <c r="EJ40" s="33"/>
      <c r="EK40" s="33"/>
      <c r="EL40" s="33"/>
      <c r="EM40" s="33"/>
      <c r="EN40" s="33"/>
      <c r="EO40" s="33"/>
      <c r="EP40" s="33"/>
      <c r="EQ40" s="33"/>
      <c r="ER40" s="33"/>
      <c r="ES40" s="33"/>
      <c r="ET40" s="33"/>
      <c r="EU40" s="33"/>
      <c r="EV40" s="33"/>
      <c r="EW40" s="33"/>
      <c r="EX40" s="33"/>
      <c r="EY40" s="33"/>
      <c r="EZ40" s="33"/>
      <c r="FA40" s="23" t="s">
        <v>452</v>
      </c>
      <c r="FB40" s="23"/>
      <c r="FC40" s="23"/>
      <c r="FD40" s="23"/>
    </row>
    <row r="41">
      <c r="A41" s="22" t="s">
        <v>453</v>
      </c>
      <c r="B41" s="23" t="s">
        <v>454</v>
      </c>
      <c r="C41" s="24" t="s">
        <v>92</v>
      </c>
      <c r="D41" s="23" t="s">
        <v>18</v>
      </c>
      <c r="E41" s="25"/>
      <c r="F41" s="25"/>
      <c r="G41" s="23" t="s">
        <v>455</v>
      </c>
      <c r="H41" s="23" t="s">
        <v>321</v>
      </c>
      <c r="I41" s="23" t="s">
        <v>13</v>
      </c>
      <c r="J41" s="23" t="s">
        <v>13</v>
      </c>
      <c r="K41" s="23" t="s">
        <v>272</v>
      </c>
      <c r="L41" s="23" t="s">
        <v>327</v>
      </c>
      <c r="M41" s="23" t="s">
        <v>85</v>
      </c>
      <c r="N41" s="26">
        <v>42096.0</v>
      </c>
      <c r="O41" s="26">
        <v>42103.0</v>
      </c>
      <c r="P41" s="27"/>
      <c r="Q41" s="28"/>
      <c r="R41" s="28"/>
      <c r="S41" s="28"/>
      <c r="T41" s="28">
        <f t="shared" si="3"/>
        <v>1427</v>
      </c>
      <c r="U41" s="29">
        <f t="shared" ref="U41:W41" si="85">IF(ISBLANK($A41),"",sum(AE41,AK41,AQ41,AW41,BC41,BI41,BO41,BU41,CA41,CG41,CM41,CS41,CY41,DE41,DK41,DQ41,DW41,EC41,EI41,EO41,EU41))</f>
        <v>5</v>
      </c>
      <c r="V41" s="29">
        <f t="shared" si="85"/>
        <v>2</v>
      </c>
      <c r="W41" s="29">
        <f t="shared" si="85"/>
        <v>0</v>
      </c>
      <c r="X41" s="30">
        <f t="shared" si="28"/>
        <v>7</v>
      </c>
      <c r="Y41" s="29">
        <f t="shared" ref="Y41:AA41" si="86">IF(ISBLANK($A41),"",sum(AH41,AN41,AT41,AZ41,BF41,BL41,BR41,BX41,CD41,CJ41,CP41,CV41,DB41,DH41,DN41,DT41,DZ41,EF41,EL41,ER41,EX41))</f>
        <v>1</v>
      </c>
      <c r="Z41" s="29">
        <f t="shared" si="86"/>
        <v>7</v>
      </c>
      <c r="AA41" s="29">
        <f t="shared" si="86"/>
        <v>0</v>
      </c>
      <c r="AB41" s="30">
        <f t="shared" si="7"/>
        <v>8</v>
      </c>
      <c r="AC41" s="31">
        <f t="shared" si="8"/>
        <v>0.1428571429</v>
      </c>
      <c r="AD41" s="32" t="str">
        <f t="shared" si="72"/>
        <v>20+</v>
      </c>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22">
        <v>1.0</v>
      </c>
      <c r="BE41" s="33"/>
      <c r="BF41" s="22">
        <v>1.0</v>
      </c>
      <c r="BG41" s="33"/>
      <c r="BH41" s="33"/>
      <c r="BI41" s="22">
        <v>1.0</v>
      </c>
      <c r="BJ41" s="33"/>
      <c r="BK41" s="33"/>
      <c r="BL41" s="33"/>
      <c r="BM41" s="22">
        <v>1.0</v>
      </c>
      <c r="BN41" s="33"/>
      <c r="BO41" s="33"/>
      <c r="BP41" s="33"/>
      <c r="BQ41" s="33"/>
      <c r="BR41" s="33"/>
      <c r="BS41" s="22">
        <v>2.0</v>
      </c>
      <c r="BT41" s="33"/>
      <c r="BU41" s="22">
        <v>1.0</v>
      </c>
      <c r="BV41" s="33"/>
      <c r="BW41" s="33"/>
      <c r="BX41" s="33"/>
      <c r="BY41" s="33"/>
      <c r="BZ41" s="33"/>
      <c r="CA41" s="33"/>
      <c r="CB41" s="33"/>
      <c r="CC41" s="33"/>
      <c r="CD41" s="33"/>
      <c r="CE41" s="33"/>
      <c r="CF41" s="33"/>
      <c r="CG41" s="33"/>
      <c r="CH41" s="33"/>
      <c r="CI41" s="33"/>
      <c r="CJ41" s="33"/>
      <c r="CK41" s="33"/>
      <c r="CL41" s="33"/>
      <c r="CM41" s="33"/>
      <c r="CN41" s="33"/>
      <c r="CO41" s="33"/>
      <c r="CP41" s="33"/>
      <c r="CQ41" s="33"/>
      <c r="CR41" s="33"/>
      <c r="CS41" s="33"/>
      <c r="CT41" s="33"/>
      <c r="CU41" s="33"/>
      <c r="CV41" s="33"/>
      <c r="CW41" s="33"/>
      <c r="CX41" s="33"/>
      <c r="CY41" s="22">
        <v>1.0</v>
      </c>
      <c r="CZ41" s="33"/>
      <c r="DA41" s="33"/>
      <c r="DB41" s="33"/>
      <c r="DC41" s="33"/>
      <c r="DD41" s="33"/>
      <c r="DE41" s="33"/>
      <c r="DF41" s="33"/>
      <c r="DG41" s="33"/>
      <c r="DH41" s="33"/>
      <c r="DI41" s="33"/>
      <c r="DJ41" s="33"/>
      <c r="DK41" s="22">
        <v>2.0</v>
      </c>
      <c r="DL41" s="22">
        <v>1.0</v>
      </c>
      <c r="DM41" s="33"/>
      <c r="DN41" s="33"/>
      <c r="DO41" s="22">
        <v>4.0</v>
      </c>
      <c r="DP41" s="33"/>
      <c r="DQ41" s="33"/>
      <c r="DR41" s="33"/>
      <c r="DS41" s="33"/>
      <c r="DT41" s="33"/>
      <c r="DU41" s="33"/>
      <c r="DV41" s="33"/>
      <c r="DW41" s="33"/>
      <c r="DX41" s="33"/>
      <c r="DY41" s="33"/>
      <c r="DZ41" s="33"/>
      <c r="EA41" s="33"/>
      <c r="EB41" s="33"/>
      <c r="EC41" s="33"/>
      <c r="ED41" s="33"/>
      <c r="EE41" s="33"/>
      <c r="EF41" s="33"/>
      <c r="EG41" s="33"/>
      <c r="EH41" s="33"/>
      <c r="EI41" s="33"/>
      <c r="EJ41" s="33"/>
      <c r="EK41" s="33"/>
      <c r="EL41" s="33"/>
      <c r="EM41" s="33"/>
      <c r="EN41" s="33"/>
      <c r="EO41" s="33"/>
      <c r="EP41" s="33"/>
      <c r="EQ41" s="33"/>
      <c r="ER41" s="33"/>
      <c r="ES41" s="33"/>
      <c r="ET41" s="33"/>
      <c r="EU41" s="33"/>
      <c r="EV41" s="33"/>
      <c r="EW41" s="33"/>
      <c r="EX41" s="33"/>
      <c r="EY41" s="33"/>
      <c r="EZ41" s="33"/>
      <c r="FA41" s="23" t="s">
        <v>456</v>
      </c>
      <c r="FB41" s="23"/>
      <c r="FC41" s="23"/>
      <c r="FD41" s="23"/>
    </row>
    <row r="42">
      <c r="A42" s="34" t="s">
        <v>457</v>
      </c>
      <c r="B42" s="35" t="s">
        <v>458</v>
      </c>
      <c r="C42" s="49" t="s">
        <v>82</v>
      </c>
      <c r="D42" s="35" t="s">
        <v>18</v>
      </c>
      <c r="E42" s="47"/>
      <c r="F42" s="47"/>
      <c r="G42" s="35" t="s">
        <v>459</v>
      </c>
      <c r="H42" s="35" t="s">
        <v>428</v>
      </c>
      <c r="I42" s="35" t="s">
        <v>13</v>
      </c>
      <c r="J42" s="35" t="s">
        <v>13</v>
      </c>
      <c r="K42" s="35" t="s">
        <v>96</v>
      </c>
      <c r="L42" s="35" t="s">
        <v>409</v>
      </c>
      <c r="M42" s="35" t="s">
        <v>85</v>
      </c>
      <c r="N42" s="38">
        <v>42094.0</v>
      </c>
      <c r="O42" s="38">
        <v>42094.0</v>
      </c>
      <c r="P42" s="39"/>
      <c r="Q42" s="41"/>
      <c r="R42" s="41"/>
      <c r="S42" s="41"/>
      <c r="T42" s="41">
        <f t="shared" si="3"/>
        <v>1429</v>
      </c>
      <c r="U42" s="42">
        <f t="shared" ref="U42:W42" si="87">IF(ISBLANK($A42),"",sum(AE42,AK42,AQ42,AW42,BC42,BI42,BO42,BU42,CA42,CG42,CM42,CS42,CY42,DE42,DK42,DQ42,DW42,EC42,EI42,EO42,EU42))</f>
        <v>2</v>
      </c>
      <c r="V42" s="42">
        <f t="shared" si="87"/>
        <v>1</v>
      </c>
      <c r="W42" s="42">
        <f t="shared" si="87"/>
        <v>0</v>
      </c>
      <c r="X42" s="43">
        <f t="shared" si="28"/>
        <v>3</v>
      </c>
      <c r="Y42" s="57">
        <v>2.0</v>
      </c>
      <c r="Z42" s="42">
        <f t="shared" ref="Z42:AA42" si="88">IF(ISBLANK($A42),"",sum(AI42,AO42,AU42,BA42,BG42,BM42,BS42,BY42,CE42,CK42,CQ42,CW42,DC42,DI42,DO42,DU42,EA42,EG42,EM42,ES42,EY42))</f>
        <v>0</v>
      </c>
      <c r="AA42" s="42">
        <f t="shared" si="88"/>
        <v>0</v>
      </c>
      <c r="AB42" s="43">
        <f t="shared" si="7"/>
        <v>2</v>
      </c>
      <c r="AC42" s="44">
        <f t="shared" si="8"/>
        <v>0.6666666667</v>
      </c>
      <c r="AD42" s="45" t="str">
        <f>IF( (TODAY()-N42)/7 &lt; 1,"1", IF( N42="" , "", IF( (TODAY()-N42)/7 &gt; 20 , "20+", (TODAY()-N42)/7 )))</f>
        <v>20+</v>
      </c>
      <c r="AE42" s="51">
        <v>1.0</v>
      </c>
      <c r="AF42" s="51">
        <v>1.0</v>
      </c>
      <c r="AG42" s="46"/>
      <c r="AH42" s="46"/>
      <c r="AI42" s="46"/>
      <c r="AJ42" s="46"/>
      <c r="AK42" s="51">
        <v>1.0</v>
      </c>
      <c r="AL42" s="46"/>
      <c r="AM42" s="46"/>
      <c r="AN42" s="51">
        <v>1.0</v>
      </c>
      <c r="AO42" s="46"/>
      <c r="AP42" s="46"/>
      <c r="AQ42" s="46"/>
      <c r="AR42" s="46"/>
      <c r="AS42" s="46"/>
      <c r="AT42" s="46"/>
      <c r="AU42" s="46"/>
      <c r="AV42" s="46"/>
      <c r="AW42" s="46"/>
      <c r="AX42" s="46"/>
      <c r="AY42" s="46"/>
      <c r="AZ42" s="46"/>
      <c r="BA42" s="46"/>
      <c r="BB42" s="46"/>
      <c r="BC42" s="46"/>
      <c r="BD42" s="46"/>
      <c r="BE42" s="46"/>
      <c r="BF42" s="46"/>
      <c r="BG42" s="46"/>
      <c r="BH42" s="46"/>
      <c r="BI42" s="46"/>
      <c r="BJ42" s="46"/>
      <c r="BK42" s="46"/>
      <c r="BL42" s="46"/>
      <c r="BM42" s="46"/>
      <c r="BN42" s="46"/>
      <c r="BO42" s="46"/>
      <c r="BP42" s="46"/>
      <c r="BQ42" s="46"/>
      <c r="BR42" s="46"/>
      <c r="BS42" s="46"/>
      <c r="BT42" s="46"/>
      <c r="BU42" s="46"/>
      <c r="BV42" s="46"/>
      <c r="BW42" s="46"/>
      <c r="BX42" s="46"/>
      <c r="BY42" s="46"/>
      <c r="BZ42" s="46"/>
      <c r="CA42" s="46"/>
      <c r="CB42" s="46"/>
      <c r="CC42" s="46"/>
      <c r="CD42" s="46"/>
      <c r="CE42" s="46"/>
      <c r="CF42" s="46"/>
      <c r="CG42" s="46"/>
      <c r="CH42" s="46"/>
      <c r="CI42" s="46"/>
      <c r="CJ42" s="46"/>
      <c r="CK42" s="46"/>
      <c r="CL42" s="46"/>
      <c r="CM42" s="46"/>
      <c r="CN42" s="46"/>
      <c r="CO42" s="46"/>
      <c r="CP42" s="46"/>
      <c r="CQ42" s="46"/>
      <c r="CR42" s="46"/>
      <c r="CS42" s="46"/>
      <c r="CT42" s="46"/>
      <c r="CU42" s="46"/>
      <c r="CV42" s="46"/>
      <c r="CW42" s="46"/>
      <c r="CX42" s="46"/>
      <c r="CY42" s="46"/>
      <c r="CZ42" s="46"/>
      <c r="DA42" s="46"/>
      <c r="DB42" s="46"/>
      <c r="DC42" s="46"/>
      <c r="DD42" s="46"/>
      <c r="DE42" s="46"/>
      <c r="DF42" s="46"/>
      <c r="DG42" s="46"/>
      <c r="DH42" s="46"/>
      <c r="DI42" s="46"/>
      <c r="DJ42" s="46"/>
      <c r="DK42" s="46"/>
      <c r="DL42" s="46"/>
      <c r="DM42" s="46"/>
      <c r="DN42" s="46"/>
      <c r="DO42" s="46"/>
      <c r="DP42" s="46"/>
      <c r="DQ42" s="46"/>
      <c r="DR42" s="46"/>
      <c r="DS42" s="46"/>
      <c r="DT42" s="46"/>
      <c r="DU42" s="46"/>
      <c r="DV42" s="46"/>
      <c r="DW42" s="46"/>
      <c r="DX42" s="46"/>
      <c r="DY42" s="46"/>
      <c r="DZ42" s="46"/>
      <c r="EA42" s="46"/>
      <c r="EB42" s="46"/>
      <c r="EC42" s="46"/>
      <c r="ED42" s="46"/>
      <c r="EE42" s="46"/>
      <c r="EF42" s="46"/>
      <c r="EG42" s="46"/>
      <c r="EH42" s="46"/>
      <c r="EI42" s="46"/>
      <c r="EJ42" s="46"/>
      <c r="EK42" s="46"/>
      <c r="EL42" s="46"/>
      <c r="EM42" s="46"/>
      <c r="EN42" s="46"/>
      <c r="EO42" s="46"/>
      <c r="EP42" s="46"/>
      <c r="EQ42" s="46"/>
      <c r="ER42" s="46"/>
      <c r="ES42" s="46"/>
      <c r="ET42" s="46"/>
      <c r="EU42" s="46"/>
      <c r="EV42" s="46"/>
      <c r="EW42" s="46"/>
      <c r="EX42" s="46"/>
      <c r="EY42" s="46"/>
      <c r="EZ42" s="46"/>
      <c r="FA42" s="35" t="s">
        <v>460</v>
      </c>
      <c r="FB42" s="35"/>
      <c r="FC42" s="35"/>
      <c r="FD42" s="35"/>
    </row>
    <row r="43">
      <c r="A43" s="34" t="s">
        <v>461</v>
      </c>
      <c r="B43" s="35" t="s">
        <v>462</v>
      </c>
      <c r="C43" s="49" t="s">
        <v>92</v>
      </c>
      <c r="D43" s="35" t="s">
        <v>18</v>
      </c>
      <c r="E43" s="47"/>
      <c r="F43" s="47"/>
      <c r="G43" s="35" t="s">
        <v>408</v>
      </c>
      <c r="H43" s="35" t="s">
        <v>321</v>
      </c>
      <c r="I43" s="35" t="s">
        <v>13</v>
      </c>
      <c r="J43" s="35" t="s">
        <v>13</v>
      </c>
      <c r="K43" s="35" t="s">
        <v>96</v>
      </c>
      <c r="L43" s="35" t="s">
        <v>327</v>
      </c>
      <c r="M43" s="35" t="s">
        <v>85</v>
      </c>
      <c r="N43" s="38">
        <v>42095.0</v>
      </c>
      <c r="O43" s="38">
        <v>42096.0</v>
      </c>
      <c r="P43" s="39"/>
      <c r="Q43" s="41"/>
      <c r="R43" s="41"/>
      <c r="S43" s="41"/>
      <c r="T43" s="41">
        <f t="shared" si="3"/>
        <v>1428</v>
      </c>
      <c r="U43" s="42">
        <f t="shared" ref="U43:W43" si="89">IF(ISBLANK($A43),"",sum(AE43,AK43,AQ43,AW43,BC43,BI43,BO43,BU43,CA43,CG43,CM43,CS43,CY43,DE43,DK43,DQ43,DW43,EC43,EI43,EO43,EU43))</f>
        <v>5</v>
      </c>
      <c r="V43" s="42">
        <f t="shared" si="89"/>
        <v>4</v>
      </c>
      <c r="W43" s="42">
        <f t="shared" si="89"/>
        <v>0</v>
      </c>
      <c r="X43" s="43">
        <f t="shared" si="28"/>
        <v>9</v>
      </c>
      <c r="Y43" s="42">
        <f t="shared" ref="Y43:AA43" si="90">IF(ISBLANK($A43),"",sum(AH43,AN43,AT43,AZ43,BF43,BL43,BR43,BX43,CD43,CJ43,CP43,CV43,DB43,DH43,DN43,DT43,DZ43,EF43,EL43,ER43,EX43))</f>
        <v>7</v>
      </c>
      <c r="Z43" s="42">
        <f t="shared" si="90"/>
        <v>1</v>
      </c>
      <c r="AA43" s="42">
        <f t="shared" si="90"/>
        <v>0</v>
      </c>
      <c r="AB43" s="43">
        <f t="shared" si="7"/>
        <v>8</v>
      </c>
      <c r="AC43" s="44">
        <f t="shared" si="8"/>
        <v>0.7777777778</v>
      </c>
      <c r="AD43" s="32" t="str">
        <f t="shared" ref="AD43:AD50" si="93"> IF( N43="" , "", IF( (TODAY()-N43)/7 &gt; 20 , "20+", ROUNDUP((TODAY()-N43)/7 ,0)))</f>
        <v>20+</v>
      </c>
      <c r="AE43" s="51">
        <v>2.0</v>
      </c>
      <c r="AF43" s="51">
        <v>1.0</v>
      </c>
      <c r="AG43" s="46"/>
      <c r="AH43" s="46"/>
      <c r="AI43" s="46"/>
      <c r="AJ43" s="46"/>
      <c r="AK43" s="46"/>
      <c r="AL43" s="51">
        <v>2.0</v>
      </c>
      <c r="AM43" s="46"/>
      <c r="AN43" s="46"/>
      <c r="AO43" s="46"/>
      <c r="AP43" s="46"/>
      <c r="AQ43" s="51">
        <v>1.0</v>
      </c>
      <c r="AR43" s="46"/>
      <c r="AS43" s="46"/>
      <c r="AT43" s="51">
        <v>1.0</v>
      </c>
      <c r="AU43" s="46"/>
      <c r="AV43" s="46"/>
      <c r="AW43" s="46"/>
      <c r="AX43" s="46"/>
      <c r="AY43" s="46"/>
      <c r="AZ43" s="46"/>
      <c r="BA43" s="46"/>
      <c r="BB43" s="46"/>
      <c r="BC43" s="51">
        <v>1.0</v>
      </c>
      <c r="BD43" s="51">
        <v>1.0</v>
      </c>
      <c r="BE43" s="46"/>
      <c r="BF43" s="51">
        <v>2.0</v>
      </c>
      <c r="BG43" s="46"/>
      <c r="BH43" s="46"/>
      <c r="BI43" s="46"/>
      <c r="BJ43" s="46"/>
      <c r="BK43" s="46"/>
      <c r="BL43" s="51">
        <v>1.0</v>
      </c>
      <c r="BM43" s="46"/>
      <c r="BN43" s="46"/>
      <c r="BO43" s="46"/>
      <c r="BP43" s="46"/>
      <c r="BQ43" s="46"/>
      <c r="BR43" s="51">
        <v>2.0</v>
      </c>
      <c r="BS43" s="51">
        <v>1.0</v>
      </c>
      <c r="BT43" s="46"/>
      <c r="BU43" s="46"/>
      <c r="BV43" s="46"/>
      <c r="BW43" s="46"/>
      <c r="BX43" s="46"/>
      <c r="BY43" s="46"/>
      <c r="BZ43" s="46"/>
      <c r="CA43" s="51">
        <v>1.0</v>
      </c>
      <c r="CB43" s="46"/>
      <c r="CC43" s="46"/>
      <c r="CD43" s="46"/>
      <c r="CE43" s="46"/>
      <c r="CF43" s="46"/>
      <c r="CG43" s="46"/>
      <c r="CH43" s="46"/>
      <c r="CI43" s="46"/>
      <c r="CJ43" s="51">
        <v>1.0</v>
      </c>
      <c r="CK43" s="46"/>
      <c r="CL43" s="46"/>
      <c r="CM43" s="46"/>
      <c r="CN43" s="46"/>
      <c r="CO43" s="46"/>
      <c r="CP43" s="46"/>
      <c r="CQ43" s="46"/>
      <c r="CR43" s="46"/>
      <c r="CS43" s="46"/>
      <c r="CT43" s="46"/>
      <c r="CU43" s="46"/>
      <c r="CV43" s="46"/>
      <c r="CW43" s="46"/>
      <c r="CX43" s="46"/>
      <c r="CY43" s="46"/>
      <c r="CZ43" s="46"/>
      <c r="DA43" s="46"/>
      <c r="DB43" s="46"/>
      <c r="DC43" s="46"/>
      <c r="DD43" s="46"/>
      <c r="DE43" s="46"/>
      <c r="DF43" s="46"/>
      <c r="DG43" s="46"/>
      <c r="DH43" s="46"/>
      <c r="DI43" s="46"/>
      <c r="DJ43" s="46"/>
      <c r="DK43" s="46"/>
      <c r="DL43" s="46"/>
      <c r="DM43" s="46"/>
      <c r="DN43" s="46"/>
      <c r="DO43" s="46"/>
      <c r="DP43" s="46"/>
      <c r="DQ43" s="46"/>
      <c r="DR43" s="46"/>
      <c r="DS43" s="46"/>
      <c r="DT43" s="46"/>
      <c r="DU43" s="46"/>
      <c r="DV43" s="46"/>
      <c r="DW43" s="46"/>
      <c r="DX43" s="46"/>
      <c r="DY43" s="46"/>
      <c r="DZ43" s="46"/>
      <c r="EA43" s="46"/>
      <c r="EB43" s="46"/>
      <c r="EC43" s="46"/>
      <c r="ED43" s="46"/>
      <c r="EE43" s="46"/>
      <c r="EF43" s="46"/>
      <c r="EG43" s="46"/>
      <c r="EH43" s="46"/>
      <c r="EI43" s="46"/>
      <c r="EJ43" s="46"/>
      <c r="EK43" s="46"/>
      <c r="EL43" s="46"/>
      <c r="EM43" s="46"/>
      <c r="EN43" s="46"/>
      <c r="EO43" s="46"/>
      <c r="EP43" s="46"/>
      <c r="EQ43" s="46"/>
      <c r="ER43" s="46"/>
      <c r="ES43" s="46"/>
      <c r="ET43" s="46"/>
      <c r="EU43" s="46"/>
      <c r="EV43" s="46"/>
      <c r="EW43" s="46"/>
      <c r="EX43" s="46"/>
      <c r="EY43" s="46"/>
      <c r="EZ43" s="46"/>
      <c r="FA43" s="35" t="s">
        <v>463</v>
      </c>
      <c r="FB43" s="35"/>
      <c r="FC43" s="35"/>
      <c r="FD43" s="35"/>
    </row>
    <row r="44">
      <c r="A44" s="34" t="s">
        <v>464</v>
      </c>
      <c r="B44" s="35" t="s">
        <v>465</v>
      </c>
      <c r="C44" s="49" t="s">
        <v>92</v>
      </c>
      <c r="D44" s="35" t="s">
        <v>18</v>
      </c>
      <c r="E44" s="47"/>
      <c r="F44" s="47"/>
      <c r="G44" s="35" t="s">
        <v>466</v>
      </c>
      <c r="H44" s="35" t="s">
        <v>467</v>
      </c>
      <c r="I44" s="35" t="s">
        <v>13</v>
      </c>
      <c r="J44" s="35" t="s">
        <v>13</v>
      </c>
      <c r="K44" s="35" t="s">
        <v>96</v>
      </c>
      <c r="L44" s="35" t="s">
        <v>327</v>
      </c>
      <c r="M44" s="35" t="s">
        <v>85</v>
      </c>
      <c r="N44" s="38">
        <v>42108.0</v>
      </c>
      <c r="O44" s="38">
        <v>42118.0</v>
      </c>
      <c r="P44" s="39"/>
      <c r="Q44" s="41"/>
      <c r="R44" s="41"/>
      <c r="S44" s="41"/>
      <c r="T44" s="41">
        <f t="shared" si="3"/>
        <v>1415</v>
      </c>
      <c r="U44" s="42">
        <f t="shared" ref="U44:W44" si="91">IF(ISBLANK($A44),"",sum(AE44,AK44,AQ44,AW44,BC44,BI44,BO44,BU44,CA44,CG44,CM44,CS44,CY44,DE44,DK44,DQ44,DW44,EC44,EI44,EO44,EU44))</f>
        <v>5</v>
      </c>
      <c r="V44" s="42">
        <f t="shared" si="91"/>
        <v>4</v>
      </c>
      <c r="W44" s="42">
        <f t="shared" si="91"/>
        <v>0</v>
      </c>
      <c r="X44" s="43">
        <f t="shared" si="28"/>
        <v>9</v>
      </c>
      <c r="Y44" s="42">
        <f t="shared" ref="Y44:AA44" si="92">IF(ISBLANK($A44),"",sum(AH44,AN44,AT44,AZ44,BF44,BL44,BR44,BX44,CD44,CJ44,CP44,CV44,DB44,DH44,DN44,DT44,DZ44,EF44,EL44,ER44,EX44))</f>
        <v>3</v>
      </c>
      <c r="Z44" s="42">
        <f t="shared" si="92"/>
        <v>4</v>
      </c>
      <c r="AA44" s="42">
        <f t="shared" si="92"/>
        <v>0</v>
      </c>
      <c r="AB44" s="43">
        <f t="shared" si="7"/>
        <v>7</v>
      </c>
      <c r="AC44" s="44">
        <f t="shared" si="8"/>
        <v>0.3333333333</v>
      </c>
      <c r="AD44" s="32" t="str">
        <f t="shared" si="93"/>
        <v>20+</v>
      </c>
      <c r="AE44" s="46"/>
      <c r="AF44" s="46"/>
      <c r="AG44" s="46"/>
      <c r="AH44" s="46"/>
      <c r="AI44" s="46"/>
      <c r="AJ44" s="46"/>
      <c r="AK44" s="51">
        <v>3.0</v>
      </c>
      <c r="AL44" s="46"/>
      <c r="AM44" s="46"/>
      <c r="AN44" s="51">
        <v>2.0</v>
      </c>
      <c r="AO44" s="46"/>
      <c r="AP44" s="46"/>
      <c r="AQ44" s="51">
        <v>1.0</v>
      </c>
      <c r="AR44" s="46"/>
      <c r="AS44" s="46"/>
      <c r="AT44" s="46"/>
      <c r="AU44" s="46"/>
      <c r="AV44" s="46"/>
      <c r="AW44" s="51">
        <v>1.0</v>
      </c>
      <c r="AX44" s="51">
        <v>2.0</v>
      </c>
      <c r="AY44" s="46"/>
      <c r="AZ44" s="46"/>
      <c r="BA44" s="46"/>
      <c r="BB44" s="46"/>
      <c r="BC44" s="46"/>
      <c r="BD44" s="51">
        <v>1.0</v>
      </c>
      <c r="BE44" s="46"/>
      <c r="BF44" s="46"/>
      <c r="BG44" s="46"/>
      <c r="BH44" s="46"/>
      <c r="BI44" s="46"/>
      <c r="BJ44" s="51">
        <v>1.0</v>
      </c>
      <c r="BK44" s="46"/>
      <c r="BL44" s="46"/>
      <c r="BM44" s="46"/>
      <c r="BN44" s="46"/>
      <c r="BO44" s="46"/>
      <c r="BP44" s="46"/>
      <c r="BQ44" s="46"/>
      <c r="BR44" s="51">
        <v>1.0</v>
      </c>
      <c r="BS44" s="46"/>
      <c r="BT44" s="46"/>
      <c r="BU44" s="46"/>
      <c r="BV44" s="46"/>
      <c r="BW44" s="46"/>
      <c r="BX44" s="46"/>
      <c r="BY44" s="51">
        <v>4.0</v>
      </c>
      <c r="BZ44" s="46"/>
      <c r="CA44" s="46"/>
      <c r="CB44" s="46"/>
      <c r="CC44" s="46"/>
      <c r="CD44" s="46"/>
      <c r="CE44" s="46"/>
      <c r="CF44" s="46"/>
      <c r="CG44" s="46"/>
      <c r="CH44" s="46"/>
      <c r="CI44" s="46"/>
      <c r="CJ44" s="46"/>
      <c r="CK44" s="46"/>
      <c r="CL44" s="46"/>
      <c r="CM44" s="46"/>
      <c r="CN44" s="46"/>
      <c r="CO44" s="46"/>
      <c r="CP44" s="46"/>
      <c r="CQ44" s="46"/>
      <c r="CR44" s="46"/>
      <c r="CS44" s="46"/>
      <c r="CT44" s="46"/>
      <c r="CU44" s="46"/>
      <c r="CV44" s="46"/>
      <c r="CW44" s="46"/>
      <c r="CX44" s="46"/>
      <c r="CY44" s="46"/>
      <c r="CZ44" s="46"/>
      <c r="DA44" s="46"/>
      <c r="DB44" s="46"/>
      <c r="DC44" s="46"/>
      <c r="DD44" s="46"/>
      <c r="DE44" s="46"/>
      <c r="DF44" s="46"/>
      <c r="DG44" s="46"/>
      <c r="DH44" s="46"/>
      <c r="DI44" s="46"/>
      <c r="DJ44" s="46"/>
      <c r="DK44" s="46"/>
      <c r="DL44" s="46"/>
      <c r="DM44" s="46"/>
      <c r="DN44" s="46"/>
      <c r="DO44" s="46"/>
      <c r="DP44" s="46"/>
      <c r="DQ44" s="46"/>
      <c r="DR44" s="46"/>
      <c r="DS44" s="46"/>
      <c r="DT44" s="46"/>
      <c r="DU44" s="46"/>
      <c r="DV44" s="46"/>
      <c r="DW44" s="46"/>
      <c r="DX44" s="46"/>
      <c r="DY44" s="46"/>
      <c r="DZ44" s="46"/>
      <c r="EA44" s="46"/>
      <c r="EB44" s="46"/>
      <c r="EC44" s="46"/>
      <c r="ED44" s="46"/>
      <c r="EE44" s="46"/>
      <c r="EF44" s="46"/>
      <c r="EG44" s="46"/>
      <c r="EH44" s="46"/>
      <c r="EI44" s="46"/>
      <c r="EJ44" s="46"/>
      <c r="EK44" s="46"/>
      <c r="EL44" s="46"/>
      <c r="EM44" s="46"/>
      <c r="EN44" s="46"/>
      <c r="EO44" s="46"/>
      <c r="EP44" s="46"/>
      <c r="EQ44" s="46"/>
      <c r="ER44" s="46"/>
      <c r="ES44" s="46"/>
      <c r="ET44" s="46"/>
      <c r="EU44" s="46"/>
      <c r="EV44" s="46"/>
      <c r="EW44" s="46"/>
      <c r="EX44" s="46"/>
      <c r="EY44" s="46"/>
      <c r="EZ44" s="46"/>
      <c r="FA44" s="35" t="s">
        <v>468</v>
      </c>
      <c r="FB44" s="35"/>
      <c r="FC44" s="35"/>
      <c r="FD44" s="35"/>
    </row>
    <row r="45">
      <c r="A45" s="22" t="s">
        <v>469</v>
      </c>
      <c r="B45" s="23" t="s">
        <v>470</v>
      </c>
      <c r="C45" s="24" t="s">
        <v>82</v>
      </c>
      <c r="D45" s="23" t="s">
        <v>18</v>
      </c>
      <c r="E45" s="25"/>
      <c r="F45" s="25"/>
      <c r="G45" s="23" t="s">
        <v>471</v>
      </c>
      <c r="H45" s="23" t="s">
        <v>428</v>
      </c>
      <c r="I45" s="23" t="s">
        <v>13</v>
      </c>
      <c r="J45" s="23" t="s">
        <v>13</v>
      </c>
      <c r="K45" s="23" t="s">
        <v>272</v>
      </c>
      <c r="L45" s="23" t="s">
        <v>433</v>
      </c>
      <c r="M45" s="23" t="s">
        <v>106</v>
      </c>
      <c r="N45" s="26">
        <v>42117.0</v>
      </c>
      <c r="O45" s="26">
        <v>42117.0</v>
      </c>
      <c r="P45" s="27"/>
      <c r="Q45" s="28"/>
      <c r="R45" s="28"/>
      <c r="S45" s="28"/>
      <c r="T45" s="28">
        <f t="shared" si="3"/>
        <v>1406</v>
      </c>
      <c r="U45" s="29">
        <f t="shared" ref="U45:W45" si="94">IF(ISBLANK($A45),"",sum(AE45,AK45,AQ45,AW45,BC45,BI45,BO45,BU45,CA45,CG45,CM45,CS45,CY45,DE45,DK45,DQ45,DW45,EC45,EI45,EO45,EU45))</f>
        <v>2</v>
      </c>
      <c r="V45" s="29">
        <f t="shared" si="94"/>
        <v>2</v>
      </c>
      <c r="W45" s="29">
        <f t="shared" si="94"/>
        <v>0</v>
      </c>
      <c r="X45" s="30">
        <f t="shared" si="28"/>
        <v>4</v>
      </c>
      <c r="Y45" s="29">
        <f t="shared" ref="Y45:AA45" si="95">IF(ISBLANK($A45),"",sum(AH45,AN45,AT45,AZ45,BF45,BL45,BR45,BX45,CD45,CJ45,CP45,CV45,DB45,DH45,DN45,DT45,DZ45,EF45,EL45,ER45,EX45))</f>
        <v>0</v>
      </c>
      <c r="Z45" s="29">
        <f t="shared" si="95"/>
        <v>0</v>
      </c>
      <c r="AA45" s="29">
        <f t="shared" si="95"/>
        <v>0</v>
      </c>
      <c r="AB45" s="30">
        <f t="shared" si="7"/>
        <v>0</v>
      </c>
      <c r="AC45" s="31">
        <f t="shared" si="8"/>
        <v>0</v>
      </c>
      <c r="AD45" s="48" t="str">
        <f t="shared" si="93"/>
        <v>20+</v>
      </c>
      <c r="AE45" s="33"/>
      <c r="AF45" s="33"/>
      <c r="AG45" s="33"/>
      <c r="AH45" s="33"/>
      <c r="AI45" s="33"/>
      <c r="AJ45" s="33"/>
      <c r="AK45" s="33"/>
      <c r="AL45" s="22">
        <v>2.0</v>
      </c>
      <c r="AM45" s="33"/>
      <c r="AN45" s="33"/>
      <c r="AO45" s="33"/>
      <c r="AP45" s="33"/>
      <c r="AQ45" s="22">
        <v>1.0</v>
      </c>
      <c r="AR45" s="33"/>
      <c r="AS45" s="33"/>
      <c r="AT45" s="33"/>
      <c r="AU45" s="33"/>
      <c r="AV45" s="33"/>
      <c r="AW45" s="22">
        <v>1.0</v>
      </c>
      <c r="AX45" s="33"/>
      <c r="AY45" s="33"/>
      <c r="AZ45" s="33"/>
      <c r="BA45" s="33"/>
      <c r="BB45" s="33"/>
      <c r="BC45" s="33"/>
      <c r="BD45" s="33"/>
      <c r="BE45" s="33"/>
      <c r="BF45" s="33"/>
      <c r="BG45" s="33"/>
      <c r="BH45" s="33"/>
      <c r="BI45" s="33"/>
      <c r="BJ45" s="33"/>
      <c r="BK45" s="33"/>
      <c r="BL45" s="33"/>
      <c r="BM45" s="33"/>
      <c r="BN45" s="33"/>
      <c r="BO45" s="33"/>
      <c r="BP45" s="33"/>
      <c r="BQ45" s="33"/>
      <c r="BR45" s="33"/>
      <c r="BS45" s="33"/>
      <c r="BT45" s="33"/>
      <c r="BU45" s="33"/>
      <c r="BV45" s="33"/>
      <c r="BW45" s="33"/>
      <c r="BX45" s="33"/>
      <c r="BY45" s="33"/>
      <c r="BZ45" s="33"/>
      <c r="CA45" s="33"/>
      <c r="CB45" s="33"/>
      <c r="CC45" s="33"/>
      <c r="CD45" s="33"/>
      <c r="CE45" s="33"/>
      <c r="CF45" s="33"/>
      <c r="CG45" s="33"/>
      <c r="CH45" s="33"/>
      <c r="CI45" s="33"/>
      <c r="CJ45" s="33"/>
      <c r="CK45" s="33"/>
      <c r="CL45" s="33"/>
      <c r="CM45" s="33"/>
      <c r="CN45" s="33"/>
      <c r="CO45" s="33"/>
      <c r="CP45" s="33"/>
      <c r="CQ45" s="33"/>
      <c r="CR45" s="33"/>
      <c r="CS45" s="33"/>
      <c r="CT45" s="33"/>
      <c r="CU45" s="33"/>
      <c r="CV45" s="33"/>
      <c r="CW45" s="33"/>
      <c r="CX45" s="33"/>
      <c r="CY45" s="33"/>
      <c r="CZ45" s="33"/>
      <c r="DA45" s="33"/>
      <c r="DB45" s="33"/>
      <c r="DC45" s="33"/>
      <c r="DD45" s="33"/>
      <c r="DE45" s="33"/>
      <c r="DF45" s="33"/>
      <c r="DG45" s="33"/>
      <c r="DH45" s="33"/>
      <c r="DI45" s="33"/>
      <c r="DJ45" s="33"/>
      <c r="DK45" s="33"/>
      <c r="DL45" s="33"/>
      <c r="DM45" s="33"/>
      <c r="DN45" s="33"/>
      <c r="DO45" s="33"/>
      <c r="DP45" s="33"/>
      <c r="DQ45" s="33"/>
      <c r="DR45" s="33"/>
      <c r="DS45" s="33"/>
      <c r="DT45" s="33"/>
      <c r="DU45" s="33"/>
      <c r="DV45" s="33"/>
      <c r="DW45" s="33"/>
      <c r="DX45" s="33"/>
      <c r="DY45" s="33"/>
      <c r="DZ45" s="33"/>
      <c r="EA45" s="33"/>
      <c r="EB45" s="33"/>
      <c r="EC45" s="33"/>
      <c r="ED45" s="33"/>
      <c r="EE45" s="33"/>
      <c r="EF45" s="33"/>
      <c r="EG45" s="33"/>
      <c r="EH45" s="33"/>
      <c r="EI45" s="33"/>
      <c r="EJ45" s="33"/>
      <c r="EK45" s="33"/>
      <c r="EL45" s="33"/>
      <c r="EM45" s="33"/>
      <c r="EN45" s="33"/>
      <c r="EO45" s="33"/>
      <c r="EP45" s="33"/>
      <c r="EQ45" s="33"/>
      <c r="ER45" s="33"/>
      <c r="ES45" s="33"/>
      <c r="ET45" s="33"/>
      <c r="EU45" s="33"/>
      <c r="EV45" s="33"/>
      <c r="EW45" s="33"/>
      <c r="EX45" s="33"/>
      <c r="EY45" s="33"/>
      <c r="EZ45" s="33"/>
      <c r="FA45" s="23" t="s">
        <v>472</v>
      </c>
      <c r="FB45" s="23"/>
      <c r="FC45" s="23"/>
      <c r="FD45" s="23"/>
    </row>
    <row r="46">
      <c r="A46" s="22" t="s">
        <v>473</v>
      </c>
      <c r="B46" s="23" t="s">
        <v>474</v>
      </c>
      <c r="C46" s="24" t="s">
        <v>8</v>
      </c>
      <c r="D46" s="23" t="s">
        <v>18</v>
      </c>
      <c r="E46" s="25"/>
      <c r="F46" s="25"/>
      <c r="G46" s="23" t="s">
        <v>475</v>
      </c>
      <c r="H46" s="23" t="s">
        <v>476</v>
      </c>
      <c r="I46" s="23" t="s">
        <v>13</v>
      </c>
      <c r="J46" s="23" t="s">
        <v>13</v>
      </c>
      <c r="K46" s="23" t="s">
        <v>272</v>
      </c>
      <c r="L46" s="23" t="s">
        <v>477</v>
      </c>
      <c r="M46" s="23" t="s">
        <v>72</v>
      </c>
      <c r="N46" s="26">
        <v>42060.0</v>
      </c>
      <c r="O46" s="27"/>
      <c r="P46" s="27"/>
      <c r="Q46" s="28"/>
      <c r="R46" s="28"/>
      <c r="S46" s="28"/>
      <c r="T46" s="28">
        <f t="shared" si="3"/>
        <v>1463</v>
      </c>
      <c r="U46" s="29">
        <f t="shared" ref="U46:W46" si="96">IF(ISBLANK($A46),"",sum(AE46,AK46,AQ46,AW46,BC46,BI46,BO46,BU46,CA46,CG46,CM46,CS46,CY46,DE46,DK46,DQ46,DW46,EC46,EI46,EO46,EU46))</f>
        <v>11</v>
      </c>
      <c r="V46" s="29">
        <f t="shared" si="96"/>
        <v>0</v>
      </c>
      <c r="W46" s="29">
        <f t="shared" si="96"/>
        <v>2</v>
      </c>
      <c r="X46" s="30">
        <f t="shared" si="28"/>
        <v>13</v>
      </c>
      <c r="Y46" s="29">
        <f t="shared" ref="Y46:AA46" si="97">IF(ISBLANK($A46),"",sum(AH46,AN46,AT46,AZ46,BF46,BL46,BR46,BX46,CD46,CJ46,CP46,CV46,DB46,DH46,DN46,DT46,DZ46,EF46,EL46,ER46,EX46))</f>
        <v>10</v>
      </c>
      <c r="Z46" s="29">
        <f t="shared" si="97"/>
        <v>5</v>
      </c>
      <c r="AA46" s="29">
        <f t="shared" si="97"/>
        <v>0</v>
      </c>
      <c r="AB46" s="30">
        <f t="shared" si="7"/>
        <v>15</v>
      </c>
      <c r="AC46" s="31">
        <f t="shared" si="8"/>
        <v>0.7692307692</v>
      </c>
      <c r="AD46" s="32" t="str">
        <f t="shared" si="93"/>
        <v>20+</v>
      </c>
      <c r="AE46" s="22">
        <v>3.0</v>
      </c>
      <c r="AF46" s="33"/>
      <c r="AG46" s="33"/>
      <c r="AH46" s="22">
        <v>1.0</v>
      </c>
      <c r="AI46" s="33"/>
      <c r="AJ46" s="33"/>
      <c r="AK46" s="22">
        <v>1.0</v>
      </c>
      <c r="AL46" s="33"/>
      <c r="AM46" s="22">
        <v>2.0</v>
      </c>
      <c r="AN46" s="33"/>
      <c r="AO46" s="33"/>
      <c r="AP46" s="33"/>
      <c r="AQ46" s="22">
        <v>1.0</v>
      </c>
      <c r="AR46" s="33"/>
      <c r="AS46" s="33"/>
      <c r="AT46" s="22">
        <v>2.0</v>
      </c>
      <c r="AU46" s="33"/>
      <c r="AV46" s="33"/>
      <c r="AW46" s="33"/>
      <c r="AX46" s="33"/>
      <c r="AY46" s="33"/>
      <c r="AZ46" s="22">
        <v>1.0</v>
      </c>
      <c r="BA46" s="33"/>
      <c r="BB46" s="33"/>
      <c r="BC46" s="22">
        <v>1.0</v>
      </c>
      <c r="BD46" s="33"/>
      <c r="BE46" s="33"/>
      <c r="BF46" s="22">
        <v>1.0</v>
      </c>
      <c r="BG46" s="33"/>
      <c r="BH46" s="33"/>
      <c r="BI46" s="33"/>
      <c r="BJ46" s="33"/>
      <c r="BK46" s="33"/>
      <c r="BL46" s="33"/>
      <c r="BM46" s="33"/>
      <c r="BN46" s="33"/>
      <c r="BO46" s="33"/>
      <c r="BP46" s="33"/>
      <c r="BQ46" s="33"/>
      <c r="BR46" s="33"/>
      <c r="BS46" s="33"/>
      <c r="BT46" s="33"/>
      <c r="BU46" s="33"/>
      <c r="BV46" s="33"/>
      <c r="BW46" s="33"/>
      <c r="BX46" s="22">
        <v>2.0</v>
      </c>
      <c r="BY46" s="33"/>
      <c r="BZ46" s="33"/>
      <c r="CA46" s="33"/>
      <c r="CB46" s="33"/>
      <c r="CC46" s="33"/>
      <c r="CD46" s="33"/>
      <c r="CE46" s="33"/>
      <c r="CF46" s="33"/>
      <c r="CG46" s="33"/>
      <c r="CH46" s="33"/>
      <c r="CI46" s="33"/>
      <c r="CJ46" s="33"/>
      <c r="CK46" s="22">
        <v>1.0</v>
      </c>
      <c r="CL46" s="33"/>
      <c r="CM46" s="22">
        <v>5.0</v>
      </c>
      <c r="CN46" s="33"/>
      <c r="CO46" s="22"/>
      <c r="CP46" s="22">
        <v>3.0</v>
      </c>
      <c r="CQ46" s="33"/>
      <c r="CR46" s="33"/>
      <c r="CS46" s="33"/>
      <c r="CT46" s="33"/>
      <c r="CU46" s="33"/>
      <c r="CV46" s="33"/>
      <c r="CW46" s="22">
        <v>2.0</v>
      </c>
      <c r="CX46" s="33"/>
      <c r="CY46" s="33"/>
      <c r="CZ46" s="33"/>
      <c r="DA46" s="33"/>
      <c r="DB46" s="33"/>
      <c r="DC46" s="22">
        <v>1.0</v>
      </c>
      <c r="DD46" s="33"/>
      <c r="DE46" s="33"/>
      <c r="DF46" s="33"/>
      <c r="DG46" s="33"/>
      <c r="DH46" s="33"/>
      <c r="DI46" s="22">
        <v>1.0</v>
      </c>
      <c r="DJ46" s="33"/>
      <c r="DK46" s="33"/>
      <c r="DL46" s="33"/>
      <c r="DM46" s="33"/>
      <c r="DN46" s="33"/>
      <c r="DO46" s="33"/>
      <c r="DP46" s="33"/>
      <c r="DQ46" s="33"/>
      <c r="DR46" s="33"/>
      <c r="DS46" s="33"/>
      <c r="DT46" s="33"/>
      <c r="DU46" s="33"/>
      <c r="DV46" s="33"/>
      <c r="DW46" s="33"/>
      <c r="DX46" s="33"/>
      <c r="DY46" s="33"/>
      <c r="DZ46" s="33"/>
      <c r="EA46" s="33"/>
      <c r="EB46" s="33"/>
      <c r="EC46" s="33"/>
      <c r="ED46" s="33"/>
      <c r="EE46" s="33"/>
      <c r="EF46" s="33"/>
      <c r="EG46" s="33"/>
      <c r="EH46" s="33"/>
      <c r="EI46" s="33"/>
      <c r="EJ46" s="33"/>
      <c r="EK46" s="33"/>
      <c r="EL46" s="33"/>
      <c r="EM46" s="33"/>
      <c r="EN46" s="33"/>
      <c r="EO46" s="33"/>
      <c r="EP46" s="33"/>
      <c r="EQ46" s="33"/>
      <c r="ER46" s="33"/>
      <c r="ES46" s="33"/>
      <c r="ET46" s="33"/>
      <c r="EU46" s="33"/>
      <c r="EV46" s="33"/>
      <c r="EW46" s="33"/>
      <c r="EX46" s="33"/>
      <c r="EY46" s="33"/>
      <c r="EZ46" s="33"/>
      <c r="FA46" s="23" t="s">
        <v>478</v>
      </c>
      <c r="FB46" s="23"/>
      <c r="FC46" s="23"/>
      <c r="FD46" s="23"/>
    </row>
    <row r="47">
      <c r="A47" s="22" t="s">
        <v>479</v>
      </c>
      <c r="B47" s="23" t="s">
        <v>480</v>
      </c>
      <c r="C47" s="24" t="s">
        <v>102</v>
      </c>
      <c r="D47" s="23" t="s">
        <v>18</v>
      </c>
      <c r="E47" s="25"/>
      <c r="F47" s="25"/>
      <c r="G47" s="23" t="s">
        <v>481</v>
      </c>
      <c r="H47" s="23" t="s">
        <v>482</v>
      </c>
      <c r="I47" s="23" t="s">
        <v>13</v>
      </c>
      <c r="J47" s="23" t="s">
        <v>13</v>
      </c>
      <c r="K47" s="23" t="s">
        <v>272</v>
      </c>
      <c r="L47" s="23" t="s">
        <v>409</v>
      </c>
      <c r="M47" s="23" t="s">
        <v>85</v>
      </c>
      <c r="N47" s="26">
        <v>42013.0</v>
      </c>
      <c r="O47" s="27"/>
      <c r="P47" s="27"/>
      <c r="Q47" s="28"/>
      <c r="R47" s="28"/>
      <c r="S47" s="28"/>
      <c r="T47" s="28">
        <f t="shared" si="3"/>
        <v>1510</v>
      </c>
      <c r="U47" s="29">
        <f t="shared" ref="U47:W47" si="98">IF(ISBLANK($A47),"",sum(AE47,AK47,AQ47,AW47,BC47,BI47,BO47,BU47,CA47,CG47,CM47,CS47,CY47,DE47,DK47,DQ47,DW47,EC47,EI47,EO47,EU47))</f>
        <v>3</v>
      </c>
      <c r="V47" s="29">
        <f t="shared" si="98"/>
        <v>3</v>
      </c>
      <c r="W47" s="29">
        <f t="shared" si="98"/>
        <v>0</v>
      </c>
      <c r="X47" s="30">
        <f t="shared" si="28"/>
        <v>6</v>
      </c>
      <c r="Y47" s="29">
        <f t="shared" ref="Y47:AA47" si="99">IF(ISBLANK($A47),"",sum(AH47,AN47,AT47,AZ47,BF47,BL47,BR47,BX47,CD47,CJ47,CP47,CV47,DB47,DH47,DN47,DT47,DZ47,EF47,EL47,ER47,EX47))</f>
        <v>2</v>
      </c>
      <c r="Z47" s="29">
        <f t="shared" si="99"/>
        <v>1</v>
      </c>
      <c r="AA47" s="29">
        <f t="shared" si="99"/>
        <v>0</v>
      </c>
      <c r="AB47" s="30">
        <f t="shared" si="7"/>
        <v>3</v>
      </c>
      <c r="AC47" s="31">
        <f t="shared" si="8"/>
        <v>0.3333333333</v>
      </c>
      <c r="AD47" s="32" t="str">
        <f t="shared" si="93"/>
        <v>20+</v>
      </c>
      <c r="AE47" s="22">
        <v>1.0</v>
      </c>
      <c r="AF47" s="33"/>
      <c r="AG47" s="33"/>
      <c r="AH47" s="33"/>
      <c r="AI47" s="33"/>
      <c r="AJ47" s="33"/>
      <c r="AK47" s="22">
        <v>1.0</v>
      </c>
      <c r="AL47" s="33"/>
      <c r="AM47" s="33"/>
      <c r="AN47" s="33"/>
      <c r="AO47" s="33"/>
      <c r="AP47" s="33"/>
      <c r="AQ47" s="22">
        <v>1.0</v>
      </c>
      <c r="AR47" s="22">
        <v>2.0</v>
      </c>
      <c r="AS47" s="22"/>
      <c r="AT47" s="22">
        <v>2.0</v>
      </c>
      <c r="AU47" s="33"/>
      <c r="AV47" s="33"/>
      <c r="AW47" s="33"/>
      <c r="AX47" s="33"/>
      <c r="AY47" s="33"/>
      <c r="AZ47" s="33"/>
      <c r="BA47" s="33"/>
      <c r="BB47" s="33"/>
      <c r="BC47" s="33"/>
      <c r="BD47" s="22">
        <v>1.0</v>
      </c>
      <c r="BE47" s="33"/>
      <c r="BF47" s="33"/>
      <c r="BG47" s="33"/>
      <c r="BH47" s="33"/>
      <c r="BI47" s="33"/>
      <c r="BJ47" s="33"/>
      <c r="BK47" s="33"/>
      <c r="BL47" s="33"/>
      <c r="BM47" s="22">
        <v>1.0</v>
      </c>
      <c r="BN47" s="33"/>
      <c r="BO47" s="33"/>
      <c r="BP47" s="33"/>
      <c r="BQ47" s="33"/>
      <c r="BR47" s="33"/>
      <c r="BS47" s="33"/>
      <c r="BT47" s="33"/>
      <c r="BU47" s="33"/>
      <c r="BV47" s="33"/>
      <c r="BW47" s="33"/>
      <c r="BX47" s="33"/>
      <c r="BY47" s="33"/>
      <c r="BZ47" s="33"/>
      <c r="CA47" s="33"/>
      <c r="CB47" s="33"/>
      <c r="CC47" s="33"/>
      <c r="CD47" s="33"/>
      <c r="CE47" s="33"/>
      <c r="CF47" s="33"/>
      <c r="CG47" s="33"/>
      <c r="CH47" s="33"/>
      <c r="CI47" s="33"/>
      <c r="CJ47" s="33"/>
      <c r="CK47" s="33"/>
      <c r="CL47" s="33"/>
      <c r="CM47" s="33"/>
      <c r="CN47" s="33"/>
      <c r="CO47" s="33"/>
      <c r="CP47" s="33"/>
      <c r="CQ47" s="33"/>
      <c r="CR47" s="33"/>
      <c r="CS47" s="33"/>
      <c r="CT47" s="33"/>
      <c r="CU47" s="33"/>
      <c r="CV47" s="33"/>
      <c r="CW47" s="33"/>
      <c r="CX47" s="33"/>
      <c r="CY47" s="33"/>
      <c r="CZ47" s="33"/>
      <c r="DA47" s="33"/>
      <c r="DB47" s="33"/>
      <c r="DC47" s="33"/>
      <c r="DD47" s="33"/>
      <c r="DE47" s="33"/>
      <c r="DF47" s="33"/>
      <c r="DG47" s="33"/>
      <c r="DH47" s="33"/>
      <c r="DI47" s="33"/>
      <c r="DJ47" s="33"/>
      <c r="DK47" s="33"/>
      <c r="DL47" s="33"/>
      <c r="DM47" s="33"/>
      <c r="DN47" s="33"/>
      <c r="DO47" s="33"/>
      <c r="DP47" s="33"/>
      <c r="DQ47" s="33"/>
      <c r="DR47" s="33"/>
      <c r="DS47" s="33"/>
      <c r="DT47" s="33"/>
      <c r="DU47" s="33"/>
      <c r="DV47" s="33"/>
      <c r="DW47" s="33"/>
      <c r="DX47" s="33"/>
      <c r="DY47" s="33"/>
      <c r="DZ47" s="33"/>
      <c r="EA47" s="33"/>
      <c r="EB47" s="33"/>
      <c r="EC47" s="33"/>
      <c r="ED47" s="33"/>
      <c r="EE47" s="33"/>
      <c r="EF47" s="33"/>
      <c r="EG47" s="33"/>
      <c r="EH47" s="33"/>
      <c r="EI47" s="33"/>
      <c r="EJ47" s="33"/>
      <c r="EK47" s="33"/>
      <c r="EL47" s="33"/>
      <c r="EM47" s="33"/>
      <c r="EN47" s="33"/>
      <c r="EO47" s="33"/>
      <c r="EP47" s="33"/>
      <c r="EQ47" s="33"/>
      <c r="ER47" s="33"/>
      <c r="ES47" s="33"/>
      <c r="ET47" s="33"/>
      <c r="EU47" s="33"/>
      <c r="EV47" s="33"/>
      <c r="EW47" s="33"/>
      <c r="EX47" s="33"/>
      <c r="EY47" s="33"/>
      <c r="EZ47" s="33"/>
      <c r="FA47" s="23" t="s">
        <v>483</v>
      </c>
      <c r="FB47" s="23"/>
      <c r="FC47" s="23"/>
      <c r="FD47" s="23"/>
    </row>
    <row r="48">
      <c r="A48" s="34" t="s">
        <v>484</v>
      </c>
      <c r="B48" s="35" t="s">
        <v>485</v>
      </c>
      <c r="C48" s="49" t="s">
        <v>102</v>
      </c>
      <c r="D48" s="35" t="s">
        <v>18</v>
      </c>
      <c r="E48" s="47"/>
      <c r="F48" s="47"/>
      <c r="G48" s="35" t="s">
        <v>486</v>
      </c>
      <c r="H48" s="35" t="s">
        <v>487</v>
      </c>
      <c r="I48" s="35" t="s">
        <v>13</v>
      </c>
      <c r="J48" s="35" t="s">
        <v>13</v>
      </c>
      <c r="K48" s="35" t="s">
        <v>96</v>
      </c>
      <c r="L48" s="35" t="s">
        <v>308</v>
      </c>
      <c r="M48" s="35" t="s">
        <v>123</v>
      </c>
      <c r="N48" s="38">
        <v>42034.0</v>
      </c>
      <c r="O48" s="38">
        <v>42034.0</v>
      </c>
      <c r="P48" s="39"/>
      <c r="Q48" s="41"/>
      <c r="R48" s="41"/>
      <c r="S48" s="41"/>
      <c r="T48" s="41">
        <f t="shared" si="3"/>
        <v>1489</v>
      </c>
      <c r="U48" s="42">
        <f t="shared" ref="U48:W48" si="100">IF(ISBLANK($A48),"",sum(AE48,AK48,AQ48,AW48,BC48,BI48,BO48,BU48,CA48,CG48,CM48,CS48,CY48,DE48,DK48,DQ48,DW48,EC48,EI48,EO48,EU48))</f>
        <v>5</v>
      </c>
      <c r="V48" s="42">
        <f t="shared" si="100"/>
        <v>2</v>
      </c>
      <c r="W48" s="42">
        <f t="shared" si="100"/>
        <v>0</v>
      </c>
      <c r="X48" s="43">
        <f t="shared" si="28"/>
        <v>7</v>
      </c>
      <c r="Y48" s="42">
        <f t="shared" ref="Y48:AA48" si="101">IF(ISBLANK($A48),"",sum(AH48,AN48,AT48,AZ48,BF48,BL48,BR48,BX48,CD48,CJ48,CP48,CV48,DB48,DH48,DN48,DT48,DZ48,EF48,EL48,ER48,EX48))</f>
        <v>4</v>
      </c>
      <c r="Z48" s="42">
        <f t="shared" si="101"/>
        <v>3</v>
      </c>
      <c r="AA48" s="42">
        <f t="shared" si="101"/>
        <v>0</v>
      </c>
      <c r="AB48" s="43">
        <f t="shared" si="7"/>
        <v>7</v>
      </c>
      <c r="AC48" s="44">
        <f t="shared" si="8"/>
        <v>0.5714285714</v>
      </c>
      <c r="AD48" s="32" t="str">
        <f t="shared" si="93"/>
        <v>20+</v>
      </c>
      <c r="AE48" s="51">
        <v>1.0</v>
      </c>
      <c r="AF48" s="46"/>
      <c r="AG48" s="46"/>
      <c r="AH48" s="46"/>
      <c r="AI48" s="46"/>
      <c r="AJ48" s="46"/>
      <c r="AK48" s="51">
        <v>4.0</v>
      </c>
      <c r="AL48" s="51">
        <v>1.0</v>
      </c>
      <c r="AM48" s="46"/>
      <c r="AN48" s="46"/>
      <c r="AO48" s="46"/>
      <c r="AP48" s="46"/>
      <c r="AQ48" s="46"/>
      <c r="AR48" s="46"/>
      <c r="AS48" s="46"/>
      <c r="AT48" s="46"/>
      <c r="AU48" s="46"/>
      <c r="AV48" s="46"/>
      <c r="AW48" s="46"/>
      <c r="AX48" s="51">
        <v>1.0</v>
      </c>
      <c r="AY48" s="46"/>
      <c r="AZ48" s="51">
        <v>4.0</v>
      </c>
      <c r="BA48" s="51">
        <v>2.0</v>
      </c>
      <c r="BB48" s="46"/>
      <c r="BC48" s="46"/>
      <c r="BD48" s="46"/>
      <c r="BE48" s="46"/>
      <c r="BF48" s="46"/>
      <c r="BG48" s="51">
        <v>1.0</v>
      </c>
      <c r="BH48" s="46"/>
      <c r="BI48" s="46"/>
      <c r="BJ48" s="46"/>
      <c r="BK48" s="46"/>
      <c r="BL48" s="46"/>
      <c r="BM48" s="46"/>
      <c r="BN48" s="46"/>
      <c r="BO48" s="46"/>
      <c r="BP48" s="46"/>
      <c r="BQ48" s="46"/>
      <c r="BR48" s="46"/>
      <c r="BS48" s="46"/>
      <c r="BT48" s="46"/>
      <c r="BU48" s="46"/>
      <c r="BV48" s="46"/>
      <c r="BW48" s="46"/>
      <c r="BX48" s="46"/>
      <c r="BY48" s="46"/>
      <c r="BZ48" s="46"/>
      <c r="CA48" s="46"/>
      <c r="CB48" s="46"/>
      <c r="CC48" s="46"/>
      <c r="CD48" s="46"/>
      <c r="CE48" s="46"/>
      <c r="CF48" s="46"/>
      <c r="CG48" s="46"/>
      <c r="CH48" s="46"/>
      <c r="CI48" s="46"/>
      <c r="CJ48" s="46"/>
      <c r="CK48" s="46"/>
      <c r="CL48" s="46"/>
      <c r="CM48" s="46"/>
      <c r="CN48" s="46"/>
      <c r="CO48" s="46"/>
      <c r="CP48" s="46"/>
      <c r="CQ48" s="46"/>
      <c r="CR48" s="46"/>
      <c r="CS48" s="46"/>
      <c r="CT48" s="46"/>
      <c r="CU48" s="46"/>
      <c r="CV48" s="46"/>
      <c r="CW48" s="46"/>
      <c r="CX48" s="46"/>
      <c r="CY48" s="46"/>
      <c r="CZ48" s="46"/>
      <c r="DA48" s="46"/>
      <c r="DB48" s="46"/>
      <c r="DC48" s="46"/>
      <c r="DD48" s="46"/>
      <c r="DE48" s="46"/>
      <c r="DF48" s="46"/>
      <c r="DG48" s="46"/>
      <c r="DH48" s="46"/>
      <c r="DI48" s="46"/>
      <c r="DJ48" s="46"/>
      <c r="DK48" s="46"/>
      <c r="DL48" s="46"/>
      <c r="DM48" s="46"/>
      <c r="DN48" s="46"/>
      <c r="DO48" s="46"/>
      <c r="DP48" s="46"/>
      <c r="DQ48" s="46"/>
      <c r="DR48" s="46"/>
      <c r="DS48" s="46"/>
      <c r="DT48" s="46"/>
      <c r="DU48" s="46"/>
      <c r="DV48" s="46"/>
      <c r="DW48" s="46"/>
      <c r="DX48" s="46"/>
      <c r="DY48" s="46"/>
      <c r="DZ48" s="46"/>
      <c r="EA48" s="46"/>
      <c r="EB48" s="46"/>
      <c r="EC48" s="46"/>
      <c r="ED48" s="46"/>
      <c r="EE48" s="46"/>
      <c r="EF48" s="46"/>
      <c r="EG48" s="46"/>
      <c r="EH48" s="46"/>
      <c r="EI48" s="46"/>
      <c r="EJ48" s="46"/>
      <c r="EK48" s="46"/>
      <c r="EL48" s="46"/>
      <c r="EM48" s="46"/>
      <c r="EN48" s="46"/>
      <c r="EO48" s="46"/>
      <c r="EP48" s="46"/>
      <c r="EQ48" s="46"/>
      <c r="ER48" s="46"/>
      <c r="ES48" s="46"/>
      <c r="ET48" s="46"/>
      <c r="EU48" s="46"/>
      <c r="EV48" s="46"/>
      <c r="EW48" s="46"/>
      <c r="EX48" s="46"/>
      <c r="EY48" s="46"/>
      <c r="EZ48" s="46"/>
      <c r="FA48" s="35" t="s">
        <v>488</v>
      </c>
      <c r="FB48" s="35"/>
      <c r="FC48" s="35"/>
      <c r="FD48" s="35"/>
    </row>
    <row r="49">
      <c r="A49" s="34" t="s">
        <v>489</v>
      </c>
      <c r="B49" s="35" t="s">
        <v>490</v>
      </c>
      <c r="C49" s="49" t="s">
        <v>102</v>
      </c>
      <c r="D49" s="35" t="s">
        <v>18</v>
      </c>
      <c r="E49" s="47"/>
      <c r="F49" s="47"/>
      <c r="G49" s="35" t="s">
        <v>491</v>
      </c>
      <c r="H49" s="35" t="s">
        <v>487</v>
      </c>
      <c r="I49" s="35" t="s">
        <v>13</v>
      </c>
      <c r="J49" s="35" t="s">
        <v>13</v>
      </c>
      <c r="K49" s="35" t="s">
        <v>96</v>
      </c>
      <c r="L49" s="35" t="s">
        <v>492</v>
      </c>
      <c r="M49" s="35" t="s">
        <v>50</v>
      </c>
      <c r="N49" s="38">
        <v>42034.0</v>
      </c>
      <c r="O49" s="38">
        <v>42034.0</v>
      </c>
      <c r="P49" s="39"/>
      <c r="Q49" s="41"/>
      <c r="R49" s="41"/>
      <c r="S49" s="41"/>
      <c r="T49" s="41">
        <f t="shared" si="3"/>
        <v>1489</v>
      </c>
      <c r="U49" s="42">
        <f t="shared" ref="U49:W49" si="102">IF(ISBLANK($A49),"",sum(AE49,AK49,AQ49,AW49,BC49,BI49,BO49,BU49,CA49,CG49,CM49,CS49,CY49,DE49,DK49,DQ49,DW49,EC49,EI49,EO49,EU49))</f>
        <v>1</v>
      </c>
      <c r="V49" s="42">
        <f t="shared" si="102"/>
        <v>2</v>
      </c>
      <c r="W49" s="42">
        <f t="shared" si="102"/>
        <v>0</v>
      </c>
      <c r="X49" s="43">
        <f t="shared" si="28"/>
        <v>3</v>
      </c>
      <c r="Y49" s="42">
        <f t="shared" ref="Y49:AA49" si="103">IF(ISBLANK($A49),"",sum(AH49,AN49,AT49,AZ49,BF49,BL49,BR49,BX49,CD49,CJ49,CP49,CV49,DB49,DH49,DN49,DT49,DZ49,EF49,EL49,ER49,EX49))</f>
        <v>3</v>
      </c>
      <c r="Z49" s="42">
        <f t="shared" si="103"/>
        <v>4</v>
      </c>
      <c r="AA49" s="42">
        <f t="shared" si="103"/>
        <v>0</v>
      </c>
      <c r="AB49" s="58"/>
      <c r="AC49" s="44">
        <f t="shared" si="8"/>
        <v>1</v>
      </c>
      <c r="AD49" s="32" t="str">
        <f t="shared" si="93"/>
        <v>20+</v>
      </c>
      <c r="AE49" s="51">
        <v>1.0</v>
      </c>
      <c r="AF49" s="46"/>
      <c r="AG49" s="46"/>
      <c r="AH49" s="46"/>
      <c r="AI49" s="46"/>
      <c r="AJ49" s="46"/>
      <c r="AK49" s="46"/>
      <c r="AL49" s="51">
        <v>2.0</v>
      </c>
      <c r="AM49" s="46"/>
      <c r="AN49" s="51">
        <v>1.0</v>
      </c>
      <c r="AO49" s="46"/>
      <c r="AP49" s="46"/>
      <c r="AQ49" s="46"/>
      <c r="AR49" s="46"/>
      <c r="AS49" s="46"/>
      <c r="AT49" s="46"/>
      <c r="AU49" s="46"/>
      <c r="AV49" s="46"/>
      <c r="AW49" s="46"/>
      <c r="AX49" s="46"/>
      <c r="AY49" s="46"/>
      <c r="AZ49" s="51">
        <v>2.0</v>
      </c>
      <c r="BA49" s="51">
        <v>2.0</v>
      </c>
      <c r="BB49" s="46"/>
      <c r="BC49" s="46"/>
      <c r="BD49" s="46"/>
      <c r="BE49" s="46"/>
      <c r="BF49" s="46"/>
      <c r="BG49" s="51">
        <v>2.0</v>
      </c>
      <c r="BH49" s="46"/>
      <c r="BI49" s="46"/>
      <c r="BJ49" s="46"/>
      <c r="BK49" s="46"/>
      <c r="BL49" s="46"/>
      <c r="BM49" s="46"/>
      <c r="BN49" s="46"/>
      <c r="BO49" s="46"/>
      <c r="BP49" s="46"/>
      <c r="BQ49" s="46"/>
      <c r="BR49" s="46"/>
      <c r="BS49" s="46"/>
      <c r="BT49" s="46"/>
      <c r="BU49" s="46"/>
      <c r="BV49" s="46"/>
      <c r="BW49" s="46"/>
      <c r="BX49" s="46"/>
      <c r="BY49" s="46"/>
      <c r="BZ49" s="46"/>
      <c r="CA49" s="46"/>
      <c r="CB49" s="46"/>
      <c r="CC49" s="46"/>
      <c r="CD49" s="46"/>
      <c r="CE49" s="46"/>
      <c r="CF49" s="46"/>
      <c r="CG49" s="46"/>
      <c r="CH49" s="46"/>
      <c r="CI49" s="46"/>
      <c r="CJ49" s="46"/>
      <c r="CK49" s="46"/>
      <c r="CL49" s="46"/>
      <c r="CM49" s="46"/>
      <c r="CN49" s="46"/>
      <c r="CO49" s="46"/>
      <c r="CP49" s="46"/>
      <c r="CQ49" s="46"/>
      <c r="CR49" s="46"/>
      <c r="CS49" s="46"/>
      <c r="CT49" s="46"/>
      <c r="CU49" s="46"/>
      <c r="CV49" s="46"/>
      <c r="CW49" s="46"/>
      <c r="CX49" s="46"/>
      <c r="CY49" s="46"/>
      <c r="CZ49" s="46"/>
      <c r="DA49" s="46"/>
      <c r="DB49" s="46"/>
      <c r="DC49" s="46"/>
      <c r="DD49" s="46"/>
      <c r="DE49" s="46"/>
      <c r="DF49" s="46"/>
      <c r="DG49" s="46"/>
      <c r="DH49" s="46"/>
      <c r="DI49" s="46"/>
      <c r="DJ49" s="46"/>
      <c r="DK49" s="46"/>
      <c r="DL49" s="46"/>
      <c r="DM49" s="46"/>
      <c r="DN49" s="46"/>
      <c r="DO49" s="46"/>
      <c r="DP49" s="46"/>
      <c r="DQ49" s="46"/>
      <c r="DR49" s="46"/>
      <c r="DS49" s="46"/>
      <c r="DT49" s="46"/>
      <c r="DU49" s="46"/>
      <c r="DV49" s="46"/>
      <c r="DW49" s="46"/>
      <c r="DX49" s="46"/>
      <c r="DY49" s="46"/>
      <c r="DZ49" s="46"/>
      <c r="EA49" s="46"/>
      <c r="EB49" s="46"/>
      <c r="EC49" s="46"/>
      <c r="ED49" s="46"/>
      <c r="EE49" s="46"/>
      <c r="EF49" s="46"/>
      <c r="EG49" s="46"/>
      <c r="EH49" s="46"/>
      <c r="EI49" s="46"/>
      <c r="EJ49" s="46"/>
      <c r="EK49" s="46"/>
      <c r="EL49" s="46"/>
      <c r="EM49" s="46"/>
      <c r="EN49" s="46"/>
      <c r="EO49" s="46"/>
      <c r="EP49" s="46"/>
      <c r="EQ49" s="46"/>
      <c r="ER49" s="46"/>
      <c r="ES49" s="46"/>
      <c r="ET49" s="46"/>
      <c r="EU49" s="46"/>
      <c r="EV49" s="46"/>
      <c r="EW49" s="46"/>
      <c r="EX49" s="46"/>
      <c r="EY49" s="46"/>
      <c r="EZ49" s="46"/>
      <c r="FA49" s="35" t="s">
        <v>493</v>
      </c>
      <c r="FB49" s="35"/>
      <c r="FC49" s="35"/>
      <c r="FD49" s="35"/>
    </row>
    <row r="50">
      <c r="A50" s="34" t="s">
        <v>494</v>
      </c>
      <c r="B50" s="35" t="s">
        <v>495</v>
      </c>
      <c r="C50" s="49" t="s">
        <v>102</v>
      </c>
      <c r="D50" s="35" t="s">
        <v>18</v>
      </c>
      <c r="E50" s="47"/>
      <c r="F50" s="47"/>
      <c r="G50" s="35" t="s">
        <v>491</v>
      </c>
      <c r="H50" s="35" t="s">
        <v>487</v>
      </c>
      <c r="I50" s="35" t="s">
        <v>13</v>
      </c>
      <c r="J50" s="35" t="s">
        <v>13</v>
      </c>
      <c r="K50" s="35" t="s">
        <v>96</v>
      </c>
      <c r="L50" s="35" t="s">
        <v>496</v>
      </c>
      <c r="M50" s="47"/>
      <c r="N50" s="38">
        <v>42013.0</v>
      </c>
      <c r="O50" s="38">
        <v>42013.0</v>
      </c>
      <c r="P50" s="39"/>
      <c r="Q50" s="41"/>
      <c r="R50" s="41"/>
      <c r="S50" s="41"/>
      <c r="T50" s="41">
        <f t="shared" si="3"/>
        <v>1510</v>
      </c>
      <c r="U50" s="42">
        <f t="shared" ref="U50:W50" si="104">IF(ISBLANK($A50),"",sum(AE50,AK50,AQ50,AW50,BC50,BI50,BO50,BU50,CA50,CG50,CM50,CS50,CY50,DE50,DK50,DQ50,DW50,EC50,EI50,EO50,EU50))</f>
        <v>2</v>
      </c>
      <c r="V50" s="42">
        <f t="shared" si="104"/>
        <v>2</v>
      </c>
      <c r="W50" s="42">
        <f t="shared" si="104"/>
        <v>0</v>
      </c>
      <c r="X50" s="43">
        <f t="shared" si="28"/>
        <v>4</v>
      </c>
      <c r="Y50" s="42">
        <f t="shared" ref="Y50:AA50" si="105">IF(ISBLANK($A50),"",sum(AH50,AN50,AT50,AZ50,BF50,BL50,BR50,BX50,CD50,CJ50,CP50,CV50,DB50,DH50,DN50,DT50,DZ50,EF50,EL50,ER50,EX50))</f>
        <v>2</v>
      </c>
      <c r="Z50" s="42">
        <f t="shared" si="105"/>
        <v>2</v>
      </c>
      <c r="AA50" s="42">
        <f t="shared" si="105"/>
        <v>0</v>
      </c>
      <c r="AB50" s="43">
        <f t="shared" ref="AB50:AB103" si="108">IF(ISBLANK($A50),"", sum(Y50:AA50))</f>
        <v>4</v>
      </c>
      <c r="AC50" s="44">
        <f t="shared" si="8"/>
        <v>0.5</v>
      </c>
      <c r="AD50" s="32" t="str">
        <f t="shared" si="93"/>
        <v>20+</v>
      </c>
      <c r="AE50" s="51">
        <v>1.0</v>
      </c>
      <c r="AF50" s="51">
        <v>1.0</v>
      </c>
      <c r="AG50" s="46"/>
      <c r="AH50" s="46"/>
      <c r="AI50" s="46"/>
      <c r="AJ50" s="46"/>
      <c r="AK50" s="46"/>
      <c r="AL50" s="46"/>
      <c r="AM50" s="46"/>
      <c r="AN50" s="46"/>
      <c r="AO50" s="46"/>
      <c r="AP50" s="46"/>
      <c r="AQ50" s="51">
        <v>1.0</v>
      </c>
      <c r="AR50" s="51">
        <v>1.0</v>
      </c>
      <c r="AS50" s="46"/>
      <c r="AT50" s="51">
        <v>2.0</v>
      </c>
      <c r="AU50" s="46"/>
      <c r="AV50" s="46"/>
      <c r="AW50" s="46"/>
      <c r="AX50" s="46"/>
      <c r="AY50" s="46"/>
      <c r="AZ50" s="46"/>
      <c r="BA50" s="51">
        <v>2.0</v>
      </c>
      <c r="BB50" s="46"/>
      <c r="BC50" s="46"/>
      <c r="BD50" s="46"/>
      <c r="BE50" s="46"/>
      <c r="BF50" s="46"/>
      <c r="BG50" s="46"/>
      <c r="BH50" s="46"/>
      <c r="BI50" s="46"/>
      <c r="BJ50" s="46"/>
      <c r="BK50" s="46"/>
      <c r="BL50" s="46"/>
      <c r="BM50" s="46"/>
      <c r="BN50" s="46"/>
      <c r="BO50" s="46"/>
      <c r="BP50" s="46"/>
      <c r="BQ50" s="46"/>
      <c r="BR50" s="46"/>
      <c r="BS50" s="46"/>
      <c r="BT50" s="46"/>
      <c r="BU50" s="46"/>
      <c r="BV50" s="46"/>
      <c r="BW50" s="46"/>
      <c r="BX50" s="46"/>
      <c r="BY50" s="46"/>
      <c r="BZ50" s="46"/>
      <c r="CA50" s="46"/>
      <c r="CB50" s="46"/>
      <c r="CC50" s="46"/>
      <c r="CD50" s="46"/>
      <c r="CE50" s="46"/>
      <c r="CF50" s="46"/>
      <c r="CG50" s="46"/>
      <c r="CH50" s="46"/>
      <c r="CI50" s="46"/>
      <c r="CJ50" s="46"/>
      <c r="CK50" s="46"/>
      <c r="CL50" s="46"/>
      <c r="CM50" s="46"/>
      <c r="CN50" s="46"/>
      <c r="CO50" s="46"/>
      <c r="CP50" s="46"/>
      <c r="CQ50" s="46"/>
      <c r="CR50" s="46"/>
      <c r="CS50" s="46"/>
      <c r="CT50" s="46"/>
      <c r="CU50" s="46"/>
      <c r="CV50" s="46"/>
      <c r="CW50" s="46"/>
      <c r="CX50" s="46"/>
      <c r="CY50" s="46"/>
      <c r="CZ50" s="46"/>
      <c r="DA50" s="46"/>
      <c r="DB50" s="46"/>
      <c r="DC50" s="46"/>
      <c r="DD50" s="46"/>
      <c r="DE50" s="46"/>
      <c r="DF50" s="46"/>
      <c r="DG50" s="46"/>
      <c r="DH50" s="46"/>
      <c r="DI50" s="46"/>
      <c r="DJ50" s="46"/>
      <c r="DK50" s="46"/>
      <c r="DL50" s="46"/>
      <c r="DM50" s="46"/>
      <c r="DN50" s="46"/>
      <c r="DO50" s="46"/>
      <c r="DP50" s="46"/>
      <c r="DQ50" s="46"/>
      <c r="DR50" s="46"/>
      <c r="DS50" s="46"/>
      <c r="DT50" s="46"/>
      <c r="DU50" s="46"/>
      <c r="DV50" s="46"/>
      <c r="DW50" s="46"/>
      <c r="DX50" s="46"/>
      <c r="DY50" s="46"/>
      <c r="DZ50" s="46"/>
      <c r="EA50" s="46"/>
      <c r="EB50" s="46"/>
      <c r="EC50" s="46"/>
      <c r="ED50" s="46"/>
      <c r="EE50" s="46"/>
      <c r="EF50" s="46"/>
      <c r="EG50" s="46"/>
      <c r="EH50" s="46"/>
      <c r="EI50" s="46"/>
      <c r="EJ50" s="46"/>
      <c r="EK50" s="46"/>
      <c r="EL50" s="46"/>
      <c r="EM50" s="46"/>
      <c r="EN50" s="46"/>
      <c r="EO50" s="46"/>
      <c r="EP50" s="46"/>
      <c r="EQ50" s="46"/>
      <c r="ER50" s="46"/>
      <c r="ES50" s="46"/>
      <c r="ET50" s="46"/>
      <c r="EU50" s="46"/>
      <c r="EV50" s="46"/>
      <c r="EW50" s="46"/>
      <c r="EX50" s="46"/>
      <c r="EY50" s="46"/>
      <c r="EZ50" s="46"/>
      <c r="FA50" s="35" t="s">
        <v>497</v>
      </c>
      <c r="FB50" s="35"/>
      <c r="FC50" s="35"/>
      <c r="FD50" s="35"/>
    </row>
    <row r="51">
      <c r="A51" s="34" t="s">
        <v>498</v>
      </c>
      <c r="B51" s="35" t="s">
        <v>499</v>
      </c>
      <c r="C51" s="49" t="s">
        <v>102</v>
      </c>
      <c r="D51" s="35" t="s">
        <v>18</v>
      </c>
      <c r="E51" s="47"/>
      <c r="F51" s="47"/>
      <c r="G51" s="35" t="s">
        <v>500</v>
      </c>
      <c r="H51" s="35" t="s">
        <v>487</v>
      </c>
      <c r="I51" s="35" t="s">
        <v>13</v>
      </c>
      <c r="J51" s="35" t="s">
        <v>13</v>
      </c>
      <c r="K51" s="35" t="s">
        <v>96</v>
      </c>
      <c r="L51" s="35" t="s">
        <v>501</v>
      </c>
      <c r="M51" s="35" t="s">
        <v>137</v>
      </c>
      <c r="N51" s="38">
        <v>42059.0</v>
      </c>
      <c r="O51" s="38">
        <v>42059.0</v>
      </c>
      <c r="P51" s="38">
        <v>42059.0</v>
      </c>
      <c r="Q51" s="41"/>
      <c r="R51" s="41"/>
      <c r="S51" s="41"/>
      <c r="T51" s="41">
        <f t="shared" si="3"/>
        <v>1464</v>
      </c>
      <c r="U51" s="42">
        <f t="shared" ref="U51:W51" si="106">IF(ISBLANK($A51),"",sum(AE51,AK51,AQ51,AW51,BC51,BI51,BO51,BU51,CA51,CG51,CM51,CS51,CY51,DE51,DK51,DQ51,DW51,EC51,EI51,EO51,EU51))</f>
        <v>2</v>
      </c>
      <c r="V51" s="42">
        <f t="shared" si="106"/>
        <v>0</v>
      </c>
      <c r="W51" s="42">
        <f t="shared" si="106"/>
        <v>0</v>
      </c>
      <c r="X51" s="43">
        <f t="shared" si="28"/>
        <v>2</v>
      </c>
      <c r="Y51" s="42">
        <f t="shared" ref="Y51:AA51" si="107">IF(ISBLANK($A51),"",sum(AH51,AN51,AT51,AZ51,BF51,BL51,BR51,BX51,CD51,CJ51,CP51,CV51,DB51,DH51,DN51,DT51,DZ51,EF51,EL51,ER51,EX51))</f>
        <v>1</v>
      </c>
      <c r="Z51" s="42">
        <f t="shared" si="107"/>
        <v>0</v>
      </c>
      <c r="AA51" s="42">
        <f t="shared" si="107"/>
        <v>0</v>
      </c>
      <c r="AB51" s="43">
        <f t="shared" si="108"/>
        <v>1</v>
      </c>
      <c r="AC51" s="44">
        <f t="shared" si="8"/>
        <v>0.5</v>
      </c>
      <c r="AD51" s="45" t="str">
        <f>IF( (TODAY()-N51)/7 &lt; 1,"1", IF( N51="" , "", IF( (TODAY()-N51)/7 &gt; 20 , "20+", (TODAY()-N51)/7 )))</f>
        <v>20+</v>
      </c>
      <c r="AE51" s="51">
        <v>2.0</v>
      </c>
      <c r="AF51" s="46"/>
      <c r="AG51" s="46"/>
      <c r="AH51" s="46"/>
      <c r="AI51" s="46"/>
      <c r="AJ51" s="46"/>
      <c r="AK51" s="46"/>
      <c r="AL51" s="46"/>
      <c r="AM51" s="46"/>
      <c r="AN51" s="51">
        <v>1.0</v>
      </c>
      <c r="AO51" s="46"/>
      <c r="AP51" s="46"/>
      <c r="AQ51" s="46"/>
      <c r="AR51" s="46"/>
      <c r="AS51" s="46"/>
      <c r="AT51" s="46"/>
      <c r="AU51" s="46"/>
      <c r="AV51" s="46"/>
      <c r="AW51" s="46"/>
      <c r="AX51" s="46"/>
      <c r="AY51" s="46"/>
      <c r="AZ51" s="46"/>
      <c r="BA51" s="46"/>
      <c r="BB51" s="46"/>
      <c r="BC51" s="46"/>
      <c r="BD51" s="46"/>
      <c r="BE51" s="46"/>
      <c r="BF51" s="46"/>
      <c r="BG51" s="46"/>
      <c r="BH51" s="46"/>
      <c r="BI51" s="46"/>
      <c r="BJ51" s="46"/>
      <c r="BK51" s="46"/>
      <c r="BL51" s="46"/>
      <c r="BM51" s="46"/>
      <c r="BN51" s="46"/>
      <c r="BO51" s="46"/>
      <c r="BP51" s="46"/>
      <c r="BQ51" s="46"/>
      <c r="BR51" s="46"/>
      <c r="BS51" s="46"/>
      <c r="BT51" s="46"/>
      <c r="BU51" s="46"/>
      <c r="BV51" s="46"/>
      <c r="BW51" s="46"/>
      <c r="BX51" s="46"/>
      <c r="BY51" s="46"/>
      <c r="BZ51" s="46"/>
      <c r="CA51" s="46"/>
      <c r="CB51" s="46"/>
      <c r="CC51" s="46"/>
      <c r="CD51" s="46"/>
      <c r="CE51" s="46"/>
      <c r="CF51" s="46"/>
      <c r="CG51" s="46"/>
      <c r="CH51" s="46"/>
      <c r="CI51" s="46"/>
      <c r="CJ51" s="46"/>
      <c r="CK51" s="46"/>
      <c r="CL51" s="46"/>
      <c r="CM51" s="46"/>
      <c r="CN51" s="46"/>
      <c r="CO51" s="46"/>
      <c r="CP51" s="46"/>
      <c r="CQ51" s="46"/>
      <c r="CR51" s="46"/>
      <c r="CS51" s="46"/>
      <c r="CT51" s="46"/>
      <c r="CU51" s="46"/>
      <c r="CV51" s="46"/>
      <c r="CW51" s="46"/>
      <c r="CX51" s="46"/>
      <c r="CY51" s="46"/>
      <c r="CZ51" s="46"/>
      <c r="DA51" s="46"/>
      <c r="DB51" s="46"/>
      <c r="DC51" s="46"/>
      <c r="DD51" s="46"/>
      <c r="DE51" s="46"/>
      <c r="DF51" s="46"/>
      <c r="DG51" s="46"/>
      <c r="DH51" s="46"/>
      <c r="DI51" s="46"/>
      <c r="DJ51" s="46"/>
      <c r="DK51" s="46"/>
      <c r="DL51" s="46"/>
      <c r="DM51" s="46"/>
      <c r="DN51" s="46"/>
      <c r="DO51" s="46"/>
      <c r="DP51" s="46"/>
      <c r="DQ51" s="46"/>
      <c r="DR51" s="46"/>
      <c r="DS51" s="46"/>
      <c r="DT51" s="46"/>
      <c r="DU51" s="46"/>
      <c r="DV51" s="46"/>
      <c r="DW51" s="46"/>
      <c r="DX51" s="46"/>
      <c r="DY51" s="46"/>
      <c r="DZ51" s="46"/>
      <c r="EA51" s="46"/>
      <c r="EB51" s="46"/>
      <c r="EC51" s="46"/>
      <c r="ED51" s="46"/>
      <c r="EE51" s="46"/>
      <c r="EF51" s="46"/>
      <c r="EG51" s="46"/>
      <c r="EH51" s="46"/>
      <c r="EI51" s="46"/>
      <c r="EJ51" s="46"/>
      <c r="EK51" s="46"/>
      <c r="EL51" s="46"/>
      <c r="EM51" s="46"/>
      <c r="EN51" s="46"/>
      <c r="EO51" s="46"/>
      <c r="EP51" s="46"/>
      <c r="EQ51" s="46"/>
      <c r="ER51" s="46"/>
      <c r="ES51" s="46"/>
      <c r="ET51" s="46"/>
      <c r="EU51" s="46"/>
      <c r="EV51" s="46"/>
      <c r="EW51" s="46"/>
      <c r="EX51" s="46"/>
      <c r="EY51" s="46"/>
      <c r="EZ51" s="46"/>
      <c r="FA51" s="35" t="s">
        <v>502</v>
      </c>
      <c r="FB51" s="35"/>
      <c r="FC51" s="35"/>
      <c r="FD51" s="35"/>
    </row>
    <row r="52">
      <c r="A52" s="22" t="s">
        <v>503</v>
      </c>
      <c r="B52" s="23" t="s">
        <v>504</v>
      </c>
      <c r="C52" s="24" t="s">
        <v>82</v>
      </c>
      <c r="D52" s="23" t="s">
        <v>18</v>
      </c>
      <c r="E52" s="25"/>
      <c r="F52" s="25"/>
      <c r="G52" s="23" t="s">
        <v>300</v>
      </c>
      <c r="H52" s="23" t="s">
        <v>311</v>
      </c>
      <c r="I52" s="23" t="s">
        <v>13</v>
      </c>
      <c r="J52" s="23" t="s">
        <v>13</v>
      </c>
      <c r="K52" s="23" t="s">
        <v>272</v>
      </c>
      <c r="L52" s="23" t="s">
        <v>505</v>
      </c>
      <c r="M52" s="23" t="s">
        <v>121</v>
      </c>
      <c r="N52" s="26">
        <v>42124.0</v>
      </c>
      <c r="O52" s="26">
        <v>42124.0</v>
      </c>
      <c r="P52" s="27"/>
      <c r="Q52" s="28"/>
      <c r="R52" s="28"/>
      <c r="S52" s="28"/>
      <c r="T52" s="28">
        <f t="shared" si="3"/>
        <v>1399</v>
      </c>
      <c r="U52" s="29">
        <f t="shared" ref="U52:W52" si="109">IF(ISBLANK($A52),"",sum(AE52,AK52,AQ52,AW52,BC52,BI52,BO52,BU52,CA52,CG52,CM52,CS52,CY52,DE52,DK52,DQ52,DW52,EC52,EI52,EO52,EU52))</f>
        <v>14</v>
      </c>
      <c r="V52" s="29">
        <f t="shared" si="109"/>
        <v>3</v>
      </c>
      <c r="W52" s="29">
        <f t="shared" si="109"/>
        <v>2</v>
      </c>
      <c r="X52" s="30">
        <f t="shared" si="28"/>
        <v>19</v>
      </c>
      <c r="Y52" s="29">
        <f t="shared" ref="Y52:AA52" si="110">IF(ISBLANK($A52),"",sum(AH52,AN52,AT52,AZ52,BF52,BL52,BR52,BX52,CD52,CJ52,CP52,CV52,DB52,DH52,DN52,DT52,DZ52,EF52,EL52,ER52,EX52))</f>
        <v>12</v>
      </c>
      <c r="Z52" s="29">
        <f t="shared" si="110"/>
        <v>7</v>
      </c>
      <c r="AA52" s="29">
        <f t="shared" si="110"/>
        <v>0</v>
      </c>
      <c r="AB52" s="30">
        <f t="shared" si="108"/>
        <v>19</v>
      </c>
      <c r="AC52" s="31">
        <f t="shared" si="8"/>
        <v>0.6315789474</v>
      </c>
      <c r="AD52" s="48" t="str">
        <f> IF( N52="" , "", IF( (TODAY()-N52)/7 &gt; 20 , "20+", ROUNDUP((TODAY()-N52)/7 ,0)))</f>
        <v>20+</v>
      </c>
      <c r="AE52" s="33"/>
      <c r="AF52" s="33"/>
      <c r="AG52" s="33"/>
      <c r="AH52" s="33"/>
      <c r="AI52" s="33"/>
      <c r="AJ52" s="33"/>
      <c r="AK52" s="22">
        <v>2.0</v>
      </c>
      <c r="AL52" s="33"/>
      <c r="AM52" s="33"/>
      <c r="AN52" s="33"/>
      <c r="AO52" s="33"/>
      <c r="AP52" s="33"/>
      <c r="AQ52" s="22">
        <v>2.0</v>
      </c>
      <c r="AR52" s="33"/>
      <c r="AS52" s="33"/>
      <c r="AT52" s="22">
        <v>3.0</v>
      </c>
      <c r="AU52" s="33"/>
      <c r="AV52" s="33"/>
      <c r="AW52" s="22"/>
      <c r="AX52" s="22">
        <v>3.0</v>
      </c>
      <c r="AY52" s="33"/>
      <c r="AZ52" s="22">
        <v>1.0</v>
      </c>
      <c r="BA52" s="33"/>
      <c r="BB52" s="33"/>
      <c r="BC52" s="22">
        <v>2.0</v>
      </c>
      <c r="BD52" s="33"/>
      <c r="BE52" s="33"/>
      <c r="BF52" s="33"/>
      <c r="BG52" s="33"/>
      <c r="BH52" s="33"/>
      <c r="BI52" s="33"/>
      <c r="BJ52" s="33"/>
      <c r="BK52" s="33"/>
      <c r="BL52" s="22">
        <v>2.0</v>
      </c>
      <c r="BM52" s="33"/>
      <c r="BN52" s="33"/>
      <c r="BO52" s="33"/>
      <c r="BP52" s="33"/>
      <c r="BQ52" s="33"/>
      <c r="BR52" s="33"/>
      <c r="BS52" s="33"/>
      <c r="BT52" s="33"/>
      <c r="BU52" s="33"/>
      <c r="BV52" s="33"/>
      <c r="BW52" s="33"/>
      <c r="BX52" s="33"/>
      <c r="BY52" s="33"/>
      <c r="BZ52" s="33"/>
      <c r="CA52" s="22">
        <v>5.0</v>
      </c>
      <c r="CB52" s="33"/>
      <c r="CC52" s="33"/>
      <c r="CD52" s="22">
        <v>3.0</v>
      </c>
      <c r="CE52" s="33"/>
      <c r="CF52" s="33"/>
      <c r="CG52" s="33"/>
      <c r="CH52" s="33"/>
      <c r="CI52" s="33"/>
      <c r="CJ52" s="33"/>
      <c r="CK52" s="33"/>
      <c r="CL52" s="33"/>
      <c r="CM52" s="22">
        <v>1.0</v>
      </c>
      <c r="CN52" s="33"/>
      <c r="CO52" s="33"/>
      <c r="CP52" s="22">
        <v>1.0</v>
      </c>
      <c r="CQ52" s="33"/>
      <c r="CR52" s="33"/>
      <c r="CS52" s="33"/>
      <c r="CT52" s="33"/>
      <c r="CU52" s="33"/>
      <c r="CV52" s="33"/>
      <c r="CW52" s="33"/>
      <c r="CX52" s="33"/>
      <c r="CY52" s="22">
        <v>2.0</v>
      </c>
      <c r="CZ52" s="33"/>
      <c r="DA52" s="22">
        <v>2.0</v>
      </c>
      <c r="DB52" s="22">
        <v>2.0</v>
      </c>
      <c r="DC52" s="33"/>
      <c r="DD52" s="33"/>
      <c r="DE52" s="33"/>
      <c r="DF52" s="33"/>
      <c r="DG52" s="33"/>
      <c r="DH52" s="33"/>
      <c r="DI52" s="22">
        <v>5.0</v>
      </c>
      <c r="DJ52" s="33"/>
      <c r="DK52" s="33"/>
      <c r="DL52" s="33"/>
      <c r="DM52" s="33"/>
      <c r="DN52" s="33"/>
      <c r="DO52" s="22">
        <v>1.0</v>
      </c>
      <c r="DP52" s="33"/>
      <c r="DQ52" s="33"/>
      <c r="DR52" s="33"/>
      <c r="DS52" s="33"/>
      <c r="DT52" s="33"/>
      <c r="DU52" s="22">
        <v>1.0</v>
      </c>
      <c r="DV52" s="33"/>
      <c r="DW52" s="33"/>
      <c r="DX52" s="33"/>
      <c r="DY52" s="33"/>
      <c r="DZ52" s="33"/>
      <c r="EA52" s="33"/>
      <c r="EB52" s="33"/>
      <c r="EC52" s="33"/>
      <c r="ED52" s="33"/>
      <c r="EE52" s="33"/>
      <c r="EF52" s="33"/>
      <c r="EG52" s="33"/>
      <c r="EH52" s="33"/>
      <c r="EI52" s="33"/>
      <c r="EJ52" s="33"/>
      <c r="EK52" s="33"/>
      <c r="EL52" s="33"/>
      <c r="EM52" s="33"/>
      <c r="EN52" s="33"/>
      <c r="EO52" s="33"/>
      <c r="EP52" s="33"/>
      <c r="EQ52" s="33"/>
      <c r="ER52" s="33"/>
      <c r="ES52" s="33"/>
      <c r="ET52" s="33"/>
      <c r="EU52" s="33"/>
      <c r="EV52" s="33"/>
      <c r="EW52" s="33"/>
      <c r="EX52" s="33"/>
      <c r="EY52" s="33"/>
      <c r="EZ52" s="33"/>
      <c r="FA52" s="23" t="s">
        <v>506</v>
      </c>
      <c r="FB52" s="23"/>
      <c r="FC52" s="23"/>
      <c r="FD52" s="23"/>
    </row>
    <row r="53">
      <c r="A53" s="34" t="s">
        <v>507</v>
      </c>
      <c r="B53" s="35" t="s">
        <v>508</v>
      </c>
      <c r="C53" s="49" t="s">
        <v>102</v>
      </c>
      <c r="D53" s="35" t="s">
        <v>18</v>
      </c>
      <c r="E53" s="47"/>
      <c r="F53" s="47"/>
      <c r="G53" s="35" t="s">
        <v>509</v>
      </c>
      <c r="H53" s="35" t="s">
        <v>487</v>
      </c>
      <c r="I53" s="35" t="s">
        <v>13</v>
      </c>
      <c r="J53" s="35" t="s">
        <v>13</v>
      </c>
      <c r="K53" s="35" t="s">
        <v>96</v>
      </c>
      <c r="L53" s="35" t="s">
        <v>510</v>
      </c>
      <c r="M53" s="35" t="s">
        <v>50</v>
      </c>
      <c r="N53" s="38">
        <v>42076.0</v>
      </c>
      <c r="O53" s="38"/>
      <c r="P53" s="39"/>
      <c r="Q53" s="41"/>
      <c r="R53" s="41"/>
      <c r="S53" s="41"/>
      <c r="T53" s="41">
        <f t="shared" si="3"/>
        <v>1447</v>
      </c>
      <c r="U53" s="42">
        <f t="shared" ref="U53:W53" si="111">IF(ISBLANK($A53),"",sum(AE53,AK53,AQ53,AW53,BC53,BI53,BO53,BU53,CA53,CG53,CM53,CS53,CY53,DE53,DK53,DQ53,DW53,EC53,EI53,EO53,EU53))</f>
        <v>2</v>
      </c>
      <c r="V53" s="42">
        <f t="shared" si="111"/>
        <v>0</v>
      </c>
      <c r="W53" s="42">
        <f t="shared" si="111"/>
        <v>0</v>
      </c>
      <c r="X53" s="43">
        <f t="shared" si="28"/>
        <v>2</v>
      </c>
      <c r="Y53" s="42">
        <f t="shared" ref="Y53:AA53" si="112">IF(ISBLANK($A53),"",sum(AH53,AN53,AT53,AZ53,BF53,BL53,BR53,BX53,CD53,CJ53,CP53,CV53,DB53,DH53,DN53,DT53,DZ53,EF53,EL53,ER53,EX53))</f>
        <v>2</v>
      </c>
      <c r="Z53" s="42">
        <f t="shared" si="112"/>
        <v>1</v>
      </c>
      <c r="AA53" s="42">
        <f t="shared" si="112"/>
        <v>0</v>
      </c>
      <c r="AB53" s="43">
        <f t="shared" si="108"/>
        <v>3</v>
      </c>
      <c r="AC53" s="44">
        <f t="shared" si="8"/>
        <v>1</v>
      </c>
      <c r="AD53" s="45" t="str">
        <f>IF( (TODAY()-N53)/7 &lt; 1,"1", IF( N53="" , "", IF( (TODAY()-N53)/7 &gt; 20 , "20+", (TODAY()-N53)/7 )))</f>
        <v>20+</v>
      </c>
      <c r="AE53" s="51">
        <v>1.0</v>
      </c>
      <c r="AF53" s="46"/>
      <c r="AG53" s="46"/>
      <c r="AH53" s="46"/>
      <c r="AI53" s="46"/>
      <c r="AJ53" s="46"/>
      <c r="AK53" s="51">
        <v>1.0</v>
      </c>
      <c r="AL53" s="46"/>
      <c r="AM53" s="46"/>
      <c r="AN53" s="51">
        <v>1.0</v>
      </c>
      <c r="AO53" s="46"/>
      <c r="AP53" s="46"/>
      <c r="AQ53" s="46"/>
      <c r="AR53" s="46"/>
      <c r="AS53" s="46"/>
      <c r="AT53" s="51">
        <v>1.0</v>
      </c>
      <c r="AU53" s="51">
        <v>1.0</v>
      </c>
      <c r="AV53" s="46"/>
      <c r="AW53" s="46"/>
      <c r="AX53" s="46"/>
      <c r="AY53" s="46"/>
      <c r="AZ53" s="46"/>
      <c r="BA53" s="46"/>
      <c r="BB53" s="46"/>
      <c r="BC53" s="46"/>
      <c r="BD53" s="46"/>
      <c r="BE53" s="46"/>
      <c r="BF53" s="46"/>
      <c r="BG53" s="46"/>
      <c r="BH53" s="46"/>
      <c r="BI53" s="46"/>
      <c r="BJ53" s="46"/>
      <c r="BK53" s="46"/>
      <c r="BL53" s="46"/>
      <c r="BM53" s="46"/>
      <c r="BN53" s="46"/>
      <c r="BO53" s="46"/>
      <c r="BP53" s="46"/>
      <c r="BQ53" s="46"/>
      <c r="BR53" s="46"/>
      <c r="BS53" s="46"/>
      <c r="BT53" s="46"/>
      <c r="BU53" s="46"/>
      <c r="BV53" s="46"/>
      <c r="BW53" s="46"/>
      <c r="BX53" s="46"/>
      <c r="BY53" s="46"/>
      <c r="BZ53" s="46"/>
      <c r="CA53" s="46"/>
      <c r="CB53" s="46"/>
      <c r="CC53" s="46"/>
      <c r="CD53" s="46"/>
      <c r="CE53" s="46"/>
      <c r="CF53" s="46"/>
      <c r="CG53" s="46"/>
      <c r="CH53" s="46"/>
      <c r="CI53" s="46"/>
      <c r="CJ53" s="46"/>
      <c r="CK53" s="46"/>
      <c r="CL53" s="46"/>
      <c r="CM53" s="46"/>
      <c r="CN53" s="46"/>
      <c r="CO53" s="46"/>
      <c r="CP53" s="46"/>
      <c r="CQ53" s="46"/>
      <c r="CR53" s="46"/>
      <c r="CS53" s="46"/>
      <c r="CT53" s="46"/>
      <c r="CU53" s="46"/>
      <c r="CV53" s="46"/>
      <c r="CW53" s="46"/>
      <c r="CX53" s="46"/>
      <c r="CY53" s="46"/>
      <c r="CZ53" s="46"/>
      <c r="DA53" s="46"/>
      <c r="DB53" s="46"/>
      <c r="DC53" s="46"/>
      <c r="DD53" s="46"/>
      <c r="DE53" s="46"/>
      <c r="DF53" s="46"/>
      <c r="DG53" s="46"/>
      <c r="DH53" s="46"/>
      <c r="DI53" s="46"/>
      <c r="DJ53" s="46"/>
      <c r="DK53" s="46"/>
      <c r="DL53" s="46"/>
      <c r="DM53" s="46"/>
      <c r="DN53" s="46"/>
      <c r="DO53" s="46"/>
      <c r="DP53" s="46"/>
      <c r="DQ53" s="46"/>
      <c r="DR53" s="46"/>
      <c r="DS53" s="46"/>
      <c r="DT53" s="46"/>
      <c r="DU53" s="46"/>
      <c r="DV53" s="46"/>
      <c r="DW53" s="46"/>
      <c r="DX53" s="46"/>
      <c r="DY53" s="46"/>
      <c r="DZ53" s="46"/>
      <c r="EA53" s="46"/>
      <c r="EB53" s="46"/>
      <c r="EC53" s="46"/>
      <c r="ED53" s="46"/>
      <c r="EE53" s="46"/>
      <c r="EF53" s="46"/>
      <c r="EG53" s="46"/>
      <c r="EH53" s="46"/>
      <c r="EI53" s="46"/>
      <c r="EJ53" s="46"/>
      <c r="EK53" s="46"/>
      <c r="EL53" s="46"/>
      <c r="EM53" s="46"/>
      <c r="EN53" s="46"/>
      <c r="EO53" s="46"/>
      <c r="EP53" s="46"/>
      <c r="EQ53" s="46"/>
      <c r="ER53" s="46"/>
      <c r="ES53" s="46"/>
      <c r="ET53" s="46"/>
      <c r="EU53" s="46"/>
      <c r="EV53" s="46"/>
      <c r="EW53" s="46"/>
      <c r="EX53" s="46"/>
      <c r="EY53" s="46"/>
      <c r="EZ53" s="46"/>
      <c r="FA53" s="35" t="s">
        <v>511</v>
      </c>
      <c r="FB53" s="35"/>
      <c r="FC53" s="35"/>
      <c r="FD53" s="35"/>
    </row>
    <row r="54">
      <c r="A54" s="34" t="s">
        <v>512</v>
      </c>
      <c r="B54" s="35" t="s">
        <v>513</v>
      </c>
      <c r="C54" s="49" t="s">
        <v>109</v>
      </c>
      <c r="D54" s="35" t="s">
        <v>18</v>
      </c>
      <c r="E54" s="47"/>
      <c r="F54" s="47"/>
      <c r="G54" s="35" t="s">
        <v>514</v>
      </c>
      <c r="H54" s="35" t="s">
        <v>271</v>
      </c>
      <c r="I54" s="35" t="s">
        <v>13</v>
      </c>
      <c r="J54" s="35" t="s">
        <v>13</v>
      </c>
      <c r="K54" s="35" t="s">
        <v>96</v>
      </c>
      <c r="L54" s="35" t="s">
        <v>273</v>
      </c>
      <c r="M54" s="35" t="s">
        <v>50</v>
      </c>
      <c r="N54" s="38">
        <v>41989.0</v>
      </c>
      <c r="O54" s="38">
        <v>41989.0</v>
      </c>
      <c r="P54" s="39"/>
      <c r="Q54" s="41"/>
      <c r="R54" s="41"/>
      <c r="S54" s="41"/>
      <c r="T54" s="41">
        <f t="shared" si="3"/>
        <v>1534</v>
      </c>
      <c r="U54" s="42">
        <f t="shared" ref="U54:W54" si="113">IF(ISBLANK($A54),"",sum(AE54,AK54,AQ54,AW54,BC54,BI54,BO54,BU54,CA54,CG54,CM54,CS54,CY54,DE54,DK54,DQ54,DW54,EC54,EI54,EO54,EU54))</f>
        <v>3</v>
      </c>
      <c r="V54" s="42">
        <f t="shared" si="113"/>
        <v>0</v>
      </c>
      <c r="W54" s="42">
        <f t="shared" si="113"/>
        <v>0</v>
      </c>
      <c r="X54" s="43">
        <f t="shared" si="28"/>
        <v>3</v>
      </c>
      <c r="Y54" s="42">
        <f t="shared" ref="Y54:AA54" si="114">IF(ISBLANK($A54),"",sum(AH54,AN54,AT54,AZ54,BF54,BL54,BR54,BX54,CD54,CJ54,CP54,CV54,DB54,DH54,DN54,DT54,DZ54,EF54,EL54,ER54,EX54))</f>
        <v>1</v>
      </c>
      <c r="Z54" s="42">
        <f t="shared" si="114"/>
        <v>1</v>
      </c>
      <c r="AA54" s="42">
        <f t="shared" si="114"/>
        <v>0</v>
      </c>
      <c r="AB54" s="43">
        <f t="shared" si="108"/>
        <v>2</v>
      </c>
      <c r="AC54" s="44">
        <f t="shared" si="8"/>
        <v>0.3333333333</v>
      </c>
      <c r="AD54" s="32" t="str">
        <f t="shared" ref="AD54:AD56" si="117"> IF( N54="" , "", IF( (TODAY()-N54)/7 &gt; 20 , "20+", ROUNDUP((TODAY()-N54)/7 ,0)))</f>
        <v>20+</v>
      </c>
      <c r="AE54" s="51">
        <v>2.0</v>
      </c>
      <c r="AF54" s="46"/>
      <c r="AG54" s="46"/>
      <c r="AH54" s="46"/>
      <c r="AI54" s="46"/>
      <c r="AJ54" s="46"/>
      <c r="AK54" s="46"/>
      <c r="AL54" s="46"/>
      <c r="AM54" s="46"/>
      <c r="AN54" s="51">
        <v>1.0</v>
      </c>
      <c r="AO54" s="46"/>
      <c r="AP54" s="46"/>
      <c r="AQ54" s="46"/>
      <c r="AR54" s="46"/>
      <c r="AS54" s="46"/>
      <c r="AT54" s="46"/>
      <c r="AU54" s="51">
        <v>1.0</v>
      </c>
      <c r="AV54" s="46"/>
      <c r="AW54" s="51">
        <v>1.0</v>
      </c>
      <c r="AX54" s="46"/>
      <c r="AY54" s="46"/>
      <c r="AZ54" s="46"/>
      <c r="BA54" s="46"/>
      <c r="BB54" s="46"/>
      <c r="BC54" s="46"/>
      <c r="BD54" s="46"/>
      <c r="BE54" s="46"/>
      <c r="BF54" s="46"/>
      <c r="BG54" s="46"/>
      <c r="BH54" s="46"/>
      <c r="BI54" s="46"/>
      <c r="BJ54" s="46"/>
      <c r="BK54" s="46"/>
      <c r="BL54" s="46"/>
      <c r="BM54" s="46"/>
      <c r="BN54" s="46"/>
      <c r="BO54" s="46"/>
      <c r="BP54" s="46"/>
      <c r="BQ54" s="46"/>
      <c r="BR54" s="46"/>
      <c r="BS54" s="46"/>
      <c r="BT54" s="46"/>
      <c r="BU54" s="46"/>
      <c r="BV54" s="46"/>
      <c r="BW54" s="46"/>
      <c r="BX54" s="46"/>
      <c r="BY54" s="46"/>
      <c r="BZ54" s="46"/>
      <c r="CA54" s="46"/>
      <c r="CB54" s="46"/>
      <c r="CC54" s="46"/>
      <c r="CD54" s="46"/>
      <c r="CE54" s="46"/>
      <c r="CF54" s="46"/>
      <c r="CG54" s="46"/>
      <c r="CH54" s="46"/>
      <c r="CI54" s="46"/>
      <c r="CJ54" s="46"/>
      <c r="CK54" s="46"/>
      <c r="CL54" s="46"/>
      <c r="CM54" s="46"/>
      <c r="CN54" s="46"/>
      <c r="CO54" s="46"/>
      <c r="CP54" s="46"/>
      <c r="CQ54" s="46"/>
      <c r="CR54" s="46"/>
      <c r="CS54" s="46"/>
      <c r="CT54" s="46"/>
      <c r="CU54" s="46"/>
      <c r="CV54" s="46"/>
      <c r="CW54" s="46"/>
      <c r="CX54" s="46"/>
      <c r="CY54" s="46"/>
      <c r="CZ54" s="46"/>
      <c r="DA54" s="46"/>
      <c r="DB54" s="46"/>
      <c r="DC54" s="46"/>
      <c r="DD54" s="46"/>
      <c r="DE54" s="46"/>
      <c r="DF54" s="46"/>
      <c r="DG54" s="46"/>
      <c r="DH54" s="46"/>
      <c r="DI54" s="46"/>
      <c r="DJ54" s="46"/>
      <c r="DK54" s="46"/>
      <c r="DL54" s="46"/>
      <c r="DM54" s="46"/>
      <c r="DN54" s="46"/>
      <c r="DO54" s="46"/>
      <c r="DP54" s="46"/>
      <c r="DQ54" s="46"/>
      <c r="DR54" s="46"/>
      <c r="DS54" s="46"/>
      <c r="DT54" s="46"/>
      <c r="DU54" s="46"/>
      <c r="DV54" s="46"/>
      <c r="DW54" s="46"/>
      <c r="DX54" s="46"/>
      <c r="DY54" s="46"/>
      <c r="DZ54" s="46"/>
      <c r="EA54" s="46"/>
      <c r="EB54" s="46"/>
      <c r="EC54" s="46"/>
      <c r="ED54" s="46"/>
      <c r="EE54" s="46"/>
      <c r="EF54" s="46"/>
      <c r="EG54" s="46"/>
      <c r="EH54" s="46"/>
      <c r="EI54" s="46"/>
      <c r="EJ54" s="46"/>
      <c r="EK54" s="46"/>
      <c r="EL54" s="46"/>
      <c r="EM54" s="46"/>
      <c r="EN54" s="46"/>
      <c r="EO54" s="46"/>
      <c r="EP54" s="46"/>
      <c r="EQ54" s="46"/>
      <c r="ER54" s="46"/>
      <c r="ES54" s="46"/>
      <c r="ET54" s="46"/>
      <c r="EU54" s="46"/>
      <c r="EV54" s="46"/>
      <c r="EW54" s="46"/>
      <c r="EX54" s="46"/>
      <c r="EY54" s="46"/>
      <c r="EZ54" s="46"/>
      <c r="FA54" s="52" t="s">
        <v>515</v>
      </c>
      <c r="FB54" s="52"/>
      <c r="FC54" s="52"/>
      <c r="FD54" s="52"/>
    </row>
    <row r="55">
      <c r="A55" s="34" t="s">
        <v>516</v>
      </c>
      <c r="B55" s="35" t="s">
        <v>517</v>
      </c>
      <c r="C55" s="49" t="s">
        <v>109</v>
      </c>
      <c r="D55" s="35" t="s">
        <v>18</v>
      </c>
      <c r="E55" s="47"/>
      <c r="F55" s="47"/>
      <c r="G55" s="35" t="s">
        <v>518</v>
      </c>
      <c r="H55" s="35" t="s">
        <v>271</v>
      </c>
      <c r="I55" s="35" t="s">
        <v>13</v>
      </c>
      <c r="J55" s="35" t="s">
        <v>13</v>
      </c>
      <c r="K55" s="35" t="s">
        <v>96</v>
      </c>
      <c r="L55" s="35" t="s">
        <v>519</v>
      </c>
      <c r="M55" s="35" t="s">
        <v>520</v>
      </c>
      <c r="N55" s="38">
        <v>41977.0</v>
      </c>
      <c r="O55" s="38">
        <v>41977.0</v>
      </c>
      <c r="P55" s="39"/>
      <c r="Q55" s="41"/>
      <c r="R55" s="41"/>
      <c r="S55" s="41"/>
      <c r="T55" s="41">
        <f t="shared" si="3"/>
        <v>1546</v>
      </c>
      <c r="U55" s="42">
        <f t="shared" ref="U55:W55" si="115">IF(ISBLANK($A55),"",sum(AE55,AK55,AQ55,AW55,BC55,BI55,BO55,BU55,CA55,CG55,CM55,CS55,CY55,DE55,DK55,DQ55,DW55,EC55,EI55,EO55,EU55))</f>
        <v>3</v>
      </c>
      <c r="V55" s="42">
        <f t="shared" si="115"/>
        <v>3</v>
      </c>
      <c r="W55" s="42">
        <f t="shared" si="115"/>
        <v>0</v>
      </c>
      <c r="X55" s="43">
        <f t="shared" si="28"/>
        <v>6</v>
      </c>
      <c r="Y55" s="42">
        <f t="shared" ref="Y55:AA55" si="116">IF(ISBLANK($A55),"",sum(AH55,AN55,AT55,AZ55,BF55,BL55,BR55,BX55,CD55,CJ55,CP55,CV55,DB55,DH55,DN55,DT55,DZ55,EF55,EL55,ER55,EX55))</f>
        <v>4</v>
      </c>
      <c r="Z55" s="42">
        <f t="shared" si="116"/>
        <v>3</v>
      </c>
      <c r="AA55" s="42">
        <f t="shared" si="116"/>
        <v>0</v>
      </c>
      <c r="AB55" s="43">
        <f t="shared" si="108"/>
        <v>7</v>
      </c>
      <c r="AC55" s="44">
        <f t="shared" si="8"/>
        <v>0.6666666667</v>
      </c>
      <c r="AD55" s="32" t="str">
        <f t="shared" si="117"/>
        <v>20+</v>
      </c>
      <c r="AE55" s="51">
        <v>2.0</v>
      </c>
      <c r="AF55" s="51">
        <v>2.0</v>
      </c>
      <c r="AG55" s="46"/>
      <c r="AH55" s="46"/>
      <c r="AI55" s="46"/>
      <c r="AJ55" s="46"/>
      <c r="AK55" s="59">
        <v>1.0</v>
      </c>
      <c r="AL55" s="46"/>
      <c r="AM55" s="46"/>
      <c r="AN55" s="46"/>
      <c r="AO55" s="46"/>
      <c r="AP55" s="46"/>
      <c r="AQ55" s="46"/>
      <c r="AR55" s="46"/>
      <c r="AS55" s="46"/>
      <c r="AT55" s="46"/>
      <c r="AU55" s="46"/>
      <c r="AV55" s="46"/>
      <c r="AW55" s="46"/>
      <c r="AX55" s="46"/>
      <c r="AY55" s="46"/>
      <c r="AZ55" s="46"/>
      <c r="BA55" s="46"/>
      <c r="BB55" s="46"/>
      <c r="BC55" s="46"/>
      <c r="BD55" s="46"/>
      <c r="BE55" s="46"/>
      <c r="BF55" s="51">
        <v>4.0</v>
      </c>
      <c r="BG55" s="46"/>
      <c r="BH55" s="46"/>
      <c r="BI55" s="46"/>
      <c r="BJ55" s="51">
        <v>1.0</v>
      </c>
      <c r="BK55" s="46"/>
      <c r="BL55" s="46"/>
      <c r="BM55" s="46"/>
      <c r="BN55" s="46"/>
      <c r="BO55" s="46"/>
      <c r="BP55" s="46"/>
      <c r="BQ55" s="46"/>
      <c r="BR55" s="46"/>
      <c r="BS55" s="46"/>
      <c r="BT55" s="46"/>
      <c r="BU55" s="46"/>
      <c r="BV55" s="46"/>
      <c r="BW55" s="46"/>
      <c r="BX55" s="46"/>
      <c r="BY55" s="46"/>
      <c r="BZ55" s="46"/>
      <c r="CA55" s="46"/>
      <c r="CB55" s="46"/>
      <c r="CC55" s="46"/>
      <c r="CD55" s="46"/>
      <c r="CE55" s="46"/>
      <c r="CF55" s="46"/>
      <c r="CG55" s="46"/>
      <c r="CH55" s="46"/>
      <c r="CI55" s="46"/>
      <c r="CJ55" s="46"/>
      <c r="CK55" s="51">
        <v>2.0</v>
      </c>
      <c r="CL55" s="46"/>
      <c r="CM55" s="46"/>
      <c r="CN55" s="46"/>
      <c r="CO55" s="46"/>
      <c r="CP55" s="46"/>
      <c r="CQ55" s="46"/>
      <c r="CR55" s="46"/>
      <c r="CS55" s="46"/>
      <c r="CT55" s="46"/>
      <c r="CU55" s="46"/>
      <c r="CV55" s="46"/>
      <c r="CW55" s="46"/>
      <c r="CX55" s="46"/>
      <c r="CY55" s="46"/>
      <c r="CZ55" s="46"/>
      <c r="DA55" s="46"/>
      <c r="DB55" s="46"/>
      <c r="DC55" s="51">
        <v>1.0</v>
      </c>
      <c r="DD55" s="46"/>
      <c r="DE55" s="46"/>
      <c r="DF55" s="46"/>
      <c r="DG55" s="46"/>
      <c r="DH55" s="46"/>
      <c r="DI55" s="46"/>
      <c r="DJ55" s="46"/>
      <c r="DK55" s="46"/>
      <c r="DL55" s="46"/>
      <c r="DM55" s="46"/>
      <c r="DN55" s="46"/>
      <c r="DO55" s="46"/>
      <c r="DP55" s="46"/>
      <c r="DQ55" s="46"/>
      <c r="DR55" s="46"/>
      <c r="DS55" s="46"/>
      <c r="DT55" s="46"/>
      <c r="DU55" s="46"/>
      <c r="DV55" s="46"/>
      <c r="DW55" s="46"/>
      <c r="DX55" s="46"/>
      <c r="DY55" s="46"/>
      <c r="DZ55" s="46"/>
      <c r="EA55" s="46"/>
      <c r="EB55" s="46"/>
      <c r="EC55" s="46"/>
      <c r="ED55" s="46"/>
      <c r="EE55" s="46"/>
      <c r="EF55" s="46"/>
      <c r="EG55" s="46"/>
      <c r="EH55" s="46"/>
      <c r="EI55" s="46"/>
      <c r="EJ55" s="46"/>
      <c r="EK55" s="46"/>
      <c r="EL55" s="46"/>
      <c r="EM55" s="46"/>
      <c r="EN55" s="46"/>
      <c r="EO55" s="46"/>
      <c r="EP55" s="46"/>
      <c r="EQ55" s="46"/>
      <c r="ER55" s="46"/>
      <c r="ES55" s="46"/>
      <c r="ET55" s="46"/>
      <c r="EU55" s="46"/>
      <c r="EV55" s="46"/>
      <c r="EW55" s="46"/>
      <c r="EX55" s="46"/>
      <c r="EY55" s="46"/>
      <c r="EZ55" s="46"/>
      <c r="FA55" s="52" t="s">
        <v>521</v>
      </c>
      <c r="FB55" s="52"/>
      <c r="FC55" s="52"/>
      <c r="FD55" s="52"/>
    </row>
    <row r="56">
      <c r="A56" s="34" t="s">
        <v>522</v>
      </c>
      <c r="B56" s="35" t="s">
        <v>523</v>
      </c>
      <c r="C56" s="49" t="s">
        <v>109</v>
      </c>
      <c r="D56" s="35" t="s">
        <v>18</v>
      </c>
      <c r="E56" s="47"/>
      <c r="F56" s="47"/>
      <c r="G56" s="35" t="s">
        <v>524</v>
      </c>
      <c r="H56" s="35" t="s">
        <v>271</v>
      </c>
      <c r="I56" s="35" t="s">
        <v>13</v>
      </c>
      <c r="J56" s="35" t="s">
        <v>13</v>
      </c>
      <c r="K56" s="35" t="s">
        <v>96</v>
      </c>
      <c r="L56" s="35" t="s">
        <v>492</v>
      </c>
      <c r="M56" s="35" t="s">
        <v>50</v>
      </c>
      <c r="N56" s="38">
        <v>41975.0</v>
      </c>
      <c r="O56" s="38">
        <v>41975.0</v>
      </c>
      <c r="P56" s="39"/>
      <c r="Q56" s="41"/>
      <c r="R56" s="41"/>
      <c r="S56" s="41"/>
      <c r="T56" s="41">
        <f t="shared" si="3"/>
        <v>1548</v>
      </c>
      <c r="U56" s="42">
        <f t="shared" ref="U56:W56" si="118">IF(ISBLANK($A56),"",sum(AE56,AK56,AQ56,AW56,BC56,BI56,BO56,BU56,CA56,CG56,CM56,CS56,CY56,DE56,DK56,DQ56,DW56,EC56,EI56,EO56,EU56))</f>
        <v>8</v>
      </c>
      <c r="V56" s="42">
        <f t="shared" si="118"/>
        <v>4</v>
      </c>
      <c r="W56" s="42">
        <f t="shared" si="118"/>
        <v>0</v>
      </c>
      <c r="X56" s="43">
        <f t="shared" si="28"/>
        <v>12</v>
      </c>
      <c r="Y56" s="42">
        <f t="shared" ref="Y56:AA56" si="119">IF(ISBLANK($A56),"",sum(AH56,AN56,AT56,AZ56,BF56,BL56,BR56,BX56,CD56,CJ56,CP56,CV56,DB56,DH56,DN56,DT56,DZ56,EF56,EL56,ER56,EX56))</f>
        <v>5</v>
      </c>
      <c r="Z56" s="42">
        <f t="shared" si="119"/>
        <v>1</v>
      </c>
      <c r="AA56" s="42">
        <f t="shared" si="119"/>
        <v>0</v>
      </c>
      <c r="AB56" s="43">
        <f t="shared" si="108"/>
        <v>6</v>
      </c>
      <c r="AC56" s="44">
        <f t="shared" si="8"/>
        <v>0.4166666667</v>
      </c>
      <c r="AD56" s="32" t="str">
        <f t="shared" si="117"/>
        <v>20+</v>
      </c>
      <c r="AE56" s="51">
        <v>4.0</v>
      </c>
      <c r="AF56" s="51">
        <v>2.0</v>
      </c>
      <c r="AG56" s="46"/>
      <c r="AH56" s="46"/>
      <c r="AI56" s="46"/>
      <c r="AJ56" s="46"/>
      <c r="AK56" s="59">
        <v>1.0</v>
      </c>
      <c r="AL56" s="46"/>
      <c r="AM56" s="46"/>
      <c r="AN56" s="46"/>
      <c r="AO56" s="46"/>
      <c r="AP56" s="46"/>
      <c r="AQ56" s="51">
        <v>1.0</v>
      </c>
      <c r="AR56" s="46"/>
      <c r="AS56" s="46"/>
      <c r="AT56" s="46"/>
      <c r="AU56" s="46"/>
      <c r="AV56" s="46"/>
      <c r="AW56" s="46"/>
      <c r="AX56" s="46"/>
      <c r="AY56" s="46"/>
      <c r="AZ56" s="46"/>
      <c r="BA56" s="46"/>
      <c r="BB56" s="46"/>
      <c r="BC56" s="46"/>
      <c r="BD56" s="46"/>
      <c r="BE56" s="46"/>
      <c r="BF56" s="46"/>
      <c r="BG56" s="46"/>
      <c r="BH56" s="46"/>
      <c r="BI56" s="46"/>
      <c r="BJ56" s="46"/>
      <c r="BK56" s="46"/>
      <c r="BL56" s="51">
        <v>3.0</v>
      </c>
      <c r="BM56" s="46"/>
      <c r="BN56" s="46"/>
      <c r="BO56" s="51">
        <v>1.0</v>
      </c>
      <c r="BP56" s="51">
        <v>1.0</v>
      </c>
      <c r="BQ56" s="46"/>
      <c r="BR56" s="46"/>
      <c r="BS56" s="46"/>
      <c r="BT56" s="46"/>
      <c r="BU56" s="46"/>
      <c r="BV56" s="46"/>
      <c r="BW56" s="46"/>
      <c r="BX56" s="46"/>
      <c r="BY56" s="46"/>
      <c r="BZ56" s="46"/>
      <c r="CA56" s="46"/>
      <c r="CB56" s="46"/>
      <c r="CC56" s="46"/>
      <c r="CD56" s="46"/>
      <c r="CE56" s="46"/>
      <c r="CF56" s="46"/>
      <c r="CG56" s="51">
        <v>1.0</v>
      </c>
      <c r="CH56" s="46"/>
      <c r="CI56" s="46"/>
      <c r="CJ56" s="46"/>
      <c r="CK56" s="46"/>
      <c r="CL56" s="46"/>
      <c r="CM56" s="46"/>
      <c r="CN56" s="51">
        <v>1.0</v>
      </c>
      <c r="CO56" s="46"/>
      <c r="CP56" s="46"/>
      <c r="CQ56" s="46"/>
      <c r="CR56" s="46"/>
      <c r="CS56" s="46"/>
      <c r="CT56" s="46"/>
      <c r="CU56" s="46"/>
      <c r="CV56" s="46"/>
      <c r="CW56" s="46"/>
      <c r="CX56" s="46"/>
      <c r="CY56" s="46"/>
      <c r="CZ56" s="46"/>
      <c r="DA56" s="46"/>
      <c r="DB56" s="51">
        <v>2.0</v>
      </c>
      <c r="DC56" s="46"/>
      <c r="DD56" s="46"/>
      <c r="DE56" s="46"/>
      <c r="DF56" s="46"/>
      <c r="DG56" s="46"/>
      <c r="DH56" s="46"/>
      <c r="DI56" s="46"/>
      <c r="DJ56" s="46"/>
      <c r="DK56" s="46"/>
      <c r="DL56" s="46"/>
      <c r="DM56" s="46"/>
      <c r="DN56" s="46"/>
      <c r="DO56" s="51">
        <v>1.0</v>
      </c>
      <c r="DP56" s="46"/>
      <c r="DQ56" s="46"/>
      <c r="DR56" s="46"/>
      <c r="DS56" s="46"/>
      <c r="DT56" s="46"/>
      <c r="DU56" s="46"/>
      <c r="DV56" s="46"/>
      <c r="DW56" s="46"/>
      <c r="DX56" s="46"/>
      <c r="DY56" s="46"/>
      <c r="DZ56" s="46"/>
      <c r="EA56" s="46"/>
      <c r="EB56" s="46"/>
      <c r="EC56" s="46"/>
      <c r="ED56" s="46"/>
      <c r="EE56" s="46"/>
      <c r="EF56" s="46"/>
      <c r="EG56" s="46"/>
      <c r="EH56" s="46"/>
      <c r="EI56" s="46"/>
      <c r="EJ56" s="46"/>
      <c r="EK56" s="46"/>
      <c r="EL56" s="46"/>
      <c r="EM56" s="46"/>
      <c r="EN56" s="46"/>
      <c r="EO56" s="46"/>
      <c r="EP56" s="46"/>
      <c r="EQ56" s="46"/>
      <c r="ER56" s="46"/>
      <c r="ES56" s="46"/>
      <c r="ET56" s="46"/>
      <c r="EU56" s="46"/>
      <c r="EV56" s="46"/>
      <c r="EW56" s="46"/>
      <c r="EX56" s="46"/>
      <c r="EY56" s="46"/>
      <c r="EZ56" s="46"/>
      <c r="FA56" s="52" t="s">
        <v>525</v>
      </c>
      <c r="FB56" s="52"/>
      <c r="FC56" s="52"/>
      <c r="FD56" s="52"/>
    </row>
    <row r="57">
      <c r="A57" s="34" t="s">
        <v>526</v>
      </c>
      <c r="B57" s="8" t="s">
        <v>527</v>
      </c>
      <c r="C57" s="49" t="s">
        <v>109</v>
      </c>
      <c r="D57" s="35" t="s">
        <v>18</v>
      </c>
      <c r="E57" s="47"/>
      <c r="F57" s="47"/>
      <c r="G57" s="35" t="s">
        <v>528</v>
      </c>
      <c r="H57" s="35" t="s">
        <v>529</v>
      </c>
      <c r="I57" s="35" t="s">
        <v>13</v>
      </c>
      <c r="J57" s="35" t="s">
        <v>13</v>
      </c>
      <c r="K57" s="35" t="s">
        <v>96</v>
      </c>
      <c r="L57" s="35" t="s">
        <v>273</v>
      </c>
      <c r="M57" s="35" t="s">
        <v>50</v>
      </c>
      <c r="N57" s="38">
        <v>42040.0</v>
      </c>
      <c r="O57" s="38">
        <v>42040.0</v>
      </c>
      <c r="P57" s="39"/>
      <c r="Q57" s="41"/>
      <c r="R57" s="41"/>
      <c r="S57" s="41"/>
      <c r="T57" s="41">
        <f t="shared" si="3"/>
        <v>1483</v>
      </c>
      <c r="U57" s="42">
        <f t="shared" ref="U57:W57" si="120">IF(ISBLANK($A57),"",sum(AE57,AK57,AQ57,AW57,BC57,BI57,BO57,BU57,CA57,CG57,CM57,CS57,CY57,DE57,DK57,DQ57,DW57,EC57,EI57,EO57,EU57))</f>
        <v>3</v>
      </c>
      <c r="V57" s="42">
        <f t="shared" si="120"/>
        <v>2</v>
      </c>
      <c r="W57" s="42">
        <f t="shared" si="120"/>
        <v>0</v>
      </c>
      <c r="X57" s="43">
        <f t="shared" si="28"/>
        <v>5</v>
      </c>
      <c r="Y57" s="42">
        <f t="shared" ref="Y57:AA57" si="121">IF(ISBLANK($A57),"",sum(AH57,AN57,AT57,AZ57,BF57,BL57,BR57,BX57,CD57,CJ57,CP57,CV57,DB57,DH57,DN57,DT57,DZ57,EF57,EL57,ER57,EX57))</f>
        <v>1</v>
      </c>
      <c r="Z57" s="42">
        <f t="shared" si="121"/>
        <v>3</v>
      </c>
      <c r="AA57" s="42">
        <f t="shared" si="121"/>
        <v>0</v>
      </c>
      <c r="AB57" s="43">
        <f t="shared" si="108"/>
        <v>4</v>
      </c>
      <c r="AC57" s="44">
        <f t="shared" si="8"/>
        <v>0.2</v>
      </c>
      <c r="AD57" s="45" t="str">
        <f>IF( (TODAY()-N57)/7 &lt; 1,"1", IF( N57="" , "", IF( (TODAY()-N57)/7 &gt; 20 , "20+", (TODAY()-N57)/7 )))</f>
        <v>20+</v>
      </c>
      <c r="AE57" s="51">
        <v>1.0</v>
      </c>
      <c r="AF57" s="46"/>
      <c r="AG57" s="46"/>
      <c r="AH57" s="46"/>
      <c r="AI57" s="46"/>
      <c r="AJ57" s="46"/>
      <c r="AK57" s="46"/>
      <c r="AL57" s="51">
        <v>1.0</v>
      </c>
      <c r="AM57" s="46"/>
      <c r="AN57" s="46"/>
      <c r="AO57" s="46"/>
      <c r="AP57" s="46"/>
      <c r="AQ57" s="51">
        <v>2.0</v>
      </c>
      <c r="AR57" s="46"/>
      <c r="AS57" s="46"/>
      <c r="AT57" s="46"/>
      <c r="AU57" s="46"/>
      <c r="AV57" s="46"/>
      <c r="AW57" s="46"/>
      <c r="AX57" s="51">
        <v>1.0</v>
      </c>
      <c r="AY57" s="46"/>
      <c r="AZ57" s="51">
        <v>1.0</v>
      </c>
      <c r="BA57" s="46"/>
      <c r="BB57" s="46"/>
      <c r="BC57" s="46"/>
      <c r="BD57" s="46"/>
      <c r="BE57" s="46"/>
      <c r="BF57" s="46"/>
      <c r="BG57" s="51">
        <v>1.0</v>
      </c>
      <c r="BH57" s="46"/>
      <c r="BI57" s="46"/>
      <c r="BJ57" s="46"/>
      <c r="BK57" s="46"/>
      <c r="BL57" s="46"/>
      <c r="BM57" s="51">
        <v>2.0</v>
      </c>
      <c r="BN57" s="46"/>
      <c r="BO57" s="46"/>
      <c r="BP57" s="46"/>
      <c r="BQ57" s="46"/>
      <c r="BR57" s="46"/>
      <c r="BS57" s="46"/>
      <c r="BT57" s="46"/>
      <c r="BU57" s="46"/>
      <c r="BV57" s="46"/>
      <c r="BW57" s="46"/>
      <c r="BX57" s="46"/>
      <c r="BY57" s="46"/>
      <c r="BZ57" s="46"/>
      <c r="CA57" s="46"/>
      <c r="CB57" s="46"/>
      <c r="CC57" s="46"/>
      <c r="CD57" s="46"/>
      <c r="CE57" s="46"/>
      <c r="CF57" s="46"/>
      <c r="CG57" s="46"/>
      <c r="CH57" s="46"/>
      <c r="CI57" s="46"/>
      <c r="CJ57" s="46"/>
      <c r="CK57" s="46"/>
      <c r="CL57" s="46"/>
      <c r="CM57" s="46"/>
      <c r="CN57" s="46"/>
      <c r="CO57" s="46"/>
      <c r="CP57" s="46"/>
      <c r="CQ57" s="46"/>
      <c r="CR57" s="46"/>
      <c r="CS57" s="46"/>
      <c r="CT57" s="46"/>
      <c r="CU57" s="46"/>
      <c r="CV57" s="46"/>
      <c r="CW57" s="46"/>
      <c r="CX57" s="46"/>
      <c r="CY57" s="46"/>
      <c r="CZ57" s="46"/>
      <c r="DA57" s="46"/>
      <c r="DB57" s="46"/>
      <c r="DC57" s="46"/>
      <c r="DD57" s="46"/>
      <c r="DE57" s="46"/>
      <c r="DF57" s="46"/>
      <c r="DG57" s="46"/>
      <c r="DH57" s="46"/>
      <c r="DI57" s="46"/>
      <c r="DJ57" s="46"/>
      <c r="DK57" s="46"/>
      <c r="DL57" s="46"/>
      <c r="DM57" s="46"/>
      <c r="DN57" s="46"/>
      <c r="DO57" s="46"/>
      <c r="DP57" s="46"/>
      <c r="DQ57" s="46"/>
      <c r="DR57" s="46"/>
      <c r="DS57" s="46"/>
      <c r="DT57" s="46"/>
      <c r="DU57" s="46"/>
      <c r="DV57" s="46"/>
      <c r="DW57" s="46"/>
      <c r="DX57" s="46"/>
      <c r="DY57" s="46"/>
      <c r="DZ57" s="46"/>
      <c r="EA57" s="46"/>
      <c r="EB57" s="46"/>
      <c r="EC57" s="46"/>
      <c r="ED57" s="46"/>
      <c r="EE57" s="46"/>
      <c r="EF57" s="46"/>
      <c r="EG57" s="46"/>
      <c r="EH57" s="46"/>
      <c r="EI57" s="46"/>
      <c r="EJ57" s="46"/>
      <c r="EK57" s="46"/>
      <c r="EL57" s="46"/>
      <c r="EM57" s="46"/>
      <c r="EN57" s="46"/>
      <c r="EO57" s="46"/>
      <c r="EP57" s="46"/>
      <c r="EQ57" s="46"/>
      <c r="ER57" s="46"/>
      <c r="ES57" s="46"/>
      <c r="ET57" s="46"/>
      <c r="EU57" s="46"/>
      <c r="EV57" s="46"/>
      <c r="EW57" s="46"/>
      <c r="EX57" s="46"/>
      <c r="EY57" s="46"/>
      <c r="EZ57" s="46"/>
      <c r="FA57" s="35" t="s">
        <v>530</v>
      </c>
      <c r="FB57" s="35"/>
      <c r="FC57" s="35"/>
      <c r="FD57" s="35"/>
    </row>
    <row r="58">
      <c r="A58" s="34" t="s">
        <v>531</v>
      </c>
      <c r="B58" s="35" t="s">
        <v>485</v>
      </c>
      <c r="C58" s="49" t="s">
        <v>109</v>
      </c>
      <c r="D58" s="35" t="s">
        <v>18</v>
      </c>
      <c r="E58" s="47"/>
      <c r="F58" s="47"/>
      <c r="G58" s="35" t="s">
        <v>337</v>
      </c>
      <c r="H58" s="35" t="s">
        <v>271</v>
      </c>
      <c r="I58" s="35" t="s">
        <v>13</v>
      </c>
      <c r="J58" s="35" t="s">
        <v>13</v>
      </c>
      <c r="K58" s="35" t="s">
        <v>96</v>
      </c>
      <c r="L58" s="35" t="s">
        <v>364</v>
      </c>
      <c r="M58" s="35" t="s">
        <v>50</v>
      </c>
      <c r="N58" s="38">
        <v>42013.0</v>
      </c>
      <c r="O58" s="38">
        <v>42013.0</v>
      </c>
      <c r="P58" s="39"/>
      <c r="Q58" s="41"/>
      <c r="R58" s="41"/>
      <c r="S58" s="41"/>
      <c r="T58" s="41">
        <f t="shared" si="3"/>
        <v>1510</v>
      </c>
      <c r="U58" s="42">
        <f t="shared" ref="U58:W58" si="122">IF(ISBLANK($A58),"",sum(AE58,AK58,AQ58,AW58,BC58,BI58,BO58,BU58,CA58,CG58,CM58,CS58,CY58,DE58,DK58,DQ58,DW58,EC58,EI58,EO58,EU58))</f>
        <v>6</v>
      </c>
      <c r="V58" s="42">
        <f t="shared" si="122"/>
        <v>4</v>
      </c>
      <c r="W58" s="42">
        <f t="shared" si="122"/>
        <v>0</v>
      </c>
      <c r="X58" s="43">
        <f t="shared" si="28"/>
        <v>10</v>
      </c>
      <c r="Y58" s="42">
        <f t="shared" ref="Y58:AA58" si="123">IF(ISBLANK($A58),"",sum(AH58,AN58,AT58,AZ58,BF58,BL58,BR58,BX58,CD58,CJ58,CP58,CV58,DB58,DH58,DN58,DT58,DZ58,EF58,EL58,ER58,EX58))</f>
        <v>1</v>
      </c>
      <c r="Z58" s="42">
        <f t="shared" si="123"/>
        <v>4</v>
      </c>
      <c r="AA58" s="42">
        <f t="shared" si="123"/>
        <v>0</v>
      </c>
      <c r="AB58" s="43">
        <f t="shared" si="108"/>
        <v>5</v>
      </c>
      <c r="AC58" s="44">
        <f t="shared" si="8"/>
        <v>0.1</v>
      </c>
      <c r="AD58" s="32" t="str">
        <f t="shared" ref="AD58:AD77" si="126"> IF( N58="" , "", IF( (TODAY()-N58)/7 &gt; 20 , "20+", ROUNDUP((TODAY()-N58)/7 ,0)))</f>
        <v>20+</v>
      </c>
      <c r="AE58" s="51">
        <v>1.0</v>
      </c>
      <c r="AF58" s="51">
        <v>1.0</v>
      </c>
      <c r="AG58" s="46"/>
      <c r="AH58" s="46"/>
      <c r="AI58" s="46"/>
      <c r="AJ58" s="46"/>
      <c r="AK58" s="46"/>
      <c r="AL58" s="46"/>
      <c r="AM58" s="46"/>
      <c r="AN58" s="46"/>
      <c r="AO58" s="46"/>
      <c r="AP58" s="46"/>
      <c r="AQ58" s="51">
        <v>1.0</v>
      </c>
      <c r="AR58" s="51">
        <v>2.0</v>
      </c>
      <c r="AS58" s="46"/>
      <c r="AT58" s="51">
        <v>1.0</v>
      </c>
      <c r="AU58" s="46"/>
      <c r="AV58" s="46"/>
      <c r="AW58" s="51">
        <v>2.0</v>
      </c>
      <c r="AX58" s="46"/>
      <c r="AY58" s="46"/>
      <c r="AZ58" s="46"/>
      <c r="BA58" s="51">
        <v>1.0</v>
      </c>
      <c r="BB58" s="46"/>
      <c r="BC58" s="46"/>
      <c r="BD58" s="46"/>
      <c r="BE58" s="46"/>
      <c r="BF58" s="46"/>
      <c r="BG58" s="51">
        <v>1.0</v>
      </c>
      <c r="BH58" s="46"/>
      <c r="BI58" s="46"/>
      <c r="BJ58" s="46"/>
      <c r="BK58" s="46"/>
      <c r="BL58" s="46"/>
      <c r="BM58" s="51">
        <v>1.0</v>
      </c>
      <c r="BN58" s="46"/>
      <c r="BO58" s="51">
        <v>1.0</v>
      </c>
      <c r="BP58" s="51">
        <v>1.0</v>
      </c>
      <c r="BQ58" s="46"/>
      <c r="BR58" s="46"/>
      <c r="BS58" s="46"/>
      <c r="BT58" s="46"/>
      <c r="BU58" s="46"/>
      <c r="BV58" s="46"/>
      <c r="BW58" s="46"/>
      <c r="BX58" s="46"/>
      <c r="BY58" s="46"/>
      <c r="BZ58" s="46"/>
      <c r="CA58" s="46"/>
      <c r="CB58" s="46"/>
      <c r="CC58" s="46"/>
      <c r="CD58" s="46"/>
      <c r="CE58" s="46"/>
      <c r="CF58" s="46"/>
      <c r="CG58" s="51">
        <v>1.0</v>
      </c>
      <c r="CH58" s="46"/>
      <c r="CI58" s="46"/>
      <c r="CJ58" s="46"/>
      <c r="CK58" s="46"/>
      <c r="CL58" s="46"/>
      <c r="CM58" s="46"/>
      <c r="CN58" s="46"/>
      <c r="CO58" s="46"/>
      <c r="CP58" s="46"/>
      <c r="CQ58" s="51">
        <v>1.0</v>
      </c>
      <c r="CR58" s="46"/>
      <c r="CS58" s="46"/>
      <c r="CT58" s="46"/>
      <c r="CU58" s="46"/>
      <c r="CV58" s="46"/>
      <c r="CW58" s="46"/>
      <c r="CX58" s="46"/>
      <c r="CY58" s="46"/>
      <c r="CZ58" s="46"/>
      <c r="DA58" s="46"/>
      <c r="DB58" s="46"/>
      <c r="DC58" s="46"/>
      <c r="DD58" s="46"/>
      <c r="DE58" s="46"/>
      <c r="DF58" s="46"/>
      <c r="DG58" s="46"/>
      <c r="DH58" s="46"/>
      <c r="DI58" s="46"/>
      <c r="DJ58" s="46"/>
      <c r="DK58" s="46"/>
      <c r="DL58" s="46"/>
      <c r="DM58" s="46"/>
      <c r="DN58" s="46"/>
      <c r="DO58" s="46"/>
      <c r="DP58" s="46"/>
      <c r="DQ58" s="46"/>
      <c r="DR58" s="46"/>
      <c r="DS58" s="46"/>
      <c r="DT58" s="46"/>
      <c r="DU58" s="46"/>
      <c r="DV58" s="46"/>
      <c r="DW58" s="46"/>
      <c r="DX58" s="46"/>
      <c r="DY58" s="46"/>
      <c r="DZ58" s="46"/>
      <c r="EA58" s="46"/>
      <c r="EB58" s="46"/>
      <c r="EC58" s="46"/>
      <c r="ED58" s="46"/>
      <c r="EE58" s="46"/>
      <c r="EF58" s="46"/>
      <c r="EG58" s="46"/>
      <c r="EH58" s="46"/>
      <c r="EI58" s="46"/>
      <c r="EJ58" s="46"/>
      <c r="EK58" s="46"/>
      <c r="EL58" s="46"/>
      <c r="EM58" s="46"/>
      <c r="EN58" s="46"/>
      <c r="EO58" s="46"/>
      <c r="EP58" s="46"/>
      <c r="EQ58" s="46"/>
      <c r="ER58" s="46"/>
      <c r="ES58" s="46"/>
      <c r="ET58" s="46"/>
      <c r="EU58" s="46"/>
      <c r="EV58" s="46"/>
      <c r="EW58" s="46"/>
      <c r="EX58" s="46"/>
      <c r="EY58" s="46"/>
      <c r="EZ58" s="46"/>
      <c r="FA58" s="35" t="s">
        <v>532</v>
      </c>
      <c r="FB58" s="35"/>
      <c r="FC58" s="35"/>
      <c r="FD58" s="35"/>
    </row>
    <row r="59">
      <c r="A59" s="22" t="s">
        <v>533</v>
      </c>
      <c r="B59" s="23" t="s">
        <v>485</v>
      </c>
      <c r="C59" s="24" t="s">
        <v>109</v>
      </c>
      <c r="D59" s="23" t="s">
        <v>18</v>
      </c>
      <c r="E59" s="25"/>
      <c r="F59" s="25"/>
      <c r="G59" s="23" t="s">
        <v>534</v>
      </c>
      <c r="H59" s="23" t="s">
        <v>271</v>
      </c>
      <c r="I59" s="23" t="s">
        <v>13</v>
      </c>
      <c r="J59" s="23" t="s">
        <v>13</v>
      </c>
      <c r="K59" s="23" t="s">
        <v>272</v>
      </c>
      <c r="L59" s="23" t="s">
        <v>535</v>
      </c>
      <c r="M59" s="23" t="s">
        <v>132</v>
      </c>
      <c r="N59" s="26">
        <v>42018.0</v>
      </c>
      <c r="O59" s="26">
        <v>42019.0</v>
      </c>
      <c r="P59" s="27"/>
      <c r="Q59" s="28"/>
      <c r="R59" s="28"/>
      <c r="S59" s="28"/>
      <c r="T59" s="41">
        <f t="shared" si="3"/>
        <v>1505</v>
      </c>
      <c r="U59" s="29">
        <f t="shared" ref="U59:W59" si="124">IF(ISBLANK($A59),"",sum(AE59,AK59,AQ59,AW59,BC59,BI59,BO59,BU59,CA59,CG59,CM59,CS59,CY59,DE59,DK59,DQ59,DW59,EC59,EI59,EO59,EU59))</f>
        <v>2</v>
      </c>
      <c r="V59" s="29">
        <f t="shared" si="124"/>
        <v>4</v>
      </c>
      <c r="W59" s="29">
        <f t="shared" si="124"/>
        <v>0</v>
      </c>
      <c r="X59" s="30">
        <f t="shared" si="28"/>
        <v>6</v>
      </c>
      <c r="Y59" s="29">
        <f t="shared" ref="Y59:AA59" si="125">IF(ISBLANK($A59),"",sum(AH59,AN59,AT59,AZ59,BF59,BL59,BR59,BX59,CD59,CJ59,CP59,CV59,DB59,DH59,DN59,DT59,DZ59,EF59,EL59,ER59,EX59))</f>
        <v>4</v>
      </c>
      <c r="Z59" s="29">
        <f t="shared" si="125"/>
        <v>1</v>
      </c>
      <c r="AA59" s="29">
        <f t="shared" si="125"/>
        <v>0</v>
      </c>
      <c r="AB59" s="30">
        <f t="shared" si="108"/>
        <v>5</v>
      </c>
      <c r="AC59" s="31">
        <f t="shared" si="8"/>
        <v>0.6666666667</v>
      </c>
      <c r="AD59" s="32" t="str">
        <f t="shared" si="126"/>
        <v>20+</v>
      </c>
      <c r="AE59" s="33"/>
      <c r="AF59" s="22">
        <v>3.0</v>
      </c>
      <c r="AG59" s="33"/>
      <c r="AH59" s="33"/>
      <c r="AI59" s="33"/>
      <c r="AJ59" s="33"/>
      <c r="AK59" s="33"/>
      <c r="AL59" s="33"/>
      <c r="AM59" s="33"/>
      <c r="AN59" s="33"/>
      <c r="AO59" s="33"/>
      <c r="AP59" s="33"/>
      <c r="AQ59" s="22">
        <v>1.0</v>
      </c>
      <c r="AR59" s="22">
        <v>1.0</v>
      </c>
      <c r="AS59" s="33"/>
      <c r="AT59" s="33"/>
      <c r="AU59" s="33"/>
      <c r="AV59" s="33"/>
      <c r="AW59" s="22">
        <v>1.0</v>
      </c>
      <c r="AX59" s="33"/>
      <c r="AY59" s="33"/>
      <c r="AZ59" s="33"/>
      <c r="BA59" s="33"/>
      <c r="BB59" s="33"/>
      <c r="BC59" s="33"/>
      <c r="BD59" s="33"/>
      <c r="BE59" s="33"/>
      <c r="BF59" s="22">
        <v>3.0</v>
      </c>
      <c r="BG59" s="33"/>
      <c r="BH59" s="33"/>
      <c r="BI59" s="33"/>
      <c r="BJ59" s="33"/>
      <c r="BK59" s="33"/>
      <c r="BL59" s="22">
        <v>1.0</v>
      </c>
      <c r="BM59" s="33"/>
      <c r="BN59" s="33"/>
      <c r="BO59" s="33"/>
      <c r="BP59" s="33"/>
      <c r="BQ59" s="33"/>
      <c r="BR59" s="33"/>
      <c r="BS59" s="33"/>
      <c r="BT59" s="33"/>
      <c r="BU59" s="33"/>
      <c r="BV59" s="33"/>
      <c r="BW59" s="33"/>
      <c r="BX59" s="33"/>
      <c r="BY59" s="22">
        <v>1.0</v>
      </c>
      <c r="BZ59" s="33"/>
      <c r="CA59" s="33"/>
      <c r="CB59" s="33"/>
      <c r="CC59" s="33"/>
      <c r="CD59" s="33"/>
      <c r="CE59" s="33"/>
      <c r="CF59" s="33"/>
      <c r="CG59" s="33"/>
      <c r="CH59" s="33"/>
      <c r="CI59" s="33"/>
      <c r="CJ59" s="33"/>
      <c r="CK59" s="33"/>
      <c r="CL59" s="33"/>
      <c r="CM59" s="33"/>
      <c r="CN59" s="33"/>
      <c r="CO59" s="33"/>
      <c r="CP59" s="33"/>
      <c r="CQ59" s="33"/>
      <c r="CR59" s="33"/>
      <c r="CS59" s="33"/>
      <c r="CT59" s="33"/>
      <c r="CU59" s="33"/>
      <c r="CV59" s="33"/>
      <c r="CW59" s="33"/>
      <c r="CX59" s="33"/>
      <c r="CY59" s="33"/>
      <c r="CZ59" s="33"/>
      <c r="DA59" s="33"/>
      <c r="DB59" s="33"/>
      <c r="DC59" s="33"/>
      <c r="DD59" s="33"/>
      <c r="DE59" s="33"/>
      <c r="DF59" s="33"/>
      <c r="DG59" s="33"/>
      <c r="DH59" s="33"/>
      <c r="DI59" s="33"/>
      <c r="DJ59" s="33"/>
      <c r="DK59" s="33"/>
      <c r="DL59" s="33"/>
      <c r="DM59" s="33"/>
      <c r="DN59" s="33"/>
      <c r="DO59" s="33"/>
      <c r="DP59" s="33"/>
      <c r="DQ59" s="33"/>
      <c r="DR59" s="33"/>
      <c r="DS59" s="33"/>
      <c r="DT59" s="33"/>
      <c r="DU59" s="33"/>
      <c r="DV59" s="33"/>
      <c r="DW59" s="33"/>
      <c r="DX59" s="33"/>
      <c r="DY59" s="33"/>
      <c r="DZ59" s="33"/>
      <c r="EA59" s="33"/>
      <c r="EB59" s="33"/>
      <c r="EC59" s="33"/>
      <c r="ED59" s="33"/>
      <c r="EE59" s="33"/>
      <c r="EF59" s="33"/>
      <c r="EG59" s="33"/>
      <c r="EH59" s="33"/>
      <c r="EI59" s="33"/>
      <c r="EJ59" s="33"/>
      <c r="EK59" s="33"/>
      <c r="EL59" s="33"/>
      <c r="EM59" s="33"/>
      <c r="EN59" s="33"/>
      <c r="EO59" s="33"/>
      <c r="EP59" s="33"/>
      <c r="EQ59" s="33"/>
      <c r="ER59" s="33"/>
      <c r="ES59" s="33"/>
      <c r="ET59" s="33"/>
      <c r="EU59" s="33"/>
      <c r="EV59" s="33"/>
      <c r="EW59" s="33"/>
      <c r="EX59" s="33"/>
      <c r="EY59" s="33"/>
      <c r="EZ59" s="33"/>
      <c r="FA59" s="23" t="s">
        <v>536</v>
      </c>
      <c r="FB59" s="23"/>
      <c r="FC59" s="23"/>
      <c r="FD59" s="23"/>
    </row>
    <row r="60">
      <c r="A60" s="22" t="s">
        <v>537</v>
      </c>
      <c r="B60" s="22" t="s">
        <v>538</v>
      </c>
      <c r="C60" s="24" t="s">
        <v>104</v>
      </c>
      <c r="D60" s="23" t="s">
        <v>18</v>
      </c>
      <c r="E60" s="25"/>
      <c r="F60" s="25"/>
      <c r="G60" s="22" t="s">
        <v>539</v>
      </c>
      <c r="H60" s="22" t="s">
        <v>278</v>
      </c>
      <c r="I60" s="23" t="s">
        <v>13</v>
      </c>
      <c r="J60" s="23" t="s">
        <v>13</v>
      </c>
      <c r="K60" s="23" t="s">
        <v>272</v>
      </c>
      <c r="L60" s="22" t="s">
        <v>540</v>
      </c>
      <c r="M60" s="23" t="s">
        <v>50</v>
      </c>
      <c r="N60" s="26">
        <v>42156.0</v>
      </c>
      <c r="O60" s="26"/>
      <c r="P60" s="27"/>
      <c r="Q60" s="28"/>
      <c r="R60" s="28"/>
      <c r="S60" s="28"/>
      <c r="T60" s="28">
        <f t="shared" si="3"/>
        <v>1367</v>
      </c>
      <c r="U60" s="29">
        <f t="shared" ref="U60:W60" si="127">IF(ISBLANK($A60),"",sum(AE60,AK60,AQ60,AW60,BC60,BI60,BO60,BU60,CA60,CG60,CM60,CS60,CY60,DE60,DK60,DQ60,DW60,EC60,EI60,EO60,EU60))</f>
        <v>3</v>
      </c>
      <c r="V60" s="29">
        <f t="shared" si="127"/>
        <v>0</v>
      </c>
      <c r="W60" s="29">
        <f t="shared" si="127"/>
        <v>0</v>
      </c>
      <c r="X60" s="30">
        <f t="shared" si="28"/>
        <v>3</v>
      </c>
      <c r="Y60" s="29">
        <f t="shared" ref="Y60:AA60" si="128">IF(ISBLANK($A60),"",sum(AH60,AN60,AT60,AZ60,BF60,BL60,BR60,BX60,CD60,CJ60,CP60,CV60,DB60,DH60,DN60,DT60,DZ60,EF60,EL60,ER60,EX60))</f>
        <v>0</v>
      </c>
      <c r="Z60" s="29">
        <f t="shared" si="128"/>
        <v>0</v>
      </c>
      <c r="AA60" s="29">
        <f t="shared" si="128"/>
        <v>0</v>
      </c>
      <c r="AB60" s="30">
        <f t="shared" si="108"/>
        <v>0</v>
      </c>
      <c r="AC60" s="31">
        <f t="shared" si="8"/>
        <v>0</v>
      </c>
      <c r="AD60" s="48" t="str">
        <f t="shared" si="126"/>
        <v>20+</v>
      </c>
      <c r="AE60" s="33"/>
      <c r="AF60" s="33"/>
      <c r="AG60" s="33"/>
      <c r="AH60" s="33"/>
      <c r="AI60" s="33"/>
      <c r="AJ60" s="33"/>
      <c r="AK60" s="22">
        <v>3.0</v>
      </c>
      <c r="AL60" s="33"/>
      <c r="AM60" s="33"/>
      <c r="AN60" s="33"/>
      <c r="AO60" s="33"/>
      <c r="AP60" s="33"/>
      <c r="AQ60" s="33"/>
      <c r="AR60" s="33"/>
      <c r="AS60" s="33"/>
      <c r="AT60" s="33"/>
      <c r="AU60" s="33"/>
      <c r="AV60" s="33"/>
      <c r="AW60" s="33"/>
      <c r="AX60" s="33"/>
      <c r="AY60" s="33"/>
      <c r="AZ60" s="33"/>
      <c r="BA60" s="33"/>
      <c r="BB60" s="33"/>
      <c r="BC60" s="33"/>
      <c r="BD60" s="33"/>
      <c r="BE60" s="33"/>
      <c r="BF60" s="33"/>
      <c r="BG60" s="33"/>
      <c r="BH60" s="33"/>
      <c r="BI60" s="33"/>
      <c r="BJ60" s="33"/>
      <c r="BK60" s="33"/>
      <c r="BL60" s="33"/>
      <c r="BM60" s="33"/>
      <c r="BN60" s="33"/>
      <c r="BO60" s="33"/>
      <c r="BP60" s="33"/>
      <c r="BQ60" s="33"/>
      <c r="BR60" s="33"/>
      <c r="BS60" s="33"/>
      <c r="BT60" s="33"/>
      <c r="BU60" s="33"/>
      <c r="BV60" s="33"/>
      <c r="BW60" s="33"/>
      <c r="BX60" s="33"/>
      <c r="BY60" s="33"/>
      <c r="BZ60" s="33"/>
      <c r="CA60" s="33"/>
      <c r="CB60" s="33"/>
      <c r="CC60" s="33"/>
      <c r="CD60" s="33"/>
      <c r="CE60" s="33"/>
      <c r="CF60" s="33"/>
      <c r="CG60" s="33"/>
      <c r="CH60" s="33"/>
      <c r="CI60" s="33"/>
      <c r="CJ60" s="33"/>
      <c r="CK60" s="33"/>
      <c r="CL60" s="33"/>
      <c r="CM60" s="33"/>
      <c r="CN60" s="33"/>
      <c r="CO60" s="33"/>
      <c r="CP60" s="33"/>
      <c r="CQ60" s="33"/>
      <c r="CR60" s="33"/>
      <c r="CS60" s="33"/>
      <c r="CT60" s="33"/>
      <c r="CU60" s="33"/>
      <c r="CV60" s="33"/>
      <c r="CW60" s="33"/>
      <c r="CX60" s="33"/>
      <c r="CY60" s="33"/>
      <c r="CZ60" s="33"/>
      <c r="DA60" s="33"/>
      <c r="DB60" s="33"/>
      <c r="DC60" s="33"/>
      <c r="DD60" s="33"/>
      <c r="DE60" s="33"/>
      <c r="DF60" s="33"/>
      <c r="DG60" s="33"/>
      <c r="DH60" s="33"/>
      <c r="DI60" s="33"/>
      <c r="DJ60" s="33"/>
      <c r="DK60" s="33"/>
      <c r="DL60" s="33"/>
      <c r="DM60" s="33"/>
      <c r="DN60" s="33"/>
      <c r="DO60" s="33"/>
      <c r="DP60" s="33"/>
      <c r="DQ60" s="33"/>
      <c r="DR60" s="33"/>
      <c r="DS60" s="33"/>
      <c r="DT60" s="33"/>
      <c r="DU60" s="33"/>
      <c r="DV60" s="33"/>
      <c r="DW60" s="33"/>
      <c r="DX60" s="33"/>
      <c r="DY60" s="33"/>
      <c r="DZ60" s="33"/>
      <c r="EA60" s="33"/>
      <c r="EB60" s="33"/>
      <c r="EC60" s="33"/>
      <c r="ED60" s="33"/>
      <c r="EE60" s="33"/>
      <c r="EF60" s="33"/>
      <c r="EG60" s="33"/>
      <c r="EH60" s="33"/>
      <c r="EI60" s="33"/>
      <c r="EJ60" s="33"/>
      <c r="EK60" s="33"/>
      <c r="EL60" s="33"/>
      <c r="EM60" s="33"/>
      <c r="EN60" s="33"/>
      <c r="EO60" s="33"/>
      <c r="EP60" s="33"/>
      <c r="EQ60" s="33"/>
      <c r="ER60" s="33"/>
      <c r="ES60" s="33"/>
      <c r="ET60" s="33"/>
      <c r="EU60" s="33"/>
      <c r="EV60" s="33"/>
      <c r="EW60" s="33"/>
      <c r="EX60" s="33"/>
      <c r="EY60" s="33"/>
      <c r="EZ60" s="33"/>
      <c r="FA60" s="23" t="s">
        <v>541</v>
      </c>
      <c r="FB60" s="23"/>
      <c r="FC60" s="23"/>
      <c r="FD60" s="23"/>
    </row>
    <row r="61">
      <c r="A61" s="34" t="s">
        <v>542</v>
      </c>
      <c r="B61" s="35" t="s">
        <v>517</v>
      </c>
      <c r="C61" s="49" t="s">
        <v>109</v>
      </c>
      <c r="D61" s="35" t="s">
        <v>18</v>
      </c>
      <c r="E61" s="47"/>
      <c r="F61" s="47"/>
      <c r="G61" s="35" t="s">
        <v>543</v>
      </c>
      <c r="H61" s="35" t="s">
        <v>271</v>
      </c>
      <c r="I61" s="35" t="s">
        <v>13</v>
      </c>
      <c r="J61" s="35" t="s">
        <v>13</v>
      </c>
      <c r="K61" s="35" t="s">
        <v>96</v>
      </c>
      <c r="L61" s="35" t="s">
        <v>544</v>
      </c>
      <c r="M61" s="35" t="s">
        <v>72</v>
      </c>
      <c r="N61" s="38">
        <v>42013.0</v>
      </c>
      <c r="O61" s="38">
        <v>42013.0</v>
      </c>
      <c r="P61" s="39"/>
      <c r="Q61" s="41"/>
      <c r="R61" s="41"/>
      <c r="S61" s="41"/>
      <c r="T61" s="41">
        <f t="shared" si="3"/>
        <v>1510</v>
      </c>
      <c r="U61" s="42">
        <f t="shared" ref="U61:W61" si="129">IF(ISBLANK($A61),"",sum(AE61,AK61,AQ61,AW61,BC61,BI61,BO61,BU61,CA61,CG61,CM61,CS61,CY61,DE61,DK61,DQ61,DW61,EC61,EI61,EO61,EU61))</f>
        <v>5</v>
      </c>
      <c r="V61" s="42">
        <f t="shared" si="129"/>
        <v>0</v>
      </c>
      <c r="W61" s="42">
        <f t="shared" si="129"/>
        <v>0</v>
      </c>
      <c r="X61" s="43">
        <f t="shared" si="28"/>
        <v>5</v>
      </c>
      <c r="Y61" s="42">
        <f t="shared" ref="Y61:AA61" si="130">IF(ISBLANK($A61),"",sum(AH61,AN61,AT61,AZ61,BF61,BL61,BR61,BX61,CD61,CJ61,CP61,CV61,DB61,DH61,DN61,DT61,DZ61,EF61,EL61,ER61,EX61))</f>
        <v>2</v>
      </c>
      <c r="Z61" s="42">
        <f t="shared" si="130"/>
        <v>1</v>
      </c>
      <c r="AA61" s="42">
        <f t="shared" si="130"/>
        <v>0</v>
      </c>
      <c r="AB61" s="43">
        <f t="shared" si="108"/>
        <v>3</v>
      </c>
      <c r="AC61" s="44">
        <f t="shared" si="8"/>
        <v>0.4</v>
      </c>
      <c r="AD61" s="32" t="str">
        <f t="shared" si="126"/>
        <v>20+</v>
      </c>
      <c r="AE61" s="51">
        <v>3.0</v>
      </c>
      <c r="AF61" s="46"/>
      <c r="AG61" s="46"/>
      <c r="AH61" s="46"/>
      <c r="AI61" s="46"/>
      <c r="AJ61" s="46"/>
      <c r="AK61" s="51">
        <v>1.0</v>
      </c>
      <c r="AL61" s="46"/>
      <c r="AM61" s="46"/>
      <c r="AN61" s="51">
        <v>1.0</v>
      </c>
      <c r="AO61" s="46"/>
      <c r="AP61" s="46"/>
      <c r="AQ61" s="51">
        <v>1.0</v>
      </c>
      <c r="AR61" s="46"/>
      <c r="AS61" s="46"/>
      <c r="AT61" s="46"/>
      <c r="AU61" s="46"/>
      <c r="AV61" s="46"/>
      <c r="AW61" s="46"/>
      <c r="AX61" s="46"/>
      <c r="AY61" s="46"/>
      <c r="AZ61" s="51">
        <v>1.0</v>
      </c>
      <c r="BA61" s="46"/>
      <c r="BB61" s="46"/>
      <c r="BC61" s="46"/>
      <c r="BD61" s="46"/>
      <c r="BE61" s="46"/>
      <c r="BF61" s="46"/>
      <c r="BG61" s="46"/>
      <c r="BH61" s="46"/>
      <c r="BI61" s="46"/>
      <c r="BJ61" s="46"/>
      <c r="BK61" s="46"/>
      <c r="BL61" s="46"/>
      <c r="BM61" s="46"/>
      <c r="BN61" s="46"/>
      <c r="BO61" s="46"/>
      <c r="BP61" s="46"/>
      <c r="BQ61" s="46"/>
      <c r="BR61" s="46"/>
      <c r="BS61" s="51">
        <v>1.0</v>
      </c>
      <c r="BT61" s="46"/>
      <c r="BU61" s="46"/>
      <c r="BV61" s="46"/>
      <c r="BW61" s="46"/>
      <c r="BX61" s="46"/>
      <c r="BY61" s="46"/>
      <c r="BZ61" s="46"/>
      <c r="CA61" s="46"/>
      <c r="CB61" s="46"/>
      <c r="CC61" s="46"/>
      <c r="CD61" s="46"/>
      <c r="CE61" s="46"/>
      <c r="CF61" s="46"/>
      <c r="CG61" s="46"/>
      <c r="CH61" s="46"/>
      <c r="CI61" s="46"/>
      <c r="CJ61" s="46"/>
      <c r="CK61" s="46"/>
      <c r="CL61" s="46"/>
      <c r="CM61" s="46"/>
      <c r="CN61" s="46"/>
      <c r="CO61" s="46"/>
      <c r="CP61" s="46"/>
      <c r="CQ61" s="46"/>
      <c r="CR61" s="46"/>
      <c r="CS61" s="46"/>
      <c r="CT61" s="46"/>
      <c r="CU61" s="46"/>
      <c r="CV61" s="46"/>
      <c r="CW61" s="46"/>
      <c r="CX61" s="46"/>
      <c r="CY61" s="46"/>
      <c r="CZ61" s="46"/>
      <c r="DA61" s="46"/>
      <c r="DB61" s="46"/>
      <c r="DC61" s="46"/>
      <c r="DD61" s="46"/>
      <c r="DE61" s="46"/>
      <c r="DF61" s="46"/>
      <c r="DG61" s="46"/>
      <c r="DH61" s="46"/>
      <c r="DI61" s="46"/>
      <c r="DJ61" s="46"/>
      <c r="DK61" s="46"/>
      <c r="DL61" s="46"/>
      <c r="DM61" s="46"/>
      <c r="DN61" s="46"/>
      <c r="DO61" s="46"/>
      <c r="DP61" s="46"/>
      <c r="DQ61" s="46"/>
      <c r="DR61" s="46"/>
      <c r="DS61" s="46"/>
      <c r="DT61" s="46"/>
      <c r="DU61" s="46"/>
      <c r="DV61" s="46"/>
      <c r="DW61" s="46"/>
      <c r="DX61" s="46"/>
      <c r="DY61" s="46"/>
      <c r="DZ61" s="46"/>
      <c r="EA61" s="46"/>
      <c r="EB61" s="46"/>
      <c r="EC61" s="46"/>
      <c r="ED61" s="46"/>
      <c r="EE61" s="46"/>
      <c r="EF61" s="46"/>
      <c r="EG61" s="46"/>
      <c r="EH61" s="46"/>
      <c r="EI61" s="46"/>
      <c r="EJ61" s="46"/>
      <c r="EK61" s="46"/>
      <c r="EL61" s="46"/>
      <c r="EM61" s="46"/>
      <c r="EN61" s="46"/>
      <c r="EO61" s="46"/>
      <c r="EP61" s="46"/>
      <c r="EQ61" s="46"/>
      <c r="ER61" s="46"/>
      <c r="ES61" s="46"/>
      <c r="ET61" s="46"/>
      <c r="EU61" s="46"/>
      <c r="EV61" s="46"/>
      <c r="EW61" s="46"/>
      <c r="EX61" s="46"/>
      <c r="EY61" s="46"/>
      <c r="EZ61" s="46"/>
      <c r="FA61" s="35" t="s">
        <v>545</v>
      </c>
      <c r="FB61" s="35"/>
      <c r="FC61" s="35"/>
      <c r="FD61" s="35"/>
    </row>
    <row r="62">
      <c r="A62" s="22" t="s">
        <v>546</v>
      </c>
      <c r="B62" s="23" t="s">
        <v>547</v>
      </c>
      <c r="C62" s="24" t="s">
        <v>82</v>
      </c>
      <c r="D62" s="23" t="s">
        <v>18</v>
      </c>
      <c r="E62" s="25"/>
      <c r="F62" s="25"/>
      <c r="G62" s="23" t="s">
        <v>548</v>
      </c>
      <c r="H62" s="23" t="s">
        <v>307</v>
      </c>
      <c r="I62" s="23" t="s">
        <v>13</v>
      </c>
      <c r="J62" s="23" t="s">
        <v>13</v>
      </c>
      <c r="K62" s="23" t="s">
        <v>272</v>
      </c>
      <c r="L62" s="23" t="s">
        <v>477</v>
      </c>
      <c r="M62" s="23" t="s">
        <v>72</v>
      </c>
      <c r="N62" s="26">
        <v>42160.0</v>
      </c>
      <c r="O62" s="26">
        <v>42160.0</v>
      </c>
      <c r="P62" s="27"/>
      <c r="Q62" s="28"/>
      <c r="R62" s="28"/>
      <c r="S62" s="28"/>
      <c r="T62" s="28">
        <f t="shared" si="3"/>
        <v>1363</v>
      </c>
      <c r="U62" s="29">
        <f t="shared" ref="U62:W62" si="131">IF(ISBLANK($A62),"",sum(AE62,AK62,AQ62,AW62,BC62,BI62,BO62,BU62,CA62,CG62,CM62,CS62,CY62,DE62,DK62,DQ62,DW62,EC62,EI62,EO62,EU62))</f>
        <v>1</v>
      </c>
      <c r="V62" s="29">
        <f t="shared" si="131"/>
        <v>3</v>
      </c>
      <c r="W62" s="29">
        <f t="shared" si="131"/>
        <v>0</v>
      </c>
      <c r="X62" s="30">
        <f t="shared" si="28"/>
        <v>4</v>
      </c>
      <c r="Y62" s="29">
        <f t="shared" ref="Y62:AA62" si="132">IF(ISBLANK($A62),"",sum(AH62,AN62,AT62,AZ62,BF62,BL62,BR62,BX62,CD62,CJ62,CP62,CV62,DB62,DH62,DN62,DT62,DZ62,EF62,EL62,ER62,EX62))</f>
        <v>3</v>
      </c>
      <c r="Z62" s="29">
        <f t="shared" si="132"/>
        <v>6</v>
      </c>
      <c r="AA62" s="29">
        <f t="shared" si="132"/>
        <v>0</v>
      </c>
      <c r="AB62" s="30">
        <f t="shared" si="108"/>
        <v>9</v>
      </c>
      <c r="AC62" s="31">
        <f t="shared" si="8"/>
        <v>0.75</v>
      </c>
      <c r="AD62" s="48" t="str">
        <f t="shared" si="126"/>
        <v>20+</v>
      </c>
      <c r="AE62" s="22">
        <v>1.0</v>
      </c>
      <c r="AF62" s="22">
        <v>2.0</v>
      </c>
      <c r="AG62" s="33"/>
      <c r="AH62" s="33"/>
      <c r="AI62" s="33"/>
      <c r="AJ62" s="33"/>
      <c r="AK62" s="33"/>
      <c r="AL62" s="22">
        <v>1.0</v>
      </c>
      <c r="AM62" s="33"/>
      <c r="AN62" s="22">
        <v>3.0</v>
      </c>
      <c r="AO62" s="33"/>
      <c r="AP62" s="33"/>
      <c r="AQ62" s="33"/>
      <c r="AR62" s="33"/>
      <c r="AS62" s="33"/>
      <c r="AT62" s="33"/>
      <c r="AU62" s="22">
        <v>2.0</v>
      </c>
      <c r="AV62" s="33"/>
      <c r="AW62" s="33"/>
      <c r="AX62" s="33"/>
      <c r="AY62" s="33"/>
      <c r="AZ62" s="33"/>
      <c r="BA62" s="22">
        <v>2.0</v>
      </c>
      <c r="BB62" s="33"/>
      <c r="BC62" s="33"/>
      <c r="BD62" s="33"/>
      <c r="BE62" s="33"/>
      <c r="BF62" s="33"/>
      <c r="BG62" s="22">
        <v>2.0</v>
      </c>
      <c r="BH62" s="33"/>
      <c r="BI62" s="33"/>
      <c r="BJ62" s="33"/>
      <c r="BK62" s="33"/>
      <c r="BL62" s="33"/>
      <c r="BM62" s="33"/>
      <c r="BN62" s="33"/>
      <c r="BO62" s="33"/>
      <c r="BP62" s="33"/>
      <c r="BQ62" s="33"/>
      <c r="BR62" s="33"/>
      <c r="BS62" s="33"/>
      <c r="BT62" s="33"/>
      <c r="BU62" s="33"/>
      <c r="BV62" s="33"/>
      <c r="BW62" s="33"/>
      <c r="BX62" s="33"/>
      <c r="BY62" s="33"/>
      <c r="BZ62" s="33"/>
      <c r="CA62" s="33"/>
      <c r="CB62" s="33"/>
      <c r="CC62" s="33"/>
      <c r="CD62" s="33"/>
      <c r="CE62" s="33"/>
      <c r="CF62" s="33"/>
      <c r="CG62" s="33"/>
      <c r="CH62" s="33"/>
      <c r="CI62" s="33"/>
      <c r="CJ62" s="33"/>
      <c r="CK62" s="33"/>
      <c r="CL62" s="33"/>
      <c r="CM62" s="33"/>
      <c r="CN62" s="33"/>
      <c r="CO62" s="33"/>
      <c r="CP62" s="33"/>
      <c r="CQ62" s="33"/>
      <c r="CR62" s="33"/>
      <c r="CS62" s="33"/>
      <c r="CT62" s="33"/>
      <c r="CU62" s="33"/>
      <c r="CV62" s="33"/>
      <c r="CW62" s="33"/>
      <c r="CX62" s="33"/>
      <c r="CY62" s="33"/>
      <c r="CZ62" s="33"/>
      <c r="DA62" s="33"/>
      <c r="DB62" s="33"/>
      <c r="DC62" s="33"/>
      <c r="DD62" s="33"/>
      <c r="DE62" s="33"/>
      <c r="DF62" s="33"/>
      <c r="DG62" s="33"/>
      <c r="DH62" s="33"/>
      <c r="DI62" s="33"/>
      <c r="DJ62" s="33"/>
      <c r="DK62" s="33"/>
      <c r="DL62" s="33"/>
      <c r="DM62" s="33"/>
      <c r="DN62" s="33"/>
      <c r="DO62" s="33"/>
      <c r="DP62" s="33"/>
      <c r="DQ62" s="33"/>
      <c r="DR62" s="33"/>
      <c r="DS62" s="33"/>
      <c r="DT62" s="33"/>
      <c r="DU62" s="33"/>
      <c r="DV62" s="33"/>
      <c r="DW62" s="33"/>
      <c r="DX62" s="33"/>
      <c r="DY62" s="33"/>
      <c r="DZ62" s="33"/>
      <c r="EA62" s="33"/>
      <c r="EB62" s="33"/>
      <c r="EC62" s="33"/>
      <c r="ED62" s="33"/>
      <c r="EE62" s="33"/>
      <c r="EF62" s="33"/>
      <c r="EG62" s="33"/>
      <c r="EH62" s="33"/>
      <c r="EI62" s="33"/>
      <c r="EJ62" s="33"/>
      <c r="EK62" s="33"/>
      <c r="EL62" s="33"/>
      <c r="EM62" s="33"/>
      <c r="EN62" s="33"/>
      <c r="EO62" s="33"/>
      <c r="EP62" s="33"/>
      <c r="EQ62" s="33"/>
      <c r="ER62" s="33"/>
      <c r="ES62" s="33"/>
      <c r="ET62" s="33"/>
      <c r="EU62" s="33"/>
      <c r="EV62" s="33"/>
      <c r="EW62" s="33"/>
      <c r="EX62" s="33"/>
      <c r="EY62" s="33"/>
      <c r="EZ62" s="33"/>
      <c r="FA62" s="23" t="s">
        <v>549</v>
      </c>
      <c r="FB62" s="23"/>
      <c r="FC62" s="23"/>
      <c r="FD62" s="23"/>
    </row>
    <row r="63">
      <c r="A63" s="22" t="s">
        <v>550</v>
      </c>
      <c r="B63" s="23" t="s">
        <v>551</v>
      </c>
      <c r="C63" s="24" t="s">
        <v>82</v>
      </c>
      <c r="D63" s="23" t="s">
        <v>18</v>
      </c>
      <c r="E63" s="25"/>
      <c r="F63" s="25"/>
      <c r="G63" s="23" t="s">
        <v>552</v>
      </c>
      <c r="H63" s="23" t="s">
        <v>307</v>
      </c>
      <c r="I63" s="23" t="s">
        <v>13</v>
      </c>
      <c r="J63" s="23" t="s">
        <v>13</v>
      </c>
      <c r="K63" s="23" t="s">
        <v>272</v>
      </c>
      <c r="L63" s="23" t="s">
        <v>378</v>
      </c>
      <c r="M63" s="23" t="s">
        <v>75</v>
      </c>
      <c r="N63" s="26">
        <v>42163.0</v>
      </c>
      <c r="O63" s="26">
        <v>42163.0</v>
      </c>
      <c r="P63" s="27"/>
      <c r="Q63" s="28"/>
      <c r="R63" s="28"/>
      <c r="S63" s="28"/>
      <c r="T63" s="28">
        <f t="shared" si="3"/>
        <v>1360</v>
      </c>
      <c r="U63" s="29">
        <f t="shared" ref="U63:W63" si="133">IF(ISBLANK($A63),"",sum(AE63,AK63,AQ63,AW63,BC63,BI63,BO63,BU63,CA63,CG63,CM63,CS63,CY63,DE63,DK63,DQ63,DW63,EC63,EI63,EO63,EU63))</f>
        <v>4</v>
      </c>
      <c r="V63" s="29">
        <f t="shared" si="133"/>
        <v>1</v>
      </c>
      <c r="W63" s="29">
        <f t="shared" si="133"/>
        <v>0</v>
      </c>
      <c r="X63" s="30">
        <f t="shared" si="28"/>
        <v>5</v>
      </c>
      <c r="Y63" s="29">
        <f t="shared" ref="Y63:AA63" si="134">IF(ISBLANK($A63),"",sum(AH63,AN63,AT63,AZ63,BF63,BL63,BR63,BX63,CD63,CJ63,CP63,CV63,DB63,DH63,DN63,DT63,DZ63,EF63,EL63,ER63,EX63))</f>
        <v>5</v>
      </c>
      <c r="Z63" s="29">
        <f t="shared" si="134"/>
        <v>3</v>
      </c>
      <c r="AA63" s="29">
        <f t="shared" si="134"/>
        <v>0</v>
      </c>
      <c r="AB63" s="30">
        <f t="shared" si="108"/>
        <v>8</v>
      </c>
      <c r="AC63" s="31">
        <f t="shared" si="8"/>
        <v>1</v>
      </c>
      <c r="AD63" s="48" t="str">
        <f t="shared" si="126"/>
        <v>20+</v>
      </c>
      <c r="AE63" s="33"/>
      <c r="AF63" s="33"/>
      <c r="AG63" s="33"/>
      <c r="AH63" s="33"/>
      <c r="AI63" s="33"/>
      <c r="AJ63" s="33"/>
      <c r="AK63" s="22">
        <v>1.0</v>
      </c>
      <c r="AL63" s="22">
        <v>1.0</v>
      </c>
      <c r="AM63" s="33"/>
      <c r="AN63" s="33"/>
      <c r="AO63" s="33"/>
      <c r="AP63" s="33"/>
      <c r="AQ63" s="22">
        <v>2.0</v>
      </c>
      <c r="AR63" s="33"/>
      <c r="AS63" s="33"/>
      <c r="AT63" s="33"/>
      <c r="AU63" s="33"/>
      <c r="AV63" s="33"/>
      <c r="AW63" s="22">
        <v>1.0</v>
      </c>
      <c r="AX63" s="33"/>
      <c r="AY63" s="33"/>
      <c r="AZ63" s="33"/>
      <c r="BA63" s="33"/>
      <c r="BB63" s="33"/>
      <c r="BC63" s="33"/>
      <c r="BD63" s="33"/>
      <c r="BE63" s="33"/>
      <c r="BF63" s="22">
        <v>5.0</v>
      </c>
      <c r="BG63" s="33"/>
      <c r="BH63" s="33"/>
      <c r="BI63" s="33"/>
      <c r="BJ63" s="33"/>
      <c r="BK63" s="33"/>
      <c r="BL63" s="33"/>
      <c r="BM63" s="33"/>
      <c r="BN63" s="33"/>
      <c r="BO63" s="33"/>
      <c r="BP63" s="33"/>
      <c r="BQ63" s="33"/>
      <c r="BR63" s="33"/>
      <c r="BS63" s="22">
        <v>2.0</v>
      </c>
      <c r="BT63" s="33"/>
      <c r="BU63" s="33"/>
      <c r="BV63" s="33"/>
      <c r="BW63" s="33"/>
      <c r="BX63" s="33"/>
      <c r="BY63" s="22">
        <v>1.0</v>
      </c>
      <c r="BZ63" s="33"/>
      <c r="CA63" s="33"/>
      <c r="CB63" s="33"/>
      <c r="CC63" s="33"/>
      <c r="CD63" s="33"/>
      <c r="CE63" s="33"/>
      <c r="CF63" s="33"/>
      <c r="CG63" s="33"/>
      <c r="CH63" s="33"/>
      <c r="CI63" s="33"/>
      <c r="CJ63" s="33"/>
      <c r="CK63" s="33"/>
      <c r="CL63" s="33"/>
      <c r="CM63" s="33"/>
      <c r="CN63" s="33"/>
      <c r="CO63" s="33"/>
      <c r="CP63" s="33"/>
      <c r="CQ63" s="33"/>
      <c r="CR63" s="33"/>
      <c r="CS63" s="33"/>
      <c r="CT63" s="33"/>
      <c r="CU63" s="33"/>
      <c r="CV63" s="33"/>
      <c r="CW63" s="33"/>
      <c r="CX63" s="33"/>
      <c r="CY63" s="33"/>
      <c r="CZ63" s="33"/>
      <c r="DA63" s="33"/>
      <c r="DB63" s="33"/>
      <c r="DC63" s="33"/>
      <c r="DD63" s="33"/>
      <c r="DE63" s="33"/>
      <c r="DF63" s="33"/>
      <c r="DG63" s="33"/>
      <c r="DH63" s="33"/>
      <c r="DI63" s="33"/>
      <c r="DJ63" s="33"/>
      <c r="DK63" s="33"/>
      <c r="DL63" s="33"/>
      <c r="DM63" s="33"/>
      <c r="DN63" s="33"/>
      <c r="DO63" s="33"/>
      <c r="DP63" s="33"/>
      <c r="DQ63" s="33"/>
      <c r="DR63" s="33"/>
      <c r="DS63" s="33"/>
      <c r="DT63" s="33"/>
      <c r="DU63" s="33"/>
      <c r="DV63" s="33"/>
      <c r="DW63" s="33"/>
      <c r="DX63" s="33"/>
      <c r="DY63" s="33"/>
      <c r="DZ63" s="33"/>
      <c r="EA63" s="33"/>
      <c r="EB63" s="33"/>
      <c r="EC63" s="33"/>
      <c r="ED63" s="33"/>
      <c r="EE63" s="33"/>
      <c r="EF63" s="33"/>
      <c r="EG63" s="33"/>
      <c r="EH63" s="33"/>
      <c r="EI63" s="33"/>
      <c r="EJ63" s="33"/>
      <c r="EK63" s="33"/>
      <c r="EL63" s="33"/>
      <c r="EM63" s="33"/>
      <c r="EN63" s="33"/>
      <c r="EO63" s="33"/>
      <c r="EP63" s="33"/>
      <c r="EQ63" s="33"/>
      <c r="ER63" s="33"/>
      <c r="ES63" s="33"/>
      <c r="ET63" s="33"/>
      <c r="EU63" s="33"/>
      <c r="EV63" s="33"/>
      <c r="EW63" s="33"/>
      <c r="EX63" s="33"/>
      <c r="EY63" s="33"/>
      <c r="EZ63" s="33"/>
      <c r="FA63" s="23" t="s">
        <v>553</v>
      </c>
      <c r="FB63" s="23"/>
      <c r="FC63" s="23"/>
      <c r="FD63" s="23"/>
    </row>
    <row r="64">
      <c r="A64" s="22" t="s">
        <v>554</v>
      </c>
      <c r="B64" s="23" t="s">
        <v>555</v>
      </c>
      <c r="C64" s="24" t="s">
        <v>82</v>
      </c>
      <c r="D64" s="23" t="s">
        <v>18</v>
      </c>
      <c r="E64" s="25"/>
      <c r="F64" s="25"/>
      <c r="G64" s="23" t="s">
        <v>548</v>
      </c>
      <c r="H64" s="23" t="s">
        <v>301</v>
      </c>
      <c r="I64" s="23" t="s">
        <v>13</v>
      </c>
      <c r="J64" s="23" t="s">
        <v>13</v>
      </c>
      <c r="K64" s="23" t="s">
        <v>272</v>
      </c>
      <c r="L64" s="23" t="s">
        <v>378</v>
      </c>
      <c r="M64" s="23" t="s">
        <v>75</v>
      </c>
      <c r="N64" s="26">
        <v>42178.0</v>
      </c>
      <c r="O64" s="26">
        <v>42178.0</v>
      </c>
      <c r="P64" s="27"/>
      <c r="Q64" s="28"/>
      <c r="R64" s="28"/>
      <c r="S64" s="28"/>
      <c r="T64" s="28">
        <f t="shared" si="3"/>
        <v>1345</v>
      </c>
      <c r="U64" s="29">
        <f t="shared" ref="U64:W64" si="135">IF(ISBLANK($A64),"",sum(AE64,AK64,AQ64,AW64,BC64,BI64,BO64,BU64,CA64,CG64,CM64,CS64,CY64,DE64,DK64,DQ64,DW64,EC64,EI64,EO64,EU64))</f>
        <v>6</v>
      </c>
      <c r="V64" s="29">
        <f t="shared" si="135"/>
        <v>7</v>
      </c>
      <c r="W64" s="29">
        <f t="shared" si="135"/>
        <v>0</v>
      </c>
      <c r="X64" s="30">
        <f t="shared" si="28"/>
        <v>13</v>
      </c>
      <c r="Y64" s="29">
        <f t="shared" ref="Y64:AA64" si="136">IF(ISBLANK($A64),"",sum(AH64,AN64,AT64,AZ64,BF64,BL64,BR64,BX64,CD64,CJ64,CP64,CV64,DB64,DH64,DN64,DT64,DZ64,EF64,EL64,ER64,EX64))</f>
        <v>8</v>
      </c>
      <c r="Z64" s="29">
        <f t="shared" si="136"/>
        <v>1</v>
      </c>
      <c r="AA64" s="29">
        <f t="shared" si="136"/>
        <v>0</v>
      </c>
      <c r="AB64" s="30">
        <f t="shared" si="108"/>
        <v>9</v>
      </c>
      <c r="AC64" s="31">
        <f t="shared" si="8"/>
        <v>0.6153846154</v>
      </c>
      <c r="AD64" s="48" t="str">
        <f t="shared" si="126"/>
        <v>20+</v>
      </c>
      <c r="AE64" s="33"/>
      <c r="AF64" s="22">
        <v>3.0</v>
      </c>
      <c r="AG64" s="33"/>
      <c r="AH64" s="33"/>
      <c r="AI64" s="33"/>
      <c r="AJ64" s="33"/>
      <c r="AK64" s="22">
        <v>1.0</v>
      </c>
      <c r="AL64" s="22">
        <v>1.0</v>
      </c>
      <c r="AM64" s="33"/>
      <c r="AN64" s="33"/>
      <c r="AO64" s="33"/>
      <c r="AP64" s="33"/>
      <c r="AQ64" s="22">
        <v>3.0</v>
      </c>
      <c r="AR64" s="33"/>
      <c r="AS64" s="33"/>
      <c r="AT64" s="22">
        <v>3.0</v>
      </c>
      <c r="AU64" s="33"/>
      <c r="AV64" s="33"/>
      <c r="AW64" s="33"/>
      <c r="AX64" s="33"/>
      <c r="AY64" s="33"/>
      <c r="AZ64" s="33"/>
      <c r="BA64" s="33"/>
      <c r="BB64" s="33"/>
      <c r="BC64" s="33"/>
      <c r="BD64" s="33"/>
      <c r="BE64" s="33"/>
      <c r="BF64" s="22">
        <v>1.0</v>
      </c>
      <c r="BG64" s="33"/>
      <c r="BH64" s="33"/>
      <c r="BI64" s="33"/>
      <c r="BJ64" s="22">
        <v>1.0</v>
      </c>
      <c r="BK64" s="33"/>
      <c r="BL64" s="22">
        <v>2.0</v>
      </c>
      <c r="BM64" s="33"/>
      <c r="BN64" s="33"/>
      <c r="BO64" s="33"/>
      <c r="BP64" s="33"/>
      <c r="BQ64" s="33"/>
      <c r="BR64" s="33"/>
      <c r="BS64" s="22">
        <v>1.0</v>
      </c>
      <c r="BT64" s="33"/>
      <c r="BU64" s="33"/>
      <c r="BV64" s="33"/>
      <c r="BW64" s="33"/>
      <c r="BX64" s="33"/>
      <c r="BY64" s="33"/>
      <c r="BZ64" s="33"/>
      <c r="CA64" s="33"/>
      <c r="CB64" s="33"/>
      <c r="CC64" s="33"/>
      <c r="CD64" s="33"/>
      <c r="CE64" s="33"/>
      <c r="CF64" s="33"/>
      <c r="CG64" s="22">
        <v>2.0</v>
      </c>
      <c r="CH64" s="22">
        <v>1.0</v>
      </c>
      <c r="CI64" s="33"/>
      <c r="CJ64" s="33"/>
      <c r="CK64" s="33"/>
      <c r="CL64" s="33"/>
      <c r="CM64" s="33"/>
      <c r="CN64" s="22">
        <v>1.0</v>
      </c>
      <c r="CO64" s="33"/>
      <c r="CP64" s="22">
        <v>2.0</v>
      </c>
      <c r="CQ64" s="33"/>
      <c r="CR64" s="33"/>
      <c r="CS64" s="33"/>
      <c r="CT64" s="33"/>
      <c r="CU64" s="33"/>
      <c r="CV64" s="33"/>
      <c r="CW64" s="33"/>
      <c r="CX64" s="33"/>
      <c r="CY64" s="33"/>
      <c r="CZ64" s="33"/>
      <c r="DA64" s="33"/>
      <c r="DB64" s="33"/>
      <c r="DC64" s="33"/>
      <c r="DD64" s="33"/>
      <c r="DE64" s="33"/>
      <c r="DF64" s="33"/>
      <c r="DG64" s="33"/>
      <c r="DH64" s="33"/>
      <c r="DI64" s="33"/>
      <c r="DJ64" s="33"/>
      <c r="DK64" s="33"/>
      <c r="DL64" s="33"/>
      <c r="DM64" s="33"/>
      <c r="DN64" s="33"/>
      <c r="DO64" s="33"/>
      <c r="DP64" s="33"/>
      <c r="DQ64" s="33"/>
      <c r="DR64" s="33"/>
      <c r="DS64" s="33"/>
      <c r="DT64" s="33"/>
      <c r="DU64" s="33"/>
      <c r="DV64" s="33"/>
      <c r="DW64" s="33"/>
      <c r="DX64" s="33"/>
      <c r="DY64" s="33"/>
      <c r="DZ64" s="33"/>
      <c r="EA64" s="33"/>
      <c r="EB64" s="33"/>
      <c r="EC64" s="33"/>
      <c r="ED64" s="33"/>
      <c r="EE64" s="33"/>
      <c r="EF64" s="33"/>
      <c r="EG64" s="33"/>
      <c r="EH64" s="33"/>
      <c r="EI64" s="33"/>
      <c r="EJ64" s="33"/>
      <c r="EK64" s="33"/>
      <c r="EL64" s="33"/>
      <c r="EM64" s="33"/>
      <c r="EN64" s="33"/>
      <c r="EO64" s="33"/>
      <c r="EP64" s="33"/>
      <c r="EQ64" s="33"/>
      <c r="ER64" s="33"/>
      <c r="ES64" s="33"/>
      <c r="ET64" s="33"/>
      <c r="EU64" s="33"/>
      <c r="EV64" s="33"/>
      <c r="EW64" s="33"/>
      <c r="EX64" s="33"/>
      <c r="EY64" s="33"/>
      <c r="EZ64" s="33"/>
      <c r="FA64" s="23" t="s">
        <v>556</v>
      </c>
      <c r="FB64" s="23"/>
      <c r="FC64" s="23"/>
      <c r="FD64" s="23"/>
    </row>
    <row r="65">
      <c r="A65" s="22" t="s">
        <v>557</v>
      </c>
      <c r="B65" s="23" t="s">
        <v>558</v>
      </c>
      <c r="C65" s="24" t="s">
        <v>109</v>
      </c>
      <c r="D65" s="23" t="s">
        <v>18</v>
      </c>
      <c r="E65" s="25"/>
      <c r="F65" s="25"/>
      <c r="G65" s="23" t="s">
        <v>559</v>
      </c>
      <c r="H65" s="23" t="s">
        <v>271</v>
      </c>
      <c r="I65" s="23" t="s">
        <v>13</v>
      </c>
      <c r="J65" s="23" t="s">
        <v>13</v>
      </c>
      <c r="K65" s="23" t="s">
        <v>272</v>
      </c>
      <c r="L65" s="23" t="s">
        <v>560</v>
      </c>
      <c r="M65" s="23" t="s">
        <v>116</v>
      </c>
      <c r="N65" s="26">
        <v>42030.0</v>
      </c>
      <c r="O65" s="26">
        <v>42030.0</v>
      </c>
      <c r="P65" s="27"/>
      <c r="Q65" s="28"/>
      <c r="R65" s="28"/>
      <c r="S65" s="28"/>
      <c r="T65" s="28">
        <f t="shared" si="3"/>
        <v>1493</v>
      </c>
      <c r="U65" s="29">
        <f t="shared" ref="U65:W65" si="137">IF(ISBLANK($A65),"",sum(AE65,AK65,AQ65,AW65,BC65,BI65,BO65,BU65,CA65,CG65,CM65,CS65,CY65,DE65,DK65,DQ65,DW65,EC65,EI65,EO65,EU65))</f>
        <v>2</v>
      </c>
      <c r="V65" s="29">
        <f t="shared" si="137"/>
        <v>4</v>
      </c>
      <c r="W65" s="29">
        <f t="shared" si="137"/>
        <v>0</v>
      </c>
      <c r="X65" s="30">
        <f t="shared" si="28"/>
        <v>6</v>
      </c>
      <c r="Y65" s="29">
        <f t="shared" ref="Y65:AA65" si="138">IF(ISBLANK($A65),"",sum(AH65,AN65,AT65,AZ65,BF65,BL65,BR65,BX65,CD65,CJ65,CP65,CV65,DB65,DH65,DN65,DT65,DZ65,EF65,EL65,ER65,EX65))</f>
        <v>3</v>
      </c>
      <c r="Z65" s="29">
        <f t="shared" si="138"/>
        <v>1</v>
      </c>
      <c r="AA65" s="29">
        <f t="shared" si="138"/>
        <v>0</v>
      </c>
      <c r="AB65" s="30">
        <f t="shared" si="108"/>
        <v>4</v>
      </c>
      <c r="AC65" s="31">
        <f t="shared" si="8"/>
        <v>0.5</v>
      </c>
      <c r="AD65" s="32" t="str">
        <f t="shared" si="126"/>
        <v>20+</v>
      </c>
      <c r="AE65" s="33"/>
      <c r="AF65" s="33"/>
      <c r="AG65" s="33"/>
      <c r="AH65" s="33"/>
      <c r="AI65" s="33"/>
      <c r="AJ65" s="33"/>
      <c r="AK65" s="22">
        <v>1.0</v>
      </c>
      <c r="AL65" s="33"/>
      <c r="AM65" s="33"/>
      <c r="AN65" s="33"/>
      <c r="AO65" s="33"/>
      <c r="AP65" s="33"/>
      <c r="AQ65" s="33"/>
      <c r="AR65" s="22">
        <v>2.0</v>
      </c>
      <c r="AS65" s="33"/>
      <c r="AT65" s="22">
        <v>3.0</v>
      </c>
      <c r="AU65" s="33"/>
      <c r="AV65" s="33"/>
      <c r="AW65" s="33"/>
      <c r="AX65" s="33"/>
      <c r="AY65" s="33"/>
      <c r="AZ65" s="33"/>
      <c r="BA65" s="33"/>
      <c r="BB65" s="33"/>
      <c r="BC65" s="33"/>
      <c r="BD65" s="33"/>
      <c r="BE65" s="33"/>
      <c r="BF65" s="33"/>
      <c r="BG65" s="33"/>
      <c r="BH65" s="33"/>
      <c r="BI65" s="33"/>
      <c r="BJ65" s="33"/>
      <c r="BK65" s="33"/>
      <c r="BL65" s="33"/>
      <c r="BM65" s="22">
        <v>1.0</v>
      </c>
      <c r="BN65" s="33"/>
      <c r="BO65" s="33"/>
      <c r="BP65" s="33"/>
      <c r="BQ65" s="33"/>
      <c r="BR65" s="33"/>
      <c r="BS65" s="33"/>
      <c r="BT65" s="33"/>
      <c r="BU65" s="33"/>
      <c r="BV65" s="33"/>
      <c r="BW65" s="33"/>
      <c r="BX65" s="33"/>
      <c r="BY65" s="33"/>
      <c r="BZ65" s="33"/>
      <c r="CA65" s="22">
        <v>1.0</v>
      </c>
      <c r="CB65" s="33"/>
      <c r="CC65" s="33"/>
      <c r="CD65" s="33"/>
      <c r="CE65" s="33"/>
      <c r="CF65" s="33"/>
      <c r="CG65" s="33"/>
      <c r="CH65" s="22">
        <v>2.0</v>
      </c>
      <c r="CI65" s="33"/>
      <c r="CJ65" s="33"/>
      <c r="CK65" s="33"/>
      <c r="CL65" s="33"/>
      <c r="CM65" s="33"/>
      <c r="CN65" s="33"/>
      <c r="CO65" s="33"/>
      <c r="CP65" s="33"/>
      <c r="CQ65" s="33"/>
      <c r="CR65" s="33"/>
      <c r="CS65" s="33"/>
      <c r="CT65" s="33"/>
      <c r="CU65" s="33"/>
      <c r="CV65" s="33"/>
      <c r="CW65" s="33"/>
      <c r="CX65" s="33"/>
      <c r="CY65" s="33"/>
      <c r="CZ65" s="33"/>
      <c r="DA65" s="33"/>
      <c r="DB65" s="33"/>
      <c r="DC65" s="33"/>
      <c r="DD65" s="33"/>
      <c r="DE65" s="33"/>
      <c r="DF65" s="33"/>
      <c r="DG65" s="33"/>
      <c r="DH65" s="33"/>
      <c r="DI65" s="33"/>
      <c r="DJ65" s="33"/>
      <c r="DK65" s="33"/>
      <c r="DL65" s="33"/>
      <c r="DM65" s="33"/>
      <c r="DN65" s="33"/>
      <c r="DO65" s="33"/>
      <c r="DP65" s="33"/>
      <c r="DQ65" s="33"/>
      <c r="DR65" s="33"/>
      <c r="DS65" s="33"/>
      <c r="DT65" s="33"/>
      <c r="DU65" s="33"/>
      <c r="DV65" s="33"/>
      <c r="DW65" s="33"/>
      <c r="DX65" s="33"/>
      <c r="DY65" s="33"/>
      <c r="DZ65" s="33"/>
      <c r="EA65" s="33"/>
      <c r="EB65" s="33"/>
      <c r="EC65" s="33"/>
      <c r="ED65" s="33"/>
      <c r="EE65" s="33"/>
      <c r="EF65" s="33"/>
      <c r="EG65" s="33"/>
      <c r="EH65" s="33"/>
      <c r="EI65" s="33"/>
      <c r="EJ65" s="33"/>
      <c r="EK65" s="33"/>
      <c r="EL65" s="33"/>
      <c r="EM65" s="33"/>
      <c r="EN65" s="33"/>
      <c r="EO65" s="33"/>
      <c r="EP65" s="33"/>
      <c r="EQ65" s="33"/>
      <c r="ER65" s="33"/>
      <c r="ES65" s="33"/>
      <c r="ET65" s="33"/>
      <c r="EU65" s="33"/>
      <c r="EV65" s="33"/>
      <c r="EW65" s="33"/>
      <c r="EX65" s="33"/>
      <c r="EY65" s="33"/>
      <c r="EZ65" s="33"/>
      <c r="FA65" s="23" t="s">
        <v>561</v>
      </c>
      <c r="FB65" s="23"/>
      <c r="FC65" s="23"/>
      <c r="FD65" s="23"/>
    </row>
    <row r="66">
      <c r="A66" s="22" t="s">
        <v>562</v>
      </c>
      <c r="B66" s="23" t="s">
        <v>563</v>
      </c>
      <c r="C66" s="24" t="s">
        <v>109</v>
      </c>
      <c r="D66" s="23" t="s">
        <v>18</v>
      </c>
      <c r="E66" s="25"/>
      <c r="F66" s="25"/>
      <c r="G66" s="23" t="s">
        <v>564</v>
      </c>
      <c r="H66" s="23" t="s">
        <v>565</v>
      </c>
      <c r="I66" s="23" t="s">
        <v>13</v>
      </c>
      <c r="J66" s="23" t="s">
        <v>13</v>
      </c>
      <c r="K66" s="23" t="s">
        <v>272</v>
      </c>
      <c r="L66" s="23" t="s">
        <v>566</v>
      </c>
      <c r="M66" s="23" t="s">
        <v>133</v>
      </c>
      <c r="N66" s="26">
        <v>42089.0</v>
      </c>
      <c r="O66" s="26">
        <v>42089.0</v>
      </c>
      <c r="P66" s="27"/>
      <c r="Q66" s="28"/>
      <c r="R66" s="28"/>
      <c r="S66" s="28"/>
      <c r="T66" s="28">
        <f t="shared" si="3"/>
        <v>1434</v>
      </c>
      <c r="U66" s="29">
        <f t="shared" ref="U66:W66" si="139">IF(ISBLANK($A66),"",sum(AE66,AK66,AQ66,AW66,BC66,BI66,BO66,BU66,CA66,CG66,CM66,CS66,CY66,DE66,DK66,DQ66,DW66,EC66,EI66,EO66,EU66))</f>
        <v>3</v>
      </c>
      <c r="V66" s="29">
        <f t="shared" si="139"/>
        <v>0</v>
      </c>
      <c r="W66" s="29">
        <f t="shared" si="139"/>
        <v>0</v>
      </c>
      <c r="X66" s="30">
        <f t="shared" si="28"/>
        <v>3</v>
      </c>
      <c r="Y66" s="55">
        <v>3.0</v>
      </c>
      <c r="Z66" s="29">
        <f t="shared" ref="Z66:AA66" si="140">IF(ISBLANK($A66),"",sum(AI66,AO66,AU66,BA66,BG66,BM66,BS66,BY66,CE66,CK66,CQ66,CW66,DC66,DI66,DO66,DU66,EA66,EG66,EM66,ES66,EY66))</f>
        <v>2</v>
      </c>
      <c r="AA66" s="29">
        <f t="shared" si="140"/>
        <v>0</v>
      </c>
      <c r="AB66" s="30">
        <f t="shared" si="108"/>
        <v>5</v>
      </c>
      <c r="AC66" s="31">
        <f t="shared" si="8"/>
        <v>1</v>
      </c>
      <c r="AD66" s="32" t="str">
        <f t="shared" si="126"/>
        <v>20+</v>
      </c>
      <c r="AE66" s="22">
        <v>2.0</v>
      </c>
      <c r="AF66" s="33"/>
      <c r="AG66" s="33"/>
      <c r="AH66" s="33"/>
      <c r="AI66" s="33"/>
      <c r="AJ66" s="33"/>
      <c r="AK66" s="22">
        <v>1.0</v>
      </c>
      <c r="AL66" s="33"/>
      <c r="AM66" s="33"/>
      <c r="AN66" s="22">
        <v>3.0</v>
      </c>
      <c r="AO66" s="33"/>
      <c r="AP66" s="33"/>
      <c r="AQ66" s="33"/>
      <c r="AR66" s="33"/>
      <c r="AS66" s="33"/>
      <c r="AT66" s="22">
        <v>3.0</v>
      </c>
      <c r="AU66" s="33"/>
      <c r="AV66" s="33"/>
      <c r="AW66" s="33"/>
      <c r="AX66" s="33"/>
      <c r="AY66" s="33"/>
      <c r="AZ66" s="33"/>
      <c r="BA66" s="33"/>
      <c r="BB66" s="33"/>
      <c r="BC66" s="33"/>
      <c r="BD66" s="33"/>
      <c r="BE66" s="33"/>
      <c r="BF66" s="33"/>
      <c r="BG66" s="33"/>
      <c r="BH66" s="33"/>
      <c r="BI66" s="33"/>
      <c r="BJ66" s="33"/>
      <c r="BK66" s="33"/>
      <c r="BL66" s="33"/>
      <c r="BM66" s="22">
        <v>1.0</v>
      </c>
      <c r="BN66" s="33"/>
      <c r="BO66" s="33"/>
      <c r="BP66" s="33"/>
      <c r="BQ66" s="33"/>
      <c r="BR66" s="33"/>
      <c r="BS66" s="22">
        <v>1.0</v>
      </c>
      <c r="BT66" s="33"/>
      <c r="BU66" s="33"/>
      <c r="BV66" s="33"/>
      <c r="BW66" s="33"/>
      <c r="BX66" s="33"/>
      <c r="BY66" s="33"/>
      <c r="BZ66" s="33"/>
      <c r="CA66" s="33"/>
      <c r="CB66" s="33"/>
      <c r="CC66" s="33"/>
      <c r="CD66" s="33"/>
      <c r="CE66" s="33"/>
      <c r="CF66" s="33"/>
      <c r="CG66" s="33"/>
      <c r="CH66" s="33"/>
      <c r="CI66" s="33"/>
      <c r="CJ66" s="33"/>
      <c r="CK66" s="33"/>
      <c r="CL66" s="33"/>
      <c r="CM66" s="33"/>
      <c r="CN66" s="33"/>
      <c r="CO66" s="33"/>
      <c r="CP66" s="33"/>
      <c r="CQ66" s="33"/>
      <c r="CR66" s="33"/>
      <c r="CS66" s="33"/>
      <c r="CT66" s="33"/>
      <c r="CU66" s="33"/>
      <c r="CV66" s="33"/>
      <c r="CW66" s="33"/>
      <c r="CX66" s="33"/>
      <c r="CY66" s="33"/>
      <c r="CZ66" s="33"/>
      <c r="DA66" s="33"/>
      <c r="DB66" s="33"/>
      <c r="DC66" s="33"/>
      <c r="DD66" s="33"/>
      <c r="DE66" s="33"/>
      <c r="DF66" s="33"/>
      <c r="DG66" s="33"/>
      <c r="DH66" s="33"/>
      <c r="DI66" s="33"/>
      <c r="DJ66" s="33"/>
      <c r="DK66" s="33"/>
      <c r="DL66" s="33"/>
      <c r="DM66" s="33"/>
      <c r="DN66" s="33"/>
      <c r="DO66" s="33"/>
      <c r="DP66" s="33"/>
      <c r="DQ66" s="33"/>
      <c r="DR66" s="33"/>
      <c r="DS66" s="33"/>
      <c r="DT66" s="33"/>
      <c r="DU66" s="33"/>
      <c r="DV66" s="33"/>
      <c r="DW66" s="33"/>
      <c r="DX66" s="33"/>
      <c r="DY66" s="33"/>
      <c r="DZ66" s="33"/>
      <c r="EA66" s="33"/>
      <c r="EB66" s="33"/>
      <c r="EC66" s="33"/>
      <c r="ED66" s="33"/>
      <c r="EE66" s="33"/>
      <c r="EF66" s="33"/>
      <c r="EG66" s="33"/>
      <c r="EH66" s="33"/>
      <c r="EI66" s="33"/>
      <c r="EJ66" s="33"/>
      <c r="EK66" s="33"/>
      <c r="EL66" s="33"/>
      <c r="EM66" s="33"/>
      <c r="EN66" s="33"/>
      <c r="EO66" s="33"/>
      <c r="EP66" s="33"/>
      <c r="EQ66" s="33"/>
      <c r="ER66" s="33"/>
      <c r="ES66" s="33"/>
      <c r="ET66" s="33"/>
      <c r="EU66" s="33"/>
      <c r="EV66" s="33"/>
      <c r="EW66" s="33"/>
      <c r="EX66" s="33"/>
      <c r="EY66" s="33"/>
      <c r="EZ66" s="33"/>
      <c r="FA66" s="23" t="s">
        <v>567</v>
      </c>
      <c r="FB66" s="23"/>
      <c r="FC66" s="23"/>
      <c r="FD66" s="23"/>
    </row>
    <row r="67">
      <c r="A67" s="34" t="s">
        <v>568</v>
      </c>
      <c r="B67" s="35" t="s">
        <v>517</v>
      </c>
      <c r="C67" s="49" t="s">
        <v>109</v>
      </c>
      <c r="D67" s="35" t="s">
        <v>18</v>
      </c>
      <c r="E67" s="47"/>
      <c r="F67" s="47"/>
      <c r="G67" s="35" t="s">
        <v>543</v>
      </c>
      <c r="H67" s="35" t="s">
        <v>529</v>
      </c>
      <c r="I67" s="35" t="s">
        <v>13</v>
      </c>
      <c r="J67" s="35" t="s">
        <v>13</v>
      </c>
      <c r="K67" s="35" t="s">
        <v>96</v>
      </c>
      <c r="L67" s="35" t="s">
        <v>492</v>
      </c>
      <c r="M67" s="35" t="s">
        <v>50</v>
      </c>
      <c r="N67" s="38">
        <v>42132.0</v>
      </c>
      <c r="O67" s="38">
        <v>42132.0</v>
      </c>
      <c r="P67" s="39"/>
      <c r="Q67" s="41"/>
      <c r="R67" s="41"/>
      <c r="S67" s="41"/>
      <c r="T67" s="41">
        <f t="shared" si="3"/>
        <v>1391</v>
      </c>
      <c r="U67" s="42">
        <f t="shared" ref="U67:W67" si="141">IF(ISBLANK($A67),"",sum(AE67,AK67,AQ67,AW67,BC67,BI67,BO67,BU67,CA67,CG67,CM67,CS67,CY67,DE67,DK67,DQ67,DW67,EC67,EI67,EO67,EU67))</f>
        <v>3</v>
      </c>
      <c r="V67" s="42">
        <f t="shared" si="141"/>
        <v>1</v>
      </c>
      <c r="W67" s="42">
        <f t="shared" si="141"/>
        <v>0</v>
      </c>
      <c r="X67" s="43">
        <f t="shared" si="28"/>
        <v>4</v>
      </c>
      <c r="Y67" s="42">
        <f t="shared" ref="Y67:AA67" si="142">IF(ISBLANK($A67),"",sum(AH67,AN67,AT67,AZ67,BF67,BL67,BR67,BX67,CD67,CJ67,CP67,CV67,DB67,DH67,DN67,DT67,DZ67,EF67,EL67,ER67,EX67))</f>
        <v>2</v>
      </c>
      <c r="Z67" s="42">
        <f t="shared" si="142"/>
        <v>3</v>
      </c>
      <c r="AA67" s="42">
        <f t="shared" si="142"/>
        <v>0</v>
      </c>
      <c r="AB67" s="43">
        <f t="shared" si="108"/>
        <v>5</v>
      </c>
      <c r="AC67" s="44">
        <f t="shared" si="8"/>
        <v>0.5</v>
      </c>
      <c r="AD67" s="32" t="str">
        <f t="shared" si="126"/>
        <v>20+</v>
      </c>
      <c r="AE67" s="51">
        <v>2.0</v>
      </c>
      <c r="AF67" s="46"/>
      <c r="AG67" s="46"/>
      <c r="AH67" s="51">
        <v>2.0</v>
      </c>
      <c r="AI67" s="46"/>
      <c r="AJ67" s="46"/>
      <c r="AK67" s="51">
        <v>1.0</v>
      </c>
      <c r="AL67" s="51">
        <v>1.0</v>
      </c>
      <c r="AM67" s="46"/>
      <c r="AN67" s="46"/>
      <c r="AO67" s="46"/>
      <c r="AP67" s="46"/>
      <c r="AQ67" s="46"/>
      <c r="AR67" s="46"/>
      <c r="AS67" s="46"/>
      <c r="AT67" s="46"/>
      <c r="AU67" s="46"/>
      <c r="AV67" s="46"/>
      <c r="AW67" s="46"/>
      <c r="AX67" s="46"/>
      <c r="AY67" s="46"/>
      <c r="AZ67" s="46"/>
      <c r="BA67" s="51">
        <v>2.0</v>
      </c>
      <c r="BB67" s="46"/>
      <c r="BC67" s="46"/>
      <c r="BD67" s="46"/>
      <c r="BE67" s="46"/>
      <c r="BF67" s="46"/>
      <c r="BG67" s="46"/>
      <c r="BH67" s="46"/>
      <c r="BI67" s="46"/>
      <c r="BJ67" s="46"/>
      <c r="BK67" s="46"/>
      <c r="BL67" s="46"/>
      <c r="BM67" s="51">
        <v>1.0</v>
      </c>
      <c r="BN67" s="46"/>
      <c r="BO67" s="46"/>
      <c r="BP67" s="46"/>
      <c r="BQ67" s="46"/>
      <c r="BR67" s="46"/>
      <c r="BS67" s="46"/>
      <c r="BT67" s="46"/>
      <c r="BU67" s="46"/>
      <c r="BV67" s="46"/>
      <c r="BW67" s="46"/>
      <c r="BX67" s="46"/>
      <c r="BY67" s="46"/>
      <c r="BZ67" s="46"/>
      <c r="CA67" s="46"/>
      <c r="CB67" s="46"/>
      <c r="CC67" s="46"/>
      <c r="CD67" s="46"/>
      <c r="CE67" s="46"/>
      <c r="CF67" s="46"/>
      <c r="CG67" s="46"/>
      <c r="CH67" s="46"/>
      <c r="CI67" s="46"/>
      <c r="CJ67" s="46"/>
      <c r="CK67" s="46"/>
      <c r="CL67" s="46"/>
      <c r="CM67" s="46"/>
      <c r="CN67" s="46"/>
      <c r="CO67" s="46"/>
      <c r="CP67" s="46"/>
      <c r="CQ67" s="46"/>
      <c r="CR67" s="46"/>
      <c r="CS67" s="46"/>
      <c r="CT67" s="46"/>
      <c r="CU67" s="46"/>
      <c r="CV67" s="46"/>
      <c r="CW67" s="46"/>
      <c r="CX67" s="46"/>
      <c r="CY67" s="46"/>
      <c r="CZ67" s="46"/>
      <c r="DA67" s="46"/>
      <c r="DB67" s="46"/>
      <c r="DC67" s="46"/>
      <c r="DD67" s="46"/>
      <c r="DE67" s="46"/>
      <c r="DF67" s="46"/>
      <c r="DG67" s="46"/>
      <c r="DH67" s="46"/>
      <c r="DI67" s="46"/>
      <c r="DJ67" s="46"/>
      <c r="DK67" s="46"/>
      <c r="DL67" s="46"/>
      <c r="DM67" s="46"/>
      <c r="DN67" s="46"/>
      <c r="DO67" s="46"/>
      <c r="DP67" s="46"/>
      <c r="DQ67" s="46"/>
      <c r="DR67" s="46"/>
      <c r="DS67" s="46"/>
      <c r="DT67" s="46"/>
      <c r="DU67" s="46"/>
      <c r="DV67" s="46"/>
      <c r="DW67" s="46"/>
      <c r="DX67" s="46"/>
      <c r="DY67" s="46"/>
      <c r="DZ67" s="46"/>
      <c r="EA67" s="46"/>
      <c r="EB67" s="46"/>
      <c r="EC67" s="46"/>
      <c r="ED67" s="46"/>
      <c r="EE67" s="46"/>
      <c r="EF67" s="46"/>
      <c r="EG67" s="46"/>
      <c r="EH67" s="46"/>
      <c r="EI67" s="46"/>
      <c r="EJ67" s="46"/>
      <c r="EK67" s="46"/>
      <c r="EL67" s="46"/>
      <c r="EM67" s="46"/>
      <c r="EN67" s="46"/>
      <c r="EO67" s="46"/>
      <c r="EP67" s="46"/>
      <c r="EQ67" s="46"/>
      <c r="ER67" s="46"/>
      <c r="ES67" s="46"/>
      <c r="ET67" s="46"/>
      <c r="EU67" s="46"/>
      <c r="EV67" s="46"/>
      <c r="EW67" s="46"/>
      <c r="EX67" s="46"/>
      <c r="EY67" s="46"/>
      <c r="EZ67" s="46"/>
      <c r="FA67" s="35" t="s">
        <v>569</v>
      </c>
      <c r="FB67" s="35"/>
      <c r="FC67" s="35"/>
      <c r="FD67" s="35"/>
    </row>
    <row r="68">
      <c r="A68" s="22" t="s">
        <v>570</v>
      </c>
      <c r="B68" s="60" t="s">
        <v>571</v>
      </c>
      <c r="C68" s="24" t="s">
        <v>109</v>
      </c>
      <c r="D68" s="23" t="s">
        <v>18</v>
      </c>
      <c r="E68" s="25"/>
      <c r="F68" s="25"/>
      <c r="G68" s="23" t="s">
        <v>572</v>
      </c>
      <c r="H68" s="23" t="s">
        <v>573</v>
      </c>
      <c r="I68" s="23" t="s">
        <v>13</v>
      </c>
      <c r="J68" s="23" t="s">
        <v>13</v>
      </c>
      <c r="K68" s="23" t="s">
        <v>272</v>
      </c>
      <c r="L68" s="23" t="s">
        <v>574</v>
      </c>
      <c r="M68" s="23" t="s">
        <v>127</v>
      </c>
      <c r="N68" s="26">
        <v>42048.0</v>
      </c>
      <c r="O68" s="26">
        <v>42048.0</v>
      </c>
      <c r="P68" s="27"/>
      <c r="Q68" s="28"/>
      <c r="R68" s="28"/>
      <c r="S68" s="28"/>
      <c r="T68" s="28">
        <f t="shared" si="3"/>
        <v>1475</v>
      </c>
      <c r="U68" s="29">
        <f t="shared" ref="U68:W68" si="143">IF(ISBLANK($A68),"",sum(AE68,AK68,AQ68,AW68,BC68,BI68,BO68,BU68,CA68,CG68,CM68,CS68,CY68,DE68,DK68,DQ68,DW68,EC68,EI68,EO68,EU68))</f>
        <v>4</v>
      </c>
      <c r="V68" s="29">
        <f t="shared" si="143"/>
        <v>3</v>
      </c>
      <c r="W68" s="29">
        <f t="shared" si="143"/>
        <v>0</v>
      </c>
      <c r="X68" s="30">
        <f t="shared" si="28"/>
        <v>7</v>
      </c>
      <c r="Y68" s="29">
        <f t="shared" ref="Y68:AA68" si="144">IF(ISBLANK($A68),"",sum(AH68,AN68,AT68,AZ68,BF68,BL68,BR68,BX68,CD68,CJ68,CP68,CV68,DB68,DH68,DN68,DT68,DZ68,EF68,EL68,ER68,EX68))</f>
        <v>4</v>
      </c>
      <c r="Z68" s="29">
        <f t="shared" si="144"/>
        <v>2</v>
      </c>
      <c r="AA68" s="29">
        <f t="shared" si="144"/>
        <v>0</v>
      </c>
      <c r="AB68" s="30">
        <f t="shared" si="108"/>
        <v>6</v>
      </c>
      <c r="AC68" s="31">
        <f t="shared" si="8"/>
        <v>0.5714285714</v>
      </c>
      <c r="AD68" s="32" t="str">
        <f t="shared" si="126"/>
        <v>20+</v>
      </c>
      <c r="AE68" s="33"/>
      <c r="AF68" s="33"/>
      <c r="AG68" s="33"/>
      <c r="AH68" s="33"/>
      <c r="AI68" s="33"/>
      <c r="AJ68" s="33"/>
      <c r="AK68" s="22">
        <v>2.0</v>
      </c>
      <c r="AL68" s="33"/>
      <c r="AM68" s="33"/>
      <c r="AN68" s="33"/>
      <c r="AO68" s="33"/>
      <c r="AP68" s="33"/>
      <c r="AQ68" s="22">
        <v>1.0</v>
      </c>
      <c r="AR68" s="22">
        <v>3.0</v>
      </c>
      <c r="AS68" s="33"/>
      <c r="AT68" s="33"/>
      <c r="AU68" s="33"/>
      <c r="AV68" s="33"/>
      <c r="AW68" s="33"/>
      <c r="AX68" s="33"/>
      <c r="AY68" s="33"/>
      <c r="AZ68" s="22">
        <v>3.0</v>
      </c>
      <c r="BA68" s="33"/>
      <c r="BB68" s="33"/>
      <c r="BC68" s="33"/>
      <c r="BD68" s="33"/>
      <c r="BE68" s="33"/>
      <c r="BF68" s="33"/>
      <c r="BG68" s="22">
        <v>2.0</v>
      </c>
      <c r="BH68" s="33"/>
      <c r="BI68" s="33"/>
      <c r="BJ68" s="33"/>
      <c r="BK68" s="33"/>
      <c r="BL68" s="33"/>
      <c r="BM68" s="33"/>
      <c r="BN68" s="33"/>
      <c r="BO68" s="22">
        <v>1.0</v>
      </c>
      <c r="BP68" s="33"/>
      <c r="BQ68" s="33"/>
      <c r="BR68" s="22">
        <v>1.0</v>
      </c>
      <c r="BS68" s="33"/>
      <c r="BT68" s="33"/>
      <c r="BU68" s="33"/>
      <c r="BV68" s="33"/>
      <c r="BW68" s="33"/>
      <c r="BX68" s="33"/>
      <c r="BY68" s="33"/>
      <c r="BZ68" s="33"/>
      <c r="CA68" s="33"/>
      <c r="CB68" s="33"/>
      <c r="CC68" s="33"/>
      <c r="CD68" s="33"/>
      <c r="CE68" s="33"/>
      <c r="CF68" s="33"/>
      <c r="CG68" s="33"/>
      <c r="CH68" s="33"/>
      <c r="CI68" s="33"/>
      <c r="CJ68" s="33"/>
      <c r="CK68" s="33"/>
      <c r="CL68" s="33"/>
      <c r="CM68" s="33"/>
      <c r="CN68" s="33"/>
      <c r="CO68" s="33"/>
      <c r="CP68" s="33"/>
      <c r="CQ68" s="33"/>
      <c r="CR68" s="33"/>
      <c r="CS68" s="33"/>
      <c r="CT68" s="33"/>
      <c r="CU68" s="33"/>
      <c r="CV68" s="33"/>
      <c r="CW68" s="33"/>
      <c r="CX68" s="33"/>
      <c r="CY68" s="33"/>
      <c r="CZ68" s="33"/>
      <c r="DA68" s="33"/>
      <c r="DB68" s="33"/>
      <c r="DC68" s="33"/>
      <c r="DD68" s="33"/>
      <c r="DE68" s="33"/>
      <c r="DF68" s="33"/>
      <c r="DG68" s="33"/>
      <c r="DH68" s="33"/>
      <c r="DI68" s="33"/>
      <c r="DJ68" s="33"/>
      <c r="DK68" s="33"/>
      <c r="DL68" s="33"/>
      <c r="DM68" s="33"/>
      <c r="DN68" s="33"/>
      <c r="DO68" s="33"/>
      <c r="DP68" s="33"/>
      <c r="DQ68" s="33"/>
      <c r="DR68" s="33"/>
      <c r="DS68" s="33"/>
      <c r="DT68" s="33"/>
      <c r="DU68" s="33"/>
      <c r="DV68" s="33"/>
      <c r="DW68" s="33"/>
      <c r="DX68" s="33"/>
      <c r="DY68" s="33"/>
      <c r="DZ68" s="33"/>
      <c r="EA68" s="33"/>
      <c r="EB68" s="33"/>
      <c r="EC68" s="33"/>
      <c r="ED68" s="33"/>
      <c r="EE68" s="33"/>
      <c r="EF68" s="33"/>
      <c r="EG68" s="33"/>
      <c r="EH68" s="33"/>
      <c r="EI68" s="33"/>
      <c r="EJ68" s="33"/>
      <c r="EK68" s="33"/>
      <c r="EL68" s="33"/>
      <c r="EM68" s="33"/>
      <c r="EN68" s="33"/>
      <c r="EO68" s="33"/>
      <c r="EP68" s="33"/>
      <c r="EQ68" s="33"/>
      <c r="ER68" s="33"/>
      <c r="ES68" s="33"/>
      <c r="ET68" s="33"/>
      <c r="EU68" s="33"/>
      <c r="EV68" s="33"/>
      <c r="EW68" s="33"/>
      <c r="EX68" s="33"/>
      <c r="EY68" s="33"/>
      <c r="EZ68" s="33"/>
      <c r="FA68" s="23" t="s">
        <v>575</v>
      </c>
      <c r="FB68" s="23"/>
      <c r="FC68" s="23"/>
      <c r="FD68" s="23"/>
    </row>
    <row r="69">
      <c r="A69" s="22" t="s">
        <v>576</v>
      </c>
      <c r="B69" s="23" t="s">
        <v>577</v>
      </c>
      <c r="C69" s="24" t="s">
        <v>109</v>
      </c>
      <c r="D69" s="23" t="s">
        <v>18</v>
      </c>
      <c r="E69" s="25"/>
      <c r="F69" s="25"/>
      <c r="G69" s="23" t="s">
        <v>578</v>
      </c>
      <c r="H69" s="23" t="s">
        <v>565</v>
      </c>
      <c r="I69" s="23" t="s">
        <v>13</v>
      </c>
      <c r="J69" s="23" t="s">
        <v>13</v>
      </c>
      <c r="K69" s="23" t="s">
        <v>272</v>
      </c>
      <c r="L69" s="23" t="s">
        <v>579</v>
      </c>
      <c r="M69" s="23" t="s">
        <v>128</v>
      </c>
      <c r="N69" s="26">
        <v>42068.0</v>
      </c>
      <c r="O69" s="26">
        <v>42068.0</v>
      </c>
      <c r="P69" s="27"/>
      <c r="Q69" s="28"/>
      <c r="R69" s="28"/>
      <c r="S69" s="28"/>
      <c r="T69" s="28">
        <f t="shared" si="3"/>
        <v>1455</v>
      </c>
      <c r="U69" s="29">
        <f t="shared" ref="U69:W69" si="145">IF(ISBLANK($A69),"",sum(AE69,AK69,AQ69,AW69,BC69,BI69,BO69,BU69,CA69,CG69,CM69,CS69,CY69,DE69,DK69,DQ69,DW69,EC69,EI69,EO69,EU69))</f>
        <v>3</v>
      </c>
      <c r="V69" s="29">
        <f t="shared" si="145"/>
        <v>1</v>
      </c>
      <c r="W69" s="29">
        <f t="shared" si="145"/>
        <v>0</v>
      </c>
      <c r="X69" s="30">
        <f t="shared" si="28"/>
        <v>4</v>
      </c>
      <c r="Y69" s="29">
        <f t="shared" ref="Y69:AA69" si="146">IF(ISBLANK($A69),"",sum(AH69,AN69,AT69,AZ69,BF69,BL69,BR69,BX69,CD69,CJ69,CP69,CV69,DB69,DH69,DN69,DT69,DZ69,EF69,EL69,ER69,EX69))</f>
        <v>0</v>
      </c>
      <c r="Z69" s="29">
        <f t="shared" si="146"/>
        <v>0</v>
      </c>
      <c r="AA69" s="29">
        <f t="shared" si="146"/>
        <v>0</v>
      </c>
      <c r="AB69" s="30">
        <f t="shared" si="108"/>
        <v>0</v>
      </c>
      <c r="AC69" s="31">
        <f t="shared" si="8"/>
        <v>0</v>
      </c>
      <c r="AD69" s="32" t="str">
        <f t="shared" si="126"/>
        <v>20+</v>
      </c>
      <c r="AE69" s="22">
        <v>2.0</v>
      </c>
      <c r="AF69" s="22">
        <v>1.0</v>
      </c>
      <c r="AG69" s="33"/>
      <c r="AH69" s="33"/>
      <c r="AI69" s="33"/>
      <c r="AJ69" s="33"/>
      <c r="AK69" s="22">
        <v>1.0</v>
      </c>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c r="BO69" s="33"/>
      <c r="BP69" s="33"/>
      <c r="BQ69" s="33"/>
      <c r="BR69" s="33"/>
      <c r="BS69" s="33"/>
      <c r="BT69" s="33"/>
      <c r="BU69" s="33"/>
      <c r="BV69" s="33"/>
      <c r="BW69" s="33"/>
      <c r="BX69" s="33"/>
      <c r="BY69" s="33"/>
      <c r="BZ69" s="33"/>
      <c r="CA69" s="33"/>
      <c r="CB69" s="33"/>
      <c r="CC69" s="33"/>
      <c r="CD69" s="33"/>
      <c r="CE69" s="33"/>
      <c r="CF69" s="33"/>
      <c r="CG69" s="33"/>
      <c r="CH69" s="33"/>
      <c r="CI69" s="33"/>
      <c r="CJ69" s="33"/>
      <c r="CK69" s="33"/>
      <c r="CL69" s="33"/>
      <c r="CM69" s="33"/>
      <c r="CN69" s="33"/>
      <c r="CO69" s="33"/>
      <c r="CP69" s="33"/>
      <c r="CQ69" s="33"/>
      <c r="CR69" s="33"/>
      <c r="CS69" s="33"/>
      <c r="CT69" s="33"/>
      <c r="CU69" s="33"/>
      <c r="CV69" s="33"/>
      <c r="CW69" s="33"/>
      <c r="CX69" s="33"/>
      <c r="CY69" s="33"/>
      <c r="CZ69" s="33"/>
      <c r="DA69" s="33"/>
      <c r="DB69" s="33"/>
      <c r="DC69" s="33"/>
      <c r="DD69" s="33"/>
      <c r="DE69" s="33"/>
      <c r="DF69" s="33"/>
      <c r="DG69" s="33"/>
      <c r="DH69" s="33"/>
      <c r="DI69" s="33"/>
      <c r="DJ69" s="33"/>
      <c r="DK69" s="33"/>
      <c r="DL69" s="33"/>
      <c r="DM69" s="33"/>
      <c r="DN69" s="33"/>
      <c r="DO69" s="33"/>
      <c r="DP69" s="33"/>
      <c r="DQ69" s="33"/>
      <c r="DR69" s="33"/>
      <c r="DS69" s="33"/>
      <c r="DT69" s="33"/>
      <c r="DU69" s="33"/>
      <c r="DV69" s="33"/>
      <c r="DW69" s="33"/>
      <c r="DX69" s="33"/>
      <c r="DY69" s="33"/>
      <c r="DZ69" s="33"/>
      <c r="EA69" s="33"/>
      <c r="EB69" s="33"/>
      <c r="EC69" s="33"/>
      <c r="ED69" s="33"/>
      <c r="EE69" s="33"/>
      <c r="EF69" s="33"/>
      <c r="EG69" s="33"/>
      <c r="EH69" s="33"/>
      <c r="EI69" s="33"/>
      <c r="EJ69" s="33"/>
      <c r="EK69" s="33"/>
      <c r="EL69" s="33"/>
      <c r="EM69" s="33"/>
      <c r="EN69" s="33"/>
      <c r="EO69" s="33"/>
      <c r="EP69" s="33"/>
      <c r="EQ69" s="33"/>
      <c r="ER69" s="33"/>
      <c r="ES69" s="33"/>
      <c r="ET69" s="33"/>
      <c r="EU69" s="33"/>
      <c r="EV69" s="33"/>
      <c r="EW69" s="33"/>
      <c r="EX69" s="33"/>
      <c r="EY69" s="33"/>
      <c r="EZ69" s="33"/>
      <c r="FA69" s="23" t="s">
        <v>580</v>
      </c>
      <c r="FB69" s="23"/>
      <c r="FC69" s="23"/>
      <c r="FD69" s="23"/>
    </row>
    <row r="70">
      <c r="A70" s="22" t="s">
        <v>581</v>
      </c>
      <c r="B70" s="23" t="s">
        <v>582</v>
      </c>
      <c r="C70" s="24" t="s">
        <v>109</v>
      </c>
      <c r="D70" s="23" t="s">
        <v>18</v>
      </c>
      <c r="E70" s="25"/>
      <c r="F70" s="25"/>
      <c r="G70" s="23" t="s">
        <v>578</v>
      </c>
      <c r="H70" s="23" t="s">
        <v>565</v>
      </c>
      <c r="I70" s="23" t="s">
        <v>13</v>
      </c>
      <c r="J70" s="23" t="s">
        <v>13</v>
      </c>
      <c r="K70" s="23" t="s">
        <v>272</v>
      </c>
      <c r="L70" s="23" t="s">
        <v>583</v>
      </c>
      <c r="M70" s="23" t="s">
        <v>125</v>
      </c>
      <c r="N70" s="26">
        <v>42090.0</v>
      </c>
      <c r="O70" s="26">
        <v>42090.0</v>
      </c>
      <c r="P70" s="27"/>
      <c r="Q70" s="28"/>
      <c r="R70" s="28"/>
      <c r="S70" s="28"/>
      <c r="T70" s="28">
        <f t="shared" si="3"/>
        <v>1433</v>
      </c>
      <c r="U70" s="29">
        <f t="shared" ref="U70:W70" si="147">IF(ISBLANK($A70),"",sum(AE70,AK70,AQ70,AW70,BC70,BI70,BO70,BU70,CA70,CG70,CM70,CS70,CY70,DE70,DK70,DQ70,DW70,EC70,EI70,EO70,EU70))</f>
        <v>4</v>
      </c>
      <c r="V70" s="29">
        <f t="shared" si="147"/>
        <v>2</v>
      </c>
      <c r="W70" s="29">
        <f t="shared" si="147"/>
        <v>0</v>
      </c>
      <c r="X70" s="30">
        <f t="shared" si="28"/>
        <v>6</v>
      </c>
      <c r="Y70" s="29">
        <f t="shared" ref="Y70:AA70" si="148">IF(ISBLANK($A70),"",sum(AH70,AN70,AT70,AZ70,BF70,BL70,BR70,BX70,CD70,CJ70,CP70,CV70,DB70,DH70,DN70,DT70,DZ70,EF70,EL70,ER70,EX70))</f>
        <v>5</v>
      </c>
      <c r="Z70" s="29">
        <f t="shared" si="148"/>
        <v>4</v>
      </c>
      <c r="AA70" s="29">
        <f t="shared" si="148"/>
        <v>0</v>
      </c>
      <c r="AB70" s="30">
        <f t="shared" si="108"/>
        <v>9</v>
      </c>
      <c r="AC70" s="31">
        <f t="shared" si="8"/>
        <v>0.8333333333</v>
      </c>
      <c r="AD70" s="32" t="str">
        <f t="shared" si="126"/>
        <v>20+</v>
      </c>
      <c r="AE70" s="22">
        <v>1.0</v>
      </c>
      <c r="AF70" s="33"/>
      <c r="AG70" s="33"/>
      <c r="AH70" s="33"/>
      <c r="AI70" s="33"/>
      <c r="AJ70" s="33"/>
      <c r="AK70" s="33"/>
      <c r="AL70" s="33"/>
      <c r="AM70" s="33"/>
      <c r="AN70" s="33"/>
      <c r="AO70" s="33"/>
      <c r="AP70" s="33"/>
      <c r="AQ70" s="33"/>
      <c r="AR70" s="22">
        <v>2.0</v>
      </c>
      <c r="AS70" s="33"/>
      <c r="AT70" s="33"/>
      <c r="AU70" s="33"/>
      <c r="AV70" s="33"/>
      <c r="AW70" s="33"/>
      <c r="AX70" s="33"/>
      <c r="AY70" s="33"/>
      <c r="AZ70" s="33"/>
      <c r="BA70" s="33"/>
      <c r="BB70" s="33"/>
      <c r="BC70" s="22">
        <v>1.0</v>
      </c>
      <c r="BD70" s="22"/>
      <c r="BE70" s="33"/>
      <c r="BF70" s="33"/>
      <c r="BG70" s="33"/>
      <c r="BH70" s="33"/>
      <c r="BI70" s="33"/>
      <c r="BJ70" s="33"/>
      <c r="BK70" s="33"/>
      <c r="BL70" s="33"/>
      <c r="BM70" s="33"/>
      <c r="BN70" s="33"/>
      <c r="BO70" s="33"/>
      <c r="BP70" s="33"/>
      <c r="BQ70" s="33"/>
      <c r="BR70" s="33"/>
      <c r="BS70" s="33"/>
      <c r="BT70" s="33"/>
      <c r="BU70" s="22">
        <v>2.0</v>
      </c>
      <c r="BV70" s="22"/>
      <c r="BW70" s="33"/>
      <c r="BX70" s="22">
        <v>2.0</v>
      </c>
      <c r="BY70" s="22">
        <v>1.0</v>
      </c>
      <c r="BZ70" s="33"/>
      <c r="CA70" s="33"/>
      <c r="CB70" s="33"/>
      <c r="CC70" s="33"/>
      <c r="CD70" s="22">
        <v>3.0</v>
      </c>
      <c r="CE70" s="33"/>
      <c r="CF70" s="33"/>
      <c r="CG70" s="33"/>
      <c r="CH70" s="33"/>
      <c r="CI70" s="33"/>
      <c r="CJ70" s="33"/>
      <c r="CK70" s="22">
        <v>1.0</v>
      </c>
      <c r="CL70" s="33"/>
      <c r="CM70" s="33"/>
      <c r="CN70" s="33"/>
      <c r="CO70" s="33"/>
      <c r="CP70" s="33"/>
      <c r="CQ70" s="22">
        <v>2.0</v>
      </c>
      <c r="CR70" s="33"/>
      <c r="CS70" s="33"/>
      <c r="CT70" s="33"/>
      <c r="CU70" s="33"/>
      <c r="CV70" s="33"/>
      <c r="CW70" s="33"/>
      <c r="CX70" s="33"/>
      <c r="CY70" s="33"/>
      <c r="CZ70" s="33"/>
      <c r="DA70" s="33"/>
      <c r="DB70" s="33"/>
      <c r="DC70" s="33"/>
      <c r="DD70" s="33"/>
      <c r="DE70" s="33"/>
      <c r="DF70" s="33"/>
      <c r="DG70" s="33"/>
      <c r="DH70" s="33"/>
      <c r="DI70" s="33"/>
      <c r="DJ70" s="33"/>
      <c r="DK70" s="33"/>
      <c r="DL70" s="33"/>
      <c r="DM70" s="33"/>
      <c r="DN70" s="33"/>
      <c r="DO70" s="33"/>
      <c r="DP70" s="33"/>
      <c r="DQ70" s="33"/>
      <c r="DR70" s="33"/>
      <c r="DS70" s="33"/>
      <c r="DT70" s="33"/>
      <c r="DU70" s="33"/>
      <c r="DV70" s="33"/>
      <c r="DW70" s="33"/>
      <c r="DX70" s="33"/>
      <c r="DY70" s="33"/>
      <c r="DZ70" s="33"/>
      <c r="EA70" s="33"/>
      <c r="EB70" s="33"/>
      <c r="EC70" s="33"/>
      <c r="ED70" s="33"/>
      <c r="EE70" s="33"/>
      <c r="EF70" s="33"/>
      <c r="EG70" s="33"/>
      <c r="EH70" s="33"/>
      <c r="EI70" s="33"/>
      <c r="EJ70" s="33"/>
      <c r="EK70" s="33"/>
      <c r="EL70" s="33"/>
      <c r="EM70" s="33"/>
      <c r="EN70" s="33"/>
      <c r="EO70" s="33"/>
      <c r="EP70" s="33"/>
      <c r="EQ70" s="33"/>
      <c r="ER70" s="33"/>
      <c r="ES70" s="33"/>
      <c r="ET70" s="33"/>
      <c r="EU70" s="33"/>
      <c r="EV70" s="33"/>
      <c r="EW70" s="33"/>
      <c r="EX70" s="33"/>
      <c r="EY70" s="33"/>
      <c r="EZ70" s="33"/>
      <c r="FA70" s="23" t="s">
        <v>584</v>
      </c>
      <c r="FB70" s="23"/>
      <c r="FC70" s="23"/>
      <c r="FD70" s="23"/>
    </row>
    <row r="71">
      <c r="A71" s="34" t="s">
        <v>585</v>
      </c>
      <c r="B71" s="35" t="s">
        <v>517</v>
      </c>
      <c r="C71" s="49" t="s">
        <v>109</v>
      </c>
      <c r="D71" s="35" t="s">
        <v>18</v>
      </c>
      <c r="E71" s="47"/>
      <c r="F71" s="47"/>
      <c r="G71" s="35" t="s">
        <v>543</v>
      </c>
      <c r="H71" s="35" t="s">
        <v>529</v>
      </c>
      <c r="I71" s="35" t="s">
        <v>13</v>
      </c>
      <c r="J71" s="35" t="s">
        <v>13</v>
      </c>
      <c r="K71" s="35" t="s">
        <v>96</v>
      </c>
      <c r="L71" s="35" t="s">
        <v>492</v>
      </c>
      <c r="M71" s="35" t="s">
        <v>50</v>
      </c>
      <c r="N71" s="38">
        <v>42051.0</v>
      </c>
      <c r="O71" s="38">
        <v>42051.0</v>
      </c>
      <c r="P71" s="39"/>
      <c r="Q71" s="41"/>
      <c r="R71" s="41"/>
      <c r="S71" s="41"/>
      <c r="T71" s="41">
        <f t="shared" si="3"/>
        <v>1472</v>
      </c>
      <c r="U71" s="42">
        <f t="shared" ref="U71:W71" si="149">IF(ISBLANK($A71),"",sum(AE71,AK71,AQ71,AW71,BC71,BI71,BO71,BU71,CA71,CG71,CM71,CS71,CY71,DE71,DK71,DQ71,DW71,EC71,EI71,EO71,EU71))</f>
        <v>5</v>
      </c>
      <c r="V71" s="42">
        <f t="shared" si="149"/>
        <v>2</v>
      </c>
      <c r="W71" s="42">
        <f t="shared" si="149"/>
        <v>0</v>
      </c>
      <c r="X71" s="43">
        <f t="shared" si="28"/>
        <v>7</v>
      </c>
      <c r="Y71" s="42">
        <f t="shared" ref="Y71:AA71" si="150">IF(ISBLANK($A71),"",sum(AH71,AN71,AT71,AZ71,BF71,BL71,BR71,BX71,CD71,CJ71,CP71,CV71,DB71,DH71,DN71,DT71,DZ71,EF71,EL71,ER71,EX71))</f>
        <v>2</v>
      </c>
      <c r="Z71" s="42">
        <f t="shared" si="150"/>
        <v>6</v>
      </c>
      <c r="AA71" s="42">
        <f t="shared" si="150"/>
        <v>0</v>
      </c>
      <c r="AB71" s="43">
        <f t="shared" si="108"/>
        <v>8</v>
      </c>
      <c r="AC71" s="44">
        <f t="shared" si="8"/>
        <v>0.2857142857</v>
      </c>
      <c r="AD71" s="32" t="str">
        <f t="shared" si="126"/>
        <v>20+</v>
      </c>
      <c r="AE71" s="46"/>
      <c r="AF71" s="51">
        <v>1.0</v>
      </c>
      <c r="AG71" s="46"/>
      <c r="AH71" s="46"/>
      <c r="AI71" s="46"/>
      <c r="AJ71" s="46"/>
      <c r="AK71" s="51">
        <v>3.0</v>
      </c>
      <c r="AL71" s="46"/>
      <c r="AM71" s="46"/>
      <c r="AN71" s="51">
        <v>1.0</v>
      </c>
      <c r="AO71" s="46"/>
      <c r="AP71" s="46"/>
      <c r="AQ71" s="46"/>
      <c r="AR71" s="46"/>
      <c r="AS71" s="46"/>
      <c r="AT71" s="46"/>
      <c r="AU71" s="46"/>
      <c r="AV71" s="46"/>
      <c r="AW71" s="51">
        <v>1.0</v>
      </c>
      <c r="AX71" s="51">
        <v>1.0</v>
      </c>
      <c r="AY71" s="46"/>
      <c r="AZ71" s="51">
        <v>1.0</v>
      </c>
      <c r="BA71" s="46"/>
      <c r="BB71" s="46"/>
      <c r="BC71" s="51">
        <v>1.0</v>
      </c>
      <c r="BD71" s="46"/>
      <c r="BE71" s="46"/>
      <c r="BF71" s="46"/>
      <c r="BG71" s="51">
        <v>2.0</v>
      </c>
      <c r="BH71" s="46"/>
      <c r="BI71" s="46"/>
      <c r="BJ71" s="46"/>
      <c r="BK71" s="46"/>
      <c r="BL71" s="46"/>
      <c r="BM71" s="46"/>
      <c r="BN71" s="46"/>
      <c r="BO71" s="46"/>
      <c r="BP71" s="46"/>
      <c r="BQ71" s="46"/>
      <c r="BR71" s="46"/>
      <c r="BS71" s="46"/>
      <c r="BT71" s="46"/>
      <c r="BU71" s="46"/>
      <c r="BV71" s="46"/>
      <c r="BW71" s="46"/>
      <c r="BX71" s="46"/>
      <c r="BY71" s="46"/>
      <c r="BZ71" s="46"/>
      <c r="CA71" s="46"/>
      <c r="CB71" s="46"/>
      <c r="CC71" s="46"/>
      <c r="CD71" s="46"/>
      <c r="CE71" s="46"/>
      <c r="CF71" s="46"/>
      <c r="CG71" s="46"/>
      <c r="CH71" s="46"/>
      <c r="CI71" s="46"/>
      <c r="CJ71" s="46"/>
      <c r="CK71" s="46"/>
      <c r="CL71" s="46"/>
      <c r="CM71" s="46"/>
      <c r="CN71" s="46"/>
      <c r="CO71" s="46"/>
      <c r="CP71" s="46"/>
      <c r="CQ71" s="51">
        <v>3.0</v>
      </c>
      <c r="CR71" s="46"/>
      <c r="CS71" s="46"/>
      <c r="CT71" s="46"/>
      <c r="CU71" s="46"/>
      <c r="CV71" s="46"/>
      <c r="CW71" s="51">
        <v>1.0</v>
      </c>
      <c r="CX71" s="46"/>
      <c r="CY71" s="46"/>
      <c r="CZ71" s="46"/>
      <c r="DA71" s="46"/>
      <c r="DB71" s="46"/>
      <c r="DC71" s="46"/>
      <c r="DD71" s="46"/>
      <c r="DE71" s="46"/>
      <c r="DF71" s="46"/>
      <c r="DG71" s="46"/>
      <c r="DH71" s="46"/>
      <c r="DI71" s="46"/>
      <c r="DJ71" s="46"/>
      <c r="DK71" s="46"/>
      <c r="DL71" s="46"/>
      <c r="DM71" s="46"/>
      <c r="DN71" s="46"/>
      <c r="DO71" s="46"/>
      <c r="DP71" s="46"/>
      <c r="DQ71" s="46"/>
      <c r="DR71" s="46"/>
      <c r="DS71" s="46"/>
      <c r="DT71" s="46"/>
      <c r="DU71" s="46"/>
      <c r="DV71" s="46"/>
      <c r="DW71" s="46"/>
      <c r="DX71" s="46"/>
      <c r="DY71" s="46"/>
      <c r="DZ71" s="46"/>
      <c r="EA71" s="46"/>
      <c r="EB71" s="46"/>
      <c r="EC71" s="46"/>
      <c r="ED71" s="46"/>
      <c r="EE71" s="46"/>
      <c r="EF71" s="46"/>
      <c r="EG71" s="46"/>
      <c r="EH71" s="46"/>
      <c r="EI71" s="46"/>
      <c r="EJ71" s="46"/>
      <c r="EK71" s="46"/>
      <c r="EL71" s="46"/>
      <c r="EM71" s="46"/>
      <c r="EN71" s="46"/>
      <c r="EO71" s="46"/>
      <c r="EP71" s="46"/>
      <c r="EQ71" s="46"/>
      <c r="ER71" s="46"/>
      <c r="ES71" s="46"/>
      <c r="ET71" s="46"/>
      <c r="EU71" s="46"/>
      <c r="EV71" s="46"/>
      <c r="EW71" s="46"/>
      <c r="EX71" s="46"/>
      <c r="EY71" s="46"/>
      <c r="EZ71" s="46"/>
      <c r="FA71" s="35" t="s">
        <v>586</v>
      </c>
      <c r="FB71" s="35"/>
      <c r="FC71" s="35"/>
      <c r="FD71" s="35"/>
    </row>
    <row r="72">
      <c r="A72" s="22" t="s">
        <v>587</v>
      </c>
      <c r="B72" s="23" t="s">
        <v>588</v>
      </c>
      <c r="C72" s="24" t="s">
        <v>109</v>
      </c>
      <c r="D72" s="23" t="s">
        <v>18</v>
      </c>
      <c r="E72" s="25"/>
      <c r="F72" s="25"/>
      <c r="G72" s="23" t="s">
        <v>534</v>
      </c>
      <c r="H72" s="23" t="s">
        <v>529</v>
      </c>
      <c r="I72" s="23" t="s">
        <v>13</v>
      </c>
      <c r="J72" s="23" t="s">
        <v>13</v>
      </c>
      <c r="K72" s="23" t="s">
        <v>272</v>
      </c>
      <c r="L72" s="23" t="s">
        <v>589</v>
      </c>
      <c r="M72" s="23" t="s">
        <v>72</v>
      </c>
      <c r="N72" s="26">
        <v>42079.0</v>
      </c>
      <c r="O72" s="26">
        <v>42079.0</v>
      </c>
      <c r="P72" s="27"/>
      <c r="Q72" s="28"/>
      <c r="R72" s="28"/>
      <c r="S72" s="28"/>
      <c r="T72" s="28">
        <f t="shared" si="3"/>
        <v>1444</v>
      </c>
      <c r="U72" s="29">
        <f t="shared" ref="U72:W72" si="151">IF(ISBLANK($A72),"",sum(AE72,AK72,AQ72,AW72,BC72,BI72,BO72,BU72,CA72,CG72,CM72,CS72,CY72,DE72,DK72,DQ72,DW72,EC72,EI72,EO72,EU72))</f>
        <v>4</v>
      </c>
      <c r="V72" s="29">
        <f t="shared" si="151"/>
        <v>3</v>
      </c>
      <c r="W72" s="29">
        <f t="shared" si="151"/>
        <v>0</v>
      </c>
      <c r="X72" s="30">
        <f t="shared" si="28"/>
        <v>7</v>
      </c>
      <c r="Y72" s="29">
        <f t="shared" ref="Y72:AA72" si="152">IF(ISBLANK($A72),"",sum(AH72,AN72,AT72,AZ72,BF72,BL72,BR72,BX72,CD72,CJ72,CP72,CV72,DB72,DH72,DN72,DT72,DZ72,EF72,EL72,ER72,EX72))</f>
        <v>4</v>
      </c>
      <c r="Z72" s="29">
        <f t="shared" si="152"/>
        <v>10</v>
      </c>
      <c r="AA72" s="29">
        <f t="shared" si="152"/>
        <v>0</v>
      </c>
      <c r="AB72" s="30">
        <f t="shared" si="108"/>
        <v>14</v>
      </c>
      <c r="AC72" s="31">
        <f t="shared" si="8"/>
        <v>0.5714285714</v>
      </c>
      <c r="AD72" s="32" t="str">
        <f t="shared" si="126"/>
        <v>20+</v>
      </c>
      <c r="AE72" s="33"/>
      <c r="AF72" s="22"/>
      <c r="AG72" s="33"/>
      <c r="AH72" s="33"/>
      <c r="AI72" s="33"/>
      <c r="AJ72" s="33"/>
      <c r="AK72" s="22">
        <v>1.0</v>
      </c>
      <c r="AL72" s="22">
        <v>3.0</v>
      </c>
      <c r="AM72" s="33"/>
      <c r="AN72" s="33"/>
      <c r="AO72" s="33"/>
      <c r="AP72" s="33"/>
      <c r="AQ72" s="22">
        <v>2.0</v>
      </c>
      <c r="AR72" s="33"/>
      <c r="AS72" s="33"/>
      <c r="AT72" s="33"/>
      <c r="AU72" s="33"/>
      <c r="AV72" s="33"/>
      <c r="AW72" s="22">
        <v>1.0</v>
      </c>
      <c r="AX72" s="33"/>
      <c r="AY72" s="33"/>
      <c r="AZ72" s="33"/>
      <c r="BA72" s="33"/>
      <c r="BB72" s="33"/>
      <c r="BC72" s="33"/>
      <c r="BD72" s="33"/>
      <c r="BE72" s="33"/>
      <c r="BF72" s="22">
        <v>3.0</v>
      </c>
      <c r="BG72" s="33"/>
      <c r="BH72" s="33"/>
      <c r="BI72" s="33"/>
      <c r="BJ72" s="33"/>
      <c r="BK72" s="33"/>
      <c r="BL72" s="33"/>
      <c r="BM72" s="33"/>
      <c r="BN72" s="33"/>
      <c r="BO72" s="33"/>
      <c r="BP72" s="33"/>
      <c r="BQ72" s="33"/>
      <c r="BR72" s="33"/>
      <c r="BS72" s="22">
        <v>2.0</v>
      </c>
      <c r="BT72" s="33"/>
      <c r="BU72" s="33"/>
      <c r="BV72" s="33"/>
      <c r="BW72" s="33"/>
      <c r="BX72" s="33"/>
      <c r="BY72" s="33"/>
      <c r="BZ72" s="33"/>
      <c r="CA72" s="33"/>
      <c r="CB72" s="33"/>
      <c r="CC72" s="33"/>
      <c r="CD72" s="22">
        <v>1.0</v>
      </c>
      <c r="CE72" s="22">
        <v>1.0</v>
      </c>
      <c r="CF72" s="33"/>
      <c r="CG72" s="33"/>
      <c r="CH72" s="33"/>
      <c r="CI72" s="33"/>
      <c r="CJ72" s="33"/>
      <c r="CK72" s="22">
        <v>6.0</v>
      </c>
      <c r="CL72" s="33"/>
      <c r="CM72" s="33"/>
      <c r="CN72" s="33"/>
      <c r="CO72" s="33"/>
      <c r="CP72" s="33"/>
      <c r="CQ72" s="22">
        <v>1.0</v>
      </c>
      <c r="CR72" s="33"/>
      <c r="CS72" s="33"/>
      <c r="CT72" s="33"/>
      <c r="CU72" s="33"/>
      <c r="CV72" s="33"/>
      <c r="CW72" s="33"/>
      <c r="CX72" s="33"/>
      <c r="CY72" s="33"/>
      <c r="CZ72" s="33"/>
      <c r="DA72" s="33"/>
      <c r="DB72" s="33"/>
      <c r="DC72" s="33"/>
      <c r="DD72" s="33"/>
      <c r="DE72" s="33"/>
      <c r="DF72" s="33"/>
      <c r="DG72" s="33"/>
      <c r="DH72" s="33"/>
      <c r="DI72" s="33"/>
      <c r="DJ72" s="33"/>
      <c r="DK72" s="33"/>
      <c r="DL72" s="33"/>
      <c r="DM72" s="33"/>
      <c r="DN72" s="33"/>
      <c r="DO72" s="33"/>
      <c r="DP72" s="33"/>
      <c r="DQ72" s="33"/>
      <c r="DR72" s="33"/>
      <c r="DS72" s="33"/>
      <c r="DT72" s="33"/>
      <c r="DU72" s="33"/>
      <c r="DV72" s="33"/>
      <c r="DW72" s="33"/>
      <c r="DX72" s="33"/>
      <c r="DY72" s="33"/>
      <c r="DZ72" s="33"/>
      <c r="EA72" s="33"/>
      <c r="EB72" s="33"/>
      <c r="EC72" s="33"/>
      <c r="ED72" s="33"/>
      <c r="EE72" s="33"/>
      <c r="EF72" s="33"/>
      <c r="EG72" s="33"/>
      <c r="EH72" s="33"/>
      <c r="EI72" s="33"/>
      <c r="EJ72" s="33"/>
      <c r="EK72" s="33"/>
      <c r="EL72" s="33"/>
      <c r="EM72" s="33"/>
      <c r="EN72" s="33"/>
      <c r="EO72" s="33"/>
      <c r="EP72" s="33"/>
      <c r="EQ72" s="33"/>
      <c r="ER72" s="33"/>
      <c r="ES72" s="33"/>
      <c r="ET72" s="33"/>
      <c r="EU72" s="33"/>
      <c r="EV72" s="33"/>
      <c r="EW72" s="33"/>
      <c r="EX72" s="33"/>
      <c r="EY72" s="33"/>
      <c r="EZ72" s="33"/>
      <c r="FA72" s="23" t="s">
        <v>590</v>
      </c>
      <c r="FB72" s="23"/>
      <c r="FC72" s="23"/>
      <c r="FD72" s="23"/>
    </row>
    <row r="73">
      <c r="A73" s="22" t="s">
        <v>591</v>
      </c>
      <c r="B73" s="23" t="s">
        <v>551</v>
      </c>
      <c r="C73" s="24" t="s">
        <v>82</v>
      </c>
      <c r="D73" s="23" t="s">
        <v>18</v>
      </c>
      <c r="E73" s="25"/>
      <c r="F73" s="25"/>
      <c r="G73" s="23" t="s">
        <v>306</v>
      </c>
      <c r="H73" s="23" t="s">
        <v>592</v>
      </c>
      <c r="I73" s="23" t="s">
        <v>13</v>
      </c>
      <c r="J73" s="23" t="s">
        <v>13</v>
      </c>
      <c r="K73" s="23" t="s">
        <v>272</v>
      </c>
      <c r="L73" s="23" t="s">
        <v>308</v>
      </c>
      <c r="M73" s="23" t="s">
        <v>123</v>
      </c>
      <c r="N73" s="26">
        <v>42186.0</v>
      </c>
      <c r="O73" s="26">
        <v>42186.0</v>
      </c>
      <c r="P73" s="27"/>
      <c r="Q73" s="28"/>
      <c r="R73" s="28"/>
      <c r="S73" s="28"/>
      <c r="T73" s="28">
        <f t="shared" si="3"/>
        <v>1337</v>
      </c>
      <c r="U73" s="29">
        <f t="shared" ref="U73:W73" si="153">IF(ISBLANK($A73),"",sum(AE73,AK73,AQ73,AW73,BC73,BI73,BO73,BU73,CA73,CG73,CM73,CS73,CY73,DE73,DK73,DQ73,DW73,EC73,EI73,EO73,EU73))</f>
        <v>4</v>
      </c>
      <c r="V73" s="29">
        <f t="shared" si="153"/>
        <v>0</v>
      </c>
      <c r="W73" s="29">
        <f t="shared" si="153"/>
        <v>0</v>
      </c>
      <c r="X73" s="30">
        <f t="shared" si="28"/>
        <v>4</v>
      </c>
      <c r="Y73" s="29">
        <f t="shared" ref="Y73:AA73" si="154">IF(ISBLANK($A73),"",sum(AH73,AN73,AT73,AZ73,BF73,BL73,BR73,BX73,CD73,CJ73,CP73,CV73,DB73,DH73,DN73,DT73,DZ73,EF73,EL73,ER73,EX73))</f>
        <v>4</v>
      </c>
      <c r="Z73" s="29">
        <f t="shared" si="154"/>
        <v>3</v>
      </c>
      <c r="AA73" s="29">
        <f t="shared" si="154"/>
        <v>0</v>
      </c>
      <c r="AB73" s="30">
        <f t="shared" si="108"/>
        <v>7</v>
      </c>
      <c r="AC73" s="31">
        <f t="shared" si="8"/>
        <v>1</v>
      </c>
      <c r="AD73" s="48" t="str">
        <f t="shared" si="126"/>
        <v>20+</v>
      </c>
      <c r="AE73" s="33"/>
      <c r="AF73" s="33"/>
      <c r="AG73" s="33"/>
      <c r="AH73" s="33"/>
      <c r="AI73" s="33"/>
      <c r="AJ73" s="33"/>
      <c r="AK73" s="22">
        <v>3.0</v>
      </c>
      <c r="AL73" s="33"/>
      <c r="AM73" s="33"/>
      <c r="AN73" s="22">
        <v>1.0</v>
      </c>
      <c r="AO73" s="33"/>
      <c r="AP73" s="33"/>
      <c r="AQ73" s="33"/>
      <c r="AR73" s="33"/>
      <c r="AS73" s="33"/>
      <c r="AT73" s="33"/>
      <c r="AU73" s="33"/>
      <c r="AV73" s="33"/>
      <c r="AW73" s="33"/>
      <c r="AX73" s="33"/>
      <c r="AY73" s="33"/>
      <c r="AZ73" s="33"/>
      <c r="BA73" s="22">
        <v>2.0</v>
      </c>
      <c r="BB73" s="33"/>
      <c r="BC73" s="22">
        <v>1.0</v>
      </c>
      <c r="BD73" s="33"/>
      <c r="BE73" s="33"/>
      <c r="BF73" s="22">
        <v>3.0</v>
      </c>
      <c r="BG73" s="22">
        <v>1.0</v>
      </c>
      <c r="BH73" s="33"/>
      <c r="BI73" s="33"/>
      <c r="BJ73" s="33"/>
      <c r="BK73" s="33"/>
      <c r="BL73" s="33"/>
      <c r="BM73" s="33"/>
      <c r="BN73" s="33"/>
      <c r="BO73" s="33"/>
      <c r="BP73" s="33"/>
      <c r="BQ73" s="33"/>
      <c r="BR73" s="33"/>
      <c r="BS73" s="33"/>
      <c r="BT73" s="33"/>
      <c r="BU73" s="33"/>
      <c r="BV73" s="33"/>
      <c r="BW73" s="33"/>
      <c r="BX73" s="33"/>
      <c r="BY73" s="22"/>
      <c r="BZ73" s="33"/>
      <c r="CA73" s="33"/>
      <c r="CB73" s="33"/>
      <c r="CC73" s="33"/>
      <c r="CD73" s="33"/>
      <c r="CE73" s="33"/>
      <c r="CF73" s="33"/>
      <c r="CG73" s="33"/>
      <c r="CH73" s="33"/>
      <c r="CI73" s="33"/>
      <c r="CJ73" s="33"/>
      <c r="CK73" s="33"/>
      <c r="CL73" s="33"/>
      <c r="CM73" s="33"/>
      <c r="CN73" s="33"/>
      <c r="CO73" s="33"/>
      <c r="CP73" s="33"/>
      <c r="CQ73" s="33"/>
      <c r="CR73" s="33"/>
      <c r="CS73" s="33"/>
      <c r="CT73" s="33"/>
      <c r="CU73" s="33"/>
      <c r="CV73" s="33"/>
      <c r="CW73" s="33"/>
      <c r="CX73" s="33"/>
      <c r="CY73" s="33"/>
      <c r="CZ73" s="33"/>
      <c r="DA73" s="33"/>
      <c r="DB73" s="33"/>
      <c r="DC73" s="33"/>
      <c r="DD73" s="33"/>
      <c r="DE73" s="33"/>
      <c r="DF73" s="33"/>
      <c r="DG73" s="33"/>
      <c r="DH73" s="33"/>
      <c r="DI73" s="33"/>
      <c r="DJ73" s="33"/>
      <c r="DK73" s="33"/>
      <c r="DL73" s="33"/>
      <c r="DM73" s="33"/>
      <c r="DN73" s="33"/>
      <c r="DO73" s="33"/>
      <c r="DP73" s="33"/>
      <c r="DQ73" s="33"/>
      <c r="DR73" s="33"/>
      <c r="DS73" s="33"/>
      <c r="DT73" s="33"/>
      <c r="DU73" s="33"/>
      <c r="DV73" s="33"/>
      <c r="DW73" s="33"/>
      <c r="DX73" s="33"/>
      <c r="DY73" s="33"/>
      <c r="DZ73" s="33"/>
      <c r="EA73" s="33"/>
      <c r="EB73" s="33"/>
      <c r="EC73" s="33"/>
      <c r="ED73" s="33"/>
      <c r="EE73" s="33"/>
      <c r="EF73" s="33"/>
      <c r="EG73" s="33"/>
      <c r="EH73" s="33"/>
      <c r="EI73" s="33"/>
      <c r="EJ73" s="33"/>
      <c r="EK73" s="33"/>
      <c r="EL73" s="33"/>
      <c r="EM73" s="33"/>
      <c r="EN73" s="33"/>
      <c r="EO73" s="33"/>
      <c r="EP73" s="33"/>
      <c r="EQ73" s="33"/>
      <c r="ER73" s="33"/>
      <c r="ES73" s="33"/>
      <c r="ET73" s="33"/>
      <c r="EU73" s="33"/>
      <c r="EV73" s="33"/>
      <c r="EW73" s="33"/>
      <c r="EX73" s="33"/>
      <c r="EY73" s="33"/>
      <c r="EZ73" s="33"/>
      <c r="FA73" s="23" t="s">
        <v>593</v>
      </c>
      <c r="FB73" s="23"/>
      <c r="FC73" s="23"/>
      <c r="FD73" s="23"/>
    </row>
    <row r="74" ht="1.5" customHeight="1">
      <c r="A74" s="22" t="s">
        <v>594</v>
      </c>
      <c r="B74" s="23" t="s">
        <v>595</v>
      </c>
      <c r="C74" s="24" t="s">
        <v>109</v>
      </c>
      <c r="D74" s="23" t="s">
        <v>18</v>
      </c>
      <c r="E74" s="25"/>
      <c r="F74" s="25"/>
      <c r="G74" s="23" t="s">
        <v>572</v>
      </c>
      <c r="H74" s="23" t="s">
        <v>529</v>
      </c>
      <c r="I74" s="23" t="s">
        <v>13</v>
      </c>
      <c r="J74" s="23" t="s">
        <v>13</v>
      </c>
      <c r="K74" s="23" t="s">
        <v>272</v>
      </c>
      <c r="L74" s="23" t="s">
        <v>596</v>
      </c>
      <c r="M74" s="23" t="s">
        <v>110</v>
      </c>
      <c r="N74" s="26">
        <v>42111.0</v>
      </c>
      <c r="O74" s="26">
        <v>42111.0</v>
      </c>
      <c r="P74" s="27"/>
      <c r="Q74" s="28"/>
      <c r="R74" s="28"/>
      <c r="S74" s="28"/>
      <c r="T74" s="28">
        <f t="shared" si="3"/>
        <v>1412</v>
      </c>
      <c r="U74" s="29">
        <f t="shared" ref="U74:W74" si="155">IF(ISBLANK($A74),"",sum(AE74,AK74,AQ74,AW74,BC74,BI74,BO74,BU74,CA74,CG74,CM74,CS74,CY74,DE74,DK74,DQ74,DW74,EC74,EI74,EO74,EU74))</f>
        <v>3</v>
      </c>
      <c r="V74" s="29">
        <f t="shared" si="155"/>
        <v>2</v>
      </c>
      <c r="W74" s="29">
        <f t="shared" si="155"/>
        <v>0</v>
      </c>
      <c r="X74" s="30">
        <f t="shared" si="28"/>
        <v>5</v>
      </c>
      <c r="Y74" s="29">
        <f t="shared" ref="Y74:AA74" si="156">IF(ISBLANK($A74),"",sum(AH74,AN74,AT74,AZ74,BF74,BL74,BR74,BX74,CD74,CJ74,CP74,CV74,DB74,DH74,DN74,DT74,DZ74,EF74,EL74,ER74,EX74))</f>
        <v>5</v>
      </c>
      <c r="Z74" s="29">
        <f t="shared" si="156"/>
        <v>0</v>
      </c>
      <c r="AA74" s="29">
        <f t="shared" si="156"/>
        <v>3</v>
      </c>
      <c r="AB74" s="30">
        <f t="shared" si="108"/>
        <v>8</v>
      </c>
      <c r="AC74" s="31">
        <f t="shared" si="8"/>
        <v>1</v>
      </c>
      <c r="AD74" s="32" t="str">
        <f t="shared" si="126"/>
        <v>20+</v>
      </c>
      <c r="AE74" s="22">
        <v>1.0</v>
      </c>
      <c r="AF74" s="33"/>
      <c r="AG74" s="33"/>
      <c r="AH74" s="33"/>
      <c r="AI74" s="33"/>
      <c r="AJ74" s="33"/>
      <c r="AK74" s="22">
        <v>1.0</v>
      </c>
      <c r="AL74" s="22">
        <v>1.0</v>
      </c>
      <c r="AM74" s="33"/>
      <c r="AN74" s="33"/>
      <c r="AO74" s="33"/>
      <c r="AP74" s="33"/>
      <c r="AQ74" s="33"/>
      <c r="AR74" s="33"/>
      <c r="AS74" s="33"/>
      <c r="AT74" s="33"/>
      <c r="AU74" s="33"/>
      <c r="AV74" s="33"/>
      <c r="AW74" s="33"/>
      <c r="AX74" s="33"/>
      <c r="AY74" s="33"/>
      <c r="AZ74" s="33"/>
      <c r="BA74" s="33"/>
      <c r="BB74" s="33"/>
      <c r="BC74" s="33"/>
      <c r="BD74" s="22">
        <v>1.0</v>
      </c>
      <c r="BE74" s="33"/>
      <c r="BF74" s="22">
        <v>4.0</v>
      </c>
      <c r="BG74" s="33"/>
      <c r="BH74" s="22">
        <v>3.0</v>
      </c>
      <c r="BI74" s="22">
        <v>1.0</v>
      </c>
      <c r="BJ74" s="33"/>
      <c r="BK74" s="33"/>
      <c r="BL74" s="22">
        <v>1.0</v>
      </c>
      <c r="BM74" s="22"/>
      <c r="BN74" s="33"/>
      <c r="BO74" s="33"/>
      <c r="BP74" s="33"/>
      <c r="BQ74" s="33"/>
      <c r="BR74" s="33"/>
      <c r="BS74" s="33"/>
      <c r="BT74" s="33"/>
      <c r="BU74" s="33"/>
      <c r="BV74" s="33"/>
      <c r="BW74" s="33"/>
      <c r="BX74" s="33"/>
      <c r="BY74" s="33"/>
      <c r="BZ74" s="33"/>
      <c r="CA74" s="33"/>
      <c r="CB74" s="33"/>
      <c r="CC74" s="33"/>
      <c r="CD74" s="33"/>
      <c r="CE74" s="33"/>
      <c r="CF74" s="33"/>
      <c r="CG74" s="33"/>
      <c r="CH74" s="33"/>
      <c r="CI74" s="33"/>
      <c r="CJ74" s="33"/>
      <c r="CK74" s="33"/>
      <c r="CL74" s="33"/>
      <c r="CM74" s="33"/>
      <c r="CN74" s="33"/>
      <c r="CO74" s="33"/>
      <c r="CP74" s="33"/>
      <c r="CQ74" s="33"/>
      <c r="CR74" s="33"/>
      <c r="CS74" s="33"/>
      <c r="CT74" s="33"/>
      <c r="CU74" s="33"/>
      <c r="CV74" s="33"/>
      <c r="CW74" s="33"/>
      <c r="CX74" s="33"/>
      <c r="CY74" s="33"/>
      <c r="CZ74" s="33"/>
      <c r="DA74" s="33"/>
      <c r="DB74" s="33"/>
      <c r="DC74" s="33"/>
      <c r="DD74" s="33"/>
      <c r="DE74" s="33"/>
      <c r="DF74" s="33"/>
      <c r="DG74" s="33"/>
      <c r="DH74" s="33"/>
      <c r="DI74" s="33"/>
      <c r="DJ74" s="33"/>
      <c r="DK74" s="33"/>
      <c r="DL74" s="33"/>
      <c r="DM74" s="33"/>
      <c r="DN74" s="33"/>
      <c r="DO74" s="33"/>
      <c r="DP74" s="33"/>
      <c r="DQ74" s="33"/>
      <c r="DR74" s="33"/>
      <c r="DS74" s="33"/>
      <c r="DT74" s="33"/>
      <c r="DU74" s="33"/>
      <c r="DV74" s="33"/>
      <c r="DW74" s="33"/>
      <c r="DX74" s="33"/>
      <c r="DY74" s="33"/>
      <c r="DZ74" s="33"/>
      <c r="EA74" s="33"/>
      <c r="EB74" s="33"/>
      <c r="EC74" s="33"/>
      <c r="ED74" s="33"/>
      <c r="EE74" s="33"/>
      <c r="EF74" s="33"/>
      <c r="EG74" s="33"/>
      <c r="EH74" s="33"/>
      <c r="EI74" s="33"/>
      <c r="EJ74" s="33"/>
      <c r="EK74" s="33"/>
      <c r="EL74" s="33"/>
      <c r="EM74" s="33"/>
      <c r="EN74" s="33"/>
      <c r="EO74" s="33"/>
      <c r="EP74" s="33"/>
      <c r="EQ74" s="33"/>
      <c r="ER74" s="33"/>
      <c r="ES74" s="33"/>
      <c r="ET74" s="33"/>
      <c r="EU74" s="33"/>
      <c r="EV74" s="33"/>
      <c r="EW74" s="33"/>
      <c r="EX74" s="33"/>
      <c r="EY74" s="33"/>
      <c r="EZ74" s="33"/>
      <c r="FA74" s="23" t="s">
        <v>597</v>
      </c>
      <c r="FB74" s="23"/>
      <c r="FC74" s="23"/>
      <c r="FD74" s="23"/>
    </row>
    <row r="75">
      <c r="A75" s="34" t="s">
        <v>598</v>
      </c>
      <c r="B75" s="35" t="s">
        <v>436</v>
      </c>
      <c r="C75" s="49" t="s">
        <v>82</v>
      </c>
      <c r="D75" s="35" t="s">
        <v>18</v>
      </c>
      <c r="E75" s="47"/>
      <c r="F75" s="47"/>
      <c r="G75" s="35" t="s">
        <v>599</v>
      </c>
      <c r="H75" s="35" t="s">
        <v>389</v>
      </c>
      <c r="I75" s="35" t="s">
        <v>13</v>
      </c>
      <c r="J75" s="35" t="s">
        <v>13</v>
      </c>
      <c r="K75" s="35" t="s">
        <v>96</v>
      </c>
      <c r="L75" s="35" t="s">
        <v>600</v>
      </c>
      <c r="M75" s="35" t="s">
        <v>121</v>
      </c>
      <c r="N75" s="38">
        <v>42013.0</v>
      </c>
      <c r="O75" s="38">
        <v>42013.0</v>
      </c>
      <c r="P75" s="39"/>
      <c r="Q75" s="41"/>
      <c r="R75" s="41"/>
      <c r="S75" s="41"/>
      <c r="T75" s="41">
        <f t="shared" si="3"/>
        <v>1510</v>
      </c>
      <c r="U75" s="42">
        <f t="shared" ref="U75:W75" si="157">IF(ISBLANK($A75),"",sum(AE75,AK75,AQ75,AW75,BC75,BI75,BO75,BU75,CA75,CG75,CM75,CS75,CY75,DE75,DK75,DQ75,DW75,EC75,EI75,EO75,EU75))</f>
        <v>6</v>
      </c>
      <c r="V75" s="42">
        <f t="shared" si="157"/>
        <v>5</v>
      </c>
      <c r="W75" s="42">
        <f t="shared" si="157"/>
        <v>0</v>
      </c>
      <c r="X75" s="43">
        <f t="shared" si="28"/>
        <v>11</v>
      </c>
      <c r="Y75" s="42">
        <f t="shared" ref="Y75:AA75" si="158">IF(ISBLANK($A75),"",sum(AH75,AN75,AT75,AZ75,BF75,BL75,BR75,BX75,CD75,CJ75,CP75,CV75,DB75,DH75,DN75,DT75,DZ75,EF75,EL75,ER75,EX75))</f>
        <v>7</v>
      </c>
      <c r="Z75" s="42">
        <f t="shared" si="158"/>
        <v>5</v>
      </c>
      <c r="AA75" s="42">
        <f t="shared" si="158"/>
        <v>0</v>
      </c>
      <c r="AB75" s="43">
        <f t="shared" si="108"/>
        <v>12</v>
      </c>
      <c r="AC75" s="44">
        <f t="shared" si="8"/>
        <v>0.6363636364</v>
      </c>
      <c r="AD75" s="32" t="str">
        <f t="shared" si="126"/>
        <v>20+</v>
      </c>
      <c r="AE75" s="51">
        <v>1.0</v>
      </c>
      <c r="AF75" s="51">
        <v>1.0</v>
      </c>
      <c r="AG75" s="46"/>
      <c r="AH75" s="46"/>
      <c r="AI75" s="46"/>
      <c r="AJ75" s="46"/>
      <c r="AK75" s="51">
        <v>2.0</v>
      </c>
      <c r="AL75" s="46"/>
      <c r="AM75" s="46"/>
      <c r="AN75" s="51">
        <v>2.0</v>
      </c>
      <c r="AO75" s="46"/>
      <c r="AP75" s="46"/>
      <c r="AQ75" s="51">
        <v>1.0</v>
      </c>
      <c r="AR75" s="46"/>
      <c r="AS75" s="46"/>
      <c r="AT75" s="51">
        <v>1.0</v>
      </c>
      <c r="AU75" s="46"/>
      <c r="AV75" s="46"/>
      <c r="AW75" s="51">
        <v>1.0</v>
      </c>
      <c r="AX75" s="46"/>
      <c r="AY75" s="46"/>
      <c r="AZ75" s="51">
        <v>2.0</v>
      </c>
      <c r="BA75" s="46"/>
      <c r="BB75" s="46"/>
      <c r="BC75" s="46"/>
      <c r="BD75" s="46"/>
      <c r="BE75" s="46"/>
      <c r="BF75" s="46"/>
      <c r="BG75" s="51">
        <v>2.0</v>
      </c>
      <c r="BH75" s="46"/>
      <c r="BI75" s="46"/>
      <c r="BJ75" s="46"/>
      <c r="BK75" s="46"/>
      <c r="BL75" s="46"/>
      <c r="BM75" s="46"/>
      <c r="BN75" s="46"/>
      <c r="BO75" s="46"/>
      <c r="BP75" s="51">
        <v>1.0</v>
      </c>
      <c r="BQ75" s="46"/>
      <c r="BR75" s="46"/>
      <c r="BS75" s="46"/>
      <c r="BT75" s="46"/>
      <c r="BU75" s="46"/>
      <c r="BV75" s="46"/>
      <c r="BW75" s="46"/>
      <c r="BX75" s="51">
        <v>1.0</v>
      </c>
      <c r="BY75" s="46"/>
      <c r="BZ75" s="46"/>
      <c r="CA75" s="46"/>
      <c r="CB75" s="46"/>
      <c r="CC75" s="46"/>
      <c r="CD75" s="46"/>
      <c r="CE75" s="51">
        <v>1.0</v>
      </c>
      <c r="CF75" s="46"/>
      <c r="CG75" s="46"/>
      <c r="CH75" s="46"/>
      <c r="CI75" s="46"/>
      <c r="CJ75" s="46"/>
      <c r="CK75" s="46"/>
      <c r="CL75" s="46"/>
      <c r="CM75" s="46"/>
      <c r="CN75" s="46"/>
      <c r="CO75" s="46"/>
      <c r="CP75" s="46"/>
      <c r="CQ75" s="51">
        <v>1.0</v>
      </c>
      <c r="CR75" s="46"/>
      <c r="CS75" s="46"/>
      <c r="CT75" s="46"/>
      <c r="CU75" s="46"/>
      <c r="CV75" s="46"/>
      <c r="CW75" s="46"/>
      <c r="CX75" s="46"/>
      <c r="CY75" s="46"/>
      <c r="CZ75" s="46"/>
      <c r="DA75" s="46"/>
      <c r="DB75" s="46"/>
      <c r="DC75" s="46"/>
      <c r="DD75" s="46"/>
      <c r="DE75" s="51">
        <v>1.0</v>
      </c>
      <c r="DF75" s="51">
        <v>1.0</v>
      </c>
      <c r="DG75" s="46"/>
      <c r="DH75" s="46"/>
      <c r="DI75" s="46"/>
      <c r="DJ75" s="46"/>
      <c r="DK75" s="46"/>
      <c r="DL75" s="51">
        <v>1.0</v>
      </c>
      <c r="DM75" s="46"/>
      <c r="DN75" s="46"/>
      <c r="DO75" s="46"/>
      <c r="DP75" s="46"/>
      <c r="DQ75" s="46"/>
      <c r="DR75" s="46"/>
      <c r="DS75" s="46"/>
      <c r="DT75" s="46"/>
      <c r="DU75" s="46"/>
      <c r="DV75" s="46"/>
      <c r="DW75" s="46"/>
      <c r="DX75" s="51">
        <v>1.0</v>
      </c>
      <c r="DY75" s="46"/>
      <c r="DZ75" s="46"/>
      <c r="EA75" s="46"/>
      <c r="EB75" s="46"/>
      <c r="EC75" s="46"/>
      <c r="ED75" s="46"/>
      <c r="EE75" s="46"/>
      <c r="EF75" s="51">
        <v>1.0</v>
      </c>
      <c r="EG75" s="46"/>
      <c r="EH75" s="46"/>
      <c r="EI75" s="46"/>
      <c r="EJ75" s="46"/>
      <c r="EK75" s="46"/>
      <c r="EL75" s="46"/>
      <c r="EM75" s="51">
        <v>1.0</v>
      </c>
      <c r="EN75" s="46"/>
      <c r="EO75" s="46"/>
      <c r="EP75" s="46"/>
      <c r="EQ75" s="46"/>
      <c r="ER75" s="46"/>
      <c r="ES75" s="46"/>
      <c r="ET75" s="46"/>
      <c r="EU75" s="46"/>
      <c r="EV75" s="46"/>
      <c r="EW75" s="46"/>
      <c r="EX75" s="46"/>
      <c r="EY75" s="46"/>
      <c r="EZ75" s="46"/>
      <c r="FA75" s="35" t="s">
        <v>601</v>
      </c>
      <c r="FB75" s="35"/>
      <c r="FC75" s="35"/>
      <c r="FD75" s="35"/>
    </row>
    <row r="76">
      <c r="A76" s="34" t="s">
        <v>602</v>
      </c>
      <c r="B76" s="35" t="s">
        <v>436</v>
      </c>
      <c r="C76" s="49" t="s">
        <v>82</v>
      </c>
      <c r="D76" s="35" t="s">
        <v>18</v>
      </c>
      <c r="E76" s="47"/>
      <c r="F76" s="47"/>
      <c r="G76" s="35" t="s">
        <v>603</v>
      </c>
      <c r="H76" s="35" t="s">
        <v>389</v>
      </c>
      <c r="I76" s="35" t="s">
        <v>13</v>
      </c>
      <c r="J76" s="35" t="s">
        <v>13</v>
      </c>
      <c r="K76" s="35" t="s">
        <v>96</v>
      </c>
      <c r="L76" s="35" t="s">
        <v>409</v>
      </c>
      <c r="M76" s="35" t="s">
        <v>85</v>
      </c>
      <c r="N76" s="38">
        <v>42013.0</v>
      </c>
      <c r="O76" s="38">
        <v>42013.0</v>
      </c>
      <c r="P76" s="39"/>
      <c r="Q76" s="41"/>
      <c r="R76" s="41"/>
      <c r="S76" s="41"/>
      <c r="T76" s="41">
        <f t="shared" si="3"/>
        <v>1510</v>
      </c>
      <c r="U76" s="42">
        <f t="shared" ref="U76:W76" si="159">IF(ISBLANK($A76),"",sum(AE76,AK76,AQ76,AW76,BC76,BI76,BO76,BU76,CA76,CG76,CM76,CS76,CY76,DE76,DK76,DQ76,DW76,EC76,EI76,EO76,EU76))</f>
        <v>1</v>
      </c>
      <c r="V76" s="42">
        <f t="shared" si="159"/>
        <v>0</v>
      </c>
      <c r="W76" s="42">
        <f t="shared" si="159"/>
        <v>0</v>
      </c>
      <c r="X76" s="43">
        <f t="shared" si="28"/>
        <v>1</v>
      </c>
      <c r="Y76" s="42">
        <f t="shared" ref="Y76:AA76" si="160">IF(ISBLANK($A76),"",sum(AH76,AN76,AT76,AZ76,BF76,BL76,BR76,BX76,CD76,CJ76,CP76,CV76,DB76,DH76,DN76,DT76,DZ76,EF76,EL76,ER76,EX76))</f>
        <v>1</v>
      </c>
      <c r="Z76" s="42">
        <f t="shared" si="160"/>
        <v>0</v>
      </c>
      <c r="AA76" s="42">
        <f t="shared" si="160"/>
        <v>0</v>
      </c>
      <c r="AB76" s="43">
        <f t="shared" si="108"/>
        <v>1</v>
      </c>
      <c r="AC76" s="44">
        <f t="shared" si="8"/>
        <v>1</v>
      </c>
      <c r="AD76" s="32" t="str">
        <f t="shared" si="126"/>
        <v>20+</v>
      </c>
      <c r="AE76" s="51">
        <v>1.0</v>
      </c>
      <c r="AF76" s="46"/>
      <c r="AG76" s="46"/>
      <c r="AH76" s="51">
        <v>1.0</v>
      </c>
      <c r="AI76" s="46"/>
      <c r="AJ76" s="46"/>
      <c r="AK76" s="46"/>
      <c r="AL76" s="46"/>
      <c r="AM76" s="46"/>
      <c r="AN76" s="46"/>
      <c r="AO76" s="46"/>
      <c r="AP76" s="46"/>
      <c r="AQ76" s="46"/>
      <c r="AR76" s="46"/>
      <c r="AS76" s="46"/>
      <c r="AT76" s="46"/>
      <c r="AU76" s="46"/>
      <c r="AV76" s="46"/>
      <c r="AW76" s="46"/>
      <c r="AX76" s="46"/>
      <c r="AY76" s="46"/>
      <c r="AZ76" s="46"/>
      <c r="BA76" s="46"/>
      <c r="BB76" s="46"/>
      <c r="BC76" s="46"/>
      <c r="BD76" s="46"/>
      <c r="BE76" s="46"/>
      <c r="BF76" s="46"/>
      <c r="BG76" s="46"/>
      <c r="BH76" s="46"/>
      <c r="BI76" s="46"/>
      <c r="BJ76" s="46"/>
      <c r="BK76" s="46"/>
      <c r="BL76" s="46"/>
      <c r="BM76" s="46"/>
      <c r="BN76" s="46"/>
      <c r="BO76" s="46"/>
      <c r="BP76" s="46"/>
      <c r="BQ76" s="46"/>
      <c r="BR76" s="46"/>
      <c r="BS76" s="46"/>
      <c r="BT76" s="46"/>
      <c r="BU76" s="46"/>
      <c r="BV76" s="46"/>
      <c r="BW76" s="46"/>
      <c r="BX76" s="46"/>
      <c r="BY76" s="46"/>
      <c r="BZ76" s="46"/>
      <c r="CA76" s="46"/>
      <c r="CB76" s="46"/>
      <c r="CC76" s="46"/>
      <c r="CD76" s="46"/>
      <c r="CE76" s="46"/>
      <c r="CF76" s="46"/>
      <c r="CG76" s="46"/>
      <c r="CH76" s="46"/>
      <c r="CI76" s="46"/>
      <c r="CJ76" s="46"/>
      <c r="CK76" s="46"/>
      <c r="CL76" s="46"/>
      <c r="CM76" s="46"/>
      <c r="CN76" s="46"/>
      <c r="CO76" s="46"/>
      <c r="CP76" s="46"/>
      <c r="CQ76" s="46"/>
      <c r="CR76" s="46"/>
      <c r="CS76" s="46"/>
      <c r="CT76" s="46"/>
      <c r="CU76" s="46"/>
      <c r="CV76" s="46"/>
      <c r="CW76" s="46"/>
      <c r="CX76" s="46"/>
      <c r="CY76" s="46"/>
      <c r="CZ76" s="46"/>
      <c r="DA76" s="46"/>
      <c r="DB76" s="46"/>
      <c r="DC76" s="46"/>
      <c r="DD76" s="46"/>
      <c r="DE76" s="46"/>
      <c r="DF76" s="46"/>
      <c r="DG76" s="46"/>
      <c r="DH76" s="46"/>
      <c r="DI76" s="46"/>
      <c r="DJ76" s="46"/>
      <c r="DK76" s="46"/>
      <c r="DL76" s="46"/>
      <c r="DM76" s="46"/>
      <c r="DN76" s="46"/>
      <c r="DO76" s="46"/>
      <c r="DP76" s="46"/>
      <c r="DQ76" s="46"/>
      <c r="DR76" s="46"/>
      <c r="DS76" s="46"/>
      <c r="DT76" s="46"/>
      <c r="DU76" s="46"/>
      <c r="DV76" s="46"/>
      <c r="DW76" s="46"/>
      <c r="DX76" s="46"/>
      <c r="DY76" s="46"/>
      <c r="DZ76" s="46"/>
      <c r="EA76" s="46"/>
      <c r="EB76" s="46"/>
      <c r="EC76" s="46"/>
      <c r="ED76" s="46"/>
      <c r="EE76" s="46"/>
      <c r="EF76" s="46"/>
      <c r="EG76" s="46"/>
      <c r="EH76" s="46"/>
      <c r="EI76" s="46"/>
      <c r="EJ76" s="46"/>
      <c r="EK76" s="46"/>
      <c r="EL76" s="46"/>
      <c r="EM76" s="46"/>
      <c r="EN76" s="46"/>
      <c r="EO76" s="46"/>
      <c r="EP76" s="46"/>
      <c r="EQ76" s="46"/>
      <c r="ER76" s="46"/>
      <c r="ES76" s="46"/>
      <c r="ET76" s="46"/>
      <c r="EU76" s="46"/>
      <c r="EV76" s="46"/>
      <c r="EW76" s="46"/>
      <c r="EX76" s="46"/>
      <c r="EY76" s="46"/>
      <c r="EZ76" s="46"/>
      <c r="FA76" s="35" t="s">
        <v>604</v>
      </c>
      <c r="FB76" s="35"/>
      <c r="FC76" s="35"/>
      <c r="FD76" s="35"/>
    </row>
    <row r="77">
      <c r="A77" s="34" t="s">
        <v>605</v>
      </c>
      <c r="B77" s="35" t="s">
        <v>436</v>
      </c>
      <c r="C77" s="49" t="s">
        <v>82</v>
      </c>
      <c r="D77" s="35" t="s">
        <v>18</v>
      </c>
      <c r="E77" s="47"/>
      <c r="F77" s="47"/>
      <c r="G77" s="35" t="s">
        <v>606</v>
      </c>
      <c r="H77" s="35" t="s">
        <v>389</v>
      </c>
      <c r="I77" s="35" t="s">
        <v>13</v>
      </c>
      <c r="J77" s="35" t="s">
        <v>13</v>
      </c>
      <c r="K77" s="35" t="s">
        <v>96</v>
      </c>
      <c r="L77" s="35" t="s">
        <v>607</v>
      </c>
      <c r="M77" s="35" t="s">
        <v>132</v>
      </c>
      <c r="N77" s="38">
        <v>42013.0</v>
      </c>
      <c r="O77" s="38">
        <v>42013.0</v>
      </c>
      <c r="P77" s="39"/>
      <c r="Q77" s="41"/>
      <c r="R77" s="41"/>
      <c r="S77" s="41"/>
      <c r="T77" s="41">
        <f t="shared" si="3"/>
        <v>1510</v>
      </c>
      <c r="U77" s="42">
        <f t="shared" ref="U77:W77" si="161">IF(ISBLANK($A77),"",sum(AE77,AK77,AQ77,AW77,BC77,BI77,BO77,BU77,CA77,CG77,CM77,CS77,CY77,DE77,DK77,DQ77,DW77,EC77,EI77,EO77,EU77))</f>
        <v>1</v>
      </c>
      <c r="V77" s="42">
        <f t="shared" si="161"/>
        <v>2</v>
      </c>
      <c r="W77" s="42">
        <f t="shared" si="161"/>
        <v>0</v>
      </c>
      <c r="X77" s="43">
        <f t="shared" si="28"/>
        <v>3</v>
      </c>
      <c r="Y77" s="42">
        <f t="shared" ref="Y77:AA77" si="162">IF(ISBLANK($A77),"",sum(AH77,AN77,AT77,AZ77,BF77,BL77,BR77,BX77,CD77,CJ77,CP77,CV77,DB77,DH77,DN77,DT77,DZ77,EF77,EL77,ER77,EX77))</f>
        <v>1</v>
      </c>
      <c r="Z77" s="42">
        <f t="shared" si="162"/>
        <v>1</v>
      </c>
      <c r="AA77" s="42">
        <f t="shared" si="162"/>
        <v>0</v>
      </c>
      <c r="AB77" s="43">
        <f t="shared" si="108"/>
        <v>2</v>
      </c>
      <c r="AC77" s="44">
        <f t="shared" si="8"/>
        <v>0.3333333333</v>
      </c>
      <c r="AD77" s="32" t="str">
        <f t="shared" si="126"/>
        <v>20+</v>
      </c>
      <c r="AE77" s="51">
        <v>1.0</v>
      </c>
      <c r="AF77" s="51"/>
      <c r="AG77" s="51"/>
      <c r="AH77" s="51"/>
      <c r="AI77" s="51"/>
      <c r="AJ77" s="51"/>
      <c r="AK77" s="51"/>
      <c r="AL77" s="51">
        <v>1.0</v>
      </c>
      <c r="AM77" s="51"/>
      <c r="AN77" s="51"/>
      <c r="AO77" s="51"/>
      <c r="AP77" s="51"/>
      <c r="AQ77" s="51"/>
      <c r="AR77" s="51">
        <v>1.0</v>
      </c>
      <c r="AS77" s="51"/>
      <c r="AT77" s="51">
        <v>1.0</v>
      </c>
      <c r="AU77" s="51"/>
      <c r="AV77" s="51"/>
      <c r="AW77" s="51"/>
      <c r="AX77" s="51"/>
      <c r="AY77" s="51"/>
      <c r="AZ77" s="51"/>
      <c r="BA77" s="51">
        <v>1.0</v>
      </c>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c r="DM77" s="51"/>
      <c r="DN77" s="51"/>
      <c r="DO77" s="51"/>
      <c r="DP77" s="51"/>
      <c r="DQ77" s="51"/>
      <c r="DR77" s="51"/>
      <c r="DS77" s="51"/>
      <c r="DT77" s="51"/>
      <c r="DU77" s="51"/>
      <c r="DV77" s="51"/>
      <c r="DW77" s="51"/>
      <c r="DX77" s="51"/>
      <c r="DY77" s="51"/>
      <c r="DZ77" s="51"/>
      <c r="EA77" s="51"/>
      <c r="EB77" s="51"/>
      <c r="EC77" s="51"/>
      <c r="ED77" s="51"/>
      <c r="EE77" s="51"/>
      <c r="EF77" s="51"/>
      <c r="EG77" s="51"/>
      <c r="EH77" s="51"/>
      <c r="EI77" s="51"/>
      <c r="EJ77" s="51"/>
      <c r="EK77" s="51"/>
      <c r="EL77" s="51"/>
      <c r="EM77" s="51"/>
      <c r="EN77" s="51"/>
      <c r="EO77" s="51"/>
      <c r="EP77" s="51"/>
      <c r="EQ77" s="51"/>
      <c r="ER77" s="51"/>
      <c r="ES77" s="51"/>
      <c r="ET77" s="51"/>
      <c r="EU77" s="51"/>
      <c r="EV77" s="51"/>
      <c r="EW77" s="51"/>
      <c r="EX77" s="51"/>
      <c r="EY77" s="51"/>
      <c r="EZ77" s="51"/>
      <c r="FA77" s="35" t="s">
        <v>608</v>
      </c>
      <c r="FB77" s="35"/>
      <c r="FC77" s="35"/>
      <c r="FD77" s="35"/>
    </row>
    <row r="78">
      <c r="A78" s="22" t="s">
        <v>609</v>
      </c>
      <c r="B78" s="23" t="s">
        <v>610</v>
      </c>
      <c r="C78" s="24" t="s">
        <v>82</v>
      </c>
      <c r="D78" s="23" t="s">
        <v>18</v>
      </c>
      <c r="E78" s="25"/>
      <c r="F78" s="25"/>
      <c r="G78" s="23" t="s">
        <v>611</v>
      </c>
      <c r="H78" s="23" t="s">
        <v>428</v>
      </c>
      <c r="I78" s="23" t="s">
        <v>13</v>
      </c>
      <c r="J78" s="23" t="s">
        <v>13</v>
      </c>
      <c r="K78" s="23" t="s">
        <v>272</v>
      </c>
      <c r="L78" s="23" t="s">
        <v>492</v>
      </c>
      <c r="M78" s="23" t="s">
        <v>50</v>
      </c>
      <c r="N78" s="26">
        <v>42040.0</v>
      </c>
      <c r="O78" s="26">
        <v>42040.0</v>
      </c>
      <c r="P78" s="27"/>
      <c r="Q78" s="28"/>
      <c r="R78" s="28"/>
      <c r="S78" s="28"/>
      <c r="T78" s="28">
        <f t="shared" si="3"/>
        <v>1483</v>
      </c>
      <c r="U78" s="29">
        <f t="shared" ref="U78:W78" si="163">IF(ISBLANK($A78),"",sum(AE78,AK78,AQ78,AW78,BC78,BI78,BO78,BU78,CA78,CG78,CM78,CS78,CY78,DE78,DK78,DQ78,DW78,EC78,EI78,EO78,EU78))</f>
        <v>2</v>
      </c>
      <c r="V78" s="29">
        <f t="shared" si="163"/>
        <v>1</v>
      </c>
      <c r="W78" s="29">
        <f t="shared" si="163"/>
        <v>0</v>
      </c>
      <c r="X78" s="30">
        <f t="shared" si="28"/>
        <v>3</v>
      </c>
      <c r="Y78" s="29">
        <f t="shared" ref="Y78:AA78" si="164">IF(ISBLANK($A78),"",sum(AH78,AN78,AT78,AZ78,BF78,BL78,BR78,BX78,CD78,CJ78,CP78,CV78,DB78,DH78,DN78,DT78,DZ78,EF78,EL78,ER78,EX78))</f>
        <v>2</v>
      </c>
      <c r="Z78" s="29">
        <f t="shared" si="164"/>
        <v>4</v>
      </c>
      <c r="AA78" s="29">
        <f t="shared" si="164"/>
        <v>0</v>
      </c>
      <c r="AB78" s="30">
        <f t="shared" si="108"/>
        <v>6</v>
      </c>
      <c r="AC78" s="31">
        <f t="shared" si="8"/>
        <v>0.6666666667</v>
      </c>
      <c r="AD78" s="48" t="str">
        <f>IF( (TODAY()-N78)/7 &lt; 1,"1", IF( N78="" , "", IF( (TODAY()-N78)/7 &gt; 20 , "20+", (TODAY()-N78)/7 )))</f>
        <v>20+</v>
      </c>
      <c r="AE78" s="22">
        <v>1.0</v>
      </c>
      <c r="AF78" s="33"/>
      <c r="AG78" s="33"/>
      <c r="AH78" s="22">
        <v>1.0</v>
      </c>
      <c r="AI78" s="33"/>
      <c r="AJ78" s="33"/>
      <c r="AK78" s="22">
        <v>1.0</v>
      </c>
      <c r="AL78" s="33"/>
      <c r="AM78" s="33"/>
      <c r="AN78" s="33"/>
      <c r="AO78" s="33"/>
      <c r="AP78" s="33"/>
      <c r="AQ78" s="33"/>
      <c r="AR78" s="22">
        <v>1.0</v>
      </c>
      <c r="AS78" s="33"/>
      <c r="AT78" s="33"/>
      <c r="AU78" s="22">
        <v>1.0</v>
      </c>
      <c r="AV78" s="33"/>
      <c r="AW78" s="33"/>
      <c r="AX78" s="33"/>
      <c r="AY78" s="33"/>
      <c r="AZ78" s="22">
        <v>1.0</v>
      </c>
      <c r="BA78" s="22">
        <v>2.0</v>
      </c>
      <c r="BB78" s="33"/>
      <c r="BC78" s="33"/>
      <c r="BD78" s="33"/>
      <c r="BE78" s="33"/>
      <c r="BF78" s="33"/>
      <c r="BG78" s="22">
        <v>1.0</v>
      </c>
      <c r="BH78" s="33"/>
      <c r="BI78" s="33"/>
      <c r="BJ78" s="33"/>
      <c r="BK78" s="33"/>
      <c r="BL78" s="33"/>
      <c r="BM78" s="33"/>
      <c r="BN78" s="33"/>
      <c r="BO78" s="33"/>
      <c r="BP78" s="33"/>
      <c r="BQ78" s="33"/>
      <c r="BR78" s="33"/>
      <c r="BS78" s="33"/>
      <c r="BT78" s="33"/>
      <c r="BU78" s="33"/>
      <c r="BV78" s="33"/>
      <c r="BW78" s="33"/>
      <c r="BX78" s="33"/>
      <c r="BY78" s="33"/>
      <c r="BZ78" s="33"/>
      <c r="CA78" s="33"/>
      <c r="CB78" s="33"/>
      <c r="CC78" s="33"/>
      <c r="CD78" s="33"/>
      <c r="CE78" s="33"/>
      <c r="CF78" s="33"/>
      <c r="CG78" s="33"/>
      <c r="CH78" s="33"/>
      <c r="CI78" s="33"/>
      <c r="CJ78" s="33"/>
      <c r="CK78" s="33"/>
      <c r="CL78" s="33"/>
      <c r="CM78" s="33"/>
      <c r="CN78" s="33"/>
      <c r="CO78" s="33"/>
      <c r="CP78" s="33"/>
      <c r="CQ78" s="33"/>
      <c r="CR78" s="33"/>
      <c r="CS78" s="33"/>
      <c r="CT78" s="33"/>
      <c r="CU78" s="33"/>
      <c r="CV78" s="33"/>
      <c r="CW78" s="33"/>
      <c r="CX78" s="33"/>
      <c r="CY78" s="33"/>
      <c r="CZ78" s="33"/>
      <c r="DA78" s="33"/>
      <c r="DB78" s="33"/>
      <c r="DC78" s="33"/>
      <c r="DD78" s="33"/>
      <c r="DE78" s="33"/>
      <c r="DF78" s="33"/>
      <c r="DG78" s="33"/>
      <c r="DH78" s="33"/>
      <c r="DI78" s="33"/>
      <c r="DJ78" s="33"/>
      <c r="DK78" s="33"/>
      <c r="DL78" s="33"/>
      <c r="DM78" s="33"/>
      <c r="DN78" s="33"/>
      <c r="DO78" s="33"/>
      <c r="DP78" s="33"/>
      <c r="DQ78" s="33"/>
      <c r="DR78" s="33"/>
      <c r="DS78" s="33"/>
      <c r="DT78" s="33"/>
      <c r="DU78" s="33"/>
      <c r="DV78" s="33"/>
      <c r="DW78" s="33"/>
      <c r="DX78" s="33"/>
      <c r="DY78" s="33"/>
      <c r="DZ78" s="33"/>
      <c r="EA78" s="33"/>
      <c r="EB78" s="33"/>
      <c r="EC78" s="33"/>
      <c r="ED78" s="33"/>
      <c r="EE78" s="33"/>
      <c r="EF78" s="33"/>
      <c r="EG78" s="33"/>
      <c r="EH78" s="33"/>
      <c r="EI78" s="33"/>
      <c r="EJ78" s="33"/>
      <c r="EK78" s="33"/>
      <c r="EL78" s="33"/>
      <c r="EM78" s="33"/>
      <c r="EN78" s="33"/>
      <c r="EO78" s="33"/>
      <c r="EP78" s="33"/>
      <c r="EQ78" s="33"/>
      <c r="ER78" s="33"/>
      <c r="ES78" s="33"/>
      <c r="ET78" s="33"/>
      <c r="EU78" s="33"/>
      <c r="EV78" s="33"/>
      <c r="EW78" s="33"/>
      <c r="EX78" s="33"/>
      <c r="EY78" s="33"/>
      <c r="EZ78" s="33"/>
      <c r="FA78" s="23" t="s">
        <v>612</v>
      </c>
      <c r="FB78" s="23"/>
      <c r="FC78" s="23"/>
      <c r="FD78" s="23"/>
    </row>
    <row r="79">
      <c r="A79" s="22" t="s">
        <v>613</v>
      </c>
      <c r="B79" s="23" t="s">
        <v>614</v>
      </c>
      <c r="C79" s="24" t="s">
        <v>92</v>
      </c>
      <c r="D79" s="23" t="s">
        <v>18</v>
      </c>
      <c r="E79" s="25"/>
      <c r="F79" s="25"/>
      <c r="G79" s="23" t="s">
        <v>615</v>
      </c>
      <c r="H79" s="23" t="s">
        <v>321</v>
      </c>
      <c r="I79" s="23" t="s">
        <v>13</v>
      </c>
      <c r="J79" s="23" t="s">
        <v>13</v>
      </c>
      <c r="K79" s="23" t="s">
        <v>272</v>
      </c>
      <c r="L79" s="23" t="s">
        <v>616</v>
      </c>
      <c r="M79" s="23" t="s">
        <v>133</v>
      </c>
      <c r="N79" s="26">
        <v>42186.0</v>
      </c>
      <c r="O79" s="26">
        <v>42186.0</v>
      </c>
      <c r="P79" s="27"/>
      <c r="Q79" s="28"/>
      <c r="R79" s="28"/>
      <c r="S79" s="28"/>
      <c r="T79" s="28">
        <f t="shared" si="3"/>
        <v>1337</v>
      </c>
      <c r="U79" s="29">
        <f t="shared" ref="U79:W79" si="165">IF(ISBLANK($A79),"",sum(AE79,AK79,AQ79,AW79,BC79,BI79,BO79,BU79,CA79,CG79,CM79,CS79,CY79,DE79,DK79,DQ79,DW79,EC79,EI79,EO79,EU79))</f>
        <v>4</v>
      </c>
      <c r="V79" s="29">
        <f t="shared" si="165"/>
        <v>0</v>
      </c>
      <c r="W79" s="29">
        <f t="shared" si="165"/>
        <v>0</v>
      </c>
      <c r="X79" s="30">
        <f t="shared" si="28"/>
        <v>4</v>
      </c>
      <c r="Y79" s="29">
        <f t="shared" ref="Y79:AA79" si="166">IF(ISBLANK($A79),"",sum(AH79,AN79,AT79,AZ79,BF79,BL79,BR79,BX79,CD79,CJ79,CP79,CV79,DB79,DH79,DN79,DT79,DZ79,EF79,EL79,ER79,EX79))</f>
        <v>3</v>
      </c>
      <c r="Z79" s="29">
        <f t="shared" si="166"/>
        <v>2</v>
      </c>
      <c r="AA79" s="29">
        <f t="shared" si="166"/>
        <v>0</v>
      </c>
      <c r="AB79" s="30">
        <f t="shared" si="108"/>
        <v>5</v>
      </c>
      <c r="AC79" s="31">
        <f t="shared" si="8"/>
        <v>0.75</v>
      </c>
      <c r="AD79" s="48" t="str">
        <f t="shared" ref="AD79:AD204" si="169"> IF( N79="" , "", IF( (TODAY()-N79)/7 &gt; 20 , "20+", ROUNDUP((TODAY()-N79)/7 ,0)))</f>
        <v>20+</v>
      </c>
      <c r="AE79" s="33"/>
      <c r="AF79" s="33"/>
      <c r="AG79" s="33"/>
      <c r="AH79" s="33"/>
      <c r="AI79" s="33"/>
      <c r="AJ79" s="33"/>
      <c r="AK79" s="22">
        <v>2.0</v>
      </c>
      <c r="AL79" s="33"/>
      <c r="AM79" s="33"/>
      <c r="AN79" s="22">
        <v>1.0</v>
      </c>
      <c r="AO79" s="22">
        <v>1.0</v>
      </c>
      <c r="AP79" s="33"/>
      <c r="AQ79" s="33"/>
      <c r="AR79" s="33"/>
      <c r="AS79" s="33"/>
      <c r="AT79" s="33"/>
      <c r="AU79" s="33"/>
      <c r="AV79" s="33"/>
      <c r="AW79" s="22">
        <v>1.0</v>
      </c>
      <c r="AX79" s="33"/>
      <c r="AY79" s="33"/>
      <c r="AZ79" s="33"/>
      <c r="BA79" s="33"/>
      <c r="BB79" s="33"/>
      <c r="BC79" s="22">
        <v>1.0</v>
      </c>
      <c r="BD79" s="33"/>
      <c r="BE79" s="33"/>
      <c r="BF79" s="22">
        <v>2.0</v>
      </c>
      <c r="BG79" s="33"/>
      <c r="BH79" s="33"/>
      <c r="BI79" s="33"/>
      <c r="BJ79" s="33"/>
      <c r="BK79" s="33"/>
      <c r="BL79" s="33"/>
      <c r="BM79" s="33"/>
      <c r="BN79" s="33"/>
      <c r="BO79" s="33"/>
      <c r="BP79" s="33"/>
      <c r="BQ79" s="33"/>
      <c r="BR79" s="33"/>
      <c r="BS79" s="33"/>
      <c r="BT79" s="33"/>
      <c r="BU79" s="33"/>
      <c r="BV79" s="33"/>
      <c r="BW79" s="33"/>
      <c r="BX79" s="33"/>
      <c r="BY79" s="22">
        <v>1.0</v>
      </c>
      <c r="BZ79" s="33"/>
      <c r="CA79" s="33"/>
      <c r="CB79" s="33"/>
      <c r="CC79" s="33"/>
      <c r="CD79" s="33"/>
      <c r="CE79" s="33"/>
      <c r="CF79" s="33"/>
      <c r="CG79" s="33"/>
      <c r="CH79" s="33"/>
      <c r="CI79" s="33"/>
      <c r="CJ79" s="33"/>
      <c r="CK79" s="33"/>
      <c r="CL79" s="33"/>
      <c r="CM79" s="33"/>
      <c r="CN79" s="33"/>
      <c r="CO79" s="33"/>
      <c r="CP79" s="33"/>
      <c r="CQ79" s="33"/>
      <c r="CR79" s="33"/>
      <c r="CS79" s="33"/>
      <c r="CT79" s="33"/>
      <c r="CU79" s="33"/>
      <c r="CV79" s="33"/>
      <c r="CW79" s="33"/>
      <c r="CX79" s="33"/>
      <c r="CY79" s="33"/>
      <c r="CZ79" s="33"/>
      <c r="DA79" s="33"/>
      <c r="DB79" s="33"/>
      <c r="DC79" s="33"/>
      <c r="DD79" s="33"/>
      <c r="DE79" s="33"/>
      <c r="DF79" s="33"/>
      <c r="DG79" s="33"/>
      <c r="DH79" s="33"/>
      <c r="DI79" s="33"/>
      <c r="DJ79" s="33"/>
      <c r="DK79" s="33"/>
      <c r="DL79" s="33"/>
      <c r="DM79" s="33"/>
      <c r="DN79" s="33"/>
      <c r="DO79" s="33"/>
      <c r="DP79" s="33"/>
      <c r="DQ79" s="33"/>
      <c r="DR79" s="33"/>
      <c r="DS79" s="33"/>
      <c r="DT79" s="33"/>
      <c r="DU79" s="33"/>
      <c r="DV79" s="33"/>
      <c r="DW79" s="33"/>
      <c r="DX79" s="33"/>
      <c r="DY79" s="33"/>
      <c r="DZ79" s="33"/>
      <c r="EA79" s="33"/>
      <c r="EB79" s="33"/>
      <c r="EC79" s="33"/>
      <c r="ED79" s="33"/>
      <c r="EE79" s="33"/>
      <c r="EF79" s="33"/>
      <c r="EG79" s="33"/>
      <c r="EH79" s="33"/>
      <c r="EI79" s="33"/>
      <c r="EJ79" s="33"/>
      <c r="EK79" s="33"/>
      <c r="EL79" s="33"/>
      <c r="EM79" s="33"/>
      <c r="EN79" s="33"/>
      <c r="EO79" s="33"/>
      <c r="EP79" s="33"/>
      <c r="EQ79" s="33"/>
      <c r="ER79" s="33"/>
      <c r="ES79" s="33"/>
      <c r="ET79" s="33"/>
      <c r="EU79" s="33"/>
      <c r="EV79" s="33"/>
      <c r="EW79" s="33"/>
      <c r="EX79" s="33"/>
      <c r="EY79" s="33"/>
      <c r="EZ79" s="33"/>
      <c r="FA79" s="23" t="s">
        <v>617</v>
      </c>
      <c r="FB79" s="23"/>
      <c r="FC79" s="23"/>
      <c r="FD79" s="23"/>
    </row>
    <row r="80">
      <c r="A80" s="22" t="s">
        <v>618</v>
      </c>
      <c r="B80" s="23" t="s">
        <v>619</v>
      </c>
      <c r="C80" s="24" t="s">
        <v>92</v>
      </c>
      <c r="D80" s="23" t="s">
        <v>18</v>
      </c>
      <c r="E80" s="25"/>
      <c r="F80" s="25"/>
      <c r="G80" s="23" t="s">
        <v>615</v>
      </c>
      <c r="H80" s="23" t="s">
        <v>467</v>
      </c>
      <c r="I80" s="23" t="s">
        <v>13</v>
      </c>
      <c r="J80" s="23" t="s">
        <v>13</v>
      </c>
      <c r="K80" s="23" t="s">
        <v>272</v>
      </c>
      <c r="L80" s="23" t="s">
        <v>378</v>
      </c>
      <c r="M80" s="23" t="s">
        <v>75</v>
      </c>
      <c r="N80" s="26">
        <v>42199.0</v>
      </c>
      <c r="O80" s="26">
        <v>42199.0</v>
      </c>
      <c r="P80" s="27"/>
      <c r="Q80" s="28"/>
      <c r="R80" s="28"/>
      <c r="S80" s="28"/>
      <c r="T80" s="28">
        <f t="shared" si="3"/>
        <v>1324</v>
      </c>
      <c r="U80" s="29">
        <f t="shared" ref="U80:W80" si="167">IF(ISBLANK($A80),"",sum(AE80,AK80,AQ80,AW80,BC80,BI80,BO80,BU80,CA80,CG80,CM80,CS80,CY80,DE80,DK80,DQ80,DW80,EC80,EI80,EO80,EU80))</f>
        <v>6</v>
      </c>
      <c r="V80" s="29">
        <f t="shared" si="167"/>
        <v>0</v>
      </c>
      <c r="W80" s="29">
        <f t="shared" si="167"/>
        <v>0</v>
      </c>
      <c r="X80" s="30">
        <f t="shared" si="28"/>
        <v>6</v>
      </c>
      <c r="Y80" s="29">
        <f t="shared" ref="Y80:AA80" si="168">IF(ISBLANK($A80),"",sum(AH80,AN80,AT80,AZ80,BF80,BL80,BR80,BX80,CD80,CJ80,CP80,CV80,DB80,DH80,DN80,DT80,DZ80,EF80,EL80,ER80,EX80))</f>
        <v>4</v>
      </c>
      <c r="Z80" s="29">
        <f t="shared" si="168"/>
        <v>2</v>
      </c>
      <c r="AA80" s="29">
        <f t="shared" si="168"/>
        <v>0</v>
      </c>
      <c r="AB80" s="30">
        <f t="shared" si="108"/>
        <v>6</v>
      </c>
      <c r="AC80" s="31">
        <f t="shared" si="8"/>
        <v>0.6666666667</v>
      </c>
      <c r="AD80" s="48" t="str">
        <f t="shared" si="169"/>
        <v>20+</v>
      </c>
      <c r="AE80" s="33"/>
      <c r="AF80" s="33"/>
      <c r="AG80" s="33"/>
      <c r="AH80" s="33"/>
      <c r="AI80" s="33"/>
      <c r="AJ80" s="33"/>
      <c r="AK80" s="22">
        <v>2.0</v>
      </c>
      <c r="AL80" s="33"/>
      <c r="AM80" s="33"/>
      <c r="AN80" s="33"/>
      <c r="AO80" s="33"/>
      <c r="AP80" s="33"/>
      <c r="AQ80" s="22">
        <v>1.0</v>
      </c>
      <c r="AR80" s="33"/>
      <c r="AS80" s="33"/>
      <c r="AT80" s="22">
        <v>1.0</v>
      </c>
      <c r="AU80" s="33"/>
      <c r="AV80" s="33"/>
      <c r="AW80" s="22">
        <v>1.0</v>
      </c>
      <c r="AX80" s="33"/>
      <c r="AY80" s="33"/>
      <c r="AZ80" s="33"/>
      <c r="BA80" s="33"/>
      <c r="BB80" s="33"/>
      <c r="BC80" s="33"/>
      <c r="BD80" s="33"/>
      <c r="BE80" s="33"/>
      <c r="BF80" s="22">
        <v>2.0</v>
      </c>
      <c r="BG80" s="33"/>
      <c r="BH80" s="33"/>
      <c r="BI80" s="33"/>
      <c r="BJ80" s="33"/>
      <c r="BK80" s="33"/>
      <c r="BL80" s="33"/>
      <c r="BM80" s="22">
        <v>1.0</v>
      </c>
      <c r="BN80" s="33"/>
      <c r="BO80" s="33"/>
      <c r="BP80" s="33"/>
      <c r="BQ80" s="33"/>
      <c r="BR80" s="33"/>
      <c r="BS80" s="22">
        <v>1.0</v>
      </c>
      <c r="BT80" s="33"/>
      <c r="BU80" s="33"/>
      <c r="BV80" s="33"/>
      <c r="BW80" s="33"/>
      <c r="BX80" s="33"/>
      <c r="BY80" s="33"/>
      <c r="BZ80" s="33"/>
      <c r="CA80" s="33"/>
      <c r="CB80" s="33"/>
      <c r="CC80" s="33"/>
      <c r="CD80" s="33"/>
      <c r="CE80" s="33"/>
      <c r="CF80" s="33"/>
      <c r="CG80" s="33"/>
      <c r="CH80" s="33"/>
      <c r="CI80" s="33"/>
      <c r="CJ80" s="33"/>
      <c r="CK80" s="33"/>
      <c r="CL80" s="33"/>
      <c r="CM80" s="22">
        <v>1.0</v>
      </c>
      <c r="CN80" s="33"/>
      <c r="CO80" s="33"/>
      <c r="CP80" s="22">
        <v>1.0</v>
      </c>
      <c r="CQ80" s="33"/>
      <c r="CR80" s="33"/>
      <c r="CS80" s="33"/>
      <c r="CT80" s="33"/>
      <c r="CU80" s="33"/>
      <c r="CV80" s="33"/>
      <c r="CW80" s="33"/>
      <c r="CX80" s="33"/>
      <c r="CY80" s="22">
        <v>1.0</v>
      </c>
      <c r="CZ80" s="33"/>
      <c r="DA80" s="33"/>
      <c r="DB80" s="33"/>
      <c r="DC80" s="33"/>
      <c r="DD80" s="33"/>
      <c r="DE80" s="33"/>
      <c r="DF80" s="33"/>
      <c r="DG80" s="33"/>
      <c r="DH80" s="33"/>
      <c r="DI80" s="33"/>
      <c r="DJ80" s="33"/>
      <c r="DK80" s="33"/>
      <c r="DL80" s="33"/>
      <c r="DM80" s="33"/>
      <c r="DN80" s="33"/>
      <c r="DO80" s="33"/>
      <c r="DP80" s="33"/>
      <c r="DQ80" s="33"/>
      <c r="DR80" s="33"/>
      <c r="DS80" s="33"/>
      <c r="DT80" s="33"/>
      <c r="DU80" s="33"/>
      <c r="DV80" s="33"/>
      <c r="DW80" s="33"/>
      <c r="DX80" s="33"/>
      <c r="DY80" s="33"/>
      <c r="DZ80" s="33"/>
      <c r="EA80" s="33"/>
      <c r="EB80" s="33"/>
      <c r="EC80" s="33"/>
      <c r="ED80" s="33"/>
      <c r="EE80" s="33"/>
      <c r="EF80" s="33"/>
      <c r="EG80" s="33"/>
      <c r="EH80" s="33"/>
      <c r="EI80" s="33"/>
      <c r="EJ80" s="33"/>
      <c r="EK80" s="33"/>
      <c r="EL80" s="33"/>
      <c r="EM80" s="33"/>
      <c r="EN80" s="33"/>
      <c r="EO80" s="33"/>
      <c r="EP80" s="33"/>
      <c r="EQ80" s="33"/>
      <c r="ER80" s="33"/>
      <c r="ES80" s="33"/>
      <c r="ET80" s="33"/>
      <c r="EU80" s="33"/>
      <c r="EV80" s="33"/>
      <c r="EW80" s="33"/>
      <c r="EX80" s="33"/>
      <c r="EY80" s="33"/>
      <c r="EZ80" s="33"/>
      <c r="FA80" s="23" t="s">
        <v>620</v>
      </c>
      <c r="FB80" s="23"/>
      <c r="FC80" s="23"/>
      <c r="FD80" s="23"/>
    </row>
    <row r="81">
      <c r="A81" s="22" t="s">
        <v>621</v>
      </c>
      <c r="B81" s="23" t="s">
        <v>622</v>
      </c>
      <c r="C81" s="24" t="s">
        <v>82</v>
      </c>
      <c r="D81" s="23" t="s">
        <v>18</v>
      </c>
      <c r="E81" s="25"/>
      <c r="F81" s="25"/>
      <c r="G81" s="23" t="s">
        <v>300</v>
      </c>
      <c r="H81" s="23" t="s">
        <v>623</v>
      </c>
      <c r="I81" s="23" t="s">
        <v>13</v>
      </c>
      <c r="J81" s="23" t="s">
        <v>13</v>
      </c>
      <c r="K81" s="23" t="s">
        <v>272</v>
      </c>
      <c r="L81" s="23" t="s">
        <v>433</v>
      </c>
      <c r="M81" s="23" t="s">
        <v>106</v>
      </c>
      <c r="N81" s="26">
        <v>42017.0</v>
      </c>
      <c r="O81" s="26">
        <v>42017.0</v>
      </c>
      <c r="P81" s="27"/>
      <c r="Q81" s="28"/>
      <c r="R81" s="28"/>
      <c r="S81" s="28"/>
      <c r="T81" s="28">
        <f t="shared" si="3"/>
        <v>1506</v>
      </c>
      <c r="U81" s="29">
        <f t="shared" ref="U81:W81" si="170">IF(ISBLANK($A81),"",sum(AE81,AK81,AQ81,AW81,BC81,BI81,BO81,BU81,CA81,CG81,CM81,CS81,CY81,DE81,DK81,DQ81,DW81,EC81,EI81,EO81,EU81))</f>
        <v>17</v>
      </c>
      <c r="V81" s="29">
        <f t="shared" si="170"/>
        <v>7</v>
      </c>
      <c r="W81" s="29">
        <f t="shared" si="170"/>
        <v>0</v>
      </c>
      <c r="X81" s="30">
        <f t="shared" si="28"/>
        <v>24</v>
      </c>
      <c r="Y81" s="29">
        <f t="shared" ref="Y81:AA81" si="171">IF(ISBLANK($A81),"",sum(AH81,AN81,AT81,AZ81,BF81,BL81,BR81,BX81,CD81,CJ81,CP81,CV81,DB81,DH81,DN81,DT81,DZ81,EF81,EL81,ER81,EX81))</f>
        <v>21</v>
      </c>
      <c r="Z81" s="29">
        <f t="shared" si="171"/>
        <v>13</v>
      </c>
      <c r="AA81" s="29">
        <f t="shared" si="171"/>
        <v>0</v>
      </c>
      <c r="AB81" s="30">
        <f t="shared" si="108"/>
        <v>34</v>
      </c>
      <c r="AC81" s="31">
        <f t="shared" si="8"/>
        <v>0.875</v>
      </c>
      <c r="AD81" s="32" t="str">
        <f t="shared" si="169"/>
        <v>20+</v>
      </c>
      <c r="AE81" s="22">
        <v>4.0</v>
      </c>
      <c r="AF81" s="33"/>
      <c r="AG81" s="33"/>
      <c r="AH81" s="33"/>
      <c r="AI81" s="33"/>
      <c r="AJ81" s="33"/>
      <c r="AK81" s="33"/>
      <c r="AL81" s="33"/>
      <c r="AM81" s="33"/>
      <c r="AN81" s="33"/>
      <c r="AO81" s="33"/>
      <c r="AP81" s="33"/>
      <c r="AQ81" s="22">
        <v>2.0</v>
      </c>
      <c r="AR81" s="22">
        <v>1.0</v>
      </c>
      <c r="AS81" s="33"/>
      <c r="AT81" s="22">
        <v>7.0</v>
      </c>
      <c r="AU81" s="33"/>
      <c r="AV81" s="33"/>
      <c r="AW81" s="33"/>
      <c r="AX81" s="33"/>
      <c r="AY81" s="33"/>
      <c r="AZ81" s="33"/>
      <c r="BA81" s="33"/>
      <c r="BB81" s="33"/>
      <c r="BC81" s="22">
        <v>2.0</v>
      </c>
      <c r="BD81" s="33"/>
      <c r="BE81" s="33"/>
      <c r="BF81" s="22">
        <v>1.0</v>
      </c>
      <c r="BG81" s="33"/>
      <c r="BH81" s="33"/>
      <c r="BI81" s="22">
        <v>3.0</v>
      </c>
      <c r="BJ81" s="33"/>
      <c r="BK81" s="33"/>
      <c r="BL81" s="22">
        <v>2.0</v>
      </c>
      <c r="BM81" s="33"/>
      <c r="BN81" s="33"/>
      <c r="BO81" s="22">
        <v>1.0</v>
      </c>
      <c r="BP81" s="33"/>
      <c r="BQ81" s="33"/>
      <c r="BR81" s="22">
        <v>1.0</v>
      </c>
      <c r="BS81" s="33"/>
      <c r="BT81" s="33"/>
      <c r="BU81" s="22">
        <v>1.0</v>
      </c>
      <c r="BV81" s="22">
        <v>1.0</v>
      </c>
      <c r="BW81" s="33"/>
      <c r="BX81" s="22">
        <v>1.0</v>
      </c>
      <c r="BY81" s="33"/>
      <c r="BZ81" s="33"/>
      <c r="CA81" s="33"/>
      <c r="CB81" s="33"/>
      <c r="CC81" s="33"/>
      <c r="CD81" s="22">
        <v>1.0</v>
      </c>
      <c r="CE81" s="22">
        <v>3.0</v>
      </c>
      <c r="CF81" s="33"/>
      <c r="CG81" s="33"/>
      <c r="CH81" s="33"/>
      <c r="CI81" s="33"/>
      <c r="CJ81" s="33"/>
      <c r="CK81" s="33"/>
      <c r="CL81" s="33"/>
      <c r="CM81" s="33"/>
      <c r="CN81" s="33"/>
      <c r="CO81" s="33"/>
      <c r="CP81" s="33"/>
      <c r="CQ81" s="22">
        <v>2.0</v>
      </c>
      <c r="CR81" s="22"/>
      <c r="CS81" s="33"/>
      <c r="CT81" s="33"/>
      <c r="CU81" s="33"/>
      <c r="CV81" s="33"/>
      <c r="CW81" s="22">
        <v>1.0</v>
      </c>
      <c r="CX81" s="33"/>
      <c r="CY81" s="33"/>
      <c r="CZ81" s="33"/>
      <c r="DA81" s="33"/>
      <c r="DB81" s="33"/>
      <c r="DC81" s="33"/>
      <c r="DD81" s="33"/>
      <c r="DE81" s="33"/>
      <c r="DF81" s="33"/>
      <c r="DG81" s="33"/>
      <c r="DH81" s="33"/>
      <c r="DI81" s="33"/>
      <c r="DJ81" s="33"/>
      <c r="DK81" s="33"/>
      <c r="DL81" s="33"/>
      <c r="DM81" s="33"/>
      <c r="DN81" s="33"/>
      <c r="DO81" s="33"/>
      <c r="DP81" s="33"/>
      <c r="DQ81" s="33"/>
      <c r="DR81" s="33"/>
      <c r="DS81" s="33"/>
      <c r="DT81" s="33"/>
      <c r="DU81" s="33"/>
      <c r="DV81" s="33"/>
      <c r="DW81" s="33"/>
      <c r="DX81" s="33"/>
      <c r="DY81" s="33"/>
      <c r="DZ81" s="33"/>
      <c r="EA81" s="22">
        <v>2.0</v>
      </c>
      <c r="EB81" s="33"/>
      <c r="EC81" s="33"/>
      <c r="ED81" s="33"/>
      <c r="EE81" s="33"/>
      <c r="EF81" s="33"/>
      <c r="EG81" s="22">
        <v>2.0</v>
      </c>
      <c r="EH81" s="33"/>
      <c r="EI81" s="22">
        <v>1.0</v>
      </c>
      <c r="EJ81" s="22">
        <v>3.0</v>
      </c>
      <c r="EK81" s="33"/>
      <c r="EL81" s="22">
        <v>2.0</v>
      </c>
      <c r="EM81" s="33"/>
      <c r="EN81" s="33"/>
      <c r="EO81" s="22">
        <v>3.0</v>
      </c>
      <c r="EP81" s="22">
        <v>2.0</v>
      </c>
      <c r="EQ81" s="33"/>
      <c r="ER81" s="22">
        <v>3.0</v>
      </c>
      <c r="ES81" s="33"/>
      <c r="ET81" s="33"/>
      <c r="EU81" s="33"/>
      <c r="EV81" s="33"/>
      <c r="EW81" s="33"/>
      <c r="EX81" s="22">
        <v>3.0</v>
      </c>
      <c r="EY81" s="22">
        <v>3.0</v>
      </c>
      <c r="EZ81" s="33"/>
      <c r="FA81" s="23" t="s">
        <v>624</v>
      </c>
      <c r="FB81" s="23"/>
      <c r="FC81" s="23"/>
      <c r="FD81" s="23"/>
    </row>
    <row r="82">
      <c r="A82" s="34" t="s">
        <v>625</v>
      </c>
      <c r="B82" s="35" t="s">
        <v>626</v>
      </c>
      <c r="C82" s="49" t="s">
        <v>82</v>
      </c>
      <c r="D82" s="35" t="s">
        <v>18</v>
      </c>
      <c r="E82" s="47"/>
      <c r="F82" s="47"/>
      <c r="G82" s="35" t="s">
        <v>606</v>
      </c>
      <c r="H82" s="35" t="s">
        <v>389</v>
      </c>
      <c r="I82" s="35" t="s">
        <v>13</v>
      </c>
      <c r="J82" s="35" t="s">
        <v>13</v>
      </c>
      <c r="K82" s="35" t="s">
        <v>96</v>
      </c>
      <c r="L82" s="35" t="s">
        <v>409</v>
      </c>
      <c r="M82" s="35" t="s">
        <v>85</v>
      </c>
      <c r="N82" s="38">
        <v>42016.0</v>
      </c>
      <c r="O82" s="38">
        <v>42016.0</v>
      </c>
      <c r="P82" s="39"/>
      <c r="Q82" s="41"/>
      <c r="R82" s="41"/>
      <c r="S82" s="41"/>
      <c r="T82" s="41">
        <f t="shared" si="3"/>
        <v>1507</v>
      </c>
      <c r="U82" s="42">
        <f t="shared" ref="U82:W82" si="172">IF(ISBLANK($A82),"",sum(AE82,AK82,AQ82,AW82,BC82,BI82,BO82,BU82,CA82,CG82,CM82,CS82,CY82,DE82,DK82,DQ82,DW82,EC82,EI82,EO82,EU82))</f>
        <v>5</v>
      </c>
      <c r="V82" s="42">
        <f t="shared" si="172"/>
        <v>2</v>
      </c>
      <c r="W82" s="42">
        <f t="shared" si="172"/>
        <v>0</v>
      </c>
      <c r="X82" s="43">
        <f t="shared" si="28"/>
        <v>7</v>
      </c>
      <c r="Y82" s="42">
        <f t="shared" ref="Y82:AA82" si="173">IF(ISBLANK($A82),"",sum(AH82,AN82,AT82,AZ82,BF82,BL82,BR82,BX82,CD82,CJ82,CP82,CV82,DB82,DH82,DN82,DT82,DZ82,EF82,EL82,ER82,EX82))</f>
        <v>4</v>
      </c>
      <c r="Z82" s="42">
        <f t="shared" si="173"/>
        <v>3</v>
      </c>
      <c r="AA82" s="42">
        <f t="shared" si="173"/>
        <v>0</v>
      </c>
      <c r="AB82" s="43">
        <f t="shared" si="108"/>
        <v>7</v>
      </c>
      <c r="AC82" s="44">
        <f t="shared" si="8"/>
        <v>0.5714285714</v>
      </c>
      <c r="AD82" s="32" t="str">
        <f t="shared" si="169"/>
        <v>20+</v>
      </c>
      <c r="AE82" s="51">
        <v>2.0</v>
      </c>
      <c r="AF82" s="51"/>
      <c r="AG82" s="46"/>
      <c r="AH82" s="46"/>
      <c r="AI82" s="46"/>
      <c r="AJ82" s="46"/>
      <c r="AK82" s="51">
        <v>1.0</v>
      </c>
      <c r="AL82" s="46"/>
      <c r="AM82" s="46"/>
      <c r="AN82" s="46"/>
      <c r="AO82" s="46"/>
      <c r="AP82" s="46"/>
      <c r="AQ82" s="46"/>
      <c r="AR82" s="51">
        <v>2.0</v>
      </c>
      <c r="AS82" s="46"/>
      <c r="AT82" s="51">
        <v>3.0</v>
      </c>
      <c r="AU82" s="46"/>
      <c r="AV82" s="46"/>
      <c r="AW82" s="51">
        <v>1.0</v>
      </c>
      <c r="AX82" s="46"/>
      <c r="AY82" s="46"/>
      <c r="AZ82" s="46"/>
      <c r="BA82" s="46"/>
      <c r="BB82" s="46"/>
      <c r="BC82" s="46"/>
      <c r="BD82" s="46"/>
      <c r="BE82" s="46"/>
      <c r="BF82" s="46"/>
      <c r="BG82" s="51">
        <v>1.0</v>
      </c>
      <c r="BH82" s="46"/>
      <c r="BI82" s="46"/>
      <c r="BJ82" s="46"/>
      <c r="BK82" s="46"/>
      <c r="BL82" s="46"/>
      <c r="BM82" s="46"/>
      <c r="BN82" s="46"/>
      <c r="BO82" s="46"/>
      <c r="BP82" s="46"/>
      <c r="BQ82" s="46"/>
      <c r="BR82" s="46"/>
      <c r="BS82" s="46"/>
      <c r="BT82" s="46"/>
      <c r="BU82" s="51">
        <v>1.0</v>
      </c>
      <c r="BV82" s="46"/>
      <c r="BW82" s="46"/>
      <c r="BX82" s="51">
        <v>1.0</v>
      </c>
      <c r="BY82" s="46"/>
      <c r="BZ82" s="46"/>
      <c r="CA82" s="46"/>
      <c r="CB82" s="46"/>
      <c r="CC82" s="46"/>
      <c r="CD82" s="46"/>
      <c r="CE82" s="51">
        <v>1.0</v>
      </c>
      <c r="CF82" s="46"/>
      <c r="CG82" s="46"/>
      <c r="CH82" s="46"/>
      <c r="CI82" s="46"/>
      <c r="CJ82" s="46"/>
      <c r="CK82" s="46"/>
      <c r="CL82" s="46"/>
      <c r="CM82" s="46"/>
      <c r="CN82" s="46"/>
      <c r="CO82" s="46"/>
      <c r="CP82" s="46"/>
      <c r="CQ82" s="51">
        <v>1.0</v>
      </c>
      <c r="CR82" s="46"/>
      <c r="CS82" s="46"/>
      <c r="CT82" s="46"/>
      <c r="CU82" s="46"/>
      <c r="CV82" s="46"/>
      <c r="CW82" s="46"/>
      <c r="CX82" s="46"/>
      <c r="CY82" s="46"/>
      <c r="CZ82" s="46"/>
      <c r="DA82" s="46"/>
      <c r="DB82" s="46"/>
      <c r="DC82" s="46"/>
      <c r="DD82" s="46"/>
      <c r="DE82" s="46"/>
      <c r="DF82" s="46"/>
      <c r="DG82" s="46"/>
      <c r="DH82" s="46"/>
      <c r="DI82" s="46"/>
      <c r="DJ82" s="46"/>
      <c r="DK82" s="46"/>
      <c r="DL82" s="46"/>
      <c r="DM82" s="46"/>
      <c r="DN82" s="46"/>
      <c r="DO82" s="46"/>
      <c r="DP82" s="46"/>
      <c r="DQ82" s="46"/>
      <c r="DR82" s="46"/>
      <c r="DS82" s="46"/>
      <c r="DT82" s="46"/>
      <c r="DU82" s="46"/>
      <c r="DV82" s="46"/>
      <c r="DW82" s="46"/>
      <c r="DX82" s="46"/>
      <c r="DY82" s="46"/>
      <c r="DZ82" s="46"/>
      <c r="EA82" s="46"/>
      <c r="EB82" s="46"/>
      <c r="EC82" s="46"/>
      <c r="ED82" s="46"/>
      <c r="EE82" s="46"/>
      <c r="EF82" s="46"/>
      <c r="EG82" s="46"/>
      <c r="EH82" s="46"/>
      <c r="EI82" s="46"/>
      <c r="EJ82" s="46"/>
      <c r="EK82" s="46"/>
      <c r="EL82" s="46"/>
      <c r="EM82" s="46"/>
      <c r="EN82" s="46"/>
      <c r="EO82" s="46"/>
      <c r="EP82" s="46"/>
      <c r="EQ82" s="46"/>
      <c r="ER82" s="46"/>
      <c r="ES82" s="46"/>
      <c r="ET82" s="46"/>
      <c r="EU82" s="46"/>
      <c r="EV82" s="46"/>
      <c r="EW82" s="46"/>
      <c r="EX82" s="46"/>
      <c r="EY82" s="46"/>
      <c r="EZ82" s="46"/>
      <c r="FA82" s="35" t="s">
        <v>627</v>
      </c>
      <c r="FB82" s="35"/>
      <c r="FC82" s="35"/>
      <c r="FD82" s="35"/>
    </row>
    <row r="83">
      <c r="A83" s="34" t="s">
        <v>628</v>
      </c>
      <c r="B83" s="35" t="s">
        <v>629</v>
      </c>
      <c r="C83" s="49" t="s">
        <v>82</v>
      </c>
      <c r="D83" s="35" t="s">
        <v>18</v>
      </c>
      <c r="E83" s="47"/>
      <c r="F83" s="47"/>
      <c r="G83" s="35" t="s">
        <v>630</v>
      </c>
      <c r="H83" s="35" t="s">
        <v>623</v>
      </c>
      <c r="I83" s="35" t="s">
        <v>13</v>
      </c>
      <c r="J83" s="35" t="s">
        <v>13</v>
      </c>
      <c r="K83" s="35" t="s">
        <v>96</v>
      </c>
      <c r="L83" s="35" t="s">
        <v>378</v>
      </c>
      <c r="M83" s="35" t="s">
        <v>75</v>
      </c>
      <c r="N83" s="38">
        <v>42018.0</v>
      </c>
      <c r="O83" s="38">
        <v>42018.0</v>
      </c>
      <c r="P83" s="39"/>
      <c r="Q83" s="41"/>
      <c r="R83" s="41"/>
      <c r="S83" s="41"/>
      <c r="T83" s="41">
        <f t="shared" si="3"/>
        <v>1505</v>
      </c>
      <c r="U83" s="42">
        <f t="shared" ref="U83:W83" si="174">IF(ISBLANK($A83),"",sum(AE83,AK83,AQ83,AW83,BC83,BI83,BO83,BU83,CA83,CG83,CM83,CS83,CY83,DE83,DK83,DQ83,DW83,EC83,EI83,EO83,EU83))</f>
        <v>0</v>
      </c>
      <c r="V83" s="42">
        <f t="shared" si="174"/>
        <v>3</v>
      </c>
      <c r="W83" s="42">
        <f t="shared" si="174"/>
        <v>0</v>
      </c>
      <c r="X83" s="43">
        <f t="shared" si="28"/>
        <v>3</v>
      </c>
      <c r="Y83" s="42">
        <f t="shared" ref="Y83:AA83" si="175">IF(ISBLANK($A83),"",sum(AH83,AN83,AT83,AZ83,BF83,BL83,BR83,BX83,CD83,CJ83,CP83,CV83,DB83,DH83,DN83,DT83,DZ83,EF83,EL83,ER83,EX83))</f>
        <v>0</v>
      </c>
      <c r="Z83" s="42">
        <f t="shared" si="175"/>
        <v>1</v>
      </c>
      <c r="AA83" s="42">
        <f t="shared" si="175"/>
        <v>0</v>
      </c>
      <c r="AB83" s="43">
        <f t="shared" si="108"/>
        <v>1</v>
      </c>
      <c r="AC83" s="44">
        <f t="shared" si="8"/>
        <v>0</v>
      </c>
      <c r="AD83" s="32" t="str">
        <f t="shared" si="169"/>
        <v>20+</v>
      </c>
      <c r="AE83" s="46"/>
      <c r="AF83" s="51">
        <v>2.0</v>
      </c>
      <c r="AG83" s="46"/>
      <c r="AH83" s="46"/>
      <c r="AI83" s="46"/>
      <c r="AJ83" s="46"/>
      <c r="AK83" s="46"/>
      <c r="AL83" s="46"/>
      <c r="AM83" s="46"/>
      <c r="AN83" s="46"/>
      <c r="AO83" s="46"/>
      <c r="AP83" s="46"/>
      <c r="AQ83" s="46"/>
      <c r="AR83" s="51">
        <v>1.0</v>
      </c>
      <c r="AS83" s="46"/>
      <c r="AT83" s="46"/>
      <c r="AU83" s="46"/>
      <c r="AV83" s="46"/>
      <c r="AW83" s="46"/>
      <c r="AX83" s="46"/>
      <c r="AY83" s="46"/>
      <c r="AZ83" s="46"/>
      <c r="BA83" s="46"/>
      <c r="BB83" s="46"/>
      <c r="BC83" s="46"/>
      <c r="BD83" s="46"/>
      <c r="BE83" s="46"/>
      <c r="BF83" s="46"/>
      <c r="BG83" s="46"/>
      <c r="BH83" s="46"/>
      <c r="BI83" s="46"/>
      <c r="BJ83" s="46"/>
      <c r="BK83" s="46"/>
      <c r="BL83" s="46"/>
      <c r="BM83" s="51">
        <v>1.0</v>
      </c>
      <c r="BN83" s="46"/>
      <c r="BO83" s="46"/>
      <c r="BP83" s="46"/>
      <c r="BQ83" s="46"/>
      <c r="BR83" s="46"/>
      <c r="BS83" s="46"/>
      <c r="BT83" s="46"/>
      <c r="BU83" s="46"/>
      <c r="BV83" s="46"/>
      <c r="BW83" s="46"/>
      <c r="BX83" s="46"/>
      <c r="BY83" s="46"/>
      <c r="BZ83" s="46"/>
      <c r="CA83" s="46"/>
      <c r="CB83" s="46"/>
      <c r="CC83" s="46"/>
      <c r="CD83" s="46"/>
      <c r="CE83" s="46"/>
      <c r="CF83" s="46"/>
      <c r="CG83" s="46"/>
      <c r="CH83" s="46"/>
      <c r="CI83" s="46"/>
      <c r="CJ83" s="46"/>
      <c r="CK83" s="46"/>
      <c r="CL83" s="46"/>
      <c r="CM83" s="46"/>
      <c r="CN83" s="46"/>
      <c r="CO83" s="46"/>
      <c r="CP83" s="46"/>
      <c r="CQ83" s="46"/>
      <c r="CR83" s="46"/>
      <c r="CS83" s="46"/>
      <c r="CT83" s="46"/>
      <c r="CU83" s="46"/>
      <c r="CV83" s="46"/>
      <c r="CW83" s="46"/>
      <c r="CX83" s="46"/>
      <c r="CY83" s="46"/>
      <c r="CZ83" s="46"/>
      <c r="DA83" s="46"/>
      <c r="DB83" s="46"/>
      <c r="DC83" s="46"/>
      <c r="DD83" s="46"/>
      <c r="DE83" s="46"/>
      <c r="DF83" s="46"/>
      <c r="DG83" s="46"/>
      <c r="DH83" s="46"/>
      <c r="DI83" s="46"/>
      <c r="DJ83" s="46"/>
      <c r="DK83" s="46"/>
      <c r="DL83" s="46"/>
      <c r="DM83" s="46"/>
      <c r="DN83" s="46"/>
      <c r="DO83" s="46"/>
      <c r="DP83" s="46"/>
      <c r="DQ83" s="46"/>
      <c r="DR83" s="46"/>
      <c r="DS83" s="46"/>
      <c r="DT83" s="46"/>
      <c r="DU83" s="46"/>
      <c r="DV83" s="46"/>
      <c r="DW83" s="46"/>
      <c r="DX83" s="46"/>
      <c r="DY83" s="46"/>
      <c r="DZ83" s="46"/>
      <c r="EA83" s="46"/>
      <c r="EB83" s="46"/>
      <c r="EC83" s="46"/>
      <c r="ED83" s="46"/>
      <c r="EE83" s="46"/>
      <c r="EF83" s="46"/>
      <c r="EG83" s="46"/>
      <c r="EH83" s="46"/>
      <c r="EI83" s="46"/>
      <c r="EJ83" s="46"/>
      <c r="EK83" s="46"/>
      <c r="EL83" s="46"/>
      <c r="EM83" s="46"/>
      <c r="EN83" s="46"/>
      <c r="EO83" s="46"/>
      <c r="EP83" s="46"/>
      <c r="EQ83" s="46"/>
      <c r="ER83" s="46"/>
      <c r="ES83" s="46"/>
      <c r="ET83" s="46"/>
      <c r="EU83" s="46"/>
      <c r="EV83" s="46"/>
      <c r="EW83" s="46"/>
      <c r="EX83" s="46"/>
      <c r="EY83" s="46"/>
      <c r="EZ83" s="46"/>
      <c r="FA83" s="35" t="s">
        <v>631</v>
      </c>
      <c r="FB83" s="35"/>
      <c r="FC83" s="35"/>
      <c r="FD83" s="35"/>
    </row>
    <row r="84">
      <c r="A84" s="22" t="s">
        <v>632</v>
      </c>
      <c r="B84" s="23" t="s">
        <v>633</v>
      </c>
      <c r="C84" s="24" t="s">
        <v>82</v>
      </c>
      <c r="D84" s="23" t="s">
        <v>18</v>
      </c>
      <c r="E84" s="25"/>
      <c r="F84" s="25"/>
      <c r="G84" s="23" t="s">
        <v>634</v>
      </c>
      <c r="H84" s="23" t="s">
        <v>301</v>
      </c>
      <c r="I84" s="23" t="s">
        <v>13</v>
      </c>
      <c r="J84" s="23" t="s">
        <v>13</v>
      </c>
      <c r="K84" s="23" t="s">
        <v>272</v>
      </c>
      <c r="L84" s="23" t="s">
        <v>409</v>
      </c>
      <c r="M84" s="23" t="s">
        <v>85</v>
      </c>
      <c r="N84" s="26">
        <v>42201.0</v>
      </c>
      <c r="O84" s="26">
        <v>42201.0</v>
      </c>
      <c r="P84" s="27"/>
      <c r="Q84" s="28"/>
      <c r="R84" s="28"/>
      <c r="S84" s="28"/>
      <c r="T84" s="28">
        <f t="shared" si="3"/>
        <v>1322</v>
      </c>
      <c r="U84" s="29">
        <f t="shared" ref="U84:W84" si="176">IF(ISBLANK($A84),"",sum(AE84,AK84,AQ84,AW84,BC84,BI84,BO84,BU84,CA84,CG84,CM84,CS84,CY84,DE84,DK84,DQ84,DW84,EC84,EI84,EO84,EU84))</f>
        <v>4</v>
      </c>
      <c r="V84" s="29">
        <f t="shared" si="176"/>
        <v>2</v>
      </c>
      <c r="W84" s="29">
        <f t="shared" si="176"/>
        <v>1</v>
      </c>
      <c r="X84" s="30">
        <f t="shared" si="28"/>
        <v>7</v>
      </c>
      <c r="Y84" s="29">
        <f t="shared" ref="Y84:AA84" si="177">IF(ISBLANK($A84),"",sum(AH84,AN84,AT84,AZ84,BF84,BL84,BR84,BX84,CD84,CJ84,CP84,CV84,DB84,DH84,DN84,DT84,DZ84,EF84,EL84,ER84,EX84))</f>
        <v>0</v>
      </c>
      <c r="Z84" s="29">
        <f t="shared" si="177"/>
        <v>0</v>
      </c>
      <c r="AA84" s="29">
        <f t="shared" si="177"/>
        <v>0</v>
      </c>
      <c r="AB84" s="30">
        <f t="shared" si="108"/>
        <v>0</v>
      </c>
      <c r="AC84" s="31">
        <f t="shared" si="8"/>
        <v>0</v>
      </c>
      <c r="AD84" s="48" t="str">
        <f t="shared" si="169"/>
        <v>20+</v>
      </c>
      <c r="AE84" s="33"/>
      <c r="AF84" s="33"/>
      <c r="AG84" s="33"/>
      <c r="AH84" s="33"/>
      <c r="AI84" s="33"/>
      <c r="AJ84" s="33"/>
      <c r="AK84" s="22">
        <v>3.0</v>
      </c>
      <c r="AL84" s="33"/>
      <c r="AM84" s="33"/>
      <c r="AN84" s="33"/>
      <c r="AO84" s="33"/>
      <c r="AP84" s="33"/>
      <c r="AQ84" s="22">
        <v>1.0</v>
      </c>
      <c r="AR84" s="33"/>
      <c r="AS84" s="22">
        <v>1.0</v>
      </c>
      <c r="AT84" s="33"/>
      <c r="AU84" s="33"/>
      <c r="AV84" s="33"/>
      <c r="AW84" s="33"/>
      <c r="AX84" s="22">
        <v>2.0</v>
      </c>
      <c r="AY84" s="33"/>
      <c r="AZ84" s="33"/>
      <c r="BA84" s="33"/>
      <c r="BB84" s="33"/>
      <c r="BC84" s="33"/>
      <c r="BD84" s="33"/>
      <c r="BE84" s="33"/>
      <c r="BF84" s="33"/>
      <c r="BG84" s="33"/>
      <c r="BH84" s="33"/>
      <c r="BI84" s="33"/>
      <c r="BJ84" s="33"/>
      <c r="BK84" s="33"/>
      <c r="BL84" s="33"/>
      <c r="BM84" s="33"/>
      <c r="BN84" s="33"/>
      <c r="BO84" s="33"/>
      <c r="BP84" s="33"/>
      <c r="BQ84" s="33"/>
      <c r="BR84" s="33"/>
      <c r="BS84" s="33"/>
      <c r="BT84" s="33"/>
      <c r="BU84" s="33"/>
      <c r="BV84" s="33"/>
      <c r="BW84" s="33"/>
      <c r="BX84" s="33"/>
      <c r="BY84" s="33"/>
      <c r="BZ84" s="33"/>
      <c r="CA84" s="33"/>
      <c r="CB84" s="33"/>
      <c r="CC84" s="33"/>
      <c r="CD84" s="33"/>
      <c r="CE84" s="33"/>
      <c r="CF84" s="33"/>
      <c r="CG84" s="33"/>
      <c r="CH84" s="33"/>
      <c r="CI84" s="33"/>
      <c r="CJ84" s="33"/>
      <c r="CK84" s="33"/>
      <c r="CL84" s="33"/>
      <c r="CM84" s="33"/>
      <c r="CN84" s="33"/>
      <c r="CO84" s="33"/>
      <c r="CP84" s="33"/>
      <c r="CQ84" s="33"/>
      <c r="CR84" s="33"/>
      <c r="CS84" s="33"/>
      <c r="CT84" s="33"/>
      <c r="CU84" s="33"/>
      <c r="CV84" s="33"/>
      <c r="CW84" s="33"/>
      <c r="CX84" s="33"/>
      <c r="CY84" s="33"/>
      <c r="CZ84" s="33"/>
      <c r="DA84" s="33"/>
      <c r="DB84" s="33"/>
      <c r="DC84" s="33"/>
      <c r="DD84" s="33"/>
      <c r="DE84" s="33"/>
      <c r="DF84" s="33"/>
      <c r="DG84" s="33"/>
      <c r="DH84" s="33"/>
      <c r="DI84" s="33"/>
      <c r="DJ84" s="33"/>
      <c r="DK84" s="33"/>
      <c r="DL84" s="33"/>
      <c r="DM84" s="33"/>
      <c r="DN84" s="33"/>
      <c r="DO84" s="33"/>
      <c r="DP84" s="33"/>
      <c r="DQ84" s="33"/>
      <c r="DR84" s="33"/>
      <c r="DS84" s="33"/>
      <c r="DT84" s="33"/>
      <c r="DU84" s="33"/>
      <c r="DV84" s="33"/>
      <c r="DW84" s="33"/>
      <c r="DX84" s="33"/>
      <c r="DY84" s="33"/>
      <c r="DZ84" s="33"/>
      <c r="EA84" s="33"/>
      <c r="EB84" s="33"/>
      <c r="EC84" s="33"/>
      <c r="ED84" s="33"/>
      <c r="EE84" s="33"/>
      <c r="EF84" s="33"/>
      <c r="EG84" s="33"/>
      <c r="EH84" s="33"/>
      <c r="EI84" s="33"/>
      <c r="EJ84" s="33"/>
      <c r="EK84" s="33"/>
      <c r="EL84" s="33"/>
      <c r="EM84" s="33"/>
      <c r="EN84" s="33"/>
      <c r="EO84" s="33"/>
      <c r="EP84" s="33"/>
      <c r="EQ84" s="33"/>
      <c r="ER84" s="33"/>
      <c r="ES84" s="33"/>
      <c r="ET84" s="33"/>
      <c r="EU84" s="33"/>
      <c r="EV84" s="33"/>
      <c r="EW84" s="33"/>
      <c r="EX84" s="33"/>
      <c r="EY84" s="33"/>
      <c r="EZ84" s="33"/>
      <c r="FA84" s="23" t="s">
        <v>635</v>
      </c>
      <c r="FB84" s="23"/>
      <c r="FC84" s="23"/>
      <c r="FD84" s="23"/>
    </row>
    <row r="85">
      <c r="A85" s="34" t="s">
        <v>636</v>
      </c>
      <c r="B85" s="35" t="s">
        <v>626</v>
      </c>
      <c r="C85" s="49" t="s">
        <v>82</v>
      </c>
      <c r="D85" s="35" t="s">
        <v>18</v>
      </c>
      <c r="E85" s="47"/>
      <c r="F85" s="47"/>
      <c r="G85" s="35" t="s">
        <v>606</v>
      </c>
      <c r="H85" s="35" t="s">
        <v>428</v>
      </c>
      <c r="I85" s="35" t="s">
        <v>13</v>
      </c>
      <c r="J85" s="35" t="s">
        <v>13</v>
      </c>
      <c r="K85" s="35" t="s">
        <v>96</v>
      </c>
      <c r="L85" s="35" t="s">
        <v>399</v>
      </c>
      <c r="M85" s="35" t="s">
        <v>121</v>
      </c>
      <c r="N85" s="38">
        <v>42074.0</v>
      </c>
      <c r="O85" s="38">
        <v>42074.0</v>
      </c>
      <c r="P85" s="39"/>
      <c r="Q85" s="41"/>
      <c r="R85" s="41"/>
      <c r="S85" s="41"/>
      <c r="T85" s="41">
        <f t="shared" si="3"/>
        <v>1449</v>
      </c>
      <c r="U85" s="42">
        <f t="shared" ref="U85:W85" si="178">IF(ISBLANK($A85),"",sum(AE85,AK85,AQ85,AW85,BC85,BI85,BO85,BU85,CA85,CG85,CM85,CS85,CY85,DE85,DK85,DQ85,DW85,EC85,EI85,EO85,EU85))</f>
        <v>3</v>
      </c>
      <c r="V85" s="42">
        <f t="shared" si="178"/>
        <v>2</v>
      </c>
      <c r="W85" s="42">
        <f t="shared" si="178"/>
        <v>0</v>
      </c>
      <c r="X85" s="43">
        <f t="shared" si="28"/>
        <v>5</v>
      </c>
      <c r="Y85" s="42">
        <f t="shared" ref="Y85:AA85" si="179">IF(ISBLANK($A85),"",sum(AH85,AN85,AT85,AZ85,BF85,BL85,BR85,BX85,CD85,CJ85,CP85,CV85,DB85,DH85,DN85,DT85,DZ85,EF85,EL85,ER85,EX85))</f>
        <v>2</v>
      </c>
      <c r="Z85" s="42">
        <f t="shared" si="179"/>
        <v>4</v>
      </c>
      <c r="AA85" s="42">
        <f t="shared" si="179"/>
        <v>0</v>
      </c>
      <c r="AB85" s="43">
        <f t="shared" si="108"/>
        <v>6</v>
      </c>
      <c r="AC85" s="44">
        <f t="shared" si="8"/>
        <v>0.4</v>
      </c>
      <c r="AD85" s="32" t="str">
        <f t="shared" si="169"/>
        <v>20+</v>
      </c>
      <c r="AE85" s="51">
        <v>1.0</v>
      </c>
      <c r="AF85" s="51">
        <v>2.0</v>
      </c>
      <c r="AG85" s="46"/>
      <c r="AH85" s="46"/>
      <c r="AI85" s="46"/>
      <c r="AJ85" s="46"/>
      <c r="AK85" s="51">
        <v>1.0</v>
      </c>
      <c r="AL85" s="46"/>
      <c r="AM85" s="46"/>
      <c r="AN85" s="51">
        <v>1.0</v>
      </c>
      <c r="AO85" s="46"/>
      <c r="AP85" s="46"/>
      <c r="AQ85" s="46"/>
      <c r="AR85" s="46"/>
      <c r="AS85" s="46"/>
      <c r="AT85" s="46"/>
      <c r="AU85" s="46"/>
      <c r="AV85" s="46"/>
      <c r="AW85" s="51">
        <v>1.0</v>
      </c>
      <c r="AX85" s="46"/>
      <c r="AY85" s="46"/>
      <c r="AZ85" s="46"/>
      <c r="BA85" s="51">
        <v>1.0</v>
      </c>
      <c r="BB85" s="46"/>
      <c r="BC85" s="46"/>
      <c r="BD85" s="46"/>
      <c r="BE85" s="46"/>
      <c r="BF85" s="51">
        <v>1.0</v>
      </c>
      <c r="BG85" s="46"/>
      <c r="BH85" s="46"/>
      <c r="BI85" s="46"/>
      <c r="BJ85" s="46"/>
      <c r="BK85" s="46"/>
      <c r="BL85" s="46"/>
      <c r="BM85" s="51">
        <v>1.0</v>
      </c>
      <c r="BN85" s="46"/>
      <c r="BO85" s="46"/>
      <c r="BP85" s="46"/>
      <c r="BQ85" s="46"/>
      <c r="BR85" s="46"/>
      <c r="BS85" s="46"/>
      <c r="BT85" s="46"/>
      <c r="BU85" s="46"/>
      <c r="BV85" s="46"/>
      <c r="BW85" s="46"/>
      <c r="BX85" s="46"/>
      <c r="BY85" s="51">
        <v>1.0</v>
      </c>
      <c r="BZ85" s="46"/>
      <c r="CA85" s="46"/>
      <c r="CB85" s="46"/>
      <c r="CC85" s="46"/>
      <c r="CD85" s="46"/>
      <c r="CE85" s="51">
        <v>1.0</v>
      </c>
      <c r="CF85" s="46"/>
      <c r="CG85" s="46"/>
      <c r="CH85" s="46"/>
      <c r="CI85" s="46"/>
      <c r="CJ85" s="46"/>
      <c r="CK85" s="46"/>
      <c r="CL85" s="46"/>
      <c r="CM85" s="46"/>
      <c r="CN85" s="46"/>
      <c r="CO85" s="46"/>
      <c r="CP85" s="46"/>
      <c r="CQ85" s="46"/>
      <c r="CR85" s="46"/>
      <c r="CS85" s="46"/>
      <c r="CT85" s="46"/>
      <c r="CU85" s="46"/>
      <c r="CV85" s="46"/>
      <c r="CW85" s="46"/>
      <c r="CX85" s="46"/>
      <c r="CY85" s="46"/>
      <c r="CZ85" s="46"/>
      <c r="DA85" s="46"/>
      <c r="DB85" s="46"/>
      <c r="DC85" s="46"/>
      <c r="DD85" s="46"/>
      <c r="DE85" s="46"/>
      <c r="DF85" s="46"/>
      <c r="DG85" s="46"/>
      <c r="DH85" s="46"/>
      <c r="DI85" s="46"/>
      <c r="DJ85" s="46"/>
      <c r="DK85" s="46"/>
      <c r="DL85" s="46"/>
      <c r="DM85" s="46"/>
      <c r="DN85" s="46"/>
      <c r="DO85" s="46"/>
      <c r="DP85" s="46"/>
      <c r="DQ85" s="46"/>
      <c r="DR85" s="46"/>
      <c r="DS85" s="46"/>
      <c r="DT85" s="46"/>
      <c r="DU85" s="46"/>
      <c r="DV85" s="46"/>
      <c r="DW85" s="46"/>
      <c r="DX85" s="46"/>
      <c r="DY85" s="46"/>
      <c r="DZ85" s="46"/>
      <c r="EA85" s="46"/>
      <c r="EB85" s="46"/>
      <c r="EC85" s="46"/>
      <c r="ED85" s="46"/>
      <c r="EE85" s="46"/>
      <c r="EF85" s="46"/>
      <c r="EG85" s="46"/>
      <c r="EH85" s="46"/>
      <c r="EI85" s="46"/>
      <c r="EJ85" s="46"/>
      <c r="EK85" s="46"/>
      <c r="EL85" s="46"/>
      <c r="EM85" s="46"/>
      <c r="EN85" s="46"/>
      <c r="EO85" s="46"/>
      <c r="EP85" s="46"/>
      <c r="EQ85" s="46"/>
      <c r="ER85" s="46"/>
      <c r="ES85" s="46"/>
      <c r="ET85" s="46"/>
      <c r="EU85" s="46"/>
      <c r="EV85" s="46"/>
      <c r="EW85" s="46"/>
      <c r="EX85" s="46"/>
      <c r="EY85" s="46"/>
      <c r="EZ85" s="46"/>
      <c r="FA85" s="35" t="s">
        <v>637</v>
      </c>
      <c r="FB85" s="35"/>
      <c r="FC85" s="35"/>
      <c r="FD85" s="35"/>
    </row>
    <row r="86">
      <c r="A86" s="34" t="s">
        <v>638</v>
      </c>
      <c r="B86" s="35" t="s">
        <v>427</v>
      </c>
      <c r="C86" s="49" t="s">
        <v>82</v>
      </c>
      <c r="D86" s="35" t="s">
        <v>18</v>
      </c>
      <c r="E86" s="47"/>
      <c r="F86" s="47"/>
      <c r="G86" s="35" t="s">
        <v>639</v>
      </c>
      <c r="H86" s="35" t="s">
        <v>428</v>
      </c>
      <c r="I86" s="35" t="s">
        <v>13</v>
      </c>
      <c r="J86" s="35" t="s">
        <v>13</v>
      </c>
      <c r="K86" s="35" t="s">
        <v>96</v>
      </c>
      <c r="L86" s="35" t="s">
        <v>364</v>
      </c>
      <c r="M86" s="35" t="s">
        <v>50</v>
      </c>
      <c r="N86" s="38">
        <v>42116.0</v>
      </c>
      <c r="O86" s="38">
        <v>42116.0</v>
      </c>
      <c r="P86" s="39"/>
      <c r="Q86" s="41"/>
      <c r="R86" s="41"/>
      <c r="S86" s="41"/>
      <c r="T86" s="41">
        <f t="shared" si="3"/>
        <v>1407</v>
      </c>
      <c r="U86" s="42">
        <f t="shared" ref="U86:W86" si="180">IF(ISBLANK($A86),"",sum(AE86,AK86,AQ86,AW86,BC86,BI86,BO86,BU86,CA86,CG86,CM86,CS86,CY86,DE86,DK86,DQ86,DW86,EC86,EI86,EO86,EU86))</f>
        <v>0</v>
      </c>
      <c r="V86" s="42">
        <f t="shared" si="180"/>
        <v>2</v>
      </c>
      <c r="W86" s="42">
        <f t="shared" si="180"/>
        <v>0</v>
      </c>
      <c r="X86" s="43">
        <f t="shared" si="28"/>
        <v>2</v>
      </c>
      <c r="Y86" s="42">
        <f t="shared" ref="Y86:AA86" si="181">IF(ISBLANK($A86),"",sum(AH86,AN86,AT86,AZ86,BF86,BL86,BR86,BX86,CD86,CJ86,CP86,CV86,DB86,DH86,DN86,DT86,DZ86,EF86,EL86,ER86,EX86))</f>
        <v>2</v>
      </c>
      <c r="Z86" s="42">
        <f t="shared" si="181"/>
        <v>2</v>
      </c>
      <c r="AA86" s="42">
        <f t="shared" si="181"/>
        <v>0</v>
      </c>
      <c r="AB86" s="43">
        <f t="shared" si="108"/>
        <v>4</v>
      </c>
      <c r="AC86" s="44">
        <f t="shared" si="8"/>
        <v>1</v>
      </c>
      <c r="AD86" s="32" t="str">
        <f t="shared" si="169"/>
        <v>20+</v>
      </c>
      <c r="AE86" s="46"/>
      <c r="AF86" s="46"/>
      <c r="AG86" s="46"/>
      <c r="AH86" s="46"/>
      <c r="AI86" s="46"/>
      <c r="AJ86" s="46"/>
      <c r="AK86" s="46"/>
      <c r="AL86" s="51">
        <v>2.0</v>
      </c>
      <c r="AM86" s="46"/>
      <c r="AN86" s="51">
        <v>1.0</v>
      </c>
      <c r="AO86" s="46"/>
      <c r="AP86" s="46"/>
      <c r="AQ86" s="46"/>
      <c r="AR86" s="46"/>
      <c r="AS86" s="46"/>
      <c r="AT86" s="51">
        <v>1.0</v>
      </c>
      <c r="AU86" s="46"/>
      <c r="AV86" s="46"/>
      <c r="AW86" s="46"/>
      <c r="AX86" s="46"/>
      <c r="AY86" s="46"/>
      <c r="AZ86" s="46"/>
      <c r="BA86" s="51">
        <v>1.0</v>
      </c>
      <c r="BB86" s="46"/>
      <c r="BC86" s="46"/>
      <c r="BD86" s="46"/>
      <c r="BE86" s="46"/>
      <c r="BF86" s="46"/>
      <c r="BG86" s="51">
        <v>1.0</v>
      </c>
      <c r="BH86" s="46"/>
      <c r="BI86" s="46"/>
      <c r="BJ86" s="46"/>
      <c r="BK86" s="46"/>
      <c r="BL86" s="46"/>
      <c r="BM86" s="46"/>
      <c r="BN86" s="46"/>
      <c r="BO86" s="46"/>
      <c r="BP86" s="46"/>
      <c r="BQ86" s="46"/>
      <c r="BR86" s="46"/>
      <c r="BS86" s="46"/>
      <c r="BT86" s="46"/>
      <c r="BU86" s="46"/>
      <c r="BV86" s="46"/>
      <c r="BW86" s="46"/>
      <c r="BX86" s="46"/>
      <c r="BY86" s="46"/>
      <c r="BZ86" s="46"/>
      <c r="CA86" s="46"/>
      <c r="CB86" s="46"/>
      <c r="CC86" s="46"/>
      <c r="CD86" s="46"/>
      <c r="CE86" s="46"/>
      <c r="CF86" s="46"/>
      <c r="CG86" s="46"/>
      <c r="CH86" s="46"/>
      <c r="CI86" s="46"/>
      <c r="CJ86" s="46"/>
      <c r="CK86" s="46"/>
      <c r="CL86" s="46"/>
      <c r="CM86" s="46"/>
      <c r="CN86" s="46"/>
      <c r="CO86" s="46"/>
      <c r="CP86" s="46"/>
      <c r="CQ86" s="46"/>
      <c r="CR86" s="46"/>
      <c r="CS86" s="46"/>
      <c r="CT86" s="46"/>
      <c r="CU86" s="46"/>
      <c r="CV86" s="46"/>
      <c r="CW86" s="46"/>
      <c r="CX86" s="46"/>
      <c r="CY86" s="46"/>
      <c r="CZ86" s="46"/>
      <c r="DA86" s="46"/>
      <c r="DB86" s="46"/>
      <c r="DC86" s="46"/>
      <c r="DD86" s="46"/>
      <c r="DE86" s="46"/>
      <c r="DF86" s="46"/>
      <c r="DG86" s="46"/>
      <c r="DH86" s="46"/>
      <c r="DI86" s="46"/>
      <c r="DJ86" s="46"/>
      <c r="DK86" s="46"/>
      <c r="DL86" s="46"/>
      <c r="DM86" s="46"/>
      <c r="DN86" s="46"/>
      <c r="DO86" s="46"/>
      <c r="DP86" s="46"/>
      <c r="DQ86" s="46"/>
      <c r="DR86" s="46"/>
      <c r="DS86" s="46"/>
      <c r="DT86" s="46"/>
      <c r="DU86" s="46"/>
      <c r="DV86" s="46"/>
      <c r="DW86" s="46"/>
      <c r="DX86" s="46"/>
      <c r="DY86" s="46"/>
      <c r="DZ86" s="46"/>
      <c r="EA86" s="46"/>
      <c r="EB86" s="46"/>
      <c r="EC86" s="46"/>
      <c r="ED86" s="46"/>
      <c r="EE86" s="46"/>
      <c r="EF86" s="46"/>
      <c r="EG86" s="46"/>
      <c r="EH86" s="46"/>
      <c r="EI86" s="46"/>
      <c r="EJ86" s="46"/>
      <c r="EK86" s="46"/>
      <c r="EL86" s="46"/>
      <c r="EM86" s="46"/>
      <c r="EN86" s="46"/>
      <c r="EO86" s="46"/>
      <c r="EP86" s="46"/>
      <c r="EQ86" s="46"/>
      <c r="ER86" s="46"/>
      <c r="ES86" s="46"/>
      <c r="ET86" s="46"/>
      <c r="EU86" s="46"/>
      <c r="EV86" s="46"/>
      <c r="EW86" s="46"/>
      <c r="EX86" s="46"/>
      <c r="EY86" s="46"/>
      <c r="EZ86" s="46"/>
      <c r="FA86" s="35" t="s">
        <v>640</v>
      </c>
      <c r="FB86" s="35"/>
      <c r="FC86" s="35"/>
      <c r="FD86" s="35"/>
    </row>
    <row r="87">
      <c r="A87" s="34" t="s">
        <v>641</v>
      </c>
      <c r="B87" s="35" t="s">
        <v>642</v>
      </c>
      <c r="C87" s="49" t="s">
        <v>82</v>
      </c>
      <c r="D87" s="35" t="s">
        <v>18</v>
      </c>
      <c r="E87" s="47"/>
      <c r="F87" s="47"/>
      <c r="G87" s="35" t="s">
        <v>643</v>
      </c>
      <c r="H87" s="35" t="s">
        <v>311</v>
      </c>
      <c r="I87" s="35" t="s">
        <v>13</v>
      </c>
      <c r="J87" s="35" t="s">
        <v>13</v>
      </c>
      <c r="K87" s="35" t="s">
        <v>96</v>
      </c>
      <c r="L87" s="35" t="s">
        <v>409</v>
      </c>
      <c r="M87" s="35" t="s">
        <v>85</v>
      </c>
      <c r="N87" s="38">
        <v>42124.0</v>
      </c>
      <c r="O87" s="38">
        <v>42124.0</v>
      </c>
      <c r="P87" s="39"/>
      <c r="Q87" s="41"/>
      <c r="R87" s="41"/>
      <c r="S87" s="41"/>
      <c r="T87" s="41">
        <f t="shared" si="3"/>
        <v>1399</v>
      </c>
      <c r="U87" s="42">
        <f t="shared" ref="U87:W87" si="182">IF(ISBLANK($A87),"",sum(AE87,AK87,AQ87,AW87,BC87,BI87,BO87,BU87,CA87,CG87,CM87,CS87,CY87,DE87,DK87,DQ87,DW87,EC87,EI87,EO87,EU87))</f>
        <v>2</v>
      </c>
      <c r="V87" s="42">
        <f t="shared" si="182"/>
        <v>4</v>
      </c>
      <c r="W87" s="42">
        <f t="shared" si="182"/>
        <v>0</v>
      </c>
      <c r="X87" s="43">
        <f t="shared" si="28"/>
        <v>6</v>
      </c>
      <c r="Y87" s="42">
        <f t="shared" ref="Y87:AA87" si="183">IF(ISBLANK($A87),"",sum(AH87,AN87,AT87,AZ87,BF87,BL87,BR87,BX87,CD87,CJ87,CP87,CV87,DB87,DH87,DN87,DT87,DZ87,EF87,EL87,ER87,EX87))</f>
        <v>5</v>
      </c>
      <c r="Z87" s="42">
        <f t="shared" si="183"/>
        <v>3</v>
      </c>
      <c r="AA87" s="42">
        <f t="shared" si="183"/>
        <v>0</v>
      </c>
      <c r="AB87" s="43">
        <f t="shared" si="108"/>
        <v>8</v>
      </c>
      <c r="AC87" s="44">
        <f t="shared" si="8"/>
        <v>0.8333333333</v>
      </c>
      <c r="AD87" s="32" t="str">
        <f t="shared" si="169"/>
        <v>20+</v>
      </c>
      <c r="AE87" s="51">
        <v>1.0</v>
      </c>
      <c r="AF87" s="46"/>
      <c r="AG87" s="46"/>
      <c r="AH87" s="46"/>
      <c r="AI87" s="46"/>
      <c r="AJ87" s="46"/>
      <c r="AK87" s="46"/>
      <c r="AL87" s="51">
        <v>1.0</v>
      </c>
      <c r="AM87" s="46"/>
      <c r="AN87" s="46"/>
      <c r="AO87" s="46"/>
      <c r="AP87" s="46"/>
      <c r="AQ87" s="51">
        <v>1.0</v>
      </c>
      <c r="AR87" s="51">
        <v>2.0</v>
      </c>
      <c r="AS87" s="46"/>
      <c r="AT87" s="46"/>
      <c r="AU87" s="46"/>
      <c r="AV87" s="46"/>
      <c r="AW87" s="46"/>
      <c r="AX87" s="46"/>
      <c r="AY87" s="46"/>
      <c r="AZ87" s="51">
        <v>3.0</v>
      </c>
      <c r="BA87" s="46"/>
      <c r="BB87" s="46"/>
      <c r="BC87" s="46"/>
      <c r="BD87" s="51">
        <v>1.0</v>
      </c>
      <c r="BE87" s="46"/>
      <c r="BF87" s="51">
        <v>1.0</v>
      </c>
      <c r="BG87" s="46"/>
      <c r="BH87" s="46"/>
      <c r="BI87" s="46"/>
      <c r="BJ87" s="46"/>
      <c r="BK87" s="46"/>
      <c r="BL87" s="46"/>
      <c r="BM87" s="46"/>
      <c r="BN87" s="46"/>
      <c r="BO87" s="46"/>
      <c r="BP87" s="46"/>
      <c r="BQ87" s="46"/>
      <c r="BR87" s="51">
        <v>1.0</v>
      </c>
      <c r="BS87" s="51">
        <v>1.0</v>
      </c>
      <c r="BT87" s="46"/>
      <c r="BU87" s="46"/>
      <c r="BV87" s="46"/>
      <c r="BW87" s="46"/>
      <c r="BX87" s="46"/>
      <c r="BY87" s="51">
        <v>2.0</v>
      </c>
      <c r="BZ87" s="46"/>
      <c r="CA87" s="46"/>
      <c r="CB87" s="46"/>
      <c r="CC87" s="46"/>
      <c r="CD87" s="46"/>
      <c r="CE87" s="46"/>
      <c r="CF87" s="46"/>
      <c r="CG87" s="46"/>
      <c r="CH87" s="46"/>
      <c r="CI87" s="46"/>
      <c r="CJ87" s="46"/>
      <c r="CK87" s="46"/>
      <c r="CL87" s="46"/>
      <c r="CM87" s="46"/>
      <c r="CN87" s="46"/>
      <c r="CO87" s="46"/>
      <c r="CP87" s="46"/>
      <c r="CQ87" s="46"/>
      <c r="CR87" s="46"/>
      <c r="CS87" s="46"/>
      <c r="CT87" s="46"/>
      <c r="CU87" s="46"/>
      <c r="CV87" s="46"/>
      <c r="CW87" s="46"/>
      <c r="CX87" s="46"/>
      <c r="CY87" s="46"/>
      <c r="CZ87" s="46"/>
      <c r="DA87" s="46"/>
      <c r="DB87" s="46"/>
      <c r="DC87" s="46"/>
      <c r="DD87" s="46"/>
      <c r="DE87" s="46"/>
      <c r="DF87" s="46"/>
      <c r="DG87" s="46"/>
      <c r="DH87" s="46"/>
      <c r="DI87" s="46"/>
      <c r="DJ87" s="46"/>
      <c r="DK87" s="46"/>
      <c r="DL87" s="46"/>
      <c r="DM87" s="46"/>
      <c r="DN87" s="46"/>
      <c r="DO87" s="46"/>
      <c r="DP87" s="46"/>
      <c r="DQ87" s="46"/>
      <c r="DR87" s="46"/>
      <c r="DS87" s="46"/>
      <c r="DT87" s="46"/>
      <c r="DU87" s="46"/>
      <c r="DV87" s="46"/>
      <c r="DW87" s="46"/>
      <c r="DX87" s="46"/>
      <c r="DY87" s="46"/>
      <c r="DZ87" s="46"/>
      <c r="EA87" s="46"/>
      <c r="EB87" s="46"/>
      <c r="EC87" s="46"/>
      <c r="ED87" s="46"/>
      <c r="EE87" s="46"/>
      <c r="EF87" s="46"/>
      <c r="EG87" s="46"/>
      <c r="EH87" s="46"/>
      <c r="EI87" s="46"/>
      <c r="EJ87" s="46"/>
      <c r="EK87" s="46"/>
      <c r="EL87" s="46"/>
      <c r="EM87" s="46"/>
      <c r="EN87" s="46"/>
      <c r="EO87" s="46"/>
      <c r="EP87" s="46"/>
      <c r="EQ87" s="46"/>
      <c r="ER87" s="46"/>
      <c r="ES87" s="46"/>
      <c r="ET87" s="46"/>
      <c r="EU87" s="46"/>
      <c r="EV87" s="46"/>
      <c r="EW87" s="46"/>
      <c r="EX87" s="46"/>
      <c r="EY87" s="46"/>
      <c r="EZ87" s="46"/>
      <c r="FA87" s="35" t="s">
        <v>644</v>
      </c>
      <c r="FB87" s="35"/>
      <c r="FC87" s="35"/>
      <c r="FD87" s="35"/>
    </row>
    <row r="88">
      <c r="A88" s="22" t="s">
        <v>645</v>
      </c>
      <c r="B88" s="23" t="s">
        <v>646</v>
      </c>
      <c r="C88" s="24" t="s">
        <v>82</v>
      </c>
      <c r="D88" s="23" t="s">
        <v>18</v>
      </c>
      <c r="E88" s="25"/>
      <c r="F88" s="25"/>
      <c r="G88" s="23" t="s">
        <v>630</v>
      </c>
      <c r="H88" s="23" t="s">
        <v>623</v>
      </c>
      <c r="I88" s="23" t="s">
        <v>13</v>
      </c>
      <c r="J88" s="23" t="s">
        <v>13</v>
      </c>
      <c r="K88" s="23" t="s">
        <v>272</v>
      </c>
      <c r="L88" s="23" t="s">
        <v>492</v>
      </c>
      <c r="M88" s="23" t="s">
        <v>50</v>
      </c>
      <c r="N88" s="26">
        <v>42017.0</v>
      </c>
      <c r="O88" s="26">
        <v>42017.0</v>
      </c>
      <c r="P88" s="27"/>
      <c r="Q88" s="28"/>
      <c r="R88" s="28"/>
      <c r="S88" s="28"/>
      <c r="T88" s="28">
        <f t="shared" si="3"/>
        <v>1506</v>
      </c>
      <c r="U88" s="29">
        <f t="shared" ref="U88:W88" si="184">IF(ISBLANK($A88),"",sum(AE88,AK88,AQ88,AW88,BC88,BI88,BO88,BU88,CA88,CG88,CM88,CS88,CY88,DE88,DK88,DQ88,DW88,EC88,EI88,EO88,EU88))</f>
        <v>2</v>
      </c>
      <c r="V88" s="29">
        <f t="shared" si="184"/>
        <v>0</v>
      </c>
      <c r="W88" s="29">
        <f t="shared" si="184"/>
        <v>0</v>
      </c>
      <c r="X88" s="30">
        <f t="shared" si="28"/>
        <v>2</v>
      </c>
      <c r="Y88" s="29">
        <f t="shared" ref="Y88:AA88" si="185">IF(ISBLANK($A88),"",sum(AH88,AN88,AT88,AZ88,BF88,BL88,BR88,BX88,CD88,CJ88,CP88,CV88,DB88,DH88,DN88,DT88,DZ88,EF88,EL88,ER88,EX88))</f>
        <v>0</v>
      </c>
      <c r="Z88" s="29">
        <f t="shared" si="185"/>
        <v>0</v>
      </c>
      <c r="AA88" s="29">
        <f t="shared" si="185"/>
        <v>0</v>
      </c>
      <c r="AB88" s="30">
        <f t="shared" si="108"/>
        <v>0</v>
      </c>
      <c r="AC88" s="31">
        <f t="shared" si="8"/>
        <v>0</v>
      </c>
      <c r="AD88" s="32" t="str">
        <f t="shared" si="169"/>
        <v>20+</v>
      </c>
      <c r="AE88" s="22">
        <v>2.0</v>
      </c>
      <c r="AF88" s="33"/>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c r="BO88" s="33"/>
      <c r="BP88" s="22"/>
      <c r="BQ88" s="33"/>
      <c r="BR88" s="33"/>
      <c r="BS88" s="22"/>
      <c r="BT88" s="33"/>
      <c r="BU88" s="33"/>
      <c r="BV88" s="33"/>
      <c r="BW88" s="33"/>
      <c r="BX88" s="33"/>
      <c r="BY88" s="33"/>
      <c r="BZ88" s="33"/>
      <c r="CA88" s="33"/>
      <c r="CB88" s="33"/>
      <c r="CC88" s="33"/>
      <c r="CD88" s="33"/>
      <c r="CE88" s="33"/>
      <c r="CF88" s="33"/>
      <c r="CG88" s="33"/>
      <c r="CH88" s="33"/>
      <c r="CI88" s="33"/>
      <c r="CJ88" s="33"/>
      <c r="CK88" s="33"/>
      <c r="CL88" s="33"/>
      <c r="CM88" s="33"/>
      <c r="CN88" s="33"/>
      <c r="CO88" s="33"/>
      <c r="CP88" s="33"/>
      <c r="CQ88" s="33"/>
      <c r="CR88" s="33"/>
      <c r="CS88" s="33"/>
      <c r="CT88" s="33"/>
      <c r="CU88" s="33"/>
      <c r="CV88" s="33"/>
      <c r="CW88" s="33"/>
      <c r="CX88" s="33"/>
      <c r="CY88" s="33"/>
      <c r="CZ88" s="33"/>
      <c r="DA88" s="33"/>
      <c r="DB88" s="33"/>
      <c r="DC88" s="33"/>
      <c r="DD88" s="33"/>
      <c r="DE88" s="33"/>
      <c r="DF88" s="33"/>
      <c r="DG88" s="33"/>
      <c r="DH88" s="33"/>
      <c r="DI88" s="33"/>
      <c r="DJ88" s="33"/>
      <c r="DK88" s="33"/>
      <c r="DL88" s="33"/>
      <c r="DM88" s="33"/>
      <c r="DN88" s="33"/>
      <c r="DO88" s="33"/>
      <c r="DP88" s="33"/>
      <c r="DQ88" s="33"/>
      <c r="DR88" s="33"/>
      <c r="DS88" s="33"/>
      <c r="DT88" s="33"/>
      <c r="DU88" s="33"/>
      <c r="DV88" s="33"/>
      <c r="DW88" s="33"/>
      <c r="DX88" s="33"/>
      <c r="DY88" s="33"/>
      <c r="DZ88" s="33"/>
      <c r="EA88" s="33"/>
      <c r="EB88" s="33"/>
      <c r="EC88" s="33"/>
      <c r="ED88" s="33"/>
      <c r="EE88" s="33"/>
      <c r="EF88" s="33"/>
      <c r="EG88" s="33"/>
      <c r="EH88" s="33"/>
      <c r="EI88" s="33"/>
      <c r="EJ88" s="33"/>
      <c r="EK88" s="33"/>
      <c r="EL88" s="33"/>
      <c r="EM88" s="33"/>
      <c r="EN88" s="33"/>
      <c r="EO88" s="33"/>
      <c r="EP88" s="33"/>
      <c r="EQ88" s="33"/>
      <c r="ER88" s="33"/>
      <c r="ES88" s="33"/>
      <c r="ET88" s="33"/>
      <c r="EU88" s="33"/>
      <c r="EV88" s="33"/>
      <c r="EW88" s="33"/>
      <c r="EX88" s="33"/>
      <c r="EY88" s="33"/>
      <c r="EZ88" s="33"/>
      <c r="FA88" s="23" t="s">
        <v>647</v>
      </c>
      <c r="FB88" s="23"/>
      <c r="FC88" s="23"/>
      <c r="FD88" s="23"/>
    </row>
    <row r="89">
      <c r="A89" s="22" t="s">
        <v>648</v>
      </c>
      <c r="B89" s="23" t="s">
        <v>649</v>
      </c>
      <c r="C89" s="24" t="s">
        <v>82</v>
      </c>
      <c r="D89" s="23" t="s">
        <v>18</v>
      </c>
      <c r="E89" s="25"/>
      <c r="F89" s="25"/>
      <c r="G89" s="23" t="s">
        <v>650</v>
      </c>
      <c r="H89" s="23" t="s">
        <v>301</v>
      </c>
      <c r="I89" s="23" t="s">
        <v>13</v>
      </c>
      <c r="J89" s="23" t="s">
        <v>13</v>
      </c>
      <c r="K89" s="23" t="s">
        <v>272</v>
      </c>
      <c r="L89" s="23" t="s">
        <v>651</v>
      </c>
      <c r="M89" s="23" t="s">
        <v>137</v>
      </c>
      <c r="N89" s="26">
        <v>42206.0</v>
      </c>
      <c r="O89" s="26">
        <v>42206.0</v>
      </c>
      <c r="P89" s="27"/>
      <c r="Q89" s="28"/>
      <c r="R89" s="28"/>
      <c r="S89" s="28"/>
      <c r="T89" s="28">
        <f t="shared" si="3"/>
        <v>1317</v>
      </c>
      <c r="U89" s="29">
        <f t="shared" ref="U89:W89" si="186">IF(ISBLANK($A89),"",sum(AE89,AK89,AQ89,AW89,BC89,BI89,BO89,BU89,CA89,CG89,CM89,CS89,CY89,DE89,DK89,DQ89,DW89,EC89,EI89,EO89,EU89))</f>
        <v>4</v>
      </c>
      <c r="V89" s="29">
        <f t="shared" si="186"/>
        <v>0</v>
      </c>
      <c r="W89" s="29">
        <f t="shared" si="186"/>
        <v>0</v>
      </c>
      <c r="X89" s="30">
        <f t="shared" si="28"/>
        <v>4</v>
      </c>
      <c r="Y89" s="29">
        <f t="shared" ref="Y89:AA89" si="187">IF(ISBLANK($A89),"",sum(AH89,AN89,AT89,AZ89,BF89,BL89,BR89,BX89,CD89,CJ89,CP89,CV89,DB89,DH89,DN89,DT89,DZ89,EF89,EL89,ER89,EX89))</f>
        <v>5</v>
      </c>
      <c r="Z89" s="29">
        <f t="shared" si="187"/>
        <v>2</v>
      </c>
      <c r="AA89" s="29">
        <f t="shared" si="187"/>
        <v>0</v>
      </c>
      <c r="AB89" s="30">
        <f t="shared" si="108"/>
        <v>7</v>
      </c>
      <c r="AC89" s="31">
        <f t="shared" si="8"/>
        <v>1.25</v>
      </c>
      <c r="AD89" s="48" t="str">
        <f t="shared" si="169"/>
        <v>20+</v>
      </c>
      <c r="AE89" s="22">
        <v>3.0</v>
      </c>
      <c r="AF89" s="33"/>
      <c r="AG89" s="33"/>
      <c r="AH89" s="33"/>
      <c r="AI89" s="33"/>
      <c r="AJ89" s="33"/>
      <c r="AK89" s="22">
        <v>1.0</v>
      </c>
      <c r="AL89" s="33"/>
      <c r="AM89" s="33"/>
      <c r="AN89" s="22">
        <v>4.0</v>
      </c>
      <c r="AO89" s="33"/>
      <c r="AP89" s="33"/>
      <c r="AQ89" s="33"/>
      <c r="AR89" s="33"/>
      <c r="AS89" s="33"/>
      <c r="AT89" s="33"/>
      <c r="AU89" s="33"/>
      <c r="AV89" s="33"/>
      <c r="AW89" s="33"/>
      <c r="AX89" s="33"/>
      <c r="AY89" s="33"/>
      <c r="AZ89" s="33"/>
      <c r="BA89" s="22">
        <v>2.0</v>
      </c>
      <c r="BB89" s="33"/>
      <c r="BC89" s="33"/>
      <c r="BD89" s="33"/>
      <c r="BE89" s="33"/>
      <c r="BF89" s="22">
        <v>1.0</v>
      </c>
      <c r="BG89" s="33"/>
      <c r="BH89" s="33"/>
      <c r="BI89" s="33"/>
      <c r="BJ89" s="33"/>
      <c r="BK89" s="33"/>
      <c r="BL89" s="33"/>
      <c r="BM89" s="33"/>
      <c r="BN89" s="33"/>
      <c r="BO89" s="33"/>
      <c r="BP89" s="33"/>
      <c r="BQ89" s="33"/>
      <c r="BR89" s="33"/>
      <c r="BS89" s="33"/>
      <c r="BT89" s="33"/>
      <c r="BU89" s="33"/>
      <c r="BV89" s="33"/>
      <c r="BW89" s="33"/>
      <c r="BX89" s="33"/>
      <c r="BY89" s="33"/>
      <c r="BZ89" s="33"/>
      <c r="CA89" s="33"/>
      <c r="CB89" s="33"/>
      <c r="CC89" s="33"/>
      <c r="CD89" s="33"/>
      <c r="CE89" s="33"/>
      <c r="CF89" s="33"/>
      <c r="CG89" s="33"/>
      <c r="CH89" s="33"/>
      <c r="CI89" s="33"/>
      <c r="CJ89" s="33"/>
      <c r="CK89" s="33"/>
      <c r="CL89" s="33"/>
      <c r="CM89" s="33"/>
      <c r="CN89" s="33"/>
      <c r="CO89" s="33"/>
      <c r="CP89" s="33"/>
      <c r="CQ89" s="33"/>
      <c r="CR89" s="33"/>
      <c r="CS89" s="33"/>
      <c r="CT89" s="33"/>
      <c r="CU89" s="33"/>
      <c r="CV89" s="33"/>
      <c r="CW89" s="33"/>
      <c r="CX89" s="33"/>
      <c r="CY89" s="33"/>
      <c r="CZ89" s="33"/>
      <c r="DA89" s="33"/>
      <c r="DB89" s="33"/>
      <c r="DC89" s="33"/>
      <c r="DD89" s="33"/>
      <c r="DE89" s="33"/>
      <c r="DF89" s="33"/>
      <c r="DG89" s="33"/>
      <c r="DH89" s="33"/>
      <c r="DI89" s="33"/>
      <c r="DJ89" s="33"/>
      <c r="DK89" s="33"/>
      <c r="DL89" s="33"/>
      <c r="DM89" s="33"/>
      <c r="DN89" s="33"/>
      <c r="DO89" s="33"/>
      <c r="DP89" s="33"/>
      <c r="DQ89" s="33"/>
      <c r="DR89" s="33"/>
      <c r="DS89" s="33"/>
      <c r="DT89" s="33"/>
      <c r="DU89" s="33"/>
      <c r="DV89" s="33"/>
      <c r="DW89" s="33"/>
      <c r="DX89" s="33"/>
      <c r="DY89" s="33"/>
      <c r="DZ89" s="33"/>
      <c r="EA89" s="33"/>
      <c r="EB89" s="33"/>
      <c r="EC89" s="33"/>
      <c r="ED89" s="33"/>
      <c r="EE89" s="33"/>
      <c r="EF89" s="33"/>
      <c r="EG89" s="33"/>
      <c r="EH89" s="33"/>
      <c r="EI89" s="33"/>
      <c r="EJ89" s="33"/>
      <c r="EK89" s="33"/>
      <c r="EL89" s="33"/>
      <c r="EM89" s="33"/>
      <c r="EN89" s="33"/>
      <c r="EO89" s="33"/>
      <c r="EP89" s="33"/>
      <c r="EQ89" s="33"/>
      <c r="ER89" s="33"/>
      <c r="ES89" s="33"/>
      <c r="ET89" s="33"/>
      <c r="EU89" s="33"/>
      <c r="EV89" s="33"/>
      <c r="EW89" s="33"/>
      <c r="EX89" s="33"/>
      <c r="EY89" s="33"/>
      <c r="EZ89" s="33"/>
      <c r="FA89" s="23" t="s">
        <v>652</v>
      </c>
      <c r="FB89" s="23"/>
      <c r="FC89" s="23"/>
      <c r="FD89" s="23"/>
    </row>
    <row r="90">
      <c r="A90" s="34" t="s">
        <v>653</v>
      </c>
      <c r="B90" s="35" t="s">
        <v>654</v>
      </c>
      <c r="C90" s="49" t="s">
        <v>346</v>
      </c>
      <c r="D90" s="35" t="s">
        <v>18</v>
      </c>
      <c r="E90" s="47"/>
      <c r="F90" s="47"/>
      <c r="G90" s="35" t="s">
        <v>326</v>
      </c>
      <c r="H90" s="35" t="s">
        <v>389</v>
      </c>
      <c r="I90" s="35" t="s">
        <v>13</v>
      </c>
      <c r="J90" s="35" t="s">
        <v>13</v>
      </c>
      <c r="K90" s="35" t="s">
        <v>96</v>
      </c>
      <c r="L90" s="35" t="s">
        <v>327</v>
      </c>
      <c r="M90" s="35" t="s">
        <v>85</v>
      </c>
      <c r="N90" s="38">
        <v>41990.0</v>
      </c>
      <c r="O90" s="38">
        <v>41990.0</v>
      </c>
      <c r="P90" s="39"/>
      <c r="Q90" s="41"/>
      <c r="R90" s="41"/>
      <c r="S90" s="41"/>
      <c r="T90" s="41">
        <f t="shared" si="3"/>
        <v>1533</v>
      </c>
      <c r="U90" s="42">
        <f t="shared" ref="U90:W90" si="188">IF(ISBLANK($A90),"",sum(AE90,AK90,AQ90,AW90,BC90,BI90,BO90,BU90,CA90,CG90,CM90,CS90,CY90,DE90,DK90,DQ90,DW90,EC90,EI90,EO90,EU90))</f>
        <v>1</v>
      </c>
      <c r="V90" s="42">
        <f t="shared" si="188"/>
        <v>3</v>
      </c>
      <c r="W90" s="42">
        <f t="shared" si="188"/>
        <v>0</v>
      </c>
      <c r="X90" s="43">
        <f t="shared" si="28"/>
        <v>4</v>
      </c>
      <c r="Y90" s="42">
        <f t="shared" ref="Y90:AA90" si="189">IF(ISBLANK($A90),"",sum(AH90,AN90,AT90,AZ90,BF90,BL90,BR90,BX90,CD90,CJ90,CP90,CV90,DB90,DH90,DN90,DT90,DZ90,EF90,EL90,ER90,EX90))</f>
        <v>2</v>
      </c>
      <c r="Z90" s="42">
        <f t="shared" si="189"/>
        <v>2</v>
      </c>
      <c r="AA90" s="42">
        <f t="shared" si="189"/>
        <v>0</v>
      </c>
      <c r="AB90" s="43">
        <f t="shared" si="108"/>
        <v>4</v>
      </c>
      <c r="AC90" s="44">
        <f t="shared" si="8"/>
        <v>0.5</v>
      </c>
      <c r="AD90" s="32" t="str">
        <f t="shared" si="169"/>
        <v>20+</v>
      </c>
      <c r="AE90" s="46"/>
      <c r="AF90" s="51">
        <v>1.0</v>
      </c>
      <c r="AG90" s="46"/>
      <c r="AH90" s="46"/>
      <c r="AI90" s="46"/>
      <c r="AJ90" s="46"/>
      <c r="AK90" s="46"/>
      <c r="AL90" s="51">
        <v>1.0</v>
      </c>
      <c r="AM90" s="46"/>
      <c r="AN90" s="46"/>
      <c r="AO90" s="46"/>
      <c r="AP90" s="46"/>
      <c r="AQ90" s="51">
        <v>1.0</v>
      </c>
      <c r="AR90" s="51">
        <v>1.0</v>
      </c>
      <c r="AS90" s="46"/>
      <c r="AT90" s="51">
        <v>2.0</v>
      </c>
      <c r="AU90" s="46"/>
      <c r="AV90" s="46"/>
      <c r="AW90" s="46"/>
      <c r="AX90" s="46"/>
      <c r="AY90" s="46"/>
      <c r="AZ90" s="46"/>
      <c r="BA90" s="51">
        <v>1.0</v>
      </c>
      <c r="BB90" s="46"/>
      <c r="BC90" s="46"/>
      <c r="BD90" s="46"/>
      <c r="BE90" s="46"/>
      <c r="BF90" s="46"/>
      <c r="BG90" s="46"/>
      <c r="BH90" s="46"/>
      <c r="BI90" s="46"/>
      <c r="BJ90" s="46"/>
      <c r="BK90" s="46"/>
      <c r="BL90" s="46"/>
      <c r="BM90" s="46"/>
      <c r="BN90" s="46"/>
      <c r="BO90" s="46"/>
      <c r="BP90" s="46"/>
      <c r="BQ90" s="46"/>
      <c r="BR90" s="46"/>
      <c r="BS90" s="51">
        <v>1.0</v>
      </c>
      <c r="BT90" s="46"/>
      <c r="BU90" s="46"/>
      <c r="BV90" s="46"/>
      <c r="BW90" s="46"/>
      <c r="BX90" s="46"/>
      <c r="BY90" s="46"/>
      <c r="BZ90" s="46"/>
      <c r="CA90" s="46"/>
      <c r="CB90" s="46"/>
      <c r="CC90" s="46"/>
      <c r="CD90" s="46"/>
      <c r="CE90" s="46"/>
      <c r="CF90" s="46"/>
      <c r="CG90" s="46"/>
      <c r="CH90" s="46"/>
      <c r="CI90" s="46"/>
      <c r="CJ90" s="46"/>
      <c r="CK90" s="46"/>
      <c r="CL90" s="46"/>
      <c r="CM90" s="46"/>
      <c r="CN90" s="46"/>
      <c r="CO90" s="46"/>
      <c r="CP90" s="46"/>
      <c r="CQ90" s="46"/>
      <c r="CR90" s="46"/>
      <c r="CS90" s="46"/>
      <c r="CT90" s="46"/>
      <c r="CU90" s="46"/>
      <c r="CV90" s="46"/>
      <c r="CW90" s="46"/>
      <c r="CX90" s="46"/>
      <c r="CY90" s="46"/>
      <c r="CZ90" s="46"/>
      <c r="DA90" s="46"/>
      <c r="DB90" s="46"/>
      <c r="DC90" s="46"/>
      <c r="DD90" s="46"/>
      <c r="DE90" s="46"/>
      <c r="DF90" s="46"/>
      <c r="DG90" s="46"/>
      <c r="DH90" s="46"/>
      <c r="DI90" s="46"/>
      <c r="DJ90" s="46"/>
      <c r="DK90" s="46"/>
      <c r="DL90" s="46"/>
      <c r="DM90" s="46"/>
      <c r="DN90" s="46"/>
      <c r="DO90" s="46"/>
      <c r="DP90" s="46"/>
      <c r="DQ90" s="46"/>
      <c r="DR90" s="46"/>
      <c r="DS90" s="46"/>
      <c r="DT90" s="46"/>
      <c r="DU90" s="46"/>
      <c r="DV90" s="46"/>
      <c r="DW90" s="46"/>
      <c r="DX90" s="46"/>
      <c r="DY90" s="46"/>
      <c r="DZ90" s="46"/>
      <c r="EA90" s="46"/>
      <c r="EB90" s="46"/>
      <c r="EC90" s="46"/>
      <c r="ED90" s="46"/>
      <c r="EE90" s="46"/>
      <c r="EF90" s="46"/>
      <c r="EG90" s="46"/>
      <c r="EH90" s="46"/>
      <c r="EI90" s="46"/>
      <c r="EJ90" s="46"/>
      <c r="EK90" s="46"/>
      <c r="EL90" s="46"/>
      <c r="EM90" s="46"/>
      <c r="EN90" s="46"/>
      <c r="EO90" s="46"/>
      <c r="EP90" s="46"/>
      <c r="EQ90" s="46"/>
      <c r="ER90" s="46"/>
      <c r="ES90" s="46"/>
      <c r="ET90" s="46"/>
      <c r="EU90" s="46"/>
      <c r="EV90" s="46"/>
      <c r="EW90" s="46"/>
      <c r="EX90" s="46"/>
      <c r="EY90" s="46"/>
      <c r="EZ90" s="46"/>
      <c r="FA90" s="52" t="s">
        <v>655</v>
      </c>
      <c r="FB90" s="52"/>
      <c r="FC90" s="52"/>
      <c r="FD90" s="52"/>
    </row>
    <row r="91">
      <c r="A91" s="22" t="s">
        <v>656</v>
      </c>
      <c r="B91" s="23" t="s">
        <v>657</v>
      </c>
      <c r="C91" s="24" t="s">
        <v>82</v>
      </c>
      <c r="D91" s="23" t="s">
        <v>18</v>
      </c>
      <c r="E91" s="25"/>
      <c r="F91" s="25"/>
      <c r="G91" s="23" t="s">
        <v>300</v>
      </c>
      <c r="H91" s="23" t="s">
        <v>301</v>
      </c>
      <c r="I91" s="23" t="s">
        <v>13</v>
      </c>
      <c r="J91" s="23" t="s">
        <v>13</v>
      </c>
      <c r="K91" s="23" t="s">
        <v>272</v>
      </c>
      <c r="L91" s="23" t="s">
        <v>296</v>
      </c>
      <c r="M91" s="23" t="s">
        <v>106</v>
      </c>
      <c r="N91" s="26">
        <v>42205.0</v>
      </c>
      <c r="O91" s="26">
        <v>42205.0</v>
      </c>
      <c r="P91" s="27"/>
      <c r="Q91" s="28"/>
      <c r="R91" s="28"/>
      <c r="S91" s="28"/>
      <c r="T91" s="28">
        <f t="shared" si="3"/>
        <v>1318</v>
      </c>
      <c r="U91" s="29">
        <f t="shared" ref="U91:W91" si="190">IF(ISBLANK($A91),"",sum(AE91,AK91,AQ91,AW91,BC91,BI91,BO91,BU91,CA91,CG91,CM91,CS91,CY91,DE91,DK91,DQ91,DW91,EC91,EI91,EO91,EU91))</f>
        <v>6</v>
      </c>
      <c r="V91" s="29">
        <f t="shared" si="190"/>
        <v>2</v>
      </c>
      <c r="W91" s="29">
        <f t="shared" si="190"/>
        <v>0</v>
      </c>
      <c r="X91" s="30">
        <f t="shared" si="28"/>
        <v>8</v>
      </c>
      <c r="Y91" s="29">
        <f t="shared" ref="Y91:AA91" si="191">IF(ISBLANK($A91),"",sum(AH91,AN91,AT91,AZ91,BF91,BL91,BR91,BX91,CD91,CJ91,CP91,CV91,DB91,DH91,DN91,DT91,DZ91,EF91,EL91,ER91,EX91))</f>
        <v>5</v>
      </c>
      <c r="Z91" s="29">
        <f t="shared" si="191"/>
        <v>6</v>
      </c>
      <c r="AA91" s="29">
        <f t="shared" si="191"/>
        <v>0</v>
      </c>
      <c r="AB91" s="30">
        <f t="shared" si="108"/>
        <v>11</v>
      </c>
      <c r="AC91" s="31">
        <f t="shared" si="8"/>
        <v>0.625</v>
      </c>
      <c r="AD91" s="48" t="str">
        <f t="shared" si="169"/>
        <v>20+</v>
      </c>
      <c r="AE91" s="22">
        <v>1.0</v>
      </c>
      <c r="AF91" s="33"/>
      <c r="AG91" s="33"/>
      <c r="AH91" s="33"/>
      <c r="AI91" s="33"/>
      <c r="AJ91" s="33"/>
      <c r="AK91" s="22">
        <v>1.0</v>
      </c>
      <c r="AL91" s="22">
        <v>2.0</v>
      </c>
      <c r="AM91" s="33"/>
      <c r="AN91" s="33"/>
      <c r="AO91" s="33"/>
      <c r="AP91" s="33"/>
      <c r="AQ91" s="22">
        <v>1.0</v>
      </c>
      <c r="AR91" s="33"/>
      <c r="AS91" s="33"/>
      <c r="AT91" s="22">
        <v>5.0</v>
      </c>
      <c r="AU91" s="33"/>
      <c r="AV91" s="33"/>
      <c r="AW91" s="33"/>
      <c r="AX91" s="33"/>
      <c r="AY91" s="33"/>
      <c r="AZ91" s="33"/>
      <c r="BA91" s="33"/>
      <c r="BB91" s="33"/>
      <c r="BC91" s="33"/>
      <c r="BD91" s="33"/>
      <c r="BE91" s="33"/>
      <c r="BF91" s="33"/>
      <c r="BG91" s="22">
        <v>3.0</v>
      </c>
      <c r="BH91" s="33"/>
      <c r="BI91" s="33"/>
      <c r="BJ91" s="33"/>
      <c r="BK91" s="33"/>
      <c r="BL91" s="33"/>
      <c r="BM91" s="33"/>
      <c r="BN91" s="33"/>
      <c r="BO91" s="33"/>
      <c r="BP91" s="33"/>
      <c r="BQ91" s="33"/>
      <c r="BR91" s="33"/>
      <c r="BS91" s="22">
        <v>2.0</v>
      </c>
      <c r="BT91" s="33"/>
      <c r="BU91" s="33"/>
      <c r="BV91" s="33"/>
      <c r="BW91" s="33"/>
      <c r="BX91" s="33"/>
      <c r="BY91" s="22">
        <v>1.0</v>
      </c>
      <c r="BZ91" s="33"/>
      <c r="CA91" s="22">
        <v>3.0</v>
      </c>
      <c r="CB91" s="33"/>
      <c r="CC91" s="33"/>
      <c r="CD91" s="33"/>
      <c r="CE91" s="33"/>
      <c r="CF91" s="33"/>
      <c r="CG91" s="33"/>
      <c r="CH91" s="33"/>
      <c r="CI91" s="33"/>
      <c r="CJ91" s="33"/>
      <c r="CK91" s="33"/>
      <c r="CL91" s="33"/>
      <c r="CM91" s="33"/>
      <c r="CN91" s="33"/>
      <c r="CO91" s="33"/>
      <c r="CP91" s="33"/>
      <c r="CQ91" s="33"/>
      <c r="CR91" s="33"/>
      <c r="CS91" s="33"/>
      <c r="CT91" s="33"/>
      <c r="CU91" s="33"/>
      <c r="CV91" s="33"/>
      <c r="CW91" s="33"/>
      <c r="CX91" s="33"/>
      <c r="CY91" s="33"/>
      <c r="CZ91" s="33"/>
      <c r="DA91" s="33"/>
      <c r="DB91" s="33"/>
      <c r="DC91" s="33"/>
      <c r="DD91" s="33"/>
      <c r="DE91" s="33"/>
      <c r="DF91" s="33"/>
      <c r="DG91" s="33"/>
      <c r="DH91" s="33"/>
      <c r="DI91" s="33"/>
      <c r="DJ91" s="33"/>
      <c r="DK91" s="33"/>
      <c r="DL91" s="33"/>
      <c r="DM91" s="33"/>
      <c r="DN91" s="33"/>
      <c r="DO91" s="33"/>
      <c r="DP91" s="33"/>
      <c r="DQ91" s="33"/>
      <c r="DR91" s="33"/>
      <c r="DS91" s="33"/>
      <c r="DT91" s="33"/>
      <c r="DU91" s="33"/>
      <c r="DV91" s="33"/>
      <c r="DW91" s="33"/>
      <c r="DX91" s="33"/>
      <c r="DY91" s="33"/>
      <c r="DZ91" s="33"/>
      <c r="EA91" s="33"/>
      <c r="EB91" s="33"/>
      <c r="EC91" s="33"/>
      <c r="ED91" s="33"/>
      <c r="EE91" s="33"/>
      <c r="EF91" s="33"/>
      <c r="EG91" s="33"/>
      <c r="EH91" s="33"/>
      <c r="EI91" s="33"/>
      <c r="EJ91" s="33"/>
      <c r="EK91" s="33"/>
      <c r="EL91" s="33"/>
      <c r="EM91" s="33"/>
      <c r="EN91" s="33"/>
      <c r="EO91" s="33"/>
      <c r="EP91" s="33"/>
      <c r="EQ91" s="33"/>
      <c r="ER91" s="33"/>
      <c r="ES91" s="33"/>
      <c r="ET91" s="33"/>
      <c r="EU91" s="33"/>
      <c r="EV91" s="33"/>
      <c r="EW91" s="33"/>
      <c r="EX91" s="33"/>
      <c r="EY91" s="33"/>
      <c r="EZ91" s="33"/>
      <c r="FA91" s="23" t="s">
        <v>658</v>
      </c>
      <c r="FB91" s="23"/>
      <c r="FC91" s="23"/>
      <c r="FD91" s="23"/>
    </row>
    <row r="92">
      <c r="A92" s="34" t="s">
        <v>659</v>
      </c>
      <c r="B92" s="35" t="s">
        <v>660</v>
      </c>
      <c r="C92" s="49" t="s">
        <v>346</v>
      </c>
      <c r="D92" s="35" t="s">
        <v>18</v>
      </c>
      <c r="E92" s="47"/>
      <c r="F92" s="47"/>
      <c r="G92" s="35" t="s">
        <v>630</v>
      </c>
      <c r="H92" s="35" t="s">
        <v>389</v>
      </c>
      <c r="I92" s="35" t="s">
        <v>13</v>
      </c>
      <c r="J92" s="35" t="s">
        <v>13</v>
      </c>
      <c r="K92" s="35" t="s">
        <v>96</v>
      </c>
      <c r="L92" s="35" t="s">
        <v>409</v>
      </c>
      <c r="M92" s="35" t="s">
        <v>85</v>
      </c>
      <c r="N92" s="38">
        <v>41995.0</v>
      </c>
      <c r="O92" s="38">
        <v>41995.0</v>
      </c>
      <c r="P92" s="39"/>
      <c r="Q92" s="41"/>
      <c r="R92" s="41"/>
      <c r="S92" s="41"/>
      <c r="T92" s="41">
        <f t="shared" si="3"/>
        <v>1528</v>
      </c>
      <c r="U92" s="42">
        <f t="shared" ref="U92:W92" si="192">IF(ISBLANK($A92),"",sum(AE92,AK92,AQ92,AW92,BC92,BI92,BO92,BU92,CA92,CG92,CM92,CS92,CY92,DE92,DK92,DQ92,DW92,EC92,EI92,EO92,EU92))</f>
        <v>1</v>
      </c>
      <c r="V92" s="42">
        <f t="shared" si="192"/>
        <v>2</v>
      </c>
      <c r="W92" s="42">
        <f t="shared" si="192"/>
        <v>0</v>
      </c>
      <c r="X92" s="43">
        <f t="shared" si="28"/>
        <v>3</v>
      </c>
      <c r="Y92" s="57">
        <v>3.0</v>
      </c>
      <c r="Z92" s="42">
        <f t="shared" ref="Z92:AA92" si="193">IF(ISBLANK($A92),"",sum(AI92,AO92,AU92,BA92,BG92,BM92,BS92,BY92,CE92,CK92,CQ92,CW92,DC92,DI92,DO92,DU92,EA92,EG92,EM92,ES92,EY92))</f>
        <v>5</v>
      </c>
      <c r="AA92" s="42">
        <f t="shared" si="193"/>
        <v>0</v>
      </c>
      <c r="AB92" s="43">
        <f t="shared" si="108"/>
        <v>8</v>
      </c>
      <c r="AC92" s="44">
        <f t="shared" si="8"/>
        <v>1</v>
      </c>
      <c r="AD92" s="32" t="str">
        <f t="shared" si="169"/>
        <v>20+</v>
      </c>
      <c r="AE92" s="46"/>
      <c r="AF92" s="46"/>
      <c r="AG92" s="46"/>
      <c r="AH92" s="46"/>
      <c r="AI92" s="46"/>
      <c r="AJ92" s="46"/>
      <c r="AK92" s="46"/>
      <c r="AL92" s="51">
        <v>1.0</v>
      </c>
      <c r="AM92" s="46"/>
      <c r="AN92" s="46"/>
      <c r="AO92" s="46"/>
      <c r="AP92" s="46"/>
      <c r="AQ92" s="46"/>
      <c r="AR92" s="46"/>
      <c r="AS92" s="46"/>
      <c r="AT92" s="51">
        <v>1.0</v>
      </c>
      <c r="AU92" s="46"/>
      <c r="AV92" s="46"/>
      <c r="AW92" s="46"/>
      <c r="AX92" s="51">
        <v>1.0</v>
      </c>
      <c r="AY92" s="46"/>
      <c r="AZ92" s="46"/>
      <c r="BA92" s="46"/>
      <c r="BB92" s="46"/>
      <c r="BC92" s="46"/>
      <c r="BD92" s="46"/>
      <c r="BE92" s="46"/>
      <c r="BF92" s="46"/>
      <c r="BG92" s="46"/>
      <c r="BH92" s="46"/>
      <c r="BI92" s="46"/>
      <c r="BJ92" s="46"/>
      <c r="BK92" s="46"/>
      <c r="BL92" s="51">
        <v>2.0</v>
      </c>
      <c r="BM92" s="46"/>
      <c r="BN92" s="46"/>
      <c r="BO92" s="46"/>
      <c r="BP92" s="46"/>
      <c r="BQ92" s="46"/>
      <c r="BR92" s="46"/>
      <c r="BS92" s="51">
        <v>3.0</v>
      </c>
      <c r="BT92" s="46"/>
      <c r="BU92" s="46"/>
      <c r="BV92" s="46"/>
      <c r="BW92" s="46"/>
      <c r="BX92" s="46"/>
      <c r="BY92" s="46"/>
      <c r="BZ92" s="46"/>
      <c r="CA92" s="46"/>
      <c r="CB92" s="46"/>
      <c r="CC92" s="46"/>
      <c r="CD92" s="46"/>
      <c r="CE92" s="46"/>
      <c r="CF92" s="46"/>
      <c r="CG92" s="46"/>
      <c r="CH92" s="46"/>
      <c r="CI92" s="46"/>
      <c r="CJ92" s="46"/>
      <c r="CK92" s="46"/>
      <c r="CL92" s="46"/>
      <c r="CM92" s="51">
        <v>1.0</v>
      </c>
      <c r="CN92" s="46"/>
      <c r="CO92" s="46"/>
      <c r="CP92" s="51">
        <v>1.0</v>
      </c>
      <c r="CQ92" s="46"/>
      <c r="CR92" s="46"/>
      <c r="CS92" s="46"/>
      <c r="CT92" s="46"/>
      <c r="CU92" s="46"/>
      <c r="CV92" s="46"/>
      <c r="CW92" s="51">
        <v>1.0</v>
      </c>
      <c r="CX92" s="46"/>
      <c r="CY92" s="46"/>
      <c r="CZ92" s="46"/>
      <c r="DA92" s="46"/>
      <c r="DB92" s="46"/>
      <c r="DC92" s="46"/>
      <c r="DD92" s="46"/>
      <c r="DE92" s="46"/>
      <c r="DF92" s="46"/>
      <c r="DG92" s="46"/>
      <c r="DH92" s="46"/>
      <c r="DI92" s="46"/>
      <c r="DJ92" s="46"/>
      <c r="DK92" s="46"/>
      <c r="DL92" s="46"/>
      <c r="DM92" s="46"/>
      <c r="DN92" s="46"/>
      <c r="DO92" s="46"/>
      <c r="DP92" s="46"/>
      <c r="DQ92" s="46"/>
      <c r="DR92" s="46"/>
      <c r="DS92" s="46"/>
      <c r="DT92" s="46"/>
      <c r="DU92" s="51">
        <v>1.0</v>
      </c>
      <c r="DV92" s="46"/>
      <c r="DW92" s="46"/>
      <c r="DX92" s="46"/>
      <c r="DY92" s="46"/>
      <c r="DZ92" s="46"/>
      <c r="EA92" s="46"/>
      <c r="EB92" s="46"/>
      <c r="EC92" s="46"/>
      <c r="ED92" s="46"/>
      <c r="EE92" s="46"/>
      <c r="EF92" s="46"/>
      <c r="EG92" s="46"/>
      <c r="EH92" s="46"/>
      <c r="EI92" s="46"/>
      <c r="EJ92" s="46"/>
      <c r="EK92" s="46"/>
      <c r="EL92" s="46"/>
      <c r="EM92" s="46"/>
      <c r="EN92" s="46"/>
      <c r="EO92" s="46"/>
      <c r="EP92" s="46"/>
      <c r="EQ92" s="46"/>
      <c r="ER92" s="46"/>
      <c r="ES92" s="46"/>
      <c r="ET92" s="46"/>
      <c r="EU92" s="46"/>
      <c r="EV92" s="46"/>
      <c r="EW92" s="46"/>
      <c r="EX92" s="46"/>
      <c r="EY92" s="46"/>
      <c r="EZ92" s="46"/>
      <c r="FA92" s="52" t="s">
        <v>661</v>
      </c>
      <c r="FB92" s="52"/>
      <c r="FC92" s="52"/>
      <c r="FD92" s="52"/>
    </row>
    <row r="93">
      <c r="A93" s="22" t="s">
        <v>662</v>
      </c>
      <c r="B93" s="23" t="s">
        <v>436</v>
      </c>
      <c r="C93" s="24" t="s">
        <v>82</v>
      </c>
      <c r="D93" s="23" t="s">
        <v>18</v>
      </c>
      <c r="E93" s="25"/>
      <c r="F93" s="25"/>
      <c r="G93" s="23" t="s">
        <v>663</v>
      </c>
      <c r="H93" s="23" t="s">
        <v>307</v>
      </c>
      <c r="I93" s="23" t="s">
        <v>13</v>
      </c>
      <c r="J93" s="23" t="s">
        <v>13</v>
      </c>
      <c r="K93" s="23" t="s">
        <v>272</v>
      </c>
      <c r="L93" s="23" t="s">
        <v>664</v>
      </c>
      <c r="M93" s="23" t="s">
        <v>72</v>
      </c>
      <c r="N93" s="26">
        <v>42207.0</v>
      </c>
      <c r="O93" s="26">
        <v>42207.0</v>
      </c>
      <c r="P93" s="27"/>
      <c r="Q93" s="28"/>
      <c r="R93" s="28"/>
      <c r="S93" s="28"/>
      <c r="T93" s="28">
        <f t="shared" si="3"/>
        <v>1316</v>
      </c>
      <c r="U93" s="29">
        <f t="shared" ref="U93:W93" si="194">IF(ISBLANK($A93),"",sum(AE93,AK93,AQ93,AW93,BC93,BI93,BO93,BU93,CA93,CG93,CM93,CS93,CY93,DE93,DK93,DQ93,DW93,EC93,EI93,EO93,EU93))</f>
        <v>2</v>
      </c>
      <c r="V93" s="29">
        <f t="shared" si="194"/>
        <v>1</v>
      </c>
      <c r="W93" s="29">
        <f t="shared" si="194"/>
        <v>0</v>
      </c>
      <c r="X93" s="30">
        <f t="shared" si="28"/>
        <v>3</v>
      </c>
      <c r="Y93" s="29">
        <f t="shared" ref="Y93:AA93" si="195">IF(ISBLANK($A93),"",sum(AH93,AN93,AT93,AZ93,BF93,BL93,BR93,BX93,CD93,CJ93,CP93,CV93,DB93,DH93,DN93,DT93,DZ93,EF93,EL93,ER93,EX93))</f>
        <v>1</v>
      </c>
      <c r="Z93" s="29">
        <f t="shared" si="195"/>
        <v>1</v>
      </c>
      <c r="AA93" s="29">
        <f t="shared" si="195"/>
        <v>0</v>
      </c>
      <c r="AB93" s="30">
        <f t="shared" si="108"/>
        <v>2</v>
      </c>
      <c r="AC93" s="31">
        <f t="shared" si="8"/>
        <v>0.3333333333</v>
      </c>
      <c r="AD93" s="48" t="str">
        <f t="shared" si="169"/>
        <v>20+</v>
      </c>
      <c r="AE93" s="33"/>
      <c r="AF93" s="33"/>
      <c r="AG93" s="33"/>
      <c r="AH93" s="33"/>
      <c r="AI93" s="33"/>
      <c r="AJ93" s="33"/>
      <c r="AK93" s="22">
        <v>2.0</v>
      </c>
      <c r="AL93" s="22">
        <v>1.0</v>
      </c>
      <c r="AM93" s="33"/>
      <c r="AN93" s="22">
        <v>1.0</v>
      </c>
      <c r="AO93" s="22">
        <v>1.0</v>
      </c>
      <c r="AP93" s="33"/>
      <c r="AQ93" s="33"/>
      <c r="AR93" s="33"/>
      <c r="AS93" s="33"/>
      <c r="AT93" s="33"/>
      <c r="AU93" s="33"/>
      <c r="AV93" s="33"/>
      <c r="AW93" s="33"/>
      <c r="AX93" s="33"/>
      <c r="AY93" s="33"/>
      <c r="AZ93" s="33"/>
      <c r="BA93" s="33"/>
      <c r="BB93" s="33"/>
      <c r="BC93" s="33"/>
      <c r="BD93" s="33"/>
      <c r="BE93" s="33"/>
      <c r="BF93" s="33"/>
      <c r="BG93" s="33"/>
      <c r="BH93" s="33"/>
      <c r="BI93" s="33"/>
      <c r="BJ93" s="33"/>
      <c r="BK93" s="33"/>
      <c r="BL93" s="33"/>
      <c r="BM93" s="33"/>
      <c r="BN93" s="33"/>
      <c r="BO93" s="33"/>
      <c r="BP93" s="33"/>
      <c r="BQ93" s="33"/>
      <c r="BR93" s="33"/>
      <c r="BS93" s="33"/>
      <c r="BT93" s="33"/>
      <c r="BU93" s="33"/>
      <c r="BV93" s="33"/>
      <c r="BW93" s="33"/>
      <c r="BX93" s="33"/>
      <c r="BY93" s="33"/>
      <c r="BZ93" s="33"/>
      <c r="CA93" s="33"/>
      <c r="CB93" s="33"/>
      <c r="CC93" s="33"/>
      <c r="CD93" s="33"/>
      <c r="CE93" s="33"/>
      <c r="CF93" s="33"/>
      <c r="CG93" s="33"/>
      <c r="CH93" s="33"/>
      <c r="CI93" s="33"/>
      <c r="CJ93" s="33"/>
      <c r="CK93" s="33"/>
      <c r="CL93" s="33"/>
      <c r="CM93" s="33"/>
      <c r="CN93" s="33"/>
      <c r="CO93" s="33"/>
      <c r="CP93" s="33"/>
      <c r="CQ93" s="33"/>
      <c r="CR93" s="33"/>
      <c r="CS93" s="33"/>
      <c r="CT93" s="33"/>
      <c r="CU93" s="33"/>
      <c r="CV93" s="33"/>
      <c r="CW93" s="33"/>
      <c r="CX93" s="33"/>
      <c r="CY93" s="33"/>
      <c r="CZ93" s="33"/>
      <c r="DA93" s="33"/>
      <c r="DB93" s="33"/>
      <c r="DC93" s="33"/>
      <c r="DD93" s="33"/>
      <c r="DE93" s="33"/>
      <c r="DF93" s="33"/>
      <c r="DG93" s="33"/>
      <c r="DH93" s="33"/>
      <c r="DI93" s="33"/>
      <c r="DJ93" s="33"/>
      <c r="DK93" s="33"/>
      <c r="DL93" s="33"/>
      <c r="DM93" s="33"/>
      <c r="DN93" s="33"/>
      <c r="DO93" s="33"/>
      <c r="DP93" s="33"/>
      <c r="DQ93" s="33"/>
      <c r="DR93" s="33"/>
      <c r="DS93" s="33"/>
      <c r="DT93" s="33"/>
      <c r="DU93" s="33"/>
      <c r="DV93" s="33"/>
      <c r="DW93" s="33"/>
      <c r="DX93" s="33"/>
      <c r="DY93" s="33"/>
      <c r="DZ93" s="33"/>
      <c r="EA93" s="33"/>
      <c r="EB93" s="33"/>
      <c r="EC93" s="33"/>
      <c r="ED93" s="33"/>
      <c r="EE93" s="33"/>
      <c r="EF93" s="33"/>
      <c r="EG93" s="33"/>
      <c r="EH93" s="33"/>
      <c r="EI93" s="33"/>
      <c r="EJ93" s="33"/>
      <c r="EK93" s="33"/>
      <c r="EL93" s="33"/>
      <c r="EM93" s="33"/>
      <c r="EN93" s="33"/>
      <c r="EO93" s="33"/>
      <c r="EP93" s="33"/>
      <c r="EQ93" s="33"/>
      <c r="ER93" s="33"/>
      <c r="ES93" s="33"/>
      <c r="ET93" s="33"/>
      <c r="EU93" s="33"/>
      <c r="EV93" s="33"/>
      <c r="EW93" s="33"/>
      <c r="EX93" s="33"/>
      <c r="EY93" s="33"/>
      <c r="EZ93" s="33"/>
      <c r="FA93" s="23" t="s">
        <v>665</v>
      </c>
      <c r="FB93" s="23"/>
      <c r="FC93" s="23"/>
      <c r="FD93" s="23"/>
    </row>
    <row r="94">
      <c r="A94" s="34" t="s">
        <v>666</v>
      </c>
      <c r="B94" s="35" t="s">
        <v>436</v>
      </c>
      <c r="C94" s="49" t="s">
        <v>82</v>
      </c>
      <c r="D94" s="35" t="s">
        <v>18</v>
      </c>
      <c r="E94" s="47"/>
      <c r="F94" s="47"/>
      <c r="G94" s="35" t="s">
        <v>667</v>
      </c>
      <c r="H94" s="35" t="s">
        <v>428</v>
      </c>
      <c r="I94" s="35" t="s">
        <v>13</v>
      </c>
      <c r="J94" s="35" t="s">
        <v>13</v>
      </c>
      <c r="K94" s="35" t="s">
        <v>96</v>
      </c>
      <c r="L94" s="35" t="s">
        <v>668</v>
      </c>
      <c r="M94" s="35" t="s">
        <v>103</v>
      </c>
      <c r="N94" s="38">
        <v>42068.0</v>
      </c>
      <c r="O94" s="38">
        <v>42068.0</v>
      </c>
      <c r="P94" s="39"/>
      <c r="Q94" s="41"/>
      <c r="R94" s="41"/>
      <c r="S94" s="41"/>
      <c r="T94" s="41">
        <f t="shared" si="3"/>
        <v>1455</v>
      </c>
      <c r="U94" s="42">
        <f t="shared" ref="U94:W94" si="196">IF(ISBLANK($A94),"",sum(AE94,AK94,AQ94,AW94,BC94,BI94,BO94,BU94,CA94,CG94,CM94,CS94,CY94,DE94,DK94,DQ94,DW94,EC94,EI94,EO94,EU94))</f>
        <v>2</v>
      </c>
      <c r="V94" s="42">
        <f t="shared" si="196"/>
        <v>3</v>
      </c>
      <c r="W94" s="42">
        <f t="shared" si="196"/>
        <v>0</v>
      </c>
      <c r="X94" s="43">
        <f t="shared" si="28"/>
        <v>5</v>
      </c>
      <c r="Y94" s="42">
        <f t="shared" ref="Y94:AA94" si="197">IF(ISBLANK($A94),"",sum(AH94,AN94,AT94,AZ94,BF94,BL94,BR94,BX94,CD94,CJ94,CP94,CV94,DB94,DH94,DN94,DT94,DZ94,EF94,EL94,ER94,EX94))</f>
        <v>4</v>
      </c>
      <c r="Z94" s="42">
        <f t="shared" si="197"/>
        <v>2</v>
      </c>
      <c r="AA94" s="42">
        <f t="shared" si="197"/>
        <v>0</v>
      </c>
      <c r="AB94" s="43">
        <f t="shared" si="108"/>
        <v>6</v>
      </c>
      <c r="AC94" s="44">
        <f t="shared" si="8"/>
        <v>0.8</v>
      </c>
      <c r="AD94" s="32" t="str">
        <f t="shared" si="169"/>
        <v>20+</v>
      </c>
      <c r="AE94" s="51">
        <v>1.0</v>
      </c>
      <c r="AF94" s="46"/>
      <c r="AG94" s="46"/>
      <c r="AH94" s="46"/>
      <c r="AI94" s="46"/>
      <c r="AJ94" s="46"/>
      <c r="AK94" s="46"/>
      <c r="AL94" s="51">
        <v>1.0</v>
      </c>
      <c r="AM94" s="46"/>
      <c r="AN94" s="46"/>
      <c r="AO94" s="46"/>
      <c r="AP94" s="46"/>
      <c r="AQ94" s="46"/>
      <c r="AR94" s="46"/>
      <c r="AS94" s="46"/>
      <c r="AT94" s="46"/>
      <c r="AU94" s="46"/>
      <c r="AV94" s="46"/>
      <c r="AW94" s="46"/>
      <c r="AX94" s="51">
        <v>1.0</v>
      </c>
      <c r="AY94" s="46"/>
      <c r="AZ94" s="46"/>
      <c r="BA94" s="46"/>
      <c r="BB94" s="46"/>
      <c r="BC94" s="46"/>
      <c r="BD94" s="46"/>
      <c r="BE94" s="46"/>
      <c r="BF94" s="46"/>
      <c r="BG94" s="46"/>
      <c r="BH94" s="46"/>
      <c r="BI94" s="46"/>
      <c r="BJ94" s="46"/>
      <c r="BK94" s="46"/>
      <c r="BL94" s="51">
        <v>2.0</v>
      </c>
      <c r="BM94" s="46"/>
      <c r="BN94" s="46"/>
      <c r="BO94" s="46"/>
      <c r="BP94" s="46"/>
      <c r="BQ94" s="46"/>
      <c r="BR94" s="46"/>
      <c r="BS94" s="46"/>
      <c r="BT94" s="46"/>
      <c r="BU94" s="46"/>
      <c r="BV94" s="46"/>
      <c r="BW94" s="46"/>
      <c r="BX94" s="46"/>
      <c r="BY94" s="46"/>
      <c r="BZ94" s="46"/>
      <c r="CA94" s="46"/>
      <c r="CB94" s="46"/>
      <c r="CC94" s="46"/>
      <c r="CD94" s="46"/>
      <c r="CE94" s="46"/>
      <c r="CF94" s="46"/>
      <c r="CG94" s="46"/>
      <c r="CH94" s="46"/>
      <c r="CI94" s="46"/>
      <c r="CJ94" s="46"/>
      <c r="CK94" s="46"/>
      <c r="CL94" s="46"/>
      <c r="CM94" s="46"/>
      <c r="CN94" s="51">
        <v>1.0</v>
      </c>
      <c r="CO94" s="46"/>
      <c r="CP94" s="51">
        <v>1.0</v>
      </c>
      <c r="CQ94" s="46"/>
      <c r="CR94" s="46"/>
      <c r="CS94" s="46"/>
      <c r="CT94" s="46"/>
      <c r="CU94" s="46"/>
      <c r="CV94" s="46"/>
      <c r="CW94" s="46"/>
      <c r="CX94" s="46"/>
      <c r="CY94" s="46"/>
      <c r="CZ94" s="46"/>
      <c r="DA94" s="46"/>
      <c r="DB94" s="46"/>
      <c r="DC94" s="46"/>
      <c r="DD94" s="46"/>
      <c r="DE94" s="46"/>
      <c r="DF94" s="46"/>
      <c r="DG94" s="46"/>
      <c r="DH94" s="46"/>
      <c r="DI94" s="46"/>
      <c r="DJ94" s="46"/>
      <c r="DK94" s="51">
        <v>1.0</v>
      </c>
      <c r="DL94" s="46"/>
      <c r="DM94" s="46"/>
      <c r="DN94" s="46"/>
      <c r="DO94" s="46"/>
      <c r="DP94" s="46"/>
      <c r="DQ94" s="46"/>
      <c r="DR94" s="46"/>
      <c r="DS94" s="46"/>
      <c r="DT94" s="46"/>
      <c r="DU94" s="46"/>
      <c r="DV94" s="46"/>
      <c r="DW94" s="46"/>
      <c r="DX94" s="46"/>
      <c r="DY94" s="46"/>
      <c r="DZ94" s="51">
        <v>1.0</v>
      </c>
      <c r="EA94" s="46"/>
      <c r="EB94" s="46"/>
      <c r="EC94" s="46"/>
      <c r="ED94" s="46"/>
      <c r="EE94" s="46"/>
      <c r="EF94" s="46"/>
      <c r="EG94" s="46"/>
      <c r="EH94" s="46"/>
      <c r="EI94" s="46"/>
      <c r="EJ94" s="46"/>
      <c r="EK94" s="46"/>
      <c r="EL94" s="46"/>
      <c r="EM94" s="51">
        <v>2.0</v>
      </c>
      <c r="EN94" s="46"/>
      <c r="EO94" s="46"/>
      <c r="EP94" s="46"/>
      <c r="EQ94" s="46"/>
      <c r="ER94" s="46"/>
      <c r="ES94" s="46"/>
      <c r="ET94" s="46"/>
      <c r="EU94" s="46"/>
      <c r="EV94" s="46"/>
      <c r="EW94" s="46"/>
      <c r="EX94" s="46"/>
      <c r="EY94" s="46"/>
      <c r="EZ94" s="46"/>
      <c r="FA94" s="35" t="s">
        <v>669</v>
      </c>
      <c r="FB94" s="35"/>
      <c r="FC94" s="35"/>
      <c r="FD94" s="35"/>
    </row>
    <row r="95">
      <c r="A95" s="34" t="s">
        <v>670</v>
      </c>
      <c r="B95" s="35" t="s">
        <v>436</v>
      </c>
      <c r="C95" s="49" t="s">
        <v>82</v>
      </c>
      <c r="D95" s="35" t="s">
        <v>18</v>
      </c>
      <c r="E95" s="47"/>
      <c r="F95" s="47"/>
      <c r="G95" s="35" t="s">
        <v>667</v>
      </c>
      <c r="H95" s="35" t="s">
        <v>428</v>
      </c>
      <c r="I95" s="35" t="s">
        <v>13</v>
      </c>
      <c r="J95" s="35" t="s">
        <v>13</v>
      </c>
      <c r="K95" s="35" t="s">
        <v>96</v>
      </c>
      <c r="L95" s="35" t="s">
        <v>322</v>
      </c>
      <c r="M95" s="35" t="s">
        <v>128</v>
      </c>
      <c r="N95" s="38">
        <v>42074.0</v>
      </c>
      <c r="O95" s="38">
        <v>42074.0</v>
      </c>
      <c r="P95" s="39"/>
      <c r="Q95" s="41"/>
      <c r="R95" s="41"/>
      <c r="S95" s="41"/>
      <c r="T95" s="41">
        <f t="shared" si="3"/>
        <v>1449</v>
      </c>
      <c r="U95" s="42">
        <f t="shared" ref="U95:W95" si="198">IF(ISBLANK($A95),"",sum(AE95,AK95,AQ95,AW95,BC95,BI95,BO95,BU95,CA95,CG95,CM95,CS95,CY95,DE95,DK95,DQ95,DW95,EC95,EI95,EO95,EU95))</f>
        <v>4</v>
      </c>
      <c r="V95" s="42">
        <f t="shared" si="198"/>
        <v>1</v>
      </c>
      <c r="W95" s="42">
        <f t="shared" si="198"/>
        <v>0</v>
      </c>
      <c r="X95" s="43">
        <f t="shared" si="28"/>
        <v>5</v>
      </c>
      <c r="Y95" s="42">
        <f t="shared" ref="Y95:AA95" si="199">IF(ISBLANK($A95),"",sum(AH95,AN95,AT95,AZ95,BF95,BL95,BR95,BX95,CD95,CJ95,CP95,CV95,DB95,DH95,DN95,DT95,DZ95,EF95,EL95,ER95,EX95))</f>
        <v>3</v>
      </c>
      <c r="Z95" s="42">
        <f t="shared" si="199"/>
        <v>2</v>
      </c>
      <c r="AA95" s="42">
        <f t="shared" si="199"/>
        <v>0</v>
      </c>
      <c r="AB95" s="43">
        <f t="shared" si="108"/>
        <v>5</v>
      </c>
      <c r="AC95" s="44">
        <f t="shared" si="8"/>
        <v>0.6</v>
      </c>
      <c r="AD95" s="32" t="str">
        <f t="shared" si="169"/>
        <v>20+</v>
      </c>
      <c r="AE95" s="51">
        <v>1.0</v>
      </c>
      <c r="AF95" s="46"/>
      <c r="AG95" s="46"/>
      <c r="AH95" s="46"/>
      <c r="AI95" s="46"/>
      <c r="AJ95" s="46"/>
      <c r="AK95" s="51">
        <v>1.0</v>
      </c>
      <c r="AL95" s="46"/>
      <c r="AM95" s="46"/>
      <c r="AN95" s="46"/>
      <c r="AO95" s="46"/>
      <c r="AP95" s="46"/>
      <c r="AQ95" s="46"/>
      <c r="AR95" s="46"/>
      <c r="AS95" s="46"/>
      <c r="AT95" s="46"/>
      <c r="AU95" s="46"/>
      <c r="AV95" s="46"/>
      <c r="AW95" s="46"/>
      <c r="AX95" s="46"/>
      <c r="AY95" s="46"/>
      <c r="AZ95" s="46"/>
      <c r="BA95" s="46"/>
      <c r="BB95" s="46"/>
      <c r="BC95" s="51">
        <v>2.0</v>
      </c>
      <c r="BD95" s="46"/>
      <c r="BE95" s="46"/>
      <c r="BF95" s="46"/>
      <c r="BG95" s="46"/>
      <c r="BH95" s="46"/>
      <c r="BI95" s="46"/>
      <c r="BJ95" s="46"/>
      <c r="BK95" s="46"/>
      <c r="BL95" s="51">
        <v>2.0</v>
      </c>
      <c r="BM95" s="46"/>
      <c r="BN95" s="46"/>
      <c r="BO95" s="46"/>
      <c r="BP95" s="46"/>
      <c r="BQ95" s="46"/>
      <c r="BR95" s="46"/>
      <c r="BS95" s="46"/>
      <c r="BT95" s="46"/>
      <c r="BU95" s="46"/>
      <c r="BV95" s="46"/>
      <c r="BW95" s="46"/>
      <c r="BX95" s="46"/>
      <c r="BY95" s="46"/>
      <c r="BZ95" s="46"/>
      <c r="CA95" s="46"/>
      <c r="CB95" s="46"/>
      <c r="CC95" s="46"/>
      <c r="CD95" s="46"/>
      <c r="CE95" s="46"/>
      <c r="CF95" s="46"/>
      <c r="CG95" s="46"/>
      <c r="CH95" s="46"/>
      <c r="CI95" s="46"/>
      <c r="CJ95" s="46"/>
      <c r="CK95" s="46"/>
      <c r="CL95" s="46"/>
      <c r="CM95" s="46"/>
      <c r="CN95" s="51">
        <v>1.0</v>
      </c>
      <c r="CO95" s="46"/>
      <c r="CP95" s="46"/>
      <c r="CQ95" s="46"/>
      <c r="CR95" s="46"/>
      <c r="CS95" s="46"/>
      <c r="CT95" s="46"/>
      <c r="CU95" s="46"/>
      <c r="CV95" s="46"/>
      <c r="CW95" s="46"/>
      <c r="CX95" s="46"/>
      <c r="CY95" s="46"/>
      <c r="CZ95" s="46"/>
      <c r="DA95" s="46"/>
      <c r="DB95" s="46"/>
      <c r="DC95" s="46"/>
      <c r="DD95" s="46"/>
      <c r="DE95" s="46"/>
      <c r="DF95" s="46"/>
      <c r="DG95" s="46"/>
      <c r="DH95" s="46"/>
      <c r="DI95" s="46"/>
      <c r="DJ95" s="46"/>
      <c r="DK95" s="46"/>
      <c r="DL95" s="46"/>
      <c r="DM95" s="46"/>
      <c r="DN95" s="46"/>
      <c r="DO95" s="46"/>
      <c r="DP95" s="46"/>
      <c r="DQ95" s="46"/>
      <c r="DR95" s="46"/>
      <c r="DS95" s="46"/>
      <c r="DT95" s="51">
        <v>1.0</v>
      </c>
      <c r="DU95" s="46"/>
      <c r="DV95" s="46"/>
      <c r="DW95" s="46"/>
      <c r="DX95" s="46"/>
      <c r="DY95" s="46"/>
      <c r="DZ95" s="46"/>
      <c r="EA95" s="46"/>
      <c r="EB95" s="46"/>
      <c r="EC95" s="46"/>
      <c r="ED95" s="46"/>
      <c r="EE95" s="46"/>
      <c r="EF95" s="46"/>
      <c r="EG95" s="46"/>
      <c r="EH95" s="46"/>
      <c r="EI95" s="46"/>
      <c r="EJ95" s="46"/>
      <c r="EK95" s="46"/>
      <c r="EL95" s="46"/>
      <c r="EM95" s="51">
        <v>2.0</v>
      </c>
      <c r="EN95" s="46"/>
      <c r="EO95" s="46"/>
      <c r="EP95" s="46"/>
      <c r="EQ95" s="46"/>
      <c r="ER95" s="46"/>
      <c r="ES95" s="46"/>
      <c r="ET95" s="46"/>
      <c r="EU95" s="46"/>
      <c r="EV95" s="46"/>
      <c r="EW95" s="46"/>
      <c r="EX95" s="46"/>
      <c r="EY95" s="46"/>
      <c r="EZ95" s="46"/>
      <c r="FA95" s="35" t="s">
        <v>671</v>
      </c>
      <c r="FB95" s="35"/>
      <c r="FC95" s="35"/>
      <c r="FD95" s="35"/>
    </row>
    <row r="96">
      <c r="A96" s="22" t="s">
        <v>672</v>
      </c>
      <c r="B96" s="23" t="s">
        <v>673</v>
      </c>
      <c r="C96" s="24" t="s">
        <v>82</v>
      </c>
      <c r="D96" s="23" t="s">
        <v>18</v>
      </c>
      <c r="E96" s="25"/>
      <c r="F96" s="25"/>
      <c r="G96" s="23" t="s">
        <v>674</v>
      </c>
      <c r="H96" s="23" t="s">
        <v>307</v>
      </c>
      <c r="I96" s="23" t="s">
        <v>13</v>
      </c>
      <c r="J96" s="23" t="s">
        <v>13</v>
      </c>
      <c r="K96" s="23" t="s">
        <v>272</v>
      </c>
      <c r="L96" s="23" t="s">
        <v>675</v>
      </c>
      <c r="M96" s="23" t="s">
        <v>85</v>
      </c>
      <c r="N96" s="26">
        <v>42213.0</v>
      </c>
      <c r="O96" s="26">
        <v>42213.0</v>
      </c>
      <c r="P96" s="27"/>
      <c r="Q96" s="28"/>
      <c r="R96" s="28"/>
      <c r="S96" s="28"/>
      <c r="T96" s="28">
        <f t="shared" si="3"/>
        <v>1310</v>
      </c>
      <c r="U96" s="29">
        <f t="shared" ref="U96:W96" si="200">IF(ISBLANK($A96),"",sum(AE96,AK96,AQ96,AW96,BC96,BI96,BO96,BU96,CA96,CG96,CM96,CS96,CY96,DE96,DK96,DQ96,DW96,EC96,EI96,EO96,EU96))</f>
        <v>6</v>
      </c>
      <c r="V96" s="29">
        <f t="shared" si="200"/>
        <v>2</v>
      </c>
      <c r="W96" s="29">
        <f t="shared" si="200"/>
        <v>0</v>
      </c>
      <c r="X96" s="30">
        <f t="shared" si="28"/>
        <v>8</v>
      </c>
      <c r="Y96" s="29">
        <f t="shared" ref="Y96:AA96" si="201">IF(ISBLANK($A96),"",sum(AH96,AN96,AT96,AZ96,BF96,BL96,BR96,BX96,CD96,CJ96,CP96,CV96,DB96,DH96,DN96,DT96,DZ96,EF96,EL96,ER96,EX96))</f>
        <v>3</v>
      </c>
      <c r="Z96" s="29">
        <f t="shared" si="201"/>
        <v>3</v>
      </c>
      <c r="AA96" s="29">
        <f t="shared" si="201"/>
        <v>0</v>
      </c>
      <c r="AB96" s="30">
        <f t="shared" si="108"/>
        <v>6</v>
      </c>
      <c r="AC96" s="31">
        <f t="shared" si="8"/>
        <v>0.375</v>
      </c>
      <c r="AD96" s="48" t="str">
        <f t="shared" si="169"/>
        <v>20+</v>
      </c>
      <c r="AE96" s="22">
        <v>1.0</v>
      </c>
      <c r="AF96" s="33"/>
      <c r="AG96" s="33"/>
      <c r="AH96" s="33"/>
      <c r="AI96" s="33"/>
      <c r="AJ96" s="33"/>
      <c r="AK96" s="33"/>
      <c r="AL96" s="22">
        <v>1.0</v>
      </c>
      <c r="AM96" s="33"/>
      <c r="AN96" s="33"/>
      <c r="AO96" s="33"/>
      <c r="AP96" s="33"/>
      <c r="AQ96" s="33"/>
      <c r="AR96" s="33"/>
      <c r="AS96" s="33"/>
      <c r="AT96" s="33"/>
      <c r="AU96" s="33"/>
      <c r="AV96" s="33"/>
      <c r="AW96" s="33"/>
      <c r="AX96" s="33"/>
      <c r="AY96" s="33"/>
      <c r="AZ96" s="33"/>
      <c r="BA96" s="33"/>
      <c r="BB96" s="33"/>
      <c r="BC96" s="22">
        <v>1.0</v>
      </c>
      <c r="BD96" s="33"/>
      <c r="BE96" s="33"/>
      <c r="BF96" s="33"/>
      <c r="BG96" s="33"/>
      <c r="BH96" s="33"/>
      <c r="BI96" s="33"/>
      <c r="BJ96" s="33"/>
      <c r="BK96" s="33"/>
      <c r="BL96" s="33"/>
      <c r="BM96" s="33"/>
      <c r="BN96" s="33"/>
      <c r="BO96" s="22">
        <v>2.0</v>
      </c>
      <c r="BP96" s="33"/>
      <c r="BQ96" s="33"/>
      <c r="BR96" s="33"/>
      <c r="BS96" s="33"/>
      <c r="BT96" s="33"/>
      <c r="BU96" s="33"/>
      <c r="BV96" s="33"/>
      <c r="BW96" s="33"/>
      <c r="BX96" s="33"/>
      <c r="BY96" s="33"/>
      <c r="BZ96" s="33"/>
      <c r="CA96" s="33"/>
      <c r="CB96" s="33"/>
      <c r="CC96" s="33"/>
      <c r="CD96" s="33"/>
      <c r="CE96" s="33"/>
      <c r="CF96" s="33"/>
      <c r="CG96" s="33"/>
      <c r="CH96" s="33"/>
      <c r="CI96" s="33"/>
      <c r="CJ96" s="33"/>
      <c r="CK96" s="33"/>
      <c r="CL96" s="33"/>
      <c r="CM96" s="22">
        <v>2.0</v>
      </c>
      <c r="CN96" s="22">
        <v>1.0</v>
      </c>
      <c r="CO96" s="33"/>
      <c r="CP96" s="33"/>
      <c r="CQ96" s="33"/>
      <c r="CR96" s="33"/>
      <c r="CS96" s="33"/>
      <c r="CT96" s="33"/>
      <c r="CU96" s="33"/>
      <c r="CV96" s="22">
        <v>3.0</v>
      </c>
      <c r="CW96" s="33"/>
      <c r="CX96" s="33"/>
      <c r="CY96" s="33"/>
      <c r="CZ96" s="33"/>
      <c r="DA96" s="33"/>
      <c r="DB96" s="33"/>
      <c r="DC96" s="22">
        <v>2.0</v>
      </c>
      <c r="DD96" s="33"/>
      <c r="DE96" s="33"/>
      <c r="DF96" s="33"/>
      <c r="DG96" s="33"/>
      <c r="DH96" s="33"/>
      <c r="DI96" s="22">
        <v>1.0</v>
      </c>
      <c r="DJ96" s="33"/>
      <c r="DK96" s="33"/>
      <c r="DL96" s="33"/>
      <c r="DM96" s="33"/>
      <c r="DN96" s="33"/>
      <c r="DO96" s="33"/>
      <c r="DP96" s="33"/>
      <c r="DQ96" s="33"/>
      <c r="DR96" s="33"/>
      <c r="DS96" s="33"/>
      <c r="DT96" s="33"/>
      <c r="DU96" s="33"/>
      <c r="DV96" s="33"/>
      <c r="DW96" s="33"/>
      <c r="DX96" s="33"/>
      <c r="DY96" s="33"/>
      <c r="DZ96" s="33"/>
      <c r="EA96" s="33"/>
      <c r="EB96" s="33"/>
      <c r="EC96" s="33"/>
      <c r="ED96" s="33"/>
      <c r="EE96" s="33"/>
      <c r="EF96" s="33"/>
      <c r="EG96" s="33"/>
      <c r="EH96" s="33"/>
      <c r="EI96" s="33"/>
      <c r="EJ96" s="33"/>
      <c r="EK96" s="33"/>
      <c r="EL96" s="33"/>
      <c r="EM96" s="33"/>
      <c r="EN96" s="33"/>
      <c r="EO96" s="33"/>
      <c r="EP96" s="33"/>
      <c r="EQ96" s="33"/>
      <c r="ER96" s="33"/>
      <c r="ES96" s="33"/>
      <c r="ET96" s="33"/>
      <c r="EU96" s="33"/>
      <c r="EV96" s="33"/>
      <c r="EW96" s="33"/>
      <c r="EX96" s="33"/>
      <c r="EY96" s="33"/>
      <c r="EZ96" s="33"/>
      <c r="FA96" s="23" t="s">
        <v>676</v>
      </c>
      <c r="FB96" s="23"/>
      <c r="FC96" s="23"/>
      <c r="FD96" s="23"/>
    </row>
    <row r="97">
      <c r="A97" s="22" t="s">
        <v>677</v>
      </c>
      <c r="B97" s="23" t="s">
        <v>678</v>
      </c>
      <c r="C97" s="24" t="s">
        <v>82</v>
      </c>
      <c r="D97" s="23" t="s">
        <v>18</v>
      </c>
      <c r="E97" s="25"/>
      <c r="F97" s="25"/>
      <c r="G97" s="23" t="s">
        <v>674</v>
      </c>
      <c r="H97" s="23" t="s">
        <v>307</v>
      </c>
      <c r="I97" s="23" t="s">
        <v>13</v>
      </c>
      <c r="J97" s="23" t="s">
        <v>13</v>
      </c>
      <c r="K97" s="23" t="s">
        <v>272</v>
      </c>
      <c r="L97" s="23" t="s">
        <v>675</v>
      </c>
      <c r="M97" s="23" t="s">
        <v>85</v>
      </c>
      <c r="N97" s="26">
        <v>42214.0</v>
      </c>
      <c r="O97" s="26">
        <v>42213.0</v>
      </c>
      <c r="P97" s="27"/>
      <c r="Q97" s="28"/>
      <c r="R97" s="28"/>
      <c r="S97" s="28"/>
      <c r="T97" s="28">
        <f t="shared" si="3"/>
        <v>1309</v>
      </c>
      <c r="U97" s="29">
        <f t="shared" ref="U97:W97" si="202">IF(ISBLANK($A97),"",sum(AE97,AK97,AQ97,AW97,BC97,BI97,BO97,BU97,CA97,CG97,CM97,CS97,CY97,DE97,DK97,DQ97,DW97,EC97,EI97,EO97,EU97))</f>
        <v>5</v>
      </c>
      <c r="V97" s="29">
        <f t="shared" si="202"/>
        <v>1</v>
      </c>
      <c r="W97" s="29">
        <f t="shared" si="202"/>
        <v>0</v>
      </c>
      <c r="X97" s="30">
        <f t="shared" si="28"/>
        <v>6</v>
      </c>
      <c r="Y97" s="29">
        <f t="shared" ref="Y97:AA97" si="203">IF(ISBLANK($A97),"",sum(AH97,AN97,AT97,AZ97,BF97,BL97,BR97,BX97,CD97,CJ97,CP97,CV97,DB97,DH97,DN97,DT97,DZ97,EF97,EL97,ER97,EX97))</f>
        <v>8</v>
      </c>
      <c r="Z97" s="29">
        <f t="shared" si="203"/>
        <v>0</v>
      </c>
      <c r="AA97" s="29">
        <f t="shared" si="203"/>
        <v>0</v>
      </c>
      <c r="AB97" s="30">
        <f t="shared" si="108"/>
        <v>8</v>
      </c>
      <c r="AC97" s="31">
        <f t="shared" si="8"/>
        <v>1.333333333</v>
      </c>
      <c r="AD97" s="48" t="str">
        <f t="shared" si="169"/>
        <v>20+</v>
      </c>
      <c r="AE97" s="33"/>
      <c r="AF97" s="33"/>
      <c r="AG97" s="33"/>
      <c r="AH97" s="33"/>
      <c r="AI97" s="33"/>
      <c r="AJ97" s="33"/>
      <c r="AK97" s="33"/>
      <c r="AL97" s="33"/>
      <c r="AM97" s="33"/>
      <c r="AN97" s="33"/>
      <c r="AO97" s="33"/>
      <c r="AP97" s="33"/>
      <c r="AQ97" s="22">
        <v>1.0</v>
      </c>
      <c r="AR97" s="33"/>
      <c r="AS97" s="33"/>
      <c r="AT97" s="33"/>
      <c r="AU97" s="33"/>
      <c r="AV97" s="33"/>
      <c r="AW97" s="22">
        <v>1.0</v>
      </c>
      <c r="AX97" s="22">
        <v>1.0</v>
      </c>
      <c r="AY97" s="33"/>
      <c r="AZ97" s="33"/>
      <c r="BA97" s="33"/>
      <c r="BB97" s="33"/>
      <c r="BC97" s="22">
        <v>1.0</v>
      </c>
      <c r="BD97" s="33"/>
      <c r="BE97" s="33"/>
      <c r="BF97" s="33"/>
      <c r="BG97" s="33"/>
      <c r="BH97" s="33"/>
      <c r="BI97" s="22">
        <v>1.0</v>
      </c>
      <c r="BJ97" s="33"/>
      <c r="BK97" s="33"/>
      <c r="BL97" s="33"/>
      <c r="BM97" s="33"/>
      <c r="BN97" s="33"/>
      <c r="BO97" s="33"/>
      <c r="BP97" s="33"/>
      <c r="BQ97" s="33"/>
      <c r="BR97" s="22">
        <v>3.0</v>
      </c>
      <c r="BS97" s="33"/>
      <c r="BT97" s="33"/>
      <c r="BU97" s="22">
        <v>1.0</v>
      </c>
      <c r="BV97" s="33"/>
      <c r="BW97" s="33"/>
      <c r="BX97" s="22">
        <v>3.0</v>
      </c>
      <c r="BY97" s="33"/>
      <c r="BZ97" s="33"/>
      <c r="CA97" s="33"/>
      <c r="CB97" s="33"/>
      <c r="CC97" s="33"/>
      <c r="CD97" s="33"/>
      <c r="CE97" s="33"/>
      <c r="CF97" s="33"/>
      <c r="CG97" s="33"/>
      <c r="CH97" s="33"/>
      <c r="CI97" s="33"/>
      <c r="CJ97" s="22">
        <v>2.0</v>
      </c>
      <c r="CK97" s="33"/>
      <c r="CL97" s="33"/>
      <c r="CM97" s="33"/>
      <c r="CN97" s="33"/>
      <c r="CO97" s="33"/>
      <c r="CP97" s="33"/>
      <c r="CQ97" s="33"/>
      <c r="CR97" s="33"/>
      <c r="CS97" s="33"/>
      <c r="CT97" s="33"/>
      <c r="CU97" s="33"/>
      <c r="CV97" s="33"/>
      <c r="CW97" s="33"/>
      <c r="CX97" s="33"/>
      <c r="CY97" s="33"/>
      <c r="CZ97" s="33"/>
      <c r="DA97" s="33"/>
      <c r="DB97" s="33"/>
      <c r="DC97" s="33"/>
      <c r="DD97" s="33"/>
      <c r="DE97" s="33"/>
      <c r="DF97" s="33"/>
      <c r="DG97" s="33"/>
      <c r="DH97" s="33"/>
      <c r="DI97" s="33"/>
      <c r="DJ97" s="33"/>
      <c r="DK97" s="33"/>
      <c r="DL97" s="33"/>
      <c r="DM97" s="33"/>
      <c r="DN97" s="33"/>
      <c r="DO97" s="33"/>
      <c r="DP97" s="33"/>
      <c r="DQ97" s="33"/>
      <c r="DR97" s="33"/>
      <c r="DS97" s="33"/>
      <c r="DT97" s="33"/>
      <c r="DU97" s="33"/>
      <c r="DV97" s="33"/>
      <c r="DW97" s="33"/>
      <c r="DX97" s="33"/>
      <c r="DY97" s="33"/>
      <c r="DZ97" s="33"/>
      <c r="EA97" s="33"/>
      <c r="EB97" s="33"/>
      <c r="EC97" s="33"/>
      <c r="ED97" s="33"/>
      <c r="EE97" s="33"/>
      <c r="EF97" s="33"/>
      <c r="EG97" s="33"/>
      <c r="EH97" s="33"/>
      <c r="EI97" s="33"/>
      <c r="EJ97" s="33"/>
      <c r="EK97" s="33"/>
      <c r="EL97" s="33"/>
      <c r="EM97" s="33"/>
      <c r="EN97" s="33"/>
      <c r="EO97" s="33"/>
      <c r="EP97" s="33"/>
      <c r="EQ97" s="33"/>
      <c r="ER97" s="33"/>
      <c r="ES97" s="33"/>
      <c r="ET97" s="33"/>
      <c r="EU97" s="33"/>
      <c r="EV97" s="33"/>
      <c r="EW97" s="33"/>
      <c r="EX97" s="33"/>
      <c r="EY97" s="33"/>
      <c r="EZ97" s="33"/>
      <c r="FA97" s="23" t="s">
        <v>679</v>
      </c>
      <c r="FB97" s="23"/>
      <c r="FC97" s="23"/>
      <c r="FD97" s="23"/>
    </row>
    <row r="98">
      <c r="A98" s="34" t="s">
        <v>680</v>
      </c>
      <c r="B98" s="35" t="s">
        <v>436</v>
      </c>
      <c r="C98" s="49" t="s">
        <v>82</v>
      </c>
      <c r="D98" s="35" t="s">
        <v>18</v>
      </c>
      <c r="E98" s="47"/>
      <c r="F98" s="47"/>
      <c r="G98" s="35" t="s">
        <v>681</v>
      </c>
      <c r="H98" s="35" t="s">
        <v>311</v>
      </c>
      <c r="I98" s="35" t="s">
        <v>13</v>
      </c>
      <c r="J98" s="35" t="s">
        <v>13</v>
      </c>
      <c r="K98" s="35" t="s">
        <v>96</v>
      </c>
      <c r="L98" s="35" t="s">
        <v>682</v>
      </c>
      <c r="M98" s="35" t="s">
        <v>33</v>
      </c>
      <c r="N98" s="38">
        <v>42130.0</v>
      </c>
      <c r="O98" s="38">
        <v>42130.0</v>
      </c>
      <c r="P98" s="39"/>
      <c r="Q98" s="41"/>
      <c r="R98" s="41"/>
      <c r="S98" s="41"/>
      <c r="T98" s="41">
        <f t="shared" si="3"/>
        <v>1393</v>
      </c>
      <c r="U98" s="42">
        <f t="shared" ref="U98:W98" si="204">IF(ISBLANK($A98),"",sum(AE98,AK98,AQ98,AW98,BC98,BI98,BO98,BU98,CA98,CG98,CM98,CS98,CY98,DE98,DK98,DQ98,DW98,EC98,EI98,EO98,EU98))</f>
        <v>4</v>
      </c>
      <c r="V98" s="42">
        <f t="shared" si="204"/>
        <v>4</v>
      </c>
      <c r="W98" s="42">
        <f t="shared" si="204"/>
        <v>0</v>
      </c>
      <c r="X98" s="43">
        <f t="shared" si="28"/>
        <v>8</v>
      </c>
      <c r="Y98" s="42">
        <f t="shared" ref="Y98:AA98" si="205">IF(ISBLANK($A98),"",sum(AH98,AN98,AT98,AZ98,BF98,BL98,BR98,BX98,CD98,CJ98,CP98,CV98,DB98,DH98,DN98,DT98,DZ98,EF98,EL98,ER98,EX98))</f>
        <v>2</v>
      </c>
      <c r="Z98" s="42">
        <f t="shared" si="205"/>
        <v>2</v>
      </c>
      <c r="AA98" s="42">
        <f t="shared" si="205"/>
        <v>2</v>
      </c>
      <c r="AB98" s="43">
        <f t="shared" si="108"/>
        <v>6</v>
      </c>
      <c r="AC98" s="44">
        <f t="shared" si="8"/>
        <v>0.25</v>
      </c>
      <c r="AD98" s="32" t="str">
        <f t="shared" si="169"/>
        <v>20+</v>
      </c>
      <c r="AE98" s="46"/>
      <c r="AF98" s="46"/>
      <c r="AG98" s="46"/>
      <c r="AH98" s="46"/>
      <c r="AI98" s="46"/>
      <c r="AJ98" s="46"/>
      <c r="AK98" s="46"/>
      <c r="AL98" s="46"/>
      <c r="AM98" s="46"/>
      <c r="AN98" s="46"/>
      <c r="AO98" s="46"/>
      <c r="AP98" s="46"/>
      <c r="AQ98" s="51">
        <v>1.0</v>
      </c>
      <c r="AR98" s="51">
        <v>2.0</v>
      </c>
      <c r="AS98" s="46"/>
      <c r="AT98" s="46"/>
      <c r="AU98" s="46"/>
      <c r="AV98" s="46"/>
      <c r="AW98" s="46"/>
      <c r="AX98" s="51">
        <v>1.0</v>
      </c>
      <c r="AY98" s="46"/>
      <c r="AZ98" s="46"/>
      <c r="BA98" s="46"/>
      <c r="BB98" s="46"/>
      <c r="BC98" s="46"/>
      <c r="BD98" s="51">
        <v>1.0</v>
      </c>
      <c r="BE98" s="46"/>
      <c r="BF98" s="51">
        <v>2.0</v>
      </c>
      <c r="BG98" s="46"/>
      <c r="BH98" s="46"/>
      <c r="BI98" s="46"/>
      <c r="BJ98" s="46"/>
      <c r="BK98" s="46"/>
      <c r="BL98" s="46"/>
      <c r="BM98" s="46"/>
      <c r="BN98" s="46"/>
      <c r="BO98" s="51">
        <v>1.0</v>
      </c>
      <c r="BP98" s="46"/>
      <c r="BQ98" s="46"/>
      <c r="BR98" s="46"/>
      <c r="BS98" s="46"/>
      <c r="BT98" s="46"/>
      <c r="BU98" s="51">
        <v>2.0</v>
      </c>
      <c r="BV98" s="46"/>
      <c r="BW98" s="46"/>
      <c r="BX98" s="46"/>
      <c r="BY98" s="46"/>
      <c r="BZ98" s="46"/>
      <c r="CA98" s="46"/>
      <c r="CB98" s="46"/>
      <c r="CC98" s="46"/>
      <c r="CD98" s="46"/>
      <c r="CE98" s="46"/>
      <c r="CF98" s="46"/>
      <c r="CG98" s="46"/>
      <c r="CH98" s="46"/>
      <c r="CI98" s="46"/>
      <c r="CJ98" s="46"/>
      <c r="CK98" s="51">
        <v>1.0</v>
      </c>
      <c r="CL98" s="51">
        <v>2.0</v>
      </c>
      <c r="CM98" s="46"/>
      <c r="CN98" s="46"/>
      <c r="CO98" s="46"/>
      <c r="CP98" s="46"/>
      <c r="CQ98" s="51">
        <v>1.0</v>
      </c>
      <c r="CR98" s="46"/>
      <c r="CS98" s="46"/>
      <c r="CT98" s="46"/>
      <c r="CU98" s="46"/>
      <c r="CV98" s="46"/>
      <c r="CW98" s="46"/>
      <c r="CX98" s="46"/>
      <c r="CY98" s="46"/>
      <c r="CZ98" s="46"/>
      <c r="DA98" s="46"/>
      <c r="DB98" s="46"/>
      <c r="DC98" s="46"/>
      <c r="DD98" s="46"/>
      <c r="DE98" s="46"/>
      <c r="DF98" s="46"/>
      <c r="DG98" s="46"/>
      <c r="DH98" s="46"/>
      <c r="DI98" s="46"/>
      <c r="DJ98" s="46"/>
      <c r="DK98" s="46"/>
      <c r="DL98" s="46"/>
      <c r="DM98" s="46"/>
      <c r="DN98" s="46"/>
      <c r="DO98" s="46"/>
      <c r="DP98" s="46"/>
      <c r="DQ98" s="46"/>
      <c r="DR98" s="46"/>
      <c r="DS98" s="46"/>
      <c r="DT98" s="46"/>
      <c r="DU98" s="46"/>
      <c r="DV98" s="46"/>
      <c r="DW98" s="46"/>
      <c r="DX98" s="46"/>
      <c r="DY98" s="46"/>
      <c r="DZ98" s="46"/>
      <c r="EA98" s="46"/>
      <c r="EB98" s="46"/>
      <c r="EC98" s="46"/>
      <c r="ED98" s="46"/>
      <c r="EE98" s="46"/>
      <c r="EF98" s="46"/>
      <c r="EG98" s="46"/>
      <c r="EH98" s="46"/>
      <c r="EI98" s="46"/>
      <c r="EJ98" s="46"/>
      <c r="EK98" s="46"/>
      <c r="EL98" s="46"/>
      <c r="EM98" s="46"/>
      <c r="EN98" s="46"/>
      <c r="EO98" s="46"/>
      <c r="EP98" s="46"/>
      <c r="EQ98" s="46"/>
      <c r="ER98" s="46"/>
      <c r="ES98" s="46"/>
      <c r="ET98" s="46"/>
      <c r="EU98" s="46"/>
      <c r="EV98" s="46"/>
      <c r="EW98" s="46"/>
      <c r="EX98" s="46"/>
      <c r="EY98" s="46"/>
      <c r="EZ98" s="46"/>
      <c r="FA98" s="35" t="s">
        <v>683</v>
      </c>
      <c r="FB98" s="35"/>
      <c r="FC98" s="35"/>
      <c r="FD98" s="35"/>
    </row>
    <row r="99">
      <c r="A99" s="22" t="s">
        <v>684</v>
      </c>
      <c r="B99" s="23" t="s">
        <v>402</v>
      </c>
      <c r="C99" s="24" t="s">
        <v>82</v>
      </c>
      <c r="D99" s="23" t="s">
        <v>18</v>
      </c>
      <c r="E99" s="25"/>
      <c r="F99" s="25"/>
      <c r="G99" s="23" t="s">
        <v>650</v>
      </c>
      <c r="H99" s="23" t="s">
        <v>307</v>
      </c>
      <c r="I99" s="23" t="s">
        <v>13</v>
      </c>
      <c r="J99" s="23" t="s">
        <v>13</v>
      </c>
      <c r="K99" s="23" t="s">
        <v>272</v>
      </c>
      <c r="L99" s="23" t="s">
        <v>651</v>
      </c>
      <c r="M99" s="23" t="s">
        <v>137</v>
      </c>
      <c r="N99" s="26">
        <v>42216.0</v>
      </c>
      <c r="O99" s="26">
        <v>42216.0</v>
      </c>
      <c r="P99" s="27"/>
      <c r="Q99" s="28"/>
      <c r="R99" s="28"/>
      <c r="S99" s="28"/>
      <c r="T99" s="28">
        <f t="shared" si="3"/>
        <v>1307</v>
      </c>
      <c r="U99" s="29">
        <f t="shared" ref="U99:W99" si="206">IF(ISBLANK($A99),"",sum(AE99,AK99,AQ99,AW99,BC99,BI99,BO99,BU99,CA99,CG99,CM99,CS99,CY99,DE99,DK99,DQ99,DW99,EC99,EI99,EO99,EU99))</f>
        <v>1</v>
      </c>
      <c r="V99" s="29">
        <f t="shared" si="206"/>
        <v>0</v>
      </c>
      <c r="W99" s="29">
        <f t="shared" si="206"/>
        <v>0</v>
      </c>
      <c r="X99" s="30">
        <f t="shared" si="28"/>
        <v>1</v>
      </c>
      <c r="Y99" s="29">
        <f t="shared" ref="Y99:AA99" si="207">IF(ISBLANK($A99),"",sum(AH99,AN99,AT99,AZ99,BF99,BL99,BR99,BX99,CD99,CJ99,CP99,CV99,DB99,DH99,DN99,DT99,DZ99,EF99,EL99,ER99,EX99))</f>
        <v>0</v>
      </c>
      <c r="Z99" s="29">
        <f t="shared" si="207"/>
        <v>0</v>
      </c>
      <c r="AA99" s="29">
        <f t="shared" si="207"/>
        <v>0</v>
      </c>
      <c r="AB99" s="30">
        <f t="shared" si="108"/>
        <v>0</v>
      </c>
      <c r="AC99" s="31">
        <f t="shared" si="8"/>
        <v>0</v>
      </c>
      <c r="AD99" s="48" t="str">
        <f t="shared" si="169"/>
        <v>20+</v>
      </c>
      <c r="AE99" s="22">
        <v>1.0</v>
      </c>
      <c r="AF99" s="33"/>
      <c r="AG99" s="33"/>
      <c r="AH99" s="33"/>
      <c r="AI99" s="33"/>
      <c r="AJ99" s="33"/>
      <c r="AK99" s="33"/>
      <c r="AL99" s="33"/>
      <c r="AM99" s="33"/>
      <c r="AN99" s="33"/>
      <c r="AO99" s="33"/>
      <c r="AP99" s="33"/>
      <c r="AQ99" s="33"/>
      <c r="AR99" s="33"/>
      <c r="AS99" s="33"/>
      <c r="AT99" s="33"/>
      <c r="AU99" s="33"/>
      <c r="AV99" s="33"/>
      <c r="AW99" s="33"/>
      <c r="AX99" s="33"/>
      <c r="AY99" s="33"/>
      <c r="AZ99" s="33"/>
      <c r="BA99" s="33"/>
      <c r="BB99" s="33"/>
      <c r="BC99" s="33"/>
      <c r="BD99" s="33"/>
      <c r="BE99" s="33"/>
      <c r="BF99" s="33"/>
      <c r="BG99" s="33"/>
      <c r="BH99" s="33"/>
      <c r="BI99" s="33"/>
      <c r="BJ99" s="33"/>
      <c r="BK99" s="33"/>
      <c r="BL99" s="33"/>
      <c r="BM99" s="33"/>
      <c r="BN99" s="33"/>
      <c r="BO99" s="33"/>
      <c r="BP99" s="33"/>
      <c r="BQ99" s="33"/>
      <c r="BR99" s="33"/>
      <c r="BS99" s="33"/>
      <c r="BT99" s="33"/>
      <c r="BU99" s="33"/>
      <c r="BV99" s="33"/>
      <c r="BW99" s="33"/>
      <c r="BX99" s="33"/>
      <c r="BY99" s="33"/>
      <c r="BZ99" s="33"/>
      <c r="CA99" s="33"/>
      <c r="CB99" s="33"/>
      <c r="CC99" s="33"/>
      <c r="CD99" s="33"/>
      <c r="CE99" s="33"/>
      <c r="CF99" s="33"/>
      <c r="CG99" s="33"/>
      <c r="CH99" s="33"/>
      <c r="CI99" s="33"/>
      <c r="CJ99" s="33"/>
      <c r="CK99" s="33"/>
      <c r="CL99" s="33"/>
      <c r="CM99" s="33"/>
      <c r="CN99" s="33"/>
      <c r="CO99" s="33"/>
      <c r="CP99" s="33"/>
      <c r="CQ99" s="33"/>
      <c r="CR99" s="33"/>
      <c r="CS99" s="33"/>
      <c r="CT99" s="33"/>
      <c r="CU99" s="33"/>
      <c r="CV99" s="33"/>
      <c r="CW99" s="33"/>
      <c r="CX99" s="33"/>
      <c r="CY99" s="33"/>
      <c r="CZ99" s="33"/>
      <c r="DA99" s="33"/>
      <c r="DB99" s="33"/>
      <c r="DC99" s="33"/>
      <c r="DD99" s="33"/>
      <c r="DE99" s="33"/>
      <c r="DF99" s="33"/>
      <c r="DG99" s="33"/>
      <c r="DH99" s="33"/>
      <c r="DI99" s="33"/>
      <c r="DJ99" s="33"/>
      <c r="DK99" s="33"/>
      <c r="DL99" s="33"/>
      <c r="DM99" s="33"/>
      <c r="DN99" s="33"/>
      <c r="DO99" s="33"/>
      <c r="DP99" s="33"/>
      <c r="DQ99" s="33"/>
      <c r="DR99" s="33"/>
      <c r="DS99" s="33"/>
      <c r="DT99" s="33"/>
      <c r="DU99" s="33"/>
      <c r="DV99" s="33"/>
      <c r="DW99" s="33"/>
      <c r="DX99" s="33"/>
      <c r="DY99" s="33"/>
      <c r="DZ99" s="33"/>
      <c r="EA99" s="33"/>
      <c r="EB99" s="33"/>
      <c r="EC99" s="33"/>
      <c r="ED99" s="33"/>
      <c r="EE99" s="33"/>
      <c r="EF99" s="33"/>
      <c r="EG99" s="33"/>
      <c r="EH99" s="33"/>
      <c r="EI99" s="33"/>
      <c r="EJ99" s="33"/>
      <c r="EK99" s="33"/>
      <c r="EL99" s="33"/>
      <c r="EM99" s="33"/>
      <c r="EN99" s="33"/>
      <c r="EO99" s="33"/>
      <c r="EP99" s="33"/>
      <c r="EQ99" s="33"/>
      <c r="ER99" s="33"/>
      <c r="ES99" s="33"/>
      <c r="ET99" s="33"/>
      <c r="EU99" s="33"/>
      <c r="EV99" s="33"/>
      <c r="EW99" s="33"/>
      <c r="EX99" s="33"/>
      <c r="EY99" s="33"/>
      <c r="EZ99" s="33"/>
      <c r="FA99" s="23" t="s">
        <v>685</v>
      </c>
      <c r="FB99" s="23"/>
      <c r="FC99" s="23"/>
      <c r="FD99" s="23"/>
    </row>
    <row r="100">
      <c r="A100" s="22" t="s">
        <v>686</v>
      </c>
      <c r="B100" s="23" t="s">
        <v>687</v>
      </c>
      <c r="C100" s="24" t="s">
        <v>109</v>
      </c>
      <c r="D100" s="23" t="s">
        <v>18</v>
      </c>
      <c r="E100" s="25"/>
      <c r="F100" s="25"/>
      <c r="G100" s="23" t="s">
        <v>564</v>
      </c>
      <c r="H100" s="23" t="s">
        <v>271</v>
      </c>
      <c r="I100" s="23" t="s">
        <v>13</v>
      </c>
      <c r="J100" s="23" t="s">
        <v>13</v>
      </c>
      <c r="K100" s="23" t="s">
        <v>272</v>
      </c>
      <c r="L100" s="23" t="s">
        <v>688</v>
      </c>
      <c r="M100" s="23" t="s">
        <v>72</v>
      </c>
      <c r="N100" s="26">
        <v>42220.0</v>
      </c>
      <c r="O100" s="26">
        <v>42220.0</v>
      </c>
      <c r="P100" s="27"/>
      <c r="Q100" s="28"/>
      <c r="R100" s="28"/>
      <c r="S100" s="28"/>
      <c r="T100" s="28">
        <f t="shared" si="3"/>
        <v>1303</v>
      </c>
      <c r="U100" s="29">
        <f t="shared" ref="U100:W100" si="208">IF(ISBLANK($A100),"",sum(AE100,AK100,AQ100,AW100,BC100,BI100,BO100,BU100,CA100,CG100,CM100,CS100,CY100,DE100,DK100,DQ100,DW100,EC100,EI100,EO100,EU100))</f>
        <v>4</v>
      </c>
      <c r="V100" s="29">
        <f t="shared" si="208"/>
        <v>1</v>
      </c>
      <c r="W100" s="29">
        <f t="shared" si="208"/>
        <v>0</v>
      </c>
      <c r="X100" s="30">
        <f t="shared" si="28"/>
        <v>5</v>
      </c>
      <c r="Y100" s="29">
        <f t="shared" ref="Y100:AA100" si="209">IF(ISBLANK($A100),"",sum(AH100,AN100,AT100,AZ100,BF100,BL100,BR100,BX100,CD100,CJ100,CP100,CV100,DB100,DH100,DN100,DT100,DZ100,EF100,EL100,ER100,EX100))</f>
        <v>6</v>
      </c>
      <c r="Z100" s="29">
        <f t="shared" si="209"/>
        <v>0</v>
      </c>
      <c r="AA100" s="29">
        <f t="shared" si="209"/>
        <v>0</v>
      </c>
      <c r="AB100" s="30">
        <f t="shared" si="108"/>
        <v>6</v>
      </c>
      <c r="AC100" s="31">
        <f t="shared" si="8"/>
        <v>1.2</v>
      </c>
      <c r="AD100" s="48" t="str">
        <f t="shared" si="169"/>
        <v>20+</v>
      </c>
      <c r="AE100" s="33"/>
      <c r="AF100" s="33"/>
      <c r="AG100" s="33"/>
      <c r="AH100" s="33"/>
      <c r="AI100" s="33"/>
      <c r="AJ100" s="33"/>
      <c r="AK100" s="22">
        <v>2.0</v>
      </c>
      <c r="AL100" s="33"/>
      <c r="AM100" s="33"/>
      <c r="AN100" s="33"/>
      <c r="AO100" s="33"/>
      <c r="AP100" s="33"/>
      <c r="AQ100" s="22">
        <v>2.0</v>
      </c>
      <c r="AR100" s="22">
        <v>1.0</v>
      </c>
      <c r="AS100" s="33"/>
      <c r="AT100" s="22">
        <v>5.0</v>
      </c>
      <c r="AU100" s="33"/>
      <c r="AV100" s="33"/>
      <c r="AW100" s="33"/>
      <c r="AX100" s="33"/>
      <c r="AY100" s="33"/>
      <c r="AZ100" s="33"/>
      <c r="BA100" s="33"/>
      <c r="BB100" s="33"/>
      <c r="BC100" s="33"/>
      <c r="BD100" s="33"/>
      <c r="BE100" s="33"/>
      <c r="BF100" s="22">
        <v>1.0</v>
      </c>
      <c r="BG100" s="33"/>
      <c r="BH100" s="33"/>
      <c r="BI100" s="33"/>
      <c r="BJ100" s="33"/>
      <c r="BK100" s="33"/>
      <c r="BL100" s="33"/>
      <c r="BM100" s="33"/>
      <c r="BN100" s="33"/>
      <c r="BO100" s="33"/>
      <c r="BP100" s="33"/>
      <c r="BQ100" s="33"/>
      <c r="BR100" s="33"/>
      <c r="BS100" s="33"/>
      <c r="BT100" s="33"/>
      <c r="BU100" s="33"/>
      <c r="BV100" s="33"/>
      <c r="BW100" s="33"/>
      <c r="BX100" s="33"/>
      <c r="BY100" s="33"/>
      <c r="BZ100" s="33"/>
      <c r="CA100" s="33"/>
      <c r="CB100" s="33"/>
      <c r="CC100" s="33"/>
      <c r="CD100" s="33"/>
      <c r="CE100" s="33"/>
      <c r="CF100" s="33"/>
      <c r="CG100" s="33"/>
      <c r="CH100" s="33"/>
      <c r="CI100" s="33"/>
      <c r="CJ100" s="33"/>
      <c r="CK100" s="33"/>
      <c r="CL100" s="33"/>
      <c r="CM100" s="33"/>
      <c r="CN100" s="33"/>
      <c r="CO100" s="33"/>
      <c r="CP100" s="33"/>
      <c r="CQ100" s="33"/>
      <c r="CR100" s="33"/>
      <c r="CS100" s="33"/>
      <c r="CT100" s="33"/>
      <c r="CU100" s="33"/>
      <c r="CV100" s="33"/>
      <c r="CW100" s="33"/>
      <c r="CX100" s="33"/>
      <c r="CY100" s="33"/>
      <c r="CZ100" s="33"/>
      <c r="DA100" s="33"/>
      <c r="DB100" s="33"/>
      <c r="DC100" s="33"/>
      <c r="DD100" s="33"/>
      <c r="DE100" s="33"/>
      <c r="DF100" s="33"/>
      <c r="DG100" s="33"/>
      <c r="DH100" s="33"/>
      <c r="DI100" s="33"/>
      <c r="DJ100" s="33"/>
      <c r="DK100" s="33"/>
      <c r="DL100" s="33"/>
      <c r="DM100" s="33"/>
      <c r="DN100" s="33"/>
      <c r="DO100" s="33"/>
      <c r="DP100" s="33"/>
      <c r="DQ100" s="33"/>
      <c r="DR100" s="33"/>
      <c r="DS100" s="33"/>
      <c r="DT100" s="33"/>
      <c r="DU100" s="33"/>
      <c r="DV100" s="33"/>
      <c r="DW100" s="33"/>
      <c r="DX100" s="33"/>
      <c r="DY100" s="33"/>
      <c r="DZ100" s="33"/>
      <c r="EA100" s="33"/>
      <c r="EB100" s="33"/>
      <c r="EC100" s="33"/>
      <c r="ED100" s="33"/>
      <c r="EE100" s="33"/>
      <c r="EF100" s="33"/>
      <c r="EG100" s="33"/>
      <c r="EH100" s="33"/>
      <c r="EI100" s="33"/>
      <c r="EJ100" s="33"/>
      <c r="EK100" s="33"/>
      <c r="EL100" s="33"/>
      <c r="EM100" s="33"/>
      <c r="EN100" s="33"/>
      <c r="EO100" s="33"/>
      <c r="EP100" s="33"/>
      <c r="EQ100" s="33"/>
      <c r="ER100" s="33"/>
      <c r="ES100" s="33"/>
      <c r="ET100" s="33"/>
      <c r="EU100" s="33"/>
      <c r="EV100" s="33"/>
      <c r="EW100" s="33"/>
      <c r="EX100" s="33"/>
      <c r="EY100" s="33"/>
      <c r="EZ100" s="33"/>
      <c r="FA100" s="23" t="s">
        <v>689</v>
      </c>
      <c r="FB100" s="23"/>
      <c r="FC100" s="23"/>
      <c r="FD100" s="23"/>
    </row>
    <row r="101">
      <c r="A101" s="22" t="s">
        <v>690</v>
      </c>
      <c r="B101" s="23" t="s">
        <v>691</v>
      </c>
      <c r="C101" s="24" t="s">
        <v>82</v>
      </c>
      <c r="D101" s="23" t="s">
        <v>18</v>
      </c>
      <c r="E101" s="25"/>
      <c r="F101" s="25"/>
      <c r="G101" s="23" t="s">
        <v>603</v>
      </c>
      <c r="H101" s="23" t="s">
        <v>311</v>
      </c>
      <c r="I101" s="23" t="s">
        <v>13</v>
      </c>
      <c r="J101" s="23" t="s">
        <v>13</v>
      </c>
      <c r="K101" s="23" t="s">
        <v>272</v>
      </c>
      <c r="L101" s="23" t="s">
        <v>404</v>
      </c>
      <c r="M101" s="23" t="s">
        <v>108</v>
      </c>
      <c r="N101" s="26">
        <v>42233.0</v>
      </c>
      <c r="O101" s="26">
        <v>42233.0</v>
      </c>
      <c r="P101" s="27"/>
      <c r="Q101" s="28"/>
      <c r="R101" s="28"/>
      <c r="S101" s="28"/>
      <c r="T101" s="28">
        <f t="shared" si="3"/>
        <v>1290</v>
      </c>
      <c r="U101" s="29">
        <f t="shared" ref="U101:W101" si="210">IF(ISBLANK($A101),"",sum(AE101,AK101,AQ101,AW101,BC101,BI101,BO101,BU101,CA101,CG101,CM101,CS101,CY101,DE101,DK101,DQ101,DW101,EC101,EI101,EO101,EU101))</f>
        <v>4</v>
      </c>
      <c r="V101" s="29">
        <f t="shared" si="210"/>
        <v>1</v>
      </c>
      <c r="W101" s="29">
        <f t="shared" si="210"/>
        <v>0</v>
      </c>
      <c r="X101" s="30">
        <f t="shared" si="28"/>
        <v>5</v>
      </c>
      <c r="Y101" s="29">
        <f t="shared" ref="Y101:AA101" si="211">IF(ISBLANK($A101),"",sum(AH101,AN101,AT101,AZ101,BF101,BL101,BR101,BX101,CD101,CJ101,CP101,CV101,DB101,DH101,DN101,DT101,DZ101,EF101,EL101,ER101,EX101))</f>
        <v>3</v>
      </c>
      <c r="Z101" s="29">
        <f t="shared" si="211"/>
        <v>4</v>
      </c>
      <c r="AA101" s="29">
        <f t="shared" si="211"/>
        <v>0</v>
      </c>
      <c r="AB101" s="30">
        <f t="shared" si="108"/>
        <v>7</v>
      </c>
      <c r="AC101" s="31">
        <f t="shared" si="8"/>
        <v>0.6</v>
      </c>
      <c r="AD101" s="48" t="str">
        <f t="shared" si="169"/>
        <v>20+</v>
      </c>
      <c r="AE101" s="22">
        <v>2.0</v>
      </c>
      <c r="AF101" s="22">
        <v>1.0</v>
      </c>
      <c r="AG101" s="33"/>
      <c r="AH101" s="22">
        <v>1.0</v>
      </c>
      <c r="AI101" s="33"/>
      <c r="AJ101" s="33"/>
      <c r="AK101" s="22">
        <v>1.0</v>
      </c>
      <c r="AL101" s="33"/>
      <c r="AM101" s="33"/>
      <c r="AN101" s="22">
        <v>1.0</v>
      </c>
      <c r="AO101" s="22">
        <v>1.0</v>
      </c>
      <c r="AP101" s="33"/>
      <c r="AQ101" s="22">
        <v>1.0</v>
      </c>
      <c r="AR101" s="33"/>
      <c r="AS101" s="33"/>
      <c r="AT101" s="22">
        <v>1.0</v>
      </c>
      <c r="AU101" s="33"/>
      <c r="AV101" s="33"/>
      <c r="AW101" s="33"/>
      <c r="AX101" s="33"/>
      <c r="AY101" s="33"/>
      <c r="AZ101" s="33"/>
      <c r="BA101" s="22">
        <v>1.0</v>
      </c>
      <c r="BB101" s="33"/>
      <c r="BC101" s="33"/>
      <c r="BD101" s="33"/>
      <c r="BE101" s="33"/>
      <c r="BF101" s="33"/>
      <c r="BG101" s="22">
        <v>2.0</v>
      </c>
      <c r="BH101" s="33"/>
      <c r="BI101" s="33"/>
      <c r="BJ101" s="33"/>
      <c r="BK101" s="33"/>
      <c r="BL101" s="33"/>
      <c r="BM101" s="33"/>
      <c r="BN101" s="33"/>
      <c r="BO101" s="33"/>
      <c r="BP101" s="33"/>
      <c r="BQ101" s="33"/>
      <c r="BR101" s="33"/>
      <c r="BS101" s="33"/>
      <c r="BT101" s="33"/>
      <c r="BU101" s="33"/>
      <c r="BV101" s="33"/>
      <c r="BW101" s="33"/>
      <c r="BX101" s="33"/>
      <c r="BY101" s="33"/>
      <c r="BZ101" s="33"/>
      <c r="CA101" s="33"/>
      <c r="CB101" s="33"/>
      <c r="CC101" s="33"/>
      <c r="CD101" s="33"/>
      <c r="CE101" s="33"/>
      <c r="CF101" s="33"/>
      <c r="CG101" s="33"/>
      <c r="CH101" s="33"/>
      <c r="CI101" s="33"/>
      <c r="CJ101" s="33"/>
      <c r="CK101" s="33"/>
      <c r="CL101" s="33"/>
      <c r="CM101" s="33"/>
      <c r="CN101" s="33"/>
      <c r="CO101" s="33"/>
      <c r="CP101" s="33"/>
      <c r="CQ101" s="33"/>
      <c r="CR101" s="33"/>
      <c r="CS101" s="33"/>
      <c r="CT101" s="33"/>
      <c r="CU101" s="33"/>
      <c r="CV101" s="33"/>
      <c r="CW101" s="33"/>
      <c r="CX101" s="33"/>
      <c r="CY101" s="33"/>
      <c r="CZ101" s="33"/>
      <c r="DA101" s="33"/>
      <c r="DB101" s="33"/>
      <c r="DC101" s="33"/>
      <c r="DD101" s="33"/>
      <c r="DE101" s="33"/>
      <c r="DF101" s="33"/>
      <c r="DG101" s="33"/>
      <c r="DH101" s="33"/>
      <c r="DI101" s="33"/>
      <c r="DJ101" s="33"/>
      <c r="DK101" s="33"/>
      <c r="DL101" s="33"/>
      <c r="DM101" s="33"/>
      <c r="DN101" s="33"/>
      <c r="DO101" s="33"/>
      <c r="DP101" s="33"/>
      <c r="DQ101" s="33"/>
      <c r="DR101" s="33"/>
      <c r="DS101" s="33"/>
      <c r="DT101" s="33"/>
      <c r="DU101" s="33"/>
      <c r="DV101" s="33"/>
      <c r="DW101" s="33"/>
      <c r="DX101" s="33"/>
      <c r="DY101" s="33"/>
      <c r="DZ101" s="33"/>
      <c r="EA101" s="33"/>
      <c r="EB101" s="33"/>
      <c r="EC101" s="33"/>
      <c r="ED101" s="33"/>
      <c r="EE101" s="33"/>
      <c r="EF101" s="33"/>
      <c r="EG101" s="33"/>
      <c r="EH101" s="33"/>
      <c r="EI101" s="33"/>
      <c r="EJ101" s="33"/>
      <c r="EK101" s="33"/>
      <c r="EL101" s="33"/>
      <c r="EM101" s="33"/>
      <c r="EN101" s="33"/>
      <c r="EO101" s="33"/>
      <c r="EP101" s="33"/>
      <c r="EQ101" s="33"/>
      <c r="ER101" s="33"/>
      <c r="ES101" s="33"/>
      <c r="ET101" s="33"/>
      <c r="EU101" s="33"/>
      <c r="EV101" s="33"/>
      <c r="EW101" s="33"/>
      <c r="EX101" s="33"/>
      <c r="EY101" s="33"/>
      <c r="EZ101" s="33"/>
      <c r="FA101" s="23" t="s">
        <v>692</v>
      </c>
      <c r="FB101" s="23"/>
      <c r="FC101" s="23"/>
      <c r="FD101" s="23"/>
    </row>
    <row r="102">
      <c r="A102" s="34" t="s">
        <v>693</v>
      </c>
      <c r="B102" s="35" t="s">
        <v>694</v>
      </c>
      <c r="C102" s="49" t="s">
        <v>695</v>
      </c>
      <c r="D102" s="35" t="s">
        <v>18</v>
      </c>
      <c r="E102" s="47"/>
      <c r="F102" s="47"/>
      <c r="G102" s="35" t="s">
        <v>696</v>
      </c>
      <c r="H102" s="35" t="s">
        <v>697</v>
      </c>
      <c r="I102" s="35" t="s">
        <v>13</v>
      </c>
      <c r="J102" s="35" t="s">
        <v>13</v>
      </c>
      <c r="K102" s="35" t="s">
        <v>96</v>
      </c>
      <c r="L102" s="35" t="s">
        <v>698</v>
      </c>
      <c r="M102" s="35" t="s">
        <v>125</v>
      </c>
      <c r="N102" s="38">
        <v>42114.0</v>
      </c>
      <c r="O102" s="38">
        <v>42114.0</v>
      </c>
      <c r="P102" s="39"/>
      <c r="Q102" s="41"/>
      <c r="R102" s="41"/>
      <c r="S102" s="41"/>
      <c r="T102" s="41">
        <f t="shared" si="3"/>
        <v>1409</v>
      </c>
      <c r="U102" s="42">
        <f t="shared" ref="U102:W102" si="212">IF(ISBLANK($A102),"",sum(AE102,AK102,AQ102,AW102,BC102,BI102,BO102,BU102,CA102,CG102,CM102,CS102,CY102,DE102,DK102,DQ102,DW102,EC102,EI102,EO102,EU102))</f>
        <v>0</v>
      </c>
      <c r="V102" s="42">
        <f t="shared" si="212"/>
        <v>6</v>
      </c>
      <c r="W102" s="42">
        <f t="shared" si="212"/>
        <v>0</v>
      </c>
      <c r="X102" s="43">
        <f t="shared" si="28"/>
        <v>6</v>
      </c>
      <c r="Y102" s="42">
        <f t="shared" ref="Y102:AA102" si="213">IF(ISBLANK($A102),"",sum(AH102,AN102,AT102,AZ102,BF102,BL102,BR102,BX102,CD102,CJ102,CP102,CV102,DB102,DH102,DN102,DT102,DZ102,EF102,EL102,ER102,EX102))</f>
        <v>3</v>
      </c>
      <c r="Z102" s="42">
        <f t="shared" si="213"/>
        <v>4</v>
      </c>
      <c r="AA102" s="42">
        <f t="shared" si="213"/>
        <v>0</v>
      </c>
      <c r="AB102" s="43">
        <f t="shared" si="108"/>
        <v>7</v>
      </c>
      <c r="AC102" s="44">
        <f t="shared" si="8"/>
        <v>0.5</v>
      </c>
      <c r="AD102" s="32" t="str">
        <f t="shared" si="169"/>
        <v>20+</v>
      </c>
      <c r="AE102" s="46"/>
      <c r="AF102" s="51">
        <v>1.0</v>
      </c>
      <c r="AG102" s="46"/>
      <c r="AH102" s="46"/>
      <c r="AI102" s="46"/>
      <c r="AJ102" s="46"/>
      <c r="AK102" s="46"/>
      <c r="AL102" s="51">
        <v>2.0</v>
      </c>
      <c r="AM102" s="46"/>
      <c r="AN102" s="51">
        <v>1.0</v>
      </c>
      <c r="AO102" s="46"/>
      <c r="AP102" s="46"/>
      <c r="AQ102" s="46"/>
      <c r="AR102" s="46"/>
      <c r="AS102" s="46"/>
      <c r="AT102" s="46"/>
      <c r="AU102" s="46"/>
      <c r="AV102" s="46"/>
      <c r="AW102" s="46"/>
      <c r="AX102" s="51">
        <v>2.0</v>
      </c>
      <c r="AY102" s="46"/>
      <c r="AZ102" s="51">
        <v>1.0</v>
      </c>
      <c r="BA102" s="51">
        <v>1.0</v>
      </c>
      <c r="BB102" s="46"/>
      <c r="BC102" s="46"/>
      <c r="BD102" s="46"/>
      <c r="BE102" s="46"/>
      <c r="BF102" s="46"/>
      <c r="BG102" s="51">
        <v>1.0</v>
      </c>
      <c r="BH102" s="46"/>
      <c r="BI102" s="46"/>
      <c r="BJ102" s="46"/>
      <c r="BK102" s="46"/>
      <c r="BL102" s="46"/>
      <c r="BM102" s="46"/>
      <c r="BN102" s="46"/>
      <c r="BO102" s="46"/>
      <c r="BP102" s="46"/>
      <c r="BQ102" s="46"/>
      <c r="BR102" s="46"/>
      <c r="BS102" s="46"/>
      <c r="BT102" s="46"/>
      <c r="BU102" s="46"/>
      <c r="BV102" s="51">
        <v>1.0</v>
      </c>
      <c r="BW102" s="46"/>
      <c r="BX102" s="46"/>
      <c r="BY102" s="46"/>
      <c r="BZ102" s="46"/>
      <c r="CA102" s="46"/>
      <c r="CB102" s="46"/>
      <c r="CC102" s="46"/>
      <c r="CD102" s="46"/>
      <c r="CE102" s="46"/>
      <c r="CF102" s="46"/>
      <c r="CG102" s="46"/>
      <c r="CH102" s="46"/>
      <c r="CI102" s="46"/>
      <c r="CJ102" s="51">
        <v>1.0</v>
      </c>
      <c r="CK102" s="46"/>
      <c r="CL102" s="46"/>
      <c r="CM102" s="46"/>
      <c r="CN102" s="46"/>
      <c r="CO102" s="46"/>
      <c r="CP102" s="46"/>
      <c r="CQ102" s="46"/>
      <c r="CR102" s="46"/>
      <c r="CS102" s="46"/>
      <c r="CT102" s="46"/>
      <c r="CU102" s="46"/>
      <c r="CV102" s="46"/>
      <c r="CW102" s="46"/>
      <c r="CX102" s="46"/>
      <c r="CY102" s="46"/>
      <c r="CZ102" s="46"/>
      <c r="DA102" s="46"/>
      <c r="DB102" s="46"/>
      <c r="DC102" s="51">
        <v>1.0</v>
      </c>
      <c r="DD102" s="46"/>
      <c r="DE102" s="46"/>
      <c r="DF102" s="46"/>
      <c r="DG102" s="46"/>
      <c r="DH102" s="46"/>
      <c r="DI102" s="51">
        <v>1.0</v>
      </c>
      <c r="DJ102" s="46"/>
      <c r="DK102" s="46"/>
      <c r="DL102" s="46"/>
      <c r="DM102" s="46"/>
      <c r="DN102" s="46"/>
      <c r="DO102" s="46"/>
      <c r="DP102" s="46"/>
      <c r="DQ102" s="46"/>
      <c r="DR102" s="46"/>
      <c r="DS102" s="46"/>
      <c r="DT102" s="46"/>
      <c r="DU102" s="46"/>
      <c r="DV102" s="46"/>
      <c r="DW102" s="46"/>
      <c r="DX102" s="46"/>
      <c r="DY102" s="46"/>
      <c r="DZ102" s="46"/>
      <c r="EA102" s="46"/>
      <c r="EB102" s="46"/>
      <c r="EC102" s="46"/>
      <c r="ED102" s="46"/>
      <c r="EE102" s="46"/>
      <c r="EF102" s="46"/>
      <c r="EG102" s="46"/>
      <c r="EH102" s="46"/>
      <c r="EI102" s="46"/>
      <c r="EJ102" s="46"/>
      <c r="EK102" s="46"/>
      <c r="EL102" s="46"/>
      <c r="EM102" s="46"/>
      <c r="EN102" s="46"/>
      <c r="EO102" s="46"/>
      <c r="EP102" s="46"/>
      <c r="EQ102" s="46"/>
      <c r="ER102" s="46"/>
      <c r="ES102" s="46"/>
      <c r="ET102" s="46"/>
      <c r="EU102" s="46"/>
      <c r="EV102" s="46"/>
      <c r="EW102" s="46"/>
      <c r="EX102" s="46"/>
      <c r="EY102" s="46"/>
      <c r="EZ102" s="46"/>
      <c r="FA102" s="35" t="s">
        <v>699</v>
      </c>
      <c r="FB102" s="35"/>
      <c r="FC102" s="35"/>
      <c r="FD102" s="35"/>
    </row>
    <row r="103">
      <c r="A103" s="34" t="s">
        <v>700</v>
      </c>
      <c r="B103" s="35" t="s">
        <v>701</v>
      </c>
      <c r="C103" s="49" t="s">
        <v>702</v>
      </c>
      <c r="D103" s="35" t="s">
        <v>18</v>
      </c>
      <c r="E103" s="47"/>
      <c r="F103" s="47"/>
      <c r="G103" s="35" t="s">
        <v>696</v>
      </c>
      <c r="H103" s="35" t="s">
        <v>697</v>
      </c>
      <c r="I103" s="35" t="s">
        <v>13</v>
      </c>
      <c r="J103" s="35" t="s">
        <v>13</v>
      </c>
      <c r="K103" s="35" t="s">
        <v>96</v>
      </c>
      <c r="L103" s="35" t="s">
        <v>698</v>
      </c>
      <c r="M103" s="35" t="s">
        <v>125</v>
      </c>
      <c r="N103" s="38">
        <v>42114.0</v>
      </c>
      <c r="O103" s="38">
        <v>42114.0</v>
      </c>
      <c r="P103" s="39"/>
      <c r="Q103" s="41"/>
      <c r="R103" s="41"/>
      <c r="S103" s="41"/>
      <c r="T103" s="41">
        <f t="shared" si="3"/>
        <v>1409</v>
      </c>
      <c r="U103" s="42">
        <f t="shared" ref="U103:W103" si="214">IF(ISBLANK($A103),"",sum(AE103,AK103,AQ103,AW103,BC103,BI103,BO103,BU103,CA103,CG103,CM103,CS103,CY103,DE103,DK103,DQ103,DW103,EC103,EI103,EO103,EU103))</f>
        <v>0</v>
      </c>
      <c r="V103" s="42">
        <f t="shared" si="214"/>
        <v>0</v>
      </c>
      <c r="W103" s="42">
        <f t="shared" si="214"/>
        <v>0</v>
      </c>
      <c r="X103" s="43">
        <f t="shared" si="28"/>
        <v>0</v>
      </c>
      <c r="Y103" s="42">
        <f t="shared" ref="Y103:AA103" si="215">IF(ISBLANK($A103),"",sum(AH103,AN103,AT103,AZ103,BF103,BL103,BR103,BX103,CD103,CJ103,CP103,CV103,DB103,DH103,DN103,DT103,DZ103,EF103,EL103,ER103,EX103))</f>
        <v>0</v>
      </c>
      <c r="Z103" s="42">
        <f t="shared" si="215"/>
        <v>0</v>
      </c>
      <c r="AA103" s="42">
        <f t="shared" si="215"/>
        <v>0</v>
      </c>
      <c r="AB103" s="43">
        <f t="shared" si="108"/>
        <v>0</v>
      </c>
      <c r="AC103" s="44" t="str">
        <f t="shared" si="8"/>
        <v/>
      </c>
      <c r="AD103" s="32" t="str">
        <f t="shared" si="169"/>
        <v>20+</v>
      </c>
      <c r="AE103" s="46"/>
      <c r="AF103" s="46"/>
      <c r="AG103" s="46"/>
      <c r="AH103" s="46"/>
      <c r="AI103" s="46"/>
      <c r="AJ103" s="46"/>
      <c r="AK103" s="46"/>
      <c r="AL103" s="46"/>
      <c r="AM103" s="46"/>
      <c r="AN103" s="46"/>
      <c r="AO103" s="46"/>
      <c r="AP103" s="46"/>
      <c r="AQ103" s="46"/>
      <c r="AR103" s="46"/>
      <c r="AS103" s="46"/>
      <c r="AT103" s="46"/>
      <c r="AU103" s="46"/>
      <c r="AV103" s="46"/>
      <c r="AW103" s="46"/>
      <c r="AX103" s="46"/>
      <c r="AY103" s="46"/>
      <c r="AZ103" s="46"/>
      <c r="BA103" s="46"/>
      <c r="BB103" s="46"/>
      <c r="BC103" s="46"/>
      <c r="BD103" s="46"/>
      <c r="BE103" s="46"/>
      <c r="BF103" s="46"/>
      <c r="BG103" s="46"/>
      <c r="BH103" s="46"/>
      <c r="BI103" s="46"/>
      <c r="BJ103" s="46"/>
      <c r="BK103" s="46"/>
      <c r="BL103" s="46"/>
      <c r="BM103" s="46"/>
      <c r="BN103" s="46"/>
      <c r="BO103" s="46"/>
      <c r="BP103" s="46"/>
      <c r="BQ103" s="46"/>
      <c r="BR103" s="46"/>
      <c r="BS103" s="46"/>
      <c r="BT103" s="46"/>
      <c r="BU103" s="46"/>
      <c r="BV103" s="46"/>
      <c r="BW103" s="46"/>
      <c r="BX103" s="46"/>
      <c r="BY103" s="46"/>
      <c r="BZ103" s="46"/>
      <c r="CA103" s="46"/>
      <c r="CB103" s="46"/>
      <c r="CC103" s="46"/>
      <c r="CD103" s="46"/>
      <c r="CE103" s="46"/>
      <c r="CF103" s="46"/>
      <c r="CG103" s="46"/>
      <c r="CH103" s="46"/>
      <c r="CI103" s="46"/>
      <c r="CJ103" s="46"/>
      <c r="CK103" s="46"/>
      <c r="CL103" s="46"/>
      <c r="CM103" s="46"/>
      <c r="CN103" s="46"/>
      <c r="CO103" s="46"/>
      <c r="CP103" s="46"/>
      <c r="CQ103" s="46"/>
      <c r="CR103" s="46"/>
      <c r="CS103" s="46"/>
      <c r="CT103" s="46"/>
      <c r="CU103" s="46"/>
      <c r="CV103" s="46"/>
      <c r="CW103" s="46"/>
      <c r="CX103" s="46"/>
      <c r="CY103" s="46"/>
      <c r="CZ103" s="46"/>
      <c r="DA103" s="46"/>
      <c r="DB103" s="46"/>
      <c r="DC103" s="46"/>
      <c r="DD103" s="46"/>
      <c r="DE103" s="46"/>
      <c r="DF103" s="46"/>
      <c r="DG103" s="46"/>
      <c r="DH103" s="46"/>
      <c r="DI103" s="46"/>
      <c r="DJ103" s="46"/>
      <c r="DK103" s="46"/>
      <c r="DL103" s="46"/>
      <c r="DM103" s="46"/>
      <c r="DN103" s="46"/>
      <c r="DO103" s="46"/>
      <c r="DP103" s="46"/>
      <c r="DQ103" s="46"/>
      <c r="DR103" s="46"/>
      <c r="DS103" s="46"/>
      <c r="DT103" s="46"/>
      <c r="DU103" s="46"/>
      <c r="DV103" s="46"/>
      <c r="DW103" s="46"/>
      <c r="DX103" s="46"/>
      <c r="DY103" s="46"/>
      <c r="DZ103" s="46"/>
      <c r="EA103" s="46"/>
      <c r="EB103" s="46"/>
      <c r="EC103" s="46"/>
      <c r="ED103" s="46"/>
      <c r="EE103" s="46"/>
      <c r="EF103" s="46"/>
      <c r="EG103" s="46"/>
      <c r="EH103" s="46"/>
      <c r="EI103" s="46"/>
      <c r="EJ103" s="46"/>
      <c r="EK103" s="46"/>
      <c r="EL103" s="46"/>
      <c r="EM103" s="46"/>
      <c r="EN103" s="46"/>
      <c r="EO103" s="46"/>
      <c r="EP103" s="46"/>
      <c r="EQ103" s="46"/>
      <c r="ER103" s="46"/>
      <c r="ES103" s="46"/>
      <c r="ET103" s="46"/>
      <c r="EU103" s="46"/>
      <c r="EV103" s="46"/>
      <c r="EW103" s="46"/>
      <c r="EX103" s="46"/>
      <c r="EY103" s="46"/>
      <c r="EZ103" s="46"/>
      <c r="FA103" s="35" t="s">
        <v>703</v>
      </c>
      <c r="FB103" s="35"/>
      <c r="FC103" s="35"/>
      <c r="FD103" s="35"/>
    </row>
    <row r="104">
      <c r="A104" s="34" t="s">
        <v>704</v>
      </c>
      <c r="B104" s="35" t="s">
        <v>402</v>
      </c>
      <c r="C104" s="49" t="s">
        <v>82</v>
      </c>
      <c r="D104" s="35" t="s">
        <v>18</v>
      </c>
      <c r="E104" s="47"/>
      <c r="F104" s="47"/>
      <c r="G104" s="35" t="s">
        <v>705</v>
      </c>
      <c r="H104" s="35" t="s">
        <v>311</v>
      </c>
      <c r="I104" s="35" t="s">
        <v>13</v>
      </c>
      <c r="J104" s="35" t="s">
        <v>13</v>
      </c>
      <c r="K104" s="35" t="s">
        <v>96</v>
      </c>
      <c r="L104" s="35" t="s">
        <v>477</v>
      </c>
      <c r="M104" s="35" t="s">
        <v>72</v>
      </c>
      <c r="N104" s="38">
        <v>42150.0</v>
      </c>
      <c r="O104" s="38">
        <v>42150.0</v>
      </c>
      <c r="P104" s="39"/>
      <c r="Q104" s="41"/>
      <c r="R104" s="41"/>
      <c r="S104" s="41"/>
      <c r="T104" s="41">
        <f t="shared" si="3"/>
        <v>1373</v>
      </c>
      <c r="U104" s="42">
        <f t="shared" ref="U104:W104" si="216">IF(ISBLANK($A104),"",sum(AE104,AK104,AQ104,AW104,BC104,BI104,BO104,BU104,CA104,CG104,CM104,CS104,CY104,DE104,DK104,DQ104,DW104,EC104,EI104,EO104,EU104))</f>
        <v>6</v>
      </c>
      <c r="V104" s="42">
        <f t="shared" si="216"/>
        <v>1</v>
      </c>
      <c r="W104" s="42">
        <f t="shared" si="216"/>
        <v>0</v>
      </c>
      <c r="X104" s="43">
        <f t="shared" si="28"/>
        <v>7</v>
      </c>
      <c r="Y104" s="42">
        <f t="shared" ref="Y104:AA104" si="217">IF(ISBLANK($A104),"",sum(AH104,AN104,AT104,AZ104,BF104,BL104,BR104,BX104,CD104,CJ104,CP104,CV104,DB104,DH104,DN104,DT104,DZ104,EF104,EL104,ER104,EX104))</f>
        <v>0</v>
      </c>
      <c r="Z104" s="42">
        <f t="shared" si="217"/>
        <v>0</v>
      </c>
      <c r="AA104" s="42">
        <f t="shared" si="217"/>
        <v>0</v>
      </c>
      <c r="AB104" s="50">
        <v>1.0</v>
      </c>
      <c r="AC104" s="44">
        <f t="shared" si="8"/>
        <v>0</v>
      </c>
      <c r="AD104" s="32" t="str">
        <f t="shared" si="169"/>
        <v>20+</v>
      </c>
      <c r="AE104" s="51">
        <v>1.0</v>
      </c>
      <c r="AF104" s="46"/>
      <c r="AG104" s="46"/>
      <c r="AH104" s="46"/>
      <c r="AI104" s="46"/>
      <c r="AJ104" s="46"/>
      <c r="AK104" s="51">
        <v>2.0</v>
      </c>
      <c r="AL104" s="46"/>
      <c r="AM104" s="46"/>
      <c r="AN104" s="46"/>
      <c r="AO104" s="46"/>
      <c r="AP104" s="46"/>
      <c r="AQ104" s="51">
        <v>2.0</v>
      </c>
      <c r="AR104" s="51">
        <v>1.0</v>
      </c>
      <c r="AS104" s="46"/>
      <c r="AT104" s="46"/>
      <c r="AU104" s="46"/>
      <c r="AV104" s="46"/>
      <c r="AW104" s="51">
        <v>1.0</v>
      </c>
      <c r="AX104" s="46"/>
      <c r="AY104" s="46"/>
      <c r="AZ104" s="46"/>
      <c r="BA104" s="46"/>
      <c r="BB104" s="46"/>
      <c r="BC104" s="46"/>
      <c r="BD104" s="46"/>
      <c r="BE104" s="46"/>
      <c r="BF104" s="46"/>
      <c r="BG104" s="46"/>
      <c r="BH104" s="46"/>
      <c r="BI104" s="46"/>
      <c r="BJ104" s="46"/>
      <c r="BK104" s="46"/>
      <c r="BL104" s="46"/>
      <c r="BM104" s="46"/>
      <c r="BN104" s="46"/>
      <c r="BO104" s="46"/>
      <c r="BP104" s="46"/>
      <c r="BQ104" s="46"/>
      <c r="BR104" s="46"/>
      <c r="BS104" s="46"/>
      <c r="BT104" s="46"/>
      <c r="BU104" s="46"/>
      <c r="BV104" s="46"/>
      <c r="BW104" s="46"/>
      <c r="BX104" s="46"/>
      <c r="BY104" s="46"/>
      <c r="BZ104" s="46"/>
      <c r="CA104" s="46"/>
      <c r="CB104" s="46"/>
      <c r="CC104" s="46"/>
      <c r="CD104" s="46"/>
      <c r="CE104" s="46"/>
      <c r="CF104" s="46"/>
      <c r="CG104" s="46"/>
      <c r="CH104" s="46"/>
      <c r="CI104" s="46"/>
      <c r="CJ104" s="46"/>
      <c r="CK104" s="46"/>
      <c r="CL104" s="46"/>
      <c r="CM104" s="46"/>
      <c r="CN104" s="46"/>
      <c r="CO104" s="46"/>
      <c r="CP104" s="46"/>
      <c r="CQ104" s="46"/>
      <c r="CR104" s="46"/>
      <c r="CS104" s="46"/>
      <c r="CT104" s="46"/>
      <c r="CU104" s="46"/>
      <c r="CV104" s="46"/>
      <c r="CW104" s="46"/>
      <c r="CX104" s="46"/>
      <c r="CY104" s="46"/>
      <c r="CZ104" s="46"/>
      <c r="DA104" s="46"/>
      <c r="DB104" s="46"/>
      <c r="DC104" s="46"/>
      <c r="DD104" s="46"/>
      <c r="DE104" s="46"/>
      <c r="DF104" s="46"/>
      <c r="DG104" s="46"/>
      <c r="DH104" s="46"/>
      <c r="DI104" s="46"/>
      <c r="DJ104" s="46"/>
      <c r="DK104" s="46"/>
      <c r="DL104" s="46"/>
      <c r="DM104" s="46"/>
      <c r="DN104" s="46"/>
      <c r="DO104" s="46"/>
      <c r="DP104" s="46"/>
      <c r="DQ104" s="46"/>
      <c r="DR104" s="46"/>
      <c r="DS104" s="46"/>
      <c r="DT104" s="46"/>
      <c r="DU104" s="46"/>
      <c r="DV104" s="46"/>
      <c r="DW104" s="46"/>
      <c r="DX104" s="46"/>
      <c r="DY104" s="46"/>
      <c r="DZ104" s="46"/>
      <c r="EA104" s="46"/>
      <c r="EB104" s="46"/>
      <c r="EC104" s="46"/>
      <c r="ED104" s="46"/>
      <c r="EE104" s="46"/>
      <c r="EF104" s="46"/>
      <c r="EG104" s="46"/>
      <c r="EH104" s="46"/>
      <c r="EI104" s="46"/>
      <c r="EJ104" s="46"/>
      <c r="EK104" s="46"/>
      <c r="EL104" s="46"/>
      <c r="EM104" s="46"/>
      <c r="EN104" s="46"/>
      <c r="EO104" s="46"/>
      <c r="EP104" s="46"/>
      <c r="EQ104" s="46"/>
      <c r="ER104" s="46"/>
      <c r="ES104" s="46"/>
      <c r="ET104" s="46"/>
      <c r="EU104" s="46"/>
      <c r="EV104" s="46"/>
      <c r="EW104" s="46"/>
      <c r="EX104" s="46"/>
      <c r="EY104" s="46"/>
      <c r="EZ104" s="46"/>
      <c r="FA104" s="35" t="s">
        <v>706</v>
      </c>
      <c r="FB104" s="35"/>
      <c r="FC104" s="35"/>
      <c r="FD104" s="35"/>
    </row>
    <row r="105">
      <c r="A105" s="22" t="s">
        <v>707</v>
      </c>
      <c r="B105" s="23" t="s">
        <v>708</v>
      </c>
      <c r="C105" s="24" t="s">
        <v>92</v>
      </c>
      <c r="D105" s="23" t="s">
        <v>18</v>
      </c>
      <c r="E105" s="25"/>
      <c r="F105" s="25"/>
      <c r="G105" s="23" t="s">
        <v>341</v>
      </c>
      <c r="H105" s="23" t="s">
        <v>321</v>
      </c>
      <c r="I105" s="23" t="s">
        <v>13</v>
      </c>
      <c r="J105" s="23" t="s">
        <v>13</v>
      </c>
      <c r="K105" s="23" t="s">
        <v>272</v>
      </c>
      <c r="L105" s="23" t="s">
        <v>709</v>
      </c>
      <c r="M105" s="23" t="s">
        <v>50</v>
      </c>
      <c r="N105" s="26">
        <v>42236.0</v>
      </c>
      <c r="O105" s="26">
        <v>42236.0</v>
      </c>
      <c r="P105" s="27"/>
      <c r="Q105" s="28"/>
      <c r="R105" s="28"/>
      <c r="S105" s="28"/>
      <c r="T105" s="28">
        <f t="shared" si="3"/>
        <v>1287</v>
      </c>
      <c r="U105" s="29">
        <f t="shared" ref="U105:W105" si="218">IF(ISBLANK($A105),"",sum(AE105,AK105,AQ105,AW105,BC105,BI105,BO105,BU105,CA105,CG105,CM105,CS105,CY105,DE105,DK105,DQ105,DW105,EC105,EI105,EO105,EU105))</f>
        <v>6</v>
      </c>
      <c r="V105" s="29">
        <f t="shared" si="218"/>
        <v>0</v>
      </c>
      <c r="W105" s="29">
        <f t="shared" si="218"/>
        <v>0</v>
      </c>
      <c r="X105" s="30">
        <f t="shared" si="28"/>
        <v>6</v>
      </c>
      <c r="Y105" s="29">
        <f t="shared" ref="Y105:AA105" si="219">IF(ISBLANK($A105),"",sum(AH105,AN105,AT105,AZ105,BF105,BL105,BR105,BX105,CD105,CJ105,CP105,CV105,DB105,DH105,DN105,DT105,DZ105,EF105,EL105,ER105,EX105))</f>
        <v>5</v>
      </c>
      <c r="Z105" s="29">
        <f t="shared" si="219"/>
        <v>1</v>
      </c>
      <c r="AA105" s="29">
        <f t="shared" si="219"/>
        <v>0</v>
      </c>
      <c r="AB105" s="30">
        <f t="shared" ref="AB105:AB188" si="222">IF(ISBLANK($A105),"", sum(Y105:AA105))</f>
        <v>6</v>
      </c>
      <c r="AC105" s="31">
        <f t="shared" si="8"/>
        <v>0.8333333333</v>
      </c>
      <c r="AD105" s="48" t="str">
        <f t="shared" si="169"/>
        <v>20+</v>
      </c>
      <c r="AE105" s="33"/>
      <c r="AF105" s="33"/>
      <c r="AG105" s="33"/>
      <c r="AH105" s="33"/>
      <c r="AI105" s="33"/>
      <c r="AJ105" s="33"/>
      <c r="AK105" s="22">
        <v>1.0</v>
      </c>
      <c r="AL105" s="33"/>
      <c r="AM105" s="33"/>
      <c r="AN105" s="33"/>
      <c r="AO105" s="33"/>
      <c r="AP105" s="33"/>
      <c r="AQ105" s="33"/>
      <c r="AR105" s="33"/>
      <c r="AS105" s="33"/>
      <c r="AT105" s="33"/>
      <c r="AU105" s="33"/>
      <c r="AV105" s="33"/>
      <c r="AW105" s="22">
        <v>2.0</v>
      </c>
      <c r="AX105" s="33"/>
      <c r="AY105" s="33"/>
      <c r="AZ105" s="22">
        <v>2.0</v>
      </c>
      <c r="BA105" s="33"/>
      <c r="BB105" s="33"/>
      <c r="BC105" s="33"/>
      <c r="BD105" s="33"/>
      <c r="BE105" s="33"/>
      <c r="BF105" s="33"/>
      <c r="BG105" s="33"/>
      <c r="BH105" s="33"/>
      <c r="BI105" s="22">
        <v>1.0</v>
      </c>
      <c r="BJ105" s="33"/>
      <c r="BK105" s="33"/>
      <c r="BL105" s="22">
        <v>1.0</v>
      </c>
      <c r="BM105" s="33"/>
      <c r="BN105" s="33"/>
      <c r="BO105" s="33"/>
      <c r="BP105" s="33"/>
      <c r="BQ105" s="33"/>
      <c r="BR105" s="33"/>
      <c r="BS105" s="33"/>
      <c r="BT105" s="33"/>
      <c r="BU105" s="22">
        <v>2.0</v>
      </c>
      <c r="BV105" s="33"/>
      <c r="BW105" s="33"/>
      <c r="BX105" s="22">
        <v>2.0</v>
      </c>
      <c r="BY105" s="33"/>
      <c r="BZ105" s="33"/>
      <c r="CA105" s="33"/>
      <c r="CB105" s="22"/>
      <c r="CC105" s="33"/>
      <c r="CD105" s="33"/>
      <c r="CE105" s="33"/>
      <c r="CF105" s="33"/>
      <c r="CG105" s="33"/>
      <c r="CH105" s="33"/>
      <c r="CI105" s="33"/>
      <c r="CJ105" s="33"/>
      <c r="CK105" s="22">
        <v>1.0</v>
      </c>
      <c r="CL105" s="33"/>
      <c r="CM105" s="33"/>
      <c r="CN105" s="33"/>
      <c r="CO105" s="33"/>
      <c r="CP105" s="33"/>
      <c r="CQ105" s="33"/>
      <c r="CR105" s="33"/>
      <c r="CS105" s="33"/>
      <c r="CT105" s="33"/>
      <c r="CU105" s="33"/>
      <c r="CV105" s="33"/>
      <c r="CW105" s="33"/>
      <c r="CX105" s="33"/>
      <c r="CY105" s="33"/>
      <c r="CZ105" s="33"/>
      <c r="DA105" s="33"/>
      <c r="DB105" s="33"/>
      <c r="DC105" s="33"/>
      <c r="DD105" s="33"/>
      <c r="DE105" s="33"/>
      <c r="DF105" s="33"/>
      <c r="DG105" s="33"/>
      <c r="DH105" s="33"/>
      <c r="DI105" s="33"/>
      <c r="DJ105" s="33"/>
      <c r="DK105" s="33"/>
      <c r="DL105" s="33"/>
      <c r="DM105" s="33"/>
      <c r="DN105" s="33"/>
      <c r="DO105" s="33"/>
      <c r="DP105" s="33"/>
      <c r="DQ105" s="33"/>
      <c r="DR105" s="33"/>
      <c r="DS105" s="33"/>
      <c r="DT105" s="33"/>
      <c r="DU105" s="33"/>
      <c r="DV105" s="33"/>
      <c r="DW105" s="33"/>
      <c r="DX105" s="33"/>
      <c r="DY105" s="33"/>
      <c r="DZ105" s="33"/>
      <c r="EA105" s="33"/>
      <c r="EB105" s="33"/>
      <c r="EC105" s="33"/>
      <c r="ED105" s="33"/>
      <c r="EE105" s="33"/>
      <c r="EF105" s="33"/>
      <c r="EG105" s="33"/>
      <c r="EH105" s="33"/>
      <c r="EI105" s="33"/>
      <c r="EJ105" s="33"/>
      <c r="EK105" s="33"/>
      <c r="EL105" s="33"/>
      <c r="EM105" s="33"/>
      <c r="EN105" s="33"/>
      <c r="EO105" s="33"/>
      <c r="EP105" s="33"/>
      <c r="EQ105" s="33"/>
      <c r="ER105" s="33"/>
      <c r="ES105" s="33"/>
      <c r="ET105" s="33"/>
      <c r="EU105" s="33"/>
      <c r="EV105" s="33"/>
      <c r="EW105" s="33"/>
      <c r="EX105" s="33"/>
      <c r="EY105" s="33"/>
      <c r="EZ105" s="33"/>
      <c r="FA105" s="23" t="s">
        <v>710</v>
      </c>
      <c r="FB105" s="23"/>
      <c r="FC105" s="23"/>
      <c r="FD105" s="23"/>
    </row>
    <row r="106">
      <c r="A106" s="22" t="s">
        <v>711</v>
      </c>
      <c r="B106" s="23" t="s">
        <v>712</v>
      </c>
      <c r="C106" s="24" t="s">
        <v>109</v>
      </c>
      <c r="D106" s="23" t="s">
        <v>18</v>
      </c>
      <c r="E106" s="25"/>
      <c r="F106" s="25"/>
      <c r="G106" s="23" t="s">
        <v>713</v>
      </c>
      <c r="H106" s="23" t="s">
        <v>271</v>
      </c>
      <c r="I106" s="23" t="s">
        <v>13</v>
      </c>
      <c r="J106" s="23" t="s">
        <v>13</v>
      </c>
      <c r="K106" s="23" t="s">
        <v>272</v>
      </c>
      <c r="L106" s="23" t="s">
        <v>273</v>
      </c>
      <c r="M106" s="23" t="s">
        <v>50</v>
      </c>
      <c r="N106" s="26">
        <v>42236.0</v>
      </c>
      <c r="O106" s="26">
        <v>42236.0</v>
      </c>
      <c r="P106" s="27"/>
      <c r="Q106" s="28"/>
      <c r="R106" s="28"/>
      <c r="S106" s="28"/>
      <c r="T106" s="28">
        <f t="shared" si="3"/>
        <v>1287</v>
      </c>
      <c r="U106" s="29">
        <f t="shared" ref="U106:W106" si="220">IF(ISBLANK($A106),"",sum(AE106,AK106,AQ106,AW106,BC106,BI106,BO106,BU106,CA106,CG106,CM106,CS106,CY106,DE106,DK106,DQ106,DW106,EC106,EI106,EO106,EU106))</f>
        <v>6</v>
      </c>
      <c r="V106" s="29">
        <f t="shared" si="220"/>
        <v>2</v>
      </c>
      <c r="W106" s="29">
        <f t="shared" si="220"/>
        <v>0</v>
      </c>
      <c r="X106" s="30">
        <f t="shared" si="28"/>
        <v>8</v>
      </c>
      <c r="Y106" s="29">
        <f t="shared" ref="Y106:AA106" si="221">IF(ISBLANK($A106),"",sum(AH106,AN106,AT106,AZ106,BF106,BL106,BR106,BX106,CD106,CJ106,CP106,CV106,DB106,DH106,DN106,DT106,DZ106,EF106,EL106,ER106,EX106))</f>
        <v>2</v>
      </c>
      <c r="Z106" s="29">
        <f t="shared" si="221"/>
        <v>3</v>
      </c>
      <c r="AA106" s="29">
        <f t="shared" si="221"/>
        <v>0</v>
      </c>
      <c r="AB106" s="30">
        <f t="shared" si="222"/>
        <v>5</v>
      </c>
      <c r="AC106" s="31">
        <f t="shared" si="8"/>
        <v>0.25</v>
      </c>
      <c r="AD106" s="48" t="str">
        <f t="shared" si="169"/>
        <v>20+</v>
      </c>
      <c r="AE106" s="33"/>
      <c r="AF106" s="33"/>
      <c r="AG106" s="33"/>
      <c r="AH106" s="33"/>
      <c r="AI106" s="33"/>
      <c r="AJ106" s="33"/>
      <c r="AK106" s="22">
        <v>5.0</v>
      </c>
      <c r="AL106" s="33"/>
      <c r="AM106" s="33"/>
      <c r="AN106" s="22">
        <v>2.0</v>
      </c>
      <c r="AO106" s="33"/>
      <c r="AP106" s="33"/>
      <c r="AQ106" s="33"/>
      <c r="AR106" s="22">
        <v>2.0</v>
      </c>
      <c r="AS106" s="33"/>
      <c r="AT106" s="33"/>
      <c r="AU106" s="33"/>
      <c r="AV106" s="33"/>
      <c r="AW106" s="22">
        <v>1.0</v>
      </c>
      <c r="AX106" s="33"/>
      <c r="AY106" s="33"/>
      <c r="AZ106" s="33"/>
      <c r="BA106" s="22">
        <v>3.0</v>
      </c>
      <c r="BB106" s="33"/>
      <c r="BC106" s="33"/>
      <c r="BD106" s="33"/>
      <c r="BE106" s="33"/>
      <c r="BF106" s="33"/>
      <c r="BG106" s="33"/>
      <c r="BH106" s="33"/>
      <c r="BI106" s="33"/>
      <c r="BJ106" s="33"/>
      <c r="BK106" s="33"/>
      <c r="BL106" s="33"/>
      <c r="BM106" s="33"/>
      <c r="BN106" s="33"/>
      <c r="BO106" s="33"/>
      <c r="BP106" s="33"/>
      <c r="BQ106" s="33"/>
      <c r="BR106" s="33"/>
      <c r="BS106" s="33"/>
      <c r="BT106" s="33"/>
      <c r="BU106" s="33"/>
      <c r="BV106" s="33"/>
      <c r="BW106" s="33"/>
      <c r="BX106" s="33"/>
      <c r="BY106" s="33"/>
      <c r="BZ106" s="33"/>
      <c r="CA106" s="33"/>
      <c r="CB106" s="33"/>
      <c r="CC106" s="33"/>
      <c r="CD106" s="33"/>
      <c r="CE106" s="33"/>
      <c r="CF106" s="33"/>
      <c r="CG106" s="33"/>
      <c r="CH106" s="33"/>
      <c r="CI106" s="33"/>
      <c r="CJ106" s="33"/>
      <c r="CK106" s="33"/>
      <c r="CL106" s="33"/>
      <c r="CM106" s="33"/>
      <c r="CN106" s="33"/>
      <c r="CO106" s="33"/>
      <c r="CP106" s="33"/>
      <c r="CQ106" s="33"/>
      <c r="CR106" s="33"/>
      <c r="CS106" s="33"/>
      <c r="CT106" s="33"/>
      <c r="CU106" s="33"/>
      <c r="CV106" s="33"/>
      <c r="CW106" s="33"/>
      <c r="CX106" s="33"/>
      <c r="CY106" s="33"/>
      <c r="CZ106" s="33"/>
      <c r="DA106" s="33"/>
      <c r="DB106" s="33"/>
      <c r="DC106" s="33"/>
      <c r="DD106" s="33"/>
      <c r="DE106" s="33"/>
      <c r="DF106" s="33"/>
      <c r="DG106" s="33"/>
      <c r="DH106" s="33"/>
      <c r="DI106" s="33"/>
      <c r="DJ106" s="33"/>
      <c r="DK106" s="33"/>
      <c r="DL106" s="33"/>
      <c r="DM106" s="33"/>
      <c r="DN106" s="33"/>
      <c r="DO106" s="33"/>
      <c r="DP106" s="33"/>
      <c r="DQ106" s="33"/>
      <c r="DR106" s="33"/>
      <c r="DS106" s="33"/>
      <c r="DT106" s="33"/>
      <c r="DU106" s="33"/>
      <c r="DV106" s="33"/>
      <c r="DW106" s="33"/>
      <c r="DX106" s="33"/>
      <c r="DY106" s="33"/>
      <c r="DZ106" s="33"/>
      <c r="EA106" s="33"/>
      <c r="EB106" s="33"/>
      <c r="EC106" s="33"/>
      <c r="ED106" s="33"/>
      <c r="EE106" s="33"/>
      <c r="EF106" s="33"/>
      <c r="EG106" s="33"/>
      <c r="EH106" s="33"/>
      <c r="EI106" s="33"/>
      <c r="EJ106" s="33"/>
      <c r="EK106" s="33"/>
      <c r="EL106" s="33"/>
      <c r="EM106" s="33"/>
      <c r="EN106" s="33"/>
      <c r="EO106" s="33"/>
      <c r="EP106" s="33"/>
      <c r="EQ106" s="33"/>
      <c r="ER106" s="33"/>
      <c r="ES106" s="33"/>
      <c r="ET106" s="33"/>
      <c r="EU106" s="33"/>
      <c r="EV106" s="33"/>
      <c r="EW106" s="33"/>
      <c r="EX106" s="33"/>
      <c r="EY106" s="33"/>
      <c r="EZ106" s="33"/>
      <c r="FA106" s="23" t="s">
        <v>714</v>
      </c>
      <c r="FB106" s="23"/>
      <c r="FC106" s="23"/>
      <c r="FD106" s="23"/>
    </row>
    <row r="107">
      <c r="A107" s="34" t="s">
        <v>715</v>
      </c>
      <c r="B107" s="35" t="s">
        <v>716</v>
      </c>
      <c r="C107" s="49" t="s">
        <v>89</v>
      </c>
      <c r="D107" s="35" t="s">
        <v>18</v>
      </c>
      <c r="E107" s="47"/>
      <c r="F107" s="47"/>
      <c r="G107" s="35" t="s">
        <v>717</v>
      </c>
      <c r="H107" s="35" t="s">
        <v>718</v>
      </c>
      <c r="I107" s="35" t="s">
        <v>13</v>
      </c>
      <c r="J107" s="35" t="s">
        <v>13</v>
      </c>
      <c r="K107" s="35" t="s">
        <v>96</v>
      </c>
      <c r="L107" s="35" t="s">
        <v>354</v>
      </c>
      <c r="M107" s="35" t="s">
        <v>85</v>
      </c>
      <c r="N107" s="38">
        <v>42144.0</v>
      </c>
      <c r="O107" s="38">
        <v>42144.0</v>
      </c>
      <c r="P107" s="39"/>
      <c r="Q107" s="41"/>
      <c r="R107" s="41"/>
      <c r="S107" s="41"/>
      <c r="T107" s="41">
        <f t="shared" si="3"/>
        <v>1379</v>
      </c>
      <c r="U107" s="42">
        <f t="shared" ref="U107:W107" si="223">IF(ISBLANK($A107),"",sum(AE107,AK107,AQ107,AW107,BC107,BI107,BO107,BU107,CA107,CG107,CM107,CS107,CY107,DE107,DK107,DQ107,DW107,EC107,EI107,EO107,EU107))</f>
        <v>2</v>
      </c>
      <c r="V107" s="42">
        <f t="shared" si="223"/>
        <v>3</v>
      </c>
      <c r="W107" s="42">
        <f t="shared" si="223"/>
        <v>0</v>
      </c>
      <c r="X107" s="43">
        <f t="shared" si="28"/>
        <v>5</v>
      </c>
      <c r="Y107" s="42">
        <f t="shared" ref="Y107:AA107" si="224">IF(ISBLANK($A107),"",sum(AH107,AN107,AT107,AZ107,BF107,BL107,BR107,BX107,CD107,CJ107,CP107,CV107,DB107,DH107,DN107,DT107,DZ107,EF107,EL107,ER107,EX107))</f>
        <v>2</v>
      </c>
      <c r="Z107" s="42">
        <f t="shared" si="224"/>
        <v>0</v>
      </c>
      <c r="AA107" s="42">
        <f t="shared" si="224"/>
        <v>0</v>
      </c>
      <c r="AB107" s="43">
        <f t="shared" si="222"/>
        <v>2</v>
      </c>
      <c r="AC107" s="44">
        <f t="shared" si="8"/>
        <v>0.4</v>
      </c>
      <c r="AD107" s="32" t="str">
        <f t="shared" si="169"/>
        <v>20+</v>
      </c>
      <c r="AE107" s="46"/>
      <c r="AF107" s="46"/>
      <c r="AG107" s="46"/>
      <c r="AH107" s="46"/>
      <c r="AI107" s="46"/>
      <c r="AJ107" s="46"/>
      <c r="AK107" s="51">
        <v>2.0</v>
      </c>
      <c r="AL107" s="46"/>
      <c r="AM107" s="46"/>
      <c r="AN107" s="46"/>
      <c r="AO107" s="46"/>
      <c r="AP107" s="46"/>
      <c r="AQ107" s="46"/>
      <c r="AR107" s="46"/>
      <c r="AS107" s="46"/>
      <c r="AT107" s="46"/>
      <c r="AU107" s="46"/>
      <c r="AV107" s="46"/>
      <c r="AW107" s="46"/>
      <c r="AX107" s="51">
        <v>1.0</v>
      </c>
      <c r="AY107" s="46"/>
      <c r="AZ107" s="46"/>
      <c r="BA107" s="46"/>
      <c r="BB107" s="46"/>
      <c r="BC107" s="46"/>
      <c r="BD107" s="51">
        <v>1.0</v>
      </c>
      <c r="BE107" s="46"/>
      <c r="BF107" s="51">
        <v>1.0</v>
      </c>
      <c r="BG107" s="46"/>
      <c r="BH107" s="46"/>
      <c r="BI107" s="46"/>
      <c r="BJ107" s="46"/>
      <c r="BK107" s="46"/>
      <c r="BL107" s="51">
        <v>1.0</v>
      </c>
      <c r="BM107" s="46"/>
      <c r="BN107" s="46"/>
      <c r="BO107" s="46"/>
      <c r="BP107" s="46"/>
      <c r="BQ107" s="46"/>
      <c r="BR107" s="46"/>
      <c r="BS107" s="46"/>
      <c r="BT107" s="46"/>
      <c r="BU107" s="46"/>
      <c r="BV107" s="51">
        <v>1.0</v>
      </c>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46"/>
      <c r="DA107" s="46"/>
      <c r="DB107" s="46"/>
      <c r="DC107" s="46"/>
      <c r="DD107" s="46"/>
      <c r="DE107" s="46"/>
      <c r="DF107" s="46"/>
      <c r="DG107" s="46"/>
      <c r="DH107" s="46"/>
      <c r="DI107" s="46"/>
      <c r="DJ107" s="46"/>
      <c r="DK107" s="46"/>
      <c r="DL107" s="46"/>
      <c r="DM107" s="46"/>
      <c r="DN107" s="46"/>
      <c r="DO107" s="46"/>
      <c r="DP107" s="46"/>
      <c r="DQ107" s="46"/>
      <c r="DR107" s="46"/>
      <c r="DS107" s="46"/>
      <c r="DT107" s="46"/>
      <c r="DU107" s="46"/>
      <c r="DV107" s="46"/>
      <c r="DW107" s="46"/>
      <c r="DX107" s="46"/>
      <c r="DY107" s="46"/>
      <c r="DZ107" s="46"/>
      <c r="EA107" s="46"/>
      <c r="EB107" s="46"/>
      <c r="EC107" s="46"/>
      <c r="ED107" s="46"/>
      <c r="EE107" s="46"/>
      <c r="EF107" s="46"/>
      <c r="EG107" s="46"/>
      <c r="EH107" s="46"/>
      <c r="EI107" s="46"/>
      <c r="EJ107" s="46"/>
      <c r="EK107" s="46"/>
      <c r="EL107" s="46"/>
      <c r="EM107" s="46"/>
      <c r="EN107" s="46"/>
      <c r="EO107" s="46"/>
      <c r="EP107" s="46"/>
      <c r="EQ107" s="46"/>
      <c r="ER107" s="46"/>
      <c r="ES107" s="46"/>
      <c r="ET107" s="46"/>
      <c r="EU107" s="46"/>
      <c r="EV107" s="46"/>
      <c r="EW107" s="46"/>
      <c r="EX107" s="46"/>
      <c r="EY107" s="46"/>
      <c r="EZ107" s="46"/>
      <c r="FA107" s="35" t="s">
        <v>719</v>
      </c>
      <c r="FB107" s="35"/>
      <c r="FC107" s="35"/>
      <c r="FD107" s="35"/>
    </row>
    <row r="108">
      <c r="A108" s="22" t="s">
        <v>720</v>
      </c>
      <c r="B108" s="23" t="s">
        <v>721</v>
      </c>
      <c r="C108" s="24" t="s">
        <v>109</v>
      </c>
      <c r="D108" s="23" t="s">
        <v>18</v>
      </c>
      <c r="E108" s="25"/>
      <c r="F108" s="25"/>
      <c r="G108" s="23" t="s">
        <v>722</v>
      </c>
      <c r="H108" s="23" t="s">
        <v>271</v>
      </c>
      <c r="I108" s="23" t="s">
        <v>13</v>
      </c>
      <c r="J108" s="23" t="s">
        <v>13</v>
      </c>
      <c r="K108" s="23" t="s">
        <v>272</v>
      </c>
      <c r="L108" s="23" t="s">
        <v>668</v>
      </c>
      <c r="M108" s="23" t="s">
        <v>103</v>
      </c>
      <c r="N108" s="26">
        <v>42240.0</v>
      </c>
      <c r="O108" s="26">
        <v>42240.0</v>
      </c>
      <c r="P108" s="27"/>
      <c r="Q108" s="28"/>
      <c r="R108" s="28"/>
      <c r="S108" s="28"/>
      <c r="T108" s="28">
        <f t="shared" si="3"/>
        <v>1283</v>
      </c>
      <c r="U108" s="29">
        <f t="shared" ref="U108:W108" si="225">IF(ISBLANK($A108),"",sum(AE108,AK108,AQ108,AW108,BC108,BI108,BO108,BU108,CA108,CG108,CM108,CS108,CY108,DE108,DK108,DQ108,DW108,EC108,EI108,EO108,EU108))</f>
        <v>2</v>
      </c>
      <c r="V108" s="29">
        <f t="shared" si="225"/>
        <v>3</v>
      </c>
      <c r="W108" s="29">
        <f t="shared" si="225"/>
        <v>0</v>
      </c>
      <c r="X108" s="30">
        <f t="shared" si="28"/>
        <v>5</v>
      </c>
      <c r="Y108" s="29">
        <f t="shared" ref="Y108:AA108" si="226">IF(ISBLANK($A108),"",sum(AH108,AN108,AT108,AZ108,BF108,BL108,BR108,BX108,CD108,CJ108,CP108,CV108,DB108,DH108,DN108,DT108,DZ108,EF108,EL108,ER108,EX108))</f>
        <v>4</v>
      </c>
      <c r="Z108" s="29">
        <f t="shared" si="226"/>
        <v>4</v>
      </c>
      <c r="AA108" s="29">
        <f t="shared" si="226"/>
        <v>1</v>
      </c>
      <c r="AB108" s="30">
        <f t="shared" si="222"/>
        <v>9</v>
      </c>
      <c r="AC108" s="31">
        <f t="shared" si="8"/>
        <v>0.8</v>
      </c>
      <c r="AD108" s="48" t="str">
        <f t="shared" si="169"/>
        <v>20+</v>
      </c>
      <c r="AE108" s="22"/>
      <c r="AF108" s="22">
        <v>2.0</v>
      </c>
      <c r="AG108" s="33"/>
      <c r="AH108" s="33"/>
      <c r="AI108" s="33"/>
      <c r="AJ108" s="33"/>
      <c r="AK108" s="33"/>
      <c r="AL108" s="22">
        <v>1.0</v>
      </c>
      <c r="AM108" s="33"/>
      <c r="AN108" s="22">
        <v>2.0</v>
      </c>
      <c r="AO108" s="22">
        <v>1.0</v>
      </c>
      <c r="AP108" s="33"/>
      <c r="AQ108" s="33"/>
      <c r="AR108" s="33"/>
      <c r="AS108" s="33"/>
      <c r="AT108" s="33"/>
      <c r="AU108" s="22">
        <v>1.0</v>
      </c>
      <c r="AV108" s="33"/>
      <c r="AW108" s="33"/>
      <c r="AX108" s="33"/>
      <c r="AY108" s="33"/>
      <c r="AZ108" s="33"/>
      <c r="BA108" s="22">
        <v>1.0</v>
      </c>
      <c r="BB108" s="22">
        <v>1.0</v>
      </c>
      <c r="BC108" s="33"/>
      <c r="BD108" s="33"/>
      <c r="BE108" s="33"/>
      <c r="BF108" s="22">
        <v>1.0</v>
      </c>
      <c r="BG108" s="33"/>
      <c r="BH108" s="33"/>
      <c r="BI108" s="22">
        <v>1.0</v>
      </c>
      <c r="BJ108" s="33"/>
      <c r="BK108" s="33"/>
      <c r="BL108" s="33"/>
      <c r="BM108" s="22">
        <v>1.0</v>
      </c>
      <c r="BN108" s="33"/>
      <c r="BO108" s="33"/>
      <c r="BP108" s="33"/>
      <c r="BQ108" s="33"/>
      <c r="BR108" s="33"/>
      <c r="BS108" s="33"/>
      <c r="BT108" s="33"/>
      <c r="BU108" s="22">
        <v>1.0</v>
      </c>
      <c r="BV108" s="33"/>
      <c r="BW108" s="33"/>
      <c r="BX108" s="22">
        <v>1.0</v>
      </c>
      <c r="BY108" s="33"/>
      <c r="BZ108" s="33"/>
      <c r="CA108" s="33"/>
      <c r="CB108" s="33"/>
      <c r="CC108" s="33"/>
      <c r="CD108" s="33"/>
      <c r="CE108" s="33"/>
      <c r="CF108" s="33"/>
      <c r="CG108" s="33"/>
      <c r="CH108" s="33"/>
      <c r="CI108" s="33"/>
      <c r="CJ108" s="33"/>
      <c r="CK108" s="33"/>
      <c r="CL108" s="33"/>
      <c r="CM108" s="33"/>
      <c r="CN108" s="33"/>
      <c r="CO108" s="33"/>
      <c r="CP108" s="33"/>
      <c r="CQ108" s="33"/>
      <c r="CR108" s="33"/>
      <c r="CS108" s="33"/>
      <c r="CT108" s="33"/>
      <c r="CU108" s="33"/>
      <c r="CV108" s="33"/>
      <c r="CW108" s="33"/>
      <c r="CX108" s="33"/>
      <c r="CY108" s="33"/>
      <c r="CZ108" s="33"/>
      <c r="DA108" s="33"/>
      <c r="DB108" s="33"/>
      <c r="DC108" s="33"/>
      <c r="DD108" s="33"/>
      <c r="DE108" s="33"/>
      <c r="DF108" s="33"/>
      <c r="DG108" s="33"/>
      <c r="DH108" s="33"/>
      <c r="DI108" s="33"/>
      <c r="DJ108" s="33"/>
      <c r="DK108" s="33"/>
      <c r="DL108" s="33"/>
      <c r="DM108" s="33"/>
      <c r="DN108" s="33"/>
      <c r="DO108" s="33"/>
      <c r="DP108" s="33"/>
      <c r="DQ108" s="33"/>
      <c r="DR108" s="33"/>
      <c r="DS108" s="33"/>
      <c r="DT108" s="33"/>
      <c r="DU108" s="33"/>
      <c r="DV108" s="33"/>
      <c r="DW108" s="33"/>
      <c r="DX108" s="33"/>
      <c r="DY108" s="33"/>
      <c r="DZ108" s="33"/>
      <c r="EA108" s="33"/>
      <c r="EB108" s="33"/>
      <c r="EC108" s="33"/>
      <c r="ED108" s="33"/>
      <c r="EE108" s="33"/>
      <c r="EF108" s="33"/>
      <c r="EG108" s="33"/>
      <c r="EH108" s="33"/>
      <c r="EI108" s="33"/>
      <c r="EJ108" s="33"/>
      <c r="EK108" s="33"/>
      <c r="EL108" s="33"/>
      <c r="EM108" s="33"/>
      <c r="EN108" s="33"/>
      <c r="EO108" s="33"/>
      <c r="EP108" s="33"/>
      <c r="EQ108" s="33"/>
      <c r="ER108" s="33"/>
      <c r="ES108" s="33"/>
      <c r="ET108" s="33"/>
      <c r="EU108" s="33"/>
      <c r="EV108" s="33"/>
      <c r="EW108" s="33"/>
      <c r="EX108" s="33"/>
      <c r="EY108" s="33"/>
      <c r="EZ108" s="33"/>
      <c r="FA108" s="23" t="s">
        <v>723</v>
      </c>
      <c r="FB108" s="23"/>
      <c r="FC108" s="23"/>
      <c r="FD108" s="23"/>
    </row>
    <row r="109">
      <c r="A109" s="22" t="s">
        <v>724</v>
      </c>
      <c r="B109" s="23" t="s">
        <v>725</v>
      </c>
      <c r="C109" s="24" t="s">
        <v>82</v>
      </c>
      <c r="D109" s="23" t="s">
        <v>18</v>
      </c>
      <c r="E109" s="25"/>
      <c r="F109" s="25"/>
      <c r="G109" s="23" t="s">
        <v>726</v>
      </c>
      <c r="H109" s="23" t="s">
        <v>311</v>
      </c>
      <c r="I109" s="23" t="s">
        <v>13</v>
      </c>
      <c r="J109" s="23" t="s">
        <v>13</v>
      </c>
      <c r="K109" s="23" t="s">
        <v>272</v>
      </c>
      <c r="L109" s="23" t="s">
        <v>433</v>
      </c>
      <c r="M109" s="23" t="s">
        <v>106</v>
      </c>
      <c r="N109" s="26">
        <v>42240.0</v>
      </c>
      <c r="O109" s="26">
        <v>42240.0</v>
      </c>
      <c r="P109" s="27"/>
      <c r="Q109" s="28"/>
      <c r="R109" s="28"/>
      <c r="S109" s="28"/>
      <c r="T109" s="28">
        <f t="shared" si="3"/>
        <v>1283</v>
      </c>
      <c r="U109" s="29">
        <f t="shared" ref="U109:W109" si="227">IF(ISBLANK($A109),"",sum(AE109,AK109,AQ109,AW109,BC109,BI109,BO109,BU109,CA109,CG109,CM109,CS109,CY109,DE109,DK109,DQ109,DW109,EC109,EI109,EO109,EU109))</f>
        <v>5</v>
      </c>
      <c r="V109" s="29">
        <f t="shared" si="227"/>
        <v>2</v>
      </c>
      <c r="W109" s="29">
        <f t="shared" si="227"/>
        <v>0</v>
      </c>
      <c r="X109" s="30">
        <f t="shared" si="28"/>
        <v>7</v>
      </c>
      <c r="Y109" s="29">
        <f t="shared" ref="Y109:AA109" si="228">IF(ISBLANK($A109),"",sum(AH109,AN109,AT109,AZ109,BF109,BL109,BR109,BX109,CD109,CJ109,CP109,CV109,DB109,DH109,DN109,DT109,DZ109,EF109,EL109,ER109,EX109))</f>
        <v>6</v>
      </c>
      <c r="Z109" s="29">
        <f t="shared" si="228"/>
        <v>5</v>
      </c>
      <c r="AA109" s="29">
        <f t="shared" si="228"/>
        <v>0</v>
      </c>
      <c r="AB109" s="30">
        <f t="shared" si="222"/>
        <v>11</v>
      </c>
      <c r="AC109" s="31">
        <f t="shared" si="8"/>
        <v>0.8571428571</v>
      </c>
      <c r="AD109" s="48" t="str">
        <f t="shared" si="169"/>
        <v>20+</v>
      </c>
      <c r="AE109" s="33"/>
      <c r="AF109" s="33"/>
      <c r="AG109" s="33"/>
      <c r="AH109" s="33"/>
      <c r="AI109" s="33"/>
      <c r="AJ109" s="33"/>
      <c r="AK109" s="22">
        <v>1.0</v>
      </c>
      <c r="AL109" s="33"/>
      <c r="AM109" s="33"/>
      <c r="AN109" s="33"/>
      <c r="AO109" s="33"/>
      <c r="AP109" s="33"/>
      <c r="AQ109" s="33"/>
      <c r="AR109" s="22">
        <v>1.0</v>
      </c>
      <c r="AS109" s="33"/>
      <c r="AT109" s="22">
        <v>2.0</v>
      </c>
      <c r="AU109" s="33"/>
      <c r="AV109" s="33"/>
      <c r="AW109" s="33"/>
      <c r="AX109" s="22">
        <v>1.0</v>
      </c>
      <c r="AY109" s="33"/>
      <c r="AZ109" s="33"/>
      <c r="BA109" s="22">
        <v>3.0</v>
      </c>
      <c r="BB109" s="33"/>
      <c r="BC109" s="22">
        <v>1.0</v>
      </c>
      <c r="BD109" s="33"/>
      <c r="BE109" s="33"/>
      <c r="BF109" s="22">
        <v>1.0</v>
      </c>
      <c r="BG109" s="33"/>
      <c r="BH109" s="33"/>
      <c r="BI109" s="22">
        <v>1.0</v>
      </c>
      <c r="BJ109" s="33"/>
      <c r="BK109" s="33"/>
      <c r="BL109" s="22">
        <v>1.0</v>
      </c>
      <c r="BM109" s="33"/>
      <c r="BN109" s="33"/>
      <c r="BO109" s="22">
        <v>1.0</v>
      </c>
      <c r="BP109" s="33"/>
      <c r="BQ109" s="33"/>
      <c r="BR109" s="22">
        <v>1.0</v>
      </c>
      <c r="BS109" s="33"/>
      <c r="BT109" s="33"/>
      <c r="BU109" s="33"/>
      <c r="BV109" s="33"/>
      <c r="BW109" s="33"/>
      <c r="BX109" s="33"/>
      <c r="BY109" s="33"/>
      <c r="BZ109" s="33"/>
      <c r="CA109" s="22">
        <v>1.0</v>
      </c>
      <c r="CB109" s="33"/>
      <c r="CC109" s="33"/>
      <c r="CD109" s="22">
        <v>1.0</v>
      </c>
      <c r="CE109" s="33"/>
      <c r="CF109" s="33"/>
      <c r="CG109" s="33"/>
      <c r="CH109" s="33"/>
      <c r="CI109" s="33"/>
      <c r="CJ109" s="33"/>
      <c r="CK109" s="33"/>
      <c r="CL109" s="33"/>
      <c r="CM109" s="33"/>
      <c r="CN109" s="33"/>
      <c r="CO109" s="33"/>
      <c r="CP109" s="33"/>
      <c r="CQ109" s="22">
        <v>2.0</v>
      </c>
      <c r="CR109" s="33"/>
      <c r="CS109" s="33"/>
      <c r="CT109" s="33"/>
      <c r="CU109" s="33"/>
      <c r="CV109" s="33"/>
      <c r="CW109" s="33"/>
      <c r="CX109" s="33"/>
      <c r="CY109" s="33"/>
      <c r="CZ109" s="33"/>
      <c r="DA109" s="33"/>
      <c r="DB109" s="33"/>
      <c r="DC109" s="33"/>
      <c r="DD109" s="33"/>
      <c r="DE109" s="33"/>
      <c r="DF109" s="33"/>
      <c r="DG109" s="33"/>
      <c r="DH109" s="33"/>
      <c r="DI109" s="33"/>
      <c r="DJ109" s="33"/>
      <c r="DK109" s="33"/>
      <c r="DL109" s="33"/>
      <c r="DM109" s="33"/>
      <c r="DN109" s="33"/>
      <c r="DO109" s="33"/>
      <c r="DP109" s="33"/>
      <c r="DQ109" s="33"/>
      <c r="DR109" s="33"/>
      <c r="DS109" s="33"/>
      <c r="DT109" s="33"/>
      <c r="DU109" s="33"/>
      <c r="DV109" s="33"/>
      <c r="DW109" s="33"/>
      <c r="DX109" s="33"/>
      <c r="DY109" s="33"/>
      <c r="DZ109" s="33"/>
      <c r="EA109" s="33"/>
      <c r="EB109" s="33"/>
      <c r="EC109" s="33"/>
      <c r="ED109" s="33"/>
      <c r="EE109" s="33"/>
      <c r="EF109" s="33"/>
      <c r="EG109" s="33"/>
      <c r="EH109" s="33"/>
      <c r="EI109" s="33"/>
      <c r="EJ109" s="33"/>
      <c r="EK109" s="33"/>
      <c r="EL109" s="33"/>
      <c r="EM109" s="33"/>
      <c r="EN109" s="33"/>
      <c r="EO109" s="33"/>
      <c r="EP109" s="33"/>
      <c r="EQ109" s="33"/>
      <c r="ER109" s="33"/>
      <c r="ES109" s="33"/>
      <c r="ET109" s="33"/>
      <c r="EU109" s="33"/>
      <c r="EV109" s="33"/>
      <c r="EW109" s="33"/>
      <c r="EX109" s="33"/>
      <c r="EY109" s="33"/>
      <c r="EZ109" s="33"/>
      <c r="FA109" s="23" t="s">
        <v>727</v>
      </c>
      <c r="FB109" s="23"/>
      <c r="FC109" s="23"/>
      <c r="FD109" s="23"/>
    </row>
    <row r="110">
      <c r="A110" s="22" t="s">
        <v>728</v>
      </c>
      <c r="B110" s="23" t="s">
        <v>729</v>
      </c>
      <c r="C110" s="24" t="s">
        <v>82</v>
      </c>
      <c r="D110" s="23" t="s">
        <v>18</v>
      </c>
      <c r="E110" s="25"/>
      <c r="F110" s="25"/>
      <c r="G110" s="23" t="s">
        <v>730</v>
      </c>
      <c r="H110" s="23" t="s">
        <v>311</v>
      </c>
      <c r="I110" s="23" t="s">
        <v>13</v>
      </c>
      <c r="J110" s="23" t="s">
        <v>13</v>
      </c>
      <c r="K110" s="23" t="s">
        <v>272</v>
      </c>
      <c r="L110" s="23" t="s">
        <v>327</v>
      </c>
      <c r="M110" s="23" t="s">
        <v>85</v>
      </c>
      <c r="N110" s="26">
        <v>42240.0</v>
      </c>
      <c r="O110" s="26">
        <v>42240.0</v>
      </c>
      <c r="P110" s="27"/>
      <c r="Q110" s="28"/>
      <c r="R110" s="28"/>
      <c r="S110" s="28"/>
      <c r="T110" s="28">
        <f t="shared" si="3"/>
        <v>1283</v>
      </c>
      <c r="U110" s="29">
        <f t="shared" ref="U110:W110" si="229">IF(ISBLANK($A110),"",sum(AE110,AK110,AQ110,AW110,BC110,BI110,BO110,BU110,CA110,CG110,CM110,CS110,CY110,DE110,DK110,DQ110,DW110,EC110,EI110,EO110,EU110))</f>
        <v>5</v>
      </c>
      <c r="V110" s="29">
        <f t="shared" si="229"/>
        <v>1</v>
      </c>
      <c r="W110" s="29">
        <f t="shared" si="229"/>
        <v>0</v>
      </c>
      <c r="X110" s="30">
        <f t="shared" si="28"/>
        <v>6</v>
      </c>
      <c r="Y110" s="29">
        <f t="shared" ref="Y110:AA110" si="230">IF(ISBLANK($A110),"",sum(AH110,AN110,AT110,AZ110,BF110,BL110,BR110,BX110,CD110,CJ110,CP110,CV110,DB110,DH110,DN110,DT110,DZ110,EF110,EL110,ER110,EX110))</f>
        <v>5</v>
      </c>
      <c r="Z110" s="29">
        <f t="shared" si="230"/>
        <v>0</v>
      </c>
      <c r="AA110" s="29">
        <f t="shared" si="230"/>
        <v>2</v>
      </c>
      <c r="AB110" s="30">
        <f t="shared" si="222"/>
        <v>7</v>
      </c>
      <c r="AC110" s="31">
        <f t="shared" si="8"/>
        <v>0.8333333333</v>
      </c>
      <c r="AD110" s="48" t="str">
        <f t="shared" si="169"/>
        <v>20+</v>
      </c>
      <c r="AE110" s="22">
        <v>5.0</v>
      </c>
      <c r="AF110" s="33"/>
      <c r="AG110" s="33"/>
      <c r="AH110" s="33"/>
      <c r="AI110" s="33"/>
      <c r="AJ110" s="33"/>
      <c r="AK110" s="33"/>
      <c r="AL110" s="22">
        <v>1.0</v>
      </c>
      <c r="AM110" s="33"/>
      <c r="AN110" s="33"/>
      <c r="AO110" s="33"/>
      <c r="AP110" s="33"/>
      <c r="AQ110" s="33"/>
      <c r="AR110" s="33"/>
      <c r="AS110" s="33"/>
      <c r="AT110" s="22">
        <v>5.0</v>
      </c>
      <c r="AU110" s="33"/>
      <c r="AV110" s="33"/>
      <c r="AW110" s="33"/>
      <c r="AX110" s="33"/>
      <c r="AY110" s="33"/>
      <c r="AZ110" s="33"/>
      <c r="BA110" s="22"/>
      <c r="BB110" s="22">
        <v>2.0</v>
      </c>
      <c r="BC110" s="33"/>
      <c r="BD110" s="33"/>
      <c r="BE110" s="33"/>
      <c r="BF110" s="33"/>
      <c r="BG110" s="33"/>
      <c r="BH110" s="33"/>
      <c r="BI110" s="33"/>
      <c r="BJ110" s="33"/>
      <c r="BK110" s="33"/>
      <c r="BL110" s="33"/>
      <c r="BM110" s="33"/>
      <c r="BN110" s="33"/>
      <c r="BO110" s="33"/>
      <c r="BP110" s="33"/>
      <c r="BQ110" s="33"/>
      <c r="BR110" s="33"/>
      <c r="BS110" s="33"/>
      <c r="BT110" s="33"/>
      <c r="BU110" s="33"/>
      <c r="BV110" s="33"/>
      <c r="BW110" s="33"/>
      <c r="BX110" s="33"/>
      <c r="BY110" s="33"/>
      <c r="BZ110" s="33"/>
      <c r="CA110" s="33"/>
      <c r="CB110" s="33"/>
      <c r="CC110" s="33"/>
      <c r="CD110" s="33"/>
      <c r="CE110" s="33"/>
      <c r="CF110" s="33"/>
      <c r="CG110" s="33"/>
      <c r="CH110" s="33"/>
      <c r="CI110" s="33"/>
      <c r="CJ110" s="33"/>
      <c r="CK110" s="33"/>
      <c r="CL110" s="33"/>
      <c r="CM110" s="33"/>
      <c r="CN110" s="33"/>
      <c r="CO110" s="33"/>
      <c r="CP110" s="33"/>
      <c r="CQ110" s="33"/>
      <c r="CR110" s="33"/>
      <c r="CS110" s="33"/>
      <c r="CT110" s="33"/>
      <c r="CU110" s="33"/>
      <c r="CV110" s="33"/>
      <c r="CW110" s="33"/>
      <c r="CX110" s="33"/>
      <c r="CY110" s="33"/>
      <c r="CZ110" s="33"/>
      <c r="DA110" s="33"/>
      <c r="DB110" s="33"/>
      <c r="DC110" s="33"/>
      <c r="DD110" s="33"/>
      <c r="DE110" s="33"/>
      <c r="DF110" s="33"/>
      <c r="DG110" s="33"/>
      <c r="DH110" s="33"/>
      <c r="DI110" s="33"/>
      <c r="DJ110" s="33"/>
      <c r="DK110" s="33"/>
      <c r="DL110" s="33"/>
      <c r="DM110" s="33"/>
      <c r="DN110" s="33"/>
      <c r="DO110" s="33"/>
      <c r="DP110" s="33"/>
      <c r="DQ110" s="33"/>
      <c r="DR110" s="33"/>
      <c r="DS110" s="33"/>
      <c r="DT110" s="33"/>
      <c r="DU110" s="33"/>
      <c r="DV110" s="33"/>
      <c r="DW110" s="33"/>
      <c r="DX110" s="33"/>
      <c r="DY110" s="33"/>
      <c r="DZ110" s="33"/>
      <c r="EA110" s="33"/>
      <c r="EB110" s="33"/>
      <c r="EC110" s="33"/>
      <c r="ED110" s="33"/>
      <c r="EE110" s="33"/>
      <c r="EF110" s="33"/>
      <c r="EG110" s="33"/>
      <c r="EH110" s="33"/>
      <c r="EI110" s="33"/>
      <c r="EJ110" s="33"/>
      <c r="EK110" s="33"/>
      <c r="EL110" s="33"/>
      <c r="EM110" s="33"/>
      <c r="EN110" s="33"/>
      <c r="EO110" s="33"/>
      <c r="EP110" s="33"/>
      <c r="EQ110" s="33"/>
      <c r="ER110" s="33"/>
      <c r="ES110" s="33"/>
      <c r="ET110" s="33"/>
      <c r="EU110" s="33"/>
      <c r="EV110" s="33"/>
      <c r="EW110" s="33"/>
      <c r="EX110" s="33"/>
      <c r="EY110" s="33"/>
      <c r="EZ110" s="33"/>
      <c r="FA110" s="23" t="s">
        <v>731</v>
      </c>
      <c r="FB110" s="23"/>
      <c r="FC110" s="23"/>
      <c r="FD110" s="23"/>
    </row>
    <row r="111">
      <c r="A111" s="22" t="s">
        <v>732</v>
      </c>
      <c r="B111" s="23" t="s">
        <v>733</v>
      </c>
      <c r="C111" s="24" t="s">
        <v>82</v>
      </c>
      <c r="D111" s="23" t="s">
        <v>18</v>
      </c>
      <c r="E111" s="25"/>
      <c r="F111" s="25"/>
      <c r="G111" s="23" t="s">
        <v>726</v>
      </c>
      <c r="H111" s="23" t="s">
        <v>311</v>
      </c>
      <c r="I111" s="23" t="s">
        <v>13</v>
      </c>
      <c r="J111" s="23" t="s">
        <v>13</v>
      </c>
      <c r="K111" s="23" t="s">
        <v>272</v>
      </c>
      <c r="L111" s="23" t="s">
        <v>734</v>
      </c>
      <c r="M111" s="23" t="s">
        <v>123</v>
      </c>
      <c r="N111" s="26">
        <v>42247.0</v>
      </c>
      <c r="O111" s="26">
        <v>42247.0</v>
      </c>
      <c r="P111" s="27"/>
      <c r="Q111" s="28"/>
      <c r="R111" s="28"/>
      <c r="S111" s="28"/>
      <c r="T111" s="28">
        <f t="shared" si="3"/>
        <v>1276</v>
      </c>
      <c r="U111" s="29">
        <f t="shared" ref="U111:W111" si="231">IF(ISBLANK($A111),"",sum(AE111,AK111,AQ111,AW111,BC111,BI111,BO111,BU111,CA111,CG111,CM111,CS111,CY111,DE111,DK111,DQ111,DW111,EC111,EI111,EO111,EU111))</f>
        <v>9</v>
      </c>
      <c r="V111" s="29">
        <f t="shared" si="231"/>
        <v>1</v>
      </c>
      <c r="W111" s="29">
        <f t="shared" si="231"/>
        <v>0</v>
      </c>
      <c r="X111" s="30">
        <f t="shared" si="28"/>
        <v>10</v>
      </c>
      <c r="Y111" s="29">
        <f t="shared" ref="Y111:AA111" si="232">IF(ISBLANK($A111),"",sum(AH111,AN111,AT111,AZ111,BF111,BL111,BR111,BX111,CD111,CJ111,CP111,CV111,DB111,DH111,DN111,DT111,DZ111,EF111,EL111,ER111,EX111))</f>
        <v>9</v>
      </c>
      <c r="Z111" s="29">
        <f t="shared" si="232"/>
        <v>5</v>
      </c>
      <c r="AA111" s="29">
        <f t="shared" si="232"/>
        <v>0</v>
      </c>
      <c r="AB111" s="30">
        <f t="shared" si="222"/>
        <v>14</v>
      </c>
      <c r="AC111" s="31">
        <f t="shared" si="8"/>
        <v>0.9</v>
      </c>
      <c r="AD111" s="48" t="str">
        <f t="shared" si="169"/>
        <v>20+</v>
      </c>
      <c r="AE111" s="22">
        <v>1.0</v>
      </c>
      <c r="AF111" s="33"/>
      <c r="AG111" s="33"/>
      <c r="AH111" s="22">
        <v>1.0</v>
      </c>
      <c r="AI111" s="33"/>
      <c r="AJ111" s="33"/>
      <c r="AK111" s="33"/>
      <c r="AL111" s="33"/>
      <c r="AM111" s="33"/>
      <c r="AN111" s="33"/>
      <c r="AO111" s="33"/>
      <c r="AP111" s="33"/>
      <c r="AQ111" s="22">
        <v>2.0</v>
      </c>
      <c r="AR111" s="33"/>
      <c r="AS111" s="33"/>
      <c r="AT111" s="33"/>
      <c r="AU111" s="33"/>
      <c r="AV111" s="33"/>
      <c r="AW111" s="22">
        <v>2.0</v>
      </c>
      <c r="AX111" s="22">
        <v>1.0</v>
      </c>
      <c r="AY111" s="33"/>
      <c r="AZ111" s="22">
        <v>2.0</v>
      </c>
      <c r="BA111" s="33"/>
      <c r="BB111" s="33"/>
      <c r="BC111" s="33"/>
      <c r="BD111" s="33"/>
      <c r="BE111" s="33"/>
      <c r="BF111" s="22">
        <v>3.0</v>
      </c>
      <c r="BG111" s="33"/>
      <c r="BH111" s="33"/>
      <c r="BI111" s="33"/>
      <c r="BJ111" s="33"/>
      <c r="BK111" s="33"/>
      <c r="BL111" s="33"/>
      <c r="BM111" s="22">
        <v>3.0</v>
      </c>
      <c r="BN111" s="33"/>
      <c r="BO111" s="33"/>
      <c r="BP111" s="33"/>
      <c r="BQ111" s="33"/>
      <c r="BR111" s="33"/>
      <c r="BS111" s="33"/>
      <c r="BT111" s="33"/>
      <c r="BU111" s="22">
        <v>1.0</v>
      </c>
      <c r="BV111" s="33"/>
      <c r="BW111" s="33"/>
      <c r="BX111" s="22">
        <v>1.0</v>
      </c>
      <c r="BY111" s="33"/>
      <c r="BZ111" s="33"/>
      <c r="CA111" s="33"/>
      <c r="CB111" s="33"/>
      <c r="CC111" s="33"/>
      <c r="CD111" s="33"/>
      <c r="CE111" s="22">
        <v>1.0</v>
      </c>
      <c r="CF111" s="33"/>
      <c r="CG111" s="33"/>
      <c r="CH111" s="33"/>
      <c r="CI111" s="33"/>
      <c r="CJ111" s="33"/>
      <c r="CK111" s="22">
        <v>1.0</v>
      </c>
      <c r="CL111" s="33"/>
      <c r="CM111" s="33"/>
      <c r="CN111" s="33"/>
      <c r="CO111" s="33"/>
      <c r="CP111" s="33"/>
      <c r="CQ111" s="33"/>
      <c r="CR111" s="33"/>
      <c r="CS111" s="33"/>
      <c r="CT111" s="33"/>
      <c r="CU111" s="33"/>
      <c r="CV111" s="33"/>
      <c r="CW111" s="33"/>
      <c r="CX111" s="33"/>
      <c r="CY111" s="33"/>
      <c r="CZ111" s="33"/>
      <c r="DA111" s="33"/>
      <c r="DB111" s="22">
        <v>1.0</v>
      </c>
      <c r="DC111" s="33"/>
      <c r="DD111" s="33"/>
      <c r="DE111" s="22">
        <v>3.0</v>
      </c>
      <c r="DF111" s="33"/>
      <c r="DG111" s="33"/>
      <c r="DH111" s="22">
        <v>1.0</v>
      </c>
      <c r="DI111" s="33"/>
      <c r="DJ111" s="33"/>
      <c r="DK111" s="33"/>
      <c r="DL111" s="33"/>
      <c r="DM111" s="33"/>
      <c r="DN111" s="33"/>
      <c r="DO111" s="33"/>
      <c r="DP111" s="33"/>
      <c r="DQ111" s="33"/>
      <c r="DR111" s="33"/>
      <c r="DS111" s="33"/>
      <c r="DT111" s="33"/>
      <c r="DU111" s="33"/>
      <c r="DV111" s="33"/>
      <c r="DW111" s="33"/>
      <c r="DX111" s="33"/>
      <c r="DY111" s="33"/>
      <c r="DZ111" s="33"/>
      <c r="EA111" s="33"/>
      <c r="EB111" s="33"/>
      <c r="EC111" s="33"/>
      <c r="ED111" s="33"/>
      <c r="EE111" s="33"/>
      <c r="EF111" s="33"/>
      <c r="EG111" s="33"/>
      <c r="EH111" s="33"/>
      <c r="EI111" s="33"/>
      <c r="EJ111" s="33"/>
      <c r="EK111" s="33"/>
      <c r="EL111" s="33"/>
      <c r="EM111" s="33"/>
      <c r="EN111" s="33"/>
      <c r="EO111" s="33"/>
      <c r="EP111" s="33"/>
      <c r="EQ111" s="33"/>
      <c r="ER111" s="33"/>
      <c r="ES111" s="33"/>
      <c r="ET111" s="33"/>
      <c r="EU111" s="33"/>
      <c r="EV111" s="33"/>
      <c r="EW111" s="33"/>
      <c r="EX111" s="33"/>
      <c r="EY111" s="33"/>
      <c r="EZ111" s="33"/>
      <c r="FA111" s="23" t="s">
        <v>735</v>
      </c>
      <c r="FB111" s="23"/>
      <c r="FC111" s="23"/>
      <c r="FD111" s="23"/>
    </row>
    <row r="112" ht="18.75" customHeight="1">
      <c r="A112" s="22" t="s">
        <v>736</v>
      </c>
      <c r="B112" s="23" t="s">
        <v>737</v>
      </c>
      <c r="C112" s="24" t="s">
        <v>82</v>
      </c>
      <c r="D112" s="23" t="s">
        <v>18</v>
      </c>
      <c r="E112" s="25"/>
      <c r="F112" s="25"/>
      <c r="G112" s="23" t="s">
        <v>603</v>
      </c>
      <c r="H112" s="23" t="s">
        <v>311</v>
      </c>
      <c r="I112" s="23" t="s">
        <v>13</v>
      </c>
      <c r="J112" s="23" t="s">
        <v>13</v>
      </c>
      <c r="K112" s="23" t="s">
        <v>272</v>
      </c>
      <c r="L112" s="23" t="s">
        <v>738</v>
      </c>
      <c r="M112" s="23" t="s">
        <v>88</v>
      </c>
      <c r="N112" s="26">
        <v>42257.0</v>
      </c>
      <c r="O112" s="26">
        <v>42257.0</v>
      </c>
      <c r="P112" s="27"/>
      <c r="Q112" s="28"/>
      <c r="R112" s="28"/>
      <c r="S112" s="28"/>
      <c r="T112" s="28">
        <f t="shared" si="3"/>
        <v>1266</v>
      </c>
      <c r="U112" s="29">
        <f t="shared" ref="U112:W112" si="233">IF(ISBLANK($A112),"",sum(AE112,AK112,AQ112,AW112,BC112,BI112,BO112,BU112,CA112,CG112,CM112,CS112,CY112,DE112,DK112,DQ112,DW112,EC112,EI112,EO112,EU112))</f>
        <v>5</v>
      </c>
      <c r="V112" s="29">
        <f t="shared" si="233"/>
        <v>7</v>
      </c>
      <c r="W112" s="29">
        <f t="shared" si="233"/>
        <v>0</v>
      </c>
      <c r="X112" s="30">
        <f t="shared" si="28"/>
        <v>12</v>
      </c>
      <c r="Y112" s="29">
        <f t="shared" ref="Y112:AA112" si="234">IF(ISBLANK($A112),"",sum(AH112,AN112,AT112,AZ112,BF112,BL112,BR112,BX112,CD112,CJ112,CP112,CV112,DB112,DH112,DN112,DT112,DZ112,EF112,EL112,ER112,EX112))</f>
        <v>9</v>
      </c>
      <c r="Z112" s="29">
        <f t="shared" si="234"/>
        <v>2</v>
      </c>
      <c r="AA112" s="29">
        <f t="shared" si="234"/>
        <v>0</v>
      </c>
      <c r="AB112" s="30">
        <f t="shared" si="222"/>
        <v>11</v>
      </c>
      <c r="AC112" s="31">
        <f t="shared" si="8"/>
        <v>0.75</v>
      </c>
      <c r="AD112" s="48" t="str">
        <f t="shared" si="169"/>
        <v>20+</v>
      </c>
      <c r="AE112" s="22">
        <v>1.0</v>
      </c>
      <c r="AF112" s="22">
        <v>1.0</v>
      </c>
      <c r="AG112" s="33"/>
      <c r="AH112" s="33"/>
      <c r="AI112" s="33"/>
      <c r="AJ112" s="33"/>
      <c r="AK112" s="33"/>
      <c r="AL112" s="33"/>
      <c r="AM112" s="33"/>
      <c r="AN112" s="33"/>
      <c r="AO112" s="33"/>
      <c r="AP112" s="33"/>
      <c r="AQ112" s="22">
        <v>2.0</v>
      </c>
      <c r="AR112" s="22">
        <v>3.0</v>
      </c>
      <c r="AS112" s="33"/>
      <c r="AT112" s="33"/>
      <c r="AU112" s="33"/>
      <c r="AV112" s="33"/>
      <c r="AW112" s="33"/>
      <c r="AX112" s="22">
        <v>1.0</v>
      </c>
      <c r="AY112" s="33"/>
      <c r="AZ112" s="22">
        <v>5.0</v>
      </c>
      <c r="BA112" s="33"/>
      <c r="BB112" s="33"/>
      <c r="BC112" s="33"/>
      <c r="BD112" s="33"/>
      <c r="BE112" s="33"/>
      <c r="BF112" s="22">
        <v>2.0</v>
      </c>
      <c r="BG112" s="22">
        <v>1.0</v>
      </c>
      <c r="BH112" s="33"/>
      <c r="BI112" s="33"/>
      <c r="BJ112" s="33"/>
      <c r="BK112" s="33"/>
      <c r="BL112" s="22">
        <v>1.0</v>
      </c>
      <c r="BM112" s="33"/>
      <c r="BN112" s="33"/>
      <c r="BO112" s="33"/>
      <c r="BP112" s="33"/>
      <c r="BQ112" s="33"/>
      <c r="BR112" s="33"/>
      <c r="BS112" s="33"/>
      <c r="BT112" s="33"/>
      <c r="BU112" s="22">
        <v>1.0</v>
      </c>
      <c r="BV112" s="33"/>
      <c r="BW112" s="33"/>
      <c r="BX112" s="33"/>
      <c r="BY112" s="33"/>
      <c r="BZ112" s="33"/>
      <c r="CA112" s="33"/>
      <c r="CB112" s="33"/>
      <c r="CC112" s="33"/>
      <c r="CD112" s="33"/>
      <c r="CE112" s="33"/>
      <c r="CF112" s="33"/>
      <c r="CG112" s="22">
        <v>1.0</v>
      </c>
      <c r="CH112" s="22">
        <v>1.0</v>
      </c>
      <c r="CI112" s="33"/>
      <c r="CJ112" s="22">
        <v>1.0</v>
      </c>
      <c r="CK112" s="22">
        <v>1.0</v>
      </c>
      <c r="CL112" s="33"/>
      <c r="CM112" s="33"/>
      <c r="CN112" s="22">
        <v>1.0</v>
      </c>
      <c r="CO112" s="33"/>
      <c r="CP112" s="33"/>
      <c r="CQ112" s="33"/>
      <c r="CR112" s="33"/>
      <c r="CS112" s="33"/>
      <c r="CT112" s="33"/>
      <c r="CU112" s="33"/>
      <c r="CV112" s="33"/>
      <c r="CW112" s="33"/>
      <c r="CX112" s="33"/>
      <c r="CY112" s="33"/>
      <c r="CZ112" s="33"/>
      <c r="DA112" s="33"/>
      <c r="DB112" s="33"/>
      <c r="DC112" s="33"/>
      <c r="DD112" s="33"/>
      <c r="DE112" s="33"/>
      <c r="DF112" s="33"/>
      <c r="DG112" s="33"/>
      <c r="DH112" s="33"/>
      <c r="DI112" s="33"/>
      <c r="DJ112" s="33"/>
      <c r="DK112" s="33"/>
      <c r="DL112" s="33"/>
      <c r="DM112" s="33"/>
      <c r="DN112" s="33"/>
      <c r="DO112" s="33"/>
      <c r="DP112" s="33"/>
      <c r="DQ112" s="33"/>
      <c r="DR112" s="33"/>
      <c r="DS112" s="33"/>
      <c r="DT112" s="33"/>
      <c r="DU112" s="33"/>
      <c r="DV112" s="33"/>
      <c r="DW112" s="33"/>
      <c r="DX112" s="33"/>
      <c r="DY112" s="33"/>
      <c r="DZ112" s="33"/>
      <c r="EA112" s="33"/>
      <c r="EB112" s="33"/>
      <c r="EC112" s="33"/>
      <c r="ED112" s="33"/>
      <c r="EE112" s="33"/>
      <c r="EF112" s="33"/>
      <c r="EG112" s="33"/>
      <c r="EH112" s="33"/>
      <c r="EI112" s="33"/>
      <c r="EJ112" s="33"/>
      <c r="EK112" s="33"/>
      <c r="EL112" s="33"/>
      <c r="EM112" s="33"/>
      <c r="EN112" s="33"/>
      <c r="EO112" s="33"/>
      <c r="EP112" s="33"/>
      <c r="EQ112" s="33"/>
      <c r="ER112" s="33"/>
      <c r="ES112" s="33"/>
      <c r="ET112" s="33"/>
      <c r="EU112" s="33"/>
      <c r="EV112" s="33"/>
      <c r="EW112" s="33"/>
      <c r="EX112" s="33"/>
      <c r="EY112" s="33"/>
      <c r="EZ112" s="33"/>
      <c r="FA112" s="23" t="s">
        <v>739</v>
      </c>
      <c r="FB112" s="23"/>
      <c r="FC112" s="23"/>
      <c r="FD112" s="23"/>
    </row>
    <row r="113">
      <c r="A113" s="34" t="s">
        <v>740</v>
      </c>
      <c r="B113" s="35" t="s">
        <v>741</v>
      </c>
      <c r="C113" s="49" t="s">
        <v>109</v>
      </c>
      <c r="D113" s="35" t="s">
        <v>18</v>
      </c>
      <c r="E113" s="47"/>
      <c r="F113" s="47"/>
      <c r="G113" s="35" t="s">
        <v>742</v>
      </c>
      <c r="H113" s="35" t="s">
        <v>743</v>
      </c>
      <c r="I113" s="35" t="s">
        <v>13</v>
      </c>
      <c r="J113" s="35" t="s">
        <v>13</v>
      </c>
      <c r="K113" s="35" t="s">
        <v>96</v>
      </c>
      <c r="L113" s="35" t="s">
        <v>409</v>
      </c>
      <c r="M113" s="35" t="s">
        <v>85</v>
      </c>
      <c r="N113" s="38">
        <v>42153.0</v>
      </c>
      <c r="O113" s="38">
        <v>42153.0</v>
      </c>
      <c r="P113" s="39"/>
      <c r="Q113" s="41"/>
      <c r="R113" s="41"/>
      <c r="S113" s="41"/>
      <c r="T113" s="41">
        <f t="shared" si="3"/>
        <v>1370</v>
      </c>
      <c r="U113" s="42">
        <f t="shared" ref="U113:W113" si="235">IF(ISBLANK($A113),"",sum(AE113,AK113,AQ113,AW113,BC113,BI113,BO113,BU113,CA113,CG113,CM113,CS113,CY113,DE113,DK113,DQ113,DW113,EC113,EI113,EO113,EU113))</f>
        <v>1</v>
      </c>
      <c r="V113" s="42">
        <f t="shared" si="235"/>
        <v>4</v>
      </c>
      <c r="W113" s="42">
        <f t="shared" si="235"/>
        <v>0</v>
      </c>
      <c r="X113" s="43">
        <f t="shared" si="28"/>
        <v>5</v>
      </c>
      <c r="Y113" s="42">
        <f t="shared" ref="Y113:AA113" si="236">IF(ISBLANK($A113),"",sum(AH113,AN113,AT113,AZ113,BF113,BL113,BR113,BX113,CD113,CJ113,CP113,CV113,DB113,DH113,DN113,DT113,DZ113,EF113,EL113,ER113,EX113))</f>
        <v>4</v>
      </c>
      <c r="Z113" s="42">
        <f t="shared" si="236"/>
        <v>4</v>
      </c>
      <c r="AA113" s="42">
        <f t="shared" si="236"/>
        <v>0</v>
      </c>
      <c r="AB113" s="43">
        <f t="shared" si="222"/>
        <v>8</v>
      </c>
      <c r="AC113" s="44">
        <f t="shared" si="8"/>
        <v>0.8</v>
      </c>
      <c r="AD113" s="32" t="str">
        <f t="shared" si="169"/>
        <v>20+</v>
      </c>
      <c r="AE113" s="46"/>
      <c r="AF113" s="46"/>
      <c r="AG113" s="46"/>
      <c r="AH113" s="46"/>
      <c r="AI113" s="46"/>
      <c r="AJ113" s="46"/>
      <c r="AK113" s="46"/>
      <c r="AL113" s="51">
        <v>1.0</v>
      </c>
      <c r="AM113" s="46"/>
      <c r="AN113" s="46"/>
      <c r="AO113" s="46"/>
      <c r="AP113" s="46"/>
      <c r="AQ113" s="46"/>
      <c r="AR113" s="51">
        <v>3.0</v>
      </c>
      <c r="AS113" s="46"/>
      <c r="AT113" s="46"/>
      <c r="AU113" s="46"/>
      <c r="AV113" s="46"/>
      <c r="AW113" s="51">
        <v>1.0</v>
      </c>
      <c r="AX113" s="46"/>
      <c r="AY113" s="46"/>
      <c r="AZ113" s="51">
        <v>2.0</v>
      </c>
      <c r="BA113" s="46"/>
      <c r="BB113" s="46"/>
      <c r="BC113" s="46"/>
      <c r="BD113" s="46"/>
      <c r="BE113" s="46"/>
      <c r="BF113" s="51">
        <v>1.0</v>
      </c>
      <c r="BG113" s="46"/>
      <c r="BH113" s="46"/>
      <c r="BI113" s="46"/>
      <c r="BJ113" s="46"/>
      <c r="BK113" s="46"/>
      <c r="BL113" s="46"/>
      <c r="BM113" s="46"/>
      <c r="BN113" s="46"/>
      <c r="BO113" s="46"/>
      <c r="BP113" s="46"/>
      <c r="BQ113" s="46"/>
      <c r="BR113" s="46"/>
      <c r="BS113" s="51">
        <v>1.0</v>
      </c>
      <c r="BT113" s="46"/>
      <c r="BU113" s="46"/>
      <c r="BV113" s="46"/>
      <c r="BW113" s="46"/>
      <c r="BX113" s="46"/>
      <c r="BY113" s="51">
        <v>2.0</v>
      </c>
      <c r="BZ113" s="46"/>
      <c r="CA113" s="46"/>
      <c r="CB113" s="46"/>
      <c r="CC113" s="46"/>
      <c r="CD113" s="46"/>
      <c r="CE113" s="46"/>
      <c r="CF113" s="46"/>
      <c r="CG113" s="46"/>
      <c r="CH113" s="46"/>
      <c r="CI113" s="46"/>
      <c r="CJ113" s="51">
        <v>1.0</v>
      </c>
      <c r="CK113" s="51">
        <v>1.0</v>
      </c>
      <c r="CL113" s="46"/>
      <c r="CM113" s="46"/>
      <c r="CN113" s="46"/>
      <c r="CO113" s="46"/>
      <c r="CP113" s="46"/>
      <c r="CQ113" s="46"/>
      <c r="CR113" s="46"/>
      <c r="CS113" s="46"/>
      <c r="CT113" s="46"/>
      <c r="CU113" s="46"/>
      <c r="CV113" s="46"/>
      <c r="CW113" s="46"/>
      <c r="CX113" s="46"/>
      <c r="CY113" s="46"/>
      <c r="CZ113" s="46"/>
      <c r="DA113" s="46"/>
      <c r="DB113" s="46"/>
      <c r="DC113" s="46"/>
      <c r="DD113" s="46"/>
      <c r="DE113" s="46"/>
      <c r="DF113" s="46"/>
      <c r="DG113" s="46"/>
      <c r="DH113" s="46"/>
      <c r="DI113" s="46"/>
      <c r="DJ113" s="46"/>
      <c r="DK113" s="46"/>
      <c r="DL113" s="46"/>
      <c r="DM113" s="46"/>
      <c r="DN113" s="46"/>
      <c r="DO113" s="46"/>
      <c r="DP113" s="46"/>
      <c r="DQ113" s="46"/>
      <c r="DR113" s="46"/>
      <c r="DS113" s="46"/>
      <c r="DT113" s="46"/>
      <c r="DU113" s="46"/>
      <c r="DV113" s="46"/>
      <c r="DW113" s="46"/>
      <c r="DX113" s="46"/>
      <c r="DY113" s="46"/>
      <c r="DZ113" s="46"/>
      <c r="EA113" s="46"/>
      <c r="EB113" s="46"/>
      <c r="EC113" s="46"/>
      <c r="ED113" s="46"/>
      <c r="EE113" s="46"/>
      <c r="EF113" s="46"/>
      <c r="EG113" s="46"/>
      <c r="EH113" s="46"/>
      <c r="EI113" s="46"/>
      <c r="EJ113" s="46"/>
      <c r="EK113" s="46"/>
      <c r="EL113" s="46"/>
      <c r="EM113" s="46"/>
      <c r="EN113" s="46"/>
      <c r="EO113" s="46"/>
      <c r="EP113" s="46"/>
      <c r="EQ113" s="46"/>
      <c r="ER113" s="46"/>
      <c r="ES113" s="46"/>
      <c r="ET113" s="46"/>
      <c r="EU113" s="46"/>
      <c r="EV113" s="46"/>
      <c r="EW113" s="46"/>
      <c r="EX113" s="46"/>
      <c r="EY113" s="46"/>
      <c r="EZ113" s="46"/>
      <c r="FA113" s="35" t="s">
        <v>744</v>
      </c>
      <c r="FB113" s="35"/>
      <c r="FC113" s="35"/>
      <c r="FD113" s="35"/>
    </row>
    <row r="114">
      <c r="A114" s="34" t="s">
        <v>745</v>
      </c>
      <c r="B114" s="35" t="s">
        <v>746</v>
      </c>
      <c r="C114" s="49" t="s">
        <v>92</v>
      </c>
      <c r="D114" s="35" t="s">
        <v>18</v>
      </c>
      <c r="E114" s="47"/>
      <c r="F114" s="47"/>
      <c r="G114" s="35" t="s">
        <v>747</v>
      </c>
      <c r="H114" s="35" t="s">
        <v>321</v>
      </c>
      <c r="I114" s="35" t="s">
        <v>13</v>
      </c>
      <c r="J114" s="35" t="s">
        <v>13</v>
      </c>
      <c r="K114" s="35" t="s">
        <v>96</v>
      </c>
      <c r="L114" s="35" t="s">
        <v>378</v>
      </c>
      <c r="M114" s="35" t="s">
        <v>75</v>
      </c>
      <c r="N114" s="38">
        <v>42152.0</v>
      </c>
      <c r="O114" s="38">
        <v>42206.0</v>
      </c>
      <c r="P114" s="39"/>
      <c r="Q114" s="41"/>
      <c r="R114" s="41"/>
      <c r="S114" s="41"/>
      <c r="T114" s="41">
        <f t="shared" si="3"/>
        <v>1371</v>
      </c>
      <c r="U114" s="42">
        <f t="shared" ref="U114:W114" si="237">IF(ISBLANK($A114),"",sum(AE114,AK114,AQ114,AW114,BC114,BI114,BO114,BU114,CA114,CG114,CM114,CS114,CY114,DE114,DK114,DQ114,DW114,EC114,EI114,EO114,EU114))</f>
        <v>5</v>
      </c>
      <c r="V114" s="42">
        <f t="shared" si="237"/>
        <v>2</v>
      </c>
      <c r="W114" s="42">
        <f t="shared" si="237"/>
        <v>0</v>
      </c>
      <c r="X114" s="43">
        <f t="shared" si="28"/>
        <v>7</v>
      </c>
      <c r="Y114" s="42">
        <f t="shared" ref="Y114:AA114" si="238">IF(ISBLANK($A114),"",sum(AH114,AN114,AT114,AZ114,BF114,BL114,BR114,BX114,CD114,CJ114,CP114,CV114,DB114,DH114,DN114,DT114,DZ114,EF114,EL114,ER114,EX114))</f>
        <v>8</v>
      </c>
      <c r="Z114" s="42">
        <f t="shared" si="238"/>
        <v>2</v>
      </c>
      <c r="AA114" s="42">
        <f t="shared" si="238"/>
        <v>0</v>
      </c>
      <c r="AB114" s="43">
        <f t="shared" si="222"/>
        <v>10</v>
      </c>
      <c r="AC114" s="44">
        <f t="shared" si="8"/>
        <v>1.142857143</v>
      </c>
      <c r="AD114" s="32" t="str">
        <f t="shared" si="169"/>
        <v>20+</v>
      </c>
      <c r="AE114" s="46"/>
      <c r="AF114" s="46"/>
      <c r="AG114" s="46"/>
      <c r="AH114" s="46"/>
      <c r="AI114" s="46"/>
      <c r="AJ114" s="46"/>
      <c r="AK114" s="46"/>
      <c r="AL114" s="46"/>
      <c r="AM114" s="46"/>
      <c r="AN114" s="46"/>
      <c r="AO114" s="46"/>
      <c r="AP114" s="46"/>
      <c r="AQ114" s="51">
        <v>2.0</v>
      </c>
      <c r="AR114" s="46"/>
      <c r="AS114" s="46"/>
      <c r="AT114" s="46"/>
      <c r="AU114" s="46"/>
      <c r="AV114" s="46"/>
      <c r="AW114" s="51">
        <v>2.0</v>
      </c>
      <c r="AX114" s="46"/>
      <c r="AY114" s="46"/>
      <c r="AZ114" s="46"/>
      <c r="BA114" s="46"/>
      <c r="BB114" s="46"/>
      <c r="BC114" s="51">
        <v>1.0</v>
      </c>
      <c r="BD114" s="46"/>
      <c r="BE114" s="46"/>
      <c r="BF114" s="46"/>
      <c r="BG114" s="46"/>
      <c r="BH114" s="46"/>
      <c r="BI114" s="46"/>
      <c r="BJ114" s="46"/>
      <c r="BK114" s="46"/>
      <c r="BL114" s="46"/>
      <c r="BM114" s="46"/>
      <c r="BN114" s="46"/>
      <c r="BO114" s="46"/>
      <c r="BP114" s="46"/>
      <c r="BQ114" s="46"/>
      <c r="BR114" s="51">
        <v>6.0</v>
      </c>
      <c r="BS114" s="46"/>
      <c r="BT114" s="46"/>
      <c r="BU114" s="46"/>
      <c r="BV114" s="46"/>
      <c r="BW114" s="46"/>
      <c r="BX114" s="46"/>
      <c r="BY114" s="46"/>
      <c r="BZ114" s="46"/>
      <c r="CA114" s="46"/>
      <c r="CB114" s="51">
        <v>1.0</v>
      </c>
      <c r="CC114" s="46"/>
      <c r="CD114" s="46"/>
      <c r="CE114" s="46"/>
      <c r="CF114" s="46"/>
      <c r="CG114" s="46"/>
      <c r="CH114" s="46"/>
      <c r="CI114" s="46"/>
      <c r="CJ114" s="46"/>
      <c r="CK114" s="46"/>
      <c r="CL114" s="46"/>
      <c r="CM114" s="46"/>
      <c r="CN114" s="51">
        <v>1.0</v>
      </c>
      <c r="CO114" s="46"/>
      <c r="CP114" s="51">
        <v>2.0</v>
      </c>
      <c r="CQ114" s="46"/>
      <c r="CR114" s="46"/>
      <c r="CS114" s="46"/>
      <c r="CT114" s="46"/>
      <c r="CU114" s="46"/>
      <c r="CV114" s="46"/>
      <c r="CW114" s="51">
        <v>2.0</v>
      </c>
      <c r="CX114" s="46"/>
      <c r="CY114" s="46"/>
      <c r="CZ114" s="46"/>
      <c r="DA114" s="46"/>
      <c r="DB114" s="46"/>
      <c r="DC114" s="46"/>
      <c r="DD114" s="46"/>
      <c r="DE114" s="46"/>
      <c r="DF114" s="46"/>
      <c r="DG114" s="46"/>
      <c r="DH114" s="46"/>
      <c r="DI114" s="46"/>
      <c r="DJ114" s="46"/>
      <c r="DK114" s="46"/>
      <c r="DL114" s="46"/>
      <c r="DM114" s="46"/>
      <c r="DN114" s="46"/>
      <c r="DO114" s="46"/>
      <c r="DP114" s="46"/>
      <c r="DQ114" s="46"/>
      <c r="DR114" s="46"/>
      <c r="DS114" s="46"/>
      <c r="DT114" s="46"/>
      <c r="DU114" s="46"/>
      <c r="DV114" s="46"/>
      <c r="DW114" s="46"/>
      <c r="DX114" s="46"/>
      <c r="DY114" s="46"/>
      <c r="DZ114" s="46"/>
      <c r="EA114" s="46"/>
      <c r="EB114" s="46"/>
      <c r="EC114" s="46"/>
      <c r="ED114" s="46"/>
      <c r="EE114" s="46"/>
      <c r="EF114" s="46"/>
      <c r="EG114" s="46"/>
      <c r="EH114" s="46"/>
      <c r="EI114" s="46"/>
      <c r="EJ114" s="46"/>
      <c r="EK114" s="46"/>
      <c r="EL114" s="46"/>
      <c r="EM114" s="46"/>
      <c r="EN114" s="46"/>
      <c r="EO114" s="46"/>
      <c r="EP114" s="46"/>
      <c r="EQ114" s="46"/>
      <c r="ER114" s="46"/>
      <c r="ES114" s="46"/>
      <c r="ET114" s="46"/>
      <c r="EU114" s="46"/>
      <c r="EV114" s="46"/>
      <c r="EW114" s="46"/>
      <c r="EX114" s="46"/>
      <c r="EY114" s="46"/>
      <c r="EZ114" s="46"/>
      <c r="FA114" s="35" t="s">
        <v>748</v>
      </c>
      <c r="FB114" s="35"/>
      <c r="FC114" s="35"/>
      <c r="FD114" s="35"/>
    </row>
    <row r="115">
      <c r="A115" s="34" t="s">
        <v>749</v>
      </c>
      <c r="B115" s="35" t="s">
        <v>436</v>
      </c>
      <c r="C115" s="49" t="s">
        <v>82</v>
      </c>
      <c r="D115" s="35" t="s">
        <v>18</v>
      </c>
      <c r="E115" s="47"/>
      <c r="F115" s="47"/>
      <c r="G115" s="35" t="s">
        <v>603</v>
      </c>
      <c r="H115" s="35" t="s">
        <v>307</v>
      </c>
      <c r="I115" s="35" t="s">
        <v>13</v>
      </c>
      <c r="J115" s="35" t="s">
        <v>13</v>
      </c>
      <c r="K115" s="35" t="s">
        <v>96</v>
      </c>
      <c r="L115" s="35" t="s">
        <v>404</v>
      </c>
      <c r="M115" s="35" t="s">
        <v>108</v>
      </c>
      <c r="N115" s="38">
        <v>42207.0</v>
      </c>
      <c r="O115" s="38">
        <v>42207.0</v>
      </c>
      <c r="P115" s="39"/>
      <c r="Q115" s="41"/>
      <c r="R115" s="41"/>
      <c r="S115" s="41"/>
      <c r="T115" s="41">
        <f t="shared" si="3"/>
        <v>1316</v>
      </c>
      <c r="U115" s="42">
        <f t="shared" ref="U115:W115" si="239">IF(ISBLANK($A115),"",sum(AE115,AK115,AQ115,AW115,BC115,BI115,BO115,BU115,CA115,CG115,CM115,CS115,CY115,DE115,DK115,DQ115,DW115,EC115,EI115,EO115,EU115))</f>
        <v>1</v>
      </c>
      <c r="V115" s="42">
        <f t="shared" si="239"/>
        <v>0</v>
      </c>
      <c r="W115" s="42">
        <f t="shared" si="239"/>
        <v>0</v>
      </c>
      <c r="X115" s="43">
        <f t="shared" si="28"/>
        <v>1</v>
      </c>
      <c r="Y115" s="42">
        <f t="shared" ref="Y115:AA115" si="240">IF(ISBLANK($A115),"",sum(AH115,AN115,AT115,AZ115,BF115,BL115,BR115,BX115,CD115,CJ115,CP115,CV115,DB115,DH115,DN115,DT115,DZ115,EF115,EL115,ER115,EX115))</f>
        <v>2</v>
      </c>
      <c r="Z115" s="42">
        <f t="shared" si="240"/>
        <v>2</v>
      </c>
      <c r="AA115" s="42">
        <f t="shared" si="240"/>
        <v>0</v>
      </c>
      <c r="AB115" s="43">
        <f t="shared" si="222"/>
        <v>4</v>
      </c>
      <c r="AC115" s="44">
        <f t="shared" si="8"/>
        <v>2</v>
      </c>
      <c r="AD115" s="32" t="str">
        <f t="shared" si="169"/>
        <v>20+</v>
      </c>
      <c r="AE115" s="51">
        <v>1.0</v>
      </c>
      <c r="AF115" s="46"/>
      <c r="AG115" s="46"/>
      <c r="AH115" s="51">
        <v>1.0</v>
      </c>
      <c r="AI115" s="46"/>
      <c r="AJ115" s="46"/>
      <c r="AK115" s="46"/>
      <c r="AL115" s="46"/>
      <c r="AM115" s="46"/>
      <c r="AN115" s="51">
        <v>1.0</v>
      </c>
      <c r="AO115" s="51">
        <v>2.0</v>
      </c>
      <c r="AP115" s="46"/>
      <c r="AQ115" s="46"/>
      <c r="AR115" s="46"/>
      <c r="AS115" s="46"/>
      <c r="AT115" s="46"/>
      <c r="AU115" s="46"/>
      <c r="AV115" s="46"/>
      <c r="AW115" s="46"/>
      <c r="AX115" s="46"/>
      <c r="AY115" s="46"/>
      <c r="AZ115" s="46"/>
      <c r="BA115" s="46"/>
      <c r="BB115" s="46"/>
      <c r="BC115" s="46"/>
      <c r="BD115" s="46"/>
      <c r="BE115" s="46"/>
      <c r="BF115" s="46"/>
      <c r="BG115" s="46"/>
      <c r="BH115" s="46"/>
      <c r="BI115" s="46"/>
      <c r="BJ115" s="46"/>
      <c r="BK115" s="46"/>
      <c r="BL115" s="46"/>
      <c r="BM115" s="46"/>
      <c r="BN115" s="46"/>
      <c r="BO115" s="46"/>
      <c r="BP115" s="46"/>
      <c r="BQ115" s="46"/>
      <c r="BR115" s="46"/>
      <c r="BS115" s="46"/>
      <c r="BT115" s="46"/>
      <c r="BU115" s="46"/>
      <c r="BV115" s="46"/>
      <c r="BW115" s="46"/>
      <c r="BX115" s="46"/>
      <c r="BY115" s="46"/>
      <c r="BZ115" s="46"/>
      <c r="CA115" s="46"/>
      <c r="CB115" s="46"/>
      <c r="CC115" s="46"/>
      <c r="CD115" s="46"/>
      <c r="CE115" s="46"/>
      <c r="CF115" s="46"/>
      <c r="CG115" s="46"/>
      <c r="CH115" s="46"/>
      <c r="CI115" s="46"/>
      <c r="CJ115" s="46"/>
      <c r="CK115" s="46"/>
      <c r="CL115" s="46"/>
      <c r="CM115" s="46"/>
      <c r="CN115" s="46"/>
      <c r="CO115" s="46"/>
      <c r="CP115" s="46"/>
      <c r="CQ115" s="46"/>
      <c r="CR115" s="46"/>
      <c r="CS115" s="46"/>
      <c r="CT115" s="46"/>
      <c r="CU115" s="46"/>
      <c r="CV115" s="46"/>
      <c r="CW115" s="46"/>
      <c r="CX115" s="46"/>
      <c r="CY115" s="46"/>
      <c r="CZ115" s="46"/>
      <c r="DA115" s="46"/>
      <c r="DB115" s="46"/>
      <c r="DC115" s="46"/>
      <c r="DD115" s="46"/>
      <c r="DE115" s="46"/>
      <c r="DF115" s="46"/>
      <c r="DG115" s="46"/>
      <c r="DH115" s="46"/>
      <c r="DI115" s="46"/>
      <c r="DJ115" s="46"/>
      <c r="DK115" s="46"/>
      <c r="DL115" s="46"/>
      <c r="DM115" s="46"/>
      <c r="DN115" s="46"/>
      <c r="DO115" s="46"/>
      <c r="DP115" s="46"/>
      <c r="DQ115" s="46"/>
      <c r="DR115" s="46"/>
      <c r="DS115" s="46"/>
      <c r="DT115" s="46"/>
      <c r="DU115" s="46"/>
      <c r="DV115" s="46"/>
      <c r="DW115" s="46"/>
      <c r="DX115" s="46"/>
      <c r="DY115" s="46"/>
      <c r="DZ115" s="46"/>
      <c r="EA115" s="46"/>
      <c r="EB115" s="46"/>
      <c r="EC115" s="46"/>
      <c r="ED115" s="46"/>
      <c r="EE115" s="46"/>
      <c r="EF115" s="46"/>
      <c r="EG115" s="46"/>
      <c r="EH115" s="46"/>
      <c r="EI115" s="46"/>
      <c r="EJ115" s="46"/>
      <c r="EK115" s="46"/>
      <c r="EL115" s="46"/>
      <c r="EM115" s="46"/>
      <c r="EN115" s="46"/>
      <c r="EO115" s="46"/>
      <c r="EP115" s="46"/>
      <c r="EQ115" s="46"/>
      <c r="ER115" s="46"/>
      <c r="ES115" s="46"/>
      <c r="ET115" s="46"/>
      <c r="EU115" s="46"/>
      <c r="EV115" s="46"/>
      <c r="EW115" s="46"/>
      <c r="EX115" s="46"/>
      <c r="EY115" s="46"/>
      <c r="EZ115" s="46"/>
      <c r="FA115" s="35" t="s">
        <v>750</v>
      </c>
      <c r="FB115" s="35"/>
      <c r="FC115" s="35"/>
      <c r="FD115" s="35"/>
    </row>
    <row r="116">
      <c r="A116" s="34" t="s">
        <v>751</v>
      </c>
      <c r="B116" s="35" t="s">
        <v>305</v>
      </c>
      <c r="C116" s="49" t="s">
        <v>82</v>
      </c>
      <c r="D116" s="35" t="s">
        <v>18</v>
      </c>
      <c r="E116" s="47"/>
      <c r="F116" s="47"/>
      <c r="G116" s="35" t="s">
        <v>432</v>
      </c>
      <c r="H116" s="35" t="s">
        <v>428</v>
      </c>
      <c r="I116" s="35" t="s">
        <v>13</v>
      </c>
      <c r="J116" s="35" t="s">
        <v>13</v>
      </c>
      <c r="K116" s="35" t="s">
        <v>96</v>
      </c>
      <c r="L116" s="35" t="s">
        <v>322</v>
      </c>
      <c r="M116" s="35" t="s">
        <v>128</v>
      </c>
      <c r="N116" s="38">
        <v>42159.0</v>
      </c>
      <c r="O116" s="38">
        <v>42159.0</v>
      </c>
      <c r="P116" s="39"/>
      <c r="Q116" s="41"/>
      <c r="R116" s="41"/>
      <c r="S116" s="41"/>
      <c r="T116" s="41">
        <f t="shared" si="3"/>
        <v>1364</v>
      </c>
      <c r="U116" s="42">
        <f t="shared" ref="U116:W116" si="241">IF(ISBLANK($A116),"",sum(AE116,AK116,AQ116,AW116,BC116,BI116,BO116,BU116,CA116,CG116,CM116,CS116,CY116,DE116,DK116,DQ116,DW116,EC116,EI116,EO116,EU116))</f>
        <v>8</v>
      </c>
      <c r="V116" s="42">
        <f t="shared" si="241"/>
        <v>7</v>
      </c>
      <c r="W116" s="42">
        <f t="shared" si="241"/>
        <v>0</v>
      </c>
      <c r="X116" s="43">
        <f t="shared" si="28"/>
        <v>15</v>
      </c>
      <c r="Y116" s="42">
        <f t="shared" ref="Y116:AA116" si="242">IF(ISBLANK($A116),"",sum(AH116,AN116,AT116,AZ116,BF116,BL116,BR116,BX116,CD116,CJ116,CP116,CV116,DB116,DH116,DN116,DT116,DZ116,EF116,EL116,ER116,EX116))</f>
        <v>8</v>
      </c>
      <c r="Z116" s="42">
        <f t="shared" si="242"/>
        <v>14</v>
      </c>
      <c r="AA116" s="42">
        <f t="shared" si="242"/>
        <v>0</v>
      </c>
      <c r="AB116" s="43">
        <f t="shared" si="222"/>
        <v>22</v>
      </c>
      <c r="AC116" s="44">
        <f t="shared" si="8"/>
        <v>0.5333333333</v>
      </c>
      <c r="AD116" s="32" t="str">
        <f t="shared" si="169"/>
        <v>20+</v>
      </c>
      <c r="AE116" s="46"/>
      <c r="AF116" s="46"/>
      <c r="AG116" s="46"/>
      <c r="AH116" s="46"/>
      <c r="AI116" s="46"/>
      <c r="AJ116" s="46"/>
      <c r="AK116" s="51">
        <v>1.0</v>
      </c>
      <c r="AL116" s="51">
        <v>1.0</v>
      </c>
      <c r="AM116" s="46"/>
      <c r="AN116" s="46"/>
      <c r="AO116" s="46"/>
      <c r="AP116" s="46"/>
      <c r="AQ116" s="51">
        <v>1.0</v>
      </c>
      <c r="AR116" s="51">
        <v>1.0</v>
      </c>
      <c r="AS116" s="46"/>
      <c r="AT116" s="51">
        <v>2.0</v>
      </c>
      <c r="AU116" s="46"/>
      <c r="AV116" s="46"/>
      <c r="AW116" s="51">
        <v>2.0</v>
      </c>
      <c r="AX116" s="46"/>
      <c r="AY116" s="46"/>
      <c r="AZ116" s="51">
        <v>1.0</v>
      </c>
      <c r="BA116" s="46"/>
      <c r="BB116" s="46"/>
      <c r="BC116" s="46"/>
      <c r="BD116" s="46"/>
      <c r="BE116" s="46"/>
      <c r="BF116" s="51">
        <v>2.0</v>
      </c>
      <c r="BG116" s="51">
        <v>3.0</v>
      </c>
      <c r="BH116" s="46"/>
      <c r="BI116" s="46"/>
      <c r="BJ116" s="46"/>
      <c r="BK116" s="46"/>
      <c r="BL116" s="46"/>
      <c r="BM116" s="46"/>
      <c r="BN116" s="46"/>
      <c r="BO116" s="46"/>
      <c r="BP116" s="51">
        <v>1.0</v>
      </c>
      <c r="BQ116" s="46"/>
      <c r="BR116" s="46"/>
      <c r="BS116" s="46"/>
      <c r="BT116" s="46"/>
      <c r="BU116" s="46"/>
      <c r="BV116" s="46"/>
      <c r="BW116" s="46"/>
      <c r="BX116" s="46"/>
      <c r="BY116" s="51">
        <v>1.0</v>
      </c>
      <c r="BZ116" s="46"/>
      <c r="CA116" s="46"/>
      <c r="CB116" s="46"/>
      <c r="CC116" s="46"/>
      <c r="CD116" s="46"/>
      <c r="CE116" s="51">
        <v>3.0</v>
      </c>
      <c r="CF116" s="46"/>
      <c r="CG116" s="46"/>
      <c r="CH116" s="46"/>
      <c r="CI116" s="46"/>
      <c r="CJ116" s="46"/>
      <c r="CK116" s="51">
        <v>1.0</v>
      </c>
      <c r="CL116" s="46"/>
      <c r="CM116" s="46"/>
      <c r="CN116" s="51">
        <v>1.0</v>
      </c>
      <c r="CO116" s="46"/>
      <c r="CP116" s="46"/>
      <c r="CQ116" s="51">
        <v>3.0</v>
      </c>
      <c r="CR116" s="46"/>
      <c r="CS116" s="46"/>
      <c r="CT116" s="46"/>
      <c r="CU116" s="46"/>
      <c r="CV116" s="46"/>
      <c r="CW116" s="46"/>
      <c r="CX116" s="46"/>
      <c r="CY116" s="46"/>
      <c r="CZ116" s="46"/>
      <c r="DA116" s="46"/>
      <c r="DB116" s="46"/>
      <c r="DC116" s="51">
        <v>1.0</v>
      </c>
      <c r="DD116" s="46"/>
      <c r="DE116" s="46"/>
      <c r="DF116" s="46"/>
      <c r="DG116" s="46"/>
      <c r="DH116" s="46"/>
      <c r="DI116" s="51">
        <v>1.0</v>
      </c>
      <c r="DJ116" s="46"/>
      <c r="DK116" s="46"/>
      <c r="DL116" s="46"/>
      <c r="DM116" s="46"/>
      <c r="DN116" s="46"/>
      <c r="DO116" s="51">
        <v>1.0</v>
      </c>
      <c r="DP116" s="46"/>
      <c r="DQ116" s="46"/>
      <c r="DR116" s="46"/>
      <c r="DS116" s="46"/>
      <c r="DT116" s="46"/>
      <c r="DU116" s="46"/>
      <c r="DV116" s="46"/>
      <c r="DW116" s="46"/>
      <c r="DX116" s="46"/>
      <c r="DY116" s="46"/>
      <c r="DZ116" s="46"/>
      <c r="EA116" s="46"/>
      <c r="EB116" s="46"/>
      <c r="EC116" s="46"/>
      <c r="ED116" s="46"/>
      <c r="EE116" s="46"/>
      <c r="EF116" s="46"/>
      <c r="EG116" s="46"/>
      <c r="EH116" s="46"/>
      <c r="EI116" s="46"/>
      <c r="EJ116" s="46"/>
      <c r="EK116" s="46"/>
      <c r="EL116" s="46"/>
      <c r="EM116" s="46"/>
      <c r="EN116" s="46"/>
      <c r="EO116" s="51">
        <v>1.0</v>
      </c>
      <c r="EP116" s="51">
        <v>1.0</v>
      </c>
      <c r="EQ116" s="46"/>
      <c r="ER116" s="46"/>
      <c r="ES116" s="46"/>
      <c r="ET116" s="46"/>
      <c r="EU116" s="51">
        <v>3.0</v>
      </c>
      <c r="EV116" s="51">
        <v>2.0</v>
      </c>
      <c r="EW116" s="46"/>
      <c r="EX116" s="51">
        <v>3.0</v>
      </c>
      <c r="EY116" s="46"/>
      <c r="EZ116" s="46"/>
      <c r="FA116" s="35" t="s">
        <v>752</v>
      </c>
      <c r="FB116" s="35"/>
      <c r="FC116" s="35"/>
      <c r="FD116" s="35"/>
    </row>
    <row r="117">
      <c r="A117" s="22" t="s">
        <v>613</v>
      </c>
      <c r="B117" s="23" t="s">
        <v>753</v>
      </c>
      <c r="C117" s="24" t="s">
        <v>92</v>
      </c>
      <c r="D117" s="23" t="s">
        <v>18</v>
      </c>
      <c r="E117" s="25"/>
      <c r="F117" s="25"/>
      <c r="G117" s="23" t="s">
        <v>754</v>
      </c>
      <c r="H117" s="23" t="s">
        <v>321</v>
      </c>
      <c r="I117" s="23" t="s">
        <v>13</v>
      </c>
      <c r="J117" s="23" t="s">
        <v>13</v>
      </c>
      <c r="K117" s="23" t="s">
        <v>272</v>
      </c>
      <c r="L117" s="23" t="s">
        <v>616</v>
      </c>
      <c r="M117" s="23" t="s">
        <v>133</v>
      </c>
      <c r="N117" s="26">
        <v>42264.0</v>
      </c>
      <c r="O117" s="26">
        <v>42264.0</v>
      </c>
      <c r="P117" s="27"/>
      <c r="Q117" s="28"/>
      <c r="R117" s="28"/>
      <c r="S117" s="28"/>
      <c r="T117" s="28">
        <f t="shared" si="3"/>
        <v>1259</v>
      </c>
      <c r="U117" s="29">
        <f t="shared" ref="U117:W117" si="243">IF(ISBLANK($A117),"",sum(AE117,AK117,AQ117,AW117,BC117,BI117,BO117,BU117,CA117,CG117,CM117,CS117,CY117,DE117,DK117,DQ117,DW117,EC117,EI117,EO117,EU117))</f>
        <v>5</v>
      </c>
      <c r="V117" s="29">
        <f t="shared" si="243"/>
        <v>0</v>
      </c>
      <c r="W117" s="29">
        <f t="shared" si="243"/>
        <v>0</v>
      </c>
      <c r="X117" s="30">
        <f t="shared" si="28"/>
        <v>5</v>
      </c>
      <c r="Y117" s="29">
        <f t="shared" ref="Y117:AA117" si="244">IF(ISBLANK($A117),"",sum(AH117,AN117,AT117,AZ117,BF117,BL117,BR117,BX117,CD117,CJ117,CP117,CV117,DB117,DH117,DN117,DT117,DZ117,EF117,EL117,ER117,EX117))</f>
        <v>5</v>
      </c>
      <c r="Z117" s="29">
        <f t="shared" si="244"/>
        <v>3</v>
      </c>
      <c r="AA117" s="29">
        <f t="shared" si="244"/>
        <v>0</v>
      </c>
      <c r="AB117" s="30">
        <f t="shared" si="222"/>
        <v>8</v>
      </c>
      <c r="AC117" s="31">
        <f t="shared" si="8"/>
        <v>1</v>
      </c>
      <c r="AD117" s="48" t="str">
        <f t="shared" si="169"/>
        <v>20+</v>
      </c>
      <c r="AE117" s="33"/>
      <c r="AF117" s="33"/>
      <c r="AG117" s="33"/>
      <c r="AH117" s="33"/>
      <c r="AI117" s="33"/>
      <c r="AJ117" s="33"/>
      <c r="AK117" s="33"/>
      <c r="AL117" s="33"/>
      <c r="AM117" s="33"/>
      <c r="AN117" s="33"/>
      <c r="AO117" s="33"/>
      <c r="AP117" s="33"/>
      <c r="AQ117" s="22">
        <v>1.0</v>
      </c>
      <c r="AR117" s="33"/>
      <c r="AS117" s="33"/>
      <c r="AT117" s="33"/>
      <c r="AU117" s="33"/>
      <c r="AV117" s="33"/>
      <c r="AW117" s="22">
        <v>1.0</v>
      </c>
      <c r="AX117" s="33"/>
      <c r="AY117" s="33"/>
      <c r="AZ117" s="22">
        <v>1.0</v>
      </c>
      <c r="BA117" s="33"/>
      <c r="BB117" s="33"/>
      <c r="BC117" s="22">
        <v>1.0</v>
      </c>
      <c r="BD117" s="33"/>
      <c r="BE117" s="33"/>
      <c r="BF117" s="22">
        <v>1.0</v>
      </c>
      <c r="BG117" s="33"/>
      <c r="BH117" s="33"/>
      <c r="BI117" s="22">
        <v>1.0</v>
      </c>
      <c r="BJ117" s="33"/>
      <c r="BK117" s="33"/>
      <c r="BL117" s="22">
        <v>3.0</v>
      </c>
      <c r="BM117" s="33"/>
      <c r="BN117" s="33"/>
      <c r="BO117" s="33"/>
      <c r="BP117" s="33"/>
      <c r="BQ117" s="33"/>
      <c r="BR117" s="33"/>
      <c r="BS117" s="33"/>
      <c r="BT117" s="33"/>
      <c r="BU117" s="33"/>
      <c r="BV117" s="33"/>
      <c r="BW117" s="33"/>
      <c r="BX117" s="33"/>
      <c r="BY117" s="22">
        <v>1.0</v>
      </c>
      <c r="BZ117" s="33"/>
      <c r="CA117" s="33"/>
      <c r="CB117" s="33"/>
      <c r="CC117" s="33"/>
      <c r="CD117" s="33"/>
      <c r="CE117" s="22">
        <v>1.0</v>
      </c>
      <c r="CF117" s="33"/>
      <c r="CG117" s="22">
        <v>1.0</v>
      </c>
      <c r="CH117" s="33"/>
      <c r="CI117" s="33"/>
      <c r="CJ117" s="33"/>
      <c r="CK117" s="33"/>
      <c r="CL117" s="33"/>
      <c r="CM117" s="33"/>
      <c r="CN117" s="33"/>
      <c r="CO117" s="33"/>
      <c r="CP117" s="33"/>
      <c r="CQ117" s="33"/>
      <c r="CR117" s="33"/>
      <c r="CS117" s="33"/>
      <c r="CT117" s="33"/>
      <c r="CU117" s="33"/>
      <c r="CV117" s="33"/>
      <c r="CW117" s="22">
        <v>1.0</v>
      </c>
      <c r="CX117" s="33"/>
      <c r="CY117" s="33"/>
      <c r="CZ117" s="33"/>
      <c r="DA117" s="33"/>
      <c r="DB117" s="33"/>
      <c r="DC117" s="33"/>
      <c r="DD117" s="33"/>
      <c r="DE117" s="33"/>
      <c r="DF117" s="33"/>
      <c r="DG117" s="33"/>
      <c r="DH117" s="33"/>
      <c r="DI117" s="33"/>
      <c r="DJ117" s="33"/>
      <c r="DK117" s="33"/>
      <c r="DL117" s="33"/>
      <c r="DM117" s="33"/>
      <c r="DN117" s="33"/>
      <c r="DO117" s="33"/>
      <c r="DP117" s="33"/>
      <c r="DQ117" s="33"/>
      <c r="DR117" s="33"/>
      <c r="DS117" s="33"/>
      <c r="DT117" s="33"/>
      <c r="DU117" s="33"/>
      <c r="DV117" s="33"/>
      <c r="DW117" s="33"/>
      <c r="DX117" s="33"/>
      <c r="DY117" s="33"/>
      <c r="DZ117" s="33"/>
      <c r="EA117" s="33"/>
      <c r="EB117" s="33"/>
      <c r="EC117" s="33"/>
      <c r="ED117" s="33"/>
      <c r="EE117" s="33"/>
      <c r="EF117" s="33"/>
      <c r="EG117" s="33"/>
      <c r="EH117" s="33"/>
      <c r="EI117" s="33"/>
      <c r="EJ117" s="33"/>
      <c r="EK117" s="33"/>
      <c r="EL117" s="33"/>
      <c r="EM117" s="33"/>
      <c r="EN117" s="33"/>
      <c r="EO117" s="33"/>
      <c r="EP117" s="33"/>
      <c r="EQ117" s="33"/>
      <c r="ER117" s="33"/>
      <c r="ES117" s="33"/>
      <c r="ET117" s="33"/>
      <c r="EU117" s="33"/>
      <c r="EV117" s="33"/>
      <c r="EW117" s="33"/>
      <c r="EX117" s="33"/>
      <c r="EY117" s="33"/>
      <c r="EZ117" s="33"/>
      <c r="FA117" s="23" t="s">
        <v>755</v>
      </c>
      <c r="FB117" s="23"/>
      <c r="FC117" s="23"/>
      <c r="FD117" s="23"/>
    </row>
    <row r="118">
      <c r="A118" s="22" t="s">
        <v>756</v>
      </c>
      <c r="B118" s="23" t="s">
        <v>757</v>
      </c>
      <c r="C118" s="24" t="s">
        <v>109</v>
      </c>
      <c r="D118" s="23" t="s">
        <v>18</v>
      </c>
      <c r="E118" s="25"/>
      <c r="F118" s="25"/>
      <c r="G118" s="23" t="s">
        <v>758</v>
      </c>
      <c r="H118" s="23" t="s">
        <v>321</v>
      </c>
      <c r="I118" s="23" t="s">
        <v>13</v>
      </c>
      <c r="J118" s="23" t="s">
        <v>13</v>
      </c>
      <c r="K118" s="23" t="s">
        <v>272</v>
      </c>
      <c r="L118" s="23" t="s">
        <v>399</v>
      </c>
      <c r="M118" s="23" t="s">
        <v>121</v>
      </c>
      <c r="N118" s="26">
        <v>42264.0</v>
      </c>
      <c r="O118" s="26">
        <v>42264.0</v>
      </c>
      <c r="P118" s="27"/>
      <c r="Q118" s="28"/>
      <c r="R118" s="28"/>
      <c r="S118" s="28"/>
      <c r="T118" s="28">
        <f t="shared" si="3"/>
        <v>1259</v>
      </c>
      <c r="U118" s="29">
        <f t="shared" ref="U118:W118" si="245">IF(ISBLANK($A118),"",sum(AE118,AK118,AQ118,AW118,BC118,BI118,BO118,BU118,CA118,CG118,CM118,CS118,CY118,DE118,DK118,DQ118,DW118,EC118,EI118,EO118,EU118))</f>
        <v>8</v>
      </c>
      <c r="V118" s="29">
        <f t="shared" si="245"/>
        <v>4</v>
      </c>
      <c r="W118" s="29">
        <f t="shared" si="245"/>
        <v>0</v>
      </c>
      <c r="X118" s="30">
        <f t="shared" si="28"/>
        <v>12</v>
      </c>
      <c r="Y118" s="29">
        <f t="shared" ref="Y118:AA118" si="246">IF(ISBLANK($A118),"",sum(AH118,AN118,AT118,AZ118,BF118,BL118,BR118,BX118,CD118,CJ118,CP118,CV118,DB118,DH118,DN118,DT118,DZ118,EF118,EL118,ER118,EX118))</f>
        <v>8</v>
      </c>
      <c r="Z118" s="29">
        <f t="shared" si="246"/>
        <v>10</v>
      </c>
      <c r="AA118" s="29">
        <f t="shared" si="246"/>
        <v>0</v>
      </c>
      <c r="AB118" s="30">
        <f t="shared" si="222"/>
        <v>18</v>
      </c>
      <c r="AC118" s="31">
        <f t="shared" si="8"/>
        <v>0.6666666667</v>
      </c>
      <c r="AD118" s="48" t="str">
        <f t="shared" si="169"/>
        <v>20+</v>
      </c>
      <c r="AE118" s="33"/>
      <c r="AF118" s="33"/>
      <c r="AG118" s="33"/>
      <c r="AH118" s="33"/>
      <c r="AI118" s="33"/>
      <c r="AJ118" s="33"/>
      <c r="AK118" s="22">
        <v>1.0</v>
      </c>
      <c r="AL118" s="33"/>
      <c r="AM118" s="33"/>
      <c r="AN118" s="33"/>
      <c r="AO118" s="33"/>
      <c r="AP118" s="33"/>
      <c r="AQ118" s="22">
        <v>3.0</v>
      </c>
      <c r="AR118" s="22">
        <v>3.0</v>
      </c>
      <c r="AS118" s="33"/>
      <c r="AT118" s="22">
        <v>2.0</v>
      </c>
      <c r="AU118" s="22">
        <v>1.0</v>
      </c>
      <c r="AV118" s="33"/>
      <c r="AW118" s="33"/>
      <c r="AX118" s="33"/>
      <c r="AY118" s="33"/>
      <c r="AZ118" s="22">
        <v>3.0</v>
      </c>
      <c r="BA118" s="22">
        <v>1.0</v>
      </c>
      <c r="BB118" s="33"/>
      <c r="BC118" s="33"/>
      <c r="BD118" s="33"/>
      <c r="BE118" s="33"/>
      <c r="BF118" s="33"/>
      <c r="BG118" s="22">
        <v>2.0</v>
      </c>
      <c r="BH118" s="33"/>
      <c r="BI118" s="33"/>
      <c r="BJ118" s="33"/>
      <c r="BK118" s="33"/>
      <c r="BL118" s="33"/>
      <c r="BM118" s="22">
        <v>2.0</v>
      </c>
      <c r="BN118" s="33"/>
      <c r="BO118" s="33"/>
      <c r="BP118" s="33"/>
      <c r="BQ118" s="33"/>
      <c r="BR118" s="33"/>
      <c r="BS118" s="22">
        <v>2.0</v>
      </c>
      <c r="BT118" s="33"/>
      <c r="BU118" s="22">
        <v>1.0</v>
      </c>
      <c r="BV118" s="33"/>
      <c r="BW118" s="33"/>
      <c r="BX118" s="22">
        <v>1.0</v>
      </c>
      <c r="BY118" s="22">
        <v>2.0</v>
      </c>
      <c r="BZ118" s="33"/>
      <c r="CA118" s="22">
        <v>2.0</v>
      </c>
      <c r="CB118" s="33"/>
      <c r="CC118" s="33"/>
      <c r="CD118" s="33"/>
      <c r="CE118" s="33"/>
      <c r="CF118" s="33"/>
      <c r="CG118" s="22">
        <v>1.0</v>
      </c>
      <c r="CH118" s="22">
        <v>1.0</v>
      </c>
      <c r="CI118" s="33"/>
      <c r="CJ118" s="33"/>
      <c r="CK118" s="33"/>
      <c r="CL118" s="33"/>
      <c r="CM118" s="33"/>
      <c r="CN118" s="33"/>
      <c r="CO118" s="33"/>
      <c r="CP118" s="33"/>
      <c r="CQ118" s="33"/>
      <c r="CR118" s="33"/>
      <c r="CS118" s="33"/>
      <c r="CT118" s="33"/>
      <c r="CU118" s="33"/>
      <c r="CV118" s="22">
        <v>2.0</v>
      </c>
      <c r="CW118" s="33"/>
      <c r="CX118" s="33"/>
      <c r="CY118" s="33"/>
      <c r="CZ118" s="33"/>
      <c r="DA118" s="33"/>
      <c r="DB118" s="33"/>
      <c r="DC118" s="33"/>
      <c r="DD118" s="33"/>
      <c r="DE118" s="33"/>
      <c r="DF118" s="33"/>
      <c r="DG118" s="33"/>
      <c r="DH118" s="33"/>
      <c r="DI118" s="33"/>
      <c r="DJ118" s="33"/>
      <c r="DK118" s="33"/>
      <c r="DL118" s="33"/>
      <c r="DM118" s="33"/>
      <c r="DN118" s="33"/>
      <c r="DO118" s="33"/>
      <c r="DP118" s="33"/>
      <c r="DQ118" s="33"/>
      <c r="DR118" s="33"/>
      <c r="DS118" s="33"/>
      <c r="DT118" s="33"/>
      <c r="DU118" s="33"/>
      <c r="DV118" s="33"/>
      <c r="DW118" s="33"/>
      <c r="DX118" s="33"/>
      <c r="DY118" s="33"/>
      <c r="DZ118" s="33"/>
      <c r="EA118" s="33"/>
      <c r="EB118" s="33"/>
      <c r="EC118" s="33"/>
      <c r="ED118" s="33"/>
      <c r="EE118" s="33"/>
      <c r="EF118" s="33"/>
      <c r="EG118" s="33"/>
      <c r="EH118" s="33"/>
      <c r="EI118" s="33"/>
      <c r="EJ118" s="33"/>
      <c r="EK118" s="33"/>
      <c r="EL118" s="33"/>
      <c r="EM118" s="33"/>
      <c r="EN118" s="33"/>
      <c r="EO118" s="33"/>
      <c r="EP118" s="33"/>
      <c r="EQ118" s="33"/>
      <c r="ER118" s="33"/>
      <c r="ES118" s="33"/>
      <c r="ET118" s="33"/>
      <c r="EU118" s="33"/>
      <c r="EV118" s="33"/>
      <c r="EW118" s="33"/>
      <c r="EX118" s="33"/>
      <c r="EY118" s="33"/>
      <c r="EZ118" s="33"/>
      <c r="FA118" s="23" t="s">
        <v>759</v>
      </c>
      <c r="FB118" s="23"/>
      <c r="FC118" s="23"/>
      <c r="FD118" s="23"/>
    </row>
    <row r="119">
      <c r="A119" s="22" t="s">
        <v>760</v>
      </c>
      <c r="B119" s="23" t="s">
        <v>761</v>
      </c>
      <c r="C119" s="24" t="s">
        <v>92</v>
      </c>
      <c r="D119" s="23" t="s">
        <v>18</v>
      </c>
      <c r="E119" s="25"/>
      <c r="F119" s="25"/>
      <c r="G119" s="23" t="s">
        <v>762</v>
      </c>
      <c r="H119" s="23" t="s">
        <v>321</v>
      </c>
      <c r="I119" s="23" t="s">
        <v>13</v>
      </c>
      <c r="J119" s="23" t="s">
        <v>13</v>
      </c>
      <c r="K119" s="23" t="s">
        <v>272</v>
      </c>
      <c r="L119" s="23" t="s">
        <v>763</v>
      </c>
      <c r="M119" s="23" t="s">
        <v>130</v>
      </c>
      <c r="N119" s="26">
        <v>42283.0</v>
      </c>
      <c r="O119" s="26">
        <v>42283.0</v>
      </c>
      <c r="P119" s="27"/>
      <c r="Q119" s="28"/>
      <c r="R119" s="28"/>
      <c r="S119" s="28"/>
      <c r="T119" s="28">
        <f t="shared" si="3"/>
        <v>1240</v>
      </c>
      <c r="U119" s="29">
        <f t="shared" ref="U119:W119" si="247">IF(ISBLANK($A119),"",sum(AE119,AK119,AQ119,AW119,BC119,BI119,BO119,BU119,CA119,CG119,CM119,CS119,CY119,DE119,DK119,DQ119,DW119,EC119,EI119,EO119,EU119))</f>
        <v>8</v>
      </c>
      <c r="V119" s="29">
        <f t="shared" si="247"/>
        <v>0</v>
      </c>
      <c r="W119" s="29">
        <f t="shared" si="247"/>
        <v>0</v>
      </c>
      <c r="X119" s="30">
        <f t="shared" si="28"/>
        <v>8</v>
      </c>
      <c r="Y119" s="29">
        <f t="shared" ref="Y119:AA119" si="248">IF(ISBLANK($A119),"",sum(AH119,AN119,AT119,AZ119,BF119,BL119,BR119,BX119,CD119,CJ119,CP119,CV119,DB119,DH119,DN119,DT119,DZ119,EF119,EL119,ER119,EX119))</f>
        <v>6</v>
      </c>
      <c r="Z119" s="29">
        <f t="shared" si="248"/>
        <v>3</v>
      </c>
      <c r="AA119" s="29">
        <f t="shared" si="248"/>
        <v>0</v>
      </c>
      <c r="AB119" s="30">
        <f t="shared" si="222"/>
        <v>9</v>
      </c>
      <c r="AC119" s="31">
        <f t="shared" si="8"/>
        <v>0.75</v>
      </c>
      <c r="AD119" s="48" t="str">
        <f t="shared" si="169"/>
        <v>20+</v>
      </c>
      <c r="AE119" s="22">
        <v>1.0</v>
      </c>
      <c r="AF119" s="33"/>
      <c r="AG119" s="33"/>
      <c r="AH119" s="33"/>
      <c r="AI119" s="33"/>
      <c r="AJ119" s="33"/>
      <c r="AK119" s="22">
        <v>1.0</v>
      </c>
      <c r="AL119" s="33"/>
      <c r="AM119" s="33"/>
      <c r="AN119" s="22">
        <v>1.0</v>
      </c>
      <c r="AO119" s="33"/>
      <c r="AP119" s="33"/>
      <c r="AQ119" s="22">
        <v>2.0</v>
      </c>
      <c r="AR119" s="33"/>
      <c r="AS119" s="33"/>
      <c r="AT119" s="22">
        <v>1.0</v>
      </c>
      <c r="AU119" s="33"/>
      <c r="AV119" s="33"/>
      <c r="AW119" s="33"/>
      <c r="AX119" s="33"/>
      <c r="AY119" s="33"/>
      <c r="AZ119" s="22"/>
      <c r="BA119" s="33"/>
      <c r="BB119" s="33"/>
      <c r="BC119" s="22">
        <v>2.0</v>
      </c>
      <c r="BD119" s="33"/>
      <c r="BE119" s="33"/>
      <c r="BF119" s="22">
        <v>2.0</v>
      </c>
      <c r="BG119" s="22">
        <v>1.0</v>
      </c>
      <c r="BH119" s="33"/>
      <c r="BI119" s="33"/>
      <c r="BJ119" s="33"/>
      <c r="BK119" s="33"/>
      <c r="BL119" s="33"/>
      <c r="BM119" s="33"/>
      <c r="BN119" s="33"/>
      <c r="BO119" s="22">
        <v>2.0</v>
      </c>
      <c r="BP119" s="33"/>
      <c r="BQ119" s="33"/>
      <c r="BR119" s="33"/>
      <c r="BS119" s="22">
        <v>1.0</v>
      </c>
      <c r="BT119" s="33"/>
      <c r="BU119" s="33"/>
      <c r="BV119" s="33"/>
      <c r="BW119" s="33"/>
      <c r="BX119" s="22">
        <v>1.0</v>
      </c>
      <c r="BY119" s="33"/>
      <c r="BZ119" s="33"/>
      <c r="CA119" s="33"/>
      <c r="CB119" s="33"/>
      <c r="CC119" s="33"/>
      <c r="CD119" s="22">
        <v>1.0</v>
      </c>
      <c r="CE119" s="22">
        <v>1.0</v>
      </c>
      <c r="CF119" s="33"/>
      <c r="CG119" s="33"/>
      <c r="CH119" s="33"/>
      <c r="CI119" s="33"/>
      <c r="CJ119" s="33"/>
      <c r="CK119" s="33"/>
      <c r="CL119" s="33"/>
      <c r="CM119" s="33"/>
      <c r="CN119" s="33"/>
      <c r="CO119" s="33"/>
      <c r="CP119" s="33"/>
      <c r="CQ119" s="33"/>
      <c r="CR119" s="33"/>
      <c r="CS119" s="33"/>
      <c r="CT119" s="33"/>
      <c r="CU119" s="33"/>
      <c r="CV119" s="33"/>
      <c r="CW119" s="33"/>
      <c r="CX119" s="33"/>
      <c r="CY119" s="33"/>
      <c r="CZ119" s="33"/>
      <c r="DA119" s="33"/>
      <c r="DB119" s="33"/>
      <c r="DC119" s="33"/>
      <c r="DD119" s="33"/>
      <c r="DE119" s="33"/>
      <c r="DF119" s="33"/>
      <c r="DG119" s="33"/>
      <c r="DH119" s="33"/>
      <c r="DI119" s="33"/>
      <c r="DJ119" s="33"/>
      <c r="DK119" s="33"/>
      <c r="DL119" s="33"/>
      <c r="DM119" s="33"/>
      <c r="DN119" s="33"/>
      <c r="DO119" s="33"/>
      <c r="DP119" s="33"/>
      <c r="DQ119" s="33"/>
      <c r="DR119" s="33"/>
      <c r="DS119" s="33"/>
      <c r="DT119" s="33"/>
      <c r="DU119" s="33"/>
      <c r="DV119" s="33"/>
      <c r="DW119" s="33"/>
      <c r="DX119" s="33"/>
      <c r="DY119" s="33"/>
      <c r="DZ119" s="33"/>
      <c r="EA119" s="33"/>
      <c r="EB119" s="33"/>
      <c r="EC119" s="33"/>
      <c r="ED119" s="33"/>
      <c r="EE119" s="33"/>
      <c r="EF119" s="33"/>
      <c r="EG119" s="33"/>
      <c r="EH119" s="33"/>
      <c r="EI119" s="33"/>
      <c r="EJ119" s="33"/>
      <c r="EK119" s="33"/>
      <c r="EL119" s="33"/>
      <c r="EM119" s="33"/>
      <c r="EN119" s="33"/>
      <c r="EO119" s="33"/>
      <c r="EP119" s="33"/>
      <c r="EQ119" s="33"/>
      <c r="ER119" s="33"/>
      <c r="ES119" s="33"/>
      <c r="ET119" s="33"/>
      <c r="EU119" s="33"/>
      <c r="EV119" s="33"/>
      <c r="EW119" s="33"/>
      <c r="EX119" s="33"/>
      <c r="EY119" s="33"/>
      <c r="EZ119" s="33"/>
      <c r="FA119" s="23" t="s">
        <v>764</v>
      </c>
      <c r="FB119" s="23"/>
      <c r="FC119" s="23"/>
      <c r="FD119" s="23"/>
    </row>
    <row r="120">
      <c r="A120" s="22" t="s">
        <v>765</v>
      </c>
      <c r="B120" s="23" t="s">
        <v>766</v>
      </c>
      <c r="C120" s="24" t="s">
        <v>82</v>
      </c>
      <c r="D120" s="23" t="s">
        <v>18</v>
      </c>
      <c r="E120" s="25"/>
      <c r="F120" s="25"/>
      <c r="G120" s="23" t="s">
        <v>650</v>
      </c>
      <c r="H120" s="23" t="s">
        <v>311</v>
      </c>
      <c r="I120" s="23" t="s">
        <v>13</v>
      </c>
      <c r="J120" s="23" t="s">
        <v>13</v>
      </c>
      <c r="K120" s="23" t="s">
        <v>272</v>
      </c>
      <c r="L120" s="23" t="s">
        <v>492</v>
      </c>
      <c r="M120" s="23" t="s">
        <v>50</v>
      </c>
      <c r="N120" s="26">
        <v>42289.0</v>
      </c>
      <c r="O120" s="26">
        <v>42289.0</v>
      </c>
      <c r="P120" s="27"/>
      <c r="Q120" s="28"/>
      <c r="R120" s="28"/>
      <c r="S120" s="28"/>
      <c r="T120" s="28">
        <f t="shared" si="3"/>
        <v>1234</v>
      </c>
      <c r="U120" s="29">
        <f t="shared" ref="U120:W120" si="249">IF(ISBLANK($A120),"",sum(AE120,AK120,AQ120,AW120,BC120,BI120,BO120,BU120,CA120,CG120,CM120,CS120,CY120,DE120,DK120,DQ120,DW120,EC120,EI120,EO120,EU120))</f>
        <v>1</v>
      </c>
      <c r="V120" s="29">
        <f t="shared" si="249"/>
        <v>0</v>
      </c>
      <c r="W120" s="29">
        <f t="shared" si="249"/>
        <v>0</v>
      </c>
      <c r="X120" s="30">
        <f t="shared" si="28"/>
        <v>1</v>
      </c>
      <c r="Y120" s="29">
        <f t="shared" ref="Y120:AA120" si="250">IF(ISBLANK($A120),"",sum(AH120,AN120,AT120,AZ120,BF120,BL120,BR120,BX120,CD120,CJ120,CP120,CV120,DB120,DH120,DN120,DT120,DZ120,EF120,EL120,ER120,EX120))</f>
        <v>0</v>
      </c>
      <c r="Z120" s="29">
        <f t="shared" si="250"/>
        <v>1</v>
      </c>
      <c r="AA120" s="29">
        <f t="shared" si="250"/>
        <v>0</v>
      </c>
      <c r="AB120" s="30">
        <f t="shared" si="222"/>
        <v>1</v>
      </c>
      <c r="AC120" s="31">
        <f t="shared" si="8"/>
        <v>0</v>
      </c>
      <c r="AD120" s="48" t="str">
        <f t="shared" si="169"/>
        <v>20+</v>
      </c>
      <c r="AE120" s="22"/>
      <c r="AF120" s="22"/>
      <c r="AG120" s="33"/>
      <c r="AH120" s="33"/>
      <c r="AI120" s="33"/>
      <c r="AJ120" s="33"/>
      <c r="AK120" s="33"/>
      <c r="AL120" s="33"/>
      <c r="AM120" s="33"/>
      <c r="AN120" s="33"/>
      <c r="AO120" s="33"/>
      <c r="AP120" s="33"/>
      <c r="AQ120" s="33"/>
      <c r="AR120" s="33"/>
      <c r="AS120" s="33"/>
      <c r="AT120" s="33"/>
      <c r="AU120" s="22">
        <v>1.0</v>
      </c>
      <c r="AV120" s="33"/>
      <c r="AW120" s="33"/>
      <c r="AX120" s="33"/>
      <c r="AY120" s="33"/>
      <c r="AZ120" s="33"/>
      <c r="BA120" s="33"/>
      <c r="BB120" s="33"/>
      <c r="BC120" s="33"/>
      <c r="BD120" s="33"/>
      <c r="BE120" s="33"/>
      <c r="BF120" s="33"/>
      <c r="BG120" s="33"/>
      <c r="BH120" s="33"/>
      <c r="BI120" s="33"/>
      <c r="BJ120" s="33"/>
      <c r="BK120" s="33"/>
      <c r="BL120" s="33"/>
      <c r="BM120" s="33"/>
      <c r="BN120" s="33"/>
      <c r="BO120" s="22">
        <v>1.0</v>
      </c>
      <c r="BP120" s="33"/>
      <c r="BQ120" s="33"/>
      <c r="BR120" s="33"/>
      <c r="BS120" s="33"/>
      <c r="BT120" s="33"/>
      <c r="BU120" s="33"/>
      <c r="BV120" s="33"/>
      <c r="BW120" s="33"/>
      <c r="BX120" s="33"/>
      <c r="BY120" s="33"/>
      <c r="BZ120" s="33"/>
      <c r="CA120" s="33"/>
      <c r="CB120" s="33"/>
      <c r="CC120" s="33"/>
      <c r="CD120" s="33"/>
      <c r="CE120" s="33"/>
      <c r="CF120" s="33"/>
      <c r="CG120" s="33"/>
      <c r="CH120" s="33"/>
      <c r="CI120" s="33"/>
      <c r="CJ120" s="33"/>
      <c r="CK120" s="33"/>
      <c r="CL120" s="33"/>
      <c r="CM120" s="33"/>
      <c r="CN120" s="33"/>
      <c r="CO120" s="33"/>
      <c r="CP120" s="33"/>
      <c r="CQ120" s="33"/>
      <c r="CR120" s="33"/>
      <c r="CS120" s="33"/>
      <c r="CT120" s="33"/>
      <c r="CU120" s="33"/>
      <c r="CV120" s="33"/>
      <c r="CW120" s="33"/>
      <c r="CX120" s="33"/>
      <c r="CY120" s="33"/>
      <c r="CZ120" s="33"/>
      <c r="DA120" s="33"/>
      <c r="DB120" s="33"/>
      <c r="DC120" s="33"/>
      <c r="DD120" s="33"/>
      <c r="DE120" s="33"/>
      <c r="DF120" s="33"/>
      <c r="DG120" s="33"/>
      <c r="DH120" s="33"/>
      <c r="DI120" s="33"/>
      <c r="DJ120" s="33"/>
      <c r="DK120" s="33"/>
      <c r="DL120" s="33"/>
      <c r="DM120" s="33"/>
      <c r="DN120" s="33"/>
      <c r="DO120" s="33"/>
      <c r="DP120" s="33"/>
      <c r="DQ120" s="33"/>
      <c r="DR120" s="33"/>
      <c r="DS120" s="33"/>
      <c r="DT120" s="33"/>
      <c r="DU120" s="33"/>
      <c r="DV120" s="33"/>
      <c r="DW120" s="33"/>
      <c r="DX120" s="33"/>
      <c r="DY120" s="33"/>
      <c r="DZ120" s="33"/>
      <c r="EA120" s="33"/>
      <c r="EB120" s="33"/>
      <c r="EC120" s="33"/>
      <c r="ED120" s="33"/>
      <c r="EE120" s="33"/>
      <c r="EF120" s="33"/>
      <c r="EG120" s="33"/>
      <c r="EH120" s="33"/>
      <c r="EI120" s="33"/>
      <c r="EJ120" s="33"/>
      <c r="EK120" s="33"/>
      <c r="EL120" s="33"/>
      <c r="EM120" s="33"/>
      <c r="EN120" s="33"/>
      <c r="EO120" s="33"/>
      <c r="EP120" s="33"/>
      <c r="EQ120" s="33"/>
      <c r="ER120" s="33"/>
      <c r="ES120" s="33"/>
      <c r="ET120" s="33"/>
      <c r="EU120" s="33"/>
      <c r="EV120" s="33"/>
      <c r="EW120" s="33"/>
      <c r="EX120" s="33"/>
      <c r="EY120" s="33"/>
      <c r="EZ120" s="33"/>
      <c r="FA120" s="23" t="s">
        <v>767</v>
      </c>
      <c r="FB120" s="23"/>
      <c r="FC120" s="23"/>
      <c r="FD120" s="23"/>
    </row>
    <row r="121">
      <c r="A121" s="22" t="s">
        <v>768</v>
      </c>
      <c r="B121" s="23" t="s">
        <v>766</v>
      </c>
      <c r="C121" s="24" t="s">
        <v>82</v>
      </c>
      <c r="D121" s="23" t="s">
        <v>18</v>
      </c>
      <c r="E121" s="25"/>
      <c r="F121" s="25"/>
      <c r="G121" s="23" t="s">
        <v>650</v>
      </c>
      <c r="H121" s="23" t="s">
        <v>311</v>
      </c>
      <c r="I121" s="23" t="s">
        <v>13</v>
      </c>
      <c r="J121" s="23" t="s">
        <v>13</v>
      </c>
      <c r="K121" s="23" t="s">
        <v>272</v>
      </c>
      <c r="L121" s="23" t="s">
        <v>367</v>
      </c>
      <c r="M121" s="23" t="s">
        <v>61</v>
      </c>
      <c r="N121" s="26">
        <v>42289.0</v>
      </c>
      <c r="O121" s="26">
        <v>42289.0</v>
      </c>
      <c r="P121" s="27"/>
      <c r="Q121" s="28"/>
      <c r="R121" s="28"/>
      <c r="S121" s="28"/>
      <c r="T121" s="28">
        <f t="shared" si="3"/>
        <v>1234</v>
      </c>
      <c r="U121" s="29">
        <f t="shared" ref="U121:W121" si="251">IF(ISBLANK($A121),"",sum(AE121,AK121,AQ121,AW121,BC121,BI121,BO121,BU121,CA121,CG121,CM121,CS121,CY121,DE121,DK121,DQ121,DW121,EC121,EI121,EO121,EU121))</f>
        <v>7</v>
      </c>
      <c r="V121" s="29">
        <f t="shared" si="251"/>
        <v>5</v>
      </c>
      <c r="W121" s="29">
        <f t="shared" si="251"/>
        <v>0</v>
      </c>
      <c r="X121" s="30">
        <f t="shared" si="28"/>
        <v>12</v>
      </c>
      <c r="Y121" s="29">
        <f t="shared" ref="Y121:AA121" si="252">IF(ISBLANK($A121),"",sum(AH121,AN121,AT121,AZ121,BF121,BL121,BR121,BX121,CD121,CJ121,CP121,CV121,DB121,DH121,DN121,DT121,DZ121,EF121,EL121,ER121,EX121))</f>
        <v>3</v>
      </c>
      <c r="Z121" s="29">
        <f t="shared" si="252"/>
        <v>0</v>
      </c>
      <c r="AA121" s="29">
        <f t="shared" si="252"/>
        <v>0</v>
      </c>
      <c r="AB121" s="30">
        <f t="shared" si="222"/>
        <v>3</v>
      </c>
      <c r="AC121" s="31">
        <f t="shared" si="8"/>
        <v>0.25</v>
      </c>
      <c r="AD121" s="48" t="str">
        <f t="shared" si="169"/>
        <v>20+</v>
      </c>
      <c r="AE121" s="22">
        <v>2.0</v>
      </c>
      <c r="AF121" s="22">
        <v>4.0</v>
      </c>
      <c r="AG121" s="33"/>
      <c r="AH121" s="33"/>
      <c r="AI121" s="33"/>
      <c r="AJ121" s="33"/>
      <c r="AK121" s="22">
        <v>2.0</v>
      </c>
      <c r="AL121" s="22">
        <v>1.0</v>
      </c>
      <c r="AM121" s="33"/>
      <c r="AN121" s="22">
        <v>2.0</v>
      </c>
      <c r="AO121" s="33"/>
      <c r="AP121" s="33"/>
      <c r="AQ121" s="33"/>
      <c r="AR121" s="33"/>
      <c r="AS121" s="33"/>
      <c r="AT121" s="22">
        <v>1.0</v>
      </c>
      <c r="AU121" s="33"/>
      <c r="AV121" s="33"/>
      <c r="AW121" s="22">
        <v>3.0</v>
      </c>
      <c r="AX121" s="33"/>
      <c r="AY121" s="33"/>
      <c r="AZ121" s="33"/>
      <c r="BA121" s="33"/>
      <c r="BB121" s="33"/>
      <c r="BC121" s="33"/>
      <c r="BD121" s="33"/>
      <c r="BE121" s="33"/>
      <c r="BF121" s="33"/>
      <c r="BG121" s="33"/>
      <c r="BH121" s="33"/>
      <c r="BI121" s="33"/>
      <c r="BJ121" s="33"/>
      <c r="BK121" s="33"/>
      <c r="BL121" s="33"/>
      <c r="BM121" s="33"/>
      <c r="BN121" s="33"/>
      <c r="BO121" s="33"/>
      <c r="BP121" s="33"/>
      <c r="BQ121" s="33"/>
      <c r="BR121" s="33"/>
      <c r="BS121" s="33"/>
      <c r="BT121" s="33"/>
      <c r="BU121" s="33"/>
      <c r="BV121" s="33"/>
      <c r="BW121" s="33"/>
      <c r="BX121" s="33"/>
      <c r="BY121" s="33"/>
      <c r="BZ121" s="33"/>
      <c r="CA121" s="33"/>
      <c r="CB121" s="33"/>
      <c r="CC121" s="33"/>
      <c r="CD121" s="33"/>
      <c r="CE121" s="33"/>
      <c r="CF121" s="33"/>
      <c r="CG121" s="33"/>
      <c r="CH121" s="33"/>
      <c r="CI121" s="33"/>
      <c r="CJ121" s="33"/>
      <c r="CK121" s="33"/>
      <c r="CL121" s="33"/>
      <c r="CM121" s="33"/>
      <c r="CN121" s="33"/>
      <c r="CO121" s="33"/>
      <c r="CP121" s="33"/>
      <c r="CQ121" s="33"/>
      <c r="CR121" s="33"/>
      <c r="CS121" s="33"/>
      <c r="CT121" s="33"/>
      <c r="CU121" s="33"/>
      <c r="CV121" s="33"/>
      <c r="CW121" s="33"/>
      <c r="CX121" s="33"/>
      <c r="CY121" s="33"/>
      <c r="CZ121" s="33"/>
      <c r="DA121" s="33"/>
      <c r="DB121" s="33"/>
      <c r="DC121" s="33"/>
      <c r="DD121" s="33"/>
      <c r="DE121" s="33"/>
      <c r="DF121" s="33"/>
      <c r="DG121" s="33"/>
      <c r="DH121" s="33"/>
      <c r="DI121" s="33"/>
      <c r="DJ121" s="33"/>
      <c r="DK121" s="33"/>
      <c r="DL121" s="33"/>
      <c r="DM121" s="33"/>
      <c r="DN121" s="33"/>
      <c r="DO121" s="33"/>
      <c r="DP121" s="33"/>
      <c r="DQ121" s="33"/>
      <c r="DR121" s="33"/>
      <c r="DS121" s="33"/>
      <c r="DT121" s="33"/>
      <c r="DU121" s="33"/>
      <c r="DV121" s="33"/>
      <c r="DW121" s="33"/>
      <c r="DX121" s="33"/>
      <c r="DY121" s="33"/>
      <c r="DZ121" s="33"/>
      <c r="EA121" s="33"/>
      <c r="EB121" s="33"/>
      <c r="EC121" s="33"/>
      <c r="ED121" s="33"/>
      <c r="EE121" s="33"/>
      <c r="EF121" s="33"/>
      <c r="EG121" s="33"/>
      <c r="EH121" s="33"/>
      <c r="EI121" s="33"/>
      <c r="EJ121" s="33"/>
      <c r="EK121" s="33"/>
      <c r="EL121" s="33"/>
      <c r="EM121" s="33"/>
      <c r="EN121" s="33"/>
      <c r="EO121" s="33"/>
      <c r="EP121" s="33"/>
      <c r="EQ121" s="33"/>
      <c r="ER121" s="33"/>
      <c r="ES121" s="33"/>
      <c r="ET121" s="33"/>
      <c r="EU121" s="33"/>
      <c r="EV121" s="33"/>
      <c r="EW121" s="33"/>
      <c r="EX121" s="33"/>
      <c r="EY121" s="33"/>
      <c r="EZ121" s="33"/>
      <c r="FA121" s="23" t="s">
        <v>769</v>
      </c>
      <c r="FB121" s="23"/>
      <c r="FC121" s="23"/>
      <c r="FD121" s="23"/>
    </row>
    <row r="122">
      <c r="A122" s="22" t="s">
        <v>770</v>
      </c>
      <c r="B122" s="23" t="s">
        <v>402</v>
      </c>
      <c r="C122" s="24" t="s">
        <v>82</v>
      </c>
      <c r="D122" s="23" t="s">
        <v>18</v>
      </c>
      <c r="E122" s="25"/>
      <c r="F122" s="25"/>
      <c r="G122" s="23" t="s">
        <v>650</v>
      </c>
      <c r="H122" s="23" t="s">
        <v>311</v>
      </c>
      <c r="I122" s="23" t="s">
        <v>13</v>
      </c>
      <c r="J122" s="23" t="s">
        <v>13</v>
      </c>
      <c r="K122" s="23" t="s">
        <v>272</v>
      </c>
      <c r="L122" s="23" t="s">
        <v>492</v>
      </c>
      <c r="M122" s="23" t="s">
        <v>50</v>
      </c>
      <c r="N122" s="26">
        <v>42289.0</v>
      </c>
      <c r="O122" s="26">
        <v>42289.0</v>
      </c>
      <c r="P122" s="27"/>
      <c r="Q122" s="28"/>
      <c r="R122" s="28"/>
      <c r="S122" s="28"/>
      <c r="T122" s="28">
        <f t="shared" si="3"/>
        <v>1234</v>
      </c>
      <c r="U122" s="29">
        <f t="shared" ref="U122:W122" si="253">IF(ISBLANK($A122),"",sum(AE122,AK122,AQ122,AW122,BC122,BI122,BO122,BU122,CA122,CG122,CM122,CS122,CY122,DE122,DK122,DQ122,DW122,EC122,EI122,EO122,EU122))</f>
        <v>1</v>
      </c>
      <c r="V122" s="29">
        <f t="shared" si="253"/>
        <v>0</v>
      </c>
      <c r="W122" s="29">
        <f t="shared" si="253"/>
        <v>0</v>
      </c>
      <c r="X122" s="30">
        <f t="shared" si="28"/>
        <v>1</v>
      </c>
      <c r="Y122" s="29">
        <f t="shared" ref="Y122:AA122" si="254">IF(ISBLANK($A122),"",sum(AH122,AN122,AT122,AZ122,BF122,BL122,BR122,BX122,CD122,CJ122,CP122,CV122,DB122,DH122,DN122,DT122,DZ122,EF122,EL122,ER122,EX122))</f>
        <v>1</v>
      </c>
      <c r="Z122" s="29">
        <f t="shared" si="254"/>
        <v>0</v>
      </c>
      <c r="AA122" s="29">
        <f t="shared" si="254"/>
        <v>0</v>
      </c>
      <c r="AB122" s="30">
        <f t="shared" si="222"/>
        <v>1</v>
      </c>
      <c r="AC122" s="31">
        <f t="shared" si="8"/>
        <v>1</v>
      </c>
      <c r="AD122" s="48" t="str">
        <f t="shared" si="169"/>
        <v>20+</v>
      </c>
      <c r="AE122" s="22">
        <v>1.0</v>
      </c>
      <c r="AF122" s="33"/>
      <c r="AG122" s="33"/>
      <c r="AH122" s="33"/>
      <c r="AI122" s="33"/>
      <c r="AJ122" s="33"/>
      <c r="AK122" s="33"/>
      <c r="AL122" s="33"/>
      <c r="AM122" s="33"/>
      <c r="AN122" s="22"/>
      <c r="AO122" s="33"/>
      <c r="AP122" s="33"/>
      <c r="AQ122" s="33"/>
      <c r="AR122" s="33"/>
      <c r="AS122" s="33"/>
      <c r="AT122" s="33"/>
      <c r="AU122" s="33"/>
      <c r="AV122" s="33"/>
      <c r="AW122" s="33"/>
      <c r="AX122" s="33"/>
      <c r="AY122" s="33"/>
      <c r="AZ122" s="33"/>
      <c r="BA122" s="33"/>
      <c r="BB122" s="33"/>
      <c r="BC122" s="33"/>
      <c r="BD122" s="33"/>
      <c r="BE122" s="33"/>
      <c r="BF122" s="22">
        <v>1.0</v>
      </c>
      <c r="BG122" s="33"/>
      <c r="BH122" s="33"/>
      <c r="BI122" s="33"/>
      <c r="BJ122" s="33"/>
      <c r="BK122" s="33"/>
      <c r="BL122" s="33"/>
      <c r="BM122" s="33"/>
      <c r="BN122" s="33"/>
      <c r="BO122" s="33"/>
      <c r="BP122" s="33"/>
      <c r="BQ122" s="33"/>
      <c r="BR122" s="33"/>
      <c r="BS122" s="33"/>
      <c r="BT122" s="33"/>
      <c r="BU122" s="33"/>
      <c r="BV122" s="33"/>
      <c r="BW122" s="33"/>
      <c r="BX122" s="33"/>
      <c r="BY122" s="33"/>
      <c r="BZ122" s="33"/>
      <c r="CA122" s="33"/>
      <c r="CB122" s="33"/>
      <c r="CC122" s="33"/>
      <c r="CD122" s="33"/>
      <c r="CE122" s="33"/>
      <c r="CF122" s="33"/>
      <c r="CG122" s="33"/>
      <c r="CH122" s="33"/>
      <c r="CI122" s="33"/>
      <c r="CJ122" s="33"/>
      <c r="CK122" s="33"/>
      <c r="CL122" s="33"/>
      <c r="CM122" s="33"/>
      <c r="CN122" s="33"/>
      <c r="CO122" s="33"/>
      <c r="CP122" s="33"/>
      <c r="CQ122" s="33"/>
      <c r="CR122" s="33"/>
      <c r="CS122" s="33"/>
      <c r="CT122" s="33"/>
      <c r="CU122" s="33"/>
      <c r="CV122" s="33"/>
      <c r="CW122" s="33"/>
      <c r="CX122" s="33"/>
      <c r="CY122" s="33"/>
      <c r="CZ122" s="33"/>
      <c r="DA122" s="33"/>
      <c r="DB122" s="33"/>
      <c r="DC122" s="33"/>
      <c r="DD122" s="33"/>
      <c r="DE122" s="33"/>
      <c r="DF122" s="33"/>
      <c r="DG122" s="33"/>
      <c r="DH122" s="33"/>
      <c r="DI122" s="33"/>
      <c r="DJ122" s="33"/>
      <c r="DK122" s="33"/>
      <c r="DL122" s="33"/>
      <c r="DM122" s="33"/>
      <c r="DN122" s="33"/>
      <c r="DO122" s="33"/>
      <c r="DP122" s="33"/>
      <c r="DQ122" s="33"/>
      <c r="DR122" s="33"/>
      <c r="DS122" s="33"/>
      <c r="DT122" s="33"/>
      <c r="DU122" s="33"/>
      <c r="DV122" s="33"/>
      <c r="DW122" s="33"/>
      <c r="DX122" s="33"/>
      <c r="DY122" s="33"/>
      <c r="DZ122" s="33"/>
      <c r="EA122" s="33"/>
      <c r="EB122" s="33"/>
      <c r="EC122" s="33"/>
      <c r="ED122" s="33"/>
      <c r="EE122" s="33"/>
      <c r="EF122" s="33"/>
      <c r="EG122" s="33"/>
      <c r="EH122" s="33"/>
      <c r="EI122" s="33"/>
      <c r="EJ122" s="33"/>
      <c r="EK122" s="33"/>
      <c r="EL122" s="33"/>
      <c r="EM122" s="33"/>
      <c r="EN122" s="33"/>
      <c r="EO122" s="33"/>
      <c r="EP122" s="33"/>
      <c r="EQ122" s="33"/>
      <c r="ER122" s="33"/>
      <c r="ES122" s="33"/>
      <c r="ET122" s="33"/>
      <c r="EU122" s="33"/>
      <c r="EV122" s="33"/>
      <c r="EW122" s="33"/>
      <c r="EX122" s="33"/>
      <c r="EY122" s="33"/>
      <c r="EZ122" s="33"/>
      <c r="FA122" s="23" t="s">
        <v>771</v>
      </c>
      <c r="FB122" s="23"/>
      <c r="FC122" s="23"/>
      <c r="FD122" s="23"/>
    </row>
    <row r="123">
      <c r="A123" s="34" t="s">
        <v>772</v>
      </c>
      <c r="B123" s="35" t="s">
        <v>294</v>
      </c>
      <c r="C123" s="49" t="s">
        <v>102</v>
      </c>
      <c r="D123" s="35" t="s">
        <v>18</v>
      </c>
      <c r="E123" s="47"/>
      <c r="F123" s="47"/>
      <c r="G123" s="35" t="s">
        <v>773</v>
      </c>
      <c r="H123" s="35" t="s">
        <v>487</v>
      </c>
      <c r="I123" s="35" t="s">
        <v>13</v>
      </c>
      <c r="J123" s="35" t="s">
        <v>13</v>
      </c>
      <c r="K123" s="35" t="s">
        <v>96</v>
      </c>
      <c r="L123" s="35" t="s">
        <v>492</v>
      </c>
      <c r="M123" s="35" t="s">
        <v>50</v>
      </c>
      <c r="N123" s="38">
        <v>42209.0</v>
      </c>
      <c r="O123" s="38">
        <v>42209.0</v>
      </c>
      <c r="P123" s="39"/>
      <c r="Q123" s="41"/>
      <c r="R123" s="41"/>
      <c r="S123" s="41"/>
      <c r="T123" s="41">
        <f t="shared" si="3"/>
        <v>1314</v>
      </c>
      <c r="U123" s="42">
        <f t="shared" ref="U123:W123" si="255">IF(ISBLANK($A123),"",sum(AE123,AK123,AQ123,AW123,BC123,BI123,BO123,BU123,CA123,CG123,CM123,CS123,CY123,DE123,DK123,DQ123,DW123,EC123,EI123,EO123,EU123))</f>
        <v>9</v>
      </c>
      <c r="V123" s="42">
        <f t="shared" si="255"/>
        <v>1</v>
      </c>
      <c r="W123" s="42">
        <f t="shared" si="255"/>
        <v>0</v>
      </c>
      <c r="X123" s="43">
        <f t="shared" si="28"/>
        <v>10</v>
      </c>
      <c r="Y123" s="42">
        <f t="shared" ref="Y123:AA123" si="256">IF(ISBLANK($A123),"",sum(AH123,AN123,AT123,AZ123,BF123,BL123,BR123,BX123,CD123,CJ123,CP123,CV123,DB123,DH123,DN123,DT123,DZ123,EF123,EL123,ER123,EX123))</f>
        <v>9</v>
      </c>
      <c r="Z123" s="42">
        <f t="shared" si="256"/>
        <v>5</v>
      </c>
      <c r="AA123" s="42">
        <f t="shared" si="256"/>
        <v>0</v>
      </c>
      <c r="AB123" s="43">
        <f t="shared" si="222"/>
        <v>14</v>
      </c>
      <c r="AC123" s="44">
        <f t="shared" si="8"/>
        <v>0.9</v>
      </c>
      <c r="AD123" s="32" t="str">
        <f t="shared" si="169"/>
        <v>20+</v>
      </c>
      <c r="AE123" s="46"/>
      <c r="AF123" s="46"/>
      <c r="AG123" s="46"/>
      <c r="AH123" s="46"/>
      <c r="AI123" s="46"/>
      <c r="AJ123" s="46"/>
      <c r="AK123" s="51">
        <v>2.0</v>
      </c>
      <c r="AL123" s="51">
        <v>1.0</v>
      </c>
      <c r="AM123" s="46"/>
      <c r="AN123" s="51">
        <v>1.0</v>
      </c>
      <c r="AO123" s="46"/>
      <c r="AP123" s="46"/>
      <c r="AQ123" s="51">
        <v>2.0</v>
      </c>
      <c r="AR123" s="46"/>
      <c r="AS123" s="46"/>
      <c r="AT123" s="51">
        <v>2.0</v>
      </c>
      <c r="AU123" s="46"/>
      <c r="AV123" s="46"/>
      <c r="AW123" s="51">
        <v>3.0</v>
      </c>
      <c r="AX123" s="46"/>
      <c r="AY123" s="46"/>
      <c r="AZ123" s="51">
        <v>1.0</v>
      </c>
      <c r="BA123" s="51">
        <v>2.0</v>
      </c>
      <c r="BB123" s="46"/>
      <c r="BC123" s="46"/>
      <c r="BD123" s="46"/>
      <c r="BE123" s="46"/>
      <c r="BF123" s="51">
        <v>2.0</v>
      </c>
      <c r="BG123" s="46"/>
      <c r="BH123" s="46"/>
      <c r="BI123" s="51">
        <v>1.0</v>
      </c>
      <c r="BJ123" s="46"/>
      <c r="BK123" s="46"/>
      <c r="BL123" s="51">
        <v>2.0</v>
      </c>
      <c r="BM123" s="46"/>
      <c r="BN123" s="46"/>
      <c r="BO123" s="51">
        <v>1.0</v>
      </c>
      <c r="BP123" s="46"/>
      <c r="BQ123" s="46"/>
      <c r="BR123" s="46"/>
      <c r="BS123" s="51">
        <v>1.0</v>
      </c>
      <c r="BT123" s="46"/>
      <c r="BU123" s="46"/>
      <c r="BV123" s="46"/>
      <c r="BW123" s="46"/>
      <c r="BX123" s="46"/>
      <c r="BY123" s="46"/>
      <c r="BZ123" s="46"/>
      <c r="CA123" s="46"/>
      <c r="CB123" s="46"/>
      <c r="CC123" s="46"/>
      <c r="CD123" s="51">
        <v>1.0</v>
      </c>
      <c r="CE123" s="51">
        <v>2.0</v>
      </c>
      <c r="CF123" s="46"/>
      <c r="CG123" s="46"/>
      <c r="CH123" s="46"/>
      <c r="CI123" s="46"/>
      <c r="CJ123" s="46"/>
      <c r="CK123" s="46"/>
      <c r="CL123" s="46"/>
      <c r="CM123" s="46"/>
      <c r="CN123" s="46"/>
      <c r="CO123" s="46"/>
      <c r="CP123" s="46"/>
      <c r="CQ123" s="46"/>
      <c r="CR123" s="46"/>
      <c r="CS123" s="46"/>
      <c r="CT123" s="46"/>
      <c r="CU123" s="46"/>
      <c r="CV123" s="46"/>
      <c r="CW123" s="46"/>
      <c r="CX123" s="46"/>
      <c r="CY123" s="46"/>
      <c r="CZ123" s="46"/>
      <c r="DA123" s="46"/>
      <c r="DB123" s="46"/>
      <c r="DC123" s="46"/>
      <c r="DD123" s="46"/>
      <c r="DE123" s="46"/>
      <c r="DF123" s="46"/>
      <c r="DG123" s="46"/>
      <c r="DH123" s="46"/>
      <c r="DI123" s="46"/>
      <c r="DJ123" s="46"/>
      <c r="DK123" s="46"/>
      <c r="DL123" s="46"/>
      <c r="DM123" s="46"/>
      <c r="DN123" s="46"/>
      <c r="DO123" s="46"/>
      <c r="DP123" s="46"/>
      <c r="DQ123" s="46"/>
      <c r="DR123" s="46"/>
      <c r="DS123" s="46"/>
      <c r="DT123" s="46"/>
      <c r="DU123" s="46"/>
      <c r="DV123" s="46"/>
      <c r="DW123" s="46"/>
      <c r="DX123" s="46"/>
      <c r="DY123" s="46"/>
      <c r="DZ123" s="46"/>
      <c r="EA123" s="46"/>
      <c r="EB123" s="46"/>
      <c r="EC123" s="46"/>
      <c r="ED123" s="46"/>
      <c r="EE123" s="46"/>
      <c r="EF123" s="46"/>
      <c r="EG123" s="46"/>
      <c r="EH123" s="46"/>
      <c r="EI123" s="46"/>
      <c r="EJ123" s="46"/>
      <c r="EK123" s="46"/>
      <c r="EL123" s="46"/>
      <c r="EM123" s="46"/>
      <c r="EN123" s="46"/>
      <c r="EO123" s="46"/>
      <c r="EP123" s="46"/>
      <c r="EQ123" s="46"/>
      <c r="ER123" s="46"/>
      <c r="ES123" s="46"/>
      <c r="ET123" s="46"/>
      <c r="EU123" s="46"/>
      <c r="EV123" s="46"/>
      <c r="EW123" s="46"/>
      <c r="EX123" s="46"/>
      <c r="EY123" s="46"/>
      <c r="EZ123" s="46"/>
      <c r="FA123" s="35" t="s">
        <v>774</v>
      </c>
      <c r="FB123" s="35"/>
      <c r="FC123" s="35"/>
      <c r="FD123" s="35"/>
    </row>
    <row r="124">
      <c r="A124" s="22" t="s">
        <v>775</v>
      </c>
      <c r="B124" s="23" t="s">
        <v>729</v>
      </c>
      <c r="C124" s="24" t="s">
        <v>82</v>
      </c>
      <c r="D124" s="23" t="s">
        <v>18</v>
      </c>
      <c r="E124" s="25"/>
      <c r="F124" s="25"/>
      <c r="G124" s="23" t="s">
        <v>730</v>
      </c>
      <c r="H124" s="23" t="s">
        <v>776</v>
      </c>
      <c r="I124" s="23" t="s">
        <v>13</v>
      </c>
      <c r="J124" s="23" t="s">
        <v>13</v>
      </c>
      <c r="K124" s="23" t="s">
        <v>272</v>
      </c>
      <c r="L124" s="23" t="s">
        <v>675</v>
      </c>
      <c r="M124" s="23" t="s">
        <v>85</v>
      </c>
      <c r="N124" s="26">
        <v>42296.0</v>
      </c>
      <c r="O124" s="26">
        <v>42296.0</v>
      </c>
      <c r="P124" s="27"/>
      <c r="Q124" s="28"/>
      <c r="R124" s="28"/>
      <c r="S124" s="28"/>
      <c r="T124" s="28">
        <f t="shared" si="3"/>
        <v>1227</v>
      </c>
      <c r="U124" s="29">
        <f t="shared" ref="U124:W124" si="257">IF(ISBLANK($A124),"",sum(AE124,AK124,AQ124,AW124,BC124,BI124,BO124,BU124,CA124,CG124,CM124,CS124,CY124,DE124,DK124,DQ124,DW124,EC124,EI124,EO124,EU124))</f>
        <v>8</v>
      </c>
      <c r="V124" s="29">
        <f t="shared" si="257"/>
        <v>3</v>
      </c>
      <c r="W124" s="29">
        <f t="shared" si="257"/>
        <v>0</v>
      </c>
      <c r="X124" s="30">
        <f t="shared" si="28"/>
        <v>11</v>
      </c>
      <c r="Y124" s="29">
        <f t="shared" ref="Y124:AA124" si="258">IF(ISBLANK($A124),"",sum(AH124,AN124,AT124,AZ124,BF124,BL124,BR124,BX124,CD124,CJ124,CP124,CV124,DB124,DH124,DN124,DT124,DZ124,EF124,EL124,ER124,EX124))</f>
        <v>1</v>
      </c>
      <c r="Z124" s="29">
        <f t="shared" si="258"/>
        <v>0</v>
      </c>
      <c r="AA124" s="29">
        <f t="shared" si="258"/>
        <v>0</v>
      </c>
      <c r="AB124" s="30">
        <f t="shared" si="222"/>
        <v>1</v>
      </c>
      <c r="AC124" s="31">
        <f t="shared" si="8"/>
        <v>0.09090909091</v>
      </c>
      <c r="AD124" s="48" t="str">
        <f t="shared" si="169"/>
        <v>20+</v>
      </c>
      <c r="AE124" s="22">
        <v>3.0</v>
      </c>
      <c r="AF124" s="33"/>
      <c r="AG124" s="33"/>
      <c r="AH124" s="33"/>
      <c r="AI124" s="33"/>
      <c r="AJ124" s="33"/>
      <c r="AK124" s="22">
        <v>3.0</v>
      </c>
      <c r="AL124" s="22">
        <v>1.0</v>
      </c>
      <c r="AM124" s="33"/>
      <c r="AN124" s="33"/>
      <c r="AO124" s="33"/>
      <c r="AP124" s="33"/>
      <c r="AQ124" s="33"/>
      <c r="AR124" s="33"/>
      <c r="AS124" s="33"/>
      <c r="AT124" s="33"/>
      <c r="AU124" s="33"/>
      <c r="AV124" s="33"/>
      <c r="AW124" s="33"/>
      <c r="AX124" s="33"/>
      <c r="AY124" s="33"/>
      <c r="AZ124" s="33"/>
      <c r="BA124" s="33"/>
      <c r="BB124" s="33"/>
      <c r="BC124" s="22">
        <v>2.0</v>
      </c>
      <c r="BD124" s="22">
        <v>2.0</v>
      </c>
      <c r="BE124" s="33"/>
      <c r="BF124" s="33"/>
      <c r="BG124" s="33"/>
      <c r="BH124" s="33"/>
      <c r="BI124" s="33"/>
      <c r="BJ124" s="33"/>
      <c r="BK124" s="33"/>
      <c r="BL124" s="33"/>
      <c r="BM124" s="33"/>
      <c r="BN124" s="33"/>
      <c r="BO124" s="33"/>
      <c r="BP124" s="33"/>
      <c r="BQ124" s="33"/>
      <c r="BR124" s="22">
        <v>1.0</v>
      </c>
      <c r="BS124" s="33"/>
      <c r="BT124" s="33"/>
      <c r="BU124" s="33"/>
      <c r="BV124" s="33"/>
      <c r="BW124" s="33"/>
      <c r="BX124" s="33"/>
      <c r="BY124" s="33"/>
      <c r="BZ124" s="33"/>
      <c r="CA124" s="33"/>
      <c r="CB124" s="33"/>
      <c r="CC124" s="33"/>
      <c r="CD124" s="33"/>
      <c r="CE124" s="33"/>
      <c r="CF124" s="33"/>
      <c r="CG124" s="33"/>
      <c r="CH124" s="33"/>
      <c r="CI124" s="33"/>
      <c r="CJ124" s="33"/>
      <c r="CK124" s="33"/>
      <c r="CL124" s="33"/>
      <c r="CM124" s="33"/>
      <c r="CN124" s="33"/>
      <c r="CO124" s="33"/>
      <c r="CP124" s="33"/>
      <c r="CQ124" s="33"/>
      <c r="CR124" s="33"/>
      <c r="CS124" s="33"/>
      <c r="CT124" s="33"/>
      <c r="CU124" s="33"/>
      <c r="CV124" s="33"/>
      <c r="CW124" s="33"/>
      <c r="CX124" s="33"/>
      <c r="CY124" s="33"/>
      <c r="CZ124" s="33"/>
      <c r="DA124" s="33"/>
      <c r="DB124" s="33"/>
      <c r="DC124" s="33"/>
      <c r="DD124" s="33"/>
      <c r="DE124" s="33"/>
      <c r="DF124" s="33"/>
      <c r="DG124" s="33"/>
      <c r="DH124" s="33"/>
      <c r="DI124" s="33"/>
      <c r="DJ124" s="33"/>
      <c r="DK124" s="33"/>
      <c r="DL124" s="33"/>
      <c r="DM124" s="33"/>
      <c r="DN124" s="33"/>
      <c r="DO124" s="33"/>
      <c r="DP124" s="33"/>
      <c r="DQ124" s="33"/>
      <c r="DR124" s="33"/>
      <c r="DS124" s="33"/>
      <c r="DT124" s="33"/>
      <c r="DU124" s="33"/>
      <c r="DV124" s="33"/>
      <c r="DW124" s="33"/>
      <c r="DX124" s="33"/>
      <c r="DY124" s="33"/>
      <c r="DZ124" s="33"/>
      <c r="EA124" s="33"/>
      <c r="EB124" s="33"/>
      <c r="EC124" s="33"/>
      <c r="ED124" s="33"/>
      <c r="EE124" s="33"/>
      <c r="EF124" s="33"/>
      <c r="EG124" s="33"/>
      <c r="EH124" s="33"/>
      <c r="EI124" s="33"/>
      <c r="EJ124" s="33"/>
      <c r="EK124" s="33"/>
      <c r="EL124" s="33"/>
      <c r="EM124" s="33"/>
      <c r="EN124" s="33"/>
      <c r="EO124" s="33"/>
      <c r="EP124" s="33"/>
      <c r="EQ124" s="33"/>
      <c r="ER124" s="33"/>
      <c r="ES124" s="33"/>
      <c r="ET124" s="33"/>
      <c r="EU124" s="33"/>
      <c r="EV124" s="33"/>
      <c r="EW124" s="33"/>
      <c r="EX124" s="33"/>
      <c r="EY124" s="33"/>
      <c r="EZ124" s="33"/>
      <c r="FA124" s="23" t="s">
        <v>777</v>
      </c>
      <c r="FB124" s="23"/>
      <c r="FC124" s="23"/>
      <c r="FD124" s="23"/>
    </row>
    <row r="125">
      <c r="A125" s="22" t="s">
        <v>778</v>
      </c>
      <c r="B125" s="23" t="s">
        <v>729</v>
      </c>
      <c r="C125" s="24" t="s">
        <v>82</v>
      </c>
      <c r="D125" s="23" t="s">
        <v>18</v>
      </c>
      <c r="E125" s="25"/>
      <c r="F125" s="25"/>
      <c r="G125" s="23" t="s">
        <v>730</v>
      </c>
      <c r="H125" s="23" t="s">
        <v>779</v>
      </c>
      <c r="I125" s="23" t="s">
        <v>13</v>
      </c>
      <c r="J125" s="23" t="s">
        <v>13</v>
      </c>
      <c r="K125" s="23" t="s">
        <v>272</v>
      </c>
      <c r="L125" s="23" t="s">
        <v>327</v>
      </c>
      <c r="M125" s="23" t="s">
        <v>85</v>
      </c>
      <c r="N125" s="26">
        <v>42352.0</v>
      </c>
      <c r="O125" s="26">
        <v>42352.0</v>
      </c>
      <c r="P125" s="27"/>
      <c r="Q125" s="28"/>
      <c r="R125" s="28"/>
      <c r="S125" s="28"/>
      <c r="T125" s="28">
        <f t="shared" si="3"/>
        <v>1171</v>
      </c>
      <c r="U125" s="29">
        <f t="shared" ref="U125:W125" si="259">IF(ISBLANK($A125),"",sum(AE125,AK125,AQ125,AW125,BC125,BI125,BO125,BU125,CA125,CG125,CM125,CS125,CY125,DE125,DK125,DQ125,DW125,EC125,EI125,EO125,EU125))</f>
        <v>8</v>
      </c>
      <c r="V125" s="29">
        <f t="shared" si="259"/>
        <v>5</v>
      </c>
      <c r="W125" s="29">
        <f t="shared" si="259"/>
        <v>0</v>
      </c>
      <c r="X125" s="30">
        <f t="shared" si="28"/>
        <v>13</v>
      </c>
      <c r="Y125" s="29">
        <f t="shared" ref="Y125:AA125" si="260">IF(ISBLANK($A125),"",sum(AH125,AN125,AT125,AZ125,BF125,BL125,BR125,BX125,CD125,CJ125,CP125,CV125,DB125,DH125,DN125,DT125,DZ125,EF125,EL125,ER125,EX125))</f>
        <v>9</v>
      </c>
      <c r="Z125" s="29">
        <f t="shared" si="260"/>
        <v>4</v>
      </c>
      <c r="AA125" s="29">
        <f t="shared" si="260"/>
        <v>0</v>
      </c>
      <c r="AB125" s="30">
        <f t="shared" si="222"/>
        <v>13</v>
      </c>
      <c r="AC125" s="31">
        <f t="shared" si="8"/>
        <v>0.6923076923</v>
      </c>
      <c r="AD125" s="48" t="str">
        <f t="shared" si="169"/>
        <v>20+</v>
      </c>
      <c r="AE125" s="22">
        <v>1.0</v>
      </c>
      <c r="AF125" s="33"/>
      <c r="AG125" s="33"/>
      <c r="AH125" s="33"/>
      <c r="AI125" s="33"/>
      <c r="AJ125" s="33"/>
      <c r="AK125" s="22">
        <v>2.0</v>
      </c>
      <c r="AL125" s="22">
        <v>2.0</v>
      </c>
      <c r="AM125" s="33"/>
      <c r="AN125" s="22">
        <v>1.0</v>
      </c>
      <c r="AO125" s="33"/>
      <c r="AP125" s="33"/>
      <c r="AQ125" s="33"/>
      <c r="AR125" s="33"/>
      <c r="AS125" s="33"/>
      <c r="AT125" s="33"/>
      <c r="AU125" s="33"/>
      <c r="AV125" s="33"/>
      <c r="AW125" s="22">
        <v>3.0</v>
      </c>
      <c r="AX125" s="33"/>
      <c r="AY125" s="33"/>
      <c r="AZ125" s="22">
        <v>2.0</v>
      </c>
      <c r="BA125" s="33"/>
      <c r="BB125" s="33"/>
      <c r="BC125" s="33"/>
      <c r="BD125" s="33"/>
      <c r="BE125" s="33"/>
      <c r="BF125" s="33"/>
      <c r="BG125" s="33"/>
      <c r="BH125" s="33"/>
      <c r="BI125" s="22">
        <v>1.0</v>
      </c>
      <c r="BJ125" s="22">
        <v>1.0</v>
      </c>
      <c r="BK125" s="33"/>
      <c r="BL125" s="22">
        <v>2.0</v>
      </c>
      <c r="BM125" s="33"/>
      <c r="BN125" s="33"/>
      <c r="BO125" s="33"/>
      <c r="BP125" s="33"/>
      <c r="BQ125" s="33"/>
      <c r="BR125" s="22">
        <v>3.0</v>
      </c>
      <c r="BS125" s="22">
        <v>2.0</v>
      </c>
      <c r="BT125" s="33"/>
      <c r="BU125" s="22">
        <v>1.0</v>
      </c>
      <c r="BV125" s="22">
        <v>2.0</v>
      </c>
      <c r="BW125" s="33"/>
      <c r="BX125" s="22">
        <v>1.0</v>
      </c>
      <c r="BY125" s="22">
        <v>2.0</v>
      </c>
      <c r="BZ125" s="33"/>
      <c r="CA125" s="33"/>
      <c r="CB125" s="33"/>
      <c r="CC125" s="33"/>
      <c r="CD125" s="33"/>
      <c r="CE125" s="33"/>
      <c r="CF125" s="33"/>
      <c r="CG125" s="33"/>
      <c r="CH125" s="33"/>
      <c r="CI125" s="33"/>
      <c r="CJ125" s="33"/>
      <c r="CK125" s="33"/>
      <c r="CL125" s="33"/>
      <c r="CM125" s="33"/>
      <c r="CN125" s="33"/>
      <c r="CO125" s="33"/>
      <c r="CP125" s="33"/>
      <c r="CQ125" s="33"/>
      <c r="CR125" s="33"/>
      <c r="CS125" s="33"/>
      <c r="CT125" s="33"/>
      <c r="CU125" s="33"/>
      <c r="CV125" s="33"/>
      <c r="CW125" s="33"/>
      <c r="CX125" s="33"/>
      <c r="CY125" s="33"/>
      <c r="CZ125" s="33"/>
      <c r="DA125" s="33"/>
      <c r="DB125" s="33"/>
      <c r="DC125" s="33"/>
      <c r="DD125" s="33"/>
      <c r="DE125" s="33"/>
      <c r="DF125" s="33"/>
      <c r="DG125" s="33"/>
      <c r="DH125" s="33"/>
      <c r="DI125" s="33"/>
      <c r="DJ125" s="33"/>
      <c r="DK125" s="33"/>
      <c r="DL125" s="33"/>
      <c r="DM125" s="33"/>
      <c r="DN125" s="33"/>
      <c r="DO125" s="33"/>
      <c r="DP125" s="33"/>
      <c r="DQ125" s="33"/>
      <c r="DR125" s="33"/>
      <c r="DS125" s="33"/>
      <c r="DT125" s="33"/>
      <c r="DU125" s="33"/>
      <c r="DV125" s="33"/>
      <c r="DW125" s="33"/>
      <c r="DX125" s="33"/>
      <c r="DY125" s="33"/>
      <c r="DZ125" s="33"/>
      <c r="EA125" s="33"/>
      <c r="EB125" s="33"/>
      <c r="EC125" s="33"/>
      <c r="ED125" s="33"/>
      <c r="EE125" s="33"/>
      <c r="EF125" s="33"/>
      <c r="EG125" s="33"/>
      <c r="EH125" s="33"/>
      <c r="EI125" s="33"/>
      <c r="EJ125" s="33"/>
      <c r="EK125" s="33"/>
      <c r="EL125" s="33"/>
      <c r="EM125" s="33"/>
      <c r="EN125" s="33"/>
      <c r="EO125" s="33"/>
      <c r="EP125" s="33"/>
      <c r="EQ125" s="33"/>
      <c r="ER125" s="33"/>
      <c r="ES125" s="33"/>
      <c r="ET125" s="33"/>
      <c r="EU125" s="33"/>
      <c r="EV125" s="33"/>
      <c r="EW125" s="33"/>
      <c r="EX125" s="33"/>
      <c r="EY125" s="33"/>
      <c r="EZ125" s="33"/>
      <c r="FA125" s="23" t="s">
        <v>780</v>
      </c>
      <c r="FB125" s="23"/>
      <c r="FC125" s="23"/>
      <c r="FD125" s="23"/>
    </row>
    <row r="126">
      <c r="A126" s="34" t="s">
        <v>781</v>
      </c>
      <c r="B126" s="35" t="s">
        <v>782</v>
      </c>
      <c r="C126" s="49" t="s">
        <v>79</v>
      </c>
      <c r="D126" s="35" t="s">
        <v>18</v>
      </c>
      <c r="E126" s="47"/>
      <c r="F126" s="47"/>
      <c r="G126" s="35" t="s">
        <v>783</v>
      </c>
      <c r="H126" s="35" t="s">
        <v>784</v>
      </c>
      <c r="I126" s="35" t="s">
        <v>13</v>
      </c>
      <c r="J126" s="35" t="s">
        <v>13</v>
      </c>
      <c r="K126" s="35" t="s">
        <v>96</v>
      </c>
      <c r="L126" s="35" t="s">
        <v>785</v>
      </c>
      <c r="M126" s="35" t="s">
        <v>97</v>
      </c>
      <c r="N126" s="38">
        <v>42227.0</v>
      </c>
      <c r="O126" s="38">
        <v>42227.0</v>
      </c>
      <c r="P126" s="39"/>
      <c r="Q126" s="41"/>
      <c r="R126" s="41"/>
      <c r="S126" s="41"/>
      <c r="T126" s="41">
        <f t="shared" si="3"/>
        <v>1296</v>
      </c>
      <c r="U126" s="42">
        <f t="shared" ref="U126:W126" si="261">IF(ISBLANK($A126),"",sum(AE126,AK126,AQ126,AW126,BC126,BI126,BO126,BU126,CA126,CG126,CM126,CS126,CY126,DE126,DK126,DQ126,DW126,EC126,EI126,EO126,EU126))</f>
        <v>5</v>
      </c>
      <c r="V126" s="42">
        <f t="shared" si="261"/>
        <v>0</v>
      </c>
      <c r="W126" s="42">
        <f t="shared" si="261"/>
        <v>0</v>
      </c>
      <c r="X126" s="43">
        <f t="shared" si="28"/>
        <v>5</v>
      </c>
      <c r="Y126" s="42">
        <f t="shared" ref="Y126:AA126" si="262">IF(ISBLANK($A126),"",sum(AH126,AN126,AT126,AZ126,BF126,BL126,BR126,BX126,CD126,CJ126,CP126,CV126,DB126,DH126,DN126,DT126,DZ126,EF126,EL126,ER126,EX126))</f>
        <v>0</v>
      </c>
      <c r="Z126" s="42">
        <f t="shared" si="262"/>
        <v>0</v>
      </c>
      <c r="AA126" s="42">
        <f t="shared" si="262"/>
        <v>0</v>
      </c>
      <c r="AB126" s="43">
        <f t="shared" si="222"/>
        <v>0</v>
      </c>
      <c r="AC126" s="44">
        <f t="shared" si="8"/>
        <v>0</v>
      </c>
      <c r="AD126" s="32" t="str">
        <f t="shared" si="169"/>
        <v>20+</v>
      </c>
      <c r="AE126" s="46"/>
      <c r="AF126" s="46"/>
      <c r="AG126" s="46"/>
      <c r="AH126" s="46"/>
      <c r="AI126" s="46"/>
      <c r="AJ126" s="46"/>
      <c r="AK126" s="46"/>
      <c r="AL126" s="46"/>
      <c r="AM126" s="46"/>
      <c r="AN126" s="46"/>
      <c r="AO126" s="46"/>
      <c r="AP126" s="46"/>
      <c r="AQ126" s="51">
        <v>5.0</v>
      </c>
      <c r="AR126" s="46"/>
      <c r="AS126" s="46"/>
      <c r="AT126" s="46"/>
      <c r="AU126" s="46"/>
      <c r="AV126" s="46"/>
      <c r="AW126" s="46"/>
      <c r="AX126" s="46"/>
      <c r="AY126" s="46"/>
      <c r="AZ126" s="46"/>
      <c r="BA126" s="46"/>
      <c r="BB126" s="46"/>
      <c r="BC126" s="46"/>
      <c r="BD126" s="46"/>
      <c r="BE126" s="46"/>
      <c r="BF126" s="46"/>
      <c r="BG126" s="46"/>
      <c r="BH126" s="46"/>
      <c r="BI126" s="46"/>
      <c r="BJ126" s="46"/>
      <c r="BK126" s="46"/>
      <c r="BL126" s="46"/>
      <c r="BM126" s="46"/>
      <c r="BN126" s="46"/>
      <c r="BO126" s="46"/>
      <c r="BP126" s="46"/>
      <c r="BQ126" s="46"/>
      <c r="BR126" s="46"/>
      <c r="BS126" s="46"/>
      <c r="BT126" s="46"/>
      <c r="BU126" s="46"/>
      <c r="BV126" s="46"/>
      <c r="BW126" s="46"/>
      <c r="BX126" s="46"/>
      <c r="BY126" s="46"/>
      <c r="BZ126" s="46"/>
      <c r="CA126" s="46"/>
      <c r="CB126" s="46"/>
      <c r="CC126" s="46"/>
      <c r="CD126" s="46"/>
      <c r="CE126" s="46"/>
      <c r="CF126" s="46"/>
      <c r="CG126" s="46"/>
      <c r="CH126" s="46"/>
      <c r="CI126" s="46"/>
      <c r="CJ126" s="46"/>
      <c r="CK126" s="46"/>
      <c r="CL126" s="46"/>
      <c r="CM126" s="46"/>
      <c r="CN126" s="46"/>
      <c r="CO126" s="46"/>
      <c r="CP126" s="46"/>
      <c r="CQ126" s="46"/>
      <c r="CR126" s="46"/>
      <c r="CS126" s="46"/>
      <c r="CT126" s="46"/>
      <c r="CU126" s="46"/>
      <c r="CV126" s="46"/>
      <c r="CW126" s="46"/>
      <c r="CX126" s="46"/>
      <c r="CY126" s="46"/>
      <c r="CZ126" s="46"/>
      <c r="DA126" s="46"/>
      <c r="DB126" s="46"/>
      <c r="DC126" s="46"/>
      <c r="DD126" s="46"/>
      <c r="DE126" s="46"/>
      <c r="DF126" s="46"/>
      <c r="DG126" s="46"/>
      <c r="DH126" s="46"/>
      <c r="DI126" s="46"/>
      <c r="DJ126" s="46"/>
      <c r="DK126" s="46"/>
      <c r="DL126" s="46"/>
      <c r="DM126" s="46"/>
      <c r="DN126" s="46"/>
      <c r="DO126" s="46"/>
      <c r="DP126" s="46"/>
      <c r="DQ126" s="46"/>
      <c r="DR126" s="46"/>
      <c r="DS126" s="46"/>
      <c r="DT126" s="46"/>
      <c r="DU126" s="46"/>
      <c r="DV126" s="46"/>
      <c r="DW126" s="46"/>
      <c r="DX126" s="46"/>
      <c r="DY126" s="46"/>
      <c r="DZ126" s="46"/>
      <c r="EA126" s="46"/>
      <c r="EB126" s="46"/>
      <c r="EC126" s="46"/>
      <c r="ED126" s="46"/>
      <c r="EE126" s="46"/>
      <c r="EF126" s="46"/>
      <c r="EG126" s="46"/>
      <c r="EH126" s="46"/>
      <c r="EI126" s="46"/>
      <c r="EJ126" s="46"/>
      <c r="EK126" s="46"/>
      <c r="EL126" s="46"/>
      <c r="EM126" s="46"/>
      <c r="EN126" s="46"/>
      <c r="EO126" s="46"/>
      <c r="EP126" s="46"/>
      <c r="EQ126" s="46"/>
      <c r="ER126" s="46"/>
      <c r="ES126" s="46"/>
      <c r="ET126" s="46"/>
      <c r="EU126" s="46"/>
      <c r="EV126" s="46"/>
      <c r="EW126" s="46"/>
      <c r="EX126" s="46"/>
      <c r="EY126" s="46"/>
      <c r="EZ126" s="46"/>
      <c r="FA126" s="35" t="s">
        <v>786</v>
      </c>
      <c r="FB126" s="35"/>
      <c r="FC126" s="35"/>
      <c r="FD126" s="35"/>
    </row>
    <row r="127">
      <c r="A127" s="34" t="s">
        <v>787</v>
      </c>
      <c r="B127" s="35" t="s">
        <v>788</v>
      </c>
      <c r="C127" s="49" t="s">
        <v>82</v>
      </c>
      <c r="D127" s="35" t="s">
        <v>18</v>
      </c>
      <c r="E127" s="47"/>
      <c r="F127" s="47"/>
      <c r="G127" s="35" t="s">
        <v>326</v>
      </c>
      <c r="H127" s="35" t="s">
        <v>311</v>
      </c>
      <c r="I127" s="35" t="s">
        <v>13</v>
      </c>
      <c r="J127" s="35" t="s">
        <v>13</v>
      </c>
      <c r="K127" s="35" t="s">
        <v>96</v>
      </c>
      <c r="L127" s="35" t="s">
        <v>409</v>
      </c>
      <c r="M127" s="35" t="s">
        <v>85</v>
      </c>
      <c r="N127" s="38">
        <v>42213.0</v>
      </c>
      <c r="O127" s="38">
        <v>42213.0</v>
      </c>
      <c r="P127" s="39"/>
      <c r="Q127" s="41"/>
      <c r="R127" s="41"/>
      <c r="S127" s="41"/>
      <c r="T127" s="41">
        <f t="shared" si="3"/>
        <v>1310</v>
      </c>
      <c r="U127" s="42">
        <f t="shared" ref="U127:W127" si="263">IF(ISBLANK($A127),"",sum(AE127,AK127,AQ127,AW127,BC127,BI127,BO127,BU127,CA127,CG127,CM127,CS127,CY127,DE127,DK127,DQ127,DW127,EC127,EI127,EO127,EU127))</f>
        <v>3</v>
      </c>
      <c r="V127" s="42">
        <f t="shared" si="263"/>
        <v>1</v>
      </c>
      <c r="W127" s="42">
        <f t="shared" si="263"/>
        <v>0</v>
      </c>
      <c r="X127" s="43">
        <f t="shared" si="28"/>
        <v>4</v>
      </c>
      <c r="Y127" s="42">
        <f t="shared" ref="Y127:AA127" si="264">IF(ISBLANK($A127),"",sum(AH127,AN127,AT127,AZ127,BF127,BL127,BR127,BX127,CD127,CJ127,CP127,CV127,DB127,DH127,DN127,DT127,DZ127,EF127,EL127,ER127,EX127))</f>
        <v>5</v>
      </c>
      <c r="Z127" s="42">
        <f t="shared" si="264"/>
        <v>3</v>
      </c>
      <c r="AA127" s="42">
        <f t="shared" si="264"/>
        <v>0</v>
      </c>
      <c r="AB127" s="43">
        <f t="shared" si="222"/>
        <v>8</v>
      </c>
      <c r="AC127" s="44">
        <f t="shared" si="8"/>
        <v>1.25</v>
      </c>
      <c r="AD127" s="32" t="str">
        <f t="shared" si="169"/>
        <v>20+</v>
      </c>
      <c r="AE127" s="51">
        <v>1.0</v>
      </c>
      <c r="AF127" s="51">
        <v>1.0</v>
      </c>
      <c r="AG127" s="46"/>
      <c r="AH127" s="46"/>
      <c r="AI127" s="46"/>
      <c r="AJ127" s="46"/>
      <c r="AK127" s="51">
        <v>2.0</v>
      </c>
      <c r="AL127" s="46"/>
      <c r="AM127" s="46"/>
      <c r="AN127" s="46"/>
      <c r="AO127" s="46"/>
      <c r="AP127" s="46"/>
      <c r="AQ127" s="46"/>
      <c r="AR127" s="46"/>
      <c r="AS127" s="46"/>
      <c r="AT127" s="46"/>
      <c r="AU127" s="46"/>
      <c r="AV127" s="46"/>
      <c r="AW127" s="46"/>
      <c r="AX127" s="46"/>
      <c r="AY127" s="46"/>
      <c r="AZ127" s="51">
        <v>4.0</v>
      </c>
      <c r="BA127" s="46"/>
      <c r="BB127" s="46"/>
      <c r="BC127" s="46"/>
      <c r="BD127" s="46"/>
      <c r="BE127" s="46"/>
      <c r="BF127" s="51">
        <v>1.0</v>
      </c>
      <c r="BG127" s="46"/>
      <c r="BH127" s="46"/>
      <c r="BI127" s="46"/>
      <c r="BJ127" s="46"/>
      <c r="BK127" s="46"/>
      <c r="BL127" s="46"/>
      <c r="BM127" s="46"/>
      <c r="BN127" s="46"/>
      <c r="BO127" s="46"/>
      <c r="BP127" s="46"/>
      <c r="BQ127" s="46"/>
      <c r="BR127" s="46"/>
      <c r="BS127" s="51">
        <v>2.0</v>
      </c>
      <c r="BT127" s="46"/>
      <c r="BU127" s="46"/>
      <c r="BV127" s="46"/>
      <c r="BW127" s="46"/>
      <c r="BX127" s="46"/>
      <c r="BY127" s="46"/>
      <c r="BZ127" s="46"/>
      <c r="CA127" s="46"/>
      <c r="CB127" s="46"/>
      <c r="CC127" s="46"/>
      <c r="CD127" s="46"/>
      <c r="CE127" s="51">
        <v>1.0</v>
      </c>
      <c r="CF127" s="46"/>
      <c r="CG127" s="46"/>
      <c r="CH127" s="46"/>
      <c r="CI127" s="46"/>
      <c r="CJ127" s="46"/>
      <c r="CK127" s="46"/>
      <c r="CL127" s="46"/>
      <c r="CM127" s="46"/>
      <c r="CN127" s="46"/>
      <c r="CO127" s="46"/>
      <c r="CP127" s="46"/>
      <c r="CQ127" s="46"/>
      <c r="CR127" s="46"/>
      <c r="CS127" s="46"/>
      <c r="CT127" s="46"/>
      <c r="CU127" s="46"/>
      <c r="CV127" s="46"/>
      <c r="CW127" s="46"/>
      <c r="CX127" s="46"/>
      <c r="CY127" s="46"/>
      <c r="CZ127" s="46"/>
      <c r="DA127" s="46"/>
      <c r="DB127" s="46"/>
      <c r="DC127" s="46"/>
      <c r="DD127" s="46"/>
      <c r="DE127" s="46"/>
      <c r="DF127" s="46"/>
      <c r="DG127" s="46"/>
      <c r="DH127" s="46"/>
      <c r="DI127" s="46"/>
      <c r="DJ127" s="46"/>
      <c r="DK127" s="46"/>
      <c r="DL127" s="46"/>
      <c r="DM127" s="46"/>
      <c r="DN127" s="46"/>
      <c r="DO127" s="46"/>
      <c r="DP127" s="46"/>
      <c r="DQ127" s="46"/>
      <c r="DR127" s="46"/>
      <c r="DS127" s="46"/>
      <c r="DT127" s="46"/>
      <c r="DU127" s="46"/>
      <c r="DV127" s="46"/>
      <c r="DW127" s="46"/>
      <c r="DX127" s="46"/>
      <c r="DY127" s="46"/>
      <c r="DZ127" s="46"/>
      <c r="EA127" s="46"/>
      <c r="EB127" s="46"/>
      <c r="EC127" s="46"/>
      <c r="ED127" s="46"/>
      <c r="EE127" s="46"/>
      <c r="EF127" s="46"/>
      <c r="EG127" s="46"/>
      <c r="EH127" s="46"/>
      <c r="EI127" s="46"/>
      <c r="EJ127" s="46"/>
      <c r="EK127" s="46"/>
      <c r="EL127" s="46"/>
      <c r="EM127" s="46"/>
      <c r="EN127" s="46"/>
      <c r="EO127" s="46"/>
      <c r="EP127" s="46"/>
      <c r="EQ127" s="46"/>
      <c r="ER127" s="46"/>
      <c r="ES127" s="46"/>
      <c r="ET127" s="46"/>
      <c r="EU127" s="46"/>
      <c r="EV127" s="46"/>
      <c r="EW127" s="46"/>
      <c r="EX127" s="46"/>
      <c r="EY127" s="46"/>
      <c r="EZ127" s="46"/>
      <c r="FA127" s="35" t="s">
        <v>789</v>
      </c>
      <c r="FB127" s="35"/>
      <c r="FC127" s="35"/>
      <c r="FD127" s="35"/>
    </row>
    <row r="128">
      <c r="A128" s="34" t="s">
        <v>790</v>
      </c>
      <c r="B128" s="35" t="s">
        <v>319</v>
      </c>
      <c r="C128" s="49" t="s">
        <v>92</v>
      </c>
      <c r="D128" s="35" t="s">
        <v>18</v>
      </c>
      <c r="E128" s="47"/>
      <c r="F128" s="47"/>
      <c r="G128" s="35" t="s">
        <v>320</v>
      </c>
      <c r="H128" s="35" t="s">
        <v>321</v>
      </c>
      <c r="I128" s="35" t="s">
        <v>13</v>
      </c>
      <c r="J128" s="35" t="s">
        <v>13</v>
      </c>
      <c r="K128" s="35" t="s">
        <v>96</v>
      </c>
      <c r="L128" s="35" t="s">
        <v>616</v>
      </c>
      <c r="M128" s="35" t="s">
        <v>133</v>
      </c>
      <c r="N128" s="38">
        <v>42233.0</v>
      </c>
      <c r="O128" s="38">
        <v>42233.0</v>
      </c>
      <c r="P128" s="39"/>
      <c r="Q128" s="41"/>
      <c r="R128" s="41"/>
      <c r="S128" s="41"/>
      <c r="T128" s="41">
        <f t="shared" si="3"/>
        <v>1290</v>
      </c>
      <c r="U128" s="42">
        <f t="shared" ref="U128:W128" si="265">IF(ISBLANK($A128),"",sum(AE128,AK128,AQ128,AW128,BC128,BI128,BO128,BU128,CA128,CG128,CM128,CS128,CY128,DE128,DK128,DQ128,DW128,EC128,EI128,EO128,EU128))</f>
        <v>1</v>
      </c>
      <c r="V128" s="42">
        <f t="shared" si="265"/>
        <v>0</v>
      </c>
      <c r="W128" s="42">
        <f t="shared" si="265"/>
        <v>0</v>
      </c>
      <c r="X128" s="43">
        <f t="shared" si="28"/>
        <v>1</v>
      </c>
      <c r="Y128" s="42">
        <f t="shared" ref="Y128:AA128" si="266">IF(ISBLANK($A128),"",sum(AH128,AN128,AT128,AZ128,BF128,BL128,BR128,BX128,CD128,CJ128,CP128,CV128,DB128,DH128,DN128,DT128,DZ128,EF128,EL128,ER128,EX128))</f>
        <v>3</v>
      </c>
      <c r="Z128" s="42">
        <f t="shared" si="266"/>
        <v>0</v>
      </c>
      <c r="AA128" s="42">
        <f t="shared" si="266"/>
        <v>0</v>
      </c>
      <c r="AB128" s="43">
        <f t="shared" si="222"/>
        <v>3</v>
      </c>
      <c r="AC128" s="44">
        <f t="shared" si="8"/>
        <v>3</v>
      </c>
      <c r="AD128" s="32" t="str">
        <f t="shared" si="169"/>
        <v>20+</v>
      </c>
      <c r="AE128" s="51">
        <v>1.0</v>
      </c>
      <c r="AF128" s="46"/>
      <c r="AG128" s="46"/>
      <c r="AH128" s="51">
        <v>1.0</v>
      </c>
      <c r="AI128" s="46"/>
      <c r="AJ128" s="46"/>
      <c r="AK128" s="46"/>
      <c r="AL128" s="46"/>
      <c r="AM128" s="46"/>
      <c r="AN128" s="46"/>
      <c r="AO128" s="46"/>
      <c r="AP128" s="46"/>
      <c r="AQ128" s="46"/>
      <c r="AR128" s="46"/>
      <c r="AS128" s="46"/>
      <c r="AT128" s="46"/>
      <c r="AU128" s="46"/>
      <c r="AV128" s="46"/>
      <c r="AW128" s="46"/>
      <c r="AX128" s="46"/>
      <c r="AY128" s="46"/>
      <c r="AZ128" s="51">
        <v>2.0</v>
      </c>
      <c r="BA128" s="46"/>
      <c r="BB128" s="46"/>
      <c r="BC128" s="46"/>
      <c r="BD128" s="46"/>
      <c r="BE128" s="46"/>
      <c r="BF128" s="46"/>
      <c r="BG128" s="46"/>
      <c r="BH128" s="46"/>
      <c r="BI128" s="46"/>
      <c r="BJ128" s="46"/>
      <c r="BK128" s="46"/>
      <c r="BL128" s="46"/>
      <c r="BM128" s="46"/>
      <c r="BN128" s="46"/>
      <c r="BO128" s="46"/>
      <c r="BP128" s="46"/>
      <c r="BQ128" s="46"/>
      <c r="BR128" s="46"/>
      <c r="BS128" s="46"/>
      <c r="BT128" s="46"/>
      <c r="BU128" s="46"/>
      <c r="BV128" s="46"/>
      <c r="BW128" s="46"/>
      <c r="BX128" s="46"/>
      <c r="BY128" s="46"/>
      <c r="BZ128" s="46"/>
      <c r="CA128" s="46"/>
      <c r="CB128" s="46"/>
      <c r="CC128" s="46"/>
      <c r="CD128" s="46"/>
      <c r="CE128" s="46"/>
      <c r="CF128" s="46"/>
      <c r="CG128" s="46"/>
      <c r="CH128" s="46"/>
      <c r="CI128" s="46"/>
      <c r="CJ128" s="46"/>
      <c r="CK128" s="46"/>
      <c r="CL128" s="46"/>
      <c r="CM128" s="46"/>
      <c r="CN128" s="46"/>
      <c r="CO128" s="46"/>
      <c r="CP128" s="46"/>
      <c r="CQ128" s="46"/>
      <c r="CR128" s="46"/>
      <c r="CS128" s="46"/>
      <c r="CT128" s="46"/>
      <c r="CU128" s="46"/>
      <c r="CV128" s="46"/>
      <c r="CW128" s="46"/>
      <c r="CX128" s="46"/>
      <c r="CY128" s="46"/>
      <c r="CZ128" s="46"/>
      <c r="DA128" s="46"/>
      <c r="DB128" s="46"/>
      <c r="DC128" s="46"/>
      <c r="DD128" s="46"/>
      <c r="DE128" s="46"/>
      <c r="DF128" s="46"/>
      <c r="DG128" s="46"/>
      <c r="DH128" s="46"/>
      <c r="DI128" s="46"/>
      <c r="DJ128" s="46"/>
      <c r="DK128" s="46"/>
      <c r="DL128" s="46"/>
      <c r="DM128" s="46"/>
      <c r="DN128" s="46"/>
      <c r="DO128" s="46"/>
      <c r="DP128" s="46"/>
      <c r="DQ128" s="46"/>
      <c r="DR128" s="46"/>
      <c r="DS128" s="46"/>
      <c r="DT128" s="46"/>
      <c r="DU128" s="46"/>
      <c r="DV128" s="46"/>
      <c r="DW128" s="46"/>
      <c r="DX128" s="46"/>
      <c r="DY128" s="46"/>
      <c r="DZ128" s="46"/>
      <c r="EA128" s="46"/>
      <c r="EB128" s="46"/>
      <c r="EC128" s="46"/>
      <c r="ED128" s="46"/>
      <c r="EE128" s="46"/>
      <c r="EF128" s="46"/>
      <c r="EG128" s="46"/>
      <c r="EH128" s="46"/>
      <c r="EI128" s="46"/>
      <c r="EJ128" s="46"/>
      <c r="EK128" s="46"/>
      <c r="EL128" s="46"/>
      <c r="EM128" s="46"/>
      <c r="EN128" s="46"/>
      <c r="EO128" s="46"/>
      <c r="EP128" s="46"/>
      <c r="EQ128" s="46"/>
      <c r="ER128" s="46"/>
      <c r="ES128" s="46"/>
      <c r="ET128" s="46"/>
      <c r="EU128" s="46"/>
      <c r="EV128" s="46"/>
      <c r="EW128" s="46"/>
      <c r="EX128" s="46"/>
      <c r="EY128" s="46"/>
      <c r="EZ128" s="46"/>
      <c r="FA128" s="35" t="s">
        <v>791</v>
      </c>
      <c r="FB128" s="35"/>
      <c r="FC128" s="35"/>
      <c r="FD128" s="35"/>
    </row>
    <row r="129">
      <c r="A129" s="22" t="s">
        <v>792</v>
      </c>
      <c r="B129" s="23" t="s">
        <v>402</v>
      </c>
      <c r="C129" s="24" t="s">
        <v>82</v>
      </c>
      <c r="D129" s="23" t="s">
        <v>18</v>
      </c>
      <c r="E129" s="25"/>
      <c r="F129" s="25"/>
      <c r="G129" s="23" t="s">
        <v>634</v>
      </c>
      <c r="H129" s="23" t="s">
        <v>311</v>
      </c>
      <c r="I129" s="23" t="s">
        <v>13</v>
      </c>
      <c r="J129" s="23" t="s">
        <v>13</v>
      </c>
      <c r="K129" s="23" t="s">
        <v>272</v>
      </c>
      <c r="L129" s="23" t="s">
        <v>793</v>
      </c>
      <c r="M129" s="23" t="s">
        <v>114</v>
      </c>
      <c r="N129" s="26">
        <v>42300.0</v>
      </c>
      <c r="O129" s="26">
        <v>42300.0</v>
      </c>
      <c r="P129" s="27"/>
      <c r="Q129" s="28"/>
      <c r="R129" s="28"/>
      <c r="S129" s="28"/>
      <c r="T129" s="28">
        <f t="shared" si="3"/>
        <v>1223</v>
      </c>
      <c r="U129" s="29">
        <f t="shared" ref="U129:W129" si="267">IF(ISBLANK($A129),"",sum(AE129,AK129,AQ129,AW129,BC129,BI129,BO129,BU129,CA129,CG129,CM129,CS129,CY129,DE129,DK129,DQ129,DW129,EC129,EI129,EO129,EU129))</f>
        <v>8</v>
      </c>
      <c r="V129" s="29">
        <f t="shared" si="267"/>
        <v>5</v>
      </c>
      <c r="W129" s="29">
        <f t="shared" si="267"/>
        <v>0</v>
      </c>
      <c r="X129" s="30">
        <f t="shared" si="28"/>
        <v>13</v>
      </c>
      <c r="Y129" s="29">
        <f t="shared" ref="Y129:AA129" si="268">IF(ISBLANK($A129),"",sum(AH129,AN129,AT129,AZ129,BF129,BL129,BR129,BX129,CD129,CJ129,CP129,CV129,DB129,DH129,DN129,DT129,DZ129,EF129,EL129,ER129,EX129))</f>
        <v>8</v>
      </c>
      <c r="Z129" s="29">
        <f t="shared" si="268"/>
        <v>0</v>
      </c>
      <c r="AA129" s="29">
        <f t="shared" si="268"/>
        <v>0</v>
      </c>
      <c r="AB129" s="30">
        <f t="shared" si="222"/>
        <v>8</v>
      </c>
      <c r="AC129" s="31">
        <f t="shared" si="8"/>
        <v>0.6153846154</v>
      </c>
      <c r="AD129" s="48" t="str">
        <f t="shared" si="169"/>
        <v>20+</v>
      </c>
      <c r="AE129" s="22">
        <v>3.0</v>
      </c>
      <c r="AF129" s="22">
        <v>1.0</v>
      </c>
      <c r="AG129" s="33"/>
      <c r="AH129" s="22">
        <v>1.0</v>
      </c>
      <c r="AI129" s="33"/>
      <c r="AJ129" s="33"/>
      <c r="AK129" s="22">
        <v>2.0</v>
      </c>
      <c r="AL129" s="22">
        <v>1.0</v>
      </c>
      <c r="AM129" s="33"/>
      <c r="AN129" s="33"/>
      <c r="AO129" s="33"/>
      <c r="AP129" s="33"/>
      <c r="AQ129" s="33"/>
      <c r="AR129" s="33"/>
      <c r="AS129" s="33"/>
      <c r="AT129" s="33"/>
      <c r="AU129" s="33"/>
      <c r="AV129" s="33"/>
      <c r="AW129" s="22">
        <v>1.0</v>
      </c>
      <c r="AX129" s="22">
        <v>3.0</v>
      </c>
      <c r="AY129" s="33"/>
      <c r="AZ129" s="22">
        <v>1.0</v>
      </c>
      <c r="BA129" s="33"/>
      <c r="BB129" s="33"/>
      <c r="BC129" s="33"/>
      <c r="BD129" s="33"/>
      <c r="BE129" s="33"/>
      <c r="BF129" s="33"/>
      <c r="BG129" s="33"/>
      <c r="BH129" s="33"/>
      <c r="BI129" s="33"/>
      <c r="BJ129" s="33"/>
      <c r="BK129" s="33"/>
      <c r="BL129" s="22">
        <v>4.0</v>
      </c>
      <c r="BM129" s="33"/>
      <c r="BN129" s="33"/>
      <c r="BO129" s="33"/>
      <c r="BP129" s="33"/>
      <c r="BQ129" s="33"/>
      <c r="BR129" s="33"/>
      <c r="BS129" s="33"/>
      <c r="BT129" s="33"/>
      <c r="BU129" s="22">
        <v>2.0</v>
      </c>
      <c r="BV129" s="33"/>
      <c r="BW129" s="33"/>
      <c r="BX129" s="22">
        <v>2.0</v>
      </c>
      <c r="BY129" s="33"/>
      <c r="BZ129" s="33"/>
      <c r="CA129" s="33"/>
      <c r="CB129" s="33"/>
      <c r="CC129" s="33"/>
      <c r="CD129" s="33"/>
      <c r="CE129" s="33"/>
      <c r="CF129" s="33"/>
      <c r="CG129" s="33"/>
      <c r="CH129" s="33"/>
      <c r="CI129" s="33"/>
      <c r="CJ129" s="33"/>
      <c r="CK129" s="33"/>
      <c r="CL129" s="33"/>
      <c r="CM129" s="33"/>
      <c r="CN129" s="33"/>
      <c r="CO129" s="33"/>
      <c r="CP129" s="33"/>
      <c r="CQ129" s="33"/>
      <c r="CR129" s="33"/>
      <c r="CS129" s="33"/>
      <c r="CT129" s="33"/>
      <c r="CU129" s="33"/>
      <c r="CV129" s="33"/>
      <c r="CW129" s="33"/>
      <c r="CX129" s="33"/>
      <c r="CY129" s="33"/>
      <c r="CZ129" s="33"/>
      <c r="DA129" s="33"/>
      <c r="DB129" s="33"/>
      <c r="DC129" s="33"/>
      <c r="DD129" s="33"/>
      <c r="DE129" s="33"/>
      <c r="DF129" s="33"/>
      <c r="DG129" s="33"/>
      <c r="DH129" s="33"/>
      <c r="DI129" s="33"/>
      <c r="DJ129" s="33"/>
      <c r="DK129" s="33"/>
      <c r="DL129" s="33"/>
      <c r="DM129" s="33"/>
      <c r="DN129" s="33"/>
      <c r="DO129" s="33"/>
      <c r="DP129" s="33"/>
      <c r="DQ129" s="33"/>
      <c r="DR129" s="33"/>
      <c r="DS129" s="33"/>
      <c r="DT129" s="33"/>
      <c r="DU129" s="33"/>
      <c r="DV129" s="33"/>
      <c r="DW129" s="33"/>
      <c r="DX129" s="33"/>
      <c r="DY129" s="33"/>
      <c r="DZ129" s="33"/>
      <c r="EA129" s="33"/>
      <c r="EB129" s="33"/>
      <c r="EC129" s="33"/>
      <c r="ED129" s="33"/>
      <c r="EE129" s="33"/>
      <c r="EF129" s="33"/>
      <c r="EG129" s="33"/>
      <c r="EH129" s="33"/>
      <c r="EI129" s="33"/>
      <c r="EJ129" s="33"/>
      <c r="EK129" s="33"/>
      <c r="EL129" s="33"/>
      <c r="EM129" s="33"/>
      <c r="EN129" s="33"/>
      <c r="EO129" s="33"/>
      <c r="EP129" s="33"/>
      <c r="EQ129" s="33"/>
      <c r="ER129" s="33"/>
      <c r="ES129" s="33"/>
      <c r="ET129" s="33"/>
      <c r="EU129" s="33"/>
      <c r="EV129" s="33"/>
      <c r="EW129" s="33"/>
      <c r="EX129" s="33"/>
      <c r="EY129" s="33"/>
      <c r="EZ129" s="33"/>
      <c r="FA129" s="23" t="s">
        <v>794</v>
      </c>
      <c r="FB129" s="23"/>
      <c r="FC129" s="23"/>
      <c r="FD129" s="23"/>
    </row>
    <row r="130">
      <c r="A130" s="22" t="s">
        <v>795</v>
      </c>
      <c r="B130" s="23" t="s">
        <v>733</v>
      </c>
      <c r="C130" s="24" t="s">
        <v>82</v>
      </c>
      <c r="D130" s="23" t="s">
        <v>18</v>
      </c>
      <c r="E130" s="25"/>
      <c r="F130" s="25"/>
      <c r="G130" s="23" t="s">
        <v>796</v>
      </c>
      <c r="H130" s="23" t="s">
        <v>797</v>
      </c>
      <c r="I130" s="23" t="s">
        <v>13</v>
      </c>
      <c r="J130" s="23" t="s">
        <v>13</v>
      </c>
      <c r="K130" s="23" t="s">
        <v>272</v>
      </c>
      <c r="L130" s="23" t="s">
        <v>798</v>
      </c>
      <c r="M130" s="23" t="s">
        <v>110</v>
      </c>
      <c r="N130" s="26">
        <v>42300.0</v>
      </c>
      <c r="O130" s="26">
        <v>42300.0</v>
      </c>
      <c r="P130" s="27"/>
      <c r="Q130" s="28"/>
      <c r="R130" s="28"/>
      <c r="S130" s="28"/>
      <c r="T130" s="28">
        <f t="shared" si="3"/>
        <v>1223</v>
      </c>
      <c r="U130" s="29">
        <f t="shared" ref="U130:W130" si="269">IF(ISBLANK($A130),"",sum(AE130,AK130,AQ130,AW130,BC130,BI130,BO130,BU130,CA130,CG130,CM130,CS130,CY130,DE130,DK130,DQ130,DW130,EC130,EI130,EO130,EU130))</f>
        <v>2</v>
      </c>
      <c r="V130" s="29">
        <f t="shared" si="269"/>
        <v>3</v>
      </c>
      <c r="W130" s="29">
        <f t="shared" si="269"/>
        <v>0</v>
      </c>
      <c r="X130" s="30">
        <f t="shared" si="28"/>
        <v>5</v>
      </c>
      <c r="Y130" s="29">
        <f t="shared" ref="Y130:AA130" si="270">IF(ISBLANK($A130),"",sum(AH130,AN130,AT130,AZ130,BF130,BL130,BR130,BX130,CD130,CJ130,CP130,CV130,DB130,DH130,DN130,DT130,DZ130,EF130,EL130,ER130,EX130))</f>
        <v>3</v>
      </c>
      <c r="Z130" s="29">
        <f t="shared" si="270"/>
        <v>4</v>
      </c>
      <c r="AA130" s="29">
        <f t="shared" si="270"/>
        <v>0</v>
      </c>
      <c r="AB130" s="30">
        <f t="shared" si="222"/>
        <v>7</v>
      </c>
      <c r="AC130" s="31">
        <f t="shared" si="8"/>
        <v>0.6</v>
      </c>
      <c r="AD130" s="48" t="str">
        <f t="shared" si="169"/>
        <v>20+</v>
      </c>
      <c r="AE130" s="22">
        <v>1.0</v>
      </c>
      <c r="AF130" s="22">
        <v>1.0</v>
      </c>
      <c r="AG130" s="33"/>
      <c r="AH130" s="33"/>
      <c r="AI130" s="33"/>
      <c r="AJ130" s="33"/>
      <c r="AK130" s="22">
        <v>1.0</v>
      </c>
      <c r="AL130" s="22">
        <v>2.0</v>
      </c>
      <c r="AM130" s="33"/>
      <c r="AN130" s="33"/>
      <c r="AO130" s="33"/>
      <c r="AP130" s="33"/>
      <c r="AQ130" s="33"/>
      <c r="AR130" s="33"/>
      <c r="AS130" s="33"/>
      <c r="AT130" s="33"/>
      <c r="AU130" s="33"/>
      <c r="AV130" s="33"/>
      <c r="AW130" s="33"/>
      <c r="AX130" s="33"/>
      <c r="AY130" s="33"/>
      <c r="AZ130" s="22">
        <v>1.0</v>
      </c>
      <c r="BA130" s="33"/>
      <c r="BB130" s="33"/>
      <c r="BC130" s="33"/>
      <c r="BD130" s="33"/>
      <c r="BE130" s="33"/>
      <c r="BF130" s="33"/>
      <c r="BG130" s="33"/>
      <c r="BH130" s="33"/>
      <c r="BI130" s="33"/>
      <c r="BJ130" s="33"/>
      <c r="BK130" s="33"/>
      <c r="BL130" s="22">
        <v>2.0</v>
      </c>
      <c r="BM130" s="22">
        <v>2.0</v>
      </c>
      <c r="BN130" s="33"/>
      <c r="BO130" s="33"/>
      <c r="BP130" s="33"/>
      <c r="BQ130" s="33"/>
      <c r="BR130" s="33"/>
      <c r="BS130" s="33"/>
      <c r="BT130" s="33"/>
      <c r="BU130" s="33"/>
      <c r="BV130" s="33"/>
      <c r="BW130" s="33"/>
      <c r="BX130" s="33"/>
      <c r="BY130" s="22">
        <v>2.0</v>
      </c>
      <c r="BZ130" s="33"/>
      <c r="CA130" s="33"/>
      <c r="CB130" s="33"/>
      <c r="CC130" s="33"/>
      <c r="CD130" s="33"/>
      <c r="CE130" s="33"/>
      <c r="CF130" s="33"/>
      <c r="CG130" s="33"/>
      <c r="CH130" s="33"/>
      <c r="CI130" s="33"/>
      <c r="CJ130" s="33"/>
      <c r="CK130" s="33"/>
      <c r="CL130" s="33"/>
      <c r="CM130" s="33"/>
      <c r="CN130" s="33"/>
      <c r="CO130" s="33"/>
      <c r="CP130" s="33"/>
      <c r="CQ130" s="33"/>
      <c r="CR130" s="33"/>
      <c r="CS130" s="33"/>
      <c r="CT130" s="33"/>
      <c r="CU130" s="33"/>
      <c r="CV130" s="33"/>
      <c r="CW130" s="33"/>
      <c r="CX130" s="33"/>
      <c r="CY130" s="33"/>
      <c r="CZ130" s="33"/>
      <c r="DA130" s="33"/>
      <c r="DB130" s="33"/>
      <c r="DC130" s="33"/>
      <c r="DD130" s="33"/>
      <c r="DE130" s="33"/>
      <c r="DF130" s="33"/>
      <c r="DG130" s="33"/>
      <c r="DH130" s="33"/>
      <c r="DI130" s="33"/>
      <c r="DJ130" s="33"/>
      <c r="DK130" s="33"/>
      <c r="DL130" s="33"/>
      <c r="DM130" s="33"/>
      <c r="DN130" s="33"/>
      <c r="DO130" s="33"/>
      <c r="DP130" s="33"/>
      <c r="DQ130" s="33"/>
      <c r="DR130" s="33"/>
      <c r="DS130" s="33"/>
      <c r="DT130" s="33"/>
      <c r="DU130" s="33"/>
      <c r="DV130" s="33"/>
      <c r="DW130" s="33"/>
      <c r="DX130" s="33"/>
      <c r="DY130" s="33"/>
      <c r="DZ130" s="33"/>
      <c r="EA130" s="33"/>
      <c r="EB130" s="33"/>
      <c r="EC130" s="33"/>
      <c r="ED130" s="33"/>
      <c r="EE130" s="33"/>
      <c r="EF130" s="33"/>
      <c r="EG130" s="33"/>
      <c r="EH130" s="33"/>
      <c r="EI130" s="33"/>
      <c r="EJ130" s="33"/>
      <c r="EK130" s="33"/>
      <c r="EL130" s="33"/>
      <c r="EM130" s="33"/>
      <c r="EN130" s="33"/>
      <c r="EO130" s="33"/>
      <c r="EP130" s="33"/>
      <c r="EQ130" s="33"/>
      <c r="ER130" s="33"/>
      <c r="ES130" s="33"/>
      <c r="ET130" s="33"/>
      <c r="EU130" s="33"/>
      <c r="EV130" s="33"/>
      <c r="EW130" s="33"/>
      <c r="EX130" s="33"/>
      <c r="EY130" s="33"/>
      <c r="EZ130" s="33"/>
      <c r="FA130" s="23" t="s">
        <v>799</v>
      </c>
      <c r="FB130" s="23"/>
      <c r="FC130" s="23"/>
      <c r="FD130" s="23"/>
    </row>
    <row r="131">
      <c r="A131" s="34" t="s">
        <v>800</v>
      </c>
      <c r="B131" s="35" t="s">
        <v>402</v>
      </c>
      <c r="C131" s="49" t="s">
        <v>82</v>
      </c>
      <c r="D131" s="35" t="s">
        <v>18</v>
      </c>
      <c r="E131" s="47"/>
      <c r="F131" s="47"/>
      <c r="G131" s="35" t="s">
        <v>705</v>
      </c>
      <c r="H131" s="35" t="s">
        <v>311</v>
      </c>
      <c r="I131" s="35" t="s">
        <v>13</v>
      </c>
      <c r="J131" s="35" t="s">
        <v>13</v>
      </c>
      <c r="K131" s="35" t="s">
        <v>96</v>
      </c>
      <c r="L131" s="35" t="s">
        <v>378</v>
      </c>
      <c r="M131" s="35" t="s">
        <v>75</v>
      </c>
      <c r="N131" s="38">
        <v>42200.0</v>
      </c>
      <c r="O131" s="38">
        <v>42200.0</v>
      </c>
      <c r="P131" s="39"/>
      <c r="Q131" s="41"/>
      <c r="R131" s="41"/>
      <c r="S131" s="41"/>
      <c r="T131" s="41">
        <f t="shared" si="3"/>
        <v>1323</v>
      </c>
      <c r="U131" s="42">
        <f t="shared" ref="U131:W131" si="271">IF(ISBLANK($A131),"",sum(AE131,AK131,AQ131,AW131,BC131,BI131,BO131,BU131,CA131,CG131,CM131,CS131,CY131,DE131,DK131,DQ131,DW131,EC131,EI131,EO131,EU131))</f>
        <v>6</v>
      </c>
      <c r="V131" s="42">
        <f t="shared" si="271"/>
        <v>1</v>
      </c>
      <c r="W131" s="42">
        <f t="shared" si="271"/>
        <v>0</v>
      </c>
      <c r="X131" s="50">
        <v>7.0</v>
      </c>
      <c r="Y131" s="42">
        <f t="shared" ref="Y131:AA131" si="272">IF(ISBLANK($A131),"",sum(AH131,AN131,AT131,AZ131,BF131,BL131,BR131,BX131,CD131,CJ131,CP131,CV131,DB131,DH131,DN131,DT131,DZ131,EF131,EL131,ER131,EX131))</f>
        <v>3</v>
      </c>
      <c r="Z131" s="42">
        <f t="shared" si="272"/>
        <v>0</v>
      </c>
      <c r="AA131" s="42">
        <f t="shared" si="272"/>
        <v>0</v>
      </c>
      <c r="AB131" s="43">
        <f t="shared" si="222"/>
        <v>3</v>
      </c>
      <c r="AC131" s="44">
        <f t="shared" si="8"/>
        <v>0.4285714286</v>
      </c>
      <c r="AD131" s="32" t="str">
        <f t="shared" si="169"/>
        <v>20+</v>
      </c>
      <c r="AE131" s="46"/>
      <c r="AF131" s="46"/>
      <c r="AG131" s="46"/>
      <c r="AH131" s="51">
        <v>2.0</v>
      </c>
      <c r="AI131" s="46"/>
      <c r="AJ131" s="46"/>
      <c r="AK131" s="51">
        <v>2.0</v>
      </c>
      <c r="AL131" s="51">
        <v>1.0</v>
      </c>
      <c r="AM131" s="46"/>
      <c r="AN131" s="46"/>
      <c r="AO131" s="46"/>
      <c r="AP131" s="46"/>
      <c r="AQ131" s="51">
        <v>1.0</v>
      </c>
      <c r="AR131" s="46"/>
      <c r="AS131" s="46"/>
      <c r="AT131" s="46"/>
      <c r="AU131" s="46"/>
      <c r="AV131" s="46"/>
      <c r="AW131" s="51">
        <v>1.0</v>
      </c>
      <c r="AX131" s="46"/>
      <c r="AY131" s="46"/>
      <c r="AZ131" s="46"/>
      <c r="BA131" s="46"/>
      <c r="BB131" s="46"/>
      <c r="BC131" s="46"/>
      <c r="BD131" s="46"/>
      <c r="BE131" s="46"/>
      <c r="BF131" s="46"/>
      <c r="BG131" s="46"/>
      <c r="BH131" s="46"/>
      <c r="BI131" s="46"/>
      <c r="BJ131" s="46"/>
      <c r="BK131" s="46"/>
      <c r="BL131" s="46"/>
      <c r="BM131" s="46"/>
      <c r="BN131" s="46"/>
      <c r="BO131" s="46"/>
      <c r="BP131" s="46"/>
      <c r="BQ131" s="46"/>
      <c r="BR131" s="46"/>
      <c r="BS131" s="46"/>
      <c r="BT131" s="46"/>
      <c r="BU131" s="46"/>
      <c r="BV131" s="46"/>
      <c r="BW131" s="46"/>
      <c r="BX131" s="46"/>
      <c r="BY131" s="46"/>
      <c r="BZ131" s="46"/>
      <c r="CA131" s="46"/>
      <c r="CB131" s="46"/>
      <c r="CC131" s="46"/>
      <c r="CD131" s="46"/>
      <c r="CE131" s="46"/>
      <c r="CF131" s="46"/>
      <c r="CG131" s="46"/>
      <c r="CH131" s="46"/>
      <c r="CI131" s="46"/>
      <c r="CJ131" s="46"/>
      <c r="CK131" s="46"/>
      <c r="CL131" s="46"/>
      <c r="CM131" s="46"/>
      <c r="CN131" s="46"/>
      <c r="CO131" s="46"/>
      <c r="CP131" s="51">
        <v>1.0</v>
      </c>
      <c r="CQ131" s="46"/>
      <c r="CR131" s="46"/>
      <c r="CS131" s="46"/>
      <c r="CT131" s="46"/>
      <c r="CU131" s="46"/>
      <c r="CV131" s="46"/>
      <c r="CW131" s="46"/>
      <c r="CX131" s="46"/>
      <c r="CY131" s="51">
        <v>2.0</v>
      </c>
      <c r="CZ131" s="46"/>
      <c r="DA131" s="46"/>
      <c r="DB131" s="46"/>
      <c r="DC131" s="46"/>
      <c r="DD131" s="46"/>
      <c r="DE131" s="46"/>
      <c r="DF131" s="46"/>
      <c r="DG131" s="46"/>
      <c r="DH131" s="46"/>
      <c r="DI131" s="46"/>
      <c r="DJ131" s="46"/>
      <c r="DK131" s="46"/>
      <c r="DL131" s="46"/>
      <c r="DM131" s="46"/>
      <c r="DN131" s="46"/>
      <c r="DO131" s="46"/>
      <c r="DP131" s="46"/>
      <c r="DQ131" s="46"/>
      <c r="DR131" s="46"/>
      <c r="DS131" s="46"/>
      <c r="DT131" s="46"/>
      <c r="DU131" s="46"/>
      <c r="DV131" s="46"/>
      <c r="DW131" s="46"/>
      <c r="DX131" s="46"/>
      <c r="DY131" s="46"/>
      <c r="DZ131" s="46"/>
      <c r="EA131" s="46"/>
      <c r="EB131" s="46"/>
      <c r="EC131" s="46"/>
      <c r="ED131" s="46"/>
      <c r="EE131" s="46"/>
      <c r="EF131" s="46"/>
      <c r="EG131" s="46"/>
      <c r="EH131" s="46"/>
      <c r="EI131" s="46"/>
      <c r="EJ131" s="46"/>
      <c r="EK131" s="46"/>
      <c r="EL131" s="46"/>
      <c r="EM131" s="46"/>
      <c r="EN131" s="46"/>
      <c r="EO131" s="46"/>
      <c r="EP131" s="46"/>
      <c r="EQ131" s="46"/>
      <c r="ER131" s="46"/>
      <c r="ES131" s="46"/>
      <c r="ET131" s="46"/>
      <c r="EU131" s="46"/>
      <c r="EV131" s="46"/>
      <c r="EW131" s="46"/>
      <c r="EX131" s="46"/>
      <c r="EY131" s="46"/>
      <c r="EZ131" s="46"/>
      <c r="FA131" s="35" t="s">
        <v>801</v>
      </c>
      <c r="FB131" s="35"/>
      <c r="FC131" s="35"/>
      <c r="FD131" s="35"/>
    </row>
    <row r="132">
      <c r="A132" s="34" t="s">
        <v>802</v>
      </c>
      <c r="B132" s="35" t="s">
        <v>485</v>
      </c>
      <c r="C132" s="49" t="s">
        <v>109</v>
      </c>
      <c r="D132" s="35" t="s">
        <v>18</v>
      </c>
      <c r="E132" s="47"/>
      <c r="F132" s="47"/>
      <c r="G132" s="35" t="s">
        <v>803</v>
      </c>
      <c r="H132" s="35" t="s">
        <v>529</v>
      </c>
      <c r="I132" s="35" t="s">
        <v>13</v>
      </c>
      <c r="J132" s="35" t="s">
        <v>13</v>
      </c>
      <c r="K132" s="35" t="s">
        <v>96</v>
      </c>
      <c r="L132" s="8" t="s">
        <v>492</v>
      </c>
      <c r="M132" s="35" t="s">
        <v>50</v>
      </c>
      <c r="N132" s="38">
        <v>42184.0</v>
      </c>
      <c r="O132" s="38">
        <v>42184.0</v>
      </c>
      <c r="P132" s="39"/>
      <c r="Q132" s="41"/>
      <c r="R132" s="41"/>
      <c r="S132" s="41"/>
      <c r="T132" s="41">
        <f t="shared" si="3"/>
        <v>1339</v>
      </c>
      <c r="U132" s="42">
        <f t="shared" ref="U132:W132" si="273">IF(ISBLANK($A132),"",sum(AE132,AK132,AQ132,AW132,BC132,BI132,BO132,BU132,CA132,CG132,CM132,CS132,CY132,DE132,DK132,DQ132,DW132,EC132,EI132,EO132,EU132))</f>
        <v>2</v>
      </c>
      <c r="V132" s="42">
        <f t="shared" si="273"/>
        <v>3</v>
      </c>
      <c r="W132" s="42">
        <f t="shared" si="273"/>
        <v>0</v>
      </c>
      <c r="X132" s="43">
        <f t="shared" ref="X132:X144" si="276">IF(ISBLANK($A132),"", sum(U132:W132))</f>
        <v>5</v>
      </c>
      <c r="Y132" s="42">
        <f t="shared" ref="Y132:AA132" si="274">IF(ISBLANK($A132),"",sum(AH132,AN132,AT132,AZ132,BF132,BL132,BR132,BX132,CD132,CJ132,CP132,CV132,DB132,DH132,DN132,DT132,DZ132,EF132,EL132,ER132,EX132))</f>
        <v>5</v>
      </c>
      <c r="Z132" s="42">
        <f t="shared" si="274"/>
        <v>1</v>
      </c>
      <c r="AA132" s="42">
        <f t="shared" si="274"/>
        <v>0</v>
      </c>
      <c r="AB132" s="43">
        <f t="shared" si="222"/>
        <v>6</v>
      </c>
      <c r="AC132" s="44">
        <f t="shared" si="8"/>
        <v>1</v>
      </c>
      <c r="AD132" s="32" t="str">
        <f t="shared" si="169"/>
        <v>20+</v>
      </c>
      <c r="AE132" s="46"/>
      <c r="AF132" s="46"/>
      <c r="AG132" s="46"/>
      <c r="AH132" s="46"/>
      <c r="AI132" s="46"/>
      <c r="AJ132" s="46"/>
      <c r="AK132" s="51">
        <v>1.0</v>
      </c>
      <c r="AL132" s="51">
        <v>1.0</v>
      </c>
      <c r="AM132" s="46"/>
      <c r="AN132" s="46"/>
      <c r="AO132" s="46"/>
      <c r="AP132" s="46"/>
      <c r="AQ132" s="51">
        <v>1.0</v>
      </c>
      <c r="AR132" s="51">
        <v>1.0</v>
      </c>
      <c r="AS132" s="46"/>
      <c r="AT132" s="46"/>
      <c r="AU132" s="46"/>
      <c r="AV132" s="46"/>
      <c r="AW132" s="46"/>
      <c r="AX132" s="46"/>
      <c r="AY132" s="46"/>
      <c r="AZ132" s="51">
        <v>3.0</v>
      </c>
      <c r="BA132" s="46"/>
      <c r="BB132" s="46"/>
      <c r="BC132" s="46"/>
      <c r="BD132" s="46"/>
      <c r="BE132" s="46"/>
      <c r="BF132" s="46"/>
      <c r="BG132" s="46"/>
      <c r="BH132" s="46"/>
      <c r="BI132" s="46"/>
      <c r="BJ132" s="46"/>
      <c r="BK132" s="46"/>
      <c r="BL132" s="46"/>
      <c r="BM132" s="46"/>
      <c r="BN132" s="46"/>
      <c r="BO132" s="46"/>
      <c r="BP132" s="46"/>
      <c r="BQ132" s="46"/>
      <c r="BR132" s="51">
        <v>2.0</v>
      </c>
      <c r="BS132" s="46"/>
      <c r="BT132" s="46"/>
      <c r="BU132" s="46"/>
      <c r="BV132" s="51">
        <v>1.0</v>
      </c>
      <c r="BW132" s="46"/>
      <c r="BX132" s="46"/>
      <c r="BY132" s="51">
        <v>1.0</v>
      </c>
      <c r="BZ132" s="46"/>
      <c r="CA132" s="46"/>
      <c r="CB132" s="46"/>
      <c r="CC132" s="46"/>
      <c r="CD132" s="46"/>
      <c r="CE132" s="46"/>
      <c r="CF132" s="46"/>
      <c r="CG132" s="46"/>
      <c r="CH132" s="46"/>
      <c r="CI132" s="46"/>
      <c r="CJ132" s="46"/>
      <c r="CK132" s="46"/>
      <c r="CL132" s="46"/>
      <c r="CM132" s="46"/>
      <c r="CN132" s="46"/>
      <c r="CO132" s="46"/>
      <c r="CP132" s="46"/>
      <c r="CQ132" s="46"/>
      <c r="CR132" s="46"/>
      <c r="CS132" s="46"/>
      <c r="CT132" s="46"/>
      <c r="CU132" s="46"/>
      <c r="CV132" s="46"/>
      <c r="CW132" s="46"/>
      <c r="CX132" s="46"/>
      <c r="CY132" s="46"/>
      <c r="CZ132" s="46"/>
      <c r="DA132" s="46"/>
      <c r="DB132" s="46"/>
      <c r="DC132" s="46"/>
      <c r="DD132" s="46"/>
      <c r="DE132" s="46"/>
      <c r="DF132" s="46"/>
      <c r="DG132" s="46"/>
      <c r="DH132" s="46"/>
      <c r="DI132" s="46"/>
      <c r="DJ132" s="46"/>
      <c r="DK132" s="46"/>
      <c r="DL132" s="46"/>
      <c r="DM132" s="46"/>
      <c r="DN132" s="46"/>
      <c r="DO132" s="46"/>
      <c r="DP132" s="46"/>
      <c r="DQ132" s="46"/>
      <c r="DR132" s="46"/>
      <c r="DS132" s="46"/>
      <c r="DT132" s="46"/>
      <c r="DU132" s="46"/>
      <c r="DV132" s="46"/>
      <c r="DW132" s="46"/>
      <c r="DX132" s="46"/>
      <c r="DY132" s="46"/>
      <c r="DZ132" s="46"/>
      <c r="EA132" s="46"/>
      <c r="EB132" s="46"/>
      <c r="EC132" s="46"/>
      <c r="ED132" s="46"/>
      <c r="EE132" s="46"/>
      <c r="EF132" s="46"/>
      <c r="EG132" s="46"/>
      <c r="EH132" s="46"/>
      <c r="EI132" s="46"/>
      <c r="EJ132" s="46"/>
      <c r="EK132" s="46"/>
      <c r="EL132" s="46"/>
      <c r="EM132" s="46"/>
      <c r="EN132" s="46"/>
      <c r="EO132" s="46"/>
      <c r="EP132" s="46"/>
      <c r="EQ132" s="46"/>
      <c r="ER132" s="46"/>
      <c r="ES132" s="46"/>
      <c r="ET132" s="46"/>
      <c r="EU132" s="46"/>
      <c r="EV132" s="46"/>
      <c r="EW132" s="46"/>
      <c r="EX132" s="46"/>
      <c r="EY132" s="46"/>
      <c r="EZ132" s="46"/>
      <c r="FA132" s="35" t="s">
        <v>804</v>
      </c>
      <c r="FB132" s="35"/>
      <c r="FC132" s="35"/>
      <c r="FD132" s="35"/>
    </row>
    <row r="133">
      <c r="A133" s="22" t="s">
        <v>805</v>
      </c>
      <c r="B133" s="23" t="s">
        <v>729</v>
      </c>
      <c r="C133" s="24" t="s">
        <v>82</v>
      </c>
      <c r="D133" s="23" t="s">
        <v>18</v>
      </c>
      <c r="E133" s="25"/>
      <c r="F133" s="25"/>
      <c r="G133" s="23" t="s">
        <v>730</v>
      </c>
      <c r="H133" s="23" t="s">
        <v>311</v>
      </c>
      <c r="I133" s="23" t="s">
        <v>13</v>
      </c>
      <c r="J133" s="23" t="s">
        <v>13</v>
      </c>
      <c r="K133" s="23" t="s">
        <v>272</v>
      </c>
      <c r="L133" s="23" t="s">
        <v>327</v>
      </c>
      <c r="M133" s="23" t="s">
        <v>85</v>
      </c>
      <c r="N133" s="26">
        <v>42300.0</v>
      </c>
      <c r="O133" s="26">
        <v>42300.0</v>
      </c>
      <c r="P133" s="27"/>
      <c r="Q133" s="28"/>
      <c r="R133" s="28"/>
      <c r="S133" s="28"/>
      <c r="T133" s="28">
        <f t="shared" si="3"/>
        <v>1223</v>
      </c>
      <c r="U133" s="29">
        <f t="shared" ref="U133:W133" si="275">IF(ISBLANK($A133),"",sum(AE133,AK133,AQ133,AW133,BC133,BI133,BO133,BU133,CA133,CG133,CM133,CS133,CY133,DE133,DK133,DQ133,DW133,EC133,EI133,EO133,EU133))</f>
        <v>0</v>
      </c>
      <c r="V133" s="29">
        <f t="shared" si="275"/>
        <v>0</v>
      </c>
      <c r="W133" s="29">
        <f t="shared" si="275"/>
        <v>0</v>
      </c>
      <c r="X133" s="30">
        <f t="shared" si="276"/>
        <v>0</v>
      </c>
      <c r="Y133" s="29">
        <f t="shared" ref="Y133:AA133" si="277">IF(ISBLANK($A133),"",sum(AH133,AN133,AT133,AZ133,BF133,BL133,BR133,BX133,CD133,CJ133,CP133,CV133,DB133,DH133,DN133,DT133,DZ133,EF133,EL133,ER133,EX133))</f>
        <v>0</v>
      </c>
      <c r="Z133" s="29">
        <f t="shared" si="277"/>
        <v>0</v>
      </c>
      <c r="AA133" s="29">
        <f t="shared" si="277"/>
        <v>0</v>
      </c>
      <c r="AB133" s="30">
        <f t="shared" si="222"/>
        <v>0</v>
      </c>
      <c r="AC133" s="31" t="str">
        <f t="shared" si="8"/>
        <v/>
      </c>
      <c r="AD133" s="48" t="str">
        <f t="shared" si="169"/>
        <v>20+</v>
      </c>
      <c r="AE133" s="33"/>
      <c r="AF133" s="33"/>
      <c r="AG133" s="33"/>
      <c r="AH133" s="33"/>
      <c r="AI133" s="33"/>
      <c r="AJ133" s="33"/>
      <c r="AK133" s="33"/>
      <c r="AL133" s="33"/>
      <c r="AM133" s="33"/>
      <c r="AN133" s="33"/>
      <c r="AO133" s="33"/>
      <c r="AP133" s="33"/>
      <c r="AQ133" s="33"/>
      <c r="AR133" s="33"/>
      <c r="AS133" s="33"/>
      <c r="AT133" s="33"/>
      <c r="AU133" s="33"/>
      <c r="AV133" s="33"/>
      <c r="AW133" s="33"/>
      <c r="AX133" s="33"/>
      <c r="AY133" s="33"/>
      <c r="AZ133" s="33"/>
      <c r="BA133" s="33"/>
      <c r="BB133" s="33"/>
      <c r="BC133" s="33"/>
      <c r="BD133" s="33"/>
      <c r="BE133" s="33"/>
      <c r="BF133" s="33"/>
      <c r="BG133" s="33"/>
      <c r="BH133" s="33"/>
      <c r="BI133" s="33"/>
      <c r="BJ133" s="33"/>
      <c r="BK133" s="33"/>
      <c r="BL133" s="33"/>
      <c r="BM133" s="33"/>
      <c r="BN133" s="33"/>
      <c r="BO133" s="33"/>
      <c r="BP133" s="33"/>
      <c r="BQ133" s="33"/>
      <c r="BR133" s="33"/>
      <c r="BS133" s="33"/>
      <c r="BT133" s="33"/>
      <c r="BU133" s="33"/>
      <c r="BV133" s="33"/>
      <c r="BW133" s="33"/>
      <c r="BX133" s="33"/>
      <c r="BY133" s="33"/>
      <c r="BZ133" s="33"/>
      <c r="CA133" s="33"/>
      <c r="CB133" s="33"/>
      <c r="CC133" s="33"/>
      <c r="CD133" s="33"/>
      <c r="CE133" s="33"/>
      <c r="CF133" s="33"/>
      <c r="CG133" s="33"/>
      <c r="CH133" s="33"/>
      <c r="CI133" s="33"/>
      <c r="CJ133" s="33"/>
      <c r="CK133" s="33"/>
      <c r="CL133" s="33"/>
      <c r="CM133" s="33"/>
      <c r="CN133" s="33"/>
      <c r="CO133" s="33"/>
      <c r="CP133" s="33"/>
      <c r="CQ133" s="33"/>
      <c r="CR133" s="33"/>
      <c r="CS133" s="33"/>
      <c r="CT133" s="33"/>
      <c r="CU133" s="33"/>
      <c r="CV133" s="33"/>
      <c r="CW133" s="33"/>
      <c r="CX133" s="33"/>
      <c r="CY133" s="33"/>
      <c r="CZ133" s="33"/>
      <c r="DA133" s="33"/>
      <c r="DB133" s="33"/>
      <c r="DC133" s="33"/>
      <c r="DD133" s="33"/>
      <c r="DE133" s="33"/>
      <c r="DF133" s="33"/>
      <c r="DG133" s="33"/>
      <c r="DH133" s="33"/>
      <c r="DI133" s="33"/>
      <c r="DJ133" s="33"/>
      <c r="DK133" s="33"/>
      <c r="DL133" s="33"/>
      <c r="DM133" s="33"/>
      <c r="DN133" s="33"/>
      <c r="DO133" s="33"/>
      <c r="DP133" s="33"/>
      <c r="DQ133" s="33"/>
      <c r="DR133" s="33"/>
      <c r="DS133" s="33"/>
      <c r="DT133" s="33"/>
      <c r="DU133" s="33"/>
      <c r="DV133" s="33"/>
      <c r="DW133" s="33"/>
      <c r="DX133" s="33"/>
      <c r="DY133" s="33"/>
      <c r="DZ133" s="33"/>
      <c r="EA133" s="33"/>
      <c r="EB133" s="33"/>
      <c r="EC133" s="33"/>
      <c r="ED133" s="33"/>
      <c r="EE133" s="33"/>
      <c r="EF133" s="33"/>
      <c r="EG133" s="33"/>
      <c r="EH133" s="33"/>
      <c r="EI133" s="33"/>
      <c r="EJ133" s="33"/>
      <c r="EK133" s="33"/>
      <c r="EL133" s="33"/>
      <c r="EM133" s="33"/>
      <c r="EN133" s="33"/>
      <c r="EO133" s="33"/>
      <c r="EP133" s="33"/>
      <c r="EQ133" s="33"/>
      <c r="ER133" s="33"/>
      <c r="ES133" s="33"/>
      <c r="ET133" s="33"/>
      <c r="EU133" s="33"/>
      <c r="EV133" s="33"/>
      <c r="EW133" s="33"/>
      <c r="EX133" s="33"/>
      <c r="EY133" s="33"/>
      <c r="EZ133" s="33"/>
      <c r="FA133" s="23" t="s">
        <v>806</v>
      </c>
      <c r="FB133" s="23"/>
      <c r="FC133" s="23"/>
      <c r="FD133" s="23"/>
    </row>
    <row r="134">
      <c r="A134" s="34" t="s">
        <v>807</v>
      </c>
      <c r="B134" s="35" t="s">
        <v>427</v>
      </c>
      <c r="C134" s="49" t="s">
        <v>82</v>
      </c>
      <c r="D134" s="35" t="s">
        <v>18</v>
      </c>
      <c r="E134" s="47"/>
      <c r="F134" s="47"/>
      <c r="G134" s="35" t="s">
        <v>639</v>
      </c>
      <c r="H134" s="35" t="s">
        <v>311</v>
      </c>
      <c r="I134" s="35" t="s">
        <v>13</v>
      </c>
      <c r="J134" s="35" t="s">
        <v>13</v>
      </c>
      <c r="K134" s="35" t="s">
        <v>96</v>
      </c>
      <c r="L134" s="35" t="s">
        <v>492</v>
      </c>
      <c r="M134" s="35" t="s">
        <v>50</v>
      </c>
      <c r="N134" s="38">
        <v>42255.0</v>
      </c>
      <c r="O134" s="38">
        <v>42255.0</v>
      </c>
      <c r="P134" s="39"/>
      <c r="Q134" s="41"/>
      <c r="R134" s="41"/>
      <c r="S134" s="41"/>
      <c r="T134" s="41">
        <f t="shared" si="3"/>
        <v>1268</v>
      </c>
      <c r="U134" s="42">
        <f t="shared" ref="U134:W134" si="278">IF(ISBLANK($A134),"",sum(AE134,AK134,AQ134,AW134,BC134,BI134,BO134,BU134,CA134,CG134,CM134,CS134,CY134,DE134,DK134,DQ134,DW134,EC134,EI134,EO134,EU134))</f>
        <v>4</v>
      </c>
      <c r="V134" s="42">
        <f t="shared" si="278"/>
        <v>6</v>
      </c>
      <c r="W134" s="42">
        <f t="shared" si="278"/>
        <v>0</v>
      </c>
      <c r="X134" s="43">
        <f t="shared" si="276"/>
        <v>10</v>
      </c>
      <c r="Y134" s="42">
        <f t="shared" ref="Y134:AA134" si="279">IF(ISBLANK($A134),"",sum(AH134,AN134,AT134,AZ134,BF134,BL134,BR134,BX134,CD134,CJ134,CP134,CV134,DB134,DH134,DN134,DT134,DZ134,EF134,EL134,ER134,EX134))</f>
        <v>6</v>
      </c>
      <c r="Z134" s="42">
        <f t="shared" si="279"/>
        <v>3</v>
      </c>
      <c r="AA134" s="42">
        <f t="shared" si="279"/>
        <v>0</v>
      </c>
      <c r="AB134" s="43">
        <f t="shared" si="222"/>
        <v>9</v>
      </c>
      <c r="AC134" s="44">
        <f t="shared" si="8"/>
        <v>0.6</v>
      </c>
      <c r="AD134" s="32" t="str">
        <f t="shared" si="169"/>
        <v>20+</v>
      </c>
      <c r="AE134" s="46"/>
      <c r="AF134" s="46"/>
      <c r="AG134" s="46"/>
      <c r="AH134" s="46"/>
      <c r="AI134" s="46"/>
      <c r="AJ134" s="46"/>
      <c r="AK134" s="51">
        <v>3.0</v>
      </c>
      <c r="AL134" s="51">
        <v>1.0</v>
      </c>
      <c r="AM134" s="46"/>
      <c r="AN134" s="51">
        <v>3.0</v>
      </c>
      <c r="AO134" s="51">
        <v>1.0</v>
      </c>
      <c r="AP134" s="46"/>
      <c r="AQ134" s="51">
        <v>1.0</v>
      </c>
      <c r="AR134" s="51">
        <v>3.0</v>
      </c>
      <c r="AS134" s="46"/>
      <c r="AT134" s="46"/>
      <c r="AU134" s="46"/>
      <c r="AV134" s="46"/>
      <c r="AW134" s="46"/>
      <c r="AX134" s="51">
        <v>1.0</v>
      </c>
      <c r="AY134" s="46"/>
      <c r="AZ134" s="51">
        <v>1.0</v>
      </c>
      <c r="BA134" s="46"/>
      <c r="BB134" s="46"/>
      <c r="BC134" s="46"/>
      <c r="BD134" s="51">
        <v>1.0</v>
      </c>
      <c r="BE134" s="46"/>
      <c r="BF134" s="51">
        <v>2.0</v>
      </c>
      <c r="BG134" s="51">
        <v>1.0</v>
      </c>
      <c r="BH134" s="46"/>
      <c r="BI134" s="46"/>
      <c r="BJ134" s="46"/>
      <c r="BK134" s="46"/>
      <c r="BL134" s="46"/>
      <c r="BM134" s="51">
        <v>1.0</v>
      </c>
      <c r="BN134" s="46"/>
      <c r="BO134" s="46"/>
      <c r="BP134" s="46"/>
      <c r="BQ134" s="46"/>
      <c r="BR134" s="46"/>
      <c r="BS134" s="46"/>
      <c r="BT134" s="46"/>
      <c r="BU134" s="46"/>
      <c r="BV134" s="46"/>
      <c r="BW134" s="46"/>
      <c r="BX134" s="46"/>
      <c r="BY134" s="46"/>
      <c r="BZ134" s="46"/>
      <c r="CA134" s="46"/>
      <c r="CB134" s="46"/>
      <c r="CC134" s="46"/>
      <c r="CD134" s="46"/>
      <c r="CE134" s="46"/>
      <c r="CF134" s="46"/>
      <c r="CG134" s="46"/>
      <c r="CH134" s="46"/>
      <c r="CI134" s="46"/>
      <c r="CJ134" s="46"/>
      <c r="CK134" s="46"/>
      <c r="CL134" s="46"/>
      <c r="CM134" s="46"/>
      <c r="CN134" s="46"/>
      <c r="CO134" s="46"/>
      <c r="CP134" s="46"/>
      <c r="CQ134" s="46"/>
      <c r="CR134" s="46"/>
      <c r="CS134" s="46"/>
      <c r="CT134" s="46"/>
      <c r="CU134" s="46"/>
      <c r="CV134" s="46"/>
      <c r="CW134" s="46"/>
      <c r="CX134" s="46"/>
      <c r="CY134" s="46"/>
      <c r="CZ134" s="46"/>
      <c r="DA134" s="46"/>
      <c r="DB134" s="46"/>
      <c r="DC134" s="46"/>
      <c r="DD134" s="46"/>
      <c r="DE134" s="46"/>
      <c r="DF134" s="46"/>
      <c r="DG134" s="46"/>
      <c r="DH134" s="46"/>
      <c r="DI134" s="46"/>
      <c r="DJ134" s="46"/>
      <c r="DK134" s="46"/>
      <c r="DL134" s="46"/>
      <c r="DM134" s="46"/>
      <c r="DN134" s="46"/>
      <c r="DO134" s="46"/>
      <c r="DP134" s="46"/>
      <c r="DQ134" s="46"/>
      <c r="DR134" s="46"/>
      <c r="DS134" s="46"/>
      <c r="DT134" s="46"/>
      <c r="DU134" s="46"/>
      <c r="DV134" s="46"/>
      <c r="DW134" s="46"/>
      <c r="DX134" s="46"/>
      <c r="DY134" s="46"/>
      <c r="DZ134" s="46"/>
      <c r="EA134" s="46"/>
      <c r="EB134" s="46"/>
      <c r="EC134" s="46"/>
      <c r="ED134" s="46"/>
      <c r="EE134" s="46"/>
      <c r="EF134" s="46"/>
      <c r="EG134" s="46"/>
      <c r="EH134" s="46"/>
      <c r="EI134" s="46"/>
      <c r="EJ134" s="46"/>
      <c r="EK134" s="46"/>
      <c r="EL134" s="46"/>
      <c r="EM134" s="46"/>
      <c r="EN134" s="46"/>
      <c r="EO134" s="46"/>
      <c r="EP134" s="46"/>
      <c r="EQ134" s="46"/>
      <c r="ER134" s="46"/>
      <c r="ES134" s="46"/>
      <c r="ET134" s="46"/>
      <c r="EU134" s="46"/>
      <c r="EV134" s="46"/>
      <c r="EW134" s="46"/>
      <c r="EX134" s="46"/>
      <c r="EY134" s="46"/>
      <c r="EZ134" s="46"/>
      <c r="FA134" s="35" t="s">
        <v>808</v>
      </c>
      <c r="FB134" s="35"/>
      <c r="FC134" s="35"/>
      <c r="FD134" s="35"/>
    </row>
    <row r="135">
      <c r="A135" s="34" t="s">
        <v>809</v>
      </c>
      <c r="B135" s="35" t="s">
        <v>427</v>
      </c>
      <c r="C135" s="49" t="s">
        <v>82</v>
      </c>
      <c r="D135" s="35" t="s">
        <v>18</v>
      </c>
      <c r="E135" s="47"/>
      <c r="F135" s="47"/>
      <c r="G135" s="35" t="s">
        <v>810</v>
      </c>
      <c r="H135" s="35" t="s">
        <v>311</v>
      </c>
      <c r="I135" s="35" t="s">
        <v>13</v>
      </c>
      <c r="J135" s="35" t="s">
        <v>13</v>
      </c>
      <c r="K135" s="35" t="s">
        <v>96</v>
      </c>
      <c r="L135" s="35" t="s">
        <v>682</v>
      </c>
      <c r="M135" s="35" t="s">
        <v>33</v>
      </c>
      <c r="N135" s="38">
        <v>42236.0</v>
      </c>
      <c r="O135" s="38">
        <v>42236.0</v>
      </c>
      <c r="P135" s="39"/>
      <c r="Q135" s="41"/>
      <c r="R135" s="41"/>
      <c r="S135" s="41"/>
      <c r="T135" s="41">
        <f t="shared" si="3"/>
        <v>1287</v>
      </c>
      <c r="U135" s="42">
        <f t="shared" ref="U135:W135" si="280">IF(ISBLANK($A135),"",sum(AE135,AK135,AQ135,AW135,BC135,BI135,BO135,BU135,CA135,CG135,CM135,CS135,CY135,DE135,DK135,DQ135,DW135,EC135,EI135,EO135,EU135))</f>
        <v>3</v>
      </c>
      <c r="V135" s="42">
        <f t="shared" si="280"/>
        <v>5</v>
      </c>
      <c r="W135" s="42">
        <f t="shared" si="280"/>
        <v>0</v>
      </c>
      <c r="X135" s="43">
        <f t="shared" si="276"/>
        <v>8</v>
      </c>
      <c r="Y135" s="42">
        <f t="shared" ref="Y135:AA135" si="281">IF(ISBLANK($A135),"",sum(AH135,AN135,AT135,AZ135,BF135,BL135,BR135,BX135,CD135,CJ135,CP135,CV135,DB135,DH135,DN135,DT135,DZ135,EF135,EL135,ER135,EX135))</f>
        <v>13</v>
      </c>
      <c r="Z135" s="42">
        <f t="shared" si="281"/>
        <v>0</v>
      </c>
      <c r="AA135" s="42">
        <f t="shared" si="281"/>
        <v>0</v>
      </c>
      <c r="AB135" s="43">
        <f t="shared" si="222"/>
        <v>13</v>
      </c>
      <c r="AC135" s="44">
        <f t="shared" si="8"/>
        <v>1.625</v>
      </c>
      <c r="AD135" s="32" t="str">
        <f t="shared" si="169"/>
        <v>20+</v>
      </c>
      <c r="AE135" s="46"/>
      <c r="AF135" s="46"/>
      <c r="AG135" s="46"/>
      <c r="AH135" s="46"/>
      <c r="AI135" s="46"/>
      <c r="AJ135" s="46"/>
      <c r="AK135" s="51">
        <v>1.0</v>
      </c>
      <c r="AL135" s="51">
        <v>1.0</v>
      </c>
      <c r="AM135" s="46"/>
      <c r="AN135" s="51">
        <v>2.0</v>
      </c>
      <c r="AO135" s="46"/>
      <c r="AP135" s="46"/>
      <c r="AQ135" s="51">
        <v>1.0</v>
      </c>
      <c r="AR135" s="51">
        <v>3.0</v>
      </c>
      <c r="AS135" s="46"/>
      <c r="AT135" s="51">
        <v>4.0</v>
      </c>
      <c r="AU135" s="46"/>
      <c r="AV135" s="46"/>
      <c r="AW135" s="51">
        <v>1.0</v>
      </c>
      <c r="AX135" s="46"/>
      <c r="AY135" s="46"/>
      <c r="AZ135" s="46"/>
      <c r="BA135" s="46"/>
      <c r="BB135" s="46"/>
      <c r="BC135" s="46"/>
      <c r="BD135" s="46"/>
      <c r="BE135" s="46"/>
      <c r="BF135" s="51">
        <v>5.0</v>
      </c>
      <c r="BG135" s="46"/>
      <c r="BH135" s="46"/>
      <c r="BI135" s="46"/>
      <c r="BJ135" s="46"/>
      <c r="BK135" s="46"/>
      <c r="BL135" s="46"/>
      <c r="BM135" s="46"/>
      <c r="BN135" s="46"/>
      <c r="BO135" s="46"/>
      <c r="BP135" s="46"/>
      <c r="BQ135" s="46"/>
      <c r="BR135" s="51">
        <v>1.0</v>
      </c>
      <c r="BS135" s="46"/>
      <c r="BT135" s="46"/>
      <c r="BU135" s="46"/>
      <c r="BV135" s="51">
        <v>1.0</v>
      </c>
      <c r="BW135" s="46"/>
      <c r="BX135" s="51">
        <v>1.0</v>
      </c>
      <c r="BY135" s="46"/>
      <c r="BZ135" s="46"/>
      <c r="CA135" s="46"/>
      <c r="CB135" s="46"/>
      <c r="CC135" s="46"/>
      <c r="CD135" s="46"/>
      <c r="CE135" s="46"/>
      <c r="CF135" s="46"/>
      <c r="CG135" s="46"/>
      <c r="CH135" s="46"/>
      <c r="CI135" s="46"/>
      <c r="CJ135" s="46"/>
      <c r="CK135" s="46"/>
      <c r="CL135" s="46"/>
      <c r="CM135" s="46"/>
      <c r="CN135" s="46"/>
      <c r="CO135" s="46"/>
      <c r="CP135" s="46"/>
      <c r="CQ135" s="46"/>
      <c r="CR135" s="46"/>
      <c r="CS135" s="46"/>
      <c r="CT135" s="46"/>
      <c r="CU135" s="46"/>
      <c r="CV135" s="46"/>
      <c r="CW135" s="46"/>
      <c r="CX135" s="46"/>
      <c r="CY135" s="46"/>
      <c r="CZ135" s="46"/>
      <c r="DA135" s="46"/>
      <c r="DB135" s="46"/>
      <c r="DC135" s="46"/>
      <c r="DD135" s="46"/>
      <c r="DE135" s="46"/>
      <c r="DF135" s="46"/>
      <c r="DG135" s="46"/>
      <c r="DH135" s="46"/>
      <c r="DI135" s="46"/>
      <c r="DJ135" s="46"/>
      <c r="DK135" s="46"/>
      <c r="DL135" s="46"/>
      <c r="DM135" s="46"/>
      <c r="DN135" s="46"/>
      <c r="DO135" s="46"/>
      <c r="DP135" s="46"/>
      <c r="DQ135" s="46"/>
      <c r="DR135" s="46"/>
      <c r="DS135" s="46"/>
      <c r="DT135" s="46"/>
      <c r="DU135" s="46"/>
      <c r="DV135" s="46"/>
      <c r="DW135" s="46"/>
      <c r="DX135" s="46"/>
      <c r="DY135" s="46"/>
      <c r="DZ135" s="46"/>
      <c r="EA135" s="46"/>
      <c r="EB135" s="46"/>
      <c r="EC135" s="46"/>
      <c r="ED135" s="46"/>
      <c r="EE135" s="46"/>
      <c r="EF135" s="46"/>
      <c r="EG135" s="46"/>
      <c r="EH135" s="46"/>
      <c r="EI135" s="46"/>
      <c r="EJ135" s="46"/>
      <c r="EK135" s="46"/>
      <c r="EL135" s="46"/>
      <c r="EM135" s="46"/>
      <c r="EN135" s="46"/>
      <c r="EO135" s="46"/>
      <c r="EP135" s="46"/>
      <c r="EQ135" s="46"/>
      <c r="ER135" s="46"/>
      <c r="ES135" s="46"/>
      <c r="ET135" s="46"/>
      <c r="EU135" s="46"/>
      <c r="EV135" s="46"/>
      <c r="EW135" s="46"/>
      <c r="EX135" s="46"/>
      <c r="EY135" s="46"/>
      <c r="EZ135" s="46"/>
      <c r="FA135" s="35" t="s">
        <v>811</v>
      </c>
      <c r="FB135" s="35"/>
      <c r="FC135" s="35"/>
      <c r="FD135" s="35"/>
    </row>
    <row r="136">
      <c r="A136" s="22" t="s">
        <v>812</v>
      </c>
      <c r="B136" s="23" t="s">
        <v>813</v>
      </c>
      <c r="C136" s="24" t="s">
        <v>82</v>
      </c>
      <c r="D136" s="23" t="s">
        <v>18</v>
      </c>
      <c r="E136" s="25"/>
      <c r="F136" s="25"/>
      <c r="G136" s="23" t="s">
        <v>814</v>
      </c>
      <c r="H136" s="23" t="s">
        <v>311</v>
      </c>
      <c r="I136" s="23" t="s">
        <v>13</v>
      </c>
      <c r="J136" s="23" t="s">
        <v>13</v>
      </c>
      <c r="K136" s="23" t="s">
        <v>272</v>
      </c>
      <c r="L136" s="23" t="s">
        <v>815</v>
      </c>
      <c r="M136" s="23" t="s">
        <v>85</v>
      </c>
      <c r="N136" s="26">
        <v>42317.0</v>
      </c>
      <c r="O136" s="26">
        <v>42317.0</v>
      </c>
      <c r="P136" s="27"/>
      <c r="Q136" s="28"/>
      <c r="R136" s="28"/>
      <c r="S136" s="28"/>
      <c r="T136" s="28">
        <f t="shared" si="3"/>
        <v>1206</v>
      </c>
      <c r="U136" s="29">
        <f t="shared" ref="U136:W136" si="282">IF(ISBLANK($A136),"",sum(AE136,AK136,AQ136,AW136,BC136,BI136,BO136,BU136,CA136,CG136,CM136,CS136,CY136,DE136,DK136,DQ136,DW136,EC136,EI136,EO136,EU136))</f>
        <v>4</v>
      </c>
      <c r="V136" s="29">
        <f t="shared" si="282"/>
        <v>0</v>
      </c>
      <c r="W136" s="29">
        <f t="shared" si="282"/>
        <v>0</v>
      </c>
      <c r="X136" s="30">
        <f t="shared" si="276"/>
        <v>4</v>
      </c>
      <c r="Y136" s="29">
        <f t="shared" ref="Y136:AA136" si="283">IF(ISBLANK($A136),"",sum(AH136,AN136,AT136,AZ136,BF136,BL136,BR136,BX136,CD136,CJ136,CP136,CV136,DB136,DH136,DN136,DT136,DZ136,EF136,EL136,ER136,EX136))</f>
        <v>5</v>
      </c>
      <c r="Z136" s="29">
        <f t="shared" si="283"/>
        <v>3</v>
      </c>
      <c r="AA136" s="29">
        <f t="shared" si="283"/>
        <v>0</v>
      </c>
      <c r="AB136" s="30">
        <f t="shared" si="222"/>
        <v>8</v>
      </c>
      <c r="AC136" s="31">
        <f t="shared" si="8"/>
        <v>1.25</v>
      </c>
      <c r="AD136" s="48" t="str">
        <f t="shared" si="169"/>
        <v>20+</v>
      </c>
      <c r="AE136" s="22">
        <v>2.0</v>
      </c>
      <c r="AF136" s="33"/>
      <c r="AG136" s="33"/>
      <c r="AH136" s="33"/>
      <c r="AI136" s="33"/>
      <c r="AJ136" s="33"/>
      <c r="AK136" s="22">
        <v>2.0</v>
      </c>
      <c r="AL136" s="33"/>
      <c r="AM136" s="33"/>
      <c r="AN136" s="33"/>
      <c r="AO136" s="33"/>
      <c r="AP136" s="33"/>
      <c r="AQ136" s="33"/>
      <c r="AR136" s="33"/>
      <c r="AS136" s="33"/>
      <c r="AT136" s="22">
        <v>2.0</v>
      </c>
      <c r="AU136" s="33"/>
      <c r="AV136" s="33"/>
      <c r="AW136" s="33"/>
      <c r="AX136" s="33"/>
      <c r="AY136" s="33"/>
      <c r="AZ136" s="22">
        <v>3.0</v>
      </c>
      <c r="BA136" s="22">
        <v>3.0</v>
      </c>
      <c r="BB136" s="33"/>
      <c r="BC136" s="33"/>
      <c r="BD136" s="33"/>
      <c r="BE136" s="33"/>
      <c r="BF136" s="33"/>
      <c r="BG136" s="33"/>
      <c r="BH136" s="33"/>
      <c r="BI136" s="33"/>
      <c r="BJ136" s="33"/>
      <c r="BK136" s="33"/>
      <c r="BL136" s="33"/>
      <c r="BM136" s="33"/>
      <c r="BN136" s="33"/>
      <c r="BO136" s="33"/>
      <c r="BP136" s="33"/>
      <c r="BQ136" s="33"/>
      <c r="BR136" s="33"/>
      <c r="BS136" s="33"/>
      <c r="BT136" s="33"/>
      <c r="BU136" s="33"/>
      <c r="BV136" s="33"/>
      <c r="BW136" s="33"/>
      <c r="BX136" s="33"/>
      <c r="BY136" s="33"/>
      <c r="BZ136" s="33"/>
      <c r="CA136" s="33"/>
      <c r="CB136" s="33"/>
      <c r="CC136" s="33"/>
      <c r="CD136" s="33"/>
      <c r="CE136" s="33"/>
      <c r="CF136" s="33"/>
      <c r="CG136" s="33"/>
      <c r="CH136" s="33"/>
      <c r="CI136" s="33"/>
      <c r="CJ136" s="33"/>
      <c r="CK136" s="33"/>
      <c r="CL136" s="33"/>
      <c r="CM136" s="33"/>
      <c r="CN136" s="33"/>
      <c r="CO136" s="33"/>
      <c r="CP136" s="33"/>
      <c r="CQ136" s="33"/>
      <c r="CR136" s="33"/>
      <c r="CS136" s="33"/>
      <c r="CT136" s="33"/>
      <c r="CU136" s="33"/>
      <c r="CV136" s="33"/>
      <c r="CW136" s="33"/>
      <c r="CX136" s="33"/>
      <c r="CY136" s="33"/>
      <c r="CZ136" s="33"/>
      <c r="DA136" s="33"/>
      <c r="DB136" s="33"/>
      <c r="DC136" s="33"/>
      <c r="DD136" s="33"/>
      <c r="DE136" s="33"/>
      <c r="DF136" s="33"/>
      <c r="DG136" s="33"/>
      <c r="DH136" s="33"/>
      <c r="DI136" s="33"/>
      <c r="DJ136" s="33"/>
      <c r="DK136" s="33"/>
      <c r="DL136" s="33"/>
      <c r="DM136" s="33"/>
      <c r="DN136" s="33"/>
      <c r="DO136" s="33"/>
      <c r="DP136" s="33"/>
      <c r="DQ136" s="33"/>
      <c r="DR136" s="33"/>
      <c r="DS136" s="33"/>
      <c r="DT136" s="33"/>
      <c r="DU136" s="33"/>
      <c r="DV136" s="33"/>
      <c r="DW136" s="33"/>
      <c r="DX136" s="33"/>
      <c r="DY136" s="33"/>
      <c r="DZ136" s="33"/>
      <c r="EA136" s="33"/>
      <c r="EB136" s="33"/>
      <c r="EC136" s="33"/>
      <c r="ED136" s="33"/>
      <c r="EE136" s="33"/>
      <c r="EF136" s="33"/>
      <c r="EG136" s="33"/>
      <c r="EH136" s="33"/>
      <c r="EI136" s="33"/>
      <c r="EJ136" s="33"/>
      <c r="EK136" s="33"/>
      <c r="EL136" s="33"/>
      <c r="EM136" s="33"/>
      <c r="EN136" s="33"/>
      <c r="EO136" s="33"/>
      <c r="EP136" s="33"/>
      <c r="EQ136" s="33"/>
      <c r="ER136" s="33"/>
      <c r="ES136" s="33"/>
      <c r="ET136" s="33"/>
      <c r="EU136" s="33"/>
      <c r="EV136" s="33"/>
      <c r="EW136" s="33"/>
      <c r="EX136" s="33"/>
      <c r="EY136" s="33"/>
      <c r="EZ136" s="33"/>
      <c r="FA136" s="23" t="s">
        <v>816</v>
      </c>
      <c r="FB136" s="23"/>
      <c r="FC136" s="23"/>
      <c r="FD136" s="23"/>
    </row>
    <row r="137">
      <c r="A137" s="22" t="s">
        <v>817</v>
      </c>
      <c r="B137" s="23" t="s">
        <v>818</v>
      </c>
      <c r="C137" s="24" t="s">
        <v>82</v>
      </c>
      <c r="D137" s="23" t="s">
        <v>18</v>
      </c>
      <c r="E137" s="25"/>
      <c r="F137" s="25"/>
      <c r="G137" s="23" t="s">
        <v>814</v>
      </c>
      <c r="H137" s="23" t="s">
        <v>311</v>
      </c>
      <c r="I137" s="23" t="s">
        <v>13</v>
      </c>
      <c r="J137" s="23" t="s">
        <v>13</v>
      </c>
      <c r="K137" s="23" t="s">
        <v>272</v>
      </c>
      <c r="L137" s="23" t="s">
        <v>815</v>
      </c>
      <c r="M137" s="23" t="s">
        <v>85</v>
      </c>
      <c r="N137" s="26">
        <v>42317.0</v>
      </c>
      <c r="O137" s="26">
        <v>42317.0</v>
      </c>
      <c r="P137" s="27"/>
      <c r="Q137" s="28"/>
      <c r="R137" s="28"/>
      <c r="S137" s="28"/>
      <c r="T137" s="28">
        <f t="shared" si="3"/>
        <v>1206</v>
      </c>
      <c r="U137" s="29">
        <f t="shared" ref="U137:W137" si="284">IF(ISBLANK($A137),"",sum(AE137,AK137,AQ137,AW137,BC137,BI137,BO137,BU137,CA137,CG137,CM137,CS137,CY137,DE137,DK137,DQ137,DW137,EC137,EI137,EO137,EU137))</f>
        <v>3</v>
      </c>
      <c r="V137" s="29">
        <f t="shared" si="284"/>
        <v>1</v>
      </c>
      <c r="W137" s="29">
        <f t="shared" si="284"/>
        <v>0</v>
      </c>
      <c r="X137" s="30">
        <f t="shared" si="276"/>
        <v>4</v>
      </c>
      <c r="Y137" s="29">
        <f t="shared" ref="Y137:AA137" si="285">IF(ISBLANK($A137),"",sum(AH137,AN137,AT137,AZ137,BF137,BL137,BR137,BX137,CD137,CJ137,CP137,CV137,DB137,DH137,DN137,DT137,DZ137,EF137,EL137,ER137,EX137))</f>
        <v>7</v>
      </c>
      <c r="Z137" s="29">
        <f t="shared" si="285"/>
        <v>3</v>
      </c>
      <c r="AA137" s="29">
        <f t="shared" si="285"/>
        <v>0</v>
      </c>
      <c r="AB137" s="30">
        <f t="shared" si="222"/>
        <v>10</v>
      </c>
      <c r="AC137" s="31">
        <f t="shared" si="8"/>
        <v>1.75</v>
      </c>
      <c r="AD137" s="48" t="str">
        <f t="shared" si="169"/>
        <v>20+</v>
      </c>
      <c r="AE137" s="33"/>
      <c r="AF137" s="33"/>
      <c r="AG137" s="33"/>
      <c r="AH137" s="33"/>
      <c r="AI137" s="33"/>
      <c r="AJ137" s="33"/>
      <c r="AK137" s="22">
        <v>3.0</v>
      </c>
      <c r="AL137" s="33"/>
      <c r="AM137" s="33"/>
      <c r="AN137" s="33"/>
      <c r="AO137" s="33"/>
      <c r="AP137" s="33"/>
      <c r="AQ137" s="33"/>
      <c r="AR137" s="33"/>
      <c r="AS137" s="33"/>
      <c r="AT137" s="22">
        <v>2.0</v>
      </c>
      <c r="AU137" s="33"/>
      <c r="AV137" s="33"/>
      <c r="AW137" s="33"/>
      <c r="AX137" s="33"/>
      <c r="AY137" s="33"/>
      <c r="AZ137" s="22">
        <v>3.0</v>
      </c>
      <c r="BA137" s="22">
        <v>3.0</v>
      </c>
      <c r="BB137" s="33"/>
      <c r="BC137" s="33"/>
      <c r="BD137" s="33"/>
      <c r="BE137" s="33"/>
      <c r="BF137" s="33"/>
      <c r="BG137" s="33"/>
      <c r="BH137" s="33"/>
      <c r="BI137" s="33"/>
      <c r="BJ137" s="22">
        <v>1.0</v>
      </c>
      <c r="BK137" s="33"/>
      <c r="BL137" s="22">
        <v>2.0</v>
      </c>
      <c r="BM137" s="33"/>
      <c r="BN137" s="33"/>
      <c r="BO137" s="33"/>
      <c r="BP137" s="33"/>
      <c r="BQ137" s="33"/>
      <c r="BR137" s="33"/>
      <c r="BS137" s="33"/>
      <c r="BT137" s="33"/>
      <c r="BU137" s="33"/>
      <c r="BV137" s="33"/>
      <c r="BW137" s="33"/>
      <c r="BX137" s="33"/>
      <c r="BY137" s="33"/>
      <c r="BZ137" s="33"/>
      <c r="CA137" s="33"/>
      <c r="CB137" s="33"/>
      <c r="CC137" s="33"/>
      <c r="CD137" s="33"/>
      <c r="CE137" s="33"/>
      <c r="CF137" s="33"/>
      <c r="CG137" s="33"/>
      <c r="CH137" s="33"/>
      <c r="CI137" s="33"/>
      <c r="CJ137" s="33"/>
      <c r="CK137" s="33"/>
      <c r="CL137" s="33"/>
      <c r="CM137" s="33"/>
      <c r="CN137" s="33"/>
      <c r="CO137" s="33"/>
      <c r="CP137" s="33"/>
      <c r="CQ137" s="33"/>
      <c r="CR137" s="33"/>
      <c r="CS137" s="33"/>
      <c r="CT137" s="33"/>
      <c r="CU137" s="33"/>
      <c r="CV137" s="33"/>
      <c r="CW137" s="33"/>
      <c r="CX137" s="33"/>
      <c r="CY137" s="33"/>
      <c r="CZ137" s="33"/>
      <c r="DA137" s="33"/>
      <c r="DB137" s="33"/>
      <c r="DC137" s="33"/>
      <c r="DD137" s="33"/>
      <c r="DE137" s="33"/>
      <c r="DF137" s="33"/>
      <c r="DG137" s="33"/>
      <c r="DH137" s="33"/>
      <c r="DI137" s="33"/>
      <c r="DJ137" s="33"/>
      <c r="DK137" s="33"/>
      <c r="DL137" s="33"/>
      <c r="DM137" s="33"/>
      <c r="DN137" s="33"/>
      <c r="DO137" s="33"/>
      <c r="DP137" s="33"/>
      <c r="DQ137" s="33"/>
      <c r="DR137" s="33"/>
      <c r="DS137" s="33"/>
      <c r="DT137" s="33"/>
      <c r="DU137" s="33"/>
      <c r="DV137" s="33"/>
      <c r="DW137" s="33"/>
      <c r="DX137" s="33"/>
      <c r="DY137" s="33"/>
      <c r="DZ137" s="33"/>
      <c r="EA137" s="33"/>
      <c r="EB137" s="33"/>
      <c r="EC137" s="33"/>
      <c r="ED137" s="33"/>
      <c r="EE137" s="33"/>
      <c r="EF137" s="33"/>
      <c r="EG137" s="33"/>
      <c r="EH137" s="33"/>
      <c r="EI137" s="33"/>
      <c r="EJ137" s="33"/>
      <c r="EK137" s="33"/>
      <c r="EL137" s="33"/>
      <c r="EM137" s="33"/>
      <c r="EN137" s="33"/>
      <c r="EO137" s="33"/>
      <c r="EP137" s="33"/>
      <c r="EQ137" s="33"/>
      <c r="ER137" s="33"/>
      <c r="ES137" s="33"/>
      <c r="ET137" s="33"/>
      <c r="EU137" s="33"/>
      <c r="EV137" s="33"/>
      <c r="EW137" s="33"/>
      <c r="EX137" s="33"/>
      <c r="EY137" s="33"/>
      <c r="EZ137" s="33"/>
      <c r="FA137" s="23" t="s">
        <v>819</v>
      </c>
      <c r="FB137" s="23"/>
      <c r="FC137" s="23"/>
      <c r="FD137" s="23"/>
    </row>
    <row r="138">
      <c r="A138" s="34" t="s">
        <v>820</v>
      </c>
      <c r="B138" s="35" t="s">
        <v>381</v>
      </c>
      <c r="C138" s="49" t="s">
        <v>66</v>
      </c>
      <c r="D138" s="35" t="s">
        <v>18</v>
      </c>
      <c r="E138" s="47"/>
      <c r="F138" s="47"/>
      <c r="G138" s="35" t="s">
        <v>821</v>
      </c>
      <c r="H138" s="35" t="s">
        <v>332</v>
      </c>
      <c r="I138" s="35" t="s">
        <v>13</v>
      </c>
      <c r="J138" s="35" t="s">
        <v>13</v>
      </c>
      <c r="K138" s="35" t="s">
        <v>96</v>
      </c>
      <c r="L138" s="35" t="s">
        <v>378</v>
      </c>
      <c r="M138" s="35" t="s">
        <v>75</v>
      </c>
      <c r="N138" s="38">
        <v>42215.0</v>
      </c>
      <c r="O138" s="38">
        <v>42215.0</v>
      </c>
      <c r="P138" s="39"/>
      <c r="Q138" s="41"/>
      <c r="R138" s="41"/>
      <c r="S138" s="41"/>
      <c r="T138" s="41">
        <f t="shared" si="3"/>
        <v>1308</v>
      </c>
      <c r="U138" s="42">
        <f t="shared" ref="U138:W138" si="286">IF(ISBLANK($A138),"",sum(AE138,AK138,AQ138,AW138,BC138,BI138,BO138,BU138,CA138,CG138,CM138,CS138,CY138,DE138,DK138,DQ138,DW138,EC138,EI138,EO138,EU138))</f>
        <v>2</v>
      </c>
      <c r="V138" s="42">
        <f t="shared" si="286"/>
        <v>7</v>
      </c>
      <c r="W138" s="42">
        <f t="shared" si="286"/>
        <v>0</v>
      </c>
      <c r="X138" s="43">
        <f t="shared" si="276"/>
        <v>9</v>
      </c>
      <c r="Y138" s="42">
        <f t="shared" ref="Y138:AA138" si="287">IF(ISBLANK($A138),"",sum(AH138,AN138,AT138,AZ138,BF138,BL138,BR138,BX138,CD138,CJ138,CP138,CV138,DB138,DH138,DN138,DT138,DZ138,EF138,EL138,ER138,EX138))</f>
        <v>3</v>
      </c>
      <c r="Z138" s="42">
        <f t="shared" si="287"/>
        <v>5</v>
      </c>
      <c r="AA138" s="42">
        <f t="shared" si="287"/>
        <v>0</v>
      </c>
      <c r="AB138" s="43">
        <f t="shared" si="222"/>
        <v>8</v>
      </c>
      <c r="AC138" s="44">
        <f t="shared" si="8"/>
        <v>0.3333333333</v>
      </c>
      <c r="AD138" s="32" t="str">
        <f t="shared" si="169"/>
        <v>20+</v>
      </c>
      <c r="AE138" s="46"/>
      <c r="AF138" s="46"/>
      <c r="AG138" s="46"/>
      <c r="AH138" s="46"/>
      <c r="AI138" s="46"/>
      <c r="AJ138" s="46"/>
      <c r="AK138" s="46"/>
      <c r="AL138" s="46"/>
      <c r="AM138" s="46"/>
      <c r="AN138" s="46"/>
      <c r="AO138" s="46"/>
      <c r="AP138" s="46"/>
      <c r="AQ138" s="46"/>
      <c r="AR138" s="51">
        <v>3.0</v>
      </c>
      <c r="AS138" s="46"/>
      <c r="AT138" s="46"/>
      <c r="AU138" s="46"/>
      <c r="AV138" s="46"/>
      <c r="AW138" s="46"/>
      <c r="AX138" s="46"/>
      <c r="AY138" s="46"/>
      <c r="AZ138" s="46"/>
      <c r="BA138" s="46"/>
      <c r="BB138" s="46"/>
      <c r="BC138" s="51">
        <v>1.0</v>
      </c>
      <c r="BD138" s="51">
        <v>3.0</v>
      </c>
      <c r="BE138" s="51"/>
      <c r="BF138" s="51">
        <v>2.0</v>
      </c>
      <c r="BG138" s="46"/>
      <c r="BH138" s="46"/>
      <c r="BI138" s="51">
        <v>1.0</v>
      </c>
      <c r="BJ138" s="46"/>
      <c r="BK138" s="46"/>
      <c r="BL138" s="46"/>
      <c r="BM138" s="51">
        <v>2.0</v>
      </c>
      <c r="BN138" s="46"/>
      <c r="BO138" s="46"/>
      <c r="BP138" s="46"/>
      <c r="BQ138" s="46"/>
      <c r="BR138" s="46"/>
      <c r="BS138" s="46"/>
      <c r="BT138" s="46"/>
      <c r="BU138" s="46"/>
      <c r="BV138" s="46"/>
      <c r="BW138" s="46"/>
      <c r="BX138" s="46"/>
      <c r="BY138" s="46"/>
      <c r="BZ138" s="46"/>
      <c r="CA138" s="46"/>
      <c r="CB138" s="46"/>
      <c r="CC138" s="46"/>
      <c r="CD138" s="46"/>
      <c r="CE138" s="46"/>
      <c r="CF138" s="46"/>
      <c r="CG138" s="46"/>
      <c r="CH138" s="46"/>
      <c r="CI138" s="46"/>
      <c r="CJ138" s="46"/>
      <c r="CK138" s="46"/>
      <c r="CL138" s="46"/>
      <c r="CM138" s="46"/>
      <c r="CN138" s="46"/>
      <c r="CO138" s="46"/>
      <c r="CP138" s="46"/>
      <c r="CQ138" s="51">
        <v>1.0</v>
      </c>
      <c r="CR138" s="46"/>
      <c r="CS138" s="46"/>
      <c r="CT138" s="51">
        <v>1.0</v>
      </c>
      <c r="CU138" s="46"/>
      <c r="CV138" s="46"/>
      <c r="CW138" s="51">
        <v>1.0</v>
      </c>
      <c r="CX138" s="46"/>
      <c r="CY138" s="51"/>
      <c r="CZ138" s="46"/>
      <c r="DA138" s="46"/>
      <c r="DB138" s="51">
        <v>1.0</v>
      </c>
      <c r="DC138" s="51">
        <v>1.0</v>
      </c>
      <c r="DD138" s="46"/>
      <c r="DE138" s="46"/>
      <c r="DF138" s="46"/>
      <c r="DG138" s="46"/>
      <c r="DH138" s="46"/>
      <c r="DI138" s="46"/>
      <c r="DJ138" s="46"/>
      <c r="DK138" s="46"/>
      <c r="DL138" s="46"/>
      <c r="DM138" s="46"/>
      <c r="DN138" s="46"/>
      <c r="DO138" s="46"/>
      <c r="DP138" s="46"/>
      <c r="DQ138" s="46"/>
      <c r="DR138" s="46"/>
      <c r="DS138" s="46"/>
      <c r="DT138" s="46"/>
      <c r="DU138" s="46"/>
      <c r="DV138" s="46"/>
      <c r="DW138" s="46"/>
      <c r="DX138" s="46"/>
      <c r="DY138" s="46"/>
      <c r="DZ138" s="46"/>
      <c r="EA138" s="46"/>
      <c r="EB138" s="46"/>
      <c r="EC138" s="46"/>
      <c r="ED138" s="46"/>
      <c r="EE138" s="46"/>
      <c r="EF138" s="46"/>
      <c r="EG138" s="46"/>
      <c r="EH138" s="46"/>
      <c r="EI138" s="46"/>
      <c r="EJ138" s="46"/>
      <c r="EK138" s="46"/>
      <c r="EL138" s="46"/>
      <c r="EM138" s="46"/>
      <c r="EN138" s="46"/>
      <c r="EO138" s="46"/>
      <c r="EP138" s="46"/>
      <c r="EQ138" s="46"/>
      <c r="ER138" s="46"/>
      <c r="ES138" s="46"/>
      <c r="ET138" s="46"/>
      <c r="EU138" s="46"/>
      <c r="EV138" s="46"/>
      <c r="EW138" s="46"/>
      <c r="EX138" s="46"/>
      <c r="EY138" s="46"/>
      <c r="EZ138" s="46"/>
      <c r="FA138" s="35" t="s">
        <v>822</v>
      </c>
      <c r="FB138" s="35"/>
      <c r="FC138" s="35"/>
      <c r="FD138" s="35"/>
    </row>
    <row r="139">
      <c r="A139" s="22" t="s">
        <v>823</v>
      </c>
      <c r="B139" s="23" t="s">
        <v>824</v>
      </c>
      <c r="C139" s="24" t="s">
        <v>82</v>
      </c>
      <c r="D139" s="23" t="s">
        <v>18</v>
      </c>
      <c r="E139" s="25"/>
      <c r="F139" s="25"/>
      <c r="G139" s="23" t="s">
        <v>650</v>
      </c>
      <c r="H139" s="23" t="s">
        <v>311</v>
      </c>
      <c r="I139" s="23" t="s">
        <v>13</v>
      </c>
      <c r="J139" s="23" t="s">
        <v>13</v>
      </c>
      <c r="K139" s="23" t="s">
        <v>272</v>
      </c>
      <c r="L139" s="23" t="s">
        <v>574</v>
      </c>
      <c r="M139" s="23" t="s">
        <v>127</v>
      </c>
      <c r="N139" s="26">
        <v>42314.0</v>
      </c>
      <c r="O139" s="26">
        <v>42314.0</v>
      </c>
      <c r="P139" s="27"/>
      <c r="Q139" s="28"/>
      <c r="R139" s="28"/>
      <c r="S139" s="28"/>
      <c r="T139" s="28">
        <f t="shared" si="3"/>
        <v>1209</v>
      </c>
      <c r="U139" s="29">
        <f t="shared" ref="U139:W139" si="288">IF(ISBLANK($A139),"",sum(AE139,AK139,AQ139,AW139,BC139,BI139,BO139,BU139,CA139,CG139,CM139,CS139,CY139,DE139,DK139,DQ139,DW139,EC139,EI139,EO139,EU139))</f>
        <v>0</v>
      </c>
      <c r="V139" s="29">
        <f t="shared" si="288"/>
        <v>1</v>
      </c>
      <c r="W139" s="29">
        <f t="shared" si="288"/>
        <v>0</v>
      </c>
      <c r="X139" s="30">
        <f t="shared" si="276"/>
        <v>1</v>
      </c>
      <c r="Y139" s="29">
        <f t="shared" ref="Y139:AA139" si="289">IF(ISBLANK($A139),"",sum(AH139,AN139,AT139,AZ139,BF139,BL139,BR139,BX139,CD139,CJ139,CP139,CV139,DB139,DH139,DN139,DT139,DZ139,EF139,EL139,ER139,EX139))</f>
        <v>0</v>
      </c>
      <c r="Z139" s="29">
        <f t="shared" si="289"/>
        <v>0</v>
      </c>
      <c r="AA139" s="29">
        <f t="shared" si="289"/>
        <v>0</v>
      </c>
      <c r="AB139" s="30">
        <f t="shared" si="222"/>
        <v>0</v>
      </c>
      <c r="AC139" s="31">
        <f t="shared" si="8"/>
        <v>0</v>
      </c>
      <c r="AD139" s="48" t="str">
        <f t="shared" si="169"/>
        <v>20+</v>
      </c>
      <c r="AE139" s="33"/>
      <c r="AF139" s="22">
        <v>1.0</v>
      </c>
      <c r="AG139" s="33"/>
      <c r="AH139" s="33"/>
      <c r="AI139" s="33"/>
      <c r="AJ139" s="33"/>
      <c r="AK139" s="33"/>
      <c r="AL139" s="33"/>
      <c r="AM139" s="33"/>
      <c r="AN139" s="33"/>
      <c r="AO139" s="33"/>
      <c r="AP139" s="33"/>
      <c r="AQ139" s="33"/>
      <c r="AR139" s="33"/>
      <c r="AS139" s="33"/>
      <c r="AT139" s="33"/>
      <c r="AU139" s="33"/>
      <c r="AV139" s="33"/>
      <c r="AW139" s="33"/>
      <c r="AX139" s="33"/>
      <c r="AY139" s="33"/>
      <c r="AZ139" s="33"/>
      <c r="BA139" s="33"/>
      <c r="BB139" s="33"/>
      <c r="BC139" s="33"/>
      <c r="BD139" s="33"/>
      <c r="BE139" s="33"/>
      <c r="BF139" s="33"/>
      <c r="BG139" s="33"/>
      <c r="BH139" s="33"/>
      <c r="BI139" s="33"/>
      <c r="BJ139" s="33"/>
      <c r="BK139" s="33"/>
      <c r="BL139" s="33"/>
      <c r="BM139" s="33"/>
      <c r="BN139" s="33"/>
      <c r="BO139" s="33"/>
      <c r="BP139" s="33"/>
      <c r="BQ139" s="33"/>
      <c r="BR139" s="33"/>
      <c r="BS139" s="33"/>
      <c r="BT139" s="33"/>
      <c r="BU139" s="33"/>
      <c r="BV139" s="33"/>
      <c r="BW139" s="33"/>
      <c r="BX139" s="33"/>
      <c r="BY139" s="33"/>
      <c r="BZ139" s="33"/>
      <c r="CA139" s="33"/>
      <c r="CB139" s="33"/>
      <c r="CC139" s="33"/>
      <c r="CD139" s="33"/>
      <c r="CE139" s="33"/>
      <c r="CF139" s="33"/>
      <c r="CG139" s="33"/>
      <c r="CH139" s="33"/>
      <c r="CI139" s="33"/>
      <c r="CJ139" s="33"/>
      <c r="CK139" s="33"/>
      <c r="CL139" s="33"/>
      <c r="CM139" s="33"/>
      <c r="CN139" s="33"/>
      <c r="CO139" s="33"/>
      <c r="CP139" s="33"/>
      <c r="CQ139" s="33"/>
      <c r="CR139" s="33"/>
      <c r="CS139" s="33"/>
      <c r="CT139" s="33"/>
      <c r="CU139" s="33"/>
      <c r="CV139" s="33"/>
      <c r="CW139" s="33"/>
      <c r="CX139" s="33"/>
      <c r="CY139" s="33"/>
      <c r="CZ139" s="33"/>
      <c r="DA139" s="33"/>
      <c r="DB139" s="33"/>
      <c r="DC139" s="33"/>
      <c r="DD139" s="33"/>
      <c r="DE139" s="33"/>
      <c r="DF139" s="33"/>
      <c r="DG139" s="33"/>
      <c r="DH139" s="33"/>
      <c r="DI139" s="33"/>
      <c r="DJ139" s="33"/>
      <c r="DK139" s="33"/>
      <c r="DL139" s="33"/>
      <c r="DM139" s="33"/>
      <c r="DN139" s="33"/>
      <c r="DO139" s="33"/>
      <c r="DP139" s="33"/>
      <c r="DQ139" s="33"/>
      <c r="DR139" s="33"/>
      <c r="DS139" s="33"/>
      <c r="DT139" s="33"/>
      <c r="DU139" s="33"/>
      <c r="DV139" s="33"/>
      <c r="DW139" s="33"/>
      <c r="DX139" s="33"/>
      <c r="DY139" s="33"/>
      <c r="DZ139" s="33"/>
      <c r="EA139" s="33"/>
      <c r="EB139" s="33"/>
      <c r="EC139" s="33"/>
      <c r="ED139" s="33"/>
      <c r="EE139" s="33"/>
      <c r="EF139" s="33"/>
      <c r="EG139" s="33"/>
      <c r="EH139" s="33"/>
      <c r="EI139" s="33"/>
      <c r="EJ139" s="33"/>
      <c r="EK139" s="33"/>
      <c r="EL139" s="33"/>
      <c r="EM139" s="33"/>
      <c r="EN139" s="33"/>
      <c r="EO139" s="33"/>
      <c r="EP139" s="33"/>
      <c r="EQ139" s="33"/>
      <c r="ER139" s="33"/>
      <c r="ES139" s="33"/>
      <c r="ET139" s="33"/>
      <c r="EU139" s="33"/>
      <c r="EV139" s="33"/>
      <c r="EW139" s="33"/>
      <c r="EX139" s="33"/>
      <c r="EY139" s="33"/>
      <c r="EZ139" s="33"/>
      <c r="FA139" s="23" t="s">
        <v>825</v>
      </c>
      <c r="FB139" s="23"/>
      <c r="FC139" s="23"/>
      <c r="FD139" s="23"/>
    </row>
    <row r="140">
      <c r="A140" s="34" t="s">
        <v>826</v>
      </c>
      <c r="B140" s="35" t="s">
        <v>427</v>
      </c>
      <c r="C140" s="49" t="s">
        <v>82</v>
      </c>
      <c r="D140" s="35" t="s">
        <v>18</v>
      </c>
      <c r="E140" s="47"/>
      <c r="F140" s="47"/>
      <c r="G140" s="35" t="s">
        <v>306</v>
      </c>
      <c r="H140" s="35" t="s">
        <v>311</v>
      </c>
      <c r="I140" s="35" t="s">
        <v>13</v>
      </c>
      <c r="J140" s="35" t="s">
        <v>13</v>
      </c>
      <c r="K140" s="35" t="s">
        <v>96</v>
      </c>
      <c r="L140" s="35" t="s">
        <v>535</v>
      </c>
      <c r="M140" s="35" t="s">
        <v>132</v>
      </c>
      <c r="N140" s="38">
        <v>42263.0</v>
      </c>
      <c r="O140" s="38">
        <v>42263.0</v>
      </c>
      <c r="P140" s="39"/>
      <c r="Q140" s="41"/>
      <c r="R140" s="41"/>
      <c r="S140" s="41"/>
      <c r="T140" s="41">
        <f t="shared" si="3"/>
        <v>1260</v>
      </c>
      <c r="U140" s="42">
        <f t="shared" ref="U140:W140" si="290">IF(ISBLANK($A140),"",sum(AE140,AK140,AQ140,AW140,BC140,BI140,BO140,BU140,CA140,CG140,CM140,CS140,CY140,DE140,DK140,DQ140,DW140,EC140,EI140,EO140,EU140))</f>
        <v>4</v>
      </c>
      <c r="V140" s="42">
        <f t="shared" si="290"/>
        <v>3</v>
      </c>
      <c r="W140" s="42">
        <f t="shared" si="290"/>
        <v>0</v>
      </c>
      <c r="X140" s="43">
        <f t="shared" si="276"/>
        <v>7</v>
      </c>
      <c r="Y140" s="42">
        <f t="shared" ref="Y140:AA140" si="291">IF(ISBLANK($A140),"",sum(AH140,AN140,AT140,AZ140,BF140,BL140,BR140,BX140,CD140,CJ140,CP140,CV140,DB140,DH140,DN140,DT140,DZ140,EF140,EL140,ER140,EX140))</f>
        <v>5</v>
      </c>
      <c r="Z140" s="42">
        <f t="shared" si="291"/>
        <v>2</v>
      </c>
      <c r="AA140" s="42">
        <f t="shared" si="291"/>
        <v>0</v>
      </c>
      <c r="AB140" s="43">
        <f t="shared" si="222"/>
        <v>7</v>
      </c>
      <c r="AC140" s="44">
        <f t="shared" si="8"/>
        <v>0.7142857143</v>
      </c>
      <c r="AD140" s="32" t="str">
        <f t="shared" si="169"/>
        <v>20+</v>
      </c>
      <c r="AE140" s="46"/>
      <c r="AF140" s="46"/>
      <c r="AG140" s="46"/>
      <c r="AH140" s="46"/>
      <c r="AI140" s="46"/>
      <c r="AJ140" s="46"/>
      <c r="AK140" s="51">
        <v>4.0</v>
      </c>
      <c r="AL140" s="51">
        <v>3.0</v>
      </c>
      <c r="AM140" s="46"/>
      <c r="AN140" s="51">
        <v>4.0</v>
      </c>
      <c r="AO140" s="46"/>
      <c r="AP140" s="46"/>
      <c r="AQ140" s="46"/>
      <c r="AR140" s="46"/>
      <c r="AS140" s="46"/>
      <c r="AT140" s="51">
        <v>1.0</v>
      </c>
      <c r="AU140" s="46"/>
      <c r="AV140" s="46"/>
      <c r="AW140" s="46"/>
      <c r="AX140" s="46"/>
      <c r="AY140" s="46"/>
      <c r="AZ140" s="46"/>
      <c r="BA140" s="51">
        <v>2.0</v>
      </c>
      <c r="BB140" s="46"/>
      <c r="BC140" s="46"/>
      <c r="BD140" s="46"/>
      <c r="BE140" s="46"/>
      <c r="BF140" s="46"/>
      <c r="BG140" s="46"/>
      <c r="BH140" s="46"/>
      <c r="BI140" s="46"/>
      <c r="BJ140" s="46"/>
      <c r="BK140" s="46"/>
      <c r="BL140" s="46"/>
      <c r="BM140" s="46"/>
      <c r="BN140" s="46"/>
      <c r="BO140" s="46"/>
      <c r="BP140" s="46"/>
      <c r="BQ140" s="46"/>
      <c r="BR140" s="46"/>
      <c r="BS140" s="46"/>
      <c r="BT140" s="46"/>
      <c r="BU140" s="46"/>
      <c r="BV140" s="46"/>
      <c r="BW140" s="46"/>
      <c r="BX140" s="46"/>
      <c r="BY140" s="46"/>
      <c r="BZ140" s="46"/>
      <c r="CA140" s="46"/>
      <c r="CB140" s="46"/>
      <c r="CC140" s="46"/>
      <c r="CD140" s="46"/>
      <c r="CE140" s="46"/>
      <c r="CF140" s="46"/>
      <c r="CG140" s="46"/>
      <c r="CH140" s="46"/>
      <c r="CI140" s="46"/>
      <c r="CJ140" s="46"/>
      <c r="CK140" s="46"/>
      <c r="CL140" s="46"/>
      <c r="CM140" s="46"/>
      <c r="CN140" s="46"/>
      <c r="CO140" s="46"/>
      <c r="CP140" s="46"/>
      <c r="CQ140" s="46"/>
      <c r="CR140" s="46"/>
      <c r="CS140" s="46"/>
      <c r="CT140" s="46"/>
      <c r="CU140" s="46"/>
      <c r="CV140" s="46"/>
      <c r="CW140" s="46"/>
      <c r="CX140" s="46"/>
      <c r="CY140" s="46"/>
      <c r="CZ140" s="46"/>
      <c r="DA140" s="46"/>
      <c r="DB140" s="46"/>
      <c r="DC140" s="46"/>
      <c r="DD140" s="46"/>
      <c r="DE140" s="46"/>
      <c r="DF140" s="46"/>
      <c r="DG140" s="46"/>
      <c r="DH140" s="46"/>
      <c r="DI140" s="46"/>
      <c r="DJ140" s="46"/>
      <c r="DK140" s="46"/>
      <c r="DL140" s="46"/>
      <c r="DM140" s="46"/>
      <c r="DN140" s="46"/>
      <c r="DO140" s="46"/>
      <c r="DP140" s="46"/>
      <c r="DQ140" s="46"/>
      <c r="DR140" s="46"/>
      <c r="DS140" s="46"/>
      <c r="DT140" s="46"/>
      <c r="DU140" s="46"/>
      <c r="DV140" s="46"/>
      <c r="DW140" s="46"/>
      <c r="DX140" s="46"/>
      <c r="DY140" s="46"/>
      <c r="DZ140" s="46"/>
      <c r="EA140" s="46"/>
      <c r="EB140" s="46"/>
      <c r="EC140" s="46"/>
      <c r="ED140" s="46"/>
      <c r="EE140" s="46"/>
      <c r="EF140" s="46"/>
      <c r="EG140" s="46"/>
      <c r="EH140" s="46"/>
      <c r="EI140" s="46"/>
      <c r="EJ140" s="46"/>
      <c r="EK140" s="46"/>
      <c r="EL140" s="46"/>
      <c r="EM140" s="46"/>
      <c r="EN140" s="46"/>
      <c r="EO140" s="46"/>
      <c r="EP140" s="46"/>
      <c r="EQ140" s="46"/>
      <c r="ER140" s="46"/>
      <c r="ES140" s="46"/>
      <c r="ET140" s="46"/>
      <c r="EU140" s="46"/>
      <c r="EV140" s="46"/>
      <c r="EW140" s="46"/>
      <c r="EX140" s="46"/>
      <c r="EY140" s="46"/>
      <c r="EZ140" s="46"/>
      <c r="FA140" s="35" t="s">
        <v>827</v>
      </c>
      <c r="FB140" s="35"/>
      <c r="FC140" s="35"/>
      <c r="FD140" s="35"/>
    </row>
    <row r="141">
      <c r="A141" s="34" t="s">
        <v>828</v>
      </c>
      <c r="B141" s="35" t="s">
        <v>305</v>
      </c>
      <c r="C141" s="49" t="s">
        <v>82</v>
      </c>
      <c r="D141" s="35" t="s">
        <v>18</v>
      </c>
      <c r="E141" s="47"/>
      <c r="F141" s="47"/>
      <c r="G141" s="35" t="s">
        <v>315</v>
      </c>
      <c r="H141" s="35" t="s">
        <v>311</v>
      </c>
      <c r="I141" s="35" t="s">
        <v>13</v>
      </c>
      <c r="J141" s="35" t="s">
        <v>13</v>
      </c>
      <c r="K141" s="35" t="s">
        <v>96</v>
      </c>
      <c r="L141" s="35" t="s">
        <v>316</v>
      </c>
      <c r="M141" s="35" t="s">
        <v>119</v>
      </c>
      <c r="N141" s="38">
        <v>42264.0</v>
      </c>
      <c r="O141" s="38">
        <v>42264.0</v>
      </c>
      <c r="P141" s="39"/>
      <c r="Q141" s="41"/>
      <c r="R141" s="41"/>
      <c r="S141" s="41"/>
      <c r="T141" s="41">
        <f t="shared" si="3"/>
        <v>1259</v>
      </c>
      <c r="U141" s="42">
        <f t="shared" ref="U141:W141" si="292">IF(ISBLANK($A141),"",sum(AE141,AK141,AQ141,AW141,BC141,BI141,BO141,BU141,CA141,CG141,CM141,CS141,CY141,DE141,DK141,DQ141,DW141,EC141,EI141,EO141,EU141))</f>
        <v>0</v>
      </c>
      <c r="V141" s="42">
        <f t="shared" si="292"/>
        <v>1</v>
      </c>
      <c r="W141" s="42">
        <f t="shared" si="292"/>
        <v>0</v>
      </c>
      <c r="X141" s="43">
        <f t="shared" si="276"/>
        <v>1</v>
      </c>
      <c r="Y141" s="42">
        <f t="shared" ref="Y141:AA141" si="293">IF(ISBLANK($A141),"",sum(AH141,AN141,AT141,AZ141,BF141,BL141,BR141,BX141,CD141,CJ141,CP141,CV141,DB141,DH141,DN141,DT141,DZ141,EF141,EL141,ER141,EX141))</f>
        <v>1</v>
      </c>
      <c r="Z141" s="42">
        <f t="shared" si="293"/>
        <v>1</v>
      </c>
      <c r="AA141" s="42">
        <f t="shared" si="293"/>
        <v>0</v>
      </c>
      <c r="AB141" s="43">
        <f t="shared" si="222"/>
        <v>2</v>
      </c>
      <c r="AC141" s="44">
        <f t="shared" si="8"/>
        <v>1</v>
      </c>
      <c r="AD141" s="32" t="str">
        <f t="shared" si="169"/>
        <v>20+</v>
      </c>
      <c r="AE141" s="46"/>
      <c r="AF141" s="51">
        <v>1.0</v>
      </c>
      <c r="AG141" s="46"/>
      <c r="AH141" s="51">
        <v>1.0</v>
      </c>
      <c r="AI141" s="46"/>
      <c r="AJ141" s="46"/>
      <c r="AK141" s="46"/>
      <c r="AL141" s="46"/>
      <c r="AM141" s="46"/>
      <c r="AN141" s="46"/>
      <c r="AO141" s="51">
        <v>1.0</v>
      </c>
      <c r="AP141" s="46"/>
      <c r="AQ141" s="46"/>
      <c r="AR141" s="46"/>
      <c r="AS141" s="46"/>
      <c r="AT141" s="46"/>
      <c r="AU141" s="46"/>
      <c r="AV141" s="46"/>
      <c r="AW141" s="46"/>
      <c r="AX141" s="46"/>
      <c r="AY141" s="46"/>
      <c r="AZ141" s="46"/>
      <c r="BA141" s="46"/>
      <c r="BB141" s="46"/>
      <c r="BC141" s="46"/>
      <c r="BD141" s="46"/>
      <c r="BE141" s="46"/>
      <c r="BF141" s="46"/>
      <c r="BG141" s="46"/>
      <c r="BH141" s="46"/>
      <c r="BI141" s="46"/>
      <c r="BJ141" s="46"/>
      <c r="BK141" s="46"/>
      <c r="BL141" s="46"/>
      <c r="BM141" s="46"/>
      <c r="BN141" s="46"/>
      <c r="BO141" s="46"/>
      <c r="BP141" s="46"/>
      <c r="BQ141" s="46"/>
      <c r="BR141" s="46"/>
      <c r="BS141" s="46"/>
      <c r="BT141" s="46"/>
      <c r="BU141" s="46"/>
      <c r="BV141" s="46"/>
      <c r="BW141" s="46"/>
      <c r="BX141" s="46"/>
      <c r="BY141" s="46"/>
      <c r="BZ141" s="46"/>
      <c r="CA141" s="46"/>
      <c r="CB141" s="46"/>
      <c r="CC141" s="46"/>
      <c r="CD141" s="46"/>
      <c r="CE141" s="46"/>
      <c r="CF141" s="46"/>
      <c r="CG141" s="46"/>
      <c r="CH141" s="46"/>
      <c r="CI141" s="46"/>
      <c r="CJ141" s="46"/>
      <c r="CK141" s="46"/>
      <c r="CL141" s="46"/>
      <c r="CM141" s="46"/>
      <c r="CN141" s="46"/>
      <c r="CO141" s="46"/>
      <c r="CP141" s="46"/>
      <c r="CQ141" s="46"/>
      <c r="CR141" s="46"/>
      <c r="CS141" s="46"/>
      <c r="CT141" s="46"/>
      <c r="CU141" s="46"/>
      <c r="CV141" s="46"/>
      <c r="CW141" s="46"/>
      <c r="CX141" s="46"/>
      <c r="CY141" s="46"/>
      <c r="CZ141" s="46"/>
      <c r="DA141" s="46"/>
      <c r="DB141" s="46"/>
      <c r="DC141" s="46"/>
      <c r="DD141" s="46"/>
      <c r="DE141" s="46"/>
      <c r="DF141" s="46"/>
      <c r="DG141" s="46"/>
      <c r="DH141" s="46"/>
      <c r="DI141" s="46"/>
      <c r="DJ141" s="46"/>
      <c r="DK141" s="46"/>
      <c r="DL141" s="46"/>
      <c r="DM141" s="46"/>
      <c r="DN141" s="46"/>
      <c r="DO141" s="46"/>
      <c r="DP141" s="46"/>
      <c r="DQ141" s="46"/>
      <c r="DR141" s="46"/>
      <c r="DS141" s="46"/>
      <c r="DT141" s="46"/>
      <c r="DU141" s="46"/>
      <c r="DV141" s="46"/>
      <c r="DW141" s="46"/>
      <c r="DX141" s="46"/>
      <c r="DY141" s="46"/>
      <c r="DZ141" s="46"/>
      <c r="EA141" s="46"/>
      <c r="EB141" s="46"/>
      <c r="EC141" s="46"/>
      <c r="ED141" s="46"/>
      <c r="EE141" s="46"/>
      <c r="EF141" s="46"/>
      <c r="EG141" s="46"/>
      <c r="EH141" s="46"/>
      <c r="EI141" s="46"/>
      <c r="EJ141" s="46"/>
      <c r="EK141" s="46"/>
      <c r="EL141" s="46"/>
      <c r="EM141" s="46"/>
      <c r="EN141" s="46"/>
      <c r="EO141" s="46"/>
      <c r="EP141" s="46"/>
      <c r="EQ141" s="46"/>
      <c r="ER141" s="46"/>
      <c r="ES141" s="46"/>
      <c r="ET141" s="46"/>
      <c r="EU141" s="46"/>
      <c r="EV141" s="46"/>
      <c r="EW141" s="46"/>
      <c r="EX141" s="46"/>
      <c r="EY141" s="46"/>
      <c r="EZ141" s="46"/>
      <c r="FA141" s="47"/>
      <c r="FB141" s="47"/>
      <c r="FC141" s="47"/>
      <c r="FD141" s="47"/>
    </row>
    <row r="142">
      <c r="A142" s="22" t="s">
        <v>829</v>
      </c>
      <c r="B142" s="23" t="s">
        <v>830</v>
      </c>
      <c r="C142" s="24" t="s">
        <v>104</v>
      </c>
      <c r="D142" s="23" t="s">
        <v>18</v>
      </c>
      <c r="E142" s="25"/>
      <c r="F142" s="25"/>
      <c r="G142" s="23" t="s">
        <v>539</v>
      </c>
      <c r="H142" s="23" t="s">
        <v>831</v>
      </c>
      <c r="I142" s="23" t="s">
        <v>13</v>
      </c>
      <c r="J142" s="23" t="s">
        <v>13</v>
      </c>
      <c r="K142" s="23" t="s">
        <v>272</v>
      </c>
      <c r="L142" s="23" t="s">
        <v>540</v>
      </c>
      <c r="M142" s="23" t="s">
        <v>50</v>
      </c>
      <c r="N142" s="26">
        <v>42403.0</v>
      </c>
      <c r="O142" s="26">
        <v>42403.0</v>
      </c>
      <c r="P142" s="27"/>
      <c r="Q142" s="28"/>
      <c r="R142" s="28"/>
      <c r="S142" s="28"/>
      <c r="T142" s="28">
        <f t="shared" si="3"/>
        <v>1120</v>
      </c>
      <c r="U142" s="29">
        <f t="shared" ref="U142:W142" si="294">IF(ISBLANK($A142),"",sum(AE142,AK142,AQ142,AW142,BC142,BI142,BO142,BU142,CA142,CG142,CM142,CS142,CY142,DE142,DK142,DQ142,DW142,EC142,EI142,EO142,EU142))</f>
        <v>3</v>
      </c>
      <c r="V142" s="29">
        <f t="shared" si="294"/>
        <v>4</v>
      </c>
      <c r="W142" s="29">
        <f t="shared" si="294"/>
        <v>0</v>
      </c>
      <c r="X142" s="30">
        <f t="shared" si="276"/>
        <v>7</v>
      </c>
      <c r="Y142" s="29">
        <f t="shared" ref="Y142:AA142" si="295">IF(ISBLANK($A142),"",sum(AH142,AN142,AT142,AZ142,BF142,BL142,BR142,BX142,CD142,CJ142,CP142,CV142,DB142,DH142,DN142,DT142,DZ142,EF142,EL142,ER142,EX142))</f>
        <v>3</v>
      </c>
      <c r="Z142" s="29">
        <f t="shared" si="295"/>
        <v>2</v>
      </c>
      <c r="AA142" s="29">
        <f t="shared" si="295"/>
        <v>0</v>
      </c>
      <c r="AB142" s="30">
        <f t="shared" si="222"/>
        <v>5</v>
      </c>
      <c r="AC142" s="31">
        <f t="shared" si="8"/>
        <v>0.4285714286</v>
      </c>
      <c r="AD142" s="48" t="str">
        <f t="shared" si="169"/>
        <v>20+</v>
      </c>
      <c r="AE142" s="33"/>
      <c r="AF142" s="22">
        <v>2.0</v>
      </c>
      <c r="AG142" s="33"/>
      <c r="AH142" s="22">
        <v>1.0</v>
      </c>
      <c r="AI142" s="33"/>
      <c r="AJ142" s="33"/>
      <c r="AK142" s="22">
        <v>3.0</v>
      </c>
      <c r="AL142" s="22">
        <v>2.0</v>
      </c>
      <c r="AM142" s="33"/>
      <c r="AN142" s="22">
        <v>2.0</v>
      </c>
      <c r="AO142" s="22">
        <v>1.0</v>
      </c>
      <c r="AP142" s="33"/>
      <c r="AQ142" s="33"/>
      <c r="AR142" s="33"/>
      <c r="AS142" s="33"/>
      <c r="AT142" s="33"/>
      <c r="AU142" s="22">
        <v>1.0</v>
      </c>
      <c r="AV142" s="33"/>
      <c r="AW142" s="33"/>
      <c r="AX142" s="33"/>
      <c r="AY142" s="33"/>
      <c r="AZ142" s="33"/>
      <c r="BA142" s="33"/>
      <c r="BB142" s="33"/>
      <c r="BC142" s="33"/>
      <c r="BD142" s="33"/>
      <c r="BE142" s="33"/>
      <c r="BF142" s="33"/>
      <c r="BG142" s="33"/>
      <c r="BH142" s="33"/>
      <c r="BI142" s="33"/>
      <c r="BJ142" s="33"/>
      <c r="BK142" s="33"/>
      <c r="BL142" s="33"/>
      <c r="BM142" s="33"/>
      <c r="BN142" s="33"/>
      <c r="BO142" s="33"/>
      <c r="BP142" s="33"/>
      <c r="BQ142" s="33"/>
      <c r="BR142" s="33"/>
      <c r="BS142" s="33"/>
      <c r="BT142" s="33"/>
      <c r="BU142" s="33"/>
      <c r="BV142" s="33"/>
      <c r="BW142" s="33"/>
      <c r="BX142" s="33"/>
      <c r="BY142" s="33"/>
      <c r="BZ142" s="33"/>
      <c r="CA142" s="33"/>
      <c r="CB142" s="33"/>
      <c r="CC142" s="33"/>
      <c r="CD142" s="33"/>
      <c r="CE142" s="33"/>
      <c r="CF142" s="33"/>
      <c r="CG142" s="33"/>
      <c r="CH142" s="33"/>
      <c r="CI142" s="33"/>
      <c r="CJ142" s="33"/>
      <c r="CK142" s="33"/>
      <c r="CL142" s="33"/>
      <c r="CM142" s="33"/>
      <c r="CN142" s="33"/>
      <c r="CO142" s="33"/>
      <c r="CP142" s="33"/>
      <c r="CQ142" s="33"/>
      <c r="CR142" s="33"/>
      <c r="CS142" s="33"/>
      <c r="CT142" s="33"/>
      <c r="CU142" s="33"/>
      <c r="CV142" s="33"/>
      <c r="CW142" s="33"/>
      <c r="CX142" s="33"/>
      <c r="CY142" s="33"/>
      <c r="CZ142" s="33"/>
      <c r="DA142" s="33"/>
      <c r="DB142" s="33"/>
      <c r="DC142" s="33"/>
      <c r="DD142" s="33"/>
      <c r="DE142" s="33"/>
      <c r="DF142" s="33"/>
      <c r="DG142" s="33"/>
      <c r="DH142" s="33"/>
      <c r="DI142" s="33"/>
      <c r="DJ142" s="33"/>
      <c r="DK142" s="33"/>
      <c r="DL142" s="33"/>
      <c r="DM142" s="33"/>
      <c r="DN142" s="33"/>
      <c r="DO142" s="33"/>
      <c r="DP142" s="33"/>
      <c r="DQ142" s="33"/>
      <c r="DR142" s="33"/>
      <c r="DS142" s="33"/>
      <c r="DT142" s="33"/>
      <c r="DU142" s="33"/>
      <c r="DV142" s="33"/>
      <c r="DW142" s="33"/>
      <c r="DX142" s="33"/>
      <c r="DY142" s="33"/>
      <c r="DZ142" s="33"/>
      <c r="EA142" s="33"/>
      <c r="EB142" s="33"/>
      <c r="EC142" s="33"/>
      <c r="ED142" s="33"/>
      <c r="EE142" s="33"/>
      <c r="EF142" s="33"/>
      <c r="EG142" s="33"/>
      <c r="EH142" s="33"/>
      <c r="EI142" s="33"/>
      <c r="EJ142" s="33"/>
      <c r="EK142" s="33"/>
      <c r="EL142" s="33"/>
      <c r="EM142" s="33"/>
      <c r="EN142" s="33"/>
      <c r="EO142" s="33"/>
      <c r="EP142" s="33"/>
      <c r="EQ142" s="33"/>
      <c r="ER142" s="33"/>
      <c r="ES142" s="33"/>
      <c r="ET142" s="33"/>
      <c r="EU142" s="33"/>
      <c r="EV142" s="33"/>
      <c r="EW142" s="33"/>
      <c r="EX142" s="33"/>
      <c r="EY142" s="33"/>
      <c r="EZ142" s="33"/>
      <c r="FA142" s="23" t="s">
        <v>832</v>
      </c>
      <c r="FB142" s="23"/>
      <c r="FC142" s="23"/>
      <c r="FD142" s="23"/>
    </row>
    <row r="143">
      <c r="A143" s="60" t="s">
        <v>833</v>
      </c>
      <c r="B143" s="23" t="s">
        <v>834</v>
      </c>
      <c r="C143" s="24" t="s">
        <v>82</v>
      </c>
      <c r="D143" s="23" t="s">
        <v>18</v>
      </c>
      <c r="E143" s="25"/>
      <c r="F143" s="25"/>
      <c r="G143" s="23" t="s">
        <v>650</v>
      </c>
      <c r="H143" s="23" t="s">
        <v>779</v>
      </c>
      <c r="I143" s="23" t="s">
        <v>835</v>
      </c>
      <c r="J143" s="23" t="s">
        <v>13</v>
      </c>
      <c r="K143" s="23" t="s">
        <v>272</v>
      </c>
      <c r="L143" s="23" t="s">
        <v>836</v>
      </c>
      <c r="M143" s="23" t="s">
        <v>50</v>
      </c>
      <c r="N143" s="26">
        <v>42332.0</v>
      </c>
      <c r="O143" s="26">
        <v>42332.0</v>
      </c>
      <c r="P143" s="27"/>
      <c r="Q143" s="28"/>
      <c r="R143" s="28"/>
      <c r="S143" s="28"/>
      <c r="T143" s="28">
        <f t="shared" si="3"/>
        <v>1191</v>
      </c>
      <c r="U143" s="29">
        <f t="shared" ref="U143:W143" si="296">IF(ISBLANK($A143),"",sum(AE143,AK143,AQ143,AW143,BC143,BI143,BO143,BU143,CA143,CG143,CM143,CS143,CY143,DE143,DK143,DQ143,DW143,EC143,EI143,EO143,EU143))</f>
        <v>3</v>
      </c>
      <c r="V143" s="29">
        <f t="shared" si="296"/>
        <v>2</v>
      </c>
      <c r="W143" s="29">
        <f t="shared" si="296"/>
        <v>0</v>
      </c>
      <c r="X143" s="30">
        <f t="shared" si="276"/>
        <v>5</v>
      </c>
      <c r="Y143" s="29">
        <f t="shared" ref="Y143:AA143" si="297">IF(ISBLANK($A143),"",sum(AH143,AN143,AT143,AZ143,BF143,BL143,BR143,BX143,CD143,CJ143,CP143,CV143,DB143,DH143,DN143,DT143,DZ143,EF143,EL143,ER143,EX143))</f>
        <v>3</v>
      </c>
      <c r="Z143" s="29">
        <f t="shared" si="297"/>
        <v>1</v>
      </c>
      <c r="AA143" s="29">
        <f t="shared" si="297"/>
        <v>0</v>
      </c>
      <c r="AB143" s="30">
        <f t="shared" si="222"/>
        <v>4</v>
      </c>
      <c r="AC143" s="31">
        <f t="shared" si="8"/>
        <v>0.6</v>
      </c>
      <c r="AD143" s="48" t="str">
        <f t="shared" si="169"/>
        <v>20+</v>
      </c>
      <c r="AE143" s="33"/>
      <c r="AF143" s="22">
        <v>1.0</v>
      </c>
      <c r="AG143" s="33"/>
      <c r="AH143" s="33"/>
      <c r="AI143" s="33"/>
      <c r="AJ143" s="33"/>
      <c r="AK143" s="22">
        <v>2.0</v>
      </c>
      <c r="AL143" s="22">
        <v>1.0</v>
      </c>
      <c r="AM143" s="33"/>
      <c r="AN143" s="22">
        <v>1.0</v>
      </c>
      <c r="AO143" s="33"/>
      <c r="AP143" s="33"/>
      <c r="AQ143" s="33"/>
      <c r="AR143" s="33"/>
      <c r="AS143" s="33"/>
      <c r="AT143" s="33"/>
      <c r="AU143" s="33"/>
      <c r="AV143" s="33"/>
      <c r="AW143" s="22">
        <v>1.0</v>
      </c>
      <c r="AX143" s="33"/>
      <c r="AY143" s="33"/>
      <c r="AZ143" s="22">
        <v>2.0</v>
      </c>
      <c r="BA143" s="22">
        <v>1.0</v>
      </c>
      <c r="BB143" s="33"/>
      <c r="BC143" s="33"/>
      <c r="BD143" s="33"/>
      <c r="BE143" s="33"/>
      <c r="BF143" s="33"/>
      <c r="BG143" s="33"/>
      <c r="BH143" s="33"/>
      <c r="BI143" s="33"/>
      <c r="BJ143" s="33"/>
      <c r="BK143" s="33"/>
      <c r="BL143" s="33"/>
      <c r="BM143" s="33"/>
      <c r="BN143" s="33"/>
      <c r="BO143" s="33"/>
      <c r="BP143" s="33"/>
      <c r="BQ143" s="33"/>
      <c r="BR143" s="33"/>
      <c r="BS143" s="33"/>
      <c r="BT143" s="33"/>
      <c r="BU143" s="33"/>
      <c r="BV143" s="33"/>
      <c r="BW143" s="33"/>
      <c r="BX143" s="33"/>
      <c r="BY143" s="33"/>
      <c r="BZ143" s="33"/>
      <c r="CA143" s="33"/>
      <c r="CB143" s="33"/>
      <c r="CC143" s="33"/>
      <c r="CD143" s="33"/>
      <c r="CE143" s="33"/>
      <c r="CF143" s="33"/>
      <c r="CG143" s="33"/>
      <c r="CH143" s="33"/>
      <c r="CI143" s="33"/>
      <c r="CJ143" s="33"/>
      <c r="CK143" s="33"/>
      <c r="CL143" s="33"/>
      <c r="CM143" s="33"/>
      <c r="CN143" s="33"/>
      <c r="CO143" s="33"/>
      <c r="CP143" s="33"/>
      <c r="CQ143" s="33"/>
      <c r="CR143" s="33"/>
      <c r="CS143" s="33"/>
      <c r="CT143" s="33"/>
      <c r="CU143" s="33"/>
      <c r="CV143" s="33"/>
      <c r="CW143" s="33"/>
      <c r="CX143" s="33"/>
      <c r="CY143" s="33"/>
      <c r="CZ143" s="33"/>
      <c r="DA143" s="33"/>
      <c r="DB143" s="33"/>
      <c r="DC143" s="33"/>
      <c r="DD143" s="33"/>
      <c r="DE143" s="33"/>
      <c r="DF143" s="33"/>
      <c r="DG143" s="33"/>
      <c r="DH143" s="33"/>
      <c r="DI143" s="33"/>
      <c r="DJ143" s="33"/>
      <c r="DK143" s="33"/>
      <c r="DL143" s="33"/>
      <c r="DM143" s="33"/>
      <c r="DN143" s="33"/>
      <c r="DO143" s="33"/>
      <c r="DP143" s="33"/>
      <c r="DQ143" s="33"/>
      <c r="DR143" s="33"/>
      <c r="DS143" s="33"/>
      <c r="DT143" s="33"/>
      <c r="DU143" s="33"/>
      <c r="DV143" s="33"/>
      <c r="DW143" s="33"/>
      <c r="DX143" s="33"/>
      <c r="DY143" s="33"/>
      <c r="DZ143" s="33"/>
      <c r="EA143" s="33"/>
      <c r="EB143" s="33"/>
      <c r="EC143" s="33"/>
      <c r="ED143" s="33"/>
      <c r="EE143" s="33"/>
      <c r="EF143" s="33"/>
      <c r="EG143" s="33"/>
      <c r="EH143" s="33"/>
      <c r="EI143" s="33"/>
      <c r="EJ143" s="33"/>
      <c r="EK143" s="33"/>
      <c r="EL143" s="33"/>
      <c r="EM143" s="33"/>
      <c r="EN143" s="33"/>
      <c r="EO143" s="33"/>
      <c r="EP143" s="33"/>
      <c r="EQ143" s="33"/>
      <c r="ER143" s="33"/>
      <c r="ES143" s="33"/>
      <c r="ET143" s="33"/>
      <c r="EU143" s="33"/>
      <c r="EV143" s="33"/>
      <c r="EW143" s="33"/>
      <c r="EX143" s="33"/>
      <c r="EY143" s="33"/>
      <c r="EZ143" s="33"/>
      <c r="FA143" s="23" t="s">
        <v>837</v>
      </c>
      <c r="FB143" s="23"/>
      <c r="FC143" s="23"/>
      <c r="FD143" s="23"/>
    </row>
    <row r="144">
      <c r="A144" s="34" t="s">
        <v>838</v>
      </c>
      <c r="B144" s="35" t="s">
        <v>499</v>
      </c>
      <c r="C144" s="49" t="s">
        <v>102</v>
      </c>
      <c r="D144" s="35" t="s">
        <v>18</v>
      </c>
      <c r="E144" s="47"/>
      <c r="F144" s="47"/>
      <c r="G144" s="35" t="s">
        <v>839</v>
      </c>
      <c r="H144" s="35" t="s">
        <v>487</v>
      </c>
      <c r="I144" s="35" t="s">
        <v>13</v>
      </c>
      <c r="J144" s="35" t="s">
        <v>13</v>
      </c>
      <c r="K144" s="35" t="s">
        <v>96</v>
      </c>
      <c r="L144" s="35" t="s">
        <v>433</v>
      </c>
      <c r="M144" s="35" t="s">
        <v>106</v>
      </c>
      <c r="N144" s="38">
        <v>42264.0</v>
      </c>
      <c r="O144" s="38">
        <v>42264.0</v>
      </c>
      <c r="P144" s="39"/>
      <c r="Q144" s="41"/>
      <c r="R144" s="41"/>
      <c r="S144" s="41"/>
      <c r="T144" s="41">
        <f t="shared" si="3"/>
        <v>1259</v>
      </c>
      <c r="U144" s="42">
        <f t="shared" ref="U144:W144" si="298">IF(ISBLANK($A144),"",sum(AE144,AK144,AQ144,AW144,BC144,BI144,BO144,BU144,CA144,CG144,CM144,CS144,CY144,DE144,DK144,DQ144,DW144,EC144,EI144,EO144,EU144))</f>
        <v>2</v>
      </c>
      <c r="V144" s="42">
        <f t="shared" si="298"/>
        <v>2</v>
      </c>
      <c r="W144" s="42">
        <f t="shared" si="298"/>
        <v>0</v>
      </c>
      <c r="X144" s="43">
        <f t="shared" si="276"/>
        <v>4</v>
      </c>
      <c r="Y144" s="42">
        <f t="shared" ref="Y144:AA144" si="299">IF(ISBLANK($A144),"",sum(AH144,AN144,AT144,AZ144,BF144,BL144,BR144,BX144,CD144,CJ144,CP144,CV144,DB144,DH144,DN144,DT144,DZ144,EF144,EL144,ER144,EX144))</f>
        <v>2</v>
      </c>
      <c r="Z144" s="42">
        <f t="shared" si="299"/>
        <v>2</v>
      </c>
      <c r="AA144" s="42">
        <f t="shared" si="299"/>
        <v>0</v>
      </c>
      <c r="AB144" s="43">
        <f t="shared" si="222"/>
        <v>4</v>
      </c>
      <c r="AC144" s="44">
        <f t="shared" si="8"/>
        <v>0.5</v>
      </c>
      <c r="AD144" s="32" t="str">
        <f t="shared" si="169"/>
        <v>20+</v>
      </c>
      <c r="AE144" s="46"/>
      <c r="AF144" s="46"/>
      <c r="AG144" s="46"/>
      <c r="AH144" s="46"/>
      <c r="AI144" s="46"/>
      <c r="AJ144" s="46"/>
      <c r="AK144" s="51"/>
      <c r="AL144" s="51">
        <v>1.0</v>
      </c>
      <c r="AM144" s="46"/>
      <c r="AN144" s="46"/>
      <c r="AO144" s="46"/>
      <c r="AP144" s="46"/>
      <c r="AQ144" s="51">
        <v>2.0</v>
      </c>
      <c r="AR144" s="51">
        <v>1.0</v>
      </c>
      <c r="AS144" s="46"/>
      <c r="AT144" s="51">
        <v>2.0</v>
      </c>
      <c r="AU144" s="46"/>
      <c r="AV144" s="46"/>
      <c r="AW144" s="46"/>
      <c r="AX144" s="46"/>
      <c r="AY144" s="46"/>
      <c r="AZ144" s="46"/>
      <c r="BA144" s="51">
        <v>1.0</v>
      </c>
      <c r="BB144" s="46"/>
      <c r="BC144" s="46"/>
      <c r="BD144" s="46"/>
      <c r="BE144" s="46"/>
      <c r="BF144" s="46"/>
      <c r="BG144" s="51">
        <v>1.0</v>
      </c>
      <c r="BH144" s="46"/>
      <c r="BI144" s="46"/>
      <c r="BJ144" s="46"/>
      <c r="BK144" s="46"/>
      <c r="BL144" s="46"/>
      <c r="BM144" s="46"/>
      <c r="BN144" s="46"/>
      <c r="BO144" s="46"/>
      <c r="BP144" s="46"/>
      <c r="BQ144" s="46"/>
      <c r="BR144" s="46"/>
      <c r="BS144" s="46"/>
      <c r="BT144" s="46"/>
      <c r="BU144" s="46"/>
      <c r="BV144" s="46"/>
      <c r="BW144" s="46"/>
      <c r="BX144" s="46"/>
      <c r="BY144" s="46"/>
      <c r="BZ144" s="46"/>
      <c r="CA144" s="46"/>
      <c r="CB144" s="46"/>
      <c r="CC144" s="46"/>
      <c r="CD144" s="46"/>
      <c r="CE144" s="46"/>
      <c r="CF144" s="46"/>
      <c r="CG144" s="46"/>
      <c r="CH144" s="46"/>
      <c r="CI144" s="46"/>
      <c r="CJ144" s="46"/>
      <c r="CK144" s="46"/>
      <c r="CL144" s="46"/>
      <c r="CM144" s="46"/>
      <c r="CN144" s="46"/>
      <c r="CO144" s="46"/>
      <c r="CP144" s="46"/>
      <c r="CQ144" s="46"/>
      <c r="CR144" s="46"/>
      <c r="CS144" s="46"/>
      <c r="CT144" s="46"/>
      <c r="CU144" s="46"/>
      <c r="CV144" s="46"/>
      <c r="CW144" s="46"/>
      <c r="CX144" s="46"/>
      <c r="CY144" s="46"/>
      <c r="CZ144" s="46"/>
      <c r="DA144" s="46"/>
      <c r="DB144" s="46"/>
      <c r="DC144" s="46"/>
      <c r="DD144" s="46"/>
      <c r="DE144" s="46"/>
      <c r="DF144" s="46"/>
      <c r="DG144" s="46"/>
      <c r="DH144" s="46"/>
      <c r="DI144" s="46"/>
      <c r="DJ144" s="46"/>
      <c r="DK144" s="46"/>
      <c r="DL144" s="46"/>
      <c r="DM144" s="46"/>
      <c r="DN144" s="46"/>
      <c r="DO144" s="46"/>
      <c r="DP144" s="46"/>
      <c r="DQ144" s="46"/>
      <c r="DR144" s="46"/>
      <c r="DS144" s="46"/>
      <c r="DT144" s="46"/>
      <c r="DU144" s="46"/>
      <c r="DV144" s="46"/>
      <c r="DW144" s="46"/>
      <c r="DX144" s="46"/>
      <c r="DY144" s="46"/>
      <c r="DZ144" s="46"/>
      <c r="EA144" s="46"/>
      <c r="EB144" s="46"/>
      <c r="EC144" s="46"/>
      <c r="ED144" s="46"/>
      <c r="EE144" s="46"/>
      <c r="EF144" s="46"/>
      <c r="EG144" s="46"/>
      <c r="EH144" s="46"/>
      <c r="EI144" s="46"/>
      <c r="EJ144" s="46"/>
      <c r="EK144" s="46"/>
      <c r="EL144" s="46"/>
      <c r="EM144" s="46"/>
      <c r="EN144" s="46"/>
      <c r="EO144" s="46"/>
      <c r="EP144" s="46"/>
      <c r="EQ144" s="46"/>
      <c r="ER144" s="46"/>
      <c r="ES144" s="46"/>
      <c r="ET144" s="46"/>
      <c r="EU144" s="46"/>
      <c r="EV144" s="46"/>
      <c r="EW144" s="46"/>
      <c r="EX144" s="46"/>
      <c r="EY144" s="46"/>
      <c r="EZ144" s="46"/>
      <c r="FA144" s="35" t="s">
        <v>840</v>
      </c>
      <c r="FB144" s="35"/>
      <c r="FC144" s="35"/>
      <c r="FD144" s="35"/>
    </row>
    <row r="145">
      <c r="A145" s="34" t="s">
        <v>841</v>
      </c>
      <c r="B145" s="35" t="s">
        <v>402</v>
      </c>
      <c r="C145" s="49" t="s">
        <v>82</v>
      </c>
      <c r="D145" s="35" t="s">
        <v>18</v>
      </c>
      <c r="E145" s="47"/>
      <c r="F145" s="47"/>
      <c r="G145" s="35" t="s">
        <v>705</v>
      </c>
      <c r="H145" s="35" t="s">
        <v>307</v>
      </c>
      <c r="I145" s="35" t="s">
        <v>13</v>
      </c>
      <c r="J145" s="35" t="s">
        <v>13</v>
      </c>
      <c r="K145" s="35" t="s">
        <v>96</v>
      </c>
      <c r="L145" s="35" t="s">
        <v>535</v>
      </c>
      <c r="M145" s="35" t="s">
        <v>132</v>
      </c>
      <c r="N145" s="38">
        <v>42180.0</v>
      </c>
      <c r="O145" s="38">
        <v>42180.0</v>
      </c>
      <c r="P145" s="39"/>
      <c r="Q145" s="41"/>
      <c r="R145" s="41"/>
      <c r="S145" s="41"/>
      <c r="T145" s="41">
        <f t="shared" si="3"/>
        <v>1343</v>
      </c>
      <c r="U145" s="57">
        <v>1.0</v>
      </c>
      <c r="V145" s="42">
        <f t="shared" ref="V145:W145" si="300">IF(ISBLANK($A145),"",sum(AF145,AL145,AR145,AX145,BD145,BJ145,BP145,BV145,CB145,CH145,CN145,CT145,CZ145,DF145,DL145,DR145,DX145,ED145,EJ145,EP145,EV145))</f>
        <v>4</v>
      </c>
      <c r="W145" s="42">
        <f t="shared" si="300"/>
        <v>0</v>
      </c>
      <c r="X145" s="50">
        <v>3.0</v>
      </c>
      <c r="Y145" s="42">
        <f t="shared" ref="Y145:AA145" si="301">IF(ISBLANK($A145),"",sum(AH145,AN145,AT145,AZ145,BF145,BL145,BR145,BX145,CD145,CJ145,CP145,CV145,DB145,DH145,DN145,DT145,DZ145,EF145,EL145,ER145,EX145))</f>
        <v>5</v>
      </c>
      <c r="Z145" s="42">
        <f t="shared" si="301"/>
        <v>2</v>
      </c>
      <c r="AA145" s="42">
        <f t="shared" si="301"/>
        <v>0</v>
      </c>
      <c r="AB145" s="43">
        <f t="shared" si="222"/>
        <v>7</v>
      </c>
      <c r="AC145" s="44">
        <f t="shared" si="8"/>
        <v>1.666666667</v>
      </c>
      <c r="AD145" s="32" t="str">
        <f t="shared" si="169"/>
        <v>20+</v>
      </c>
      <c r="AE145" s="51">
        <v>2.0</v>
      </c>
      <c r="AF145" s="46"/>
      <c r="AG145" s="46"/>
      <c r="AH145" s="46"/>
      <c r="AI145" s="46"/>
      <c r="AJ145" s="46"/>
      <c r="AK145" s="46"/>
      <c r="AL145" s="46"/>
      <c r="AM145" s="46"/>
      <c r="AN145" s="46"/>
      <c r="AO145" s="46"/>
      <c r="AP145" s="46"/>
      <c r="AQ145" s="46"/>
      <c r="AR145" s="51">
        <v>1.0</v>
      </c>
      <c r="AS145" s="46"/>
      <c r="AT145" s="46"/>
      <c r="AU145" s="46"/>
      <c r="AV145" s="46"/>
      <c r="AW145" s="46"/>
      <c r="AX145" s="46"/>
      <c r="AY145" s="46"/>
      <c r="AZ145" s="46"/>
      <c r="BA145" s="46"/>
      <c r="BB145" s="46"/>
      <c r="BC145" s="46"/>
      <c r="BD145" s="46"/>
      <c r="BE145" s="46"/>
      <c r="BF145" s="46"/>
      <c r="BG145" s="46"/>
      <c r="BH145" s="46"/>
      <c r="BI145" s="51">
        <v>1.0</v>
      </c>
      <c r="BJ145" s="46"/>
      <c r="BK145" s="46"/>
      <c r="BL145" s="46"/>
      <c r="BM145" s="46"/>
      <c r="BN145" s="46"/>
      <c r="BO145" s="46"/>
      <c r="BP145" s="46"/>
      <c r="BQ145" s="46"/>
      <c r="BR145" s="46"/>
      <c r="BS145" s="46"/>
      <c r="BT145" s="46"/>
      <c r="BU145" s="46"/>
      <c r="BV145" s="46"/>
      <c r="BW145" s="46"/>
      <c r="BX145" s="46"/>
      <c r="BY145" s="46"/>
      <c r="BZ145" s="46"/>
      <c r="CA145" s="46"/>
      <c r="CB145" s="46"/>
      <c r="CC145" s="46"/>
      <c r="CD145" s="46"/>
      <c r="CE145" s="46"/>
      <c r="CF145" s="46"/>
      <c r="CG145" s="46"/>
      <c r="CH145" s="46"/>
      <c r="CI145" s="46"/>
      <c r="CJ145" s="46"/>
      <c r="CK145" s="46"/>
      <c r="CL145" s="46"/>
      <c r="CM145" s="46"/>
      <c r="CN145" s="46"/>
      <c r="CO145" s="46"/>
      <c r="CP145" s="46"/>
      <c r="CQ145" s="46"/>
      <c r="CR145" s="46"/>
      <c r="CS145" s="46"/>
      <c r="CT145" s="46"/>
      <c r="CU145" s="46"/>
      <c r="CV145" s="46"/>
      <c r="CW145" s="46"/>
      <c r="CX145" s="46"/>
      <c r="CY145" s="46"/>
      <c r="CZ145" s="46"/>
      <c r="DA145" s="46"/>
      <c r="DB145" s="46"/>
      <c r="DC145" s="46"/>
      <c r="DD145" s="46"/>
      <c r="DE145" s="46"/>
      <c r="DF145" s="46"/>
      <c r="DG145" s="46"/>
      <c r="DH145" s="46"/>
      <c r="DI145" s="46"/>
      <c r="DJ145" s="46"/>
      <c r="DK145" s="46"/>
      <c r="DL145" s="46"/>
      <c r="DM145" s="46"/>
      <c r="DN145" s="46"/>
      <c r="DO145" s="46"/>
      <c r="DP145" s="46"/>
      <c r="DQ145" s="51">
        <v>2.0</v>
      </c>
      <c r="DR145" s="46"/>
      <c r="DS145" s="46"/>
      <c r="DT145" s="46"/>
      <c r="DU145" s="46"/>
      <c r="DV145" s="46"/>
      <c r="DW145" s="46"/>
      <c r="DX145" s="46"/>
      <c r="DY145" s="46"/>
      <c r="DZ145" s="51">
        <v>3.0</v>
      </c>
      <c r="EA145" s="46"/>
      <c r="EB145" s="46"/>
      <c r="EC145" s="51">
        <v>1.0</v>
      </c>
      <c r="ED145" s="46"/>
      <c r="EE145" s="46"/>
      <c r="EF145" s="46"/>
      <c r="EG145" s="46"/>
      <c r="EH145" s="46"/>
      <c r="EI145" s="46"/>
      <c r="EJ145" s="46"/>
      <c r="EK145" s="46"/>
      <c r="EL145" s="46"/>
      <c r="EM145" s="46"/>
      <c r="EN145" s="46"/>
      <c r="EO145" s="46"/>
      <c r="EP145" s="51">
        <v>2.0</v>
      </c>
      <c r="EQ145" s="46"/>
      <c r="ER145" s="46"/>
      <c r="ES145" s="46"/>
      <c r="ET145" s="46"/>
      <c r="EU145" s="51">
        <v>1.0</v>
      </c>
      <c r="EV145" s="51">
        <v>1.0</v>
      </c>
      <c r="EW145" s="46"/>
      <c r="EX145" s="51">
        <v>2.0</v>
      </c>
      <c r="EY145" s="51">
        <v>2.0</v>
      </c>
      <c r="EZ145" s="46"/>
      <c r="FA145" s="35" t="s">
        <v>842</v>
      </c>
      <c r="FB145" s="35"/>
      <c r="FC145" s="35"/>
      <c r="FD145" s="35"/>
    </row>
    <row r="146">
      <c r="A146" s="60" t="s">
        <v>843</v>
      </c>
      <c r="B146" s="23" t="s">
        <v>844</v>
      </c>
      <c r="C146" s="24" t="s">
        <v>82</v>
      </c>
      <c r="D146" s="23" t="s">
        <v>18</v>
      </c>
      <c r="E146" s="25"/>
      <c r="F146" s="25"/>
      <c r="G146" s="23" t="s">
        <v>796</v>
      </c>
      <c r="H146" s="23" t="s">
        <v>779</v>
      </c>
      <c r="I146" s="23" t="s">
        <v>13</v>
      </c>
      <c r="J146" s="23" t="s">
        <v>13</v>
      </c>
      <c r="K146" s="23" t="s">
        <v>272</v>
      </c>
      <c r="L146" s="23" t="s">
        <v>616</v>
      </c>
      <c r="M146" s="23" t="s">
        <v>133</v>
      </c>
      <c r="N146" s="26">
        <v>42353.0</v>
      </c>
      <c r="O146" s="26">
        <v>42353.0</v>
      </c>
      <c r="P146" s="27"/>
      <c r="Q146" s="28"/>
      <c r="R146" s="28"/>
      <c r="S146" s="28"/>
      <c r="T146" s="28">
        <f t="shared" si="3"/>
        <v>1170</v>
      </c>
      <c r="U146" s="29">
        <f t="shared" ref="U146:W146" si="302">IF(ISBLANK($A146),"",sum(AE146,AK146,AQ146,AW146,BC146,BI146,BO146,BU146,CA146,CG146,CM146,CS146,CY146,DE146,DK146,DQ146,DW146,EC146,EI146,EO146,EU146))</f>
        <v>2</v>
      </c>
      <c r="V146" s="29">
        <f t="shared" si="302"/>
        <v>0</v>
      </c>
      <c r="W146" s="29">
        <f t="shared" si="302"/>
        <v>0</v>
      </c>
      <c r="X146" s="30">
        <f t="shared" ref="X146:X184" si="305">IF(ISBLANK($A146),"", sum(U146:W146))</f>
        <v>2</v>
      </c>
      <c r="Y146" s="29">
        <f t="shared" ref="Y146:AA146" si="303">IF(ISBLANK($A146),"",sum(AH146,AN146,AT146,AZ146,BF146,BL146,BR146,BX146,CD146,CJ146,CP146,CV146,DB146,DH146,DN146,DT146,DZ146,EF146,EL146,ER146,EX146))</f>
        <v>0</v>
      </c>
      <c r="Z146" s="29">
        <f t="shared" si="303"/>
        <v>0</v>
      </c>
      <c r="AA146" s="29">
        <f t="shared" si="303"/>
        <v>0</v>
      </c>
      <c r="AB146" s="30">
        <f t="shared" si="222"/>
        <v>0</v>
      </c>
      <c r="AC146" s="31">
        <f t="shared" si="8"/>
        <v>0</v>
      </c>
      <c r="AD146" s="48" t="str">
        <f t="shared" si="169"/>
        <v>20+</v>
      </c>
      <c r="AE146" s="22">
        <v>1.0</v>
      </c>
      <c r="AF146" s="33"/>
      <c r="AG146" s="33"/>
      <c r="AH146" s="33"/>
      <c r="AI146" s="33"/>
      <c r="AJ146" s="33"/>
      <c r="AK146" s="33"/>
      <c r="AL146" s="33"/>
      <c r="AM146" s="33"/>
      <c r="AN146" s="33"/>
      <c r="AO146" s="33"/>
      <c r="AP146" s="33"/>
      <c r="AQ146" s="33"/>
      <c r="AR146" s="33"/>
      <c r="AS146" s="33"/>
      <c r="AT146" s="33"/>
      <c r="AU146" s="33"/>
      <c r="AV146" s="33"/>
      <c r="AW146" s="22">
        <v>1.0</v>
      </c>
      <c r="AX146" s="33"/>
      <c r="AY146" s="33"/>
      <c r="AZ146" s="33"/>
      <c r="BA146" s="33"/>
      <c r="BB146" s="33"/>
      <c r="BC146" s="33"/>
      <c r="BD146" s="33"/>
      <c r="BE146" s="33"/>
      <c r="BF146" s="33"/>
      <c r="BG146" s="33"/>
      <c r="BH146" s="33"/>
      <c r="BI146" s="33"/>
      <c r="BJ146" s="33"/>
      <c r="BK146" s="33"/>
      <c r="BL146" s="33"/>
      <c r="BM146" s="33"/>
      <c r="BN146" s="33"/>
      <c r="BO146" s="33"/>
      <c r="BP146" s="33"/>
      <c r="BQ146" s="33"/>
      <c r="BR146" s="33"/>
      <c r="BS146" s="33"/>
      <c r="BT146" s="33"/>
      <c r="BU146" s="33"/>
      <c r="BV146" s="33"/>
      <c r="BW146" s="33"/>
      <c r="BX146" s="33"/>
      <c r="BY146" s="33"/>
      <c r="BZ146" s="33"/>
      <c r="CA146" s="33"/>
      <c r="CB146" s="33"/>
      <c r="CC146" s="33"/>
      <c r="CD146" s="33"/>
      <c r="CE146" s="33"/>
      <c r="CF146" s="33"/>
      <c r="CG146" s="33"/>
      <c r="CH146" s="33"/>
      <c r="CI146" s="33"/>
      <c r="CJ146" s="33"/>
      <c r="CK146" s="33"/>
      <c r="CL146" s="33"/>
      <c r="CM146" s="33"/>
      <c r="CN146" s="33"/>
      <c r="CO146" s="33"/>
      <c r="CP146" s="33"/>
      <c r="CQ146" s="33"/>
      <c r="CR146" s="33"/>
      <c r="CS146" s="33"/>
      <c r="CT146" s="33"/>
      <c r="CU146" s="33"/>
      <c r="CV146" s="33"/>
      <c r="CW146" s="33"/>
      <c r="CX146" s="33"/>
      <c r="CY146" s="33"/>
      <c r="CZ146" s="33"/>
      <c r="DA146" s="33"/>
      <c r="DB146" s="33"/>
      <c r="DC146" s="33"/>
      <c r="DD146" s="33"/>
      <c r="DE146" s="33"/>
      <c r="DF146" s="33"/>
      <c r="DG146" s="33"/>
      <c r="DH146" s="33"/>
      <c r="DI146" s="33"/>
      <c r="DJ146" s="33"/>
      <c r="DK146" s="33"/>
      <c r="DL146" s="33"/>
      <c r="DM146" s="33"/>
      <c r="DN146" s="33"/>
      <c r="DO146" s="33"/>
      <c r="DP146" s="33"/>
      <c r="DQ146" s="33"/>
      <c r="DR146" s="33"/>
      <c r="DS146" s="33"/>
      <c r="DT146" s="33"/>
      <c r="DU146" s="33"/>
      <c r="DV146" s="33"/>
      <c r="DW146" s="33"/>
      <c r="DX146" s="33"/>
      <c r="DY146" s="33"/>
      <c r="DZ146" s="33"/>
      <c r="EA146" s="33"/>
      <c r="EB146" s="33"/>
      <c r="EC146" s="33"/>
      <c r="ED146" s="33"/>
      <c r="EE146" s="33"/>
      <c r="EF146" s="33"/>
      <c r="EG146" s="33"/>
      <c r="EH146" s="33"/>
      <c r="EI146" s="33"/>
      <c r="EJ146" s="33"/>
      <c r="EK146" s="33"/>
      <c r="EL146" s="33"/>
      <c r="EM146" s="33"/>
      <c r="EN146" s="33"/>
      <c r="EO146" s="33"/>
      <c r="EP146" s="33"/>
      <c r="EQ146" s="33"/>
      <c r="ER146" s="33"/>
      <c r="ES146" s="33"/>
      <c r="ET146" s="33"/>
      <c r="EU146" s="33"/>
      <c r="EV146" s="33"/>
      <c r="EW146" s="33"/>
      <c r="EX146" s="33"/>
      <c r="EY146" s="33"/>
      <c r="EZ146" s="33"/>
      <c r="FA146" s="23" t="s">
        <v>845</v>
      </c>
      <c r="FB146" s="23"/>
      <c r="FC146" s="23"/>
      <c r="FD146" s="23"/>
    </row>
    <row r="147">
      <c r="A147" s="22" t="s">
        <v>846</v>
      </c>
      <c r="B147" s="23" t="s">
        <v>402</v>
      </c>
      <c r="C147" s="24" t="s">
        <v>92</v>
      </c>
      <c r="D147" s="23" t="s">
        <v>18</v>
      </c>
      <c r="E147" s="25"/>
      <c r="F147" s="25"/>
      <c r="G147" s="23" t="s">
        <v>847</v>
      </c>
      <c r="H147" s="23" t="s">
        <v>848</v>
      </c>
      <c r="I147" s="23" t="s">
        <v>13</v>
      </c>
      <c r="J147" s="23" t="s">
        <v>13</v>
      </c>
      <c r="K147" s="23" t="s">
        <v>272</v>
      </c>
      <c r="L147" s="23" t="s">
        <v>849</v>
      </c>
      <c r="M147" s="23" t="s">
        <v>125</v>
      </c>
      <c r="N147" s="26">
        <v>42296.0</v>
      </c>
      <c r="O147" s="26">
        <v>42296.0</v>
      </c>
      <c r="P147" s="27"/>
      <c r="Q147" s="28"/>
      <c r="R147" s="28"/>
      <c r="S147" s="28"/>
      <c r="T147" s="28">
        <f t="shared" si="3"/>
        <v>1227</v>
      </c>
      <c r="U147" s="29">
        <f t="shared" ref="U147:W147" si="304">IF(ISBLANK($A147),"",sum(AE147,AK147,AQ147,AW147,BC147,BI147,BO147,BU147,CA147,CG147,CM147,CS147,CY147,DE147,DK147,DQ147,DW147,EC147,EI147,EO147,EU147))</f>
        <v>0</v>
      </c>
      <c r="V147" s="29">
        <f t="shared" si="304"/>
        <v>11</v>
      </c>
      <c r="W147" s="29">
        <f t="shared" si="304"/>
        <v>0</v>
      </c>
      <c r="X147" s="30">
        <f t="shared" si="305"/>
        <v>11</v>
      </c>
      <c r="Y147" s="29">
        <f t="shared" ref="Y147:AA147" si="306">IF(ISBLANK($A147),"",sum(AH147,AN147,AT147,AZ147,BF147,BL147,BR147,BX147,CD147,CJ147,CP147,CV147,DB147,DH147,DN147,DT147,DZ147,EF147,EL147,ER147,EX147))</f>
        <v>4</v>
      </c>
      <c r="Z147" s="29">
        <f t="shared" si="306"/>
        <v>0</v>
      </c>
      <c r="AA147" s="29">
        <f t="shared" si="306"/>
        <v>0</v>
      </c>
      <c r="AB147" s="30">
        <f t="shared" si="222"/>
        <v>4</v>
      </c>
      <c r="AC147" s="31">
        <f t="shared" si="8"/>
        <v>0.3636363636</v>
      </c>
      <c r="AD147" s="48" t="str">
        <f t="shared" si="169"/>
        <v>20+</v>
      </c>
      <c r="AE147" s="33"/>
      <c r="AF147" s="33"/>
      <c r="AG147" s="33"/>
      <c r="AH147" s="33"/>
      <c r="AI147" s="33"/>
      <c r="AJ147" s="33"/>
      <c r="AK147" s="22"/>
      <c r="AL147" s="22">
        <v>2.0</v>
      </c>
      <c r="AM147" s="33"/>
      <c r="AN147" s="33"/>
      <c r="AO147" s="33"/>
      <c r="AP147" s="33"/>
      <c r="AQ147" s="33"/>
      <c r="AR147" s="33"/>
      <c r="AS147" s="33"/>
      <c r="AT147" s="33"/>
      <c r="AU147" s="33"/>
      <c r="AV147" s="33"/>
      <c r="AW147" s="33"/>
      <c r="AX147" s="33"/>
      <c r="AY147" s="33"/>
      <c r="AZ147" s="33"/>
      <c r="BA147" s="33"/>
      <c r="BB147" s="33"/>
      <c r="BC147" s="33"/>
      <c r="BD147" s="33"/>
      <c r="BE147" s="33"/>
      <c r="BF147" s="33"/>
      <c r="BG147" s="33"/>
      <c r="BH147" s="33"/>
      <c r="BI147" s="33"/>
      <c r="BJ147" s="33"/>
      <c r="BK147" s="33"/>
      <c r="BL147" s="33"/>
      <c r="BM147" s="33"/>
      <c r="BN147" s="33"/>
      <c r="BO147" s="33"/>
      <c r="BP147" s="22">
        <v>1.0</v>
      </c>
      <c r="BQ147" s="33"/>
      <c r="BR147" s="22">
        <v>3.0</v>
      </c>
      <c r="BS147" s="33"/>
      <c r="BT147" s="33"/>
      <c r="BU147" s="33"/>
      <c r="BV147" s="33"/>
      <c r="BW147" s="33"/>
      <c r="BX147" s="33"/>
      <c r="BY147" s="33"/>
      <c r="BZ147" s="33"/>
      <c r="CA147" s="33"/>
      <c r="CB147" s="33"/>
      <c r="CC147" s="33"/>
      <c r="CD147" s="33"/>
      <c r="CE147" s="33"/>
      <c r="CF147" s="33"/>
      <c r="CG147" s="33"/>
      <c r="CH147" s="33"/>
      <c r="CI147" s="33"/>
      <c r="CJ147" s="33"/>
      <c r="CK147" s="33"/>
      <c r="CL147" s="33"/>
      <c r="CM147" s="33"/>
      <c r="CN147" s="33"/>
      <c r="CO147" s="33"/>
      <c r="CP147" s="33"/>
      <c r="CQ147" s="33"/>
      <c r="CR147" s="33"/>
      <c r="CS147" s="33"/>
      <c r="CT147" s="33"/>
      <c r="CU147" s="33"/>
      <c r="CV147" s="33"/>
      <c r="CW147" s="33"/>
      <c r="CX147" s="33"/>
      <c r="CY147" s="33"/>
      <c r="CZ147" s="33"/>
      <c r="DA147" s="33"/>
      <c r="DB147" s="33"/>
      <c r="DC147" s="33"/>
      <c r="DD147" s="33"/>
      <c r="DE147" s="33"/>
      <c r="DF147" s="22">
        <v>2.0</v>
      </c>
      <c r="DG147" s="33"/>
      <c r="DH147" s="33"/>
      <c r="DI147" s="33"/>
      <c r="DJ147" s="33"/>
      <c r="DK147" s="33"/>
      <c r="DL147" s="22">
        <v>2.0</v>
      </c>
      <c r="DM147" s="33"/>
      <c r="DN147" s="33"/>
      <c r="DO147" s="33"/>
      <c r="DP147" s="33"/>
      <c r="DQ147" s="33"/>
      <c r="DR147" s="22">
        <v>2.0</v>
      </c>
      <c r="DS147" s="33"/>
      <c r="DT147" s="22">
        <v>1.0</v>
      </c>
      <c r="DU147" s="33"/>
      <c r="DV147" s="33"/>
      <c r="DW147" s="33"/>
      <c r="DX147" s="22">
        <v>2.0</v>
      </c>
      <c r="DY147" s="22"/>
      <c r="DZ147" s="33"/>
      <c r="EA147" s="33"/>
      <c r="EB147" s="33"/>
      <c r="EC147" s="33"/>
      <c r="ED147" s="33"/>
      <c r="EE147" s="33"/>
      <c r="EF147" s="33"/>
      <c r="EG147" s="33"/>
      <c r="EH147" s="33"/>
      <c r="EI147" s="33"/>
      <c r="EJ147" s="33"/>
      <c r="EK147" s="33"/>
      <c r="EL147" s="33"/>
      <c r="EM147" s="33"/>
      <c r="EN147" s="33"/>
      <c r="EO147" s="33"/>
      <c r="EP147" s="33"/>
      <c r="EQ147" s="33"/>
      <c r="ER147" s="33"/>
      <c r="ES147" s="33"/>
      <c r="ET147" s="33"/>
      <c r="EU147" s="33"/>
      <c r="EV147" s="33"/>
      <c r="EW147" s="33"/>
      <c r="EX147" s="33"/>
      <c r="EY147" s="33"/>
      <c r="EZ147" s="33"/>
      <c r="FA147" s="23" t="s">
        <v>850</v>
      </c>
      <c r="FB147" s="23"/>
      <c r="FC147" s="23"/>
      <c r="FD147" s="23"/>
    </row>
    <row r="148">
      <c r="A148" s="22" t="s">
        <v>851</v>
      </c>
      <c r="B148" s="23" t="s">
        <v>852</v>
      </c>
      <c r="C148" s="24" t="s">
        <v>82</v>
      </c>
      <c r="D148" s="23" t="s">
        <v>18</v>
      </c>
      <c r="E148" s="25"/>
      <c r="F148" s="25"/>
      <c r="G148" s="23" t="s">
        <v>814</v>
      </c>
      <c r="H148" s="23" t="s">
        <v>779</v>
      </c>
      <c r="I148" s="23" t="s">
        <v>13</v>
      </c>
      <c r="J148" s="23" t="s">
        <v>13</v>
      </c>
      <c r="K148" s="23" t="s">
        <v>272</v>
      </c>
      <c r="L148" s="23" t="s">
        <v>815</v>
      </c>
      <c r="M148" s="23" t="s">
        <v>85</v>
      </c>
      <c r="N148" s="26">
        <v>42331.0</v>
      </c>
      <c r="O148" s="26">
        <v>42331.0</v>
      </c>
      <c r="P148" s="27"/>
      <c r="Q148" s="28"/>
      <c r="R148" s="28"/>
      <c r="S148" s="28"/>
      <c r="T148" s="28">
        <f t="shared" si="3"/>
        <v>1192</v>
      </c>
      <c r="U148" s="29">
        <f t="shared" ref="U148:W148" si="307">IF(ISBLANK($A148),"",sum(AE148,AK148,AQ148,AW148,BC148,BI148,BO148,BU148,CA148,CG148,CM148,CS148,CY148,DE148,DK148,DQ148,DW148,EC148,EI148,EO148,EU148))</f>
        <v>10</v>
      </c>
      <c r="V148" s="29">
        <f t="shared" si="307"/>
        <v>8</v>
      </c>
      <c r="W148" s="29">
        <f t="shared" si="307"/>
        <v>0</v>
      </c>
      <c r="X148" s="30">
        <f t="shared" si="305"/>
        <v>18</v>
      </c>
      <c r="Y148" s="29">
        <f t="shared" ref="Y148:AA148" si="308">IF(ISBLANK($A148),"",sum(AH148,AN148,AT148,AZ148,BF148,BL148,BR148,BX148,CD148,CJ148,CP148,CV148,DB148,DH148,DN148,DT148,DZ148,EF148,EL148,ER148,EX148))</f>
        <v>13</v>
      </c>
      <c r="Z148" s="29">
        <f t="shared" si="308"/>
        <v>0</v>
      </c>
      <c r="AA148" s="29">
        <f t="shared" si="308"/>
        <v>0</v>
      </c>
      <c r="AB148" s="30">
        <f t="shared" si="222"/>
        <v>13</v>
      </c>
      <c r="AC148" s="31">
        <f t="shared" si="8"/>
        <v>0.7222222222</v>
      </c>
      <c r="AD148" s="48" t="str">
        <f t="shared" si="169"/>
        <v>20+</v>
      </c>
      <c r="AE148" s="33"/>
      <c r="AF148" s="33"/>
      <c r="AG148" s="33"/>
      <c r="AH148" s="33"/>
      <c r="AI148" s="33"/>
      <c r="AJ148" s="33"/>
      <c r="AK148" s="22">
        <v>5.0</v>
      </c>
      <c r="AL148" s="33"/>
      <c r="AM148" s="33"/>
      <c r="AN148" s="33"/>
      <c r="AO148" s="33"/>
      <c r="AP148" s="33"/>
      <c r="AQ148" s="33"/>
      <c r="AR148" s="33"/>
      <c r="AS148" s="33"/>
      <c r="AT148" s="33"/>
      <c r="AU148" s="33"/>
      <c r="AV148" s="33"/>
      <c r="AW148" s="22">
        <v>2.0</v>
      </c>
      <c r="AX148" s="33"/>
      <c r="AY148" s="33"/>
      <c r="AZ148" s="33"/>
      <c r="BA148" s="33"/>
      <c r="BB148" s="33"/>
      <c r="BC148" s="22">
        <v>1.0</v>
      </c>
      <c r="BD148" s="33"/>
      <c r="BE148" s="33"/>
      <c r="BF148" s="33"/>
      <c r="BG148" s="33"/>
      <c r="BH148" s="33"/>
      <c r="BI148" s="33"/>
      <c r="BJ148" s="33"/>
      <c r="BK148" s="33"/>
      <c r="BL148" s="33"/>
      <c r="BM148" s="33"/>
      <c r="BN148" s="33"/>
      <c r="BO148" s="33"/>
      <c r="BP148" s="33"/>
      <c r="BQ148" s="33"/>
      <c r="BR148" s="33"/>
      <c r="BS148" s="33"/>
      <c r="BT148" s="33"/>
      <c r="BU148" s="33"/>
      <c r="BV148" s="33"/>
      <c r="BW148" s="33"/>
      <c r="BX148" s="33"/>
      <c r="BY148" s="33"/>
      <c r="BZ148" s="33"/>
      <c r="CA148" s="22">
        <v>1.0</v>
      </c>
      <c r="CB148" s="33"/>
      <c r="CC148" s="33"/>
      <c r="CD148" s="33"/>
      <c r="CE148" s="33"/>
      <c r="CF148" s="33"/>
      <c r="CG148" s="33"/>
      <c r="CH148" s="22">
        <v>4.0</v>
      </c>
      <c r="CI148" s="33"/>
      <c r="CJ148" s="22">
        <v>5.0</v>
      </c>
      <c r="CK148" s="33"/>
      <c r="CL148" s="33"/>
      <c r="CM148" s="22"/>
      <c r="CN148" s="22">
        <v>2.0</v>
      </c>
      <c r="CO148" s="33"/>
      <c r="CP148" s="22">
        <v>4.0</v>
      </c>
      <c r="CQ148" s="33"/>
      <c r="CR148" s="33"/>
      <c r="CS148" s="22"/>
      <c r="CT148" s="22">
        <v>2.0</v>
      </c>
      <c r="CU148" s="33"/>
      <c r="CV148" s="22">
        <v>3.0</v>
      </c>
      <c r="CW148" s="33"/>
      <c r="CX148" s="33"/>
      <c r="CY148" s="33"/>
      <c r="CZ148" s="33"/>
      <c r="DA148" s="33"/>
      <c r="DB148" s="33"/>
      <c r="DC148" s="33"/>
      <c r="DD148" s="33"/>
      <c r="DE148" s="22">
        <v>1.0</v>
      </c>
      <c r="DF148" s="33"/>
      <c r="DG148" s="33"/>
      <c r="DH148" s="22">
        <v>1.0</v>
      </c>
      <c r="DI148" s="33"/>
      <c r="DJ148" s="33"/>
      <c r="DK148" s="33"/>
      <c r="DL148" s="33"/>
      <c r="DM148" s="33"/>
      <c r="DN148" s="33"/>
      <c r="DO148" s="33"/>
      <c r="DP148" s="33"/>
      <c r="DQ148" s="33"/>
      <c r="DR148" s="33"/>
      <c r="DS148" s="33"/>
      <c r="DT148" s="33"/>
      <c r="DU148" s="33"/>
      <c r="DV148" s="33"/>
      <c r="DW148" s="33"/>
      <c r="DX148" s="33"/>
      <c r="DY148" s="33"/>
      <c r="DZ148" s="33"/>
      <c r="EA148" s="33"/>
      <c r="EB148" s="33"/>
      <c r="EC148" s="33"/>
      <c r="ED148" s="33"/>
      <c r="EE148" s="33"/>
      <c r="EF148" s="33"/>
      <c r="EG148" s="33"/>
      <c r="EH148" s="33"/>
      <c r="EI148" s="33"/>
      <c r="EJ148" s="33"/>
      <c r="EK148" s="33"/>
      <c r="EL148" s="33"/>
      <c r="EM148" s="33"/>
      <c r="EN148" s="33"/>
      <c r="EO148" s="33"/>
      <c r="EP148" s="33"/>
      <c r="EQ148" s="33"/>
      <c r="ER148" s="33"/>
      <c r="ES148" s="33"/>
      <c r="ET148" s="33"/>
      <c r="EU148" s="33"/>
      <c r="EV148" s="33"/>
      <c r="EW148" s="33"/>
      <c r="EX148" s="33"/>
      <c r="EY148" s="33"/>
      <c r="EZ148" s="33"/>
      <c r="FA148" s="23" t="s">
        <v>853</v>
      </c>
      <c r="FB148" s="23"/>
      <c r="FC148" s="23"/>
      <c r="FD148" s="23"/>
    </row>
    <row r="149">
      <c r="A149" s="34" t="s">
        <v>854</v>
      </c>
      <c r="B149" s="35" t="s">
        <v>508</v>
      </c>
      <c r="C149" s="49" t="s">
        <v>102</v>
      </c>
      <c r="D149" s="35" t="s">
        <v>18</v>
      </c>
      <c r="E149" s="47"/>
      <c r="F149" s="47"/>
      <c r="G149" s="35" t="s">
        <v>855</v>
      </c>
      <c r="H149" s="35" t="s">
        <v>487</v>
      </c>
      <c r="I149" s="35" t="s">
        <v>13</v>
      </c>
      <c r="J149" s="35" t="s">
        <v>13</v>
      </c>
      <c r="K149" s="35" t="s">
        <v>96</v>
      </c>
      <c r="L149" s="35" t="s">
        <v>510</v>
      </c>
      <c r="M149" s="35" t="s">
        <v>50</v>
      </c>
      <c r="N149" s="38">
        <v>42272.0</v>
      </c>
      <c r="O149" s="38">
        <v>42272.0</v>
      </c>
      <c r="P149" s="39"/>
      <c r="Q149" s="41"/>
      <c r="R149" s="41"/>
      <c r="S149" s="41"/>
      <c r="T149" s="41">
        <f t="shared" si="3"/>
        <v>1251</v>
      </c>
      <c r="U149" s="42">
        <f t="shared" ref="U149:W149" si="309">IF(ISBLANK($A149),"",sum(AE149,AK149,AQ149,AW149,BC149,BI149,BO149,BU149,CA149,CG149,CM149,CS149,CY149,DE149,DK149,DQ149,DW149,EC149,EI149,EO149,EU149))</f>
        <v>6</v>
      </c>
      <c r="V149" s="42">
        <f t="shared" si="309"/>
        <v>2</v>
      </c>
      <c r="W149" s="42">
        <f t="shared" si="309"/>
        <v>0</v>
      </c>
      <c r="X149" s="43">
        <f t="shared" si="305"/>
        <v>8</v>
      </c>
      <c r="Y149" s="42">
        <f t="shared" ref="Y149:AA149" si="310">IF(ISBLANK($A149),"",sum(AH149,AN149,AT149,AZ149,BF149,BL149,BR149,BX149,CD149,CJ149,CP149,CV149,DB149,DH149,DN149,DT149,DZ149,EF149,EL149,ER149,EX149))</f>
        <v>6</v>
      </c>
      <c r="Z149" s="42">
        <f t="shared" si="310"/>
        <v>1</v>
      </c>
      <c r="AA149" s="42">
        <f t="shared" si="310"/>
        <v>0</v>
      </c>
      <c r="AB149" s="43">
        <f t="shared" si="222"/>
        <v>7</v>
      </c>
      <c r="AC149" s="44">
        <f t="shared" si="8"/>
        <v>0.75</v>
      </c>
      <c r="AD149" s="32" t="str">
        <f t="shared" si="169"/>
        <v>20+</v>
      </c>
      <c r="AE149" s="46"/>
      <c r="AF149" s="46"/>
      <c r="AG149" s="46"/>
      <c r="AH149" s="46"/>
      <c r="AI149" s="46"/>
      <c r="AJ149" s="46"/>
      <c r="AK149" s="51">
        <v>1.0</v>
      </c>
      <c r="AL149" s="46"/>
      <c r="AM149" s="46"/>
      <c r="AN149" s="46"/>
      <c r="AO149" s="46"/>
      <c r="AP149" s="46"/>
      <c r="AQ149" s="51">
        <v>2.0</v>
      </c>
      <c r="AR149" s="51">
        <v>1.0</v>
      </c>
      <c r="AS149" s="46"/>
      <c r="AT149" s="46"/>
      <c r="AU149" s="46"/>
      <c r="AV149" s="46"/>
      <c r="AW149" s="46"/>
      <c r="AX149" s="46"/>
      <c r="AY149" s="46"/>
      <c r="AZ149" s="51">
        <v>2.0</v>
      </c>
      <c r="BA149" s="46"/>
      <c r="BB149" s="46"/>
      <c r="BC149" s="51">
        <v>1.0</v>
      </c>
      <c r="BD149" s="46"/>
      <c r="BE149" s="46"/>
      <c r="BF149" s="51">
        <v>1.0</v>
      </c>
      <c r="BG149" s="46"/>
      <c r="BH149" s="46"/>
      <c r="BI149" s="46"/>
      <c r="BJ149" s="46"/>
      <c r="BK149" s="46"/>
      <c r="BL149" s="46"/>
      <c r="BM149" s="46"/>
      <c r="BN149" s="46"/>
      <c r="BO149" s="46"/>
      <c r="BP149" s="46"/>
      <c r="BQ149" s="46"/>
      <c r="BR149" s="46"/>
      <c r="BS149" s="46"/>
      <c r="BT149" s="46"/>
      <c r="BU149" s="51">
        <v>2.0</v>
      </c>
      <c r="BV149" s="51">
        <v>1.0</v>
      </c>
      <c r="BW149" s="46"/>
      <c r="BX149" s="51">
        <v>1.0</v>
      </c>
      <c r="BY149" s="46"/>
      <c r="BZ149" s="46"/>
      <c r="CA149" s="46"/>
      <c r="CB149" s="46"/>
      <c r="CC149" s="46"/>
      <c r="CD149" s="51">
        <v>2.0</v>
      </c>
      <c r="CE149" s="51">
        <v>1.0</v>
      </c>
      <c r="CF149" s="46"/>
      <c r="CG149" s="46"/>
      <c r="CH149" s="46"/>
      <c r="CI149" s="46"/>
      <c r="CJ149" s="46"/>
      <c r="CK149" s="46"/>
      <c r="CL149" s="46"/>
      <c r="CM149" s="46"/>
      <c r="CN149" s="46"/>
      <c r="CO149" s="46"/>
      <c r="CP149" s="46"/>
      <c r="CQ149" s="46"/>
      <c r="CR149" s="46"/>
      <c r="CS149" s="46"/>
      <c r="CT149" s="46"/>
      <c r="CU149" s="46"/>
      <c r="CV149" s="46"/>
      <c r="CW149" s="46"/>
      <c r="CX149" s="46"/>
      <c r="CY149" s="46"/>
      <c r="CZ149" s="46"/>
      <c r="DA149" s="46"/>
      <c r="DB149" s="46"/>
      <c r="DC149" s="46"/>
      <c r="DD149" s="46"/>
      <c r="DE149" s="46"/>
      <c r="DF149" s="46"/>
      <c r="DG149" s="46"/>
      <c r="DH149" s="46"/>
      <c r="DI149" s="46"/>
      <c r="DJ149" s="46"/>
      <c r="DK149" s="46"/>
      <c r="DL149" s="46"/>
      <c r="DM149" s="46"/>
      <c r="DN149" s="46"/>
      <c r="DO149" s="46"/>
      <c r="DP149" s="46"/>
      <c r="DQ149" s="46"/>
      <c r="DR149" s="46"/>
      <c r="DS149" s="46"/>
      <c r="DT149" s="46"/>
      <c r="DU149" s="46"/>
      <c r="DV149" s="46"/>
      <c r="DW149" s="46"/>
      <c r="DX149" s="46"/>
      <c r="DY149" s="46"/>
      <c r="DZ149" s="46"/>
      <c r="EA149" s="46"/>
      <c r="EB149" s="46"/>
      <c r="EC149" s="46"/>
      <c r="ED149" s="46"/>
      <c r="EE149" s="46"/>
      <c r="EF149" s="46"/>
      <c r="EG149" s="46"/>
      <c r="EH149" s="46"/>
      <c r="EI149" s="46"/>
      <c r="EJ149" s="46"/>
      <c r="EK149" s="46"/>
      <c r="EL149" s="46"/>
      <c r="EM149" s="46"/>
      <c r="EN149" s="46"/>
      <c r="EO149" s="46"/>
      <c r="EP149" s="46"/>
      <c r="EQ149" s="46"/>
      <c r="ER149" s="46"/>
      <c r="ES149" s="46"/>
      <c r="ET149" s="46"/>
      <c r="EU149" s="46"/>
      <c r="EV149" s="46"/>
      <c r="EW149" s="46"/>
      <c r="EX149" s="46"/>
      <c r="EY149" s="46"/>
      <c r="EZ149" s="46"/>
      <c r="FA149" s="35" t="s">
        <v>856</v>
      </c>
      <c r="FB149" s="35"/>
      <c r="FC149" s="35"/>
      <c r="FD149" s="35"/>
    </row>
    <row r="150">
      <c r="A150" s="34" t="s">
        <v>857</v>
      </c>
      <c r="B150" s="35" t="s">
        <v>858</v>
      </c>
      <c r="C150" s="49" t="s">
        <v>82</v>
      </c>
      <c r="D150" s="35" t="s">
        <v>18</v>
      </c>
      <c r="E150" s="47"/>
      <c r="F150" s="47"/>
      <c r="G150" s="35" t="s">
        <v>859</v>
      </c>
      <c r="H150" s="35" t="s">
        <v>311</v>
      </c>
      <c r="I150" s="35" t="s">
        <v>13</v>
      </c>
      <c r="J150" s="35" t="s">
        <v>13</v>
      </c>
      <c r="K150" s="35" t="s">
        <v>96</v>
      </c>
      <c r="L150" s="35" t="s">
        <v>409</v>
      </c>
      <c r="M150" s="35" t="s">
        <v>85</v>
      </c>
      <c r="N150" s="38">
        <v>42303.0</v>
      </c>
      <c r="O150" s="38">
        <v>42303.0</v>
      </c>
      <c r="P150" s="39"/>
      <c r="Q150" s="41"/>
      <c r="R150" s="41"/>
      <c r="S150" s="41"/>
      <c r="T150" s="41">
        <f t="shared" si="3"/>
        <v>1220</v>
      </c>
      <c r="U150" s="42">
        <f t="shared" ref="U150:W150" si="311">IF(ISBLANK($A150),"",sum(AE150,AK150,AQ150,AW150,BC150,BI150,BO150,BU150,CA150,CG150,CM150,CS150,CY150,DE150,DK150,DQ150,DW150,EC150,EI150,EO150,EU150))</f>
        <v>4</v>
      </c>
      <c r="V150" s="42">
        <f t="shared" si="311"/>
        <v>2</v>
      </c>
      <c r="W150" s="42">
        <f t="shared" si="311"/>
        <v>0</v>
      </c>
      <c r="X150" s="43">
        <f t="shared" si="305"/>
        <v>6</v>
      </c>
      <c r="Y150" s="42">
        <f t="shared" ref="Y150:AA150" si="312">IF(ISBLANK($A150),"",sum(AH150,AN150,AT150,AZ150,BF150,BL150,BR150,BX150,CD150,CJ150,CP150,CV150,DB150,DH150,DN150,DT150,DZ150,EF150,EL150,ER150,EX150))</f>
        <v>3</v>
      </c>
      <c r="Z150" s="42">
        <f t="shared" si="312"/>
        <v>1</v>
      </c>
      <c r="AA150" s="42">
        <f t="shared" si="312"/>
        <v>0</v>
      </c>
      <c r="AB150" s="43">
        <f t="shared" si="222"/>
        <v>4</v>
      </c>
      <c r="AC150" s="44">
        <f t="shared" si="8"/>
        <v>0.5</v>
      </c>
      <c r="AD150" s="32" t="str">
        <f t="shared" si="169"/>
        <v>20+</v>
      </c>
      <c r="AE150" s="51">
        <v>1.0</v>
      </c>
      <c r="AF150" s="51">
        <v>2.0</v>
      </c>
      <c r="AG150" s="46"/>
      <c r="AH150" s="46"/>
      <c r="AI150" s="46"/>
      <c r="AJ150" s="46"/>
      <c r="AK150" s="51">
        <v>1.0</v>
      </c>
      <c r="AL150" s="46"/>
      <c r="AM150" s="46"/>
      <c r="AN150" s="51">
        <v>1.0</v>
      </c>
      <c r="AO150" s="46"/>
      <c r="AP150" s="46"/>
      <c r="AQ150" s="51">
        <v>1.0</v>
      </c>
      <c r="AR150" s="46"/>
      <c r="AS150" s="46"/>
      <c r="AT150" s="51">
        <v>1.0</v>
      </c>
      <c r="AU150" s="51">
        <v>1.0</v>
      </c>
      <c r="AV150" s="46"/>
      <c r="AW150" s="51">
        <v>1.0</v>
      </c>
      <c r="AX150" s="46"/>
      <c r="AY150" s="46"/>
      <c r="AZ150" s="46"/>
      <c r="BA150" s="46"/>
      <c r="BB150" s="46"/>
      <c r="BC150" s="46"/>
      <c r="BD150" s="46"/>
      <c r="BE150" s="46"/>
      <c r="BF150" s="51">
        <v>1.0</v>
      </c>
      <c r="BG150" s="46"/>
      <c r="BH150" s="46"/>
      <c r="BI150" s="46"/>
      <c r="BJ150" s="46"/>
      <c r="BK150" s="46"/>
      <c r="BL150" s="46"/>
      <c r="BM150" s="46"/>
      <c r="BN150" s="46"/>
      <c r="BO150" s="46"/>
      <c r="BP150" s="46"/>
      <c r="BQ150" s="46"/>
      <c r="BR150" s="46"/>
      <c r="BS150" s="46"/>
      <c r="BT150" s="46"/>
      <c r="BU150" s="46"/>
      <c r="BV150" s="46"/>
      <c r="BW150" s="46"/>
      <c r="BX150" s="46"/>
      <c r="BY150" s="46"/>
      <c r="BZ150" s="46"/>
      <c r="CA150" s="46"/>
      <c r="CB150" s="46"/>
      <c r="CC150" s="46"/>
      <c r="CD150" s="46"/>
      <c r="CE150" s="46"/>
      <c r="CF150" s="46"/>
      <c r="CG150" s="46"/>
      <c r="CH150" s="46"/>
      <c r="CI150" s="46"/>
      <c r="CJ150" s="46"/>
      <c r="CK150" s="46"/>
      <c r="CL150" s="46"/>
      <c r="CM150" s="46"/>
      <c r="CN150" s="46"/>
      <c r="CO150" s="46"/>
      <c r="CP150" s="46"/>
      <c r="CQ150" s="46"/>
      <c r="CR150" s="46"/>
      <c r="CS150" s="46"/>
      <c r="CT150" s="46"/>
      <c r="CU150" s="46"/>
      <c r="CV150" s="46"/>
      <c r="CW150" s="46"/>
      <c r="CX150" s="46"/>
      <c r="CY150" s="46"/>
      <c r="CZ150" s="46"/>
      <c r="DA150" s="46"/>
      <c r="DB150" s="46"/>
      <c r="DC150" s="46"/>
      <c r="DD150" s="46"/>
      <c r="DE150" s="46"/>
      <c r="DF150" s="46"/>
      <c r="DG150" s="46"/>
      <c r="DH150" s="46"/>
      <c r="DI150" s="46"/>
      <c r="DJ150" s="46"/>
      <c r="DK150" s="46"/>
      <c r="DL150" s="46"/>
      <c r="DM150" s="46"/>
      <c r="DN150" s="46"/>
      <c r="DO150" s="46"/>
      <c r="DP150" s="46"/>
      <c r="DQ150" s="46"/>
      <c r="DR150" s="46"/>
      <c r="DS150" s="46"/>
      <c r="DT150" s="46"/>
      <c r="DU150" s="46"/>
      <c r="DV150" s="46"/>
      <c r="DW150" s="46"/>
      <c r="DX150" s="46"/>
      <c r="DY150" s="46"/>
      <c r="DZ150" s="46"/>
      <c r="EA150" s="46"/>
      <c r="EB150" s="46"/>
      <c r="EC150" s="46"/>
      <c r="ED150" s="46"/>
      <c r="EE150" s="46"/>
      <c r="EF150" s="46"/>
      <c r="EG150" s="46"/>
      <c r="EH150" s="46"/>
      <c r="EI150" s="46"/>
      <c r="EJ150" s="46"/>
      <c r="EK150" s="46"/>
      <c r="EL150" s="46"/>
      <c r="EM150" s="46"/>
      <c r="EN150" s="46"/>
      <c r="EO150" s="46"/>
      <c r="EP150" s="46"/>
      <c r="EQ150" s="46"/>
      <c r="ER150" s="46"/>
      <c r="ES150" s="46"/>
      <c r="ET150" s="46"/>
      <c r="EU150" s="46"/>
      <c r="EV150" s="46"/>
      <c r="EW150" s="46"/>
      <c r="EX150" s="46"/>
      <c r="EY150" s="46"/>
      <c r="EZ150" s="46"/>
      <c r="FA150" s="35" t="s">
        <v>860</v>
      </c>
      <c r="FB150" s="35"/>
      <c r="FC150" s="35"/>
      <c r="FD150" s="35"/>
    </row>
    <row r="151">
      <c r="A151" s="22" t="s">
        <v>861</v>
      </c>
      <c r="B151" s="23" t="s">
        <v>305</v>
      </c>
      <c r="C151" s="24" t="s">
        <v>82</v>
      </c>
      <c r="D151" s="23" t="s">
        <v>18</v>
      </c>
      <c r="E151" s="25"/>
      <c r="F151" s="25"/>
      <c r="G151" s="23" t="s">
        <v>639</v>
      </c>
      <c r="H151" s="23" t="s">
        <v>779</v>
      </c>
      <c r="I151" s="23" t="s">
        <v>13</v>
      </c>
      <c r="J151" s="23" t="s">
        <v>13</v>
      </c>
      <c r="K151" s="23" t="s">
        <v>272</v>
      </c>
      <c r="L151" s="23" t="s">
        <v>492</v>
      </c>
      <c r="M151" s="23" t="s">
        <v>50</v>
      </c>
      <c r="N151" s="26">
        <v>42377.0</v>
      </c>
      <c r="O151" s="26">
        <v>42377.0</v>
      </c>
      <c r="P151" s="27"/>
      <c r="Q151" s="28"/>
      <c r="R151" s="28"/>
      <c r="S151" s="28"/>
      <c r="T151" s="28">
        <f t="shared" si="3"/>
        <v>1146</v>
      </c>
      <c r="U151" s="29">
        <f t="shared" ref="U151:W151" si="313">IF(ISBLANK($A151),"",sum(AE151,AK151,AQ151,AW151,BC151,BI151,BO151,BU151,CA151,CG151,CM151,CS151,CY151,DE151,DK151,DQ151,DW151,EC151,EI151,EO151,EU151))</f>
        <v>2</v>
      </c>
      <c r="V151" s="29">
        <f t="shared" si="313"/>
        <v>0</v>
      </c>
      <c r="W151" s="29">
        <f t="shared" si="313"/>
        <v>0</v>
      </c>
      <c r="X151" s="30">
        <f t="shared" si="305"/>
        <v>2</v>
      </c>
      <c r="Y151" s="29">
        <f t="shared" ref="Y151:AA151" si="314">IF(ISBLANK($A151),"",sum(AH151,AN151,AT151,AZ151,BF151,BL151,BR151,BX151,CD151,CJ151,CP151,CV151,DB151,DH151,DN151,DT151,DZ151,EF151,EL151,ER151,EX151))</f>
        <v>1</v>
      </c>
      <c r="Z151" s="29">
        <f t="shared" si="314"/>
        <v>0</v>
      </c>
      <c r="AA151" s="29">
        <f t="shared" si="314"/>
        <v>0</v>
      </c>
      <c r="AB151" s="30">
        <f t="shared" si="222"/>
        <v>1</v>
      </c>
      <c r="AC151" s="31">
        <f t="shared" si="8"/>
        <v>0.5</v>
      </c>
      <c r="AD151" s="48" t="str">
        <f t="shared" si="169"/>
        <v>20+</v>
      </c>
      <c r="AE151" s="22">
        <v>1.0</v>
      </c>
      <c r="AF151" s="33"/>
      <c r="AG151" s="33"/>
      <c r="AH151" s="33"/>
      <c r="AI151" s="33"/>
      <c r="AJ151" s="33"/>
      <c r="AK151" s="33"/>
      <c r="AL151" s="33"/>
      <c r="AM151" s="33"/>
      <c r="AN151" s="33"/>
      <c r="AO151" s="33"/>
      <c r="AP151" s="33"/>
      <c r="AQ151" s="22">
        <v>1.0</v>
      </c>
      <c r="AR151" s="33"/>
      <c r="AS151" s="33"/>
      <c r="AT151" s="22">
        <v>1.0</v>
      </c>
      <c r="AU151" s="33"/>
      <c r="AV151" s="33"/>
      <c r="AW151" s="33"/>
      <c r="AX151" s="33"/>
      <c r="AY151" s="33"/>
      <c r="AZ151" s="33"/>
      <c r="BA151" s="33"/>
      <c r="BB151" s="33"/>
      <c r="BC151" s="33"/>
      <c r="BD151" s="33"/>
      <c r="BE151" s="33"/>
      <c r="BF151" s="33"/>
      <c r="BG151" s="33"/>
      <c r="BH151" s="33"/>
      <c r="BI151" s="33"/>
      <c r="BJ151" s="33"/>
      <c r="BK151" s="33"/>
      <c r="BL151" s="33"/>
      <c r="BM151" s="33"/>
      <c r="BN151" s="33"/>
      <c r="BO151" s="33"/>
      <c r="BP151" s="33"/>
      <c r="BQ151" s="33"/>
      <c r="BR151" s="33"/>
      <c r="BS151" s="33"/>
      <c r="BT151" s="33"/>
      <c r="BU151" s="33"/>
      <c r="BV151" s="33"/>
      <c r="BW151" s="33"/>
      <c r="BX151" s="33"/>
      <c r="BY151" s="33"/>
      <c r="BZ151" s="33"/>
      <c r="CA151" s="33"/>
      <c r="CB151" s="33"/>
      <c r="CC151" s="33"/>
      <c r="CD151" s="33"/>
      <c r="CE151" s="33"/>
      <c r="CF151" s="33"/>
      <c r="CG151" s="33"/>
      <c r="CH151" s="33"/>
      <c r="CI151" s="33"/>
      <c r="CJ151" s="33"/>
      <c r="CK151" s="33"/>
      <c r="CL151" s="33"/>
      <c r="CM151" s="33"/>
      <c r="CN151" s="33"/>
      <c r="CO151" s="33"/>
      <c r="CP151" s="33"/>
      <c r="CQ151" s="33"/>
      <c r="CR151" s="33"/>
      <c r="CS151" s="33"/>
      <c r="CT151" s="33"/>
      <c r="CU151" s="33"/>
      <c r="CV151" s="33"/>
      <c r="CW151" s="33"/>
      <c r="CX151" s="33"/>
      <c r="CY151" s="33"/>
      <c r="CZ151" s="33"/>
      <c r="DA151" s="33"/>
      <c r="DB151" s="33"/>
      <c r="DC151" s="33"/>
      <c r="DD151" s="33"/>
      <c r="DE151" s="33"/>
      <c r="DF151" s="33"/>
      <c r="DG151" s="33"/>
      <c r="DH151" s="33"/>
      <c r="DI151" s="33"/>
      <c r="DJ151" s="33"/>
      <c r="DK151" s="33"/>
      <c r="DL151" s="33"/>
      <c r="DM151" s="33"/>
      <c r="DN151" s="33"/>
      <c r="DO151" s="33"/>
      <c r="DP151" s="33"/>
      <c r="DQ151" s="33"/>
      <c r="DR151" s="33"/>
      <c r="DS151" s="33"/>
      <c r="DT151" s="33"/>
      <c r="DU151" s="33"/>
      <c r="DV151" s="33"/>
      <c r="DW151" s="33"/>
      <c r="DX151" s="33"/>
      <c r="DY151" s="33"/>
      <c r="DZ151" s="33"/>
      <c r="EA151" s="33"/>
      <c r="EB151" s="33"/>
      <c r="EC151" s="33"/>
      <c r="ED151" s="33"/>
      <c r="EE151" s="33"/>
      <c r="EF151" s="33"/>
      <c r="EG151" s="33"/>
      <c r="EH151" s="33"/>
      <c r="EI151" s="33"/>
      <c r="EJ151" s="33"/>
      <c r="EK151" s="33"/>
      <c r="EL151" s="33"/>
      <c r="EM151" s="33"/>
      <c r="EN151" s="33"/>
      <c r="EO151" s="33"/>
      <c r="EP151" s="33"/>
      <c r="EQ151" s="33"/>
      <c r="ER151" s="33"/>
      <c r="ES151" s="33"/>
      <c r="ET151" s="33"/>
      <c r="EU151" s="33"/>
      <c r="EV151" s="33"/>
      <c r="EW151" s="33"/>
      <c r="EX151" s="33"/>
      <c r="EY151" s="33"/>
      <c r="EZ151" s="33"/>
      <c r="FA151" s="23" t="s">
        <v>862</v>
      </c>
      <c r="FB151" s="23"/>
      <c r="FC151" s="23"/>
      <c r="FD151" s="23"/>
    </row>
    <row r="152">
      <c r="A152" s="34" t="s">
        <v>863</v>
      </c>
      <c r="B152" s="35" t="s">
        <v>305</v>
      </c>
      <c r="C152" s="49" t="s">
        <v>82</v>
      </c>
      <c r="D152" s="35" t="s">
        <v>18</v>
      </c>
      <c r="E152" s="47"/>
      <c r="F152" s="47"/>
      <c r="G152" s="35" t="s">
        <v>810</v>
      </c>
      <c r="H152" s="35" t="s">
        <v>311</v>
      </c>
      <c r="I152" s="35" t="s">
        <v>13</v>
      </c>
      <c r="J152" s="35" t="s">
        <v>13</v>
      </c>
      <c r="K152" s="35" t="s">
        <v>96</v>
      </c>
      <c r="L152" s="35" t="s">
        <v>864</v>
      </c>
      <c r="M152" s="35" t="s">
        <v>133</v>
      </c>
      <c r="N152" s="38">
        <v>42320.0</v>
      </c>
      <c r="O152" s="38">
        <v>42320.0</v>
      </c>
      <c r="P152" s="39"/>
      <c r="Q152" s="41"/>
      <c r="R152" s="41"/>
      <c r="S152" s="41"/>
      <c r="T152" s="41">
        <f t="shared" si="3"/>
        <v>1203</v>
      </c>
      <c r="U152" s="42">
        <f t="shared" ref="U152:W152" si="315">IF(ISBLANK($A152),"",sum(AE152,AK152,AQ152,AW152,BC152,BI152,BO152,BU152,CA152,CG152,CM152,CS152,CY152,DE152,DK152,DQ152,DW152,EC152,EI152,EO152,EU152))</f>
        <v>2</v>
      </c>
      <c r="V152" s="42">
        <f t="shared" si="315"/>
        <v>1</v>
      </c>
      <c r="W152" s="42">
        <f t="shared" si="315"/>
        <v>0</v>
      </c>
      <c r="X152" s="43">
        <f t="shared" si="305"/>
        <v>3</v>
      </c>
      <c r="Y152" s="42">
        <f t="shared" ref="Y152:AA152" si="316">IF(ISBLANK($A152),"",sum(AH152,AN152,AT152,AZ152,BF152,BL152,BR152,BX152,CD152,CJ152,CP152,CV152,DB152,DH152,DN152,DT152,DZ152,EF152,EL152,ER152,EX152))</f>
        <v>1</v>
      </c>
      <c r="Z152" s="42">
        <f t="shared" si="316"/>
        <v>0</v>
      </c>
      <c r="AA152" s="42">
        <f t="shared" si="316"/>
        <v>0</v>
      </c>
      <c r="AB152" s="43">
        <f t="shared" si="222"/>
        <v>1</v>
      </c>
      <c r="AC152" s="44">
        <f t="shared" si="8"/>
        <v>0.3333333333</v>
      </c>
      <c r="AD152" s="32" t="str">
        <f t="shared" si="169"/>
        <v>20+</v>
      </c>
      <c r="AE152" s="51">
        <v>1.0</v>
      </c>
      <c r="AF152" s="46"/>
      <c r="AG152" s="46"/>
      <c r="AH152" s="46"/>
      <c r="AI152" s="46"/>
      <c r="AJ152" s="46"/>
      <c r="AK152" s="51">
        <v>1.0</v>
      </c>
      <c r="AL152" s="51">
        <v>1.0</v>
      </c>
      <c r="AM152" s="46"/>
      <c r="AN152" s="51">
        <v>1.0</v>
      </c>
      <c r="AO152" s="46"/>
      <c r="AP152" s="46"/>
      <c r="AQ152" s="46"/>
      <c r="AR152" s="46"/>
      <c r="AS152" s="46"/>
      <c r="AT152" s="46"/>
      <c r="AU152" s="46"/>
      <c r="AV152" s="46"/>
      <c r="AW152" s="46"/>
      <c r="AX152" s="46"/>
      <c r="AY152" s="46"/>
      <c r="AZ152" s="46"/>
      <c r="BA152" s="46"/>
      <c r="BB152" s="46"/>
      <c r="BC152" s="46"/>
      <c r="BD152" s="46"/>
      <c r="BE152" s="46"/>
      <c r="BF152" s="46"/>
      <c r="BG152" s="46"/>
      <c r="BH152" s="46"/>
      <c r="BI152" s="46"/>
      <c r="BJ152" s="46"/>
      <c r="BK152" s="46"/>
      <c r="BL152" s="46"/>
      <c r="BM152" s="46"/>
      <c r="BN152" s="46"/>
      <c r="BO152" s="46"/>
      <c r="BP152" s="46"/>
      <c r="BQ152" s="46"/>
      <c r="BR152" s="46"/>
      <c r="BS152" s="46"/>
      <c r="BT152" s="46"/>
      <c r="BU152" s="46"/>
      <c r="BV152" s="46"/>
      <c r="BW152" s="46"/>
      <c r="BX152" s="46"/>
      <c r="BY152" s="46"/>
      <c r="BZ152" s="46"/>
      <c r="CA152" s="46"/>
      <c r="CB152" s="46"/>
      <c r="CC152" s="46"/>
      <c r="CD152" s="46"/>
      <c r="CE152" s="46"/>
      <c r="CF152" s="46"/>
      <c r="CG152" s="46"/>
      <c r="CH152" s="46"/>
      <c r="CI152" s="46"/>
      <c r="CJ152" s="46"/>
      <c r="CK152" s="46"/>
      <c r="CL152" s="46"/>
      <c r="CM152" s="46"/>
      <c r="CN152" s="46"/>
      <c r="CO152" s="46"/>
      <c r="CP152" s="46"/>
      <c r="CQ152" s="46"/>
      <c r="CR152" s="46"/>
      <c r="CS152" s="46"/>
      <c r="CT152" s="46"/>
      <c r="CU152" s="46"/>
      <c r="CV152" s="46"/>
      <c r="CW152" s="46"/>
      <c r="CX152" s="46"/>
      <c r="CY152" s="46"/>
      <c r="CZ152" s="46"/>
      <c r="DA152" s="46"/>
      <c r="DB152" s="46"/>
      <c r="DC152" s="46"/>
      <c r="DD152" s="46"/>
      <c r="DE152" s="46"/>
      <c r="DF152" s="46"/>
      <c r="DG152" s="46"/>
      <c r="DH152" s="46"/>
      <c r="DI152" s="46"/>
      <c r="DJ152" s="46"/>
      <c r="DK152" s="46"/>
      <c r="DL152" s="46"/>
      <c r="DM152" s="46"/>
      <c r="DN152" s="46"/>
      <c r="DO152" s="46"/>
      <c r="DP152" s="46"/>
      <c r="DQ152" s="46"/>
      <c r="DR152" s="46"/>
      <c r="DS152" s="46"/>
      <c r="DT152" s="46"/>
      <c r="DU152" s="46"/>
      <c r="DV152" s="46"/>
      <c r="DW152" s="46"/>
      <c r="DX152" s="46"/>
      <c r="DY152" s="46"/>
      <c r="DZ152" s="46"/>
      <c r="EA152" s="46"/>
      <c r="EB152" s="46"/>
      <c r="EC152" s="46"/>
      <c r="ED152" s="46"/>
      <c r="EE152" s="46"/>
      <c r="EF152" s="46"/>
      <c r="EG152" s="46"/>
      <c r="EH152" s="46"/>
      <c r="EI152" s="46"/>
      <c r="EJ152" s="46"/>
      <c r="EK152" s="46"/>
      <c r="EL152" s="46"/>
      <c r="EM152" s="46"/>
      <c r="EN152" s="46"/>
      <c r="EO152" s="46"/>
      <c r="EP152" s="46"/>
      <c r="EQ152" s="46"/>
      <c r="ER152" s="46"/>
      <c r="ES152" s="46"/>
      <c r="ET152" s="46"/>
      <c r="EU152" s="46"/>
      <c r="EV152" s="46"/>
      <c r="EW152" s="46"/>
      <c r="EX152" s="46"/>
      <c r="EY152" s="46"/>
      <c r="EZ152" s="46"/>
      <c r="FA152" s="35" t="s">
        <v>865</v>
      </c>
      <c r="FB152" s="35"/>
      <c r="FC152" s="35"/>
      <c r="FD152" s="35"/>
    </row>
    <row r="153">
      <c r="A153" s="22" t="s">
        <v>866</v>
      </c>
      <c r="B153" s="23" t="s">
        <v>867</v>
      </c>
      <c r="C153" s="24" t="s">
        <v>82</v>
      </c>
      <c r="D153" s="23" t="s">
        <v>18</v>
      </c>
      <c r="E153" s="25"/>
      <c r="F153" s="25"/>
      <c r="G153" s="23" t="s">
        <v>868</v>
      </c>
      <c r="H153" s="23" t="s">
        <v>779</v>
      </c>
      <c r="I153" s="23" t="s">
        <v>13</v>
      </c>
      <c r="J153" s="23" t="s">
        <v>13</v>
      </c>
      <c r="K153" s="23" t="s">
        <v>272</v>
      </c>
      <c r="L153" s="23" t="s">
        <v>596</v>
      </c>
      <c r="M153" s="23" t="s">
        <v>110</v>
      </c>
      <c r="N153" s="26">
        <v>42384.0</v>
      </c>
      <c r="O153" s="26">
        <v>42384.0</v>
      </c>
      <c r="P153" s="27"/>
      <c r="Q153" s="28"/>
      <c r="R153" s="28"/>
      <c r="S153" s="28"/>
      <c r="T153" s="28">
        <f t="shared" si="3"/>
        <v>1139</v>
      </c>
      <c r="U153" s="29">
        <f t="shared" ref="U153:W153" si="317">IF(ISBLANK($A153),"",sum(AE153,AK153,AQ153,AW153,BC153,BI153,BO153,BU153,CA153,CG153,CM153,CS153,CY153,DE153,DK153,DQ153,DW153,EC153,EI153,EO153,EU153))</f>
        <v>2</v>
      </c>
      <c r="V153" s="29">
        <f t="shared" si="317"/>
        <v>0</v>
      </c>
      <c r="W153" s="29">
        <f t="shared" si="317"/>
        <v>0</v>
      </c>
      <c r="X153" s="30">
        <f t="shared" si="305"/>
        <v>2</v>
      </c>
      <c r="Y153" s="29">
        <f t="shared" ref="Y153:AA153" si="318">IF(ISBLANK($A153),"",sum(AH153,AN153,AT153,AZ153,BF153,BL153,BR153,BX153,CD153,CJ153,CP153,CV153,DB153,DH153,DN153,DT153,DZ153,EF153,EL153,ER153,EX153))</f>
        <v>1</v>
      </c>
      <c r="Z153" s="29">
        <f t="shared" si="318"/>
        <v>0</v>
      </c>
      <c r="AA153" s="29">
        <f t="shared" si="318"/>
        <v>0</v>
      </c>
      <c r="AB153" s="30">
        <f t="shared" si="222"/>
        <v>1</v>
      </c>
      <c r="AC153" s="31">
        <f t="shared" si="8"/>
        <v>0.5</v>
      </c>
      <c r="AD153" s="48" t="str">
        <f t="shared" si="169"/>
        <v>20+</v>
      </c>
      <c r="AE153" s="33"/>
      <c r="AF153" s="33"/>
      <c r="AG153" s="33"/>
      <c r="AH153" s="33"/>
      <c r="AI153" s="33"/>
      <c r="AJ153" s="33"/>
      <c r="AK153" s="22">
        <v>1.0</v>
      </c>
      <c r="AL153" s="33"/>
      <c r="AM153" s="33"/>
      <c r="AN153" s="22">
        <v>1.0</v>
      </c>
      <c r="AO153" s="33"/>
      <c r="AP153" s="33"/>
      <c r="AQ153" s="33"/>
      <c r="AR153" s="33"/>
      <c r="AS153" s="33"/>
      <c r="AT153" s="33"/>
      <c r="AU153" s="33"/>
      <c r="AV153" s="33"/>
      <c r="AW153" s="22">
        <v>1.0</v>
      </c>
      <c r="AX153" s="33"/>
      <c r="AY153" s="33"/>
      <c r="AZ153" s="33"/>
      <c r="BA153" s="33"/>
      <c r="BB153" s="33"/>
      <c r="BC153" s="33"/>
      <c r="BD153" s="33"/>
      <c r="BE153" s="33"/>
      <c r="BF153" s="33"/>
      <c r="BG153" s="33"/>
      <c r="BH153" s="33"/>
      <c r="BI153" s="33"/>
      <c r="BJ153" s="33"/>
      <c r="BK153" s="33"/>
      <c r="BL153" s="33"/>
      <c r="BM153" s="33"/>
      <c r="BN153" s="33"/>
      <c r="BO153" s="33"/>
      <c r="BP153" s="33"/>
      <c r="BQ153" s="33"/>
      <c r="BR153" s="33"/>
      <c r="BS153" s="33"/>
      <c r="BT153" s="33"/>
      <c r="BU153" s="33"/>
      <c r="BV153" s="33"/>
      <c r="BW153" s="33"/>
      <c r="BX153" s="33"/>
      <c r="BY153" s="33"/>
      <c r="BZ153" s="33"/>
      <c r="CA153" s="33"/>
      <c r="CB153" s="33"/>
      <c r="CC153" s="33"/>
      <c r="CD153" s="33"/>
      <c r="CE153" s="33"/>
      <c r="CF153" s="33"/>
      <c r="CG153" s="33"/>
      <c r="CH153" s="33"/>
      <c r="CI153" s="33"/>
      <c r="CJ153" s="33"/>
      <c r="CK153" s="33"/>
      <c r="CL153" s="33"/>
      <c r="CM153" s="33"/>
      <c r="CN153" s="33"/>
      <c r="CO153" s="33"/>
      <c r="CP153" s="33"/>
      <c r="CQ153" s="33"/>
      <c r="CR153" s="33"/>
      <c r="CS153" s="33"/>
      <c r="CT153" s="33"/>
      <c r="CU153" s="33"/>
      <c r="CV153" s="33"/>
      <c r="CW153" s="33"/>
      <c r="CX153" s="33"/>
      <c r="CY153" s="33"/>
      <c r="CZ153" s="33"/>
      <c r="DA153" s="33"/>
      <c r="DB153" s="33"/>
      <c r="DC153" s="33"/>
      <c r="DD153" s="33"/>
      <c r="DE153" s="33"/>
      <c r="DF153" s="33"/>
      <c r="DG153" s="33"/>
      <c r="DH153" s="33"/>
      <c r="DI153" s="33"/>
      <c r="DJ153" s="33"/>
      <c r="DK153" s="33"/>
      <c r="DL153" s="33"/>
      <c r="DM153" s="33"/>
      <c r="DN153" s="33"/>
      <c r="DO153" s="33"/>
      <c r="DP153" s="33"/>
      <c r="DQ153" s="33"/>
      <c r="DR153" s="33"/>
      <c r="DS153" s="33"/>
      <c r="DT153" s="33"/>
      <c r="DU153" s="33"/>
      <c r="DV153" s="33"/>
      <c r="DW153" s="33"/>
      <c r="DX153" s="33"/>
      <c r="DY153" s="33"/>
      <c r="DZ153" s="33"/>
      <c r="EA153" s="33"/>
      <c r="EB153" s="33"/>
      <c r="EC153" s="33"/>
      <c r="ED153" s="33"/>
      <c r="EE153" s="33"/>
      <c r="EF153" s="33"/>
      <c r="EG153" s="33"/>
      <c r="EH153" s="33"/>
      <c r="EI153" s="33"/>
      <c r="EJ153" s="33"/>
      <c r="EK153" s="33"/>
      <c r="EL153" s="33"/>
      <c r="EM153" s="33"/>
      <c r="EN153" s="33"/>
      <c r="EO153" s="33"/>
      <c r="EP153" s="33"/>
      <c r="EQ153" s="33"/>
      <c r="ER153" s="33"/>
      <c r="ES153" s="33"/>
      <c r="ET153" s="33"/>
      <c r="EU153" s="33"/>
      <c r="EV153" s="33"/>
      <c r="EW153" s="33"/>
      <c r="EX153" s="33"/>
      <c r="EY153" s="33"/>
      <c r="EZ153" s="33"/>
      <c r="FA153" s="23" t="s">
        <v>869</v>
      </c>
      <c r="FB153" s="23"/>
      <c r="FC153" s="23"/>
      <c r="FD153" s="23"/>
    </row>
    <row r="154">
      <c r="A154" s="34" t="s">
        <v>870</v>
      </c>
      <c r="B154" s="35" t="s">
        <v>436</v>
      </c>
      <c r="C154" s="49" t="s">
        <v>82</v>
      </c>
      <c r="D154" s="35" t="s">
        <v>18</v>
      </c>
      <c r="E154" s="47"/>
      <c r="F154" s="47"/>
      <c r="G154" s="35" t="s">
        <v>667</v>
      </c>
      <c r="H154" s="35" t="s">
        <v>311</v>
      </c>
      <c r="I154" s="35" t="s">
        <v>13</v>
      </c>
      <c r="J154" s="35" t="s">
        <v>13</v>
      </c>
      <c r="K154" s="35" t="s">
        <v>96</v>
      </c>
      <c r="L154" s="35" t="s">
        <v>871</v>
      </c>
      <c r="M154" s="35" t="s">
        <v>872</v>
      </c>
      <c r="N154" s="38">
        <v>42290.0</v>
      </c>
      <c r="O154" s="38">
        <v>42290.0</v>
      </c>
      <c r="P154" s="39"/>
      <c r="Q154" s="41"/>
      <c r="R154" s="41"/>
      <c r="S154" s="41"/>
      <c r="T154" s="41">
        <f t="shared" si="3"/>
        <v>1233</v>
      </c>
      <c r="U154" s="42">
        <f t="shared" ref="U154:W154" si="319">IF(ISBLANK($A154),"",sum(AE154,AK154,AQ154,AW154,BC154,BI154,BO154,BU154,CA154,CG154,CM154,CS154,CY154,DE154,DK154,DQ154,DW154,EC154,EI154,EO154,EU154))</f>
        <v>3</v>
      </c>
      <c r="V154" s="42">
        <f t="shared" si="319"/>
        <v>2</v>
      </c>
      <c r="W154" s="42">
        <f t="shared" si="319"/>
        <v>0</v>
      </c>
      <c r="X154" s="43">
        <f t="shared" si="305"/>
        <v>5</v>
      </c>
      <c r="Y154" s="42">
        <f t="shared" ref="Y154:AA154" si="320">IF(ISBLANK($A154),"",sum(AH154,AN154,AT154,AZ154,BF154,BL154,BR154,BX154,CD154,CJ154,CP154,CV154,DB154,DH154,DN154,DT154,DZ154,EF154,EL154,ER154,EX154))</f>
        <v>3</v>
      </c>
      <c r="Z154" s="42">
        <f t="shared" si="320"/>
        <v>7</v>
      </c>
      <c r="AA154" s="42">
        <f t="shared" si="320"/>
        <v>0</v>
      </c>
      <c r="AB154" s="43">
        <f t="shared" si="222"/>
        <v>10</v>
      </c>
      <c r="AC154" s="44">
        <f t="shared" si="8"/>
        <v>0.6</v>
      </c>
      <c r="AD154" s="32" t="str">
        <f t="shared" si="169"/>
        <v>20+</v>
      </c>
      <c r="AE154" s="46"/>
      <c r="AF154" s="46"/>
      <c r="AG154" s="46"/>
      <c r="AH154" s="46"/>
      <c r="AI154" s="46"/>
      <c r="AJ154" s="46"/>
      <c r="AK154" s="51">
        <v>1.0</v>
      </c>
      <c r="AL154" s="51">
        <v>2.0</v>
      </c>
      <c r="AM154" s="46"/>
      <c r="AN154" s="46"/>
      <c r="AO154" s="46"/>
      <c r="AP154" s="46"/>
      <c r="AQ154" s="46"/>
      <c r="AR154" s="46"/>
      <c r="AS154" s="46"/>
      <c r="AT154" s="46"/>
      <c r="AU154" s="46"/>
      <c r="AV154" s="46"/>
      <c r="AW154" s="51">
        <v>1.0</v>
      </c>
      <c r="AX154" s="46"/>
      <c r="AY154" s="46"/>
      <c r="AZ154" s="51">
        <v>3.0</v>
      </c>
      <c r="BA154" s="46"/>
      <c r="BB154" s="46"/>
      <c r="BC154" s="46"/>
      <c r="BD154" s="46"/>
      <c r="BE154" s="46"/>
      <c r="BF154" s="46"/>
      <c r="BG154" s="46"/>
      <c r="BH154" s="46"/>
      <c r="BI154" s="51">
        <v>1.0</v>
      </c>
      <c r="BJ154" s="46"/>
      <c r="BK154" s="46"/>
      <c r="BL154" s="46"/>
      <c r="BM154" s="46"/>
      <c r="BN154" s="46"/>
      <c r="BO154" s="46"/>
      <c r="BP154" s="46"/>
      <c r="BQ154" s="46"/>
      <c r="BR154" s="46"/>
      <c r="BS154" s="46"/>
      <c r="BT154" s="46"/>
      <c r="BU154" s="46"/>
      <c r="BV154" s="46"/>
      <c r="BW154" s="46"/>
      <c r="BX154" s="46"/>
      <c r="BY154" s="51">
        <v>3.0</v>
      </c>
      <c r="BZ154" s="46"/>
      <c r="CA154" s="46"/>
      <c r="CB154" s="46"/>
      <c r="CC154" s="46"/>
      <c r="CD154" s="46"/>
      <c r="CE154" s="51">
        <v>2.0</v>
      </c>
      <c r="CF154" s="46"/>
      <c r="CG154" s="46"/>
      <c r="CH154" s="46"/>
      <c r="CI154" s="46"/>
      <c r="CJ154" s="46"/>
      <c r="CK154" s="51">
        <v>2.0</v>
      </c>
      <c r="CL154" s="46"/>
      <c r="CM154" s="46"/>
      <c r="CN154" s="46"/>
      <c r="CO154" s="46"/>
      <c r="CP154" s="46"/>
      <c r="CQ154" s="46"/>
      <c r="CR154" s="46"/>
      <c r="CS154" s="46"/>
      <c r="CT154" s="46"/>
      <c r="CU154" s="46"/>
      <c r="CV154" s="46"/>
      <c r="CW154" s="46"/>
      <c r="CX154" s="46"/>
      <c r="CY154" s="46"/>
      <c r="CZ154" s="46"/>
      <c r="DA154" s="46"/>
      <c r="DB154" s="46"/>
      <c r="DC154" s="46"/>
      <c r="DD154" s="46"/>
      <c r="DE154" s="46"/>
      <c r="DF154" s="46"/>
      <c r="DG154" s="46"/>
      <c r="DH154" s="46"/>
      <c r="DI154" s="46"/>
      <c r="DJ154" s="46"/>
      <c r="DK154" s="46"/>
      <c r="DL154" s="46"/>
      <c r="DM154" s="46"/>
      <c r="DN154" s="46"/>
      <c r="DO154" s="46"/>
      <c r="DP154" s="46"/>
      <c r="DQ154" s="46"/>
      <c r="DR154" s="46"/>
      <c r="DS154" s="46"/>
      <c r="DT154" s="46"/>
      <c r="DU154" s="46"/>
      <c r="DV154" s="46"/>
      <c r="DW154" s="46"/>
      <c r="DX154" s="46"/>
      <c r="DY154" s="46"/>
      <c r="DZ154" s="46"/>
      <c r="EA154" s="46"/>
      <c r="EB154" s="46"/>
      <c r="EC154" s="46"/>
      <c r="ED154" s="46"/>
      <c r="EE154" s="46"/>
      <c r="EF154" s="46"/>
      <c r="EG154" s="46"/>
      <c r="EH154" s="46"/>
      <c r="EI154" s="46"/>
      <c r="EJ154" s="46"/>
      <c r="EK154" s="46"/>
      <c r="EL154" s="46"/>
      <c r="EM154" s="46"/>
      <c r="EN154" s="46"/>
      <c r="EO154" s="46"/>
      <c r="EP154" s="46"/>
      <c r="EQ154" s="46"/>
      <c r="ER154" s="46"/>
      <c r="ES154" s="46"/>
      <c r="ET154" s="46"/>
      <c r="EU154" s="46"/>
      <c r="EV154" s="46"/>
      <c r="EW154" s="46"/>
      <c r="EX154" s="46"/>
      <c r="EY154" s="46"/>
      <c r="EZ154" s="46"/>
      <c r="FA154" s="35" t="s">
        <v>873</v>
      </c>
      <c r="FB154" s="35"/>
      <c r="FC154" s="35"/>
      <c r="FD154" s="35"/>
    </row>
    <row r="155">
      <c r="A155" s="34" t="s">
        <v>874</v>
      </c>
      <c r="B155" s="35" t="s">
        <v>402</v>
      </c>
      <c r="C155" s="49" t="s">
        <v>109</v>
      </c>
      <c r="D155" s="35" t="s">
        <v>18</v>
      </c>
      <c r="E155" s="47"/>
      <c r="F155" s="47"/>
      <c r="G155" s="35" t="s">
        <v>578</v>
      </c>
      <c r="H155" s="35" t="s">
        <v>271</v>
      </c>
      <c r="I155" s="35" t="s">
        <v>13</v>
      </c>
      <c r="J155" s="35" t="s">
        <v>13</v>
      </c>
      <c r="K155" s="35" t="s">
        <v>96</v>
      </c>
      <c r="L155" s="35" t="s">
        <v>875</v>
      </c>
      <c r="M155" s="35" t="s">
        <v>121</v>
      </c>
      <c r="N155" s="38">
        <v>42324.0</v>
      </c>
      <c r="O155" s="38">
        <v>42324.0</v>
      </c>
      <c r="P155" s="39"/>
      <c r="Q155" s="41"/>
      <c r="R155" s="41"/>
      <c r="S155" s="41"/>
      <c r="T155" s="41">
        <f t="shared" si="3"/>
        <v>1199</v>
      </c>
      <c r="U155" s="42">
        <f t="shared" ref="U155:W155" si="321">IF(ISBLANK($A155),"",sum(AE155,AK155,AQ155,AW155,BC155,BI155,BO155,BU155,CA155,CG155,CM155,CS155,CY155,DE155,DK155,DQ155,DW155,EC155,EI155,EO155,EU155))</f>
        <v>3</v>
      </c>
      <c r="V155" s="42">
        <f t="shared" si="321"/>
        <v>5</v>
      </c>
      <c r="W155" s="42">
        <f t="shared" si="321"/>
        <v>0</v>
      </c>
      <c r="X155" s="43">
        <f t="shared" si="305"/>
        <v>8</v>
      </c>
      <c r="Y155" s="42">
        <f t="shared" ref="Y155:AA155" si="322">IF(ISBLANK($A155),"",sum(AH155,AN155,AT155,AZ155,BF155,BL155,BR155,BX155,CD155,CJ155,CP155,CV155,DB155,DH155,DN155,DT155,DZ155,EF155,EL155,ER155,EX155))</f>
        <v>6</v>
      </c>
      <c r="Z155" s="42">
        <f t="shared" si="322"/>
        <v>4</v>
      </c>
      <c r="AA155" s="42">
        <f t="shared" si="322"/>
        <v>0</v>
      </c>
      <c r="AB155" s="43">
        <f t="shared" si="222"/>
        <v>10</v>
      </c>
      <c r="AC155" s="44">
        <f t="shared" si="8"/>
        <v>0.75</v>
      </c>
      <c r="AD155" s="32" t="str">
        <f t="shared" si="169"/>
        <v>20+</v>
      </c>
      <c r="AE155" s="51">
        <v>1.0</v>
      </c>
      <c r="AF155" s="46"/>
      <c r="AG155" s="46"/>
      <c r="AH155" s="46"/>
      <c r="AI155" s="46"/>
      <c r="AJ155" s="46"/>
      <c r="AK155" s="51">
        <v>2.0</v>
      </c>
      <c r="AL155" s="51">
        <v>2.0</v>
      </c>
      <c r="AM155" s="46"/>
      <c r="AN155" s="46"/>
      <c r="AO155" s="46"/>
      <c r="AP155" s="46"/>
      <c r="AQ155" s="46"/>
      <c r="AR155" s="46"/>
      <c r="AS155" s="46"/>
      <c r="AT155" s="51">
        <v>3.0</v>
      </c>
      <c r="AU155" s="46"/>
      <c r="AV155" s="46"/>
      <c r="AW155" s="46"/>
      <c r="AX155" s="51">
        <v>3.0</v>
      </c>
      <c r="AY155" s="46"/>
      <c r="AZ155" s="51">
        <v>3.0</v>
      </c>
      <c r="BA155" s="46"/>
      <c r="BB155" s="46"/>
      <c r="BC155" s="46"/>
      <c r="BD155" s="46"/>
      <c r="BE155" s="46"/>
      <c r="BF155" s="46"/>
      <c r="BG155" s="51">
        <v>4.0</v>
      </c>
      <c r="BH155" s="46"/>
      <c r="BI155" s="46"/>
      <c r="BJ155" s="46"/>
      <c r="BK155" s="46"/>
      <c r="BL155" s="46"/>
      <c r="BM155" s="46"/>
      <c r="BN155" s="46"/>
      <c r="BO155" s="46"/>
      <c r="BP155" s="46"/>
      <c r="BQ155" s="46"/>
      <c r="BR155" s="46"/>
      <c r="BS155" s="46"/>
      <c r="BT155" s="46"/>
      <c r="BU155" s="46"/>
      <c r="BV155" s="46"/>
      <c r="BW155" s="46"/>
      <c r="BX155" s="46"/>
      <c r="BY155" s="46"/>
      <c r="BZ155" s="46"/>
      <c r="CA155" s="46"/>
      <c r="CB155" s="46"/>
      <c r="CC155" s="46"/>
      <c r="CD155" s="46"/>
      <c r="CE155" s="46"/>
      <c r="CF155" s="46"/>
      <c r="CG155" s="46"/>
      <c r="CH155" s="46"/>
      <c r="CI155" s="46"/>
      <c r="CJ155" s="46"/>
      <c r="CK155" s="46"/>
      <c r="CL155" s="46"/>
      <c r="CM155" s="46"/>
      <c r="CN155" s="46"/>
      <c r="CO155" s="46"/>
      <c r="CP155" s="46"/>
      <c r="CQ155" s="46"/>
      <c r="CR155" s="46"/>
      <c r="CS155" s="46"/>
      <c r="CT155" s="46"/>
      <c r="CU155" s="46"/>
      <c r="CV155" s="46"/>
      <c r="CW155" s="46"/>
      <c r="CX155" s="46"/>
      <c r="CY155" s="46"/>
      <c r="CZ155" s="46"/>
      <c r="DA155" s="46"/>
      <c r="DB155" s="46"/>
      <c r="DC155" s="46"/>
      <c r="DD155" s="46"/>
      <c r="DE155" s="46"/>
      <c r="DF155" s="46"/>
      <c r="DG155" s="46"/>
      <c r="DH155" s="46"/>
      <c r="DI155" s="46"/>
      <c r="DJ155" s="46"/>
      <c r="DK155" s="46"/>
      <c r="DL155" s="46"/>
      <c r="DM155" s="46"/>
      <c r="DN155" s="46"/>
      <c r="DO155" s="46"/>
      <c r="DP155" s="46"/>
      <c r="DQ155" s="46"/>
      <c r="DR155" s="46"/>
      <c r="DS155" s="46"/>
      <c r="DT155" s="46"/>
      <c r="DU155" s="46"/>
      <c r="DV155" s="46"/>
      <c r="DW155" s="46"/>
      <c r="DX155" s="46"/>
      <c r="DY155" s="46"/>
      <c r="DZ155" s="46"/>
      <c r="EA155" s="46"/>
      <c r="EB155" s="46"/>
      <c r="EC155" s="46"/>
      <c r="ED155" s="46"/>
      <c r="EE155" s="46"/>
      <c r="EF155" s="46"/>
      <c r="EG155" s="46"/>
      <c r="EH155" s="46"/>
      <c r="EI155" s="46"/>
      <c r="EJ155" s="46"/>
      <c r="EK155" s="46"/>
      <c r="EL155" s="46"/>
      <c r="EM155" s="46"/>
      <c r="EN155" s="46"/>
      <c r="EO155" s="46"/>
      <c r="EP155" s="46"/>
      <c r="EQ155" s="46"/>
      <c r="ER155" s="46"/>
      <c r="ES155" s="46"/>
      <c r="ET155" s="46"/>
      <c r="EU155" s="46"/>
      <c r="EV155" s="46"/>
      <c r="EW155" s="46"/>
      <c r="EX155" s="46"/>
      <c r="EY155" s="46"/>
      <c r="EZ155" s="46"/>
      <c r="FA155" s="35" t="s">
        <v>876</v>
      </c>
      <c r="FB155" s="35"/>
      <c r="FC155" s="35"/>
      <c r="FD155" s="35"/>
    </row>
    <row r="156">
      <c r="A156" s="22" t="s">
        <v>877</v>
      </c>
      <c r="B156" s="23" t="s">
        <v>878</v>
      </c>
      <c r="C156" s="24" t="s">
        <v>82</v>
      </c>
      <c r="D156" s="23" t="s">
        <v>18</v>
      </c>
      <c r="E156" s="25"/>
      <c r="F156" s="25"/>
      <c r="G156" s="23" t="s">
        <v>663</v>
      </c>
      <c r="H156" s="23" t="s">
        <v>779</v>
      </c>
      <c r="I156" s="23" t="s">
        <v>13</v>
      </c>
      <c r="J156" s="23" t="s">
        <v>13</v>
      </c>
      <c r="K156" s="23" t="s">
        <v>272</v>
      </c>
      <c r="L156" s="23" t="s">
        <v>378</v>
      </c>
      <c r="M156" s="23" t="s">
        <v>75</v>
      </c>
      <c r="N156" s="26">
        <v>42388.0</v>
      </c>
      <c r="O156" s="26">
        <v>42388.0</v>
      </c>
      <c r="P156" s="27"/>
      <c r="Q156" s="28"/>
      <c r="R156" s="28"/>
      <c r="S156" s="28"/>
      <c r="T156" s="28">
        <f t="shared" si="3"/>
        <v>1135</v>
      </c>
      <c r="U156" s="29">
        <f t="shared" ref="U156:W156" si="323">IF(ISBLANK($A156),"",sum(AE156,AK156,AQ156,AW156,BC156,BI156,BO156,BU156,CA156,CG156,CM156,CS156,CY156,DE156,DK156,DQ156,DW156,EC156,EI156,EO156,EU156))</f>
        <v>2</v>
      </c>
      <c r="V156" s="29">
        <f t="shared" si="323"/>
        <v>1</v>
      </c>
      <c r="W156" s="29">
        <f t="shared" si="323"/>
        <v>0</v>
      </c>
      <c r="X156" s="30">
        <f t="shared" si="305"/>
        <v>3</v>
      </c>
      <c r="Y156" s="29">
        <f t="shared" ref="Y156:AA156" si="324">IF(ISBLANK($A156),"",sum(AH156,AN156,AT156,AZ156,BF156,BL156,BR156,BX156,CD156,CJ156,CP156,CV156,DB156,DH156,DN156,DT156,DZ156,EF156,EL156,ER156,EX156))</f>
        <v>3</v>
      </c>
      <c r="Z156" s="29">
        <f t="shared" si="324"/>
        <v>0</v>
      </c>
      <c r="AA156" s="29">
        <f t="shared" si="324"/>
        <v>0</v>
      </c>
      <c r="AB156" s="30">
        <f t="shared" si="222"/>
        <v>3</v>
      </c>
      <c r="AC156" s="31">
        <f t="shared" si="8"/>
        <v>1</v>
      </c>
      <c r="AD156" s="48" t="str">
        <f t="shared" si="169"/>
        <v>20+</v>
      </c>
      <c r="AE156" s="22">
        <v>2.0</v>
      </c>
      <c r="AF156" s="22">
        <v>1.0</v>
      </c>
      <c r="AG156" s="33"/>
      <c r="AH156" s="33"/>
      <c r="AI156" s="33"/>
      <c r="AJ156" s="33"/>
      <c r="AK156" s="33"/>
      <c r="AL156" s="33"/>
      <c r="AM156" s="33"/>
      <c r="AN156" s="22">
        <v>3.0</v>
      </c>
      <c r="AO156" s="33"/>
      <c r="AP156" s="33"/>
      <c r="AQ156" s="33"/>
      <c r="AR156" s="33"/>
      <c r="AS156" s="33"/>
      <c r="AT156" s="33"/>
      <c r="AU156" s="33"/>
      <c r="AV156" s="33"/>
      <c r="AW156" s="33"/>
      <c r="AX156" s="33"/>
      <c r="AY156" s="33"/>
      <c r="AZ156" s="33"/>
      <c r="BA156" s="33"/>
      <c r="BB156" s="33"/>
      <c r="BC156" s="33"/>
      <c r="BD156" s="33"/>
      <c r="BE156" s="33"/>
      <c r="BF156" s="33"/>
      <c r="BG156" s="33"/>
      <c r="BH156" s="33"/>
      <c r="BI156" s="33"/>
      <c r="BJ156" s="33"/>
      <c r="BK156" s="33"/>
      <c r="BL156" s="33"/>
      <c r="BM156" s="33"/>
      <c r="BN156" s="33"/>
      <c r="BO156" s="33"/>
      <c r="BP156" s="33"/>
      <c r="BQ156" s="33"/>
      <c r="BR156" s="33"/>
      <c r="BS156" s="33"/>
      <c r="BT156" s="33"/>
      <c r="BU156" s="33"/>
      <c r="BV156" s="33"/>
      <c r="BW156" s="33"/>
      <c r="BX156" s="33"/>
      <c r="BY156" s="33"/>
      <c r="BZ156" s="33"/>
      <c r="CA156" s="33"/>
      <c r="CB156" s="33"/>
      <c r="CC156" s="33"/>
      <c r="CD156" s="33"/>
      <c r="CE156" s="33"/>
      <c r="CF156" s="33"/>
      <c r="CG156" s="33"/>
      <c r="CH156" s="33"/>
      <c r="CI156" s="33"/>
      <c r="CJ156" s="33"/>
      <c r="CK156" s="33"/>
      <c r="CL156" s="33"/>
      <c r="CM156" s="33"/>
      <c r="CN156" s="33"/>
      <c r="CO156" s="33"/>
      <c r="CP156" s="33"/>
      <c r="CQ156" s="33"/>
      <c r="CR156" s="33"/>
      <c r="CS156" s="33"/>
      <c r="CT156" s="33"/>
      <c r="CU156" s="33"/>
      <c r="CV156" s="33"/>
      <c r="CW156" s="33"/>
      <c r="CX156" s="33"/>
      <c r="CY156" s="33"/>
      <c r="CZ156" s="33"/>
      <c r="DA156" s="33"/>
      <c r="DB156" s="33"/>
      <c r="DC156" s="33"/>
      <c r="DD156" s="33"/>
      <c r="DE156" s="33"/>
      <c r="DF156" s="33"/>
      <c r="DG156" s="33"/>
      <c r="DH156" s="33"/>
      <c r="DI156" s="33"/>
      <c r="DJ156" s="33"/>
      <c r="DK156" s="33"/>
      <c r="DL156" s="33"/>
      <c r="DM156" s="33"/>
      <c r="DN156" s="33"/>
      <c r="DO156" s="33"/>
      <c r="DP156" s="33"/>
      <c r="DQ156" s="33"/>
      <c r="DR156" s="33"/>
      <c r="DS156" s="33"/>
      <c r="DT156" s="33"/>
      <c r="DU156" s="33"/>
      <c r="DV156" s="33"/>
      <c r="DW156" s="33"/>
      <c r="DX156" s="33"/>
      <c r="DY156" s="33"/>
      <c r="DZ156" s="33"/>
      <c r="EA156" s="33"/>
      <c r="EB156" s="33"/>
      <c r="EC156" s="33"/>
      <c r="ED156" s="33"/>
      <c r="EE156" s="33"/>
      <c r="EF156" s="33"/>
      <c r="EG156" s="33"/>
      <c r="EH156" s="33"/>
      <c r="EI156" s="33"/>
      <c r="EJ156" s="33"/>
      <c r="EK156" s="33"/>
      <c r="EL156" s="33"/>
      <c r="EM156" s="33"/>
      <c r="EN156" s="33"/>
      <c r="EO156" s="33"/>
      <c r="EP156" s="33"/>
      <c r="EQ156" s="33"/>
      <c r="ER156" s="33"/>
      <c r="ES156" s="33"/>
      <c r="ET156" s="33"/>
      <c r="EU156" s="33"/>
      <c r="EV156" s="33"/>
      <c r="EW156" s="33"/>
      <c r="EX156" s="33"/>
      <c r="EY156" s="33"/>
      <c r="EZ156" s="33"/>
      <c r="FA156" s="23" t="s">
        <v>879</v>
      </c>
      <c r="FB156" s="23"/>
      <c r="FC156" s="23"/>
      <c r="FD156" s="23"/>
    </row>
    <row r="157" ht="18.0" customHeight="1">
      <c r="A157" s="60" t="s">
        <v>880</v>
      </c>
      <c r="B157" s="23" t="s">
        <v>551</v>
      </c>
      <c r="C157" s="24" t="s">
        <v>82</v>
      </c>
      <c r="D157" s="23" t="s">
        <v>18</v>
      </c>
      <c r="E157" s="25"/>
      <c r="F157" s="25"/>
      <c r="G157" s="23" t="s">
        <v>868</v>
      </c>
      <c r="H157" s="23" t="s">
        <v>779</v>
      </c>
      <c r="I157" s="23" t="s">
        <v>13</v>
      </c>
      <c r="J157" s="23" t="s">
        <v>13</v>
      </c>
      <c r="K157" s="23" t="s">
        <v>272</v>
      </c>
      <c r="L157" s="23" t="s">
        <v>501</v>
      </c>
      <c r="M157" s="23" t="s">
        <v>137</v>
      </c>
      <c r="N157" s="26">
        <v>42360.0</v>
      </c>
      <c r="O157" s="26">
        <v>42360.0</v>
      </c>
      <c r="P157" s="27"/>
      <c r="Q157" s="28"/>
      <c r="R157" s="28"/>
      <c r="S157" s="28"/>
      <c r="T157" s="28">
        <f t="shared" si="3"/>
        <v>1163</v>
      </c>
      <c r="U157" s="29">
        <f t="shared" ref="U157:W157" si="325">IF(ISBLANK($A157),"",sum(AE157,AK157,AQ157,AW157,BC157,BI157,BO157,BU157,CA157,CG157,CM157,CS157,CY157,DE157,DK157,DQ157,DW157,EC157,EI157,EO157,EU157))</f>
        <v>2</v>
      </c>
      <c r="V157" s="29">
        <f t="shared" si="325"/>
        <v>3</v>
      </c>
      <c r="W157" s="29">
        <f t="shared" si="325"/>
        <v>0</v>
      </c>
      <c r="X157" s="30">
        <f t="shared" si="305"/>
        <v>5</v>
      </c>
      <c r="Y157" s="29">
        <f t="shared" ref="Y157:AA157" si="326">IF(ISBLANK($A157),"",sum(AH157,AN157,AT157,AZ157,BF157,BL157,BR157,BX157,CD157,CJ157,CP157,CV157,DB157,DH157,DN157,DT157,DZ157,EF157,EL157,ER157,EX157))</f>
        <v>4</v>
      </c>
      <c r="Z157" s="29">
        <f t="shared" si="326"/>
        <v>2</v>
      </c>
      <c r="AA157" s="29">
        <f t="shared" si="326"/>
        <v>0</v>
      </c>
      <c r="AB157" s="30">
        <f t="shared" si="222"/>
        <v>6</v>
      </c>
      <c r="AC157" s="31">
        <f t="shared" si="8"/>
        <v>0.8</v>
      </c>
      <c r="AD157" s="48" t="str">
        <f t="shared" si="169"/>
        <v>20+</v>
      </c>
      <c r="AE157" s="33"/>
      <c r="AF157" s="33"/>
      <c r="AG157" s="33"/>
      <c r="AH157" s="33"/>
      <c r="AI157" s="33"/>
      <c r="AJ157" s="33"/>
      <c r="AK157" s="33"/>
      <c r="AL157" s="33"/>
      <c r="AM157" s="33"/>
      <c r="AN157" s="33"/>
      <c r="AO157" s="33"/>
      <c r="AP157" s="33"/>
      <c r="AQ157" s="22">
        <v>2.0</v>
      </c>
      <c r="AR157" s="22">
        <v>3.0</v>
      </c>
      <c r="AS157" s="33"/>
      <c r="AT157" s="33"/>
      <c r="AU157" s="33"/>
      <c r="AV157" s="33"/>
      <c r="AW157" s="33"/>
      <c r="AX157" s="33"/>
      <c r="AY157" s="33"/>
      <c r="AZ157" s="33"/>
      <c r="BA157" s="33"/>
      <c r="BB157" s="33"/>
      <c r="BC157" s="33"/>
      <c r="BD157" s="33"/>
      <c r="BE157" s="33"/>
      <c r="BF157" s="22">
        <v>4.0</v>
      </c>
      <c r="BG157" s="33"/>
      <c r="BH157" s="33"/>
      <c r="BI157" s="33"/>
      <c r="BJ157" s="33"/>
      <c r="BK157" s="33"/>
      <c r="BL157" s="33"/>
      <c r="BM157" s="33"/>
      <c r="BN157" s="33"/>
      <c r="BO157" s="33"/>
      <c r="BP157" s="33"/>
      <c r="BQ157" s="33"/>
      <c r="BR157" s="33"/>
      <c r="BS157" s="22">
        <v>2.0</v>
      </c>
      <c r="BT157" s="33"/>
      <c r="BU157" s="33"/>
      <c r="BV157" s="33"/>
      <c r="BW157" s="33"/>
      <c r="BX157" s="33"/>
      <c r="BY157" s="33"/>
      <c r="BZ157" s="33"/>
      <c r="CA157" s="33"/>
      <c r="CB157" s="33"/>
      <c r="CC157" s="33"/>
      <c r="CD157" s="33"/>
      <c r="CE157" s="33"/>
      <c r="CF157" s="33"/>
      <c r="CG157" s="33"/>
      <c r="CH157" s="33"/>
      <c r="CI157" s="33"/>
      <c r="CJ157" s="33"/>
      <c r="CK157" s="33"/>
      <c r="CL157" s="33"/>
      <c r="CM157" s="33"/>
      <c r="CN157" s="33"/>
      <c r="CO157" s="33"/>
      <c r="CP157" s="33"/>
      <c r="CQ157" s="33"/>
      <c r="CR157" s="33"/>
      <c r="CS157" s="33"/>
      <c r="CT157" s="33"/>
      <c r="CU157" s="33"/>
      <c r="CV157" s="33"/>
      <c r="CW157" s="33"/>
      <c r="CX157" s="33"/>
      <c r="CY157" s="33"/>
      <c r="CZ157" s="33"/>
      <c r="DA157" s="33"/>
      <c r="DB157" s="33"/>
      <c r="DC157" s="33"/>
      <c r="DD157" s="33"/>
      <c r="DE157" s="33"/>
      <c r="DF157" s="33"/>
      <c r="DG157" s="33"/>
      <c r="DH157" s="33"/>
      <c r="DI157" s="33"/>
      <c r="DJ157" s="33"/>
      <c r="DK157" s="33"/>
      <c r="DL157" s="33"/>
      <c r="DM157" s="33"/>
      <c r="DN157" s="33"/>
      <c r="DO157" s="33"/>
      <c r="DP157" s="33"/>
      <c r="DQ157" s="33"/>
      <c r="DR157" s="33"/>
      <c r="DS157" s="33"/>
      <c r="DT157" s="33"/>
      <c r="DU157" s="33"/>
      <c r="DV157" s="33"/>
      <c r="DW157" s="33"/>
      <c r="DX157" s="33"/>
      <c r="DY157" s="33"/>
      <c r="DZ157" s="33"/>
      <c r="EA157" s="33"/>
      <c r="EB157" s="33"/>
      <c r="EC157" s="33"/>
      <c r="ED157" s="33"/>
      <c r="EE157" s="33"/>
      <c r="EF157" s="33"/>
      <c r="EG157" s="33"/>
      <c r="EH157" s="33"/>
      <c r="EI157" s="33"/>
      <c r="EJ157" s="33"/>
      <c r="EK157" s="33"/>
      <c r="EL157" s="33"/>
      <c r="EM157" s="33"/>
      <c r="EN157" s="33"/>
      <c r="EO157" s="33"/>
      <c r="EP157" s="33"/>
      <c r="EQ157" s="33"/>
      <c r="ER157" s="33"/>
      <c r="ES157" s="33"/>
      <c r="ET157" s="33"/>
      <c r="EU157" s="33"/>
      <c r="EV157" s="33"/>
      <c r="EW157" s="33"/>
      <c r="EX157" s="33"/>
      <c r="EY157" s="33"/>
      <c r="EZ157" s="33"/>
      <c r="FA157" s="23" t="s">
        <v>881</v>
      </c>
      <c r="FB157" s="23"/>
      <c r="FC157" s="23"/>
      <c r="FD157" s="23"/>
    </row>
    <row r="158">
      <c r="A158" s="22" t="s">
        <v>882</v>
      </c>
      <c r="B158" s="23" t="s">
        <v>402</v>
      </c>
      <c r="C158" s="24" t="s">
        <v>92</v>
      </c>
      <c r="D158" s="23" t="s">
        <v>18</v>
      </c>
      <c r="E158" s="25"/>
      <c r="F158" s="25"/>
      <c r="G158" s="23" t="s">
        <v>423</v>
      </c>
      <c r="H158" s="23" t="s">
        <v>321</v>
      </c>
      <c r="I158" s="23" t="s">
        <v>13</v>
      </c>
      <c r="J158" s="23" t="s">
        <v>13</v>
      </c>
      <c r="K158" s="23" t="s">
        <v>272</v>
      </c>
      <c r="L158" s="23" t="s">
        <v>364</v>
      </c>
      <c r="M158" s="23" t="s">
        <v>50</v>
      </c>
      <c r="N158" s="26">
        <v>42374.0</v>
      </c>
      <c r="O158" s="26">
        <v>42374.0</v>
      </c>
      <c r="P158" s="27"/>
      <c r="Q158" s="28"/>
      <c r="R158" s="28"/>
      <c r="S158" s="28"/>
      <c r="T158" s="28">
        <f t="shared" si="3"/>
        <v>1149</v>
      </c>
      <c r="U158" s="29">
        <f t="shared" ref="U158:W158" si="327">IF(ISBLANK($A158),"",sum(AE158,AK158,AQ158,AW158,BC158,BI158,BO158,BU158,CA158,CG158,CM158,CS158,CY158,DE158,DK158,DQ158,DW158,EC158,EI158,EO158,EU158))</f>
        <v>7</v>
      </c>
      <c r="V158" s="29">
        <f t="shared" si="327"/>
        <v>2</v>
      </c>
      <c r="W158" s="29">
        <f t="shared" si="327"/>
        <v>0</v>
      </c>
      <c r="X158" s="30">
        <f t="shared" si="305"/>
        <v>9</v>
      </c>
      <c r="Y158" s="29">
        <f t="shared" ref="Y158:AA158" si="328">IF(ISBLANK($A158),"",sum(AH158,AN158,AT158,AZ158,BF158,BL158,BR158,BX158,CD158,CJ158,CP158,CV158,DB158,DH158,DN158,DT158,DZ158,EF158,EL158,ER158,EX158))</f>
        <v>3</v>
      </c>
      <c r="Z158" s="29">
        <f t="shared" si="328"/>
        <v>1</v>
      </c>
      <c r="AA158" s="29">
        <f t="shared" si="328"/>
        <v>0</v>
      </c>
      <c r="AB158" s="30">
        <f t="shared" si="222"/>
        <v>4</v>
      </c>
      <c r="AC158" s="31">
        <f t="shared" si="8"/>
        <v>0.3333333333</v>
      </c>
      <c r="AD158" s="48" t="str">
        <f t="shared" si="169"/>
        <v>20+</v>
      </c>
      <c r="AE158" s="22">
        <v>3.0</v>
      </c>
      <c r="AF158" s="22">
        <v>2.0</v>
      </c>
      <c r="AG158" s="33"/>
      <c r="AH158" s="33"/>
      <c r="AI158" s="33"/>
      <c r="AJ158" s="33"/>
      <c r="AK158" s="33"/>
      <c r="AL158" s="33"/>
      <c r="AM158" s="33"/>
      <c r="AN158" s="33"/>
      <c r="AO158" s="33"/>
      <c r="AP158" s="33"/>
      <c r="AQ158" s="22">
        <v>2.0</v>
      </c>
      <c r="AR158" s="33"/>
      <c r="AS158" s="33"/>
      <c r="AT158" s="22">
        <v>2.0</v>
      </c>
      <c r="AU158" s="33"/>
      <c r="AV158" s="33"/>
      <c r="AW158" s="22">
        <v>2.0</v>
      </c>
      <c r="AX158" s="33"/>
      <c r="AY158" s="33"/>
      <c r="AZ158" s="33"/>
      <c r="BA158" s="33"/>
      <c r="BB158" s="33"/>
      <c r="BC158" s="33"/>
      <c r="BD158" s="33"/>
      <c r="BE158" s="33"/>
      <c r="BF158" s="22">
        <v>1.0</v>
      </c>
      <c r="BG158" s="22">
        <v>1.0</v>
      </c>
      <c r="BH158" s="33"/>
      <c r="BI158" s="33"/>
      <c r="BJ158" s="33"/>
      <c r="BK158" s="33"/>
      <c r="BL158" s="33"/>
      <c r="BM158" s="33"/>
      <c r="BN158" s="33"/>
      <c r="BO158" s="33"/>
      <c r="BP158" s="33"/>
      <c r="BQ158" s="33"/>
      <c r="BR158" s="33"/>
      <c r="BS158" s="33"/>
      <c r="BT158" s="33"/>
      <c r="BU158" s="33"/>
      <c r="BV158" s="33"/>
      <c r="BW158" s="33"/>
      <c r="BX158" s="33"/>
      <c r="BY158" s="33"/>
      <c r="BZ158" s="33"/>
      <c r="CA158" s="33"/>
      <c r="CB158" s="33"/>
      <c r="CC158" s="33"/>
      <c r="CD158" s="33"/>
      <c r="CE158" s="33"/>
      <c r="CF158" s="33"/>
      <c r="CG158" s="33"/>
      <c r="CH158" s="33"/>
      <c r="CI158" s="33"/>
      <c r="CJ158" s="33"/>
      <c r="CK158" s="33"/>
      <c r="CL158" s="33"/>
      <c r="CM158" s="33"/>
      <c r="CN158" s="33"/>
      <c r="CO158" s="33"/>
      <c r="CP158" s="33"/>
      <c r="CQ158" s="33"/>
      <c r="CR158" s="33"/>
      <c r="CS158" s="33"/>
      <c r="CT158" s="33"/>
      <c r="CU158" s="33"/>
      <c r="CV158" s="33"/>
      <c r="CW158" s="33"/>
      <c r="CX158" s="33"/>
      <c r="CY158" s="33"/>
      <c r="CZ158" s="33"/>
      <c r="DA158" s="33"/>
      <c r="DB158" s="33"/>
      <c r="DC158" s="33"/>
      <c r="DD158" s="33"/>
      <c r="DE158" s="33"/>
      <c r="DF158" s="33"/>
      <c r="DG158" s="33"/>
      <c r="DH158" s="33"/>
      <c r="DI158" s="33"/>
      <c r="DJ158" s="33"/>
      <c r="DK158" s="33"/>
      <c r="DL158" s="33"/>
      <c r="DM158" s="33"/>
      <c r="DN158" s="33"/>
      <c r="DO158" s="33"/>
      <c r="DP158" s="33"/>
      <c r="DQ158" s="33"/>
      <c r="DR158" s="33"/>
      <c r="DS158" s="33"/>
      <c r="DT158" s="33"/>
      <c r="DU158" s="33"/>
      <c r="DV158" s="33"/>
      <c r="DW158" s="33"/>
      <c r="DX158" s="33"/>
      <c r="DY158" s="33"/>
      <c r="DZ158" s="33"/>
      <c r="EA158" s="33"/>
      <c r="EB158" s="33"/>
      <c r="EC158" s="33"/>
      <c r="ED158" s="33"/>
      <c r="EE158" s="33"/>
      <c r="EF158" s="33"/>
      <c r="EG158" s="33"/>
      <c r="EH158" s="33"/>
      <c r="EI158" s="33"/>
      <c r="EJ158" s="33"/>
      <c r="EK158" s="33"/>
      <c r="EL158" s="33"/>
      <c r="EM158" s="33"/>
      <c r="EN158" s="33"/>
      <c r="EO158" s="33"/>
      <c r="EP158" s="33"/>
      <c r="EQ158" s="33"/>
      <c r="ER158" s="33"/>
      <c r="ES158" s="33"/>
      <c r="ET158" s="33"/>
      <c r="EU158" s="33"/>
      <c r="EV158" s="33"/>
      <c r="EW158" s="33"/>
      <c r="EX158" s="33"/>
      <c r="EY158" s="33"/>
      <c r="EZ158" s="33"/>
      <c r="FA158" s="23" t="s">
        <v>883</v>
      </c>
      <c r="FB158" s="23"/>
      <c r="FC158" s="23"/>
      <c r="FD158" s="23"/>
    </row>
    <row r="159">
      <c r="A159" s="22" t="s">
        <v>884</v>
      </c>
      <c r="B159" s="23" t="s">
        <v>885</v>
      </c>
      <c r="C159" s="24" t="s">
        <v>92</v>
      </c>
      <c r="D159" s="23" t="s">
        <v>18</v>
      </c>
      <c r="E159" s="25"/>
      <c r="F159" s="25"/>
      <c r="G159" s="23" t="s">
        <v>341</v>
      </c>
      <c r="H159" s="23" t="s">
        <v>321</v>
      </c>
      <c r="I159" s="23" t="s">
        <v>13</v>
      </c>
      <c r="J159" s="23" t="s">
        <v>13</v>
      </c>
      <c r="K159" s="23" t="s">
        <v>272</v>
      </c>
      <c r="L159" s="23" t="s">
        <v>886</v>
      </c>
      <c r="M159" s="23" t="s">
        <v>50</v>
      </c>
      <c r="N159" s="26">
        <v>42395.0</v>
      </c>
      <c r="O159" s="26">
        <v>42395.0</v>
      </c>
      <c r="P159" s="27"/>
      <c r="Q159" s="28"/>
      <c r="R159" s="28"/>
      <c r="S159" s="28"/>
      <c r="T159" s="28">
        <f t="shared" si="3"/>
        <v>1128</v>
      </c>
      <c r="U159" s="29">
        <f t="shared" ref="U159:W159" si="329">IF(ISBLANK($A159),"",sum(AE159,AK159,AQ159,AW159,BC159,BI159,BO159,BU159,CA159,CG159,CM159,CS159,CY159,DE159,DK159,DQ159,DW159,EC159,EI159,EO159,EU159))</f>
        <v>0</v>
      </c>
      <c r="V159" s="29">
        <f t="shared" si="329"/>
        <v>0</v>
      </c>
      <c r="W159" s="29">
        <f t="shared" si="329"/>
        <v>0</v>
      </c>
      <c r="X159" s="30">
        <f t="shared" si="305"/>
        <v>0</v>
      </c>
      <c r="Y159" s="29">
        <f t="shared" ref="Y159:AA159" si="330">IF(ISBLANK($A159),"",sum(AH159,AN159,AT159,AZ159,BF159,BL159,BR159,BX159,CD159,CJ159,CP159,CV159,DB159,DH159,DN159,DT159,DZ159,EF159,EL159,ER159,EX159))</f>
        <v>0</v>
      </c>
      <c r="Z159" s="29">
        <f t="shared" si="330"/>
        <v>0</v>
      </c>
      <c r="AA159" s="29">
        <f t="shared" si="330"/>
        <v>0</v>
      </c>
      <c r="AB159" s="30">
        <f t="shared" si="222"/>
        <v>0</v>
      </c>
      <c r="AC159" s="31" t="str">
        <f t="shared" si="8"/>
        <v/>
      </c>
      <c r="AD159" s="48" t="str">
        <f t="shared" si="169"/>
        <v>20+</v>
      </c>
      <c r="AE159" s="33"/>
      <c r="AF159" s="33"/>
      <c r="AG159" s="33"/>
      <c r="AH159" s="33"/>
      <c r="AI159" s="33"/>
      <c r="AJ159" s="33"/>
      <c r="AK159" s="33"/>
      <c r="AL159" s="33"/>
      <c r="AM159" s="33"/>
      <c r="AN159" s="33"/>
      <c r="AO159" s="33"/>
      <c r="AP159" s="33"/>
      <c r="AQ159" s="33"/>
      <c r="AR159" s="33"/>
      <c r="AS159" s="33"/>
      <c r="AT159" s="33"/>
      <c r="AU159" s="33"/>
      <c r="AV159" s="33"/>
      <c r="AW159" s="33"/>
      <c r="AX159" s="33"/>
      <c r="AY159" s="33"/>
      <c r="AZ159" s="33"/>
      <c r="BA159" s="33"/>
      <c r="BB159" s="33"/>
      <c r="BC159" s="33"/>
      <c r="BD159" s="33"/>
      <c r="BE159" s="33"/>
      <c r="BF159" s="33"/>
      <c r="BG159" s="33"/>
      <c r="BH159" s="33"/>
      <c r="BI159" s="33"/>
      <c r="BJ159" s="33"/>
      <c r="BK159" s="33"/>
      <c r="BL159" s="33"/>
      <c r="BM159" s="33"/>
      <c r="BN159" s="33"/>
      <c r="BO159" s="33"/>
      <c r="BP159" s="33"/>
      <c r="BQ159" s="33"/>
      <c r="BR159" s="33"/>
      <c r="BS159" s="33"/>
      <c r="BT159" s="33"/>
      <c r="BU159" s="33"/>
      <c r="BV159" s="33"/>
      <c r="BW159" s="33"/>
      <c r="BX159" s="33"/>
      <c r="BY159" s="33"/>
      <c r="BZ159" s="33"/>
      <c r="CA159" s="33"/>
      <c r="CB159" s="33"/>
      <c r="CC159" s="33"/>
      <c r="CD159" s="33"/>
      <c r="CE159" s="33"/>
      <c r="CF159" s="33"/>
      <c r="CG159" s="33"/>
      <c r="CH159" s="33"/>
      <c r="CI159" s="33"/>
      <c r="CJ159" s="33"/>
      <c r="CK159" s="33"/>
      <c r="CL159" s="33"/>
      <c r="CM159" s="33"/>
      <c r="CN159" s="33"/>
      <c r="CO159" s="33"/>
      <c r="CP159" s="33"/>
      <c r="CQ159" s="33"/>
      <c r="CR159" s="33"/>
      <c r="CS159" s="33"/>
      <c r="CT159" s="33"/>
      <c r="CU159" s="33"/>
      <c r="CV159" s="33"/>
      <c r="CW159" s="33"/>
      <c r="CX159" s="33"/>
      <c r="CY159" s="33"/>
      <c r="CZ159" s="33"/>
      <c r="DA159" s="33"/>
      <c r="DB159" s="33"/>
      <c r="DC159" s="33"/>
      <c r="DD159" s="33"/>
      <c r="DE159" s="33"/>
      <c r="DF159" s="33"/>
      <c r="DG159" s="33"/>
      <c r="DH159" s="33"/>
      <c r="DI159" s="33"/>
      <c r="DJ159" s="33"/>
      <c r="DK159" s="33"/>
      <c r="DL159" s="33"/>
      <c r="DM159" s="33"/>
      <c r="DN159" s="33"/>
      <c r="DO159" s="33"/>
      <c r="DP159" s="33"/>
      <c r="DQ159" s="33"/>
      <c r="DR159" s="33"/>
      <c r="DS159" s="33"/>
      <c r="DT159" s="33"/>
      <c r="DU159" s="33"/>
      <c r="DV159" s="33"/>
      <c r="DW159" s="33"/>
      <c r="DX159" s="33"/>
      <c r="DY159" s="33"/>
      <c r="DZ159" s="33"/>
      <c r="EA159" s="33"/>
      <c r="EB159" s="33"/>
      <c r="EC159" s="33"/>
      <c r="ED159" s="33"/>
      <c r="EE159" s="33"/>
      <c r="EF159" s="33"/>
      <c r="EG159" s="33"/>
      <c r="EH159" s="33"/>
      <c r="EI159" s="33"/>
      <c r="EJ159" s="33"/>
      <c r="EK159" s="33"/>
      <c r="EL159" s="33"/>
      <c r="EM159" s="33"/>
      <c r="EN159" s="33"/>
      <c r="EO159" s="33"/>
      <c r="EP159" s="33"/>
      <c r="EQ159" s="33"/>
      <c r="ER159" s="33"/>
      <c r="ES159" s="33"/>
      <c r="ET159" s="33"/>
      <c r="EU159" s="33"/>
      <c r="EV159" s="33"/>
      <c r="EW159" s="33"/>
      <c r="EX159" s="33"/>
      <c r="EY159" s="33"/>
      <c r="EZ159" s="33"/>
      <c r="FA159" s="23" t="s">
        <v>887</v>
      </c>
      <c r="FB159" s="23"/>
      <c r="FC159" s="23"/>
      <c r="FD159" s="23"/>
    </row>
    <row r="160">
      <c r="A160" s="22" t="s">
        <v>888</v>
      </c>
      <c r="B160" s="23" t="s">
        <v>889</v>
      </c>
      <c r="C160" s="24" t="s">
        <v>92</v>
      </c>
      <c r="D160" s="23" t="s">
        <v>18</v>
      </c>
      <c r="E160" s="25"/>
      <c r="F160" s="25"/>
      <c r="G160" s="23" t="s">
        <v>890</v>
      </c>
      <c r="H160" s="23" t="s">
        <v>321</v>
      </c>
      <c r="I160" s="23" t="s">
        <v>13</v>
      </c>
      <c r="J160" s="23" t="s">
        <v>13</v>
      </c>
      <c r="K160" s="23" t="s">
        <v>272</v>
      </c>
      <c r="L160" s="23" t="s">
        <v>296</v>
      </c>
      <c r="M160" s="23" t="s">
        <v>106</v>
      </c>
      <c r="N160" s="26">
        <v>42402.0</v>
      </c>
      <c r="O160" s="26"/>
      <c r="P160" s="27"/>
      <c r="Q160" s="28"/>
      <c r="R160" s="28"/>
      <c r="S160" s="28"/>
      <c r="T160" s="28">
        <f t="shared" si="3"/>
        <v>1121</v>
      </c>
      <c r="U160" s="29">
        <f t="shared" ref="U160:W160" si="331">IF(ISBLANK($A160),"",sum(AE160,AK160,AQ160,AW160,BC160,BI160,BO160,BU160,CA160,CG160,CM160,CS160,CY160,DE160,DK160,DQ160,DW160,EC160,EI160,EO160,EU160))</f>
        <v>6</v>
      </c>
      <c r="V160" s="29">
        <f t="shared" si="331"/>
        <v>0</v>
      </c>
      <c r="W160" s="29">
        <f t="shared" si="331"/>
        <v>0</v>
      </c>
      <c r="X160" s="30">
        <f t="shared" si="305"/>
        <v>6</v>
      </c>
      <c r="Y160" s="29">
        <f t="shared" ref="Y160:AA160" si="332">IF(ISBLANK($A160),"",sum(AH160,AN160,AT160,AZ160,BF160,BL160,BR160,BX160,CD160,CJ160,CP160,CV160,DB160,DH160,DN160,DT160,DZ160,EF160,EL160,ER160,EX160))</f>
        <v>3</v>
      </c>
      <c r="Z160" s="29">
        <f t="shared" si="332"/>
        <v>2</v>
      </c>
      <c r="AA160" s="29">
        <f t="shared" si="332"/>
        <v>0</v>
      </c>
      <c r="AB160" s="30">
        <f t="shared" si="222"/>
        <v>5</v>
      </c>
      <c r="AC160" s="31">
        <f t="shared" si="8"/>
        <v>0.5</v>
      </c>
      <c r="AD160" s="48" t="str">
        <f t="shared" si="169"/>
        <v>20+</v>
      </c>
      <c r="AE160" s="33"/>
      <c r="AF160" s="33"/>
      <c r="AG160" s="33"/>
      <c r="AH160" s="33"/>
      <c r="AI160" s="33"/>
      <c r="AJ160" s="33"/>
      <c r="AK160" s="22">
        <v>5.0</v>
      </c>
      <c r="AL160" s="33"/>
      <c r="AM160" s="33"/>
      <c r="AN160" s="22">
        <v>2.0</v>
      </c>
      <c r="AO160" s="33"/>
      <c r="AP160" s="33"/>
      <c r="AQ160" s="33"/>
      <c r="AR160" s="33"/>
      <c r="AS160" s="33"/>
      <c r="AT160" s="33"/>
      <c r="AU160" s="33"/>
      <c r="AV160" s="33"/>
      <c r="AW160" s="33"/>
      <c r="AX160" s="33"/>
      <c r="AY160" s="33"/>
      <c r="AZ160" s="33"/>
      <c r="BA160" s="33"/>
      <c r="BB160" s="33"/>
      <c r="BC160" s="33"/>
      <c r="BD160" s="33"/>
      <c r="BE160" s="33"/>
      <c r="BF160" s="22">
        <v>1.0</v>
      </c>
      <c r="BG160" s="33"/>
      <c r="BH160" s="33"/>
      <c r="BI160" s="33"/>
      <c r="BJ160" s="33"/>
      <c r="BK160" s="33"/>
      <c r="BL160" s="33"/>
      <c r="BM160" s="22">
        <v>2.0</v>
      </c>
      <c r="BN160" s="33"/>
      <c r="BO160" s="22">
        <v>1.0</v>
      </c>
      <c r="BP160" s="33"/>
      <c r="BQ160" s="33"/>
      <c r="BR160" s="33"/>
      <c r="BS160" s="33"/>
      <c r="BT160" s="33"/>
      <c r="BU160" s="33"/>
      <c r="BV160" s="33"/>
      <c r="BW160" s="33"/>
      <c r="BX160" s="33"/>
      <c r="BY160" s="33"/>
      <c r="BZ160" s="33"/>
      <c r="CA160" s="33"/>
      <c r="CB160" s="33"/>
      <c r="CC160" s="33"/>
      <c r="CD160" s="33"/>
      <c r="CE160" s="33"/>
      <c r="CF160" s="33"/>
      <c r="CG160" s="33"/>
      <c r="CH160" s="33"/>
      <c r="CI160" s="33"/>
      <c r="CJ160" s="33"/>
      <c r="CK160" s="33"/>
      <c r="CL160" s="33"/>
      <c r="CM160" s="33"/>
      <c r="CN160" s="33"/>
      <c r="CO160" s="33"/>
      <c r="CP160" s="33"/>
      <c r="CQ160" s="33"/>
      <c r="CR160" s="33"/>
      <c r="CS160" s="33"/>
      <c r="CT160" s="33"/>
      <c r="CU160" s="33"/>
      <c r="CV160" s="33"/>
      <c r="CW160" s="33"/>
      <c r="CX160" s="33"/>
      <c r="CY160" s="33"/>
      <c r="CZ160" s="33"/>
      <c r="DA160" s="33"/>
      <c r="DB160" s="33"/>
      <c r="DC160" s="33"/>
      <c r="DD160" s="33"/>
      <c r="DE160" s="33"/>
      <c r="DF160" s="33"/>
      <c r="DG160" s="33"/>
      <c r="DH160" s="33"/>
      <c r="DI160" s="33"/>
      <c r="DJ160" s="33"/>
      <c r="DK160" s="33"/>
      <c r="DL160" s="33"/>
      <c r="DM160" s="33"/>
      <c r="DN160" s="33"/>
      <c r="DO160" s="33"/>
      <c r="DP160" s="33"/>
      <c r="DQ160" s="33"/>
      <c r="DR160" s="33"/>
      <c r="DS160" s="33"/>
      <c r="DT160" s="33"/>
      <c r="DU160" s="33"/>
      <c r="DV160" s="33"/>
      <c r="DW160" s="33"/>
      <c r="DX160" s="33"/>
      <c r="DY160" s="33"/>
      <c r="DZ160" s="33"/>
      <c r="EA160" s="33"/>
      <c r="EB160" s="33"/>
      <c r="EC160" s="33"/>
      <c r="ED160" s="33"/>
      <c r="EE160" s="33"/>
      <c r="EF160" s="33"/>
      <c r="EG160" s="33"/>
      <c r="EH160" s="33"/>
      <c r="EI160" s="33"/>
      <c r="EJ160" s="33"/>
      <c r="EK160" s="33"/>
      <c r="EL160" s="33"/>
      <c r="EM160" s="33"/>
      <c r="EN160" s="33"/>
      <c r="EO160" s="33"/>
      <c r="EP160" s="33"/>
      <c r="EQ160" s="33"/>
      <c r="ER160" s="33"/>
      <c r="ES160" s="33"/>
      <c r="ET160" s="33"/>
      <c r="EU160" s="33"/>
      <c r="EV160" s="33"/>
      <c r="EW160" s="33"/>
      <c r="EX160" s="33"/>
      <c r="EY160" s="33"/>
      <c r="EZ160" s="33"/>
      <c r="FA160" s="23" t="s">
        <v>891</v>
      </c>
      <c r="FB160" s="23"/>
      <c r="FC160" s="23"/>
      <c r="FD160" s="23"/>
    </row>
    <row r="161">
      <c r="A161" s="22" t="s">
        <v>892</v>
      </c>
      <c r="B161" s="23" t="s">
        <v>893</v>
      </c>
      <c r="C161" s="24" t="s">
        <v>82</v>
      </c>
      <c r="D161" s="23" t="s">
        <v>18</v>
      </c>
      <c r="E161" s="25"/>
      <c r="F161" s="25"/>
      <c r="G161" s="23" t="s">
        <v>894</v>
      </c>
      <c r="H161" s="23" t="s">
        <v>779</v>
      </c>
      <c r="I161" s="23" t="s">
        <v>13</v>
      </c>
      <c r="J161" s="23" t="s">
        <v>13</v>
      </c>
      <c r="K161" s="23" t="s">
        <v>272</v>
      </c>
      <c r="L161" s="23" t="s">
        <v>895</v>
      </c>
      <c r="M161" s="23" t="s">
        <v>50</v>
      </c>
      <c r="N161" s="26">
        <v>42404.0</v>
      </c>
      <c r="O161" s="26">
        <v>42404.0</v>
      </c>
      <c r="P161" s="27"/>
      <c r="Q161" s="28"/>
      <c r="R161" s="28"/>
      <c r="S161" s="28"/>
      <c r="T161" s="28">
        <f t="shared" si="3"/>
        <v>1119</v>
      </c>
      <c r="U161" s="29">
        <f t="shared" ref="U161:W161" si="333">IF(ISBLANK($A161),"",sum(AE161,AK161,AQ161,AW161,BC161,BI161,BO161,BU161,CA161,CG161,CM161,CS161,CY161,DE161,DK161,DQ161,DW161,EC161,EI161,EO161,EU161))</f>
        <v>3</v>
      </c>
      <c r="V161" s="29">
        <f t="shared" si="333"/>
        <v>2</v>
      </c>
      <c r="W161" s="29">
        <f t="shared" si="333"/>
        <v>0</v>
      </c>
      <c r="X161" s="30">
        <f t="shared" si="305"/>
        <v>5</v>
      </c>
      <c r="Y161" s="29">
        <f t="shared" ref="Y161:AA161" si="334">IF(ISBLANK($A161),"",sum(AH161,AN161,AT161,AZ161,BF161,BL161,BR161,BX161,CD161,CJ161,CP161,CV161,DB161,DH161,DN161,DT161,DZ161,EF161,EL161,ER161,EX161))</f>
        <v>3</v>
      </c>
      <c r="Z161" s="29">
        <f t="shared" si="334"/>
        <v>3</v>
      </c>
      <c r="AA161" s="29">
        <f t="shared" si="334"/>
        <v>0</v>
      </c>
      <c r="AB161" s="30">
        <f t="shared" si="222"/>
        <v>6</v>
      </c>
      <c r="AC161" s="31">
        <f t="shared" si="8"/>
        <v>0.6</v>
      </c>
      <c r="AD161" s="48" t="str">
        <f t="shared" si="169"/>
        <v>20+</v>
      </c>
      <c r="AE161" s="33"/>
      <c r="AF161" s="33"/>
      <c r="AG161" s="33"/>
      <c r="AH161" s="33"/>
      <c r="AI161" s="33"/>
      <c r="AJ161" s="33"/>
      <c r="AK161" s="22">
        <v>1.0</v>
      </c>
      <c r="AL161" s="22">
        <v>1.0</v>
      </c>
      <c r="AM161" s="33"/>
      <c r="AN161" s="22">
        <v>2.0</v>
      </c>
      <c r="AO161" s="33"/>
      <c r="AP161" s="33"/>
      <c r="AQ161" s="33"/>
      <c r="AR161" s="22">
        <v>1.0</v>
      </c>
      <c r="AS161" s="33"/>
      <c r="AT161" s="33"/>
      <c r="AU161" s="33"/>
      <c r="AV161" s="33"/>
      <c r="AW161" s="22">
        <v>1.0</v>
      </c>
      <c r="AX161" s="33"/>
      <c r="AY161" s="33"/>
      <c r="AZ161" s="33"/>
      <c r="BA161" s="33"/>
      <c r="BB161" s="33"/>
      <c r="BC161" s="22">
        <v>1.0</v>
      </c>
      <c r="BD161" s="33"/>
      <c r="BE161" s="33"/>
      <c r="BF161" s="22">
        <v>1.0</v>
      </c>
      <c r="BG161" s="22">
        <v>1.0</v>
      </c>
      <c r="BH161" s="33"/>
      <c r="BI161" s="33"/>
      <c r="BJ161" s="33"/>
      <c r="BK161" s="33"/>
      <c r="BL161" s="33"/>
      <c r="BM161" s="22">
        <v>2.0</v>
      </c>
      <c r="BN161" s="33"/>
      <c r="BO161" s="33"/>
      <c r="BP161" s="33"/>
      <c r="BQ161" s="33"/>
      <c r="BR161" s="33"/>
      <c r="BS161" s="33"/>
      <c r="BT161" s="33"/>
      <c r="BU161" s="33"/>
      <c r="BV161" s="33"/>
      <c r="BW161" s="33"/>
      <c r="BX161" s="33"/>
      <c r="BY161" s="33"/>
      <c r="BZ161" s="33"/>
      <c r="CA161" s="33"/>
      <c r="CB161" s="33"/>
      <c r="CC161" s="33"/>
      <c r="CD161" s="33"/>
      <c r="CE161" s="33"/>
      <c r="CF161" s="33"/>
      <c r="CG161" s="33"/>
      <c r="CH161" s="33"/>
      <c r="CI161" s="33"/>
      <c r="CJ161" s="33"/>
      <c r="CK161" s="33"/>
      <c r="CL161" s="33"/>
      <c r="CM161" s="33"/>
      <c r="CN161" s="33"/>
      <c r="CO161" s="33"/>
      <c r="CP161" s="33"/>
      <c r="CQ161" s="33"/>
      <c r="CR161" s="33"/>
      <c r="CS161" s="33"/>
      <c r="CT161" s="33"/>
      <c r="CU161" s="33"/>
      <c r="CV161" s="33"/>
      <c r="CW161" s="33"/>
      <c r="CX161" s="33"/>
      <c r="CY161" s="33"/>
      <c r="CZ161" s="33"/>
      <c r="DA161" s="33"/>
      <c r="DB161" s="33"/>
      <c r="DC161" s="33"/>
      <c r="DD161" s="33"/>
      <c r="DE161" s="33"/>
      <c r="DF161" s="33"/>
      <c r="DG161" s="33"/>
      <c r="DH161" s="33"/>
      <c r="DI161" s="33"/>
      <c r="DJ161" s="33"/>
      <c r="DK161" s="33"/>
      <c r="DL161" s="33"/>
      <c r="DM161" s="33"/>
      <c r="DN161" s="33"/>
      <c r="DO161" s="33"/>
      <c r="DP161" s="33"/>
      <c r="DQ161" s="33"/>
      <c r="DR161" s="33"/>
      <c r="DS161" s="33"/>
      <c r="DT161" s="33"/>
      <c r="DU161" s="33"/>
      <c r="DV161" s="33"/>
      <c r="DW161" s="33"/>
      <c r="DX161" s="33"/>
      <c r="DY161" s="33"/>
      <c r="DZ161" s="33"/>
      <c r="EA161" s="33"/>
      <c r="EB161" s="33"/>
      <c r="EC161" s="33"/>
      <c r="ED161" s="33"/>
      <c r="EE161" s="33"/>
      <c r="EF161" s="33"/>
      <c r="EG161" s="33"/>
      <c r="EH161" s="33"/>
      <c r="EI161" s="33"/>
      <c r="EJ161" s="33"/>
      <c r="EK161" s="33"/>
      <c r="EL161" s="33"/>
      <c r="EM161" s="33"/>
      <c r="EN161" s="33"/>
      <c r="EO161" s="33"/>
      <c r="EP161" s="33"/>
      <c r="EQ161" s="33"/>
      <c r="ER161" s="33"/>
      <c r="ES161" s="33"/>
      <c r="ET161" s="33"/>
      <c r="EU161" s="33"/>
      <c r="EV161" s="33"/>
      <c r="EW161" s="33"/>
      <c r="EX161" s="33"/>
      <c r="EY161" s="33"/>
      <c r="EZ161" s="33"/>
      <c r="FA161" s="23" t="s">
        <v>896</v>
      </c>
      <c r="FB161" s="23"/>
      <c r="FC161" s="23"/>
      <c r="FD161" s="23"/>
    </row>
    <row r="162">
      <c r="A162" s="22" t="s">
        <v>897</v>
      </c>
      <c r="B162" s="23" t="s">
        <v>436</v>
      </c>
      <c r="C162" s="24" t="s">
        <v>82</v>
      </c>
      <c r="D162" s="23" t="s">
        <v>18</v>
      </c>
      <c r="E162" s="25"/>
      <c r="F162" s="25"/>
      <c r="G162" s="23" t="s">
        <v>663</v>
      </c>
      <c r="H162" s="23" t="s">
        <v>779</v>
      </c>
      <c r="I162" s="23" t="s">
        <v>13</v>
      </c>
      <c r="J162" s="23" t="s">
        <v>13</v>
      </c>
      <c r="K162" s="23" t="s">
        <v>272</v>
      </c>
      <c r="L162" s="23" t="s">
        <v>898</v>
      </c>
      <c r="M162" s="23" t="s">
        <v>130</v>
      </c>
      <c r="N162" s="26">
        <v>42404.0</v>
      </c>
      <c r="O162" s="26">
        <v>42404.0</v>
      </c>
      <c r="P162" s="27"/>
      <c r="Q162" s="28"/>
      <c r="R162" s="28"/>
      <c r="S162" s="28"/>
      <c r="T162" s="28">
        <f t="shared" si="3"/>
        <v>1119</v>
      </c>
      <c r="U162" s="29">
        <f t="shared" ref="U162:W162" si="335">IF(ISBLANK($A162),"",sum(AE162,AK162,AQ162,AW162,BC162,BI162,BO162,BU162,CA162,CG162,CM162,CS162,CY162,DE162,DK162,DQ162,DW162,EC162,EI162,EO162,EU162))</f>
        <v>1</v>
      </c>
      <c r="V162" s="29">
        <f t="shared" si="335"/>
        <v>4</v>
      </c>
      <c r="W162" s="29">
        <f t="shared" si="335"/>
        <v>0</v>
      </c>
      <c r="X162" s="30">
        <f t="shared" si="305"/>
        <v>5</v>
      </c>
      <c r="Y162" s="29">
        <f t="shared" ref="Y162:AA162" si="336">IF(ISBLANK($A162),"",sum(AH162,AN162,AT162,AZ162,BF162,BL162,BR162,BX162,CD162,CJ162,CP162,CV162,DB162,DH162,DN162,DT162,DZ162,EF162,EL162,ER162,EX162))</f>
        <v>5</v>
      </c>
      <c r="Z162" s="29">
        <f t="shared" si="336"/>
        <v>4</v>
      </c>
      <c r="AA162" s="29">
        <f t="shared" si="336"/>
        <v>0</v>
      </c>
      <c r="AB162" s="30">
        <f t="shared" si="222"/>
        <v>9</v>
      </c>
      <c r="AC162" s="31">
        <f t="shared" si="8"/>
        <v>1</v>
      </c>
      <c r="AD162" s="48" t="str">
        <f t="shared" si="169"/>
        <v>20+</v>
      </c>
      <c r="AE162" s="33"/>
      <c r="AF162" s="33"/>
      <c r="AG162" s="33"/>
      <c r="AH162" s="33"/>
      <c r="AI162" s="33"/>
      <c r="AJ162" s="33"/>
      <c r="AK162" s="22">
        <v>1.0</v>
      </c>
      <c r="AL162" s="22">
        <v>2.0</v>
      </c>
      <c r="AM162" s="33"/>
      <c r="AN162" s="22">
        <v>2.0</v>
      </c>
      <c r="AO162" s="33"/>
      <c r="AP162" s="33"/>
      <c r="AQ162" s="33"/>
      <c r="AR162" s="22">
        <v>2.0</v>
      </c>
      <c r="AS162" s="33"/>
      <c r="AT162" s="22">
        <v>1.0</v>
      </c>
      <c r="AU162" s="33"/>
      <c r="AV162" s="33"/>
      <c r="AW162" s="33"/>
      <c r="AX162" s="22"/>
      <c r="AY162" s="33"/>
      <c r="AZ162" s="22"/>
      <c r="BA162" s="33"/>
      <c r="BB162" s="33"/>
      <c r="BC162" s="33"/>
      <c r="BD162" s="33"/>
      <c r="BE162" s="33"/>
      <c r="BF162" s="22">
        <v>2.0</v>
      </c>
      <c r="BG162" s="22">
        <v>1.0</v>
      </c>
      <c r="BH162" s="33"/>
      <c r="BI162" s="33"/>
      <c r="BJ162" s="33"/>
      <c r="BK162" s="33"/>
      <c r="BL162" s="33"/>
      <c r="BM162" s="22">
        <v>3.0</v>
      </c>
      <c r="BN162" s="33"/>
      <c r="BO162" s="33"/>
      <c r="BP162" s="33"/>
      <c r="BQ162" s="33"/>
      <c r="BR162" s="33"/>
      <c r="BS162" s="33"/>
      <c r="BT162" s="33"/>
      <c r="BU162" s="33"/>
      <c r="BV162" s="33"/>
      <c r="BW162" s="33"/>
      <c r="BX162" s="33"/>
      <c r="BY162" s="33"/>
      <c r="BZ162" s="33"/>
      <c r="CA162" s="33"/>
      <c r="CB162" s="33"/>
      <c r="CC162" s="33"/>
      <c r="CD162" s="33"/>
      <c r="CE162" s="33"/>
      <c r="CF162" s="33"/>
      <c r="CG162" s="33"/>
      <c r="CH162" s="33"/>
      <c r="CI162" s="33"/>
      <c r="CJ162" s="33"/>
      <c r="CK162" s="33"/>
      <c r="CL162" s="33"/>
      <c r="CM162" s="33"/>
      <c r="CN162" s="33"/>
      <c r="CO162" s="33"/>
      <c r="CP162" s="33"/>
      <c r="CQ162" s="33"/>
      <c r="CR162" s="33"/>
      <c r="CS162" s="33"/>
      <c r="CT162" s="33"/>
      <c r="CU162" s="33"/>
      <c r="CV162" s="33"/>
      <c r="CW162" s="33"/>
      <c r="CX162" s="33"/>
      <c r="CY162" s="33"/>
      <c r="CZ162" s="33"/>
      <c r="DA162" s="33"/>
      <c r="DB162" s="33"/>
      <c r="DC162" s="33"/>
      <c r="DD162" s="33"/>
      <c r="DE162" s="33"/>
      <c r="DF162" s="33"/>
      <c r="DG162" s="33"/>
      <c r="DH162" s="33"/>
      <c r="DI162" s="33"/>
      <c r="DJ162" s="33"/>
      <c r="DK162" s="33"/>
      <c r="DL162" s="33"/>
      <c r="DM162" s="33"/>
      <c r="DN162" s="33"/>
      <c r="DO162" s="33"/>
      <c r="DP162" s="33"/>
      <c r="DQ162" s="33"/>
      <c r="DR162" s="33"/>
      <c r="DS162" s="33"/>
      <c r="DT162" s="33"/>
      <c r="DU162" s="33"/>
      <c r="DV162" s="33"/>
      <c r="DW162" s="33"/>
      <c r="DX162" s="33"/>
      <c r="DY162" s="33"/>
      <c r="DZ162" s="33"/>
      <c r="EA162" s="33"/>
      <c r="EB162" s="33"/>
      <c r="EC162" s="33"/>
      <c r="ED162" s="33"/>
      <c r="EE162" s="33"/>
      <c r="EF162" s="33"/>
      <c r="EG162" s="33"/>
      <c r="EH162" s="33"/>
      <c r="EI162" s="33"/>
      <c r="EJ162" s="33"/>
      <c r="EK162" s="33"/>
      <c r="EL162" s="33"/>
      <c r="EM162" s="33"/>
      <c r="EN162" s="33"/>
      <c r="EO162" s="33"/>
      <c r="EP162" s="33"/>
      <c r="EQ162" s="33"/>
      <c r="ER162" s="33"/>
      <c r="ES162" s="33"/>
      <c r="ET162" s="33"/>
      <c r="EU162" s="33"/>
      <c r="EV162" s="33"/>
      <c r="EW162" s="33"/>
      <c r="EX162" s="33"/>
      <c r="EY162" s="33"/>
      <c r="EZ162" s="33"/>
      <c r="FA162" s="23" t="s">
        <v>899</v>
      </c>
      <c r="FB162" s="23"/>
      <c r="FC162" s="23"/>
      <c r="FD162" s="23"/>
    </row>
    <row r="163">
      <c r="A163" s="22" t="s">
        <v>900</v>
      </c>
      <c r="B163" s="23" t="s">
        <v>673</v>
      </c>
      <c r="C163" s="24" t="s">
        <v>82</v>
      </c>
      <c r="D163" s="23" t="s">
        <v>18</v>
      </c>
      <c r="E163" s="25"/>
      <c r="F163" s="25"/>
      <c r="G163" s="23" t="s">
        <v>814</v>
      </c>
      <c r="H163" s="23" t="s">
        <v>779</v>
      </c>
      <c r="I163" s="23" t="s">
        <v>13</v>
      </c>
      <c r="J163" s="23" t="s">
        <v>13</v>
      </c>
      <c r="K163" s="23" t="s">
        <v>272</v>
      </c>
      <c r="L163" s="23" t="s">
        <v>327</v>
      </c>
      <c r="M163" s="23" t="s">
        <v>85</v>
      </c>
      <c r="N163" s="26">
        <v>42411.0</v>
      </c>
      <c r="O163" s="26">
        <v>42411.0</v>
      </c>
      <c r="P163" s="27"/>
      <c r="Q163" s="28"/>
      <c r="R163" s="28"/>
      <c r="S163" s="28"/>
      <c r="T163" s="28">
        <f t="shared" si="3"/>
        <v>1112</v>
      </c>
      <c r="U163" s="29">
        <f t="shared" ref="U163:W163" si="337">IF(ISBLANK($A163),"",sum(AE163,AK163,AQ163,AW163,BC163,BI163,BO163,BU163,CA163,CG163,CM163,CS163,CY163,DE163,DK163,DQ163,DW163,EC163,EI163,EO163,EU163))</f>
        <v>1</v>
      </c>
      <c r="V163" s="29">
        <f t="shared" si="337"/>
        <v>1</v>
      </c>
      <c r="W163" s="29">
        <f t="shared" si="337"/>
        <v>0</v>
      </c>
      <c r="X163" s="30">
        <f t="shared" si="305"/>
        <v>2</v>
      </c>
      <c r="Y163" s="29">
        <f t="shared" ref="Y163:AA163" si="338">IF(ISBLANK($A163),"",sum(AH163,AN163,AT163,AZ163,BF163,BL163,BR163,BX163,CD163,CJ163,CP163,CV163,DB163,DH163,DN163,DT163,DZ163,EF163,EL163,ER163,EX163))</f>
        <v>2</v>
      </c>
      <c r="Z163" s="29">
        <f t="shared" si="338"/>
        <v>0</v>
      </c>
      <c r="AA163" s="29">
        <f t="shared" si="338"/>
        <v>0</v>
      </c>
      <c r="AB163" s="30">
        <f t="shared" si="222"/>
        <v>2</v>
      </c>
      <c r="AC163" s="31">
        <f t="shared" si="8"/>
        <v>1</v>
      </c>
      <c r="AD163" s="48" t="str">
        <f t="shared" si="169"/>
        <v>20+</v>
      </c>
      <c r="AE163" s="22">
        <v>1.0</v>
      </c>
      <c r="AF163" s="22">
        <v>1.0</v>
      </c>
      <c r="AG163" s="33"/>
      <c r="AH163" s="22">
        <v>2.0</v>
      </c>
      <c r="AI163" s="22"/>
      <c r="AJ163" s="33"/>
      <c r="AK163" s="33"/>
      <c r="AL163" s="33"/>
      <c r="AM163" s="33"/>
      <c r="AN163" s="33"/>
      <c r="AO163" s="33"/>
      <c r="AP163" s="33"/>
      <c r="AQ163" s="33"/>
      <c r="AR163" s="33"/>
      <c r="AS163" s="33"/>
      <c r="AT163" s="33"/>
      <c r="AU163" s="33"/>
      <c r="AV163" s="33"/>
      <c r="AW163" s="33"/>
      <c r="AX163" s="33"/>
      <c r="AY163" s="33"/>
      <c r="AZ163" s="33"/>
      <c r="BA163" s="33"/>
      <c r="BB163" s="33"/>
      <c r="BC163" s="33"/>
      <c r="BD163" s="33"/>
      <c r="BE163" s="33"/>
      <c r="BF163" s="33"/>
      <c r="BG163" s="33"/>
      <c r="BH163" s="33"/>
      <c r="BI163" s="33"/>
      <c r="BJ163" s="33"/>
      <c r="BK163" s="33"/>
      <c r="BL163" s="33"/>
      <c r="BM163" s="33"/>
      <c r="BN163" s="33"/>
      <c r="BO163" s="33"/>
      <c r="BP163" s="33"/>
      <c r="BQ163" s="33"/>
      <c r="BR163" s="33"/>
      <c r="BS163" s="33"/>
      <c r="BT163" s="33"/>
      <c r="BU163" s="33"/>
      <c r="BV163" s="33"/>
      <c r="BW163" s="33"/>
      <c r="BX163" s="33"/>
      <c r="BY163" s="33"/>
      <c r="BZ163" s="33"/>
      <c r="CA163" s="33"/>
      <c r="CB163" s="33"/>
      <c r="CC163" s="33"/>
      <c r="CD163" s="33"/>
      <c r="CE163" s="33"/>
      <c r="CF163" s="33"/>
      <c r="CG163" s="33"/>
      <c r="CH163" s="33"/>
      <c r="CI163" s="33"/>
      <c r="CJ163" s="33"/>
      <c r="CK163" s="33"/>
      <c r="CL163" s="33"/>
      <c r="CM163" s="33"/>
      <c r="CN163" s="33"/>
      <c r="CO163" s="33"/>
      <c r="CP163" s="33"/>
      <c r="CQ163" s="33"/>
      <c r="CR163" s="33"/>
      <c r="CS163" s="33"/>
      <c r="CT163" s="33"/>
      <c r="CU163" s="33"/>
      <c r="CV163" s="33"/>
      <c r="CW163" s="33"/>
      <c r="CX163" s="33"/>
      <c r="CY163" s="33"/>
      <c r="CZ163" s="33"/>
      <c r="DA163" s="33"/>
      <c r="DB163" s="33"/>
      <c r="DC163" s="33"/>
      <c r="DD163" s="33"/>
      <c r="DE163" s="33"/>
      <c r="DF163" s="33"/>
      <c r="DG163" s="33"/>
      <c r="DH163" s="33"/>
      <c r="DI163" s="33"/>
      <c r="DJ163" s="33"/>
      <c r="DK163" s="33"/>
      <c r="DL163" s="33"/>
      <c r="DM163" s="33"/>
      <c r="DN163" s="33"/>
      <c r="DO163" s="33"/>
      <c r="DP163" s="33"/>
      <c r="DQ163" s="33"/>
      <c r="DR163" s="33"/>
      <c r="DS163" s="33"/>
      <c r="DT163" s="33"/>
      <c r="DU163" s="33"/>
      <c r="DV163" s="33"/>
      <c r="DW163" s="33"/>
      <c r="DX163" s="33"/>
      <c r="DY163" s="33"/>
      <c r="DZ163" s="33"/>
      <c r="EA163" s="33"/>
      <c r="EB163" s="33"/>
      <c r="EC163" s="33"/>
      <c r="ED163" s="33"/>
      <c r="EE163" s="33"/>
      <c r="EF163" s="33"/>
      <c r="EG163" s="33"/>
      <c r="EH163" s="33"/>
      <c r="EI163" s="33"/>
      <c r="EJ163" s="33"/>
      <c r="EK163" s="33"/>
      <c r="EL163" s="33"/>
      <c r="EM163" s="33"/>
      <c r="EN163" s="33"/>
      <c r="EO163" s="33"/>
      <c r="EP163" s="33"/>
      <c r="EQ163" s="33"/>
      <c r="ER163" s="33"/>
      <c r="ES163" s="33"/>
      <c r="ET163" s="33"/>
      <c r="EU163" s="33"/>
      <c r="EV163" s="33"/>
      <c r="EW163" s="33"/>
      <c r="EX163" s="33"/>
      <c r="EY163" s="33"/>
      <c r="EZ163" s="33"/>
      <c r="FA163" s="23" t="s">
        <v>901</v>
      </c>
      <c r="FB163" s="23"/>
      <c r="FC163" s="23"/>
      <c r="FD163" s="23"/>
    </row>
    <row r="164">
      <c r="A164" s="22" t="s">
        <v>902</v>
      </c>
      <c r="B164" s="23" t="s">
        <v>903</v>
      </c>
      <c r="C164" s="24" t="s">
        <v>82</v>
      </c>
      <c r="D164" s="23" t="s">
        <v>18</v>
      </c>
      <c r="E164" s="25"/>
      <c r="F164" s="25"/>
      <c r="G164" s="23" t="s">
        <v>599</v>
      </c>
      <c r="H164" s="23" t="s">
        <v>779</v>
      </c>
      <c r="I164" s="23" t="s">
        <v>13</v>
      </c>
      <c r="J164" s="23" t="s">
        <v>13</v>
      </c>
      <c r="K164" s="23" t="s">
        <v>272</v>
      </c>
      <c r="L164" s="23" t="s">
        <v>433</v>
      </c>
      <c r="M164" s="23" t="s">
        <v>106</v>
      </c>
      <c r="N164" s="26">
        <v>42423.0</v>
      </c>
      <c r="O164" s="26">
        <v>42423.0</v>
      </c>
      <c r="P164" s="27"/>
      <c r="Q164" s="28"/>
      <c r="R164" s="28"/>
      <c r="S164" s="28"/>
      <c r="T164" s="28">
        <f t="shared" si="3"/>
        <v>1100</v>
      </c>
      <c r="U164" s="29">
        <f t="shared" ref="U164:W164" si="339">IF(ISBLANK($A164),"",sum(AE164,AK164,AQ164,AW164,BC164,BI164,BO164,BU164,CA164,CG164,CM164,CS164,CY164,DE164,DK164,DQ164,DW164,EC164,EI164,EO164,EU164))</f>
        <v>3</v>
      </c>
      <c r="V164" s="29">
        <f t="shared" si="339"/>
        <v>2</v>
      </c>
      <c r="W164" s="29">
        <f t="shared" si="339"/>
        <v>0</v>
      </c>
      <c r="X164" s="30">
        <f t="shared" si="305"/>
        <v>5</v>
      </c>
      <c r="Y164" s="29">
        <f t="shared" ref="Y164:AA164" si="340">IF(ISBLANK($A164),"",sum(AH164,AN164,AT164,AZ164,BF164,BL164,BR164,BX164,CD164,CJ164,CP164,CV164,DB164,DH164,DN164,DT164,DZ164,EF164,EL164,ER164,EX164))</f>
        <v>4</v>
      </c>
      <c r="Z164" s="29">
        <f t="shared" si="340"/>
        <v>1</v>
      </c>
      <c r="AA164" s="29">
        <f t="shared" si="340"/>
        <v>0</v>
      </c>
      <c r="AB164" s="30">
        <f t="shared" si="222"/>
        <v>5</v>
      </c>
      <c r="AC164" s="31">
        <f t="shared" si="8"/>
        <v>0.8</v>
      </c>
      <c r="AD164" s="48" t="str">
        <f t="shared" si="169"/>
        <v>20+</v>
      </c>
      <c r="AE164" s="33"/>
      <c r="AF164" s="33"/>
      <c r="AG164" s="33"/>
      <c r="AH164" s="33"/>
      <c r="AI164" s="33"/>
      <c r="AJ164" s="33"/>
      <c r="AK164" s="33"/>
      <c r="AL164" s="22">
        <v>1.0</v>
      </c>
      <c r="AM164" s="33"/>
      <c r="AN164" s="22">
        <v>1.0</v>
      </c>
      <c r="AO164" s="33"/>
      <c r="AP164" s="33"/>
      <c r="AQ164" s="33"/>
      <c r="AR164" s="22">
        <v>1.0</v>
      </c>
      <c r="AS164" s="33"/>
      <c r="AT164" s="22">
        <v>1.0</v>
      </c>
      <c r="AU164" s="33"/>
      <c r="AV164" s="33"/>
      <c r="AW164" s="22">
        <v>1.0</v>
      </c>
      <c r="AX164" s="33"/>
      <c r="AY164" s="33"/>
      <c r="AZ164" s="33"/>
      <c r="BA164" s="22">
        <v>1.0</v>
      </c>
      <c r="BB164" s="33"/>
      <c r="BC164" s="22">
        <v>2.0</v>
      </c>
      <c r="BD164" s="33"/>
      <c r="BE164" s="33"/>
      <c r="BF164" s="22">
        <v>2.0</v>
      </c>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33"/>
      <c r="ER164" s="33"/>
      <c r="ES164" s="33"/>
      <c r="ET164" s="33"/>
      <c r="EU164" s="33"/>
      <c r="EV164" s="33"/>
      <c r="EW164" s="33"/>
      <c r="EX164" s="33"/>
      <c r="EY164" s="33"/>
      <c r="EZ164" s="33"/>
      <c r="FA164" s="23" t="s">
        <v>904</v>
      </c>
      <c r="FB164" s="23"/>
      <c r="FC164" s="23"/>
      <c r="FD164" s="23"/>
    </row>
    <row r="165">
      <c r="A165" s="34" t="s">
        <v>905</v>
      </c>
      <c r="B165" s="35" t="s">
        <v>906</v>
      </c>
      <c r="C165" s="49" t="s">
        <v>82</v>
      </c>
      <c r="D165" s="35" t="s">
        <v>18</v>
      </c>
      <c r="E165" s="47"/>
      <c r="F165" s="47"/>
      <c r="G165" s="35" t="s">
        <v>907</v>
      </c>
      <c r="H165" s="35" t="s">
        <v>779</v>
      </c>
      <c r="I165" s="35" t="s">
        <v>13</v>
      </c>
      <c r="J165" s="35" t="s">
        <v>13</v>
      </c>
      <c r="K165" s="35" t="s">
        <v>96</v>
      </c>
      <c r="L165" s="35" t="s">
        <v>409</v>
      </c>
      <c r="M165" s="35" t="s">
        <v>85</v>
      </c>
      <c r="N165" s="38">
        <v>42361.0</v>
      </c>
      <c r="O165" s="38">
        <v>42361.0</v>
      </c>
      <c r="P165" s="39"/>
      <c r="Q165" s="41"/>
      <c r="R165" s="41"/>
      <c r="S165" s="41"/>
      <c r="T165" s="41">
        <f t="shared" si="3"/>
        <v>1162</v>
      </c>
      <c r="U165" s="57">
        <v>0.0</v>
      </c>
      <c r="V165" s="57">
        <v>4.0</v>
      </c>
      <c r="W165" s="42">
        <f>IF(ISBLANK($A165),"",sum(AG165,AM165,AS165,AY165,BE165,BK165,BQ165,BW165,CC165,CI165,CO165,CU165,DA165,DG165,DM165,DS165,DY165,EE165,EK165,EQ165,EW165))</f>
        <v>0</v>
      </c>
      <c r="X165" s="43">
        <f t="shared" si="305"/>
        <v>4</v>
      </c>
      <c r="Y165" s="42">
        <f t="shared" ref="Y165:AA165" si="341">IF(ISBLANK($A165),"",sum(AH165,AN165,AT165,AZ165,BF165,BL165,BR165,BX165,CD165,CJ165,CP165,CV165,DB165,DH165,DN165,DT165,DZ165,EF165,EL165,ER165,EX165))</f>
        <v>7</v>
      </c>
      <c r="Z165" s="42">
        <f t="shared" si="341"/>
        <v>0</v>
      </c>
      <c r="AA165" s="42">
        <f t="shared" si="341"/>
        <v>0</v>
      </c>
      <c r="AB165" s="43">
        <f t="shared" si="222"/>
        <v>7</v>
      </c>
      <c r="AC165" s="44">
        <f t="shared" si="8"/>
        <v>1.75</v>
      </c>
      <c r="AD165" s="32" t="str">
        <f t="shared" si="169"/>
        <v>20+</v>
      </c>
      <c r="AE165" s="46"/>
      <c r="AF165" s="46"/>
      <c r="AG165" s="46"/>
      <c r="AH165" s="46"/>
      <c r="AI165" s="46"/>
      <c r="AJ165" s="46"/>
      <c r="AK165" s="46"/>
      <c r="AL165" s="46"/>
      <c r="AM165" s="46"/>
      <c r="AN165" s="46"/>
      <c r="AO165" s="46"/>
      <c r="AP165" s="46"/>
      <c r="AQ165" s="46"/>
      <c r="AR165" s="51">
        <v>2.0</v>
      </c>
      <c r="AS165" s="46"/>
      <c r="AT165" s="46"/>
      <c r="AU165" s="46"/>
      <c r="AV165" s="46"/>
      <c r="AW165" s="51"/>
      <c r="AX165" s="51">
        <v>1.0</v>
      </c>
      <c r="AY165" s="46"/>
      <c r="AZ165" s="46"/>
      <c r="BA165" s="46"/>
      <c r="BB165" s="46"/>
      <c r="BC165" s="46"/>
      <c r="BD165" s="51">
        <v>1.0</v>
      </c>
      <c r="BE165" s="46"/>
      <c r="BF165" s="51">
        <v>1.0</v>
      </c>
      <c r="BG165" s="46"/>
      <c r="BH165" s="46"/>
      <c r="BI165" s="46"/>
      <c r="BJ165" s="46"/>
      <c r="BK165" s="46"/>
      <c r="BL165" s="51">
        <v>1.0</v>
      </c>
      <c r="BM165" s="46"/>
      <c r="BN165" s="46"/>
      <c r="BO165" s="46"/>
      <c r="BP165" s="51">
        <v>1.0</v>
      </c>
      <c r="BQ165" s="46"/>
      <c r="BR165" s="51">
        <v>2.0</v>
      </c>
      <c r="BS165" s="46"/>
      <c r="BT165" s="46"/>
      <c r="BU165" s="46"/>
      <c r="BV165" s="46"/>
      <c r="BW165" s="46"/>
      <c r="BX165" s="46"/>
      <c r="BY165" s="46"/>
      <c r="BZ165" s="46"/>
      <c r="CA165" s="46"/>
      <c r="CB165" s="46"/>
      <c r="CC165" s="46"/>
      <c r="CD165" s="51">
        <v>3.0</v>
      </c>
      <c r="CE165" s="46"/>
      <c r="CF165" s="46"/>
      <c r="CG165" s="51">
        <v>1.0</v>
      </c>
      <c r="CH165" s="46"/>
      <c r="CI165" s="46"/>
      <c r="CJ165" s="46"/>
      <c r="CK165" s="46"/>
      <c r="CL165" s="46"/>
      <c r="CM165" s="46"/>
      <c r="CN165" s="46"/>
      <c r="CO165" s="46"/>
      <c r="CP165" s="46"/>
      <c r="CQ165" s="46"/>
      <c r="CR165" s="46"/>
      <c r="CS165" s="46"/>
      <c r="CT165" s="46"/>
      <c r="CU165" s="46"/>
      <c r="CV165" s="46"/>
      <c r="CW165" s="46"/>
      <c r="CX165" s="46"/>
      <c r="CY165" s="46"/>
      <c r="CZ165" s="46"/>
      <c r="DA165" s="46"/>
      <c r="DB165" s="46"/>
      <c r="DC165" s="46"/>
      <c r="DD165" s="46"/>
      <c r="DE165" s="46"/>
      <c r="DF165" s="46"/>
      <c r="DG165" s="46"/>
      <c r="DH165" s="46"/>
      <c r="DI165" s="46"/>
      <c r="DJ165" s="46"/>
      <c r="DK165" s="46"/>
      <c r="DL165" s="46"/>
      <c r="DM165" s="46"/>
      <c r="DN165" s="46"/>
      <c r="DO165" s="46"/>
      <c r="DP165" s="46"/>
      <c r="DQ165" s="46"/>
      <c r="DR165" s="46"/>
      <c r="DS165" s="46"/>
      <c r="DT165" s="46"/>
      <c r="DU165" s="46"/>
      <c r="DV165" s="46"/>
      <c r="DW165" s="46"/>
      <c r="DX165" s="46"/>
      <c r="DY165" s="46"/>
      <c r="DZ165" s="46"/>
      <c r="EA165" s="46"/>
      <c r="EB165" s="46"/>
      <c r="EC165" s="46"/>
      <c r="ED165" s="46"/>
      <c r="EE165" s="46"/>
      <c r="EF165" s="46"/>
      <c r="EG165" s="46"/>
      <c r="EH165" s="46"/>
      <c r="EI165" s="46"/>
      <c r="EJ165" s="46"/>
      <c r="EK165" s="46"/>
      <c r="EL165" s="46"/>
      <c r="EM165" s="46"/>
      <c r="EN165" s="46"/>
      <c r="EO165" s="46"/>
      <c r="EP165" s="46"/>
      <c r="EQ165" s="46"/>
      <c r="ER165" s="46"/>
      <c r="ES165" s="46"/>
      <c r="ET165" s="46"/>
      <c r="EU165" s="46"/>
      <c r="EV165" s="46"/>
      <c r="EW165" s="46"/>
      <c r="EX165" s="46"/>
      <c r="EY165" s="46"/>
      <c r="EZ165" s="46"/>
      <c r="FA165" s="35" t="s">
        <v>908</v>
      </c>
      <c r="FB165" s="35"/>
      <c r="FC165" s="35"/>
      <c r="FD165" s="35"/>
    </row>
    <row r="166">
      <c r="A166" s="34" t="s">
        <v>909</v>
      </c>
      <c r="B166" s="35" t="s">
        <v>499</v>
      </c>
      <c r="C166" s="49" t="s">
        <v>102</v>
      </c>
      <c r="D166" s="35" t="s">
        <v>18</v>
      </c>
      <c r="E166" s="47"/>
      <c r="F166" s="47"/>
      <c r="G166" s="35" t="s">
        <v>910</v>
      </c>
      <c r="H166" s="35" t="s">
        <v>487</v>
      </c>
      <c r="I166" s="35" t="s">
        <v>13</v>
      </c>
      <c r="J166" s="35" t="s">
        <v>13</v>
      </c>
      <c r="K166" s="35" t="s">
        <v>96</v>
      </c>
      <c r="L166" s="35" t="s">
        <v>738</v>
      </c>
      <c r="M166" s="35" t="s">
        <v>88</v>
      </c>
      <c r="N166" s="38">
        <v>42361.0</v>
      </c>
      <c r="O166" s="38">
        <v>42361.0</v>
      </c>
      <c r="P166" s="39"/>
      <c r="Q166" s="41"/>
      <c r="R166" s="41"/>
      <c r="S166" s="41"/>
      <c r="T166" s="41">
        <f t="shared" si="3"/>
        <v>1162</v>
      </c>
      <c r="U166" s="42">
        <f t="shared" ref="U166:W166" si="342">IF(ISBLANK($A166),"",sum(AE166,AK166,AQ166,AW166,BC166,BI166,BO166,BU166,CA166,CG166,CM166,CS166,CY166,DE166,DK166,DQ166,DW166,EC166,EI166,EO166,EU166))</f>
        <v>1</v>
      </c>
      <c r="V166" s="42">
        <f t="shared" si="342"/>
        <v>3</v>
      </c>
      <c r="W166" s="42">
        <f t="shared" si="342"/>
        <v>0</v>
      </c>
      <c r="X166" s="43">
        <f t="shared" si="305"/>
        <v>4</v>
      </c>
      <c r="Y166" s="42">
        <f t="shared" ref="Y166:AA166" si="343">IF(ISBLANK($A166),"",sum(AH166,AN166,AT166,AZ166,BF166,BL166,BR166,BX166,CD166,CJ166,CP166,CV166,DB166,DH166,DN166,DT166,DZ166,EF166,EL166,ER166,EX166))</f>
        <v>3</v>
      </c>
      <c r="Z166" s="42">
        <f t="shared" si="343"/>
        <v>1</v>
      </c>
      <c r="AA166" s="42">
        <f t="shared" si="343"/>
        <v>0</v>
      </c>
      <c r="AB166" s="43">
        <f t="shared" si="222"/>
        <v>4</v>
      </c>
      <c r="AC166" s="44">
        <f t="shared" si="8"/>
        <v>0.75</v>
      </c>
      <c r="AD166" s="32" t="str">
        <f t="shared" si="169"/>
        <v>20+</v>
      </c>
      <c r="AE166" s="46"/>
      <c r="AF166" s="46"/>
      <c r="AG166" s="46"/>
      <c r="AH166" s="46"/>
      <c r="AI166" s="46"/>
      <c r="AJ166" s="46"/>
      <c r="AK166" s="46"/>
      <c r="AL166" s="46"/>
      <c r="AM166" s="46"/>
      <c r="AN166" s="46"/>
      <c r="AO166" s="46"/>
      <c r="AP166" s="46"/>
      <c r="AQ166" s="46"/>
      <c r="AR166" s="51">
        <v>1.0</v>
      </c>
      <c r="AS166" s="46"/>
      <c r="AT166" s="46"/>
      <c r="AU166" s="46"/>
      <c r="AV166" s="46"/>
      <c r="AW166" s="46"/>
      <c r="AX166" s="46"/>
      <c r="AY166" s="46"/>
      <c r="AZ166" s="51">
        <v>1.0</v>
      </c>
      <c r="BA166" s="46"/>
      <c r="BB166" s="46"/>
      <c r="BC166" s="51">
        <v>1.0</v>
      </c>
      <c r="BD166" s="51">
        <v>2.0</v>
      </c>
      <c r="BE166" s="46"/>
      <c r="BF166" s="51">
        <v>2.0</v>
      </c>
      <c r="BG166" s="46"/>
      <c r="BH166" s="46"/>
      <c r="BI166" s="46"/>
      <c r="BJ166" s="46"/>
      <c r="BK166" s="46"/>
      <c r="BL166" s="46"/>
      <c r="BM166" s="51">
        <v>1.0</v>
      </c>
      <c r="BN166" s="46"/>
      <c r="BO166" s="46"/>
      <c r="BP166" s="46"/>
      <c r="BQ166" s="46"/>
      <c r="BR166" s="46"/>
      <c r="BS166" s="46"/>
      <c r="BT166" s="46"/>
      <c r="BU166" s="46"/>
      <c r="BV166" s="46"/>
      <c r="BW166" s="46"/>
      <c r="BX166" s="46"/>
      <c r="BY166" s="46"/>
      <c r="BZ166" s="46"/>
      <c r="CA166" s="46"/>
      <c r="CB166" s="46"/>
      <c r="CC166" s="46"/>
      <c r="CD166" s="46"/>
      <c r="CE166" s="46"/>
      <c r="CF166" s="46"/>
      <c r="CG166" s="46"/>
      <c r="CH166" s="46"/>
      <c r="CI166" s="46"/>
      <c r="CJ166" s="46"/>
      <c r="CK166" s="46"/>
      <c r="CL166" s="46"/>
      <c r="CM166" s="46"/>
      <c r="CN166" s="46"/>
      <c r="CO166" s="46"/>
      <c r="CP166" s="46"/>
      <c r="CQ166" s="46"/>
      <c r="CR166" s="46"/>
      <c r="CS166" s="46"/>
      <c r="CT166" s="46"/>
      <c r="CU166" s="46"/>
      <c r="CV166" s="46"/>
      <c r="CW166" s="46"/>
      <c r="CX166" s="46"/>
      <c r="CY166" s="46"/>
      <c r="CZ166" s="46"/>
      <c r="DA166" s="46"/>
      <c r="DB166" s="46"/>
      <c r="DC166" s="46"/>
      <c r="DD166" s="46"/>
      <c r="DE166" s="46"/>
      <c r="DF166" s="46"/>
      <c r="DG166" s="46"/>
      <c r="DH166" s="46"/>
      <c r="DI166" s="46"/>
      <c r="DJ166" s="46"/>
      <c r="DK166" s="46"/>
      <c r="DL166" s="46"/>
      <c r="DM166" s="46"/>
      <c r="DN166" s="46"/>
      <c r="DO166" s="46"/>
      <c r="DP166" s="46"/>
      <c r="DQ166" s="46"/>
      <c r="DR166" s="46"/>
      <c r="DS166" s="46"/>
      <c r="DT166" s="46"/>
      <c r="DU166" s="46"/>
      <c r="DV166" s="46"/>
      <c r="DW166" s="46"/>
      <c r="DX166" s="46"/>
      <c r="DY166" s="46"/>
      <c r="DZ166" s="46"/>
      <c r="EA166" s="46"/>
      <c r="EB166" s="46"/>
      <c r="EC166" s="46"/>
      <c r="ED166" s="46"/>
      <c r="EE166" s="46"/>
      <c r="EF166" s="46"/>
      <c r="EG166" s="46"/>
      <c r="EH166" s="46"/>
      <c r="EI166" s="46"/>
      <c r="EJ166" s="46"/>
      <c r="EK166" s="46"/>
      <c r="EL166" s="46"/>
      <c r="EM166" s="46"/>
      <c r="EN166" s="46"/>
      <c r="EO166" s="46"/>
      <c r="EP166" s="46"/>
      <c r="EQ166" s="46"/>
      <c r="ER166" s="46"/>
      <c r="ES166" s="46"/>
      <c r="ET166" s="46"/>
      <c r="EU166" s="46"/>
      <c r="EV166" s="46"/>
      <c r="EW166" s="46"/>
      <c r="EX166" s="46"/>
      <c r="EY166" s="46"/>
      <c r="EZ166" s="46"/>
      <c r="FA166" s="35" t="s">
        <v>911</v>
      </c>
      <c r="FB166" s="35"/>
      <c r="FC166" s="35"/>
      <c r="FD166" s="35"/>
    </row>
    <row r="167">
      <c r="A167" s="22" t="s">
        <v>912</v>
      </c>
      <c r="B167" s="23" t="s">
        <v>913</v>
      </c>
      <c r="C167" s="24" t="s">
        <v>82</v>
      </c>
      <c r="D167" s="23" t="s">
        <v>18</v>
      </c>
      <c r="E167" s="25"/>
      <c r="F167" s="25"/>
      <c r="G167" s="23" t="s">
        <v>914</v>
      </c>
      <c r="H167" s="23" t="s">
        <v>779</v>
      </c>
      <c r="I167" s="23" t="s">
        <v>13</v>
      </c>
      <c r="J167" s="23" t="s">
        <v>13</v>
      </c>
      <c r="K167" s="23" t="s">
        <v>272</v>
      </c>
      <c r="L167" s="23" t="s">
        <v>915</v>
      </c>
      <c r="M167" s="23" t="s">
        <v>85</v>
      </c>
      <c r="N167" s="26">
        <v>42443.0</v>
      </c>
      <c r="O167" s="26">
        <v>42443.0</v>
      </c>
      <c r="P167" s="27"/>
      <c r="Q167" s="28"/>
      <c r="R167" s="28"/>
      <c r="S167" s="28"/>
      <c r="T167" s="28">
        <f t="shared" si="3"/>
        <v>1080</v>
      </c>
      <c r="U167" s="29">
        <f t="shared" ref="U167:W167" si="344">IF(ISBLANK($A167),"",sum(AE167,AK167,AQ167,AW167,BC167,BI167,BO167,BU167,CA167,CG167,CM167,CS167,CY167,DE167,DK167,DQ167,DW167,EC167,EI167,EO167,EU167))</f>
        <v>2</v>
      </c>
      <c r="V167" s="29">
        <f t="shared" si="344"/>
        <v>2</v>
      </c>
      <c r="W167" s="29">
        <f t="shared" si="344"/>
        <v>0</v>
      </c>
      <c r="X167" s="30">
        <f t="shared" si="305"/>
        <v>4</v>
      </c>
      <c r="Y167" s="29">
        <f t="shared" ref="Y167:AA167" si="345">IF(ISBLANK($A167),"",sum(AH167,AN167,AT167,AZ167,BF167,BL167,BR167,BX167,CD167,CJ167,CP167,CV167,DB167,DH167,DN167,DT167,DZ167,EF167,EL167,ER167,EX167))</f>
        <v>0</v>
      </c>
      <c r="Z167" s="29">
        <f t="shared" si="345"/>
        <v>2</v>
      </c>
      <c r="AA167" s="29">
        <f t="shared" si="345"/>
        <v>0</v>
      </c>
      <c r="AB167" s="30">
        <f t="shared" si="222"/>
        <v>2</v>
      </c>
      <c r="AC167" s="31">
        <f t="shared" si="8"/>
        <v>0</v>
      </c>
      <c r="AD167" s="48" t="str">
        <f t="shared" si="169"/>
        <v>20+</v>
      </c>
      <c r="AE167" s="22">
        <v>2.0</v>
      </c>
      <c r="AF167" s="22">
        <v>2.0</v>
      </c>
      <c r="AG167" s="33"/>
      <c r="AH167" s="33"/>
      <c r="AI167" s="33"/>
      <c r="AJ167" s="33"/>
      <c r="AK167" s="33"/>
      <c r="AL167" s="33"/>
      <c r="AM167" s="33"/>
      <c r="AN167" s="33"/>
      <c r="AO167" s="33"/>
      <c r="AP167" s="33"/>
      <c r="AQ167" s="33"/>
      <c r="AR167" s="33"/>
      <c r="AS167" s="33"/>
      <c r="AT167" s="33"/>
      <c r="AU167" s="33"/>
      <c r="AV167" s="33"/>
      <c r="AW167" s="33"/>
      <c r="AX167" s="33"/>
      <c r="AY167" s="33"/>
      <c r="AZ167" s="33"/>
      <c r="BA167" s="33"/>
      <c r="BB167" s="33"/>
      <c r="BC167" s="33"/>
      <c r="BD167" s="33"/>
      <c r="BE167" s="33"/>
      <c r="BF167" s="33"/>
      <c r="BG167" s="22">
        <v>2.0</v>
      </c>
      <c r="BH167" s="33"/>
      <c r="BI167" s="33"/>
      <c r="BJ167" s="33"/>
      <c r="BK167" s="33"/>
      <c r="BL167" s="33"/>
      <c r="BM167" s="33"/>
      <c r="BN167" s="33"/>
      <c r="BO167" s="33"/>
      <c r="BP167" s="33"/>
      <c r="BQ167" s="33"/>
      <c r="BR167" s="33"/>
      <c r="BS167" s="33"/>
      <c r="BT167" s="33"/>
      <c r="BU167" s="33"/>
      <c r="BV167" s="33"/>
      <c r="BW167" s="33"/>
      <c r="BX167" s="33"/>
      <c r="BY167" s="33"/>
      <c r="BZ167" s="33"/>
      <c r="CA167" s="33"/>
      <c r="CB167" s="33"/>
      <c r="CC167" s="33"/>
      <c r="CD167" s="33"/>
      <c r="CE167" s="33"/>
      <c r="CF167" s="33"/>
      <c r="CG167" s="33"/>
      <c r="CH167" s="33"/>
      <c r="CI167" s="33"/>
      <c r="CJ167" s="33"/>
      <c r="CK167" s="33"/>
      <c r="CL167" s="33"/>
      <c r="CM167" s="33"/>
      <c r="CN167" s="33"/>
      <c r="CO167" s="33"/>
      <c r="CP167" s="33"/>
      <c r="CQ167" s="33"/>
      <c r="CR167" s="33"/>
      <c r="CS167" s="33"/>
      <c r="CT167" s="33"/>
      <c r="CU167" s="33"/>
      <c r="CV167" s="33"/>
      <c r="CW167" s="33"/>
      <c r="CX167" s="33"/>
      <c r="CY167" s="33"/>
      <c r="CZ167" s="33"/>
      <c r="DA167" s="33"/>
      <c r="DB167" s="33"/>
      <c r="DC167" s="33"/>
      <c r="DD167" s="33"/>
      <c r="DE167" s="33"/>
      <c r="DF167" s="33"/>
      <c r="DG167" s="33"/>
      <c r="DH167" s="33"/>
      <c r="DI167" s="33"/>
      <c r="DJ167" s="33"/>
      <c r="DK167" s="33"/>
      <c r="DL167" s="33"/>
      <c r="DM167" s="33"/>
      <c r="DN167" s="33"/>
      <c r="DO167" s="33"/>
      <c r="DP167" s="33"/>
      <c r="DQ167" s="33"/>
      <c r="DR167" s="33"/>
      <c r="DS167" s="33"/>
      <c r="DT167" s="33"/>
      <c r="DU167" s="33"/>
      <c r="DV167" s="33"/>
      <c r="DW167" s="33"/>
      <c r="DX167" s="33"/>
      <c r="DY167" s="33"/>
      <c r="DZ167" s="33"/>
      <c r="EA167" s="33"/>
      <c r="EB167" s="33"/>
      <c r="EC167" s="33"/>
      <c r="ED167" s="33"/>
      <c r="EE167" s="33"/>
      <c r="EF167" s="33"/>
      <c r="EG167" s="33"/>
      <c r="EH167" s="33"/>
      <c r="EI167" s="33"/>
      <c r="EJ167" s="33"/>
      <c r="EK167" s="33"/>
      <c r="EL167" s="33"/>
      <c r="EM167" s="33"/>
      <c r="EN167" s="33"/>
      <c r="EO167" s="33"/>
      <c r="EP167" s="33"/>
      <c r="EQ167" s="33"/>
      <c r="ER167" s="33"/>
      <c r="ES167" s="33"/>
      <c r="ET167" s="33"/>
      <c r="EU167" s="33"/>
      <c r="EV167" s="33"/>
      <c r="EW167" s="33"/>
      <c r="EX167" s="33"/>
      <c r="EY167" s="33"/>
      <c r="EZ167" s="33"/>
      <c r="FA167" s="23" t="s">
        <v>916</v>
      </c>
      <c r="FB167" s="23"/>
      <c r="FC167" s="23"/>
      <c r="FD167" s="23"/>
    </row>
    <row r="168">
      <c r="A168" s="22" t="s">
        <v>917</v>
      </c>
      <c r="B168" s="23" t="s">
        <v>918</v>
      </c>
      <c r="C168" s="24" t="s">
        <v>82</v>
      </c>
      <c r="D168" s="23" t="s">
        <v>18</v>
      </c>
      <c r="E168" s="25"/>
      <c r="F168" s="25"/>
      <c r="G168" s="23" t="s">
        <v>810</v>
      </c>
      <c r="H168" s="23" t="s">
        <v>779</v>
      </c>
      <c r="I168" s="23" t="s">
        <v>13</v>
      </c>
      <c r="J168" s="23" t="s">
        <v>13</v>
      </c>
      <c r="K168" s="23" t="s">
        <v>272</v>
      </c>
      <c r="L168" s="23" t="s">
        <v>566</v>
      </c>
      <c r="M168" s="23" t="s">
        <v>133</v>
      </c>
      <c r="N168" s="26">
        <v>42443.0</v>
      </c>
      <c r="O168" s="26">
        <v>42443.0</v>
      </c>
      <c r="P168" s="27"/>
      <c r="Q168" s="28"/>
      <c r="R168" s="28"/>
      <c r="S168" s="28"/>
      <c r="T168" s="28">
        <f t="shared" si="3"/>
        <v>1080</v>
      </c>
      <c r="U168" s="29">
        <f t="shared" ref="U168:W168" si="346">IF(ISBLANK($A168),"",sum(AE168,AK168,AQ168,AW168,BC168,BI168,BO168,BU168,CA168,CG168,CM168,CS168,CY168,DE168,DK168,DQ168,DW168,EC168,EI168,EO168,EU168))</f>
        <v>4</v>
      </c>
      <c r="V168" s="29">
        <f t="shared" si="346"/>
        <v>1</v>
      </c>
      <c r="W168" s="29">
        <f t="shared" si="346"/>
        <v>0</v>
      </c>
      <c r="X168" s="30">
        <f t="shared" si="305"/>
        <v>5</v>
      </c>
      <c r="Y168" s="29">
        <f t="shared" ref="Y168:AA168" si="347">IF(ISBLANK($A168),"",sum(AH168,AN168,AT168,AZ168,BF168,BL168,BR168,BX168,CD168,CJ168,CP168,CV168,DB168,DH168,DN168,DT168,DZ168,EF168,EL168,ER168,EX168))</f>
        <v>5</v>
      </c>
      <c r="Z168" s="29">
        <f t="shared" si="347"/>
        <v>3</v>
      </c>
      <c r="AA168" s="29">
        <f t="shared" si="347"/>
        <v>0</v>
      </c>
      <c r="AB168" s="30">
        <f t="shared" si="222"/>
        <v>8</v>
      </c>
      <c r="AC168" s="31">
        <f t="shared" si="8"/>
        <v>1</v>
      </c>
      <c r="AD168" s="48" t="str">
        <f t="shared" si="169"/>
        <v>20+</v>
      </c>
      <c r="AE168" s="22">
        <v>1.0</v>
      </c>
      <c r="AF168" s="22">
        <v>1.0</v>
      </c>
      <c r="AG168" s="33"/>
      <c r="AH168" s="22">
        <v>2.0</v>
      </c>
      <c r="AI168" s="33"/>
      <c r="AJ168" s="33"/>
      <c r="AK168" s="22">
        <v>1.0</v>
      </c>
      <c r="AL168" s="33"/>
      <c r="AM168" s="33"/>
      <c r="AN168" s="33"/>
      <c r="AO168" s="33"/>
      <c r="AP168" s="33"/>
      <c r="AQ168" s="22">
        <v>2.0</v>
      </c>
      <c r="AR168" s="33"/>
      <c r="AS168" s="33"/>
      <c r="AT168" s="22">
        <v>3.0</v>
      </c>
      <c r="AU168" s="22">
        <v>2.0</v>
      </c>
      <c r="AV168" s="33"/>
      <c r="AW168" s="33"/>
      <c r="AX168" s="33"/>
      <c r="AY168" s="33"/>
      <c r="AZ168" s="33"/>
      <c r="BA168" s="22">
        <v>1.0</v>
      </c>
      <c r="BB168" s="33"/>
      <c r="BC168" s="33"/>
      <c r="BD168" s="33"/>
      <c r="BE168" s="33"/>
      <c r="BF168" s="33"/>
      <c r="BG168" s="33"/>
      <c r="BH168" s="33"/>
      <c r="BI168" s="33"/>
      <c r="BJ168" s="33"/>
      <c r="BK168" s="33"/>
      <c r="BL168" s="33"/>
      <c r="BM168" s="33"/>
      <c r="BN168" s="33"/>
      <c r="BO168" s="33"/>
      <c r="BP168" s="33"/>
      <c r="BQ168" s="33"/>
      <c r="BR168" s="33"/>
      <c r="BS168" s="33"/>
      <c r="BT168" s="33"/>
      <c r="BU168" s="33"/>
      <c r="BV168" s="33"/>
      <c r="BW168" s="33"/>
      <c r="BX168" s="33"/>
      <c r="BY168" s="33"/>
      <c r="BZ168" s="33"/>
      <c r="CA168" s="33"/>
      <c r="CB168" s="33"/>
      <c r="CC168" s="33"/>
      <c r="CD168" s="33"/>
      <c r="CE168" s="33"/>
      <c r="CF168" s="33"/>
      <c r="CG168" s="33"/>
      <c r="CH168" s="33"/>
      <c r="CI168" s="33"/>
      <c r="CJ168" s="33"/>
      <c r="CK168" s="33"/>
      <c r="CL168" s="33"/>
      <c r="CM168" s="33"/>
      <c r="CN168" s="33"/>
      <c r="CO168" s="33"/>
      <c r="CP168" s="33"/>
      <c r="CQ168" s="33"/>
      <c r="CR168" s="33"/>
      <c r="CS168" s="33"/>
      <c r="CT168" s="33"/>
      <c r="CU168" s="33"/>
      <c r="CV168" s="33"/>
      <c r="CW168" s="33"/>
      <c r="CX168" s="33"/>
      <c r="CY168" s="33"/>
      <c r="CZ168" s="33"/>
      <c r="DA168" s="33"/>
      <c r="DB168" s="33"/>
      <c r="DC168" s="33"/>
      <c r="DD168" s="33"/>
      <c r="DE168" s="33"/>
      <c r="DF168" s="33"/>
      <c r="DG168" s="33"/>
      <c r="DH168" s="33"/>
      <c r="DI168" s="33"/>
      <c r="DJ168" s="33"/>
      <c r="DK168" s="33"/>
      <c r="DL168" s="33"/>
      <c r="DM168" s="33"/>
      <c r="DN168" s="33"/>
      <c r="DO168" s="33"/>
      <c r="DP168" s="33"/>
      <c r="DQ168" s="33"/>
      <c r="DR168" s="33"/>
      <c r="DS168" s="33"/>
      <c r="DT168" s="33"/>
      <c r="DU168" s="33"/>
      <c r="DV168" s="33"/>
      <c r="DW168" s="33"/>
      <c r="DX168" s="33"/>
      <c r="DY168" s="33"/>
      <c r="DZ168" s="33"/>
      <c r="EA168" s="33"/>
      <c r="EB168" s="33"/>
      <c r="EC168" s="33"/>
      <c r="ED168" s="33"/>
      <c r="EE168" s="33"/>
      <c r="EF168" s="33"/>
      <c r="EG168" s="33"/>
      <c r="EH168" s="33"/>
      <c r="EI168" s="33"/>
      <c r="EJ168" s="33"/>
      <c r="EK168" s="33"/>
      <c r="EL168" s="33"/>
      <c r="EM168" s="33"/>
      <c r="EN168" s="33"/>
      <c r="EO168" s="33"/>
      <c r="EP168" s="33"/>
      <c r="EQ168" s="33"/>
      <c r="ER168" s="33"/>
      <c r="ES168" s="33"/>
      <c r="ET168" s="33"/>
      <c r="EU168" s="33"/>
      <c r="EV168" s="33"/>
      <c r="EW168" s="33"/>
      <c r="EX168" s="33"/>
      <c r="EY168" s="33"/>
      <c r="EZ168" s="33"/>
      <c r="FA168" s="23" t="s">
        <v>919</v>
      </c>
      <c r="FB168" s="23"/>
      <c r="FC168" s="23"/>
      <c r="FD168" s="23"/>
    </row>
    <row r="169">
      <c r="A169" s="22" t="s">
        <v>920</v>
      </c>
      <c r="B169" s="23" t="s">
        <v>921</v>
      </c>
      <c r="C169" s="24" t="s">
        <v>82</v>
      </c>
      <c r="D169" s="23" t="s">
        <v>18</v>
      </c>
      <c r="E169" s="25"/>
      <c r="F169" s="25"/>
      <c r="G169" s="23" t="s">
        <v>922</v>
      </c>
      <c r="H169" s="23" t="s">
        <v>779</v>
      </c>
      <c r="I169" s="23" t="s">
        <v>13</v>
      </c>
      <c r="J169" s="23" t="s">
        <v>13</v>
      </c>
      <c r="K169" s="23" t="s">
        <v>272</v>
      </c>
      <c r="L169" s="23" t="s">
        <v>566</v>
      </c>
      <c r="M169" s="23" t="s">
        <v>133</v>
      </c>
      <c r="N169" s="26">
        <v>42445.0</v>
      </c>
      <c r="O169" s="26">
        <v>42445.0</v>
      </c>
      <c r="P169" s="27"/>
      <c r="Q169" s="28"/>
      <c r="R169" s="28"/>
      <c r="S169" s="28"/>
      <c r="T169" s="28">
        <f t="shared" si="3"/>
        <v>1078</v>
      </c>
      <c r="U169" s="29">
        <f t="shared" ref="U169:W169" si="348">IF(ISBLANK($A169),"",sum(AE169,AK169,AQ169,AW169,BC169,BI169,BO169,BU169,CA169,CG169,CM169,CS169,CY169,DE169,DK169,DQ169,DW169,EC169,EI169,EO169,EU169))</f>
        <v>2</v>
      </c>
      <c r="V169" s="29">
        <f t="shared" si="348"/>
        <v>3</v>
      </c>
      <c r="W169" s="29">
        <f t="shared" si="348"/>
        <v>0</v>
      </c>
      <c r="X169" s="30">
        <f t="shared" si="305"/>
        <v>5</v>
      </c>
      <c r="Y169" s="29">
        <f t="shared" ref="Y169:AA169" si="349">IF(ISBLANK($A169),"",sum(AH169,AN169,AT169,AZ169,BF169,BL169,BR169,BX169,CD169,CJ169,CP169,CV169,DB169,DH169,DN169,DT169,DZ169,EF169,EL169,ER169,EX169))</f>
        <v>6</v>
      </c>
      <c r="Z169" s="29">
        <f t="shared" si="349"/>
        <v>3</v>
      </c>
      <c r="AA169" s="29">
        <f t="shared" si="349"/>
        <v>0</v>
      </c>
      <c r="AB169" s="30">
        <f t="shared" si="222"/>
        <v>9</v>
      </c>
      <c r="AC169" s="31">
        <f t="shared" si="8"/>
        <v>1.2</v>
      </c>
      <c r="AD169" s="48" t="str">
        <f t="shared" si="169"/>
        <v>20+</v>
      </c>
      <c r="AE169" s="33"/>
      <c r="AF169" s="22">
        <v>1.0</v>
      </c>
      <c r="AG169" s="33"/>
      <c r="AH169" s="22">
        <v>1.0</v>
      </c>
      <c r="AI169" s="33"/>
      <c r="AJ169" s="33"/>
      <c r="AK169" s="22"/>
      <c r="AL169" s="22">
        <v>2.0</v>
      </c>
      <c r="AM169" s="33"/>
      <c r="AN169" s="22">
        <v>2.0</v>
      </c>
      <c r="AO169" s="33"/>
      <c r="AP169" s="33"/>
      <c r="AQ169" s="33"/>
      <c r="AR169" s="33"/>
      <c r="AS169" s="33"/>
      <c r="AT169" s="33"/>
      <c r="AU169" s="33"/>
      <c r="AV169" s="33"/>
      <c r="AW169" s="33"/>
      <c r="AX169" s="33"/>
      <c r="AY169" s="33"/>
      <c r="AZ169" s="22">
        <v>1.0</v>
      </c>
      <c r="BA169" s="33"/>
      <c r="BB169" s="33"/>
      <c r="BC169" s="22">
        <v>2.0</v>
      </c>
      <c r="BD169" s="33"/>
      <c r="BE169" s="33"/>
      <c r="BF169" s="22">
        <v>2.0</v>
      </c>
      <c r="BG169" s="22">
        <v>3.0</v>
      </c>
      <c r="BH169" s="33"/>
      <c r="BI169" s="33"/>
      <c r="BJ169" s="33"/>
      <c r="BK169" s="33"/>
      <c r="BL169" s="33"/>
      <c r="BM169" s="33"/>
      <c r="BN169" s="33"/>
      <c r="BO169" s="33"/>
      <c r="BP169" s="33"/>
      <c r="BQ169" s="33"/>
      <c r="BR169" s="33"/>
      <c r="BS169" s="33"/>
      <c r="BT169" s="33"/>
      <c r="BU169" s="33"/>
      <c r="BV169" s="33"/>
      <c r="BW169" s="33"/>
      <c r="BX169" s="33"/>
      <c r="BY169" s="33"/>
      <c r="BZ169" s="33"/>
      <c r="CA169" s="33"/>
      <c r="CB169" s="33"/>
      <c r="CC169" s="33"/>
      <c r="CD169" s="33"/>
      <c r="CE169" s="33"/>
      <c r="CF169" s="33"/>
      <c r="CG169" s="33"/>
      <c r="CH169" s="33"/>
      <c r="CI169" s="33"/>
      <c r="CJ169" s="33"/>
      <c r="CK169" s="33"/>
      <c r="CL169" s="33"/>
      <c r="CM169" s="33"/>
      <c r="CN169" s="33"/>
      <c r="CO169" s="33"/>
      <c r="CP169" s="33"/>
      <c r="CQ169" s="33"/>
      <c r="CR169" s="33"/>
      <c r="CS169" s="33"/>
      <c r="CT169" s="33"/>
      <c r="CU169" s="33"/>
      <c r="CV169" s="33"/>
      <c r="CW169" s="33"/>
      <c r="CX169" s="33"/>
      <c r="CY169" s="33"/>
      <c r="CZ169" s="33"/>
      <c r="DA169" s="33"/>
      <c r="DB169" s="33"/>
      <c r="DC169" s="33"/>
      <c r="DD169" s="33"/>
      <c r="DE169" s="33"/>
      <c r="DF169" s="33"/>
      <c r="DG169" s="33"/>
      <c r="DH169" s="33"/>
      <c r="DI169" s="33"/>
      <c r="DJ169" s="33"/>
      <c r="DK169" s="33"/>
      <c r="DL169" s="33"/>
      <c r="DM169" s="33"/>
      <c r="DN169" s="33"/>
      <c r="DO169" s="33"/>
      <c r="DP169" s="33"/>
      <c r="DQ169" s="33"/>
      <c r="DR169" s="33"/>
      <c r="DS169" s="33"/>
      <c r="DT169" s="33"/>
      <c r="DU169" s="33"/>
      <c r="DV169" s="33"/>
      <c r="DW169" s="33"/>
      <c r="DX169" s="33"/>
      <c r="DY169" s="33"/>
      <c r="DZ169" s="33"/>
      <c r="EA169" s="33"/>
      <c r="EB169" s="33"/>
      <c r="EC169" s="33"/>
      <c r="ED169" s="33"/>
      <c r="EE169" s="33"/>
      <c r="EF169" s="33"/>
      <c r="EG169" s="33"/>
      <c r="EH169" s="33"/>
      <c r="EI169" s="33"/>
      <c r="EJ169" s="33"/>
      <c r="EK169" s="33"/>
      <c r="EL169" s="33"/>
      <c r="EM169" s="33"/>
      <c r="EN169" s="33"/>
      <c r="EO169" s="33"/>
      <c r="EP169" s="33"/>
      <c r="EQ169" s="33"/>
      <c r="ER169" s="33"/>
      <c r="ES169" s="33"/>
      <c r="ET169" s="33"/>
      <c r="EU169" s="33"/>
      <c r="EV169" s="33"/>
      <c r="EW169" s="33"/>
      <c r="EX169" s="33"/>
      <c r="EY169" s="33"/>
      <c r="EZ169" s="33"/>
      <c r="FA169" s="23" t="s">
        <v>923</v>
      </c>
      <c r="FB169" s="23"/>
      <c r="FC169" s="23"/>
      <c r="FD169" s="23"/>
    </row>
    <row r="170">
      <c r="A170" s="22" t="s">
        <v>924</v>
      </c>
      <c r="B170" s="23" t="s">
        <v>925</v>
      </c>
      <c r="C170" s="24" t="s">
        <v>82</v>
      </c>
      <c r="D170" s="23" t="s">
        <v>18</v>
      </c>
      <c r="E170" s="25"/>
      <c r="F170" s="25"/>
      <c r="G170" s="23" t="s">
        <v>306</v>
      </c>
      <c r="H170" s="23" t="s">
        <v>779</v>
      </c>
      <c r="I170" s="23" t="s">
        <v>13</v>
      </c>
      <c r="J170" s="23" t="s">
        <v>13</v>
      </c>
      <c r="K170" s="23" t="s">
        <v>272</v>
      </c>
      <c r="L170" s="23" t="s">
        <v>926</v>
      </c>
      <c r="M170" s="23" t="s">
        <v>123</v>
      </c>
      <c r="N170" s="26">
        <v>42444.0</v>
      </c>
      <c r="O170" s="26">
        <v>42444.0</v>
      </c>
      <c r="P170" s="27"/>
      <c r="Q170" s="28"/>
      <c r="R170" s="28"/>
      <c r="S170" s="28"/>
      <c r="T170" s="28">
        <f t="shared" si="3"/>
        <v>1079</v>
      </c>
      <c r="U170" s="29">
        <f t="shared" ref="U170:W170" si="350">IF(ISBLANK($A170),"",sum(AE170,AK170,AQ170,AW170,BC170,BI170,BO170,BU170,CA170,CG170,CM170,CS170,CY170,DE170,DK170,DQ170,DW170,EC170,EI170,EO170,EU170))</f>
        <v>2</v>
      </c>
      <c r="V170" s="29">
        <f t="shared" si="350"/>
        <v>1</v>
      </c>
      <c r="W170" s="29">
        <f t="shared" si="350"/>
        <v>0</v>
      </c>
      <c r="X170" s="30">
        <f t="shared" si="305"/>
        <v>3</v>
      </c>
      <c r="Y170" s="29">
        <f t="shared" ref="Y170:AA170" si="351">IF(ISBLANK($A170),"",sum(AH170,AN170,AT170,AZ170,BF170,BL170,BR170,BX170,CD170,CJ170,CP170,CV170,DB170,DH170,DN170,DT170,DZ170,EF170,EL170,ER170,EX170))</f>
        <v>3</v>
      </c>
      <c r="Z170" s="29">
        <f t="shared" si="351"/>
        <v>0</v>
      </c>
      <c r="AA170" s="29">
        <f t="shared" si="351"/>
        <v>0</v>
      </c>
      <c r="AB170" s="30">
        <f t="shared" si="222"/>
        <v>3</v>
      </c>
      <c r="AC170" s="31">
        <f t="shared" si="8"/>
        <v>1</v>
      </c>
      <c r="AD170" s="48" t="str">
        <f t="shared" si="169"/>
        <v>20+</v>
      </c>
      <c r="AE170" s="22">
        <v>2.0</v>
      </c>
      <c r="AF170" s="22">
        <v>1.0</v>
      </c>
      <c r="AG170" s="33"/>
      <c r="AH170" s="22">
        <v>3.0</v>
      </c>
      <c r="AI170" s="33"/>
      <c r="AJ170" s="33"/>
      <c r="AK170" s="33"/>
      <c r="AL170" s="33"/>
      <c r="AM170" s="33"/>
      <c r="AN170" s="33"/>
      <c r="AO170" s="33"/>
      <c r="AP170" s="33"/>
      <c r="AQ170" s="33"/>
      <c r="AR170" s="33"/>
      <c r="AS170" s="33"/>
      <c r="AT170" s="33"/>
      <c r="AU170" s="33"/>
      <c r="AV170" s="33"/>
      <c r="AW170" s="33"/>
      <c r="AX170" s="33"/>
      <c r="AY170" s="33"/>
      <c r="AZ170" s="33"/>
      <c r="BA170" s="33"/>
      <c r="BB170" s="33"/>
      <c r="BC170" s="33"/>
      <c r="BD170" s="33"/>
      <c r="BE170" s="33"/>
      <c r="BF170" s="33"/>
      <c r="BG170" s="33"/>
      <c r="BH170" s="33"/>
      <c r="BI170" s="33"/>
      <c r="BJ170" s="33"/>
      <c r="BK170" s="33"/>
      <c r="BL170" s="33"/>
      <c r="BM170" s="33"/>
      <c r="BN170" s="33"/>
      <c r="BO170" s="33"/>
      <c r="BP170" s="33"/>
      <c r="BQ170" s="33"/>
      <c r="BR170" s="33"/>
      <c r="BS170" s="33"/>
      <c r="BT170" s="33"/>
      <c r="BU170" s="33"/>
      <c r="BV170" s="33"/>
      <c r="BW170" s="33"/>
      <c r="BX170" s="33"/>
      <c r="BY170" s="33"/>
      <c r="BZ170" s="33"/>
      <c r="CA170" s="33"/>
      <c r="CB170" s="33"/>
      <c r="CC170" s="33"/>
      <c r="CD170" s="33"/>
      <c r="CE170" s="33"/>
      <c r="CF170" s="33"/>
      <c r="CG170" s="33"/>
      <c r="CH170" s="33"/>
      <c r="CI170" s="33"/>
      <c r="CJ170" s="33"/>
      <c r="CK170" s="33"/>
      <c r="CL170" s="33"/>
      <c r="CM170" s="33"/>
      <c r="CN170" s="33"/>
      <c r="CO170" s="33"/>
      <c r="CP170" s="33"/>
      <c r="CQ170" s="33"/>
      <c r="CR170" s="33"/>
      <c r="CS170" s="33"/>
      <c r="CT170" s="33"/>
      <c r="CU170" s="33"/>
      <c r="CV170" s="33"/>
      <c r="CW170" s="33"/>
      <c r="CX170" s="33"/>
      <c r="CY170" s="33"/>
      <c r="CZ170" s="33"/>
      <c r="DA170" s="33"/>
      <c r="DB170" s="33"/>
      <c r="DC170" s="33"/>
      <c r="DD170" s="33"/>
      <c r="DE170" s="33"/>
      <c r="DF170" s="33"/>
      <c r="DG170" s="33"/>
      <c r="DH170" s="33"/>
      <c r="DI170" s="33"/>
      <c r="DJ170" s="33"/>
      <c r="DK170" s="33"/>
      <c r="DL170" s="33"/>
      <c r="DM170" s="33"/>
      <c r="DN170" s="33"/>
      <c r="DO170" s="33"/>
      <c r="DP170" s="33"/>
      <c r="DQ170" s="33"/>
      <c r="DR170" s="33"/>
      <c r="DS170" s="33"/>
      <c r="DT170" s="33"/>
      <c r="DU170" s="33"/>
      <c r="DV170" s="33"/>
      <c r="DW170" s="33"/>
      <c r="DX170" s="33"/>
      <c r="DY170" s="33"/>
      <c r="DZ170" s="33"/>
      <c r="EA170" s="33"/>
      <c r="EB170" s="33"/>
      <c r="EC170" s="33"/>
      <c r="ED170" s="33"/>
      <c r="EE170" s="33"/>
      <c r="EF170" s="33"/>
      <c r="EG170" s="33"/>
      <c r="EH170" s="33"/>
      <c r="EI170" s="33"/>
      <c r="EJ170" s="33"/>
      <c r="EK170" s="33"/>
      <c r="EL170" s="33"/>
      <c r="EM170" s="33"/>
      <c r="EN170" s="33"/>
      <c r="EO170" s="33"/>
      <c r="EP170" s="33"/>
      <c r="EQ170" s="33"/>
      <c r="ER170" s="33"/>
      <c r="ES170" s="33"/>
      <c r="ET170" s="33"/>
      <c r="EU170" s="33"/>
      <c r="EV170" s="33"/>
      <c r="EW170" s="33"/>
      <c r="EX170" s="33"/>
      <c r="EY170" s="33"/>
      <c r="EZ170" s="33"/>
      <c r="FA170" s="23" t="s">
        <v>927</v>
      </c>
      <c r="FB170" s="23"/>
      <c r="FC170" s="23"/>
      <c r="FD170" s="23"/>
    </row>
    <row r="171">
      <c r="A171" s="22" t="s">
        <v>928</v>
      </c>
      <c r="B171" s="23" t="s">
        <v>929</v>
      </c>
      <c r="C171" s="24" t="s">
        <v>82</v>
      </c>
      <c r="D171" s="23" t="s">
        <v>18</v>
      </c>
      <c r="E171" s="25"/>
      <c r="F171" s="25"/>
      <c r="G171" s="23" t="s">
        <v>930</v>
      </c>
      <c r="H171" s="23" t="s">
        <v>779</v>
      </c>
      <c r="I171" s="23" t="s">
        <v>13</v>
      </c>
      <c r="J171" s="23" t="s">
        <v>13</v>
      </c>
      <c r="K171" s="23" t="s">
        <v>272</v>
      </c>
      <c r="L171" s="23" t="s">
        <v>322</v>
      </c>
      <c r="M171" s="23" t="s">
        <v>128</v>
      </c>
      <c r="N171" s="26">
        <v>42446.0</v>
      </c>
      <c r="O171" s="26">
        <v>42446.0</v>
      </c>
      <c r="P171" s="27"/>
      <c r="Q171" s="28"/>
      <c r="R171" s="28"/>
      <c r="S171" s="28"/>
      <c r="T171" s="28">
        <f t="shared" si="3"/>
        <v>1077</v>
      </c>
      <c r="U171" s="29">
        <f t="shared" ref="U171:W171" si="352">IF(ISBLANK($A171),"",sum(AE171,AK171,AQ171,AW171,BC171,BI171,BO171,BU171,CA171,CG171,CM171,CS171,CY171,DE171,DK171,DQ171,DW171,EC171,EI171,EO171,EU171))</f>
        <v>3</v>
      </c>
      <c r="V171" s="29">
        <f t="shared" si="352"/>
        <v>3</v>
      </c>
      <c r="W171" s="29">
        <f t="shared" si="352"/>
        <v>0</v>
      </c>
      <c r="X171" s="30">
        <f t="shared" si="305"/>
        <v>6</v>
      </c>
      <c r="Y171" s="29">
        <f t="shared" ref="Y171:AA171" si="353">IF(ISBLANK($A171),"",sum(AH171,AN171,AT171,AZ171,BF171,BL171,BR171,BX171,CD171,CJ171,CP171,CV171,DB171,DH171,DN171,DT171,DZ171,EF171,EL171,ER171,EX171))</f>
        <v>3</v>
      </c>
      <c r="Z171" s="29">
        <f t="shared" si="353"/>
        <v>4</v>
      </c>
      <c r="AA171" s="29">
        <f t="shared" si="353"/>
        <v>0</v>
      </c>
      <c r="AB171" s="30">
        <f t="shared" si="222"/>
        <v>7</v>
      </c>
      <c r="AC171" s="31">
        <f t="shared" si="8"/>
        <v>0.5</v>
      </c>
      <c r="AD171" s="48" t="str">
        <f t="shared" si="169"/>
        <v>20+</v>
      </c>
      <c r="AE171" s="22">
        <v>3.0</v>
      </c>
      <c r="AF171" s="22">
        <v>1.0</v>
      </c>
      <c r="AG171" s="33"/>
      <c r="AH171" s="33"/>
      <c r="AI171" s="33"/>
      <c r="AJ171" s="33"/>
      <c r="AK171" s="33"/>
      <c r="AL171" s="22">
        <v>1.0</v>
      </c>
      <c r="AM171" s="33"/>
      <c r="AN171" s="22">
        <v>2.0</v>
      </c>
      <c r="AO171" s="33"/>
      <c r="AP171" s="33"/>
      <c r="AQ171" s="33"/>
      <c r="AR171" s="33"/>
      <c r="AS171" s="33"/>
      <c r="AT171" s="33"/>
      <c r="AU171" s="33"/>
      <c r="AV171" s="33"/>
      <c r="AW171" s="33"/>
      <c r="AX171" s="33"/>
      <c r="AY171" s="33"/>
      <c r="AZ171" s="22">
        <v>1.0</v>
      </c>
      <c r="BA171" s="33"/>
      <c r="BB171" s="33"/>
      <c r="BC171" s="33"/>
      <c r="BD171" s="22">
        <v>1.0</v>
      </c>
      <c r="BE171" s="33"/>
      <c r="BF171" s="33"/>
      <c r="BG171" s="33"/>
      <c r="BH171" s="33"/>
      <c r="BI171" s="33"/>
      <c r="BJ171" s="33"/>
      <c r="BK171" s="33"/>
      <c r="BL171" s="33"/>
      <c r="BM171" s="33"/>
      <c r="BN171" s="33"/>
      <c r="BO171" s="33"/>
      <c r="BP171" s="33"/>
      <c r="BQ171" s="33"/>
      <c r="BR171" s="33"/>
      <c r="BS171" s="22">
        <v>4.0</v>
      </c>
      <c r="BT171" s="33"/>
      <c r="BU171" s="33"/>
      <c r="BV171" s="33"/>
      <c r="BW171" s="33"/>
      <c r="BX171" s="33"/>
      <c r="BY171" s="33"/>
      <c r="BZ171" s="33"/>
      <c r="CA171" s="33"/>
      <c r="CB171" s="33"/>
      <c r="CC171" s="33"/>
      <c r="CD171" s="33"/>
      <c r="CE171" s="33"/>
      <c r="CF171" s="33"/>
      <c r="CG171" s="33"/>
      <c r="CH171" s="33"/>
      <c r="CI171" s="33"/>
      <c r="CJ171" s="33"/>
      <c r="CK171" s="33"/>
      <c r="CL171" s="33"/>
      <c r="CM171" s="33"/>
      <c r="CN171" s="33"/>
      <c r="CO171" s="33"/>
      <c r="CP171" s="33"/>
      <c r="CQ171" s="33"/>
      <c r="CR171" s="33"/>
      <c r="CS171" s="33"/>
      <c r="CT171" s="33"/>
      <c r="CU171" s="33"/>
      <c r="CV171" s="33"/>
      <c r="CW171" s="33"/>
      <c r="CX171" s="33"/>
      <c r="CY171" s="33"/>
      <c r="CZ171" s="33"/>
      <c r="DA171" s="33"/>
      <c r="DB171" s="33"/>
      <c r="DC171" s="33"/>
      <c r="DD171" s="33"/>
      <c r="DE171" s="33"/>
      <c r="DF171" s="33"/>
      <c r="DG171" s="33"/>
      <c r="DH171" s="33"/>
      <c r="DI171" s="33"/>
      <c r="DJ171" s="33"/>
      <c r="DK171" s="33"/>
      <c r="DL171" s="33"/>
      <c r="DM171" s="33"/>
      <c r="DN171" s="33"/>
      <c r="DO171" s="33"/>
      <c r="DP171" s="33"/>
      <c r="DQ171" s="33"/>
      <c r="DR171" s="33"/>
      <c r="DS171" s="33"/>
      <c r="DT171" s="33"/>
      <c r="DU171" s="33"/>
      <c r="DV171" s="33"/>
      <c r="DW171" s="33"/>
      <c r="DX171" s="33"/>
      <c r="DY171" s="33"/>
      <c r="DZ171" s="33"/>
      <c r="EA171" s="33"/>
      <c r="EB171" s="33"/>
      <c r="EC171" s="33"/>
      <c r="ED171" s="33"/>
      <c r="EE171" s="33"/>
      <c r="EF171" s="33"/>
      <c r="EG171" s="33"/>
      <c r="EH171" s="33"/>
      <c r="EI171" s="33"/>
      <c r="EJ171" s="33"/>
      <c r="EK171" s="33"/>
      <c r="EL171" s="33"/>
      <c r="EM171" s="33"/>
      <c r="EN171" s="33"/>
      <c r="EO171" s="33"/>
      <c r="EP171" s="33"/>
      <c r="EQ171" s="33"/>
      <c r="ER171" s="33"/>
      <c r="ES171" s="33"/>
      <c r="ET171" s="33"/>
      <c r="EU171" s="33"/>
      <c r="EV171" s="33"/>
      <c r="EW171" s="33"/>
      <c r="EX171" s="33"/>
      <c r="EY171" s="33"/>
      <c r="EZ171" s="33"/>
      <c r="FA171" s="23" t="s">
        <v>931</v>
      </c>
      <c r="FB171" s="23"/>
      <c r="FC171" s="23"/>
      <c r="FD171" s="23"/>
    </row>
    <row r="172">
      <c r="A172" s="22" t="s">
        <v>932</v>
      </c>
      <c r="B172" s="23" t="s">
        <v>646</v>
      </c>
      <c r="C172" s="24" t="s">
        <v>82</v>
      </c>
      <c r="D172" s="23" t="s">
        <v>18</v>
      </c>
      <c r="E172" s="25"/>
      <c r="F172" s="25"/>
      <c r="G172" s="23" t="s">
        <v>907</v>
      </c>
      <c r="H172" s="23" t="s">
        <v>779</v>
      </c>
      <c r="I172" s="23" t="s">
        <v>13</v>
      </c>
      <c r="J172" s="23" t="s">
        <v>13</v>
      </c>
      <c r="K172" s="23" t="s">
        <v>272</v>
      </c>
      <c r="L172" s="23" t="s">
        <v>492</v>
      </c>
      <c r="M172" s="23" t="s">
        <v>50</v>
      </c>
      <c r="N172" s="26">
        <v>42446.0</v>
      </c>
      <c r="O172" s="26">
        <v>42446.0</v>
      </c>
      <c r="P172" s="27"/>
      <c r="Q172" s="28"/>
      <c r="R172" s="28"/>
      <c r="S172" s="28"/>
      <c r="T172" s="28">
        <f t="shared" si="3"/>
        <v>1077</v>
      </c>
      <c r="U172" s="29">
        <f t="shared" ref="U172:W172" si="354">IF(ISBLANK($A172),"",sum(AE172,AK172,AQ172,AW172,BC172,BI172,BO172,BU172,CA172,CG172,CM172,CS172,CY172,DE172,DK172,DQ172,DW172,EC172,EI172,EO172,EU172))</f>
        <v>1</v>
      </c>
      <c r="V172" s="29">
        <f t="shared" si="354"/>
        <v>3</v>
      </c>
      <c r="W172" s="29">
        <f t="shared" si="354"/>
        <v>0</v>
      </c>
      <c r="X172" s="30">
        <f t="shared" si="305"/>
        <v>4</v>
      </c>
      <c r="Y172" s="29">
        <f t="shared" ref="Y172:AA172" si="355">IF(ISBLANK($A172),"",sum(AH172,AN172,AT172,AZ172,BF172,BL172,BR172,BX172,CD172,CJ172,CP172,CV172,DB172,DH172,DN172,DT172,DZ172,EF172,EL172,ER172,EX172))</f>
        <v>2</v>
      </c>
      <c r="Z172" s="29">
        <f t="shared" si="355"/>
        <v>1</v>
      </c>
      <c r="AA172" s="29">
        <f t="shared" si="355"/>
        <v>0</v>
      </c>
      <c r="AB172" s="30">
        <f t="shared" si="222"/>
        <v>3</v>
      </c>
      <c r="AC172" s="31">
        <f t="shared" si="8"/>
        <v>0.5</v>
      </c>
      <c r="AD172" s="48" t="str">
        <f t="shared" si="169"/>
        <v>20+</v>
      </c>
      <c r="AE172" s="33"/>
      <c r="AF172" s="22">
        <v>3.0</v>
      </c>
      <c r="AG172" s="33"/>
      <c r="AH172" s="33"/>
      <c r="AI172" s="33"/>
      <c r="AJ172" s="33"/>
      <c r="AK172" s="22">
        <v>1.0</v>
      </c>
      <c r="AL172" s="33"/>
      <c r="AM172" s="33"/>
      <c r="AN172" s="22">
        <v>2.0</v>
      </c>
      <c r="AO172" s="33"/>
      <c r="AP172" s="33"/>
      <c r="AQ172" s="33"/>
      <c r="AR172" s="33"/>
      <c r="AS172" s="33"/>
      <c r="AT172" s="33"/>
      <c r="AU172" s="33"/>
      <c r="AV172" s="33"/>
      <c r="AW172" s="33"/>
      <c r="AX172" s="33"/>
      <c r="AY172" s="33"/>
      <c r="AZ172" s="33"/>
      <c r="BA172" s="33"/>
      <c r="BB172" s="33"/>
      <c r="BC172" s="33"/>
      <c r="BD172" s="33"/>
      <c r="BE172" s="33"/>
      <c r="BF172" s="33"/>
      <c r="BG172" s="22">
        <v>1.0</v>
      </c>
      <c r="BH172" s="33"/>
      <c r="BI172" s="33"/>
      <c r="BJ172" s="33"/>
      <c r="BK172" s="33"/>
      <c r="BL172" s="33"/>
      <c r="BM172" s="33"/>
      <c r="BN172" s="33"/>
      <c r="BO172" s="33"/>
      <c r="BP172" s="33"/>
      <c r="BQ172" s="33"/>
      <c r="BR172" s="33"/>
      <c r="BS172" s="33"/>
      <c r="BT172" s="33"/>
      <c r="BU172" s="33"/>
      <c r="BV172" s="33"/>
      <c r="BW172" s="33"/>
      <c r="BX172" s="33"/>
      <c r="BY172" s="33"/>
      <c r="BZ172" s="33"/>
      <c r="CA172" s="33"/>
      <c r="CB172" s="33"/>
      <c r="CC172" s="33"/>
      <c r="CD172" s="33"/>
      <c r="CE172" s="33"/>
      <c r="CF172" s="33"/>
      <c r="CG172" s="33"/>
      <c r="CH172" s="33"/>
      <c r="CI172" s="33"/>
      <c r="CJ172" s="33"/>
      <c r="CK172" s="33"/>
      <c r="CL172" s="33"/>
      <c r="CM172" s="33"/>
      <c r="CN172" s="33"/>
      <c r="CO172" s="33"/>
      <c r="CP172" s="33"/>
      <c r="CQ172" s="33"/>
      <c r="CR172" s="33"/>
      <c r="CS172" s="33"/>
      <c r="CT172" s="33"/>
      <c r="CU172" s="33"/>
      <c r="CV172" s="33"/>
      <c r="CW172" s="33"/>
      <c r="CX172" s="33"/>
      <c r="CY172" s="33"/>
      <c r="CZ172" s="33"/>
      <c r="DA172" s="33"/>
      <c r="DB172" s="33"/>
      <c r="DC172" s="33"/>
      <c r="DD172" s="33"/>
      <c r="DE172" s="33"/>
      <c r="DF172" s="33"/>
      <c r="DG172" s="33"/>
      <c r="DH172" s="33"/>
      <c r="DI172" s="33"/>
      <c r="DJ172" s="33"/>
      <c r="DK172" s="33"/>
      <c r="DL172" s="33"/>
      <c r="DM172" s="33"/>
      <c r="DN172" s="33"/>
      <c r="DO172" s="33"/>
      <c r="DP172" s="33"/>
      <c r="DQ172" s="33"/>
      <c r="DR172" s="33"/>
      <c r="DS172" s="33"/>
      <c r="DT172" s="33"/>
      <c r="DU172" s="33"/>
      <c r="DV172" s="33"/>
      <c r="DW172" s="33"/>
      <c r="DX172" s="33"/>
      <c r="DY172" s="33"/>
      <c r="DZ172" s="33"/>
      <c r="EA172" s="33"/>
      <c r="EB172" s="33"/>
      <c r="EC172" s="33"/>
      <c r="ED172" s="33"/>
      <c r="EE172" s="33"/>
      <c r="EF172" s="33"/>
      <c r="EG172" s="33"/>
      <c r="EH172" s="33"/>
      <c r="EI172" s="33"/>
      <c r="EJ172" s="33"/>
      <c r="EK172" s="33"/>
      <c r="EL172" s="33"/>
      <c r="EM172" s="33"/>
      <c r="EN172" s="33"/>
      <c r="EO172" s="33"/>
      <c r="EP172" s="33"/>
      <c r="EQ172" s="33"/>
      <c r="ER172" s="33"/>
      <c r="ES172" s="33"/>
      <c r="ET172" s="33"/>
      <c r="EU172" s="33"/>
      <c r="EV172" s="33"/>
      <c r="EW172" s="33"/>
      <c r="EX172" s="33"/>
      <c r="EY172" s="33"/>
      <c r="EZ172" s="33"/>
      <c r="FA172" s="23" t="s">
        <v>933</v>
      </c>
      <c r="FB172" s="23"/>
      <c r="FC172" s="23"/>
      <c r="FD172" s="23"/>
    </row>
    <row r="173">
      <c r="A173" s="22" t="s">
        <v>934</v>
      </c>
      <c r="B173" s="23" t="s">
        <v>935</v>
      </c>
      <c r="C173" s="24" t="s">
        <v>82</v>
      </c>
      <c r="D173" s="23" t="s">
        <v>18</v>
      </c>
      <c r="E173" s="25"/>
      <c r="F173" s="25"/>
      <c r="G173" s="23" t="s">
        <v>936</v>
      </c>
      <c r="H173" s="23" t="s">
        <v>779</v>
      </c>
      <c r="I173" s="23" t="s">
        <v>13</v>
      </c>
      <c r="J173" s="23" t="s">
        <v>13</v>
      </c>
      <c r="K173" s="23" t="s">
        <v>272</v>
      </c>
      <c r="L173" s="23" t="s">
        <v>327</v>
      </c>
      <c r="M173" s="23" t="s">
        <v>85</v>
      </c>
      <c r="N173" s="26">
        <v>42447.0</v>
      </c>
      <c r="O173" s="26">
        <v>42447.0</v>
      </c>
      <c r="P173" s="27"/>
      <c r="Q173" s="28"/>
      <c r="R173" s="28"/>
      <c r="S173" s="28"/>
      <c r="T173" s="28">
        <f t="shared" si="3"/>
        <v>1076</v>
      </c>
      <c r="U173" s="29">
        <f t="shared" ref="U173:W173" si="356">IF(ISBLANK($A173),"",sum(AE173,AK173,AQ173,AW173,BC173,BI173,BO173,BU173,CA173,CG173,CM173,CS173,CY173,DE173,DK173,DQ173,DW173,EC173,EI173,EO173,EU173))</f>
        <v>4</v>
      </c>
      <c r="V173" s="29">
        <f t="shared" si="356"/>
        <v>0</v>
      </c>
      <c r="W173" s="29">
        <f t="shared" si="356"/>
        <v>0</v>
      </c>
      <c r="X173" s="30">
        <f t="shared" si="305"/>
        <v>4</v>
      </c>
      <c r="Y173" s="29">
        <f t="shared" ref="Y173:AA173" si="357">IF(ISBLANK($A173),"",sum(AH173,AN173,AT173,AZ173,BF173,BL173,BR173,BX173,CD173,CJ173,CP173,CV173,DB173,DH173,DN173,DT173,DZ173,EF173,EL173,ER173,EX173))</f>
        <v>2</v>
      </c>
      <c r="Z173" s="29">
        <f t="shared" si="357"/>
        <v>1</v>
      </c>
      <c r="AA173" s="29">
        <f t="shared" si="357"/>
        <v>0</v>
      </c>
      <c r="AB173" s="30">
        <f t="shared" si="222"/>
        <v>3</v>
      </c>
      <c r="AC173" s="31">
        <f t="shared" si="8"/>
        <v>0.5</v>
      </c>
      <c r="AD173" s="48" t="str">
        <f t="shared" si="169"/>
        <v>20+</v>
      </c>
      <c r="AE173" s="33"/>
      <c r="AF173" s="33"/>
      <c r="AG173" s="33"/>
      <c r="AH173" s="33"/>
      <c r="AI173" s="33"/>
      <c r="AJ173" s="33"/>
      <c r="AK173" s="22">
        <v>1.0</v>
      </c>
      <c r="AL173" s="33"/>
      <c r="AM173" s="33"/>
      <c r="AN173" s="33"/>
      <c r="AO173" s="33"/>
      <c r="AP173" s="33"/>
      <c r="AQ173" s="22">
        <v>1.0</v>
      </c>
      <c r="AR173" s="33"/>
      <c r="AS173" s="33"/>
      <c r="AT173" s="22">
        <v>1.0</v>
      </c>
      <c r="AU173" s="33"/>
      <c r="AV173" s="33"/>
      <c r="AW173" s="22">
        <v>2.0</v>
      </c>
      <c r="AX173" s="33"/>
      <c r="AY173" s="33"/>
      <c r="AZ173" s="22">
        <v>1.0</v>
      </c>
      <c r="BA173" s="33"/>
      <c r="BB173" s="33"/>
      <c r="BC173" s="33"/>
      <c r="BD173" s="33"/>
      <c r="BE173" s="33"/>
      <c r="BF173" s="33"/>
      <c r="BG173" s="33"/>
      <c r="BH173" s="33"/>
      <c r="BI173" s="33"/>
      <c r="BJ173" s="33"/>
      <c r="BK173" s="33"/>
      <c r="BL173" s="33"/>
      <c r="BM173" s="22">
        <v>1.0</v>
      </c>
      <c r="BN173" s="33"/>
      <c r="BO173" s="33"/>
      <c r="BP173" s="33"/>
      <c r="BQ173" s="33"/>
      <c r="BR173" s="33"/>
      <c r="BS173" s="33"/>
      <c r="BT173" s="33"/>
      <c r="BU173" s="33"/>
      <c r="BV173" s="33"/>
      <c r="BW173" s="33"/>
      <c r="BX173" s="33"/>
      <c r="BY173" s="33"/>
      <c r="BZ173" s="33"/>
      <c r="CA173" s="33"/>
      <c r="CB173" s="33"/>
      <c r="CC173" s="33"/>
      <c r="CD173" s="33"/>
      <c r="CE173" s="33"/>
      <c r="CF173" s="33"/>
      <c r="CG173" s="33"/>
      <c r="CH173" s="33"/>
      <c r="CI173" s="33"/>
      <c r="CJ173" s="33"/>
      <c r="CK173" s="33"/>
      <c r="CL173" s="33"/>
      <c r="CM173" s="33"/>
      <c r="CN173" s="33"/>
      <c r="CO173" s="33"/>
      <c r="CP173" s="33"/>
      <c r="CQ173" s="33"/>
      <c r="CR173" s="33"/>
      <c r="CS173" s="33"/>
      <c r="CT173" s="33"/>
      <c r="CU173" s="33"/>
      <c r="CV173" s="33"/>
      <c r="CW173" s="33"/>
      <c r="CX173" s="33"/>
      <c r="CY173" s="33"/>
      <c r="CZ173" s="33"/>
      <c r="DA173" s="33"/>
      <c r="DB173" s="33"/>
      <c r="DC173" s="33"/>
      <c r="DD173" s="33"/>
      <c r="DE173" s="33"/>
      <c r="DF173" s="33"/>
      <c r="DG173" s="33"/>
      <c r="DH173" s="33"/>
      <c r="DI173" s="33"/>
      <c r="DJ173" s="33"/>
      <c r="DK173" s="33"/>
      <c r="DL173" s="33"/>
      <c r="DM173" s="33"/>
      <c r="DN173" s="33"/>
      <c r="DO173" s="33"/>
      <c r="DP173" s="33"/>
      <c r="DQ173" s="33"/>
      <c r="DR173" s="33"/>
      <c r="DS173" s="33"/>
      <c r="DT173" s="33"/>
      <c r="DU173" s="33"/>
      <c r="DV173" s="33"/>
      <c r="DW173" s="33"/>
      <c r="DX173" s="33"/>
      <c r="DY173" s="33"/>
      <c r="DZ173" s="33"/>
      <c r="EA173" s="33"/>
      <c r="EB173" s="33"/>
      <c r="EC173" s="33"/>
      <c r="ED173" s="33"/>
      <c r="EE173" s="33"/>
      <c r="EF173" s="33"/>
      <c r="EG173" s="33"/>
      <c r="EH173" s="33"/>
      <c r="EI173" s="33"/>
      <c r="EJ173" s="33"/>
      <c r="EK173" s="33"/>
      <c r="EL173" s="33"/>
      <c r="EM173" s="33"/>
      <c r="EN173" s="33"/>
      <c r="EO173" s="33"/>
      <c r="EP173" s="33"/>
      <c r="EQ173" s="33"/>
      <c r="ER173" s="33"/>
      <c r="ES173" s="33"/>
      <c r="ET173" s="33"/>
      <c r="EU173" s="33"/>
      <c r="EV173" s="33"/>
      <c r="EW173" s="33"/>
      <c r="EX173" s="33"/>
      <c r="EY173" s="33"/>
      <c r="EZ173" s="33"/>
      <c r="FA173" s="23" t="s">
        <v>937</v>
      </c>
      <c r="FB173" s="23"/>
      <c r="FC173" s="23"/>
      <c r="FD173" s="23"/>
    </row>
    <row r="174">
      <c r="A174" s="22" t="s">
        <v>938</v>
      </c>
      <c r="B174" s="23" t="s">
        <v>813</v>
      </c>
      <c r="C174" s="24" t="s">
        <v>82</v>
      </c>
      <c r="D174" s="23" t="s">
        <v>18</v>
      </c>
      <c r="E174" s="25"/>
      <c r="F174" s="25"/>
      <c r="G174" s="23" t="s">
        <v>939</v>
      </c>
      <c r="H174" s="23" t="s">
        <v>779</v>
      </c>
      <c r="I174" s="23" t="s">
        <v>13</v>
      </c>
      <c r="J174" s="23" t="s">
        <v>13</v>
      </c>
      <c r="K174" s="23" t="s">
        <v>272</v>
      </c>
      <c r="L174" s="23" t="s">
        <v>327</v>
      </c>
      <c r="M174" s="23" t="s">
        <v>85</v>
      </c>
      <c r="N174" s="26">
        <v>42454.0</v>
      </c>
      <c r="O174" s="26">
        <v>42454.0</v>
      </c>
      <c r="P174" s="27"/>
      <c r="Q174" s="28"/>
      <c r="R174" s="28"/>
      <c r="S174" s="28"/>
      <c r="T174" s="28">
        <f t="shared" si="3"/>
        <v>1069</v>
      </c>
      <c r="U174" s="29">
        <f t="shared" ref="U174:W174" si="358">IF(ISBLANK($A174),"",sum(AE174,AK174,AQ174,AW174,BC174,BI174,BO174,BU174,CA174,CG174,CM174,CS174,CY174,DE174,DK174,DQ174,DW174,EC174,EI174,EO174,EU174))</f>
        <v>2</v>
      </c>
      <c r="V174" s="29">
        <f t="shared" si="358"/>
        <v>0</v>
      </c>
      <c r="W174" s="29">
        <f t="shared" si="358"/>
        <v>0</v>
      </c>
      <c r="X174" s="30">
        <f t="shared" si="305"/>
        <v>2</v>
      </c>
      <c r="Y174" s="29">
        <f t="shared" ref="Y174:AA174" si="359">IF(ISBLANK($A174),"",sum(AH174,AN174,AT174,AZ174,BF174,BL174,BR174,BX174,CD174,CJ174,CP174,CV174,DB174,DH174,DN174,DT174,DZ174,EF174,EL174,ER174,EX174))</f>
        <v>1</v>
      </c>
      <c r="Z174" s="29">
        <f t="shared" si="359"/>
        <v>0</v>
      </c>
      <c r="AA174" s="29">
        <f t="shared" si="359"/>
        <v>0</v>
      </c>
      <c r="AB174" s="30">
        <f t="shared" si="222"/>
        <v>1</v>
      </c>
      <c r="AC174" s="31">
        <f t="shared" si="8"/>
        <v>0.5</v>
      </c>
      <c r="AD174" s="48" t="str">
        <f t="shared" si="169"/>
        <v>20+</v>
      </c>
      <c r="AE174" s="22">
        <v>2.0</v>
      </c>
      <c r="AF174" s="33"/>
      <c r="AG174" s="33"/>
      <c r="AH174" s="22">
        <v>1.0</v>
      </c>
      <c r="AI174" s="33"/>
      <c r="AJ174" s="33"/>
      <c r="AK174" s="33"/>
      <c r="AL174" s="33"/>
      <c r="AM174" s="33"/>
      <c r="AN174" s="33"/>
      <c r="AO174" s="33"/>
      <c r="AP174" s="33"/>
      <c r="AQ174" s="33"/>
      <c r="AR174" s="33"/>
      <c r="AS174" s="33"/>
      <c r="AT174" s="33"/>
      <c r="AU174" s="33"/>
      <c r="AV174" s="33"/>
      <c r="AW174" s="33"/>
      <c r="AX174" s="33"/>
      <c r="AY174" s="33"/>
      <c r="AZ174" s="33"/>
      <c r="BA174" s="33"/>
      <c r="BB174" s="33"/>
      <c r="BC174" s="33"/>
      <c r="BD174" s="33"/>
      <c r="BE174" s="33"/>
      <c r="BF174" s="33"/>
      <c r="BG174" s="33"/>
      <c r="BH174" s="33"/>
      <c r="BI174" s="33"/>
      <c r="BJ174" s="33"/>
      <c r="BK174" s="33"/>
      <c r="BL174" s="33"/>
      <c r="BM174" s="33"/>
      <c r="BN174" s="33"/>
      <c r="BO174" s="33"/>
      <c r="BP174" s="33"/>
      <c r="BQ174" s="33"/>
      <c r="BR174" s="33"/>
      <c r="BS174" s="33"/>
      <c r="BT174" s="33"/>
      <c r="BU174" s="33"/>
      <c r="BV174" s="33"/>
      <c r="BW174" s="33"/>
      <c r="BX174" s="33"/>
      <c r="BY174" s="33"/>
      <c r="BZ174" s="33"/>
      <c r="CA174" s="33"/>
      <c r="CB174" s="33"/>
      <c r="CC174" s="33"/>
      <c r="CD174" s="33"/>
      <c r="CE174" s="33"/>
      <c r="CF174" s="33"/>
      <c r="CG174" s="33"/>
      <c r="CH174" s="33"/>
      <c r="CI174" s="33"/>
      <c r="CJ174" s="33"/>
      <c r="CK174" s="33"/>
      <c r="CL174" s="33"/>
      <c r="CM174" s="33"/>
      <c r="CN174" s="33"/>
      <c r="CO174" s="33"/>
      <c r="CP174" s="33"/>
      <c r="CQ174" s="33"/>
      <c r="CR174" s="33"/>
      <c r="CS174" s="33"/>
      <c r="CT174" s="33"/>
      <c r="CU174" s="33"/>
      <c r="CV174" s="33"/>
      <c r="CW174" s="33"/>
      <c r="CX174" s="33"/>
      <c r="CY174" s="33"/>
      <c r="CZ174" s="33"/>
      <c r="DA174" s="33"/>
      <c r="DB174" s="33"/>
      <c r="DC174" s="33"/>
      <c r="DD174" s="33"/>
      <c r="DE174" s="33"/>
      <c r="DF174" s="33"/>
      <c r="DG174" s="33"/>
      <c r="DH174" s="33"/>
      <c r="DI174" s="33"/>
      <c r="DJ174" s="33"/>
      <c r="DK174" s="33"/>
      <c r="DL174" s="33"/>
      <c r="DM174" s="33"/>
      <c r="DN174" s="33"/>
      <c r="DO174" s="33"/>
      <c r="DP174" s="33"/>
      <c r="DQ174" s="33"/>
      <c r="DR174" s="33"/>
      <c r="DS174" s="33"/>
      <c r="DT174" s="33"/>
      <c r="DU174" s="33"/>
      <c r="DV174" s="33"/>
      <c r="DW174" s="33"/>
      <c r="DX174" s="33"/>
      <c r="DY174" s="33"/>
      <c r="DZ174" s="33"/>
      <c r="EA174" s="33"/>
      <c r="EB174" s="33"/>
      <c r="EC174" s="33"/>
      <c r="ED174" s="33"/>
      <c r="EE174" s="33"/>
      <c r="EF174" s="33"/>
      <c r="EG174" s="33"/>
      <c r="EH174" s="33"/>
      <c r="EI174" s="33"/>
      <c r="EJ174" s="33"/>
      <c r="EK174" s="33"/>
      <c r="EL174" s="33"/>
      <c r="EM174" s="33"/>
      <c r="EN174" s="33"/>
      <c r="EO174" s="33"/>
      <c r="EP174" s="33"/>
      <c r="EQ174" s="33"/>
      <c r="ER174" s="33"/>
      <c r="ES174" s="33"/>
      <c r="ET174" s="33"/>
      <c r="EU174" s="33"/>
      <c r="EV174" s="33"/>
      <c r="EW174" s="33"/>
      <c r="EX174" s="33"/>
      <c r="EY174" s="33"/>
      <c r="EZ174" s="33"/>
      <c r="FA174" s="23" t="s">
        <v>940</v>
      </c>
      <c r="FB174" s="23"/>
      <c r="FC174" s="23"/>
      <c r="FD174" s="23"/>
    </row>
    <row r="175">
      <c r="A175" s="34" t="s">
        <v>941</v>
      </c>
      <c r="B175" s="35" t="s">
        <v>942</v>
      </c>
      <c r="C175" s="49" t="s">
        <v>82</v>
      </c>
      <c r="D175" s="35" t="s">
        <v>18</v>
      </c>
      <c r="E175" s="47"/>
      <c r="F175" s="47"/>
      <c r="G175" s="35" t="s">
        <v>326</v>
      </c>
      <c r="H175" s="35" t="s">
        <v>311</v>
      </c>
      <c r="I175" s="35" t="s">
        <v>13</v>
      </c>
      <c r="J175" s="35" t="s">
        <v>13</v>
      </c>
      <c r="K175" s="35" t="s">
        <v>96</v>
      </c>
      <c r="L175" s="35" t="s">
        <v>409</v>
      </c>
      <c r="M175" s="35" t="s">
        <v>85</v>
      </c>
      <c r="N175" s="38">
        <v>42286.0</v>
      </c>
      <c r="O175" s="38">
        <v>42286.0</v>
      </c>
      <c r="P175" s="39"/>
      <c r="Q175" s="41"/>
      <c r="R175" s="41"/>
      <c r="S175" s="41"/>
      <c r="T175" s="41">
        <f t="shared" si="3"/>
        <v>1237</v>
      </c>
      <c r="U175" s="42">
        <f t="shared" ref="U175:W175" si="360">IF(ISBLANK($A175),"",sum(AE175,AK175,AQ175,AW175,BC175,BI175,BO175,BU175,CA175,CG175,CM175,CS175,CY175,DE175,DK175,DQ175,DW175,EC175,EI175,EO175,EU175))</f>
        <v>13</v>
      </c>
      <c r="V175" s="42">
        <f t="shared" si="360"/>
        <v>3</v>
      </c>
      <c r="W175" s="42">
        <f t="shared" si="360"/>
        <v>0</v>
      </c>
      <c r="X175" s="43">
        <f t="shared" si="305"/>
        <v>16</v>
      </c>
      <c r="Y175" s="42">
        <f t="shared" ref="Y175:AA175" si="361">IF(ISBLANK($A175),"",sum(AH175,AN175,AT175,AZ175,BF175,BL175,BR175,BX175,CD175,CJ175,CP175,CV175,DB175,DH175,DN175,DT175,DZ175,EF175,EL175,ER175,EX175))</f>
        <v>10</v>
      </c>
      <c r="Z175" s="42">
        <f t="shared" si="361"/>
        <v>7</v>
      </c>
      <c r="AA175" s="42">
        <f t="shared" si="361"/>
        <v>0</v>
      </c>
      <c r="AB175" s="43">
        <f t="shared" si="222"/>
        <v>17</v>
      </c>
      <c r="AC175" s="44">
        <f t="shared" si="8"/>
        <v>0.625</v>
      </c>
      <c r="AD175" s="32" t="str">
        <f t="shared" si="169"/>
        <v>20+</v>
      </c>
      <c r="AE175" s="51">
        <v>4.0</v>
      </c>
      <c r="AF175" s="46"/>
      <c r="AG175" s="46"/>
      <c r="AH175" s="46"/>
      <c r="AI175" s="46"/>
      <c r="AJ175" s="46"/>
      <c r="AK175" s="46"/>
      <c r="AL175" s="46"/>
      <c r="AM175" s="46"/>
      <c r="AN175" s="46"/>
      <c r="AO175" s="46"/>
      <c r="AP175" s="46"/>
      <c r="AQ175" s="46"/>
      <c r="AR175" s="46"/>
      <c r="AS175" s="46"/>
      <c r="AT175" s="46"/>
      <c r="AU175" s="46"/>
      <c r="AV175" s="46"/>
      <c r="AW175" s="46"/>
      <c r="AX175" s="46"/>
      <c r="AY175" s="46"/>
      <c r="AZ175" s="46"/>
      <c r="BA175" s="46"/>
      <c r="BB175" s="46"/>
      <c r="BC175" s="46"/>
      <c r="BD175" s="46"/>
      <c r="BE175" s="46"/>
      <c r="BF175" s="46"/>
      <c r="BG175" s="46"/>
      <c r="BH175" s="46"/>
      <c r="BI175" s="46"/>
      <c r="BJ175" s="46"/>
      <c r="BK175" s="46"/>
      <c r="BL175" s="46"/>
      <c r="BM175" s="46"/>
      <c r="BN175" s="46"/>
      <c r="BO175" s="51">
        <v>1.0</v>
      </c>
      <c r="BP175" s="46"/>
      <c r="BQ175" s="46"/>
      <c r="BR175" s="51">
        <v>2.0</v>
      </c>
      <c r="BS175" s="46"/>
      <c r="BT175" s="46"/>
      <c r="BU175" s="51">
        <v>3.0</v>
      </c>
      <c r="BV175" s="51">
        <v>1.0</v>
      </c>
      <c r="BW175" s="46"/>
      <c r="BX175" s="46"/>
      <c r="BY175" s="46"/>
      <c r="BZ175" s="46"/>
      <c r="CA175" s="46"/>
      <c r="CB175" s="51">
        <v>1.0</v>
      </c>
      <c r="CC175" s="46"/>
      <c r="CD175" s="51">
        <v>2.0</v>
      </c>
      <c r="CE175" s="46"/>
      <c r="CF175" s="46"/>
      <c r="CG175" s="51">
        <v>2.0</v>
      </c>
      <c r="CH175" s="46"/>
      <c r="CI175" s="46"/>
      <c r="CJ175" s="51">
        <v>1.0</v>
      </c>
      <c r="CK175" s="51">
        <v>1.0</v>
      </c>
      <c r="CL175" s="46"/>
      <c r="CM175" s="46"/>
      <c r="CN175" s="46"/>
      <c r="CO175" s="46"/>
      <c r="CP175" s="46"/>
      <c r="CQ175" s="46"/>
      <c r="CR175" s="46"/>
      <c r="CS175" s="46"/>
      <c r="CT175" s="46"/>
      <c r="CU175" s="46"/>
      <c r="CV175" s="46"/>
      <c r="CW175" s="46"/>
      <c r="CX175" s="46"/>
      <c r="CY175" s="46"/>
      <c r="CZ175" s="46"/>
      <c r="DA175" s="46"/>
      <c r="DB175" s="46"/>
      <c r="DC175" s="46"/>
      <c r="DD175" s="46"/>
      <c r="DE175" s="46"/>
      <c r="DF175" s="46"/>
      <c r="DG175" s="46"/>
      <c r="DH175" s="51">
        <v>1.0</v>
      </c>
      <c r="DI175" s="46"/>
      <c r="DJ175" s="46"/>
      <c r="DK175" s="46"/>
      <c r="DL175" s="46"/>
      <c r="DM175" s="46"/>
      <c r="DN175" s="46"/>
      <c r="DO175" s="46"/>
      <c r="DP175" s="46"/>
      <c r="DQ175" s="51">
        <v>1.0</v>
      </c>
      <c r="DR175" s="46"/>
      <c r="DS175" s="46"/>
      <c r="DT175" s="46"/>
      <c r="DU175" s="51">
        <v>1.0</v>
      </c>
      <c r="DV175" s="46"/>
      <c r="DW175" s="46"/>
      <c r="DX175" s="51">
        <v>1.0</v>
      </c>
      <c r="DY175" s="46"/>
      <c r="DZ175" s="51">
        <v>1.0</v>
      </c>
      <c r="EA175" s="51">
        <v>1.0</v>
      </c>
      <c r="EB175" s="46"/>
      <c r="EC175" s="46"/>
      <c r="ED175" s="46"/>
      <c r="EE175" s="46"/>
      <c r="EF175" s="46"/>
      <c r="EG175" s="46"/>
      <c r="EH175" s="46"/>
      <c r="EI175" s="46"/>
      <c r="EJ175" s="46"/>
      <c r="EK175" s="46"/>
      <c r="EL175" s="46"/>
      <c r="EM175" s="46"/>
      <c r="EN175" s="46"/>
      <c r="EO175" s="51">
        <v>2.0</v>
      </c>
      <c r="EP175" s="46"/>
      <c r="EQ175" s="46"/>
      <c r="ER175" s="51">
        <v>2.0</v>
      </c>
      <c r="ES175" s="51">
        <v>1.0</v>
      </c>
      <c r="ET175" s="46"/>
      <c r="EU175" s="46"/>
      <c r="EV175" s="46"/>
      <c r="EW175" s="46"/>
      <c r="EX175" s="51">
        <v>1.0</v>
      </c>
      <c r="EY175" s="51">
        <v>3.0</v>
      </c>
      <c r="EZ175" s="46"/>
      <c r="FA175" s="35" t="s">
        <v>943</v>
      </c>
      <c r="FB175" s="35"/>
      <c r="FC175" s="35"/>
      <c r="FD175" s="35"/>
    </row>
    <row r="176">
      <c r="A176" s="34" t="s">
        <v>944</v>
      </c>
      <c r="B176" s="35" t="s">
        <v>436</v>
      </c>
      <c r="C176" s="49" t="s">
        <v>82</v>
      </c>
      <c r="D176" s="35" t="s">
        <v>18</v>
      </c>
      <c r="E176" s="47"/>
      <c r="F176" s="47"/>
      <c r="G176" s="35" t="s">
        <v>667</v>
      </c>
      <c r="H176" s="35" t="s">
        <v>779</v>
      </c>
      <c r="I176" s="35" t="s">
        <v>13</v>
      </c>
      <c r="J176" s="35" t="s">
        <v>13</v>
      </c>
      <c r="K176" s="35" t="s">
        <v>96</v>
      </c>
      <c r="L176" s="35" t="s">
        <v>308</v>
      </c>
      <c r="M176" s="35" t="s">
        <v>123</v>
      </c>
      <c r="N176" s="38">
        <v>42377.0</v>
      </c>
      <c r="O176" s="38">
        <v>42377.0</v>
      </c>
      <c r="P176" s="39"/>
      <c r="Q176" s="41"/>
      <c r="R176" s="41"/>
      <c r="S176" s="41"/>
      <c r="T176" s="41">
        <f t="shared" si="3"/>
        <v>1146</v>
      </c>
      <c r="U176" s="42">
        <f t="shared" ref="U176:W176" si="362">IF(ISBLANK($A176),"",sum(AE176,AK176,AQ176,AW176,BC176,BI176,BO176,BU176,CA176,CG176,CM176,CS176,CY176,DE176,DK176,DQ176,DW176,EC176,EI176,EO176,EU176))</f>
        <v>1</v>
      </c>
      <c r="V176" s="42">
        <f t="shared" si="362"/>
        <v>4</v>
      </c>
      <c r="W176" s="42">
        <f t="shared" si="362"/>
        <v>0</v>
      </c>
      <c r="X176" s="43">
        <f t="shared" si="305"/>
        <v>5</v>
      </c>
      <c r="Y176" s="42">
        <f t="shared" ref="Y176:AA176" si="363">IF(ISBLANK($A176),"",sum(AH176,AN176,AT176,AZ176,BF176,BL176,BR176,BX176,CD176,CJ176,CP176,CV176,DB176,DH176,DN176,DT176,DZ176,EF176,EL176,ER176,EX176))</f>
        <v>4</v>
      </c>
      <c r="Z176" s="42">
        <f t="shared" si="363"/>
        <v>5</v>
      </c>
      <c r="AA176" s="42">
        <f t="shared" si="363"/>
        <v>0</v>
      </c>
      <c r="AB176" s="43">
        <f t="shared" si="222"/>
        <v>9</v>
      </c>
      <c r="AC176" s="44">
        <f t="shared" si="8"/>
        <v>0.8</v>
      </c>
      <c r="AD176" s="32" t="str">
        <f t="shared" si="169"/>
        <v>20+</v>
      </c>
      <c r="AE176" s="46"/>
      <c r="AF176" s="46"/>
      <c r="AG176" s="46"/>
      <c r="AH176" s="46"/>
      <c r="AI176" s="46"/>
      <c r="AJ176" s="46"/>
      <c r="AK176" s="46"/>
      <c r="AL176" s="46"/>
      <c r="AM176" s="46"/>
      <c r="AN176" s="46"/>
      <c r="AO176" s="46"/>
      <c r="AP176" s="46"/>
      <c r="AQ176" s="46"/>
      <c r="AR176" s="51">
        <v>3.0</v>
      </c>
      <c r="AS176" s="46"/>
      <c r="AT176" s="46"/>
      <c r="AU176" s="46"/>
      <c r="AV176" s="46"/>
      <c r="AW176" s="46"/>
      <c r="AX176" s="46"/>
      <c r="AY176" s="46"/>
      <c r="AZ176" s="51">
        <v>2.0</v>
      </c>
      <c r="BA176" s="46"/>
      <c r="BB176" s="46"/>
      <c r="BC176" s="51">
        <v>1.0</v>
      </c>
      <c r="BD176" s="51">
        <v>1.0</v>
      </c>
      <c r="BE176" s="46"/>
      <c r="BF176" s="51">
        <v>2.0</v>
      </c>
      <c r="BG176" s="46"/>
      <c r="BH176" s="46"/>
      <c r="BI176" s="46"/>
      <c r="BJ176" s="46"/>
      <c r="BK176" s="46"/>
      <c r="BL176" s="46"/>
      <c r="BM176" s="46"/>
      <c r="BN176" s="46"/>
      <c r="BO176" s="46"/>
      <c r="BP176" s="46"/>
      <c r="BQ176" s="46"/>
      <c r="BR176" s="46"/>
      <c r="BS176" s="51">
        <v>3.0</v>
      </c>
      <c r="BT176" s="46"/>
      <c r="BU176" s="46"/>
      <c r="BV176" s="46"/>
      <c r="BW176" s="46"/>
      <c r="BX176" s="46"/>
      <c r="BY176" s="46"/>
      <c r="BZ176" s="46"/>
      <c r="CA176" s="46"/>
      <c r="CB176" s="46"/>
      <c r="CC176" s="46"/>
      <c r="CD176" s="46"/>
      <c r="CE176" s="51">
        <v>2.0</v>
      </c>
      <c r="CF176" s="46"/>
      <c r="CG176" s="46"/>
      <c r="CH176" s="46"/>
      <c r="CI176" s="46"/>
      <c r="CJ176" s="46"/>
      <c r="CK176" s="46"/>
      <c r="CL176" s="46"/>
      <c r="CM176" s="46"/>
      <c r="CN176" s="46"/>
      <c r="CO176" s="46"/>
      <c r="CP176" s="46"/>
      <c r="CQ176" s="46"/>
      <c r="CR176" s="46"/>
      <c r="CS176" s="46"/>
      <c r="CT176" s="46"/>
      <c r="CU176" s="46"/>
      <c r="CV176" s="46"/>
      <c r="CW176" s="46"/>
      <c r="CX176" s="46"/>
      <c r="CY176" s="46"/>
      <c r="CZ176" s="46"/>
      <c r="DA176" s="46"/>
      <c r="DB176" s="46"/>
      <c r="DC176" s="46"/>
      <c r="DD176" s="46"/>
      <c r="DE176" s="46"/>
      <c r="DF176" s="46"/>
      <c r="DG176" s="46"/>
      <c r="DH176" s="46"/>
      <c r="DI176" s="46"/>
      <c r="DJ176" s="46"/>
      <c r="DK176" s="46"/>
      <c r="DL176" s="46"/>
      <c r="DM176" s="46"/>
      <c r="DN176" s="46"/>
      <c r="DO176" s="46"/>
      <c r="DP176" s="46"/>
      <c r="DQ176" s="46"/>
      <c r="DR176" s="46"/>
      <c r="DS176" s="46"/>
      <c r="DT176" s="46"/>
      <c r="DU176" s="46"/>
      <c r="DV176" s="46"/>
      <c r="DW176" s="46"/>
      <c r="DX176" s="46"/>
      <c r="DY176" s="46"/>
      <c r="DZ176" s="46"/>
      <c r="EA176" s="46"/>
      <c r="EB176" s="46"/>
      <c r="EC176" s="46"/>
      <c r="ED176" s="46"/>
      <c r="EE176" s="46"/>
      <c r="EF176" s="46"/>
      <c r="EG176" s="46"/>
      <c r="EH176" s="46"/>
      <c r="EI176" s="46"/>
      <c r="EJ176" s="46"/>
      <c r="EK176" s="46"/>
      <c r="EL176" s="46"/>
      <c r="EM176" s="46"/>
      <c r="EN176" s="46"/>
      <c r="EO176" s="46"/>
      <c r="EP176" s="46"/>
      <c r="EQ176" s="46"/>
      <c r="ER176" s="46"/>
      <c r="ES176" s="46"/>
      <c r="ET176" s="46"/>
      <c r="EU176" s="46"/>
      <c r="EV176" s="46"/>
      <c r="EW176" s="46"/>
      <c r="EX176" s="46"/>
      <c r="EY176" s="46"/>
      <c r="EZ176" s="46"/>
      <c r="FA176" s="35" t="s">
        <v>945</v>
      </c>
      <c r="FB176" s="35"/>
      <c r="FC176" s="35"/>
      <c r="FD176" s="35"/>
    </row>
    <row r="177">
      <c r="A177" s="22" t="s">
        <v>946</v>
      </c>
      <c r="B177" s="23" t="s">
        <v>824</v>
      </c>
      <c r="C177" s="24" t="s">
        <v>82</v>
      </c>
      <c r="D177" s="23" t="s">
        <v>18</v>
      </c>
      <c r="E177" s="25"/>
      <c r="F177" s="25"/>
      <c r="G177" s="23" t="s">
        <v>650</v>
      </c>
      <c r="H177" s="23" t="s">
        <v>779</v>
      </c>
      <c r="I177" s="23" t="s">
        <v>13</v>
      </c>
      <c r="J177" s="23" t="s">
        <v>13</v>
      </c>
      <c r="K177" s="23" t="s">
        <v>272</v>
      </c>
      <c r="L177" s="23" t="s">
        <v>947</v>
      </c>
      <c r="M177" s="23" t="s">
        <v>50</v>
      </c>
      <c r="N177" s="26">
        <v>42459.0</v>
      </c>
      <c r="O177" s="26">
        <v>42459.0</v>
      </c>
      <c r="P177" s="27"/>
      <c r="Q177" s="28"/>
      <c r="R177" s="28"/>
      <c r="S177" s="28"/>
      <c r="T177" s="28">
        <f t="shared" si="3"/>
        <v>1064</v>
      </c>
      <c r="U177" s="29">
        <f t="shared" ref="U177:W177" si="364">IF(ISBLANK($A177),"",sum(AE177,AK177,AQ177,AW177,BC177,BI177,BO177,BU177,CA177,CG177,CM177,CS177,CY177,DE177,DK177,DQ177,DW177,EC177,EI177,EO177,EU177))</f>
        <v>2</v>
      </c>
      <c r="V177" s="29">
        <f t="shared" si="364"/>
        <v>0</v>
      </c>
      <c r="W177" s="29">
        <f t="shared" si="364"/>
        <v>0</v>
      </c>
      <c r="X177" s="30">
        <f t="shared" si="305"/>
        <v>2</v>
      </c>
      <c r="Y177" s="29">
        <f t="shared" ref="Y177:AA177" si="365">IF(ISBLANK($A177),"",sum(AH177,AN177,AT177,AZ177,BF177,BL177,BR177,BX177,CD177,CJ177,CP177,CV177,DB177,DH177,DN177,DT177,DZ177,EF177,EL177,ER177,EX177))</f>
        <v>0</v>
      </c>
      <c r="Z177" s="29">
        <f t="shared" si="365"/>
        <v>0</v>
      </c>
      <c r="AA177" s="29">
        <f t="shared" si="365"/>
        <v>0</v>
      </c>
      <c r="AB177" s="30">
        <f t="shared" si="222"/>
        <v>0</v>
      </c>
      <c r="AC177" s="31">
        <f t="shared" si="8"/>
        <v>0</v>
      </c>
      <c r="AD177" s="48" t="str">
        <f t="shared" si="169"/>
        <v>20+</v>
      </c>
      <c r="AE177" s="22">
        <v>1.0</v>
      </c>
      <c r="AF177" s="33"/>
      <c r="AG177" s="33"/>
      <c r="AH177" s="33"/>
      <c r="AI177" s="33"/>
      <c r="AJ177" s="33"/>
      <c r="AK177" s="33"/>
      <c r="AL177" s="33"/>
      <c r="AM177" s="33"/>
      <c r="AN177" s="33"/>
      <c r="AO177" s="33"/>
      <c r="AP177" s="33"/>
      <c r="AQ177" s="22">
        <v>1.0</v>
      </c>
      <c r="AR177" s="33"/>
      <c r="AS177" s="33"/>
      <c r="AT177" s="33"/>
      <c r="AU177" s="33"/>
      <c r="AV177" s="33"/>
      <c r="AW177" s="33"/>
      <c r="AX177" s="33"/>
      <c r="AY177" s="33"/>
      <c r="AZ177" s="33"/>
      <c r="BA177" s="33"/>
      <c r="BB177" s="33"/>
      <c r="BC177" s="33"/>
      <c r="BD177" s="33"/>
      <c r="BE177" s="33"/>
      <c r="BF177" s="33"/>
      <c r="BG177" s="33"/>
      <c r="BH177" s="33"/>
      <c r="BI177" s="33"/>
      <c r="BJ177" s="33"/>
      <c r="BK177" s="33"/>
      <c r="BL177" s="33"/>
      <c r="BM177" s="33"/>
      <c r="BN177" s="33"/>
      <c r="BO177" s="33"/>
      <c r="BP177" s="33"/>
      <c r="BQ177" s="33"/>
      <c r="BR177" s="33"/>
      <c r="BS177" s="33"/>
      <c r="BT177" s="33"/>
      <c r="BU177" s="33"/>
      <c r="BV177" s="33"/>
      <c r="BW177" s="33"/>
      <c r="BX177" s="33"/>
      <c r="BY177" s="33"/>
      <c r="BZ177" s="33"/>
      <c r="CA177" s="33"/>
      <c r="CB177" s="33"/>
      <c r="CC177" s="33"/>
      <c r="CD177" s="33"/>
      <c r="CE177" s="33"/>
      <c r="CF177" s="33"/>
      <c r="CG177" s="33"/>
      <c r="CH177" s="33"/>
      <c r="CI177" s="33"/>
      <c r="CJ177" s="33"/>
      <c r="CK177" s="33"/>
      <c r="CL177" s="33"/>
      <c r="CM177" s="33"/>
      <c r="CN177" s="33"/>
      <c r="CO177" s="33"/>
      <c r="CP177" s="33"/>
      <c r="CQ177" s="33"/>
      <c r="CR177" s="33"/>
      <c r="CS177" s="33"/>
      <c r="CT177" s="33"/>
      <c r="CU177" s="33"/>
      <c r="CV177" s="33"/>
      <c r="CW177" s="33"/>
      <c r="CX177" s="33"/>
      <c r="CY177" s="33"/>
      <c r="CZ177" s="33"/>
      <c r="DA177" s="33"/>
      <c r="DB177" s="33"/>
      <c r="DC177" s="33"/>
      <c r="DD177" s="33"/>
      <c r="DE177" s="33"/>
      <c r="DF177" s="33"/>
      <c r="DG177" s="33"/>
      <c r="DH177" s="33"/>
      <c r="DI177" s="33"/>
      <c r="DJ177" s="33"/>
      <c r="DK177" s="33"/>
      <c r="DL177" s="33"/>
      <c r="DM177" s="33"/>
      <c r="DN177" s="33"/>
      <c r="DO177" s="33"/>
      <c r="DP177" s="33"/>
      <c r="DQ177" s="33"/>
      <c r="DR177" s="33"/>
      <c r="DS177" s="33"/>
      <c r="DT177" s="33"/>
      <c r="DU177" s="33"/>
      <c r="DV177" s="33"/>
      <c r="DW177" s="33"/>
      <c r="DX177" s="33"/>
      <c r="DY177" s="33"/>
      <c r="DZ177" s="33"/>
      <c r="EA177" s="33"/>
      <c r="EB177" s="33"/>
      <c r="EC177" s="33"/>
      <c r="ED177" s="33"/>
      <c r="EE177" s="33"/>
      <c r="EF177" s="33"/>
      <c r="EG177" s="33"/>
      <c r="EH177" s="33"/>
      <c r="EI177" s="33"/>
      <c r="EJ177" s="33"/>
      <c r="EK177" s="33"/>
      <c r="EL177" s="33"/>
      <c r="EM177" s="33"/>
      <c r="EN177" s="33"/>
      <c r="EO177" s="33"/>
      <c r="EP177" s="33"/>
      <c r="EQ177" s="33"/>
      <c r="ER177" s="33"/>
      <c r="ES177" s="33"/>
      <c r="ET177" s="33"/>
      <c r="EU177" s="33"/>
      <c r="EV177" s="33"/>
      <c r="EW177" s="33"/>
      <c r="EX177" s="33"/>
      <c r="EY177" s="33"/>
      <c r="EZ177" s="33"/>
      <c r="FA177" s="23" t="s">
        <v>948</v>
      </c>
      <c r="FB177" s="23"/>
      <c r="FC177" s="23"/>
      <c r="FD177" s="23"/>
    </row>
    <row r="178">
      <c r="A178" s="34" t="s">
        <v>949</v>
      </c>
      <c r="B178" s="35" t="s">
        <v>950</v>
      </c>
      <c r="C178" s="49" t="s">
        <v>8</v>
      </c>
      <c r="D178" s="35" t="s">
        <v>18</v>
      </c>
      <c r="E178" s="47"/>
      <c r="F178" s="47"/>
      <c r="G178" s="35" t="s">
        <v>951</v>
      </c>
      <c r="H178" s="35" t="s">
        <v>952</v>
      </c>
      <c r="I178" s="35" t="s">
        <v>13</v>
      </c>
      <c r="J178" s="35" t="s">
        <v>13</v>
      </c>
      <c r="K178" s="35" t="s">
        <v>96</v>
      </c>
      <c r="L178" s="35" t="s">
        <v>953</v>
      </c>
      <c r="M178" s="35" t="s">
        <v>50</v>
      </c>
      <c r="N178" s="38">
        <v>42395.0</v>
      </c>
      <c r="O178" s="38">
        <v>42395.0</v>
      </c>
      <c r="P178" s="39"/>
      <c r="Q178" s="41"/>
      <c r="R178" s="41"/>
      <c r="S178" s="41"/>
      <c r="T178" s="41">
        <f t="shared" si="3"/>
        <v>1128</v>
      </c>
      <c r="U178" s="42">
        <f t="shared" ref="U178:W178" si="366">IF(ISBLANK($A178),"",sum(AE178,AK178,AQ178,AW178,BC178,BI178,BO178,BU178,CA178,CG178,CM178,CS178,CY178,DE178,DK178,DQ178,DW178,EC178,EI178,EO178,EU178))</f>
        <v>6</v>
      </c>
      <c r="V178" s="42">
        <f t="shared" si="366"/>
        <v>0</v>
      </c>
      <c r="W178" s="42">
        <f t="shared" si="366"/>
        <v>0</v>
      </c>
      <c r="X178" s="43">
        <f t="shared" si="305"/>
        <v>6</v>
      </c>
      <c r="Y178" s="42">
        <f t="shared" ref="Y178:AA178" si="367">IF(ISBLANK($A178),"",sum(AH178,AN178,AT178,AZ178,BF178,BL178,BR178,BX178,CD178,CJ178,CP178,CV178,DB178,DH178,DN178,DT178,DZ178,EF178,EL178,ER178,EX178))</f>
        <v>1</v>
      </c>
      <c r="Z178" s="42">
        <f t="shared" si="367"/>
        <v>1</v>
      </c>
      <c r="AA178" s="42">
        <f t="shared" si="367"/>
        <v>0</v>
      </c>
      <c r="AB178" s="43">
        <f t="shared" si="222"/>
        <v>2</v>
      </c>
      <c r="AC178" s="44">
        <f t="shared" si="8"/>
        <v>0.1666666667</v>
      </c>
      <c r="AD178" s="32" t="str">
        <f t="shared" si="169"/>
        <v>20+</v>
      </c>
      <c r="AE178" s="51">
        <v>1.0</v>
      </c>
      <c r="AF178" s="46"/>
      <c r="AG178" s="46"/>
      <c r="AH178" s="46"/>
      <c r="AI178" s="46"/>
      <c r="AJ178" s="46"/>
      <c r="AK178" s="51">
        <v>4.0</v>
      </c>
      <c r="AL178" s="46"/>
      <c r="AM178" s="46"/>
      <c r="AN178" s="46"/>
      <c r="AO178" s="46"/>
      <c r="AP178" s="46"/>
      <c r="AQ178" s="46"/>
      <c r="AR178" s="46"/>
      <c r="AS178" s="46"/>
      <c r="AT178" s="46"/>
      <c r="AU178" s="46"/>
      <c r="AV178" s="46"/>
      <c r="AW178" s="46"/>
      <c r="AX178" s="46"/>
      <c r="AY178" s="46"/>
      <c r="AZ178" s="46"/>
      <c r="BA178" s="46"/>
      <c r="BB178" s="46"/>
      <c r="BC178" s="46"/>
      <c r="BD178" s="46"/>
      <c r="BE178" s="46"/>
      <c r="BF178" s="51">
        <v>1.0</v>
      </c>
      <c r="BG178" s="51">
        <v>1.0</v>
      </c>
      <c r="BH178" s="46"/>
      <c r="BI178" s="51">
        <v>1.0</v>
      </c>
      <c r="BJ178" s="46"/>
      <c r="BK178" s="46"/>
      <c r="BL178" s="46"/>
      <c r="BM178" s="46"/>
      <c r="BN178" s="46"/>
      <c r="BO178" s="46"/>
      <c r="BP178" s="46"/>
      <c r="BQ178" s="46"/>
      <c r="BR178" s="46"/>
      <c r="BS178" s="46"/>
      <c r="BT178" s="46"/>
      <c r="BU178" s="46"/>
      <c r="BV178" s="46"/>
      <c r="BW178" s="46"/>
      <c r="BX178" s="46"/>
      <c r="BY178" s="46"/>
      <c r="BZ178" s="46"/>
      <c r="CA178" s="46"/>
      <c r="CB178" s="46"/>
      <c r="CC178" s="46"/>
      <c r="CD178" s="46"/>
      <c r="CE178" s="46"/>
      <c r="CF178" s="46"/>
      <c r="CG178" s="46"/>
      <c r="CH178" s="46"/>
      <c r="CI178" s="46"/>
      <c r="CJ178" s="46"/>
      <c r="CK178" s="46"/>
      <c r="CL178" s="46"/>
      <c r="CM178" s="46"/>
      <c r="CN178" s="46"/>
      <c r="CO178" s="46"/>
      <c r="CP178" s="46"/>
      <c r="CQ178" s="46"/>
      <c r="CR178" s="46"/>
      <c r="CS178" s="46"/>
      <c r="CT178" s="46"/>
      <c r="CU178" s="46"/>
      <c r="CV178" s="46"/>
      <c r="CW178" s="46"/>
      <c r="CX178" s="46"/>
      <c r="CY178" s="46"/>
      <c r="CZ178" s="46"/>
      <c r="DA178" s="46"/>
      <c r="DB178" s="46"/>
      <c r="DC178" s="46"/>
      <c r="DD178" s="46"/>
      <c r="DE178" s="46"/>
      <c r="DF178" s="46"/>
      <c r="DG178" s="46"/>
      <c r="DH178" s="46"/>
      <c r="DI178" s="46"/>
      <c r="DJ178" s="46"/>
      <c r="DK178" s="46"/>
      <c r="DL178" s="46"/>
      <c r="DM178" s="46"/>
      <c r="DN178" s="46"/>
      <c r="DO178" s="46"/>
      <c r="DP178" s="46"/>
      <c r="DQ178" s="46"/>
      <c r="DR178" s="46"/>
      <c r="DS178" s="46"/>
      <c r="DT178" s="46"/>
      <c r="DU178" s="46"/>
      <c r="DV178" s="46"/>
      <c r="DW178" s="46"/>
      <c r="DX178" s="46"/>
      <c r="DY178" s="46"/>
      <c r="DZ178" s="46"/>
      <c r="EA178" s="46"/>
      <c r="EB178" s="46"/>
      <c r="EC178" s="46"/>
      <c r="ED178" s="46"/>
      <c r="EE178" s="46"/>
      <c r="EF178" s="46"/>
      <c r="EG178" s="46"/>
      <c r="EH178" s="46"/>
      <c r="EI178" s="46"/>
      <c r="EJ178" s="46"/>
      <c r="EK178" s="46"/>
      <c r="EL178" s="46"/>
      <c r="EM178" s="46"/>
      <c r="EN178" s="46"/>
      <c r="EO178" s="46"/>
      <c r="EP178" s="46"/>
      <c r="EQ178" s="46"/>
      <c r="ER178" s="46"/>
      <c r="ES178" s="46"/>
      <c r="ET178" s="46"/>
      <c r="EU178" s="46"/>
      <c r="EV178" s="46"/>
      <c r="EW178" s="46"/>
      <c r="EX178" s="46"/>
      <c r="EY178" s="46"/>
      <c r="EZ178" s="46"/>
      <c r="FA178" s="35" t="s">
        <v>954</v>
      </c>
      <c r="FB178" s="35"/>
      <c r="FC178" s="35"/>
      <c r="FD178" s="35"/>
    </row>
    <row r="179">
      <c r="A179" s="34" t="s">
        <v>955</v>
      </c>
      <c r="B179" s="8" t="s">
        <v>956</v>
      </c>
      <c r="C179" s="49" t="s">
        <v>92</v>
      </c>
      <c r="D179" s="35" t="s">
        <v>18</v>
      </c>
      <c r="E179" s="47"/>
      <c r="F179" s="47"/>
      <c r="G179" s="35" t="s">
        <v>606</v>
      </c>
      <c r="H179" s="35" t="s">
        <v>779</v>
      </c>
      <c r="I179" s="35" t="s">
        <v>13</v>
      </c>
      <c r="J179" s="35" t="s">
        <v>13</v>
      </c>
      <c r="K179" s="35" t="s">
        <v>96</v>
      </c>
      <c r="L179" s="35" t="s">
        <v>378</v>
      </c>
      <c r="M179" s="35" t="s">
        <v>75</v>
      </c>
      <c r="N179" s="38">
        <v>42403.0</v>
      </c>
      <c r="O179" s="38">
        <v>42403.0</v>
      </c>
      <c r="P179" s="39"/>
      <c r="Q179" s="41"/>
      <c r="R179" s="41"/>
      <c r="S179" s="41"/>
      <c r="T179" s="41">
        <f t="shared" si="3"/>
        <v>1120</v>
      </c>
      <c r="U179" s="42">
        <f t="shared" ref="U179:W179" si="368">IF(ISBLANK($A179),"",sum(AE179,AK179,AQ179,AW179,BC179,BI179,BO179,BU179,CA179,CG179,CM179,CS179,CY179,DE179,DK179,DQ179,DW179,EC179,EI179,EO179,EU179))</f>
        <v>2</v>
      </c>
      <c r="V179" s="42">
        <f t="shared" si="368"/>
        <v>4</v>
      </c>
      <c r="W179" s="42">
        <f t="shared" si="368"/>
        <v>0</v>
      </c>
      <c r="X179" s="43">
        <f t="shared" si="305"/>
        <v>6</v>
      </c>
      <c r="Y179" s="42">
        <f t="shared" ref="Y179:AA179" si="369">IF(ISBLANK($A179),"",sum(AH179,AN179,AT179,AZ179,BF179,BL179,BR179,BX179,CD179,CJ179,CP179,CV179,DB179,DH179,DN179,DT179,DZ179,EF179,EL179,ER179,EX179))</f>
        <v>6</v>
      </c>
      <c r="Z179" s="42">
        <f t="shared" si="369"/>
        <v>5</v>
      </c>
      <c r="AA179" s="42">
        <f t="shared" si="369"/>
        <v>0</v>
      </c>
      <c r="AB179" s="43">
        <f t="shared" si="222"/>
        <v>11</v>
      </c>
      <c r="AC179" s="44">
        <f t="shared" si="8"/>
        <v>1</v>
      </c>
      <c r="AD179" s="32" t="str">
        <f t="shared" si="169"/>
        <v>20+</v>
      </c>
      <c r="AE179" s="46"/>
      <c r="AF179" s="46"/>
      <c r="AG179" s="46"/>
      <c r="AH179" s="46"/>
      <c r="AI179" s="46"/>
      <c r="AJ179" s="46"/>
      <c r="AK179" s="46"/>
      <c r="AL179" s="51">
        <v>3.0</v>
      </c>
      <c r="AM179" s="46"/>
      <c r="AN179" s="46"/>
      <c r="AO179" s="46"/>
      <c r="AP179" s="46"/>
      <c r="AQ179" s="51">
        <v>2.0</v>
      </c>
      <c r="AR179" s="51">
        <v>1.0</v>
      </c>
      <c r="AS179" s="46"/>
      <c r="AT179" s="51">
        <v>5.0</v>
      </c>
      <c r="AU179" s="51">
        <v>2.0</v>
      </c>
      <c r="AV179" s="46"/>
      <c r="AW179" s="46"/>
      <c r="AX179" s="46"/>
      <c r="AY179" s="46"/>
      <c r="AZ179" s="46"/>
      <c r="BA179" s="46"/>
      <c r="BB179" s="46"/>
      <c r="BC179" s="46"/>
      <c r="BD179" s="46"/>
      <c r="BE179" s="46"/>
      <c r="BF179" s="51">
        <v>1.0</v>
      </c>
      <c r="BG179" s="46"/>
      <c r="BH179" s="46"/>
      <c r="BI179" s="46"/>
      <c r="BJ179" s="46"/>
      <c r="BK179" s="46"/>
      <c r="BL179" s="46"/>
      <c r="BM179" s="51">
        <v>3.0</v>
      </c>
      <c r="BN179" s="46"/>
      <c r="BO179" s="46"/>
      <c r="BP179" s="46"/>
      <c r="BQ179" s="46"/>
      <c r="BR179" s="46"/>
      <c r="BS179" s="46"/>
      <c r="BT179" s="46"/>
      <c r="BU179" s="46"/>
      <c r="BV179" s="46"/>
      <c r="BW179" s="46"/>
      <c r="BX179" s="46"/>
      <c r="BY179" s="46"/>
      <c r="BZ179" s="46"/>
      <c r="CA179" s="46"/>
      <c r="CB179" s="46"/>
      <c r="CC179" s="46"/>
      <c r="CD179" s="46"/>
      <c r="CE179" s="46"/>
      <c r="CF179" s="46"/>
      <c r="CG179" s="46"/>
      <c r="CH179" s="46"/>
      <c r="CI179" s="46"/>
      <c r="CJ179" s="46"/>
      <c r="CK179" s="46"/>
      <c r="CL179" s="46"/>
      <c r="CM179" s="46"/>
      <c r="CN179" s="46"/>
      <c r="CO179" s="46"/>
      <c r="CP179" s="46"/>
      <c r="CQ179" s="46"/>
      <c r="CR179" s="46"/>
      <c r="CS179" s="46"/>
      <c r="CT179" s="46"/>
      <c r="CU179" s="46"/>
      <c r="CV179" s="46"/>
      <c r="CW179" s="46"/>
      <c r="CX179" s="46"/>
      <c r="CY179" s="46"/>
      <c r="CZ179" s="46"/>
      <c r="DA179" s="46"/>
      <c r="DB179" s="46"/>
      <c r="DC179" s="46"/>
      <c r="DD179" s="46"/>
      <c r="DE179" s="46"/>
      <c r="DF179" s="46"/>
      <c r="DG179" s="46"/>
      <c r="DH179" s="46"/>
      <c r="DI179" s="46"/>
      <c r="DJ179" s="46"/>
      <c r="DK179" s="46"/>
      <c r="DL179" s="46"/>
      <c r="DM179" s="46"/>
      <c r="DN179" s="46"/>
      <c r="DO179" s="46"/>
      <c r="DP179" s="46"/>
      <c r="DQ179" s="46"/>
      <c r="DR179" s="46"/>
      <c r="DS179" s="46"/>
      <c r="DT179" s="46"/>
      <c r="DU179" s="46"/>
      <c r="DV179" s="46"/>
      <c r="DW179" s="46"/>
      <c r="DX179" s="46"/>
      <c r="DY179" s="46"/>
      <c r="DZ179" s="46"/>
      <c r="EA179" s="46"/>
      <c r="EB179" s="46"/>
      <c r="EC179" s="46"/>
      <c r="ED179" s="46"/>
      <c r="EE179" s="46"/>
      <c r="EF179" s="46"/>
      <c r="EG179" s="46"/>
      <c r="EH179" s="46"/>
      <c r="EI179" s="46"/>
      <c r="EJ179" s="46"/>
      <c r="EK179" s="46"/>
      <c r="EL179" s="46"/>
      <c r="EM179" s="46"/>
      <c r="EN179" s="46"/>
      <c r="EO179" s="46"/>
      <c r="EP179" s="46"/>
      <c r="EQ179" s="46"/>
      <c r="ER179" s="46"/>
      <c r="ES179" s="46"/>
      <c r="ET179" s="46"/>
      <c r="EU179" s="46"/>
      <c r="EV179" s="46"/>
      <c r="EW179" s="46"/>
      <c r="EX179" s="46"/>
      <c r="EY179" s="46"/>
      <c r="EZ179" s="46"/>
      <c r="FA179" s="35" t="s">
        <v>957</v>
      </c>
      <c r="FB179" s="35"/>
      <c r="FC179" s="35"/>
      <c r="FD179" s="35"/>
    </row>
    <row r="180">
      <c r="A180" s="34" t="s">
        <v>958</v>
      </c>
      <c r="B180" s="8" t="s">
        <v>959</v>
      </c>
      <c r="C180" s="49" t="s">
        <v>92</v>
      </c>
      <c r="D180" s="35" t="s">
        <v>18</v>
      </c>
      <c r="E180" s="47"/>
      <c r="F180" s="47"/>
      <c r="G180" s="35" t="s">
        <v>320</v>
      </c>
      <c r="H180" s="35" t="s">
        <v>321</v>
      </c>
      <c r="I180" s="35" t="s">
        <v>13</v>
      </c>
      <c r="J180" s="35" t="s">
        <v>13</v>
      </c>
      <c r="K180" s="35" t="s">
        <v>96</v>
      </c>
      <c r="L180" s="35" t="s">
        <v>322</v>
      </c>
      <c r="M180" s="35" t="s">
        <v>128</v>
      </c>
      <c r="N180" s="38">
        <v>42331.0</v>
      </c>
      <c r="O180" s="38">
        <v>42331.0</v>
      </c>
      <c r="P180" s="39"/>
      <c r="Q180" s="41"/>
      <c r="R180" s="41"/>
      <c r="S180" s="41"/>
      <c r="T180" s="41">
        <f t="shared" si="3"/>
        <v>1192</v>
      </c>
      <c r="U180" s="42">
        <f t="shared" ref="U180:W180" si="370">IF(ISBLANK($A180),"",sum(AE180,AK180,AQ180,AW180,BC180,BI180,BO180,BU180,CA180,CG180,CM180,CS180,CY180,DE180,DK180,DQ180,DW180,EC180,EI180,EO180,EU180))</f>
        <v>4</v>
      </c>
      <c r="V180" s="42">
        <f t="shared" si="370"/>
        <v>1</v>
      </c>
      <c r="W180" s="42">
        <f t="shared" si="370"/>
        <v>0</v>
      </c>
      <c r="X180" s="43">
        <f t="shared" si="305"/>
        <v>5</v>
      </c>
      <c r="Y180" s="42">
        <f t="shared" ref="Y180:AA180" si="371">IF(ISBLANK($A180),"",sum(AH180,AN180,AT180,AZ180,BF180,BL180,BR180,BX180,CD180,CJ180,CP180,CV180,DB180,DH180,DN180,DT180,DZ180,EF180,EL180,ER180,EX180))</f>
        <v>7</v>
      </c>
      <c r="Z180" s="42">
        <f t="shared" si="371"/>
        <v>8</v>
      </c>
      <c r="AA180" s="42">
        <f t="shared" si="371"/>
        <v>0</v>
      </c>
      <c r="AB180" s="43">
        <f t="shared" si="222"/>
        <v>15</v>
      </c>
      <c r="AC180" s="44">
        <f t="shared" si="8"/>
        <v>1.4</v>
      </c>
      <c r="AD180" s="32" t="str">
        <f t="shared" si="169"/>
        <v>20+</v>
      </c>
      <c r="AE180" s="51">
        <v>1.0</v>
      </c>
      <c r="AF180" s="51">
        <v>1.0</v>
      </c>
      <c r="AG180" s="46"/>
      <c r="AH180" s="46"/>
      <c r="AI180" s="46"/>
      <c r="AJ180" s="46"/>
      <c r="AK180" s="46"/>
      <c r="AL180" s="46"/>
      <c r="AM180" s="46"/>
      <c r="AN180" s="46"/>
      <c r="AO180" s="46"/>
      <c r="AP180" s="46"/>
      <c r="AQ180" s="51">
        <v>1.0</v>
      </c>
      <c r="AR180" s="46"/>
      <c r="AS180" s="46"/>
      <c r="AT180" s="51">
        <v>2.0</v>
      </c>
      <c r="AU180" s="46"/>
      <c r="AV180" s="46"/>
      <c r="AW180" s="46"/>
      <c r="AX180" s="46"/>
      <c r="AY180" s="46"/>
      <c r="AZ180" s="46"/>
      <c r="BA180" s="46"/>
      <c r="BB180" s="46"/>
      <c r="BC180" s="46"/>
      <c r="BD180" s="46"/>
      <c r="BE180" s="46"/>
      <c r="BF180" s="46"/>
      <c r="BG180" s="46"/>
      <c r="BH180" s="46"/>
      <c r="BI180" s="46"/>
      <c r="BJ180" s="46"/>
      <c r="BK180" s="46"/>
      <c r="BL180" s="46"/>
      <c r="BM180" s="46"/>
      <c r="BN180" s="46"/>
      <c r="BO180" s="46"/>
      <c r="BP180" s="46"/>
      <c r="BQ180" s="46"/>
      <c r="BR180" s="46"/>
      <c r="BS180" s="46"/>
      <c r="BT180" s="46"/>
      <c r="BU180" s="46"/>
      <c r="BV180" s="46"/>
      <c r="BW180" s="46"/>
      <c r="BX180" s="46"/>
      <c r="BY180" s="46"/>
      <c r="BZ180" s="46"/>
      <c r="CA180" s="46"/>
      <c r="CB180" s="46"/>
      <c r="CC180" s="46"/>
      <c r="CD180" s="46"/>
      <c r="CE180" s="46"/>
      <c r="CF180" s="46"/>
      <c r="CG180" s="46"/>
      <c r="CH180" s="46"/>
      <c r="CI180" s="46"/>
      <c r="CJ180" s="46"/>
      <c r="CK180" s="51">
        <v>2.0</v>
      </c>
      <c r="CL180" s="46"/>
      <c r="CM180" s="46"/>
      <c r="CN180" s="46"/>
      <c r="CO180" s="46"/>
      <c r="CP180" s="46"/>
      <c r="CQ180" s="51">
        <v>2.0</v>
      </c>
      <c r="CR180" s="46"/>
      <c r="CS180" s="46"/>
      <c r="CT180" s="46"/>
      <c r="CU180" s="46"/>
      <c r="CV180" s="46"/>
      <c r="CW180" s="46"/>
      <c r="CX180" s="46"/>
      <c r="CY180" s="46"/>
      <c r="CZ180" s="46"/>
      <c r="DA180" s="46"/>
      <c r="DB180" s="46"/>
      <c r="DC180" s="46"/>
      <c r="DD180" s="46"/>
      <c r="DE180" s="51">
        <v>1.0</v>
      </c>
      <c r="DF180" s="46"/>
      <c r="DG180" s="46"/>
      <c r="DH180" s="46"/>
      <c r="DI180" s="46"/>
      <c r="DJ180" s="46"/>
      <c r="DK180" s="46"/>
      <c r="DL180" s="46"/>
      <c r="DM180" s="46"/>
      <c r="DN180" s="46"/>
      <c r="DO180" s="51">
        <v>1.0</v>
      </c>
      <c r="DP180" s="46"/>
      <c r="DQ180" s="51">
        <v>1.0</v>
      </c>
      <c r="DR180" s="46"/>
      <c r="DS180" s="46"/>
      <c r="DT180" s="51">
        <v>2.0</v>
      </c>
      <c r="DU180" s="46"/>
      <c r="DV180" s="46"/>
      <c r="DW180" s="46"/>
      <c r="DX180" s="46"/>
      <c r="DY180" s="46"/>
      <c r="DZ180" s="51">
        <v>1.0</v>
      </c>
      <c r="EA180" s="46"/>
      <c r="EB180" s="46"/>
      <c r="EC180" s="46"/>
      <c r="ED180" s="46"/>
      <c r="EE180" s="46"/>
      <c r="EF180" s="51">
        <v>2.0</v>
      </c>
      <c r="EG180" s="46"/>
      <c r="EH180" s="46"/>
      <c r="EI180" s="46"/>
      <c r="EJ180" s="46"/>
      <c r="EK180" s="46"/>
      <c r="EL180" s="46"/>
      <c r="EM180" s="51">
        <v>3.0</v>
      </c>
      <c r="EN180" s="46"/>
      <c r="EO180" s="46"/>
      <c r="EP180" s="46"/>
      <c r="EQ180" s="46"/>
      <c r="ER180" s="46"/>
      <c r="ES180" s="46"/>
      <c r="ET180" s="46"/>
      <c r="EU180" s="46"/>
      <c r="EV180" s="46"/>
      <c r="EW180" s="46"/>
      <c r="EX180" s="46"/>
      <c r="EY180" s="46"/>
      <c r="EZ180" s="46"/>
      <c r="FA180" s="35" t="s">
        <v>960</v>
      </c>
      <c r="FB180" s="35"/>
      <c r="FC180" s="35"/>
      <c r="FD180" s="35"/>
    </row>
    <row r="181">
      <c r="A181" s="34" t="s">
        <v>961</v>
      </c>
      <c r="B181" s="35" t="s">
        <v>733</v>
      </c>
      <c r="C181" s="49" t="s">
        <v>82</v>
      </c>
      <c r="D181" s="35" t="s">
        <v>18</v>
      </c>
      <c r="E181" s="47"/>
      <c r="F181" s="47"/>
      <c r="G181" s="35" t="s">
        <v>552</v>
      </c>
      <c r="H181" s="35" t="s">
        <v>779</v>
      </c>
      <c r="I181" s="35" t="s">
        <v>13</v>
      </c>
      <c r="J181" s="35" t="s">
        <v>13</v>
      </c>
      <c r="K181" s="35" t="s">
        <v>96</v>
      </c>
      <c r="L181" s="35" t="s">
        <v>544</v>
      </c>
      <c r="M181" s="35" t="s">
        <v>72</v>
      </c>
      <c r="N181" s="38">
        <v>42361.0</v>
      </c>
      <c r="O181" s="38">
        <v>42361.0</v>
      </c>
      <c r="P181" s="39"/>
      <c r="Q181" s="41"/>
      <c r="R181" s="41"/>
      <c r="S181" s="41"/>
      <c r="T181" s="41">
        <f t="shared" si="3"/>
        <v>1162</v>
      </c>
      <c r="U181" s="42">
        <f t="shared" ref="U181:W181" si="372">IF(ISBLANK($A181),"",sum(AE181,AK181,AQ181,AW181,BC181,BI181,BO181,BU181,CA181,CG181,CM181,CS181,CY181,DE181,DK181,DQ181,DW181,EC181,EI181,EO181,EU181))</f>
        <v>5</v>
      </c>
      <c r="V181" s="42">
        <f t="shared" si="372"/>
        <v>3</v>
      </c>
      <c r="W181" s="42">
        <f t="shared" si="372"/>
        <v>0</v>
      </c>
      <c r="X181" s="43">
        <f t="shared" si="305"/>
        <v>8</v>
      </c>
      <c r="Y181" s="42">
        <f t="shared" ref="Y181:AA181" si="373">IF(ISBLANK($A181),"",sum(AH181,AN181,AT181,AZ181,BF181,BL181,BR181,BX181,CD181,CJ181,CP181,CV181,DB181,DH181,DN181,DT181,DZ181,EF181,EL181,ER181,EX181))</f>
        <v>7</v>
      </c>
      <c r="Z181" s="42">
        <f t="shared" si="373"/>
        <v>7</v>
      </c>
      <c r="AA181" s="42">
        <f t="shared" si="373"/>
        <v>0</v>
      </c>
      <c r="AB181" s="43">
        <f t="shared" si="222"/>
        <v>14</v>
      </c>
      <c r="AC181" s="44">
        <f t="shared" si="8"/>
        <v>0.875</v>
      </c>
      <c r="AD181" s="32" t="str">
        <f t="shared" si="169"/>
        <v>20+</v>
      </c>
      <c r="AE181" s="46"/>
      <c r="AF181" s="46"/>
      <c r="AG181" s="46"/>
      <c r="AH181" s="46"/>
      <c r="AI181" s="46"/>
      <c r="AJ181" s="46"/>
      <c r="AK181" s="46"/>
      <c r="AL181" s="46"/>
      <c r="AM181" s="46"/>
      <c r="AN181" s="46"/>
      <c r="AO181" s="46"/>
      <c r="AP181" s="46"/>
      <c r="AQ181" s="51">
        <v>2.0</v>
      </c>
      <c r="AR181" s="51">
        <v>1.0</v>
      </c>
      <c r="AS181" s="46"/>
      <c r="AT181" s="46"/>
      <c r="AU181" s="46"/>
      <c r="AV181" s="46"/>
      <c r="AW181" s="46"/>
      <c r="AX181" s="46"/>
      <c r="AY181" s="46"/>
      <c r="AZ181" s="46"/>
      <c r="BA181" s="46"/>
      <c r="BB181" s="46"/>
      <c r="BC181" s="46"/>
      <c r="BD181" s="46"/>
      <c r="BE181" s="46"/>
      <c r="BF181" s="51">
        <v>3.0</v>
      </c>
      <c r="BG181" s="46"/>
      <c r="BH181" s="46"/>
      <c r="BI181" s="51">
        <v>1.0</v>
      </c>
      <c r="BJ181" s="51">
        <v>2.0</v>
      </c>
      <c r="BK181" s="46"/>
      <c r="BL181" s="46"/>
      <c r="BM181" s="51">
        <v>1.0</v>
      </c>
      <c r="BN181" s="46"/>
      <c r="BO181" s="46"/>
      <c r="BP181" s="46"/>
      <c r="BQ181" s="46"/>
      <c r="BR181" s="51">
        <v>2.0</v>
      </c>
      <c r="BS181" s="46"/>
      <c r="BT181" s="46"/>
      <c r="BU181" s="51">
        <v>1.0</v>
      </c>
      <c r="BV181" s="46"/>
      <c r="BW181" s="46"/>
      <c r="BX181" s="46"/>
      <c r="BY181" s="46"/>
      <c r="BZ181" s="46"/>
      <c r="CA181" s="46"/>
      <c r="CB181" s="46"/>
      <c r="CC181" s="46"/>
      <c r="CD181" s="51">
        <v>1.0</v>
      </c>
      <c r="CE181" s="51">
        <v>1.0</v>
      </c>
      <c r="CF181" s="46"/>
      <c r="CG181" s="51">
        <v>1.0</v>
      </c>
      <c r="CH181" s="46"/>
      <c r="CI181" s="46"/>
      <c r="CJ181" s="46"/>
      <c r="CK181" s="51">
        <v>1.0</v>
      </c>
      <c r="CL181" s="46"/>
      <c r="CM181" s="46"/>
      <c r="CN181" s="46"/>
      <c r="CO181" s="46"/>
      <c r="CP181" s="46"/>
      <c r="CQ181" s="51">
        <v>1.0</v>
      </c>
      <c r="CR181" s="46"/>
      <c r="CS181" s="46"/>
      <c r="CT181" s="46"/>
      <c r="CU181" s="46"/>
      <c r="CV181" s="51">
        <v>1.0</v>
      </c>
      <c r="CW181" s="51">
        <v>2.0</v>
      </c>
      <c r="CX181" s="46"/>
      <c r="CY181" s="46"/>
      <c r="CZ181" s="46"/>
      <c r="DA181" s="46"/>
      <c r="DB181" s="46"/>
      <c r="DC181" s="51">
        <v>1.0</v>
      </c>
      <c r="DD181" s="46"/>
      <c r="DE181" s="46"/>
      <c r="DF181" s="46"/>
      <c r="DG181" s="46"/>
      <c r="DH181" s="46"/>
      <c r="DI181" s="46"/>
      <c r="DJ181" s="46"/>
      <c r="DK181" s="46"/>
      <c r="DL181" s="46"/>
      <c r="DM181" s="46"/>
      <c r="DN181" s="46"/>
      <c r="DO181" s="46"/>
      <c r="DP181" s="46"/>
      <c r="DQ181" s="46"/>
      <c r="DR181" s="46"/>
      <c r="DS181" s="46"/>
      <c r="DT181" s="46"/>
      <c r="DU181" s="46"/>
      <c r="DV181" s="46"/>
      <c r="DW181" s="46"/>
      <c r="DX181" s="46"/>
      <c r="DY181" s="46"/>
      <c r="DZ181" s="46"/>
      <c r="EA181" s="46"/>
      <c r="EB181" s="46"/>
      <c r="EC181" s="46"/>
      <c r="ED181" s="46"/>
      <c r="EE181" s="46"/>
      <c r="EF181" s="46"/>
      <c r="EG181" s="46"/>
      <c r="EH181" s="46"/>
      <c r="EI181" s="46"/>
      <c r="EJ181" s="46"/>
      <c r="EK181" s="46"/>
      <c r="EL181" s="46"/>
      <c r="EM181" s="46"/>
      <c r="EN181" s="46"/>
      <c r="EO181" s="46"/>
      <c r="EP181" s="46"/>
      <c r="EQ181" s="46"/>
      <c r="ER181" s="46"/>
      <c r="ES181" s="46"/>
      <c r="ET181" s="46"/>
      <c r="EU181" s="46"/>
      <c r="EV181" s="46"/>
      <c r="EW181" s="46"/>
      <c r="EX181" s="46"/>
      <c r="EY181" s="46"/>
      <c r="EZ181" s="46"/>
      <c r="FA181" s="35" t="s">
        <v>962</v>
      </c>
      <c r="FB181" s="35"/>
      <c r="FC181" s="35"/>
      <c r="FD181" s="35"/>
    </row>
    <row r="182">
      <c r="A182" s="34" t="s">
        <v>963</v>
      </c>
      <c r="B182" s="35" t="s">
        <v>436</v>
      </c>
      <c r="C182" s="49" t="s">
        <v>82</v>
      </c>
      <c r="D182" s="35" t="s">
        <v>18</v>
      </c>
      <c r="E182" s="47"/>
      <c r="F182" s="47"/>
      <c r="G182" s="35" t="s">
        <v>599</v>
      </c>
      <c r="H182" s="35" t="s">
        <v>311</v>
      </c>
      <c r="I182" s="35" t="s">
        <v>13</v>
      </c>
      <c r="J182" s="35" t="s">
        <v>13</v>
      </c>
      <c r="K182" s="35" t="s">
        <v>96</v>
      </c>
      <c r="L182" s="35" t="s">
        <v>322</v>
      </c>
      <c r="M182" s="35" t="s">
        <v>128</v>
      </c>
      <c r="N182" s="38">
        <v>42402.0</v>
      </c>
      <c r="O182" s="38">
        <v>42402.0</v>
      </c>
      <c r="P182" s="39"/>
      <c r="Q182" s="41"/>
      <c r="R182" s="41"/>
      <c r="S182" s="41"/>
      <c r="T182" s="41">
        <f t="shared" si="3"/>
        <v>1121</v>
      </c>
      <c r="U182" s="42">
        <f t="shared" ref="U182:W182" si="374">IF(ISBLANK($A182),"",sum(AE182,AK182,AQ182,AW182,BC182,BI182,BO182,BU182,CA182,CG182,CM182,CS182,CY182,DE182,DK182,DQ182,DW182,EC182,EI182,EO182,EU182))</f>
        <v>3</v>
      </c>
      <c r="V182" s="42">
        <f t="shared" si="374"/>
        <v>5</v>
      </c>
      <c r="W182" s="42">
        <f t="shared" si="374"/>
        <v>0</v>
      </c>
      <c r="X182" s="43">
        <f t="shared" si="305"/>
        <v>8</v>
      </c>
      <c r="Y182" s="42">
        <f t="shared" ref="Y182:AA182" si="375">IF(ISBLANK($A182),"",sum(AH182,AN182,AT182,AZ182,BF182,BL182,BR182,BX182,CD182,CJ182,CP182,CV182,DB182,DH182,DN182,DT182,DZ182,EF182,EL182,ER182,EX182))</f>
        <v>5</v>
      </c>
      <c r="Z182" s="42">
        <f t="shared" si="375"/>
        <v>5</v>
      </c>
      <c r="AA182" s="42">
        <f t="shared" si="375"/>
        <v>0</v>
      </c>
      <c r="AB182" s="43">
        <f t="shared" si="222"/>
        <v>10</v>
      </c>
      <c r="AC182" s="44">
        <f t="shared" si="8"/>
        <v>0.625</v>
      </c>
      <c r="AD182" s="32" t="str">
        <f t="shared" si="169"/>
        <v>20+</v>
      </c>
      <c r="AE182" s="46"/>
      <c r="AF182" s="51">
        <v>1.0</v>
      </c>
      <c r="AG182" s="46"/>
      <c r="AH182" s="46"/>
      <c r="AI182" s="46"/>
      <c r="AJ182" s="46"/>
      <c r="AK182" s="51">
        <v>1.0</v>
      </c>
      <c r="AL182" s="51">
        <v>3.0</v>
      </c>
      <c r="AM182" s="46"/>
      <c r="AN182" s="46"/>
      <c r="AO182" s="46"/>
      <c r="AP182" s="46"/>
      <c r="AQ182" s="46"/>
      <c r="AR182" s="51">
        <v>1.0</v>
      </c>
      <c r="AS182" s="46"/>
      <c r="AT182" s="46"/>
      <c r="AU182" s="46"/>
      <c r="AV182" s="46"/>
      <c r="AW182" s="46"/>
      <c r="AX182" s="46"/>
      <c r="AY182" s="46"/>
      <c r="AZ182" s="46"/>
      <c r="BA182" s="46"/>
      <c r="BB182" s="46"/>
      <c r="BC182" s="46"/>
      <c r="BD182" s="46"/>
      <c r="BE182" s="46"/>
      <c r="BF182" s="46"/>
      <c r="BG182" s="46"/>
      <c r="BH182" s="46"/>
      <c r="BI182" s="46"/>
      <c r="BJ182" s="46"/>
      <c r="BK182" s="46"/>
      <c r="BL182" s="51">
        <v>1.0</v>
      </c>
      <c r="BM182" s="46"/>
      <c r="BN182" s="46"/>
      <c r="BO182" s="46"/>
      <c r="BP182" s="46"/>
      <c r="BQ182" s="46"/>
      <c r="BR182" s="51">
        <v>1.0</v>
      </c>
      <c r="BS182" s="46"/>
      <c r="BT182" s="46"/>
      <c r="BU182" s="46"/>
      <c r="BV182" s="46"/>
      <c r="BW182" s="46"/>
      <c r="BX182" s="51">
        <v>1.0</v>
      </c>
      <c r="BY182" s="46"/>
      <c r="BZ182" s="46"/>
      <c r="CA182" s="46"/>
      <c r="CB182" s="46"/>
      <c r="CC182" s="46"/>
      <c r="CD182" s="46"/>
      <c r="CE182" s="51">
        <v>1.0</v>
      </c>
      <c r="CF182" s="46"/>
      <c r="CG182" s="46"/>
      <c r="CH182" s="46"/>
      <c r="CI182" s="46"/>
      <c r="CJ182" s="51">
        <v>1.0</v>
      </c>
      <c r="CK182" s="46"/>
      <c r="CL182" s="46"/>
      <c r="CM182" s="46"/>
      <c r="CN182" s="46"/>
      <c r="CO182" s="46"/>
      <c r="CP182" s="46"/>
      <c r="CQ182" s="46"/>
      <c r="CR182" s="46"/>
      <c r="CS182" s="46"/>
      <c r="CT182" s="46"/>
      <c r="CU182" s="46"/>
      <c r="CV182" s="46"/>
      <c r="CW182" s="46"/>
      <c r="CX182" s="46"/>
      <c r="CY182" s="51">
        <v>1.0</v>
      </c>
      <c r="CZ182" s="46"/>
      <c r="DA182" s="46"/>
      <c r="DB182" s="46"/>
      <c r="DC182" s="46"/>
      <c r="DD182" s="46"/>
      <c r="DE182" s="46"/>
      <c r="DF182" s="46"/>
      <c r="DG182" s="46"/>
      <c r="DH182" s="51">
        <v>1.0</v>
      </c>
      <c r="DI182" s="46"/>
      <c r="DJ182" s="46"/>
      <c r="DK182" s="46"/>
      <c r="DL182" s="46"/>
      <c r="DM182" s="46"/>
      <c r="DN182" s="46"/>
      <c r="DO182" s="51">
        <v>4.0</v>
      </c>
      <c r="DP182" s="46"/>
      <c r="DQ182" s="51">
        <v>1.0</v>
      </c>
      <c r="DR182" s="46"/>
      <c r="DS182" s="46"/>
      <c r="DT182" s="46"/>
      <c r="DU182" s="46"/>
      <c r="DV182" s="46"/>
      <c r="DW182" s="46"/>
      <c r="DX182" s="46"/>
      <c r="DY182" s="46"/>
      <c r="DZ182" s="46"/>
      <c r="EA182" s="46"/>
      <c r="EB182" s="46"/>
      <c r="EC182" s="46"/>
      <c r="ED182" s="46"/>
      <c r="EE182" s="46"/>
      <c r="EF182" s="46"/>
      <c r="EG182" s="46"/>
      <c r="EH182" s="46"/>
      <c r="EI182" s="46"/>
      <c r="EJ182" s="46"/>
      <c r="EK182" s="46"/>
      <c r="EL182" s="46"/>
      <c r="EM182" s="46"/>
      <c r="EN182" s="46"/>
      <c r="EO182" s="46"/>
      <c r="EP182" s="46"/>
      <c r="EQ182" s="46"/>
      <c r="ER182" s="46"/>
      <c r="ES182" s="46"/>
      <c r="ET182" s="46"/>
      <c r="EU182" s="46"/>
      <c r="EV182" s="46"/>
      <c r="EW182" s="46"/>
      <c r="EX182" s="46"/>
      <c r="EY182" s="46"/>
      <c r="EZ182" s="46"/>
      <c r="FA182" s="35" t="s">
        <v>964</v>
      </c>
      <c r="FB182" s="35"/>
      <c r="FC182" s="35"/>
      <c r="FD182" s="35"/>
    </row>
    <row r="183">
      <c r="A183" s="34" t="s">
        <v>965</v>
      </c>
      <c r="B183" s="35" t="s">
        <v>966</v>
      </c>
      <c r="C183" s="49" t="s">
        <v>79</v>
      </c>
      <c r="D183" s="35" t="s">
        <v>18</v>
      </c>
      <c r="E183" s="47"/>
      <c r="F183" s="47"/>
      <c r="G183" s="35" t="s">
        <v>967</v>
      </c>
      <c r="H183" s="35" t="s">
        <v>968</v>
      </c>
      <c r="I183" s="35" t="s">
        <v>13</v>
      </c>
      <c r="J183" s="35" t="s">
        <v>13</v>
      </c>
      <c r="K183" s="35" t="s">
        <v>96</v>
      </c>
      <c r="L183" s="35" t="s">
        <v>969</v>
      </c>
      <c r="M183" s="35" t="s">
        <v>65</v>
      </c>
      <c r="N183" s="38">
        <v>42394.0</v>
      </c>
      <c r="O183" s="38">
        <v>42394.0</v>
      </c>
      <c r="P183" s="39"/>
      <c r="Q183" s="41"/>
      <c r="R183" s="41"/>
      <c r="S183" s="41"/>
      <c r="T183" s="41">
        <f t="shared" si="3"/>
        <v>1129</v>
      </c>
      <c r="U183" s="42">
        <f t="shared" ref="U183:W183" si="376">IF(ISBLANK($A183),"",sum(AE183,AK183,AQ183,AW183,BC183,BI183,BO183,BU183,CA183,CG183,CM183,CS183,CY183,DE183,DK183,DQ183,DW183,EC183,EI183,EO183,EU183))</f>
        <v>0</v>
      </c>
      <c r="V183" s="42">
        <f t="shared" si="376"/>
        <v>10</v>
      </c>
      <c r="W183" s="42">
        <f t="shared" si="376"/>
        <v>0</v>
      </c>
      <c r="X183" s="43">
        <f t="shared" si="305"/>
        <v>10</v>
      </c>
      <c r="Y183" s="42">
        <f t="shared" ref="Y183:AA183" si="377">IF(ISBLANK($A183),"",sum(AH183,AN183,AT183,AZ183,BF183,BL183,BR183,BX183,CD183,CJ183,CP183,CV183,DB183,DH183,DN183,DT183,DZ183,EF183,EL183,ER183,EX183))</f>
        <v>4</v>
      </c>
      <c r="Z183" s="42">
        <f t="shared" si="377"/>
        <v>0</v>
      </c>
      <c r="AA183" s="42">
        <f t="shared" si="377"/>
        <v>0</v>
      </c>
      <c r="AB183" s="43">
        <f t="shared" si="222"/>
        <v>4</v>
      </c>
      <c r="AC183" s="44">
        <f t="shared" si="8"/>
        <v>0.4</v>
      </c>
      <c r="AD183" s="32" t="str">
        <f t="shared" si="169"/>
        <v>20+</v>
      </c>
      <c r="AE183" s="46"/>
      <c r="AF183" s="46"/>
      <c r="AG183" s="46"/>
      <c r="AH183" s="46"/>
      <c r="AI183" s="46"/>
      <c r="AJ183" s="46"/>
      <c r="AK183" s="46"/>
      <c r="AL183" s="51">
        <v>3.0</v>
      </c>
      <c r="AM183" s="46"/>
      <c r="AN183" s="46"/>
      <c r="AO183" s="46"/>
      <c r="AP183" s="46"/>
      <c r="AQ183" s="46"/>
      <c r="AR183" s="51">
        <v>1.0</v>
      </c>
      <c r="AS183" s="46"/>
      <c r="AT183" s="46"/>
      <c r="AU183" s="46"/>
      <c r="AV183" s="46"/>
      <c r="AW183" s="46"/>
      <c r="AX183" s="51">
        <v>1.0</v>
      </c>
      <c r="AY183" s="46"/>
      <c r="AZ183" s="46"/>
      <c r="BA183" s="46"/>
      <c r="BB183" s="46"/>
      <c r="BC183" s="46"/>
      <c r="BD183" s="51">
        <v>3.0</v>
      </c>
      <c r="BE183" s="46"/>
      <c r="BF183" s="51">
        <v>1.0</v>
      </c>
      <c r="BG183" s="46"/>
      <c r="BH183" s="46"/>
      <c r="BI183" s="46"/>
      <c r="BJ183" s="46"/>
      <c r="BK183" s="46"/>
      <c r="BL183" s="51">
        <v>3.0</v>
      </c>
      <c r="BM183" s="46"/>
      <c r="BN183" s="46"/>
      <c r="BO183" s="46"/>
      <c r="BP183" s="51">
        <v>2.0</v>
      </c>
      <c r="BQ183" s="46"/>
      <c r="BR183" s="46"/>
      <c r="BS183" s="46"/>
      <c r="BT183" s="46"/>
      <c r="BU183" s="46"/>
      <c r="BV183" s="46"/>
      <c r="BW183" s="46"/>
      <c r="BX183" s="46"/>
      <c r="BY183" s="46"/>
      <c r="BZ183" s="46"/>
      <c r="CA183" s="46"/>
      <c r="CB183" s="46"/>
      <c r="CC183" s="46"/>
      <c r="CD183" s="46"/>
      <c r="CE183" s="46"/>
      <c r="CF183" s="46"/>
      <c r="CG183" s="46"/>
      <c r="CH183" s="46"/>
      <c r="CI183" s="46"/>
      <c r="CJ183" s="46"/>
      <c r="CK183" s="46"/>
      <c r="CL183" s="46"/>
      <c r="CM183" s="46"/>
      <c r="CN183" s="46"/>
      <c r="CO183" s="46"/>
      <c r="CP183" s="46"/>
      <c r="CQ183" s="46"/>
      <c r="CR183" s="46"/>
      <c r="CS183" s="46"/>
      <c r="CT183" s="46"/>
      <c r="CU183" s="46"/>
      <c r="CV183" s="46"/>
      <c r="CW183" s="46"/>
      <c r="CX183" s="46"/>
      <c r="CY183" s="46"/>
      <c r="CZ183" s="46"/>
      <c r="DA183" s="46"/>
      <c r="DB183" s="46"/>
      <c r="DC183" s="46"/>
      <c r="DD183" s="46"/>
      <c r="DE183" s="46"/>
      <c r="DF183" s="46"/>
      <c r="DG183" s="46"/>
      <c r="DH183" s="46"/>
      <c r="DI183" s="46"/>
      <c r="DJ183" s="46"/>
      <c r="DK183" s="46"/>
      <c r="DL183" s="46"/>
      <c r="DM183" s="46"/>
      <c r="DN183" s="46"/>
      <c r="DO183" s="46"/>
      <c r="DP183" s="46"/>
      <c r="DQ183" s="46"/>
      <c r="DR183" s="46"/>
      <c r="DS183" s="46"/>
      <c r="DT183" s="46"/>
      <c r="DU183" s="46"/>
      <c r="DV183" s="46"/>
      <c r="DW183" s="46"/>
      <c r="DX183" s="46"/>
      <c r="DY183" s="46"/>
      <c r="DZ183" s="46"/>
      <c r="EA183" s="46"/>
      <c r="EB183" s="46"/>
      <c r="EC183" s="46"/>
      <c r="ED183" s="46"/>
      <c r="EE183" s="46"/>
      <c r="EF183" s="46"/>
      <c r="EG183" s="46"/>
      <c r="EH183" s="46"/>
      <c r="EI183" s="46"/>
      <c r="EJ183" s="46"/>
      <c r="EK183" s="46"/>
      <c r="EL183" s="46"/>
      <c r="EM183" s="46"/>
      <c r="EN183" s="46"/>
      <c r="EO183" s="46"/>
      <c r="EP183" s="46"/>
      <c r="EQ183" s="46"/>
      <c r="ER183" s="46"/>
      <c r="ES183" s="46"/>
      <c r="ET183" s="46"/>
      <c r="EU183" s="46"/>
      <c r="EV183" s="46"/>
      <c r="EW183" s="46"/>
      <c r="EX183" s="46"/>
      <c r="EY183" s="46"/>
      <c r="EZ183" s="46"/>
      <c r="FA183" s="35" t="s">
        <v>970</v>
      </c>
      <c r="FB183" s="35"/>
      <c r="FC183" s="35"/>
      <c r="FD183" s="35"/>
    </row>
    <row r="184">
      <c r="A184" s="34" t="s">
        <v>971</v>
      </c>
      <c r="B184" s="35" t="s">
        <v>972</v>
      </c>
      <c r="C184" s="49" t="s">
        <v>82</v>
      </c>
      <c r="D184" s="35" t="s">
        <v>18</v>
      </c>
      <c r="E184" s="47"/>
      <c r="F184" s="47"/>
      <c r="G184" s="35" t="s">
        <v>973</v>
      </c>
      <c r="H184" s="35" t="s">
        <v>779</v>
      </c>
      <c r="I184" s="35" t="s">
        <v>13</v>
      </c>
      <c r="J184" s="35" t="s">
        <v>13</v>
      </c>
      <c r="K184" s="35" t="s">
        <v>96</v>
      </c>
      <c r="L184" s="35" t="s">
        <v>409</v>
      </c>
      <c r="M184" s="35" t="s">
        <v>85</v>
      </c>
      <c r="N184" s="38">
        <v>42438.0</v>
      </c>
      <c r="O184" s="38">
        <v>42438.0</v>
      </c>
      <c r="P184" s="39"/>
      <c r="Q184" s="41"/>
      <c r="R184" s="41"/>
      <c r="S184" s="41"/>
      <c r="T184" s="41">
        <f t="shared" si="3"/>
        <v>1085</v>
      </c>
      <c r="U184" s="42">
        <f t="shared" ref="U184:W184" si="378">IF(ISBLANK($A184),"",sum(AE184,AK184,AQ184,AW184,BC184,BI184,BO184,BU184,CA184,CG184,CM184,CS184,CY184,DE184,DK184,DQ184,DW184,EC184,EI184,EO184,EU184))</f>
        <v>2</v>
      </c>
      <c r="V184" s="42">
        <f t="shared" si="378"/>
        <v>0</v>
      </c>
      <c r="W184" s="42">
        <f t="shared" si="378"/>
        <v>0</v>
      </c>
      <c r="X184" s="43">
        <f t="shared" si="305"/>
        <v>2</v>
      </c>
      <c r="Y184" s="42">
        <f t="shared" ref="Y184:AA184" si="379">IF(ISBLANK($A184),"",sum(AH184,AN184,AT184,AZ184,BF184,BL184,BR184,BX184,CD184,CJ184,CP184,CV184,DB184,DH184,DN184,DT184,DZ184,EF184,EL184,ER184,EX184))</f>
        <v>1</v>
      </c>
      <c r="Z184" s="42">
        <f t="shared" si="379"/>
        <v>0</v>
      </c>
      <c r="AA184" s="42">
        <f t="shared" si="379"/>
        <v>0</v>
      </c>
      <c r="AB184" s="43">
        <f t="shared" si="222"/>
        <v>1</v>
      </c>
      <c r="AC184" s="44">
        <f t="shared" si="8"/>
        <v>0.5</v>
      </c>
      <c r="AD184" s="32" t="str">
        <f t="shared" si="169"/>
        <v>20+</v>
      </c>
      <c r="AE184" s="51">
        <v>1.0</v>
      </c>
      <c r="AF184" s="46"/>
      <c r="AG184" s="46"/>
      <c r="AH184" s="46"/>
      <c r="AI184" s="46"/>
      <c r="AJ184" s="46"/>
      <c r="AK184" s="51">
        <v>1.0</v>
      </c>
      <c r="AL184" s="46"/>
      <c r="AM184" s="46"/>
      <c r="AN184" s="51">
        <v>1.0</v>
      </c>
      <c r="AO184" s="46"/>
      <c r="AP184" s="46"/>
      <c r="AQ184" s="46"/>
      <c r="AR184" s="46"/>
      <c r="AS184" s="46"/>
      <c r="AT184" s="46"/>
      <c r="AU184" s="46"/>
      <c r="AV184" s="46"/>
      <c r="AW184" s="46"/>
      <c r="AX184" s="46"/>
      <c r="AY184" s="46"/>
      <c r="AZ184" s="46"/>
      <c r="BA184" s="46"/>
      <c r="BB184" s="46"/>
      <c r="BC184" s="46"/>
      <c r="BD184" s="46"/>
      <c r="BE184" s="46"/>
      <c r="BF184" s="46"/>
      <c r="BG184" s="46"/>
      <c r="BH184" s="46"/>
      <c r="BI184" s="46"/>
      <c r="BJ184" s="46"/>
      <c r="BK184" s="46"/>
      <c r="BL184" s="46"/>
      <c r="BM184" s="46"/>
      <c r="BN184" s="46"/>
      <c r="BO184" s="46"/>
      <c r="BP184" s="46"/>
      <c r="BQ184" s="46"/>
      <c r="BR184" s="46"/>
      <c r="BS184" s="46"/>
      <c r="BT184" s="46"/>
      <c r="BU184" s="46"/>
      <c r="BV184" s="46"/>
      <c r="BW184" s="46"/>
      <c r="BX184" s="46"/>
      <c r="BY184" s="46"/>
      <c r="BZ184" s="46"/>
      <c r="CA184" s="46"/>
      <c r="CB184" s="46"/>
      <c r="CC184" s="46"/>
      <c r="CD184" s="46"/>
      <c r="CE184" s="46"/>
      <c r="CF184" s="46"/>
      <c r="CG184" s="46"/>
      <c r="CH184" s="46"/>
      <c r="CI184" s="46"/>
      <c r="CJ184" s="46"/>
      <c r="CK184" s="46"/>
      <c r="CL184" s="46"/>
      <c r="CM184" s="46"/>
      <c r="CN184" s="46"/>
      <c r="CO184" s="46"/>
      <c r="CP184" s="46"/>
      <c r="CQ184" s="46"/>
      <c r="CR184" s="46"/>
      <c r="CS184" s="46"/>
      <c r="CT184" s="46"/>
      <c r="CU184" s="46"/>
      <c r="CV184" s="46"/>
      <c r="CW184" s="46"/>
      <c r="CX184" s="46"/>
      <c r="CY184" s="46"/>
      <c r="CZ184" s="46"/>
      <c r="DA184" s="46"/>
      <c r="DB184" s="46"/>
      <c r="DC184" s="46"/>
      <c r="DD184" s="46"/>
      <c r="DE184" s="46"/>
      <c r="DF184" s="46"/>
      <c r="DG184" s="46"/>
      <c r="DH184" s="46"/>
      <c r="DI184" s="46"/>
      <c r="DJ184" s="46"/>
      <c r="DK184" s="46"/>
      <c r="DL184" s="46"/>
      <c r="DM184" s="46"/>
      <c r="DN184" s="46"/>
      <c r="DO184" s="46"/>
      <c r="DP184" s="46"/>
      <c r="DQ184" s="46"/>
      <c r="DR184" s="46"/>
      <c r="DS184" s="46"/>
      <c r="DT184" s="46"/>
      <c r="DU184" s="46"/>
      <c r="DV184" s="46"/>
      <c r="DW184" s="46"/>
      <c r="DX184" s="46"/>
      <c r="DY184" s="46"/>
      <c r="DZ184" s="46"/>
      <c r="EA184" s="46"/>
      <c r="EB184" s="46"/>
      <c r="EC184" s="46"/>
      <c r="ED184" s="46"/>
      <c r="EE184" s="46"/>
      <c r="EF184" s="46"/>
      <c r="EG184" s="46"/>
      <c r="EH184" s="46"/>
      <c r="EI184" s="46"/>
      <c r="EJ184" s="46"/>
      <c r="EK184" s="46"/>
      <c r="EL184" s="46"/>
      <c r="EM184" s="46"/>
      <c r="EN184" s="46"/>
      <c r="EO184" s="46"/>
      <c r="EP184" s="46"/>
      <c r="EQ184" s="46"/>
      <c r="ER184" s="46"/>
      <c r="ES184" s="46"/>
      <c r="ET184" s="46"/>
      <c r="EU184" s="46"/>
      <c r="EV184" s="46"/>
      <c r="EW184" s="46"/>
      <c r="EX184" s="46"/>
      <c r="EY184" s="46"/>
      <c r="EZ184" s="46"/>
      <c r="FA184" s="35" t="s">
        <v>974</v>
      </c>
      <c r="FB184" s="35"/>
      <c r="FC184" s="35"/>
      <c r="FD184" s="35"/>
    </row>
    <row r="185">
      <c r="A185" s="34" t="s">
        <v>975</v>
      </c>
      <c r="B185" s="8" t="s">
        <v>436</v>
      </c>
      <c r="C185" s="49" t="s">
        <v>92</v>
      </c>
      <c r="D185" s="35" t="s">
        <v>18</v>
      </c>
      <c r="E185" s="47"/>
      <c r="F185" s="47"/>
      <c r="G185" s="35" t="s">
        <v>599</v>
      </c>
      <c r="H185" s="35" t="s">
        <v>779</v>
      </c>
      <c r="I185" s="35" t="s">
        <v>13</v>
      </c>
      <c r="J185" s="35" t="s">
        <v>13</v>
      </c>
      <c r="K185" s="35" t="s">
        <v>96</v>
      </c>
      <c r="L185" s="35" t="s">
        <v>976</v>
      </c>
      <c r="M185" s="35" t="s">
        <v>118</v>
      </c>
      <c r="N185" s="38">
        <v>42409.0</v>
      </c>
      <c r="O185" s="38">
        <v>42409.0</v>
      </c>
      <c r="P185" s="39"/>
      <c r="Q185" s="41"/>
      <c r="R185" s="41"/>
      <c r="S185" s="41"/>
      <c r="T185" s="41">
        <f t="shared" si="3"/>
        <v>1114</v>
      </c>
      <c r="U185" s="57">
        <v>5.0</v>
      </c>
      <c r="V185" s="57">
        <v>2.0</v>
      </c>
      <c r="W185" s="42">
        <f>IF(ISBLANK($A185),"",sum(AG185,AM185,AS185,AY185,BE185,BK185,BQ185,BW185,CC185,CI185,CO185,CU185,DA185,DG185,DM185,DS185,DY185,EE185,EK185,EQ185,EW185))</f>
        <v>0</v>
      </c>
      <c r="X185" s="50">
        <v>7.0</v>
      </c>
      <c r="Y185" s="42">
        <f t="shared" ref="Y185:AA185" si="380">IF(ISBLANK($A185),"",sum(AH185,AN185,AT185,AZ185,BF185,BL185,BR185,BX185,CD185,CJ185,CP185,CV185,DB185,DH185,DN185,DT185,DZ185,EF185,EL185,ER185,EX185))</f>
        <v>5</v>
      </c>
      <c r="Z185" s="42">
        <f t="shared" si="380"/>
        <v>7</v>
      </c>
      <c r="AA185" s="42">
        <f t="shared" si="380"/>
        <v>0</v>
      </c>
      <c r="AB185" s="43">
        <f t="shared" si="222"/>
        <v>12</v>
      </c>
      <c r="AC185" s="44">
        <f t="shared" si="8"/>
        <v>0.7142857143</v>
      </c>
      <c r="AD185" s="32" t="str">
        <f t="shared" si="169"/>
        <v>20+</v>
      </c>
      <c r="AE185" s="46"/>
      <c r="AF185" s="46"/>
      <c r="AG185" s="46"/>
      <c r="AH185" s="46"/>
      <c r="AI185" s="46"/>
      <c r="AJ185" s="46"/>
      <c r="AK185" s="51">
        <v>1.0</v>
      </c>
      <c r="AL185" s="51">
        <v>1.0</v>
      </c>
      <c r="AM185" s="46"/>
      <c r="AN185" s="46"/>
      <c r="AO185" s="46"/>
      <c r="AP185" s="46"/>
      <c r="AQ185" s="51">
        <v>1.0</v>
      </c>
      <c r="AR185" s="46"/>
      <c r="AS185" s="46"/>
      <c r="AT185" s="51">
        <v>1.0</v>
      </c>
      <c r="AU185" s="46"/>
      <c r="AV185" s="46"/>
      <c r="AW185" s="51">
        <v>2.0</v>
      </c>
      <c r="AX185" s="51">
        <v>1.0</v>
      </c>
      <c r="AY185" s="46"/>
      <c r="AZ185" s="51">
        <v>1.0</v>
      </c>
      <c r="BA185" s="46"/>
      <c r="BB185" s="46"/>
      <c r="BC185" s="46"/>
      <c r="BD185" s="51">
        <v>1.0</v>
      </c>
      <c r="BE185" s="46"/>
      <c r="BF185" s="51">
        <v>3.0</v>
      </c>
      <c r="BG185" s="46"/>
      <c r="BH185" s="46"/>
      <c r="BI185" s="46"/>
      <c r="BJ185" s="46"/>
      <c r="BK185" s="46"/>
      <c r="BL185" s="46"/>
      <c r="BM185" s="51">
        <v>4.0</v>
      </c>
      <c r="BN185" s="46"/>
      <c r="BO185" s="46"/>
      <c r="BP185" s="46"/>
      <c r="BQ185" s="46"/>
      <c r="BR185" s="46"/>
      <c r="BS185" s="46"/>
      <c r="BT185" s="46"/>
      <c r="BU185" s="46"/>
      <c r="BV185" s="46"/>
      <c r="BW185" s="46"/>
      <c r="BX185" s="46"/>
      <c r="BY185" s="51">
        <v>3.0</v>
      </c>
      <c r="BZ185" s="46"/>
      <c r="CA185" s="46"/>
      <c r="CB185" s="46"/>
      <c r="CC185" s="46"/>
      <c r="CD185" s="46"/>
      <c r="CE185" s="46"/>
      <c r="CF185" s="46"/>
      <c r="CG185" s="46"/>
      <c r="CH185" s="46"/>
      <c r="CI185" s="46"/>
      <c r="CJ185" s="46"/>
      <c r="CK185" s="46"/>
      <c r="CL185" s="46"/>
      <c r="CM185" s="46"/>
      <c r="CN185" s="46"/>
      <c r="CO185" s="46"/>
      <c r="CP185" s="46"/>
      <c r="CQ185" s="46"/>
      <c r="CR185" s="46"/>
      <c r="CS185" s="46"/>
      <c r="CT185" s="46"/>
      <c r="CU185" s="46"/>
      <c r="CV185" s="46"/>
      <c r="CW185" s="46"/>
      <c r="CX185" s="46"/>
      <c r="CY185" s="46"/>
      <c r="CZ185" s="46"/>
      <c r="DA185" s="46"/>
      <c r="DB185" s="46"/>
      <c r="DC185" s="46"/>
      <c r="DD185" s="46"/>
      <c r="DE185" s="46"/>
      <c r="DF185" s="46"/>
      <c r="DG185" s="46"/>
      <c r="DH185" s="46"/>
      <c r="DI185" s="46"/>
      <c r="DJ185" s="46"/>
      <c r="DK185" s="46"/>
      <c r="DL185" s="46"/>
      <c r="DM185" s="46"/>
      <c r="DN185" s="46"/>
      <c r="DO185" s="46"/>
      <c r="DP185" s="46"/>
      <c r="DQ185" s="46"/>
      <c r="DR185" s="46"/>
      <c r="DS185" s="46"/>
      <c r="DT185" s="46"/>
      <c r="DU185" s="46"/>
      <c r="DV185" s="46"/>
      <c r="DW185" s="46"/>
      <c r="DX185" s="46"/>
      <c r="DY185" s="46"/>
      <c r="DZ185" s="46"/>
      <c r="EA185" s="46"/>
      <c r="EB185" s="46"/>
      <c r="EC185" s="46"/>
      <c r="ED185" s="46"/>
      <c r="EE185" s="46"/>
      <c r="EF185" s="46"/>
      <c r="EG185" s="46"/>
      <c r="EH185" s="46"/>
      <c r="EI185" s="46"/>
      <c r="EJ185" s="46"/>
      <c r="EK185" s="46"/>
      <c r="EL185" s="46"/>
      <c r="EM185" s="46"/>
      <c r="EN185" s="46"/>
      <c r="EO185" s="46"/>
      <c r="EP185" s="46"/>
      <c r="EQ185" s="46"/>
      <c r="ER185" s="46"/>
      <c r="ES185" s="46"/>
      <c r="ET185" s="46"/>
      <c r="EU185" s="46"/>
      <c r="EV185" s="46"/>
      <c r="EW185" s="46"/>
      <c r="EX185" s="46"/>
      <c r="EY185" s="46"/>
      <c r="EZ185" s="46"/>
      <c r="FA185" s="35" t="s">
        <v>977</v>
      </c>
      <c r="FB185" s="35"/>
      <c r="FC185" s="35"/>
      <c r="FD185" s="35"/>
    </row>
    <row r="186">
      <c r="A186" s="34" t="s">
        <v>978</v>
      </c>
      <c r="B186" s="35" t="s">
        <v>436</v>
      </c>
      <c r="C186" s="49" t="s">
        <v>82</v>
      </c>
      <c r="D186" s="35" t="s">
        <v>18</v>
      </c>
      <c r="E186" s="47"/>
      <c r="F186" s="47"/>
      <c r="G186" s="35" t="s">
        <v>979</v>
      </c>
      <c r="H186" s="35" t="s">
        <v>779</v>
      </c>
      <c r="I186" s="35" t="s">
        <v>13</v>
      </c>
      <c r="J186" s="35" t="s">
        <v>13</v>
      </c>
      <c r="K186" s="35" t="s">
        <v>96</v>
      </c>
      <c r="L186" s="35" t="s">
        <v>953</v>
      </c>
      <c r="M186" s="35" t="s">
        <v>50</v>
      </c>
      <c r="N186" s="38">
        <v>42416.0</v>
      </c>
      <c r="O186" s="38">
        <v>42416.0</v>
      </c>
      <c r="P186" s="39"/>
      <c r="Q186" s="41"/>
      <c r="R186" s="41"/>
      <c r="S186" s="41"/>
      <c r="T186" s="41">
        <f t="shared" si="3"/>
        <v>1107</v>
      </c>
      <c r="U186" s="57">
        <v>3.0</v>
      </c>
      <c r="V186" s="42">
        <f t="shared" ref="V186:W186" si="381">IF(ISBLANK($A186),"",sum(AF186,AL186,AR186,AX186,BD186,BJ186,BP186,BV186,CB186,CH186,CN186,CT186,CZ186,DF186,DL186,DR186,DX186,ED186,EJ186,EP186,EV186))</f>
        <v>2</v>
      </c>
      <c r="W186" s="42">
        <f t="shared" si="381"/>
        <v>0</v>
      </c>
      <c r="X186" s="50">
        <v>4.0</v>
      </c>
      <c r="Y186" s="42">
        <f t="shared" ref="Y186:AA186" si="382">IF(ISBLANK($A186),"",sum(AH186,AN186,AT186,AZ186,BF186,BL186,BR186,BX186,CD186,CJ186,CP186,CV186,DB186,DH186,DN186,DT186,DZ186,EF186,EL186,ER186,EX186))</f>
        <v>3</v>
      </c>
      <c r="Z186" s="42">
        <f t="shared" si="382"/>
        <v>6</v>
      </c>
      <c r="AA186" s="42">
        <f t="shared" si="382"/>
        <v>0</v>
      </c>
      <c r="AB186" s="43">
        <f t="shared" si="222"/>
        <v>9</v>
      </c>
      <c r="AC186" s="44">
        <f t="shared" si="8"/>
        <v>0.75</v>
      </c>
      <c r="AD186" s="32" t="str">
        <f t="shared" si="169"/>
        <v>20+</v>
      </c>
      <c r="AE186" s="51">
        <v>1.0</v>
      </c>
      <c r="AF186" s="46"/>
      <c r="AG186" s="46"/>
      <c r="AH186" s="46"/>
      <c r="AI186" s="46"/>
      <c r="AJ186" s="46"/>
      <c r="AK186" s="46"/>
      <c r="AL186" s="46"/>
      <c r="AM186" s="46"/>
      <c r="AN186" s="51">
        <v>1.0</v>
      </c>
      <c r="AO186" s="46"/>
      <c r="AP186" s="46"/>
      <c r="AQ186" s="51">
        <v>1.0</v>
      </c>
      <c r="AR186" s="51">
        <v>1.0</v>
      </c>
      <c r="AS186" s="46"/>
      <c r="AT186" s="46"/>
      <c r="AU186" s="46"/>
      <c r="AV186" s="46"/>
      <c r="AW186" s="46"/>
      <c r="AX186" s="46"/>
      <c r="AY186" s="46"/>
      <c r="AZ186" s="46"/>
      <c r="BA186" s="46"/>
      <c r="BB186" s="46"/>
      <c r="BC186" s="46"/>
      <c r="BD186" s="46"/>
      <c r="BE186" s="46"/>
      <c r="BF186" s="51">
        <v>2.0</v>
      </c>
      <c r="BG186" s="46"/>
      <c r="BH186" s="46"/>
      <c r="BI186" s="46"/>
      <c r="BJ186" s="51">
        <v>1.0</v>
      </c>
      <c r="BK186" s="46"/>
      <c r="BL186" s="46"/>
      <c r="BM186" s="46"/>
      <c r="BN186" s="46"/>
      <c r="BO186" s="46"/>
      <c r="BP186" s="46"/>
      <c r="BQ186" s="46"/>
      <c r="BR186" s="46"/>
      <c r="BS186" s="51">
        <v>2.0</v>
      </c>
      <c r="BT186" s="46"/>
      <c r="BU186" s="46"/>
      <c r="BV186" s="46"/>
      <c r="BW186" s="46"/>
      <c r="BX186" s="46"/>
      <c r="BY186" s="51">
        <v>4.0</v>
      </c>
      <c r="BZ186" s="46"/>
      <c r="CA186" s="46"/>
      <c r="CB186" s="46"/>
      <c r="CC186" s="46"/>
      <c r="CD186" s="46"/>
      <c r="CE186" s="46"/>
      <c r="CF186" s="46"/>
      <c r="CG186" s="46"/>
      <c r="CH186" s="46"/>
      <c r="CI186" s="46"/>
      <c r="CJ186" s="46"/>
      <c r="CK186" s="46"/>
      <c r="CL186" s="46"/>
      <c r="CM186" s="46"/>
      <c r="CN186" s="46"/>
      <c r="CO186" s="46"/>
      <c r="CP186" s="46"/>
      <c r="CQ186" s="46"/>
      <c r="CR186" s="46"/>
      <c r="CS186" s="46"/>
      <c r="CT186" s="46"/>
      <c r="CU186" s="46"/>
      <c r="CV186" s="46"/>
      <c r="CW186" s="46"/>
      <c r="CX186" s="46"/>
      <c r="CY186" s="46"/>
      <c r="CZ186" s="46"/>
      <c r="DA186" s="46"/>
      <c r="DB186" s="46"/>
      <c r="DC186" s="46"/>
      <c r="DD186" s="46"/>
      <c r="DE186" s="46"/>
      <c r="DF186" s="46"/>
      <c r="DG186" s="46"/>
      <c r="DH186" s="46"/>
      <c r="DI186" s="46"/>
      <c r="DJ186" s="46"/>
      <c r="DK186" s="46"/>
      <c r="DL186" s="46"/>
      <c r="DM186" s="46"/>
      <c r="DN186" s="46"/>
      <c r="DO186" s="46"/>
      <c r="DP186" s="46"/>
      <c r="DQ186" s="46"/>
      <c r="DR186" s="46"/>
      <c r="DS186" s="46"/>
      <c r="DT186" s="46"/>
      <c r="DU186" s="46"/>
      <c r="DV186" s="46"/>
      <c r="DW186" s="46"/>
      <c r="DX186" s="46"/>
      <c r="DY186" s="46"/>
      <c r="DZ186" s="46"/>
      <c r="EA186" s="46"/>
      <c r="EB186" s="46"/>
      <c r="EC186" s="46"/>
      <c r="ED186" s="46"/>
      <c r="EE186" s="46"/>
      <c r="EF186" s="46"/>
      <c r="EG186" s="46"/>
      <c r="EH186" s="46"/>
      <c r="EI186" s="46"/>
      <c r="EJ186" s="46"/>
      <c r="EK186" s="46"/>
      <c r="EL186" s="46"/>
      <c r="EM186" s="46"/>
      <c r="EN186" s="46"/>
      <c r="EO186" s="46"/>
      <c r="EP186" s="46"/>
      <c r="EQ186" s="46"/>
      <c r="ER186" s="46"/>
      <c r="ES186" s="46"/>
      <c r="ET186" s="46"/>
      <c r="EU186" s="46"/>
      <c r="EV186" s="46"/>
      <c r="EW186" s="46"/>
      <c r="EX186" s="46"/>
      <c r="EY186" s="46"/>
      <c r="EZ186" s="46"/>
      <c r="FA186" s="35" t="s">
        <v>980</v>
      </c>
      <c r="FB186" s="35"/>
      <c r="FC186" s="35"/>
      <c r="FD186" s="35"/>
    </row>
    <row r="187">
      <c r="A187" s="34" t="s">
        <v>981</v>
      </c>
      <c r="B187" s="35" t="s">
        <v>982</v>
      </c>
      <c r="C187" s="49" t="s">
        <v>82</v>
      </c>
      <c r="D187" s="35" t="s">
        <v>18</v>
      </c>
      <c r="E187" s="47"/>
      <c r="F187" s="47"/>
      <c r="G187" s="35" t="s">
        <v>979</v>
      </c>
      <c r="H187" s="35" t="s">
        <v>779</v>
      </c>
      <c r="I187" s="35" t="s">
        <v>13</v>
      </c>
      <c r="J187" s="35" t="s">
        <v>13</v>
      </c>
      <c r="K187" s="35" t="s">
        <v>96</v>
      </c>
      <c r="L187" s="35" t="s">
        <v>409</v>
      </c>
      <c r="M187" s="35" t="s">
        <v>85</v>
      </c>
      <c r="N187" s="38">
        <v>42324.0</v>
      </c>
      <c r="O187" s="38">
        <v>42324.0</v>
      </c>
      <c r="P187" s="39"/>
      <c r="Q187" s="41"/>
      <c r="R187" s="41"/>
      <c r="S187" s="41"/>
      <c r="T187" s="41">
        <f t="shared" si="3"/>
        <v>1199</v>
      </c>
      <c r="U187" s="42">
        <f t="shared" ref="U187:W187" si="383">IF(ISBLANK($A187),"",sum(AE187,AK187,AQ187,AW187,BC187,BI187,BO187,BU187,CA187,CG187,CM187,CS187,CY187,DE187,DK187,DQ187,DW187,EC187,EI187,EO187,EU187))</f>
        <v>7</v>
      </c>
      <c r="V187" s="42">
        <f t="shared" si="383"/>
        <v>5</v>
      </c>
      <c r="W187" s="42">
        <f t="shared" si="383"/>
        <v>0</v>
      </c>
      <c r="X187" s="43">
        <f t="shared" ref="X187:X188" si="386">IF(ISBLANK($A187),"", sum(U187:W187))</f>
        <v>12</v>
      </c>
      <c r="Y187" s="42">
        <f t="shared" ref="Y187:AA187" si="384">IF(ISBLANK($A187),"",sum(AH187,AN187,AT187,AZ187,BF187,BL187,BR187,BX187,CD187,CJ187,CP187,CV187,DB187,DH187,DN187,DT187,DZ187,EF187,EL187,ER187,EX187))</f>
        <v>11</v>
      </c>
      <c r="Z187" s="42">
        <f t="shared" si="384"/>
        <v>4</v>
      </c>
      <c r="AA187" s="42">
        <f t="shared" si="384"/>
        <v>1</v>
      </c>
      <c r="AB187" s="43">
        <f t="shared" si="222"/>
        <v>16</v>
      </c>
      <c r="AC187" s="44">
        <f t="shared" si="8"/>
        <v>0.9166666667</v>
      </c>
      <c r="AD187" s="32" t="str">
        <f t="shared" si="169"/>
        <v>20+</v>
      </c>
      <c r="AE187" s="51">
        <v>2.0</v>
      </c>
      <c r="AF187" s="46"/>
      <c r="AG187" s="46"/>
      <c r="AH187" s="46"/>
      <c r="AI187" s="46"/>
      <c r="AJ187" s="46"/>
      <c r="AK187" s="46"/>
      <c r="AL187" s="46"/>
      <c r="AM187" s="46"/>
      <c r="AN187" s="46"/>
      <c r="AO187" s="46"/>
      <c r="AP187" s="46"/>
      <c r="AQ187" s="51">
        <v>2.0</v>
      </c>
      <c r="AR187" s="51">
        <v>2.0</v>
      </c>
      <c r="AS187" s="46"/>
      <c r="AT187" s="51">
        <v>1.0</v>
      </c>
      <c r="AU187" s="46"/>
      <c r="AV187" s="46"/>
      <c r="AW187" s="51">
        <v>1.0</v>
      </c>
      <c r="AX187" s="46"/>
      <c r="AY187" s="46"/>
      <c r="AZ187" s="51">
        <v>2.0</v>
      </c>
      <c r="BA187" s="46"/>
      <c r="BB187" s="46"/>
      <c r="BC187" s="46"/>
      <c r="BD187" s="46"/>
      <c r="BE187" s="46"/>
      <c r="BF187" s="51">
        <v>3.0</v>
      </c>
      <c r="BG187" s="46"/>
      <c r="BH187" s="46"/>
      <c r="BI187" s="46"/>
      <c r="BJ187" s="46"/>
      <c r="BK187" s="46"/>
      <c r="BL187" s="46"/>
      <c r="BM187" s="46"/>
      <c r="BN187" s="46"/>
      <c r="BO187" s="46"/>
      <c r="BP187" s="46"/>
      <c r="BQ187" s="46"/>
      <c r="BR187" s="46"/>
      <c r="BS187" s="46"/>
      <c r="BT187" s="46"/>
      <c r="BU187" s="46"/>
      <c r="BV187" s="51">
        <v>1.0</v>
      </c>
      <c r="BW187" s="46"/>
      <c r="BX187" s="46"/>
      <c r="BY187" s="46"/>
      <c r="BZ187" s="46"/>
      <c r="CA187" s="46"/>
      <c r="CB187" s="46"/>
      <c r="CC187" s="46"/>
      <c r="CD187" s="46"/>
      <c r="CE187" s="46"/>
      <c r="CF187" s="46"/>
      <c r="CG187" s="51">
        <v>1.0</v>
      </c>
      <c r="CH187" s="46"/>
      <c r="CI187" s="46"/>
      <c r="CJ187" s="46"/>
      <c r="CK187" s="46"/>
      <c r="CL187" s="51">
        <v>1.0</v>
      </c>
      <c r="CM187" s="46"/>
      <c r="CN187" s="46"/>
      <c r="CO187" s="46"/>
      <c r="CP187" s="51">
        <v>1.0</v>
      </c>
      <c r="CQ187" s="46"/>
      <c r="CR187" s="46"/>
      <c r="CS187" s="51">
        <v>1.0</v>
      </c>
      <c r="CT187" s="46"/>
      <c r="CU187" s="46"/>
      <c r="CV187" s="46"/>
      <c r="CW187" s="51">
        <v>1.0</v>
      </c>
      <c r="CX187" s="46"/>
      <c r="CY187" s="46"/>
      <c r="CZ187" s="46"/>
      <c r="DA187" s="46"/>
      <c r="DB187" s="46"/>
      <c r="DC187" s="51">
        <v>1.0</v>
      </c>
      <c r="DD187" s="46"/>
      <c r="DE187" s="46"/>
      <c r="DF187" s="46"/>
      <c r="DG187" s="46"/>
      <c r="DH187" s="51">
        <v>1.0</v>
      </c>
      <c r="DI187" s="46"/>
      <c r="DJ187" s="46"/>
      <c r="DK187" s="46"/>
      <c r="DL187" s="51">
        <v>1.0</v>
      </c>
      <c r="DM187" s="46"/>
      <c r="DN187" s="46"/>
      <c r="DO187" s="46"/>
      <c r="DP187" s="46"/>
      <c r="DQ187" s="46"/>
      <c r="DR187" s="46"/>
      <c r="DS187" s="46"/>
      <c r="DT187" s="51">
        <v>1.0</v>
      </c>
      <c r="DU187" s="46"/>
      <c r="DV187" s="46"/>
      <c r="DW187" s="46"/>
      <c r="DX187" s="46"/>
      <c r="DY187" s="46"/>
      <c r="DZ187" s="46"/>
      <c r="EA187" s="46"/>
      <c r="EB187" s="46"/>
      <c r="EC187" s="46"/>
      <c r="ED187" s="46"/>
      <c r="EE187" s="46"/>
      <c r="EF187" s="46"/>
      <c r="EG187" s="46"/>
      <c r="EH187" s="46"/>
      <c r="EI187" s="46"/>
      <c r="EJ187" s="46"/>
      <c r="EK187" s="46"/>
      <c r="EL187" s="46"/>
      <c r="EM187" s="46"/>
      <c r="EN187" s="46"/>
      <c r="EO187" s="46"/>
      <c r="EP187" s="51">
        <v>1.0</v>
      </c>
      <c r="EQ187" s="46"/>
      <c r="ER187" s="46"/>
      <c r="ES187" s="51">
        <v>1.0</v>
      </c>
      <c r="ET187" s="46"/>
      <c r="EU187" s="46"/>
      <c r="EV187" s="46"/>
      <c r="EW187" s="46"/>
      <c r="EX187" s="51">
        <v>2.0</v>
      </c>
      <c r="EY187" s="51">
        <v>1.0</v>
      </c>
      <c r="EZ187" s="46"/>
      <c r="FA187" s="35" t="s">
        <v>983</v>
      </c>
      <c r="FB187" s="35"/>
      <c r="FC187" s="35"/>
      <c r="FD187" s="35"/>
    </row>
    <row r="188">
      <c r="A188" s="34" t="s">
        <v>984</v>
      </c>
      <c r="B188" s="35" t="s">
        <v>436</v>
      </c>
      <c r="C188" s="49" t="s">
        <v>82</v>
      </c>
      <c r="D188" s="35" t="s">
        <v>18</v>
      </c>
      <c r="E188" s="47"/>
      <c r="F188" s="47"/>
      <c r="G188" s="35" t="s">
        <v>667</v>
      </c>
      <c r="H188" s="35" t="s">
        <v>779</v>
      </c>
      <c r="I188" s="35" t="s">
        <v>13</v>
      </c>
      <c r="J188" s="35" t="s">
        <v>13</v>
      </c>
      <c r="K188" s="35" t="s">
        <v>96</v>
      </c>
      <c r="L188" s="35" t="s">
        <v>668</v>
      </c>
      <c r="M188" s="35" t="s">
        <v>103</v>
      </c>
      <c r="N188" s="38">
        <v>42402.0</v>
      </c>
      <c r="O188" s="38">
        <v>42402.0</v>
      </c>
      <c r="P188" s="39"/>
      <c r="Q188" s="41"/>
      <c r="R188" s="41"/>
      <c r="S188" s="41"/>
      <c r="T188" s="41">
        <f t="shared" si="3"/>
        <v>1121</v>
      </c>
      <c r="U188" s="42">
        <f t="shared" ref="U188:W188" si="385">IF(ISBLANK($A188),"",sum(AE188,AK188,AQ188,AW188,BC188,BI188,BO188,BU188,CA188,CG188,CM188,CS188,CY188,DE188,DK188,DQ188,DW188,EC188,EI188,EO188,EU188))</f>
        <v>4</v>
      </c>
      <c r="V188" s="42">
        <f t="shared" si="385"/>
        <v>5</v>
      </c>
      <c r="W188" s="42">
        <f t="shared" si="385"/>
        <v>0</v>
      </c>
      <c r="X188" s="43">
        <f t="shared" si="386"/>
        <v>9</v>
      </c>
      <c r="Y188" s="42">
        <f t="shared" ref="Y188:AA188" si="387">IF(ISBLANK($A188),"",sum(AH188,AN188,AT188,AZ188,BF188,BL188,BR188,BX188,CD188,CJ188,CP188,CV188,DB188,DH188,DN188,DT188,DZ188,EF188,EL188,ER188,EX188))</f>
        <v>5</v>
      </c>
      <c r="Z188" s="42">
        <f t="shared" si="387"/>
        <v>7</v>
      </c>
      <c r="AA188" s="42">
        <f t="shared" si="387"/>
        <v>0</v>
      </c>
      <c r="AB188" s="43">
        <f t="shared" si="222"/>
        <v>12</v>
      </c>
      <c r="AC188" s="44">
        <f t="shared" si="8"/>
        <v>0.5555555556</v>
      </c>
      <c r="AD188" s="32" t="str">
        <f t="shared" si="169"/>
        <v>20+</v>
      </c>
      <c r="AE188" s="51">
        <v>1.0</v>
      </c>
      <c r="AF188" s="46"/>
      <c r="AG188" s="46"/>
      <c r="AH188" s="51">
        <v>1.0</v>
      </c>
      <c r="AI188" s="46"/>
      <c r="AJ188" s="46"/>
      <c r="AK188" s="51">
        <v>1.0</v>
      </c>
      <c r="AL188" s="51">
        <v>1.0</v>
      </c>
      <c r="AM188" s="46"/>
      <c r="AN188" s="46"/>
      <c r="AO188" s="51">
        <v>1.0</v>
      </c>
      <c r="AP188" s="46"/>
      <c r="AQ188" s="46"/>
      <c r="AR188" s="46"/>
      <c r="AS188" s="46"/>
      <c r="AT188" s="46"/>
      <c r="AU188" s="46"/>
      <c r="AV188" s="46"/>
      <c r="AW188" s="46"/>
      <c r="AX188" s="46"/>
      <c r="AY188" s="46"/>
      <c r="AZ188" s="46"/>
      <c r="BA188" s="46"/>
      <c r="BB188" s="46"/>
      <c r="BC188" s="51">
        <v>1.0</v>
      </c>
      <c r="BD188" s="46"/>
      <c r="BE188" s="46"/>
      <c r="BF188" s="46"/>
      <c r="BG188" s="46"/>
      <c r="BH188" s="46"/>
      <c r="BI188" s="46"/>
      <c r="BJ188" s="46"/>
      <c r="BK188" s="46"/>
      <c r="BL188" s="46"/>
      <c r="BM188" s="46"/>
      <c r="BN188" s="46"/>
      <c r="BO188" s="46"/>
      <c r="BP188" s="51">
        <v>1.0</v>
      </c>
      <c r="BQ188" s="46"/>
      <c r="BR188" s="46"/>
      <c r="BS188" s="46"/>
      <c r="BT188" s="46"/>
      <c r="BU188" s="51"/>
      <c r="BV188" s="51">
        <v>2.0</v>
      </c>
      <c r="BW188" s="46"/>
      <c r="BX188" s="46"/>
      <c r="BY188" s="46"/>
      <c r="BZ188" s="46"/>
      <c r="CA188" s="46"/>
      <c r="CB188" s="46"/>
      <c r="CC188" s="46"/>
      <c r="CD188" s="51">
        <v>2.0</v>
      </c>
      <c r="CE188" s="46"/>
      <c r="CF188" s="46"/>
      <c r="CG188" s="46"/>
      <c r="CH188" s="51">
        <v>1.0</v>
      </c>
      <c r="CI188" s="46"/>
      <c r="CJ188" s="51">
        <v>1.0</v>
      </c>
      <c r="CK188" s="46"/>
      <c r="CL188" s="46"/>
      <c r="CM188" s="46"/>
      <c r="CN188" s="46"/>
      <c r="CO188" s="46"/>
      <c r="CP188" s="46"/>
      <c r="CQ188" s="46"/>
      <c r="CR188" s="46"/>
      <c r="CS188" s="46"/>
      <c r="CT188" s="46"/>
      <c r="CU188" s="46"/>
      <c r="CV188" s="46"/>
      <c r="CW188" s="46"/>
      <c r="CX188" s="46"/>
      <c r="CY188" s="46"/>
      <c r="CZ188" s="46"/>
      <c r="DA188" s="46"/>
      <c r="DB188" s="46"/>
      <c r="DC188" s="51">
        <v>3.0</v>
      </c>
      <c r="DD188" s="46"/>
      <c r="DE188" s="51">
        <v>1.0</v>
      </c>
      <c r="DF188" s="46"/>
      <c r="DG188" s="46"/>
      <c r="DH188" s="51">
        <v>1.0</v>
      </c>
      <c r="DI188" s="46"/>
      <c r="DJ188" s="46"/>
      <c r="DK188" s="46"/>
      <c r="DL188" s="46"/>
      <c r="DM188" s="46"/>
      <c r="DN188" s="46"/>
      <c r="DO188" s="51">
        <v>1.0</v>
      </c>
      <c r="DP188" s="46"/>
      <c r="DQ188" s="46"/>
      <c r="DR188" s="46"/>
      <c r="DS188" s="46"/>
      <c r="DT188" s="46"/>
      <c r="DU188" s="46"/>
      <c r="DV188" s="46"/>
      <c r="DW188" s="46"/>
      <c r="DX188" s="46"/>
      <c r="DY188" s="46"/>
      <c r="DZ188" s="46"/>
      <c r="EA188" s="51">
        <v>2.0</v>
      </c>
      <c r="EB188" s="46"/>
      <c r="EC188" s="46"/>
      <c r="ED188" s="46"/>
      <c r="EE188" s="46"/>
      <c r="EF188" s="46"/>
      <c r="EG188" s="46"/>
      <c r="EH188" s="46"/>
      <c r="EI188" s="46"/>
      <c r="EJ188" s="46"/>
      <c r="EK188" s="46"/>
      <c r="EL188" s="46"/>
      <c r="EM188" s="46"/>
      <c r="EN188" s="46"/>
      <c r="EO188" s="46"/>
      <c r="EP188" s="46"/>
      <c r="EQ188" s="46"/>
      <c r="ER188" s="46"/>
      <c r="ES188" s="46"/>
      <c r="ET188" s="46"/>
      <c r="EU188" s="46"/>
      <c r="EV188" s="46"/>
      <c r="EW188" s="46"/>
      <c r="EX188" s="46"/>
      <c r="EY188" s="46"/>
      <c r="EZ188" s="46"/>
      <c r="FA188" s="35" t="s">
        <v>985</v>
      </c>
      <c r="FB188" s="35"/>
      <c r="FC188" s="35"/>
      <c r="FD188" s="35"/>
    </row>
    <row r="189">
      <c r="A189" s="34" t="s">
        <v>986</v>
      </c>
      <c r="B189" s="35" t="s">
        <v>436</v>
      </c>
      <c r="C189" s="49" t="s">
        <v>82</v>
      </c>
      <c r="D189" s="35" t="s">
        <v>18</v>
      </c>
      <c r="E189" s="47"/>
      <c r="F189" s="47"/>
      <c r="G189" s="35" t="s">
        <v>979</v>
      </c>
      <c r="H189" s="35" t="s">
        <v>779</v>
      </c>
      <c r="I189" s="35" t="s">
        <v>13</v>
      </c>
      <c r="J189" s="35" t="s">
        <v>13</v>
      </c>
      <c r="K189" s="35" t="s">
        <v>96</v>
      </c>
      <c r="L189" s="35" t="s">
        <v>364</v>
      </c>
      <c r="M189" s="35" t="s">
        <v>50</v>
      </c>
      <c r="N189" s="38">
        <v>42408.0</v>
      </c>
      <c r="O189" s="38">
        <v>42408.0</v>
      </c>
      <c r="P189" s="39"/>
      <c r="Q189" s="41"/>
      <c r="R189" s="41"/>
      <c r="S189" s="41"/>
      <c r="T189" s="41">
        <f>IF(ISBLANK($A190),"",TODAY()-N189)</f>
        <v>1115</v>
      </c>
      <c r="U189" s="57">
        <v>6.0</v>
      </c>
      <c r="V189" s="57">
        <v>1.0</v>
      </c>
      <c r="W189" s="42">
        <f>IF(ISBLANK($A190),"",sum(AG189,AM189,AS189,AY189,BE189,BK189,BQ189,BW189,CC189,CI189,CO189,CU189,DA189,DG189,DM189,DS189,DY189,EE189,EK189,EQ189,EW189))</f>
        <v>0</v>
      </c>
      <c r="X189" s="43">
        <f>IF(ISBLANK($A190),"", sum(U189:W189))</f>
        <v>7</v>
      </c>
      <c r="Y189" s="42">
        <f t="shared" ref="Y189:AA189" si="388">IF(ISBLANK($A190),"",sum(AH189,AN189,AT189,AZ189,BF189,BL189,BR189,BX189,CD189,CJ189,CP189,CV189,DB189,DH189,DN189,DT189,DZ189,EF189,EL189,ER189,EX189))</f>
        <v>8</v>
      </c>
      <c r="Z189" s="42">
        <f t="shared" si="388"/>
        <v>5</v>
      </c>
      <c r="AA189" s="42">
        <f t="shared" si="388"/>
        <v>0</v>
      </c>
      <c r="AB189" s="43">
        <f>IF(ISBLANK($A190),"", sum(Y189:AA189))</f>
        <v>13</v>
      </c>
      <c r="AC189" s="44">
        <f t="shared" si="8"/>
        <v>1.142857143</v>
      </c>
      <c r="AD189" s="32" t="str">
        <f t="shared" si="169"/>
        <v>20+</v>
      </c>
      <c r="AE189" s="46"/>
      <c r="AF189" s="46"/>
      <c r="AG189" s="46"/>
      <c r="AH189" s="46"/>
      <c r="AI189" s="46"/>
      <c r="AJ189" s="46"/>
      <c r="AK189" s="51">
        <v>2.0</v>
      </c>
      <c r="AL189" s="46"/>
      <c r="AM189" s="46"/>
      <c r="AN189" s="46"/>
      <c r="AO189" s="46"/>
      <c r="AP189" s="46"/>
      <c r="AQ189" s="51">
        <v>3.0</v>
      </c>
      <c r="AR189" s="46"/>
      <c r="AS189" s="46"/>
      <c r="AT189" s="51">
        <v>2.0</v>
      </c>
      <c r="AU189" s="46"/>
      <c r="AV189" s="46"/>
      <c r="AW189" s="51">
        <v>1.0</v>
      </c>
      <c r="AX189" s="51">
        <v>1.0</v>
      </c>
      <c r="AY189" s="46"/>
      <c r="AZ189" s="51">
        <v>1.0</v>
      </c>
      <c r="BA189" s="51">
        <v>1.0</v>
      </c>
      <c r="BB189" s="46"/>
      <c r="BC189" s="46"/>
      <c r="BD189" s="46"/>
      <c r="BE189" s="46"/>
      <c r="BF189" s="51">
        <v>2.0</v>
      </c>
      <c r="BG189" s="46"/>
      <c r="BH189" s="46"/>
      <c r="BI189" s="46"/>
      <c r="BJ189" s="46"/>
      <c r="BK189" s="46"/>
      <c r="BL189" s="51">
        <v>3.0</v>
      </c>
      <c r="BM189" s="46"/>
      <c r="BN189" s="46"/>
      <c r="BO189" s="46"/>
      <c r="BP189" s="51">
        <v>1.0</v>
      </c>
      <c r="BQ189" s="46"/>
      <c r="BR189" s="46"/>
      <c r="BS189" s="46"/>
      <c r="BT189" s="46"/>
      <c r="BU189" s="46"/>
      <c r="BV189" s="46"/>
      <c r="BW189" s="46"/>
      <c r="BX189" s="46"/>
      <c r="BY189" s="51">
        <v>1.0</v>
      </c>
      <c r="BZ189" s="46"/>
      <c r="CA189" s="46"/>
      <c r="CB189" s="46"/>
      <c r="CC189" s="46"/>
      <c r="CD189" s="46"/>
      <c r="CE189" s="51">
        <v>2.0</v>
      </c>
      <c r="CF189" s="46"/>
      <c r="CG189" s="46"/>
      <c r="CH189" s="46"/>
      <c r="CI189" s="46"/>
      <c r="CJ189" s="46"/>
      <c r="CK189" s="46"/>
      <c r="CL189" s="46"/>
      <c r="CM189" s="46"/>
      <c r="CN189" s="46"/>
      <c r="CO189" s="46"/>
      <c r="CP189" s="46"/>
      <c r="CQ189" s="46"/>
      <c r="CR189" s="46"/>
      <c r="CS189" s="46"/>
      <c r="CT189" s="46"/>
      <c r="CU189" s="46"/>
      <c r="CV189" s="46"/>
      <c r="CW189" s="46"/>
      <c r="CX189" s="46"/>
      <c r="CY189" s="46"/>
      <c r="CZ189" s="46"/>
      <c r="DA189" s="46"/>
      <c r="DB189" s="46"/>
      <c r="DC189" s="46"/>
      <c r="DD189" s="46"/>
      <c r="DE189" s="46"/>
      <c r="DF189" s="46"/>
      <c r="DG189" s="46"/>
      <c r="DH189" s="46"/>
      <c r="DI189" s="51">
        <v>1.0</v>
      </c>
      <c r="DJ189" s="46"/>
      <c r="DK189" s="46"/>
      <c r="DL189" s="46"/>
      <c r="DM189" s="46"/>
      <c r="DN189" s="46"/>
      <c r="DO189" s="46"/>
      <c r="DP189" s="46"/>
      <c r="DQ189" s="46"/>
      <c r="DR189" s="46"/>
      <c r="DS189" s="46"/>
      <c r="DT189" s="46"/>
      <c r="DU189" s="46"/>
      <c r="DV189" s="46"/>
      <c r="DW189" s="46"/>
      <c r="DX189" s="46"/>
      <c r="DY189" s="46"/>
      <c r="DZ189" s="46"/>
      <c r="EA189" s="46"/>
      <c r="EB189" s="46"/>
      <c r="EC189" s="46"/>
      <c r="ED189" s="46"/>
      <c r="EE189" s="46"/>
      <c r="EF189" s="46"/>
      <c r="EG189" s="46"/>
      <c r="EH189" s="46"/>
      <c r="EI189" s="46"/>
      <c r="EJ189" s="46"/>
      <c r="EK189" s="46"/>
      <c r="EL189" s="46"/>
      <c r="EM189" s="46"/>
      <c r="EN189" s="46"/>
      <c r="EO189" s="46"/>
      <c r="EP189" s="46"/>
      <c r="EQ189" s="46"/>
      <c r="ER189" s="46"/>
      <c r="ES189" s="46"/>
      <c r="ET189" s="46"/>
      <c r="EU189" s="46"/>
      <c r="EV189" s="46"/>
      <c r="EW189" s="46"/>
      <c r="EX189" s="46"/>
      <c r="EY189" s="46"/>
      <c r="EZ189" s="46"/>
      <c r="FA189" s="35" t="s">
        <v>987</v>
      </c>
      <c r="FB189" s="35"/>
      <c r="FC189" s="35"/>
      <c r="FD189" s="35"/>
    </row>
    <row r="190">
      <c r="A190" s="34" t="s">
        <v>988</v>
      </c>
      <c r="B190" s="35" t="s">
        <v>989</v>
      </c>
      <c r="C190" s="49" t="s">
        <v>82</v>
      </c>
      <c r="D190" s="35" t="s">
        <v>18</v>
      </c>
      <c r="E190" s="47"/>
      <c r="F190" s="47"/>
      <c r="G190" s="35" t="s">
        <v>990</v>
      </c>
      <c r="H190" s="35" t="s">
        <v>779</v>
      </c>
      <c r="I190" s="35" t="s">
        <v>13</v>
      </c>
      <c r="J190" s="35" t="s">
        <v>13</v>
      </c>
      <c r="K190" s="35" t="s">
        <v>96</v>
      </c>
      <c r="L190" s="35" t="s">
        <v>322</v>
      </c>
      <c r="M190" s="35" t="s">
        <v>128</v>
      </c>
      <c r="N190" s="38">
        <v>42408.0</v>
      </c>
      <c r="O190" s="38">
        <v>42408.0</v>
      </c>
      <c r="P190" s="39"/>
      <c r="Q190" s="41"/>
      <c r="R190" s="41"/>
      <c r="S190" s="41"/>
      <c r="T190" s="41">
        <f t="shared" ref="T190:T515" si="391">IF(ISBLANK($A190),"",TODAY()-N190)</f>
        <v>1115</v>
      </c>
      <c r="U190" s="42">
        <f t="shared" ref="U190:W190" si="389">IF(ISBLANK($A190),"",sum(AE190,AK190,AQ190,AW190,BC190,BI190,BO190,BU190,CA190,CG190,CM190,CS190,CY190,DE190,DK190,DQ190,DW190,EC190,EI190,EO190,EU190))</f>
        <v>1</v>
      </c>
      <c r="V190" s="42">
        <f t="shared" si="389"/>
        <v>2</v>
      </c>
      <c r="W190" s="42">
        <f t="shared" si="389"/>
        <v>0</v>
      </c>
      <c r="X190" s="43">
        <f t="shared" ref="X190:X473" si="393">IF(ISBLANK($A190),"", sum(U190:W190))</f>
        <v>3</v>
      </c>
      <c r="Y190" s="42">
        <f t="shared" ref="Y190:AA190" si="390">IF(ISBLANK($A190),"",sum(AH190,AN190,AT190,AZ190,BF190,BL190,BR190,BX190,CD190,CJ190,CP190,CV190,DB190,DH190,DN190,DT190,DZ190,EF190,EL190,ER190,EX190))</f>
        <v>3</v>
      </c>
      <c r="Z190" s="42">
        <f t="shared" si="390"/>
        <v>3</v>
      </c>
      <c r="AA190" s="42">
        <f t="shared" si="390"/>
        <v>0</v>
      </c>
      <c r="AB190" s="43">
        <f t="shared" ref="AB190:AB473" si="395">IF(ISBLANK($A190),"", sum(Y190:AA190))</f>
        <v>6</v>
      </c>
      <c r="AC190" s="44">
        <f t="shared" si="8"/>
        <v>1</v>
      </c>
      <c r="AD190" s="32" t="str">
        <f t="shared" si="169"/>
        <v>20+</v>
      </c>
      <c r="AE190" s="46"/>
      <c r="AF190" s="51">
        <v>1.0</v>
      </c>
      <c r="AG190" s="46"/>
      <c r="AH190" s="46"/>
      <c r="AI190" s="46"/>
      <c r="AJ190" s="46"/>
      <c r="AK190" s="51">
        <v>1.0</v>
      </c>
      <c r="AL190" s="51">
        <v>1.0</v>
      </c>
      <c r="AM190" s="46"/>
      <c r="AN190" s="46"/>
      <c r="AO190" s="46"/>
      <c r="AP190" s="46"/>
      <c r="AQ190" s="46"/>
      <c r="AR190" s="46"/>
      <c r="AS190" s="46"/>
      <c r="AT190" s="46"/>
      <c r="AU190" s="46"/>
      <c r="AV190" s="46"/>
      <c r="AW190" s="46"/>
      <c r="AX190" s="46"/>
      <c r="AY190" s="46"/>
      <c r="AZ190" s="46"/>
      <c r="BA190" s="46"/>
      <c r="BB190" s="46"/>
      <c r="BC190" s="46"/>
      <c r="BD190" s="46"/>
      <c r="BE190" s="46"/>
      <c r="BF190" s="51">
        <v>3.0</v>
      </c>
      <c r="BG190" s="46"/>
      <c r="BH190" s="46"/>
      <c r="BI190" s="46"/>
      <c r="BJ190" s="46"/>
      <c r="BK190" s="46"/>
      <c r="BL190" s="46"/>
      <c r="BM190" s="46"/>
      <c r="BN190" s="46"/>
      <c r="BO190" s="46"/>
      <c r="BP190" s="46"/>
      <c r="BQ190" s="46"/>
      <c r="BR190" s="46"/>
      <c r="BS190" s="46"/>
      <c r="BT190" s="46"/>
      <c r="BU190" s="46"/>
      <c r="BV190" s="46"/>
      <c r="BW190" s="46"/>
      <c r="BX190" s="46"/>
      <c r="BY190" s="46"/>
      <c r="BZ190" s="46"/>
      <c r="CA190" s="46"/>
      <c r="CB190" s="46"/>
      <c r="CC190" s="46"/>
      <c r="CD190" s="46"/>
      <c r="CE190" s="46"/>
      <c r="CF190" s="46"/>
      <c r="CG190" s="46"/>
      <c r="CH190" s="46"/>
      <c r="CI190" s="46"/>
      <c r="CJ190" s="46"/>
      <c r="CK190" s="46"/>
      <c r="CL190" s="46"/>
      <c r="CM190" s="46"/>
      <c r="CN190" s="46"/>
      <c r="CO190" s="46"/>
      <c r="CP190" s="46"/>
      <c r="CQ190" s="46"/>
      <c r="CR190" s="46"/>
      <c r="CS190" s="46"/>
      <c r="CT190" s="46"/>
      <c r="CU190" s="46"/>
      <c r="CV190" s="46"/>
      <c r="CW190" s="46"/>
      <c r="CX190" s="46"/>
      <c r="CY190" s="46"/>
      <c r="CZ190" s="46"/>
      <c r="DA190" s="46"/>
      <c r="DB190" s="46"/>
      <c r="DC190" s="46"/>
      <c r="DD190" s="46"/>
      <c r="DE190" s="46"/>
      <c r="DF190" s="46"/>
      <c r="DG190" s="46"/>
      <c r="DH190" s="46"/>
      <c r="DI190" s="51">
        <v>1.0</v>
      </c>
      <c r="DJ190" s="46"/>
      <c r="DK190" s="46"/>
      <c r="DL190" s="46"/>
      <c r="DM190" s="46"/>
      <c r="DN190" s="46"/>
      <c r="DO190" s="46"/>
      <c r="DP190" s="46"/>
      <c r="DQ190" s="46"/>
      <c r="DR190" s="46"/>
      <c r="DS190" s="46"/>
      <c r="DT190" s="46"/>
      <c r="DU190" s="51">
        <v>2.0</v>
      </c>
      <c r="DV190" s="46"/>
      <c r="DW190" s="46"/>
      <c r="DX190" s="46"/>
      <c r="DY190" s="46"/>
      <c r="DZ190" s="46"/>
      <c r="EA190" s="46"/>
      <c r="EB190" s="46"/>
      <c r="EC190" s="46"/>
      <c r="ED190" s="46"/>
      <c r="EE190" s="46"/>
      <c r="EF190" s="46"/>
      <c r="EG190" s="46"/>
      <c r="EH190" s="46"/>
      <c r="EI190" s="46"/>
      <c r="EJ190" s="46"/>
      <c r="EK190" s="46"/>
      <c r="EL190" s="46"/>
      <c r="EM190" s="46"/>
      <c r="EN190" s="46"/>
      <c r="EO190" s="46"/>
      <c r="EP190" s="46"/>
      <c r="EQ190" s="46"/>
      <c r="ER190" s="46"/>
      <c r="ES190" s="46"/>
      <c r="ET190" s="46"/>
      <c r="EU190" s="46"/>
      <c r="EV190" s="46"/>
      <c r="EW190" s="46"/>
      <c r="EX190" s="46"/>
      <c r="EY190" s="46"/>
      <c r="EZ190" s="46"/>
      <c r="FA190" s="35" t="s">
        <v>991</v>
      </c>
      <c r="FB190" s="35"/>
      <c r="FC190" s="35"/>
      <c r="FD190" s="35"/>
    </row>
    <row r="191">
      <c r="A191" s="34" t="s">
        <v>992</v>
      </c>
      <c r="B191" s="35" t="s">
        <v>993</v>
      </c>
      <c r="C191" s="49" t="s">
        <v>79</v>
      </c>
      <c r="D191" s="35" t="s">
        <v>18</v>
      </c>
      <c r="E191" s="47"/>
      <c r="F191" s="47"/>
      <c r="G191" s="35" t="s">
        <v>994</v>
      </c>
      <c r="H191" s="35" t="s">
        <v>995</v>
      </c>
      <c r="I191" s="35" t="s">
        <v>13</v>
      </c>
      <c r="J191" s="35" t="s">
        <v>13</v>
      </c>
      <c r="K191" s="35" t="s">
        <v>96</v>
      </c>
      <c r="L191" s="35" t="s">
        <v>996</v>
      </c>
      <c r="M191" s="35" t="s">
        <v>50</v>
      </c>
      <c r="N191" s="38">
        <v>42439.0</v>
      </c>
      <c r="O191" s="38">
        <v>42439.0</v>
      </c>
      <c r="P191" s="39"/>
      <c r="Q191" s="41"/>
      <c r="R191" s="41"/>
      <c r="S191" s="41"/>
      <c r="T191" s="41">
        <f t="shared" si="391"/>
        <v>1084</v>
      </c>
      <c r="U191" s="42">
        <f t="shared" ref="U191:W191" si="392">IF(ISBLANK($A191),"",sum(AE191,AK191,AQ191,AW191,BC191,BI191,BO191,BU191,CA191,CG191,CM191,CS191,CY191,DE191,DK191,DQ191,DW191,EC191,EI191,EO191,EU191))</f>
        <v>3</v>
      </c>
      <c r="V191" s="42">
        <f t="shared" si="392"/>
        <v>1</v>
      </c>
      <c r="W191" s="42">
        <f t="shared" si="392"/>
        <v>0</v>
      </c>
      <c r="X191" s="43">
        <f t="shared" si="393"/>
        <v>4</v>
      </c>
      <c r="Y191" s="42">
        <f t="shared" ref="Y191:AA191" si="394">IF(ISBLANK($A191),"",sum(AH191,AN191,AT191,AZ191,BF191,BL191,BR191,BX191,CD191,CJ191,CP191,CV191,DB191,DH191,DN191,DT191,DZ191,EF191,EL191,ER191,EX191))</f>
        <v>0</v>
      </c>
      <c r="Z191" s="42">
        <f t="shared" si="394"/>
        <v>0</v>
      </c>
      <c r="AA191" s="42">
        <f t="shared" si="394"/>
        <v>0</v>
      </c>
      <c r="AB191" s="43">
        <f t="shared" si="395"/>
        <v>0</v>
      </c>
      <c r="AC191" s="44">
        <f t="shared" si="8"/>
        <v>0</v>
      </c>
      <c r="AD191" s="32" t="str">
        <f t="shared" si="169"/>
        <v>20+</v>
      </c>
      <c r="AE191" s="46"/>
      <c r="AF191" s="46"/>
      <c r="AG191" s="46"/>
      <c r="AH191" s="46"/>
      <c r="AI191" s="46"/>
      <c r="AJ191" s="46"/>
      <c r="AK191" s="46"/>
      <c r="AL191" s="46"/>
      <c r="AM191" s="46"/>
      <c r="AN191" s="46"/>
      <c r="AO191" s="46"/>
      <c r="AP191" s="46"/>
      <c r="AQ191" s="51">
        <v>2.0</v>
      </c>
      <c r="AR191" s="46"/>
      <c r="AS191" s="46"/>
      <c r="AT191" s="46"/>
      <c r="AU191" s="46"/>
      <c r="AV191" s="46"/>
      <c r="AW191" s="46"/>
      <c r="AX191" s="46"/>
      <c r="AY191" s="46"/>
      <c r="AZ191" s="46"/>
      <c r="BA191" s="46"/>
      <c r="BB191" s="46"/>
      <c r="BC191" s="46"/>
      <c r="BD191" s="46"/>
      <c r="BE191" s="46"/>
      <c r="BF191" s="46"/>
      <c r="BG191" s="46"/>
      <c r="BH191" s="46"/>
      <c r="BI191" s="46"/>
      <c r="BJ191" s="46"/>
      <c r="BK191" s="46"/>
      <c r="BL191" s="46"/>
      <c r="BM191" s="46"/>
      <c r="BN191" s="46"/>
      <c r="BO191" s="51">
        <v>1.0</v>
      </c>
      <c r="BP191" s="46"/>
      <c r="BQ191" s="46"/>
      <c r="BR191" s="46"/>
      <c r="BS191" s="46"/>
      <c r="BT191" s="46"/>
      <c r="BU191" s="46"/>
      <c r="BV191" s="46"/>
      <c r="BW191" s="46"/>
      <c r="BX191" s="46"/>
      <c r="BY191" s="46"/>
      <c r="BZ191" s="46"/>
      <c r="CA191" s="46"/>
      <c r="CB191" s="51">
        <v>1.0</v>
      </c>
      <c r="CC191" s="46"/>
      <c r="CD191" s="46"/>
      <c r="CE191" s="46"/>
      <c r="CF191" s="46"/>
      <c r="CG191" s="46"/>
      <c r="CH191" s="46"/>
      <c r="CI191" s="46"/>
      <c r="CJ191" s="46"/>
      <c r="CK191" s="46"/>
      <c r="CL191" s="46"/>
      <c r="CM191" s="46"/>
      <c r="CN191" s="46"/>
      <c r="CO191" s="46"/>
      <c r="CP191" s="46"/>
      <c r="CQ191" s="46"/>
      <c r="CR191" s="46"/>
      <c r="CS191" s="46"/>
      <c r="CT191" s="46"/>
      <c r="CU191" s="46"/>
      <c r="CV191" s="46"/>
      <c r="CW191" s="46"/>
      <c r="CX191" s="46"/>
      <c r="CY191" s="46"/>
      <c r="CZ191" s="46"/>
      <c r="DA191" s="46"/>
      <c r="DB191" s="46"/>
      <c r="DC191" s="46"/>
      <c r="DD191" s="46"/>
      <c r="DE191" s="46"/>
      <c r="DF191" s="46"/>
      <c r="DG191" s="46"/>
      <c r="DH191" s="46"/>
      <c r="DI191" s="46"/>
      <c r="DJ191" s="46"/>
      <c r="DK191" s="46"/>
      <c r="DL191" s="46"/>
      <c r="DM191" s="46"/>
      <c r="DN191" s="46"/>
      <c r="DO191" s="46"/>
      <c r="DP191" s="46"/>
      <c r="DQ191" s="46"/>
      <c r="DR191" s="46"/>
      <c r="DS191" s="46"/>
      <c r="DT191" s="46"/>
      <c r="DU191" s="46"/>
      <c r="DV191" s="46"/>
      <c r="DW191" s="46"/>
      <c r="DX191" s="46"/>
      <c r="DY191" s="46"/>
      <c r="DZ191" s="46"/>
      <c r="EA191" s="46"/>
      <c r="EB191" s="46"/>
      <c r="EC191" s="46"/>
      <c r="ED191" s="46"/>
      <c r="EE191" s="46"/>
      <c r="EF191" s="46"/>
      <c r="EG191" s="46"/>
      <c r="EH191" s="46"/>
      <c r="EI191" s="46"/>
      <c r="EJ191" s="46"/>
      <c r="EK191" s="46"/>
      <c r="EL191" s="46"/>
      <c r="EM191" s="46"/>
      <c r="EN191" s="46"/>
      <c r="EO191" s="46"/>
      <c r="EP191" s="46"/>
      <c r="EQ191" s="46"/>
      <c r="ER191" s="46"/>
      <c r="ES191" s="46"/>
      <c r="ET191" s="46"/>
      <c r="EU191" s="46"/>
      <c r="EV191" s="46"/>
      <c r="EW191" s="46"/>
      <c r="EX191" s="46"/>
      <c r="EY191" s="46"/>
      <c r="EZ191" s="46"/>
      <c r="FA191" s="35" t="s">
        <v>997</v>
      </c>
      <c r="FB191" s="35"/>
      <c r="FC191" s="35"/>
      <c r="FD191" s="35"/>
    </row>
    <row r="192">
      <c r="A192" s="61" t="s">
        <v>998</v>
      </c>
      <c r="B192" s="35" t="s">
        <v>999</v>
      </c>
      <c r="C192" s="49" t="s">
        <v>92</v>
      </c>
      <c r="D192" s="35" t="s">
        <v>18</v>
      </c>
      <c r="E192" s="47"/>
      <c r="F192" s="47"/>
      <c r="G192" s="35" t="s">
        <v>1000</v>
      </c>
      <c r="H192" s="35" t="s">
        <v>321</v>
      </c>
      <c r="I192" s="35" t="s">
        <v>13</v>
      </c>
      <c r="J192" s="35" t="s">
        <v>13</v>
      </c>
      <c r="K192" s="35" t="s">
        <v>96</v>
      </c>
      <c r="L192" s="35" t="s">
        <v>327</v>
      </c>
      <c r="M192" s="35" t="s">
        <v>85</v>
      </c>
      <c r="N192" s="38">
        <v>42451.0</v>
      </c>
      <c r="O192" s="39"/>
      <c r="P192" s="39"/>
      <c r="Q192" s="41"/>
      <c r="R192" s="41"/>
      <c r="S192" s="41"/>
      <c r="T192" s="41">
        <f t="shared" si="391"/>
        <v>1072</v>
      </c>
      <c r="U192" s="42">
        <f t="shared" ref="U192:W192" si="396">IF(ISBLANK($A192),"",sum(AE192,AK192,AQ192,AW192,BC192,BI192,BO192,BU192,CA192,CG192,CM192,CS192,CY192,DE192,DK192,DQ192,DW192,EC192,EI192,EO192,EU192))</f>
        <v>1</v>
      </c>
      <c r="V192" s="42">
        <f t="shared" si="396"/>
        <v>0</v>
      </c>
      <c r="W192" s="42">
        <f t="shared" si="396"/>
        <v>0</v>
      </c>
      <c r="X192" s="43">
        <f t="shared" si="393"/>
        <v>1</v>
      </c>
      <c r="Y192" s="42">
        <f t="shared" ref="Y192:AA192" si="397">IF(ISBLANK($A192),"",sum(AH192,AN192,AT192,AZ192,BF192,BL192,BR192,BX192,CD192,CJ192,CP192,CV192,DB192,DH192,DN192,DT192,DZ192,EF192,EL192,ER192,EX192))</f>
        <v>0</v>
      </c>
      <c r="Z192" s="42">
        <f t="shared" si="397"/>
        <v>0</v>
      </c>
      <c r="AA192" s="42">
        <f t="shared" si="397"/>
        <v>0</v>
      </c>
      <c r="AB192" s="43">
        <f t="shared" si="395"/>
        <v>0</v>
      </c>
      <c r="AC192" s="44">
        <f t="shared" si="8"/>
        <v>0</v>
      </c>
      <c r="AD192" s="32" t="str">
        <f t="shared" si="169"/>
        <v>20+</v>
      </c>
      <c r="AE192" s="46"/>
      <c r="AF192" s="46"/>
      <c r="AG192" s="46"/>
      <c r="AH192" s="46"/>
      <c r="AI192" s="46"/>
      <c r="AJ192" s="46"/>
      <c r="AK192" s="51">
        <v>1.0</v>
      </c>
      <c r="AL192" s="46"/>
      <c r="AM192" s="46"/>
      <c r="AN192" s="46"/>
      <c r="AO192" s="46"/>
      <c r="AP192" s="46"/>
      <c r="AQ192" s="46"/>
      <c r="AR192" s="46"/>
      <c r="AS192" s="46"/>
      <c r="AT192" s="46"/>
      <c r="AU192" s="46"/>
      <c r="AV192" s="46"/>
      <c r="AW192" s="46"/>
      <c r="AX192" s="46"/>
      <c r="AY192" s="46"/>
      <c r="AZ192" s="46"/>
      <c r="BA192" s="46"/>
      <c r="BB192" s="46"/>
      <c r="BC192" s="46"/>
      <c r="BD192" s="46"/>
      <c r="BE192" s="46"/>
      <c r="BF192" s="46"/>
      <c r="BG192" s="46"/>
      <c r="BH192" s="46"/>
      <c r="BI192" s="46"/>
      <c r="BJ192" s="46"/>
      <c r="BK192" s="46"/>
      <c r="BL192" s="46"/>
      <c r="BM192" s="46"/>
      <c r="BN192" s="46"/>
      <c r="BO192" s="46"/>
      <c r="BP192" s="46"/>
      <c r="BQ192" s="46"/>
      <c r="BR192" s="46"/>
      <c r="BS192" s="46"/>
      <c r="BT192" s="46"/>
      <c r="BU192" s="46"/>
      <c r="BV192" s="46"/>
      <c r="BW192" s="46"/>
      <c r="BX192" s="46"/>
      <c r="BY192" s="46"/>
      <c r="BZ192" s="46"/>
      <c r="CA192" s="46"/>
      <c r="CB192" s="46"/>
      <c r="CC192" s="46"/>
      <c r="CD192" s="46"/>
      <c r="CE192" s="46"/>
      <c r="CF192" s="46"/>
      <c r="CG192" s="46"/>
      <c r="CH192" s="46"/>
      <c r="CI192" s="46"/>
      <c r="CJ192" s="46"/>
      <c r="CK192" s="46"/>
      <c r="CL192" s="46"/>
      <c r="CM192" s="46"/>
      <c r="CN192" s="46"/>
      <c r="CO192" s="46"/>
      <c r="CP192" s="46"/>
      <c r="CQ192" s="46"/>
      <c r="CR192" s="46"/>
      <c r="CS192" s="46"/>
      <c r="CT192" s="46"/>
      <c r="CU192" s="46"/>
      <c r="CV192" s="46"/>
      <c r="CW192" s="46"/>
      <c r="CX192" s="46"/>
      <c r="CY192" s="46"/>
      <c r="CZ192" s="46"/>
      <c r="DA192" s="46"/>
      <c r="DB192" s="46"/>
      <c r="DC192" s="46"/>
      <c r="DD192" s="46"/>
      <c r="DE192" s="46"/>
      <c r="DF192" s="46"/>
      <c r="DG192" s="46"/>
      <c r="DH192" s="46"/>
      <c r="DI192" s="46"/>
      <c r="DJ192" s="46"/>
      <c r="DK192" s="46"/>
      <c r="DL192" s="46"/>
      <c r="DM192" s="46"/>
      <c r="DN192" s="46"/>
      <c r="DO192" s="46"/>
      <c r="DP192" s="46"/>
      <c r="DQ192" s="46"/>
      <c r="DR192" s="46"/>
      <c r="DS192" s="46"/>
      <c r="DT192" s="46"/>
      <c r="DU192" s="46"/>
      <c r="DV192" s="46"/>
      <c r="DW192" s="46"/>
      <c r="DX192" s="46"/>
      <c r="DY192" s="46"/>
      <c r="DZ192" s="46"/>
      <c r="EA192" s="46"/>
      <c r="EB192" s="46"/>
      <c r="EC192" s="46"/>
      <c r="ED192" s="46"/>
      <c r="EE192" s="46"/>
      <c r="EF192" s="46"/>
      <c r="EG192" s="46"/>
      <c r="EH192" s="46"/>
      <c r="EI192" s="46"/>
      <c r="EJ192" s="46"/>
      <c r="EK192" s="46"/>
      <c r="EL192" s="46"/>
      <c r="EM192" s="46"/>
      <c r="EN192" s="46"/>
      <c r="EO192" s="46"/>
      <c r="EP192" s="46"/>
      <c r="EQ192" s="46"/>
      <c r="ER192" s="46"/>
      <c r="ES192" s="46"/>
      <c r="ET192" s="46"/>
      <c r="EU192" s="46"/>
      <c r="EV192" s="46"/>
      <c r="EW192" s="46"/>
      <c r="EX192" s="46"/>
      <c r="EY192" s="46"/>
      <c r="EZ192" s="46"/>
      <c r="FA192" s="35" t="s">
        <v>1001</v>
      </c>
      <c r="FB192" s="35"/>
      <c r="FC192" s="35"/>
      <c r="FD192" s="35"/>
    </row>
    <row r="193">
      <c r="A193" s="34" t="s">
        <v>1002</v>
      </c>
      <c r="B193" s="35" t="s">
        <v>1003</v>
      </c>
      <c r="C193" s="49" t="s">
        <v>82</v>
      </c>
      <c r="D193" s="35" t="s">
        <v>18</v>
      </c>
      <c r="E193" s="47"/>
      <c r="F193" s="47"/>
      <c r="G193" s="35" t="s">
        <v>681</v>
      </c>
      <c r="H193" s="35" t="s">
        <v>779</v>
      </c>
      <c r="I193" s="35" t="s">
        <v>13</v>
      </c>
      <c r="J193" s="35" t="s">
        <v>13</v>
      </c>
      <c r="K193" s="35" t="s">
        <v>96</v>
      </c>
      <c r="L193" s="35" t="s">
        <v>492</v>
      </c>
      <c r="M193" s="35" t="s">
        <v>50</v>
      </c>
      <c r="N193" s="38">
        <v>42444.0</v>
      </c>
      <c r="O193" s="38">
        <v>42444.0</v>
      </c>
      <c r="P193" s="39"/>
      <c r="Q193" s="41"/>
      <c r="R193" s="41"/>
      <c r="S193" s="41"/>
      <c r="T193" s="41">
        <f t="shared" si="391"/>
        <v>1079</v>
      </c>
      <c r="U193" s="42">
        <f t="shared" ref="U193:W193" si="398">IF(ISBLANK($A193),"",sum(AE193,AK193,AQ193,AW193,BC193,BI193,BO193,BU193,CA193,CG193,CM193,CS193,CY193,DE193,DK193,DQ193,DW193,EC193,EI193,EO193,EU193))</f>
        <v>0</v>
      </c>
      <c r="V193" s="42">
        <f t="shared" si="398"/>
        <v>5</v>
      </c>
      <c r="W193" s="42">
        <f t="shared" si="398"/>
        <v>0</v>
      </c>
      <c r="X193" s="43">
        <f t="shared" si="393"/>
        <v>5</v>
      </c>
      <c r="Y193" s="42">
        <f t="shared" ref="Y193:AA193" si="399">IF(ISBLANK($A193),"",sum(AH193,AN193,AT193,AZ193,BF193,BL193,BR193,BX193,CD193,CJ193,CP193,CV193,DB193,DH193,DN193,DT193,DZ193,EF193,EL193,ER193,EX193))</f>
        <v>2</v>
      </c>
      <c r="Z193" s="42">
        <f t="shared" si="399"/>
        <v>3</v>
      </c>
      <c r="AA193" s="42">
        <f t="shared" si="399"/>
        <v>0</v>
      </c>
      <c r="AB193" s="43">
        <f t="shared" si="395"/>
        <v>5</v>
      </c>
      <c r="AC193" s="44">
        <f t="shared" si="8"/>
        <v>0.4</v>
      </c>
      <c r="AD193" s="32" t="str">
        <f t="shared" si="169"/>
        <v>20+</v>
      </c>
      <c r="AE193" s="46"/>
      <c r="AF193" s="46"/>
      <c r="AG193" s="46"/>
      <c r="AH193" s="46"/>
      <c r="AI193" s="46"/>
      <c r="AJ193" s="46"/>
      <c r="AK193" s="46"/>
      <c r="AL193" s="51">
        <v>2.0</v>
      </c>
      <c r="AM193" s="46"/>
      <c r="AN193" s="51">
        <v>1.0</v>
      </c>
      <c r="AO193" s="46"/>
      <c r="AP193" s="46"/>
      <c r="AQ193" s="46"/>
      <c r="AR193" s="51">
        <v>1.0</v>
      </c>
      <c r="AS193" s="46"/>
      <c r="AT193" s="46"/>
      <c r="AU193" s="46"/>
      <c r="AV193" s="46"/>
      <c r="AW193" s="46"/>
      <c r="AX193" s="51">
        <v>2.0</v>
      </c>
      <c r="AY193" s="46"/>
      <c r="AZ193" s="46"/>
      <c r="BA193" s="46"/>
      <c r="BB193" s="46"/>
      <c r="BC193" s="46"/>
      <c r="BD193" s="46"/>
      <c r="BE193" s="46"/>
      <c r="BF193" s="51">
        <v>1.0</v>
      </c>
      <c r="BG193" s="46"/>
      <c r="BH193" s="46"/>
      <c r="BI193" s="46"/>
      <c r="BJ193" s="46"/>
      <c r="BK193" s="46"/>
      <c r="BL193" s="46"/>
      <c r="BM193" s="46"/>
      <c r="BN193" s="46"/>
      <c r="BO193" s="46"/>
      <c r="BP193" s="46"/>
      <c r="BQ193" s="46"/>
      <c r="BR193" s="46"/>
      <c r="BS193" s="46"/>
      <c r="BT193" s="46"/>
      <c r="BU193" s="46"/>
      <c r="BV193" s="46"/>
      <c r="BW193" s="46"/>
      <c r="BX193" s="46"/>
      <c r="BY193" s="46"/>
      <c r="BZ193" s="46"/>
      <c r="CA193" s="46"/>
      <c r="CB193" s="46"/>
      <c r="CC193" s="46"/>
      <c r="CD193" s="46"/>
      <c r="CE193" s="51">
        <v>2.0</v>
      </c>
      <c r="CF193" s="46"/>
      <c r="CG193" s="46"/>
      <c r="CH193" s="46"/>
      <c r="CI193" s="46"/>
      <c r="CJ193" s="46"/>
      <c r="CK193" s="51">
        <v>1.0</v>
      </c>
      <c r="CL193" s="46"/>
      <c r="CM193" s="46"/>
      <c r="CN193" s="46"/>
      <c r="CO193" s="46"/>
      <c r="CP193" s="46"/>
      <c r="CQ193" s="46"/>
      <c r="CR193" s="46"/>
      <c r="CS193" s="46"/>
      <c r="CT193" s="46"/>
      <c r="CU193" s="46"/>
      <c r="CV193" s="46"/>
      <c r="CW193" s="46"/>
      <c r="CX193" s="46"/>
      <c r="CY193" s="46"/>
      <c r="CZ193" s="46"/>
      <c r="DA193" s="46"/>
      <c r="DB193" s="46"/>
      <c r="DC193" s="46"/>
      <c r="DD193" s="46"/>
      <c r="DE193" s="46"/>
      <c r="DF193" s="46"/>
      <c r="DG193" s="46"/>
      <c r="DH193" s="46"/>
      <c r="DI193" s="46"/>
      <c r="DJ193" s="46"/>
      <c r="DK193" s="46"/>
      <c r="DL193" s="46"/>
      <c r="DM193" s="46"/>
      <c r="DN193" s="46"/>
      <c r="DO193" s="46"/>
      <c r="DP193" s="46"/>
      <c r="DQ193" s="46"/>
      <c r="DR193" s="46"/>
      <c r="DS193" s="46"/>
      <c r="DT193" s="46"/>
      <c r="DU193" s="46"/>
      <c r="DV193" s="46"/>
      <c r="DW193" s="46"/>
      <c r="DX193" s="46"/>
      <c r="DY193" s="46"/>
      <c r="DZ193" s="46"/>
      <c r="EA193" s="46"/>
      <c r="EB193" s="46"/>
      <c r="EC193" s="46"/>
      <c r="ED193" s="46"/>
      <c r="EE193" s="46"/>
      <c r="EF193" s="46"/>
      <c r="EG193" s="46"/>
      <c r="EH193" s="46"/>
      <c r="EI193" s="46"/>
      <c r="EJ193" s="46"/>
      <c r="EK193" s="46"/>
      <c r="EL193" s="46"/>
      <c r="EM193" s="46"/>
      <c r="EN193" s="46"/>
      <c r="EO193" s="46"/>
      <c r="EP193" s="46"/>
      <c r="EQ193" s="46"/>
      <c r="ER193" s="46"/>
      <c r="ES193" s="46"/>
      <c r="ET193" s="46"/>
      <c r="EU193" s="46"/>
      <c r="EV193" s="46"/>
      <c r="EW193" s="46"/>
      <c r="EX193" s="46"/>
      <c r="EY193" s="46"/>
      <c r="EZ193" s="46"/>
      <c r="FA193" s="35" t="s">
        <v>1004</v>
      </c>
      <c r="FB193" s="35"/>
      <c r="FC193" s="35"/>
      <c r="FD193" s="35"/>
    </row>
    <row r="194">
      <c r="A194" s="51" t="s">
        <v>1005</v>
      </c>
      <c r="B194" s="35" t="s">
        <v>1006</v>
      </c>
      <c r="C194" s="49" t="s">
        <v>92</v>
      </c>
      <c r="D194" s="35" t="s">
        <v>18</v>
      </c>
      <c r="E194" s="47"/>
      <c r="F194" s="47"/>
      <c r="G194" s="35" t="s">
        <v>1007</v>
      </c>
      <c r="H194" s="35" t="s">
        <v>321</v>
      </c>
      <c r="I194" s="35" t="s">
        <v>13</v>
      </c>
      <c r="J194" s="35" t="s">
        <v>13</v>
      </c>
      <c r="K194" s="35" t="s">
        <v>96</v>
      </c>
      <c r="L194" s="35" t="s">
        <v>327</v>
      </c>
      <c r="M194" s="35" t="s">
        <v>85</v>
      </c>
      <c r="N194" s="38">
        <v>42453.0</v>
      </c>
      <c r="O194" s="38">
        <v>42453.0</v>
      </c>
      <c r="P194" s="39"/>
      <c r="Q194" s="41"/>
      <c r="R194" s="41"/>
      <c r="S194" s="41"/>
      <c r="T194" s="41">
        <f t="shared" si="391"/>
        <v>1070</v>
      </c>
      <c r="U194" s="42">
        <f t="shared" ref="U194:W194" si="400">IF(ISBLANK($A194),"",sum(AE194,AK194,AQ194,AW194,BC194,BI194,BO194,BU194,CA194,CG194,CM194,CS194,CY194,DE194,DK194,DQ194,DW194,EC194,EI194,EO194,EU194))</f>
        <v>6</v>
      </c>
      <c r="V194" s="42">
        <f t="shared" si="400"/>
        <v>1</v>
      </c>
      <c r="W194" s="42">
        <f t="shared" si="400"/>
        <v>0</v>
      </c>
      <c r="X194" s="43">
        <f t="shared" si="393"/>
        <v>7</v>
      </c>
      <c r="Y194" s="42">
        <f t="shared" ref="Y194:AA194" si="401">IF(ISBLANK($A194),"",sum(AH194,AN194,AT194,AZ194,BF194,BL194,BR194,BX194,CD194,CJ194,CP194,CV194,DB194,DH194,DN194,DT194,DZ194,EF194,EL194,ER194,EX194))</f>
        <v>1</v>
      </c>
      <c r="Z194" s="42">
        <f t="shared" si="401"/>
        <v>1</v>
      </c>
      <c r="AA194" s="42">
        <f t="shared" si="401"/>
        <v>0</v>
      </c>
      <c r="AB194" s="43">
        <f t="shared" si="395"/>
        <v>2</v>
      </c>
      <c r="AC194" s="44">
        <f t="shared" si="8"/>
        <v>0.1428571429</v>
      </c>
      <c r="AD194" s="45" t="str">
        <f t="shared" si="169"/>
        <v>20+</v>
      </c>
      <c r="AE194" s="46"/>
      <c r="AF194" s="46"/>
      <c r="AG194" s="46"/>
      <c r="AH194" s="46"/>
      <c r="AI194" s="46"/>
      <c r="AJ194" s="46"/>
      <c r="AK194" s="46"/>
      <c r="AL194" s="46"/>
      <c r="AM194" s="46"/>
      <c r="AN194" s="46"/>
      <c r="AO194" s="46"/>
      <c r="AP194" s="46"/>
      <c r="AQ194" s="51">
        <v>4.0</v>
      </c>
      <c r="AR194" s="46"/>
      <c r="AS194" s="46"/>
      <c r="AT194" s="46"/>
      <c r="AU194" s="46"/>
      <c r="AV194" s="46"/>
      <c r="AW194" s="46"/>
      <c r="AX194" s="46"/>
      <c r="AY194" s="46"/>
      <c r="AZ194" s="46"/>
      <c r="BA194" s="46"/>
      <c r="BB194" s="46"/>
      <c r="BC194" s="51">
        <v>2.0</v>
      </c>
      <c r="BD194" s="51">
        <v>1.0</v>
      </c>
      <c r="BE194" s="46"/>
      <c r="BF194" s="51">
        <v>1.0</v>
      </c>
      <c r="BG194" s="46"/>
      <c r="BH194" s="46"/>
      <c r="BI194" s="46"/>
      <c r="BJ194" s="46"/>
      <c r="BK194" s="46"/>
      <c r="BL194" s="46"/>
      <c r="BM194" s="51">
        <v>1.0</v>
      </c>
      <c r="BN194" s="46"/>
      <c r="BO194" s="46"/>
      <c r="BP194" s="46"/>
      <c r="BQ194" s="46"/>
      <c r="BR194" s="46"/>
      <c r="BS194" s="46"/>
      <c r="BT194" s="46"/>
      <c r="BU194" s="46"/>
      <c r="BV194" s="46"/>
      <c r="BW194" s="46"/>
      <c r="BX194" s="46"/>
      <c r="BY194" s="46"/>
      <c r="BZ194" s="46"/>
      <c r="CA194" s="46"/>
      <c r="CB194" s="46"/>
      <c r="CC194" s="46"/>
      <c r="CD194" s="46"/>
      <c r="CE194" s="46"/>
      <c r="CF194" s="46"/>
      <c r="CG194" s="46"/>
      <c r="CH194" s="46"/>
      <c r="CI194" s="46"/>
      <c r="CJ194" s="46"/>
      <c r="CK194" s="46"/>
      <c r="CL194" s="46"/>
      <c r="CM194" s="46"/>
      <c r="CN194" s="46"/>
      <c r="CO194" s="46"/>
      <c r="CP194" s="46"/>
      <c r="CQ194" s="46"/>
      <c r="CR194" s="46"/>
      <c r="CS194" s="46"/>
      <c r="CT194" s="46"/>
      <c r="CU194" s="46"/>
      <c r="CV194" s="46"/>
      <c r="CW194" s="46"/>
      <c r="CX194" s="46"/>
      <c r="CY194" s="46"/>
      <c r="CZ194" s="46"/>
      <c r="DA194" s="46"/>
      <c r="DB194" s="46"/>
      <c r="DC194" s="46"/>
      <c r="DD194" s="46"/>
      <c r="DE194" s="46"/>
      <c r="DF194" s="46"/>
      <c r="DG194" s="46"/>
      <c r="DH194" s="46"/>
      <c r="DI194" s="46"/>
      <c r="DJ194" s="46"/>
      <c r="DK194" s="46"/>
      <c r="DL194" s="46"/>
      <c r="DM194" s="46"/>
      <c r="DN194" s="46"/>
      <c r="DO194" s="46"/>
      <c r="DP194" s="46"/>
      <c r="DQ194" s="46"/>
      <c r="DR194" s="46"/>
      <c r="DS194" s="46"/>
      <c r="DT194" s="46"/>
      <c r="DU194" s="46"/>
      <c r="DV194" s="46"/>
      <c r="DW194" s="46"/>
      <c r="DX194" s="46"/>
      <c r="DY194" s="46"/>
      <c r="DZ194" s="46"/>
      <c r="EA194" s="46"/>
      <c r="EB194" s="46"/>
      <c r="EC194" s="46"/>
      <c r="ED194" s="46"/>
      <c r="EE194" s="46"/>
      <c r="EF194" s="46"/>
      <c r="EG194" s="46"/>
      <c r="EH194" s="46"/>
      <c r="EI194" s="46"/>
      <c r="EJ194" s="46"/>
      <c r="EK194" s="46"/>
      <c r="EL194" s="46"/>
      <c r="EM194" s="46"/>
      <c r="EN194" s="46"/>
      <c r="EO194" s="46"/>
      <c r="EP194" s="46"/>
      <c r="EQ194" s="46"/>
      <c r="ER194" s="46"/>
      <c r="ES194" s="46"/>
      <c r="ET194" s="46"/>
      <c r="EU194" s="46"/>
      <c r="EV194" s="46"/>
      <c r="EW194" s="46"/>
      <c r="EX194" s="46"/>
      <c r="EY194" s="46"/>
      <c r="EZ194" s="46"/>
      <c r="FA194" s="35" t="s">
        <v>1008</v>
      </c>
      <c r="FB194" s="35"/>
      <c r="FC194" s="35"/>
      <c r="FD194" s="35"/>
    </row>
    <row r="195">
      <c r="A195" s="34" t="s">
        <v>1009</v>
      </c>
      <c r="B195" s="35" t="s">
        <v>1010</v>
      </c>
      <c r="C195" s="49" t="s">
        <v>79</v>
      </c>
      <c r="D195" s="35" t="s">
        <v>18</v>
      </c>
      <c r="E195" s="47"/>
      <c r="F195" s="47"/>
      <c r="G195" s="35" t="s">
        <v>967</v>
      </c>
      <c r="H195" s="35" t="s">
        <v>968</v>
      </c>
      <c r="I195" s="35" t="s">
        <v>13</v>
      </c>
      <c r="J195" s="35" t="s">
        <v>13</v>
      </c>
      <c r="K195" s="35" t="s">
        <v>96</v>
      </c>
      <c r="L195" s="35" t="s">
        <v>969</v>
      </c>
      <c r="M195" s="35" t="s">
        <v>65</v>
      </c>
      <c r="N195" s="38">
        <v>42460.0</v>
      </c>
      <c r="O195" s="38">
        <v>42460.0</v>
      </c>
      <c r="P195" s="39"/>
      <c r="Q195" s="41"/>
      <c r="R195" s="41"/>
      <c r="S195" s="41"/>
      <c r="T195" s="41">
        <f t="shared" si="391"/>
        <v>1063</v>
      </c>
      <c r="U195" s="42">
        <f t="shared" ref="U195:W195" si="402">IF(ISBLANK($A195),"",sum(AE195,AK195,AQ195,AW195,BC195,BI195,BO195,BU195,CA195,CG195,CM195,CS195,CY195,DE195,DK195,DQ195,DW195,EC195,EI195,EO195,EU195))</f>
        <v>0</v>
      </c>
      <c r="V195" s="42">
        <f t="shared" si="402"/>
        <v>2</v>
      </c>
      <c r="W195" s="42">
        <f t="shared" si="402"/>
        <v>0</v>
      </c>
      <c r="X195" s="43">
        <f t="shared" si="393"/>
        <v>2</v>
      </c>
      <c r="Y195" s="42">
        <f t="shared" ref="Y195:AA195" si="403">IF(ISBLANK($A195),"",sum(AH195,AN195,AT195,AZ195,BF195,BL195,BR195,BX195,CD195,CJ195,CP195,CV195,DB195,DH195,DN195,DT195,DZ195,EF195,EL195,ER195,EX195))</f>
        <v>0</v>
      </c>
      <c r="Z195" s="42">
        <f t="shared" si="403"/>
        <v>0</v>
      </c>
      <c r="AA195" s="42">
        <f t="shared" si="403"/>
        <v>0</v>
      </c>
      <c r="AB195" s="43">
        <f t="shared" si="395"/>
        <v>0</v>
      </c>
      <c r="AC195" s="44">
        <f t="shared" si="8"/>
        <v>0</v>
      </c>
      <c r="AD195" s="32" t="str">
        <f t="shared" si="169"/>
        <v>20+</v>
      </c>
      <c r="AE195" s="46"/>
      <c r="AF195" s="51">
        <v>2.0</v>
      </c>
      <c r="AG195" s="46"/>
      <c r="AH195" s="46"/>
      <c r="AI195" s="46"/>
      <c r="AJ195" s="46"/>
      <c r="AK195" s="46"/>
      <c r="AL195" s="46"/>
      <c r="AM195" s="46"/>
      <c r="AN195" s="46"/>
      <c r="AO195" s="46"/>
      <c r="AP195" s="46"/>
      <c r="AQ195" s="46"/>
      <c r="AR195" s="46"/>
      <c r="AS195" s="46"/>
      <c r="AT195" s="46"/>
      <c r="AU195" s="46"/>
      <c r="AV195" s="46"/>
      <c r="AW195" s="46"/>
      <c r="AX195" s="46"/>
      <c r="AY195" s="46"/>
      <c r="AZ195" s="46"/>
      <c r="BA195" s="46"/>
      <c r="BB195" s="46"/>
      <c r="BC195" s="46"/>
      <c r="BD195" s="46"/>
      <c r="BE195" s="46"/>
      <c r="BF195" s="46"/>
      <c r="BG195" s="46"/>
      <c r="BH195" s="46"/>
      <c r="BI195" s="46"/>
      <c r="BJ195" s="46"/>
      <c r="BK195" s="46"/>
      <c r="BL195" s="46"/>
      <c r="BM195" s="46"/>
      <c r="BN195" s="46"/>
      <c r="BO195" s="46"/>
      <c r="BP195" s="46"/>
      <c r="BQ195" s="46"/>
      <c r="BR195" s="46"/>
      <c r="BS195" s="46"/>
      <c r="BT195" s="46"/>
      <c r="BU195" s="46"/>
      <c r="BV195" s="46"/>
      <c r="BW195" s="46"/>
      <c r="BX195" s="46"/>
      <c r="BY195" s="46"/>
      <c r="BZ195" s="46"/>
      <c r="CA195" s="46"/>
      <c r="CB195" s="46"/>
      <c r="CC195" s="46"/>
      <c r="CD195" s="46"/>
      <c r="CE195" s="46"/>
      <c r="CF195" s="46"/>
      <c r="CG195" s="46"/>
      <c r="CH195" s="46"/>
      <c r="CI195" s="46"/>
      <c r="CJ195" s="46"/>
      <c r="CK195" s="46"/>
      <c r="CL195" s="46"/>
      <c r="CM195" s="46"/>
      <c r="CN195" s="46"/>
      <c r="CO195" s="46"/>
      <c r="CP195" s="46"/>
      <c r="CQ195" s="46"/>
      <c r="CR195" s="46"/>
      <c r="CS195" s="46"/>
      <c r="CT195" s="46"/>
      <c r="CU195" s="46"/>
      <c r="CV195" s="46"/>
      <c r="CW195" s="46"/>
      <c r="CX195" s="46"/>
      <c r="CY195" s="46"/>
      <c r="CZ195" s="46"/>
      <c r="DA195" s="46"/>
      <c r="DB195" s="46"/>
      <c r="DC195" s="46"/>
      <c r="DD195" s="46"/>
      <c r="DE195" s="46"/>
      <c r="DF195" s="46"/>
      <c r="DG195" s="46"/>
      <c r="DH195" s="46"/>
      <c r="DI195" s="46"/>
      <c r="DJ195" s="46"/>
      <c r="DK195" s="46"/>
      <c r="DL195" s="46"/>
      <c r="DM195" s="46"/>
      <c r="DN195" s="46"/>
      <c r="DO195" s="46"/>
      <c r="DP195" s="46"/>
      <c r="DQ195" s="46"/>
      <c r="DR195" s="46"/>
      <c r="DS195" s="46"/>
      <c r="DT195" s="46"/>
      <c r="DU195" s="46"/>
      <c r="DV195" s="46"/>
      <c r="DW195" s="46"/>
      <c r="DX195" s="46"/>
      <c r="DY195" s="46"/>
      <c r="DZ195" s="46"/>
      <c r="EA195" s="46"/>
      <c r="EB195" s="46"/>
      <c r="EC195" s="46"/>
      <c r="ED195" s="46"/>
      <c r="EE195" s="46"/>
      <c r="EF195" s="46"/>
      <c r="EG195" s="46"/>
      <c r="EH195" s="46"/>
      <c r="EI195" s="46"/>
      <c r="EJ195" s="46"/>
      <c r="EK195" s="46"/>
      <c r="EL195" s="46"/>
      <c r="EM195" s="46"/>
      <c r="EN195" s="46"/>
      <c r="EO195" s="46"/>
      <c r="EP195" s="46"/>
      <c r="EQ195" s="46"/>
      <c r="ER195" s="46"/>
      <c r="ES195" s="46"/>
      <c r="ET195" s="46"/>
      <c r="EU195" s="46"/>
      <c r="EV195" s="46"/>
      <c r="EW195" s="46"/>
      <c r="EX195" s="46"/>
      <c r="EY195" s="46"/>
      <c r="EZ195" s="46"/>
      <c r="FA195" s="35" t="s">
        <v>1011</v>
      </c>
      <c r="FB195" s="35"/>
      <c r="FC195" s="35"/>
      <c r="FD195" s="35"/>
    </row>
    <row r="196" ht="1.5" customHeight="1">
      <c r="A196" s="34" t="s">
        <v>1012</v>
      </c>
      <c r="B196" s="35" t="s">
        <v>1013</v>
      </c>
      <c r="C196" s="49" t="s">
        <v>92</v>
      </c>
      <c r="D196" s="35" t="s">
        <v>18</v>
      </c>
      <c r="E196" s="47"/>
      <c r="F196" s="47"/>
      <c r="G196" s="35" t="s">
        <v>762</v>
      </c>
      <c r="H196" s="35" t="s">
        <v>321</v>
      </c>
      <c r="I196" s="35" t="s">
        <v>13</v>
      </c>
      <c r="J196" s="35" t="s">
        <v>13</v>
      </c>
      <c r="K196" s="35" t="s">
        <v>96</v>
      </c>
      <c r="L196" s="35" t="s">
        <v>378</v>
      </c>
      <c r="M196" s="35" t="s">
        <v>75</v>
      </c>
      <c r="N196" s="38">
        <v>42460.0</v>
      </c>
      <c r="O196" s="38">
        <v>42460.0</v>
      </c>
      <c r="P196" s="39"/>
      <c r="Q196" s="41"/>
      <c r="R196" s="41"/>
      <c r="S196" s="41"/>
      <c r="T196" s="41">
        <f t="shared" si="391"/>
        <v>1063</v>
      </c>
      <c r="U196" s="42">
        <f t="shared" ref="U196:W196" si="404">IF(ISBLANK($A196),"",sum(AE196,AK196,AQ196,AW196,BC196,BI196,BO196,BU196,CA196,CG196,CM196,CS196,CY196,DE196,DK196,DQ196,DW196,EC196,EI196,EO196,EU196))</f>
        <v>3</v>
      </c>
      <c r="V196" s="42">
        <f t="shared" si="404"/>
        <v>0</v>
      </c>
      <c r="W196" s="42">
        <f t="shared" si="404"/>
        <v>0</v>
      </c>
      <c r="X196" s="43">
        <f t="shared" si="393"/>
        <v>3</v>
      </c>
      <c r="Y196" s="42">
        <f t="shared" ref="Y196:AA196" si="405">IF(ISBLANK($A196),"",sum(AH196,AN196,AT196,AZ196,BF196,BL196,BR196,BX196,CD196,CJ196,CP196,CV196,DB196,DH196,DN196,DT196,DZ196,EF196,EL196,ER196,EX196))</f>
        <v>3</v>
      </c>
      <c r="Z196" s="42">
        <f t="shared" si="405"/>
        <v>2</v>
      </c>
      <c r="AA196" s="42">
        <f t="shared" si="405"/>
        <v>0</v>
      </c>
      <c r="AB196" s="43">
        <f t="shared" si="395"/>
        <v>5</v>
      </c>
      <c r="AC196" s="44">
        <f t="shared" si="8"/>
        <v>1</v>
      </c>
      <c r="AD196" s="32" t="str">
        <f t="shared" si="169"/>
        <v>20+</v>
      </c>
      <c r="AE196" s="46"/>
      <c r="AF196" s="46"/>
      <c r="AG196" s="46"/>
      <c r="AH196" s="46"/>
      <c r="AI196" s="46"/>
      <c r="AJ196" s="46"/>
      <c r="AK196" s="46"/>
      <c r="AL196" s="46"/>
      <c r="AM196" s="46"/>
      <c r="AN196" s="46"/>
      <c r="AO196" s="46"/>
      <c r="AP196" s="46"/>
      <c r="AQ196" s="51">
        <v>2.0</v>
      </c>
      <c r="AR196" s="46"/>
      <c r="AS196" s="46"/>
      <c r="AT196" s="46"/>
      <c r="AU196" s="46"/>
      <c r="AV196" s="46"/>
      <c r="AW196" s="51">
        <v>1.0</v>
      </c>
      <c r="AX196" s="46"/>
      <c r="AY196" s="46"/>
      <c r="AZ196" s="51">
        <v>2.0</v>
      </c>
      <c r="BA196" s="46"/>
      <c r="BB196" s="46"/>
      <c r="BC196" s="46"/>
      <c r="BD196" s="46"/>
      <c r="BE196" s="46"/>
      <c r="BF196" s="51">
        <v>1.0</v>
      </c>
      <c r="BG196" s="46"/>
      <c r="BH196" s="46"/>
      <c r="BI196" s="46"/>
      <c r="BJ196" s="46"/>
      <c r="BK196" s="46"/>
      <c r="BL196" s="46"/>
      <c r="BM196" s="46"/>
      <c r="BN196" s="46"/>
      <c r="BO196" s="46"/>
      <c r="BP196" s="46"/>
      <c r="BQ196" s="46"/>
      <c r="BR196" s="46"/>
      <c r="BS196" s="46"/>
      <c r="BT196" s="46"/>
      <c r="BU196" s="46"/>
      <c r="BV196" s="46"/>
      <c r="BW196" s="46"/>
      <c r="BX196" s="46"/>
      <c r="BY196" s="51">
        <v>2.0</v>
      </c>
      <c r="BZ196" s="46"/>
      <c r="CA196" s="46"/>
      <c r="CB196" s="46"/>
      <c r="CC196" s="46"/>
      <c r="CD196" s="46"/>
      <c r="CE196" s="46"/>
      <c r="CF196" s="46"/>
      <c r="CG196" s="46"/>
      <c r="CH196" s="46"/>
      <c r="CI196" s="46"/>
      <c r="CJ196" s="46"/>
      <c r="CK196" s="46"/>
      <c r="CL196" s="46"/>
      <c r="CM196" s="46"/>
      <c r="CN196" s="46"/>
      <c r="CO196" s="46"/>
      <c r="CP196" s="46"/>
      <c r="CQ196" s="46"/>
      <c r="CR196" s="46"/>
      <c r="CS196" s="46"/>
      <c r="CT196" s="46"/>
      <c r="CU196" s="46"/>
      <c r="CV196" s="46"/>
      <c r="CW196" s="46"/>
      <c r="CX196" s="46"/>
      <c r="CY196" s="46"/>
      <c r="CZ196" s="46"/>
      <c r="DA196" s="46"/>
      <c r="DB196" s="46"/>
      <c r="DC196" s="46"/>
      <c r="DD196" s="46"/>
      <c r="DE196" s="46"/>
      <c r="DF196" s="46"/>
      <c r="DG196" s="46"/>
      <c r="DH196" s="46"/>
      <c r="DI196" s="46"/>
      <c r="DJ196" s="46"/>
      <c r="DK196" s="46"/>
      <c r="DL196" s="46"/>
      <c r="DM196" s="46"/>
      <c r="DN196" s="46"/>
      <c r="DO196" s="46"/>
      <c r="DP196" s="46"/>
      <c r="DQ196" s="46"/>
      <c r="DR196" s="46"/>
      <c r="DS196" s="46"/>
      <c r="DT196" s="46"/>
      <c r="DU196" s="46"/>
      <c r="DV196" s="46"/>
      <c r="DW196" s="46"/>
      <c r="DX196" s="46"/>
      <c r="DY196" s="46"/>
      <c r="DZ196" s="46"/>
      <c r="EA196" s="46"/>
      <c r="EB196" s="46"/>
      <c r="EC196" s="46"/>
      <c r="ED196" s="46"/>
      <c r="EE196" s="46"/>
      <c r="EF196" s="46"/>
      <c r="EG196" s="46"/>
      <c r="EH196" s="46"/>
      <c r="EI196" s="46"/>
      <c r="EJ196" s="46"/>
      <c r="EK196" s="46"/>
      <c r="EL196" s="46"/>
      <c r="EM196" s="46"/>
      <c r="EN196" s="46"/>
      <c r="EO196" s="46"/>
      <c r="EP196" s="46"/>
      <c r="EQ196" s="46"/>
      <c r="ER196" s="46"/>
      <c r="ES196" s="46"/>
      <c r="ET196" s="46"/>
      <c r="EU196" s="46"/>
      <c r="EV196" s="46"/>
      <c r="EW196" s="46"/>
      <c r="EX196" s="46"/>
      <c r="EY196" s="46"/>
      <c r="EZ196" s="46"/>
      <c r="FA196" s="35" t="s">
        <v>1014</v>
      </c>
      <c r="FB196" s="35"/>
      <c r="FC196" s="35"/>
      <c r="FD196" s="35"/>
    </row>
    <row r="197">
      <c r="A197" s="34" t="s">
        <v>1015</v>
      </c>
      <c r="B197" s="35" t="s">
        <v>1016</v>
      </c>
      <c r="C197" s="49" t="s">
        <v>82</v>
      </c>
      <c r="D197" s="35" t="s">
        <v>18</v>
      </c>
      <c r="E197" s="47"/>
      <c r="F197" s="47"/>
      <c r="G197" s="35" t="s">
        <v>1017</v>
      </c>
      <c r="H197" s="35" t="s">
        <v>779</v>
      </c>
      <c r="I197" s="35" t="s">
        <v>13</v>
      </c>
      <c r="J197" s="35" t="s">
        <v>13</v>
      </c>
      <c r="K197" s="35" t="s">
        <v>96</v>
      </c>
      <c r="L197" s="35" t="s">
        <v>738</v>
      </c>
      <c r="M197" s="35" t="s">
        <v>88</v>
      </c>
      <c r="N197" s="38">
        <v>42466.0</v>
      </c>
      <c r="O197" s="38">
        <v>42466.0</v>
      </c>
      <c r="P197" s="39"/>
      <c r="Q197" s="41"/>
      <c r="R197" s="41"/>
      <c r="S197" s="41"/>
      <c r="T197" s="41">
        <f t="shared" si="391"/>
        <v>1057</v>
      </c>
      <c r="U197" s="42">
        <f t="shared" ref="U197:W197" si="406">IF(ISBLANK($A197),"",sum(AE197,AK197,AQ197,AW197,BC197,BI197,BO197,BU197,CA197,CG197,CM197,CS197,CY197,DE197,DK197,DQ197,DW197,EC197,EI197,EO197,EU197))</f>
        <v>4</v>
      </c>
      <c r="V197" s="42">
        <f t="shared" si="406"/>
        <v>3</v>
      </c>
      <c r="W197" s="42">
        <f t="shared" si="406"/>
        <v>0</v>
      </c>
      <c r="X197" s="43">
        <f t="shared" si="393"/>
        <v>7</v>
      </c>
      <c r="Y197" s="42">
        <f t="shared" ref="Y197:AA197" si="407">IF(ISBLANK($A197),"",sum(AH197,AN197,AT197,AZ197,BF197,BL197,BR197,BX197,CD197,CJ197,CP197,CV197,DB197,DH197,DN197,DT197,DZ197,EF197,EL197,ER197,EX197))</f>
        <v>7</v>
      </c>
      <c r="Z197" s="42">
        <f t="shared" si="407"/>
        <v>6</v>
      </c>
      <c r="AA197" s="42">
        <f t="shared" si="407"/>
        <v>0</v>
      </c>
      <c r="AB197" s="43">
        <f t="shared" si="395"/>
        <v>13</v>
      </c>
      <c r="AC197" s="44">
        <f t="shared" si="8"/>
        <v>1</v>
      </c>
      <c r="AD197" s="32" t="str">
        <f t="shared" si="169"/>
        <v>20+</v>
      </c>
      <c r="AE197" s="46"/>
      <c r="AF197" s="46"/>
      <c r="AG197" s="46"/>
      <c r="AH197" s="46"/>
      <c r="AI197" s="46"/>
      <c r="AJ197" s="46"/>
      <c r="AK197" s="51">
        <v>1.0</v>
      </c>
      <c r="AL197" s="51">
        <v>3.0</v>
      </c>
      <c r="AM197" s="46"/>
      <c r="AN197" s="46"/>
      <c r="AO197" s="46"/>
      <c r="AP197" s="46"/>
      <c r="AQ197" s="46"/>
      <c r="AR197" s="46"/>
      <c r="AS197" s="46"/>
      <c r="AT197" s="46"/>
      <c r="AU197" s="46"/>
      <c r="AV197" s="46"/>
      <c r="AW197" s="46"/>
      <c r="AX197" s="46"/>
      <c r="AY197" s="46"/>
      <c r="AZ197" s="51">
        <v>4.0</v>
      </c>
      <c r="BA197" s="46"/>
      <c r="BB197" s="46"/>
      <c r="BC197" s="51">
        <v>1.0</v>
      </c>
      <c r="BD197" s="46"/>
      <c r="BE197" s="46"/>
      <c r="BF197" s="51">
        <v>1.0</v>
      </c>
      <c r="BG197" s="51">
        <v>2.0</v>
      </c>
      <c r="BH197" s="46"/>
      <c r="BI197" s="51">
        <v>2.0</v>
      </c>
      <c r="BJ197" s="46"/>
      <c r="BK197" s="46"/>
      <c r="BL197" s="51">
        <v>2.0</v>
      </c>
      <c r="BM197" s="46"/>
      <c r="BN197" s="46"/>
      <c r="BO197" s="46"/>
      <c r="BP197" s="46"/>
      <c r="BQ197" s="46"/>
      <c r="BR197" s="46"/>
      <c r="BS197" s="51">
        <v>1.0</v>
      </c>
      <c r="BT197" s="46"/>
      <c r="BU197" s="46"/>
      <c r="BV197" s="46"/>
      <c r="BW197" s="46"/>
      <c r="BX197" s="46"/>
      <c r="BY197" s="51">
        <v>3.0</v>
      </c>
      <c r="BZ197" s="46"/>
      <c r="CA197" s="46"/>
      <c r="CB197" s="46"/>
      <c r="CC197" s="46"/>
      <c r="CD197" s="46"/>
      <c r="CE197" s="46"/>
      <c r="CF197" s="46"/>
      <c r="CG197" s="46"/>
      <c r="CH197" s="46"/>
      <c r="CI197" s="46"/>
      <c r="CJ197" s="46"/>
      <c r="CK197" s="46"/>
      <c r="CL197" s="46"/>
      <c r="CM197" s="46"/>
      <c r="CN197" s="46"/>
      <c r="CO197" s="46"/>
      <c r="CP197" s="46"/>
      <c r="CQ197" s="46"/>
      <c r="CR197" s="46"/>
      <c r="CS197" s="46"/>
      <c r="CT197" s="46"/>
      <c r="CU197" s="46"/>
      <c r="CV197" s="46"/>
      <c r="CW197" s="46"/>
      <c r="CX197" s="46"/>
      <c r="CY197" s="46"/>
      <c r="CZ197" s="46"/>
      <c r="DA197" s="46"/>
      <c r="DB197" s="46"/>
      <c r="DC197" s="46"/>
      <c r="DD197" s="46"/>
      <c r="DE197" s="46"/>
      <c r="DF197" s="46"/>
      <c r="DG197" s="46"/>
      <c r="DH197" s="46"/>
      <c r="DI197" s="46"/>
      <c r="DJ197" s="46"/>
      <c r="DK197" s="46"/>
      <c r="DL197" s="46"/>
      <c r="DM197" s="46"/>
      <c r="DN197" s="46"/>
      <c r="DO197" s="46"/>
      <c r="DP197" s="46"/>
      <c r="DQ197" s="46"/>
      <c r="DR197" s="46"/>
      <c r="DS197" s="46"/>
      <c r="DT197" s="46"/>
      <c r="DU197" s="46"/>
      <c r="DV197" s="46"/>
      <c r="DW197" s="46"/>
      <c r="DX197" s="46"/>
      <c r="DY197" s="46"/>
      <c r="DZ197" s="46"/>
      <c r="EA197" s="46"/>
      <c r="EB197" s="46"/>
      <c r="EC197" s="46"/>
      <c r="ED197" s="46"/>
      <c r="EE197" s="46"/>
      <c r="EF197" s="46"/>
      <c r="EG197" s="46"/>
      <c r="EH197" s="46"/>
      <c r="EI197" s="46"/>
      <c r="EJ197" s="46"/>
      <c r="EK197" s="46"/>
      <c r="EL197" s="46"/>
      <c r="EM197" s="46"/>
      <c r="EN197" s="46"/>
      <c r="EO197" s="46"/>
      <c r="EP197" s="46"/>
      <c r="EQ197" s="46"/>
      <c r="ER197" s="46"/>
      <c r="ES197" s="46"/>
      <c r="ET197" s="46"/>
      <c r="EU197" s="46"/>
      <c r="EV197" s="46"/>
      <c r="EW197" s="46"/>
      <c r="EX197" s="46"/>
      <c r="EY197" s="46"/>
      <c r="EZ197" s="46"/>
      <c r="FA197" s="35" t="s">
        <v>1018</v>
      </c>
      <c r="FB197" s="35"/>
      <c r="FC197" s="35"/>
      <c r="FD197" s="35"/>
    </row>
    <row r="198">
      <c r="A198" s="34" t="s">
        <v>1019</v>
      </c>
      <c r="B198" s="35" t="s">
        <v>485</v>
      </c>
      <c r="C198" s="49" t="s">
        <v>102</v>
      </c>
      <c r="D198" s="35" t="s">
        <v>18</v>
      </c>
      <c r="E198" s="47"/>
      <c r="F198" s="47"/>
      <c r="G198" s="35" t="s">
        <v>910</v>
      </c>
      <c r="H198" s="35" t="s">
        <v>1020</v>
      </c>
      <c r="I198" s="35" t="s">
        <v>13</v>
      </c>
      <c r="J198" s="35" t="s">
        <v>13</v>
      </c>
      <c r="K198" s="35" t="s">
        <v>96</v>
      </c>
      <c r="L198" s="35" t="s">
        <v>1021</v>
      </c>
      <c r="M198" s="35" t="s">
        <v>108</v>
      </c>
      <c r="N198" s="38">
        <v>42479.0</v>
      </c>
      <c r="O198" s="38">
        <v>42479.0</v>
      </c>
      <c r="P198" s="39"/>
      <c r="Q198" s="41"/>
      <c r="R198" s="41"/>
      <c r="S198" s="41"/>
      <c r="T198" s="41">
        <f t="shared" si="391"/>
        <v>1044</v>
      </c>
      <c r="U198" s="42">
        <f t="shared" ref="U198:W198" si="408">IF(ISBLANK($A198),"",sum(AE198,AK198,AQ198,AW198,BC198,BI198,BO198,BU198,CA198,CG198,CM198,CS198,CY198,DE198,DK198,DQ198,DW198,EC198,EI198,EO198,EU198))</f>
        <v>3</v>
      </c>
      <c r="V198" s="42">
        <f t="shared" si="408"/>
        <v>1</v>
      </c>
      <c r="W198" s="42">
        <f t="shared" si="408"/>
        <v>0</v>
      </c>
      <c r="X198" s="43">
        <f t="shared" si="393"/>
        <v>4</v>
      </c>
      <c r="Y198" s="42">
        <f t="shared" ref="Y198:AA198" si="409">IF(ISBLANK($A198),"",sum(AH198,AN198,AT198,AZ198,BF198,BL198,BR198,BX198,CD198,CJ198,CP198,CV198,DB198,DH198,DN198,DT198,DZ198,EF198,EL198,ER198,EX198))</f>
        <v>3</v>
      </c>
      <c r="Z198" s="42">
        <f t="shared" si="409"/>
        <v>1</v>
      </c>
      <c r="AA198" s="42">
        <f t="shared" si="409"/>
        <v>0</v>
      </c>
      <c r="AB198" s="43">
        <f t="shared" si="395"/>
        <v>4</v>
      </c>
      <c r="AC198" s="44">
        <f t="shared" si="8"/>
        <v>0.75</v>
      </c>
      <c r="AD198" s="32" t="str">
        <f t="shared" si="169"/>
        <v>20+</v>
      </c>
      <c r="AE198" s="46"/>
      <c r="AF198" s="46"/>
      <c r="AG198" s="46"/>
      <c r="AH198" s="46"/>
      <c r="AI198" s="46"/>
      <c r="AJ198" s="46"/>
      <c r="AK198" s="46"/>
      <c r="AL198" s="46"/>
      <c r="AM198" s="46"/>
      <c r="AN198" s="46"/>
      <c r="AO198" s="46"/>
      <c r="AP198" s="46"/>
      <c r="AQ198" s="46"/>
      <c r="AR198" s="51">
        <v>1.0</v>
      </c>
      <c r="AS198" s="46"/>
      <c r="AT198" s="46"/>
      <c r="AU198" s="46"/>
      <c r="AV198" s="46"/>
      <c r="AW198" s="51">
        <v>1.0</v>
      </c>
      <c r="AX198" s="46"/>
      <c r="AY198" s="46"/>
      <c r="AZ198" s="51">
        <v>1.0</v>
      </c>
      <c r="BA198" s="46"/>
      <c r="BB198" s="46"/>
      <c r="BC198" s="51">
        <v>2.0</v>
      </c>
      <c r="BD198" s="46"/>
      <c r="BE198" s="46"/>
      <c r="BF198" s="46"/>
      <c r="BG198" s="46"/>
      <c r="BH198" s="46"/>
      <c r="BI198" s="46"/>
      <c r="BJ198" s="46"/>
      <c r="BK198" s="46"/>
      <c r="BL198" s="51">
        <v>2.0</v>
      </c>
      <c r="BM198" s="51">
        <v>1.0</v>
      </c>
      <c r="BN198" s="46"/>
      <c r="BO198" s="46"/>
      <c r="BP198" s="46"/>
      <c r="BQ198" s="46"/>
      <c r="BR198" s="46"/>
      <c r="BS198" s="46"/>
      <c r="BT198" s="46"/>
      <c r="BU198" s="46"/>
      <c r="BV198" s="46"/>
      <c r="BW198" s="46"/>
      <c r="BX198" s="46"/>
      <c r="BY198" s="46"/>
      <c r="BZ198" s="46"/>
      <c r="CA198" s="46"/>
      <c r="CB198" s="46"/>
      <c r="CC198" s="46"/>
      <c r="CD198" s="46"/>
      <c r="CE198" s="46"/>
      <c r="CF198" s="46"/>
      <c r="CG198" s="46"/>
      <c r="CH198" s="46"/>
      <c r="CI198" s="46"/>
      <c r="CJ198" s="46"/>
      <c r="CK198" s="46"/>
      <c r="CL198" s="46"/>
      <c r="CM198" s="46"/>
      <c r="CN198" s="46"/>
      <c r="CO198" s="46"/>
      <c r="CP198" s="46"/>
      <c r="CQ198" s="46"/>
      <c r="CR198" s="46"/>
      <c r="CS198" s="46"/>
      <c r="CT198" s="46"/>
      <c r="CU198" s="46"/>
      <c r="CV198" s="46"/>
      <c r="CW198" s="46"/>
      <c r="CX198" s="46"/>
      <c r="CY198" s="46"/>
      <c r="CZ198" s="46"/>
      <c r="DA198" s="46"/>
      <c r="DB198" s="46"/>
      <c r="DC198" s="46"/>
      <c r="DD198" s="46"/>
      <c r="DE198" s="46"/>
      <c r="DF198" s="46"/>
      <c r="DG198" s="46"/>
      <c r="DH198" s="46"/>
      <c r="DI198" s="46"/>
      <c r="DJ198" s="46"/>
      <c r="DK198" s="46"/>
      <c r="DL198" s="46"/>
      <c r="DM198" s="46"/>
      <c r="DN198" s="46"/>
      <c r="DO198" s="46"/>
      <c r="DP198" s="46"/>
      <c r="DQ198" s="46"/>
      <c r="DR198" s="46"/>
      <c r="DS198" s="46"/>
      <c r="DT198" s="46"/>
      <c r="DU198" s="46"/>
      <c r="DV198" s="46"/>
      <c r="DW198" s="46"/>
      <c r="DX198" s="46"/>
      <c r="DY198" s="46"/>
      <c r="DZ198" s="46"/>
      <c r="EA198" s="46"/>
      <c r="EB198" s="46"/>
      <c r="EC198" s="46"/>
      <c r="ED198" s="46"/>
      <c r="EE198" s="46"/>
      <c r="EF198" s="46"/>
      <c r="EG198" s="46"/>
      <c r="EH198" s="46"/>
      <c r="EI198" s="46"/>
      <c r="EJ198" s="46"/>
      <c r="EK198" s="46"/>
      <c r="EL198" s="46"/>
      <c r="EM198" s="46"/>
      <c r="EN198" s="46"/>
      <c r="EO198" s="46"/>
      <c r="EP198" s="46"/>
      <c r="EQ198" s="46"/>
      <c r="ER198" s="46"/>
      <c r="ES198" s="46"/>
      <c r="ET198" s="46"/>
      <c r="EU198" s="46"/>
      <c r="EV198" s="46"/>
      <c r="EW198" s="46"/>
      <c r="EX198" s="46"/>
      <c r="EY198" s="46"/>
      <c r="EZ198" s="46"/>
      <c r="FA198" s="35" t="s">
        <v>1022</v>
      </c>
      <c r="FB198" s="35"/>
      <c r="FC198" s="35"/>
      <c r="FD198" s="35"/>
    </row>
    <row r="199">
      <c r="A199" s="34" t="s">
        <v>1023</v>
      </c>
      <c r="B199" s="35" t="s">
        <v>485</v>
      </c>
      <c r="C199" s="49" t="s">
        <v>102</v>
      </c>
      <c r="D199" s="35" t="s">
        <v>18</v>
      </c>
      <c r="E199" s="47"/>
      <c r="F199" s="47"/>
      <c r="G199" s="35" t="s">
        <v>910</v>
      </c>
      <c r="H199" s="35" t="s">
        <v>1020</v>
      </c>
      <c r="I199" s="35" t="s">
        <v>13</v>
      </c>
      <c r="J199" s="35" t="s">
        <v>13</v>
      </c>
      <c r="K199" s="35" t="s">
        <v>96</v>
      </c>
      <c r="L199" s="35" t="s">
        <v>566</v>
      </c>
      <c r="M199" s="35" t="s">
        <v>133</v>
      </c>
      <c r="N199" s="38">
        <v>42480.0</v>
      </c>
      <c r="O199" s="38">
        <v>42480.0</v>
      </c>
      <c r="P199" s="39"/>
      <c r="Q199" s="41"/>
      <c r="R199" s="41"/>
      <c r="S199" s="41"/>
      <c r="T199" s="41">
        <f t="shared" si="391"/>
        <v>1043</v>
      </c>
      <c r="U199" s="42">
        <f t="shared" ref="U199:W199" si="410">IF(ISBLANK($A199),"",sum(AE199,AK199,AQ199,AW199,BC199,BI199,BO199,BU199,CA199,CG199,CM199,CS199,CY199,DE199,DK199,DQ199,DW199,EC199,EI199,EO199,EU199))</f>
        <v>3</v>
      </c>
      <c r="V199" s="42">
        <f t="shared" si="410"/>
        <v>3</v>
      </c>
      <c r="W199" s="42">
        <f t="shared" si="410"/>
        <v>0</v>
      </c>
      <c r="X199" s="43">
        <f t="shared" si="393"/>
        <v>6</v>
      </c>
      <c r="Y199" s="42">
        <f t="shared" ref="Y199:AA199" si="411">IF(ISBLANK($A199),"",sum(AH199,AN199,AT199,AZ199,BF199,BL199,BR199,BX199,CD199,CJ199,CP199,CV199,DB199,DH199,DN199,DT199,DZ199,EF199,EL199,ER199,EX199))</f>
        <v>4</v>
      </c>
      <c r="Z199" s="42">
        <f t="shared" si="411"/>
        <v>6</v>
      </c>
      <c r="AA199" s="42">
        <f t="shared" si="411"/>
        <v>0</v>
      </c>
      <c r="AB199" s="43">
        <f t="shared" si="395"/>
        <v>10</v>
      </c>
      <c r="AC199" s="44">
        <f t="shared" si="8"/>
        <v>0.6666666667</v>
      </c>
      <c r="AD199" s="32" t="str">
        <f t="shared" si="169"/>
        <v>20+</v>
      </c>
      <c r="AE199" s="51">
        <v>1.0</v>
      </c>
      <c r="AF199" s="46"/>
      <c r="AG199" s="46"/>
      <c r="AH199" s="51">
        <v>1.0</v>
      </c>
      <c r="AI199" s="46"/>
      <c r="AJ199" s="46"/>
      <c r="AK199" s="51">
        <v>1.0</v>
      </c>
      <c r="AL199" s="51">
        <v>2.0</v>
      </c>
      <c r="AM199" s="46"/>
      <c r="AN199" s="51">
        <v>1.0</v>
      </c>
      <c r="AO199" s="51">
        <v>1.0</v>
      </c>
      <c r="AP199" s="46"/>
      <c r="AQ199" s="51">
        <v>1.0</v>
      </c>
      <c r="AR199" s="51">
        <v>1.0</v>
      </c>
      <c r="AS199" s="46"/>
      <c r="AT199" s="51">
        <v>2.0</v>
      </c>
      <c r="AU199" s="46"/>
      <c r="AV199" s="46"/>
      <c r="AW199" s="46"/>
      <c r="AX199" s="46"/>
      <c r="AY199" s="46"/>
      <c r="AZ199" s="46"/>
      <c r="BA199" s="51">
        <v>1.0</v>
      </c>
      <c r="BB199" s="46"/>
      <c r="BC199" s="46"/>
      <c r="BD199" s="46"/>
      <c r="BE199" s="46"/>
      <c r="BF199" s="46"/>
      <c r="BG199" s="51">
        <v>3.0</v>
      </c>
      <c r="BH199" s="46"/>
      <c r="BI199" s="46"/>
      <c r="BJ199" s="46"/>
      <c r="BK199" s="46"/>
      <c r="BL199" s="46"/>
      <c r="BM199" s="46"/>
      <c r="BN199" s="46"/>
      <c r="BO199" s="46"/>
      <c r="BP199" s="46"/>
      <c r="BQ199" s="46"/>
      <c r="BR199" s="46"/>
      <c r="BS199" s="46"/>
      <c r="BT199" s="46"/>
      <c r="BU199" s="46"/>
      <c r="BV199" s="46"/>
      <c r="BW199" s="46"/>
      <c r="BX199" s="46"/>
      <c r="BY199" s="51">
        <v>1.0</v>
      </c>
      <c r="BZ199" s="46"/>
      <c r="CA199" s="46"/>
      <c r="CB199" s="46"/>
      <c r="CC199" s="46"/>
      <c r="CD199" s="46"/>
      <c r="CE199" s="46"/>
      <c r="CF199" s="46"/>
      <c r="CG199" s="46"/>
      <c r="CH199" s="46"/>
      <c r="CI199" s="46"/>
      <c r="CJ199" s="46"/>
      <c r="CK199" s="46"/>
      <c r="CL199" s="46"/>
      <c r="CM199" s="46"/>
      <c r="CN199" s="46"/>
      <c r="CO199" s="46"/>
      <c r="CP199" s="46"/>
      <c r="CQ199" s="46"/>
      <c r="CR199" s="46"/>
      <c r="CS199" s="46"/>
      <c r="CT199" s="46"/>
      <c r="CU199" s="46"/>
      <c r="CV199" s="46"/>
      <c r="CW199" s="46"/>
      <c r="CX199" s="46"/>
      <c r="CY199" s="46"/>
      <c r="CZ199" s="46"/>
      <c r="DA199" s="46"/>
      <c r="DB199" s="46"/>
      <c r="DC199" s="46"/>
      <c r="DD199" s="46"/>
      <c r="DE199" s="46"/>
      <c r="DF199" s="46"/>
      <c r="DG199" s="46"/>
      <c r="DH199" s="46"/>
      <c r="DI199" s="46"/>
      <c r="DJ199" s="46"/>
      <c r="DK199" s="46"/>
      <c r="DL199" s="46"/>
      <c r="DM199" s="46"/>
      <c r="DN199" s="46"/>
      <c r="DO199" s="46"/>
      <c r="DP199" s="46"/>
      <c r="DQ199" s="46"/>
      <c r="DR199" s="46"/>
      <c r="DS199" s="46"/>
      <c r="DT199" s="46"/>
      <c r="DU199" s="46"/>
      <c r="DV199" s="46"/>
      <c r="DW199" s="46"/>
      <c r="DX199" s="46"/>
      <c r="DY199" s="46"/>
      <c r="DZ199" s="46"/>
      <c r="EA199" s="46"/>
      <c r="EB199" s="46"/>
      <c r="EC199" s="46"/>
      <c r="ED199" s="46"/>
      <c r="EE199" s="46"/>
      <c r="EF199" s="46"/>
      <c r="EG199" s="46"/>
      <c r="EH199" s="46"/>
      <c r="EI199" s="46"/>
      <c r="EJ199" s="46"/>
      <c r="EK199" s="46"/>
      <c r="EL199" s="46"/>
      <c r="EM199" s="46"/>
      <c r="EN199" s="46"/>
      <c r="EO199" s="46"/>
      <c r="EP199" s="46"/>
      <c r="EQ199" s="46"/>
      <c r="ER199" s="46"/>
      <c r="ES199" s="46"/>
      <c r="ET199" s="46"/>
      <c r="EU199" s="46"/>
      <c r="EV199" s="46"/>
      <c r="EW199" s="46"/>
      <c r="EX199" s="46"/>
      <c r="EY199" s="46"/>
      <c r="EZ199" s="46"/>
      <c r="FA199" s="35" t="s">
        <v>1024</v>
      </c>
      <c r="FB199" s="35"/>
      <c r="FC199" s="35"/>
      <c r="FD199" s="35"/>
    </row>
    <row r="200">
      <c r="A200" s="34" t="s">
        <v>1025</v>
      </c>
      <c r="B200" s="35" t="s">
        <v>989</v>
      </c>
      <c r="C200" s="49" t="s">
        <v>82</v>
      </c>
      <c r="D200" s="35" t="s">
        <v>18</v>
      </c>
      <c r="E200" s="47"/>
      <c r="F200" s="47"/>
      <c r="G200" s="35" t="s">
        <v>979</v>
      </c>
      <c r="H200" s="35" t="s">
        <v>779</v>
      </c>
      <c r="I200" s="35" t="s">
        <v>13</v>
      </c>
      <c r="J200" s="35" t="s">
        <v>13</v>
      </c>
      <c r="K200" s="35" t="s">
        <v>96</v>
      </c>
      <c r="L200" s="35" t="s">
        <v>947</v>
      </c>
      <c r="M200" s="35" t="s">
        <v>50</v>
      </c>
      <c r="N200" s="38">
        <v>42481.0</v>
      </c>
      <c r="O200" s="38">
        <v>42481.0</v>
      </c>
      <c r="P200" s="39"/>
      <c r="Q200" s="41"/>
      <c r="R200" s="41"/>
      <c r="S200" s="41"/>
      <c r="T200" s="41">
        <f t="shared" si="391"/>
        <v>1042</v>
      </c>
      <c r="U200" s="42">
        <f t="shared" ref="U200:W200" si="412">IF(ISBLANK($A200),"",sum(AE200,AK200,AQ200,AW200,BC200,BI200,BO200,BU200,CA200,CG200,CM200,CS200,CY200,DE200,DK200,DQ200,DW200,EC200,EI200,EO200,EU200))</f>
        <v>3</v>
      </c>
      <c r="V200" s="42">
        <f t="shared" si="412"/>
        <v>1</v>
      </c>
      <c r="W200" s="42">
        <f t="shared" si="412"/>
        <v>0</v>
      </c>
      <c r="X200" s="43">
        <f t="shared" si="393"/>
        <v>4</v>
      </c>
      <c r="Y200" s="42">
        <f t="shared" ref="Y200:AA200" si="413">IF(ISBLANK($A200),"",sum(AH200,AN200,AT200,AZ200,BF200,BL200,BR200,BX200,CD200,CJ200,CP200,CV200,DB200,DH200,DN200,DT200,DZ200,EF200,EL200,ER200,EX200))</f>
        <v>2</v>
      </c>
      <c r="Z200" s="42">
        <f t="shared" si="413"/>
        <v>4</v>
      </c>
      <c r="AA200" s="42">
        <f t="shared" si="413"/>
        <v>0</v>
      </c>
      <c r="AB200" s="43">
        <f t="shared" si="395"/>
        <v>6</v>
      </c>
      <c r="AC200" s="44">
        <f t="shared" si="8"/>
        <v>0.5</v>
      </c>
      <c r="AD200" s="32" t="str">
        <f t="shared" si="169"/>
        <v>20+</v>
      </c>
      <c r="AE200" s="51">
        <v>1.0</v>
      </c>
      <c r="AF200" s="46"/>
      <c r="AG200" s="46"/>
      <c r="AH200" s="46"/>
      <c r="AI200" s="46"/>
      <c r="AJ200" s="46"/>
      <c r="AK200" s="46"/>
      <c r="AL200" s="46"/>
      <c r="AM200" s="46"/>
      <c r="AN200" s="46"/>
      <c r="AO200" s="46"/>
      <c r="AP200" s="46"/>
      <c r="AQ200" s="46"/>
      <c r="AR200" s="46"/>
      <c r="AS200" s="46"/>
      <c r="AT200" s="46"/>
      <c r="AU200" s="46"/>
      <c r="AV200" s="46"/>
      <c r="AW200" s="51">
        <v>1.0</v>
      </c>
      <c r="AX200" s="51">
        <v>1.0</v>
      </c>
      <c r="AY200" s="46"/>
      <c r="AZ200" s="51">
        <v>2.0</v>
      </c>
      <c r="BA200" s="46"/>
      <c r="BB200" s="46"/>
      <c r="BC200" s="51">
        <v>1.0</v>
      </c>
      <c r="BD200" s="46"/>
      <c r="BE200" s="46"/>
      <c r="BF200" s="46"/>
      <c r="BG200" s="51">
        <v>4.0</v>
      </c>
      <c r="BH200" s="46"/>
      <c r="BI200" s="46"/>
      <c r="BJ200" s="46"/>
      <c r="BK200" s="46"/>
      <c r="BL200" s="46"/>
      <c r="BM200" s="46"/>
      <c r="BN200" s="46"/>
      <c r="BO200" s="46"/>
      <c r="BP200" s="46"/>
      <c r="BQ200" s="46"/>
      <c r="BR200" s="46"/>
      <c r="BS200" s="46"/>
      <c r="BT200" s="46"/>
      <c r="BU200" s="46"/>
      <c r="BV200" s="46"/>
      <c r="BW200" s="46"/>
      <c r="BX200" s="46"/>
      <c r="BY200" s="46"/>
      <c r="BZ200" s="46"/>
      <c r="CA200" s="46"/>
      <c r="CB200" s="46"/>
      <c r="CC200" s="46"/>
      <c r="CD200" s="46"/>
      <c r="CE200" s="46"/>
      <c r="CF200" s="46"/>
      <c r="CG200" s="46"/>
      <c r="CH200" s="46"/>
      <c r="CI200" s="46"/>
      <c r="CJ200" s="46"/>
      <c r="CK200" s="46"/>
      <c r="CL200" s="46"/>
      <c r="CM200" s="46"/>
      <c r="CN200" s="46"/>
      <c r="CO200" s="46"/>
      <c r="CP200" s="46"/>
      <c r="CQ200" s="46"/>
      <c r="CR200" s="46"/>
      <c r="CS200" s="46"/>
      <c r="CT200" s="46"/>
      <c r="CU200" s="46"/>
      <c r="CV200" s="46"/>
      <c r="CW200" s="46"/>
      <c r="CX200" s="46"/>
      <c r="CY200" s="46"/>
      <c r="CZ200" s="46"/>
      <c r="DA200" s="46"/>
      <c r="DB200" s="46"/>
      <c r="DC200" s="46"/>
      <c r="DD200" s="46"/>
      <c r="DE200" s="46"/>
      <c r="DF200" s="46"/>
      <c r="DG200" s="46"/>
      <c r="DH200" s="46"/>
      <c r="DI200" s="46"/>
      <c r="DJ200" s="46"/>
      <c r="DK200" s="46"/>
      <c r="DL200" s="46"/>
      <c r="DM200" s="46"/>
      <c r="DN200" s="46"/>
      <c r="DO200" s="46"/>
      <c r="DP200" s="46"/>
      <c r="DQ200" s="46"/>
      <c r="DR200" s="46"/>
      <c r="DS200" s="46"/>
      <c r="DT200" s="46"/>
      <c r="DU200" s="46"/>
      <c r="DV200" s="46"/>
      <c r="DW200" s="46"/>
      <c r="DX200" s="46"/>
      <c r="DY200" s="46"/>
      <c r="DZ200" s="46"/>
      <c r="EA200" s="46"/>
      <c r="EB200" s="46"/>
      <c r="EC200" s="46"/>
      <c r="ED200" s="46"/>
      <c r="EE200" s="46"/>
      <c r="EF200" s="46"/>
      <c r="EG200" s="46"/>
      <c r="EH200" s="46"/>
      <c r="EI200" s="46"/>
      <c r="EJ200" s="46"/>
      <c r="EK200" s="46"/>
      <c r="EL200" s="46"/>
      <c r="EM200" s="46"/>
      <c r="EN200" s="46"/>
      <c r="EO200" s="46"/>
      <c r="EP200" s="46"/>
      <c r="EQ200" s="46"/>
      <c r="ER200" s="46"/>
      <c r="ES200" s="46"/>
      <c r="ET200" s="46"/>
      <c r="EU200" s="46"/>
      <c r="EV200" s="46"/>
      <c r="EW200" s="46"/>
      <c r="EX200" s="46"/>
      <c r="EY200" s="46"/>
      <c r="EZ200" s="46"/>
      <c r="FA200" s="35" t="s">
        <v>1026</v>
      </c>
      <c r="FB200" s="35"/>
      <c r="FC200" s="35"/>
      <c r="FD200" s="35"/>
    </row>
    <row r="201">
      <c r="A201" s="34" t="s">
        <v>1027</v>
      </c>
      <c r="B201" s="35" t="s">
        <v>1028</v>
      </c>
      <c r="C201" s="49" t="s">
        <v>82</v>
      </c>
      <c r="D201" s="35" t="s">
        <v>18</v>
      </c>
      <c r="E201" s="47"/>
      <c r="F201" s="47"/>
      <c r="G201" s="35" t="s">
        <v>1029</v>
      </c>
      <c r="H201" s="35" t="s">
        <v>779</v>
      </c>
      <c r="I201" s="35" t="s">
        <v>13</v>
      </c>
      <c r="J201" s="35" t="s">
        <v>13</v>
      </c>
      <c r="K201" s="35" t="s">
        <v>96</v>
      </c>
      <c r="L201" s="35" t="s">
        <v>864</v>
      </c>
      <c r="M201" s="35" t="s">
        <v>133</v>
      </c>
      <c r="N201" s="38">
        <v>42489.0</v>
      </c>
      <c r="O201" s="38">
        <v>42489.0</v>
      </c>
      <c r="P201" s="39"/>
      <c r="Q201" s="41"/>
      <c r="R201" s="41"/>
      <c r="S201" s="41"/>
      <c r="T201" s="41">
        <f t="shared" si="391"/>
        <v>1034</v>
      </c>
      <c r="U201" s="42">
        <f t="shared" ref="U201:W201" si="414">IF(ISBLANK($A201),"",sum(AE201,AK201,AQ201,AW201,BC201,BI201,BO201,BU201,CA201,CG201,CM201,CS201,CY201,DE201,DK201,DQ201,DW201,EC201,EI201,EO201,EU201))</f>
        <v>2</v>
      </c>
      <c r="V201" s="42">
        <f t="shared" si="414"/>
        <v>0</v>
      </c>
      <c r="W201" s="42">
        <f t="shared" si="414"/>
        <v>0</v>
      </c>
      <c r="X201" s="43">
        <f t="shared" si="393"/>
        <v>2</v>
      </c>
      <c r="Y201" s="42">
        <f t="shared" ref="Y201:AA201" si="415">IF(ISBLANK($A201),"",sum(AH201,AN201,AT201,AZ201,BF201,BL201,BR201,BX201,CD201,CJ201,CP201,CV201,DB201,DH201,DN201,DT201,DZ201,EF201,EL201,ER201,EX201))</f>
        <v>3</v>
      </c>
      <c r="Z201" s="42">
        <f t="shared" si="415"/>
        <v>3</v>
      </c>
      <c r="AA201" s="42">
        <f t="shared" si="415"/>
        <v>0</v>
      </c>
      <c r="AB201" s="43">
        <f t="shared" si="395"/>
        <v>6</v>
      </c>
      <c r="AC201" s="44">
        <f t="shared" si="8"/>
        <v>1.5</v>
      </c>
      <c r="AD201" s="32" t="str">
        <f t="shared" si="169"/>
        <v>20+</v>
      </c>
      <c r="AE201" s="51">
        <v>2.0</v>
      </c>
      <c r="AF201" s="46"/>
      <c r="AG201" s="46"/>
      <c r="AH201" s="46"/>
      <c r="AI201" s="46"/>
      <c r="AJ201" s="46"/>
      <c r="AK201" s="46"/>
      <c r="AL201" s="46"/>
      <c r="AM201" s="46"/>
      <c r="AN201" s="51">
        <v>2.0</v>
      </c>
      <c r="AO201" s="46"/>
      <c r="AP201" s="46"/>
      <c r="AQ201" s="46"/>
      <c r="AR201" s="46"/>
      <c r="AS201" s="46"/>
      <c r="AT201" s="51">
        <v>1.0</v>
      </c>
      <c r="AU201" s="51">
        <v>2.0</v>
      </c>
      <c r="AV201" s="46"/>
      <c r="AW201" s="46"/>
      <c r="AX201" s="46"/>
      <c r="AY201" s="46"/>
      <c r="AZ201" s="46"/>
      <c r="BA201" s="51">
        <v>1.0</v>
      </c>
      <c r="BB201" s="46"/>
      <c r="BC201" s="46"/>
      <c r="BD201" s="46"/>
      <c r="BE201" s="46"/>
      <c r="BF201" s="46"/>
      <c r="BG201" s="46"/>
      <c r="BH201" s="46"/>
      <c r="BI201" s="46"/>
      <c r="BJ201" s="46"/>
      <c r="BK201" s="46"/>
      <c r="BL201" s="46"/>
      <c r="BM201" s="46"/>
      <c r="BN201" s="46"/>
      <c r="BO201" s="46"/>
      <c r="BP201" s="46"/>
      <c r="BQ201" s="46"/>
      <c r="BR201" s="46"/>
      <c r="BS201" s="46"/>
      <c r="BT201" s="46"/>
      <c r="BU201" s="46"/>
      <c r="BV201" s="46"/>
      <c r="BW201" s="46"/>
      <c r="BX201" s="46"/>
      <c r="BY201" s="46"/>
      <c r="BZ201" s="46"/>
      <c r="CA201" s="46"/>
      <c r="CB201" s="46"/>
      <c r="CC201" s="46"/>
      <c r="CD201" s="46"/>
      <c r="CE201" s="46"/>
      <c r="CF201" s="46"/>
      <c r="CG201" s="46"/>
      <c r="CH201" s="46"/>
      <c r="CI201" s="46"/>
      <c r="CJ201" s="46"/>
      <c r="CK201" s="46"/>
      <c r="CL201" s="46"/>
      <c r="CM201" s="46"/>
      <c r="CN201" s="46"/>
      <c r="CO201" s="46"/>
      <c r="CP201" s="46"/>
      <c r="CQ201" s="46"/>
      <c r="CR201" s="46"/>
      <c r="CS201" s="46"/>
      <c r="CT201" s="46"/>
      <c r="CU201" s="46"/>
      <c r="CV201" s="46"/>
      <c r="CW201" s="46"/>
      <c r="CX201" s="46"/>
      <c r="CY201" s="46"/>
      <c r="CZ201" s="46"/>
      <c r="DA201" s="46"/>
      <c r="DB201" s="46"/>
      <c r="DC201" s="46"/>
      <c r="DD201" s="46"/>
      <c r="DE201" s="46"/>
      <c r="DF201" s="46"/>
      <c r="DG201" s="46"/>
      <c r="DH201" s="46"/>
      <c r="DI201" s="46"/>
      <c r="DJ201" s="46"/>
      <c r="DK201" s="46"/>
      <c r="DL201" s="46"/>
      <c r="DM201" s="46"/>
      <c r="DN201" s="46"/>
      <c r="DO201" s="46"/>
      <c r="DP201" s="46"/>
      <c r="DQ201" s="46"/>
      <c r="DR201" s="46"/>
      <c r="DS201" s="46"/>
      <c r="DT201" s="46"/>
      <c r="DU201" s="46"/>
      <c r="DV201" s="46"/>
      <c r="DW201" s="46"/>
      <c r="DX201" s="46"/>
      <c r="DY201" s="46"/>
      <c r="DZ201" s="46"/>
      <c r="EA201" s="46"/>
      <c r="EB201" s="46"/>
      <c r="EC201" s="46"/>
      <c r="ED201" s="46"/>
      <c r="EE201" s="46"/>
      <c r="EF201" s="46"/>
      <c r="EG201" s="46"/>
      <c r="EH201" s="46"/>
      <c r="EI201" s="46"/>
      <c r="EJ201" s="46"/>
      <c r="EK201" s="46"/>
      <c r="EL201" s="46"/>
      <c r="EM201" s="46"/>
      <c r="EN201" s="46"/>
      <c r="EO201" s="46"/>
      <c r="EP201" s="46"/>
      <c r="EQ201" s="46"/>
      <c r="ER201" s="46"/>
      <c r="ES201" s="46"/>
      <c r="ET201" s="46"/>
      <c r="EU201" s="46"/>
      <c r="EV201" s="46"/>
      <c r="EW201" s="46"/>
      <c r="EX201" s="46"/>
      <c r="EY201" s="46"/>
      <c r="EZ201" s="46"/>
      <c r="FA201" s="35" t="s">
        <v>1030</v>
      </c>
      <c r="FB201" s="35"/>
      <c r="FC201" s="35"/>
      <c r="FD201" s="35"/>
    </row>
    <row r="202">
      <c r="A202" s="34" t="s">
        <v>1031</v>
      </c>
      <c r="B202" s="35" t="s">
        <v>1032</v>
      </c>
      <c r="C202" s="49" t="s">
        <v>82</v>
      </c>
      <c r="D202" s="35" t="s">
        <v>18</v>
      </c>
      <c r="E202" s="47"/>
      <c r="F202" s="47"/>
      <c r="G202" s="35" t="s">
        <v>1033</v>
      </c>
      <c r="H202" s="35" t="s">
        <v>779</v>
      </c>
      <c r="I202" s="35" t="s">
        <v>13</v>
      </c>
      <c r="J202" s="35" t="s">
        <v>13</v>
      </c>
      <c r="K202" s="35" t="s">
        <v>96</v>
      </c>
      <c r="L202" s="35" t="s">
        <v>409</v>
      </c>
      <c r="M202" s="35" t="s">
        <v>85</v>
      </c>
      <c r="N202" s="38">
        <v>42502.0</v>
      </c>
      <c r="O202" s="38">
        <v>42502.0</v>
      </c>
      <c r="P202" s="39"/>
      <c r="Q202" s="41"/>
      <c r="R202" s="41"/>
      <c r="S202" s="41"/>
      <c r="T202" s="41">
        <f t="shared" si="391"/>
        <v>1021</v>
      </c>
      <c r="U202" s="42">
        <f t="shared" ref="U202:W202" si="416">IF(ISBLANK($A202),"",sum(AE202,AK202,AQ202,AW202,BC202,BI202,BO202,BU202,CA202,CG202,CM202,CS202,CY202,DE202,DK202,DQ202,DW202,EC202,EI202,EO202,EU202))</f>
        <v>5</v>
      </c>
      <c r="V202" s="42">
        <f t="shared" si="416"/>
        <v>5</v>
      </c>
      <c r="W202" s="42">
        <f t="shared" si="416"/>
        <v>0</v>
      </c>
      <c r="X202" s="43">
        <f t="shared" si="393"/>
        <v>10</v>
      </c>
      <c r="Y202" s="42">
        <f t="shared" ref="Y202:AA202" si="417">IF(ISBLANK($A202),"",sum(AH202,AN202,AT202,AZ202,BF202,BL202,BR202,BX202,CD202,CJ202,CP202,CV202,DB202,DH202,DN202,DT202,DZ202,EF202,EL202,ER202,EX202))</f>
        <v>0</v>
      </c>
      <c r="Z202" s="42">
        <f t="shared" si="417"/>
        <v>0</v>
      </c>
      <c r="AA202" s="42">
        <f t="shared" si="417"/>
        <v>0</v>
      </c>
      <c r="AB202" s="43">
        <f t="shared" si="395"/>
        <v>0</v>
      </c>
      <c r="AC202" s="44">
        <f t="shared" si="8"/>
        <v>0</v>
      </c>
      <c r="AD202" s="32" t="str">
        <f t="shared" si="169"/>
        <v>20+</v>
      </c>
      <c r="AE202" s="46"/>
      <c r="AF202" s="46"/>
      <c r="AG202" s="46"/>
      <c r="AH202" s="46"/>
      <c r="AI202" s="46"/>
      <c r="AJ202" s="46"/>
      <c r="AK202" s="51">
        <v>5.0</v>
      </c>
      <c r="AL202" s="51">
        <v>4.0</v>
      </c>
      <c r="AM202" s="46"/>
      <c r="AN202" s="46"/>
      <c r="AO202" s="46"/>
      <c r="AP202" s="46"/>
      <c r="AQ202" s="46"/>
      <c r="AR202" s="51">
        <v>1.0</v>
      </c>
      <c r="AS202" s="46"/>
      <c r="AT202" s="46"/>
      <c r="AU202" s="46"/>
      <c r="AV202" s="46"/>
      <c r="AW202" s="46"/>
      <c r="AX202" s="46"/>
      <c r="AY202" s="46"/>
      <c r="AZ202" s="46"/>
      <c r="BA202" s="46"/>
      <c r="BB202" s="46"/>
      <c r="BC202" s="46"/>
      <c r="BD202" s="46"/>
      <c r="BE202" s="46"/>
      <c r="BF202" s="46"/>
      <c r="BG202" s="46"/>
      <c r="BH202" s="46"/>
      <c r="BI202" s="46"/>
      <c r="BJ202" s="46"/>
      <c r="BK202" s="46"/>
      <c r="BL202" s="46"/>
      <c r="BM202" s="46"/>
      <c r="BN202" s="46"/>
      <c r="BO202" s="46"/>
      <c r="BP202" s="46"/>
      <c r="BQ202" s="46"/>
      <c r="BR202" s="46"/>
      <c r="BS202" s="46"/>
      <c r="BT202" s="46"/>
      <c r="BU202" s="46"/>
      <c r="BV202" s="46"/>
      <c r="BW202" s="46"/>
      <c r="BX202" s="46"/>
      <c r="BY202" s="46"/>
      <c r="BZ202" s="46"/>
      <c r="CA202" s="46"/>
      <c r="CB202" s="46"/>
      <c r="CC202" s="46"/>
      <c r="CD202" s="46"/>
      <c r="CE202" s="46"/>
      <c r="CF202" s="46"/>
      <c r="CG202" s="46"/>
      <c r="CH202" s="46"/>
      <c r="CI202" s="46"/>
      <c r="CJ202" s="46"/>
      <c r="CK202" s="46"/>
      <c r="CL202" s="46"/>
      <c r="CM202" s="46"/>
      <c r="CN202" s="46"/>
      <c r="CO202" s="46"/>
      <c r="CP202" s="46"/>
      <c r="CQ202" s="46"/>
      <c r="CR202" s="46"/>
      <c r="CS202" s="46"/>
      <c r="CT202" s="46"/>
      <c r="CU202" s="46"/>
      <c r="CV202" s="46"/>
      <c r="CW202" s="46"/>
      <c r="CX202" s="46"/>
      <c r="CY202" s="46"/>
      <c r="CZ202" s="46"/>
      <c r="DA202" s="46"/>
      <c r="DB202" s="46"/>
      <c r="DC202" s="46"/>
      <c r="DD202" s="46"/>
      <c r="DE202" s="46"/>
      <c r="DF202" s="46"/>
      <c r="DG202" s="46"/>
      <c r="DH202" s="46"/>
      <c r="DI202" s="46"/>
      <c r="DJ202" s="46"/>
      <c r="DK202" s="46"/>
      <c r="DL202" s="46"/>
      <c r="DM202" s="46"/>
      <c r="DN202" s="46"/>
      <c r="DO202" s="46"/>
      <c r="DP202" s="46"/>
      <c r="DQ202" s="46"/>
      <c r="DR202" s="46"/>
      <c r="DS202" s="46"/>
      <c r="DT202" s="46"/>
      <c r="DU202" s="46"/>
      <c r="DV202" s="46"/>
      <c r="DW202" s="46"/>
      <c r="DX202" s="46"/>
      <c r="DY202" s="46"/>
      <c r="DZ202" s="46"/>
      <c r="EA202" s="46"/>
      <c r="EB202" s="46"/>
      <c r="EC202" s="46"/>
      <c r="ED202" s="46"/>
      <c r="EE202" s="46"/>
      <c r="EF202" s="46"/>
      <c r="EG202" s="46"/>
      <c r="EH202" s="46"/>
      <c r="EI202" s="46"/>
      <c r="EJ202" s="46"/>
      <c r="EK202" s="46"/>
      <c r="EL202" s="46"/>
      <c r="EM202" s="46"/>
      <c r="EN202" s="46"/>
      <c r="EO202" s="46"/>
      <c r="EP202" s="46"/>
      <c r="EQ202" s="46"/>
      <c r="ER202" s="46"/>
      <c r="ES202" s="46"/>
      <c r="ET202" s="46"/>
      <c r="EU202" s="46"/>
      <c r="EV202" s="46"/>
      <c r="EW202" s="46"/>
      <c r="EX202" s="46"/>
      <c r="EY202" s="46"/>
      <c r="EZ202" s="46"/>
      <c r="FA202" s="35" t="s">
        <v>1034</v>
      </c>
      <c r="FB202" s="35"/>
      <c r="FC202" s="35"/>
      <c r="FD202" s="35"/>
    </row>
    <row r="203">
      <c r="A203" s="34" t="s">
        <v>1035</v>
      </c>
      <c r="B203" s="35" t="s">
        <v>485</v>
      </c>
      <c r="C203" s="49" t="s">
        <v>102</v>
      </c>
      <c r="D203" s="35" t="s">
        <v>18</v>
      </c>
      <c r="E203" s="47"/>
      <c r="F203" s="47"/>
      <c r="G203" s="35" t="s">
        <v>910</v>
      </c>
      <c r="H203" s="35" t="s">
        <v>1020</v>
      </c>
      <c r="I203" s="35" t="s">
        <v>13</v>
      </c>
      <c r="J203" s="35" t="s">
        <v>13</v>
      </c>
      <c r="K203" s="35" t="s">
        <v>96</v>
      </c>
      <c r="L203" s="35" t="s">
        <v>409</v>
      </c>
      <c r="M203" s="35" t="s">
        <v>85</v>
      </c>
      <c r="N203" s="38">
        <v>42501.0</v>
      </c>
      <c r="O203" s="38">
        <v>42501.0</v>
      </c>
      <c r="P203" s="39"/>
      <c r="Q203" s="41"/>
      <c r="R203" s="41"/>
      <c r="S203" s="41"/>
      <c r="T203" s="41">
        <f t="shared" si="391"/>
        <v>1022</v>
      </c>
      <c r="U203" s="42">
        <f t="shared" ref="U203:W203" si="418">IF(ISBLANK($A203),"",sum(AE203,AK203,AQ203,AW203,BC203,BI203,BO203,BU203,CA203,CG203,CM203,CS203,CY203,DE203,DK203,DQ203,DW203,EC203,EI203,EO203,EU203))</f>
        <v>5</v>
      </c>
      <c r="V203" s="42">
        <f t="shared" si="418"/>
        <v>0</v>
      </c>
      <c r="W203" s="42">
        <f t="shared" si="418"/>
        <v>0</v>
      </c>
      <c r="X203" s="43">
        <f t="shared" si="393"/>
        <v>5</v>
      </c>
      <c r="Y203" s="42">
        <f t="shared" ref="Y203:AA203" si="419">IF(ISBLANK($A203),"",sum(AH203,AN203,AT203,AZ203,BF203,BL203,BR203,BX203,CD203,CJ203,CP203,CV203,DB203,DH203,DN203,DT203,DZ203,EF203,EL203,ER203,EX203))</f>
        <v>5</v>
      </c>
      <c r="Z203" s="42">
        <f t="shared" si="419"/>
        <v>1</v>
      </c>
      <c r="AA203" s="42">
        <f t="shared" si="419"/>
        <v>0</v>
      </c>
      <c r="AB203" s="43">
        <f t="shared" si="395"/>
        <v>6</v>
      </c>
      <c r="AC203" s="44">
        <f t="shared" si="8"/>
        <v>1</v>
      </c>
      <c r="AD203" s="32" t="str">
        <f t="shared" si="169"/>
        <v>20+</v>
      </c>
      <c r="AE203" s="51">
        <v>1.0</v>
      </c>
      <c r="AF203" s="46"/>
      <c r="AG203" s="46"/>
      <c r="AH203" s="51">
        <v>3.0</v>
      </c>
      <c r="AI203" s="46"/>
      <c r="AJ203" s="46"/>
      <c r="AK203" s="51">
        <v>2.0</v>
      </c>
      <c r="AL203" s="46"/>
      <c r="AM203" s="46"/>
      <c r="AN203" s="46"/>
      <c r="AO203" s="46"/>
      <c r="AP203" s="46"/>
      <c r="AQ203" s="51">
        <v>2.0</v>
      </c>
      <c r="AR203" s="46"/>
      <c r="AS203" s="46"/>
      <c r="AT203" s="51">
        <v>2.0</v>
      </c>
      <c r="AU203" s="46"/>
      <c r="AV203" s="46"/>
      <c r="AW203" s="46"/>
      <c r="AX203" s="46"/>
      <c r="AY203" s="46"/>
      <c r="AZ203" s="46"/>
      <c r="BA203" s="46"/>
      <c r="BB203" s="46"/>
      <c r="BC203" s="46"/>
      <c r="BD203" s="46"/>
      <c r="BE203" s="46"/>
      <c r="BF203" s="46"/>
      <c r="BG203" s="51">
        <v>1.0</v>
      </c>
      <c r="BH203" s="46"/>
      <c r="BI203" s="46"/>
      <c r="BJ203" s="46"/>
      <c r="BK203" s="46"/>
      <c r="BL203" s="46"/>
      <c r="BM203" s="46"/>
      <c r="BN203" s="46"/>
      <c r="BO203" s="46"/>
      <c r="BP203" s="46"/>
      <c r="BQ203" s="46"/>
      <c r="BR203" s="46"/>
      <c r="BS203" s="46"/>
      <c r="BT203" s="46"/>
      <c r="BU203" s="46"/>
      <c r="BV203" s="46"/>
      <c r="BW203" s="46"/>
      <c r="BX203" s="46"/>
      <c r="BY203" s="46"/>
      <c r="BZ203" s="46"/>
      <c r="CA203" s="46"/>
      <c r="CB203" s="46"/>
      <c r="CC203" s="46"/>
      <c r="CD203" s="46"/>
      <c r="CE203" s="46"/>
      <c r="CF203" s="46"/>
      <c r="CG203" s="46"/>
      <c r="CH203" s="46"/>
      <c r="CI203" s="46"/>
      <c r="CJ203" s="46"/>
      <c r="CK203" s="46"/>
      <c r="CL203" s="46"/>
      <c r="CM203" s="46"/>
      <c r="CN203" s="46"/>
      <c r="CO203" s="46"/>
      <c r="CP203" s="46"/>
      <c r="CQ203" s="46"/>
      <c r="CR203" s="46"/>
      <c r="CS203" s="46"/>
      <c r="CT203" s="46"/>
      <c r="CU203" s="46"/>
      <c r="CV203" s="46"/>
      <c r="CW203" s="46"/>
      <c r="CX203" s="46"/>
      <c r="CY203" s="46"/>
      <c r="CZ203" s="46"/>
      <c r="DA203" s="46"/>
      <c r="DB203" s="46"/>
      <c r="DC203" s="46"/>
      <c r="DD203" s="46"/>
      <c r="DE203" s="46"/>
      <c r="DF203" s="46"/>
      <c r="DG203" s="46"/>
      <c r="DH203" s="46"/>
      <c r="DI203" s="46"/>
      <c r="DJ203" s="46"/>
      <c r="DK203" s="46"/>
      <c r="DL203" s="46"/>
      <c r="DM203" s="46"/>
      <c r="DN203" s="46"/>
      <c r="DO203" s="46"/>
      <c r="DP203" s="46"/>
      <c r="DQ203" s="46"/>
      <c r="DR203" s="46"/>
      <c r="DS203" s="46"/>
      <c r="DT203" s="46"/>
      <c r="DU203" s="46"/>
      <c r="DV203" s="46"/>
      <c r="DW203" s="46"/>
      <c r="DX203" s="46"/>
      <c r="DY203" s="46"/>
      <c r="DZ203" s="46"/>
      <c r="EA203" s="46"/>
      <c r="EB203" s="46"/>
      <c r="EC203" s="46"/>
      <c r="ED203" s="46"/>
      <c r="EE203" s="46"/>
      <c r="EF203" s="46"/>
      <c r="EG203" s="46"/>
      <c r="EH203" s="46"/>
      <c r="EI203" s="46"/>
      <c r="EJ203" s="46"/>
      <c r="EK203" s="46"/>
      <c r="EL203" s="46"/>
      <c r="EM203" s="46"/>
      <c r="EN203" s="46"/>
      <c r="EO203" s="46"/>
      <c r="EP203" s="46"/>
      <c r="EQ203" s="46"/>
      <c r="ER203" s="46"/>
      <c r="ES203" s="46"/>
      <c r="ET203" s="46"/>
      <c r="EU203" s="46"/>
      <c r="EV203" s="46"/>
      <c r="EW203" s="46"/>
      <c r="EX203" s="46"/>
      <c r="EY203" s="46"/>
      <c r="EZ203" s="46"/>
      <c r="FA203" s="35" t="s">
        <v>1036</v>
      </c>
      <c r="FB203" s="35"/>
      <c r="FC203" s="35"/>
      <c r="FD203" s="35"/>
    </row>
    <row r="204">
      <c r="A204" s="34" t="s">
        <v>1037</v>
      </c>
      <c r="B204" s="35" t="s">
        <v>412</v>
      </c>
      <c r="C204" s="49" t="s">
        <v>82</v>
      </c>
      <c r="D204" s="35" t="s">
        <v>18</v>
      </c>
      <c r="E204" s="47"/>
      <c r="F204" s="47"/>
      <c r="G204" s="35" t="s">
        <v>1038</v>
      </c>
      <c r="H204" s="35" t="s">
        <v>779</v>
      </c>
      <c r="I204" s="35" t="s">
        <v>13</v>
      </c>
      <c r="J204" s="35" t="s">
        <v>13</v>
      </c>
      <c r="K204" s="35" t="s">
        <v>96</v>
      </c>
      <c r="L204" s="35" t="s">
        <v>409</v>
      </c>
      <c r="M204" s="35" t="s">
        <v>85</v>
      </c>
      <c r="N204" s="62">
        <v>42521.0</v>
      </c>
      <c r="O204" s="62">
        <v>42521.0</v>
      </c>
      <c r="P204" s="39"/>
      <c r="Q204" s="41"/>
      <c r="R204" s="41"/>
      <c r="S204" s="41"/>
      <c r="T204" s="41">
        <f t="shared" si="391"/>
        <v>1002</v>
      </c>
      <c r="U204" s="42">
        <f t="shared" ref="U204:W204" si="420">IF(ISBLANK($A204),"",sum(AE204,AK204,AQ204,AW204,BC204,BI204,BO204,BU204,CA204,CG204,CM204,CS204,CY204,DE204,DK204,DQ204,DW204,EC204,EI204,EO204,EU204))</f>
        <v>1</v>
      </c>
      <c r="V204" s="42">
        <f t="shared" si="420"/>
        <v>3</v>
      </c>
      <c r="W204" s="42">
        <f t="shared" si="420"/>
        <v>0</v>
      </c>
      <c r="X204" s="43">
        <f t="shared" si="393"/>
        <v>4</v>
      </c>
      <c r="Y204" s="42">
        <f t="shared" ref="Y204:AA204" si="421">IF(ISBLANK($A204),"",sum(AH204,AN204,AT204,AZ204,BF204,BL204,BR204,BX204,CD204,CJ204,CP204,CV204,DB204,DH204,DN204,DT204,DZ204,EF204,EL204,ER204,EX204))</f>
        <v>0</v>
      </c>
      <c r="Z204" s="42">
        <f t="shared" si="421"/>
        <v>0</v>
      </c>
      <c r="AA204" s="42">
        <f t="shared" si="421"/>
        <v>1</v>
      </c>
      <c r="AB204" s="43">
        <f t="shared" si="395"/>
        <v>1</v>
      </c>
      <c r="AC204" s="44">
        <f t="shared" si="8"/>
        <v>0</v>
      </c>
      <c r="AD204" s="32" t="str">
        <f t="shared" si="169"/>
        <v>20+</v>
      </c>
      <c r="AE204" s="46"/>
      <c r="AF204" s="46"/>
      <c r="AG204" s="46"/>
      <c r="AH204" s="46"/>
      <c r="AI204" s="46"/>
      <c r="AJ204" s="46"/>
      <c r="AK204" s="46"/>
      <c r="AL204" s="51">
        <v>1.0</v>
      </c>
      <c r="AM204" s="46"/>
      <c r="AN204" s="46"/>
      <c r="AO204" s="46"/>
      <c r="AP204" s="51">
        <v>1.0</v>
      </c>
      <c r="AQ204" s="51">
        <v>1.0</v>
      </c>
      <c r="AR204" s="51">
        <v>2.0</v>
      </c>
      <c r="AS204" s="46"/>
      <c r="AT204" s="46"/>
      <c r="AU204" s="46"/>
      <c r="AV204" s="46"/>
      <c r="AW204" s="46"/>
      <c r="AX204" s="46"/>
      <c r="AY204" s="46"/>
      <c r="AZ204" s="46"/>
      <c r="BA204" s="46"/>
      <c r="BB204" s="46"/>
      <c r="BC204" s="46"/>
      <c r="BD204" s="46"/>
      <c r="BE204" s="46"/>
      <c r="BF204" s="46"/>
      <c r="BG204" s="46"/>
      <c r="BH204" s="46"/>
      <c r="BI204" s="46"/>
      <c r="BJ204" s="46"/>
      <c r="BK204" s="46"/>
      <c r="BL204" s="46"/>
      <c r="BM204" s="46"/>
      <c r="BN204" s="46"/>
      <c r="BO204" s="46"/>
      <c r="BP204" s="46"/>
      <c r="BQ204" s="46"/>
      <c r="BR204" s="46"/>
      <c r="BS204" s="46"/>
      <c r="BT204" s="46"/>
      <c r="BU204" s="46"/>
      <c r="BV204" s="46"/>
      <c r="BW204" s="46"/>
      <c r="BX204" s="46"/>
      <c r="BY204" s="46"/>
      <c r="BZ204" s="46"/>
      <c r="CA204" s="46"/>
      <c r="CB204" s="46"/>
      <c r="CC204" s="46"/>
      <c r="CD204" s="46"/>
      <c r="CE204" s="46"/>
      <c r="CF204" s="46"/>
      <c r="CG204" s="46"/>
      <c r="CH204" s="46"/>
      <c r="CI204" s="46"/>
      <c r="CJ204" s="46"/>
      <c r="CK204" s="46"/>
      <c r="CL204" s="46"/>
      <c r="CM204" s="46"/>
      <c r="CN204" s="46"/>
      <c r="CO204" s="46"/>
      <c r="CP204" s="46"/>
      <c r="CQ204" s="46"/>
      <c r="CR204" s="46"/>
      <c r="CS204" s="46"/>
      <c r="CT204" s="46"/>
      <c r="CU204" s="46"/>
      <c r="CV204" s="46"/>
      <c r="CW204" s="46"/>
      <c r="CX204" s="46"/>
      <c r="CY204" s="46"/>
      <c r="CZ204" s="46"/>
      <c r="DA204" s="46"/>
      <c r="DB204" s="46"/>
      <c r="DC204" s="46"/>
      <c r="DD204" s="46"/>
      <c r="DE204" s="46"/>
      <c r="DF204" s="46"/>
      <c r="DG204" s="46"/>
      <c r="DH204" s="46"/>
      <c r="DI204" s="46"/>
      <c r="DJ204" s="46"/>
      <c r="DK204" s="46"/>
      <c r="DL204" s="46"/>
      <c r="DM204" s="46"/>
      <c r="DN204" s="46"/>
      <c r="DO204" s="46"/>
      <c r="DP204" s="46"/>
      <c r="DQ204" s="46"/>
      <c r="DR204" s="46"/>
      <c r="DS204" s="46"/>
      <c r="DT204" s="46"/>
      <c r="DU204" s="46"/>
      <c r="DV204" s="46"/>
      <c r="DW204" s="46"/>
      <c r="DX204" s="46"/>
      <c r="DY204" s="46"/>
      <c r="DZ204" s="46"/>
      <c r="EA204" s="46"/>
      <c r="EB204" s="46"/>
      <c r="EC204" s="46"/>
      <c r="ED204" s="46"/>
      <c r="EE204" s="46"/>
      <c r="EF204" s="46"/>
      <c r="EG204" s="46"/>
      <c r="EH204" s="46"/>
      <c r="EI204" s="46"/>
      <c r="EJ204" s="46"/>
      <c r="EK204" s="46"/>
      <c r="EL204" s="46"/>
      <c r="EM204" s="46"/>
      <c r="EN204" s="46"/>
      <c r="EO204" s="46"/>
      <c r="EP204" s="46"/>
      <c r="EQ204" s="46"/>
      <c r="ER204" s="46"/>
      <c r="ES204" s="46"/>
      <c r="ET204" s="46"/>
      <c r="EU204" s="46"/>
      <c r="EV204" s="46"/>
      <c r="EW204" s="46"/>
      <c r="EX204" s="46"/>
      <c r="EY204" s="46"/>
      <c r="EZ204" s="46"/>
      <c r="FA204" s="35" t="s">
        <v>1039</v>
      </c>
      <c r="FB204" s="35"/>
      <c r="FC204" s="35"/>
      <c r="FD204" s="35"/>
    </row>
    <row r="205">
      <c r="A205" s="63" t="s">
        <v>1040</v>
      </c>
      <c r="B205" s="64" t="s">
        <v>1041</v>
      </c>
      <c r="C205" s="65" t="s">
        <v>104</v>
      </c>
      <c r="D205" s="64" t="s">
        <v>10</v>
      </c>
      <c r="E205" s="64" t="s">
        <v>12</v>
      </c>
      <c r="F205" s="64" t="s">
        <v>277</v>
      </c>
      <c r="G205" s="64" t="s">
        <v>1042</v>
      </c>
      <c r="H205" s="64" t="s">
        <v>278</v>
      </c>
      <c r="I205" s="64" t="s">
        <v>23</v>
      </c>
      <c r="J205" s="64" t="s">
        <v>14</v>
      </c>
      <c r="K205" s="64" t="s">
        <v>14</v>
      </c>
      <c r="L205" s="64" t="s">
        <v>1043</v>
      </c>
      <c r="M205" s="64" t="s">
        <v>50</v>
      </c>
      <c r="N205" s="66">
        <v>41850.0</v>
      </c>
      <c r="O205" s="66">
        <v>41873.0</v>
      </c>
      <c r="P205" s="67"/>
      <c r="Q205" s="68">
        <v>41913.0</v>
      </c>
      <c r="R205" s="67"/>
      <c r="S205" s="67"/>
      <c r="T205" s="69">
        <f t="shared" si="391"/>
        <v>1673</v>
      </c>
      <c r="U205" s="70">
        <f>IF(ISBLANK($A205),"",sum(AE205,AK205,AQ205,AK205,AQ205,AW205,BC205,BI205,BO205,BU205,CA205,CG205,CM205,CS205,CY205,DE205,DK205,DQ205,DW205,EO205,EU205))</f>
        <v>3</v>
      </c>
      <c r="V205" s="70">
        <f t="shared" ref="V205:W205" si="422">IF(ISBLANK($A205),"",sum(AF205,AL205,AR205,AL205,AR205,AX205,BD205,BJ205,BP205,BV205,CB205,CH205,CN205,CT205,CZ205,DF205,DL205,DR205,EJ205,EP205,EV205))</f>
        <v>1</v>
      </c>
      <c r="W205" s="70">
        <f t="shared" si="422"/>
        <v>0</v>
      </c>
      <c r="X205" s="71">
        <f t="shared" si="393"/>
        <v>4</v>
      </c>
      <c r="Y205" s="70">
        <f t="shared" ref="Y205:AA205" si="423">IF(ISBLANK($A205),"",sum(AH205,AN205,AT205,AN205,AT205,AZ205,BF205,BL205,BR205,BX205,CD205,CJ205,CP205,CV205,DB205,DH205,DN205,DT205,EL205,ER205,EX205))</f>
        <v>3</v>
      </c>
      <c r="Z205" s="70">
        <f t="shared" si="423"/>
        <v>5</v>
      </c>
      <c r="AA205" s="70">
        <f t="shared" si="423"/>
        <v>0</v>
      </c>
      <c r="AB205" s="71">
        <f t="shared" si="395"/>
        <v>8</v>
      </c>
      <c r="AC205" s="72">
        <f t="shared" si="8"/>
        <v>0.75</v>
      </c>
      <c r="AD205" s="73" t="str">
        <f t="shared" ref="AD205:AD431" si="426">IF( N205="" , "", IF( (TODAY()-N205)/7 &gt; 20 , "20+", ROUNDUP((TODAY()-N205)/7 ,0)))</f>
        <v>20+</v>
      </c>
      <c r="AE205" s="67"/>
      <c r="AF205" s="67"/>
      <c r="AG205" s="67"/>
      <c r="AH205" s="67"/>
      <c r="AI205" s="67"/>
      <c r="AJ205" s="67"/>
      <c r="AK205" s="74">
        <v>1.0</v>
      </c>
      <c r="AL205" s="67"/>
      <c r="AM205" s="67"/>
      <c r="AN205" s="67"/>
      <c r="AO205" s="67"/>
      <c r="AP205" s="67"/>
      <c r="AQ205" s="67"/>
      <c r="AR205" s="67"/>
      <c r="AS205" s="67"/>
      <c r="AT205" s="67"/>
      <c r="AU205" s="67"/>
      <c r="AV205" s="67"/>
      <c r="AW205" s="74">
        <v>1.0</v>
      </c>
      <c r="AX205" s="67"/>
      <c r="AY205" s="67"/>
      <c r="AZ205" s="74">
        <v>1.0</v>
      </c>
      <c r="BA205" s="74">
        <v>1.0</v>
      </c>
      <c r="BB205" s="67"/>
      <c r="BC205" s="67"/>
      <c r="BD205" s="67"/>
      <c r="BE205" s="67"/>
      <c r="BF205" s="67"/>
      <c r="BG205" s="67"/>
      <c r="BH205" s="67"/>
      <c r="BI205" s="67"/>
      <c r="BJ205" s="74">
        <v>1.0</v>
      </c>
      <c r="BK205" s="67"/>
      <c r="BL205" s="74">
        <v>2.0</v>
      </c>
      <c r="BM205" s="74">
        <v>3.0</v>
      </c>
      <c r="BN205" s="67"/>
      <c r="BO205" s="67"/>
      <c r="BP205" s="67"/>
      <c r="BQ205" s="67"/>
      <c r="BR205" s="67"/>
      <c r="BS205" s="74">
        <v>1.0</v>
      </c>
      <c r="BT205" s="67"/>
      <c r="BU205" s="67"/>
      <c r="BV205" s="67"/>
      <c r="BW205" s="67"/>
      <c r="BX205" s="67"/>
      <c r="BY205" s="67"/>
      <c r="BZ205" s="67"/>
      <c r="CA205" s="67"/>
      <c r="CB205" s="67"/>
      <c r="CC205" s="67"/>
      <c r="CD205" s="67"/>
      <c r="CE205" s="67"/>
      <c r="CF205" s="67"/>
      <c r="CG205" s="67"/>
      <c r="CH205" s="67"/>
      <c r="CI205" s="67"/>
      <c r="CJ205" s="67"/>
      <c r="CK205" s="67"/>
      <c r="CL205" s="67"/>
      <c r="CM205" s="67"/>
      <c r="CN205" s="67"/>
      <c r="CO205" s="67"/>
      <c r="CP205" s="67"/>
      <c r="CQ205" s="67"/>
      <c r="CR205" s="67"/>
      <c r="CS205" s="67"/>
      <c r="CT205" s="67"/>
      <c r="CU205" s="67"/>
      <c r="CV205" s="67"/>
      <c r="CW205" s="67"/>
      <c r="CX205" s="67"/>
      <c r="CY205" s="67"/>
      <c r="CZ205" s="67"/>
      <c r="DA205" s="67"/>
      <c r="DB205" s="67"/>
      <c r="DC205" s="67"/>
      <c r="DD205" s="67"/>
      <c r="DE205" s="67"/>
      <c r="DF205" s="67"/>
      <c r="DG205" s="67"/>
      <c r="DH205" s="67"/>
      <c r="DI205" s="67"/>
      <c r="DJ205" s="67"/>
      <c r="DK205" s="67"/>
      <c r="DL205" s="67"/>
      <c r="DM205" s="67"/>
      <c r="DN205" s="67"/>
      <c r="DO205" s="67"/>
      <c r="DP205" s="67"/>
      <c r="DQ205" s="67"/>
      <c r="DR205" s="67"/>
      <c r="DS205" s="67"/>
      <c r="DT205" s="67"/>
      <c r="DU205" s="67"/>
      <c r="DV205" s="67"/>
      <c r="DW205" s="67"/>
      <c r="DX205" s="75"/>
      <c r="DY205" s="75"/>
      <c r="DZ205" s="75"/>
      <c r="EA205" s="75"/>
      <c r="EB205" s="75"/>
      <c r="EC205" s="75"/>
      <c r="ED205" s="75"/>
      <c r="EE205" s="75"/>
      <c r="EF205" s="75"/>
      <c r="EG205" s="75"/>
      <c r="EH205" s="75"/>
      <c r="EI205" s="75"/>
      <c r="EJ205" s="67"/>
      <c r="EK205" s="67"/>
      <c r="EL205" s="67"/>
      <c r="EM205" s="67"/>
      <c r="EN205" s="67"/>
      <c r="EO205" s="67"/>
      <c r="EP205" s="67"/>
      <c r="EQ205" s="67"/>
      <c r="ER205" s="67"/>
      <c r="ES205" s="67"/>
      <c r="ET205" s="67"/>
      <c r="EU205" s="76"/>
      <c r="EV205" s="76"/>
      <c r="EW205" s="76"/>
      <c r="EX205" s="76"/>
      <c r="EY205" s="76"/>
      <c r="EZ205" s="76"/>
      <c r="FA205" s="64" t="s">
        <v>1044</v>
      </c>
      <c r="FB205" s="64"/>
      <c r="FC205" s="64"/>
      <c r="FD205" s="64"/>
    </row>
    <row r="206">
      <c r="A206" s="63" t="s">
        <v>1045</v>
      </c>
      <c r="B206" s="64" t="s">
        <v>1046</v>
      </c>
      <c r="C206" s="65" t="s">
        <v>104</v>
      </c>
      <c r="D206" s="64" t="s">
        <v>10</v>
      </c>
      <c r="E206" s="64" t="s">
        <v>12</v>
      </c>
      <c r="F206" s="64" t="s">
        <v>277</v>
      </c>
      <c r="G206" s="64" t="s">
        <v>1042</v>
      </c>
      <c r="H206" s="64" t="s">
        <v>278</v>
      </c>
      <c r="I206" s="64" t="s">
        <v>23</v>
      </c>
      <c r="J206" s="64" t="s">
        <v>14</v>
      </c>
      <c r="K206" s="64" t="s">
        <v>14</v>
      </c>
      <c r="L206" s="64" t="s">
        <v>1043</v>
      </c>
      <c r="M206" s="64" t="s">
        <v>50</v>
      </c>
      <c r="N206" s="66">
        <v>41850.0</v>
      </c>
      <c r="O206" s="66">
        <v>41873.0</v>
      </c>
      <c r="P206" s="67"/>
      <c r="Q206" s="68">
        <v>41913.0</v>
      </c>
      <c r="R206" s="67"/>
      <c r="S206" s="67"/>
      <c r="T206" s="69">
        <f t="shared" si="391"/>
        <v>1673</v>
      </c>
      <c r="U206" s="70">
        <f t="shared" ref="U206:W206" si="424">IF(ISBLANK($A206),"",sum(AE206,AK206,AQ206,AW206,BC206,BI206,BO206,BU206,CA206,CG206,CM206,CS206,CY206,DE206,DK206,DQ206,DW206,EC206,EI206,EO206,EU206))</f>
        <v>3</v>
      </c>
      <c r="V206" s="70">
        <f t="shared" si="424"/>
        <v>1</v>
      </c>
      <c r="W206" s="70">
        <f t="shared" si="424"/>
        <v>0</v>
      </c>
      <c r="X206" s="71">
        <f t="shared" si="393"/>
        <v>4</v>
      </c>
      <c r="Y206" s="70">
        <f t="shared" ref="Y206:AA206" si="425">IF(ISBLANK($A206),"",sum(AH206,AN206,AT206,AZ206,BF206,BL206,BR206,BX206,CD206,CJ206,CP206,CV206,DB206,DH206,DN206,DT206,DZ206,EF206,EL206,ER206,EX206))</f>
        <v>3</v>
      </c>
      <c r="Z206" s="70">
        <f t="shared" si="425"/>
        <v>3</v>
      </c>
      <c r="AA206" s="70">
        <f t="shared" si="425"/>
        <v>0</v>
      </c>
      <c r="AB206" s="71">
        <f t="shared" si="395"/>
        <v>6</v>
      </c>
      <c r="AC206" s="72">
        <f t="shared" si="8"/>
        <v>0.75</v>
      </c>
      <c r="AD206" s="73" t="str">
        <f t="shared" si="426"/>
        <v>20+</v>
      </c>
      <c r="AE206" s="74">
        <v>1.0</v>
      </c>
      <c r="AF206" s="67"/>
      <c r="AG206" s="67"/>
      <c r="AH206" s="67"/>
      <c r="AI206" s="67"/>
      <c r="AJ206" s="67"/>
      <c r="AK206" s="67"/>
      <c r="AL206" s="67"/>
      <c r="AM206" s="67"/>
      <c r="AN206" s="74">
        <v>1.0</v>
      </c>
      <c r="AO206" s="74">
        <v>1.0</v>
      </c>
      <c r="AP206" s="67"/>
      <c r="AQ206" s="67"/>
      <c r="AR206" s="67"/>
      <c r="AS206" s="67"/>
      <c r="AT206" s="67"/>
      <c r="AU206" s="67"/>
      <c r="AV206" s="67"/>
      <c r="AW206" s="74">
        <v>1.0</v>
      </c>
      <c r="AX206" s="67"/>
      <c r="AY206" s="67"/>
      <c r="AZ206" s="67"/>
      <c r="BA206" s="67"/>
      <c r="BB206" s="67"/>
      <c r="BC206" s="67"/>
      <c r="BD206" s="67"/>
      <c r="BE206" s="67"/>
      <c r="BF206" s="74">
        <v>1.0</v>
      </c>
      <c r="BG206" s="74">
        <v>1.0</v>
      </c>
      <c r="BH206" s="67"/>
      <c r="BI206" s="74">
        <v>1.0</v>
      </c>
      <c r="BJ206" s="67"/>
      <c r="BK206" s="67"/>
      <c r="BL206" s="67"/>
      <c r="BM206" s="67"/>
      <c r="BN206" s="67"/>
      <c r="BO206" s="67"/>
      <c r="BP206" s="74">
        <v>1.0</v>
      </c>
      <c r="BQ206" s="67"/>
      <c r="BR206" s="74">
        <v>1.0</v>
      </c>
      <c r="BS206" s="74">
        <v>1.0</v>
      </c>
      <c r="BT206" s="67"/>
      <c r="BU206" s="67"/>
      <c r="BV206" s="67"/>
      <c r="BW206" s="67"/>
      <c r="BX206" s="67"/>
      <c r="BY206" s="67"/>
      <c r="BZ206" s="67"/>
      <c r="CA206" s="67"/>
      <c r="CB206" s="67"/>
      <c r="CC206" s="67"/>
      <c r="CD206" s="67"/>
      <c r="CE206" s="67"/>
      <c r="CF206" s="67"/>
      <c r="CG206" s="67"/>
      <c r="CH206" s="67"/>
      <c r="CI206" s="67"/>
      <c r="CJ206" s="67"/>
      <c r="CK206" s="67"/>
      <c r="CL206" s="67"/>
      <c r="CM206" s="67"/>
      <c r="CN206" s="67"/>
      <c r="CO206" s="67"/>
      <c r="CP206" s="67"/>
      <c r="CQ206" s="67"/>
      <c r="CR206" s="67"/>
      <c r="CS206" s="67"/>
      <c r="CT206" s="67"/>
      <c r="CU206" s="67"/>
      <c r="CV206" s="67"/>
      <c r="CW206" s="67"/>
      <c r="CX206" s="67"/>
      <c r="CY206" s="67"/>
      <c r="CZ206" s="67"/>
      <c r="DA206" s="67"/>
      <c r="DB206" s="67"/>
      <c r="DC206" s="67"/>
      <c r="DD206" s="67"/>
      <c r="DE206" s="67"/>
      <c r="DF206" s="67"/>
      <c r="DG206" s="67"/>
      <c r="DH206" s="67"/>
      <c r="DI206" s="67"/>
      <c r="DJ206" s="67"/>
      <c r="DK206" s="67"/>
      <c r="DL206" s="67"/>
      <c r="DM206" s="67"/>
      <c r="DN206" s="67"/>
      <c r="DO206" s="67"/>
      <c r="DP206" s="67"/>
      <c r="DQ206" s="67"/>
      <c r="DR206" s="67"/>
      <c r="DS206" s="67"/>
      <c r="DT206" s="67"/>
      <c r="DU206" s="67"/>
      <c r="DV206" s="67"/>
      <c r="DW206" s="67"/>
      <c r="DX206" s="67"/>
      <c r="DY206" s="67"/>
      <c r="DZ206" s="67"/>
      <c r="EA206" s="67"/>
      <c r="EB206" s="67"/>
      <c r="EC206" s="67"/>
      <c r="ED206" s="67"/>
      <c r="EE206" s="67"/>
      <c r="EF206" s="67"/>
      <c r="EG206" s="67"/>
      <c r="EH206" s="67"/>
      <c r="EI206" s="67"/>
      <c r="EJ206" s="67"/>
      <c r="EK206" s="67"/>
      <c r="EL206" s="67"/>
      <c r="EM206" s="67"/>
      <c r="EN206" s="67"/>
      <c r="EO206" s="67"/>
      <c r="EP206" s="67"/>
      <c r="EQ206" s="67"/>
      <c r="ER206" s="67"/>
      <c r="ES206" s="67"/>
      <c r="ET206" s="67"/>
      <c r="EU206" s="76"/>
      <c r="EV206" s="76"/>
      <c r="EW206" s="76"/>
      <c r="EX206" s="76"/>
      <c r="EY206" s="76"/>
      <c r="EZ206" s="76"/>
      <c r="FA206" s="64" t="s">
        <v>1047</v>
      </c>
      <c r="FB206" s="64"/>
      <c r="FC206" s="64"/>
      <c r="FD206" s="64"/>
    </row>
    <row r="207">
      <c r="A207" s="77" t="s">
        <v>1048</v>
      </c>
      <c r="B207" s="78" t="s">
        <v>1049</v>
      </c>
      <c r="C207" s="79" t="s">
        <v>100</v>
      </c>
      <c r="D207" s="78" t="s">
        <v>10</v>
      </c>
      <c r="E207" s="78" t="s">
        <v>12</v>
      </c>
      <c r="F207" s="78" t="s">
        <v>283</v>
      </c>
      <c r="G207" s="78" t="s">
        <v>1050</v>
      </c>
      <c r="H207" s="78" t="s">
        <v>952</v>
      </c>
      <c r="I207" s="78" t="s">
        <v>23</v>
      </c>
      <c r="J207" s="78" t="s">
        <v>14</v>
      </c>
      <c r="K207" s="78" t="s">
        <v>1051</v>
      </c>
      <c r="L207" s="78" t="s">
        <v>953</v>
      </c>
      <c r="M207" s="78" t="s">
        <v>50</v>
      </c>
      <c r="N207" s="80">
        <v>42257.0</v>
      </c>
      <c r="O207" s="81"/>
      <c r="P207" s="81"/>
      <c r="Q207" s="81"/>
      <c r="R207" s="81"/>
      <c r="S207" s="81"/>
      <c r="T207" s="82">
        <f t="shared" si="391"/>
        <v>1266</v>
      </c>
      <c r="U207" s="83">
        <f t="shared" ref="U207:W207" si="427">IF(ISBLANK($A207),"",sum(AE207,AK207,AQ207,AW207,BC207,BI207,BO207,BU207,CA207,CG207,CM207,CS207,CY207,DE207,DK207,DQ207,DW207,EC207,EI207,EO207,EU207))</f>
        <v>6</v>
      </c>
      <c r="V207" s="83">
        <f t="shared" si="427"/>
        <v>0</v>
      </c>
      <c r="W207" s="83">
        <f t="shared" si="427"/>
        <v>0</v>
      </c>
      <c r="X207" s="84">
        <f t="shared" si="393"/>
        <v>6</v>
      </c>
      <c r="Y207" s="83">
        <f t="shared" ref="Y207:AA207" si="428">IF(ISBLANK($A207),"",sum(AH207,AN207,AT207,AZ207,BF207,BL207,BR207,BX207,CD207,CJ207,CP207,CV207,DB207,DH207,DN207,DT207,DZ207,EF207,EL207,ER207,EX207))</f>
        <v>5</v>
      </c>
      <c r="Z207" s="83">
        <f t="shared" si="428"/>
        <v>0</v>
      </c>
      <c r="AA207" s="83">
        <f t="shared" si="428"/>
        <v>0</v>
      </c>
      <c r="AB207" s="84">
        <f t="shared" si="395"/>
        <v>5</v>
      </c>
      <c r="AC207" s="85">
        <f t="shared" si="8"/>
        <v>0.8333333333</v>
      </c>
      <c r="AD207" s="73" t="str">
        <f t="shared" si="426"/>
        <v>20+</v>
      </c>
      <c r="AE207" s="86">
        <v>3.0</v>
      </c>
      <c r="AF207" s="81"/>
      <c r="AG207" s="81"/>
      <c r="AH207" s="81"/>
      <c r="AI207" s="81"/>
      <c r="AJ207" s="81"/>
      <c r="AK207" s="86">
        <v>3.0</v>
      </c>
      <c r="AL207" s="81"/>
      <c r="AM207" s="81"/>
      <c r="AN207" s="86">
        <v>5.0</v>
      </c>
      <c r="AO207" s="81"/>
      <c r="AP207" s="81"/>
      <c r="AQ207" s="81"/>
      <c r="AR207" s="81"/>
      <c r="AS207" s="81"/>
      <c r="AT207" s="81"/>
      <c r="AU207" s="81"/>
      <c r="AV207" s="81"/>
      <c r="AW207" s="81"/>
      <c r="AX207" s="81"/>
      <c r="AY207" s="81"/>
      <c r="AZ207" s="81"/>
      <c r="BA207" s="81"/>
      <c r="BB207" s="81"/>
      <c r="BC207" s="81"/>
      <c r="BD207" s="81"/>
      <c r="BE207" s="81"/>
      <c r="BF207" s="81"/>
      <c r="BG207" s="81"/>
      <c r="BH207" s="81"/>
      <c r="BI207" s="81"/>
      <c r="BJ207" s="81"/>
      <c r="BK207" s="81"/>
      <c r="BL207" s="81"/>
      <c r="BM207" s="81"/>
      <c r="BN207" s="81"/>
      <c r="BO207" s="81"/>
      <c r="BP207" s="81"/>
      <c r="BQ207" s="81"/>
      <c r="BR207" s="81"/>
      <c r="BS207" s="81"/>
      <c r="BT207" s="81"/>
      <c r="BU207" s="81"/>
      <c r="BV207" s="81"/>
      <c r="BW207" s="81"/>
      <c r="BX207" s="81"/>
      <c r="BY207" s="81"/>
      <c r="BZ207" s="81"/>
      <c r="CA207" s="81"/>
      <c r="CB207" s="81"/>
      <c r="CC207" s="81"/>
      <c r="CD207" s="81"/>
      <c r="CE207" s="81"/>
      <c r="CF207" s="81"/>
      <c r="CG207" s="81"/>
      <c r="CH207" s="81"/>
      <c r="CI207" s="81"/>
      <c r="CJ207" s="81"/>
      <c r="CK207" s="81"/>
      <c r="CL207" s="81"/>
      <c r="CM207" s="81"/>
      <c r="CN207" s="81"/>
      <c r="CO207" s="81"/>
      <c r="CP207" s="81"/>
      <c r="CQ207" s="81"/>
      <c r="CR207" s="81"/>
      <c r="CS207" s="81"/>
      <c r="CT207" s="81"/>
      <c r="CU207" s="81"/>
      <c r="CV207" s="81"/>
      <c r="CW207" s="81"/>
      <c r="CX207" s="81"/>
      <c r="CY207" s="81"/>
      <c r="CZ207" s="81"/>
      <c r="DA207" s="81"/>
      <c r="DB207" s="81"/>
      <c r="DC207" s="81"/>
      <c r="DD207" s="81"/>
      <c r="DE207" s="81"/>
      <c r="DF207" s="81"/>
      <c r="DG207" s="81"/>
      <c r="DH207" s="81"/>
      <c r="DI207" s="81"/>
      <c r="DJ207" s="81"/>
      <c r="DK207" s="81"/>
      <c r="DL207" s="81"/>
      <c r="DM207" s="81"/>
      <c r="DN207" s="81"/>
      <c r="DO207" s="81"/>
      <c r="DP207" s="81"/>
      <c r="DQ207" s="81"/>
      <c r="DR207" s="81"/>
      <c r="DS207" s="81"/>
      <c r="DT207" s="81"/>
      <c r="DU207" s="81"/>
      <c r="DV207" s="81"/>
      <c r="DW207" s="81"/>
      <c r="DX207" s="81"/>
      <c r="DY207" s="81"/>
      <c r="DZ207" s="81"/>
      <c r="EA207" s="81"/>
      <c r="EB207" s="81"/>
      <c r="EC207" s="81"/>
      <c r="ED207" s="81"/>
      <c r="EE207" s="81"/>
      <c r="EF207" s="81"/>
      <c r="EG207" s="81"/>
      <c r="EH207" s="81"/>
      <c r="EI207" s="81"/>
      <c r="EJ207" s="81"/>
      <c r="EK207" s="81"/>
      <c r="EL207" s="81"/>
      <c r="EM207" s="81"/>
      <c r="EN207" s="81"/>
      <c r="EO207" s="81"/>
      <c r="EP207" s="81"/>
      <c r="EQ207" s="81"/>
      <c r="ER207" s="81"/>
      <c r="ES207" s="81"/>
      <c r="ET207" s="81"/>
      <c r="EU207" s="76"/>
      <c r="EV207" s="76"/>
      <c r="EW207" s="76"/>
      <c r="EX207" s="76"/>
      <c r="EY207" s="76"/>
      <c r="EZ207" s="76"/>
      <c r="FA207" s="78" t="s">
        <v>1052</v>
      </c>
      <c r="FB207" s="78"/>
      <c r="FC207" s="78"/>
      <c r="FD207" s="78"/>
    </row>
    <row r="208">
      <c r="A208" s="77" t="s">
        <v>1053</v>
      </c>
      <c r="B208" s="78" t="s">
        <v>1054</v>
      </c>
      <c r="C208" s="79" t="s">
        <v>8</v>
      </c>
      <c r="D208" s="78" t="s">
        <v>10</v>
      </c>
      <c r="E208" s="78" t="s">
        <v>12</v>
      </c>
      <c r="F208" s="78" t="s">
        <v>283</v>
      </c>
      <c r="G208" s="78" t="s">
        <v>1055</v>
      </c>
      <c r="H208" s="78" t="s">
        <v>1056</v>
      </c>
      <c r="I208" s="78" t="s">
        <v>23</v>
      </c>
      <c r="J208" s="78" t="s">
        <v>14</v>
      </c>
      <c r="K208" s="78" t="s">
        <v>1051</v>
      </c>
      <c r="L208" s="78" t="s">
        <v>738</v>
      </c>
      <c r="M208" s="78" t="s">
        <v>88</v>
      </c>
      <c r="N208" s="80">
        <v>42213.0</v>
      </c>
      <c r="O208" s="80">
        <v>42213.0</v>
      </c>
      <c r="P208" s="81"/>
      <c r="Q208" s="81"/>
      <c r="R208" s="81"/>
      <c r="S208" s="81"/>
      <c r="T208" s="82">
        <f t="shared" si="391"/>
        <v>1310</v>
      </c>
      <c r="U208" s="83">
        <f t="shared" ref="U208:W208" si="429">IF(ISBLANK($A208),"",sum(AE208,AK208,AQ208,AW208,BC208,BI208,BO208,BU208,CA208,CG208,CM208,CS208,CY208,DE208,DK208,DQ208,DW208,EC208,EI208,EO208,EU208))</f>
        <v>9</v>
      </c>
      <c r="V208" s="83">
        <f t="shared" si="429"/>
        <v>3</v>
      </c>
      <c r="W208" s="83">
        <f t="shared" si="429"/>
        <v>0</v>
      </c>
      <c r="X208" s="84">
        <f t="shared" si="393"/>
        <v>12</v>
      </c>
      <c r="Y208" s="83">
        <f t="shared" ref="Y208:AA208" si="430">IF(ISBLANK($A208),"",sum(AH208,AN208,AT208,AZ208,BF208,BL208,BR208,BX208,CD208,CJ208,CP208,CV208,DB208,DH208,DN208,DT208,DZ208,EF208,EL208,ER208,EX208))</f>
        <v>7</v>
      </c>
      <c r="Z208" s="83">
        <f t="shared" si="430"/>
        <v>4</v>
      </c>
      <c r="AA208" s="83">
        <f t="shared" si="430"/>
        <v>0</v>
      </c>
      <c r="AB208" s="84">
        <f t="shared" si="395"/>
        <v>11</v>
      </c>
      <c r="AC208" s="85">
        <f t="shared" si="8"/>
        <v>0.5833333333</v>
      </c>
      <c r="AD208" s="73" t="str">
        <f t="shared" si="426"/>
        <v>20+</v>
      </c>
      <c r="AE208" s="86">
        <v>1.0</v>
      </c>
      <c r="AF208" s="81"/>
      <c r="AG208" s="81"/>
      <c r="AH208" s="81"/>
      <c r="AI208" s="81"/>
      <c r="AJ208" s="81"/>
      <c r="AK208" s="86">
        <v>3.0</v>
      </c>
      <c r="AL208" s="81"/>
      <c r="AM208" s="81"/>
      <c r="AN208" s="86">
        <v>3.0</v>
      </c>
      <c r="AO208" s="81"/>
      <c r="AP208" s="81"/>
      <c r="AQ208" s="86">
        <v>1.0</v>
      </c>
      <c r="AR208" s="81"/>
      <c r="AS208" s="81"/>
      <c r="AT208" s="86">
        <v>1.0</v>
      </c>
      <c r="AU208" s="86">
        <v>2.0</v>
      </c>
      <c r="AV208" s="81"/>
      <c r="AW208" s="81"/>
      <c r="AX208" s="81"/>
      <c r="AY208" s="81"/>
      <c r="AZ208" s="81"/>
      <c r="BA208" s="81"/>
      <c r="BB208" s="81"/>
      <c r="BC208" s="86">
        <v>3.0</v>
      </c>
      <c r="BD208" s="81"/>
      <c r="BE208" s="81"/>
      <c r="BF208" s="86">
        <v>3.0</v>
      </c>
      <c r="BG208" s="81"/>
      <c r="BH208" s="81"/>
      <c r="BI208" s="81"/>
      <c r="BJ208" s="81"/>
      <c r="BK208" s="81"/>
      <c r="BL208" s="81"/>
      <c r="BM208" s="81"/>
      <c r="BN208" s="81"/>
      <c r="BO208" s="81"/>
      <c r="BP208" s="81"/>
      <c r="BQ208" s="81"/>
      <c r="BR208" s="81"/>
      <c r="BS208" s="86">
        <v>2.0</v>
      </c>
      <c r="BT208" s="81"/>
      <c r="BU208" s="81"/>
      <c r="BV208" s="81"/>
      <c r="BW208" s="81"/>
      <c r="BX208" s="81"/>
      <c r="BY208" s="81"/>
      <c r="BZ208" s="81"/>
      <c r="CA208" s="86">
        <v>1.0</v>
      </c>
      <c r="CB208" s="86">
        <v>2.0</v>
      </c>
      <c r="CC208" s="81"/>
      <c r="CD208" s="81"/>
      <c r="CE208" s="81"/>
      <c r="CF208" s="81"/>
      <c r="CG208" s="81"/>
      <c r="CH208" s="86">
        <v>1.0</v>
      </c>
      <c r="CI208" s="81"/>
      <c r="CJ208" s="81"/>
      <c r="CK208" s="81"/>
      <c r="CL208" s="81"/>
      <c r="CM208" s="81"/>
      <c r="CN208" s="81"/>
      <c r="CO208" s="81"/>
      <c r="CP208" s="81"/>
      <c r="CQ208" s="81"/>
      <c r="CR208" s="81"/>
      <c r="CS208" s="81"/>
      <c r="CT208" s="81"/>
      <c r="CU208" s="81"/>
      <c r="CV208" s="81"/>
      <c r="CW208" s="81"/>
      <c r="CX208" s="81"/>
      <c r="CY208" s="81"/>
      <c r="CZ208" s="81"/>
      <c r="DA208" s="81"/>
      <c r="DB208" s="81"/>
      <c r="DC208" s="81"/>
      <c r="DD208" s="81"/>
      <c r="DE208" s="81"/>
      <c r="DF208" s="81"/>
      <c r="DG208" s="81"/>
      <c r="DH208" s="81"/>
      <c r="DI208" s="81"/>
      <c r="DJ208" s="81"/>
      <c r="DK208" s="81"/>
      <c r="DL208" s="81"/>
      <c r="DM208" s="81"/>
      <c r="DN208" s="81"/>
      <c r="DO208" s="81"/>
      <c r="DP208" s="81"/>
      <c r="DQ208" s="81"/>
      <c r="DR208" s="81"/>
      <c r="DS208" s="81"/>
      <c r="DT208" s="81"/>
      <c r="DU208" s="81"/>
      <c r="DV208" s="81"/>
      <c r="DW208" s="81"/>
      <c r="DX208" s="81"/>
      <c r="DY208" s="81"/>
      <c r="DZ208" s="81"/>
      <c r="EA208" s="81"/>
      <c r="EB208" s="81"/>
      <c r="EC208" s="81"/>
      <c r="ED208" s="81"/>
      <c r="EE208" s="81"/>
      <c r="EF208" s="81"/>
      <c r="EG208" s="81"/>
      <c r="EH208" s="81"/>
      <c r="EI208" s="81"/>
      <c r="EJ208" s="81"/>
      <c r="EK208" s="81"/>
      <c r="EL208" s="81"/>
      <c r="EM208" s="81"/>
      <c r="EN208" s="81"/>
      <c r="EO208" s="81"/>
      <c r="EP208" s="81"/>
      <c r="EQ208" s="81"/>
      <c r="ER208" s="81"/>
      <c r="ES208" s="81"/>
      <c r="ET208" s="81"/>
      <c r="EU208" s="76"/>
      <c r="EV208" s="76"/>
      <c r="EW208" s="76"/>
      <c r="EX208" s="76"/>
      <c r="EY208" s="76"/>
      <c r="EZ208" s="76"/>
      <c r="FA208" s="87" t="s">
        <v>1057</v>
      </c>
      <c r="FB208" s="87"/>
      <c r="FC208" s="87"/>
      <c r="FD208" s="87"/>
    </row>
    <row r="209">
      <c r="A209" s="77" t="s">
        <v>1058</v>
      </c>
      <c r="B209" s="78" t="s">
        <v>1059</v>
      </c>
      <c r="C209" s="79" t="s">
        <v>8</v>
      </c>
      <c r="D209" s="78" t="s">
        <v>10</v>
      </c>
      <c r="E209" s="78" t="s">
        <v>12</v>
      </c>
      <c r="F209" s="78" t="s">
        <v>277</v>
      </c>
      <c r="G209" s="78" t="s">
        <v>1060</v>
      </c>
      <c r="H209" s="78" t="s">
        <v>1061</v>
      </c>
      <c r="I209" s="78" t="s">
        <v>23</v>
      </c>
      <c r="J209" s="78" t="s">
        <v>14</v>
      </c>
      <c r="K209" s="78" t="s">
        <v>1051</v>
      </c>
      <c r="L209" s="78" t="s">
        <v>1062</v>
      </c>
      <c r="M209" s="78" t="s">
        <v>110</v>
      </c>
      <c r="N209" s="80">
        <v>42200.0</v>
      </c>
      <c r="O209" s="80">
        <v>42200.0</v>
      </c>
      <c r="P209" s="81"/>
      <c r="Q209" s="81"/>
      <c r="R209" s="81"/>
      <c r="S209" s="81"/>
      <c r="T209" s="82">
        <f t="shared" si="391"/>
        <v>1323</v>
      </c>
      <c r="U209" s="83">
        <f t="shared" ref="U209:W209" si="431">IF(ISBLANK($A209),"",sum(AE209,AK209,AQ209,AW209,BC209,BI209,BO209,BU209,CA209,CG209,CM209,CS209,CY209,DE209,DK209,DQ209,DW209,EC209,EI209,EO209,EU209))</f>
        <v>2</v>
      </c>
      <c r="V209" s="83">
        <f t="shared" si="431"/>
        <v>0</v>
      </c>
      <c r="W209" s="83">
        <f t="shared" si="431"/>
        <v>0</v>
      </c>
      <c r="X209" s="84">
        <f t="shared" si="393"/>
        <v>2</v>
      </c>
      <c r="Y209" s="83">
        <f t="shared" ref="Y209:AA209" si="432">IF(ISBLANK($A209),"",sum(AH209,AN209,AT209,AZ209,BF209,BL209,BR209,BX209,CD209,CJ209,CP209,CV209,DB209,DH209,DN209,DT209,DZ209,EF209,EL209,ER209,EX209))</f>
        <v>0</v>
      </c>
      <c r="Z209" s="83">
        <f t="shared" si="432"/>
        <v>0</v>
      </c>
      <c r="AA209" s="83">
        <f t="shared" si="432"/>
        <v>0</v>
      </c>
      <c r="AB209" s="84">
        <f t="shared" si="395"/>
        <v>0</v>
      </c>
      <c r="AC209" s="85">
        <f t="shared" si="8"/>
        <v>0</v>
      </c>
      <c r="AD209" s="73" t="str">
        <f t="shared" si="426"/>
        <v>20+</v>
      </c>
      <c r="AE209" s="86">
        <v>2.0</v>
      </c>
      <c r="AF209" s="81"/>
      <c r="AG209" s="81"/>
      <c r="AH209" s="81"/>
      <c r="AI209" s="81"/>
      <c r="AJ209" s="81"/>
      <c r="AK209" s="81"/>
      <c r="AL209" s="81"/>
      <c r="AM209" s="81"/>
      <c r="AN209" s="81"/>
      <c r="AO209" s="81"/>
      <c r="AP209" s="81"/>
      <c r="AQ209" s="81"/>
      <c r="AR209" s="81"/>
      <c r="AS209" s="81"/>
      <c r="AT209" s="81"/>
      <c r="AU209" s="81"/>
      <c r="AV209" s="81"/>
      <c r="AW209" s="81"/>
      <c r="AX209" s="81"/>
      <c r="AY209" s="81"/>
      <c r="AZ209" s="81"/>
      <c r="BA209" s="81"/>
      <c r="BB209" s="81"/>
      <c r="BC209" s="81"/>
      <c r="BD209" s="81"/>
      <c r="BE209" s="81"/>
      <c r="BF209" s="81"/>
      <c r="BG209" s="81"/>
      <c r="BH209" s="81"/>
      <c r="BI209" s="81"/>
      <c r="BJ209" s="81"/>
      <c r="BK209" s="81"/>
      <c r="BL209" s="81"/>
      <c r="BM209" s="81"/>
      <c r="BN209" s="81"/>
      <c r="BO209" s="81"/>
      <c r="BP209" s="81"/>
      <c r="BQ209" s="81"/>
      <c r="BR209" s="81"/>
      <c r="BS209" s="81"/>
      <c r="BT209" s="81"/>
      <c r="BU209" s="81"/>
      <c r="BV209" s="81"/>
      <c r="BW209" s="81"/>
      <c r="BX209" s="81"/>
      <c r="BY209" s="81"/>
      <c r="BZ209" s="81"/>
      <c r="CA209" s="81"/>
      <c r="CB209" s="81"/>
      <c r="CC209" s="81"/>
      <c r="CD209" s="81"/>
      <c r="CE209" s="81"/>
      <c r="CF209" s="81"/>
      <c r="CG209" s="81"/>
      <c r="CH209" s="81"/>
      <c r="CI209" s="81"/>
      <c r="CJ209" s="81"/>
      <c r="CK209" s="81"/>
      <c r="CL209" s="81"/>
      <c r="CM209" s="81"/>
      <c r="CN209" s="81"/>
      <c r="CO209" s="81"/>
      <c r="CP209" s="81"/>
      <c r="CQ209" s="81"/>
      <c r="CR209" s="81"/>
      <c r="CS209" s="81"/>
      <c r="CT209" s="81"/>
      <c r="CU209" s="81"/>
      <c r="CV209" s="81"/>
      <c r="CW209" s="81"/>
      <c r="CX209" s="81"/>
      <c r="CY209" s="81"/>
      <c r="CZ209" s="81"/>
      <c r="DA209" s="81"/>
      <c r="DB209" s="81"/>
      <c r="DC209" s="81"/>
      <c r="DD209" s="81"/>
      <c r="DE209" s="81"/>
      <c r="DF209" s="81"/>
      <c r="DG209" s="81"/>
      <c r="DH209" s="81"/>
      <c r="DI209" s="81"/>
      <c r="DJ209" s="81"/>
      <c r="DK209" s="81"/>
      <c r="DL209" s="81"/>
      <c r="DM209" s="81"/>
      <c r="DN209" s="81"/>
      <c r="DO209" s="81"/>
      <c r="DP209" s="81"/>
      <c r="DQ209" s="81"/>
      <c r="DR209" s="81"/>
      <c r="DS209" s="81"/>
      <c r="DT209" s="81"/>
      <c r="DU209" s="81"/>
      <c r="DV209" s="81"/>
      <c r="DW209" s="81"/>
      <c r="DX209" s="81"/>
      <c r="DY209" s="81"/>
      <c r="DZ209" s="81"/>
      <c r="EA209" s="81"/>
      <c r="EB209" s="81"/>
      <c r="EC209" s="81"/>
      <c r="ED209" s="81"/>
      <c r="EE209" s="81"/>
      <c r="EF209" s="81"/>
      <c r="EG209" s="81"/>
      <c r="EH209" s="81"/>
      <c r="EI209" s="81"/>
      <c r="EJ209" s="81"/>
      <c r="EK209" s="81"/>
      <c r="EL209" s="81"/>
      <c r="EM209" s="81"/>
      <c r="EN209" s="81"/>
      <c r="EO209" s="81"/>
      <c r="EP209" s="81"/>
      <c r="EQ209" s="81"/>
      <c r="ER209" s="81"/>
      <c r="ES209" s="81"/>
      <c r="ET209" s="81"/>
      <c r="EU209" s="76"/>
      <c r="EV209" s="76"/>
      <c r="EW209" s="76"/>
      <c r="EX209" s="76"/>
      <c r="EY209" s="76"/>
      <c r="EZ209" s="76"/>
      <c r="FA209" s="78" t="s">
        <v>1063</v>
      </c>
      <c r="FB209" s="78"/>
      <c r="FC209" s="78"/>
      <c r="FD209" s="78"/>
    </row>
    <row r="210">
      <c r="A210" s="77" t="s">
        <v>1064</v>
      </c>
      <c r="B210" s="78" t="s">
        <v>1065</v>
      </c>
      <c r="C210" s="79" t="s">
        <v>8</v>
      </c>
      <c r="D210" s="78" t="s">
        <v>10</v>
      </c>
      <c r="E210" s="81"/>
      <c r="F210" s="81"/>
      <c r="G210" s="78" t="s">
        <v>1066</v>
      </c>
      <c r="H210" s="78" t="s">
        <v>1067</v>
      </c>
      <c r="I210" s="78" t="s">
        <v>23</v>
      </c>
      <c r="J210" s="78" t="s">
        <v>14</v>
      </c>
      <c r="K210" s="78" t="s">
        <v>1051</v>
      </c>
      <c r="L210" s="78" t="s">
        <v>738</v>
      </c>
      <c r="M210" s="78" t="s">
        <v>88</v>
      </c>
      <c r="N210" s="80">
        <v>42157.0</v>
      </c>
      <c r="O210" s="81"/>
      <c r="P210" s="81"/>
      <c r="Q210" s="81"/>
      <c r="R210" s="81"/>
      <c r="S210" s="81"/>
      <c r="T210" s="82">
        <f t="shared" si="391"/>
        <v>1366</v>
      </c>
      <c r="U210" s="88">
        <f t="shared" ref="U210:W210" si="433">IF(ISBLANK($A210),"",sum(AE210,AK210,AQ210,AW210,BC210,BI210,BO210,BU210,CA210,CG210,CM210,CS210,CY210,DE210,DK210,DQ210,DW210,EC210,EI210,EO210,EU210))</f>
        <v>0</v>
      </c>
      <c r="V210" s="88">
        <f t="shared" si="433"/>
        <v>0</v>
      </c>
      <c r="W210" s="88">
        <f t="shared" si="433"/>
        <v>0</v>
      </c>
      <c r="X210" s="89">
        <f t="shared" si="393"/>
        <v>0</v>
      </c>
      <c r="Y210" s="88">
        <f t="shared" ref="Y210:AA210" si="434">IF(ISBLANK($A210),"",sum(AH210,AN210,AT210,AZ210,BF210,BL210,BR210,BX210,CD210,CJ210,CP210,CV210,DB210,DH210,DN210,DT210,DZ210,EF210,EL210,ER210,EX210))</f>
        <v>0</v>
      </c>
      <c r="Z210" s="88">
        <f t="shared" si="434"/>
        <v>0</v>
      </c>
      <c r="AA210" s="88">
        <f t="shared" si="434"/>
        <v>0</v>
      </c>
      <c r="AB210" s="89">
        <f t="shared" si="395"/>
        <v>0</v>
      </c>
      <c r="AC210" s="90" t="str">
        <f t="shared" si="8"/>
        <v/>
      </c>
      <c r="AD210" s="73" t="str">
        <f t="shared" si="426"/>
        <v>20+</v>
      </c>
      <c r="AE210" s="81"/>
      <c r="AF210" s="81"/>
      <c r="AG210" s="81"/>
      <c r="AH210" s="81"/>
      <c r="AI210" s="81"/>
      <c r="AJ210" s="81"/>
      <c r="AK210" s="81"/>
      <c r="AL210" s="81"/>
      <c r="AM210" s="81"/>
      <c r="AN210" s="81"/>
      <c r="AO210" s="81"/>
      <c r="AP210" s="81"/>
      <c r="AQ210" s="81"/>
      <c r="AR210" s="81"/>
      <c r="AS210" s="81"/>
      <c r="AT210" s="81"/>
      <c r="AU210" s="81"/>
      <c r="AV210" s="81"/>
      <c r="AW210" s="81"/>
      <c r="AX210" s="81"/>
      <c r="AY210" s="81"/>
      <c r="AZ210" s="81"/>
      <c r="BA210" s="81"/>
      <c r="BB210" s="81"/>
      <c r="BC210" s="81"/>
      <c r="BD210" s="81"/>
      <c r="BE210" s="81"/>
      <c r="BF210" s="81"/>
      <c r="BG210" s="81"/>
      <c r="BH210" s="81"/>
      <c r="BI210" s="81"/>
      <c r="BJ210" s="81"/>
      <c r="BK210" s="81"/>
      <c r="BL210" s="81"/>
      <c r="BM210" s="81"/>
      <c r="BN210" s="81"/>
      <c r="BO210" s="81"/>
      <c r="BP210" s="81"/>
      <c r="BQ210" s="81"/>
      <c r="BR210" s="81"/>
      <c r="BS210" s="81"/>
      <c r="BT210" s="81"/>
      <c r="BU210" s="81"/>
      <c r="BV210" s="81"/>
      <c r="BW210" s="81"/>
      <c r="BX210" s="81"/>
      <c r="BY210" s="81"/>
      <c r="BZ210" s="81"/>
      <c r="CA210" s="81"/>
      <c r="CB210" s="81"/>
      <c r="CC210" s="81"/>
      <c r="CD210" s="81"/>
      <c r="CE210" s="81"/>
      <c r="CF210" s="81"/>
      <c r="CG210" s="81"/>
      <c r="CH210" s="81"/>
      <c r="CI210" s="81"/>
      <c r="CJ210" s="81"/>
      <c r="CK210" s="81"/>
      <c r="CL210" s="81"/>
      <c r="CM210" s="81"/>
      <c r="CN210" s="81"/>
      <c r="CO210" s="81"/>
      <c r="CP210" s="81"/>
      <c r="CQ210" s="81"/>
      <c r="CR210" s="81"/>
      <c r="CS210" s="81"/>
      <c r="CT210" s="81"/>
      <c r="CU210" s="81"/>
      <c r="CV210" s="81"/>
      <c r="CW210" s="81"/>
      <c r="CX210" s="81"/>
      <c r="CY210" s="81"/>
      <c r="CZ210" s="81"/>
      <c r="DA210" s="81"/>
      <c r="DB210" s="81"/>
      <c r="DC210" s="81"/>
      <c r="DD210" s="81"/>
      <c r="DE210" s="81"/>
      <c r="DF210" s="81"/>
      <c r="DG210" s="81"/>
      <c r="DH210" s="81"/>
      <c r="DI210" s="81"/>
      <c r="DJ210" s="81"/>
      <c r="DK210" s="81"/>
      <c r="DL210" s="81"/>
      <c r="DM210" s="81"/>
      <c r="DN210" s="81"/>
      <c r="DO210" s="81"/>
      <c r="DP210" s="81"/>
      <c r="DQ210" s="81"/>
      <c r="DR210" s="81"/>
      <c r="DS210" s="81"/>
      <c r="DT210" s="81"/>
      <c r="DU210" s="81"/>
      <c r="DV210" s="81"/>
      <c r="DW210" s="81"/>
      <c r="DX210" s="81"/>
      <c r="DY210" s="81"/>
      <c r="DZ210" s="81"/>
      <c r="EA210" s="81"/>
      <c r="EB210" s="81"/>
      <c r="EC210" s="81"/>
      <c r="ED210" s="81"/>
      <c r="EE210" s="81"/>
      <c r="EF210" s="81"/>
      <c r="EG210" s="81"/>
      <c r="EH210" s="81"/>
      <c r="EI210" s="81"/>
      <c r="EJ210" s="81"/>
      <c r="EK210" s="81"/>
      <c r="EL210" s="81"/>
      <c r="EM210" s="81"/>
      <c r="EN210" s="81"/>
      <c r="EO210" s="81"/>
      <c r="EP210" s="81"/>
      <c r="EQ210" s="81"/>
      <c r="ER210" s="81"/>
      <c r="ES210" s="81"/>
      <c r="ET210" s="81"/>
      <c r="EU210" s="76"/>
      <c r="EV210" s="76"/>
      <c r="EW210" s="76"/>
      <c r="EX210" s="76"/>
      <c r="EY210" s="76"/>
      <c r="EZ210" s="76"/>
      <c r="FA210" s="81"/>
      <c r="FB210" s="81"/>
      <c r="FC210" s="81"/>
      <c r="FD210" s="81"/>
    </row>
    <row r="211">
      <c r="A211" s="77" t="s">
        <v>1068</v>
      </c>
      <c r="B211" s="78" t="s">
        <v>1069</v>
      </c>
      <c r="C211" s="79" t="s">
        <v>8</v>
      </c>
      <c r="D211" s="78" t="s">
        <v>10</v>
      </c>
      <c r="E211" s="78" t="s">
        <v>12</v>
      </c>
      <c r="F211" s="78" t="s">
        <v>277</v>
      </c>
      <c r="G211" s="78" t="s">
        <v>1070</v>
      </c>
      <c r="H211" s="78" t="s">
        <v>1067</v>
      </c>
      <c r="I211" s="78" t="s">
        <v>23</v>
      </c>
      <c r="J211" s="78" t="s">
        <v>14</v>
      </c>
      <c r="K211" s="78" t="s">
        <v>1051</v>
      </c>
      <c r="L211" s="78" t="s">
        <v>738</v>
      </c>
      <c r="M211" s="78" t="s">
        <v>88</v>
      </c>
      <c r="N211" s="80">
        <v>42145.0</v>
      </c>
      <c r="O211" s="80">
        <v>42150.0</v>
      </c>
      <c r="P211" s="81"/>
      <c r="Q211" s="81"/>
      <c r="R211" s="81"/>
      <c r="S211" s="81"/>
      <c r="T211" s="82">
        <f t="shared" si="391"/>
        <v>1378</v>
      </c>
      <c r="U211" s="83">
        <f t="shared" ref="U211:W211" si="435">IF(ISBLANK($A211),"",sum(AE211,AK211,AQ211,AW211,BC211,BI211,BO211,BU211,CA211,CG211,CM211,CS211,CY211,DE211,DK211,DQ211,DW211,EC211,EI211,EO211,EU211))</f>
        <v>6</v>
      </c>
      <c r="V211" s="83">
        <f t="shared" si="435"/>
        <v>7</v>
      </c>
      <c r="W211" s="83">
        <f t="shared" si="435"/>
        <v>0</v>
      </c>
      <c r="X211" s="84">
        <f t="shared" si="393"/>
        <v>13</v>
      </c>
      <c r="Y211" s="83">
        <f t="shared" ref="Y211:AA211" si="436">IF(ISBLANK($A211),"",sum(AH211,AN211,AT211,AZ211,BF211,BL211,BR211,BX211,CD211,CJ211,CP211,CV211,DB211,DH211,DN211,DT211,DZ211,EF211,EL211,ER211,EX211))</f>
        <v>9</v>
      </c>
      <c r="Z211" s="83">
        <f t="shared" si="436"/>
        <v>5</v>
      </c>
      <c r="AA211" s="83">
        <f t="shared" si="436"/>
        <v>0</v>
      </c>
      <c r="AB211" s="84">
        <f t="shared" si="395"/>
        <v>14</v>
      </c>
      <c r="AC211" s="85">
        <f t="shared" si="8"/>
        <v>0.6923076923</v>
      </c>
      <c r="AD211" s="73" t="str">
        <f t="shared" si="426"/>
        <v>20+</v>
      </c>
      <c r="AE211" s="81"/>
      <c r="AF211" s="81"/>
      <c r="AG211" s="81"/>
      <c r="AH211" s="81"/>
      <c r="AI211" s="81"/>
      <c r="AJ211" s="81"/>
      <c r="AK211" s="86">
        <v>1.0</v>
      </c>
      <c r="AL211" s="81"/>
      <c r="AM211" s="81"/>
      <c r="AN211" s="81"/>
      <c r="AO211" s="81"/>
      <c r="AP211" s="81"/>
      <c r="AQ211" s="86">
        <v>1.0</v>
      </c>
      <c r="AR211" s="81"/>
      <c r="AS211" s="81"/>
      <c r="AT211" s="81"/>
      <c r="AU211" s="81"/>
      <c r="AV211" s="81"/>
      <c r="AW211" s="81"/>
      <c r="AX211" s="81"/>
      <c r="AY211" s="81"/>
      <c r="AZ211" s="86">
        <v>1.0</v>
      </c>
      <c r="BA211" s="81"/>
      <c r="BB211" s="81"/>
      <c r="BC211" s="81"/>
      <c r="BD211" s="81"/>
      <c r="BE211" s="81"/>
      <c r="BF211" s="81"/>
      <c r="BG211" s="81"/>
      <c r="BH211" s="81"/>
      <c r="BI211" s="81"/>
      <c r="BJ211" s="81"/>
      <c r="BK211" s="81"/>
      <c r="BL211" s="86">
        <v>1.0</v>
      </c>
      <c r="BM211" s="81"/>
      <c r="BN211" s="81"/>
      <c r="BO211" s="86">
        <v>3.0</v>
      </c>
      <c r="BP211" s="81"/>
      <c r="BQ211" s="81"/>
      <c r="BR211" s="86">
        <v>2.0</v>
      </c>
      <c r="BS211" s="86">
        <v>2.0</v>
      </c>
      <c r="BT211" s="81"/>
      <c r="BU211" s="81"/>
      <c r="BV211" s="81"/>
      <c r="BW211" s="81"/>
      <c r="BX211" s="81"/>
      <c r="BY211" s="81"/>
      <c r="BZ211" s="81"/>
      <c r="CA211" s="81"/>
      <c r="CB211" s="86">
        <v>1.0</v>
      </c>
      <c r="CC211" s="81"/>
      <c r="CD211" s="81"/>
      <c r="CE211" s="81"/>
      <c r="CF211" s="81"/>
      <c r="CG211" s="81"/>
      <c r="CH211" s="81"/>
      <c r="CI211" s="81"/>
      <c r="CJ211" s="81"/>
      <c r="CK211" s="81"/>
      <c r="CL211" s="81"/>
      <c r="CM211" s="81"/>
      <c r="CN211" s="81"/>
      <c r="CO211" s="81"/>
      <c r="CP211" s="81"/>
      <c r="CQ211" s="81"/>
      <c r="CR211" s="81"/>
      <c r="CS211" s="81"/>
      <c r="CT211" s="81"/>
      <c r="CU211" s="81"/>
      <c r="CV211" s="81"/>
      <c r="CW211" s="81"/>
      <c r="CX211" s="81"/>
      <c r="CY211" s="86">
        <v>1.0</v>
      </c>
      <c r="CZ211" s="86">
        <v>4.0</v>
      </c>
      <c r="DA211" s="81"/>
      <c r="DB211" s="81"/>
      <c r="DC211" s="81"/>
      <c r="DD211" s="81"/>
      <c r="DE211" s="81"/>
      <c r="DF211" s="86">
        <v>1.0</v>
      </c>
      <c r="DG211" s="81"/>
      <c r="DH211" s="86">
        <v>5.0</v>
      </c>
      <c r="DI211" s="81"/>
      <c r="DJ211" s="81"/>
      <c r="DK211" s="81"/>
      <c r="DL211" s="81"/>
      <c r="DM211" s="81"/>
      <c r="DN211" s="81"/>
      <c r="DO211" s="86">
        <v>3.0</v>
      </c>
      <c r="DP211" s="81"/>
      <c r="DQ211" s="81"/>
      <c r="DR211" s="86">
        <v>1.0</v>
      </c>
      <c r="DS211" s="81"/>
      <c r="DT211" s="81"/>
      <c r="DU211" s="81"/>
      <c r="DV211" s="81"/>
      <c r="DW211" s="81"/>
      <c r="DX211" s="81"/>
      <c r="DY211" s="81"/>
      <c r="DZ211" s="81"/>
      <c r="EA211" s="81"/>
      <c r="EB211" s="81"/>
      <c r="EC211" s="81"/>
      <c r="ED211" s="81"/>
      <c r="EE211" s="81"/>
      <c r="EF211" s="81"/>
      <c r="EG211" s="81"/>
      <c r="EH211" s="81"/>
      <c r="EI211" s="81"/>
      <c r="EJ211" s="81"/>
      <c r="EK211" s="81"/>
      <c r="EL211" s="81"/>
      <c r="EM211" s="81"/>
      <c r="EN211" s="81"/>
      <c r="EO211" s="81"/>
      <c r="EP211" s="81"/>
      <c r="EQ211" s="81"/>
      <c r="ER211" s="81"/>
      <c r="ES211" s="81"/>
      <c r="ET211" s="81"/>
      <c r="EU211" s="76"/>
      <c r="EV211" s="76"/>
      <c r="EW211" s="76"/>
      <c r="EX211" s="76"/>
      <c r="EY211" s="76"/>
      <c r="EZ211" s="76"/>
      <c r="FA211" s="78" t="s">
        <v>1071</v>
      </c>
      <c r="FB211" s="78"/>
      <c r="FC211" s="78"/>
      <c r="FD211" s="78"/>
    </row>
    <row r="212">
      <c r="A212" s="77" t="s">
        <v>1072</v>
      </c>
      <c r="B212" s="78" t="s">
        <v>1073</v>
      </c>
      <c r="C212" s="79" t="s">
        <v>8</v>
      </c>
      <c r="D212" s="78" t="s">
        <v>10</v>
      </c>
      <c r="E212" s="78" t="s">
        <v>12</v>
      </c>
      <c r="F212" s="78" t="s">
        <v>283</v>
      </c>
      <c r="G212" s="78" t="s">
        <v>1074</v>
      </c>
      <c r="H212" s="78" t="s">
        <v>1075</v>
      </c>
      <c r="I212" s="78" t="s">
        <v>23</v>
      </c>
      <c r="J212" s="78" t="s">
        <v>14</v>
      </c>
      <c r="K212" s="78" t="s">
        <v>1051</v>
      </c>
      <c r="L212" s="78" t="s">
        <v>1076</v>
      </c>
      <c r="M212" s="78" t="s">
        <v>127</v>
      </c>
      <c r="N212" s="80">
        <v>42138.0</v>
      </c>
      <c r="O212" s="80">
        <v>42138.0</v>
      </c>
      <c r="P212" s="81"/>
      <c r="Q212" s="81"/>
      <c r="R212" s="81"/>
      <c r="S212" s="81"/>
      <c r="T212" s="82">
        <f t="shared" si="391"/>
        <v>1385</v>
      </c>
      <c r="U212" s="83">
        <f t="shared" ref="U212:W212" si="437">IF(ISBLANK($A212),"",sum(AE212,AK212,AQ212,AW212,BC212,BI212,BO212,BU212,CA212,CG212,CM212,CS212,CY212,DE212,DK212,DQ212,DW212,EC212,EI212,EO212,EU212))</f>
        <v>10</v>
      </c>
      <c r="V212" s="83">
        <f t="shared" si="437"/>
        <v>3</v>
      </c>
      <c r="W212" s="83">
        <f t="shared" si="437"/>
        <v>0</v>
      </c>
      <c r="X212" s="84">
        <f t="shared" si="393"/>
        <v>13</v>
      </c>
      <c r="Y212" s="83">
        <f t="shared" ref="Y212:AA212" si="438">IF(ISBLANK($A212),"",sum(AH212,AN212,AT212,AZ212,BF212,BL212,BR212,BX212,CD212,CJ212,CP212,CV212,DB212,DH212,DN212,DT212,DZ212,EF212,EL212,ER212,EX212))</f>
        <v>7</v>
      </c>
      <c r="Z212" s="83">
        <f t="shared" si="438"/>
        <v>3</v>
      </c>
      <c r="AA212" s="83">
        <f t="shared" si="438"/>
        <v>0</v>
      </c>
      <c r="AB212" s="84">
        <f t="shared" si="395"/>
        <v>10</v>
      </c>
      <c r="AC212" s="85">
        <f t="shared" si="8"/>
        <v>0.5384615385</v>
      </c>
      <c r="AD212" s="73" t="str">
        <f t="shared" si="426"/>
        <v>20+</v>
      </c>
      <c r="AE212" s="86">
        <v>2.0</v>
      </c>
      <c r="AF212" s="81"/>
      <c r="AG212" s="81"/>
      <c r="AH212" s="86">
        <v>2.0</v>
      </c>
      <c r="AI212" s="81"/>
      <c r="AJ212" s="81"/>
      <c r="AK212" s="81"/>
      <c r="AL212" s="81"/>
      <c r="AM212" s="81"/>
      <c r="AN212" s="81"/>
      <c r="AO212" s="81"/>
      <c r="AP212" s="81"/>
      <c r="AQ212" s="86">
        <v>1.0</v>
      </c>
      <c r="AR212" s="81"/>
      <c r="AS212" s="81"/>
      <c r="AT212" s="81"/>
      <c r="AU212" s="81"/>
      <c r="AV212" s="81"/>
      <c r="AW212" s="81"/>
      <c r="AX212" s="81"/>
      <c r="AY212" s="81"/>
      <c r="AZ212" s="81"/>
      <c r="BA212" s="81"/>
      <c r="BB212" s="81"/>
      <c r="BC212" s="81"/>
      <c r="BD212" s="86">
        <v>1.0</v>
      </c>
      <c r="BE212" s="81"/>
      <c r="BF212" s="86">
        <v>1.0</v>
      </c>
      <c r="BG212" s="81"/>
      <c r="BH212" s="81"/>
      <c r="BI212" s="81"/>
      <c r="BJ212" s="81"/>
      <c r="BK212" s="81"/>
      <c r="BL212" s="81"/>
      <c r="BM212" s="81"/>
      <c r="BN212" s="81"/>
      <c r="BO212" s="81"/>
      <c r="BP212" s="81"/>
      <c r="BQ212" s="81"/>
      <c r="BR212" s="81"/>
      <c r="BS212" s="86">
        <v>1.0</v>
      </c>
      <c r="BT212" s="81"/>
      <c r="BU212" s="81"/>
      <c r="BV212" s="81"/>
      <c r="BW212" s="81"/>
      <c r="BX212" s="81"/>
      <c r="BY212" s="81"/>
      <c r="BZ212" s="81"/>
      <c r="CA212" s="81"/>
      <c r="CB212" s="81"/>
      <c r="CC212" s="81"/>
      <c r="CD212" s="81"/>
      <c r="CE212" s="81"/>
      <c r="CF212" s="81"/>
      <c r="CG212" s="86">
        <v>2.0</v>
      </c>
      <c r="CH212" s="81"/>
      <c r="CI212" s="81"/>
      <c r="CJ212" s="81"/>
      <c r="CK212" s="86">
        <v>2.0</v>
      </c>
      <c r="CL212" s="81"/>
      <c r="CM212" s="81"/>
      <c r="CN212" s="81"/>
      <c r="CO212" s="81"/>
      <c r="CP212" s="81"/>
      <c r="CQ212" s="81"/>
      <c r="CR212" s="81"/>
      <c r="CS212" s="81"/>
      <c r="CT212" s="81"/>
      <c r="CU212" s="81"/>
      <c r="CV212" s="81"/>
      <c r="CW212" s="81"/>
      <c r="CX212" s="81"/>
      <c r="CY212" s="81"/>
      <c r="CZ212" s="81"/>
      <c r="DA212" s="81"/>
      <c r="DB212" s="81"/>
      <c r="DC212" s="81"/>
      <c r="DD212" s="81"/>
      <c r="DE212" s="86">
        <v>1.0</v>
      </c>
      <c r="DF212" s="81"/>
      <c r="DG212" s="81"/>
      <c r="DH212" s="86">
        <v>1.0</v>
      </c>
      <c r="DI212" s="81"/>
      <c r="DJ212" s="81"/>
      <c r="DK212" s="81"/>
      <c r="DL212" s="81"/>
      <c r="DM212" s="81"/>
      <c r="DN212" s="81"/>
      <c r="DO212" s="81"/>
      <c r="DP212" s="81"/>
      <c r="DQ212" s="86">
        <v>3.0</v>
      </c>
      <c r="DR212" s="81"/>
      <c r="DS212" s="81"/>
      <c r="DT212" s="86">
        <v>1.0</v>
      </c>
      <c r="DU212" s="81"/>
      <c r="DV212" s="81"/>
      <c r="DW212" s="81"/>
      <c r="DX212" s="81"/>
      <c r="DY212" s="81"/>
      <c r="DZ212" s="81"/>
      <c r="EA212" s="81"/>
      <c r="EB212" s="81"/>
      <c r="EC212" s="81"/>
      <c r="ED212" s="81"/>
      <c r="EE212" s="81"/>
      <c r="EF212" s="86">
        <v>1.0</v>
      </c>
      <c r="EG212" s="81"/>
      <c r="EH212" s="81"/>
      <c r="EI212" s="81"/>
      <c r="EJ212" s="81"/>
      <c r="EK212" s="81"/>
      <c r="EL212" s="81"/>
      <c r="EM212" s="81"/>
      <c r="EN212" s="81"/>
      <c r="EO212" s="86">
        <v>1.0</v>
      </c>
      <c r="EP212" s="81"/>
      <c r="EQ212" s="81"/>
      <c r="ER212" s="81"/>
      <c r="ES212" s="81"/>
      <c r="ET212" s="81"/>
      <c r="EU212" s="76"/>
      <c r="EV212" s="91">
        <v>2.0</v>
      </c>
      <c r="EW212" s="76"/>
      <c r="EX212" s="91">
        <v>1.0</v>
      </c>
      <c r="EY212" s="76"/>
      <c r="EZ212" s="76"/>
      <c r="FA212" s="78" t="s">
        <v>1077</v>
      </c>
      <c r="FB212" s="78"/>
      <c r="FC212" s="78"/>
      <c r="FD212" s="78"/>
    </row>
    <row r="213">
      <c r="A213" s="77" t="s">
        <v>1078</v>
      </c>
      <c r="B213" s="78" t="s">
        <v>1073</v>
      </c>
      <c r="C213" s="79" t="s">
        <v>8</v>
      </c>
      <c r="D213" s="78" t="s">
        <v>10</v>
      </c>
      <c r="E213" s="78" t="s">
        <v>19</v>
      </c>
      <c r="F213" s="78" t="s">
        <v>277</v>
      </c>
      <c r="G213" s="78" t="s">
        <v>1079</v>
      </c>
      <c r="H213" s="78" t="s">
        <v>1075</v>
      </c>
      <c r="I213" s="78" t="s">
        <v>23</v>
      </c>
      <c r="J213" s="78" t="s">
        <v>14</v>
      </c>
      <c r="K213" s="78" t="s">
        <v>1051</v>
      </c>
      <c r="L213" s="78" t="s">
        <v>477</v>
      </c>
      <c r="M213" s="78" t="s">
        <v>72</v>
      </c>
      <c r="N213" s="80">
        <v>42136.0</v>
      </c>
      <c r="O213" s="81"/>
      <c r="P213" s="81"/>
      <c r="Q213" s="81"/>
      <c r="R213" s="81"/>
      <c r="S213" s="81"/>
      <c r="T213" s="82">
        <f t="shared" si="391"/>
        <v>1387</v>
      </c>
      <c r="U213" s="83">
        <f t="shared" ref="U213:W213" si="439">IF(ISBLANK($A213),"",sum(AE213,AK213,AQ213,AW213,BC213,BI213,BO213,BU213,CA213,CG213,CM213,CS213,CY213,DE213,DK213,DQ213,DW213,EC213,EI213,EO213,EU213))</f>
        <v>6</v>
      </c>
      <c r="V213" s="83">
        <f t="shared" si="439"/>
        <v>3</v>
      </c>
      <c r="W213" s="83">
        <f t="shared" si="439"/>
        <v>0</v>
      </c>
      <c r="X213" s="84">
        <f t="shared" si="393"/>
        <v>9</v>
      </c>
      <c r="Y213" s="83">
        <f t="shared" ref="Y213:AA213" si="440">IF(ISBLANK($A213),"",sum(AH213,AN213,AT213,AZ213,BF213,BL213,BR213,BX213,CD213,CJ213,CP213,CV213,DB213,DH213,DN213,DT213,DZ213,EF213,EL213,ER213,EX213))</f>
        <v>6</v>
      </c>
      <c r="Z213" s="83">
        <f t="shared" si="440"/>
        <v>3</v>
      </c>
      <c r="AA213" s="83">
        <f t="shared" si="440"/>
        <v>0</v>
      </c>
      <c r="AB213" s="84">
        <f t="shared" si="395"/>
        <v>9</v>
      </c>
      <c r="AC213" s="85">
        <f t="shared" si="8"/>
        <v>0.6666666667</v>
      </c>
      <c r="AD213" s="73" t="str">
        <f t="shared" si="426"/>
        <v>20+</v>
      </c>
      <c r="AE213" s="81"/>
      <c r="AF213" s="81"/>
      <c r="AG213" s="81"/>
      <c r="AH213" s="81"/>
      <c r="AI213" s="81"/>
      <c r="AJ213" s="81"/>
      <c r="AK213" s="86">
        <v>4.0</v>
      </c>
      <c r="AL213" s="81"/>
      <c r="AM213" s="81"/>
      <c r="AN213" s="81"/>
      <c r="AO213" s="81"/>
      <c r="AP213" s="81"/>
      <c r="AQ213" s="81"/>
      <c r="AR213" s="81"/>
      <c r="AS213" s="81"/>
      <c r="AT213" s="81"/>
      <c r="AU213" s="81"/>
      <c r="AV213" s="81"/>
      <c r="AW213" s="81"/>
      <c r="AX213" s="81"/>
      <c r="AY213" s="81"/>
      <c r="AZ213" s="81"/>
      <c r="BA213" s="81"/>
      <c r="BB213" s="81"/>
      <c r="BC213" s="81"/>
      <c r="BD213" s="86">
        <v>1.0</v>
      </c>
      <c r="BE213" s="81"/>
      <c r="BF213" s="86">
        <v>1.0</v>
      </c>
      <c r="BG213" s="81"/>
      <c r="BH213" s="81"/>
      <c r="BI213" s="81"/>
      <c r="BJ213" s="81"/>
      <c r="BK213" s="81"/>
      <c r="BL213" s="86">
        <v>3.0</v>
      </c>
      <c r="BM213" s="81"/>
      <c r="BN213" s="81"/>
      <c r="BO213" s="81"/>
      <c r="BP213" s="86">
        <v>2.0</v>
      </c>
      <c r="BQ213" s="81"/>
      <c r="BR213" s="81"/>
      <c r="BS213" s="81"/>
      <c r="BT213" s="81"/>
      <c r="BU213" s="86">
        <v>2.0</v>
      </c>
      <c r="BV213" s="81"/>
      <c r="BW213" s="81"/>
      <c r="BX213" s="86">
        <v>2.0</v>
      </c>
      <c r="BY213" s="81"/>
      <c r="BZ213" s="81"/>
      <c r="CA213" s="81"/>
      <c r="CB213" s="81"/>
      <c r="CC213" s="81"/>
      <c r="CD213" s="81"/>
      <c r="CE213" s="86">
        <v>3.0</v>
      </c>
      <c r="CF213" s="81"/>
      <c r="CG213" s="81"/>
      <c r="CH213" s="81"/>
      <c r="CI213" s="81"/>
      <c r="CJ213" s="81"/>
      <c r="CK213" s="81"/>
      <c r="CL213" s="81"/>
      <c r="CM213" s="81"/>
      <c r="CN213" s="81"/>
      <c r="CO213" s="81"/>
      <c r="CP213" s="81"/>
      <c r="CQ213" s="81"/>
      <c r="CR213" s="81"/>
      <c r="CS213" s="81"/>
      <c r="CT213" s="81"/>
      <c r="CU213" s="81"/>
      <c r="CV213" s="81"/>
      <c r="CW213" s="81"/>
      <c r="CX213" s="81"/>
      <c r="CY213" s="81"/>
      <c r="CZ213" s="81"/>
      <c r="DA213" s="81"/>
      <c r="DB213" s="81"/>
      <c r="DC213" s="81"/>
      <c r="DD213" s="81"/>
      <c r="DE213" s="81"/>
      <c r="DF213" s="81"/>
      <c r="DG213" s="81"/>
      <c r="DH213" s="81"/>
      <c r="DI213" s="81"/>
      <c r="DJ213" s="81"/>
      <c r="DK213" s="81"/>
      <c r="DL213" s="81"/>
      <c r="DM213" s="81"/>
      <c r="DN213" s="81"/>
      <c r="DO213" s="81"/>
      <c r="DP213" s="81"/>
      <c r="DQ213" s="81"/>
      <c r="DR213" s="81"/>
      <c r="DS213" s="81"/>
      <c r="DT213" s="81"/>
      <c r="DU213" s="81"/>
      <c r="DV213" s="81"/>
      <c r="DW213" s="81"/>
      <c r="DX213" s="81"/>
      <c r="DY213" s="81"/>
      <c r="DZ213" s="81"/>
      <c r="EA213" s="81"/>
      <c r="EB213" s="81"/>
      <c r="EC213" s="81"/>
      <c r="ED213" s="81"/>
      <c r="EE213" s="81"/>
      <c r="EF213" s="81"/>
      <c r="EG213" s="81"/>
      <c r="EH213" s="81"/>
      <c r="EI213" s="81"/>
      <c r="EJ213" s="81"/>
      <c r="EK213" s="81"/>
      <c r="EL213" s="81"/>
      <c r="EM213" s="81"/>
      <c r="EN213" s="81"/>
      <c r="EO213" s="81"/>
      <c r="EP213" s="81"/>
      <c r="EQ213" s="81"/>
      <c r="ER213" s="81"/>
      <c r="ES213" s="81"/>
      <c r="ET213" s="81"/>
      <c r="EU213" s="76"/>
      <c r="EV213" s="76"/>
      <c r="EW213" s="76"/>
      <c r="EX213" s="76"/>
      <c r="EY213" s="76"/>
      <c r="EZ213" s="76"/>
      <c r="FA213" s="78" t="s">
        <v>1080</v>
      </c>
      <c r="FB213" s="78"/>
      <c r="FC213" s="78"/>
      <c r="FD213" s="78"/>
    </row>
    <row r="214">
      <c r="A214" s="77" t="s">
        <v>1081</v>
      </c>
      <c r="B214" s="78" t="s">
        <v>1082</v>
      </c>
      <c r="C214" s="79" t="s">
        <v>8</v>
      </c>
      <c r="D214" s="78" t="s">
        <v>10</v>
      </c>
      <c r="E214" s="78" t="s">
        <v>19</v>
      </c>
      <c r="F214" s="78" t="s">
        <v>277</v>
      </c>
      <c r="G214" s="78" t="s">
        <v>1083</v>
      </c>
      <c r="H214" s="78" t="s">
        <v>1084</v>
      </c>
      <c r="I214" s="78" t="s">
        <v>23</v>
      </c>
      <c r="J214" s="78" t="s">
        <v>14</v>
      </c>
      <c r="K214" s="78" t="s">
        <v>1051</v>
      </c>
      <c r="L214" s="78" t="s">
        <v>273</v>
      </c>
      <c r="M214" s="78" t="s">
        <v>50</v>
      </c>
      <c r="N214" s="80">
        <v>42132.0</v>
      </c>
      <c r="O214" s="80">
        <v>42132.0</v>
      </c>
      <c r="P214" s="81"/>
      <c r="Q214" s="81"/>
      <c r="R214" s="81"/>
      <c r="S214" s="81"/>
      <c r="T214" s="82">
        <f t="shared" si="391"/>
        <v>1391</v>
      </c>
      <c r="U214" s="83">
        <f t="shared" ref="U214:W214" si="441">IF(ISBLANK($A214),"",sum(AE214,AK214,AQ214,AW214,BC214,BI214,BO214,BU214,CA214,CG214,CM214,CS214,CY214,DE214,DK214,DQ214,DW214,EC214,EI214,EO214,EU214))</f>
        <v>6</v>
      </c>
      <c r="V214" s="83">
        <f t="shared" si="441"/>
        <v>3</v>
      </c>
      <c r="W214" s="83">
        <f t="shared" si="441"/>
        <v>0</v>
      </c>
      <c r="X214" s="84">
        <f t="shared" si="393"/>
        <v>9</v>
      </c>
      <c r="Y214" s="83">
        <f t="shared" ref="Y214:AA214" si="442">IF(ISBLANK($A214),"",sum(AH214,AN214,AT214,AZ214,BF214,BL214,BR214,BX214,CD214,CJ214,CP214,CV214,DB214,DH214,DN214,DT214,DZ214,EF214,EL214,ER214,EX214))</f>
        <v>7</v>
      </c>
      <c r="Z214" s="83">
        <f t="shared" si="442"/>
        <v>2</v>
      </c>
      <c r="AA214" s="83">
        <f t="shared" si="442"/>
        <v>0</v>
      </c>
      <c r="AB214" s="84">
        <f t="shared" si="395"/>
        <v>9</v>
      </c>
      <c r="AC214" s="85">
        <f t="shared" si="8"/>
        <v>0.7777777778</v>
      </c>
      <c r="AD214" s="73" t="str">
        <f t="shared" si="426"/>
        <v>20+</v>
      </c>
      <c r="AE214" s="86">
        <v>1.0</v>
      </c>
      <c r="AF214" s="81"/>
      <c r="AG214" s="81"/>
      <c r="AH214" s="81"/>
      <c r="AI214" s="81"/>
      <c r="AJ214" s="81"/>
      <c r="AK214" s="86">
        <v>1.0</v>
      </c>
      <c r="AL214" s="86">
        <v>1.0</v>
      </c>
      <c r="AM214" s="81"/>
      <c r="AN214" s="81"/>
      <c r="AO214" s="81"/>
      <c r="AP214" s="81"/>
      <c r="AQ214" s="86">
        <v>1.0</v>
      </c>
      <c r="AR214" s="86">
        <v>1.0</v>
      </c>
      <c r="AS214" s="81"/>
      <c r="AT214" s="86">
        <v>2.0</v>
      </c>
      <c r="AU214" s="81"/>
      <c r="AV214" s="81"/>
      <c r="AW214" s="81"/>
      <c r="AX214" s="81"/>
      <c r="AY214" s="81"/>
      <c r="AZ214" s="86">
        <v>2.0</v>
      </c>
      <c r="BA214" s="81"/>
      <c r="BB214" s="81"/>
      <c r="BC214" s="81"/>
      <c r="BD214" s="81"/>
      <c r="BE214" s="81"/>
      <c r="BF214" s="86">
        <v>1.0</v>
      </c>
      <c r="BG214" s="81"/>
      <c r="BH214" s="81"/>
      <c r="BI214" s="81"/>
      <c r="BJ214" s="81"/>
      <c r="BK214" s="81"/>
      <c r="BL214" s="81"/>
      <c r="BM214" s="81"/>
      <c r="BN214" s="81"/>
      <c r="BO214" s="81"/>
      <c r="BP214" s="81"/>
      <c r="BQ214" s="81"/>
      <c r="BR214" s="81"/>
      <c r="BS214" s="86">
        <v>1.0</v>
      </c>
      <c r="BT214" s="81"/>
      <c r="BU214" s="81"/>
      <c r="BV214" s="81"/>
      <c r="BW214" s="81"/>
      <c r="BX214" s="81"/>
      <c r="BY214" s="81"/>
      <c r="BZ214" s="81"/>
      <c r="CA214" s="86">
        <v>2.0</v>
      </c>
      <c r="CB214" s="86">
        <v>1.0</v>
      </c>
      <c r="CC214" s="81"/>
      <c r="CD214" s="81"/>
      <c r="CE214" s="81"/>
      <c r="CF214" s="81"/>
      <c r="CG214" s="86">
        <v>1.0</v>
      </c>
      <c r="CH214" s="81"/>
      <c r="CI214" s="81"/>
      <c r="CJ214" s="86">
        <v>1.0</v>
      </c>
      <c r="CK214" s="81"/>
      <c r="CL214" s="81"/>
      <c r="CM214" s="81"/>
      <c r="CN214" s="81"/>
      <c r="CO214" s="81"/>
      <c r="CP214" s="86">
        <v>1.0</v>
      </c>
      <c r="CQ214" s="86">
        <v>1.0</v>
      </c>
      <c r="CR214" s="81"/>
      <c r="CS214" s="81"/>
      <c r="CT214" s="81"/>
      <c r="CU214" s="81"/>
      <c r="CV214" s="81"/>
      <c r="CW214" s="81"/>
      <c r="CX214" s="81"/>
      <c r="CY214" s="81"/>
      <c r="CZ214" s="81"/>
      <c r="DA214" s="81"/>
      <c r="DB214" s="81"/>
      <c r="DC214" s="81"/>
      <c r="DD214" s="81"/>
      <c r="DE214" s="81"/>
      <c r="DF214" s="81"/>
      <c r="DG214" s="81"/>
      <c r="DH214" s="81"/>
      <c r="DI214" s="81"/>
      <c r="DJ214" s="81"/>
      <c r="DK214" s="81"/>
      <c r="DL214" s="81"/>
      <c r="DM214" s="81"/>
      <c r="DN214" s="81"/>
      <c r="DO214" s="81"/>
      <c r="DP214" s="81"/>
      <c r="DQ214" s="81"/>
      <c r="DR214" s="81"/>
      <c r="DS214" s="81"/>
      <c r="DT214" s="81"/>
      <c r="DU214" s="81"/>
      <c r="DV214" s="81"/>
      <c r="DW214" s="81"/>
      <c r="DX214" s="81"/>
      <c r="DY214" s="81"/>
      <c r="DZ214" s="81"/>
      <c r="EA214" s="81"/>
      <c r="EB214" s="81"/>
      <c r="EC214" s="81"/>
      <c r="ED214" s="81"/>
      <c r="EE214" s="81"/>
      <c r="EF214" s="81"/>
      <c r="EG214" s="81"/>
      <c r="EH214" s="81"/>
      <c r="EI214" s="81"/>
      <c r="EJ214" s="81"/>
      <c r="EK214" s="81"/>
      <c r="EL214" s="81"/>
      <c r="EM214" s="81"/>
      <c r="EN214" s="81"/>
      <c r="EO214" s="81"/>
      <c r="EP214" s="81"/>
      <c r="EQ214" s="81"/>
      <c r="ER214" s="81"/>
      <c r="ES214" s="81"/>
      <c r="ET214" s="81"/>
      <c r="EU214" s="76"/>
      <c r="EV214" s="76"/>
      <c r="EW214" s="76"/>
      <c r="EX214" s="76"/>
      <c r="EY214" s="76"/>
      <c r="EZ214" s="76"/>
      <c r="FA214" s="78" t="s">
        <v>1085</v>
      </c>
      <c r="FB214" s="78"/>
      <c r="FC214" s="78"/>
      <c r="FD214" s="78"/>
    </row>
    <row r="215">
      <c r="A215" s="77" t="s">
        <v>1086</v>
      </c>
      <c r="B215" s="78" t="s">
        <v>1073</v>
      </c>
      <c r="C215" s="79" t="s">
        <v>8</v>
      </c>
      <c r="D215" s="78" t="s">
        <v>10</v>
      </c>
      <c r="E215" s="78" t="s">
        <v>12</v>
      </c>
      <c r="F215" s="78" t="s">
        <v>283</v>
      </c>
      <c r="G215" s="78" t="s">
        <v>1087</v>
      </c>
      <c r="H215" s="78" t="s">
        <v>1088</v>
      </c>
      <c r="I215" s="78" t="s">
        <v>23</v>
      </c>
      <c r="J215" s="78" t="s">
        <v>14</v>
      </c>
      <c r="K215" s="78" t="s">
        <v>1051</v>
      </c>
      <c r="L215" s="78" t="s">
        <v>1062</v>
      </c>
      <c r="M215" s="78" t="s">
        <v>110</v>
      </c>
      <c r="N215" s="80">
        <v>42130.0</v>
      </c>
      <c r="O215" s="81"/>
      <c r="P215" s="81"/>
      <c r="Q215" s="81"/>
      <c r="R215" s="81"/>
      <c r="S215" s="81"/>
      <c r="T215" s="82">
        <f t="shared" si="391"/>
        <v>1393</v>
      </c>
      <c r="U215" s="83">
        <f t="shared" ref="U215:W215" si="443">IF(ISBLANK($A215),"",sum(AE215,AK215,AQ215,AW215,BC215,BI215,BO215,BU215,CA215,CG215,CM215,CS215,CY215,DE215,DK215,DQ215,DW215,EC215,EI215,EO215,EU215))</f>
        <v>3</v>
      </c>
      <c r="V215" s="83">
        <f t="shared" si="443"/>
        <v>0</v>
      </c>
      <c r="W215" s="83">
        <f t="shared" si="443"/>
        <v>0</v>
      </c>
      <c r="X215" s="84">
        <f t="shared" si="393"/>
        <v>3</v>
      </c>
      <c r="Y215" s="83">
        <f t="shared" ref="Y215:AA215" si="444">IF(ISBLANK($A215),"",sum(AH215,AN215,AT215,AZ215,BF215,BL215,BR215,BX215,CD215,CJ215,CP215,CV215,DB215,DH215,DN215,DT215,DZ215,EF215,EL215,ER215,EX215))</f>
        <v>3</v>
      </c>
      <c r="Z215" s="83">
        <f t="shared" si="444"/>
        <v>0</v>
      </c>
      <c r="AA215" s="83">
        <f t="shared" si="444"/>
        <v>0</v>
      </c>
      <c r="AB215" s="84">
        <f t="shared" si="395"/>
        <v>3</v>
      </c>
      <c r="AC215" s="85">
        <f t="shared" si="8"/>
        <v>1</v>
      </c>
      <c r="AD215" s="73" t="str">
        <f t="shared" si="426"/>
        <v>20+</v>
      </c>
      <c r="AE215" s="81"/>
      <c r="AF215" s="81"/>
      <c r="AG215" s="81"/>
      <c r="AH215" s="81"/>
      <c r="AI215" s="81"/>
      <c r="AJ215" s="81"/>
      <c r="AK215" s="86">
        <v>3.0</v>
      </c>
      <c r="AL215" s="81"/>
      <c r="AM215" s="81"/>
      <c r="AN215" s="86">
        <v>3.0</v>
      </c>
      <c r="AO215" s="81"/>
      <c r="AP215" s="81"/>
      <c r="AQ215" s="81"/>
      <c r="AR215" s="81"/>
      <c r="AS215" s="81"/>
      <c r="AT215" s="81"/>
      <c r="AU215" s="81"/>
      <c r="AV215" s="81"/>
      <c r="AW215" s="81"/>
      <c r="AX215" s="81"/>
      <c r="AY215" s="81"/>
      <c r="AZ215" s="81"/>
      <c r="BA215" s="81"/>
      <c r="BB215" s="81"/>
      <c r="BC215" s="81"/>
      <c r="BD215" s="81"/>
      <c r="BE215" s="81"/>
      <c r="BF215" s="81"/>
      <c r="BG215" s="81"/>
      <c r="BH215" s="81"/>
      <c r="BI215" s="81"/>
      <c r="BJ215" s="81"/>
      <c r="BK215" s="81"/>
      <c r="BL215" s="81"/>
      <c r="BM215" s="81"/>
      <c r="BN215" s="81"/>
      <c r="BO215" s="81"/>
      <c r="BP215" s="81"/>
      <c r="BQ215" s="81"/>
      <c r="BR215" s="81"/>
      <c r="BS215" s="81"/>
      <c r="BT215" s="81"/>
      <c r="BU215" s="81"/>
      <c r="BV215" s="81"/>
      <c r="BW215" s="81"/>
      <c r="BX215" s="81"/>
      <c r="BY215" s="81"/>
      <c r="BZ215" s="81"/>
      <c r="CA215" s="81"/>
      <c r="CB215" s="81"/>
      <c r="CC215" s="81"/>
      <c r="CD215" s="81"/>
      <c r="CE215" s="81"/>
      <c r="CF215" s="81"/>
      <c r="CG215" s="81"/>
      <c r="CH215" s="81"/>
      <c r="CI215" s="81"/>
      <c r="CJ215" s="81"/>
      <c r="CK215" s="81"/>
      <c r="CL215" s="81"/>
      <c r="CM215" s="81"/>
      <c r="CN215" s="81"/>
      <c r="CO215" s="81"/>
      <c r="CP215" s="81"/>
      <c r="CQ215" s="81"/>
      <c r="CR215" s="81"/>
      <c r="CS215" s="81"/>
      <c r="CT215" s="81"/>
      <c r="CU215" s="81"/>
      <c r="CV215" s="81"/>
      <c r="CW215" s="81"/>
      <c r="CX215" s="81"/>
      <c r="CY215" s="81"/>
      <c r="CZ215" s="81"/>
      <c r="DA215" s="81"/>
      <c r="DB215" s="81"/>
      <c r="DC215" s="81"/>
      <c r="DD215" s="81"/>
      <c r="DE215" s="81"/>
      <c r="DF215" s="81"/>
      <c r="DG215" s="81"/>
      <c r="DH215" s="81"/>
      <c r="DI215" s="81"/>
      <c r="DJ215" s="81"/>
      <c r="DK215" s="81"/>
      <c r="DL215" s="81"/>
      <c r="DM215" s="81"/>
      <c r="DN215" s="81"/>
      <c r="DO215" s="81"/>
      <c r="DP215" s="81"/>
      <c r="DQ215" s="81"/>
      <c r="DR215" s="81"/>
      <c r="DS215" s="81"/>
      <c r="DT215" s="81"/>
      <c r="DU215" s="81"/>
      <c r="DV215" s="81"/>
      <c r="DW215" s="81"/>
      <c r="DX215" s="81"/>
      <c r="DY215" s="81"/>
      <c r="DZ215" s="81"/>
      <c r="EA215" s="81"/>
      <c r="EB215" s="81"/>
      <c r="EC215" s="81"/>
      <c r="ED215" s="81"/>
      <c r="EE215" s="81"/>
      <c r="EF215" s="81"/>
      <c r="EG215" s="81"/>
      <c r="EH215" s="81"/>
      <c r="EI215" s="81"/>
      <c r="EJ215" s="81"/>
      <c r="EK215" s="81"/>
      <c r="EL215" s="81"/>
      <c r="EM215" s="81"/>
      <c r="EN215" s="81"/>
      <c r="EO215" s="81"/>
      <c r="EP215" s="81"/>
      <c r="EQ215" s="81"/>
      <c r="ER215" s="81"/>
      <c r="ES215" s="81"/>
      <c r="ET215" s="81"/>
      <c r="EU215" s="76"/>
      <c r="EV215" s="76"/>
      <c r="EW215" s="76"/>
      <c r="EX215" s="76"/>
      <c r="EY215" s="76"/>
      <c r="EZ215" s="76"/>
      <c r="FA215" s="78" t="s">
        <v>1089</v>
      </c>
      <c r="FB215" s="78"/>
      <c r="FC215" s="78"/>
      <c r="FD215" s="78"/>
    </row>
    <row r="216">
      <c r="A216" s="77" t="s">
        <v>1090</v>
      </c>
      <c r="B216" s="78" t="s">
        <v>1091</v>
      </c>
      <c r="C216" s="79" t="s">
        <v>8</v>
      </c>
      <c r="D216" s="78" t="s">
        <v>10</v>
      </c>
      <c r="E216" s="78" t="s">
        <v>12</v>
      </c>
      <c r="F216" s="78" t="s">
        <v>283</v>
      </c>
      <c r="G216" s="78" t="s">
        <v>1092</v>
      </c>
      <c r="H216" s="78" t="s">
        <v>1093</v>
      </c>
      <c r="I216" s="78" t="s">
        <v>23</v>
      </c>
      <c r="J216" s="78" t="s">
        <v>14</v>
      </c>
      <c r="K216" s="78" t="s">
        <v>1051</v>
      </c>
      <c r="L216" s="78" t="s">
        <v>1094</v>
      </c>
      <c r="M216" s="78" t="s">
        <v>106</v>
      </c>
      <c r="N216" s="80">
        <v>42130.0</v>
      </c>
      <c r="O216" s="80">
        <v>42130.0</v>
      </c>
      <c r="P216" s="81"/>
      <c r="Q216" s="81"/>
      <c r="R216" s="81"/>
      <c r="S216" s="81"/>
      <c r="T216" s="82">
        <f t="shared" si="391"/>
        <v>1393</v>
      </c>
      <c r="U216" s="83">
        <f t="shared" ref="U216:W216" si="445">IF(ISBLANK($A216),"",sum(AE216,AK216,AQ216,AW216,BC216,BI216,BO216,BU216,CA216,CG216,CM216,CS216,CY216,DE216,DK216,DQ216,DW216,EC216,EI216,EO216,EU216))</f>
        <v>1</v>
      </c>
      <c r="V216" s="83">
        <f t="shared" si="445"/>
        <v>7</v>
      </c>
      <c r="W216" s="83">
        <f t="shared" si="445"/>
        <v>0</v>
      </c>
      <c r="X216" s="84">
        <f t="shared" si="393"/>
        <v>8</v>
      </c>
      <c r="Y216" s="83">
        <f t="shared" ref="Y216:AA216" si="446">IF(ISBLANK($A216),"",sum(AH216,AN216,AT216,AZ216,BF216,BL216,BR216,BX216,CD216,CJ216,CP216,CV216,DB216,DH216,DN216,DT216,DZ216,EF216,EL216,ER216,EX216))</f>
        <v>4</v>
      </c>
      <c r="Z216" s="83">
        <f t="shared" si="446"/>
        <v>2</v>
      </c>
      <c r="AA216" s="83">
        <f t="shared" si="446"/>
        <v>0</v>
      </c>
      <c r="AB216" s="84">
        <f t="shared" si="395"/>
        <v>6</v>
      </c>
      <c r="AC216" s="85">
        <f t="shared" si="8"/>
        <v>0.5</v>
      </c>
      <c r="AD216" s="73" t="str">
        <f t="shared" si="426"/>
        <v>20+</v>
      </c>
      <c r="AE216" s="86">
        <v>1.0</v>
      </c>
      <c r="AF216" s="86">
        <v>2.0</v>
      </c>
      <c r="AG216" s="81"/>
      <c r="AH216" s="86">
        <v>3.0</v>
      </c>
      <c r="AI216" s="81"/>
      <c r="AJ216" s="81"/>
      <c r="AK216" s="81"/>
      <c r="AL216" s="81"/>
      <c r="AM216" s="81"/>
      <c r="AN216" s="86">
        <v>1.0</v>
      </c>
      <c r="AO216" s="81"/>
      <c r="AP216" s="81"/>
      <c r="AQ216" s="81"/>
      <c r="AR216" s="86">
        <v>5.0</v>
      </c>
      <c r="AS216" s="81"/>
      <c r="AT216" s="81"/>
      <c r="AU216" s="81"/>
      <c r="AV216" s="81"/>
      <c r="AW216" s="81"/>
      <c r="AX216" s="81"/>
      <c r="AY216" s="81"/>
      <c r="AZ216" s="81"/>
      <c r="BA216" s="86">
        <v>2.0</v>
      </c>
      <c r="BB216" s="81"/>
      <c r="BC216" s="81"/>
      <c r="BD216" s="81"/>
      <c r="BE216" s="81"/>
      <c r="BF216" s="81"/>
      <c r="BG216" s="81"/>
      <c r="BH216" s="81"/>
      <c r="BI216" s="81"/>
      <c r="BJ216" s="81"/>
      <c r="BK216" s="81"/>
      <c r="BL216" s="81"/>
      <c r="BM216" s="81"/>
      <c r="BN216" s="81"/>
      <c r="BO216" s="81"/>
      <c r="BP216" s="81"/>
      <c r="BQ216" s="81"/>
      <c r="BR216" s="81"/>
      <c r="BS216" s="81"/>
      <c r="BT216" s="81"/>
      <c r="BU216" s="81"/>
      <c r="BV216" s="81"/>
      <c r="BW216" s="81"/>
      <c r="BX216" s="81"/>
      <c r="BY216" s="81"/>
      <c r="BZ216" s="81"/>
      <c r="CA216" s="81"/>
      <c r="CB216" s="81"/>
      <c r="CC216" s="81"/>
      <c r="CD216" s="81"/>
      <c r="CE216" s="81"/>
      <c r="CF216" s="81"/>
      <c r="CG216" s="81"/>
      <c r="CH216" s="81"/>
      <c r="CI216" s="81"/>
      <c r="CJ216" s="81"/>
      <c r="CK216" s="81"/>
      <c r="CL216" s="81"/>
      <c r="CM216" s="81"/>
      <c r="CN216" s="81"/>
      <c r="CO216" s="81"/>
      <c r="CP216" s="81"/>
      <c r="CQ216" s="81"/>
      <c r="CR216" s="81"/>
      <c r="CS216" s="81"/>
      <c r="CT216" s="81"/>
      <c r="CU216" s="81"/>
      <c r="CV216" s="81"/>
      <c r="CW216" s="81"/>
      <c r="CX216" s="81"/>
      <c r="CY216" s="81"/>
      <c r="CZ216" s="81"/>
      <c r="DA216" s="81"/>
      <c r="DB216" s="81"/>
      <c r="DC216" s="81"/>
      <c r="DD216" s="81"/>
      <c r="DE216" s="81"/>
      <c r="DF216" s="81"/>
      <c r="DG216" s="81"/>
      <c r="DH216" s="81"/>
      <c r="DI216" s="81"/>
      <c r="DJ216" s="81"/>
      <c r="DK216" s="81"/>
      <c r="DL216" s="81"/>
      <c r="DM216" s="81"/>
      <c r="DN216" s="81"/>
      <c r="DO216" s="81"/>
      <c r="DP216" s="81"/>
      <c r="DQ216" s="81"/>
      <c r="DR216" s="81"/>
      <c r="DS216" s="81"/>
      <c r="DT216" s="81"/>
      <c r="DU216" s="81"/>
      <c r="DV216" s="81"/>
      <c r="DW216" s="81"/>
      <c r="DX216" s="81"/>
      <c r="DY216" s="81"/>
      <c r="DZ216" s="81"/>
      <c r="EA216" s="81"/>
      <c r="EB216" s="81"/>
      <c r="EC216" s="81"/>
      <c r="ED216" s="81"/>
      <c r="EE216" s="81"/>
      <c r="EF216" s="81"/>
      <c r="EG216" s="81"/>
      <c r="EH216" s="81"/>
      <c r="EI216" s="81"/>
      <c r="EJ216" s="81"/>
      <c r="EK216" s="81"/>
      <c r="EL216" s="81"/>
      <c r="EM216" s="81"/>
      <c r="EN216" s="81"/>
      <c r="EO216" s="81"/>
      <c r="EP216" s="81"/>
      <c r="EQ216" s="81"/>
      <c r="ER216" s="81"/>
      <c r="ES216" s="81"/>
      <c r="ET216" s="81"/>
      <c r="EU216" s="76"/>
      <c r="EV216" s="76"/>
      <c r="EW216" s="76"/>
      <c r="EX216" s="76"/>
      <c r="EY216" s="76"/>
      <c r="EZ216" s="76"/>
      <c r="FA216" s="78" t="s">
        <v>1095</v>
      </c>
      <c r="FB216" s="78"/>
      <c r="FC216" s="78"/>
      <c r="FD216" s="78"/>
    </row>
    <row r="217">
      <c r="A217" s="77" t="s">
        <v>1096</v>
      </c>
      <c r="B217" s="78" t="s">
        <v>1097</v>
      </c>
      <c r="C217" s="79" t="s">
        <v>8</v>
      </c>
      <c r="D217" s="78" t="s">
        <v>10</v>
      </c>
      <c r="E217" s="78" t="s">
        <v>30</v>
      </c>
      <c r="F217" s="78" t="s">
        <v>277</v>
      </c>
      <c r="G217" s="78" t="s">
        <v>1098</v>
      </c>
      <c r="H217" s="78" t="s">
        <v>1099</v>
      </c>
      <c r="I217" s="78" t="s">
        <v>23</v>
      </c>
      <c r="J217" s="78" t="s">
        <v>14</v>
      </c>
      <c r="K217" s="78" t="s">
        <v>1051</v>
      </c>
      <c r="L217" s="78" t="s">
        <v>477</v>
      </c>
      <c r="M217" s="78" t="s">
        <v>72</v>
      </c>
      <c r="N217" s="80">
        <v>42097.0</v>
      </c>
      <c r="O217" s="81"/>
      <c r="P217" s="81"/>
      <c r="Q217" s="81"/>
      <c r="R217" s="81"/>
      <c r="S217" s="81"/>
      <c r="T217" s="82">
        <f t="shared" si="391"/>
        <v>1426</v>
      </c>
      <c r="U217" s="83">
        <f t="shared" ref="U217:W217" si="447">IF(ISBLANK($A217),"",sum(AE217,AK217,AQ217,AW217,BC217,BI217,BO217,BU217,CA217,CG217,CM217,CS217,CY217,DE217,DK217,DQ217,DW217,EC217,EI217,EO217,EU217))</f>
        <v>8</v>
      </c>
      <c r="V217" s="83">
        <f t="shared" si="447"/>
        <v>1</v>
      </c>
      <c r="W217" s="83">
        <f t="shared" si="447"/>
        <v>0</v>
      </c>
      <c r="X217" s="84">
        <f t="shared" si="393"/>
        <v>9</v>
      </c>
      <c r="Y217" s="83">
        <f t="shared" ref="Y217:AA217" si="448">IF(ISBLANK($A217),"",sum(AH217,AN217,AT217,AZ217,BF217,BL217,BR217,BX217,CD217,CJ217,CP217,CV217,DB217,DH217,DN217,DT217,DZ217,EF217,EL217,ER217,EX217))</f>
        <v>2</v>
      </c>
      <c r="Z217" s="83">
        <f t="shared" si="448"/>
        <v>2</v>
      </c>
      <c r="AA217" s="83">
        <f t="shared" si="448"/>
        <v>0</v>
      </c>
      <c r="AB217" s="84">
        <f t="shared" si="395"/>
        <v>4</v>
      </c>
      <c r="AC217" s="85">
        <f t="shared" si="8"/>
        <v>0.2222222222</v>
      </c>
      <c r="AD217" s="73" t="str">
        <f t="shared" si="426"/>
        <v>20+</v>
      </c>
      <c r="AE217" s="86">
        <v>1.0</v>
      </c>
      <c r="AF217" s="81"/>
      <c r="AG217" s="81"/>
      <c r="AH217" s="81"/>
      <c r="AI217" s="81"/>
      <c r="AJ217" s="81"/>
      <c r="AK217" s="81"/>
      <c r="AL217" s="81"/>
      <c r="AM217" s="81"/>
      <c r="AN217" s="81"/>
      <c r="AO217" s="81"/>
      <c r="AP217" s="81"/>
      <c r="AQ217" s="86">
        <v>1.0</v>
      </c>
      <c r="AR217" s="81"/>
      <c r="AS217" s="81"/>
      <c r="AT217" s="81"/>
      <c r="AU217" s="81"/>
      <c r="AV217" s="81"/>
      <c r="AW217" s="86">
        <v>2.0</v>
      </c>
      <c r="AX217" s="81"/>
      <c r="AY217" s="81"/>
      <c r="AZ217" s="86">
        <v>2.0</v>
      </c>
      <c r="BA217" s="81"/>
      <c r="BB217" s="81"/>
      <c r="BC217" s="81"/>
      <c r="BD217" s="81"/>
      <c r="BE217" s="81"/>
      <c r="BF217" s="81"/>
      <c r="BG217" s="86">
        <v>1.0</v>
      </c>
      <c r="BH217" s="81"/>
      <c r="BI217" s="86">
        <v>4.0</v>
      </c>
      <c r="BJ217" s="86">
        <v>1.0</v>
      </c>
      <c r="BK217" s="81"/>
      <c r="BL217" s="81"/>
      <c r="BM217" s="86">
        <v>1.0</v>
      </c>
      <c r="BN217" s="81"/>
      <c r="BO217" s="81"/>
      <c r="BP217" s="81"/>
      <c r="BQ217" s="81"/>
      <c r="BR217" s="81"/>
      <c r="BS217" s="81"/>
      <c r="BT217" s="81"/>
      <c r="BU217" s="81"/>
      <c r="BV217" s="81"/>
      <c r="BW217" s="81"/>
      <c r="BX217" s="81"/>
      <c r="BY217" s="81"/>
      <c r="BZ217" s="81"/>
      <c r="CA217" s="81"/>
      <c r="CB217" s="81"/>
      <c r="CC217" s="81"/>
      <c r="CD217" s="81"/>
      <c r="CE217" s="81"/>
      <c r="CF217" s="81"/>
      <c r="CG217" s="81"/>
      <c r="CH217" s="81"/>
      <c r="CI217" s="81"/>
      <c r="CJ217" s="81"/>
      <c r="CK217" s="81"/>
      <c r="CL217" s="81"/>
      <c r="CM217" s="81"/>
      <c r="CN217" s="81"/>
      <c r="CO217" s="81"/>
      <c r="CP217" s="81"/>
      <c r="CQ217" s="81"/>
      <c r="CR217" s="81"/>
      <c r="CS217" s="81"/>
      <c r="CT217" s="81"/>
      <c r="CU217" s="81"/>
      <c r="CV217" s="81"/>
      <c r="CW217" s="81"/>
      <c r="CX217" s="81"/>
      <c r="CY217" s="81"/>
      <c r="CZ217" s="81"/>
      <c r="DA217" s="81"/>
      <c r="DB217" s="81"/>
      <c r="DC217" s="81"/>
      <c r="DD217" s="81"/>
      <c r="DE217" s="81"/>
      <c r="DF217" s="81"/>
      <c r="DG217" s="81"/>
      <c r="DH217" s="81"/>
      <c r="DI217" s="81"/>
      <c r="DJ217" s="81"/>
      <c r="DK217" s="81"/>
      <c r="DL217" s="81"/>
      <c r="DM217" s="81"/>
      <c r="DN217" s="81"/>
      <c r="DO217" s="81"/>
      <c r="DP217" s="81"/>
      <c r="DQ217" s="81"/>
      <c r="DR217" s="81"/>
      <c r="DS217" s="81"/>
      <c r="DT217" s="81"/>
      <c r="DU217" s="81"/>
      <c r="DV217" s="81"/>
      <c r="DW217" s="81"/>
      <c r="DX217" s="81"/>
      <c r="DY217" s="81"/>
      <c r="DZ217" s="81"/>
      <c r="EA217" s="81"/>
      <c r="EB217" s="81"/>
      <c r="EC217" s="81"/>
      <c r="ED217" s="81"/>
      <c r="EE217" s="81"/>
      <c r="EF217" s="81"/>
      <c r="EG217" s="81"/>
      <c r="EH217" s="81"/>
      <c r="EI217" s="81"/>
      <c r="EJ217" s="81"/>
      <c r="EK217" s="81"/>
      <c r="EL217" s="81"/>
      <c r="EM217" s="81"/>
      <c r="EN217" s="81"/>
      <c r="EO217" s="81"/>
      <c r="EP217" s="81"/>
      <c r="EQ217" s="81"/>
      <c r="ER217" s="81"/>
      <c r="ES217" s="81"/>
      <c r="ET217" s="81"/>
      <c r="EU217" s="76"/>
      <c r="EV217" s="76"/>
      <c r="EW217" s="76"/>
      <c r="EX217" s="76"/>
      <c r="EY217" s="76"/>
      <c r="EZ217" s="76"/>
      <c r="FA217" s="78" t="s">
        <v>1100</v>
      </c>
      <c r="FB217" s="78"/>
      <c r="FC217" s="78"/>
      <c r="FD217" s="78"/>
    </row>
    <row r="218">
      <c r="A218" s="77" t="s">
        <v>1101</v>
      </c>
      <c r="B218" s="78" t="s">
        <v>1102</v>
      </c>
      <c r="C218" s="79" t="s">
        <v>102</v>
      </c>
      <c r="D218" s="78" t="s">
        <v>10</v>
      </c>
      <c r="E218" s="78" t="s">
        <v>19</v>
      </c>
      <c r="F218" s="78" t="s">
        <v>283</v>
      </c>
      <c r="G218" s="78" t="s">
        <v>1103</v>
      </c>
      <c r="H218" s="78" t="s">
        <v>487</v>
      </c>
      <c r="I218" s="78" t="s">
        <v>13</v>
      </c>
      <c r="J218" s="78" t="s">
        <v>14</v>
      </c>
      <c r="K218" s="78" t="s">
        <v>1051</v>
      </c>
      <c r="L218" s="78" t="s">
        <v>510</v>
      </c>
      <c r="M218" s="78" t="s">
        <v>50</v>
      </c>
      <c r="N218" s="80">
        <v>42088.0</v>
      </c>
      <c r="O218" s="80">
        <v>42088.0</v>
      </c>
      <c r="P218" s="81"/>
      <c r="Q218" s="81"/>
      <c r="R218" s="81"/>
      <c r="S218" s="81"/>
      <c r="T218" s="82">
        <f t="shared" si="391"/>
        <v>1435</v>
      </c>
      <c r="U218" s="83">
        <f t="shared" ref="U218:W218" si="449">IF(ISBLANK($A218),"",sum(AE218,AK218,AQ218,AW218,BC218,BI218,BO218,BU218,CA218,CG218,CM218,CS218,CY218,DE218,DK218,DQ218,DW218,EC218,EI218,EO218,EU218))</f>
        <v>4</v>
      </c>
      <c r="V218" s="83">
        <f t="shared" si="449"/>
        <v>0</v>
      </c>
      <c r="W218" s="83">
        <f t="shared" si="449"/>
        <v>0</v>
      </c>
      <c r="X218" s="84">
        <f t="shared" si="393"/>
        <v>4</v>
      </c>
      <c r="Y218" s="83">
        <f t="shared" ref="Y218:AA218" si="450">IF(ISBLANK($A218),"",sum(AH218,AN218,AT218,AZ218,BF218,BL218,BR218,BX218,CD218,CJ218,CP218,CV218,DB218,DH218,DN218,DT218,DZ218,EF218,EL218,ER218,EX218))</f>
        <v>2</v>
      </c>
      <c r="Z218" s="83">
        <f t="shared" si="450"/>
        <v>2</v>
      </c>
      <c r="AA218" s="83">
        <f t="shared" si="450"/>
        <v>0</v>
      </c>
      <c r="AB218" s="84">
        <f t="shared" si="395"/>
        <v>4</v>
      </c>
      <c r="AC218" s="85">
        <f t="shared" si="8"/>
        <v>0.5</v>
      </c>
      <c r="AD218" s="73" t="str">
        <f t="shared" si="426"/>
        <v>20+</v>
      </c>
      <c r="AE218" s="81"/>
      <c r="AF218" s="81"/>
      <c r="AG218" s="81"/>
      <c r="AH218" s="81"/>
      <c r="AI218" s="81"/>
      <c r="AJ218" s="81"/>
      <c r="AK218" s="86">
        <v>4.0</v>
      </c>
      <c r="AL218" s="81"/>
      <c r="AM218" s="81"/>
      <c r="AN218" s="86">
        <v>2.0</v>
      </c>
      <c r="AO218" s="86">
        <v>2.0</v>
      </c>
      <c r="AP218" s="81"/>
      <c r="AQ218" s="81"/>
      <c r="AR218" s="81"/>
      <c r="AS218" s="81"/>
      <c r="AT218" s="81"/>
      <c r="AU218" s="81"/>
      <c r="AV218" s="81"/>
      <c r="AW218" s="81"/>
      <c r="AX218" s="81"/>
      <c r="AY218" s="81"/>
      <c r="AZ218" s="81"/>
      <c r="BA218" s="81"/>
      <c r="BB218" s="81"/>
      <c r="BC218" s="81"/>
      <c r="BD218" s="81"/>
      <c r="BE218" s="81"/>
      <c r="BF218" s="81"/>
      <c r="BG218" s="81"/>
      <c r="BH218" s="81"/>
      <c r="BI218" s="81"/>
      <c r="BJ218" s="81"/>
      <c r="BK218" s="81"/>
      <c r="BL218" s="81"/>
      <c r="BM218" s="81"/>
      <c r="BN218" s="81"/>
      <c r="BO218" s="81"/>
      <c r="BP218" s="81"/>
      <c r="BQ218" s="81"/>
      <c r="BR218" s="81"/>
      <c r="BS218" s="81"/>
      <c r="BT218" s="81"/>
      <c r="BU218" s="81"/>
      <c r="BV218" s="81"/>
      <c r="BW218" s="81"/>
      <c r="BX218" s="81"/>
      <c r="BY218" s="81"/>
      <c r="BZ218" s="81"/>
      <c r="CA218" s="81"/>
      <c r="CB218" s="81"/>
      <c r="CC218" s="81"/>
      <c r="CD218" s="81"/>
      <c r="CE218" s="81"/>
      <c r="CF218" s="81"/>
      <c r="CG218" s="81"/>
      <c r="CH218" s="81"/>
      <c r="CI218" s="81"/>
      <c r="CJ218" s="81"/>
      <c r="CK218" s="81"/>
      <c r="CL218" s="81"/>
      <c r="CM218" s="81"/>
      <c r="CN218" s="81"/>
      <c r="CO218" s="81"/>
      <c r="CP218" s="81"/>
      <c r="CQ218" s="81"/>
      <c r="CR218" s="81"/>
      <c r="CS218" s="81"/>
      <c r="CT218" s="81"/>
      <c r="CU218" s="81"/>
      <c r="CV218" s="81"/>
      <c r="CW218" s="81"/>
      <c r="CX218" s="81"/>
      <c r="CY218" s="81"/>
      <c r="CZ218" s="81"/>
      <c r="DA218" s="81"/>
      <c r="DB218" s="81"/>
      <c r="DC218" s="81"/>
      <c r="DD218" s="81"/>
      <c r="DE218" s="81"/>
      <c r="DF218" s="81"/>
      <c r="DG218" s="81"/>
      <c r="DH218" s="81"/>
      <c r="DI218" s="81"/>
      <c r="DJ218" s="81"/>
      <c r="DK218" s="81"/>
      <c r="DL218" s="81"/>
      <c r="DM218" s="81"/>
      <c r="DN218" s="81"/>
      <c r="DO218" s="81"/>
      <c r="DP218" s="81"/>
      <c r="DQ218" s="81"/>
      <c r="DR218" s="81"/>
      <c r="DS218" s="81"/>
      <c r="DT218" s="81"/>
      <c r="DU218" s="81"/>
      <c r="DV218" s="81"/>
      <c r="DW218" s="81"/>
      <c r="DX218" s="81"/>
      <c r="DY218" s="81"/>
      <c r="DZ218" s="81"/>
      <c r="EA218" s="81"/>
      <c r="EB218" s="81"/>
      <c r="EC218" s="81"/>
      <c r="ED218" s="81"/>
      <c r="EE218" s="81"/>
      <c r="EF218" s="81"/>
      <c r="EG218" s="81"/>
      <c r="EH218" s="81"/>
      <c r="EI218" s="81"/>
      <c r="EJ218" s="81"/>
      <c r="EK218" s="81"/>
      <c r="EL218" s="81"/>
      <c r="EM218" s="81"/>
      <c r="EN218" s="81"/>
      <c r="EO218" s="81"/>
      <c r="EP218" s="81"/>
      <c r="EQ218" s="81"/>
      <c r="ER218" s="81"/>
      <c r="ES218" s="81"/>
      <c r="ET218" s="81"/>
      <c r="EU218" s="76"/>
      <c r="EV218" s="76"/>
      <c r="EW218" s="76"/>
      <c r="EX218" s="76"/>
      <c r="EY218" s="76"/>
      <c r="EZ218" s="76"/>
      <c r="FA218" s="78" t="s">
        <v>1104</v>
      </c>
      <c r="FB218" s="78"/>
      <c r="FC218" s="78"/>
      <c r="FD218" s="78"/>
    </row>
    <row r="219">
      <c r="A219" s="77" t="s">
        <v>1105</v>
      </c>
      <c r="B219" s="78" t="s">
        <v>1106</v>
      </c>
      <c r="C219" s="79" t="s">
        <v>8</v>
      </c>
      <c r="D219" s="78" t="s">
        <v>10</v>
      </c>
      <c r="E219" s="78" t="s">
        <v>19</v>
      </c>
      <c r="F219" s="78" t="s">
        <v>277</v>
      </c>
      <c r="G219" s="78" t="s">
        <v>1107</v>
      </c>
      <c r="H219" s="78" t="s">
        <v>1108</v>
      </c>
      <c r="I219" s="78" t="s">
        <v>23</v>
      </c>
      <c r="J219" s="78" t="s">
        <v>14</v>
      </c>
      <c r="K219" s="78" t="s">
        <v>1051</v>
      </c>
      <c r="L219" s="78" t="s">
        <v>1109</v>
      </c>
      <c r="M219" s="78" t="s">
        <v>50</v>
      </c>
      <c r="N219" s="80">
        <v>42060.0</v>
      </c>
      <c r="O219" s="80">
        <v>42060.0</v>
      </c>
      <c r="P219" s="81"/>
      <c r="Q219" s="81"/>
      <c r="R219" s="81"/>
      <c r="S219" s="81"/>
      <c r="T219" s="92">
        <f t="shared" si="391"/>
        <v>1463</v>
      </c>
      <c r="U219" s="88">
        <f t="shared" ref="U219:W219" si="451">IF(ISBLANK($A219),"",sum(AE219,AK219,AQ219,AW219,BC219,BI219,BO219,BU219,CA219,CG219,CM219,CS219,CY219,DE219,DK219,DQ219,DW219,EC219,EI219,EO219,EU219))</f>
        <v>11</v>
      </c>
      <c r="V219" s="88">
        <f t="shared" si="451"/>
        <v>1</v>
      </c>
      <c r="W219" s="88">
        <f t="shared" si="451"/>
        <v>0</v>
      </c>
      <c r="X219" s="89">
        <f t="shared" si="393"/>
        <v>12</v>
      </c>
      <c r="Y219" s="88">
        <f t="shared" ref="Y219:AA219" si="452">IF(ISBLANK($A219),"",sum(AH219,AN219,AT219,AZ219,BF219,BL219,BR219,BX219,CD219,CJ219,CP219,CV219,DB219,DH219,DN219,DT219,DZ219,EF219,EL219,ER219,EX219))</f>
        <v>11</v>
      </c>
      <c r="Z219" s="88">
        <f t="shared" si="452"/>
        <v>3</v>
      </c>
      <c r="AA219" s="88">
        <f t="shared" si="452"/>
        <v>0</v>
      </c>
      <c r="AB219" s="89">
        <f t="shared" si="395"/>
        <v>14</v>
      </c>
      <c r="AC219" s="93">
        <f t="shared" si="8"/>
        <v>0.9166666667</v>
      </c>
      <c r="AD219" s="73" t="str">
        <f t="shared" si="426"/>
        <v>20+</v>
      </c>
      <c r="AE219" s="81"/>
      <c r="AF219" s="81"/>
      <c r="AG219" s="81"/>
      <c r="AH219" s="81"/>
      <c r="AI219" s="81"/>
      <c r="AJ219" s="81"/>
      <c r="AK219" s="86">
        <v>3.0</v>
      </c>
      <c r="AL219" s="81"/>
      <c r="AM219" s="81"/>
      <c r="AN219" s="81"/>
      <c r="AO219" s="81"/>
      <c r="AP219" s="81"/>
      <c r="AQ219" s="81"/>
      <c r="AR219" s="81"/>
      <c r="AS219" s="81"/>
      <c r="AT219" s="81"/>
      <c r="AU219" s="81"/>
      <c r="AV219" s="81"/>
      <c r="AW219" s="81"/>
      <c r="AX219" s="81"/>
      <c r="AY219" s="81"/>
      <c r="AZ219" s="81"/>
      <c r="BA219" s="81"/>
      <c r="BB219" s="81"/>
      <c r="BC219" s="81"/>
      <c r="BD219" s="81"/>
      <c r="BE219" s="81"/>
      <c r="BF219" s="81"/>
      <c r="BG219" s="81"/>
      <c r="BH219" s="81"/>
      <c r="BI219" s="81"/>
      <c r="BJ219" s="81"/>
      <c r="BK219" s="81"/>
      <c r="BL219" s="86">
        <v>1.0</v>
      </c>
      <c r="BM219" s="86">
        <v>1.0</v>
      </c>
      <c r="BN219" s="81"/>
      <c r="BO219" s="81"/>
      <c r="BP219" s="81"/>
      <c r="BQ219" s="81"/>
      <c r="BR219" s="81"/>
      <c r="BS219" s="81"/>
      <c r="BT219" s="81"/>
      <c r="BU219" s="81"/>
      <c r="BV219" s="81"/>
      <c r="BW219" s="81"/>
      <c r="BX219" s="81"/>
      <c r="BY219" s="81"/>
      <c r="BZ219" s="81"/>
      <c r="CA219" s="86">
        <v>3.0</v>
      </c>
      <c r="CB219" s="81"/>
      <c r="CC219" s="81"/>
      <c r="CD219" s="81"/>
      <c r="CE219" s="81"/>
      <c r="CF219" s="81"/>
      <c r="CG219" s="81"/>
      <c r="CH219" s="81"/>
      <c r="CI219" s="81"/>
      <c r="CJ219" s="86">
        <v>1.0</v>
      </c>
      <c r="CK219" s="81"/>
      <c r="CL219" s="81"/>
      <c r="CM219" s="81"/>
      <c r="CN219" s="81"/>
      <c r="CO219" s="81"/>
      <c r="CP219" s="86">
        <v>1.0</v>
      </c>
      <c r="CQ219" s="81"/>
      <c r="CR219" s="81"/>
      <c r="CS219" s="81"/>
      <c r="CT219" s="81"/>
      <c r="CU219" s="81"/>
      <c r="CV219" s="81"/>
      <c r="CW219" s="81"/>
      <c r="CX219" s="81"/>
      <c r="CY219" s="81"/>
      <c r="CZ219" s="81"/>
      <c r="DA219" s="81"/>
      <c r="DB219" s="81"/>
      <c r="DC219" s="81"/>
      <c r="DD219" s="81"/>
      <c r="DE219" s="81"/>
      <c r="DF219" s="81"/>
      <c r="DG219" s="81"/>
      <c r="DH219" s="81"/>
      <c r="DI219" s="81"/>
      <c r="DJ219" s="81"/>
      <c r="DK219" s="81"/>
      <c r="DL219" s="81"/>
      <c r="DM219" s="81"/>
      <c r="DN219" s="81"/>
      <c r="DO219" s="81"/>
      <c r="DP219" s="81"/>
      <c r="DQ219" s="81"/>
      <c r="DR219" s="81"/>
      <c r="DS219" s="81"/>
      <c r="DT219" s="81"/>
      <c r="DU219" s="81"/>
      <c r="DV219" s="81"/>
      <c r="DW219" s="81"/>
      <c r="DX219" s="81"/>
      <c r="DY219" s="81"/>
      <c r="DZ219" s="81"/>
      <c r="EA219" s="81"/>
      <c r="EB219" s="81"/>
      <c r="EC219" s="81"/>
      <c r="ED219" s="86">
        <v>1.0</v>
      </c>
      <c r="EE219" s="81"/>
      <c r="EF219" s="86">
        <v>2.0</v>
      </c>
      <c r="EG219" s="86">
        <v>1.0</v>
      </c>
      <c r="EH219" s="81"/>
      <c r="EI219" s="86">
        <v>1.0</v>
      </c>
      <c r="EJ219" s="81"/>
      <c r="EK219" s="81"/>
      <c r="EL219" s="81"/>
      <c r="EM219" s="81"/>
      <c r="EN219" s="81"/>
      <c r="EO219" s="81"/>
      <c r="EP219" s="81"/>
      <c r="EQ219" s="81"/>
      <c r="ER219" s="81"/>
      <c r="ES219" s="81"/>
      <c r="ET219" s="81"/>
      <c r="EU219" s="91">
        <v>4.0</v>
      </c>
      <c r="EV219" s="76"/>
      <c r="EW219" s="76"/>
      <c r="EX219" s="91">
        <v>6.0</v>
      </c>
      <c r="EY219" s="91">
        <v>1.0</v>
      </c>
      <c r="EZ219" s="76"/>
      <c r="FA219" s="78" t="s">
        <v>1110</v>
      </c>
      <c r="FB219" s="78"/>
      <c r="FC219" s="78"/>
      <c r="FD219" s="78"/>
    </row>
    <row r="220">
      <c r="A220" s="77" t="s">
        <v>1111</v>
      </c>
      <c r="B220" s="78" t="s">
        <v>1112</v>
      </c>
      <c r="C220" s="79" t="s">
        <v>8</v>
      </c>
      <c r="D220" s="78" t="s">
        <v>10</v>
      </c>
      <c r="E220" s="78" t="s">
        <v>19</v>
      </c>
      <c r="F220" s="78" t="s">
        <v>277</v>
      </c>
      <c r="G220" s="78" t="s">
        <v>1113</v>
      </c>
      <c r="H220" s="78" t="s">
        <v>1067</v>
      </c>
      <c r="I220" s="78" t="s">
        <v>23</v>
      </c>
      <c r="J220" s="78" t="s">
        <v>14</v>
      </c>
      <c r="K220" s="78" t="s">
        <v>1051</v>
      </c>
      <c r="L220" s="78" t="s">
        <v>738</v>
      </c>
      <c r="M220" s="78" t="s">
        <v>88</v>
      </c>
      <c r="N220" s="80">
        <v>42041.0</v>
      </c>
      <c r="O220" s="81"/>
      <c r="P220" s="81"/>
      <c r="Q220" s="81"/>
      <c r="R220" s="81"/>
      <c r="S220" s="81"/>
      <c r="T220" s="82">
        <f t="shared" si="391"/>
        <v>1482</v>
      </c>
      <c r="U220" s="88">
        <f t="shared" ref="U220:W220" si="453">IF(ISBLANK($A220),"",sum(AE220,AK220,AQ220,AW220,BC220,BI220,BO220,BU220,CA220,CG220,CM220,CS220,CY220,DE220,DK220,DQ220,DW220,EC220,EI220,EO220,EU220))</f>
        <v>5</v>
      </c>
      <c r="V220" s="88">
        <f t="shared" si="453"/>
        <v>0</v>
      </c>
      <c r="W220" s="88">
        <f t="shared" si="453"/>
        <v>0</v>
      </c>
      <c r="X220" s="89">
        <f t="shared" si="393"/>
        <v>5</v>
      </c>
      <c r="Y220" s="88">
        <f t="shared" ref="Y220:AA220" si="454">IF(ISBLANK($A220),"",sum(AH220,AN220,AT220,AZ220,BF220,BL220,BR220,BX220,CD220,CJ220,CP220,CV220,DB220,DH220,DN220,DT220,DZ220,EF220,EL220,ER220,EX220))</f>
        <v>5</v>
      </c>
      <c r="Z220" s="88">
        <f t="shared" si="454"/>
        <v>4</v>
      </c>
      <c r="AA220" s="88">
        <f t="shared" si="454"/>
        <v>0</v>
      </c>
      <c r="AB220" s="89">
        <f t="shared" si="395"/>
        <v>9</v>
      </c>
      <c r="AC220" s="93">
        <f t="shared" si="8"/>
        <v>1</v>
      </c>
      <c r="AD220" s="73" t="str">
        <f t="shared" si="426"/>
        <v>20+</v>
      </c>
      <c r="AE220" s="81"/>
      <c r="AF220" s="81"/>
      <c r="AG220" s="81"/>
      <c r="AH220" s="81"/>
      <c r="AI220" s="81"/>
      <c r="AJ220" s="81"/>
      <c r="AK220" s="86">
        <v>4.0</v>
      </c>
      <c r="AL220" s="81"/>
      <c r="AM220" s="81"/>
      <c r="AN220" s="81"/>
      <c r="AO220" s="81"/>
      <c r="AP220" s="81"/>
      <c r="AQ220" s="86">
        <v>1.0</v>
      </c>
      <c r="AR220" s="81"/>
      <c r="AS220" s="81"/>
      <c r="AT220" s="86">
        <v>5.0</v>
      </c>
      <c r="AU220" s="81"/>
      <c r="AV220" s="81"/>
      <c r="AW220" s="81"/>
      <c r="AX220" s="81"/>
      <c r="AY220" s="81"/>
      <c r="AZ220" s="81"/>
      <c r="BA220" s="81"/>
      <c r="BB220" s="81"/>
      <c r="BC220" s="81"/>
      <c r="BD220" s="81"/>
      <c r="BE220" s="81"/>
      <c r="BF220" s="81"/>
      <c r="BG220" s="86">
        <v>4.0</v>
      </c>
      <c r="BH220" s="81"/>
      <c r="BI220" s="81"/>
      <c r="BJ220" s="81"/>
      <c r="BK220" s="81"/>
      <c r="BL220" s="81"/>
      <c r="BM220" s="81"/>
      <c r="BN220" s="81"/>
      <c r="BO220" s="81"/>
      <c r="BP220" s="81"/>
      <c r="BQ220" s="81"/>
      <c r="BR220" s="81"/>
      <c r="BS220" s="81"/>
      <c r="BT220" s="81"/>
      <c r="BU220" s="81"/>
      <c r="BV220" s="81"/>
      <c r="BW220" s="81"/>
      <c r="BX220" s="81"/>
      <c r="BY220" s="81"/>
      <c r="BZ220" s="81"/>
      <c r="CA220" s="81"/>
      <c r="CB220" s="81"/>
      <c r="CC220" s="81"/>
      <c r="CD220" s="81"/>
      <c r="CE220" s="81"/>
      <c r="CF220" s="81"/>
      <c r="CG220" s="81"/>
      <c r="CH220" s="81"/>
      <c r="CI220" s="81"/>
      <c r="CJ220" s="81"/>
      <c r="CK220" s="81"/>
      <c r="CL220" s="81"/>
      <c r="CM220" s="81"/>
      <c r="CN220" s="81"/>
      <c r="CO220" s="81"/>
      <c r="CP220" s="81"/>
      <c r="CQ220" s="81"/>
      <c r="CR220" s="81"/>
      <c r="CS220" s="81"/>
      <c r="CT220" s="81"/>
      <c r="CU220" s="81"/>
      <c r="CV220" s="81"/>
      <c r="CW220" s="81"/>
      <c r="CX220" s="81"/>
      <c r="CY220" s="81"/>
      <c r="CZ220" s="81"/>
      <c r="DA220" s="81"/>
      <c r="DB220" s="81"/>
      <c r="DC220" s="81"/>
      <c r="DD220" s="81"/>
      <c r="DE220" s="81"/>
      <c r="DF220" s="81"/>
      <c r="DG220" s="81"/>
      <c r="DH220" s="81"/>
      <c r="DI220" s="81"/>
      <c r="DJ220" s="81"/>
      <c r="DK220" s="81"/>
      <c r="DL220" s="81"/>
      <c r="DM220" s="81"/>
      <c r="DN220" s="81"/>
      <c r="DO220" s="81"/>
      <c r="DP220" s="81"/>
      <c r="DQ220" s="81"/>
      <c r="DR220" s="81"/>
      <c r="DS220" s="81"/>
      <c r="DT220" s="81"/>
      <c r="DU220" s="81"/>
      <c r="DV220" s="81"/>
      <c r="DW220" s="81"/>
      <c r="DX220" s="81"/>
      <c r="DY220" s="81"/>
      <c r="DZ220" s="81"/>
      <c r="EA220" s="81"/>
      <c r="EB220" s="81"/>
      <c r="EC220" s="81"/>
      <c r="ED220" s="81"/>
      <c r="EE220" s="81"/>
      <c r="EF220" s="81"/>
      <c r="EG220" s="81"/>
      <c r="EH220" s="81"/>
      <c r="EI220" s="81"/>
      <c r="EJ220" s="81"/>
      <c r="EK220" s="81"/>
      <c r="EL220" s="81"/>
      <c r="EM220" s="81"/>
      <c r="EN220" s="81"/>
      <c r="EO220" s="81"/>
      <c r="EP220" s="81"/>
      <c r="EQ220" s="81"/>
      <c r="ER220" s="81"/>
      <c r="ES220" s="81"/>
      <c r="ET220" s="81"/>
      <c r="EU220" s="76"/>
      <c r="EV220" s="76"/>
      <c r="EW220" s="76"/>
      <c r="EX220" s="76"/>
      <c r="EY220" s="76"/>
      <c r="EZ220" s="76"/>
      <c r="FA220" s="78" t="s">
        <v>1114</v>
      </c>
      <c r="FB220" s="78"/>
      <c r="FC220" s="78"/>
      <c r="FD220" s="78"/>
    </row>
    <row r="221">
      <c r="A221" s="94" t="s">
        <v>1115</v>
      </c>
      <c r="B221" s="95" t="s">
        <v>1116</v>
      </c>
      <c r="C221" s="96" t="s">
        <v>102</v>
      </c>
      <c r="D221" s="95" t="s">
        <v>10</v>
      </c>
      <c r="E221" s="97"/>
      <c r="F221" s="97"/>
      <c r="G221" s="95" t="s">
        <v>1117</v>
      </c>
      <c r="H221" s="95" t="s">
        <v>1118</v>
      </c>
      <c r="I221" s="95" t="s">
        <v>13</v>
      </c>
      <c r="J221" s="95" t="s">
        <v>14</v>
      </c>
      <c r="K221" s="95" t="s">
        <v>1051</v>
      </c>
      <c r="L221" s="95" t="s">
        <v>510</v>
      </c>
      <c r="M221" s="95" t="s">
        <v>50</v>
      </c>
      <c r="N221" s="98">
        <v>41997.0</v>
      </c>
      <c r="O221" s="98">
        <v>41997.0</v>
      </c>
      <c r="P221" s="97"/>
      <c r="Q221" s="99"/>
      <c r="R221" s="99"/>
      <c r="S221" s="97"/>
      <c r="T221" s="92">
        <f t="shared" si="391"/>
        <v>1526</v>
      </c>
      <c r="U221" s="100">
        <f t="shared" ref="U221:W221" si="455">IF(ISBLANK($A221),"",sum(AE221,AK221,AQ221,AW221,BC221,BI221,BO221,BU221,CA221,CG221,CM221,CS221,CY221,DE221,DK221,DQ221,DW221,EC221,EI221,EO221,EU221))</f>
        <v>2</v>
      </c>
      <c r="V221" s="100">
        <f t="shared" si="455"/>
        <v>0</v>
      </c>
      <c r="W221" s="100">
        <f t="shared" si="455"/>
        <v>0</v>
      </c>
      <c r="X221" s="101">
        <f t="shared" si="393"/>
        <v>2</v>
      </c>
      <c r="Y221" s="100">
        <f t="shared" ref="Y221:AA221" si="456">IF(ISBLANK($A221),"",sum(AH221,AN221,AT221,AZ221,BF221,BL221,BR221,BX221,CD221,CJ221,CP221,CV221,DB221,DH221,DN221,DT221,DZ221,EF221,EL221,ER221,EX221))</f>
        <v>0</v>
      </c>
      <c r="Z221" s="100">
        <f t="shared" si="456"/>
        <v>0</v>
      </c>
      <c r="AA221" s="100">
        <f t="shared" si="456"/>
        <v>0</v>
      </c>
      <c r="AB221" s="101">
        <f t="shared" si="395"/>
        <v>0</v>
      </c>
      <c r="AC221" s="102">
        <f t="shared" si="8"/>
        <v>0</v>
      </c>
      <c r="AD221" s="73" t="str">
        <f t="shared" si="426"/>
        <v>20+</v>
      </c>
      <c r="AE221" s="97"/>
      <c r="AF221" s="97"/>
      <c r="AG221" s="97"/>
      <c r="AH221" s="97"/>
      <c r="AI221" s="97"/>
      <c r="AJ221" s="97"/>
      <c r="AK221" s="103">
        <v>2.0</v>
      </c>
      <c r="AL221" s="97"/>
      <c r="AM221" s="97"/>
      <c r="AN221" s="97"/>
      <c r="AO221" s="97"/>
      <c r="AP221" s="97"/>
      <c r="AQ221" s="97"/>
      <c r="AR221" s="97"/>
      <c r="AS221" s="97"/>
      <c r="AT221" s="97"/>
      <c r="AU221" s="97"/>
      <c r="AV221" s="97"/>
      <c r="AW221" s="97"/>
      <c r="AX221" s="97"/>
      <c r="AY221" s="97"/>
      <c r="AZ221" s="97"/>
      <c r="BA221" s="97"/>
      <c r="BB221" s="97"/>
      <c r="BC221" s="97"/>
      <c r="BD221" s="97"/>
      <c r="BE221" s="97"/>
      <c r="BF221" s="97"/>
      <c r="BG221" s="97"/>
      <c r="BH221" s="97"/>
      <c r="BI221" s="97"/>
      <c r="BJ221" s="97"/>
      <c r="BK221" s="97"/>
      <c r="BL221" s="97"/>
      <c r="BM221" s="97"/>
      <c r="BN221" s="97"/>
      <c r="BO221" s="97"/>
      <c r="BP221" s="97"/>
      <c r="BQ221" s="97"/>
      <c r="BR221" s="97"/>
      <c r="BS221" s="97"/>
      <c r="BT221" s="97"/>
      <c r="BU221" s="97"/>
      <c r="BV221" s="97"/>
      <c r="BW221" s="97"/>
      <c r="BX221" s="97"/>
      <c r="BY221" s="97"/>
      <c r="BZ221" s="97"/>
      <c r="CA221" s="97"/>
      <c r="CB221" s="97"/>
      <c r="CC221" s="97"/>
      <c r="CD221" s="97"/>
      <c r="CE221" s="97"/>
      <c r="CF221" s="97"/>
      <c r="CG221" s="97"/>
      <c r="CH221" s="97"/>
      <c r="CI221" s="97"/>
      <c r="CJ221" s="97"/>
      <c r="CK221" s="97"/>
      <c r="CL221" s="97"/>
      <c r="CM221" s="97"/>
      <c r="CN221" s="97"/>
      <c r="CO221" s="97"/>
      <c r="CP221" s="97"/>
      <c r="CQ221" s="97"/>
      <c r="CR221" s="97"/>
      <c r="CS221" s="97"/>
      <c r="CT221" s="97"/>
      <c r="CU221" s="97"/>
      <c r="CV221" s="97"/>
      <c r="CW221" s="97"/>
      <c r="CX221" s="97"/>
      <c r="CY221" s="97"/>
      <c r="CZ221" s="97"/>
      <c r="DA221" s="97"/>
      <c r="DB221" s="97"/>
      <c r="DC221" s="97"/>
      <c r="DD221" s="97"/>
      <c r="DE221" s="97"/>
      <c r="DF221" s="97"/>
      <c r="DG221" s="97"/>
      <c r="DH221" s="97"/>
      <c r="DI221" s="97"/>
      <c r="DJ221" s="97"/>
      <c r="DK221" s="97"/>
      <c r="DL221" s="97"/>
      <c r="DM221" s="97"/>
      <c r="DN221" s="97"/>
      <c r="DO221" s="97"/>
      <c r="DP221" s="97"/>
      <c r="DQ221" s="97"/>
      <c r="DR221" s="97"/>
      <c r="DS221" s="97"/>
      <c r="DT221" s="97"/>
      <c r="DU221" s="97"/>
      <c r="DV221" s="97"/>
      <c r="DW221" s="97"/>
      <c r="DX221" s="97"/>
      <c r="DY221" s="97"/>
      <c r="DZ221" s="97"/>
      <c r="EA221" s="97"/>
      <c r="EB221" s="97"/>
      <c r="EC221" s="97"/>
      <c r="ED221" s="97"/>
      <c r="EE221" s="97"/>
      <c r="EF221" s="97"/>
      <c r="EG221" s="97"/>
      <c r="EH221" s="97"/>
      <c r="EI221" s="97"/>
      <c r="EJ221" s="97"/>
      <c r="EK221" s="97"/>
      <c r="EL221" s="97"/>
      <c r="EM221" s="97"/>
      <c r="EN221" s="97"/>
      <c r="EO221" s="97"/>
      <c r="EP221" s="97"/>
      <c r="EQ221" s="97"/>
      <c r="ER221" s="97"/>
      <c r="ES221" s="97"/>
      <c r="ET221" s="97"/>
      <c r="EU221" s="76"/>
      <c r="EV221" s="76"/>
      <c r="EW221" s="76"/>
      <c r="EX221" s="76"/>
      <c r="EY221" s="76"/>
      <c r="EZ221" s="76"/>
      <c r="FA221" s="95" t="s">
        <v>1119</v>
      </c>
      <c r="FB221" s="95"/>
      <c r="FC221" s="95"/>
      <c r="FD221" s="95"/>
    </row>
    <row r="222">
      <c r="A222" s="94" t="s">
        <v>1120</v>
      </c>
      <c r="B222" s="95" t="s">
        <v>1121</v>
      </c>
      <c r="C222" s="96" t="s">
        <v>8</v>
      </c>
      <c r="D222" s="95" t="s">
        <v>10</v>
      </c>
      <c r="E222" s="95" t="s">
        <v>19</v>
      </c>
      <c r="F222" s="95" t="s">
        <v>277</v>
      </c>
      <c r="G222" s="95" t="s">
        <v>1122</v>
      </c>
      <c r="H222" s="95" t="s">
        <v>1123</v>
      </c>
      <c r="I222" s="95" t="s">
        <v>23</v>
      </c>
      <c r="J222" s="95" t="s">
        <v>14</v>
      </c>
      <c r="K222" s="95" t="s">
        <v>1051</v>
      </c>
      <c r="L222" s="95" t="s">
        <v>273</v>
      </c>
      <c r="M222" s="95" t="s">
        <v>50</v>
      </c>
      <c r="N222" s="98">
        <v>41957.0</v>
      </c>
      <c r="O222" s="97"/>
      <c r="P222" s="97"/>
      <c r="Q222" s="99"/>
      <c r="R222" s="99"/>
      <c r="S222" s="97"/>
      <c r="T222" s="92">
        <f t="shared" si="391"/>
        <v>1566</v>
      </c>
      <c r="U222" s="100">
        <f t="shared" ref="U222:W222" si="457">IF(ISBLANK($A222),"",sum(AE222,AK222,AQ222,AW222,BC222,BI222,BO222,BU222,CA222,CG222,CM222,CS222,CY222,DE222,DK222,DQ222,DW222,EC222,EI222,EO222,EU222))</f>
        <v>4</v>
      </c>
      <c r="V222" s="100">
        <f t="shared" si="457"/>
        <v>0</v>
      </c>
      <c r="W222" s="100">
        <f t="shared" si="457"/>
        <v>0</v>
      </c>
      <c r="X222" s="101">
        <f t="shared" si="393"/>
        <v>4</v>
      </c>
      <c r="Y222" s="100">
        <f t="shared" ref="Y222:AA222" si="458">IF(ISBLANK($A222),"",sum(AH222,AN222,AT222,AZ222,BF222,BL222,BR222,BX222,CD222,CJ222,CP222,CV222,DB222,DH222,DN222,DT222,DZ222,EF222,EL222,ER222,EX222))</f>
        <v>1</v>
      </c>
      <c r="Z222" s="100">
        <f t="shared" si="458"/>
        <v>1</v>
      </c>
      <c r="AA222" s="100">
        <f t="shared" si="458"/>
        <v>0</v>
      </c>
      <c r="AB222" s="101">
        <f t="shared" si="395"/>
        <v>2</v>
      </c>
      <c r="AC222" s="102">
        <f t="shared" si="8"/>
        <v>0.25</v>
      </c>
      <c r="AD222" s="73" t="str">
        <f t="shared" si="426"/>
        <v>20+</v>
      </c>
      <c r="AE222" s="97"/>
      <c r="AF222" s="97"/>
      <c r="AG222" s="97"/>
      <c r="AH222" s="97"/>
      <c r="AI222" s="97"/>
      <c r="AJ222" s="97"/>
      <c r="AK222" s="97"/>
      <c r="AL222" s="97"/>
      <c r="AM222" s="97"/>
      <c r="AN222" s="97"/>
      <c r="AO222" s="97"/>
      <c r="AP222" s="97"/>
      <c r="AQ222" s="103">
        <v>2.0</v>
      </c>
      <c r="AR222" s="97"/>
      <c r="AS222" s="97"/>
      <c r="AT222" s="103">
        <v>1.0</v>
      </c>
      <c r="AU222" s="103">
        <v>1.0</v>
      </c>
      <c r="AV222" s="97"/>
      <c r="AW222" s="103">
        <v>1.0</v>
      </c>
      <c r="AX222" s="97"/>
      <c r="AY222" s="97"/>
      <c r="AZ222" s="97"/>
      <c r="BA222" s="97"/>
      <c r="BB222" s="97"/>
      <c r="BC222" s="97"/>
      <c r="BD222" s="97"/>
      <c r="BE222" s="97"/>
      <c r="BF222" s="97"/>
      <c r="BG222" s="97"/>
      <c r="BH222" s="97"/>
      <c r="BI222" s="97"/>
      <c r="BJ222" s="97"/>
      <c r="BK222" s="97"/>
      <c r="BL222" s="97"/>
      <c r="BM222" s="97"/>
      <c r="BN222" s="97"/>
      <c r="BO222" s="103">
        <v>1.0</v>
      </c>
      <c r="BP222" s="97"/>
      <c r="BQ222" s="97"/>
      <c r="BR222" s="97"/>
      <c r="BS222" s="97"/>
      <c r="BT222" s="97"/>
      <c r="BU222" s="97"/>
      <c r="BV222" s="97"/>
      <c r="BW222" s="97"/>
      <c r="BX222" s="97"/>
      <c r="BY222" s="97"/>
      <c r="BZ222" s="97"/>
      <c r="CA222" s="97"/>
      <c r="CB222" s="97"/>
      <c r="CC222" s="97"/>
      <c r="CD222" s="97"/>
      <c r="CE222" s="97"/>
      <c r="CF222" s="97"/>
      <c r="CG222" s="97"/>
      <c r="CH222" s="97"/>
      <c r="CI222" s="97"/>
      <c r="CJ222" s="97"/>
      <c r="CK222" s="97"/>
      <c r="CL222" s="97"/>
      <c r="CM222" s="97"/>
      <c r="CN222" s="97"/>
      <c r="CO222" s="97"/>
      <c r="CP222" s="97"/>
      <c r="CQ222" s="97"/>
      <c r="CR222" s="97"/>
      <c r="CS222" s="97"/>
      <c r="CT222" s="97"/>
      <c r="CU222" s="97"/>
      <c r="CV222" s="97"/>
      <c r="CW222" s="97"/>
      <c r="CX222" s="97"/>
      <c r="CY222" s="97"/>
      <c r="CZ222" s="97"/>
      <c r="DA222" s="97"/>
      <c r="DB222" s="97"/>
      <c r="DC222" s="97"/>
      <c r="DD222" s="97"/>
      <c r="DE222" s="97"/>
      <c r="DF222" s="97"/>
      <c r="DG222" s="97"/>
      <c r="DH222" s="97"/>
      <c r="DI222" s="97"/>
      <c r="DJ222" s="97"/>
      <c r="DK222" s="97"/>
      <c r="DL222" s="97"/>
      <c r="DM222" s="97"/>
      <c r="DN222" s="97"/>
      <c r="DO222" s="97"/>
      <c r="DP222" s="97"/>
      <c r="DQ222" s="97"/>
      <c r="DR222" s="97"/>
      <c r="DS222" s="97"/>
      <c r="DT222" s="97"/>
      <c r="DU222" s="97"/>
      <c r="DV222" s="97"/>
      <c r="DW222" s="97"/>
      <c r="DX222" s="97"/>
      <c r="DY222" s="97"/>
      <c r="DZ222" s="97"/>
      <c r="EA222" s="97"/>
      <c r="EB222" s="97"/>
      <c r="EC222" s="97"/>
      <c r="ED222" s="97"/>
      <c r="EE222" s="97"/>
      <c r="EF222" s="97"/>
      <c r="EG222" s="97"/>
      <c r="EH222" s="97"/>
      <c r="EI222" s="97"/>
      <c r="EJ222" s="97"/>
      <c r="EK222" s="97"/>
      <c r="EL222" s="97"/>
      <c r="EM222" s="97"/>
      <c r="EN222" s="97"/>
      <c r="EO222" s="97"/>
      <c r="EP222" s="97"/>
      <c r="EQ222" s="97"/>
      <c r="ER222" s="97"/>
      <c r="ES222" s="97"/>
      <c r="ET222" s="97"/>
      <c r="EU222" s="76"/>
      <c r="EV222" s="76"/>
      <c r="EW222" s="76"/>
      <c r="EX222" s="76"/>
      <c r="EY222" s="76"/>
      <c r="EZ222" s="76"/>
      <c r="FA222" s="95" t="s">
        <v>1124</v>
      </c>
      <c r="FB222" s="95"/>
      <c r="FC222" s="95"/>
      <c r="FD222" s="95"/>
    </row>
    <row r="223">
      <c r="A223" s="104" t="s">
        <v>1125</v>
      </c>
      <c r="B223" s="105" t="s">
        <v>1126</v>
      </c>
      <c r="C223" s="106" t="s">
        <v>8</v>
      </c>
      <c r="D223" s="105" t="s">
        <v>10</v>
      </c>
      <c r="E223" s="105" t="s">
        <v>19</v>
      </c>
      <c r="F223" s="105" t="s">
        <v>277</v>
      </c>
      <c r="G223" s="105" t="s">
        <v>1127</v>
      </c>
      <c r="H223" s="105" t="s">
        <v>1128</v>
      </c>
      <c r="I223" s="105" t="s">
        <v>23</v>
      </c>
      <c r="J223" s="105" t="s">
        <v>14</v>
      </c>
      <c r="K223" s="105" t="s">
        <v>1051</v>
      </c>
      <c r="L223" s="105" t="s">
        <v>738</v>
      </c>
      <c r="M223" s="105" t="s">
        <v>88</v>
      </c>
      <c r="N223" s="107">
        <v>41940.0</v>
      </c>
      <c r="O223" s="81"/>
      <c r="P223" s="81"/>
      <c r="Q223" s="108"/>
      <c r="R223" s="108"/>
      <c r="S223" s="81"/>
      <c r="T223" s="92">
        <f t="shared" si="391"/>
        <v>1583</v>
      </c>
      <c r="U223" s="83">
        <f t="shared" ref="U223:W223" si="459">IF(ISBLANK($A223),"",sum(AE223,AK223,AQ223,AW223,BC223,BI223,BO223,BU223,CA223,CG223,CM223,CS223,CY223,DE223,DK223,DQ223,DW223,EC223,EI223,EO223,EU223))</f>
        <v>4</v>
      </c>
      <c r="V223" s="83">
        <f t="shared" si="459"/>
        <v>1</v>
      </c>
      <c r="W223" s="83">
        <f t="shared" si="459"/>
        <v>0</v>
      </c>
      <c r="X223" s="84">
        <f t="shared" si="393"/>
        <v>5</v>
      </c>
      <c r="Y223" s="83">
        <f t="shared" ref="Y223:AA223" si="460">IF(ISBLANK($A223),"",sum(AH223,AN223,AT223,AZ223,BF223,BL223,BR223,BX223,CD223,CJ223,CP223,CV223,DB223,DH223,DN223,DT223,DZ223,EF223,EL223,ER223,EX223))</f>
        <v>1</v>
      </c>
      <c r="Z223" s="83">
        <f t="shared" si="460"/>
        <v>0</v>
      </c>
      <c r="AA223" s="83">
        <f t="shared" si="460"/>
        <v>0</v>
      </c>
      <c r="AB223" s="84">
        <f t="shared" si="395"/>
        <v>1</v>
      </c>
      <c r="AC223" s="85">
        <f t="shared" si="8"/>
        <v>0.2</v>
      </c>
      <c r="AD223" s="73" t="str">
        <f t="shared" si="426"/>
        <v>20+</v>
      </c>
      <c r="AE223" s="81"/>
      <c r="AF223" s="81"/>
      <c r="AG223" s="81"/>
      <c r="AH223" s="81"/>
      <c r="AI223" s="81"/>
      <c r="AJ223" s="81"/>
      <c r="AK223" s="109">
        <v>1.0</v>
      </c>
      <c r="AL223" s="81"/>
      <c r="AM223" s="81"/>
      <c r="AN223" s="81"/>
      <c r="AO223" s="81"/>
      <c r="AP223" s="81"/>
      <c r="AQ223" s="109">
        <v>1.0</v>
      </c>
      <c r="AR223" s="81"/>
      <c r="AS223" s="81"/>
      <c r="AT223" s="81"/>
      <c r="AU223" s="81"/>
      <c r="AV223" s="81"/>
      <c r="AW223" s="81"/>
      <c r="AX223" s="81"/>
      <c r="AY223" s="81"/>
      <c r="AZ223" s="81"/>
      <c r="BA223" s="81"/>
      <c r="BB223" s="81"/>
      <c r="BC223" s="81"/>
      <c r="BD223" s="81"/>
      <c r="BE223" s="81"/>
      <c r="BF223" s="81"/>
      <c r="BG223" s="81"/>
      <c r="BH223" s="81"/>
      <c r="BI223" s="109">
        <v>1.0</v>
      </c>
      <c r="BJ223" s="81"/>
      <c r="BK223" s="81"/>
      <c r="BL223" s="81"/>
      <c r="BM223" s="81"/>
      <c r="BN223" s="81"/>
      <c r="BO223" s="81"/>
      <c r="BP223" s="81"/>
      <c r="BQ223" s="81"/>
      <c r="BR223" s="81"/>
      <c r="BS223" s="81"/>
      <c r="BT223" s="81"/>
      <c r="BU223" s="81"/>
      <c r="BV223" s="81"/>
      <c r="BW223" s="81"/>
      <c r="BX223" s="81"/>
      <c r="BY223" s="81"/>
      <c r="BZ223" s="81"/>
      <c r="CA223" s="81"/>
      <c r="CB223" s="81"/>
      <c r="CC223" s="81"/>
      <c r="CD223" s="81"/>
      <c r="CE223" s="81"/>
      <c r="CF223" s="81"/>
      <c r="CG223" s="109">
        <v>1.0</v>
      </c>
      <c r="CH223" s="81"/>
      <c r="CI223" s="81"/>
      <c r="CJ223" s="109">
        <v>1.0</v>
      </c>
      <c r="CK223" s="81"/>
      <c r="CL223" s="81"/>
      <c r="CM223" s="81"/>
      <c r="CN223" s="109">
        <v>1.0</v>
      </c>
      <c r="CO223" s="81"/>
      <c r="CP223" s="81"/>
      <c r="CQ223" s="81"/>
      <c r="CR223" s="81"/>
      <c r="CS223" s="81"/>
      <c r="CT223" s="81"/>
      <c r="CU223" s="81"/>
      <c r="CV223" s="81"/>
      <c r="CW223" s="81"/>
      <c r="CX223" s="81"/>
      <c r="CY223" s="81"/>
      <c r="CZ223" s="81"/>
      <c r="DA223" s="81"/>
      <c r="DB223" s="81"/>
      <c r="DC223" s="81"/>
      <c r="DD223" s="81"/>
      <c r="DE223" s="81"/>
      <c r="DF223" s="81"/>
      <c r="DG223" s="81"/>
      <c r="DH223" s="81"/>
      <c r="DI223" s="81"/>
      <c r="DJ223" s="81"/>
      <c r="DK223" s="81"/>
      <c r="DL223" s="81"/>
      <c r="DM223" s="81"/>
      <c r="DN223" s="81"/>
      <c r="DO223" s="81"/>
      <c r="DP223" s="81"/>
      <c r="DQ223" s="81"/>
      <c r="DR223" s="81"/>
      <c r="DS223" s="81"/>
      <c r="DT223" s="81"/>
      <c r="DU223" s="81"/>
      <c r="DV223" s="81"/>
      <c r="DW223" s="81"/>
      <c r="DX223" s="81"/>
      <c r="DY223" s="81"/>
      <c r="DZ223" s="81"/>
      <c r="EA223" s="81"/>
      <c r="EB223" s="81"/>
      <c r="EC223" s="81"/>
      <c r="ED223" s="81"/>
      <c r="EE223" s="81"/>
      <c r="EF223" s="81"/>
      <c r="EG223" s="81"/>
      <c r="EH223" s="81"/>
      <c r="EI223" s="81"/>
      <c r="EJ223" s="81"/>
      <c r="EK223" s="81"/>
      <c r="EL223" s="81"/>
      <c r="EM223" s="81"/>
      <c r="EN223" s="81"/>
      <c r="EO223" s="81"/>
      <c r="EP223" s="81"/>
      <c r="EQ223" s="81"/>
      <c r="ER223" s="81"/>
      <c r="ES223" s="81"/>
      <c r="ET223" s="81"/>
      <c r="EU223" s="76"/>
      <c r="EV223" s="76"/>
      <c r="EW223" s="76"/>
      <c r="EX223" s="76"/>
      <c r="EY223" s="76"/>
      <c r="EZ223" s="76"/>
      <c r="FA223" s="105" t="s">
        <v>1129</v>
      </c>
      <c r="FB223" s="105"/>
      <c r="FC223" s="105"/>
      <c r="FD223" s="105"/>
    </row>
    <row r="224">
      <c r="A224" s="104" t="s">
        <v>1130</v>
      </c>
      <c r="B224" s="105" t="s">
        <v>1131</v>
      </c>
      <c r="C224" s="106" t="s">
        <v>102</v>
      </c>
      <c r="D224" s="105" t="s">
        <v>10</v>
      </c>
      <c r="E224" s="105" t="s">
        <v>19</v>
      </c>
      <c r="F224" s="105" t="s">
        <v>283</v>
      </c>
      <c r="G224" s="105" t="s">
        <v>1103</v>
      </c>
      <c r="H224" s="105" t="s">
        <v>487</v>
      </c>
      <c r="I224" s="105" t="s">
        <v>13</v>
      </c>
      <c r="J224" s="105" t="s">
        <v>14</v>
      </c>
      <c r="K224" s="105" t="s">
        <v>1051</v>
      </c>
      <c r="L224" s="105" t="s">
        <v>510</v>
      </c>
      <c r="M224" s="105" t="s">
        <v>50</v>
      </c>
      <c r="N224" s="107">
        <v>41936.0</v>
      </c>
      <c r="O224" s="107">
        <v>41936.0</v>
      </c>
      <c r="P224" s="81"/>
      <c r="Q224" s="108"/>
      <c r="R224" s="108"/>
      <c r="S224" s="81"/>
      <c r="T224" s="92">
        <f t="shared" si="391"/>
        <v>1587</v>
      </c>
      <c r="U224" s="83">
        <f t="shared" ref="U224:W224" si="461">IF(ISBLANK($A224),"",sum(AE224,AK224,AQ224,AW224,BC224,BI224,BO224,BU224,CA224,CG224,CM224,CS224,CY224,DE224,DK224,DQ224,DW224,EC224,EI224,EO224,EU224))</f>
        <v>12</v>
      </c>
      <c r="V224" s="83">
        <f t="shared" si="461"/>
        <v>2</v>
      </c>
      <c r="W224" s="83">
        <f t="shared" si="461"/>
        <v>0</v>
      </c>
      <c r="X224" s="84">
        <f t="shared" si="393"/>
        <v>14</v>
      </c>
      <c r="Y224" s="83">
        <f t="shared" ref="Y224:AA224" si="462">IF(ISBLANK($A224),"",sum(AH224,AN224,AT224,AZ224,BF224,BL224,BR224,BX224,CD224,CJ224,CP224,CV224,DB224,DH224,DN224,DT224,DZ224,EF224,EL224,ER224,EX224))</f>
        <v>10</v>
      </c>
      <c r="Z224" s="83">
        <f t="shared" si="462"/>
        <v>10</v>
      </c>
      <c r="AA224" s="83">
        <f t="shared" si="462"/>
        <v>0</v>
      </c>
      <c r="AB224" s="84">
        <f t="shared" si="395"/>
        <v>20</v>
      </c>
      <c r="AC224" s="85">
        <f t="shared" si="8"/>
        <v>0.7142857143</v>
      </c>
      <c r="AD224" s="73" t="str">
        <f t="shared" si="426"/>
        <v>20+</v>
      </c>
      <c r="AE224" s="81"/>
      <c r="AF224" s="81"/>
      <c r="AG224" s="81"/>
      <c r="AH224" s="81"/>
      <c r="AI224" s="81"/>
      <c r="AJ224" s="81"/>
      <c r="AK224" s="109">
        <v>1.0</v>
      </c>
      <c r="AL224" s="81"/>
      <c r="AM224" s="81"/>
      <c r="AN224" s="81"/>
      <c r="AO224" s="81"/>
      <c r="AP224" s="81"/>
      <c r="AQ224" s="81"/>
      <c r="AR224" s="81"/>
      <c r="AS224" s="81"/>
      <c r="AT224" s="81"/>
      <c r="AU224" s="81"/>
      <c r="AV224" s="81"/>
      <c r="AW224" s="109">
        <v>2.0</v>
      </c>
      <c r="AX224" s="81"/>
      <c r="AY224" s="81"/>
      <c r="AZ224" s="81"/>
      <c r="BA224" s="81"/>
      <c r="BB224" s="81"/>
      <c r="BC224" s="81"/>
      <c r="BD224" s="81"/>
      <c r="BE224" s="81"/>
      <c r="BF224" s="81"/>
      <c r="BG224" s="81"/>
      <c r="BH224" s="81"/>
      <c r="BI224" s="109">
        <v>1.0</v>
      </c>
      <c r="BJ224" s="109">
        <v>1.0</v>
      </c>
      <c r="BK224" s="81"/>
      <c r="BL224" s="109">
        <v>2.0</v>
      </c>
      <c r="BM224" s="109">
        <v>3.0</v>
      </c>
      <c r="BN224" s="81"/>
      <c r="BO224" s="109">
        <v>1.0</v>
      </c>
      <c r="BP224" s="81"/>
      <c r="BQ224" s="81"/>
      <c r="BR224" s="109">
        <v>1.0</v>
      </c>
      <c r="BS224" s="109">
        <v>1.0</v>
      </c>
      <c r="BT224" s="81"/>
      <c r="BU224" s="81"/>
      <c r="BV224" s="81"/>
      <c r="BW224" s="81"/>
      <c r="BX224" s="81"/>
      <c r="BY224" s="81"/>
      <c r="BZ224" s="81"/>
      <c r="CA224" s="81"/>
      <c r="CB224" s="81"/>
      <c r="CC224" s="81"/>
      <c r="CD224" s="81"/>
      <c r="CE224" s="109">
        <v>1.0</v>
      </c>
      <c r="CF224" s="81"/>
      <c r="CG224" s="109">
        <v>2.0</v>
      </c>
      <c r="CH224" s="81"/>
      <c r="CI224" s="81"/>
      <c r="CJ224" s="109">
        <v>1.0</v>
      </c>
      <c r="CK224" s="81"/>
      <c r="CL224" s="81"/>
      <c r="CM224" s="109">
        <v>2.0</v>
      </c>
      <c r="CN224" s="81"/>
      <c r="CO224" s="81"/>
      <c r="CP224" s="109">
        <v>3.0</v>
      </c>
      <c r="CQ224" s="81"/>
      <c r="CR224" s="81"/>
      <c r="CS224" s="109">
        <v>1.0</v>
      </c>
      <c r="CT224" s="81"/>
      <c r="CU224" s="81"/>
      <c r="CV224" s="81"/>
      <c r="CW224" s="109">
        <v>2.0</v>
      </c>
      <c r="CX224" s="81"/>
      <c r="CY224" s="81"/>
      <c r="CZ224" s="81"/>
      <c r="DA224" s="81"/>
      <c r="DB224" s="81"/>
      <c r="DC224" s="81"/>
      <c r="DD224" s="81"/>
      <c r="DE224" s="81"/>
      <c r="DF224" s="81"/>
      <c r="DG224" s="81"/>
      <c r="DH224" s="81"/>
      <c r="DI224" s="81"/>
      <c r="DJ224" s="81"/>
      <c r="DK224" s="81"/>
      <c r="DL224" s="109">
        <v>1.0</v>
      </c>
      <c r="DM224" s="81"/>
      <c r="DN224" s="109">
        <v>1.0</v>
      </c>
      <c r="DO224" s="81"/>
      <c r="DP224" s="81"/>
      <c r="DQ224" s="109">
        <v>1.0</v>
      </c>
      <c r="DR224" s="81"/>
      <c r="DS224" s="81"/>
      <c r="DT224" s="81"/>
      <c r="DU224" s="109">
        <v>1.0</v>
      </c>
      <c r="DV224" s="81"/>
      <c r="DW224" s="81"/>
      <c r="DX224" s="81"/>
      <c r="DY224" s="81"/>
      <c r="DZ224" s="81"/>
      <c r="EA224" s="81"/>
      <c r="EB224" s="81"/>
      <c r="EC224" s="81"/>
      <c r="ED224" s="81"/>
      <c r="EE224" s="81"/>
      <c r="EF224" s="81"/>
      <c r="EG224" s="81"/>
      <c r="EH224" s="81"/>
      <c r="EI224" s="81"/>
      <c r="EJ224" s="81"/>
      <c r="EK224" s="81"/>
      <c r="EL224" s="81"/>
      <c r="EM224" s="81"/>
      <c r="EN224" s="81"/>
      <c r="EO224" s="81"/>
      <c r="EP224" s="81"/>
      <c r="EQ224" s="81"/>
      <c r="ER224" s="109">
        <v>1.0</v>
      </c>
      <c r="ES224" s="81"/>
      <c r="ET224" s="81"/>
      <c r="EU224" s="110">
        <v>1.0</v>
      </c>
      <c r="EV224" s="76"/>
      <c r="EW224" s="76"/>
      <c r="EX224" s="110">
        <v>1.0</v>
      </c>
      <c r="EY224" s="110">
        <v>2.0</v>
      </c>
      <c r="EZ224" s="76"/>
      <c r="FA224" s="105" t="s">
        <v>1132</v>
      </c>
      <c r="FB224" s="105"/>
      <c r="FC224" s="105"/>
      <c r="FD224" s="105"/>
    </row>
    <row r="225">
      <c r="A225" s="94" t="s">
        <v>1133</v>
      </c>
      <c r="B225" s="95" t="s">
        <v>1134</v>
      </c>
      <c r="C225" s="96" t="s">
        <v>82</v>
      </c>
      <c r="D225" s="95" t="s">
        <v>10</v>
      </c>
      <c r="E225" s="95" t="s">
        <v>12</v>
      </c>
      <c r="F225" s="95" t="s">
        <v>283</v>
      </c>
      <c r="G225" s="95" t="s">
        <v>973</v>
      </c>
      <c r="H225" s="95" t="s">
        <v>623</v>
      </c>
      <c r="I225" s="95" t="s">
        <v>13</v>
      </c>
      <c r="J225" s="95" t="s">
        <v>14</v>
      </c>
      <c r="K225" s="95" t="s">
        <v>1051</v>
      </c>
      <c r="L225" s="95" t="s">
        <v>327</v>
      </c>
      <c r="M225" s="95" t="s">
        <v>85</v>
      </c>
      <c r="N225" s="98">
        <v>41879.0</v>
      </c>
      <c r="O225" s="98">
        <v>41893.0</v>
      </c>
      <c r="P225" s="98">
        <v>41954.0</v>
      </c>
      <c r="Q225" s="111">
        <v>41817.0</v>
      </c>
      <c r="R225" s="111">
        <v>41878.0</v>
      </c>
      <c r="S225" s="97"/>
      <c r="T225" s="92">
        <f t="shared" si="391"/>
        <v>1644</v>
      </c>
      <c r="U225" s="100">
        <f t="shared" ref="U225:W225" si="463">IF(ISBLANK($A225),"",sum(AE225,AK225,AQ225,AW225,BC225,BI225,BO225,BU225,CA225,CG225,CM225,CS225,CY225,DE225,DK225,DQ225,DW225,EC225,EI225,EO225,EU225))</f>
        <v>14</v>
      </c>
      <c r="V225" s="100">
        <f t="shared" si="463"/>
        <v>4</v>
      </c>
      <c r="W225" s="100">
        <f t="shared" si="463"/>
        <v>0</v>
      </c>
      <c r="X225" s="101">
        <f t="shared" si="393"/>
        <v>18</v>
      </c>
      <c r="Y225" s="100">
        <f t="shared" ref="Y225:AA225" si="464">IF(ISBLANK($A225),"",sum(AH225,AN225,AT225,AZ225,BF225,BL225,BR225,BX225,CD225,CJ225,CP225,CV225,DB225,DH225,DN225,DT225,DZ225,EF225,EL225,ER225,EX225))</f>
        <v>10</v>
      </c>
      <c r="Z225" s="100">
        <f t="shared" si="464"/>
        <v>12</v>
      </c>
      <c r="AA225" s="100">
        <f t="shared" si="464"/>
        <v>0</v>
      </c>
      <c r="AB225" s="101">
        <f t="shared" si="395"/>
        <v>22</v>
      </c>
      <c r="AC225" s="102">
        <f t="shared" si="8"/>
        <v>0.5555555556</v>
      </c>
      <c r="AD225" s="73" t="str">
        <f t="shared" si="426"/>
        <v>20+</v>
      </c>
      <c r="AE225" s="97"/>
      <c r="AF225" s="97"/>
      <c r="AG225" s="97"/>
      <c r="AH225" s="97"/>
      <c r="AI225" s="97"/>
      <c r="AJ225" s="97"/>
      <c r="AK225" s="97"/>
      <c r="AL225" s="97"/>
      <c r="AM225" s="97"/>
      <c r="AN225" s="97"/>
      <c r="AO225" s="97"/>
      <c r="AP225" s="97"/>
      <c r="AQ225" s="97"/>
      <c r="AR225" s="97"/>
      <c r="AS225" s="97"/>
      <c r="AT225" s="97"/>
      <c r="AU225" s="97"/>
      <c r="AV225" s="97"/>
      <c r="AW225" s="103">
        <v>2.0</v>
      </c>
      <c r="AX225" s="97"/>
      <c r="AY225" s="97"/>
      <c r="AZ225" s="103">
        <v>2.0</v>
      </c>
      <c r="BA225" s="103">
        <v>2.0</v>
      </c>
      <c r="BB225" s="97"/>
      <c r="BC225" s="103">
        <v>1.0</v>
      </c>
      <c r="BD225" s="103">
        <v>1.0</v>
      </c>
      <c r="BE225" s="97"/>
      <c r="BF225" s="97"/>
      <c r="BG225" s="97"/>
      <c r="BH225" s="97"/>
      <c r="BI225" s="103">
        <v>2.0</v>
      </c>
      <c r="BJ225" s="97"/>
      <c r="BK225" s="97"/>
      <c r="BL225" s="103">
        <v>1.0</v>
      </c>
      <c r="BM225" s="103">
        <v>2.0</v>
      </c>
      <c r="BN225" s="97"/>
      <c r="BO225" s="103">
        <v>2.0</v>
      </c>
      <c r="BP225" s="103">
        <v>2.0</v>
      </c>
      <c r="BQ225" s="97"/>
      <c r="BR225" s="103">
        <v>4.0</v>
      </c>
      <c r="BS225" s="103">
        <v>6.0</v>
      </c>
      <c r="BT225" s="97"/>
      <c r="BU225" s="97"/>
      <c r="BV225" s="97"/>
      <c r="BW225" s="97"/>
      <c r="BX225" s="103">
        <v>1.0</v>
      </c>
      <c r="BY225" s="103">
        <v>1.0</v>
      </c>
      <c r="BZ225" s="97"/>
      <c r="CA225" s="97"/>
      <c r="CB225" s="103">
        <v>1.0</v>
      </c>
      <c r="CC225" s="97"/>
      <c r="CD225" s="103">
        <v>1.0</v>
      </c>
      <c r="CE225" s="103">
        <v>1.0</v>
      </c>
      <c r="CF225" s="97"/>
      <c r="CG225" s="103">
        <v>1.0</v>
      </c>
      <c r="CH225" s="97"/>
      <c r="CI225" s="97"/>
      <c r="CJ225" s="97"/>
      <c r="CK225" s="97"/>
      <c r="CL225" s="97"/>
      <c r="CM225" s="97"/>
      <c r="CN225" s="97"/>
      <c r="CO225" s="97"/>
      <c r="CP225" s="97"/>
      <c r="CQ225" s="97"/>
      <c r="CR225" s="97"/>
      <c r="CS225" s="97"/>
      <c r="CT225" s="97"/>
      <c r="CU225" s="97"/>
      <c r="CV225" s="97"/>
      <c r="CW225" s="97"/>
      <c r="CX225" s="97"/>
      <c r="CY225" s="103">
        <v>2.0</v>
      </c>
      <c r="CZ225" s="97"/>
      <c r="DA225" s="97"/>
      <c r="DB225" s="97"/>
      <c r="DC225" s="97"/>
      <c r="DD225" s="97"/>
      <c r="DE225" s="103">
        <v>1.0</v>
      </c>
      <c r="DF225" s="97"/>
      <c r="DG225" s="97"/>
      <c r="DH225" s="97"/>
      <c r="DI225" s="97"/>
      <c r="DJ225" s="97"/>
      <c r="DK225" s="97"/>
      <c r="DL225" s="97"/>
      <c r="DM225" s="97"/>
      <c r="DN225" s="97"/>
      <c r="DO225" s="97"/>
      <c r="DP225" s="97"/>
      <c r="DQ225" s="97"/>
      <c r="DR225" s="97"/>
      <c r="DS225" s="97"/>
      <c r="DT225" s="97"/>
      <c r="DU225" s="97"/>
      <c r="DV225" s="97"/>
      <c r="DW225" s="97"/>
      <c r="DX225" s="97"/>
      <c r="DY225" s="97"/>
      <c r="DZ225" s="97"/>
      <c r="EA225" s="97"/>
      <c r="EB225" s="97"/>
      <c r="EC225" s="97"/>
      <c r="ED225" s="97"/>
      <c r="EE225" s="97"/>
      <c r="EF225" s="97"/>
      <c r="EG225" s="97"/>
      <c r="EH225" s="97"/>
      <c r="EI225" s="103">
        <v>3.0</v>
      </c>
      <c r="EJ225" s="97"/>
      <c r="EK225" s="97"/>
      <c r="EL225" s="103">
        <v>1.0</v>
      </c>
      <c r="EM225" s="97"/>
      <c r="EN225" s="97"/>
      <c r="EO225" s="97"/>
      <c r="EP225" s="97"/>
      <c r="EQ225" s="97"/>
      <c r="ER225" s="97"/>
      <c r="ES225" s="97"/>
      <c r="ET225" s="97"/>
      <c r="EU225" s="76"/>
      <c r="EV225" s="76"/>
      <c r="EW225" s="76"/>
      <c r="EX225" s="76"/>
      <c r="EY225" s="76"/>
      <c r="EZ225" s="76"/>
      <c r="FA225" s="95" t="s">
        <v>1135</v>
      </c>
      <c r="FB225" s="95"/>
      <c r="FC225" s="95"/>
      <c r="FD225" s="95"/>
    </row>
    <row r="226">
      <c r="A226" s="104" t="s">
        <v>1136</v>
      </c>
      <c r="B226" s="105" t="s">
        <v>1137</v>
      </c>
      <c r="C226" s="106" t="s">
        <v>102</v>
      </c>
      <c r="D226" s="105" t="s">
        <v>10</v>
      </c>
      <c r="E226" s="105" t="s">
        <v>12</v>
      </c>
      <c r="F226" s="105" t="s">
        <v>283</v>
      </c>
      <c r="G226" s="105" t="s">
        <v>1138</v>
      </c>
      <c r="H226" s="105" t="s">
        <v>487</v>
      </c>
      <c r="I226" s="105" t="s">
        <v>13</v>
      </c>
      <c r="J226" s="105" t="s">
        <v>14</v>
      </c>
      <c r="K226" s="105" t="s">
        <v>1051</v>
      </c>
      <c r="L226" s="105" t="s">
        <v>510</v>
      </c>
      <c r="M226" s="105" t="s">
        <v>50</v>
      </c>
      <c r="N226" s="107">
        <v>41788.0</v>
      </c>
      <c r="O226" s="107">
        <v>41788.0</v>
      </c>
      <c r="P226" s="107">
        <v>41977.0</v>
      </c>
      <c r="Q226" s="108"/>
      <c r="R226" s="108"/>
      <c r="S226" s="81"/>
      <c r="T226" s="92">
        <f t="shared" si="391"/>
        <v>1735</v>
      </c>
      <c r="U226" s="83">
        <f t="shared" ref="U226:W226" si="465">IF(ISBLANK($A226),"",sum(AE226,AK226,AQ226,AW226,BC226,BI226,BO226,BU226,CA226,CG226,CM226,CS226,CY226,DE226,DK226,DQ226,DW226,EC226,EI226,EO226,EU226))</f>
        <v>17</v>
      </c>
      <c r="V226" s="83">
        <f t="shared" si="465"/>
        <v>8</v>
      </c>
      <c r="W226" s="83">
        <f t="shared" si="465"/>
        <v>2</v>
      </c>
      <c r="X226" s="84">
        <f t="shared" si="393"/>
        <v>27</v>
      </c>
      <c r="Y226" s="83">
        <f t="shared" ref="Y226:AA226" si="466">IF(ISBLANK($A226),"",sum(AH226,AN226,AT226,AZ226,BF226,BL226,BR226,BX226,CD226,CJ226,CP226,CV226,DB226,DH226,DN226,DT226,DZ226,EF226,EL226,ER226,EX226))</f>
        <v>22</v>
      </c>
      <c r="Z226" s="83">
        <f t="shared" si="466"/>
        <v>28</v>
      </c>
      <c r="AA226" s="83">
        <f t="shared" si="466"/>
        <v>3</v>
      </c>
      <c r="AB226" s="84">
        <f t="shared" si="395"/>
        <v>53</v>
      </c>
      <c r="AC226" s="85">
        <f t="shared" si="8"/>
        <v>0.8148148148</v>
      </c>
      <c r="AD226" s="73" t="str">
        <f t="shared" si="426"/>
        <v>20+</v>
      </c>
      <c r="AE226" s="109">
        <v>1.0</v>
      </c>
      <c r="AF226" s="109">
        <v>2.0</v>
      </c>
      <c r="AG226" s="81"/>
      <c r="AH226" s="109">
        <v>2.0</v>
      </c>
      <c r="AI226" s="109">
        <v>2.0</v>
      </c>
      <c r="AJ226" s="81"/>
      <c r="AK226" s="81"/>
      <c r="AL226" s="109">
        <v>2.0</v>
      </c>
      <c r="AM226" s="81"/>
      <c r="AN226" s="109">
        <v>1.0</v>
      </c>
      <c r="AO226" s="109">
        <v>1.0</v>
      </c>
      <c r="AP226" s="81"/>
      <c r="AQ226" s="81"/>
      <c r="AR226" s="81"/>
      <c r="AS226" s="81"/>
      <c r="AT226" s="109">
        <v>1.0</v>
      </c>
      <c r="AU226" s="109">
        <v>1.0</v>
      </c>
      <c r="AV226" s="81"/>
      <c r="AW226" s="109">
        <v>1.0</v>
      </c>
      <c r="AX226" s="81"/>
      <c r="AY226" s="81"/>
      <c r="AZ226" s="109">
        <v>1.0</v>
      </c>
      <c r="BA226" s="109">
        <v>1.0</v>
      </c>
      <c r="BB226" s="81"/>
      <c r="BC226" s="81"/>
      <c r="BD226" s="81"/>
      <c r="BE226" s="81"/>
      <c r="BF226" s="81"/>
      <c r="BG226" s="81"/>
      <c r="BH226" s="81"/>
      <c r="BI226" s="109">
        <v>1.0</v>
      </c>
      <c r="BJ226" s="81"/>
      <c r="BK226" s="81"/>
      <c r="BL226" s="81"/>
      <c r="BM226" s="81"/>
      <c r="BN226" s="81"/>
      <c r="BO226" s="81"/>
      <c r="BP226" s="81"/>
      <c r="BQ226" s="81"/>
      <c r="BR226" s="81"/>
      <c r="BS226" s="81"/>
      <c r="BT226" s="81"/>
      <c r="BU226" s="81"/>
      <c r="BV226" s="81"/>
      <c r="BW226" s="81"/>
      <c r="BX226" s="109">
        <v>1.0</v>
      </c>
      <c r="BY226" s="109">
        <v>1.0</v>
      </c>
      <c r="BZ226" s="81"/>
      <c r="CA226" s="81"/>
      <c r="CB226" s="81"/>
      <c r="CC226" s="81"/>
      <c r="CD226" s="81"/>
      <c r="CE226" s="81"/>
      <c r="CF226" s="81"/>
      <c r="CG226" s="81"/>
      <c r="CH226" s="109">
        <v>1.0</v>
      </c>
      <c r="CI226" s="81"/>
      <c r="CJ226" s="81"/>
      <c r="CK226" s="81"/>
      <c r="CL226" s="81"/>
      <c r="CM226" s="81"/>
      <c r="CN226" s="81"/>
      <c r="CO226" s="81"/>
      <c r="CP226" s="109">
        <v>1.0</v>
      </c>
      <c r="CQ226" s="109">
        <v>1.0</v>
      </c>
      <c r="CR226" s="81"/>
      <c r="CS226" s="109">
        <v>1.0</v>
      </c>
      <c r="CT226" s="81"/>
      <c r="CU226" s="81"/>
      <c r="CV226" s="81"/>
      <c r="CW226" s="81"/>
      <c r="CX226" s="81"/>
      <c r="CY226" s="109">
        <v>1.0</v>
      </c>
      <c r="CZ226" s="81"/>
      <c r="DA226" s="81"/>
      <c r="DB226" s="109">
        <v>2.0</v>
      </c>
      <c r="DC226" s="109">
        <v>2.0</v>
      </c>
      <c r="DD226" s="81"/>
      <c r="DE226" s="81"/>
      <c r="DF226" s="81"/>
      <c r="DG226" s="81"/>
      <c r="DH226" s="81"/>
      <c r="DI226" s="109">
        <v>1.0</v>
      </c>
      <c r="DJ226" s="81"/>
      <c r="DK226" s="81"/>
      <c r="DL226" s="81"/>
      <c r="DM226" s="81"/>
      <c r="DN226" s="81"/>
      <c r="DO226" s="81"/>
      <c r="DP226" s="81"/>
      <c r="DQ226" s="81"/>
      <c r="DR226" s="81"/>
      <c r="DS226" s="81"/>
      <c r="DT226" s="81"/>
      <c r="DU226" s="81"/>
      <c r="DV226" s="81"/>
      <c r="DW226" s="81"/>
      <c r="DX226" s="81"/>
      <c r="DY226" s="81"/>
      <c r="DZ226" s="81"/>
      <c r="EA226" s="81"/>
      <c r="EB226" s="81"/>
      <c r="EC226" s="81"/>
      <c r="ED226" s="81"/>
      <c r="EE226" s="81"/>
      <c r="EF226" s="81"/>
      <c r="EG226" s="81"/>
      <c r="EH226" s="81"/>
      <c r="EI226" s="109">
        <v>1.0</v>
      </c>
      <c r="EJ226" s="81"/>
      <c r="EK226" s="81"/>
      <c r="EL226" s="81"/>
      <c r="EM226" s="81"/>
      <c r="EN226" s="81"/>
      <c r="EO226" s="109">
        <v>1.0</v>
      </c>
      <c r="EP226" s="109">
        <v>1.0</v>
      </c>
      <c r="EQ226" s="81"/>
      <c r="ER226" s="81"/>
      <c r="ES226" s="81"/>
      <c r="ET226" s="81"/>
      <c r="EU226" s="110">
        <v>10.0</v>
      </c>
      <c r="EV226" s="110">
        <v>2.0</v>
      </c>
      <c r="EW226" s="110">
        <v>2.0</v>
      </c>
      <c r="EX226" s="110">
        <v>13.0</v>
      </c>
      <c r="EY226" s="110">
        <v>18.0</v>
      </c>
      <c r="EZ226" s="110">
        <v>3.0</v>
      </c>
      <c r="FA226" s="105" t="s">
        <v>1139</v>
      </c>
      <c r="FB226" s="105"/>
      <c r="FC226" s="105"/>
      <c r="FD226" s="105"/>
    </row>
    <row r="227">
      <c r="A227" s="112" t="s">
        <v>1140</v>
      </c>
      <c r="B227" s="113" t="s">
        <v>1141</v>
      </c>
      <c r="C227" s="114" t="s">
        <v>8</v>
      </c>
      <c r="D227" s="113" t="s">
        <v>10</v>
      </c>
      <c r="E227" s="113" t="s">
        <v>12</v>
      </c>
      <c r="F227" s="113" t="s">
        <v>283</v>
      </c>
      <c r="G227" s="113" t="s">
        <v>1142</v>
      </c>
      <c r="H227" s="113" t="s">
        <v>1143</v>
      </c>
      <c r="I227" s="113" t="s">
        <v>23</v>
      </c>
      <c r="J227" s="113" t="s">
        <v>14</v>
      </c>
      <c r="K227" s="113" t="s">
        <v>1144</v>
      </c>
      <c r="L227" s="113" t="s">
        <v>273</v>
      </c>
      <c r="M227" s="113" t="s">
        <v>50</v>
      </c>
      <c r="N227" s="115">
        <v>42405.0</v>
      </c>
      <c r="O227" s="115">
        <v>42405.0</v>
      </c>
      <c r="P227" s="116"/>
      <c r="Q227" s="116"/>
      <c r="R227" s="116"/>
      <c r="S227" s="116"/>
      <c r="T227" s="82">
        <f t="shared" si="391"/>
        <v>1118</v>
      </c>
      <c r="U227" s="117">
        <f t="shared" ref="U227:W227" si="467">IF(ISBLANK($A227),"",sum(AE227,AK227,AQ227,AW227,BC227,BI227,BO227,BU227,CA227,CG227,CM227,CS227,CY227,DE227,DK227,DQ227,DW227,EC227,EI227,EO227,EU227))</f>
        <v>1</v>
      </c>
      <c r="V227" s="117">
        <f t="shared" si="467"/>
        <v>6</v>
      </c>
      <c r="W227" s="117">
        <f t="shared" si="467"/>
        <v>0</v>
      </c>
      <c r="X227" s="118">
        <f t="shared" si="393"/>
        <v>7</v>
      </c>
      <c r="Y227" s="117">
        <f t="shared" ref="Y227:AA227" si="468">IF(ISBLANK($A227),"",sum(AH227,AN227,AT227,AZ227,BF227,BL227,BR227,BX227,CD227,CJ227,CP227,CV227,DB227,DH227,DN227,DT227,DZ227,EF227,EL227,ER227,EX227))</f>
        <v>6</v>
      </c>
      <c r="Z227" s="117">
        <f t="shared" si="468"/>
        <v>2</v>
      </c>
      <c r="AA227" s="117">
        <f t="shared" si="468"/>
        <v>0</v>
      </c>
      <c r="AB227" s="118">
        <f t="shared" si="395"/>
        <v>8</v>
      </c>
      <c r="AC227" s="119">
        <f t="shared" si="8"/>
        <v>0.8571428571</v>
      </c>
      <c r="AD227" s="120" t="str">
        <f t="shared" si="426"/>
        <v>20+</v>
      </c>
      <c r="AE227" s="116"/>
      <c r="AF227" s="116"/>
      <c r="AG227" s="116"/>
      <c r="AH227" s="116"/>
      <c r="AI227" s="116"/>
      <c r="AJ227" s="116"/>
      <c r="AK227" s="116"/>
      <c r="AL227" s="121">
        <v>2.0</v>
      </c>
      <c r="AM227" s="116"/>
      <c r="AN227" s="116"/>
      <c r="AO227" s="116"/>
      <c r="AP227" s="116"/>
      <c r="AQ227" s="116"/>
      <c r="AR227" s="121">
        <v>3.0</v>
      </c>
      <c r="AS227" s="116"/>
      <c r="AT227" s="121">
        <v>5.0</v>
      </c>
      <c r="AU227" s="121">
        <v>1.0</v>
      </c>
      <c r="AV227" s="116"/>
      <c r="AW227" s="116"/>
      <c r="AX227" s="116"/>
      <c r="AY227" s="116"/>
      <c r="AZ227" s="116"/>
      <c r="BA227" s="116"/>
      <c r="BB227" s="116"/>
      <c r="BC227" s="116"/>
      <c r="BD227" s="116"/>
      <c r="BE227" s="116"/>
      <c r="BF227" s="116"/>
      <c r="BG227" s="121">
        <v>1.0</v>
      </c>
      <c r="BH227" s="116"/>
      <c r="BI227" s="116"/>
      <c r="BJ227" s="121">
        <v>1.0</v>
      </c>
      <c r="BK227" s="116"/>
      <c r="BL227" s="116"/>
      <c r="BM227" s="116"/>
      <c r="BN227" s="116"/>
      <c r="BO227" s="116"/>
      <c r="BP227" s="116"/>
      <c r="BQ227" s="116"/>
      <c r="BR227" s="116"/>
      <c r="BS227" s="116"/>
      <c r="BT227" s="116"/>
      <c r="BU227" s="116"/>
      <c r="BV227" s="116"/>
      <c r="BW227" s="116"/>
      <c r="BX227" s="116"/>
      <c r="BY227" s="116"/>
      <c r="BZ227" s="116"/>
      <c r="CA227" s="116"/>
      <c r="CB227" s="116"/>
      <c r="CC227" s="116"/>
      <c r="CD227" s="116"/>
      <c r="CE227" s="116"/>
      <c r="CF227" s="116"/>
      <c r="CG227" s="116"/>
      <c r="CH227" s="116"/>
      <c r="CI227" s="116"/>
      <c r="CJ227" s="121">
        <v>1.0</v>
      </c>
      <c r="CK227" s="116"/>
      <c r="CL227" s="116"/>
      <c r="CM227" s="121">
        <v>1.0</v>
      </c>
      <c r="CN227" s="116"/>
      <c r="CO227" s="116"/>
      <c r="CP227" s="116"/>
      <c r="CQ227" s="116"/>
      <c r="CR227" s="116"/>
      <c r="CS227" s="116"/>
      <c r="CT227" s="116"/>
      <c r="CU227" s="116"/>
      <c r="CV227" s="116"/>
      <c r="CW227" s="116"/>
      <c r="CX227" s="116"/>
      <c r="CY227" s="116"/>
      <c r="CZ227" s="116"/>
      <c r="DA227" s="116"/>
      <c r="DB227" s="116"/>
      <c r="DC227" s="116"/>
      <c r="DD227" s="116"/>
      <c r="DE227" s="116"/>
      <c r="DF227" s="116"/>
      <c r="DG227" s="116"/>
      <c r="DH227" s="116"/>
      <c r="DI227" s="116"/>
      <c r="DJ227" s="116"/>
      <c r="DK227" s="116"/>
      <c r="DL227" s="116"/>
      <c r="DM227" s="116"/>
      <c r="DN227" s="116"/>
      <c r="DO227" s="116"/>
      <c r="DP227" s="116"/>
      <c r="DQ227" s="116"/>
      <c r="DR227" s="116"/>
      <c r="DS227" s="116"/>
      <c r="DT227" s="116"/>
      <c r="DU227" s="116"/>
      <c r="DV227" s="116"/>
      <c r="DW227" s="116"/>
      <c r="DX227" s="116"/>
      <c r="DY227" s="116"/>
      <c r="DZ227" s="116"/>
      <c r="EA227" s="116"/>
      <c r="EB227" s="116"/>
      <c r="EC227" s="116"/>
      <c r="ED227" s="116"/>
      <c r="EE227" s="116"/>
      <c r="EF227" s="116"/>
      <c r="EG227" s="116"/>
      <c r="EH227" s="116"/>
      <c r="EI227" s="116"/>
      <c r="EJ227" s="116"/>
      <c r="EK227" s="116"/>
      <c r="EL227" s="116"/>
      <c r="EM227" s="116"/>
      <c r="EN227" s="116"/>
      <c r="EO227" s="116"/>
      <c r="EP227" s="116"/>
      <c r="EQ227" s="116"/>
      <c r="ER227" s="116"/>
      <c r="ES227" s="116"/>
      <c r="ET227" s="116"/>
      <c r="EU227" s="76"/>
      <c r="EV227" s="76"/>
      <c r="EW227" s="76"/>
      <c r="EX227" s="76"/>
      <c r="EY227" s="76"/>
      <c r="EZ227" s="76"/>
      <c r="FA227" s="113" t="s">
        <v>1145</v>
      </c>
      <c r="FB227" s="113"/>
      <c r="FC227" s="113"/>
      <c r="FD227" s="113"/>
    </row>
    <row r="228">
      <c r="A228" s="112" t="s">
        <v>1146</v>
      </c>
      <c r="B228" s="113" t="s">
        <v>1147</v>
      </c>
      <c r="C228" s="114" t="s">
        <v>8</v>
      </c>
      <c r="D228" s="113" t="s">
        <v>10</v>
      </c>
      <c r="E228" s="113" t="s">
        <v>19</v>
      </c>
      <c r="F228" s="113" t="s">
        <v>283</v>
      </c>
      <c r="G228" s="113" t="s">
        <v>1148</v>
      </c>
      <c r="H228" s="113" t="s">
        <v>1143</v>
      </c>
      <c r="I228" s="113" t="s">
        <v>23</v>
      </c>
      <c r="J228" s="113" t="s">
        <v>14</v>
      </c>
      <c r="K228" s="113" t="s">
        <v>1144</v>
      </c>
      <c r="L228" s="113" t="s">
        <v>273</v>
      </c>
      <c r="M228" s="113" t="s">
        <v>50</v>
      </c>
      <c r="N228" s="115">
        <v>42396.0</v>
      </c>
      <c r="O228" s="115">
        <v>42396.0</v>
      </c>
      <c r="P228" s="116"/>
      <c r="Q228" s="116"/>
      <c r="R228" s="116"/>
      <c r="S228" s="116"/>
      <c r="T228" s="82">
        <f t="shared" si="391"/>
        <v>1127</v>
      </c>
      <c r="U228" s="117">
        <f t="shared" ref="U228:W228" si="469">IF(ISBLANK($A228),"",sum(AE228,AK228,AQ228,AW228,BC228,BI228,BO228,BU228,CA228,CG228,CM228,CS228,CY228,DE228,DK228,DQ228,DW228,EC228,EI228,EO228,EU228))</f>
        <v>3</v>
      </c>
      <c r="V228" s="117">
        <f t="shared" si="469"/>
        <v>3</v>
      </c>
      <c r="W228" s="117">
        <f t="shared" si="469"/>
        <v>0</v>
      </c>
      <c r="X228" s="118">
        <f t="shared" si="393"/>
        <v>6</v>
      </c>
      <c r="Y228" s="117">
        <f t="shared" ref="Y228:AA228" si="470">IF(ISBLANK($A228),"",sum(AH228,AN228,AT228,AZ228,BF228,BL228,BR228,BX228,CD228,CJ228,CP228,CV228,DB228,DH228,DN228,DT228,DZ228,EF228,EL228,ER228,EX228))</f>
        <v>3</v>
      </c>
      <c r="Z228" s="117">
        <f t="shared" si="470"/>
        <v>1</v>
      </c>
      <c r="AA228" s="117">
        <f t="shared" si="470"/>
        <v>0</v>
      </c>
      <c r="AB228" s="118">
        <f t="shared" si="395"/>
        <v>4</v>
      </c>
      <c r="AC228" s="119">
        <f t="shared" si="8"/>
        <v>0.5</v>
      </c>
      <c r="AD228" s="120" t="str">
        <f t="shared" si="426"/>
        <v>20+</v>
      </c>
      <c r="AE228" s="116"/>
      <c r="AF228" s="121">
        <v>1.0</v>
      </c>
      <c r="AG228" s="116"/>
      <c r="AH228" s="121">
        <v>1.0</v>
      </c>
      <c r="AI228" s="116"/>
      <c r="AJ228" s="116"/>
      <c r="AK228" s="116"/>
      <c r="AL228" s="116"/>
      <c r="AM228" s="116"/>
      <c r="AN228" s="116"/>
      <c r="AO228" s="116"/>
      <c r="AP228" s="116"/>
      <c r="AQ228" s="116"/>
      <c r="AR228" s="116"/>
      <c r="AS228" s="116"/>
      <c r="AT228" s="116"/>
      <c r="AU228" s="116"/>
      <c r="AV228" s="116"/>
      <c r="AW228" s="116"/>
      <c r="AX228" s="116"/>
      <c r="AY228" s="116"/>
      <c r="AZ228" s="116"/>
      <c r="BA228" s="116"/>
      <c r="BB228" s="116"/>
      <c r="BC228" s="121">
        <v>1.0</v>
      </c>
      <c r="BD228" s="121">
        <v>2.0</v>
      </c>
      <c r="BE228" s="116"/>
      <c r="BF228" s="121">
        <v>1.0</v>
      </c>
      <c r="BG228" s="116"/>
      <c r="BH228" s="116"/>
      <c r="BI228" s="116"/>
      <c r="BJ228" s="116"/>
      <c r="BK228" s="116"/>
      <c r="BL228" s="121">
        <v>1.0</v>
      </c>
      <c r="BM228" s="116"/>
      <c r="BN228" s="116"/>
      <c r="BO228" s="116"/>
      <c r="BP228" s="116"/>
      <c r="BQ228" s="116"/>
      <c r="BR228" s="116"/>
      <c r="BS228" s="121">
        <v>1.0</v>
      </c>
      <c r="BT228" s="116"/>
      <c r="BU228" s="116"/>
      <c r="BV228" s="116"/>
      <c r="BW228" s="116"/>
      <c r="BX228" s="116"/>
      <c r="BY228" s="116"/>
      <c r="BZ228" s="116"/>
      <c r="CA228" s="116"/>
      <c r="CB228" s="116"/>
      <c r="CC228" s="116"/>
      <c r="CD228" s="116"/>
      <c r="CE228" s="116"/>
      <c r="CF228" s="116"/>
      <c r="CG228" s="121">
        <v>1.0</v>
      </c>
      <c r="CH228" s="116"/>
      <c r="CI228" s="116"/>
      <c r="CJ228" s="116"/>
      <c r="CK228" s="116"/>
      <c r="CL228" s="116"/>
      <c r="CM228" s="121">
        <v>1.0</v>
      </c>
      <c r="CN228" s="116"/>
      <c r="CO228" s="116"/>
      <c r="CP228" s="116"/>
      <c r="CQ228" s="116"/>
      <c r="CR228" s="116"/>
      <c r="CS228" s="116"/>
      <c r="CT228" s="116"/>
      <c r="CU228" s="116"/>
      <c r="CV228" s="116"/>
      <c r="CW228" s="116"/>
      <c r="CX228" s="116"/>
      <c r="CY228" s="116"/>
      <c r="CZ228" s="116"/>
      <c r="DA228" s="116"/>
      <c r="DB228" s="116"/>
      <c r="DC228" s="116"/>
      <c r="DD228" s="116"/>
      <c r="DE228" s="116"/>
      <c r="DF228" s="116"/>
      <c r="DG228" s="116"/>
      <c r="DH228" s="116"/>
      <c r="DI228" s="116"/>
      <c r="DJ228" s="116"/>
      <c r="DK228" s="116"/>
      <c r="DL228" s="116"/>
      <c r="DM228" s="116"/>
      <c r="DN228" s="116"/>
      <c r="DO228" s="116"/>
      <c r="DP228" s="116"/>
      <c r="DQ228" s="116"/>
      <c r="DR228" s="116"/>
      <c r="DS228" s="116"/>
      <c r="DT228" s="116"/>
      <c r="DU228" s="116"/>
      <c r="DV228" s="116"/>
      <c r="DW228" s="116"/>
      <c r="DX228" s="116"/>
      <c r="DY228" s="116"/>
      <c r="DZ228" s="116"/>
      <c r="EA228" s="116"/>
      <c r="EB228" s="116"/>
      <c r="EC228" s="116"/>
      <c r="ED228" s="116"/>
      <c r="EE228" s="116"/>
      <c r="EF228" s="116"/>
      <c r="EG228" s="116"/>
      <c r="EH228" s="116"/>
      <c r="EI228" s="116"/>
      <c r="EJ228" s="116"/>
      <c r="EK228" s="116"/>
      <c r="EL228" s="116"/>
      <c r="EM228" s="116"/>
      <c r="EN228" s="116"/>
      <c r="EO228" s="116"/>
      <c r="EP228" s="116"/>
      <c r="EQ228" s="116"/>
      <c r="ER228" s="116"/>
      <c r="ES228" s="116"/>
      <c r="ET228" s="116"/>
      <c r="EU228" s="76"/>
      <c r="EV228" s="76"/>
      <c r="EW228" s="76"/>
      <c r="EX228" s="76"/>
      <c r="EY228" s="76"/>
      <c r="EZ228" s="76"/>
      <c r="FA228" s="113" t="s">
        <v>1149</v>
      </c>
      <c r="FB228" s="113"/>
      <c r="FC228" s="113"/>
      <c r="FD228" s="113"/>
    </row>
    <row r="229">
      <c r="A229" s="112" t="s">
        <v>1150</v>
      </c>
      <c r="B229" s="113" t="s">
        <v>1151</v>
      </c>
      <c r="C229" s="114" t="s">
        <v>102</v>
      </c>
      <c r="D229" s="113" t="s">
        <v>10</v>
      </c>
      <c r="E229" s="113" t="s">
        <v>12</v>
      </c>
      <c r="F229" s="113" t="s">
        <v>283</v>
      </c>
      <c r="G229" s="113" t="s">
        <v>1152</v>
      </c>
      <c r="H229" s="116"/>
      <c r="I229" s="113" t="s">
        <v>13</v>
      </c>
      <c r="J229" s="113" t="s">
        <v>14</v>
      </c>
      <c r="K229" s="113" t="s">
        <v>1144</v>
      </c>
      <c r="L229" s="113" t="s">
        <v>510</v>
      </c>
      <c r="M229" s="113" t="s">
        <v>50</v>
      </c>
      <c r="N229" s="115">
        <v>42390.0</v>
      </c>
      <c r="O229" s="115">
        <v>42390.0</v>
      </c>
      <c r="P229" s="116"/>
      <c r="Q229" s="116"/>
      <c r="R229" s="116"/>
      <c r="S229" s="116"/>
      <c r="T229" s="82">
        <f t="shared" si="391"/>
        <v>1133</v>
      </c>
      <c r="U229" s="117">
        <f t="shared" ref="U229:W229" si="471">IF(ISBLANK($A229),"",sum(AE229,AK229,AQ229,AW229,BC229,BI229,BO229,BU229,CA229,CG229,CM229,CS229,CY229,DE229,DK229,DQ229,DW229,EC229,EI229,EO229,EU229))</f>
        <v>7</v>
      </c>
      <c r="V229" s="117">
        <f t="shared" si="471"/>
        <v>1</v>
      </c>
      <c r="W229" s="117">
        <f t="shared" si="471"/>
        <v>0</v>
      </c>
      <c r="X229" s="118">
        <f t="shared" si="393"/>
        <v>8</v>
      </c>
      <c r="Y229" s="117">
        <f t="shared" ref="Y229:AA229" si="472">IF(ISBLANK($A229),"",sum(AH229,AN229,AT229,AZ229,BF229,BL229,BR229,BX229,CD229,CJ229,CP229,CV229,DB229,DH229,DN229,DT229,DZ229,EF229,EL229,ER229,EX229))</f>
        <v>5</v>
      </c>
      <c r="Z229" s="117">
        <f t="shared" si="472"/>
        <v>0</v>
      </c>
      <c r="AA229" s="117">
        <f t="shared" si="472"/>
        <v>0</v>
      </c>
      <c r="AB229" s="118">
        <f t="shared" si="395"/>
        <v>5</v>
      </c>
      <c r="AC229" s="119">
        <f t="shared" si="8"/>
        <v>0.625</v>
      </c>
      <c r="AD229" s="120" t="str">
        <f t="shared" si="426"/>
        <v>20+</v>
      </c>
      <c r="AE229" s="121">
        <v>1.0</v>
      </c>
      <c r="AF229" s="116"/>
      <c r="AG229" s="116"/>
      <c r="AH229" s="116"/>
      <c r="AI229" s="116"/>
      <c r="AJ229" s="116"/>
      <c r="AK229" s="121">
        <v>3.0</v>
      </c>
      <c r="AL229" s="116"/>
      <c r="AM229" s="116"/>
      <c r="AN229" s="121">
        <v>2.0</v>
      </c>
      <c r="AO229" s="116"/>
      <c r="AP229" s="116"/>
      <c r="AQ229" s="116"/>
      <c r="AR229" s="116"/>
      <c r="AS229" s="116"/>
      <c r="AT229" s="121">
        <v>1.0</v>
      </c>
      <c r="AU229" s="116"/>
      <c r="AV229" s="116"/>
      <c r="AW229" s="121">
        <v>3.0</v>
      </c>
      <c r="AX229" s="121">
        <v>1.0</v>
      </c>
      <c r="AY229" s="116"/>
      <c r="AZ229" s="121">
        <v>2.0</v>
      </c>
      <c r="BA229" s="116"/>
      <c r="BB229" s="116"/>
      <c r="BC229" s="116"/>
      <c r="BD229" s="116"/>
      <c r="BE229" s="116"/>
      <c r="BF229" s="116"/>
      <c r="BG229" s="116"/>
      <c r="BH229" s="116"/>
      <c r="BI229" s="116"/>
      <c r="BJ229" s="116"/>
      <c r="BK229" s="116"/>
      <c r="BL229" s="116"/>
      <c r="BM229" s="116"/>
      <c r="BN229" s="116"/>
      <c r="BO229" s="116"/>
      <c r="BP229" s="116"/>
      <c r="BQ229" s="116"/>
      <c r="BR229" s="116"/>
      <c r="BS229" s="116"/>
      <c r="BT229" s="116"/>
      <c r="BU229" s="116"/>
      <c r="BV229" s="116"/>
      <c r="BW229" s="116"/>
      <c r="BX229" s="116"/>
      <c r="BY229" s="116"/>
      <c r="BZ229" s="116"/>
      <c r="CA229" s="116"/>
      <c r="CB229" s="116"/>
      <c r="CC229" s="116"/>
      <c r="CD229" s="116"/>
      <c r="CE229" s="116"/>
      <c r="CF229" s="116"/>
      <c r="CG229" s="116"/>
      <c r="CH229" s="116"/>
      <c r="CI229" s="116"/>
      <c r="CJ229" s="116"/>
      <c r="CK229" s="116"/>
      <c r="CL229" s="116"/>
      <c r="CM229" s="116"/>
      <c r="CN229" s="116"/>
      <c r="CO229" s="116"/>
      <c r="CP229" s="116"/>
      <c r="CQ229" s="116"/>
      <c r="CR229" s="116"/>
      <c r="CS229" s="116"/>
      <c r="CT229" s="116"/>
      <c r="CU229" s="116"/>
      <c r="CV229" s="116"/>
      <c r="CW229" s="116"/>
      <c r="CX229" s="116"/>
      <c r="CY229" s="116"/>
      <c r="CZ229" s="116"/>
      <c r="DA229" s="116"/>
      <c r="DB229" s="116"/>
      <c r="DC229" s="116"/>
      <c r="DD229" s="116"/>
      <c r="DE229" s="116"/>
      <c r="DF229" s="116"/>
      <c r="DG229" s="116"/>
      <c r="DH229" s="116"/>
      <c r="DI229" s="116"/>
      <c r="DJ229" s="116"/>
      <c r="DK229" s="116"/>
      <c r="DL229" s="116"/>
      <c r="DM229" s="116"/>
      <c r="DN229" s="116"/>
      <c r="DO229" s="116"/>
      <c r="DP229" s="116"/>
      <c r="DQ229" s="116"/>
      <c r="DR229" s="116"/>
      <c r="DS229" s="116"/>
      <c r="DT229" s="116"/>
      <c r="DU229" s="116"/>
      <c r="DV229" s="116"/>
      <c r="DW229" s="116"/>
      <c r="DX229" s="116"/>
      <c r="DY229" s="116"/>
      <c r="DZ229" s="116"/>
      <c r="EA229" s="116"/>
      <c r="EB229" s="116"/>
      <c r="EC229" s="116"/>
      <c r="ED229" s="116"/>
      <c r="EE229" s="116"/>
      <c r="EF229" s="116"/>
      <c r="EG229" s="116"/>
      <c r="EH229" s="116"/>
      <c r="EI229" s="116"/>
      <c r="EJ229" s="116"/>
      <c r="EK229" s="116"/>
      <c r="EL229" s="116"/>
      <c r="EM229" s="116"/>
      <c r="EN229" s="116"/>
      <c r="EO229" s="116"/>
      <c r="EP229" s="116"/>
      <c r="EQ229" s="116"/>
      <c r="ER229" s="116"/>
      <c r="ES229" s="116"/>
      <c r="ET229" s="116"/>
      <c r="EU229" s="76"/>
      <c r="EV229" s="76"/>
      <c r="EW229" s="76"/>
      <c r="EX229" s="76"/>
      <c r="EY229" s="76"/>
      <c r="EZ229" s="76"/>
      <c r="FA229" s="113" t="s">
        <v>1153</v>
      </c>
      <c r="FB229" s="113"/>
      <c r="FC229" s="113"/>
      <c r="FD229" s="113"/>
    </row>
    <row r="230">
      <c r="A230" s="112" t="s">
        <v>1154</v>
      </c>
      <c r="B230" s="113" t="s">
        <v>1155</v>
      </c>
      <c r="C230" s="114" t="s">
        <v>8</v>
      </c>
      <c r="D230" s="113" t="s">
        <v>10</v>
      </c>
      <c r="E230" s="113" t="s">
        <v>12</v>
      </c>
      <c r="F230" s="113" t="s">
        <v>283</v>
      </c>
      <c r="G230" s="113" t="s">
        <v>1156</v>
      </c>
      <c r="H230" s="113" t="s">
        <v>1157</v>
      </c>
      <c r="I230" s="113" t="s">
        <v>23</v>
      </c>
      <c r="J230" s="113" t="s">
        <v>14</v>
      </c>
      <c r="K230" s="113" t="s">
        <v>1144</v>
      </c>
      <c r="L230" s="113" t="s">
        <v>477</v>
      </c>
      <c r="M230" s="113" t="s">
        <v>72</v>
      </c>
      <c r="N230" s="115">
        <v>42318.0</v>
      </c>
      <c r="O230" s="115">
        <v>42318.0</v>
      </c>
      <c r="P230" s="116"/>
      <c r="Q230" s="116"/>
      <c r="R230" s="116"/>
      <c r="S230" s="116"/>
      <c r="T230" s="82">
        <f t="shared" si="391"/>
        <v>1205</v>
      </c>
      <c r="U230" s="117">
        <f t="shared" ref="U230:W230" si="473">IF(ISBLANK($A230),"",sum(AE230,AK230,AQ230,AW230,BC230,BI230,BO230,BU230,CA230,CG230,CM230,CS230,CY230,DE230,DK230,DQ230,DW230,EC230,EI230,EO230,EU230))</f>
        <v>4</v>
      </c>
      <c r="V230" s="117">
        <f t="shared" si="473"/>
        <v>2</v>
      </c>
      <c r="W230" s="117">
        <f t="shared" si="473"/>
        <v>0</v>
      </c>
      <c r="X230" s="118">
        <f t="shared" si="393"/>
        <v>6</v>
      </c>
      <c r="Y230" s="117">
        <f t="shared" ref="Y230:AA230" si="474">IF(ISBLANK($A230),"",sum(AH230,AN230,AT230,AZ230,BF230,BL230,BR230,BX230,CD230,CJ230,CP230,CV230,DB230,DH230,DN230,DT230,DZ230,EF230,EL230,ER230,EX230))</f>
        <v>5</v>
      </c>
      <c r="Z230" s="117">
        <f t="shared" si="474"/>
        <v>1</v>
      </c>
      <c r="AA230" s="117">
        <f t="shared" si="474"/>
        <v>0</v>
      </c>
      <c r="AB230" s="118">
        <f t="shared" si="395"/>
        <v>6</v>
      </c>
      <c r="AC230" s="119">
        <f t="shared" si="8"/>
        <v>0.8333333333</v>
      </c>
      <c r="AD230" s="120" t="str">
        <f t="shared" si="426"/>
        <v>20+</v>
      </c>
      <c r="AE230" s="121">
        <v>4.0</v>
      </c>
      <c r="AF230" s="116"/>
      <c r="AG230" s="116"/>
      <c r="AH230" s="121">
        <v>2.0</v>
      </c>
      <c r="AI230" s="116"/>
      <c r="AJ230" s="116"/>
      <c r="AK230" s="116"/>
      <c r="AL230" s="121">
        <v>2.0</v>
      </c>
      <c r="AM230" s="116"/>
      <c r="AN230" s="121">
        <v>2.0</v>
      </c>
      <c r="AO230" s="121">
        <v>1.0</v>
      </c>
      <c r="AP230" s="116"/>
      <c r="AQ230" s="116"/>
      <c r="AR230" s="116"/>
      <c r="AS230" s="116"/>
      <c r="AT230" s="116"/>
      <c r="AU230" s="116"/>
      <c r="AV230" s="116"/>
      <c r="AW230" s="116"/>
      <c r="AX230" s="116"/>
      <c r="AY230" s="116"/>
      <c r="AZ230" s="121">
        <v>1.0</v>
      </c>
      <c r="BA230" s="116"/>
      <c r="BB230" s="116"/>
      <c r="BC230" s="116"/>
      <c r="BD230" s="116"/>
      <c r="BE230" s="116"/>
      <c r="BF230" s="116"/>
      <c r="BG230" s="116"/>
      <c r="BH230" s="116"/>
      <c r="BI230" s="116"/>
      <c r="BJ230" s="116"/>
      <c r="BK230" s="116"/>
      <c r="BL230" s="116"/>
      <c r="BM230" s="116"/>
      <c r="BN230" s="116"/>
      <c r="BO230" s="116"/>
      <c r="BP230" s="116"/>
      <c r="BQ230" s="116"/>
      <c r="BR230" s="116"/>
      <c r="BS230" s="116"/>
      <c r="BT230" s="116"/>
      <c r="BU230" s="116"/>
      <c r="BV230" s="116"/>
      <c r="BW230" s="116"/>
      <c r="BX230" s="116"/>
      <c r="BY230" s="116"/>
      <c r="BZ230" s="116"/>
      <c r="CA230" s="116"/>
      <c r="CB230" s="116"/>
      <c r="CC230" s="116"/>
      <c r="CD230" s="116"/>
      <c r="CE230" s="116"/>
      <c r="CF230" s="116"/>
      <c r="CG230" s="116"/>
      <c r="CH230" s="116"/>
      <c r="CI230" s="116"/>
      <c r="CJ230" s="116"/>
      <c r="CK230" s="116"/>
      <c r="CL230" s="116"/>
      <c r="CM230" s="116"/>
      <c r="CN230" s="116"/>
      <c r="CO230" s="116"/>
      <c r="CP230" s="116"/>
      <c r="CQ230" s="116"/>
      <c r="CR230" s="116"/>
      <c r="CS230" s="116"/>
      <c r="CT230" s="116"/>
      <c r="CU230" s="116"/>
      <c r="CV230" s="116"/>
      <c r="CW230" s="116"/>
      <c r="CX230" s="116"/>
      <c r="CY230" s="116"/>
      <c r="CZ230" s="116"/>
      <c r="DA230" s="116"/>
      <c r="DB230" s="116"/>
      <c r="DC230" s="116"/>
      <c r="DD230" s="116"/>
      <c r="DE230" s="116"/>
      <c r="DF230" s="116"/>
      <c r="DG230" s="116"/>
      <c r="DH230" s="116"/>
      <c r="DI230" s="116"/>
      <c r="DJ230" s="116"/>
      <c r="DK230" s="116"/>
      <c r="DL230" s="116"/>
      <c r="DM230" s="116"/>
      <c r="DN230" s="116"/>
      <c r="DO230" s="116"/>
      <c r="DP230" s="116"/>
      <c r="DQ230" s="116"/>
      <c r="DR230" s="116"/>
      <c r="DS230" s="116"/>
      <c r="DT230" s="116"/>
      <c r="DU230" s="116"/>
      <c r="DV230" s="116"/>
      <c r="DW230" s="116"/>
      <c r="DX230" s="116"/>
      <c r="DY230" s="116"/>
      <c r="DZ230" s="116"/>
      <c r="EA230" s="116"/>
      <c r="EB230" s="116"/>
      <c r="EC230" s="116"/>
      <c r="ED230" s="116"/>
      <c r="EE230" s="116"/>
      <c r="EF230" s="116"/>
      <c r="EG230" s="116"/>
      <c r="EH230" s="116"/>
      <c r="EI230" s="116"/>
      <c r="EJ230" s="116"/>
      <c r="EK230" s="116"/>
      <c r="EL230" s="116"/>
      <c r="EM230" s="116"/>
      <c r="EN230" s="116"/>
      <c r="EO230" s="116"/>
      <c r="EP230" s="116"/>
      <c r="EQ230" s="116"/>
      <c r="ER230" s="116"/>
      <c r="ES230" s="116"/>
      <c r="ET230" s="116"/>
      <c r="EU230" s="76"/>
      <c r="EV230" s="76"/>
      <c r="EW230" s="76"/>
      <c r="EX230" s="76"/>
      <c r="EY230" s="76"/>
      <c r="EZ230" s="76"/>
      <c r="FA230" s="113" t="s">
        <v>1158</v>
      </c>
      <c r="FB230" s="113"/>
      <c r="FC230" s="113"/>
      <c r="FD230" s="113"/>
    </row>
    <row r="231">
      <c r="A231" s="112" t="s">
        <v>1159</v>
      </c>
      <c r="B231" s="113" t="s">
        <v>1160</v>
      </c>
      <c r="C231" s="114" t="s">
        <v>104</v>
      </c>
      <c r="D231" s="113" t="s">
        <v>10</v>
      </c>
      <c r="E231" s="113" t="s">
        <v>12</v>
      </c>
      <c r="F231" s="113" t="s">
        <v>283</v>
      </c>
      <c r="G231" s="113" t="s">
        <v>1161</v>
      </c>
      <c r="H231" s="113" t="s">
        <v>1162</v>
      </c>
      <c r="I231" s="113" t="s">
        <v>23</v>
      </c>
      <c r="J231" s="113" t="s">
        <v>14</v>
      </c>
      <c r="K231" s="113" t="s">
        <v>1144</v>
      </c>
      <c r="L231" s="113" t="s">
        <v>1043</v>
      </c>
      <c r="M231" s="113" t="s">
        <v>50</v>
      </c>
      <c r="N231" s="115">
        <v>42290.0</v>
      </c>
      <c r="O231" s="115">
        <v>42290.0</v>
      </c>
      <c r="P231" s="116"/>
      <c r="Q231" s="116"/>
      <c r="R231" s="116"/>
      <c r="S231" s="116"/>
      <c r="T231" s="82">
        <f t="shared" si="391"/>
        <v>1233</v>
      </c>
      <c r="U231" s="117">
        <f t="shared" ref="U231:W231" si="475">IF(ISBLANK($A231),"",sum(AE231,AK231,AQ231,AW231,BC231,BI231,BO231,BU231,CA231,CG231,CM231,CS231,CY231,DE231,DK231,DQ231,DW231,EC231,EI231,EO231,EU231))</f>
        <v>2</v>
      </c>
      <c r="V231" s="117">
        <f t="shared" si="475"/>
        <v>5</v>
      </c>
      <c r="W231" s="117">
        <f t="shared" si="475"/>
        <v>0</v>
      </c>
      <c r="X231" s="118">
        <f t="shared" si="393"/>
        <v>7</v>
      </c>
      <c r="Y231" s="117">
        <f t="shared" ref="Y231:AA231" si="476">IF(ISBLANK($A231),"",sum(AH231,AN231,AT231,AZ231,BF231,BL231,BR231,BX231,CD231,CJ231,CP231,CV231,DB231,DH231,DN231,DT231,DZ231,EF231,EL231,ER231,EX231))</f>
        <v>6</v>
      </c>
      <c r="Z231" s="117">
        <f t="shared" si="476"/>
        <v>6</v>
      </c>
      <c r="AA231" s="117">
        <f t="shared" si="476"/>
        <v>0</v>
      </c>
      <c r="AB231" s="118">
        <f t="shared" si="395"/>
        <v>12</v>
      </c>
      <c r="AC231" s="119">
        <f t="shared" si="8"/>
        <v>0.8571428571</v>
      </c>
      <c r="AD231" s="120" t="str">
        <f t="shared" si="426"/>
        <v>20+</v>
      </c>
      <c r="AE231" s="116"/>
      <c r="AF231" s="116"/>
      <c r="AG231" s="116"/>
      <c r="AH231" s="116"/>
      <c r="AI231" s="116"/>
      <c r="AJ231" s="116"/>
      <c r="AK231" s="116"/>
      <c r="AL231" s="121">
        <v>1.0</v>
      </c>
      <c r="AM231" s="116"/>
      <c r="AN231" s="116"/>
      <c r="AO231" s="116"/>
      <c r="AP231" s="116"/>
      <c r="AQ231" s="116"/>
      <c r="AR231" s="121">
        <v>2.0</v>
      </c>
      <c r="AS231" s="116"/>
      <c r="AT231" s="121">
        <v>2.0</v>
      </c>
      <c r="AU231" s="121">
        <v>2.0</v>
      </c>
      <c r="AV231" s="116"/>
      <c r="AW231" s="116"/>
      <c r="AX231" s="116"/>
      <c r="AY231" s="116"/>
      <c r="AZ231" s="116"/>
      <c r="BA231" s="121">
        <v>1.0</v>
      </c>
      <c r="BB231" s="116"/>
      <c r="BC231" s="116"/>
      <c r="BD231" s="116"/>
      <c r="BE231" s="116"/>
      <c r="BF231" s="116"/>
      <c r="BG231" s="116"/>
      <c r="BH231" s="116"/>
      <c r="BI231" s="116"/>
      <c r="BJ231" s="116"/>
      <c r="BK231" s="116"/>
      <c r="BL231" s="116"/>
      <c r="BM231" s="116"/>
      <c r="BN231" s="116"/>
      <c r="BO231" s="116"/>
      <c r="BP231" s="116"/>
      <c r="BQ231" s="116"/>
      <c r="BR231" s="116"/>
      <c r="BS231" s="116"/>
      <c r="BT231" s="116"/>
      <c r="BU231" s="121">
        <v>1.0</v>
      </c>
      <c r="BV231" s="121">
        <v>1.0</v>
      </c>
      <c r="BW231" s="116"/>
      <c r="BX231" s="121">
        <v>2.0</v>
      </c>
      <c r="BY231" s="116"/>
      <c r="BZ231" s="116"/>
      <c r="CA231" s="116"/>
      <c r="CB231" s="121">
        <v>1.0</v>
      </c>
      <c r="CC231" s="116"/>
      <c r="CD231" s="121">
        <v>1.0</v>
      </c>
      <c r="CE231" s="121">
        <v>2.0</v>
      </c>
      <c r="CF231" s="116"/>
      <c r="CG231" s="116"/>
      <c r="CH231" s="116"/>
      <c r="CI231" s="116"/>
      <c r="CJ231" s="116"/>
      <c r="CK231" s="121">
        <v>1.0</v>
      </c>
      <c r="CL231" s="116"/>
      <c r="CM231" s="116"/>
      <c r="CN231" s="116"/>
      <c r="CO231" s="116"/>
      <c r="CP231" s="116"/>
      <c r="CQ231" s="116"/>
      <c r="CR231" s="116"/>
      <c r="CS231" s="116"/>
      <c r="CT231" s="116"/>
      <c r="CU231" s="116"/>
      <c r="CV231" s="116"/>
      <c r="CW231" s="116"/>
      <c r="CX231" s="116"/>
      <c r="CY231" s="116"/>
      <c r="CZ231" s="116"/>
      <c r="DA231" s="116"/>
      <c r="DB231" s="116"/>
      <c r="DC231" s="116"/>
      <c r="DD231" s="116"/>
      <c r="DE231" s="116"/>
      <c r="DF231" s="116"/>
      <c r="DG231" s="116"/>
      <c r="DH231" s="116"/>
      <c r="DI231" s="116"/>
      <c r="DJ231" s="116"/>
      <c r="DK231" s="121">
        <v>1.0</v>
      </c>
      <c r="DL231" s="116"/>
      <c r="DM231" s="116"/>
      <c r="DN231" s="121">
        <v>1.0</v>
      </c>
      <c r="DO231" s="116"/>
      <c r="DP231" s="116"/>
      <c r="DQ231" s="116"/>
      <c r="DR231" s="116"/>
      <c r="DS231" s="116"/>
      <c r="DT231" s="116"/>
      <c r="DU231" s="116"/>
      <c r="DV231" s="116"/>
      <c r="DW231" s="116"/>
      <c r="DX231" s="116"/>
      <c r="DY231" s="116"/>
      <c r="DZ231" s="116"/>
      <c r="EA231" s="116"/>
      <c r="EB231" s="116"/>
      <c r="EC231" s="116"/>
      <c r="ED231" s="116"/>
      <c r="EE231" s="116"/>
      <c r="EF231" s="116"/>
      <c r="EG231" s="116"/>
      <c r="EH231" s="116"/>
      <c r="EI231" s="116"/>
      <c r="EJ231" s="116"/>
      <c r="EK231" s="116"/>
      <c r="EL231" s="116"/>
      <c r="EM231" s="116"/>
      <c r="EN231" s="116"/>
      <c r="EO231" s="116"/>
      <c r="EP231" s="116"/>
      <c r="EQ231" s="116"/>
      <c r="ER231" s="116"/>
      <c r="ES231" s="116"/>
      <c r="ET231" s="116"/>
      <c r="EU231" s="76"/>
      <c r="EV231" s="76"/>
      <c r="EW231" s="76"/>
      <c r="EX231" s="76"/>
      <c r="EY231" s="76"/>
      <c r="EZ231" s="76"/>
      <c r="FA231" s="113" t="s">
        <v>1163</v>
      </c>
      <c r="FB231" s="113"/>
      <c r="FC231" s="113"/>
      <c r="FD231" s="113"/>
    </row>
    <row r="232">
      <c r="A232" s="112" t="s">
        <v>1164</v>
      </c>
      <c r="B232" s="113" t="s">
        <v>1165</v>
      </c>
      <c r="C232" s="114" t="s">
        <v>8</v>
      </c>
      <c r="D232" s="113" t="s">
        <v>10</v>
      </c>
      <c r="E232" s="113" t="s">
        <v>12</v>
      </c>
      <c r="F232" s="113" t="s">
        <v>283</v>
      </c>
      <c r="G232" s="113" t="s">
        <v>1166</v>
      </c>
      <c r="H232" s="113" t="s">
        <v>1143</v>
      </c>
      <c r="I232" s="113" t="s">
        <v>23</v>
      </c>
      <c r="J232" s="113" t="s">
        <v>14</v>
      </c>
      <c r="K232" s="113" t="s">
        <v>1144</v>
      </c>
      <c r="L232" s="113" t="s">
        <v>273</v>
      </c>
      <c r="M232" s="113" t="s">
        <v>50</v>
      </c>
      <c r="N232" s="115">
        <v>42284.0</v>
      </c>
      <c r="O232" s="115">
        <v>42284.0</v>
      </c>
      <c r="P232" s="116"/>
      <c r="Q232" s="116"/>
      <c r="R232" s="116"/>
      <c r="S232" s="116"/>
      <c r="T232" s="82">
        <f t="shared" si="391"/>
        <v>1239</v>
      </c>
      <c r="U232" s="117">
        <f t="shared" ref="U232:W232" si="477">IF(ISBLANK($A232),"",sum(AE232,AK232,AQ232,AW232,BC232,BI232,BO232,BU232,CA232,CG232,CM232,CS232,CY232,DE232,DK232,DQ232,DW232,EC232,EI232,EO232,EU232))</f>
        <v>7</v>
      </c>
      <c r="V232" s="117">
        <f t="shared" si="477"/>
        <v>2</v>
      </c>
      <c r="W232" s="117">
        <f t="shared" si="477"/>
        <v>0</v>
      </c>
      <c r="X232" s="118">
        <f t="shared" si="393"/>
        <v>9</v>
      </c>
      <c r="Y232" s="117">
        <f t="shared" ref="Y232:AA232" si="478">IF(ISBLANK($A232),"",sum(AH232,AN232,AT232,AZ232,BF232,BL232,BR232,BX232,CD232,CJ232,CP232,CV232,DB232,DH232,DN232,DT232,DZ232,EF232,EL232,ER232,EX232))</f>
        <v>4</v>
      </c>
      <c r="Z232" s="117">
        <f t="shared" si="478"/>
        <v>1</v>
      </c>
      <c r="AA232" s="117">
        <f t="shared" si="478"/>
        <v>0</v>
      </c>
      <c r="AB232" s="118">
        <f t="shared" si="395"/>
        <v>5</v>
      </c>
      <c r="AC232" s="119">
        <f t="shared" si="8"/>
        <v>0.4444444444</v>
      </c>
      <c r="AD232" s="120" t="str">
        <f t="shared" si="426"/>
        <v>20+</v>
      </c>
      <c r="AE232" s="116"/>
      <c r="AF232" s="116"/>
      <c r="AG232" s="116"/>
      <c r="AH232" s="116"/>
      <c r="AI232" s="116"/>
      <c r="AJ232" s="116"/>
      <c r="AK232" s="121">
        <v>1.0</v>
      </c>
      <c r="AL232" s="121">
        <v>1.0</v>
      </c>
      <c r="AM232" s="116"/>
      <c r="AN232" s="121">
        <v>1.0</v>
      </c>
      <c r="AO232" s="116"/>
      <c r="AP232" s="116"/>
      <c r="AQ232" s="121">
        <v>1.0</v>
      </c>
      <c r="AR232" s="116"/>
      <c r="AS232" s="116"/>
      <c r="AT232" s="116"/>
      <c r="AU232" s="116"/>
      <c r="AV232" s="116"/>
      <c r="AW232" s="121">
        <v>1.0</v>
      </c>
      <c r="AX232" s="116"/>
      <c r="AY232" s="116"/>
      <c r="AZ232" s="116"/>
      <c r="BA232" s="116"/>
      <c r="BB232" s="116"/>
      <c r="BC232" s="116"/>
      <c r="BD232" s="116"/>
      <c r="BE232" s="116"/>
      <c r="BF232" s="116"/>
      <c r="BG232" s="116"/>
      <c r="BH232" s="116"/>
      <c r="BI232" s="116"/>
      <c r="BJ232" s="116"/>
      <c r="BK232" s="116"/>
      <c r="BL232" s="121">
        <v>1.0</v>
      </c>
      <c r="BM232" s="116"/>
      <c r="BN232" s="116"/>
      <c r="BO232" s="116"/>
      <c r="BP232" s="121">
        <v>1.0</v>
      </c>
      <c r="BQ232" s="116"/>
      <c r="BR232" s="116"/>
      <c r="BS232" s="116"/>
      <c r="BT232" s="116"/>
      <c r="BU232" s="116"/>
      <c r="BV232" s="116"/>
      <c r="BW232" s="116"/>
      <c r="BX232" s="116"/>
      <c r="BY232" s="116"/>
      <c r="BZ232" s="116"/>
      <c r="CA232" s="116"/>
      <c r="CB232" s="116"/>
      <c r="CC232" s="116"/>
      <c r="CD232" s="116"/>
      <c r="CE232" s="116"/>
      <c r="CF232" s="116"/>
      <c r="CG232" s="121">
        <v>2.0</v>
      </c>
      <c r="CH232" s="116"/>
      <c r="CI232" s="116"/>
      <c r="CJ232" s="121">
        <v>1.0</v>
      </c>
      <c r="CK232" s="121">
        <v>1.0</v>
      </c>
      <c r="CL232" s="116"/>
      <c r="CM232" s="121">
        <v>1.0</v>
      </c>
      <c r="CN232" s="116"/>
      <c r="CO232" s="116"/>
      <c r="CP232" s="121">
        <v>1.0</v>
      </c>
      <c r="CQ232" s="116"/>
      <c r="CR232" s="116"/>
      <c r="CS232" s="116"/>
      <c r="CT232" s="116"/>
      <c r="CU232" s="116"/>
      <c r="CV232" s="116"/>
      <c r="CW232" s="116"/>
      <c r="CX232" s="116"/>
      <c r="CY232" s="116"/>
      <c r="CZ232" s="116"/>
      <c r="DA232" s="116"/>
      <c r="DB232" s="116"/>
      <c r="DC232" s="116"/>
      <c r="DD232" s="116"/>
      <c r="DE232" s="121">
        <v>1.0</v>
      </c>
      <c r="DF232" s="116"/>
      <c r="DG232" s="116"/>
      <c r="DH232" s="116"/>
      <c r="DI232" s="116"/>
      <c r="DJ232" s="116"/>
      <c r="DK232" s="116"/>
      <c r="DL232" s="116"/>
      <c r="DM232" s="116"/>
      <c r="DN232" s="116"/>
      <c r="DO232" s="116"/>
      <c r="DP232" s="116"/>
      <c r="DQ232" s="116"/>
      <c r="DR232" s="116"/>
      <c r="DS232" s="116"/>
      <c r="DT232" s="116"/>
      <c r="DU232" s="116"/>
      <c r="DV232" s="116"/>
      <c r="DW232" s="116"/>
      <c r="DX232" s="116"/>
      <c r="DY232" s="116"/>
      <c r="DZ232" s="116"/>
      <c r="EA232" s="116"/>
      <c r="EB232" s="116"/>
      <c r="EC232" s="116"/>
      <c r="ED232" s="116"/>
      <c r="EE232" s="116"/>
      <c r="EF232" s="116"/>
      <c r="EG232" s="116"/>
      <c r="EH232" s="116"/>
      <c r="EI232" s="116"/>
      <c r="EJ232" s="116"/>
      <c r="EK232" s="116"/>
      <c r="EL232" s="116"/>
      <c r="EM232" s="116"/>
      <c r="EN232" s="116"/>
      <c r="EO232" s="116"/>
      <c r="EP232" s="116"/>
      <c r="EQ232" s="116"/>
      <c r="ER232" s="116"/>
      <c r="ES232" s="116"/>
      <c r="ET232" s="116"/>
      <c r="EU232" s="76"/>
      <c r="EV232" s="76"/>
      <c r="EW232" s="76"/>
      <c r="EX232" s="76"/>
      <c r="EY232" s="76"/>
      <c r="EZ232" s="76"/>
      <c r="FA232" s="113" t="s">
        <v>1167</v>
      </c>
      <c r="FB232" s="113"/>
      <c r="FC232" s="113"/>
      <c r="FD232" s="113"/>
    </row>
    <row r="233">
      <c r="A233" s="112" t="s">
        <v>1168</v>
      </c>
      <c r="B233" s="113" t="s">
        <v>1169</v>
      </c>
      <c r="C233" s="114" t="s">
        <v>104</v>
      </c>
      <c r="D233" s="113" t="s">
        <v>10</v>
      </c>
      <c r="E233" s="113" t="s">
        <v>12</v>
      </c>
      <c r="F233" s="113" t="s">
        <v>283</v>
      </c>
      <c r="G233" s="113" t="s">
        <v>1161</v>
      </c>
      <c r="H233" s="113" t="s">
        <v>1162</v>
      </c>
      <c r="I233" s="113" t="s">
        <v>23</v>
      </c>
      <c r="J233" s="113" t="s">
        <v>14</v>
      </c>
      <c r="K233" s="113" t="s">
        <v>1144</v>
      </c>
      <c r="L233" s="113" t="s">
        <v>1043</v>
      </c>
      <c r="M233" s="113" t="s">
        <v>50</v>
      </c>
      <c r="N233" s="115">
        <v>42270.0</v>
      </c>
      <c r="O233" s="115">
        <v>42270.0</v>
      </c>
      <c r="P233" s="116"/>
      <c r="Q233" s="116"/>
      <c r="R233" s="116"/>
      <c r="S233" s="122">
        <v>2.0</v>
      </c>
      <c r="T233" s="82">
        <f t="shared" si="391"/>
        <v>1253</v>
      </c>
      <c r="U233" s="117">
        <f t="shared" ref="U233:W233" si="479">IF(ISBLANK($A233),"",sum(AE233,AK233,AQ233,AW233,BC233,BI233,BO233,BU233,CA233,CG233,CM233,CS233,CY233,DE233,DK233,DQ233,DW233,EC233,EI233,EO233,EU233))</f>
        <v>5</v>
      </c>
      <c r="V233" s="117">
        <f t="shared" si="479"/>
        <v>3</v>
      </c>
      <c r="W233" s="117">
        <f t="shared" si="479"/>
        <v>0</v>
      </c>
      <c r="X233" s="118">
        <f t="shared" si="393"/>
        <v>8</v>
      </c>
      <c r="Y233" s="117">
        <f t="shared" ref="Y233:AA233" si="480">IF(ISBLANK($A233),"",sum(AH233,AN233,AT233,AZ233,BF233,BL233,BR233,BX233,CD233,CJ233,CP233,CV233,DB233,DH233,DN233,DT233,DZ233,EF233,EL233,ER233,EX233))</f>
        <v>4</v>
      </c>
      <c r="Z233" s="117">
        <f t="shared" si="480"/>
        <v>4</v>
      </c>
      <c r="AA233" s="117">
        <f t="shared" si="480"/>
        <v>1</v>
      </c>
      <c r="AB233" s="118">
        <f t="shared" si="395"/>
        <v>9</v>
      </c>
      <c r="AC233" s="119">
        <f t="shared" si="8"/>
        <v>0.5</v>
      </c>
      <c r="AD233" s="120" t="str">
        <f t="shared" si="426"/>
        <v>20+</v>
      </c>
      <c r="AE233" s="121">
        <v>1.0</v>
      </c>
      <c r="AF233" s="116"/>
      <c r="AG233" s="116"/>
      <c r="AH233" s="121">
        <v>1.0</v>
      </c>
      <c r="AI233" s="116"/>
      <c r="AJ233" s="116"/>
      <c r="AK233" s="116"/>
      <c r="AL233" s="121">
        <v>1.0</v>
      </c>
      <c r="AM233" s="116"/>
      <c r="AN233" s="121">
        <v>1.0</v>
      </c>
      <c r="AO233" s="121">
        <v>3.0</v>
      </c>
      <c r="AP233" s="121">
        <v>1.0</v>
      </c>
      <c r="AQ233" s="116"/>
      <c r="AR233" s="116"/>
      <c r="AS233" s="116"/>
      <c r="AT233" s="116"/>
      <c r="AU233" s="116"/>
      <c r="AV233" s="116"/>
      <c r="AW233" s="116"/>
      <c r="AX233" s="116"/>
      <c r="AY233" s="116"/>
      <c r="AZ233" s="116"/>
      <c r="BA233" s="116"/>
      <c r="BB233" s="116"/>
      <c r="BC233" s="116"/>
      <c r="BD233" s="121">
        <v>1.0</v>
      </c>
      <c r="BE233" s="116"/>
      <c r="BF233" s="121">
        <v>1.0</v>
      </c>
      <c r="BG233" s="116"/>
      <c r="BH233" s="116"/>
      <c r="BI233" s="116"/>
      <c r="BJ233" s="116"/>
      <c r="BK233" s="116"/>
      <c r="BL233" s="116"/>
      <c r="BM233" s="116"/>
      <c r="BN233" s="116"/>
      <c r="BO233" s="121">
        <v>1.0</v>
      </c>
      <c r="BP233" s="116"/>
      <c r="BQ233" s="116"/>
      <c r="BR233" s="121">
        <v>1.0</v>
      </c>
      <c r="BS233" s="116"/>
      <c r="BT233" s="116"/>
      <c r="BU233" s="121">
        <v>1.0</v>
      </c>
      <c r="BV233" s="116"/>
      <c r="BW233" s="116"/>
      <c r="BX233" s="116"/>
      <c r="BY233" s="121">
        <v>1.0</v>
      </c>
      <c r="BZ233" s="116"/>
      <c r="CA233" s="116"/>
      <c r="CB233" s="116"/>
      <c r="CC233" s="116"/>
      <c r="CD233" s="116"/>
      <c r="CE233" s="116"/>
      <c r="CF233" s="116"/>
      <c r="CG233" s="121">
        <v>1.0</v>
      </c>
      <c r="CH233" s="116"/>
      <c r="CI233" s="116"/>
      <c r="CJ233" s="116"/>
      <c r="CK233" s="116"/>
      <c r="CL233" s="116"/>
      <c r="CM233" s="116"/>
      <c r="CN233" s="116"/>
      <c r="CO233" s="116"/>
      <c r="CP233" s="116"/>
      <c r="CQ233" s="116"/>
      <c r="CR233" s="116"/>
      <c r="CS233" s="116"/>
      <c r="CT233" s="116"/>
      <c r="CU233" s="116"/>
      <c r="CV233" s="116"/>
      <c r="CW233" s="116"/>
      <c r="CX233" s="116"/>
      <c r="CY233" s="116"/>
      <c r="CZ233" s="116"/>
      <c r="DA233" s="116"/>
      <c r="DB233" s="116"/>
      <c r="DC233" s="116"/>
      <c r="DD233" s="116"/>
      <c r="DE233" s="116"/>
      <c r="DF233" s="116"/>
      <c r="DG233" s="116"/>
      <c r="DH233" s="116"/>
      <c r="DI233" s="116"/>
      <c r="DJ233" s="116"/>
      <c r="DK233" s="116"/>
      <c r="DL233" s="116"/>
      <c r="DM233" s="116"/>
      <c r="DN233" s="116"/>
      <c r="DO233" s="116"/>
      <c r="DP233" s="116"/>
      <c r="DQ233" s="116"/>
      <c r="DR233" s="116"/>
      <c r="DS233" s="116"/>
      <c r="DT233" s="116"/>
      <c r="DU233" s="116"/>
      <c r="DV233" s="116"/>
      <c r="DW233" s="116"/>
      <c r="DX233" s="116"/>
      <c r="DY233" s="116"/>
      <c r="DZ233" s="116"/>
      <c r="EA233" s="116"/>
      <c r="EB233" s="116"/>
      <c r="EC233" s="121">
        <v>1.0</v>
      </c>
      <c r="ED233" s="121">
        <v>1.0</v>
      </c>
      <c r="EE233" s="116"/>
      <c r="EF233" s="116"/>
      <c r="EG233" s="116"/>
      <c r="EH233" s="116"/>
      <c r="EI233" s="116"/>
      <c r="EJ233" s="116"/>
      <c r="EK233" s="116"/>
      <c r="EL233" s="116"/>
      <c r="EM233" s="116"/>
      <c r="EN233" s="116"/>
      <c r="EO233" s="116"/>
      <c r="EP233" s="116"/>
      <c r="EQ233" s="116"/>
      <c r="ER233" s="116"/>
      <c r="ES233" s="116"/>
      <c r="ET233" s="116"/>
      <c r="EU233" s="76"/>
      <c r="EV233" s="76"/>
      <c r="EW233" s="76"/>
      <c r="EX233" s="76"/>
      <c r="EY233" s="76"/>
      <c r="EZ233" s="76"/>
      <c r="FA233" s="113" t="s">
        <v>1170</v>
      </c>
      <c r="FB233" s="113"/>
      <c r="FC233" s="113"/>
      <c r="FD233" s="113"/>
    </row>
    <row r="234">
      <c r="A234" s="112" t="s">
        <v>1171</v>
      </c>
      <c r="B234" s="113" t="s">
        <v>1172</v>
      </c>
      <c r="C234" s="114" t="s">
        <v>104</v>
      </c>
      <c r="D234" s="113" t="s">
        <v>10</v>
      </c>
      <c r="E234" s="113" t="s">
        <v>12</v>
      </c>
      <c r="F234" s="113" t="s">
        <v>283</v>
      </c>
      <c r="G234" s="113" t="s">
        <v>1173</v>
      </c>
      <c r="H234" s="113" t="s">
        <v>1162</v>
      </c>
      <c r="I234" s="113" t="s">
        <v>23</v>
      </c>
      <c r="J234" s="113" t="s">
        <v>14</v>
      </c>
      <c r="K234" s="113" t="s">
        <v>1144</v>
      </c>
      <c r="L234" s="113" t="s">
        <v>540</v>
      </c>
      <c r="M234" s="113" t="s">
        <v>50</v>
      </c>
      <c r="N234" s="115">
        <v>42256.0</v>
      </c>
      <c r="O234" s="115">
        <v>42264.0</v>
      </c>
      <c r="P234" s="116"/>
      <c r="Q234" s="116"/>
      <c r="R234" s="116"/>
      <c r="S234" s="122">
        <v>1.0</v>
      </c>
      <c r="T234" s="82">
        <f t="shared" si="391"/>
        <v>1267</v>
      </c>
      <c r="U234" s="117">
        <f t="shared" ref="U234:W234" si="481">IF(ISBLANK($A234),"",sum(AE234,AK234,AQ234,AW234,BC234,BI234,BO234,BU234,CA234,CG234,CM234,CS234,CY234,DE234,DK234,DQ234,DW234,EC234,EI234,EO234,EU234))</f>
        <v>3</v>
      </c>
      <c r="V234" s="117">
        <f t="shared" si="481"/>
        <v>5</v>
      </c>
      <c r="W234" s="117">
        <f t="shared" si="481"/>
        <v>0</v>
      </c>
      <c r="X234" s="118">
        <f t="shared" si="393"/>
        <v>8</v>
      </c>
      <c r="Y234" s="117">
        <f t="shared" ref="Y234:AA234" si="482">IF(ISBLANK($A234),"",sum(AH234,AN234,AT234,AZ234,BF234,BL234,BR234,BX234,CD234,CJ234,CP234,CV234,DB234,DH234,DN234,DT234,DZ234,EF234,EL234,ER234,EX234))</f>
        <v>8</v>
      </c>
      <c r="Z234" s="117">
        <f t="shared" si="482"/>
        <v>7</v>
      </c>
      <c r="AA234" s="117">
        <f t="shared" si="482"/>
        <v>0</v>
      </c>
      <c r="AB234" s="118">
        <f t="shared" si="395"/>
        <v>15</v>
      </c>
      <c r="AC234" s="119">
        <f t="shared" si="8"/>
        <v>1</v>
      </c>
      <c r="AD234" s="120" t="str">
        <f t="shared" si="426"/>
        <v>20+</v>
      </c>
      <c r="AE234" s="121">
        <v>1.0</v>
      </c>
      <c r="AF234" s="116"/>
      <c r="AG234" s="116"/>
      <c r="AH234" s="116"/>
      <c r="AI234" s="116"/>
      <c r="AJ234" s="116"/>
      <c r="AK234" s="116"/>
      <c r="AL234" s="116"/>
      <c r="AM234" s="116"/>
      <c r="AN234" s="116"/>
      <c r="AO234" s="116"/>
      <c r="AP234" s="116"/>
      <c r="AQ234" s="116"/>
      <c r="AR234" s="116"/>
      <c r="AS234" s="116"/>
      <c r="AT234" s="121">
        <v>1.0</v>
      </c>
      <c r="AU234" s="116"/>
      <c r="AV234" s="116"/>
      <c r="AW234" s="116"/>
      <c r="AX234" s="116"/>
      <c r="AY234" s="116"/>
      <c r="AZ234" s="116"/>
      <c r="BA234" s="116"/>
      <c r="BB234" s="116"/>
      <c r="BC234" s="116"/>
      <c r="BD234" s="121">
        <v>2.0</v>
      </c>
      <c r="BE234" s="116"/>
      <c r="BF234" s="116"/>
      <c r="BG234" s="116"/>
      <c r="BH234" s="116"/>
      <c r="BI234" s="121">
        <v>1.0</v>
      </c>
      <c r="BJ234" s="121">
        <v>1.0</v>
      </c>
      <c r="BK234" s="116"/>
      <c r="BL234" s="121">
        <v>3.0</v>
      </c>
      <c r="BM234" s="121">
        <v>1.0</v>
      </c>
      <c r="BN234" s="116"/>
      <c r="BO234" s="116"/>
      <c r="BP234" s="116"/>
      <c r="BQ234" s="116"/>
      <c r="BR234" s="116"/>
      <c r="BS234" s="121">
        <v>2.0</v>
      </c>
      <c r="BT234" s="116"/>
      <c r="BU234" s="116"/>
      <c r="BV234" s="116"/>
      <c r="BW234" s="116"/>
      <c r="BX234" s="116"/>
      <c r="BY234" s="116"/>
      <c r="BZ234" s="116"/>
      <c r="CA234" s="116"/>
      <c r="CB234" s="116"/>
      <c r="CC234" s="116"/>
      <c r="CD234" s="116"/>
      <c r="CE234" s="116"/>
      <c r="CF234" s="116"/>
      <c r="CG234" s="116"/>
      <c r="CH234" s="116"/>
      <c r="CI234" s="116"/>
      <c r="CJ234" s="121">
        <v>1.0</v>
      </c>
      <c r="CK234" s="121">
        <v>1.0</v>
      </c>
      <c r="CL234" s="116"/>
      <c r="CM234" s="116"/>
      <c r="CN234" s="116"/>
      <c r="CO234" s="116"/>
      <c r="CP234" s="116"/>
      <c r="CQ234" s="116"/>
      <c r="CR234" s="116"/>
      <c r="CS234" s="116"/>
      <c r="CT234" s="116"/>
      <c r="CU234" s="116"/>
      <c r="CV234" s="116"/>
      <c r="CW234" s="116"/>
      <c r="CX234" s="116"/>
      <c r="CY234" s="116"/>
      <c r="CZ234" s="116"/>
      <c r="DA234" s="116"/>
      <c r="DB234" s="116"/>
      <c r="DC234" s="121">
        <v>2.0</v>
      </c>
      <c r="DD234" s="116"/>
      <c r="DE234" s="116"/>
      <c r="DF234" s="116"/>
      <c r="DG234" s="116"/>
      <c r="DH234" s="116"/>
      <c r="DI234" s="116"/>
      <c r="DJ234" s="116"/>
      <c r="DK234" s="116"/>
      <c r="DL234" s="116"/>
      <c r="DM234" s="116"/>
      <c r="DN234" s="116"/>
      <c r="DO234" s="116"/>
      <c r="DP234" s="116"/>
      <c r="DQ234" s="116"/>
      <c r="DR234" s="116"/>
      <c r="DS234" s="116"/>
      <c r="DT234" s="116"/>
      <c r="DU234" s="116"/>
      <c r="DV234" s="116"/>
      <c r="DW234" s="116"/>
      <c r="DX234" s="116"/>
      <c r="DY234" s="116"/>
      <c r="DZ234" s="116"/>
      <c r="EA234" s="116"/>
      <c r="EB234" s="116"/>
      <c r="EC234" s="116"/>
      <c r="ED234" s="116"/>
      <c r="EE234" s="116"/>
      <c r="EF234" s="116"/>
      <c r="EG234" s="116"/>
      <c r="EH234" s="116"/>
      <c r="EI234" s="116"/>
      <c r="EJ234" s="116"/>
      <c r="EK234" s="116"/>
      <c r="EL234" s="116"/>
      <c r="EM234" s="116"/>
      <c r="EN234" s="116"/>
      <c r="EO234" s="116"/>
      <c r="EP234" s="116"/>
      <c r="EQ234" s="116"/>
      <c r="ER234" s="116"/>
      <c r="ES234" s="116"/>
      <c r="ET234" s="116"/>
      <c r="EU234" s="91">
        <v>1.0</v>
      </c>
      <c r="EV234" s="91">
        <v>2.0</v>
      </c>
      <c r="EW234" s="76"/>
      <c r="EX234" s="91">
        <v>3.0</v>
      </c>
      <c r="EY234" s="91">
        <v>1.0</v>
      </c>
      <c r="EZ234" s="76"/>
      <c r="FA234" s="113" t="s">
        <v>1174</v>
      </c>
      <c r="FB234" s="113"/>
      <c r="FC234" s="113"/>
      <c r="FD234" s="113"/>
    </row>
    <row r="235">
      <c r="A235" s="112" t="s">
        <v>1175</v>
      </c>
      <c r="B235" s="113" t="s">
        <v>1176</v>
      </c>
      <c r="C235" s="114" t="s">
        <v>92</v>
      </c>
      <c r="D235" s="113" t="s">
        <v>10</v>
      </c>
      <c r="E235" s="113" t="s">
        <v>12</v>
      </c>
      <c r="F235" s="113" t="s">
        <v>283</v>
      </c>
      <c r="G235" s="113" t="s">
        <v>1177</v>
      </c>
      <c r="H235" s="113" t="s">
        <v>321</v>
      </c>
      <c r="I235" s="113" t="s">
        <v>13</v>
      </c>
      <c r="J235" s="113" t="s">
        <v>14</v>
      </c>
      <c r="K235" s="113" t="s">
        <v>1144</v>
      </c>
      <c r="L235" s="113" t="s">
        <v>1178</v>
      </c>
      <c r="M235" s="113" t="s">
        <v>123</v>
      </c>
      <c r="N235" s="115">
        <v>42248.0</v>
      </c>
      <c r="O235" s="115">
        <v>42248.0</v>
      </c>
      <c r="P235" s="116"/>
      <c r="Q235" s="116"/>
      <c r="R235" s="116"/>
      <c r="S235" s="116"/>
      <c r="T235" s="82">
        <f t="shared" si="391"/>
        <v>1275</v>
      </c>
      <c r="U235" s="117">
        <f t="shared" ref="U235:W235" si="483">IF(ISBLANK($A235),"",sum(AE235,AK235,AQ235,AW235,BC235,BI235,BO235,BU235,CA235,CG235,CM235,CS235,CY235,DE235,DK235,DQ235,DW235,EC235,EI235,EO235,EU235))</f>
        <v>0</v>
      </c>
      <c r="V235" s="117">
        <f t="shared" si="483"/>
        <v>2</v>
      </c>
      <c r="W235" s="117">
        <f t="shared" si="483"/>
        <v>0</v>
      </c>
      <c r="X235" s="118">
        <f t="shared" si="393"/>
        <v>2</v>
      </c>
      <c r="Y235" s="117">
        <f t="shared" ref="Y235:AA235" si="484">IF(ISBLANK($A235),"",sum(AH235,AN235,AT235,AZ235,BF235,BL235,BR235,BX235,CD235,CJ235,CP235,CV235,DB235,DH235,DN235,DT235,DZ235,EF235,EL235,ER235,EX235))</f>
        <v>0</v>
      </c>
      <c r="Z235" s="117">
        <f t="shared" si="484"/>
        <v>1</v>
      </c>
      <c r="AA235" s="117">
        <f t="shared" si="484"/>
        <v>0</v>
      </c>
      <c r="AB235" s="118">
        <f t="shared" si="395"/>
        <v>1</v>
      </c>
      <c r="AC235" s="123">
        <f t="shared" si="8"/>
        <v>0</v>
      </c>
      <c r="AD235" s="120" t="str">
        <f t="shared" si="426"/>
        <v>20+</v>
      </c>
      <c r="AE235" s="116"/>
      <c r="AF235" s="121">
        <v>2.0</v>
      </c>
      <c r="AG235" s="116"/>
      <c r="AH235" s="116"/>
      <c r="AI235" s="116"/>
      <c r="AJ235" s="116"/>
      <c r="AK235" s="116"/>
      <c r="AL235" s="116"/>
      <c r="AM235" s="116"/>
      <c r="AN235" s="116"/>
      <c r="AO235" s="116"/>
      <c r="AP235" s="116"/>
      <c r="AQ235" s="116"/>
      <c r="AR235" s="116"/>
      <c r="AS235" s="116"/>
      <c r="AT235" s="116"/>
      <c r="AU235" s="121">
        <v>1.0</v>
      </c>
      <c r="AV235" s="116"/>
      <c r="AW235" s="116"/>
      <c r="AX235" s="116"/>
      <c r="AY235" s="116"/>
      <c r="AZ235" s="116"/>
      <c r="BA235" s="116"/>
      <c r="BB235" s="116"/>
      <c r="BC235" s="116"/>
      <c r="BD235" s="116"/>
      <c r="BE235" s="116"/>
      <c r="BF235" s="116"/>
      <c r="BG235" s="116"/>
      <c r="BH235" s="116"/>
      <c r="BI235" s="116"/>
      <c r="BJ235" s="116"/>
      <c r="BK235" s="116"/>
      <c r="BL235" s="116"/>
      <c r="BM235" s="116"/>
      <c r="BN235" s="116"/>
      <c r="BO235" s="116"/>
      <c r="BP235" s="116"/>
      <c r="BQ235" s="116"/>
      <c r="BR235" s="116"/>
      <c r="BS235" s="116"/>
      <c r="BT235" s="116"/>
      <c r="BU235" s="116"/>
      <c r="BV235" s="116"/>
      <c r="BW235" s="116"/>
      <c r="BX235" s="116"/>
      <c r="BY235" s="116"/>
      <c r="BZ235" s="116"/>
      <c r="CA235" s="116"/>
      <c r="CB235" s="116"/>
      <c r="CC235" s="116"/>
      <c r="CD235" s="116"/>
      <c r="CE235" s="116"/>
      <c r="CF235" s="116"/>
      <c r="CG235" s="116"/>
      <c r="CH235" s="116"/>
      <c r="CI235" s="116"/>
      <c r="CJ235" s="116"/>
      <c r="CK235" s="116"/>
      <c r="CL235" s="116"/>
      <c r="CM235" s="116"/>
      <c r="CN235" s="116"/>
      <c r="CO235" s="116"/>
      <c r="CP235" s="116"/>
      <c r="CQ235" s="116"/>
      <c r="CR235" s="116"/>
      <c r="CS235" s="116"/>
      <c r="CT235" s="116"/>
      <c r="CU235" s="116"/>
      <c r="CV235" s="116"/>
      <c r="CW235" s="116"/>
      <c r="CX235" s="116"/>
      <c r="CY235" s="116"/>
      <c r="CZ235" s="116"/>
      <c r="DA235" s="116"/>
      <c r="DB235" s="116"/>
      <c r="DC235" s="116"/>
      <c r="DD235" s="116"/>
      <c r="DE235" s="116"/>
      <c r="DF235" s="116"/>
      <c r="DG235" s="116"/>
      <c r="DH235" s="116"/>
      <c r="DI235" s="116"/>
      <c r="DJ235" s="116"/>
      <c r="DK235" s="116"/>
      <c r="DL235" s="116"/>
      <c r="DM235" s="116"/>
      <c r="DN235" s="116"/>
      <c r="DO235" s="116"/>
      <c r="DP235" s="116"/>
      <c r="DQ235" s="116"/>
      <c r="DR235" s="116"/>
      <c r="DS235" s="116"/>
      <c r="DT235" s="116"/>
      <c r="DU235" s="116"/>
      <c r="DV235" s="116"/>
      <c r="DW235" s="116"/>
      <c r="DX235" s="116"/>
      <c r="DY235" s="116"/>
      <c r="DZ235" s="116"/>
      <c r="EA235" s="116"/>
      <c r="EB235" s="116"/>
      <c r="EC235" s="116"/>
      <c r="ED235" s="116"/>
      <c r="EE235" s="116"/>
      <c r="EF235" s="116"/>
      <c r="EG235" s="116"/>
      <c r="EH235" s="116"/>
      <c r="EI235" s="116"/>
      <c r="EJ235" s="116"/>
      <c r="EK235" s="116"/>
      <c r="EL235" s="116"/>
      <c r="EM235" s="116"/>
      <c r="EN235" s="116"/>
      <c r="EO235" s="116"/>
      <c r="EP235" s="116"/>
      <c r="EQ235" s="116"/>
      <c r="ER235" s="116"/>
      <c r="ES235" s="116"/>
      <c r="ET235" s="116"/>
      <c r="EU235" s="76"/>
      <c r="EV235" s="76"/>
      <c r="EW235" s="76"/>
      <c r="EX235" s="76"/>
      <c r="EY235" s="76"/>
      <c r="EZ235" s="76"/>
      <c r="FA235" s="113" t="s">
        <v>1179</v>
      </c>
      <c r="FB235" s="113"/>
      <c r="FC235" s="113"/>
      <c r="FD235" s="113"/>
    </row>
    <row r="236">
      <c r="A236" s="112" t="s">
        <v>1180</v>
      </c>
      <c r="B236" s="113" t="s">
        <v>1131</v>
      </c>
      <c r="C236" s="114" t="s">
        <v>111</v>
      </c>
      <c r="D236" s="113" t="s">
        <v>10</v>
      </c>
      <c r="E236" s="113" t="s">
        <v>12</v>
      </c>
      <c r="F236" s="113" t="s">
        <v>283</v>
      </c>
      <c r="G236" s="113" t="s">
        <v>1181</v>
      </c>
      <c r="H236" s="113" t="s">
        <v>1182</v>
      </c>
      <c r="I236" s="113" t="s">
        <v>13</v>
      </c>
      <c r="J236" s="113" t="s">
        <v>14</v>
      </c>
      <c r="K236" s="113" t="s">
        <v>1144</v>
      </c>
      <c r="L236" s="113" t="s">
        <v>1183</v>
      </c>
      <c r="M236" s="113" t="s">
        <v>136</v>
      </c>
      <c r="N236" s="115">
        <v>42221.0</v>
      </c>
      <c r="O236" s="115">
        <v>42221.0</v>
      </c>
      <c r="P236" s="116"/>
      <c r="Q236" s="116"/>
      <c r="R236" s="116"/>
      <c r="S236" s="116"/>
      <c r="T236" s="82">
        <f t="shared" si="391"/>
        <v>1302</v>
      </c>
      <c r="U236" s="117">
        <f t="shared" ref="U236:W236" si="485">IF(ISBLANK($A236),"",sum(AE236,AK236,AQ236,AW236,BC236,BI236,BO236,BU236,CA236,CG236,CM236,CS236,CY236,DE236,DK236,DQ236,DW236,EC236,EI236,EO236,EU236))</f>
        <v>6</v>
      </c>
      <c r="V236" s="117">
        <f t="shared" si="485"/>
        <v>6</v>
      </c>
      <c r="W236" s="117">
        <f t="shared" si="485"/>
        <v>0</v>
      </c>
      <c r="X236" s="118">
        <f t="shared" si="393"/>
        <v>12</v>
      </c>
      <c r="Y236" s="117">
        <f t="shared" ref="Y236:AA236" si="486">IF(ISBLANK($A236),"",sum(AH236,AN236,AT236,AZ236,BF236,BL236,BR236,BX236,CD236,CJ236,CP236,CV236,DB236,DH236,DN236,DT236,DZ236,EF236,EL236,ER236,EX236))</f>
        <v>5</v>
      </c>
      <c r="Z236" s="117">
        <f t="shared" si="486"/>
        <v>5</v>
      </c>
      <c r="AA236" s="117">
        <f t="shared" si="486"/>
        <v>0</v>
      </c>
      <c r="AB236" s="118">
        <f t="shared" si="395"/>
        <v>10</v>
      </c>
      <c r="AC236" s="119">
        <f t="shared" si="8"/>
        <v>0.4166666667</v>
      </c>
      <c r="AD236" s="120" t="str">
        <f t="shared" si="426"/>
        <v>20+</v>
      </c>
      <c r="AE236" s="116"/>
      <c r="AF236" s="116"/>
      <c r="AG236" s="116"/>
      <c r="AH236" s="116"/>
      <c r="AI236" s="116"/>
      <c r="AJ236" s="116"/>
      <c r="AK236" s="121">
        <v>1.0</v>
      </c>
      <c r="AL236" s="121">
        <v>3.0</v>
      </c>
      <c r="AM236" s="116"/>
      <c r="AN236" s="121">
        <v>1.0</v>
      </c>
      <c r="AO236" s="116"/>
      <c r="AP236" s="116"/>
      <c r="AQ236" s="121">
        <v>2.0</v>
      </c>
      <c r="AR236" s="116"/>
      <c r="AS236" s="116"/>
      <c r="AT236" s="116"/>
      <c r="AU236" s="116"/>
      <c r="AV236" s="116"/>
      <c r="AW236" s="116"/>
      <c r="AX236" s="121">
        <v>1.0</v>
      </c>
      <c r="AY236" s="116"/>
      <c r="AZ236" s="121">
        <v>1.0</v>
      </c>
      <c r="BA236" s="116"/>
      <c r="BB236" s="116"/>
      <c r="BC236" s="116"/>
      <c r="BD236" s="116"/>
      <c r="BE236" s="116"/>
      <c r="BF236" s="116"/>
      <c r="BG236" s="121">
        <v>1.0</v>
      </c>
      <c r="BH236" s="116"/>
      <c r="BI236" s="121">
        <v>1.0</v>
      </c>
      <c r="BJ236" s="116"/>
      <c r="BK236" s="116"/>
      <c r="BL236" s="116"/>
      <c r="BM236" s="116"/>
      <c r="BN236" s="116"/>
      <c r="BO236" s="116"/>
      <c r="BP236" s="116"/>
      <c r="BQ236" s="116"/>
      <c r="BR236" s="116"/>
      <c r="BS236" s="116"/>
      <c r="BT236" s="116"/>
      <c r="BU236" s="116"/>
      <c r="BV236" s="116"/>
      <c r="BW236" s="116"/>
      <c r="BX236" s="116"/>
      <c r="BY236" s="116"/>
      <c r="BZ236" s="116"/>
      <c r="CA236" s="116"/>
      <c r="CB236" s="121">
        <v>1.0</v>
      </c>
      <c r="CC236" s="116"/>
      <c r="CD236" s="116"/>
      <c r="CE236" s="116"/>
      <c r="CF236" s="116"/>
      <c r="CG236" s="116"/>
      <c r="CH236" s="121">
        <v>1.0</v>
      </c>
      <c r="CI236" s="116"/>
      <c r="CJ236" s="121">
        <v>1.0</v>
      </c>
      <c r="CK236" s="116"/>
      <c r="CL236" s="116"/>
      <c r="CM236" s="116"/>
      <c r="CN236" s="116"/>
      <c r="CO236" s="116"/>
      <c r="CP236" s="116"/>
      <c r="CQ236" s="116"/>
      <c r="CR236" s="116"/>
      <c r="CS236" s="116"/>
      <c r="CT236" s="116"/>
      <c r="CU236" s="116"/>
      <c r="CV236" s="116"/>
      <c r="CW236" s="116"/>
      <c r="CX236" s="116"/>
      <c r="CY236" s="121">
        <v>2.0</v>
      </c>
      <c r="CZ236" s="116"/>
      <c r="DA236" s="116"/>
      <c r="DB236" s="121">
        <v>2.0</v>
      </c>
      <c r="DC236" s="116"/>
      <c r="DD236" s="116"/>
      <c r="DE236" s="116"/>
      <c r="DF236" s="116"/>
      <c r="DG236" s="116"/>
      <c r="DH236" s="116"/>
      <c r="DI236" s="121">
        <v>2.0</v>
      </c>
      <c r="DJ236" s="116"/>
      <c r="DK236" s="116"/>
      <c r="DL236" s="116"/>
      <c r="DM236" s="116"/>
      <c r="DN236" s="116"/>
      <c r="DO236" s="121">
        <v>2.0</v>
      </c>
      <c r="DP236" s="116"/>
      <c r="DQ236" s="116"/>
      <c r="DR236" s="116"/>
      <c r="DS236" s="116"/>
      <c r="DT236" s="116"/>
      <c r="DU236" s="116"/>
      <c r="DV236" s="116"/>
      <c r="DW236" s="116"/>
      <c r="DX236" s="116"/>
      <c r="DY236" s="116"/>
      <c r="DZ236" s="116"/>
      <c r="EA236" s="116"/>
      <c r="EB236" s="116"/>
      <c r="EC236" s="116"/>
      <c r="ED236" s="116"/>
      <c r="EE236" s="116"/>
      <c r="EF236" s="116"/>
      <c r="EG236" s="116"/>
      <c r="EH236" s="116"/>
      <c r="EI236" s="116"/>
      <c r="EJ236" s="116"/>
      <c r="EK236" s="116"/>
      <c r="EL236" s="116"/>
      <c r="EM236" s="116"/>
      <c r="EN236" s="116"/>
      <c r="EO236" s="116"/>
      <c r="EP236" s="116"/>
      <c r="EQ236" s="116"/>
      <c r="ER236" s="116"/>
      <c r="ES236" s="116"/>
      <c r="ET236" s="116"/>
      <c r="EU236" s="76"/>
      <c r="EV236" s="76"/>
      <c r="EW236" s="76"/>
      <c r="EX236" s="76"/>
      <c r="EY236" s="76"/>
      <c r="EZ236" s="76"/>
      <c r="FA236" s="113" t="s">
        <v>1184</v>
      </c>
      <c r="FB236" s="113"/>
      <c r="FC236" s="113"/>
      <c r="FD236" s="113"/>
    </row>
    <row r="237">
      <c r="A237" s="112" t="s">
        <v>1185</v>
      </c>
      <c r="B237" s="113" t="s">
        <v>1186</v>
      </c>
      <c r="C237" s="114" t="s">
        <v>8</v>
      </c>
      <c r="D237" s="113" t="s">
        <v>10</v>
      </c>
      <c r="E237" s="113" t="s">
        <v>12</v>
      </c>
      <c r="F237" s="113" t="s">
        <v>283</v>
      </c>
      <c r="G237" s="113" t="s">
        <v>1187</v>
      </c>
      <c r="H237" s="113" t="s">
        <v>1088</v>
      </c>
      <c r="I237" s="113" t="s">
        <v>23</v>
      </c>
      <c r="J237" s="113" t="s">
        <v>14</v>
      </c>
      <c r="K237" s="113" t="s">
        <v>1144</v>
      </c>
      <c r="L237" s="113" t="s">
        <v>1062</v>
      </c>
      <c r="M237" s="113" t="s">
        <v>110</v>
      </c>
      <c r="N237" s="115">
        <v>42194.0</v>
      </c>
      <c r="O237" s="115">
        <v>42194.0</v>
      </c>
      <c r="P237" s="116"/>
      <c r="Q237" s="116"/>
      <c r="R237" s="116"/>
      <c r="S237" s="116"/>
      <c r="T237" s="82">
        <f t="shared" si="391"/>
        <v>1329</v>
      </c>
      <c r="U237" s="117">
        <f t="shared" ref="U237:W237" si="487">IF(ISBLANK($A237),"",sum(AE237,AK237,AQ237,AW237,BC237,BI237,BO237,BU237,CA237,CG237,CM237,CS237,CY237,DE237,DK237,DQ237,DW237,EC237,EI237,EO237,EU237))</f>
        <v>2</v>
      </c>
      <c r="V237" s="117">
        <f t="shared" si="487"/>
        <v>1</v>
      </c>
      <c r="W237" s="117">
        <f t="shared" si="487"/>
        <v>0</v>
      </c>
      <c r="X237" s="118">
        <f t="shared" si="393"/>
        <v>3</v>
      </c>
      <c r="Y237" s="117">
        <f t="shared" ref="Y237:AA237" si="488">IF(ISBLANK($A237),"",sum(AH237,AN237,AT237,AZ237,BF237,BL237,BR237,BX237,CD237,CJ237,CP237,CV237,DB237,DH237,DN237,DT237,DZ237,EF237,EL237,ER237,EX237))</f>
        <v>0</v>
      </c>
      <c r="Z237" s="117">
        <f t="shared" si="488"/>
        <v>0</v>
      </c>
      <c r="AA237" s="117">
        <f t="shared" si="488"/>
        <v>0</v>
      </c>
      <c r="AB237" s="118">
        <f t="shared" si="395"/>
        <v>0</v>
      </c>
      <c r="AC237" s="119">
        <f t="shared" si="8"/>
        <v>0</v>
      </c>
      <c r="AD237" s="120" t="str">
        <f t="shared" si="426"/>
        <v>20+</v>
      </c>
      <c r="AE237" s="116"/>
      <c r="AF237" s="116"/>
      <c r="AG237" s="116"/>
      <c r="AH237" s="116"/>
      <c r="AI237" s="116"/>
      <c r="AJ237" s="116"/>
      <c r="AK237" s="116"/>
      <c r="AL237" s="116"/>
      <c r="AM237" s="116"/>
      <c r="AN237" s="116"/>
      <c r="AO237" s="116"/>
      <c r="AP237" s="116"/>
      <c r="AQ237" s="121">
        <v>2.0</v>
      </c>
      <c r="AR237" s="121">
        <v>1.0</v>
      </c>
      <c r="AS237" s="116"/>
      <c r="AT237" s="116"/>
      <c r="AU237" s="116"/>
      <c r="AV237" s="116"/>
      <c r="AW237" s="116"/>
      <c r="AX237" s="116"/>
      <c r="AY237" s="116"/>
      <c r="AZ237" s="116"/>
      <c r="BA237" s="116"/>
      <c r="BB237" s="116"/>
      <c r="BC237" s="116"/>
      <c r="BD237" s="116"/>
      <c r="BE237" s="116"/>
      <c r="BF237" s="116"/>
      <c r="BG237" s="116"/>
      <c r="BH237" s="116"/>
      <c r="BI237" s="116"/>
      <c r="BJ237" s="116"/>
      <c r="BK237" s="116"/>
      <c r="BL237" s="116"/>
      <c r="BM237" s="116"/>
      <c r="BN237" s="116"/>
      <c r="BO237" s="116"/>
      <c r="BP237" s="116"/>
      <c r="BQ237" s="116"/>
      <c r="BR237" s="116"/>
      <c r="BS237" s="116"/>
      <c r="BT237" s="116"/>
      <c r="BU237" s="116"/>
      <c r="BV237" s="116"/>
      <c r="BW237" s="116"/>
      <c r="BX237" s="116"/>
      <c r="BY237" s="116"/>
      <c r="BZ237" s="116"/>
      <c r="CA237" s="116"/>
      <c r="CB237" s="116"/>
      <c r="CC237" s="116"/>
      <c r="CD237" s="116"/>
      <c r="CE237" s="116"/>
      <c r="CF237" s="116"/>
      <c r="CG237" s="116"/>
      <c r="CH237" s="116"/>
      <c r="CI237" s="116"/>
      <c r="CJ237" s="116"/>
      <c r="CK237" s="116"/>
      <c r="CL237" s="116"/>
      <c r="CM237" s="116"/>
      <c r="CN237" s="116"/>
      <c r="CO237" s="116"/>
      <c r="CP237" s="116"/>
      <c r="CQ237" s="116"/>
      <c r="CR237" s="116"/>
      <c r="CS237" s="116"/>
      <c r="CT237" s="116"/>
      <c r="CU237" s="116"/>
      <c r="CV237" s="116"/>
      <c r="CW237" s="116"/>
      <c r="CX237" s="116"/>
      <c r="CY237" s="116"/>
      <c r="CZ237" s="116"/>
      <c r="DA237" s="116"/>
      <c r="DB237" s="116"/>
      <c r="DC237" s="116"/>
      <c r="DD237" s="116"/>
      <c r="DE237" s="116"/>
      <c r="DF237" s="116"/>
      <c r="DG237" s="116"/>
      <c r="DH237" s="116"/>
      <c r="DI237" s="116"/>
      <c r="DJ237" s="116"/>
      <c r="DK237" s="116"/>
      <c r="DL237" s="116"/>
      <c r="DM237" s="116"/>
      <c r="DN237" s="116"/>
      <c r="DO237" s="116"/>
      <c r="DP237" s="116"/>
      <c r="DQ237" s="116"/>
      <c r="DR237" s="116"/>
      <c r="DS237" s="116"/>
      <c r="DT237" s="116"/>
      <c r="DU237" s="116"/>
      <c r="DV237" s="116"/>
      <c r="DW237" s="116"/>
      <c r="DX237" s="116"/>
      <c r="DY237" s="116"/>
      <c r="DZ237" s="116"/>
      <c r="EA237" s="116"/>
      <c r="EB237" s="116"/>
      <c r="EC237" s="116"/>
      <c r="ED237" s="116"/>
      <c r="EE237" s="116"/>
      <c r="EF237" s="116"/>
      <c r="EG237" s="116"/>
      <c r="EH237" s="116"/>
      <c r="EI237" s="116"/>
      <c r="EJ237" s="116"/>
      <c r="EK237" s="116"/>
      <c r="EL237" s="116"/>
      <c r="EM237" s="116"/>
      <c r="EN237" s="116"/>
      <c r="EO237" s="116"/>
      <c r="EP237" s="116"/>
      <c r="EQ237" s="116"/>
      <c r="ER237" s="116"/>
      <c r="ES237" s="116"/>
      <c r="ET237" s="116"/>
      <c r="EU237" s="76"/>
      <c r="EV237" s="76"/>
      <c r="EW237" s="76"/>
      <c r="EX237" s="76"/>
      <c r="EY237" s="76"/>
      <c r="EZ237" s="76"/>
      <c r="FA237" s="113" t="s">
        <v>1188</v>
      </c>
      <c r="FB237" s="113"/>
      <c r="FC237" s="113"/>
      <c r="FD237" s="113"/>
    </row>
    <row r="238">
      <c r="A238" s="112" t="s">
        <v>1189</v>
      </c>
      <c r="B238" s="113" t="s">
        <v>1073</v>
      </c>
      <c r="C238" s="114" t="s">
        <v>8</v>
      </c>
      <c r="D238" s="113" t="s">
        <v>10</v>
      </c>
      <c r="E238" s="113" t="s">
        <v>12</v>
      </c>
      <c r="F238" s="113" t="s">
        <v>283</v>
      </c>
      <c r="G238" s="113" t="s">
        <v>1190</v>
      </c>
      <c r="H238" s="113" t="s">
        <v>1088</v>
      </c>
      <c r="I238" s="113" t="s">
        <v>23</v>
      </c>
      <c r="J238" s="113" t="s">
        <v>14</v>
      </c>
      <c r="K238" s="113" t="s">
        <v>1144</v>
      </c>
      <c r="L238" s="113" t="s">
        <v>1062</v>
      </c>
      <c r="M238" s="113" t="s">
        <v>110</v>
      </c>
      <c r="N238" s="115">
        <v>42191.0</v>
      </c>
      <c r="O238" s="115">
        <v>42191.0</v>
      </c>
      <c r="P238" s="116"/>
      <c r="Q238" s="116"/>
      <c r="R238" s="116"/>
      <c r="S238" s="116"/>
      <c r="T238" s="82">
        <f t="shared" si="391"/>
        <v>1332</v>
      </c>
      <c r="U238" s="117">
        <f t="shared" ref="U238:W238" si="489">IF(ISBLANK($A238),"",sum(AE238,AK238,AQ238,AW238,BC238,BI238,BO238,BU238,CA238,CG238,CM238,CS238,CY238,DE238,DK238,DQ238,DW238,EC238,EI238,EO238,EU238))</f>
        <v>9</v>
      </c>
      <c r="V238" s="117">
        <f t="shared" si="489"/>
        <v>3</v>
      </c>
      <c r="W238" s="117">
        <f t="shared" si="489"/>
        <v>0</v>
      </c>
      <c r="X238" s="118">
        <f t="shared" si="393"/>
        <v>12</v>
      </c>
      <c r="Y238" s="117">
        <f t="shared" ref="Y238:AA238" si="490">IF(ISBLANK($A238),"",sum(AH238,AN238,AT238,AZ238,BF238,BL238,BR238,BX238,CD238,CJ238,CP238,CV238,DB238,DH238,DN238,DT238,DZ238,EF238,EL238,ER238,EX238))</f>
        <v>10</v>
      </c>
      <c r="Z238" s="117">
        <f t="shared" si="490"/>
        <v>6</v>
      </c>
      <c r="AA238" s="117">
        <f t="shared" si="490"/>
        <v>0</v>
      </c>
      <c r="AB238" s="118">
        <f t="shared" si="395"/>
        <v>16</v>
      </c>
      <c r="AC238" s="119">
        <f t="shared" si="8"/>
        <v>0.8333333333</v>
      </c>
      <c r="AD238" s="120" t="str">
        <f t="shared" si="426"/>
        <v>20+</v>
      </c>
      <c r="AE238" s="121">
        <v>2.0</v>
      </c>
      <c r="AF238" s="116"/>
      <c r="AG238" s="116"/>
      <c r="AH238" s="116"/>
      <c r="AI238" s="116"/>
      <c r="AJ238" s="116"/>
      <c r="AK238" s="121">
        <v>1.0</v>
      </c>
      <c r="AL238" s="116"/>
      <c r="AM238" s="116"/>
      <c r="AN238" s="116"/>
      <c r="AO238" s="116"/>
      <c r="AP238" s="116"/>
      <c r="AQ238" s="116"/>
      <c r="AR238" s="116"/>
      <c r="AS238" s="116"/>
      <c r="AT238" s="121">
        <v>1.0</v>
      </c>
      <c r="AU238" s="116"/>
      <c r="AV238" s="116"/>
      <c r="AW238" s="116"/>
      <c r="AX238" s="116"/>
      <c r="AY238" s="116"/>
      <c r="AZ238" s="116"/>
      <c r="BA238" s="121">
        <v>1.0</v>
      </c>
      <c r="BB238" s="116"/>
      <c r="BC238" s="121">
        <v>1.0</v>
      </c>
      <c r="BD238" s="116"/>
      <c r="BE238" s="116"/>
      <c r="BF238" s="116"/>
      <c r="BG238" s="116"/>
      <c r="BH238" s="116"/>
      <c r="BI238" s="121">
        <v>1.0</v>
      </c>
      <c r="BJ238" s="116"/>
      <c r="BK238" s="116"/>
      <c r="BL238" s="121">
        <v>2.0</v>
      </c>
      <c r="BM238" s="116"/>
      <c r="BN238" s="116"/>
      <c r="BO238" s="116"/>
      <c r="BP238" s="116"/>
      <c r="BQ238" s="116"/>
      <c r="BR238" s="116"/>
      <c r="BS238" s="121">
        <v>1.0</v>
      </c>
      <c r="BT238" s="116"/>
      <c r="BU238" s="116"/>
      <c r="BV238" s="116"/>
      <c r="BW238" s="116"/>
      <c r="BX238" s="116"/>
      <c r="BY238" s="116"/>
      <c r="BZ238" s="116"/>
      <c r="CA238" s="116"/>
      <c r="CB238" s="121">
        <v>1.0</v>
      </c>
      <c r="CC238" s="116"/>
      <c r="CD238" s="121">
        <v>1.0</v>
      </c>
      <c r="CE238" s="121">
        <v>1.0</v>
      </c>
      <c r="CF238" s="116"/>
      <c r="CG238" s="116"/>
      <c r="CH238" s="116"/>
      <c r="CI238" s="116"/>
      <c r="CJ238" s="116"/>
      <c r="CK238" s="116"/>
      <c r="CL238" s="116"/>
      <c r="CM238" s="116"/>
      <c r="CN238" s="116"/>
      <c r="CO238" s="116"/>
      <c r="CP238" s="116"/>
      <c r="CQ238" s="116"/>
      <c r="CR238" s="116"/>
      <c r="CS238" s="121">
        <v>1.0</v>
      </c>
      <c r="CT238" s="121">
        <v>1.0</v>
      </c>
      <c r="CU238" s="116"/>
      <c r="CV238" s="116"/>
      <c r="CW238" s="116"/>
      <c r="CX238" s="116"/>
      <c r="CY238" s="116"/>
      <c r="CZ238" s="116"/>
      <c r="DA238" s="116"/>
      <c r="DB238" s="121">
        <v>2.0</v>
      </c>
      <c r="DC238" s="116"/>
      <c r="DD238" s="116"/>
      <c r="DE238" s="116"/>
      <c r="DF238" s="116"/>
      <c r="DG238" s="116"/>
      <c r="DH238" s="116"/>
      <c r="DI238" s="121">
        <v>1.0</v>
      </c>
      <c r="DJ238" s="116"/>
      <c r="DK238" s="116"/>
      <c r="DL238" s="116"/>
      <c r="DM238" s="116"/>
      <c r="DN238" s="116"/>
      <c r="DO238" s="116"/>
      <c r="DP238" s="116"/>
      <c r="DQ238" s="116"/>
      <c r="DR238" s="116"/>
      <c r="DS238" s="116"/>
      <c r="DT238" s="116"/>
      <c r="DU238" s="116"/>
      <c r="DV238" s="116"/>
      <c r="DW238" s="121">
        <v>1.0</v>
      </c>
      <c r="DX238" s="121">
        <v>1.0</v>
      </c>
      <c r="DY238" s="116"/>
      <c r="DZ238" s="121">
        <v>1.0</v>
      </c>
      <c r="EA238" s="116"/>
      <c r="EB238" s="116"/>
      <c r="EC238" s="116"/>
      <c r="ED238" s="116"/>
      <c r="EE238" s="116"/>
      <c r="EF238" s="116"/>
      <c r="EG238" s="116"/>
      <c r="EH238" s="116"/>
      <c r="EI238" s="116"/>
      <c r="EJ238" s="116"/>
      <c r="EK238" s="116"/>
      <c r="EL238" s="121">
        <v>1.0</v>
      </c>
      <c r="EM238" s="116"/>
      <c r="EN238" s="116"/>
      <c r="EO238" s="121">
        <v>2.0</v>
      </c>
      <c r="EP238" s="116"/>
      <c r="EQ238" s="116"/>
      <c r="ER238" s="121">
        <v>2.0</v>
      </c>
      <c r="ES238" s="116"/>
      <c r="ET238" s="116"/>
      <c r="EU238" s="76"/>
      <c r="EV238" s="76"/>
      <c r="EW238" s="76"/>
      <c r="EX238" s="76"/>
      <c r="EY238" s="91">
        <v>2.0</v>
      </c>
      <c r="EZ238" s="76"/>
      <c r="FA238" s="113" t="s">
        <v>1191</v>
      </c>
      <c r="FB238" s="113"/>
      <c r="FC238" s="113"/>
      <c r="FD238" s="113"/>
    </row>
    <row r="239">
      <c r="A239" s="112" t="s">
        <v>1192</v>
      </c>
      <c r="B239" s="113" t="s">
        <v>1097</v>
      </c>
      <c r="C239" s="114" t="s">
        <v>8</v>
      </c>
      <c r="D239" s="113" t="s">
        <v>10</v>
      </c>
      <c r="E239" s="113" t="s">
        <v>12</v>
      </c>
      <c r="F239" s="113" t="s">
        <v>283</v>
      </c>
      <c r="G239" s="113" t="s">
        <v>1087</v>
      </c>
      <c r="H239" s="113" t="s">
        <v>1193</v>
      </c>
      <c r="I239" s="113" t="s">
        <v>23</v>
      </c>
      <c r="J239" s="113" t="s">
        <v>14</v>
      </c>
      <c r="K239" s="113" t="s">
        <v>1144</v>
      </c>
      <c r="L239" s="113" t="s">
        <v>1062</v>
      </c>
      <c r="M239" s="113" t="s">
        <v>110</v>
      </c>
      <c r="N239" s="115">
        <v>42187.0</v>
      </c>
      <c r="O239" s="115">
        <v>42187.0</v>
      </c>
      <c r="P239" s="116"/>
      <c r="Q239" s="116"/>
      <c r="R239" s="116"/>
      <c r="S239" s="116"/>
      <c r="T239" s="82">
        <f t="shared" si="391"/>
        <v>1336</v>
      </c>
      <c r="U239" s="117">
        <f t="shared" ref="U239:W239" si="491">IF(ISBLANK($A239),"",sum(AE239,AK239,AQ239,AW239,BC239,BI239,BO239,BU239,CA239,CG239,CM239,CS239,CY239,DE239,DK239,DQ239,DW239,EC239,EI239,EO239,EU239))</f>
        <v>7</v>
      </c>
      <c r="V239" s="117">
        <f t="shared" si="491"/>
        <v>1</v>
      </c>
      <c r="W239" s="117">
        <f t="shared" si="491"/>
        <v>0</v>
      </c>
      <c r="X239" s="118">
        <f t="shared" si="393"/>
        <v>8</v>
      </c>
      <c r="Y239" s="117">
        <f t="shared" ref="Y239:AA239" si="492">IF(ISBLANK($A239),"",sum(AH239,AN239,AT239,AZ239,BF239,BL239,BR239,BX239,CD239,CJ239,CP239,CV239,DB239,DH239,DN239,DT239,DZ239,EF239,EL239,ER239,EX239))</f>
        <v>7</v>
      </c>
      <c r="Z239" s="117">
        <f t="shared" si="492"/>
        <v>3</v>
      </c>
      <c r="AA239" s="117">
        <f t="shared" si="492"/>
        <v>0</v>
      </c>
      <c r="AB239" s="118">
        <f t="shared" si="395"/>
        <v>10</v>
      </c>
      <c r="AC239" s="119">
        <f t="shared" si="8"/>
        <v>0.875</v>
      </c>
      <c r="AD239" s="120" t="str">
        <f t="shared" si="426"/>
        <v>20+</v>
      </c>
      <c r="AE239" s="121">
        <v>3.0</v>
      </c>
      <c r="AF239" s="116"/>
      <c r="AG239" s="116"/>
      <c r="AH239" s="121">
        <v>2.0</v>
      </c>
      <c r="AI239" s="116"/>
      <c r="AJ239" s="116"/>
      <c r="AK239" s="121">
        <v>2.0</v>
      </c>
      <c r="AL239" s="116"/>
      <c r="AM239" s="116"/>
      <c r="AN239" s="121">
        <v>1.0</v>
      </c>
      <c r="AO239" s="121">
        <v>1.0</v>
      </c>
      <c r="AP239" s="116"/>
      <c r="AQ239" s="121">
        <v>1.0</v>
      </c>
      <c r="AR239" s="121">
        <v>1.0</v>
      </c>
      <c r="AS239" s="116"/>
      <c r="AT239" s="121">
        <v>1.0</v>
      </c>
      <c r="AU239" s="116"/>
      <c r="AV239" s="116"/>
      <c r="AW239" s="116"/>
      <c r="AX239" s="116"/>
      <c r="AY239" s="116"/>
      <c r="AZ239" s="121">
        <v>2.0</v>
      </c>
      <c r="BA239" s="121">
        <v>1.0</v>
      </c>
      <c r="BB239" s="116"/>
      <c r="BC239" s="116"/>
      <c r="BD239" s="116"/>
      <c r="BE239" s="116"/>
      <c r="BF239" s="116"/>
      <c r="BG239" s="121">
        <v>1.0</v>
      </c>
      <c r="BH239" s="116"/>
      <c r="BI239" s="121">
        <v>1.0</v>
      </c>
      <c r="BJ239" s="116"/>
      <c r="BK239" s="116"/>
      <c r="BL239" s="121">
        <v>1.0</v>
      </c>
      <c r="BM239" s="116"/>
      <c r="BN239" s="116"/>
      <c r="BO239" s="116"/>
      <c r="BP239" s="116"/>
      <c r="BQ239" s="116"/>
      <c r="BR239" s="116"/>
      <c r="BS239" s="116"/>
      <c r="BT239" s="116"/>
      <c r="BU239" s="116"/>
      <c r="BV239" s="116"/>
      <c r="BW239" s="116"/>
      <c r="BX239" s="116"/>
      <c r="BY239" s="116"/>
      <c r="BZ239" s="116"/>
      <c r="CA239" s="116"/>
      <c r="CB239" s="116"/>
      <c r="CC239" s="116"/>
      <c r="CD239" s="116"/>
      <c r="CE239" s="116"/>
      <c r="CF239" s="116"/>
      <c r="CG239" s="116"/>
      <c r="CH239" s="116"/>
      <c r="CI239" s="116"/>
      <c r="CJ239" s="116"/>
      <c r="CK239" s="116"/>
      <c r="CL239" s="116"/>
      <c r="CM239" s="116"/>
      <c r="CN239" s="116"/>
      <c r="CO239" s="116"/>
      <c r="CP239" s="116"/>
      <c r="CQ239" s="116"/>
      <c r="CR239" s="116"/>
      <c r="CS239" s="116"/>
      <c r="CT239" s="116"/>
      <c r="CU239" s="116"/>
      <c r="CV239" s="116"/>
      <c r="CW239" s="116"/>
      <c r="CX239" s="116"/>
      <c r="CY239" s="116"/>
      <c r="CZ239" s="116"/>
      <c r="DA239" s="116"/>
      <c r="DB239" s="116"/>
      <c r="DC239" s="116"/>
      <c r="DD239" s="116"/>
      <c r="DE239" s="116"/>
      <c r="DF239" s="116"/>
      <c r="DG239" s="116"/>
      <c r="DH239" s="116"/>
      <c r="DI239" s="116"/>
      <c r="DJ239" s="116"/>
      <c r="DK239" s="116"/>
      <c r="DL239" s="116"/>
      <c r="DM239" s="116"/>
      <c r="DN239" s="116"/>
      <c r="DO239" s="116"/>
      <c r="DP239" s="116"/>
      <c r="DQ239" s="116"/>
      <c r="DR239" s="116"/>
      <c r="DS239" s="116"/>
      <c r="DT239" s="116"/>
      <c r="DU239" s="116"/>
      <c r="DV239" s="116"/>
      <c r="DW239" s="116"/>
      <c r="DX239" s="116"/>
      <c r="DY239" s="116"/>
      <c r="DZ239" s="116"/>
      <c r="EA239" s="116"/>
      <c r="EB239" s="116"/>
      <c r="EC239" s="116"/>
      <c r="ED239" s="116"/>
      <c r="EE239" s="116"/>
      <c r="EF239" s="116"/>
      <c r="EG239" s="116"/>
      <c r="EH239" s="116"/>
      <c r="EI239" s="116"/>
      <c r="EJ239" s="116"/>
      <c r="EK239" s="116"/>
      <c r="EL239" s="116"/>
      <c r="EM239" s="116"/>
      <c r="EN239" s="116"/>
      <c r="EO239" s="116"/>
      <c r="EP239" s="116"/>
      <c r="EQ239" s="116"/>
      <c r="ER239" s="116"/>
      <c r="ES239" s="116"/>
      <c r="ET239" s="116"/>
      <c r="EU239" s="76"/>
      <c r="EV239" s="76"/>
      <c r="EW239" s="76"/>
      <c r="EX239" s="76"/>
      <c r="EY239" s="76"/>
      <c r="EZ239" s="76"/>
      <c r="FA239" s="113" t="s">
        <v>1194</v>
      </c>
      <c r="FB239" s="113"/>
      <c r="FC239" s="113"/>
      <c r="FD239" s="113"/>
    </row>
    <row r="240">
      <c r="A240" s="112" t="s">
        <v>1195</v>
      </c>
      <c r="B240" s="113" t="s">
        <v>1196</v>
      </c>
      <c r="C240" s="114" t="s">
        <v>8</v>
      </c>
      <c r="D240" s="113" t="s">
        <v>10</v>
      </c>
      <c r="E240" s="113" t="s">
        <v>12</v>
      </c>
      <c r="F240" s="113" t="s">
        <v>283</v>
      </c>
      <c r="G240" s="113" t="s">
        <v>1190</v>
      </c>
      <c r="H240" s="113" t="s">
        <v>1061</v>
      </c>
      <c r="I240" s="113" t="s">
        <v>23</v>
      </c>
      <c r="J240" s="113" t="s">
        <v>14</v>
      </c>
      <c r="K240" s="113" t="s">
        <v>1144</v>
      </c>
      <c r="L240" s="113" t="s">
        <v>1062</v>
      </c>
      <c r="M240" s="113" t="s">
        <v>110</v>
      </c>
      <c r="N240" s="115">
        <v>42178.0</v>
      </c>
      <c r="O240" s="115">
        <v>42178.0</v>
      </c>
      <c r="P240" s="116"/>
      <c r="Q240" s="116"/>
      <c r="R240" s="116"/>
      <c r="S240" s="122">
        <v>1.0</v>
      </c>
      <c r="T240" s="82">
        <f t="shared" si="391"/>
        <v>1345</v>
      </c>
      <c r="U240" s="117">
        <f t="shared" ref="U240:W240" si="493">IF(ISBLANK($A240),"",sum(AE240,AK240,AQ240,AW240,BC240,BI240,BO240,BU240,CA240,CG240,CM240,CS240,CY240,DE240,DK240,DQ240,DW240,EC240,EI240,EO240,EU240))</f>
        <v>13</v>
      </c>
      <c r="V240" s="117">
        <f t="shared" si="493"/>
        <v>2</v>
      </c>
      <c r="W240" s="117">
        <f t="shared" si="493"/>
        <v>0</v>
      </c>
      <c r="X240" s="118">
        <f t="shared" si="393"/>
        <v>15</v>
      </c>
      <c r="Y240" s="117">
        <f t="shared" ref="Y240:AA240" si="494">IF(ISBLANK($A240),"",sum(AH240,AN240,AT240,AZ240,BF240,BL240,BR240,BX240,CD240,CJ240,CP240,CV240,DB240,DH240,DN240,DT240,DZ240,EF240,EL240,ER240,EX240))</f>
        <v>6</v>
      </c>
      <c r="Z240" s="117">
        <f t="shared" si="494"/>
        <v>6</v>
      </c>
      <c r="AA240" s="117">
        <f t="shared" si="494"/>
        <v>0</v>
      </c>
      <c r="AB240" s="118">
        <f t="shared" si="395"/>
        <v>12</v>
      </c>
      <c r="AC240" s="119">
        <f t="shared" si="8"/>
        <v>0.4</v>
      </c>
      <c r="AD240" s="120" t="str">
        <f t="shared" si="426"/>
        <v>20+</v>
      </c>
      <c r="AE240" s="116"/>
      <c r="AF240" s="116"/>
      <c r="AG240" s="116"/>
      <c r="AH240" s="116"/>
      <c r="AI240" s="116"/>
      <c r="AJ240" s="116"/>
      <c r="AK240" s="121">
        <v>4.0</v>
      </c>
      <c r="AL240" s="116"/>
      <c r="AM240" s="116"/>
      <c r="AN240" s="121">
        <v>2.0</v>
      </c>
      <c r="AO240" s="116"/>
      <c r="AP240" s="116"/>
      <c r="AQ240" s="121">
        <v>2.0</v>
      </c>
      <c r="AR240" s="116"/>
      <c r="AS240" s="116"/>
      <c r="AT240" s="121">
        <v>3.0</v>
      </c>
      <c r="AU240" s="116"/>
      <c r="AV240" s="116"/>
      <c r="AW240" s="121">
        <v>2.0</v>
      </c>
      <c r="AX240" s="116"/>
      <c r="AY240" s="116"/>
      <c r="AZ240" s="121">
        <v>1.0</v>
      </c>
      <c r="BA240" s="121">
        <v>1.0</v>
      </c>
      <c r="BB240" s="116"/>
      <c r="BC240" s="116"/>
      <c r="BD240" s="116"/>
      <c r="BE240" s="116"/>
      <c r="BF240" s="116"/>
      <c r="BG240" s="116"/>
      <c r="BH240" s="116"/>
      <c r="BI240" s="116"/>
      <c r="BJ240" s="116"/>
      <c r="BK240" s="116"/>
      <c r="BL240" s="116"/>
      <c r="BM240" s="116"/>
      <c r="BN240" s="116"/>
      <c r="BO240" s="116"/>
      <c r="BP240" s="116"/>
      <c r="BQ240" s="116"/>
      <c r="BR240" s="116"/>
      <c r="BS240" s="121">
        <v>1.0</v>
      </c>
      <c r="BT240" s="116"/>
      <c r="BU240" s="116"/>
      <c r="BV240" s="116"/>
      <c r="BW240" s="116"/>
      <c r="BX240" s="116"/>
      <c r="BY240" s="116"/>
      <c r="BZ240" s="116"/>
      <c r="CA240" s="121">
        <v>1.0</v>
      </c>
      <c r="CB240" s="121">
        <v>1.0</v>
      </c>
      <c r="CC240" s="116"/>
      <c r="CD240" s="116"/>
      <c r="CE240" s="116"/>
      <c r="CF240" s="116"/>
      <c r="CG240" s="121">
        <v>1.0</v>
      </c>
      <c r="CH240" s="121">
        <v>1.0</v>
      </c>
      <c r="CI240" s="116"/>
      <c r="CJ240" s="116"/>
      <c r="CK240" s="116"/>
      <c r="CL240" s="116"/>
      <c r="CM240" s="121">
        <v>1.0</v>
      </c>
      <c r="CN240" s="116"/>
      <c r="CO240" s="116"/>
      <c r="CP240" s="116"/>
      <c r="CQ240" s="116"/>
      <c r="CR240" s="116"/>
      <c r="CS240" s="116"/>
      <c r="CT240" s="116"/>
      <c r="CU240" s="116"/>
      <c r="CV240" s="116"/>
      <c r="CW240" s="121">
        <v>2.0</v>
      </c>
      <c r="CX240" s="116"/>
      <c r="CY240" s="116"/>
      <c r="CZ240" s="116"/>
      <c r="DA240" s="116"/>
      <c r="DB240" s="116"/>
      <c r="DC240" s="116"/>
      <c r="DD240" s="116"/>
      <c r="DE240" s="116"/>
      <c r="DF240" s="116"/>
      <c r="DG240" s="116"/>
      <c r="DH240" s="116"/>
      <c r="DI240" s="121">
        <v>1.0</v>
      </c>
      <c r="DJ240" s="116"/>
      <c r="DK240" s="116"/>
      <c r="DL240" s="116"/>
      <c r="DM240" s="116"/>
      <c r="DN240" s="116"/>
      <c r="DO240" s="116"/>
      <c r="DP240" s="116"/>
      <c r="DQ240" s="116"/>
      <c r="DR240" s="116"/>
      <c r="DS240" s="116"/>
      <c r="DT240" s="116"/>
      <c r="DU240" s="121">
        <v>1.0</v>
      </c>
      <c r="DV240" s="116"/>
      <c r="DW240" s="116"/>
      <c r="DX240" s="116"/>
      <c r="DY240" s="116"/>
      <c r="DZ240" s="116"/>
      <c r="EA240" s="116"/>
      <c r="EB240" s="116"/>
      <c r="EC240" s="116"/>
      <c r="ED240" s="116"/>
      <c r="EE240" s="116"/>
      <c r="EF240" s="116"/>
      <c r="EG240" s="116"/>
      <c r="EH240" s="116"/>
      <c r="EI240" s="121">
        <v>1.0</v>
      </c>
      <c r="EJ240" s="116"/>
      <c r="EK240" s="116"/>
      <c r="EL240" s="116"/>
      <c r="EM240" s="116"/>
      <c r="EN240" s="116"/>
      <c r="EO240" s="121">
        <v>1.0</v>
      </c>
      <c r="EP240" s="116"/>
      <c r="EQ240" s="116"/>
      <c r="ER240" s="116"/>
      <c r="ES240" s="116"/>
      <c r="ET240" s="116"/>
      <c r="EU240" s="76"/>
      <c r="EV240" s="76"/>
      <c r="EW240" s="76"/>
      <c r="EX240" s="76"/>
      <c r="EY240" s="76"/>
      <c r="EZ240" s="76"/>
      <c r="FA240" s="113" t="s">
        <v>1197</v>
      </c>
      <c r="FB240" s="113"/>
      <c r="FC240" s="113"/>
      <c r="FD240" s="113"/>
    </row>
    <row r="241">
      <c r="A241" s="112" t="s">
        <v>1198</v>
      </c>
      <c r="B241" s="113" t="s">
        <v>1199</v>
      </c>
      <c r="C241" s="114" t="s">
        <v>104</v>
      </c>
      <c r="D241" s="113" t="s">
        <v>10</v>
      </c>
      <c r="E241" s="113" t="s">
        <v>12</v>
      </c>
      <c r="F241" s="113" t="s">
        <v>283</v>
      </c>
      <c r="G241" s="113" t="s">
        <v>1161</v>
      </c>
      <c r="H241" s="113" t="s">
        <v>1162</v>
      </c>
      <c r="I241" s="113" t="s">
        <v>23</v>
      </c>
      <c r="J241" s="113" t="s">
        <v>14</v>
      </c>
      <c r="K241" s="113" t="s">
        <v>1144</v>
      </c>
      <c r="L241" s="113" t="s">
        <v>1043</v>
      </c>
      <c r="M241" s="113" t="s">
        <v>50</v>
      </c>
      <c r="N241" s="115">
        <v>42177.0</v>
      </c>
      <c r="O241" s="116"/>
      <c r="P241" s="116"/>
      <c r="Q241" s="116"/>
      <c r="R241" s="116"/>
      <c r="S241" s="116"/>
      <c r="T241" s="82">
        <f t="shared" si="391"/>
        <v>1346</v>
      </c>
      <c r="U241" s="117">
        <f t="shared" ref="U241:W241" si="495">IF(ISBLANK($A241),"",sum(AE241,AK241,AQ241,AW241,BC241,BI241,BO241,BU241,CA241,CG241,CM241,CS241,CY241,DE241,DK241,DQ241,DW241,EC241,EI241,EO241,EU241))</f>
        <v>6</v>
      </c>
      <c r="V241" s="117">
        <f t="shared" si="495"/>
        <v>0</v>
      </c>
      <c r="W241" s="117">
        <f t="shared" si="495"/>
        <v>0</v>
      </c>
      <c r="X241" s="118">
        <f t="shared" si="393"/>
        <v>6</v>
      </c>
      <c r="Y241" s="117">
        <f t="shared" ref="Y241:AA241" si="496">IF(ISBLANK($A241),"",sum(AH241,AN241,AT241,AZ241,BF241,BL241,BR241,BX241,CD241,CJ241,CP241,CV241,DB241,DH241,DN241,DT241,DZ241,EF241,EL241,ER241,EX241))</f>
        <v>5</v>
      </c>
      <c r="Z241" s="117">
        <f t="shared" si="496"/>
        <v>2</v>
      </c>
      <c r="AA241" s="117">
        <f t="shared" si="496"/>
        <v>0</v>
      </c>
      <c r="AB241" s="118">
        <f t="shared" si="395"/>
        <v>7</v>
      </c>
      <c r="AC241" s="119">
        <f t="shared" si="8"/>
        <v>0.8333333333</v>
      </c>
      <c r="AD241" s="120" t="str">
        <f t="shared" si="426"/>
        <v>20+</v>
      </c>
      <c r="AE241" s="116"/>
      <c r="AF241" s="116"/>
      <c r="AG241" s="116"/>
      <c r="AH241" s="116"/>
      <c r="AI241" s="116"/>
      <c r="AJ241" s="116"/>
      <c r="AK241" s="121">
        <v>3.0</v>
      </c>
      <c r="AL241" s="116"/>
      <c r="AM241" s="116"/>
      <c r="AN241" s="121">
        <v>1.0</v>
      </c>
      <c r="AO241" s="116"/>
      <c r="AP241" s="116"/>
      <c r="AQ241" s="121">
        <v>2.0</v>
      </c>
      <c r="AR241" s="116"/>
      <c r="AS241" s="116"/>
      <c r="AT241" s="121">
        <v>3.0</v>
      </c>
      <c r="AU241" s="121">
        <v>2.0</v>
      </c>
      <c r="AV241" s="116"/>
      <c r="AW241" s="116"/>
      <c r="AX241" s="116"/>
      <c r="AY241" s="116"/>
      <c r="AZ241" s="116"/>
      <c r="BA241" s="116"/>
      <c r="BB241" s="116"/>
      <c r="BC241" s="121">
        <v>1.0</v>
      </c>
      <c r="BD241" s="116"/>
      <c r="BE241" s="116"/>
      <c r="BF241" s="121">
        <v>1.0</v>
      </c>
      <c r="BG241" s="116"/>
      <c r="BH241" s="116"/>
      <c r="BI241" s="116"/>
      <c r="BJ241" s="116"/>
      <c r="BK241" s="116"/>
      <c r="BL241" s="116"/>
      <c r="BM241" s="116"/>
      <c r="BN241" s="116"/>
      <c r="BO241" s="116"/>
      <c r="BP241" s="116"/>
      <c r="BQ241" s="116"/>
      <c r="BR241" s="116"/>
      <c r="BS241" s="116"/>
      <c r="BT241" s="116"/>
      <c r="BU241" s="116"/>
      <c r="BV241" s="116"/>
      <c r="BW241" s="116"/>
      <c r="BX241" s="116"/>
      <c r="BY241" s="116"/>
      <c r="BZ241" s="116"/>
      <c r="CA241" s="116"/>
      <c r="CB241" s="116"/>
      <c r="CC241" s="116"/>
      <c r="CD241" s="116"/>
      <c r="CE241" s="116"/>
      <c r="CF241" s="116"/>
      <c r="CG241" s="116"/>
      <c r="CH241" s="116"/>
      <c r="CI241" s="116"/>
      <c r="CJ241" s="116"/>
      <c r="CK241" s="116"/>
      <c r="CL241" s="116"/>
      <c r="CM241" s="116"/>
      <c r="CN241" s="116"/>
      <c r="CO241" s="116"/>
      <c r="CP241" s="116"/>
      <c r="CQ241" s="116"/>
      <c r="CR241" s="116"/>
      <c r="CS241" s="116"/>
      <c r="CT241" s="116"/>
      <c r="CU241" s="116"/>
      <c r="CV241" s="116"/>
      <c r="CW241" s="116"/>
      <c r="CX241" s="116"/>
      <c r="CY241" s="116"/>
      <c r="CZ241" s="116"/>
      <c r="DA241" s="116"/>
      <c r="DB241" s="116"/>
      <c r="DC241" s="116"/>
      <c r="DD241" s="116"/>
      <c r="DE241" s="116"/>
      <c r="DF241" s="116"/>
      <c r="DG241" s="116"/>
      <c r="DH241" s="116"/>
      <c r="DI241" s="116"/>
      <c r="DJ241" s="116"/>
      <c r="DK241" s="116"/>
      <c r="DL241" s="116"/>
      <c r="DM241" s="116"/>
      <c r="DN241" s="116"/>
      <c r="DO241" s="116"/>
      <c r="DP241" s="116"/>
      <c r="DQ241" s="116"/>
      <c r="DR241" s="116"/>
      <c r="DS241" s="116"/>
      <c r="DT241" s="116"/>
      <c r="DU241" s="116"/>
      <c r="DV241" s="116"/>
      <c r="DW241" s="116"/>
      <c r="DX241" s="116"/>
      <c r="DY241" s="116"/>
      <c r="DZ241" s="116"/>
      <c r="EA241" s="116"/>
      <c r="EB241" s="116"/>
      <c r="EC241" s="116"/>
      <c r="ED241" s="116"/>
      <c r="EE241" s="116"/>
      <c r="EF241" s="116"/>
      <c r="EG241" s="116"/>
      <c r="EH241" s="116"/>
      <c r="EI241" s="116"/>
      <c r="EJ241" s="116"/>
      <c r="EK241" s="116"/>
      <c r="EL241" s="116"/>
      <c r="EM241" s="116"/>
      <c r="EN241" s="116"/>
      <c r="EO241" s="116"/>
      <c r="EP241" s="116"/>
      <c r="EQ241" s="116"/>
      <c r="ER241" s="116"/>
      <c r="ES241" s="116"/>
      <c r="ET241" s="116"/>
      <c r="EU241" s="76"/>
      <c r="EV241" s="76"/>
      <c r="EW241" s="76"/>
      <c r="EX241" s="76"/>
      <c r="EY241" s="76"/>
      <c r="EZ241" s="76"/>
      <c r="FA241" s="113" t="s">
        <v>1200</v>
      </c>
      <c r="FB241" s="113"/>
      <c r="FC241" s="113"/>
      <c r="FD241" s="113"/>
    </row>
    <row r="242">
      <c r="A242" s="112" t="s">
        <v>1201</v>
      </c>
      <c r="B242" s="113" t="s">
        <v>1202</v>
      </c>
      <c r="C242" s="114" t="s">
        <v>8</v>
      </c>
      <c r="D242" s="113" t="s">
        <v>10</v>
      </c>
      <c r="E242" s="113" t="s">
        <v>19</v>
      </c>
      <c r="F242" s="113" t="s">
        <v>277</v>
      </c>
      <c r="G242" s="113" t="s">
        <v>1203</v>
      </c>
      <c r="H242" s="113" t="s">
        <v>1056</v>
      </c>
      <c r="I242" s="113" t="s">
        <v>23</v>
      </c>
      <c r="J242" s="113" t="s">
        <v>14</v>
      </c>
      <c r="K242" s="113" t="s">
        <v>1144</v>
      </c>
      <c r="L242" s="113" t="s">
        <v>738</v>
      </c>
      <c r="M242" s="113" t="s">
        <v>88</v>
      </c>
      <c r="N242" s="115">
        <v>42157.0</v>
      </c>
      <c r="O242" s="115">
        <v>42249.0</v>
      </c>
      <c r="P242" s="116"/>
      <c r="Q242" s="116"/>
      <c r="R242" s="116"/>
      <c r="S242" s="116"/>
      <c r="T242" s="82">
        <f t="shared" si="391"/>
        <v>1366</v>
      </c>
      <c r="U242" s="117">
        <f t="shared" ref="U242:W242" si="497">IF(ISBLANK($A242),"",sum(AE242,AK242,AQ242,AW242,BC242,BI242,BO242,BU242,CA242,CG242,CM242,CS242,CY242,DE242,DK242,DQ242,DW242,EC242,EI242,EO242,EU242))</f>
        <v>8</v>
      </c>
      <c r="V242" s="117">
        <f t="shared" si="497"/>
        <v>1</v>
      </c>
      <c r="W242" s="117">
        <f t="shared" si="497"/>
        <v>0</v>
      </c>
      <c r="X242" s="118">
        <f t="shared" si="393"/>
        <v>9</v>
      </c>
      <c r="Y242" s="117">
        <f t="shared" ref="Y242:AA242" si="498">IF(ISBLANK($A242),"",sum(AH242,AN242,AT242,AZ242,BF242,BL242,BR242,BX242,CD242,CJ242,CP242,CV242,DB242,DH242,DN242,DT242,DZ242,EF242,EL242,ER242,EX242))</f>
        <v>8</v>
      </c>
      <c r="Z242" s="117">
        <f t="shared" si="498"/>
        <v>2</v>
      </c>
      <c r="AA242" s="117">
        <f t="shared" si="498"/>
        <v>0</v>
      </c>
      <c r="AB242" s="118">
        <f t="shared" si="395"/>
        <v>10</v>
      </c>
      <c r="AC242" s="119">
        <f t="shared" si="8"/>
        <v>0.8888888889</v>
      </c>
      <c r="AD242" s="120" t="str">
        <f t="shared" si="426"/>
        <v>20+</v>
      </c>
      <c r="AE242" s="121">
        <v>1.0</v>
      </c>
      <c r="AF242" s="116"/>
      <c r="AG242" s="116"/>
      <c r="AH242" s="116"/>
      <c r="AI242" s="116"/>
      <c r="AJ242" s="116"/>
      <c r="AK242" s="121">
        <v>2.0</v>
      </c>
      <c r="AL242" s="116"/>
      <c r="AM242" s="116"/>
      <c r="AN242" s="121">
        <v>3.0</v>
      </c>
      <c r="AO242" s="116"/>
      <c r="AP242" s="116"/>
      <c r="AQ242" s="116"/>
      <c r="AR242" s="116"/>
      <c r="AS242" s="116"/>
      <c r="AT242" s="116"/>
      <c r="AU242" s="116"/>
      <c r="AV242" s="116"/>
      <c r="AW242" s="121">
        <v>1.0</v>
      </c>
      <c r="AX242" s="116"/>
      <c r="AY242" s="116"/>
      <c r="AZ242" s="121">
        <v>3.0</v>
      </c>
      <c r="BA242" s="121">
        <v>1.0</v>
      </c>
      <c r="BB242" s="116"/>
      <c r="BC242" s="116"/>
      <c r="BD242" s="116"/>
      <c r="BE242" s="116"/>
      <c r="BF242" s="116"/>
      <c r="BG242" s="116"/>
      <c r="BH242" s="116"/>
      <c r="BI242" s="116"/>
      <c r="BJ242" s="116"/>
      <c r="BK242" s="116"/>
      <c r="BL242" s="116"/>
      <c r="BM242" s="116"/>
      <c r="BN242" s="116"/>
      <c r="BO242" s="116"/>
      <c r="BP242" s="116"/>
      <c r="BQ242" s="116"/>
      <c r="BR242" s="116"/>
      <c r="BS242" s="116"/>
      <c r="BT242" s="116"/>
      <c r="BU242" s="116"/>
      <c r="BV242" s="116"/>
      <c r="BW242" s="116"/>
      <c r="BX242" s="116"/>
      <c r="BY242" s="116"/>
      <c r="BZ242" s="116"/>
      <c r="CA242" s="116"/>
      <c r="CB242" s="116"/>
      <c r="CC242" s="116"/>
      <c r="CD242" s="116"/>
      <c r="CE242" s="116"/>
      <c r="CF242" s="116"/>
      <c r="CG242" s="116"/>
      <c r="CH242" s="116"/>
      <c r="CI242" s="116"/>
      <c r="CJ242" s="116"/>
      <c r="CK242" s="116"/>
      <c r="CL242" s="116"/>
      <c r="CM242" s="116"/>
      <c r="CN242" s="116"/>
      <c r="CO242" s="116"/>
      <c r="CP242" s="116"/>
      <c r="CQ242" s="116"/>
      <c r="CR242" s="116"/>
      <c r="CS242" s="116"/>
      <c r="CT242" s="116"/>
      <c r="CU242" s="116"/>
      <c r="CV242" s="116"/>
      <c r="CW242" s="116"/>
      <c r="CX242" s="116"/>
      <c r="CY242" s="116"/>
      <c r="CZ242" s="116"/>
      <c r="DA242" s="116"/>
      <c r="DB242" s="116"/>
      <c r="DC242" s="116"/>
      <c r="DD242" s="116"/>
      <c r="DE242" s="116"/>
      <c r="DF242" s="116"/>
      <c r="DG242" s="116"/>
      <c r="DH242" s="116"/>
      <c r="DI242" s="116"/>
      <c r="DJ242" s="116"/>
      <c r="DK242" s="121">
        <v>1.0</v>
      </c>
      <c r="DL242" s="116"/>
      <c r="DM242" s="116"/>
      <c r="DN242" s="116"/>
      <c r="DO242" s="116"/>
      <c r="DP242" s="116"/>
      <c r="DQ242" s="121">
        <v>1.0</v>
      </c>
      <c r="DR242" s="116"/>
      <c r="DS242" s="116"/>
      <c r="DT242" s="116"/>
      <c r="DU242" s="116"/>
      <c r="DV242" s="116"/>
      <c r="DW242" s="121">
        <v>2.0</v>
      </c>
      <c r="DX242" s="116"/>
      <c r="DY242" s="116"/>
      <c r="DZ242" s="121">
        <v>1.0</v>
      </c>
      <c r="EA242" s="121">
        <v>1.0</v>
      </c>
      <c r="EB242" s="116"/>
      <c r="EC242" s="116"/>
      <c r="ED242" s="121">
        <v>1.0</v>
      </c>
      <c r="EE242" s="116"/>
      <c r="EF242" s="121">
        <v>1.0</v>
      </c>
      <c r="EG242" s="116"/>
      <c r="EH242" s="116"/>
      <c r="EI242" s="116"/>
      <c r="EJ242" s="116"/>
      <c r="EK242" s="116"/>
      <c r="EL242" s="116"/>
      <c r="EM242" s="116"/>
      <c r="EN242" s="116"/>
      <c r="EO242" s="116"/>
      <c r="EP242" s="116"/>
      <c r="EQ242" s="116"/>
      <c r="ER242" s="116"/>
      <c r="ES242" s="116"/>
      <c r="ET242" s="116"/>
      <c r="EU242" s="76"/>
      <c r="EV242" s="76"/>
      <c r="EW242" s="76"/>
      <c r="EX242" s="76"/>
      <c r="EY242" s="76"/>
      <c r="EZ242" s="76"/>
      <c r="FA242" s="113" t="s">
        <v>1204</v>
      </c>
      <c r="FB242" s="113"/>
      <c r="FC242" s="113"/>
      <c r="FD242" s="113"/>
    </row>
    <row r="243">
      <c r="A243" s="112" t="s">
        <v>1205</v>
      </c>
      <c r="B243" s="113" t="s">
        <v>1206</v>
      </c>
      <c r="C243" s="114" t="s">
        <v>8</v>
      </c>
      <c r="D243" s="113" t="s">
        <v>10</v>
      </c>
      <c r="E243" s="113" t="s">
        <v>19</v>
      </c>
      <c r="F243" s="113" t="s">
        <v>277</v>
      </c>
      <c r="G243" s="113" t="s">
        <v>1207</v>
      </c>
      <c r="H243" s="113" t="s">
        <v>1099</v>
      </c>
      <c r="I243" s="113" t="s">
        <v>23</v>
      </c>
      <c r="J243" s="113" t="s">
        <v>14</v>
      </c>
      <c r="K243" s="113" t="s">
        <v>1144</v>
      </c>
      <c r="L243" s="113" t="s">
        <v>477</v>
      </c>
      <c r="M243" s="113" t="s">
        <v>72</v>
      </c>
      <c r="N243" s="115">
        <v>42145.0</v>
      </c>
      <c r="O243" s="116"/>
      <c r="P243" s="116"/>
      <c r="Q243" s="116"/>
      <c r="R243" s="116"/>
      <c r="S243" s="116"/>
      <c r="T243" s="82">
        <f t="shared" si="391"/>
        <v>1378</v>
      </c>
      <c r="U243" s="117">
        <f t="shared" ref="U243:W243" si="499">IF(ISBLANK($A243),"",sum(AE243,AK243,AQ243,AW243,BC243,BI243,BO243,BU243,CA243,CG243,CM243,CS243,CY243,DE243,DK243,DQ243,DW243,EC243,EI243,EO243,EU243))</f>
        <v>3</v>
      </c>
      <c r="V243" s="117">
        <f t="shared" si="499"/>
        <v>0</v>
      </c>
      <c r="W243" s="117">
        <f t="shared" si="499"/>
        <v>0</v>
      </c>
      <c r="X243" s="118">
        <f t="shared" si="393"/>
        <v>3</v>
      </c>
      <c r="Y243" s="117">
        <f t="shared" ref="Y243:AA243" si="500">IF(ISBLANK($A243),"",sum(AH243,AN243,AT243,AZ243,BF243,BL243,BR243,BX243,CD243,CJ243,CP243,CV243,DB243,DH243,DN243,DT243,DZ243,EF243,EL243,ER243,EX243))</f>
        <v>0</v>
      </c>
      <c r="Z243" s="117">
        <f t="shared" si="500"/>
        <v>0</v>
      </c>
      <c r="AA243" s="117">
        <f t="shared" si="500"/>
        <v>0</v>
      </c>
      <c r="AB243" s="118">
        <f t="shared" si="395"/>
        <v>0</v>
      </c>
      <c r="AC243" s="119">
        <f t="shared" si="8"/>
        <v>0</v>
      </c>
      <c r="AD243" s="120" t="str">
        <f t="shared" si="426"/>
        <v>20+</v>
      </c>
      <c r="AE243" s="121">
        <v>2.0</v>
      </c>
      <c r="AF243" s="116"/>
      <c r="AG243" s="116"/>
      <c r="AH243" s="116"/>
      <c r="AI243" s="116"/>
      <c r="AJ243" s="116"/>
      <c r="AK243" s="121">
        <v>1.0</v>
      </c>
      <c r="AL243" s="116"/>
      <c r="AM243" s="116"/>
      <c r="AN243" s="116"/>
      <c r="AO243" s="116"/>
      <c r="AP243" s="116"/>
      <c r="AQ243" s="116"/>
      <c r="AR243" s="116"/>
      <c r="AS243" s="116"/>
      <c r="AT243" s="116"/>
      <c r="AU243" s="116"/>
      <c r="AV243" s="116"/>
      <c r="AW243" s="116"/>
      <c r="AX243" s="116"/>
      <c r="AY243" s="116"/>
      <c r="AZ243" s="116"/>
      <c r="BA243" s="116"/>
      <c r="BB243" s="116"/>
      <c r="BC243" s="116"/>
      <c r="BD243" s="116"/>
      <c r="BE243" s="116"/>
      <c r="BF243" s="116"/>
      <c r="BG243" s="116"/>
      <c r="BH243" s="116"/>
      <c r="BI243" s="116"/>
      <c r="BJ243" s="116"/>
      <c r="BK243" s="116"/>
      <c r="BL243" s="116"/>
      <c r="BM243" s="116"/>
      <c r="BN243" s="116"/>
      <c r="BO243" s="116"/>
      <c r="BP243" s="116"/>
      <c r="BQ243" s="116"/>
      <c r="BR243" s="116"/>
      <c r="BS243" s="116"/>
      <c r="BT243" s="116"/>
      <c r="BU243" s="116"/>
      <c r="BV243" s="116"/>
      <c r="BW243" s="116"/>
      <c r="BX243" s="116"/>
      <c r="BY243" s="116"/>
      <c r="BZ243" s="116"/>
      <c r="CA243" s="116"/>
      <c r="CB243" s="116"/>
      <c r="CC243" s="116"/>
      <c r="CD243" s="116"/>
      <c r="CE243" s="116"/>
      <c r="CF243" s="116"/>
      <c r="CG243" s="116"/>
      <c r="CH243" s="116"/>
      <c r="CI243" s="116"/>
      <c r="CJ243" s="116"/>
      <c r="CK243" s="116"/>
      <c r="CL243" s="116"/>
      <c r="CM243" s="116"/>
      <c r="CN243" s="116"/>
      <c r="CO243" s="116"/>
      <c r="CP243" s="116"/>
      <c r="CQ243" s="116"/>
      <c r="CR243" s="116"/>
      <c r="CS243" s="116"/>
      <c r="CT243" s="116"/>
      <c r="CU243" s="116"/>
      <c r="CV243" s="116"/>
      <c r="CW243" s="116"/>
      <c r="CX243" s="116"/>
      <c r="CY243" s="116"/>
      <c r="CZ243" s="116"/>
      <c r="DA243" s="116"/>
      <c r="DB243" s="116"/>
      <c r="DC243" s="116"/>
      <c r="DD243" s="116"/>
      <c r="DE243" s="116"/>
      <c r="DF243" s="116"/>
      <c r="DG243" s="116"/>
      <c r="DH243" s="116"/>
      <c r="DI243" s="116"/>
      <c r="DJ243" s="116"/>
      <c r="DK243" s="116"/>
      <c r="DL243" s="116"/>
      <c r="DM243" s="116"/>
      <c r="DN243" s="116"/>
      <c r="DO243" s="116"/>
      <c r="DP243" s="116"/>
      <c r="DQ243" s="116"/>
      <c r="DR243" s="116"/>
      <c r="DS243" s="116"/>
      <c r="DT243" s="116"/>
      <c r="DU243" s="116"/>
      <c r="DV243" s="116"/>
      <c r="DW243" s="116"/>
      <c r="DX243" s="116"/>
      <c r="DY243" s="116"/>
      <c r="DZ243" s="116"/>
      <c r="EA243" s="116"/>
      <c r="EB243" s="116"/>
      <c r="EC243" s="116"/>
      <c r="ED243" s="116"/>
      <c r="EE243" s="116"/>
      <c r="EF243" s="116"/>
      <c r="EG243" s="116"/>
      <c r="EH243" s="116"/>
      <c r="EI243" s="116"/>
      <c r="EJ243" s="116"/>
      <c r="EK243" s="116"/>
      <c r="EL243" s="116"/>
      <c r="EM243" s="116"/>
      <c r="EN243" s="116"/>
      <c r="EO243" s="116"/>
      <c r="EP243" s="116"/>
      <c r="EQ243" s="116"/>
      <c r="ER243" s="116"/>
      <c r="ES243" s="116"/>
      <c r="ET243" s="116"/>
      <c r="EU243" s="76"/>
      <c r="EV243" s="76"/>
      <c r="EW243" s="76"/>
      <c r="EX243" s="76"/>
      <c r="EY243" s="76"/>
      <c r="EZ243" s="76"/>
      <c r="FA243" s="113" t="s">
        <v>1208</v>
      </c>
      <c r="FB243" s="113"/>
      <c r="FC243" s="113"/>
      <c r="FD243" s="113"/>
    </row>
    <row r="244">
      <c r="A244" s="112" t="s">
        <v>1209</v>
      </c>
      <c r="B244" s="113" t="s">
        <v>1137</v>
      </c>
      <c r="C244" s="114" t="s">
        <v>8</v>
      </c>
      <c r="D244" s="113" t="s">
        <v>10</v>
      </c>
      <c r="E244" s="113" t="s">
        <v>12</v>
      </c>
      <c r="F244" s="113" t="s">
        <v>283</v>
      </c>
      <c r="G244" s="113" t="s">
        <v>1113</v>
      </c>
      <c r="H244" s="113" t="s">
        <v>1067</v>
      </c>
      <c r="I244" s="113" t="s">
        <v>23</v>
      </c>
      <c r="J244" s="113" t="s">
        <v>14</v>
      </c>
      <c r="K244" s="113" t="s">
        <v>1144</v>
      </c>
      <c r="L244" s="113" t="s">
        <v>738</v>
      </c>
      <c r="M244" s="113" t="s">
        <v>88</v>
      </c>
      <c r="N244" s="115">
        <v>42093.0</v>
      </c>
      <c r="O244" s="116"/>
      <c r="P244" s="116"/>
      <c r="Q244" s="116"/>
      <c r="R244" s="116"/>
      <c r="S244" s="116"/>
      <c r="T244" s="82">
        <f t="shared" si="391"/>
        <v>1430</v>
      </c>
      <c r="U244" s="117">
        <f t="shared" ref="U244:W244" si="501">IF(ISBLANK($A244),"",sum(AE244,AK244,AQ244,AW244,BC244,BI244,BO244,BU244,CA244,CG244,CM244,CS244,CY244,DE244,DK244,DQ244,DW244,EC244,EI244,EO244,EU244))</f>
        <v>12</v>
      </c>
      <c r="V244" s="117">
        <f t="shared" si="501"/>
        <v>0</v>
      </c>
      <c r="W244" s="117">
        <f t="shared" si="501"/>
        <v>0</v>
      </c>
      <c r="X244" s="118">
        <f t="shared" si="393"/>
        <v>12</v>
      </c>
      <c r="Y244" s="117">
        <f t="shared" ref="Y244:AA244" si="502">IF(ISBLANK($A244),"",sum(AH244,AN244,AT244,AZ244,BF244,BL244,BR244,BX244,CD244,CJ244,CP244,CV244,DB244,DH244,DN244,DT244,DZ244,EF244,EL244,ER244,EX244))</f>
        <v>8</v>
      </c>
      <c r="Z244" s="117">
        <f t="shared" si="502"/>
        <v>3</v>
      </c>
      <c r="AA244" s="117">
        <f t="shared" si="502"/>
        <v>2</v>
      </c>
      <c r="AB244" s="118">
        <f t="shared" si="395"/>
        <v>13</v>
      </c>
      <c r="AC244" s="119">
        <f t="shared" si="8"/>
        <v>0.6666666667</v>
      </c>
      <c r="AD244" s="120" t="str">
        <f t="shared" si="426"/>
        <v>20+</v>
      </c>
      <c r="AE244" s="121">
        <v>1.0</v>
      </c>
      <c r="AF244" s="116"/>
      <c r="AG244" s="116"/>
      <c r="AH244" s="116"/>
      <c r="AI244" s="116"/>
      <c r="AJ244" s="116"/>
      <c r="AK244" s="116"/>
      <c r="AL244" s="116"/>
      <c r="AM244" s="116"/>
      <c r="AN244" s="116"/>
      <c r="AO244" s="116"/>
      <c r="AP244" s="116"/>
      <c r="AQ244" s="121">
        <v>2.0</v>
      </c>
      <c r="AR244" s="116"/>
      <c r="AS244" s="116"/>
      <c r="AT244" s="121">
        <v>1.0</v>
      </c>
      <c r="AU244" s="116"/>
      <c r="AV244" s="116"/>
      <c r="AW244" s="121">
        <v>1.0</v>
      </c>
      <c r="AX244" s="116"/>
      <c r="AY244" s="116"/>
      <c r="AZ244" s="121">
        <v>2.0</v>
      </c>
      <c r="BA244" s="121">
        <v>1.0</v>
      </c>
      <c r="BB244" s="116"/>
      <c r="BC244" s="116"/>
      <c r="BD244" s="116"/>
      <c r="BE244" s="116"/>
      <c r="BF244" s="116"/>
      <c r="BG244" s="116"/>
      <c r="BH244" s="116"/>
      <c r="BI244" s="121">
        <v>1.0</v>
      </c>
      <c r="BJ244" s="116"/>
      <c r="BK244" s="116"/>
      <c r="BL244" s="116"/>
      <c r="BM244" s="116"/>
      <c r="BN244" s="116"/>
      <c r="BO244" s="116"/>
      <c r="BP244" s="116"/>
      <c r="BQ244" s="116"/>
      <c r="BR244" s="121">
        <v>1.0</v>
      </c>
      <c r="BS244" s="116"/>
      <c r="BT244" s="116"/>
      <c r="BU244" s="116"/>
      <c r="BV244" s="116"/>
      <c r="BW244" s="116"/>
      <c r="BX244" s="116"/>
      <c r="BY244" s="116"/>
      <c r="BZ244" s="116"/>
      <c r="CA244" s="121">
        <v>3.0</v>
      </c>
      <c r="CB244" s="116"/>
      <c r="CC244" s="116"/>
      <c r="CD244" s="121">
        <v>2.0</v>
      </c>
      <c r="CE244" s="121">
        <v>1.0</v>
      </c>
      <c r="CF244" s="116"/>
      <c r="CG244" s="121">
        <v>2.0</v>
      </c>
      <c r="CH244" s="116"/>
      <c r="CI244" s="116"/>
      <c r="CJ244" s="121">
        <v>2.0</v>
      </c>
      <c r="CK244" s="116"/>
      <c r="CL244" s="116"/>
      <c r="CM244" s="121">
        <v>1.0</v>
      </c>
      <c r="CN244" s="116"/>
      <c r="CO244" s="116"/>
      <c r="CP244" s="116"/>
      <c r="CQ244" s="121">
        <v>1.0</v>
      </c>
      <c r="CR244" s="116"/>
      <c r="CS244" s="121">
        <v>1.0</v>
      </c>
      <c r="CT244" s="116"/>
      <c r="CU244" s="116"/>
      <c r="CV244" s="116"/>
      <c r="CW244" s="116"/>
      <c r="CX244" s="116"/>
      <c r="CY244" s="116"/>
      <c r="CZ244" s="116"/>
      <c r="DA244" s="116"/>
      <c r="DB244" s="116"/>
      <c r="DC244" s="116"/>
      <c r="DD244" s="116"/>
      <c r="DE244" s="116"/>
      <c r="DF244" s="116"/>
      <c r="DG244" s="116"/>
      <c r="DH244" s="116"/>
      <c r="DI244" s="116"/>
      <c r="DJ244" s="116"/>
      <c r="DK244" s="116"/>
      <c r="DL244" s="116"/>
      <c r="DM244" s="116"/>
      <c r="DN244" s="116"/>
      <c r="DO244" s="116"/>
      <c r="DP244" s="121">
        <v>2.0</v>
      </c>
      <c r="DQ244" s="116"/>
      <c r="DR244" s="116"/>
      <c r="DS244" s="116"/>
      <c r="DT244" s="116"/>
      <c r="DU244" s="116"/>
      <c r="DV244" s="116"/>
      <c r="DW244" s="116"/>
      <c r="DX244" s="116"/>
      <c r="DY244" s="116"/>
      <c r="DZ244" s="116"/>
      <c r="EA244" s="116"/>
      <c r="EB244" s="116"/>
      <c r="EC244" s="116"/>
      <c r="ED244" s="116"/>
      <c r="EE244" s="116"/>
      <c r="EF244" s="116"/>
      <c r="EG244" s="116"/>
      <c r="EH244" s="116"/>
      <c r="EI244" s="116"/>
      <c r="EJ244" s="116"/>
      <c r="EK244" s="116"/>
      <c r="EL244" s="116"/>
      <c r="EM244" s="116"/>
      <c r="EN244" s="116"/>
      <c r="EO244" s="116"/>
      <c r="EP244" s="116"/>
      <c r="EQ244" s="116"/>
      <c r="ER244" s="116"/>
      <c r="ES244" s="116"/>
      <c r="ET244" s="116"/>
      <c r="EU244" s="76"/>
      <c r="EV244" s="76"/>
      <c r="EW244" s="76"/>
      <c r="EX244" s="76"/>
      <c r="EY244" s="76"/>
      <c r="EZ244" s="76"/>
      <c r="FA244" s="113" t="s">
        <v>1210</v>
      </c>
      <c r="FB244" s="113"/>
      <c r="FC244" s="113"/>
      <c r="FD244" s="113"/>
    </row>
    <row r="245">
      <c r="A245" s="112" t="s">
        <v>1211</v>
      </c>
      <c r="B245" s="113" t="s">
        <v>1212</v>
      </c>
      <c r="C245" s="114" t="s">
        <v>104</v>
      </c>
      <c r="D245" s="113" t="s">
        <v>10</v>
      </c>
      <c r="E245" s="113" t="s">
        <v>12</v>
      </c>
      <c r="F245" s="113" t="s">
        <v>283</v>
      </c>
      <c r="G245" s="113" t="s">
        <v>1213</v>
      </c>
      <c r="H245" s="113" t="s">
        <v>1162</v>
      </c>
      <c r="I245" s="113" t="s">
        <v>23</v>
      </c>
      <c r="J245" s="113" t="s">
        <v>14</v>
      </c>
      <c r="K245" s="113" t="s">
        <v>1144</v>
      </c>
      <c r="L245" s="113" t="s">
        <v>1043</v>
      </c>
      <c r="M245" s="113" t="s">
        <v>50</v>
      </c>
      <c r="N245" s="115">
        <v>42073.0</v>
      </c>
      <c r="O245" s="115">
        <v>42096.0</v>
      </c>
      <c r="P245" s="116"/>
      <c r="Q245" s="116"/>
      <c r="R245" s="116"/>
      <c r="S245" s="116"/>
      <c r="T245" s="82">
        <f t="shared" si="391"/>
        <v>1450</v>
      </c>
      <c r="U245" s="117">
        <f t="shared" ref="U245:W245" si="503">IF(ISBLANK($A245),"",sum(AE245,AK245,AQ245,AW245,BC245,BI245,BO245,BU245,CA245,CG245,CM245,CS245,CY245,DE245,DK245,DQ245,DW245,EC245,EI245,EO245,EU245))</f>
        <v>1</v>
      </c>
      <c r="V245" s="117">
        <f t="shared" si="503"/>
        <v>1</v>
      </c>
      <c r="W245" s="117">
        <f t="shared" si="503"/>
        <v>0</v>
      </c>
      <c r="X245" s="118">
        <f t="shared" si="393"/>
        <v>2</v>
      </c>
      <c r="Y245" s="117">
        <f t="shared" ref="Y245:AA245" si="504">IF(ISBLANK($A245),"",sum(AH245,AN245,AT245,AZ245,BF245,BL245,BR245,BX245,CD245,CJ245,CP245,CV245,DB245,DH245,DN245,DT245,DZ245,EF245,EL245,ER245,EX245))</f>
        <v>2</v>
      </c>
      <c r="Z245" s="117">
        <f t="shared" si="504"/>
        <v>0</v>
      </c>
      <c r="AA245" s="117">
        <f t="shared" si="504"/>
        <v>0</v>
      </c>
      <c r="AB245" s="118">
        <f t="shared" si="395"/>
        <v>2</v>
      </c>
      <c r="AC245" s="119">
        <f t="shared" si="8"/>
        <v>1</v>
      </c>
      <c r="AD245" s="120" t="str">
        <f t="shared" si="426"/>
        <v>20+</v>
      </c>
      <c r="AE245" s="116"/>
      <c r="AF245" s="116"/>
      <c r="AG245" s="116"/>
      <c r="AH245" s="116"/>
      <c r="AI245" s="116"/>
      <c r="AJ245" s="116"/>
      <c r="AK245" s="116"/>
      <c r="AL245" s="116"/>
      <c r="AM245" s="116"/>
      <c r="AN245" s="116"/>
      <c r="AO245" s="116"/>
      <c r="AP245" s="116"/>
      <c r="AQ245" s="121">
        <v>1.0</v>
      </c>
      <c r="AR245" s="116"/>
      <c r="AS245" s="116"/>
      <c r="AT245" s="121">
        <v>1.0</v>
      </c>
      <c r="AU245" s="116"/>
      <c r="AV245" s="116"/>
      <c r="AW245" s="116"/>
      <c r="AX245" s="116"/>
      <c r="AY245" s="116"/>
      <c r="AZ245" s="116"/>
      <c r="BA245" s="116"/>
      <c r="BB245" s="116"/>
      <c r="BC245" s="116"/>
      <c r="BD245" s="116"/>
      <c r="BE245" s="116"/>
      <c r="BF245" s="116"/>
      <c r="BG245" s="116"/>
      <c r="BH245" s="116"/>
      <c r="BI245" s="116"/>
      <c r="BJ245" s="116"/>
      <c r="BK245" s="116"/>
      <c r="BL245" s="116"/>
      <c r="BM245" s="116"/>
      <c r="BN245" s="116"/>
      <c r="BO245" s="116"/>
      <c r="BP245" s="116"/>
      <c r="BQ245" s="116"/>
      <c r="BR245" s="116"/>
      <c r="BS245" s="116"/>
      <c r="BT245" s="116"/>
      <c r="BU245" s="116"/>
      <c r="BV245" s="121">
        <v>1.0</v>
      </c>
      <c r="BW245" s="116"/>
      <c r="BX245" s="121">
        <v>1.0</v>
      </c>
      <c r="BY245" s="116"/>
      <c r="BZ245" s="116"/>
      <c r="CA245" s="116"/>
      <c r="CB245" s="116"/>
      <c r="CC245" s="116"/>
      <c r="CD245" s="116"/>
      <c r="CE245" s="116"/>
      <c r="CF245" s="116"/>
      <c r="CG245" s="116"/>
      <c r="CH245" s="116"/>
      <c r="CI245" s="116"/>
      <c r="CJ245" s="116"/>
      <c r="CK245" s="116"/>
      <c r="CL245" s="116"/>
      <c r="CM245" s="116"/>
      <c r="CN245" s="116"/>
      <c r="CO245" s="116"/>
      <c r="CP245" s="116"/>
      <c r="CQ245" s="116"/>
      <c r="CR245" s="116"/>
      <c r="CS245" s="116"/>
      <c r="CT245" s="116"/>
      <c r="CU245" s="116"/>
      <c r="CV245" s="116"/>
      <c r="CW245" s="116"/>
      <c r="CX245" s="116"/>
      <c r="CY245" s="116"/>
      <c r="CZ245" s="116"/>
      <c r="DA245" s="116"/>
      <c r="DB245" s="116"/>
      <c r="DC245" s="116"/>
      <c r="DD245" s="116"/>
      <c r="DE245" s="116"/>
      <c r="DF245" s="116"/>
      <c r="DG245" s="116"/>
      <c r="DH245" s="116"/>
      <c r="DI245" s="116"/>
      <c r="DJ245" s="116"/>
      <c r="DK245" s="116"/>
      <c r="DL245" s="116"/>
      <c r="DM245" s="116"/>
      <c r="DN245" s="116"/>
      <c r="DO245" s="116"/>
      <c r="DP245" s="116"/>
      <c r="DQ245" s="116"/>
      <c r="DR245" s="116"/>
      <c r="DS245" s="116"/>
      <c r="DT245" s="116"/>
      <c r="DU245" s="116"/>
      <c r="DV245" s="116"/>
      <c r="DW245" s="116"/>
      <c r="DX245" s="116"/>
      <c r="DY245" s="116"/>
      <c r="DZ245" s="116"/>
      <c r="EA245" s="116"/>
      <c r="EB245" s="116"/>
      <c r="EC245" s="116"/>
      <c r="ED245" s="116"/>
      <c r="EE245" s="116"/>
      <c r="EF245" s="116"/>
      <c r="EG245" s="116"/>
      <c r="EH245" s="116"/>
      <c r="EI245" s="116"/>
      <c r="EJ245" s="116"/>
      <c r="EK245" s="116"/>
      <c r="EL245" s="116"/>
      <c r="EM245" s="116"/>
      <c r="EN245" s="116"/>
      <c r="EO245" s="116"/>
      <c r="EP245" s="116"/>
      <c r="EQ245" s="116"/>
      <c r="ER245" s="116"/>
      <c r="ES245" s="116"/>
      <c r="ET245" s="116"/>
      <c r="EU245" s="76"/>
      <c r="EV245" s="76"/>
      <c r="EW245" s="76"/>
      <c r="EX245" s="76"/>
      <c r="EY245" s="76"/>
      <c r="EZ245" s="76"/>
      <c r="FA245" s="124" t="s">
        <v>1214</v>
      </c>
      <c r="FB245" s="124"/>
      <c r="FC245" s="124"/>
      <c r="FD245" s="124"/>
    </row>
    <row r="246">
      <c r="A246" s="112" t="s">
        <v>1215</v>
      </c>
      <c r="B246" s="113" t="s">
        <v>1216</v>
      </c>
      <c r="C246" s="114" t="s">
        <v>104</v>
      </c>
      <c r="D246" s="113" t="s">
        <v>10</v>
      </c>
      <c r="E246" s="113" t="s">
        <v>12</v>
      </c>
      <c r="F246" s="113" t="s">
        <v>277</v>
      </c>
      <c r="G246" s="113" t="s">
        <v>1217</v>
      </c>
      <c r="H246" s="113" t="s">
        <v>1162</v>
      </c>
      <c r="I246" s="113" t="s">
        <v>23</v>
      </c>
      <c r="J246" s="113" t="s">
        <v>14</v>
      </c>
      <c r="K246" s="113" t="s">
        <v>1144</v>
      </c>
      <c r="L246" s="113" t="s">
        <v>1218</v>
      </c>
      <c r="M246" s="113" t="s">
        <v>85</v>
      </c>
      <c r="N246" s="115">
        <v>42072.0</v>
      </c>
      <c r="O246" s="116"/>
      <c r="P246" s="116"/>
      <c r="Q246" s="116"/>
      <c r="R246" s="116"/>
      <c r="S246" s="116"/>
      <c r="T246" s="82">
        <f t="shared" si="391"/>
        <v>1451</v>
      </c>
      <c r="U246" s="117">
        <f t="shared" ref="U246:W246" si="505">IF(ISBLANK($A246),"",sum(AE246,AK246,AQ246,AW246,BC246,BI246,BO246,BU246,CA246,CG246,CM246,CS246,CY246,DE246,DK246,DQ246,DW246,EC246,EI246,EO246,EU246))</f>
        <v>3</v>
      </c>
      <c r="V246" s="117">
        <f t="shared" si="505"/>
        <v>0</v>
      </c>
      <c r="W246" s="117">
        <f t="shared" si="505"/>
        <v>0</v>
      </c>
      <c r="X246" s="118">
        <f t="shared" si="393"/>
        <v>3</v>
      </c>
      <c r="Y246" s="117">
        <f t="shared" ref="Y246:AA246" si="506">IF(ISBLANK($A246),"",sum(AH246,AN246,AT246,AZ246,BF246,BL246,BR246,BX246,CD246,CJ246,CP246,CV246,DB246,DH246,DN246,DT246,DZ246,EF246,EL246,ER246,EX246))</f>
        <v>2</v>
      </c>
      <c r="Z246" s="117">
        <f t="shared" si="506"/>
        <v>0</v>
      </c>
      <c r="AA246" s="117">
        <f t="shared" si="506"/>
        <v>0</v>
      </c>
      <c r="AB246" s="118">
        <f t="shared" si="395"/>
        <v>2</v>
      </c>
      <c r="AC246" s="119">
        <f t="shared" si="8"/>
        <v>0.6666666667</v>
      </c>
      <c r="AD246" s="120" t="str">
        <f t="shared" si="426"/>
        <v>20+</v>
      </c>
      <c r="AE246" s="116"/>
      <c r="AF246" s="116"/>
      <c r="AG246" s="116"/>
      <c r="AH246" s="116"/>
      <c r="AI246" s="116"/>
      <c r="AJ246" s="116"/>
      <c r="AK246" s="121">
        <v>1.0</v>
      </c>
      <c r="AL246" s="116"/>
      <c r="AM246" s="116"/>
      <c r="AN246" s="116"/>
      <c r="AO246" s="116"/>
      <c r="AP246" s="116"/>
      <c r="AQ246" s="116"/>
      <c r="AR246" s="116"/>
      <c r="AS246" s="116"/>
      <c r="AT246" s="116"/>
      <c r="AU246" s="116"/>
      <c r="AV246" s="116"/>
      <c r="AW246" s="121">
        <v>1.0</v>
      </c>
      <c r="AX246" s="116"/>
      <c r="AY246" s="116"/>
      <c r="AZ246" s="121">
        <v>1.0</v>
      </c>
      <c r="BA246" s="116"/>
      <c r="BB246" s="116"/>
      <c r="BC246" s="121">
        <v>1.0</v>
      </c>
      <c r="BD246" s="116"/>
      <c r="BE246" s="116"/>
      <c r="BF246" s="121">
        <v>1.0</v>
      </c>
      <c r="BG246" s="116"/>
      <c r="BH246" s="116"/>
      <c r="BI246" s="116"/>
      <c r="BJ246" s="116"/>
      <c r="BK246" s="116"/>
      <c r="BL246" s="116"/>
      <c r="BM246" s="116"/>
      <c r="BN246" s="116"/>
      <c r="BO246" s="116"/>
      <c r="BP246" s="116"/>
      <c r="BQ246" s="116"/>
      <c r="BR246" s="116"/>
      <c r="BS246" s="116"/>
      <c r="BT246" s="116"/>
      <c r="BU246" s="116"/>
      <c r="BV246" s="116"/>
      <c r="BW246" s="116"/>
      <c r="BX246" s="116"/>
      <c r="BY246" s="116"/>
      <c r="BZ246" s="116"/>
      <c r="CA246" s="116"/>
      <c r="CB246" s="116"/>
      <c r="CC246" s="116"/>
      <c r="CD246" s="116"/>
      <c r="CE246" s="116"/>
      <c r="CF246" s="116"/>
      <c r="CG246" s="116"/>
      <c r="CH246" s="116"/>
      <c r="CI246" s="116"/>
      <c r="CJ246" s="116"/>
      <c r="CK246" s="116"/>
      <c r="CL246" s="116"/>
      <c r="CM246" s="116"/>
      <c r="CN246" s="116"/>
      <c r="CO246" s="116"/>
      <c r="CP246" s="116"/>
      <c r="CQ246" s="116"/>
      <c r="CR246" s="116"/>
      <c r="CS246" s="116"/>
      <c r="CT246" s="116"/>
      <c r="CU246" s="116"/>
      <c r="CV246" s="116"/>
      <c r="CW246" s="116"/>
      <c r="CX246" s="116"/>
      <c r="CY246" s="116"/>
      <c r="CZ246" s="116"/>
      <c r="DA246" s="116"/>
      <c r="DB246" s="116"/>
      <c r="DC246" s="116"/>
      <c r="DD246" s="116"/>
      <c r="DE246" s="116"/>
      <c r="DF246" s="116"/>
      <c r="DG246" s="116"/>
      <c r="DH246" s="116"/>
      <c r="DI246" s="116"/>
      <c r="DJ246" s="116"/>
      <c r="DK246" s="116"/>
      <c r="DL246" s="116"/>
      <c r="DM246" s="116"/>
      <c r="DN246" s="116"/>
      <c r="DO246" s="116"/>
      <c r="DP246" s="116"/>
      <c r="DQ246" s="116"/>
      <c r="DR246" s="116"/>
      <c r="DS246" s="116"/>
      <c r="DT246" s="116"/>
      <c r="DU246" s="116"/>
      <c r="DV246" s="116"/>
      <c r="DW246" s="116"/>
      <c r="DX246" s="116"/>
      <c r="DY246" s="116"/>
      <c r="DZ246" s="116"/>
      <c r="EA246" s="116"/>
      <c r="EB246" s="116"/>
      <c r="EC246" s="116"/>
      <c r="ED246" s="116"/>
      <c r="EE246" s="116"/>
      <c r="EF246" s="116"/>
      <c r="EG246" s="116"/>
      <c r="EH246" s="116"/>
      <c r="EI246" s="116"/>
      <c r="EJ246" s="116"/>
      <c r="EK246" s="116"/>
      <c r="EL246" s="116"/>
      <c r="EM246" s="116"/>
      <c r="EN246" s="116"/>
      <c r="EO246" s="116"/>
      <c r="EP246" s="116"/>
      <c r="EQ246" s="116"/>
      <c r="ER246" s="116"/>
      <c r="ES246" s="116"/>
      <c r="ET246" s="116"/>
      <c r="EU246" s="76"/>
      <c r="EV246" s="76"/>
      <c r="EW246" s="76"/>
      <c r="EX246" s="76"/>
      <c r="EY246" s="76"/>
      <c r="EZ246" s="76"/>
      <c r="FA246" s="124" t="s">
        <v>1219</v>
      </c>
      <c r="FB246" s="124"/>
      <c r="FC246" s="124"/>
      <c r="FD246" s="124"/>
    </row>
    <row r="247">
      <c r="A247" s="112" t="s">
        <v>1220</v>
      </c>
      <c r="B247" s="113" t="s">
        <v>1221</v>
      </c>
      <c r="C247" s="114" t="s">
        <v>104</v>
      </c>
      <c r="D247" s="113" t="s">
        <v>10</v>
      </c>
      <c r="E247" s="113" t="s">
        <v>12</v>
      </c>
      <c r="F247" s="113" t="s">
        <v>277</v>
      </c>
      <c r="G247" s="113" t="s">
        <v>1213</v>
      </c>
      <c r="H247" s="113" t="s">
        <v>1162</v>
      </c>
      <c r="I247" s="113" t="s">
        <v>23</v>
      </c>
      <c r="J247" s="113" t="s">
        <v>14</v>
      </c>
      <c r="K247" s="113" t="s">
        <v>1144</v>
      </c>
      <c r="L247" s="113" t="s">
        <v>1043</v>
      </c>
      <c r="M247" s="113" t="s">
        <v>50</v>
      </c>
      <c r="N247" s="115">
        <v>42072.0</v>
      </c>
      <c r="O247" s="116"/>
      <c r="P247" s="116"/>
      <c r="Q247" s="116"/>
      <c r="R247" s="116"/>
      <c r="S247" s="116"/>
      <c r="T247" s="82">
        <f t="shared" si="391"/>
        <v>1451</v>
      </c>
      <c r="U247" s="117">
        <f t="shared" ref="U247:W247" si="507">IF(ISBLANK($A247),"",sum(AE247,AK247,AQ247,AW247,BC247,BI247,BO247,BU247,CA247,CG247,CM247,CS247,CY247,DE247,DK247,DQ247,DW247,EC247,EI247,EO247,EU247))</f>
        <v>4</v>
      </c>
      <c r="V247" s="117">
        <f t="shared" si="507"/>
        <v>0</v>
      </c>
      <c r="W247" s="117">
        <f t="shared" si="507"/>
        <v>0</v>
      </c>
      <c r="X247" s="118">
        <f t="shared" si="393"/>
        <v>4</v>
      </c>
      <c r="Y247" s="117">
        <f t="shared" ref="Y247:AA247" si="508">IF(ISBLANK($A247),"",sum(AH247,AN247,AT247,AZ247,BF247,BL247,BR247,BX247,CD247,CJ247,CP247,CV247,DB247,DH247,DN247,DT247,DZ247,EF247,EL247,ER247,EX247))</f>
        <v>0</v>
      </c>
      <c r="Z247" s="117">
        <f t="shared" si="508"/>
        <v>0</v>
      </c>
      <c r="AA247" s="117">
        <f t="shared" si="508"/>
        <v>0</v>
      </c>
      <c r="AB247" s="118">
        <f t="shared" si="395"/>
        <v>0</v>
      </c>
      <c r="AC247" s="119">
        <f t="shared" si="8"/>
        <v>0</v>
      </c>
      <c r="AD247" s="120" t="str">
        <f t="shared" si="426"/>
        <v>20+</v>
      </c>
      <c r="AE247" s="121">
        <v>3.0</v>
      </c>
      <c r="AF247" s="116"/>
      <c r="AG247" s="116"/>
      <c r="AH247" s="116"/>
      <c r="AI247" s="116"/>
      <c r="AJ247" s="116"/>
      <c r="AK247" s="121">
        <v>1.0</v>
      </c>
      <c r="AL247" s="116"/>
      <c r="AM247" s="116"/>
      <c r="AN247" s="116"/>
      <c r="AO247" s="116"/>
      <c r="AP247" s="116"/>
      <c r="AQ247" s="116"/>
      <c r="AR247" s="116"/>
      <c r="AS247" s="116"/>
      <c r="AT247" s="116"/>
      <c r="AU247" s="116"/>
      <c r="AV247" s="116"/>
      <c r="AW247" s="116"/>
      <c r="AX247" s="116"/>
      <c r="AY247" s="116"/>
      <c r="AZ247" s="116"/>
      <c r="BA247" s="116"/>
      <c r="BB247" s="116"/>
      <c r="BC247" s="116"/>
      <c r="BD247" s="116"/>
      <c r="BE247" s="116"/>
      <c r="BF247" s="116"/>
      <c r="BG247" s="116"/>
      <c r="BH247" s="116"/>
      <c r="BI247" s="116"/>
      <c r="BJ247" s="116"/>
      <c r="BK247" s="116"/>
      <c r="BL247" s="116"/>
      <c r="BM247" s="116"/>
      <c r="BN247" s="116"/>
      <c r="BO247" s="116"/>
      <c r="BP247" s="116"/>
      <c r="BQ247" s="116"/>
      <c r="BR247" s="116"/>
      <c r="BS247" s="116"/>
      <c r="BT247" s="116"/>
      <c r="BU247" s="116"/>
      <c r="BV247" s="116"/>
      <c r="BW247" s="116"/>
      <c r="BX247" s="116"/>
      <c r="BY247" s="116"/>
      <c r="BZ247" s="116"/>
      <c r="CA247" s="116"/>
      <c r="CB247" s="116"/>
      <c r="CC247" s="116"/>
      <c r="CD247" s="116"/>
      <c r="CE247" s="116"/>
      <c r="CF247" s="116"/>
      <c r="CG247" s="116"/>
      <c r="CH247" s="116"/>
      <c r="CI247" s="116"/>
      <c r="CJ247" s="116"/>
      <c r="CK247" s="116"/>
      <c r="CL247" s="116"/>
      <c r="CM247" s="116"/>
      <c r="CN247" s="116"/>
      <c r="CO247" s="116"/>
      <c r="CP247" s="116"/>
      <c r="CQ247" s="116"/>
      <c r="CR247" s="116"/>
      <c r="CS247" s="116"/>
      <c r="CT247" s="116"/>
      <c r="CU247" s="116"/>
      <c r="CV247" s="116"/>
      <c r="CW247" s="116"/>
      <c r="CX247" s="116"/>
      <c r="CY247" s="116"/>
      <c r="CZ247" s="116"/>
      <c r="DA247" s="116"/>
      <c r="DB247" s="116"/>
      <c r="DC247" s="116"/>
      <c r="DD247" s="116"/>
      <c r="DE247" s="116"/>
      <c r="DF247" s="116"/>
      <c r="DG247" s="116"/>
      <c r="DH247" s="116"/>
      <c r="DI247" s="116"/>
      <c r="DJ247" s="116"/>
      <c r="DK247" s="116"/>
      <c r="DL247" s="116"/>
      <c r="DM247" s="116"/>
      <c r="DN247" s="116"/>
      <c r="DO247" s="116"/>
      <c r="DP247" s="116"/>
      <c r="DQ247" s="116"/>
      <c r="DR247" s="116"/>
      <c r="DS247" s="116"/>
      <c r="DT247" s="116"/>
      <c r="DU247" s="116"/>
      <c r="DV247" s="116"/>
      <c r="DW247" s="116"/>
      <c r="DX247" s="116"/>
      <c r="DY247" s="116"/>
      <c r="DZ247" s="116"/>
      <c r="EA247" s="116"/>
      <c r="EB247" s="116"/>
      <c r="EC247" s="116"/>
      <c r="ED247" s="116"/>
      <c r="EE247" s="116"/>
      <c r="EF247" s="116"/>
      <c r="EG247" s="116"/>
      <c r="EH247" s="116"/>
      <c r="EI247" s="116"/>
      <c r="EJ247" s="116"/>
      <c r="EK247" s="116"/>
      <c r="EL247" s="116"/>
      <c r="EM247" s="116"/>
      <c r="EN247" s="116"/>
      <c r="EO247" s="116"/>
      <c r="EP247" s="116"/>
      <c r="EQ247" s="116"/>
      <c r="ER247" s="116"/>
      <c r="ES247" s="116"/>
      <c r="ET247" s="116"/>
      <c r="EU247" s="76"/>
      <c r="EV247" s="76"/>
      <c r="EW247" s="76"/>
      <c r="EX247" s="76"/>
      <c r="EY247" s="76"/>
      <c r="EZ247" s="76"/>
      <c r="FA247" s="124" t="s">
        <v>1222</v>
      </c>
      <c r="FB247" s="124"/>
      <c r="FC247" s="124"/>
      <c r="FD247" s="124"/>
    </row>
    <row r="248">
      <c r="A248" s="112" t="s">
        <v>1223</v>
      </c>
      <c r="B248" s="113" t="s">
        <v>1224</v>
      </c>
      <c r="C248" s="114" t="s">
        <v>8</v>
      </c>
      <c r="D248" s="113" t="s">
        <v>10</v>
      </c>
      <c r="E248" s="113" t="s">
        <v>12</v>
      </c>
      <c r="F248" s="113" t="s">
        <v>283</v>
      </c>
      <c r="G248" s="113" t="s">
        <v>1225</v>
      </c>
      <c r="H248" s="113" t="s">
        <v>1088</v>
      </c>
      <c r="I248" s="113" t="s">
        <v>23</v>
      </c>
      <c r="J248" s="113" t="s">
        <v>14</v>
      </c>
      <c r="K248" s="113" t="s">
        <v>1144</v>
      </c>
      <c r="L248" s="113" t="s">
        <v>1062</v>
      </c>
      <c r="M248" s="113" t="s">
        <v>110</v>
      </c>
      <c r="N248" s="115">
        <v>42065.0</v>
      </c>
      <c r="O248" s="115">
        <v>42065.0</v>
      </c>
      <c r="P248" s="116"/>
      <c r="Q248" s="116"/>
      <c r="R248" s="116"/>
      <c r="S248" s="116"/>
      <c r="T248" s="92">
        <f t="shared" si="391"/>
        <v>1458</v>
      </c>
      <c r="U248" s="125">
        <f t="shared" ref="U248:W248" si="509">IF(ISBLANK($A248),"",sum(AE248,AK248,AQ248,AW248,BC248,BI248,BO248,BU248,CA248,CG248,CM248,CS248,CY248,DE248,DK248,DQ248,DW248,EC248,EI248,EO248,EU248))</f>
        <v>13</v>
      </c>
      <c r="V248" s="125">
        <f t="shared" si="509"/>
        <v>1</v>
      </c>
      <c r="W248" s="125">
        <f t="shared" si="509"/>
        <v>0</v>
      </c>
      <c r="X248" s="126">
        <f t="shared" si="393"/>
        <v>14</v>
      </c>
      <c r="Y248" s="125">
        <f t="shared" ref="Y248:AA248" si="510">IF(ISBLANK($A248),"",sum(AH248,AN248,AT248,AZ248,BF248,BL248,BR248,BX248,CD248,CJ248,CP248,CV248,DB248,DH248,DN248,DT248,DZ248,EF248,EL248,ER248,EX248))</f>
        <v>8</v>
      </c>
      <c r="Z248" s="125">
        <f t="shared" si="510"/>
        <v>2</v>
      </c>
      <c r="AA248" s="125">
        <f t="shared" si="510"/>
        <v>1</v>
      </c>
      <c r="AB248" s="126">
        <f t="shared" si="395"/>
        <v>11</v>
      </c>
      <c r="AC248" s="123">
        <f t="shared" si="8"/>
        <v>0.5714285714</v>
      </c>
      <c r="AD248" s="120" t="str">
        <f t="shared" si="426"/>
        <v>20+</v>
      </c>
      <c r="AE248" s="116"/>
      <c r="AF248" s="116"/>
      <c r="AG248" s="116"/>
      <c r="AH248" s="116"/>
      <c r="AI248" s="116"/>
      <c r="AJ248" s="116"/>
      <c r="AK248" s="116"/>
      <c r="AL248" s="116"/>
      <c r="AM248" s="116"/>
      <c r="AN248" s="116"/>
      <c r="AO248" s="116"/>
      <c r="AP248" s="116"/>
      <c r="AQ248" s="121">
        <v>3.0</v>
      </c>
      <c r="AR248" s="116"/>
      <c r="AS248" s="116"/>
      <c r="AT248" s="116"/>
      <c r="AU248" s="116"/>
      <c r="AV248" s="116"/>
      <c r="AW248" s="116"/>
      <c r="AX248" s="116"/>
      <c r="AY248" s="116"/>
      <c r="AZ248" s="121">
        <v>1.0</v>
      </c>
      <c r="BA248" s="116"/>
      <c r="BB248" s="116"/>
      <c r="BC248" s="121">
        <v>2.0</v>
      </c>
      <c r="BD248" s="116"/>
      <c r="BE248" s="116"/>
      <c r="BF248" s="121">
        <v>2.0</v>
      </c>
      <c r="BG248" s="116"/>
      <c r="BH248" s="116"/>
      <c r="BI248" s="116"/>
      <c r="BJ248" s="116"/>
      <c r="BK248" s="116"/>
      <c r="BL248" s="116"/>
      <c r="BM248" s="116"/>
      <c r="BN248" s="116"/>
      <c r="BO248" s="116"/>
      <c r="BP248" s="116"/>
      <c r="BQ248" s="116"/>
      <c r="BR248" s="116"/>
      <c r="BS248" s="116"/>
      <c r="BT248" s="116"/>
      <c r="BU248" s="121">
        <v>1.0</v>
      </c>
      <c r="BV248" s="121">
        <v>1.0</v>
      </c>
      <c r="BW248" s="116"/>
      <c r="BX248" s="121">
        <v>1.0</v>
      </c>
      <c r="BY248" s="116"/>
      <c r="BZ248" s="116"/>
      <c r="CA248" s="116"/>
      <c r="CB248" s="116"/>
      <c r="CC248" s="116"/>
      <c r="CD248" s="121">
        <v>1.0</v>
      </c>
      <c r="CE248" s="116"/>
      <c r="CF248" s="116"/>
      <c r="CG248" s="116"/>
      <c r="CH248" s="116"/>
      <c r="CI248" s="116"/>
      <c r="CJ248" s="116"/>
      <c r="CK248" s="116"/>
      <c r="CL248" s="116"/>
      <c r="CM248" s="116"/>
      <c r="CN248" s="116"/>
      <c r="CO248" s="116"/>
      <c r="CP248" s="116"/>
      <c r="CQ248" s="121">
        <v>1.0</v>
      </c>
      <c r="CR248" s="116"/>
      <c r="CS248" s="116"/>
      <c r="CT248" s="116"/>
      <c r="CU248" s="116"/>
      <c r="CV248" s="116"/>
      <c r="CW248" s="116"/>
      <c r="CX248" s="116"/>
      <c r="CY248" s="116"/>
      <c r="CZ248" s="116"/>
      <c r="DA248" s="116"/>
      <c r="DB248" s="116"/>
      <c r="DC248" s="116"/>
      <c r="DD248" s="116"/>
      <c r="DE248" s="121">
        <v>2.0</v>
      </c>
      <c r="DF248" s="116"/>
      <c r="DG248" s="116"/>
      <c r="DH248" s="121">
        <v>1.0</v>
      </c>
      <c r="DI248" s="121">
        <v>1.0</v>
      </c>
      <c r="DJ248" s="116"/>
      <c r="DK248" s="121">
        <v>1.0</v>
      </c>
      <c r="DL248" s="116"/>
      <c r="DM248" s="116"/>
      <c r="DN248" s="116"/>
      <c r="DO248" s="116"/>
      <c r="DP248" s="121">
        <v>1.0</v>
      </c>
      <c r="DQ248" s="116"/>
      <c r="DR248" s="116"/>
      <c r="DS248" s="116"/>
      <c r="DT248" s="116"/>
      <c r="DU248" s="116"/>
      <c r="DV248" s="116"/>
      <c r="DW248" s="116"/>
      <c r="DX248" s="116"/>
      <c r="DY248" s="116"/>
      <c r="DZ248" s="116"/>
      <c r="EA248" s="116"/>
      <c r="EB248" s="116"/>
      <c r="EC248" s="116"/>
      <c r="ED248" s="116"/>
      <c r="EE248" s="116"/>
      <c r="EF248" s="121">
        <v>1.0</v>
      </c>
      <c r="EG248" s="116"/>
      <c r="EH248" s="116"/>
      <c r="EI248" s="121">
        <v>1.0</v>
      </c>
      <c r="EJ248" s="116"/>
      <c r="EK248" s="116"/>
      <c r="EL248" s="121">
        <v>1.0</v>
      </c>
      <c r="EM248" s="116"/>
      <c r="EN248" s="116"/>
      <c r="EO248" s="116"/>
      <c r="EP248" s="116"/>
      <c r="EQ248" s="116"/>
      <c r="ER248" s="116"/>
      <c r="ES248" s="116"/>
      <c r="ET248" s="116"/>
      <c r="EU248" s="91">
        <v>3.0</v>
      </c>
      <c r="EV248" s="76"/>
      <c r="EW248" s="76"/>
      <c r="EX248" s="76"/>
      <c r="EY248" s="76"/>
      <c r="EZ248" s="76"/>
      <c r="FA248" s="113" t="s">
        <v>1226</v>
      </c>
      <c r="FB248" s="113"/>
      <c r="FC248" s="113"/>
      <c r="FD248" s="113"/>
    </row>
    <row r="249">
      <c r="A249" s="112" t="s">
        <v>1227</v>
      </c>
      <c r="B249" s="113" t="s">
        <v>1228</v>
      </c>
      <c r="C249" s="114" t="s">
        <v>8</v>
      </c>
      <c r="D249" s="113" t="s">
        <v>10</v>
      </c>
      <c r="E249" s="113" t="s">
        <v>12</v>
      </c>
      <c r="F249" s="113" t="s">
        <v>283</v>
      </c>
      <c r="G249" s="113" t="s">
        <v>1190</v>
      </c>
      <c r="H249" s="113" t="s">
        <v>1088</v>
      </c>
      <c r="I249" s="113" t="s">
        <v>23</v>
      </c>
      <c r="J249" s="113" t="s">
        <v>14</v>
      </c>
      <c r="K249" s="113" t="s">
        <v>1144</v>
      </c>
      <c r="L249" s="113" t="s">
        <v>1062</v>
      </c>
      <c r="M249" s="113" t="s">
        <v>110</v>
      </c>
      <c r="N249" s="115">
        <v>42059.0</v>
      </c>
      <c r="O249" s="115">
        <v>42059.0</v>
      </c>
      <c r="P249" s="116"/>
      <c r="Q249" s="116"/>
      <c r="R249" s="116"/>
      <c r="S249" s="122">
        <v>1.0</v>
      </c>
      <c r="T249" s="82">
        <f t="shared" si="391"/>
        <v>1464</v>
      </c>
      <c r="U249" s="117">
        <f t="shared" ref="U249:W249" si="511">IF(ISBLANK($A249),"",sum(AE249,AK249,AQ249,AW249,BC249,BI249,BO249,BU249,CA249,CG249,CM249,CS249,CY249,DE249,DK249,DQ249,DW249,EC249,EI249,EO249,EU249))</f>
        <v>3</v>
      </c>
      <c r="V249" s="117">
        <f t="shared" si="511"/>
        <v>8</v>
      </c>
      <c r="W249" s="117">
        <f t="shared" si="511"/>
        <v>0</v>
      </c>
      <c r="X249" s="118">
        <f t="shared" si="393"/>
        <v>11</v>
      </c>
      <c r="Y249" s="117">
        <f t="shared" ref="Y249:AA249" si="512">IF(ISBLANK($A249),"",sum(AH249,AN249,AT249,AZ249,BF249,BL249,BR249,BX249,CD249,CJ249,CP249,CV249,DB249,DH249,DN249,DT249,DZ249,EF249,EL249,ER249,EX249))</f>
        <v>7</v>
      </c>
      <c r="Z249" s="117">
        <f t="shared" si="512"/>
        <v>2</v>
      </c>
      <c r="AA249" s="117">
        <f t="shared" si="512"/>
        <v>0</v>
      </c>
      <c r="AB249" s="118">
        <f t="shared" si="395"/>
        <v>9</v>
      </c>
      <c r="AC249" s="119">
        <f t="shared" si="8"/>
        <v>0.6363636364</v>
      </c>
      <c r="AD249" s="73" t="str">
        <f t="shared" si="426"/>
        <v>20+</v>
      </c>
      <c r="AE249" s="116"/>
      <c r="AF249" s="116"/>
      <c r="AG249" s="116"/>
      <c r="AH249" s="116"/>
      <c r="AI249" s="116"/>
      <c r="AJ249" s="116"/>
      <c r="AK249" s="121">
        <v>1.0</v>
      </c>
      <c r="AL249" s="116"/>
      <c r="AM249" s="116"/>
      <c r="AN249" s="116"/>
      <c r="AO249" s="116"/>
      <c r="AP249" s="116"/>
      <c r="AQ249" s="116"/>
      <c r="AR249" s="116"/>
      <c r="AS249" s="116"/>
      <c r="AT249" s="121">
        <v>1.0</v>
      </c>
      <c r="AU249" s="116"/>
      <c r="AV249" s="116"/>
      <c r="AW249" s="116"/>
      <c r="AX249" s="121">
        <v>1.0</v>
      </c>
      <c r="AY249" s="116"/>
      <c r="AZ249" s="116"/>
      <c r="BA249" s="116"/>
      <c r="BB249" s="116"/>
      <c r="BC249" s="121">
        <v>1.0</v>
      </c>
      <c r="BD249" s="121">
        <v>1.0</v>
      </c>
      <c r="BE249" s="116"/>
      <c r="BF249" s="121">
        <v>1.0</v>
      </c>
      <c r="BG249" s="116"/>
      <c r="BH249" s="116"/>
      <c r="BI249" s="116"/>
      <c r="BJ249" s="121">
        <v>1.0</v>
      </c>
      <c r="BK249" s="116"/>
      <c r="BL249" s="121">
        <v>1.0</v>
      </c>
      <c r="BM249" s="121">
        <v>1.0</v>
      </c>
      <c r="BN249" s="116"/>
      <c r="BO249" s="116"/>
      <c r="BP249" s="116"/>
      <c r="BQ249" s="116"/>
      <c r="BR249" s="116"/>
      <c r="BS249" s="116"/>
      <c r="BT249" s="116"/>
      <c r="BU249" s="116"/>
      <c r="BV249" s="121">
        <v>2.0</v>
      </c>
      <c r="BW249" s="116"/>
      <c r="BX249" s="121">
        <v>1.0</v>
      </c>
      <c r="BY249" s="116"/>
      <c r="BZ249" s="116"/>
      <c r="CA249" s="116"/>
      <c r="CB249" s="121">
        <v>3.0</v>
      </c>
      <c r="CC249" s="116"/>
      <c r="CD249" s="121">
        <v>1.0</v>
      </c>
      <c r="CE249" s="121">
        <v>1.0</v>
      </c>
      <c r="CF249" s="116"/>
      <c r="CG249" s="121">
        <v>1.0</v>
      </c>
      <c r="CH249" s="116"/>
      <c r="CI249" s="116"/>
      <c r="CJ249" s="121">
        <v>2.0</v>
      </c>
      <c r="CK249" s="116"/>
      <c r="CL249" s="116"/>
      <c r="CM249" s="116"/>
      <c r="CN249" s="116"/>
      <c r="CO249" s="116"/>
      <c r="CP249" s="116"/>
      <c r="CQ249" s="116"/>
      <c r="CR249" s="116"/>
      <c r="CS249" s="116"/>
      <c r="CT249" s="116"/>
      <c r="CU249" s="116"/>
      <c r="CV249" s="116"/>
      <c r="CW249" s="116"/>
      <c r="CX249" s="116"/>
      <c r="CY249" s="116"/>
      <c r="CZ249" s="116"/>
      <c r="DA249" s="116"/>
      <c r="DB249" s="116"/>
      <c r="DC249" s="116"/>
      <c r="DD249" s="116"/>
      <c r="DE249" s="116"/>
      <c r="DF249" s="116"/>
      <c r="DG249" s="116"/>
      <c r="DH249" s="116"/>
      <c r="DI249" s="116"/>
      <c r="DJ249" s="116"/>
      <c r="DK249" s="116"/>
      <c r="DL249" s="116"/>
      <c r="DM249" s="116"/>
      <c r="DN249" s="116"/>
      <c r="DO249" s="116"/>
      <c r="DP249" s="116"/>
      <c r="DQ249" s="116"/>
      <c r="DR249" s="116"/>
      <c r="DS249" s="116"/>
      <c r="DT249" s="116"/>
      <c r="DU249" s="116"/>
      <c r="DV249" s="116"/>
      <c r="DW249" s="116"/>
      <c r="DX249" s="116"/>
      <c r="DY249" s="116"/>
      <c r="DZ249" s="116"/>
      <c r="EA249" s="116"/>
      <c r="EB249" s="116"/>
      <c r="EC249" s="116"/>
      <c r="ED249" s="116"/>
      <c r="EE249" s="116"/>
      <c r="EF249" s="116"/>
      <c r="EG249" s="116"/>
      <c r="EH249" s="116"/>
      <c r="EI249" s="116"/>
      <c r="EJ249" s="116"/>
      <c r="EK249" s="116"/>
      <c r="EL249" s="116"/>
      <c r="EM249" s="116"/>
      <c r="EN249" s="116"/>
      <c r="EO249" s="116"/>
      <c r="EP249" s="116"/>
      <c r="EQ249" s="116"/>
      <c r="ER249" s="116"/>
      <c r="ES249" s="116"/>
      <c r="ET249" s="116"/>
      <c r="EU249" s="76"/>
      <c r="EV249" s="76"/>
      <c r="EW249" s="76"/>
      <c r="EX249" s="76"/>
      <c r="EY249" s="76"/>
      <c r="EZ249" s="76"/>
      <c r="FA249" s="113" t="s">
        <v>1229</v>
      </c>
      <c r="FB249" s="113"/>
      <c r="FC249" s="113"/>
      <c r="FD249" s="113"/>
    </row>
    <row r="250">
      <c r="A250" s="112" t="s">
        <v>1230</v>
      </c>
      <c r="B250" s="113" t="s">
        <v>1137</v>
      </c>
      <c r="C250" s="114" t="s">
        <v>8</v>
      </c>
      <c r="D250" s="113" t="s">
        <v>10</v>
      </c>
      <c r="E250" s="113" t="s">
        <v>12</v>
      </c>
      <c r="F250" s="113" t="s">
        <v>277</v>
      </c>
      <c r="G250" s="113" t="s">
        <v>1231</v>
      </c>
      <c r="H250" s="113" t="s">
        <v>1061</v>
      </c>
      <c r="I250" s="113" t="s">
        <v>23</v>
      </c>
      <c r="J250" s="113" t="s">
        <v>14</v>
      </c>
      <c r="K250" s="113" t="s">
        <v>1144</v>
      </c>
      <c r="L250" s="113" t="s">
        <v>1062</v>
      </c>
      <c r="M250" s="113" t="s">
        <v>110</v>
      </c>
      <c r="N250" s="115">
        <v>42058.0</v>
      </c>
      <c r="O250" s="115">
        <v>41693.0</v>
      </c>
      <c r="P250" s="116"/>
      <c r="Q250" s="116"/>
      <c r="R250" s="116"/>
      <c r="S250" s="122">
        <v>1.0</v>
      </c>
      <c r="T250" s="82">
        <f t="shared" si="391"/>
        <v>1465</v>
      </c>
      <c r="U250" s="117">
        <f t="shared" ref="U250:W250" si="513">IF(ISBLANK($A250),"",sum(AE250,AK250,AQ250,AW250,BC250,BI250,BO250,BU250,CA250,CG250,CM250,CS250,CY250,DE250,DK250,DQ250,DW250,EC250,EI250,EO250,EU250))</f>
        <v>3</v>
      </c>
      <c r="V250" s="117">
        <f t="shared" si="513"/>
        <v>1</v>
      </c>
      <c r="W250" s="117">
        <f t="shared" si="513"/>
        <v>0</v>
      </c>
      <c r="X250" s="118">
        <f t="shared" si="393"/>
        <v>4</v>
      </c>
      <c r="Y250" s="117">
        <f t="shared" ref="Y250:AA250" si="514">IF(ISBLANK($A250),"",sum(AH250,AN250,AT250,AZ250,BF250,BL250,BR250,BX250,CD250,CJ250,CP250,CV250,DB250,DH250,DN250,DT250,DZ250,EF250,EL250,ER250,EX250))</f>
        <v>3</v>
      </c>
      <c r="Z250" s="117">
        <f t="shared" si="514"/>
        <v>2</v>
      </c>
      <c r="AA250" s="117">
        <f t="shared" si="514"/>
        <v>0</v>
      </c>
      <c r="AB250" s="118">
        <f t="shared" si="395"/>
        <v>5</v>
      </c>
      <c r="AC250" s="119">
        <f t="shared" si="8"/>
        <v>0.75</v>
      </c>
      <c r="AD250" s="73" t="str">
        <f t="shared" si="426"/>
        <v>20+</v>
      </c>
      <c r="AE250" s="121">
        <v>3.0</v>
      </c>
      <c r="AF250" s="116"/>
      <c r="AG250" s="116"/>
      <c r="AH250" s="121">
        <v>3.0</v>
      </c>
      <c r="AI250" s="121">
        <v>1.0</v>
      </c>
      <c r="AJ250" s="116"/>
      <c r="AK250" s="116"/>
      <c r="AL250" s="116"/>
      <c r="AM250" s="116"/>
      <c r="AN250" s="116"/>
      <c r="AO250" s="116"/>
      <c r="AP250" s="116"/>
      <c r="AQ250" s="116"/>
      <c r="AR250" s="116"/>
      <c r="AS250" s="116"/>
      <c r="AT250" s="116"/>
      <c r="AU250" s="121">
        <v>1.0</v>
      </c>
      <c r="AV250" s="116"/>
      <c r="AW250" s="116"/>
      <c r="AX250" s="116"/>
      <c r="AY250" s="116"/>
      <c r="AZ250" s="116"/>
      <c r="BA250" s="116"/>
      <c r="BB250" s="116"/>
      <c r="BC250" s="116"/>
      <c r="BD250" s="116"/>
      <c r="BE250" s="116"/>
      <c r="BF250" s="116"/>
      <c r="BG250" s="116"/>
      <c r="BH250" s="116"/>
      <c r="BI250" s="116"/>
      <c r="BJ250" s="116"/>
      <c r="BK250" s="116"/>
      <c r="BL250" s="116"/>
      <c r="BM250" s="116"/>
      <c r="BN250" s="116"/>
      <c r="BO250" s="116"/>
      <c r="BP250" s="116"/>
      <c r="BQ250" s="116"/>
      <c r="BR250" s="116"/>
      <c r="BS250" s="116"/>
      <c r="BT250" s="116"/>
      <c r="BU250" s="116"/>
      <c r="BV250" s="116"/>
      <c r="BW250" s="116"/>
      <c r="BX250" s="116"/>
      <c r="BY250" s="116"/>
      <c r="BZ250" s="116"/>
      <c r="CA250" s="116"/>
      <c r="CB250" s="116"/>
      <c r="CC250" s="116"/>
      <c r="CD250" s="116"/>
      <c r="CE250" s="116"/>
      <c r="CF250" s="116"/>
      <c r="CG250" s="116"/>
      <c r="CH250" s="116"/>
      <c r="CI250" s="116"/>
      <c r="CJ250" s="116"/>
      <c r="CK250" s="116"/>
      <c r="CL250" s="116"/>
      <c r="CM250" s="116"/>
      <c r="CN250" s="116"/>
      <c r="CO250" s="116"/>
      <c r="CP250" s="116"/>
      <c r="CQ250" s="116"/>
      <c r="CR250" s="116"/>
      <c r="CS250" s="116"/>
      <c r="CT250" s="121">
        <v>1.0</v>
      </c>
      <c r="CU250" s="116"/>
      <c r="CV250" s="116"/>
      <c r="CW250" s="116"/>
      <c r="CX250" s="116"/>
      <c r="CY250" s="116"/>
      <c r="CZ250" s="116"/>
      <c r="DA250" s="116"/>
      <c r="DB250" s="116"/>
      <c r="DC250" s="116"/>
      <c r="DD250" s="116"/>
      <c r="DE250" s="116"/>
      <c r="DF250" s="116"/>
      <c r="DG250" s="116"/>
      <c r="DH250" s="116"/>
      <c r="DI250" s="116"/>
      <c r="DJ250" s="116"/>
      <c r="DK250" s="116"/>
      <c r="DL250" s="116"/>
      <c r="DM250" s="116"/>
      <c r="DN250" s="116"/>
      <c r="DO250" s="116"/>
      <c r="DP250" s="116"/>
      <c r="DQ250" s="116"/>
      <c r="DR250" s="116"/>
      <c r="DS250" s="116"/>
      <c r="DT250" s="116"/>
      <c r="DU250" s="116"/>
      <c r="DV250" s="116"/>
      <c r="DW250" s="116"/>
      <c r="DX250" s="116"/>
      <c r="DY250" s="116"/>
      <c r="DZ250" s="116"/>
      <c r="EA250" s="116"/>
      <c r="EB250" s="116"/>
      <c r="EC250" s="116"/>
      <c r="ED250" s="116"/>
      <c r="EE250" s="116"/>
      <c r="EF250" s="116"/>
      <c r="EG250" s="116"/>
      <c r="EH250" s="116"/>
      <c r="EI250" s="116"/>
      <c r="EJ250" s="116"/>
      <c r="EK250" s="116"/>
      <c r="EL250" s="116"/>
      <c r="EM250" s="116"/>
      <c r="EN250" s="116"/>
      <c r="EO250" s="116"/>
      <c r="EP250" s="116"/>
      <c r="EQ250" s="116"/>
      <c r="ER250" s="116"/>
      <c r="ES250" s="116"/>
      <c r="ET250" s="116"/>
      <c r="EU250" s="76"/>
      <c r="EV250" s="76"/>
      <c r="EW250" s="76"/>
      <c r="EX250" s="76"/>
      <c r="EY250" s="76"/>
      <c r="EZ250" s="76"/>
      <c r="FA250" s="113" t="s">
        <v>1232</v>
      </c>
      <c r="FB250" s="113"/>
      <c r="FC250" s="113"/>
      <c r="FD250" s="113"/>
    </row>
    <row r="251">
      <c r="A251" s="112" t="s">
        <v>1233</v>
      </c>
      <c r="B251" s="113" t="s">
        <v>1137</v>
      </c>
      <c r="C251" s="114" t="s">
        <v>8</v>
      </c>
      <c r="D251" s="113" t="s">
        <v>10</v>
      </c>
      <c r="E251" s="113" t="s">
        <v>12</v>
      </c>
      <c r="F251" s="113" t="s">
        <v>283</v>
      </c>
      <c r="G251" s="113" t="s">
        <v>1234</v>
      </c>
      <c r="H251" s="113" t="s">
        <v>1088</v>
      </c>
      <c r="I251" s="113" t="s">
        <v>23</v>
      </c>
      <c r="J251" s="113" t="s">
        <v>14</v>
      </c>
      <c r="K251" s="113" t="s">
        <v>1144</v>
      </c>
      <c r="L251" s="113" t="s">
        <v>1062</v>
      </c>
      <c r="M251" s="113" t="s">
        <v>110</v>
      </c>
      <c r="N251" s="115">
        <v>42038.0</v>
      </c>
      <c r="O251" s="115">
        <v>42038.0</v>
      </c>
      <c r="P251" s="116"/>
      <c r="Q251" s="116"/>
      <c r="R251" s="116"/>
      <c r="S251" s="122">
        <v>1.0</v>
      </c>
      <c r="T251" s="82">
        <f t="shared" si="391"/>
        <v>1485</v>
      </c>
      <c r="U251" s="125">
        <f t="shared" ref="U251:W251" si="515">IF(ISBLANK($A251),"",sum(AE251,AK251,AQ251,AW251,BC251,BI251,BO251,BU251,CA251,CG251,CM251,CS251,CY251,DE251,DK251,DQ251,DW251,EC251,EI251,EO251,EU251))</f>
        <v>10</v>
      </c>
      <c r="V251" s="125">
        <f t="shared" si="515"/>
        <v>2</v>
      </c>
      <c r="W251" s="125">
        <f t="shared" si="515"/>
        <v>0</v>
      </c>
      <c r="X251" s="126">
        <f t="shared" si="393"/>
        <v>12</v>
      </c>
      <c r="Y251" s="125">
        <f t="shared" ref="Y251:AA251" si="516">IF(ISBLANK($A251),"",sum(AH251,AN251,AT251,AZ251,BF251,BL251,BR251,BX251,CD251,CJ251,CP251,CV251,DB251,DH251,DN251,DT251,DZ251,EF251,EL251,ER251,EX251))</f>
        <v>12</v>
      </c>
      <c r="Z251" s="125">
        <f t="shared" si="516"/>
        <v>10</v>
      </c>
      <c r="AA251" s="125">
        <f t="shared" si="516"/>
        <v>0</v>
      </c>
      <c r="AB251" s="126">
        <f t="shared" si="395"/>
        <v>22</v>
      </c>
      <c r="AC251" s="123">
        <f t="shared" si="8"/>
        <v>1</v>
      </c>
      <c r="AD251" s="73" t="str">
        <f t="shared" si="426"/>
        <v>20+</v>
      </c>
      <c r="AE251" s="116"/>
      <c r="AF251" s="116"/>
      <c r="AG251" s="116"/>
      <c r="AH251" s="116"/>
      <c r="AI251" s="116"/>
      <c r="AJ251" s="116"/>
      <c r="AK251" s="116"/>
      <c r="AL251" s="116"/>
      <c r="AM251" s="116"/>
      <c r="AN251" s="116"/>
      <c r="AO251" s="116"/>
      <c r="AP251" s="116"/>
      <c r="AQ251" s="121">
        <v>1.0</v>
      </c>
      <c r="AR251" s="121">
        <v>1.0</v>
      </c>
      <c r="AS251" s="116"/>
      <c r="AT251" s="116"/>
      <c r="AU251" s="116"/>
      <c r="AV251" s="116"/>
      <c r="AW251" s="116"/>
      <c r="AX251" s="116"/>
      <c r="AY251" s="116"/>
      <c r="AZ251" s="121">
        <v>2.0</v>
      </c>
      <c r="BA251" s="116"/>
      <c r="BB251" s="116"/>
      <c r="BC251" s="121">
        <v>1.0</v>
      </c>
      <c r="BD251" s="116"/>
      <c r="BE251" s="116"/>
      <c r="BF251" s="121">
        <v>1.0</v>
      </c>
      <c r="BG251" s="121">
        <v>2.0</v>
      </c>
      <c r="BH251" s="116"/>
      <c r="BI251" s="116"/>
      <c r="BJ251" s="116"/>
      <c r="BK251" s="116"/>
      <c r="BL251" s="116"/>
      <c r="BM251" s="116"/>
      <c r="BN251" s="116"/>
      <c r="BO251" s="121">
        <v>1.0</v>
      </c>
      <c r="BP251" s="116"/>
      <c r="BQ251" s="116"/>
      <c r="BR251" s="121">
        <v>1.0</v>
      </c>
      <c r="BS251" s="121">
        <v>1.0</v>
      </c>
      <c r="BT251" s="116"/>
      <c r="BU251" s="116"/>
      <c r="BV251" s="116"/>
      <c r="BW251" s="116"/>
      <c r="BX251" s="116"/>
      <c r="BY251" s="116"/>
      <c r="BZ251" s="116"/>
      <c r="CA251" s="116"/>
      <c r="CB251" s="116"/>
      <c r="CC251" s="116"/>
      <c r="CD251" s="116"/>
      <c r="CE251" s="116"/>
      <c r="CF251" s="116"/>
      <c r="CG251" s="116"/>
      <c r="CH251" s="116"/>
      <c r="CI251" s="116"/>
      <c r="CJ251" s="116"/>
      <c r="CK251" s="116"/>
      <c r="CL251" s="116"/>
      <c r="CM251" s="116"/>
      <c r="CN251" s="116"/>
      <c r="CO251" s="116"/>
      <c r="CP251" s="116"/>
      <c r="CQ251" s="116"/>
      <c r="CR251" s="116"/>
      <c r="CS251" s="121">
        <v>1.0</v>
      </c>
      <c r="CT251" s="116"/>
      <c r="CU251" s="116"/>
      <c r="CV251" s="121">
        <v>1.0</v>
      </c>
      <c r="CW251" s="121">
        <v>1.0</v>
      </c>
      <c r="CX251" s="116"/>
      <c r="CY251" s="116"/>
      <c r="CZ251" s="116"/>
      <c r="DA251" s="116"/>
      <c r="DB251" s="116"/>
      <c r="DC251" s="121">
        <v>1.0</v>
      </c>
      <c r="DD251" s="116"/>
      <c r="DE251" s="116"/>
      <c r="DF251" s="116"/>
      <c r="DG251" s="116"/>
      <c r="DH251" s="116"/>
      <c r="DI251" s="116"/>
      <c r="DJ251" s="116"/>
      <c r="DK251" s="116"/>
      <c r="DL251" s="121">
        <v>1.0</v>
      </c>
      <c r="DM251" s="116"/>
      <c r="DN251" s="121">
        <v>1.0</v>
      </c>
      <c r="DO251" s="116"/>
      <c r="DP251" s="116"/>
      <c r="DQ251" s="116"/>
      <c r="DR251" s="116"/>
      <c r="DS251" s="116"/>
      <c r="DT251" s="116"/>
      <c r="DU251" s="116"/>
      <c r="DV251" s="116"/>
      <c r="DW251" s="121">
        <v>1.0</v>
      </c>
      <c r="DX251" s="116"/>
      <c r="DY251" s="116"/>
      <c r="DZ251" s="121">
        <v>1.0</v>
      </c>
      <c r="EA251" s="116"/>
      <c r="EB251" s="116"/>
      <c r="EC251" s="121">
        <v>1.0</v>
      </c>
      <c r="ED251" s="116"/>
      <c r="EE251" s="116"/>
      <c r="EF251" s="121">
        <v>1.0</v>
      </c>
      <c r="EG251" s="121">
        <v>1.0</v>
      </c>
      <c r="EH251" s="116"/>
      <c r="EI251" s="121">
        <v>2.0</v>
      </c>
      <c r="EJ251" s="116"/>
      <c r="EK251" s="116"/>
      <c r="EL251" s="121">
        <v>1.0</v>
      </c>
      <c r="EM251" s="121">
        <v>1.0</v>
      </c>
      <c r="EN251" s="116"/>
      <c r="EO251" s="116"/>
      <c r="EP251" s="116"/>
      <c r="EQ251" s="116"/>
      <c r="ER251" s="121">
        <v>1.0</v>
      </c>
      <c r="ES251" s="121">
        <v>1.0</v>
      </c>
      <c r="ET251" s="116"/>
      <c r="EU251" s="91">
        <v>2.0</v>
      </c>
      <c r="EV251" s="76"/>
      <c r="EW251" s="76"/>
      <c r="EX251" s="91">
        <v>2.0</v>
      </c>
      <c r="EY251" s="91">
        <v>2.0</v>
      </c>
      <c r="EZ251" s="76"/>
      <c r="FA251" s="113" t="s">
        <v>1235</v>
      </c>
      <c r="FB251" s="113"/>
      <c r="FC251" s="113"/>
      <c r="FD251" s="113"/>
    </row>
    <row r="252">
      <c r="A252" s="112" t="s">
        <v>1236</v>
      </c>
      <c r="B252" s="113" t="s">
        <v>1237</v>
      </c>
      <c r="C252" s="114" t="s">
        <v>8</v>
      </c>
      <c r="D252" s="113" t="s">
        <v>10</v>
      </c>
      <c r="E252" s="113" t="s">
        <v>30</v>
      </c>
      <c r="F252" s="113" t="s">
        <v>277</v>
      </c>
      <c r="G252" s="113" t="s">
        <v>1238</v>
      </c>
      <c r="H252" s="113" t="s">
        <v>1075</v>
      </c>
      <c r="I252" s="113" t="s">
        <v>23</v>
      </c>
      <c r="J252" s="113" t="s">
        <v>14</v>
      </c>
      <c r="K252" s="113" t="s">
        <v>1144</v>
      </c>
      <c r="L252" s="113" t="s">
        <v>1239</v>
      </c>
      <c r="M252" s="113" t="s">
        <v>1240</v>
      </c>
      <c r="N252" s="115">
        <v>41941.0</v>
      </c>
      <c r="O252" s="115">
        <v>41941.0</v>
      </c>
      <c r="P252" s="115">
        <v>41920.0</v>
      </c>
      <c r="Q252" s="127"/>
      <c r="R252" s="127"/>
      <c r="S252" s="116"/>
      <c r="T252" s="82">
        <f t="shared" si="391"/>
        <v>1582</v>
      </c>
      <c r="U252" s="125">
        <f t="shared" ref="U252:W252" si="517">IF(ISBLANK($A252),"",sum(AE252,AK252,AQ252,AW252,BC252,BI252,BO252,BU252,CA252,CG252,CM252,CS252,CY252,DE252,DK252,DQ252,DW252,EC252,EI252,EO252,EU252))</f>
        <v>0</v>
      </c>
      <c r="V252" s="125">
        <f t="shared" si="517"/>
        <v>0</v>
      </c>
      <c r="W252" s="125">
        <f t="shared" si="517"/>
        <v>0</v>
      </c>
      <c r="X252" s="126">
        <f t="shared" si="393"/>
        <v>0</v>
      </c>
      <c r="Y252" s="125">
        <f t="shared" ref="Y252:AA252" si="518">IF(ISBLANK($A252),"",sum(AH252,AN252,AT252,AZ252,BF252,BL252,BR252,BX252,CD252,CJ252,CP252,CV252,DB252,DH252,DN252,DT252,DZ252,EF252,EL252,ER252,EX252))</f>
        <v>0</v>
      </c>
      <c r="Z252" s="125">
        <f t="shared" si="518"/>
        <v>0</v>
      </c>
      <c r="AA252" s="125">
        <f t="shared" si="518"/>
        <v>0</v>
      </c>
      <c r="AB252" s="126">
        <f t="shared" si="395"/>
        <v>0</v>
      </c>
      <c r="AC252" s="128" t="str">
        <f t="shared" si="8"/>
        <v/>
      </c>
      <c r="AD252" s="73" t="str">
        <f t="shared" si="426"/>
        <v>20+</v>
      </c>
      <c r="AE252" s="116"/>
      <c r="AF252" s="116"/>
      <c r="AG252" s="116"/>
      <c r="AH252" s="116"/>
      <c r="AI252" s="116"/>
      <c r="AJ252" s="116"/>
      <c r="AK252" s="116"/>
      <c r="AL252" s="116"/>
      <c r="AM252" s="116"/>
      <c r="AN252" s="116"/>
      <c r="AO252" s="116"/>
      <c r="AP252" s="116"/>
      <c r="AQ252" s="116"/>
      <c r="AR252" s="116"/>
      <c r="AS252" s="116"/>
      <c r="AT252" s="116"/>
      <c r="AU252" s="116"/>
      <c r="AV252" s="116"/>
      <c r="AW252" s="116"/>
      <c r="AX252" s="116"/>
      <c r="AY252" s="116"/>
      <c r="AZ252" s="116"/>
      <c r="BA252" s="116"/>
      <c r="BB252" s="116"/>
      <c r="BC252" s="116"/>
      <c r="BD252" s="116"/>
      <c r="BE252" s="116"/>
      <c r="BF252" s="116"/>
      <c r="BG252" s="116"/>
      <c r="BH252" s="116"/>
      <c r="BI252" s="116"/>
      <c r="BJ252" s="116"/>
      <c r="BK252" s="116"/>
      <c r="BL252" s="116"/>
      <c r="BM252" s="116"/>
      <c r="BN252" s="116"/>
      <c r="BO252" s="116"/>
      <c r="BP252" s="116"/>
      <c r="BQ252" s="116"/>
      <c r="BR252" s="116"/>
      <c r="BS252" s="116"/>
      <c r="BT252" s="116"/>
      <c r="BU252" s="116"/>
      <c r="BV252" s="116"/>
      <c r="BW252" s="116"/>
      <c r="BX252" s="116"/>
      <c r="BY252" s="116"/>
      <c r="BZ252" s="116"/>
      <c r="CA252" s="116"/>
      <c r="CB252" s="116"/>
      <c r="CC252" s="116"/>
      <c r="CD252" s="116"/>
      <c r="CE252" s="116"/>
      <c r="CF252" s="116"/>
      <c r="CG252" s="116"/>
      <c r="CH252" s="116"/>
      <c r="CI252" s="116"/>
      <c r="CJ252" s="116"/>
      <c r="CK252" s="116"/>
      <c r="CL252" s="116"/>
      <c r="CM252" s="116"/>
      <c r="CN252" s="116"/>
      <c r="CO252" s="116"/>
      <c r="CP252" s="116"/>
      <c r="CQ252" s="116"/>
      <c r="CR252" s="116"/>
      <c r="CS252" s="116"/>
      <c r="CT252" s="116"/>
      <c r="CU252" s="116"/>
      <c r="CV252" s="116"/>
      <c r="CW252" s="116"/>
      <c r="CX252" s="116"/>
      <c r="CY252" s="116"/>
      <c r="CZ252" s="116"/>
      <c r="DA252" s="116"/>
      <c r="DB252" s="116"/>
      <c r="DC252" s="116"/>
      <c r="DD252" s="116"/>
      <c r="DE252" s="116"/>
      <c r="DF252" s="116"/>
      <c r="DG252" s="116"/>
      <c r="DH252" s="116"/>
      <c r="DI252" s="116"/>
      <c r="DJ252" s="116"/>
      <c r="DK252" s="116"/>
      <c r="DL252" s="116"/>
      <c r="DM252" s="116"/>
      <c r="DN252" s="116"/>
      <c r="DO252" s="116"/>
      <c r="DP252" s="116"/>
      <c r="DQ252" s="116"/>
      <c r="DR252" s="116"/>
      <c r="DS252" s="116"/>
      <c r="DT252" s="116"/>
      <c r="DU252" s="116"/>
      <c r="DV252" s="116"/>
      <c r="DW252" s="116"/>
      <c r="DX252" s="116"/>
      <c r="DY252" s="116"/>
      <c r="DZ252" s="116"/>
      <c r="EA252" s="116"/>
      <c r="EB252" s="116"/>
      <c r="EC252" s="116"/>
      <c r="ED252" s="116"/>
      <c r="EE252" s="116"/>
      <c r="EF252" s="116"/>
      <c r="EG252" s="116"/>
      <c r="EH252" s="116"/>
      <c r="EI252" s="116"/>
      <c r="EJ252" s="116"/>
      <c r="EK252" s="116"/>
      <c r="EL252" s="116"/>
      <c r="EM252" s="116"/>
      <c r="EN252" s="116"/>
      <c r="EO252" s="116"/>
      <c r="EP252" s="116"/>
      <c r="EQ252" s="116"/>
      <c r="ER252" s="116"/>
      <c r="ES252" s="116"/>
      <c r="ET252" s="116"/>
      <c r="EU252" s="76"/>
      <c r="EV252" s="76"/>
      <c r="EW252" s="76"/>
      <c r="EX252" s="76"/>
      <c r="EY252" s="76"/>
      <c r="EZ252" s="76"/>
      <c r="FA252" s="113" t="s">
        <v>1241</v>
      </c>
      <c r="FB252" s="113"/>
      <c r="FC252" s="113"/>
      <c r="FD252" s="113"/>
    </row>
    <row r="253">
      <c r="A253" s="112" t="s">
        <v>1242</v>
      </c>
      <c r="B253" s="113" t="s">
        <v>1243</v>
      </c>
      <c r="C253" s="114" t="s">
        <v>8</v>
      </c>
      <c r="D253" s="113" t="s">
        <v>10</v>
      </c>
      <c r="E253" s="113" t="s">
        <v>30</v>
      </c>
      <c r="F253" s="113" t="s">
        <v>277</v>
      </c>
      <c r="G253" s="113" t="s">
        <v>1238</v>
      </c>
      <c r="H253" s="113" t="s">
        <v>1075</v>
      </c>
      <c r="I253" s="113" t="s">
        <v>23</v>
      </c>
      <c r="J253" s="113" t="s">
        <v>14</v>
      </c>
      <c r="K253" s="113" t="s">
        <v>1144</v>
      </c>
      <c r="L253" s="113" t="s">
        <v>1239</v>
      </c>
      <c r="M253" s="113" t="s">
        <v>1240</v>
      </c>
      <c r="N253" s="115">
        <v>41941.0</v>
      </c>
      <c r="O253" s="115">
        <v>41941.0</v>
      </c>
      <c r="P253" s="115">
        <v>41920.0</v>
      </c>
      <c r="Q253" s="127"/>
      <c r="R253" s="127"/>
      <c r="S253" s="116"/>
      <c r="T253" s="82">
        <f t="shared" si="391"/>
        <v>1582</v>
      </c>
      <c r="U253" s="125">
        <f t="shared" ref="U253:W253" si="519">IF(ISBLANK($A253),"",sum(AE253,AK253,AQ253,AW253,BC253,BI253,BO253,BU253,CA253,CG253,CM253,CS253,CY253,DE253,DK253,DQ253,DW253,EC253,EI253,EO253,EU253))</f>
        <v>1</v>
      </c>
      <c r="V253" s="125">
        <f t="shared" si="519"/>
        <v>4</v>
      </c>
      <c r="W253" s="125">
        <f t="shared" si="519"/>
        <v>0</v>
      </c>
      <c r="X253" s="126">
        <f t="shared" si="393"/>
        <v>5</v>
      </c>
      <c r="Y253" s="125">
        <f t="shared" ref="Y253:AA253" si="520">IF(ISBLANK($A253),"",sum(AH253,AN253,AT253,AZ253,BF253,BL253,BR253,BX253,CD253,CJ253,CP253,CV253,DB253,DH253,DN253,DT253,DZ253,EF253,EL253,ER253,EX253))</f>
        <v>2</v>
      </c>
      <c r="Z253" s="125">
        <f t="shared" si="520"/>
        <v>2</v>
      </c>
      <c r="AA253" s="125">
        <f t="shared" si="520"/>
        <v>0</v>
      </c>
      <c r="AB253" s="126">
        <f t="shared" si="395"/>
        <v>4</v>
      </c>
      <c r="AC253" s="123">
        <f t="shared" si="8"/>
        <v>0.4</v>
      </c>
      <c r="AD253" s="73" t="str">
        <f t="shared" si="426"/>
        <v>20+</v>
      </c>
      <c r="AE253" s="116"/>
      <c r="AF253" s="116"/>
      <c r="AG253" s="116"/>
      <c r="AH253" s="116"/>
      <c r="AI253" s="116"/>
      <c r="AJ253" s="116"/>
      <c r="AK253" s="116"/>
      <c r="AL253" s="116"/>
      <c r="AM253" s="116"/>
      <c r="AN253" s="116"/>
      <c r="AO253" s="116"/>
      <c r="AP253" s="116"/>
      <c r="AQ253" s="121">
        <v>1.0</v>
      </c>
      <c r="AR253" s="116"/>
      <c r="AS253" s="116"/>
      <c r="AT253" s="116"/>
      <c r="AU253" s="116"/>
      <c r="AV253" s="116"/>
      <c r="AW253" s="116"/>
      <c r="AX253" s="121">
        <v>2.0</v>
      </c>
      <c r="AY253" s="116"/>
      <c r="AZ253" s="121">
        <v>1.0</v>
      </c>
      <c r="BA253" s="121">
        <v>1.0</v>
      </c>
      <c r="BB253" s="116"/>
      <c r="BC253" s="116"/>
      <c r="BD253" s="121">
        <v>1.0</v>
      </c>
      <c r="BE253" s="116"/>
      <c r="BF253" s="116"/>
      <c r="BG253" s="116"/>
      <c r="BH253" s="116"/>
      <c r="BI253" s="116"/>
      <c r="BJ253" s="121">
        <v>1.0</v>
      </c>
      <c r="BK253" s="116"/>
      <c r="BL253" s="121">
        <v>1.0</v>
      </c>
      <c r="BM253" s="121">
        <v>1.0</v>
      </c>
      <c r="BN253" s="116"/>
      <c r="BO253" s="116"/>
      <c r="BP253" s="116"/>
      <c r="BQ253" s="116"/>
      <c r="BR253" s="116"/>
      <c r="BS253" s="116"/>
      <c r="BT253" s="116"/>
      <c r="BU253" s="116"/>
      <c r="BV253" s="116"/>
      <c r="BW253" s="116"/>
      <c r="BX253" s="116"/>
      <c r="BY253" s="116"/>
      <c r="BZ253" s="116"/>
      <c r="CA253" s="116"/>
      <c r="CB253" s="116"/>
      <c r="CC253" s="116"/>
      <c r="CD253" s="116"/>
      <c r="CE253" s="116"/>
      <c r="CF253" s="116"/>
      <c r="CG253" s="116"/>
      <c r="CH253" s="116"/>
      <c r="CI253" s="116"/>
      <c r="CJ253" s="116"/>
      <c r="CK253" s="116"/>
      <c r="CL253" s="116"/>
      <c r="CM253" s="116"/>
      <c r="CN253" s="116"/>
      <c r="CO253" s="116"/>
      <c r="CP253" s="116"/>
      <c r="CQ253" s="116"/>
      <c r="CR253" s="116"/>
      <c r="CS253" s="116"/>
      <c r="CT253" s="116"/>
      <c r="CU253" s="116"/>
      <c r="CV253" s="116"/>
      <c r="CW253" s="116"/>
      <c r="CX253" s="116"/>
      <c r="CY253" s="116"/>
      <c r="CZ253" s="116"/>
      <c r="DA253" s="116"/>
      <c r="DB253" s="116"/>
      <c r="DC253" s="116"/>
      <c r="DD253" s="116"/>
      <c r="DE253" s="116"/>
      <c r="DF253" s="116"/>
      <c r="DG253" s="116"/>
      <c r="DH253" s="116"/>
      <c r="DI253" s="116"/>
      <c r="DJ253" s="116"/>
      <c r="DK253" s="116"/>
      <c r="DL253" s="116"/>
      <c r="DM253" s="116"/>
      <c r="DN253" s="116"/>
      <c r="DO253" s="116"/>
      <c r="DP253" s="116"/>
      <c r="DQ253" s="116"/>
      <c r="DR253" s="116"/>
      <c r="DS253" s="116"/>
      <c r="DT253" s="116"/>
      <c r="DU253" s="116"/>
      <c r="DV253" s="116"/>
      <c r="DW253" s="116"/>
      <c r="DX253" s="116"/>
      <c r="DY253" s="116"/>
      <c r="DZ253" s="116"/>
      <c r="EA253" s="116"/>
      <c r="EB253" s="116"/>
      <c r="EC253" s="116"/>
      <c r="ED253" s="116"/>
      <c r="EE253" s="116"/>
      <c r="EF253" s="116"/>
      <c r="EG253" s="116"/>
      <c r="EH253" s="116"/>
      <c r="EI253" s="116"/>
      <c r="EJ253" s="116"/>
      <c r="EK253" s="116"/>
      <c r="EL253" s="116"/>
      <c r="EM253" s="116"/>
      <c r="EN253" s="116"/>
      <c r="EO253" s="116"/>
      <c r="EP253" s="116"/>
      <c r="EQ253" s="116"/>
      <c r="ER253" s="116"/>
      <c r="ES253" s="116"/>
      <c r="ET253" s="116"/>
      <c r="EU253" s="76"/>
      <c r="EV253" s="76"/>
      <c r="EW253" s="76"/>
      <c r="EX253" s="76"/>
      <c r="EY253" s="76"/>
      <c r="EZ253" s="76"/>
      <c r="FA253" s="113" t="s">
        <v>1244</v>
      </c>
      <c r="FB253" s="113"/>
      <c r="FC253" s="113"/>
      <c r="FD253" s="113"/>
    </row>
    <row r="254">
      <c r="A254" s="112" t="s">
        <v>1245</v>
      </c>
      <c r="B254" s="113" t="s">
        <v>1246</v>
      </c>
      <c r="C254" s="114" t="s">
        <v>8</v>
      </c>
      <c r="D254" s="113" t="s">
        <v>10</v>
      </c>
      <c r="E254" s="113" t="s">
        <v>19</v>
      </c>
      <c r="F254" s="113" t="s">
        <v>277</v>
      </c>
      <c r="G254" s="113" t="s">
        <v>1247</v>
      </c>
      <c r="H254" s="113" t="s">
        <v>1248</v>
      </c>
      <c r="I254" s="113" t="s">
        <v>23</v>
      </c>
      <c r="J254" s="113" t="s">
        <v>14</v>
      </c>
      <c r="K254" s="113" t="s">
        <v>1144</v>
      </c>
      <c r="L254" s="113" t="s">
        <v>273</v>
      </c>
      <c r="M254" s="113" t="s">
        <v>50</v>
      </c>
      <c r="N254" s="115">
        <v>41925.0</v>
      </c>
      <c r="O254" s="115">
        <v>41978.0</v>
      </c>
      <c r="P254" s="116"/>
      <c r="Q254" s="127"/>
      <c r="R254" s="127"/>
      <c r="S254" s="122">
        <v>2.0</v>
      </c>
      <c r="T254" s="82">
        <f t="shared" si="391"/>
        <v>1598</v>
      </c>
      <c r="U254" s="125">
        <f t="shared" ref="U254:W254" si="521">IF(ISBLANK($A254),"",sum(AE254,AK254,AQ254,AW254,BC254,BI254,BO254,BU254,CA254,CG254,CM254,CS254,CY254,DE254,DK254,DQ254,DW254,EC254,EI254,EO254,EU254))</f>
        <v>12</v>
      </c>
      <c r="V254" s="125">
        <f t="shared" si="521"/>
        <v>6</v>
      </c>
      <c r="W254" s="125">
        <f t="shared" si="521"/>
        <v>0</v>
      </c>
      <c r="X254" s="126">
        <f t="shared" si="393"/>
        <v>18</v>
      </c>
      <c r="Y254" s="125">
        <f t="shared" ref="Y254:AA254" si="522">IF(ISBLANK($A254),"",sum(AH254,AN254,AT254,AZ254,BF254,BL254,BR254,BX254,CD254,CJ254,CP254,CV254,DB254,DH254,DN254,DT254,DZ254,EF254,EL254,ER254,EX254))</f>
        <v>17</v>
      </c>
      <c r="Z254" s="125">
        <f t="shared" si="522"/>
        <v>17</v>
      </c>
      <c r="AA254" s="125">
        <f t="shared" si="522"/>
        <v>0</v>
      </c>
      <c r="AB254" s="126">
        <f t="shared" si="395"/>
        <v>34</v>
      </c>
      <c r="AC254" s="123">
        <f t="shared" si="8"/>
        <v>0.9444444444</v>
      </c>
      <c r="AD254" s="73" t="str">
        <f t="shared" si="426"/>
        <v>20+</v>
      </c>
      <c r="AE254" s="121">
        <v>3.0</v>
      </c>
      <c r="AF254" s="116"/>
      <c r="AG254" s="116"/>
      <c r="AH254" s="116"/>
      <c r="AI254" s="116"/>
      <c r="AJ254" s="116"/>
      <c r="AK254" s="121">
        <v>3.0</v>
      </c>
      <c r="AL254" s="116"/>
      <c r="AM254" s="116"/>
      <c r="AN254" s="121">
        <v>3.0</v>
      </c>
      <c r="AO254" s="121">
        <v>4.0</v>
      </c>
      <c r="AP254" s="116"/>
      <c r="AQ254" s="116"/>
      <c r="AR254" s="116"/>
      <c r="AS254" s="116"/>
      <c r="AT254" s="116"/>
      <c r="AU254" s="121">
        <v>1.0</v>
      </c>
      <c r="AV254" s="116"/>
      <c r="AW254" s="116"/>
      <c r="AX254" s="116"/>
      <c r="AY254" s="116"/>
      <c r="AZ254" s="116"/>
      <c r="BA254" s="121">
        <v>2.0</v>
      </c>
      <c r="BB254" s="116"/>
      <c r="BC254" s="121">
        <v>1.0</v>
      </c>
      <c r="BD254" s="116"/>
      <c r="BE254" s="116"/>
      <c r="BF254" s="121">
        <v>1.0</v>
      </c>
      <c r="BG254" s="121">
        <v>1.0</v>
      </c>
      <c r="BH254" s="116"/>
      <c r="BI254" s="121">
        <v>1.0</v>
      </c>
      <c r="BJ254" s="116"/>
      <c r="BK254" s="116"/>
      <c r="BL254" s="121">
        <v>1.0</v>
      </c>
      <c r="BM254" s="121">
        <v>3.0</v>
      </c>
      <c r="BN254" s="116"/>
      <c r="BO254" s="116"/>
      <c r="BP254" s="116"/>
      <c r="BQ254" s="116"/>
      <c r="BR254" s="121">
        <v>1.0</v>
      </c>
      <c r="BS254" s="116"/>
      <c r="BT254" s="116"/>
      <c r="BU254" s="116"/>
      <c r="BV254" s="116"/>
      <c r="BW254" s="116"/>
      <c r="BX254" s="116"/>
      <c r="BY254" s="116"/>
      <c r="BZ254" s="116"/>
      <c r="CA254" s="121">
        <v>1.0</v>
      </c>
      <c r="CB254" s="116"/>
      <c r="CC254" s="116"/>
      <c r="CD254" s="116"/>
      <c r="CE254" s="116"/>
      <c r="CF254" s="116"/>
      <c r="CG254" s="116"/>
      <c r="CH254" s="121">
        <v>1.0</v>
      </c>
      <c r="CI254" s="116"/>
      <c r="CJ254" s="116"/>
      <c r="CK254" s="121">
        <v>3.0</v>
      </c>
      <c r="CL254" s="116"/>
      <c r="CM254" s="116"/>
      <c r="CN254" s="116"/>
      <c r="CO254" s="116"/>
      <c r="CP254" s="116"/>
      <c r="CQ254" s="116"/>
      <c r="CR254" s="116"/>
      <c r="CS254" s="116"/>
      <c r="CT254" s="116"/>
      <c r="CU254" s="116"/>
      <c r="CV254" s="116"/>
      <c r="CW254" s="116"/>
      <c r="CX254" s="116"/>
      <c r="CY254" s="116"/>
      <c r="CZ254" s="121">
        <v>3.0</v>
      </c>
      <c r="DA254" s="116"/>
      <c r="DB254" s="116"/>
      <c r="DC254" s="116"/>
      <c r="DD254" s="116"/>
      <c r="DE254" s="116"/>
      <c r="DF254" s="116"/>
      <c r="DG254" s="116"/>
      <c r="DH254" s="121">
        <v>1.0</v>
      </c>
      <c r="DI254" s="116"/>
      <c r="DJ254" s="116"/>
      <c r="DK254" s="116"/>
      <c r="DL254" s="116"/>
      <c r="DM254" s="116"/>
      <c r="DN254" s="121">
        <v>5.0</v>
      </c>
      <c r="DO254" s="116"/>
      <c r="DP254" s="116"/>
      <c r="DQ254" s="116"/>
      <c r="DR254" s="116"/>
      <c r="DS254" s="116"/>
      <c r="DT254" s="116"/>
      <c r="DU254" s="121">
        <v>1.0</v>
      </c>
      <c r="DV254" s="116"/>
      <c r="DW254" s="116"/>
      <c r="DX254" s="116"/>
      <c r="DY254" s="116"/>
      <c r="DZ254" s="116"/>
      <c r="EA254" s="116"/>
      <c r="EB254" s="116"/>
      <c r="EC254" s="116"/>
      <c r="ED254" s="116"/>
      <c r="EE254" s="116"/>
      <c r="EF254" s="116"/>
      <c r="EG254" s="121">
        <v>1.0</v>
      </c>
      <c r="EH254" s="116"/>
      <c r="EI254" s="116"/>
      <c r="EJ254" s="116"/>
      <c r="EK254" s="116"/>
      <c r="EL254" s="116"/>
      <c r="EM254" s="116"/>
      <c r="EN254" s="116"/>
      <c r="EO254" s="116"/>
      <c r="EP254" s="116"/>
      <c r="EQ254" s="116"/>
      <c r="ER254" s="116"/>
      <c r="ES254" s="116"/>
      <c r="ET254" s="116"/>
      <c r="EU254" s="91">
        <v>3.0</v>
      </c>
      <c r="EV254" s="91">
        <v>2.0</v>
      </c>
      <c r="EW254" s="76"/>
      <c r="EX254" s="91">
        <v>5.0</v>
      </c>
      <c r="EY254" s="91">
        <v>1.0</v>
      </c>
      <c r="EZ254" s="76"/>
      <c r="FA254" s="113" t="s">
        <v>1249</v>
      </c>
      <c r="FB254" s="113"/>
      <c r="FC254" s="113"/>
      <c r="FD254" s="113"/>
    </row>
    <row r="255">
      <c r="A255" s="112" t="s">
        <v>1250</v>
      </c>
      <c r="B255" s="113" t="s">
        <v>1126</v>
      </c>
      <c r="C255" s="114" t="s">
        <v>8</v>
      </c>
      <c r="D255" s="113" t="s">
        <v>10</v>
      </c>
      <c r="E255" s="113" t="s">
        <v>30</v>
      </c>
      <c r="F255" s="113" t="s">
        <v>277</v>
      </c>
      <c r="G255" s="113" t="s">
        <v>1238</v>
      </c>
      <c r="H255" s="113" t="s">
        <v>1075</v>
      </c>
      <c r="I255" s="113" t="s">
        <v>23</v>
      </c>
      <c r="J255" s="113" t="s">
        <v>14</v>
      </c>
      <c r="K255" s="113" t="s">
        <v>1144</v>
      </c>
      <c r="L255" s="113" t="s">
        <v>1239</v>
      </c>
      <c r="M255" s="113" t="s">
        <v>1240</v>
      </c>
      <c r="N255" s="115">
        <v>41878.0</v>
      </c>
      <c r="O255" s="115">
        <v>41878.0</v>
      </c>
      <c r="P255" s="115">
        <v>41877.0</v>
      </c>
      <c r="Q255" s="129">
        <v>41856.0</v>
      </c>
      <c r="R255" s="129">
        <v>41975.0</v>
      </c>
      <c r="S255" s="116"/>
      <c r="T255" s="82">
        <f t="shared" si="391"/>
        <v>1645</v>
      </c>
      <c r="U255" s="125">
        <f t="shared" ref="U255:W255" si="523">IF(ISBLANK($A255),"",sum(AE255,AK255,AQ255,AW255,BC255,BI255,BO255,BU255,CA255,CG255,CM255,CS255,CY255,DE255,DK255,DQ255,DW255,EC255,EI255,EO255,EU255))</f>
        <v>0</v>
      </c>
      <c r="V255" s="125">
        <f t="shared" si="523"/>
        <v>0</v>
      </c>
      <c r="W255" s="125">
        <f t="shared" si="523"/>
        <v>0</v>
      </c>
      <c r="X255" s="126">
        <f t="shared" si="393"/>
        <v>0</v>
      </c>
      <c r="Y255" s="125">
        <f t="shared" ref="Y255:AA255" si="524">IF(ISBLANK($A255),"",sum(AH255,AN255,AT255,AZ255,BF255,BL255,BR255,BX255,CD255,CJ255,CP255,CV255,DB255,DH255,DN255,DT255,DZ255,EF255,EL255,ER255,EX255))</f>
        <v>0</v>
      </c>
      <c r="Z255" s="125">
        <f t="shared" si="524"/>
        <v>1</v>
      </c>
      <c r="AA255" s="125">
        <f t="shared" si="524"/>
        <v>0</v>
      </c>
      <c r="AB255" s="126">
        <f t="shared" si="395"/>
        <v>1</v>
      </c>
      <c r="AC255" s="128" t="str">
        <f t="shared" si="8"/>
        <v/>
      </c>
      <c r="AD255" s="73" t="str">
        <f t="shared" si="426"/>
        <v>20+</v>
      </c>
      <c r="AE255" s="116"/>
      <c r="AF255" s="116"/>
      <c r="AG255" s="116"/>
      <c r="AH255" s="116"/>
      <c r="AI255" s="116"/>
      <c r="AJ255" s="116"/>
      <c r="AK255" s="116"/>
      <c r="AL255" s="116"/>
      <c r="AM255" s="116"/>
      <c r="AN255" s="116"/>
      <c r="AO255" s="116"/>
      <c r="AP255" s="116"/>
      <c r="AQ255" s="116"/>
      <c r="AR255" s="116"/>
      <c r="AS255" s="116"/>
      <c r="AT255" s="116"/>
      <c r="AU255" s="116"/>
      <c r="AV255" s="116"/>
      <c r="AW255" s="116"/>
      <c r="AX255" s="116"/>
      <c r="AY255" s="116"/>
      <c r="AZ255" s="116"/>
      <c r="BA255" s="116"/>
      <c r="BB255" s="116"/>
      <c r="BC255" s="116"/>
      <c r="BD255" s="116"/>
      <c r="BE255" s="116"/>
      <c r="BF255" s="116"/>
      <c r="BG255" s="116"/>
      <c r="BH255" s="116"/>
      <c r="BI255" s="116"/>
      <c r="BJ255" s="116"/>
      <c r="BK255" s="116"/>
      <c r="BL255" s="116"/>
      <c r="BM255" s="116"/>
      <c r="BN255" s="116"/>
      <c r="BO255" s="116"/>
      <c r="BP255" s="116"/>
      <c r="BQ255" s="116"/>
      <c r="BR255" s="116"/>
      <c r="BS255" s="116"/>
      <c r="BT255" s="116"/>
      <c r="BU255" s="116"/>
      <c r="BV255" s="116"/>
      <c r="BW255" s="116"/>
      <c r="BX255" s="116"/>
      <c r="BY255" s="116"/>
      <c r="BZ255" s="116"/>
      <c r="CA255" s="116"/>
      <c r="CB255" s="116"/>
      <c r="CC255" s="116"/>
      <c r="CD255" s="116"/>
      <c r="CE255" s="116"/>
      <c r="CF255" s="116"/>
      <c r="CG255" s="116"/>
      <c r="CH255" s="116"/>
      <c r="CI255" s="116"/>
      <c r="CJ255" s="116"/>
      <c r="CK255" s="116"/>
      <c r="CL255" s="116"/>
      <c r="CM255" s="116"/>
      <c r="CN255" s="116"/>
      <c r="CO255" s="116"/>
      <c r="CP255" s="116"/>
      <c r="CQ255" s="116"/>
      <c r="CR255" s="116"/>
      <c r="CS255" s="116"/>
      <c r="CT255" s="116"/>
      <c r="CU255" s="116"/>
      <c r="CV255" s="116"/>
      <c r="CW255" s="116"/>
      <c r="CX255" s="116"/>
      <c r="CY255" s="116"/>
      <c r="CZ255" s="116"/>
      <c r="DA255" s="116"/>
      <c r="DB255" s="116"/>
      <c r="DC255" s="116"/>
      <c r="DD255" s="116"/>
      <c r="DE255" s="116"/>
      <c r="DF255" s="116"/>
      <c r="DG255" s="116"/>
      <c r="DH255" s="116"/>
      <c r="DI255" s="116"/>
      <c r="DJ255" s="116"/>
      <c r="DK255" s="116"/>
      <c r="DL255" s="116"/>
      <c r="DM255" s="116"/>
      <c r="DN255" s="116"/>
      <c r="DO255" s="116"/>
      <c r="DP255" s="116"/>
      <c r="DQ255" s="116"/>
      <c r="DR255" s="116"/>
      <c r="DS255" s="116"/>
      <c r="DT255" s="116"/>
      <c r="DU255" s="116"/>
      <c r="DV255" s="116"/>
      <c r="DW255" s="116"/>
      <c r="DX255" s="116"/>
      <c r="DY255" s="116"/>
      <c r="DZ255" s="116"/>
      <c r="EA255" s="116"/>
      <c r="EB255" s="116"/>
      <c r="EC255" s="116"/>
      <c r="ED255" s="116"/>
      <c r="EE255" s="116"/>
      <c r="EF255" s="116"/>
      <c r="EG255" s="116"/>
      <c r="EH255" s="116"/>
      <c r="EI255" s="116"/>
      <c r="EJ255" s="116"/>
      <c r="EK255" s="116"/>
      <c r="EL255" s="116"/>
      <c r="EM255" s="116"/>
      <c r="EN255" s="116"/>
      <c r="EO255" s="116"/>
      <c r="EP255" s="116"/>
      <c r="EQ255" s="116"/>
      <c r="ER255" s="116"/>
      <c r="ES255" s="116"/>
      <c r="ET255" s="116"/>
      <c r="EU255" s="76"/>
      <c r="EV255" s="76"/>
      <c r="EW255" s="76"/>
      <c r="EX255" s="76"/>
      <c r="EY255" s="91">
        <v>1.0</v>
      </c>
      <c r="EZ255" s="76"/>
      <c r="FA255" s="113" t="s">
        <v>1251</v>
      </c>
      <c r="FB255" s="113"/>
      <c r="FC255" s="113"/>
      <c r="FD255" s="113"/>
    </row>
    <row r="256">
      <c r="A256" s="112" t="s">
        <v>1252</v>
      </c>
      <c r="B256" s="113" t="s">
        <v>1253</v>
      </c>
      <c r="C256" s="114" t="s">
        <v>8</v>
      </c>
      <c r="D256" s="113" t="s">
        <v>10</v>
      </c>
      <c r="E256" s="113" t="s">
        <v>30</v>
      </c>
      <c r="F256" s="113" t="s">
        <v>277</v>
      </c>
      <c r="G256" s="113" t="s">
        <v>1238</v>
      </c>
      <c r="H256" s="113" t="s">
        <v>1075</v>
      </c>
      <c r="I256" s="113" t="s">
        <v>23</v>
      </c>
      <c r="J256" s="113" t="s">
        <v>14</v>
      </c>
      <c r="K256" s="113" t="s">
        <v>1144</v>
      </c>
      <c r="L256" s="113" t="s">
        <v>1239</v>
      </c>
      <c r="M256" s="113" t="s">
        <v>1240</v>
      </c>
      <c r="N256" s="115">
        <v>41870.0</v>
      </c>
      <c r="O256" s="115">
        <v>41870.0</v>
      </c>
      <c r="P256" s="115">
        <v>41870.0</v>
      </c>
      <c r="Q256" s="127"/>
      <c r="R256" s="127"/>
      <c r="S256" s="116"/>
      <c r="T256" s="82">
        <f t="shared" si="391"/>
        <v>1653</v>
      </c>
      <c r="U256" s="125">
        <f t="shared" ref="U256:W256" si="525">IF(ISBLANK($A256),"",sum(AE256,AK256,AQ256,AW256,BC256,BI256,BO256,BU256,CA256,CG256,CM256,CS256,CY256,DE256,DK256,DQ256,DW256,EC256,EI256,EO256,EU256))</f>
        <v>0</v>
      </c>
      <c r="V256" s="125">
        <f t="shared" si="525"/>
        <v>0</v>
      </c>
      <c r="W256" s="125">
        <f t="shared" si="525"/>
        <v>0</v>
      </c>
      <c r="X256" s="126">
        <f t="shared" si="393"/>
        <v>0</v>
      </c>
      <c r="Y256" s="125">
        <f t="shared" ref="Y256:AA256" si="526">IF(ISBLANK($A256),"",sum(AH256,AN256,AT256,AZ256,BF256,BL256,BR256,BX256,CD256,CJ256,CP256,CV256,DB256,DH256,DN256,DT256,DZ256,EF256,EL256,ER256,EX256))</f>
        <v>0</v>
      </c>
      <c r="Z256" s="125">
        <f t="shared" si="526"/>
        <v>0</v>
      </c>
      <c r="AA256" s="125">
        <f t="shared" si="526"/>
        <v>0</v>
      </c>
      <c r="AB256" s="126">
        <f t="shared" si="395"/>
        <v>0</v>
      </c>
      <c r="AC256" s="128" t="str">
        <f t="shared" si="8"/>
        <v/>
      </c>
      <c r="AD256" s="73" t="str">
        <f t="shared" si="426"/>
        <v>20+</v>
      </c>
      <c r="AE256" s="116"/>
      <c r="AF256" s="116"/>
      <c r="AG256" s="116"/>
      <c r="AH256" s="116"/>
      <c r="AI256" s="116"/>
      <c r="AJ256" s="116"/>
      <c r="AK256" s="116"/>
      <c r="AL256" s="116"/>
      <c r="AM256" s="116"/>
      <c r="AN256" s="116"/>
      <c r="AO256" s="116"/>
      <c r="AP256" s="116"/>
      <c r="AQ256" s="116"/>
      <c r="AR256" s="116"/>
      <c r="AS256" s="116"/>
      <c r="AT256" s="116"/>
      <c r="AU256" s="116"/>
      <c r="AV256" s="116"/>
      <c r="AW256" s="116"/>
      <c r="AX256" s="116"/>
      <c r="AY256" s="116"/>
      <c r="AZ256" s="116"/>
      <c r="BA256" s="116"/>
      <c r="BB256" s="116"/>
      <c r="BC256" s="116"/>
      <c r="BD256" s="116"/>
      <c r="BE256" s="116"/>
      <c r="BF256" s="116"/>
      <c r="BG256" s="116"/>
      <c r="BH256" s="116"/>
      <c r="BI256" s="116"/>
      <c r="BJ256" s="116"/>
      <c r="BK256" s="116"/>
      <c r="BL256" s="116"/>
      <c r="BM256" s="116"/>
      <c r="BN256" s="116"/>
      <c r="BO256" s="116"/>
      <c r="BP256" s="116"/>
      <c r="BQ256" s="116"/>
      <c r="BR256" s="116"/>
      <c r="BS256" s="116"/>
      <c r="BT256" s="116"/>
      <c r="BU256" s="116"/>
      <c r="BV256" s="116"/>
      <c r="BW256" s="116"/>
      <c r="BX256" s="116"/>
      <c r="BY256" s="116"/>
      <c r="BZ256" s="116"/>
      <c r="CA256" s="116"/>
      <c r="CB256" s="116"/>
      <c r="CC256" s="116"/>
      <c r="CD256" s="116"/>
      <c r="CE256" s="116"/>
      <c r="CF256" s="116"/>
      <c r="CG256" s="116"/>
      <c r="CH256" s="116"/>
      <c r="CI256" s="116"/>
      <c r="CJ256" s="116"/>
      <c r="CK256" s="116"/>
      <c r="CL256" s="116"/>
      <c r="CM256" s="116"/>
      <c r="CN256" s="116"/>
      <c r="CO256" s="116"/>
      <c r="CP256" s="116"/>
      <c r="CQ256" s="116"/>
      <c r="CR256" s="116"/>
      <c r="CS256" s="116"/>
      <c r="CT256" s="116"/>
      <c r="CU256" s="116"/>
      <c r="CV256" s="116"/>
      <c r="CW256" s="116"/>
      <c r="CX256" s="116"/>
      <c r="CY256" s="116"/>
      <c r="CZ256" s="116"/>
      <c r="DA256" s="116"/>
      <c r="DB256" s="116"/>
      <c r="DC256" s="116"/>
      <c r="DD256" s="116"/>
      <c r="DE256" s="116"/>
      <c r="DF256" s="116"/>
      <c r="DG256" s="116"/>
      <c r="DH256" s="116"/>
      <c r="DI256" s="116"/>
      <c r="DJ256" s="116"/>
      <c r="DK256" s="116"/>
      <c r="DL256" s="116"/>
      <c r="DM256" s="116"/>
      <c r="DN256" s="116"/>
      <c r="DO256" s="116"/>
      <c r="DP256" s="116"/>
      <c r="DQ256" s="116"/>
      <c r="DR256" s="116"/>
      <c r="DS256" s="116"/>
      <c r="DT256" s="116"/>
      <c r="DU256" s="116"/>
      <c r="DV256" s="116"/>
      <c r="DW256" s="116"/>
      <c r="DX256" s="116"/>
      <c r="DY256" s="116"/>
      <c r="DZ256" s="116"/>
      <c r="EA256" s="116"/>
      <c r="EB256" s="116"/>
      <c r="EC256" s="116"/>
      <c r="ED256" s="116"/>
      <c r="EE256" s="116"/>
      <c r="EF256" s="116"/>
      <c r="EG256" s="116"/>
      <c r="EH256" s="116"/>
      <c r="EI256" s="116"/>
      <c r="EJ256" s="116"/>
      <c r="EK256" s="116"/>
      <c r="EL256" s="116"/>
      <c r="EM256" s="116"/>
      <c r="EN256" s="116"/>
      <c r="EO256" s="116"/>
      <c r="EP256" s="116"/>
      <c r="EQ256" s="116"/>
      <c r="ER256" s="116"/>
      <c r="ES256" s="116"/>
      <c r="ET256" s="116"/>
      <c r="EU256" s="76"/>
      <c r="EV256" s="76"/>
      <c r="EW256" s="76"/>
      <c r="EX256" s="76"/>
      <c r="EY256" s="76"/>
      <c r="EZ256" s="76"/>
      <c r="FA256" s="113" t="s">
        <v>1254</v>
      </c>
      <c r="FB256" s="113"/>
      <c r="FC256" s="113"/>
      <c r="FD256" s="113"/>
    </row>
    <row r="257">
      <c r="A257" s="130" t="s">
        <v>1255</v>
      </c>
      <c r="B257" s="131" t="s">
        <v>1256</v>
      </c>
      <c r="C257" s="132" t="s">
        <v>8</v>
      </c>
      <c r="D257" s="131" t="s">
        <v>10</v>
      </c>
      <c r="E257" s="131" t="s">
        <v>19</v>
      </c>
      <c r="F257" s="131" t="s">
        <v>283</v>
      </c>
      <c r="G257" s="131" t="s">
        <v>1257</v>
      </c>
      <c r="H257" s="131" t="s">
        <v>1258</v>
      </c>
      <c r="I257" s="131" t="s">
        <v>23</v>
      </c>
      <c r="J257" s="131" t="s">
        <v>14</v>
      </c>
      <c r="K257" s="131" t="s">
        <v>60</v>
      </c>
      <c r="L257" s="131" t="s">
        <v>738</v>
      </c>
      <c r="M257" s="131" t="s">
        <v>88</v>
      </c>
      <c r="N257" s="133">
        <v>42459.0</v>
      </c>
      <c r="O257" s="133">
        <v>42493.0</v>
      </c>
      <c r="P257" s="134"/>
      <c r="Q257" s="134"/>
      <c r="R257" s="134"/>
      <c r="S257" s="134"/>
      <c r="T257" s="82">
        <f t="shared" si="391"/>
        <v>1064</v>
      </c>
      <c r="U257" s="135">
        <f t="shared" ref="U257:W257" si="527">IF(ISBLANK($A257),"",sum(AE257,AK257,AQ257,AW257,BC257,BI257,BO257,BU257,CA257,CG257,CM257,CS257,CY257,DE257,DK257,DQ257,DW257,EC257,EI257,EO257,EU257))</f>
        <v>3</v>
      </c>
      <c r="V257" s="135">
        <f t="shared" si="527"/>
        <v>2</v>
      </c>
      <c r="W257" s="135">
        <f t="shared" si="527"/>
        <v>0</v>
      </c>
      <c r="X257" s="136">
        <f t="shared" si="393"/>
        <v>5</v>
      </c>
      <c r="Y257" s="135">
        <f t="shared" ref="Y257:AA257" si="528">IF(ISBLANK($A257),"",sum(AH257,AN257,AT257,AZ257,BF257,BL257,BR257,BX257,CD257,CJ257,CP257,CV257,DB257,DH257,DN257,DT257,DZ257,EF257,EL257,ER257,EX257))</f>
        <v>3</v>
      </c>
      <c r="Z257" s="135">
        <f t="shared" si="528"/>
        <v>0</v>
      </c>
      <c r="AA257" s="135">
        <f t="shared" si="528"/>
        <v>0</v>
      </c>
      <c r="AB257" s="136">
        <f t="shared" si="395"/>
        <v>3</v>
      </c>
      <c r="AC257" s="137">
        <f t="shared" si="8"/>
        <v>0.6</v>
      </c>
      <c r="AD257" s="138" t="str">
        <f t="shared" si="426"/>
        <v>20+</v>
      </c>
      <c r="AE257" s="139">
        <v>1.0</v>
      </c>
      <c r="AF257" s="134"/>
      <c r="AG257" s="134"/>
      <c r="AH257" s="134"/>
      <c r="AI257" s="134"/>
      <c r="AJ257" s="134"/>
      <c r="AK257" s="134"/>
      <c r="AL257" s="134"/>
      <c r="AM257" s="134"/>
      <c r="AN257" s="134"/>
      <c r="AO257" s="134"/>
      <c r="AP257" s="134"/>
      <c r="AQ257" s="139">
        <v>1.0</v>
      </c>
      <c r="AR257" s="134"/>
      <c r="AS257" s="134"/>
      <c r="AT257" s="134"/>
      <c r="AU257" s="134"/>
      <c r="AV257" s="134"/>
      <c r="AW257" s="139">
        <v>1.0</v>
      </c>
      <c r="AX257" s="134"/>
      <c r="AY257" s="134"/>
      <c r="AZ257" s="139">
        <v>2.0</v>
      </c>
      <c r="BA257" s="134"/>
      <c r="BB257" s="134"/>
      <c r="BC257" s="134"/>
      <c r="BD257" s="139">
        <v>1.0</v>
      </c>
      <c r="BE257" s="134"/>
      <c r="BF257" s="139">
        <v>1.0</v>
      </c>
      <c r="BG257" s="134"/>
      <c r="BH257" s="134"/>
      <c r="BI257" s="134"/>
      <c r="BJ257" s="139">
        <v>1.0</v>
      </c>
      <c r="BK257" s="134"/>
      <c r="BL257" s="134"/>
      <c r="BM257" s="134"/>
      <c r="BN257" s="134"/>
      <c r="BO257" s="134"/>
      <c r="BP257" s="134"/>
      <c r="BQ257" s="134"/>
      <c r="BR257" s="134"/>
      <c r="BS257" s="134"/>
      <c r="BT257" s="134"/>
      <c r="BU257" s="134"/>
      <c r="BV257" s="134"/>
      <c r="BW257" s="134"/>
      <c r="BX257" s="134"/>
      <c r="BY257" s="134"/>
      <c r="BZ257" s="134"/>
      <c r="CA257" s="134"/>
      <c r="CB257" s="134"/>
      <c r="CC257" s="134"/>
      <c r="CD257" s="134"/>
      <c r="CE257" s="134"/>
      <c r="CF257" s="134"/>
      <c r="CG257" s="134"/>
      <c r="CH257" s="134"/>
      <c r="CI257" s="134"/>
      <c r="CJ257" s="134"/>
      <c r="CK257" s="134"/>
      <c r="CL257" s="134"/>
      <c r="CM257" s="134"/>
      <c r="CN257" s="134"/>
      <c r="CO257" s="134"/>
      <c r="CP257" s="134"/>
      <c r="CQ257" s="134"/>
      <c r="CR257" s="134"/>
      <c r="CS257" s="134"/>
      <c r="CT257" s="134"/>
      <c r="CU257" s="134"/>
      <c r="CV257" s="134"/>
      <c r="CW257" s="134"/>
      <c r="CX257" s="134"/>
      <c r="CY257" s="134"/>
      <c r="CZ257" s="134"/>
      <c r="DA257" s="134"/>
      <c r="DB257" s="134"/>
      <c r="DC257" s="134"/>
      <c r="DD257" s="134"/>
      <c r="DE257" s="76"/>
      <c r="DF257" s="76"/>
      <c r="DG257" s="76"/>
      <c r="DH257" s="76"/>
      <c r="DI257" s="76"/>
      <c r="DJ257" s="76"/>
      <c r="DK257" s="134"/>
      <c r="DL257" s="134"/>
      <c r="DM257" s="134"/>
      <c r="DN257" s="134"/>
      <c r="DO257" s="134"/>
      <c r="DP257" s="134"/>
      <c r="DQ257" s="134"/>
      <c r="DR257" s="134"/>
      <c r="DS257" s="134"/>
      <c r="DT257" s="134"/>
      <c r="DU257" s="134"/>
      <c r="DV257" s="134"/>
      <c r="DW257" s="134"/>
      <c r="DX257" s="134"/>
      <c r="DY257" s="134"/>
      <c r="DZ257" s="134"/>
      <c r="EA257" s="134"/>
      <c r="EB257" s="134"/>
      <c r="EC257" s="134"/>
      <c r="ED257" s="134"/>
      <c r="EE257" s="134"/>
      <c r="EF257" s="134"/>
      <c r="EG257" s="134"/>
      <c r="EH257" s="134"/>
      <c r="EI257" s="134"/>
      <c r="EJ257" s="134"/>
      <c r="EK257" s="134"/>
      <c r="EL257" s="134"/>
      <c r="EM257" s="134"/>
      <c r="EN257" s="134"/>
      <c r="EO257" s="134"/>
      <c r="EP257" s="134"/>
      <c r="EQ257" s="134"/>
      <c r="ER257" s="134"/>
      <c r="ES257" s="134"/>
      <c r="ET257" s="134"/>
      <c r="EU257" s="134"/>
      <c r="EV257" s="134"/>
      <c r="EW257" s="134"/>
      <c r="EX257" s="134"/>
      <c r="EY257" s="134"/>
      <c r="EZ257" s="134"/>
      <c r="FA257" s="131" t="s">
        <v>1259</v>
      </c>
      <c r="FB257" s="131"/>
      <c r="FC257" s="131"/>
      <c r="FD257" s="131"/>
    </row>
    <row r="258">
      <c r="A258" s="130" t="s">
        <v>1260</v>
      </c>
      <c r="B258" s="131" t="s">
        <v>1261</v>
      </c>
      <c r="C258" s="132" t="s">
        <v>8</v>
      </c>
      <c r="D258" s="131" t="s">
        <v>10</v>
      </c>
      <c r="E258" s="131" t="s">
        <v>12</v>
      </c>
      <c r="F258" s="131" t="s">
        <v>283</v>
      </c>
      <c r="G258" s="131" t="s">
        <v>1262</v>
      </c>
      <c r="H258" s="131" t="s">
        <v>1084</v>
      </c>
      <c r="I258" s="131" t="s">
        <v>23</v>
      </c>
      <c r="J258" s="131" t="s">
        <v>14</v>
      </c>
      <c r="K258" s="131" t="s">
        <v>60</v>
      </c>
      <c r="L258" s="131" t="s">
        <v>273</v>
      </c>
      <c r="M258" s="131" t="s">
        <v>50</v>
      </c>
      <c r="N258" s="133">
        <v>42411.0</v>
      </c>
      <c r="O258" s="133">
        <v>42411.0</v>
      </c>
      <c r="P258" s="134"/>
      <c r="Q258" s="134"/>
      <c r="R258" s="134"/>
      <c r="S258" s="134"/>
      <c r="T258" s="82">
        <f t="shared" si="391"/>
        <v>1112</v>
      </c>
      <c r="U258" s="135">
        <f t="shared" ref="U258:W258" si="529">IF(ISBLANK($A258),"",sum(AE258,AK258,AQ258,AW258,BC258,BI258,BO258,BU258,CA258,CG258,CM258,CS258,CY258,DE258,DK258,DQ258,DW258,EC258,EI258,EO258,EU258))</f>
        <v>5</v>
      </c>
      <c r="V258" s="135">
        <f t="shared" si="529"/>
        <v>4</v>
      </c>
      <c r="W258" s="135">
        <f t="shared" si="529"/>
        <v>0</v>
      </c>
      <c r="X258" s="136">
        <f t="shared" si="393"/>
        <v>9</v>
      </c>
      <c r="Y258" s="135">
        <f t="shared" ref="Y258:AA258" si="530">IF(ISBLANK($A258),"",sum(AH258,AN258,AT258,AZ258,BF258,BL258,BR258,BX258,CD258,CJ258,CP258,CV258,DB258,DH258,DN258,DT258,DZ258,EF258,EL258,ER258,EX258))</f>
        <v>6</v>
      </c>
      <c r="Z258" s="135">
        <f t="shared" si="530"/>
        <v>0</v>
      </c>
      <c r="AA258" s="135">
        <f t="shared" si="530"/>
        <v>0</v>
      </c>
      <c r="AB258" s="136">
        <f t="shared" si="395"/>
        <v>6</v>
      </c>
      <c r="AC258" s="137">
        <f t="shared" si="8"/>
        <v>0.6666666667</v>
      </c>
      <c r="AD258" s="138" t="str">
        <f t="shared" si="426"/>
        <v>20+</v>
      </c>
      <c r="AE258" s="139">
        <v>2.0</v>
      </c>
      <c r="AF258" s="139">
        <v>1.0</v>
      </c>
      <c r="AG258" s="134"/>
      <c r="AH258" s="139">
        <v>1.0</v>
      </c>
      <c r="AI258" s="134"/>
      <c r="AJ258" s="134"/>
      <c r="AK258" s="139">
        <v>2.0</v>
      </c>
      <c r="AL258" s="139">
        <v>2.0</v>
      </c>
      <c r="AM258" s="134"/>
      <c r="AN258" s="139">
        <v>1.0</v>
      </c>
      <c r="AO258" s="134"/>
      <c r="AP258" s="134"/>
      <c r="AQ258" s="139">
        <v>1.0</v>
      </c>
      <c r="AR258" s="134"/>
      <c r="AS258" s="134"/>
      <c r="AT258" s="139">
        <v>3.0</v>
      </c>
      <c r="AU258" s="134"/>
      <c r="AV258" s="134"/>
      <c r="AW258" s="134"/>
      <c r="AX258" s="134"/>
      <c r="AY258" s="134"/>
      <c r="AZ258" s="139">
        <v>1.0</v>
      </c>
      <c r="BA258" s="134"/>
      <c r="BB258" s="134"/>
      <c r="BC258" s="134"/>
      <c r="BD258" s="139">
        <v>1.0</v>
      </c>
      <c r="BE258" s="134"/>
      <c r="BF258" s="134"/>
      <c r="BG258" s="134"/>
      <c r="BH258" s="134"/>
      <c r="BI258" s="134"/>
      <c r="BJ258" s="134"/>
      <c r="BK258" s="134"/>
      <c r="BL258" s="134"/>
      <c r="BM258" s="134"/>
      <c r="BN258" s="134"/>
      <c r="BO258" s="134"/>
      <c r="BP258" s="134"/>
      <c r="BQ258" s="134"/>
      <c r="BR258" s="134"/>
      <c r="BS258" s="134"/>
      <c r="BT258" s="134"/>
      <c r="BU258" s="134"/>
      <c r="BV258" s="134"/>
      <c r="BW258" s="134"/>
      <c r="BX258" s="134"/>
      <c r="BY258" s="134"/>
      <c r="BZ258" s="134"/>
      <c r="CA258" s="134"/>
      <c r="CB258" s="134"/>
      <c r="CC258" s="134"/>
      <c r="CD258" s="134"/>
      <c r="CE258" s="134"/>
      <c r="CF258" s="134"/>
      <c r="CG258" s="134"/>
      <c r="CH258" s="134"/>
      <c r="CI258" s="134"/>
      <c r="CJ258" s="134"/>
      <c r="CK258" s="134"/>
      <c r="CL258" s="134"/>
      <c r="CM258" s="134"/>
      <c r="CN258" s="134"/>
      <c r="CO258" s="134"/>
      <c r="CP258" s="134"/>
      <c r="CQ258" s="134"/>
      <c r="CR258" s="134"/>
      <c r="CS258" s="134"/>
      <c r="CT258" s="134"/>
      <c r="CU258" s="134"/>
      <c r="CV258" s="134"/>
      <c r="CW258" s="134"/>
      <c r="CX258" s="134"/>
      <c r="CY258" s="134"/>
      <c r="CZ258" s="134"/>
      <c r="DA258" s="134"/>
      <c r="DB258" s="134"/>
      <c r="DC258" s="134"/>
      <c r="DD258" s="134"/>
      <c r="DE258" s="134"/>
      <c r="DF258" s="134"/>
      <c r="DG258" s="134"/>
      <c r="DH258" s="134"/>
      <c r="DI258" s="134"/>
      <c r="DJ258" s="134"/>
      <c r="DK258" s="134"/>
      <c r="DL258" s="134"/>
      <c r="DM258" s="134"/>
      <c r="DN258" s="134"/>
      <c r="DO258" s="134"/>
      <c r="DP258" s="134"/>
      <c r="DQ258" s="134"/>
      <c r="DR258" s="134"/>
      <c r="DS258" s="134"/>
      <c r="DT258" s="134"/>
      <c r="DU258" s="134"/>
      <c r="DV258" s="134"/>
      <c r="DW258" s="134"/>
      <c r="DX258" s="134"/>
      <c r="DY258" s="134"/>
      <c r="DZ258" s="134"/>
      <c r="EA258" s="134"/>
      <c r="EB258" s="134"/>
      <c r="EC258" s="134"/>
      <c r="ED258" s="134"/>
      <c r="EE258" s="134"/>
      <c r="EF258" s="134"/>
      <c r="EG258" s="134"/>
      <c r="EH258" s="134"/>
      <c r="EI258" s="134"/>
      <c r="EJ258" s="134"/>
      <c r="EK258" s="134"/>
      <c r="EL258" s="134"/>
      <c r="EM258" s="134"/>
      <c r="EN258" s="134"/>
      <c r="EO258" s="134"/>
      <c r="EP258" s="134"/>
      <c r="EQ258" s="134"/>
      <c r="ER258" s="134"/>
      <c r="ES258" s="134"/>
      <c r="ET258" s="134"/>
      <c r="EU258" s="76"/>
      <c r="EV258" s="76"/>
      <c r="EW258" s="76"/>
      <c r="EX258" s="76"/>
      <c r="EY258" s="76"/>
      <c r="EZ258" s="76"/>
      <c r="FA258" s="131" t="s">
        <v>1263</v>
      </c>
      <c r="FB258" s="131"/>
      <c r="FC258" s="131"/>
      <c r="FD258" s="131"/>
    </row>
    <row r="259">
      <c r="A259" s="140" t="s">
        <v>1264</v>
      </c>
      <c r="B259" s="141" t="s">
        <v>1265</v>
      </c>
      <c r="C259" s="142" t="s">
        <v>8</v>
      </c>
      <c r="D259" s="141" t="s">
        <v>10</v>
      </c>
      <c r="E259" s="141" t="s">
        <v>19</v>
      </c>
      <c r="F259" s="141" t="s">
        <v>277</v>
      </c>
      <c r="G259" s="141" t="s">
        <v>1266</v>
      </c>
      <c r="H259" s="141" t="s">
        <v>1099</v>
      </c>
      <c r="I259" s="141" t="s">
        <v>23</v>
      </c>
      <c r="J259" s="141" t="s">
        <v>14</v>
      </c>
      <c r="K259" s="67"/>
      <c r="L259" s="141" t="s">
        <v>477</v>
      </c>
      <c r="M259" s="141" t="s">
        <v>72</v>
      </c>
      <c r="N259" s="143">
        <v>42122.0</v>
      </c>
      <c r="O259" s="143">
        <v>42122.0</v>
      </c>
      <c r="P259" s="67"/>
      <c r="Q259" s="67"/>
      <c r="R259" s="67"/>
      <c r="S259" s="67"/>
      <c r="T259" s="82">
        <f t="shared" si="391"/>
        <v>1401</v>
      </c>
      <c r="U259" s="125">
        <f t="shared" ref="U259:W259" si="531">IF(ISBLANK($A259),"",sum(AE259,AK259,AQ259,AW259,BC259,BI259,BO259,BU259,CA259,CG259,CM259,CS259,CY259,DE259,DK259,DQ259,DW259,EC259,EI259,EO259,EU259))</f>
        <v>2</v>
      </c>
      <c r="V259" s="125">
        <f t="shared" si="531"/>
        <v>0</v>
      </c>
      <c r="W259" s="125">
        <f t="shared" si="531"/>
        <v>0</v>
      </c>
      <c r="X259" s="144">
        <f t="shared" si="393"/>
        <v>2</v>
      </c>
      <c r="Y259" s="145">
        <f t="shared" ref="Y259:AA259" si="532">IF(ISBLANK($A259),"",sum(AH259,AN259,AT259,AZ259,BF259,BL259,BR259,BX259,CD259,CJ259,CP259,CV259,DB259,DH259,DN259,DT259,DZ259,EF259,EL259,ER259,EX259))</f>
        <v>0</v>
      </c>
      <c r="Z259" s="145">
        <f t="shared" si="532"/>
        <v>0</v>
      </c>
      <c r="AA259" s="145">
        <f t="shared" si="532"/>
        <v>0</v>
      </c>
      <c r="AB259" s="144">
        <f t="shared" si="395"/>
        <v>0</v>
      </c>
      <c r="AC259" s="146">
        <f t="shared" si="8"/>
        <v>0</v>
      </c>
      <c r="AD259" s="147" t="str">
        <f t="shared" si="426"/>
        <v>20+</v>
      </c>
      <c r="AE259" s="67"/>
      <c r="AF259" s="67"/>
      <c r="AG259" s="67"/>
      <c r="AH259" s="67"/>
      <c r="AI259" s="67"/>
      <c r="AJ259" s="67"/>
      <c r="AK259" s="148">
        <v>2.0</v>
      </c>
      <c r="AL259" s="67"/>
      <c r="AM259" s="67"/>
      <c r="AN259" s="67"/>
      <c r="AO259" s="67"/>
      <c r="AP259" s="67"/>
      <c r="AQ259" s="67"/>
      <c r="AR259" s="67"/>
      <c r="AS259" s="67"/>
      <c r="AT259" s="67"/>
      <c r="AU259" s="67"/>
      <c r="AV259" s="67"/>
      <c r="AW259" s="67"/>
      <c r="AX259" s="67"/>
      <c r="AY259" s="67"/>
      <c r="AZ259" s="67"/>
      <c r="BA259" s="67"/>
      <c r="BB259" s="67"/>
      <c r="BC259" s="67"/>
      <c r="BD259" s="67"/>
      <c r="BE259" s="67"/>
      <c r="BF259" s="67"/>
      <c r="BG259" s="67"/>
      <c r="BH259" s="67"/>
      <c r="BI259" s="67"/>
      <c r="BJ259" s="67"/>
      <c r="BK259" s="67"/>
      <c r="BL259" s="67"/>
      <c r="BM259" s="67"/>
      <c r="BN259" s="67"/>
      <c r="BO259" s="67"/>
      <c r="BP259" s="67"/>
      <c r="BQ259" s="67"/>
      <c r="BR259" s="67"/>
      <c r="BS259" s="67"/>
      <c r="BT259" s="67"/>
      <c r="BU259" s="67"/>
      <c r="BV259" s="67"/>
      <c r="BW259" s="67"/>
      <c r="BX259" s="67"/>
      <c r="BY259" s="67"/>
      <c r="BZ259" s="67"/>
      <c r="CA259" s="67"/>
      <c r="CB259" s="67"/>
      <c r="CC259" s="67"/>
      <c r="CD259" s="67"/>
      <c r="CE259" s="67"/>
      <c r="CF259" s="67"/>
      <c r="CG259" s="67"/>
      <c r="CH259" s="67"/>
      <c r="CI259" s="67"/>
      <c r="CJ259" s="67"/>
      <c r="CK259" s="67"/>
      <c r="CL259" s="67"/>
      <c r="CM259" s="67"/>
      <c r="CN259" s="67"/>
      <c r="CO259" s="67"/>
      <c r="CP259" s="67"/>
      <c r="CQ259" s="67"/>
      <c r="CR259" s="67"/>
      <c r="CS259" s="67"/>
      <c r="CT259" s="67"/>
      <c r="CU259" s="67"/>
      <c r="CV259" s="67"/>
      <c r="CW259" s="67"/>
      <c r="CX259" s="67"/>
      <c r="CY259" s="67"/>
      <c r="CZ259" s="67"/>
      <c r="DA259" s="67"/>
      <c r="DB259" s="67"/>
      <c r="DC259" s="67"/>
      <c r="DD259" s="67"/>
      <c r="DE259" s="67"/>
      <c r="DF259" s="67"/>
      <c r="DG259" s="67"/>
      <c r="DH259" s="67"/>
      <c r="DI259" s="67"/>
      <c r="DJ259" s="67"/>
      <c r="DK259" s="67"/>
      <c r="DL259" s="67"/>
      <c r="DM259" s="67"/>
      <c r="DN259" s="67"/>
      <c r="DO259" s="67"/>
      <c r="DP259" s="67"/>
      <c r="DQ259" s="67"/>
      <c r="DR259" s="67"/>
      <c r="DS259" s="67"/>
      <c r="DT259" s="67"/>
      <c r="DU259" s="67"/>
      <c r="DV259" s="67"/>
      <c r="DW259" s="67"/>
      <c r="DX259" s="67"/>
      <c r="DY259" s="67"/>
      <c r="DZ259" s="67"/>
      <c r="EA259" s="67"/>
      <c r="EB259" s="67"/>
      <c r="EC259" s="67"/>
      <c r="ED259" s="67"/>
      <c r="EE259" s="67"/>
      <c r="EF259" s="67"/>
      <c r="EG259" s="67"/>
      <c r="EH259" s="67"/>
      <c r="EI259" s="67"/>
      <c r="EJ259" s="67"/>
      <c r="EK259" s="67"/>
      <c r="EL259" s="67"/>
      <c r="EM259" s="67"/>
      <c r="EN259" s="67"/>
      <c r="EO259" s="67"/>
      <c r="EP259" s="67"/>
      <c r="EQ259" s="67"/>
      <c r="ER259" s="67"/>
      <c r="ES259" s="67"/>
      <c r="ET259" s="67"/>
      <c r="EU259" s="76"/>
      <c r="EV259" s="76"/>
      <c r="EW259" s="76"/>
      <c r="EX259" s="76"/>
      <c r="EY259" s="76"/>
      <c r="EZ259" s="76"/>
      <c r="FA259" s="141" t="s">
        <v>1267</v>
      </c>
      <c r="FB259" s="141"/>
      <c r="FC259" s="141"/>
      <c r="FD259" s="141"/>
    </row>
    <row r="260">
      <c r="A260" s="112" t="s">
        <v>1268</v>
      </c>
      <c r="B260" s="113" t="s">
        <v>1269</v>
      </c>
      <c r="C260" s="114" t="s">
        <v>8</v>
      </c>
      <c r="D260" s="113" t="s">
        <v>10</v>
      </c>
      <c r="E260" s="113" t="s">
        <v>19</v>
      </c>
      <c r="F260" s="113" t="s">
        <v>283</v>
      </c>
      <c r="G260" s="113" t="s">
        <v>1270</v>
      </c>
      <c r="H260" s="113" t="s">
        <v>1271</v>
      </c>
      <c r="I260" s="113" t="s">
        <v>23</v>
      </c>
      <c r="J260" s="113" t="s">
        <v>14</v>
      </c>
      <c r="K260" s="113" t="s">
        <v>1144</v>
      </c>
      <c r="L260" s="113" t="s">
        <v>273</v>
      </c>
      <c r="M260" s="113" t="s">
        <v>50</v>
      </c>
      <c r="N260" s="115">
        <v>42450.0</v>
      </c>
      <c r="O260" s="115">
        <v>42450.0</v>
      </c>
      <c r="P260" s="116"/>
      <c r="Q260" s="116"/>
      <c r="R260" s="116"/>
      <c r="S260" s="116"/>
      <c r="T260" s="82">
        <f t="shared" si="391"/>
        <v>1073</v>
      </c>
      <c r="U260" s="117">
        <f t="shared" ref="U260:W260" si="533">IF(ISBLANK($A260),"",sum(AE260,AK260,AQ260,AW260,BC260,BI260,BO260,BU260,CA260,CG260,CM260,CS260,CY260,DE260,DK260,DQ260,DW260,EC260,EI260,EO260,EU260))</f>
        <v>6</v>
      </c>
      <c r="V260" s="117">
        <f t="shared" si="533"/>
        <v>8</v>
      </c>
      <c r="W260" s="117">
        <f t="shared" si="533"/>
        <v>0</v>
      </c>
      <c r="X260" s="118">
        <f t="shared" si="393"/>
        <v>14</v>
      </c>
      <c r="Y260" s="117">
        <f t="shared" ref="Y260:AA260" si="534">IF(ISBLANK($A260),"",sum(AH260,AN260,AT260,AZ260,BF260,BL260,BR260,BX260,CD260,CJ260,CP260,CV260,DB260,DH260,DN260,DT260,DZ260,EF260,EL260,ER260,EX260))</f>
        <v>5</v>
      </c>
      <c r="Z260" s="117">
        <f t="shared" si="534"/>
        <v>2</v>
      </c>
      <c r="AA260" s="117">
        <f t="shared" si="534"/>
        <v>0</v>
      </c>
      <c r="AB260" s="118">
        <f t="shared" si="395"/>
        <v>7</v>
      </c>
      <c r="AC260" s="119">
        <f t="shared" si="8"/>
        <v>0.3571428571</v>
      </c>
      <c r="AD260" s="120" t="str">
        <f t="shared" si="426"/>
        <v>20+</v>
      </c>
      <c r="AE260" s="116"/>
      <c r="AF260" s="121">
        <v>2.0</v>
      </c>
      <c r="AG260" s="116"/>
      <c r="AH260" s="116"/>
      <c r="AI260" s="116"/>
      <c r="AJ260" s="116"/>
      <c r="AK260" s="116"/>
      <c r="AL260" s="121">
        <v>4.0</v>
      </c>
      <c r="AM260" s="116"/>
      <c r="AN260" s="121">
        <v>2.0</v>
      </c>
      <c r="AO260" s="116"/>
      <c r="AP260" s="116"/>
      <c r="AQ260" s="121">
        <v>4.0</v>
      </c>
      <c r="AR260" s="116"/>
      <c r="AS260" s="116"/>
      <c r="AT260" s="121">
        <v>2.0</v>
      </c>
      <c r="AU260" s="121">
        <v>1.0</v>
      </c>
      <c r="AV260" s="116"/>
      <c r="AW260" s="121">
        <v>1.0</v>
      </c>
      <c r="AX260" s="116"/>
      <c r="AY260" s="116"/>
      <c r="AZ260" s="116"/>
      <c r="BA260" s="116"/>
      <c r="BB260" s="116"/>
      <c r="BC260" s="116"/>
      <c r="BD260" s="116"/>
      <c r="BE260" s="116"/>
      <c r="BF260" s="116"/>
      <c r="BG260" s="116"/>
      <c r="BH260" s="116"/>
      <c r="BI260" s="121">
        <v>1.0</v>
      </c>
      <c r="BJ260" s="116"/>
      <c r="BK260" s="116"/>
      <c r="BL260" s="116"/>
      <c r="BM260" s="116"/>
      <c r="BN260" s="116"/>
      <c r="BO260" s="116"/>
      <c r="BP260" s="116"/>
      <c r="BQ260" s="116"/>
      <c r="BR260" s="116"/>
      <c r="BS260" s="116"/>
      <c r="BT260" s="116"/>
      <c r="BU260" s="116"/>
      <c r="BV260" s="121">
        <v>2.0</v>
      </c>
      <c r="BW260" s="116"/>
      <c r="BX260" s="121">
        <v>1.0</v>
      </c>
      <c r="BY260" s="121">
        <v>1.0</v>
      </c>
      <c r="BZ260" s="116"/>
      <c r="CA260" s="116"/>
      <c r="CB260" s="116"/>
      <c r="CC260" s="116"/>
      <c r="CD260" s="116"/>
      <c r="CE260" s="116"/>
      <c r="CF260" s="116"/>
      <c r="CG260" s="116"/>
      <c r="CH260" s="116"/>
      <c r="CI260" s="116"/>
      <c r="CJ260" s="116"/>
      <c r="CK260" s="116"/>
      <c r="CL260" s="116"/>
      <c r="CM260" s="116"/>
      <c r="CN260" s="116"/>
      <c r="CO260" s="116"/>
      <c r="CP260" s="116"/>
      <c r="CQ260" s="116"/>
      <c r="CR260" s="116"/>
      <c r="CS260" s="116"/>
      <c r="CT260" s="116"/>
      <c r="CU260" s="116"/>
      <c r="CV260" s="116"/>
      <c r="CW260" s="116"/>
      <c r="CX260" s="116"/>
      <c r="CY260" s="116"/>
      <c r="CZ260" s="116"/>
      <c r="DA260" s="116"/>
      <c r="DB260" s="116"/>
      <c r="DC260" s="116"/>
      <c r="DD260" s="116"/>
      <c r="DE260" s="116"/>
      <c r="DF260" s="116"/>
      <c r="DG260" s="116"/>
      <c r="DH260" s="116"/>
      <c r="DI260" s="116"/>
      <c r="DJ260" s="116"/>
      <c r="DK260" s="76"/>
      <c r="DL260" s="76"/>
      <c r="DM260" s="76"/>
      <c r="DN260" s="76"/>
      <c r="DO260" s="76"/>
      <c r="DP260" s="76"/>
      <c r="DQ260" s="116"/>
      <c r="DR260" s="116"/>
      <c r="DS260" s="116"/>
      <c r="DT260" s="116"/>
      <c r="DU260" s="116"/>
      <c r="DV260" s="116"/>
      <c r="DW260" s="116"/>
      <c r="DX260" s="116"/>
      <c r="DY260" s="116"/>
      <c r="DZ260" s="116"/>
      <c r="EA260" s="116"/>
      <c r="EB260" s="116"/>
      <c r="EC260" s="116"/>
      <c r="ED260" s="116"/>
      <c r="EE260" s="116"/>
      <c r="EF260" s="116"/>
      <c r="EG260" s="116"/>
      <c r="EH260" s="116"/>
      <c r="EI260" s="116"/>
      <c r="EJ260" s="116"/>
      <c r="EK260" s="116"/>
      <c r="EL260" s="116"/>
      <c r="EM260" s="116"/>
      <c r="EN260" s="116"/>
      <c r="EO260" s="116"/>
      <c r="EP260" s="116"/>
      <c r="EQ260" s="116"/>
      <c r="ER260" s="116"/>
      <c r="ES260" s="116"/>
      <c r="ET260" s="116"/>
      <c r="EU260" s="116"/>
      <c r="EV260" s="116"/>
      <c r="EW260" s="116"/>
      <c r="EX260" s="116"/>
      <c r="EY260" s="116"/>
      <c r="EZ260" s="116"/>
      <c r="FA260" s="113" t="s">
        <v>1272</v>
      </c>
      <c r="FB260" s="113"/>
      <c r="FC260" s="113"/>
      <c r="FD260" s="113"/>
    </row>
    <row r="261">
      <c r="A261" s="130" t="s">
        <v>1273</v>
      </c>
      <c r="B261" s="131" t="s">
        <v>1274</v>
      </c>
      <c r="C261" s="132" t="s">
        <v>8</v>
      </c>
      <c r="D261" s="131" t="s">
        <v>18</v>
      </c>
      <c r="E261" s="131" t="s">
        <v>12</v>
      </c>
      <c r="F261" s="131" t="s">
        <v>283</v>
      </c>
      <c r="G261" s="131" t="s">
        <v>1275</v>
      </c>
      <c r="H261" s="131" t="s">
        <v>1099</v>
      </c>
      <c r="I261" s="131" t="s">
        <v>23</v>
      </c>
      <c r="J261" s="131" t="s">
        <v>14</v>
      </c>
      <c r="K261" s="131" t="s">
        <v>14</v>
      </c>
      <c r="L261" s="131" t="s">
        <v>477</v>
      </c>
      <c r="M261" s="131" t="s">
        <v>72</v>
      </c>
      <c r="N261" s="133">
        <v>42271.0</v>
      </c>
      <c r="O261" s="133">
        <v>42271.0</v>
      </c>
      <c r="P261" s="134"/>
      <c r="Q261" s="134"/>
      <c r="R261" s="134"/>
      <c r="S261" s="134"/>
      <c r="T261" s="82">
        <f t="shared" si="391"/>
        <v>1252</v>
      </c>
      <c r="U261" s="135">
        <f t="shared" ref="U261:W261" si="535">IF(ISBLANK($A261),"",sum(AE261,AK261,AQ261,AW261,BC261,BI261,BO261,BU261,CA261,CG261,CM261,CS261,CY261,DE261,DK261,DQ261,DW261,EC261,EI261,EO261,EU261))</f>
        <v>10</v>
      </c>
      <c r="V261" s="135">
        <f t="shared" si="535"/>
        <v>1</v>
      </c>
      <c r="W261" s="135">
        <f t="shared" si="535"/>
        <v>0</v>
      </c>
      <c r="X261" s="136">
        <f t="shared" si="393"/>
        <v>11</v>
      </c>
      <c r="Y261" s="135">
        <f t="shared" ref="Y261:AA261" si="536">IF(ISBLANK($A261),"",sum(AH261,AN261,AT261,AZ261,BF261,BL261,BR261,BX261,CD261,CJ261,CP261,CV261,DB261,DH261,DN261,DT261,DZ261,EF261,EL261,ER261,EX261))</f>
        <v>9</v>
      </c>
      <c r="Z261" s="135">
        <f t="shared" si="536"/>
        <v>5</v>
      </c>
      <c r="AA261" s="135">
        <f t="shared" si="536"/>
        <v>0</v>
      </c>
      <c r="AB261" s="136">
        <f t="shared" si="395"/>
        <v>14</v>
      </c>
      <c r="AC261" s="137">
        <f t="shared" si="8"/>
        <v>0.8181818182</v>
      </c>
      <c r="AD261" s="138" t="str">
        <f t="shared" si="426"/>
        <v>20+</v>
      </c>
      <c r="AE261" s="139">
        <v>8.0</v>
      </c>
      <c r="AF261" s="134"/>
      <c r="AG261" s="134"/>
      <c r="AH261" s="139">
        <v>1.0</v>
      </c>
      <c r="AI261" s="139">
        <v>1.0</v>
      </c>
      <c r="AJ261" s="134"/>
      <c r="AK261" s="134"/>
      <c r="AL261" s="134"/>
      <c r="AM261" s="134"/>
      <c r="AN261" s="139">
        <v>4.0</v>
      </c>
      <c r="AO261" s="134"/>
      <c r="AP261" s="134"/>
      <c r="AQ261" s="139">
        <v>1.0</v>
      </c>
      <c r="AR261" s="139">
        <v>1.0</v>
      </c>
      <c r="AS261" s="134"/>
      <c r="AT261" s="134"/>
      <c r="AU261" s="134"/>
      <c r="AV261" s="134"/>
      <c r="AW261" s="134"/>
      <c r="AX261" s="134"/>
      <c r="AY261" s="134"/>
      <c r="AZ261" s="139">
        <v>1.0</v>
      </c>
      <c r="BA261" s="134"/>
      <c r="BB261" s="134"/>
      <c r="BC261" s="134"/>
      <c r="BD261" s="134"/>
      <c r="BE261" s="134"/>
      <c r="BF261" s="139">
        <v>1.0</v>
      </c>
      <c r="BG261" s="139">
        <v>3.0</v>
      </c>
      <c r="BH261" s="134"/>
      <c r="BI261" s="139">
        <v>1.0</v>
      </c>
      <c r="BJ261" s="134"/>
      <c r="BK261" s="134"/>
      <c r="BL261" s="134"/>
      <c r="BM261" s="139">
        <v>1.0</v>
      </c>
      <c r="BN261" s="134"/>
      <c r="BO261" s="134"/>
      <c r="BP261" s="134"/>
      <c r="BQ261" s="134"/>
      <c r="BR261" s="139">
        <v>2.0</v>
      </c>
      <c r="BS261" s="134"/>
      <c r="BT261" s="134"/>
      <c r="BU261" s="134"/>
      <c r="BV261" s="134"/>
      <c r="BW261" s="134"/>
      <c r="BX261" s="134"/>
      <c r="BY261" s="134"/>
      <c r="BZ261" s="134"/>
      <c r="CA261" s="134"/>
      <c r="CB261" s="134"/>
      <c r="CC261" s="134"/>
      <c r="CD261" s="134"/>
      <c r="CE261" s="134"/>
      <c r="CF261" s="134"/>
      <c r="CG261" s="134"/>
      <c r="CH261" s="134"/>
      <c r="CI261" s="134"/>
      <c r="CJ261" s="134"/>
      <c r="CK261" s="134"/>
      <c r="CL261" s="134"/>
      <c r="CM261" s="134"/>
      <c r="CN261" s="134"/>
      <c r="CO261" s="134"/>
      <c r="CP261" s="134"/>
      <c r="CQ261" s="134"/>
      <c r="CR261" s="134"/>
      <c r="CS261" s="134"/>
      <c r="CT261" s="134"/>
      <c r="CU261" s="134"/>
      <c r="CV261" s="134"/>
      <c r="CW261" s="134"/>
      <c r="CX261" s="134"/>
      <c r="CY261" s="134"/>
      <c r="CZ261" s="134"/>
      <c r="DA261" s="134"/>
      <c r="DB261" s="134"/>
      <c r="DC261" s="134"/>
      <c r="DD261" s="134"/>
      <c r="DE261" s="134"/>
      <c r="DF261" s="134"/>
      <c r="DG261" s="134"/>
      <c r="DH261" s="134"/>
      <c r="DI261" s="134"/>
      <c r="DJ261" s="134"/>
      <c r="DK261" s="134"/>
      <c r="DL261" s="134"/>
      <c r="DM261" s="134"/>
      <c r="DN261" s="134"/>
      <c r="DO261" s="134"/>
      <c r="DP261" s="134"/>
      <c r="DQ261" s="134"/>
      <c r="DR261" s="134"/>
      <c r="DS261" s="134"/>
      <c r="DT261" s="134"/>
      <c r="DU261" s="134"/>
      <c r="DV261" s="134"/>
      <c r="DW261" s="134"/>
      <c r="DX261" s="134"/>
      <c r="DY261" s="134"/>
      <c r="DZ261" s="134"/>
      <c r="EA261" s="134"/>
      <c r="EB261" s="134"/>
      <c r="EC261" s="134"/>
      <c r="ED261" s="134"/>
      <c r="EE261" s="134"/>
      <c r="EF261" s="134"/>
      <c r="EG261" s="134"/>
      <c r="EH261" s="134"/>
      <c r="EI261" s="134"/>
      <c r="EJ261" s="134"/>
      <c r="EK261" s="134"/>
      <c r="EL261" s="134"/>
      <c r="EM261" s="134"/>
      <c r="EN261" s="134"/>
      <c r="EO261" s="134"/>
      <c r="EP261" s="134"/>
      <c r="EQ261" s="134"/>
      <c r="ER261" s="134"/>
      <c r="ES261" s="134"/>
      <c r="ET261" s="134"/>
      <c r="EU261" s="76"/>
      <c r="EV261" s="76"/>
      <c r="EW261" s="76"/>
      <c r="EX261" s="76"/>
      <c r="EY261" s="76"/>
      <c r="EZ261" s="76"/>
      <c r="FA261" s="131" t="s">
        <v>1276</v>
      </c>
      <c r="FB261" s="131"/>
      <c r="FC261" s="131"/>
      <c r="FD261" s="131"/>
    </row>
    <row r="262">
      <c r="A262" s="130" t="s">
        <v>1277</v>
      </c>
      <c r="B262" s="131" t="s">
        <v>1278</v>
      </c>
      <c r="C262" s="132" t="s">
        <v>100</v>
      </c>
      <c r="D262" s="131" t="s">
        <v>18</v>
      </c>
      <c r="E262" s="131" t="s">
        <v>12</v>
      </c>
      <c r="F262" s="131" t="s">
        <v>277</v>
      </c>
      <c r="G262" s="131" t="s">
        <v>1279</v>
      </c>
      <c r="H262" s="131" t="s">
        <v>952</v>
      </c>
      <c r="I262" s="131" t="s">
        <v>23</v>
      </c>
      <c r="J262" s="131" t="s">
        <v>14</v>
      </c>
      <c r="K262" s="131" t="s">
        <v>14</v>
      </c>
      <c r="L262" s="131" t="s">
        <v>953</v>
      </c>
      <c r="M262" s="131" t="s">
        <v>50</v>
      </c>
      <c r="N262" s="133">
        <v>42250.0</v>
      </c>
      <c r="O262" s="134"/>
      <c r="P262" s="134"/>
      <c r="Q262" s="134"/>
      <c r="R262" s="134"/>
      <c r="S262" s="134"/>
      <c r="T262" s="82">
        <f t="shared" si="391"/>
        <v>1273</v>
      </c>
      <c r="U262" s="135">
        <f t="shared" ref="U262:W262" si="537">IF(ISBLANK($A262),"",sum(AE262,AK262,AQ262,AW262,BC262,BI262,BO262,BU262,CA262,CG262,CM262,CS262,CY262,DE262,DK262,DQ262,DW262,EC262,EI262,EO262,EU262))</f>
        <v>10</v>
      </c>
      <c r="V262" s="135">
        <f t="shared" si="537"/>
        <v>0</v>
      </c>
      <c r="W262" s="135">
        <f t="shared" si="537"/>
        <v>0</v>
      </c>
      <c r="X262" s="136">
        <f t="shared" si="393"/>
        <v>10</v>
      </c>
      <c r="Y262" s="135">
        <f t="shared" ref="Y262:AA262" si="538">IF(ISBLANK($A262),"",sum(AH262,AN262,AT262,AZ262,BF262,BL262,BR262,BX262,CD262,CJ262,CP262,CV262,DB262,DH262,DN262,DT262,DZ262,EF262,EL262,ER262,EX262))</f>
        <v>4</v>
      </c>
      <c r="Z262" s="135">
        <f t="shared" si="538"/>
        <v>3</v>
      </c>
      <c r="AA262" s="135">
        <f t="shared" si="538"/>
        <v>0</v>
      </c>
      <c r="AB262" s="136">
        <f t="shared" si="395"/>
        <v>7</v>
      </c>
      <c r="AC262" s="137">
        <f t="shared" si="8"/>
        <v>0.4</v>
      </c>
      <c r="AD262" s="138" t="str">
        <f t="shared" si="426"/>
        <v>20+</v>
      </c>
      <c r="AE262" s="139">
        <v>1.0</v>
      </c>
      <c r="AF262" s="134"/>
      <c r="AG262" s="134"/>
      <c r="AH262" s="134"/>
      <c r="AI262" s="134"/>
      <c r="AJ262" s="134"/>
      <c r="AK262" s="139">
        <v>2.0</v>
      </c>
      <c r="AL262" s="134"/>
      <c r="AM262" s="134"/>
      <c r="AN262" s="134"/>
      <c r="AO262" s="134"/>
      <c r="AP262" s="134"/>
      <c r="AQ262" s="139">
        <v>4.0</v>
      </c>
      <c r="AR262" s="134"/>
      <c r="AS262" s="134"/>
      <c r="AT262" s="139">
        <v>2.0</v>
      </c>
      <c r="AU262" s="139">
        <v>1.0</v>
      </c>
      <c r="AV262" s="134"/>
      <c r="AW262" s="139">
        <v>3.0</v>
      </c>
      <c r="AX262" s="134"/>
      <c r="AY262" s="134"/>
      <c r="AZ262" s="139">
        <v>1.0</v>
      </c>
      <c r="BA262" s="134"/>
      <c r="BB262" s="134"/>
      <c r="BC262" s="134"/>
      <c r="BD262" s="134"/>
      <c r="BE262" s="134"/>
      <c r="BF262" s="134"/>
      <c r="BG262" s="134"/>
      <c r="BH262" s="134"/>
      <c r="BI262" s="134"/>
      <c r="BJ262" s="134"/>
      <c r="BK262" s="134"/>
      <c r="BL262" s="134"/>
      <c r="BM262" s="134"/>
      <c r="BN262" s="134"/>
      <c r="BO262" s="134"/>
      <c r="BP262" s="134"/>
      <c r="BQ262" s="134"/>
      <c r="BR262" s="139">
        <v>1.0</v>
      </c>
      <c r="BS262" s="139">
        <v>2.0</v>
      </c>
      <c r="BT262" s="134"/>
      <c r="BU262" s="134"/>
      <c r="BV262" s="134"/>
      <c r="BW262" s="134"/>
      <c r="BX262" s="134"/>
      <c r="BY262" s="134"/>
      <c r="BZ262" s="134"/>
      <c r="CA262" s="134"/>
      <c r="CB262" s="134"/>
      <c r="CC262" s="134"/>
      <c r="CD262" s="134"/>
      <c r="CE262" s="134"/>
      <c r="CF262" s="134"/>
      <c r="CG262" s="134"/>
      <c r="CH262" s="134"/>
      <c r="CI262" s="134"/>
      <c r="CJ262" s="134"/>
      <c r="CK262" s="134"/>
      <c r="CL262" s="134"/>
      <c r="CM262" s="134"/>
      <c r="CN262" s="134"/>
      <c r="CO262" s="134"/>
      <c r="CP262" s="134"/>
      <c r="CQ262" s="134"/>
      <c r="CR262" s="134"/>
      <c r="CS262" s="134"/>
      <c r="CT262" s="134"/>
      <c r="CU262" s="134"/>
      <c r="CV262" s="134"/>
      <c r="CW262" s="134"/>
      <c r="CX262" s="134"/>
      <c r="CY262" s="134"/>
      <c r="CZ262" s="134"/>
      <c r="DA262" s="134"/>
      <c r="DB262" s="134"/>
      <c r="DC262" s="134"/>
      <c r="DD262" s="134"/>
      <c r="DE262" s="134"/>
      <c r="DF262" s="134"/>
      <c r="DG262" s="134"/>
      <c r="DH262" s="134"/>
      <c r="DI262" s="134"/>
      <c r="DJ262" s="134"/>
      <c r="DK262" s="134"/>
      <c r="DL262" s="134"/>
      <c r="DM262" s="134"/>
      <c r="DN262" s="134"/>
      <c r="DO262" s="134"/>
      <c r="DP262" s="134"/>
      <c r="DQ262" s="134"/>
      <c r="DR262" s="134"/>
      <c r="DS262" s="134"/>
      <c r="DT262" s="134"/>
      <c r="DU262" s="134"/>
      <c r="DV262" s="134"/>
      <c r="DW262" s="134"/>
      <c r="DX262" s="134"/>
      <c r="DY262" s="134"/>
      <c r="DZ262" s="134"/>
      <c r="EA262" s="134"/>
      <c r="EB262" s="134"/>
      <c r="EC262" s="134"/>
      <c r="ED262" s="134"/>
      <c r="EE262" s="134"/>
      <c r="EF262" s="134"/>
      <c r="EG262" s="134"/>
      <c r="EH262" s="134"/>
      <c r="EI262" s="134"/>
      <c r="EJ262" s="134"/>
      <c r="EK262" s="134"/>
      <c r="EL262" s="134"/>
      <c r="EM262" s="134"/>
      <c r="EN262" s="134"/>
      <c r="EO262" s="134"/>
      <c r="EP262" s="134"/>
      <c r="EQ262" s="134"/>
      <c r="ER262" s="134"/>
      <c r="ES262" s="134"/>
      <c r="ET262" s="134"/>
      <c r="EU262" s="76"/>
      <c r="EV262" s="76"/>
      <c r="EW262" s="76"/>
      <c r="EX262" s="76"/>
      <c r="EY262" s="76"/>
      <c r="EZ262" s="76"/>
      <c r="FA262" s="131" t="s">
        <v>1280</v>
      </c>
      <c r="FB262" s="131"/>
      <c r="FC262" s="131"/>
      <c r="FD262" s="131"/>
    </row>
    <row r="263">
      <c r="A263" s="130" t="s">
        <v>1281</v>
      </c>
      <c r="B263" s="131" t="s">
        <v>1282</v>
      </c>
      <c r="C263" s="132" t="s">
        <v>8</v>
      </c>
      <c r="D263" s="131" t="s">
        <v>18</v>
      </c>
      <c r="E263" s="131" t="s">
        <v>12</v>
      </c>
      <c r="F263" s="131" t="s">
        <v>277</v>
      </c>
      <c r="G263" s="131" t="s">
        <v>1283</v>
      </c>
      <c r="H263" s="131" t="s">
        <v>1248</v>
      </c>
      <c r="I263" s="131" t="s">
        <v>23</v>
      </c>
      <c r="J263" s="131" t="s">
        <v>14</v>
      </c>
      <c r="K263" s="131" t="s">
        <v>14</v>
      </c>
      <c r="L263" s="131" t="s">
        <v>273</v>
      </c>
      <c r="M263" s="131" t="s">
        <v>50</v>
      </c>
      <c r="N263" s="133">
        <v>42200.0</v>
      </c>
      <c r="O263" s="134"/>
      <c r="P263" s="134"/>
      <c r="Q263" s="134"/>
      <c r="R263" s="134"/>
      <c r="S263" s="134"/>
      <c r="T263" s="82">
        <f t="shared" si="391"/>
        <v>1323</v>
      </c>
      <c r="U263" s="135">
        <f t="shared" ref="U263:W263" si="539">IF(ISBLANK($A263),"",sum(AE263,AK263,AQ263,AW263,BC263,BI263,BO263,BU263,CA263,CG263,CM263,CS263,CY263,DE263,DK263,DQ263,DW263,EC263,EI263,EO263,EU263))</f>
        <v>11</v>
      </c>
      <c r="V263" s="135">
        <f t="shared" si="539"/>
        <v>2</v>
      </c>
      <c r="W263" s="135">
        <f t="shared" si="539"/>
        <v>0</v>
      </c>
      <c r="X263" s="136">
        <f t="shared" si="393"/>
        <v>13</v>
      </c>
      <c r="Y263" s="135">
        <f t="shared" ref="Y263:AA263" si="540">IF(ISBLANK($A263),"",sum(AH263,AN263,AT263,AZ263,BF263,BL263,BR263,BX263,CD263,CJ263,CP263,CV263,DB263,DH263,DN263,DT263,DZ263,EF263,EL263,ER263,EX263))</f>
        <v>7</v>
      </c>
      <c r="Z263" s="135">
        <f t="shared" si="540"/>
        <v>3</v>
      </c>
      <c r="AA263" s="135">
        <f t="shared" si="540"/>
        <v>0</v>
      </c>
      <c r="AB263" s="136">
        <f t="shared" si="395"/>
        <v>10</v>
      </c>
      <c r="AC263" s="137">
        <f t="shared" si="8"/>
        <v>0.5384615385</v>
      </c>
      <c r="AD263" s="138" t="str">
        <f t="shared" si="426"/>
        <v>20+</v>
      </c>
      <c r="AE263" s="139">
        <v>1.0</v>
      </c>
      <c r="AF263" s="134"/>
      <c r="AG263" s="134"/>
      <c r="AH263" s="134"/>
      <c r="AI263" s="134"/>
      <c r="AJ263" s="134"/>
      <c r="AK263" s="139">
        <v>5.0</v>
      </c>
      <c r="AL263" s="134"/>
      <c r="AM263" s="134"/>
      <c r="AN263" s="134"/>
      <c r="AO263" s="134"/>
      <c r="AP263" s="134"/>
      <c r="AQ263" s="134"/>
      <c r="AR263" s="134"/>
      <c r="AS263" s="134"/>
      <c r="AT263" s="134"/>
      <c r="AU263" s="134"/>
      <c r="AV263" s="134"/>
      <c r="AW263" s="134"/>
      <c r="AX263" s="134"/>
      <c r="AY263" s="134"/>
      <c r="AZ263" s="134"/>
      <c r="BA263" s="134"/>
      <c r="BB263" s="134"/>
      <c r="BC263" s="134"/>
      <c r="BD263" s="134"/>
      <c r="BE263" s="134"/>
      <c r="BF263" s="134"/>
      <c r="BG263" s="134"/>
      <c r="BH263" s="134"/>
      <c r="BI263" s="134"/>
      <c r="BJ263" s="134"/>
      <c r="BK263" s="134"/>
      <c r="BL263" s="134"/>
      <c r="BM263" s="134"/>
      <c r="BN263" s="134"/>
      <c r="BO263" s="134"/>
      <c r="BP263" s="134"/>
      <c r="BQ263" s="134"/>
      <c r="BR263" s="134"/>
      <c r="BS263" s="134"/>
      <c r="BT263" s="134"/>
      <c r="BU263" s="134"/>
      <c r="BV263" s="134"/>
      <c r="BW263" s="134"/>
      <c r="BX263" s="134"/>
      <c r="BY263" s="134"/>
      <c r="BZ263" s="134"/>
      <c r="CA263" s="134"/>
      <c r="CB263" s="134"/>
      <c r="CC263" s="134"/>
      <c r="CD263" s="134"/>
      <c r="CE263" s="134"/>
      <c r="CF263" s="134"/>
      <c r="CG263" s="134"/>
      <c r="CH263" s="134"/>
      <c r="CI263" s="134"/>
      <c r="CJ263" s="134"/>
      <c r="CK263" s="134"/>
      <c r="CL263" s="134"/>
      <c r="CM263" s="134"/>
      <c r="CN263" s="134"/>
      <c r="CO263" s="134"/>
      <c r="CP263" s="134"/>
      <c r="CQ263" s="134"/>
      <c r="CR263" s="134"/>
      <c r="CS263" s="139">
        <v>2.0</v>
      </c>
      <c r="CT263" s="139">
        <v>1.0</v>
      </c>
      <c r="CU263" s="134"/>
      <c r="CV263" s="139">
        <v>4.0</v>
      </c>
      <c r="CW263" s="134"/>
      <c r="CX263" s="134"/>
      <c r="CY263" s="139">
        <v>2.0</v>
      </c>
      <c r="CZ263" s="134"/>
      <c r="DA263" s="134"/>
      <c r="DB263" s="134"/>
      <c r="DC263" s="134"/>
      <c r="DD263" s="134"/>
      <c r="DE263" s="139">
        <v>1.0</v>
      </c>
      <c r="DF263" s="134"/>
      <c r="DG263" s="134"/>
      <c r="DH263" s="139">
        <v>3.0</v>
      </c>
      <c r="DI263" s="139">
        <v>3.0</v>
      </c>
      <c r="DJ263" s="134"/>
      <c r="DK263" s="134"/>
      <c r="DL263" s="134"/>
      <c r="DM263" s="134"/>
      <c r="DN263" s="134"/>
      <c r="DO263" s="134"/>
      <c r="DP263" s="134"/>
      <c r="DQ263" s="134"/>
      <c r="DR263" s="139">
        <v>1.0</v>
      </c>
      <c r="DS263" s="134"/>
      <c r="DT263" s="134"/>
      <c r="DU263" s="134"/>
      <c r="DV263" s="134"/>
      <c r="DW263" s="134"/>
      <c r="DX263" s="134"/>
      <c r="DY263" s="134"/>
      <c r="DZ263" s="134"/>
      <c r="EA263" s="134"/>
      <c r="EB263" s="134"/>
      <c r="EC263" s="134"/>
      <c r="ED263" s="134"/>
      <c r="EE263" s="134"/>
      <c r="EF263" s="134"/>
      <c r="EG263" s="134"/>
      <c r="EH263" s="134"/>
      <c r="EI263" s="134"/>
      <c r="EJ263" s="134"/>
      <c r="EK263" s="134"/>
      <c r="EL263" s="134"/>
      <c r="EM263" s="134"/>
      <c r="EN263" s="134"/>
      <c r="EO263" s="134"/>
      <c r="EP263" s="134"/>
      <c r="EQ263" s="134"/>
      <c r="ER263" s="134"/>
      <c r="ES263" s="134"/>
      <c r="ET263" s="134"/>
      <c r="EU263" s="76"/>
      <c r="EV263" s="76"/>
      <c r="EW263" s="76"/>
      <c r="EX263" s="76"/>
      <c r="EY263" s="76"/>
      <c r="EZ263" s="76"/>
      <c r="FA263" s="131" t="s">
        <v>1284</v>
      </c>
      <c r="FB263" s="131"/>
      <c r="FC263" s="131"/>
      <c r="FD263" s="131"/>
    </row>
    <row r="264">
      <c r="A264" s="130" t="s">
        <v>1285</v>
      </c>
      <c r="B264" s="131" t="s">
        <v>1286</v>
      </c>
      <c r="C264" s="132" t="s">
        <v>8</v>
      </c>
      <c r="D264" s="131" t="s">
        <v>18</v>
      </c>
      <c r="E264" s="131" t="s">
        <v>12</v>
      </c>
      <c r="F264" s="131" t="s">
        <v>283</v>
      </c>
      <c r="G264" s="131" t="s">
        <v>1287</v>
      </c>
      <c r="H264" s="131" t="s">
        <v>1288</v>
      </c>
      <c r="I264" s="131" t="s">
        <v>23</v>
      </c>
      <c r="J264" s="131" t="s">
        <v>14</v>
      </c>
      <c r="K264" s="131" t="s">
        <v>14</v>
      </c>
      <c r="L264" s="131" t="s">
        <v>1062</v>
      </c>
      <c r="M264" s="131" t="s">
        <v>110</v>
      </c>
      <c r="N264" s="133">
        <v>42174.0</v>
      </c>
      <c r="O264" s="133">
        <v>42174.0</v>
      </c>
      <c r="P264" s="134"/>
      <c r="Q264" s="134"/>
      <c r="R264" s="134"/>
      <c r="S264" s="134"/>
      <c r="T264" s="82">
        <f t="shared" si="391"/>
        <v>1349</v>
      </c>
      <c r="U264" s="135">
        <f t="shared" ref="U264:W264" si="541">IF(ISBLANK($A264),"",sum(AE264,AK264,AQ264,AW264,BC264,BI264,BO264,BU264,CA264,CG264,CM264,CS264,CY264,DE264,DK264,DQ264,DW264,EC264,EI264,EO264,EU264))</f>
        <v>6</v>
      </c>
      <c r="V264" s="135">
        <f t="shared" si="541"/>
        <v>6</v>
      </c>
      <c r="W264" s="135">
        <f t="shared" si="541"/>
        <v>0</v>
      </c>
      <c r="X264" s="136">
        <f t="shared" si="393"/>
        <v>12</v>
      </c>
      <c r="Y264" s="135">
        <f t="shared" ref="Y264:AA264" si="542">IF(ISBLANK($A264),"",sum(AH264,AN264,AT264,AZ264,BF264,BL264,BR264,BX264,CD264,CJ264,CP264,CV264,DB264,DH264,DN264,DT264,DZ264,EF264,EL264,ER264,EX264))</f>
        <v>8</v>
      </c>
      <c r="Z264" s="135">
        <f t="shared" si="542"/>
        <v>3</v>
      </c>
      <c r="AA264" s="135">
        <f t="shared" si="542"/>
        <v>0</v>
      </c>
      <c r="AB264" s="136">
        <f t="shared" si="395"/>
        <v>11</v>
      </c>
      <c r="AC264" s="137">
        <f t="shared" si="8"/>
        <v>0.6666666667</v>
      </c>
      <c r="AD264" s="138" t="str">
        <f t="shared" si="426"/>
        <v>20+</v>
      </c>
      <c r="AE264" s="134"/>
      <c r="AF264" s="139">
        <v>2.0</v>
      </c>
      <c r="AG264" s="134"/>
      <c r="AH264" s="134"/>
      <c r="AI264" s="134"/>
      <c r="AJ264" s="134"/>
      <c r="AK264" s="139">
        <v>2.0</v>
      </c>
      <c r="AL264" s="134"/>
      <c r="AM264" s="134"/>
      <c r="AN264" s="134"/>
      <c r="AO264" s="134"/>
      <c r="AP264" s="134"/>
      <c r="AQ264" s="134"/>
      <c r="AR264" s="134"/>
      <c r="AS264" s="134"/>
      <c r="AT264" s="134"/>
      <c r="AU264" s="134"/>
      <c r="AV264" s="134"/>
      <c r="AW264" s="134"/>
      <c r="AX264" s="134"/>
      <c r="AY264" s="134"/>
      <c r="AZ264" s="139">
        <v>4.0</v>
      </c>
      <c r="BA264" s="134"/>
      <c r="BB264" s="134"/>
      <c r="BC264" s="139">
        <v>1.0</v>
      </c>
      <c r="BD264" s="134"/>
      <c r="BE264" s="134"/>
      <c r="BF264" s="134"/>
      <c r="BG264" s="134"/>
      <c r="BH264" s="134"/>
      <c r="BI264" s="134"/>
      <c r="BJ264" s="134"/>
      <c r="BK264" s="134"/>
      <c r="BL264" s="134"/>
      <c r="BM264" s="134"/>
      <c r="BN264" s="134"/>
      <c r="BO264" s="139">
        <v>1.0</v>
      </c>
      <c r="BP264" s="134"/>
      <c r="BQ264" s="134"/>
      <c r="BR264" s="134"/>
      <c r="BS264" s="134"/>
      <c r="BT264" s="134"/>
      <c r="BU264" s="134"/>
      <c r="BV264" s="139">
        <v>4.0</v>
      </c>
      <c r="BW264" s="134"/>
      <c r="BX264" s="134"/>
      <c r="BY264" s="134"/>
      <c r="BZ264" s="134"/>
      <c r="CA264" s="134"/>
      <c r="CB264" s="134"/>
      <c r="CC264" s="134"/>
      <c r="CD264" s="139">
        <v>3.0</v>
      </c>
      <c r="CE264" s="134"/>
      <c r="CF264" s="134"/>
      <c r="CG264" s="134"/>
      <c r="CH264" s="134"/>
      <c r="CI264" s="134"/>
      <c r="CJ264" s="134"/>
      <c r="CK264" s="134"/>
      <c r="CL264" s="134"/>
      <c r="CM264" s="134"/>
      <c r="CN264" s="134"/>
      <c r="CO264" s="134"/>
      <c r="CP264" s="134"/>
      <c r="CQ264" s="134"/>
      <c r="CR264" s="134"/>
      <c r="CS264" s="134"/>
      <c r="CT264" s="134"/>
      <c r="CU264" s="134"/>
      <c r="CV264" s="134"/>
      <c r="CW264" s="134"/>
      <c r="CX264" s="134"/>
      <c r="CY264" s="134"/>
      <c r="CZ264" s="134"/>
      <c r="DA264" s="134"/>
      <c r="DB264" s="134"/>
      <c r="DC264" s="134"/>
      <c r="DD264" s="134"/>
      <c r="DE264" s="134"/>
      <c r="DF264" s="134"/>
      <c r="DG264" s="134"/>
      <c r="DH264" s="134"/>
      <c r="DI264" s="134"/>
      <c r="DJ264" s="134"/>
      <c r="DK264" s="134"/>
      <c r="DL264" s="134"/>
      <c r="DM264" s="134"/>
      <c r="DN264" s="134"/>
      <c r="DO264" s="134"/>
      <c r="DP264" s="134"/>
      <c r="DQ264" s="134"/>
      <c r="DR264" s="134"/>
      <c r="DS264" s="134"/>
      <c r="DT264" s="134"/>
      <c r="DU264" s="139">
        <v>1.0</v>
      </c>
      <c r="DV264" s="134"/>
      <c r="DW264" s="139">
        <v>2.0</v>
      </c>
      <c r="DX264" s="134"/>
      <c r="DY264" s="134"/>
      <c r="DZ264" s="134"/>
      <c r="EA264" s="134"/>
      <c r="EB264" s="134"/>
      <c r="EC264" s="134"/>
      <c r="ED264" s="134"/>
      <c r="EE264" s="134"/>
      <c r="EF264" s="134"/>
      <c r="EG264" s="134"/>
      <c r="EH264" s="134"/>
      <c r="EI264" s="134"/>
      <c r="EJ264" s="134"/>
      <c r="EK264" s="134"/>
      <c r="EL264" s="139">
        <v>1.0</v>
      </c>
      <c r="EM264" s="139">
        <v>1.0</v>
      </c>
      <c r="EN264" s="134"/>
      <c r="EO264" s="134"/>
      <c r="EP264" s="134"/>
      <c r="EQ264" s="134"/>
      <c r="ER264" s="134"/>
      <c r="ES264" s="139">
        <v>1.0</v>
      </c>
      <c r="ET264" s="134"/>
      <c r="EU264" s="76"/>
      <c r="EV264" s="76"/>
      <c r="EW264" s="76"/>
      <c r="EX264" s="76"/>
      <c r="EY264" s="76"/>
      <c r="EZ264" s="76"/>
      <c r="FA264" s="131" t="s">
        <v>1289</v>
      </c>
      <c r="FB264" s="131"/>
      <c r="FC264" s="131"/>
      <c r="FD264" s="131"/>
    </row>
    <row r="265">
      <c r="A265" s="130" t="s">
        <v>1290</v>
      </c>
      <c r="B265" s="131" t="s">
        <v>1291</v>
      </c>
      <c r="C265" s="132" t="s">
        <v>8</v>
      </c>
      <c r="D265" s="131" t="s">
        <v>18</v>
      </c>
      <c r="E265" s="131" t="s">
        <v>12</v>
      </c>
      <c r="F265" s="131" t="s">
        <v>277</v>
      </c>
      <c r="G265" s="131" t="s">
        <v>1292</v>
      </c>
      <c r="H265" s="131" t="s">
        <v>1108</v>
      </c>
      <c r="I265" s="131" t="s">
        <v>23</v>
      </c>
      <c r="J265" s="131" t="s">
        <v>14</v>
      </c>
      <c r="K265" s="131" t="s">
        <v>1051</v>
      </c>
      <c r="L265" s="131" t="s">
        <v>1109</v>
      </c>
      <c r="M265" s="131" t="s">
        <v>50</v>
      </c>
      <c r="N265" s="133">
        <v>42251.0</v>
      </c>
      <c r="O265" s="134"/>
      <c r="P265" s="134"/>
      <c r="Q265" s="134"/>
      <c r="R265" s="134"/>
      <c r="S265" s="134"/>
      <c r="T265" s="82">
        <f t="shared" si="391"/>
        <v>1272</v>
      </c>
      <c r="U265" s="135">
        <f t="shared" ref="U265:W265" si="543">IF(ISBLANK($A265),"",sum(AE265,AK265,AQ265,AW265,BC265,BI265,BO265,BU265,CA265,CG265,CM265,CS265,CY265,DE265,DK265,DQ265,DW265,EC265,EI265,EO265,EU265))</f>
        <v>5</v>
      </c>
      <c r="V265" s="135">
        <f t="shared" si="543"/>
        <v>0</v>
      </c>
      <c r="W265" s="135">
        <f t="shared" si="543"/>
        <v>0</v>
      </c>
      <c r="X265" s="136">
        <f t="shared" si="393"/>
        <v>5</v>
      </c>
      <c r="Y265" s="135">
        <f t="shared" ref="Y265:AA265" si="544">IF(ISBLANK($A265),"",sum(AH265,AN265,AT265,AZ265,BF265,BL265,BR265,BX265,CD265,CJ265,CP265,CV265,DB265,DH265,DN265,DT265,DZ265,EF265,EL265,ER265,EX265))</f>
        <v>3</v>
      </c>
      <c r="Z265" s="135">
        <f t="shared" si="544"/>
        <v>1</v>
      </c>
      <c r="AA265" s="135">
        <f t="shared" si="544"/>
        <v>0</v>
      </c>
      <c r="AB265" s="136">
        <f t="shared" si="395"/>
        <v>4</v>
      </c>
      <c r="AC265" s="137">
        <f t="shared" si="8"/>
        <v>0.6</v>
      </c>
      <c r="AD265" s="138" t="str">
        <f t="shared" si="426"/>
        <v>20+</v>
      </c>
      <c r="AE265" s="139">
        <v>2.0</v>
      </c>
      <c r="AF265" s="134"/>
      <c r="AG265" s="134"/>
      <c r="AH265" s="134"/>
      <c r="AI265" s="134"/>
      <c r="AJ265" s="134"/>
      <c r="AK265" s="134"/>
      <c r="AL265" s="134"/>
      <c r="AM265" s="134"/>
      <c r="AN265" s="139">
        <v>2.0</v>
      </c>
      <c r="AO265" s="134"/>
      <c r="AP265" s="134"/>
      <c r="AQ265" s="139">
        <v>3.0</v>
      </c>
      <c r="AR265" s="134"/>
      <c r="AS265" s="134"/>
      <c r="AT265" s="139">
        <v>1.0</v>
      </c>
      <c r="AU265" s="139">
        <v>1.0</v>
      </c>
      <c r="AV265" s="134"/>
      <c r="AW265" s="134"/>
      <c r="AX265" s="134"/>
      <c r="AY265" s="134"/>
      <c r="AZ265" s="134"/>
      <c r="BA265" s="134"/>
      <c r="BB265" s="134"/>
      <c r="BC265" s="134"/>
      <c r="BD265" s="134"/>
      <c r="BE265" s="134"/>
      <c r="BF265" s="134"/>
      <c r="BG265" s="134"/>
      <c r="BH265" s="134"/>
      <c r="BI265" s="134"/>
      <c r="BJ265" s="134"/>
      <c r="BK265" s="134"/>
      <c r="BL265" s="134"/>
      <c r="BM265" s="134"/>
      <c r="BN265" s="134"/>
      <c r="BO265" s="134"/>
      <c r="BP265" s="134"/>
      <c r="BQ265" s="134"/>
      <c r="BR265" s="134"/>
      <c r="BS265" s="134"/>
      <c r="BT265" s="134"/>
      <c r="BU265" s="134"/>
      <c r="BV265" s="134"/>
      <c r="BW265" s="134"/>
      <c r="BX265" s="134"/>
      <c r="BY265" s="134"/>
      <c r="BZ265" s="134"/>
      <c r="CA265" s="134"/>
      <c r="CB265" s="134"/>
      <c r="CC265" s="134"/>
      <c r="CD265" s="134"/>
      <c r="CE265" s="134"/>
      <c r="CF265" s="134"/>
      <c r="CG265" s="134"/>
      <c r="CH265" s="134"/>
      <c r="CI265" s="134"/>
      <c r="CJ265" s="134"/>
      <c r="CK265" s="134"/>
      <c r="CL265" s="134"/>
      <c r="CM265" s="134"/>
      <c r="CN265" s="134"/>
      <c r="CO265" s="134"/>
      <c r="CP265" s="134"/>
      <c r="CQ265" s="134"/>
      <c r="CR265" s="134"/>
      <c r="CS265" s="134"/>
      <c r="CT265" s="134"/>
      <c r="CU265" s="134"/>
      <c r="CV265" s="134"/>
      <c r="CW265" s="134"/>
      <c r="CX265" s="134"/>
      <c r="CY265" s="134"/>
      <c r="CZ265" s="134"/>
      <c r="DA265" s="134"/>
      <c r="DB265" s="134"/>
      <c r="DC265" s="134"/>
      <c r="DD265" s="134"/>
      <c r="DE265" s="134"/>
      <c r="DF265" s="134"/>
      <c r="DG265" s="134"/>
      <c r="DH265" s="134"/>
      <c r="DI265" s="134"/>
      <c r="DJ265" s="134"/>
      <c r="DK265" s="134"/>
      <c r="DL265" s="134"/>
      <c r="DM265" s="134"/>
      <c r="DN265" s="134"/>
      <c r="DO265" s="134"/>
      <c r="DP265" s="134"/>
      <c r="DQ265" s="134"/>
      <c r="DR265" s="134"/>
      <c r="DS265" s="134"/>
      <c r="DT265" s="134"/>
      <c r="DU265" s="134"/>
      <c r="DV265" s="134"/>
      <c r="DW265" s="134"/>
      <c r="DX265" s="134"/>
      <c r="DY265" s="134"/>
      <c r="DZ265" s="134"/>
      <c r="EA265" s="134"/>
      <c r="EB265" s="134"/>
      <c r="EC265" s="134"/>
      <c r="ED265" s="134"/>
      <c r="EE265" s="134"/>
      <c r="EF265" s="134"/>
      <c r="EG265" s="134"/>
      <c r="EH265" s="134"/>
      <c r="EI265" s="134"/>
      <c r="EJ265" s="134"/>
      <c r="EK265" s="134"/>
      <c r="EL265" s="134"/>
      <c r="EM265" s="134"/>
      <c r="EN265" s="134"/>
      <c r="EO265" s="134"/>
      <c r="EP265" s="134"/>
      <c r="EQ265" s="134"/>
      <c r="ER265" s="134"/>
      <c r="ES265" s="134"/>
      <c r="ET265" s="134"/>
      <c r="EU265" s="76"/>
      <c r="EV265" s="76"/>
      <c r="EW265" s="76"/>
      <c r="EX265" s="76"/>
      <c r="EY265" s="76"/>
      <c r="EZ265" s="76"/>
      <c r="FA265" s="131" t="s">
        <v>1293</v>
      </c>
      <c r="FB265" s="131"/>
      <c r="FC265" s="131"/>
      <c r="FD265" s="131"/>
    </row>
    <row r="266">
      <c r="A266" s="77" t="s">
        <v>1294</v>
      </c>
      <c r="B266" s="78" t="s">
        <v>1295</v>
      </c>
      <c r="C266" s="79" t="s">
        <v>100</v>
      </c>
      <c r="D266" s="78" t="s">
        <v>18</v>
      </c>
      <c r="E266" s="78" t="s">
        <v>12</v>
      </c>
      <c r="F266" s="78" t="s">
        <v>277</v>
      </c>
      <c r="G266" s="78" t="s">
        <v>1296</v>
      </c>
      <c r="H266" s="78" t="s">
        <v>952</v>
      </c>
      <c r="I266" s="78" t="s">
        <v>23</v>
      </c>
      <c r="J266" s="78" t="s">
        <v>14</v>
      </c>
      <c r="K266" s="78" t="s">
        <v>1051</v>
      </c>
      <c r="L266" s="78" t="s">
        <v>953</v>
      </c>
      <c r="M266" s="78" t="s">
        <v>50</v>
      </c>
      <c r="N266" s="80">
        <v>42243.0</v>
      </c>
      <c r="O266" s="81"/>
      <c r="P266" s="81"/>
      <c r="Q266" s="81"/>
      <c r="R266" s="81"/>
      <c r="S266" s="81"/>
      <c r="T266" s="82">
        <f t="shared" si="391"/>
        <v>1280</v>
      </c>
      <c r="U266" s="83">
        <f t="shared" ref="U266:W266" si="545">IF(ISBLANK($A266),"",sum(AE266,AK266,AQ266,AW266,BC266,BI266,BO266,BU266,CA266,CG266,CM266,CS266,CY266,DE266,DK266,DQ266,DW266,EC266,EI266,EO266,EU266))</f>
        <v>8</v>
      </c>
      <c r="V266" s="83">
        <f t="shared" si="545"/>
        <v>0</v>
      </c>
      <c r="W266" s="83">
        <f t="shared" si="545"/>
        <v>0</v>
      </c>
      <c r="X266" s="84">
        <f t="shared" si="393"/>
        <v>8</v>
      </c>
      <c r="Y266" s="83">
        <f t="shared" ref="Y266:AA266" si="546">IF(ISBLANK($A266),"",sum(AH266,AN266,AT266,AZ266,BF266,BL266,BR266,BX266,CD266,CJ266,CP266,CV266,DB266,DH266,DN266,DT266,DZ266,EF266,EL266,ER266,EX266))</f>
        <v>3</v>
      </c>
      <c r="Z266" s="83">
        <f t="shared" si="546"/>
        <v>3</v>
      </c>
      <c r="AA266" s="83">
        <f t="shared" si="546"/>
        <v>0</v>
      </c>
      <c r="AB266" s="84">
        <f t="shared" si="395"/>
        <v>6</v>
      </c>
      <c r="AC266" s="85">
        <f t="shared" si="8"/>
        <v>0.375</v>
      </c>
      <c r="AD266" s="73" t="str">
        <f t="shared" si="426"/>
        <v>20+</v>
      </c>
      <c r="AE266" s="86">
        <v>8.0</v>
      </c>
      <c r="AF266" s="81"/>
      <c r="AG266" s="81"/>
      <c r="AH266" s="86">
        <v>3.0</v>
      </c>
      <c r="AI266" s="86">
        <v>3.0</v>
      </c>
      <c r="AJ266" s="81"/>
      <c r="AK266" s="81"/>
      <c r="AL266" s="81"/>
      <c r="AM266" s="81"/>
      <c r="AN266" s="81"/>
      <c r="AO266" s="81"/>
      <c r="AP266" s="81"/>
      <c r="AQ266" s="81"/>
      <c r="AR266" s="81"/>
      <c r="AS266" s="81"/>
      <c r="AT266" s="81"/>
      <c r="AU266" s="81"/>
      <c r="AV266" s="81"/>
      <c r="AW266" s="81"/>
      <c r="AX266" s="81"/>
      <c r="AY266" s="81"/>
      <c r="AZ266" s="81"/>
      <c r="BA266" s="81"/>
      <c r="BB266" s="81"/>
      <c r="BC266" s="81"/>
      <c r="BD266" s="81"/>
      <c r="BE266" s="81"/>
      <c r="BF266" s="81"/>
      <c r="BG266" s="81"/>
      <c r="BH266" s="81"/>
      <c r="BI266" s="81"/>
      <c r="BJ266" s="81"/>
      <c r="BK266" s="81"/>
      <c r="BL266" s="81"/>
      <c r="BM266" s="81"/>
      <c r="BN266" s="81"/>
      <c r="BO266" s="81"/>
      <c r="BP266" s="81"/>
      <c r="BQ266" s="81"/>
      <c r="BR266" s="81"/>
      <c r="BS266" s="81"/>
      <c r="BT266" s="81"/>
      <c r="BU266" s="81"/>
      <c r="BV266" s="81"/>
      <c r="BW266" s="81"/>
      <c r="BX266" s="81"/>
      <c r="BY266" s="81"/>
      <c r="BZ266" s="81"/>
      <c r="CA266" s="81"/>
      <c r="CB266" s="81"/>
      <c r="CC266" s="81"/>
      <c r="CD266" s="81"/>
      <c r="CE266" s="81"/>
      <c r="CF266" s="81"/>
      <c r="CG266" s="81"/>
      <c r="CH266" s="81"/>
      <c r="CI266" s="81"/>
      <c r="CJ266" s="81"/>
      <c r="CK266" s="81"/>
      <c r="CL266" s="81"/>
      <c r="CM266" s="81"/>
      <c r="CN266" s="81"/>
      <c r="CO266" s="81"/>
      <c r="CP266" s="81"/>
      <c r="CQ266" s="81"/>
      <c r="CR266" s="81"/>
      <c r="CS266" s="81"/>
      <c r="CT266" s="81"/>
      <c r="CU266" s="81"/>
      <c r="CV266" s="81"/>
      <c r="CW266" s="81"/>
      <c r="CX266" s="81"/>
      <c r="CY266" s="81"/>
      <c r="CZ266" s="81"/>
      <c r="DA266" s="81"/>
      <c r="DB266" s="81"/>
      <c r="DC266" s="81"/>
      <c r="DD266" s="81"/>
      <c r="DE266" s="81"/>
      <c r="DF266" s="81"/>
      <c r="DG266" s="81"/>
      <c r="DH266" s="81"/>
      <c r="DI266" s="81"/>
      <c r="DJ266" s="81"/>
      <c r="DK266" s="81"/>
      <c r="DL266" s="81"/>
      <c r="DM266" s="81"/>
      <c r="DN266" s="81"/>
      <c r="DO266" s="81"/>
      <c r="DP266" s="81"/>
      <c r="DQ266" s="81"/>
      <c r="DR266" s="81"/>
      <c r="DS266" s="81"/>
      <c r="DT266" s="81"/>
      <c r="DU266" s="81"/>
      <c r="DV266" s="81"/>
      <c r="DW266" s="81"/>
      <c r="DX266" s="81"/>
      <c r="DY266" s="81"/>
      <c r="DZ266" s="81"/>
      <c r="EA266" s="81"/>
      <c r="EB266" s="81"/>
      <c r="EC266" s="81"/>
      <c r="ED266" s="81"/>
      <c r="EE266" s="81"/>
      <c r="EF266" s="81"/>
      <c r="EG266" s="81"/>
      <c r="EH266" s="81"/>
      <c r="EI266" s="81"/>
      <c r="EJ266" s="81"/>
      <c r="EK266" s="81"/>
      <c r="EL266" s="81"/>
      <c r="EM266" s="81"/>
      <c r="EN266" s="81"/>
      <c r="EO266" s="81"/>
      <c r="EP266" s="81"/>
      <c r="EQ266" s="81"/>
      <c r="ER266" s="81"/>
      <c r="ES266" s="81"/>
      <c r="ET266" s="81"/>
      <c r="EU266" s="76"/>
      <c r="EV266" s="76"/>
      <c r="EW266" s="76"/>
      <c r="EX266" s="76"/>
      <c r="EY266" s="76"/>
      <c r="EZ266" s="76"/>
      <c r="FA266" s="149" t="s">
        <v>1297</v>
      </c>
      <c r="FB266" s="149"/>
      <c r="FC266" s="149"/>
      <c r="FD266" s="149"/>
    </row>
    <row r="267">
      <c r="A267" s="77" t="s">
        <v>1298</v>
      </c>
      <c r="B267" s="78" t="s">
        <v>1299</v>
      </c>
      <c r="C267" s="79" t="s">
        <v>79</v>
      </c>
      <c r="D267" s="78" t="s">
        <v>18</v>
      </c>
      <c r="E267" s="78" t="s">
        <v>12</v>
      </c>
      <c r="F267" s="78" t="s">
        <v>283</v>
      </c>
      <c r="G267" s="78" t="s">
        <v>1300</v>
      </c>
      <c r="H267" s="78" t="s">
        <v>995</v>
      </c>
      <c r="I267" s="78" t="s">
        <v>23</v>
      </c>
      <c r="J267" s="78" t="s">
        <v>14</v>
      </c>
      <c r="K267" s="78" t="s">
        <v>1051</v>
      </c>
      <c r="L267" s="78" t="s">
        <v>864</v>
      </c>
      <c r="M267" s="78" t="s">
        <v>133</v>
      </c>
      <c r="N267" s="80">
        <v>42237.0</v>
      </c>
      <c r="O267" s="80">
        <v>42255.0</v>
      </c>
      <c r="P267" s="81"/>
      <c r="Q267" s="81"/>
      <c r="R267" s="81"/>
      <c r="S267" s="81"/>
      <c r="T267" s="92">
        <f t="shared" si="391"/>
        <v>1286</v>
      </c>
      <c r="U267" s="88">
        <f t="shared" ref="U267:W267" si="547">IF(ISBLANK($A267),"",sum(AE267,AK267,AQ267,AW267,BC267,BI267,BO267,BU267,CA267,CG267,CM267,CS267,CY267,DE267,DK267,DQ267,DW267,EC267,EI267,EO267,EU267))</f>
        <v>5</v>
      </c>
      <c r="V267" s="88">
        <f t="shared" si="547"/>
        <v>0</v>
      </c>
      <c r="W267" s="88">
        <f t="shared" si="547"/>
        <v>0</v>
      </c>
      <c r="X267" s="89">
        <f t="shared" si="393"/>
        <v>5</v>
      </c>
      <c r="Y267" s="88">
        <f t="shared" ref="Y267:AA267" si="548">IF(ISBLANK($A267),"",sum(AH267,AN267,AT267,AZ267,BF267,BL267,BR267,BX267,CD267,CJ267,CP267,CV267,DB267,DH267,DN267,DT267,DZ267,EF267,EL267,ER267,EX267))</f>
        <v>3</v>
      </c>
      <c r="Z267" s="88">
        <f t="shared" si="548"/>
        <v>1</v>
      </c>
      <c r="AA267" s="88">
        <f t="shared" si="548"/>
        <v>0</v>
      </c>
      <c r="AB267" s="89">
        <f t="shared" si="395"/>
        <v>4</v>
      </c>
      <c r="AC267" s="93">
        <f t="shared" si="8"/>
        <v>0.6</v>
      </c>
      <c r="AD267" s="73" t="str">
        <f t="shared" si="426"/>
        <v>20+</v>
      </c>
      <c r="AE267" s="81"/>
      <c r="AF267" s="81"/>
      <c r="AG267" s="81"/>
      <c r="AH267" s="81"/>
      <c r="AI267" s="81"/>
      <c r="AJ267" s="81"/>
      <c r="AK267" s="81"/>
      <c r="AL267" s="81"/>
      <c r="AM267" s="81"/>
      <c r="AN267" s="81"/>
      <c r="AO267" s="81"/>
      <c r="AP267" s="81"/>
      <c r="AQ267" s="86">
        <v>2.0</v>
      </c>
      <c r="AR267" s="81"/>
      <c r="AS267" s="81"/>
      <c r="AT267" s="86">
        <v>1.0</v>
      </c>
      <c r="AU267" s="81"/>
      <c r="AV267" s="81"/>
      <c r="AW267" s="86">
        <v>3.0</v>
      </c>
      <c r="AX267" s="81"/>
      <c r="AY267" s="81"/>
      <c r="AZ267" s="86">
        <v>2.0</v>
      </c>
      <c r="BA267" s="86">
        <v>1.0</v>
      </c>
      <c r="BB267" s="81"/>
      <c r="BC267" s="81"/>
      <c r="BD267" s="81"/>
      <c r="BE267" s="81"/>
      <c r="BF267" s="81"/>
      <c r="BG267" s="81"/>
      <c r="BH267" s="81"/>
      <c r="BI267" s="81"/>
      <c r="BJ267" s="81"/>
      <c r="BK267" s="81"/>
      <c r="BL267" s="81"/>
      <c r="BM267" s="81"/>
      <c r="BN267" s="81"/>
      <c r="BO267" s="81"/>
      <c r="BP267" s="81"/>
      <c r="BQ267" s="81"/>
      <c r="BR267" s="81"/>
      <c r="BS267" s="81"/>
      <c r="BT267" s="81"/>
      <c r="BU267" s="81"/>
      <c r="BV267" s="81"/>
      <c r="BW267" s="81"/>
      <c r="BX267" s="81"/>
      <c r="BY267" s="81"/>
      <c r="BZ267" s="81"/>
      <c r="CA267" s="81"/>
      <c r="CB267" s="81"/>
      <c r="CC267" s="81"/>
      <c r="CD267" s="81"/>
      <c r="CE267" s="81"/>
      <c r="CF267" s="81"/>
      <c r="CG267" s="81"/>
      <c r="CH267" s="81"/>
      <c r="CI267" s="81"/>
      <c r="CJ267" s="81"/>
      <c r="CK267" s="81"/>
      <c r="CL267" s="81"/>
      <c r="CM267" s="81"/>
      <c r="CN267" s="81"/>
      <c r="CO267" s="81"/>
      <c r="CP267" s="81"/>
      <c r="CQ267" s="81"/>
      <c r="CR267" s="81"/>
      <c r="CS267" s="81"/>
      <c r="CT267" s="81"/>
      <c r="CU267" s="81"/>
      <c r="CV267" s="81"/>
      <c r="CW267" s="81"/>
      <c r="CX267" s="81"/>
      <c r="CY267" s="81"/>
      <c r="CZ267" s="81"/>
      <c r="DA267" s="81"/>
      <c r="DB267" s="81"/>
      <c r="DC267" s="81"/>
      <c r="DD267" s="81"/>
      <c r="DE267" s="81"/>
      <c r="DF267" s="81"/>
      <c r="DG267" s="81"/>
      <c r="DH267" s="81"/>
      <c r="DI267" s="81"/>
      <c r="DJ267" s="81"/>
      <c r="DK267" s="81"/>
      <c r="DL267" s="81"/>
      <c r="DM267" s="81"/>
      <c r="DN267" s="81"/>
      <c r="DO267" s="81"/>
      <c r="DP267" s="81"/>
      <c r="DQ267" s="81"/>
      <c r="DR267" s="81"/>
      <c r="DS267" s="81"/>
      <c r="DT267" s="81"/>
      <c r="DU267" s="81"/>
      <c r="DV267" s="81"/>
      <c r="DW267" s="81"/>
      <c r="DX267" s="81"/>
      <c r="DY267" s="81"/>
      <c r="DZ267" s="81"/>
      <c r="EA267" s="81"/>
      <c r="EB267" s="81"/>
      <c r="EC267" s="81"/>
      <c r="ED267" s="81"/>
      <c r="EE267" s="81"/>
      <c r="EF267" s="81"/>
      <c r="EG267" s="81"/>
      <c r="EH267" s="81"/>
      <c r="EI267" s="81"/>
      <c r="EJ267" s="81"/>
      <c r="EK267" s="81"/>
      <c r="EL267" s="81"/>
      <c r="EM267" s="81"/>
      <c r="EN267" s="81"/>
      <c r="EO267" s="81"/>
      <c r="EP267" s="81"/>
      <c r="EQ267" s="81"/>
      <c r="ER267" s="81"/>
      <c r="ES267" s="81"/>
      <c r="ET267" s="81"/>
      <c r="EU267" s="76"/>
      <c r="EV267" s="76"/>
      <c r="EW267" s="76"/>
      <c r="EX267" s="76"/>
      <c r="EY267" s="76"/>
      <c r="EZ267" s="76"/>
      <c r="FA267" s="149" t="s">
        <v>1301</v>
      </c>
      <c r="FB267" s="149"/>
      <c r="FC267" s="149"/>
      <c r="FD267" s="149"/>
    </row>
    <row r="268">
      <c r="A268" s="77" t="s">
        <v>1302</v>
      </c>
      <c r="B268" s="78" t="s">
        <v>1303</v>
      </c>
      <c r="C268" s="79" t="s">
        <v>79</v>
      </c>
      <c r="D268" s="78" t="s">
        <v>18</v>
      </c>
      <c r="E268" s="78" t="s">
        <v>12</v>
      </c>
      <c r="F268" s="78" t="s">
        <v>283</v>
      </c>
      <c r="G268" s="78" t="s">
        <v>1304</v>
      </c>
      <c r="H268" s="78" t="s">
        <v>995</v>
      </c>
      <c r="I268" s="78" t="s">
        <v>23</v>
      </c>
      <c r="J268" s="78" t="s">
        <v>14</v>
      </c>
      <c r="K268" s="78" t="s">
        <v>1051</v>
      </c>
      <c r="L268" s="78" t="s">
        <v>1305</v>
      </c>
      <c r="M268" s="78" t="s">
        <v>121</v>
      </c>
      <c r="N268" s="80">
        <v>42230.0</v>
      </c>
      <c r="O268" s="81"/>
      <c r="P268" s="81"/>
      <c r="Q268" s="81"/>
      <c r="R268" s="81"/>
      <c r="S268" s="81"/>
      <c r="T268" s="82">
        <f t="shared" si="391"/>
        <v>1293</v>
      </c>
      <c r="U268" s="83">
        <f t="shared" ref="U268:W268" si="549">IF(ISBLANK($A268),"",sum(AE268,AK268,AQ268,AW268,BC268,BI268,BO268,BU268,CA268,CG268,CM268,CS268,CY268,DE268,DK268,DQ268,DW268,EC268,EI268,EO268,EU268))</f>
        <v>6</v>
      </c>
      <c r="V268" s="83">
        <f t="shared" si="549"/>
        <v>0</v>
      </c>
      <c r="W268" s="83">
        <f t="shared" si="549"/>
        <v>0</v>
      </c>
      <c r="X268" s="84">
        <f t="shared" si="393"/>
        <v>6</v>
      </c>
      <c r="Y268" s="83">
        <f t="shared" ref="Y268:AA268" si="550">IF(ISBLANK($A268),"",sum(AH268,AN268,AT268,AZ268,BF268,BL268,BR268,BX268,CD268,CJ268,CP268,CV268,DB268,DH268,DN268,DT268,DZ268,EF268,EL268,ER268,EX268))</f>
        <v>0</v>
      </c>
      <c r="Z268" s="83">
        <f t="shared" si="550"/>
        <v>0</v>
      </c>
      <c r="AA268" s="83">
        <f t="shared" si="550"/>
        <v>0</v>
      </c>
      <c r="AB268" s="84">
        <f t="shared" si="395"/>
        <v>0</v>
      </c>
      <c r="AC268" s="85">
        <f t="shared" si="8"/>
        <v>0</v>
      </c>
      <c r="AD268" s="73" t="str">
        <f t="shared" si="426"/>
        <v>20+</v>
      </c>
      <c r="AE268" s="86">
        <v>5.0</v>
      </c>
      <c r="AF268" s="81"/>
      <c r="AG268" s="81"/>
      <c r="AH268" s="81"/>
      <c r="AI268" s="81"/>
      <c r="AJ268" s="81"/>
      <c r="AK268" s="86">
        <v>1.0</v>
      </c>
      <c r="AL268" s="81"/>
      <c r="AM268" s="81"/>
      <c r="AN268" s="81"/>
      <c r="AO268" s="81"/>
      <c r="AP268" s="81"/>
      <c r="AQ268" s="81"/>
      <c r="AR268" s="81"/>
      <c r="AS268" s="81"/>
      <c r="AT268" s="81"/>
      <c r="AU268" s="81"/>
      <c r="AV268" s="81"/>
      <c r="AW268" s="81"/>
      <c r="AX268" s="81"/>
      <c r="AY268" s="81"/>
      <c r="AZ268" s="81"/>
      <c r="BA268" s="81"/>
      <c r="BB268" s="81"/>
      <c r="BC268" s="81"/>
      <c r="BD268" s="81"/>
      <c r="BE268" s="81"/>
      <c r="BF268" s="81"/>
      <c r="BG268" s="81"/>
      <c r="BH268" s="81"/>
      <c r="BI268" s="81"/>
      <c r="BJ268" s="81"/>
      <c r="BK268" s="81"/>
      <c r="BL268" s="81"/>
      <c r="BM268" s="81"/>
      <c r="BN268" s="81"/>
      <c r="BO268" s="81"/>
      <c r="BP268" s="81"/>
      <c r="BQ268" s="81"/>
      <c r="BR268" s="81"/>
      <c r="BS268" s="81"/>
      <c r="BT268" s="81"/>
      <c r="BU268" s="81"/>
      <c r="BV268" s="81"/>
      <c r="BW268" s="81"/>
      <c r="BX268" s="81"/>
      <c r="BY268" s="81"/>
      <c r="BZ268" s="81"/>
      <c r="CA268" s="81"/>
      <c r="CB268" s="81"/>
      <c r="CC268" s="81"/>
      <c r="CD268" s="81"/>
      <c r="CE268" s="81"/>
      <c r="CF268" s="81"/>
      <c r="CG268" s="81"/>
      <c r="CH268" s="81"/>
      <c r="CI268" s="81"/>
      <c r="CJ268" s="81"/>
      <c r="CK268" s="81"/>
      <c r="CL268" s="81"/>
      <c r="CM268" s="81"/>
      <c r="CN268" s="81"/>
      <c r="CO268" s="81"/>
      <c r="CP268" s="81"/>
      <c r="CQ268" s="81"/>
      <c r="CR268" s="81"/>
      <c r="CS268" s="81"/>
      <c r="CT268" s="81"/>
      <c r="CU268" s="81"/>
      <c r="CV268" s="81"/>
      <c r="CW268" s="81"/>
      <c r="CX268" s="81"/>
      <c r="CY268" s="81"/>
      <c r="CZ268" s="81"/>
      <c r="DA268" s="81"/>
      <c r="DB268" s="81"/>
      <c r="DC268" s="81"/>
      <c r="DD268" s="81"/>
      <c r="DE268" s="81"/>
      <c r="DF268" s="81"/>
      <c r="DG268" s="81"/>
      <c r="DH268" s="81"/>
      <c r="DI268" s="81"/>
      <c r="DJ268" s="81"/>
      <c r="DK268" s="81"/>
      <c r="DL268" s="81"/>
      <c r="DM268" s="81"/>
      <c r="DN268" s="81"/>
      <c r="DO268" s="81"/>
      <c r="DP268" s="81"/>
      <c r="DQ268" s="81"/>
      <c r="DR268" s="81"/>
      <c r="DS268" s="81"/>
      <c r="DT268" s="81"/>
      <c r="DU268" s="81"/>
      <c r="DV268" s="81"/>
      <c r="DW268" s="81"/>
      <c r="DX268" s="81"/>
      <c r="DY268" s="81"/>
      <c r="DZ268" s="81"/>
      <c r="EA268" s="81"/>
      <c r="EB268" s="81"/>
      <c r="EC268" s="81"/>
      <c r="ED268" s="81"/>
      <c r="EE268" s="81"/>
      <c r="EF268" s="81"/>
      <c r="EG268" s="81"/>
      <c r="EH268" s="81"/>
      <c r="EI268" s="81"/>
      <c r="EJ268" s="81"/>
      <c r="EK268" s="81"/>
      <c r="EL268" s="81"/>
      <c r="EM268" s="81"/>
      <c r="EN268" s="81"/>
      <c r="EO268" s="81"/>
      <c r="EP268" s="81"/>
      <c r="EQ268" s="81"/>
      <c r="ER268" s="81"/>
      <c r="ES268" s="81"/>
      <c r="ET268" s="81"/>
      <c r="EU268" s="76"/>
      <c r="EV268" s="76"/>
      <c r="EW268" s="76"/>
      <c r="EX268" s="76"/>
      <c r="EY268" s="76"/>
      <c r="EZ268" s="76"/>
      <c r="FA268" s="149" t="s">
        <v>1306</v>
      </c>
      <c r="FB268" s="149"/>
      <c r="FC268" s="149"/>
      <c r="FD268" s="149"/>
    </row>
    <row r="269">
      <c r="A269" s="77" t="s">
        <v>1307</v>
      </c>
      <c r="B269" s="78" t="s">
        <v>1303</v>
      </c>
      <c r="C269" s="79" t="s">
        <v>79</v>
      </c>
      <c r="D269" s="78" t="s">
        <v>18</v>
      </c>
      <c r="E269" s="78" t="s">
        <v>12</v>
      </c>
      <c r="F269" s="78" t="s">
        <v>283</v>
      </c>
      <c r="G269" s="78" t="s">
        <v>1304</v>
      </c>
      <c r="H269" s="78" t="s">
        <v>995</v>
      </c>
      <c r="I269" s="78" t="s">
        <v>23</v>
      </c>
      <c r="J269" s="78" t="s">
        <v>14</v>
      </c>
      <c r="K269" s="78" t="s">
        <v>1051</v>
      </c>
      <c r="L269" s="78" t="s">
        <v>1305</v>
      </c>
      <c r="M269" s="78" t="s">
        <v>121</v>
      </c>
      <c r="N269" s="80">
        <v>42214.0</v>
      </c>
      <c r="O269" s="81"/>
      <c r="P269" s="81"/>
      <c r="Q269" s="81"/>
      <c r="R269" s="81"/>
      <c r="S269" s="81"/>
      <c r="T269" s="82">
        <f t="shared" si="391"/>
        <v>1309</v>
      </c>
      <c r="U269" s="83">
        <f t="shared" ref="U269:W269" si="551">IF(ISBLANK($A269),"",sum(AE269,AK269,AQ269,AW269,BC269,BI269,BO269,BU269,CA269,CG269,CM269,CS269,CY269,DE269,DK269,DQ269,DW269,EC269,EI269,EO269,EU269))</f>
        <v>3</v>
      </c>
      <c r="V269" s="83">
        <f t="shared" si="551"/>
        <v>0</v>
      </c>
      <c r="W269" s="83">
        <f t="shared" si="551"/>
        <v>0</v>
      </c>
      <c r="X269" s="84">
        <f t="shared" si="393"/>
        <v>3</v>
      </c>
      <c r="Y269" s="83">
        <f t="shared" ref="Y269:AA269" si="552">IF(ISBLANK($A269),"",sum(AH269,AN269,AT269,AZ269,BF269,BL269,BR269,BX269,CD269,CJ269,CP269,CV269,DB269,DH269,DN269,DT269,DZ269,EF269,EL269,ER269,EX269))</f>
        <v>0</v>
      </c>
      <c r="Z269" s="83">
        <f t="shared" si="552"/>
        <v>0</v>
      </c>
      <c r="AA269" s="83">
        <f t="shared" si="552"/>
        <v>0</v>
      </c>
      <c r="AB269" s="84">
        <f t="shared" si="395"/>
        <v>0</v>
      </c>
      <c r="AC269" s="85">
        <f t="shared" si="8"/>
        <v>0</v>
      </c>
      <c r="AD269" s="73" t="str">
        <f t="shared" si="426"/>
        <v>20+</v>
      </c>
      <c r="AE269" s="86">
        <v>2.0</v>
      </c>
      <c r="AF269" s="81"/>
      <c r="AG269" s="81"/>
      <c r="AH269" s="81"/>
      <c r="AI269" s="81"/>
      <c r="AJ269" s="81"/>
      <c r="AK269" s="86">
        <v>1.0</v>
      </c>
      <c r="AL269" s="81"/>
      <c r="AM269" s="81"/>
      <c r="AN269" s="81"/>
      <c r="AO269" s="81"/>
      <c r="AP269" s="81"/>
      <c r="AQ269" s="81"/>
      <c r="AR269" s="81"/>
      <c r="AS269" s="81"/>
      <c r="AT269" s="81"/>
      <c r="AU269" s="81"/>
      <c r="AV269" s="81"/>
      <c r="AW269" s="81"/>
      <c r="AX269" s="81"/>
      <c r="AY269" s="81"/>
      <c r="AZ269" s="81"/>
      <c r="BA269" s="81"/>
      <c r="BB269" s="81"/>
      <c r="BC269" s="81"/>
      <c r="BD269" s="81"/>
      <c r="BE269" s="81"/>
      <c r="BF269" s="81"/>
      <c r="BG269" s="81"/>
      <c r="BH269" s="81"/>
      <c r="BI269" s="81"/>
      <c r="BJ269" s="81"/>
      <c r="BK269" s="81"/>
      <c r="BL269" s="81"/>
      <c r="BM269" s="81"/>
      <c r="BN269" s="81"/>
      <c r="BO269" s="81"/>
      <c r="BP269" s="81"/>
      <c r="BQ269" s="81"/>
      <c r="BR269" s="81"/>
      <c r="BS269" s="81"/>
      <c r="BT269" s="81"/>
      <c r="BU269" s="81"/>
      <c r="BV269" s="81"/>
      <c r="BW269" s="81"/>
      <c r="BX269" s="81"/>
      <c r="BY269" s="81"/>
      <c r="BZ269" s="81"/>
      <c r="CA269" s="81"/>
      <c r="CB269" s="81"/>
      <c r="CC269" s="81"/>
      <c r="CD269" s="81"/>
      <c r="CE269" s="81"/>
      <c r="CF269" s="81"/>
      <c r="CG269" s="81"/>
      <c r="CH269" s="81"/>
      <c r="CI269" s="81"/>
      <c r="CJ269" s="81"/>
      <c r="CK269" s="81"/>
      <c r="CL269" s="81"/>
      <c r="CM269" s="81"/>
      <c r="CN269" s="81"/>
      <c r="CO269" s="81"/>
      <c r="CP269" s="81"/>
      <c r="CQ269" s="81"/>
      <c r="CR269" s="81"/>
      <c r="CS269" s="81"/>
      <c r="CT269" s="81"/>
      <c r="CU269" s="81"/>
      <c r="CV269" s="81"/>
      <c r="CW269" s="81"/>
      <c r="CX269" s="81"/>
      <c r="CY269" s="81"/>
      <c r="CZ269" s="81"/>
      <c r="DA269" s="81"/>
      <c r="DB269" s="81"/>
      <c r="DC269" s="81"/>
      <c r="DD269" s="81"/>
      <c r="DE269" s="81"/>
      <c r="DF269" s="81"/>
      <c r="DG269" s="81"/>
      <c r="DH269" s="81"/>
      <c r="DI269" s="81"/>
      <c r="DJ269" s="81"/>
      <c r="DK269" s="81"/>
      <c r="DL269" s="81"/>
      <c r="DM269" s="81"/>
      <c r="DN269" s="81"/>
      <c r="DO269" s="81"/>
      <c r="DP269" s="81"/>
      <c r="DQ269" s="81"/>
      <c r="DR269" s="81"/>
      <c r="DS269" s="81"/>
      <c r="DT269" s="81"/>
      <c r="DU269" s="81"/>
      <c r="DV269" s="81"/>
      <c r="DW269" s="81"/>
      <c r="DX269" s="81"/>
      <c r="DY269" s="81"/>
      <c r="DZ269" s="81"/>
      <c r="EA269" s="81"/>
      <c r="EB269" s="81"/>
      <c r="EC269" s="81"/>
      <c r="ED269" s="81"/>
      <c r="EE269" s="81"/>
      <c r="EF269" s="81"/>
      <c r="EG269" s="81"/>
      <c r="EH269" s="81"/>
      <c r="EI269" s="81"/>
      <c r="EJ269" s="81"/>
      <c r="EK269" s="81"/>
      <c r="EL269" s="81"/>
      <c r="EM269" s="81"/>
      <c r="EN269" s="81"/>
      <c r="EO269" s="81"/>
      <c r="EP269" s="81"/>
      <c r="EQ269" s="81"/>
      <c r="ER269" s="81"/>
      <c r="ES269" s="81"/>
      <c r="ET269" s="81"/>
      <c r="EU269" s="76"/>
      <c r="EV269" s="76"/>
      <c r="EW269" s="76"/>
      <c r="EX269" s="76"/>
      <c r="EY269" s="76"/>
      <c r="EZ269" s="76"/>
      <c r="FA269" s="78" t="s">
        <v>1308</v>
      </c>
      <c r="FB269" s="78"/>
      <c r="FC269" s="78"/>
      <c r="FD269" s="78"/>
    </row>
    <row r="270">
      <c r="A270" s="77" t="s">
        <v>1309</v>
      </c>
      <c r="B270" s="78" t="s">
        <v>1310</v>
      </c>
      <c r="C270" s="79" t="s">
        <v>79</v>
      </c>
      <c r="D270" s="78" t="s">
        <v>18</v>
      </c>
      <c r="E270" s="78" t="s">
        <v>19</v>
      </c>
      <c r="F270" s="78" t="s">
        <v>283</v>
      </c>
      <c r="G270" s="78" t="s">
        <v>1311</v>
      </c>
      <c r="H270" s="78" t="s">
        <v>968</v>
      </c>
      <c r="I270" s="78" t="s">
        <v>23</v>
      </c>
      <c r="J270" s="78" t="s">
        <v>14</v>
      </c>
      <c r="K270" s="78" t="s">
        <v>1051</v>
      </c>
      <c r="L270" s="78" t="s">
        <v>1305</v>
      </c>
      <c r="M270" s="78" t="s">
        <v>121</v>
      </c>
      <c r="N270" s="80">
        <v>42209.0</v>
      </c>
      <c r="O270" s="81"/>
      <c r="P270" s="81"/>
      <c r="Q270" s="81"/>
      <c r="R270" s="81"/>
      <c r="S270" s="81"/>
      <c r="T270" s="82">
        <f t="shared" si="391"/>
        <v>1314</v>
      </c>
      <c r="U270" s="83">
        <f t="shared" ref="U270:W270" si="553">IF(ISBLANK($A270),"",sum(AE270,AK270,AQ270,AW270,BC270,BI270,BO270,BU270,CA270,CG270,CM270,CS270,CY270,DE270,DK270,DQ270,DW270,EC270,EI270,EO270,EU270))</f>
        <v>7</v>
      </c>
      <c r="V270" s="83">
        <f t="shared" si="553"/>
        <v>0</v>
      </c>
      <c r="W270" s="83">
        <f t="shared" si="553"/>
        <v>0</v>
      </c>
      <c r="X270" s="84">
        <f t="shared" si="393"/>
        <v>7</v>
      </c>
      <c r="Y270" s="83">
        <f t="shared" ref="Y270:AA270" si="554">IF(ISBLANK($A270),"",sum(AH270,AN270,AT270,AZ270,BF270,BL270,BR270,BX270,CD270,CJ270,CP270,CV270,DB270,DH270,DN270,DT270,DZ270,EF270,EL270,ER270,EX270))</f>
        <v>6</v>
      </c>
      <c r="Z270" s="83">
        <f t="shared" si="554"/>
        <v>3</v>
      </c>
      <c r="AA270" s="83">
        <f t="shared" si="554"/>
        <v>0</v>
      </c>
      <c r="AB270" s="84">
        <f t="shared" si="395"/>
        <v>9</v>
      </c>
      <c r="AC270" s="85">
        <f t="shared" si="8"/>
        <v>0.8571428571</v>
      </c>
      <c r="AD270" s="73" t="str">
        <f t="shared" si="426"/>
        <v>20+</v>
      </c>
      <c r="AE270" s="86">
        <v>1.0</v>
      </c>
      <c r="AF270" s="81"/>
      <c r="AG270" s="81"/>
      <c r="AH270" s="81"/>
      <c r="AI270" s="81"/>
      <c r="AJ270" s="81"/>
      <c r="AK270" s="86">
        <v>3.0</v>
      </c>
      <c r="AL270" s="81"/>
      <c r="AM270" s="81"/>
      <c r="AN270" s="86">
        <v>4.0</v>
      </c>
      <c r="AO270" s="81"/>
      <c r="AP270" s="81"/>
      <c r="AQ270" s="86">
        <v>3.0</v>
      </c>
      <c r="AR270" s="81"/>
      <c r="AS270" s="81"/>
      <c r="AT270" s="81"/>
      <c r="AU270" s="81"/>
      <c r="AV270" s="81"/>
      <c r="AW270" s="81"/>
      <c r="AX270" s="81"/>
      <c r="AY270" s="81"/>
      <c r="AZ270" s="81"/>
      <c r="BA270" s="81"/>
      <c r="BB270" s="81"/>
      <c r="BC270" s="81"/>
      <c r="BD270" s="81"/>
      <c r="BE270" s="81"/>
      <c r="BF270" s="86">
        <v>2.0</v>
      </c>
      <c r="BG270" s="86">
        <v>2.0</v>
      </c>
      <c r="BH270" s="81"/>
      <c r="BI270" s="81"/>
      <c r="BJ270" s="81"/>
      <c r="BK270" s="81"/>
      <c r="BL270" s="81"/>
      <c r="BM270" s="81"/>
      <c r="BN270" s="81"/>
      <c r="BO270" s="81"/>
      <c r="BP270" s="81"/>
      <c r="BQ270" s="81"/>
      <c r="BR270" s="81"/>
      <c r="BS270" s="81"/>
      <c r="BT270" s="81"/>
      <c r="BU270" s="81"/>
      <c r="BV270" s="81"/>
      <c r="BW270" s="81"/>
      <c r="BX270" s="81"/>
      <c r="BY270" s="81"/>
      <c r="BZ270" s="81"/>
      <c r="CA270" s="81"/>
      <c r="CB270" s="81"/>
      <c r="CC270" s="81"/>
      <c r="CD270" s="81"/>
      <c r="CE270" s="86">
        <v>1.0</v>
      </c>
      <c r="CF270" s="81"/>
      <c r="CG270" s="81"/>
      <c r="CH270" s="81"/>
      <c r="CI270" s="81"/>
      <c r="CJ270" s="81"/>
      <c r="CK270" s="81"/>
      <c r="CL270" s="81"/>
      <c r="CM270" s="81"/>
      <c r="CN270" s="81"/>
      <c r="CO270" s="81"/>
      <c r="CP270" s="81"/>
      <c r="CQ270" s="81"/>
      <c r="CR270" s="81"/>
      <c r="CS270" s="81"/>
      <c r="CT270" s="81"/>
      <c r="CU270" s="81"/>
      <c r="CV270" s="81"/>
      <c r="CW270" s="81"/>
      <c r="CX270" s="81"/>
      <c r="CY270" s="81"/>
      <c r="CZ270" s="81"/>
      <c r="DA270" s="81"/>
      <c r="DB270" s="81"/>
      <c r="DC270" s="81"/>
      <c r="DD270" s="81"/>
      <c r="DE270" s="81"/>
      <c r="DF270" s="81"/>
      <c r="DG270" s="81"/>
      <c r="DH270" s="81"/>
      <c r="DI270" s="81"/>
      <c r="DJ270" s="81"/>
      <c r="DK270" s="81"/>
      <c r="DL270" s="81"/>
      <c r="DM270" s="81"/>
      <c r="DN270" s="81"/>
      <c r="DO270" s="81"/>
      <c r="DP270" s="81"/>
      <c r="DQ270" s="81"/>
      <c r="DR270" s="81"/>
      <c r="DS270" s="81"/>
      <c r="DT270" s="81"/>
      <c r="DU270" s="81"/>
      <c r="DV270" s="81"/>
      <c r="DW270" s="81"/>
      <c r="DX270" s="81"/>
      <c r="DY270" s="81"/>
      <c r="DZ270" s="81"/>
      <c r="EA270" s="81"/>
      <c r="EB270" s="81"/>
      <c r="EC270" s="81"/>
      <c r="ED270" s="81"/>
      <c r="EE270" s="81"/>
      <c r="EF270" s="81"/>
      <c r="EG270" s="81"/>
      <c r="EH270" s="81"/>
      <c r="EI270" s="81"/>
      <c r="EJ270" s="81"/>
      <c r="EK270" s="81"/>
      <c r="EL270" s="81"/>
      <c r="EM270" s="81"/>
      <c r="EN270" s="81"/>
      <c r="EO270" s="81"/>
      <c r="EP270" s="81"/>
      <c r="EQ270" s="81"/>
      <c r="ER270" s="81"/>
      <c r="ES270" s="81"/>
      <c r="ET270" s="81"/>
      <c r="EU270" s="76"/>
      <c r="EV270" s="76"/>
      <c r="EW270" s="76"/>
      <c r="EX270" s="76"/>
      <c r="EY270" s="76"/>
      <c r="EZ270" s="76"/>
      <c r="FA270" s="78" t="s">
        <v>1312</v>
      </c>
      <c r="FB270" s="78"/>
      <c r="FC270" s="78"/>
      <c r="FD270" s="78"/>
    </row>
    <row r="271">
      <c r="A271" s="77" t="s">
        <v>1313</v>
      </c>
      <c r="B271" s="78" t="s">
        <v>1314</v>
      </c>
      <c r="C271" s="79" t="s">
        <v>8</v>
      </c>
      <c r="D271" s="78" t="s">
        <v>18</v>
      </c>
      <c r="E271" s="78" t="s">
        <v>12</v>
      </c>
      <c r="F271" s="78" t="s">
        <v>283</v>
      </c>
      <c r="G271" s="78" t="s">
        <v>1315</v>
      </c>
      <c r="H271" s="78" t="s">
        <v>1193</v>
      </c>
      <c r="I271" s="78" t="s">
        <v>23</v>
      </c>
      <c r="J271" s="78" t="s">
        <v>14</v>
      </c>
      <c r="K271" s="78" t="s">
        <v>1051</v>
      </c>
      <c r="L271" s="78" t="s">
        <v>1062</v>
      </c>
      <c r="M271" s="78" t="s">
        <v>110</v>
      </c>
      <c r="N271" s="80">
        <v>42181.0</v>
      </c>
      <c r="O271" s="80">
        <v>42234.0</v>
      </c>
      <c r="P271" s="81"/>
      <c r="Q271" s="81"/>
      <c r="R271" s="81"/>
      <c r="S271" s="81"/>
      <c r="T271" s="82">
        <f t="shared" si="391"/>
        <v>1342</v>
      </c>
      <c r="U271" s="83">
        <f t="shared" ref="U271:W271" si="555">IF(ISBLANK($A271),"",sum(AE271,AK271,AQ271,AW271,BC271,BI271,BO271,BU271,CA271,CG271,CM271,CS271,CY271,DE271,DK271,DQ271,DW271,EC271,EI271,EO271,EU271))</f>
        <v>6</v>
      </c>
      <c r="V271" s="83">
        <f t="shared" si="555"/>
        <v>0</v>
      </c>
      <c r="W271" s="83">
        <f t="shared" si="555"/>
        <v>0</v>
      </c>
      <c r="X271" s="84">
        <f t="shared" si="393"/>
        <v>6</v>
      </c>
      <c r="Y271" s="83">
        <f t="shared" ref="Y271:AA271" si="556">IF(ISBLANK($A271),"",sum(AH271,AN271,AT271,AZ271,BF271,BL271,BR271,BX271,CD271,CJ271,CP271,CV271,DB271,DH271,DN271,DT271,DZ271,EF271,EL271,ER271,EX271))</f>
        <v>3</v>
      </c>
      <c r="Z271" s="83">
        <f t="shared" si="556"/>
        <v>4</v>
      </c>
      <c r="AA271" s="83">
        <f t="shared" si="556"/>
        <v>0</v>
      </c>
      <c r="AB271" s="84">
        <f t="shared" si="395"/>
        <v>7</v>
      </c>
      <c r="AC271" s="85">
        <f t="shared" si="8"/>
        <v>0.5</v>
      </c>
      <c r="AD271" s="73" t="str">
        <f t="shared" si="426"/>
        <v>20+</v>
      </c>
      <c r="AE271" s="86">
        <v>4.0</v>
      </c>
      <c r="AF271" s="81"/>
      <c r="AG271" s="81"/>
      <c r="AH271" s="81"/>
      <c r="AI271" s="81"/>
      <c r="AJ271" s="81"/>
      <c r="AK271" s="81"/>
      <c r="AL271" s="81"/>
      <c r="AM271" s="81"/>
      <c r="AN271" s="81"/>
      <c r="AO271" s="81"/>
      <c r="AP271" s="81"/>
      <c r="AQ271" s="81"/>
      <c r="AR271" s="81"/>
      <c r="AS271" s="81"/>
      <c r="AT271" s="86">
        <v>3.0</v>
      </c>
      <c r="AU271" s="86">
        <v>3.0</v>
      </c>
      <c r="AV271" s="81"/>
      <c r="AW271" s="81"/>
      <c r="AX271" s="81"/>
      <c r="AY271" s="81"/>
      <c r="AZ271" s="81"/>
      <c r="BA271" s="81"/>
      <c r="BB271" s="81"/>
      <c r="BC271" s="86">
        <v>1.0</v>
      </c>
      <c r="BD271" s="81"/>
      <c r="BE271" s="81"/>
      <c r="BF271" s="81"/>
      <c r="BG271" s="81"/>
      <c r="BH271" s="81"/>
      <c r="BI271" s="81"/>
      <c r="BJ271" s="81"/>
      <c r="BK271" s="81"/>
      <c r="BL271" s="81"/>
      <c r="BM271" s="81"/>
      <c r="BN271" s="81"/>
      <c r="BO271" s="81"/>
      <c r="BP271" s="81"/>
      <c r="BQ271" s="81"/>
      <c r="BR271" s="81"/>
      <c r="BS271" s="81"/>
      <c r="BT271" s="81"/>
      <c r="BU271" s="81"/>
      <c r="BV271" s="81"/>
      <c r="BW271" s="81"/>
      <c r="BX271" s="81"/>
      <c r="BY271" s="86">
        <v>1.0</v>
      </c>
      <c r="BZ271" s="81"/>
      <c r="CA271" s="81"/>
      <c r="CB271" s="81"/>
      <c r="CC271" s="81"/>
      <c r="CD271" s="81"/>
      <c r="CE271" s="81"/>
      <c r="CF271" s="81"/>
      <c r="CG271" s="86">
        <v>1.0</v>
      </c>
      <c r="CH271" s="81"/>
      <c r="CI271" s="81"/>
      <c r="CJ271" s="81"/>
      <c r="CK271" s="81"/>
      <c r="CL271" s="81"/>
      <c r="CM271" s="81"/>
      <c r="CN271" s="81"/>
      <c r="CO271" s="81"/>
      <c r="CP271" s="81"/>
      <c r="CQ271" s="81"/>
      <c r="CR271" s="81"/>
      <c r="CS271" s="81"/>
      <c r="CT271" s="81"/>
      <c r="CU271" s="81"/>
      <c r="CV271" s="81"/>
      <c r="CW271" s="81"/>
      <c r="CX271" s="81"/>
      <c r="CY271" s="81"/>
      <c r="CZ271" s="81"/>
      <c r="DA271" s="81"/>
      <c r="DB271" s="81"/>
      <c r="DC271" s="81"/>
      <c r="DD271" s="81"/>
      <c r="DE271" s="81"/>
      <c r="DF271" s="81"/>
      <c r="DG271" s="81"/>
      <c r="DH271" s="81"/>
      <c r="DI271" s="81"/>
      <c r="DJ271" s="81"/>
      <c r="DK271" s="81"/>
      <c r="DL271" s="81"/>
      <c r="DM271" s="81"/>
      <c r="DN271" s="81"/>
      <c r="DO271" s="81"/>
      <c r="DP271" s="81"/>
      <c r="DQ271" s="81"/>
      <c r="DR271" s="81"/>
      <c r="DS271" s="81"/>
      <c r="DT271" s="81"/>
      <c r="DU271" s="81"/>
      <c r="DV271" s="81"/>
      <c r="DW271" s="81"/>
      <c r="DX271" s="81"/>
      <c r="DY271" s="81"/>
      <c r="DZ271" s="81"/>
      <c r="EA271" s="81"/>
      <c r="EB271" s="81"/>
      <c r="EC271" s="81"/>
      <c r="ED271" s="81"/>
      <c r="EE271" s="81"/>
      <c r="EF271" s="81"/>
      <c r="EG271" s="81"/>
      <c r="EH271" s="81"/>
      <c r="EI271" s="81"/>
      <c r="EJ271" s="81"/>
      <c r="EK271" s="81"/>
      <c r="EL271" s="81"/>
      <c r="EM271" s="81"/>
      <c r="EN271" s="81"/>
      <c r="EO271" s="81"/>
      <c r="EP271" s="81"/>
      <c r="EQ271" s="81"/>
      <c r="ER271" s="81"/>
      <c r="ES271" s="81"/>
      <c r="ET271" s="81"/>
      <c r="EU271" s="76"/>
      <c r="EV271" s="76"/>
      <c r="EW271" s="76"/>
      <c r="EX271" s="76"/>
      <c r="EY271" s="76"/>
      <c r="EZ271" s="76"/>
      <c r="FA271" s="149" t="s">
        <v>1316</v>
      </c>
      <c r="FB271" s="149"/>
      <c r="FC271" s="149"/>
      <c r="FD271" s="149"/>
    </row>
    <row r="272">
      <c r="A272" s="77" t="s">
        <v>1317</v>
      </c>
      <c r="B272" s="78" t="s">
        <v>1318</v>
      </c>
      <c r="C272" s="79" t="s">
        <v>8</v>
      </c>
      <c r="D272" s="78" t="s">
        <v>18</v>
      </c>
      <c r="E272" s="78" t="s">
        <v>12</v>
      </c>
      <c r="F272" s="78" t="s">
        <v>283</v>
      </c>
      <c r="G272" s="78" t="s">
        <v>1319</v>
      </c>
      <c r="H272" s="78" t="s">
        <v>1320</v>
      </c>
      <c r="I272" s="78" t="s">
        <v>23</v>
      </c>
      <c r="J272" s="78" t="s">
        <v>14</v>
      </c>
      <c r="K272" s="78" t="s">
        <v>1051</v>
      </c>
      <c r="L272" s="78" t="s">
        <v>273</v>
      </c>
      <c r="M272" s="78" t="s">
        <v>50</v>
      </c>
      <c r="N272" s="80">
        <v>42180.0</v>
      </c>
      <c r="O272" s="81"/>
      <c r="P272" s="81"/>
      <c r="Q272" s="81"/>
      <c r="R272" s="81"/>
      <c r="S272" s="81"/>
      <c r="T272" s="82">
        <f t="shared" si="391"/>
        <v>1343</v>
      </c>
      <c r="U272" s="83">
        <f t="shared" ref="U272:W272" si="557">IF(ISBLANK($A272),"",sum(AE272,AK272,AQ272,AW272,BC272,BI272,BO272,BU272,CA272,CG272,CM272,CS272,CY272,DE272,DK272,DQ272,DW272,EC272,EI272,EO272,EU272))</f>
        <v>12</v>
      </c>
      <c r="V272" s="83">
        <f t="shared" si="557"/>
        <v>0</v>
      </c>
      <c r="W272" s="83">
        <f t="shared" si="557"/>
        <v>0</v>
      </c>
      <c r="X272" s="84">
        <f t="shared" si="393"/>
        <v>12</v>
      </c>
      <c r="Y272" s="83">
        <f t="shared" ref="Y272:AA272" si="558">IF(ISBLANK($A272),"",sum(AH272,AN272,AT272,AZ272,BF272,BL272,BR272,BX272,CD272,CJ272,CP272,CV272,DB272,DH272,DN272,DT272,DZ272,EF272,EL272,ER272,EX272))</f>
        <v>10</v>
      </c>
      <c r="Z272" s="83">
        <f t="shared" si="558"/>
        <v>4</v>
      </c>
      <c r="AA272" s="83">
        <f t="shared" si="558"/>
        <v>0</v>
      </c>
      <c r="AB272" s="84">
        <f t="shared" si="395"/>
        <v>14</v>
      </c>
      <c r="AC272" s="85">
        <f t="shared" si="8"/>
        <v>0.8333333333</v>
      </c>
      <c r="AD272" s="73" t="str">
        <f t="shared" si="426"/>
        <v>20+</v>
      </c>
      <c r="AE272" s="86">
        <v>6.0</v>
      </c>
      <c r="AF272" s="81"/>
      <c r="AG272" s="81"/>
      <c r="AH272" s="86">
        <v>1.0</v>
      </c>
      <c r="AI272" s="81"/>
      <c r="AJ272" s="81"/>
      <c r="AK272" s="86">
        <v>1.0</v>
      </c>
      <c r="AL272" s="81"/>
      <c r="AM272" s="81"/>
      <c r="AN272" s="86">
        <v>5.0</v>
      </c>
      <c r="AO272" s="81"/>
      <c r="AP272" s="81"/>
      <c r="AQ272" s="81"/>
      <c r="AR272" s="81"/>
      <c r="AS272" s="81"/>
      <c r="AT272" s="81"/>
      <c r="AU272" s="86">
        <v>1.0</v>
      </c>
      <c r="AV272" s="81"/>
      <c r="AW272" s="86">
        <v>4.0</v>
      </c>
      <c r="AX272" s="81"/>
      <c r="AY272" s="81"/>
      <c r="AZ272" s="86">
        <v>1.0</v>
      </c>
      <c r="BA272" s="86">
        <v>1.0</v>
      </c>
      <c r="BB272" s="81"/>
      <c r="BC272" s="81"/>
      <c r="BD272" s="81"/>
      <c r="BE272" s="81"/>
      <c r="BF272" s="81"/>
      <c r="BG272" s="81"/>
      <c r="BH272" s="81"/>
      <c r="BI272" s="86">
        <v>1.0</v>
      </c>
      <c r="BJ272" s="81"/>
      <c r="BK272" s="81"/>
      <c r="BL272" s="86">
        <v>3.0</v>
      </c>
      <c r="BM272" s="86">
        <v>1.0</v>
      </c>
      <c r="BN272" s="81"/>
      <c r="BO272" s="81"/>
      <c r="BP272" s="81"/>
      <c r="BQ272" s="81"/>
      <c r="BR272" s="81"/>
      <c r="BS272" s="86">
        <v>1.0</v>
      </c>
      <c r="BT272" s="81"/>
      <c r="BU272" s="81"/>
      <c r="BV272" s="81"/>
      <c r="BW272" s="81"/>
      <c r="BX272" s="81"/>
      <c r="BY272" s="81"/>
      <c r="BZ272" s="81"/>
      <c r="CA272" s="81"/>
      <c r="CB272" s="81"/>
      <c r="CC272" s="81"/>
      <c r="CD272" s="81"/>
      <c r="CE272" s="81"/>
      <c r="CF272" s="81"/>
      <c r="CG272" s="81"/>
      <c r="CH272" s="81"/>
      <c r="CI272" s="81"/>
      <c r="CJ272" s="81"/>
      <c r="CK272" s="81"/>
      <c r="CL272" s="81"/>
      <c r="CM272" s="81"/>
      <c r="CN272" s="81"/>
      <c r="CO272" s="81"/>
      <c r="CP272" s="81"/>
      <c r="CQ272" s="81"/>
      <c r="CR272" s="81"/>
      <c r="CS272" s="81"/>
      <c r="CT272" s="81"/>
      <c r="CU272" s="81"/>
      <c r="CV272" s="81"/>
      <c r="CW272" s="81"/>
      <c r="CX272" s="81"/>
      <c r="CY272" s="81"/>
      <c r="CZ272" s="81"/>
      <c r="DA272" s="81"/>
      <c r="DB272" s="81"/>
      <c r="DC272" s="81"/>
      <c r="DD272" s="81"/>
      <c r="DE272" s="81"/>
      <c r="DF272" s="81"/>
      <c r="DG272" s="81"/>
      <c r="DH272" s="81"/>
      <c r="DI272" s="81"/>
      <c r="DJ272" s="81"/>
      <c r="DK272" s="81"/>
      <c r="DL272" s="81"/>
      <c r="DM272" s="81"/>
      <c r="DN272" s="81"/>
      <c r="DO272" s="81"/>
      <c r="DP272" s="81"/>
      <c r="DQ272" s="81"/>
      <c r="DR272" s="81"/>
      <c r="DS272" s="81"/>
      <c r="DT272" s="81"/>
      <c r="DU272" s="81"/>
      <c r="DV272" s="81"/>
      <c r="DW272" s="81"/>
      <c r="DX272" s="81"/>
      <c r="DY272" s="81"/>
      <c r="DZ272" s="81"/>
      <c r="EA272" s="81"/>
      <c r="EB272" s="81"/>
      <c r="EC272" s="81"/>
      <c r="ED272" s="81"/>
      <c r="EE272" s="81"/>
      <c r="EF272" s="81"/>
      <c r="EG272" s="81"/>
      <c r="EH272" s="81"/>
      <c r="EI272" s="81"/>
      <c r="EJ272" s="81"/>
      <c r="EK272" s="81"/>
      <c r="EL272" s="81"/>
      <c r="EM272" s="81"/>
      <c r="EN272" s="81"/>
      <c r="EO272" s="81"/>
      <c r="EP272" s="81"/>
      <c r="EQ272" s="81"/>
      <c r="ER272" s="81"/>
      <c r="ES272" s="81"/>
      <c r="ET272" s="81"/>
      <c r="EU272" s="76"/>
      <c r="EV272" s="76"/>
      <c r="EW272" s="76"/>
      <c r="EX272" s="76"/>
      <c r="EY272" s="76"/>
      <c r="EZ272" s="76"/>
      <c r="FA272" s="78" t="s">
        <v>1321</v>
      </c>
      <c r="FB272" s="78"/>
      <c r="FC272" s="78"/>
      <c r="FD272" s="78"/>
    </row>
    <row r="273">
      <c r="A273" s="77" t="s">
        <v>1322</v>
      </c>
      <c r="B273" s="78" t="s">
        <v>1323</v>
      </c>
      <c r="C273" s="79" t="s">
        <v>8</v>
      </c>
      <c r="D273" s="78" t="s">
        <v>18</v>
      </c>
      <c r="E273" s="78" t="s">
        <v>12</v>
      </c>
      <c r="F273" s="78" t="s">
        <v>283</v>
      </c>
      <c r="G273" s="78" t="s">
        <v>1324</v>
      </c>
      <c r="H273" s="78" t="s">
        <v>1056</v>
      </c>
      <c r="I273" s="78" t="s">
        <v>23</v>
      </c>
      <c r="J273" s="78" t="s">
        <v>14</v>
      </c>
      <c r="K273" s="78" t="s">
        <v>1051</v>
      </c>
      <c r="L273" s="78" t="s">
        <v>738</v>
      </c>
      <c r="M273" s="78" t="s">
        <v>88</v>
      </c>
      <c r="N273" s="80">
        <v>42165.0</v>
      </c>
      <c r="O273" s="81"/>
      <c r="P273" s="81"/>
      <c r="Q273" s="81"/>
      <c r="R273" s="81"/>
      <c r="S273" s="81"/>
      <c r="T273" s="82">
        <f t="shared" si="391"/>
        <v>1358</v>
      </c>
      <c r="U273" s="83">
        <f t="shared" ref="U273:W273" si="559">IF(ISBLANK($A273),"",sum(AE273,AK273,AQ273,AW273,BC273,BI273,BO273,BU273,CA273,CG273,CM273,CS273,CY273,DE273,DK273,DQ273,DW273,EC273,EI273,EO273,EU273))</f>
        <v>7</v>
      </c>
      <c r="V273" s="83">
        <f t="shared" si="559"/>
        <v>1</v>
      </c>
      <c r="W273" s="83">
        <f t="shared" si="559"/>
        <v>0</v>
      </c>
      <c r="X273" s="84">
        <f t="shared" si="393"/>
        <v>8</v>
      </c>
      <c r="Y273" s="83">
        <f t="shared" ref="Y273:AA273" si="560">IF(ISBLANK($A273),"",sum(AH273,AN273,AT273,AZ273,BF273,BL273,BR273,BX273,CD273,CJ273,CP273,CV273,DB273,DH273,DN273,DT273,DZ273,EF273,EL273,ER273,EX273))</f>
        <v>4</v>
      </c>
      <c r="Z273" s="83">
        <f t="shared" si="560"/>
        <v>1</v>
      </c>
      <c r="AA273" s="83">
        <f t="shared" si="560"/>
        <v>0</v>
      </c>
      <c r="AB273" s="84">
        <f t="shared" si="395"/>
        <v>5</v>
      </c>
      <c r="AC273" s="85">
        <f t="shared" si="8"/>
        <v>0.5</v>
      </c>
      <c r="AD273" s="73" t="str">
        <f t="shared" si="426"/>
        <v>20+</v>
      </c>
      <c r="AE273" s="81"/>
      <c r="AF273" s="81"/>
      <c r="AG273" s="81"/>
      <c r="AH273" s="81"/>
      <c r="AI273" s="81"/>
      <c r="AJ273" s="81"/>
      <c r="AK273" s="81"/>
      <c r="AL273" s="81"/>
      <c r="AM273" s="81"/>
      <c r="AN273" s="81"/>
      <c r="AO273" s="81"/>
      <c r="AP273" s="81"/>
      <c r="AQ273" s="86">
        <v>1.0</v>
      </c>
      <c r="AR273" s="81"/>
      <c r="AS273" s="81"/>
      <c r="AT273" s="81"/>
      <c r="AU273" s="81"/>
      <c r="AV273" s="81"/>
      <c r="AW273" s="86">
        <v>3.0</v>
      </c>
      <c r="AX273" s="86">
        <v>1.0</v>
      </c>
      <c r="AY273" s="81"/>
      <c r="AZ273" s="81"/>
      <c r="BA273" s="81"/>
      <c r="BB273" s="81"/>
      <c r="BC273" s="81"/>
      <c r="BD273" s="81"/>
      <c r="BE273" s="81"/>
      <c r="BF273" s="86">
        <v>3.0</v>
      </c>
      <c r="BG273" s="81"/>
      <c r="BH273" s="81"/>
      <c r="BI273" s="86">
        <v>1.0</v>
      </c>
      <c r="BJ273" s="81"/>
      <c r="BK273" s="81"/>
      <c r="BL273" s="86">
        <v>1.0</v>
      </c>
      <c r="BM273" s="86">
        <v>1.0</v>
      </c>
      <c r="BN273" s="81"/>
      <c r="BO273" s="81"/>
      <c r="BP273" s="81"/>
      <c r="BQ273" s="81"/>
      <c r="BR273" s="81"/>
      <c r="BS273" s="81"/>
      <c r="BT273" s="81"/>
      <c r="BU273" s="86">
        <v>1.0</v>
      </c>
      <c r="BV273" s="81"/>
      <c r="BW273" s="81"/>
      <c r="BX273" s="81"/>
      <c r="BY273" s="81"/>
      <c r="BZ273" s="81"/>
      <c r="CA273" s="81"/>
      <c r="CB273" s="81"/>
      <c r="CC273" s="81"/>
      <c r="CD273" s="81"/>
      <c r="CE273" s="81"/>
      <c r="CF273" s="81"/>
      <c r="CG273" s="86">
        <v>1.0</v>
      </c>
      <c r="CH273" s="81"/>
      <c r="CI273" s="81"/>
      <c r="CJ273" s="81"/>
      <c r="CK273" s="81"/>
      <c r="CL273" s="81"/>
      <c r="CM273" s="81"/>
      <c r="CN273" s="81"/>
      <c r="CO273" s="81"/>
      <c r="CP273" s="81"/>
      <c r="CQ273" s="81"/>
      <c r="CR273" s="81"/>
      <c r="CS273" s="81"/>
      <c r="CT273" s="81"/>
      <c r="CU273" s="81"/>
      <c r="CV273" s="81"/>
      <c r="CW273" s="81"/>
      <c r="CX273" s="81"/>
      <c r="CY273" s="81"/>
      <c r="CZ273" s="81"/>
      <c r="DA273" s="81"/>
      <c r="DB273" s="81"/>
      <c r="DC273" s="81"/>
      <c r="DD273" s="81"/>
      <c r="DE273" s="81"/>
      <c r="DF273" s="81"/>
      <c r="DG273" s="81"/>
      <c r="DH273" s="81"/>
      <c r="DI273" s="81"/>
      <c r="DJ273" s="81"/>
      <c r="DK273" s="81"/>
      <c r="DL273" s="81"/>
      <c r="DM273" s="81"/>
      <c r="DN273" s="81"/>
      <c r="DO273" s="81"/>
      <c r="DP273" s="81"/>
      <c r="DQ273" s="81"/>
      <c r="DR273" s="81"/>
      <c r="DS273" s="81"/>
      <c r="DT273" s="81"/>
      <c r="DU273" s="81"/>
      <c r="DV273" s="81"/>
      <c r="DW273" s="81"/>
      <c r="DX273" s="81"/>
      <c r="DY273" s="81"/>
      <c r="DZ273" s="81"/>
      <c r="EA273" s="81"/>
      <c r="EB273" s="81"/>
      <c r="EC273" s="81"/>
      <c r="ED273" s="81"/>
      <c r="EE273" s="81"/>
      <c r="EF273" s="81"/>
      <c r="EG273" s="81"/>
      <c r="EH273" s="81"/>
      <c r="EI273" s="81"/>
      <c r="EJ273" s="81"/>
      <c r="EK273" s="81"/>
      <c r="EL273" s="81"/>
      <c r="EM273" s="81"/>
      <c r="EN273" s="81"/>
      <c r="EO273" s="81"/>
      <c r="EP273" s="81"/>
      <c r="EQ273" s="81"/>
      <c r="ER273" s="81"/>
      <c r="ES273" s="81"/>
      <c r="ET273" s="81"/>
      <c r="EU273" s="76"/>
      <c r="EV273" s="76"/>
      <c r="EW273" s="76"/>
      <c r="EX273" s="76"/>
      <c r="EY273" s="76"/>
      <c r="EZ273" s="76"/>
      <c r="FA273" s="78" t="s">
        <v>1325</v>
      </c>
      <c r="FB273" s="78"/>
      <c r="FC273" s="78"/>
      <c r="FD273" s="78"/>
    </row>
    <row r="274">
      <c r="A274" s="77" t="s">
        <v>1326</v>
      </c>
      <c r="B274" s="78" t="s">
        <v>1295</v>
      </c>
      <c r="C274" s="79" t="s">
        <v>8</v>
      </c>
      <c r="D274" s="78" t="s">
        <v>18</v>
      </c>
      <c r="E274" s="78" t="s">
        <v>12</v>
      </c>
      <c r="F274" s="78" t="s">
        <v>283</v>
      </c>
      <c r="G274" s="78" t="s">
        <v>1327</v>
      </c>
      <c r="H274" s="78" t="s">
        <v>952</v>
      </c>
      <c r="I274" s="78" t="s">
        <v>23</v>
      </c>
      <c r="J274" s="78" t="s">
        <v>14</v>
      </c>
      <c r="K274" s="78" t="s">
        <v>1051</v>
      </c>
      <c r="L274" s="78" t="s">
        <v>953</v>
      </c>
      <c r="M274" s="78" t="s">
        <v>50</v>
      </c>
      <c r="N274" s="80">
        <v>42163.0</v>
      </c>
      <c r="O274" s="81"/>
      <c r="P274" s="81"/>
      <c r="Q274" s="81"/>
      <c r="R274" s="81"/>
      <c r="S274" s="81"/>
      <c r="T274" s="82">
        <f t="shared" si="391"/>
        <v>1360</v>
      </c>
      <c r="U274" s="83">
        <f t="shared" ref="U274:W274" si="561">IF(ISBLANK($A274),"",sum(AE274,AK274,AQ274,AW274,BC274,BI274,BO274,BU274,CA274,CG274,CM274,CS274,CY274,DE274,DK274,DQ274,DW274,EC274,EI274,EO274,EU274))</f>
        <v>1</v>
      </c>
      <c r="V274" s="83">
        <f t="shared" si="561"/>
        <v>0</v>
      </c>
      <c r="W274" s="83">
        <f t="shared" si="561"/>
        <v>0</v>
      </c>
      <c r="X274" s="84">
        <f t="shared" si="393"/>
        <v>1</v>
      </c>
      <c r="Y274" s="83">
        <f t="shared" ref="Y274:AA274" si="562">IF(ISBLANK($A274),"",sum(AH274,AN274,AT274,AZ274,BF274,BL274,BR274,BX274,CD274,CJ274,CP274,CV274,DB274,DH274,DN274,DT274,DZ274,EF274,EL274,ER274,EX274))</f>
        <v>1</v>
      </c>
      <c r="Z274" s="83">
        <f t="shared" si="562"/>
        <v>0</v>
      </c>
      <c r="AA274" s="83">
        <f t="shared" si="562"/>
        <v>0</v>
      </c>
      <c r="AB274" s="84">
        <f t="shared" si="395"/>
        <v>1</v>
      </c>
      <c r="AC274" s="85">
        <f t="shared" si="8"/>
        <v>1</v>
      </c>
      <c r="AD274" s="73" t="str">
        <f t="shared" si="426"/>
        <v>20+</v>
      </c>
      <c r="AE274" s="86">
        <v>1.0</v>
      </c>
      <c r="AF274" s="81"/>
      <c r="AG274" s="81"/>
      <c r="AH274" s="86">
        <v>1.0</v>
      </c>
      <c r="AI274" s="81"/>
      <c r="AJ274" s="81"/>
      <c r="AK274" s="81"/>
      <c r="AL274" s="81"/>
      <c r="AM274" s="81"/>
      <c r="AN274" s="81"/>
      <c r="AO274" s="81"/>
      <c r="AP274" s="81"/>
      <c r="AQ274" s="81"/>
      <c r="AR274" s="81"/>
      <c r="AS274" s="81"/>
      <c r="AT274" s="81"/>
      <c r="AU274" s="81"/>
      <c r="AV274" s="81"/>
      <c r="AW274" s="81"/>
      <c r="AX274" s="81"/>
      <c r="AY274" s="81"/>
      <c r="AZ274" s="81"/>
      <c r="BA274" s="81"/>
      <c r="BB274" s="81"/>
      <c r="BC274" s="81"/>
      <c r="BD274" s="81"/>
      <c r="BE274" s="81"/>
      <c r="BF274" s="81"/>
      <c r="BG274" s="81"/>
      <c r="BH274" s="81"/>
      <c r="BI274" s="81"/>
      <c r="BJ274" s="81"/>
      <c r="BK274" s="81"/>
      <c r="BL274" s="81"/>
      <c r="BM274" s="81"/>
      <c r="BN274" s="81"/>
      <c r="BO274" s="81"/>
      <c r="BP274" s="81"/>
      <c r="BQ274" s="81"/>
      <c r="BR274" s="81"/>
      <c r="BS274" s="81"/>
      <c r="BT274" s="81"/>
      <c r="BU274" s="81"/>
      <c r="BV274" s="81"/>
      <c r="BW274" s="81"/>
      <c r="BX274" s="81"/>
      <c r="BY274" s="81"/>
      <c r="BZ274" s="81"/>
      <c r="CA274" s="81"/>
      <c r="CB274" s="81"/>
      <c r="CC274" s="81"/>
      <c r="CD274" s="81"/>
      <c r="CE274" s="81"/>
      <c r="CF274" s="81"/>
      <c r="CG274" s="81"/>
      <c r="CH274" s="81"/>
      <c r="CI274" s="81"/>
      <c r="CJ274" s="81"/>
      <c r="CK274" s="81"/>
      <c r="CL274" s="81"/>
      <c r="CM274" s="81"/>
      <c r="CN274" s="81"/>
      <c r="CO274" s="81"/>
      <c r="CP274" s="81"/>
      <c r="CQ274" s="81"/>
      <c r="CR274" s="81"/>
      <c r="CS274" s="81"/>
      <c r="CT274" s="81"/>
      <c r="CU274" s="81"/>
      <c r="CV274" s="81"/>
      <c r="CW274" s="81"/>
      <c r="CX274" s="81"/>
      <c r="CY274" s="81"/>
      <c r="CZ274" s="81"/>
      <c r="DA274" s="81"/>
      <c r="DB274" s="81"/>
      <c r="DC274" s="81"/>
      <c r="DD274" s="81"/>
      <c r="DE274" s="81"/>
      <c r="DF274" s="81"/>
      <c r="DG274" s="81"/>
      <c r="DH274" s="81"/>
      <c r="DI274" s="81"/>
      <c r="DJ274" s="81"/>
      <c r="DK274" s="81"/>
      <c r="DL274" s="81"/>
      <c r="DM274" s="81"/>
      <c r="DN274" s="81"/>
      <c r="DO274" s="81"/>
      <c r="DP274" s="81"/>
      <c r="DQ274" s="81"/>
      <c r="DR274" s="81"/>
      <c r="DS274" s="81"/>
      <c r="DT274" s="81"/>
      <c r="DU274" s="81"/>
      <c r="DV274" s="81"/>
      <c r="DW274" s="81"/>
      <c r="DX274" s="81"/>
      <c r="DY274" s="81"/>
      <c r="DZ274" s="81"/>
      <c r="EA274" s="81"/>
      <c r="EB274" s="81"/>
      <c r="EC274" s="81"/>
      <c r="ED274" s="81"/>
      <c r="EE274" s="81"/>
      <c r="EF274" s="81"/>
      <c r="EG274" s="81"/>
      <c r="EH274" s="81"/>
      <c r="EI274" s="81"/>
      <c r="EJ274" s="81"/>
      <c r="EK274" s="81"/>
      <c r="EL274" s="81"/>
      <c r="EM274" s="81"/>
      <c r="EN274" s="81"/>
      <c r="EO274" s="81"/>
      <c r="EP274" s="81"/>
      <c r="EQ274" s="81"/>
      <c r="ER274" s="81"/>
      <c r="ES274" s="81"/>
      <c r="ET274" s="81"/>
      <c r="EU274" s="76"/>
      <c r="EV274" s="76"/>
      <c r="EW274" s="76"/>
      <c r="EX274" s="76"/>
      <c r="EY274" s="76"/>
      <c r="EZ274" s="76"/>
      <c r="FA274" s="78" t="s">
        <v>1328</v>
      </c>
      <c r="FB274" s="78"/>
      <c r="FC274" s="78"/>
      <c r="FD274" s="78"/>
    </row>
    <row r="275">
      <c r="A275" s="77" t="s">
        <v>1329</v>
      </c>
      <c r="B275" s="78" t="s">
        <v>1295</v>
      </c>
      <c r="C275" s="79" t="s">
        <v>8</v>
      </c>
      <c r="D275" s="78" t="s">
        <v>18</v>
      </c>
      <c r="E275" s="78" t="s">
        <v>12</v>
      </c>
      <c r="F275" s="78" t="s">
        <v>283</v>
      </c>
      <c r="G275" s="78" t="s">
        <v>1327</v>
      </c>
      <c r="H275" s="78" t="s">
        <v>952</v>
      </c>
      <c r="I275" s="78" t="s">
        <v>23</v>
      </c>
      <c r="J275" s="78" t="s">
        <v>14</v>
      </c>
      <c r="K275" s="78" t="s">
        <v>1051</v>
      </c>
      <c r="L275" s="78" t="s">
        <v>953</v>
      </c>
      <c r="M275" s="78" t="s">
        <v>50</v>
      </c>
      <c r="N275" s="80">
        <v>42160.0</v>
      </c>
      <c r="O275" s="81"/>
      <c r="P275" s="81"/>
      <c r="Q275" s="81"/>
      <c r="R275" s="81"/>
      <c r="S275" s="81"/>
      <c r="T275" s="82">
        <f t="shared" si="391"/>
        <v>1363</v>
      </c>
      <c r="U275" s="83">
        <f t="shared" ref="U275:W275" si="563">IF(ISBLANK($A275),"",sum(AE275,AK275,AQ275,AW275,BC275,BI275,BO275,BU275,CA275,CG275,CM275,CS275,CY275,DE275,DK275,DQ275,DW275,EC275,EI275,EO275,EU275))</f>
        <v>1</v>
      </c>
      <c r="V275" s="83">
        <f t="shared" si="563"/>
        <v>0</v>
      </c>
      <c r="W275" s="83">
        <f t="shared" si="563"/>
        <v>0</v>
      </c>
      <c r="X275" s="84">
        <f t="shared" si="393"/>
        <v>1</v>
      </c>
      <c r="Y275" s="83">
        <f t="shared" ref="Y275:AA275" si="564">IF(ISBLANK($A275),"",sum(AH275,AN275,AT275,AZ275,BF275,BL275,BR275,BX275,CD275,CJ275,CP275,CV275,DB275,DH275,DN275,DT275,DZ275,EF275,EL275,ER275,EX275))</f>
        <v>1</v>
      </c>
      <c r="Z275" s="83">
        <f t="shared" si="564"/>
        <v>0</v>
      </c>
      <c r="AA275" s="83">
        <f t="shared" si="564"/>
        <v>0</v>
      </c>
      <c r="AB275" s="84">
        <f t="shared" si="395"/>
        <v>1</v>
      </c>
      <c r="AC275" s="85">
        <f t="shared" si="8"/>
        <v>1</v>
      </c>
      <c r="AD275" s="73" t="str">
        <f t="shared" si="426"/>
        <v>20+</v>
      </c>
      <c r="AE275" s="86">
        <v>1.0</v>
      </c>
      <c r="AF275" s="81"/>
      <c r="AG275" s="81"/>
      <c r="AH275" s="86">
        <v>1.0</v>
      </c>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c r="BE275" s="81"/>
      <c r="BF275" s="81"/>
      <c r="BG275" s="81"/>
      <c r="BH275" s="81"/>
      <c r="BI275" s="81"/>
      <c r="BJ275" s="81"/>
      <c r="BK275" s="81"/>
      <c r="BL275" s="81"/>
      <c r="BM275" s="81"/>
      <c r="BN275" s="81"/>
      <c r="BO275" s="81"/>
      <c r="BP275" s="81"/>
      <c r="BQ275" s="81"/>
      <c r="BR275" s="81"/>
      <c r="BS275" s="81"/>
      <c r="BT275" s="81"/>
      <c r="BU275" s="81"/>
      <c r="BV275" s="81"/>
      <c r="BW275" s="81"/>
      <c r="BX275" s="81"/>
      <c r="BY275" s="81"/>
      <c r="BZ275" s="81"/>
      <c r="CA275" s="81"/>
      <c r="CB275" s="81"/>
      <c r="CC275" s="81"/>
      <c r="CD275" s="81"/>
      <c r="CE275" s="81"/>
      <c r="CF275" s="81"/>
      <c r="CG275" s="81"/>
      <c r="CH275" s="81"/>
      <c r="CI275" s="81"/>
      <c r="CJ275" s="81"/>
      <c r="CK275" s="81"/>
      <c r="CL275" s="81"/>
      <c r="CM275" s="81"/>
      <c r="CN275" s="81"/>
      <c r="CO275" s="81"/>
      <c r="CP275" s="81"/>
      <c r="CQ275" s="81"/>
      <c r="CR275" s="81"/>
      <c r="CS275" s="81"/>
      <c r="CT275" s="81"/>
      <c r="CU275" s="81"/>
      <c r="CV275" s="81"/>
      <c r="CW275" s="81"/>
      <c r="CX275" s="81"/>
      <c r="CY275" s="81"/>
      <c r="CZ275" s="81"/>
      <c r="DA275" s="81"/>
      <c r="DB275" s="81"/>
      <c r="DC275" s="81"/>
      <c r="DD275" s="81"/>
      <c r="DE275" s="81"/>
      <c r="DF275" s="81"/>
      <c r="DG275" s="81"/>
      <c r="DH275" s="81"/>
      <c r="DI275" s="81"/>
      <c r="DJ275" s="81"/>
      <c r="DK275" s="81"/>
      <c r="DL275" s="81"/>
      <c r="DM275" s="81"/>
      <c r="DN275" s="81"/>
      <c r="DO275" s="81"/>
      <c r="DP275" s="81"/>
      <c r="DQ275" s="81"/>
      <c r="DR275" s="81"/>
      <c r="DS275" s="81"/>
      <c r="DT275" s="81"/>
      <c r="DU275" s="81"/>
      <c r="DV275" s="81"/>
      <c r="DW275" s="81"/>
      <c r="DX275" s="81"/>
      <c r="DY275" s="81"/>
      <c r="DZ275" s="81"/>
      <c r="EA275" s="81"/>
      <c r="EB275" s="81"/>
      <c r="EC275" s="81"/>
      <c r="ED275" s="81"/>
      <c r="EE275" s="81"/>
      <c r="EF275" s="81"/>
      <c r="EG275" s="81"/>
      <c r="EH275" s="81"/>
      <c r="EI275" s="81"/>
      <c r="EJ275" s="81"/>
      <c r="EK275" s="81"/>
      <c r="EL275" s="81"/>
      <c r="EM275" s="81"/>
      <c r="EN275" s="81"/>
      <c r="EO275" s="81"/>
      <c r="EP275" s="81"/>
      <c r="EQ275" s="81"/>
      <c r="ER275" s="81"/>
      <c r="ES275" s="81"/>
      <c r="ET275" s="81"/>
      <c r="EU275" s="76"/>
      <c r="EV275" s="76"/>
      <c r="EW275" s="76"/>
      <c r="EX275" s="76"/>
      <c r="EY275" s="76"/>
      <c r="EZ275" s="76"/>
      <c r="FA275" s="78" t="s">
        <v>1330</v>
      </c>
      <c r="FB275" s="78"/>
      <c r="FC275" s="78"/>
      <c r="FD275" s="78"/>
    </row>
    <row r="276">
      <c r="A276" s="77" t="s">
        <v>1331</v>
      </c>
      <c r="B276" s="78" t="s">
        <v>1332</v>
      </c>
      <c r="C276" s="79" t="s">
        <v>8</v>
      </c>
      <c r="D276" s="78" t="s">
        <v>18</v>
      </c>
      <c r="E276" s="78" t="s">
        <v>12</v>
      </c>
      <c r="F276" s="78" t="s">
        <v>277</v>
      </c>
      <c r="G276" s="78" t="s">
        <v>1333</v>
      </c>
      <c r="H276" s="78" t="s">
        <v>1067</v>
      </c>
      <c r="I276" s="78" t="s">
        <v>23</v>
      </c>
      <c r="J276" s="78" t="s">
        <v>14</v>
      </c>
      <c r="K276" s="78" t="s">
        <v>1051</v>
      </c>
      <c r="L276" s="78" t="s">
        <v>738</v>
      </c>
      <c r="M276" s="78" t="s">
        <v>88</v>
      </c>
      <c r="N276" s="80">
        <v>42144.0</v>
      </c>
      <c r="O276" s="81"/>
      <c r="P276" s="81"/>
      <c r="Q276" s="81"/>
      <c r="R276" s="81"/>
      <c r="S276" s="81"/>
      <c r="T276" s="82">
        <f t="shared" si="391"/>
        <v>1379</v>
      </c>
      <c r="U276" s="83">
        <f t="shared" ref="U276:W276" si="565">IF(ISBLANK($A276),"",sum(AE276,AK276,AQ276,AW276,BC276,BI276,BO276,BU276,CA276,CG276,CM276,CS276,CY276,DE276,DK276,DQ276,DW276,EC276,EI276,EO276,EU276))</f>
        <v>4</v>
      </c>
      <c r="V276" s="83">
        <f t="shared" si="565"/>
        <v>1</v>
      </c>
      <c r="W276" s="83">
        <f t="shared" si="565"/>
        <v>0</v>
      </c>
      <c r="X276" s="84">
        <f t="shared" si="393"/>
        <v>5</v>
      </c>
      <c r="Y276" s="83">
        <f t="shared" ref="Y276:AA276" si="566">IF(ISBLANK($A276),"",sum(AH276,AN276,AT276,AZ276,BF276,BL276,BR276,BX276,CD276,CJ276,CP276,CV276,DB276,DH276,DN276,DT276,DZ276,EF276,EL276,ER276,EX276))</f>
        <v>4</v>
      </c>
      <c r="Z276" s="83">
        <f t="shared" si="566"/>
        <v>2</v>
      </c>
      <c r="AA276" s="83">
        <f t="shared" si="566"/>
        <v>0</v>
      </c>
      <c r="AB276" s="84">
        <f t="shared" si="395"/>
        <v>6</v>
      </c>
      <c r="AC276" s="85">
        <f t="shared" si="8"/>
        <v>0.8</v>
      </c>
      <c r="AD276" s="73" t="str">
        <f t="shared" si="426"/>
        <v>20+</v>
      </c>
      <c r="AE276" s="81"/>
      <c r="AF276" s="81"/>
      <c r="AG276" s="81"/>
      <c r="AH276" s="81"/>
      <c r="AI276" s="81"/>
      <c r="AJ276" s="81"/>
      <c r="AK276" s="81"/>
      <c r="AL276" s="81"/>
      <c r="AM276" s="81"/>
      <c r="AN276" s="81"/>
      <c r="AO276" s="81"/>
      <c r="AP276" s="81"/>
      <c r="AQ276" s="81"/>
      <c r="AR276" s="81"/>
      <c r="AS276" s="81"/>
      <c r="AT276" s="81"/>
      <c r="AU276" s="81"/>
      <c r="AV276" s="81"/>
      <c r="AW276" s="86">
        <v>4.0</v>
      </c>
      <c r="AX276" s="81"/>
      <c r="AY276" s="81"/>
      <c r="AZ276" s="86">
        <v>4.0</v>
      </c>
      <c r="BA276" s="81"/>
      <c r="BB276" s="81"/>
      <c r="BC276" s="81"/>
      <c r="BD276" s="81"/>
      <c r="BE276" s="81"/>
      <c r="BF276" s="81"/>
      <c r="BG276" s="81"/>
      <c r="BH276" s="81"/>
      <c r="BI276" s="81"/>
      <c r="BJ276" s="81"/>
      <c r="BK276" s="81"/>
      <c r="BL276" s="81"/>
      <c r="BM276" s="86">
        <v>2.0</v>
      </c>
      <c r="BN276" s="81"/>
      <c r="BO276" s="81"/>
      <c r="BP276" s="86">
        <v>1.0</v>
      </c>
      <c r="BQ276" s="81"/>
      <c r="BR276" s="81"/>
      <c r="BS276" s="81"/>
      <c r="BT276" s="81"/>
      <c r="BU276" s="81"/>
      <c r="BV276" s="81"/>
      <c r="BW276" s="81"/>
      <c r="BX276" s="81"/>
      <c r="BY276" s="81"/>
      <c r="BZ276" s="81"/>
      <c r="CA276" s="81"/>
      <c r="CB276" s="81"/>
      <c r="CC276" s="81"/>
      <c r="CD276" s="81"/>
      <c r="CE276" s="81"/>
      <c r="CF276" s="81"/>
      <c r="CG276" s="81"/>
      <c r="CH276" s="81"/>
      <c r="CI276" s="81"/>
      <c r="CJ276" s="81"/>
      <c r="CK276" s="81"/>
      <c r="CL276" s="81"/>
      <c r="CM276" s="81"/>
      <c r="CN276" s="81"/>
      <c r="CO276" s="81"/>
      <c r="CP276" s="81"/>
      <c r="CQ276" s="81"/>
      <c r="CR276" s="81"/>
      <c r="CS276" s="81"/>
      <c r="CT276" s="81"/>
      <c r="CU276" s="81"/>
      <c r="CV276" s="81"/>
      <c r="CW276" s="81"/>
      <c r="CX276" s="81"/>
      <c r="CY276" s="81"/>
      <c r="CZ276" s="81"/>
      <c r="DA276" s="81"/>
      <c r="DB276" s="81"/>
      <c r="DC276" s="81"/>
      <c r="DD276" s="81"/>
      <c r="DE276" s="81"/>
      <c r="DF276" s="81"/>
      <c r="DG276" s="81"/>
      <c r="DH276" s="81"/>
      <c r="DI276" s="81"/>
      <c r="DJ276" s="81"/>
      <c r="DK276" s="81"/>
      <c r="DL276" s="81"/>
      <c r="DM276" s="81"/>
      <c r="DN276" s="81"/>
      <c r="DO276" s="81"/>
      <c r="DP276" s="81"/>
      <c r="DQ276" s="81"/>
      <c r="DR276" s="81"/>
      <c r="DS276" s="81"/>
      <c r="DT276" s="81"/>
      <c r="DU276" s="81"/>
      <c r="DV276" s="81"/>
      <c r="DW276" s="81"/>
      <c r="DX276" s="81"/>
      <c r="DY276" s="81"/>
      <c r="DZ276" s="81"/>
      <c r="EA276" s="81"/>
      <c r="EB276" s="81"/>
      <c r="EC276" s="81"/>
      <c r="ED276" s="81"/>
      <c r="EE276" s="81"/>
      <c r="EF276" s="81"/>
      <c r="EG276" s="81"/>
      <c r="EH276" s="81"/>
      <c r="EI276" s="81"/>
      <c r="EJ276" s="81"/>
      <c r="EK276" s="81"/>
      <c r="EL276" s="81"/>
      <c r="EM276" s="81"/>
      <c r="EN276" s="81"/>
      <c r="EO276" s="81"/>
      <c r="EP276" s="81"/>
      <c r="EQ276" s="81"/>
      <c r="ER276" s="81"/>
      <c r="ES276" s="81"/>
      <c r="ET276" s="81"/>
      <c r="EU276" s="76"/>
      <c r="EV276" s="76"/>
      <c r="EW276" s="76"/>
      <c r="EX276" s="76"/>
      <c r="EY276" s="76"/>
      <c r="EZ276" s="76"/>
      <c r="FA276" s="78" t="s">
        <v>1334</v>
      </c>
      <c r="FB276" s="78"/>
      <c r="FC276" s="78"/>
      <c r="FD276" s="78"/>
    </row>
    <row r="277">
      <c r="A277" s="77" t="s">
        <v>1335</v>
      </c>
      <c r="B277" s="78" t="s">
        <v>1336</v>
      </c>
      <c r="C277" s="79" t="s">
        <v>8</v>
      </c>
      <c r="D277" s="78" t="s">
        <v>18</v>
      </c>
      <c r="E277" s="78" t="s">
        <v>12</v>
      </c>
      <c r="F277" s="78" t="s">
        <v>283</v>
      </c>
      <c r="G277" s="78" t="s">
        <v>1337</v>
      </c>
      <c r="H277" s="78" t="s">
        <v>1067</v>
      </c>
      <c r="I277" s="78" t="s">
        <v>23</v>
      </c>
      <c r="J277" s="78" t="s">
        <v>14</v>
      </c>
      <c r="K277" s="78" t="s">
        <v>1051</v>
      </c>
      <c r="L277" s="78" t="s">
        <v>738</v>
      </c>
      <c r="M277" s="78" t="s">
        <v>88</v>
      </c>
      <c r="N277" s="80">
        <v>42139.0</v>
      </c>
      <c r="O277" s="80">
        <v>42177.0</v>
      </c>
      <c r="P277" s="81"/>
      <c r="Q277" s="81"/>
      <c r="R277" s="81"/>
      <c r="S277" s="81"/>
      <c r="T277" s="82">
        <f t="shared" si="391"/>
        <v>1384</v>
      </c>
      <c r="U277" s="83">
        <f t="shared" ref="U277:W277" si="567">IF(ISBLANK($A277),"",sum(AE277,AK277,AQ277,AW277,BC277,BI277,BO277,BU277,CA277,CG277,CM277,CS277,CY277,DE277,DK277,DQ277,DW277,EC277,EI277,EO277,EU277))</f>
        <v>5</v>
      </c>
      <c r="V277" s="83">
        <f t="shared" si="567"/>
        <v>13</v>
      </c>
      <c r="W277" s="83">
        <f t="shared" si="567"/>
        <v>0</v>
      </c>
      <c r="X277" s="84">
        <f t="shared" si="393"/>
        <v>18</v>
      </c>
      <c r="Y277" s="83">
        <f t="shared" ref="Y277:AA277" si="568">IF(ISBLANK($A277),"",sum(AH277,AN277,AT277,AZ277,BF277,BL277,BR277,BX277,CD277,CJ277,CP277,CV277,DB277,DH277,DN277,DT277,DZ277,EF277,EL277,ER277,EX277))</f>
        <v>14</v>
      </c>
      <c r="Z277" s="83">
        <f t="shared" si="568"/>
        <v>10</v>
      </c>
      <c r="AA277" s="83">
        <f t="shared" si="568"/>
        <v>0</v>
      </c>
      <c r="AB277" s="84">
        <f t="shared" si="395"/>
        <v>24</v>
      </c>
      <c r="AC277" s="85">
        <f t="shared" si="8"/>
        <v>0.7777777778</v>
      </c>
      <c r="AD277" s="73" t="str">
        <f t="shared" si="426"/>
        <v>20+</v>
      </c>
      <c r="AE277" s="81"/>
      <c r="AF277" s="86">
        <v>1.0</v>
      </c>
      <c r="AG277" s="81"/>
      <c r="AH277" s="81"/>
      <c r="AI277" s="81"/>
      <c r="AJ277" s="81"/>
      <c r="AK277" s="81"/>
      <c r="AL277" s="86">
        <v>2.0</v>
      </c>
      <c r="AM277" s="81"/>
      <c r="AN277" s="81"/>
      <c r="AO277" s="81"/>
      <c r="AP277" s="81"/>
      <c r="AQ277" s="81"/>
      <c r="AR277" s="81"/>
      <c r="AS277" s="81"/>
      <c r="AT277" s="81"/>
      <c r="AU277" s="81"/>
      <c r="AV277" s="81"/>
      <c r="AW277" s="81"/>
      <c r="AX277" s="86">
        <v>1.0</v>
      </c>
      <c r="AY277" s="81"/>
      <c r="AZ277" s="86">
        <v>2.0</v>
      </c>
      <c r="BA277" s="81"/>
      <c r="BB277" s="81"/>
      <c r="BC277" s="81"/>
      <c r="BD277" s="81"/>
      <c r="BE277" s="81"/>
      <c r="BF277" s="81"/>
      <c r="BG277" s="81"/>
      <c r="BH277" s="81"/>
      <c r="BI277" s="86">
        <v>2.0</v>
      </c>
      <c r="BJ277" s="86">
        <v>2.0</v>
      </c>
      <c r="BK277" s="81"/>
      <c r="BL277" s="81"/>
      <c r="BM277" s="86">
        <v>2.0</v>
      </c>
      <c r="BN277" s="81"/>
      <c r="BO277" s="81"/>
      <c r="BP277" s="86">
        <v>1.0</v>
      </c>
      <c r="BQ277" s="81"/>
      <c r="BR277" s="86">
        <v>1.0</v>
      </c>
      <c r="BS277" s="86">
        <v>1.0</v>
      </c>
      <c r="BT277" s="81"/>
      <c r="BU277" s="81"/>
      <c r="BV277" s="81"/>
      <c r="BW277" s="81"/>
      <c r="BX277" s="86">
        <v>2.0</v>
      </c>
      <c r="BY277" s="86">
        <v>1.0</v>
      </c>
      <c r="BZ277" s="81"/>
      <c r="CA277" s="81"/>
      <c r="CB277" s="81"/>
      <c r="CC277" s="81"/>
      <c r="CD277" s="81"/>
      <c r="CE277" s="86">
        <v>1.0</v>
      </c>
      <c r="CF277" s="81"/>
      <c r="CG277" s="86">
        <v>2.0</v>
      </c>
      <c r="CH277" s="81"/>
      <c r="CI277" s="81"/>
      <c r="CJ277" s="86">
        <v>1.0</v>
      </c>
      <c r="CK277" s="81"/>
      <c r="CL277" s="81"/>
      <c r="CM277" s="81"/>
      <c r="CN277" s="86">
        <v>2.0</v>
      </c>
      <c r="CO277" s="81"/>
      <c r="CP277" s="86">
        <v>3.0</v>
      </c>
      <c r="CQ277" s="81"/>
      <c r="CR277" s="81"/>
      <c r="CS277" s="86">
        <v>1.0</v>
      </c>
      <c r="CT277" s="86">
        <v>4.0</v>
      </c>
      <c r="CU277" s="81"/>
      <c r="CV277" s="86">
        <v>3.0</v>
      </c>
      <c r="CW277" s="81"/>
      <c r="CX277" s="81"/>
      <c r="CY277" s="81"/>
      <c r="CZ277" s="81"/>
      <c r="DA277" s="81"/>
      <c r="DB277" s="86">
        <v>2.0</v>
      </c>
      <c r="DC277" s="81"/>
      <c r="DD277" s="81"/>
      <c r="DE277" s="81"/>
      <c r="DF277" s="81"/>
      <c r="DG277" s="81"/>
      <c r="DH277" s="81"/>
      <c r="DI277" s="86">
        <v>5.0</v>
      </c>
      <c r="DJ277" s="81"/>
      <c r="DK277" s="81"/>
      <c r="DL277" s="81"/>
      <c r="DM277" s="81"/>
      <c r="DN277" s="81"/>
      <c r="DO277" s="81"/>
      <c r="DP277" s="81"/>
      <c r="DQ277" s="81"/>
      <c r="DR277" s="81"/>
      <c r="DS277" s="81"/>
      <c r="DT277" s="81"/>
      <c r="DU277" s="81"/>
      <c r="DV277" s="81"/>
      <c r="DW277" s="81"/>
      <c r="DX277" s="81"/>
      <c r="DY277" s="81"/>
      <c r="DZ277" s="81"/>
      <c r="EA277" s="81"/>
      <c r="EB277" s="81"/>
      <c r="EC277" s="81"/>
      <c r="ED277" s="81"/>
      <c r="EE277" s="81"/>
      <c r="EF277" s="81"/>
      <c r="EG277" s="81"/>
      <c r="EH277" s="81"/>
      <c r="EI277" s="81"/>
      <c r="EJ277" s="81"/>
      <c r="EK277" s="81"/>
      <c r="EL277" s="81"/>
      <c r="EM277" s="81"/>
      <c r="EN277" s="81"/>
      <c r="EO277" s="81"/>
      <c r="EP277" s="81"/>
      <c r="EQ277" s="81"/>
      <c r="ER277" s="81"/>
      <c r="ES277" s="81"/>
      <c r="ET277" s="81"/>
      <c r="EU277" s="76"/>
      <c r="EV277" s="76"/>
      <c r="EW277" s="76"/>
      <c r="EX277" s="76"/>
      <c r="EY277" s="76"/>
      <c r="EZ277" s="76"/>
      <c r="FA277" s="149" t="s">
        <v>1338</v>
      </c>
      <c r="FB277" s="149"/>
      <c r="FC277" s="149"/>
      <c r="FD277" s="149"/>
    </row>
    <row r="278">
      <c r="A278" s="77" t="s">
        <v>1339</v>
      </c>
      <c r="B278" s="78" t="s">
        <v>1340</v>
      </c>
      <c r="C278" s="79" t="s">
        <v>8</v>
      </c>
      <c r="D278" s="78" t="s">
        <v>18</v>
      </c>
      <c r="E278" s="78" t="s">
        <v>19</v>
      </c>
      <c r="F278" s="78" t="s">
        <v>277</v>
      </c>
      <c r="G278" s="78" t="s">
        <v>1341</v>
      </c>
      <c r="H278" s="78" t="s">
        <v>1342</v>
      </c>
      <c r="I278" s="78" t="s">
        <v>23</v>
      </c>
      <c r="J278" s="78" t="s">
        <v>14</v>
      </c>
      <c r="K278" s="78" t="s">
        <v>1051</v>
      </c>
      <c r="L278" s="78" t="s">
        <v>273</v>
      </c>
      <c r="M278" s="78" t="s">
        <v>50</v>
      </c>
      <c r="N278" s="80">
        <v>42123.0</v>
      </c>
      <c r="O278" s="80">
        <v>42129.0</v>
      </c>
      <c r="P278" s="81"/>
      <c r="Q278" s="81"/>
      <c r="R278" s="81"/>
      <c r="S278" s="81"/>
      <c r="T278" s="82">
        <f t="shared" si="391"/>
        <v>1400</v>
      </c>
      <c r="U278" s="83">
        <f t="shared" ref="U278:W278" si="569">IF(ISBLANK($A278),"",sum(AE278,AK278,AQ278,AW278,BC278,BI278,BO278,BU278,CA278,CG278,CM278,CS278,CY278,DE278,DK278,DQ278,DW278,EC278,EI278,EO278,EU278))</f>
        <v>7</v>
      </c>
      <c r="V278" s="83">
        <f t="shared" si="569"/>
        <v>1</v>
      </c>
      <c r="W278" s="83">
        <f t="shared" si="569"/>
        <v>0</v>
      </c>
      <c r="X278" s="84">
        <f t="shared" si="393"/>
        <v>8</v>
      </c>
      <c r="Y278" s="83">
        <f t="shared" ref="Y278:AA278" si="570">IF(ISBLANK($A278),"",sum(AH278,AN278,AT278,AZ278,BF278,BL278,BR278,BX278,CD278,CJ278,CP278,CV278,DB278,DH278,DN278,DT278,DZ278,EF278,EL278,ER278,EX278))</f>
        <v>5</v>
      </c>
      <c r="Z278" s="83">
        <f t="shared" si="570"/>
        <v>2</v>
      </c>
      <c r="AA278" s="83">
        <f t="shared" si="570"/>
        <v>0</v>
      </c>
      <c r="AB278" s="84">
        <f t="shared" si="395"/>
        <v>7</v>
      </c>
      <c r="AC278" s="85">
        <f t="shared" si="8"/>
        <v>0.625</v>
      </c>
      <c r="AD278" s="73" t="str">
        <f t="shared" si="426"/>
        <v>20+</v>
      </c>
      <c r="AE278" s="86">
        <v>5.0</v>
      </c>
      <c r="AF278" s="81"/>
      <c r="AG278" s="81"/>
      <c r="AH278" s="81"/>
      <c r="AI278" s="81"/>
      <c r="AJ278" s="81"/>
      <c r="AK278" s="86">
        <v>1.0</v>
      </c>
      <c r="AL278" s="81"/>
      <c r="AM278" s="81"/>
      <c r="AN278" s="81"/>
      <c r="AO278" s="81"/>
      <c r="AP278" s="81"/>
      <c r="AQ278" s="81"/>
      <c r="AR278" s="86">
        <v>1.0</v>
      </c>
      <c r="AS278" s="81"/>
      <c r="AT278" s="86">
        <v>4.0</v>
      </c>
      <c r="AU278" s="81"/>
      <c r="AV278" s="81"/>
      <c r="AW278" s="81"/>
      <c r="AX278" s="81"/>
      <c r="AY278" s="81"/>
      <c r="AZ278" s="81"/>
      <c r="BA278" s="86">
        <v>1.0</v>
      </c>
      <c r="BB278" s="81"/>
      <c r="BC278" s="81"/>
      <c r="BD278" s="81"/>
      <c r="BE278" s="81"/>
      <c r="BF278" s="81"/>
      <c r="BG278" s="81"/>
      <c r="BH278" s="81"/>
      <c r="BI278" s="81"/>
      <c r="BJ278" s="81"/>
      <c r="BK278" s="81"/>
      <c r="BL278" s="81"/>
      <c r="BM278" s="81"/>
      <c r="BN278" s="81"/>
      <c r="BO278" s="86">
        <v>1.0</v>
      </c>
      <c r="BP278" s="81"/>
      <c r="BQ278" s="81"/>
      <c r="BR278" s="86">
        <v>1.0</v>
      </c>
      <c r="BS278" s="86">
        <v>1.0</v>
      </c>
      <c r="BT278" s="81"/>
      <c r="BU278" s="81"/>
      <c r="BV278" s="81"/>
      <c r="BW278" s="81"/>
      <c r="BX278" s="81"/>
      <c r="BY278" s="81"/>
      <c r="BZ278" s="81"/>
      <c r="CA278" s="81"/>
      <c r="CB278" s="81"/>
      <c r="CC278" s="81"/>
      <c r="CD278" s="81"/>
      <c r="CE278" s="81"/>
      <c r="CF278" s="81"/>
      <c r="CG278" s="81"/>
      <c r="CH278" s="81"/>
      <c r="CI278" s="81"/>
      <c r="CJ278" s="81"/>
      <c r="CK278" s="81"/>
      <c r="CL278" s="81"/>
      <c r="CM278" s="81"/>
      <c r="CN278" s="81"/>
      <c r="CO278" s="81"/>
      <c r="CP278" s="81"/>
      <c r="CQ278" s="81"/>
      <c r="CR278" s="81"/>
      <c r="CS278" s="81"/>
      <c r="CT278" s="81"/>
      <c r="CU278" s="81"/>
      <c r="CV278" s="81"/>
      <c r="CW278" s="81"/>
      <c r="CX278" s="81"/>
      <c r="CY278" s="81"/>
      <c r="CZ278" s="81"/>
      <c r="DA278" s="81"/>
      <c r="DB278" s="81"/>
      <c r="DC278" s="81"/>
      <c r="DD278" s="81"/>
      <c r="DE278" s="81"/>
      <c r="DF278" s="81"/>
      <c r="DG278" s="81"/>
      <c r="DH278" s="81"/>
      <c r="DI278" s="81"/>
      <c r="DJ278" s="81"/>
      <c r="DK278" s="81"/>
      <c r="DL278" s="81"/>
      <c r="DM278" s="81"/>
      <c r="DN278" s="81"/>
      <c r="DO278" s="81"/>
      <c r="DP278" s="81"/>
      <c r="DQ278" s="81"/>
      <c r="DR278" s="81"/>
      <c r="DS278" s="81"/>
      <c r="DT278" s="81"/>
      <c r="DU278" s="81"/>
      <c r="DV278" s="81"/>
      <c r="DW278" s="81"/>
      <c r="DX278" s="81"/>
      <c r="DY278" s="81"/>
      <c r="DZ278" s="81"/>
      <c r="EA278" s="81"/>
      <c r="EB278" s="81"/>
      <c r="EC278" s="81"/>
      <c r="ED278" s="81"/>
      <c r="EE278" s="81"/>
      <c r="EF278" s="81"/>
      <c r="EG278" s="81"/>
      <c r="EH278" s="81"/>
      <c r="EI278" s="81"/>
      <c r="EJ278" s="81"/>
      <c r="EK278" s="81"/>
      <c r="EL278" s="81"/>
      <c r="EM278" s="81"/>
      <c r="EN278" s="81"/>
      <c r="EO278" s="81"/>
      <c r="EP278" s="81"/>
      <c r="EQ278" s="81"/>
      <c r="ER278" s="81"/>
      <c r="ES278" s="81"/>
      <c r="ET278" s="81"/>
      <c r="EU278" s="76"/>
      <c r="EV278" s="76"/>
      <c r="EW278" s="76"/>
      <c r="EX278" s="76"/>
      <c r="EY278" s="76"/>
      <c r="EZ278" s="76"/>
      <c r="FA278" s="78" t="s">
        <v>1343</v>
      </c>
      <c r="FB278" s="78"/>
      <c r="FC278" s="78"/>
      <c r="FD278" s="78"/>
    </row>
    <row r="279">
      <c r="A279" s="77" t="s">
        <v>1344</v>
      </c>
      <c r="B279" s="78" t="s">
        <v>1112</v>
      </c>
      <c r="C279" s="79" t="s">
        <v>8</v>
      </c>
      <c r="D279" s="78" t="s">
        <v>18</v>
      </c>
      <c r="E279" s="78" t="s">
        <v>12</v>
      </c>
      <c r="F279" s="78" t="s">
        <v>277</v>
      </c>
      <c r="G279" s="78" t="s">
        <v>1113</v>
      </c>
      <c r="H279" s="78" t="s">
        <v>1067</v>
      </c>
      <c r="I279" s="78" t="s">
        <v>23</v>
      </c>
      <c r="J279" s="78" t="s">
        <v>14</v>
      </c>
      <c r="K279" s="78" t="s">
        <v>1051</v>
      </c>
      <c r="L279" s="78" t="s">
        <v>738</v>
      </c>
      <c r="M279" s="78" t="s">
        <v>88</v>
      </c>
      <c r="N279" s="80">
        <v>42103.0</v>
      </c>
      <c r="O279" s="81"/>
      <c r="P279" s="81"/>
      <c r="Q279" s="81"/>
      <c r="R279" s="81"/>
      <c r="S279" s="81"/>
      <c r="T279" s="82">
        <f t="shared" si="391"/>
        <v>1420</v>
      </c>
      <c r="U279" s="83">
        <f t="shared" ref="U279:W279" si="571">IF(ISBLANK($A279),"",sum(AE279,AK279,AQ279,AW279,BC279,BI279,BO279,BU279,CA279,CG279,CM279,CS279,CY279,DE279,DK279,DQ279,DW279,EC279,EI279,EO279,EU279))</f>
        <v>1</v>
      </c>
      <c r="V279" s="83">
        <f t="shared" si="571"/>
        <v>0</v>
      </c>
      <c r="W279" s="83">
        <f t="shared" si="571"/>
        <v>0</v>
      </c>
      <c r="X279" s="84">
        <f t="shared" si="393"/>
        <v>1</v>
      </c>
      <c r="Y279" s="83">
        <f t="shared" ref="Y279:AA279" si="572">IF(ISBLANK($A279),"",sum(AH279,AN279,AT279,AZ279,BF279,BL279,BR279,BX279,CD279,CJ279,CP279,CV279,DB279,DH279,DN279,DT279,DZ279,EF279,EL279,ER279,EX279))</f>
        <v>1</v>
      </c>
      <c r="Z279" s="83">
        <f t="shared" si="572"/>
        <v>0</v>
      </c>
      <c r="AA279" s="83">
        <f t="shared" si="572"/>
        <v>0</v>
      </c>
      <c r="AB279" s="84">
        <f t="shared" si="395"/>
        <v>1</v>
      </c>
      <c r="AC279" s="85">
        <f t="shared" si="8"/>
        <v>1</v>
      </c>
      <c r="AD279" s="73" t="str">
        <f t="shared" si="426"/>
        <v>20+</v>
      </c>
      <c r="AE279" s="86">
        <v>1.0</v>
      </c>
      <c r="AF279" s="81"/>
      <c r="AG279" s="81"/>
      <c r="AH279" s="86">
        <v>1.0</v>
      </c>
      <c r="AI279" s="81"/>
      <c r="AJ279" s="81"/>
      <c r="AK279" s="81"/>
      <c r="AL279" s="81"/>
      <c r="AM279" s="81"/>
      <c r="AN279" s="81"/>
      <c r="AO279" s="81"/>
      <c r="AP279" s="81"/>
      <c r="AQ279" s="81"/>
      <c r="AR279" s="81"/>
      <c r="AS279" s="81"/>
      <c r="AT279" s="81"/>
      <c r="AU279" s="81"/>
      <c r="AV279" s="81"/>
      <c r="AW279" s="81"/>
      <c r="AX279" s="81"/>
      <c r="AY279" s="81"/>
      <c r="AZ279" s="81"/>
      <c r="BA279" s="81"/>
      <c r="BB279" s="81"/>
      <c r="BC279" s="81"/>
      <c r="BD279" s="81"/>
      <c r="BE279" s="81"/>
      <c r="BF279" s="81"/>
      <c r="BG279" s="81"/>
      <c r="BH279" s="81"/>
      <c r="BI279" s="81"/>
      <c r="BJ279" s="81"/>
      <c r="BK279" s="81"/>
      <c r="BL279" s="81"/>
      <c r="BM279" s="81"/>
      <c r="BN279" s="81"/>
      <c r="BO279" s="81"/>
      <c r="BP279" s="81"/>
      <c r="BQ279" s="81"/>
      <c r="BR279" s="81"/>
      <c r="BS279" s="81"/>
      <c r="BT279" s="81"/>
      <c r="BU279" s="81"/>
      <c r="BV279" s="81"/>
      <c r="BW279" s="81"/>
      <c r="BX279" s="81"/>
      <c r="BY279" s="81"/>
      <c r="BZ279" s="81"/>
      <c r="CA279" s="81"/>
      <c r="CB279" s="81"/>
      <c r="CC279" s="81"/>
      <c r="CD279" s="81"/>
      <c r="CE279" s="81"/>
      <c r="CF279" s="81"/>
      <c r="CG279" s="81"/>
      <c r="CH279" s="81"/>
      <c r="CI279" s="81"/>
      <c r="CJ279" s="81"/>
      <c r="CK279" s="81"/>
      <c r="CL279" s="81"/>
      <c r="CM279" s="81"/>
      <c r="CN279" s="81"/>
      <c r="CO279" s="81"/>
      <c r="CP279" s="81"/>
      <c r="CQ279" s="81"/>
      <c r="CR279" s="81"/>
      <c r="CS279" s="81"/>
      <c r="CT279" s="81"/>
      <c r="CU279" s="81"/>
      <c r="CV279" s="81"/>
      <c r="CW279" s="81"/>
      <c r="CX279" s="81"/>
      <c r="CY279" s="81"/>
      <c r="CZ279" s="81"/>
      <c r="DA279" s="81"/>
      <c r="DB279" s="81"/>
      <c r="DC279" s="81"/>
      <c r="DD279" s="81"/>
      <c r="DE279" s="81"/>
      <c r="DF279" s="81"/>
      <c r="DG279" s="81"/>
      <c r="DH279" s="81"/>
      <c r="DI279" s="81"/>
      <c r="DJ279" s="81"/>
      <c r="DK279" s="81"/>
      <c r="DL279" s="81"/>
      <c r="DM279" s="81"/>
      <c r="DN279" s="81"/>
      <c r="DO279" s="81"/>
      <c r="DP279" s="81"/>
      <c r="DQ279" s="81"/>
      <c r="DR279" s="81"/>
      <c r="DS279" s="81"/>
      <c r="DT279" s="81"/>
      <c r="DU279" s="81"/>
      <c r="DV279" s="81"/>
      <c r="DW279" s="81"/>
      <c r="DX279" s="81"/>
      <c r="DY279" s="81"/>
      <c r="DZ279" s="81"/>
      <c r="EA279" s="81"/>
      <c r="EB279" s="81"/>
      <c r="EC279" s="81"/>
      <c r="ED279" s="81"/>
      <c r="EE279" s="81"/>
      <c r="EF279" s="81"/>
      <c r="EG279" s="81"/>
      <c r="EH279" s="81"/>
      <c r="EI279" s="81"/>
      <c r="EJ279" s="81"/>
      <c r="EK279" s="81"/>
      <c r="EL279" s="81"/>
      <c r="EM279" s="81"/>
      <c r="EN279" s="81"/>
      <c r="EO279" s="81"/>
      <c r="EP279" s="81"/>
      <c r="EQ279" s="81"/>
      <c r="ER279" s="81"/>
      <c r="ES279" s="81"/>
      <c r="ET279" s="81"/>
      <c r="EU279" s="76"/>
      <c r="EV279" s="76"/>
      <c r="EW279" s="76"/>
      <c r="EX279" s="76"/>
      <c r="EY279" s="76"/>
      <c r="EZ279" s="76"/>
      <c r="FA279" s="78" t="s">
        <v>1345</v>
      </c>
      <c r="FB279" s="78"/>
      <c r="FC279" s="78"/>
      <c r="FD279" s="78"/>
    </row>
    <row r="280">
      <c r="A280" s="77" t="s">
        <v>1346</v>
      </c>
      <c r="B280" s="78" t="s">
        <v>1112</v>
      </c>
      <c r="C280" s="79" t="s">
        <v>8</v>
      </c>
      <c r="D280" s="78" t="s">
        <v>18</v>
      </c>
      <c r="E280" s="81"/>
      <c r="F280" s="81"/>
      <c r="G280" s="78" t="s">
        <v>1113</v>
      </c>
      <c r="H280" s="78" t="s">
        <v>1067</v>
      </c>
      <c r="I280" s="78" t="s">
        <v>23</v>
      </c>
      <c r="J280" s="78" t="s">
        <v>14</v>
      </c>
      <c r="K280" s="78" t="s">
        <v>1051</v>
      </c>
      <c r="L280" s="78" t="s">
        <v>738</v>
      </c>
      <c r="M280" s="78" t="s">
        <v>88</v>
      </c>
      <c r="N280" s="80">
        <v>42097.0</v>
      </c>
      <c r="O280" s="81"/>
      <c r="P280" s="81"/>
      <c r="Q280" s="81"/>
      <c r="R280" s="81"/>
      <c r="S280" s="81"/>
      <c r="T280" s="82">
        <f t="shared" si="391"/>
        <v>1426</v>
      </c>
      <c r="U280" s="83">
        <f t="shared" ref="U280:W280" si="573">IF(ISBLANK($A280),"",sum(AE280,AK280,AQ280,AW280,BC280,BI280,BO280,BU280,CA280,CG280,CM280,CS280,CY280,DE280,DK280,DQ280,DW280,EC280,EI280,EO280,EU280))</f>
        <v>1</v>
      </c>
      <c r="V280" s="83">
        <f t="shared" si="573"/>
        <v>0</v>
      </c>
      <c r="W280" s="83">
        <f t="shared" si="573"/>
        <v>0</v>
      </c>
      <c r="X280" s="84">
        <f t="shared" si="393"/>
        <v>1</v>
      </c>
      <c r="Y280" s="83">
        <f t="shared" ref="Y280:AA280" si="574">IF(ISBLANK($A280),"",sum(AH280,AN280,AT280,AZ280,BF280,BL280,BR280,BX280,CD280,CJ280,CP280,CV280,DB280,DH280,DN280,DT280,DZ280,EF280,EL280,ER280,EX280))</f>
        <v>1</v>
      </c>
      <c r="Z280" s="83">
        <f t="shared" si="574"/>
        <v>0</v>
      </c>
      <c r="AA280" s="83">
        <f t="shared" si="574"/>
        <v>0</v>
      </c>
      <c r="AB280" s="84">
        <f t="shared" si="395"/>
        <v>1</v>
      </c>
      <c r="AC280" s="85">
        <f t="shared" si="8"/>
        <v>1</v>
      </c>
      <c r="AD280" s="73" t="str">
        <f t="shared" si="426"/>
        <v>20+</v>
      </c>
      <c r="AE280" s="86">
        <v>1.0</v>
      </c>
      <c r="AF280" s="81"/>
      <c r="AG280" s="81"/>
      <c r="AH280" s="86">
        <v>1.0</v>
      </c>
      <c r="AI280" s="81"/>
      <c r="AJ280" s="81"/>
      <c r="AK280" s="81"/>
      <c r="AL280" s="81"/>
      <c r="AM280" s="81"/>
      <c r="AN280" s="81"/>
      <c r="AO280" s="81"/>
      <c r="AP280" s="81"/>
      <c r="AQ280" s="81"/>
      <c r="AR280" s="81"/>
      <c r="AS280" s="81"/>
      <c r="AT280" s="81"/>
      <c r="AU280" s="81"/>
      <c r="AV280" s="81"/>
      <c r="AW280" s="81"/>
      <c r="AX280" s="81"/>
      <c r="AY280" s="81"/>
      <c r="AZ280" s="81"/>
      <c r="BA280" s="81"/>
      <c r="BB280" s="81"/>
      <c r="BC280" s="81"/>
      <c r="BD280" s="81"/>
      <c r="BE280" s="81"/>
      <c r="BF280" s="81"/>
      <c r="BG280" s="81"/>
      <c r="BH280" s="81"/>
      <c r="BI280" s="81"/>
      <c r="BJ280" s="81"/>
      <c r="BK280" s="81"/>
      <c r="BL280" s="81"/>
      <c r="BM280" s="81"/>
      <c r="BN280" s="81"/>
      <c r="BO280" s="81"/>
      <c r="BP280" s="81"/>
      <c r="BQ280" s="81"/>
      <c r="BR280" s="81"/>
      <c r="BS280" s="81"/>
      <c r="BT280" s="81"/>
      <c r="BU280" s="81"/>
      <c r="BV280" s="81"/>
      <c r="BW280" s="81"/>
      <c r="BX280" s="81"/>
      <c r="BY280" s="81"/>
      <c r="BZ280" s="81"/>
      <c r="CA280" s="81"/>
      <c r="CB280" s="81"/>
      <c r="CC280" s="81"/>
      <c r="CD280" s="81"/>
      <c r="CE280" s="81"/>
      <c r="CF280" s="81"/>
      <c r="CG280" s="81"/>
      <c r="CH280" s="81"/>
      <c r="CI280" s="81"/>
      <c r="CJ280" s="81"/>
      <c r="CK280" s="81"/>
      <c r="CL280" s="81"/>
      <c r="CM280" s="81"/>
      <c r="CN280" s="81"/>
      <c r="CO280" s="81"/>
      <c r="CP280" s="81"/>
      <c r="CQ280" s="81"/>
      <c r="CR280" s="81"/>
      <c r="CS280" s="81"/>
      <c r="CT280" s="81"/>
      <c r="CU280" s="81"/>
      <c r="CV280" s="81"/>
      <c r="CW280" s="81"/>
      <c r="CX280" s="81"/>
      <c r="CY280" s="81"/>
      <c r="CZ280" s="81"/>
      <c r="DA280" s="81"/>
      <c r="DB280" s="81"/>
      <c r="DC280" s="81"/>
      <c r="DD280" s="81"/>
      <c r="DE280" s="81"/>
      <c r="DF280" s="81"/>
      <c r="DG280" s="81"/>
      <c r="DH280" s="81"/>
      <c r="DI280" s="81"/>
      <c r="DJ280" s="81"/>
      <c r="DK280" s="81"/>
      <c r="DL280" s="81"/>
      <c r="DM280" s="81"/>
      <c r="DN280" s="81"/>
      <c r="DO280" s="81"/>
      <c r="DP280" s="81"/>
      <c r="DQ280" s="81"/>
      <c r="DR280" s="81"/>
      <c r="DS280" s="81"/>
      <c r="DT280" s="81"/>
      <c r="DU280" s="81"/>
      <c r="DV280" s="81"/>
      <c r="DW280" s="81"/>
      <c r="DX280" s="81"/>
      <c r="DY280" s="81"/>
      <c r="DZ280" s="81"/>
      <c r="EA280" s="81"/>
      <c r="EB280" s="81"/>
      <c r="EC280" s="81"/>
      <c r="ED280" s="81"/>
      <c r="EE280" s="81"/>
      <c r="EF280" s="81"/>
      <c r="EG280" s="81"/>
      <c r="EH280" s="81"/>
      <c r="EI280" s="81"/>
      <c r="EJ280" s="81"/>
      <c r="EK280" s="81"/>
      <c r="EL280" s="81"/>
      <c r="EM280" s="81"/>
      <c r="EN280" s="81"/>
      <c r="EO280" s="81"/>
      <c r="EP280" s="81"/>
      <c r="EQ280" s="81"/>
      <c r="ER280" s="81"/>
      <c r="ES280" s="81"/>
      <c r="ET280" s="81"/>
      <c r="EU280" s="76"/>
      <c r="EV280" s="76"/>
      <c r="EW280" s="76"/>
      <c r="EX280" s="76"/>
      <c r="EY280" s="76"/>
      <c r="EZ280" s="76"/>
      <c r="FA280" s="81"/>
      <c r="FB280" s="81"/>
      <c r="FC280" s="81"/>
      <c r="FD280" s="81"/>
    </row>
    <row r="281">
      <c r="A281" s="77" t="s">
        <v>1347</v>
      </c>
      <c r="B281" s="78" t="s">
        <v>1348</v>
      </c>
      <c r="C281" s="79" t="s">
        <v>8</v>
      </c>
      <c r="D281" s="78" t="s">
        <v>18</v>
      </c>
      <c r="E281" s="78" t="s">
        <v>12</v>
      </c>
      <c r="F281" s="78" t="s">
        <v>277</v>
      </c>
      <c r="G281" s="78" t="s">
        <v>1349</v>
      </c>
      <c r="H281" s="78" t="s">
        <v>1350</v>
      </c>
      <c r="I281" s="78" t="s">
        <v>23</v>
      </c>
      <c r="J281" s="78" t="s">
        <v>14</v>
      </c>
      <c r="K281" s="78" t="s">
        <v>1051</v>
      </c>
      <c r="L281" s="78" t="s">
        <v>1351</v>
      </c>
      <c r="M281" s="78" t="s">
        <v>50</v>
      </c>
      <c r="N281" s="80">
        <v>42095.0</v>
      </c>
      <c r="O281" s="80">
        <v>42095.0</v>
      </c>
      <c r="P281" s="81"/>
      <c r="Q281" s="81"/>
      <c r="R281" s="81"/>
      <c r="S281" s="81"/>
      <c r="T281" s="82">
        <f t="shared" si="391"/>
        <v>1428</v>
      </c>
      <c r="U281" s="83">
        <f t="shared" ref="U281:W281" si="575">IF(ISBLANK($A281),"",sum(AE281,AK281,AQ281,AW281,BC281,BI281,BO281,BU281,CA281,CG281,CM281,CS281,CY281,DE281,DK281,DQ281,DW281,EC281,EI281,EO281,EU281))</f>
        <v>6</v>
      </c>
      <c r="V281" s="83">
        <f t="shared" si="575"/>
        <v>0</v>
      </c>
      <c r="W281" s="83">
        <f t="shared" si="575"/>
        <v>0</v>
      </c>
      <c r="X281" s="84">
        <f t="shared" si="393"/>
        <v>6</v>
      </c>
      <c r="Y281" s="83">
        <f t="shared" ref="Y281:AA281" si="576">IF(ISBLANK($A281),"",sum(AH281,AN281,AT281,AZ281,BF281,BL281,BR281,BX281,CD281,CJ281,CP281,CV281,DB281,DH281,DN281,DT281,DZ281,EF281,EL281,ER281,EX281))</f>
        <v>3</v>
      </c>
      <c r="Z281" s="83">
        <f t="shared" si="576"/>
        <v>1</v>
      </c>
      <c r="AA281" s="83">
        <f t="shared" si="576"/>
        <v>0</v>
      </c>
      <c r="AB281" s="84">
        <f t="shared" si="395"/>
        <v>4</v>
      </c>
      <c r="AC281" s="85">
        <f t="shared" si="8"/>
        <v>0.5</v>
      </c>
      <c r="AD281" s="73" t="str">
        <f t="shared" si="426"/>
        <v>20+</v>
      </c>
      <c r="AE281" s="81"/>
      <c r="AF281" s="81"/>
      <c r="AG281" s="81"/>
      <c r="AH281" s="81"/>
      <c r="AI281" s="81"/>
      <c r="AJ281" s="81"/>
      <c r="AK281" s="86">
        <v>3.0</v>
      </c>
      <c r="AL281" s="81"/>
      <c r="AM281" s="81"/>
      <c r="AN281" s="81"/>
      <c r="AO281" s="81"/>
      <c r="AP281" s="81"/>
      <c r="AQ281" s="81"/>
      <c r="AR281" s="81"/>
      <c r="AS281" s="81"/>
      <c r="AT281" s="81"/>
      <c r="AU281" s="81"/>
      <c r="AV281" s="81"/>
      <c r="AW281" s="86">
        <v>3.0</v>
      </c>
      <c r="AX281" s="81"/>
      <c r="AY281" s="81"/>
      <c r="AZ281" s="86">
        <v>2.0</v>
      </c>
      <c r="BA281" s="86">
        <v>1.0</v>
      </c>
      <c r="BB281" s="81"/>
      <c r="BC281" s="81"/>
      <c r="BD281" s="81"/>
      <c r="BE281" s="81"/>
      <c r="BF281" s="86">
        <v>1.0</v>
      </c>
      <c r="BG281" s="81"/>
      <c r="BH281" s="81"/>
      <c r="BI281" s="81"/>
      <c r="BJ281" s="81"/>
      <c r="BK281" s="81"/>
      <c r="BL281" s="81"/>
      <c r="BM281" s="81"/>
      <c r="BN281" s="81"/>
      <c r="BO281" s="81"/>
      <c r="BP281" s="81"/>
      <c r="BQ281" s="81"/>
      <c r="BR281" s="81"/>
      <c r="BS281" s="81"/>
      <c r="BT281" s="81"/>
      <c r="BU281" s="81"/>
      <c r="BV281" s="81"/>
      <c r="BW281" s="81"/>
      <c r="BX281" s="81"/>
      <c r="BY281" s="81"/>
      <c r="BZ281" s="81"/>
      <c r="CA281" s="81"/>
      <c r="CB281" s="81"/>
      <c r="CC281" s="81"/>
      <c r="CD281" s="81"/>
      <c r="CE281" s="81"/>
      <c r="CF281" s="81"/>
      <c r="CG281" s="81"/>
      <c r="CH281" s="81"/>
      <c r="CI281" s="81"/>
      <c r="CJ281" s="81"/>
      <c r="CK281" s="81"/>
      <c r="CL281" s="81"/>
      <c r="CM281" s="81"/>
      <c r="CN281" s="81"/>
      <c r="CO281" s="81"/>
      <c r="CP281" s="81"/>
      <c r="CQ281" s="81"/>
      <c r="CR281" s="81"/>
      <c r="CS281" s="81"/>
      <c r="CT281" s="81"/>
      <c r="CU281" s="81"/>
      <c r="CV281" s="81"/>
      <c r="CW281" s="81"/>
      <c r="CX281" s="81"/>
      <c r="CY281" s="81"/>
      <c r="CZ281" s="81"/>
      <c r="DA281" s="81"/>
      <c r="DB281" s="81"/>
      <c r="DC281" s="81"/>
      <c r="DD281" s="81"/>
      <c r="DE281" s="81"/>
      <c r="DF281" s="81"/>
      <c r="DG281" s="81"/>
      <c r="DH281" s="81"/>
      <c r="DI281" s="81"/>
      <c r="DJ281" s="81"/>
      <c r="DK281" s="81"/>
      <c r="DL281" s="81"/>
      <c r="DM281" s="81"/>
      <c r="DN281" s="81"/>
      <c r="DO281" s="81"/>
      <c r="DP281" s="81"/>
      <c r="DQ281" s="81"/>
      <c r="DR281" s="81"/>
      <c r="DS281" s="81"/>
      <c r="DT281" s="81"/>
      <c r="DU281" s="81"/>
      <c r="DV281" s="81"/>
      <c r="DW281" s="81"/>
      <c r="DX281" s="81"/>
      <c r="DY281" s="81"/>
      <c r="DZ281" s="81"/>
      <c r="EA281" s="81"/>
      <c r="EB281" s="81"/>
      <c r="EC281" s="81"/>
      <c r="ED281" s="81"/>
      <c r="EE281" s="81"/>
      <c r="EF281" s="81"/>
      <c r="EG281" s="81"/>
      <c r="EH281" s="81"/>
      <c r="EI281" s="81"/>
      <c r="EJ281" s="81"/>
      <c r="EK281" s="81"/>
      <c r="EL281" s="81"/>
      <c r="EM281" s="81"/>
      <c r="EN281" s="81"/>
      <c r="EO281" s="81"/>
      <c r="EP281" s="81"/>
      <c r="EQ281" s="81"/>
      <c r="ER281" s="81"/>
      <c r="ES281" s="81"/>
      <c r="ET281" s="81"/>
      <c r="EU281" s="76"/>
      <c r="EV281" s="76"/>
      <c r="EW281" s="76"/>
      <c r="EX281" s="76"/>
      <c r="EY281" s="76"/>
      <c r="EZ281" s="76"/>
      <c r="FA281" s="78" t="s">
        <v>1352</v>
      </c>
      <c r="FB281" s="78"/>
      <c r="FC281" s="78"/>
      <c r="FD281" s="78"/>
    </row>
    <row r="282">
      <c r="A282" s="77" t="s">
        <v>1353</v>
      </c>
      <c r="B282" s="78" t="s">
        <v>1354</v>
      </c>
      <c r="C282" s="79" t="s">
        <v>8</v>
      </c>
      <c r="D282" s="78" t="s">
        <v>18</v>
      </c>
      <c r="E282" s="78" t="s">
        <v>12</v>
      </c>
      <c r="F282" s="78" t="s">
        <v>277</v>
      </c>
      <c r="G282" s="78" t="s">
        <v>1355</v>
      </c>
      <c r="H282" s="78" t="s">
        <v>1067</v>
      </c>
      <c r="I282" s="78" t="s">
        <v>23</v>
      </c>
      <c r="J282" s="78" t="s">
        <v>14</v>
      </c>
      <c r="K282" s="78" t="s">
        <v>1051</v>
      </c>
      <c r="L282" s="78" t="s">
        <v>738</v>
      </c>
      <c r="M282" s="78" t="s">
        <v>88</v>
      </c>
      <c r="N282" s="80">
        <v>42080.0</v>
      </c>
      <c r="O282" s="81"/>
      <c r="P282" s="81"/>
      <c r="Q282" s="81"/>
      <c r="R282" s="81"/>
      <c r="S282" s="81"/>
      <c r="T282" s="82">
        <f t="shared" si="391"/>
        <v>1443</v>
      </c>
      <c r="U282" s="83">
        <f t="shared" ref="U282:W282" si="577">IF(ISBLANK($A282),"",sum(AE282,AK282,AQ282,AW282,BC282,BI282,BO282,BU282,CA282,CG282,CM282,CS282,CY282,DE282,DK282,DQ282,DW282,EC282,EI282,EO282,EU282))</f>
        <v>3</v>
      </c>
      <c r="V282" s="83">
        <f t="shared" si="577"/>
        <v>0</v>
      </c>
      <c r="W282" s="83">
        <f t="shared" si="577"/>
        <v>0</v>
      </c>
      <c r="X282" s="84">
        <f t="shared" si="393"/>
        <v>3</v>
      </c>
      <c r="Y282" s="83">
        <f t="shared" ref="Y282:AA282" si="578">IF(ISBLANK($A282),"",sum(AH282,AN282,AT282,AZ282,BF282,BL282,BR282,BX282,CD282,CJ282,CP282,CV282,DB282,DH282,DN282,DT282,DZ282,EF282,EL282,ER282,EX282))</f>
        <v>3</v>
      </c>
      <c r="Z282" s="83">
        <f t="shared" si="578"/>
        <v>2</v>
      </c>
      <c r="AA282" s="83">
        <f t="shared" si="578"/>
        <v>0</v>
      </c>
      <c r="AB282" s="84">
        <f t="shared" si="395"/>
        <v>5</v>
      </c>
      <c r="AC282" s="85">
        <f t="shared" si="8"/>
        <v>1</v>
      </c>
      <c r="AD282" s="73" t="str">
        <f t="shared" si="426"/>
        <v>20+</v>
      </c>
      <c r="AE282" s="81"/>
      <c r="AF282" s="81"/>
      <c r="AG282" s="81"/>
      <c r="AH282" s="81"/>
      <c r="AI282" s="81"/>
      <c r="AJ282" s="81"/>
      <c r="AK282" s="86">
        <v>1.0</v>
      </c>
      <c r="AL282" s="81"/>
      <c r="AM282" s="81"/>
      <c r="AN282" s="81"/>
      <c r="AO282" s="81"/>
      <c r="AP282" s="81"/>
      <c r="AQ282" s="86">
        <v>2.0</v>
      </c>
      <c r="AR282" s="81"/>
      <c r="AS282" s="81"/>
      <c r="AT282" s="86">
        <v>3.0</v>
      </c>
      <c r="AU282" s="81"/>
      <c r="AV282" s="81"/>
      <c r="AW282" s="81"/>
      <c r="AX282" s="81"/>
      <c r="AY282" s="81"/>
      <c r="AZ282" s="81"/>
      <c r="BA282" s="86">
        <v>2.0</v>
      </c>
      <c r="BB282" s="81"/>
      <c r="BC282" s="81"/>
      <c r="BD282" s="81"/>
      <c r="BE282" s="81"/>
      <c r="BF282" s="81"/>
      <c r="BG282" s="81"/>
      <c r="BH282" s="81"/>
      <c r="BI282" s="81"/>
      <c r="BJ282" s="81"/>
      <c r="BK282" s="81"/>
      <c r="BL282" s="81"/>
      <c r="BM282" s="81"/>
      <c r="BN282" s="81"/>
      <c r="BO282" s="81"/>
      <c r="BP282" s="81"/>
      <c r="BQ282" s="81"/>
      <c r="BR282" s="81"/>
      <c r="BS282" s="81"/>
      <c r="BT282" s="81"/>
      <c r="BU282" s="81"/>
      <c r="BV282" s="81"/>
      <c r="BW282" s="81"/>
      <c r="BX282" s="81"/>
      <c r="BY282" s="81"/>
      <c r="BZ282" s="81"/>
      <c r="CA282" s="81"/>
      <c r="CB282" s="81"/>
      <c r="CC282" s="81"/>
      <c r="CD282" s="81"/>
      <c r="CE282" s="81"/>
      <c r="CF282" s="81"/>
      <c r="CG282" s="81"/>
      <c r="CH282" s="81"/>
      <c r="CI282" s="81"/>
      <c r="CJ282" s="81"/>
      <c r="CK282" s="81"/>
      <c r="CL282" s="81"/>
      <c r="CM282" s="81"/>
      <c r="CN282" s="81"/>
      <c r="CO282" s="81"/>
      <c r="CP282" s="81"/>
      <c r="CQ282" s="81"/>
      <c r="CR282" s="81"/>
      <c r="CS282" s="81"/>
      <c r="CT282" s="81"/>
      <c r="CU282" s="81"/>
      <c r="CV282" s="81"/>
      <c r="CW282" s="81"/>
      <c r="CX282" s="81"/>
      <c r="CY282" s="81"/>
      <c r="CZ282" s="81"/>
      <c r="DA282" s="81"/>
      <c r="DB282" s="81"/>
      <c r="DC282" s="81"/>
      <c r="DD282" s="81"/>
      <c r="DE282" s="81"/>
      <c r="DF282" s="81"/>
      <c r="DG282" s="81"/>
      <c r="DH282" s="81"/>
      <c r="DI282" s="81"/>
      <c r="DJ282" s="81"/>
      <c r="DK282" s="81"/>
      <c r="DL282" s="81"/>
      <c r="DM282" s="81"/>
      <c r="DN282" s="81"/>
      <c r="DO282" s="81"/>
      <c r="DP282" s="81"/>
      <c r="DQ282" s="81"/>
      <c r="DR282" s="81"/>
      <c r="DS282" s="81"/>
      <c r="DT282" s="81"/>
      <c r="DU282" s="81"/>
      <c r="DV282" s="81"/>
      <c r="DW282" s="81"/>
      <c r="DX282" s="81"/>
      <c r="DY282" s="81"/>
      <c r="DZ282" s="81"/>
      <c r="EA282" s="81"/>
      <c r="EB282" s="81"/>
      <c r="EC282" s="81"/>
      <c r="ED282" s="81"/>
      <c r="EE282" s="81"/>
      <c r="EF282" s="81"/>
      <c r="EG282" s="81"/>
      <c r="EH282" s="81"/>
      <c r="EI282" s="81"/>
      <c r="EJ282" s="81"/>
      <c r="EK282" s="81"/>
      <c r="EL282" s="81"/>
      <c r="EM282" s="81"/>
      <c r="EN282" s="81"/>
      <c r="EO282" s="81"/>
      <c r="EP282" s="81"/>
      <c r="EQ282" s="81"/>
      <c r="ER282" s="81"/>
      <c r="ES282" s="81"/>
      <c r="ET282" s="81"/>
      <c r="EU282" s="76"/>
      <c r="EV282" s="76"/>
      <c r="EW282" s="76"/>
      <c r="EX282" s="76"/>
      <c r="EY282" s="76"/>
      <c r="EZ282" s="76"/>
      <c r="FA282" s="78" t="s">
        <v>1356</v>
      </c>
      <c r="FB282" s="78"/>
      <c r="FC282" s="78"/>
      <c r="FD282" s="78"/>
    </row>
    <row r="283">
      <c r="A283" s="104" t="s">
        <v>1357</v>
      </c>
      <c r="B283" s="105" t="s">
        <v>1358</v>
      </c>
      <c r="C283" s="106" t="s">
        <v>8</v>
      </c>
      <c r="D283" s="105" t="s">
        <v>18</v>
      </c>
      <c r="E283" s="105" t="s">
        <v>12</v>
      </c>
      <c r="F283" s="105" t="s">
        <v>283</v>
      </c>
      <c r="G283" s="105" t="s">
        <v>1359</v>
      </c>
      <c r="H283" s="105" t="s">
        <v>1067</v>
      </c>
      <c r="I283" s="105" t="s">
        <v>23</v>
      </c>
      <c r="J283" s="105" t="s">
        <v>14</v>
      </c>
      <c r="K283" s="105" t="s">
        <v>1051</v>
      </c>
      <c r="L283" s="105" t="s">
        <v>738</v>
      </c>
      <c r="M283" s="105" t="s">
        <v>88</v>
      </c>
      <c r="N283" s="107">
        <v>42079.0</v>
      </c>
      <c r="O283" s="107">
        <v>42079.0</v>
      </c>
      <c r="P283" s="81"/>
      <c r="Q283" s="81"/>
      <c r="R283" s="81"/>
      <c r="S283" s="81"/>
      <c r="T283" s="92">
        <f t="shared" si="391"/>
        <v>1444</v>
      </c>
      <c r="U283" s="83">
        <f t="shared" ref="U283:W283" si="579">IF(ISBLANK($A283),"",sum(AE283,AK283,AQ283,AW283,BC283,BI283,BO283,BU283,CA283,CG283,CM283,CS283,CY283,DE283,DK283,DQ283,DW283,EC283,EI283,EO283,EU283))</f>
        <v>2</v>
      </c>
      <c r="V283" s="83">
        <f t="shared" si="579"/>
        <v>3</v>
      </c>
      <c r="W283" s="83">
        <f t="shared" si="579"/>
        <v>0</v>
      </c>
      <c r="X283" s="84">
        <f t="shared" si="393"/>
        <v>5</v>
      </c>
      <c r="Y283" s="83">
        <f t="shared" ref="Y283:AA283" si="580">IF(ISBLANK($A283),"",sum(AH283,AN283,AT283,AZ283,BF283,BL283,BR283,BX283,CD283,CJ283,CP283,CV283,DB283,DH283,DN283,DT283,DZ283,EF283,EL283,ER283,EX283))</f>
        <v>3</v>
      </c>
      <c r="Z283" s="83">
        <f t="shared" si="580"/>
        <v>2</v>
      </c>
      <c r="AA283" s="83">
        <f t="shared" si="580"/>
        <v>0</v>
      </c>
      <c r="AB283" s="84">
        <f t="shared" si="395"/>
        <v>5</v>
      </c>
      <c r="AC283" s="85">
        <f t="shared" si="8"/>
        <v>0.6</v>
      </c>
      <c r="AD283" s="73" t="str">
        <f t="shared" si="426"/>
        <v>20+</v>
      </c>
      <c r="AE283" s="81"/>
      <c r="AF283" s="81"/>
      <c r="AG283" s="81"/>
      <c r="AH283" s="81"/>
      <c r="AI283" s="81"/>
      <c r="AJ283" s="81"/>
      <c r="AK283" s="81"/>
      <c r="AL283" s="81"/>
      <c r="AM283" s="81"/>
      <c r="AN283" s="81"/>
      <c r="AO283" s="81"/>
      <c r="AP283" s="81"/>
      <c r="AQ283" s="109">
        <v>1.0</v>
      </c>
      <c r="AR283" s="81"/>
      <c r="AS283" s="81"/>
      <c r="AT283" s="109">
        <v>1.0</v>
      </c>
      <c r="AU283" s="81"/>
      <c r="AV283" s="81"/>
      <c r="AW283" s="109">
        <v>1.0</v>
      </c>
      <c r="AX283" s="81"/>
      <c r="AY283" s="81"/>
      <c r="AZ283" s="81"/>
      <c r="BA283" s="81"/>
      <c r="BB283" s="81"/>
      <c r="BC283" s="81"/>
      <c r="BD283" s="109">
        <v>2.0</v>
      </c>
      <c r="BE283" s="81"/>
      <c r="BF283" s="109">
        <v>2.0</v>
      </c>
      <c r="BG283" s="81"/>
      <c r="BH283" s="81"/>
      <c r="BI283" s="81"/>
      <c r="BJ283" s="109">
        <v>1.0</v>
      </c>
      <c r="BK283" s="81"/>
      <c r="BL283" s="81"/>
      <c r="BM283" s="109">
        <v>2.0</v>
      </c>
      <c r="BN283" s="81"/>
      <c r="BO283" s="81"/>
      <c r="BP283" s="81"/>
      <c r="BQ283" s="81"/>
      <c r="BR283" s="81"/>
      <c r="BS283" s="81"/>
      <c r="BT283" s="81"/>
      <c r="BU283" s="81"/>
      <c r="BV283" s="81"/>
      <c r="BW283" s="81"/>
      <c r="BX283" s="81"/>
      <c r="BY283" s="81"/>
      <c r="BZ283" s="81"/>
      <c r="CA283" s="81"/>
      <c r="CB283" s="81"/>
      <c r="CC283" s="81"/>
      <c r="CD283" s="81"/>
      <c r="CE283" s="81"/>
      <c r="CF283" s="81"/>
      <c r="CG283" s="81"/>
      <c r="CH283" s="81"/>
      <c r="CI283" s="81"/>
      <c r="CJ283" s="81"/>
      <c r="CK283" s="81"/>
      <c r="CL283" s="81"/>
      <c r="CM283" s="81"/>
      <c r="CN283" s="81"/>
      <c r="CO283" s="81"/>
      <c r="CP283" s="81"/>
      <c r="CQ283" s="81"/>
      <c r="CR283" s="81"/>
      <c r="CS283" s="81"/>
      <c r="CT283" s="81"/>
      <c r="CU283" s="81"/>
      <c r="CV283" s="81"/>
      <c r="CW283" s="81"/>
      <c r="CX283" s="81"/>
      <c r="CY283" s="81"/>
      <c r="CZ283" s="81"/>
      <c r="DA283" s="81"/>
      <c r="DB283" s="81"/>
      <c r="DC283" s="81"/>
      <c r="DD283" s="81"/>
      <c r="DE283" s="81"/>
      <c r="DF283" s="81"/>
      <c r="DG283" s="81"/>
      <c r="DH283" s="81"/>
      <c r="DI283" s="81"/>
      <c r="DJ283" s="81"/>
      <c r="DK283" s="81"/>
      <c r="DL283" s="81"/>
      <c r="DM283" s="81"/>
      <c r="DN283" s="81"/>
      <c r="DO283" s="81"/>
      <c r="DP283" s="81"/>
      <c r="DQ283" s="81"/>
      <c r="DR283" s="81"/>
      <c r="DS283" s="81"/>
      <c r="DT283" s="81"/>
      <c r="DU283" s="81"/>
      <c r="DV283" s="81"/>
      <c r="DW283" s="81"/>
      <c r="DX283" s="81"/>
      <c r="DY283" s="81"/>
      <c r="DZ283" s="81"/>
      <c r="EA283" s="81"/>
      <c r="EB283" s="81"/>
      <c r="EC283" s="81"/>
      <c r="ED283" s="81"/>
      <c r="EE283" s="81"/>
      <c r="EF283" s="81"/>
      <c r="EG283" s="81"/>
      <c r="EH283" s="81"/>
      <c r="EI283" s="81"/>
      <c r="EJ283" s="81"/>
      <c r="EK283" s="81"/>
      <c r="EL283" s="81"/>
      <c r="EM283" s="81"/>
      <c r="EN283" s="81"/>
      <c r="EO283" s="81"/>
      <c r="EP283" s="81"/>
      <c r="EQ283" s="81"/>
      <c r="ER283" s="81"/>
      <c r="ES283" s="81"/>
      <c r="ET283" s="81"/>
      <c r="EU283" s="76"/>
      <c r="EV283" s="76"/>
      <c r="EW283" s="76"/>
      <c r="EX283" s="76"/>
      <c r="EY283" s="76"/>
      <c r="EZ283" s="76"/>
      <c r="FA283" s="105" t="s">
        <v>1360</v>
      </c>
      <c r="FB283" s="105"/>
      <c r="FC283" s="105"/>
      <c r="FD283" s="105"/>
    </row>
    <row r="284">
      <c r="A284" s="77" t="s">
        <v>1361</v>
      </c>
      <c r="B284" s="78" t="s">
        <v>1362</v>
      </c>
      <c r="C284" s="79" t="s">
        <v>8</v>
      </c>
      <c r="D284" s="78" t="s">
        <v>18</v>
      </c>
      <c r="E284" s="78" t="s">
        <v>12</v>
      </c>
      <c r="F284" s="78" t="s">
        <v>283</v>
      </c>
      <c r="G284" s="78" t="s">
        <v>1363</v>
      </c>
      <c r="H284" s="78" t="s">
        <v>1088</v>
      </c>
      <c r="I284" s="78" t="s">
        <v>23</v>
      </c>
      <c r="J284" s="78" t="s">
        <v>14</v>
      </c>
      <c r="K284" s="78" t="s">
        <v>1051</v>
      </c>
      <c r="L284" s="78" t="s">
        <v>1062</v>
      </c>
      <c r="M284" s="78" t="s">
        <v>110</v>
      </c>
      <c r="N284" s="80">
        <v>42076.0</v>
      </c>
      <c r="O284" s="80">
        <v>42076.0</v>
      </c>
      <c r="P284" s="81"/>
      <c r="Q284" s="81"/>
      <c r="R284" s="81"/>
      <c r="S284" s="150">
        <v>1.0</v>
      </c>
      <c r="T284" s="82">
        <f t="shared" si="391"/>
        <v>1447</v>
      </c>
      <c r="U284" s="83">
        <f t="shared" ref="U284:W284" si="581">IF(ISBLANK($A284),"",sum(AE284,AK284,AQ284,AW284,BC284,BI284,BO284,BU284,CA284,CG284,CM284,CS284,CY284,DE284,DK284,DQ284,DW284,EC284,EI284,EO284,EU284))</f>
        <v>8</v>
      </c>
      <c r="V284" s="83">
        <f t="shared" si="581"/>
        <v>0</v>
      </c>
      <c r="W284" s="83">
        <f t="shared" si="581"/>
        <v>0</v>
      </c>
      <c r="X284" s="84">
        <f t="shared" si="393"/>
        <v>8</v>
      </c>
      <c r="Y284" s="83">
        <f t="shared" ref="Y284:AA284" si="582">IF(ISBLANK($A284),"",sum(AH284,AN284,AT284,AZ284,BF284,BL284,BR284,BX284,CD284,CJ284,CP284,CV284,DB284,DH284,DN284,DT284,DZ284,EF284,EL284,ER284,EX284))</f>
        <v>4</v>
      </c>
      <c r="Z284" s="83">
        <f t="shared" si="582"/>
        <v>2</v>
      </c>
      <c r="AA284" s="83">
        <f t="shared" si="582"/>
        <v>0</v>
      </c>
      <c r="AB284" s="84">
        <f t="shared" si="395"/>
        <v>6</v>
      </c>
      <c r="AC284" s="85">
        <f t="shared" si="8"/>
        <v>0.5</v>
      </c>
      <c r="AD284" s="73" t="str">
        <f t="shared" si="426"/>
        <v>20+</v>
      </c>
      <c r="AE284" s="86">
        <v>1.0</v>
      </c>
      <c r="AF284" s="81"/>
      <c r="AG284" s="81"/>
      <c r="AH284" s="81"/>
      <c r="AI284" s="81"/>
      <c r="AJ284" s="81"/>
      <c r="AK284" s="81"/>
      <c r="AL284" s="81"/>
      <c r="AM284" s="81"/>
      <c r="AN284" s="81"/>
      <c r="AO284" s="81"/>
      <c r="AP284" s="81"/>
      <c r="AQ284" s="81"/>
      <c r="AR284" s="81"/>
      <c r="AS284" s="81"/>
      <c r="AT284" s="81"/>
      <c r="AU284" s="81"/>
      <c r="AV284" s="81"/>
      <c r="AW284" s="81"/>
      <c r="AX284" s="81"/>
      <c r="AY284" s="81"/>
      <c r="AZ284" s="81"/>
      <c r="BA284" s="81"/>
      <c r="BB284" s="81"/>
      <c r="BC284" s="81"/>
      <c r="BD284" s="81"/>
      <c r="BE284" s="81"/>
      <c r="BF284" s="81"/>
      <c r="BG284" s="81"/>
      <c r="BH284" s="81"/>
      <c r="BI284" s="86">
        <v>3.0</v>
      </c>
      <c r="BJ284" s="81"/>
      <c r="BK284" s="81"/>
      <c r="BL284" s="86">
        <v>1.0</v>
      </c>
      <c r="BM284" s="86">
        <v>1.0</v>
      </c>
      <c r="BN284" s="81"/>
      <c r="BO284" s="86">
        <v>2.0</v>
      </c>
      <c r="BP284" s="81"/>
      <c r="BQ284" s="81"/>
      <c r="BR284" s="86">
        <v>2.0</v>
      </c>
      <c r="BS284" s="81"/>
      <c r="BT284" s="81"/>
      <c r="BU284" s="81"/>
      <c r="BV284" s="81"/>
      <c r="BW284" s="81"/>
      <c r="BX284" s="81"/>
      <c r="BY284" s="81"/>
      <c r="BZ284" s="81"/>
      <c r="CA284" s="86">
        <v>2.0</v>
      </c>
      <c r="CB284" s="81"/>
      <c r="CC284" s="81"/>
      <c r="CD284" s="86">
        <v>1.0</v>
      </c>
      <c r="CE284" s="81"/>
      <c r="CF284" s="81"/>
      <c r="CG284" s="81"/>
      <c r="CH284" s="81"/>
      <c r="CI284" s="81"/>
      <c r="CJ284" s="81"/>
      <c r="CK284" s="86">
        <v>1.0</v>
      </c>
      <c r="CL284" s="81"/>
      <c r="CM284" s="81"/>
      <c r="CN284" s="81"/>
      <c r="CO284" s="81"/>
      <c r="CP284" s="81"/>
      <c r="CQ284" s="81"/>
      <c r="CR284" s="81"/>
      <c r="CS284" s="81"/>
      <c r="CT284" s="81"/>
      <c r="CU284" s="81"/>
      <c r="CV284" s="81"/>
      <c r="CW284" s="81"/>
      <c r="CX284" s="81"/>
      <c r="CY284" s="81"/>
      <c r="CZ284" s="81"/>
      <c r="DA284" s="81"/>
      <c r="DB284" s="81"/>
      <c r="DC284" s="81"/>
      <c r="DD284" s="81"/>
      <c r="DE284" s="81"/>
      <c r="DF284" s="81"/>
      <c r="DG284" s="81"/>
      <c r="DH284" s="81"/>
      <c r="DI284" s="81"/>
      <c r="DJ284" s="81"/>
      <c r="DK284" s="81"/>
      <c r="DL284" s="81"/>
      <c r="DM284" s="81"/>
      <c r="DN284" s="81"/>
      <c r="DO284" s="81"/>
      <c r="DP284" s="81"/>
      <c r="DQ284" s="81"/>
      <c r="DR284" s="81"/>
      <c r="DS284" s="81"/>
      <c r="DT284" s="81"/>
      <c r="DU284" s="81"/>
      <c r="DV284" s="81"/>
      <c r="DW284" s="81"/>
      <c r="DX284" s="81"/>
      <c r="DY284" s="81"/>
      <c r="DZ284" s="81"/>
      <c r="EA284" s="81"/>
      <c r="EB284" s="81"/>
      <c r="EC284" s="81"/>
      <c r="ED284" s="81"/>
      <c r="EE284" s="81"/>
      <c r="EF284" s="81"/>
      <c r="EG284" s="81"/>
      <c r="EH284" s="81"/>
      <c r="EI284" s="81"/>
      <c r="EJ284" s="81"/>
      <c r="EK284" s="81"/>
      <c r="EL284" s="81"/>
      <c r="EM284" s="81"/>
      <c r="EN284" s="81"/>
      <c r="EO284" s="81"/>
      <c r="EP284" s="81"/>
      <c r="EQ284" s="81"/>
      <c r="ER284" s="81"/>
      <c r="ES284" s="81"/>
      <c r="ET284" s="81"/>
      <c r="EU284" s="76"/>
      <c r="EV284" s="76"/>
      <c r="EW284" s="76"/>
      <c r="EX284" s="76"/>
      <c r="EY284" s="76"/>
      <c r="EZ284" s="76"/>
      <c r="FA284" s="78" t="s">
        <v>1364</v>
      </c>
      <c r="FB284" s="78"/>
      <c r="FC284" s="78"/>
      <c r="FD284" s="78"/>
    </row>
    <row r="285">
      <c r="A285" s="77" t="s">
        <v>1365</v>
      </c>
      <c r="B285" s="78" t="s">
        <v>1366</v>
      </c>
      <c r="C285" s="79" t="s">
        <v>8</v>
      </c>
      <c r="D285" s="78" t="s">
        <v>18</v>
      </c>
      <c r="E285" s="78" t="s">
        <v>12</v>
      </c>
      <c r="F285" s="78" t="s">
        <v>277</v>
      </c>
      <c r="G285" s="78" t="s">
        <v>1367</v>
      </c>
      <c r="H285" s="78" t="s">
        <v>1099</v>
      </c>
      <c r="I285" s="78" t="s">
        <v>23</v>
      </c>
      <c r="J285" s="78" t="s">
        <v>14</v>
      </c>
      <c r="K285" s="78" t="s">
        <v>1051</v>
      </c>
      <c r="L285" s="78" t="s">
        <v>477</v>
      </c>
      <c r="M285" s="78" t="s">
        <v>72</v>
      </c>
      <c r="N285" s="80">
        <v>42076.0</v>
      </c>
      <c r="O285" s="81"/>
      <c r="P285" s="81"/>
      <c r="Q285" s="81"/>
      <c r="R285" s="81"/>
      <c r="S285" s="150">
        <v>2.0</v>
      </c>
      <c r="T285" s="82">
        <f t="shared" si="391"/>
        <v>1447</v>
      </c>
      <c r="U285" s="83">
        <f t="shared" ref="U285:W285" si="583">IF(ISBLANK($A285),"",sum(AE285,AK285,AQ285,AW285,BC285,BI285,BO285,BU285,CA285,CG285,CM285,CS285,CY285,DE285,DK285,DQ285,DW285,EC285,EI285,EO285,EU285))</f>
        <v>3</v>
      </c>
      <c r="V285" s="83">
        <f t="shared" si="583"/>
        <v>0</v>
      </c>
      <c r="W285" s="83">
        <f t="shared" si="583"/>
        <v>0</v>
      </c>
      <c r="X285" s="84">
        <f t="shared" si="393"/>
        <v>3</v>
      </c>
      <c r="Y285" s="83">
        <f t="shared" ref="Y285:AA285" si="584">IF(ISBLANK($A285),"",sum(AH285,AN285,AT285,AZ285,BF285,BL285,BR285,BX285,CD285,CJ285,CP285,CV285,DB285,DH285,DN285,DT285,DZ285,EF285,EL285,ER285,EX285))</f>
        <v>3</v>
      </c>
      <c r="Z285" s="83">
        <f t="shared" si="584"/>
        <v>3</v>
      </c>
      <c r="AA285" s="83">
        <f t="shared" si="584"/>
        <v>0</v>
      </c>
      <c r="AB285" s="84">
        <f t="shared" si="395"/>
        <v>6</v>
      </c>
      <c r="AC285" s="85">
        <f t="shared" si="8"/>
        <v>1</v>
      </c>
      <c r="AD285" s="73" t="str">
        <f t="shared" si="426"/>
        <v>20+</v>
      </c>
      <c r="AE285" s="81"/>
      <c r="AF285" s="81"/>
      <c r="AG285" s="81"/>
      <c r="AH285" s="81"/>
      <c r="AI285" s="81"/>
      <c r="AJ285" s="81"/>
      <c r="AK285" s="86">
        <v>1.0</v>
      </c>
      <c r="AL285" s="81"/>
      <c r="AM285" s="81"/>
      <c r="AN285" s="81"/>
      <c r="AO285" s="81"/>
      <c r="AP285" s="81"/>
      <c r="AQ285" s="86">
        <v>1.0</v>
      </c>
      <c r="AR285" s="81"/>
      <c r="AS285" s="81"/>
      <c r="AT285" s="86">
        <v>2.0</v>
      </c>
      <c r="AU285" s="81"/>
      <c r="AV285" s="81"/>
      <c r="AW285" s="81"/>
      <c r="AX285" s="81"/>
      <c r="AY285" s="81"/>
      <c r="AZ285" s="81"/>
      <c r="BA285" s="81"/>
      <c r="BB285" s="81"/>
      <c r="BC285" s="81"/>
      <c r="BD285" s="81"/>
      <c r="BE285" s="81"/>
      <c r="BF285" s="81"/>
      <c r="BG285" s="81"/>
      <c r="BH285" s="81"/>
      <c r="BI285" s="86">
        <v>1.0</v>
      </c>
      <c r="BJ285" s="81"/>
      <c r="BK285" s="81"/>
      <c r="BL285" s="86">
        <v>1.0</v>
      </c>
      <c r="BM285" s="81"/>
      <c r="BN285" s="81"/>
      <c r="BO285" s="81"/>
      <c r="BP285" s="81"/>
      <c r="BQ285" s="81"/>
      <c r="BR285" s="81"/>
      <c r="BS285" s="86">
        <v>2.0</v>
      </c>
      <c r="BT285" s="81"/>
      <c r="BU285" s="81"/>
      <c r="BV285" s="81"/>
      <c r="BW285" s="81"/>
      <c r="BX285" s="81"/>
      <c r="BY285" s="86">
        <v>1.0</v>
      </c>
      <c r="BZ285" s="81"/>
      <c r="CA285" s="81"/>
      <c r="CB285" s="81"/>
      <c r="CC285" s="81"/>
      <c r="CD285" s="81"/>
      <c r="CE285" s="81"/>
      <c r="CF285" s="81"/>
      <c r="CG285" s="81"/>
      <c r="CH285" s="81"/>
      <c r="CI285" s="81"/>
      <c r="CJ285" s="81"/>
      <c r="CK285" s="81"/>
      <c r="CL285" s="81"/>
      <c r="CM285" s="81"/>
      <c r="CN285" s="81"/>
      <c r="CO285" s="81"/>
      <c r="CP285" s="81"/>
      <c r="CQ285" s="81"/>
      <c r="CR285" s="81"/>
      <c r="CS285" s="81"/>
      <c r="CT285" s="81"/>
      <c r="CU285" s="81"/>
      <c r="CV285" s="81"/>
      <c r="CW285" s="81"/>
      <c r="CX285" s="81"/>
      <c r="CY285" s="81"/>
      <c r="CZ285" s="81"/>
      <c r="DA285" s="81"/>
      <c r="DB285" s="81"/>
      <c r="DC285" s="81"/>
      <c r="DD285" s="81"/>
      <c r="DE285" s="81"/>
      <c r="DF285" s="81"/>
      <c r="DG285" s="81"/>
      <c r="DH285" s="81"/>
      <c r="DI285" s="81"/>
      <c r="DJ285" s="81"/>
      <c r="DK285" s="81"/>
      <c r="DL285" s="81"/>
      <c r="DM285" s="81"/>
      <c r="DN285" s="81"/>
      <c r="DO285" s="81"/>
      <c r="DP285" s="81"/>
      <c r="DQ285" s="81"/>
      <c r="DR285" s="81"/>
      <c r="DS285" s="81"/>
      <c r="DT285" s="81"/>
      <c r="DU285" s="81"/>
      <c r="DV285" s="81"/>
      <c r="DW285" s="81"/>
      <c r="DX285" s="81"/>
      <c r="DY285" s="81"/>
      <c r="DZ285" s="81"/>
      <c r="EA285" s="81"/>
      <c r="EB285" s="81"/>
      <c r="EC285" s="81"/>
      <c r="ED285" s="81"/>
      <c r="EE285" s="81"/>
      <c r="EF285" s="81"/>
      <c r="EG285" s="81"/>
      <c r="EH285" s="81"/>
      <c r="EI285" s="81"/>
      <c r="EJ285" s="81"/>
      <c r="EK285" s="81"/>
      <c r="EL285" s="81"/>
      <c r="EM285" s="81"/>
      <c r="EN285" s="81"/>
      <c r="EO285" s="81"/>
      <c r="EP285" s="81"/>
      <c r="EQ285" s="81"/>
      <c r="ER285" s="81"/>
      <c r="ES285" s="81"/>
      <c r="ET285" s="81"/>
      <c r="EU285" s="76"/>
      <c r="EV285" s="76"/>
      <c r="EW285" s="76"/>
      <c r="EX285" s="76"/>
      <c r="EY285" s="76"/>
      <c r="EZ285" s="76"/>
      <c r="FA285" s="78" t="s">
        <v>1368</v>
      </c>
      <c r="FB285" s="78"/>
      <c r="FC285" s="78"/>
      <c r="FD285" s="78"/>
    </row>
    <row r="286">
      <c r="A286" s="77" t="s">
        <v>1369</v>
      </c>
      <c r="B286" s="78" t="s">
        <v>1370</v>
      </c>
      <c r="C286" s="79" t="s">
        <v>8</v>
      </c>
      <c r="D286" s="78" t="s">
        <v>18</v>
      </c>
      <c r="E286" s="78" t="s">
        <v>19</v>
      </c>
      <c r="F286" s="78" t="s">
        <v>277</v>
      </c>
      <c r="G286" s="78" t="s">
        <v>1371</v>
      </c>
      <c r="H286" s="78" t="s">
        <v>1320</v>
      </c>
      <c r="I286" s="78" t="s">
        <v>23</v>
      </c>
      <c r="J286" s="78" t="s">
        <v>14</v>
      </c>
      <c r="K286" s="78" t="s">
        <v>1051</v>
      </c>
      <c r="L286" s="78" t="s">
        <v>273</v>
      </c>
      <c r="M286" s="78" t="s">
        <v>50</v>
      </c>
      <c r="N286" s="80">
        <v>42076.0</v>
      </c>
      <c r="O286" s="80">
        <v>42076.0</v>
      </c>
      <c r="P286" s="81"/>
      <c r="Q286" s="81"/>
      <c r="R286" s="81"/>
      <c r="S286" s="81"/>
      <c r="T286" s="82">
        <f t="shared" si="391"/>
        <v>1447</v>
      </c>
      <c r="U286" s="83">
        <f t="shared" ref="U286:W286" si="585">IF(ISBLANK($A286),"",sum(AE286,AK286,AQ286,AW286,BC286,BI286,BO286,BU286,CA286,CG286,CM286,CS286,CY286,DE286,DK286,DQ286,DW286,EC286,EI286,EO286,EU286))</f>
        <v>4</v>
      </c>
      <c r="V286" s="83">
        <f t="shared" si="585"/>
        <v>4</v>
      </c>
      <c r="W286" s="83">
        <f t="shared" si="585"/>
        <v>0</v>
      </c>
      <c r="X286" s="84">
        <f t="shared" si="393"/>
        <v>8</v>
      </c>
      <c r="Y286" s="83">
        <f t="shared" ref="Y286:AA286" si="586">IF(ISBLANK($A286),"",sum(AH286,AN286,AT286,AZ286,BF286,BL286,BR286,BX286,CD286,CJ286,CP286,CV286,DB286,DH286,DN286,DT286,DZ286,EF286,EL286,ER286,EX286))</f>
        <v>4</v>
      </c>
      <c r="Z286" s="83">
        <f t="shared" si="586"/>
        <v>9</v>
      </c>
      <c r="AA286" s="83">
        <f t="shared" si="586"/>
        <v>0</v>
      </c>
      <c r="AB286" s="84">
        <f t="shared" si="395"/>
        <v>13</v>
      </c>
      <c r="AC286" s="85">
        <f t="shared" si="8"/>
        <v>0.5</v>
      </c>
      <c r="AD286" s="73" t="str">
        <f t="shared" si="426"/>
        <v>20+</v>
      </c>
      <c r="AE286" s="86">
        <v>1.0</v>
      </c>
      <c r="AF286" s="81"/>
      <c r="AG286" s="81"/>
      <c r="AH286" s="81"/>
      <c r="AI286" s="81"/>
      <c r="AJ286" s="81"/>
      <c r="AK286" s="86">
        <v>1.0</v>
      </c>
      <c r="AL286" s="81"/>
      <c r="AM286" s="81"/>
      <c r="AN286" s="81"/>
      <c r="AO286" s="81"/>
      <c r="AP286" s="81"/>
      <c r="AQ286" s="81"/>
      <c r="AR286" s="81"/>
      <c r="AS286" s="81"/>
      <c r="AT286" s="86">
        <v>1.0</v>
      </c>
      <c r="AU286" s="81"/>
      <c r="AV286" s="81"/>
      <c r="AW286" s="81"/>
      <c r="AX286" s="86">
        <v>3.0</v>
      </c>
      <c r="AY286" s="81"/>
      <c r="AZ286" s="81"/>
      <c r="BA286" s="86">
        <v>1.0</v>
      </c>
      <c r="BB286" s="81"/>
      <c r="BC286" s="81"/>
      <c r="BD286" s="81"/>
      <c r="BE286" s="81"/>
      <c r="BF286" s="81"/>
      <c r="BG286" s="81"/>
      <c r="BH286" s="81"/>
      <c r="BI286" s="81"/>
      <c r="BJ286" s="81"/>
      <c r="BK286" s="81"/>
      <c r="BL286" s="86">
        <v>2.0</v>
      </c>
      <c r="BM286" s="86">
        <v>2.0</v>
      </c>
      <c r="BN286" s="81"/>
      <c r="BO286" s="81"/>
      <c r="BP286" s="81"/>
      <c r="BQ286" s="81"/>
      <c r="BR286" s="81"/>
      <c r="BS286" s="81"/>
      <c r="BT286" s="81"/>
      <c r="BU286" s="81"/>
      <c r="BV286" s="81"/>
      <c r="BW286" s="81"/>
      <c r="BX286" s="81"/>
      <c r="BY286" s="81"/>
      <c r="BZ286" s="81"/>
      <c r="CA286" s="81"/>
      <c r="CB286" s="81"/>
      <c r="CC286" s="81"/>
      <c r="CD286" s="81"/>
      <c r="CE286" s="86">
        <v>1.0</v>
      </c>
      <c r="CF286" s="81"/>
      <c r="CG286" s="81"/>
      <c r="CH286" s="81"/>
      <c r="CI286" s="81"/>
      <c r="CJ286" s="81"/>
      <c r="CK286" s="86">
        <v>1.0</v>
      </c>
      <c r="CL286" s="81"/>
      <c r="CM286" s="81"/>
      <c r="CN286" s="81"/>
      <c r="CO286" s="81"/>
      <c r="CP286" s="81"/>
      <c r="CQ286" s="81"/>
      <c r="CR286" s="81"/>
      <c r="CS286" s="81"/>
      <c r="CT286" s="81"/>
      <c r="CU286" s="81"/>
      <c r="CV286" s="81"/>
      <c r="CW286" s="81"/>
      <c r="CX286" s="81"/>
      <c r="CY286" s="81"/>
      <c r="CZ286" s="81"/>
      <c r="DA286" s="81"/>
      <c r="DB286" s="81"/>
      <c r="DC286" s="81"/>
      <c r="DD286" s="81"/>
      <c r="DE286" s="81"/>
      <c r="DF286" s="81"/>
      <c r="DG286" s="81"/>
      <c r="DH286" s="81"/>
      <c r="DI286" s="81"/>
      <c r="DJ286" s="81"/>
      <c r="DK286" s="81"/>
      <c r="DL286" s="81"/>
      <c r="DM286" s="81"/>
      <c r="DN286" s="81"/>
      <c r="DO286" s="81"/>
      <c r="DP286" s="81"/>
      <c r="DQ286" s="81"/>
      <c r="DR286" s="81"/>
      <c r="DS286" s="81"/>
      <c r="DT286" s="81"/>
      <c r="DU286" s="81"/>
      <c r="DV286" s="81"/>
      <c r="DW286" s="81"/>
      <c r="DX286" s="81"/>
      <c r="DY286" s="81"/>
      <c r="DZ286" s="81"/>
      <c r="EA286" s="81"/>
      <c r="EB286" s="81"/>
      <c r="EC286" s="81"/>
      <c r="ED286" s="81"/>
      <c r="EE286" s="81"/>
      <c r="EF286" s="81"/>
      <c r="EG286" s="81"/>
      <c r="EH286" s="81"/>
      <c r="EI286" s="81"/>
      <c r="EJ286" s="81"/>
      <c r="EK286" s="81"/>
      <c r="EL286" s="81"/>
      <c r="EM286" s="81"/>
      <c r="EN286" s="81"/>
      <c r="EO286" s="86">
        <v>1.0</v>
      </c>
      <c r="EP286" s="86">
        <v>1.0</v>
      </c>
      <c r="EQ286" s="81"/>
      <c r="ER286" s="86">
        <v>1.0</v>
      </c>
      <c r="ES286" s="86">
        <v>1.0</v>
      </c>
      <c r="ET286" s="81"/>
      <c r="EU286" s="91">
        <v>1.0</v>
      </c>
      <c r="EV286" s="76"/>
      <c r="EW286" s="76"/>
      <c r="EX286" s="76"/>
      <c r="EY286" s="91">
        <v>3.0</v>
      </c>
      <c r="EZ286" s="76"/>
      <c r="FA286" s="149" t="s">
        <v>1372</v>
      </c>
      <c r="FB286" s="149"/>
      <c r="FC286" s="149"/>
      <c r="FD286" s="149"/>
    </row>
    <row r="287">
      <c r="A287" s="77" t="s">
        <v>1373</v>
      </c>
      <c r="B287" s="78" t="s">
        <v>1374</v>
      </c>
      <c r="C287" s="79" t="s">
        <v>8</v>
      </c>
      <c r="D287" s="78" t="s">
        <v>18</v>
      </c>
      <c r="E287" s="78" t="s">
        <v>19</v>
      </c>
      <c r="F287" s="78" t="s">
        <v>283</v>
      </c>
      <c r="G287" s="78" t="s">
        <v>1375</v>
      </c>
      <c r="H287" s="78" t="s">
        <v>1067</v>
      </c>
      <c r="I287" s="78" t="s">
        <v>23</v>
      </c>
      <c r="J287" s="78" t="s">
        <v>14</v>
      </c>
      <c r="K287" s="78" t="s">
        <v>1051</v>
      </c>
      <c r="L287" s="78" t="s">
        <v>738</v>
      </c>
      <c r="M287" s="78" t="s">
        <v>88</v>
      </c>
      <c r="N287" s="80">
        <v>42061.0</v>
      </c>
      <c r="O287" s="80">
        <v>42061.0</v>
      </c>
      <c r="P287" s="81"/>
      <c r="Q287" s="81"/>
      <c r="R287" s="81"/>
      <c r="S287" s="81"/>
      <c r="T287" s="82">
        <f t="shared" si="391"/>
        <v>1462</v>
      </c>
      <c r="U287" s="88">
        <f t="shared" ref="U287:W287" si="587">IF(ISBLANK($A287),"",sum(AE287,AK287,AQ287,AW287,BC287,BI287,BO287,BU287,CA287,CG287,CM287,CS287,CY287,DE287,DK287,DQ287,DW287,EC287,EI287,EO287,EU287))</f>
        <v>9</v>
      </c>
      <c r="V287" s="88">
        <f t="shared" si="587"/>
        <v>5</v>
      </c>
      <c r="W287" s="88">
        <f t="shared" si="587"/>
        <v>0</v>
      </c>
      <c r="X287" s="89">
        <f t="shared" si="393"/>
        <v>14</v>
      </c>
      <c r="Y287" s="88">
        <f t="shared" ref="Y287:AA287" si="588">IF(ISBLANK($A287),"",sum(AH287,AN287,AT287,AZ287,BF287,BL287,BR287,BX287,CD287,CJ287,CP287,CV287,DB287,DH287,DN287,DT287,DZ287,EF287,EL287,ER287,EX287))</f>
        <v>7</v>
      </c>
      <c r="Z287" s="88">
        <f t="shared" si="588"/>
        <v>1</v>
      </c>
      <c r="AA287" s="88">
        <f t="shared" si="588"/>
        <v>0</v>
      </c>
      <c r="AB287" s="89">
        <f t="shared" si="395"/>
        <v>8</v>
      </c>
      <c r="AC287" s="93">
        <f t="shared" si="8"/>
        <v>0.5</v>
      </c>
      <c r="AD287" s="73" t="str">
        <f t="shared" si="426"/>
        <v>20+</v>
      </c>
      <c r="AE287" s="86">
        <v>5.0</v>
      </c>
      <c r="AF287" s="81"/>
      <c r="AG287" s="81"/>
      <c r="AH287" s="81"/>
      <c r="AI287" s="81"/>
      <c r="AJ287" s="81"/>
      <c r="AK287" s="86">
        <v>1.0</v>
      </c>
      <c r="AL287" s="86">
        <v>1.0</v>
      </c>
      <c r="AM287" s="81"/>
      <c r="AN287" s="81"/>
      <c r="AO287" s="81"/>
      <c r="AP287" s="81"/>
      <c r="AQ287" s="81"/>
      <c r="AR287" s="81"/>
      <c r="AS287" s="81"/>
      <c r="AT287" s="81"/>
      <c r="AU287" s="81"/>
      <c r="AV287" s="81"/>
      <c r="AW287" s="81"/>
      <c r="AX287" s="81"/>
      <c r="AY287" s="81"/>
      <c r="AZ287" s="81"/>
      <c r="BA287" s="81"/>
      <c r="BB287" s="81"/>
      <c r="BC287" s="81"/>
      <c r="BD287" s="86">
        <v>1.0</v>
      </c>
      <c r="BE287" s="81"/>
      <c r="BF287" s="86">
        <v>1.0</v>
      </c>
      <c r="BG287" s="81"/>
      <c r="BH287" s="81"/>
      <c r="BI287" s="81"/>
      <c r="BJ287" s="81"/>
      <c r="BK287" s="81"/>
      <c r="BL287" s="81"/>
      <c r="BM287" s="81"/>
      <c r="BN287" s="81"/>
      <c r="BO287" s="81"/>
      <c r="BP287" s="86">
        <v>1.0</v>
      </c>
      <c r="BQ287" s="81"/>
      <c r="BR287" s="81"/>
      <c r="BS287" s="81"/>
      <c r="BT287" s="81"/>
      <c r="BU287" s="81"/>
      <c r="BV287" s="81"/>
      <c r="BW287" s="81"/>
      <c r="BX287" s="86">
        <v>1.0</v>
      </c>
      <c r="BY287" s="86">
        <v>1.0</v>
      </c>
      <c r="BZ287" s="81"/>
      <c r="CA287" s="81"/>
      <c r="CB287" s="81"/>
      <c r="CC287" s="81"/>
      <c r="CD287" s="81"/>
      <c r="CE287" s="81"/>
      <c r="CF287" s="81"/>
      <c r="CG287" s="86">
        <v>2.0</v>
      </c>
      <c r="CH287" s="81"/>
      <c r="CI287" s="81"/>
      <c r="CJ287" s="81"/>
      <c r="CK287" s="81"/>
      <c r="CL287" s="81"/>
      <c r="CM287" s="86">
        <v>1.0</v>
      </c>
      <c r="CN287" s="81"/>
      <c r="CO287" s="81"/>
      <c r="CP287" s="81"/>
      <c r="CQ287" s="81"/>
      <c r="CR287" s="81"/>
      <c r="CS287" s="81"/>
      <c r="CT287" s="81"/>
      <c r="CU287" s="81"/>
      <c r="CV287" s="86">
        <v>3.0</v>
      </c>
      <c r="CW287" s="81"/>
      <c r="CX287" s="81"/>
      <c r="CY287" s="81"/>
      <c r="CZ287" s="81"/>
      <c r="DA287" s="81"/>
      <c r="DB287" s="81"/>
      <c r="DC287" s="81"/>
      <c r="DD287" s="81"/>
      <c r="DE287" s="81"/>
      <c r="DF287" s="86">
        <v>2.0</v>
      </c>
      <c r="DG287" s="81"/>
      <c r="DH287" s="86">
        <v>2.0</v>
      </c>
      <c r="DI287" s="81"/>
      <c r="DJ287" s="81"/>
      <c r="DK287" s="81"/>
      <c r="DL287" s="81"/>
      <c r="DM287" s="81"/>
      <c r="DN287" s="81"/>
      <c r="DO287" s="81"/>
      <c r="DP287" s="81"/>
      <c r="DQ287" s="81"/>
      <c r="DR287" s="81"/>
      <c r="DS287" s="81"/>
      <c r="DT287" s="81"/>
      <c r="DU287" s="81"/>
      <c r="DV287" s="81"/>
      <c r="DW287" s="81"/>
      <c r="DX287" s="81"/>
      <c r="DY287" s="81"/>
      <c r="DZ287" s="81"/>
      <c r="EA287" s="81"/>
      <c r="EB287" s="81"/>
      <c r="EC287" s="81"/>
      <c r="ED287" s="81"/>
      <c r="EE287" s="81"/>
      <c r="EF287" s="81"/>
      <c r="EG287" s="81"/>
      <c r="EH287" s="81"/>
      <c r="EI287" s="81"/>
      <c r="EJ287" s="81"/>
      <c r="EK287" s="81"/>
      <c r="EL287" s="81"/>
      <c r="EM287" s="81"/>
      <c r="EN287" s="81"/>
      <c r="EO287" s="81"/>
      <c r="EP287" s="81"/>
      <c r="EQ287" s="81"/>
      <c r="ER287" s="81"/>
      <c r="ES287" s="81"/>
      <c r="ET287" s="81"/>
      <c r="EU287" s="76"/>
      <c r="EV287" s="76"/>
      <c r="EW287" s="76"/>
      <c r="EX287" s="76"/>
      <c r="EY287" s="76"/>
      <c r="EZ287" s="76"/>
      <c r="FA287" s="78" t="s">
        <v>1376</v>
      </c>
      <c r="FB287" s="78"/>
      <c r="FC287" s="78"/>
      <c r="FD287" s="78"/>
    </row>
    <row r="288">
      <c r="A288" s="77" t="s">
        <v>1377</v>
      </c>
      <c r="B288" s="78" t="s">
        <v>1378</v>
      </c>
      <c r="C288" s="79" t="s">
        <v>8</v>
      </c>
      <c r="D288" s="78" t="s">
        <v>18</v>
      </c>
      <c r="E288" s="78" t="s">
        <v>19</v>
      </c>
      <c r="F288" s="78" t="s">
        <v>277</v>
      </c>
      <c r="G288" s="78" t="s">
        <v>1107</v>
      </c>
      <c r="H288" s="78" t="s">
        <v>1108</v>
      </c>
      <c r="I288" s="78" t="s">
        <v>23</v>
      </c>
      <c r="J288" s="78" t="s">
        <v>14</v>
      </c>
      <c r="K288" s="78" t="s">
        <v>1051</v>
      </c>
      <c r="L288" s="78" t="s">
        <v>1109</v>
      </c>
      <c r="M288" s="78" t="s">
        <v>50</v>
      </c>
      <c r="N288" s="80">
        <v>42058.0</v>
      </c>
      <c r="O288" s="151"/>
      <c r="P288" s="81"/>
      <c r="Q288" s="81"/>
      <c r="R288" s="81"/>
      <c r="S288" s="81"/>
      <c r="T288" s="92">
        <f t="shared" si="391"/>
        <v>1465</v>
      </c>
      <c r="U288" s="88">
        <f t="shared" ref="U288:W288" si="589">IF(ISBLANK($A288),"",sum(AE288,AK288,AQ288,AW288,BC288,BI288,BO288,BU288,CA288,CG288,CM288,CS288,CY288,DE288,DK288,DQ288,DW288,EC288,EI288,EO288,EU288))</f>
        <v>15</v>
      </c>
      <c r="V288" s="88">
        <f t="shared" si="589"/>
        <v>0</v>
      </c>
      <c r="W288" s="88">
        <f t="shared" si="589"/>
        <v>0</v>
      </c>
      <c r="X288" s="89">
        <f t="shared" si="393"/>
        <v>15</v>
      </c>
      <c r="Y288" s="88">
        <f t="shared" ref="Y288:AA288" si="590">IF(ISBLANK($A288),"",sum(AH288,AN288,AT288,AZ288,BF288,BL288,BR288,BX288,CD288,CJ288,CP288,CV288,DB288,DH288,DN288,DT288,DZ288,EF288,EL288,ER288,EX288))</f>
        <v>10</v>
      </c>
      <c r="Z288" s="88">
        <f t="shared" si="590"/>
        <v>4</v>
      </c>
      <c r="AA288" s="88">
        <f t="shared" si="590"/>
        <v>0</v>
      </c>
      <c r="AB288" s="89">
        <f t="shared" si="395"/>
        <v>14</v>
      </c>
      <c r="AC288" s="93">
        <f t="shared" si="8"/>
        <v>0.6666666667</v>
      </c>
      <c r="AD288" s="73" t="str">
        <f t="shared" si="426"/>
        <v>20+</v>
      </c>
      <c r="AE288" s="81"/>
      <c r="AF288" s="81"/>
      <c r="AG288" s="81"/>
      <c r="AH288" s="81"/>
      <c r="AI288" s="81"/>
      <c r="AJ288" s="81"/>
      <c r="AK288" s="86">
        <v>2.0</v>
      </c>
      <c r="AL288" s="81"/>
      <c r="AM288" s="81"/>
      <c r="AN288" s="81"/>
      <c r="AO288" s="81"/>
      <c r="AP288" s="81"/>
      <c r="AQ288" s="81"/>
      <c r="AR288" s="81"/>
      <c r="AS288" s="81"/>
      <c r="AT288" s="81"/>
      <c r="AU288" s="81"/>
      <c r="AV288" s="81"/>
      <c r="AW288" s="86">
        <v>1.0</v>
      </c>
      <c r="AX288" s="81"/>
      <c r="AY288" s="81"/>
      <c r="AZ288" s="86">
        <v>1.0</v>
      </c>
      <c r="BA288" s="81"/>
      <c r="BB288" s="81"/>
      <c r="BC288" s="81"/>
      <c r="BD288" s="81"/>
      <c r="BE288" s="81"/>
      <c r="BF288" s="81"/>
      <c r="BG288" s="81"/>
      <c r="BH288" s="81"/>
      <c r="BI288" s="81"/>
      <c r="BJ288" s="81"/>
      <c r="BK288" s="81"/>
      <c r="BL288" s="81"/>
      <c r="BM288" s="86">
        <v>1.0</v>
      </c>
      <c r="BN288" s="81"/>
      <c r="BO288" s="86">
        <v>1.0</v>
      </c>
      <c r="BP288" s="81"/>
      <c r="BQ288" s="81"/>
      <c r="BR288" s="86">
        <v>1.0</v>
      </c>
      <c r="BS288" s="81"/>
      <c r="BT288" s="81"/>
      <c r="BU288" s="81"/>
      <c r="BV288" s="81"/>
      <c r="BW288" s="81"/>
      <c r="BX288" s="86">
        <v>1.0</v>
      </c>
      <c r="BY288" s="81"/>
      <c r="BZ288" s="81"/>
      <c r="CA288" s="86">
        <v>1.0</v>
      </c>
      <c r="CB288" s="81"/>
      <c r="CC288" s="81"/>
      <c r="CD288" s="81"/>
      <c r="CE288" s="81"/>
      <c r="CF288" s="81"/>
      <c r="CG288" s="81"/>
      <c r="CH288" s="81"/>
      <c r="CI288" s="81"/>
      <c r="CJ288" s="86">
        <v>1.0</v>
      </c>
      <c r="CK288" s="86">
        <v>1.0</v>
      </c>
      <c r="CL288" s="81"/>
      <c r="CM288" s="81"/>
      <c r="CN288" s="81"/>
      <c r="CO288" s="81"/>
      <c r="CP288" s="81"/>
      <c r="CQ288" s="81"/>
      <c r="CR288" s="81"/>
      <c r="CS288" s="86">
        <v>5.0</v>
      </c>
      <c r="CT288" s="81"/>
      <c r="CU288" s="81"/>
      <c r="CV288" s="81"/>
      <c r="CW288" s="81"/>
      <c r="CX288" s="81"/>
      <c r="CY288" s="81"/>
      <c r="CZ288" s="81"/>
      <c r="DA288" s="81"/>
      <c r="DB288" s="86">
        <v>1.0</v>
      </c>
      <c r="DC288" s="81"/>
      <c r="DD288" s="81"/>
      <c r="DE288" s="81"/>
      <c r="DF288" s="81"/>
      <c r="DG288" s="81"/>
      <c r="DH288" s="81"/>
      <c r="DI288" s="81"/>
      <c r="DJ288" s="81"/>
      <c r="DK288" s="81"/>
      <c r="DL288" s="81"/>
      <c r="DM288" s="81"/>
      <c r="DN288" s="81"/>
      <c r="DO288" s="81"/>
      <c r="DP288" s="81"/>
      <c r="DQ288" s="81"/>
      <c r="DR288" s="81"/>
      <c r="DS288" s="81"/>
      <c r="DT288" s="81"/>
      <c r="DU288" s="81"/>
      <c r="DV288" s="81"/>
      <c r="DW288" s="81"/>
      <c r="DX288" s="81"/>
      <c r="DY288" s="81"/>
      <c r="DZ288" s="81"/>
      <c r="EA288" s="81"/>
      <c r="EB288" s="81"/>
      <c r="EC288" s="81"/>
      <c r="ED288" s="81"/>
      <c r="EE288" s="81"/>
      <c r="EF288" s="81"/>
      <c r="EG288" s="86">
        <v>1.0</v>
      </c>
      <c r="EH288" s="81"/>
      <c r="EI288" s="86">
        <v>5.0</v>
      </c>
      <c r="EJ288" s="81"/>
      <c r="EK288" s="81"/>
      <c r="EL288" s="86">
        <v>2.0</v>
      </c>
      <c r="EM288" s="81"/>
      <c r="EN288" s="81"/>
      <c r="EO288" s="81"/>
      <c r="EP288" s="81"/>
      <c r="EQ288" s="81"/>
      <c r="ER288" s="86">
        <v>2.0</v>
      </c>
      <c r="ES288" s="86">
        <v>1.0</v>
      </c>
      <c r="ET288" s="81"/>
      <c r="EU288" s="76"/>
      <c r="EV288" s="76"/>
      <c r="EW288" s="76"/>
      <c r="EX288" s="91">
        <v>1.0</v>
      </c>
      <c r="EY288" s="76"/>
      <c r="EZ288" s="76"/>
      <c r="FA288" s="149" t="s">
        <v>1379</v>
      </c>
      <c r="FB288" s="149"/>
      <c r="FC288" s="149"/>
      <c r="FD288" s="149"/>
    </row>
    <row r="289">
      <c r="A289" s="77" t="s">
        <v>1380</v>
      </c>
      <c r="B289" s="78" t="s">
        <v>1091</v>
      </c>
      <c r="C289" s="79" t="s">
        <v>8</v>
      </c>
      <c r="D289" s="78" t="s">
        <v>18</v>
      </c>
      <c r="E289" s="78" t="s">
        <v>12</v>
      </c>
      <c r="F289" s="78" t="s">
        <v>283</v>
      </c>
      <c r="G289" s="78" t="s">
        <v>1092</v>
      </c>
      <c r="H289" s="78" t="s">
        <v>1093</v>
      </c>
      <c r="I289" s="78" t="s">
        <v>23</v>
      </c>
      <c r="J289" s="78" t="s">
        <v>14</v>
      </c>
      <c r="K289" s="78" t="s">
        <v>1051</v>
      </c>
      <c r="L289" s="78" t="s">
        <v>1094</v>
      </c>
      <c r="M289" s="78" t="s">
        <v>106</v>
      </c>
      <c r="N289" s="80">
        <v>42048.0</v>
      </c>
      <c r="O289" s="80">
        <v>42053.0</v>
      </c>
      <c r="P289" s="81"/>
      <c r="Q289" s="81"/>
      <c r="R289" s="81"/>
      <c r="S289" s="81"/>
      <c r="T289" s="82">
        <f t="shared" si="391"/>
        <v>1475</v>
      </c>
      <c r="U289" s="88">
        <f t="shared" ref="U289:W289" si="591">IF(ISBLANK($A289),"",sum(AE289,AK289,AQ289,AW289,BC289,BI289,BO289,BU289,CA289,CG289,CM289,CS289,CY289,DE289,DK289,DQ289,DW289,EC289,EI289,EO289,EU289))</f>
        <v>10</v>
      </c>
      <c r="V289" s="88">
        <f t="shared" si="591"/>
        <v>1</v>
      </c>
      <c r="W289" s="88">
        <f t="shared" si="591"/>
        <v>0</v>
      </c>
      <c r="X289" s="89">
        <f t="shared" si="393"/>
        <v>11</v>
      </c>
      <c r="Y289" s="88">
        <f t="shared" ref="Y289:AA289" si="592">IF(ISBLANK($A289),"",sum(AH289,AN289,AT289,AZ289,BF289,BL289,BR289,BX289,CD289,CJ289,CP289,CV289,DB289,DH289,DN289,DT289,DZ289,EF289,EL289,ER289,EX289))</f>
        <v>7</v>
      </c>
      <c r="Z289" s="88">
        <f t="shared" si="592"/>
        <v>7</v>
      </c>
      <c r="AA289" s="88">
        <f t="shared" si="592"/>
        <v>0</v>
      </c>
      <c r="AB289" s="89">
        <f t="shared" si="395"/>
        <v>14</v>
      </c>
      <c r="AC289" s="93">
        <f t="shared" si="8"/>
        <v>0.6363636364</v>
      </c>
      <c r="AD289" s="73" t="str">
        <f t="shared" si="426"/>
        <v>20+</v>
      </c>
      <c r="AE289" s="81"/>
      <c r="AF289" s="81"/>
      <c r="AG289" s="81"/>
      <c r="AH289" s="81"/>
      <c r="AI289" s="81"/>
      <c r="AJ289" s="81"/>
      <c r="AK289" s="86">
        <v>1.0</v>
      </c>
      <c r="AL289" s="81"/>
      <c r="AM289" s="81"/>
      <c r="AN289" s="81"/>
      <c r="AO289" s="81"/>
      <c r="AP289" s="81"/>
      <c r="AQ289" s="86">
        <v>6.0</v>
      </c>
      <c r="AR289" s="86">
        <v>1.0</v>
      </c>
      <c r="AS289" s="81"/>
      <c r="AT289" s="86">
        <v>5.0</v>
      </c>
      <c r="AU289" s="81"/>
      <c r="AV289" s="81"/>
      <c r="AW289" s="81"/>
      <c r="AX289" s="81"/>
      <c r="AY289" s="81"/>
      <c r="AZ289" s="86">
        <v>1.0</v>
      </c>
      <c r="BA289" s="81"/>
      <c r="BB289" s="81"/>
      <c r="BC289" s="86">
        <v>2.0</v>
      </c>
      <c r="BD289" s="81"/>
      <c r="BE289" s="81"/>
      <c r="BF289" s="81"/>
      <c r="BG289" s="86">
        <v>6.0</v>
      </c>
      <c r="BH289" s="81"/>
      <c r="BI289" s="81"/>
      <c r="BJ289" s="81"/>
      <c r="BK289" s="81"/>
      <c r="BL289" s="81"/>
      <c r="BM289" s="81"/>
      <c r="BN289" s="81"/>
      <c r="BO289" s="86">
        <v>1.0</v>
      </c>
      <c r="BP289" s="81"/>
      <c r="BQ289" s="81"/>
      <c r="BR289" s="86">
        <v>1.0</v>
      </c>
      <c r="BS289" s="81"/>
      <c r="BT289" s="81"/>
      <c r="BU289" s="81"/>
      <c r="BV289" s="81"/>
      <c r="BW289" s="81"/>
      <c r="BX289" s="81"/>
      <c r="BY289" s="86">
        <v>1.0</v>
      </c>
      <c r="BZ289" s="81"/>
      <c r="CA289" s="81"/>
      <c r="CB289" s="81"/>
      <c r="CC289" s="81"/>
      <c r="CD289" s="81"/>
      <c r="CE289" s="81"/>
      <c r="CF289" s="81"/>
      <c r="CG289" s="81"/>
      <c r="CH289" s="81"/>
      <c r="CI289" s="81"/>
      <c r="CJ289" s="81"/>
      <c r="CK289" s="81"/>
      <c r="CL289" s="81"/>
      <c r="CM289" s="81"/>
      <c r="CN289" s="81"/>
      <c r="CO289" s="81"/>
      <c r="CP289" s="81"/>
      <c r="CQ289" s="81"/>
      <c r="CR289" s="81"/>
      <c r="CS289" s="81"/>
      <c r="CT289" s="81"/>
      <c r="CU289" s="81"/>
      <c r="CV289" s="81"/>
      <c r="CW289" s="81"/>
      <c r="CX289" s="81"/>
      <c r="CY289" s="81"/>
      <c r="CZ289" s="81"/>
      <c r="DA289" s="81"/>
      <c r="DB289" s="81"/>
      <c r="DC289" s="81"/>
      <c r="DD289" s="81"/>
      <c r="DE289" s="81"/>
      <c r="DF289" s="81"/>
      <c r="DG289" s="81"/>
      <c r="DH289" s="81"/>
      <c r="DI289" s="81"/>
      <c r="DJ289" s="81"/>
      <c r="DK289" s="81"/>
      <c r="DL289" s="81"/>
      <c r="DM289" s="81"/>
      <c r="DN289" s="81"/>
      <c r="DO289" s="81"/>
      <c r="DP289" s="81"/>
      <c r="DQ289" s="81"/>
      <c r="DR289" s="81"/>
      <c r="DS289" s="81"/>
      <c r="DT289" s="81"/>
      <c r="DU289" s="81"/>
      <c r="DV289" s="81"/>
      <c r="DW289" s="81"/>
      <c r="DX289" s="81"/>
      <c r="DY289" s="81"/>
      <c r="DZ289" s="81"/>
      <c r="EA289" s="81"/>
      <c r="EB289" s="81"/>
      <c r="EC289" s="81"/>
      <c r="ED289" s="81"/>
      <c r="EE289" s="81"/>
      <c r="EF289" s="81"/>
      <c r="EG289" s="81"/>
      <c r="EH289" s="81"/>
      <c r="EI289" s="81"/>
      <c r="EJ289" s="81"/>
      <c r="EK289" s="81"/>
      <c r="EL289" s="81"/>
      <c r="EM289" s="81"/>
      <c r="EN289" s="81"/>
      <c r="EO289" s="81"/>
      <c r="EP289" s="81"/>
      <c r="EQ289" s="81"/>
      <c r="ER289" s="81"/>
      <c r="ES289" s="81"/>
      <c r="ET289" s="81"/>
      <c r="EU289" s="76"/>
      <c r="EV289" s="76"/>
      <c r="EW289" s="76"/>
      <c r="EX289" s="76"/>
      <c r="EY289" s="76"/>
      <c r="EZ289" s="76"/>
      <c r="FA289" s="78" t="s">
        <v>1381</v>
      </c>
      <c r="FB289" s="78"/>
      <c r="FC289" s="78"/>
      <c r="FD289" s="78"/>
    </row>
    <row r="290">
      <c r="A290" s="77" t="s">
        <v>1382</v>
      </c>
      <c r="B290" s="78" t="s">
        <v>1383</v>
      </c>
      <c r="C290" s="79" t="s">
        <v>8</v>
      </c>
      <c r="D290" s="78" t="s">
        <v>18</v>
      </c>
      <c r="E290" s="78" t="s">
        <v>12</v>
      </c>
      <c r="F290" s="78" t="s">
        <v>283</v>
      </c>
      <c r="G290" s="78" t="s">
        <v>1066</v>
      </c>
      <c r="H290" s="78" t="s">
        <v>1067</v>
      </c>
      <c r="I290" s="78" t="s">
        <v>23</v>
      </c>
      <c r="J290" s="78" t="s">
        <v>14</v>
      </c>
      <c r="K290" s="78" t="s">
        <v>1051</v>
      </c>
      <c r="L290" s="78" t="s">
        <v>738</v>
      </c>
      <c r="M290" s="78" t="s">
        <v>88</v>
      </c>
      <c r="N290" s="80">
        <v>42047.0</v>
      </c>
      <c r="O290" s="81"/>
      <c r="P290" s="81"/>
      <c r="Q290" s="81"/>
      <c r="R290" s="81"/>
      <c r="S290" s="81"/>
      <c r="T290" s="82">
        <f t="shared" si="391"/>
        <v>1476</v>
      </c>
      <c r="U290" s="88">
        <f t="shared" ref="U290:W290" si="593">IF(ISBLANK($A290),"",sum(AE290,AK290,AQ290,AW290,BC290,BI290,BO290,BU290,CA290,CG290,CM290,CS290,CY290,DE290,DK290,DQ290,DW290,EC290,EI290,EO290,EU290))</f>
        <v>6</v>
      </c>
      <c r="V290" s="88">
        <f t="shared" si="593"/>
        <v>0</v>
      </c>
      <c r="W290" s="88">
        <f t="shared" si="593"/>
        <v>0</v>
      </c>
      <c r="X290" s="89">
        <f t="shared" si="393"/>
        <v>6</v>
      </c>
      <c r="Y290" s="88">
        <f t="shared" ref="Y290:AA290" si="594">IF(ISBLANK($A290),"",sum(AH290,AN290,AT290,AZ290,BF290,BL290,BR290,BX290,CD290,CJ290,CP290,CV290,DB290,DH290,DN290,DT290,DZ290,EF290,EL290,ER290,EX290))</f>
        <v>4</v>
      </c>
      <c r="Z290" s="88">
        <f t="shared" si="594"/>
        <v>1</v>
      </c>
      <c r="AA290" s="88">
        <f t="shared" si="594"/>
        <v>0</v>
      </c>
      <c r="AB290" s="89">
        <f t="shared" si="395"/>
        <v>5</v>
      </c>
      <c r="AC290" s="93">
        <f t="shared" si="8"/>
        <v>0.6666666667</v>
      </c>
      <c r="AD290" s="73" t="str">
        <f t="shared" si="426"/>
        <v>20+</v>
      </c>
      <c r="AE290" s="81"/>
      <c r="AF290" s="81"/>
      <c r="AG290" s="81"/>
      <c r="AH290" s="81"/>
      <c r="AI290" s="81"/>
      <c r="AJ290" s="81"/>
      <c r="AK290" s="86">
        <v>3.0</v>
      </c>
      <c r="AL290" s="81"/>
      <c r="AM290" s="81"/>
      <c r="AN290" s="86">
        <v>1.0</v>
      </c>
      <c r="AO290" s="81"/>
      <c r="AP290" s="81"/>
      <c r="AQ290" s="81"/>
      <c r="AR290" s="81"/>
      <c r="AS290" s="81"/>
      <c r="AT290" s="81"/>
      <c r="AU290" s="81"/>
      <c r="AV290" s="81"/>
      <c r="AW290" s="86">
        <v>2.0</v>
      </c>
      <c r="AX290" s="81"/>
      <c r="AY290" s="81"/>
      <c r="AZ290" s="86">
        <v>2.0</v>
      </c>
      <c r="BA290" s="81"/>
      <c r="BB290" s="81"/>
      <c r="BC290" s="81"/>
      <c r="BD290" s="81"/>
      <c r="BE290" s="81"/>
      <c r="BF290" s="81"/>
      <c r="BG290" s="86">
        <v>1.0</v>
      </c>
      <c r="BH290" s="81"/>
      <c r="BI290" s="81"/>
      <c r="BJ290" s="81"/>
      <c r="BK290" s="81"/>
      <c r="BL290" s="81"/>
      <c r="BM290" s="81"/>
      <c r="BN290" s="81"/>
      <c r="BO290" s="81"/>
      <c r="BP290" s="81"/>
      <c r="BQ290" s="81"/>
      <c r="BR290" s="81"/>
      <c r="BS290" s="81"/>
      <c r="BT290" s="81"/>
      <c r="BU290" s="86">
        <v>1.0</v>
      </c>
      <c r="BV290" s="81"/>
      <c r="BW290" s="81"/>
      <c r="BX290" s="86">
        <v>1.0</v>
      </c>
      <c r="BY290" s="81"/>
      <c r="BZ290" s="81"/>
      <c r="CA290" s="81"/>
      <c r="CB290" s="81"/>
      <c r="CC290" s="81"/>
      <c r="CD290" s="81"/>
      <c r="CE290" s="81"/>
      <c r="CF290" s="81"/>
      <c r="CG290" s="81"/>
      <c r="CH290" s="81"/>
      <c r="CI290" s="81"/>
      <c r="CJ290" s="81"/>
      <c r="CK290" s="81"/>
      <c r="CL290" s="81"/>
      <c r="CM290" s="81"/>
      <c r="CN290" s="81"/>
      <c r="CO290" s="81"/>
      <c r="CP290" s="81"/>
      <c r="CQ290" s="81"/>
      <c r="CR290" s="81"/>
      <c r="CS290" s="81"/>
      <c r="CT290" s="81"/>
      <c r="CU290" s="81"/>
      <c r="CV290" s="81"/>
      <c r="CW290" s="81"/>
      <c r="CX290" s="81"/>
      <c r="CY290" s="81"/>
      <c r="CZ290" s="81"/>
      <c r="DA290" s="81"/>
      <c r="DB290" s="81"/>
      <c r="DC290" s="81"/>
      <c r="DD290" s="81"/>
      <c r="DE290" s="81"/>
      <c r="DF290" s="81"/>
      <c r="DG290" s="81"/>
      <c r="DH290" s="81"/>
      <c r="DI290" s="81"/>
      <c r="DJ290" s="81"/>
      <c r="DK290" s="81"/>
      <c r="DL290" s="81"/>
      <c r="DM290" s="81"/>
      <c r="DN290" s="81"/>
      <c r="DO290" s="81"/>
      <c r="DP290" s="81"/>
      <c r="DQ290" s="81"/>
      <c r="DR290" s="81"/>
      <c r="DS290" s="81"/>
      <c r="DT290" s="81"/>
      <c r="DU290" s="81"/>
      <c r="DV290" s="81"/>
      <c r="DW290" s="81"/>
      <c r="DX290" s="81"/>
      <c r="DY290" s="81"/>
      <c r="DZ290" s="81"/>
      <c r="EA290" s="81"/>
      <c r="EB290" s="81"/>
      <c r="EC290" s="81"/>
      <c r="ED290" s="81"/>
      <c r="EE290" s="81"/>
      <c r="EF290" s="81"/>
      <c r="EG290" s="81"/>
      <c r="EH290" s="81"/>
      <c r="EI290" s="81"/>
      <c r="EJ290" s="81"/>
      <c r="EK290" s="81"/>
      <c r="EL290" s="81"/>
      <c r="EM290" s="81"/>
      <c r="EN290" s="81"/>
      <c r="EO290" s="81"/>
      <c r="EP290" s="81"/>
      <c r="EQ290" s="81"/>
      <c r="ER290" s="81"/>
      <c r="ES290" s="81"/>
      <c r="ET290" s="81"/>
      <c r="EU290" s="76"/>
      <c r="EV290" s="76"/>
      <c r="EW290" s="76"/>
      <c r="EX290" s="76"/>
      <c r="EY290" s="76"/>
      <c r="EZ290" s="76"/>
      <c r="FA290" s="78" t="s">
        <v>1384</v>
      </c>
      <c r="FB290" s="78"/>
      <c r="FC290" s="78"/>
      <c r="FD290" s="78"/>
    </row>
    <row r="291">
      <c r="A291" s="77" t="s">
        <v>1385</v>
      </c>
      <c r="B291" s="78" t="s">
        <v>1386</v>
      </c>
      <c r="C291" s="79" t="s">
        <v>8</v>
      </c>
      <c r="D291" s="78" t="s">
        <v>18</v>
      </c>
      <c r="E291" s="78" t="s">
        <v>12</v>
      </c>
      <c r="F291" s="78" t="s">
        <v>283</v>
      </c>
      <c r="G291" s="78" t="s">
        <v>1287</v>
      </c>
      <c r="H291" s="78" t="s">
        <v>1088</v>
      </c>
      <c r="I291" s="78" t="s">
        <v>23</v>
      </c>
      <c r="J291" s="78" t="s">
        <v>14</v>
      </c>
      <c r="K291" s="78" t="s">
        <v>1051</v>
      </c>
      <c r="L291" s="78" t="s">
        <v>1062</v>
      </c>
      <c r="M291" s="78" t="s">
        <v>110</v>
      </c>
      <c r="N291" s="80">
        <v>42046.0</v>
      </c>
      <c r="O291" s="80">
        <v>42046.0</v>
      </c>
      <c r="P291" s="81"/>
      <c r="Q291" s="81"/>
      <c r="R291" s="81"/>
      <c r="S291" s="150">
        <v>1.0</v>
      </c>
      <c r="T291" s="82">
        <f t="shared" si="391"/>
        <v>1477</v>
      </c>
      <c r="U291" s="88">
        <f t="shared" ref="U291:W291" si="595">IF(ISBLANK($A291),"",sum(AE291,AK291,AQ291,AW291,BC291,BI291,BO291,BU291,CA291,CG291,CM291,CS291,CY291,DE291,DK291,DQ291,DW291,EC291,EI291,EO291,EU291))</f>
        <v>7</v>
      </c>
      <c r="V291" s="88">
        <f t="shared" si="595"/>
        <v>3</v>
      </c>
      <c r="W291" s="88">
        <f t="shared" si="595"/>
        <v>0</v>
      </c>
      <c r="X291" s="89">
        <f t="shared" si="393"/>
        <v>10</v>
      </c>
      <c r="Y291" s="88">
        <f t="shared" ref="Y291:AA291" si="596">IF(ISBLANK($A291),"",sum(AH291,AN291,AT291,AZ291,BF291,BL291,BR291,BX291,CD291,CJ291,CP291,CV291,DB291,DH291,DN291,DT291,DZ291,EF291,EL291,ER291,EX291))</f>
        <v>7</v>
      </c>
      <c r="Z291" s="88">
        <f t="shared" si="596"/>
        <v>4</v>
      </c>
      <c r="AA291" s="88">
        <f t="shared" si="596"/>
        <v>0</v>
      </c>
      <c r="AB291" s="89">
        <f t="shared" si="395"/>
        <v>11</v>
      </c>
      <c r="AC291" s="93">
        <f t="shared" si="8"/>
        <v>0.7</v>
      </c>
      <c r="AD291" s="73" t="str">
        <f t="shared" si="426"/>
        <v>20+</v>
      </c>
      <c r="AE291" s="86">
        <v>1.0</v>
      </c>
      <c r="AF291" s="81"/>
      <c r="AG291" s="81"/>
      <c r="AH291" s="81"/>
      <c r="AI291" s="81"/>
      <c r="AJ291" s="81"/>
      <c r="AK291" s="86">
        <v>3.0</v>
      </c>
      <c r="AL291" s="81"/>
      <c r="AM291" s="81"/>
      <c r="AN291" s="86">
        <v>1.0</v>
      </c>
      <c r="AO291" s="81"/>
      <c r="AP291" s="81"/>
      <c r="AQ291" s="81"/>
      <c r="AR291" s="86">
        <v>1.0</v>
      </c>
      <c r="AS291" s="81"/>
      <c r="AT291" s="86">
        <v>3.0</v>
      </c>
      <c r="AU291" s="81"/>
      <c r="AV291" s="81"/>
      <c r="AW291" s="81"/>
      <c r="AX291" s="81"/>
      <c r="AY291" s="81"/>
      <c r="AZ291" s="81"/>
      <c r="BA291" s="86">
        <v>2.0</v>
      </c>
      <c r="BB291" s="81"/>
      <c r="BC291" s="81"/>
      <c r="BD291" s="81"/>
      <c r="BE291" s="81"/>
      <c r="BF291" s="86">
        <v>1.0</v>
      </c>
      <c r="BG291" s="86">
        <v>1.0</v>
      </c>
      <c r="BH291" s="81"/>
      <c r="BI291" s="81"/>
      <c r="BJ291" s="81"/>
      <c r="BK291" s="81"/>
      <c r="BL291" s="81"/>
      <c r="BM291" s="81"/>
      <c r="BN291" s="81"/>
      <c r="BO291" s="81"/>
      <c r="BP291" s="81"/>
      <c r="BQ291" s="81"/>
      <c r="BR291" s="81"/>
      <c r="BS291" s="81"/>
      <c r="BT291" s="81"/>
      <c r="BU291" s="86">
        <v>1.0</v>
      </c>
      <c r="BV291" s="81"/>
      <c r="BW291" s="81"/>
      <c r="BX291" s="81"/>
      <c r="BY291" s="81"/>
      <c r="BZ291" s="81"/>
      <c r="CA291" s="86">
        <v>1.0</v>
      </c>
      <c r="CB291" s="81"/>
      <c r="CC291" s="81"/>
      <c r="CD291" s="86">
        <v>1.0</v>
      </c>
      <c r="CE291" s="81"/>
      <c r="CF291" s="81"/>
      <c r="CG291" s="81"/>
      <c r="CH291" s="81"/>
      <c r="CI291" s="81"/>
      <c r="CJ291" s="81"/>
      <c r="CK291" s="81"/>
      <c r="CL291" s="81"/>
      <c r="CM291" s="81"/>
      <c r="CN291" s="86">
        <v>1.0</v>
      </c>
      <c r="CO291" s="81"/>
      <c r="CP291" s="81"/>
      <c r="CQ291" s="81"/>
      <c r="CR291" s="81"/>
      <c r="CS291" s="86">
        <v>1.0</v>
      </c>
      <c r="CT291" s="86">
        <v>1.0</v>
      </c>
      <c r="CU291" s="81"/>
      <c r="CV291" s="86">
        <v>1.0</v>
      </c>
      <c r="CW291" s="86">
        <v>1.0</v>
      </c>
      <c r="CX291" s="81"/>
      <c r="CY291" s="81"/>
      <c r="CZ291" s="81"/>
      <c r="DA291" s="81"/>
      <c r="DB291" s="81"/>
      <c r="DC291" s="81"/>
      <c r="DD291" s="81"/>
      <c r="DE291" s="81"/>
      <c r="DF291" s="81"/>
      <c r="DG291" s="81"/>
      <c r="DH291" s="81"/>
      <c r="DI291" s="81"/>
      <c r="DJ291" s="81"/>
      <c r="DK291" s="81"/>
      <c r="DL291" s="81"/>
      <c r="DM291" s="81"/>
      <c r="DN291" s="81"/>
      <c r="DO291" s="81"/>
      <c r="DP291" s="81"/>
      <c r="DQ291" s="81"/>
      <c r="DR291" s="81"/>
      <c r="DS291" s="81"/>
      <c r="DT291" s="81"/>
      <c r="DU291" s="81"/>
      <c r="DV291" s="81"/>
      <c r="DW291" s="81"/>
      <c r="DX291" s="81"/>
      <c r="DY291" s="81"/>
      <c r="DZ291" s="81"/>
      <c r="EA291" s="81"/>
      <c r="EB291" s="81"/>
      <c r="EC291" s="81"/>
      <c r="ED291" s="81"/>
      <c r="EE291" s="81"/>
      <c r="EF291" s="81"/>
      <c r="EG291" s="81"/>
      <c r="EH291" s="81"/>
      <c r="EI291" s="81"/>
      <c r="EJ291" s="81"/>
      <c r="EK291" s="81"/>
      <c r="EL291" s="81"/>
      <c r="EM291" s="81"/>
      <c r="EN291" s="81"/>
      <c r="EO291" s="81"/>
      <c r="EP291" s="81"/>
      <c r="EQ291" s="81"/>
      <c r="ER291" s="81"/>
      <c r="ES291" s="81"/>
      <c r="ET291" s="81"/>
      <c r="EU291" s="76"/>
      <c r="EV291" s="76"/>
      <c r="EW291" s="76"/>
      <c r="EX291" s="76"/>
      <c r="EY291" s="76"/>
      <c r="EZ291" s="76"/>
      <c r="FA291" s="78" t="s">
        <v>1387</v>
      </c>
      <c r="FB291" s="78"/>
      <c r="FC291" s="78"/>
      <c r="FD291" s="78"/>
    </row>
    <row r="292">
      <c r="A292" s="77" t="s">
        <v>1388</v>
      </c>
      <c r="B292" s="78" t="s">
        <v>1389</v>
      </c>
      <c r="C292" s="79" t="s">
        <v>1390</v>
      </c>
      <c r="D292" s="78" t="s">
        <v>18</v>
      </c>
      <c r="E292" s="78" t="s">
        <v>19</v>
      </c>
      <c r="F292" s="78" t="s">
        <v>283</v>
      </c>
      <c r="G292" s="78" t="s">
        <v>1391</v>
      </c>
      <c r="H292" s="78" t="s">
        <v>1392</v>
      </c>
      <c r="I292" s="78" t="s">
        <v>23</v>
      </c>
      <c r="J292" s="78" t="s">
        <v>14</v>
      </c>
      <c r="K292" s="78" t="s">
        <v>1051</v>
      </c>
      <c r="L292" s="78" t="s">
        <v>1109</v>
      </c>
      <c r="M292" s="78" t="s">
        <v>50</v>
      </c>
      <c r="N292" s="80">
        <v>42041.0</v>
      </c>
      <c r="O292" s="80">
        <v>42041.0</v>
      </c>
      <c r="P292" s="81"/>
      <c r="Q292" s="81"/>
      <c r="R292" s="81"/>
      <c r="S292" s="81"/>
      <c r="T292" s="82">
        <f t="shared" si="391"/>
        <v>1482</v>
      </c>
      <c r="U292" s="88">
        <f t="shared" ref="U292:W292" si="597">IF(ISBLANK($A292),"",sum(AE292,AK292,AQ292,AW292,BC292,BI292,BO292,BU292,CA292,CG292,CM292,CS292,CY292,DE292,DK292,DQ292,DW292,EC292,EI292,EO292,EU292))</f>
        <v>1</v>
      </c>
      <c r="V292" s="88">
        <f t="shared" si="597"/>
        <v>3</v>
      </c>
      <c r="W292" s="88">
        <f t="shared" si="597"/>
        <v>0</v>
      </c>
      <c r="X292" s="89">
        <f t="shared" si="393"/>
        <v>4</v>
      </c>
      <c r="Y292" s="88">
        <f t="shared" ref="Y292:AA292" si="598">IF(ISBLANK($A292),"",sum(AH292,AN292,AT292,AZ292,BF292,BL292,BR292,BX292,CD292,CJ292,CP292,CV292,DB292,DH292,DN292,DT292,DZ292,EF292,EL292,ER292,EX292))</f>
        <v>3</v>
      </c>
      <c r="Z292" s="88">
        <f t="shared" si="598"/>
        <v>0</v>
      </c>
      <c r="AA292" s="88">
        <f t="shared" si="598"/>
        <v>0</v>
      </c>
      <c r="AB292" s="89">
        <f t="shared" si="395"/>
        <v>3</v>
      </c>
      <c r="AC292" s="93">
        <f t="shared" si="8"/>
        <v>0.75</v>
      </c>
      <c r="AD292" s="73" t="str">
        <f t="shared" si="426"/>
        <v>20+</v>
      </c>
      <c r="AE292" s="81"/>
      <c r="AF292" s="86">
        <v>3.0</v>
      </c>
      <c r="AG292" s="81"/>
      <c r="AH292" s="81"/>
      <c r="AI292" s="81"/>
      <c r="AJ292" s="81"/>
      <c r="AK292" s="81"/>
      <c r="AL292" s="81"/>
      <c r="AM292" s="81"/>
      <c r="AN292" s="86">
        <v>2.0</v>
      </c>
      <c r="AO292" s="81"/>
      <c r="AP292" s="81"/>
      <c r="AQ292" s="81"/>
      <c r="AR292" s="81"/>
      <c r="AS292" s="81"/>
      <c r="AT292" s="81"/>
      <c r="AU292" s="81"/>
      <c r="AV292" s="81"/>
      <c r="AW292" s="81"/>
      <c r="AX292" s="81"/>
      <c r="AY292" s="81"/>
      <c r="AZ292" s="81"/>
      <c r="BA292" s="81"/>
      <c r="BB292" s="81"/>
      <c r="BC292" s="81"/>
      <c r="BD292" s="81"/>
      <c r="BE292" s="81"/>
      <c r="BF292" s="81"/>
      <c r="BG292" s="81"/>
      <c r="BH292" s="81"/>
      <c r="BI292" s="81"/>
      <c r="BJ292" s="81"/>
      <c r="BK292" s="81"/>
      <c r="BL292" s="81"/>
      <c r="BM292" s="81"/>
      <c r="BN292" s="81"/>
      <c r="BO292" s="86">
        <v>1.0</v>
      </c>
      <c r="BP292" s="81"/>
      <c r="BQ292" s="81"/>
      <c r="BR292" s="86">
        <v>1.0</v>
      </c>
      <c r="BS292" s="81"/>
      <c r="BT292" s="81"/>
      <c r="BU292" s="81"/>
      <c r="BV292" s="81"/>
      <c r="BW292" s="81"/>
      <c r="BX292" s="81"/>
      <c r="BY292" s="81"/>
      <c r="BZ292" s="81"/>
      <c r="CA292" s="81"/>
      <c r="CB292" s="81"/>
      <c r="CC292" s="81"/>
      <c r="CD292" s="81"/>
      <c r="CE292" s="81"/>
      <c r="CF292" s="81"/>
      <c r="CG292" s="81"/>
      <c r="CH292" s="81"/>
      <c r="CI292" s="81"/>
      <c r="CJ292" s="81"/>
      <c r="CK292" s="81"/>
      <c r="CL292" s="81"/>
      <c r="CM292" s="81"/>
      <c r="CN292" s="81"/>
      <c r="CO292" s="81"/>
      <c r="CP292" s="81"/>
      <c r="CQ292" s="81"/>
      <c r="CR292" s="81"/>
      <c r="CS292" s="81"/>
      <c r="CT292" s="81"/>
      <c r="CU292" s="81"/>
      <c r="CV292" s="81"/>
      <c r="CW292" s="81"/>
      <c r="CX292" s="81"/>
      <c r="CY292" s="81"/>
      <c r="CZ292" s="81"/>
      <c r="DA292" s="81"/>
      <c r="DB292" s="81"/>
      <c r="DC292" s="81"/>
      <c r="DD292" s="81"/>
      <c r="DE292" s="81"/>
      <c r="DF292" s="81"/>
      <c r="DG292" s="81"/>
      <c r="DH292" s="81"/>
      <c r="DI292" s="81"/>
      <c r="DJ292" s="81"/>
      <c r="DK292" s="81"/>
      <c r="DL292" s="81"/>
      <c r="DM292" s="81"/>
      <c r="DN292" s="81"/>
      <c r="DO292" s="81"/>
      <c r="DP292" s="81"/>
      <c r="DQ292" s="81"/>
      <c r="DR292" s="81"/>
      <c r="DS292" s="81"/>
      <c r="DT292" s="81"/>
      <c r="DU292" s="81"/>
      <c r="DV292" s="81"/>
      <c r="DW292" s="81"/>
      <c r="DX292" s="81"/>
      <c r="DY292" s="81"/>
      <c r="DZ292" s="81"/>
      <c r="EA292" s="81"/>
      <c r="EB292" s="81"/>
      <c r="EC292" s="81"/>
      <c r="ED292" s="81"/>
      <c r="EE292" s="81"/>
      <c r="EF292" s="81"/>
      <c r="EG292" s="81"/>
      <c r="EH292" s="81"/>
      <c r="EI292" s="81"/>
      <c r="EJ292" s="81"/>
      <c r="EK292" s="81"/>
      <c r="EL292" s="81"/>
      <c r="EM292" s="81"/>
      <c r="EN292" s="81"/>
      <c r="EO292" s="81"/>
      <c r="EP292" s="81"/>
      <c r="EQ292" s="81"/>
      <c r="ER292" s="81"/>
      <c r="ES292" s="81"/>
      <c r="ET292" s="81"/>
      <c r="EU292" s="76"/>
      <c r="EV292" s="76"/>
      <c r="EW292" s="76"/>
      <c r="EX292" s="76"/>
      <c r="EY292" s="76"/>
      <c r="EZ292" s="76"/>
      <c r="FA292" s="78" t="s">
        <v>1393</v>
      </c>
      <c r="FB292" s="78"/>
      <c r="FC292" s="78"/>
      <c r="FD292" s="78"/>
    </row>
    <row r="293">
      <c r="A293" s="77" t="s">
        <v>1394</v>
      </c>
      <c r="B293" s="78" t="s">
        <v>1395</v>
      </c>
      <c r="C293" s="79" t="s">
        <v>76</v>
      </c>
      <c r="D293" s="78" t="s">
        <v>18</v>
      </c>
      <c r="E293" s="78" t="s">
        <v>19</v>
      </c>
      <c r="F293" s="78" t="s">
        <v>277</v>
      </c>
      <c r="G293" s="78" t="s">
        <v>1396</v>
      </c>
      <c r="H293" s="78" t="s">
        <v>1350</v>
      </c>
      <c r="I293" s="78" t="s">
        <v>23</v>
      </c>
      <c r="J293" s="78" t="s">
        <v>14</v>
      </c>
      <c r="K293" s="78" t="s">
        <v>1051</v>
      </c>
      <c r="L293" s="78" t="s">
        <v>1351</v>
      </c>
      <c r="M293" s="78" t="s">
        <v>50</v>
      </c>
      <c r="N293" s="80">
        <v>42038.0</v>
      </c>
      <c r="O293" s="80">
        <v>42051.0</v>
      </c>
      <c r="P293" s="81"/>
      <c r="Q293" s="81"/>
      <c r="R293" s="81"/>
      <c r="S293" s="150">
        <v>1.0</v>
      </c>
      <c r="T293" s="92">
        <f t="shared" si="391"/>
        <v>1485</v>
      </c>
      <c r="U293" s="88">
        <f t="shared" ref="U293:W293" si="599">IF(ISBLANK($A293),"",sum(AE293,AK293,AQ293,AW293,BC293,BI293,BO293,BU293,CA293,CG293,CM293,CS293,CY293,DE293,DK293,DQ293,DW293,EC293,EI293,EO293,EU293))</f>
        <v>4</v>
      </c>
      <c r="V293" s="88">
        <f t="shared" si="599"/>
        <v>0</v>
      </c>
      <c r="W293" s="88">
        <f t="shared" si="599"/>
        <v>0</v>
      </c>
      <c r="X293" s="89">
        <f t="shared" si="393"/>
        <v>4</v>
      </c>
      <c r="Y293" s="88">
        <f t="shared" ref="Y293:AA293" si="600">IF(ISBLANK($A293),"",sum(AH293,AN293,AT293,AZ293,BF293,BL293,BR293,BX293,CD293,CJ293,CP293,CV293,DB293,DH293,DN293,DT293,DZ293,EF293,EL293,ER293,EX293))</f>
        <v>2</v>
      </c>
      <c r="Z293" s="88">
        <f t="shared" si="600"/>
        <v>3</v>
      </c>
      <c r="AA293" s="88">
        <f t="shared" si="600"/>
        <v>0</v>
      </c>
      <c r="AB293" s="89">
        <f t="shared" si="395"/>
        <v>5</v>
      </c>
      <c r="AC293" s="93">
        <f t="shared" si="8"/>
        <v>0.5</v>
      </c>
      <c r="AD293" s="73" t="str">
        <f t="shared" si="426"/>
        <v>20+</v>
      </c>
      <c r="AE293" s="81"/>
      <c r="AF293" s="81"/>
      <c r="AG293" s="81"/>
      <c r="AH293" s="81"/>
      <c r="AI293" s="81"/>
      <c r="AJ293" s="81"/>
      <c r="AK293" s="86">
        <v>1.0</v>
      </c>
      <c r="AL293" s="81"/>
      <c r="AM293" s="81"/>
      <c r="AN293" s="81"/>
      <c r="AO293" s="81"/>
      <c r="AP293" s="81"/>
      <c r="AQ293" s="81"/>
      <c r="AR293" s="81"/>
      <c r="AS293" s="81"/>
      <c r="AT293" s="81"/>
      <c r="AU293" s="81"/>
      <c r="AV293" s="81"/>
      <c r="AW293" s="86">
        <v>2.0</v>
      </c>
      <c r="AX293" s="81"/>
      <c r="AY293" s="81"/>
      <c r="AZ293" s="86">
        <v>2.0</v>
      </c>
      <c r="BA293" s="81"/>
      <c r="BB293" s="81"/>
      <c r="BC293" s="86">
        <v>1.0</v>
      </c>
      <c r="BD293" s="81"/>
      <c r="BE293" s="81"/>
      <c r="BF293" s="81"/>
      <c r="BG293" s="86">
        <v>2.0</v>
      </c>
      <c r="BH293" s="81"/>
      <c r="BI293" s="81"/>
      <c r="BJ293" s="81"/>
      <c r="BK293" s="81"/>
      <c r="BL293" s="81"/>
      <c r="BM293" s="81"/>
      <c r="BN293" s="81"/>
      <c r="BO293" s="81"/>
      <c r="BP293" s="81"/>
      <c r="BQ293" s="81"/>
      <c r="BR293" s="81"/>
      <c r="BS293" s="86">
        <v>1.0</v>
      </c>
      <c r="BT293" s="81"/>
      <c r="BU293" s="81"/>
      <c r="BV293" s="81"/>
      <c r="BW293" s="81"/>
      <c r="BX293" s="81"/>
      <c r="BY293" s="81"/>
      <c r="BZ293" s="81"/>
      <c r="CA293" s="81"/>
      <c r="CB293" s="81"/>
      <c r="CC293" s="81"/>
      <c r="CD293" s="81"/>
      <c r="CE293" s="81"/>
      <c r="CF293" s="81"/>
      <c r="CG293" s="81"/>
      <c r="CH293" s="81"/>
      <c r="CI293" s="81"/>
      <c r="CJ293" s="81"/>
      <c r="CK293" s="81"/>
      <c r="CL293" s="81"/>
      <c r="CM293" s="81"/>
      <c r="CN293" s="81"/>
      <c r="CO293" s="81"/>
      <c r="CP293" s="81"/>
      <c r="CQ293" s="81"/>
      <c r="CR293" s="81"/>
      <c r="CS293" s="81"/>
      <c r="CT293" s="81"/>
      <c r="CU293" s="81"/>
      <c r="CV293" s="81"/>
      <c r="CW293" s="81"/>
      <c r="CX293" s="81"/>
      <c r="CY293" s="81"/>
      <c r="CZ293" s="81"/>
      <c r="DA293" s="81"/>
      <c r="DB293" s="81"/>
      <c r="DC293" s="81"/>
      <c r="DD293" s="81"/>
      <c r="DE293" s="81"/>
      <c r="DF293" s="81"/>
      <c r="DG293" s="81"/>
      <c r="DH293" s="81"/>
      <c r="DI293" s="81"/>
      <c r="DJ293" s="81"/>
      <c r="DK293" s="81"/>
      <c r="DL293" s="81"/>
      <c r="DM293" s="81"/>
      <c r="DN293" s="81"/>
      <c r="DO293" s="81"/>
      <c r="DP293" s="81"/>
      <c r="DQ293" s="81"/>
      <c r="DR293" s="81"/>
      <c r="DS293" s="81"/>
      <c r="DT293" s="81"/>
      <c r="DU293" s="81"/>
      <c r="DV293" s="81"/>
      <c r="DW293" s="81"/>
      <c r="DX293" s="81"/>
      <c r="DY293" s="81"/>
      <c r="DZ293" s="81"/>
      <c r="EA293" s="81"/>
      <c r="EB293" s="81"/>
      <c r="EC293" s="81"/>
      <c r="ED293" s="81"/>
      <c r="EE293" s="81"/>
      <c r="EF293" s="81"/>
      <c r="EG293" s="81"/>
      <c r="EH293" s="81"/>
      <c r="EI293" s="81"/>
      <c r="EJ293" s="81"/>
      <c r="EK293" s="81"/>
      <c r="EL293" s="81"/>
      <c r="EM293" s="81"/>
      <c r="EN293" s="81"/>
      <c r="EO293" s="81"/>
      <c r="EP293" s="81"/>
      <c r="EQ293" s="81"/>
      <c r="ER293" s="81"/>
      <c r="ES293" s="81"/>
      <c r="ET293" s="81"/>
      <c r="EU293" s="76"/>
      <c r="EV293" s="76"/>
      <c r="EW293" s="76"/>
      <c r="EX293" s="76"/>
      <c r="EY293" s="76"/>
      <c r="EZ293" s="76"/>
      <c r="FA293" s="78" t="s">
        <v>1397</v>
      </c>
      <c r="FB293" s="78"/>
      <c r="FC293" s="78"/>
      <c r="FD293" s="78"/>
    </row>
    <row r="294">
      <c r="A294" s="104" t="s">
        <v>1398</v>
      </c>
      <c r="B294" s="105" t="s">
        <v>1399</v>
      </c>
      <c r="C294" s="106" t="s">
        <v>100</v>
      </c>
      <c r="D294" s="105" t="s">
        <v>18</v>
      </c>
      <c r="E294" s="105" t="s">
        <v>12</v>
      </c>
      <c r="F294" s="105" t="s">
        <v>277</v>
      </c>
      <c r="G294" s="105" t="s">
        <v>1400</v>
      </c>
      <c r="H294" s="105" t="s">
        <v>1193</v>
      </c>
      <c r="I294" s="105" t="s">
        <v>23</v>
      </c>
      <c r="J294" s="105" t="s">
        <v>14</v>
      </c>
      <c r="K294" s="105" t="s">
        <v>1051</v>
      </c>
      <c r="L294" s="105" t="s">
        <v>953</v>
      </c>
      <c r="M294" s="105" t="s">
        <v>50</v>
      </c>
      <c r="N294" s="107">
        <v>42030.0</v>
      </c>
      <c r="O294" s="81"/>
      <c r="P294" s="81"/>
      <c r="Q294" s="81"/>
      <c r="R294" s="81"/>
      <c r="S294" s="81"/>
      <c r="T294" s="92">
        <f t="shared" si="391"/>
        <v>1493</v>
      </c>
      <c r="U294" s="83">
        <f t="shared" ref="U294:W294" si="601">IF(ISBLANK($A294),"",sum(AE294,AK294,AQ294,AW294,BC294,BI294,BO294,BU294,CA294,CG294,CM294,CS294,CY294,DE294,DK294,DQ294,DW294,EC294,EI294,EO294,EU294))</f>
        <v>1</v>
      </c>
      <c r="V294" s="83">
        <f t="shared" si="601"/>
        <v>0</v>
      </c>
      <c r="W294" s="83">
        <f t="shared" si="601"/>
        <v>0</v>
      </c>
      <c r="X294" s="84">
        <f t="shared" si="393"/>
        <v>1</v>
      </c>
      <c r="Y294" s="83">
        <f t="shared" ref="Y294:AA294" si="602">IF(ISBLANK($A294),"",sum(AH294,AN294,AT294,AZ294,BF294,BL294,BR294,BX294,CD294,CJ294,CP294,CV294,DB294,DH294,DN294,DT294,DZ294,EF294,EL294,ER294,EX294))</f>
        <v>0</v>
      </c>
      <c r="Z294" s="83">
        <f t="shared" si="602"/>
        <v>0</v>
      </c>
      <c r="AA294" s="83">
        <f t="shared" si="602"/>
        <v>0</v>
      </c>
      <c r="AB294" s="84">
        <f t="shared" si="395"/>
        <v>0</v>
      </c>
      <c r="AC294" s="85">
        <f t="shared" si="8"/>
        <v>0</v>
      </c>
      <c r="AD294" s="73" t="str">
        <f t="shared" si="426"/>
        <v>20+</v>
      </c>
      <c r="AE294" s="109">
        <v>1.0</v>
      </c>
      <c r="AF294" s="81"/>
      <c r="AG294" s="81"/>
      <c r="AH294" s="81"/>
      <c r="AI294" s="81"/>
      <c r="AJ294" s="81"/>
      <c r="AK294" s="81"/>
      <c r="AL294" s="81"/>
      <c r="AM294" s="81"/>
      <c r="AN294" s="81"/>
      <c r="AO294" s="81"/>
      <c r="AP294" s="81"/>
      <c r="AQ294" s="81"/>
      <c r="AR294" s="81"/>
      <c r="AS294" s="81"/>
      <c r="AT294" s="81"/>
      <c r="AU294" s="81"/>
      <c r="AV294" s="81"/>
      <c r="AW294" s="81"/>
      <c r="AX294" s="81"/>
      <c r="AY294" s="81"/>
      <c r="AZ294" s="81"/>
      <c r="BA294" s="81"/>
      <c r="BB294" s="81"/>
      <c r="BC294" s="81"/>
      <c r="BD294" s="81"/>
      <c r="BE294" s="81"/>
      <c r="BF294" s="81"/>
      <c r="BG294" s="81"/>
      <c r="BH294" s="81"/>
      <c r="BI294" s="81"/>
      <c r="BJ294" s="81"/>
      <c r="BK294" s="81"/>
      <c r="BL294" s="81"/>
      <c r="BM294" s="81"/>
      <c r="BN294" s="81"/>
      <c r="BO294" s="81"/>
      <c r="BP294" s="81"/>
      <c r="BQ294" s="81"/>
      <c r="BR294" s="81"/>
      <c r="BS294" s="81"/>
      <c r="BT294" s="81"/>
      <c r="BU294" s="81"/>
      <c r="BV294" s="81"/>
      <c r="BW294" s="81"/>
      <c r="BX294" s="81"/>
      <c r="BY294" s="81"/>
      <c r="BZ294" s="81"/>
      <c r="CA294" s="81"/>
      <c r="CB294" s="81"/>
      <c r="CC294" s="81"/>
      <c r="CD294" s="81"/>
      <c r="CE294" s="81"/>
      <c r="CF294" s="81"/>
      <c r="CG294" s="81"/>
      <c r="CH294" s="81"/>
      <c r="CI294" s="81"/>
      <c r="CJ294" s="81"/>
      <c r="CK294" s="81"/>
      <c r="CL294" s="81"/>
      <c r="CM294" s="81"/>
      <c r="CN294" s="81"/>
      <c r="CO294" s="81"/>
      <c r="CP294" s="81"/>
      <c r="CQ294" s="81"/>
      <c r="CR294" s="81"/>
      <c r="CS294" s="81"/>
      <c r="CT294" s="81"/>
      <c r="CU294" s="81"/>
      <c r="CV294" s="81"/>
      <c r="CW294" s="81"/>
      <c r="CX294" s="81"/>
      <c r="CY294" s="81"/>
      <c r="CZ294" s="81"/>
      <c r="DA294" s="81"/>
      <c r="DB294" s="81"/>
      <c r="DC294" s="81"/>
      <c r="DD294" s="81"/>
      <c r="DE294" s="81"/>
      <c r="DF294" s="81"/>
      <c r="DG294" s="81"/>
      <c r="DH294" s="81"/>
      <c r="DI294" s="81"/>
      <c r="DJ294" s="81"/>
      <c r="DK294" s="81"/>
      <c r="DL294" s="81"/>
      <c r="DM294" s="81"/>
      <c r="DN294" s="81"/>
      <c r="DO294" s="81"/>
      <c r="DP294" s="81"/>
      <c r="DQ294" s="81"/>
      <c r="DR294" s="81"/>
      <c r="DS294" s="81"/>
      <c r="DT294" s="81"/>
      <c r="DU294" s="81"/>
      <c r="DV294" s="81"/>
      <c r="DW294" s="81"/>
      <c r="DX294" s="81"/>
      <c r="DY294" s="81"/>
      <c r="DZ294" s="81"/>
      <c r="EA294" s="81"/>
      <c r="EB294" s="81"/>
      <c r="EC294" s="81"/>
      <c r="ED294" s="81"/>
      <c r="EE294" s="81"/>
      <c r="EF294" s="81"/>
      <c r="EG294" s="81"/>
      <c r="EH294" s="81"/>
      <c r="EI294" s="81"/>
      <c r="EJ294" s="81"/>
      <c r="EK294" s="81"/>
      <c r="EL294" s="81"/>
      <c r="EM294" s="81"/>
      <c r="EN294" s="81"/>
      <c r="EO294" s="81"/>
      <c r="EP294" s="81"/>
      <c r="EQ294" s="81"/>
      <c r="ER294" s="81"/>
      <c r="ES294" s="81"/>
      <c r="ET294" s="81"/>
      <c r="EU294" s="76"/>
      <c r="EV294" s="76"/>
      <c r="EW294" s="76"/>
      <c r="EX294" s="76"/>
      <c r="EY294" s="76"/>
      <c r="EZ294" s="76"/>
      <c r="FA294" s="105" t="s">
        <v>1401</v>
      </c>
      <c r="FB294" s="105"/>
      <c r="FC294" s="105"/>
      <c r="FD294" s="105"/>
    </row>
    <row r="295">
      <c r="A295" s="104" t="s">
        <v>1402</v>
      </c>
      <c r="B295" s="105" t="s">
        <v>1073</v>
      </c>
      <c r="C295" s="106" t="s">
        <v>8</v>
      </c>
      <c r="D295" s="105" t="s">
        <v>18</v>
      </c>
      <c r="E295" s="105" t="s">
        <v>12</v>
      </c>
      <c r="F295" s="105" t="s">
        <v>283</v>
      </c>
      <c r="G295" s="105" t="s">
        <v>1066</v>
      </c>
      <c r="H295" s="105" t="s">
        <v>1067</v>
      </c>
      <c r="I295" s="105" t="s">
        <v>23</v>
      </c>
      <c r="J295" s="105" t="s">
        <v>14</v>
      </c>
      <c r="K295" s="105" t="s">
        <v>1051</v>
      </c>
      <c r="L295" s="105" t="s">
        <v>738</v>
      </c>
      <c r="M295" s="105" t="s">
        <v>88</v>
      </c>
      <c r="N295" s="107">
        <v>42024.0</v>
      </c>
      <c r="O295" s="107">
        <v>42053.0</v>
      </c>
      <c r="P295" s="81"/>
      <c r="Q295" s="81"/>
      <c r="R295" s="81"/>
      <c r="S295" s="81"/>
      <c r="T295" s="92">
        <f t="shared" si="391"/>
        <v>1499</v>
      </c>
      <c r="U295" s="83">
        <f t="shared" ref="U295:W295" si="603">IF(ISBLANK($A295),"",sum(AE295,AK295,AQ295,AW295,BC295,BI295,BO295,BU295,CA295,CG295,CM295,CS295,CY295,DE295,DK295,DQ295,DW295,EC295,EI295,EO295,EU295))</f>
        <v>5</v>
      </c>
      <c r="V295" s="83">
        <f t="shared" si="603"/>
        <v>0</v>
      </c>
      <c r="W295" s="83">
        <f t="shared" si="603"/>
        <v>0</v>
      </c>
      <c r="X295" s="84">
        <f t="shared" si="393"/>
        <v>5</v>
      </c>
      <c r="Y295" s="83">
        <f t="shared" ref="Y295:AA295" si="604">IF(ISBLANK($A295),"",sum(AH295,AN295,AT295,AZ295,BF295,BL295,BR295,BX295,CD295,CJ295,CP295,CV295,DB295,DH295,DN295,DT295,DZ295,EF295,EL295,ER295,EX295))</f>
        <v>3</v>
      </c>
      <c r="Z295" s="83">
        <f t="shared" si="604"/>
        <v>2</v>
      </c>
      <c r="AA295" s="88">
        <f t="shared" si="604"/>
        <v>0</v>
      </c>
      <c r="AB295" s="84">
        <f t="shared" si="395"/>
        <v>5</v>
      </c>
      <c r="AC295" s="93">
        <f t="shared" si="8"/>
        <v>0.6</v>
      </c>
      <c r="AD295" s="73" t="str">
        <f t="shared" si="426"/>
        <v>20+</v>
      </c>
      <c r="AE295" s="81"/>
      <c r="AF295" s="81"/>
      <c r="AG295" s="81"/>
      <c r="AH295" s="81"/>
      <c r="AI295" s="81"/>
      <c r="AJ295" s="81"/>
      <c r="AK295" s="109">
        <v>2.0</v>
      </c>
      <c r="AL295" s="81"/>
      <c r="AM295" s="81"/>
      <c r="AN295" s="81"/>
      <c r="AO295" s="81"/>
      <c r="AP295" s="81"/>
      <c r="AQ295" s="81"/>
      <c r="AR295" s="81"/>
      <c r="AS295" s="81"/>
      <c r="AT295" s="109">
        <v>1.0</v>
      </c>
      <c r="AU295" s="81"/>
      <c r="AV295" s="81"/>
      <c r="AW295" s="81"/>
      <c r="AX295" s="81"/>
      <c r="AY295" s="81"/>
      <c r="AZ295" s="81"/>
      <c r="BA295" s="81"/>
      <c r="BB295" s="81"/>
      <c r="BC295" s="81"/>
      <c r="BD295" s="81"/>
      <c r="BE295" s="81"/>
      <c r="BF295" s="81"/>
      <c r="BG295" s="81"/>
      <c r="BH295" s="81"/>
      <c r="BI295" s="81"/>
      <c r="BJ295" s="81"/>
      <c r="BK295" s="81"/>
      <c r="BL295" s="81"/>
      <c r="BM295" s="81"/>
      <c r="BN295" s="81"/>
      <c r="BO295" s="109">
        <v>2.0</v>
      </c>
      <c r="BP295" s="81"/>
      <c r="BQ295" s="81"/>
      <c r="BR295" s="109">
        <v>2.0</v>
      </c>
      <c r="BS295" s="109">
        <v>2.0</v>
      </c>
      <c r="BT295" s="81"/>
      <c r="BU295" s="81"/>
      <c r="BV295" s="81"/>
      <c r="BW295" s="81"/>
      <c r="BX295" s="81"/>
      <c r="BY295" s="81"/>
      <c r="BZ295" s="81"/>
      <c r="CA295" s="81"/>
      <c r="CB295" s="81"/>
      <c r="CC295" s="81"/>
      <c r="CD295" s="81"/>
      <c r="CE295" s="81"/>
      <c r="CF295" s="81"/>
      <c r="CG295" s="109">
        <v>1.0</v>
      </c>
      <c r="CH295" s="81"/>
      <c r="CI295" s="81"/>
      <c r="CJ295" s="81"/>
      <c r="CK295" s="81"/>
      <c r="CL295" s="81"/>
      <c r="CM295" s="81"/>
      <c r="CN295" s="81"/>
      <c r="CO295" s="81"/>
      <c r="CP295" s="81"/>
      <c r="CQ295" s="81"/>
      <c r="CR295" s="81"/>
      <c r="CS295" s="81"/>
      <c r="CT295" s="81"/>
      <c r="CU295" s="81"/>
      <c r="CV295" s="81"/>
      <c r="CW295" s="81"/>
      <c r="CX295" s="81"/>
      <c r="CY295" s="81"/>
      <c r="CZ295" s="81"/>
      <c r="DA295" s="81"/>
      <c r="DB295" s="81"/>
      <c r="DC295" s="81"/>
      <c r="DD295" s="81"/>
      <c r="DE295" s="81"/>
      <c r="DF295" s="81"/>
      <c r="DG295" s="81"/>
      <c r="DH295" s="81"/>
      <c r="DI295" s="81"/>
      <c r="DJ295" s="81"/>
      <c r="DK295" s="81"/>
      <c r="DL295" s="81"/>
      <c r="DM295" s="81"/>
      <c r="DN295" s="81"/>
      <c r="DO295" s="81"/>
      <c r="DP295" s="81"/>
      <c r="DQ295" s="81"/>
      <c r="DR295" s="81"/>
      <c r="DS295" s="81"/>
      <c r="DT295" s="81"/>
      <c r="DU295" s="81"/>
      <c r="DV295" s="81"/>
      <c r="DW295" s="81"/>
      <c r="DX295" s="81"/>
      <c r="DY295" s="81"/>
      <c r="DZ295" s="81"/>
      <c r="EA295" s="81"/>
      <c r="EB295" s="81"/>
      <c r="EC295" s="81"/>
      <c r="ED295" s="81"/>
      <c r="EE295" s="81"/>
      <c r="EF295" s="81"/>
      <c r="EG295" s="81"/>
      <c r="EH295" s="81"/>
      <c r="EI295" s="81"/>
      <c r="EJ295" s="81"/>
      <c r="EK295" s="81"/>
      <c r="EL295" s="81"/>
      <c r="EM295" s="81"/>
      <c r="EN295" s="81"/>
      <c r="EO295" s="81"/>
      <c r="EP295" s="81"/>
      <c r="EQ295" s="81"/>
      <c r="ER295" s="81"/>
      <c r="ES295" s="81"/>
      <c r="ET295" s="81"/>
      <c r="EU295" s="76"/>
      <c r="EV295" s="76"/>
      <c r="EW295" s="76"/>
      <c r="EX295" s="76"/>
      <c r="EY295" s="76"/>
      <c r="EZ295" s="76"/>
      <c r="FA295" s="105" t="s">
        <v>1403</v>
      </c>
      <c r="FB295" s="105"/>
      <c r="FC295" s="105"/>
      <c r="FD295" s="105"/>
    </row>
    <row r="296">
      <c r="A296" s="104" t="s">
        <v>1404</v>
      </c>
      <c r="B296" s="105" t="s">
        <v>1073</v>
      </c>
      <c r="C296" s="106" t="s">
        <v>8</v>
      </c>
      <c r="D296" s="105" t="s">
        <v>18</v>
      </c>
      <c r="E296" s="105" t="s">
        <v>12</v>
      </c>
      <c r="F296" s="105" t="s">
        <v>283</v>
      </c>
      <c r="G296" s="105" t="s">
        <v>1066</v>
      </c>
      <c r="H296" s="105" t="s">
        <v>1067</v>
      </c>
      <c r="I296" s="105" t="s">
        <v>23</v>
      </c>
      <c r="J296" s="105" t="s">
        <v>14</v>
      </c>
      <c r="K296" s="105" t="s">
        <v>1051</v>
      </c>
      <c r="L296" s="105" t="s">
        <v>738</v>
      </c>
      <c r="M296" s="105" t="s">
        <v>88</v>
      </c>
      <c r="N296" s="107">
        <v>42024.0</v>
      </c>
      <c r="O296" s="81"/>
      <c r="P296" s="81"/>
      <c r="Q296" s="81"/>
      <c r="R296" s="81"/>
      <c r="S296" s="81"/>
      <c r="T296" s="92">
        <f t="shared" si="391"/>
        <v>1499</v>
      </c>
      <c r="U296" s="83">
        <f t="shared" ref="U296:W296" si="605">IF(ISBLANK($A296),"",sum(AE296,AK296,AQ296,AW296,BC296,BI296,BO296,BU296,CA296,CG296,CM296,CS296,CY296,DE296,DK296,DQ296,DW296,EC296,EI296,EO296,EU296))</f>
        <v>4</v>
      </c>
      <c r="V296" s="83">
        <f t="shared" si="605"/>
        <v>0</v>
      </c>
      <c r="W296" s="83">
        <f t="shared" si="605"/>
        <v>0</v>
      </c>
      <c r="X296" s="84">
        <f t="shared" si="393"/>
        <v>4</v>
      </c>
      <c r="Y296" s="83">
        <f t="shared" ref="Y296:AA296" si="606">IF(ISBLANK($A296),"",sum(AH296,AN296,AT296,AZ296,BF296,BL296,BR296,BX296,CD296,CJ296,CP296,CV296,DB296,DH296,DN296,DT296,DZ296,EF296,EL296,ER296,EX296))</f>
        <v>2</v>
      </c>
      <c r="Z296" s="83">
        <f t="shared" si="606"/>
        <v>1</v>
      </c>
      <c r="AA296" s="83">
        <f t="shared" si="606"/>
        <v>0</v>
      </c>
      <c r="AB296" s="84">
        <f t="shared" si="395"/>
        <v>3</v>
      </c>
      <c r="AC296" s="85">
        <f t="shared" si="8"/>
        <v>0.5</v>
      </c>
      <c r="AD296" s="73" t="str">
        <f t="shared" si="426"/>
        <v>20+</v>
      </c>
      <c r="AE296" s="81"/>
      <c r="AF296" s="81"/>
      <c r="AG296" s="81"/>
      <c r="AH296" s="81"/>
      <c r="AI296" s="81"/>
      <c r="AJ296" s="81"/>
      <c r="AK296" s="109">
        <v>1.0</v>
      </c>
      <c r="AL296" s="81"/>
      <c r="AM296" s="81"/>
      <c r="AN296" s="81"/>
      <c r="AO296" s="81"/>
      <c r="AP296" s="81"/>
      <c r="AQ296" s="81"/>
      <c r="AR296" s="81"/>
      <c r="AS296" s="81"/>
      <c r="AT296" s="81"/>
      <c r="AU296" s="81"/>
      <c r="AV296" s="81"/>
      <c r="AW296" s="81"/>
      <c r="AX296" s="81"/>
      <c r="AY296" s="81"/>
      <c r="AZ296" s="81"/>
      <c r="BA296" s="81"/>
      <c r="BB296" s="81"/>
      <c r="BC296" s="81"/>
      <c r="BD296" s="81"/>
      <c r="BE296" s="81"/>
      <c r="BF296" s="81"/>
      <c r="BG296" s="81"/>
      <c r="BH296" s="81"/>
      <c r="BI296" s="81"/>
      <c r="BJ296" s="81"/>
      <c r="BK296" s="81"/>
      <c r="BL296" s="81"/>
      <c r="BM296" s="81"/>
      <c r="BN296" s="81"/>
      <c r="BO296" s="109">
        <v>2.0</v>
      </c>
      <c r="BP296" s="81"/>
      <c r="BQ296" s="81"/>
      <c r="BR296" s="109">
        <v>1.0</v>
      </c>
      <c r="BS296" s="81"/>
      <c r="BT296" s="81"/>
      <c r="BU296" s="81"/>
      <c r="BV296" s="81"/>
      <c r="BW296" s="81"/>
      <c r="BX296" s="81"/>
      <c r="BY296" s="109">
        <v>1.0</v>
      </c>
      <c r="BZ296" s="81"/>
      <c r="CA296" s="81"/>
      <c r="CB296" s="81"/>
      <c r="CC296" s="81"/>
      <c r="CD296" s="81"/>
      <c r="CE296" s="81"/>
      <c r="CF296" s="81"/>
      <c r="CG296" s="81"/>
      <c r="CH296" s="81"/>
      <c r="CI296" s="81"/>
      <c r="CJ296" s="81"/>
      <c r="CK296" s="81"/>
      <c r="CL296" s="81"/>
      <c r="CM296" s="81"/>
      <c r="CN296" s="81"/>
      <c r="CO296" s="81"/>
      <c r="CP296" s="81"/>
      <c r="CQ296" s="81"/>
      <c r="CR296" s="81"/>
      <c r="CS296" s="81"/>
      <c r="CT296" s="81"/>
      <c r="CU296" s="81"/>
      <c r="CV296" s="81"/>
      <c r="CW296" s="81"/>
      <c r="CX296" s="81"/>
      <c r="CY296" s="109">
        <v>1.0</v>
      </c>
      <c r="CZ296" s="81"/>
      <c r="DA296" s="81"/>
      <c r="DB296" s="109">
        <v>1.0</v>
      </c>
      <c r="DC296" s="81"/>
      <c r="DD296" s="81"/>
      <c r="DE296" s="81"/>
      <c r="DF296" s="81"/>
      <c r="DG296" s="81"/>
      <c r="DH296" s="81"/>
      <c r="DI296" s="81"/>
      <c r="DJ296" s="81"/>
      <c r="DK296" s="81"/>
      <c r="DL296" s="81"/>
      <c r="DM296" s="81"/>
      <c r="DN296" s="81"/>
      <c r="DO296" s="81"/>
      <c r="DP296" s="81"/>
      <c r="DQ296" s="81"/>
      <c r="DR296" s="81"/>
      <c r="DS296" s="81"/>
      <c r="DT296" s="81"/>
      <c r="DU296" s="81"/>
      <c r="DV296" s="81"/>
      <c r="DW296" s="81"/>
      <c r="DX296" s="81"/>
      <c r="DY296" s="81"/>
      <c r="DZ296" s="81"/>
      <c r="EA296" s="81"/>
      <c r="EB296" s="81"/>
      <c r="EC296" s="81"/>
      <c r="ED296" s="81"/>
      <c r="EE296" s="81"/>
      <c r="EF296" s="81"/>
      <c r="EG296" s="81"/>
      <c r="EH296" s="81"/>
      <c r="EI296" s="81"/>
      <c r="EJ296" s="81"/>
      <c r="EK296" s="81"/>
      <c r="EL296" s="81"/>
      <c r="EM296" s="81"/>
      <c r="EN296" s="81"/>
      <c r="EO296" s="81"/>
      <c r="EP296" s="81"/>
      <c r="EQ296" s="81"/>
      <c r="ER296" s="81"/>
      <c r="ES296" s="81"/>
      <c r="ET296" s="81"/>
      <c r="EU296" s="76"/>
      <c r="EV296" s="76"/>
      <c r="EW296" s="76"/>
      <c r="EX296" s="76"/>
      <c r="EY296" s="76"/>
      <c r="EZ296" s="76"/>
      <c r="FA296" s="105" t="s">
        <v>1405</v>
      </c>
      <c r="FB296" s="105"/>
      <c r="FC296" s="105"/>
      <c r="FD296" s="105"/>
    </row>
    <row r="297">
      <c r="A297" s="104" t="s">
        <v>1406</v>
      </c>
      <c r="B297" s="105" t="s">
        <v>1407</v>
      </c>
      <c r="C297" s="106" t="s">
        <v>82</v>
      </c>
      <c r="D297" s="105" t="s">
        <v>18</v>
      </c>
      <c r="E297" s="105" t="s">
        <v>12</v>
      </c>
      <c r="F297" s="105" t="s">
        <v>283</v>
      </c>
      <c r="G297" s="105" t="s">
        <v>973</v>
      </c>
      <c r="H297" s="105" t="s">
        <v>623</v>
      </c>
      <c r="I297" s="105" t="s">
        <v>13</v>
      </c>
      <c r="J297" s="105" t="s">
        <v>14</v>
      </c>
      <c r="K297" s="105" t="s">
        <v>1051</v>
      </c>
      <c r="L297" s="105" t="s">
        <v>327</v>
      </c>
      <c r="M297" s="105" t="s">
        <v>85</v>
      </c>
      <c r="N297" s="107">
        <v>42018.0</v>
      </c>
      <c r="O297" s="107">
        <v>42018.0</v>
      </c>
      <c r="P297" s="81"/>
      <c r="Q297" s="81"/>
      <c r="R297" s="81"/>
      <c r="S297" s="81"/>
      <c r="T297" s="92">
        <f t="shared" si="391"/>
        <v>1505</v>
      </c>
      <c r="U297" s="83">
        <f t="shared" ref="U297:W297" si="607">IF(ISBLANK($A297),"",sum(AE297,AK297,AQ297,AW297,BC297,BI297,BO297,BU297,CA297,CG297,CM297,CS297,CY297,DE297,DK297,DQ297,DW297,EC297,EI297,EO297,EU297))</f>
        <v>7</v>
      </c>
      <c r="V297" s="83">
        <f t="shared" si="607"/>
        <v>0</v>
      </c>
      <c r="W297" s="83">
        <f t="shared" si="607"/>
        <v>0</v>
      </c>
      <c r="X297" s="84">
        <f t="shared" si="393"/>
        <v>7</v>
      </c>
      <c r="Y297" s="83">
        <f t="shared" ref="Y297:AA297" si="608">IF(ISBLANK($A297),"",sum(AH297,AN297,AT297,AZ297,BF297,BL297,BR297,BX297,CD297,CJ297,CP297,CV297,DB297,DH297,DN297,DT297,DZ297,EF297,EL297,ER297,EX297))</f>
        <v>6</v>
      </c>
      <c r="Z297" s="83">
        <f t="shared" si="608"/>
        <v>7</v>
      </c>
      <c r="AA297" s="83">
        <f t="shared" si="608"/>
        <v>0</v>
      </c>
      <c r="AB297" s="84">
        <f t="shared" si="395"/>
        <v>13</v>
      </c>
      <c r="AC297" s="85">
        <f t="shared" si="8"/>
        <v>0.8571428571</v>
      </c>
      <c r="AD297" s="73" t="str">
        <f t="shared" si="426"/>
        <v>20+</v>
      </c>
      <c r="AE297" s="109">
        <v>1.0</v>
      </c>
      <c r="AF297" s="81"/>
      <c r="AG297" s="81"/>
      <c r="AH297" s="81"/>
      <c r="AI297" s="81"/>
      <c r="AJ297" s="81"/>
      <c r="AK297" s="109">
        <v>2.0</v>
      </c>
      <c r="AL297" s="81"/>
      <c r="AM297" s="81"/>
      <c r="AN297" s="109">
        <v>2.0</v>
      </c>
      <c r="AO297" s="81"/>
      <c r="AP297" s="81"/>
      <c r="AQ297" s="81"/>
      <c r="AR297" s="81"/>
      <c r="AS297" s="81"/>
      <c r="AT297" s="81"/>
      <c r="AU297" s="81"/>
      <c r="AV297" s="81"/>
      <c r="AW297" s="81"/>
      <c r="AX297" s="81"/>
      <c r="AY297" s="81"/>
      <c r="AZ297" s="81"/>
      <c r="BA297" s="81"/>
      <c r="BB297" s="81"/>
      <c r="BC297" s="81"/>
      <c r="BD297" s="81"/>
      <c r="BE297" s="81"/>
      <c r="BF297" s="81"/>
      <c r="BG297" s="81"/>
      <c r="BH297" s="81"/>
      <c r="BI297" s="81"/>
      <c r="BJ297" s="81"/>
      <c r="BK297" s="81"/>
      <c r="BL297" s="81"/>
      <c r="BM297" s="109">
        <v>2.0</v>
      </c>
      <c r="BN297" s="81"/>
      <c r="BO297" s="81"/>
      <c r="BP297" s="81"/>
      <c r="BQ297" s="81"/>
      <c r="BR297" s="109">
        <v>1.0</v>
      </c>
      <c r="BS297" s="81"/>
      <c r="BT297" s="81"/>
      <c r="BU297" s="109">
        <v>3.0</v>
      </c>
      <c r="BV297" s="81"/>
      <c r="BW297" s="81"/>
      <c r="BX297" s="109">
        <v>3.0</v>
      </c>
      <c r="BY297" s="109">
        <v>1.0</v>
      </c>
      <c r="BZ297" s="81"/>
      <c r="CA297" s="109">
        <v>1.0</v>
      </c>
      <c r="CB297" s="81"/>
      <c r="CC297" s="81"/>
      <c r="CD297" s="81"/>
      <c r="CE297" s="109">
        <v>2.0</v>
      </c>
      <c r="CF297" s="81"/>
      <c r="CG297" s="81"/>
      <c r="CH297" s="81"/>
      <c r="CI297" s="81"/>
      <c r="CJ297" s="81"/>
      <c r="CK297" s="109">
        <v>2.0</v>
      </c>
      <c r="CL297" s="81"/>
      <c r="CM297" s="81"/>
      <c r="CN297" s="81"/>
      <c r="CO297" s="81"/>
      <c r="CP297" s="81"/>
      <c r="CQ297" s="81"/>
      <c r="CR297" s="81"/>
      <c r="CS297" s="81"/>
      <c r="CT297" s="81"/>
      <c r="CU297" s="81"/>
      <c r="CV297" s="81"/>
      <c r="CW297" s="81"/>
      <c r="CX297" s="81"/>
      <c r="CY297" s="81"/>
      <c r="CZ297" s="81"/>
      <c r="DA297" s="81"/>
      <c r="DB297" s="81"/>
      <c r="DC297" s="81"/>
      <c r="DD297" s="81"/>
      <c r="DE297" s="81"/>
      <c r="DF297" s="81"/>
      <c r="DG297" s="81"/>
      <c r="DH297" s="81"/>
      <c r="DI297" s="81"/>
      <c r="DJ297" s="81"/>
      <c r="DK297" s="81"/>
      <c r="DL297" s="81"/>
      <c r="DM297" s="81"/>
      <c r="DN297" s="81"/>
      <c r="DO297" s="81"/>
      <c r="DP297" s="81"/>
      <c r="DQ297" s="81"/>
      <c r="DR297" s="81"/>
      <c r="DS297" s="81"/>
      <c r="DT297" s="81"/>
      <c r="DU297" s="81"/>
      <c r="DV297" s="81"/>
      <c r="DW297" s="81"/>
      <c r="DX297" s="81"/>
      <c r="DY297" s="81"/>
      <c r="DZ297" s="81"/>
      <c r="EA297" s="81"/>
      <c r="EB297" s="81"/>
      <c r="EC297" s="81"/>
      <c r="ED297" s="81"/>
      <c r="EE297" s="81"/>
      <c r="EF297" s="81"/>
      <c r="EG297" s="81"/>
      <c r="EH297" s="81"/>
      <c r="EI297" s="81"/>
      <c r="EJ297" s="81"/>
      <c r="EK297" s="81"/>
      <c r="EL297" s="81"/>
      <c r="EM297" s="81"/>
      <c r="EN297" s="81"/>
      <c r="EO297" s="81"/>
      <c r="EP297" s="81"/>
      <c r="EQ297" s="81"/>
      <c r="ER297" s="81"/>
      <c r="ES297" s="81"/>
      <c r="ET297" s="81"/>
      <c r="EU297" s="76"/>
      <c r="EV297" s="76"/>
      <c r="EW297" s="76"/>
      <c r="EX297" s="76"/>
      <c r="EY297" s="76"/>
      <c r="EZ297" s="76"/>
      <c r="FA297" s="105" t="s">
        <v>1408</v>
      </c>
      <c r="FB297" s="105"/>
      <c r="FC297" s="105"/>
      <c r="FD297" s="105"/>
    </row>
    <row r="298">
      <c r="A298" s="104" t="s">
        <v>1409</v>
      </c>
      <c r="B298" s="105" t="s">
        <v>1097</v>
      </c>
      <c r="C298" s="106" t="s">
        <v>8</v>
      </c>
      <c r="D298" s="105" t="s">
        <v>18</v>
      </c>
      <c r="E298" s="105" t="s">
        <v>12</v>
      </c>
      <c r="F298" s="105" t="s">
        <v>277</v>
      </c>
      <c r="G298" s="105" t="s">
        <v>1410</v>
      </c>
      <c r="H298" s="105" t="s">
        <v>1193</v>
      </c>
      <c r="I298" s="105" t="s">
        <v>23</v>
      </c>
      <c r="J298" s="105" t="s">
        <v>14</v>
      </c>
      <c r="K298" s="105" t="s">
        <v>1051</v>
      </c>
      <c r="L298" s="105" t="s">
        <v>1062</v>
      </c>
      <c r="M298" s="105" t="s">
        <v>110</v>
      </c>
      <c r="N298" s="107">
        <v>42016.0</v>
      </c>
      <c r="O298" s="81"/>
      <c r="P298" s="81"/>
      <c r="Q298" s="81"/>
      <c r="R298" s="81"/>
      <c r="S298" s="81"/>
      <c r="T298" s="92">
        <f t="shared" si="391"/>
        <v>1507</v>
      </c>
      <c r="U298" s="83">
        <f t="shared" ref="U298:W298" si="609">IF(ISBLANK($A298),"",sum(AE298,AK298,AQ298,AW298,BC298,BI298,BO298,BU298,CA298,CG298,CM298,CS298,CY298,DE298,DK298,DQ298,DW298,EC298,EI298,EO298,EU298))</f>
        <v>7</v>
      </c>
      <c r="V298" s="83">
        <f t="shared" si="609"/>
        <v>1</v>
      </c>
      <c r="W298" s="83">
        <f t="shared" si="609"/>
        <v>0</v>
      </c>
      <c r="X298" s="84">
        <f t="shared" si="393"/>
        <v>8</v>
      </c>
      <c r="Y298" s="83">
        <f t="shared" ref="Y298:AA298" si="610">IF(ISBLANK($A298),"",sum(AH298,AN298,AT298,AZ298,BF298,BL298,BR298,BX298,CD298,CJ298,CP298,CV298,DB298,DH298,DN298,DT298,DZ298,EF298,EL298,ER298,EX298))</f>
        <v>6</v>
      </c>
      <c r="Z298" s="83">
        <f t="shared" si="610"/>
        <v>2</v>
      </c>
      <c r="AA298" s="83">
        <f t="shared" si="610"/>
        <v>0</v>
      </c>
      <c r="AB298" s="84">
        <f t="shared" si="395"/>
        <v>8</v>
      </c>
      <c r="AC298" s="85">
        <f t="shared" si="8"/>
        <v>0.75</v>
      </c>
      <c r="AD298" s="73" t="str">
        <f t="shared" si="426"/>
        <v>20+</v>
      </c>
      <c r="AE298" s="81"/>
      <c r="AF298" s="81"/>
      <c r="AG298" s="81"/>
      <c r="AH298" s="81"/>
      <c r="AI298" s="81"/>
      <c r="AJ298" s="81"/>
      <c r="AK298" s="81"/>
      <c r="AL298" s="81"/>
      <c r="AM298" s="81"/>
      <c r="AN298" s="81"/>
      <c r="AO298" s="81"/>
      <c r="AP298" s="81"/>
      <c r="AQ298" s="109">
        <v>2.0</v>
      </c>
      <c r="AR298" s="81"/>
      <c r="AS298" s="81"/>
      <c r="AT298" s="81"/>
      <c r="AU298" s="81"/>
      <c r="AV298" s="81"/>
      <c r="AW298" s="109">
        <v>2.0</v>
      </c>
      <c r="AX298" s="81"/>
      <c r="AY298" s="81"/>
      <c r="AZ298" s="109">
        <v>1.0</v>
      </c>
      <c r="BA298" s="81"/>
      <c r="BB298" s="81"/>
      <c r="BC298" s="81"/>
      <c r="BD298" s="81"/>
      <c r="BE298" s="81"/>
      <c r="BF298" s="81"/>
      <c r="BG298" s="81"/>
      <c r="BH298" s="81"/>
      <c r="BI298" s="81"/>
      <c r="BJ298" s="109">
        <v>1.0</v>
      </c>
      <c r="BK298" s="81"/>
      <c r="BL298" s="81"/>
      <c r="BM298" s="81"/>
      <c r="BN298" s="81"/>
      <c r="BO298" s="109">
        <v>2.0</v>
      </c>
      <c r="BP298" s="81"/>
      <c r="BQ298" s="81"/>
      <c r="BR298" s="81"/>
      <c r="BS298" s="81"/>
      <c r="BT298" s="81"/>
      <c r="BU298" s="109">
        <v>1.0</v>
      </c>
      <c r="BV298" s="81"/>
      <c r="BW298" s="81"/>
      <c r="BX298" s="109">
        <v>3.0</v>
      </c>
      <c r="BY298" s="109">
        <v>2.0</v>
      </c>
      <c r="BZ298" s="81"/>
      <c r="CA298" s="81"/>
      <c r="CB298" s="81"/>
      <c r="CC298" s="81"/>
      <c r="CD298" s="109">
        <v>2.0</v>
      </c>
      <c r="CE298" s="81"/>
      <c r="CF298" s="81"/>
      <c r="CG298" s="81"/>
      <c r="CH298" s="81"/>
      <c r="CI298" s="81"/>
      <c r="CJ298" s="81"/>
      <c r="CK298" s="81"/>
      <c r="CL298" s="81"/>
      <c r="CM298" s="81"/>
      <c r="CN298" s="81"/>
      <c r="CO298" s="81"/>
      <c r="CP298" s="81"/>
      <c r="CQ298" s="81"/>
      <c r="CR298" s="81"/>
      <c r="CS298" s="81"/>
      <c r="CT298" s="81"/>
      <c r="CU298" s="81"/>
      <c r="CV298" s="81"/>
      <c r="CW298" s="81"/>
      <c r="CX298" s="81"/>
      <c r="CY298" s="81"/>
      <c r="CZ298" s="81"/>
      <c r="DA298" s="81"/>
      <c r="DB298" s="81"/>
      <c r="DC298" s="81"/>
      <c r="DD298" s="81"/>
      <c r="DE298" s="81"/>
      <c r="DF298" s="81"/>
      <c r="DG298" s="81"/>
      <c r="DH298" s="81"/>
      <c r="DI298" s="81"/>
      <c r="DJ298" s="81"/>
      <c r="DK298" s="81"/>
      <c r="DL298" s="81"/>
      <c r="DM298" s="81"/>
      <c r="DN298" s="81"/>
      <c r="DO298" s="81"/>
      <c r="DP298" s="81"/>
      <c r="DQ298" s="81"/>
      <c r="DR298" s="81"/>
      <c r="DS298" s="81"/>
      <c r="DT298" s="81"/>
      <c r="DU298" s="81"/>
      <c r="DV298" s="81"/>
      <c r="DW298" s="81"/>
      <c r="DX298" s="81"/>
      <c r="DY298" s="81"/>
      <c r="DZ298" s="81"/>
      <c r="EA298" s="81"/>
      <c r="EB298" s="81"/>
      <c r="EC298" s="81"/>
      <c r="ED298" s="81"/>
      <c r="EE298" s="81"/>
      <c r="EF298" s="81"/>
      <c r="EG298" s="81"/>
      <c r="EH298" s="81"/>
      <c r="EI298" s="81"/>
      <c r="EJ298" s="81"/>
      <c r="EK298" s="81"/>
      <c r="EL298" s="81"/>
      <c r="EM298" s="81"/>
      <c r="EN298" s="81"/>
      <c r="EO298" s="81"/>
      <c r="EP298" s="81"/>
      <c r="EQ298" s="81"/>
      <c r="ER298" s="81"/>
      <c r="ES298" s="81"/>
      <c r="ET298" s="81"/>
      <c r="EU298" s="76"/>
      <c r="EV298" s="76"/>
      <c r="EW298" s="76"/>
      <c r="EX298" s="76"/>
      <c r="EY298" s="76"/>
      <c r="EZ298" s="76"/>
      <c r="FA298" s="105" t="s">
        <v>1411</v>
      </c>
      <c r="FB298" s="105"/>
      <c r="FC298" s="105"/>
      <c r="FD298" s="105"/>
    </row>
    <row r="299">
      <c r="A299" s="104" t="s">
        <v>1412</v>
      </c>
      <c r="B299" s="105" t="s">
        <v>1358</v>
      </c>
      <c r="C299" s="106" t="s">
        <v>8</v>
      </c>
      <c r="D299" s="105" t="s">
        <v>18</v>
      </c>
      <c r="E299" s="105" t="s">
        <v>12</v>
      </c>
      <c r="F299" s="105" t="s">
        <v>277</v>
      </c>
      <c r="G299" s="105" t="s">
        <v>1359</v>
      </c>
      <c r="H299" s="105" t="s">
        <v>1067</v>
      </c>
      <c r="I299" s="105" t="s">
        <v>23</v>
      </c>
      <c r="J299" s="105" t="s">
        <v>14</v>
      </c>
      <c r="K299" s="105" t="s">
        <v>1051</v>
      </c>
      <c r="L299" s="105" t="s">
        <v>738</v>
      </c>
      <c r="M299" s="105" t="s">
        <v>88</v>
      </c>
      <c r="N299" s="107">
        <v>41990.0</v>
      </c>
      <c r="O299" s="107">
        <v>42045.0</v>
      </c>
      <c r="P299" s="81"/>
      <c r="Q299" s="108"/>
      <c r="R299" s="108"/>
      <c r="S299" s="81"/>
      <c r="T299" s="92">
        <f t="shared" si="391"/>
        <v>1533</v>
      </c>
      <c r="U299" s="83">
        <f t="shared" ref="U299:W299" si="611">IF(ISBLANK($A299),"",sum(AE299,AK299,AQ299,AW299,BC299,BI299,BO299,BU299,CA299,CG299,CM299,CS299,CY299,DE299,DK299,DQ299,DW299,EC299,EI299,EO299,EU299))</f>
        <v>4</v>
      </c>
      <c r="V299" s="83">
        <f t="shared" si="611"/>
        <v>0</v>
      </c>
      <c r="W299" s="83">
        <f t="shared" si="611"/>
        <v>0</v>
      </c>
      <c r="X299" s="84">
        <f t="shared" si="393"/>
        <v>4</v>
      </c>
      <c r="Y299" s="83">
        <f t="shared" ref="Y299:AA299" si="612">IF(ISBLANK($A299),"",sum(AH299,AN299,AT299,AZ299,BF299,BL299,BR299,BX299,CD299,CJ299,CP299,CV299,DB299,DH299,DN299,DT299,DZ299,EF299,EL299,ER299,EX299))</f>
        <v>3</v>
      </c>
      <c r="Z299" s="83">
        <f t="shared" si="612"/>
        <v>4</v>
      </c>
      <c r="AA299" s="83">
        <f t="shared" si="612"/>
        <v>0</v>
      </c>
      <c r="AB299" s="84">
        <f t="shared" si="395"/>
        <v>7</v>
      </c>
      <c r="AC299" s="85">
        <f t="shared" si="8"/>
        <v>0.75</v>
      </c>
      <c r="AD299" s="73" t="str">
        <f t="shared" si="426"/>
        <v>20+</v>
      </c>
      <c r="AE299" s="81"/>
      <c r="AF299" s="81"/>
      <c r="AG299" s="81"/>
      <c r="AH299" s="81"/>
      <c r="AI299" s="81"/>
      <c r="AJ299" s="81"/>
      <c r="AK299" s="81"/>
      <c r="AL299" s="81"/>
      <c r="AM299" s="81"/>
      <c r="AN299" s="81"/>
      <c r="AO299" s="81"/>
      <c r="AP299" s="81"/>
      <c r="AQ299" s="109">
        <v>4.0</v>
      </c>
      <c r="AR299" s="81"/>
      <c r="AS299" s="81"/>
      <c r="AT299" s="81"/>
      <c r="AU299" s="81"/>
      <c r="AV299" s="81"/>
      <c r="AW299" s="81"/>
      <c r="AX299" s="81"/>
      <c r="AY299" s="81"/>
      <c r="AZ299" s="109">
        <v>3.0</v>
      </c>
      <c r="BA299" s="81"/>
      <c r="BB299" s="81"/>
      <c r="BC299" s="81"/>
      <c r="BD299" s="81"/>
      <c r="BE299" s="81"/>
      <c r="BF299" s="81"/>
      <c r="BG299" s="81"/>
      <c r="BH299" s="81"/>
      <c r="BI299" s="81"/>
      <c r="BJ299" s="81"/>
      <c r="BK299" s="81"/>
      <c r="BL299" s="81"/>
      <c r="BM299" s="109">
        <v>2.0</v>
      </c>
      <c r="BN299" s="81"/>
      <c r="BO299" s="81"/>
      <c r="BP299" s="81"/>
      <c r="BQ299" s="81"/>
      <c r="BR299" s="81"/>
      <c r="BS299" s="81"/>
      <c r="BT299" s="81"/>
      <c r="BU299" s="81"/>
      <c r="BV299" s="81"/>
      <c r="BW299" s="81"/>
      <c r="BX299" s="81"/>
      <c r="BY299" s="81"/>
      <c r="BZ299" s="81"/>
      <c r="CA299" s="81"/>
      <c r="CB299" s="81"/>
      <c r="CC299" s="81"/>
      <c r="CD299" s="81"/>
      <c r="CE299" s="109">
        <v>1.0</v>
      </c>
      <c r="CF299" s="81"/>
      <c r="CG299" s="81"/>
      <c r="CH299" s="81"/>
      <c r="CI299" s="81"/>
      <c r="CJ299" s="81"/>
      <c r="CK299" s="109">
        <v>1.0</v>
      </c>
      <c r="CL299" s="81"/>
      <c r="CM299" s="81"/>
      <c r="CN299" s="81"/>
      <c r="CO299" s="81"/>
      <c r="CP299" s="81"/>
      <c r="CQ299" s="81"/>
      <c r="CR299" s="81"/>
      <c r="CS299" s="81"/>
      <c r="CT299" s="81"/>
      <c r="CU299" s="81"/>
      <c r="CV299" s="81"/>
      <c r="CW299" s="81"/>
      <c r="CX299" s="81"/>
      <c r="CY299" s="81"/>
      <c r="CZ299" s="81"/>
      <c r="DA299" s="81"/>
      <c r="DB299" s="81"/>
      <c r="DC299" s="81"/>
      <c r="DD299" s="81"/>
      <c r="DE299" s="81"/>
      <c r="DF299" s="81"/>
      <c r="DG299" s="81"/>
      <c r="DH299" s="81"/>
      <c r="DI299" s="81"/>
      <c r="DJ299" s="81"/>
      <c r="DK299" s="81"/>
      <c r="DL299" s="81"/>
      <c r="DM299" s="81"/>
      <c r="DN299" s="81"/>
      <c r="DO299" s="81"/>
      <c r="DP299" s="81"/>
      <c r="DQ299" s="81"/>
      <c r="DR299" s="81"/>
      <c r="DS299" s="81"/>
      <c r="DT299" s="81"/>
      <c r="DU299" s="81"/>
      <c r="DV299" s="81"/>
      <c r="DW299" s="81"/>
      <c r="DX299" s="81"/>
      <c r="DY299" s="81"/>
      <c r="DZ299" s="81"/>
      <c r="EA299" s="81"/>
      <c r="EB299" s="81"/>
      <c r="EC299" s="81"/>
      <c r="ED299" s="81"/>
      <c r="EE299" s="81"/>
      <c r="EF299" s="81"/>
      <c r="EG299" s="81"/>
      <c r="EH299" s="81"/>
      <c r="EI299" s="81"/>
      <c r="EJ299" s="81"/>
      <c r="EK299" s="81"/>
      <c r="EL299" s="81"/>
      <c r="EM299" s="81"/>
      <c r="EN299" s="81"/>
      <c r="EO299" s="81"/>
      <c r="EP299" s="81"/>
      <c r="EQ299" s="81"/>
      <c r="ER299" s="81"/>
      <c r="ES299" s="81"/>
      <c r="ET299" s="81"/>
      <c r="EU299" s="76"/>
      <c r="EV299" s="76"/>
      <c r="EW299" s="76"/>
      <c r="EX299" s="76"/>
      <c r="EY299" s="76"/>
      <c r="EZ299" s="76"/>
      <c r="FA299" s="105" t="s">
        <v>1413</v>
      </c>
      <c r="FB299" s="105"/>
      <c r="FC299" s="105"/>
      <c r="FD299" s="105"/>
    </row>
    <row r="300">
      <c r="A300" s="104" t="s">
        <v>1414</v>
      </c>
      <c r="B300" s="105" t="s">
        <v>1399</v>
      </c>
      <c r="C300" s="106" t="s">
        <v>100</v>
      </c>
      <c r="D300" s="105" t="s">
        <v>18</v>
      </c>
      <c r="E300" s="105" t="s">
        <v>12</v>
      </c>
      <c r="F300" s="105" t="s">
        <v>277</v>
      </c>
      <c r="G300" s="105" t="s">
        <v>1400</v>
      </c>
      <c r="H300" s="105" t="s">
        <v>1193</v>
      </c>
      <c r="I300" s="105" t="s">
        <v>23</v>
      </c>
      <c r="J300" s="105" t="s">
        <v>14</v>
      </c>
      <c r="K300" s="105" t="s">
        <v>1051</v>
      </c>
      <c r="L300" s="105" t="s">
        <v>953</v>
      </c>
      <c r="M300" s="105" t="s">
        <v>50</v>
      </c>
      <c r="N300" s="107">
        <v>41978.0</v>
      </c>
      <c r="O300" s="81"/>
      <c r="P300" s="81"/>
      <c r="Q300" s="108"/>
      <c r="R300" s="108"/>
      <c r="S300" s="81"/>
      <c r="T300" s="92">
        <f t="shared" si="391"/>
        <v>1545</v>
      </c>
      <c r="U300" s="83">
        <f t="shared" ref="U300:W300" si="613">IF(ISBLANK($A300),"",sum(AE300,AK300,AQ300,AW300,BC300,BI300,BO300,BU300,CA300,CG300,CM300,CS300,CY300,DE300,DK300,DQ300,DW300,EC300,EI300,EO300,EU300))</f>
        <v>11</v>
      </c>
      <c r="V300" s="83">
        <f t="shared" si="613"/>
        <v>0</v>
      </c>
      <c r="W300" s="83">
        <f t="shared" si="613"/>
        <v>0</v>
      </c>
      <c r="X300" s="84">
        <f t="shared" si="393"/>
        <v>11</v>
      </c>
      <c r="Y300" s="83">
        <f t="shared" ref="Y300:AA300" si="614">IF(ISBLANK($A300),"",sum(AH300,AN300,AT300,AZ300,BF300,BL300,BR300,BX300,CD300,CJ300,CP300,CV300,DB300,DH300,DN300,DT300,DZ300,EF300,EL300,ER300,EX300))</f>
        <v>5</v>
      </c>
      <c r="Z300" s="83">
        <f t="shared" si="614"/>
        <v>4</v>
      </c>
      <c r="AA300" s="83">
        <f t="shared" si="614"/>
        <v>0</v>
      </c>
      <c r="AB300" s="84">
        <f t="shared" si="395"/>
        <v>9</v>
      </c>
      <c r="AC300" s="85">
        <f t="shared" si="8"/>
        <v>0.4545454545</v>
      </c>
      <c r="AD300" s="73" t="str">
        <f t="shared" si="426"/>
        <v>20+</v>
      </c>
      <c r="AE300" s="81"/>
      <c r="AF300" s="81"/>
      <c r="AG300" s="81"/>
      <c r="AH300" s="81"/>
      <c r="AI300" s="81"/>
      <c r="AJ300" s="81"/>
      <c r="AK300" s="81"/>
      <c r="AL300" s="81"/>
      <c r="AM300" s="81"/>
      <c r="AN300" s="81"/>
      <c r="AO300" s="81"/>
      <c r="AP300" s="81"/>
      <c r="AQ300" s="109">
        <v>4.0</v>
      </c>
      <c r="AR300" s="81"/>
      <c r="AS300" s="81"/>
      <c r="AT300" s="81"/>
      <c r="AU300" s="81"/>
      <c r="AV300" s="81"/>
      <c r="AW300" s="109">
        <v>6.0</v>
      </c>
      <c r="AX300" s="81"/>
      <c r="AY300" s="81"/>
      <c r="AZ300" s="109">
        <v>5.0</v>
      </c>
      <c r="BA300" s="81"/>
      <c r="BB300" s="81"/>
      <c r="BC300" s="109">
        <v>1.0</v>
      </c>
      <c r="BD300" s="81"/>
      <c r="BE300" s="81"/>
      <c r="BF300" s="81"/>
      <c r="BG300" s="109">
        <v>3.0</v>
      </c>
      <c r="BH300" s="81"/>
      <c r="BI300" s="81"/>
      <c r="BJ300" s="81"/>
      <c r="BK300" s="81"/>
      <c r="BL300" s="81"/>
      <c r="BM300" s="81"/>
      <c r="BN300" s="81"/>
      <c r="BO300" s="81"/>
      <c r="BP300" s="81"/>
      <c r="BQ300" s="81"/>
      <c r="BR300" s="81"/>
      <c r="BS300" s="81"/>
      <c r="BT300" s="81"/>
      <c r="BU300" s="81"/>
      <c r="BV300" s="81"/>
      <c r="BW300" s="81"/>
      <c r="BX300" s="81"/>
      <c r="BY300" s="109">
        <v>1.0</v>
      </c>
      <c r="BZ300" s="81"/>
      <c r="CA300" s="81"/>
      <c r="CB300" s="81"/>
      <c r="CC300" s="81"/>
      <c r="CD300" s="81"/>
      <c r="CE300" s="81"/>
      <c r="CF300" s="81"/>
      <c r="CG300" s="81"/>
      <c r="CH300" s="81"/>
      <c r="CI300" s="81"/>
      <c r="CJ300" s="81"/>
      <c r="CK300" s="81"/>
      <c r="CL300" s="81"/>
      <c r="CM300" s="81"/>
      <c r="CN300" s="81"/>
      <c r="CO300" s="81"/>
      <c r="CP300" s="81"/>
      <c r="CQ300" s="81"/>
      <c r="CR300" s="81"/>
      <c r="CS300" s="81"/>
      <c r="CT300" s="81"/>
      <c r="CU300" s="81"/>
      <c r="CV300" s="81"/>
      <c r="CW300" s="81"/>
      <c r="CX300" s="81"/>
      <c r="CY300" s="81"/>
      <c r="CZ300" s="81"/>
      <c r="DA300" s="81"/>
      <c r="DB300" s="81"/>
      <c r="DC300" s="81"/>
      <c r="DD300" s="81"/>
      <c r="DE300" s="81"/>
      <c r="DF300" s="81"/>
      <c r="DG300" s="81"/>
      <c r="DH300" s="81"/>
      <c r="DI300" s="81"/>
      <c r="DJ300" s="81"/>
      <c r="DK300" s="81"/>
      <c r="DL300" s="81"/>
      <c r="DM300" s="81"/>
      <c r="DN300" s="81"/>
      <c r="DO300" s="81"/>
      <c r="DP300" s="81"/>
      <c r="DQ300" s="81"/>
      <c r="DR300" s="81"/>
      <c r="DS300" s="81"/>
      <c r="DT300" s="81"/>
      <c r="DU300" s="81"/>
      <c r="DV300" s="81"/>
      <c r="DW300" s="81"/>
      <c r="DX300" s="81"/>
      <c r="DY300" s="81"/>
      <c r="DZ300" s="81"/>
      <c r="EA300" s="81"/>
      <c r="EB300" s="81"/>
      <c r="EC300" s="81"/>
      <c r="ED300" s="81"/>
      <c r="EE300" s="81"/>
      <c r="EF300" s="81"/>
      <c r="EG300" s="81"/>
      <c r="EH300" s="81"/>
      <c r="EI300" s="81"/>
      <c r="EJ300" s="81"/>
      <c r="EK300" s="81"/>
      <c r="EL300" s="81"/>
      <c r="EM300" s="81"/>
      <c r="EN300" s="81"/>
      <c r="EO300" s="81"/>
      <c r="EP300" s="81"/>
      <c r="EQ300" s="81"/>
      <c r="ER300" s="81"/>
      <c r="ES300" s="81"/>
      <c r="ET300" s="81"/>
      <c r="EU300" s="76"/>
      <c r="EV300" s="76"/>
      <c r="EW300" s="76"/>
      <c r="EX300" s="76"/>
      <c r="EY300" s="76"/>
      <c r="EZ300" s="76"/>
      <c r="FA300" s="105" t="s">
        <v>1415</v>
      </c>
      <c r="FB300" s="105"/>
      <c r="FC300" s="105"/>
      <c r="FD300" s="105"/>
    </row>
    <row r="301">
      <c r="A301" s="104" t="s">
        <v>1416</v>
      </c>
      <c r="B301" s="105" t="s">
        <v>1417</v>
      </c>
      <c r="C301" s="106" t="s">
        <v>8</v>
      </c>
      <c r="D301" s="105" t="s">
        <v>18</v>
      </c>
      <c r="E301" s="105" t="s">
        <v>12</v>
      </c>
      <c r="F301" s="105" t="s">
        <v>283</v>
      </c>
      <c r="G301" s="105" t="s">
        <v>1225</v>
      </c>
      <c r="H301" s="105" t="s">
        <v>1061</v>
      </c>
      <c r="I301" s="105" t="s">
        <v>23</v>
      </c>
      <c r="J301" s="105" t="s">
        <v>14</v>
      </c>
      <c r="K301" s="105" t="s">
        <v>1051</v>
      </c>
      <c r="L301" s="105" t="s">
        <v>1062</v>
      </c>
      <c r="M301" s="105" t="s">
        <v>110</v>
      </c>
      <c r="N301" s="107">
        <v>41975.0</v>
      </c>
      <c r="O301" s="107">
        <v>42340.0</v>
      </c>
      <c r="P301" s="81"/>
      <c r="Q301" s="108"/>
      <c r="R301" s="108"/>
      <c r="S301" s="81"/>
      <c r="T301" s="92">
        <f t="shared" si="391"/>
        <v>1548</v>
      </c>
      <c r="U301" s="83">
        <f t="shared" ref="U301:W301" si="615">IF(ISBLANK($A301),"",sum(AE301,AK301,AQ301,AW301,BC301,BI301,BO301,BU301,CA301,CG301,CM301,CS301,CY301,DE301,DK301,DQ301,DW301,EC301,EI301,EO301,EU301))</f>
        <v>3</v>
      </c>
      <c r="V301" s="83">
        <f t="shared" si="615"/>
        <v>1</v>
      </c>
      <c r="W301" s="83">
        <f t="shared" si="615"/>
        <v>0</v>
      </c>
      <c r="X301" s="84">
        <f t="shared" si="393"/>
        <v>4</v>
      </c>
      <c r="Y301" s="83">
        <f t="shared" ref="Y301:AA301" si="616">IF(ISBLANK($A301),"",sum(AH301,AN301,AT301,AZ301,BF301,BL301,BR301,BX301,CD301,CJ301,CP301,CV301,DB301,DH301,DN301,DT301,DZ301,EF301,EL301,ER301,EX301))</f>
        <v>2</v>
      </c>
      <c r="Z301" s="83">
        <f t="shared" si="616"/>
        <v>1</v>
      </c>
      <c r="AA301" s="83">
        <f t="shared" si="616"/>
        <v>0</v>
      </c>
      <c r="AB301" s="84">
        <f t="shared" si="395"/>
        <v>3</v>
      </c>
      <c r="AC301" s="85">
        <f t="shared" si="8"/>
        <v>0.5</v>
      </c>
      <c r="AD301" s="73" t="str">
        <f t="shared" si="426"/>
        <v>20+</v>
      </c>
      <c r="AE301" s="81"/>
      <c r="AF301" s="81"/>
      <c r="AG301" s="81"/>
      <c r="AH301" s="81"/>
      <c r="AI301" s="81"/>
      <c r="AJ301" s="81"/>
      <c r="AK301" s="81"/>
      <c r="AL301" s="81"/>
      <c r="AM301" s="81"/>
      <c r="AN301" s="81"/>
      <c r="AO301" s="81"/>
      <c r="AP301" s="81"/>
      <c r="AQ301" s="109">
        <v>1.0</v>
      </c>
      <c r="AR301" s="81"/>
      <c r="AS301" s="81"/>
      <c r="AT301" s="109">
        <v>1.0</v>
      </c>
      <c r="AU301" s="109">
        <v>1.0</v>
      </c>
      <c r="AV301" s="81"/>
      <c r="AW301" s="81"/>
      <c r="AX301" s="81"/>
      <c r="AY301" s="81"/>
      <c r="AZ301" s="81"/>
      <c r="BA301" s="81"/>
      <c r="BB301" s="81"/>
      <c r="BC301" s="81"/>
      <c r="BD301" s="81"/>
      <c r="BE301" s="81"/>
      <c r="BF301" s="81"/>
      <c r="BG301" s="81"/>
      <c r="BH301" s="81"/>
      <c r="BI301" s="81"/>
      <c r="BJ301" s="109">
        <v>1.0</v>
      </c>
      <c r="BK301" s="81"/>
      <c r="BL301" s="81"/>
      <c r="BM301" s="81"/>
      <c r="BN301" s="81"/>
      <c r="BO301" s="81"/>
      <c r="BP301" s="81"/>
      <c r="BQ301" s="81"/>
      <c r="BR301" s="109">
        <v>1.0</v>
      </c>
      <c r="BS301" s="81"/>
      <c r="BT301" s="81"/>
      <c r="BU301" s="109">
        <v>1.0</v>
      </c>
      <c r="BV301" s="81"/>
      <c r="BW301" s="81"/>
      <c r="BX301" s="81"/>
      <c r="BY301" s="81"/>
      <c r="BZ301" s="81"/>
      <c r="CA301" s="109">
        <v>1.0</v>
      </c>
      <c r="CB301" s="81"/>
      <c r="CC301" s="81"/>
      <c r="CD301" s="81"/>
      <c r="CE301" s="81"/>
      <c r="CF301" s="81"/>
      <c r="CG301" s="81"/>
      <c r="CH301" s="81"/>
      <c r="CI301" s="81"/>
      <c r="CJ301" s="81"/>
      <c r="CK301" s="81"/>
      <c r="CL301" s="81"/>
      <c r="CM301" s="81"/>
      <c r="CN301" s="81"/>
      <c r="CO301" s="81"/>
      <c r="CP301" s="81"/>
      <c r="CQ301" s="81"/>
      <c r="CR301" s="81"/>
      <c r="CS301" s="81"/>
      <c r="CT301" s="81"/>
      <c r="CU301" s="81"/>
      <c r="CV301" s="81"/>
      <c r="CW301" s="81"/>
      <c r="CX301" s="81"/>
      <c r="CY301" s="81"/>
      <c r="CZ301" s="81"/>
      <c r="DA301" s="81"/>
      <c r="DB301" s="81"/>
      <c r="DC301" s="81"/>
      <c r="DD301" s="81"/>
      <c r="DE301" s="81"/>
      <c r="DF301" s="81"/>
      <c r="DG301" s="81"/>
      <c r="DH301" s="81"/>
      <c r="DI301" s="81"/>
      <c r="DJ301" s="81"/>
      <c r="DK301" s="81"/>
      <c r="DL301" s="81"/>
      <c r="DM301" s="81"/>
      <c r="DN301" s="81"/>
      <c r="DO301" s="81"/>
      <c r="DP301" s="81"/>
      <c r="DQ301" s="81"/>
      <c r="DR301" s="81"/>
      <c r="DS301" s="81"/>
      <c r="DT301" s="81"/>
      <c r="DU301" s="81"/>
      <c r="DV301" s="81"/>
      <c r="DW301" s="81"/>
      <c r="DX301" s="81"/>
      <c r="DY301" s="81"/>
      <c r="DZ301" s="81"/>
      <c r="EA301" s="81"/>
      <c r="EB301" s="81"/>
      <c r="EC301" s="81"/>
      <c r="ED301" s="81"/>
      <c r="EE301" s="81"/>
      <c r="EF301" s="81"/>
      <c r="EG301" s="81"/>
      <c r="EH301" s="81"/>
      <c r="EI301" s="81"/>
      <c r="EJ301" s="81"/>
      <c r="EK301" s="81"/>
      <c r="EL301" s="81"/>
      <c r="EM301" s="81"/>
      <c r="EN301" s="81"/>
      <c r="EO301" s="81"/>
      <c r="EP301" s="81"/>
      <c r="EQ301" s="81"/>
      <c r="ER301" s="81"/>
      <c r="ES301" s="81"/>
      <c r="ET301" s="81"/>
      <c r="EU301" s="76"/>
      <c r="EV301" s="76"/>
      <c r="EW301" s="76"/>
      <c r="EX301" s="76"/>
      <c r="EY301" s="76"/>
      <c r="EZ301" s="76"/>
      <c r="FA301" s="105" t="s">
        <v>1418</v>
      </c>
      <c r="FB301" s="105"/>
      <c r="FC301" s="105"/>
      <c r="FD301" s="105"/>
    </row>
    <row r="302">
      <c r="A302" s="104" t="s">
        <v>1419</v>
      </c>
      <c r="B302" s="105" t="s">
        <v>1420</v>
      </c>
      <c r="C302" s="106" t="s">
        <v>109</v>
      </c>
      <c r="D302" s="105" t="s">
        <v>18</v>
      </c>
      <c r="E302" s="105" t="s">
        <v>12</v>
      </c>
      <c r="F302" s="105" t="s">
        <v>283</v>
      </c>
      <c r="G302" s="105" t="s">
        <v>543</v>
      </c>
      <c r="H302" s="105" t="s">
        <v>271</v>
      </c>
      <c r="I302" s="105" t="s">
        <v>13</v>
      </c>
      <c r="J302" s="105" t="s">
        <v>14</v>
      </c>
      <c r="K302" s="105" t="s">
        <v>1051</v>
      </c>
      <c r="L302" s="105" t="s">
        <v>273</v>
      </c>
      <c r="M302" s="105" t="s">
        <v>50</v>
      </c>
      <c r="N302" s="107">
        <v>41964.0</v>
      </c>
      <c r="O302" s="107">
        <v>41964.0</v>
      </c>
      <c r="P302" s="81"/>
      <c r="Q302" s="108"/>
      <c r="R302" s="108"/>
      <c r="S302" s="81"/>
      <c r="T302" s="92">
        <f t="shared" si="391"/>
        <v>1559</v>
      </c>
      <c r="U302" s="83">
        <f t="shared" ref="U302:W302" si="617">IF(ISBLANK($A302),"",sum(AE302,AK302,AQ302,AW302,BC302,BI302,BO302,BU302,CA302,CG302,CM302,CS302,CY302,DE302,DK302,DQ302,DW302,EC302,EI302,EO302,EU302))</f>
        <v>9</v>
      </c>
      <c r="V302" s="83">
        <f t="shared" si="617"/>
        <v>0</v>
      </c>
      <c r="W302" s="83">
        <f t="shared" si="617"/>
        <v>0</v>
      </c>
      <c r="X302" s="84">
        <f t="shared" si="393"/>
        <v>9</v>
      </c>
      <c r="Y302" s="83">
        <f t="shared" ref="Y302:AA302" si="618">IF(ISBLANK($A302),"",sum(AH302,AN302,AT302,AZ302,BF302,BL302,BR302,BX302,CD302,CJ302,CP302,CV302,DB302,DH302,DN302,DT302,DZ302,EF302,EL302,ER302,EX302))</f>
        <v>6</v>
      </c>
      <c r="Z302" s="83">
        <f t="shared" si="618"/>
        <v>1</v>
      </c>
      <c r="AA302" s="83">
        <f t="shared" si="618"/>
        <v>0</v>
      </c>
      <c r="AB302" s="84">
        <f t="shared" si="395"/>
        <v>7</v>
      </c>
      <c r="AC302" s="85">
        <f t="shared" si="8"/>
        <v>0.6666666667</v>
      </c>
      <c r="AD302" s="73" t="str">
        <f t="shared" si="426"/>
        <v>20+</v>
      </c>
      <c r="AE302" s="81"/>
      <c r="AF302" s="81"/>
      <c r="AG302" s="81"/>
      <c r="AH302" s="81"/>
      <c r="AI302" s="81"/>
      <c r="AJ302" s="81"/>
      <c r="AK302" s="81"/>
      <c r="AL302" s="81"/>
      <c r="AM302" s="81"/>
      <c r="AN302" s="81"/>
      <c r="AO302" s="81"/>
      <c r="AP302" s="81"/>
      <c r="AQ302" s="81"/>
      <c r="AR302" s="81"/>
      <c r="AS302" s="81"/>
      <c r="AT302" s="81"/>
      <c r="AU302" s="81"/>
      <c r="AV302" s="81"/>
      <c r="AW302" s="81"/>
      <c r="AX302" s="81"/>
      <c r="AY302" s="81"/>
      <c r="AZ302" s="81"/>
      <c r="BA302" s="81"/>
      <c r="BB302" s="81"/>
      <c r="BC302" s="109">
        <v>1.0</v>
      </c>
      <c r="BD302" s="81"/>
      <c r="BE302" s="81"/>
      <c r="BF302" s="81"/>
      <c r="BG302" s="81"/>
      <c r="BH302" s="81"/>
      <c r="BI302" s="109">
        <v>3.0</v>
      </c>
      <c r="BJ302" s="81"/>
      <c r="BK302" s="81"/>
      <c r="BL302" s="109">
        <v>4.0</v>
      </c>
      <c r="BM302" s="81"/>
      <c r="BN302" s="81"/>
      <c r="BO302" s="81"/>
      <c r="BP302" s="81"/>
      <c r="BQ302" s="81"/>
      <c r="BR302" s="81"/>
      <c r="BS302" s="81"/>
      <c r="BT302" s="81"/>
      <c r="BU302" s="109">
        <v>1.0</v>
      </c>
      <c r="BV302" s="81"/>
      <c r="BW302" s="81"/>
      <c r="BX302" s="81"/>
      <c r="BY302" s="81"/>
      <c r="BZ302" s="81"/>
      <c r="CA302" s="81"/>
      <c r="CB302" s="81"/>
      <c r="CC302" s="81"/>
      <c r="CD302" s="81"/>
      <c r="CE302" s="81"/>
      <c r="CF302" s="81"/>
      <c r="CG302" s="109">
        <v>1.0</v>
      </c>
      <c r="CH302" s="81"/>
      <c r="CI302" s="81"/>
      <c r="CJ302" s="109">
        <v>1.0</v>
      </c>
      <c r="CK302" s="81"/>
      <c r="CL302" s="81"/>
      <c r="CM302" s="81"/>
      <c r="CN302" s="81"/>
      <c r="CO302" s="81"/>
      <c r="CP302" s="81"/>
      <c r="CQ302" s="81"/>
      <c r="CR302" s="81"/>
      <c r="CS302" s="109">
        <v>1.0</v>
      </c>
      <c r="CT302" s="81"/>
      <c r="CU302" s="81"/>
      <c r="CV302" s="109">
        <v>1.0</v>
      </c>
      <c r="CW302" s="81"/>
      <c r="CX302" s="81"/>
      <c r="CY302" s="109">
        <v>1.0</v>
      </c>
      <c r="CZ302" s="81"/>
      <c r="DA302" s="81"/>
      <c r="DB302" s="81"/>
      <c r="DC302" s="109">
        <v>1.0</v>
      </c>
      <c r="DD302" s="81"/>
      <c r="DE302" s="81"/>
      <c r="DF302" s="81"/>
      <c r="DG302" s="81"/>
      <c r="DH302" s="81"/>
      <c r="DI302" s="81"/>
      <c r="DJ302" s="81"/>
      <c r="DK302" s="81"/>
      <c r="DL302" s="81"/>
      <c r="DM302" s="81"/>
      <c r="DN302" s="81"/>
      <c r="DO302" s="81"/>
      <c r="DP302" s="81"/>
      <c r="DQ302" s="109">
        <v>1.0</v>
      </c>
      <c r="DR302" s="81"/>
      <c r="DS302" s="81"/>
      <c r="DT302" s="81"/>
      <c r="DU302" s="81"/>
      <c r="DV302" s="81"/>
      <c r="DW302" s="81"/>
      <c r="DX302" s="81"/>
      <c r="DY302" s="81"/>
      <c r="DZ302" s="81"/>
      <c r="EA302" s="81"/>
      <c r="EB302" s="81"/>
      <c r="EC302" s="81"/>
      <c r="ED302" s="81"/>
      <c r="EE302" s="81"/>
      <c r="EF302" s="81"/>
      <c r="EG302" s="81"/>
      <c r="EH302" s="81"/>
      <c r="EI302" s="81"/>
      <c r="EJ302" s="81"/>
      <c r="EK302" s="81"/>
      <c r="EL302" s="81"/>
      <c r="EM302" s="81"/>
      <c r="EN302" s="81"/>
      <c r="EO302" s="81"/>
      <c r="EP302" s="81"/>
      <c r="EQ302" s="81"/>
      <c r="ER302" s="81"/>
      <c r="ES302" s="81"/>
      <c r="ET302" s="81"/>
      <c r="EU302" s="76"/>
      <c r="EV302" s="76"/>
      <c r="EW302" s="76"/>
      <c r="EX302" s="76"/>
      <c r="EY302" s="76"/>
      <c r="EZ302" s="76"/>
      <c r="FA302" s="105" t="s">
        <v>1421</v>
      </c>
      <c r="FB302" s="105"/>
      <c r="FC302" s="105"/>
      <c r="FD302" s="105"/>
    </row>
    <row r="303">
      <c r="A303" s="104" t="s">
        <v>1422</v>
      </c>
      <c r="B303" s="105" t="s">
        <v>1389</v>
      </c>
      <c r="C303" s="106" t="s">
        <v>1390</v>
      </c>
      <c r="D303" s="105" t="s">
        <v>18</v>
      </c>
      <c r="E303" s="105" t="s">
        <v>19</v>
      </c>
      <c r="F303" s="105" t="s">
        <v>283</v>
      </c>
      <c r="G303" s="105" t="s">
        <v>1391</v>
      </c>
      <c r="H303" s="105" t="s">
        <v>1392</v>
      </c>
      <c r="I303" s="105" t="s">
        <v>13</v>
      </c>
      <c r="J303" s="105" t="s">
        <v>14</v>
      </c>
      <c r="K303" s="105" t="s">
        <v>1051</v>
      </c>
      <c r="L303" s="105" t="s">
        <v>1109</v>
      </c>
      <c r="M303" s="105" t="s">
        <v>50</v>
      </c>
      <c r="N303" s="107">
        <v>41963.0</v>
      </c>
      <c r="O303" s="107">
        <v>41963.0</v>
      </c>
      <c r="P303" s="81"/>
      <c r="Q303" s="108"/>
      <c r="R303" s="108"/>
      <c r="S303" s="81"/>
      <c r="T303" s="92">
        <f t="shared" si="391"/>
        <v>1560</v>
      </c>
      <c r="U303" s="83">
        <f t="shared" ref="U303:W303" si="619">IF(ISBLANK($A303),"",sum(AE303,AK303,AQ303,AW303,BC303,BI303,BO303,BU303,CA303,CG303,CM303,CS303,CY303,DE303,DK303,DQ303,DW303,EC303,EI303,EO303,EU303))</f>
        <v>6</v>
      </c>
      <c r="V303" s="83">
        <f t="shared" si="619"/>
        <v>3</v>
      </c>
      <c r="W303" s="83">
        <f t="shared" si="619"/>
        <v>0</v>
      </c>
      <c r="X303" s="84">
        <f t="shared" si="393"/>
        <v>9</v>
      </c>
      <c r="Y303" s="83">
        <f t="shared" ref="Y303:AA303" si="620">IF(ISBLANK($A303),"",sum(AH303,AN303,AT303,AZ303,BF303,BL303,BR303,BX303,CD303,CJ303,CP303,CV303,DB303,DH303,DN303,DT303,DZ303,EF303,EL303,ER303,EX303))</f>
        <v>3</v>
      </c>
      <c r="Z303" s="83">
        <f t="shared" si="620"/>
        <v>1</v>
      </c>
      <c r="AA303" s="83">
        <f t="shared" si="620"/>
        <v>0</v>
      </c>
      <c r="AB303" s="84">
        <f t="shared" si="395"/>
        <v>4</v>
      </c>
      <c r="AC303" s="85">
        <f t="shared" si="8"/>
        <v>0.3333333333</v>
      </c>
      <c r="AD303" s="73" t="str">
        <f t="shared" si="426"/>
        <v>20+</v>
      </c>
      <c r="AE303" s="81"/>
      <c r="AF303" s="81"/>
      <c r="AG303" s="81"/>
      <c r="AH303" s="81"/>
      <c r="AI303" s="81"/>
      <c r="AJ303" s="81"/>
      <c r="AK303" s="109">
        <v>2.0</v>
      </c>
      <c r="AL303" s="81"/>
      <c r="AM303" s="81"/>
      <c r="AN303" s="81"/>
      <c r="AO303" s="81"/>
      <c r="AP303" s="81"/>
      <c r="AQ303" s="81"/>
      <c r="AR303" s="109">
        <v>2.0</v>
      </c>
      <c r="AS303" s="81"/>
      <c r="AT303" s="81"/>
      <c r="AU303" s="81"/>
      <c r="AV303" s="81"/>
      <c r="AW303" s="81"/>
      <c r="AX303" s="81"/>
      <c r="AY303" s="81"/>
      <c r="AZ303" s="81"/>
      <c r="BA303" s="81"/>
      <c r="BB303" s="81"/>
      <c r="BC303" s="81"/>
      <c r="BD303" s="81"/>
      <c r="BE303" s="81"/>
      <c r="BF303" s="81"/>
      <c r="BG303" s="81"/>
      <c r="BH303" s="81"/>
      <c r="BI303" s="81"/>
      <c r="BJ303" s="81"/>
      <c r="BK303" s="81"/>
      <c r="BL303" s="81"/>
      <c r="BM303" s="81"/>
      <c r="BN303" s="81"/>
      <c r="BO303" s="109">
        <v>3.0</v>
      </c>
      <c r="BP303" s="81"/>
      <c r="BQ303" s="81"/>
      <c r="BR303" s="109">
        <v>2.0</v>
      </c>
      <c r="BS303" s="81"/>
      <c r="BT303" s="81"/>
      <c r="BU303" s="81"/>
      <c r="BV303" s="81"/>
      <c r="BW303" s="81"/>
      <c r="BX303" s="81"/>
      <c r="BY303" s="81"/>
      <c r="BZ303" s="81"/>
      <c r="CA303" s="81"/>
      <c r="CB303" s="81"/>
      <c r="CC303" s="81"/>
      <c r="CD303" s="81"/>
      <c r="CE303" s="81"/>
      <c r="CF303" s="81"/>
      <c r="CG303" s="109">
        <v>1.0</v>
      </c>
      <c r="CH303" s="81"/>
      <c r="CI303" s="81"/>
      <c r="CJ303" s="109">
        <v>1.0</v>
      </c>
      <c r="CK303" s="109">
        <v>1.0</v>
      </c>
      <c r="CL303" s="81"/>
      <c r="CM303" s="81"/>
      <c r="CN303" s="109">
        <v>1.0</v>
      </c>
      <c r="CO303" s="81"/>
      <c r="CP303" s="81"/>
      <c r="CQ303" s="81"/>
      <c r="CR303" s="81"/>
      <c r="CS303" s="81"/>
      <c r="CT303" s="81"/>
      <c r="CU303" s="81"/>
      <c r="CV303" s="81"/>
      <c r="CW303" s="81"/>
      <c r="CX303" s="81"/>
      <c r="CY303" s="81"/>
      <c r="CZ303" s="81"/>
      <c r="DA303" s="81"/>
      <c r="DB303" s="81"/>
      <c r="DC303" s="81"/>
      <c r="DD303" s="81"/>
      <c r="DE303" s="81"/>
      <c r="DF303" s="81"/>
      <c r="DG303" s="81"/>
      <c r="DH303" s="81"/>
      <c r="DI303" s="81"/>
      <c r="DJ303" s="81"/>
      <c r="DK303" s="81"/>
      <c r="DL303" s="81"/>
      <c r="DM303" s="81"/>
      <c r="DN303" s="81"/>
      <c r="DO303" s="81"/>
      <c r="DP303" s="81"/>
      <c r="DQ303" s="81"/>
      <c r="DR303" s="81"/>
      <c r="DS303" s="81"/>
      <c r="DT303" s="81"/>
      <c r="DU303" s="81"/>
      <c r="DV303" s="81"/>
      <c r="DW303" s="81"/>
      <c r="DX303" s="81"/>
      <c r="DY303" s="81"/>
      <c r="DZ303" s="81"/>
      <c r="EA303" s="81"/>
      <c r="EB303" s="81"/>
      <c r="EC303" s="81"/>
      <c r="ED303" s="81"/>
      <c r="EE303" s="81"/>
      <c r="EF303" s="81"/>
      <c r="EG303" s="81"/>
      <c r="EH303" s="81"/>
      <c r="EI303" s="81"/>
      <c r="EJ303" s="81"/>
      <c r="EK303" s="81"/>
      <c r="EL303" s="81"/>
      <c r="EM303" s="81"/>
      <c r="EN303" s="81"/>
      <c r="EO303" s="81"/>
      <c r="EP303" s="81"/>
      <c r="EQ303" s="81"/>
      <c r="ER303" s="81"/>
      <c r="ES303" s="81"/>
      <c r="ET303" s="81"/>
      <c r="EU303" s="76"/>
      <c r="EV303" s="76"/>
      <c r="EW303" s="76"/>
      <c r="EX303" s="76"/>
      <c r="EY303" s="76"/>
      <c r="EZ303" s="76"/>
      <c r="FA303" s="105" t="s">
        <v>1423</v>
      </c>
      <c r="FB303" s="105"/>
      <c r="FC303" s="105"/>
      <c r="FD303" s="105"/>
    </row>
    <row r="304">
      <c r="A304" s="104" t="s">
        <v>1424</v>
      </c>
      <c r="B304" s="105" t="s">
        <v>1425</v>
      </c>
      <c r="C304" s="106" t="s">
        <v>1390</v>
      </c>
      <c r="D304" s="105" t="s">
        <v>18</v>
      </c>
      <c r="E304" s="105" t="s">
        <v>19</v>
      </c>
      <c r="F304" s="105" t="s">
        <v>283</v>
      </c>
      <c r="G304" s="105" t="s">
        <v>1426</v>
      </c>
      <c r="H304" s="105" t="s">
        <v>1392</v>
      </c>
      <c r="I304" s="105" t="s">
        <v>13</v>
      </c>
      <c r="J304" s="105" t="s">
        <v>14</v>
      </c>
      <c r="K304" s="105" t="s">
        <v>1051</v>
      </c>
      <c r="L304" s="105" t="s">
        <v>1109</v>
      </c>
      <c r="M304" s="105" t="s">
        <v>50</v>
      </c>
      <c r="N304" s="107">
        <v>41939.0</v>
      </c>
      <c r="O304" s="107">
        <v>41939.0</v>
      </c>
      <c r="P304" s="81"/>
      <c r="Q304" s="108"/>
      <c r="R304" s="108"/>
      <c r="S304" s="81"/>
      <c r="T304" s="92">
        <f t="shared" si="391"/>
        <v>1584</v>
      </c>
      <c r="U304" s="83">
        <f t="shared" ref="U304:W304" si="621">IF(ISBLANK($A304),"",sum(AE304,AK304,AQ304,AW304,BC304,BI304,BO304,BU304,CA304,CG304,CM304,CS304,CY304,DE304,DK304,DQ304,DW304,EC304,EI304,EO304,EU304))</f>
        <v>4</v>
      </c>
      <c r="V304" s="83">
        <f t="shared" si="621"/>
        <v>3</v>
      </c>
      <c r="W304" s="83">
        <f t="shared" si="621"/>
        <v>0</v>
      </c>
      <c r="X304" s="84">
        <f t="shared" si="393"/>
        <v>7</v>
      </c>
      <c r="Y304" s="83">
        <f t="shared" ref="Y304:AA304" si="622">IF(ISBLANK($A304),"",sum(AH304,AN304,AT304,AZ304,BF304,BL304,BR304,BX304,CD304,CJ304,CP304,CV304,DB304,DH304,DN304,DT304,DZ304,EF304,EL304,ER304,EX304))</f>
        <v>3</v>
      </c>
      <c r="Z304" s="83">
        <f t="shared" si="622"/>
        <v>2</v>
      </c>
      <c r="AA304" s="83">
        <f t="shared" si="622"/>
        <v>0</v>
      </c>
      <c r="AB304" s="84">
        <f t="shared" si="395"/>
        <v>5</v>
      </c>
      <c r="AC304" s="85">
        <f t="shared" si="8"/>
        <v>0.4285714286</v>
      </c>
      <c r="AD304" s="73" t="str">
        <f t="shared" si="426"/>
        <v>20+</v>
      </c>
      <c r="AE304" s="109">
        <v>1.0</v>
      </c>
      <c r="AF304" s="81"/>
      <c r="AG304" s="81"/>
      <c r="AH304" s="81"/>
      <c r="AI304" s="81"/>
      <c r="AJ304" s="81"/>
      <c r="AK304" s="81"/>
      <c r="AL304" s="81"/>
      <c r="AM304" s="81"/>
      <c r="AN304" s="81"/>
      <c r="AO304" s="81"/>
      <c r="AP304" s="81"/>
      <c r="AQ304" s="109">
        <v>2.0</v>
      </c>
      <c r="AR304" s="81"/>
      <c r="AS304" s="81"/>
      <c r="AT304" s="109">
        <v>1.0</v>
      </c>
      <c r="AU304" s="109">
        <v>1.0</v>
      </c>
      <c r="AV304" s="81"/>
      <c r="AW304" s="81"/>
      <c r="AX304" s="81"/>
      <c r="AY304" s="81"/>
      <c r="AZ304" s="81"/>
      <c r="BA304" s="81"/>
      <c r="BB304" s="81"/>
      <c r="BC304" s="81"/>
      <c r="BD304" s="81"/>
      <c r="BE304" s="81"/>
      <c r="BF304" s="109">
        <v>1.0</v>
      </c>
      <c r="BG304" s="109">
        <v>1.0</v>
      </c>
      <c r="BH304" s="81"/>
      <c r="BI304" s="81"/>
      <c r="BJ304" s="81"/>
      <c r="BK304" s="81"/>
      <c r="BL304" s="81"/>
      <c r="BM304" s="81"/>
      <c r="BN304" s="81"/>
      <c r="BO304" s="81"/>
      <c r="BP304" s="81"/>
      <c r="BQ304" s="81"/>
      <c r="BR304" s="81"/>
      <c r="BS304" s="81"/>
      <c r="BT304" s="81"/>
      <c r="BU304" s="81"/>
      <c r="BV304" s="81"/>
      <c r="BW304" s="81"/>
      <c r="BX304" s="81"/>
      <c r="BY304" s="81"/>
      <c r="BZ304" s="81"/>
      <c r="CA304" s="81"/>
      <c r="CB304" s="81"/>
      <c r="CC304" s="81"/>
      <c r="CD304" s="81"/>
      <c r="CE304" s="81"/>
      <c r="CF304" s="81"/>
      <c r="CG304" s="109">
        <v>1.0</v>
      </c>
      <c r="CH304" s="81"/>
      <c r="CI304" s="81"/>
      <c r="CJ304" s="81"/>
      <c r="CK304" s="81"/>
      <c r="CL304" s="81"/>
      <c r="CM304" s="81"/>
      <c r="CN304" s="81"/>
      <c r="CO304" s="81"/>
      <c r="CP304" s="81"/>
      <c r="CQ304" s="81"/>
      <c r="CR304" s="81"/>
      <c r="CS304" s="81"/>
      <c r="CT304" s="109">
        <v>3.0</v>
      </c>
      <c r="CU304" s="81"/>
      <c r="CV304" s="81"/>
      <c r="CW304" s="81"/>
      <c r="CX304" s="81"/>
      <c r="CY304" s="81"/>
      <c r="CZ304" s="81"/>
      <c r="DA304" s="81"/>
      <c r="DB304" s="81"/>
      <c r="DC304" s="81"/>
      <c r="DD304" s="81"/>
      <c r="DE304" s="81"/>
      <c r="DF304" s="81"/>
      <c r="DG304" s="81"/>
      <c r="DH304" s="109">
        <v>1.0</v>
      </c>
      <c r="DI304" s="81"/>
      <c r="DJ304" s="81"/>
      <c r="DK304" s="81"/>
      <c r="DL304" s="81"/>
      <c r="DM304" s="81"/>
      <c r="DN304" s="81"/>
      <c r="DO304" s="81"/>
      <c r="DP304" s="81"/>
      <c r="DQ304" s="81"/>
      <c r="DR304" s="81"/>
      <c r="DS304" s="81"/>
      <c r="DT304" s="81"/>
      <c r="DU304" s="81"/>
      <c r="DV304" s="81"/>
      <c r="DW304" s="81"/>
      <c r="DX304" s="81"/>
      <c r="DY304" s="81"/>
      <c r="DZ304" s="81"/>
      <c r="EA304" s="81"/>
      <c r="EB304" s="81"/>
      <c r="EC304" s="81"/>
      <c r="ED304" s="81"/>
      <c r="EE304" s="81"/>
      <c r="EF304" s="81"/>
      <c r="EG304" s="81"/>
      <c r="EH304" s="81"/>
      <c r="EI304" s="81"/>
      <c r="EJ304" s="81"/>
      <c r="EK304" s="81"/>
      <c r="EL304" s="81"/>
      <c r="EM304" s="81"/>
      <c r="EN304" s="81"/>
      <c r="EO304" s="81"/>
      <c r="EP304" s="81"/>
      <c r="EQ304" s="81"/>
      <c r="ER304" s="81"/>
      <c r="ES304" s="81"/>
      <c r="ET304" s="81"/>
      <c r="EU304" s="76"/>
      <c r="EV304" s="76"/>
      <c r="EW304" s="76"/>
      <c r="EX304" s="76"/>
      <c r="EY304" s="76"/>
      <c r="EZ304" s="76"/>
      <c r="FA304" s="105" t="s">
        <v>1427</v>
      </c>
      <c r="FB304" s="105"/>
      <c r="FC304" s="105"/>
      <c r="FD304" s="105"/>
    </row>
    <row r="305">
      <c r="A305" s="94" t="s">
        <v>1428</v>
      </c>
      <c r="B305" s="95" t="s">
        <v>1383</v>
      </c>
      <c r="C305" s="96" t="s">
        <v>8</v>
      </c>
      <c r="D305" s="95" t="s">
        <v>18</v>
      </c>
      <c r="E305" s="95" t="s">
        <v>19</v>
      </c>
      <c r="F305" s="95" t="s">
        <v>283</v>
      </c>
      <c r="G305" s="95" t="s">
        <v>1287</v>
      </c>
      <c r="H305" s="95" t="s">
        <v>1061</v>
      </c>
      <c r="I305" s="95" t="s">
        <v>23</v>
      </c>
      <c r="J305" s="95" t="s">
        <v>14</v>
      </c>
      <c r="K305" s="95" t="s">
        <v>1051</v>
      </c>
      <c r="L305" s="95" t="s">
        <v>1062</v>
      </c>
      <c r="M305" s="95" t="s">
        <v>110</v>
      </c>
      <c r="N305" s="98">
        <v>41935.0</v>
      </c>
      <c r="O305" s="97"/>
      <c r="P305" s="97"/>
      <c r="Q305" s="99"/>
      <c r="R305" s="99"/>
      <c r="S305" s="152">
        <v>1.0</v>
      </c>
      <c r="T305" s="92">
        <f t="shared" si="391"/>
        <v>1588</v>
      </c>
      <c r="U305" s="100">
        <f t="shared" ref="U305:W305" si="623">IF(ISBLANK($A305),"",sum(AE305,AK305,AQ305,AW305,BC305,BI305,BO305,BU305,CA305,CG305,CM305,CS305,CY305,DE305,DK305,DQ305,DW305,EC305,EI305,EO305,EU305))</f>
        <v>7</v>
      </c>
      <c r="V305" s="100">
        <f t="shared" si="623"/>
        <v>2</v>
      </c>
      <c r="W305" s="100">
        <f t="shared" si="623"/>
        <v>0</v>
      </c>
      <c r="X305" s="101">
        <f t="shared" si="393"/>
        <v>9</v>
      </c>
      <c r="Y305" s="100">
        <f t="shared" ref="Y305:AA305" si="624">IF(ISBLANK($A305),"",sum(AH305,AN305,AT305,AZ305,BF305,BL305,BR305,BX305,CD305,CJ305,CP305,CV305,DB305,DH305,DN305,DT305,DZ305,EF305,EL305,ER305,EX305))</f>
        <v>5</v>
      </c>
      <c r="Z305" s="100">
        <f t="shared" si="624"/>
        <v>7</v>
      </c>
      <c r="AA305" s="100">
        <f t="shared" si="624"/>
        <v>0</v>
      </c>
      <c r="AB305" s="101">
        <f t="shared" si="395"/>
        <v>12</v>
      </c>
      <c r="AC305" s="102">
        <f t="shared" si="8"/>
        <v>0.5555555556</v>
      </c>
      <c r="AD305" s="73" t="str">
        <f t="shared" si="426"/>
        <v>20+</v>
      </c>
      <c r="AE305" s="103">
        <v>1.0</v>
      </c>
      <c r="AF305" s="97"/>
      <c r="AG305" s="97"/>
      <c r="AH305" s="103">
        <v>1.0</v>
      </c>
      <c r="AI305" s="103">
        <v>1.0</v>
      </c>
      <c r="AJ305" s="97"/>
      <c r="AK305" s="97"/>
      <c r="AL305" s="103">
        <v>1.0</v>
      </c>
      <c r="AM305" s="97"/>
      <c r="AN305" s="103">
        <v>1.0</v>
      </c>
      <c r="AO305" s="103">
        <v>1.0</v>
      </c>
      <c r="AP305" s="97"/>
      <c r="AQ305" s="97"/>
      <c r="AR305" s="97"/>
      <c r="AS305" s="97"/>
      <c r="AT305" s="97"/>
      <c r="AU305" s="97"/>
      <c r="AV305" s="97"/>
      <c r="AW305" s="103">
        <v>3.0</v>
      </c>
      <c r="AX305" s="103">
        <v>1.0</v>
      </c>
      <c r="AY305" s="97"/>
      <c r="AZ305" s="103">
        <v>1.0</v>
      </c>
      <c r="BA305" s="103">
        <v>1.0</v>
      </c>
      <c r="BB305" s="97"/>
      <c r="BC305" s="103">
        <v>2.0</v>
      </c>
      <c r="BD305" s="97"/>
      <c r="BE305" s="97"/>
      <c r="BF305" s="103">
        <v>1.0</v>
      </c>
      <c r="BG305" s="103">
        <v>3.0</v>
      </c>
      <c r="BH305" s="97"/>
      <c r="BI305" s="103">
        <v>1.0</v>
      </c>
      <c r="BJ305" s="97"/>
      <c r="BK305" s="97"/>
      <c r="BL305" s="103">
        <v>1.0</v>
      </c>
      <c r="BM305" s="103">
        <v>1.0</v>
      </c>
      <c r="BN305" s="97"/>
      <c r="BO305" s="97"/>
      <c r="BP305" s="97"/>
      <c r="BQ305" s="97"/>
      <c r="BR305" s="97"/>
      <c r="BS305" s="97"/>
      <c r="BT305" s="97"/>
      <c r="BU305" s="97"/>
      <c r="BV305" s="97"/>
      <c r="BW305" s="97"/>
      <c r="BX305" s="97"/>
      <c r="BY305" s="97"/>
      <c r="BZ305" s="97"/>
      <c r="CA305" s="97"/>
      <c r="CB305" s="97"/>
      <c r="CC305" s="97"/>
      <c r="CD305" s="97"/>
      <c r="CE305" s="97"/>
      <c r="CF305" s="97"/>
      <c r="CG305" s="97"/>
      <c r="CH305" s="97"/>
      <c r="CI305" s="97"/>
      <c r="CJ305" s="97"/>
      <c r="CK305" s="97"/>
      <c r="CL305" s="97"/>
      <c r="CM305" s="97"/>
      <c r="CN305" s="97"/>
      <c r="CO305" s="97"/>
      <c r="CP305" s="97"/>
      <c r="CQ305" s="97"/>
      <c r="CR305" s="97"/>
      <c r="CS305" s="97"/>
      <c r="CT305" s="97"/>
      <c r="CU305" s="97"/>
      <c r="CV305" s="97"/>
      <c r="CW305" s="97"/>
      <c r="CX305" s="97"/>
      <c r="CY305" s="97"/>
      <c r="CZ305" s="97"/>
      <c r="DA305" s="97"/>
      <c r="DB305" s="97"/>
      <c r="DC305" s="97"/>
      <c r="DD305" s="97"/>
      <c r="DE305" s="97"/>
      <c r="DF305" s="97"/>
      <c r="DG305" s="97"/>
      <c r="DH305" s="97"/>
      <c r="DI305" s="97"/>
      <c r="DJ305" s="97"/>
      <c r="DK305" s="97"/>
      <c r="DL305" s="97"/>
      <c r="DM305" s="97"/>
      <c r="DN305" s="97"/>
      <c r="DO305" s="97"/>
      <c r="DP305" s="97"/>
      <c r="DQ305" s="97"/>
      <c r="DR305" s="97"/>
      <c r="DS305" s="97"/>
      <c r="DT305" s="97"/>
      <c r="DU305" s="97"/>
      <c r="DV305" s="97"/>
      <c r="DW305" s="97"/>
      <c r="DX305" s="97"/>
      <c r="DY305" s="97"/>
      <c r="DZ305" s="97"/>
      <c r="EA305" s="97"/>
      <c r="EB305" s="97"/>
      <c r="EC305" s="97"/>
      <c r="ED305" s="97"/>
      <c r="EE305" s="97"/>
      <c r="EF305" s="97"/>
      <c r="EG305" s="97"/>
      <c r="EH305" s="97"/>
      <c r="EI305" s="97"/>
      <c r="EJ305" s="97"/>
      <c r="EK305" s="97"/>
      <c r="EL305" s="97"/>
      <c r="EM305" s="97"/>
      <c r="EN305" s="97"/>
      <c r="EO305" s="97"/>
      <c r="EP305" s="97"/>
      <c r="EQ305" s="97"/>
      <c r="ER305" s="97"/>
      <c r="ES305" s="97"/>
      <c r="ET305" s="97"/>
      <c r="EU305" s="76"/>
      <c r="EV305" s="76"/>
      <c r="EW305" s="76"/>
      <c r="EX305" s="76"/>
      <c r="EY305" s="76"/>
      <c r="EZ305" s="76"/>
      <c r="FA305" s="95" t="s">
        <v>1429</v>
      </c>
      <c r="FB305" s="95"/>
      <c r="FC305" s="95"/>
      <c r="FD305" s="95"/>
    </row>
    <row r="306">
      <c r="A306" s="104" t="s">
        <v>1430</v>
      </c>
      <c r="B306" s="105" t="s">
        <v>1431</v>
      </c>
      <c r="C306" s="106" t="s">
        <v>8</v>
      </c>
      <c r="D306" s="105" t="s">
        <v>18</v>
      </c>
      <c r="E306" s="105" t="s">
        <v>19</v>
      </c>
      <c r="F306" s="105" t="s">
        <v>283</v>
      </c>
      <c r="G306" s="105" t="s">
        <v>1287</v>
      </c>
      <c r="H306" s="105" t="s">
        <v>1061</v>
      </c>
      <c r="I306" s="105" t="s">
        <v>23</v>
      </c>
      <c r="J306" s="105" t="s">
        <v>14</v>
      </c>
      <c r="K306" s="105" t="s">
        <v>1051</v>
      </c>
      <c r="L306" s="105" t="s">
        <v>1062</v>
      </c>
      <c r="M306" s="105" t="s">
        <v>110</v>
      </c>
      <c r="N306" s="107">
        <v>41935.0</v>
      </c>
      <c r="O306" s="81"/>
      <c r="P306" s="81"/>
      <c r="Q306" s="108"/>
      <c r="R306" s="108"/>
      <c r="S306" s="81"/>
      <c r="T306" s="92">
        <f t="shared" si="391"/>
        <v>1588</v>
      </c>
      <c r="U306" s="83">
        <f t="shared" ref="U306:W306" si="625">IF(ISBLANK($A306),"",sum(AE306,AK306,AQ306,AW306,BC306,BI306,BO306,BU306,CA306,CG306,CM306,CS306,CY306,DE306,DK306,DQ306,DW306,EC306,EI306,EO306,EU306))</f>
        <v>11</v>
      </c>
      <c r="V306" s="83">
        <f t="shared" si="625"/>
        <v>4</v>
      </c>
      <c r="W306" s="83">
        <f t="shared" si="625"/>
        <v>0</v>
      </c>
      <c r="X306" s="84">
        <f t="shared" si="393"/>
        <v>15</v>
      </c>
      <c r="Y306" s="83">
        <f t="shared" ref="Y306:AA306" si="626">IF(ISBLANK($A306),"",sum(AH306,AN306,AT306,AZ306,BF306,BL306,BR306,BX306,CD306,CJ306,CP306,CV306,DB306,DH306,DN306,DT306,DZ306,EF306,EL306,ER306,EX306))</f>
        <v>9</v>
      </c>
      <c r="Z306" s="83">
        <f t="shared" si="626"/>
        <v>3</v>
      </c>
      <c r="AA306" s="83">
        <f t="shared" si="626"/>
        <v>0</v>
      </c>
      <c r="AB306" s="84">
        <f t="shared" si="395"/>
        <v>12</v>
      </c>
      <c r="AC306" s="85">
        <f t="shared" si="8"/>
        <v>0.6</v>
      </c>
      <c r="AD306" s="73" t="str">
        <f t="shared" si="426"/>
        <v>20+</v>
      </c>
      <c r="AE306" s="109">
        <v>1.0</v>
      </c>
      <c r="AF306" s="81"/>
      <c r="AG306" s="81"/>
      <c r="AH306" s="109">
        <v>1.0</v>
      </c>
      <c r="AI306" s="109">
        <v>1.0</v>
      </c>
      <c r="AJ306" s="81"/>
      <c r="AK306" s="81"/>
      <c r="AL306" s="109">
        <v>2.0</v>
      </c>
      <c r="AM306" s="81"/>
      <c r="AN306" s="81"/>
      <c r="AO306" s="81"/>
      <c r="AP306" s="81"/>
      <c r="AQ306" s="81"/>
      <c r="AR306" s="81"/>
      <c r="AS306" s="81"/>
      <c r="AT306" s="81"/>
      <c r="AU306" s="81"/>
      <c r="AV306" s="81"/>
      <c r="AW306" s="109">
        <v>1.0</v>
      </c>
      <c r="AX306" s="81"/>
      <c r="AY306" s="81"/>
      <c r="AZ306" s="81"/>
      <c r="BA306" s="81"/>
      <c r="BB306" s="81"/>
      <c r="BC306" s="81"/>
      <c r="BD306" s="81"/>
      <c r="BE306" s="81"/>
      <c r="BF306" s="81"/>
      <c r="BG306" s="81"/>
      <c r="BH306" s="81"/>
      <c r="BI306" s="109">
        <v>1.0</v>
      </c>
      <c r="BJ306" s="81"/>
      <c r="BK306" s="81"/>
      <c r="BL306" s="81"/>
      <c r="BM306" s="81"/>
      <c r="BN306" s="81"/>
      <c r="BO306" s="81"/>
      <c r="BP306" s="81"/>
      <c r="BQ306" s="81"/>
      <c r="BR306" s="109">
        <v>1.0</v>
      </c>
      <c r="BS306" s="81"/>
      <c r="BT306" s="81"/>
      <c r="BU306" s="109">
        <v>1.0</v>
      </c>
      <c r="BV306" s="81"/>
      <c r="BW306" s="81"/>
      <c r="BX306" s="81"/>
      <c r="BY306" s="81"/>
      <c r="BZ306" s="81"/>
      <c r="CA306" s="81"/>
      <c r="CB306" s="81"/>
      <c r="CC306" s="81"/>
      <c r="CD306" s="81"/>
      <c r="CE306" s="81"/>
      <c r="CF306" s="81"/>
      <c r="CG306" s="109">
        <v>1.0</v>
      </c>
      <c r="CH306" s="81"/>
      <c r="CI306" s="81"/>
      <c r="CJ306" s="81"/>
      <c r="CK306" s="81"/>
      <c r="CL306" s="81"/>
      <c r="CM306" s="109">
        <v>3.0</v>
      </c>
      <c r="CN306" s="81"/>
      <c r="CO306" s="81"/>
      <c r="CP306" s="109">
        <v>3.0</v>
      </c>
      <c r="CQ306" s="81"/>
      <c r="CR306" s="81"/>
      <c r="CS306" s="109">
        <v>1.0</v>
      </c>
      <c r="CT306" s="109">
        <v>1.0</v>
      </c>
      <c r="CU306" s="81"/>
      <c r="CV306" s="81"/>
      <c r="CW306" s="81"/>
      <c r="CX306" s="81"/>
      <c r="CY306" s="81"/>
      <c r="CZ306" s="81"/>
      <c r="DA306" s="81"/>
      <c r="DB306" s="81"/>
      <c r="DC306" s="81"/>
      <c r="DD306" s="81"/>
      <c r="DE306" s="81"/>
      <c r="DF306" s="81"/>
      <c r="DG306" s="81"/>
      <c r="DH306" s="109">
        <v>2.0</v>
      </c>
      <c r="DI306" s="109">
        <v>1.0</v>
      </c>
      <c r="DJ306" s="81"/>
      <c r="DK306" s="109">
        <v>2.0</v>
      </c>
      <c r="DL306" s="109">
        <v>1.0</v>
      </c>
      <c r="DM306" s="81"/>
      <c r="DN306" s="109">
        <v>2.0</v>
      </c>
      <c r="DO306" s="109">
        <v>1.0</v>
      </c>
      <c r="DP306" s="81"/>
      <c r="DQ306" s="81"/>
      <c r="DR306" s="81"/>
      <c r="DS306" s="81"/>
      <c r="DT306" s="81"/>
      <c r="DU306" s="81"/>
      <c r="DV306" s="81"/>
      <c r="DW306" s="81"/>
      <c r="DX306" s="81"/>
      <c r="DY306" s="81"/>
      <c r="DZ306" s="81"/>
      <c r="EA306" s="81"/>
      <c r="EB306" s="81"/>
      <c r="EC306" s="81"/>
      <c r="ED306" s="81"/>
      <c r="EE306" s="81"/>
      <c r="EF306" s="81"/>
      <c r="EG306" s="81"/>
      <c r="EH306" s="81"/>
      <c r="EI306" s="81"/>
      <c r="EJ306" s="81"/>
      <c r="EK306" s="81"/>
      <c r="EL306" s="81"/>
      <c r="EM306" s="81"/>
      <c r="EN306" s="81"/>
      <c r="EO306" s="81"/>
      <c r="EP306" s="81"/>
      <c r="EQ306" s="81"/>
      <c r="ER306" s="81"/>
      <c r="ES306" s="81"/>
      <c r="ET306" s="81"/>
      <c r="EU306" s="76"/>
      <c r="EV306" s="76"/>
      <c r="EW306" s="76"/>
      <c r="EX306" s="76"/>
      <c r="EY306" s="76"/>
      <c r="EZ306" s="76"/>
      <c r="FA306" s="105" t="s">
        <v>1432</v>
      </c>
      <c r="FB306" s="105"/>
      <c r="FC306" s="105"/>
      <c r="FD306" s="105"/>
    </row>
    <row r="307">
      <c r="A307" s="153" t="s">
        <v>1433</v>
      </c>
      <c r="B307" s="154" t="s">
        <v>1434</v>
      </c>
      <c r="C307" s="155" t="s">
        <v>8</v>
      </c>
      <c r="D307" s="154" t="s">
        <v>18</v>
      </c>
      <c r="E307" s="154" t="s">
        <v>12</v>
      </c>
      <c r="F307" s="154" t="s">
        <v>283</v>
      </c>
      <c r="G307" s="154" t="s">
        <v>1435</v>
      </c>
      <c r="H307" s="154" t="s">
        <v>1436</v>
      </c>
      <c r="I307" s="154" t="s">
        <v>23</v>
      </c>
      <c r="J307" s="154" t="s">
        <v>14</v>
      </c>
      <c r="K307" s="154" t="s">
        <v>1144</v>
      </c>
      <c r="L307" s="154" t="s">
        <v>273</v>
      </c>
      <c r="M307" s="154" t="s">
        <v>50</v>
      </c>
      <c r="N307" s="156">
        <v>42485.0</v>
      </c>
      <c r="O307" s="156">
        <v>42485.0</v>
      </c>
      <c r="P307" s="157"/>
      <c r="Q307" s="157"/>
      <c r="R307" s="157"/>
      <c r="S307" s="157"/>
      <c r="T307" s="158">
        <f t="shared" si="391"/>
        <v>1038</v>
      </c>
      <c r="U307" s="159">
        <f t="shared" ref="U307:W307" si="627">IF(ISBLANK($A307),"",sum(AE307,AK307,AQ307,AW307,BC307,BI307,BO307,BU307,CA307,CG307,CM307,CS307,CY307,DE307,DK307,DQ307,DW307,EC307,EI307,EO307,EU307))</f>
        <v>7</v>
      </c>
      <c r="V307" s="159">
        <f t="shared" si="627"/>
        <v>1</v>
      </c>
      <c r="W307" s="159">
        <f t="shared" si="627"/>
        <v>0</v>
      </c>
      <c r="X307" s="160">
        <f t="shared" si="393"/>
        <v>8</v>
      </c>
      <c r="Y307" s="159">
        <f t="shared" ref="Y307:AA307" si="628">IF(ISBLANK($A307),"",sum(AH307,AN307,AT307,AZ307,BF307,BL307,BR307,BX307,CD307,CJ307,CP307,CV307,DB307,DH307,DN307,DT307,DZ307,EF307,EL307,ER307,EX307))</f>
        <v>5</v>
      </c>
      <c r="Z307" s="159">
        <f t="shared" si="628"/>
        <v>3</v>
      </c>
      <c r="AA307" s="159">
        <f t="shared" si="628"/>
        <v>0</v>
      </c>
      <c r="AB307" s="160">
        <f t="shared" si="395"/>
        <v>8</v>
      </c>
      <c r="AC307" s="161">
        <f t="shared" si="8"/>
        <v>0.625</v>
      </c>
      <c r="AD307" s="162" t="str">
        <f t="shared" si="426"/>
        <v>20+</v>
      </c>
      <c r="AE307" s="163">
        <v>5.0</v>
      </c>
      <c r="AF307" s="163">
        <v>1.0</v>
      </c>
      <c r="AG307" s="157"/>
      <c r="AH307" s="163">
        <v>3.0</v>
      </c>
      <c r="AI307" s="157"/>
      <c r="AJ307" s="157"/>
      <c r="AK307" s="157"/>
      <c r="AL307" s="157"/>
      <c r="AM307" s="157"/>
      <c r="AN307" s="163">
        <v>1.0</v>
      </c>
      <c r="AO307" s="163">
        <v>2.0</v>
      </c>
      <c r="AP307" s="157"/>
      <c r="AQ307" s="163">
        <v>1.0</v>
      </c>
      <c r="AR307" s="157"/>
      <c r="AS307" s="157"/>
      <c r="AT307" s="163">
        <v>1.0</v>
      </c>
      <c r="AU307" s="163">
        <v>1.0</v>
      </c>
      <c r="AV307" s="157"/>
      <c r="AW307" s="163">
        <v>1.0</v>
      </c>
      <c r="AX307" s="157"/>
      <c r="AY307" s="157"/>
      <c r="AZ307" s="157"/>
      <c r="BA307" s="157"/>
      <c r="BB307" s="157"/>
      <c r="BC307" s="157"/>
      <c r="BD307" s="157"/>
      <c r="BE307" s="157"/>
      <c r="BF307" s="157"/>
      <c r="BG307" s="157"/>
      <c r="BH307" s="157"/>
      <c r="BI307" s="157"/>
      <c r="BJ307" s="157"/>
      <c r="BK307" s="157"/>
      <c r="BL307" s="157"/>
      <c r="BM307" s="157"/>
      <c r="BN307" s="157"/>
      <c r="BO307" s="157"/>
      <c r="BP307" s="157"/>
      <c r="BQ307" s="157"/>
      <c r="BR307" s="157"/>
      <c r="BS307" s="157"/>
      <c r="BT307" s="157"/>
      <c r="BU307" s="157"/>
      <c r="BV307" s="157"/>
      <c r="BW307" s="157"/>
      <c r="BX307" s="157"/>
      <c r="BY307" s="157"/>
      <c r="BZ307" s="157"/>
      <c r="CA307" s="157"/>
      <c r="CB307" s="157"/>
      <c r="CC307" s="157"/>
      <c r="CD307" s="157"/>
      <c r="CE307" s="157"/>
      <c r="CF307" s="157"/>
      <c r="CG307" s="76"/>
      <c r="CH307" s="76"/>
      <c r="CI307" s="76"/>
      <c r="CJ307" s="76"/>
      <c r="CK307" s="76"/>
      <c r="CL307" s="76"/>
      <c r="CM307" s="157"/>
      <c r="CN307" s="157"/>
      <c r="CO307" s="157"/>
      <c r="CP307" s="157"/>
      <c r="CQ307" s="157"/>
      <c r="CR307" s="157"/>
      <c r="CS307" s="157"/>
      <c r="CT307" s="157"/>
      <c r="CU307" s="157"/>
      <c r="CV307" s="157"/>
      <c r="CW307" s="157"/>
      <c r="CX307" s="157"/>
      <c r="CY307" s="157"/>
      <c r="CZ307" s="157"/>
      <c r="DA307" s="157"/>
      <c r="DB307" s="157"/>
      <c r="DC307" s="157"/>
      <c r="DD307" s="157"/>
      <c r="DE307" s="157"/>
      <c r="DF307" s="157"/>
      <c r="DG307" s="157"/>
      <c r="DH307" s="157"/>
      <c r="DI307" s="157"/>
      <c r="DJ307" s="157"/>
      <c r="DK307" s="157"/>
      <c r="DL307" s="157"/>
      <c r="DM307" s="157"/>
      <c r="DN307" s="157"/>
      <c r="DO307" s="157"/>
      <c r="DP307" s="157"/>
      <c r="DQ307" s="157"/>
      <c r="DR307" s="157"/>
      <c r="DS307" s="157"/>
      <c r="DT307" s="157"/>
      <c r="DU307" s="157"/>
      <c r="DV307" s="157"/>
      <c r="DW307" s="157"/>
      <c r="DX307" s="157"/>
      <c r="DY307" s="157"/>
      <c r="DZ307" s="157"/>
      <c r="EA307" s="157"/>
      <c r="EB307" s="157"/>
      <c r="EC307" s="157"/>
      <c r="ED307" s="157"/>
      <c r="EE307" s="157"/>
      <c r="EF307" s="157"/>
      <c r="EG307" s="157"/>
      <c r="EH307" s="157"/>
      <c r="EI307" s="157"/>
      <c r="EJ307" s="157"/>
      <c r="EK307" s="157"/>
      <c r="EL307" s="157"/>
      <c r="EM307" s="157"/>
      <c r="EN307" s="157"/>
      <c r="EO307" s="157"/>
      <c r="EP307" s="157"/>
      <c r="EQ307" s="157"/>
      <c r="ER307" s="157"/>
      <c r="ES307" s="157"/>
      <c r="ET307" s="157"/>
      <c r="EU307" s="157"/>
      <c r="EV307" s="157"/>
      <c r="EW307" s="157"/>
      <c r="EX307" s="157"/>
      <c r="EY307" s="157"/>
      <c r="EZ307" s="157"/>
      <c r="FA307" s="154" t="s">
        <v>1437</v>
      </c>
      <c r="FB307" s="154"/>
      <c r="FC307" s="154"/>
      <c r="FD307" s="154"/>
    </row>
    <row r="308">
      <c r="A308" s="153" t="s">
        <v>1438</v>
      </c>
      <c r="B308" s="154" t="s">
        <v>1439</v>
      </c>
      <c r="C308" s="155" t="s">
        <v>8</v>
      </c>
      <c r="D308" s="154" t="s">
        <v>18</v>
      </c>
      <c r="E308" s="154" t="s">
        <v>12</v>
      </c>
      <c r="F308" s="154" t="s">
        <v>283</v>
      </c>
      <c r="G308" s="154" t="s">
        <v>1231</v>
      </c>
      <c r="H308" s="154" t="s">
        <v>1088</v>
      </c>
      <c r="I308" s="154" t="s">
        <v>23</v>
      </c>
      <c r="J308" s="154" t="s">
        <v>14</v>
      </c>
      <c r="K308" s="154" t="s">
        <v>1144</v>
      </c>
      <c r="L308" s="154" t="s">
        <v>1062</v>
      </c>
      <c r="M308" s="154" t="s">
        <v>110</v>
      </c>
      <c r="N308" s="156">
        <v>42480.0</v>
      </c>
      <c r="O308" s="156">
        <v>42480.0</v>
      </c>
      <c r="P308" s="157"/>
      <c r="Q308" s="157"/>
      <c r="R308" s="157"/>
      <c r="S308" s="157"/>
      <c r="T308" s="158">
        <f t="shared" si="391"/>
        <v>1043</v>
      </c>
      <c r="U308" s="159">
        <f t="shared" ref="U308:W308" si="629">IF(ISBLANK($A308),"",sum(AE308,AK308,AQ308,AW308,BC308,BI308,BO308,BU308,CA308,CG308,CM308,CS308,CY308,DE308,DK308,DQ308,DW308,EC308,EI308,EO308,EU308))</f>
        <v>2</v>
      </c>
      <c r="V308" s="159">
        <f t="shared" si="629"/>
        <v>0</v>
      </c>
      <c r="W308" s="159">
        <f t="shared" si="629"/>
        <v>0</v>
      </c>
      <c r="X308" s="160">
        <f t="shared" si="393"/>
        <v>2</v>
      </c>
      <c r="Y308" s="159">
        <f t="shared" ref="Y308:AA308" si="630">IF(ISBLANK($A308),"",sum(AH308,AN308,AT308,AZ308,BF308,BL308,BR308,BX308,CD308,CJ308,CP308,CV308,DB308,DH308,DN308,DT308,DZ308,EF308,EL308,ER308,EX308))</f>
        <v>2</v>
      </c>
      <c r="Z308" s="159">
        <f t="shared" si="630"/>
        <v>1</v>
      </c>
      <c r="AA308" s="159">
        <f t="shared" si="630"/>
        <v>0</v>
      </c>
      <c r="AB308" s="160">
        <f t="shared" si="395"/>
        <v>3</v>
      </c>
      <c r="AC308" s="161">
        <f t="shared" si="8"/>
        <v>1</v>
      </c>
      <c r="AD308" s="162" t="str">
        <f t="shared" si="426"/>
        <v>20+</v>
      </c>
      <c r="AE308" s="157"/>
      <c r="AF308" s="157"/>
      <c r="AG308" s="157"/>
      <c r="AH308" s="157"/>
      <c r="AI308" s="157"/>
      <c r="AJ308" s="157"/>
      <c r="AK308" s="163">
        <v>1.0</v>
      </c>
      <c r="AL308" s="157"/>
      <c r="AM308" s="157"/>
      <c r="AN308" s="163">
        <v>1.0</v>
      </c>
      <c r="AO308" s="157"/>
      <c r="AP308" s="157"/>
      <c r="AQ308" s="163">
        <v>1.0</v>
      </c>
      <c r="AR308" s="157"/>
      <c r="AS308" s="157"/>
      <c r="AT308" s="163">
        <v>1.0</v>
      </c>
      <c r="AU308" s="163">
        <v>1.0</v>
      </c>
      <c r="AV308" s="157"/>
      <c r="AW308" s="157"/>
      <c r="AX308" s="157"/>
      <c r="AY308" s="157"/>
      <c r="AZ308" s="157"/>
      <c r="BA308" s="157"/>
      <c r="BB308" s="157"/>
      <c r="BC308" s="157"/>
      <c r="BD308" s="157"/>
      <c r="BE308" s="157"/>
      <c r="BF308" s="157"/>
      <c r="BG308" s="157"/>
      <c r="BH308" s="157"/>
      <c r="BI308" s="157"/>
      <c r="BJ308" s="157"/>
      <c r="BK308" s="157"/>
      <c r="BL308" s="157"/>
      <c r="BM308" s="157"/>
      <c r="BN308" s="157"/>
      <c r="BO308" s="157"/>
      <c r="BP308" s="157"/>
      <c r="BQ308" s="157"/>
      <c r="BR308" s="157"/>
      <c r="BS308" s="157"/>
      <c r="BT308" s="157"/>
      <c r="BU308" s="157"/>
      <c r="BV308" s="157"/>
      <c r="BW308" s="157"/>
      <c r="BX308" s="157"/>
      <c r="BY308" s="157"/>
      <c r="BZ308" s="157"/>
      <c r="CA308" s="157"/>
      <c r="CB308" s="157"/>
      <c r="CC308" s="157"/>
      <c r="CD308" s="157"/>
      <c r="CE308" s="157"/>
      <c r="CF308" s="157"/>
      <c r="CG308" s="157"/>
      <c r="CH308" s="157"/>
      <c r="CI308" s="157"/>
      <c r="CJ308" s="157"/>
      <c r="CK308" s="157"/>
      <c r="CL308" s="157"/>
      <c r="CM308" s="76"/>
      <c r="CN308" s="76"/>
      <c r="CO308" s="76"/>
      <c r="CP308" s="76"/>
      <c r="CQ308" s="76"/>
      <c r="CR308" s="76"/>
      <c r="CS308" s="157"/>
      <c r="CT308" s="157"/>
      <c r="CU308" s="157"/>
      <c r="CV308" s="157"/>
      <c r="CW308" s="157"/>
      <c r="CX308" s="157"/>
      <c r="CY308" s="157"/>
      <c r="CZ308" s="157"/>
      <c r="DA308" s="157"/>
      <c r="DB308" s="157"/>
      <c r="DC308" s="157"/>
      <c r="DD308" s="157"/>
      <c r="DE308" s="157"/>
      <c r="DF308" s="157"/>
      <c r="DG308" s="157"/>
      <c r="DH308" s="157"/>
      <c r="DI308" s="157"/>
      <c r="DJ308" s="157"/>
      <c r="DK308" s="157"/>
      <c r="DL308" s="157"/>
      <c r="DM308" s="157"/>
      <c r="DN308" s="157"/>
      <c r="DO308" s="157"/>
      <c r="DP308" s="157"/>
      <c r="DQ308" s="157"/>
      <c r="DR308" s="157"/>
      <c r="DS308" s="157"/>
      <c r="DT308" s="157"/>
      <c r="DU308" s="157"/>
      <c r="DV308" s="157"/>
      <c r="DW308" s="157"/>
      <c r="DX308" s="157"/>
      <c r="DY308" s="157"/>
      <c r="DZ308" s="157"/>
      <c r="EA308" s="157"/>
      <c r="EB308" s="157"/>
      <c r="EC308" s="157"/>
      <c r="ED308" s="157"/>
      <c r="EE308" s="157"/>
      <c r="EF308" s="157"/>
      <c r="EG308" s="157"/>
      <c r="EH308" s="157"/>
      <c r="EI308" s="157"/>
      <c r="EJ308" s="157"/>
      <c r="EK308" s="157"/>
      <c r="EL308" s="157"/>
      <c r="EM308" s="157"/>
      <c r="EN308" s="157"/>
      <c r="EO308" s="157"/>
      <c r="EP308" s="157"/>
      <c r="EQ308" s="157"/>
      <c r="ER308" s="157"/>
      <c r="ES308" s="157"/>
      <c r="ET308" s="157"/>
      <c r="EU308" s="157"/>
      <c r="EV308" s="157"/>
      <c r="EW308" s="157"/>
      <c r="EX308" s="157"/>
      <c r="EY308" s="157"/>
      <c r="EZ308" s="157"/>
      <c r="FA308" s="154" t="s">
        <v>1440</v>
      </c>
      <c r="FB308" s="154"/>
      <c r="FC308" s="154"/>
      <c r="FD308" s="154"/>
    </row>
    <row r="309">
      <c r="A309" s="112" t="s">
        <v>1441</v>
      </c>
      <c r="B309" s="113" t="s">
        <v>1439</v>
      </c>
      <c r="C309" s="114" t="s">
        <v>8</v>
      </c>
      <c r="D309" s="113" t="s">
        <v>18</v>
      </c>
      <c r="E309" s="113" t="s">
        <v>12</v>
      </c>
      <c r="F309" s="113" t="s">
        <v>283</v>
      </c>
      <c r="G309" s="113" t="s">
        <v>1231</v>
      </c>
      <c r="H309" s="113" t="s">
        <v>1088</v>
      </c>
      <c r="I309" s="113" t="s">
        <v>23</v>
      </c>
      <c r="J309" s="113" t="s">
        <v>14</v>
      </c>
      <c r="K309" s="113" t="s">
        <v>1144</v>
      </c>
      <c r="L309" s="113" t="s">
        <v>1062</v>
      </c>
      <c r="M309" s="113" t="s">
        <v>110</v>
      </c>
      <c r="N309" s="115">
        <v>42474.0</v>
      </c>
      <c r="O309" s="116"/>
      <c r="P309" s="116"/>
      <c r="Q309" s="116"/>
      <c r="R309" s="116"/>
      <c r="S309" s="116"/>
      <c r="T309" s="164">
        <f t="shared" si="391"/>
        <v>1049</v>
      </c>
      <c r="U309" s="117">
        <f t="shared" ref="U309:W309" si="631">IF(ISBLANK($A309),"",sum(AE309,AK309,AQ309,AW309,BC309,BI309,BO309,BU309,CA309,CG309,CM309,CS309,CY309,DE309,DK309,DQ309,DW309,EC309,EI309,EO309,EU309))</f>
        <v>1</v>
      </c>
      <c r="V309" s="117">
        <f t="shared" si="631"/>
        <v>0</v>
      </c>
      <c r="W309" s="117">
        <f t="shared" si="631"/>
        <v>0</v>
      </c>
      <c r="X309" s="118">
        <f t="shared" si="393"/>
        <v>1</v>
      </c>
      <c r="Y309" s="117">
        <f t="shared" ref="Y309:AA309" si="632">IF(ISBLANK($A309),"",sum(AH309,AN309,AT309,AZ309,BF309,BL309,BR309,BX309,CD309,CJ309,CP309,CV309,DB309,DH309,DN309,DT309,DZ309,EF309,EL309,ER309,EX309))</f>
        <v>1</v>
      </c>
      <c r="Z309" s="117">
        <f t="shared" si="632"/>
        <v>1</v>
      </c>
      <c r="AA309" s="117">
        <f t="shared" si="632"/>
        <v>0</v>
      </c>
      <c r="AB309" s="118">
        <f t="shared" si="395"/>
        <v>2</v>
      </c>
      <c r="AC309" s="119">
        <f t="shared" si="8"/>
        <v>1</v>
      </c>
      <c r="AD309" s="120" t="str">
        <f t="shared" si="426"/>
        <v>20+</v>
      </c>
      <c r="AE309" s="121">
        <v>1.0</v>
      </c>
      <c r="AF309" s="116"/>
      <c r="AG309" s="116"/>
      <c r="AH309" s="121">
        <v>1.0</v>
      </c>
      <c r="AI309" s="121">
        <v>1.0</v>
      </c>
      <c r="AJ309" s="116"/>
      <c r="AK309" s="116"/>
      <c r="AL309" s="116"/>
      <c r="AM309" s="116"/>
      <c r="AN309" s="116"/>
      <c r="AO309" s="116"/>
      <c r="AP309" s="116"/>
      <c r="AQ309" s="116"/>
      <c r="AR309" s="116"/>
      <c r="AS309" s="116"/>
      <c r="AT309" s="116"/>
      <c r="AU309" s="116"/>
      <c r="AV309" s="116"/>
      <c r="AW309" s="116"/>
      <c r="AX309" s="116"/>
      <c r="AY309" s="116"/>
      <c r="AZ309" s="116"/>
      <c r="BA309" s="116"/>
      <c r="BB309" s="116"/>
      <c r="BC309" s="116"/>
      <c r="BD309" s="116"/>
      <c r="BE309" s="116"/>
      <c r="BF309" s="116"/>
      <c r="BG309" s="116"/>
      <c r="BH309" s="116"/>
      <c r="BI309" s="116"/>
      <c r="BJ309" s="116"/>
      <c r="BK309" s="116"/>
      <c r="BL309" s="116"/>
      <c r="BM309" s="116"/>
      <c r="BN309" s="116"/>
      <c r="BO309" s="116"/>
      <c r="BP309" s="116"/>
      <c r="BQ309" s="116"/>
      <c r="BR309" s="116"/>
      <c r="BS309" s="116"/>
      <c r="BT309" s="116"/>
      <c r="BU309" s="116"/>
      <c r="BV309" s="116"/>
      <c r="BW309" s="116"/>
      <c r="BX309" s="116"/>
      <c r="BY309" s="116"/>
      <c r="BZ309" s="116"/>
      <c r="CA309" s="116"/>
      <c r="CB309" s="116"/>
      <c r="CC309" s="116"/>
      <c r="CD309" s="116"/>
      <c r="CE309" s="116"/>
      <c r="CF309" s="116"/>
      <c r="CG309" s="116"/>
      <c r="CH309" s="116"/>
      <c r="CI309" s="116"/>
      <c r="CJ309" s="116"/>
      <c r="CK309" s="116"/>
      <c r="CL309" s="116"/>
      <c r="CM309" s="116"/>
      <c r="CN309" s="116"/>
      <c r="CO309" s="116"/>
      <c r="CP309" s="116"/>
      <c r="CQ309" s="116"/>
      <c r="CR309" s="116"/>
      <c r="CS309" s="76"/>
      <c r="CT309" s="76"/>
      <c r="CU309" s="76"/>
      <c r="CV309" s="76"/>
      <c r="CW309" s="76"/>
      <c r="CX309" s="76"/>
      <c r="CY309" s="116"/>
      <c r="CZ309" s="116"/>
      <c r="DA309" s="116"/>
      <c r="DB309" s="116"/>
      <c r="DC309" s="116"/>
      <c r="DD309" s="116"/>
      <c r="DE309" s="116"/>
      <c r="DF309" s="116"/>
      <c r="DG309" s="116"/>
      <c r="DH309" s="116"/>
      <c r="DI309" s="116"/>
      <c r="DJ309" s="116"/>
      <c r="DK309" s="116"/>
      <c r="DL309" s="116"/>
      <c r="DM309" s="116"/>
      <c r="DN309" s="116"/>
      <c r="DO309" s="116"/>
      <c r="DP309" s="116"/>
      <c r="DQ309" s="116"/>
      <c r="DR309" s="116"/>
      <c r="DS309" s="116"/>
      <c r="DT309" s="116"/>
      <c r="DU309" s="116"/>
      <c r="DV309" s="116"/>
      <c r="DW309" s="116"/>
      <c r="DX309" s="116"/>
      <c r="DY309" s="116"/>
      <c r="DZ309" s="116"/>
      <c r="EA309" s="116"/>
      <c r="EB309" s="116"/>
      <c r="EC309" s="116"/>
      <c r="ED309" s="116"/>
      <c r="EE309" s="116"/>
      <c r="EF309" s="116"/>
      <c r="EG309" s="116"/>
      <c r="EH309" s="116"/>
      <c r="EI309" s="116"/>
      <c r="EJ309" s="116"/>
      <c r="EK309" s="116"/>
      <c r="EL309" s="116"/>
      <c r="EM309" s="116"/>
      <c r="EN309" s="116"/>
      <c r="EO309" s="116"/>
      <c r="EP309" s="116"/>
      <c r="EQ309" s="116"/>
      <c r="ER309" s="116"/>
      <c r="ES309" s="116"/>
      <c r="ET309" s="116"/>
      <c r="EU309" s="116"/>
      <c r="EV309" s="116"/>
      <c r="EW309" s="116"/>
      <c r="EX309" s="116"/>
      <c r="EY309" s="116"/>
      <c r="EZ309" s="116"/>
      <c r="FA309" s="113" t="s">
        <v>1442</v>
      </c>
      <c r="FB309" s="113"/>
      <c r="FC309" s="113"/>
      <c r="FD309" s="113"/>
    </row>
    <row r="310">
      <c r="A310" s="153" t="s">
        <v>1443</v>
      </c>
      <c r="B310" s="154" t="s">
        <v>1444</v>
      </c>
      <c r="C310" s="155" t="s">
        <v>8</v>
      </c>
      <c r="D310" s="154" t="s">
        <v>18</v>
      </c>
      <c r="E310" s="154" t="s">
        <v>19</v>
      </c>
      <c r="F310" s="154" t="s">
        <v>283</v>
      </c>
      <c r="G310" s="154" t="s">
        <v>1445</v>
      </c>
      <c r="H310" s="154" t="s">
        <v>1056</v>
      </c>
      <c r="I310" s="154" t="s">
        <v>23</v>
      </c>
      <c r="J310" s="154" t="s">
        <v>14</v>
      </c>
      <c r="K310" s="154" t="s">
        <v>1144</v>
      </c>
      <c r="L310" s="154" t="s">
        <v>738</v>
      </c>
      <c r="M310" s="154" t="s">
        <v>88</v>
      </c>
      <c r="N310" s="156">
        <v>42472.0</v>
      </c>
      <c r="O310" s="157"/>
      <c r="P310" s="157"/>
      <c r="Q310" s="157"/>
      <c r="R310" s="157"/>
      <c r="S310" s="157"/>
      <c r="T310" s="82">
        <f t="shared" si="391"/>
        <v>1051</v>
      </c>
      <c r="U310" s="165">
        <f t="shared" ref="U310:W310" si="633">IF(ISBLANK($A310),"",sum(AE310,AK310,AQ310,AW310,BC310,BI310,BO310,BU310,CA310,CG310,CM310,CS310,CY310,DE310,DK310,DQ310,DW310,EC310,EI310,EO310,EU310))</f>
        <v>6</v>
      </c>
      <c r="V310" s="165">
        <f t="shared" si="633"/>
        <v>0</v>
      </c>
      <c r="W310" s="165">
        <f t="shared" si="633"/>
        <v>0</v>
      </c>
      <c r="X310" s="166">
        <f t="shared" si="393"/>
        <v>6</v>
      </c>
      <c r="Y310" s="165">
        <f t="shared" ref="Y310:AA310" si="634">IF(ISBLANK($A310),"",sum(AH310,AN310,AT310,AZ310,BF310,BL310,BR310,BX310,CD310,CJ310,CP310,CV310,DB310,DH310,DN310,DT310,DZ310,EF310,EL310,ER310,EX310))</f>
        <v>3</v>
      </c>
      <c r="Z310" s="165">
        <f t="shared" si="634"/>
        <v>1</v>
      </c>
      <c r="AA310" s="165">
        <f t="shared" si="634"/>
        <v>0</v>
      </c>
      <c r="AB310" s="166">
        <f t="shared" si="395"/>
        <v>4</v>
      </c>
      <c r="AC310" s="167">
        <f t="shared" si="8"/>
        <v>0.5</v>
      </c>
      <c r="AD310" s="162" t="str">
        <f t="shared" si="426"/>
        <v>20+</v>
      </c>
      <c r="AE310" s="163">
        <v>1.0</v>
      </c>
      <c r="AF310" s="157"/>
      <c r="AG310" s="157"/>
      <c r="AH310" s="157"/>
      <c r="AI310" s="157"/>
      <c r="AJ310" s="157"/>
      <c r="AK310" s="163">
        <v>2.0</v>
      </c>
      <c r="AL310" s="157"/>
      <c r="AM310" s="157"/>
      <c r="AN310" s="157"/>
      <c r="AO310" s="157"/>
      <c r="AP310" s="157"/>
      <c r="AQ310" s="157"/>
      <c r="AR310" s="157"/>
      <c r="AS310" s="157"/>
      <c r="AT310" s="163">
        <v>1.0</v>
      </c>
      <c r="AU310" s="163">
        <v>1.0</v>
      </c>
      <c r="AV310" s="157"/>
      <c r="AW310" s="163">
        <v>2.0</v>
      </c>
      <c r="AX310" s="157"/>
      <c r="AY310" s="157"/>
      <c r="AZ310" s="163">
        <v>2.0</v>
      </c>
      <c r="BA310" s="157"/>
      <c r="BB310" s="157"/>
      <c r="BC310" s="163">
        <v>1.0</v>
      </c>
      <c r="BD310" s="157"/>
      <c r="BE310" s="157"/>
      <c r="BF310" s="157"/>
      <c r="BG310" s="157"/>
      <c r="BH310" s="157"/>
      <c r="BI310" s="157"/>
      <c r="BJ310" s="157"/>
      <c r="BK310" s="157"/>
      <c r="BL310" s="157"/>
      <c r="BM310" s="157"/>
      <c r="BN310" s="157"/>
      <c r="BO310" s="157"/>
      <c r="BP310" s="157"/>
      <c r="BQ310" s="157"/>
      <c r="BR310" s="157"/>
      <c r="BS310" s="157"/>
      <c r="BT310" s="157"/>
      <c r="BU310" s="157"/>
      <c r="BV310" s="157"/>
      <c r="BW310" s="157"/>
      <c r="BX310" s="157"/>
      <c r="BY310" s="157"/>
      <c r="BZ310" s="157"/>
      <c r="CA310" s="157"/>
      <c r="CB310" s="157"/>
      <c r="CC310" s="157"/>
      <c r="CD310" s="157"/>
      <c r="CE310" s="157"/>
      <c r="CF310" s="157"/>
      <c r="CG310" s="157"/>
      <c r="CH310" s="157"/>
      <c r="CI310" s="157"/>
      <c r="CJ310" s="157"/>
      <c r="CK310" s="157"/>
      <c r="CL310" s="157"/>
      <c r="CM310" s="157"/>
      <c r="CN310" s="157"/>
      <c r="CO310" s="157"/>
      <c r="CP310" s="157"/>
      <c r="CQ310" s="157"/>
      <c r="CR310" s="157"/>
      <c r="CS310" s="76"/>
      <c r="CT310" s="76"/>
      <c r="CU310" s="76"/>
      <c r="CV310" s="76"/>
      <c r="CW310" s="76"/>
      <c r="CX310" s="76"/>
      <c r="CY310" s="157"/>
      <c r="CZ310" s="157"/>
      <c r="DA310" s="157"/>
      <c r="DB310" s="157"/>
      <c r="DC310" s="157"/>
      <c r="DD310" s="157"/>
      <c r="DE310" s="157"/>
      <c r="DF310" s="157"/>
      <c r="DG310" s="157"/>
      <c r="DH310" s="157"/>
      <c r="DI310" s="157"/>
      <c r="DJ310" s="157"/>
      <c r="DK310" s="157"/>
      <c r="DL310" s="157"/>
      <c r="DM310" s="157"/>
      <c r="DN310" s="157"/>
      <c r="DO310" s="157"/>
      <c r="DP310" s="157"/>
      <c r="DQ310" s="157"/>
      <c r="DR310" s="157"/>
      <c r="DS310" s="157"/>
      <c r="DT310" s="157"/>
      <c r="DU310" s="157"/>
      <c r="DV310" s="157"/>
      <c r="DW310" s="157"/>
      <c r="DX310" s="157"/>
      <c r="DY310" s="157"/>
      <c r="DZ310" s="157"/>
      <c r="EA310" s="157"/>
      <c r="EB310" s="157"/>
      <c r="EC310" s="157"/>
      <c r="ED310" s="157"/>
      <c r="EE310" s="157"/>
      <c r="EF310" s="157"/>
      <c r="EG310" s="157"/>
      <c r="EH310" s="157"/>
      <c r="EI310" s="157"/>
      <c r="EJ310" s="157"/>
      <c r="EK310" s="157"/>
      <c r="EL310" s="157"/>
      <c r="EM310" s="157"/>
      <c r="EN310" s="157"/>
      <c r="EO310" s="157"/>
      <c r="EP310" s="157"/>
      <c r="EQ310" s="157"/>
      <c r="ER310" s="157"/>
      <c r="ES310" s="157"/>
      <c r="ET310" s="157"/>
      <c r="EU310" s="157"/>
      <c r="EV310" s="157"/>
      <c r="EW310" s="157"/>
      <c r="EX310" s="157"/>
      <c r="EY310" s="157"/>
      <c r="EZ310" s="157"/>
      <c r="FA310" s="154" t="s">
        <v>1446</v>
      </c>
      <c r="FB310" s="154"/>
      <c r="FC310" s="154"/>
      <c r="FD310" s="154"/>
    </row>
    <row r="311">
      <c r="A311" s="153" t="s">
        <v>1447</v>
      </c>
      <c r="B311" s="154" t="s">
        <v>1448</v>
      </c>
      <c r="C311" s="155" t="s">
        <v>8</v>
      </c>
      <c r="D311" s="154" t="s">
        <v>18</v>
      </c>
      <c r="E311" s="154" t="s">
        <v>12</v>
      </c>
      <c r="F311" s="154" t="s">
        <v>283</v>
      </c>
      <c r="G311" s="154" t="s">
        <v>1449</v>
      </c>
      <c r="H311" s="154" t="s">
        <v>1143</v>
      </c>
      <c r="I311" s="154" t="s">
        <v>23</v>
      </c>
      <c r="J311" s="154" t="s">
        <v>14</v>
      </c>
      <c r="K311" s="154" t="s">
        <v>1144</v>
      </c>
      <c r="L311" s="154" t="s">
        <v>273</v>
      </c>
      <c r="M311" s="154" t="s">
        <v>50</v>
      </c>
      <c r="N311" s="156">
        <v>42472.0</v>
      </c>
      <c r="O311" s="157"/>
      <c r="P311" s="157"/>
      <c r="Q311" s="157"/>
      <c r="R311" s="157"/>
      <c r="S311" s="157"/>
      <c r="T311" s="82">
        <f t="shared" si="391"/>
        <v>1051</v>
      </c>
      <c r="U311" s="165">
        <f t="shared" ref="U311:W311" si="635">IF(ISBLANK($A311),"",sum(AE311,AK311,AQ311,AW311,BC311,BI311,BO311,BU311,CA311,CG311,CM311,CS311,CY311,DE311,DK311,DQ311,DW311,EC311,EI311,EO311,EU311))</f>
        <v>4</v>
      </c>
      <c r="V311" s="165">
        <f t="shared" si="635"/>
        <v>0</v>
      </c>
      <c r="W311" s="165">
        <f t="shared" si="635"/>
        <v>0</v>
      </c>
      <c r="X311" s="166">
        <f t="shared" si="393"/>
        <v>4</v>
      </c>
      <c r="Y311" s="165">
        <f t="shared" ref="Y311:AA311" si="636">IF(ISBLANK($A311),"",sum(AH311,AN311,AT311,AZ311,BF311,BL311,BR311,BX311,CD311,CJ311,CP311,CV311,DB311,DH311,DN311,DT311,DZ311,EF311,EL311,ER311,EX311))</f>
        <v>4</v>
      </c>
      <c r="Z311" s="165">
        <f t="shared" si="636"/>
        <v>4</v>
      </c>
      <c r="AA311" s="165">
        <f t="shared" si="636"/>
        <v>0</v>
      </c>
      <c r="AB311" s="166">
        <f t="shared" si="395"/>
        <v>8</v>
      </c>
      <c r="AC311" s="167">
        <f t="shared" si="8"/>
        <v>1</v>
      </c>
      <c r="AD311" s="162" t="str">
        <f t="shared" si="426"/>
        <v>20+</v>
      </c>
      <c r="AE311" s="163">
        <v>2.0</v>
      </c>
      <c r="AF311" s="157"/>
      <c r="AG311" s="157"/>
      <c r="AH311" s="163">
        <v>2.0</v>
      </c>
      <c r="AI311" s="157"/>
      <c r="AJ311" s="157"/>
      <c r="AK311" s="163">
        <v>2.0</v>
      </c>
      <c r="AL311" s="157"/>
      <c r="AM311" s="157"/>
      <c r="AN311" s="163">
        <v>2.0</v>
      </c>
      <c r="AO311" s="157"/>
      <c r="AP311" s="157"/>
      <c r="AQ311" s="157"/>
      <c r="AR311" s="157"/>
      <c r="AS311" s="157"/>
      <c r="AT311" s="157"/>
      <c r="AU311" s="163">
        <v>2.0</v>
      </c>
      <c r="AV311" s="157"/>
      <c r="AW311" s="157"/>
      <c r="AX311" s="157"/>
      <c r="AY311" s="157"/>
      <c r="AZ311" s="157"/>
      <c r="BA311" s="157"/>
      <c r="BB311" s="157"/>
      <c r="BC311" s="157"/>
      <c r="BD311" s="157"/>
      <c r="BE311" s="157"/>
      <c r="BF311" s="157"/>
      <c r="BG311" s="163">
        <v>2.0</v>
      </c>
      <c r="BH311" s="157"/>
      <c r="BI311" s="157"/>
      <c r="BJ311" s="157"/>
      <c r="BK311" s="157"/>
      <c r="BL311" s="157"/>
      <c r="BM311" s="157"/>
      <c r="BN311" s="157"/>
      <c r="BO311" s="157"/>
      <c r="BP311" s="157"/>
      <c r="BQ311" s="157"/>
      <c r="BR311" s="157"/>
      <c r="BS311" s="157"/>
      <c r="BT311" s="157"/>
      <c r="BU311" s="157"/>
      <c r="BV311" s="157"/>
      <c r="BW311" s="157"/>
      <c r="BX311" s="157"/>
      <c r="BY311" s="157"/>
      <c r="BZ311" s="157"/>
      <c r="CA311" s="157"/>
      <c r="CB311" s="157"/>
      <c r="CC311" s="157"/>
      <c r="CD311" s="157"/>
      <c r="CE311" s="157"/>
      <c r="CF311" s="157"/>
      <c r="CG311" s="157"/>
      <c r="CH311" s="157"/>
      <c r="CI311" s="157"/>
      <c r="CJ311" s="157"/>
      <c r="CK311" s="157"/>
      <c r="CL311" s="157"/>
      <c r="CM311" s="157"/>
      <c r="CN311" s="157"/>
      <c r="CO311" s="157"/>
      <c r="CP311" s="157"/>
      <c r="CQ311" s="157"/>
      <c r="CR311" s="157"/>
      <c r="CS311" s="76"/>
      <c r="CT311" s="76"/>
      <c r="CU311" s="76"/>
      <c r="CV311" s="76"/>
      <c r="CW311" s="76"/>
      <c r="CX311" s="76"/>
      <c r="CY311" s="157"/>
      <c r="CZ311" s="157"/>
      <c r="DA311" s="157"/>
      <c r="DB311" s="157"/>
      <c r="DC311" s="157"/>
      <c r="DD311" s="157"/>
      <c r="DE311" s="157"/>
      <c r="DF311" s="157"/>
      <c r="DG311" s="157"/>
      <c r="DH311" s="157"/>
      <c r="DI311" s="157"/>
      <c r="DJ311" s="157"/>
      <c r="DK311" s="157"/>
      <c r="DL311" s="157"/>
      <c r="DM311" s="157"/>
      <c r="DN311" s="157"/>
      <c r="DO311" s="157"/>
      <c r="DP311" s="157"/>
      <c r="DQ311" s="157"/>
      <c r="DR311" s="157"/>
      <c r="DS311" s="157"/>
      <c r="DT311" s="157"/>
      <c r="DU311" s="157"/>
      <c r="DV311" s="157"/>
      <c r="DW311" s="157"/>
      <c r="DX311" s="157"/>
      <c r="DY311" s="157"/>
      <c r="DZ311" s="157"/>
      <c r="EA311" s="157"/>
      <c r="EB311" s="157"/>
      <c r="EC311" s="157"/>
      <c r="ED311" s="157"/>
      <c r="EE311" s="157"/>
      <c r="EF311" s="157"/>
      <c r="EG311" s="157"/>
      <c r="EH311" s="157"/>
      <c r="EI311" s="157"/>
      <c r="EJ311" s="157"/>
      <c r="EK311" s="157"/>
      <c r="EL311" s="157"/>
      <c r="EM311" s="157"/>
      <c r="EN311" s="157"/>
      <c r="EO311" s="157"/>
      <c r="EP311" s="157"/>
      <c r="EQ311" s="157"/>
      <c r="ER311" s="157"/>
      <c r="ES311" s="157"/>
      <c r="ET311" s="157"/>
      <c r="EU311" s="157"/>
      <c r="EV311" s="157"/>
      <c r="EW311" s="157"/>
      <c r="EX311" s="157"/>
      <c r="EY311" s="157"/>
      <c r="EZ311" s="157"/>
      <c r="FA311" s="154" t="s">
        <v>1450</v>
      </c>
      <c r="FB311" s="154"/>
      <c r="FC311" s="154"/>
      <c r="FD311" s="154"/>
    </row>
    <row r="312">
      <c r="A312" s="153" t="s">
        <v>1451</v>
      </c>
      <c r="B312" s="154" t="s">
        <v>1354</v>
      </c>
      <c r="C312" s="155" t="s">
        <v>8</v>
      </c>
      <c r="D312" s="154" t="s">
        <v>18</v>
      </c>
      <c r="E312" s="154" t="s">
        <v>19</v>
      </c>
      <c r="F312" s="154" t="s">
        <v>283</v>
      </c>
      <c r="G312" s="154" t="s">
        <v>1445</v>
      </c>
      <c r="H312" s="154" t="s">
        <v>1056</v>
      </c>
      <c r="I312" s="154" t="s">
        <v>23</v>
      </c>
      <c r="J312" s="154" t="s">
        <v>14</v>
      </c>
      <c r="K312" s="154" t="s">
        <v>1144</v>
      </c>
      <c r="L312" s="154" t="s">
        <v>738</v>
      </c>
      <c r="M312" s="154" t="s">
        <v>88</v>
      </c>
      <c r="N312" s="156">
        <v>42433.0</v>
      </c>
      <c r="O312" s="157"/>
      <c r="P312" s="157"/>
      <c r="Q312" s="157"/>
      <c r="R312" s="157"/>
      <c r="S312" s="168">
        <v>1.0</v>
      </c>
      <c r="T312" s="82">
        <f t="shared" si="391"/>
        <v>1090</v>
      </c>
      <c r="U312" s="165">
        <f t="shared" ref="U312:W312" si="637">IF(ISBLANK($A312),"",sum(AE312,AK312,AQ312,AW312,BC312,BI312,BO312,BU312,CA312,CG312,CM312,CS312,CY312,DE312,DK312,DQ312,DW312,EC312,EI312,EO312,EU312))</f>
        <v>7</v>
      </c>
      <c r="V312" s="165">
        <f t="shared" si="637"/>
        <v>0</v>
      </c>
      <c r="W312" s="165">
        <f t="shared" si="637"/>
        <v>0</v>
      </c>
      <c r="X312" s="166">
        <f t="shared" si="393"/>
        <v>7</v>
      </c>
      <c r="Y312" s="165">
        <f t="shared" ref="Y312:AA312" si="638">IF(ISBLANK($A312),"",sum(AH312,AN312,AT312,AZ312,BF312,BL312,BR312,BX312,CD312,CJ312,CP312,CV312,DB312,DH312,DN312,DT312,DZ312,EF312,EL312,ER312,EX312))</f>
        <v>1</v>
      </c>
      <c r="Z312" s="165">
        <f t="shared" si="638"/>
        <v>1</v>
      </c>
      <c r="AA312" s="165">
        <f t="shared" si="638"/>
        <v>0</v>
      </c>
      <c r="AB312" s="166">
        <f t="shared" si="395"/>
        <v>2</v>
      </c>
      <c r="AC312" s="167">
        <f t="shared" si="8"/>
        <v>0.1428571429</v>
      </c>
      <c r="AD312" s="162" t="str">
        <f t="shared" si="426"/>
        <v>20+</v>
      </c>
      <c r="AE312" s="163">
        <v>3.0</v>
      </c>
      <c r="AF312" s="157"/>
      <c r="AG312" s="157"/>
      <c r="AH312" s="157"/>
      <c r="AI312" s="157"/>
      <c r="AJ312" s="157"/>
      <c r="AK312" s="163">
        <v>1.0</v>
      </c>
      <c r="AL312" s="157"/>
      <c r="AM312" s="157"/>
      <c r="AN312" s="157"/>
      <c r="AO312" s="157"/>
      <c r="AP312" s="157"/>
      <c r="AQ312" s="157"/>
      <c r="AR312" s="157"/>
      <c r="AS312" s="157"/>
      <c r="AT312" s="157"/>
      <c r="AU312" s="157"/>
      <c r="AV312" s="157"/>
      <c r="AW312" s="157"/>
      <c r="AX312" s="157"/>
      <c r="AY312" s="157"/>
      <c r="AZ312" s="157"/>
      <c r="BA312" s="157"/>
      <c r="BB312" s="157"/>
      <c r="BC312" s="157"/>
      <c r="BD312" s="157"/>
      <c r="BE312" s="157"/>
      <c r="BF312" s="157"/>
      <c r="BG312" s="157"/>
      <c r="BH312" s="157"/>
      <c r="BI312" s="163">
        <v>1.0</v>
      </c>
      <c r="BJ312" s="157"/>
      <c r="BK312" s="157"/>
      <c r="BL312" s="157"/>
      <c r="BM312" s="157"/>
      <c r="BN312" s="157"/>
      <c r="BO312" s="157"/>
      <c r="BP312" s="157"/>
      <c r="BQ312" s="157"/>
      <c r="BR312" s="163">
        <v>1.0</v>
      </c>
      <c r="BS312" s="157"/>
      <c r="BT312" s="157"/>
      <c r="BU312" s="163">
        <v>1.0</v>
      </c>
      <c r="BV312" s="157"/>
      <c r="BW312" s="157"/>
      <c r="BX312" s="157"/>
      <c r="BY312" s="163">
        <v>1.0</v>
      </c>
      <c r="BZ312" s="157"/>
      <c r="CA312" s="163">
        <v>1.0</v>
      </c>
      <c r="CB312" s="157"/>
      <c r="CC312" s="157"/>
      <c r="CD312" s="157"/>
      <c r="CE312" s="157"/>
      <c r="CF312" s="157"/>
      <c r="CG312" s="157"/>
      <c r="CH312" s="157"/>
      <c r="CI312" s="157"/>
      <c r="CJ312" s="157"/>
      <c r="CK312" s="157"/>
      <c r="CL312" s="157"/>
      <c r="CM312" s="157"/>
      <c r="CN312" s="157"/>
      <c r="CO312" s="157"/>
      <c r="CP312" s="157"/>
      <c r="CQ312" s="157"/>
      <c r="CR312" s="157"/>
      <c r="CS312" s="157"/>
      <c r="CT312" s="157"/>
      <c r="CU312" s="157"/>
      <c r="CV312" s="157"/>
      <c r="CW312" s="157"/>
      <c r="CX312" s="157"/>
      <c r="CY312" s="157"/>
      <c r="CZ312" s="157"/>
      <c r="DA312" s="157"/>
      <c r="DB312" s="157"/>
      <c r="DC312" s="157"/>
      <c r="DD312" s="157"/>
      <c r="DE312" s="157"/>
      <c r="DF312" s="157"/>
      <c r="DG312" s="157"/>
      <c r="DH312" s="157"/>
      <c r="DI312" s="157"/>
      <c r="DJ312" s="157"/>
      <c r="DK312" s="157"/>
      <c r="DL312" s="157"/>
      <c r="DM312" s="157"/>
      <c r="DN312" s="157"/>
      <c r="DO312" s="157"/>
      <c r="DP312" s="157"/>
      <c r="DQ312" s="157"/>
      <c r="DR312" s="157"/>
      <c r="DS312" s="157"/>
      <c r="DT312" s="157"/>
      <c r="DU312" s="157"/>
      <c r="DV312" s="157"/>
      <c r="DW312" s="76"/>
      <c r="DX312" s="76"/>
      <c r="DY312" s="76"/>
      <c r="DZ312" s="76"/>
      <c r="EA312" s="76"/>
      <c r="EB312" s="76"/>
      <c r="EC312" s="157"/>
      <c r="ED312" s="157"/>
      <c r="EE312" s="157"/>
      <c r="EF312" s="157"/>
      <c r="EG312" s="157"/>
      <c r="EH312" s="157"/>
      <c r="EI312" s="157"/>
      <c r="EJ312" s="157"/>
      <c r="EK312" s="157"/>
      <c r="EL312" s="157"/>
      <c r="EM312" s="157"/>
      <c r="EN312" s="157"/>
      <c r="EO312" s="157"/>
      <c r="EP312" s="157"/>
      <c r="EQ312" s="157"/>
      <c r="ER312" s="157"/>
      <c r="ES312" s="157"/>
      <c r="ET312" s="157"/>
      <c r="EU312" s="157"/>
      <c r="EV312" s="157"/>
      <c r="EW312" s="157"/>
      <c r="EX312" s="157"/>
      <c r="EY312" s="157"/>
      <c r="EZ312" s="157"/>
      <c r="FA312" s="154" t="s">
        <v>1452</v>
      </c>
      <c r="FB312" s="154"/>
      <c r="FC312" s="154"/>
      <c r="FD312" s="154"/>
    </row>
    <row r="313">
      <c r="A313" s="153" t="s">
        <v>1453</v>
      </c>
      <c r="B313" s="154" t="s">
        <v>1454</v>
      </c>
      <c r="C313" s="155" t="s">
        <v>8</v>
      </c>
      <c r="D313" s="154" t="s">
        <v>18</v>
      </c>
      <c r="E313" s="154" t="s">
        <v>19</v>
      </c>
      <c r="F313" s="154" t="s">
        <v>283</v>
      </c>
      <c r="G313" s="154" t="s">
        <v>1190</v>
      </c>
      <c r="H313" s="154" t="s">
        <v>1088</v>
      </c>
      <c r="I313" s="154" t="s">
        <v>23</v>
      </c>
      <c r="J313" s="154" t="s">
        <v>14</v>
      </c>
      <c r="K313" s="154" t="s">
        <v>1144</v>
      </c>
      <c r="L313" s="154" t="s">
        <v>1062</v>
      </c>
      <c r="M313" s="154" t="s">
        <v>110</v>
      </c>
      <c r="N313" s="156">
        <v>42418.0</v>
      </c>
      <c r="O313" s="156">
        <v>42418.0</v>
      </c>
      <c r="P313" s="156">
        <v>42475.0</v>
      </c>
      <c r="Q313" s="157"/>
      <c r="R313" s="157"/>
      <c r="S313" s="157"/>
      <c r="T313" s="82">
        <f t="shared" si="391"/>
        <v>1105</v>
      </c>
      <c r="U313" s="165">
        <f t="shared" ref="U313:W313" si="639">IF(ISBLANK($A313),"",sum(AE313,AK313,AQ313,AW313,BC313,BI313,BO313,BU313,CA313,CG313,CM313,CS313,CY313,DE313,DK313,DQ313,DW313,EC313,EI313,EO313,EU313))</f>
        <v>6</v>
      </c>
      <c r="V313" s="165">
        <f t="shared" si="639"/>
        <v>3</v>
      </c>
      <c r="W313" s="165">
        <f t="shared" si="639"/>
        <v>3</v>
      </c>
      <c r="X313" s="166">
        <f t="shared" si="393"/>
        <v>12</v>
      </c>
      <c r="Y313" s="165">
        <f t="shared" ref="Y313:AA313" si="640">IF(ISBLANK($A313),"",sum(AH313,AN313,AT313,AZ313,BF313,BL313,BR313,BX313,CD313,CJ313,CP313,CV313,DB313,DH313,DN313,DT313,DZ313,EF313,EL313,ER313,EX313))</f>
        <v>8</v>
      </c>
      <c r="Z313" s="165">
        <f t="shared" si="640"/>
        <v>2</v>
      </c>
      <c r="AA313" s="165">
        <f t="shared" si="640"/>
        <v>3</v>
      </c>
      <c r="AB313" s="166">
        <f t="shared" si="395"/>
        <v>13</v>
      </c>
      <c r="AC313" s="167">
        <f t="shared" si="8"/>
        <v>0.6666666667</v>
      </c>
      <c r="AD313" s="162" t="str">
        <f t="shared" si="426"/>
        <v>20+</v>
      </c>
      <c r="AE313" s="163">
        <v>1.0</v>
      </c>
      <c r="AF313" s="157"/>
      <c r="AG313" s="157"/>
      <c r="AH313" s="163">
        <v>1.0</v>
      </c>
      <c r="AI313" s="157"/>
      <c r="AJ313" s="157"/>
      <c r="AK313" s="163">
        <v>1.0</v>
      </c>
      <c r="AL313" s="157"/>
      <c r="AM313" s="157"/>
      <c r="AN313" s="163">
        <v>1.0</v>
      </c>
      <c r="AO313" s="157"/>
      <c r="AP313" s="157"/>
      <c r="AQ313" s="163">
        <v>1.0</v>
      </c>
      <c r="AR313" s="157"/>
      <c r="AS313" s="157"/>
      <c r="AT313" s="157"/>
      <c r="AU313" s="157"/>
      <c r="AV313" s="157"/>
      <c r="AW313" s="163">
        <v>1.0</v>
      </c>
      <c r="AX313" s="157"/>
      <c r="AY313" s="157"/>
      <c r="AZ313" s="163">
        <v>1.0</v>
      </c>
      <c r="BA313" s="157"/>
      <c r="BB313" s="157"/>
      <c r="BC313" s="157"/>
      <c r="BD313" s="163">
        <v>1.0</v>
      </c>
      <c r="BE313" s="157"/>
      <c r="BF313" s="157"/>
      <c r="BG313" s="157"/>
      <c r="BH313" s="157"/>
      <c r="BI313" s="157"/>
      <c r="BJ313" s="157"/>
      <c r="BK313" s="157"/>
      <c r="BL313" s="157"/>
      <c r="BM313" s="157"/>
      <c r="BN313" s="157"/>
      <c r="BO313" s="157"/>
      <c r="BP313" s="157"/>
      <c r="BQ313" s="157"/>
      <c r="BR313" s="157"/>
      <c r="BS313" s="157"/>
      <c r="BT313" s="157"/>
      <c r="BU313" s="163">
        <v>1.0</v>
      </c>
      <c r="BV313" s="157"/>
      <c r="BW313" s="157"/>
      <c r="BX313" s="163">
        <v>2.0</v>
      </c>
      <c r="BY313" s="157"/>
      <c r="BZ313" s="157"/>
      <c r="CA313" s="157"/>
      <c r="CB313" s="157"/>
      <c r="CC313" s="157"/>
      <c r="CD313" s="157"/>
      <c r="CE313" s="157"/>
      <c r="CF313" s="157"/>
      <c r="CG313" s="157"/>
      <c r="CH313" s="157"/>
      <c r="CI313" s="163">
        <v>2.0</v>
      </c>
      <c r="CJ313" s="157"/>
      <c r="CK313" s="157"/>
      <c r="CL313" s="163">
        <v>2.0</v>
      </c>
      <c r="CM313" s="163">
        <v>1.0</v>
      </c>
      <c r="CN313" s="157"/>
      <c r="CO313" s="157"/>
      <c r="CP313" s="157"/>
      <c r="CQ313" s="157"/>
      <c r="CR313" s="157"/>
      <c r="CS313" s="157"/>
      <c r="CT313" s="163">
        <v>1.0</v>
      </c>
      <c r="CU313" s="163">
        <v>1.0</v>
      </c>
      <c r="CV313" s="163">
        <v>2.0</v>
      </c>
      <c r="CW313" s="157"/>
      <c r="CX313" s="157"/>
      <c r="CY313" s="157"/>
      <c r="CZ313" s="163">
        <v>1.0</v>
      </c>
      <c r="DA313" s="157"/>
      <c r="DB313" s="163">
        <v>1.0</v>
      </c>
      <c r="DC313" s="163">
        <v>2.0</v>
      </c>
      <c r="DD313" s="163">
        <v>1.0</v>
      </c>
      <c r="DE313" s="157"/>
      <c r="DF313" s="157"/>
      <c r="DG313" s="157"/>
      <c r="DH313" s="157"/>
      <c r="DI313" s="157"/>
      <c r="DJ313" s="157"/>
      <c r="DK313" s="157"/>
      <c r="DL313" s="157"/>
      <c r="DM313" s="157"/>
      <c r="DN313" s="157"/>
      <c r="DO313" s="157"/>
      <c r="DP313" s="157"/>
      <c r="DQ313" s="157"/>
      <c r="DR313" s="157"/>
      <c r="DS313" s="157"/>
      <c r="DT313" s="157"/>
      <c r="DU313" s="157"/>
      <c r="DV313" s="157"/>
      <c r="DW313" s="157"/>
      <c r="DX313" s="157"/>
      <c r="DY313" s="157"/>
      <c r="DZ313" s="157"/>
      <c r="EA313" s="157"/>
      <c r="EB313" s="157"/>
      <c r="EC313" s="157"/>
      <c r="ED313" s="157"/>
      <c r="EE313" s="157"/>
      <c r="EF313" s="157"/>
      <c r="EG313" s="157"/>
      <c r="EH313" s="157"/>
      <c r="EI313" s="157"/>
      <c r="EJ313" s="157"/>
      <c r="EK313" s="157"/>
      <c r="EL313" s="157"/>
      <c r="EM313" s="157"/>
      <c r="EN313" s="157"/>
      <c r="EO313" s="76"/>
      <c r="EP313" s="76"/>
      <c r="EQ313" s="76"/>
      <c r="ER313" s="76"/>
      <c r="ES313" s="76"/>
      <c r="ET313" s="76"/>
      <c r="EU313" s="157"/>
      <c r="EV313" s="157"/>
      <c r="EW313" s="157"/>
      <c r="EX313" s="157"/>
      <c r="EY313" s="157"/>
      <c r="EZ313" s="157"/>
      <c r="FA313" s="154" t="s">
        <v>1455</v>
      </c>
      <c r="FB313" s="154"/>
      <c r="FC313" s="154"/>
      <c r="FD313" s="154"/>
    </row>
    <row r="314">
      <c r="A314" s="153" t="s">
        <v>1456</v>
      </c>
      <c r="B314" s="154" t="s">
        <v>1457</v>
      </c>
      <c r="C314" s="155" t="s">
        <v>8</v>
      </c>
      <c r="D314" s="154" t="s">
        <v>18</v>
      </c>
      <c r="E314" s="154" t="s">
        <v>19</v>
      </c>
      <c r="F314" s="154" t="s">
        <v>283</v>
      </c>
      <c r="G314" s="154" t="s">
        <v>1270</v>
      </c>
      <c r="H314" s="154" t="s">
        <v>1271</v>
      </c>
      <c r="I314" s="154" t="s">
        <v>23</v>
      </c>
      <c r="J314" s="154" t="s">
        <v>14</v>
      </c>
      <c r="K314" s="154" t="s">
        <v>1144</v>
      </c>
      <c r="L314" s="154" t="s">
        <v>273</v>
      </c>
      <c r="M314" s="154" t="s">
        <v>50</v>
      </c>
      <c r="N314" s="156">
        <v>42409.0</v>
      </c>
      <c r="O314" s="156">
        <v>42409.0</v>
      </c>
      <c r="P314" s="157"/>
      <c r="Q314" s="157"/>
      <c r="R314" s="157"/>
      <c r="S314" s="157"/>
      <c r="T314" s="82">
        <f t="shared" si="391"/>
        <v>1114</v>
      </c>
      <c r="U314" s="165">
        <f t="shared" ref="U314:W314" si="641">IF(ISBLANK($A314),"",sum(AE314,AK314,AQ314,AW314,BC314,BI314,BO314,BU314,CA314,CG314,CM314,CS314,CY314,DE314,DK314,DQ314,DW314,EC314,EI314,EO314,EU314))</f>
        <v>3</v>
      </c>
      <c r="V314" s="165">
        <f t="shared" si="641"/>
        <v>2</v>
      </c>
      <c r="W314" s="165">
        <f t="shared" si="641"/>
        <v>0</v>
      </c>
      <c r="X314" s="166">
        <f t="shared" si="393"/>
        <v>5</v>
      </c>
      <c r="Y314" s="165">
        <f t="shared" ref="Y314:AA314" si="642">IF(ISBLANK($A314),"",sum(AH314,AN314,AT314,AZ314,BF314,BL314,BR314,BX314,CD314,CJ314,CP314,CV314,DB314,DH314,DN314,DT314,DZ314,EF314,EL314,ER314,EX314))</f>
        <v>7</v>
      </c>
      <c r="Z314" s="165">
        <f t="shared" si="642"/>
        <v>2</v>
      </c>
      <c r="AA314" s="165">
        <f t="shared" si="642"/>
        <v>0</v>
      </c>
      <c r="AB314" s="166">
        <f t="shared" si="395"/>
        <v>9</v>
      </c>
      <c r="AC314" s="167">
        <f t="shared" si="8"/>
        <v>1.4</v>
      </c>
      <c r="AD314" s="162" t="str">
        <f t="shared" si="426"/>
        <v>20+</v>
      </c>
      <c r="AE314" s="163">
        <v>1.0</v>
      </c>
      <c r="AF314" s="157"/>
      <c r="AG314" s="157"/>
      <c r="AH314" s="157"/>
      <c r="AI314" s="157"/>
      <c r="AJ314" s="157"/>
      <c r="AK314" s="163">
        <v>1.0</v>
      </c>
      <c r="AL314" s="157"/>
      <c r="AM314" s="157"/>
      <c r="AN314" s="163">
        <v>2.0</v>
      </c>
      <c r="AO314" s="157"/>
      <c r="AP314" s="157"/>
      <c r="AQ314" s="157"/>
      <c r="AR314" s="157"/>
      <c r="AS314" s="157"/>
      <c r="AT314" s="157"/>
      <c r="AU314" s="157"/>
      <c r="AV314" s="157"/>
      <c r="AW314" s="157"/>
      <c r="AX314" s="157"/>
      <c r="AY314" s="157"/>
      <c r="AZ314" s="157"/>
      <c r="BA314" s="157"/>
      <c r="BB314" s="157"/>
      <c r="BC314" s="157"/>
      <c r="BD314" s="157"/>
      <c r="BE314" s="157"/>
      <c r="BF314" s="157"/>
      <c r="BG314" s="157"/>
      <c r="BH314" s="157"/>
      <c r="BI314" s="157"/>
      <c r="BJ314" s="157"/>
      <c r="BK314" s="157"/>
      <c r="BL314" s="157"/>
      <c r="BM314" s="157"/>
      <c r="BN314" s="157"/>
      <c r="BO314" s="157"/>
      <c r="BP314" s="157"/>
      <c r="BQ314" s="157"/>
      <c r="BR314" s="163">
        <v>2.0</v>
      </c>
      <c r="BS314" s="163">
        <v>1.0</v>
      </c>
      <c r="BT314" s="157"/>
      <c r="BU314" s="157"/>
      <c r="BV314" s="157"/>
      <c r="BW314" s="157"/>
      <c r="BX314" s="157"/>
      <c r="BY314" s="157"/>
      <c r="BZ314" s="157"/>
      <c r="CA314" s="157"/>
      <c r="CB314" s="157"/>
      <c r="CC314" s="157"/>
      <c r="CD314" s="157"/>
      <c r="CE314" s="157"/>
      <c r="CF314" s="157"/>
      <c r="CG314" s="157"/>
      <c r="CH314" s="157"/>
      <c r="CI314" s="157"/>
      <c r="CJ314" s="157"/>
      <c r="CK314" s="157"/>
      <c r="CL314" s="157"/>
      <c r="CM314" s="157"/>
      <c r="CN314" s="163">
        <v>1.0</v>
      </c>
      <c r="CO314" s="157"/>
      <c r="CP314" s="163">
        <v>1.0</v>
      </c>
      <c r="CQ314" s="157"/>
      <c r="CR314" s="157"/>
      <c r="CS314" s="157"/>
      <c r="CT314" s="163">
        <v>1.0</v>
      </c>
      <c r="CU314" s="157"/>
      <c r="CV314" s="163">
        <v>1.0</v>
      </c>
      <c r="CW314" s="157"/>
      <c r="CX314" s="157"/>
      <c r="CY314" s="163">
        <v>1.0</v>
      </c>
      <c r="CZ314" s="157"/>
      <c r="DA314" s="157"/>
      <c r="DB314" s="157"/>
      <c r="DC314" s="163">
        <v>1.0</v>
      </c>
      <c r="DD314" s="157"/>
      <c r="DE314" s="157"/>
      <c r="DF314" s="157"/>
      <c r="DG314" s="157"/>
      <c r="DH314" s="163">
        <v>1.0</v>
      </c>
      <c r="DI314" s="157"/>
      <c r="DJ314" s="157"/>
      <c r="DK314" s="157"/>
      <c r="DL314" s="157"/>
      <c r="DM314" s="157"/>
      <c r="DN314" s="157"/>
      <c r="DO314" s="157"/>
      <c r="DP314" s="157"/>
      <c r="DQ314" s="157"/>
      <c r="DR314" s="157"/>
      <c r="DS314" s="157"/>
      <c r="DT314" s="157"/>
      <c r="DU314" s="157"/>
      <c r="DV314" s="157"/>
      <c r="DW314" s="157"/>
      <c r="DX314" s="157"/>
      <c r="DY314" s="157"/>
      <c r="DZ314" s="157"/>
      <c r="EA314" s="157"/>
      <c r="EB314" s="157"/>
      <c r="EC314" s="157"/>
      <c r="ED314" s="157"/>
      <c r="EE314" s="157"/>
      <c r="EF314" s="157"/>
      <c r="EG314" s="157"/>
      <c r="EH314" s="157"/>
      <c r="EI314" s="157"/>
      <c r="EJ314" s="157"/>
      <c r="EK314" s="157"/>
      <c r="EL314" s="157"/>
      <c r="EM314" s="157"/>
      <c r="EN314" s="157"/>
      <c r="EO314" s="157"/>
      <c r="EP314" s="157"/>
      <c r="EQ314" s="157"/>
      <c r="ER314" s="157"/>
      <c r="ES314" s="157"/>
      <c r="ET314" s="157"/>
      <c r="EU314" s="76"/>
      <c r="EV314" s="76"/>
      <c r="EW314" s="76"/>
      <c r="EX314" s="76"/>
      <c r="EY314" s="76"/>
      <c r="EZ314" s="76"/>
      <c r="FA314" s="154" t="s">
        <v>1458</v>
      </c>
      <c r="FB314" s="154"/>
      <c r="FC314" s="154"/>
      <c r="FD314" s="154"/>
    </row>
    <row r="315">
      <c r="A315" s="112" t="s">
        <v>1459</v>
      </c>
      <c r="B315" s="113" t="s">
        <v>1460</v>
      </c>
      <c r="C315" s="114" t="s">
        <v>8</v>
      </c>
      <c r="D315" s="113" t="s">
        <v>18</v>
      </c>
      <c r="E315" s="113" t="s">
        <v>12</v>
      </c>
      <c r="F315" s="113" t="s">
        <v>283</v>
      </c>
      <c r="G315" s="113" t="s">
        <v>1461</v>
      </c>
      <c r="H315" s="113" t="s">
        <v>1271</v>
      </c>
      <c r="I315" s="113" t="s">
        <v>23</v>
      </c>
      <c r="J315" s="113" t="s">
        <v>14</v>
      </c>
      <c r="K315" s="113" t="s">
        <v>1144</v>
      </c>
      <c r="L315" s="113" t="s">
        <v>273</v>
      </c>
      <c r="M315" s="113" t="s">
        <v>50</v>
      </c>
      <c r="N315" s="115">
        <v>42446.0</v>
      </c>
      <c r="O315" s="116"/>
      <c r="P315" s="116"/>
      <c r="Q315" s="116"/>
      <c r="R315" s="116"/>
      <c r="S315" s="116"/>
      <c r="T315" s="82">
        <f t="shared" si="391"/>
        <v>1077</v>
      </c>
      <c r="U315" s="117">
        <f t="shared" ref="U315:W315" si="643">IF(ISBLANK($A315),"",sum(AE315,AK315,AQ315,AW315,BC315,BI315,BO315,BU315,CA315,CG315,CM315,CS315,CY315,DE315,DK315,DQ315,DW315,EC315,EI315,EO315,EU315))</f>
        <v>6</v>
      </c>
      <c r="V315" s="117">
        <f t="shared" si="643"/>
        <v>0</v>
      </c>
      <c r="W315" s="117">
        <f t="shared" si="643"/>
        <v>0</v>
      </c>
      <c r="X315" s="118">
        <f t="shared" si="393"/>
        <v>6</v>
      </c>
      <c r="Y315" s="117">
        <f t="shared" ref="Y315:AA315" si="644">IF(ISBLANK($A315),"",sum(AH315,AN315,AT315,AZ315,BF315,BL315,BR315,BX315,CD315,CJ315,CP315,CV315,DB315,DH315,DN315,DT315,DZ315,EF315,EL315,ER315,EX315))</f>
        <v>3</v>
      </c>
      <c r="Z315" s="117">
        <f t="shared" si="644"/>
        <v>2</v>
      </c>
      <c r="AA315" s="117">
        <f t="shared" si="644"/>
        <v>0</v>
      </c>
      <c r="AB315" s="118">
        <f t="shared" si="395"/>
        <v>5</v>
      </c>
      <c r="AC315" s="119">
        <f t="shared" si="8"/>
        <v>0.5</v>
      </c>
      <c r="AD315" s="120" t="str">
        <f t="shared" si="426"/>
        <v>20+</v>
      </c>
      <c r="AE315" s="121">
        <v>3.0</v>
      </c>
      <c r="AF315" s="116"/>
      <c r="AG315" s="116"/>
      <c r="AH315" s="116"/>
      <c r="AI315" s="116"/>
      <c r="AJ315" s="116"/>
      <c r="AK315" s="121">
        <v>1.0</v>
      </c>
      <c r="AL315" s="116"/>
      <c r="AM315" s="116"/>
      <c r="AN315" s="116"/>
      <c r="AO315" s="116"/>
      <c r="AP315" s="116"/>
      <c r="AQ315" s="116"/>
      <c r="AR315" s="116"/>
      <c r="AS315" s="116"/>
      <c r="AT315" s="116"/>
      <c r="AU315" s="116"/>
      <c r="AV315" s="116"/>
      <c r="AW315" s="121">
        <v>2.0</v>
      </c>
      <c r="AX315" s="116"/>
      <c r="AY315" s="116"/>
      <c r="AZ315" s="121">
        <v>3.0</v>
      </c>
      <c r="BA315" s="116"/>
      <c r="BB315" s="116"/>
      <c r="BC315" s="116"/>
      <c r="BD315" s="116"/>
      <c r="BE315" s="116"/>
      <c r="BF315" s="116"/>
      <c r="BG315" s="121">
        <v>2.0</v>
      </c>
      <c r="BH315" s="116"/>
      <c r="BI315" s="116"/>
      <c r="BJ315" s="116"/>
      <c r="BK315" s="116"/>
      <c r="BL315" s="116"/>
      <c r="BM315" s="116"/>
      <c r="BN315" s="116"/>
      <c r="BO315" s="116"/>
      <c r="BP315" s="116"/>
      <c r="BQ315" s="116"/>
      <c r="BR315" s="116"/>
      <c r="BS315" s="116"/>
      <c r="BT315" s="116"/>
      <c r="BU315" s="116"/>
      <c r="BV315" s="116"/>
      <c r="BW315" s="116"/>
      <c r="BX315" s="116"/>
      <c r="BY315" s="116"/>
      <c r="BZ315" s="116"/>
      <c r="CA315" s="116"/>
      <c r="CB315" s="116"/>
      <c r="CC315" s="116"/>
      <c r="CD315" s="116"/>
      <c r="CE315" s="116"/>
      <c r="CF315" s="116"/>
      <c r="CG315" s="116"/>
      <c r="CH315" s="116"/>
      <c r="CI315" s="116"/>
      <c r="CJ315" s="116"/>
      <c r="CK315" s="116"/>
      <c r="CL315" s="116"/>
      <c r="CM315" s="116"/>
      <c r="CN315" s="116"/>
      <c r="CO315" s="116"/>
      <c r="CP315" s="116"/>
      <c r="CQ315" s="116"/>
      <c r="CR315" s="116"/>
      <c r="CS315" s="116"/>
      <c r="CT315" s="116"/>
      <c r="CU315" s="116"/>
      <c r="CV315" s="116"/>
      <c r="CW315" s="116"/>
      <c r="CX315" s="116"/>
      <c r="CY315" s="116"/>
      <c r="CZ315" s="116"/>
      <c r="DA315" s="116"/>
      <c r="DB315" s="116"/>
      <c r="DC315" s="116"/>
      <c r="DD315" s="116"/>
      <c r="DE315" s="116"/>
      <c r="DF315" s="116"/>
      <c r="DG315" s="116"/>
      <c r="DH315" s="116"/>
      <c r="DI315" s="116"/>
      <c r="DJ315" s="116"/>
      <c r="DK315" s="116"/>
      <c r="DL315" s="116"/>
      <c r="DM315" s="116"/>
      <c r="DN315" s="116"/>
      <c r="DO315" s="116"/>
      <c r="DP315" s="116"/>
      <c r="DQ315" s="76"/>
      <c r="DR315" s="76"/>
      <c r="DS315" s="76"/>
      <c r="DT315" s="76"/>
      <c r="DU315" s="76"/>
      <c r="DV315" s="76"/>
      <c r="DW315" s="116"/>
      <c r="DX315" s="116"/>
      <c r="DY315" s="116"/>
      <c r="DZ315" s="116"/>
      <c r="EA315" s="116"/>
      <c r="EB315" s="116"/>
      <c r="EC315" s="116"/>
      <c r="ED315" s="116"/>
      <c r="EE315" s="116"/>
      <c r="EF315" s="116"/>
      <c r="EG315" s="116"/>
      <c r="EH315" s="116"/>
      <c r="EI315" s="116"/>
      <c r="EJ315" s="116"/>
      <c r="EK315" s="116"/>
      <c r="EL315" s="116"/>
      <c r="EM315" s="116"/>
      <c r="EN315" s="116"/>
      <c r="EO315" s="116"/>
      <c r="EP315" s="116"/>
      <c r="EQ315" s="116"/>
      <c r="ER315" s="116"/>
      <c r="ES315" s="116"/>
      <c r="ET315" s="116"/>
      <c r="EU315" s="116"/>
      <c r="EV315" s="116"/>
      <c r="EW315" s="116"/>
      <c r="EX315" s="116"/>
      <c r="EY315" s="116"/>
      <c r="EZ315" s="116"/>
      <c r="FA315" s="113" t="s">
        <v>1462</v>
      </c>
      <c r="FB315" s="113"/>
      <c r="FC315" s="113"/>
      <c r="FD315" s="113"/>
    </row>
    <row r="316">
      <c r="A316" s="112" t="s">
        <v>1463</v>
      </c>
      <c r="B316" s="113" t="s">
        <v>1186</v>
      </c>
      <c r="C316" s="114" t="s">
        <v>8</v>
      </c>
      <c r="D316" s="113" t="s">
        <v>18</v>
      </c>
      <c r="E316" s="113" t="s">
        <v>12</v>
      </c>
      <c r="F316" s="113" t="s">
        <v>283</v>
      </c>
      <c r="G316" s="113" t="s">
        <v>1231</v>
      </c>
      <c r="H316" s="113" t="s">
        <v>1088</v>
      </c>
      <c r="I316" s="113" t="s">
        <v>23</v>
      </c>
      <c r="J316" s="113" t="s">
        <v>14</v>
      </c>
      <c r="K316" s="113" t="s">
        <v>1144</v>
      </c>
      <c r="L316" s="113" t="s">
        <v>1062</v>
      </c>
      <c r="M316" s="113" t="s">
        <v>110</v>
      </c>
      <c r="N316" s="115">
        <v>42418.0</v>
      </c>
      <c r="O316" s="115">
        <v>42418.0</v>
      </c>
      <c r="P316" s="116"/>
      <c r="Q316" s="116"/>
      <c r="R316" s="116"/>
      <c r="S316" s="116"/>
      <c r="T316" s="82">
        <f t="shared" si="391"/>
        <v>1105</v>
      </c>
      <c r="U316" s="117">
        <f t="shared" ref="U316:W316" si="645">IF(ISBLANK($A316),"",sum(AE316,AK316,AQ316,AW316,BC316,BI316,BO316,BU316,CA316,CG316,CM316,CS316,CY316,DE316,DK316,DQ316,DW316,EC316,EI316,EO316,EU316))</f>
        <v>3</v>
      </c>
      <c r="V316" s="117">
        <f t="shared" si="645"/>
        <v>2</v>
      </c>
      <c r="W316" s="117">
        <f t="shared" si="645"/>
        <v>0</v>
      </c>
      <c r="X316" s="118">
        <f t="shared" si="393"/>
        <v>5</v>
      </c>
      <c r="Y316" s="117">
        <f t="shared" ref="Y316:AA316" si="646">IF(ISBLANK($A316),"",sum(AH316,AN316,AT316,AZ316,BF316,BL316,BR316,BX316,CD316,CJ316,CP316,CV316,DB316,DH316,DN316,DT316,DZ316,EF316,EL316,ER316,EX316))</f>
        <v>4</v>
      </c>
      <c r="Z316" s="117">
        <f t="shared" si="646"/>
        <v>3</v>
      </c>
      <c r="AA316" s="117">
        <f t="shared" si="646"/>
        <v>0</v>
      </c>
      <c r="AB316" s="118">
        <f t="shared" si="395"/>
        <v>7</v>
      </c>
      <c r="AC316" s="119">
        <f t="shared" si="8"/>
        <v>0.8</v>
      </c>
      <c r="AD316" s="120" t="str">
        <f t="shared" si="426"/>
        <v>20+</v>
      </c>
      <c r="AE316" s="121">
        <v>2.0</v>
      </c>
      <c r="AF316" s="121">
        <v>1.0</v>
      </c>
      <c r="AG316" s="116"/>
      <c r="AH316" s="121">
        <v>2.0</v>
      </c>
      <c r="AI316" s="116"/>
      <c r="AJ316" s="116"/>
      <c r="AK316" s="116"/>
      <c r="AL316" s="121">
        <v>1.0</v>
      </c>
      <c r="AM316" s="116"/>
      <c r="AN316" s="121">
        <v>1.0</v>
      </c>
      <c r="AO316" s="121">
        <v>2.0</v>
      </c>
      <c r="AP316" s="116"/>
      <c r="AQ316" s="121">
        <v>1.0</v>
      </c>
      <c r="AR316" s="116"/>
      <c r="AS316" s="116"/>
      <c r="AT316" s="121">
        <v>1.0</v>
      </c>
      <c r="AU316" s="121">
        <v>1.0</v>
      </c>
      <c r="AV316" s="116"/>
      <c r="AW316" s="116"/>
      <c r="AX316" s="116"/>
      <c r="AY316" s="116"/>
      <c r="AZ316" s="116"/>
      <c r="BA316" s="116"/>
      <c r="BB316" s="116"/>
      <c r="BC316" s="116"/>
      <c r="BD316" s="116"/>
      <c r="BE316" s="116"/>
      <c r="BF316" s="116"/>
      <c r="BG316" s="116"/>
      <c r="BH316" s="116"/>
      <c r="BI316" s="116"/>
      <c r="BJ316" s="116"/>
      <c r="BK316" s="116"/>
      <c r="BL316" s="116"/>
      <c r="BM316" s="116"/>
      <c r="BN316" s="116"/>
      <c r="BO316" s="116"/>
      <c r="BP316" s="116"/>
      <c r="BQ316" s="116"/>
      <c r="BR316" s="116"/>
      <c r="BS316" s="116"/>
      <c r="BT316" s="116"/>
      <c r="BU316" s="116"/>
      <c r="BV316" s="116"/>
      <c r="BW316" s="116"/>
      <c r="BX316" s="116"/>
      <c r="BY316" s="116"/>
      <c r="BZ316" s="116"/>
      <c r="CA316" s="116"/>
      <c r="CB316" s="116"/>
      <c r="CC316" s="116"/>
      <c r="CD316" s="116"/>
      <c r="CE316" s="116"/>
      <c r="CF316" s="116"/>
      <c r="CG316" s="116"/>
      <c r="CH316" s="116"/>
      <c r="CI316" s="116"/>
      <c r="CJ316" s="116"/>
      <c r="CK316" s="116"/>
      <c r="CL316" s="116"/>
      <c r="CM316" s="116"/>
      <c r="CN316" s="116"/>
      <c r="CO316" s="116"/>
      <c r="CP316" s="116"/>
      <c r="CQ316" s="116"/>
      <c r="CR316" s="116"/>
      <c r="CS316" s="116"/>
      <c r="CT316" s="116"/>
      <c r="CU316" s="116"/>
      <c r="CV316" s="116"/>
      <c r="CW316" s="116"/>
      <c r="CX316" s="116"/>
      <c r="CY316" s="116"/>
      <c r="CZ316" s="116"/>
      <c r="DA316" s="116"/>
      <c r="DB316" s="116"/>
      <c r="DC316" s="116"/>
      <c r="DD316" s="116"/>
      <c r="DE316" s="116"/>
      <c r="DF316" s="116"/>
      <c r="DG316" s="116"/>
      <c r="DH316" s="116"/>
      <c r="DI316" s="116"/>
      <c r="DJ316" s="116"/>
      <c r="DK316" s="116"/>
      <c r="DL316" s="116"/>
      <c r="DM316" s="116"/>
      <c r="DN316" s="116"/>
      <c r="DO316" s="116"/>
      <c r="DP316" s="116"/>
      <c r="DQ316" s="116"/>
      <c r="DR316" s="116"/>
      <c r="DS316" s="116"/>
      <c r="DT316" s="116"/>
      <c r="DU316" s="116"/>
      <c r="DV316" s="116"/>
      <c r="DW316" s="116"/>
      <c r="DX316" s="116"/>
      <c r="DY316" s="116"/>
      <c r="DZ316" s="116"/>
      <c r="EA316" s="116"/>
      <c r="EB316" s="116"/>
      <c r="EC316" s="116"/>
      <c r="ED316" s="116"/>
      <c r="EE316" s="116"/>
      <c r="EF316" s="116"/>
      <c r="EG316" s="116"/>
      <c r="EH316" s="116"/>
      <c r="EI316" s="116"/>
      <c r="EJ316" s="116"/>
      <c r="EK316" s="116"/>
      <c r="EL316" s="116"/>
      <c r="EM316" s="116"/>
      <c r="EN316" s="116"/>
      <c r="EO316" s="76"/>
      <c r="EP316" s="76"/>
      <c r="EQ316" s="76"/>
      <c r="ER316" s="76"/>
      <c r="ES316" s="76"/>
      <c r="ET316" s="76"/>
      <c r="EU316" s="116"/>
      <c r="EV316" s="116"/>
      <c r="EW316" s="116"/>
      <c r="EX316" s="116"/>
      <c r="EY316" s="116"/>
      <c r="EZ316" s="116"/>
      <c r="FA316" s="113" t="s">
        <v>1464</v>
      </c>
      <c r="FB316" s="113"/>
      <c r="FC316" s="113"/>
      <c r="FD316" s="113"/>
    </row>
    <row r="317">
      <c r="A317" s="130" t="s">
        <v>1465</v>
      </c>
      <c r="B317" s="131" t="s">
        <v>1466</v>
      </c>
      <c r="C317" s="132" t="s">
        <v>8</v>
      </c>
      <c r="D317" s="131" t="s">
        <v>18</v>
      </c>
      <c r="E317" s="131" t="s">
        <v>12</v>
      </c>
      <c r="F317" s="131" t="s">
        <v>283</v>
      </c>
      <c r="G317" s="131" t="s">
        <v>1467</v>
      </c>
      <c r="H317" s="131" t="s">
        <v>1143</v>
      </c>
      <c r="I317" s="131" t="s">
        <v>23</v>
      </c>
      <c r="J317" s="131" t="s">
        <v>14</v>
      </c>
      <c r="K317" s="131" t="s">
        <v>60</v>
      </c>
      <c r="L317" s="131" t="s">
        <v>273</v>
      </c>
      <c r="M317" s="131" t="s">
        <v>50</v>
      </c>
      <c r="N317" s="133">
        <v>42517.0</v>
      </c>
      <c r="O317" s="134"/>
      <c r="P317" s="134"/>
      <c r="Q317" s="134"/>
      <c r="R317" s="134"/>
      <c r="S317" s="134"/>
      <c r="T317" s="158">
        <f t="shared" si="391"/>
        <v>1006</v>
      </c>
      <c r="U317" s="169">
        <f t="shared" ref="U317:W317" si="647">IF(ISBLANK($A317),"",sum(AE317,AK317,AQ317,AW317,BC317,BI317,BO317,BU317,CA317,CG317,CM317,CS317,CY317,DE317,DK317,DQ317,DW317,EC317,EI317,EO317,EU317))</f>
        <v>1</v>
      </c>
      <c r="V317" s="169">
        <f t="shared" si="647"/>
        <v>0</v>
      </c>
      <c r="W317" s="169">
        <f t="shared" si="647"/>
        <v>0</v>
      </c>
      <c r="X317" s="170">
        <f t="shared" si="393"/>
        <v>1</v>
      </c>
      <c r="Y317" s="169">
        <f t="shared" ref="Y317:AA317" si="648">IF(ISBLANK($A317),"",sum(AH317,AN317,AT317,AZ317,BF317,BL317,BR317,BX317,CD317,CJ317,CP317,CV317,DB317,DH317,DN317,DT317,DZ317,EF317,EL317,ER317,EX317))</f>
        <v>1</v>
      </c>
      <c r="Z317" s="169">
        <f t="shared" si="648"/>
        <v>0</v>
      </c>
      <c r="AA317" s="169">
        <f t="shared" si="648"/>
        <v>0</v>
      </c>
      <c r="AB317" s="170">
        <f t="shared" si="395"/>
        <v>1</v>
      </c>
      <c r="AC317" s="171">
        <f t="shared" si="8"/>
        <v>1</v>
      </c>
      <c r="AD317" s="138" t="str">
        <f t="shared" si="426"/>
        <v>20+</v>
      </c>
      <c r="AE317" s="139">
        <v>1.0</v>
      </c>
      <c r="AF317" s="134"/>
      <c r="AG317" s="134"/>
      <c r="AH317" s="139">
        <v>1.0</v>
      </c>
      <c r="AI317" s="134"/>
      <c r="AJ317" s="134"/>
      <c r="AK317" s="134"/>
      <c r="AL317" s="134"/>
      <c r="AM317" s="134"/>
      <c r="AN317" s="134"/>
      <c r="AO317" s="134"/>
      <c r="AP317" s="134"/>
      <c r="AQ317" s="134"/>
      <c r="AR317" s="134"/>
      <c r="AS317" s="134"/>
      <c r="AT317" s="134"/>
      <c r="AU317" s="134"/>
      <c r="AV317" s="134"/>
      <c r="AW317" s="134"/>
      <c r="AX317" s="134"/>
      <c r="AY317" s="134"/>
      <c r="AZ317" s="134"/>
      <c r="BA317" s="134"/>
      <c r="BB317" s="134"/>
      <c r="BC317" s="76"/>
      <c r="BD317" s="76"/>
      <c r="BE317" s="76"/>
      <c r="BF317" s="76"/>
      <c r="BG317" s="76"/>
      <c r="BH317" s="76"/>
      <c r="BI317" s="134"/>
      <c r="BJ317" s="134"/>
      <c r="BK317" s="134"/>
      <c r="BL317" s="134"/>
      <c r="BM317" s="134"/>
      <c r="BN317" s="134"/>
      <c r="BO317" s="134"/>
      <c r="BP317" s="134"/>
      <c r="BQ317" s="134"/>
      <c r="BR317" s="134"/>
      <c r="BS317" s="134"/>
      <c r="BT317" s="134"/>
      <c r="BU317" s="134"/>
      <c r="BV317" s="134"/>
      <c r="BW317" s="134"/>
      <c r="BX317" s="134"/>
      <c r="BY317" s="134"/>
      <c r="BZ317" s="134"/>
      <c r="CA317" s="134"/>
      <c r="CB317" s="134"/>
      <c r="CC317" s="134"/>
      <c r="CD317" s="134"/>
      <c r="CE317" s="134"/>
      <c r="CF317" s="134"/>
      <c r="CG317" s="134"/>
      <c r="CH317" s="134"/>
      <c r="CI317" s="134"/>
      <c r="CJ317" s="134"/>
      <c r="CK317" s="134"/>
      <c r="CL317" s="134"/>
      <c r="CM317" s="134"/>
      <c r="CN317" s="134"/>
      <c r="CO317" s="134"/>
      <c r="CP317" s="134"/>
      <c r="CQ317" s="134"/>
      <c r="CR317" s="134"/>
      <c r="CS317" s="134"/>
      <c r="CT317" s="134"/>
      <c r="CU317" s="134"/>
      <c r="CV317" s="134"/>
      <c r="CW317" s="134"/>
      <c r="CX317" s="134"/>
      <c r="CY317" s="134"/>
      <c r="CZ317" s="134"/>
      <c r="DA317" s="134"/>
      <c r="DB317" s="134"/>
      <c r="DC317" s="134"/>
      <c r="DD317" s="134"/>
      <c r="DE317" s="134"/>
      <c r="DF317" s="134"/>
      <c r="DG317" s="134"/>
      <c r="DH317" s="134"/>
      <c r="DI317" s="134"/>
      <c r="DJ317" s="134"/>
      <c r="DK317" s="134"/>
      <c r="DL317" s="134"/>
      <c r="DM317" s="134"/>
      <c r="DN317" s="134"/>
      <c r="DO317" s="134"/>
      <c r="DP317" s="134"/>
      <c r="DQ317" s="134"/>
      <c r="DR317" s="134"/>
      <c r="DS317" s="134"/>
      <c r="DT317" s="134"/>
      <c r="DU317" s="134"/>
      <c r="DV317" s="134"/>
      <c r="DW317" s="134"/>
      <c r="DX317" s="134"/>
      <c r="DY317" s="134"/>
      <c r="DZ317" s="134"/>
      <c r="EA317" s="134"/>
      <c r="EB317" s="134"/>
      <c r="EC317" s="134"/>
      <c r="ED317" s="134"/>
      <c r="EE317" s="134"/>
      <c r="EF317" s="134"/>
      <c r="EG317" s="134"/>
      <c r="EH317" s="134"/>
      <c r="EI317" s="134"/>
      <c r="EJ317" s="134"/>
      <c r="EK317" s="134"/>
      <c r="EL317" s="134"/>
      <c r="EM317" s="134"/>
      <c r="EN317" s="134"/>
      <c r="EO317" s="134"/>
      <c r="EP317" s="134"/>
      <c r="EQ317" s="134"/>
      <c r="ER317" s="134"/>
      <c r="ES317" s="134"/>
      <c r="ET317" s="134"/>
      <c r="EU317" s="134"/>
      <c r="EV317" s="134"/>
      <c r="EW317" s="134"/>
      <c r="EX317" s="134"/>
      <c r="EY317" s="134"/>
      <c r="EZ317" s="134"/>
      <c r="FA317" s="131" t="s">
        <v>1468</v>
      </c>
      <c r="FB317" s="131"/>
      <c r="FC317" s="131"/>
      <c r="FD317" s="131"/>
    </row>
    <row r="318">
      <c r="A318" s="112" t="s">
        <v>1469</v>
      </c>
      <c r="B318" s="113" t="s">
        <v>1470</v>
      </c>
      <c r="C318" s="114" t="s">
        <v>8</v>
      </c>
      <c r="D318" s="113" t="s">
        <v>18</v>
      </c>
      <c r="E318" s="113" t="s">
        <v>12</v>
      </c>
      <c r="F318" s="113" t="s">
        <v>283</v>
      </c>
      <c r="G318" s="113" t="s">
        <v>1471</v>
      </c>
      <c r="H318" s="113" t="s">
        <v>1084</v>
      </c>
      <c r="I318" s="113" t="s">
        <v>23</v>
      </c>
      <c r="J318" s="113" t="s">
        <v>14</v>
      </c>
      <c r="K318" s="113" t="s">
        <v>1144</v>
      </c>
      <c r="L318" s="113" t="s">
        <v>273</v>
      </c>
      <c r="M318" s="113" t="s">
        <v>50</v>
      </c>
      <c r="N318" s="115">
        <v>42403.0</v>
      </c>
      <c r="O318" s="115">
        <v>42403.0</v>
      </c>
      <c r="P318" s="116"/>
      <c r="Q318" s="116"/>
      <c r="R318" s="116"/>
      <c r="S318" s="116"/>
      <c r="T318" s="82">
        <f t="shared" si="391"/>
        <v>1120</v>
      </c>
      <c r="U318" s="117">
        <f t="shared" ref="U318:W318" si="649">IF(ISBLANK($A318),"",sum(AE318,AK318,AQ318,AW318,BC318,BI318,BO318,BU318,CA318,CG318,CM318,CS318,CY318,DE318,DK318,DQ318,DW318,EC318,EI318,EO318,EU318))</f>
        <v>3</v>
      </c>
      <c r="V318" s="117">
        <f t="shared" si="649"/>
        <v>3</v>
      </c>
      <c r="W318" s="117">
        <f t="shared" si="649"/>
        <v>0</v>
      </c>
      <c r="X318" s="118">
        <f t="shared" si="393"/>
        <v>6</v>
      </c>
      <c r="Y318" s="117">
        <f t="shared" ref="Y318:AA318" si="650">IF(ISBLANK($A318),"",sum(AH318,AN318,AT318,AZ318,BF318,BL318,BR318,BX318,CD318,CJ318,CP318,CV318,DB318,DH318,DN318,DT318,DZ318,EF318,EL318,ER318,EX318))</f>
        <v>4</v>
      </c>
      <c r="Z318" s="117">
        <f t="shared" si="650"/>
        <v>3</v>
      </c>
      <c r="AA318" s="117">
        <f t="shared" si="650"/>
        <v>0</v>
      </c>
      <c r="AB318" s="118">
        <f t="shared" si="395"/>
        <v>7</v>
      </c>
      <c r="AC318" s="119">
        <f t="shared" si="8"/>
        <v>0.6666666667</v>
      </c>
      <c r="AD318" s="120" t="str">
        <f t="shared" si="426"/>
        <v>20+</v>
      </c>
      <c r="AE318" s="121">
        <v>1.0</v>
      </c>
      <c r="AF318" s="121">
        <v>2.0</v>
      </c>
      <c r="AG318" s="116"/>
      <c r="AH318" s="116"/>
      <c r="AI318" s="116"/>
      <c r="AJ318" s="116"/>
      <c r="AK318" s="116"/>
      <c r="AL318" s="121">
        <v>1.0</v>
      </c>
      <c r="AM318" s="116"/>
      <c r="AN318" s="121">
        <v>1.0</v>
      </c>
      <c r="AO318" s="116"/>
      <c r="AP318" s="116"/>
      <c r="AQ318" s="116"/>
      <c r="AR318" s="116"/>
      <c r="AS318" s="116"/>
      <c r="AT318" s="121">
        <v>2.0</v>
      </c>
      <c r="AU318" s="116"/>
      <c r="AV318" s="116"/>
      <c r="AW318" s="116"/>
      <c r="AX318" s="116"/>
      <c r="AY318" s="116"/>
      <c r="AZ318" s="116"/>
      <c r="BA318" s="121">
        <v>2.0</v>
      </c>
      <c r="BB318" s="116"/>
      <c r="BC318" s="121">
        <v>1.0</v>
      </c>
      <c r="BD318" s="116"/>
      <c r="BE318" s="116"/>
      <c r="BF318" s="121">
        <v>1.0</v>
      </c>
      <c r="BG318" s="116"/>
      <c r="BH318" s="116"/>
      <c r="BI318" s="121">
        <v>1.0</v>
      </c>
      <c r="BJ318" s="116"/>
      <c r="BK318" s="116"/>
      <c r="BL318" s="116"/>
      <c r="BM318" s="121">
        <v>1.0</v>
      </c>
      <c r="BN318" s="116"/>
      <c r="BO318" s="116"/>
      <c r="BP318" s="116"/>
      <c r="BQ318" s="116"/>
      <c r="BR318" s="116"/>
      <c r="BS318" s="116"/>
      <c r="BT318" s="116"/>
      <c r="BU318" s="116"/>
      <c r="BV318" s="116"/>
      <c r="BW318" s="116"/>
      <c r="BX318" s="116"/>
      <c r="BY318" s="116"/>
      <c r="BZ318" s="116"/>
      <c r="CA318" s="116"/>
      <c r="CB318" s="116"/>
      <c r="CC318" s="116"/>
      <c r="CD318" s="116"/>
      <c r="CE318" s="116"/>
      <c r="CF318" s="116"/>
      <c r="CG318" s="116"/>
      <c r="CH318" s="116"/>
      <c r="CI318" s="116"/>
      <c r="CJ318" s="116"/>
      <c r="CK318" s="116"/>
      <c r="CL318" s="116"/>
      <c r="CM318" s="116"/>
      <c r="CN318" s="116"/>
      <c r="CO318" s="116"/>
      <c r="CP318" s="116"/>
      <c r="CQ318" s="116"/>
      <c r="CR318" s="116"/>
      <c r="CS318" s="116"/>
      <c r="CT318" s="116"/>
      <c r="CU318" s="116"/>
      <c r="CV318" s="116"/>
      <c r="CW318" s="116"/>
      <c r="CX318" s="116"/>
      <c r="CY318" s="116"/>
      <c r="CZ318" s="116"/>
      <c r="DA318" s="116"/>
      <c r="DB318" s="116"/>
      <c r="DC318" s="116"/>
      <c r="DD318" s="116"/>
      <c r="DE318" s="116"/>
      <c r="DF318" s="116"/>
      <c r="DG318" s="116"/>
      <c r="DH318" s="116"/>
      <c r="DI318" s="116"/>
      <c r="DJ318" s="116"/>
      <c r="DK318" s="116"/>
      <c r="DL318" s="116"/>
      <c r="DM318" s="116"/>
      <c r="DN318" s="116"/>
      <c r="DO318" s="116"/>
      <c r="DP318" s="116"/>
      <c r="DQ318" s="116"/>
      <c r="DR318" s="116"/>
      <c r="DS318" s="116"/>
      <c r="DT318" s="116"/>
      <c r="DU318" s="116"/>
      <c r="DV318" s="116"/>
      <c r="DW318" s="116"/>
      <c r="DX318" s="116"/>
      <c r="DY318" s="116"/>
      <c r="DZ318" s="116"/>
      <c r="EA318" s="116"/>
      <c r="EB318" s="116"/>
      <c r="EC318" s="116"/>
      <c r="ED318" s="116"/>
      <c r="EE318" s="116"/>
      <c r="EF318" s="116"/>
      <c r="EG318" s="116"/>
      <c r="EH318" s="116"/>
      <c r="EI318" s="116"/>
      <c r="EJ318" s="116"/>
      <c r="EK318" s="116"/>
      <c r="EL318" s="116"/>
      <c r="EM318" s="116"/>
      <c r="EN318" s="116"/>
      <c r="EO318" s="116"/>
      <c r="EP318" s="116"/>
      <c r="EQ318" s="116"/>
      <c r="ER318" s="116"/>
      <c r="ES318" s="116"/>
      <c r="ET318" s="116"/>
      <c r="EU318" s="76"/>
      <c r="EV318" s="76"/>
      <c r="EW318" s="76"/>
      <c r="EX318" s="76"/>
      <c r="EY318" s="76"/>
      <c r="EZ318" s="76"/>
      <c r="FA318" s="113" t="s">
        <v>1472</v>
      </c>
      <c r="FB318" s="113"/>
      <c r="FC318" s="113"/>
      <c r="FD318" s="113"/>
    </row>
    <row r="319">
      <c r="A319" s="112" t="s">
        <v>1473</v>
      </c>
      <c r="B319" s="113" t="s">
        <v>1474</v>
      </c>
      <c r="C319" s="114" t="s">
        <v>8</v>
      </c>
      <c r="D319" s="113" t="s">
        <v>18</v>
      </c>
      <c r="E319" s="113" t="s">
        <v>12</v>
      </c>
      <c r="F319" s="113" t="s">
        <v>283</v>
      </c>
      <c r="G319" s="113" t="s">
        <v>1475</v>
      </c>
      <c r="H319" s="113" t="s">
        <v>1476</v>
      </c>
      <c r="I319" s="113" t="s">
        <v>23</v>
      </c>
      <c r="J319" s="113" t="s">
        <v>14</v>
      </c>
      <c r="K319" s="113" t="s">
        <v>1144</v>
      </c>
      <c r="L319" s="113" t="s">
        <v>273</v>
      </c>
      <c r="M319" s="113" t="s">
        <v>50</v>
      </c>
      <c r="N319" s="115">
        <v>42394.0</v>
      </c>
      <c r="O319" s="115">
        <v>42394.0</v>
      </c>
      <c r="P319" s="116"/>
      <c r="Q319" s="116"/>
      <c r="R319" s="116"/>
      <c r="S319" s="116"/>
      <c r="T319" s="82">
        <f t="shared" si="391"/>
        <v>1129</v>
      </c>
      <c r="U319" s="117">
        <f t="shared" ref="U319:W319" si="651">IF(ISBLANK($A319),"",sum(AE319,AK319,AQ319,AW319,BC319,BI319,BO319,BU319,CA319,CG319,CM319,CS319,CY319,DE319,DK319,DQ319,DW319,EC319,EI319,EO319,EU319))</f>
        <v>3</v>
      </c>
      <c r="V319" s="117">
        <f t="shared" si="651"/>
        <v>2</v>
      </c>
      <c r="W319" s="117">
        <f t="shared" si="651"/>
        <v>0</v>
      </c>
      <c r="X319" s="118">
        <f t="shared" si="393"/>
        <v>5</v>
      </c>
      <c r="Y319" s="117">
        <f t="shared" ref="Y319:AA319" si="652">IF(ISBLANK($A319),"",sum(AH319,AN319,AT319,AZ319,BF319,BL319,BR319,BX319,CD319,CJ319,CP319,CV319,DB319,DH319,DN319,DT319,DZ319,EF319,EL319,ER319,EX319))</f>
        <v>5</v>
      </c>
      <c r="Z319" s="117">
        <f t="shared" si="652"/>
        <v>2</v>
      </c>
      <c r="AA319" s="117">
        <f t="shared" si="652"/>
        <v>0</v>
      </c>
      <c r="AB319" s="118">
        <f t="shared" si="395"/>
        <v>7</v>
      </c>
      <c r="AC319" s="119">
        <f t="shared" si="8"/>
        <v>1</v>
      </c>
      <c r="AD319" s="120" t="str">
        <f t="shared" si="426"/>
        <v>20+</v>
      </c>
      <c r="AE319" s="121">
        <v>1.0</v>
      </c>
      <c r="AF319" s="116"/>
      <c r="AG319" s="116"/>
      <c r="AH319" s="116"/>
      <c r="AI319" s="116"/>
      <c r="AJ319" s="116"/>
      <c r="AK319" s="121">
        <v>1.0</v>
      </c>
      <c r="AL319" s="121">
        <v>1.0</v>
      </c>
      <c r="AM319" s="116"/>
      <c r="AN319" s="121">
        <v>3.0</v>
      </c>
      <c r="AO319" s="116"/>
      <c r="AP319" s="116"/>
      <c r="AQ319" s="116"/>
      <c r="AR319" s="116"/>
      <c r="AS319" s="116"/>
      <c r="AT319" s="116"/>
      <c r="AU319" s="116"/>
      <c r="AV319" s="116"/>
      <c r="AW319" s="116"/>
      <c r="AX319" s="116"/>
      <c r="AY319" s="116"/>
      <c r="AZ319" s="116"/>
      <c r="BA319" s="116"/>
      <c r="BB319" s="116"/>
      <c r="BC319" s="116"/>
      <c r="BD319" s="116"/>
      <c r="BE319" s="116"/>
      <c r="BF319" s="116"/>
      <c r="BG319" s="116"/>
      <c r="BH319" s="116"/>
      <c r="BI319" s="121">
        <v>1.0</v>
      </c>
      <c r="BJ319" s="121">
        <v>1.0</v>
      </c>
      <c r="BK319" s="116"/>
      <c r="BL319" s="121">
        <v>1.0</v>
      </c>
      <c r="BM319" s="121">
        <v>1.0</v>
      </c>
      <c r="BN319" s="116"/>
      <c r="BO319" s="116"/>
      <c r="BP319" s="116"/>
      <c r="BQ319" s="116"/>
      <c r="BR319" s="121">
        <v>1.0</v>
      </c>
      <c r="BS319" s="121">
        <v>1.0</v>
      </c>
      <c r="BT319" s="116"/>
      <c r="BU319" s="116"/>
      <c r="BV319" s="116"/>
      <c r="BW319" s="116"/>
      <c r="BX319" s="116"/>
      <c r="BY319" s="116"/>
      <c r="BZ319" s="116"/>
      <c r="CA319" s="116"/>
      <c r="CB319" s="116"/>
      <c r="CC319" s="116"/>
      <c r="CD319" s="116"/>
      <c r="CE319" s="116"/>
      <c r="CF319" s="116"/>
      <c r="CG319" s="116"/>
      <c r="CH319" s="116"/>
      <c r="CI319" s="116"/>
      <c r="CJ319" s="116"/>
      <c r="CK319" s="116"/>
      <c r="CL319" s="116"/>
      <c r="CM319" s="116"/>
      <c r="CN319" s="116"/>
      <c r="CO319" s="116"/>
      <c r="CP319" s="116"/>
      <c r="CQ319" s="116"/>
      <c r="CR319" s="116"/>
      <c r="CS319" s="116"/>
      <c r="CT319" s="116"/>
      <c r="CU319" s="116"/>
      <c r="CV319" s="116"/>
      <c r="CW319" s="116"/>
      <c r="CX319" s="116"/>
      <c r="CY319" s="116"/>
      <c r="CZ319" s="116"/>
      <c r="DA319" s="116"/>
      <c r="DB319" s="116"/>
      <c r="DC319" s="116"/>
      <c r="DD319" s="116"/>
      <c r="DE319" s="116"/>
      <c r="DF319" s="116"/>
      <c r="DG319" s="116"/>
      <c r="DH319" s="116"/>
      <c r="DI319" s="116"/>
      <c r="DJ319" s="116"/>
      <c r="DK319" s="116"/>
      <c r="DL319" s="116"/>
      <c r="DM319" s="116"/>
      <c r="DN319" s="116"/>
      <c r="DO319" s="116"/>
      <c r="DP319" s="116"/>
      <c r="DQ319" s="116"/>
      <c r="DR319" s="116"/>
      <c r="DS319" s="116"/>
      <c r="DT319" s="116"/>
      <c r="DU319" s="116"/>
      <c r="DV319" s="116"/>
      <c r="DW319" s="116"/>
      <c r="DX319" s="116"/>
      <c r="DY319" s="116"/>
      <c r="DZ319" s="116"/>
      <c r="EA319" s="116"/>
      <c r="EB319" s="116"/>
      <c r="EC319" s="116"/>
      <c r="ED319" s="116"/>
      <c r="EE319" s="116"/>
      <c r="EF319" s="116"/>
      <c r="EG319" s="116"/>
      <c r="EH319" s="116"/>
      <c r="EI319" s="116"/>
      <c r="EJ319" s="116"/>
      <c r="EK319" s="116"/>
      <c r="EL319" s="116"/>
      <c r="EM319" s="116"/>
      <c r="EN319" s="116"/>
      <c r="EO319" s="116"/>
      <c r="EP319" s="116"/>
      <c r="EQ319" s="116"/>
      <c r="ER319" s="116"/>
      <c r="ES319" s="116"/>
      <c r="ET319" s="116"/>
      <c r="EU319" s="76"/>
      <c r="EV319" s="76"/>
      <c r="EW319" s="76"/>
      <c r="EX319" s="76"/>
      <c r="EY319" s="76"/>
      <c r="EZ319" s="76"/>
      <c r="FA319" s="113" t="s">
        <v>1477</v>
      </c>
      <c r="FB319" s="113"/>
      <c r="FC319" s="113"/>
      <c r="FD319" s="113"/>
    </row>
    <row r="320">
      <c r="A320" s="112" t="s">
        <v>1478</v>
      </c>
      <c r="B320" s="113" t="s">
        <v>1479</v>
      </c>
      <c r="C320" s="114" t="s">
        <v>8</v>
      </c>
      <c r="D320" s="113" t="s">
        <v>18</v>
      </c>
      <c r="E320" s="113" t="s">
        <v>12</v>
      </c>
      <c r="F320" s="113" t="s">
        <v>283</v>
      </c>
      <c r="G320" s="113" t="s">
        <v>1480</v>
      </c>
      <c r="H320" s="113" t="s">
        <v>1193</v>
      </c>
      <c r="I320" s="113" t="s">
        <v>23</v>
      </c>
      <c r="J320" s="113" t="s">
        <v>14</v>
      </c>
      <c r="K320" s="113" t="s">
        <v>1144</v>
      </c>
      <c r="L320" s="113" t="s">
        <v>1062</v>
      </c>
      <c r="M320" s="113" t="s">
        <v>110</v>
      </c>
      <c r="N320" s="115">
        <v>42390.0</v>
      </c>
      <c r="O320" s="115">
        <v>42390.0</v>
      </c>
      <c r="P320" s="115">
        <v>42410.0</v>
      </c>
      <c r="Q320" s="116"/>
      <c r="R320" s="116"/>
      <c r="S320" s="116"/>
      <c r="T320" s="82">
        <f t="shared" si="391"/>
        <v>1133</v>
      </c>
      <c r="U320" s="117">
        <f t="shared" ref="U320:W320" si="653">IF(ISBLANK($A320),"",sum(AE320,AK320,AQ320,AW320,BC320,BI320,BO320,BU320,CA320,CG320,CM320,CS320,CY320,DE320,DK320,DQ320,DW320,EC320,EI320,EO320,EU320))</f>
        <v>3</v>
      </c>
      <c r="V320" s="117">
        <f t="shared" si="653"/>
        <v>3</v>
      </c>
      <c r="W320" s="117">
        <f t="shared" si="653"/>
        <v>4</v>
      </c>
      <c r="X320" s="118">
        <f t="shared" si="393"/>
        <v>10</v>
      </c>
      <c r="Y320" s="117">
        <f t="shared" ref="Y320:AA320" si="654">IF(ISBLANK($A320),"",sum(AH320,AN320,AT320,AZ320,BF320,BL320,BR320,BX320,CD320,CJ320,CP320,CV320,DB320,DH320,DN320,DT320,DZ320,EF320,EL320,ER320,EX320))</f>
        <v>4</v>
      </c>
      <c r="Z320" s="117">
        <f t="shared" si="654"/>
        <v>1</v>
      </c>
      <c r="AA320" s="117">
        <f t="shared" si="654"/>
        <v>7</v>
      </c>
      <c r="AB320" s="118">
        <f t="shared" si="395"/>
        <v>12</v>
      </c>
      <c r="AC320" s="119">
        <f t="shared" si="8"/>
        <v>0.4</v>
      </c>
      <c r="AD320" s="120" t="str">
        <f t="shared" si="426"/>
        <v>20+</v>
      </c>
      <c r="AE320" s="121">
        <v>1.0</v>
      </c>
      <c r="AF320" s="116"/>
      <c r="AG320" s="116"/>
      <c r="AH320" s="121">
        <v>1.0</v>
      </c>
      <c r="AI320" s="116"/>
      <c r="AJ320" s="116"/>
      <c r="AK320" s="116"/>
      <c r="AL320" s="116"/>
      <c r="AM320" s="116"/>
      <c r="AN320" s="121">
        <v>1.0</v>
      </c>
      <c r="AO320" s="116"/>
      <c r="AP320" s="116"/>
      <c r="AQ320" s="121">
        <v>1.0</v>
      </c>
      <c r="AR320" s="121">
        <v>2.0</v>
      </c>
      <c r="AS320" s="116"/>
      <c r="AT320" s="121">
        <v>1.0</v>
      </c>
      <c r="AU320" s="116"/>
      <c r="AV320" s="116"/>
      <c r="AW320" s="121">
        <v>1.0</v>
      </c>
      <c r="AX320" s="116"/>
      <c r="AY320" s="121">
        <v>2.0</v>
      </c>
      <c r="AZ320" s="116"/>
      <c r="BA320" s="121">
        <v>1.0</v>
      </c>
      <c r="BB320" s="116"/>
      <c r="BC320" s="116"/>
      <c r="BD320" s="116"/>
      <c r="BE320" s="121">
        <v>2.0</v>
      </c>
      <c r="BF320" s="116"/>
      <c r="BG320" s="116"/>
      <c r="BH320" s="121">
        <v>4.0</v>
      </c>
      <c r="BI320" s="116"/>
      <c r="BJ320" s="116"/>
      <c r="BK320" s="116"/>
      <c r="BL320" s="116"/>
      <c r="BM320" s="116"/>
      <c r="BN320" s="121">
        <v>3.0</v>
      </c>
      <c r="BO320" s="116"/>
      <c r="BP320" s="121">
        <v>1.0</v>
      </c>
      <c r="BQ320" s="116"/>
      <c r="BR320" s="121">
        <v>1.0</v>
      </c>
      <c r="BS320" s="116"/>
      <c r="BT320" s="116"/>
      <c r="BU320" s="116"/>
      <c r="BV320" s="116"/>
      <c r="BW320" s="116"/>
      <c r="BX320" s="116"/>
      <c r="BY320" s="116"/>
      <c r="BZ320" s="116"/>
      <c r="CA320" s="116"/>
      <c r="CB320" s="116"/>
      <c r="CC320" s="116"/>
      <c r="CD320" s="116"/>
      <c r="CE320" s="116"/>
      <c r="CF320" s="116"/>
      <c r="CG320" s="116"/>
      <c r="CH320" s="116"/>
      <c r="CI320" s="116"/>
      <c r="CJ320" s="116"/>
      <c r="CK320" s="116"/>
      <c r="CL320" s="116"/>
      <c r="CM320" s="116"/>
      <c r="CN320" s="116"/>
      <c r="CO320" s="116"/>
      <c r="CP320" s="116"/>
      <c r="CQ320" s="116"/>
      <c r="CR320" s="116"/>
      <c r="CS320" s="116"/>
      <c r="CT320" s="116"/>
      <c r="CU320" s="116"/>
      <c r="CV320" s="116"/>
      <c r="CW320" s="116"/>
      <c r="CX320" s="116"/>
      <c r="CY320" s="116"/>
      <c r="CZ320" s="116"/>
      <c r="DA320" s="116"/>
      <c r="DB320" s="116"/>
      <c r="DC320" s="116"/>
      <c r="DD320" s="116"/>
      <c r="DE320" s="116"/>
      <c r="DF320" s="116"/>
      <c r="DG320" s="116"/>
      <c r="DH320" s="116"/>
      <c r="DI320" s="116"/>
      <c r="DJ320" s="116"/>
      <c r="DK320" s="116"/>
      <c r="DL320" s="116"/>
      <c r="DM320" s="116"/>
      <c r="DN320" s="116"/>
      <c r="DO320" s="116"/>
      <c r="DP320" s="116"/>
      <c r="DQ320" s="116"/>
      <c r="DR320" s="116"/>
      <c r="DS320" s="116"/>
      <c r="DT320" s="116"/>
      <c r="DU320" s="116"/>
      <c r="DV320" s="116"/>
      <c r="DW320" s="116"/>
      <c r="DX320" s="116"/>
      <c r="DY320" s="116"/>
      <c r="DZ320" s="116"/>
      <c r="EA320" s="116"/>
      <c r="EB320" s="116"/>
      <c r="EC320" s="116"/>
      <c r="ED320" s="116"/>
      <c r="EE320" s="116"/>
      <c r="EF320" s="116"/>
      <c r="EG320" s="116"/>
      <c r="EH320" s="116"/>
      <c r="EI320" s="116"/>
      <c r="EJ320" s="116"/>
      <c r="EK320" s="116"/>
      <c r="EL320" s="116"/>
      <c r="EM320" s="116"/>
      <c r="EN320" s="116"/>
      <c r="EO320" s="116"/>
      <c r="EP320" s="116"/>
      <c r="EQ320" s="116"/>
      <c r="ER320" s="116"/>
      <c r="ES320" s="116"/>
      <c r="ET320" s="116"/>
      <c r="EU320" s="76"/>
      <c r="EV320" s="76"/>
      <c r="EW320" s="76"/>
      <c r="EX320" s="76"/>
      <c r="EY320" s="76"/>
      <c r="EZ320" s="76"/>
      <c r="FA320" s="113" t="s">
        <v>1481</v>
      </c>
      <c r="FB320" s="113"/>
      <c r="FC320" s="113"/>
      <c r="FD320" s="113"/>
    </row>
    <row r="321">
      <c r="A321" s="112" t="s">
        <v>1482</v>
      </c>
      <c r="B321" s="113" t="s">
        <v>1483</v>
      </c>
      <c r="C321" s="114" t="s">
        <v>79</v>
      </c>
      <c r="D321" s="113" t="s">
        <v>18</v>
      </c>
      <c r="E321" s="113" t="s">
        <v>19</v>
      </c>
      <c r="F321" s="113" t="s">
        <v>277</v>
      </c>
      <c r="G321" s="113" t="s">
        <v>1484</v>
      </c>
      <c r="H321" s="113" t="s">
        <v>968</v>
      </c>
      <c r="I321" s="113" t="s">
        <v>23</v>
      </c>
      <c r="J321" s="113" t="s">
        <v>14</v>
      </c>
      <c r="K321" s="113" t="s">
        <v>1144</v>
      </c>
      <c r="L321" s="113" t="s">
        <v>969</v>
      </c>
      <c r="M321" s="113" t="s">
        <v>65</v>
      </c>
      <c r="N321" s="115">
        <v>42389.0</v>
      </c>
      <c r="O321" s="115">
        <v>42389.0</v>
      </c>
      <c r="P321" s="115">
        <v>42389.0</v>
      </c>
      <c r="Q321" s="116"/>
      <c r="R321" s="116"/>
      <c r="S321" s="116"/>
      <c r="T321" s="82">
        <f t="shared" si="391"/>
        <v>1134</v>
      </c>
      <c r="U321" s="117">
        <f t="shared" ref="U321:W321" si="655">IF(ISBLANK($A321),"",sum(AE321,AK321,AQ321,AW321,BC321,BI321,BO321,BU321,CA321,CG321,CM321,CS321,CY321,DE321,DK321,DQ321,DW321,EC321,EI321,EO321,EU321))</f>
        <v>2</v>
      </c>
      <c r="V321" s="117">
        <f t="shared" si="655"/>
        <v>4</v>
      </c>
      <c r="W321" s="117">
        <f t="shared" si="655"/>
        <v>4</v>
      </c>
      <c r="X321" s="118">
        <f t="shared" si="393"/>
        <v>10</v>
      </c>
      <c r="Y321" s="117">
        <f t="shared" ref="Y321:AA321" si="656">IF(ISBLANK($A321),"",sum(AH321,AN321,AT321,AZ321,BF321,BL321,BR321,BX321,CD321,CJ321,CP321,CV321,DB321,DH321,DN321,DT321,DZ321,EF321,EL321,ER321,EX321))</f>
        <v>3</v>
      </c>
      <c r="Z321" s="117">
        <f t="shared" si="656"/>
        <v>0</v>
      </c>
      <c r="AA321" s="117">
        <f t="shared" si="656"/>
        <v>2</v>
      </c>
      <c r="AB321" s="118">
        <f t="shared" si="395"/>
        <v>5</v>
      </c>
      <c r="AC321" s="119">
        <f t="shared" si="8"/>
        <v>0.3</v>
      </c>
      <c r="AD321" s="120" t="str">
        <f t="shared" si="426"/>
        <v>20+</v>
      </c>
      <c r="AE321" s="116"/>
      <c r="AF321" s="116"/>
      <c r="AG321" s="121">
        <v>4.0</v>
      </c>
      <c r="AH321" s="116"/>
      <c r="AI321" s="116"/>
      <c r="AJ321" s="121">
        <v>2.0</v>
      </c>
      <c r="AK321" s="116"/>
      <c r="AL321" s="121">
        <v>3.0</v>
      </c>
      <c r="AM321" s="116"/>
      <c r="AN321" s="116"/>
      <c r="AO321" s="116"/>
      <c r="AP321" s="116"/>
      <c r="AQ321" s="116"/>
      <c r="AR321" s="121">
        <v>1.0</v>
      </c>
      <c r="AS321" s="116"/>
      <c r="AT321" s="121">
        <v>1.0</v>
      </c>
      <c r="AU321" s="116"/>
      <c r="AV321" s="116"/>
      <c r="AW321" s="121">
        <v>1.0</v>
      </c>
      <c r="AX321" s="116"/>
      <c r="AY321" s="116"/>
      <c r="AZ321" s="121">
        <v>1.0</v>
      </c>
      <c r="BA321" s="116"/>
      <c r="BB321" s="116"/>
      <c r="BC321" s="116"/>
      <c r="BD321" s="116"/>
      <c r="BE321" s="116"/>
      <c r="BF321" s="116"/>
      <c r="BG321" s="116"/>
      <c r="BH321" s="116"/>
      <c r="BI321" s="121">
        <v>1.0</v>
      </c>
      <c r="BJ321" s="116"/>
      <c r="BK321" s="116"/>
      <c r="BL321" s="116"/>
      <c r="BM321" s="116"/>
      <c r="BN321" s="116"/>
      <c r="BO321" s="116"/>
      <c r="BP321" s="116"/>
      <c r="BQ321" s="116"/>
      <c r="BR321" s="121">
        <v>1.0</v>
      </c>
      <c r="BS321" s="116"/>
      <c r="BT321" s="116"/>
      <c r="BU321" s="116"/>
      <c r="BV321" s="116"/>
      <c r="BW321" s="116"/>
      <c r="BX321" s="116"/>
      <c r="BY321" s="116"/>
      <c r="BZ321" s="116"/>
      <c r="CA321" s="116"/>
      <c r="CB321" s="116"/>
      <c r="CC321" s="116"/>
      <c r="CD321" s="116"/>
      <c r="CE321" s="116"/>
      <c r="CF321" s="116"/>
      <c r="CG321" s="116"/>
      <c r="CH321" s="116"/>
      <c r="CI321" s="116"/>
      <c r="CJ321" s="116"/>
      <c r="CK321" s="116"/>
      <c r="CL321" s="116"/>
      <c r="CM321" s="116"/>
      <c r="CN321" s="116"/>
      <c r="CO321" s="116"/>
      <c r="CP321" s="116"/>
      <c r="CQ321" s="116"/>
      <c r="CR321" s="116"/>
      <c r="CS321" s="116"/>
      <c r="CT321" s="116"/>
      <c r="CU321" s="116"/>
      <c r="CV321" s="116"/>
      <c r="CW321" s="116"/>
      <c r="CX321" s="116"/>
      <c r="CY321" s="116"/>
      <c r="CZ321" s="116"/>
      <c r="DA321" s="116"/>
      <c r="DB321" s="116"/>
      <c r="DC321" s="116"/>
      <c r="DD321" s="116"/>
      <c r="DE321" s="116"/>
      <c r="DF321" s="116"/>
      <c r="DG321" s="116"/>
      <c r="DH321" s="116"/>
      <c r="DI321" s="116"/>
      <c r="DJ321" s="116"/>
      <c r="DK321" s="116"/>
      <c r="DL321" s="116"/>
      <c r="DM321" s="116"/>
      <c r="DN321" s="116"/>
      <c r="DO321" s="116"/>
      <c r="DP321" s="116"/>
      <c r="DQ321" s="116"/>
      <c r="DR321" s="116"/>
      <c r="DS321" s="116"/>
      <c r="DT321" s="116"/>
      <c r="DU321" s="116"/>
      <c r="DV321" s="116"/>
      <c r="DW321" s="116"/>
      <c r="DX321" s="116"/>
      <c r="DY321" s="116"/>
      <c r="DZ321" s="116"/>
      <c r="EA321" s="116"/>
      <c r="EB321" s="116"/>
      <c r="EC321" s="116"/>
      <c r="ED321" s="116"/>
      <c r="EE321" s="116"/>
      <c r="EF321" s="116"/>
      <c r="EG321" s="116"/>
      <c r="EH321" s="116"/>
      <c r="EI321" s="116"/>
      <c r="EJ321" s="116"/>
      <c r="EK321" s="116"/>
      <c r="EL321" s="116"/>
      <c r="EM321" s="116"/>
      <c r="EN321" s="116"/>
      <c r="EO321" s="116"/>
      <c r="EP321" s="116"/>
      <c r="EQ321" s="116"/>
      <c r="ER321" s="116"/>
      <c r="ES321" s="116"/>
      <c r="ET321" s="116"/>
      <c r="EU321" s="76"/>
      <c r="EV321" s="76"/>
      <c r="EW321" s="76"/>
      <c r="EX321" s="76"/>
      <c r="EY321" s="76"/>
      <c r="EZ321" s="76"/>
      <c r="FA321" s="113" t="s">
        <v>1485</v>
      </c>
      <c r="FB321" s="113"/>
      <c r="FC321" s="113"/>
      <c r="FD321" s="113"/>
    </row>
    <row r="322">
      <c r="A322" s="112" t="s">
        <v>1486</v>
      </c>
      <c r="B322" s="113" t="s">
        <v>1487</v>
      </c>
      <c r="C322" s="114" t="s">
        <v>104</v>
      </c>
      <c r="D322" s="113" t="s">
        <v>18</v>
      </c>
      <c r="E322" s="113" t="s">
        <v>12</v>
      </c>
      <c r="F322" s="113" t="s">
        <v>283</v>
      </c>
      <c r="G322" s="113" t="s">
        <v>1488</v>
      </c>
      <c r="H322" s="113" t="s">
        <v>1162</v>
      </c>
      <c r="I322" s="113" t="s">
        <v>23</v>
      </c>
      <c r="J322" s="113" t="s">
        <v>14</v>
      </c>
      <c r="K322" s="113" t="s">
        <v>1144</v>
      </c>
      <c r="L322" s="113" t="s">
        <v>1043</v>
      </c>
      <c r="M322" s="113" t="s">
        <v>50</v>
      </c>
      <c r="N322" s="115">
        <v>42387.0</v>
      </c>
      <c r="O322" s="115">
        <v>42398.0</v>
      </c>
      <c r="P322" s="116"/>
      <c r="Q322" s="116"/>
      <c r="R322" s="116"/>
      <c r="S322" s="116"/>
      <c r="T322" s="82">
        <f t="shared" si="391"/>
        <v>1136</v>
      </c>
      <c r="U322" s="117">
        <f t="shared" ref="U322:W322" si="657">IF(ISBLANK($A322),"",sum(AE322,AK322,AQ322,AW322,BC322,BI322,BO322,BU322,CA322,CG322,CM322,CS322,CY322,DE322,DK322,DQ322,DW322,EC322,EI322,EO322,EU322))</f>
        <v>6</v>
      </c>
      <c r="V322" s="117">
        <f t="shared" si="657"/>
        <v>2</v>
      </c>
      <c r="W322" s="117">
        <f t="shared" si="657"/>
        <v>0</v>
      </c>
      <c r="X322" s="118">
        <f t="shared" si="393"/>
        <v>8</v>
      </c>
      <c r="Y322" s="117">
        <f t="shared" ref="Y322:AA322" si="658">IF(ISBLANK($A322),"",sum(AH322,AN322,AT322,AZ322,BF322,BL322,BR322,BX322,CD322,CJ322,CP322,CV322,DB322,DH322,DN322,DT322,DZ322,EF322,EL322,ER322,EX322))</f>
        <v>7</v>
      </c>
      <c r="Z322" s="117">
        <f t="shared" si="658"/>
        <v>3</v>
      </c>
      <c r="AA322" s="117">
        <f t="shared" si="658"/>
        <v>0</v>
      </c>
      <c r="AB322" s="118">
        <f t="shared" si="395"/>
        <v>10</v>
      </c>
      <c r="AC322" s="119">
        <f t="shared" si="8"/>
        <v>0.875</v>
      </c>
      <c r="AD322" s="120" t="str">
        <f t="shared" si="426"/>
        <v>20+</v>
      </c>
      <c r="AE322" s="121">
        <v>2.0</v>
      </c>
      <c r="AF322" s="116"/>
      <c r="AG322" s="116"/>
      <c r="AH322" s="121">
        <v>2.0</v>
      </c>
      <c r="AI322" s="116"/>
      <c r="AJ322" s="116"/>
      <c r="AK322" s="116"/>
      <c r="AL322" s="116"/>
      <c r="AM322" s="116"/>
      <c r="AN322" s="116"/>
      <c r="AO322" s="116"/>
      <c r="AP322" s="116"/>
      <c r="AQ322" s="116"/>
      <c r="AR322" s="121">
        <v>2.0</v>
      </c>
      <c r="AS322" s="116"/>
      <c r="AT322" s="121">
        <v>1.0</v>
      </c>
      <c r="AU322" s="116"/>
      <c r="AV322" s="116"/>
      <c r="AW322" s="121">
        <v>2.0</v>
      </c>
      <c r="AX322" s="116"/>
      <c r="AY322" s="116"/>
      <c r="AZ322" s="121">
        <v>2.0</v>
      </c>
      <c r="BA322" s="121">
        <v>1.0</v>
      </c>
      <c r="BB322" s="116"/>
      <c r="BC322" s="116"/>
      <c r="BD322" s="116"/>
      <c r="BE322" s="116"/>
      <c r="BF322" s="116"/>
      <c r="BG322" s="116"/>
      <c r="BH322" s="116"/>
      <c r="BI322" s="121">
        <v>2.0</v>
      </c>
      <c r="BJ322" s="116"/>
      <c r="BK322" s="116"/>
      <c r="BL322" s="121">
        <v>2.0</v>
      </c>
      <c r="BM322" s="116"/>
      <c r="BN322" s="116"/>
      <c r="BO322" s="116"/>
      <c r="BP322" s="116"/>
      <c r="BQ322" s="116"/>
      <c r="BR322" s="116"/>
      <c r="BS322" s="121">
        <v>2.0</v>
      </c>
      <c r="BT322" s="116"/>
      <c r="BU322" s="116"/>
      <c r="BV322" s="116"/>
      <c r="BW322" s="116"/>
      <c r="BX322" s="116"/>
      <c r="BY322" s="116"/>
      <c r="BZ322" s="116"/>
      <c r="CA322" s="116"/>
      <c r="CB322" s="116"/>
      <c r="CC322" s="116"/>
      <c r="CD322" s="116"/>
      <c r="CE322" s="116"/>
      <c r="CF322" s="116"/>
      <c r="CG322" s="116"/>
      <c r="CH322" s="116"/>
      <c r="CI322" s="116"/>
      <c r="CJ322" s="116"/>
      <c r="CK322" s="116"/>
      <c r="CL322" s="116"/>
      <c r="CM322" s="116"/>
      <c r="CN322" s="116"/>
      <c r="CO322" s="116"/>
      <c r="CP322" s="116"/>
      <c r="CQ322" s="116"/>
      <c r="CR322" s="116"/>
      <c r="CS322" s="116"/>
      <c r="CT322" s="116"/>
      <c r="CU322" s="116"/>
      <c r="CV322" s="116"/>
      <c r="CW322" s="116"/>
      <c r="CX322" s="116"/>
      <c r="CY322" s="116"/>
      <c r="CZ322" s="116"/>
      <c r="DA322" s="116"/>
      <c r="DB322" s="116"/>
      <c r="DC322" s="116"/>
      <c r="DD322" s="116"/>
      <c r="DE322" s="116"/>
      <c r="DF322" s="116"/>
      <c r="DG322" s="116"/>
      <c r="DH322" s="116"/>
      <c r="DI322" s="116"/>
      <c r="DJ322" s="116"/>
      <c r="DK322" s="116"/>
      <c r="DL322" s="116"/>
      <c r="DM322" s="116"/>
      <c r="DN322" s="116"/>
      <c r="DO322" s="116"/>
      <c r="DP322" s="116"/>
      <c r="DQ322" s="116"/>
      <c r="DR322" s="116"/>
      <c r="DS322" s="116"/>
      <c r="DT322" s="116"/>
      <c r="DU322" s="116"/>
      <c r="DV322" s="116"/>
      <c r="DW322" s="116"/>
      <c r="DX322" s="116"/>
      <c r="DY322" s="116"/>
      <c r="DZ322" s="116"/>
      <c r="EA322" s="116"/>
      <c r="EB322" s="116"/>
      <c r="EC322" s="116"/>
      <c r="ED322" s="116"/>
      <c r="EE322" s="116"/>
      <c r="EF322" s="116"/>
      <c r="EG322" s="116"/>
      <c r="EH322" s="116"/>
      <c r="EI322" s="116"/>
      <c r="EJ322" s="116"/>
      <c r="EK322" s="116"/>
      <c r="EL322" s="116"/>
      <c r="EM322" s="116"/>
      <c r="EN322" s="116"/>
      <c r="EO322" s="116"/>
      <c r="EP322" s="116"/>
      <c r="EQ322" s="116"/>
      <c r="ER322" s="116"/>
      <c r="ES322" s="116"/>
      <c r="ET322" s="116"/>
      <c r="EU322" s="76"/>
      <c r="EV322" s="76"/>
      <c r="EW322" s="76"/>
      <c r="EX322" s="76"/>
      <c r="EY322" s="76"/>
      <c r="EZ322" s="76"/>
      <c r="FA322" s="113" t="s">
        <v>1489</v>
      </c>
      <c r="FB322" s="113"/>
      <c r="FC322" s="113"/>
      <c r="FD322" s="113"/>
    </row>
    <row r="323">
      <c r="A323" s="112" t="s">
        <v>1490</v>
      </c>
      <c r="B323" s="113" t="s">
        <v>1097</v>
      </c>
      <c r="C323" s="114" t="s">
        <v>8</v>
      </c>
      <c r="D323" s="113" t="s">
        <v>18</v>
      </c>
      <c r="E323" s="113" t="s">
        <v>12</v>
      </c>
      <c r="F323" s="113" t="s">
        <v>283</v>
      </c>
      <c r="G323" s="113" t="s">
        <v>1491</v>
      </c>
      <c r="H323" s="113" t="s">
        <v>1099</v>
      </c>
      <c r="I323" s="113" t="s">
        <v>23</v>
      </c>
      <c r="J323" s="113" t="s">
        <v>14</v>
      </c>
      <c r="K323" s="113" t="s">
        <v>1144</v>
      </c>
      <c r="L323" s="113" t="s">
        <v>477</v>
      </c>
      <c r="M323" s="113" t="s">
        <v>72</v>
      </c>
      <c r="N323" s="115">
        <v>42381.0</v>
      </c>
      <c r="O323" s="115">
        <v>42381.0</v>
      </c>
      <c r="P323" s="116"/>
      <c r="Q323" s="116"/>
      <c r="R323" s="116"/>
      <c r="S323" s="116"/>
      <c r="T323" s="82">
        <f t="shared" si="391"/>
        <v>1142</v>
      </c>
      <c r="U323" s="117">
        <f t="shared" ref="U323:W323" si="659">IF(ISBLANK($A323),"",sum(AE323,AK323,AQ323,AW323,BC323,BI323,BO323,BU323,CA323,CG323,CM323,CS323,CY323,DE323,DK323,DQ323,DW323,EC323,EI323,EO323,EU323))</f>
        <v>7</v>
      </c>
      <c r="V323" s="117">
        <f t="shared" si="659"/>
        <v>0</v>
      </c>
      <c r="W323" s="117">
        <f t="shared" si="659"/>
        <v>0</v>
      </c>
      <c r="X323" s="118">
        <f t="shared" si="393"/>
        <v>7</v>
      </c>
      <c r="Y323" s="117">
        <f t="shared" ref="Y323:AA323" si="660">IF(ISBLANK($A323),"",sum(AH323,AN323,AT323,AZ323,BF323,BL323,BR323,BX323,CD323,CJ323,CP323,CV323,DB323,DH323,DN323,DT323,DZ323,EF323,EL323,ER323,EX323))</f>
        <v>3</v>
      </c>
      <c r="Z323" s="117">
        <f t="shared" si="660"/>
        <v>5</v>
      </c>
      <c r="AA323" s="117">
        <f t="shared" si="660"/>
        <v>0</v>
      </c>
      <c r="AB323" s="118">
        <f t="shared" si="395"/>
        <v>8</v>
      </c>
      <c r="AC323" s="119">
        <f t="shared" si="8"/>
        <v>0.4285714286</v>
      </c>
      <c r="AD323" s="120" t="str">
        <f t="shared" si="426"/>
        <v>20+</v>
      </c>
      <c r="AE323" s="121">
        <v>2.0</v>
      </c>
      <c r="AF323" s="116"/>
      <c r="AG323" s="116"/>
      <c r="AH323" s="116"/>
      <c r="AI323" s="116"/>
      <c r="AJ323" s="116"/>
      <c r="AK323" s="121">
        <v>4.0</v>
      </c>
      <c r="AL323" s="116"/>
      <c r="AM323" s="116"/>
      <c r="AN323" s="121">
        <v>2.0</v>
      </c>
      <c r="AO323" s="116"/>
      <c r="AP323" s="116"/>
      <c r="AQ323" s="116"/>
      <c r="AR323" s="116"/>
      <c r="AS323" s="116"/>
      <c r="AT323" s="116"/>
      <c r="AU323" s="121">
        <v>2.0</v>
      </c>
      <c r="AV323" s="116"/>
      <c r="AW323" s="121">
        <v>1.0</v>
      </c>
      <c r="AX323" s="116"/>
      <c r="AY323" s="116"/>
      <c r="AZ323" s="121">
        <v>1.0</v>
      </c>
      <c r="BA323" s="116"/>
      <c r="BB323" s="116"/>
      <c r="BC323" s="116"/>
      <c r="BD323" s="116"/>
      <c r="BE323" s="116"/>
      <c r="BF323" s="116"/>
      <c r="BG323" s="121">
        <v>3.0</v>
      </c>
      <c r="BH323" s="116"/>
      <c r="BI323" s="116"/>
      <c r="BJ323" s="116"/>
      <c r="BK323" s="116"/>
      <c r="BL323" s="116"/>
      <c r="BM323" s="116"/>
      <c r="BN323" s="116"/>
      <c r="BO323" s="116"/>
      <c r="BP323" s="116"/>
      <c r="BQ323" s="116"/>
      <c r="BR323" s="116"/>
      <c r="BS323" s="116"/>
      <c r="BT323" s="116"/>
      <c r="BU323" s="116"/>
      <c r="BV323" s="116"/>
      <c r="BW323" s="116"/>
      <c r="BX323" s="116"/>
      <c r="BY323" s="116"/>
      <c r="BZ323" s="116"/>
      <c r="CA323" s="116"/>
      <c r="CB323" s="116"/>
      <c r="CC323" s="116"/>
      <c r="CD323" s="116"/>
      <c r="CE323" s="116"/>
      <c r="CF323" s="116"/>
      <c r="CG323" s="116"/>
      <c r="CH323" s="116"/>
      <c r="CI323" s="116"/>
      <c r="CJ323" s="116"/>
      <c r="CK323" s="116"/>
      <c r="CL323" s="116"/>
      <c r="CM323" s="116"/>
      <c r="CN323" s="116"/>
      <c r="CO323" s="116"/>
      <c r="CP323" s="116"/>
      <c r="CQ323" s="116"/>
      <c r="CR323" s="116"/>
      <c r="CS323" s="116"/>
      <c r="CT323" s="116"/>
      <c r="CU323" s="116"/>
      <c r="CV323" s="116"/>
      <c r="CW323" s="116"/>
      <c r="CX323" s="116"/>
      <c r="CY323" s="116"/>
      <c r="CZ323" s="116"/>
      <c r="DA323" s="116"/>
      <c r="DB323" s="116"/>
      <c r="DC323" s="116"/>
      <c r="DD323" s="116"/>
      <c r="DE323" s="116"/>
      <c r="DF323" s="116"/>
      <c r="DG323" s="116"/>
      <c r="DH323" s="116"/>
      <c r="DI323" s="116"/>
      <c r="DJ323" s="116"/>
      <c r="DK323" s="116"/>
      <c r="DL323" s="116"/>
      <c r="DM323" s="116"/>
      <c r="DN323" s="116"/>
      <c r="DO323" s="116"/>
      <c r="DP323" s="116"/>
      <c r="DQ323" s="116"/>
      <c r="DR323" s="116"/>
      <c r="DS323" s="116"/>
      <c r="DT323" s="116"/>
      <c r="DU323" s="116"/>
      <c r="DV323" s="116"/>
      <c r="DW323" s="116"/>
      <c r="DX323" s="116"/>
      <c r="DY323" s="116"/>
      <c r="DZ323" s="116"/>
      <c r="EA323" s="116"/>
      <c r="EB323" s="116"/>
      <c r="EC323" s="116"/>
      <c r="ED323" s="116"/>
      <c r="EE323" s="116"/>
      <c r="EF323" s="116"/>
      <c r="EG323" s="116"/>
      <c r="EH323" s="116"/>
      <c r="EI323" s="116"/>
      <c r="EJ323" s="116"/>
      <c r="EK323" s="116"/>
      <c r="EL323" s="116"/>
      <c r="EM323" s="116"/>
      <c r="EN323" s="116"/>
      <c r="EO323" s="116"/>
      <c r="EP323" s="116"/>
      <c r="EQ323" s="116"/>
      <c r="ER323" s="116"/>
      <c r="ES323" s="116"/>
      <c r="ET323" s="116"/>
      <c r="EU323" s="76"/>
      <c r="EV323" s="76"/>
      <c r="EW323" s="76"/>
      <c r="EX323" s="76"/>
      <c r="EY323" s="76"/>
      <c r="EZ323" s="76"/>
      <c r="FA323" s="113" t="s">
        <v>1492</v>
      </c>
      <c r="FB323" s="113"/>
      <c r="FC323" s="113"/>
      <c r="FD323" s="113"/>
    </row>
    <row r="324">
      <c r="A324" s="112" t="s">
        <v>1493</v>
      </c>
      <c r="B324" s="113" t="s">
        <v>1494</v>
      </c>
      <c r="C324" s="114" t="s">
        <v>8</v>
      </c>
      <c r="D324" s="113" t="s">
        <v>18</v>
      </c>
      <c r="E324" s="113" t="s">
        <v>12</v>
      </c>
      <c r="F324" s="113" t="s">
        <v>283</v>
      </c>
      <c r="G324" s="113" t="s">
        <v>1495</v>
      </c>
      <c r="H324" s="113" t="s">
        <v>1193</v>
      </c>
      <c r="I324" s="113" t="s">
        <v>23</v>
      </c>
      <c r="J324" s="113" t="s">
        <v>14</v>
      </c>
      <c r="K324" s="113" t="s">
        <v>1144</v>
      </c>
      <c r="L324" s="113" t="s">
        <v>1062</v>
      </c>
      <c r="M324" s="113" t="s">
        <v>110</v>
      </c>
      <c r="N324" s="115">
        <v>42376.0</v>
      </c>
      <c r="O324" s="115">
        <v>42376.0</v>
      </c>
      <c r="P324" s="116"/>
      <c r="Q324" s="116"/>
      <c r="R324" s="116"/>
      <c r="S324" s="116"/>
      <c r="T324" s="82">
        <f t="shared" si="391"/>
        <v>1147</v>
      </c>
      <c r="U324" s="117">
        <f t="shared" ref="U324:W324" si="661">IF(ISBLANK($A324),"",sum(AE324,AK324,AQ324,AW324,BC324,BI324,BO324,BU324,CA324,CG324,CM324,CS324,CY324,DE324,DK324,DQ324,DW324,EC324,EI324,EO324,EU324))</f>
        <v>6</v>
      </c>
      <c r="V324" s="117">
        <f t="shared" si="661"/>
        <v>0</v>
      </c>
      <c r="W324" s="117">
        <f t="shared" si="661"/>
        <v>0</v>
      </c>
      <c r="X324" s="118">
        <f t="shared" si="393"/>
        <v>6</v>
      </c>
      <c r="Y324" s="117">
        <f t="shared" ref="Y324:AA324" si="662">IF(ISBLANK($A324),"",sum(AH324,AN324,AT324,AZ324,BF324,BL324,BR324,BX324,CD324,CJ324,CP324,CV324,DB324,DH324,DN324,DT324,DZ324,EF324,EL324,ER324,EX324))</f>
        <v>5</v>
      </c>
      <c r="Z324" s="117">
        <f t="shared" si="662"/>
        <v>1</v>
      </c>
      <c r="AA324" s="117">
        <f t="shared" si="662"/>
        <v>0</v>
      </c>
      <c r="AB324" s="118">
        <f t="shared" si="395"/>
        <v>6</v>
      </c>
      <c r="AC324" s="119">
        <f t="shared" si="8"/>
        <v>0.8333333333</v>
      </c>
      <c r="AD324" s="120" t="str">
        <f t="shared" si="426"/>
        <v>20+</v>
      </c>
      <c r="AE324" s="121">
        <v>5.0</v>
      </c>
      <c r="AF324" s="116"/>
      <c r="AG324" s="116"/>
      <c r="AH324" s="121">
        <v>5.0</v>
      </c>
      <c r="AI324" s="116"/>
      <c r="AJ324" s="116"/>
      <c r="AK324" s="116"/>
      <c r="AL324" s="116"/>
      <c r="AM324" s="116"/>
      <c r="AN324" s="116"/>
      <c r="AO324" s="121">
        <v>1.0</v>
      </c>
      <c r="AP324" s="116"/>
      <c r="AQ324" s="121">
        <v>1.0</v>
      </c>
      <c r="AR324" s="116"/>
      <c r="AS324" s="116"/>
      <c r="AT324" s="116"/>
      <c r="AU324" s="116"/>
      <c r="AV324" s="116"/>
      <c r="AW324" s="116"/>
      <c r="AX324" s="116"/>
      <c r="AY324" s="116"/>
      <c r="AZ324" s="116"/>
      <c r="BA324" s="116"/>
      <c r="BB324" s="116"/>
      <c r="BC324" s="116"/>
      <c r="BD324" s="116"/>
      <c r="BE324" s="116"/>
      <c r="BF324" s="116"/>
      <c r="BG324" s="116"/>
      <c r="BH324" s="116"/>
      <c r="BI324" s="116"/>
      <c r="BJ324" s="116"/>
      <c r="BK324" s="116"/>
      <c r="BL324" s="116"/>
      <c r="BM324" s="116"/>
      <c r="BN324" s="116"/>
      <c r="BO324" s="116"/>
      <c r="BP324" s="116"/>
      <c r="BQ324" s="116"/>
      <c r="BR324" s="116"/>
      <c r="BS324" s="116"/>
      <c r="BT324" s="116"/>
      <c r="BU324" s="116"/>
      <c r="BV324" s="116"/>
      <c r="BW324" s="116"/>
      <c r="BX324" s="116"/>
      <c r="BY324" s="116"/>
      <c r="BZ324" s="116"/>
      <c r="CA324" s="116"/>
      <c r="CB324" s="116"/>
      <c r="CC324" s="116"/>
      <c r="CD324" s="116"/>
      <c r="CE324" s="116"/>
      <c r="CF324" s="116"/>
      <c r="CG324" s="116"/>
      <c r="CH324" s="116"/>
      <c r="CI324" s="116"/>
      <c r="CJ324" s="116"/>
      <c r="CK324" s="116"/>
      <c r="CL324" s="116"/>
      <c r="CM324" s="116"/>
      <c r="CN324" s="116"/>
      <c r="CO324" s="116"/>
      <c r="CP324" s="116"/>
      <c r="CQ324" s="116"/>
      <c r="CR324" s="116"/>
      <c r="CS324" s="116"/>
      <c r="CT324" s="116"/>
      <c r="CU324" s="116"/>
      <c r="CV324" s="116"/>
      <c r="CW324" s="116"/>
      <c r="CX324" s="116"/>
      <c r="CY324" s="116"/>
      <c r="CZ324" s="116"/>
      <c r="DA324" s="116"/>
      <c r="DB324" s="116"/>
      <c r="DC324" s="116"/>
      <c r="DD324" s="116"/>
      <c r="DE324" s="116"/>
      <c r="DF324" s="116"/>
      <c r="DG324" s="116"/>
      <c r="DH324" s="116"/>
      <c r="DI324" s="116"/>
      <c r="DJ324" s="116"/>
      <c r="DK324" s="116"/>
      <c r="DL324" s="116"/>
      <c r="DM324" s="116"/>
      <c r="DN324" s="116"/>
      <c r="DO324" s="116"/>
      <c r="DP324" s="116"/>
      <c r="DQ324" s="116"/>
      <c r="DR324" s="116"/>
      <c r="DS324" s="116"/>
      <c r="DT324" s="116"/>
      <c r="DU324" s="116"/>
      <c r="DV324" s="116"/>
      <c r="DW324" s="116"/>
      <c r="DX324" s="116"/>
      <c r="DY324" s="116"/>
      <c r="DZ324" s="116"/>
      <c r="EA324" s="116"/>
      <c r="EB324" s="116"/>
      <c r="EC324" s="116"/>
      <c r="ED324" s="116"/>
      <c r="EE324" s="116"/>
      <c r="EF324" s="116"/>
      <c r="EG324" s="116"/>
      <c r="EH324" s="116"/>
      <c r="EI324" s="116"/>
      <c r="EJ324" s="116"/>
      <c r="EK324" s="116"/>
      <c r="EL324" s="116"/>
      <c r="EM324" s="116"/>
      <c r="EN324" s="116"/>
      <c r="EO324" s="116"/>
      <c r="EP324" s="116"/>
      <c r="EQ324" s="116"/>
      <c r="ER324" s="116"/>
      <c r="ES324" s="116"/>
      <c r="ET324" s="116"/>
      <c r="EU324" s="76"/>
      <c r="EV324" s="76"/>
      <c r="EW324" s="76"/>
      <c r="EX324" s="76"/>
      <c r="EY324" s="76"/>
      <c r="EZ324" s="76"/>
      <c r="FA324" s="113" t="s">
        <v>1496</v>
      </c>
      <c r="FB324" s="113"/>
      <c r="FC324" s="113"/>
      <c r="FD324" s="113"/>
    </row>
    <row r="325">
      <c r="A325" s="112" t="s">
        <v>1497</v>
      </c>
      <c r="B325" s="113" t="s">
        <v>1498</v>
      </c>
      <c r="C325" s="114" t="s">
        <v>104</v>
      </c>
      <c r="D325" s="113" t="s">
        <v>18</v>
      </c>
      <c r="E325" s="113" t="s">
        <v>19</v>
      </c>
      <c r="F325" s="113" t="s">
        <v>283</v>
      </c>
      <c r="G325" s="113" t="s">
        <v>1499</v>
      </c>
      <c r="H325" s="113" t="s">
        <v>1162</v>
      </c>
      <c r="I325" s="113" t="s">
        <v>23</v>
      </c>
      <c r="J325" s="113" t="s">
        <v>14</v>
      </c>
      <c r="K325" s="113" t="s">
        <v>1144</v>
      </c>
      <c r="L325" s="113" t="s">
        <v>1218</v>
      </c>
      <c r="M325" s="113" t="s">
        <v>85</v>
      </c>
      <c r="N325" s="115">
        <v>42342.0</v>
      </c>
      <c r="O325" s="115">
        <v>42342.0</v>
      </c>
      <c r="P325" s="116"/>
      <c r="Q325" s="116"/>
      <c r="R325" s="116"/>
      <c r="S325" s="116"/>
      <c r="T325" s="82">
        <f t="shared" si="391"/>
        <v>1181</v>
      </c>
      <c r="U325" s="117">
        <f t="shared" ref="U325:W325" si="663">IF(ISBLANK($A325),"",sum(AE325,AK325,AQ325,AW325,BC325,BI325,BO325,BU325,CA325,CG325,CM325,CS325,CY325,DE325,DK325,DQ325,DW325,EC325,EI325,EO325,EU325))</f>
        <v>4</v>
      </c>
      <c r="V325" s="117">
        <f t="shared" si="663"/>
        <v>2</v>
      </c>
      <c r="W325" s="117">
        <f t="shared" si="663"/>
        <v>0</v>
      </c>
      <c r="X325" s="118">
        <f t="shared" si="393"/>
        <v>6</v>
      </c>
      <c r="Y325" s="117">
        <f t="shared" ref="Y325:AA325" si="664">IF(ISBLANK($A325),"",sum(AH325,AN325,AT325,AZ325,BF325,BL325,BR325,BX325,CD325,CJ325,CP325,CV325,DB325,DH325,DN325,DT325,DZ325,EF325,EL325,ER325,EX325))</f>
        <v>6</v>
      </c>
      <c r="Z325" s="117">
        <f t="shared" si="664"/>
        <v>2</v>
      </c>
      <c r="AA325" s="117">
        <f t="shared" si="664"/>
        <v>0</v>
      </c>
      <c r="AB325" s="118">
        <f t="shared" si="395"/>
        <v>8</v>
      </c>
      <c r="AC325" s="119">
        <f t="shared" si="8"/>
        <v>1</v>
      </c>
      <c r="AD325" s="120" t="str">
        <f t="shared" si="426"/>
        <v>20+</v>
      </c>
      <c r="AE325" s="121">
        <v>2.0</v>
      </c>
      <c r="AF325" s="116"/>
      <c r="AG325" s="116"/>
      <c r="AH325" s="121">
        <v>2.0</v>
      </c>
      <c r="AI325" s="116"/>
      <c r="AJ325" s="116"/>
      <c r="AK325" s="116"/>
      <c r="AL325" s="116"/>
      <c r="AM325" s="116"/>
      <c r="AN325" s="116"/>
      <c r="AO325" s="121">
        <v>1.0</v>
      </c>
      <c r="AP325" s="116"/>
      <c r="AQ325" s="116"/>
      <c r="AR325" s="116"/>
      <c r="AS325" s="116"/>
      <c r="AT325" s="116"/>
      <c r="AU325" s="116"/>
      <c r="AV325" s="116"/>
      <c r="AW325" s="116"/>
      <c r="AX325" s="116"/>
      <c r="AY325" s="116"/>
      <c r="AZ325" s="116"/>
      <c r="BA325" s="116"/>
      <c r="BB325" s="116"/>
      <c r="BC325" s="121">
        <v>1.0</v>
      </c>
      <c r="BD325" s="121">
        <v>1.0</v>
      </c>
      <c r="BE325" s="116"/>
      <c r="BF325" s="116"/>
      <c r="BG325" s="116"/>
      <c r="BH325" s="116"/>
      <c r="BI325" s="121">
        <v>1.0</v>
      </c>
      <c r="BJ325" s="121">
        <v>1.0</v>
      </c>
      <c r="BK325" s="116"/>
      <c r="BL325" s="121">
        <v>4.0</v>
      </c>
      <c r="BM325" s="116"/>
      <c r="BN325" s="116"/>
      <c r="BO325" s="116"/>
      <c r="BP325" s="116"/>
      <c r="BQ325" s="116"/>
      <c r="BR325" s="116"/>
      <c r="BS325" s="121">
        <v>1.0</v>
      </c>
      <c r="BT325" s="116"/>
      <c r="BU325" s="116"/>
      <c r="BV325" s="116"/>
      <c r="BW325" s="116"/>
      <c r="BX325" s="116"/>
      <c r="BY325" s="116"/>
      <c r="BZ325" s="116"/>
      <c r="CA325" s="116"/>
      <c r="CB325" s="116"/>
      <c r="CC325" s="116"/>
      <c r="CD325" s="116"/>
      <c r="CE325" s="116"/>
      <c r="CF325" s="116"/>
      <c r="CG325" s="116"/>
      <c r="CH325" s="116"/>
      <c r="CI325" s="116"/>
      <c r="CJ325" s="116"/>
      <c r="CK325" s="116"/>
      <c r="CL325" s="116"/>
      <c r="CM325" s="116"/>
      <c r="CN325" s="116"/>
      <c r="CO325" s="116"/>
      <c r="CP325" s="116"/>
      <c r="CQ325" s="116"/>
      <c r="CR325" s="116"/>
      <c r="CS325" s="116"/>
      <c r="CT325" s="116"/>
      <c r="CU325" s="116"/>
      <c r="CV325" s="116"/>
      <c r="CW325" s="116"/>
      <c r="CX325" s="116"/>
      <c r="CY325" s="116"/>
      <c r="CZ325" s="116"/>
      <c r="DA325" s="116"/>
      <c r="DB325" s="116"/>
      <c r="DC325" s="116"/>
      <c r="DD325" s="116"/>
      <c r="DE325" s="116"/>
      <c r="DF325" s="116"/>
      <c r="DG325" s="116"/>
      <c r="DH325" s="116"/>
      <c r="DI325" s="116"/>
      <c r="DJ325" s="116"/>
      <c r="DK325" s="116"/>
      <c r="DL325" s="116"/>
      <c r="DM325" s="116"/>
      <c r="DN325" s="116"/>
      <c r="DO325" s="116"/>
      <c r="DP325" s="116"/>
      <c r="DQ325" s="116"/>
      <c r="DR325" s="116"/>
      <c r="DS325" s="116"/>
      <c r="DT325" s="116"/>
      <c r="DU325" s="116"/>
      <c r="DV325" s="116"/>
      <c r="DW325" s="116"/>
      <c r="DX325" s="116"/>
      <c r="DY325" s="116"/>
      <c r="DZ325" s="116"/>
      <c r="EA325" s="116"/>
      <c r="EB325" s="116"/>
      <c r="EC325" s="116"/>
      <c r="ED325" s="116"/>
      <c r="EE325" s="116"/>
      <c r="EF325" s="116"/>
      <c r="EG325" s="116"/>
      <c r="EH325" s="116"/>
      <c r="EI325" s="116"/>
      <c r="EJ325" s="116"/>
      <c r="EK325" s="116"/>
      <c r="EL325" s="116"/>
      <c r="EM325" s="116"/>
      <c r="EN325" s="116"/>
      <c r="EO325" s="116"/>
      <c r="EP325" s="116"/>
      <c r="EQ325" s="116"/>
      <c r="ER325" s="116"/>
      <c r="ES325" s="116"/>
      <c r="ET325" s="116"/>
      <c r="EU325" s="76"/>
      <c r="EV325" s="76"/>
      <c r="EW325" s="76"/>
      <c r="EX325" s="76"/>
      <c r="EY325" s="76"/>
      <c r="EZ325" s="76"/>
      <c r="FA325" s="113" t="s">
        <v>1500</v>
      </c>
      <c r="FB325" s="113"/>
      <c r="FC325" s="113"/>
      <c r="FD325" s="113"/>
    </row>
    <row r="326">
      <c r="A326" s="112" t="s">
        <v>1501</v>
      </c>
      <c r="B326" s="113" t="s">
        <v>1155</v>
      </c>
      <c r="C326" s="114" t="s">
        <v>8</v>
      </c>
      <c r="D326" s="113" t="s">
        <v>18</v>
      </c>
      <c r="E326" s="113" t="s">
        <v>12</v>
      </c>
      <c r="F326" s="113" t="s">
        <v>283</v>
      </c>
      <c r="G326" s="113" t="s">
        <v>1231</v>
      </c>
      <c r="H326" s="113" t="s">
        <v>1088</v>
      </c>
      <c r="I326" s="113" t="s">
        <v>23</v>
      </c>
      <c r="J326" s="113" t="s">
        <v>14</v>
      </c>
      <c r="K326" s="113" t="s">
        <v>1144</v>
      </c>
      <c r="L326" s="113" t="s">
        <v>1062</v>
      </c>
      <c r="M326" s="113" t="s">
        <v>110</v>
      </c>
      <c r="N326" s="115">
        <v>42339.0</v>
      </c>
      <c r="O326" s="115">
        <v>42339.0</v>
      </c>
      <c r="P326" s="115">
        <v>42410.0</v>
      </c>
      <c r="Q326" s="116"/>
      <c r="R326" s="116"/>
      <c r="S326" s="116"/>
      <c r="T326" s="82">
        <f t="shared" si="391"/>
        <v>1184</v>
      </c>
      <c r="U326" s="117">
        <f t="shared" ref="U326:W326" si="665">IF(ISBLANK($A326),"",sum(AE326,AK326,AQ326,AW326,BC326,BI326,BO326,BU326,CA326,CG326,CM326,CS326,CY326,DE326,DK326,DQ326,DW326,EC326,EI326,EO326,EU326))</f>
        <v>8</v>
      </c>
      <c r="V326" s="117">
        <f t="shared" si="665"/>
        <v>4</v>
      </c>
      <c r="W326" s="117">
        <f t="shared" si="665"/>
        <v>3</v>
      </c>
      <c r="X326" s="118">
        <f t="shared" si="393"/>
        <v>15</v>
      </c>
      <c r="Y326" s="117">
        <f t="shared" ref="Y326:AA326" si="666">IF(ISBLANK($A326),"",sum(AH326,AN326,AT326,AZ326,BF326,BL326,BR326,BX326,CD326,CJ326,CP326,CV326,DB326,DH326,DN326,DT326,DZ326,EF326,EL326,ER326,EX326))</f>
        <v>7</v>
      </c>
      <c r="Z326" s="117">
        <f t="shared" si="666"/>
        <v>9</v>
      </c>
      <c r="AA326" s="117">
        <f t="shared" si="666"/>
        <v>4</v>
      </c>
      <c r="AB326" s="118">
        <f t="shared" si="395"/>
        <v>20</v>
      </c>
      <c r="AC326" s="119">
        <f t="shared" si="8"/>
        <v>0.4666666667</v>
      </c>
      <c r="AD326" s="120" t="str">
        <f t="shared" si="426"/>
        <v>20+</v>
      </c>
      <c r="AE326" s="121">
        <v>3.0</v>
      </c>
      <c r="AF326" s="116"/>
      <c r="AG326" s="116"/>
      <c r="AH326" s="121">
        <v>2.0</v>
      </c>
      <c r="AI326" s="121">
        <v>1.0</v>
      </c>
      <c r="AJ326" s="116"/>
      <c r="AK326" s="116"/>
      <c r="AL326" s="121">
        <v>2.0</v>
      </c>
      <c r="AM326" s="116"/>
      <c r="AN326" s="121">
        <v>1.0</v>
      </c>
      <c r="AO326" s="116"/>
      <c r="AP326" s="116"/>
      <c r="AQ326" s="116"/>
      <c r="AR326" s="116"/>
      <c r="AS326" s="116"/>
      <c r="AT326" s="116"/>
      <c r="AU326" s="121">
        <v>1.0</v>
      </c>
      <c r="AV326" s="116"/>
      <c r="AW326" s="116"/>
      <c r="AX326" s="116"/>
      <c r="AY326" s="116"/>
      <c r="AZ326" s="116"/>
      <c r="BA326" s="116"/>
      <c r="BB326" s="116"/>
      <c r="BC326" s="116"/>
      <c r="BD326" s="116"/>
      <c r="BE326" s="116"/>
      <c r="BF326" s="116"/>
      <c r="BG326" s="116"/>
      <c r="BH326" s="116"/>
      <c r="BI326" s="116"/>
      <c r="BJ326" s="121">
        <v>1.0</v>
      </c>
      <c r="BK326" s="116"/>
      <c r="BL326" s="116"/>
      <c r="BM326" s="116"/>
      <c r="BN326" s="116"/>
      <c r="BO326" s="116"/>
      <c r="BP326" s="116"/>
      <c r="BQ326" s="116"/>
      <c r="BR326" s="116"/>
      <c r="BS326" s="121">
        <v>1.0</v>
      </c>
      <c r="BT326" s="116"/>
      <c r="BU326" s="121">
        <v>1.0</v>
      </c>
      <c r="BV326" s="116"/>
      <c r="BW326" s="116"/>
      <c r="BX326" s="121">
        <v>1.0</v>
      </c>
      <c r="BY326" s="121">
        <v>1.0</v>
      </c>
      <c r="BZ326" s="116"/>
      <c r="CA326" s="121">
        <v>1.0</v>
      </c>
      <c r="CB326" s="116"/>
      <c r="CC326" s="116"/>
      <c r="CD326" s="116"/>
      <c r="CE326" s="116"/>
      <c r="CF326" s="116"/>
      <c r="CG326" s="121">
        <v>1.0</v>
      </c>
      <c r="CH326" s="116"/>
      <c r="CI326" s="116"/>
      <c r="CJ326" s="116"/>
      <c r="CK326" s="116"/>
      <c r="CL326" s="116"/>
      <c r="CM326" s="116"/>
      <c r="CN326" s="116"/>
      <c r="CO326" s="121">
        <v>1.0</v>
      </c>
      <c r="CP326" s="121">
        <v>1.0</v>
      </c>
      <c r="CQ326" s="121">
        <v>2.0</v>
      </c>
      <c r="CR326" s="116"/>
      <c r="CS326" s="116"/>
      <c r="CT326" s="121">
        <v>1.0</v>
      </c>
      <c r="CU326" s="121">
        <v>2.0</v>
      </c>
      <c r="CV326" s="121">
        <v>1.0</v>
      </c>
      <c r="CW326" s="116"/>
      <c r="CX326" s="121">
        <v>4.0</v>
      </c>
      <c r="CY326" s="121">
        <v>2.0</v>
      </c>
      <c r="CZ326" s="116"/>
      <c r="DA326" s="116"/>
      <c r="DB326" s="121">
        <v>1.0</v>
      </c>
      <c r="DC326" s="121">
        <v>3.0</v>
      </c>
      <c r="DD326" s="116"/>
      <c r="DE326" s="116"/>
      <c r="DF326" s="116"/>
      <c r="DG326" s="116"/>
      <c r="DH326" s="116"/>
      <c r="DI326" s="116"/>
      <c r="DJ326" s="116"/>
      <c r="DK326" s="116"/>
      <c r="DL326" s="116"/>
      <c r="DM326" s="116"/>
      <c r="DN326" s="116"/>
      <c r="DO326" s="116"/>
      <c r="DP326" s="116"/>
      <c r="DQ326" s="116"/>
      <c r="DR326" s="116"/>
      <c r="DS326" s="116"/>
      <c r="DT326" s="116"/>
      <c r="DU326" s="116"/>
      <c r="DV326" s="116"/>
      <c r="DW326" s="116"/>
      <c r="DX326" s="116"/>
      <c r="DY326" s="116"/>
      <c r="DZ326" s="116"/>
      <c r="EA326" s="116"/>
      <c r="EB326" s="116"/>
      <c r="EC326" s="116"/>
      <c r="ED326" s="116"/>
      <c r="EE326" s="116"/>
      <c r="EF326" s="116"/>
      <c r="EG326" s="116"/>
      <c r="EH326" s="116"/>
      <c r="EI326" s="116"/>
      <c r="EJ326" s="116"/>
      <c r="EK326" s="116"/>
      <c r="EL326" s="116"/>
      <c r="EM326" s="116"/>
      <c r="EN326" s="116"/>
      <c r="EO326" s="116"/>
      <c r="EP326" s="116"/>
      <c r="EQ326" s="116"/>
      <c r="ER326" s="116"/>
      <c r="ES326" s="116"/>
      <c r="ET326" s="116"/>
      <c r="EU326" s="76"/>
      <c r="EV326" s="76"/>
      <c r="EW326" s="76"/>
      <c r="EX326" s="76"/>
      <c r="EY326" s="76"/>
      <c r="EZ326" s="76"/>
      <c r="FA326" s="113" t="s">
        <v>1502</v>
      </c>
      <c r="FB326" s="113"/>
      <c r="FC326" s="113"/>
      <c r="FD326" s="113"/>
    </row>
    <row r="327">
      <c r="A327" s="112" t="s">
        <v>1503</v>
      </c>
      <c r="B327" s="113" t="s">
        <v>1504</v>
      </c>
      <c r="C327" s="114" t="s">
        <v>8</v>
      </c>
      <c r="D327" s="113" t="s">
        <v>18</v>
      </c>
      <c r="E327" s="113" t="s">
        <v>12</v>
      </c>
      <c r="F327" s="113" t="s">
        <v>283</v>
      </c>
      <c r="G327" s="113" t="s">
        <v>1505</v>
      </c>
      <c r="H327" s="113" t="s">
        <v>1506</v>
      </c>
      <c r="I327" s="113" t="s">
        <v>23</v>
      </c>
      <c r="J327" s="113" t="s">
        <v>14</v>
      </c>
      <c r="K327" s="113" t="s">
        <v>1144</v>
      </c>
      <c r="L327" s="113" t="s">
        <v>1507</v>
      </c>
      <c r="M327" s="113" t="s">
        <v>108</v>
      </c>
      <c r="N327" s="115">
        <v>42338.0</v>
      </c>
      <c r="O327" s="116"/>
      <c r="P327" s="116"/>
      <c r="Q327" s="116"/>
      <c r="R327" s="116"/>
      <c r="S327" s="116"/>
      <c r="T327" s="82">
        <f t="shared" si="391"/>
        <v>1185</v>
      </c>
      <c r="U327" s="117">
        <f t="shared" ref="U327:W327" si="667">IF(ISBLANK($A327),"",sum(AE327,AK327,AQ327,AW327,BC327,BI327,BO327,BU327,CA327,CG327,CM327,CS327,CY327,DE327,DK327,DQ327,DW327,EC327,EI327,EO327,EU327))</f>
        <v>14</v>
      </c>
      <c r="V327" s="117">
        <f t="shared" si="667"/>
        <v>0</v>
      </c>
      <c r="W327" s="117">
        <f t="shared" si="667"/>
        <v>0</v>
      </c>
      <c r="X327" s="118">
        <f t="shared" si="393"/>
        <v>14</v>
      </c>
      <c r="Y327" s="117">
        <f t="shared" ref="Y327:AA327" si="668">IF(ISBLANK($A327),"",sum(AH327,AN327,AT327,AZ327,BF327,BL327,BR327,BX327,CD327,CJ327,CP327,CV327,DB327,DH327,DN327,DT327,DZ327,EF327,EL327,ER327,EX327))</f>
        <v>8</v>
      </c>
      <c r="Z327" s="117">
        <f t="shared" si="668"/>
        <v>0</v>
      </c>
      <c r="AA327" s="117">
        <f t="shared" si="668"/>
        <v>0</v>
      </c>
      <c r="AB327" s="118">
        <f t="shared" si="395"/>
        <v>8</v>
      </c>
      <c r="AC327" s="119">
        <f t="shared" si="8"/>
        <v>0.5714285714</v>
      </c>
      <c r="AD327" s="120" t="str">
        <f t="shared" si="426"/>
        <v>20+</v>
      </c>
      <c r="AE327" s="121">
        <v>2.0</v>
      </c>
      <c r="AF327" s="116"/>
      <c r="AG327" s="116"/>
      <c r="AH327" s="116"/>
      <c r="AI327" s="116"/>
      <c r="AJ327" s="116"/>
      <c r="AK327" s="121">
        <v>3.0</v>
      </c>
      <c r="AL327" s="116"/>
      <c r="AM327" s="116"/>
      <c r="AN327" s="121">
        <v>2.0</v>
      </c>
      <c r="AO327" s="116"/>
      <c r="AP327" s="116"/>
      <c r="AQ327" s="121">
        <v>1.0</v>
      </c>
      <c r="AR327" s="116"/>
      <c r="AS327" s="116"/>
      <c r="AT327" s="116"/>
      <c r="AU327" s="116"/>
      <c r="AV327" s="116"/>
      <c r="AW327" s="116"/>
      <c r="AX327" s="116"/>
      <c r="AY327" s="116"/>
      <c r="AZ327" s="116"/>
      <c r="BA327" s="116"/>
      <c r="BB327" s="116"/>
      <c r="BC327" s="116"/>
      <c r="BD327" s="116"/>
      <c r="BE327" s="116"/>
      <c r="BF327" s="116"/>
      <c r="BG327" s="116"/>
      <c r="BH327" s="116"/>
      <c r="BI327" s="121">
        <v>2.0</v>
      </c>
      <c r="BJ327" s="116"/>
      <c r="BK327" s="116"/>
      <c r="BL327" s="116"/>
      <c r="BM327" s="116"/>
      <c r="BN327" s="116"/>
      <c r="BO327" s="116"/>
      <c r="BP327" s="116"/>
      <c r="BQ327" s="116"/>
      <c r="BR327" s="116"/>
      <c r="BS327" s="116"/>
      <c r="BT327" s="116"/>
      <c r="BU327" s="116"/>
      <c r="BV327" s="116"/>
      <c r="BW327" s="116"/>
      <c r="BX327" s="116"/>
      <c r="BY327" s="116"/>
      <c r="BZ327" s="116"/>
      <c r="CA327" s="121">
        <v>2.0</v>
      </c>
      <c r="CB327" s="116"/>
      <c r="CC327" s="116"/>
      <c r="CD327" s="116"/>
      <c r="CE327" s="116"/>
      <c r="CF327" s="116"/>
      <c r="CG327" s="116"/>
      <c r="CH327" s="116"/>
      <c r="CI327" s="116"/>
      <c r="CJ327" s="121">
        <v>2.0</v>
      </c>
      <c r="CK327" s="116"/>
      <c r="CL327" s="116"/>
      <c r="CM327" s="121">
        <v>1.0</v>
      </c>
      <c r="CN327" s="116"/>
      <c r="CO327" s="116"/>
      <c r="CP327" s="121">
        <v>1.0</v>
      </c>
      <c r="CQ327" s="116"/>
      <c r="CR327" s="116"/>
      <c r="CS327" s="121">
        <v>3.0</v>
      </c>
      <c r="CT327" s="116"/>
      <c r="CU327" s="116"/>
      <c r="CV327" s="121">
        <v>3.0</v>
      </c>
      <c r="CW327" s="116"/>
      <c r="CX327" s="116"/>
      <c r="CY327" s="116"/>
      <c r="CZ327" s="116"/>
      <c r="DA327" s="116"/>
      <c r="DB327" s="116"/>
      <c r="DC327" s="116"/>
      <c r="DD327" s="116"/>
      <c r="DE327" s="116"/>
      <c r="DF327" s="116"/>
      <c r="DG327" s="116"/>
      <c r="DH327" s="116"/>
      <c r="DI327" s="116"/>
      <c r="DJ327" s="116"/>
      <c r="DK327" s="116"/>
      <c r="DL327" s="116"/>
      <c r="DM327" s="116"/>
      <c r="DN327" s="116"/>
      <c r="DO327" s="116"/>
      <c r="DP327" s="116"/>
      <c r="DQ327" s="116"/>
      <c r="DR327" s="116"/>
      <c r="DS327" s="116"/>
      <c r="DT327" s="116"/>
      <c r="DU327" s="116"/>
      <c r="DV327" s="116"/>
      <c r="DW327" s="116"/>
      <c r="DX327" s="116"/>
      <c r="DY327" s="116"/>
      <c r="DZ327" s="116"/>
      <c r="EA327" s="116"/>
      <c r="EB327" s="116"/>
      <c r="EC327" s="116"/>
      <c r="ED327" s="116"/>
      <c r="EE327" s="116"/>
      <c r="EF327" s="116"/>
      <c r="EG327" s="116"/>
      <c r="EH327" s="116"/>
      <c r="EI327" s="116"/>
      <c r="EJ327" s="116"/>
      <c r="EK327" s="116"/>
      <c r="EL327" s="116"/>
      <c r="EM327" s="116"/>
      <c r="EN327" s="116"/>
      <c r="EO327" s="116"/>
      <c r="EP327" s="116"/>
      <c r="EQ327" s="116"/>
      <c r="ER327" s="116"/>
      <c r="ES327" s="116"/>
      <c r="ET327" s="116"/>
      <c r="EU327" s="76"/>
      <c r="EV327" s="76"/>
      <c r="EW327" s="76"/>
      <c r="EX327" s="76"/>
      <c r="EY327" s="76"/>
      <c r="EZ327" s="76"/>
      <c r="FA327" s="113" t="s">
        <v>1508</v>
      </c>
      <c r="FB327" s="113"/>
      <c r="FC327" s="113"/>
      <c r="FD327" s="113"/>
    </row>
    <row r="328">
      <c r="A328" s="112" t="s">
        <v>1509</v>
      </c>
      <c r="B328" s="113" t="s">
        <v>1510</v>
      </c>
      <c r="C328" s="114" t="s">
        <v>104</v>
      </c>
      <c r="D328" s="113" t="s">
        <v>18</v>
      </c>
      <c r="E328" s="113" t="s">
        <v>12</v>
      </c>
      <c r="F328" s="113" t="s">
        <v>283</v>
      </c>
      <c r="G328" s="113" t="s">
        <v>1511</v>
      </c>
      <c r="H328" s="113" t="s">
        <v>278</v>
      </c>
      <c r="I328" s="113" t="s">
        <v>23</v>
      </c>
      <c r="J328" s="113" t="s">
        <v>14</v>
      </c>
      <c r="K328" s="113" t="s">
        <v>1144</v>
      </c>
      <c r="L328" s="113" t="s">
        <v>1043</v>
      </c>
      <c r="M328" s="113" t="s">
        <v>50</v>
      </c>
      <c r="N328" s="115">
        <v>42328.0</v>
      </c>
      <c r="O328" s="115">
        <v>42328.0</v>
      </c>
      <c r="P328" s="116"/>
      <c r="Q328" s="116"/>
      <c r="R328" s="116"/>
      <c r="S328" s="116"/>
      <c r="T328" s="82">
        <f t="shared" si="391"/>
        <v>1195</v>
      </c>
      <c r="U328" s="117">
        <f t="shared" ref="U328:W328" si="669">IF(ISBLANK($A328),"",sum(AE328,AK328,AQ328,AW328,BC328,BI328,BO328,BU328,CA328,CG328,CM328,CS328,CY328,DE328,DK328,DQ328,DW328,EC328,EI328,EO328,EU328))</f>
        <v>2</v>
      </c>
      <c r="V328" s="117">
        <f t="shared" si="669"/>
        <v>10</v>
      </c>
      <c r="W328" s="117">
        <f t="shared" si="669"/>
        <v>0</v>
      </c>
      <c r="X328" s="118">
        <f t="shared" si="393"/>
        <v>12</v>
      </c>
      <c r="Y328" s="117">
        <f t="shared" ref="Y328:AA328" si="670">IF(ISBLANK($A328),"",sum(AH328,AN328,AT328,AZ328,BF328,BL328,BR328,BX328,CD328,CJ328,CP328,CV328,DB328,DH328,DN328,DT328,DZ328,EF328,EL328,ER328,EX328))</f>
        <v>9</v>
      </c>
      <c r="Z328" s="117">
        <f t="shared" si="670"/>
        <v>6</v>
      </c>
      <c r="AA328" s="117">
        <f t="shared" si="670"/>
        <v>0</v>
      </c>
      <c r="AB328" s="118">
        <f t="shared" si="395"/>
        <v>15</v>
      </c>
      <c r="AC328" s="119">
        <f t="shared" si="8"/>
        <v>0.75</v>
      </c>
      <c r="AD328" s="120" t="str">
        <f t="shared" si="426"/>
        <v>20+</v>
      </c>
      <c r="AE328" s="116"/>
      <c r="AF328" s="121">
        <v>2.0</v>
      </c>
      <c r="AG328" s="116"/>
      <c r="AH328" s="116"/>
      <c r="AI328" s="116"/>
      <c r="AJ328" s="116"/>
      <c r="AK328" s="121">
        <v>1.0</v>
      </c>
      <c r="AL328" s="121">
        <v>2.0</v>
      </c>
      <c r="AM328" s="116"/>
      <c r="AN328" s="121">
        <v>2.0</v>
      </c>
      <c r="AO328" s="116"/>
      <c r="AP328" s="116"/>
      <c r="AQ328" s="116"/>
      <c r="AR328" s="121">
        <v>1.0</v>
      </c>
      <c r="AS328" s="116"/>
      <c r="AT328" s="121">
        <v>3.0</v>
      </c>
      <c r="AU328" s="116"/>
      <c r="AV328" s="116"/>
      <c r="AW328" s="116"/>
      <c r="AX328" s="121">
        <v>2.0</v>
      </c>
      <c r="AY328" s="116"/>
      <c r="AZ328" s="121">
        <v>1.0</v>
      </c>
      <c r="BA328" s="116"/>
      <c r="BB328" s="116"/>
      <c r="BC328" s="116"/>
      <c r="BD328" s="116"/>
      <c r="BE328" s="116"/>
      <c r="BF328" s="116"/>
      <c r="BG328" s="116"/>
      <c r="BH328" s="116"/>
      <c r="BI328" s="116"/>
      <c r="BJ328" s="116"/>
      <c r="BK328" s="116"/>
      <c r="BL328" s="116"/>
      <c r="BM328" s="116"/>
      <c r="BN328" s="116"/>
      <c r="BO328" s="116"/>
      <c r="BP328" s="116"/>
      <c r="BQ328" s="116"/>
      <c r="BR328" s="116"/>
      <c r="BS328" s="116"/>
      <c r="BT328" s="116"/>
      <c r="BU328" s="116"/>
      <c r="BV328" s="116"/>
      <c r="BW328" s="116"/>
      <c r="BX328" s="116"/>
      <c r="BY328" s="121">
        <v>4.0</v>
      </c>
      <c r="BZ328" s="116"/>
      <c r="CA328" s="116"/>
      <c r="CB328" s="116"/>
      <c r="CC328" s="116"/>
      <c r="CD328" s="116"/>
      <c r="CE328" s="116"/>
      <c r="CF328" s="116"/>
      <c r="CG328" s="121">
        <v>1.0</v>
      </c>
      <c r="CH328" s="116"/>
      <c r="CI328" s="116"/>
      <c r="CJ328" s="116"/>
      <c r="CK328" s="116"/>
      <c r="CL328" s="116"/>
      <c r="CM328" s="116"/>
      <c r="CN328" s="116"/>
      <c r="CO328" s="116"/>
      <c r="CP328" s="116"/>
      <c r="CQ328" s="116"/>
      <c r="CR328" s="116"/>
      <c r="CS328" s="116"/>
      <c r="CT328" s="116"/>
      <c r="CU328" s="116"/>
      <c r="CV328" s="116"/>
      <c r="CW328" s="116"/>
      <c r="CX328" s="116"/>
      <c r="CY328" s="116"/>
      <c r="CZ328" s="121">
        <v>2.0</v>
      </c>
      <c r="DA328" s="116"/>
      <c r="DB328" s="121">
        <v>2.0</v>
      </c>
      <c r="DC328" s="116"/>
      <c r="DD328" s="116"/>
      <c r="DE328" s="116"/>
      <c r="DF328" s="116"/>
      <c r="DG328" s="116"/>
      <c r="DH328" s="116"/>
      <c r="DI328" s="116"/>
      <c r="DJ328" s="116"/>
      <c r="DK328" s="116"/>
      <c r="DL328" s="121">
        <v>1.0</v>
      </c>
      <c r="DM328" s="116"/>
      <c r="DN328" s="121">
        <v>1.0</v>
      </c>
      <c r="DO328" s="121">
        <v>1.0</v>
      </c>
      <c r="DP328" s="116"/>
      <c r="DQ328" s="116"/>
      <c r="DR328" s="116"/>
      <c r="DS328" s="116"/>
      <c r="DT328" s="116"/>
      <c r="DU328" s="121">
        <v>1.0</v>
      </c>
      <c r="DV328" s="116"/>
      <c r="DW328" s="116"/>
      <c r="DX328" s="116"/>
      <c r="DY328" s="116"/>
      <c r="DZ328" s="116"/>
      <c r="EA328" s="116"/>
      <c r="EB328" s="116"/>
      <c r="EC328" s="116"/>
      <c r="ED328" s="116"/>
      <c r="EE328" s="116"/>
      <c r="EF328" s="116"/>
      <c r="EG328" s="116"/>
      <c r="EH328" s="116"/>
      <c r="EI328" s="116"/>
      <c r="EJ328" s="116"/>
      <c r="EK328" s="116"/>
      <c r="EL328" s="116"/>
      <c r="EM328" s="116"/>
      <c r="EN328" s="116"/>
      <c r="EO328" s="116"/>
      <c r="EP328" s="116"/>
      <c r="EQ328" s="116"/>
      <c r="ER328" s="116"/>
      <c r="ES328" s="116"/>
      <c r="ET328" s="116"/>
      <c r="EU328" s="76"/>
      <c r="EV328" s="76"/>
      <c r="EW328" s="76"/>
      <c r="EX328" s="76"/>
      <c r="EY328" s="76"/>
      <c r="EZ328" s="76"/>
      <c r="FA328" s="172" t="s">
        <v>1512</v>
      </c>
      <c r="FB328" s="172"/>
      <c r="FC328" s="172"/>
      <c r="FD328" s="172"/>
    </row>
    <row r="329">
      <c r="A329" s="112" t="s">
        <v>1513</v>
      </c>
      <c r="B329" s="113" t="s">
        <v>1514</v>
      </c>
      <c r="C329" s="114" t="s">
        <v>8</v>
      </c>
      <c r="D329" s="113" t="s">
        <v>18</v>
      </c>
      <c r="E329" s="113" t="s">
        <v>12</v>
      </c>
      <c r="F329" s="113" t="s">
        <v>283</v>
      </c>
      <c r="G329" s="113" t="s">
        <v>1231</v>
      </c>
      <c r="H329" s="113" t="s">
        <v>1288</v>
      </c>
      <c r="I329" s="113" t="s">
        <v>23</v>
      </c>
      <c r="J329" s="113" t="s">
        <v>14</v>
      </c>
      <c r="K329" s="113" t="s">
        <v>1144</v>
      </c>
      <c r="L329" s="113" t="s">
        <v>1062</v>
      </c>
      <c r="M329" s="113" t="s">
        <v>110</v>
      </c>
      <c r="N329" s="115">
        <v>42298.0</v>
      </c>
      <c r="O329" s="115">
        <v>42298.0</v>
      </c>
      <c r="P329" s="116"/>
      <c r="Q329" s="116"/>
      <c r="R329" s="116"/>
      <c r="S329" s="116"/>
      <c r="T329" s="82">
        <f t="shared" si="391"/>
        <v>1225</v>
      </c>
      <c r="U329" s="117">
        <f t="shared" ref="U329:W329" si="671">IF(ISBLANK($A329),"",sum(AE329,AK329,AQ329,AW329,BC329,BI329,BO329,BU329,CA329,CG329,CM329,CS329,CY329,DE329,DK329,DQ329,DW329,EC329,EI329,EO329,EU329))</f>
        <v>1</v>
      </c>
      <c r="V329" s="117">
        <f t="shared" si="671"/>
        <v>1</v>
      </c>
      <c r="W329" s="117">
        <f t="shared" si="671"/>
        <v>0</v>
      </c>
      <c r="X329" s="118">
        <f t="shared" si="393"/>
        <v>2</v>
      </c>
      <c r="Y329" s="117">
        <f t="shared" ref="Y329:AA329" si="672">IF(ISBLANK($A329),"",sum(AH329,AN329,AT329,AZ329,BF329,BL329,BR329,BX329,CD329,CJ329,CP329,CV329,DB329,DH329,DN329,DT329,DZ329,EF329,EL329,ER329,EX329))</f>
        <v>1</v>
      </c>
      <c r="Z329" s="117">
        <f t="shared" si="672"/>
        <v>0</v>
      </c>
      <c r="AA329" s="117">
        <f t="shared" si="672"/>
        <v>0</v>
      </c>
      <c r="AB329" s="118">
        <f t="shared" si="395"/>
        <v>1</v>
      </c>
      <c r="AC329" s="119">
        <f t="shared" si="8"/>
        <v>0.5</v>
      </c>
      <c r="AD329" s="120" t="str">
        <f t="shared" si="426"/>
        <v>20+</v>
      </c>
      <c r="AE329" s="121">
        <v>1.0</v>
      </c>
      <c r="AF329" s="116"/>
      <c r="AG329" s="116"/>
      <c r="AH329" s="121">
        <v>1.0</v>
      </c>
      <c r="AI329" s="116"/>
      <c r="AJ329" s="116"/>
      <c r="AK329" s="116"/>
      <c r="AL329" s="116"/>
      <c r="AM329" s="116"/>
      <c r="AN329" s="116"/>
      <c r="AO329" s="116"/>
      <c r="AP329" s="116"/>
      <c r="AQ329" s="116"/>
      <c r="AR329" s="116"/>
      <c r="AS329" s="116"/>
      <c r="AT329" s="116"/>
      <c r="AU329" s="116"/>
      <c r="AV329" s="116"/>
      <c r="AW329" s="116"/>
      <c r="AX329" s="121">
        <v>1.0</v>
      </c>
      <c r="AY329" s="116"/>
      <c r="AZ329" s="116"/>
      <c r="BA329" s="116"/>
      <c r="BB329" s="116"/>
      <c r="BC329" s="116"/>
      <c r="BD329" s="116"/>
      <c r="BE329" s="116"/>
      <c r="BF329" s="116"/>
      <c r="BG329" s="116"/>
      <c r="BH329" s="116"/>
      <c r="BI329" s="116"/>
      <c r="BJ329" s="116"/>
      <c r="BK329" s="116"/>
      <c r="BL329" s="116"/>
      <c r="BM329" s="116"/>
      <c r="BN329" s="116"/>
      <c r="BO329" s="116"/>
      <c r="BP329" s="116"/>
      <c r="BQ329" s="116"/>
      <c r="BR329" s="116"/>
      <c r="BS329" s="116"/>
      <c r="BT329" s="116"/>
      <c r="BU329" s="116"/>
      <c r="BV329" s="116"/>
      <c r="BW329" s="116"/>
      <c r="BX329" s="116"/>
      <c r="BY329" s="116"/>
      <c r="BZ329" s="116"/>
      <c r="CA329" s="116"/>
      <c r="CB329" s="116"/>
      <c r="CC329" s="116"/>
      <c r="CD329" s="116"/>
      <c r="CE329" s="116"/>
      <c r="CF329" s="116"/>
      <c r="CG329" s="116"/>
      <c r="CH329" s="116"/>
      <c r="CI329" s="116"/>
      <c r="CJ329" s="116"/>
      <c r="CK329" s="116"/>
      <c r="CL329" s="116"/>
      <c r="CM329" s="116"/>
      <c r="CN329" s="116"/>
      <c r="CO329" s="116"/>
      <c r="CP329" s="116"/>
      <c r="CQ329" s="116"/>
      <c r="CR329" s="116"/>
      <c r="CS329" s="116"/>
      <c r="CT329" s="116"/>
      <c r="CU329" s="116"/>
      <c r="CV329" s="116"/>
      <c r="CW329" s="116"/>
      <c r="CX329" s="116"/>
      <c r="CY329" s="116"/>
      <c r="CZ329" s="116"/>
      <c r="DA329" s="116"/>
      <c r="DB329" s="116"/>
      <c r="DC329" s="116"/>
      <c r="DD329" s="116"/>
      <c r="DE329" s="116"/>
      <c r="DF329" s="116"/>
      <c r="DG329" s="116"/>
      <c r="DH329" s="116"/>
      <c r="DI329" s="116"/>
      <c r="DJ329" s="116"/>
      <c r="DK329" s="116"/>
      <c r="DL329" s="116"/>
      <c r="DM329" s="116"/>
      <c r="DN329" s="116"/>
      <c r="DO329" s="116"/>
      <c r="DP329" s="116"/>
      <c r="DQ329" s="116"/>
      <c r="DR329" s="116"/>
      <c r="DS329" s="116"/>
      <c r="DT329" s="116"/>
      <c r="DU329" s="116"/>
      <c r="DV329" s="116"/>
      <c r="DW329" s="116"/>
      <c r="DX329" s="116"/>
      <c r="DY329" s="116"/>
      <c r="DZ329" s="116"/>
      <c r="EA329" s="116"/>
      <c r="EB329" s="116"/>
      <c r="EC329" s="116"/>
      <c r="ED329" s="116"/>
      <c r="EE329" s="116"/>
      <c r="EF329" s="116"/>
      <c r="EG329" s="116"/>
      <c r="EH329" s="116"/>
      <c r="EI329" s="116"/>
      <c r="EJ329" s="116"/>
      <c r="EK329" s="116"/>
      <c r="EL329" s="116"/>
      <c r="EM329" s="116"/>
      <c r="EN329" s="116"/>
      <c r="EO329" s="116"/>
      <c r="EP329" s="116"/>
      <c r="EQ329" s="116"/>
      <c r="ER329" s="116"/>
      <c r="ES329" s="116"/>
      <c r="ET329" s="116"/>
      <c r="EU329" s="76"/>
      <c r="EV329" s="76"/>
      <c r="EW329" s="76"/>
      <c r="EX329" s="76"/>
      <c r="EY329" s="76"/>
      <c r="EZ329" s="76"/>
      <c r="FA329" s="113" t="s">
        <v>1515</v>
      </c>
      <c r="FB329" s="113"/>
      <c r="FC329" s="113"/>
      <c r="FD329" s="113"/>
    </row>
    <row r="330">
      <c r="A330" s="112" t="s">
        <v>1516</v>
      </c>
      <c r="B330" s="113" t="s">
        <v>1073</v>
      </c>
      <c r="C330" s="114" t="s">
        <v>8</v>
      </c>
      <c r="D330" s="113" t="s">
        <v>18</v>
      </c>
      <c r="E330" s="113" t="s">
        <v>12</v>
      </c>
      <c r="F330" s="113" t="s">
        <v>283</v>
      </c>
      <c r="G330" s="113" t="s">
        <v>1495</v>
      </c>
      <c r="H330" s="113" t="s">
        <v>1193</v>
      </c>
      <c r="I330" s="113" t="s">
        <v>23</v>
      </c>
      <c r="J330" s="113" t="s">
        <v>14</v>
      </c>
      <c r="K330" s="113" t="s">
        <v>1144</v>
      </c>
      <c r="L330" s="113" t="s">
        <v>1062</v>
      </c>
      <c r="M330" s="113" t="s">
        <v>110</v>
      </c>
      <c r="N330" s="115">
        <v>42292.0</v>
      </c>
      <c r="O330" s="115">
        <v>42292.0</v>
      </c>
      <c r="P330" s="116"/>
      <c r="Q330" s="116"/>
      <c r="R330" s="116"/>
      <c r="S330" s="116"/>
      <c r="T330" s="82">
        <f t="shared" si="391"/>
        <v>1231</v>
      </c>
      <c r="U330" s="117">
        <f t="shared" ref="U330:W330" si="673">IF(ISBLANK($A330),"",sum(AE330,AK330,AQ330,AW330,BC330,BI330,BO330,BU330,CA330,CG330,CM330,CS330,CY330,DE330,DK330,DQ330,DW330,EC330,EI330,EO330,EU330))</f>
        <v>2</v>
      </c>
      <c r="V330" s="117">
        <f t="shared" si="673"/>
        <v>0</v>
      </c>
      <c r="W330" s="117">
        <f t="shared" si="673"/>
        <v>0</v>
      </c>
      <c r="X330" s="118">
        <f t="shared" si="393"/>
        <v>2</v>
      </c>
      <c r="Y330" s="117">
        <f t="shared" ref="Y330:AA330" si="674">IF(ISBLANK($A330),"",sum(AH330,AN330,AT330,AZ330,BF330,BL330,BR330,BX330,CD330,CJ330,CP330,CV330,DB330,DH330,DN330,DT330,DZ330,EF330,EL330,ER330,EX330))</f>
        <v>1</v>
      </c>
      <c r="Z330" s="117">
        <f t="shared" si="674"/>
        <v>0</v>
      </c>
      <c r="AA330" s="117">
        <f t="shared" si="674"/>
        <v>0</v>
      </c>
      <c r="AB330" s="118">
        <f t="shared" si="395"/>
        <v>1</v>
      </c>
      <c r="AC330" s="119">
        <f t="shared" si="8"/>
        <v>0.5</v>
      </c>
      <c r="AD330" s="120" t="str">
        <f t="shared" si="426"/>
        <v>20+</v>
      </c>
      <c r="AE330" s="116"/>
      <c r="AF330" s="116"/>
      <c r="AG330" s="116"/>
      <c r="AH330" s="116"/>
      <c r="AI330" s="116"/>
      <c r="AJ330" s="116"/>
      <c r="AK330" s="121">
        <v>2.0</v>
      </c>
      <c r="AL330" s="116"/>
      <c r="AM330" s="116"/>
      <c r="AN330" s="121">
        <v>1.0</v>
      </c>
      <c r="AO330" s="116"/>
      <c r="AP330" s="116"/>
      <c r="AQ330" s="116"/>
      <c r="AR330" s="116"/>
      <c r="AS330" s="116"/>
      <c r="AT330" s="116"/>
      <c r="AU330" s="116"/>
      <c r="AV330" s="116"/>
      <c r="AW330" s="116"/>
      <c r="AX330" s="116"/>
      <c r="AY330" s="116"/>
      <c r="AZ330" s="116"/>
      <c r="BA330" s="116"/>
      <c r="BB330" s="116"/>
      <c r="BC330" s="116"/>
      <c r="BD330" s="116"/>
      <c r="BE330" s="116"/>
      <c r="BF330" s="116"/>
      <c r="BG330" s="116"/>
      <c r="BH330" s="116"/>
      <c r="BI330" s="116"/>
      <c r="BJ330" s="116"/>
      <c r="BK330" s="116"/>
      <c r="BL330" s="116"/>
      <c r="BM330" s="116"/>
      <c r="BN330" s="116"/>
      <c r="BO330" s="116"/>
      <c r="BP330" s="116"/>
      <c r="BQ330" s="116"/>
      <c r="BR330" s="116"/>
      <c r="BS330" s="116"/>
      <c r="BT330" s="116"/>
      <c r="BU330" s="116"/>
      <c r="BV330" s="116"/>
      <c r="BW330" s="116"/>
      <c r="BX330" s="116"/>
      <c r="BY330" s="116"/>
      <c r="BZ330" s="116"/>
      <c r="CA330" s="116"/>
      <c r="CB330" s="116"/>
      <c r="CC330" s="116"/>
      <c r="CD330" s="116"/>
      <c r="CE330" s="116"/>
      <c r="CF330" s="116"/>
      <c r="CG330" s="116"/>
      <c r="CH330" s="116"/>
      <c r="CI330" s="116"/>
      <c r="CJ330" s="116"/>
      <c r="CK330" s="116"/>
      <c r="CL330" s="116"/>
      <c r="CM330" s="116"/>
      <c r="CN330" s="116"/>
      <c r="CO330" s="116"/>
      <c r="CP330" s="116"/>
      <c r="CQ330" s="116"/>
      <c r="CR330" s="116"/>
      <c r="CS330" s="116"/>
      <c r="CT330" s="116"/>
      <c r="CU330" s="116"/>
      <c r="CV330" s="116"/>
      <c r="CW330" s="116"/>
      <c r="CX330" s="116"/>
      <c r="CY330" s="116"/>
      <c r="CZ330" s="116"/>
      <c r="DA330" s="116"/>
      <c r="DB330" s="116"/>
      <c r="DC330" s="116"/>
      <c r="DD330" s="116"/>
      <c r="DE330" s="116"/>
      <c r="DF330" s="116"/>
      <c r="DG330" s="116"/>
      <c r="DH330" s="116"/>
      <c r="DI330" s="116"/>
      <c r="DJ330" s="116"/>
      <c r="DK330" s="116"/>
      <c r="DL330" s="116"/>
      <c r="DM330" s="116"/>
      <c r="DN330" s="116"/>
      <c r="DO330" s="116"/>
      <c r="DP330" s="116"/>
      <c r="DQ330" s="116"/>
      <c r="DR330" s="116"/>
      <c r="DS330" s="116"/>
      <c r="DT330" s="116"/>
      <c r="DU330" s="116"/>
      <c r="DV330" s="116"/>
      <c r="DW330" s="116"/>
      <c r="DX330" s="116"/>
      <c r="DY330" s="116"/>
      <c r="DZ330" s="116"/>
      <c r="EA330" s="116"/>
      <c r="EB330" s="116"/>
      <c r="EC330" s="116"/>
      <c r="ED330" s="116"/>
      <c r="EE330" s="116"/>
      <c r="EF330" s="116"/>
      <c r="EG330" s="116"/>
      <c r="EH330" s="116"/>
      <c r="EI330" s="116"/>
      <c r="EJ330" s="116"/>
      <c r="EK330" s="116"/>
      <c r="EL330" s="116"/>
      <c r="EM330" s="116"/>
      <c r="EN330" s="116"/>
      <c r="EO330" s="116"/>
      <c r="EP330" s="116"/>
      <c r="EQ330" s="116"/>
      <c r="ER330" s="116"/>
      <c r="ES330" s="116"/>
      <c r="ET330" s="116"/>
      <c r="EU330" s="76"/>
      <c r="EV330" s="76"/>
      <c r="EW330" s="76"/>
      <c r="EX330" s="76"/>
      <c r="EY330" s="76"/>
      <c r="EZ330" s="76"/>
      <c r="FA330" s="113" t="s">
        <v>1517</v>
      </c>
      <c r="FB330" s="113"/>
      <c r="FC330" s="113"/>
      <c r="FD330" s="113"/>
    </row>
    <row r="331">
      <c r="A331" s="112" t="s">
        <v>1518</v>
      </c>
      <c r="B331" s="113" t="s">
        <v>1519</v>
      </c>
      <c r="C331" s="114" t="s">
        <v>8</v>
      </c>
      <c r="D331" s="113" t="s">
        <v>18</v>
      </c>
      <c r="E331" s="113" t="s">
        <v>12</v>
      </c>
      <c r="F331" s="113" t="s">
        <v>283</v>
      </c>
      <c r="G331" s="113" t="s">
        <v>1231</v>
      </c>
      <c r="H331" s="113" t="s">
        <v>1088</v>
      </c>
      <c r="I331" s="113" t="s">
        <v>23</v>
      </c>
      <c r="J331" s="113" t="s">
        <v>14</v>
      </c>
      <c r="K331" s="113" t="s">
        <v>1144</v>
      </c>
      <c r="L331" s="113" t="s">
        <v>1062</v>
      </c>
      <c r="M331" s="113" t="s">
        <v>110</v>
      </c>
      <c r="N331" s="115">
        <v>42286.0</v>
      </c>
      <c r="O331" s="115">
        <v>42286.0</v>
      </c>
      <c r="P331" s="116"/>
      <c r="Q331" s="116"/>
      <c r="R331" s="116"/>
      <c r="S331" s="116"/>
      <c r="T331" s="82">
        <f t="shared" si="391"/>
        <v>1237</v>
      </c>
      <c r="U331" s="117">
        <f t="shared" ref="U331:W331" si="675">IF(ISBLANK($A331),"",sum(AE331,AK331,AQ331,AW331,BC331,BI331,BO331,BU331,CA331,CG331,CM331,CS331,CY331,DE331,DK331,DQ331,DW331,EC331,EI331,EO331,EU331))</f>
        <v>2</v>
      </c>
      <c r="V331" s="117">
        <f t="shared" si="675"/>
        <v>5</v>
      </c>
      <c r="W331" s="117">
        <f t="shared" si="675"/>
        <v>0</v>
      </c>
      <c r="X331" s="118">
        <f t="shared" si="393"/>
        <v>7</v>
      </c>
      <c r="Y331" s="117">
        <f t="shared" ref="Y331:AA331" si="676">IF(ISBLANK($A331),"",sum(AH331,AN331,AT331,AZ331,BF331,BL331,BR331,BX331,CD331,CJ331,CP331,CV331,DB331,DH331,DN331,DT331,DZ331,EF331,EL331,ER331,EX331))</f>
        <v>6</v>
      </c>
      <c r="Z331" s="117">
        <f t="shared" si="676"/>
        <v>3</v>
      </c>
      <c r="AA331" s="117">
        <f t="shared" si="676"/>
        <v>0</v>
      </c>
      <c r="AB331" s="118">
        <f t="shared" si="395"/>
        <v>9</v>
      </c>
      <c r="AC331" s="119">
        <f t="shared" si="8"/>
        <v>0.8571428571</v>
      </c>
      <c r="AD331" s="120" t="str">
        <f t="shared" si="426"/>
        <v>20+</v>
      </c>
      <c r="AE331" s="116"/>
      <c r="AF331" s="116"/>
      <c r="AG331" s="116"/>
      <c r="AH331" s="116"/>
      <c r="AI331" s="116"/>
      <c r="AJ331" s="116"/>
      <c r="AK331" s="121">
        <v>1.0</v>
      </c>
      <c r="AL331" s="116"/>
      <c r="AM331" s="116"/>
      <c r="AN331" s="116"/>
      <c r="AO331" s="116"/>
      <c r="AP331" s="116"/>
      <c r="AQ331" s="116"/>
      <c r="AR331" s="116"/>
      <c r="AS331" s="116"/>
      <c r="AT331" s="121">
        <v>1.0</v>
      </c>
      <c r="AU331" s="116"/>
      <c r="AV331" s="116"/>
      <c r="AW331" s="116"/>
      <c r="AX331" s="116"/>
      <c r="AY331" s="116"/>
      <c r="AZ331" s="116"/>
      <c r="BA331" s="116"/>
      <c r="BB331" s="116"/>
      <c r="BC331" s="121">
        <v>1.0</v>
      </c>
      <c r="BD331" s="121">
        <v>2.0</v>
      </c>
      <c r="BE331" s="116"/>
      <c r="BF331" s="121">
        <v>2.0</v>
      </c>
      <c r="BG331" s="116"/>
      <c r="BH331" s="116"/>
      <c r="BI331" s="116"/>
      <c r="BJ331" s="121">
        <v>1.0</v>
      </c>
      <c r="BK331" s="116"/>
      <c r="BL331" s="121">
        <v>1.0</v>
      </c>
      <c r="BM331" s="121">
        <v>3.0</v>
      </c>
      <c r="BN331" s="116"/>
      <c r="BO331" s="116"/>
      <c r="BP331" s="121">
        <v>1.0</v>
      </c>
      <c r="BQ331" s="116"/>
      <c r="BR331" s="121">
        <v>1.0</v>
      </c>
      <c r="BS331" s="116"/>
      <c r="BT331" s="116"/>
      <c r="BU331" s="116"/>
      <c r="BV331" s="121">
        <v>1.0</v>
      </c>
      <c r="BW331" s="116"/>
      <c r="BX331" s="121">
        <v>1.0</v>
      </c>
      <c r="BY331" s="116"/>
      <c r="BZ331" s="116"/>
      <c r="CA331" s="116"/>
      <c r="CB331" s="116"/>
      <c r="CC331" s="116"/>
      <c r="CD331" s="116"/>
      <c r="CE331" s="116"/>
      <c r="CF331" s="116"/>
      <c r="CG331" s="116"/>
      <c r="CH331" s="116"/>
      <c r="CI331" s="116"/>
      <c r="CJ331" s="116"/>
      <c r="CK331" s="116"/>
      <c r="CL331" s="116"/>
      <c r="CM331" s="116"/>
      <c r="CN331" s="116"/>
      <c r="CO331" s="116"/>
      <c r="CP331" s="116"/>
      <c r="CQ331" s="116"/>
      <c r="CR331" s="116"/>
      <c r="CS331" s="116"/>
      <c r="CT331" s="116"/>
      <c r="CU331" s="116"/>
      <c r="CV331" s="116"/>
      <c r="CW331" s="116"/>
      <c r="CX331" s="116"/>
      <c r="CY331" s="116"/>
      <c r="CZ331" s="116"/>
      <c r="DA331" s="116"/>
      <c r="DB331" s="116"/>
      <c r="DC331" s="116"/>
      <c r="DD331" s="116"/>
      <c r="DE331" s="116"/>
      <c r="DF331" s="116"/>
      <c r="DG331" s="116"/>
      <c r="DH331" s="116"/>
      <c r="DI331" s="116"/>
      <c r="DJ331" s="116"/>
      <c r="DK331" s="116"/>
      <c r="DL331" s="116"/>
      <c r="DM331" s="116"/>
      <c r="DN331" s="116"/>
      <c r="DO331" s="116"/>
      <c r="DP331" s="116"/>
      <c r="DQ331" s="116"/>
      <c r="DR331" s="116"/>
      <c r="DS331" s="116"/>
      <c r="DT331" s="116"/>
      <c r="DU331" s="116"/>
      <c r="DV331" s="116"/>
      <c r="DW331" s="116"/>
      <c r="DX331" s="116"/>
      <c r="DY331" s="116"/>
      <c r="DZ331" s="116"/>
      <c r="EA331" s="116"/>
      <c r="EB331" s="116"/>
      <c r="EC331" s="116"/>
      <c r="ED331" s="116"/>
      <c r="EE331" s="116"/>
      <c r="EF331" s="116"/>
      <c r="EG331" s="116"/>
      <c r="EH331" s="116"/>
      <c r="EI331" s="116"/>
      <c r="EJ331" s="116"/>
      <c r="EK331" s="116"/>
      <c r="EL331" s="116"/>
      <c r="EM331" s="116"/>
      <c r="EN331" s="116"/>
      <c r="EO331" s="116"/>
      <c r="EP331" s="116"/>
      <c r="EQ331" s="116"/>
      <c r="ER331" s="116"/>
      <c r="ES331" s="116"/>
      <c r="ET331" s="116"/>
      <c r="EU331" s="76"/>
      <c r="EV331" s="76"/>
      <c r="EW331" s="76"/>
      <c r="EX331" s="76"/>
      <c r="EY331" s="76"/>
      <c r="EZ331" s="76"/>
      <c r="FA331" s="113" t="s">
        <v>1520</v>
      </c>
      <c r="FB331" s="113"/>
      <c r="FC331" s="113"/>
      <c r="FD331" s="113"/>
    </row>
    <row r="332">
      <c r="A332" s="112" t="s">
        <v>1521</v>
      </c>
      <c r="B332" s="113" t="s">
        <v>1224</v>
      </c>
      <c r="C332" s="114" t="s">
        <v>8</v>
      </c>
      <c r="D332" s="113" t="s">
        <v>18</v>
      </c>
      <c r="E332" s="113" t="s">
        <v>12</v>
      </c>
      <c r="F332" s="113" t="s">
        <v>283</v>
      </c>
      <c r="G332" s="113" t="s">
        <v>1225</v>
      </c>
      <c r="H332" s="113" t="s">
        <v>1088</v>
      </c>
      <c r="I332" s="113" t="s">
        <v>23</v>
      </c>
      <c r="J332" s="113" t="s">
        <v>14</v>
      </c>
      <c r="K332" s="113" t="s">
        <v>1144</v>
      </c>
      <c r="L332" s="113" t="s">
        <v>1062</v>
      </c>
      <c r="M332" s="113" t="s">
        <v>110</v>
      </c>
      <c r="N332" s="115">
        <v>42286.0</v>
      </c>
      <c r="O332" s="115">
        <v>42286.0</v>
      </c>
      <c r="P332" s="115">
        <v>42384.0</v>
      </c>
      <c r="Q332" s="116"/>
      <c r="R332" s="116"/>
      <c r="S332" s="122">
        <v>2.0</v>
      </c>
      <c r="T332" s="82">
        <f t="shared" si="391"/>
        <v>1237</v>
      </c>
      <c r="U332" s="117">
        <f t="shared" ref="U332:W332" si="677">IF(ISBLANK($A332),"",sum(AE332,AK332,AQ332,AW332,BC332,BI332,BO332,BU332,CA332,CG332,CM332,CS332,CY332,DE332,DK332,DQ332,DW332,EC332,EI332,EO332,EU332))</f>
        <v>6</v>
      </c>
      <c r="V332" s="117">
        <f t="shared" si="677"/>
        <v>1</v>
      </c>
      <c r="W332" s="117">
        <f t="shared" si="677"/>
        <v>3</v>
      </c>
      <c r="X332" s="118">
        <f t="shared" si="393"/>
        <v>10</v>
      </c>
      <c r="Y332" s="117">
        <f t="shared" ref="Y332:AA332" si="678">IF(ISBLANK($A332),"",sum(AH332,AN332,AT332,AZ332,BF332,BL332,BR332,BX332,CD332,CJ332,CP332,CV332,DB332,DH332,DN332,DT332,DZ332,EF332,EL332,ER332,EX332))</f>
        <v>3</v>
      </c>
      <c r="Z332" s="117">
        <f t="shared" si="678"/>
        <v>2</v>
      </c>
      <c r="AA332" s="117">
        <f t="shared" si="678"/>
        <v>6</v>
      </c>
      <c r="AB332" s="118">
        <f t="shared" si="395"/>
        <v>11</v>
      </c>
      <c r="AC332" s="119">
        <f t="shared" si="8"/>
        <v>0.3</v>
      </c>
      <c r="AD332" s="120" t="str">
        <f t="shared" si="426"/>
        <v>20+</v>
      </c>
      <c r="AE332" s="116"/>
      <c r="AF332" s="116"/>
      <c r="AG332" s="116"/>
      <c r="AH332" s="116"/>
      <c r="AI332" s="116"/>
      <c r="AJ332" s="116"/>
      <c r="AK332" s="116"/>
      <c r="AL332" s="116"/>
      <c r="AM332" s="116"/>
      <c r="AN332" s="116"/>
      <c r="AO332" s="116"/>
      <c r="AP332" s="116"/>
      <c r="AQ332" s="121">
        <v>1.0</v>
      </c>
      <c r="AR332" s="116"/>
      <c r="AS332" s="116"/>
      <c r="AT332" s="116"/>
      <c r="AU332" s="116"/>
      <c r="AV332" s="116"/>
      <c r="AW332" s="116"/>
      <c r="AX332" s="116"/>
      <c r="AY332" s="116"/>
      <c r="AZ332" s="116"/>
      <c r="BA332" s="116"/>
      <c r="BB332" s="116"/>
      <c r="BC332" s="116"/>
      <c r="BD332" s="116"/>
      <c r="BE332" s="116"/>
      <c r="BF332" s="116"/>
      <c r="BG332" s="116"/>
      <c r="BH332" s="116"/>
      <c r="BI332" s="121">
        <v>1.0</v>
      </c>
      <c r="BJ332" s="121">
        <v>1.0</v>
      </c>
      <c r="BK332" s="116"/>
      <c r="BL332" s="121">
        <v>1.0</v>
      </c>
      <c r="BM332" s="116"/>
      <c r="BN332" s="116"/>
      <c r="BO332" s="116"/>
      <c r="BP332" s="116"/>
      <c r="BQ332" s="116"/>
      <c r="BR332" s="116"/>
      <c r="BS332" s="121">
        <v>1.0</v>
      </c>
      <c r="BT332" s="116"/>
      <c r="BU332" s="116"/>
      <c r="BV332" s="116"/>
      <c r="BW332" s="116"/>
      <c r="BX332" s="116"/>
      <c r="BY332" s="116"/>
      <c r="BZ332" s="116"/>
      <c r="CA332" s="121">
        <v>1.0</v>
      </c>
      <c r="CB332" s="116"/>
      <c r="CC332" s="116"/>
      <c r="CD332" s="121">
        <v>1.0</v>
      </c>
      <c r="CE332" s="116"/>
      <c r="CF332" s="116"/>
      <c r="CG332" s="116"/>
      <c r="CH332" s="116"/>
      <c r="CI332" s="116"/>
      <c r="CJ332" s="116"/>
      <c r="CK332" s="116"/>
      <c r="CL332" s="116"/>
      <c r="CM332" s="116"/>
      <c r="CN332" s="116"/>
      <c r="CO332" s="116"/>
      <c r="CP332" s="116"/>
      <c r="CQ332" s="116"/>
      <c r="CR332" s="116"/>
      <c r="CS332" s="116"/>
      <c r="CT332" s="116"/>
      <c r="CU332" s="116"/>
      <c r="CV332" s="116"/>
      <c r="CW332" s="116"/>
      <c r="CX332" s="116"/>
      <c r="CY332" s="116"/>
      <c r="CZ332" s="116"/>
      <c r="DA332" s="116"/>
      <c r="DB332" s="116"/>
      <c r="DC332" s="116"/>
      <c r="DD332" s="116"/>
      <c r="DE332" s="121">
        <v>1.0</v>
      </c>
      <c r="DF332" s="116"/>
      <c r="DG332" s="116"/>
      <c r="DH332" s="116"/>
      <c r="DI332" s="116"/>
      <c r="DJ332" s="116"/>
      <c r="DK332" s="116"/>
      <c r="DL332" s="116"/>
      <c r="DM332" s="116"/>
      <c r="DN332" s="116"/>
      <c r="DO332" s="116"/>
      <c r="DP332" s="116"/>
      <c r="DQ332" s="121">
        <v>2.0</v>
      </c>
      <c r="DR332" s="116"/>
      <c r="DS332" s="121">
        <v>2.0</v>
      </c>
      <c r="DT332" s="121">
        <v>1.0</v>
      </c>
      <c r="DU332" s="121">
        <v>1.0</v>
      </c>
      <c r="DV332" s="116"/>
      <c r="DW332" s="116"/>
      <c r="DX332" s="116"/>
      <c r="DY332" s="121">
        <v>1.0</v>
      </c>
      <c r="DZ332" s="116"/>
      <c r="EA332" s="116"/>
      <c r="EB332" s="121">
        <v>2.0</v>
      </c>
      <c r="EC332" s="116"/>
      <c r="ED332" s="116"/>
      <c r="EE332" s="116"/>
      <c r="EF332" s="116"/>
      <c r="EG332" s="116"/>
      <c r="EH332" s="121">
        <v>2.0</v>
      </c>
      <c r="EI332" s="116"/>
      <c r="EJ332" s="116"/>
      <c r="EK332" s="116"/>
      <c r="EL332" s="116"/>
      <c r="EM332" s="116"/>
      <c r="EN332" s="116"/>
      <c r="EO332" s="116"/>
      <c r="EP332" s="116"/>
      <c r="EQ332" s="116"/>
      <c r="ER332" s="116"/>
      <c r="ES332" s="116"/>
      <c r="ET332" s="116"/>
      <c r="EU332" s="76"/>
      <c r="EV332" s="76"/>
      <c r="EW332" s="76"/>
      <c r="EX332" s="76"/>
      <c r="EY332" s="76"/>
      <c r="EZ332" s="91">
        <v>2.0</v>
      </c>
      <c r="FA332" s="113" t="s">
        <v>1522</v>
      </c>
      <c r="FB332" s="113"/>
      <c r="FC332" s="113"/>
      <c r="FD332" s="113"/>
    </row>
    <row r="333">
      <c r="A333" s="112" t="s">
        <v>1523</v>
      </c>
      <c r="B333" s="113" t="s">
        <v>1224</v>
      </c>
      <c r="C333" s="114" t="s">
        <v>8</v>
      </c>
      <c r="D333" s="113" t="s">
        <v>18</v>
      </c>
      <c r="E333" s="113" t="s">
        <v>12</v>
      </c>
      <c r="F333" s="113" t="s">
        <v>283</v>
      </c>
      <c r="G333" s="113" t="s">
        <v>1524</v>
      </c>
      <c r="H333" s="113" t="s">
        <v>1088</v>
      </c>
      <c r="I333" s="113" t="s">
        <v>23</v>
      </c>
      <c r="J333" s="113" t="s">
        <v>14</v>
      </c>
      <c r="K333" s="113" t="s">
        <v>1144</v>
      </c>
      <c r="L333" s="113" t="s">
        <v>1062</v>
      </c>
      <c r="M333" s="113" t="s">
        <v>110</v>
      </c>
      <c r="N333" s="115">
        <v>42285.0</v>
      </c>
      <c r="O333" s="115">
        <v>42285.0</v>
      </c>
      <c r="P333" s="115">
        <v>42384.0</v>
      </c>
      <c r="Q333" s="116"/>
      <c r="R333" s="116"/>
      <c r="S333" s="116"/>
      <c r="T333" s="82">
        <f t="shared" si="391"/>
        <v>1238</v>
      </c>
      <c r="U333" s="117">
        <f t="shared" ref="U333:W333" si="679">IF(ISBLANK($A333),"",sum(AE333,AK333,AQ333,AW333,BC333,BI333,BO333,BU333,CA333,CG333,CM333,CS333,CY333,DE333,DK333,DQ333,DW333,EC333,EI333,EO333,EU333))</f>
        <v>7</v>
      </c>
      <c r="V333" s="117">
        <f t="shared" si="679"/>
        <v>1</v>
      </c>
      <c r="W333" s="117">
        <f t="shared" si="679"/>
        <v>5</v>
      </c>
      <c r="X333" s="118">
        <f t="shared" si="393"/>
        <v>13</v>
      </c>
      <c r="Y333" s="117">
        <f t="shared" ref="Y333:AA333" si="680">IF(ISBLANK($A333),"",sum(AH333,AN333,AT333,AZ333,BF333,BL333,BR333,BX333,CD333,CJ333,CP333,CV333,DB333,DH333,DN333,DT333,DZ333,EF333,EL333,ER333,EX333))</f>
        <v>4</v>
      </c>
      <c r="Z333" s="117">
        <f t="shared" si="680"/>
        <v>4</v>
      </c>
      <c r="AA333" s="117">
        <f t="shared" si="680"/>
        <v>3</v>
      </c>
      <c r="AB333" s="118">
        <f t="shared" si="395"/>
        <v>11</v>
      </c>
      <c r="AC333" s="119">
        <f t="shared" si="8"/>
        <v>0.3076923077</v>
      </c>
      <c r="AD333" s="120" t="str">
        <f t="shared" si="426"/>
        <v>20+</v>
      </c>
      <c r="AE333" s="121">
        <v>1.0</v>
      </c>
      <c r="AF333" s="116"/>
      <c r="AG333" s="116"/>
      <c r="AH333" s="116"/>
      <c r="AI333" s="116"/>
      <c r="AJ333" s="116"/>
      <c r="AK333" s="121">
        <v>1.0</v>
      </c>
      <c r="AL333" s="116"/>
      <c r="AM333" s="116"/>
      <c r="AN333" s="116"/>
      <c r="AO333" s="116"/>
      <c r="AP333" s="116"/>
      <c r="AQ333" s="116"/>
      <c r="AR333" s="116"/>
      <c r="AS333" s="116"/>
      <c r="AT333" s="121">
        <v>1.0</v>
      </c>
      <c r="AU333" s="116"/>
      <c r="AV333" s="116"/>
      <c r="AW333" s="116"/>
      <c r="AX333" s="116"/>
      <c r="AY333" s="116"/>
      <c r="AZ333" s="116"/>
      <c r="BA333" s="121">
        <v>1.0</v>
      </c>
      <c r="BB333" s="116"/>
      <c r="BC333" s="116"/>
      <c r="BD333" s="116"/>
      <c r="BE333" s="116"/>
      <c r="BF333" s="116"/>
      <c r="BG333" s="116"/>
      <c r="BH333" s="116"/>
      <c r="BI333" s="116"/>
      <c r="BJ333" s="116"/>
      <c r="BK333" s="116"/>
      <c r="BL333" s="116"/>
      <c r="BM333" s="116"/>
      <c r="BN333" s="116"/>
      <c r="BO333" s="116"/>
      <c r="BP333" s="116"/>
      <c r="BQ333" s="116"/>
      <c r="BR333" s="116"/>
      <c r="BS333" s="116"/>
      <c r="BT333" s="116"/>
      <c r="BU333" s="116"/>
      <c r="BV333" s="116"/>
      <c r="BW333" s="116"/>
      <c r="BX333" s="116"/>
      <c r="BY333" s="116"/>
      <c r="BZ333" s="116"/>
      <c r="CA333" s="116"/>
      <c r="CB333" s="116"/>
      <c r="CC333" s="116"/>
      <c r="CD333" s="116"/>
      <c r="CE333" s="116"/>
      <c r="CF333" s="116"/>
      <c r="CG333" s="116"/>
      <c r="CH333" s="116"/>
      <c r="CI333" s="116"/>
      <c r="CJ333" s="116"/>
      <c r="CK333" s="121">
        <v>1.0</v>
      </c>
      <c r="CL333" s="116"/>
      <c r="CM333" s="116"/>
      <c r="CN333" s="116"/>
      <c r="CO333" s="116"/>
      <c r="CP333" s="116"/>
      <c r="CQ333" s="116"/>
      <c r="CR333" s="116"/>
      <c r="CS333" s="116"/>
      <c r="CT333" s="116"/>
      <c r="CU333" s="116"/>
      <c r="CV333" s="116"/>
      <c r="CW333" s="116"/>
      <c r="CX333" s="116"/>
      <c r="CY333" s="116"/>
      <c r="CZ333" s="116"/>
      <c r="DA333" s="116"/>
      <c r="DB333" s="116"/>
      <c r="DC333" s="116"/>
      <c r="DD333" s="116"/>
      <c r="DE333" s="116"/>
      <c r="DF333" s="116"/>
      <c r="DG333" s="116"/>
      <c r="DH333" s="116"/>
      <c r="DI333" s="116"/>
      <c r="DJ333" s="116"/>
      <c r="DK333" s="121">
        <v>1.0</v>
      </c>
      <c r="DL333" s="116"/>
      <c r="DM333" s="116"/>
      <c r="DN333" s="121">
        <v>1.0</v>
      </c>
      <c r="DO333" s="121">
        <v>1.0</v>
      </c>
      <c r="DP333" s="116"/>
      <c r="DQ333" s="116"/>
      <c r="DR333" s="116"/>
      <c r="DS333" s="116"/>
      <c r="DT333" s="116"/>
      <c r="DU333" s="116"/>
      <c r="DV333" s="116"/>
      <c r="DW333" s="116"/>
      <c r="DX333" s="116"/>
      <c r="DY333" s="116"/>
      <c r="DZ333" s="116"/>
      <c r="EA333" s="116"/>
      <c r="EB333" s="116"/>
      <c r="EC333" s="121">
        <v>1.0</v>
      </c>
      <c r="ED333" s="116"/>
      <c r="EE333" s="116"/>
      <c r="EF333" s="116"/>
      <c r="EG333" s="116"/>
      <c r="EH333" s="116"/>
      <c r="EI333" s="116"/>
      <c r="EJ333" s="116"/>
      <c r="EK333" s="116"/>
      <c r="EL333" s="116"/>
      <c r="EM333" s="116"/>
      <c r="EN333" s="116"/>
      <c r="EO333" s="116"/>
      <c r="EP333" s="116"/>
      <c r="EQ333" s="116"/>
      <c r="ER333" s="116"/>
      <c r="ES333" s="116"/>
      <c r="ET333" s="116"/>
      <c r="EU333" s="91">
        <v>3.0</v>
      </c>
      <c r="EV333" s="91">
        <v>1.0</v>
      </c>
      <c r="EW333" s="91">
        <v>5.0</v>
      </c>
      <c r="EX333" s="91">
        <v>2.0</v>
      </c>
      <c r="EY333" s="91">
        <v>1.0</v>
      </c>
      <c r="EZ333" s="91">
        <v>3.0</v>
      </c>
      <c r="FA333" s="113" t="s">
        <v>1525</v>
      </c>
      <c r="FB333" s="113"/>
      <c r="FC333" s="113"/>
      <c r="FD333" s="113"/>
    </row>
    <row r="334">
      <c r="A334" s="112" t="s">
        <v>1526</v>
      </c>
      <c r="B334" s="113" t="s">
        <v>1527</v>
      </c>
      <c r="C334" s="114" t="s">
        <v>8</v>
      </c>
      <c r="D334" s="113" t="s">
        <v>18</v>
      </c>
      <c r="E334" s="113" t="s">
        <v>12</v>
      </c>
      <c r="F334" s="113" t="s">
        <v>283</v>
      </c>
      <c r="G334" s="113" t="s">
        <v>1528</v>
      </c>
      <c r="H334" s="113" t="s">
        <v>1529</v>
      </c>
      <c r="I334" s="113" t="s">
        <v>23</v>
      </c>
      <c r="J334" s="113" t="s">
        <v>14</v>
      </c>
      <c r="K334" s="113" t="s">
        <v>1144</v>
      </c>
      <c r="L334" s="113" t="s">
        <v>273</v>
      </c>
      <c r="M334" s="113" t="s">
        <v>50</v>
      </c>
      <c r="N334" s="115">
        <v>42282.0</v>
      </c>
      <c r="O334" s="116"/>
      <c r="P334" s="116"/>
      <c r="Q334" s="116"/>
      <c r="R334" s="116"/>
      <c r="S334" s="116"/>
      <c r="T334" s="82">
        <f t="shared" si="391"/>
        <v>1241</v>
      </c>
      <c r="U334" s="117">
        <f t="shared" ref="U334:W334" si="681">IF(ISBLANK($A334),"",sum(AE334,AK334,AQ334,AW334,BC334,BI334,BO334,BU334,CA334,CG334,CM334,CS334,CY334,DE334,DK334,DQ334,DW334,EC334,EI334,EO334,EU334))</f>
        <v>9</v>
      </c>
      <c r="V334" s="117">
        <f t="shared" si="681"/>
        <v>0</v>
      </c>
      <c r="W334" s="117">
        <f t="shared" si="681"/>
        <v>0</v>
      </c>
      <c r="X334" s="118">
        <f t="shared" si="393"/>
        <v>9</v>
      </c>
      <c r="Y334" s="117">
        <f t="shared" ref="Y334:AA334" si="682">IF(ISBLANK($A334),"",sum(AH334,AN334,AT334,AZ334,BF334,BL334,BR334,BX334,CD334,CJ334,CP334,CV334,DB334,DH334,DN334,DT334,DZ334,EF334,EL334,ER334,EX334))</f>
        <v>5</v>
      </c>
      <c r="Z334" s="117">
        <f t="shared" si="682"/>
        <v>3</v>
      </c>
      <c r="AA334" s="117">
        <f t="shared" si="682"/>
        <v>0</v>
      </c>
      <c r="AB334" s="118">
        <f t="shared" si="395"/>
        <v>8</v>
      </c>
      <c r="AC334" s="119">
        <f t="shared" si="8"/>
        <v>0.5555555556</v>
      </c>
      <c r="AD334" s="120" t="str">
        <f t="shared" si="426"/>
        <v>20+</v>
      </c>
      <c r="AE334" s="121">
        <v>2.0</v>
      </c>
      <c r="AF334" s="116"/>
      <c r="AG334" s="116"/>
      <c r="AH334" s="121">
        <v>1.0</v>
      </c>
      <c r="AI334" s="116"/>
      <c r="AJ334" s="116"/>
      <c r="AK334" s="121">
        <v>2.0</v>
      </c>
      <c r="AL334" s="116"/>
      <c r="AM334" s="116"/>
      <c r="AN334" s="116"/>
      <c r="AO334" s="116"/>
      <c r="AP334" s="116"/>
      <c r="AQ334" s="121">
        <v>4.0</v>
      </c>
      <c r="AR334" s="116"/>
      <c r="AS334" s="116"/>
      <c r="AT334" s="121">
        <v>3.0</v>
      </c>
      <c r="AU334" s="116"/>
      <c r="AV334" s="116"/>
      <c r="AW334" s="121">
        <v>1.0</v>
      </c>
      <c r="AX334" s="116"/>
      <c r="AY334" s="116"/>
      <c r="AZ334" s="116"/>
      <c r="BA334" s="121">
        <v>1.0</v>
      </c>
      <c r="BB334" s="116"/>
      <c r="BC334" s="116"/>
      <c r="BD334" s="116"/>
      <c r="BE334" s="116"/>
      <c r="BF334" s="116"/>
      <c r="BG334" s="116"/>
      <c r="BH334" s="116"/>
      <c r="BI334" s="116"/>
      <c r="BJ334" s="116"/>
      <c r="BK334" s="116"/>
      <c r="BL334" s="121">
        <v>1.0</v>
      </c>
      <c r="BM334" s="121">
        <v>2.0</v>
      </c>
      <c r="BN334" s="116"/>
      <c r="BO334" s="116"/>
      <c r="BP334" s="116"/>
      <c r="BQ334" s="116"/>
      <c r="BR334" s="116"/>
      <c r="BS334" s="116"/>
      <c r="BT334" s="116"/>
      <c r="BU334" s="116"/>
      <c r="BV334" s="116"/>
      <c r="BW334" s="116"/>
      <c r="BX334" s="116"/>
      <c r="BY334" s="116"/>
      <c r="BZ334" s="116"/>
      <c r="CA334" s="116"/>
      <c r="CB334" s="116"/>
      <c r="CC334" s="116"/>
      <c r="CD334" s="116"/>
      <c r="CE334" s="116"/>
      <c r="CF334" s="116"/>
      <c r="CG334" s="116"/>
      <c r="CH334" s="116"/>
      <c r="CI334" s="116"/>
      <c r="CJ334" s="116"/>
      <c r="CK334" s="116"/>
      <c r="CL334" s="116"/>
      <c r="CM334" s="116"/>
      <c r="CN334" s="116"/>
      <c r="CO334" s="116"/>
      <c r="CP334" s="116"/>
      <c r="CQ334" s="116"/>
      <c r="CR334" s="116"/>
      <c r="CS334" s="116"/>
      <c r="CT334" s="116"/>
      <c r="CU334" s="116"/>
      <c r="CV334" s="116"/>
      <c r="CW334" s="116"/>
      <c r="CX334" s="116"/>
      <c r="CY334" s="116"/>
      <c r="CZ334" s="116"/>
      <c r="DA334" s="116"/>
      <c r="DB334" s="116"/>
      <c r="DC334" s="116"/>
      <c r="DD334" s="116"/>
      <c r="DE334" s="116"/>
      <c r="DF334" s="116"/>
      <c r="DG334" s="116"/>
      <c r="DH334" s="116"/>
      <c r="DI334" s="116"/>
      <c r="DJ334" s="116"/>
      <c r="DK334" s="116"/>
      <c r="DL334" s="116"/>
      <c r="DM334" s="116"/>
      <c r="DN334" s="116"/>
      <c r="DO334" s="116"/>
      <c r="DP334" s="116"/>
      <c r="DQ334" s="116"/>
      <c r="DR334" s="116"/>
      <c r="DS334" s="116"/>
      <c r="DT334" s="116"/>
      <c r="DU334" s="116"/>
      <c r="DV334" s="116"/>
      <c r="DW334" s="116"/>
      <c r="DX334" s="116"/>
      <c r="DY334" s="116"/>
      <c r="DZ334" s="116"/>
      <c r="EA334" s="116"/>
      <c r="EB334" s="116"/>
      <c r="EC334" s="116"/>
      <c r="ED334" s="116"/>
      <c r="EE334" s="116"/>
      <c r="EF334" s="116"/>
      <c r="EG334" s="116"/>
      <c r="EH334" s="116"/>
      <c r="EI334" s="116"/>
      <c r="EJ334" s="116"/>
      <c r="EK334" s="116"/>
      <c r="EL334" s="116"/>
      <c r="EM334" s="116"/>
      <c r="EN334" s="116"/>
      <c r="EO334" s="116"/>
      <c r="EP334" s="116"/>
      <c r="EQ334" s="116"/>
      <c r="ER334" s="116"/>
      <c r="ES334" s="116"/>
      <c r="ET334" s="116"/>
      <c r="EU334" s="76"/>
      <c r="EV334" s="76"/>
      <c r="EW334" s="76"/>
      <c r="EX334" s="76"/>
      <c r="EY334" s="76"/>
      <c r="EZ334" s="76"/>
      <c r="FA334" s="113" t="s">
        <v>1530</v>
      </c>
      <c r="FB334" s="113"/>
      <c r="FC334" s="113"/>
      <c r="FD334" s="113"/>
    </row>
    <row r="335">
      <c r="A335" s="112" t="s">
        <v>1531</v>
      </c>
      <c r="B335" s="113" t="s">
        <v>1532</v>
      </c>
      <c r="C335" s="114" t="s">
        <v>8</v>
      </c>
      <c r="D335" s="113" t="s">
        <v>18</v>
      </c>
      <c r="E335" s="113" t="s">
        <v>12</v>
      </c>
      <c r="F335" s="113" t="s">
        <v>283</v>
      </c>
      <c r="G335" s="113" t="s">
        <v>1461</v>
      </c>
      <c r="H335" s="113" t="s">
        <v>1084</v>
      </c>
      <c r="I335" s="113" t="s">
        <v>23</v>
      </c>
      <c r="J335" s="113" t="s">
        <v>14</v>
      </c>
      <c r="K335" s="113" t="s">
        <v>1144</v>
      </c>
      <c r="L335" s="113" t="s">
        <v>273</v>
      </c>
      <c r="M335" s="113" t="s">
        <v>50</v>
      </c>
      <c r="N335" s="115">
        <v>42279.0</v>
      </c>
      <c r="O335" s="115">
        <v>42279.0</v>
      </c>
      <c r="P335" s="116"/>
      <c r="Q335" s="116"/>
      <c r="R335" s="116"/>
      <c r="S335" s="122">
        <v>1.0</v>
      </c>
      <c r="T335" s="82">
        <f t="shared" si="391"/>
        <v>1244</v>
      </c>
      <c r="U335" s="117">
        <f t="shared" ref="U335:W335" si="683">IF(ISBLANK($A335),"",sum(AE335,AK335,AQ335,AW335,BC335,BI335,BO335,BU335,CA335,CG335,CM335,CS335,CY335,DE335,DK335,DQ335,DW335,EC335,EI335,EO335,EU335))</f>
        <v>3</v>
      </c>
      <c r="V335" s="117">
        <f t="shared" si="683"/>
        <v>2</v>
      </c>
      <c r="W335" s="117">
        <f t="shared" si="683"/>
        <v>0</v>
      </c>
      <c r="X335" s="118">
        <f t="shared" si="393"/>
        <v>5</v>
      </c>
      <c r="Y335" s="117">
        <f t="shared" ref="Y335:AA335" si="684">IF(ISBLANK($A335),"",sum(AH335,AN335,AT335,AZ335,BF335,BL335,BR335,BX335,CD335,CJ335,CP335,CV335,DB335,DH335,DN335,DT335,DZ335,EF335,EL335,ER335,EX335))</f>
        <v>3</v>
      </c>
      <c r="Z335" s="117">
        <f t="shared" si="684"/>
        <v>3</v>
      </c>
      <c r="AA335" s="117">
        <f t="shared" si="684"/>
        <v>0</v>
      </c>
      <c r="AB335" s="118">
        <f t="shared" si="395"/>
        <v>6</v>
      </c>
      <c r="AC335" s="123">
        <f t="shared" si="8"/>
        <v>0.6</v>
      </c>
      <c r="AD335" s="120" t="str">
        <f t="shared" si="426"/>
        <v>20+</v>
      </c>
      <c r="AE335" s="116"/>
      <c r="AF335" s="121">
        <v>1.0</v>
      </c>
      <c r="AG335" s="116"/>
      <c r="AH335" s="121">
        <v>1.0</v>
      </c>
      <c r="AI335" s="121">
        <v>1.0</v>
      </c>
      <c r="AJ335" s="116"/>
      <c r="AK335" s="121">
        <v>2.0</v>
      </c>
      <c r="AL335" s="116"/>
      <c r="AM335" s="116"/>
      <c r="AN335" s="116"/>
      <c r="AO335" s="116"/>
      <c r="AP335" s="116"/>
      <c r="AQ335" s="121">
        <v>1.0</v>
      </c>
      <c r="AR335" s="121">
        <v>1.0</v>
      </c>
      <c r="AS335" s="116"/>
      <c r="AT335" s="121">
        <v>1.0</v>
      </c>
      <c r="AU335" s="116"/>
      <c r="AV335" s="116"/>
      <c r="AW335" s="116"/>
      <c r="AX335" s="116"/>
      <c r="AY335" s="116"/>
      <c r="AZ335" s="116"/>
      <c r="BA335" s="121">
        <v>1.0</v>
      </c>
      <c r="BB335" s="116"/>
      <c r="BC335" s="116"/>
      <c r="BD335" s="116"/>
      <c r="BE335" s="116"/>
      <c r="BF335" s="121">
        <v>1.0</v>
      </c>
      <c r="BG335" s="121">
        <v>1.0</v>
      </c>
      <c r="BH335" s="116"/>
      <c r="BI335" s="116"/>
      <c r="BJ335" s="116"/>
      <c r="BK335" s="116"/>
      <c r="BL335" s="116"/>
      <c r="BM335" s="116"/>
      <c r="BN335" s="116"/>
      <c r="BO335" s="116"/>
      <c r="BP335" s="116"/>
      <c r="BQ335" s="116"/>
      <c r="BR335" s="116"/>
      <c r="BS335" s="116"/>
      <c r="BT335" s="116"/>
      <c r="BU335" s="116"/>
      <c r="BV335" s="116"/>
      <c r="BW335" s="116"/>
      <c r="BX335" s="116"/>
      <c r="BY335" s="116"/>
      <c r="BZ335" s="116"/>
      <c r="CA335" s="116"/>
      <c r="CB335" s="116"/>
      <c r="CC335" s="116"/>
      <c r="CD335" s="116"/>
      <c r="CE335" s="116"/>
      <c r="CF335" s="116"/>
      <c r="CG335" s="116"/>
      <c r="CH335" s="116"/>
      <c r="CI335" s="116"/>
      <c r="CJ335" s="116"/>
      <c r="CK335" s="116"/>
      <c r="CL335" s="116"/>
      <c r="CM335" s="116"/>
      <c r="CN335" s="116"/>
      <c r="CO335" s="116"/>
      <c r="CP335" s="116"/>
      <c r="CQ335" s="116"/>
      <c r="CR335" s="116"/>
      <c r="CS335" s="116"/>
      <c r="CT335" s="116"/>
      <c r="CU335" s="116"/>
      <c r="CV335" s="116"/>
      <c r="CW335" s="116"/>
      <c r="CX335" s="116"/>
      <c r="CY335" s="116"/>
      <c r="CZ335" s="116"/>
      <c r="DA335" s="116"/>
      <c r="DB335" s="116"/>
      <c r="DC335" s="116"/>
      <c r="DD335" s="116"/>
      <c r="DE335" s="116"/>
      <c r="DF335" s="116"/>
      <c r="DG335" s="116"/>
      <c r="DH335" s="116"/>
      <c r="DI335" s="116"/>
      <c r="DJ335" s="116"/>
      <c r="DK335" s="116"/>
      <c r="DL335" s="116"/>
      <c r="DM335" s="116"/>
      <c r="DN335" s="116"/>
      <c r="DO335" s="116"/>
      <c r="DP335" s="116"/>
      <c r="DQ335" s="116"/>
      <c r="DR335" s="116"/>
      <c r="DS335" s="116"/>
      <c r="DT335" s="116"/>
      <c r="DU335" s="116"/>
      <c r="DV335" s="116"/>
      <c r="DW335" s="116"/>
      <c r="DX335" s="116"/>
      <c r="DY335" s="116"/>
      <c r="DZ335" s="116"/>
      <c r="EA335" s="116"/>
      <c r="EB335" s="116"/>
      <c r="EC335" s="116"/>
      <c r="ED335" s="116"/>
      <c r="EE335" s="116"/>
      <c r="EF335" s="116"/>
      <c r="EG335" s="116"/>
      <c r="EH335" s="116"/>
      <c r="EI335" s="116"/>
      <c r="EJ335" s="116"/>
      <c r="EK335" s="116"/>
      <c r="EL335" s="116"/>
      <c r="EM335" s="116"/>
      <c r="EN335" s="116"/>
      <c r="EO335" s="116"/>
      <c r="EP335" s="116"/>
      <c r="EQ335" s="116"/>
      <c r="ER335" s="116"/>
      <c r="ES335" s="116"/>
      <c r="ET335" s="116"/>
      <c r="EU335" s="76"/>
      <c r="EV335" s="76"/>
      <c r="EW335" s="76"/>
      <c r="EX335" s="76"/>
      <c r="EY335" s="76"/>
      <c r="EZ335" s="76"/>
      <c r="FA335" s="113" t="s">
        <v>1533</v>
      </c>
      <c r="FB335" s="113"/>
      <c r="FC335" s="113"/>
      <c r="FD335" s="113"/>
    </row>
    <row r="336">
      <c r="A336" s="112" t="s">
        <v>1534</v>
      </c>
      <c r="B336" s="113" t="s">
        <v>1126</v>
      </c>
      <c r="C336" s="114" t="s">
        <v>8</v>
      </c>
      <c r="D336" s="113" t="s">
        <v>18</v>
      </c>
      <c r="E336" s="113" t="s">
        <v>12</v>
      </c>
      <c r="F336" s="113" t="s">
        <v>283</v>
      </c>
      <c r="G336" s="113" t="s">
        <v>1225</v>
      </c>
      <c r="H336" s="113" t="s">
        <v>1088</v>
      </c>
      <c r="I336" s="113" t="s">
        <v>23</v>
      </c>
      <c r="J336" s="113" t="s">
        <v>14</v>
      </c>
      <c r="K336" s="113" t="s">
        <v>1144</v>
      </c>
      <c r="L336" s="113" t="s">
        <v>1062</v>
      </c>
      <c r="M336" s="113" t="s">
        <v>110</v>
      </c>
      <c r="N336" s="115">
        <v>42271.0</v>
      </c>
      <c r="O336" s="115">
        <v>42271.0</v>
      </c>
      <c r="P336" s="116"/>
      <c r="Q336" s="116"/>
      <c r="R336" s="116"/>
      <c r="S336" s="116"/>
      <c r="T336" s="82">
        <f t="shared" si="391"/>
        <v>1252</v>
      </c>
      <c r="U336" s="117">
        <f t="shared" ref="U336:W336" si="685">IF(ISBLANK($A336),"",sum(AE336,AK336,AQ336,AW336,BC336,BI336,BO336,BU336,CA336,CG336,CM336,CS336,CY336,DE336,DK336,DQ336,DW336,EC336,EI336,EO336,EU336))</f>
        <v>7</v>
      </c>
      <c r="V336" s="117">
        <f t="shared" si="685"/>
        <v>3</v>
      </c>
      <c r="W336" s="117">
        <f t="shared" si="685"/>
        <v>0</v>
      </c>
      <c r="X336" s="118">
        <f t="shared" si="393"/>
        <v>10</v>
      </c>
      <c r="Y336" s="117">
        <f t="shared" ref="Y336:AA336" si="686">IF(ISBLANK($A336),"",sum(AH336,AN336,AT336,AZ336,BF336,BL336,BR336,BX336,CD336,CJ336,CP336,CV336,DB336,DH336,DN336,DT336,DZ336,EF336,EL336,ER336,EX336))</f>
        <v>5</v>
      </c>
      <c r="Z336" s="117">
        <f t="shared" si="686"/>
        <v>1</v>
      </c>
      <c r="AA336" s="117">
        <f t="shared" si="686"/>
        <v>0</v>
      </c>
      <c r="AB336" s="118">
        <f t="shared" si="395"/>
        <v>6</v>
      </c>
      <c r="AC336" s="119">
        <f t="shared" si="8"/>
        <v>0.5</v>
      </c>
      <c r="AD336" s="120" t="str">
        <f t="shared" si="426"/>
        <v>20+</v>
      </c>
      <c r="AE336" s="121">
        <v>3.0</v>
      </c>
      <c r="AF336" s="121">
        <v>1.0</v>
      </c>
      <c r="AG336" s="116"/>
      <c r="AH336" s="121">
        <v>2.0</v>
      </c>
      <c r="AI336" s="116"/>
      <c r="AJ336" s="116"/>
      <c r="AK336" s="116"/>
      <c r="AL336" s="116"/>
      <c r="AM336" s="116"/>
      <c r="AN336" s="116"/>
      <c r="AO336" s="116"/>
      <c r="AP336" s="116"/>
      <c r="AQ336" s="116"/>
      <c r="AR336" s="116"/>
      <c r="AS336" s="116"/>
      <c r="AT336" s="116"/>
      <c r="AU336" s="116"/>
      <c r="AV336" s="116"/>
      <c r="AW336" s="121">
        <v>1.0</v>
      </c>
      <c r="AX336" s="121">
        <v>1.0</v>
      </c>
      <c r="AY336" s="116"/>
      <c r="AZ336" s="121">
        <v>2.0</v>
      </c>
      <c r="BA336" s="116"/>
      <c r="BB336" s="116"/>
      <c r="BC336" s="116"/>
      <c r="BD336" s="116"/>
      <c r="BE336" s="116"/>
      <c r="BF336" s="116"/>
      <c r="BG336" s="116"/>
      <c r="BH336" s="116"/>
      <c r="BI336" s="116"/>
      <c r="BJ336" s="116"/>
      <c r="BK336" s="116"/>
      <c r="BL336" s="116"/>
      <c r="BM336" s="116"/>
      <c r="BN336" s="116"/>
      <c r="BO336" s="121">
        <v>1.0</v>
      </c>
      <c r="BP336" s="121">
        <v>1.0</v>
      </c>
      <c r="BQ336" s="116"/>
      <c r="BR336" s="116"/>
      <c r="BS336" s="116"/>
      <c r="BT336" s="116"/>
      <c r="BU336" s="121">
        <v>1.0</v>
      </c>
      <c r="BV336" s="116"/>
      <c r="BW336" s="116"/>
      <c r="BX336" s="121">
        <v>1.0</v>
      </c>
      <c r="BY336" s="116"/>
      <c r="BZ336" s="116"/>
      <c r="CA336" s="116"/>
      <c r="CB336" s="116"/>
      <c r="CC336" s="116"/>
      <c r="CD336" s="116"/>
      <c r="CE336" s="121">
        <v>1.0</v>
      </c>
      <c r="CF336" s="116"/>
      <c r="CG336" s="121">
        <v>1.0</v>
      </c>
      <c r="CH336" s="116"/>
      <c r="CI336" s="116"/>
      <c r="CJ336" s="116"/>
      <c r="CK336" s="116"/>
      <c r="CL336" s="116"/>
      <c r="CM336" s="116"/>
      <c r="CN336" s="116"/>
      <c r="CO336" s="116"/>
      <c r="CP336" s="116"/>
      <c r="CQ336" s="116"/>
      <c r="CR336" s="116"/>
      <c r="CS336" s="116"/>
      <c r="CT336" s="116"/>
      <c r="CU336" s="116"/>
      <c r="CV336" s="116"/>
      <c r="CW336" s="116"/>
      <c r="CX336" s="116"/>
      <c r="CY336" s="116"/>
      <c r="CZ336" s="116"/>
      <c r="DA336" s="116"/>
      <c r="DB336" s="116"/>
      <c r="DC336" s="116"/>
      <c r="DD336" s="116"/>
      <c r="DE336" s="116"/>
      <c r="DF336" s="116"/>
      <c r="DG336" s="116"/>
      <c r="DH336" s="116"/>
      <c r="DI336" s="116"/>
      <c r="DJ336" s="116"/>
      <c r="DK336" s="116"/>
      <c r="DL336" s="116"/>
      <c r="DM336" s="116"/>
      <c r="DN336" s="116"/>
      <c r="DO336" s="116"/>
      <c r="DP336" s="116"/>
      <c r="DQ336" s="116"/>
      <c r="DR336" s="116"/>
      <c r="DS336" s="116"/>
      <c r="DT336" s="116"/>
      <c r="DU336" s="116"/>
      <c r="DV336" s="116"/>
      <c r="DW336" s="116"/>
      <c r="DX336" s="116"/>
      <c r="DY336" s="116"/>
      <c r="DZ336" s="116"/>
      <c r="EA336" s="116"/>
      <c r="EB336" s="116"/>
      <c r="EC336" s="116"/>
      <c r="ED336" s="116"/>
      <c r="EE336" s="116"/>
      <c r="EF336" s="116"/>
      <c r="EG336" s="116"/>
      <c r="EH336" s="116"/>
      <c r="EI336" s="116"/>
      <c r="EJ336" s="116"/>
      <c r="EK336" s="116"/>
      <c r="EL336" s="116"/>
      <c r="EM336" s="116"/>
      <c r="EN336" s="116"/>
      <c r="EO336" s="116"/>
      <c r="EP336" s="116"/>
      <c r="EQ336" s="116"/>
      <c r="ER336" s="116"/>
      <c r="ES336" s="116"/>
      <c r="ET336" s="116"/>
      <c r="EU336" s="76"/>
      <c r="EV336" s="76"/>
      <c r="EW336" s="76"/>
      <c r="EX336" s="76"/>
      <c r="EY336" s="76"/>
      <c r="EZ336" s="76"/>
      <c r="FA336" s="113" t="s">
        <v>1535</v>
      </c>
      <c r="FB336" s="113"/>
      <c r="FC336" s="113"/>
      <c r="FD336" s="113"/>
    </row>
    <row r="337">
      <c r="A337" s="112" t="s">
        <v>1536</v>
      </c>
      <c r="B337" s="113" t="s">
        <v>1151</v>
      </c>
      <c r="C337" s="114" t="s">
        <v>28</v>
      </c>
      <c r="D337" s="113" t="s">
        <v>18</v>
      </c>
      <c r="E337" s="113" t="s">
        <v>12</v>
      </c>
      <c r="F337" s="113" t="s">
        <v>283</v>
      </c>
      <c r="G337" s="113" t="s">
        <v>1537</v>
      </c>
      <c r="H337" s="113" t="s">
        <v>321</v>
      </c>
      <c r="I337" s="113" t="s">
        <v>13</v>
      </c>
      <c r="J337" s="113" t="s">
        <v>14</v>
      </c>
      <c r="K337" s="113" t="s">
        <v>1144</v>
      </c>
      <c r="L337" s="113" t="s">
        <v>1178</v>
      </c>
      <c r="M337" s="113" t="s">
        <v>123</v>
      </c>
      <c r="N337" s="115">
        <v>42269.0</v>
      </c>
      <c r="O337" s="115">
        <v>42275.0</v>
      </c>
      <c r="P337" s="116"/>
      <c r="Q337" s="116"/>
      <c r="R337" s="116"/>
      <c r="S337" s="122">
        <v>1.0</v>
      </c>
      <c r="T337" s="82">
        <f t="shared" si="391"/>
        <v>1254</v>
      </c>
      <c r="U337" s="117">
        <f t="shared" ref="U337:W337" si="687">IF(ISBLANK($A337),"",sum(AE337,AK337,AQ337,AW337,BC337,BI337,BO337,BU337,CA337,CG337,CM337,CS337,CY337,DE337,DK337,DQ337,DW337,EC337,EI337,EO337,EU337))</f>
        <v>6</v>
      </c>
      <c r="V337" s="117">
        <f t="shared" si="687"/>
        <v>1</v>
      </c>
      <c r="W337" s="117">
        <f t="shared" si="687"/>
        <v>0</v>
      </c>
      <c r="X337" s="118">
        <f t="shared" si="393"/>
        <v>7</v>
      </c>
      <c r="Y337" s="117">
        <f t="shared" ref="Y337:AA337" si="688">IF(ISBLANK($A337),"",sum(AH337,AN337,AT337,AZ337,BF337,BL337,BR337,BX337,CD337,CJ337,CP337,CV337,DB337,DH337,DN337,DT337,DZ337,EF337,EL337,ER337,EX337))</f>
        <v>7</v>
      </c>
      <c r="Z337" s="117">
        <f t="shared" si="688"/>
        <v>2</v>
      </c>
      <c r="AA337" s="117">
        <f t="shared" si="688"/>
        <v>0</v>
      </c>
      <c r="AB337" s="118">
        <f t="shared" si="395"/>
        <v>9</v>
      </c>
      <c r="AC337" s="119">
        <f t="shared" si="8"/>
        <v>1</v>
      </c>
      <c r="AD337" s="120" t="str">
        <f t="shared" si="426"/>
        <v>20+</v>
      </c>
      <c r="AE337" s="121">
        <v>1.0</v>
      </c>
      <c r="AF337" s="116"/>
      <c r="AG337" s="116"/>
      <c r="AH337" s="116"/>
      <c r="AI337" s="116"/>
      <c r="AJ337" s="116"/>
      <c r="AK337" s="121">
        <v>2.0</v>
      </c>
      <c r="AL337" s="121">
        <v>1.0</v>
      </c>
      <c r="AM337" s="116"/>
      <c r="AN337" s="121">
        <v>1.0</v>
      </c>
      <c r="AO337" s="116"/>
      <c r="AP337" s="116"/>
      <c r="AQ337" s="121">
        <v>2.0</v>
      </c>
      <c r="AR337" s="116"/>
      <c r="AS337" s="116"/>
      <c r="AT337" s="121">
        <v>1.0</v>
      </c>
      <c r="AU337" s="116"/>
      <c r="AV337" s="116"/>
      <c r="AW337" s="116"/>
      <c r="AX337" s="116"/>
      <c r="AY337" s="116"/>
      <c r="AZ337" s="121">
        <v>4.0</v>
      </c>
      <c r="BA337" s="116"/>
      <c r="BB337" s="116"/>
      <c r="BC337" s="116"/>
      <c r="BD337" s="116"/>
      <c r="BE337" s="116"/>
      <c r="BF337" s="116"/>
      <c r="BG337" s="121">
        <v>2.0</v>
      </c>
      <c r="BH337" s="116"/>
      <c r="BI337" s="121">
        <v>1.0</v>
      </c>
      <c r="BJ337" s="116"/>
      <c r="BK337" s="116"/>
      <c r="BL337" s="121">
        <v>1.0</v>
      </c>
      <c r="BM337" s="116"/>
      <c r="BN337" s="116"/>
      <c r="BO337" s="116"/>
      <c r="BP337" s="116"/>
      <c r="BQ337" s="116"/>
      <c r="BR337" s="116"/>
      <c r="BS337" s="116"/>
      <c r="BT337" s="116"/>
      <c r="BU337" s="116"/>
      <c r="BV337" s="116"/>
      <c r="BW337" s="116"/>
      <c r="BX337" s="116"/>
      <c r="BY337" s="116"/>
      <c r="BZ337" s="116"/>
      <c r="CA337" s="116"/>
      <c r="CB337" s="116"/>
      <c r="CC337" s="116"/>
      <c r="CD337" s="116"/>
      <c r="CE337" s="116"/>
      <c r="CF337" s="116"/>
      <c r="CG337" s="116"/>
      <c r="CH337" s="116"/>
      <c r="CI337" s="116"/>
      <c r="CJ337" s="116"/>
      <c r="CK337" s="116"/>
      <c r="CL337" s="116"/>
      <c r="CM337" s="116"/>
      <c r="CN337" s="116"/>
      <c r="CO337" s="116"/>
      <c r="CP337" s="116"/>
      <c r="CQ337" s="116"/>
      <c r="CR337" s="116"/>
      <c r="CS337" s="116"/>
      <c r="CT337" s="116"/>
      <c r="CU337" s="116"/>
      <c r="CV337" s="116"/>
      <c r="CW337" s="116"/>
      <c r="CX337" s="116"/>
      <c r="CY337" s="116"/>
      <c r="CZ337" s="116"/>
      <c r="DA337" s="116"/>
      <c r="DB337" s="116"/>
      <c r="DC337" s="116"/>
      <c r="DD337" s="116"/>
      <c r="DE337" s="116"/>
      <c r="DF337" s="116"/>
      <c r="DG337" s="116"/>
      <c r="DH337" s="116"/>
      <c r="DI337" s="116"/>
      <c r="DJ337" s="116"/>
      <c r="DK337" s="116"/>
      <c r="DL337" s="116"/>
      <c r="DM337" s="116"/>
      <c r="DN337" s="116"/>
      <c r="DO337" s="116"/>
      <c r="DP337" s="116"/>
      <c r="DQ337" s="116"/>
      <c r="DR337" s="116"/>
      <c r="DS337" s="116"/>
      <c r="DT337" s="116"/>
      <c r="DU337" s="116"/>
      <c r="DV337" s="116"/>
      <c r="DW337" s="116"/>
      <c r="DX337" s="116"/>
      <c r="DY337" s="116"/>
      <c r="DZ337" s="116"/>
      <c r="EA337" s="116"/>
      <c r="EB337" s="116"/>
      <c r="EC337" s="116"/>
      <c r="ED337" s="116"/>
      <c r="EE337" s="116"/>
      <c r="EF337" s="116"/>
      <c r="EG337" s="116"/>
      <c r="EH337" s="116"/>
      <c r="EI337" s="116"/>
      <c r="EJ337" s="116"/>
      <c r="EK337" s="116"/>
      <c r="EL337" s="116"/>
      <c r="EM337" s="116"/>
      <c r="EN337" s="116"/>
      <c r="EO337" s="116"/>
      <c r="EP337" s="116"/>
      <c r="EQ337" s="116"/>
      <c r="ER337" s="116"/>
      <c r="ES337" s="116"/>
      <c r="ET337" s="116"/>
      <c r="EU337" s="76"/>
      <c r="EV337" s="76"/>
      <c r="EW337" s="76"/>
      <c r="EX337" s="76"/>
      <c r="EY337" s="76"/>
      <c r="EZ337" s="76"/>
      <c r="FA337" s="113" t="s">
        <v>1538</v>
      </c>
      <c r="FB337" s="113"/>
      <c r="FC337" s="113"/>
      <c r="FD337" s="113"/>
    </row>
    <row r="338">
      <c r="A338" s="112" t="s">
        <v>1539</v>
      </c>
      <c r="B338" s="113" t="s">
        <v>1540</v>
      </c>
      <c r="C338" s="114" t="s">
        <v>104</v>
      </c>
      <c r="D338" s="113" t="s">
        <v>18</v>
      </c>
      <c r="E338" s="113" t="s">
        <v>12</v>
      </c>
      <c r="F338" s="113" t="s">
        <v>283</v>
      </c>
      <c r="G338" s="113" t="s">
        <v>1541</v>
      </c>
      <c r="H338" s="113" t="s">
        <v>1162</v>
      </c>
      <c r="I338" s="113" t="s">
        <v>23</v>
      </c>
      <c r="J338" s="113" t="s">
        <v>14</v>
      </c>
      <c r="K338" s="113" t="s">
        <v>1144</v>
      </c>
      <c r="L338" s="113" t="s">
        <v>1043</v>
      </c>
      <c r="M338" s="113" t="s">
        <v>50</v>
      </c>
      <c r="N338" s="115">
        <v>42264.0</v>
      </c>
      <c r="O338" s="115">
        <v>42264.0</v>
      </c>
      <c r="P338" s="116"/>
      <c r="Q338" s="116"/>
      <c r="R338" s="116"/>
      <c r="S338" s="116"/>
      <c r="T338" s="82">
        <f t="shared" si="391"/>
        <v>1259</v>
      </c>
      <c r="U338" s="117">
        <f t="shared" ref="U338:W338" si="689">IF(ISBLANK($A338),"",sum(AE338,AK338,AQ338,AW338,BC338,BI338,BO338,BU338,CA338,CG338,CM338,CS338,CY338,DE338,DK338,DQ338,DW338,EC338,EI338,EO338,EU338))</f>
        <v>2</v>
      </c>
      <c r="V338" s="117">
        <f t="shared" si="689"/>
        <v>2</v>
      </c>
      <c r="W338" s="117">
        <f t="shared" si="689"/>
        <v>0</v>
      </c>
      <c r="X338" s="118">
        <f t="shared" si="393"/>
        <v>4</v>
      </c>
      <c r="Y338" s="117">
        <f t="shared" ref="Y338:AA338" si="690">IF(ISBLANK($A338),"",sum(AH338,AN338,AT338,AZ338,BF338,BL338,BR338,BX338,CD338,CJ338,CP338,CV338,DB338,DH338,DN338,DT338,DZ338,EF338,EL338,ER338,EX338))</f>
        <v>4</v>
      </c>
      <c r="Z338" s="117">
        <f t="shared" si="690"/>
        <v>2</v>
      </c>
      <c r="AA338" s="117">
        <f t="shared" si="690"/>
        <v>0</v>
      </c>
      <c r="AB338" s="118">
        <f t="shared" si="395"/>
        <v>6</v>
      </c>
      <c r="AC338" s="119">
        <f t="shared" si="8"/>
        <v>1</v>
      </c>
      <c r="AD338" s="120" t="str">
        <f t="shared" si="426"/>
        <v>20+</v>
      </c>
      <c r="AE338" s="121">
        <v>2.0</v>
      </c>
      <c r="AF338" s="116"/>
      <c r="AG338" s="116"/>
      <c r="AH338" s="121">
        <v>1.0</v>
      </c>
      <c r="AI338" s="121">
        <v>1.0</v>
      </c>
      <c r="AJ338" s="116"/>
      <c r="AK338" s="116"/>
      <c r="AL338" s="116"/>
      <c r="AM338" s="116"/>
      <c r="AN338" s="116"/>
      <c r="AO338" s="116"/>
      <c r="AP338" s="116"/>
      <c r="AQ338" s="116"/>
      <c r="AR338" s="116"/>
      <c r="AS338" s="116"/>
      <c r="AT338" s="116"/>
      <c r="AU338" s="116"/>
      <c r="AV338" s="116"/>
      <c r="AW338" s="116"/>
      <c r="AX338" s="121">
        <v>1.0</v>
      </c>
      <c r="AY338" s="116"/>
      <c r="AZ338" s="116"/>
      <c r="BA338" s="116"/>
      <c r="BB338" s="116"/>
      <c r="BC338" s="116"/>
      <c r="BD338" s="116"/>
      <c r="BE338" s="116"/>
      <c r="BF338" s="116"/>
      <c r="BG338" s="116"/>
      <c r="BH338" s="116"/>
      <c r="BI338" s="116"/>
      <c r="BJ338" s="116"/>
      <c r="BK338" s="116"/>
      <c r="BL338" s="121">
        <v>2.0</v>
      </c>
      <c r="BM338" s="116"/>
      <c r="BN338" s="116"/>
      <c r="BO338" s="116"/>
      <c r="BP338" s="116"/>
      <c r="BQ338" s="116"/>
      <c r="BR338" s="116"/>
      <c r="BS338" s="116"/>
      <c r="BT338" s="116"/>
      <c r="BU338" s="116"/>
      <c r="BV338" s="121">
        <v>1.0</v>
      </c>
      <c r="BW338" s="116"/>
      <c r="BX338" s="121">
        <v>1.0</v>
      </c>
      <c r="BY338" s="116"/>
      <c r="BZ338" s="116"/>
      <c r="CA338" s="116"/>
      <c r="CB338" s="116"/>
      <c r="CC338" s="116"/>
      <c r="CD338" s="116"/>
      <c r="CE338" s="121">
        <v>1.0</v>
      </c>
      <c r="CF338" s="116"/>
      <c r="CG338" s="116"/>
      <c r="CH338" s="116"/>
      <c r="CI338" s="116"/>
      <c r="CJ338" s="116"/>
      <c r="CK338" s="116"/>
      <c r="CL338" s="116"/>
      <c r="CM338" s="116"/>
      <c r="CN338" s="116"/>
      <c r="CO338" s="116"/>
      <c r="CP338" s="116"/>
      <c r="CQ338" s="116"/>
      <c r="CR338" s="116"/>
      <c r="CS338" s="116"/>
      <c r="CT338" s="116"/>
      <c r="CU338" s="116"/>
      <c r="CV338" s="116"/>
      <c r="CW338" s="116"/>
      <c r="CX338" s="116"/>
      <c r="CY338" s="116"/>
      <c r="CZ338" s="116"/>
      <c r="DA338" s="116"/>
      <c r="DB338" s="116"/>
      <c r="DC338" s="116"/>
      <c r="DD338" s="116"/>
      <c r="DE338" s="116"/>
      <c r="DF338" s="116"/>
      <c r="DG338" s="116"/>
      <c r="DH338" s="116"/>
      <c r="DI338" s="116"/>
      <c r="DJ338" s="116"/>
      <c r="DK338" s="116"/>
      <c r="DL338" s="116"/>
      <c r="DM338" s="116"/>
      <c r="DN338" s="116"/>
      <c r="DO338" s="116"/>
      <c r="DP338" s="116"/>
      <c r="DQ338" s="116"/>
      <c r="DR338" s="116"/>
      <c r="DS338" s="116"/>
      <c r="DT338" s="116"/>
      <c r="DU338" s="116"/>
      <c r="DV338" s="116"/>
      <c r="DW338" s="116"/>
      <c r="DX338" s="116"/>
      <c r="DY338" s="116"/>
      <c r="DZ338" s="116"/>
      <c r="EA338" s="116"/>
      <c r="EB338" s="116"/>
      <c r="EC338" s="116"/>
      <c r="ED338" s="116"/>
      <c r="EE338" s="116"/>
      <c r="EF338" s="116"/>
      <c r="EG338" s="116"/>
      <c r="EH338" s="116"/>
      <c r="EI338" s="116"/>
      <c r="EJ338" s="116"/>
      <c r="EK338" s="116"/>
      <c r="EL338" s="116"/>
      <c r="EM338" s="116"/>
      <c r="EN338" s="116"/>
      <c r="EO338" s="116"/>
      <c r="EP338" s="116"/>
      <c r="EQ338" s="116"/>
      <c r="ER338" s="116"/>
      <c r="ES338" s="116"/>
      <c r="ET338" s="116"/>
      <c r="EU338" s="76"/>
      <c r="EV338" s="76"/>
      <c r="EW338" s="76"/>
      <c r="EX338" s="76"/>
      <c r="EY338" s="76"/>
      <c r="EZ338" s="76"/>
      <c r="FA338" s="113" t="s">
        <v>1542</v>
      </c>
      <c r="FB338" s="113"/>
      <c r="FC338" s="113"/>
      <c r="FD338" s="113"/>
    </row>
    <row r="339">
      <c r="A339" s="112" t="s">
        <v>1543</v>
      </c>
      <c r="B339" s="113" t="s">
        <v>1206</v>
      </c>
      <c r="C339" s="114" t="s">
        <v>8</v>
      </c>
      <c r="D339" s="113" t="s">
        <v>18</v>
      </c>
      <c r="E339" s="113" t="s">
        <v>12</v>
      </c>
      <c r="F339" s="113" t="s">
        <v>283</v>
      </c>
      <c r="G339" s="113" t="s">
        <v>1087</v>
      </c>
      <c r="H339" s="113" t="s">
        <v>1193</v>
      </c>
      <c r="I339" s="113" t="s">
        <v>23</v>
      </c>
      <c r="J339" s="113" t="s">
        <v>14</v>
      </c>
      <c r="K339" s="113" t="s">
        <v>1144</v>
      </c>
      <c r="L339" s="113" t="s">
        <v>1062</v>
      </c>
      <c r="M339" s="113" t="s">
        <v>110</v>
      </c>
      <c r="N339" s="115">
        <v>42255.0</v>
      </c>
      <c r="O339" s="115">
        <v>42255.0</v>
      </c>
      <c r="P339" s="115">
        <v>42290.0</v>
      </c>
      <c r="Q339" s="116"/>
      <c r="R339" s="116"/>
      <c r="S339" s="122">
        <v>1.0</v>
      </c>
      <c r="T339" s="82">
        <f t="shared" si="391"/>
        <v>1268</v>
      </c>
      <c r="U339" s="117">
        <f t="shared" ref="U339:W339" si="691">IF(ISBLANK($A339),"",sum(AE339,AK339,AQ339,AW339,BC339,BI339,BO339,BU339,CA339,CG339,CM339,CS339,CY339,DE339,DK339,DQ339,DW339,EC339,EI339,EO339,EU339))</f>
        <v>6</v>
      </c>
      <c r="V339" s="117">
        <f t="shared" si="691"/>
        <v>2</v>
      </c>
      <c r="W339" s="117">
        <f t="shared" si="691"/>
        <v>2</v>
      </c>
      <c r="X339" s="118">
        <f t="shared" si="393"/>
        <v>10</v>
      </c>
      <c r="Y339" s="117">
        <f t="shared" ref="Y339:AA339" si="692">IF(ISBLANK($A339),"",sum(AH339,AN339,AT339,AZ339,BF339,BL339,BR339,BX339,CD339,CJ339,CP339,CV339,DB339,DH339,DN339,DT339,DZ339,EF339,EL339,ER339,EX339))</f>
        <v>3</v>
      </c>
      <c r="Z339" s="117">
        <f t="shared" si="692"/>
        <v>3</v>
      </c>
      <c r="AA339" s="117">
        <f t="shared" si="692"/>
        <v>2</v>
      </c>
      <c r="AB339" s="118">
        <f t="shared" si="395"/>
        <v>8</v>
      </c>
      <c r="AC339" s="119">
        <f t="shared" si="8"/>
        <v>0.3</v>
      </c>
      <c r="AD339" s="120" t="str">
        <f t="shared" si="426"/>
        <v>20+</v>
      </c>
      <c r="AE339" s="121">
        <v>1.0</v>
      </c>
      <c r="AF339" s="116"/>
      <c r="AG339" s="121">
        <v>1.0</v>
      </c>
      <c r="AH339" s="116"/>
      <c r="AI339" s="116"/>
      <c r="AJ339" s="116"/>
      <c r="AK339" s="116"/>
      <c r="AL339" s="116"/>
      <c r="AM339" s="116"/>
      <c r="AN339" s="121">
        <v>2.0</v>
      </c>
      <c r="AO339" s="116"/>
      <c r="AP339" s="116"/>
      <c r="AQ339" s="116"/>
      <c r="AR339" s="121">
        <v>2.0</v>
      </c>
      <c r="AS339" s="116"/>
      <c r="AT339" s="121">
        <v>1.0</v>
      </c>
      <c r="AU339" s="121">
        <v>2.0</v>
      </c>
      <c r="AV339" s="116"/>
      <c r="AW339" s="116"/>
      <c r="AX339" s="116"/>
      <c r="AY339" s="116"/>
      <c r="AZ339" s="116"/>
      <c r="BA339" s="121">
        <v>1.0</v>
      </c>
      <c r="BB339" s="116"/>
      <c r="BC339" s="116"/>
      <c r="BD339" s="116"/>
      <c r="BE339" s="116"/>
      <c r="BF339" s="116"/>
      <c r="BG339" s="116"/>
      <c r="BH339" s="116"/>
      <c r="BI339" s="116"/>
      <c r="BJ339" s="116"/>
      <c r="BK339" s="121">
        <v>1.0</v>
      </c>
      <c r="BL339" s="116"/>
      <c r="BM339" s="116"/>
      <c r="BN339" s="121">
        <v>2.0</v>
      </c>
      <c r="BO339" s="116"/>
      <c r="BP339" s="116"/>
      <c r="BQ339" s="116"/>
      <c r="BR339" s="116"/>
      <c r="BS339" s="116"/>
      <c r="BT339" s="116"/>
      <c r="BU339" s="116"/>
      <c r="BV339" s="116"/>
      <c r="BW339" s="116"/>
      <c r="BX339" s="116"/>
      <c r="BY339" s="116"/>
      <c r="BZ339" s="116"/>
      <c r="CA339" s="116"/>
      <c r="CB339" s="116"/>
      <c r="CC339" s="116"/>
      <c r="CD339" s="116"/>
      <c r="CE339" s="116"/>
      <c r="CF339" s="116"/>
      <c r="CG339" s="116"/>
      <c r="CH339" s="116"/>
      <c r="CI339" s="116"/>
      <c r="CJ339" s="116"/>
      <c r="CK339" s="116"/>
      <c r="CL339" s="116"/>
      <c r="CM339" s="116"/>
      <c r="CN339" s="116"/>
      <c r="CO339" s="116"/>
      <c r="CP339" s="116"/>
      <c r="CQ339" s="116"/>
      <c r="CR339" s="116"/>
      <c r="CS339" s="116"/>
      <c r="CT339" s="116"/>
      <c r="CU339" s="116"/>
      <c r="CV339" s="116"/>
      <c r="CW339" s="116"/>
      <c r="CX339" s="116"/>
      <c r="CY339" s="116"/>
      <c r="CZ339" s="116"/>
      <c r="DA339" s="116"/>
      <c r="DB339" s="116"/>
      <c r="DC339" s="116"/>
      <c r="DD339" s="116"/>
      <c r="DE339" s="116"/>
      <c r="DF339" s="116"/>
      <c r="DG339" s="116"/>
      <c r="DH339" s="116"/>
      <c r="DI339" s="116"/>
      <c r="DJ339" s="116"/>
      <c r="DK339" s="116"/>
      <c r="DL339" s="116"/>
      <c r="DM339" s="116"/>
      <c r="DN339" s="116"/>
      <c r="DO339" s="116"/>
      <c r="DP339" s="116"/>
      <c r="DQ339" s="116"/>
      <c r="DR339" s="116"/>
      <c r="DS339" s="116"/>
      <c r="DT339" s="116"/>
      <c r="DU339" s="116"/>
      <c r="DV339" s="116"/>
      <c r="DW339" s="116"/>
      <c r="DX339" s="116"/>
      <c r="DY339" s="116"/>
      <c r="DZ339" s="116"/>
      <c r="EA339" s="116"/>
      <c r="EB339" s="116"/>
      <c r="EC339" s="116"/>
      <c r="ED339" s="116"/>
      <c r="EE339" s="116"/>
      <c r="EF339" s="116"/>
      <c r="EG339" s="116"/>
      <c r="EH339" s="116"/>
      <c r="EI339" s="116"/>
      <c r="EJ339" s="116"/>
      <c r="EK339" s="116"/>
      <c r="EL339" s="116"/>
      <c r="EM339" s="116"/>
      <c r="EN339" s="116"/>
      <c r="EO339" s="116"/>
      <c r="EP339" s="116"/>
      <c r="EQ339" s="116"/>
      <c r="ER339" s="116"/>
      <c r="ES339" s="116"/>
      <c r="ET339" s="116"/>
      <c r="EU339" s="91">
        <v>5.0</v>
      </c>
      <c r="EV339" s="76"/>
      <c r="EW339" s="76"/>
      <c r="EX339" s="76"/>
      <c r="EY339" s="76"/>
      <c r="EZ339" s="76"/>
      <c r="FA339" s="113" t="s">
        <v>1544</v>
      </c>
      <c r="FB339" s="113"/>
      <c r="FC339" s="113"/>
      <c r="FD339" s="113"/>
    </row>
    <row r="340">
      <c r="A340" s="112" t="s">
        <v>1545</v>
      </c>
      <c r="B340" s="113" t="s">
        <v>1546</v>
      </c>
      <c r="C340" s="114" t="s">
        <v>102</v>
      </c>
      <c r="D340" s="113" t="s">
        <v>18</v>
      </c>
      <c r="E340" s="113" t="s">
        <v>12</v>
      </c>
      <c r="F340" s="113" t="s">
        <v>283</v>
      </c>
      <c r="G340" s="113" t="s">
        <v>1547</v>
      </c>
      <c r="H340" s="113" t="s">
        <v>487</v>
      </c>
      <c r="I340" s="113" t="s">
        <v>13</v>
      </c>
      <c r="J340" s="113" t="s">
        <v>14</v>
      </c>
      <c r="K340" s="113" t="s">
        <v>1144</v>
      </c>
      <c r="L340" s="113" t="s">
        <v>510</v>
      </c>
      <c r="M340" s="113" t="s">
        <v>50</v>
      </c>
      <c r="N340" s="115">
        <v>42250.0</v>
      </c>
      <c r="O340" s="115">
        <v>42250.0</v>
      </c>
      <c r="P340" s="116"/>
      <c r="Q340" s="116"/>
      <c r="R340" s="116"/>
      <c r="S340" s="122">
        <v>1.0</v>
      </c>
      <c r="T340" s="82">
        <f t="shared" si="391"/>
        <v>1273</v>
      </c>
      <c r="U340" s="117">
        <f t="shared" ref="U340:W340" si="693">IF(ISBLANK($A340),"",sum(AE340,AK340,AQ340,AW340,BC340,BI340,BO340,BU340,CA340,CG340,CM340,CS340,CY340,DE340,DK340,DQ340,DW340,EC340,EI340,EO340,EU340))</f>
        <v>3</v>
      </c>
      <c r="V340" s="117">
        <f t="shared" si="693"/>
        <v>0</v>
      </c>
      <c r="W340" s="117">
        <f t="shared" si="693"/>
        <v>0</v>
      </c>
      <c r="X340" s="118">
        <f t="shared" si="393"/>
        <v>3</v>
      </c>
      <c r="Y340" s="117">
        <f t="shared" ref="Y340:AA340" si="694">IF(ISBLANK($A340),"",sum(AH340,AN340,AT340,AZ340,BF340,BL340,BR340,BX340,CD340,CJ340,CP340,CV340,DB340,DH340,DN340,DT340,DZ340,EF340,EL340,ER340,EX340))</f>
        <v>3</v>
      </c>
      <c r="Z340" s="117">
        <f t="shared" si="694"/>
        <v>3</v>
      </c>
      <c r="AA340" s="117">
        <f t="shared" si="694"/>
        <v>0</v>
      </c>
      <c r="AB340" s="118">
        <f t="shared" si="395"/>
        <v>6</v>
      </c>
      <c r="AC340" s="123">
        <f t="shared" si="8"/>
        <v>1</v>
      </c>
      <c r="AD340" s="120" t="str">
        <f t="shared" si="426"/>
        <v>20+</v>
      </c>
      <c r="AE340" s="121">
        <v>1.0</v>
      </c>
      <c r="AF340" s="116"/>
      <c r="AG340" s="116"/>
      <c r="AH340" s="116"/>
      <c r="AI340" s="116"/>
      <c r="AJ340" s="116"/>
      <c r="AK340" s="121">
        <v>1.0</v>
      </c>
      <c r="AL340" s="116"/>
      <c r="AM340" s="116"/>
      <c r="AN340" s="121">
        <v>2.0</v>
      </c>
      <c r="AO340" s="116"/>
      <c r="AP340" s="116"/>
      <c r="AQ340" s="121">
        <v>1.0</v>
      </c>
      <c r="AR340" s="116"/>
      <c r="AS340" s="116"/>
      <c r="AT340" s="121">
        <v>1.0</v>
      </c>
      <c r="AU340" s="116"/>
      <c r="AV340" s="116"/>
      <c r="AW340" s="116"/>
      <c r="AX340" s="116"/>
      <c r="AY340" s="116"/>
      <c r="AZ340" s="116"/>
      <c r="BA340" s="121">
        <v>2.0</v>
      </c>
      <c r="BB340" s="116"/>
      <c r="BC340" s="116"/>
      <c r="BD340" s="116"/>
      <c r="BE340" s="116"/>
      <c r="BF340" s="116"/>
      <c r="BG340" s="121">
        <v>1.0</v>
      </c>
      <c r="BH340" s="116"/>
      <c r="BI340" s="116"/>
      <c r="BJ340" s="116"/>
      <c r="BK340" s="116"/>
      <c r="BL340" s="116"/>
      <c r="BM340" s="116"/>
      <c r="BN340" s="116"/>
      <c r="BO340" s="116"/>
      <c r="BP340" s="116"/>
      <c r="BQ340" s="116"/>
      <c r="BR340" s="116"/>
      <c r="BS340" s="116"/>
      <c r="BT340" s="116"/>
      <c r="BU340" s="116"/>
      <c r="BV340" s="116"/>
      <c r="BW340" s="116"/>
      <c r="BX340" s="116"/>
      <c r="BY340" s="116"/>
      <c r="BZ340" s="116"/>
      <c r="CA340" s="116"/>
      <c r="CB340" s="116"/>
      <c r="CC340" s="116"/>
      <c r="CD340" s="116"/>
      <c r="CE340" s="116"/>
      <c r="CF340" s="116"/>
      <c r="CG340" s="116"/>
      <c r="CH340" s="116"/>
      <c r="CI340" s="116"/>
      <c r="CJ340" s="116"/>
      <c r="CK340" s="116"/>
      <c r="CL340" s="116"/>
      <c r="CM340" s="116"/>
      <c r="CN340" s="116"/>
      <c r="CO340" s="116"/>
      <c r="CP340" s="116"/>
      <c r="CQ340" s="116"/>
      <c r="CR340" s="116"/>
      <c r="CS340" s="116"/>
      <c r="CT340" s="116"/>
      <c r="CU340" s="116"/>
      <c r="CV340" s="116"/>
      <c r="CW340" s="116"/>
      <c r="CX340" s="116"/>
      <c r="CY340" s="116"/>
      <c r="CZ340" s="116"/>
      <c r="DA340" s="116"/>
      <c r="DB340" s="116"/>
      <c r="DC340" s="116"/>
      <c r="DD340" s="116"/>
      <c r="DE340" s="116"/>
      <c r="DF340" s="116"/>
      <c r="DG340" s="116"/>
      <c r="DH340" s="116"/>
      <c r="DI340" s="116"/>
      <c r="DJ340" s="116"/>
      <c r="DK340" s="116"/>
      <c r="DL340" s="116"/>
      <c r="DM340" s="116"/>
      <c r="DN340" s="116"/>
      <c r="DO340" s="116"/>
      <c r="DP340" s="116"/>
      <c r="DQ340" s="116"/>
      <c r="DR340" s="116"/>
      <c r="DS340" s="116"/>
      <c r="DT340" s="116"/>
      <c r="DU340" s="116"/>
      <c r="DV340" s="116"/>
      <c r="DW340" s="116"/>
      <c r="DX340" s="116"/>
      <c r="DY340" s="116"/>
      <c r="DZ340" s="116"/>
      <c r="EA340" s="116"/>
      <c r="EB340" s="116"/>
      <c r="EC340" s="116"/>
      <c r="ED340" s="116"/>
      <c r="EE340" s="116"/>
      <c r="EF340" s="116"/>
      <c r="EG340" s="116"/>
      <c r="EH340" s="116"/>
      <c r="EI340" s="116"/>
      <c r="EJ340" s="116"/>
      <c r="EK340" s="116"/>
      <c r="EL340" s="116"/>
      <c r="EM340" s="116"/>
      <c r="EN340" s="116"/>
      <c r="EO340" s="116"/>
      <c r="EP340" s="116"/>
      <c r="EQ340" s="116"/>
      <c r="ER340" s="116"/>
      <c r="ES340" s="116"/>
      <c r="ET340" s="116"/>
      <c r="EU340" s="76"/>
      <c r="EV340" s="76"/>
      <c r="EW340" s="76"/>
      <c r="EX340" s="76"/>
      <c r="EY340" s="76"/>
      <c r="EZ340" s="76"/>
      <c r="FA340" s="113" t="s">
        <v>1548</v>
      </c>
      <c r="FB340" s="113"/>
      <c r="FC340" s="113"/>
      <c r="FD340" s="113"/>
    </row>
    <row r="341">
      <c r="A341" s="112" t="s">
        <v>1549</v>
      </c>
      <c r="B341" s="113" t="s">
        <v>1550</v>
      </c>
      <c r="C341" s="114" t="s">
        <v>92</v>
      </c>
      <c r="D341" s="113" t="s">
        <v>18</v>
      </c>
      <c r="E341" s="113" t="s">
        <v>12</v>
      </c>
      <c r="F341" s="113" t="s">
        <v>283</v>
      </c>
      <c r="G341" s="113" t="s">
        <v>1551</v>
      </c>
      <c r="H341" s="113" t="s">
        <v>321</v>
      </c>
      <c r="I341" s="113" t="s">
        <v>13</v>
      </c>
      <c r="J341" s="113" t="s">
        <v>14</v>
      </c>
      <c r="K341" s="113" t="s">
        <v>1144</v>
      </c>
      <c r="L341" s="113" t="s">
        <v>1178</v>
      </c>
      <c r="M341" s="113" t="s">
        <v>123</v>
      </c>
      <c r="N341" s="115">
        <v>42244.0</v>
      </c>
      <c r="O341" s="116"/>
      <c r="P341" s="116"/>
      <c r="Q341" s="116"/>
      <c r="R341" s="116"/>
      <c r="S341" s="116"/>
      <c r="T341" s="82">
        <f t="shared" si="391"/>
        <v>1279</v>
      </c>
      <c r="U341" s="117">
        <f t="shared" ref="U341:W341" si="695">IF(ISBLANK($A341),"",sum(AE341,AK341,AQ341,AW341,BC341,BI341,BO341,BU341,CA341,CG341,CM341,CS341,CY341,DE341,DK341,DQ341,DW341,EC341,EI341,EO341,EU341))</f>
        <v>6</v>
      </c>
      <c r="V341" s="117">
        <f t="shared" si="695"/>
        <v>5</v>
      </c>
      <c r="W341" s="117">
        <f t="shared" si="695"/>
        <v>0</v>
      </c>
      <c r="X341" s="118">
        <f t="shared" si="393"/>
        <v>11</v>
      </c>
      <c r="Y341" s="117">
        <f t="shared" ref="Y341:AA341" si="696">IF(ISBLANK($A341),"",sum(AH341,AN341,AT341,AZ341,BF341,BL341,BR341,BX341,CD341,CJ341,CP341,CV341,DB341,DH341,DN341,DT341,DZ341,EF341,EL341,ER341,EX341))</f>
        <v>7</v>
      </c>
      <c r="Z341" s="117">
        <f t="shared" si="696"/>
        <v>10</v>
      </c>
      <c r="AA341" s="117">
        <f t="shared" si="696"/>
        <v>0</v>
      </c>
      <c r="AB341" s="118">
        <f t="shared" si="395"/>
        <v>17</v>
      </c>
      <c r="AC341" s="123">
        <f t="shared" si="8"/>
        <v>0.6363636364</v>
      </c>
      <c r="AD341" s="120" t="str">
        <f t="shared" si="426"/>
        <v>20+</v>
      </c>
      <c r="AE341" s="116"/>
      <c r="AF341" s="121">
        <v>1.0</v>
      </c>
      <c r="AG341" s="116"/>
      <c r="AH341" s="116"/>
      <c r="AI341" s="116"/>
      <c r="AJ341" s="116"/>
      <c r="AK341" s="121">
        <v>1.0</v>
      </c>
      <c r="AL341" s="116"/>
      <c r="AM341" s="116"/>
      <c r="AN341" s="116"/>
      <c r="AO341" s="116"/>
      <c r="AP341" s="116"/>
      <c r="AQ341" s="121">
        <v>1.0</v>
      </c>
      <c r="AR341" s="121">
        <v>2.0</v>
      </c>
      <c r="AS341" s="116"/>
      <c r="AT341" s="121">
        <v>1.0</v>
      </c>
      <c r="AU341" s="116"/>
      <c r="AV341" s="116"/>
      <c r="AW341" s="121">
        <v>1.0</v>
      </c>
      <c r="AX341" s="116"/>
      <c r="AY341" s="116"/>
      <c r="AZ341" s="121">
        <v>1.0</v>
      </c>
      <c r="BA341" s="121">
        <v>3.0</v>
      </c>
      <c r="BB341" s="116"/>
      <c r="BC341" s="121">
        <v>2.0</v>
      </c>
      <c r="BD341" s="116"/>
      <c r="BE341" s="116"/>
      <c r="BF341" s="121">
        <v>1.0</v>
      </c>
      <c r="BG341" s="121">
        <v>1.0</v>
      </c>
      <c r="BH341" s="116"/>
      <c r="BI341" s="116"/>
      <c r="BJ341" s="116"/>
      <c r="BK341" s="116"/>
      <c r="BL341" s="121">
        <v>2.0</v>
      </c>
      <c r="BM341" s="121">
        <v>2.0</v>
      </c>
      <c r="BN341" s="116"/>
      <c r="BO341" s="116"/>
      <c r="BP341" s="116"/>
      <c r="BQ341" s="116"/>
      <c r="BR341" s="116"/>
      <c r="BS341" s="116"/>
      <c r="BT341" s="116"/>
      <c r="BU341" s="116"/>
      <c r="BV341" s="116"/>
      <c r="BW341" s="116"/>
      <c r="BX341" s="116"/>
      <c r="BY341" s="121">
        <v>1.0</v>
      </c>
      <c r="BZ341" s="116"/>
      <c r="CA341" s="121">
        <v>1.0</v>
      </c>
      <c r="CB341" s="116"/>
      <c r="CC341" s="116"/>
      <c r="CD341" s="116"/>
      <c r="CE341" s="121">
        <v>1.0</v>
      </c>
      <c r="CF341" s="116"/>
      <c r="CG341" s="116"/>
      <c r="CH341" s="121">
        <v>2.0</v>
      </c>
      <c r="CI341" s="116"/>
      <c r="CJ341" s="121">
        <v>1.0</v>
      </c>
      <c r="CK341" s="116"/>
      <c r="CL341" s="116"/>
      <c r="CM341" s="116"/>
      <c r="CN341" s="116"/>
      <c r="CO341" s="116"/>
      <c r="CP341" s="121">
        <v>1.0</v>
      </c>
      <c r="CQ341" s="121">
        <v>1.0</v>
      </c>
      <c r="CR341" s="116"/>
      <c r="CS341" s="116"/>
      <c r="CT341" s="116"/>
      <c r="CU341" s="116"/>
      <c r="CV341" s="116"/>
      <c r="CW341" s="116"/>
      <c r="CX341" s="116"/>
      <c r="CY341" s="116"/>
      <c r="CZ341" s="116"/>
      <c r="DA341" s="116"/>
      <c r="DB341" s="116"/>
      <c r="DC341" s="121">
        <v>1.0</v>
      </c>
      <c r="DD341" s="116"/>
      <c r="DE341" s="116"/>
      <c r="DF341" s="116"/>
      <c r="DG341" s="116"/>
      <c r="DH341" s="116"/>
      <c r="DI341" s="116"/>
      <c r="DJ341" s="116"/>
      <c r="DK341" s="116"/>
      <c r="DL341" s="116"/>
      <c r="DM341" s="116"/>
      <c r="DN341" s="116"/>
      <c r="DO341" s="116"/>
      <c r="DP341" s="116"/>
      <c r="DQ341" s="116"/>
      <c r="DR341" s="116"/>
      <c r="DS341" s="116"/>
      <c r="DT341" s="116"/>
      <c r="DU341" s="116"/>
      <c r="DV341" s="116"/>
      <c r="DW341" s="116"/>
      <c r="DX341" s="116"/>
      <c r="DY341" s="116"/>
      <c r="DZ341" s="116"/>
      <c r="EA341" s="116"/>
      <c r="EB341" s="116"/>
      <c r="EC341" s="116"/>
      <c r="ED341" s="116"/>
      <c r="EE341" s="116"/>
      <c r="EF341" s="116"/>
      <c r="EG341" s="116"/>
      <c r="EH341" s="116"/>
      <c r="EI341" s="116"/>
      <c r="EJ341" s="116"/>
      <c r="EK341" s="116"/>
      <c r="EL341" s="116"/>
      <c r="EM341" s="116"/>
      <c r="EN341" s="116"/>
      <c r="EO341" s="116"/>
      <c r="EP341" s="116"/>
      <c r="EQ341" s="116"/>
      <c r="ER341" s="116"/>
      <c r="ES341" s="116"/>
      <c r="ET341" s="116"/>
      <c r="EU341" s="76"/>
      <c r="EV341" s="76"/>
      <c r="EW341" s="76"/>
      <c r="EX341" s="76"/>
      <c r="EY341" s="76"/>
      <c r="EZ341" s="76"/>
      <c r="FA341" s="113" t="s">
        <v>1552</v>
      </c>
      <c r="FB341" s="113"/>
      <c r="FC341" s="113"/>
      <c r="FD341" s="113"/>
    </row>
    <row r="342">
      <c r="A342" s="112" t="s">
        <v>1553</v>
      </c>
      <c r="B342" s="113" t="s">
        <v>1282</v>
      </c>
      <c r="C342" s="114" t="s">
        <v>92</v>
      </c>
      <c r="D342" s="113" t="s">
        <v>18</v>
      </c>
      <c r="E342" s="113" t="s">
        <v>12</v>
      </c>
      <c r="F342" s="113" t="s">
        <v>283</v>
      </c>
      <c r="G342" s="113" t="s">
        <v>1537</v>
      </c>
      <c r="H342" s="113" t="s">
        <v>321</v>
      </c>
      <c r="I342" s="113" t="s">
        <v>13</v>
      </c>
      <c r="J342" s="113" t="s">
        <v>14</v>
      </c>
      <c r="K342" s="113" t="s">
        <v>1144</v>
      </c>
      <c r="L342" s="113" t="s">
        <v>1178</v>
      </c>
      <c r="M342" s="113" t="s">
        <v>123</v>
      </c>
      <c r="N342" s="115">
        <v>42235.0</v>
      </c>
      <c r="O342" s="116"/>
      <c r="P342" s="116"/>
      <c r="Q342" s="116"/>
      <c r="R342" s="116"/>
      <c r="S342" s="116"/>
      <c r="T342" s="92">
        <f t="shared" si="391"/>
        <v>1288</v>
      </c>
      <c r="U342" s="125">
        <f t="shared" ref="U342:W342" si="697">IF(ISBLANK($A342),"",sum(AE342,AK342,AQ342,AW342,BC342,BI342,BO342,BU342,CA342,CG342,CM342,CS342,CY342,DE342,DK342,DQ342,DW342,EC342,EI342,EO342,EU342))</f>
        <v>2</v>
      </c>
      <c r="V342" s="125">
        <f t="shared" si="697"/>
        <v>0</v>
      </c>
      <c r="W342" s="125">
        <f t="shared" si="697"/>
        <v>0</v>
      </c>
      <c r="X342" s="126">
        <f t="shared" si="393"/>
        <v>2</v>
      </c>
      <c r="Y342" s="125">
        <f t="shared" ref="Y342:AA342" si="698">IF(ISBLANK($A342),"",sum(AH342,AN342,AT342,AZ342,BF342,BL342,BR342,BX342,CD342,CJ342,CP342,CV342,DB342,DH342,DN342,DT342,DZ342,EF342,EL342,ER342,EX342))</f>
        <v>1</v>
      </c>
      <c r="Z342" s="125">
        <f t="shared" si="698"/>
        <v>1</v>
      </c>
      <c r="AA342" s="125">
        <f t="shared" si="698"/>
        <v>0</v>
      </c>
      <c r="AB342" s="126">
        <f t="shared" si="395"/>
        <v>2</v>
      </c>
      <c r="AC342" s="123">
        <f t="shared" si="8"/>
        <v>0.5</v>
      </c>
      <c r="AD342" s="120" t="str">
        <f t="shared" si="426"/>
        <v>20+</v>
      </c>
      <c r="AE342" s="116"/>
      <c r="AF342" s="116"/>
      <c r="AG342" s="116"/>
      <c r="AH342" s="116"/>
      <c r="AI342" s="116"/>
      <c r="AJ342" s="116"/>
      <c r="AK342" s="121">
        <v>1.0</v>
      </c>
      <c r="AL342" s="116"/>
      <c r="AM342" s="116"/>
      <c r="AN342" s="116"/>
      <c r="AO342" s="116"/>
      <c r="AP342" s="116"/>
      <c r="AQ342" s="121">
        <v>1.0</v>
      </c>
      <c r="AR342" s="116"/>
      <c r="AS342" s="116"/>
      <c r="AT342" s="121">
        <v>1.0</v>
      </c>
      <c r="AU342" s="121">
        <v>1.0</v>
      </c>
      <c r="AV342" s="116"/>
      <c r="AW342" s="116"/>
      <c r="AX342" s="116"/>
      <c r="AY342" s="116"/>
      <c r="AZ342" s="116"/>
      <c r="BA342" s="116"/>
      <c r="BB342" s="116"/>
      <c r="BC342" s="116"/>
      <c r="BD342" s="116"/>
      <c r="BE342" s="116"/>
      <c r="BF342" s="116"/>
      <c r="BG342" s="116"/>
      <c r="BH342" s="116"/>
      <c r="BI342" s="116"/>
      <c r="BJ342" s="116"/>
      <c r="BK342" s="116"/>
      <c r="BL342" s="116"/>
      <c r="BM342" s="116"/>
      <c r="BN342" s="116"/>
      <c r="BO342" s="116"/>
      <c r="BP342" s="116"/>
      <c r="BQ342" s="116"/>
      <c r="BR342" s="116"/>
      <c r="BS342" s="116"/>
      <c r="BT342" s="116"/>
      <c r="BU342" s="116"/>
      <c r="BV342" s="116"/>
      <c r="BW342" s="116"/>
      <c r="BX342" s="116"/>
      <c r="BY342" s="116"/>
      <c r="BZ342" s="116"/>
      <c r="CA342" s="116"/>
      <c r="CB342" s="116"/>
      <c r="CC342" s="116"/>
      <c r="CD342" s="116"/>
      <c r="CE342" s="116"/>
      <c r="CF342" s="116"/>
      <c r="CG342" s="116"/>
      <c r="CH342" s="116"/>
      <c r="CI342" s="116"/>
      <c r="CJ342" s="116"/>
      <c r="CK342" s="116"/>
      <c r="CL342" s="116"/>
      <c r="CM342" s="116"/>
      <c r="CN342" s="116"/>
      <c r="CO342" s="116"/>
      <c r="CP342" s="116"/>
      <c r="CQ342" s="116"/>
      <c r="CR342" s="116"/>
      <c r="CS342" s="116"/>
      <c r="CT342" s="116"/>
      <c r="CU342" s="116"/>
      <c r="CV342" s="116"/>
      <c r="CW342" s="116"/>
      <c r="CX342" s="116"/>
      <c r="CY342" s="116"/>
      <c r="CZ342" s="116"/>
      <c r="DA342" s="116"/>
      <c r="DB342" s="116"/>
      <c r="DC342" s="116"/>
      <c r="DD342" s="116"/>
      <c r="DE342" s="116"/>
      <c r="DF342" s="116"/>
      <c r="DG342" s="116"/>
      <c r="DH342" s="116"/>
      <c r="DI342" s="116"/>
      <c r="DJ342" s="116"/>
      <c r="DK342" s="116"/>
      <c r="DL342" s="116"/>
      <c r="DM342" s="116"/>
      <c r="DN342" s="116"/>
      <c r="DO342" s="116"/>
      <c r="DP342" s="116"/>
      <c r="DQ342" s="116"/>
      <c r="DR342" s="116"/>
      <c r="DS342" s="116"/>
      <c r="DT342" s="116"/>
      <c r="DU342" s="116"/>
      <c r="DV342" s="116"/>
      <c r="DW342" s="116"/>
      <c r="DX342" s="116"/>
      <c r="DY342" s="116"/>
      <c r="DZ342" s="116"/>
      <c r="EA342" s="116"/>
      <c r="EB342" s="116"/>
      <c r="EC342" s="116"/>
      <c r="ED342" s="116"/>
      <c r="EE342" s="116"/>
      <c r="EF342" s="116"/>
      <c r="EG342" s="116"/>
      <c r="EH342" s="116"/>
      <c r="EI342" s="116"/>
      <c r="EJ342" s="116"/>
      <c r="EK342" s="116"/>
      <c r="EL342" s="116"/>
      <c r="EM342" s="116"/>
      <c r="EN342" s="116"/>
      <c r="EO342" s="116"/>
      <c r="EP342" s="116"/>
      <c r="EQ342" s="116"/>
      <c r="ER342" s="116"/>
      <c r="ES342" s="116"/>
      <c r="ET342" s="116"/>
      <c r="EU342" s="76"/>
      <c r="EV342" s="76"/>
      <c r="EW342" s="76"/>
      <c r="EX342" s="76"/>
      <c r="EY342" s="76"/>
      <c r="EZ342" s="76"/>
      <c r="FA342" s="113" t="s">
        <v>1554</v>
      </c>
      <c r="FB342" s="113"/>
      <c r="FC342" s="113"/>
      <c r="FD342" s="113"/>
    </row>
    <row r="343">
      <c r="A343" s="112" t="s">
        <v>1555</v>
      </c>
      <c r="B343" s="113" t="s">
        <v>1556</v>
      </c>
      <c r="C343" s="114" t="s">
        <v>8</v>
      </c>
      <c r="D343" s="113" t="s">
        <v>18</v>
      </c>
      <c r="E343" s="113" t="s">
        <v>12</v>
      </c>
      <c r="F343" s="113" t="s">
        <v>283</v>
      </c>
      <c r="G343" s="113" t="s">
        <v>1557</v>
      </c>
      <c r="H343" s="113" t="s">
        <v>1193</v>
      </c>
      <c r="I343" s="113" t="s">
        <v>23</v>
      </c>
      <c r="J343" s="113" t="s">
        <v>14</v>
      </c>
      <c r="K343" s="113" t="s">
        <v>1144</v>
      </c>
      <c r="L343" s="113" t="s">
        <v>1062</v>
      </c>
      <c r="M343" s="113" t="s">
        <v>110</v>
      </c>
      <c r="N343" s="115">
        <v>42234.0</v>
      </c>
      <c r="O343" s="116"/>
      <c r="P343" s="116"/>
      <c r="Q343" s="116"/>
      <c r="R343" s="116"/>
      <c r="S343" s="122">
        <v>1.0</v>
      </c>
      <c r="T343" s="92">
        <f t="shared" si="391"/>
        <v>1289</v>
      </c>
      <c r="U343" s="125">
        <f t="shared" ref="U343:W343" si="699">IF(ISBLANK($A343),"",sum(AE343,AK343,AQ343,AW343,BC343,BI343,BO343,BU343,CA343,CG343,CM343,CS343,CY343,DE343,DK343,DQ343,DW343,EC343,EI343,EO343,EU343))</f>
        <v>7</v>
      </c>
      <c r="V343" s="125">
        <f t="shared" si="699"/>
        <v>0</v>
      </c>
      <c r="W343" s="125">
        <f t="shared" si="699"/>
        <v>0</v>
      </c>
      <c r="X343" s="126">
        <f t="shared" si="393"/>
        <v>7</v>
      </c>
      <c r="Y343" s="125">
        <f t="shared" ref="Y343:AA343" si="700">IF(ISBLANK($A343),"",sum(AH343,AN343,AT343,AZ343,BF343,BL343,BR343,BX343,CD343,CJ343,CP343,CV343,DB343,DH343,DN343,DT343,DZ343,EF343,EL343,ER343,EX343))</f>
        <v>4</v>
      </c>
      <c r="Z343" s="125">
        <f t="shared" si="700"/>
        <v>0</v>
      </c>
      <c r="AA343" s="125">
        <f t="shared" si="700"/>
        <v>0</v>
      </c>
      <c r="AB343" s="126">
        <f t="shared" si="395"/>
        <v>4</v>
      </c>
      <c r="AC343" s="123">
        <f t="shared" si="8"/>
        <v>0.5714285714</v>
      </c>
      <c r="AD343" s="120" t="str">
        <f t="shared" si="426"/>
        <v>20+</v>
      </c>
      <c r="AE343" s="121">
        <v>4.0</v>
      </c>
      <c r="AF343" s="116"/>
      <c r="AG343" s="116"/>
      <c r="AH343" s="116"/>
      <c r="AI343" s="116"/>
      <c r="AJ343" s="116"/>
      <c r="AK343" s="121">
        <v>1.0</v>
      </c>
      <c r="AL343" s="116"/>
      <c r="AM343" s="116"/>
      <c r="AN343" s="121">
        <v>2.0</v>
      </c>
      <c r="AO343" s="116"/>
      <c r="AP343" s="116"/>
      <c r="AQ343" s="116"/>
      <c r="AR343" s="116"/>
      <c r="AS343" s="116"/>
      <c r="AT343" s="116"/>
      <c r="AU343" s="116"/>
      <c r="AV343" s="116"/>
      <c r="AW343" s="121">
        <v>1.0</v>
      </c>
      <c r="AX343" s="116"/>
      <c r="AY343" s="116"/>
      <c r="AZ343" s="116"/>
      <c r="BA343" s="116"/>
      <c r="BB343" s="116"/>
      <c r="BC343" s="116"/>
      <c r="BD343" s="116"/>
      <c r="BE343" s="116"/>
      <c r="BF343" s="116"/>
      <c r="BG343" s="116"/>
      <c r="BH343" s="116"/>
      <c r="BI343" s="121">
        <v>1.0</v>
      </c>
      <c r="BJ343" s="116"/>
      <c r="BK343" s="116"/>
      <c r="BL343" s="121">
        <v>1.0</v>
      </c>
      <c r="BM343" s="116"/>
      <c r="BN343" s="116"/>
      <c r="BO343" s="116"/>
      <c r="BP343" s="116"/>
      <c r="BQ343" s="116"/>
      <c r="BR343" s="121">
        <v>1.0</v>
      </c>
      <c r="BS343" s="116"/>
      <c r="BT343" s="116"/>
      <c r="BU343" s="116"/>
      <c r="BV343" s="116"/>
      <c r="BW343" s="116"/>
      <c r="BX343" s="116"/>
      <c r="BY343" s="116"/>
      <c r="BZ343" s="116"/>
      <c r="CA343" s="116"/>
      <c r="CB343" s="116"/>
      <c r="CC343" s="116"/>
      <c r="CD343" s="116"/>
      <c r="CE343" s="116"/>
      <c r="CF343" s="116"/>
      <c r="CG343" s="116"/>
      <c r="CH343" s="116"/>
      <c r="CI343" s="116"/>
      <c r="CJ343" s="116"/>
      <c r="CK343" s="116"/>
      <c r="CL343" s="116"/>
      <c r="CM343" s="116"/>
      <c r="CN343" s="116"/>
      <c r="CO343" s="116"/>
      <c r="CP343" s="116"/>
      <c r="CQ343" s="116"/>
      <c r="CR343" s="116"/>
      <c r="CS343" s="116"/>
      <c r="CT343" s="116"/>
      <c r="CU343" s="116"/>
      <c r="CV343" s="116"/>
      <c r="CW343" s="116"/>
      <c r="CX343" s="116"/>
      <c r="CY343" s="116"/>
      <c r="CZ343" s="116"/>
      <c r="DA343" s="116"/>
      <c r="DB343" s="116"/>
      <c r="DC343" s="116"/>
      <c r="DD343" s="116"/>
      <c r="DE343" s="116"/>
      <c r="DF343" s="116"/>
      <c r="DG343" s="116"/>
      <c r="DH343" s="116"/>
      <c r="DI343" s="116"/>
      <c r="DJ343" s="116"/>
      <c r="DK343" s="116"/>
      <c r="DL343" s="116"/>
      <c r="DM343" s="116"/>
      <c r="DN343" s="116"/>
      <c r="DO343" s="116"/>
      <c r="DP343" s="116"/>
      <c r="DQ343" s="116"/>
      <c r="DR343" s="116"/>
      <c r="DS343" s="116"/>
      <c r="DT343" s="116"/>
      <c r="DU343" s="116"/>
      <c r="DV343" s="116"/>
      <c r="DW343" s="116"/>
      <c r="DX343" s="116"/>
      <c r="DY343" s="116"/>
      <c r="DZ343" s="116"/>
      <c r="EA343" s="116"/>
      <c r="EB343" s="116"/>
      <c r="EC343" s="116"/>
      <c r="ED343" s="116"/>
      <c r="EE343" s="116"/>
      <c r="EF343" s="116"/>
      <c r="EG343" s="116"/>
      <c r="EH343" s="116"/>
      <c r="EI343" s="116"/>
      <c r="EJ343" s="116"/>
      <c r="EK343" s="116"/>
      <c r="EL343" s="116"/>
      <c r="EM343" s="116"/>
      <c r="EN343" s="116"/>
      <c r="EO343" s="116"/>
      <c r="EP343" s="116"/>
      <c r="EQ343" s="116"/>
      <c r="ER343" s="116"/>
      <c r="ES343" s="116"/>
      <c r="ET343" s="116"/>
      <c r="EU343" s="76"/>
      <c r="EV343" s="76"/>
      <c r="EW343" s="76"/>
      <c r="EX343" s="76"/>
      <c r="EY343" s="76"/>
      <c r="EZ343" s="76"/>
      <c r="FA343" s="113" t="s">
        <v>1558</v>
      </c>
      <c r="FB343" s="113"/>
      <c r="FC343" s="113"/>
      <c r="FD343" s="113"/>
    </row>
    <row r="344">
      <c r="A344" s="112" t="s">
        <v>1559</v>
      </c>
      <c r="B344" s="113" t="s">
        <v>1560</v>
      </c>
      <c r="C344" s="114" t="s">
        <v>92</v>
      </c>
      <c r="D344" s="113" t="s">
        <v>18</v>
      </c>
      <c r="E344" s="113" t="s">
        <v>12</v>
      </c>
      <c r="F344" s="113" t="s">
        <v>283</v>
      </c>
      <c r="G344" s="113" t="s">
        <v>1537</v>
      </c>
      <c r="H344" s="113" t="s">
        <v>321</v>
      </c>
      <c r="I344" s="113" t="s">
        <v>13</v>
      </c>
      <c r="J344" s="113" t="s">
        <v>14</v>
      </c>
      <c r="K344" s="113" t="s">
        <v>1144</v>
      </c>
      <c r="L344" s="113" t="s">
        <v>1178</v>
      </c>
      <c r="M344" s="113" t="s">
        <v>123</v>
      </c>
      <c r="N344" s="115">
        <v>42223.0</v>
      </c>
      <c r="O344" s="115">
        <v>42236.0</v>
      </c>
      <c r="P344" s="116"/>
      <c r="Q344" s="116"/>
      <c r="R344" s="116"/>
      <c r="S344" s="122">
        <v>4.0</v>
      </c>
      <c r="T344" s="82">
        <f t="shared" si="391"/>
        <v>1300</v>
      </c>
      <c r="U344" s="117">
        <f t="shared" ref="U344:W344" si="701">IF(ISBLANK($A344),"",sum(AE344,AK344,AQ344,AW344,BC344,BI344,BO344,BU344,CA344,CG344,CM344,CS344,CY344,DE344,DK344,DQ344,DW344,EC344,EI344,EO344,EU344))</f>
        <v>3</v>
      </c>
      <c r="V344" s="117">
        <f t="shared" si="701"/>
        <v>3</v>
      </c>
      <c r="W344" s="117">
        <f t="shared" si="701"/>
        <v>0</v>
      </c>
      <c r="X344" s="118">
        <f t="shared" si="393"/>
        <v>6</v>
      </c>
      <c r="Y344" s="117">
        <f t="shared" ref="Y344:AA344" si="702">IF(ISBLANK($A344),"",sum(AH344,AN344,AT344,AZ344,BF344,BL344,BR344,BX344,CD344,CJ344,CP344,CV344,DB344,DH344,DN344,DT344,DZ344,EF344,EL344,ER344,EX344))</f>
        <v>7</v>
      </c>
      <c r="Z344" s="117">
        <f t="shared" si="702"/>
        <v>8</v>
      </c>
      <c r="AA344" s="117">
        <f t="shared" si="702"/>
        <v>0</v>
      </c>
      <c r="AB344" s="118">
        <f t="shared" si="395"/>
        <v>15</v>
      </c>
      <c r="AC344" s="119">
        <f t="shared" si="8"/>
        <v>1.166666667</v>
      </c>
      <c r="AD344" s="120" t="str">
        <f t="shared" si="426"/>
        <v>20+</v>
      </c>
      <c r="AE344" s="121">
        <v>1.0</v>
      </c>
      <c r="AF344" s="116"/>
      <c r="AG344" s="116"/>
      <c r="AH344" s="116"/>
      <c r="AI344" s="116"/>
      <c r="AJ344" s="116"/>
      <c r="AK344" s="116"/>
      <c r="AL344" s="121">
        <v>2.0</v>
      </c>
      <c r="AM344" s="116"/>
      <c r="AN344" s="116"/>
      <c r="AO344" s="116"/>
      <c r="AP344" s="116"/>
      <c r="AQ344" s="121">
        <v>1.0</v>
      </c>
      <c r="AR344" s="121">
        <v>1.0</v>
      </c>
      <c r="AS344" s="116"/>
      <c r="AT344" s="121">
        <v>3.0</v>
      </c>
      <c r="AU344" s="121">
        <v>2.0</v>
      </c>
      <c r="AV344" s="112" t="s">
        <v>1561</v>
      </c>
      <c r="AW344" s="116"/>
      <c r="AX344" s="116"/>
      <c r="AY344" s="116"/>
      <c r="AZ344" s="116"/>
      <c r="BA344" s="116"/>
      <c r="BB344" s="116"/>
      <c r="BC344" s="116"/>
      <c r="BD344" s="116"/>
      <c r="BE344" s="116"/>
      <c r="BF344" s="116"/>
      <c r="BG344" s="116"/>
      <c r="BH344" s="116"/>
      <c r="BI344" s="116"/>
      <c r="BJ344" s="116"/>
      <c r="BK344" s="116"/>
      <c r="BL344" s="116"/>
      <c r="BM344" s="121">
        <v>2.0</v>
      </c>
      <c r="BN344" s="116"/>
      <c r="BO344" s="116"/>
      <c r="BP344" s="116"/>
      <c r="BQ344" s="116"/>
      <c r="BR344" s="116"/>
      <c r="BS344" s="116"/>
      <c r="BT344" s="116"/>
      <c r="BU344" s="121">
        <v>1.0</v>
      </c>
      <c r="BV344" s="116"/>
      <c r="BW344" s="116"/>
      <c r="BX344" s="121">
        <v>3.0</v>
      </c>
      <c r="BY344" s="116"/>
      <c r="BZ344" s="116"/>
      <c r="CA344" s="116"/>
      <c r="CB344" s="116"/>
      <c r="CC344" s="116"/>
      <c r="CD344" s="121">
        <v>1.0</v>
      </c>
      <c r="CE344" s="116"/>
      <c r="CF344" s="116"/>
      <c r="CG344" s="116"/>
      <c r="CH344" s="116"/>
      <c r="CI344" s="116"/>
      <c r="CJ344" s="116"/>
      <c r="CK344" s="121">
        <v>3.0</v>
      </c>
      <c r="CL344" s="116"/>
      <c r="CM344" s="116"/>
      <c r="CN344" s="116"/>
      <c r="CO344" s="116"/>
      <c r="CP344" s="116"/>
      <c r="CQ344" s="116"/>
      <c r="CR344" s="116"/>
      <c r="CS344" s="116"/>
      <c r="CT344" s="116"/>
      <c r="CU344" s="116"/>
      <c r="CV344" s="116"/>
      <c r="CW344" s="116"/>
      <c r="CX344" s="116"/>
      <c r="CY344" s="116"/>
      <c r="CZ344" s="116"/>
      <c r="DA344" s="116"/>
      <c r="DB344" s="116"/>
      <c r="DC344" s="121">
        <v>1.0</v>
      </c>
      <c r="DD344" s="116"/>
      <c r="DE344" s="116"/>
      <c r="DF344" s="116"/>
      <c r="DG344" s="116"/>
      <c r="DH344" s="116"/>
      <c r="DI344" s="116"/>
      <c r="DJ344" s="116"/>
      <c r="DK344" s="116"/>
      <c r="DL344" s="116"/>
      <c r="DM344" s="116"/>
      <c r="DN344" s="116"/>
      <c r="DO344" s="116"/>
      <c r="DP344" s="116"/>
      <c r="DQ344" s="116"/>
      <c r="DR344" s="116"/>
      <c r="DS344" s="116"/>
      <c r="DT344" s="116"/>
      <c r="DU344" s="116"/>
      <c r="DV344" s="116"/>
      <c r="DW344" s="116"/>
      <c r="DX344" s="116"/>
      <c r="DY344" s="116"/>
      <c r="DZ344" s="116"/>
      <c r="EA344" s="116"/>
      <c r="EB344" s="116"/>
      <c r="EC344" s="116"/>
      <c r="ED344" s="116"/>
      <c r="EE344" s="116"/>
      <c r="EF344" s="116"/>
      <c r="EG344" s="116"/>
      <c r="EH344" s="116"/>
      <c r="EI344" s="116"/>
      <c r="EJ344" s="116"/>
      <c r="EK344" s="116"/>
      <c r="EL344" s="116"/>
      <c r="EM344" s="116"/>
      <c r="EN344" s="116"/>
      <c r="EO344" s="116"/>
      <c r="EP344" s="116"/>
      <c r="EQ344" s="116"/>
      <c r="ER344" s="116"/>
      <c r="ES344" s="116"/>
      <c r="ET344" s="116"/>
      <c r="EU344" s="76"/>
      <c r="EV344" s="76"/>
      <c r="EW344" s="76"/>
      <c r="EX344" s="76"/>
      <c r="EY344" s="76"/>
      <c r="EZ344" s="76"/>
      <c r="FA344" s="116" t="s">
        <v>1562</v>
      </c>
      <c r="FB344" s="116"/>
      <c r="FC344" s="116"/>
      <c r="FD344" s="116"/>
    </row>
    <row r="345">
      <c r="A345" s="112" t="s">
        <v>1563</v>
      </c>
      <c r="B345" s="113" t="s">
        <v>1564</v>
      </c>
      <c r="C345" s="114" t="s">
        <v>92</v>
      </c>
      <c r="D345" s="113" t="s">
        <v>18</v>
      </c>
      <c r="E345" s="113" t="s">
        <v>12</v>
      </c>
      <c r="F345" s="113" t="s">
        <v>283</v>
      </c>
      <c r="G345" s="113" t="s">
        <v>1537</v>
      </c>
      <c r="H345" s="113" t="s">
        <v>321</v>
      </c>
      <c r="I345" s="113" t="s">
        <v>13</v>
      </c>
      <c r="J345" s="113" t="s">
        <v>14</v>
      </c>
      <c r="K345" s="113" t="s">
        <v>1144</v>
      </c>
      <c r="L345" s="113" t="s">
        <v>1178</v>
      </c>
      <c r="M345" s="113" t="s">
        <v>123</v>
      </c>
      <c r="N345" s="115">
        <v>42223.0</v>
      </c>
      <c r="O345" s="116"/>
      <c r="P345" s="116"/>
      <c r="Q345" s="116"/>
      <c r="R345" s="116"/>
      <c r="S345" s="116"/>
      <c r="T345" s="82">
        <f t="shared" si="391"/>
        <v>1300</v>
      </c>
      <c r="U345" s="117">
        <f t="shared" ref="U345:W345" si="703">IF(ISBLANK($A345),"",sum(AE345,AK345,AQ345,AW345,BC345,BI345,BO345,BU345,CA345,CG345,CM345,CS345,CY345,DE345,DK345,DQ345,DW345,EC345,EI345,EO345,EU345))</f>
        <v>7</v>
      </c>
      <c r="V345" s="117">
        <f t="shared" si="703"/>
        <v>0</v>
      </c>
      <c r="W345" s="117">
        <f t="shared" si="703"/>
        <v>0</v>
      </c>
      <c r="X345" s="118">
        <f t="shared" si="393"/>
        <v>7</v>
      </c>
      <c r="Y345" s="117">
        <f t="shared" ref="Y345:AA345" si="704">IF(ISBLANK($A345),"",sum(AH345,AN345,AT345,AZ345,BF345,BL345,BR345,BX345,CD345,CJ345,CP345,CV345,DB345,DH345,DN345,DT345,DZ345,EF345,EL345,ER345,EX345))</f>
        <v>3</v>
      </c>
      <c r="Z345" s="117">
        <f t="shared" si="704"/>
        <v>1</v>
      </c>
      <c r="AA345" s="117">
        <f t="shared" si="704"/>
        <v>0</v>
      </c>
      <c r="AB345" s="118">
        <f t="shared" si="395"/>
        <v>4</v>
      </c>
      <c r="AC345" s="119">
        <f t="shared" si="8"/>
        <v>0.4285714286</v>
      </c>
      <c r="AD345" s="120" t="str">
        <f t="shared" si="426"/>
        <v>20+</v>
      </c>
      <c r="AE345" s="121">
        <v>3.0</v>
      </c>
      <c r="AF345" s="116"/>
      <c r="AG345" s="116"/>
      <c r="AH345" s="116"/>
      <c r="AI345" s="116"/>
      <c r="AJ345" s="116"/>
      <c r="AK345" s="121">
        <v>1.0</v>
      </c>
      <c r="AL345" s="116"/>
      <c r="AM345" s="116"/>
      <c r="AN345" s="121">
        <v>1.0</v>
      </c>
      <c r="AO345" s="116"/>
      <c r="AP345" s="116"/>
      <c r="AQ345" s="121">
        <v>3.0</v>
      </c>
      <c r="AR345" s="116"/>
      <c r="AS345" s="116"/>
      <c r="AT345" s="121">
        <v>2.0</v>
      </c>
      <c r="AU345" s="121">
        <v>1.0</v>
      </c>
      <c r="AV345" s="116"/>
      <c r="AW345" s="116"/>
      <c r="AX345" s="116"/>
      <c r="AY345" s="116"/>
      <c r="AZ345" s="116"/>
      <c r="BA345" s="116"/>
      <c r="BB345" s="116"/>
      <c r="BC345" s="116"/>
      <c r="BD345" s="116"/>
      <c r="BE345" s="116"/>
      <c r="BF345" s="116"/>
      <c r="BG345" s="116"/>
      <c r="BH345" s="116"/>
      <c r="BI345" s="116"/>
      <c r="BJ345" s="116"/>
      <c r="BK345" s="116"/>
      <c r="BL345" s="116"/>
      <c r="BM345" s="116"/>
      <c r="BN345" s="116"/>
      <c r="BO345" s="116"/>
      <c r="BP345" s="116"/>
      <c r="BQ345" s="116"/>
      <c r="BR345" s="116"/>
      <c r="BS345" s="116"/>
      <c r="BT345" s="116"/>
      <c r="BU345" s="116"/>
      <c r="BV345" s="116"/>
      <c r="BW345" s="116"/>
      <c r="BX345" s="116"/>
      <c r="BY345" s="116"/>
      <c r="BZ345" s="116"/>
      <c r="CA345" s="116"/>
      <c r="CB345" s="116"/>
      <c r="CC345" s="116"/>
      <c r="CD345" s="116"/>
      <c r="CE345" s="116"/>
      <c r="CF345" s="116"/>
      <c r="CG345" s="116"/>
      <c r="CH345" s="116"/>
      <c r="CI345" s="116"/>
      <c r="CJ345" s="116"/>
      <c r="CK345" s="116"/>
      <c r="CL345" s="116"/>
      <c r="CM345" s="116"/>
      <c r="CN345" s="116"/>
      <c r="CO345" s="116"/>
      <c r="CP345" s="116"/>
      <c r="CQ345" s="116"/>
      <c r="CR345" s="116"/>
      <c r="CS345" s="116"/>
      <c r="CT345" s="116"/>
      <c r="CU345" s="116"/>
      <c r="CV345" s="116"/>
      <c r="CW345" s="116"/>
      <c r="CX345" s="116"/>
      <c r="CY345" s="116"/>
      <c r="CZ345" s="116"/>
      <c r="DA345" s="116"/>
      <c r="DB345" s="116"/>
      <c r="DC345" s="116"/>
      <c r="DD345" s="116"/>
      <c r="DE345" s="116"/>
      <c r="DF345" s="116"/>
      <c r="DG345" s="116"/>
      <c r="DH345" s="116"/>
      <c r="DI345" s="116"/>
      <c r="DJ345" s="116"/>
      <c r="DK345" s="116"/>
      <c r="DL345" s="116"/>
      <c r="DM345" s="116"/>
      <c r="DN345" s="116"/>
      <c r="DO345" s="116"/>
      <c r="DP345" s="116"/>
      <c r="DQ345" s="116"/>
      <c r="DR345" s="116"/>
      <c r="DS345" s="116"/>
      <c r="DT345" s="116"/>
      <c r="DU345" s="116"/>
      <c r="DV345" s="116"/>
      <c r="DW345" s="116"/>
      <c r="DX345" s="116"/>
      <c r="DY345" s="116"/>
      <c r="DZ345" s="116"/>
      <c r="EA345" s="116"/>
      <c r="EB345" s="116"/>
      <c r="EC345" s="116"/>
      <c r="ED345" s="116"/>
      <c r="EE345" s="116"/>
      <c r="EF345" s="116"/>
      <c r="EG345" s="116"/>
      <c r="EH345" s="116"/>
      <c r="EI345" s="116"/>
      <c r="EJ345" s="116"/>
      <c r="EK345" s="116"/>
      <c r="EL345" s="116"/>
      <c r="EM345" s="116"/>
      <c r="EN345" s="116"/>
      <c r="EO345" s="116"/>
      <c r="EP345" s="116"/>
      <c r="EQ345" s="116"/>
      <c r="ER345" s="116"/>
      <c r="ES345" s="116"/>
      <c r="ET345" s="116"/>
      <c r="EU345" s="76"/>
      <c r="EV345" s="76"/>
      <c r="EW345" s="76"/>
      <c r="EX345" s="76"/>
      <c r="EY345" s="76"/>
      <c r="EZ345" s="76"/>
      <c r="FA345" s="116" t="s">
        <v>1565</v>
      </c>
      <c r="FB345" s="116"/>
      <c r="FC345" s="116"/>
      <c r="FD345" s="116"/>
    </row>
    <row r="346">
      <c r="A346" s="112" t="s">
        <v>1566</v>
      </c>
      <c r="B346" s="113" t="s">
        <v>1567</v>
      </c>
      <c r="C346" s="114" t="s">
        <v>79</v>
      </c>
      <c r="D346" s="113" t="s">
        <v>18</v>
      </c>
      <c r="E346" s="113" t="s">
        <v>12</v>
      </c>
      <c r="F346" s="113" t="s">
        <v>283</v>
      </c>
      <c r="G346" s="113" t="s">
        <v>1568</v>
      </c>
      <c r="H346" s="113" t="s">
        <v>968</v>
      </c>
      <c r="I346" s="113" t="s">
        <v>23</v>
      </c>
      <c r="J346" s="113" t="s">
        <v>14</v>
      </c>
      <c r="K346" s="113" t="s">
        <v>1144</v>
      </c>
      <c r="L346" s="113" t="s">
        <v>969</v>
      </c>
      <c r="M346" s="113" t="s">
        <v>65</v>
      </c>
      <c r="N346" s="115">
        <v>42216.0</v>
      </c>
      <c r="O346" s="115">
        <v>42216.0</v>
      </c>
      <c r="P346" s="116"/>
      <c r="Q346" s="116"/>
      <c r="R346" s="116"/>
      <c r="S346" s="116"/>
      <c r="T346" s="82">
        <f t="shared" si="391"/>
        <v>1307</v>
      </c>
      <c r="U346" s="117">
        <f t="shared" ref="U346:W346" si="705">IF(ISBLANK($A346),"",sum(AE346,AK346,AQ346,AW346,BC346,BI346,BO346,BU346,CA346,CG346,CM346,CS346,CY346,DE346,DK346,DQ346,DW346,EC346,EI346,EO346,EU346))</f>
        <v>1</v>
      </c>
      <c r="V346" s="117">
        <f t="shared" si="705"/>
        <v>3</v>
      </c>
      <c r="W346" s="117">
        <f t="shared" si="705"/>
        <v>0</v>
      </c>
      <c r="X346" s="118">
        <f t="shared" si="393"/>
        <v>4</v>
      </c>
      <c r="Y346" s="117">
        <f t="shared" ref="Y346:AA346" si="706">IF(ISBLANK($A346),"",sum(AH346,AN346,AT346,AZ346,BF346,BL346,BR346,BX346,CD346,CJ346,CP346,CV346,DB346,DH346,DN346,DT346,DZ346,EF346,EL346,ER346,EX346))</f>
        <v>1</v>
      </c>
      <c r="Z346" s="117">
        <f t="shared" si="706"/>
        <v>1</v>
      </c>
      <c r="AA346" s="117">
        <f t="shared" si="706"/>
        <v>0</v>
      </c>
      <c r="AB346" s="118">
        <f t="shared" si="395"/>
        <v>2</v>
      </c>
      <c r="AC346" s="119">
        <f t="shared" si="8"/>
        <v>0.25</v>
      </c>
      <c r="AD346" s="120" t="str">
        <f t="shared" si="426"/>
        <v>20+</v>
      </c>
      <c r="AE346" s="116"/>
      <c r="AF346" s="121">
        <v>1.0</v>
      </c>
      <c r="AG346" s="116"/>
      <c r="AH346" s="116"/>
      <c r="AI346" s="116"/>
      <c r="AJ346" s="116"/>
      <c r="AK346" s="116"/>
      <c r="AL346" s="121">
        <v>2.0</v>
      </c>
      <c r="AM346" s="116"/>
      <c r="AN346" s="116"/>
      <c r="AO346" s="116"/>
      <c r="AP346" s="116"/>
      <c r="AQ346" s="121">
        <v>1.0</v>
      </c>
      <c r="AR346" s="116"/>
      <c r="AS346" s="116"/>
      <c r="AT346" s="121">
        <v>1.0</v>
      </c>
      <c r="AU346" s="116"/>
      <c r="AV346" s="116"/>
      <c r="AW346" s="116"/>
      <c r="AX346" s="116"/>
      <c r="AY346" s="116"/>
      <c r="AZ346" s="116"/>
      <c r="BA346" s="121">
        <v>1.0</v>
      </c>
      <c r="BB346" s="116"/>
      <c r="BC346" s="116"/>
      <c r="BD346" s="116"/>
      <c r="BE346" s="116"/>
      <c r="BF346" s="116"/>
      <c r="BG346" s="116"/>
      <c r="BH346" s="116"/>
      <c r="BI346" s="116"/>
      <c r="BJ346" s="116"/>
      <c r="BK346" s="116"/>
      <c r="BL346" s="116"/>
      <c r="BM346" s="116"/>
      <c r="BN346" s="116"/>
      <c r="BO346" s="116"/>
      <c r="BP346" s="116"/>
      <c r="BQ346" s="116"/>
      <c r="BR346" s="116"/>
      <c r="BS346" s="116"/>
      <c r="BT346" s="116"/>
      <c r="BU346" s="116"/>
      <c r="BV346" s="116"/>
      <c r="BW346" s="116"/>
      <c r="BX346" s="116"/>
      <c r="BY346" s="116"/>
      <c r="BZ346" s="116"/>
      <c r="CA346" s="116"/>
      <c r="CB346" s="116"/>
      <c r="CC346" s="116"/>
      <c r="CD346" s="116"/>
      <c r="CE346" s="116"/>
      <c r="CF346" s="116"/>
      <c r="CG346" s="116"/>
      <c r="CH346" s="116"/>
      <c r="CI346" s="116"/>
      <c r="CJ346" s="116"/>
      <c r="CK346" s="116"/>
      <c r="CL346" s="116"/>
      <c r="CM346" s="116"/>
      <c r="CN346" s="116"/>
      <c r="CO346" s="116"/>
      <c r="CP346" s="116"/>
      <c r="CQ346" s="116"/>
      <c r="CR346" s="116"/>
      <c r="CS346" s="116"/>
      <c r="CT346" s="116"/>
      <c r="CU346" s="116"/>
      <c r="CV346" s="116"/>
      <c r="CW346" s="116"/>
      <c r="CX346" s="116"/>
      <c r="CY346" s="116"/>
      <c r="CZ346" s="116"/>
      <c r="DA346" s="116"/>
      <c r="DB346" s="116"/>
      <c r="DC346" s="116"/>
      <c r="DD346" s="116"/>
      <c r="DE346" s="116"/>
      <c r="DF346" s="116"/>
      <c r="DG346" s="116"/>
      <c r="DH346" s="116"/>
      <c r="DI346" s="116"/>
      <c r="DJ346" s="116"/>
      <c r="DK346" s="116"/>
      <c r="DL346" s="116"/>
      <c r="DM346" s="116"/>
      <c r="DN346" s="116"/>
      <c r="DO346" s="116"/>
      <c r="DP346" s="116"/>
      <c r="DQ346" s="116"/>
      <c r="DR346" s="116"/>
      <c r="DS346" s="116"/>
      <c r="DT346" s="116"/>
      <c r="DU346" s="116"/>
      <c r="DV346" s="116"/>
      <c r="DW346" s="116"/>
      <c r="DX346" s="116"/>
      <c r="DY346" s="116"/>
      <c r="DZ346" s="116"/>
      <c r="EA346" s="116"/>
      <c r="EB346" s="116"/>
      <c r="EC346" s="116"/>
      <c r="ED346" s="116"/>
      <c r="EE346" s="116"/>
      <c r="EF346" s="116"/>
      <c r="EG346" s="116"/>
      <c r="EH346" s="116"/>
      <c r="EI346" s="116"/>
      <c r="EJ346" s="116"/>
      <c r="EK346" s="116"/>
      <c r="EL346" s="116"/>
      <c r="EM346" s="116"/>
      <c r="EN346" s="116"/>
      <c r="EO346" s="116"/>
      <c r="EP346" s="116"/>
      <c r="EQ346" s="116"/>
      <c r="ER346" s="116"/>
      <c r="ES346" s="116"/>
      <c r="ET346" s="116"/>
      <c r="EU346" s="76"/>
      <c r="EV346" s="76"/>
      <c r="EW346" s="76"/>
      <c r="EX346" s="76"/>
      <c r="EY346" s="76"/>
      <c r="EZ346" s="76"/>
      <c r="FA346" s="113" t="s">
        <v>1569</v>
      </c>
      <c r="FB346" s="113"/>
      <c r="FC346" s="113"/>
      <c r="FD346" s="113"/>
    </row>
    <row r="347">
      <c r="A347" s="112" t="s">
        <v>1570</v>
      </c>
      <c r="B347" s="113" t="s">
        <v>1571</v>
      </c>
      <c r="C347" s="114" t="s">
        <v>79</v>
      </c>
      <c r="D347" s="113" t="s">
        <v>18</v>
      </c>
      <c r="E347" s="113" t="s">
        <v>12</v>
      </c>
      <c r="F347" s="113" t="s">
        <v>283</v>
      </c>
      <c r="G347" s="113" t="s">
        <v>1572</v>
      </c>
      <c r="H347" s="113" t="s">
        <v>1573</v>
      </c>
      <c r="I347" s="113" t="s">
        <v>23</v>
      </c>
      <c r="J347" s="113" t="s">
        <v>14</v>
      </c>
      <c r="K347" s="113" t="s">
        <v>1144</v>
      </c>
      <c r="L347" s="113" t="s">
        <v>1574</v>
      </c>
      <c r="M347" s="113" t="s">
        <v>88</v>
      </c>
      <c r="N347" s="115">
        <v>42206.0</v>
      </c>
      <c r="O347" s="115">
        <v>42213.0</v>
      </c>
      <c r="P347" s="116"/>
      <c r="Q347" s="116"/>
      <c r="R347" s="116"/>
      <c r="S347" s="122">
        <v>2.0</v>
      </c>
      <c r="T347" s="82">
        <f t="shared" si="391"/>
        <v>1317</v>
      </c>
      <c r="U347" s="117">
        <f t="shared" ref="U347:W347" si="707">IF(ISBLANK($A347),"",sum(AE347,AK347,AQ347,AW347,BC347,BI347,BO347,BU347,CA347,CG347,CM347,CS347,CY347,DE347,DK347,DQ347,DW347,EC347,EI347,EO347,EU347))</f>
        <v>7</v>
      </c>
      <c r="V347" s="117">
        <f t="shared" si="707"/>
        <v>6</v>
      </c>
      <c r="W347" s="117">
        <f t="shared" si="707"/>
        <v>0</v>
      </c>
      <c r="X347" s="118">
        <f t="shared" si="393"/>
        <v>13</v>
      </c>
      <c r="Y347" s="117">
        <f t="shared" ref="Y347:AA347" si="708">IF(ISBLANK($A347),"",sum(AH347,AN347,AT347,AZ347,BF347,BL347,BR347,BX347,CD347,CJ347,CP347,CV347,DB347,DH347,DN347,DT347,DZ347,EF347,EL347,ER347,EX347))</f>
        <v>8</v>
      </c>
      <c r="Z347" s="117">
        <f t="shared" si="708"/>
        <v>3</v>
      </c>
      <c r="AA347" s="117">
        <f t="shared" si="708"/>
        <v>0</v>
      </c>
      <c r="AB347" s="118">
        <f t="shared" si="395"/>
        <v>11</v>
      </c>
      <c r="AC347" s="119">
        <f t="shared" si="8"/>
        <v>0.6153846154</v>
      </c>
      <c r="AD347" s="120" t="str">
        <f t="shared" si="426"/>
        <v>20+</v>
      </c>
      <c r="AE347" s="121">
        <v>1.0</v>
      </c>
      <c r="AF347" s="116"/>
      <c r="AG347" s="116"/>
      <c r="AH347" s="121">
        <v>1.0</v>
      </c>
      <c r="AI347" s="116"/>
      <c r="AJ347" s="116"/>
      <c r="AK347" s="121">
        <v>1.0</v>
      </c>
      <c r="AL347" s="121">
        <v>2.0</v>
      </c>
      <c r="AM347" s="116"/>
      <c r="AN347" s="121">
        <v>1.0</v>
      </c>
      <c r="AO347" s="116"/>
      <c r="AP347" s="116"/>
      <c r="AQ347" s="121">
        <v>1.0</v>
      </c>
      <c r="AR347" s="121">
        <v>1.0</v>
      </c>
      <c r="AS347" s="116"/>
      <c r="AT347" s="121">
        <v>3.0</v>
      </c>
      <c r="AU347" s="121">
        <v>1.0</v>
      </c>
      <c r="AV347" s="116"/>
      <c r="AW347" s="116"/>
      <c r="AX347" s="116"/>
      <c r="AY347" s="116"/>
      <c r="AZ347" s="116"/>
      <c r="BA347" s="121">
        <v>1.0</v>
      </c>
      <c r="BB347" s="116"/>
      <c r="BC347" s="121">
        <v>1.0</v>
      </c>
      <c r="BD347" s="116"/>
      <c r="BE347" s="116"/>
      <c r="BF347" s="121">
        <v>1.0</v>
      </c>
      <c r="BG347" s="116"/>
      <c r="BH347" s="116"/>
      <c r="BI347" s="116"/>
      <c r="BJ347" s="116"/>
      <c r="BK347" s="116"/>
      <c r="BL347" s="116"/>
      <c r="BM347" s="116"/>
      <c r="BN347" s="116"/>
      <c r="BO347" s="116"/>
      <c r="BP347" s="116"/>
      <c r="BQ347" s="116"/>
      <c r="BR347" s="116"/>
      <c r="BS347" s="116"/>
      <c r="BT347" s="116"/>
      <c r="BU347" s="116"/>
      <c r="BV347" s="116"/>
      <c r="BW347" s="116"/>
      <c r="BX347" s="116"/>
      <c r="BY347" s="116"/>
      <c r="BZ347" s="116"/>
      <c r="CA347" s="116"/>
      <c r="CB347" s="116"/>
      <c r="CC347" s="116"/>
      <c r="CD347" s="116"/>
      <c r="CE347" s="116"/>
      <c r="CF347" s="116"/>
      <c r="CG347" s="116"/>
      <c r="CH347" s="116"/>
      <c r="CI347" s="116"/>
      <c r="CJ347" s="116"/>
      <c r="CK347" s="116"/>
      <c r="CL347" s="116"/>
      <c r="CM347" s="116"/>
      <c r="CN347" s="116"/>
      <c r="CO347" s="116"/>
      <c r="CP347" s="116"/>
      <c r="CQ347" s="116"/>
      <c r="CR347" s="116"/>
      <c r="CS347" s="116"/>
      <c r="CT347" s="116"/>
      <c r="CU347" s="116"/>
      <c r="CV347" s="116"/>
      <c r="CW347" s="116"/>
      <c r="CX347" s="116"/>
      <c r="CY347" s="116"/>
      <c r="CZ347" s="116"/>
      <c r="DA347" s="116"/>
      <c r="DB347" s="116"/>
      <c r="DC347" s="116"/>
      <c r="DD347" s="116"/>
      <c r="DE347" s="116"/>
      <c r="DF347" s="116"/>
      <c r="DG347" s="116"/>
      <c r="DH347" s="116"/>
      <c r="DI347" s="116"/>
      <c r="DJ347" s="116"/>
      <c r="DK347" s="116"/>
      <c r="DL347" s="121">
        <v>1.0</v>
      </c>
      <c r="DM347" s="116"/>
      <c r="DN347" s="116"/>
      <c r="DO347" s="116"/>
      <c r="DP347" s="116"/>
      <c r="DQ347" s="121">
        <v>1.0</v>
      </c>
      <c r="DR347" s="116"/>
      <c r="DS347" s="116"/>
      <c r="DT347" s="121">
        <v>1.0</v>
      </c>
      <c r="DU347" s="116"/>
      <c r="DV347" s="116"/>
      <c r="DW347" s="121">
        <v>1.0</v>
      </c>
      <c r="DX347" s="121">
        <v>1.0</v>
      </c>
      <c r="DY347" s="116"/>
      <c r="DZ347" s="116"/>
      <c r="EA347" s="116"/>
      <c r="EB347" s="116"/>
      <c r="EC347" s="121">
        <v>1.0</v>
      </c>
      <c r="ED347" s="121">
        <v>1.0</v>
      </c>
      <c r="EE347" s="116"/>
      <c r="EF347" s="121">
        <v>1.0</v>
      </c>
      <c r="EG347" s="116"/>
      <c r="EH347" s="116"/>
      <c r="EI347" s="116"/>
      <c r="EJ347" s="116"/>
      <c r="EK347" s="116"/>
      <c r="EL347" s="116"/>
      <c r="EM347" s="121">
        <v>1.0</v>
      </c>
      <c r="EN347" s="116"/>
      <c r="EO347" s="116"/>
      <c r="EP347" s="116"/>
      <c r="EQ347" s="116"/>
      <c r="ER347" s="116"/>
      <c r="ES347" s="116"/>
      <c r="ET347" s="116"/>
      <c r="EU347" s="76"/>
      <c r="EV347" s="76"/>
      <c r="EW347" s="76"/>
      <c r="EX347" s="76"/>
      <c r="EY347" s="76"/>
      <c r="EZ347" s="76"/>
      <c r="FA347" s="113" t="s">
        <v>1575</v>
      </c>
      <c r="FB347" s="113"/>
      <c r="FC347" s="113"/>
      <c r="FD347" s="113"/>
    </row>
    <row r="348">
      <c r="A348" s="112" t="s">
        <v>1576</v>
      </c>
      <c r="B348" s="113" t="s">
        <v>1102</v>
      </c>
      <c r="C348" s="114" t="s">
        <v>82</v>
      </c>
      <c r="D348" s="113" t="s">
        <v>18</v>
      </c>
      <c r="E348" s="113" t="s">
        <v>12</v>
      </c>
      <c r="F348" s="113" t="s">
        <v>277</v>
      </c>
      <c r="G348" s="113" t="s">
        <v>1577</v>
      </c>
      <c r="H348" s="113" t="s">
        <v>718</v>
      </c>
      <c r="I348" s="113" t="s">
        <v>13</v>
      </c>
      <c r="J348" s="113" t="s">
        <v>14</v>
      </c>
      <c r="K348" s="113" t="s">
        <v>1144</v>
      </c>
      <c r="L348" s="113" t="s">
        <v>354</v>
      </c>
      <c r="M348" s="113" t="s">
        <v>85</v>
      </c>
      <c r="N348" s="115">
        <v>42206.0</v>
      </c>
      <c r="O348" s="115">
        <v>42228.0</v>
      </c>
      <c r="P348" s="116"/>
      <c r="Q348" s="116"/>
      <c r="R348" s="116"/>
      <c r="S348" s="116"/>
      <c r="T348" s="82">
        <f t="shared" si="391"/>
        <v>1317</v>
      </c>
      <c r="U348" s="117">
        <f t="shared" ref="U348:W348" si="709">IF(ISBLANK($A348),"",sum(AE348,AK348,AQ348,AW348,BC348,BI348,BO348,BU348,CA348,CG348,CM348,CS348,CY348,DE348,DK348,DQ348,DW348,EC348,EI348,EO348,EU348))</f>
        <v>4</v>
      </c>
      <c r="V348" s="117">
        <f t="shared" si="709"/>
        <v>3</v>
      </c>
      <c r="W348" s="117">
        <f t="shared" si="709"/>
        <v>0</v>
      </c>
      <c r="X348" s="118">
        <f t="shared" si="393"/>
        <v>7</v>
      </c>
      <c r="Y348" s="117">
        <f t="shared" ref="Y348:AA348" si="710">IF(ISBLANK($A348),"",sum(AH348,AN348,AT348,AZ348,BF348,BL348,BR348,BX348,CD348,CJ348,CP348,CV348,DB348,DH348,DN348,DT348,DZ348,EF348,EL348,ER348,EX348))</f>
        <v>2</v>
      </c>
      <c r="Z348" s="117">
        <f t="shared" si="710"/>
        <v>1</v>
      </c>
      <c r="AA348" s="117">
        <f t="shared" si="710"/>
        <v>0</v>
      </c>
      <c r="AB348" s="118">
        <f t="shared" si="395"/>
        <v>3</v>
      </c>
      <c r="AC348" s="119">
        <f t="shared" si="8"/>
        <v>0.2857142857</v>
      </c>
      <c r="AD348" s="120" t="str">
        <f t="shared" si="426"/>
        <v>20+</v>
      </c>
      <c r="AE348" s="121">
        <v>1.0</v>
      </c>
      <c r="AF348" s="116"/>
      <c r="AG348" s="116"/>
      <c r="AH348" s="116"/>
      <c r="AI348" s="116"/>
      <c r="AJ348" s="116"/>
      <c r="AK348" s="121">
        <v>1.0</v>
      </c>
      <c r="AL348" s="121">
        <v>1.0</v>
      </c>
      <c r="AM348" s="116"/>
      <c r="AN348" s="121">
        <v>1.0</v>
      </c>
      <c r="AO348" s="116"/>
      <c r="AP348" s="116"/>
      <c r="AQ348" s="116"/>
      <c r="AR348" s="116"/>
      <c r="AS348" s="116"/>
      <c r="AT348" s="116"/>
      <c r="AU348" s="121">
        <v>1.0</v>
      </c>
      <c r="AV348" s="116"/>
      <c r="AW348" s="116"/>
      <c r="AX348" s="116"/>
      <c r="AY348" s="116"/>
      <c r="AZ348" s="116"/>
      <c r="BA348" s="116"/>
      <c r="BB348" s="116"/>
      <c r="BC348" s="116"/>
      <c r="BD348" s="116"/>
      <c r="BE348" s="116"/>
      <c r="BF348" s="116"/>
      <c r="BG348" s="116"/>
      <c r="BH348" s="116"/>
      <c r="BI348" s="116"/>
      <c r="BJ348" s="116"/>
      <c r="BK348" s="116"/>
      <c r="BL348" s="116"/>
      <c r="BM348" s="116"/>
      <c r="BN348" s="116"/>
      <c r="BO348" s="121">
        <v>1.0</v>
      </c>
      <c r="BP348" s="121">
        <v>1.0</v>
      </c>
      <c r="BQ348" s="116"/>
      <c r="BR348" s="116"/>
      <c r="BS348" s="116"/>
      <c r="BT348" s="116"/>
      <c r="BU348" s="121">
        <v>1.0</v>
      </c>
      <c r="BV348" s="121">
        <v>1.0</v>
      </c>
      <c r="BW348" s="116"/>
      <c r="BX348" s="121">
        <v>1.0</v>
      </c>
      <c r="BY348" s="116"/>
      <c r="BZ348" s="116"/>
      <c r="CA348" s="116"/>
      <c r="CB348" s="116"/>
      <c r="CC348" s="116"/>
      <c r="CD348" s="116"/>
      <c r="CE348" s="116"/>
      <c r="CF348" s="116"/>
      <c r="CG348" s="116"/>
      <c r="CH348" s="116"/>
      <c r="CI348" s="116"/>
      <c r="CJ348" s="116"/>
      <c r="CK348" s="116"/>
      <c r="CL348" s="116"/>
      <c r="CM348" s="116"/>
      <c r="CN348" s="116"/>
      <c r="CO348" s="116"/>
      <c r="CP348" s="116"/>
      <c r="CQ348" s="116"/>
      <c r="CR348" s="116"/>
      <c r="CS348" s="116"/>
      <c r="CT348" s="116"/>
      <c r="CU348" s="116"/>
      <c r="CV348" s="116"/>
      <c r="CW348" s="116"/>
      <c r="CX348" s="116"/>
      <c r="CY348" s="116"/>
      <c r="CZ348" s="116"/>
      <c r="DA348" s="116"/>
      <c r="DB348" s="116"/>
      <c r="DC348" s="116"/>
      <c r="DD348" s="116"/>
      <c r="DE348" s="116"/>
      <c r="DF348" s="116"/>
      <c r="DG348" s="116"/>
      <c r="DH348" s="116"/>
      <c r="DI348" s="116"/>
      <c r="DJ348" s="116"/>
      <c r="DK348" s="116"/>
      <c r="DL348" s="116"/>
      <c r="DM348" s="116"/>
      <c r="DN348" s="116"/>
      <c r="DO348" s="116"/>
      <c r="DP348" s="116"/>
      <c r="DQ348" s="116"/>
      <c r="DR348" s="116"/>
      <c r="DS348" s="116"/>
      <c r="DT348" s="116"/>
      <c r="DU348" s="116"/>
      <c r="DV348" s="116"/>
      <c r="DW348" s="116"/>
      <c r="DX348" s="116"/>
      <c r="DY348" s="116"/>
      <c r="DZ348" s="116"/>
      <c r="EA348" s="116"/>
      <c r="EB348" s="116"/>
      <c r="EC348" s="116"/>
      <c r="ED348" s="116"/>
      <c r="EE348" s="116"/>
      <c r="EF348" s="116"/>
      <c r="EG348" s="116"/>
      <c r="EH348" s="116"/>
      <c r="EI348" s="116"/>
      <c r="EJ348" s="116"/>
      <c r="EK348" s="116"/>
      <c r="EL348" s="116"/>
      <c r="EM348" s="116"/>
      <c r="EN348" s="116"/>
      <c r="EO348" s="116"/>
      <c r="EP348" s="116"/>
      <c r="EQ348" s="116"/>
      <c r="ER348" s="116"/>
      <c r="ES348" s="116"/>
      <c r="ET348" s="116"/>
      <c r="EU348" s="76"/>
      <c r="EV348" s="76"/>
      <c r="EW348" s="76"/>
      <c r="EX348" s="76"/>
      <c r="EY348" s="76"/>
      <c r="EZ348" s="76"/>
      <c r="FA348" s="113" t="s">
        <v>1578</v>
      </c>
      <c r="FB348" s="113"/>
      <c r="FC348" s="113"/>
      <c r="FD348" s="113"/>
    </row>
    <row r="349">
      <c r="A349" s="112" t="s">
        <v>1579</v>
      </c>
      <c r="B349" s="113" t="s">
        <v>1137</v>
      </c>
      <c r="C349" s="114" t="s">
        <v>8</v>
      </c>
      <c r="D349" s="113" t="s">
        <v>18</v>
      </c>
      <c r="E349" s="113" t="s">
        <v>12</v>
      </c>
      <c r="F349" s="113" t="s">
        <v>283</v>
      </c>
      <c r="G349" s="113" t="s">
        <v>1113</v>
      </c>
      <c r="H349" s="113" t="s">
        <v>1067</v>
      </c>
      <c r="I349" s="113" t="s">
        <v>23</v>
      </c>
      <c r="J349" s="113" t="s">
        <v>14</v>
      </c>
      <c r="K349" s="113" t="s">
        <v>1144</v>
      </c>
      <c r="L349" s="113" t="s">
        <v>738</v>
      </c>
      <c r="M349" s="113" t="s">
        <v>88</v>
      </c>
      <c r="N349" s="115">
        <v>42201.0</v>
      </c>
      <c r="O349" s="116"/>
      <c r="P349" s="116"/>
      <c r="Q349" s="116"/>
      <c r="R349" s="116"/>
      <c r="S349" s="116"/>
      <c r="T349" s="82">
        <f t="shared" si="391"/>
        <v>1322</v>
      </c>
      <c r="U349" s="117">
        <f t="shared" ref="U349:W349" si="711">IF(ISBLANK($A349),"",sum(AE349,AK349,AQ349,AW349,BC349,BI349,BO349,BU349,CA349,CG349,CM349,CS349,CY349,DE349,DK349,DQ349,DW349,EC349,EI349,EO349,EU349))</f>
        <v>1</v>
      </c>
      <c r="V349" s="117">
        <f t="shared" si="711"/>
        <v>0</v>
      </c>
      <c r="W349" s="117">
        <f t="shared" si="711"/>
        <v>0</v>
      </c>
      <c r="X349" s="118">
        <f t="shared" si="393"/>
        <v>1</v>
      </c>
      <c r="Y349" s="117">
        <f t="shared" ref="Y349:AA349" si="712">IF(ISBLANK($A349),"",sum(AH349,AN349,AT349,AZ349,BF349,BL349,BR349,BX349,CD349,CJ349,CP349,CV349,DB349,DH349,DN349,DT349,DZ349,EF349,EL349,ER349,EX349))</f>
        <v>1</v>
      </c>
      <c r="Z349" s="117">
        <f t="shared" si="712"/>
        <v>0</v>
      </c>
      <c r="AA349" s="117">
        <f t="shared" si="712"/>
        <v>0</v>
      </c>
      <c r="AB349" s="118">
        <f t="shared" si="395"/>
        <v>1</v>
      </c>
      <c r="AC349" s="119">
        <f t="shared" si="8"/>
        <v>1</v>
      </c>
      <c r="AD349" s="120" t="str">
        <f t="shared" si="426"/>
        <v>20+</v>
      </c>
      <c r="AE349" s="121">
        <v>1.0</v>
      </c>
      <c r="AF349" s="116"/>
      <c r="AG349" s="116"/>
      <c r="AH349" s="121">
        <v>1.0</v>
      </c>
      <c r="AI349" s="116"/>
      <c r="AJ349" s="116"/>
      <c r="AK349" s="116"/>
      <c r="AL349" s="116"/>
      <c r="AM349" s="116"/>
      <c r="AN349" s="116"/>
      <c r="AO349" s="116"/>
      <c r="AP349" s="116"/>
      <c r="AQ349" s="116"/>
      <c r="AR349" s="116"/>
      <c r="AS349" s="116"/>
      <c r="AT349" s="116"/>
      <c r="AU349" s="116"/>
      <c r="AV349" s="116"/>
      <c r="AW349" s="116"/>
      <c r="AX349" s="116"/>
      <c r="AY349" s="116"/>
      <c r="AZ349" s="116"/>
      <c r="BA349" s="116"/>
      <c r="BB349" s="116"/>
      <c r="BC349" s="116"/>
      <c r="BD349" s="116"/>
      <c r="BE349" s="116"/>
      <c r="BF349" s="116"/>
      <c r="BG349" s="116"/>
      <c r="BH349" s="116"/>
      <c r="BI349" s="116"/>
      <c r="BJ349" s="116"/>
      <c r="BK349" s="116"/>
      <c r="BL349" s="116"/>
      <c r="BM349" s="116"/>
      <c r="BN349" s="116"/>
      <c r="BO349" s="116"/>
      <c r="BP349" s="116"/>
      <c r="BQ349" s="116"/>
      <c r="BR349" s="116"/>
      <c r="BS349" s="116"/>
      <c r="BT349" s="116"/>
      <c r="BU349" s="116"/>
      <c r="BV349" s="116"/>
      <c r="BW349" s="116"/>
      <c r="BX349" s="116"/>
      <c r="BY349" s="116"/>
      <c r="BZ349" s="116"/>
      <c r="CA349" s="116"/>
      <c r="CB349" s="116"/>
      <c r="CC349" s="116"/>
      <c r="CD349" s="116"/>
      <c r="CE349" s="116"/>
      <c r="CF349" s="116"/>
      <c r="CG349" s="116"/>
      <c r="CH349" s="116"/>
      <c r="CI349" s="116"/>
      <c r="CJ349" s="116"/>
      <c r="CK349" s="116"/>
      <c r="CL349" s="116"/>
      <c r="CM349" s="116"/>
      <c r="CN349" s="116"/>
      <c r="CO349" s="116"/>
      <c r="CP349" s="116"/>
      <c r="CQ349" s="116"/>
      <c r="CR349" s="116"/>
      <c r="CS349" s="116"/>
      <c r="CT349" s="116"/>
      <c r="CU349" s="116"/>
      <c r="CV349" s="116"/>
      <c r="CW349" s="116"/>
      <c r="CX349" s="116"/>
      <c r="CY349" s="116"/>
      <c r="CZ349" s="116"/>
      <c r="DA349" s="116"/>
      <c r="DB349" s="116"/>
      <c r="DC349" s="116"/>
      <c r="DD349" s="116"/>
      <c r="DE349" s="116"/>
      <c r="DF349" s="116"/>
      <c r="DG349" s="116"/>
      <c r="DH349" s="116"/>
      <c r="DI349" s="116"/>
      <c r="DJ349" s="116"/>
      <c r="DK349" s="116"/>
      <c r="DL349" s="116"/>
      <c r="DM349" s="116"/>
      <c r="DN349" s="116"/>
      <c r="DO349" s="116"/>
      <c r="DP349" s="116"/>
      <c r="DQ349" s="116"/>
      <c r="DR349" s="116"/>
      <c r="DS349" s="116"/>
      <c r="DT349" s="116"/>
      <c r="DU349" s="116"/>
      <c r="DV349" s="116"/>
      <c r="DW349" s="116"/>
      <c r="DX349" s="116"/>
      <c r="DY349" s="116"/>
      <c r="DZ349" s="116"/>
      <c r="EA349" s="116"/>
      <c r="EB349" s="116"/>
      <c r="EC349" s="116"/>
      <c r="ED349" s="116"/>
      <c r="EE349" s="116"/>
      <c r="EF349" s="116"/>
      <c r="EG349" s="116"/>
      <c r="EH349" s="116"/>
      <c r="EI349" s="116"/>
      <c r="EJ349" s="116"/>
      <c r="EK349" s="116"/>
      <c r="EL349" s="116"/>
      <c r="EM349" s="116"/>
      <c r="EN349" s="116"/>
      <c r="EO349" s="116"/>
      <c r="EP349" s="116"/>
      <c r="EQ349" s="116"/>
      <c r="ER349" s="116"/>
      <c r="ES349" s="116"/>
      <c r="ET349" s="116"/>
      <c r="EU349" s="76"/>
      <c r="EV349" s="76"/>
      <c r="EW349" s="76"/>
      <c r="EX349" s="76"/>
      <c r="EY349" s="76"/>
      <c r="EZ349" s="76"/>
      <c r="FA349" s="113" t="s">
        <v>1580</v>
      </c>
      <c r="FB349" s="113"/>
      <c r="FC349" s="113"/>
      <c r="FD349" s="113"/>
    </row>
    <row r="350">
      <c r="A350" s="112" t="s">
        <v>1581</v>
      </c>
      <c r="B350" s="113" t="s">
        <v>1354</v>
      </c>
      <c r="C350" s="114" t="s">
        <v>8</v>
      </c>
      <c r="D350" s="113" t="s">
        <v>18</v>
      </c>
      <c r="E350" s="113" t="s">
        <v>12</v>
      </c>
      <c r="F350" s="113" t="s">
        <v>283</v>
      </c>
      <c r="G350" s="113" t="s">
        <v>1087</v>
      </c>
      <c r="H350" s="113" t="s">
        <v>1193</v>
      </c>
      <c r="I350" s="113" t="s">
        <v>23</v>
      </c>
      <c r="J350" s="113" t="s">
        <v>14</v>
      </c>
      <c r="K350" s="113" t="s">
        <v>1144</v>
      </c>
      <c r="L350" s="113" t="s">
        <v>1062</v>
      </c>
      <c r="M350" s="113" t="s">
        <v>110</v>
      </c>
      <c r="N350" s="115">
        <v>42200.0</v>
      </c>
      <c r="O350" s="116"/>
      <c r="P350" s="116"/>
      <c r="Q350" s="116"/>
      <c r="R350" s="116"/>
      <c r="S350" s="116"/>
      <c r="T350" s="82">
        <f t="shared" si="391"/>
        <v>1323</v>
      </c>
      <c r="U350" s="117">
        <f t="shared" ref="U350:W350" si="713">IF(ISBLANK($A350),"",sum(AE350,AK350,AQ350,AW350,BC350,BI350,BO350,BU350,CA350,CG350,CM350,CS350,CY350,DE350,DK350,DQ350,DW350,EC350,EI350,EO350,EU350))</f>
        <v>5</v>
      </c>
      <c r="V350" s="117">
        <f t="shared" si="713"/>
        <v>0</v>
      </c>
      <c r="W350" s="117">
        <f t="shared" si="713"/>
        <v>0</v>
      </c>
      <c r="X350" s="118">
        <f t="shared" si="393"/>
        <v>5</v>
      </c>
      <c r="Y350" s="117">
        <f t="shared" ref="Y350:AA350" si="714">IF(ISBLANK($A350),"",sum(AH350,AN350,AT350,AZ350,BF350,BL350,BR350,BX350,CD350,CJ350,CP350,CV350,DB350,DH350,DN350,DT350,DZ350,EF350,EL350,ER350,EX350))</f>
        <v>3</v>
      </c>
      <c r="Z350" s="117">
        <f t="shared" si="714"/>
        <v>3</v>
      </c>
      <c r="AA350" s="117">
        <f t="shared" si="714"/>
        <v>0</v>
      </c>
      <c r="AB350" s="118">
        <f t="shared" si="395"/>
        <v>6</v>
      </c>
      <c r="AC350" s="119">
        <f t="shared" si="8"/>
        <v>0.6</v>
      </c>
      <c r="AD350" s="120" t="str">
        <f t="shared" si="426"/>
        <v>20+</v>
      </c>
      <c r="AE350" s="121">
        <v>4.0</v>
      </c>
      <c r="AF350" s="116"/>
      <c r="AG350" s="116"/>
      <c r="AH350" s="116"/>
      <c r="AI350" s="116"/>
      <c r="AJ350" s="116"/>
      <c r="AK350" s="116"/>
      <c r="AL350" s="116"/>
      <c r="AM350" s="116"/>
      <c r="AN350" s="121">
        <v>3.0</v>
      </c>
      <c r="AO350" s="116"/>
      <c r="AP350" s="116"/>
      <c r="AQ350" s="116"/>
      <c r="AR350" s="116"/>
      <c r="AS350" s="116"/>
      <c r="AT350" s="116"/>
      <c r="AU350" s="121">
        <v>2.0</v>
      </c>
      <c r="AV350" s="116"/>
      <c r="AW350" s="116"/>
      <c r="AX350" s="116"/>
      <c r="AY350" s="116"/>
      <c r="AZ350" s="116"/>
      <c r="BA350" s="121">
        <v>1.0</v>
      </c>
      <c r="BB350" s="116"/>
      <c r="BC350" s="121">
        <v>1.0</v>
      </c>
      <c r="BD350" s="116"/>
      <c r="BE350" s="116"/>
      <c r="BF350" s="116"/>
      <c r="BG350" s="116"/>
      <c r="BH350" s="116"/>
      <c r="BI350" s="116"/>
      <c r="BJ350" s="116"/>
      <c r="BK350" s="116"/>
      <c r="BL350" s="116"/>
      <c r="BM350" s="116"/>
      <c r="BN350" s="116"/>
      <c r="BO350" s="116"/>
      <c r="BP350" s="116"/>
      <c r="BQ350" s="116"/>
      <c r="BR350" s="116"/>
      <c r="BS350" s="116"/>
      <c r="BT350" s="116"/>
      <c r="BU350" s="116"/>
      <c r="BV350" s="116"/>
      <c r="BW350" s="116"/>
      <c r="BX350" s="116"/>
      <c r="BY350" s="116"/>
      <c r="BZ350" s="116"/>
      <c r="CA350" s="116"/>
      <c r="CB350" s="116"/>
      <c r="CC350" s="116"/>
      <c r="CD350" s="116"/>
      <c r="CE350" s="116"/>
      <c r="CF350" s="116"/>
      <c r="CG350" s="116"/>
      <c r="CH350" s="116"/>
      <c r="CI350" s="116"/>
      <c r="CJ350" s="116"/>
      <c r="CK350" s="116"/>
      <c r="CL350" s="116"/>
      <c r="CM350" s="116"/>
      <c r="CN350" s="116"/>
      <c r="CO350" s="116"/>
      <c r="CP350" s="116"/>
      <c r="CQ350" s="116"/>
      <c r="CR350" s="116"/>
      <c r="CS350" s="116"/>
      <c r="CT350" s="116"/>
      <c r="CU350" s="116"/>
      <c r="CV350" s="116"/>
      <c r="CW350" s="116"/>
      <c r="CX350" s="116"/>
      <c r="CY350" s="116"/>
      <c r="CZ350" s="116"/>
      <c r="DA350" s="116"/>
      <c r="DB350" s="116"/>
      <c r="DC350" s="116"/>
      <c r="DD350" s="116"/>
      <c r="DE350" s="116"/>
      <c r="DF350" s="116"/>
      <c r="DG350" s="116"/>
      <c r="DH350" s="116"/>
      <c r="DI350" s="116"/>
      <c r="DJ350" s="116"/>
      <c r="DK350" s="116"/>
      <c r="DL350" s="116"/>
      <c r="DM350" s="116"/>
      <c r="DN350" s="116"/>
      <c r="DO350" s="116"/>
      <c r="DP350" s="116"/>
      <c r="DQ350" s="116"/>
      <c r="DR350" s="116"/>
      <c r="DS350" s="116"/>
      <c r="DT350" s="116"/>
      <c r="DU350" s="116"/>
      <c r="DV350" s="116"/>
      <c r="DW350" s="116"/>
      <c r="DX350" s="116"/>
      <c r="DY350" s="116"/>
      <c r="DZ350" s="116"/>
      <c r="EA350" s="116"/>
      <c r="EB350" s="116"/>
      <c r="EC350" s="116"/>
      <c r="ED350" s="116"/>
      <c r="EE350" s="116"/>
      <c r="EF350" s="116"/>
      <c r="EG350" s="116"/>
      <c r="EH350" s="116"/>
      <c r="EI350" s="116"/>
      <c r="EJ350" s="116"/>
      <c r="EK350" s="116"/>
      <c r="EL350" s="116"/>
      <c r="EM350" s="116"/>
      <c r="EN350" s="116"/>
      <c r="EO350" s="116"/>
      <c r="EP350" s="116"/>
      <c r="EQ350" s="116"/>
      <c r="ER350" s="116"/>
      <c r="ES350" s="116"/>
      <c r="ET350" s="116"/>
      <c r="EU350" s="76"/>
      <c r="EV350" s="76"/>
      <c r="EW350" s="76"/>
      <c r="EX350" s="76"/>
      <c r="EY350" s="76"/>
      <c r="EZ350" s="76"/>
      <c r="FA350" s="113" t="s">
        <v>1582</v>
      </c>
      <c r="FB350" s="113"/>
      <c r="FC350" s="113"/>
      <c r="FD350" s="113"/>
    </row>
    <row r="351">
      <c r="A351" s="112" t="s">
        <v>1583</v>
      </c>
      <c r="B351" s="113" t="s">
        <v>1584</v>
      </c>
      <c r="C351" s="114" t="s">
        <v>8</v>
      </c>
      <c r="D351" s="113" t="s">
        <v>18</v>
      </c>
      <c r="E351" s="113" t="s">
        <v>12</v>
      </c>
      <c r="F351" s="113" t="s">
        <v>283</v>
      </c>
      <c r="G351" s="113" t="s">
        <v>1585</v>
      </c>
      <c r="H351" s="113" t="s">
        <v>1586</v>
      </c>
      <c r="I351" s="113" t="s">
        <v>23</v>
      </c>
      <c r="J351" s="113" t="s">
        <v>14</v>
      </c>
      <c r="K351" s="113" t="s">
        <v>1144</v>
      </c>
      <c r="L351" s="113" t="s">
        <v>738</v>
      </c>
      <c r="M351" s="113" t="s">
        <v>88</v>
      </c>
      <c r="N351" s="115">
        <v>42174.0</v>
      </c>
      <c r="O351" s="115">
        <v>42174.0</v>
      </c>
      <c r="P351" s="116"/>
      <c r="Q351" s="116"/>
      <c r="R351" s="116"/>
      <c r="S351" s="116"/>
      <c r="T351" s="82">
        <f t="shared" si="391"/>
        <v>1349</v>
      </c>
      <c r="U351" s="117">
        <f t="shared" ref="U351:W351" si="715">IF(ISBLANK($A351),"",sum(AE351,AK351,AQ351,AW351,BC351,BI351,BO351,BU351,CA351,CG351,CM351,CS351,CY351,DE351,DK351,DQ351,DW351,EC351,EI351,EO351,EU351))</f>
        <v>4</v>
      </c>
      <c r="V351" s="117">
        <f t="shared" si="715"/>
        <v>1</v>
      </c>
      <c r="W351" s="117">
        <f t="shared" si="715"/>
        <v>0</v>
      </c>
      <c r="X351" s="118">
        <f t="shared" si="393"/>
        <v>5</v>
      </c>
      <c r="Y351" s="117">
        <f t="shared" ref="Y351:AA351" si="716">IF(ISBLANK($A351),"",sum(AH351,AN351,AT351,AZ351,BF351,BL351,BR351,BX351,CD351,CJ351,CP351,CV351,DB351,DH351,DN351,DT351,DZ351,EF351,EL351,ER351,EX351))</f>
        <v>3</v>
      </c>
      <c r="Z351" s="117">
        <f t="shared" si="716"/>
        <v>2</v>
      </c>
      <c r="AA351" s="117">
        <f t="shared" si="716"/>
        <v>0</v>
      </c>
      <c r="AB351" s="118">
        <f t="shared" si="395"/>
        <v>5</v>
      </c>
      <c r="AC351" s="119">
        <f t="shared" si="8"/>
        <v>0.6</v>
      </c>
      <c r="AD351" s="120" t="str">
        <f t="shared" si="426"/>
        <v>20+</v>
      </c>
      <c r="AE351" s="121">
        <v>4.0</v>
      </c>
      <c r="AF351" s="121">
        <v>1.0</v>
      </c>
      <c r="AG351" s="116"/>
      <c r="AH351" s="116"/>
      <c r="AI351" s="116"/>
      <c r="AJ351" s="116"/>
      <c r="AK351" s="116"/>
      <c r="AL351" s="116"/>
      <c r="AM351" s="116"/>
      <c r="AN351" s="121">
        <v>2.0</v>
      </c>
      <c r="AO351" s="121">
        <v>2.0</v>
      </c>
      <c r="AP351" s="116"/>
      <c r="AQ351" s="116"/>
      <c r="AR351" s="116"/>
      <c r="AS351" s="116"/>
      <c r="AT351" s="121">
        <v>1.0</v>
      </c>
      <c r="AU351" s="116"/>
      <c r="AV351" s="116"/>
      <c r="AW351" s="116"/>
      <c r="AX351" s="116"/>
      <c r="AY351" s="116"/>
      <c r="AZ351" s="116"/>
      <c r="BA351" s="116"/>
      <c r="BB351" s="116"/>
      <c r="BC351" s="116"/>
      <c r="BD351" s="116"/>
      <c r="BE351" s="116"/>
      <c r="BF351" s="116"/>
      <c r="BG351" s="116"/>
      <c r="BH351" s="116"/>
      <c r="BI351" s="116"/>
      <c r="BJ351" s="116"/>
      <c r="BK351" s="116"/>
      <c r="BL351" s="116"/>
      <c r="BM351" s="116"/>
      <c r="BN351" s="116"/>
      <c r="BO351" s="116"/>
      <c r="BP351" s="116"/>
      <c r="BQ351" s="116"/>
      <c r="BR351" s="116"/>
      <c r="BS351" s="116"/>
      <c r="BT351" s="116"/>
      <c r="BU351" s="116"/>
      <c r="BV351" s="116"/>
      <c r="BW351" s="116"/>
      <c r="BX351" s="116"/>
      <c r="BY351" s="116"/>
      <c r="BZ351" s="116"/>
      <c r="CA351" s="116"/>
      <c r="CB351" s="116"/>
      <c r="CC351" s="116"/>
      <c r="CD351" s="116"/>
      <c r="CE351" s="116"/>
      <c r="CF351" s="116"/>
      <c r="CG351" s="116"/>
      <c r="CH351" s="116"/>
      <c r="CI351" s="116"/>
      <c r="CJ351" s="116"/>
      <c r="CK351" s="116"/>
      <c r="CL351" s="116"/>
      <c r="CM351" s="116"/>
      <c r="CN351" s="116"/>
      <c r="CO351" s="116"/>
      <c r="CP351" s="116"/>
      <c r="CQ351" s="116"/>
      <c r="CR351" s="116"/>
      <c r="CS351" s="116"/>
      <c r="CT351" s="116"/>
      <c r="CU351" s="116"/>
      <c r="CV351" s="116"/>
      <c r="CW351" s="116"/>
      <c r="CX351" s="116"/>
      <c r="CY351" s="116"/>
      <c r="CZ351" s="116"/>
      <c r="DA351" s="116"/>
      <c r="DB351" s="116"/>
      <c r="DC351" s="116"/>
      <c r="DD351" s="116"/>
      <c r="DE351" s="116"/>
      <c r="DF351" s="116"/>
      <c r="DG351" s="116"/>
      <c r="DH351" s="116"/>
      <c r="DI351" s="116"/>
      <c r="DJ351" s="116"/>
      <c r="DK351" s="116"/>
      <c r="DL351" s="116"/>
      <c r="DM351" s="116"/>
      <c r="DN351" s="116"/>
      <c r="DO351" s="116"/>
      <c r="DP351" s="116"/>
      <c r="DQ351" s="116"/>
      <c r="DR351" s="116"/>
      <c r="DS351" s="116"/>
      <c r="DT351" s="116"/>
      <c r="DU351" s="116"/>
      <c r="DV351" s="116"/>
      <c r="DW351" s="116"/>
      <c r="DX351" s="116"/>
      <c r="DY351" s="116"/>
      <c r="DZ351" s="116"/>
      <c r="EA351" s="116"/>
      <c r="EB351" s="116"/>
      <c r="EC351" s="116"/>
      <c r="ED351" s="116"/>
      <c r="EE351" s="116"/>
      <c r="EF351" s="116"/>
      <c r="EG351" s="116"/>
      <c r="EH351" s="116"/>
      <c r="EI351" s="116"/>
      <c r="EJ351" s="116"/>
      <c r="EK351" s="116"/>
      <c r="EL351" s="116"/>
      <c r="EM351" s="116"/>
      <c r="EN351" s="116"/>
      <c r="EO351" s="116"/>
      <c r="EP351" s="116"/>
      <c r="EQ351" s="116"/>
      <c r="ER351" s="116"/>
      <c r="ES351" s="116"/>
      <c r="ET351" s="116"/>
      <c r="EU351" s="76"/>
      <c r="EV351" s="76"/>
      <c r="EW351" s="76"/>
      <c r="EX351" s="76"/>
      <c r="EY351" s="76"/>
      <c r="EZ351" s="76"/>
      <c r="FA351" s="113" t="s">
        <v>1587</v>
      </c>
      <c r="FB351" s="113"/>
      <c r="FC351" s="113"/>
      <c r="FD351" s="113"/>
    </row>
    <row r="352">
      <c r="A352" s="112" t="s">
        <v>1588</v>
      </c>
      <c r="B352" s="113" t="s">
        <v>1589</v>
      </c>
      <c r="C352" s="114" t="s">
        <v>8</v>
      </c>
      <c r="D352" s="113" t="s">
        <v>18</v>
      </c>
      <c r="E352" s="113" t="s">
        <v>12</v>
      </c>
      <c r="F352" s="113" t="s">
        <v>283</v>
      </c>
      <c r="G352" s="113" t="s">
        <v>1231</v>
      </c>
      <c r="H352" s="113" t="s">
        <v>1088</v>
      </c>
      <c r="I352" s="113" t="s">
        <v>23</v>
      </c>
      <c r="J352" s="113" t="s">
        <v>14</v>
      </c>
      <c r="K352" s="113" t="s">
        <v>1144</v>
      </c>
      <c r="L352" s="113" t="s">
        <v>1062</v>
      </c>
      <c r="M352" s="113" t="s">
        <v>110</v>
      </c>
      <c r="N352" s="115">
        <v>42173.0</v>
      </c>
      <c r="O352" s="115">
        <v>42173.0</v>
      </c>
      <c r="P352" s="116"/>
      <c r="Q352" s="116"/>
      <c r="R352" s="116"/>
      <c r="S352" s="122">
        <v>1.0</v>
      </c>
      <c r="T352" s="82">
        <f t="shared" si="391"/>
        <v>1350</v>
      </c>
      <c r="U352" s="117">
        <f t="shared" ref="U352:W352" si="717">IF(ISBLANK($A352),"",sum(AE352,AK352,AQ352,AW352,BC352,BI352,BO352,BU352,CA352,CG352,CM352,CS352,CY352,DE352,DK352,DQ352,DW352,EC352,EI352,EO352,EU352))</f>
        <v>3</v>
      </c>
      <c r="V352" s="117">
        <f t="shared" si="717"/>
        <v>8</v>
      </c>
      <c r="W352" s="117">
        <f t="shared" si="717"/>
        <v>0</v>
      </c>
      <c r="X352" s="118">
        <f t="shared" si="393"/>
        <v>11</v>
      </c>
      <c r="Y352" s="117">
        <f t="shared" ref="Y352:AA352" si="718">IF(ISBLANK($A352),"",sum(AH352,AN352,AT352,AZ352,BF352,BL352,BR352,BX352,CD352,CJ352,CP352,CV352,DB352,DH352,DN352,DT352,DZ352,EF352,EL352,ER352,EX352))</f>
        <v>11</v>
      </c>
      <c r="Z352" s="117">
        <f t="shared" si="718"/>
        <v>7</v>
      </c>
      <c r="AA352" s="117">
        <f t="shared" si="718"/>
        <v>0</v>
      </c>
      <c r="AB352" s="118">
        <f t="shared" si="395"/>
        <v>18</v>
      </c>
      <c r="AC352" s="119">
        <f t="shared" si="8"/>
        <v>1</v>
      </c>
      <c r="AD352" s="120" t="str">
        <f t="shared" si="426"/>
        <v>20+</v>
      </c>
      <c r="AE352" s="116"/>
      <c r="AF352" s="121">
        <v>1.0</v>
      </c>
      <c r="AG352" s="116"/>
      <c r="AH352" s="116"/>
      <c r="AI352" s="116"/>
      <c r="AJ352" s="116"/>
      <c r="AK352" s="121">
        <v>1.0</v>
      </c>
      <c r="AL352" s="121">
        <v>1.0</v>
      </c>
      <c r="AM352" s="116"/>
      <c r="AN352" s="121">
        <v>1.0</v>
      </c>
      <c r="AO352" s="121">
        <v>1.0</v>
      </c>
      <c r="AP352" s="116"/>
      <c r="AQ352" s="116"/>
      <c r="AR352" s="121">
        <v>1.0</v>
      </c>
      <c r="AS352" s="116"/>
      <c r="AT352" s="121">
        <v>3.0</v>
      </c>
      <c r="AU352" s="121">
        <v>2.0</v>
      </c>
      <c r="AV352" s="116"/>
      <c r="AW352" s="116"/>
      <c r="AX352" s="121">
        <v>1.0</v>
      </c>
      <c r="AY352" s="116"/>
      <c r="AZ352" s="121">
        <v>1.0</v>
      </c>
      <c r="BA352" s="116"/>
      <c r="BB352" s="116"/>
      <c r="BC352" s="116"/>
      <c r="BD352" s="116"/>
      <c r="BE352" s="116"/>
      <c r="BF352" s="116"/>
      <c r="BG352" s="121">
        <v>1.0</v>
      </c>
      <c r="BH352" s="116"/>
      <c r="BI352" s="116"/>
      <c r="BJ352" s="116"/>
      <c r="BK352" s="116"/>
      <c r="BL352" s="116"/>
      <c r="BM352" s="116"/>
      <c r="BN352" s="116"/>
      <c r="BO352" s="116"/>
      <c r="BP352" s="116"/>
      <c r="BQ352" s="116"/>
      <c r="BR352" s="116"/>
      <c r="BS352" s="116"/>
      <c r="BT352" s="116"/>
      <c r="BU352" s="116"/>
      <c r="BV352" s="116"/>
      <c r="BW352" s="116"/>
      <c r="BX352" s="116"/>
      <c r="BY352" s="116"/>
      <c r="BZ352" s="116"/>
      <c r="CA352" s="116"/>
      <c r="CB352" s="121">
        <v>1.0</v>
      </c>
      <c r="CC352" s="116"/>
      <c r="CD352" s="116"/>
      <c r="CE352" s="116"/>
      <c r="CF352" s="116"/>
      <c r="CG352" s="116"/>
      <c r="CH352" s="121">
        <v>1.0</v>
      </c>
      <c r="CI352" s="116"/>
      <c r="CJ352" s="121">
        <v>2.0</v>
      </c>
      <c r="CK352" s="121">
        <v>1.0</v>
      </c>
      <c r="CL352" s="116"/>
      <c r="CM352" s="121">
        <v>1.0</v>
      </c>
      <c r="CN352" s="116"/>
      <c r="CO352" s="116"/>
      <c r="CP352" s="121">
        <v>1.0</v>
      </c>
      <c r="CQ352" s="116"/>
      <c r="CR352" s="116"/>
      <c r="CS352" s="116"/>
      <c r="CT352" s="116"/>
      <c r="CU352" s="116"/>
      <c r="CV352" s="116"/>
      <c r="CW352" s="116"/>
      <c r="CX352" s="116"/>
      <c r="CY352" s="121">
        <v>1.0</v>
      </c>
      <c r="CZ352" s="116"/>
      <c r="DA352" s="116"/>
      <c r="DB352" s="121">
        <v>1.0</v>
      </c>
      <c r="DC352" s="116"/>
      <c r="DD352" s="116"/>
      <c r="DE352" s="116"/>
      <c r="DF352" s="121">
        <v>2.0</v>
      </c>
      <c r="DG352" s="116"/>
      <c r="DH352" s="121">
        <v>1.0</v>
      </c>
      <c r="DI352" s="116"/>
      <c r="DJ352" s="116"/>
      <c r="DK352" s="116"/>
      <c r="DL352" s="116"/>
      <c r="DM352" s="116"/>
      <c r="DN352" s="121">
        <v>1.0</v>
      </c>
      <c r="DO352" s="121">
        <v>1.0</v>
      </c>
      <c r="DP352" s="116"/>
      <c r="DQ352" s="116"/>
      <c r="DR352" s="116"/>
      <c r="DS352" s="116"/>
      <c r="DT352" s="116"/>
      <c r="DU352" s="121">
        <v>1.0</v>
      </c>
      <c r="DV352" s="116"/>
      <c r="DW352" s="116"/>
      <c r="DX352" s="116"/>
      <c r="DY352" s="116"/>
      <c r="DZ352" s="116"/>
      <c r="EA352" s="116"/>
      <c r="EB352" s="116"/>
      <c r="EC352" s="116"/>
      <c r="ED352" s="116"/>
      <c r="EE352" s="116"/>
      <c r="EF352" s="116"/>
      <c r="EG352" s="116"/>
      <c r="EH352" s="116"/>
      <c r="EI352" s="116"/>
      <c r="EJ352" s="116"/>
      <c r="EK352" s="116"/>
      <c r="EL352" s="116"/>
      <c r="EM352" s="116"/>
      <c r="EN352" s="116"/>
      <c r="EO352" s="116"/>
      <c r="EP352" s="116"/>
      <c r="EQ352" s="116"/>
      <c r="ER352" s="116"/>
      <c r="ES352" s="116"/>
      <c r="ET352" s="116"/>
      <c r="EU352" s="76"/>
      <c r="EV352" s="76"/>
      <c r="EW352" s="76"/>
      <c r="EX352" s="76"/>
      <c r="EY352" s="76"/>
      <c r="EZ352" s="76"/>
      <c r="FA352" s="113" t="s">
        <v>1590</v>
      </c>
      <c r="FB352" s="113"/>
      <c r="FC352" s="113"/>
      <c r="FD352" s="113"/>
    </row>
    <row r="353">
      <c r="A353" s="112" t="s">
        <v>1591</v>
      </c>
      <c r="B353" s="113" t="s">
        <v>1592</v>
      </c>
      <c r="C353" s="114" t="s">
        <v>8</v>
      </c>
      <c r="D353" s="113" t="s">
        <v>18</v>
      </c>
      <c r="E353" s="113" t="s">
        <v>12</v>
      </c>
      <c r="F353" s="113" t="s">
        <v>283</v>
      </c>
      <c r="G353" s="113" t="s">
        <v>1231</v>
      </c>
      <c r="H353" s="113" t="s">
        <v>1088</v>
      </c>
      <c r="I353" s="113" t="s">
        <v>23</v>
      </c>
      <c r="J353" s="113" t="s">
        <v>14</v>
      </c>
      <c r="K353" s="113" t="s">
        <v>1144</v>
      </c>
      <c r="L353" s="113" t="s">
        <v>1062</v>
      </c>
      <c r="M353" s="113" t="s">
        <v>110</v>
      </c>
      <c r="N353" s="115">
        <v>42173.0</v>
      </c>
      <c r="O353" s="115">
        <v>42173.0</v>
      </c>
      <c r="P353" s="116"/>
      <c r="Q353" s="116"/>
      <c r="R353" s="116"/>
      <c r="S353" s="116"/>
      <c r="T353" s="82">
        <f t="shared" si="391"/>
        <v>1350</v>
      </c>
      <c r="U353" s="117">
        <f t="shared" ref="U353:W353" si="719">IF(ISBLANK($A353),"",sum(AE353,AK353,AQ353,AW353,BC353,BI353,BO353,BU353,CA353,CG353,CM353,CS353,CY353,DE353,DK353,DQ353,DW353,EC353,EI353,EO353,EU353))</f>
        <v>1</v>
      </c>
      <c r="V353" s="117">
        <f t="shared" si="719"/>
        <v>5</v>
      </c>
      <c r="W353" s="117">
        <f t="shared" si="719"/>
        <v>0</v>
      </c>
      <c r="X353" s="118">
        <f t="shared" si="393"/>
        <v>6</v>
      </c>
      <c r="Y353" s="117">
        <f t="shared" ref="Y353:AA353" si="720">IF(ISBLANK($A353),"",sum(AH353,AN353,AT353,AZ353,BF353,BL353,BR353,BX353,CD353,CJ353,CP353,CV353,DB353,DH353,DN353,DT353,DZ353,EF353,EL353,ER353,EX353))</f>
        <v>6</v>
      </c>
      <c r="Z353" s="117">
        <f t="shared" si="720"/>
        <v>5</v>
      </c>
      <c r="AA353" s="117">
        <f t="shared" si="720"/>
        <v>0</v>
      </c>
      <c r="AB353" s="118">
        <f t="shared" si="395"/>
        <v>11</v>
      </c>
      <c r="AC353" s="119">
        <f t="shared" si="8"/>
        <v>1</v>
      </c>
      <c r="AD353" s="120" t="str">
        <f t="shared" si="426"/>
        <v>20+</v>
      </c>
      <c r="AE353" s="121">
        <v>1.0</v>
      </c>
      <c r="AF353" s="121">
        <v>4.0</v>
      </c>
      <c r="AG353" s="116"/>
      <c r="AH353" s="121">
        <v>2.0</v>
      </c>
      <c r="AI353" s="116"/>
      <c r="AJ353" s="116"/>
      <c r="AK353" s="116"/>
      <c r="AL353" s="116"/>
      <c r="AM353" s="116"/>
      <c r="AN353" s="121">
        <v>3.0</v>
      </c>
      <c r="AO353" s="121">
        <v>4.0</v>
      </c>
      <c r="AP353" s="116"/>
      <c r="AQ353" s="116"/>
      <c r="AR353" s="116"/>
      <c r="AS353" s="116"/>
      <c r="AT353" s="116"/>
      <c r="AU353" s="116"/>
      <c r="AV353" s="116"/>
      <c r="AW353" s="116"/>
      <c r="AX353" s="121">
        <v>1.0</v>
      </c>
      <c r="AY353" s="116"/>
      <c r="AZ353" s="121">
        <v>1.0</v>
      </c>
      <c r="BA353" s="121">
        <v>1.0</v>
      </c>
      <c r="BB353" s="116"/>
      <c r="BC353" s="116"/>
      <c r="BD353" s="116"/>
      <c r="BE353" s="116"/>
      <c r="BF353" s="116"/>
      <c r="BG353" s="116"/>
      <c r="BH353" s="116"/>
      <c r="BI353" s="116"/>
      <c r="BJ353" s="116"/>
      <c r="BK353" s="116"/>
      <c r="BL353" s="116"/>
      <c r="BM353" s="116"/>
      <c r="BN353" s="116"/>
      <c r="BO353" s="116"/>
      <c r="BP353" s="116"/>
      <c r="BQ353" s="116"/>
      <c r="BR353" s="116"/>
      <c r="BS353" s="116"/>
      <c r="BT353" s="116"/>
      <c r="BU353" s="116"/>
      <c r="BV353" s="116"/>
      <c r="BW353" s="116"/>
      <c r="BX353" s="116"/>
      <c r="BY353" s="116"/>
      <c r="BZ353" s="116"/>
      <c r="CA353" s="116"/>
      <c r="CB353" s="116"/>
      <c r="CC353" s="116"/>
      <c r="CD353" s="116"/>
      <c r="CE353" s="116"/>
      <c r="CF353" s="116"/>
      <c r="CG353" s="116"/>
      <c r="CH353" s="116"/>
      <c r="CI353" s="116"/>
      <c r="CJ353" s="116"/>
      <c r="CK353" s="116"/>
      <c r="CL353" s="116"/>
      <c r="CM353" s="116"/>
      <c r="CN353" s="116"/>
      <c r="CO353" s="116"/>
      <c r="CP353" s="116"/>
      <c r="CQ353" s="116"/>
      <c r="CR353" s="116"/>
      <c r="CS353" s="116"/>
      <c r="CT353" s="116"/>
      <c r="CU353" s="116"/>
      <c r="CV353" s="116"/>
      <c r="CW353" s="116"/>
      <c r="CX353" s="116"/>
      <c r="CY353" s="116"/>
      <c r="CZ353" s="116"/>
      <c r="DA353" s="116"/>
      <c r="DB353" s="116"/>
      <c r="DC353" s="116"/>
      <c r="DD353" s="116"/>
      <c r="DE353" s="116"/>
      <c r="DF353" s="116"/>
      <c r="DG353" s="116"/>
      <c r="DH353" s="116"/>
      <c r="DI353" s="116"/>
      <c r="DJ353" s="116"/>
      <c r="DK353" s="116"/>
      <c r="DL353" s="116"/>
      <c r="DM353" s="116"/>
      <c r="DN353" s="116"/>
      <c r="DO353" s="116"/>
      <c r="DP353" s="116"/>
      <c r="DQ353" s="116"/>
      <c r="DR353" s="116"/>
      <c r="DS353" s="116"/>
      <c r="DT353" s="116"/>
      <c r="DU353" s="116"/>
      <c r="DV353" s="116"/>
      <c r="DW353" s="116"/>
      <c r="DX353" s="116"/>
      <c r="DY353" s="116"/>
      <c r="DZ353" s="116"/>
      <c r="EA353" s="116"/>
      <c r="EB353" s="116"/>
      <c r="EC353" s="116"/>
      <c r="ED353" s="116"/>
      <c r="EE353" s="116"/>
      <c r="EF353" s="116"/>
      <c r="EG353" s="116"/>
      <c r="EH353" s="116"/>
      <c r="EI353" s="116"/>
      <c r="EJ353" s="116"/>
      <c r="EK353" s="116"/>
      <c r="EL353" s="116"/>
      <c r="EM353" s="116"/>
      <c r="EN353" s="116"/>
      <c r="EO353" s="116"/>
      <c r="EP353" s="116"/>
      <c r="EQ353" s="116"/>
      <c r="ER353" s="116"/>
      <c r="ES353" s="116"/>
      <c r="ET353" s="116"/>
      <c r="EU353" s="76"/>
      <c r="EV353" s="76"/>
      <c r="EW353" s="76"/>
      <c r="EX353" s="76"/>
      <c r="EY353" s="76"/>
      <c r="EZ353" s="76"/>
      <c r="FA353" s="113" t="s">
        <v>1593</v>
      </c>
      <c r="FB353" s="113"/>
      <c r="FC353" s="113"/>
      <c r="FD353" s="113"/>
    </row>
    <row r="354">
      <c r="A354" s="112" t="s">
        <v>1594</v>
      </c>
      <c r="B354" s="113" t="s">
        <v>1595</v>
      </c>
      <c r="C354" s="114" t="s">
        <v>111</v>
      </c>
      <c r="D354" s="113" t="s">
        <v>18</v>
      </c>
      <c r="E354" s="113" t="s">
        <v>12</v>
      </c>
      <c r="F354" s="113" t="s">
        <v>283</v>
      </c>
      <c r="G354" s="113" t="s">
        <v>1181</v>
      </c>
      <c r="H354" s="113" t="s">
        <v>332</v>
      </c>
      <c r="I354" s="113" t="s">
        <v>13</v>
      </c>
      <c r="J354" s="113" t="s">
        <v>14</v>
      </c>
      <c r="K354" s="113" t="s">
        <v>1144</v>
      </c>
      <c r="L354" s="113" t="s">
        <v>1596</v>
      </c>
      <c r="M354" s="113" t="s">
        <v>136</v>
      </c>
      <c r="N354" s="115">
        <v>42170.0</v>
      </c>
      <c r="O354" s="115">
        <v>42170.0</v>
      </c>
      <c r="P354" s="116"/>
      <c r="Q354" s="116"/>
      <c r="R354" s="116"/>
      <c r="S354" s="116"/>
      <c r="T354" s="82">
        <f t="shared" si="391"/>
        <v>1353</v>
      </c>
      <c r="U354" s="117">
        <f t="shared" ref="U354:W354" si="721">IF(ISBLANK($A354),"",sum(AE354,AK354,AQ354,AW354,BC354,BI354,BO354,BU354,CA354,CG354,CM354,CS354,CY354,DE354,DK354,DQ354,DW354,EC354,EI354,EO354,EU354))</f>
        <v>1</v>
      </c>
      <c r="V354" s="117">
        <f t="shared" si="721"/>
        <v>4</v>
      </c>
      <c r="W354" s="117">
        <f t="shared" si="721"/>
        <v>0</v>
      </c>
      <c r="X354" s="118">
        <f t="shared" si="393"/>
        <v>5</v>
      </c>
      <c r="Y354" s="117">
        <f t="shared" ref="Y354:AA354" si="722">IF(ISBLANK($A354),"",sum(AH354,AN354,AT354,AZ354,BF354,BL354,BR354,BX354,CD354,CJ354,CP354,CV354,DB354,DH354,DN354,DT354,DZ354,EF354,EL354,ER354,EX354))</f>
        <v>3</v>
      </c>
      <c r="Z354" s="117">
        <f t="shared" si="722"/>
        <v>3</v>
      </c>
      <c r="AA354" s="117">
        <f t="shared" si="722"/>
        <v>0</v>
      </c>
      <c r="AB354" s="118">
        <f t="shared" si="395"/>
        <v>6</v>
      </c>
      <c r="AC354" s="119">
        <f t="shared" si="8"/>
        <v>0.6</v>
      </c>
      <c r="AD354" s="120" t="str">
        <f t="shared" si="426"/>
        <v>20+</v>
      </c>
      <c r="AE354" s="121">
        <v>1.0</v>
      </c>
      <c r="AF354" s="121">
        <v>1.0</v>
      </c>
      <c r="AG354" s="116"/>
      <c r="AH354" s="121">
        <v>2.0</v>
      </c>
      <c r="AI354" s="121">
        <v>1.0</v>
      </c>
      <c r="AJ354" s="116"/>
      <c r="AK354" s="116"/>
      <c r="AL354" s="121">
        <v>1.0</v>
      </c>
      <c r="AM354" s="116"/>
      <c r="AN354" s="116"/>
      <c r="AO354" s="121">
        <v>1.0</v>
      </c>
      <c r="AP354" s="116"/>
      <c r="AQ354" s="116"/>
      <c r="AR354" s="121">
        <v>1.0</v>
      </c>
      <c r="AS354" s="116"/>
      <c r="AT354" s="121">
        <v>1.0</v>
      </c>
      <c r="AU354" s="116"/>
      <c r="AV354" s="116"/>
      <c r="AW354" s="116"/>
      <c r="AX354" s="116"/>
      <c r="AY354" s="116"/>
      <c r="AZ354" s="116"/>
      <c r="BA354" s="116"/>
      <c r="BB354" s="116"/>
      <c r="BC354" s="116"/>
      <c r="BD354" s="121">
        <v>1.0</v>
      </c>
      <c r="BE354" s="116"/>
      <c r="BF354" s="116"/>
      <c r="BG354" s="121">
        <v>1.0</v>
      </c>
      <c r="BH354" s="116"/>
      <c r="BI354" s="116"/>
      <c r="BJ354" s="116"/>
      <c r="BK354" s="116"/>
      <c r="BL354" s="116"/>
      <c r="BM354" s="116"/>
      <c r="BN354" s="116"/>
      <c r="BO354" s="116"/>
      <c r="BP354" s="116"/>
      <c r="BQ354" s="116"/>
      <c r="BR354" s="116"/>
      <c r="BS354" s="116"/>
      <c r="BT354" s="116"/>
      <c r="BU354" s="116"/>
      <c r="BV354" s="116"/>
      <c r="BW354" s="116"/>
      <c r="BX354" s="116"/>
      <c r="BY354" s="116"/>
      <c r="BZ354" s="116"/>
      <c r="CA354" s="116"/>
      <c r="CB354" s="116"/>
      <c r="CC354" s="116"/>
      <c r="CD354" s="116"/>
      <c r="CE354" s="116"/>
      <c r="CF354" s="116"/>
      <c r="CG354" s="116"/>
      <c r="CH354" s="116"/>
      <c r="CI354" s="116"/>
      <c r="CJ354" s="116"/>
      <c r="CK354" s="116"/>
      <c r="CL354" s="116"/>
      <c r="CM354" s="116"/>
      <c r="CN354" s="116"/>
      <c r="CO354" s="116"/>
      <c r="CP354" s="116"/>
      <c r="CQ354" s="116"/>
      <c r="CR354" s="116"/>
      <c r="CS354" s="116"/>
      <c r="CT354" s="116"/>
      <c r="CU354" s="116"/>
      <c r="CV354" s="116"/>
      <c r="CW354" s="116"/>
      <c r="CX354" s="116"/>
      <c r="CY354" s="116"/>
      <c r="CZ354" s="116"/>
      <c r="DA354" s="116"/>
      <c r="DB354" s="116"/>
      <c r="DC354" s="116"/>
      <c r="DD354" s="116"/>
      <c r="DE354" s="116"/>
      <c r="DF354" s="116"/>
      <c r="DG354" s="116"/>
      <c r="DH354" s="116"/>
      <c r="DI354" s="116"/>
      <c r="DJ354" s="116"/>
      <c r="DK354" s="116"/>
      <c r="DL354" s="116"/>
      <c r="DM354" s="116"/>
      <c r="DN354" s="116"/>
      <c r="DO354" s="116"/>
      <c r="DP354" s="116"/>
      <c r="DQ354" s="116"/>
      <c r="DR354" s="116"/>
      <c r="DS354" s="116"/>
      <c r="DT354" s="116"/>
      <c r="DU354" s="116"/>
      <c r="DV354" s="116"/>
      <c r="DW354" s="116"/>
      <c r="DX354" s="116"/>
      <c r="DY354" s="116"/>
      <c r="DZ354" s="116"/>
      <c r="EA354" s="116"/>
      <c r="EB354" s="116"/>
      <c r="EC354" s="116"/>
      <c r="ED354" s="116"/>
      <c r="EE354" s="116"/>
      <c r="EF354" s="116"/>
      <c r="EG354" s="116"/>
      <c r="EH354" s="116"/>
      <c r="EI354" s="116"/>
      <c r="EJ354" s="116"/>
      <c r="EK354" s="116"/>
      <c r="EL354" s="116"/>
      <c r="EM354" s="116"/>
      <c r="EN354" s="116"/>
      <c r="EO354" s="116"/>
      <c r="EP354" s="116"/>
      <c r="EQ354" s="116"/>
      <c r="ER354" s="116"/>
      <c r="ES354" s="116"/>
      <c r="ET354" s="116"/>
      <c r="EU354" s="76"/>
      <c r="EV354" s="76"/>
      <c r="EW354" s="76"/>
      <c r="EX354" s="76"/>
      <c r="EY354" s="76"/>
      <c r="EZ354" s="76"/>
      <c r="FA354" s="113" t="s">
        <v>1597</v>
      </c>
      <c r="FB354" s="113"/>
      <c r="FC354" s="113"/>
      <c r="FD354" s="113"/>
    </row>
    <row r="355">
      <c r="A355" s="112" t="s">
        <v>1598</v>
      </c>
      <c r="B355" s="113" t="s">
        <v>1599</v>
      </c>
      <c r="C355" s="114" t="s">
        <v>104</v>
      </c>
      <c r="D355" s="113" t="s">
        <v>18</v>
      </c>
      <c r="E355" s="113" t="s">
        <v>12</v>
      </c>
      <c r="F355" s="113" t="s">
        <v>283</v>
      </c>
      <c r="G355" s="113" t="s">
        <v>1600</v>
      </c>
      <c r="H355" s="113" t="s">
        <v>1162</v>
      </c>
      <c r="I355" s="113" t="s">
        <v>23</v>
      </c>
      <c r="J355" s="113" t="s">
        <v>14</v>
      </c>
      <c r="K355" s="113" t="s">
        <v>1144</v>
      </c>
      <c r="L355" s="113" t="s">
        <v>1043</v>
      </c>
      <c r="M355" s="113" t="s">
        <v>50</v>
      </c>
      <c r="N355" s="115">
        <v>42165.0</v>
      </c>
      <c r="O355" s="116"/>
      <c r="P355" s="116"/>
      <c r="Q355" s="116"/>
      <c r="R355" s="116"/>
      <c r="S355" s="122">
        <v>1.0</v>
      </c>
      <c r="T355" s="82">
        <f t="shared" si="391"/>
        <v>1358</v>
      </c>
      <c r="U355" s="117">
        <f t="shared" ref="U355:W355" si="723">IF(ISBLANK($A355),"",sum(AE355,AK355,AQ355,AW355,BC355,BI355,BO355,BU355,CA355,CG355,CM355,CS355,CY355,DE355,DK355,DQ355,DW355,EC355,EI355,EO355,EU355))</f>
        <v>4</v>
      </c>
      <c r="V355" s="117">
        <f t="shared" si="723"/>
        <v>0</v>
      </c>
      <c r="W355" s="117">
        <f t="shared" si="723"/>
        <v>0</v>
      </c>
      <c r="X355" s="118">
        <f t="shared" si="393"/>
        <v>4</v>
      </c>
      <c r="Y355" s="117">
        <f t="shared" ref="Y355:AA355" si="724">IF(ISBLANK($A355),"",sum(AH355,AN355,AT355,AZ355,BF355,BL355,BR355,BX355,CD355,CJ355,CP355,CV355,DB355,DH355,DN355,DT355,DZ355,EF355,EL355,ER355,EX355))</f>
        <v>3</v>
      </c>
      <c r="Z355" s="117">
        <f t="shared" si="724"/>
        <v>0</v>
      </c>
      <c r="AA355" s="117">
        <f t="shared" si="724"/>
        <v>0</v>
      </c>
      <c r="AB355" s="118">
        <f t="shared" si="395"/>
        <v>3</v>
      </c>
      <c r="AC355" s="119">
        <f t="shared" si="8"/>
        <v>0.75</v>
      </c>
      <c r="AD355" s="120" t="str">
        <f t="shared" si="426"/>
        <v>20+</v>
      </c>
      <c r="AE355" s="121">
        <v>4.0</v>
      </c>
      <c r="AF355" s="116"/>
      <c r="AG355" s="116"/>
      <c r="AH355" s="121">
        <v>2.0</v>
      </c>
      <c r="AI355" s="116"/>
      <c r="AJ355" s="116"/>
      <c r="AK355" s="116"/>
      <c r="AL355" s="116"/>
      <c r="AM355" s="116"/>
      <c r="AN355" s="121">
        <v>1.0</v>
      </c>
      <c r="AO355" s="116"/>
      <c r="AP355" s="116"/>
      <c r="AQ355" s="116"/>
      <c r="AR355" s="116"/>
      <c r="AS355" s="116"/>
      <c r="AT355" s="116"/>
      <c r="AU355" s="116"/>
      <c r="AV355" s="116"/>
      <c r="AW355" s="116"/>
      <c r="AX355" s="116"/>
      <c r="AY355" s="116"/>
      <c r="AZ355" s="116"/>
      <c r="BA355" s="116"/>
      <c r="BB355" s="116"/>
      <c r="BC355" s="116"/>
      <c r="BD355" s="116"/>
      <c r="BE355" s="116"/>
      <c r="BF355" s="116"/>
      <c r="BG355" s="116"/>
      <c r="BH355" s="116"/>
      <c r="BI355" s="116"/>
      <c r="BJ355" s="116"/>
      <c r="BK355" s="116"/>
      <c r="BL355" s="116"/>
      <c r="BM355" s="116"/>
      <c r="BN355" s="116"/>
      <c r="BO355" s="116"/>
      <c r="BP355" s="116"/>
      <c r="BQ355" s="116"/>
      <c r="BR355" s="116"/>
      <c r="BS355" s="116"/>
      <c r="BT355" s="116"/>
      <c r="BU355" s="116"/>
      <c r="BV355" s="116"/>
      <c r="BW355" s="116"/>
      <c r="BX355" s="116"/>
      <c r="BY355" s="116"/>
      <c r="BZ355" s="116"/>
      <c r="CA355" s="116"/>
      <c r="CB355" s="116"/>
      <c r="CC355" s="116"/>
      <c r="CD355" s="116"/>
      <c r="CE355" s="116"/>
      <c r="CF355" s="116"/>
      <c r="CG355" s="116"/>
      <c r="CH355" s="116"/>
      <c r="CI355" s="116"/>
      <c r="CJ355" s="116"/>
      <c r="CK355" s="116"/>
      <c r="CL355" s="116"/>
      <c r="CM355" s="116"/>
      <c r="CN355" s="116"/>
      <c r="CO355" s="116"/>
      <c r="CP355" s="116"/>
      <c r="CQ355" s="116"/>
      <c r="CR355" s="116"/>
      <c r="CS355" s="116"/>
      <c r="CT355" s="116"/>
      <c r="CU355" s="116"/>
      <c r="CV355" s="116"/>
      <c r="CW355" s="116"/>
      <c r="CX355" s="116"/>
      <c r="CY355" s="116"/>
      <c r="CZ355" s="116"/>
      <c r="DA355" s="116"/>
      <c r="DB355" s="116"/>
      <c r="DC355" s="116"/>
      <c r="DD355" s="116"/>
      <c r="DE355" s="116"/>
      <c r="DF355" s="116"/>
      <c r="DG355" s="116"/>
      <c r="DH355" s="116"/>
      <c r="DI355" s="116"/>
      <c r="DJ355" s="116"/>
      <c r="DK355" s="116"/>
      <c r="DL355" s="116"/>
      <c r="DM355" s="116"/>
      <c r="DN355" s="116"/>
      <c r="DO355" s="116"/>
      <c r="DP355" s="116"/>
      <c r="DQ355" s="116"/>
      <c r="DR355" s="116"/>
      <c r="DS355" s="116"/>
      <c r="DT355" s="116"/>
      <c r="DU355" s="116"/>
      <c r="DV355" s="116"/>
      <c r="DW355" s="116"/>
      <c r="DX355" s="116"/>
      <c r="DY355" s="116"/>
      <c r="DZ355" s="116"/>
      <c r="EA355" s="116"/>
      <c r="EB355" s="116"/>
      <c r="EC355" s="116"/>
      <c r="ED355" s="116"/>
      <c r="EE355" s="116"/>
      <c r="EF355" s="116"/>
      <c r="EG355" s="116"/>
      <c r="EH355" s="116"/>
      <c r="EI355" s="116"/>
      <c r="EJ355" s="116"/>
      <c r="EK355" s="116"/>
      <c r="EL355" s="116"/>
      <c r="EM355" s="116"/>
      <c r="EN355" s="116"/>
      <c r="EO355" s="116"/>
      <c r="EP355" s="116"/>
      <c r="EQ355" s="116"/>
      <c r="ER355" s="116"/>
      <c r="ES355" s="116"/>
      <c r="ET355" s="116"/>
      <c r="EU355" s="76"/>
      <c r="EV355" s="76"/>
      <c r="EW355" s="76"/>
      <c r="EX355" s="76"/>
      <c r="EY355" s="76"/>
      <c r="EZ355" s="76"/>
      <c r="FA355" s="113" t="s">
        <v>1601</v>
      </c>
      <c r="FB355" s="113"/>
      <c r="FC355" s="113"/>
      <c r="FD355" s="113"/>
    </row>
    <row r="356">
      <c r="A356" s="173" t="s">
        <v>1602</v>
      </c>
      <c r="B356" s="113" t="s">
        <v>1378</v>
      </c>
      <c r="C356" s="114" t="s">
        <v>8</v>
      </c>
      <c r="D356" s="113" t="s">
        <v>18</v>
      </c>
      <c r="E356" s="113" t="s">
        <v>12</v>
      </c>
      <c r="F356" s="113" t="s">
        <v>283</v>
      </c>
      <c r="G356" s="113" t="s">
        <v>1557</v>
      </c>
      <c r="H356" s="113" t="s">
        <v>1193</v>
      </c>
      <c r="I356" s="113" t="s">
        <v>23</v>
      </c>
      <c r="J356" s="113" t="s">
        <v>14</v>
      </c>
      <c r="K356" s="113" t="s">
        <v>1144</v>
      </c>
      <c r="L356" s="113" t="s">
        <v>1062</v>
      </c>
      <c r="M356" s="113" t="s">
        <v>110</v>
      </c>
      <c r="N356" s="115">
        <v>42164.0</v>
      </c>
      <c r="O356" s="116"/>
      <c r="P356" s="116"/>
      <c r="Q356" s="116"/>
      <c r="R356" s="116"/>
      <c r="S356" s="116"/>
      <c r="T356" s="82">
        <f t="shared" si="391"/>
        <v>1359</v>
      </c>
      <c r="U356" s="117">
        <f t="shared" ref="U356:W356" si="725">IF(ISBLANK($A356),"",sum(AE356,AK356,AQ356,AW356,BC356,BI356,BO356,BU356,CA356,CG356,CM356,CS356,CY356,DE356,DK356,DQ356,DW356,EC356,EI356,EO356,EU356))</f>
        <v>0</v>
      </c>
      <c r="V356" s="117">
        <f t="shared" si="725"/>
        <v>0</v>
      </c>
      <c r="W356" s="117">
        <f t="shared" si="725"/>
        <v>0</v>
      </c>
      <c r="X356" s="118">
        <f t="shared" si="393"/>
        <v>0</v>
      </c>
      <c r="Y356" s="117">
        <f t="shared" ref="Y356:AA356" si="726">IF(ISBLANK($A356),"",sum(AH356,AN356,AT356,AZ356,BF356,BL356,BR356,BX356,CD356,CJ356,CP356,CV356,DB356,DH356,DN356,DT356,DZ356,EF356,EL356,ER356,EX356))</f>
        <v>0</v>
      </c>
      <c r="Z356" s="117">
        <f t="shared" si="726"/>
        <v>0</v>
      </c>
      <c r="AA356" s="117">
        <f t="shared" si="726"/>
        <v>0</v>
      </c>
      <c r="AB356" s="118">
        <f t="shared" si="395"/>
        <v>0</v>
      </c>
      <c r="AC356" s="128" t="str">
        <f t="shared" si="8"/>
        <v/>
      </c>
      <c r="AD356" s="120" t="str">
        <f t="shared" si="426"/>
        <v>20+</v>
      </c>
      <c r="AE356" s="116"/>
      <c r="AF356" s="116"/>
      <c r="AG356" s="116"/>
      <c r="AH356" s="116"/>
      <c r="AI356" s="116"/>
      <c r="AJ356" s="116"/>
      <c r="AK356" s="116"/>
      <c r="AL356" s="116"/>
      <c r="AM356" s="116"/>
      <c r="AN356" s="116"/>
      <c r="AO356" s="116"/>
      <c r="AP356" s="116"/>
      <c r="AQ356" s="116"/>
      <c r="AR356" s="116"/>
      <c r="AS356" s="116"/>
      <c r="AT356" s="116"/>
      <c r="AU356" s="116"/>
      <c r="AV356" s="116"/>
      <c r="AW356" s="116"/>
      <c r="AX356" s="116"/>
      <c r="AY356" s="116"/>
      <c r="AZ356" s="116"/>
      <c r="BA356" s="116"/>
      <c r="BB356" s="116"/>
      <c r="BC356" s="116"/>
      <c r="BD356" s="116"/>
      <c r="BE356" s="116"/>
      <c r="BF356" s="116"/>
      <c r="BG356" s="116"/>
      <c r="BH356" s="116"/>
      <c r="BI356" s="116"/>
      <c r="BJ356" s="116"/>
      <c r="BK356" s="116"/>
      <c r="BL356" s="116"/>
      <c r="BM356" s="116"/>
      <c r="BN356" s="116"/>
      <c r="BO356" s="116"/>
      <c r="BP356" s="116"/>
      <c r="BQ356" s="116"/>
      <c r="BR356" s="116"/>
      <c r="BS356" s="116"/>
      <c r="BT356" s="116"/>
      <c r="BU356" s="116"/>
      <c r="BV356" s="116"/>
      <c r="BW356" s="116"/>
      <c r="BX356" s="116"/>
      <c r="BY356" s="116"/>
      <c r="BZ356" s="116"/>
      <c r="CA356" s="116"/>
      <c r="CB356" s="116"/>
      <c r="CC356" s="116"/>
      <c r="CD356" s="116"/>
      <c r="CE356" s="116"/>
      <c r="CF356" s="116"/>
      <c r="CG356" s="116"/>
      <c r="CH356" s="116"/>
      <c r="CI356" s="116"/>
      <c r="CJ356" s="116"/>
      <c r="CK356" s="116"/>
      <c r="CL356" s="116"/>
      <c r="CM356" s="116"/>
      <c r="CN356" s="116"/>
      <c r="CO356" s="116"/>
      <c r="CP356" s="116"/>
      <c r="CQ356" s="116"/>
      <c r="CR356" s="116"/>
      <c r="CS356" s="116"/>
      <c r="CT356" s="116"/>
      <c r="CU356" s="116"/>
      <c r="CV356" s="116"/>
      <c r="CW356" s="116"/>
      <c r="CX356" s="116"/>
      <c r="CY356" s="116"/>
      <c r="CZ356" s="116"/>
      <c r="DA356" s="116"/>
      <c r="DB356" s="116"/>
      <c r="DC356" s="116"/>
      <c r="DD356" s="116"/>
      <c r="DE356" s="116"/>
      <c r="DF356" s="116"/>
      <c r="DG356" s="116"/>
      <c r="DH356" s="116"/>
      <c r="DI356" s="116"/>
      <c r="DJ356" s="116"/>
      <c r="DK356" s="116"/>
      <c r="DL356" s="116"/>
      <c r="DM356" s="116"/>
      <c r="DN356" s="116"/>
      <c r="DO356" s="116"/>
      <c r="DP356" s="116"/>
      <c r="DQ356" s="116"/>
      <c r="DR356" s="116"/>
      <c r="DS356" s="116"/>
      <c r="DT356" s="116"/>
      <c r="DU356" s="116"/>
      <c r="DV356" s="116"/>
      <c r="DW356" s="116"/>
      <c r="DX356" s="116"/>
      <c r="DY356" s="116"/>
      <c r="DZ356" s="116"/>
      <c r="EA356" s="116"/>
      <c r="EB356" s="116"/>
      <c r="EC356" s="116"/>
      <c r="ED356" s="116"/>
      <c r="EE356" s="116"/>
      <c r="EF356" s="116"/>
      <c r="EG356" s="116"/>
      <c r="EH356" s="116"/>
      <c r="EI356" s="116"/>
      <c r="EJ356" s="116"/>
      <c r="EK356" s="116"/>
      <c r="EL356" s="116"/>
      <c r="EM356" s="116"/>
      <c r="EN356" s="116"/>
      <c r="EO356" s="116"/>
      <c r="EP356" s="116"/>
      <c r="EQ356" s="116"/>
      <c r="ER356" s="116"/>
      <c r="ES356" s="116"/>
      <c r="ET356" s="116"/>
      <c r="EU356" s="76"/>
      <c r="EV356" s="76"/>
      <c r="EW356" s="76"/>
      <c r="EX356" s="76"/>
      <c r="EY356" s="76"/>
      <c r="EZ356" s="76"/>
      <c r="FA356" s="113" t="s">
        <v>1603</v>
      </c>
      <c r="FB356" s="113"/>
      <c r="FC356" s="113"/>
      <c r="FD356" s="113"/>
    </row>
    <row r="357">
      <c r="A357" s="112" t="s">
        <v>1604</v>
      </c>
      <c r="B357" s="113" t="s">
        <v>1131</v>
      </c>
      <c r="C357" s="114" t="s">
        <v>104</v>
      </c>
      <c r="D357" s="113" t="s">
        <v>18</v>
      </c>
      <c r="E357" s="113" t="s">
        <v>12</v>
      </c>
      <c r="F357" s="113" t="s">
        <v>283</v>
      </c>
      <c r="G357" s="113" t="s">
        <v>1605</v>
      </c>
      <c r="H357" s="113" t="s">
        <v>1162</v>
      </c>
      <c r="I357" s="113" t="s">
        <v>23</v>
      </c>
      <c r="J357" s="113" t="s">
        <v>14</v>
      </c>
      <c r="K357" s="113" t="s">
        <v>1144</v>
      </c>
      <c r="L357" s="113" t="s">
        <v>1043</v>
      </c>
      <c r="M357" s="113" t="s">
        <v>50</v>
      </c>
      <c r="N357" s="115">
        <v>42164.0</v>
      </c>
      <c r="O357" s="115">
        <v>42221.0</v>
      </c>
      <c r="P357" s="116"/>
      <c r="Q357" s="116"/>
      <c r="R357" s="116"/>
      <c r="S357" s="116"/>
      <c r="T357" s="82">
        <f t="shared" si="391"/>
        <v>1359</v>
      </c>
      <c r="U357" s="117">
        <f t="shared" ref="U357:W357" si="727">IF(ISBLANK($A357),"",sum(AE357,AK357,AQ357,AW357,BC357,BI357,BO357,BU357,CA357,CG357,CM357,CS357,CY357,DE357,DK357,DQ357,DW357,EC357,EI357,EO357,EU357))</f>
        <v>6</v>
      </c>
      <c r="V357" s="117">
        <f t="shared" si="727"/>
        <v>0</v>
      </c>
      <c r="W357" s="117">
        <f t="shared" si="727"/>
        <v>0</v>
      </c>
      <c r="X357" s="118">
        <f t="shared" si="393"/>
        <v>6</v>
      </c>
      <c r="Y357" s="117">
        <f t="shared" ref="Y357:AA357" si="728">IF(ISBLANK($A357),"",sum(AH357,AN357,AT357,AZ357,BF357,BL357,BR357,BX357,CD357,CJ357,CP357,CV357,DB357,DH357,DN357,DT357,DZ357,EF357,EL357,ER357,EX357))</f>
        <v>4</v>
      </c>
      <c r="Z357" s="117">
        <f t="shared" si="728"/>
        <v>3</v>
      </c>
      <c r="AA357" s="117">
        <f t="shared" si="728"/>
        <v>0</v>
      </c>
      <c r="AB357" s="118">
        <f t="shared" si="395"/>
        <v>7</v>
      </c>
      <c r="AC357" s="119">
        <f t="shared" si="8"/>
        <v>0.6666666667</v>
      </c>
      <c r="AD357" s="120" t="str">
        <f t="shared" si="426"/>
        <v>20+</v>
      </c>
      <c r="AE357" s="116"/>
      <c r="AF357" s="116"/>
      <c r="AG357" s="116"/>
      <c r="AH357" s="116"/>
      <c r="AI357" s="116"/>
      <c r="AJ357" s="116"/>
      <c r="AK357" s="116"/>
      <c r="AL357" s="116"/>
      <c r="AM357" s="116"/>
      <c r="AN357" s="116"/>
      <c r="AO357" s="116"/>
      <c r="AP357" s="116"/>
      <c r="AQ357" s="121">
        <v>2.0</v>
      </c>
      <c r="AR357" s="116"/>
      <c r="AS357" s="116"/>
      <c r="AT357" s="116"/>
      <c r="AU357" s="116"/>
      <c r="AV357" s="116"/>
      <c r="AW357" s="116"/>
      <c r="AX357" s="116"/>
      <c r="AY357" s="116"/>
      <c r="AZ357" s="121">
        <v>1.0</v>
      </c>
      <c r="BA357" s="116"/>
      <c r="BB357" s="116"/>
      <c r="BC357" s="116"/>
      <c r="BD357" s="116"/>
      <c r="BE357" s="116"/>
      <c r="BF357" s="116"/>
      <c r="BG357" s="116"/>
      <c r="BH357" s="116"/>
      <c r="BI357" s="116"/>
      <c r="BJ357" s="116"/>
      <c r="BK357" s="116"/>
      <c r="BL357" s="116"/>
      <c r="BM357" s="116"/>
      <c r="BN357" s="116"/>
      <c r="BO357" s="116"/>
      <c r="BP357" s="116"/>
      <c r="BQ357" s="116"/>
      <c r="BR357" s="116"/>
      <c r="BS357" s="121">
        <v>1.0</v>
      </c>
      <c r="BT357" s="116"/>
      <c r="BU357" s="116"/>
      <c r="BV357" s="116"/>
      <c r="BW357" s="116"/>
      <c r="BX357" s="116"/>
      <c r="BY357" s="116"/>
      <c r="BZ357" s="116"/>
      <c r="CA357" s="121">
        <v>2.0</v>
      </c>
      <c r="CB357" s="116"/>
      <c r="CC357" s="116"/>
      <c r="CD357" s="121">
        <v>2.0</v>
      </c>
      <c r="CE357" s="116"/>
      <c r="CF357" s="116"/>
      <c r="CG357" s="121">
        <v>1.0</v>
      </c>
      <c r="CH357" s="116"/>
      <c r="CI357" s="116"/>
      <c r="CJ357" s="121">
        <v>1.0</v>
      </c>
      <c r="CK357" s="121">
        <v>1.0</v>
      </c>
      <c r="CL357" s="116"/>
      <c r="CM357" s="121">
        <v>1.0</v>
      </c>
      <c r="CN357" s="116"/>
      <c r="CO357" s="116"/>
      <c r="CP357" s="116"/>
      <c r="CQ357" s="121">
        <v>1.0</v>
      </c>
      <c r="CR357" s="116"/>
      <c r="CS357" s="116"/>
      <c r="CT357" s="116"/>
      <c r="CU357" s="116"/>
      <c r="CV357" s="116"/>
      <c r="CW357" s="116"/>
      <c r="CX357" s="116"/>
      <c r="CY357" s="116"/>
      <c r="CZ357" s="116"/>
      <c r="DA357" s="116"/>
      <c r="DB357" s="116"/>
      <c r="DC357" s="116"/>
      <c r="DD357" s="116"/>
      <c r="DE357" s="116"/>
      <c r="DF357" s="116"/>
      <c r="DG357" s="116"/>
      <c r="DH357" s="116"/>
      <c r="DI357" s="116"/>
      <c r="DJ357" s="116"/>
      <c r="DK357" s="116"/>
      <c r="DL357" s="116"/>
      <c r="DM357" s="116"/>
      <c r="DN357" s="116"/>
      <c r="DO357" s="116"/>
      <c r="DP357" s="116"/>
      <c r="DQ357" s="116"/>
      <c r="DR357" s="116"/>
      <c r="DS357" s="116"/>
      <c r="DT357" s="116"/>
      <c r="DU357" s="116"/>
      <c r="DV357" s="116"/>
      <c r="DW357" s="116"/>
      <c r="DX357" s="116"/>
      <c r="DY357" s="116"/>
      <c r="DZ357" s="116"/>
      <c r="EA357" s="116"/>
      <c r="EB357" s="116"/>
      <c r="EC357" s="116"/>
      <c r="ED357" s="116"/>
      <c r="EE357" s="116"/>
      <c r="EF357" s="116"/>
      <c r="EG357" s="116"/>
      <c r="EH357" s="116"/>
      <c r="EI357" s="116"/>
      <c r="EJ357" s="116"/>
      <c r="EK357" s="116"/>
      <c r="EL357" s="116"/>
      <c r="EM357" s="116"/>
      <c r="EN357" s="116"/>
      <c r="EO357" s="116"/>
      <c r="EP357" s="116"/>
      <c r="EQ357" s="116"/>
      <c r="ER357" s="116"/>
      <c r="ES357" s="116"/>
      <c r="ET357" s="116"/>
      <c r="EU357" s="76"/>
      <c r="EV357" s="76"/>
      <c r="EW357" s="76"/>
      <c r="EX357" s="76"/>
      <c r="EY357" s="76"/>
      <c r="EZ357" s="76"/>
      <c r="FA357" s="113" t="s">
        <v>1606</v>
      </c>
      <c r="FB357" s="113"/>
      <c r="FC357" s="113"/>
      <c r="FD357" s="113"/>
    </row>
    <row r="358">
      <c r="A358" s="112" t="s">
        <v>1607</v>
      </c>
      <c r="B358" s="113" t="s">
        <v>1151</v>
      </c>
      <c r="C358" s="114" t="s">
        <v>104</v>
      </c>
      <c r="D358" s="113" t="s">
        <v>18</v>
      </c>
      <c r="E358" s="113" t="s">
        <v>12</v>
      </c>
      <c r="F358" s="113" t="s">
        <v>283</v>
      </c>
      <c r="G358" s="113" t="s">
        <v>1605</v>
      </c>
      <c r="H358" s="113" t="s">
        <v>1162</v>
      </c>
      <c r="I358" s="113" t="s">
        <v>23</v>
      </c>
      <c r="J358" s="113" t="s">
        <v>14</v>
      </c>
      <c r="K358" s="113" t="s">
        <v>1144</v>
      </c>
      <c r="L358" s="113" t="s">
        <v>1043</v>
      </c>
      <c r="M358" s="113" t="s">
        <v>50</v>
      </c>
      <c r="N358" s="115">
        <v>42164.0</v>
      </c>
      <c r="O358" s="115">
        <v>42221.0</v>
      </c>
      <c r="P358" s="116"/>
      <c r="Q358" s="116"/>
      <c r="R358" s="116"/>
      <c r="S358" s="116"/>
      <c r="T358" s="82">
        <f t="shared" si="391"/>
        <v>1359</v>
      </c>
      <c r="U358" s="117">
        <f t="shared" ref="U358:W358" si="729">IF(ISBLANK($A358),"",sum(AE358,AK358,AQ358,AW358,BC358,BI358,BO358,BU358,CA358,CG358,CM358,CS358,CY358,DE358,DK358,DQ358,DW358,EC358,EI358,EO358,EU358))</f>
        <v>4</v>
      </c>
      <c r="V358" s="117">
        <f t="shared" si="729"/>
        <v>0</v>
      </c>
      <c r="W358" s="117">
        <f t="shared" si="729"/>
        <v>0</v>
      </c>
      <c r="X358" s="118">
        <f t="shared" si="393"/>
        <v>4</v>
      </c>
      <c r="Y358" s="117">
        <f t="shared" ref="Y358:AA358" si="730">IF(ISBLANK($A358),"",sum(AH358,AN358,AT358,AZ358,BF358,BL358,BR358,BX358,CD358,CJ358,CP358,CV358,DB358,DH358,DN358,DT358,DZ358,EF358,EL358,ER358,EX358))</f>
        <v>3</v>
      </c>
      <c r="Z358" s="117">
        <f t="shared" si="730"/>
        <v>1</v>
      </c>
      <c r="AA358" s="117">
        <f t="shared" si="730"/>
        <v>0</v>
      </c>
      <c r="AB358" s="118">
        <f t="shared" si="395"/>
        <v>4</v>
      </c>
      <c r="AC358" s="119">
        <f t="shared" si="8"/>
        <v>0.75</v>
      </c>
      <c r="AD358" s="120" t="str">
        <f t="shared" si="426"/>
        <v>20+</v>
      </c>
      <c r="AE358" s="116"/>
      <c r="AF358" s="116"/>
      <c r="AG358" s="116"/>
      <c r="AH358" s="116"/>
      <c r="AI358" s="116"/>
      <c r="AJ358" s="116"/>
      <c r="AK358" s="121">
        <v>1.0</v>
      </c>
      <c r="AL358" s="116"/>
      <c r="AM358" s="116"/>
      <c r="AN358" s="116"/>
      <c r="AO358" s="116"/>
      <c r="AP358" s="116"/>
      <c r="AQ358" s="116"/>
      <c r="AR358" s="116"/>
      <c r="AS358" s="116"/>
      <c r="AT358" s="121">
        <v>1.0</v>
      </c>
      <c r="AU358" s="116"/>
      <c r="AV358" s="116"/>
      <c r="AW358" s="116"/>
      <c r="AX358" s="116"/>
      <c r="AY358" s="116"/>
      <c r="AZ358" s="116"/>
      <c r="BA358" s="116"/>
      <c r="BB358" s="116"/>
      <c r="BC358" s="116"/>
      <c r="BD358" s="116"/>
      <c r="BE358" s="116"/>
      <c r="BF358" s="116"/>
      <c r="BG358" s="116"/>
      <c r="BH358" s="116"/>
      <c r="BI358" s="121">
        <v>1.0</v>
      </c>
      <c r="BJ358" s="116"/>
      <c r="BK358" s="116"/>
      <c r="BL358" s="121">
        <v>1.0</v>
      </c>
      <c r="BM358" s="121">
        <v>1.0</v>
      </c>
      <c r="BN358" s="116"/>
      <c r="BO358" s="116"/>
      <c r="BP358" s="116"/>
      <c r="BQ358" s="116"/>
      <c r="BR358" s="116"/>
      <c r="BS358" s="116"/>
      <c r="BT358" s="116"/>
      <c r="BU358" s="116"/>
      <c r="BV358" s="116"/>
      <c r="BW358" s="116"/>
      <c r="BX358" s="116"/>
      <c r="BY358" s="116"/>
      <c r="BZ358" s="116"/>
      <c r="CA358" s="121">
        <v>2.0</v>
      </c>
      <c r="CB358" s="116"/>
      <c r="CC358" s="116"/>
      <c r="CD358" s="121">
        <v>1.0</v>
      </c>
      <c r="CE358" s="116"/>
      <c r="CF358" s="116"/>
      <c r="CG358" s="116"/>
      <c r="CH358" s="116"/>
      <c r="CI358" s="116"/>
      <c r="CJ358" s="116"/>
      <c r="CK358" s="116"/>
      <c r="CL358" s="116"/>
      <c r="CM358" s="116"/>
      <c r="CN358" s="116"/>
      <c r="CO358" s="116"/>
      <c r="CP358" s="116"/>
      <c r="CQ358" s="116"/>
      <c r="CR358" s="116"/>
      <c r="CS358" s="116"/>
      <c r="CT358" s="116"/>
      <c r="CU358" s="116"/>
      <c r="CV358" s="116"/>
      <c r="CW358" s="116"/>
      <c r="CX358" s="116"/>
      <c r="CY358" s="116"/>
      <c r="CZ358" s="116"/>
      <c r="DA358" s="116"/>
      <c r="DB358" s="116"/>
      <c r="DC358" s="116"/>
      <c r="DD358" s="116"/>
      <c r="DE358" s="116"/>
      <c r="DF358" s="116"/>
      <c r="DG358" s="116"/>
      <c r="DH358" s="116"/>
      <c r="DI358" s="116"/>
      <c r="DJ358" s="116"/>
      <c r="DK358" s="116"/>
      <c r="DL358" s="116"/>
      <c r="DM358" s="116"/>
      <c r="DN358" s="116"/>
      <c r="DO358" s="116"/>
      <c r="DP358" s="116"/>
      <c r="DQ358" s="116"/>
      <c r="DR358" s="116"/>
      <c r="DS358" s="116"/>
      <c r="DT358" s="116"/>
      <c r="DU358" s="116"/>
      <c r="DV358" s="116"/>
      <c r="DW358" s="116"/>
      <c r="DX358" s="116"/>
      <c r="DY358" s="116"/>
      <c r="DZ358" s="116"/>
      <c r="EA358" s="116"/>
      <c r="EB358" s="116"/>
      <c r="EC358" s="116"/>
      <c r="ED358" s="116"/>
      <c r="EE358" s="116"/>
      <c r="EF358" s="116"/>
      <c r="EG358" s="116"/>
      <c r="EH358" s="116"/>
      <c r="EI358" s="116"/>
      <c r="EJ358" s="116"/>
      <c r="EK358" s="116"/>
      <c r="EL358" s="116"/>
      <c r="EM358" s="116"/>
      <c r="EN358" s="116"/>
      <c r="EO358" s="116"/>
      <c r="EP358" s="116"/>
      <c r="EQ358" s="116"/>
      <c r="ER358" s="116"/>
      <c r="ES358" s="116"/>
      <c r="ET358" s="116"/>
      <c r="EU358" s="76"/>
      <c r="EV358" s="76"/>
      <c r="EW358" s="76"/>
      <c r="EX358" s="76"/>
      <c r="EY358" s="76"/>
      <c r="EZ358" s="76"/>
      <c r="FA358" s="113" t="s">
        <v>1608</v>
      </c>
      <c r="FB358" s="113"/>
      <c r="FC358" s="113"/>
      <c r="FD358" s="113"/>
    </row>
    <row r="359">
      <c r="A359" s="112" t="s">
        <v>1609</v>
      </c>
      <c r="B359" s="113" t="s">
        <v>1610</v>
      </c>
      <c r="C359" s="114" t="s">
        <v>8</v>
      </c>
      <c r="D359" s="113" t="s">
        <v>18</v>
      </c>
      <c r="E359" s="113" t="s">
        <v>12</v>
      </c>
      <c r="F359" s="113" t="s">
        <v>1611</v>
      </c>
      <c r="G359" s="113" t="s">
        <v>1612</v>
      </c>
      <c r="H359" s="113" t="s">
        <v>1056</v>
      </c>
      <c r="I359" s="113" t="s">
        <v>23</v>
      </c>
      <c r="J359" s="113" t="s">
        <v>14</v>
      </c>
      <c r="K359" s="113" t="s">
        <v>1144</v>
      </c>
      <c r="L359" s="113" t="s">
        <v>738</v>
      </c>
      <c r="M359" s="113" t="s">
        <v>88</v>
      </c>
      <c r="N359" s="115">
        <v>42153.0</v>
      </c>
      <c r="O359" s="115">
        <v>42272.0</v>
      </c>
      <c r="P359" s="116"/>
      <c r="Q359" s="116"/>
      <c r="R359" s="174">
        <v>42250.0</v>
      </c>
      <c r="S359" s="122">
        <v>1.0</v>
      </c>
      <c r="T359" s="82">
        <f t="shared" si="391"/>
        <v>1370</v>
      </c>
      <c r="U359" s="117">
        <f t="shared" ref="U359:W359" si="731">IF(ISBLANK($A359),"",sum(AE359,AK359,AQ359,AW359,BC359,BI359,BO359,BU359,CA359,CG359,CM359,CS359,CY359,DE359,DK359,DQ359,DW359,EC359,EI359,EO359,EU359))</f>
        <v>3</v>
      </c>
      <c r="V359" s="117">
        <f t="shared" si="731"/>
        <v>1</v>
      </c>
      <c r="W359" s="117">
        <f t="shared" si="731"/>
        <v>0</v>
      </c>
      <c r="X359" s="118">
        <f t="shared" si="393"/>
        <v>4</v>
      </c>
      <c r="Y359" s="117">
        <f t="shared" ref="Y359:AA359" si="732">IF(ISBLANK($A359),"",sum(AH359,AN359,AT359,AZ359,BF359,BL359,BR359,BX359,CD359,CJ359,CP359,CV359,DB359,DH359,DN359,DT359,DZ359,EF359,EL359,ER359,EX359))</f>
        <v>2</v>
      </c>
      <c r="Z359" s="117">
        <f t="shared" si="732"/>
        <v>1</v>
      </c>
      <c r="AA359" s="117">
        <f t="shared" si="732"/>
        <v>0</v>
      </c>
      <c r="AB359" s="118">
        <f t="shared" si="395"/>
        <v>3</v>
      </c>
      <c r="AC359" s="119">
        <f t="shared" si="8"/>
        <v>0.5</v>
      </c>
      <c r="AD359" s="120" t="str">
        <f t="shared" si="426"/>
        <v>20+</v>
      </c>
      <c r="AE359" s="121">
        <v>2.0</v>
      </c>
      <c r="AF359" s="116"/>
      <c r="AG359" s="116"/>
      <c r="AH359" s="116"/>
      <c r="AI359" s="116"/>
      <c r="AJ359" s="116"/>
      <c r="AK359" s="116"/>
      <c r="AL359" s="116"/>
      <c r="AM359" s="116"/>
      <c r="AN359" s="116"/>
      <c r="AO359" s="116"/>
      <c r="AP359" s="116"/>
      <c r="AQ359" s="116"/>
      <c r="AR359" s="116"/>
      <c r="AS359" s="116"/>
      <c r="AT359" s="121">
        <v>1.0</v>
      </c>
      <c r="AU359" s="116"/>
      <c r="AV359" s="116"/>
      <c r="AW359" s="116"/>
      <c r="AX359" s="116"/>
      <c r="AY359" s="116"/>
      <c r="AZ359" s="116"/>
      <c r="BA359" s="116"/>
      <c r="BB359" s="116"/>
      <c r="BC359" s="116"/>
      <c r="BD359" s="116"/>
      <c r="BE359" s="116"/>
      <c r="BF359" s="116"/>
      <c r="BG359" s="116"/>
      <c r="BH359" s="116"/>
      <c r="BI359" s="116"/>
      <c r="BJ359" s="116"/>
      <c r="BK359" s="116"/>
      <c r="BL359" s="116"/>
      <c r="BM359" s="116"/>
      <c r="BN359" s="116"/>
      <c r="BO359" s="116"/>
      <c r="BP359" s="116"/>
      <c r="BQ359" s="116"/>
      <c r="BR359" s="116"/>
      <c r="BS359" s="116"/>
      <c r="BT359" s="116"/>
      <c r="BU359" s="116"/>
      <c r="BV359" s="116"/>
      <c r="BW359" s="116"/>
      <c r="BX359" s="116"/>
      <c r="BY359" s="121">
        <v>1.0</v>
      </c>
      <c r="BZ359" s="116"/>
      <c r="CA359" s="121">
        <v>1.0</v>
      </c>
      <c r="CB359" s="116"/>
      <c r="CC359" s="116"/>
      <c r="CD359" s="116"/>
      <c r="CE359" s="116"/>
      <c r="CF359" s="116"/>
      <c r="CG359" s="116"/>
      <c r="CH359" s="116"/>
      <c r="CI359" s="116"/>
      <c r="CJ359" s="116"/>
      <c r="CK359" s="116"/>
      <c r="CL359" s="116"/>
      <c r="CM359" s="116"/>
      <c r="CN359" s="116"/>
      <c r="CO359" s="116"/>
      <c r="CP359" s="116"/>
      <c r="CQ359" s="116"/>
      <c r="CR359" s="116"/>
      <c r="CS359" s="116"/>
      <c r="CT359" s="116"/>
      <c r="CU359" s="116"/>
      <c r="CV359" s="116"/>
      <c r="CW359" s="116"/>
      <c r="CX359" s="116"/>
      <c r="CY359" s="116"/>
      <c r="CZ359" s="116"/>
      <c r="DA359" s="116"/>
      <c r="DB359" s="116"/>
      <c r="DC359" s="116"/>
      <c r="DD359" s="116"/>
      <c r="DE359" s="116"/>
      <c r="DF359" s="116"/>
      <c r="DG359" s="116"/>
      <c r="DH359" s="116"/>
      <c r="DI359" s="116"/>
      <c r="DJ359" s="116"/>
      <c r="DK359" s="116"/>
      <c r="DL359" s="116"/>
      <c r="DM359" s="116"/>
      <c r="DN359" s="116"/>
      <c r="DO359" s="116"/>
      <c r="DP359" s="116"/>
      <c r="DQ359" s="116"/>
      <c r="DR359" s="116"/>
      <c r="DS359" s="116"/>
      <c r="DT359" s="116"/>
      <c r="DU359" s="116"/>
      <c r="DV359" s="116"/>
      <c r="DW359" s="116"/>
      <c r="DX359" s="116"/>
      <c r="DY359" s="116"/>
      <c r="DZ359" s="116"/>
      <c r="EA359" s="116"/>
      <c r="EB359" s="116"/>
      <c r="EC359" s="116"/>
      <c r="ED359" s="121">
        <v>1.0</v>
      </c>
      <c r="EE359" s="116"/>
      <c r="EF359" s="116"/>
      <c r="EG359" s="116"/>
      <c r="EH359" s="116"/>
      <c r="EI359" s="116"/>
      <c r="EJ359" s="116"/>
      <c r="EK359" s="116"/>
      <c r="EL359" s="121">
        <v>1.0</v>
      </c>
      <c r="EM359" s="116"/>
      <c r="EN359" s="116"/>
      <c r="EO359" s="116"/>
      <c r="EP359" s="116"/>
      <c r="EQ359" s="116"/>
      <c r="ER359" s="116"/>
      <c r="ES359" s="116"/>
      <c r="ET359" s="116"/>
      <c r="EU359" s="76"/>
      <c r="EV359" s="76"/>
      <c r="EW359" s="76"/>
      <c r="EX359" s="76"/>
      <c r="EY359" s="76"/>
      <c r="EZ359" s="76"/>
      <c r="FA359" s="113" t="s">
        <v>1613</v>
      </c>
      <c r="FB359" s="113"/>
      <c r="FC359" s="113"/>
      <c r="FD359" s="113"/>
    </row>
    <row r="360">
      <c r="A360" s="112" t="s">
        <v>1614</v>
      </c>
      <c r="B360" s="113" t="s">
        <v>1151</v>
      </c>
      <c r="C360" s="114" t="s">
        <v>8</v>
      </c>
      <c r="D360" s="113" t="s">
        <v>18</v>
      </c>
      <c r="E360" s="113" t="s">
        <v>12</v>
      </c>
      <c r="F360" s="113" t="s">
        <v>277</v>
      </c>
      <c r="G360" s="113" t="s">
        <v>1615</v>
      </c>
      <c r="H360" s="113" t="s">
        <v>1075</v>
      </c>
      <c r="I360" s="113" t="s">
        <v>23</v>
      </c>
      <c r="J360" s="113" t="s">
        <v>14</v>
      </c>
      <c r="K360" s="113" t="s">
        <v>1144</v>
      </c>
      <c r="L360" s="113" t="s">
        <v>1076</v>
      </c>
      <c r="M360" s="113" t="s">
        <v>127</v>
      </c>
      <c r="N360" s="115">
        <v>42146.0</v>
      </c>
      <c r="O360" s="115">
        <v>42146.0</v>
      </c>
      <c r="P360" s="116"/>
      <c r="Q360" s="116"/>
      <c r="R360" s="116"/>
      <c r="S360" s="116"/>
      <c r="T360" s="82">
        <f t="shared" si="391"/>
        <v>1377</v>
      </c>
      <c r="U360" s="117">
        <f t="shared" ref="U360:W360" si="733">IF(ISBLANK($A360),"",sum(AE360,AK360,AQ360,AW360,BC360,BI360,BO360,BU360,CA360,CG360,CM360,CS360,CY360,DE360,DK360,DQ360,DW360,EC360,EI360,EO360,EU360))</f>
        <v>1</v>
      </c>
      <c r="V360" s="117">
        <f t="shared" si="733"/>
        <v>0</v>
      </c>
      <c r="W360" s="117">
        <f t="shared" si="733"/>
        <v>0</v>
      </c>
      <c r="X360" s="118">
        <f t="shared" si="393"/>
        <v>1</v>
      </c>
      <c r="Y360" s="117">
        <f t="shared" ref="Y360:AA360" si="734">IF(ISBLANK($A360),"",sum(AH360,AN360,AT360,AZ360,BF360,BL360,BR360,BX360,CD360,CJ360,CP360,CV360,DB360,DH360,DN360,DT360,DZ360,EF360,EL360,ER360,EX360))</f>
        <v>0</v>
      </c>
      <c r="Z360" s="117">
        <f t="shared" si="734"/>
        <v>0</v>
      </c>
      <c r="AA360" s="117">
        <f t="shared" si="734"/>
        <v>0</v>
      </c>
      <c r="AB360" s="118">
        <f t="shared" si="395"/>
        <v>0</v>
      </c>
      <c r="AC360" s="119">
        <f t="shared" si="8"/>
        <v>0</v>
      </c>
      <c r="AD360" s="120" t="str">
        <f t="shared" si="426"/>
        <v>20+</v>
      </c>
      <c r="AE360" s="121">
        <v>1.0</v>
      </c>
      <c r="AF360" s="116"/>
      <c r="AG360" s="116"/>
      <c r="AH360" s="116"/>
      <c r="AI360" s="116"/>
      <c r="AJ360" s="116"/>
      <c r="AK360" s="116"/>
      <c r="AL360" s="116"/>
      <c r="AM360" s="116"/>
      <c r="AN360" s="116"/>
      <c r="AO360" s="116"/>
      <c r="AP360" s="116"/>
      <c r="AQ360" s="116"/>
      <c r="AR360" s="116"/>
      <c r="AS360" s="116"/>
      <c r="AT360" s="116"/>
      <c r="AU360" s="116"/>
      <c r="AV360" s="116"/>
      <c r="AW360" s="116"/>
      <c r="AX360" s="116"/>
      <c r="AY360" s="116"/>
      <c r="AZ360" s="116"/>
      <c r="BA360" s="116"/>
      <c r="BB360" s="116"/>
      <c r="BC360" s="116"/>
      <c r="BD360" s="116"/>
      <c r="BE360" s="116"/>
      <c r="BF360" s="116"/>
      <c r="BG360" s="116"/>
      <c r="BH360" s="116"/>
      <c r="BI360" s="116"/>
      <c r="BJ360" s="116"/>
      <c r="BK360" s="116"/>
      <c r="BL360" s="116"/>
      <c r="BM360" s="116"/>
      <c r="BN360" s="116"/>
      <c r="BO360" s="116"/>
      <c r="BP360" s="116"/>
      <c r="BQ360" s="116"/>
      <c r="BR360" s="116"/>
      <c r="BS360" s="116"/>
      <c r="BT360" s="116"/>
      <c r="BU360" s="116"/>
      <c r="BV360" s="116"/>
      <c r="BW360" s="116"/>
      <c r="BX360" s="116"/>
      <c r="BY360" s="116"/>
      <c r="BZ360" s="116"/>
      <c r="CA360" s="116"/>
      <c r="CB360" s="116"/>
      <c r="CC360" s="116"/>
      <c r="CD360" s="116"/>
      <c r="CE360" s="116"/>
      <c r="CF360" s="116"/>
      <c r="CG360" s="116"/>
      <c r="CH360" s="116"/>
      <c r="CI360" s="116"/>
      <c r="CJ360" s="116"/>
      <c r="CK360" s="116"/>
      <c r="CL360" s="116"/>
      <c r="CM360" s="116"/>
      <c r="CN360" s="116"/>
      <c r="CO360" s="116"/>
      <c r="CP360" s="116"/>
      <c r="CQ360" s="116"/>
      <c r="CR360" s="116"/>
      <c r="CS360" s="116"/>
      <c r="CT360" s="116"/>
      <c r="CU360" s="116"/>
      <c r="CV360" s="116"/>
      <c r="CW360" s="116"/>
      <c r="CX360" s="116"/>
      <c r="CY360" s="116"/>
      <c r="CZ360" s="116"/>
      <c r="DA360" s="116"/>
      <c r="DB360" s="116"/>
      <c r="DC360" s="116"/>
      <c r="DD360" s="116"/>
      <c r="DE360" s="116"/>
      <c r="DF360" s="116"/>
      <c r="DG360" s="116"/>
      <c r="DH360" s="116"/>
      <c r="DI360" s="116"/>
      <c r="DJ360" s="116"/>
      <c r="DK360" s="116"/>
      <c r="DL360" s="116"/>
      <c r="DM360" s="116"/>
      <c r="DN360" s="116"/>
      <c r="DO360" s="116"/>
      <c r="DP360" s="116"/>
      <c r="DQ360" s="116"/>
      <c r="DR360" s="116"/>
      <c r="DS360" s="116"/>
      <c r="DT360" s="116"/>
      <c r="DU360" s="116"/>
      <c r="DV360" s="116"/>
      <c r="DW360" s="116"/>
      <c r="DX360" s="116"/>
      <c r="DY360" s="116"/>
      <c r="DZ360" s="116"/>
      <c r="EA360" s="116"/>
      <c r="EB360" s="116"/>
      <c r="EC360" s="116"/>
      <c r="ED360" s="116"/>
      <c r="EE360" s="116"/>
      <c r="EF360" s="116"/>
      <c r="EG360" s="116"/>
      <c r="EH360" s="116"/>
      <c r="EI360" s="116"/>
      <c r="EJ360" s="116"/>
      <c r="EK360" s="116"/>
      <c r="EL360" s="116"/>
      <c r="EM360" s="116"/>
      <c r="EN360" s="116"/>
      <c r="EO360" s="116"/>
      <c r="EP360" s="116"/>
      <c r="EQ360" s="116"/>
      <c r="ER360" s="116"/>
      <c r="ES360" s="116"/>
      <c r="ET360" s="116"/>
      <c r="EU360" s="76"/>
      <c r="EV360" s="76"/>
      <c r="EW360" s="76"/>
      <c r="EX360" s="76"/>
      <c r="EY360" s="76"/>
      <c r="EZ360" s="76"/>
      <c r="FA360" s="113" t="s">
        <v>1616</v>
      </c>
      <c r="FB360" s="113"/>
      <c r="FC360" s="113"/>
      <c r="FD360" s="113"/>
    </row>
    <row r="361">
      <c r="A361" s="112" t="s">
        <v>1617</v>
      </c>
      <c r="B361" s="113" t="s">
        <v>1618</v>
      </c>
      <c r="C361" s="114" t="s">
        <v>8</v>
      </c>
      <c r="D361" s="113" t="s">
        <v>18</v>
      </c>
      <c r="E361" s="113" t="s">
        <v>12</v>
      </c>
      <c r="F361" s="113" t="s">
        <v>283</v>
      </c>
      <c r="G361" s="113" t="s">
        <v>1190</v>
      </c>
      <c r="H361" s="113" t="s">
        <v>1088</v>
      </c>
      <c r="I361" s="113" t="s">
        <v>23</v>
      </c>
      <c r="J361" s="113" t="s">
        <v>14</v>
      </c>
      <c r="K361" s="113" t="s">
        <v>1144</v>
      </c>
      <c r="L361" s="113" t="s">
        <v>1062</v>
      </c>
      <c r="M361" s="113" t="s">
        <v>110</v>
      </c>
      <c r="N361" s="115">
        <v>42145.0</v>
      </c>
      <c r="O361" s="115">
        <v>42145.0</v>
      </c>
      <c r="P361" s="116"/>
      <c r="Q361" s="116"/>
      <c r="R361" s="116"/>
      <c r="S361" s="122">
        <v>1.0</v>
      </c>
      <c r="T361" s="82">
        <f t="shared" si="391"/>
        <v>1378</v>
      </c>
      <c r="U361" s="117">
        <f t="shared" ref="U361:W361" si="735">IF(ISBLANK($A361),"",sum(AE361,AK361,AQ361,AW361,BC361,BI361,BO361,BU361,CA361,CG361,CM361,CS361,CY361,DE361,DK361,DQ361,DW361,EC361,EI361,EO361,EU361))</f>
        <v>0</v>
      </c>
      <c r="V361" s="117">
        <f t="shared" si="735"/>
        <v>1</v>
      </c>
      <c r="W361" s="117">
        <f t="shared" si="735"/>
        <v>0</v>
      </c>
      <c r="X361" s="118">
        <f t="shared" si="393"/>
        <v>1</v>
      </c>
      <c r="Y361" s="117">
        <f t="shared" ref="Y361:AA361" si="736">IF(ISBLANK($A361),"",sum(AH361,AN361,AT361,AZ361,BF361,BL361,BR361,BX361,CD361,CJ361,CP361,CV361,DB361,DH361,DN361,DT361,DZ361,EF361,EL361,ER361,EX361))</f>
        <v>1</v>
      </c>
      <c r="Z361" s="117">
        <f t="shared" si="736"/>
        <v>1</v>
      </c>
      <c r="AA361" s="117">
        <f t="shared" si="736"/>
        <v>0</v>
      </c>
      <c r="AB361" s="118">
        <f t="shared" si="395"/>
        <v>2</v>
      </c>
      <c r="AC361" s="119">
        <f t="shared" si="8"/>
        <v>1</v>
      </c>
      <c r="AD361" s="120" t="str">
        <f t="shared" si="426"/>
        <v>20+</v>
      </c>
      <c r="AE361" s="116"/>
      <c r="AF361" s="121">
        <v>1.0</v>
      </c>
      <c r="AG361" s="116"/>
      <c r="AH361" s="121">
        <v>1.0</v>
      </c>
      <c r="AI361" s="121">
        <v>1.0</v>
      </c>
      <c r="AJ361" s="116"/>
      <c r="AK361" s="116"/>
      <c r="AL361" s="116"/>
      <c r="AM361" s="116"/>
      <c r="AN361" s="116"/>
      <c r="AO361" s="116"/>
      <c r="AP361" s="116"/>
      <c r="AQ361" s="116"/>
      <c r="AR361" s="116"/>
      <c r="AS361" s="116"/>
      <c r="AT361" s="116"/>
      <c r="AU361" s="116"/>
      <c r="AV361" s="116"/>
      <c r="AW361" s="116"/>
      <c r="AX361" s="116"/>
      <c r="AY361" s="116"/>
      <c r="AZ361" s="116"/>
      <c r="BA361" s="116"/>
      <c r="BB361" s="116"/>
      <c r="BC361" s="116"/>
      <c r="BD361" s="116"/>
      <c r="BE361" s="116"/>
      <c r="BF361" s="116"/>
      <c r="BG361" s="116"/>
      <c r="BH361" s="116"/>
      <c r="BI361" s="116"/>
      <c r="BJ361" s="116"/>
      <c r="BK361" s="116"/>
      <c r="BL361" s="116"/>
      <c r="BM361" s="116"/>
      <c r="BN361" s="116"/>
      <c r="BO361" s="116"/>
      <c r="BP361" s="116"/>
      <c r="BQ361" s="116"/>
      <c r="BR361" s="116"/>
      <c r="BS361" s="116"/>
      <c r="BT361" s="116"/>
      <c r="BU361" s="116"/>
      <c r="BV361" s="116"/>
      <c r="BW361" s="116"/>
      <c r="BX361" s="116"/>
      <c r="BY361" s="116"/>
      <c r="BZ361" s="116"/>
      <c r="CA361" s="116"/>
      <c r="CB361" s="116"/>
      <c r="CC361" s="116"/>
      <c r="CD361" s="116"/>
      <c r="CE361" s="116"/>
      <c r="CF361" s="116"/>
      <c r="CG361" s="116"/>
      <c r="CH361" s="116"/>
      <c r="CI361" s="116"/>
      <c r="CJ361" s="116"/>
      <c r="CK361" s="116"/>
      <c r="CL361" s="116"/>
      <c r="CM361" s="116"/>
      <c r="CN361" s="116"/>
      <c r="CO361" s="116"/>
      <c r="CP361" s="116"/>
      <c r="CQ361" s="116"/>
      <c r="CR361" s="116"/>
      <c r="CS361" s="116"/>
      <c r="CT361" s="116"/>
      <c r="CU361" s="116"/>
      <c r="CV361" s="116"/>
      <c r="CW361" s="116"/>
      <c r="CX361" s="116"/>
      <c r="CY361" s="116"/>
      <c r="CZ361" s="116"/>
      <c r="DA361" s="116"/>
      <c r="DB361" s="116"/>
      <c r="DC361" s="116"/>
      <c r="DD361" s="116"/>
      <c r="DE361" s="116"/>
      <c r="DF361" s="116"/>
      <c r="DG361" s="116"/>
      <c r="DH361" s="116"/>
      <c r="DI361" s="116"/>
      <c r="DJ361" s="116"/>
      <c r="DK361" s="116"/>
      <c r="DL361" s="116"/>
      <c r="DM361" s="116"/>
      <c r="DN361" s="116"/>
      <c r="DO361" s="116"/>
      <c r="DP361" s="116"/>
      <c r="DQ361" s="116"/>
      <c r="DR361" s="116"/>
      <c r="DS361" s="116"/>
      <c r="DT361" s="116"/>
      <c r="DU361" s="116"/>
      <c r="DV361" s="116"/>
      <c r="DW361" s="116"/>
      <c r="DX361" s="116"/>
      <c r="DY361" s="116"/>
      <c r="DZ361" s="116"/>
      <c r="EA361" s="116"/>
      <c r="EB361" s="116"/>
      <c r="EC361" s="116"/>
      <c r="ED361" s="116"/>
      <c r="EE361" s="116"/>
      <c r="EF361" s="116"/>
      <c r="EG361" s="116"/>
      <c r="EH361" s="116"/>
      <c r="EI361" s="116"/>
      <c r="EJ361" s="116"/>
      <c r="EK361" s="116"/>
      <c r="EL361" s="116"/>
      <c r="EM361" s="116"/>
      <c r="EN361" s="116"/>
      <c r="EO361" s="116"/>
      <c r="EP361" s="116"/>
      <c r="EQ361" s="116"/>
      <c r="ER361" s="116"/>
      <c r="ES361" s="116"/>
      <c r="ET361" s="116"/>
      <c r="EU361" s="76"/>
      <c r="EV361" s="76"/>
      <c r="EW361" s="76"/>
      <c r="EX361" s="76"/>
      <c r="EY361" s="76"/>
      <c r="EZ361" s="76"/>
      <c r="FA361" s="113" t="s">
        <v>1619</v>
      </c>
      <c r="FB361" s="113"/>
      <c r="FC361" s="113"/>
      <c r="FD361" s="113"/>
    </row>
    <row r="362">
      <c r="A362" s="112" t="s">
        <v>1620</v>
      </c>
      <c r="B362" s="113" t="s">
        <v>1621</v>
      </c>
      <c r="C362" s="114" t="s">
        <v>8</v>
      </c>
      <c r="D362" s="113" t="s">
        <v>18</v>
      </c>
      <c r="E362" s="113" t="s">
        <v>12</v>
      </c>
      <c r="F362" s="113" t="s">
        <v>283</v>
      </c>
      <c r="G362" s="113" t="s">
        <v>1622</v>
      </c>
      <c r="H362" s="113" t="s">
        <v>1623</v>
      </c>
      <c r="I362" s="113" t="s">
        <v>23</v>
      </c>
      <c r="J362" s="113" t="s">
        <v>14</v>
      </c>
      <c r="K362" s="113" t="s">
        <v>1144</v>
      </c>
      <c r="L362" s="113" t="s">
        <v>1624</v>
      </c>
      <c r="M362" s="113" t="s">
        <v>97</v>
      </c>
      <c r="N362" s="115">
        <v>42142.0</v>
      </c>
      <c r="O362" s="115">
        <v>42142.0</v>
      </c>
      <c r="P362" s="116"/>
      <c r="Q362" s="116"/>
      <c r="R362" s="116"/>
      <c r="S362" s="116"/>
      <c r="T362" s="82">
        <f t="shared" si="391"/>
        <v>1381</v>
      </c>
      <c r="U362" s="117">
        <f t="shared" ref="U362:W362" si="737">IF(ISBLANK($A362),"",sum(AE362,AK362,AQ362,AW362,BC362,BI362,BO362,BU362,CA362,CG362,CM362,CS362,CY362,DE362,DK362,DQ362,DW362,EC362,EI362,EO362,EU362))</f>
        <v>1</v>
      </c>
      <c r="V362" s="117">
        <f t="shared" si="737"/>
        <v>0</v>
      </c>
      <c r="W362" s="117">
        <f t="shared" si="737"/>
        <v>0</v>
      </c>
      <c r="X362" s="118">
        <f t="shared" si="393"/>
        <v>1</v>
      </c>
      <c r="Y362" s="117">
        <f t="shared" ref="Y362:AA362" si="738">IF(ISBLANK($A362),"",sum(AH362,AN362,AT362,AZ362,BF362,BL362,BR362,BX362,CD362,CJ362,CP362,CV362,DB362,DH362,DN362,DT362,DZ362,EF362,EL362,ER362,EX362))</f>
        <v>1</v>
      </c>
      <c r="Z362" s="117">
        <f t="shared" si="738"/>
        <v>1</v>
      </c>
      <c r="AA362" s="117">
        <f t="shared" si="738"/>
        <v>0</v>
      </c>
      <c r="AB362" s="118">
        <f t="shared" si="395"/>
        <v>2</v>
      </c>
      <c r="AC362" s="119">
        <f t="shared" si="8"/>
        <v>1</v>
      </c>
      <c r="AD362" s="120" t="str">
        <f t="shared" si="426"/>
        <v>20+</v>
      </c>
      <c r="AE362" s="121">
        <v>1.0</v>
      </c>
      <c r="AF362" s="116"/>
      <c r="AG362" s="116"/>
      <c r="AH362" s="121">
        <v>1.0</v>
      </c>
      <c r="AI362" s="121">
        <v>1.0</v>
      </c>
      <c r="AJ362" s="116"/>
      <c r="AK362" s="116"/>
      <c r="AL362" s="116"/>
      <c r="AM362" s="116"/>
      <c r="AN362" s="116"/>
      <c r="AO362" s="116"/>
      <c r="AP362" s="116"/>
      <c r="AQ362" s="116"/>
      <c r="AR362" s="116"/>
      <c r="AS362" s="116"/>
      <c r="AT362" s="116"/>
      <c r="AU362" s="116"/>
      <c r="AV362" s="116"/>
      <c r="AW362" s="116"/>
      <c r="AX362" s="116"/>
      <c r="AY362" s="116"/>
      <c r="AZ362" s="116"/>
      <c r="BA362" s="116"/>
      <c r="BB362" s="116"/>
      <c r="BC362" s="116"/>
      <c r="BD362" s="116"/>
      <c r="BE362" s="116"/>
      <c r="BF362" s="116"/>
      <c r="BG362" s="116"/>
      <c r="BH362" s="116"/>
      <c r="BI362" s="116"/>
      <c r="BJ362" s="116"/>
      <c r="BK362" s="116"/>
      <c r="BL362" s="116"/>
      <c r="BM362" s="116"/>
      <c r="BN362" s="116"/>
      <c r="BO362" s="116"/>
      <c r="BP362" s="116"/>
      <c r="BQ362" s="116"/>
      <c r="BR362" s="116"/>
      <c r="BS362" s="116"/>
      <c r="BT362" s="116"/>
      <c r="BU362" s="116"/>
      <c r="BV362" s="116"/>
      <c r="BW362" s="116"/>
      <c r="BX362" s="116"/>
      <c r="BY362" s="116"/>
      <c r="BZ362" s="116"/>
      <c r="CA362" s="116"/>
      <c r="CB362" s="116"/>
      <c r="CC362" s="116"/>
      <c r="CD362" s="116"/>
      <c r="CE362" s="116"/>
      <c r="CF362" s="116"/>
      <c r="CG362" s="116"/>
      <c r="CH362" s="116"/>
      <c r="CI362" s="116"/>
      <c r="CJ362" s="116"/>
      <c r="CK362" s="116"/>
      <c r="CL362" s="116"/>
      <c r="CM362" s="116"/>
      <c r="CN362" s="116"/>
      <c r="CO362" s="116"/>
      <c r="CP362" s="116"/>
      <c r="CQ362" s="116"/>
      <c r="CR362" s="116"/>
      <c r="CS362" s="116"/>
      <c r="CT362" s="116"/>
      <c r="CU362" s="116"/>
      <c r="CV362" s="116"/>
      <c r="CW362" s="116"/>
      <c r="CX362" s="116"/>
      <c r="CY362" s="116"/>
      <c r="CZ362" s="116"/>
      <c r="DA362" s="116"/>
      <c r="DB362" s="116"/>
      <c r="DC362" s="116"/>
      <c r="DD362" s="116"/>
      <c r="DE362" s="116"/>
      <c r="DF362" s="116"/>
      <c r="DG362" s="116"/>
      <c r="DH362" s="116"/>
      <c r="DI362" s="116"/>
      <c r="DJ362" s="116"/>
      <c r="DK362" s="116"/>
      <c r="DL362" s="116"/>
      <c r="DM362" s="116"/>
      <c r="DN362" s="116"/>
      <c r="DO362" s="116"/>
      <c r="DP362" s="116"/>
      <c r="DQ362" s="116"/>
      <c r="DR362" s="116"/>
      <c r="DS362" s="116"/>
      <c r="DT362" s="116"/>
      <c r="DU362" s="116"/>
      <c r="DV362" s="116"/>
      <c r="DW362" s="116"/>
      <c r="DX362" s="116"/>
      <c r="DY362" s="116"/>
      <c r="DZ362" s="116"/>
      <c r="EA362" s="116"/>
      <c r="EB362" s="116"/>
      <c r="EC362" s="116"/>
      <c r="ED362" s="116"/>
      <c r="EE362" s="116"/>
      <c r="EF362" s="116"/>
      <c r="EG362" s="116"/>
      <c r="EH362" s="116"/>
      <c r="EI362" s="116"/>
      <c r="EJ362" s="116"/>
      <c r="EK362" s="116"/>
      <c r="EL362" s="116"/>
      <c r="EM362" s="116"/>
      <c r="EN362" s="116"/>
      <c r="EO362" s="116"/>
      <c r="EP362" s="116"/>
      <c r="EQ362" s="116"/>
      <c r="ER362" s="116"/>
      <c r="ES362" s="116"/>
      <c r="ET362" s="116"/>
      <c r="EU362" s="76"/>
      <c r="EV362" s="76"/>
      <c r="EW362" s="76"/>
      <c r="EX362" s="76"/>
      <c r="EY362" s="76"/>
      <c r="EZ362" s="76"/>
      <c r="FA362" s="113" t="s">
        <v>1625</v>
      </c>
      <c r="FB362" s="113"/>
      <c r="FC362" s="113"/>
      <c r="FD362" s="113"/>
    </row>
    <row r="363">
      <c r="A363" s="112" t="s">
        <v>1626</v>
      </c>
      <c r="B363" s="113" t="s">
        <v>1627</v>
      </c>
      <c r="C363" s="114" t="s">
        <v>8</v>
      </c>
      <c r="D363" s="113" t="s">
        <v>18</v>
      </c>
      <c r="E363" s="113" t="s">
        <v>12</v>
      </c>
      <c r="F363" s="113" t="s">
        <v>277</v>
      </c>
      <c r="G363" s="113" t="s">
        <v>1628</v>
      </c>
      <c r="H363" s="113" t="s">
        <v>1084</v>
      </c>
      <c r="I363" s="113" t="s">
        <v>23</v>
      </c>
      <c r="J363" s="113" t="s">
        <v>14</v>
      </c>
      <c r="K363" s="113" t="s">
        <v>1144</v>
      </c>
      <c r="L363" s="113" t="s">
        <v>273</v>
      </c>
      <c r="M363" s="113" t="s">
        <v>50</v>
      </c>
      <c r="N363" s="115">
        <v>42139.0</v>
      </c>
      <c r="O363" s="116"/>
      <c r="P363" s="116"/>
      <c r="Q363" s="116"/>
      <c r="R363" s="116"/>
      <c r="S363" s="116"/>
      <c r="T363" s="82">
        <f t="shared" si="391"/>
        <v>1384</v>
      </c>
      <c r="U363" s="117">
        <f t="shared" ref="U363:W363" si="739">IF(ISBLANK($A363),"",sum(AE363,AK363,AQ363,AW363,BC363,BI363,BO363,BU363,CA363,CG363,CM363,CS363,CY363,DE363,DK363,DQ363,DW363,EC363,EI363,EO363,EU363))</f>
        <v>5</v>
      </c>
      <c r="V363" s="117">
        <f t="shared" si="739"/>
        <v>0</v>
      </c>
      <c r="W363" s="117">
        <f t="shared" si="739"/>
        <v>0</v>
      </c>
      <c r="X363" s="118">
        <f t="shared" si="393"/>
        <v>5</v>
      </c>
      <c r="Y363" s="117">
        <f t="shared" ref="Y363:AA363" si="740">IF(ISBLANK($A363),"",sum(AH363,AN363,AT363,AZ363,BF363,BL363,BR363,BX363,CD363,CJ363,CP363,CV363,DB363,DH363,DN363,DT363,DZ363,EF363,EL363,ER363,EX363))</f>
        <v>3</v>
      </c>
      <c r="Z363" s="117">
        <f t="shared" si="740"/>
        <v>4</v>
      </c>
      <c r="AA363" s="117">
        <f t="shared" si="740"/>
        <v>0</v>
      </c>
      <c r="AB363" s="118">
        <f t="shared" si="395"/>
        <v>7</v>
      </c>
      <c r="AC363" s="119">
        <f t="shared" si="8"/>
        <v>0.6</v>
      </c>
      <c r="AD363" s="120" t="str">
        <f t="shared" si="426"/>
        <v>20+</v>
      </c>
      <c r="AE363" s="121">
        <v>1.0</v>
      </c>
      <c r="AF363" s="116"/>
      <c r="AG363" s="116"/>
      <c r="AH363" s="116"/>
      <c r="AI363" s="116"/>
      <c r="AJ363" s="116"/>
      <c r="AK363" s="121">
        <v>1.0</v>
      </c>
      <c r="AL363" s="116"/>
      <c r="AM363" s="116"/>
      <c r="AN363" s="121">
        <v>1.0</v>
      </c>
      <c r="AO363" s="121">
        <v>1.0</v>
      </c>
      <c r="AP363" s="116"/>
      <c r="AQ363" s="121">
        <v>1.0</v>
      </c>
      <c r="AR363" s="116"/>
      <c r="AS363" s="116"/>
      <c r="AT363" s="121">
        <v>1.0</v>
      </c>
      <c r="AU363" s="116"/>
      <c r="AV363" s="116"/>
      <c r="AW363" s="116"/>
      <c r="AX363" s="116"/>
      <c r="AY363" s="116"/>
      <c r="AZ363" s="116"/>
      <c r="BA363" s="121">
        <v>2.0</v>
      </c>
      <c r="BB363" s="116"/>
      <c r="BC363" s="116"/>
      <c r="BD363" s="116"/>
      <c r="BE363" s="116"/>
      <c r="BF363" s="116"/>
      <c r="BG363" s="121">
        <v>1.0</v>
      </c>
      <c r="BH363" s="116"/>
      <c r="BI363" s="121">
        <v>2.0</v>
      </c>
      <c r="BJ363" s="116"/>
      <c r="BK363" s="116"/>
      <c r="BL363" s="121">
        <v>1.0</v>
      </c>
      <c r="BM363" s="116"/>
      <c r="BN363" s="116"/>
      <c r="BO363" s="116"/>
      <c r="BP363" s="116"/>
      <c r="BQ363" s="116"/>
      <c r="BR363" s="116"/>
      <c r="BS363" s="116"/>
      <c r="BT363" s="116"/>
      <c r="BU363" s="116"/>
      <c r="BV363" s="116"/>
      <c r="BW363" s="116"/>
      <c r="BX363" s="116"/>
      <c r="BY363" s="116"/>
      <c r="BZ363" s="116"/>
      <c r="CA363" s="116"/>
      <c r="CB363" s="116"/>
      <c r="CC363" s="116"/>
      <c r="CD363" s="116"/>
      <c r="CE363" s="116"/>
      <c r="CF363" s="116"/>
      <c r="CG363" s="116"/>
      <c r="CH363" s="116"/>
      <c r="CI363" s="116"/>
      <c r="CJ363" s="116"/>
      <c r="CK363" s="116"/>
      <c r="CL363" s="116"/>
      <c r="CM363" s="116"/>
      <c r="CN363" s="116"/>
      <c r="CO363" s="116"/>
      <c r="CP363" s="116"/>
      <c r="CQ363" s="116"/>
      <c r="CR363" s="116"/>
      <c r="CS363" s="116"/>
      <c r="CT363" s="116"/>
      <c r="CU363" s="116"/>
      <c r="CV363" s="116"/>
      <c r="CW363" s="116"/>
      <c r="CX363" s="116"/>
      <c r="CY363" s="116"/>
      <c r="CZ363" s="116"/>
      <c r="DA363" s="116"/>
      <c r="DB363" s="116"/>
      <c r="DC363" s="116"/>
      <c r="DD363" s="116"/>
      <c r="DE363" s="116"/>
      <c r="DF363" s="116"/>
      <c r="DG363" s="116"/>
      <c r="DH363" s="116"/>
      <c r="DI363" s="116"/>
      <c r="DJ363" s="116"/>
      <c r="DK363" s="116"/>
      <c r="DL363" s="116"/>
      <c r="DM363" s="116"/>
      <c r="DN363" s="116"/>
      <c r="DO363" s="116"/>
      <c r="DP363" s="116"/>
      <c r="DQ363" s="116"/>
      <c r="DR363" s="116"/>
      <c r="DS363" s="116"/>
      <c r="DT363" s="116"/>
      <c r="DU363" s="116"/>
      <c r="DV363" s="116"/>
      <c r="DW363" s="116"/>
      <c r="DX363" s="116"/>
      <c r="DY363" s="116"/>
      <c r="DZ363" s="116"/>
      <c r="EA363" s="116"/>
      <c r="EB363" s="116"/>
      <c r="EC363" s="116"/>
      <c r="ED363" s="116"/>
      <c r="EE363" s="116"/>
      <c r="EF363" s="116"/>
      <c r="EG363" s="116"/>
      <c r="EH363" s="116"/>
      <c r="EI363" s="116"/>
      <c r="EJ363" s="116"/>
      <c r="EK363" s="116"/>
      <c r="EL363" s="116"/>
      <c r="EM363" s="116"/>
      <c r="EN363" s="116"/>
      <c r="EO363" s="116"/>
      <c r="EP363" s="116"/>
      <c r="EQ363" s="116"/>
      <c r="ER363" s="116"/>
      <c r="ES363" s="116"/>
      <c r="ET363" s="116"/>
      <c r="EU363" s="76"/>
      <c r="EV363" s="76"/>
      <c r="EW363" s="76"/>
      <c r="EX363" s="76"/>
      <c r="EY363" s="76"/>
      <c r="EZ363" s="76"/>
      <c r="FA363" s="113" t="s">
        <v>1629</v>
      </c>
      <c r="FB363" s="113"/>
      <c r="FC363" s="113"/>
      <c r="FD363" s="113"/>
    </row>
    <row r="364">
      <c r="A364" s="112" t="s">
        <v>1630</v>
      </c>
      <c r="B364" s="113" t="s">
        <v>1631</v>
      </c>
      <c r="C364" s="114" t="s">
        <v>102</v>
      </c>
      <c r="D364" s="113" t="s">
        <v>18</v>
      </c>
      <c r="E364" s="113" t="s">
        <v>12</v>
      </c>
      <c r="F364" s="113" t="s">
        <v>283</v>
      </c>
      <c r="G364" s="113" t="s">
        <v>1632</v>
      </c>
      <c r="H364" s="113" t="s">
        <v>487</v>
      </c>
      <c r="I364" s="113" t="s">
        <v>13</v>
      </c>
      <c r="J364" s="113" t="s">
        <v>14</v>
      </c>
      <c r="K364" s="113" t="s">
        <v>1144</v>
      </c>
      <c r="L364" s="113" t="s">
        <v>510</v>
      </c>
      <c r="M364" s="113" t="s">
        <v>50</v>
      </c>
      <c r="N364" s="115">
        <v>42136.0</v>
      </c>
      <c r="O364" s="115">
        <v>42136.0</v>
      </c>
      <c r="P364" s="116"/>
      <c r="Q364" s="116"/>
      <c r="R364" s="116"/>
      <c r="S364" s="116"/>
      <c r="T364" s="82">
        <f t="shared" si="391"/>
        <v>1387</v>
      </c>
      <c r="U364" s="117">
        <f t="shared" ref="U364:W364" si="741">IF(ISBLANK($A364),"",sum(AE364,AK364,AQ364,AW364,BC364,BI364,BO364,BU364,CA364,CG364,CM364,CS364,CY364,DE364,DK364,DQ364,DW364,EC364,EI364,EO364,EU364))</f>
        <v>2</v>
      </c>
      <c r="V364" s="117">
        <f t="shared" si="741"/>
        <v>5</v>
      </c>
      <c r="W364" s="117">
        <f t="shared" si="741"/>
        <v>0</v>
      </c>
      <c r="X364" s="118">
        <f t="shared" si="393"/>
        <v>7</v>
      </c>
      <c r="Y364" s="117">
        <f t="shared" ref="Y364:AA364" si="742">IF(ISBLANK($A364),"",sum(AH364,AN364,AT364,AZ364,BF364,BL364,BR364,BX364,CD364,CJ364,CP364,CV364,DB364,DH364,DN364,DT364,DZ364,EF364,EL364,ER364,EX364))</f>
        <v>7</v>
      </c>
      <c r="Z364" s="117">
        <f t="shared" si="742"/>
        <v>6</v>
      </c>
      <c r="AA364" s="117">
        <f t="shared" si="742"/>
        <v>0</v>
      </c>
      <c r="AB364" s="118">
        <f t="shared" si="395"/>
        <v>13</v>
      </c>
      <c r="AC364" s="119">
        <f t="shared" si="8"/>
        <v>1</v>
      </c>
      <c r="AD364" s="120" t="str">
        <f t="shared" si="426"/>
        <v>20+</v>
      </c>
      <c r="AE364" s="121">
        <v>1.0</v>
      </c>
      <c r="AF364" s="116"/>
      <c r="AG364" s="116"/>
      <c r="AH364" s="116"/>
      <c r="AI364" s="116"/>
      <c r="AJ364" s="116"/>
      <c r="AK364" s="116"/>
      <c r="AL364" s="121">
        <v>2.0</v>
      </c>
      <c r="AM364" s="116"/>
      <c r="AN364" s="121">
        <v>2.0</v>
      </c>
      <c r="AO364" s="116"/>
      <c r="AP364" s="116"/>
      <c r="AQ364" s="121">
        <v>1.0</v>
      </c>
      <c r="AR364" s="121">
        <v>3.0</v>
      </c>
      <c r="AS364" s="116"/>
      <c r="AT364" s="121">
        <v>5.0</v>
      </c>
      <c r="AU364" s="121">
        <v>1.0</v>
      </c>
      <c r="AV364" s="116"/>
      <c r="AW364" s="116"/>
      <c r="AX364" s="116"/>
      <c r="AY364" s="116"/>
      <c r="AZ364" s="116"/>
      <c r="BA364" s="121">
        <v>3.0</v>
      </c>
      <c r="BB364" s="116"/>
      <c r="BC364" s="116"/>
      <c r="BD364" s="116"/>
      <c r="BE364" s="116"/>
      <c r="BF364" s="116"/>
      <c r="BG364" s="116"/>
      <c r="BH364" s="116"/>
      <c r="BI364" s="116"/>
      <c r="BJ364" s="116"/>
      <c r="BK364" s="116"/>
      <c r="BL364" s="116"/>
      <c r="BM364" s="121">
        <v>2.0</v>
      </c>
      <c r="BN364" s="116"/>
      <c r="BO364" s="116"/>
      <c r="BP364" s="116"/>
      <c r="BQ364" s="116"/>
      <c r="BR364" s="116"/>
      <c r="BS364" s="116"/>
      <c r="BT364" s="116"/>
      <c r="BU364" s="116"/>
      <c r="BV364" s="116"/>
      <c r="BW364" s="116"/>
      <c r="BX364" s="116"/>
      <c r="BY364" s="116"/>
      <c r="BZ364" s="116"/>
      <c r="CA364" s="116"/>
      <c r="CB364" s="116"/>
      <c r="CC364" s="116"/>
      <c r="CD364" s="116"/>
      <c r="CE364" s="116"/>
      <c r="CF364" s="116"/>
      <c r="CG364" s="116"/>
      <c r="CH364" s="116"/>
      <c r="CI364" s="116"/>
      <c r="CJ364" s="116"/>
      <c r="CK364" s="116"/>
      <c r="CL364" s="116"/>
      <c r="CM364" s="116"/>
      <c r="CN364" s="116"/>
      <c r="CO364" s="116"/>
      <c r="CP364" s="116"/>
      <c r="CQ364" s="116"/>
      <c r="CR364" s="116"/>
      <c r="CS364" s="116"/>
      <c r="CT364" s="116"/>
      <c r="CU364" s="116"/>
      <c r="CV364" s="116"/>
      <c r="CW364" s="116"/>
      <c r="CX364" s="116"/>
      <c r="CY364" s="116"/>
      <c r="CZ364" s="116"/>
      <c r="DA364" s="116"/>
      <c r="DB364" s="116"/>
      <c r="DC364" s="116"/>
      <c r="DD364" s="116"/>
      <c r="DE364" s="116"/>
      <c r="DF364" s="116"/>
      <c r="DG364" s="116"/>
      <c r="DH364" s="116"/>
      <c r="DI364" s="116"/>
      <c r="DJ364" s="116"/>
      <c r="DK364" s="116"/>
      <c r="DL364" s="116"/>
      <c r="DM364" s="116"/>
      <c r="DN364" s="116"/>
      <c r="DO364" s="116"/>
      <c r="DP364" s="116"/>
      <c r="DQ364" s="116"/>
      <c r="DR364" s="116"/>
      <c r="DS364" s="116"/>
      <c r="DT364" s="116"/>
      <c r="DU364" s="116"/>
      <c r="DV364" s="116"/>
      <c r="DW364" s="116"/>
      <c r="DX364" s="116"/>
      <c r="DY364" s="116"/>
      <c r="DZ364" s="116"/>
      <c r="EA364" s="116"/>
      <c r="EB364" s="116"/>
      <c r="EC364" s="116"/>
      <c r="ED364" s="116"/>
      <c r="EE364" s="116"/>
      <c r="EF364" s="116"/>
      <c r="EG364" s="116"/>
      <c r="EH364" s="116"/>
      <c r="EI364" s="116"/>
      <c r="EJ364" s="116"/>
      <c r="EK364" s="116"/>
      <c r="EL364" s="116"/>
      <c r="EM364" s="116"/>
      <c r="EN364" s="116"/>
      <c r="EO364" s="116"/>
      <c r="EP364" s="116"/>
      <c r="EQ364" s="116"/>
      <c r="ER364" s="116"/>
      <c r="ES364" s="116"/>
      <c r="ET364" s="116"/>
      <c r="EU364" s="76"/>
      <c r="EV364" s="76"/>
      <c r="EW364" s="76"/>
      <c r="EX364" s="76"/>
      <c r="EY364" s="76"/>
      <c r="EZ364" s="76"/>
      <c r="FA364" s="113" t="s">
        <v>1633</v>
      </c>
      <c r="FB364" s="113"/>
      <c r="FC364" s="113"/>
      <c r="FD364" s="113"/>
    </row>
    <row r="365">
      <c r="A365" s="112" t="s">
        <v>1634</v>
      </c>
      <c r="B365" s="113" t="s">
        <v>1635</v>
      </c>
      <c r="C365" s="114" t="s">
        <v>8</v>
      </c>
      <c r="D365" s="113" t="s">
        <v>18</v>
      </c>
      <c r="E365" s="113" t="s">
        <v>12</v>
      </c>
      <c r="F365" s="113" t="s">
        <v>283</v>
      </c>
      <c r="G365" s="113" t="s">
        <v>1636</v>
      </c>
      <c r="H365" s="113" t="s">
        <v>363</v>
      </c>
      <c r="I365" s="113" t="s">
        <v>23</v>
      </c>
      <c r="J365" s="113" t="s">
        <v>14</v>
      </c>
      <c r="K365" s="113" t="s">
        <v>1144</v>
      </c>
      <c r="L365" s="113" t="s">
        <v>1637</v>
      </c>
      <c r="M365" s="116"/>
      <c r="N365" s="115">
        <v>42131.0</v>
      </c>
      <c r="O365" s="115">
        <v>42131.0</v>
      </c>
      <c r="P365" s="116"/>
      <c r="Q365" s="116"/>
      <c r="R365" s="116"/>
      <c r="S365" s="116"/>
      <c r="T365" s="82">
        <f t="shared" si="391"/>
        <v>1392</v>
      </c>
      <c r="U365" s="117">
        <f t="shared" ref="U365:W365" si="743">IF(ISBLANK($A365),"",sum(AE365,AK365,AQ365,AW365,BC365,BI365,BO365,BU365,CA365,CG365,CM365,CS365,CY365,DE365,DK365,DQ365,DW365,EC365,EI365,EO365,EU365))</f>
        <v>2</v>
      </c>
      <c r="V365" s="117">
        <f t="shared" si="743"/>
        <v>1</v>
      </c>
      <c r="W365" s="117">
        <f t="shared" si="743"/>
        <v>0</v>
      </c>
      <c r="X365" s="118">
        <f t="shared" si="393"/>
        <v>3</v>
      </c>
      <c r="Y365" s="117">
        <f t="shared" ref="Y365:AA365" si="744">IF(ISBLANK($A365),"",sum(AH365,AN365,AT365,AZ365,BF365,BL365,BR365,BX365,CD365,CJ365,CP365,CV365,DB365,DH365,DN365,DT365,DZ365,EF365,EL365,ER365,EX365))</f>
        <v>2</v>
      </c>
      <c r="Z365" s="117">
        <f t="shared" si="744"/>
        <v>0</v>
      </c>
      <c r="AA365" s="117">
        <f t="shared" si="744"/>
        <v>0</v>
      </c>
      <c r="AB365" s="118">
        <f t="shared" si="395"/>
        <v>2</v>
      </c>
      <c r="AC365" s="119">
        <f t="shared" si="8"/>
        <v>0.6666666667</v>
      </c>
      <c r="AD365" s="120" t="str">
        <f t="shared" si="426"/>
        <v>20+</v>
      </c>
      <c r="AE365" s="116"/>
      <c r="AF365" s="121">
        <v>1.0</v>
      </c>
      <c r="AG365" s="116"/>
      <c r="AH365" s="121">
        <v>1.0</v>
      </c>
      <c r="AI365" s="116"/>
      <c r="AJ365" s="116"/>
      <c r="AK365" s="116"/>
      <c r="AL365" s="116"/>
      <c r="AM365" s="116"/>
      <c r="AN365" s="116"/>
      <c r="AO365" s="116"/>
      <c r="AP365" s="116"/>
      <c r="AQ365" s="121">
        <v>2.0</v>
      </c>
      <c r="AR365" s="116"/>
      <c r="AS365" s="116"/>
      <c r="AT365" s="121">
        <v>1.0</v>
      </c>
      <c r="AU365" s="116"/>
      <c r="AV365" s="116"/>
      <c r="AW365" s="116"/>
      <c r="AX365" s="116"/>
      <c r="AY365" s="116"/>
      <c r="AZ365" s="116"/>
      <c r="BA365" s="116"/>
      <c r="BB365" s="116"/>
      <c r="BC365" s="116"/>
      <c r="BD365" s="116"/>
      <c r="BE365" s="116"/>
      <c r="BF365" s="116"/>
      <c r="BG365" s="116"/>
      <c r="BH365" s="116"/>
      <c r="BI365" s="116"/>
      <c r="BJ365" s="116"/>
      <c r="BK365" s="116"/>
      <c r="BL365" s="116"/>
      <c r="BM365" s="116"/>
      <c r="BN365" s="116"/>
      <c r="BO365" s="116"/>
      <c r="BP365" s="116"/>
      <c r="BQ365" s="116"/>
      <c r="BR365" s="116"/>
      <c r="BS365" s="116"/>
      <c r="BT365" s="116"/>
      <c r="BU365" s="116"/>
      <c r="BV365" s="116"/>
      <c r="BW365" s="116"/>
      <c r="BX365" s="116"/>
      <c r="BY365" s="116"/>
      <c r="BZ365" s="116"/>
      <c r="CA365" s="116"/>
      <c r="CB365" s="116"/>
      <c r="CC365" s="116"/>
      <c r="CD365" s="116"/>
      <c r="CE365" s="116"/>
      <c r="CF365" s="116"/>
      <c r="CG365" s="116"/>
      <c r="CH365" s="116"/>
      <c r="CI365" s="116"/>
      <c r="CJ365" s="116"/>
      <c r="CK365" s="116"/>
      <c r="CL365" s="116"/>
      <c r="CM365" s="116"/>
      <c r="CN365" s="116"/>
      <c r="CO365" s="116"/>
      <c r="CP365" s="116"/>
      <c r="CQ365" s="116"/>
      <c r="CR365" s="116"/>
      <c r="CS365" s="116"/>
      <c r="CT365" s="116"/>
      <c r="CU365" s="116"/>
      <c r="CV365" s="116"/>
      <c r="CW365" s="116"/>
      <c r="CX365" s="116"/>
      <c r="CY365" s="116"/>
      <c r="CZ365" s="116"/>
      <c r="DA365" s="116"/>
      <c r="DB365" s="116"/>
      <c r="DC365" s="116"/>
      <c r="DD365" s="116"/>
      <c r="DE365" s="116"/>
      <c r="DF365" s="116"/>
      <c r="DG365" s="116"/>
      <c r="DH365" s="116"/>
      <c r="DI365" s="116"/>
      <c r="DJ365" s="116"/>
      <c r="DK365" s="116"/>
      <c r="DL365" s="116"/>
      <c r="DM365" s="116"/>
      <c r="DN365" s="116"/>
      <c r="DO365" s="116"/>
      <c r="DP365" s="116"/>
      <c r="DQ365" s="116"/>
      <c r="DR365" s="116"/>
      <c r="DS365" s="116"/>
      <c r="DT365" s="116"/>
      <c r="DU365" s="116"/>
      <c r="DV365" s="116"/>
      <c r="DW365" s="116"/>
      <c r="DX365" s="116"/>
      <c r="DY365" s="116"/>
      <c r="DZ365" s="116"/>
      <c r="EA365" s="116"/>
      <c r="EB365" s="116"/>
      <c r="EC365" s="116"/>
      <c r="ED365" s="116"/>
      <c r="EE365" s="116"/>
      <c r="EF365" s="116"/>
      <c r="EG365" s="116"/>
      <c r="EH365" s="116"/>
      <c r="EI365" s="116"/>
      <c r="EJ365" s="116"/>
      <c r="EK365" s="116"/>
      <c r="EL365" s="116"/>
      <c r="EM365" s="116"/>
      <c r="EN365" s="116"/>
      <c r="EO365" s="116"/>
      <c r="EP365" s="116"/>
      <c r="EQ365" s="116"/>
      <c r="ER365" s="116"/>
      <c r="ES365" s="116"/>
      <c r="ET365" s="116"/>
      <c r="EU365" s="76"/>
      <c r="EV365" s="76"/>
      <c r="EW365" s="76"/>
      <c r="EX365" s="76"/>
      <c r="EY365" s="76"/>
      <c r="EZ365" s="76"/>
      <c r="FA365" s="113" t="s">
        <v>1638</v>
      </c>
      <c r="FB365" s="113"/>
      <c r="FC365" s="113"/>
      <c r="FD365" s="113"/>
    </row>
    <row r="366">
      <c r="A366" s="112" t="s">
        <v>1639</v>
      </c>
      <c r="B366" s="113" t="s">
        <v>1151</v>
      </c>
      <c r="C366" s="114" t="s">
        <v>104</v>
      </c>
      <c r="D366" s="113" t="s">
        <v>18</v>
      </c>
      <c r="E366" s="113" t="s">
        <v>12</v>
      </c>
      <c r="F366" s="113" t="s">
        <v>283</v>
      </c>
      <c r="G366" s="113" t="s">
        <v>1640</v>
      </c>
      <c r="H366" s="113" t="s">
        <v>831</v>
      </c>
      <c r="I366" s="113" t="s">
        <v>23</v>
      </c>
      <c r="J366" s="113" t="s">
        <v>14</v>
      </c>
      <c r="K366" s="113" t="s">
        <v>1144</v>
      </c>
      <c r="L366" s="113" t="s">
        <v>540</v>
      </c>
      <c r="M366" s="113" t="s">
        <v>50</v>
      </c>
      <c r="N366" s="115">
        <v>42130.0</v>
      </c>
      <c r="O366" s="115">
        <v>42130.0</v>
      </c>
      <c r="P366" s="116"/>
      <c r="Q366" s="116"/>
      <c r="R366" s="116"/>
      <c r="S366" s="116"/>
      <c r="T366" s="82">
        <f t="shared" si="391"/>
        <v>1393</v>
      </c>
      <c r="U366" s="117">
        <f t="shared" ref="U366:W366" si="745">IF(ISBLANK($A366),"",sum(AE366,AK366,AQ366,AW366,BC366,BI366,BO366,BU366,CA366,CG366,CM366,CS366,CY366,DE366,DK366,DQ366,DW366,EC366,EI366,EO366,EU366))</f>
        <v>9</v>
      </c>
      <c r="V366" s="117">
        <f t="shared" si="745"/>
        <v>1</v>
      </c>
      <c r="W366" s="117">
        <f t="shared" si="745"/>
        <v>0</v>
      </c>
      <c r="X366" s="118">
        <f t="shared" si="393"/>
        <v>10</v>
      </c>
      <c r="Y366" s="117">
        <f t="shared" ref="Y366:AA366" si="746">IF(ISBLANK($A366),"",sum(AH366,AN366,AT366,AZ366,BF366,BL366,BR366,BX366,CD366,CJ366,CP366,CV366,DB366,DH366,DN366,DT366,DZ366,EF366,EL366,ER366,EX366))</f>
        <v>9</v>
      </c>
      <c r="Z366" s="117">
        <f t="shared" si="746"/>
        <v>9</v>
      </c>
      <c r="AA366" s="117">
        <f t="shared" si="746"/>
        <v>0</v>
      </c>
      <c r="AB366" s="118">
        <f t="shared" si="395"/>
        <v>18</v>
      </c>
      <c r="AC366" s="119">
        <f t="shared" si="8"/>
        <v>0.9</v>
      </c>
      <c r="AD366" s="120" t="str">
        <f t="shared" si="426"/>
        <v>20+</v>
      </c>
      <c r="AE366" s="121">
        <v>1.0</v>
      </c>
      <c r="AF366" s="116"/>
      <c r="AG366" s="116"/>
      <c r="AH366" s="121">
        <v>1.0</v>
      </c>
      <c r="AI366" s="116"/>
      <c r="AJ366" s="116"/>
      <c r="AK366" s="121">
        <v>3.0</v>
      </c>
      <c r="AL366" s="116"/>
      <c r="AM366" s="116"/>
      <c r="AN366" s="121">
        <v>3.0</v>
      </c>
      <c r="AO366" s="121">
        <v>1.0</v>
      </c>
      <c r="AP366" s="116"/>
      <c r="AQ366" s="116"/>
      <c r="AR366" s="116"/>
      <c r="AS366" s="116"/>
      <c r="AT366" s="116"/>
      <c r="AU366" s="116"/>
      <c r="AV366" s="116"/>
      <c r="AW366" s="121">
        <v>1.0</v>
      </c>
      <c r="AX366" s="116"/>
      <c r="AY366" s="116"/>
      <c r="AZ366" s="116"/>
      <c r="BA366" s="116"/>
      <c r="BB366" s="116"/>
      <c r="BC366" s="121">
        <v>3.0</v>
      </c>
      <c r="BD366" s="116"/>
      <c r="BE366" s="116"/>
      <c r="BF366" s="121">
        <v>1.0</v>
      </c>
      <c r="BG366" s="116"/>
      <c r="BH366" s="116"/>
      <c r="BI366" s="116"/>
      <c r="BJ366" s="116"/>
      <c r="BK366" s="116"/>
      <c r="BL366" s="121">
        <v>2.0</v>
      </c>
      <c r="BM366" s="121">
        <v>2.0</v>
      </c>
      <c r="BN366" s="116"/>
      <c r="BO366" s="116"/>
      <c r="BP366" s="121">
        <v>1.0</v>
      </c>
      <c r="BQ366" s="116"/>
      <c r="BR366" s="116"/>
      <c r="BS366" s="121">
        <v>2.0</v>
      </c>
      <c r="BT366" s="116"/>
      <c r="BU366" s="116"/>
      <c r="BV366" s="116"/>
      <c r="BW366" s="116"/>
      <c r="BX366" s="121">
        <v>1.0</v>
      </c>
      <c r="BY366" s="121">
        <v>2.0</v>
      </c>
      <c r="BZ366" s="116"/>
      <c r="CA366" s="121">
        <v>1.0</v>
      </c>
      <c r="CB366" s="116"/>
      <c r="CC366" s="116"/>
      <c r="CD366" s="116"/>
      <c r="CE366" s="121">
        <v>1.0</v>
      </c>
      <c r="CF366" s="116"/>
      <c r="CG366" s="116"/>
      <c r="CH366" s="116"/>
      <c r="CI366" s="116"/>
      <c r="CJ366" s="121">
        <v>1.0</v>
      </c>
      <c r="CK366" s="121">
        <v>1.0</v>
      </c>
      <c r="CL366" s="116"/>
      <c r="CM366" s="116"/>
      <c r="CN366" s="116"/>
      <c r="CO366" s="116"/>
      <c r="CP366" s="116"/>
      <c r="CQ366" s="116"/>
      <c r="CR366" s="116"/>
      <c r="CS366" s="116"/>
      <c r="CT366" s="116"/>
      <c r="CU366" s="116"/>
      <c r="CV366" s="116"/>
      <c r="CW366" s="116"/>
      <c r="CX366" s="116"/>
      <c r="CY366" s="116"/>
      <c r="CZ366" s="116"/>
      <c r="DA366" s="116"/>
      <c r="DB366" s="116"/>
      <c r="DC366" s="116"/>
      <c r="DD366" s="116"/>
      <c r="DE366" s="116"/>
      <c r="DF366" s="116"/>
      <c r="DG366" s="116"/>
      <c r="DH366" s="116"/>
      <c r="DI366" s="116"/>
      <c r="DJ366" s="116"/>
      <c r="DK366" s="116"/>
      <c r="DL366" s="116"/>
      <c r="DM366" s="116"/>
      <c r="DN366" s="116"/>
      <c r="DO366" s="116"/>
      <c r="DP366" s="116"/>
      <c r="DQ366" s="116"/>
      <c r="DR366" s="116"/>
      <c r="DS366" s="116"/>
      <c r="DT366" s="116"/>
      <c r="DU366" s="116"/>
      <c r="DV366" s="116"/>
      <c r="DW366" s="116"/>
      <c r="DX366" s="116"/>
      <c r="DY366" s="116"/>
      <c r="DZ366" s="116"/>
      <c r="EA366" s="116"/>
      <c r="EB366" s="116"/>
      <c r="EC366" s="116"/>
      <c r="ED366" s="116"/>
      <c r="EE366" s="116"/>
      <c r="EF366" s="116"/>
      <c r="EG366" s="116"/>
      <c r="EH366" s="116"/>
      <c r="EI366" s="116"/>
      <c r="EJ366" s="116"/>
      <c r="EK366" s="116"/>
      <c r="EL366" s="116"/>
      <c r="EM366" s="116"/>
      <c r="EN366" s="116"/>
      <c r="EO366" s="116"/>
      <c r="EP366" s="116"/>
      <c r="EQ366" s="116"/>
      <c r="ER366" s="116"/>
      <c r="ES366" s="116"/>
      <c r="ET366" s="116"/>
      <c r="EU366" s="76"/>
      <c r="EV366" s="76"/>
      <c r="EW366" s="76"/>
      <c r="EX366" s="76"/>
      <c r="EY366" s="76"/>
      <c r="EZ366" s="76"/>
      <c r="FA366" s="113" t="s">
        <v>1641</v>
      </c>
      <c r="FB366" s="113"/>
      <c r="FC366" s="113"/>
      <c r="FD366" s="113"/>
    </row>
    <row r="367">
      <c r="A367" s="112" t="s">
        <v>1642</v>
      </c>
      <c r="B367" s="113" t="s">
        <v>1643</v>
      </c>
      <c r="C367" s="114" t="s">
        <v>8</v>
      </c>
      <c r="D367" s="113" t="s">
        <v>18</v>
      </c>
      <c r="E367" s="113" t="s">
        <v>12</v>
      </c>
      <c r="F367" s="113" t="s">
        <v>277</v>
      </c>
      <c r="G367" s="113" t="s">
        <v>1644</v>
      </c>
      <c r="H367" s="113" t="s">
        <v>1193</v>
      </c>
      <c r="I367" s="113" t="s">
        <v>23</v>
      </c>
      <c r="J367" s="113" t="s">
        <v>14</v>
      </c>
      <c r="K367" s="113" t="s">
        <v>1144</v>
      </c>
      <c r="L367" s="113" t="s">
        <v>1062</v>
      </c>
      <c r="M367" s="113" t="s">
        <v>110</v>
      </c>
      <c r="N367" s="115">
        <v>42118.0</v>
      </c>
      <c r="O367" s="115">
        <v>42135.0</v>
      </c>
      <c r="P367" s="116"/>
      <c r="Q367" s="116"/>
      <c r="R367" s="116"/>
      <c r="S367" s="116"/>
      <c r="T367" s="82">
        <f t="shared" si="391"/>
        <v>1405</v>
      </c>
      <c r="U367" s="117">
        <f t="shared" ref="U367:W367" si="747">IF(ISBLANK($A367),"",sum(AE367,AK367,AQ367,AW367,BC367,BI367,BO367,BU367,CA367,CG367,CM367,CS367,CY367,DE367,DK367,DQ367,DW367,EC367,EI367,EO367,EU367))</f>
        <v>2</v>
      </c>
      <c r="V367" s="117">
        <f t="shared" si="747"/>
        <v>0</v>
      </c>
      <c r="W367" s="117">
        <f t="shared" si="747"/>
        <v>0</v>
      </c>
      <c r="X367" s="118">
        <f t="shared" si="393"/>
        <v>2</v>
      </c>
      <c r="Y367" s="117">
        <f t="shared" ref="Y367:AA367" si="748">IF(ISBLANK($A367),"",sum(AH367,AN367,AT367,AZ367,BF367,BL367,BR367,BX367,CD367,CJ367,CP367,CV367,DB367,DH367,DN367,DT367,DZ367,EF367,EL367,ER367,EX367))</f>
        <v>1</v>
      </c>
      <c r="Z367" s="117">
        <f t="shared" si="748"/>
        <v>1</v>
      </c>
      <c r="AA367" s="117">
        <f t="shared" si="748"/>
        <v>0</v>
      </c>
      <c r="AB367" s="118">
        <f t="shared" si="395"/>
        <v>2</v>
      </c>
      <c r="AC367" s="119">
        <f t="shared" si="8"/>
        <v>0.5</v>
      </c>
      <c r="AD367" s="120" t="str">
        <f t="shared" si="426"/>
        <v>20+</v>
      </c>
      <c r="AE367" s="121">
        <v>1.0</v>
      </c>
      <c r="AF367" s="116"/>
      <c r="AG367" s="116"/>
      <c r="AH367" s="116"/>
      <c r="AI367" s="116"/>
      <c r="AJ367" s="116"/>
      <c r="AK367" s="116"/>
      <c r="AL367" s="116"/>
      <c r="AM367" s="116"/>
      <c r="AN367" s="116"/>
      <c r="AO367" s="116"/>
      <c r="AP367" s="116"/>
      <c r="AQ367" s="121">
        <v>1.0</v>
      </c>
      <c r="AR367" s="116"/>
      <c r="AS367" s="116"/>
      <c r="AT367" s="116"/>
      <c r="AU367" s="116"/>
      <c r="AV367" s="116"/>
      <c r="AW367" s="116"/>
      <c r="AX367" s="116"/>
      <c r="AY367" s="116"/>
      <c r="AZ367" s="121">
        <v>1.0</v>
      </c>
      <c r="BA367" s="116"/>
      <c r="BB367" s="116"/>
      <c r="BC367" s="116"/>
      <c r="BD367" s="116"/>
      <c r="BE367" s="116"/>
      <c r="BF367" s="116"/>
      <c r="BG367" s="121">
        <v>1.0</v>
      </c>
      <c r="BH367" s="116"/>
      <c r="BI367" s="116"/>
      <c r="BJ367" s="116"/>
      <c r="BK367" s="116"/>
      <c r="BL367" s="116"/>
      <c r="BM367" s="116"/>
      <c r="BN367" s="116"/>
      <c r="BO367" s="116"/>
      <c r="BP367" s="116"/>
      <c r="BQ367" s="116"/>
      <c r="BR367" s="116"/>
      <c r="BS367" s="116"/>
      <c r="BT367" s="116"/>
      <c r="BU367" s="116"/>
      <c r="BV367" s="116"/>
      <c r="BW367" s="116"/>
      <c r="BX367" s="116"/>
      <c r="BY367" s="116"/>
      <c r="BZ367" s="116"/>
      <c r="CA367" s="116"/>
      <c r="CB367" s="116"/>
      <c r="CC367" s="116"/>
      <c r="CD367" s="116"/>
      <c r="CE367" s="116"/>
      <c r="CF367" s="116"/>
      <c r="CG367" s="116"/>
      <c r="CH367" s="116"/>
      <c r="CI367" s="116"/>
      <c r="CJ367" s="116"/>
      <c r="CK367" s="116"/>
      <c r="CL367" s="116"/>
      <c r="CM367" s="116"/>
      <c r="CN367" s="116"/>
      <c r="CO367" s="116"/>
      <c r="CP367" s="116"/>
      <c r="CQ367" s="116"/>
      <c r="CR367" s="116"/>
      <c r="CS367" s="116"/>
      <c r="CT367" s="116"/>
      <c r="CU367" s="116"/>
      <c r="CV367" s="116"/>
      <c r="CW367" s="116"/>
      <c r="CX367" s="116"/>
      <c r="CY367" s="116"/>
      <c r="CZ367" s="116"/>
      <c r="DA367" s="116"/>
      <c r="DB367" s="116"/>
      <c r="DC367" s="116"/>
      <c r="DD367" s="116"/>
      <c r="DE367" s="116"/>
      <c r="DF367" s="116"/>
      <c r="DG367" s="116"/>
      <c r="DH367" s="116"/>
      <c r="DI367" s="116"/>
      <c r="DJ367" s="116"/>
      <c r="DK367" s="116"/>
      <c r="DL367" s="116"/>
      <c r="DM367" s="116"/>
      <c r="DN367" s="116"/>
      <c r="DO367" s="116"/>
      <c r="DP367" s="116"/>
      <c r="DQ367" s="116"/>
      <c r="DR367" s="116"/>
      <c r="DS367" s="116"/>
      <c r="DT367" s="116"/>
      <c r="DU367" s="116"/>
      <c r="DV367" s="116"/>
      <c r="DW367" s="116"/>
      <c r="DX367" s="116"/>
      <c r="DY367" s="116"/>
      <c r="DZ367" s="116"/>
      <c r="EA367" s="116"/>
      <c r="EB367" s="116"/>
      <c r="EC367" s="116"/>
      <c r="ED367" s="116"/>
      <c r="EE367" s="116"/>
      <c r="EF367" s="116"/>
      <c r="EG367" s="116"/>
      <c r="EH367" s="116"/>
      <c r="EI367" s="116"/>
      <c r="EJ367" s="116"/>
      <c r="EK367" s="116"/>
      <c r="EL367" s="116"/>
      <c r="EM367" s="116"/>
      <c r="EN367" s="116"/>
      <c r="EO367" s="116"/>
      <c r="EP367" s="116"/>
      <c r="EQ367" s="116"/>
      <c r="ER367" s="116"/>
      <c r="ES367" s="116"/>
      <c r="ET367" s="116"/>
      <c r="EU367" s="76"/>
      <c r="EV367" s="76"/>
      <c r="EW367" s="76"/>
      <c r="EX367" s="76"/>
      <c r="EY367" s="76"/>
      <c r="EZ367" s="76"/>
      <c r="FA367" s="113" t="s">
        <v>1645</v>
      </c>
      <c r="FB367" s="113"/>
      <c r="FC367" s="113"/>
      <c r="FD367" s="113"/>
    </row>
    <row r="368">
      <c r="A368" s="112" t="s">
        <v>1646</v>
      </c>
      <c r="B368" s="113" t="s">
        <v>1378</v>
      </c>
      <c r="C368" s="114" t="s">
        <v>8</v>
      </c>
      <c r="D368" s="113" t="s">
        <v>18</v>
      </c>
      <c r="E368" s="113" t="s">
        <v>12</v>
      </c>
      <c r="F368" s="113" t="s">
        <v>283</v>
      </c>
      <c r="G368" s="113" t="s">
        <v>1557</v>
      </c>
      <c r="H368" s="113" t="s">
        <v>1193</v>
      </c>
      <c r="I368" s="113" t="s">
        <v>23</v>
      </c>
      <c r="J368" s="113" t="s">
        <v>14</v>
      </c>
      <c r="K368" s="113" t="s">
        <v>1144</v>
      </c>
      <c r="L368" s="113" t="s">
        <v>1062</v>
      </c>
      <c r="M368" s="113" t="s">
        <v>110</v>
      </c>
      <c r="N368" s="115">
        <v>42115.0</v>
      </c>
      <c r="O368" s="116"/>
      <c r="P368" s="116"/>
      <c r="Q368" s="116"/>
      <c r="R368" s="116"/>
      <c r="S368" s="116"/>
      <c r="T368" s="82">
        <f t="shared" si="391"/>
        <v>1408</v>
      </c>
      <c r="U368" s="117">
        <f t="shared" ref="U368:W368" si="749">IF(ISBLANK($A368),"",sum(AE368,AK368,AQ368,AW368,BC368,BI368,BO368,BU368,CA368,CG368,CM368,CS368,CY368,DE368,DK368,DQ368,DW368,EC368,EI368,EO368,EU368))</f>
        <v>6</v>
      </c>
      <c r="V368" s="117">
        <f t="shared" si="749"/>
        <v>0</v>
      </c>
      <c r="W368" s="117">
        <f t="shared" si="749"/>
        <v>0</v>
      </c>
      <c r="X368" s="118">
        <f t="shared" si="393"/>
        <v>6</v>
      </c>
      <c r="Y368" s="117">
        <f t="shared" ref="Y368:AA368" si="750">IF(ISBLANK($A368),"",sum(AH368,AN368,AT368,AZ368,BF368,BL368,BR368,BX368,CD368,CJ368,CP368,CV368,DB368,DH368,DN368,DT368,DZ368,EF368,EL368,ER368,EX368))</f>
        <v>4</v>
      </c>
      <c r="Z368" s="117">
        <f t="shared" si="750"/>
        <v>3</v>
      </c>
      <c r="AA368" s="117">
        <f t="shared" si="750"/>
        <v>0</v>
      </c>
      <c r="AB368" s="118">
        <f t="shared" si="395"/>
        <v>7</v>
      </c>
      <c r="AC368" s="119">
        <f t="shared" si="8"/>
        <v>0.6666666667</v>
      </c>
      <c r="AD368" s="120" t="str">
        <f t="shared" si="426"/>
        <v>20+</v>
      </c>
      <c r="AE368" s="121">
        <v>6.0</v>
      </c>
      <c r="AF368" s="116"/>
      <c r="AG368" s="116"/>
      <c r="AH368" s="116"/>
      <c r="AI368" s="116"/>
      <c r="AJ368" s="116"/>
      <c r="AK368" s="116"/>
      <c r="AL368" s="116"/>
      <c r="AM368" s="116"/>
      <c r="AN368" s="121">
        <v>4.0</v>
      </c>
      <c r="AO368" s="116"/>
      <c r="AP368" s="116"/>
      <c r="AQ368" s="116"/>
      <c r="AR368" s="116"/>
      <c r="AS368" s="116"/>
      <c r="AT368" s="116"/>
      <c r="AU368" s="121">
        <v>3.0</v>
      </c>
      <c r="AV368" s="116"/>
      <c r="AW368" s="116"/>
      <c r="AX368" s="116"/>
      <c r="AY368" s="116"/>
      <c r="AZ368" s="116"/>
      <c r="BA368" s="116"/>
      <c r="BB368" s="116"/>
      <c r="BC368" s="116"/>
      <c r="BD368" s="116"/>
      <c r="BE368" s="116"/>
      <c r="BF368" s="116"/>
      <c r="BG368" s="116"/>
      <c r="BH368" s="116"/>
      <c r="BI368" s="116"/>
      <c r="BJ368" s="116"/>
      <c r="BK368" s="116"/>
      <c r="BL368" s="116"/>
      <c r="BM368" s="116"/>
      <c r="BN368" s="116"/>
      <c r="BO368" s="116"/>
      <c r="BP368" s="116"/>
      <c r="BQ368" s="116"/>
      <c r="BR368" s="116"/>
      <c r="BS368" s="116"/>
      <c r="BT368" s="116"/>
      <c r="BU368" s="116"/>
      <c r="BV368" s="116"/>
      <c r="BW368" s="116"/>
      <c r="BX368" s="116"/>
      <c r="BY368" s="116"/>
      <c r="BZ368" s="116"/>
      <c r="CA368" s="116"/>
      <c r="CB368" s="116"/>
      <c r="CC368" s="116"/>
      <c r="CD368" s="116"/>
      <c r="CE368" s="116"/>
      <c r="CF368" s="116"/>
      <c r="CG368" s="116"/>
      <c r="CH368" s="116"/>
      <c r="CI368" s="116"/>
      <c r="CJ368" s="116"/>
      <c r="CK368" s="116"/>
      <c r="CL368" s="116"/>
      <c r="CM368" s="116"/>
      <c r="CN368" s="116"/>
      <c r="CO368" s="116"/>
      <c r="CP368" s="116"/>
      <c r="CQ368" s="116"/>
      <c r="CR368" s="116"/>
      <c r="CS368" s="116"/>
      <c r="CT368" s="116"/>
      <c r="CU368" s="116"/>
      <c r="CV368" s="116"/>
      <c r="CW368" s="116"/>
      <c r="CX368" s="116"/>
      <c r="CY368" s="116"/>
      <c r="CZ368" s="116"/>
      <c r="DA368" s="116"/>
      <c r="DB368" s="116"/>
      <c r="DC368" s="116"/>
      <c r="DD368" s="116"/>
      <c r="DE368" s="116"/>
      <c r="DF368" s="116"/>
      <c r="DG368" s="116"/>
      <c r="DH368" s="116"/>
      <c r="DI368" s="116"/>
      <c r="DJ368" s="116"/>
      <c r="DK368" s="116"/>
      <c r="DL368" s="116"/>
      <c r="DM368" s="116"/>
      <c r="DN368" s="116"/>
      <c r="DO368" s="116"/>
      <c r="DP368" s="116"/>
      <c r="DQ368" s="116"/>
      <c r="DR368" s="116"/>
      <c r="DS368" s="116"/>
      <c r="DT368" s="116"/>
      <c r="DU368" s="116"/>
      <c r="DV368" s="116"/>
      <c r="DW368" s="116"/>
      <c r="DX368" s="116"/>
      <c r="DY368" s="116"/>
      <c r="DZ368" s="116"/>
      <c r="EA368" s="116"/>
      <c r="EB368" s="116"/>
      <c r="EC368" s="116"/>
      <c r="ED368" s="116"/>
      <c r="EE368" s="116"/>
      <c r="EF368" s="116"/>
      <c r="EG368" s="116"/>
      <c r="EH368" s="116"/>
      <c r="EI368" s="116"/>
      <c r="EJ368" s="116"/>
      <c r="EK368" s="116"/>
      <c r="EL368" s="116"/>
      <c r="EM368" s="116"/>
      <c r="EN368" s="116"/>
      <c r="EO368" s="116"/>
      <c r="EP368" s="116"/>
      <c r="EQ368" s="116"/>
      <c r="ER368" s="116"/>
      <c r="ES368" s="116"/>
      <c r="ET368" s="116"/>
      <c r="EU368" s="76"/>
      <c r="EV368" s="76"/>
      <c r="EW368" s="76"/>
      <c r="EX368" s="76"/>
      <c r="EY368" s="76"/>
      <c r="EZ368" s="76"/>
      <c r="FA368" s="113" t="s">
        <v>1647</v>
      </c>
      <c r="FB368" s="113"/>
      <c r="FC368" s="113"/>
      <c r="FD368" s="113"/>
    </row>
    <row r="369">
      <c r="A369" s="112" t="s">
        <v>1648</v>
      </c>
      <c r="B369" s="113" t="s">
        <v>1649</v>
      </c>
      <c r="C369" s="114" t="s">
        <v>104</v>
      </c>
      <c r="D369" s="113" t="s">
        <v>18</v>
      </c>
      <c r="E369" s="113" t="s">
        <v>12</v>
      </c>
      <c r="F369" s="113" t="s">
        <v>283</v>
      </c>
      <c r="G369" s="113" t="s">
        <v>1650</v>
      </c>
      <c r="H369" s="113" t="s">
        <v>831</v>
      </c>
      <c r="I369" s="113" t="s">
        <v>23</v>
      </c>
      <c r="J369" s="113" t="s">
        <v>14</v>
      </c>
      <c r="K369" s="113" t="s">
        <v>1144</v>
      </c>
      <c r="L369" s="113" t="s">
        <v>864</v>
      </c>
      <c r="M369" s="113" t="s">
        <v>133</v>
      </c>
      <c r="N369" s="115">
        <v>42111.0</v>
      </c>
      <c r="O369" s="116"/>
      <c r="P369" s="116"/>
      <c r="Q369" s="116"/>
      <c r="R369" s="116"/>
      <c r="S369" s="116"/>
      <c r="T369" s="82">
        <f t="shared" si="391"/>
        <v>1412</v>
      </c>
      <c r="U369" s="117">
        <f t="shared" ref="U369:W369" si="751">IF(ISBLANK($A369),"",sum(AE369,AK369,AQ369,AW369,BC369,BI369,BO369,BU369,CA369,CG369,CM369,CS369,CY369,DE369,DK369,DQ369,DW369,EC369,EI369,EO369,EU369))</f>
        <v>14</v>
      </c>
      <c r="V369" s="117">
        <f t="shared" si="751"/>
        <v>1</v>
      </c>
      <c r="W369" s="117">
        <f t="shared" si="751"/>
        <v>0</v>
      </c>
      <c r="X369" s="118">
        <f t="shared" si="393"/>
        <v>15</v>
      </c>
      <c r="Y369" s="117">
        <f t="shared" ref="Y369:AA369" si="752">IF(ISBLANK($A369),"",sum(AH369,AN369,AT369,AZ369,BF369,BL369,BR369,BX369,CD369,CJ369,CP369,CV369,DB369,DH369,DN369,DT369,DZ369,EF369,EL369,ER369,EX369))</f>
        <v>11</v>
      </c>
      <c r="Z369" s="117">
        <f t="shared" si="752"/>
        <v>6</v>
      </c>
      <c r="AA369" s="117">
        <f t="shared" si="752"/>
        <v>0</v>
      </c>
      <c r="AB369" s="118">
        <f t="shared" si="395"/>
        <v>17</v>
      </c>
      <c r="AC369" s="119">
        <f t="shared" si="8"/>
        <v>0.7333333333</v>
      </c>
      <c r="AD369" s="120" t="str">
        <f t="shared" si="426"/>
        <v>20+</v>
      </c>
      <c r="AE369" s="121">
        <v>1.0</v>
      </c>
      <c r="AF369" s="116"/>
      <c r="AG369" s="116"/>
      <c r="AH369" s="116"/>
      <c r="AI369" s="116"/>
      <c r="AJ369" s="116"/>
      <c r="AK369" s="116"/>
      <c r="AL369" s="116"/>
      <c r="AM369" s="116"/>
      <c r="AN369" s="121">
        <v>1.0</v>
      </c>
      <c r="AO369" s="116"/>
      <c r="AP369" s="116"/>
      <c r="AQ369" s="121">
        <v>2.0</v>
      </c>
      <c r="AR369" s="121">
        <v>1.0</v>
      </c>
      <c r="AS369" s="116"/>
      <c r="AT369" s="121">
        <v>3.0</v>
      </c>
      <c r="AU369" s="116"/>
      <c r="AV369" s="116"/>
      <c r="AW369" s="116"/>
      <c r="AX369" s="116"/>
      <c r="AY369" s="116"/>
      <c r="AZ369" s="116"/>
      <c r="BA369" s="121">
        <v>1.0</v>
      </c>
      <c r="BB369" s="116"/>
      <c r="BC369" s="116"/>
      <c r="BD369" s="116"/>
      <c r="BE369" s="116"/>
      <c r="BF369" s="116"/>
      <c r="BG369" s="116"/>
      <c r="BH369" s="116"/>
      <c r="BI369" s="116"/>
      <c r="BJ369" s="116"/>
      <c r="BK369" s="116"/>
      <c r="BL369" s="116"/>
      <c r="BM369" s="116"/>
      <c r="BN369" s="116"/>
      <c r="BO369" s="116"/>
      <c r="BP369" s="116"/>
      <c r="BQ369" s="116"/>
      <c r="BR369" s="116"/>
      <c r="BS369" s="121">
        <v>1.0</v>
      </c>
      <c r="BT369" s="116"/>
      <c r="BU369" s="116"/>
      <c r="BV369" s="116"/>
      <c r="BW369" s="116"/>
      <c r="BX369" s="116"/>
      <c r="BY369" s="116"/>
      <c r="BZ369" s="116"/>
      <c r="CA369" s="121">
        <v>2.0</v>
      </c>
      <c r="CB369" s="116"/>
      <c r="CC369" s="116"/>
      <c r="CD369" s="116"/>
      <c r="CE369" s="121">
        <v>1.0</v>
      </c>
      <c r="CF369" s="116"/>
      <c r="CG369" s="116"/>
      <c r="CH369" s="116"/>
      <c r="CI369" s="116"/>
      <c r="CJ369" s="116"/>
      <c r="CK369" s="116"/>
      <c r="CL369" s="116"/>
      <c r="CM369" s="116"/>
      <c r="CN369" s="116"/>
      <c r="CO369" s="116"/>
      <c r="CP369" s="121">
        <v>2.0</v>
      </c>
      <c r="CQ369" s="116"/>
      <c r="CR369" s="116"/>
      <c r="CS369" s="121">
        <v>2.0</v>
      </c>
      <c r="CT369" s="116"/>
      <c r="CU369" s="116"/>
      <c r="CV369" s="121">
        <v>2.0</v>
      </c>
      <c r="CW369" s="116"/>
      <c r="CX369" s="116"/>
      <c r="CY369" s="116"/>
      <c r="CZ369" s="116"/>
      <c r="DA369" s="116"/>
      <c r="DB369" s="116"/>
      <c r="DC369" s="116"/>
      <c r="DD369" s="116"/>
      <c r="DE369" s="116"/>
      <c r="DF369" s="116"/>
      <c r="DG369" s="116"/>
      <c r="DH369" s="116"/>
      <c r="DI369" s="116"/>
      <c r="DJ369" s="116"/>
      <c r="DK369" s="116"/>
      <c r="DL369" s="116"/>
      <c r="DM369" s="116"/>
      <c r="DN369" s="116"/>
      <c r="DO369" s="116"/>
      <c r="DP369" s="116"/>
      <c r="DQ369" s="121">
        <v>5.0</v>
      </c>
      <c r="DR369" s="116"/>
      <c r="DS369" s="116"/>
      <c r="DT369" s="121">
        <v>3.0</v>
      </c>
      <c r="DU369" s="116"/>
      <c r="DV369" s="116"/>
      <c r="DW369" s="116"/>
      <c r="DX369" s="116"/>
      <c r="DY369" s="116"/>
      <c r="DZ369" s="116"/>
      <c r="EA369" s="121">
        <v>1.0</v>
      </c>
      <c r="EB369" s="116"/>
      <c r="EC369" s="121">
        <v>2.0</v>
      </c>
      <c r="ED369" s="116"/>
      <c r="EE369" s="116"/>
      <c r="EF369" s="116"/>
      <c r="EG369" s="121">
        <v>1.0</v>
      </c>
      <c r="EH369" s="116"/>
      <c r="EI369" s="116"/>
      <c r="EJ369" s="116"/>
      <c r="EK369" s="116"/>
      <c r="EL369" s="116"/>
      <c r="EM369" s="121">
        <v>1.0</v>
      </c>
      <c r="EN369" s="116"/>
      <c r="EO369" s="116"/>
      <c r="EP369" s="116"/>
      <c r="EQ369" s="116"/>
      <c r="ER369" s="116"/>
      <c r="ES369" s="116"/>
      <c r="ET369" s="116"/>
      <c r="EU369" s="76"/>
      <c r="EV369" s="76"/>
      <c r="EW369" s="76"/>
      <c r="EX369" s="76"/>
      <c r="EY369" s="76"/>
      <c r="EZ369" s="76"/>
      <c r="FA369" s="175" t="s">
        <v>1651</v>
      </c>
      <c r="FB369" s="175"/>
      <c r="FC369" s="175"/>
      <c r="FD369" s="175"/>
    </row>
    <row r="370">
      <c r="A370" s="112" t="s">
        <v>1652</v>
      </c>
      <c r="B370" s="113" t="s">
        <v>1653</v>
      </c>
      <c r="C370" s="114" t="s">
        <v>104</v>
      </c>
      <c r="D370" s="113" t="s">
        <v>18</v>
      </c>
      <c r="E370" s="113" t="s">
        <v>12</v>
      </c>
      <c r="F370" s="113" t="s">
        <v>283</v>
      </c>
      <c r="G370" s="113" t="s">
        <v>1161</v>
      </c>
      <c r="H370" s="113" t="s">
        <v>1162</v>
      </c>
      <c r="I370" s="113" t="s">
        <v>23</v>
      </c>
      <c r="J370" s="113" t="s">
        <v>14</v>
      </c>
      <c r="K370" s="113" t="s">
        <v>1144</v>
      </c>
      <c r="L370" s="113" t="s">
        <v>1043</v>
      </c>
      <c r="M370" s="113" t="s">
        <v>50</v>
      </c>
      <c r="N370" s="115">
        <v>42108.0</v>
      </c>
      <c r="O370" s="115">
        <v>42108.0</v>
      </c>
      <c r="P370" s="116"/>
      <c r="Q370" s="116"/>
      <c r="R370" s="116"/>
      <c r="S370" s="122">
        <v>1.0</v>
      </c>
      <c r="T370" s="82">
        <f t="shared" si="391"/>
        <v>1415</v>
      </c>
      <c r="U370" s="117">
        <f t="shared" ref="U370:W370" si="753">IF(ISBLANK($A370),"",sum(AE370,AK370,AQ370,AW370,BC370,BI370,BO370,BU370,CA370,CG370,CM370,CS370,CY370,DE370,DK370,DQ370,DW370,EC370,EI370,EO370,EU370))</f>
        <v>6</v>
      </c>
      <c r="V370" s="117">
        <f t="shared" si="753"/>
        <v>11</v>
      </c>
      <c r="W370" s="117">
        <f t="shared" si="753"/>
        <v>11</v>
      </c>
      <c r="X370" s="118">
        <f t="shared" si="393"/>
        <v>28</v>
      </c>
      <c r="Y370" s="117">
        <f t="shared" ref="Y370:AA370" si="754">IF(ISBLANK($A370),"",sum(AH370,AN370,AT370,AZ370,BF370,BL370,BR370,BX370,CD370,CJ370,CP370,CV370,DB370,DH370,DN370,DT370,DZ370,EF370,EL370,ER370,EX370))</f>
        <v>12</v>
      </c>
      <c r="Z370" s="117">
        <f t="shared" si="754"/>
        <v>9</v>
      </c>
      <c r="AA370" s="117">
        <f t="shared" si="754"/>
        <v>10</v>
      </c>
      <c r="AB370" s="118">
        <f t="shared" si="395"/>
        <v>31</v>
      </c>
      <c r="AC370" s="119">
        <f t="shared" si="8"/>
        <v>0.4285714286</v>
      </c>
      <c r="AD370" s="120" t="str">
        <f t="shared" si="426"/>
        <v>20+</v>
      </c>
      <c r="AE370" s="121">
        <v>1.0</v>
      </c>
      <c r="AF370" s="116"/>
      <c r="AG370" s="116"/>
      <c r="AH370" s="116"/>
      <c r="AI370" s="116"/>
      <c r="AJ370" s="116"/>
      <c r="AK370" s="116"/>
      <c r="AL370" s="116"/>
      <c r="AM370" s="116"/>
      <c r="AN370" s="116"/>
      <c r="AO370" s="116"/>
      <c r="AP370" s="116"/>
      <c r="AQ370" s="116"/>
      <c r="AR370" s="121">
        <v>1.0</v>
      </c>
      <c r="AS370" s="116"/>
      <c r="AT370" s="121">
        <v>1.0</v>
      </c>
      <c r="AU370" s="116"/>
      <c r="AV370" s="116"/>
      <c r="AW370" s="116"/>
      <c r="AX370" s="121">
        <v>2.0</v>
      </c>
      <c r="AY370" s="116"/>
      <c r="AZ370" s="121">
        <v>1.0</v>
      </c>
      <c r="BA370" s="121">
        <v>1.0</v>
      </c>
      <c r="BB370" s="116"/>
      <c r="BC370" s="116"/>
      <c r="BD370" s="116"/>
      <c r="BE370" s="116"/>
      <c r="BF370" s="116"/>
      <c r="BG370" s="121">
        <v>1.0</v>
      </c>
      <c r="BH370" s="116"/>
      <c r="BI370" s="116"/>
      <c r="BJ370" s="116"/>
      <c r="BK370" s="116"/>
      <c r="BL370" s="116"/>
      <c r="BM370" s="116"/>
      <c r="BN370" s="116"/>
      <c r="BO370" s="116"/>
      <c r="BP370" s="116"/>
      <c r="BQ370" s="116"/>
      <c r="BR370" s="116"/>
      <c r="BS370" s="121">
        <v>1.0</v>
      </c>
      <c r="BT370" s="116"/>
      <c r="BU370" s="116"/>
      <c r="BV370" s="116"/>
      <c r="BW370" s="116"/>
      <c r="BX370" s="116"/>
      <c r="BY370" s="116"/>
      <c r="BZ370" s="116"/>
      <c r="CA370" s="116"/>
      <c r="CB370" s="116"/>
      <c r="CC370" s="116"/>
      <c r="CD370" s="116"/>
      <c r="CE370" s="116"/>
      <c r="CF370" s="116"/>
      <c r="CG370" s="116"/>
      <c r="CH370" s="116"/>
      <c r="CI370" s="116"/>
      <c r="CJ370" s="116"/>
      <c r="CK370" s="116"/>
      <c r="CL370" s="116"/>
      <c r="CM370" s="116"/>
      <c r="CN370" s="116"/>
      <c r="CO370" s="116"/>
      <c r="CP370" s="116"/>
      <c r="CQ370" s="116"/>
      <c r="CR370" s="116"/>
      <c r="CS370" s="116"/>
      <c r="CT370" s="116"/>
      <c r="CU370" s="116"/>
      <c r="CV370" s="116"/>
      <c r="CW370" s="116"/>
      <c r="CX370" s="116"/>
      <c r="CY370" s="116"/>
      <c r="CZ370" s="116"/>
      <c r="DA370" s="116"/>
      <c r="DB370" s="116"/>
      <c r="DC370" s="116"/>
      <c r="DD370" s="116"/>
      <c r="DE370" s="116"/>
      <c r="DF370" s="121">
        <v>1.0</v>
      </c>
      <c r="DG370" s="116"/>
      <c r="DH370" s="121">
        <v>1.0</v>
      </c>
      <c r="DI370" s="116"/>
      <c r="DJ370" s="116"/>
      <c r="DK370" s="116"/>
      <c r="DL370" s="121">
        <v>1.0</v>
      </c>
      <c r="DM370" s="116"/>
      <c r="DN370" s="121">
        <v>1.0</v>
      </c>
      <c r="DO370" s="121">
        <v>1.0</v>
      </c>
      <c r="DP370" s="116"/>
      <c r="DQ370" s="116"/>
      <c r="DR370" s="121">
        <v>1.0</v>
      </c>
      <c r="DS370" s="116"/>
      <c r="DT370" s="116"/>
      <c r="DU370" s="116"/>
      <c r="DV370" s="116"/>
      <c r="DW370" s="116"/>
      <c r="DX370" s="116"/>
      <c r="DY370" s="116"/>
      <c r="DZ370" s="116"/>
      <c r="EA370" s="121">
        <v>1.0</v>
      </c>
      <c r="EB370" s="116"/>
      <c r="EC370" s="116"/>
      <c r="ED370" s="121">
        <v>1.0</v>
      </c>
      <c r="EE370" s="116"/>
      <c r="EF370" s="116"/>
      <c r="EG370" s="116"/>
      <c r="EH370" s="116"/>
      <c r="EI370" s="121">
        <v>2.0</v>
      </c>
      <c r="EJ370" s="116"/>
      <c r="EK370" s="116"/>
      <c r="EL370" s="116"/>
      <c r="EM370" s="116"/>
      <c r="EN370" s="116"/>
      <c r="EO370" s="121">
        <v>1.0</v>
      </c>
      <c r="EP370" s="116"/>
      <c r="EQ370" s="116"/>
      <c r="ER370" s="121">
        <v>2.0</v>
      </c>
      <c r="ES370" s="121">
        <v>1.0</v>
      </c>
      <c r="ET370" s="116"/>
      <c r="EU370" s="91">
        <v>2.0</v>
      </c>
      <c r="EV370" s="91">
        <v>4.0</v>
      </c>
      <c r="EW370" s="91">
        <v>11.0</v>
      </c>
      <c r="EX370" s="91">
        <v>6.0</v>
      </c>
      <c r="EY370" s="91">
        <v>3.0</v>
      </c>
      <c r="EZ370" s="91">
        <v>10.0</v>
      </c>
      <c r="FA370" s="113" t="s">
        <v>1654</v>
      </c>
      <c r="FB370" s="113"/>
      <c r="FC370" s="113"/>
      <c r="FD370" s="113"/>
    </row>
    <row r="371">
      <c r="A371" s="112" t="s">
        <v>1655</v>
      </c>
      <c r="B371" s="113" t="s">
        <v>1656</v>
      </c>
      <c r="C371" s="114" t="s">
        <v>104</v>
      </c>
      <c r="D371" s="113" t="s">
        <v>18</v>
      </c>
      <c r="E371" s="113" t="s">
        <v>12</v>
      </c>
      <c r="F371" s="113" t="s">
        <v>277</v>
      </c>
      <c r="G371" s="113" t="s">
        <v>1213</v>
      </c>
      <c r="H371" s="113" t="s">
        <v>1162</v>
      </c>
      <c r="I371" s="113" t="s">
        <v>23</v>
      </c>
      <c r="J371" s="113" t="s">
        <v>14</v>
      </c>
      <c r="K371" s="113" t="s">
        <v>1144</v>
      </c>
      <c r="L371" s="113" t="s">
        <v>540</v>
      </c>
      <c r="M371" s="113" t="s">
        <v>50</v>
      </c>
      <c r="N371" s="115">
        <v>42095.0</v>
      </c>
      <c r="O371" s="116"/>
      <c r="P371" s="116"/>
      <c r="Q371" s="116"/>
      <c r="R371" s="116"/>
      <c r="S371" s="116"/>
      <c r="T371" s="82">
        <f t="shared" si="391"/>
        <v>1428</v>
      </c>
      <c r="U371" s="117">
        <f t="shared" ref="U371:W371" si="755">IF(ISBLANK($A371),"",sum(AE371,AK371,AQ371,AW371,BC371,BI371,BO371,BU371,CA371,CG371,CM371,CS371,CY371,DE371,DK371,DQ371,DW371,EC371,EI371,EO371,EU371))</f>
        <v>1</v>
      </c>
      <c r="V371" s="117">
        <f t="shared" si="755"/>
        <v>0</v>
      </c>
      <c r="W371" s="117">
        <f t="shared" si="755"/>
        <v>0</v>
      </c>
      <c r="X371" s="118">
        <f t="shared" si="393"/>
        <v>1</v>
      </c>
      <c r="Y371" s="117">
        <f t="shared" ref="Y371:AA371" si="756">IF(ISBLANK($A371),"",sum(AH371,AN371,AT371,AZ371,BF371,BL371,BR371,BX371,CD371,CJ371,CP371,CV371,DB371,DH371,DN371,DT371,DZ371,EF371,EL371,ER371,EX371))</f>
        <v>0</v>
      </c>
      <c r="Z371" s="117">
        <f t="shared" si="756"/>
        <v>0</v>
      </c>
      <c r="AA371" s="117">
        <f t="shared" si="756"/>
        <v>0</v>
      </c>
      <c r="AB371" s="118">
        <f t="shared" si="395"/>
        <v>0</v>
      </c>
      <c r="AC371" s="119">
        <f t="shared" si="8"/>
        <v>0</v>
      </c>
      <c r="AD371" s="120" t="str">
        <f t="shared" si="426"/>
        <v>20+</v>
      </c>
      <c r="AE371" s="116"/>
      <c r="AF371" s="116"/>
      <c r="AG371" s="116"/>
      <c r="AH371" s="116"/>
      <c r="AI371" s="116"/>
      <c r="AJ371" s="116"/>
      <c r="AK371" s="121">
        <v>1.0</v>
      </c>
      <c r="AL371" s="116"/>
      <c r="AM371" s="116"/>
      <c r="AN371" s="116"/>
      <c r="AO371" s="116"/>
      <c r="AP371" s="116"/>
      <c r="AQ371" s="116"/>
      <c r="AR371" s="116"/>
      <c r="AS371" s="116"/>
      <c r="AT371" s="116"/>
      <c r="AU371" s="116"/>
      <c r="AV371" s="116"/>
      <c r="AW371" s="116"/>
      <c r="AX371" s="116"/>
      <c r="AY371" s="116"/>
      <c r="AZ371" s="116"/>
      <c r="BA371" s="116"/>
      <c r="BB371" s="116"/>
      <c r="BC371" s="116"/>
      <c r="BD371" s="116"/>
      <c r="BE371" s="116"/>
      <c r="BF371" s="116"/>
      <c r="BG371" s="116"/>
      <c r="BH371" s="116"/>
      <c r="BI371" s="116"/>
      <c r="BJ371" s="116"/>
      <c r="BK371" s="116"/>
      <c r="BL371" s="116"/>
      <c r="BM371" s="116"/>
      <c r="BN371" s="116"/>
      <c r="BO371" s="116"/>
      <c r="BP371" s="116"/>
      <c r="BQ371" s="116"/>
      <c r="BR371" s="116"/>
      <c r="BS371" s="116"/>
      <c r="BT371" s="116"/>
      <c r="BU371" s="116"/>
      <c r="BV371" s="116"/>
      <c r="BW371" s="116"/>
      <c r="BX371" s="116"/>
      <c r="BY371" s="116"/>
      <c r="BZ371" s="116"/>
      <c r="CA371" s="116"/>
      <c r="CB371" s="116"/>
      <c r="CC371" s="116"/>
      <c r="CD371" s="116"/>
      <c r="CE371" s="116"/>
      <c r="CF371" s="116"/>
      <c r="CG371" s="116"/>
      <c r="CH371" s="116"/>
      <c r="CI371" s="116"/>
      <c r="CJ371" s="116"/>
      <c r="CK371" s="116"/>
      <c r="CL371" s="116"/>
      <c r="CM371" s="116"/>
      <c r="CN371" s="116"/>
      <c r="CO371" s="116"/>
      <c r="CP371" s="116"/>
      <c r="CQ371" s="116"/>
      <c r="CR371" s="116"/>
      <c r="CS371" s="116"/>
      <c r="CT371" s="116"/>
      <c r="CU371" s="116"/>
      <c r="CV371" s="116"/>
      <c r="CW371" s="116"/>
      <c r="CX371" s="116"/>
      <c r="CY371" s="116"/>
      <c r="CZ371" s="116"/>
      <c r="DA371" s="116"/>
      <c r="DB371" s="116"/>
      <c r="DC371" s="116"/>
      <c r="DD371" s="116"/>
      <c r="DE371" s="116"/>
      <c r="DF371" s="116"/>
      <c r="DG371" s="116"/>
      <c r="DH371" s="116"/>
      <c r="DI371" s="116"/>
      <c r="DJ371" s="116"/>
      <c r="DK371" s="116"/>
      <c r="DL371" s="116"/>
      <c r="DM371" s="116"/>
      <c r="DN371" s="116"/>
      <c r="DO371" s="116"/>
      <c r="DP371" s="116"/>
      <c r="DQ371" s="116"/>
      <c r="DR371" s="116"/>
      <c r="DS371" s="116"/>
      <c r="DT371" s="116"/>
      <c r="DU371" s="116"/>
      <c r="DV371" s="116"/>
      <c r="DW371" s="116"/>
      <c r="DX371" s="116"/>
      <c r="DY371" s="116"/>
      <c r="DZ371" s="116"/>
      <c r="EA371" s="116"/>
      <c r="EB371" s="116"/>
      <c r="EC371" s="116"/>
      <c r="ED371" s="116"/>
      <c r="EE371" s="116"/>
      <c r="EF371" s="116"/>
      <c r="EG371" s="116"/>
      <c r="EH371" s="116"/>
      <c r="EI371" s="116"/>
      <c r="EJ371" s="116"/>
      <c r="EK371" s="116"/>
      <c r="EL371" s="116"/>
      <c r="EM371" s="116"/>
      <c r="EN371" s="116"/>
      <c r="EO371" s="116"/>
      <c r="EP371" s="116"/>
      <c r="EQ371" s="116"/>
      <c r="ER371" s="116"/>
      <c r="ES371" s="116"/>
      <c r="ET371" s="116"/>
      <c r="EU371" s="76"/>
      <c r="EV371" s="76"/>
      <c r="EW371" s="76"/>
      <c r="EX371" s="76"/>
      <c r="EY371" s="76"/>
      <c r="EZ371" s="76"/>
      <c r="FA371" s="113" t="s">
        <v>1657</v>
      </c>
      <c r="FB371" s="113"/>
      <c r="FC371" s="113"/>
      <c r="FD371" s="113"/>
    </row>
    <row r="372">
      <c r="A372" s="112" t="s">
        <v>1658</v>
      </c>
      <c r="B372" s="113" t="s">
        <v>1354</v>
      </c>
      <c r="C372" s="114" t="s">
        <v>8</v>
      </c>
      <c r="D372" s="113" t="s">
        <v>18</v>
      </c>
      <c r="E372" s="113" t="s">
        <v>19</v>
      </c>
      <c r="F372" s="113" t="s">
        <v>277</v>
      </c>
      <c r="G372" s="113" t="s">
        <v>1659</v>
      </c>
      <c r="H372" s="113" t="s">
        <v>1067</v>
      </c>
      <c r="I372" s="113" t="s">
        <v>23</v>
      </c>
      <c r="J372" s="113" t="s">
        <v>14</v>
      </c>
      <c r="K372" s="113" t="s">
        <v>1144</v>
      </c>
      <c r="L372" s="113" t="s">
        <v>738</v>
      </c>
      <c r="M372" s="113" t="s">
        <v>88</v>
      </c>
      <c r="N372" s="115">
        <v>42090.0</v>
      </c>
      <c r="O372" s="116"/>
      <c r="P372" s="116"/>
      <c r="Q372" s="116"/>
      <c r="R372" s="116"/>
      <c r="S372" s="122">
        <v>1.0</v>
      </c>
      <c r="T372" s="82">
        <f t="shared" si="391"/>
        <v>1433</v>
      </c>
      <c r="U372" s="117">
        <f t="shared" ref="U372:W372" si="757">IF(ISBLANK($A372),"",sum(AE372,AK372,AQ372,AW372,BC372,BI372,BO372,BU372,CA372,CG372,CM372,CS372,CY372,DE372,DK372,DQ372,DW372,EC372,EI372,EO372,EU372))</f>
        <v>5</v>
      </c>
      <c r="V372" s="117">
        <f t="shared" si="757"/>
        <v>0</v>
      </c>
      <c r="W372" s="117">
        <f t="shared" si="757"/>
        <v>0</v>
      </c>
      <c r="X372" s="118">
        <f t="shared" si="393"/>
        <v>5</v>
      </c>
      <c r="Y372" s="117">
        <f t="shared" ref="Y372:AA372" si="758">IF(ISBLANK($A372),"",sum(AH372,AN372,AT372,AZ372,BF372,BL372,BR372,BX372,CD372,CJ372,CP372,CV372,DB372,DH372,DN372,DT372,DZ372,EF372,EL372,ER372,EX372))</f>
        <v>4</v>
      </c>
      <c r="Z372" s="117">
        <f t="shared" si="758"/>
        <v>3</v>
      </c>
      <c r="AA372" s="117">
        <f t="shared" si="758"/>
        <v>0</v>
      </c>
      <c r="AB372" s="118">
        <f t="shared" si="395"/>
        <v>7</v>
      </c>
      <c r="AC372" s="119">
        <f t="shared" si="8"/>
        <v>0.8</v>
      </c>
      <c r="AD372" s="120" t="str">
        <f t="shared" si="426"/>
        <v>20+</v>
      </c>
      <c r="AE372" s="121">
        <v>3.0</v>
      </c>
      <c r="AF372" s="116"/>
      <c r="AG372" s="116"/>
      <c r="AH372" s="121">
        <v>1.0</v>
      </c>
      <c r="AI372" s="116"/>
      <c r="AJ372" s="116"/>
      <c r="AK372" s="121">
        <v>2.0</v>
      </c>
      <c r="AL372" s="116"/>
      <c r="AM372" s="116"/>
      <c r="AN372" s="116"/>
      <c r="AO372" s="116"/>
      <c r="AP372" s="116"/>
      <c r="AQ372" s="116"/>
      <c r="AR372" s="116"/>
      <c r="AS372" s="116"/>
      <c r="AT372" s="121">
        <v>3.0</v>
      </c>
      <c r="AU372" s="121">
        <v>1.0</v>
      </c>
      <c r="AV372" s="116"/>
      <c r="AW372" s="116"/>
      <c r="AX372" s="116"/>
      <c r="AY372" s="116"/>
      <c r="AZ372" s="116"/>
      <c r="BA372" s="121">
        <v>1.0</v>
      </c>
      <c r="BB372" s="116"/>
      <c r="BC372" s="116"/>
      <c r="BD372" s="116"/>
      <c r="BE372" s="116"/>
      <c r="BF372" s="116"/>
      <c r="BG372" s="121">
        <v>1.0</v>
      </c>
      <c r="BH372" s="116"/>
      <c r="BI372" s="116"/>
      <c r="BJ372" s="116"/>
      <c r="BK372" s="116"/>
      <c r="BL372" s="116"/>
      <c r="BM372" s="116"/>
      <c r="BN372" s="116"/>
      <c r="BO372" s="116"/>
      <c r="BP372" s="116"/>
      <c r="BQ372" s="116"/>
      <c r="BR372" s="116"/>
      <c r="BS372" s="116"/>
      <c r="BT372" s="116"/>
      <c r="BU372" s="116"/>
      <c r="BV372" s="116"/>
      <c r="BW372" s="116"/>
      <c r="BX372" s="116"/>
      <c r="BY372" s="116"/>
      <c r="BZ372" s="116"/>
      <c r="CA372" s="116"/>
      <c r="CB372" s="116"/>
      <c r="CC372" s="116"/>
      <c r="CD372" s="116"/>
      <c r="CE372" s="116"/>
      <c r="CF372" s="116"/>
      <c r="CG372" s="116"/>
      <c r="CH372" s="116"/>
      <c r="CI372" s="116"/>
      <c r="CJ372" s="116"/>
      <c r="CK372" s="116"/>
      <c r="CL372" s="116"/>
      <c r="CM372" s="116"/>
      <c r="CN372" s="116"/>
      <c r="CO372" s="116"/>
      <c r="CP372" s="116"/>
      <c r="CQ372" s="116"/>
      <c r="CR372" s="116"/>
      <c r="CS372" s="116"/>
      <c r="CT372" s="116"/>
      <c r="CU372" s="116"/>
      <c r="CV372" s="116"/>
      <c r="CW372" s="116"/>
      <c r="CX372" s="116"/>
      <c r="CY372" s="116"/>
      <c r="CZ372" s="116"/>
      <c r="DA372" s="116"/>
      <c r="DB372" s="116"/>
      <c r="DC372" s="116"/>
      <c r="DD372" s="116"/>
      <c r="DE372" s="116"/>
      <c r="DF372" s="116"/>
      <c r="DG372" s="116"/>
      <c r="DH372" s="116"/>
      <c r="DI372" s="116"/>
      <c r="DJ372" s="116"/>
      <c r="DK372" s="116"/>
      <c r="DL372" s="116"/>
      <c r="DM372" s="116"/>
      <c r="DN372" s="116"/>
      <c r="DO372" s="116"/>
      <c r="DP372" s="116"/>
      <c r="DQ372" s="116"/>
      <c r="DR372" s="116"/>
      <c r="DS372" s="116"/>
      <c r="DT372" s="116"/>
      <c r="DU372" s="116"/>
      <c r="DV372" s="116"/>
      <c r="DW372" s="116"/>
      <c r="DX372" s="116"/>
      <c r="DY372" s="116"/>
      <c r="DZ372" s="116"/>
      <c r="EA372" s="116"/>
      <c r="EB372" s="116"/>
      <c r="EC372" s="116"/>
      <c r="ED372" s="116"/>
      <c r="EE372" s="116"/>
      <c r="EF372" s="116"/>
      <c r="EG372" s="116"/>
      <c r="EH372" s="116"/>
      <c r="EI372" s="116"/>
      <c r="EJ372" s="116"/>
      <c r="EK372" s="116"/>
      <c r="EL372" s="116"/>
      <c r="EM372" s="116"/>
      <c r="EN372" s="116"/>
      <c r="EO372" s="116"/>
      <c r="EP372" s="116"/>
      <c r="EQ372" s="116"/>
      <c r="ER372" s="116"/>
      <c r="ES372" s="116"/>
      <c r="ET372" s="116"/>
      <c r="EU372" s="76"/>
      <c r="EV372" s="76"/>
      <c r="EW372" s="76"/>
      <c r="EX372" s="76"/>
      <c r="EY372" s="76"/>
      <c r="EZ372" s="76"/>
      <c r="FA372" s="113" t="s">
        <v>1660</v>
      </c>
      <c r="FB372" s="113"/>
      <c r="FC372" s="113"/>
      <c r="FD372" s="113"/>
    </row>
    <row r="373">
      <c r="A373" s="112" t="s">
        <v>1661</v>
      </c>
      <c r="B373" s="113" t="s">
        <v>1584</v>
      </c>
      <c r="C373" s="114" t="s">
        <v>8</v>
      </c>
      <c r="D373" s="113" t="s">
        <v>18</v>
      </c>
      <c r="E373" s="113" t="s">
        <v>12</v>
      </c>
      <c r="F373" s="113" t="s">
        <v>283</v>
      </c>
      <c r="G373" s="113" t="s">
        <v>1662</v>
      </c>
      <c r="H373" s="113" t="s">
        <v>1088</v>
      </c>
      <c r="I373" s="113" t="s">
        <v>23</v>
      </c>
      <c r="J373" s="113" t="s">
        <v>14</v>
      </c>
      <c r="K373" s="113" t="s">
        <v>1144</v>
      </c>
      <c r="L373" s="113" t="s">
        <v>1062</v>
      </c>
      <c r="M373" s="113" t="s">
        <v>110</v>
      </c>
      <c r="N373" s="115">
        <v>42081.0</v>
      </c>
      <c r="O373" s="115">
        <v>42081.0</v>
      </c>
      <c r="P373" s="116"/>
      <c r="Q373" s="116"/>
      <c r="R373" s="116"/>
      <c r="S373" s="122">
        <v>1.0</v>
      </c>
      <c r="T373" s="82">
        <f t="shared" si="391"/>
        <v>1442</v>
      </c>
      <c r="U373" s="117">
        <f t="shared" ref="U373:W373" si="759">IF(ISBLANK($A373),"",sum(AE373,AK373,AQ373,AW373,BC373,BI373,BO373,BU373,CA373,CG373,CM373,CS373,CY373,DE373,DK373,DQ373,DW373,EC373,EI373,EO373,EU373))</f>
        <v>2</v>
      </c>
      <c r="V373" s="117">
        <f t="shared" si="759"/>
        <v>3</v>
      </c>
      <c r="W373" s="117">
        <f t="shared" si="759"/>
        <v>0</v>
      </c>
      <c r="X373" s="118">
        <f t="shared" si="393"/>
        <v>5</v>
      </c>
      <c r="Y373" s="117">
        <f t="shared" ref="Y373:AA373" si="760">IF(ISBLANK($A373),"",sum(AH373,AN373,AT373,AZ373,BF373,BL373,BR373,BX373,CD373,CJ373,CP373,CV373,DB373,DH373,DN373,DT373,DZ373,EF373,EL373,ER373,EX373))</f>
        <v>2</v>
      </c>
      <c r="Z373" s="117">
        <f t="shared" si="760"/>
        <v>1</v>
      </c>
      <c r="AA373" s="117">
        <f t="shared" si="760"/>
        <v>0</v>
      </c>
      <c r="AB373" s="118">
        <f t="shared" si="395"/>
        <v>3</v>
      </c>
      <c r="AC373" s="119">
        <f t="shared" si="8"/>
        <v>0.4</v>
      </c>
      <c r="AD373" s="120" t="str">
        <f t="shared" si="426"/>
        <v>20+</v>
      </c>
      <c r="AE373" s="116"/>
      <c r="AF373" s="116"/>
      <c r="AG373" s="116"/>
      <c r="AH373" s="116"/>
      <c r="AI373" s="116"/>
      <c r="AJ373" s="116"/>
      <c r="AK373" s="116"/>
      <c r="AL373" s="116"/>
      <c r="AM373" s="116"/>
      <c r="AN373" s="116"/>
      <c r="AO373" s="116"/>
      <c r="AP373" s="116"/>
      <c r="AQ373" s="121">
        <v>1.0</v>
      </c>
      <c r="AR373" s="116"/>
      <c r="AS373" s="116"/>
      <c r="AT373" s="116"/>
      <c r="AU373" s="116"/>
      <c r="AV373" s="116"/>
      <c r="AW373" s="121">
        <v>1.0</v>
      </c>
      <c r="AX373" s="121">
        <v>3.0</v>
      </c>
      <c r="AY373" s="116"/>
      <c r="AZ373" s="121">
        <v>1.0</v>
      </c>
      <c r="BA373" s="116"/>
      <c r="BB373" s="116"/>
      <c r="BC373" s="116"/>
      <c r="BD373" s="116"/>
      <c r="BE373" s="116"/>
      <c r="BF373" s="121">
        <v>1.0</v>
      </c>
      <c r="BG373" s="121">
        <v>1.0</v>
      </c>
      <c r="BH373" s="116"/>
      <c r="BI373" s="116"/>
      <c r="BJ373" s="116"/>
      <c r="BK373" s="116"/>
      <c r="BL373" s="116"/>
      <c r="BM373" s="116"/>
      <c r="BN373" s="116"/>
      <c r="BO373" s="116"/>
      <c r="BP373" s="116"/>
      <c r="BQ373" s="116"/>
      <c r="BR373" s="116"/>
      <c r="BS373" s="116"/>
      <c r="BT373" s="116"/>
      <c r="BU373" s="116"/>
      <c r="BV373" s="116"/>
      <c r="BW373" s="116"/>
      <c r="BX373" s="116"/>
      <c r="BY373" s="116"/>
      <c r="BZ373" s="116"/>
      <c r="CA373" s="116"/>
      <c r="CB373" s="116"/>
      <c r="CC373" s="116"/>
      <c r="CD373" s="116"/>
      <c r="CE373" s="116"/>
      <c r="CF373" s="116"/>
      <c r="CG373" s="116"/>
      <c r="CH373" s="116"/>
      <c r="CI373" s="116"/>
      <c r="CJ373" s="116"/>
      <c r="CK373" s="116"/>
      <c r="CL373" s="116"/>
      <c r="CM373" s="116"/>
      <c r="CN373" s="116"/>
      <c r="CO373" s="116"/>
      <c r="CP373" s="116"/>
      <c r="CQ373" s="116"/>
      <c r="CR373" s="116"/>
      <c r="CS373" s="116"/>
      <c r="CT373" s="116"/>
      <c r="CU373" s="116"/>
      <c r="CV373" s="116"/>
      <c r="CW373" s="116"/>
      <c r="CX373" s="116"/>
      <c r="CY373" s="116"/>
      <c r="CZ373" s="116"/>
      <c r="DA373" s="116"/>
      <c r="DB373" s="116"/>
      <c r="DC373" s="116"/>
      <c r="DD373" s="116"/>
      <c r="DE373" s="116"/>
      <c r="DF373" s="116"/>
      <c r="DG373" s="116"/>
      <c r="DH373" s="116"/>
      <c r="DI373" s="116"/>
      <c r="DJ373" s="116"/>
      <c r="DK373" s="116"/>
      <c r="DL373" s="116"/>
      <c r="DM373" s="116"/>
      <c r="DN373" s="116"/>
      <c r="DO373" s="116"/>
      <c r="DP373" s="116"/>
      <c r="DQ373" s="116"/>
      <c r="DR373" s="116"/>
      <c r="DS373" s="116"/>
      <c r="DT373" s="116"/>
      <c r="DU373" s="116"/>
      <c r="DV373" s="116"/>
      <c r="DW373" s="116"/>
      <c r="DX373" s="116"/>
      <c r="DY373" s="116"/>
      <c r="DZ373" s="116"/>
      <c r="EA373" s="116"/>
      <c r="EB373" s="116"/>
      <c r="EC373" s="116"/>
      <c r="ED373" s="116"/>
      <c r="EE373" s="116"/>
      <c r="EF373" s="116"/>
      <c r="EG373" s="116"/>
      <c r="EH373" s="116"/>
      <c r="EI373" s="116"/>
      <c r="EJ373" s="116"/>
      <c r="EK373" s="116"/>
      <c r="EL373" s="116"/>
      <c r="EM373" s="116"/>
      <c r="EN373" s="116"/>
      <c r="EO373" s="116"/>
      <c r="EP373" s="116"/>
      <c r="EQ373" s="116"/>
      <c r="ER373" s="116"/>
      <c r="ES373" s="116"/>
      <c r="ET373" s="116"/>
      <c r="EU373" s="76"/>
      <c r="EV373" s="76"/>
      <c r="EW373" s="76"/>
      <c r="EX373" s="76"/>
      <c r="EY373" s="76"/>
      <c r="EZ373" s="76"/>
      <c r="FA373" s="113" t="s">
        <v>1663</v>
      </c>
      <c r="FB373" s="113"/>
      <c r="FC373" s="113"/>
      <c r="FD373" s="113"/>
    </row>
    <row r="374">
      <c r="A374" s="112" t="s">
        <v>1664</v>
      </c>
      <c r="B374" s="113" t="s">
        <v>1595</v>
      </c>
      <c r="C374" s="114" t="s">
        <v>104</v>
      </c>
      <c r="D374" s="113" t="s">
        <v>18</v>
      </c>
      <c r="E374" s="113" t="s">
        <v>12</v>
      </c>
      <c r="F374" s="113" t="s">
        <v>283</v>
      </c>
      <c r="G374" s="113" t="s">
        <v>1161</v>
      </c>
      <c r="H374" s="113" t="s">
        <v>1162</v>
      </c>
      <c r="I374" s="113" t="s">
        <v>23</v>
      </c>
      <c r="J374" s="113" t="s">
        <v>14</v>
      </c>
      <c r="K374" s="113" t="s">
        <v>1144</v>
      </c>
      <c r="L374" s="113" t="s">
        <v>1043</v>
      </c>
      <c r="M374" s="113" t="s">
        <v>50</v>
      </c>
      <c r="N374" s="115">
        <v>42079.0</v>
      </c>
      <c r="O374" s="115">
        <v>42096.0</v>
      </c>
      <c r="P374" s="116"/>
      <c r="Q374" s="116"/>
      <c r="R374" s="116"/>
      <c r="S374" s="122">
        <v>1.0</v>
      </c>
      <c r="T374" s="82">
        <f t="shared" si="391"/>
        <v>1444</v>
      </c>
      <c r="U374" s="117">
        <f t="shared" ref="U374:W374" si="761">IF(ISBLANK($A374),"",sum(AE374,AK374,AQ374,AW374,BC374,BI374,BO374,BU374,CA374,CG374,CM374,CS374,CY374,DE374,DK374,DQ374,DW374,EC374,EI374,EO374,EU374))</f>
        <v>3</v>
      </c>
      <c r="V374" s="117">
        <f t="shared" si="761"/>
        <v>4</v>
      </c>
      <c r="W374" s="117">
        <f t="shared" si="761"/>
        <v>0</v>
      </c>
      <c r="X374" s="118">
        <f t="shared" si="393"/>
        <v>7</v>
      </c>
      <c r="Y374" s="117">
        <f t="shared" ref="Y374:AA374" si="762">IF(ISBLANK($A374),"",sum(AH374,AN374,AT374,AZ374,BF374,BL374,BR374,BX374,CD374,CJ374,CP374,CV374,DB374,DH374,DN374,DT374,DZ374,EF374,EL374,ER374,EX374))</f>
        <v>6</v>
      </c>
      <c r="Z374" s="117">
        <f t="shared" si="762"/>
        <v>8</v>
      </c>
      <c r="AA374" s="117">
        <f t="shared" si="762"/>
        <v>0</v>
      </c>
      <c r="AB374" s="118">
        <f t="shared" si="395"/>
        <v>14</v>
      </c>
      <c r="AC374" s="119">
        <f t="shared" si="8"/>
        <v>0.8571428571</v>
      </c>
      <c r="AD374" s="120" t="str">
        <f t="shared" si="426"/>
        <v>20+</v>
      </c>
      <c r="AE374" s="116"/>
      <c r="AF374" s="116"/>
      <c r="AG374" s="116"/>
      <c r="AH374" s="116"/>
      <c r="AI374" s="116"/>
      <c r="AJ374" s="116"/>
      <c r="AK374" s="116"/>
      <c r="AL374" s="116"/>
      <c r="AM374" s="116"/>
      <c r="AN374" s="116"/>
      <c r="AO374" s="116"/>
      <c r="AP374" s="116"/>
      <c r="AQ374" s="121">
        <v>2.0</v>
      </c>
      <c r="AR374" s="116"/>
      <c r="AS374" s="116"/>
      <c r="AT374" s="121">
        <v>1.0</v>
      </c>
      <c r="AU374" s="116"/>
      <c r="AV374" s="116"/>
      <c r="AW374" s="121">
        <v>1.0</v>
      </c>
      <c r="AX374" s="116"/>
      <c r="AY374" s="116"/>
      <c r="AZ374" s="121">
        <v>2.0</v>
      </c>
      <c r="BA374" s="121">
        <v>3.0</v>
      </c>
      <c r="BB374" s="116"/>
      <c r="BC374" s="116"/>
      <c r="BD374" s="116"/>
      <c r="BE374" s="116"/>
      <c r="BF374" s="116"/>
      <c r="BG374" s="121">
        <v>3.0</v>
      </c>
      <c r="BH374" s="116"/>
      <c r="BI374" s="116"/>
      <c r="BJ374" s="116"/>
      <c r="BK374" s="116"/>
      <c r="BL374" s="116"/>
      <c r="BM374" s="116"/>
      <c r="BN374" s="116"/>
      <c r="BO374" s="116"/>
      <c r="BP374" s="121">
        <v>1.0</v>
      </c>
      <c r="BQ374" s="116"/>
      <c r="BR374" s="121">
        <v>1.0</v>
      </c>
      <c r="BS374" s="116"/>
      <c r="BT374" s="116"/>
      <c r="BU374" s="116"/>
      <c r="BV374" s="121">
        <v>1.0</v>
      </c>
      <c r="BW374" s="116"/>
      <c r="BX374" s="116"/>
      <c r="BY374" s="116"/>
      <c r="BZ374" s="116"/>
      <c r="CA374" s="116"/>
      <c r="CB374" s="121">
        <v>2.0</v>
      </c>
      <c r="CC374" s="116"/>
      <c r="CD374" s="121">
        <v>1.0</v>
      </c>
      <c r="CE374" s="121">
        <v>1.0</v>
      </c>
      <c r="CF374" s="116"/>
      <c r="CG374" s="116"/>
      <c r="CH374" s="116"/>
      <c r="CI374" s="116"/>
      <c r="CJ374" s="121">
        <v>1.0</v>
      </c>
      <c r="CK374" s="116"/>
      <c r="CL374" s="116"/>
      <c r="CM374" s="116"/>
      <c r="CN374" s="116"/>
      <c r="CO374" s="116"/>
      <c r="CP374" s="116"/>
      <c r="CQ374" s="116"/>
      <c r="CR374" s="116"/>
      <c r="CS374" s="116"/>
      <c r="CT374" s="116"/>
      <c r="CU374" s="116"/>
      <c r="CV374" s="112" t="s">
        <v>1561</v>
      </c>
      <c r="CW374" s="121">
        <v>1.0</v>
      </c>
      <c r="CX374" s="116"/>
      <c r="CY374" s="116"/>
      <c r="CZ374" s="116"/>
      <c r="DA374" s="116"/>
      <c r="DB374" s="116"/>
      <c r="DC374" s="116"/>
      <c r="DD374" s="116"/>
      <c r="DE374" s="116"/>
      <c r="DF374" s="116"/>
      <c r="DG374" s="116"/>
      <c r="DH374" s="116"/>
      <c r="DI374" s="116"/>
      <c r="DJ374" s="116"/>
      <c r="DK374" s="116"/>
      <c r="DL374" s="116"/>
      <c r="DM374" s="116"/>
      <c r="DN374" s="116"/>
      <c r="DO374" s="116"/>
      <c r="DP374" s="116"/>
      <c r="DQ374" s="116"/>
      <c r="DR374" s="116"/>
      <c r="DS374" s="116"/>
      <c r="DT374" s="116"/>
      <c r="DU374" s="116"/>
      <c r="DV374" s="116"/>
      <c r="DW374" s="116"/>
      <c r="DX374" s="116"/>
      <c r="DY374" s="116"/>
      <c r="DZ374" s="116"/>
      <c r="EA374" s="116"/>
      <c r="EB374" s="116"/>
      <c r="EC374" s="116"/>
      <c r="ED374" s="116"/>
      <c r="EE374" s="116"/>
      <c r="EF374" s="116"/>
      <c r="EG374" s="116"/>
      <c r="EH374" s="116"/>
      <c r="EI374" s="116"/>
      <c r="EJ374" s="116"/>
      <c r="EK374" s="116"/>
      <c r="EL374" s="116"/>
      <c r="EM374" s="116"/>
      <c r="EN374" s="116"/>
      <c r="EO374" s="116"/>
      <c r="EP374" s="116"/>
      <c r="EQ374" s="116"/>
      <c r="ER374" s="116"/>
      <c r="ES374" s="116"/>
      <c r="ET374" s="116"/>
      <c r="EU374" s="76"/>
      <c r="EV374" s="76"/>
      <c r="EW374" s="76"/>
      <c r="EX374" s="76"/>
      <c r="EY374" s="76"/>
      <c r="EZ374" s="76"/>
      <c r="FA374" s="113" t="s">
        <v>1665</v>
      </c>
      <c r="FB374" s="113"/>
      <c r="FC374" s="113"/>
      <c r="FD374" s="113"/>
    </row>
    <row r="375">
      <c r="A375" s="112" t="s">
        <v>1666</v>
      </c>
      <c r="B375" s="113" t="s">
        <v>1667</v>
      </c>
      <c r="C375" s="114" t="s">
        <v>104</v>
      </c>
      <c r="D375" s="113" t="s">
        <v>18</v>
      </c>
      <c r="E375" s="113" t="s">
        <v>12</v>
      </c>
      <c r="F375" s="113" t="s">
        <v>283</v>
      </c>
      <c r="G375" s="113" t="s">
        <v>1213</v>
      </c>
      <c r="H375" s="113" t="s">
        <v>1162</v>
      </c>
      <c r="I375" s="113" t="s">
        <v>23</v>
      </c>
      <c r="J375" s="113" t="s">
        <v>14</v>
      </c>
      <c r="K375" s="113" t="s">
        <v>1144</v>
      </c>
      <c r="L375" s="113" t="s">
        <v>1043</v>
      </c>
      <c r="M375" s="113" t="s">
        <v>50</v>
      </c>
      <c r="N375" s="115">
        <v>42073.0</v>
      </c>
      <c r="O375" s="115">
        <v>42096.0</v>
      </c>
      <c r="P375" s="115">
        <v>42138.0</v>
      </c>
      <c r="Q375" s="116"/>
      <c r="R375" s="116"/>
      <c r="S375" s="116"/>
      <c r="T375" s="82">
        <f t="shared" si="391"/>
        <v>1450</v>
      </c>
      <c r="U375" s="117">
        <f t="shared" ref="U375:W375" si="763">IF(ISBLANK($A375),"",sum(AE375,AK375,AQ375,AW375,BC375,BI375,BO375,BU375,CA375,CG375,CM375,CS375,CY375,DE375,DK375,DQ375,DW375,EC375,EI375,EO375,EU375))</f>
        <v>2</v>
      </c>
      <c r="V375" s="117">
        <f t="shared" si="763"/>
        <v>1</v>
      </c>
      <c r="W375" s="117">
        <f t="shared" si="763"/>
        <v>0</v>
      </c>
      <c r="X375" s="118">
        <f t="shared" si="393"/>
        <v>3</v>
      </c>
      <c r="Y375" s="117">
        <f t="shared" ref="Y375:AA375" si="764">IF(ISBLANK($A375),"",sum(AH375,AN375,AT375,AZ375,BF375,BL375,BR375,BX375,CD375,CJ375,CP375,CV375,DB375,DH375,DN375,DT375,DZ375,EF375,EL375,ER375,EX375))</f>
        <v>1</v>
      </c>
      <c r="Z375" s="117">
        <f t="shared" si="764"/>
        <v>1</v>
      </c>
      <c r="AA375" s="117">
        <f t="shared" si="764"/>
        <v>0</v>
      </c>
      <c r="AB375" s="118">
        <f t="shared" si="395"/>
        <v>2</v>
      </c>
      <c r="AC375" s="119">
        <f t="shared" si="8"/>
        <v>0.3333333333</v>
      </c>
      <c r="AD375" s="120" t="str">
        <f t="shared" si="426"/>
        <v>20+</v>
      </c>
      <c r="AE375" s="116"/>
      <c r="AF375" s="116"/>
      <c r="AG375" s="116"/>
      <c r="AH375" s="116"/>
      <c r="AI375" s="116"/>
      <c r="AJ375" s="116"/>
      <c r="AK375" s="116"/>
      <c r="AL375" s="116"/>
      <c r="AM375" s="116"/>
      <c r="AN375" s="116"/>
      <c r="AO375" s="116"/>
      <c r="AP375" s="116"/>
      <c r="AQ375" s="116"/>
      <c r="AR375" s="116"/>
      <c r="AS375" s="116"/>
      <c r="AT375" s="116"/>
      <c r="AU375" s="116"/>
      <c r="AV375" s="116"/>
      <c r="AW375" s="116"/>
      <c r="AX375" s="116"/>
      <c r="AY375" s="116"/>
      <c r="AZ375" s="116"/>
      <c r="BA375" s="116"/>
      <c r="BB375" s="116"/>
      <c r="BC375" s="116"/>
      <c r="BD375" s="116"/>
      <c r="BE375" s="116"/>
      <c r="BF375" s="116"/>
      <c r="BG375" s="116"/>
      <c r="BH375" s="116"/>
      <c r="BI375" s="116"/>
      <c r="BJ375" s="116"/>
      <c r="BK375" s="116"/>
      <c r="BL375" s="116"/>
      <c r="BM375" s="116"/>
      <c r="BN375" s="116"/>
      <c r="BO375" s="116"/>
      <c r="BP375" s="116"/>
      <c r="BQ375" s="116"/>
      <c r="BR375" s="116"/>
      <c r="BS375" s="116"/>
      <c r="BT375" s="116"/>
      <c r="BU375" s="116"/>
      <c r="BV375" s="116"/>
      <c r="BW375" s="116"/>
      <c r="BX375" s="116"/>
      <c r="BY375" s="116"/>
      <c r="BZ375" s="116"/>
      <c r="CA375" s="116"/>
      <c r="CB375" s="116"/>
      <c r="CC375" s="116"/>
      <c r="CD375" s="116"/>
      <c r="CE375" s="116"/>
      <c r="CF375" s="116"/>
      <c r="CG375" s="121">
        <v>2.0</v>
      </c>
      <c r="CH375" s="116"/>
      <c r="CI375" s="116"/>
      <c r="CJ375" s="121">
        <v>1.0</v>
      </c>
      <c r="CK375" s="116"/>
      <c r="CL375" s="116"/>
      <c r="CM375" s="116"/>
      <c r="CN375" s="121">
        <v>1.0</v>
      </c>
      <c r="CO375" s="116"/>
      <c r="CP375" s="116"/>
      <c r="CQ375" s="121">
        <v>1.0</v>
      </c>
      <c r="CR375" s="116"/>
      <c r="CS375" s="116"/>
      <c r="CT375" s="116"/>
      <c r="CU375" s="116"/>
      <c r="CV375" s="116"/>
      <c r="CW375" s="116"/>
      <c r="CX375" s="116"/>
      <c r="CY375" s="116"/>
      <c r="CZ375" s="116"/>
      <c r="DA375" s="116"/>
      <c r="DB375" s="116"/>
      <c r="DC375" s="116"/>
      <c r="DD375" s="116"/>
      <c r="DE375" s="116"/>
      <c r="DF375" s="116"/>
      <c r="DG375" s="116"/>
      <c r="DH375" s="116"/>
      <c r="DI375" s="116"/>
      <c r="DJ375" s="116"/>
      <c r="DK375" s="116"/>
      <c r="DL375" s="116"/>
      <c r="DM375" s="116"/>
      <c r="DN375" s="116"/>
      <c r="DO375" s="116"/>
      <c r="DP375" s="116"/>
      <c r="DQ375" s="116"/>
      <c r="DR375" s="116"/>
      <c r="DS375" s="116"/>
      <c r="DT375" s="116"/>
      <c r="DU375" s="116"/>
      <c r="DV375" s="116"/>
      <c r="DW375" s="116"/>
      <c r="DX375" s="116"/>
      <c r="DY375" s="116"/>
      <c r="DZ375" s="116"/>
      <c r="EA375" s="116"/>
      <c r="EB375" s="116"/>
      <c r="EC375" s="116"/>
      <c r="ED375" s="116"/>
      <c r="EE375" s="116"/>
      <c r="EF375" s="116"/>
      <c r="EG375" s="116"/>
      <c r="EH375" s="116"/>
      <c r="EI375" s="116"/>
      <c r="EJ375" s="116"/>
      <c r="EK375" s="116"/>
      <c r="EL375" s="116"/>
      <c r="EM375" s="116"/>
      <c r="EN375" s="116"/>
      <c r="EO375" s="116"/>
      <c r="EP375" s="116"/>
      <c r="EQ375" s="116"/>
      <c r="ER375" s="116"/>
      <c r="ES375" s="116"/>
      <c r="ET375" s="116"/>
      <c r="EU375" s="76"/>
      <c r="EV375" s="76"/>
      <c r="EW375" s="76"/>
      <c r="EX375" s="76"/>
      <c r="EY375" s="76"/>
      <c r="EZ375" s="76"/>
      <c r="FA375" s="113" t="s">
        <v>1668</v>
      </c>
      <c r="FB375" s="113"/>
      <c r="FC375" s="113"/>
      <c r="FD375" s="113"/>
    </row>
    <row r="376">
      <c r="A376" s="112" t="s">
        <v>1669</v>
      </c>
      <c r="B376" s="113" t="s">
        <v>1670</v>
      </c>
      <c r="C376" s="114" t="s">
        <v>104</v>
      </c>
      <c r="D376" s="113" t="s">
        <v>18</v>
      </c>
      <c r="E376" s="113" t="s">
        <v>12</v>
      </c>
      <c r="F376" s="113" t="s">
        <v>283</v>
      </c>
      <c r="G376" s="113" t="s">
        <v>1217</v>
      </c>
      <c r="H376" s="113" t="s">
        <v>1162</v>
      </c>
      <c r="I376" s="113" t="s">
        <v>23</v>
      </c>
      <c r="J376" s="113" t="s">
        <v>14</v>
      </c>
      <c r="K376" s="113" t="s">
        <v>1144</v>
      </c>
      <c r="L376" s="113" t="s">
        <v>1218</v>
      </c>
      <c r="M376" s="113" t="s">
        <v>85</v>
      </c>
      <c r="N376" s="115">
        <v>42072.0</v>
      </c>
      <c r="O376" s="115">
        <v>42117.0</v>
      </c>
      <c r="P376" s="116"/>
      <c r="Q376" s="116"/>
      <c r="R376" s="116"/>
      <c r="S376" s="116"/>
      <c r="T376" s="82">
        <f t="shared" si="391"/>
        <v>1451</v>
      </c>
      <c r="U376" s="117">
        <f t="shared" ref="U376:W376" si="765">IF(ISBLANK($A376),"",sum(AE376,AK376,AQ376,AW376,BC376,BI376,BO376,BU376,CA376,CG376,CM376,CS376,CY376,DE376,DK376,DQ376,DW376,EC376,EI376,EO376,EU376))</f>
        <v>9</v>
      </c>
      <c r="V376" s="117">
        <f t="shared" si="765"/>
        <v>7</v>
      </c>
      <c r="W376" s="117">
        <f t="shared" si="765"/>
        <v>1</v>
      </c>
      <c r="X376" s="118">
        <f t="shared" si="393"/>
        <v>17</v>
      </c>
      <c r="Y376" s="117">
        <f t="shared" ref="Y376:AA376" si="766">IF(ISBLANK($A376),"",sum(AH376,AN376,AT376,AZ376,BF376,BL376,BR376,BX376,CD376,CJ376,CP376,CV376,DB376,DH376,DN376,DT376,DZ376,EF376,EL376,ER376,EX376))</f>
        <v>11</v>
      </c>
      <c r="Z376" s="117">
        <f t="shared" si="766"/>
        <v>2</v>
      </c>
      <c r="AA376" s="117">
        <f t="shared" si="766"/>
        <v>2</v>
      </c>
      <c r="AB376" s="118">
        <f t="shared" si="395"/>
        <v>15</v>
      </c>
      <c r="AC376" s="119">
        <f t="shared" si="8"/>
        <v>0.6470588235</v>
      </c>
      <c r="AD376" s="120" t="str">
        <f t="shared" si="426"/>
        <v>20+</v>
      </c>
      <c r="AE376" s="116"/>
      <c r="AF376" s="116"/>
      <c r="AG376" s="116"/>
      <c r="AH376" s="116"/>
      <c r="AI376" s="116"/>
      <c r="AJ376" s="116"/>
      <c r="AK376" s="116"/>
      <c r="AL376" s="116"/>
      <c r="AM376" s="116"/>
      <c r="AN376" s="116"/>
      <c r="AO376" s="116"/>
      <c r="AP376" s="116"/>
      <c r="AQ376" s="121">
        <v>2.0</v>
      </c>
      <c r="AR376" s="116"/>
      <c r="AS376" s="116"/>
      <c r="AT376" s="121">
        <v>1.0</v>
      </c>
      <c r="AU376" s="116"/>
      <c r="AV376" s="116"/>
      <c r="AW376" s="116"/>
      <c r="AX376" s="116"/>
      <c r="AY376" s="116"/>
      <c r="AZ376" s="116"/>
      <c r="BA376" s="116"/>
      <c r="BB376" s="116"/>
      <c r="BC376" s="116"/>
      <c r="BD376" s="116"/>
      <c r="BE376" s="116"/>
      <c r="BF376" s="116"/>
      <c r="BG376" s="116"/>
      <c r="BH376" s="116"/>
      <c r="BI376" s="116"/>
      <c r="BJ376" s="121">
        <v>1.0</v>
      </c>
      <c r="BK376" s="116"/>
      <c r="BL376" s="121">
        <v>1.0</v>
      </c>
      <c r="BM376" s="116"/>
      <c r="BN376" s="116"/>
      <c r="BO376" s="116"/>
      <c r="BP376" s="116"/>
      <c r="BQ376" s="116"/>
      <c r="BR376" s="116"/>
      <c r="BS376" s="116"/>
      <c r="BT376" s="116"/>
      <c r="BU376" s="121">
        <v>1.0</v>
      </c>
      <c r="BV376" s="121">
        <v>1.0</v>
      </c>
      <c r="BW376" s="116"/>
      <c r="BX376" s="121">
        <v>1.0</v>
      </c>
      <c r="BY376" s="116"/>
      <c r="BZ376" s="116"/>
      <c r="CA376" s="121">
        <v>1.0</v>
      </c>
      <c r="CB376" s="121">
        <v>1.0</v>
      </c>
      <c r="CC376" s="116"/>
      <c r="CD376" s="116"/>
      <c r="CE376" s="116"/>
      <c r="CF376" s="116"/>
      <c r="CG376" s="121">
        <v>1.0</v>
      </c>
      <c r="CH376" s="116"/>
      <c r="CI376" s="116"/>
      <c r="CJ376" s="121">
        <v>2.0</v>
      </c>
      <c r="CK376" s="116"/>
      <c r="CL376" s="116"/>
      <c r="CM376" s="116"/>
      <c r="CN376" s="121">
        <v>2.0</v>
      </c>
      <c r="CO376" s="116"/>
      <c r="CP376" s="116"/>
      <c r="CQ376" s="116"/>
      <c r="CR376" s="116"/>
      <c r="CS376" s="116"/>
      <c r="CT376" s="121">
        <v>2.0</v>
      </c>
      <c r="CU376" s="116"/>
      <c r="CV376" s="116"/>
      <c r="CW376" s="116"/>
      <c r="CX376" s="116"/>
      <c r="CY376" s="121">
        <v>1.0</v>
      </c>
      <c r="CZ376" s="116"/>
      <c r="DA376" s="116"/>
      <c r="DB376" s="121">
        <v>3.0</v>
      </c>
      <c r="DC376" s="116"/>
      <c r="DD376" s="116"/>
      <c r="DE376" s="116"/>
      <c r="DF376" s="116"/>
      <c r="DG376" s="116"/>
      <c r="DH376" s="116"/>
      <c r="DI376" s="116"/>
      <c r="DJ376" s="116"/>
      <c r="DK376" s="121">
        <v>1.0</v>
      </c>
      <c r="DL376" s="116"/>
      <c r="DM376" s="116"/>
      <c r="DN376" s="121">
        <v>1.0</v>
      </c>
      <c r="DO376" s="121">
        <v>1.0</v>
      </c>
      <c r="DP376" s="116"/>
      <c r="DQ376" s="116"/>
      <c r="DR376" s="116"/>
      <c r="DS376" s="116"/>
      <c r="DT376" s="116"/>
      <c r="DU376" s="121">
        <v>1.0</v>
      </c>
      <c r="DV376" s="116"/>
      <c r="DW376" s="116"/>
      <c r="DX376" s="116"/>
      <c r="DY376" s="116"/>
      <c r="DZ376" s="116"/>
      <c r="EA376" s="116"/>
      <c r="EB376" s="116"/>
      <c r="EC376" s="116"/>
      <c r="ED376" s="116"/>
      <c r="EE376" s="121">
        <v>1.0</v>
      </c>
      <c r="EF376" s="116"/>
      <c r="EG376" s="116"/>
      <c r="EH376" s="116"/>
      <c r="EI376" s="116"/>
      <c r="EJ376" s="116"/>
      <c r="EK376" s="116"/>
      <c r="EL376" s="116"/>
      <c r="EM376" s="116"/>
      <c r="EN376" s="116"/>
      <c r="EO376" s="121">
        <v>2.0</v>
      </c>
      <c r="EP376" s="116"/>
      <c r="EQ376" s="116"/>
      <c r="ER376" s="121">
        <v>2.0</v>
      </c>
      <c r="ES376" s="116"/>
      <c r="ET376" s="121">
        <v>2.0</v>
      </c>
      <c r="EU376" s="76"/>
      <c r="EV376" s="76"/>
      <c r="EW376" s="76"/>
      <c r="EX376" s="76"/>
      <c r="EY376" s="76"/>
      <c r="EZ376" s="76"/>
      <c r="FA376" s="124" t="s">
        <v>1671</v>
      </c>
      <c r="FB376" s="124"/>
      <c r="FC376" s="124"/>
      <c r="FD376" s="124"/>
    </row>
    <row r="377">
      <c r="A377" s="112" t="s">
        <v>1672</v>
      </c>
      <c r="B377" s="113" t="s">
        <v>1673</v>
      </c>
      <c r="C377" s="114" t="s">
        <v>8</v>
      </c>
      <c r="D377" s="113" t="s">
        <v>18</v>
      </c>
      <c r="E377" s="113" t="s">
        <v>12</v>
      </c>
      <c r="F377" s="113" t="s">
        <v>277</v>
      </c>
      <c r="G377" s="113" t="s">
        <v>1225</v>
      </c>
      <c r="H377" s="113" t="s">
        <v>1088</v>
      </c>
      <c r="I377" s="113" t="s">
        <v>23</v>
      </c>
      <c r="J377" s="113" t="s">
        <v>14</v>
      </c>
      <c r="K377" s="113" t="s">
        <v>1144</v>
      </c>
      <c r="L377" s="113" t="s">
        <v>1062</v>
      </c>
      <c r="M377" s="113" t="s">
        <v>110</v>
      </c>
      <c r="N377" s="115">
        <v>42065.0</v>
      </c>
      <c r="O377" s="115">
        <v>42065.0</v>
      </c>
      <c r="P377" s="116"/>
      <c r="Q377" s="116"/>
      <c r="R377" s="116"/>
      <c r="S377" s="122">
        <v>1.0</v>
      </c>
      <c r="T377" s="92">
        <f t="shared" si="391"/>
        <v>1458</v>
      </c>
      <c r="U377" s="125">
        <f t="shared" ref="U377:W377" si="767">IF(ISBLANK($A377),"",sum(AE377,AK377,AQ377,AW377,BC377,BI377,BO377,BU377,CA377,CG377,CM377,CS377,CY377,DE377,DK377,DQ377,DW377,EC377,EI377,EO377,EU377))</f>
        <v>5</v>
      </c>
      <c r="V377" s="125">
        <f t="shared" si="767"/>
        <v>2</v>
      </c>
      <c r="W377" s="125">
        <f t="shared" si="767"/>
        <v>0</v>
      </c>
      <c r="X377" s="126">
        <f t="shared" si="393"/>
        <v>7</v>
      </c>
      <c r="Y377" s="125">
        <f t="shared" ref="Y377:AA377" si="768">IF(ISBLANK($A377),"",sum(AH377,AN377,AT377,AZ377,BF377,BL377,BR377,BX377,CD377,CJ377,CP377,CV377,DB377,DH377,DN377,DT377,DZ377,EF377,EL377,ER377,EX377))</f>
        <v>4</v>
      </c>
      <c r="Z377" s="125">
        <f t="shared" si="768"/>
        <v>3</v>
      </c>
      <c r="AA377" s="125">
        <f t="shared" si="768"/>
        <v>0</v>
      </c>
      <c r="AB377" s="126">
        <f t="shared" si="395"/>
        <v>7</v>
      </c>
      <c r="AC377" s="123">
        <f t="shared" si="8"/>
        <v>0.5714285714</v>
      </c>
      <c r="AD377" s="120" t="str">
        <f t="shared" si="426"/>
        <v>20+</v>
      </c>
      <c r="AE377" s="116"/>
      <c r="AF377" s="116"/>
      <c r="AG377" s="116"/>
      <c r="AH377" s="116"/>
      <c r="AI377" s="116"/>
      <c r="AJ377" s="116"/>
      <c r="AK377" s="116"/>
      <c r="AL377" s="116"/>
      <c r="AM377" s="116"/>
      <c r="AN377" s="116"/>
      <c r="AO377" s="116"/>
      <c r="AP377" s="116"/>
      <c r="AQ377" s="116"/>
      <c r="AR377" s="116"/>
      <c r="AS377" s="116"/>
      <c r="AT377" s="116"/>
      <c r="AU377" s="116"/>
      <c r="AV377" s="116"/>
      <c r="AW377" s="121">
        <v>1.0</v>
      </c>
      <c r="AX377" s="121">
        <v>1.0</v>
      </c>
      <c r="AY377" s="116"/>
      <c r="AZ377" s="116"/>
      <c r="BA377" s="116"/>
      <c r="BB377" s="116"/>
      <c r="BC377" s="121">
        <v>2.0</v>
      </c>
      <c r="BD377" s="116"/>
      <c r="BE377" s="116"/>
      <c r="BF377" s="121">
        <v>2.0</v>
      </c>
      <c r="BG377" s="116"/>
      <c r="BH377" s="116"/>
      <c r="BI377" s="121">
        <v>1.0</v>
      </c>
      <c r="BJ377" s="116"/>
      <c r="BK377" s="116"/>
      <c r="BL377" s="121">
        <v>1.0</v>
      </c>
      <c r="BM377" s="121">
        <v>2.0</v>
      </c>
      <c r="BN377" s="116"/>
      <c r="BO377" s="121">
        <v>1.0</v>
      </c>
      <c r="BP377" s="116"/>
      <c r="BQ377" s="116"/>
      <c r="BR377" s="116"/>
      <c r="BS377" s="116"/>
      <c r="BT377" s="116"/>
      <c r="BU377" s="116"/>
      <c r="BV377" s="121">
        <v>1.0</v>
      </c>
      <c r="BW377" s="116"/>
      <c r="BX377" s="121">
        <v>1.0</v>
      </c>
      <c r="BY377" s="121">
        <v>1.0</v>
      </c>
      <c r="BZ377" s="116"/>
      <c r="CA377" s="116"/>
      <c r="CB377" s="116"/>
      <c r="CC377" s="116"/>
      <c r="CD377" s="116"/>
      <c r="CE377" s="116"/>
      <c r="CF377" s="116"/>
      <c r="CG377" s="116"/>
      <c r="CH377" s="116"/>
      <c r="CI377" s="116"/>
      <c r="CJ377" s="116"/>
      <c r="CK377" s="116"/>
      <c r="CL377" s="116"/>
      <c r="CM377" s="116"/>
      <c r="CN377" s="116"/>
      <c r="CO377" s="116"/>
      <c r="CP377" s="116"/>
      <c r="CQ377" s="116"/>
      <c r="CR377" s="116"/>
      <c r="CS377" s="116"/>
      <c r="CT377" s="116"/>
      <c r="CU377" s="116"/>
      <c r="CV377" s="116"/>
      <c r="CW377" s="116"/>
      <c r="CX377" s="116"/>
      <c r="CY377" s="116"/>
      <c r="CZ377" s="116"/>
      <c r="DA377" s="116"/>
      <c r="DB377" s="116"/>
      <c r="DC377" s="116"/>
      <c r="DD377" s="116"/>
      <c r="DE377" s="116"/>
      <c r="DF377" s="116"/>
      <c r="DG377" s="116"/>
      <c r="DH377" s="116"/>
      <c r="DI377" s="116"/>
      <c r="DJ377" s="116"/>
      <c r="DK377" s="116"/>
      <c r="DL377" s="116"/>
      <c r="DM377" s="116"/>
      <c r="DN377" s="116"/>
      <c r="DO377" s="116"/>
      <c r="DP377" s="116"/>
      <c r="DQ377" s="116"/>
      <c r="DR377" s="116"/>
      <c r="DS377" s="116"/>
      <c r="DT377" s="116"/>
      <c r="DU377" s="116"/>
      <c r="DV377" s="116"/>
      <c r="DW377" s="116"/>
      <c r="DX377" s="116"/>
      <c r="DY377" s="116"/>
      <c r="DZ377" s="116"/>
      <c r="EA377" s="116"/>
      <c r="EB377" s="116"/>
      <c r="EC377" s="116"/>
      <c r="ED377" s="116"/>
      <c r="EE377" s="116"/>
      <c r="EF377" s="116"/>
      <c r="EG377" s="116"/>
      <c r="EH377" s="116"/>
      <c r="EI377" s="116"/>
      <c r="EJ377" s="116"/>
      <c r="EK377" s="116"/>
      <c r="EL377" s="116"/>
      <c r="EM377" s="116"/>
      <c r="EN377" s="116"/>
      <c r="EO377" s="116"/>
      <c r="EP377" s="116"/>
      <c r="EQ377" s="116"/>
      <c r="ER377" s="116"/>
      <c r="ES377" s="116"/>
      <c r="ET377" s="116"/>
      <c r="EU377" s="76"/>
      <c r="EV377" s="76"/>
      <c r="EW377" s="76"/>
      <c r="EX377" s="76"/>
      <c r="EY377" s="76"/>
      <c r="EZ377" s="76"/>
      <c r="FA377" s="113" t="s">
        <v>1674</v>
      </c>
      <c r="FB377" s="113"/>
      <c r="FC377" s="113"/>
      <c r="FD377" s="113"/>
    </row>
    <row r="378">
      <c r="A378" s="112" t="s">
        <v>1675</v>
      </c>
      <c r="B378" s="113" t="s">
        <v>1635</v>
      </c>
      <c r="C378" s="114" t="s">
        <v>8</v>
      </c>
      <c r="D378" s="113" t="s">
        <v>18</v>
      </c>
      <c r="E378" s="113" t="s">
        <v>12</v>
      </c>
      <c r="F378" s="113" t="s">
        <v>283</v>
      </c>
      <c r="G378" s="113" t="s">
        <v>1636</v>
      </c>
      <c r="H378" s="113" t="s">
        <v>358</v>
      </c>
      <c r="I378" s="113" t="s">
        <v>23</v>
      </c>
      <c r="J378" s="113" t="s">
        <v>14</v>
      </c>
      <c r="K378" s="113" t="s">
        <v>1144</v>
      </c>
      <c r="L378" s="113" t="s">
        <v>1637</v>
      </c>
      <c r="M378" s="116"/>
      <c r="N378" s="115">
        <v>42061.0</v>
      </c>
      <c r="O378" s="115">
        <v>42061.0</v>
      </c>
      <c r="P378" s="116"/>
      <c r="Q378" s="116"/>
      <c r="R378" s="116"/>
      <c r="S378" s="116"/>
      <c r="T378" s="82">
        <f t="shared" si="391"/>
        <v>1462</v>
      </c>
      <c r="U378" s="125">
        <f t="shared" ref="U378:W378" si="769">IF(ISBLANK($A378),"",sum(AE378,AK378,AQ378,AW378,BC378,BI378,BO378,BU378,CA378,CG378,CM378,CS378,CY378,DE378,DK378,DQ378,DW378,EC378,EI378,EO378,EU378))</f>
        <v>13</v>
      </c>
      <c r="V378" s="125">
        <f t="shared" si="769"/>
        <v>1</v>
      </c>
      <c r="W378" s="125">
        <f t="shared" si="769"/>
        <v>0</v>
      </c>
      <c r="X378" s="126">
        <f t="shared" si="393"/>
        <v>14</v>
      </c>
      <c r="Y378" s="125">
        <f t="shared" ref="Y378:AA378" si="770">IF(ISBLANK($A378),"",sum(AH378,AN378,AT378,AZ378,BF378,BL378,BR378,BX378,CD378,CJ378,CP378,CV378,DB378,DH378,DN378,DT378,DZ378,EF378,EL378,ER378,EX378))</f>
        <v>9</v>
      </c>
      <c r="Z378" s="125">
        <f t="shared" si="770"/>
        <v>7</v>
      </c>
      <c r="AA378" s="125">
        <f t="shared" si="770"/>
        <v>0</v>
      </c>
      <c r="AB378" s="126">
        <f t="shared" si="395"/>
        <v>16</v>
      </c>
      <c r="AC378" s="123">
        <f t="shared" si="8"/>
        <v>0.6428571429</v>
      </c>
      <c r="AD378" s="73" t="str">
        <f t="shared" si="426"/>
        <v>20+</v>
      </c>
      <c r="AE378" s="116"/>
      <c r="AF378" s="116"/>
      <c r="AG378" s="116"/>
      <c r="AH378" s="116"/>
      <c r="AI378" s="116"/>
      <c r="AJ378" s="116"/>
      <c r="AK378" s="121">
        <v>5.0</v>
      </c>
      <c r="AL378" s="116"/>
      <c r="AM378" s="116"/>
      <c r="AN378" s="121">
        <v>2.0</v>
      </c>
      <c r="AO378" s="116"/>
      <c r="AP378" s="116"/>
      <c r="AQ378" s="121">
        <v>1.0</v>
      </c>
      <c r="AR378" s="116"/>
      <c r="AS378" s="116"/>
      <c r="AT378" s="121">
        <v>2.0</v>
      </c>
      <c r="AU378" s="121">
        <v>2.0</v>
      </c>
      <c r="AV378" s="116"/>
      <c r="AW378" s="121">
        <v>2.0</v>
      </c>
      <c r="AX378" s="116"/>
      <c r="AY378" s="116"/>
      <c r="AZ378" s="116"/>
      <c r="BA378" s="116"/>
      <c r="BB378" s="116"/>
      <c r="BC378" s="121">
        <v>1.0</v>
      </c>
      <c r="BD378" s="121">
        <v>1.0</v>
      </c>
      <c r="BE378" s="116"/>
      <c r="BF378" s="116"/>
      <c r="BG378" s="116"/>
      <c r="BH378" s="116"/>
      <c r="BI378" s="116"/>
      <c r="BJ378" s="116"/>
      <c r="BK378" s="116"/>
      <c r="BL378" s="116"/>
      <c r="BM378" s="121">
        <v>5.0</v>
      </c>
      <c r="BN378" s="116"/>
      <c r="BO378" s="121">
        <v>1.0</v>
      </c>
      <c r="BP378" s="116"/>
      <c r="BQ378" s="116"/>
      <c r="BR378" s="121">
        <v>1.0</v>
      </c>
      <c r="BS378" s="116"/>
      <c r="BT378" s="116"/>
      <c r="BU378" s="121">
        <v>3.0</v>
      </c>
      <c r="BV378" s="116"/>
      <c r="BW378" s="116"/>
      <c r="BX378" s="121">
        <v>1.0</v>
      </c>
      <c r="BY378" s="116"/>
      <c r="BZ378" s="116"/>
      <c r="CA378" s="116"/>
      <c r="CB378" s="116"/>
      <c r="CC378" s="116"/>
      <c r="CD378" s="121">
        <v>3.0</v>
      </c>
      <c r="CE378" s="116"/>
      <c r="CF378" s="116"/>
      <c r="CG378" s="116"/>
      <c r="CH378" s="116"/>
      <c r="CI378" s="116"/>
      <c r="CJ378" s="116"/>
      <c r="CK378" s="116"/>
      <c r="CL378" s="116"/>
      <c r="CM378" s="116"/>
      <c r="CN378" s="116"/>
      <c r="CO378" s="116"/>
      <c r="CP378" s="116"/>
      <c r="CQ378" s="116"/>
      <c r="CR378" s="116"/>
      <c r="CS378" s="116"/>
      <c r="CT378" s="116"/>
      <c r="CU378" s="116"/>
      <c r="CV378" s="116"/>
      <c r="CW378" s="116"/>
      <c r="CX378" s="116"/>
      <c r="CY378" s="116"/>
      <c r="CZ378" s="116"/>
      <c r="DA378" s="116"/>
      <c r="DB378" s="116"/>
      <c r="DC378" s="116"/>
      <c r="DD378" s="116"/>
      <c r="DE378" s="116"/>
      <c r="DF378" s="116"/>
      <c r="DG378" s="116"/>
      <c r="DH378" s="116"/>
      <c r="DI378" s="116"/>
      <c r="DJ378" s="116"/>
      <c r="DK378" s="116"/>
      <c r="DL378" s="116"/>
      <c r="DM378" s="116"/>
      <c r="DN378" s="116"/>
      <c r="DO378" s="116"/>
      <c r="DP378" s="116"/>
      <c r="DQ378" s="116"/>
      <c r="DR378" s="116"/>
      <c r="DS378" s="116"/>
      <c r="DT378" s="116"/>
      <c r="DU378" s="116"/>
      <c r="DV378" s="116"/>
      <c r="DW378" s="116"/>
      <c r="DX378" s="116"/>
      <c r="DY378" s="116"/>
      <c r="DZ378" s="116"/>
      <c r="EA378" s="116"/>
      <c r="EB378" s="116"/>
      <c r="EC378" s="116"/>
      <c r="ED378" s="116"/>
      <c r="EE378" s="116"/>
      <c r="EF378" s="116"/>
      <c r="EG378" s="116"/>
      <c r="EH378" s="116"/>
      <c r="EI378" s="116"/>
      <c r="EJ378" s="116"/>
      <c r="EK378" s="116"/>
      <c r="EL378" s="116"/>
      <c r="EM378" s="116"/>
      <c r="EN378" s="116"/>
      <c r="EO378" s="116"/>
      <c r="EP378" s="116"/>
      <c r="EQ378" s="116"/>
      <c r="ER378" s="116"/>
      <c r="ES378" s="116"/>
      <c r="ET378" s="116"/>
      <c r="EU378" s="76"/>
      <c r="EV378" s="76"/>
      <c r="EW378" s="76"/>
      <c r="EX378" s="76"/>
      <c r="EY378" s="76"/>
      <c r="EZ378" s="76"/>
      <c r="FA378" s="113" t="s">
        <v>1676</v>
      </c>
      <c r="FB378" s="113"/>
      <c r="FC378" s="113"/>
      <c r="FD378" s="113"/>
    </row>
    <row r="379">
      <c r="A379" s="112" t="s">
        <v>1677</v>
      </c>
      <c r="B379" s="113" t="s">
        <v>1678</v>
      </c>
      <c r="C379" s="114" t="s">
        <v>8</v>
      </c>
      <c r="D379" s="113" t="s">
        <v>18</v>
      </c>
      <c r="E379" s="113" t="s">
        <v>12</v>
      </c>
      <c r="F379" s="113" t="s">
        <v>277</v>
      </c>
      <c r="G379" s="113" t="s">
        <v>1187</v>
      </c>
      <c r="H379" s="113" t="s">
        <v>1061</v>
      </c>
      <c r="I379" s="113" t="s">
        <v>23</v>
      </c>
      <c r="J379" s="113" t="s">
        <v>14</v>
      </c>
      <c r="K379" s="113" t="s">
        <v>1144</v>
      </c>
      <c r="L379" s="113" t="s">
        <v>1062</v>
      </c>
      <c r="M379" s="113" t="s">
        <v>110</v>
      </c>
      <c r="N379" s="115">
        <v>42061.0</v>
      </c>
      <c r="O379" s="115">
        <v>42061.0</v>
      </c>
      <c r="P379" s="116"/>
      <c r="Q379" s="116"/>
      <c r="R379" s="116"/>
      <c r="S379" s="122">
        <v>1.0</v>
      </c>
      <c r="T379" s="82">
        <f t="shared" si="391"/>
        <v>1462</v>
      </c>
      <c r="U379" s="117">
        <f t="shared" ref="U379:W379" si="771">IF(ISBLANK($A379),"",sum(AE379,AK379,AQ379,AW379,BC379,BI379,BO379,BU379,CA379,CG379,CM379,CS379,CY379,DE379,DK379,DQ379,DW379,EC379,EI379,EO379,EU379))</f>
        <v>1</v>
      </c>
      <c r="V379" s="117">
        <f t="shared" si="771"/>
        <v>0</v>
      </c>
      <c r="W379" s="117">
        <f t="shared" si="771"/>
        <v>0</v>
      </c>
      <c r="X379" s="118">
        <f t="shared" si="393"/>
        <v>1</v>
      </c>
      <c r="Y379" s="117">
        <f t="shared" ref="Y379:AA379" si="772">IF(ISBLANK($A379),"",sum(AH379,AN379,AT379,AZ379,BF379,BL379,BR379,BX379,CD379,CJ379,CP379,CV379,DB379,DH379,DN379,DT379,DZ379,EF379,EL379,ER379,EX379))</f>
        <v>0</v>
      </c>
      <c r="Z379" s="117">
        <f t="shared" si="772"/>
        <v>0</v>
      </c>
      <c r="AA379" s="117">
        <f t="shared" si="772"/>
        <v>0</v>
      </c>
      <c r="AB379" s="118">
        <f t="shared" si="395"/>
        <v>0</v>
      </c>
      <c r="AC379" s="119">
        <f t="shared" si="8"/>
        <v>0</v>
      </c>
      <c r="AD379" s="73" t="str">
        <f t="shared" si="426"/>
        <v>20+</v>
      </c>
      <c r="AE379" s="116"/>
      <c r="AF379" s="116"/>
      <c r="AG379" s="116"/>
      <c r="AH379" s="116"/>
      <c r="AI379" s="116"/>
      <c r="AJ379" s="116"/>
      <c r="AK379" s="116"/>
      <c r="AL379" s="116"/>
      <c r="AM379" s="116"/>
      <c r="AN379" s="116"/>
      <c r="AO379" s="116"/>
      <c r="AP379" s="116"/>
      <c r="AQ379" s="121">
        <v>1.0</v>
      </c>
      <c r="AR379" s="116"/>
      <c r="AS379" s="116"/>
      <c r="AT379" s="116"/>
      <c r="AU379" s="116"/>
      <c r="AV379" s="116"/>
      <c r="AW379" s="116"/>
      <c r="AX379" s="116"/>
      <c r="AY379" s="116"/>
      <c r="AZ379" s="116"/>
      <c r="BA379" s="116"/>
      <c r="BB379" s="116"/>
      <c r="BC379" s="116"/>
      <c r="BD379" s="116"/>
      <c r="BE379" s="116"/>
      <c r="BF379" s="116"/>
      <c r="BG379" s="116"/>
      <c r="BH379" s="116"/>
      <c r="BI379" s="116"/>
      <c r="BJ379" s="116"/>
      <c r="BK379" s="116"/>
      <c r="BL379" s="116"/>
      <c r="BM379" s="116"/>
      <c r="BN379" s="116"/>
      <c r="BO379" s="116"/>
      <c r="BP379" s="116"/>
      <c r="BQ379" s="116"/>
      <c r="BR379" s="116"/>
      <c r="BS379" s="116"/>
      <c r="BT379" s="116"/>
      <c r="BU379" s="116"/>
      <c r="BV379" s="116"/>
      <c r="BW379" s="116"/>
      <c r="BX379" s="116"/>
      <c r="BY379" s="116"/>
      <c r="BZ379" s="116"/>
      <c r="CA379" s="116"/>
      <c r="CB379" s="116"/>
      <c r="CC379" s="116"/>
      <c r="CD379" s="116"/>
      <c r="CE379" s="116"/>
      <c r="CF379" s="116"/>
      <c r="CG379" s="116"/>
      <c r="CH379" s="116"/>
      <c r="CI379" s="116"/>
      <c r="CJ379" s="116"/>
      <c r="CK379" s="116"/>
      <c r="CL379" s="116"/>
      <c r="CM379" s="116"/>
      <c r="CN379" s="116"/>
      <c r="CO379" s="116"/>
      <c r="CP379" s="116"/>
      <c r="CQ379" s="116"/>
      <c r="CR379" s="116"/>
      <c r="CS379" s="116"/>
      <c r="CT379" s="116"/>
      <c r="CU379" s="116"/>
      <c r="CV379" s="116"/>
      <c r="CW379" s="116"/>
      <c r="CX379" s="116"/>
      <c r="CY379" s="116"/>
      <c r="CZ379" s="116"/>
      <c r="DA379" s="116"/>
      <c r="DB379" s="116"/>
      <c r="DC379" s="116"/>
      <c r="DD379" s="116"/>
      <c r="DE379" s="116"/>
      <c r="DF379" s="116"/>
      <c r="DG379" s="116"/>
      <c r="DH379" s="116"/>
      <c r="DI379" s="116"/>
      <c r="DJ379" s="116"/>
      <c r="DK379" s="116"/>
      <c r="DL379" s="116"/>
      <c r="DM379" s="116"/>
      <c r="DN379" s="116"/>
      <c r="DO379" s="116"/>
      <c r="DP379" s="116"/>
      <c r="DQ379" s="116"/>
      <c r="DR379" s="116"/>
      <c r="DS379" s="116"/>
      <c r="DT379" s="116"/>
      <c r="DU379" s="116"/>
      <c r="DV379" s="116"/>
      <c r="DW379" s="116"/>
      <c r="DX379" s="116"/>
      <c r="DY379" s="116"/>
      <c r="DZ379" s="116"/>
      <c r="EA379" s="116"/>
      <c r="EB379" s="116"/>
      <c r="EC379" s="116"/>
      <c r="ED379" s="116"/>
      <c r="EE379" s="116"/>
      <c r="EF379" s="116"/>
      <c r="EG379" s="116"/>
      <c r="EH379" s="116"/>
      <c r="EI379" s="116"/>
      <c r="EJ379" s="116"/>
      <c r="EK379" s="116"/>
      <c r="EL379" s="116"/>
      <c r="EM379" s="116"/>
      <c r="EN379" s="116"/>
      <c r="EO379" s="116"/>
      <c r="EP379" s="116"/>
      <c r="EQ379" s="116"/>
      <c r="ER379" s="116"/>
      <c r="ES379" s="116"/>
      <c r="ET379" s="116"/>
      <c r="EU379" s="76"/>
      <c r="EV379" s="76"/>
      <c r="EW379" s="76"/>
      <c r="EX379" s="76"/>
      <c r="EY379" s="76"/>
      <c r="EZ379" s="76"/>
      <c r="FA379" s="113" t="s">
        <v>1679</v>
      </c>
      <c r="FB379" s="113"/>
      <c r="FC379" s="113"/>
      <c r="FD379" s="113"/>
    </row>
    <row r="380">
      <c r="A380" s="112" t="s">
        <v>1680</v>
      </c>
      <c r="B380" s="113" t="s">
        <v>1681</v>
      </c>
      <c r="C380" s="114" t="s">
        <v>8</v>
      </c>
      <c r="D380" s="113" t="s">
        <v>18</v>
      </c>
      <c r="E380" s="113" t="s">
        <v>19</v>
      </c>
      <c r="F380" s="113" t="s">
        <v>277</v>
      </c>
      <c r="G380" s="113" t="s">
        <v>1659</v>
      </c>
      <c r="H380" s="113" t="s">
        <v>1067</v>
      </c>
      <c r="I380" s="113" t="s">
        <v>23</v>
      </c>
      <c r="J380" s="113" t="s">
        <v>14</v>
      </c>
      <c r="K380" s="113" t="s">
        <v>1144</v>
      </c>
      <c r="L380" s="113" t="s">
        <v>738</v>
      </c>
      <c r="M380" s="113" t="s">
        <v>88</v>
      </c>
      <c r="N380" s="115">
        <v>42061.0</v>
      </c>
      <c r="O380" s="115">
        <v>42061.0</v>
      </c>
      <c r="P380" s="116"/>
      <c r="Q380" s="116"/>
      <c r="R380" s="116"/>
      <c r="S380" s="116"/>
      <c r="T380" s="82">
        <f t="shared" si="391"/>
        <v>1462</v>
      </c>
      <c r="U380" s="117">
        <f t="shared" ref="U380:W380" si="773">IF(ISBLANK($A380),"",sum(AE380,AK380,AQ380,AW380,BC380,BI380,BO380,BU380,CA380,CG380,CM380,CS380,CY380,DE380,DK380,DQ380,DW380,EC380,EI380,EO380,EU380))</f>
        <v>6</v>
      </c>
      <c r="V380" s="117">
        <f t="shared" si="773"/>
        <v>2</v>
      </c>
      <c r="W380" s="117">
        <f t="shared" si="773"/>
        <v>0</v>
      </c>
      <c r="X380" s="118">
        <f t="shared" si="393"/>
        <v>8</v>
      </c>
      <c r="Y380" s="117">
        <f t="shared" ref="Y380:AA380" si="774">IF(ISBLANK($A380),"",sum(AH380,AN380,AT380,AZ380,BF380,BL380,BR380,BX380,CD380,CJ380,CP380,CV380,DB380,DH380,DN380,DT380,DZ380,EF380,EL380,ER380,EX380))</f>
        <v>3</v>
      </c>
      <c r="Z380" s="117">
        <f t="shared" si="774"/>
        <v>1</v>
      </c>
      <c r="AA380" s="117">
        <f t="shared" si="774"/>
        <v>0</v>
      </c>
      <c r="AB380" s="118">
        <f t="shared" si="395"/>
        <v>4</v>
      </c>
      <c r="AC380" s="119">
        <f t="shared" si="8"/>
        <v>0.375</v>
      </c>
      <c r="AD380" s="73" t="str">
        <f t="shared" si="426"/>
        <v>20+</v>
      </c>
      <c r="AE380" s="121">
        <v>1.0</v>
      </c>
      <c r="AF380" s="116"/>
      <c r="AG380" s="116"/>
      <c r="AH380" s="116"/>
      <c r="AI380" s="116"/>
      <c r="AJ380" s="116"/>
      <c r="AK380" s="121">
        <v>2.0</v>
      </c>
      <c r="AL380" s="116"/>
      <c r="AM380" s="116"/>
      <c r="AN380" s="116"/>
      <c r="AO380" s="116"/>
      <c r="AP380" s="116"/>
      <c r="AQ380" s="121">
        <v>1.0</v>
      </c>
      <c r="AR380" s="116"/>
      <c r="AS380" s="116"/>
      <c r="AT380" s="116"/>
      <c r="AU380" s="116"/>
      <c r="AV380" s="116"/>
      <c r="AW380" s="116"/>
      <c r="AX380" s="116"/>
      <c r="AY380" s="116"/>
      <c r="AZ380" s="116"/>
      <c r="BA380" s="116"/>
      <c r="BB380" s="116"/>
      <c r="BC380" s="121">
        <v>1.0</v>
      </c>
      <c r="BD380" s="116"/>
      <c r="BE380" s="116"/>
      <c r="BF380" s="116"/>
      <c r="BG380" s="116"/>
      <c r="BH380" s="116"/>
      <c r="BI380" s="121">
        <v>1.0</v>
      </c>
      <c r="BJ380" s="116"/>
      <c r="BK380" s="116"/>
      <c r="BL380" s="121">
        <v>2.0</v>
      </c>
      <c r="BM380" s="116"/>
      <c r="BN380" s="116"/>
      <c r="BO380" s="116"/>
      <c r="BP380" s="121">
        <v>1.0</v>
      </c>
      <c r="BQ380" s="116"/>
      <c r="BR380" s="116"/>
      <c r="BS380" s="116"/>
      <c r="BT380" s="116"/>
      <c r="BU380" s="116"/>
      <c r="BV380" s="121">
        <v>1.0</v>
      </c>
      <c r="BW380" s="116"/>
      <c r="BX380" s="116"/>
      <c r="BY380" s="116"/>
      <c r="BZ380" s="116"/>
      <c r="CA380" s="116"/>
      <c r="CB380" s="116"/>
      <c r="CC380" s="116"/>
      <c r="CD380" s="121">
        <v>1.0</v>
      </c>
      <c r="CE380" s="121">
        <v>1.0</v>
      </c>
      <c r="CF380" s="116"/>
      <c r="CG380" s="116"/>
      <c r="CH380" s="116"/>
      <c r="CI380" s="116"/>
      <c r="CJ380" s="116"/>
      <c r="CK380" s="116"/>
      <c r="CL380" s="116"/>
      <c r="CM380" s="116"/>
      <c r="CN380" s="116"/>
      <c r="CO380" s="116"/>
      <c r="CP380" s="116"/>
      <c r="CQ380" s="116"/>
      <c r="CR380" s="116"/>
      <c r="CS380" s="116"/>
      <c r="CT380" s="116"/>
      <c r="CU380" s="116"/>
      <c r="CV380" s="116"/>
      <c r="CW380" s="116"/>
      <c r="CX380" s="116"/>
      <c r="CY380" s="116"/>
      <c r="CZ380" s="116"/>
      <c r="DA380" s="116"/>
      <c r="DB380" s="116"/>
      <c r="DC380" s="116"/>
      <c r="DD380" s="116"/>
      <c r="DE380" s="116"/>
      <c r="DF380" s="116"/>
      <c r="DG380" s="116"/>
      <c r="DH380" s="116"/>
      <c r="DI380" s="116"/>
      <c r="DJ380" s="116"/>
      <c r="DK380" s="116"/>
      <c r="DL380" s="116"/>
      <c r="DM380" s="116"/>
      <c r="DN380" s="116"/>
      <c r="DO380" s="116"/>
      <c r="DP380" s="116"/>
      <c r="DQ380" s="116"/>
      <c r="DR380" s="116"/>
      <c r="DS380" s="116"/>
      <c r="DT380" s="116"/>
      <c r="DU380" s="116"/>
      <c r="DV380" s="116"/>
      <c r="DW380" s="116"/>
      <c r="DX380" s="116"/>
      <c r="DY380" s="116"/>
      <c r="DZ380" s="116"/>
      <c r="EA380" s="116"/>
      <c r="EB380" s="116"/>
      <c r="EC380" s="116"/>
      <c r="ED380" s="116"/>
      <c r="EE380" s="116"/>
      <c r="EF380" s="116"/>
      <c r="EG380" s="116"/>
      <c r="EH380" s="116"/>
      <c r="EI380" s="116"/>
      <c r="EJ380" s="116"/>
      <c r="EK380" s="116"/>
      <c r="EL380" s="116"/>
      <c r="EM380" s="116"/>
      <c r="EN380" s="116"/>
      <c r="EO380" s="116"/>
      <c r="EP380" s="116"/>
      <c r="EQ380" s="116"/>
      <c r="ER380" s="116"/>
      <c r="ES380" s="116"/>
      <c r="ET380" s="116"/>
      <c r="EU380" s="76"/>
      <c r="EV380" s="76"/>
      <c r="EW380" s="76"/>
      <c r="EX380" s="76"/>
      <c r="EY380" s="76"/>
      <c r="EZ380" s="76"/>
      <c r="FA380" s="113" t="s">
        <v>1682</v>
      </c>
      <c r="FB380" s="113"/>
      <c r="FC380" s="113"/>
      <c r="FD380" s="113"/>
    </row>
    <row r="381">
      <c r="A381" s="112" t="s">
        <v>1683</v>
      </c>
      <c r="B381" s="113" t="s">
        <v>1684</v>
      </c>
      <c r="C381" s="114" t="s">
        <v>104</v>
      </c>
      <c r="D381" s="113" t="s">
        <v>18</v>
      </c>
      <c r="E381" s="113" t="s">
        <v>12</v>
      </c>
      <c r="F381" s="113" t="s">
        <v>277</v>
      </c>
      <c r="G381" s="113" t="s">
        <v>1161</v>
      </c>
      <c r="H381" s="113" t="s">
        <v>1162</v>
      </c>
      <c r="I381" s="113" t="s">
        <v>23</v>
      </c>
      <c r="J381" s="113" t="s">
        <v>14</v>
      </c>
      <c r="K381" s="113" t="s">
        <v>1144</v>
      </c>
      <c r="L381" s="113" t="s">
        <v>1043</v>
      </c>
      <c r="M381" s="113" t="s">
        <v>50</v>
      </c>
      <c r="N381" s="115">
        <v>42053.0</v>
      </c>
      <c r="O381" s="116"/>
      <c r="P381" s="116"/>
      <c r="Q381" s="116"/>
      <c r="R381" s="116"/>
      <c r="S381" s="116"/>
      <c r="T381" s="92">
        <f t="shared" si="391"/>
        <v>1470</v>
      </c>
      <c r="U381" s="125">
        <f t="shared" ref="U381:W381" si="775">IF(ISBLANK($A381),"",sum(AE381,AK381,AQ381,AW381,BC381,BI381,BO381,BU381,CA381,CG381,CM381,CS381,CY381,DE381,DK381,DQ381,DW381,EC381,EI381,EO381,EU381))</f>
        <v>3</v>
      </c>
      <c r="V381" s="117">
        <f t="shared" si="775"/>
        <v>0</v>
      </c>
      <c r="W381" s="125">
        <f t="shared" si="775"/>
        <v>0</v>
      </c>
      <c r="X381" s="126">
        <f t="shared" si="393"/>
        <v>3</v>
      </c>
      <c r="Y381" s="125">
        <f t="shared" ref="Y381:AA381" si="776">IF(ISBLANK($A381),"",sum(AH381,AN381,AT381,AZ381,BF381,BL381,BR381,BX381,CD381,CJ381,CP381,CV381,DB381,DH381,DN381,DT381,DZ381,EF381,EL381,ER381,EX381))</f>
        <v>3</v>
      </c>
      <c r="Z381" s="125">
        <f t="shared" si="776"/>
        <v>3</v>
      </c>
      <c r="AA381" s="125">
        <f t="shared" si="776"/>
        <v>0</v>
      </c>
      <c r="AB381" s="126">
        <f t="shared" si="395"/>
        <v>6</v>
      </c>
      <c r="AC381" s="119">
        <f t="shared" si="8"/>
        <v>1</v>
      </c>
      <c r="AD381" s="73" t="str">
        <f t="shared" si="426"/>
        <v>20+</v>
      </c>
      <c r="AE381" s="116"/>
      <c r="AF381" s="116"/>
      <c r="AG381" s="116"/>
      <c r="AH381" s="116"/>
      <c r="AI381" s="116"/>
      <c r="AJ381" s="116"/>
      <c r="AK381" s="121">
        <v>2.0</v>
      </c>
      <c r="AL381" s="116"/>
      <c r="AM381" s="116"/>
      <c r="AN381" s="121">
        <v>2.0</v>
      </c>
      <c r="AO381" s="116"/>
      <c r="AP381" s="116"/>
      <c r="AQ381" s="121">
        <v>1.0</v>
      </c>
      <c r="AR381" s="116"/>
      <c r="AS381" s="116"/>
      <c r="AT381" s="121">
        <v>1.0</v>
      </c>
      <c r="AU381" s="121">
        <v>3.0</v>
      </c>
      <c r="AV381" s="116"/>
      <c r="AW381" s="116"/>
      <c r="AX381" s="116"/>
      <c r="AY381" s="116"/>
      <c r="AZ381" s="116"/>
      <c r="BA381" s="116"/>
      <c r="BB381" s="116"/>
      <c r="BC381" s="116"/>
      <c r="BD381" s="116"/>
      <c r="BE381" s="116"/>
      <c r="BF381" s="116"/>
      <c r="BG381" s="116"/>
      <c r="BH381" s="116"/>
      <c r="BI381" s="116"/>
      <c r="BJ381" s="116"/>
      <c r="BK381" s="116"/>
      <c r="BL381" s="116"/>
      <c r="BM381" s="116"/>
      <c r="BN381" s="116"/>
      <c r="BO381" s="116"/>
      <c r="BP381" s="116"/>
      <c r="BQ381" s="116"/>
      <c r="BR381" s="116"/>
      <c r="BS381" s="116"/>
      <c r="BT381" s="116"/>
      <c r="BU381" s="116"/>
      <c r="BV381" s="116"/>
      <c r="BW381" s="116"/>
      <c r="BX381" s="116"/>
      <c r="BY381" s="116"/>
      <c r="BZ381" s="116"/>
      <c r="CA381" s="116"/>
      <c r="CB381" s="116"/>
      <c r="CC381" s="116"/>
      <c r="CD381" s="116"/>
      <c r="CE381" s="116"/>
      <c r="CF381" s="116"/>
      <c r="CG381" s="116"/>
      <c r="CH381" s="116"/>
      <c r="CI381" s="116"/>
      <c r="CJ381" s="116"/>
      <c r="CK381" s="116"/>
      <c r="CL381" s="116"/>
      <c r="CM381" s="116"/>
      <c r="CN381" s="116"/>
      <c r="CO381" s="116"/>
      <c r="CP381" s="116"/>
      <c r="CQ381" s="116"/>
      <c r="CR381" s="116"/>
      <c r="CS381" s="116"/>
      <c r="CT381" s="116"/>
      <c r="CU381" s="116"/>
      <c r="CV381" s="116"/>
      <c r="CW381" s="116"/>
      <c r="CX381" s="116"/>
      <c r="CY381" s="116"/>
      <c r="CZ381" s="116"/>
      <c r="DA381" s="116"/>
      <c r="DB381" s="116"/>
      <c r="DC381" s="116"/>
      <c r="DD381" s="116"/>
      <c r="DE381" s="116"/>
      <c r="DF381" s="116"/>
      <c r="DG381" s="116"/>
      <c r="DH381" s="116"/>
      <c r="DI381" s="116"/>
      <c r="DJ381" s="116"/>
      <c r="DK381" s="116"/>
      <c r="DL381" s="116"/>
      <c r="DM381" s="116"/>
      <c r="DN381" s="116"/>
      <c r="DO381" s="116"/>
      <c r="DP381" s="116"/>
      <c r="DQ381" s="116"/>
      <c r="DR381" s="116"/>
      <c r="DS381" s="116"/>
      <c r="DT381" s="116"/>
      <c r="DU381" s="116"/>
      <c r="DV381" s="116"/>
      <c r="DW381" s="116"/>
      <c r="DX381" s="116"/>
      <c r="DY381" s="116"/>
      <c r="DZ381" s="116"/>
      <c r="EA381" s="116"/>
      <c r="EB381" s="116"/>
      <c r="EC381" s="116"/>
      <c r="ED381" s="116"/>
      <c r="EE381" s="116"/>
      <c r="EF381" s="116"/>
      <c r="EG381" s="116"/>
      <c r="EH381" s="116"/>
      <c r="EI381" s="116"/>
      <c r="EJ381" s="116"/>
      <c r="EK381" s="116"/>
      <c r="EL381" s="116"/>
      <c r="EM381" s="116"/>
      <c r="EN381" s="116"/>
      <c r="EO381" s="116"/>
      <c r="EP381" s="116"/>
      <c r="EQ381" s="116"/>
      <c r="ER381" s="116"/>
      <c r="ES381" s="116"/>
      <c r="ET381" s="116"/>
      <c r="EU381" s="76"/>
      <c r="EV381" s="76"/>
      <c r="EW381" s="76"/>
      <c r="EX381" s="76"/>
      <c r="EY381" s="76"/>
      <c r="EZ381" s="76"/>
      <c r="FA381" s="113" t="s">
        <v>1685</v>
      </c>
      <c r="FB381" s="113"/>
      <c r="FC381" s="113"/>
      <c r="FD381" s="113"/>
    </row>
    <row r="382">
      <c r="A382" s="112" t="s">
        <v>1686</v>
      </c>
      <c r="B382" s="113" t="s">
        <v>1687</v>
      </c>
      <c r="C382" s="114" t="s">
        <v>82</v>
      </c>
      <c r="D382" s="113" t="s">
        <v>18</v>
      </c>
      <c r="E382" s="113" t="s">
        <v>12</v>
      </c>
      <c r="F382" s="113" t="s">
        <v>277</v>
      </c>
      <c r="G382" s="113" t="s">
        <v>1688</v>
      </c>
      <c r="H382" s="113" t="s">
        <v>718</v>
      </c>
      <c r="I382" s="113" t="s">
        <v>13</v>
      </c>
      <c r="J382" s="113" t="s">
        <v>14</v>
      </c>
      <c r="K382" s="113" t="s">
        <v>1144</v>
      </c>
      <c r="L382" s="113" t="s">
        <v>354</v>
      </c>
      <c r="M382" s="113" t="s">
        <v>85</v>
      </c>
      <c r="N382" s="115">
        <v>42051.0</v>
      </c>
      <c r="O382" s="115">
        <v>42051.0</v>
      </c>
      <c r="P382" s="116"/>
      <c r="Q382" s="116"/>
      <c r="R382" s="116"/>
      <c r="S382" s="122">
        <v>1.0</v>
      </c>
      <c r="T382" s="82">
        <f t="shared" si="391"/>
        <v>1472</v>
      </c>
      <c r="U382" s="125">
        <f t="shared" ref="U382:W382" si="777">IF(ISBLANK($A382),"",sum(AE382,AK382,AQ382,AW382,BC382,BI382,BO382,BU382,CA382,CG382,CM382,CS382,CY382,DE382,DK382,DQ382,DW382,EC382,EI382,EO382,EU382))</f>
        <v>5</v>
      </c>
      <c r="V382" s="125">
        <f t="shared" si="777"/>
        <v>3</v>
      </c>
      <c r="W382" s="125">
        <f t="shared" si="777"/>
        <v>0</v>
      </c>
      <c r="X382" s="126">
        <f t="shared" si="393"/>
        <v>8</v>
      </c>
      <c r="Y382" s="125">
        <f t="shared" ref="Y382:AA382" si="778">IF(ISBLANK($A382),"",sum(AH382,AN382,AT382,AZ382,BF382,BL382,BR382,BX382,CD382,CJ382,CP382,CV382,DB382,DH382,DN382,DT382,DZ382,EF382,EL382,ER382,EX382))</f>
        <v>5</v>
      </c>
      <c r="Z382" s="125">
        <f t="shared" si="778"/>
        <v>5</v>
      </c>
      <c r="AA382" s="125">
        <f t="shared" si="778"/>
        <v>0</v>
      </c>
      <c r="AB382" s="126">
        <f t="shared" si="395"/>
        <v>10</v>
      </c>
      <c r="AC382" s="119">
        <f t="shared" si="8"/>
        <v>0.625</v>
      </c>
      <c r="AD382" s="73" t="str">
        <f t="shared" si="426"/>
        <v>20+</v>
      </c>
      <c r="AE382" s="121">
        <v>1.0</v>
      </c>
      <c r="AF382" s="116"/>
      <c r="AG382" s="116"/>
      <c r="AH382" s="116"/>
      <c r="AI382" s="116"/>
      <c r="AJ382" s="116"/>
      <c r="AK382" s="121">
        <v>2.0</v>
      </c>
      <c r="AL382" s="116"/>
      <c r="AM382" s="116"/>
      <c r="AN382" s="121">
        <v>2.0</v>
      </c>
      <c r="AO382" s="121">
        <v>1.0</v>
      </c>
      <c r="AP382" s="116"/>
      <c r="AQ382" s="121">
        <v>2.0</v>
      </c>
      <c r="AR382" s="116"/>
      <c r="AS382" s="116"/>
      <c r="AT382" s="121">
        <v>1.0</v>
      </c>
      <c r="AU382" s="121">
        <v>2.0</v>
      </c>
      <c r="AV382" s="116"/>
      <c r="AW382" s="116"/>
      <c r="AX382" s="121">
        <v>1.0</v>
      </c>
      <c r="AY382" s="116"/>
      <c r="AZ382" s="116"/>
      <c r="BA382" s="116"/>
      <c r="BB382" s="116"/>
      <c r="BC382" s="116"/>
      <c r="BD382" s="116"/>
      <c r="BE382" s="116"/>
      <c r="BF382" s="121">
        <v>1.0</v>
      </c>
      <c r="BG382" s="116"/>
      <c r="BH382" s="116"/>
      <c r="BI382" s="116"/>
      <c r="BJ382" s="116"/>
      <c r="BK382" s="116"/>
      <c r="BL382" s="116"/>
      <c r="BM382" s="116"/>
      <c r="BN382" s="116"/>
      <c r="BO382" s="116"/>
      <c r="BP382" s="121">
        <v>2.0</v>
      </c>
      <c r="BQ382" s="116"/>
      <c r="BR382" s="121">
        <v>1.0</v>
      </c>
      <c r="BS382" s="116"/>
      <c r="BT382" s="116"/>
      <c r="BU382" s="116"/>
      <c r="BV382" s="116"/>
      <c r="BW382" s="116"/>
      <c r="BX382" s="116"/>
      <c r="BY382" s="116"/>
      <c r="BZ382" s="116"/>
      <c r="CA382" s="116"/>
      <c r="CB382" s="116"/>
      <c r="CC382" s="116"/>
      <c r="CD382" s="116"/>
      <c r="CE382" s="121">
        <v>2.0</v>
      </c>
      <c r="CF382" s="116"/>
      <c r="CG382" s="116"/>
      <c r="CH382" s="116"/>
      <c r="CI382" s="116"/>
      <c r="CJ382" s="116"/>
      <c r="CK382" s="116"/>
      <c r="CL382" s="116"/>
      <c r="CM382" s="116"/>
      <c r="CN382" s="116"/>
      <c r="CO382" s="116"/>
      <c r="CP382" s="116"/>
      <c r="CQ382" s="116"/>
      <c r="CR382" s="116"/>
      <c r="CS382" s="116"/>
      <c r="CT382" s="116"/>
      <c r="CU382" s="116"/>
      <c r="CV382" s="116"/>
      <c r="CW382" s="116"/>
      <c r="CX382" s="116"/>
      <c r="CY382" s="116"/>
      <c r="CZ382" s="116"/>
      <c r="DA382" s="116"/>
      <c r="DB382" s="116"/>
      <c r="DC382" s="116"/>
      <c r="DD382" s="116"/>
      <c r="DE382" s="116"/>
      <c r="DF382" s="116"/>
      <c r="DG382" s="116"/>
      <c r="DH382" s="116"/>
      <c r="DI382" s="116"/>
      <c r="DJ382" s="116"/>
      <c r="DK382" s="116"/>
      <c r="DL382" s="116"/>
      <c r="DM382" s="116"/>
      <c r="DN382" s="116"/>
      <c r="DO382" s="116"/>
      <c r="DP382" s="116"/>
      <c r="DQ382" s="116"/>
      <c r="DR382" s="116"/>
      <c r="DS382" s="116"/>
      <c r="DT382" s="116"/>
      <c r="DU382" s="116"/>
      <c r="DV382" s="116"/>
      <c r="DW382" s="116"/>
      <c r="DX382" s="116"/>
      <c r="DY382" s="116"/>
      <c r="DZ382" s="116"/>
      <c r="EA382" s="116"/>
      <c r="EB382" s="116"/>
      <c r="EC382" s="116"/>
      <c r="ED382" s="116"/>
      <c r="EE382" s="116"/>
      <c r="EF382" s="116"/>
      <c r="EG382" s="116"/>
      <c r="EH382" s="116"/>
      <c r="EI382" s="116"/>
      <c r="EJ382" s="116"/>
      <c r="EK382" s="116"/>
      <c r="EL382" s="116"/>
      <c r="EM382" s="116"/>
      <c r="EN382" s="116"/>
      <c r="EO382" s="116"/>
      <c r="EP382" s="116"/>
      <c r="EQ382" s="116"/>
      <c r="ER382" s="116"/>
      <c r="ES382" s="116"/>
      <c r="ET382" s="116"/>
      <c r="EU382" s="76"/>
      <c r="EV382" s="76"/>
      <c r="EW382" s="76"/>
      <c r="EX382" s="76"/>
      <c r="EY382" s="76"/>
      <c r="EZ382" s="76"/>
      <c r="FA382" s="113" t="s">
        <v>1689</v>
      </c>
      <c r="FB382" s="113"/>
      <c r="FC382" s="113"/>
      <c r="FD382" s="113"/>
    </row>
    <row r="383">
      <c r="A383" s="112" t="s">
        <v>1690</v>
      </c>
      <c r="B383" s="113" t="s">
        <v>1691</v>
      </c>
      <c r="C383" s="114" t="s">
        <v>104</v>
      </c>
      <c r="D383" s="113" t="s">
        <v>18</v>
      </c>
      <c r="E383" s="113" t="s">
        <v>12</v>
      </c>
      <c r="F383" s="113" t="s">
        <v>277</v>
      </c>
      <c r="G383" s="113" t="s">
        <v>1692</v>
      </c>
      <c r="H383" s="113" t="s">
        <v>1162</v>
      </c>
      <c r="I383" s="113" t="s">
        <v>23</v>
      </c>
      <c r="J383" s="113" t="s">
        <v>14</v>
      </c>
      <c r="K383" s="113" t="s">
        <v>1144</v>
      </c>
      <c r="L383" s="113" t="s">
        <v>1693</v>
      </c>
      <c r="M383" s="113" t="s">
        <v>50</v>
      </c>
      <c r="N383" s="115">
        <v>42047.0</v>
      </c>
      <c r="O383" s="116"/>
      <c r="P383" s="116"/>
      <c r="Q383" s="116"/>
      <c r="R383" s="116"/>
      <c r="S383" s="116"/>
      <c r="T383" s="82">
        <f t="shared" si="391"/>
        <v>1476</v>
      </c>
      <c r="U383" s="125">
        <f t="shared" ref="U383:W383" si="779">IF(ISBLANK($A383),"",sum(AE383,AK383,AQ383,AW383,BC383,BI383,BO383,BU383,CA383,CG383,CM383,CS383,CY383,DE383,DK383,DQ383,DW383,EC383,EI383,EO383,EU383))</f>
        <v>4</v>
      </c>
      <c r="V383" s="125">
        <f t="shared" si="779"/>
        <v>0</v>
      </c>
      <c r="W383" s="125">
        <f t="shared" si="779"/>
        <v>0</v>
      </c>
      <c r="X383" s="126">
        <f t="shared" si="393"/>
        <v>4</v>
      </c>
      <c r="Y383" s="125">
        <f t="shared" ref="Y383:AA383" si="780">IF(ISBLANK($A383),"",sum(AH383,AN383,AT383,AZ383,BF383,BL383,BR383,BX383,CD383,CJ383,CP383,CV383,DB383,DH383,DN383,DT383,DZ383,EF383,EL383,ER383,EX383))</f>
        <v>3</v>
      </c>
      <c r="Z383" s="125">
        <f t="shared" si="780"/>
        <v>0</v>
      </c>
      <c r="AA383" s="125">
        <f t="shared" si="780"/>
        <v>0</v>
      </c>
      <c r="AB383" s="126">
        <f t="shared" si="395"/>
        <v>3</v>
      </c>
      <c r="AC383" s="119">
        <f t="shared" si="8"/>
        <v>0.75</v>
      </c>
      <c r="AD383" s="73" t="str">
        <f t="shared" si="426"/>
        <v>20+</v>
      </c>
      <c r="AE383" s="116"/>
      <c r="AF383" s="116"/>
      <c r="AG383" s="116"/>
      <c r="AH383" s="116"/>
      <c r="AI383" s="116"/>
      <c r="AJ383" s="116"/>
      <c r="AK383" s="121">
        <v>2.0</v>
      </c>
      <c r="AL383" s="116"/>
      <c r="AM383" s="116"/>
      <c r="AN383" s="121">
        <v>2.0</v>
      </c>
      <c r="AO383" s="116"/>
      <c r="AP383" s="116"/>
      <c r="AQ383" s="116"/>
      <c r="AR383" s="116"/>
      <c r="AS383" s="116"/>
      <c r="AT383" s="116"/>
      <c r="AU383" s="116"/>
      <c r="AV383" s="116"/>
      <c r="AW383" s="121">
        <v>2.0</v>
      </c>
      <c r="AX383" s="116"/>
      <c r="AY383" s="116"/>
      <c r="AZ383" s="121">
        <v>1.0</v>
      </c>
      <c r="BA383" s="116"/>
      <c r="BB383" s="116"/>
      <c r="BC383" s="116"/>
      <c r="BD383" s="116"/>
      <c r="BE383" s="116"/>
      <c r="BF383" s="116"/>
      <c r="BG383" s="116"/>
      <c r="BH383" s="116"/>
      <c r="BI383" s="116"/>
      <c r="BJ383" s="116"/>
      <c r="BK383" s="116"/>
      <c r="BL383" s="116"/>
      <c r="BM383" s="116"/>
      <c r="BN383" s="116"/>
      <c r="BO383" s="116"/>
      <c r="BP383" s="116"/>
      <c r="BQ383" s="116"/>
      <c r="BR383" s="116"/>
      <c r="BS383" s="116"/>
      <c r="BT383" s="116"/>
      <c r="BU383" s="116"/>
      <c r="BV383" s="116"/>
      <c r="BW383" s="116"/>
      <c r="BX383" s="116"/>
      <c r="BY383" s="116"/>
      <c r="BZ383" s="116"/>
      <c r="CA383" s="116"/>
      <c r="CB383" s="116"/>
      <c r="CC383" s="116"/>
      <c r="CD383" s="116"/>
      <c r="CE383" s="116"/>
      <c r="CF383" s="116"/>
      <c r="CG383" s="116"/>
      <c r="CH383" s="116"/>
      <c r="CI383" s="116"/>
      <c r="CJ383" s="116"/>
      <c r="CK383" s="116"/>
      <c r="CL383" s="116"/>
      <c r="CM383" s="116"/>
      <c r="CN383" s="116"/>
      <c r="CO383" s="116"/>
      <c r="CP383" s="116"/>
      <c r="CQ383" s="116"/>
      <c r="CR383" s="116"/>
      <c r="CS383" s="116"/>
      <c r="CT383" s="116"/>
      <c r="CU383" s="116"/>
      <c r="CV383" s="116"/>
      <c r="CW383" s="116"/>
      <c r="CX383" s="116"/>
      <c r="CY383" s="116"/>
      <c r="CZ383" s="116"/>
      <c r="DA383" s="116"/>
      <c r="DB383" s="116"/>
      <c r="DC383" s="116"/>
      <c r="DD383" s="116"/>
      <c r="DE383" s="116"/>
      <c r="DF383" s="116"/>
      <c r="DG383" s="116"/>
      <c r="DH383" s="116"/>
      <c r="DI383" s="116"/>
      <c r="DJ383" s="116"/>
      <c r="DK383" s="116"/>
      <c r="DL383" s="116"/>
      <c r="DM383" s="116"/>
      <c r="DN383" s="116"/>
      <c r="DO383" s="116"/>
      <c r="DP383" s="116"/>
      <c r="DQ383" s="116"/>
      <c r="DR383" s="116"/>
      <c r="DS383" s="116"/>
      <c r="DT383" s="116"/>
      <c r="DU383" s="116"/>
      <c r="DV383" s="116"/>
      <c r="DW383" s="116"/>
      <c r="DX383" s="116"/>
      <c r="DY383" s="116"/>
      <c r="DZ383" s="116"/>
      <c r="EA383" s="116"/>
      <c r="EB383" s="116"/>
      <c r="EC383" s="116"/>
      <c r="ED383" s="116"/>
      <c r="EE383" s="116"/>
      <c r="EF383" s="116"/>
      <c r="EG383" s="116"/>
      <c r="EH383" s="116"/>
      <c r="EI383" s="116"/>
      <c r="EJ383" s="116"/>
      <c r="EK383" s="116"/>
      <c r="EL383" s="116"/>
      <c r="EM383" s="116"/>
      <c r="EN383" s="116"/>
      <c r="EO383" s="116"/>
      <c r="EP383" s="116"/>
      <c r="EQ383" s="116"/>
      <c r="ER383" s="116"/>
      <c r="ES383" s="116"/>
      <c r="ET383" s="116"/>
      <c r="EU383" s="76"/>
      <c r="EV383" s="76"/>
      <c r="EW383" s="76"/>
      <c r="EX383" s="76"/>
      <c r="EY383" s="76"/>
      <c r="EZ383" s="76"/>
      <c r="FA383" s="113" t="s">
        <v>1694</v>
      </c>
      <c r="FB383" s="113"/>
      <c r="FC383" s="113"/>
      <c r="FD383" s="113"/>
    </row>
    <row r="384">
      <c r="A384" s="112" t="s">
        <v>1695</v>
      </c>
      <c r="B384" s="113" t="s">
        <v>1696</v>
      </c>
      <c r="C384" s="114" t="s">
        <v>8</v>
      </c>
      <c r="D384" s="113" t="s">
        <v>18</v>
      </c>
      <c r="E384" s="113" t="s">
        <v>12</v>
      </c>
      <c r="F384" s="113" t="s">
        <v>283</v>
      </c>
      <c r="G384" s="113" t="s">
        <v>1697</v>
      </c>
      <c r="H384" s="113" t="s">
        <v>1193</v>
      </c>
      <c r="I384" s="113" t="s">
        <v>23</v>
      </c>
      <c r="J384" s="113" t="s">
        <v>14</v>
      </c>
      <c r="K384" s="113" t="s">
        <v>1144</v>
      </c>
      <c r="L384" s="113" t="s">
        <v>1062</v>
      </c>
      <c r="M384" s="113" t="s">
        <v>110</v>
      </c>
      <c r="N384" s="115">
        <v>42046.0</v>
      </c>
      <c r="O384" s="115">
        <v>42065.0</v>
      </c>
      <c r="P384" s="116"/>
      <c r="Q384" s="116"/>
      <c r="R384" s="116"/>
      <c r="S384" s="116"/>
      <c r="T384" s="82">
        <f t="shared" si="391"/>
        <v>1477</v>
      </c>
      <c r="U384" s="125">
        <f t="shared" ref="U384:W384" si="781">IF(ISBLANK($A384),"",sum(AE384,AK384,AQ384,AW384,BC384,BI384,BO384,BU384,CA384,CG384,CM384,CS384,CY384,DE384,DK384,DQ384,DW384,EC384,EI384,EO384,EU384))</f>
        <v>2</v>
      </c>
      <c r="V384" s="125">
        <f t="shared" si="781"/>
        <v>0</v>
      </c>
      <c r="W384" s="125">
        <f t="shared" si="781"/>
        <v>0</v>
      </c>
      <c r="X384" s="126">
        <f t="shared" si="393"/>
        <v>2</v>
      </c>
      <c r="Y384" s="125">
        <f t="shared" ref="Y384:AA384" si="782">IF(ISBLANK($A384),"",sum(AH384,AN384,AT384,AZ384,BF384,BL384,BR384,BX384,CD384,CJ384,CP384,CV384,DB384,DH384,DN384,DT384,DZ384,EF384,EL384,ER384,EX384))</f>
        <v>2</v>
      </c>
      <c r="Z384" s="125">
        <f t="shared" si="782"/>
        <v>0</v>
      </c>
      <c r="AA384" s="125">
        <f t="shared" si="782"/>
        <v>0</v>
      </c>
      <c r="AB384" s="126">
        <f t="shared" si="395"/>
        <v>2</v>
      </c>
      <c r="AC384" s="119">
        <f t="shared" si="8"/>
        <v>1</v>
      </c>
      <c r="AD384" s="73" t="str">
        <f t="shared" si="426"/>
        <v>20+</v>
      </c>
      <c r="AE384" s="121">
        <v>1.0</v>
      </c>
      <c r="AF384" s="116"/>
      <c r="AG384" s="116"/>
      <c r="AH384" s="116"/>
      <c r="AI384" s="116"/>
      <c r="AJ384" s="116"/>
      <c r="AK384" s="116"/>
      <c r="AL384" s="116"/>
      <c r="AM384" s="116"/>
      <c r="AN384" s="121">
        <v>1.0</v>
      </c>
      <c r="AO384" s="116"/>
      <c r="AP384" s="116"/>
      <c r="AQ384" s="116"/>
      <c r="AR384" s="116"/>
      <c r="AS384" s="116"/>
      <c r="AT384" s="116"/>
      <c r="AU384" s="116"/>
      <c r="AV384" s="116"/>
      <c r="AW384" s="121">
        <v>1.0</v>
      </c>
      <c r="AX384" s="116"/>
      <c r="AY384" s="116"/>
      <c r="AZ384" s="121">
        <v>1.0</v>
      </c>
      <c r="BA384" s="116"/>
      <c r="BB384" s="116"/>
      <c r="BC384" s="116"/>
      <c r="BD384" s="116"/>
      <c r="BE384" s="116"/>
      <c r="BF384" s="116"/>
      <c r="BG384" s="116"/>
      <c r="BH384" s="116"/>
      <c r="BI384" s="116"/>
      <c r="BJ384" s="116"/>
      <c r="BK384" s="116"/>
      <c r="BL384" s="116"/>
      <c r="BM384" s="116"/>
      <c r="BN384" s="116"/>
      <c r="BO384" s="116"/>
      <c r="BP384" s="116"/>
      <c r="BQ384" s="116"/>
      <c r="BR384" s="116"/>
      <c r="BS384" s="116"/>
      <c r="BT384" s="116"/>
      <c r="BU384" s="116"/>
      <c r="BV384" s="116"/>
      <c r="BW384" s="116"/>
      <c r="BX384" s="116"/>
      <c r="BY384" s="116"/>
      <c r="BZ384" s="116"/>
      <c r="CA384" s="116"/>
      <c r="CB384" s="116"/>
      <c r="CC384" s="116"/>
      <c r="CD384" s="116"/>
      <c r="CE384" s="116"/>
      <c r="CF384" s="116"/>
      <c r="CG384" s="116"/>
      <c r="CH384" s="116"/>
      <c r="CI384" s="116"/>
      <c r="CJ384" s="116"/>
      <c r="CK384" s="116"/>
      <c r="CL384" s="116"/>
      <c r="CM384" s="116"/>
      <c r="CN384" s="116"/>
      <c r="CO384" s="116"/>
      <c r="CP384" s="116"/>
      <c r="CQ384" s="116"/>
      <c r="CR384" s="116"/>
      <c r="CS384" s="116"/>
      <c r="CT384" s="116"/>
      <c r="CU384" s="116"/>
      <c r="CV384" s="116"/>
      <c r="CW384" s="116"/>
      <c r="CX384" s="116"/>
      <c r="CY384" s="116"/>
      <c r="CZ384" s="116"/>
      <c r="DA384" s="116"/>
      <c r="DB384" s="116"/>
      <c r="DC384" s="116"/>
      <c r="DD384" s="116"/>
      <c r="DE384" s="116"/>
      <c r="DF384" s="116"/>
      <c r="DG384" s="116"/>
      <c r="DH384" s="116"/>
      <c r="DI384" s="116"/>
      <c r="DJ384" s="116"/>
      <c r="DK384" s="116"/>
      <c r="DL384" s="116"/>
      <c r="DM384" s="116"/>
      <c r="DN384" s="116"/>
      <c r="DO384" s="116"/>
      <c r="DP384" s="116"/>
      <c r="DQ384" s="116"/>
      <c r="DR384" s="116"/>
      <c r="DS384" s="116"/>
      <c r="DT384" s="116"/>
      <c r="DU384" s="116"/>
      <c r="DV384" s="116"/>
      <c r="DW384" s="116"/>
      <c r="DX384" s="116"/>
      <c r="DY384" s="116"/>
      <c r="DZ384" s="116"/>
      <c r="EA384" s="116"/>
      <c r="EB384" s="116"/>
      <c r="EC384" s="116"/>
      <c r="ED384" s="116"/>
      <c r="EE384" s="116"/>
      <c r="EF384" s="116"/>
      <c r="EG384" s="116"/>
      <c r="EH384" s="116"/>
      <c r="EI384" s="116"/>
      <c r="EJ384" s="116"/>
      <c r="EK384" s="116"/>
      <c r="EL384" s="116"/>
      <c r="EM384" s="116"/>
      <c r="EN384" s="116"/>
      <c r="EO384" s="116"/>
      <c r="EP384" s="116"/>
      <c r="EQ384" s="116"/>
      <c r="ER384" s="116"/>
      <c r="ES384" s="116"/>
      <c r="ET384" s="116"/>
      <c r="EU384" s="76"/>
      <c r="EV384" s="76"/>
      <c r="EW384" s="76"/>
      <c r="EX384" s="76"/>
      <c r="EY384" s="76"/>
      <c r="EZ384" s="76"/>
      <c r="FA384" s="113" t="s">
        <v>1698</v>
      </c>
      <c r="FB384" s="113"/>
      <c r="FC384" s="113"/>
      <c r="FD384" s="113"/>
    </row>
    <row r="385">
      <c r="A385" s="112" t="s">
        <v>1699</v>
      </c>
      <c r="B385" s="113" t="s">
        <v>1700</v>
      </c>
      <c r="C385" s="114" t="s">
        <v>8</v>
      </c>
      <c r="D385" s="113" t="s">
        <v>18</v>
      </c>
      <c r="E385" s="113" t="s">
        <v>12</v>
      </c>
      <c r="F385" s="113" t="s">
        <v>277</v>
      </c>
      <c r="G385" s="113" t="s">
        <v>1701</v>
      </c>
      <c r="H385" s="113" t="s">
        <v>1702</v>
      </c>
      <c r="I385" s="113" t="s">
        <v>23</v>
      </c>
      <c r="J385" s="113" t="s">
        <v>14</v>
      </c>
      <c r="K385" s="113" t="s">
        <v>1144</v>
      </c>
      <c r="L385" s="113" t="s">
        <v>273</v>
      </c>
      <c r="M385" s="113" t="s">
        <v>50</v>
      </c>
      <c r="N385" s="115">
        <v>42045.0</v>
      </c>
      <c r="O385" s="116"/>
      <c r="P385" s="116"/>
      <c r="Q385" s="116"/>
      <c r="R385" s="116"/>
      <c r="S385" s="116"/>
      <c r="T385" s="82">
        <f t="shared" si="391"/>
        <v>1478</v>
      </c>
      <c r="U385" s="125">
        <f t="shared" ref="U385:W385" si="783">IF(ISBLANK($A385),"",sum(AE385,AK385,AQ385,AW385,BC385,BI385,BO385,BU385,CA385,CG385,CM385,CS385,CY385,DE385,DK385,DQ385,DW385,EC385,EI385,EO385,EU385))</f>
        <v>7</v>
      </c>
      <c r="V385" s="125">
        <f t="shared" si="783"/>
        <v>1</v>
      </c>
      <c r="W385" s="125">
        <f t="shared" si="783"/>
        <v>0</v>
      </c>
      <c r="X385" s="126">
        <f t="shared" si="393"/>
        <v>8</v>
      </c>
      <c r="Y385" s="125">
        <f t="shared" ref="Y385:AA385" si="784">IF(ISBLANK($A385),"",sum(AH385,AN385,AT385,AZ385,BF385,BL385,BR385,BX385,CD385,CJ385,CP385,CV385,DB385,DH385,DN385,DT385,DZ385,EF385,EL385,ER385,EX385))</f>
        <v>4</v>
      </c>
      <c r="Z385" s="125">
        <f t="shared" si="784"/>
        <v>1</v>
      </c>
      <c r="AA385" s="125">
        <f t="shared" si="784"/>
        <v>0</v>
      </c>
      <c r="AB385" s="126">
        <f t="shared" si="395"/>
        <v>5</v>
      </c>
      <c r="AC385" s="123">
        <f t="shared" si="8"/>
        <v>0.5</v>
      </c>
      <c r="AD385" s="73" t="str">
        <f t="shared" si="426"/>
        <v>20+</v>
      </c>
      <c r="AE385" s="121">
        <v>2.0</v>
      </c>
      <c r="AF385" s="121">
        <v>1.0</v>
      </c>
      <c r="AG385" s="116"/>
      <c r="AH385" s="121">
        <v>1.0</v>
      </c>
      <c r="AI385" s="116"/>
      <c r="AJ385" s="116"/>
      <c r="AK385" s="121">
        <v>5.0</v>
      </c>
      <c r="AL385" s="116"/>
      <c r="AM385" s="116"/>
      <c r="AN385" s="121">
        <v>3.0</v>
      </c>
      <c r="AO385" s="116"/>
      <c r="AP385" s="116"/>
      <c r="AQ385" s="116"/>
      <c r="AR385" s="116"/>
      <c r="AS385" s="116"/>
      <c r="AT385" s="116"/>
      <c r="AU385" s="121">
        <v>1.0</v>
      </c>
      <c r="AV385" s="116"/>
      <c r="AW385" s="116"/>
      <c r="AX385" s="116"/>
      <c r="AY385" s="116"/>
      <c r="AZ385" s="116"/>
      <c r="BA385" s="116"/>
      <c r="BB385" s="116"/>
      <c r="BC385" s="116"/>
      <c r="BD385" s="116"/>
      <c r="BE385" s="116"/>
      <c r="BF385" s="116"/>
      <c r="BG385" s="116"/>
      <c r="BH385" s="116"/>
      <c r="BI385" s="116"/>
      <c r="BJ385" s="116"/>
      <c r="BK385" s="116"/>
      <c r="BL385" s="116"/>
      <c r="BM385" s="116"/>
      <c r="BN385" s="116"/>
      <c r="BO385" s="116"/>
      <c r="BP385" s="116"/>
      <c r="BQ385" s="116"/>
      <c r="BR385" s="116"/>
      <c r="BS385" s="116"/>
      <c r="BT385" s="116"/>
      <c r="BU385" s="116"/>
      <c r="BV385" s="116"/>
      <c r="BW385" s="116"/>
      <c r="BX385" s="116"/>
      <c r="BY385" s="116"/>
      <c r="BZ385" s="116"/>
      <c r="CA385" s="116"/>
      <c r="CB385" s="116"/>
      <c r="CC385" s="116"/>
      <c r="CD385" s="116"/>
      <c r="CE385" s="116"/>
      <c r="CF385" s="116"/>
      <c r="CG385" s="116"/>
      <c r="CH385" s="116"/>
      <c r="CI385" s="116"/>
      <c r="CJ385" s="116"/>
      <c r="CK385" s="116"/>
      <c r="CL385" s="116"/>
      <c r="CM385" s="116"/>
      <c r="CN385" s="116"/>
      <c r="CO385" s="116"/>
      <c r="CP385" s="116"/>
      <c r="CQ385" s="116"/>
      <c r="CR385" s="116"/>
      <c r="CS385" s="116"/>
      <c r="CT385" s="116"/>
      <c r="CU385" s="116"/>
      <c r="CV385" s="116"/>
      <c r="CW385" s="116"/>
      <c r="CX385" s="116"/>
      <c r="CY385" s="116"/>
      <c r="CZ385" s="116"/>
      <c r="DA385" s="116"/>
      <c r="DB385" s="116"/>
      <c r="DC385" s="116"/>
      <c r="DD385" s="116"/>
      <c r="DE385" s="116"/>
      <c r="DF385" s="116"/>
      <c r="DG385" s="116"/>
      <c r="DH385" s="116"/>
      <c r="DI385" s="116"/>
      <c r="DJ385" s="116"/>
      <c r="DK385" s="116"/>
      <c r="DL385" s="116"/>
      <c r="DM385" s="116"/>
      <c r="DN385" s="116"/>
      <c r="DO385" s="116"/>
      <c r="DP385" s="116"/>
      <c r="DQ385" s="116"/>
      <c r="DR385" s="116"/>
      <c r="DS385" s="116"/>
      <c r="DT385" s="116"/>
      <c r="DU385" s="116"/>
      <c r="DV385" s="116"/>
      <c r="DW385" s="116"/>
      <c r="DX385" s="116"/>
      <c r="DY385" s="116"/>
      <c r="DZ385" s="116"/>
      <c r="EA385" s="116"/>
      <c r="EB385" s="116"/>
      <c r="EC385" s="116"/>
      <c r="ED385" s="116"/>
      <c r="EE385" s="116"/>
      <c r="EF385" s="116"/>
      <c r="EG385" s="116"/>
      <c r="EH385" s="116"/>
      <c r="EI385" s="116"/>
      <c r="EJ385" s="116"/>
      <c r="EK385" s="116"/>
      <c r="EL385" s="116"/>
      <c r="EM385" s="116"/>
      <c r="EN385" s="116"/>
      <c r="EO385" s="116"/>
      <c r="EP385" s="116"/>
      <c r="EQ385" s="116"/>
      <c r="ER385" s="116"/>
      <c r="ES385" s="116"/>
      <c r="ET385" s="116"/>
      <c r="EU385" s="76"/>
      <c r="EV385" s="76"/>
      <c r="EW385" s="76"/>
      <c r="EX385" s="76"/>
      <c r="EY385" s="76"/>
      <c r="EZ385" s="76"/>
      <c r="FA385" s="113" t="s">
        <v>1703</v>
      </c>
      <c r="FB385" s="113"/>
      <c r="FC385" s="113"/>
      <c r="FD385" s="113"/>
    </row>
    <row r="386">
      <c r="A386" s="112" t="s">
        <v>1704</v>
      </c>
      <c r="B386" s="113" t="s">
        <v>1705</v>
      </c>
      <c r="C386" s="114" t="s">
        <v>8</v>
      </c>
      <c r="D386" s="113" t="s">
        <v>18</v>
      </c>
      <c r="E386" s="113" t="s">
        <v>12</v>
      </c>
      <c r="F386" s="113" t="s">
        <v>283</v>
      </c>
      <c r="G386" s="113" t="s">
        <v>1706</v>
      </c>
      <c r="H386" s="113" t="s">
        <v>1061</v>
      </c>
      <c r="I386" s="113" t="s">
        <v>23</v>
      </c>
      <c r="J386" s="113" t="s">
        <v>14</v>
      </c>
      <c r="K386" s="113" t="s">
        <v>1144</v>
      </c>
      <c r="L386" s="113" t="s">
        <v>1062</v>
      </c>
      <c r="M386" s="113" t="s">
        <v>110</v>
      </c>
      <c r="N386" s="115">
        <v>42041.0</v>
      </c>
      <c r="O386" s="176"/>
      <c r="P386" s="116"/>
      <c r="Q386" s="116"/>
      <c r="R386" s="116"/>
      <c r="S386" s="116"/>
      <c r="T386" s="82">
        <f t="shared" si="391"/>
        <v>1482</v>
      </c>
      <c r="U386" s="125">
        <f t="shared" ref="U386:W386" si="785">IF(ISBLANK($A386),"",sum(AE386,AK386,AQ386,AW386,BC386,BI386,BO386,BU386,CA386,CG386,CM386,CS386,CY386,DE386,DK386,DQ386,DW386,EC386,EI386,EO386,EU386))</f>
        <v>12</v>
      </c>
      <c r="V386" s="125">
        <f t="shared" si="785"/>
        <v>0</v>
      </c>
      <c r="W386" s="125">
        <f t="shared" si="785"/>
        <v>0</v>
      </c>
      <c r="X386" s="126">
        <f t="shared" si="393"/>
        <v>12</v>
      </c>
      <c r="Y386" s="125">
        <f t="shared" ref="Y386:AA386" si="786">IF(ISBLANK($A386),"",sum(AH386,AN386,AT386,AZ386,BF386,BL386,BR386,BX386,CD386,CJ386,CP386,CV386,DB386,DH386,DN386,DT386,DZ386,EF386,EL386,ER386,EX386))</f>
        <v>7</v>
      </c>
      <c r="Z386" s="125">
        <f t="shared" si="786"/>
        <v>4</v>
      </c>
      <c r="AA386" s="125">
        <f t="shared" si="786"/>
        <v>0</v>
      </c>
      <c r="AB386" s="126">
        <f t="shared" si="395"/>
        <v>11</v>
      </c>
      <c r="AC386" s="123">
        <f t="shared" si="8"/>
        <v>0.5833333333</v>
      </c>
      <c r="AD386" s="73" t="str">
        <f t="shared" si="426"/>
        <v>20+</v>
      </c>
      <c r="AE386" s="121">
        <v>3.0</v>
      </c>
      <c r="AF386" s="116"/>
      <c r="AG386" s="116"/>
      <c r="AH386" s="116"/>
      <c r="AI386" s="116"/>
      <c r="AJ386" s="116"/>
      <c r="AK386" s="121">
        <v>1.0</v>
      </c>
      <c r="AL386" s="116"/>
      <c r="AM386" s="116"/>
      <c r="AN386" s="116"/>
      <c r="AO386" s="116"/>
      <c r="AP386" s="116"/>
      <c r="AQ386" s="121">
        <v>1.0</v>
      </c>
      <c r="AR386" s="116"/>
      <c r="AS386" s="116"/>
      <c r="AT386" s="116"/>
      <c r="AU386" s="116"/>
      <c r="AV386" s="116"/>
      <c r="AW386" s="121">
        <v>4.0</v>
      </c>
      <c r="AX386" s="116"/>
      <c r="AY386" s="116"/>
      <c r="AZ386" s="121">
        <v>4.0</v>
      </c>
      <c r="BA386" s="116"/>
      <c r="BB386" s="116"/>
      <c r="BC386" s="121">
        <v>1.0</v>
      </c>
      <c r="BD386" s="116"/>
      <c r="BE386" s="116"/>
      <c r="BF386" s="121">
        <v>2.0</v>
      </c>
      <c r="BG386" s="116"/>
      <c r="BH386" s="116"/>
      <c r="BI386" s="116"/>
      <c r="BJ386" s="116"/>
      <c r="BK386" s="116"/>
      <c r="BL386" s="116"/>
      <c r="BM386" s="116"/>
      <c r="BN386" s="116"/>
      <c r="BO386" s="116"/>
      <c r="BP386" s="116"/>
      <c r="BQ386" s="116"/>
      <c r="BR386" s="116"/>
      <c r="BS386" s="121">
        <v>4.0</v>
      </c>
      <c r="BT386" s="116"/>
      <c r="BU386" s="116"/>
      <c r="BV386" s="116"/>
      <c r="BW386" s="116"/>
      <c r="BX386" s="116"/>
      <c r="BY386" s="116"/>
      <c r="BZ386" s="116"/>
      <c r="CA386" s="121">
        <v>2.0</v>
      </c>
      <c r="CB386" s="116"/>
      <c r="CC386" s="116"/>
      <c r="CD386" s="121">
        <v>1.0</v>
      </c>
      <c r="CE386" s="116"/>
      <c r="CF386" s="116"/>
      <c r="CG386" s="116"/>
      <c r="CH386" s="116"/>
      <c r="CI386" s="116"/>
      <c r="CJ386" s="116"/>
      <c r="CK386" s="116"/>
      <c r="CL386" s="116"/>
      <c r="CM386" s="116"/>
      <c r="CN386" s="116"/>
      <c r="CO386" s="116"/>
      <c r="CP386" s="116"/>
      <c r="CQ386" s="116"/>
      <c r="CR386" s="116"/>
      <c r="CS386" s="116"/>
      <c r="CT386" s="116"/>
      <c r="CU386" s="116"/>
      <c r="CV386" s="116"/>
      <c r="CW386" s="116"/>
      <c r="CX386" s="116"/>
      <c r="CY386" s="116"/>
      <c r="CZ386" s="116"/>
      <c r="DA386" s="116"/>
      <c r="DB386" s="116"/>
      <c r="DC386" s="116"/>
      <c r="DD386" s="116"/>
      <c r="DE386" s="116"/>
      <c r="DF386" s="116"/>
      <c r="DG386" s="116"/>
      <c r="DH386" s="116"/>
      <c r="DI386" s="116"/>
      <c r="DJ386" s="116"/>
      <c r="DK386" s="116"/>
      <c r="DL386" s="116"/>
      <c r="DM386" s="116"/>
      <c r="DN386" s="116"/>
      <c r="DO386" s="116"/>
      <c r="DP386" s="116"/>
      <c r="DQ386" s="116"/>
      <c r="DR386" s="116"/>
      <c r="DS386" s="116"/>
      <c r="DT386" s="116"/>
      <c r="DU386" s="116"/>
      <c r="DV386" s="116"/>
      <c r="DW386" s="116"/>
      <c r="DX386" s="116"/>
      <c r="DY386" s="116"/>
      <c r="DZ386" s="116"/>
      <c r="EA386" s="116"/>
      <c r="EB386" s="116"/>
      <c r="EC386" s="116"/>
      <c r="ED386" s="116"/>
      <c r="EE386" s="116"/>
      <c r="EF386" s="116"/>
      <c r="EG386" s="116"/>
      <c r="EH386" s="116"/>
      <c r="EI386" s="116"/>
      <c r="EJ386" s="116"/>
      <c r="EK386" s="116"/>
      <c r="EL386" s="116"/>
      <c r="EM386" s="116"/>
      <c r="EN386" s="116"/>
      <c r="EO386" s="116"/>
      <c r="EP386" s="116"/>
      <c r="EQ386" s="116"/>
      <c r="ER386" s="116"/>
      <c r="ES386" s="116"/>
      <c r="ET386" s="116"/>
      <c r="EU386" s="76"/>
      <c r="EV386" s="76"/>
      <c r="EW386" s="76"/>
      <c r="EX386" s="76"/>
      <c r="EY386" s="76"/>
      <c r="EZ386" s="76"/>
      <c r="FA386" s="113" t="s">
        <v>1707</v>
      </c>
      <c r="FB386" s="113"/>
      <c r="FC386" s="113"/>
      <c r="FD386" s="113"/>
    </row>
    <row r="387">
      <c r="A387" s="112" t="s">
        <v>1708</v>
      </c>
      <c r="B387" s="113" t="s">
        <v>1155</v>
      </c>
      <c r="C387" s="114" t="s">
        <v>8</v>
      </c>
      <c r="D387" s="113" t="s">
        <v>18</v>
      </c>
      <c r="E387" s="113" t="s">
        <v>12</v>
      </c>
      <c r="F387" s="113" t="s">
        <v>277</v>
      </c>
      <c r="G387" s="113" t="s">
        <v>1231</v>
      </c>
      <c r="H387" s="113" t="s">
        <v>1061</v>
      </c>
      <c r="I387" s="113" t="s">
        <v>23</v>
      </c>
      <c r="J387" s="113" t="s">
        <v>14</v>
      </c>
      <c r="K387" s="113" t="s">
        <v>1144</v>
      </c>
      <c r="L387" s="113" t="s">
        <v>1062</v>
      </c>
      <c r="M387" s="113" t="s">
        <v>110</v>
      </c>
      <c r="N387" s="115">
        <v>42038.0</v>
      </c>
      <c r="O387" s="115">
        <v>42038.0</v>
      </c>
      <c r="P387" s="116"/>
      <c r="Q387" s="116"/>
      <c r="R387" s="116"/>
      <c r="S387" s="122">
        <v>1.0</v>
      </c>
      <c r="T387" s="82">
        <f t="shared" si="391"/>
        <v>1485</v>
      </c>
      <c r="U387" s="125">
        <f t="shared" ref="U387:W387" si="787">IF(ISBLANK($A387),"",sum(AE387,AK387,AQ387,AW387,BC387,BI387,BO387,BU387,CA387,CG387,CM387,CS387,CY387,DE387,DK387,DQ387,DW387,EC387,EI387,EO387,EU387))</f>
        <v>2</v>
      </c>
      <c r="V387" s="125">
        <f t="shared" si="787"/>
        <v>1</v>
      </c>
      <c r="W387" s="125">
        <f t="shared" si="787"/>
        <v>0</v>
      </c>
      <c r="X387" s="126">
        <f t="shared" si="393"/>
        <v>3</v>
      </c>
      <c r="Y387" s="125">
        <f t="shared" ref="Y387:AA387" si="788">IF(ISBLANK($A387),"",sum(AH387,AN387,AT387,AZ387,BF387,BL387,BR387,BX387,CD387,CJ387,CP387,CV387,DB387,DH387,DN387,DT387,DZ387,EF387,EL387,ER387,EX387))</f>
        <v>3</v>
      </c>
      <c r="Z387" s="125">
        <f t="shared" si="788"/>
        <v>5</v>
      </c>
      <c r="AA387" s="125">
        <f t="shared" si="788"/>
        <v>0</v>
      </c>
      <c r="AB387" s="126">
        <f t="shared" si="395"/>
        <v>8</v>
      </c>
      <c r="AC387" s="123">
        <f t="shared" si="8"/>
        <v>1</v>
      </c>
      <c r="AD387" s="73" t="str">
        <f t="shared" si="426"/>
        <v>20+</v>
      </c>
      <c r="AE387" s="121">
        <v>1.0</v>
      </c>
      <c r="AF387" s="116"/>
      <c r="AG387" s="116"/>
      <c r="AH387" s="121">
        <v>1.0</v>
      </c>
      <c r="AI387" s="121">
        <v>1.0</v>
      </c>
      <c r="AJ387" s="116"/>
      <c r="AK387" s="116"/>
      <c r="AL387" s="116"/>
      <c r="AM387" s="116"/>
      <c r="AN387" s="116"/>
      <c r="AO387" s="116"/>
      <c r="AP387" s="116"/>
      <c r="AQ387" s="121">
        <v>1.0</v>
      </c>
      <c r="AR387" s="121">
        <v>1.0</v>
      </c>
      <c r="AS387" s="116"/>
      <c r="AT387" s="121">
        <v>2.0</v>
      </c>
      <c r="AU387" s="121">
        <v>2.0</v>
      </c>
      <c r="AV387" s="116"/>
      <c r="AW387" s="116"/>
      <c r="AX387" s="116"/>
      <c r="AY387" s="116"/>
      <c r="AZ387" s="116"/>
      <c r="BA387" s="121">
        <v>2.0</v>
      </c>
      <c r="BB387" s="116"/>
      <c r="BC387" s="116"/>
      <c r="BD387" s="116"/>
      <c r="BE387" s="116"/>
      <c r="BF387" s="116"/>
      <c r="BG387" s="116"/>
      <c r="BH387" s="116"/>
      <c r="BI387" s="116"/>
      <c r="BJ387" s="116"/>
      <c r="BK387" s="116"/>
      <c r="BL387" s="116"/>
      <c r="BM387" s="116"/>
      <c r="BN387" s="116"/>
      <c r="BO387" s="116"/>
      <c r="BP387" s="116"/>
      <c r="BQ387" s="116"/>
      <c r="BR387" s="116"/>
      <c r="BS387" s="116"/>
      <c r="BT387" s="116"/>
      <c r="BU387" s="116"/>
      <c r="BV387" s="116"/>
      <c r="BW387" s="116"/>
      <c r="BX387" s="116"/>
      <c r="BY387" s="116"/>
      <c r="BZ387" s="116"/>
      <c r="CA387" s="116"/>
      <c r="CB387" s="116"/>
      <c r="CC387" s="116"/>
      <c r="CD387" s="116"/>
      <c r="CE387" s="116"/>
      <c r="CF387" s="116"/>
      <c r="CG387" s="116"/>
      <c r="CH387" s="116"/>
      <c r="CI387" s="116"/>
      <c r="CJ387" s="116"/>
      <c r="CK387" s="116"/>
      <c r="CL387" s="116"/>
      <c r="CM387" s="116"/>
      <c r="CN387" s="116"/>
      <c r="CO387" s="116"/>
      <c r="CP387" s="116"/>
      <c r="CQ387" s="116"/>
      <c r="CR387" s="116"/>
      <c r="CS387" s="116"/>
      <c r="CT387" s="116"/>
      <c r="CU387" s="116"/>
      <c r="CV387" s="116"/>
      <c r="CW387" s="116"/>
      <c r="CX387" s="116"/>
      <c r="CY387" s="116"/>
      <c r="CZ387" s="116"/>
      <c r="DA387" s="116"/>
      <c r="DB387" s="116"/>
      <c r="DC387" s="116"/>
      <c r="DD387" s="116"/>
      <c r="DE387" s="116"/>
      <c r="DF387" s="116"/>
      <c r="DG387" s="116"/>
      <c r="DH387" s="116"/>
      <c r="DI387" s="116"/>
      <c r="DJ387" s="116"/>
      <c r="DK387" s="116"/>
      <c r="DL387" s="116"/>
      <c r="DM387" s="116"/>
      <c r="DN387" s="116"/>
      <c r="DO387" s="116"/>
      <c r="DP387" s="116"/>
      <c r="DQ387" s="116"/>
      <c r="DR387" s="116"/>
      <c r="DS387" s="116"/>
      <c r="DT387" s="116"/>
      <c r="DU387" s="116"/>
      <c r="DV387" s="116"/>
      <c r="DW387" s="116"/>
      <c r="DX387" s="116"/>
      <c r="DY387" s="116"/>
      <c r="DZ387" s="116"/>
      <c r="EA387" s="116"/>
      <c r="EB387" s="116"/>
      <c r="EC387" s="116"/>
      <c r="ED387" s="116"/>
      <c r="EE387" s="116"/>
      <c r="EF387" s="116"/>
      <c r="EG387" s="116"/>
      <c r="EH387" s="116"/>
      <c r="EI387" s="116"/>
      <c r="EJ387" s="116"/>
      <c r="EK387" s="116"/>
      <c r="EL387" s="116"/>
      <c r="EM387" s="116"/>
      <c r="EN387" s="116"/>
      <c r="EO387" s="116"/>
      <c r="EP387" s="116"/>
      <c r="EQ387" s="116"/>
      <c r="ER387" s="116"/>
      <c r="ES387" s="116"/>
      <c r="ET387" s="116"/>
      <c r="EU387" s="76"/>
      <c r="EV387" s="76"/>
      <c r="EW387" s="76"/>
      <c r="EX387" s="76"/>
      <c r="EY387" s="76"/>
      <c r="EZ387" s="76"/>
      <c r="FA387" s="113" t="s">
        <v>1709</v>
      </c>
      <c r="FB387" s="113"/>
      <c r="FC387" s="113"/>
      <c r="FD387" s="113"/>
    </row>
    <row r="388">
      <c r="A388" s="112" t="s">
        <v>1710</v>
      </c>
      <c r="B388" s="113" t="s">
        <v>1711</v>
      </c>
      <c r="C388" s="114" t="s">
        <v>8</v>
      </c>
      <c r="D388" s="113" t="s">
        <v>18</v>
      </c>
      <c r="E388" s="113" t="s">
        <v>12</v>
      </c>
      <c r="F388" s="113" t="s">
        <v>283</v>
      </c>
      <c r="G388" s="113" t="s">
        <v>1231</v>
      </c>
      <c r="H388" s="113" t="s">
        <v>1088</v>
      </c>
      <c r="I388" s="113" t="s">
        <v>23</v>
      </c>
      <c r="J388" s="113" t="s">
        <v>14</v>
      </c>
      <c r="K388" s="113" t="s">
        <v>1144</v>
      </c>
      <c r="L388" s="113" t="s">
        <v>1062</v>
      </c>
      <c r="M388" s="113" t="s">
        <v>110</v>
      </c>
      <c r="N388" s="115">
        <v>42038.0</v>
      </c>
      <c r="O388" s="115">
        <v>42038.0</v>
      </c>
      <c r="P388" s="116"/>
      <c r="Q388" s="116"/>
      <c r="R388" s="116"/>
      <c r="S388" s="122">
        <v>3.0</v>
      </c>
      <c r="T388" s="82">
        <f t="shared" si="391"/>
        <v>1485</v>
      </c>
      <c r="U388" s="125">
        <f t="shared" ref="U388:W388" si="789">IF(ISBLANK($A388),"",sum(AE388,AK388,AQ388,AW388,BC388,BI388,BO388,BU388,CA388,CG388,CM388,CS388,CY388,DE388,DK388,DQ388,DW388,EC388,EI388,EO388,EU388))</f>
        <v>6</v>
      </c>
      <c r="V388" s="125">
        <f t="shared" si="789"/>
        <v>3</v>
      </c>
      <c r="W388" s="125">
        <f t="shared" si="789"/>
        <v>0</v>
      </c>
      <c r="X388" s="126">
        <f t="shared" si="393"/>
        <v>9</v>
      </c>
      <c r="Y388" s="125">
        <f t="shared" ref="Y388:AA388" si="790">IF(ISBLANK($A388),"",sum(AH388,AN388,AT388,AZ388,BF388,BL388,BR388,BX388,CD388,CJ388,CP388,CV388,DB388,DH388,DN388,DT388,DZ388,EF388,EL388,ER388,EX388))</f>
        <v>8</v>
      </c>
      <c r="Z388" s="125">
        <f t="shared" si="790"/>
        <v>5</v>
      </c>
      <c r="AA388" s="125">
        <f t="shared" si="790"/>
        <v>0</v>
      </c>
      <c r="AB388" s="126">
        <f t="shared" si="395"/>
        <v>13</v>
      </c>
      <c r="AC388" s="123">
        <f t="shared" si="8"/>
        <v>0.8888888889</v>
      </c>
      <c r="AD388" s="73" t="str">
        <f t="shared" si="426"/>
        <v>20+</v>
      </c>
      <c r="AE388" s="121">
        <v>1.0</v>
      </c>
      <c r="AF388" s="116"/>
      <c r="AG388" s="116"/>
      <c r="AH388" s="121">
        <v>1.0</v>
      </c>
      <c r="AI388" s="116"/>
      <c r="AJ388" s="116"/>
      <c r="AK388" s="121">
        <v>2.0</v>
      </c>
      <c r="AL388" s="121">
        <v>1.0</v>
      </c>
      <c r="AM388" s="116"/>
      <c r="AN388" s="121">
        <v>2.0</v>
      </c>
      <c r="AO388" s="121">
        <v>1.0</v>
      </c>
      <c r="AP388" s="116"/>
      <c r="AQ388" s="121">
        <v>1.0</v>
      </c>
      <c r="AR388" s="116"/>
      <c r="AS388" s="116"/>
      <c r="AT388" s="116"/>
      <c r="AU388" s="121">
        <v>1.0</v>
      </c>
      <c r="AV388" s="116"/>
      <c r="AW388" s="116"/>
      <c r="AX388" s="116"/>
      <c r="AY388" s="116"/>
      <c r="AZ388" s="121">
        <v>3.0</v>
      </c>
      <c r="BA388" s="121">
        <v>1.0</v>
      </c>
      <c r="BB388" s="116"/>
      <c r="BC388" s="116"/>
      <c r="BD388" s="116"/>
      <c r="BE388" s="116"/>
      <c r="BF388" s="116"/>
      <c r="BG388" s="121">
        <v>1.0</v>
      </c>
      <c r="BH388" s="116"/>
      <c r="BI388" s="116"/>
      <c r="BJ388" s="116"/>
      <c r="BK388" s="116"/>
      <c r="BL388" s="116"/>
      <c r="BM388" s="116"/>
      <c r="BN388" s="116"/>
      <c r="BO388" s="116"/>
      <c r="BP388" s="116"/>
      <c r="BQ388" s="116"/>
      <c r="BR388" s="116"/>
      <c r="BS388" s="116"/>
      <c r="BT388" s="116"/>
      <c r="BU388" s="116"/>
      <c r="BV388" s="116"/>
      <c r="BW388" s="116"/>
      <c r="BX388" s="116"/>
      <c r="BY388" s="116"/>
      <c r="BZ388" s="116"/>
      <c r="CA388" s="116"/>
      <c r="CB388" s="121">
        <v>1.0</v>
      </c>
      <c r="CC388" s="116"/>
      <c r="CD388" s="116"/>
      <c r="CE388" s="116"/>
      <c r="CF388" s="116"/>
      <c r="CG388" s="121">
        <v>1.0</v>
      </c>
      <c r="CH388" s="116"/>
      <c r="CI388" s="116"/>
      <c r="CJ388" s="121">
        <v>2.0</v>
      </c>
      <c r="CK388" s="121">
        <v>1.0</v>
      </c>
      <c r="CL388" s="116"/>
      <c r="CM388" s="121">
        <v>1.0</v>
      </c>
      <c r="CN388" s="116"/>
      <c r="CO388" s="116"/>
      <c r="CP388" s="116"/>
      <c r="CQ388" s="116"/>
      <c r="CR388" s="116"/>
      <c r="CS388" s="116"/>
      <c r="CT388" s="121">
        <v>1.0</v>
      </c>
      <c r="CU388" s="116"/>
      <c r="CV388" s="116"/>
      <c r="CW388" s="116"/>
      <c r="CX388" s="116"/>
      <c r="CY388" s="116"/>
      <c r="CZ388" s="116"/>
      <c r="DA388" s="116"/>
      <c r="DB388" s="116"/>
      <c r="DC388" s="116"/>
      <c r="DD388" s="116"/>
      <c r="DE388" s="116"/>
      <c r="DF388" s="116"/>
      <c r="DG388" s="116"/>
      <c r="DH388" s="116"/>
      <c r="DI388" s="116"/>
      <c r="DJ388" s="116"/>
      <c r="DK388" s="116"/>
      <c r="DL388" s="116"/>
      <c r="DM388" s="116"/>
      <c r="DN388" s="116"/>
      <c r="DO388" s="116"/>
      <c r="DP388" s="116"/>
      <c r="DQ388" s="116"/>
      <c r="DR388" s="116"/>
      <c r="DS388" s="116"/>
      <c r="DT388" s="116"/>
      <c r="DU388" s="116"/>
      <c r="DV388" s="116"/>
      <c r="DW388" s="116"/>
      <c r="DX388" s="116"/>
      <c r="DY388" s="116"/>
      <c r="DZ388" s="116"/>
      <c r="EA388" s="116"/>
      <c r="EB388" s="116"/>
      <c r="EC388" s="116"/>
      <c r="ED388" s="116"/>
      <c r="EE388" s="116"/>
      <c r="EF388" s="116"/>
      <c r="EG388" s="116"/>
      <c r="EH388" s="116"/>
      <c r="EI388" s="116"/>
      <c r="EJ388" s="116"/>
      <c r="EK388" s="116"/>
      <c r="EL388" s="116"/>
      <c r="EM388" s="116"/>
      <c r="EN388" s="116"/>
      <c r="EO388" s="116"/>
      <c r="EP388" s="116"/>
      <c r="EQ388" s="116"/>
      <c r="ER388" s="116"/>
      <c r="ES388" s="116"/>
      <c r="ET388" s="116"/>
      <c r="EU388" s="76"/>
      <c r="EV388" s="76"/>
      <c r="EW388" s="76"/>
      <c r="EX388" s="76"/>
      <c r="EY388" s="76"/>
      <c r="EZ388" s="76"/>
      <c r="FA388" s="113" t="s">
        <v>1712</v>
      </c>
      <c r="FB388" s="113"/>
      <c r="FC388" s="113"/>
      <c r="FD388" s="113"/>
    </row>
    <row r="389">
      <c r="A389" s="112" t="s">
        <v>1713</v>
      </c>
      <c r="B389" s="113" t="s">
        <v>1714</v>
      </c>
      <c r="C389" s="114" t="s">
        <v>8</v>
      </c>
      <c r="D389" s="113" t="s">
        <v>18</v>
      </c>
      <c r="E389" s="113" t="s">
        <v>12</v>
      </c>
      <c r="F389" s="113" t="s">
        <v>277</v>
      </c>
      <c r="G389" s="113" t="s">
        <v>1715</v>
      </c>
      <c r="H389" s="113" t="s">
        <v>1061</v>
      </c>
      <c r="I389" s="113" t="s">
        <v>23</v>
      </c>
      <c r="J389" s="113" t="s">
        <v>14</v>
      </c>
      <c r="K389" s="113" t="s">
        <v>1144</v>
      </c>
      <c r="L389" s="113" t="s">
        <v>1062</v>
      </c>
      <c r="M389" s="113" t="s">
        <v>110</v>
      </c>
      <c r="N389" s="115">
        <v>42037.0</v>
      </c>
      <c r="O389" s="116"/>
      <c r="P389" s="116"/>
      <c r="Q389" s="116"/>
      <c r="R389" s="116"/>
      <c r="S389" s="122">
        <v>1.0</v>
      </c>
      <c r="T389" s="82">
        <f t="shared" si="391"/>
        <v>1486</v>
      </c>
      <c r="U389" s="125">
        <f t="shared" ref="U389:W389" si="791">IF(ISBLANK($A389),"",sum(AE389,AK389,AQ389,AW389,BC389,BI389,BO389,BU389,CA389,CG389,CM389,CS389,CY389,DE389,DK389,DQ389,DW389,EC389,EI389,EO389,EU389))</f>
        <v>4</v>
      </c>
      <c r="V389" s="125">
        <f t="shared" si="791"/>
        <v>0</v>
      </c>
      <c r="W389" s="125">
        <f t="shared" si="791"/>
        <v>0</v>
      </c>
      <c r="X389" s="126">
        <f t="shared" si="393"/>
        <v>4</v>
      </c>
      <c r="Y389" s="125">
        <f t="shared" ref="Y389:AA389" si="792">IF(ISBLANK($A389),"",sum(AH389,AN389,AT389,AZ389,BF389,BL389,BR389,BX389,CD389,CJ389,CP389,CV389,DB389,DH389,DN389,DT389,DZ389,EF389,EL389,ER389,EX389))</f>
        <v>2</v>
      </c>
      <c r="Z389" s="125">
        <f t="shared" si="792"/>
        <v>0</v>
      </c>
      <c r="AA389" s="125">
        <f t="shared" si="792"/>
        <v>0</v>
      </c>
      <c r="AB389" s="126">
        <f t="shared" si="395"/>
        <v>2</v>
      </c>
      <c r="AC389" s="123">
        <f t="shared" si="8"/>
        <v>0.5</v>
      </c>
      <c r="AD389" s="73" t="str">
        <f t="shared" si="426"/>
        <v>20+</v>
      </c>
      <c r="AE389" s="121">
        <v>2.0</v>
      </c>
      <c r="AF389" s="116"/>
      <c r="AG389" s="116"/>
      <c r="AH389" s="121">
        <v>1.0</v>
      </c>
      <c r="AI389" s="116"/>
      <c r="AJ389" s="116"/>
      <c r="AK389" s="121">
        <v>2.0</v>
      </c>
      <c r="AL389" s="116"/>
      <c r="AM389" s="116"/>
      <c r="AN389" s="116"/>
      <c r="AO389" s="116"/>
      <c r="AP389" s="116"/>
      <c r="AQ389" s="116"/>
      <c r="AR389" s="116"/>
      <c r="AS389" s="116"/>
      <c r="AT389" s="116"/>
      <c r="AU389" s="116"/>
      <c r="AV389" s="116"/>
      <c r="AW389" s="116"/>
      <c r="AX389" s="116"/>
      <c r="AY389" s="116"/>
      <c r="AZ389" s="121">
        <v>1.0</v>
      </c>
      <c r="BA389" s="116"/>
      <c r="BB389" s="116"/>
      <c r="BC389" s="116"/>
      <c r="BD389" s="116"/>
      <c r="BE389" s="116"/>
      <c r="BF389" s="116"/>
      <c r="BG389" s="116"/>
      <c r="BH389" s="116"/>
      <c r="BI389" s="116"/>
      <c r="BJ389" s="116"/>
      <c r="BK389" s="116"/>
      <c r="BL389" s="116"/>
      <c r="BM389" s="116"/>
      <c r="BN389" s="116"/>
      <c r="BO389" s="116"/>
      <c r="BP389" s="116"/>
      <c r="BQ389" s="116"/>
      <c r="BR389" s="116"/>
      <c r="BS389" s="116"/>
      <c r="BT389" s="116"/>
      <c r="BU389" s="116"/>
      <c r="BV389" s="116"/>
      <c r="BW389" s="116"/>
      <c r="BX389" s="116"/>
      <c r="BY389" s="116"/>
      <c r="BZ389" s="116"/>
      <c r="CA389" s="116"/>
      <c r="CB389" s="116"/>
      <c r="CC389" s="116"/>
      <c r="CD389" s="116"/>
      <c r="CE389" s="116"/>
      <c r="CF389" s="116"/>
      <c r="CG389" s="116"/>
      <c r="CH389" s="116"/>
      <c r="CI389" s="116"/>
      <c r="CJ389" s="116"/>
      <c r="CK389" s="116"/>
      <c r="CL389" s="116"/>
      <c r="CM389" s="116"/>
      <c r="CN389" s="116"/>
      <c r="CO389" s="116"/>
      <c r="CP389" s="116"/>
      <c r="CQ389" s="116"/>
      <c r="CR389" s="116"/>
      <c r="CS389" s="116"/>
      <c r="CT389" s="116"/>
      <c r="CU389" s="116"/>
      <c r="CV389" s="116"/>
      <c r="CW389" s="116"/>
      <c r="CX389" s="116"/>
      <c r="CY389" s="116"/>
      <c r="CZ389" s="116"/>
      <c r="DA389" s="116"/>
      <c r="DB389" s="116"/>
      <c r="DC389" s="116"/>
      <c r="DD389" s="116"/>
      <c r="DE389" s="116"/>
      <c r="DF389" s="116"/>
      <c r="DG389" s="116"/>
      <c r="DH389" s="116"/>
      <c r="DI389" s="116"/>
      <c r="DJ389" s="116"/>
      <c r="DK389" s="116"/>
      <c r="DL389" s="116"/>
      <c r="DM389" s="116"/>
      <c r="DN389" s="116"/>
      <c r="DO389" s="116"/>
      <c r="DP389" s="116"/>
      <c r="DQ389" s="116"/>
      <c r="DR389" s="116"/>
      <c r="DS389" s="116"/>
      <c r="DT389" s="116"/>
      <c r="DU389" s="116"/>
      <c r="DV389" s="116"/>
      <c r="DW389" s="116"/>
      <c r="DX389" s="116"/>
      <c r="DY389" s="116"/>
      <c r="DZ389" s="116"/>
      <c r="EA389" s="116"/>
      <c r="EB389" s="116"/>
      <c r="EC389" s="116"/>
      <c r="ED389" s="116"/>
      <c r="EE389" s="116"/>
      <c r="EF389" s="116"/>
      <c r="EG389" s="116"/>
      <c r="EH389" s="116"/>
      <c r="EI389" s="116"/>
      <c r="EJ389" s="116"/>
      <c r="EK389" s="116"/>
      <c r="EL389" s="116"/>
      <c r="EM389" s="116"/>
      <c r="EN389" s="116"/>
      <c r="EO389" s="116"/>
      <c r="EP389" s="116"/>
      <c r="EQ389" s="116"/>
      <c r="ER389" s="116"/>
      <c r="ES389" s="116"/>
      <c r="ET389" s="116"/>
      <c r="EU389" s="76"/>
      <c r="EV389" s="76"/>
      <c r="EW389" s="76"/>
      <c r="EX389" s="76"/>
      <c r="EY389" s="76"/>
      <c r="EZ389" s="76"/>
      <c r="FA389" s="113" t="s">
        <v>1716</v>
      </c>
      <c r="FB389" s="113"/>
      <c r="FC389" s="113"/>
      <c r="FD389" s="113"/>
    </row>
    <row r="390">
      <c r="A390" s="112" t="s">
        <v>1717</v>
      </c>
      <c r="B390" s="113" t="s">
        <v>1714</v>
      </c>
      <c r="C390" s="114" t="s">
        <v>8</v>
      </c>
      <c r="D390" s="113" t="s">
        <v>18</v>
      </c>
      <c r="E390" s="113" t="s">
        <v>12</v>
      </c>
      <c r="F390" s="113" t="s">
        <v>277</v>
      </c>
      <c r="G390" s="113" t="s">
        <v>1715</v>
      </c>
      <c r="H390" s="113" t="s">
        <v>1061</v>
      </c>
      <c r="I390" s="113" t="s">
        <v>23</v>
      </c>
      <c r="J390" s="113" t="s">
        <v>14</v>
      </c>
      <c r="K390" s="113" t="s">
        <v>1144</v>
      </c>
      <c r="L390" s="113" t="s">
        <v>1062</v>
      </c>
      <c r="M390" s="113" t="s">
        <v>110</v>
      </c>
      <c r="N390" s="115">
        <v>42030.0</v>
      </c>
      <c r="O390" s="116"/>
      <c r="P390" s="116"/>
      <c r="Q390" s="116"/>
      <c r="R390" s="116"/>
      <c r="S390" s="122">
        <v>1.0</v>
      </c>
      <c r="T390" s="82">
        <f t="shared" si="391"/>
        <v>1493</v>
      </c>
      <c r="U390" s="125">
        <f t="shared" ref="U390:W390" si="793">IF(ISBLANK($A390),"",sum(AE390,AK390,AQ390,AW390,BC390,BI390,BO390,BU390,CA390,CG390,CM390,CS390,CY390,DE390,DK390,DQ390,DW390,EC390,EI390,EO390,EU390))</f>
        <v>8</v>
      </c>
      <c r="V390" s="125">
        <f t="shared" si="793"/>
        <v>0</v>
      </c>
      <c r="W390" s="125">
        <f t="shared" si="793"/>
        <v>0</v>
      </c>
      <c r="X390" s="126">
        <f t="shared" si="393"/>
        <v>8</v>
      </c>
      <c r="Y390" s="125">
        <f t="shared" ref="Y390:AA390" si="794">IF(ISBLANK($A390),"",sum(AH390,AN390,AT390,AZ390,BF390,BL390,BR390,BX390,CD390,CJ390,CP390,CV390,DB390,DH390,DN390,DT390,DZ390,EF390,EL390,ER390,EX390))</f>
        <v>3</v>
      </c>
      <c r="Z390" s="125">
        <f t="shared" si="794"/>
        <v>3</v>
      </c>
      <c r="AA390" s="125">
        <f t="shared" si="794"/>
        <v>0</v>
      </c>
      <c r="AB390" s="126">
        <f t="shared" si="395"/>
        <v>6</v>
      </c>
      <c r="AC390" s="123">
        <f t="shared" si="8"/>
        <v>0.375</v>
      </c>
      <c r="AD390" s="73" t="str">
        <f t="shared" si="426"/>
        <v>20+</v>
      </c>
      <c r="AE390" s="121">
        <v>6.0</v>
      </c>
      <c r="AF390" s="116"/>
      <c r="AG390" s="116"/>
      <c r="AH390" s="121">
        <v>3.0</v>
      </c>
      <c r="AI390" s="116"/>
      <c r="AJ390" s="116"/>
      <c r="AK390" s="116"/>
      <c r="AL390" s="116"/>
      <c r="AM390" s="116"/>
      <c r="AN390" s="116"/>
      <c r="AO390" s="121">
        <v>3.0</v>
      </c>
      <c r="AP390" s="116"/>
      <c r="AQ390" s="121">
        <v>2.0</v>
      </c>
      <c r="AR390" s="116"/>
      <c r="AS390" s="116"/>
      <c r="AT390" s="116"/>
      <c r="AU390" s="116"/>
      <c r="AV390" s="116"/>
      <c r="AW390" s="116"/>
      <c r="AX390" s="116"/>
      <c r="AY390" s="116"/>
      <c r="AZ390" s="116"/>
      <c r="BA390" s="116"/>
      <c r="BB390" s="116"/>
      <c r="BC390" s="116"/>
      <c r="BD390" s="116"/>
      <c r="BE390" s="116"/>
      <c r="BF390" s="116"/>
      <c r="BG390" s="116"/>
      <c r="BH390" s="116"/>
      <c r="BI390" s="116"/>
      <c r="BJ390" s="116"/>
      <c r="BK390" s="116"/>
      <c r="BL390" s="116"/>
      <c r="BM390" s="116"/>
      <c r="BN390" s="116"/>
      <c r="BO390" s="116"/>
      <c r="BP390" s="116"/>
      <c r="BQ390" s="116"/>
      <c r="BR390" s="116"/>
      <c r="BS390" s="116"/>
      <c r="BT390" s="116"/>
      <c r="BU390" s="116"/>
      <c r="BV390" s="116"/>
      <c r="BW390" s="116"/>
      <c r="BX390" s="116"/>
      <c r="BY390" s="116"/>
      <c r="BZ390" s="116"/>
      <c r="CA390" s="116"/>
      <c r="CB390" s="116"/>
      <c r="CC390" s="116"/>
      <c r="CD390" s="116"/>
      <c r="CE390" s="116"/>
      <c r="CF390" s="116"/>
      <c r="CG390" s="116"/>
      <c r="CH390" s="116"/>
      <c r="CI390" s="116"/>
      <c r="CJ390" s="116"/>
      <c r="CK390" s="116"/>
      <c r="CL390" s="116"/>
      <c r="CM390" s="116"/>
      <c r="CN390" s="116"/>
      <c r="CO390" s="116"/>
      <c r="CP390" s="116"/>
      <c r="CQ390" s="116"/>
      <c r="CR390" s="116"/>
      <c r="CS390" s="116"/>
      <c r="CT390" s="116"/>
      <c r="CU390" s="116"/>
      <c r="CV390" s="116"/>
      <c r="CW390" s="116"/>
      <c r="CX390" s="116"/>
      <c r="CY390" s="116"/>
      <c r="CZ390" s="116"/>
      <c r="DA390" s="116"/>
      <c r="DB390" s="116"/>
      <c r="DC390" s="116"/>
      <c r="DD390" s="116"/>
      <c r="DE390" s="116"/>
      <c r="DF390" s="116"/>
      <c r="DG390" s="116"/>
      <c r="DH390" s="116"/>
      <c r="DI390" s="116"/>
      <c r="DJ390" s="116"/>
      <c r="DK390" s="116"/>
      <c r="DL390" s="116"/>
      <c r="DM390" s="116"/>
      <c r="DN390" s="116"/>
      <c r="DO390" s="116"/>
      <c r="DP390" s="116"/>
      <c r="DQ390" s="116"/>
      <c r="DR390" s="116"/>
      <c r="DS390" s="116"/>
      <c r="DT390" s="116"/>
      <c r="DU390" s="116"/>
      <c r="DV390" s="116"/>
      <c r="DW390" s="116"/>
      <c r="DX390" s="116"/>
      <c r="DY390" s="116"/>
      <c r="DZ390" s="116"/>
      <c r="EA390" s="116"/>
      <c r="EB390" s="116"/>
      <c r="EC390" s="116"/>
      <c r="ED390" s="116"/>
      <c r="EE390" s="116"/>
      <c r="EF390" s="116"/>
      <c r="EG390" s="116"/>
      <c r="EH390" s="116"/>
      <c r="EI390" s="116"/>
      <c r="EJ390" s="116"/>
      <c r="EK390" s="116"/>
      <c r="EL390" s="116"/>
      <c r="EM390" s="116"/>
      <c r="EN390" s="116"/>
      <c r="EO390" s="116"/>
      <c r="EP390" s="116"/>
      <c r="EQ390" s="116"/>
      <c r="ER390" s="116"/>
      <c r="ES390" s="116"/>
      <c r="ET390" s="116"/>
      <c r="EU390" s="76"/>
      <c r="EV390" s="76"/>
      <c r="EW390" s="76"/>
      <c r="EX390" s="76"/>
      <c r="EY390" s="76"/>
      <c r="EZ390" s="76"/>
      <c r="FA390" s="113" t="s">
        <v>1718</v>
      </c>
      <c r="FB390" s="113"/>
      <c r="FC390" s="113"/>
      <c r="FD390" s="113"/>
    </row>
    <row r="391">
      <c r="A391" s="112" t="s">
        <v>1719</v>
      </c>
      <c r="B391" s="113" t="s">
        <v>1720</v>
      </c>
      <c r="C391" s="114" t="s">
        <v>8</v>
      </c>
      <c r="D391" s="113" t="s">
        <v>18</v>
      </c>
      <c r="E391" s="113" t="s">
        <v>19</v>
      </c>
      <c r="F391" s="113" t="s">
        <v>277</v>
      </c>
      <c r="G391" s="113" t="s">
        <v>1480</v>
      </c>
      <c r="H391" s="113" t="s">
        <v>1193</v>
      </c>
      <c r="I391" s="113" t="s">
        <v>23</v>
      </c>
      <c r="J391" s="113" t="s">
        <v>14</v>
      </c>
      <c r="K391" s="113" t="s">
        <v>1144</v>
      </c>
      <c r="L391" s="113" t="s">
        <v>1062</v>
      </c>
      <c r="M391" s="113" t="s">
        <v>110</v>
      </c>
      <c r="N391" s="115">
        <v>42024.0</v>
      </c>
      <c r="O391" s="115">
        <v>42025.0</v>
      </c>
      <c r="P391" s="116"/>
      <c r="Q391" s="116"/>
      <c r="R391" s="116"/>
      <c r="S391" s="122">
        <v>2.0</v>
      </c>
      <c r="T391" s="82">
        <f t="shared" si="391"/>
        <v>1499</v>
      </c>
      <c r="U391" s="125">
        <f t="shared" ref="U391:W391" si="795">IF(ISBLANK($A391),"",sum(AE391,AK391,AQ391,AW391,BC391,BI391,BO391,BU391,CA391,CG391,CM391,CS391,CY391,DE391,DK391,DQ391,DW391,EC391,EI391,EO391,EU391))</f>
        <v>13</v>
      </c>
      <c r="V391" s="125">
        <f t="shared" si="795"/>
        <v>12</v>
      </c>
      <c r="W391" s="125">
        <f t="shared" si="795"/>
        <v>0</v>
      </c>
      <c r="X391" s="126">
        <f t="shared" si="393"/>
        <v>25</v>
      </c>
      <c r="Y391" s="125">
        <f t="shared" ref="Y391:AA391" si="796">IF(ISBLANK($A391),"",sum(AH391,AN391,AT391,AZ391,BF391,BL391,BR391,BX391,CD391,CJ391,CP391,CV391,DB391,DH391,DN391,DT391,DZ391,EF391,EL391,ER391,EX391))</f>
        <v>8</v>
      </c>
      <c r="Z391" s="125">
        <f t="shared" si="796"/>
        <v>4</v>
      </c>
      <c r="AA391" s="125">
        <f t="shared" si="796"/>
        <v>0</v>
      </c>
      <c r="AB391" s="126">
        <f t="shared" si="395"/>
        <v>12</v>
      </c>
      <c r="AC391" s="123">
        <f t="shared" si="8"/>
        <v>0.32</v>
      </c>
      <c r="AD391" s="73" t="str">
        <f t="shared" si="426"/>
        <v>20+</v>
      </c>
      <c r="AE391" s="121">
        <v>6.0</v>
      </c>
      <c r="AF391" s="121">
        <v>1.0</v>
      </c>
      <c r="AG391" s="116"/>
      <c r="AH391" s="116"/>
      <c r="AI391" s="116"/>
      <c r="AJ391" s="116"/>
      <c r="AK391" s="121">
        <v>1.0</v>
      </c>
      <c r="AL391" s="121">
        <v>3.0</v>
      </c>
      <c r="AM391" s="116"/>
      <c r="AN391" s="116"/>
      <c r="AO391" s="116"/>
      <c r="AP391" s="116"/>
      <c r="AQ391" s="116"/>
      <c r="AR391" s="121">
        <v>1.0</v>
      </c>
      <c r="AS391" s="116"/>
      <c r="AT391" s="121">
        <v>2.0</v>
      </c>
      <c r="AU391" s="116"/>
      <c r="AV391" s="116"/>
      <c r="AW391" s="116"/>
      <c r="AX391" s="121">
        <v>1.0</v>
      </c>
      <c r="AY391" s="116"/>
      <c r="AZ391" s="116"/>
      <c r="BA391" s="116"/>
      <c r="BB391" s="116"/>
      <c r="BC391" s="116"/>
      <c r="BD391" s="116"/>
      <c r="BE391" s="116"/>
      <c r="BF391" s="121">
        <v>4.0</v>
      </c>
      <c r="BG391" s="121">
        <v>3.0</v>
      </c>
      <c r="BH391" s="116"/>
      <c r="BI391" s="116"/>
      <c r="BJ391" s="116"/>
      <c r="BK391" s="116"/>
      <c r="BL391" s="116"/>
      <c r="BM391" s="116"/>
      <c r="BN391" s="116"/>
      <c r="BO391" s="116"/>
      <c r="BP391" s="116"/>
      <c r="BQ391" s="116"/>
      <c r="BR391" s="116"/>
      <c r="BS391" s="116"/>
      <c r="BT391" s="116"/>
      <c r="BU391" s="116"/>
      <c r="BV391" s="116"/>
      <c r="BW391" s="116"/>
      <c r="BX391" s="116"/>
      <c r="BY391" s="116"/>
      <c r="BZ391" s="116"/>
      <c r="CA391" s="121">
        <v>1.0</v>
      </c>
      <c r="CB391" s="116"/>
      <c r="CC391" s="116"/>
      <c r="CD391" s="116"/>
      <c r="CE391" s="116"/>
      <c r="CF391" s="116"/>
      <c r="CG391" s="116"/>
      <c r="CH391" s="116"/>
      <c r="CI391" s="116"/>
      <c r="CJ391" s="116"/>
      <c r="CK391" s="116"/>
      <c r="CL391" s="116"/>
      <c r="CM391" s="121">
        <v>4.0</v>
      </c>
      <c r="CN391" s="116"/>
      <c r="CO391" s="116"/>
      <c r="CP391" s="116"/>
      <c r="CQ391" s="116"/>
      <c r="CR391" s="116"/>
      <c r="CS391" s="116"/>
      <c r="CT391" s="121">
        <v>1.0</v>
      </c>
      <c r="CU391" s="116"/>
      <c r="CV391" s="116"/>
      <c r="CW391" s="116"/>
      <c r="CX391" s="116"/>
      <c r="CY391" s="116"/>
      <c r="CZ391" s="121">
        <v>1.0</v>
      </c>
      <c r="DA391" s="116"/>
      <c r="DB391" s="116"/>
      <c r="DC391" s="116"/>
      <c r="DD391" s="116"/>
      <c r="DE391" s="116"/>
      <c r="DF391" s="121">
        <v>1.0</v>
      </c>
      <c r="DG391" s="116"/>
      <c r="DH391" s="121">
        <v>1.0</v>
      </c>
      <c r="DI391" s="116"/>
      <c r="DJ391" s="116"/>
      <c r="DK391" s="121">
        <v>1.0</v>
      </c>
      <c r="DL391" s="121">
        <v>3.0</v>
      </c>
      <c r="DM391" s="116"/>
      <c r="DN391" s="121">
        <v>1.0</v>
      </c>
      <c r="DO391" s="121">
        <v>1.0</v>
      </c>
      <c r="DP391" s="116"/>
      <c r="DQ391" s="116"/>
      <c r="DR391" s="116"/>
      <c r="DS391" s="116"/>
      <c r="DT391" s="116"/>
      <c r="DU391" s="116"/>
      <c r="DV391" s="116"/>
      <c r="DW391" s="116"/>
      <c r="DX391" s="116"/>
      <c r="DY391" s="116"/>
      <c r="DZ391" s="116"/>
      <c r="EA391" s="116"/>
      <c r="EB391" s="116"/>
      <c r="EC391" s="116"/>
      <c r="ED391" s="116"/>
      <c r="EE391" s="116"/>
      <c r="EF391" s="116"/>
      <c r="EG391" s="116"/>
      <c r="EH391" s="116"/>
      <c r="EI391" s="116"/>
      <c r="EJ391" s="116"/>
      <c r="EK391" s="116"/>
      <c r="EL391" s="116"/>
      <c r="EM391" s="116"/>
      <c r="EN391" s="116"/>
      <c r="EO391" s="116"/>
      <c r="EP391" s="116"/>
      <c r="EQ391" s="116"/>
      <c r="ER391" s="116"/>
      <c r="ES391" s="116"/>
      <c r="ET391" s="116"/>
      <c r="EU391" s="76"/>
      <c r="EV391" s="76"/>
      <c r="EW391" s="76"/>
      <c r="EX391" s="76"/>
      <c r="EY391" s="76"/>
      <c r="EZ391" s="76"/>
      <c r="FA391" s="113" t="s">
        <v>1721</v>
      </c>
      <c r="FB391" s="113"/>
      <c r="FC391" s="113"/>
      <c r="FD391" s="113"/>
    </row>
    <row r="392">
      <c r="A392" s="112" t="s">
        <v>1722</v>
      </c>
      <c r="B392" s="113" t="s">
        <v>1151</v>
      </c>
      <c r="C392" s="114" t="s">
        <v>8</v>
      </c>
      <c r="D392" s="113" t="s">
        <v>18</v>
      </c>
      <c r="E392" s="113" t="s">
        <v>19</v>
      </c>
      <c r="F392" s="113" t="s">
        <v>283</v>
      </c>
      <c r="G392" s="113" t="s">
        <v>1187</v>
      </c>
      <c r="H392" s="113" t="s">
        <v>1088</v>
      </c>
      <c r="I392" s="113" t="s">
        <v>23</v>
      </c>
      <c r="J392" s="113" t="s">
        <v>14</v>
      </c>
      <c r="K392" s="113" t="s">
        <v>1144</v>
      </c>
      <c r="L392" s="113" t="s">
        <v>1062</v>
      </c>
      <c r="M392" s="113" t="s">
        <v>110</v>
      </c>
      <c r="N392" s="115">
        <v>42017.0</v>
      </c>
      <c r="O392" s="115">
        <v>42019.0</v>
      </c>
      <c r="P392" s="115">
        <v>42136.0</v>
      </c>
      <c r="Q392" s="116"/>
      <c r="R392" s="116"/>
      <c r="S392" s="122">
        <v>1.0</v>
      </c>
      <c r="T392" s="82">
        <f t="shared" si="391"/>
        <v>1506</v>
      </c>
      <c r="U392" s="125">
        <f t="shared" ref="U392:W392" si="797">IF(ISBLANK($A392),"",sum(AE392,AK392,AQ392,AW392,BC392,BI392,BO392,BU392,CA392,CG392,CM392,CS392,CY392,DE392,DK392,DQ392,DW392,EC392,EI392,EO392,EU392))</f>
        <v>11</v>
      </c>
      <c r="V392" s="125">
        <f t="shared" si="797"/>
        <v>7</v>
      </c>
      <c r="W392" s="125">
        <f t="shared" si="797"/>
        <v>1</v>
      </c>
      <c r="X392" s="126">
        <f t="shared" si="393"/>
        <v>19</v>
      </c>
      <c r="Y392" s="125">
        <f t="shared" ref="Y392:AA392" si="798">IF(ISBLANK($A392),"",sum(AH392,AN392,AT392,AZ392,BF392,BL392,BR392,BX392,CD392,CJ392,CP392,CV392,DB392,DH392,DN392,DT392,DZ392,EF392,EL392,ER392,EX392))</f>
        <v>16</v>
      </c>
      <c r="Z392" s="125">
        <f t="shared" si="798"/>
        <v>3</v>
      </c>
      <c r="AA392" s="125">
        <f t="shared" si="798"/>
        <v>3</v>
      </c>
      <c r="AB392" s="126">
        <f t="shared" si="395"/>
        <v>22</v>
      </c>
      <c r="AC392" s="123">
        <f t="shared" si="8"/>
        <v>0.8421052632</v>
      </c>
      <c r="AD392" s="73" t="str">
        <f t="shared" si="426"/>
        <v>20+</v>
      </c>
      <c r="AE392" s="121">
        <v>5.0</v>
      </c>
      <c r="AF392" s="121">
        <v>2.0</v>
      </c>
      <c r="AG392" s="116"/>
      <c r="AH392" s="121">
        <v>3.0</v>
      </c>
      <c r="AI392" s="121">
        <v>1.0</v>
      </c>
      <c r="AJ392" s="116"/>
      <c r="AK392" s="116"/>
      <c r="AL392" s="116"/>
      <c r="AM392" s="116"/>
      <c r="AN392" s="121">
        <v>2.0</v>
      </c>
      <c r="AO392" s="116"/>
      <c r="AP392" s="116"/>
      <c r="AQ392" s="121">
        <v>1.0</v>
      </c>
      <c r="AR392" s="116"/>
      <c r="AS392" s="116"/>
      <c r="AT392" s="121">
        <v>1.0</v>
      </c>
      <c r="AU392" s="116"/>
      <c r="AV392" s="116"/>
      <c r="AW392" s="116"/>
      <c r="AX392" s="116"/>
      <c r="AY392" s="116"/>
      <c r="AZ392" s="121">
        <v>1.0</v>
      </c>
      <c r="BA392" s="116"/>
      <c r="BB392" s="116"/>
      <c r="BC392" s="116"/>
      <c r="BD392" s="116"/>
      <c r="BE392" s="116"/>
      <c r="BF392" s="116"/>
      <c r="BG392" s="116"/>
      <c r="BH392" s="116"/>
      <c r="BI392" s="121">
        <v>1.0</v>
      </c>
      <c r="BJ392" s="116"/>
      <c r="BK392" s="116"/>
      <c r="BL392" s="121">
        <v>1.0</v>
      </c>
      <c r="BM392" s="116"/>
      <c r="BN392" s="116"/>
      <c r="BO392" s="116"/>
      <c r="BP392" s="121">
        <v>1.0</v>
      </c>
      <c r="BQ392" s="116"/>
      <c r="BR392" s="121">
        <v>1.0</v>
      </c>
      <c r="BS392" s="116"/>
      <c r="BT392" s="116"/>
      <c r="BU392" s="116"/>
      <c r="BV392" s="116"/>
      <c r="BW392" s="116"/>
      <c r="BX392" s="116"/>
      <c r="BY392" s="116"/>
      <c r="BZ392" s="116"/>
      <c r="CA392" s="116"/>
      <c r="CB392" s="121">
        <v>1.0</v>
      </c>
      <c r="CC392" s="116"/>
      <c r="CD392" s="121">
        <v>1.0</v>
      </c>
      <c r="CE392" s="116"/>
      <c r="CF392" s="116"/>
      <c r="CG392" s="116"/>
      <c r="CH392" s="121">
        <v>1.0</v>
      </c>
      <c r="CI392" s="116"/>
      <c r="CJ392" s="116"/>
      <c r="CK392" s="116"/>
      <c r="CL392" s="116"/>
      <c r="CM392" s="116"/>
      <c r="CN392" s="121">
        <v>1.0</v>
      </c>
      <c r="CO392" s="116"/>
      <c r="CP392" s="116"/>
      <c r="CQ392" s="116"/>
      <c r="CR392" s="116"/>
      <c r="CS392" s="116"/>
      <c r="CT392" s="121">
        <v>1.0</v>
      </c>
      <c r="CU392" s="116"/>
      <c r="CV392" s="121">
        <v>2.0</v>
      </c>
      <c r="CW392" s="116"/>
      <c r="CX392" s="116"/>
      <c r="CY392" s="116"/>
      <c r="CZ392" s="116"/>
      <c r="DA392" s="116"/>
      <c r="DB392" s="116"/>
      <c r="DC392" s="116"/>
      <c r="DD392" s="116"/>
      <c r="DE392" s="116"/>
      <c r="DF392" s="116"/>
      <c r="DG392" s="116"/>
      <c r="DH392" s="116"/>
      <c r="DI392" s="116"/>
      <c r="DJ392" s="116"/>
      <c r="DK392" s="116"/>
      <c r="DL392" s="116"/>
      <c r="DM392" s="116"/>
      <c r="DN392" s="116"/>
      <c r="DO392" s="121">
        <v>1.0</v>
      </c>
      <c r="DP392" s="116"/>
      <c r="DQ392" s="116"/>
      <c r="DR392" s="116"/>
      <c r="DS392" s="116"/>
      <c r="DT392" s="116"/>
      <c r="DU392" s="116"/>
      <c r="DV392" s="116"/>
      <c r="DW392" s="116"/>
      <c r="DX392" s="116"/>
      <c r="DY392" s="116"/>
      <c r="DZ392" s="116"/>
      <c r="EA392" s="121">
        <v>1.0</v>
      </c>
      <c r="EB392" s="116"/>
      <c r="EC392" s="121">
        <v>1.0</v>
      </c>
      <c r="ED392" s="116"/>
      <c r="EE392" s="116"/>
      <c r="EF392" s="121">
        <v>1.0</v>
      </c>
      <c r="EG392" s="116"/>
      <c r="EH392" s="116"/>
      <c r="EI392" s="121">
        <v>1.0</v>
      </c>
      <c r="EJ392" s="116"/>
      <c r="EK392" s="116"/>
      <c r="EL392" s="116"/>
      <c r="EM392" s="116"/>
      <c r="EN392" s="116"/>
      <c r="EO392" s="121">
        <v>1.0</v>
      </c>
      <c r="EP392" s="116"/>
      <c r="EQ392" s="121">
        <v>1.0</v>
      </c>
      <c r="ER392" s="121">
        <v>2.0</v>
      </c>
      <c r="ES392" s="116"/>
      <c r="ET392" s="121">
        <v>1.0</v>
      </c>
      <c r="EU392" s="91">
        <v>1.0</v>
      </c>
      <c r="EV392" s="76"/>
      <c r="EW392" s="76"/>
      <c r="EX392" s="91">
        <v>1.0</v>
      </c>
      <c r="EY392" s="76"/>
      <c r="EZ392" s="91">
        <v>2.0</v>
      </c>
      <c r="FA392" s="113" t="s">
        <v>1723</v>
      </c>
      <c r="FB392" s="113"/>
      <c r="FC392" s="113"/>
      <c r="FD392" s="113"/>
    </row>
    <row r="393">
      <c r="A393" s="112" t="s">
        <v>1724</v>
      </c>
      <c r="B393" s="113" t="s">
        <v>1725</v>
      </c>
      <c r="C393" s="114" t="s">
        <v>8</v>
      </c>
      <c r="D393" s="113" t="s">
        <v>18</v>
      </c>
      <c r="E393" s="113" t="s">
        <v>12</v>
      </c>
      <c r="F393" s="113" t="s">
        <v>283</v>
      </c>
      <c r="G393" s="113" t="s">
        <v>1726</v>
      </c>
      <c r="H393" s="113" t="s">
        <v>1248</v>
      </c>
      <c r="I393" s="113" t="s">
        <v>23</v>
      </c>
      <c r="J393" s="113" t="s">
        <v>14</v>
      </c>
      <c r="K393" s="113" t="s">
        <v>1144</v>
      </c>
      <c r="L393" s="113" t="s">
        <v>273</v>
      </c>
      <c r="M393" s="113" t="s">
        <v>50</v>
      </c>
      <c r="N393" s="115">
        <v>41991.0</v>
      </c>
      <c r="O393" s="115">
        <v>42356.0</v>
      </c>
      <c r="P393" s="116"/>
      <c r="Q393" s="127"/>
      <c r="R393" s="127"/>
      <c r="S393" s="116"/>
      <c r="T393" s="82">
        <f t="shared" si="391"/>
        <v>1532</v>
      </c>
      <c r="U393" s="125">
        <f t="shared" ref="U393:W393" si="799">IF(ISBLANK($A393),"",sum(AE393,AK393,AQ393,AW393,BC393,BI393,BO393,BU393,CA393,CG393,CM393,CS393,CY393,DE393,DK393,DQ393,DW393,EC393,EI393,EO393,EU393))</f>
        <v>10</v>
      </c>
      <c r="V393" s="125">
        <f t="shared" si="799"/>
        <v>0</v>
      </c>
      <c r="W393" s="125">
        <f t="shared" si="799"/>
        <v>0</v>
      </c>
      <c r="X393" s="126">
        <f t="shared" si="393"/>
        <v>10</v>
      </c>
      <c r="Y393" s="125">
        <f t="shared" ref="Y393:AA393" si="800">IF(ISBLANK($A393),"",sum(AH393,AN393,AT393,AZ393,BF393,BL393,BR393,BX393,CD393,CJ393,CP393,CV393,DB393,DH393,DN393,DT393,DZ393,EF393,EL393,ER393,EX393))</f>
        <v>6</v>
      </c>
      <c r="Z393" s="125">
        <f t="shared" si="800"/>
        <v>3</v>
      </c>
      <c r="AA393" s="125">
        <f t="shared" si="800"/>
        <v>0</v>
      </c>
      <c r="AB393" s="126">
        <f t="shared" si="395"/>
        <v>9</v>
      </c>
      <c r="AC393" s="123">
        <f t="shared" si="8"/>
        <v>0.6</v>
      </c>
      <c r="AD393" s="73" t="str">
        <f t="shared" si="426"/>
        <v>20+</v>
      </c>
      <c r="AE393" s="116"/>
      <c r="AF393" s="116"/>
      <c r="AG393" s="116"/>
      <c r="AH393" s="116"/>
      <c r="AI393" s="116"/>
      <c r="AJ393" s="116"/>
      <c r="AK393" s="121">
        <v>1.0</v>
      </c>
      <c r="AL393" s="116"/>
      <c r="AM393" s="116"/>
      <c r="AN393" s="121">
        <v>1.0</v>
      </c>
      <c r="AO393" s="116"/>
      <c r="AP393" s="116"/>
      <c r="AQ393" s="116"/>
      <c r="AR393" s="116"/>
      <c r="AS393" s="116"/>
      <c r="AT393" s="116"/>
      <c r="AU393" s="116"/>
      <c r="AV393" s="116"/>
      <c r="AW393" s="116"/>
      <c r="AX393" s="116"/>
      <c r="AY393" s="116"/>
      <c r="AZ393" s="116"/>
      <c r="BA393" s="116"/>
      <c r="BB393" s="116"/>
      <c r="BC393" s="116"/>
      <c r="BD393" s="116"/>
      <c r="BE393" s="116"/>
      <c r="BF393" s="116"/>
      <c r="BG393" s="116"/>
      <c r="BH393" s="116"/>
      <c r="BI393" s="121">
        <v>3.0</v>
      </c>
      <c r="BJ393" s="116"/>
      <c r="BK393" s="116"/>
      <c r="BL393" s="121">
        <v>1.0</v>
      </c>
      <c r="BM393" s="116"/>
      <c r="BN393" s="116"/>
      <c r="BO393" s="121">
        <v>1.0</v>
      </c>
      <c r="BP393" s="116"/>
      <c r="BQ393" s="116"/>
      <c r="BR393" s="121">
        <v>1.0</v>
      </c>
      <c r="BS393" s="116"/>
      <c r="BT393" s="116"/>
      <c r="BU393" s="116"/>
      <c r="BV393" s="116"/>
      <c r="BW393" s="116"/>
      <c r="BX393" s="116"/>
      <c r="BY393" s="116"/>
      <c r="BZ393" s="116"/>
      <c r="CA393" s="116"/>
      <c r="CB393" s="116"/>
      <c r="CC393" s="116"/>
      <c r="CD393" s="121">
        <v>1.0</v>
      </c>
      <c r="CE393" s="116"/>
      <c r="CF393" s="116"/>
      <c r="CG393" s="116"/>
      <c r="CH393" s="116"/>
      <c r="CI393" s="116"/>
      <c r="CJ393" s="116"/>
      <c r="CK393" s="116"/>
      <c r="CL393" s="116"/>
      <c r="CM393" s="121">
        <v>1.0</v>
      </c>
      <c r="CN393" s="116"/>
      <c r="CO393" s="116"/>
      <c r="CP393" s="116"/>
      <c r="CQ393" s="116"/>
      <c r="CR393" s="116"/>
      <c r="CS393" s="121">
        <v>2.0</v>
      </c>
      <c r="CT393" s="116"/>
      <c r="CU393" s="116"/>
      <c r="CV393" s="116"/>
      <c r="CW393" s="116"/>
      <c r="CX393" s="116"/>
      <c r="CY393" s="121">
        <v>1.0</v>
      </c>
      <c r="CZ393" s="116"/>
      <c r="DA393" s="116"/>
      <c r="DB393" s="121">
        <v>1.0</v>
      </c>
      <c r="DC393" s="116"/>
      <c r="DD393" s="116"/>
      <c r="DE393" s="116"/>
      <c r="DF393" s="116"/>
      <c r="DG393" s="116"/>
      <c r="DH393" s="116"/>
      <c r="DI393" s="121">
        <v>2.0</v>
      </c>
      <c r="DJ393" s="116"/>
      <c r="DK393" s="121">
        <v>1.0</v>
      </c>
      <c r="DL393" s="116"/>
      <c r="DM393" s="116"/>
      <c r="DN393" s="121">
        <v>1.0</v>
      </c>
      <c r="DO393" s="121">
        <v>1.0</v>
      </c>
      <c r="DP393" s="116"/>
      <c r="DQ393" s="116"/>
      <c r="DR393" s="116"/>
      <c r="DS393" s="112" t="s">
        <v>1561</v>
      </c>
      <c r="DT393" s="116"/>
      <c r="DU393" s="116"/>
      <c r="DV393" s="116"/>
      <c r="DW393" s="116"/>
      <c r="DX393" s="116"/>
      <c r="DY393" s="116"/>
      <c r="DZ393" s="116"/>
      <c r="EA393" s="116"/>
      <c r="EB393" s="116"/>
      <c r="EC393" s="116"/>
      <c r="ED393" s="116"/>
      <c r="EE393" s="116"/>
      <c r="EF393" s="116"/>
      <c r="EG393" s="116"/>
      <c r="EH393" s="116"/>
      <c r="EI393" s="116"/>
      <c r="EJ393" s="116"/>
      <c r="EK393" s="116"/>
      <c r="EL393" s="116"/>
      <c r="EM393" s="116"/>
      <c r="EN393" s="116"/>
      <c r="EO393" s="116"/>
      <c r="EP393" s="116"/>
      <c r="EQ393" s="116"/>
      <c r="ER393" s="116"/>
      <c r="ES393" s="116"/>
      <c r="ET393" s="116"/>
      <c r="EU393" s="76"/>
      <c r="EV393" s="76"/>
      <c r="EW393" s="76"/>
      <c r="EX393" s="76"/>
      <c r="EY393" s="76"/>
      <c r="EZ393" s="76"/>
      <c r="FA393" s="113" t="s">
        <v>1727</v>
      </c>
      <c r="FB393" s="113"/>
      <c r="FC393" s="113"/>
      <c r="FD393" s="113"/>
    </row>
    <row r="394">
      <c r="A394" s="112" t="s">
        <v>1728</v>
      </c>
      <c r="B394" s="113" t="s">
        <v>1729</v>
      </c>
      <c r="C394" s="114" t="s">
        <v>1390</v>
      </c>
      <c r="D394" s="113" t="s">
        <v>18</v>
      </c>
      <c r="E394" s="113" t="s">
        <v>19</v>
      </c>
      <c r="F394" s="113" t="s">
        <v>277</v>
      </c>
      <c r="G394" s="113" t="s">
        <v>1730</v>
      </c>
      <c r="H394" s="113" t="s">
        <v>1392</v>
      </c>
      <c r="I394" s="113" t="s">
        <v>13</v>
      </c>
      <c r="J394" s="113" t="s">
        <v>14</v>
      </c>
      <c r="K394" s="113" t="s">
        <v>1144</v>
      </c>
      <c r="L394" s="113" t="s">
        <v>1109</v>
      </c>
      <c r="M394" s="113" t="s">
        <v>50</v>
      </c>
      <c r="N394" s="115">
        <v>41989.0</v>
      </c>
      <c r="O394" s="116"/>
      <c r="P394" s="115">
        <v>42354.0</v>
      </c>
      <c r="Q394" s="127"/>
      <c r="R394" s="127"/>
      <c r="S394" s="116"/>
      <c r="T394" s="82">
        <f t="shared" si="391"/>
        <v>1534</v>
      </c>
      <c r="U394" s="125">
        <f t="shared" ref="U394:W394" si="801">IF(ISBLANK($A394),"",sum(AE394,AK394,AQ394,AW394,BC394,BI394,BO394,BU394,CA394,CG394,CM394,CS394,CY394,DE394,DK394,DQ394,DW394,EC394,EI394,EO394,EU394))</f>
        <v>5</v>
      </c>
      <c r="V394" s="125">
        <f t="shared" si="801"/>
        <v>0</v>
      </c>
      <c r="W394" s="125">
        <f t="shared" si="801"/>
        <v>0</v>
      </c>
      <c r="X394" s="126">
        <f t="shared" si="393"/>
        <v>5</v>
      </c>
      <c r="Y394" s="125">
        <f t="shared" ref="Y394:AA394" si="802">IF(ISBLANK($A394),"",sum(AH394,AN394,AT394,AZ394,BF394,BL394,BR394,BX394,CD394,CJ394,CP394,CV394,DB394,DH394,DN394,DT394,DZ394,EF394,EL394,ER394,EX394))</f>
        <v>0</v>
      </c>
      <c r="Z394" s="125">
        <f t="shared" si="802"/>
        <v>0</v>
      </c>
      <c r="AA394" s="125">
        <f t="shared" si="802"/>
        <v>0</v>
      </c>
      <c r="AB394" s="126">
        <f t="shared" si="395"/>
        <v>0</v>
      </c>
      <c r="AC394" s="123">
        <f t="shared" si="8"/>
        <v>0</v>
      </c>
      <c r="AD394" s="73" t="str">
        <f t="shared" si="426"/>
        <v>20+</v>
      </c>
      <c r="AE394" s="121">
        <v>1.0</v>
      </c>
      <c r="AF394" s="116"/>
      <c r="AG394" s="116"/>
      <c r="AH394" s="116"/>
      <c r="AI394" s="116"/>
      <c r="AJ394" s="116"/>
      <c r="AK394" s="116"/>
      <c r="AL394" s="116"/>
      <c r="AM394" s="116"/>
      <c r="AN394" s="116"/>
      <c r="AO394" s="116"/>
      <c r="AP394" s="116"/>
      <c r="AQ394" s="116"/>
      <c r="AR394" s="116"/>
      <c r="AS394" s="116"/>
      <c r="AT394" s="116"/>
      <c r="AU394" s="116"/>
      <c r="AV394" s="116"/>
      <c r="AW394" s="121">
        <v>2.0</v>
      </c>
      <c r="AX394" s="116"/>
      <c r="AY394" s="116"/>
      <c r="AZ394" s="116"/>
      <c r="BA394" s="116"/>
      <c r="BB394" s="116"/>
      <c r="BC394" s="121">
        <v>2.0</v>
      </c>
      <c r="BD394" s="116"/>
      <c r="BE394" s="116"/>
      <c r="BF394" s="116"/>
      <c r="BG394" s="116"/>
      <c r="BH394" s="116"/>
      <c r="BI394" s="116"/>
      <c r="BJ394" s="116"/>
      <c r="BK394" s="116"/>
      <c r="BL394" s="116"/>
      <c r="BM394" s="116"/>
      <c r="BN394" s="116"/>
      <c r="BO394" s="116"/>
      <c r="BP394" s="116"/>
      <c r="BQ394" s="116"/>
      <c r="BR394" s="116"/>
      <c r="BS394" s="116"/>
      <c r="BT394" s="116"/>
      <c r="BU394" s="116"/>
      <c r="BV394" s="116"/>
      <c r="BW394" s="116"/>
      <c r="BX394" s="116"/>
      <c r="BY394" s="116"/>
      <c r="BZ394" s="116"/>
      <c r="CA394" s="116"/>
      <c r="CB394" s="116"/>
      <c r="CC394" s="116"/>
      <c r="CD394" s="116"/>
      <c r="CE394" s="116"/>
      <c r="CF394" s="116"/>
      <c r="CG394" s="116"/>
      <c r="CH394" s="116"/>
      <c r="CI394" s="116"/>
      <c r="CJ394" s="116"/>
      <c r="CK394" s="116"/>
      <c r="CL394" s="116"/>
      <c r="CM394" s="116"/>
      <c r="CN394" s="116"/>
      <c r="CO394" s="116"/>
      <c r="CP394" s="116"/>
      <c r="CQ394" s="116"/>
      <c r="CR394" s="116"/>
      <c r="CS394" s="116"/>
      <c r="CT394" s="116"/>
      <c r="CU394" s="116"/>
      <c r="CV394" s="116"/>
      <c r="CW394" s="116"/>
      <c r="CX394" s="116"/>
      <c r="CY394" s="116"/>
      <c r="CZ394" s="116"/>
      <c r="DA394" s="116"/>
      <c r="DB394" s="116"/>
      <c r="DC394" s="116"/>
      <c r="DD394" s="116"/>
      <c r="DE394" s="116"/>
      <c r="DF394" s="116"/>
      <c r="DG394" s="116"/>
      <c r="DH394" s="116"/>
      <c r="DI394" s="116"/>
      <c r="DJ394" s="116"/>
      <c r="DK394" s="116"/>
      <c r="DL394" s="116"/>
      <c r="DM394" s="116"/>
      <c r="DN394" s="116"/>
      <c r="DO394" s="116"/>
      <c r="DP394" s="116"/>
      <c r="DQ394" s="116"/>
      <c r="DR394" s="116"/>
      <c r="DS394" s="116"/>
      <c r="DT394" s="116"/>
      <c r="DU394" s="116"/>
      <c r="DV394" s="116"/>
      <c r="DW394" s="116"/>
      <c r="DX394" s="116"/>
      <c r="DY394" s="116"/>
      <c r="DZ394" s="116"/>
      <c r="EA394" s="116"/>
      <c r="EB394" s="116"/>
      <c r="EC394" s="116"/>
      <c r="ED394" s="116"/>
      <c r="EE394" s="116"/>
      <c r="EF394" s="116"/>
      <c r="EG394" s="116"/>
      <c r="EH394" s="116"/>
      <c r="EI394" s="116"/>
      <c r="EJ394" s="116"/>
      <c r="EK394" s="116"/>
      <c r="EL394" s="116"/>
      <c r="EM394" s="116"/>
      <c r="EN394" s="116"/>
      <c r="EO394" s="116"/>
      <c r="EP394" s="116"/>
      <c r="EQ394" s="116"/>
      <c r="ER394" s="116"/>
      <c r="ES394" s="116"/>
      <c r="ET394" s="116"/>
      <c r="EU394" s="76"/>
      <c r="EV394" s="76"/>
      <c r="EW394" s="76"/>
      <c r="EX394" s="76"/>
      <c r="EY394" s="76"/>
      <c r="EZ394" s="76"/>
      <c r="FA394" s="113" t="s">
        <v>1731</v>
      </c>
      <c r="FB394" s="113"/>
      <c r="FC394" s="113"/>
      <c r="FD394" s="113"/>
    </row>
    <row r="395">
      <c r="A395" s="112" t="s">
        <v>1732</v>
      </c>
      <c r="B395" s="113" t="s">
        <v>1733</v>
      </c>
      <c r="C395" s="114" t="s">
        <v>104</v>
      </c>
      <c r="D395" s="113" t="s">
        <v>18</v>
      </c>
      <c r="E395" s="113" t="s">
        <v>12</v>
      </c>
      <c r="F395" s="113" t="s">
        <v>283</v>
      </c>
      <c r="G395" s="113" t="s">
        <v>1734</v>
      </c>
      <c r="H395" s="113" t="s">
        <v>1162</v>
      </c>
      <c r="I395" s="113" t="s">
        <v>23</v>
      </c>
      <c r="J395" s="113" t="s">
        <v>14</v>
      </c>
      <c r="K395" s="113" t="s">
        <v>1144</v>
      </c>
      <c r="L395" s="113" t="s">
        <v>1218</v>
      </c>
      <c r="M395" s="113" t="s">
        <v>85</v>
      </c>
      <c r="N395" s="115">
        <v>41985.0</v>
      </c>
      <c r="O395" s="115">
        <v>42045.0</v>
      </c>
      <c r="P395" s="115">
        <v>42088.0</v>
      </c>
      <c r="Q395" s="127"/>
      <c r="R395" s="127"/>
      <c r="S395" s="116"/>
      <c r="T395" s="82">
        <f t="shared" si="391"/>
        <v>1538</v>
      </c>
      <c r="U395" s="125">
        <f t="shared" ref="U395:W395" si="803">IF(ISBLANK($A395),"",sum(AE395,AK395,AQ395,AW395,BC395,BI395,BO395,BU395,CA395,CG395,CM395,CS395,CY395,DE395,DK395,DQ395,DW395,EC395,EI395,EO395,EU395))</f>
        <v>12</v>
      </c>
      <c r="V395" s="125">
        <f t="shared" si="803"/>
        <v>3</v>
      </c>
      <c r="W395" s="125">
        <f t="shared" si="803"/>
        <v>1</v>
      </c>
      <c r="X395" s="126">
        <f t="shared" si="393"/>
        <v>16</v>
      </c>
      <c r="Y395" s="125">
        <f t="shared" ref="Y395:AA395" si="804">IF(ISBLANK($A395),"",sum(AH395,AN395,AT395,AZ395,BF395,BL395,BR395,BX395,CD395,CJ395,CP395,CV395,DB395,DH395,DN395,DT395,DZ395,EF395,EL395,ER395,EX395))</f>
        <v>12</v>
      </c>
      <c r="Z395" s="125">
        <f t="shared" si="804"/>
        <v>5</v>
      </c>
      <c r="AA395" s="125">
        <f t="shared" si="804"/>
        <v>2</v>
      </c>
      <c r="AB395" s="126">
        <f t="shared" si="395"/>
        <v>19</v>
      </c>
      <c r="AC395" s="123">
        <f t="shared" si="8"/>
        <v>0.75</v>
      </c>
      <c r="AD395" s="73" t="str">
        <f t="shared" si="426"/>
        <v>20+</v>
      </c>
      <c r="AE395" s="121">
        <v>2.0</v>
      </c>
      <c r="AF395" s="116"/>
      <c r="AG395" s="116"/>
      <c r="AH395" s="116"/>
      <c r="AI395" s="116"/>
      <c r="AJ395" s="116"/>
      <c r="AK395" s="121">
        <v>1.0</v>
      </c>
      <c r="AL395" s="116"/>
      <c r="AM395" s="116"/>
      <c r="AN395" s="116"/>
      <c r="AO395" s="116"/>
      <c r="AP395" s="116"/>
      <c r="AQ395" s="121">
        <v>1.0</v>
      </c>
      <c r="AR395" s="116"/>
      <c r="AS395" s="116"/>
      <c r="AT395" s="121">
        <v>2.0</v>
      </c>
      <c r="AU395" s="116"/>
      <c r="AV395" s="116"/>
      <c r="AW395" s="121">
        <v>1.0</v>
      </c>
      <c r="AX395" s="116"/>
      <c r="AY395" s="116"/>
      <c r="AZ395" s="121">
        <v>1.0</v>
      </c>
      <c r="BA395" s="121">
        <v>1.0</v>
      </c>
      <c r="BB395" s="116"/>
      <c r="BC395" s="116"/>
      <c r="BD395" s="116"/>
      <c r="BE395" s="116"/>
      <c r="BF395" s="116"/>
      <c r="BG395" s="121">
        <v>1.0</v>
      </c>
      <c r="BH395" s="116"/>
      <c r="BI395" s="116"/>
      <c r="BJ395" s="116"/>
      <c r="BK395" s="116"/>
      <c r="BL395" s="116"/>
      <c r="BM395" s="116"/>
      <c r="BN395" s="116"/>
      <c r="BO395" s="121">
        <v>1.0</v>
      </c>
      <c r="BP395" s="116"/>
      <c r="BQ395" s="116"/>
      <c r="BR395" s="116"/>
      <c r="BS395" s="116"/>
      <c r="BT395" s="116"/>
      <c r="BU395" s="116"/>
      <c r="BV395" s="116"/>
      <c r="BW395" s="116"/>
      <c r="BX395" s="116"/>
      <c r="BY395" s="116"/>
      <c r="BZ395" s="116"/>
      <c r="CA395" s="116"/>
      <c r="CB395" s="121">
        <v>1.0</v>
      </c>
      <c r="CC395" s="116"/>
      <c r="CD395" s="121">
        <v>1.0</v>
      </c>
      <c r="CE395" s="116"/>
      <c r="CF395" s="116"/>
      <c r="CG395" s="116"/>
      <c r="CH395" s="121">
        <v>1.0</v>
      </c>
      <c r="CI395" s="116"/>
      <c r="CJ395" s="121">
        <v>2.0</v>
      </c>
      <c r="CK395" s="116"/>
      <c r="CL395" s="116"/>
      <c r="CM395" s="116"/>
      <c r="CN395" s="116"/>
      <c r="CO395" s="116"/>
      <c r="CP395" s="121">
        <v>1.0</v>
      </c>
      <c r="CQ395" s="121">
        <v>1.0</v>
      </c>
      <c r="CR395" s="116"/>
      <c r="CS395" s="121">
        <v>1.0</v>
      </c>
      <c r="CT395" s="121">
        <v>1.0</v>
      </c>
      <c r="CU395" s="116"/>
      <c r="CV395" s="121">
        <v>2.0</v>
      </c>
      <c r="CW395" s="116"/>
      <c r="CX395" s="116"/>
      <c r="CY395" s="121">
        <v>1.0</v>
      </c>
      <c r="CZ395" s="116"/>
      <c r="DA395" s="116"/>
      <c r="DB395" s="116"/>
      <c r="DC395" s="121">
        <v>1.0</v>
      </c>
      <c r="DD395" s="116"/>
      <c r="DE395" s="116"/>
      <c r="DF395" s="116"/>
      <c r="DG395" s="116"/>
      <c r="DH395" s="116"/>
      <c r="DI395" s="116"/>
      <c r="DJ395" s="116"/>
      <c r="DK395" s="121">
        <v>1.0</v>
      </c>
      <c r="DL395" s="116"/>
      <c r="DM395" s="116"/>
      <c r="DN395" s="116"/>
      <c r="DO395" s="116"/>
      <c r="DP395" s="116"/>
      <c r="DQ395" s="121">
        <v>1.0</v>
      </c>
      <c r="DR395" s="116"/>
      <c r="DS395" s="116"/>
      <c r="DT395" s="116"/>
      <c r="DU395" s="116"/>
      <c r="DV395" s="116"/>
      <c r="DW395" s="121">
        <v>2.0</v>
      </c>
      <c r="DX395" s="116"/>
      <c r="DY395" s="121">
        <v>1.0</v>
      </c>
      <c r="DZ395" s="116"/>
      <c r="EA395" s="116"/>
      <c r="EB395" s="116"/>
      <c r="EC395" s="116"/>
      <c r="ED395" s="116"/>
      <c r="EE395" s="116"/>
      <c r="EF395" s="121">
        <v>3.0</v>
      </c>
      <c r="EG395" s="121">
        <v>1.0</v>
      </c>
      <c r="EH395" s="121">
        <v>2.0</v>
      </c>
      <c r="EI395" s="116"/>
      <c r="EJ395" s="116"/>
      <c r="EK395" s="116"/>
      <c r="EL395" s="116"/>
      <c r="EM395" s="116"/>
      <c r="EN395" s="116"/>
      <c r="EO395" s="116"/>
      <c r="EP395" s="116"/>
      <c r="EQ395" s="116"/>
      <c r="ER395" s="116"/>
      <c r="ES395" s="116"/>
      <c r="ET395" s="116"/>
      <c r="EU395" s="76"/>
      <c r="EV395" s="76"/>
      <c r="EW395" s="76"/>
      <c r="EX395" s="76"/>
      <c r="EY395" s="76"/>
      <c r="EZ395" s="76"/>
      <c r="FA395" s="113" t="s">
        <v>1735</v>
      </c>
      <c r="FB395" s="113"/>
      <c r="FC395" s="113"/>
      <c r="FD395" s="113"/>
    </row>
    <row r="396">
      <c r="A396" s="124" t="s">
        <v>1736</v>
      </c>
      <c r="B396" s="177" t="s">
        <v>1737</v>
      </c>
      <c r="C396" s="178" t="s">
        <v>8</v>
      </c>
      <c r="D396" s="177" t="s">
        <v>18</v>
      </c>
      <c r="E396" s="177" t="s">
        <v>12</v>
      </c>
      <c r="F396" s="177" t="s">
        <v>277</v>
      </c>
      <c r="G396" s="177" t="s">
        <v>1726</v>
      </c>
      <c r="H396" s="177" t="s">
        <v>1248</v>
      </c>
      <c r="I396" s="177" t="s">
        <v>23</v>
      </c>
      <c r="J396" s="177" t="s">
        <v>14</v>
      </c>
      <c r="K396" s="177" t="s">
        <v>1144</v>
      </c>
      <c r="L396" s="177" t="s">
        <v>273</v>
      </c>
      <c r="M396" s="177" t="s">
        <v>50</v>
      </c>
      <c r="N396" s="179">
        <v>41968.0</v>
      </c>
      <c r="O396" s="116"/>
      <c r="P396" s="116"/>
      <c r="Q396" s="127"/>
      <c r="R396" s="127"/>
      <c r="S396" s="116"/>
      <c r="T396" s="69">
        <f t="shared" si="391"/>
        <v>1555</v>
      </c>
      <c r="U396" s="180">
        <f t="shared" ref="U396:W396" si="805">IF(ISBLANK($A396),"",sum(AE396,AK396,AQ396,AW396,BC396,BI396,BO396,BU396,CA396,CG396,CM396,CS396,CY396,DE396,DK396,DQ396,DW396,EC396,EI396,EO396,EU396))</f>
        <v>5</v>
      </c>
      <c r="V396" s="180">
        <f t="shared" si="805"/>
        <v>0</v>
      </c>
      <c r="W396" s="180">
        <f t="shared" si="805"/>
        <v>0</v>
      </c>
      <c r="X396" s="181">
        <f t="shared" si="393"/>
        <v>5</v>
      </c>
      <c r="Y396" s="180">
        <f t="shared" ref="Y396:AA396" si="806">IF(ISBLANK($A396),"",sum(AH396,AN396,AT396,AZ396,BF396,BL396,BR396,BX396,CD396,CJ396,CP396,CV396,DB396,DH396,DN396,DT396,DZ396,EF396,EL396,ER396,EX396))</f>
        <v>5</v>
      </c>
      <c r="Z396" s="180">
        <f t="shared" si="806"/>
        <v>7</v>
      </c>
      <c r="AA396" s="180">
        <f t="shared" si="806"/>
        <v>0</v>
      </c>
      <c r="AB396" s="181">
        <f t="shared" si="395"/>
        <v>12</v>
      </c>
      <c r="AC396" s="182">
        <f t="shared" si="8"/>
        <v>1</v>
      </c>
      <c r="AD396" s="73" t="str">
        <f t="shared" si="426"/>
        <v>20+</v>
      </c>
      <c r="AE396" s="116"/>
      <c r="AF396" s="116"/>
      <c r="AG396" s="116"/>
      <c r="AH396" s="116"/>
      <c r="AI396" s="116"/>
      <c r="AJ396" s="116"/>
      <c r="AK396" s="116"/>
      <c r="AL396" s="116"/>
      <c r="AM396" s="116"/>
      <c r="AN396" s="116"/>
      <c r="AO396" s="116"/>
      <c r="AP396" s="116"/>
      <c r="AQ396" s="183">
        <v>3.0</v>
      </c>
      <c r="AR396" s="116"/>
      <c r="AS396" s="116"/>
      <c r="AT396" s="183">
        <v>3.0</v>
      </c>
      <c r="AU396" s="183">
        <v>3.0</v>
      </c>
      <c r="AV396" s="116"/>
      <c r="AW396" s="183">
        <v>1.0</v>
      </c>
      <c r="AX396" s="116"/>
      <c r="AY396" s="116"/>
      <c r="AZ396" s="183">
        <v>1.0</v>
      </c>
      <c r="BA396" s="183">
        <v>3.0</v>
      </c>
      <c r="BB396" s="116"/>
      <c r="BC396" s="183">
        <v>1.0</v>
      </c>
      <c r="BD396" s="116"/>
      <c r="BE396" s="116"/>
      <c r="BF396" s="183">
        <v>1.0</v>
      </c>
      <c r="BG396" s="183">
        <v>1.0</v>
      </c>
      <c r="BH396" s="116"/>
      <c r="BI396" s="116"/>
      <c r="BJ396" s="116"/>
      <c r="BK396" s="116"/>
      <c r="BL396" s="116"/>
      <c r="BM396" s="116"/>
      <c r="BN396" s="116"/>
      <c r="BO396" s="116"/>
      <c r="BP396" s="116"/>
      <c r="BQ396" s="116"/>
      <c r="BR396" s="116"/>
      <c r="BS396" s="116"/>
      <c r="BT396" s="116"/>
      <c r="BU396" s="116"/>
      <c r="BV396" s="116"/>
      <c r="BW396" s="116"/>
      <c r="BX396" s="116"/>
      <c r="BY396" s="116"/>
      <c r="BZ396" s="116"/>
      <c r="CA396" s="116"/>
      <c r="CB396" s="116"/>
      <c r="CC396" s="116"/>
      <c r="CD396" s="116"/>
      <c r="CE396" s="116"/>
      <c r="CF396" s="116"/>
      <c r="CG396" s="116"/>
      <c r="CH396" s="116"/>
      <c r="CI396" s="116"/>
      <c r="CJ396" s="116"/>
      <c r="CK396" s="116"/>
      <c r="CL396" s="116"/>
      <c r="CM396" s="116"/>
      <c r="CN396" s="116"/>
      <c r="CO396" s="116"/>
      <c r="CP396" s="116"/>
      <c r="CQ396" s="116"/>
      <c r="CR396" s="116"/>
      <c r="CS396" s="116"/>
      <c r="CT396" s="116"/>
      <c r="CU396" s="116"/>
      <c r="CV396" s="116"/>
      <c r="CW396" s="116"/>
      <c r="CX396" s="116"/>
      <c r="CY396" s="116"/>
      <c r="CZ396" s="116"/>
      <c r="DA396" s="116"/>
      <c r="DB396" s="116"/>
      <c r="DC396" s="116"/>
      <c r="DD396" s="116"/>
      <c r="DE396" s="116"/>
      <c r="DF396" s="116"/>
      <c r="DG396" s="116"/>
      <c r="DH396" s="116"/>
      <c r="DI396" s="116"/>
      <c r="DJ396" s="116"/>
      <c r="DK396" s="116"/>
      <c r="DL396" s="116"/>
      <c r="DM396" s="116"/>
      <c r="DN396" s="116"/>
      <c r="DO396" s="116"/>
      <c r="DP396" s="116"/>
      <c r="DQ396" s="116"/>
      <c r="DR396" s="116"/>
      <c r="DS396" s="116"/>
      <c r="DT396" s="116"/>
      <c r="DU396" s="116"/>
      <c r="DV396" s="116"/>
      <c r="DW396" s="116"/>
      <c r="DX396" s="116"/>
      <c r="DY396" s="116"/>
      <c r="DZ396" s="116"/>
      <c r="EA396" s="116"/>
      <c r="EB396" s="116"/>
      <c r="EC396" s="116"/>
      <c r="ED396" s="116"/>
      <c r="EE396" s="116"/>
      <c r="EF396" s="116"/>
      <c r="EG396" s="116"/>
      <c r="EH396" s="116"/>
      <c r="EI396" s="116"/>
      <c r="EJ396" s="116"/>
      <c r="EK396" s="116"/>
      <c r="EL396" s="116"/>
      <c r="EM396" s="116"/>
      <c r="EN396" s="116"/>
      <c r="EO396" s="116"/>
      <c r="EP396" s="116"/>
      <c r="EQ396" s="116"/>
      <c r="ER396" s="116"/>
      <c r="ES396" s="116"/>
      <c r="ET396" s="116"/>
      <c r="EU396" s="76"/>
      <c r="EV396" s="76"/>
      <c r="EW396" s="76"/>
      <c r="EX396" s="76"/>
      <c r="EY396" s="76"/>
      <c r="EZ396" s="76"/>
      <c r="FA396" s="177" t="s">
        <v>1738</v>
      </c>
      <c r="FB396" s="177"/>
      <c r="FC396" s="177"/>
      <c r="FD396" s="177"/>
    </row>
    <row r="397">
      <c r="A397" s="112" t="s">
        <v>1739</v>
      </c>
      <c r="B397" s="113" t="s">
        <v>1740</v>
      </c>
      <c r="C397" s="114" t="s">
        <v>8</v>
      </c>
      <c r="D397" s="113" t="s">
        <v>18</v>
      </c>
      <c r="E397" s="113" t="s">
        <v>19</v>
      </c>
      <c r="F397" s="113" t="s">
        <v>277</v>
      </c>
      <c r="G397" s="113" t="s">
        <v>1741</v>
      </c>
      <c r="H397" s="113" t="s">
        <v>1108</v>
      </c>
      <c r="I397" s="113" t="s">
        <v>23</v>
      </c>
      <c r="J397" s="113" t="s">
        <v>14</v>
      </c>
      <c r="K397" s="113" t="s">
        <v>1144</v>
      </c>
      <c r="L397" s="113" t="s">
        <v>1109</v>
      </c>
      <c r="M397" s="113" t="s">
        <v>50</v>
      </c>
      <c r="N397" s="115">
        <v>41940.0</v>
      </c>
      <c r="O397" s="115">
        <v>41940.0</v>
      </c>
      <c r="P397" s="116"/>
      <c r="Q397" s="127"/>
      <c r="R397" s="127"/>
      <c r="S397" s="122">
        <v>1.0</v>
      </c>
      <c r="T397" s="82">
        <f t="shared" si="391"/>
        <v>1583</v>
      </c>
      <c r="U397" s="125">
        <f t="shared" ref="U397:W397" si="807">IF(ISBLANK($A397),"",sum(AE397,AK397,AQ397,AW397,BC397,BI397,BO397,BU397,CA397,CG397,CM397,CS397,CY397,DE397,DK397,DQ397,DW397,EC397,EI397,EO397,EU397))</f>
        <v>12</v>
      </c>
      <c r="V397" s="125">
        <f t="shared" si="807"/>
        <v>4</v>
      </c>
      <c r="W397" s="125">
        <f t="shared" si="807"/>
        <v>0</v>
      </c>
      <c r="X397" s="126">
        <f t="shared" si="393"/>
        <v>16</v>
      </c>
      <c r="Y397" s="125">
        <f t="shared" ref="Y397:AA397" si="808">IF(ISBLANK($A397),"",sum(AH397,AN397,AT397,AZ397,BF397,BL397,BR397,BX397,CD397,CJ397,CP397,CV397,DB397,DH397,DN397,DT397,DZ397,EF397,EL397,ER397,EX397))</f>
        <v>7</v>
      </c>
      <c r="Z397" s="125">
        <f t="shared" si="808"/>
        <v>14</v>
      </c>
      <c r="AA397" s="125">
        <f t="shared" si="808"/>
        <v>0</v>
      </c>
      <c r="AB397" s="126">
        <f t="shared" si="395"/>
        <v>21</v>
      </c>
      <c r="AC397" s="123">
        <f t="shared" si="8"/>
        <v>0.4375</v>
      </c>
      <c r="AD397" s="73" t="str">
        <f t="shared" si="426"/>
        <v>20+</v>
      </c>
      <c r="AE397" s="121">
        <v>2.0</v>
      </c>
      <c r="AF397" s="116"/>
      <c r="AG397" s="116"/>
      <c r="AH397" s="121">
        <v>1.0</v>
      </c>
      <c r="AI397" s="121">
        <v>1.0</v>
      </c>
      <c r="AJ397" s="116"/>
      <c r="AK397" s="121">
        <v>3.0</v>
      </c>
      <c r="AL397" s="116"/>
      <c r="AM397" s="116"/>
      <c r="AN397" s="116"/>
      <c r="AO397" s="116"/>
      <c r="AP397" s="116"/>
      <c r="AQ397" s="116"/>
      <c r="AR397" s="121">
        <v>1.0</v>
      </c>
      <c r="AS397" s="116"/>
      <c r="AT397" s="121">
        <v>2.0</v>
      </c>
      <c r="AU397" s="121">
        <v>2.0</v>
      </c>
      <c r="AV397" s="116"/>
      <c r="AW397" s="121">
        <v>1.0</v>
      </c>
      <c r="AX397" s="121">
        <v>1.0</v>
      </c>
      <c r="AY397" s="116"/>
      <c r="AZ397" s="121">
        <v>1.0</v>
      </c>
      <c r="BA397" s="121">
        <v>4.0</v>
      </c>
      <c r="BB397" s="116"/>
      <c r="BC397" s="121">
        <v>1.0</v>
      </c>
      <c r="BD397" s="116"/>
      <c r="BE397" s="116"/>
      <c r="BF397" s="116"/>
      <c r="BG397" s="116"/>
      <c r="BH397" s="116"/>
      <c r="BI397" s="116"/>
      <c r="BJ397" s="116"/>
      <c r="BK397" s="116"/>
      <c r="BL397" s="116"/>
      <c r="BM397" s="116"/>
      <c r="BN397" s="116"/>
      <c r="BO397" s="116"/>
      <c r="BP397" s="116"/>
      <c r="BQ397" s="116"/>
      <c r="BR397" s="116"/>
      <c r="BS397" s="116"/>
      <c r="BT397" s="116"/>
      <c r="BU397" s="121">
        <v>1.0</v>
      </c>
      <c r="BV397" s="116"/>
      <c r="BW397" s="116"/>
      <c r="BX397" s="121">
        <v>1.0</v>
      </c>
      <c r="BY397" s="121">
        <v>2.0</v>
      </c>
      <c r="BZ397" s="116"/>
      <c r="CA397" s="121">
        <v>1.0</v>
      </c>
      <c r="CB397" s="116"/>
      <c r="CC397" s="116"/>
      <c r="CD397" s="116"/>
      <c r="CE397" s="116"/>
      <c r="CF397" s="116"/>
      <c r="CG397" s="121">
        <v>2.0</v>
      </c>
      <c r="CH397" s="116"/>
      <c r="CI397" s="116"/>
      <c r="CJ397" s="121">
        <v>2.0</v>
      </c>
      <c r="CK397" s="121">
        <v>1.0</v>
      </c>
      <c r="CL397" s="116"/>
      <c r="CM397" s="116"/>
      <c r="CN397" s="116"/>
      <c r="CO397" s="116"/>
      <c r="CP397" s="116"/>
      <c r="CQ397" s="121">
        <v>2.0</v>
      </c>
      <c r="CR397" s="116"/>
      <c r="CS397" s="121">
        <v>1.0</v>
      </c>
      <c r="CT397" s="116"/>
      <c r="CU397" s="116"/>
      <c r="CV397" s="116"/>
      <c r="CW397" s="116"/>
      <c r="CX397" s="116"/>
      <c r="CY397" s="116"/>
      <c r="CZ397" s="121">
        <v>2.0</v>
      </c>
      <c r="DA397" s="116"/>
      <c r="DB397" s="116"/>
      <c r="DC397" s="116"/>
      <c r="DD397" s="116"/>
      <c r="DE397" s="116"/>
      <c r="DF397" s="116"/>
      <c r="DG397" s="116"/>
      <c r="DH397" s="116"/>
      <c r="DI397" s="121">
        <v>1.0</v>
      </c>
      <c r="DJ397" s="116"/>
      <c r="DK397" s="116"/>
      <c r="DL397" s="116"/>
      <c r="DM397" s="116"/>
      <c r="DN397" s="116"/>
      <c r="DO397" s="121">
        <v>1.0</v>
      </c>
      <c r="DP397" s="116"/>
      <c r="DQ397" s="116"/>
      <c r="DR397" s="116"/>
      <c r="DS397" s="116"/>
      <c r="DT397" s="116"/>
      <c r="DU397" s="116"/>
      <c r="DV397" s="116"/>
      <c r="DW397" s="116"/>
      <c r="DX397" s="116"/>
      <c r="DY397" s="116"/>
      <c r="DZ397" s="116"/>
      <c r="EA397" s="116"/>
      <c r="EB397" s="116"/>
      <c r="EC397" s="116"/>
      <c r="ED397" s="116"/>
      <c r="EE397" s="116"/>
      <c r="EF397" s="116"/>
      <c r="EG397" s="116"/>
      <c r="EH397" s="116"/>
      <c r="EI397" s="116"/>
      <c r="EJ397" s="116"/>
      <c r="EK397" s="116"/>
      <c r="EL397" s="116"/>
      <c r="EM397" s="116"/>
      <c r="EN397" s="116"/>
      <c r="EO397" s="116"/>
      <c r="EP397" s="116"/>
      <c r="EQ397" s="116"/>
      <c r="ER397" s="116"/>
      <c r="ES397" s="116"/>
      <c r="ET397" s="116"/>
      <c r="EU397" s="76"/>
      <c r="EV397" s="76"/>
      <c r="EW397" s="76"/>
      <c r="EX397" s="76"/>
      <c r="EY397" s="76"/>
      <c r="EZ397" s="76"/>
      <c r="FA397" s="113" t="s">
        <v>1742</v>
      </c>
      <c r="FB397" s="113"/>
      <c r="FC397" s="113"/>
      <c r="FD397" s="113"/>
    </row>
    <row r="398">
      <c r="A398" s="112" t="s">
        <v>1743</v>
      </c>
      <c r="B398" s="113" t="s">
        <v>1744</v>
      </c>
      <c r="C398" s="114" t="s">
        <v>8</v>
      </c>
      <c r="D398" s="113" t="s">
        <v>18</v>
      </c>
      <c r="E398" s="113" t="s">
        <v>12</v>
      </c>
      <c r="F398" s="113" t="s">
        <v>277</v>
      </c>
      <c r="G398" s="113" t="s">
        <v>1745</v>
      </c>
      <c r="H398" s="113" t="s">
        <v>1350</v>
      </c>
      <c r="I398" s="113" t="s">
        <v>23</v>
      </c>
      <c r="J398" s="113" t="s">
        <v>14</v>
      </c>
      <c r="K398" s="113" t="s">
        <v>1144</v>
      </c>
      <c r="L398" s="113" t="s">
        <v>1351</v>
      </c>
      <c r="M398" s="113" t="s">
        <v>50</v>
      </c>
      <c r="N398" s="115">
        <v>41933.0</v>
      </c>
      <c r="O398" s="116"/>
      <c r="P398" s="116"/>
      <c r="Q398" s="116"/>
      <c r="R398" s="116"/>
      <c r="S398" s="116"/>
      <c r="T398" s="82">
        <f t="shared" si="391"/>
        <v>1590</v>
      </c>
      <c r="U398" s="125">
        <f t="shared" ref="U398:W398" si="809">IF(ISBLANK($A398),"",sum(AE398,AK398,AQ398,AW398,BC398,BI398,BO398,BU398,CA398,CG398,CM398,CS398,CY398,DE398,DK398,DQ398,DW398,EC398,EI398,EO398,EU398))</f>
        <v>13</v>
      </c>
      <c r="V398" s="125">
        <f t="shared" si="809"/>
        <v>0</v>
      </c>
      <c r="W398" s="125">
        <f t="shared" si="809"/>
        <v>0</v>
      </c>
      <c r="X398" s="126">
        <f t="shared" si="393"/>
        <v>13</v>
      </c>
      <c r="Y398" s="125">
        <f t="shared" ref="Y398:AA398" si="810">IF(ISBLANK($A398),"",sum(AH398,AN398,AT398,AZ398,BF398,BL398,BR398,BX398,CD398,CJ398,CP398,CV398,DB398,DH398,DN398,DT398,DZ398,EF398,EL398,ER398,EX398))</f>
        <v>6</v>
      </c>
      <c r="Z398" s="125">
        <f t="shared" si="810"/>
        <v>2</v>
      </c>
      <c r="AA398" s="125">
        <f t="shared" si="810"/>
        <v>0</v>
      </c>
      <c r="AB398" s="126">
        <f t="shared" si="395"/>
        <v>8</v>
      </c>
      <c r="AC398" s="123">
        <f t="shared" si="8"/>
        <v>0.4615384615</v>
      </c>
      <c r="AD398" s="73" t="str">
        <f t="shared" si="426"/>
        <v>20+</v>
      </c>
      <c r="AE398" s="116"/>
      <c r="AF398" s="116"/>
      <c r="AG398" s="116"/>
      <c r="AH398" s="116"/>
      <c r="AI398" s="116"/>
      <c r="AJ398" s="116"/>
      <c r="AK398" s="116"/>
      <c r="AL398" s="116"/>
      <c r="AM398" s="116"/>
      <c r="AN398" s="116"/>
      <c r="AO398" s="116"/>
      <c r="AP398" s="116"/>
      <c r="AQ398" s="116"/>
      <c r="AR398" s="116"/>
      <c r="AS398" s="116"/>
      <c r="AT398" s="116"/>
      <c r="AU398" s="116"/>
      <c r="AV398" s="116"/>
      <c r="AW398" s="116"/>
      <c r="AX398" s="116"/>
      <c r="AY398" s="116"/>
      <c r="AZ398" s="116"/>
      <c r="BA398" s="116"/>
      <c r="BB398" s="116"/>
      <c r="BC398" s="116"/>
      <c r="BD398" s="116"/>
      <c r="BE398" s="116"/>
      <c r="BF398" s="116"/>
      <c r="BG398" s="116"/>
      <c r="BH398" s="116"/>
      <c r="BI398" s="116"/>
      <c r="BJ398" s="116"/>
      <c r="BK398" s="116"/>
      <c r="BL398" s="116"/>
      <c r="BM398" s="116"/>
      <c r="BN398" s="116"/>
      <c r="BO398" s="116"/>
      <c r="BP398" s="116"/>
      <c r="BQ398" s="116"/>
      <c r="BR398" s="116"/>
      <c r="BS398" s="116"/>
      <c r="BT398" s="116"/>
      <c r="BU398" s="116"/>
      <c r="BV398" s="116"/>
      <c r="BW398" s="116"/>
      <c r="BX398" s="116"/>
      <c r="BY398" s="116"/>
      <c r="BZ398" s="116"/>
      <c r="CA398" s="116"/>
      <c r="CB398" s="116"/>
      <c r="CC398" s="116"/>
      <c r="CD398" s="116"/>
      <c r="CE398" s="116"/>
      <c r="CF398" s="116"/>
      <c r="CG398" s="121">
        <v>12.0</v>
      </c>
      <c r="CH398" s="116"/>
      <c r="CI398" s="116"/>
      <c r="CJ398" s="121">
        <v>5.0</v>
      </c>
      <c r="CK398" s="121">
        <v>2.0</v>
      </c>
      <c r="CL398" s="116"/>
      <c r="CM398" s="121">
        <v>1.0</v>
      </c>
      <c r="CN398" s="116"/>
      <c r="CO398" s="116"/>
      <c r="CP398" s="121">
        <v>1.0</v>
      </c>
      <c r="CQ398" s="116"/>
      <c r="CR398" s="116"/>
      <c r="CS398" s="116"/>
      <c r="CT398" s="116"/>
      <c r="CU398" s="116"/>
      <c r="CV398" s="116"/>
      <c r="CW398" s="116"/>
      <c r="CX398" s="116"/>
      <c r="CY398" s="116"/>
      <c r="CZ398" s="116"/>
      <c r="DA398" s="116"/>
      <c r="DB398" s="116"/>
      <c r="DC398" s="116"/>
      <c r="DD398" s="116"/>
      <c r="DE398" s="116"/>
      <c r="DF398" s="116"/>
      <c r="DG398" s="116"/>
      <c r="DH398" s="116"/>
      <c r="DI398" s="116"/>
      <c r="DJ398" s="116"/>
      <c r="DK398" s="116"/>
      <c r="DL398" s="116"/>
      <c r="DM398" s="116"/>
      <c r="DN398" s="116"/>
      <c r="DO398" s="116"/>
      <c r="DP398" s="116"/>
      <c r="DQ398" s="116"/>
      <c r="DR398" s="116"/>
      <c r="DS398" s="116"/>
      <c r="DT398" s="116"/>
      <c r="DU398" s="116"/>
      <c r="DV398" s="116"/>
      <c r="DW398" s="116"/>
      <c r="DX398" s="116"/>
      <c r="DY398" s="116"/>
      <c r="DZ398" s="116"/>
      <c r="EA398" s="116"/>
      <c r="EB398" s="116"/>
      <c r="EC398" s="116"/>
      <c r="ED398" s="116"/>
      <c r="EE398" s="116"/>
      <c r="EF398" s="116"/>
      <c r="EG398" s="116"/>
      <c r="EH398" s="116"/>
      <c r="EI398" s="116"/>
      <c r="EJ398" s="116"/>
      <c r="EK398" s="116"/>
      <c r="EL398" s="116"/>
      <c r="EM398" s="116"/>
      <c r="EN398" s="116"/>
      <c r="EO398" s="116"/>
      <c r="EP398" s="116"/>
      <c r="EQ398" s="116"/>
      <c r="ER398" s="116"/>
      <c r="ES398" s="116"/>
      <c r="ET398" s="116"/>
      <c r="EU398" s="76"/>
      <c r="EV398" s="76"/>
      <c r="EW398" s="76"/>
      <c r="EX398" s="76"/>
      <c r="EY398" s="76"/>
      <c r="EZ398" s="76"/>
      <c r="FA398" s="113" t="s">
        <v>1746</v>
      </c>
      <c r="FB398" s="113"/>
      <c r="FC398" s="113"/>
      <c r="FD398" s="113"/>
    </row>
    <row r="399">
      <c r="A399" s="112" t="s">
        <v>1747</v>
      </c>
      <c r="B399" s="113" t="s">
        <v>1748</v>
      </c>
      <c r="C399" s="114" t="s">
        <v>8</v>
      </c>
      <c r="D399" s="113" t="s">
        <v>18</v>
      </c>
      <c r="E399" s="113" t="s">
        <v>12</v>
      </c>
      <c r="F399" s="113" t="s">
        <v>277</v>
      </c>
      <c r="G399" s="113" t="s">
        <v>1749</v>
      </c>
      <c r="H399" s="113" t="s">
        <v>1248</v>
      </c>
      <c r="I399" s="113" t="s">
        <v>23</v>
      </c>
      <c r="J399" s="113" t="s">
        <v>14</v>
      </c>
      <c r="K399" s="113" t="s">
        <v>1144</v>
      </c>
      <c r="L399" s="113" t="s">
        <v>273</v>
      </c>
      <c r="M399" s="113" t="s">
        <v>50</v>
      </c>
      <c r="N399" s="184">
        <v>41929.0</v>
      </c>
      <c r="O399" s="116"/>
      <c r="P399" s="116"/>
      <c r="Q399" s="127"/>
      <c r="R399" s="127"/>
      <c r="S399" s="122">
        <v>1.0</v>
      </c>
      <c r="T399" s="82">
        <f t="shared" si="391"/>
        <v>1594</v>
      </c>
      <c r="U399" s="125">
        <f t="shared" ref="U399:W399" si="811">IF(ISBLANK($A399),"",sum(AE399,AK399,AQ399,AW399,BC399,BI399,BO399,BU399,CA399,CG399,CM399,CS399,CY399,DE399,DK399,DQ399,DW399,EC399,EI399,EO399,EU399))</f>
        <v>7</v>
      </c>
      <c r="V399" s="125">
        <f t="shared" si="811"/>
        <v>0</v>
      </c>
      <c r="W399" s="125">
        <f t="shared" si="811"/>
        <v>0</v>
      </c>
      <c r="X399" s="126">
        <f t="shared" si="393"/>
        <v>7</v>
      </c>
      <c r="Y399" s="125">
        <f t="shared" ref="Y399:AA399" si="812">IF(ISBLANK($A399),"",sum(AH399,AN399,AT399,AZ399,BF399,BL399,BR399,BX399,CD399,CJ399,CP399,CV399,DB399,DH399,DN399,DT399,DZ399,EF399,EL399,ER399,EX399))</f>
        <v>3</v>
      </c>
      <c r="Z399" s="125">
        <f t="shared" si="812"/>
        <v>4</v>
      </c>
      <c r="AA399" s="125">
        <f t="shared" si="812"/>
        <v>0</v>
      </c>
      <c r="AB399" s="126">
        <f t="shared" si="395"/>
        <v>7</v>
      </c>
      <c r="AC399" s="123">
        <f t="shared" si="8"/>
        <v>0.4285714286</v>
      </c>
      <c r="AD399" s="73" t="str">
        <f t="shared" si="426"/>
        <v>20+</v>
      </c>
      <c r="AE399" s="116"/>
      <c r="AF399" s="116"/>
      <c r="AG399" s="116"/>
      <c r="AH399" s="116"/>
      <c r="AI399" s="116"/>
      <c r="AJ399" s="116"/>
      <c r="AK399" s="121">
        <v>3.0</v>
      </c>
      <c r="AL399" s="116"/>
      <c r="AM399" s="116"/>
      <c r="AN399" s="116"/>
      <c r="AO399" s="116"/>
      <c r="AP399" s="116"/>
      <c r="AQ399" s="116"/>
      <c r="AR399" s="116"/>
      <c r="AS399" s="116"/>
      <c r="AT399" s="116"/>
      <c r="AU399" s="116"/>
      <c r="AV399" s="116"/>
      <c r="AW399" s="121">
        <v>2.0</v>
      </c>
      <c r="AX399" s="116"/>
      <c r="AY399" s="116"/>
      <c r="AZ399" s="116"/>
      <c r="BA399" s="116"/>
      <c r="BB399" s="116"/>
      <c r="BC399" s="121">
        <v>1.0</v>
      </c>
      <c r="BD399" s="116"/>
      <c r="BE399" s="116"/>
      <c r="BF399" s="121">
        <v>2.0</v>
      </c>
      <c r="BG399" s="121">
        <v>2.0</v>
      </c>
      <c r="BH399" s="116"/>
      <c r="BI399" s="121">
        <v>1.0</v>
      </c>
      <c r="BJ399" s="116"/>
      <c r="BK399" s="116"/>
      <c r="BL399" s="121">
        <v>1.0</v>
      </c>
      <c r="BM399" s="121">
        <v>2.0</v>
      </c>
      <c r="BN399" s="116"/>
      <c r="BO399" s="116"/>
      <c r="BP399" s="116"/>
      <c r="BQ399" s="116"/>
      <c r="BR399" s="116"/>
      <c r="BS399" s="116"/>
      <c r="BT399" s="116"/>
      <c r="BU399" s="116"/>
      <c r="BV399" s="116"/>
      <c r="BW399" s="116"/>
      <c r="BX399" s="116"/>
      <c r="BY399" s="116"/>
      <c r="BZ399" s="116"/>
      <c r="CA399" s="116"/>
      <c r="CB399" s="116"/>
      <c r="CC399" s="116"/>
      <c r="CD399" s="116"/>
      <c r="CE399" s="116"/>
      <c r="CF399" s="116"/>
      <c r="CG399" s="116"/>
      <c r="CH399" s="116"/>
      <c r="CI399" s="116"/>
      <c r="CJ399" s="116"/>
      <c r="CK399" s="116"/>
      <c r="CL399" s="116"/>
      <c r="CM399" s="116"/>
      <c r="CN399" s="116"/>
      <c r="CO399" s="116"/>
      <c r="CP399" s="116"/>
      <c r="CQ399" s="116"/>
      <c r="CR399" s="116"/>
      <c r="CS399" s="116"/>
      <c r="CT399" s="116"/>
      <c r="CU399" s="116"/>
      <c r="CV399" s="116"/>
      <c r="CW399" s="116"/>
      <c r="CX399" s="116"/>
      <c r="CY399" s="116"/>
      <c r="CZ399" s="116"/>
      <c r="DA399" s="116"/>
      <c r="DB399" s="116"/>
      <c r="DC399" s="116"/>
      <c r="DD399" s="116"/>
      <c r="DE399" s="116"/>
      <c r="DF399" s="116"/>
      <c r="DG399" s="116"/>
      <c r="DH399" s="116"/>
      <c r="DI399" s="116"/>
      <c r="DJ399" s="116"/>
      <c r="DK399" s="116"/>
      <c r="DL399" s="116"/>
      <c r="DM399" s="116"/>
      <c r="DN399" s="116"/>
      <c r="DO399" s="116"/>
      <c r="DP399" s="116"/>
      <c r="DQ399" s="116"/>
      <c r="DR399" s="116"/>
      <c r="DS399" s="116"/>
      <c r="DT399" s="116"/>
      <c r="DU399" s="116"/>
      <c r="DV399" s="116"/>
      <c r="DW399" s="116"/>
      <c r="DX399" s="116"/>
      <c r="DY399" s="116"/>
      <c r="DZ399" s="116"/>
      <c r="EA399" s="116"/>
      <c r="EB399" s="116"/>
      <c r="EC399" s="116"/>
      <c r="ED399" s="116"/>
      <c r="EE399" s="116"/>
      <c r="EF399" s="116"/>
      <c r="EG399" s="116"/>
      <c r="EH399" s="116"/>
      <c r="EI399" s="116"/>
      <c r="EJ399" s="116"/>
      <c r="EK399" s="116"/>
      <c r="EL399" s="116"/>
      <c r="EM399" s="116"/>
      <c r="EN399" s="116"/>
      <c r="EO399" s="116"/>
      <c r="EP399" s="116"/>
      <c r="EQ399" s="116"/>
      <c r="ER399" s="116"/>
      <c r="ES399" s="116"/>
      <c r="ET399" s="116"/>
      <c r="EU399" s="76"/>
      <c r="EV399" s="76"/>
      <c r="EW399" s="76"/>
      <c r="EX399" s="76"/>
      <c r="EY399" s="76"/>
      <c r="EZ399" s="76"/>
      <c r="FA399" s="113" t="s">
        <v>1750</v>
      </c>
      <c r="FB399" s="113"/>
      <c r="FC399" s="113"/>
      <c r="FD399" s="113"/>
    </row>
    <row r="400">
      <c r="A400" s="112" t="s">
        <v>1751</v>
      </c>
      <c r="B400" s="113" t="s">
        <v>1752</v>
      </c>
      <c r="C400" s="114" t="s">
        <v>8</v>
      </c>
      <c r="D400" s="113" t="s">
        <v>18</v>
      </c>
      <c r="E400" s="113" t="s">
        <v>30</v>
      </c>
      <c r="F400" s="113" t="s">
        <v>277</v>
      </c>
      <c r="G400" s="113" t="s">
        <v>1238</v>
      </c>
      <c r="H400" s="113" t="s">
        <v>1075</v>
      </c>
      <c r="I400" s="113" t="s">
        <v>23</v>
      </c>
      <c r="J400" s="113" t="s">
        <v>14</v>
      </c>
      <c r="K400" s="113" t="s">
        <v>1144</v>
      </c>
      <c r="L400" s="113" t="s">
        <v>1239</v>
      </c>
      <c r="M400" s="113" t="s">
        <v>1240</v>
      </c>
      <c r="N400" s="115">
        <v>41920.0</v>
      </c>
      <c r="O400" s="116"/>
      <c r="P400" s="116"/>
      <c r="Q400" s="116"/>
      <c r="R400" s="116"/>
      <c r="S400" s="116"/>
      <c r="T400" s="82">
        <f t="shared" si="391"/>
        <v>1603</v>
      </c>
      <c r="U400" s="125">
        <f t="shared" ref="U400:W400" si="813">IF(ISBLANK($A400),"",sum(AE400,AK400,AQ400,AW400,BC400,BI400,BO400,BU400,CA400,CG400,CM400,CS400,CY400,DE400,DK400,DQ400,DW400,EC400,EI400,EO400,EU400))</f>
        <v>0</v>
      </c>
      <c r="V400" s="125">
        <f t="shared" si="813"/>
        <v>0</v>
      </c>
      <c r="W400" s="125">
        <f t="shared" si="813"/>
        <v>0</v>
      </c>
      <c r="X400" s="126">
        <f t="shared" si="393"/>
        <v>0</v>
      </c>
      <c r="Y400" s="125">
        <f t="shared" ref="Y400:AA400" si="814">IF(ISBLANK($A400),"",sum(AH400,AN400,AT400,AZ400,BF400,BL400,BR400,BX400,CD400,CJ400,CP400,CV400,DB400,DH400,DN400,DT400,DZ400,EF400,EL400,ER400,EX400))</f>
        <v>0</v>
      </c>
      <c r="Z400" s="125">
        <f t="shared" si="814"/>
        <v>0</v>
      </c>
      <c r="AA400" s="125">
        <f t="shared" si="814"/>
        <v>0</v>
      </c>
      <c r="AB400" s="126">
        <f t="shared" si="395"/>
        <v>0</v>
      </c>
      <c r="AC400" s="128" t="str">
        <f t="shared" si="8"/>
        <v/>
      </c>
      <c r="AD400" s="73" t="str">
        <f t="shared" si="426"/>
        <v>20+</v>
      </c>
      <c r="AE400" s="116"/>
      <c r="AF400" s="116"/>
      <c r="AG400" s="116"/>
      <c r="AH400" s="116"/>
      <c r="AI400" s="116"/>
      <c r="AJ400" s="116"/>
      <c r="AK400" s="116"/>
      <c r="AL400" s="116"/>
      <c r="AM400" s="116"/>
      <c r="AN400" s="116"/>
      <c r="AO400" s="116"/>
      <c r="AP400" s="116"/>
      <c r="AQ400" s="116"/>
      <c r="AR400" s="116"/>
      <c r="AS400" s="116"/>
      <c r="AT400" s="116"/>
      <c r="AU400" s="116"/>
      <c r="AV400" s="116"/>
      <c r="AW400" s="116"/>
      <c r="AX400" s="116"/>
      <c r="AY400" s="116"/>
      <c r="AZ400" s="116"/>
      <c r="BA400" s="116"/>
      <c r="BB400" s="116"/>
      <c r="BC400" s="116"/>
      <c r="BD400" s="116"/>
      <c r="BE400" s="116"/>
      <c r="BF400" s="116"/>
      <c r="BG400" s="116"/>
      <c r="BH400" s="116"/>
      <c r="BI400" s="116"/>
      <c r="BJ400" s="116"/>
      <c r="BK400" s="116"/>
      <c r="BL400" s="116"/>
      <c r="BM400" s="116"/>
      <c r="BN400" s="116"/>
      <c r="BO400" s="116"/>
      <c r="BP400" s="116"/>
      <c r="BQ400" s="116"/>
      <c r="BR400" s="116"/>
      <c r="BS400" s="116"/>
      <c r="BT400" s="116"/>
      <c r="BU400" s="116"/>
      <c r="BV400" s="116"/>
      <c r="BW400" s="116"/>
      <c r="BX400" s="116"/>
      <c r="BY400" s="116"/>
      <c r="BZ400" s="116"/>
      <c r="CA400" s="116"/>
      <c r="CB400" s="116"/>
      <c r="CC400" s="116"/>
      <c r="CD400" s="116"/>
      <c r="CE400" s="116"/>
      <c r="CF400" s="116"/>
      <c r="CG400" s="116"/>
      <c r="CH400" s="116"/>
      <c r="CI400" s="116"/>
      <c r="CJ400" s="116"/>
      <c r="CK400" s="116"/>
      <c r="CL400" s="116"/>
      <c r="CM400" s="116"/>
      <c r="CN400" s="116"/>
      <c r="CO400" s="116"/>
      <c r="CP400" s="116"/>
      <c r="CQ400" s="116"/>
      <c r="CR400" s="116"/>
      <c r="CS400" s="116"/>
      <c r="CT400" s="116"/>
      <c r="CU400" s="116"/>
      <c r="CV400" s="116"/>
      <c r="CW400" s="116"/>
      <c r="CX400" s="116"/>
      <c r="CY400" s="116"/>
      <c r="CZ400" s="116"/>
      <c r="DA400" s="116"/>
      <c r="DB400" s="116"/>
      <c r="DC400" s="116"/>
      <c r="DD400" s="116"/>
      <c r="DE400" s="116"/>
      <c r="DF400" s="116"/>
      <c r="DG400" s="116"/>
      <c r="DH400" s="116"/>
      <c r="DI400" s="116"/>
      <c r="DJ400" s="116"/>
      <c r="DK400" s="116"/>
      <c r="DL400" s="116"/>
      <c r="DM400" s="116"/>
      <c r="DN400" s="116"/>
      <c r="DO400" s="116"/>
      <c r="DP400" s="116"/>
      <c r="DQ400" s="116"/>
      <c r="DR400" s="116"/>
      <c r="DS400" s="116"/>
      <c r="DT400" s="116"/>
      <c r="DU400" s="116"/>
      <c r="DV400" s="116"/>
      <c r="DW400" s="116"/>
      <c r="DX400" s="116"/>
      <c r="DY400" s="116"/>
      <c r="DZ400" s="116"/>
      <c r="EA400" s="116"/>
      <c r="EB400" s="116"/>
      <c r="EC400" s="116"/>
      <c r="ED400" s="116"/>
      <c r="EE400" s="116"/>
      <c r="EF400" s="116"/>
      <c r="EG400" s="116"/>
      <c r="EH400" s="116"/>
      <c r="EI400" s="116"/>
      <c r="EJ400" s="116"/>
      <c r="EK400" s="116"/>
      <c r="EL400" s="116"/>
      <c r="EM400" s="116"/>
      <c r="EN400" s="116"/>
      <c r="EO400" s="116"/>
      <c r="EP400" s="116"/>
      <c r="EQ400" s="116"/>
      <c r="ER400" s="116"/>
      <c r="ES400" s="116"/>
      <c r="ET400" s="116"/>
      <c r="EU400" s="76"/>
      <c r="EV400" s="76"/>
      <c r="EW400" s="76"/>
      <c r="EX400" s="76"/>
      <c r="EY400" s="76"/>
      <c r="EZ400" s="76"/>
      <c r="FA400" s="113" t="s">
        <v>1753</v>
      </c>
      <c r="FB400" s="113"/>
      <c r="FC400" s="113"/>
      <c r="FD400" s="113"/>
    </row>
    <row r="401">
      <c r="A401" s="112" t="s">
        <v>1754</v>
      </c>
      <c r="B401" s="113" t="s">
        <v>1126</v>
      </c>
      <c r="C401" s="114" t="s">
        <v>8</v>
      </c>
      <c r="D401" s="113" t="s">
        <v>18</v>
      </c>
      <c r="E401" s="113" t="s">
        <v>12</v>
      </c>
      <c r="F401" s="113" t="s">
        <v>277</v>
      </c>
      <c r="G401" s="113" t="s">
        <v>1755</v>
      </c>
      <c r="H401" s="113" t="s">
        <v>1248</v>
      </c>
      <c r="I401" s="113" t="s">
        <v>23</v>
      </c>
      <c r="J401" s="113" t="s">
        <v>14</v>
      </c>
      <c r="K401" s="113" t="s">
        <v>1144</v>
      </c>
      <c r="L401" s="113" t="s">
        <v>273</v>
      </c>
      <c r="M401" s="113" t="s">
        <v>50</v>
      </c>
      <c r="N401" s="115">
        <v>41835.0</v>
      </c>
      <c r="O401" s="115">
        <v>41849.0</v>
      </c>
      <c r="P401" s="116"/>
      <c r="Q401" s="129">
        <v>41856.0</v>
      </c>
      <c r="R401" s="129">
        <v>41975.0</v>
      </c>
      <c r="S401" s="122">
        <v>1.0</v>
      </c>
      <c r="T401" s="82">
        <f t="shared" si="391"/>
        <v>1688</v>
      </c>
      <c r="U401" s="125">
        <f t="shared" ref="U401:W401" si="815">IF(ISBLANK($A401),"",sum(AE401,AK401,AQ401,AW401,BC401,BI401,BO401,BU401,CA401,CG401,CM401,CS401,CY401,DE401,DK401,DQ401,DW401,EC401,EI401,EO401,EU401))</f>
        <v>9</v>
      </c>
      <c r="V401" s="125">
        <f t="shared" si="815"/>
        <v>3</v>
      </c>
      <c r="W401" s="125">
        <f t="shared" si="815"/>
        <v>0</v>
      </c>
      <c r="X401" s="126">
        <f t="shared" si="393"/>
        <v>12</v>
      </c>
      <c r="Y401" s="125">
        <f t="shared" ref="Y401:AA401" si="816">IF(ISBLANK($A401),"",sum(AH401,AN401,AT401,AZ401,BF401,BL401,BR401,BX401,CD401,CJ401,CP401,CV401,DB401,DH401,DN401,DT401,DZ401,EF401,EL401,ER401,EX401))</f>
        <v>8</v>
      </c>
      <c r="Z401" s="125">
        <f t="shared" si="816"/>
        <v>5</v>
      </c>
      <c r="AA401" s="125">
        <f t="shared" si="816"/>
        <v>0</v>
      </c>
      <c r="AB401" s="126">
        <f t="shared" si="395"/>
        <v>13</v>
      </c>
      <c r="AC401" s="123">
        <f t="shared" si="8"/>
        <v>0.6666666667</v>
      </c>
      <c r="AD401" s="73" t="str">
        <f t="shared" si="426"/>
        <v>20+</v>
      </c>
      <c r="AE401" s="116"/>
      <c r="AF401" s="116"/>
      <c r="AG401" s="116"/>
      <c r="AH401" s="116"/>
      <c r="AI401" s="116"/>
      <c r="AJ401" s="116"/>
      <c r="AK401" s="121">
        <v>2.0</v>
      </c>
      <c r="AL401" s="116"/>
      <c r="AM401" s="116"/>
      <c r="AN401" s="116"/>
      <c r="AO401" s="116"/>
      <c r="AP401" s="116"/>
      <c r="AQ401" s="116"/>
      <c r="AR401" s="116"/>
      <c r="AS401" s="116"/>
      <c r="AT401" s="116"/>
      <c r="AU401" s="116"/>
      <c r="AV401" s="116"/>
      <c r="AW401" s="121">
        <v>1.0</v>
      </c>
      <c r="AX401" s="116"/>
      <c r="AY401" s="116"/>
      <c r="AZ401" s="116"/>
      <c r="BA401" s="116"/>
      <c r="BB401" s="116"/>
      <c r="BC401" s="116"/>
      <c r="BD401" s="116"/>
      <c r="BE401" s="116"/>
      <c r="BF401" s="116"/>
      <c r="BG401" s="116"/>
      <c r="BH401" s="116"/>
      <c r="BI401" s="116"/>
      <c r="BJ401" s="116"/>
      <c r="BK401" s="116"/>
      <c r="BL401" s="116"/>
      <c r="BM401" s="116"/>
      <c r="BN401" s="116"/>
      <c r="BO401" s="116"/>
      <c r="BP401" s="116"/>
      <c r="BQ401" s="116"/>
      <c r="BR401" s="116"/>
      <c r="BS401" s="116"/>
      <c r="BT401" s="116"/>
      <c r="BU401" s="116"/>
      <c r="BV401" s="116"/>
      <c r="BW401" s="116"/>
      <c r="BX401" s="116"/>
      <c r="BY401" s="116"/>
      <c r="BZ401" s="116"/>
      <c r="CA401" s="116"/>
      <c r="CB401" s="116"/>
      <c r="CC401" s="116"/>
      <c r="CD401" s="116"/>
      <c r="CE401" s="116"/>
      <c r="CF401" s="116"/>
      <c r="CG401" s="116"/>
      <c r="CH401" s="116"/>
      <c r="CI401" s="116"/>
      <c r="CJ401" s="116"/>
      <c r="CK401" s="116"/>
      <c r="CL401" s="116"/>
      <c r="CM401" s="116"/>
      <c r="CN401" s="116"/>
      <c r="CO401" s="116"/>
      <c r="CP401" s="116"/>
      <c r="CQ401" s="116"/>
      <c r="CR401" s="116"/>
      <c r="CS401" s="116"/>
      <c r="CT401" s="116"/>
      <c r="CU401" s="116"/>
      <c r="CV401" s="116"/>
      <c r="CW401" s="116"/>
      <c r="CX401" s="116"/>
      <c r="CY401" s="116"/>
      <c r="CZ401" s="116"/>
      <c r="DA401" s="116"/>
      <c r="DB401" s="116"/>
      <c r="DC401" s="116"/>
      <c r="DD401" s="116"/>
      <c r="DE401" s="116"/>
      <c r="DF401" s="116"/>
      <c r="DG401" s="116"/>
      <c r="DH401" s="116"/>
      <c r="DI401" s="116"/>
      <c r="DJ401" s="116"/>
      <c r="DK401" s="116"/>
      <c r="DL401" s="116"/>
      <c r="DM401" s="116"/>
      <c r="DN401" s="116"/>
      <c r="DO401" s="116"/>
      <c r="DP401" s="116"/>
      <c r="DQ401" s="116"/>
      <c r="DR401" s="116"/>
      <c r="DS401" s="116"/>
      <c r="DT401" s="116"/>
      <c r="DU401" s="116"/>
      <c r="DV401" s="116"/>
      <c r="DW401" s="116"/>
      <c r="DX401" s="116"/>
      <c r="DY401" s="116"/>
      <c r="DZ401" s="116"/>
      <c r="EA401" s="116"/>
      <c r="EB401" s="116"/>
      <c r="EC401" s="116"/>
      <c r="ED401" s="116"/>
      <c r="EE401" s="116"/>
      <c r="EF401" s="116"/>
      <c r="EG401" s="116"/>
      <c r="EH401" s="116"/>
      <c r="EI401" s="116"/>
      <c r="EJ401" s="116"/>
      <c r="EK401" s="116"/>
      <c r="EL401" s="116"/>
      <c r="EM401" s="116"/>
      <c r="EN401" s="116"/>
      <c r="EO401" s="116"/>
      <c r="EP401" s="116"/>
      <c r="EQ401" s="116"/>
      <c r="ER401" s="116"/>
      <c r="ES401" s="116"/>
      <c r="ET401" s="116"/>
      <c r="EU401" s="91">
        <v>6.0</v>
      </c>
      <c r="EV401" s="91">
        <v>3.0</v>
      </c>
      <c r="EW401" s="76"/>
      <c r="EX401" s="91">
        <v>8.0</v>
      </c>
      <c r="EY401" s="91">
        <v>5.0</v>
      </c>
      <c r="EZ401" s="76"/>
      <c r="FA401" s="113" t="s">
        <v>1756</v>
      </c>
      <c r="FB401" s="113"/>
      <c r="FC401" s="113"/>
      <c r="FD401" s="113"/>
    </row>
    <row r="402">
      <c r="A402" s="112" t="s">
        <v>1757</v>
      </c>
      <c r="B402" s="113" t="s">
        <v>1758</v>
      </c>
      <c r="C402" s="114" t="s">
        <v>8</v>
      </c>
      <c r="D402" s="113" t="s">
        <v>18</v>
      </c>
      <c r="E402" s="113" t="s">
        <v>12</v>
      </c>
      <c r="F402" s="113" t="s">
        <v>277</v>
      </c>
      <c r="G402" s="113" t="s">
        <v>1759</v>
      </c>
      <c r="H402" s="113" t="s">
        <v>1760</v>
      </c>
      <c r="I402" s="113" t="s">
        <v>23</v>
      </c>
      <c r="J402" s="113" t="s">
        <v>14</v>
      </c>
      <c r="K402" s="113" t="s">
        <v>1144</v>
      </c>
      <c r="L402" s="113" t="s">
        <v>273</v>
      </c>
      <c r="M402" s="113" t="s">
        <v>50</v>
      </c>
      <c r="N402" s="115">
        <v>41821.0</v>
      </c>
      <c r="O402" s="115">
        <v>41834.0</v>
      </c>
      <c r="P402" s="116"/>
      <c r="Q402" s="127"/>
      <c r="R402" s="127"/>
      <c r="S402" s="122">
        <v>1.0</v>
      </c>
      <c r="T402" s="82">
        <f t="shared" si="391"/>
        <v>1702</v>
      </c>
      <c r="U402" s="125">
        <f t="shared" ref="U402:W402" si="817">IF(ISBLANK($A402),"",sum(AE402,AK402,AQ402,AW402,BC402,BI402,BO402,BU402,CA402,CG402,CM402,CS402,CY402,DE402,DK402,DQ402,DW402,EC402,EI402,EO402,EU402))</f>
        <v>16</v>
      </c>
      <c r="V402" s="125">
        <f t="shared" si="817"/>
        <v>0</v>
      </c>
      <c r="W402" s="125">
        <f t="shared" si="817"/>
        <v>0</v>
      </c>
      <c r="X402" s="126">
        <f t="shared" si="393"/>
        <v>16</v>
      </c>
      <c r="Y402" s="125">
        <f t="shared" ref="Y402:AA402" si="818">IF(ISBLANK($A402),"",sum(AH402,AN402,AT402,AZ402,BF402,BL402,BR402,BX402,CD402,CJ402,CP402,CV402,DB402,DH402,DN402,DT402,DZ402,EF402,EL402,ER402,EX402))</f>
        <v>13</v>
      </c>
      <c r="Z402" s="125">
        <f t="shared" si="818"/>
        <v>20</v>
      </c>
      <c r="AA402" s="125">
        <f t="shared" si="818"/>
        <v>0</v>
      </c>
      <c r="AB402" s="126">
        <f t="shared" si="395"/>
        <v>33</v>
      </c>
      <c r="AC402" s="123">
        <f t="shared" si="8"/>
        <v>0.8125</v>
      </c>
      <c r="AD402" s="73" t="str">
        <f t="shared" si="426"/>
        <v>20+</v>
      </c>
      <c r="AE402" s="121">
        <v>1.0</v>
      </c>
      <c r="AF402" s="116"/>
      <c r="AG402" s="116"/>
      <c r="AH402" s="121">
        <v>1.0</v>
      </c>
      <c r="AI402" s="121">
        <v>1.0</v>
      </c>
      <c r="AJ402" s="116"/>
      <c r="AK402" s="121">
        <v>5.0</v>
      </c>
      <c r="AL402" s="116"/>
      <c r="AM402" s="116"/>
      <c r="AN402" s="116"/>
      <c r="AO402" s="116"/>
      <c r="AP402" s="116"/>
      <c r="AQ402" s="121">
        <v>2.0</v>
      </c>
      <c r="AR402" s="116"/>
      <c r="AS402" s="116"/>
      <c r="AT402" s="116"/>
      <c r="AU402" s="116"/>
      <c r="AV402" s="116"/>
      <c r="AW402" s="116"/>
      <c r="AX402" s="116"/>
      <c r="AY402" s="116"/>
      <c r="AZ402" s="121">
        <v>3.0</v>
      </c>
      <c r="BA402" s="121">
        <v>3.0</v>
      </c>
      <c r="BB402" s="116"/>
      <c r="BC402" s="121">
        <v>1.0</v>
      </c>
      <c r="BD402" s="116"/>
      <c r="BE402" s="116"/>
      <c r="BF402" s="116"/>
      <c r="BG402" s="116"/>
      <c r="BH402" s="116"/>
      <c r="BI402" s="116"/>
      <c r="BJ402" s="116"/>
      <c r="BK402" s="116"/>
      <c r="BL402" s="121">
        <v>1.0</v>
      </c>
      <c r="BM402" s="121">
        <v>3.0</v>
      </c>
      <c r="BN402" s="116"/>
      <c r="BO402" s="116"/>
      <c r="BP402" s="116"/>
      <c r="BQ402" s="116"/>
      <c r="BR402" s="116"/>
      <c r="BS402" s="116"/>
      <c r="BT402" s="116"/>
      <c r="BU402" s="116"/>
      <c r="BV402" s="116"/>
      <c r="BW402" s="116"/>
      <c r="BX402" s="116"/>
      <c r="BY402" s="116"/>
      <c r="BZ402" s="116"/>
      <c r="CA402" s="116"/>
      <c r="CB402" s="116"/>
      <c r="CC402" s="116"/>
      <c r="CD402" s="116"/>
      <c r="CE402" s="116"/>
      <c r="CF402" s="116"/>
      <c r="CG402" s="121">
        <v>1.0</v>
      </c>
      <c r="CH402" s="116"/>
      <c r="CI402" s="116"/>
      <c r="CJ402" s="121">
        <v>1.0</v>
      </c>
      <c r="CK402" s="121">
        <v>2.0</v>
      </c>
      <c r="CL402" s="116"/>
      <c r="CM402" s="116"/>
      <c r="CN402" s="116"/>
      <c r="CO402" s="116"/>
      <c r="CP402" s="116"/>
      <c r="CQ402" s="116"/>
      <c r="CR402" s="116"/>
      <c r="CS402" s="116"/>
      <c r="CT402" s="116"/>
      <c r="CU402" s="116"/>
      <c r="CV402" s="116"/>
      <c r="CW402" s="116"/>
      <c r="CX402" s="116"/>
      <c r="CY402" s="116"/>
      <c r="CZ402" s="116"/>
      <c r="DA402" s="116"/>
      <c r="DB402" s="116"/>
      <c r="DC402" s="116"/>
      <c r="DD402" s="116"/>
      <c r="DE402" s="116"/>
      <c r="DF402" s="116"/>
      <c r="DG402" s="116"/>
      <c r="DH402" s="116"/>
      <c r="DI402" s="116"/>
      <c r="DJ402" s="116"/>
      <c r="DK402" s="121">
        <v>2.0</v>
      </c>
      <c r="DL402" s="116"/>
      <c r="DM402" s="116"/>
      <c r="DN402" s="116"/>
      <c r="DO402" s="116"/>
      <c r="DP402" s="116"/>
      <c r="DQ402" s="121">
        <v>3.0</v>
      </c>
      <c r="DR402" s="116"/>
      <c r="DS402" s="116"/>
      <c r="DT402" s="121">
        <v>6.0</v>
      </c>
      <c r="DU402" s="121">
        <v>6.0</v>
      </c>
      <c r="DV402" s="116"/>
      <c r="DW402" s="116"/>
      <c r="DX402" s="116"/>
      <c r="DY402" s="116"/>
      <c r="DZ402" s="116"/>
      <c r="EA402" s="116"/>
      <c r="EB402" s="116"/>
      <c r="EC402" s="116"/>
      <c r="ED402" s="116"/>
      <c r="EE402" s="116"/>
      <c r="EF402" s="116"/>
      <c r="EG402" s="121">
        <v>3.0</v>
      </c>
      <c r="EH402" s="116"/>
      <c r="EI402" s="116"/>
      <c r="EJ402" s="116"/>
      <c r="EK402" s="116"/>
      <c r="EL402" s="116"/>
      <c r="EM402" s="116"/>
      <c r="EN402" s="116"/>
      <c r="EO402" s="121">
        <v>1.0</v>
      </c>
      <c r="EP402" s="116"/>
      <c r="EQ402" s="116"/>
      <c r="ER402" s="121">
        <v>1.0</v>
      </c>
      <c r="ES402" s="121">
        <v>1.0</v>
      </c>
      <c r="ET402" s="116"/>
      <c r="EU402" s="76"/>
      <c r="EV402" s="76"/>
      <c r="EW402" s="76"/>
      <c r="EX402" s="76"/>
      <c r="EY402" s="91">
        <v>1.0</v>
      </c>
      <c r="EZ402" s="76"/>
      <c r="FA402" s="113" t="s">
        <v>1761</v>
      </c>
      <c r="FB402" s="113"/>
      <c r="FC402" s="113"/>
      <c r="FD402" s="113"/>
    </row>
    <row r="403">
      <c r="A403" s="112" t="s">
        <v>1762</v>
      </c>
      <c r="B403" s="113" t="s">
        <v>1763</v>
      </c>
      <c r="C403" s="114" t="s">
        <v>8</v>
      </c>
      <c r="D403" s="113" t="s">
        <v>18</v>
      </c>
      <c r="E403" s="113" t="s">
        <v>19</v>
      </c>
      <c r="F403" s="113" t="s">
        <v>277</v>
      </c>
      <c r="G403" s="113" t="s">
        <v>1764</v>
      </c>
      <c r="H403" s="113" t="s">
        <v>1248</v>
      </c>
      <c r="I403" s="113" t="s">
        <v>23</v>
      </c>
      <c r="J403" s="113" t="s">
        <v>14</v>
      </c>
      <c r="K403" s="113" t="s">
        <v>1144</v>
      </c>
      <c r="L403" s="113" t="s">
        <v>273</v>
      </c>
      <c r="M403" s="113" t="s">
        <v>50</v>
      </c>
      <c r="N403" s="115">
        <v>41801.0</v>
      </c>
      <c r="O403" s="116"/>
      <c r="P403" s="116"/>
      <c r="Q403" s="129">
        <v>42221.0</v>
      </c>
      <c r="R403" s="129">
        <v>42340.0</v>
      </c>
      <c r="S403" s="122">
        <v>1.0</v>
      </c>
      <c r="T403" s="82">
        <f t="shared" si="391"/>
        <v>1722</v>
      </c>
      <c r="U403" s="125">
        <f t="shared" ref="U403:W403" si="819">IF(ISBLANK($A403),"",sum(AE403,AK403,AQ403,AW403,BC403,BI403,BO403,BU403,CA403,CG403,CM403,CS403,CY403,DE403,DK403,DQ403,DW403,EC403,EI403,EO403,EU403))</f>
        <v>16</v>
      </c>
      <c r="V403" s="125">
        <f t="shared" si="819"/>
        <v>0</v>
      </c>
      <c r="W403" s="125">
        <f t="shared" si="819"/>
        <v>0</v>
      </c>
      <c r="X403" s="126">
        <f t="shared" si="393"/>
        <v>16</v>
      </c>
      <c r="Y403" s="125">
        <f t="shared" ref="Y403:AA403" si="820">IF(ISBLANK($A403),"",sum(AH403,AN403,AT403,AZ403,BF403,BL403,BR403,BX403,CD403,CJ403,CP403,CV403,DB403,DH403,DN403,DT403,DZ403,EF403,EL403,ER403,EX403))</f>
        <v>10</v>
      </c>
      <c r="Z403" s="125">
        <f t="shared" si="820"/>
        <v>4</v>
      </c>
      <c r="AA403" s="125">
        <f t="shared" si="820"/>
        <v>0</v>
      </c>
      <c r="AB403" s="126">
        <f t="shared" si="395"/>
        <v>14</v>
      </c>
      <c r="AC403" s="123">
        <f t="shared" si="8"/>
        <v>0.625</v>
      </c>
      <c r="AD403" s="73" t="str">
        <f t="shared" si="426"/>
        <v>20+</v>
      </c>
      <c r="AE403" s="121">
        <v>2.0</v>
      </c>
      <c r="AF403" s="116"/>
      <c r="AG403" s="116"/>
      <c r="AH403" s="116"/>
      <c r="AI403" s="116"/>
      <c r="AJ403" s="116"/>
      <c r="AK403" s="121">
        <v>1.0</v>
      </c>
      <c r="AL403" s="116"/>
      <c r="AM403" s="116"/>
      <c r="AN403" s="116"/>
      <c r="AO403" s="116"/>
      <c r="AP403" s="116"/>
      <c r="AQ403" s="116"/>
      <c r="AR403" s="116"/>
      <c r="AS403" s="116"/>
      <c r="AT403" s="116"/>
      <c r="AU403" s="116"/>
      <c r="AV403" s="116"/>
      <c r="AW403" s="121">
        <v>2.0</v>
      </c>
      <c r="AX403" s="116"/>
      <c r="AY403" s="116"/>
      <c r="AZ403" s="121">
        <v>2.0</v>
      </c>
      <c r="BA403" s="121">
        <v>2.0</v>
      </c>
      <c r="BB403" s="116"/>
      <c r="BC403" s="121">
        <v>2.0</v>
      </c>
      <c r="BD403" s="116"/>
      <c r="BE403" s="116"/>
      <c r="BF403" s="116"/>
      <c r="BG403" s="116"/>
      <c r="BH403" s="116"/>
      <c r="BI403" s="116"/>
      <c r="BJ403" s="116"/>
      <c r="BK403" s="116"/>
      <c r="BL403" s="116"/>
      <c r="BM403" s="116"/>
      <c r="BN403" s="116"/>
      <c r="BO403" s="116"/>
      <c r="BP403" s="116"/>
      <c r="BQ403" s="116"/>
      <c r="BR403" s="121">
        <v>1.0</v>
      </c>
      <c r="BS403" s="121">
        <v>1.0</v>
      </c>
      <c r="BT403" s="116"/>
      <c r="BU403" s="116"/>
      <c r="BV403" s="116"/>
      <c r="BW403" s="116"/>
      <c r="BX403" s="116"/>
      <c r="BY403" s="116"/>
      <c r="BZ403" s="116"/>
      <c r="CA403" s="116"/>
      <c r="CB403" s="116"/>
      <c r="CC403" s="116"/>
      <c r="CD403" s="116"/>
      <c r="CE403" s="116"/>
      <c r="CF403" s="116"/>
      <c r="CG403" s="116"/>
      <c r="CH403" s="116"/>
      <c r="CI403" s="116"/>
      <c r="CJ403" s="116"/>
      <c r="CK403" s="116"/>
      <c r="CL403" s="116"/>
      <c r="CM403" s="116"/>
      <c r="CN403" s="116"/>
      <c r="CO403" s="116"/>
      <c r="CP403" s="116"/>
      <c r="CQ403" s="116"/>
      <c r="CR403" s="116"/>
      <c r="CS403" s="116"/>
      <c r="CT403" s="116"/>
      <c r="CU403" s="116"/>
      <c r="CV403" s="116"/>
      <c r="CW403" s="116"/>
      <c r="CX403" s="116"/>
      <c r="CY403" s="116"/>
      <c r="CZ403" s="116"/>
      <c r="DA403" s="116"/>
      <c r="DB403" s="116"/>
      <c r="DC403" s="116"/>
      <c r="DD403" s="116"/>
      <c r="DE403" s="116"/>
      <c r="DF403" s="116"/>
      <c r="DG403" s="116"/>
      <c r="DH403" s="116"/>
      <c r="DI403" s="116"/>
      <c r="DJ403" s="116"/>
      <c r="DK403" s="116"/>
      <c r="DL403" s="116"/>
      <c r="DM403" s="116"/>
      <c r="DN403" s="116"/>
      <c r="DO403" s="116"/>
      <c r="DP403" s="116"/>
      <c r="DQ403" s="116"/>
      <c r="DR403" s="116"/>
      <c r="DS403" s="116"/>
      <c r="DT403" s="116"/>
      <c r="DU403" s="116"/>
      <c r="DV403" s="116"/>
      <c r="DW403" s="116"/>
      <c r="DX403" s="116"/>
      <c r="DY403" s="116"/>
      <c r="DZ403" s="116"/>
      <c r="EA403" s="116"/>
      <c r="EB403" s="116"/>
      <c r="EC403" s="116"/>
      <c r="ED403" s="116"/>
      <c r="EE403" s="116"/>
      <c r="EF403" s="116"/>
      <c r="EG403" s="116"/>
      <c r="EH403" s="116"/>
      <c r="EI403" s="116"/>
      <c r="EJ403" s="116"/>
      <c r="EK403" s="116"/>
      <c r="EL403" s="116"/>
      <c r="EM403" s="116"/>
      <c r="EN403" s="116"/>
      <c r="EO403" s="116"/>
      <c r="EP403" s="116"/>
      <c r="EQ403" s="116"/>
      <c r="ER403" s="116"/>
      <c r="ES403" s="116"/>
      <c r="ET403" s="116"/>
      <c r="EU403" s="91">
        <v>9.0</v>
      </c>
      <c r="EV403" s="76"/>
      <c r="EW403" s="76"/>
      <c r="EX403" s="91">
        <v>7.0</v>
      </c>
      <c r="EY403" s="91">
        <v>1.0</v>
      </c>
      <c r="EZ403" s="76"/>
      <c r="FA403" s="113" t="s">
        <v>1765</v>
      </c>
      <c r="FB403" s="113"/>
      <c r="FC403" s="113"/>
      <c r="FD403" s="113"/>
    </row>
    <row r="404">
      <c r="A404" s="112" t="s">
        <v>1766</v>
      </c>
      <c r="B404" s="113" t="s">
        <v>1767</v>
      </c>
      <c r="C404" s="114" t="s">
        <v>8</v>
      </c>
      <c r="D404" s="113" t="s">
        <v>18</v>
      </c>
      <c r="E404" s="113" t="s">
        <v>19</v>
      </c>
      <c r="F404" s="113" t="s">
        <v>283</v>
      </c>
      <c r="G404" s="113" t="s">
        <v>1768</v>
      </c>
      <c r="H404" s="113" t="s">
        <v>1436</v>
      </c>
      <c r="I404" s="113" t="s">
        <v>23</v>
      </c>
      <c r="J404" s="113" t="s">
        <v>14</v>
      </c>
      <c r="K404" s="113" t="s">
        <v>1144</v>
      </c>
      <c r="L404" s="113" t="s">
        <v>477</v>
      </c>
      <c r="M404" s="113" t="s">
        <v>72</v>
      </c>
      <c r="N404" s="115">
        <v>41801.0</v>
      </c>
      <c r="O404" s="115">
        <v>41818.0</v>
      </c>
      <c r="P404" s="115">
        <v>41879.0</v>
      </c>
      <c r="Q404" s="127"/>
      <c r="R404" s="127"/>
      <c r="S404" s="122">
        <v>2.0</v>
      </c>
      <c r="T404" s="82">
        <f t="shared" si="391"/>
        <v>1722</v>
      </c>
      <c r="U404" s="125">
        <f t="shared" ref="U404:W404" si="821">IF(ISBLANK($A404),"",sum(AE404,AK404,AQ404,AW404,BC404,BI404,BO404,BU404,CA404,CG404,CM404,CS404,CY404,DE404,DK404,DQ404,DW404,EC404,EI404,EO404,EU404))</f>
        <v>24</v>
      </c>
      <c r="V404" s="125">
        <f t="shared" si="821"/>
        <v>9</v>
      </c>
      <c r="W404" s="125">
        <f t="shared" si="821"/>
        <v>0</v>
      </c>
      <c r="X404" s="126">
        <f t="shared" si="393"/>
        <v>33</v>
      </c>
      <c r="Y404" s="125">
        <f t="shared" ref="Y404:AA404" si="822">IF(ISBLANK($A404),"",sum(AH404,AN404,AT404,AZ404,BF404,BL404,BR404,BX404,CD404,CJ404,CP404,CV404,DB404,DH404,DN404,DT404,DZ404,EF404,EL404,ER404,EX404))</f>
        <v>27</v>
      </c>
      <c r="Z404" s="125">
        <f t="shared" si="822"/>
        <v>41</v>
      </c>
      <c r="AA404" s="125">
        <f t="shared" si="822"/>
        <v>2</v>
      </c>
      <c r="AB404" s="126">
        <f t="shared" si="395"/>
        <v>70</v>
      </c>
      <c r="AC404" s="123">
        <f t="shared" si="8"/>
        <v>0.8181818182</v>
      </c>
      <c r="AD404" s="73" t="str">
        <f t="shared" si="426"/>
        <v>20+</v>
      </c>
      <c r="AE404" s="121">
        <v>4.0</v>
      </c>
      <c r="AF404" s="116"/>
      <c r="AG404" s="116"/>
      <c r="AH404" s="116"/>
      <c r="AI404" s="116"/>
      <c r="AJ404" s="116"/>
      <c r="AK404" s="116"/>
      <c r="AL404" s="116"/>
      <c r="AM404" s="116"/>
      <c r="AN404" s="116"/>
      <c r="AO404" s="116"/>
      <c r="AP404" s="116"/>
      <c r="AQ404" s="121">
        <v>2.0</v>
      </c>
      <c r="AR404" s="116"/>
      <c r="AS404" s="116"/>
      <c r="AT404" s="121">
        <v>4.0</v>
      </c>
      <c r="AU404" s="121">
        <v>4.0</v>
      </c>
      <c r="AV404" s="116"/>
      <c r="AW404" s="121">
        <v>2.0</v>
      </c>
      <c r="AX404" s="116"/>
      <c r="AY404" s="116"/>
      <c r="AZ404" s="121">
        <v>2.0</v>
      </c>
      <c r="BA404" s="121">
        <v>3.0</v>
      </c>
      <c r="BB404" s="116"/>
      <c r="BC404" s="121">
        <v>1.0</v>
      </c>
      <c r="BD404" s="116"/>
      <c r="BE404" s="116"/>
      <c r="BF404" s="121">
        <v>1.0</v>
      </c>
      <c r="BG404" s="121">
        <v>1.0</v>
      </c>
      <c r="BH404" s="116"/>
      <c r="BI404" s="116"/>
      <c r="BJ404" s="116"/>
      <c r="BK404" s="116"/>
      <c r="BL404" s="116"/>
      <c r="BM404" s="116"/>
      <c r="BN404" s="116"/>
      <c r="BO404" s="116"/>
      <c r="BP404" s="116"/>
      <c r="BQ404" s="116"/>
      <c r="BR404" s="116"/>
      <c r="BS404" s="116"/>
      <c r="BT404" s="116"/>
      <c r="BU404" s="121">
        <v>1.0</v>
      </c>
      <c r="BV404" s="121">
        <v>2.0</v>
      </c>
      <c r="BW404" s="116"/>
      <c r="BX404" s="121">
        <v>3.0</v>
      </c>
      <c r="BY404" s="121">
        <v>3.0</v>
      </c>
      <c r="BZ404" s="116"/>
      <c r="CA404" s="116"/>
      <c r="CB404" s="121">
        <v>3.0</v>
      </c>
      <c r="CC404" s="116"/>
      <c r="CD404" s="121">
        <v>2.0</v>
      </c>
      <c r="CE404" s="121">
        <v>2.0</v>
      </c>
      <c r="CF404" s="116"/>
      <c r="CG404" s="116"/>
      <c r="CH404" s="116"/>
      <c r="CI404" s="116"/>
      <c r="CJ404" s="121">
        <v>1.0</v>
      </c>
      <c r="CK404" s="121">
        <v>2.0</v>
      </c>
      <c r="CL404" s="116"/>
      <c r="CM404" s="116"/>
      <c r="CN404" s="116"/>
      <c r="CO404" s="116"/>
      <c r="CP404" s="116"/>
      <c r="CQ404" s="116"/>
      <c r="CR404" s="116"/>
      <c r="CS404" s="121">
        <v>1.0</v>
      </c>
      <c r="CT404" s="116"/>
      <c r="CU404" s="116"/>
      <c r="CV404" s="116"/>
      <c r="CW404" s="116"/>
      <c r="CX404" s="116"/>
      <c r="CY404" s="121">
        <v>2.0</v>
      </c>
      <c r="CZ404" s="121">
        <v>1.0</v>
      </c>
      <c r="DA404" s="116"/>
      <c r="DB404" s="121">
        <v>2.0</v>
      </c>
      <c r="DC404" s="121">
        <v>3.0</v>
      </c>
      <c r="DD404" s="116"/>
      <c r="DE404" s="121">
        <v>2.0</v>
      </c>
      <c r="DF404" s="116"/>
      <c r="DG404" s="116"/>
      <c r="DH404" s="121">
        <v>2.0</v>
      </c>
      <c r="DI404" s="121">
        <v>2.0</v>
      </c>
      <c r="DJ404" s="116"/>
      <c r="DK404" s="121">
        <v>1.0</v>
      </c>
      <c r="DL404" s="116"/>
      <c r="DM404" s="116"/>
      <c r="DN404" s="121">
        <v>1.0</v>
      </c>
      <c r="DO404" s="121">
        <v>4.0</v>
      </c>
      <c r="DP404" s="116"/>
      <c r="DQ404" s="121">
        <v>1.0</v>
      </c>
      <c r="DR404" s="116"/>
      <c r="DS404" s="116"/>
      <c r="DT404" s="116"/>
      <c r="DU404" s="116"/>
      <c r="DV404" s="116"/>
      <c r="DW404" s="121">
        <v>1.0</v>
      </c>
      <c r="DX404" s="116"/>
      <c r="DY404" s="116"/>
      <c r="DZ404" s="121">
        <v>2.0</v>
      </c>
      <c r="EA404" s="121">
        <v>5.0</v>
      </c>
      <c r="EB404" s="116"/>
      <c r="EC404" s="116"/>
      <c r="ED404" s="116"/>
      <c r="EE404" s="116"/>
      <c r="EF404" s="116"/>
      <c r="EG404" s="121">
        <v>1.0</v>
      </c>
      <c r="EH404" s="116"/>
      <c r="EI404" s="116"/>
      <c r="EJ404" s="116"/>
      <c r="EK404" s="116"/>
      <c r="EL404" s="116"/>
      <c r="EM404" s="116"/>
      <c r="EN404" s="116"/>
      <c r="EO404" s="116"/>
      <c r="EP404" s="116"/>
      <c r="EQ404" s="116"/>
      <c r="ER404" s="116"/>
      <c r="ES404" s="116"/>
      <c r="ET404" s="116"/>
      <c r="EU404" s="91">
        <v>6.0</v>
      </c>
      <c r="EV404" s="91">
        <v>3.0</v>
      </c>
      <c r="EW404" s="76"/>
      <c r="EX404" s="91">
        <v>7.0</v>
      </c>
      <c r="EY404" s="91">
        <v>11.0</v>
      </c>
      <c r="EZ404" s="91">
        <v>2.0</v>
      </c>
      <c r="FA404" s="113" t="s">
        <v>1769</v>
      </c>
      <c r="FB404" s="113"/>
      <c r="FC404" s="113"/>
      <c r="FD404" s="113"/>
    </row>
    <row r="405">
      <c r="A405" s="130" t="s">
        <v>1770</v>
      </c>
      <c r="B405" s="131" t="s">
        <v>1256</v>
      </c>
      <c r="C405" s="132" t="s">
        <v>8</v>
      </c>
      <c r="D405" s="131" t="s">
        <v>18</v>
      </c>
      <c r="E405" s="131" t="s">
        <v>12</v>
      </c>
      <c r="F405" s="131" t="s">
        <v>283</v>
      </c>
      <c r="G405" s="131" t="s">
        <v>1257</v>
      </c>
      <c r="H405" s="131" t="s">
        <v>1258</v>
      </c>
      <c r="I405" s="131" t="s">
        <v>23</v>
      </c>
      <c r="J405" s="131" t="s">
        <v>14</v>
      </c>
      <c r="K405" s="131" t="s">
        <v>60</v>
      </c>
      <c r="L405" s="131" t="s">
        <v>738</v>
      </c>
      <c r="M405" s="131" t="s">
        <v>88</v>
      </c>
      <c r="N405" s="133">
        <v>42501.0</v>
      </c>
      <c r="O405" s="133">
        <v>42501.0</v>
      </c>
      <c r="P405" s="134"/>
      <c r="Q405" s="134"/>
      <c r="R405" s="134"/>
      <c r="S405" s="134"/>
      <c r="T405" s="164">
        <f t="shared" si="391"/>
        <v>1022</v>
      </c>
      <c r="U405" s="135">
        <f t="shared" ref="U405:W405" si="823">IF(ISBLANK($A405),"",sum(AE405,AK405,AQ405,AW405,BC405,BI405,BO405,BU405,CA405,CG405,CM405,CS405,CY405,DE405,DK405,DQ405,DW405,EC405,EI405,EO405,EU405))</f>
        <v>2</v>
      </c>
      <c r="V405" s="135">
        <f t="shared" si="823"/>
        <v>2</v>
      </c>
      <c r="W405" s="135">
        <f t="shared" si="823"/>
        <v>0</v>
      </c>
      <c r="X405" s="136">
        <f t="shared" si="393"/>
        <v>4</v>
      </c>
      <c r="Y405" s="135">
        <f t="shared" ref="Y405:AA405" si="824">IF(ISBLANK($A405),"",sum(AH405,AN405,AT405,AZ405,BF405,BL405,BR405,BX405,CD405,CJ405,CP405,CV405,DB405,DH405,DN405,DT405,DZ405,EF405,EL405,ER405,EX405))</f>
        <v>2</v>
      </c>
      <c r="Z405" s="135">
        <f t="shared" si="824"/>
        <v>1</v>
      </c>
      <c r="AA405" s="135">
        <f t="shared" si="824"/>
        <v>0</v>
      </c>
      <c r="AB405" s="136">
        <f t="shared" si="395"/>
        <v>3</v>
      </c>
      <c r="AC405" s="137">
        <f t="shared" si="8"/>
        <v>0.5</v>
      </c>
      <c r="AD405" s="138" t="str">
        <f t="shared" si="426"/>
        <v>20+</v>
      </c>
      <c r="AE405" s="139">
        <v>1.0</v>
      </c>
      <c r="AF405" s="139">
        <v>2.0</v>
      </c>
      <c r="AG405" s="134"/>
      <c r="AH405" s="139">
        <v>1.0</v>
      </c>
      <c r="AI405" s="134"/>
      <c r="AJ405" s="134"/>
      <c r="AK405" s="139">
        <v>1.0</v>
      </c>
      <c r="AL405" s="134"/>
      <c r="AM405" s="134"/>
      <c r="AN405" s="139">
        <v>1.0</v>
      </c>
      <c r="AO405" s="134"/>
      <c r="AP405" s="134"/>
      <c r="AQ405" s="134"/>
      <c r="AR405" s="134"/>
      <c r="AS405" s="134"/>
      <c r="AT405" s="134"/>
      <c r="AU405" s="134"/>
      <c r="AV405" s="134"/>
      <c r="AW405" s="134"/>
      <c r="AX405" s="134"/>
      <c r="AY405" s="134"/>
      <c r="AZ405" s="134"/>
      <c r="BA405" s="139">
        <v>1.0</v>
      </c>
      <c r="BB405" s="134"/>
      <c r="BC405" s="134"/>
      <c r="BD405" s="134"/>
      <c r="BE405" s="134"/>
      <c r="BF405" s="134"/>
      <c r="BG405" s="134"/>
      <c r="BH405" s="134"/>
      <c r="BI405" s="134"/>
      <c r="BJ405" s="134"/>
      <c r="BK405" s="134"/>
      <c r="BL405" s="134"/>
      <c r="BM405" s="134"/>
      <c r="BN405" s="134"/>
      <c r="BO405" s="134"/>
      <c r="BP405" s="134"/>
      <c r="BQ405" s="134"/>
      <c r="BR405" s="134"/>
      <c r="BS405" s="134"/>
      <c r="BT405" s="134"/>
      <c r="BU405" s="76"/>
      <c r="BV405" s="76"/>
      <c r="BW405" s="76"/>
      <c r="BX405" s="76"/>
      <c r="BY405" s="76"/>
      <c r="BZ405" s="76"/>
      <c r="CA405" s="134"/>
      <c r="CB405" s="134"/>
      <c r="CC405" s="134"/>
      <c r="CD405" s="134"/>
      <c r="CE405" s="134"/>
      <c r="CF405" s="134"/>
      <c r="CG405" s="134"/>
      <c r="CH405" s="134"/>
      <c r="CI405" s="134"/>
      <c r="CJ405" s="134"/>
      <c r="CK405" s="134"/>
      <c r="CL405" s="134"/>
      <c r="CM405" s="134"/>
      <c r="CN405" s="134"/>
      <c r="CO405" s="134"/>
      <c r="CP405" s="134"/>
      <c r="CQ405" s="134"/>
      <c r="CR405" s="134"/>
      <c r="CS405" s="134"/>
      <c r="CT405" s="134"/>
      <c r="CU405" s="134"/>
      <c r="CV405" s="134"/>
      <c r="CW405" s="134"/>
      <c r="CX405" s="134"/>
      <c r="CY405" s="134"/>
      <c r="CZ405" s="134"/>
      <c r="DA405" s="134"/>
      <c r="DB405" s="134"/>
      <c r="DC405" s="134"/>
      <c r="DD405" s="134"/>
      <c r="DE405" s="134"/>
      <c r="DF405" s="134"/>
      <c r="DG405" s="134"/>
      <c r="DH405" s="134"/>
      <c r="DI405" s="134"/>
      <c r="DJ405" s="134"/>
      <c r="DK405" s="134"/>
      <c r="DL405" s="134"/>
      <c r="DM405" s="134"/>
      <c r="DN405" s="134"/>
      <c r="DO405" s="134"/>
      <c r="DP405" s="134"/>
      <c r="DQ405" s="134"/>
      <c r="DR405" s="134"/>
      <c r="DS405" s="134"/>
      <c r="DT405" s="134"/>
      <c r="DU405" s="134"/>
      <c r="DV405" s="134"/>
      <c r="DW405" s="134"/>
      <c r="DX405" s="134"/>
      <c r="DY405" s="134"/>
      <c r="DZ405" s="134"/>
      <c r="EA405" s="134"/>
      <c r="EB405" s="134"/>
      <c r="EC405" s="134"/>
      <c r="ED405" s="134"/>
      <c r="EE405" s="134"/>
      <c r="EF405" s="134"/>
      <c r="EG405" s="134"/>
      <c r="EH405" s="134"/>
      <c r="EI405" s="134"/>
      <c r="EJ405" s="134"/>
      <c r="EK405" s="134"/>
      <c r="EL405" s="134"/>
      <c r="EM405" s="134"/>
      <c r="EN405" s="134"/>
      <c r="EO405" s="134"/>
      <c r="EP405" s="134"/>
      <c r="EQ405" s="134"/>
      <c r="ER405" s="134"/>
      <c r="ES405" s="134"/>
      <c r="ET405" s="134"/>
      <c r="EU405" s="134"/>
      <c r="EV405" s="134"/>
      <c r="EW405" s="134"/>
      <c r="EX405" s="134"/>
      <c r="EY405" s="134"/>
      <c r="EZ405" s="134"/>
      <c r="FA405" s="131" t="s">
        <v>1771</v>
      </c>
      <c r="FB405" s="131"/>
      <c r="FC405" s="131"/>
      <c r="FD405" s="131"/>
    </row>
    <row r="406">
      <c r="A406" s="130" t="s">
        <v>1772</v>
      </c>
      <c r="B406" s="131" t="s">
        <v>1773</v>
      </c>
      <c r="C406" s="132" t="s">
        <v>62</v>
      </c>
      <c r="D406" s="131" t="s">
        <v>18</v>
      </c>
      <c r="E406" s="131" t="s">
        <v>12</v>
      </c>
      <c r="F406" s="131" t="s">
        <v>283</v>
      </c>
      <c r="G406" s="131" t="s">
        <v>1774</v>
      </c>
      <c r="H406" s="131" t="s">
        <v>1775</v>
      </c>
      <c r="I406" s="131" t="s">
        <v>23</v>
      </c>
      <c r="J406" s="131" t="s">
        <v>14</v>
      </c>
      <c r="K406" s="131" t="s">
        <v>60</v>
      </c>
      <c r="L406" s="131" t="s">
        <v>1776</v>
      </c>
      <c r="M406" s="131" t="s">
        <v>141</v>
      </c>
      <c r="N406" s="133">
        <v>42489.0</v>
      </c>
      <c r="O406" s="133">
        <v>42489.0</v>
      </c>
      <c r="P406" s="134"/>
      <c r="Q406" s="134"/>
      <c r="R406" s="134"/>
      <c r="S406" s="134"/>
      <c r="T406" s="164">
        <f t="shared" si="391"/>
        <v>1034</v>
      </c>
      <c r="U406" s="135">
        <f t="shared" ref="U406:W406" si="825">IF(ISBLANK($A406),"",sum(AE406,AK406,AQ406,AW406,BC406,BI406,BO406,BU406,CA406,CG406,CM406,CS406,CY406,DE406,DK406,DQ406,DW406,EC406,EI406,EO406,EU406))</f>
        <v>1</v>
      </c>
      <c r="V406" s="135">
        <f t="shared" si="825"/>
        <v>5</v>
      </c>
      <c r="W406" s="135">
        <f t="shared" si="825"/>
        <v>0</v>
      </c>
      <c r="X406" s="136">
        <f t="shared" si="393"/>
        <v>6</v>
      </c>
      <c r="Y406" s="135">
        <f t="shared" ref="Y406:AA406" si="826">IF(ISBLANK($A406),"",sum(AH406,AN406,AT406,AZ406,BF406,BL406,BR406,BX406,CD406,CJ406,CP406,CV406,DB406,DH406,DN406,DT406,DZ406,EF406,EL406,ER406,EX406))</f>
        <v>6</v>
      </c>
      <c r="Z406" s="135">
        <f t="shared" si="826"/>
        <v>3</v>
      </c>
      <c r="AA406" s="135">
        <f t="shared" si="826"/>
        <v>0</v>
      </c>
      <c r="AB406" s="136">
        <f t="shared" si="395"/>
        <v>9</v>
      </c>
      <c r="AC406" s="137">
        <f t="shared" si="8"/>
        <v>1</v>
      </c>
      <c r="AD406" s="138" t="str">
        <f t="shared" si="426"/>
        <v>20+</v>
      </c>
      <c r="AE406" s="134"/>
      <c r="AF406" s="134"/>
      <c r="AG406" s="134"/>
      <c r="AH406" s="134"/>
      <c r="AI406" s="134"/>
      <c r="AJ406" s="134"/>
      <c r="AK406" s="134"/>
      <c r="AL406" s="139">
        <v>2.0</v>
      </c>
      <c r="AM406" s="134"/>
      <c r="AN406" s="134"/>
      <c r="AO406" s="134"/>
      <c r="AP406" s="134"/>
      <c r="AQ406" s="134"/>
      <c r="AR406" s="134"/>
      <c r="AS406" s="134"/>
      <c r="AT406" s="139">
        <v>2.0</v>
      </c>
      <c r="AU406" s="134"/>
      <c r="AV406" s="134"/>
      <c r="AW406" s="134"/>
      <c r="AX406" s="134"/>
      <c r="AY406" s="134"/>
      <c r="AZ406" s="134"/>
      <c r="BA406" s="139">
        <v>2.0</v>
      </c>
      <c r="BB406" s="134"/>
      <c r="BC406" s="139">
        <v>1.0</v>
      </c>
      <c r="BD406" s="134"/>
      <c r="BE406" s="134"/>
      <c r="BF406" s="134"/>
      <c r="BG406" s="134"/>
      <c r="BH406" s="134"/>
      <c r="BI406" s="134"/>
      <c r="BJ406" s="139">
        <v>1.0</v>
      </c>
      <c r="BK406" s="134"/>
      <c r="BL406" s="139">
        <v>1.0</v>
      </c>
      <c r="BM406" s="134"/>
      <c r="BN406" s="134"/>
      <c r="BO406" s="134"/>
      <c r="BP406" s="134"/>
      <c r="BQ406" s="134"/>
      <c r="BR406" s="134"/>
      <c r="BS406" s="139">
        <v>1.0</v>
      </c>
      <c r="BT406" s="134"/>
      <c r="BU406" s="134"/>
      <c r="BV406" s="134"/>
      <c r="BW406" s="134"/>
      <c r="BX406" s="139">
        <v>1.0</v>
      </c>
      <c r="BY406" s="134"/>
      <c r="BZ406" s="134"/>
      <c r="CA406" s="76"/>
      <c r="CB406" s="76"/>
      <c r="CC406" s="76"/>
      <c r="CD406" s="76"/>
      <c r="CE406" s="76"/>
      <c r="CF406" s="76"/>
      <c r="CG406" s="134"/>
      <c r="CH406" s="139">
        <v>1.0</v>
      </c>
      <c r="CI406" s="134"/>
      <c r="CJ406" s="134"/>
      <c r="CK406" s="134"/>
      <c r="CL406" s="134"/>
      <c r="CM406" s="134"/>
      <c r="CN406" s="139">
        <v>1.0</v>
      </c>
      <c r="CO406" s="134"/>
      <c r="CP406" s="139">
        <v>1.0</v>
      </c>
      <c r="CQ406" s="134"/>
      <c r="CR406" s="134"/>
      <c r="CS406" s="134"/>
      <c r="CT406" s="134"/>
      <c r="CU406" s="134"/>
      <c r="CV406" s="139">
        <v>1.0</v>
      </c>
      <c r="CW406" s="134"/>
      <c r="CX406" s="134"/>
      <c r="CY406" s="134"/>
      <c r="CZ406" s="134"/>
      <c r="DA406" s="134"/>
      <c r="DB406" s="134"/>
      <c r="DC406" s="134"/>
      <c r="DD406" s="134"/>
      <c r="DE406" s="134"/>
      <c r="DF406" s="134"/>
      <c r="DG406" s="134"/>
      <c r="DH406" s="134"/>
      <c r="DI406" s="134"/>
      <c r="DJ406" s="134"/>
      <c r="DK406" s="134"/>
      <c r="DL406" s="134"/>
      <c r="DM406" s="134"/>
      <c r="DN406" s="134"/>
      <c r="DO406" s="134"/>
      <c r="DP406" s="134"/>
      <c r="DQ406" s="134"/>
      <c r="DR406" s="134"/>
      <c r="DS406" s="134"/>
      <c r="DT406" s="134"/>
      <c r="DU406" s="134"/>
      <c r="DV406" s="134"/>
      <c r="DW406" s="134"/>
      <c r="DX406" s="134"/>
      <c r="DY406" s="134"/>
      <c r="DZ406" s="134"/>
      <c r="EA406" s="134"/>
      <c r="EB406" s="134"/>
      <c r="EC406" s="134"/>
      <c r="ED406" s="134"/>
      <c r="EE406" s="134"/>
      <c r="EF406" s="134"/>
      <c r="EG406" s="134"/>
      <c r="EH406" s="134"/>
      <c r="EI406" s="134"/>
      <c r="EJ406" s="134"/>
      <c r="EK406" s="134"/>
      <c r="EL406" s="134"/>
      <c r="EM406" s="134"/>
      <c r="EN406" s="134"/>
      <c r="EO406" s="134"/>
      <c r="EP406" s="134"/>
      <c r="EQ406" s="134"/>
      <c r="ER406" s="134"/>
      <c r="ES406" s="134"/>
      <c r="ET406" s="134"/>
      <c r="EU406" s="134"/>
      <c r="EV406" s="134"/>
      <c r="EW406" s="134"/>
      <c r="EX406" s="134"/>
      <c r="EY406" s="134"/>
      <c r="EZ406" s="134"/>
      <c r="FA406" s="131" t="s">
        <v>1777</v>
      </c>
      <c r="FB406" s="131"/>
      <c r="FC406" s="131"/>
      <c r="FD406" s="131"/>
    </row>
    <row r="407">
      <c r="A407" s="130" t="s">
        <v>1778</v>
      </c>
      <c r="B407" s="131" t="s">
        <v>1779</v>
      </c>
      <c r="C407" s="132" t="s">
        <v>8</v>
      </c>
      <c r="D407" s="131" t="s">
        <v>18</v>
      </c>
      <c r="E407" s="131" t="s">
        <v>12</v>
      </c>
      <c r="F407" s="131" t="s">
        <v>283</v>
      </c>
      <c r="G407" s="131" t="s">
        <v>1410</v>
      </c>
      <c r="H407" s="131" t="s">
        <v>1193</v>
      </c>
      <c r="I407" s="131" t="s">
        <v>23</v>
      </c>
      <c r="J407" s="131" t="s">
        <v>14</v>
      </c>
      <c r="K407" s="131" t="s">
        <v>60</v>
      </c>
      <c r="L407" s="131" t="s">
        <v>1062</v>
      </c>
      <c r="M407" s="131" t="s">
        <v>110</v>
      </c>
      <c r="N407" s="133">
        <v>42474.0</v>
      </c>
      <c r="O407" s="133">
        <v>42474.0</v>
      </c>
      <c r="P407" s="134"/>
      <c r="Q407" s="134"/>
      <c r="R407" s="134"/>
      <c r="S407" s="134"/>
      <c r="T407" s="158">
        <f t="shared" si="391"/>
        <v>1049</v>
      </c>
      <c r="U407" s="169">
        <f t="shared" ref="U407:W407" si="827">IF(ISBLANK($A407),"",sum(AE407,AK407,AQ407,AW407,BC407,BI407,BO407,BU407,CA407,CG407,CM407,CS407,CY407,DE407,DK407,DQ407,DW407,EC407,EI407,EO407,EU407))</f>
        <v>3</v>
      </c>
      <c r="V407" s="169">
        <f t="shared" si="827"/>
        <v>0</v>
      </c>
      <c r="W407" s="169">
        <f t="shared" si="827"/>
        <v>0</v>
      </c>
      <c r="X407" s="170">
        <f t="shared" si="393"/>
        <v>3</v>
      </c>
      <c r="Y407" s="169">
        <f t="shared" ref="Y407:AA407" si="828">IF(ISBLANK($A407),"",sum(AH407,AN407,AT407,AZ407,BF407,BL407,BR407,BX407,CD407,CJ407,CP407,CV407,DB407,DH407,DN407,DT407,DZ407,EF407,EL407,ER407,EX407))</f>
        <v>3</v>
      </c>
      <c r="Z407" s="169">
        <f t="shared" si="828"/>
        <v>2</v>
      </c>
      <c r="AA407" s="169">
        <f t="shared" si="828"/>
        <v>0</v>
      </c>
      <c r="AB407" s="170">
        <f t="shared" si="395"/>
        <v>5</v>
      </c>
      <c r="AC407" s="171">
        <f t="shared" si="8"/>
        <v>1</v>
      </c>
      <c r="AD407" s="138" t="str">
        <f t="shared" si="426"/>
        <v>20+</v>
      </c>
      <c r="AE407" s="139">
        <v>1.0</v>
      </c>
      <c r="AF407" s="134"/>
      <c r="AG407" s="134"/>
      <c r="AH407" s="134"/>
      <c r="AI407" s="134"/>
      <c r="AJ407" s="134"/>
      <c r="AK407" s="134"/>
      <c r="AL407" s="134"/>
      <c r="AM407" s="134"/>
      <c r="AN407" s="139">
        <v>1.0</v>
      </c>
      <c r="AO407" s="134"/>
      <c r="AP407" s="134"/>
      <c r="AQ407" s="139">
        <v>1.0</v>
      </c>
      <c r="AR407" s="134"/>
      <c r="AS407" s="134"/>
      <c r="AT407" s="139">
        <v>1.0</v>
      </c>
      <c r="AU407" s="134"/>
      <c r="AV407" s="134"/>
      <c r="AW407" s="139">
        <v>1.0</v>
      </c>
      <c r="AX407" s="134"/>
      <c r="AY407" s="134"/>
      <c r="AZ407" s="139">
        <v>1.0</v>
      </c>
      <c r="BA407" s="139">
        <v>1.0</v>
      </c>
      <c r="BB407" s="134"/>
      <c r="BC407" s="134"/>
      <c r="BD407" s="134"/>
      <c r="BE407" s="134"/>
      <c r="BF407" s="134"/>
      <c r="BG407" s="139">
        <v>1.0</v>
      </c>
      <c r="BH407" s="134"/>
      <c r="BI407" s="134"/>
      <c r="BJ407" s="134"/>
      <c r="BK407" s="134"/>
      <c r="BL407" s="134"/>
      <c r="BM407" s="134"/>
      <c r="BN407" s="134"/>
      <c r="BO407" s="134"/>
      <c r="BP407" s="134"/>
      <c r="BQ407" s="134"/>
      <c r="BR407" s="134"/>
      <c r="BS407" s="134"/>
      <c r="BT407" s="134"/>
      <c r="BU407" s="134"/>
      <c r="BV407" s="134"/>
      <c r="BW407" s="134"/>
      <c r="BX407" s="134"/>
      <c r="BY407" s="134"/>
      <c r="BZ407" s="134"/>
      <c r="CA407" s="134"/>
      <c r="CB407" s="134"/>
      <c r="CC407" s="134"/>
      <c r="CD407" s="134"/>
      <c r="CE407" s="134"/>
      <c r="CF407" s="134"/>
      <c r="CG407" s="134"/>
      <c r="CH407" s="134"/>
      <c r="CI407" s="134"/>
      <c r="CJ407" s="134"/>
      <c r="CK407" s="134"/>
      <c r="CL407" s="134"/>
      <c r="CM407" s="134"/>
      <c r="CN407" s="134"/>
      <c r="CO407" s="134"/>
      <c r="CP407" s="134"/>
      <c r="CQ407" s="134"/>
      <c r="CR407" s="134"/>
      <c r="CS407" s="76"/>
      <c r="CT407" s="76"/>
      <c r="CU407" s="76"/>
      <c r="CV407" s="76"/>
      <c r="CW407" s="76"/>
      <c r="CX407" s="76"/>
      <c r="CY407" s="134"/>
      <c r="CZ407" s="134"/>
      <c r="DA407" s="134"/>
      <c r="DB407" s="134"/>
      <c r="DC407" s="134"/>
      <c r="DD407" s="134"/>
      <c r="DE407" s="134"/>
      <c r="DF407" s="134"/>
      <c r="DG407" s="134"/>
      <c r="DH407" s="134"/>
      <c r="DI407" s="134"/>
      <c r="DJ407" s="134"/>
      <c r="DK407" s="134"/>
      <c r="DL407" s="134"/>
      <c r="DM407" s="134"/>
      <c r="DN407" s="134"/>
      <c r="DO407" s="134"/>
      <c r="DP407" s="134"/>
      <c r="DQ407" s="134"/>
      <c r="DR407" s="134"/>
      <c r="DS407" s="134"/>
      <c r="DT407" s="134"/>
      <c r="DU407" s="134"/>
      <c r="DV407" s="134"/>
      <c r="DW407" s="134"/>
      <c r="DX407" s="134"/>
      <c r="DY407" s="134"/>
      <c r="DZ407" s="134"/>
      <c r="EA407" s="134"/>
      <c r="EB407" s="134"/>
      <c r="EC407" s="134"/>
      <c r="ED407" s="134"/>
      <c r="EE407" s="134"/>
      <c r="EF407" s="134"/>
      <c r="EG407" s="134"/>
      <c r="EH407" s="134"/>
      <c r="EI407" s="134"/>
      <c r="EJ407" s="134"/>
      <c r="EK407" s="134"/>
      <c r="EL407" s="134"/>
      <c r="EM407" s="134"/>
      <c r="EN407" s="134"/>
      <c r="EO407" s="134"/>
      <c r="EP407" s="134"/>
      <c r="EQ407" s="134"/>
      <c r="ER407" s="134"/>
      <c r="ES407" s="134"/>
      <c r="ET407" s="134"/>
      <c r="EU407" s="134"/>
      <c r="EV407" s="134"/>
      <c r="EW407" s="134"/>
      <c r="EX407" s="134"/>
      <c r="EY407" s="134"/>
      <c r="EZ407" s="134"/>
      <c r="FA407" s="131" t="s">
        <v>1780</v>
      </c>
      <c r="FB407" s="131"/>
      <c r="FC407" s="131"/>
      <c r="FD407" s="131"/>
    </row>
    <row r="408">
      <c r="A408" s="130" t="s">
        <v>1781</v>
      </c>
      <c r="B408" s="131" t="s">
        <v>1782</v>
      </c>
      <c r="C408" s="132" t="s">
        <v>8</v>
      </c>
      <c r="D408" s="131" t="s">
        <v>18</v>
      </c>
      <c r="E408" s="131" t="s">
        <v>12</v>
      </c>
      <c r="F408" s="131" t="s">
        <v>283</v>
      </c>
      <c r="G408" s="131" t="s">
        <v>1410</v>
      </c>
      <c r="H408" s="131" t="s">
        <v>1193</v>
      </c>
      <c r="I408" s="131" t="s">
        <v>23</v>
      </c>
      <c r="J408" s="131" t="s">
        <v>14</v>
      </c>
      <c r="K408" s="131" t="s">
        <v>60</v>
      </c>
      <c r="L408" s="131" t="s">
        <v>1062</v>
      </c>
      <c r="M408" s="131" t="s">
        <v>110</v>
      </c>
      <c r="N408" s="133">
        <v>42474.0</v>
      </c>
      <c r="O408" s="133">
        <v>42474.0</v>
      </c>
      <c r="P408" s="134"/>
      <c r="Q408" s="134"/>
      <c r="R408" s="134"/>
      <c r="S408" s="134"/>
      <c r="T408" s="158">
        <f t="shared" si="391"/>
        <v>1049</v>
      </c>
      <c r="U408" s="169">
        <f t="shared" ref="U408:W408" si="829">IF(ISBLANK($A408),"",sum(AE408,AK408,AQ408,AW408,BC408,BI408,BO408,BU408,CA408,CG408,CM408,CS408,CY408,DE408,DK408,DQ408,DW408,EC408,EI408,EO408,EU408))</f>
        <v>4</v>
      </c>
      <c r="V408" s="169">
        <f t="shared" si="829"/>
        <v>0</v>
      </c>
      <c r="W408" s="169">
        <f t="shared" si="829"/>
        <v>0</v>
      </c>
      <c r="X408" s="170">
        <f t="shared" si="393"/>
        <v>4</v>
      </c>
      <c r="Y408" s="169">
        <f t="shared" ref="Y408:AA408" si="830">IF(ISBLANK($A408),"",sum(AH408,AN408,AT408,AZ408,BF408,BL408,BR408,BX408,CD408,CJ408,CP408,CV408,DB408,DH408,DN408,DT408,DZ408,EF408,EL408,ER408,EX408))</f>
        <v>2</v>
      </c>
      <c r="Z408" s="169">
        <f t="shared" si="830"/>
        <v>0</v>
      </c>
      <c r="AA408" s="169">
        <f t="shared" si="830"/>
        <v>0</v>
      </c>
      <c r="AB408" s="170">
        <f t="shared" si="395"/>
        <v>2</v>
      </c>
      <c r="AC408" s="171">
        <f t="shared" si="8"/>
        <v>0.5</v>
      </c>
      <c r="AD408" s="138" t="str">
        <f t="shared" si="426"/>
        <v>20+</v>
      </c>
      <c r="AE408" s="139">
        <v>1.0</v>
      </c>
      <c r="AF408" s="134"/>
      <c r="AG408" s="134"/>
      <c r="AH408" s="134"/>
      <c r="AI408" s="134"/>
      <c r="AJ408" s="134"/>
      <c r="AK408" s="139">
        <v>1.0</v>
      </c>
      <c r="AL408" s="134"/>
      <c r="AM408" s="134"/>
      <c r="AN408" s="139">
        <v>2.0</v>
      </c>
      <c r="AO408" s="134"/>
      <c r="AP408" s="134"/>
      <c r="AQ408" s="139">
        <v>2.0</v>
      </c>
      <c r="AR408" s="134"/>
      <c r="AS408" s="134"/>
      <c r="AT408" s="134"/>
      <c r="AU408" s="134"/>
      <c r="AV408" s="134"/>
      <c r="AW408" s="134"/>
      <c r="AX408" s="134"/>
      <c r="AY408" s="134"/>
      <c r="AZ408" s="134"/>
      <c r="BA408" s="134"/>
      <c r="BB408" s="134"/>
      <c r="BC408" s="134"/>
      <c r="BD408" s="134"/>
      <c r="BE408" s="134"/>
      <c r="BF408" s="134"/>
      <c r="BG408" s="134"/>
      <c r="BH408" s="134"/>
      <c r="BI408" s="134"/>
      <c r="BJ408" s="134"/>
      <c r="BK408" s="134"/>
      <c r="BL408" s="134"/>
      <c r="BM408" s="134"/>
      <c r="BN408" s="134"/>
      <c r="BO408" s="134"/>
      <c r="BP408" s="134"/>
      <c r="BQ408" s="134"/>
      <c r="BR408" s="134"/>
      <c r="BS408" s="134"/>
      <c r="BT408" s="134"/>
      <c r="BU408" s="134"/>
      <c r="BV408" s="134"/>
      <c r="BW408" s="134"/>
      <c r="BX408" s="134"/>
      <c r="BY408" s="134"/>
      <c r="BZ408" s="134"/>
      <c r="CA408" s="134"/>
      <c r="CB408" s="134"/>
      <c r="CC408" s="134"/>
      <c r="CD408" s="134"/>
      <c r="CE408" s="134"/>
      <c r="CF408" s="134"/>
      <c r="CG408" s="134"/>
      <c r="CH408" s="134"/>
      <c r="CI408" s="134"/>
      <c r="CJ408" s="134"/>
      <c r="CK408" s="134"/>
      <c r="CL408" s="134"/>
      <c r="CM408" s="134"/>
      <c r="CN408" s="134"/>
      <c r="CO408" s="134"/>
      <c r="CP408" s="134"/>
      <c r="CQ408" s="134"/>
      <c r="CR408" s="134"/>
      <c r="CS408" s="76"/>
      <c r="CT408" s="76"/>
      <c r="CU408" s="76"/>
      <c r="CV408" s="76"/>
      <c r="CW408" s="76"/>
      <c r="CX408" s="76"/>
      <c r="CY408" s="134"/>
      <c r="CZ408" s="134"/>
      <c r="DA408" s="134"/>
      <c r="DB408" s="134"/>
      <c r="DC408" s="134"/>
      <c r="DD408" s="134"/>
      <c r="DE408" s="134"/>
      <c r="DF408" s="134"/>
      <c r="DG408" s="134"/>
      <c r="DH408" s="134"/>
      <c r="DI408" s="134"/>
      <c r="DJ408" s="134"/>
      <c r="DK408" s="134"/>
      <c r="DL408" s="134"/>
      <c r="DM408" s="134"/>
      <c r="DN408" s="134"/>
      <c r="DO408" s="134"/>
      <c r="DP408" s="134"/>
      <c r="DQ408" s="134"/>
      <c r="DR408" s="134"/>
      <c r="DS408" s="134"/>
      <c r="DT408" s="134"/>
      <c r="DU408" s="134"/>
      <c r="DV408" s="134"/>
      <c r="DW408" s="134"/>
      <c r="DX408" s="134"/>
      <c r="DY408" s="134"/>
      <c r="DZ408" s="134"/>
      <c r="EA408" s="134"/>
      <c r="EB408" s="134"/>
      <c r="EC408" s="134"/>
      <c r="ED408" s="134"/>
      <c r="EE408" s="134"/>
      <c r="EF408" s="134"/>
      <c r="EG408" s="134"/>
      <c r="EH408" s="134"/>
      <c r="EI408" s="134"/>
      <c r="EJ408" s="134"/>
      <c r="EK408" s="134"/>
      <c r="EL408" s="134"/>
      <c r="EM408" s="134"/>
      <c r="EN408" s="134"/>
      <c r="EO408" s="134"/>
      <c r="EP408" s="134"/>
      <c r="EQ408" s="134"/>
      <c r="ER408" s="134"/>
      <c r="ES408" s="134"/>
      <c r="ET408" s="134"/>
      <c r="EU408" s="134"/>
      <c r="EV408" s="134"/>
      <c r="EW408" s="134"/>
      <c r="EX408" s="134"/>
      <c r="EY408" s="134"/>
      <c r="EZ408" s="134"/>
      <c r="FA408" s="131" t="s">
        <v>1783</v>
      </c>
      <c r="FB408" s="131"/>
      <c r="FC408" s="131"/>
      <c r="FD408" s="131"/>
    </row>
    <row r="409">
      <c r="A409" s="130" t="s">
        <v>1784</v>
      </c>
      <c r="B409" s="131" t="s">
        <v>1785</v>
      </c>
      <c r="C409" s="132" t="s">
        <v>8</v>
      </c>
      <c r="D409" s="131" t="s">
        <v>18</v>
      </c>
      <c r="E409" s="131" t="s">
        <v>12</v>
      </c>
      <c r="F409" s="131" t="s">
        <v>283</v>
      </c>
      <c r="G409" s="131" t="s">
        <v>1061</v>
      </c>
      <c r="H409" s="131" t="s">
        <v>1061</v>
      </c>
      <c r="I409" s="131" t="s">
        <v>23</v>
      </c>
      <c r="J409" s="131" t="s">
        <v>14</v>
      </c>
      <c r="K409" s="131" t="s">
        <v>60</v>
      </c>
      <c r="L409" s="131" t="s">
        <v>1062</v>
      </c>
      <c r="M409" s="131" t="s">
        <v>110</v>
      </c>
      <c r="N409" s="133">
        <v>42467.0</v>
      </c>
      <c r="O409" s="133">
        <v>42467.0</v>
      </c>
      <c r="P409" s="134"/>
      <c r="Q409" s="134"/>
      <c r="R409" s="134"/>
      <c r="S409" s="134"/>
      <c r="T409" s="82">
        <f t="shared" si="391"/>
        <v>1056</v>
      </c>
      <c r="U409" s="135">
        <f t="shared" ref="U409:W409" si="831">IF(ISBLANK($A409),"",sum(AE409,AK409,AQ409,AW409,BC409,BI409,BO409,BU409,CA409,CG409,CM409,CS409,CY409,DE409,DK409,DQ409,DW409,EC409,EI409,EO409,EU409))</f>
        <v>2</v>
      </c>
      <c r="V409" s="135">
        <f t="shared" si="831"/>
        <v>0</v>
      </c>
      <c r="W409" s="135">
        <f t="shared" si="831"/>
        <v>0</v>
      </c>
      <c r="X409" s="136">
        <f t="shared" si="393"/>
        <v>2</v>
      </c>
      <c r="Y409" s="135">
        <f t="shared" ref="Y409:AA409" si="832">IF(ISBLANK($A409),"",sum(AH409,AN409,AT409,AZ409,BF409,BL409,BR409,BX409,CD409,CJ409,CP409,CV409,DB409,DH409,DN409,DT409,DZ409,EF409,EL409,ER409,EX409))</f>
        <v>2</v>
      </c>
      <c r="Z409" s="135">
        <f t="shared" si="832"/>
        <v>0</v>
      </c>
      <c r="AA409" s="135">
        <f t="shared" si="832"/>
        <v>0</v>
      </c>
      <c r="AB409" s="136">
        <f t="shared" si="395"/>
        <v>2</v>
      </c>
      <c r="AC409" s="137">
        <f t="shared" si="8"/>
        <v>1</v>
      </c>
      <c r="AD409" s="138" t="str">
        <f t="shared" si="426"/>
        <v>20+</v>
      </c>
      <c r="AE409" s="139">
        <v>2.0</v>
      </c>
      <c r="AF409" s="134"/>
      <c r="AG409" s="134"/>
      <c r="AH409" s="139">
        <v>2.0</v>
      </c>
      <c r="AI409" s="134"/>
      <c r="AJ409" s="134"/>
      <c r="AK409" s="134"/>
      <c r="AL409" s="134"/>
      <c r="AM409" s="134"/>
      <c r="AN409" s="134"/>
      <c r="AO409" s="134"/>
      <c r="AP409" s="134"/>
      <c r="AQ409" s="134"/>
      <c r="AR409" s="134"/>
      <c r="AS409" s="134"/>
      <c r="AT409" s="134"/>
      <c r="AU409" s="134"/>
      <c r="AV409" s="134"/>
      <c r="AW409" s="134"/>
      <c r="AX409" s="134"/>
      <c r="AY409" s="134"/>
      <c r="AZ409" s="134"/>
      <c r="BA409" s="134"/>
      <c r="BB409" s="134"/>
      <c r="BC409" s="134"/>
      <c r="BD409" s="134"/>
      <c r="BE409" s="134"/>
      <c r="BF409" s="134"/>
      <c r="BG409" s="134"/>
      <c r="BH409" s="134"/>
      <c r="BI409" s="134"/>
      <c r="BJ409" s="134"/>
      <c r="BK409" s="134"/>
      <c r="BL409" s="134"/>
      <c r="BM409" s="134"/>
      <c r="BN409" s="134"/>
      <c r="BO409" s="134"/>
      <c r="BP409" s="134"/>
      <c r="BQ409" s="134"/>
      <c r="BR409" s="134"/>
      <c r="BS409" s="134"/>
      <c r="BT409" s="134"/>
      <c r="BU409" s="134"/>
      <c r="BV409" s="134"/>
      <c r="BW409" s="134"/>
      <c r="BX409" s="134"/>
      <c r="BY409" s="134"/>
      <c r="BZ409" s="134"/>
      <c r="CA409" s="134"/>
      <c r="CB409" s="134"/>
      <c r="CC409" s="134"/>
      <c r="CD409" s="134"/>
      <c r="CE409" s="134"/>
      <c r="CF409" s="134"/>
      <c r="CG409" s="134"/>
      <c r="CH409" s="134"/>
      <c r="CI409" s="134"/>
      <c r="CJ409" s="134"/>
      <c r="CK409" s="134"/>
      <c r="CL409" s="134"/>
      <c r="CM409" s="134"/>
      <c r="CN409" s="134"/>
      <c r="CO409" s="134"/>
      <c r="CP409" s="134"/>
      <c r="CQ409" s="134"/>
      <c r="CR409" s="134"/>
      <c r="CS409" s="134"/>
      <c r="CT409" s="134"/>
      <c r="CU409" s="134"/>
      <c r="CV409" s="134"/>
      <c r="CW409" s="134"/>
      <c r="CX409" s="134"/>
      <c r="CY409" s="76"/>
      <c r="CZ409" s="76"/>
      <c r="DA409" s="76"/>
      <c r="DB409" s="76"/>
      <c r="DC409" s="76"/>
      <c r="DD409" s="76"/>
      <c r="DE409" s="134"/>
      <c r="DF409" s="134"/>
      <c r="DG409" s="134"/>
      <c r="DH409" s="134"/>
      <c r="DI409" s="134"/>
      <c r="DJ409" s="134"/>
      <c r="DK409" s="134"/>
      <c r="DL409" s="134"/>
      <c r="DM409" s="134"/>
      <c r="DN409" s="134"/>
      <c r="DO409" s="134"/>
      <c r="DP409" s="134"/>
      <c r="DQ409" s="134"/>
      <c r="DR409" s="134"/>
      <c r="DS409" s="134"/>
      <c r="DT409" s="134"/>
      <c r="DU409" s="134"/>
      <c r="DV409" s="134"/>
      <c r="DW409" s="134"/>
      <c r="DX409" s="134"/>
      <c r="DY409" s="134"/>
      <c r="DZ409" s="134"/>
      <c r="EA409" s="134"/>
      <c r="EB409" s="134"/>
      <c r="EC409" s="134"/>
      <c r="ED409" s="134"/>
      <c r="EE409" s="134"/>
      <c r="EF409" s="134"/>
      <c r="EG409" s="134"/>
      <c r="EH409" s="134"/>
      <c r="EI409" s="134"/>
      <c r="EJ409" s="134"/>
      <c r="EK409" s="134"/>
      <c r="EL409" s="134"/>
      <c r="EM409" s="134"/>
      <c r="EN409" s="134"/>
      <c r="EO409" s="134"/>
      <c r="EP409" s="134"/>
      <c r="EQ409" s="134"/>
      <c r="ER409" s="134"/>
      <c r="ES409" s="134"/>
      <c r="ET409" s="134"/>
      <c r="EU409" s="134"/>
      <c r="EV409" s="134"/>
      <c r="EW409" s="134"/>
      <c r="EX409" s="134"/>
      <c r="EY409" s="134"/>
      <c r="EZ409" s="134"/>
      <c r="FA409" s="131" t="s">
        <v>1786</v>
      </c>
      <c r="FB409" s="131"/>
      <c r="FC409" s="131"/>
      <c r="FD409" s="131"/>
    </row>
    <row r="410">
      <c r="A410" s="130" t="s">
        <v>1787</v>
      </c>
      <c r="B410" s="131" t="s">
        <v>1788</v>
      </c>
      <c r="C410" s="132" t="s">
        <v>8</v>
      </c>
      <c r="D410" s="131" t="s">
        <v>18</v>
      </c>
      <c r="E410" s="131" t="s">
        <v>19</v>
      </c>
      <c r="F410" s="131" t="s">
        <v>283</v>
      </c>
      <c r="G410" s="131" t="s">
        <v>1789</v>
      </c>
      <c r="H410" s="131" t="s">
        <v>1271</v>
      </c>
      <c r="I410" s="131" t="s">
        <v>23</v>
      </c>
      <c r="J410" s="131" t="s">
        <v>14</v>
      </c>
      <c r="K410" s="131" t="s">
        <v>60</v>
      </c>
      <c r="L410" s="131" t="s">
        <v>273</v>
      </c>
      <c r="M410" s="131" t="s">
        <v>50</v>
      </c>
      <c r="N410" s="133">
        <v>42473.0</v>
      </c>
      <c r="O410" s="133">
        <v>42473.0</v>
      </c>
      <c r="P410" s="134"/>
      <c r="Q410" s="134"/>
      <c r="R410" s="134"/>
      <c r="S410" s="134"/>
      <c r="T410" s="92">
        <f t="shared" si="391"/>
        <v>1050</v>
      </c>
      <c r="U410" s="169">
        <f t="shared" ref="U410:W410" si="833">IF(ISBLANK($A410),"",sum(AE410,AK410,AQ410,AW410,BC410,BI410,BO410,BU410,CA410,CG410,CM410,CS410,CY410,DE410,DK410,DQ410,DW410,EC410,EI410,EO410,EU410))</f>
        <v>2</v>
      </c>
      <c r="V410" s="169">
        <f t="shared" si="833"/>
        <v>0</v>
      </c>
      <c r="W410" s="169">
        <f t="shared" si="833"/>
        <v>0</v>
      </c>
      <c r="X410" s="170">
        <f t="shared" si="393"/>
        <v>2</v>
      </c>
      <c r="Y410" s="169">
        <f t="shared" ref="Y410:AA410" si="834">IF(ISBLANK($A410),"",sum(AH410,AN410,AT410,AZ410,BF410,BL410,BR410,BX410,CD410,CJ410,CP410,CV410,DB410,DH410,DN410,DT410,DZ410,EF410,EL410,ER410,EX410))</f>
        <v>2</v>
      </c>
      <c r="Z410" s="169">
        <f t="shared" si="834"/>
        <v>2</v>
      </c>
      <c r="AA410" s="169">
        <f t="shared" si="834"/>
        <v>0</v>
      </c>
      <c r="AB410" s="170">
        <f t="shared" si="395"/>
        <v>4</v>
      </c>
      <c r="AC410" s="171">
        <f t="shared" si="8"/>
        <v>1</v>
      </c>
      <c r="AD410" s="138" t="str">
        <f t="shared" si="426"/>
        <v>20+</v>
      </c>
      <c r="AE410" s="139">
        <v>2.0</v>
      </c>
      <c r="AF410" s="134"/>
      <c r="AG410" s="134"/>
      <c r="AH410" s="139">
        <v>2.0</v>
      </c>
      <c r="AI410" s="139">
        <v>2.0</v>
      </c>
      <c r="AJ410" s="134"/>
      <c r="AK410" s="134"/>
      <c r="AL410" s="134"/>
      <c r="AM410" s="134"/>
      <c r="AN410" s="134"/>
      <c r="AO410" s="134"/>
      <c r="AP410" s="134"/>
      <c r="AQ410" s="134"/>
      <c r="AR410" s="134"/>
      <c r="AS410" s="134"/>
      <c r="AT410" s="134"/>
      <c r="AU410" s="134"/>
      <c r="AV410" s="134"/>
      <c r="AW410" s="134"/>
      <c r="AX410" s="134"/>
      <c r="AY410" s="134"/>
      <c r="AZ410" s="134"/>
      <c r="BA410" s="134"/>
      <c r="BB410" s="134"/>
      <c r="BC410" s="134"/>
      <c r="BD410" s="134"/>
      <c r="BE410" s="134"/>
      <c r="BF410" s="134"/>
      <c r="BG410" s="134"/>
      <c r="BH410" s="134"/>
      <c r="BI410" s="134"/>
      <c r="BJ410" s="134"/>
      <c r="BK410" s="134"/>
      <c r="BL410" s="134"/>
      <c r="BM410" s="134"/>
      <c r="BN410" s="134"/>
      <c r="BO410" s="134"/>
      <c r="BP410" s="134"/>
      <c r="BQ410" s="134"/>
      <c r="BR410" s="134"/>
      <c r="BS410" s="134"/>
      <c r="BT410" s="134"/>
      <c r="BU410" s="134"/>
      <c r="BV410" s="134"/>
      <c r="BW410" s="134"/>
      <c r="BX410" s="134"/>
      <c r="BY410" s="134"/>
      <c r="BZ410" s="134"/>
      <c r="CA410" s="134"/>
      <c r="CB410" s="134"/>
      <c r="CC410" s="134"/>
      <c r="CD410" s="134"/>
      <c r="CE410" s="134"/>
      <c r="CF410" s="134"/>
      <c r="CG410" s="134"/>
      <c r="CH410" s="134"/>
      <c r="CI410" s="134"/>
      <c r="CJ410" s="134"/>
      <c r="CK410" s="134"/>
      <c r="CL410" s="134"/>
      <c r="CM410" s="134"/>
      <c r="CN410" s="134"/>
      <c r="CO410" s="134"/>
      <c r="CP410" s="134"/>
      <c r="CQ410" s="134"/>
      <c r="CR410" s="134"/>
      <c r="CS410" s="76"/>
      <c r="CT410" s="76"/>
      <c r="CU410" s="76"/>
      <c r="CV410" s="76"/>
      <c r="CW410" s="76"/>
      <c r="CX410" s="76"/>
      <c r="CY410" s="134"/>
      <c r="CZ410" s="134"/>
      <c r="DA410" s="134"/>
      <c r="DB410" s="134"/>
      <c r="DC410" s="134"/>
      <c r="DD410" s="134"/>
      <c r="DE410" s="134"/>
      <c r="DF410" s="134"/>
      <c r="DG410" s="134"/>
      <c r="DH410" s="134"/>
      <c r="DI410" s="134"/>
      <c r="DJ410" s="134"/>
      <c r="DK410" s="134"/>
      <c r="DL410" s="134"/>
      <c r="DM410" s="134"/>
      <c r="DN410" s="134"/>
      <c r="DO410" s="134"/>
      <c r="DP410" s="134"/>
      <c r="DQ410" s="134"/>
      <c r="DR410" s="134"/>
      <c r="DS410" s="134"/>
      <c r="DT410" s="134"/>
      <c r="DU410" s="134"/>
      <c r="DV410" s="134"/>
      <c r="DW410" s="134"/>
      <c r="DX410" s="134"/>
      <c r="DY410" s="134"/>
      <c r="DZ410" s="134"/>
      <c r="EA410" s="134"/>
      <c r="EB410" s="134"/>
      <c r="EC410" s="134"/>
      <c r="ED410" s="134"/>
      <c r="EE410" s="134"/>
      <c r="EF410" s="134"/>
      <c r="EG410" s="134"/>
      <c r="EH410" s="134"/>
      <c r="EI410" s="134"/>
      <c r="EJ410" s="134"/>
      <c r="EK410" s="134"/>
      <c r="EL410" s="134"/>
      <c r="EM410" s="134"/>
      <c r="EN410" s="134"/>
      <c r="EO410" s="134"/>
      <c r="EP410" s="134"/>
      <c r="EQ410" s="134"/>
      <c r="ER410" s="134"/>
      <c r="ES410" s="134"/>
      <c r="ET410" s="134"/>
      <c r="EU410" s="134"/>
      <c r="EV410" s="134"/>
      <c r="EW410" s="134"/>
      <c r="EX410" s="134"/>
      <c r="EY410" s="134"/>
      <c r="EZ410" s="134"/>
      <c r="FA410" s="131" t="s">
        <v>1790</v>
      </c>
      <c r="FB410" s="131"/>
      <c r="FC410" s="131"/>
      <c r="FD410" s="131"/>
    </row>
    <row r="411">
      <c r="A411" s="130" t="s">
        <v>1791</v>
      </c>
      <c r="B411" s="131" t="s">
        <v>1202</v>
      </c>
      <c r="C411" s="132" t="s">
        <v>8</v>
      </c>
      <c r="D411" s="131" t="s">
        <v>18</v>
      </c>
      <c r="E411" s="131" t="s">
        <v>19</v>
      </c>
      <c r="F411" s="131" t="s">
        <v>283</v>
      </c>
      <c r="G411" s="131" t="s">
        <v>1207</v>
      </c>
      <c r="H411" s="131" t="s">
        <v>1099</v>
      </c>
      <c r="I411" s="131" t="s">
        <v>23</v>
      </c>
      <c r="J411" s="131" t="s">
        <v>14</v>
      </c>
      <c r="K411" s="131" t="s">
        <v>60</v>
      </c>
      <c r="L411" s="131" t="s">
        <v>477</v>
      </c>
      <c r="M411" s="131" t="s">
        <v>72</v>
      </c>
      <c r="N411" s="133">
        <v>42459.0</v>
      </c>
      <c r="O411" s="134"/>
      <c r="P411" s="134"/>
      <c r="Q411" s="134"/>
      <c r="R411" s="134"/>
      <c r="S411" s="134"/>
      <c r="T411" s="82">
        <f t="shared" si="391"/>
        <v>1064</v>
      </c>
      <c r="U411" s="135">
        <f t="shared" ref="U411:W411" si="835">IF(ISBLANK($A411),"",sum(AE411,AK411,AQ411,AW411,BC411,BI411,BO411,BU411,CA411,CG411,CM411,CS411,CY411,DE411,DK411,DQ411,DW411,EC411,EI411,EO411,EU411))</f>
        <v>6</v>
      </c>
      <c r="V411" s="135">
        <f t="shared" si="835"/>
        <v>0</v>
      </c>
      <c r="W411" s="135">
        <f t="shared" si="835"/>
        <v>0</v>
      </c>
      <c r="X411" s="136">
        <f t="shared" si="393"/>
        <v>6</v>
      </c>
      <c r="Y411" s="135">
        <f t="shared" ref="Y411:AA411" si="836">IF(ISBLANK($A411),"",sum(AH411,AN411,AT411,AZ411,BF411,BL411,BR411,BX411,CD411,CJ411,CP411,CV411,DB411,DH411,DN411,DT411,DZ411,EF411,EL411,ER411,EX411))</f>
        <v>5</v>
      </c>
      <c r="Z411" s="135">
        <f t="shared" si="836"/>
        <v>0</v>
      </c>
      <c r="AA411" s="135">
        <f t="shared" si="836"/>
        <v>0</v>
      </c>
      <c r="AB411" s="136">
        <f t="shared" si="395"/>
        <v>5</v>
      </c>
      <c r="AC411" s="137">
        <f t="shared" si="8"/>
        <v>0.8333333333</v>
      </c>
      <c r="AD411" s="138" t="str">
        <f t="shared" si="426"/>
        <v>20+</v>
      </c>
      <c r="AE411" s="139">
        <v>1.0</v>
      </c>
      <c r="AF411" s="134"/>
      <c r="AG411" s="134"/>
      <c r="AH411" s="134"/>
      <c r="AI411" s="134"/>
      <c r="AJ411" s="134"/>
      <c r="AK411" s="139">
        <v>4.0</v>
      </c>
      <c r="AL411" s="134"/>
      <c r="AM411" s="134"/>
      <c r="AN411" s="134"/>
      <c r="AO411" s="134"/>
      <c r="AP411" s="134"/>
      <c r="AQ411" s="134"/>
      <c r="AR411" s="134"/>
      <c r="AS411" s="134"/>
      <c r="AT411" s="134"/>
      <c r="AU411" s="134"/>
      <c r="AV411" s="134"/>
      <c r="AW411" s="139">
        <v>1.0</v>
      </c>
      <c r="AX411" s="134"/>
      <c r="AY411" s="134"/>
      <c r="AZ411" s="139">
        <v>5.0</v>
      </c>
      <c r="BA411" s="134"/>
      <c r="BB411" s="134"/>
      <c r="BC411" s="134"/>
      <c r="BD411" s="134"/>
      <c r="BE411" s="134"/>
      <c r="BF411" s="134"/>
      <c r="BG411" s="134"/>
      <c r="BH411" s="134"/>
      <c r="BI411" s="134"/>
      <c r="BJ411" s="134"/>
      <c r="BK411" s="134"/>
      <c r="BL411" s="134"/>
      <c r="BM411" s="134"/>
      <c r="BN411" s="134"/>
      <c r="BO411" s="134"/>
      <c r="BP411" s="134"/>
      <c r="BQ411" s="134"/>
      <c r="BR411" s="134"/>
      <c r="BS411" s="134"/>
      <c r="BT411" s="134"/>
      <c r="BU411" s="134"/>
      <c r="BV411" s="134"/>
      <c r="BW411" s="134"/>
      <c r="BX411" s="134"/>
      <c r="BY411" s="134"/>
      <c r="BZ411" s="134"/>
      <c r="CA411" s="134"/>
      <c r="CB411" s="134"/>
      <c r="CC411" s="134"/>
      <c r="CD411" s="134"/>
      <c r="CE411" s="134"/>
      <c r="CF411" s="134"/>
      <c r="CG411" s="134"/>
      <c r="CH411" s="134"/>
      <c r="CI411" s="134"/>
      <c r="CJ411" s="134"/>
      <c r="CK411" s="134"/>
      <c r="CL411" s="134"/>
      <c r="CM411" s="134"/>
      <c r="CN411" s="134"/>
      <c r="CO411" s="134"/>
      <c r="CP411" s="134"/>
      <c r="CQ411" s="134"/>
      <c r="CR411" s="134"/>
      <c r="CS411" s="134"/>
      <c r="CT411" s="134"/>
      <c r="CU411" s="134"/>
      <c r="CV411" s="134"/>
      <c r="CW411" s="134"/>
      <c r="CX411" s="134"/>
      <c r="CY411" s="134"/>
      <c r="CZ411" s="134"/>
      <c r="DA411" s="134"/>
      <c r="DB411" s="134"/>
      <c r="DC411" s="134"/>
      <c r="DD411" s="134"/>
      <c r="DE411" s="76"/>
      <c r="DF411" s="76"/>
      <c r="DG411" s="76"/>
      <c r="DH411" s="76"/>
      <c r="DI411" s="76"/>
      <c r="DJ411" s="76"/>
      <c r="DK411" s="134"/>
      <c r="DL411" s="134"/>
      <c r="DM411" s="134"/>
      <c r="DN411" s="134"/>
      <c r="DO411" s="134"/>
      <c r="DP411" s="134"/>
      <c r="DQ411" s="134"/>
      <c r="DR411" s="134"/>
      <c r="DS411" s="134"/>
      <c r="DT411" s="134"/>
      <c r="DU411" s="134"/>
      <c r="DV411" s="134"/>
      <c r="DW411" s="134"/>
      <c r="DX411" s="134"/>
      <c r="DY411" s="134"/>
      <c r="DZ411" s="134"/>
      <c r="EA411" s="134"/>
      <c r="EB411" s="134"/>
      <c r="EC411" s="134"/>
      <c r="ED411" s="134"/>
      <c r="EE411" s="134"/>
      <c r="EF411" s="134"/>
      <c r="EG411" s="134"/>
      <c r="EH411" s="134"/>
      <c r="EI411" s="134"/>
      <c r="EJ411" s="134"/>
      <c r="EK411" s="134"/>
      <c r="EL411" s="134"/>
      <c r="EM411" s="134"/>
      <c r="EN411" s="134"/>
      <c r="EO411" s="134"/>
      <c r="EP411" s="134"/>
      <c r="EQ411" s="134"/>
      <c r="ER411" s="134"/>
      <c r="ES411" s="134"/>
      <c r="ET411" s="134"/>
      <c r="EU411" s="134"/>
      <c r="EV411" s="134"/>
      <c r="EW411" s="134"/>
      <c r="EX411" s="134"/>
      <c r="EY411" s="134"/>
      <c r="EZ411" s="134"/>
      <c r="FA411" s="131" t="s">
        <v>1792</v>
      </c>
      <c r="FB411" s="131"/>
      <c r="FC411" s="131"/>
      <c r="FD411" s="131"/>
    </row>
    <row r="412">
      <c r="A412" s="130" t="s">
        <v>1793</v>
      </c>
      <c r="B412" s="131" t="s">
        <v>1794</v>
      </c>
      <c r="C412" s="132" t="s">
        <v>8</v>
      </c>
      <c r="D412" s="131" t="s">
        <v>18</v>
      </c>
      <c r="E412" s="131" t="s">
        <v>12</v>
      </c>
      <c r="F412" s="131" t="s">
        <v>283</v>
      </c>
      <c r="G412" s="131" t="s">
        <v>1262</v>
      </c>
      <c r="H412" s="131" t="s">
        <v>1271</v>
      </c>
      <c r="I412" s="131" t="s">
        <v>23</v>
      </c>
      <c r="J412" s="131" t="s">
        <v>14</v>
      </c>
      <c r="K412" s="131" t="s">
        <v>60</v>
      </c>
      <c r="L412" s="131" t="s">
        <v>273</v>
      </c>
      <c r="M412" s="131" t="s">
        <v>50</v>
      </c>
      <c r="N412" s="133">
        <v>42454.0</v>
      </c>
      <c r="O412" s="134"/>
      <c r="P412" s="134"/>
      <c r="Q412" s="134"/>
      <c r="R412" s="134"/>
      <c r="S412" s="134"/>
      <c r="T412" s="82">
        <f t="shared" si="391"/>
        <v>1069</v>
      </c>
      <c r="U412" s="135">
        <f t="shared" ref="U412:W412" si="837">IF(ISBLANK($A412),"",sum(AE412,AK412,AQ412,AW412,BC412,BI412,BO412,BU412,CA412,CG412,CM412,CS412,CY412,DE412,DK412,DQ412,DW412,EC412,EI412,EO412,EU412))</f>
        <v>1</v>
      </c>
      <c r="V412" s="135">
        <f t="shared" si="837"/>
        <v>0</v>
      </c>
      <c r="W412" s="135">
        <f t="shared" si="837"/>
        <v>0</v>
      </c>
      <c r="X412" s="136">
        <f t="shared" si="393"/>
        <v>1</v>
      </c>
      <c r="Y412" s="135">
        <f t="shared" ref="Y412:AA412" si="838">IF(ISBLANK($A412),"",sum(AH412,AN412,AT412,AZ412,BF412,BL412,BR412,BX412,CD412,CJ412,CP412,CV412,DB412,DH412,DN412,DT412,DZ412,EF412,EL412,ER412,EX412))</f>
        <v>1</v>
      </c>
      <c r="Z412" s="135">
        <f t="shared" si="838"/>
        <v>1</v>
      </c>
      <c r="AA412" s="135">
        <f t="shared" si="838"/>
        <v>0</v>
      </c>
      <c r="AB412" s="136">
        <f t="shared" si="395"/>
        <v>2</v>
      </c>
      <c r="AC412" s="137">
        <f t="shared" si="8"/>
        <v>1</v>
      </c>
      <c r="AD412" s="138" t="str">
        <f t="shared" si="426"/>
        <v>20+</v>
      </c>
      <c r="AE412" s="139">
        <v>1.0</v>
      </c>
      <c r="AF412" s="134"/>
      <c r="AG412" s="134"/>
      <c r="AH412" s="139">
        <v>1.0</v>
      </c>
      <c r="AI412" s="139">
        <v>1.0</v>
      </c>
      <c r="AJ412" s="134"/>
      <c r="AK412" s="134"/>
      <c r="AL412" s="134"/>
      <c r="AM412" s="134"/>
      <c r="AN412" s="134"/>
      <c r="AO412" s="134"/>
      <c r="AP412" s="134"/>
      <c r="AQ412" s="134"/>
      <c r="AR412" s="134"/>
      <c r="AS412" s="134"/>
      <c r="AT412" s="134"/>
      <c r="AU412" s="134"/>
      <c r="AV412" s="134"/>
      <c r="AW412" s="134"/>
      <c r="AX412" s="134"/>
      <c r="AY412" s="134"/>
      <c r="AZ412" s="134"/>
      <c r="BA412" s="134"/>
      <c r="BB412" s="134"/>
      <c r="BC412" s="134"/>
      <c r="BD412" s="134"/>
      <c r="BE412" s="134"/>
      <c r="BF412" s="134"/>
      <c r="BG412" s="134"/>
      <c r="BH412" s="134"/>
      <c r="BI412" s="134"/>
      <c r="BJ412" s="134"/>
      <c r="BK412" s="134"/>
      <c r="BL412" s="134"/>
      <c r="BM412" s="134"/>
      <c r="BN412" s="134"/>
      <c r="BO412" s="134"/>
      <c r="BP412" s="134"/>
      <c r="BQ412" s="134"/>
      <c r="BR412" s="134"/>
      <c r="BS412" s="134"/>
      <c r="BT412" s="134"/>
      <c r="BU412" s="134"/>
      <c r="BV412" s="134"/>
      <c r="BW412" s="134"/>
      <c r="BX412" s="134"/>
      <c r="BY412" s="134"/>
      <c r="BZ412" s="134"/>
      <c r="CA412" s="134"/>
      <c r="CB412" s="134"/>
      <c r="CC412" s="134"/>
      <c r="CD412" s="134"/>
      <c r="CE412" s="134"/>
      <c r="CF412" s="134"/>
      <c r="CG412" s="134"/>
      <c r="CH412" s="134"/>
      <c r="CI412" s="134"/>
      <c r="CJ412" s="134"/>
      <c r="CK412" s="134"/>
      <c r="CL412" s="134"/>
      <c r="CM412" s="134"/>
      <c r="CN412" s="134"/>
      <c r="CO412" s="134"/>
      <c r="CP412" s="134"/>
      <c r="CQ412" s="134"/>
      <c r="CR412" s="134"/>
      <c r="CS412" s="134"/>
      <c r="CT412" s="134"/>
      <c r="CU412" s="134"/>
      <c r="CV412" s="134"/>
      <c r="CW412" s="134"/>
      <c r="CX412" s="134"/>
      <c r="CY412" s="134"/>
      <c r="CZ412" s="134"/>
      <c r="DA412" s="134"/>
      <c r="DB412" s="134"/>
      <c r="DC412" s="134"/>
      <c r="DD412" s="134"/>
      <c r="DE412" s="76"/>
      <c r="DF412" s="76"/>
      <c r="DG412" s="76"/>
      <c r="DH412" s="76"/>
      <c r="DI412" s="76"/>
      <c r="DJ412" s="76"/>
      <c r="DK412" s="134"/>
      <c r="DL412" s="134"/>
      <c r="DM412" s="134"/>
      <c r="DN412" s="134"/>
      <c r="DO412" s="134"/>
      <c r="DP412" s="134"/>
      <c r="DQ412" s="134"/>
      <c r="DR412" s="134"/>
      <c r="DS412" s="134"/>
      <c r="DT412" s="134"/>
      <c r="DU412" s="134"/>
      <c r="DV412" s="134"/>
      <c r="DW412" s="134"/>
      <c r="DX412" s="134"/>
      <c r="DY412" s="134"/>
      <c r="DZ412" s="134"/>
      <c r="EA412" s="134"/>
      <c r="EB412" s="134"/>
      <c r="EC412" s="134"/>
      <c r="ED412" s="134"/>
      <c r="EE412" s="134"/>
      <c r="EF412" s="134"/>
      <c r="EG412" s="134"/>
      <c r="EH412" s="134"/>
      <c r="EI412" s="134"/>
      <c r="EJ412" s="134"/>
      <c r="EK412" s="134"/>
      <c r="EL412" s="134"/>
      <c r="EM412" s="134"/>
      <c r="EN412" s="134"/>
      <c r="EO412" s="134"/>
      <c r="EP412" s="134"/>
      <c r="EQ412" s="134"/>
      <c r="ER412" s="134"/>
      <c r="ES412" s="134"/>
      <c r="ET412" s="134"/>
      <c r="EU412" s="134"/>
      <c r="EV412" s="134"/>
      <c r="EW412" s="134"/>
      <c r="EX412" s="134"/>
      <c r="EY412" s="134"/>
      <c r="EZ412" s="134"/>
      <c r="FA412" s="131" t="s">
        <v>1795</v>
      </c>
      <c r="FB412" s="131"/>
      <c r="FC412" s="131"/>
      <c r="FD412" s="131"/>
    </row>
    <row r="413">
      <c r="A413" s="130" t="s">
        <v>1796</v>
      </c>
      <c r="B413" s="131" t="s">
        <v>1797</v>
      </c>
      <c r="C413" s="132" t="s">
        <v>8</v>
      </c>
      <c r="D413" s="131" t="s">
        <v>18</v>
      </c>
      <c r="E413" s="131" t="s">
        <v>12</v>
      </c>
      <c r="F413" s="131" t="s">
        <v>283</v>
      </c>
      <c r="G413" s="131" t="s">
        <v>1203</v>
      </c>
      <c r="H413" s="131" t="s">
        <v>1056</v>
      </c>
      <c r="I413" s="131" t="s">
        <v>23</v>
      </c>
      <c r="J413" s="131" t="s">
        <v>14</v>
      </c>
      <c r="K413" s="131" t="s">
        <v>60</v>
      </c>
      <c r="L413" s="131" t="s">
        <v>738</v>
      </c>
      <c r="M413" s="131" t="s">
        <v>88</v>
      </c>
      <c r="N413" s="133">
        <v>42437.0</v>
      </c>
      <c r="O413" s="134"/>
      <c r="P413" s="134"/>
      <c r="Q413" s="134"/>
      <c r="R413" s="134"/>
      <c r="S413" s="134"/>
      <c r="T413" s="82">
        <f t="shared" si="391"/>
        <v>1086</v>
      </c>
      <c r="U413" s="135">
        <f t="shared" ref="U413:W413" si="839">IF(ISBLANK($A413),"",sum(AE413,AK413,AQ413,AW413,BC413,BI413,BO413,BU413,CA413,CG413,CM413,CS413,CY413,DE413,DK413,DQ413,DW413,EC413,EI413,EO413,EU413))</f>
        <v>5</v>
      </c>
      <c r="V413" s="135">
        <f t="shared" si="839"/>
        <v>0</v>
      </c>
      <c r="W413" s="135">
        <f t="shared" si="839"/>
        <v>0</v>
      </c>
      <c r="X413" s="136">
        <f t="shared" si="393"/>
        <v>5</v>
      </c>
      <c r="Y413" s="135">
        <f t="shared" ref="Y413:AA413" si="840">IF(ISBLANK($A413),"",sum(AH413,AN413,AT413,AZ413,BF413,BL413,BR413,BX413,CD413,CJ413,CP413,CV413,DB413,DH413,DN413,DT413,DZ413,EF413,EL413,ER413,EX413))</f>
        <v>3</v>
      </c>
      <c r="Z413" s="135">
        <f t="shared" si="840"/>
        <v>0</v>
      </c>
      <c r="AA413" s="135">
        <f t="shared" si="840"/>
        <v>0</v>
      </c>
      <c r="AB413" s="136">
        <f t="shared" si="395"/>
        <v>3</v>
      </c>
      <c r="AC413" s="137">
        <f t="shared" si="8"/>
        <v>0.6</v>
      </c>
      <c r="AD413" s="138" t="str">
        <f t="shared" si="426"/>
        <v>20+</v>
      </c>
      <c r="AE413" s="139">
        <v>4.0</v>
      </c>
      <c r="AF413" s="134"/>
      <c r="AG413" s="134"/>
      <c r="AH413" s="139">
        <v>3.0</v>
      </c>
      <c r="AI413" s="134"/>
      <c r="AJ413" s="134"/>
      <c r="AK413" s="134"/>
      <c r="AL413" s="134"/>
      <c r="AM413" s="134"/>
      <c r="AN413" s="134"/>
      <c r="AO413" s="134"/>
      <c r="AP413" s="134"/>
      <c r="AQ413" s="139">
        <v>1.0</v>
      </c>
      <c r="AR413" s="134"/>
      <c r="AS413" s="134"/>
      <c r="AT413" s="134"/>
      <c r="AU413" s="134"/>
      <c r="AV413" s="134"/>
      <c r="AW413" s="134"/>
      <c r="AX413" s="134"/>
      <c r="AY413" s="134"/>
      <c r="AZ413" s="134"/>
      <c r="BA413" s="134"/>
      <c r="BB413" s="134"/>
      <c r="BC413" s="134"/>
      <c r="BD413" s="134"/>
      <c r="BE413" s="134"/>
      <c r="BF413" s="134"/>
      <c r="BG413" s="134"/>
      <c r="BH413" s="134"/>
      <c r="BI413" s="134"/>
      <c r="BJ413" s="134"/>
      <c r="BK413" s="134"/>
      <c r="BL413" s="134"/>
      <c r="BM413" s="134"/>
      <c r="BN413" s="134"/>
      <c r="BO413" s="134"/>
      <c r="BP413" s="134"/>
      <c r="BQ413" s="134"/>
      <c r="BR413" s="134"/>
      <c r="BS413" s="134"/>
      <c r="BT413" s="134"/>
      <c r="BU413" s="134"/>
      <c r="BV413" s="134"/>
      <c r="BW413" s="134"/>
      <c r="BX413" s="134"/>
      <c r="BY413" s="134"/>
      <c r="BZ413" s="134"/>
      <c r="CA413" s="134"/>
      <c r="CB413" s="134"/>
      <c r="CC413" s="134"/>
      <c r="CD413" s="134"/>
      <c r="CE413" s="134"/>
      <c r="CF413" s="134"/>
      <c r="CG413" s="134"/>
      <c r="CH413" s="134"/>
      <c r="CI413" s="134"/>
      <c r="CJ413" s="134"/>
      <c r="CK413" s="134"/>
      <c r="CL413" s="134"/>
      <c r="CM413" s="134"/>
      <c r="CN413" s="134"/>
      <c r="CO413" s="134"/>
      <c r="CP413" s="134"/>
      <c r="CQ413" s="134"/>
      <c r="CR413" s="134"/>
      <c r="CS413" s="134"/>
      <c r="CT413" s="134"/>
      <c r="CU413" s="134"/>
      <c r="CV413" s="134"/>
      <c r="CW413" s="134"/>
      <c r="CX413" s="134"/>
      <c r="CY413" s="134"/>
      <c r="CZ413" s="134"/>
      <c r="DA413" s="134"/>
      <c r="DB413" s="134"/>
      <c r="DC413" s="134"/>
      <c r="DD413" s="134"/>
      <c r="DE413" s="134"/>
      <c r="DF413" s="134"/>
      <c r="DG413" s="134"/>
      <c r="DH413" s="134"/>
      <c r="DI413" s="134"/>
      <c r="DJ413" s="134"/>
      <c r="DK413" s="134"/>
      <c r="DL413" s="134"/>
      <c r="DM413" s="134"/>
      <c r="DN413" s="134"/>
      <c r="DO413" s="134"/>
      <c r="DP413" s="134"/>
      <c r="DQ413" s="134"/>
      <c r="DR413" s="134"/>
      <c r="DS413" s="134"/>
      <c r="DT413" s="134"/>
      <c r="DU413" s="134"/>
      <c r="DV413" s="134"/>
      <c r="DW413" s="76"/>
      <c r="DX413" s="76"/>
      <c r="DY413" s="76"/>
      <c r="DZ413" s="76"/>
      <c r="EA413" s="76"/>
      <c r="EB413" s="76"/>
      <c r="EC413" s="134"/>
      <c r="ED413" s="134"/>
      <c r="EE413" s="134"/>
      <c r="EF413" s="134"/>
      <c r="EG413" s="134"/>
      <c r="EH413" s="134"/>
      <c r="EI413" s="134"/>
      <c r="EJ413" s="134"/>
      <c r="EK413" s="134"/>
      <c r="EL413" s="134"/>
      <c r="EM413" s="134"/>
      <c r="EN413" s="134"/>
      <c r="EO413" s="134"/>
      <c r="EP413" s="134"/>
      <c r="EQ413" s="134"/>
      <c r="ER413" s="134"/>
      <c r="ES413" s="134"/>
      <c r="ET413" s="134"/>
      <c r="EU413" s="134"/>
      <c r="EV413" s="134"/>
      <c r="EW413" s="134"/>
      <c r="EX413" s="134"/>
      <c r="EY413" s="134"/>
      <c r="EZ413" s="134"/>
      <c r="FA413" s="131" t="s">
        <v>1798</v>
      </c>
      <c r="FB413" s="131"/>
      <c r="FC413" s="131"/>
      <c r="FD413" s="131"/>
    </row>
    <row r="414">
      <c r="A414" s="130" t="s">
        <v>1799</v>
      </c>
      <c r="B414" s="131" t="s">
        <v>1800</v>
      </c>
      <c r="C414" s="132" t="s">
        <v>8</v>
      </c>
      <c r="D414" s="131" t="s">
        <v>18</v>
      </c>
      <c r="E414" s="131" t="s">
        <v>12</v>
      </c>
      <c r="F414" s="131" t="s">
        <v>283</v>
      </c>
      <c r="G414" s="131" t="s">
        <v>1247</v>
      </c>
      <c r="H414" s="131" t="s">
        <v>1143</v>
      </c>
      <c r="I414" s="131" t="s">
        <v>23</v>
      </c>
      <c r="J414" s="131" t="s">
        <v>14</v>
      </c>
      <c r="K414" s="131" t="s">
        <v>60</v>
      </c>
      <c r="L414" s="131" t="s">
        <v>273</v>
      </c>
      <c r="M414" s="131" t="s">
        <v>50</v>
      </c>
      <c r="N414" s="133">
        <v>42458.0</v>
      </c>
      <c r="O414" s="133">
        <v>42482.0</v>
      </c>
      <c r="P414" s="134"/>
      <c r="Q414" s="134"/>
      <c r="R414" s="134"/>
      <c r="S414" s="134"/>
      <c r="T414" s="82">
        <f t="shared" si="391"/>
        <v>1065</v>
      </c>
      <c r="U414" s="135">
        <f t="shared" ref="U414:W414" si="841">IF(ISBLANK($A414),"",sum(AE414,AK414,AQ414,AW414,BC414,BI414,BO414,BU414,CA414,CG414,CM414,CS414,CY414,DE414,DK414,DQ414,DW414,EC414,EI414,EO414,EU414))</f>
        <v>4</v>
      </c>
      <c r="V414" s="135">
        <f t="shared" si="841"/>
        <v>0</v>
      </c>
      <c r="W414" s="135">
        <f t="shared" si="841"/>
        <v>0</v>
      </c>
      <c r="X414" s="136">
        <f t="shared" si="393"/>
        <v>4</v>
      </c>
      <c r="Y414" s="135">
        <f t="shared" ref="Y414:AA414" si="842">IF(ISBLANK($A414),"",sum(AH414,AN414,AT414,AZ414,BF414,BL414,BR414,BX414,CD414,CJ414,CP414,CV414,DB414,DH414,DN414,DT414,DZ414,EF414,EL414,ER414,EX414))</f>
        <v>3</v>
      </c>
      <c r="Z414" s="135">
        <f t="shared" si="842"/>
        <v>0</v>
      </c>
      <c r="AA414" s="135">
        <f t="shared" si="842"/>
        <v>0</v>
      </c>
      <c r="AB414" s="136">
        <f t="shared" si="395"/>
        <v>3</v>
      </c>
      <c r="AC414" s="137">
        <f t="shared" si="8"/>
        <v>0.75</v>
      </c>
      <c r="AD414" s="138" t="str">
        <f t="shared" si="426"/>
        <v>20+</v>
      </c>
      <c r="AE414" s="139">
        <v>3.0</v>
      </c>
      <c r="AF414" s="134"/>
      <c r="AG414" s="134"/>
      <c r="AH414" s="139">
        <v>2.0</v>
      </c>
      <c r="AI414" s="134"/>
      <c r="AJ414" s="134"/>
      <c r="AK414" s="139">
        <v>1.0</v>
      </c>
      <c r="AL414" s="134"/>
      <c r="AM414" s="134"/>
      <c r="AN414" s="139">
        <v>1.0</v>
      </c>
      <c r="AO414" s="134"/>
      <c r="AP414" s="134"/>
      <c r="AQ414" s="134"/>
      <c r="AR414" s="134"/>
      <c r="AS414" s="134"/>
      <c r="AT414" s="134"/>
      <c r="AU414" s="134"/>
      <c r="AV414" s="134"/>
      <c r="AW414" s="134"/>
      <c r="AX414" s="134"/>
      <c r="AY414" s="134"/>
      <c r="AZ414" s="134"/>
      <c r="BA414" s="134"/>
      <c r="BB414" s="134"/>
      <c r="BC414" s="134"/>
      <c r="BD414" s="134"/>
      <c r="BE414" s="134"/>
      <c r="BF414" s="134"/>
      <c r="BG414" s="134"/>
      <c r="BH414" s="134"/>
      <c r="BI414" s="134"/>
      <c r="BJ414" s="134"/>
      <c r="BK414" s="134"/>
      <c r="BL414" s="134"/>
      <c r="BM414" s="134"/>
      <c r="BN414" s="134"/>
      <c r="BO414" s="134"/>
      <c r="BP414" s="134"/>
      <c r="BQ414" s="134"/>
      <c r="BR414" s="134"/>
      <c r="BS414" s="134"/>
      <c r="BT414" s="134"/>
      <c r="BU414" s="134"/>
      <c r="BV414" s="134"/>
      <c r="BW414" s="134"/>
      <c r="BX414" s="134"/>
      <c r="BY414" s="134"/>
      <c r="BZ414" s="134"/>
      <c r="CA414" s="134"/>
      <c r="CB414" s="134"/>
      <c r="CC414" s="134"/>
      <c r="CD414" s="134"/>
      <c r="CE414" s="134"/>
      <c r="CF414" s="134"/>
      <c r="CG414" s="134"/>
      <c r="CH414" s="134"/>
      <c r="CI414" s="134"/>
      <c r="CJ414" s="134"/>
      <c r="CK414" s="134"/>
      <c r="CL414" s="134"/>
      <c r="CM414" s="134"/>
      <c r="CN414" s="134"/>
      <c r="CO414" s="134"/>
      <c r="CP414" s="134"/>
      <c r="CQ414" s="134"/>
      <c r="CR414" s="134"/>
      <c r="CS414" s="134"/>
      <c r="CT414" s="134"/>
      <c r="CU414" s="134"/>
      <c r="CV414" s="134"/>
      <c r="CW414" s="134"/>
      <c r="CX414" s="134"/>
      <c r="CY414" s="134"/>
      <c r="CZ414" s="134"/>
      <c r="DA414" s="134"/>
      <c r="DB414" s="134"/>
      <c r="DC414" s="134"/>
      <c r="DD414" s="134"/>
      <c r="DE414" s="76"/>
      <c r="DF414" s="76"/>
      <c r="DG414" s="76"/>
      <c r="DH414" s="76"/>
      <c r="DI414" s="76"/>
      <c r="DJ414" s="76"/>
      <c r="DK414" s="134"/>
      <c r="DL414" s="134"/>
      <c r="DM414" s="134"/>
      <c r="DN414" s="134"/>
      <c r="DO414" s="134"/>
      <c r="DP414" s="134"/>
      <c r="DQ414" s="134"/>
      <c r="DR414" s="134"/>
      <c r="DS414" s="134"/>
      <c r="DT414" s="134"/>
      <c r="DU414" s="134"/>
      <c r="DV414" s="134"/>
      <c r="DW414" s="134"/>
      <c r="DX414" s="134"/>
      <c r="DY414" s="134"/>
      <c r="DZ414" s="134"/>
      <c r="EA414" s="134"/>
      <c r="EB414" s="134"/>
      <c r="EC414" s="134"/>
      <c r="ED414" s="134"/>
      <c r="EE414" s="134"/>
      <c r="EF414" s="134"/>
      <c r="EG414" s="134"/>
      <c r="EH414" s="134"/>
      <c r="EI414" s="134"/>
      <c r="EJ414" s="134"/>
      <c r="EK414" s="134"/>
      <c r="EL414" s="134"/>
      <c r="EM414" s="134"/>
      <c r="EN414" s="134"/>
      <c r="EO414" s="134"/>
      <c r="EP414" s="134"/>
      <c r="EQ414" s="134"/>
      <c r="ER414" s="134"/>
      <c r="ES414" s="134"/>
      <c r="ET414" s="134"/>
      <c r="EU414" s="134"/>
      <c r="EV414" s="134"/>
      <c r="EW414" s="134"/>
      <c r="EX414" s="134"/>
      <c r="EY414" s="134"/>
      <c r="EZ414" s="134"/>
      <c r="FA414" s="131" t="s">
        <v>1801</v>
      </c>
      <c r="FB414" s="131"/>
      <c r="FC414" s="131"/>
      <c r="FD414" s="131"/>
    </row>
    <row r="415">
      <c r="A415" s="130" t="s">
        <v>1802</v>
      </c>
      <c r="B415" s="131" t="s">
        <v>1803</v>
      </c>
      <c r="C415" s="132" t="s">
        <v>8</v>
      </c>
      <c r="D415" s="131" t="s">
        <v>18</v>
      </c>
      <c r="E415" s="131" t="s">
        <v>19</v>
      </c>
      <c r="F415" s="131" t="s">
        <v>283</v>
      </c>
      <c r="G415" s="131" t="s">
        <v>1804</v>
      </c>
      <c r="H415" s="131" t="s">
        <v>1193</v>
      </c>
      <c r="I415" s="131" t="s">
        <v>23</v>
      </c>
      <c r="J415" s="131" t="s">
        <v>14</v>
      </c>
      <c r="K415" s="131" t="s">
        <v>60</v>
      </c>
      <c r="L415" s="131" t="s">
        <v>1062</v>
      </c>
      <c r="M415" s="131" t="s">
        <v>110</v>
      </c>
      <c r="N415" s="133">
        <v>42432.0</v>
      </c>
      <c r="O415" s="133">
        <v>42432.0</v>
      </c>
      <c r="P415" s="133">
        <v>42481.0</v>
      </c>
      <c r="Q415" s="134"/>
      <c r="R415" s="134"/>
      <c r="S415" s="134"/>
      <c r="T415" s="82">
        <f t="shared" si="391"/>
        <v>1091</v>
      </c>
      <c r="U415" s="135">
        <f t="shared" ref="U415:W415" si="843">IF(ISBLANK($A415),"",sum(AE415,AK415,AQ415,AW415,BC415,BI415,BO415,BU415,CA415,CG415,CM415,CS415,CY415,DE415,DK415,DQ415,DW415,EC415,EI415,EO415,EU415))</f>
        <v>7</v>
      </c>
      <c r="V415" s="135">
        <f t="shared" si="843"/>
        <v>0</v>
      </c>
      <c r="W415" s="135">
        <f t="shared" si="843"/>
        <v>7</v>
      </c>
      <c r="X415" s="136">
        <f t="shared" si="393"/>
        <v>14</v>
      </c>
      <c r="Y415" s="135">
        <f t="shared" ref="Y415:AA415" si="844">IF(ISBLANK($A415),"",sum(AH415,AN415,AT415,AZ415,BF415,BL415,BR415,BX415,CD415,CJ415,CP415,CV415,DB415,DH415,DN415,DT415,DZ415,EF415,EL415,ER415,EX415))</f>
        <v>3</v>
      </c>
      <c r="Z415" s="135">
        <f t="shared" si="844"/>
        <v>0</v>
      </c>
      <c r="AA415" s="135">
        <f t="shared" si="844"/>
        <v>8</v>
      </c>
      <c r="AB415" s="136">
        <f t="shared" si="395"/>
        <v>11</v>
      </c>
      <c r="AC415" s="137">
        <f t="shared" si="8"/>
        <v>0.2142857143</v>
      </c>
      <c r="AD415" s="138" t="str">
        <f t="shared" si="426"/>
        <v>20+</v>
      </c>
      <c r="AE415" s="139">
        <v>2.0</v>
      </c>
      <c r="AF415" s="134"/>
      <c r="AG415" s="134"/>
      <c r="AH415" s="134"/>
      <c r="AI415" s="134"/>
      <c r="AJ415" s="134"/>
      <c r="AK415" s="139">
        <v>3.0</v>
      </c>
      <c r="AL415" s="134"/>
      <c r="AM415" s="134"/>
      <c r="AN415" s="139">
        <v>1.0</v>
      </c>
      <c r="AO415" s="134"/>
      <c r="AP415" s="134"/>
      <c r="AQ415" s="139">
        <v>2.0</v>
      </c>
      <c r="AR415" s="134"/>
      <c r="AS415" s="134"/>
      <c r="AT415" s="139">
        <v>2.0</v>
      </c>
      <c r="AU415" s="134"/>
      <c r="AV415" s="134"/>
      <c r="AW415" s="134"/>
      <c r="AX415" s="134"/>
      <c r="AY415" s="134"/>
      <c r="AZ415" s="134"/>
      <c r="BA415" s="134"/>
      <c r="BB415" s="134"/>
      <c r="BC415" s="134"/>
      <c r="BD415" s="134"/>
      <c r="BE415" s="134"/>
      <c r="BF415" s="134"/>
      <c r="BG415" s="134"/>
      <c r="BH415" s="134"/>
      <c r="BI415" s="134"/>
      <c r="BJ415" s="134"/>
      <c r="BK415" s="134"/>
      <c r="BL415" s="134"/>
      <c r="BM415" s="134"/>
      <c r="BN415" s="134"/>
      <c r="BO415" s="134"/>
      <c r="BP415" s="134"/>
      <c r="BQ415" s="139">
        <v>3.0</v>
      </c>
      <c r="BR415" s="134"/>
      <c r="BS415" s="134"/>
      <c r="BT415" s="134"/>
      <c r="BU415" s="134"/>
      <c r="BV415" s="134"/>
      <c r="BW415" s="134"/>
      <c r="BX415" s="134"/>
      <c r="BY415" s="134"/>
      <c r="BZ415" s="139">
        <v>2.0</v>
      </c>
      <c r="CA415" s="134"/>
      <c r="CB415" s="134"/>
      <c r="CC415" s="139">
        <v>4.0</v>
      </c>
      <c r="CD415" s="134"/>
      <c r="CE415" s="134"/>
      <c r="CF415" s="134"/>
      <c r="CG415" s="134"/>
      <c r="CH415" s="134"/>
      <c r="CI415" s="134"/>
      <c r="CJ415" s="134"/>
      <c r="CK415" s="134"/>
      <c r="CL415" s="139">
        <v>6.0</v>
      </c>
      <c r="CM415" s="134"/>
      <c r="CN415" s="134"/>
      <c r="CO415" s="134"/>
      <c r="CP415" s="134"/>
      <c r="CQ415" s="134"/>
      <c r="CR415" s="134"/>
      <c r="CS415" s="134"/>
      <c r="CT415" s="134"/>
      <c r="CU415" s="134"/>
      <c r="CV415" s="134"/>
      <c r="CW415" s="134"/>
      <c r="CX415" s="134"/>
      <c r="CY415" s="134"/>
      <c r="CZ415" s="134"/>
      <c r="DA415" s="134"/>
      <c r="DB415" s="134"/>
      <c r="DC415" s="134"/>
      <c r="DD415" s="134"/>
      <c r="DE415" s="134"/>
      <c r="DF415" s="134"/>
      <c r="DG415" s="134"/>
      <c r="DH415" s="134"/>
      <c r="DI415" s="134"/>
      <c r="DJ415" s="134"/>
      <c r="DK415" s="134"/>
      <c r="DL415" s="134"/>
      <c r="DM415" s="134"/>
      <c r="DN415" s="134"/>
      <c r="DO415" s="134"/>
      <c r="DP415" s="134"/>
      <c r="DQ415" s="134"/>
      <c r="DR415" s="134"/>
      <c r="DS415" s="134"/>
      <c r="DT415" s="134"/>
      <c r="DU415" s="134"/>
      <c r="DV415" s="134"/>
      <c r="DW415" s="134"/>
      <c r="DX415" s="134"/>
      <c r="DY415" s="134"/>
      <c r="DZ415" s="134"/>
      <c r="EA415" s="134"/>
      <c r="EB415" s="134"/>
      <c r="EC415" s="76"/>
      <c r="ED415" s="76"/>
      <c r="EE415" s="76"/>
      <c r="EF415" s="76"/>
      <c r="EG415" s="76"/>
      <c r="EH415" s="76"/>
      <c r="EI415" s="134"/>
      <c r="EJ415" s="134"/>
      <c r="EK415" s="134"/>
      <c r="EL415" s="134"/>
      <c r="EM415" s="134"/>
      <c r="EN415" s="134"/>
      <c r="EO415" s="134"/>
      <c r="EP415" s="134"/>
      <c r="EQ415" s="134"/>
      <c r="ER415" s="134"/>
      <c r="ES415" s="134"/>
      <c r="ET415" s="134"/>
      <c r="EU415" s="134"/>
      <c r="EV415" s="134"/>
      <c r="EW415" s="134"/>
      <c r="EX415" s="134"/>
      <c r="EY415" s="134"/>
      <c r="EZ415" s="134"/>
      <c r="FA415" s="131" t="s">
        <v>1805</v>
      </c>
      <c r="FB415" s="131"/>
      <c r="FC415" s="131"/>
      <c r="FD415" s="131"/>
    </row>
    <row r="416">
      <c r="A416" s="130" t="s">
        <v>1806</v>
      </c>
      <c r="B416" s="131" t="s">
        <v>1807</v>
      </c>
      <c r="C416" s="132" t="s">
        <v>8</v>
      </c>
      <c r="D416" s="131" t="s">
        <v>18</v>
      </c>
      <c r="E416" s="131" t="s">
        <v>12</v>
      </c>
      <c r="F416" s="131" t="s">
        <v>283</v>
      </c>
      <c r="G416" s="131" t="s">
        <v>1808</v>
      </c>
      <c r="H416" s="131" t="s">
        <v>1809</v>
      </c>
      <c r="I416" s="131" t="s">
        <v>23</v>
      </c>
      <c r="J416" s="131" t="s">
        <v>14</v>
      </c>
      <c r="K416" s="131" t="s">
        <v>60</v>
      </c>
      <c r="L416" s="131" t="s">
        <v>1109</v>
      </c>
      <c r="M416" s="131" t="s">
        <v>50</v>
      </c>
      <c r="N416" s="133">
        <v>42436.0</v>
      </c>
      <c r="O416" s="133">
        <v>42443.0</v>
      </c>
      <c r="P416" s="134"/>
      <c r="Q416" s="134"/>
      <c r="R416" s="134"/>
      <c r="S416" s="134"/>
      <c r="T416" s="82">
        <f t="shared" si="391"/>
        <v>1087</v>
      </c>
      <c r="U416" s="135">
        <f t="shared" ref="U416:W416" si="845">IF(ISBLANK($A416),"",sum(AE416,AK416,AQ416,AW416,BC416,BI416,BO416,BU416,CA416,CG416,CM416,CS416,CY416,DE416,DK416,DQ416,DW416,EC416,EI416,EO416,EU416))</f>
        <v>2</v>
      </c>
      <c r="V416" s="135">
        <f t="shared" si="845"/>
        <v>2</v>
      </c>
      <c r="W416" s="135">
        <f t="shared" si="845"/>
        <v>0</v>
      </c>
      <c r="X416" s="136">
        <f t="shared" si="393"/>
        <v>4</v>
      </c>
      <c r="Y416" s="135">
        <f t="shared" ref="Y416:AA416" si="846">IF(ISBLANK($A416),"",sum(AH416,AN416,AT416,AZ416,BF416,BL416,BR416,BX416,CD416,CJ416,CP416,CV416,DB416,DH416,DN416,DT416,DZ416,EF416,EL416,ER416,EX416))</f>
        <v>4</v>
      </c>
      <c r="Z416" s="135">
        <f t="shared" si="846"/>
        <v>4</v>
      </c>
      <c r="AA416" s="135">
        <f t="shared" si="846"/>
        <v>0</v>
      </c>
      <c r="AB416" s="136">
        <f t="shared" si="395"/>
        <v>8</v>
      </c>
      <c r="AC416" s="137">
        <f t="shared" si="8"/>
        <v>1</v>
      </c>
      <c r="AD416" s="138" t="str">
        <f t="shared" si="426"/>
        <v>20+</v>
      </c>
      <c r="AE416" s="134"/>
      <c r="AF416" s="134"/>
      <c r="AG416" s="134"/>
      <c r="AH416" s="134"/>
      <c r="AI416" s="134"/>
      <c r="AJ416" s="134"/>
      <c r="AK416" s="139">
        <v>1.0</v>
      </c>
      <c r="AL416" s="134"/>
      <c r="AM416" s="134"/>
      <c r="AN416" s="134"/>
      <c r="AO416" s="134"/>
      <c r="AP416" s="134"/>
      <c r="AQ416" s="134"/>
      <c r="AR416" s="134"/>
      <c r="AS416" s="134"/>
      <c r="AT416" s="139">
        <v>0.0</v>
      </c>
      <c r="AU416" s="134"/>
      <c r="AV416" s="134"/>
      <c r="AW416" s="139">
        <v>1.0</v>
      </c>
      <c r="AX416" s="139">
        <v>2.0</v>
      </c>
      <c r="AY416" s="134"/>
      <c r="AZ416" s="139">
        <v>4.0</v>
      </c>
      <c r="BA416" s="139">
        <v>4.0</v>
      </c>
      <c r="BB416" s="134"/>
      <c r="BC416" s="134"/>
      <c r="BD416" s="134"/>
      <c r="BE416" s="134"/>
      <c r="BF416" s="134"/>
      <c r="BG416" s="134"/>
      <c r="BH416" s="134"/>
      <c r="BI416" s="134"/>
      <c r="BJ416" s="134"/>
      <c r="BK416" s="134"/>
      <c r="BL416" s="134"/>
      <c r="BM416" s="134"/>
      <c r="BN416" s="134"/>
      <c r="BO416" s="134"/>
      <c r="BP416" s="134"/>
      <c r="BQ416" s="134"/>
      <c r="BR416" s="134"/>
      <c r="BS416" s="134"/>
      <c r="BT416" s="134"/>
      <c r="BU416" s="134"/>
      <c r="BV416" s="134"/>
      <c r="BW416" s="134"/>
      <c r="BX416" s="134"/>
      <c r="BY416" s="134"/>
      <c r="BZ416" s="134"/>
      <c r="CA416" s="134"/>
      <c r="CB416" s="134"/>
      <c r="CC416" s="134"/>
      <c r="CD416" s="134"/>
      <c r="CE416" s="134"/>
      <c r="CF416" s="134"/>
      <c r="CG416" s="134"/>
      <c r="CH416" s="134"/>
      <c r="CI416" s="134"/>
      <c r="CJ416" s="134"/>
      <c r="CK416" s="134"/>
      <c r="CL416" s="134"/>
      <c r="CM416" s="134"/>
      <c r="CN416" s="134"/>
      <c r="CO416" s="134"/>
      <c r="CP416" s="134"/>
      <c r="CQ416" s="134"/>
      <c r="CR416" s="134"/>
      <c r="CS416" s="134"/>
      <c r="CT416" s="134"/>
      <c r="CU416" s="134"/>
      <c r="CV416" s="134"/>
      <c r="CW416" s="134"/>
      <c r="CX416" s="134"/>
      <c r="CY416" s="134"/>
      <c r="CZ416" s="134"/>
      <c r="DA416" s="134"/>
      <c r="DB416" s="134"/>
      <c r="DC416" s="134"/>
      <c r="DD416" s="134"/>
      <c r="DE416" s="134"/>
      <c r="DF416" s="134"/>
      <c r="DG416" s="134"/>
      <c r="DH416" s="134"/>
      <c r="DI416" s="134"/>
      <c r="DJ416" s="134"/>
      <c r="DK416" s="134"/>
      <c r="DL416" s="134"/>
      <c r="DM416" s="134"/>
      <c r="DN416" s="134"/>
      <c r="DO416" s="134"/>
      <c r="DP416" s="134"/>
      <c r="DQ416" s="134"/>
      <c r="DR416" s="134"/>
      <c r="DS416" s="134"/>
      <c r="DT416" s="134"/>
      <c r="DU416" s="134"/>
      <c r="DV416" s="134"/>
      <c r="DW416" s="76"/>
      <c r="DX416" s="76"/>
      <c r="DY416" s="76"/>
      <c r="DZ416" s="76"/>
      <c r="EA416" s="76"/>
      <c r="EB416" s="76"/>
      <c r="EC416" s="134"/>
      <c r="ED416" s="134"/>
      <c r="EE416" s="134"/>
      <c r="EF416" s="134"/>
      <c r="EG416" s="134"/>
      <c r="EH416" s="134"/>
      <c r="EI416" s="134"/>
      <c r="EJ416" s="134"/>
      <c r="EK416" s="134"/>
      <c r="EL416" s="134"/>
      <c r="EM416" s="134"/>
      <c r="EN416" s="134"/>
      <c r="EO416" s="134"/>
      <c r="EP416" s="134"/>
      <c r="EQ416" s="134"/>
      <c r="ER416" s="134"/>
      <c r="ES416" s="134"/>
      <c r="ET416" s="134"/>
      <c r="EU416" s="134"/>
      <c r="EV416" s="134"/>
      <c r="EW416" s="134"/>
      <c r="EX416" s="134"/>
      <c r="EY416" s="134"/>
      <c r="EZ416" s="134"/>
      <c r="FA416" s="131" t="s">
        <v>1810</v>
      </c>
      <c r="FB416" s="131"/>
      <c r="FC416" s="131"/>
      <c r="FD416" s="131"/>
    </row>
    <row r="417">
      <c r="A417" s="130" t="s">
        <v>1811</v>
      </c>
      <c r="B417" s="131" t="s">
        <v>1812</v>
      </c>
      <c r="C417" s="132" t="s">
        <v>8</v>
      </c>
      <c r="D417" s="131" t="s">
        <v>18</v>
      </c>
      <c r="E417" s="131" t="s">
        <v>12</v>
      </c>
      <c r="F417" s="131" t="s">
        <v>283</v>
      </c>
      <c r="G417" s="131" t="s">
        <v>1262</v>
      </c>
      <c r="H417" s="131" t="s">
        <v>1271</v>
      </c>
      <c r="I417" s="131" t="s">
        <v>23</v>
      </c>
      <c r="J417" s="131" t="s">
        <v>14</v>
      </c>
      <c r="K417" s="131" t="s">
        <v>60</v>
      </c>
      <c r="L417" s="131" t="s">
        <v>273</v>
      </c>
      <c r="M417" s="131" t="s">
        <v>50</v>
      </c>
      <c r="N417" s="133">
        <v>42430.0</v>
      </c>
      <c r="O417" s="133">
        <v>42430.0</v>
      </c>
      <c r="P417" s="134"/>
      <c r="Q417" s="134"/>
      <c r="R417" s="134"/>
      <c r="S417" s="134"/>
      <c r="T417" s="82">
        <f t="shared" si="391"/>
        <v>1093</v>
      </c>
      <c r="U417" s="135">
        <f t="shared" ref="U417:W417" si="847">IF(ISBLANK($A417),"",sum(AE417,AK417,AQ417,AW417,BC417,BI417,BO417,BU417,CA417,CG417,CM417,CS417,CY417,DE417,DK417,DQ417,DW417,EC417,EI417,EO417,EU417))</f>
        <v>2</v>
      </c>
      <c r="V417" s="135">
        <f t="shared" si="847"/>
        <v>3</v>
      </c>
      <c r="W417" s="135">
        <f t="shared" si="847"/>
        <v>0</v>
      </c>
      <c r="X417" s="136">
        <f t="shared" si="393"/>
        <v>5</v>
      </c>
      <c r="Y417" s="135">
        <f t="shared" ref="Y417:AA417" si="848">IF(ISBLANK($A417),"",sum(AH417,AN417,AT417,AZ417,BF417,BL417,BR417,BX417,CD417,CJ417,CP417,CV417,DB417,DH417,DN417,DT417,DZ417,EF417,EL417,ER417,EX417))</f>
        <v>3</v>
      </c>
      <c r="Z417" s="135">
        <f t="shared" si="848"/>
        <v>0</v>
      </c>
      <c r="AA417" s="135">
        <f t="shared" si="848"/>
        <v>0</v>
      </c>
      <c r="AB417" s="136">
        <f t="shared" si="395"/>
        <v>3</v>
      </c>
      <c r="AC417" s="137">
        <f t="shared" si="8"/>
        <v>0.6</v>
      </c>
      <c r="AD417" s="138" t="str">
        <f t="shared" si="426"/>
        <v>20+</v>
      </c>
      <c r="AE417" s="134"/>
      <c r="AF417" s="139">
        <v>1.0</v>
      </c>
      <c r="AG417" s="134"/>
      <c r="AH417" s="134"/>
      <c r="AI417" s="134"/>
      <c r="AJ417" s="134"/>
      <c r="AK417" s="139">
        <v>1.0</v>
      </c>
      <c r="AL417" s="134"/>
      <c r="AM417" s="134"/>
      <c r="AN417" s="134"/>
      <c r="AO417" s="134"/>
      <c r="AP417" s="134"/>
      <c r="AQ417" s="139">
        <v>1.0</v>
      </c>
      <c r="AR417" s="139">
        <v>1.0</v>
      </c>
      <c r="AS417" s="134"/>
      <c r="AT417" s="139">
        <v>2.0</v>
      </c>
      <c r="AU417" s="134"/>
      <c r="AV417" s="134"/>
      <c r="AW417" s="134"/>
      <c r="AX417" s="139">
        <v>1.0</v>
      </c>
      <c r="AY417" s="134"/>
      <c r="AZ417" s="139">
        <v>1.0</v>
      </c>
      <c r="BA417" s="134"/>
      <c r="BB417" s="134"/>
      <c r="BC417" s="134"/>
      <c r="BD417" s="134"/>
      <c r="BE417" s="134"/>
      <c r="BF417" s="134"/>
      <c r="BG417" s="134"/>
      <c r="BH417" s="134"/>
      <c r="BI417" s="134"/>
      <c r="BJ417" s="134"/>
      <c r="BK417" s="134"/>
      <c r="BL417" s="134"/>
      <c r="BM417" s="134"/>
      <c r="BN417" s="134"/>
      <c r="BO417" s="134"/>
      <c r="BP417" s="134"/>
      <c r="BQ417" s="134"/>
      <c r="BR417" s="134"/>
      <c r="BS417" s="134"/>
      <c r="BT417" s="134"/>
      <c r="BU417" s="134"/>
      <c r="BV417" s="134"/>
      <c r="BW417" s="134"/>
      <c r="BX417" s="134"/>
      <c r="BY417" s="134"/>
      <c r="BZ417" s="134"/>
      <c r="CA417" s="134"/>
      <c r="CB417" s="134"/>
      <c r="CC417" s="134"/>
      <c r="CD417" s="134"/>
      <c r="CE417" s="134"/>
      <c r="CF417" s="134"/>
      <c r="CG417" s="134"/>
      <c r="CH417" s="134"/>
      <c r="CI417" s="134"/>
      <c r="CJ417" s="134"/>
      <c r="CK417" s="134"/>
      <c r="CL417" s="134"/>
      <c r="CM417" s="134"/>
      <c r="CN417" s="134"/>
      <c r="CO417" s="134"/>
      <c r="CP417" s="134"/>
      <c r="CQ417" s="134"/>
      <c r="CR417" s="134"/>
      <c r="CS417" s="134"/>
      <c r="CT417" s="134"/>
      <c r="CU417" s="134"/>
      <c r="CV417" s="134"/>
      <c r="CW417" s="134"/>
      <c r="CX417" s="134"/>
      <c r="CY417" s="134"/>
      <c r="CZ417" s="134"/>
      <c r="DA417" s="134"/>
      <c r="DB417" s="134"/>
      <c r="DC417" s="134"/>
      <c r="DD417" s="134"/>
      <c r="DE417" s="134"/>
      <c r="DF417" s="134"/>
      <c r="DG417" s="134"/>
      <c r="DH417" s="134"/>
      <c r="DI417" s="134"/>
      <c r="DJ417" s="134"/>
      <c r="DK417" s="134"/>
      <c r="DL417" s="134"/>
      <c r="DM417" s="134"/>
      <c r="DN417" s="134"/>
      <c r="DO417" s="134"/>
      <c r="DP417" s="134"/>
      <c r="DQ417" s="134"/>
      <c r="DR417" s="134"/>
      <c r="DS417" s="134"/>
      <c r="DT417" s="134"/>
      <c r="DU417" s="134"/>
      <c r="DV417" s="134"/>
      <c r="DW417" s="134"/>
      <c r="DX417" s="134"/>
      <c r="DY417" s="134"/>
      <c r="DZ417" s="134"/>
      <c r="EA417" s="134"/>
      <c r="EB417" s="134"/>
      <c r="EC417" s="76"/>
      <c r="ED417" s="76"/>
      <c r="EE417" s="76"/>
      <c r="EF417" s="76"/>
      <c r="EG417" s="76"/>
      <c r="EH417" s="76"/>
      <c r="EI417" s="134"/>
      <c r="EJ417" s="134"/>
      <c r="EK417" s="134"/>
      <c r="EL417" s="134"/>
      <c r="EM417" s="134"/>
      <c r="EN417" s="134"/>
      <c r="EO417" s="134"/>
      <c r="EP417" s="134"/>
      <c r="EQ417" s="134"/>
      <c r="ER417" s="134"/>
      <c r="ES417" s="134"/>
      <c r="ET417" s="134"/>
      <c r="EU417" s="134"/>
      <c r="EV417" s="134"/>
      <c r="EW417" s="134"/>
      <c r="EX417" s="134"/>
      <c r="EY417" s="134"/>
      <c r="EZ417" s="134"/>
      <c r="FA417" s="134" t="s">
        <v>1813</v>
      </c>
      <c r="FB417" s="134"/>
      <c r="FC417" s="134"/>
      <c r="FD417" s="134"/>
    </row>
    <row r="418">
      <c r="A418" s="130" t="s">
        <v>1814</v>
      </c>
      <c r="B418" s="131" t="s">
        <v>1785</v>
      </c>
      <c r="C418" s="132" t="s">
        <v>8</v>
      </c>
      <c r="D418" s="131" t="s">
        <v>18</v>
      </c>
      <c r="E418" s="131" t="s">
        <v>12</v>
      </c>
      <c r="F418" s="131" t="s">
        <v>283</v>
      </c>
      <c r="G418" s="131" t="s">
        <v>1061</v>
      </c>
      <c r="H418" s="131" t="s">
        <v>1815</v>
      </c>
      <c r="I418" s="131" t="s">
        <v>23</v>
      </c>
      <c r="J418" s="131" t="s">
        <v>14</v>
      </c>
      <c r="K418" s="131" t="s">
        <v>60</v>
      </c>
      <c r="L418" s="131" t="s">
        <v>1062</v>
      </c>
      <c r="M418" s="131" t="s">
        <v>110</v>
      </c>
      <c r="N418" s="133">
        <v>42429.0</v>
      </c>
      <c r="O418" s="133">
        <v>42467.0</v>
      </c>
      <c r="P418" s="134"/>
      <c r="Q418" s="134"/>
      <c r="R418" s="134"/>
      <c r="S418" s="134"/>
      <c r="T418" s="82">
        <f t="shared" si="391"/>
        <v>1094</v>
      </c>
      <c r="U418" s="135">
        <f t="shared" ref="U418:W418" si="849">IF(ISBLANK($A418),"",sum(AE418,AK418,AQ418,AW418,BC418,BI418,BO418,BU418,CA418,CG418,CM418,CS418,CY418,DE418,DK418,DQ418,DW418,EC418,EI418,EO418,EU418))</f>
        <v>20</v>
      </c>
      <c r="V418" s="135">
        <f t="shared" si="849"/>
        <v>1</v>
      </c>
      <c r="W418" s="135">
        <f t="shared" si="849"/>
        <v>0</v>
      </c>
      <c r="X418" s="136">
        <f t="shared" si="393"/>
        <v>21</v>
      </c>
      <c r="Y418" s="135">
        <f t="shared" ref="Y418:AA418" si="850">IF(ISBLANK($A418),"",sum(AH418,AN418,AT418,AZ418,BF418,BL418,BR418,BX418,CD418,CJ418,CP418,CV418,DB418,DH418,DN418,DT418,DZ418,EF418,EL418,ER418,EX418))</f>
        <v>15</v>
      </c>
      <c r="Z418" s="135">
        <f t="shared" si="850"/>
        <v>0</v>
      </c>
      <c r="AA418" s="135">
        <f t="shared" si="850"/>
        <v>0</v>
      </c>
      <c r="AB418" s="136">
        <f t="shared" si="395"/>
        <v>15</v>
      </c>
      <c r="AC418" s="137">
        <f t="shared" si="8"/>
        <v>0.7142857143</v>
      </c>
      <c r="AD418" s="138" t="str">
        <f t="shared" si="426"/>
        <v>20+</v>
      </c>
      <c r="AE418" s="139">
        <v>2.0</v>
      </c>
      <c r="AF418" s="134"/>
      <c r="AG418" s="134"/>
      <c r="AH418" s="134"/>
      <c r="AI418" s="134"/>
      <c r="AJ418" s="134"/>
      <c r="AK418" s="139">
        <v>3.0</v>
      </c>
      <c r="AL418" s="134"/>
      <c r="AM418" s="134"/>
      <c r="AN418" s="139">
        <v>2.0</v>
      </c>
      <c r="AO418" s="134"/>
      <c r="AP418" s="134"/>
      <c r="AQ418" s="139">
        <v>2.0</v>
      </c>
      <c r="AR418" s="134"/>
      <c r="AS418" s="134"/>
      <c r="AT418" s="139">
        <v>2.0</v>
      </c>
      <c r="AU418" s="134"/>
      <c r="AV418" s="134"/>
      <c r="AW418" s="134"/>
      <c r="AX418" s="134"/>
      <c r="AY418" s="134"/>
      <c r="AZ418" s="139">
        <v>4.0</v>
      </c>
      <c r="BA418" s="134"/>
      <c r="BB418" s="134"/>
      <c r="BC418" s="139">
        <v>1.0</v>
      </c>
      <c r="BD418" s="134"/>
      <c r="BE418" s="134"/>
      <c r="BF418" s="134"/>
      <c r="BG418" s="134"/>
      <c r="BH418" s="134"/>
      <c r="BI418" s="139">
        <v>3.0</v>
      </c>
      <c r="BJ418" s="134"/>
      <c r="BK418" s="134"/>
      <c r="BL418" s="139">
        <v>2.0</v>
      </c>
      <c r="BM418" s="134"/>
      <c r="BN418" s="134"/>
      <c r="BO418" s="139">
        <v>4.0</v>
      </c>
      <c r="BP418" s="139">
        <v>1.0</v>
      </c>
      <c r="BQ418" s="134"/>
      <c r="BR418" s="139">
        <v>2.0</v>
      </c>
      <c r="BS418" s="134"/>
      <c r="BT418" s="134"/>
      <c r="BU418" s="139">
        <v>4.0</v>
      </c>
      <c r="BV418" s="134"/>
      <c r="BW418" s="134"/>
      <c r="BX418" s="139">
        <v>2.0</v>
      </c>
      <c r="BY418" s="134"/>
      <c r="BZ418" s="134"/>
      <c r="CA418" s="139">
        <v>1.0</v>
      </c>
      <c r="CB418" s="134"/>
      <c r="CC418" s="134"/>
      <c r="CD418" s="139">
        <v>1.0</v>
      </c>
      <c r="CE418" s="134"/>
      <c r="CF418" s="134"/>
      <c r="CG418" s="134"/>
      <c r="CH418" s="134"/>
      <c r="CI418" s="134"/>
      <c r="CJ418" s="134"/>
      <c r="CK418" s="134"/>
      <c r="CL418" s="134"/>
      <c r="CM418" s="134"/>
      <c r="CN418" s="134"/>
      <c r="CO418" s="134"/>
      <c r="CP418" s="134"/>
      <c r="CQ418" s="134"/>
      <c r="CR418" s="134"/>
      <c r="CS418" s="134"/>
      <c r="CT418" s="134"/>
      <c r="CU418" s="134"/>
      <c r="CV418" s="134"/>
      <c r="CW418" s="134"/>
      <c r="CX418" s="134"/>
      <c r="CY418" s="134"/>
      <c r="CZ418" s="134"/>
      <c r="DA418" s="134"/>
      <c r="DB418" s="134"/>
      <c r="DC418" s="134"/>
      <c r="DD418" s="134"/>
      <c r="DE418" s="134"/>
      <c r="DF418" s="134"/>
      <c r="DG418" s="134"/>
      <c r="DH418" s="134"/>
      <c r="DI418" s="134"/>
      <c r="DJ418" s="134"/>
      <c r="DK418" s="134"/>
      <c r="DL418" s="134"/>
      <c r="DM418" s="134"/>
      <c r="DN418" s="134"/>
      <c r="DO418" s="134"/>
      <c r="DP418" s="134"/>
      <c r="DQ418" s="134"/>
      <c r="DR418" s="134"/>
      <c r="DS418" s="134"/>
      <c r="DT418" s="134"/>
      <c r="DU418" s="134"/>
      <c r="DV418" s="134"/>
      <c r="DW418" s="134"/>
      <c r="DX418" s="134"/>
      <c r="DY418" s="134"/>
      <c r="DZ418" s="134"/>
      <c r="EA418" s="134"/>
      <c r="EB418" s="134"/>
      <c r="EC418" s="76"/>
      <c r="ED418" s="76"/>
      <c r="EE418" s="76"/>
      <c r="EF418" s="76"/>
      <c r="EG418" s="76"/>
      <c r="EH418" s="76"/>
      <c r="EI418" s="134"/>
      <c r="EJ418" s="134"/>
      <c r="EK418" s="134"/>
      <c r="EL418" s="134"/>
      <c r="EM418" s="134"/>
      <c r="EN418" s="134"/>
      <c r="EO418" s="134"/>
      <c r="EP418" s="134"/>
      <c r="EQ418" s="134"/>
      <c r="ER418" s="134"/>
      <c r="ES418" s="134"/>
      <c r="ET418" s="134"/>
      <c r="EU418" s="134"/>
      <c r="EV418" s="134"/>
      <c r="EW418" s="134"/>
      <c r="EX418" s="134"/>
      <c r="EY418" s="134"/>
      <c r="EZ418" s="134"/>
      <c r="FA418" s="131" t="s">
        <v>1816</v>
      </c>
      <c r="FB418" s="131"/>
      <c r="FC418" s="131"/>
      <c r="FD418" s="131"/>
    </row>
    <row r="419">
      <c r="A419" s="130" t="s">
        <v>1817</v>
      </c>
      <c r="B419" s="185" t="s">
        <v>1818</v>
      </c>
      <c r="C419" s="132" t="s">
        <v>92</v>
      </c>
      <c r="D419" s="131" t="s">
        <v>18</v>
      </c>
      <c r="E419" s="131" t="s">
        <v>12</v>
      </c>
      <c r="F419" s="131" t="s">
        <v>283</v>
      </c>
      <c r="G419" s="131" t="s">
        <v>1537</v>
      </c>
      <c r="H419" s="185" t="s">
        <v>321</v>
      </c>
      <c r="I419" s="131" t="s">
        <v>13</v>
      </c>
      <c r="J419" s="131" t="s">
        <v>14</v>
      </c>
      <c r="K419" s="131" t="s">
        <v>60</v>
      </c>
      <c r="L419" s="131" t="s">
        <v>1178</v>
      </c>
      <c r="M419" s="131" t="s">
        <v>123</v>
      </c>
      <c r="N419" s="133">
        <v>42426.0</v>
      </c>
      <c r="O419" s="133">
        <v>42426.0</v>
      </c>
      <c r="P419" s="134"/>
      <c r="Q419" s="134"/>
      <c r="R419" s="134"/>
      <c r="S419" s="134"/>
      <c r="T419" s="82">
        <f t="shared" si="391"/>
        <v>1097</v>
      </c>
      <c r="U419" s="135">
        <f t="shared" ref="U419:W419" si="851">IF(ISBLANK($A419),"",sum(AE419,AK419,AQ419,AW419,BC419,BI419,BO419,BU419,CA419,CG419,CM419,CS419,CY419,DE419,DK419,DQ419,DW419,EC419,EI419,EO419,EU419))</f>
        <v>5</v>
      </c>
      <c r="V419" s="135">
        <f t="shared" si="851"/>
        <v>4</v>
      </c>
      <c r="W419" s="135">
        <f t="shared" si="851"/>
        <v>0</v>
      </c>
      <c r="X419" s="136">
        <f t="shared" si="393"/>
        <v>9</v>
      </c>
      <c r="Y419" s="135">
        <f t="shared" ref="Y419:AA419" si="852">IF(ISBLANK($A419),"",sum(AH419,AN419,AT419,AZ419,BF419,BL419,BR419,BX419,CD419,CJ419,CP419,CV419,DB419,DH419,DN419,DT419,DZ419,EF419,EL419,ER419,EX419))</f>
        <v>4</v>
      </c>
      <c r="Z419" s="135">
        <f t="shared" si="852"/>
        <v>2</v>
      </c>
      <c r="AA419" s="135">
        <f t="shared" si="852"/>
        <v>0</v>
      </c>
      <c r="AB419" s="136">
        <f t="shared" si="395"/>
        <v>6</v>
      </c>
      <c r="AC419" s="137">
        <f t="shared" si="8"/>
        <v>0.4444444444</v>
      </c>
      <c r="AD419" s="138" t="str">
        <f t="shared" si="426"/>
        <v>20+</v>
      </c>
      <c r="AE419" s="139">
        <v>1.0</v>
      </c>
      <c r="AF419" s="139">
        <v>3.0</v>
      </c>
      <c r="AG419" s="134"/>
      <c r="AH419" s="139">
        <v>1.0</v>
      </c>
      <c r="AI419" s="134"/>
      <c r="AJ419" s="134"/>
      <c r="AK419" s="139">
        <v>3.0</v>
      </c>
      <c r="AL419" s="134"/>
      <c r="AM419" s="134"/>
      <c r="AN419" s="139">
        <v>3.0</v>
      </c>
      <c r="AO419" s="139">
        <v>2.0</v>
      </c>
      <c r="AP419" s="134"/>
      <c r="AQ419" s="134"/>
      <c r="AR419" s="139">
        <v>1.0</v>
      </c>
      <c r="AS419" s="134"/>
      <c r="AT419" s="134"/>
      <c r="AU419" s="134"/>
      <c r="AV419" s="134"/>
      <c r="AW419" s="139">
        <v>1.0</v>
      </c>
      <c r="AX419" s="134"/>
      <c r="AY419" s="134"/>
      <c r="AZ419" s="134"/>
      <c r="BA419" s="134"/>
      <c r="BB419" s="134"/>
      <c r="BC419" s="134"/>
      <c r="BD419" s="134"/>
      <c r="BE419" s="134"/>
      <c r="BF419" s="134"/>
      <c r="BG419" s="134"/>
      <c r="BH419" s="134"/>
      <c r="BI419" s="134"/>
      <c r="BJ419" s="134"/>
      <c r="BK419" s="134"/>
      <c r="BL419" s="134"/>
      <c r="BM419" s="134"/>
      <c r="BN419" s="134"/>
      <c r="BO419" s="134"/>
      <c r="BP419" s="134"/>
      <c r="BQ419" s="134"/>
      <c r="BR419" s="134"/>
      <c r="BS419" s="134"/>
      <c r="BT419" s="134"/>
      <c r="BU419" s="134"/>
      <c r="BV419" s="134"/>
      <c r="BW419" s="134"/>
      <c r="BX419" s="134"/>
      <c r="BY419" s="134"/>
      <c r="BZ419" s="134"/>
      <c r="CA419" s="134"/>
      <c r="CB419" s="134"/>
      <c r="CC419" s="134"/>
      <c r="CD419" s="134"/>
      <c r="CE419" s="134"/>
      <c r="CF419" s="134"/>
      <c r="CG419" s="134"/>
      <c r="CH419" s="134"/>
      <c r="CI419" s="134"/>
      <c r="CJ419" s="134"/>
      <c r="CK419" s="134"/>
      <c r="CL419" s="134"/>
      <c r="CM419" s="134"/>
      <c r="CN419" s="134"/>
      <c r="CO419" s="134"/>
      <c r="CP419" s="134"/>
      <c r="CQ419" s="134"/>
      <c r="CR419" s="134"/>
      <c r="CS419" s="134"/>
      <c r="CT419" s="134"/>
      <c r="CU419" s="134"/>
      <c r="CV419" s="134"/>
      <c r="CW419" s="134"/>
      <c r="CX419" s="134"/>
      <c r="CY419" s="134"/>
      <c r="CZ419" s="134"/>
      <c r="DA419" s="134"/>
      <c r="DB419" s="134"/>
      <c r="DC419" s="134"/>
      <c r="DD419" s="134"/>
      <c r="DE419" s="134"/>
      <c r="DF419" s="134"/>
      <c r="DG419" s="134"/>
      <c r="DH419" s="134"/>
      <c r="DI419" s="134"/>
      <c r="DJ419" s="134"/>
      <c r="DK419" s="134"/>
      <c r="DL419" s="134"/>
      <c r="DM419" s="134"/>
      <c r="DN419" s="134"/>
      <c r="DO419" s="134"/>
      <c r="DP419" s="134"/>
      <c r="DQ419" s="134"/>
      <c r="DR419" s="134"/>
      <c r="DS419" s="134"/>
      <c r="DT419" s="134"/>
      <c r="DU419" s="134"/>
      <c r="DV419" s="134"/>
      <c r="DW419" s="134"/>
      <c r="DX419" s="134"/>
      <c r="DY419" s="134"/>
      <c r="DZ419" s="134"/>
      <c r="EA419" s="134"/>
      <c r="EB419" s="134"/>
      <c r="EC419" s="76"/>
      <c r="ED419" s="76"/>
      <c r="EE419" s="76"/>
      <c r="EF419" s="76"/>
      <c r="EG419" s="76"/>
      <c r="EH419" s="76"/>
      <c r="EI419" s="134"/>
      <c r="EJ419" s="134"/>
      <c r="EK419" s="134"/>
      <c r="EL419" s="134"/>
      <c r="EM419" s="134"/>
      <c r="EN419" s="134"/>
      <c r="EO419" s="134"/>
      <c r="EP419" s="134"/>
      <c r="EQ419" s="134"/>
      <c r="ER419" s="134"/>
      <c r="ES419" s="134"/>
      <c r="ET419" s="134"/>
      <c r="EU419" s="134"/>
      <c r="EV419" s="134"/>
      <c r="EW419" s="134"/>
      <c r="EX419" s="134"/>
      <c r="EY419" s="134"/>
      <c r="EZ419" s="134"/>
      <c r="FA419" s="131" t="s">
        <v>1819</v>
      </c>
      <c r="FB419" s="131"/>
      <c r="FC419" s="131"/>
      <c r="FD419" s="131"/>
    </row>
    <row r="420">
      <c r="A420" s="130" t="s">
        <v>1820</v>
      </c>
      <c r="B420" s="131" t="s">
        <v>1821</v>
      </c>
      <c r="C420" s="132" t="s">
        <v>8</v>
      </c>
      <c r="D420" s="131" t="s">
        <v>18</v>
      </c>
      <c r="E420" s="131" t="s">
        <v>12</v>
      </c>
      <c r="F420" s="131" t="s">
        <v>283</v>
      </c>
      <c r="G420" s="131" t="s">
        <v>1822</v>
      </c>
      <c r="H420" s="131" t="s">
        <v>1823</v>
      </c>
      <c r="I420" s="131" t="s">
        <v>23</v>
      </c>
      <c r="J420" s="131" t="s">
        <v>14</v>
      </c>
      <c r="K420" s="131" t="s">
        <v>60</v>
      </c>
      <c r="L420" s="131" t="s">
        <v>273</v>
      </c>
      <c r="M420" s="131" t="s">
        <v>50</v>
      </c>
      <c r="N420" s="133">
        <v>42425.0</v>
      </c>
      <c r="O420" s="186"/>
      <c r="P420" s="134"/>
      <c r="Q420" s="134"/>
      <c r="R420" s="134"/>
      <c r="S420" s="134"/>
      <c r="T420" s="82">
        <f t="shared" si="391"/>
        <v>1098</v>
      </c>
      <c r="U420" s="135">
        <f t="shared" ref="U420:W420" si="853">IF(ISBLANK($A420),"",sum(AE420,AK420,AQ420,AW420,BC420,BI420,BO420,BU420,CA420,CG420,CM420,CS420,CY420,DE420,DK420,DQ420,DW420,EC420,EI420,EO420,EU420))</f>
        <v>6</v>
      </c>
      <c r="V420" s="135">
        <f t="shared" si="853"/>
        <v>0</v>
      </c>
      <c r="W420" s="135">
        <f t="shared" si="853"/>
        <v>0</v>
      </c>
      <c r="X420" s="136">
        <f t="shared" si="393"/>
        <v>6</v>
      </c>
      <c r="Y420" s="135">
        <f t="shared" ref="Y420:AA420" si="854">IF(ISBLANK($A420),"",sum(AH420,AN420,AT420,AZ420,BF420,BL420,BR420,BX420,CD420,CJ420,CP420,CV420,DB420,DH420,DN420,DT420,DZ420,EF420,EL420,ER420,EX420))</f>
        <v>3</v>
      </c>
      <c r="Z420" s="135">
        <f t="shared" si="854"/>
        <v>0</v>
      </c>
      <c r="AA420" s="135">
        <f t="shared" si="854"/>
        <v>0</v>
      </c>
      <c r="AB420" s="136">
        <f t="shared" si="395"/>
        <v>3</v>
      </c>
      <c r="AC420" s="137">
        <f t="shared" si="8"/>
        <v>0.5</v>
      </c>
      <c r="AD420" s="138" t="str">
        <f t="shared" si="426"/>
        <v>20+</v>
      </c>
      <c r="AE420" s="139">
        <v>5.0</v>
      </c>
      <c r="AF420" s="134"/>
      <c r="AG420" s="134"/>
      <c r="AH420" s="139">
        <v>2.0</v>
      </c>
      <c r="AI420" s="134"/>
      <c r="AJ420" s="134"/>
      <c r="AK420" s="139">
        <v>1.0</v>
      </c>
      <c r="AL420" s="134"/>
      <c r="AM420" s="134"/>
      <c r="AN420" s="139">
        <v>1.0</v>
      </c>
      <c r="AO420" s="134"/>
      <c r="AP420" s="134"/>
      <c r="AQ420" s="134"/>
      <c r="AR420" s="134"/>
      <c r="AS420" s="134"/>
      <c r="AT420" s="134"/>
      <c r="AU420" s="134"/>
      <c r="AV420" s="134"/>
      <c r="AW420" s="134"/>
      <c r="AX420" s="134"/>
      <c r="AY420" s="134"/>
      <c r="AZ420" s="134"/>
      <c r="BA420" s="134"/>
      <c r="BB420" s="134"/>
      <c r="BC420" s="134"/>
      <c r="BD420" s="134"/>
      <c r="BE420" s="134"/>
      <c r="BF420" s="134"/>
      <c r="BG420" s="134"/>
      <c r="BH420" s="134"/>
      <c r="BI420" s="134"/>
      <c r="BJ420" s="134"/>
      <c r="BK420" s="134"/>
      <c r="BL420" s="134"/>
      <c r="BM420" s="134"/>
      <c r="BN420" s="134"/>
      <c r="BO420" s="134"/>
      <c r="BP420" s="134"/>
      <c r="BQ420" s="134"/>
      <c r="BR420" s="134"/>
      <c r="BS420" s="134"/>
      <c r="BT420" s="134"/>
      <c r="BU420" s="134"/>
      <c r="BV420" s="134"/>
      <c r="BW420" s="134"/>
      <c r="BX420" s="134"/>
      <c r="BY420" s="134"/>
      <c r="BZ420" s="134"/>
      <c r="CA420" s="134"/>
      <c r="CB420" s="134"/>
      <c r="CC420" s="134"/>
      <c r="CD420" s="134"/>
      <c r="CE420" s="134"/>
      <c r="CF420" s="134"/>
      <c r="CG420" s="134"/>
      <c r="CH420" s="134"/>
      <c r="CI420" s="134"/>
      <c r="CJ420" s="134"/>
      <c r="CK420" s="134"/>
      <c r="CL420" s="134"/>
      <c r="CM420" s="134"/>
      <c r="CN420" s="134"/>
      <c r="CO420" s="134"/>
      <c r="CP420" s="134"/>
      <c r="CQ420" s="134"/>
      <c r="CR420" s="134"/>
      <c r="CS420" s="134"/>
      <c r="CT420" s="134"/>
      <c r="CU420" s="134"/>
      <c r="CV420" s="134"/>
      <c r="CW420" s="134"/>
      <c r="CX420" s="134"/>
      <c r="CY420" s="134"/>
      <c r="CZ420" s="134"/>
      <c r="DA420" s="134"/>
      <c r="DB420" s="134"/>
      <c r="DC420" s="134"/>
      <c r="DD420" s="134"/>
      <c r="DE420" s="134"/>
      <c r="DF420" s="134"/>
      <c r="DG420" s="134"/>
      <c r="DH420" s="134"/>
      <c r="DI420" s="134"/>
      <c r="DJ420" s="134"/>
      <c r="DK420" s="134"/>
      <c r="DL420" s="134"/>
      <c r="DM420" s="134"/>
      <c r="DN420" s="134"/>
      <c r="DO420" s="134"/>
      <c r="DP420" s="134"/>
      <c r="DQ420" s="134"/>
      <c r="DR420" s="134"/>
      <c r="DS420" s="134"/>
      <c r="DT420" s="134"/>
      <c r="DU420" s="134"/>
      <c r="DV420" s="134"/>
      <c r="DW420" s="134"/>
      <c r="DX420" s="134"/>
      <c r="DY420" s="134"/>
      <c r="DZ420" s="134"/>
      <c r="EA420" s="134"/>
      <c r="EB420" s="134"/>
      <c r="EC420" s="134"/>
      <c r="ED420" s="134"/>
      <c r="EE420" s="134"/>
      <c r="EF420" s="134"/>
      <c r="EG420" s="134"/>
      <c r="EH420" s="134"/>
      <c r="EI420" s="76"/>
      <c r="EJ420" s="76"/>
      <c r="EK420" s="76"/>
      <c r="EL420" s="76"/>
      <c r="EM420" s="76"/>
      <c r="EN420" s="76"/>
      <c r="EO420" s="134"/>
      <c r="EP420" s="134"/>
      <c r="EQ420" s="134"/>
      <c r="ER420" s="134"/>
      <c r="ES420" s="134"/>
      <c r="ET420" s="134"/>
      <c r="EU420" s="134"/>
      <c r="EV420" s="134"/>
      <c r="EW420" s="134"/>
      <c r="EX420" s="134"/>
      <c r="EY420" s="134"/>
      <c r="EZ420" s="134"/>
      <c r="FA420" s="185" t="s">
        <v>1824</v>
      </c>
      <c r="FB420" s="185"/>
      <c r="FC420" s="185"/>
      <c r="FD420" s="185"/>
    </row>
    <row r="421">
      <c r="A421" s="130" t="s">
        <v>1825</v>
      </c>
      <c r="B421" s="131" t="s">
        <v>1366</v>
      </c>
      <c r="C421" s="132" t="s">
        <v>8</v>
      </c>
      <c r="D421" s="131" t="s">
        <v>18</v>
      </c>
      <c r="E421" s="131" t="s">
        <v>12</v>
      </c>
      <c r="F421" s="131" t="s">
        <v>283</v>
      </c>
      <c r="G421" s="131" t="s">
        <v>1367</v>
      </c>
      <c r="H421" s="131" t="s">
        <v>1099</v>
      </c>
      <c r="I421" s="131" t="s">
        <v>23</v>
      </c>
      <c r="J421" s="131" t="s">
        <v>14</v>
      </c>
      <c r="K421" s="131" t="s">
        <v>60</v>
      </c>
      <c r="L421" s="131" t="s">
        <v>477</v>
      </c>
      <c r="M421" s="131" t="s">
        <v>72</v>
      </c>
      <c r="N421" s="133">
        <v>42423.0</v>
      </c>
      <c r="O421" s="134"/>
      <c r="P421" s="134"/>
      <c r="Q421" s="134"/>
      <c r="R421" s="134"/>
      <c r="S421" s="134"/>
      <c r="T421" s="82">
        <f t="shared" si="391"/>
        <v>1100</v>
      </c>
      <c r="U421" s="135">
        <f t="shared" ref="U421:W421" si="855">IF(ISBLANK($A421),"",sum(AE421,AK421,AQ421,AW421,BC421,BI421,BO421,BU421,CA421,CG421,CM421,CS421,CY421,DE421,DK421,DQ421,DW421,EC421,EI421,EO421,EU421))</f>
        <v>6</v>
      </c>
      <c r="V421" s="135">
        <f t="shared" si="855"/>
        <v>0</v>
      </c>
      <c r="W421" s="135">
        <f t="shared" si="855"/>
        <v>0</v>
      </c>
      <c r="X421" s="136">
        <f t="shared" si="393"/>
        <v>6</v>
      </c>
      <c r="Y421" s="135">
        <f t="shared" ref="Y421:AA421" si="856">IF(ISBLANK($A421),"",sum(AH421,AN421,AT421,AZ421,BF421,BL421,BR421,BX421,CD421,CJ421,CP421,CV421,DB421,DH421,DN421,DT421,DZ421,EF421,EL421,ER421,EX421))</f>
        <v>6</v>
      </c>
      <c r="Z421" s="135">
        <f t="shared" si="856"/>
        <v>0</v>
      </c>
      <c r="AA421" s="135">
        <f t="shared" si="856"/>
        <v>0</v>
      </c>
      <c r="AB421" s="136">
        <f t="shared" si="395"/>
        <v>6</v>
      </c>
      <c r="AC421" s="137">
        <f t="shared" si="8"/>
        <v>1</v>
      </c>
      <c r="AD421" s="138" t="str">
        <f t="shared" si="426"/>
        <v>20+</v>
      </c>
      <c r="AE421" s="139">
        <v>3.0</v>
      </c>
      <c r="AF421" s="134"/>
      <c r="AG421" s="134"/>
      <c r="AH421" s="139">
        <v>3.0</v>
      </c>
      <c r="AI421" s="134"/>
      <c r="AJ421" s="134"/>
      <c r="AK421" s="139">
        <v>1.0</v>
      </c>
      <c r="AL421" s="134"/>
      <c r="AM421" s="134"/>
      <c r="AN421" s="139">
        <v>3.0</v>
      </c>
      <c r="AO421" s="134"/>
      <c r="AP421" s="134"/>
      <c r="AQ421" s="139">
        <v>2.0</v>
      </c>
      <c r="AR421" s="134"/>
      <c r="AS421" s="134"/>
      <c r="AT421" s="134"/>
      <c r="AU421" s="134"/>
      <c r="AV421" s="134"/>
      <c r="AW421" s="134"/>
      <c r="AX421" s="134"/>
      <c r="AY421" s="134"/>
      <c r="AZ421" s="134"/>
      <c r="BA421" s="134"/>
      <c r="BB421" s="134"/>
      <c r="BC421" s="134"/>
      <c r="BD421" s="134"/>
      <c r="BE421" s="134"/>
      <c r="BF421" s="134"/>
      <c r="BG421" s="134"/>
      <c r="BH421" s="134"/>
      <c r="BI421" s="134"/>
      <c r="BJ421" s="134"/>
      <c r="BK421" s="134"/>
      <c r="BL421" s="134"/>
      <c r="BM421" s="134"/>
      <c r="BN421" s="134"/>
      <c r="BO421" s="134"/>
      <c r="BP421" s="134"/>
      <c r="BQ421" s="134"/>
      <c r="BR421" s="134"/>
      <c r="BS421" s="134"/>
      <c r="BT421" s="134"/>
      <c r="BU421" s="134"/>
      <c r="BV421" s="134"/>
      <c r="BW421" s="134"/>
      <c r="BX421" s="134"/>
      <c r="BY421" s="134"/>
      <c r="BZ421" s="134"/>
      <c r="CA421" s="134"/>
      <c r="CB421" s="134"/>
      <c r="CC421" s="134"/>
      <c r="CD421" s="134"/>
      <c r="CE421" s="134"/>
      <c r="CF421" s="134"/>
      <c r="CG421" s="134"/>
      <c r="CH421" s="134"/>
      <c r="CI421" s="134"/>
      <c r="CJ421" s="134"/>
      <c r="CK421" s="134"/>
      <c r="CL421" s="134"/>
      <c r="CM421" s="134"/>
      <c r="CN421" s="134"/>
      <c r="CO421" s="134"/>
      <c r="CP421" s="134"/>
      <c r="CQ421" s="134"/>
      <c r="CR421" s="134"/>
      <c r="CS421" s="134"/>
      <c r="CT421" s="134"/>
      <c r="CU421" s="134"/>
      <c r="CV421" s="134"/>
      <c r="CW421" s="134"/>
      <c r="CX421" s="134"/>
      <c r="CY421" s="134"/>
      <c r="CZ421" s="134"/>
      <c r="DA421" s="134"/>
      <c r="DB421" s="134"/>
      <c r="DC421" s="134"/>
      <c r="DD421" s="134"/>
      <c r="DE421" s="134"/>
      <c r="DF421" s="134"/>
      <c r="DG421" s="134"/>
      <c r="DH421" s="134"/>
      <c r="DI421" s="134"/>
      <c r="DJ421" s="134"/>
      <c r="DK421" s="134"/>
      <c r="DL421" s="134"/>
      <c r="DM421" s="134"/>
      <c r="DN421" s="134"/>
      <c r="DO421" s="134"/>
      <c r="DP421" s="134"/>
      <c r="DQ421" s="134"/>
      <c r="DR421" s="134"/>
      <c r="DS421" s="134"/>
      <c r="DT421" s="134"/>
      <c r="DU421" s="134"/>
      <c r="DV421" s="134"/>
      <c r="DW421" s="134"/>
      <c r="DX421" s="134"/>
      <c r="DY421" s="134"/>
      <c r="DZ421" s="134"/>
      <c r="EA421" s="134"/>
      <c r="EB421" s="134"/>
      <c r="EC421" s="134"/>
      <c r="ED421" s="134"/>
      <c r="EE421" s="134"/>
      <c r="EF421" s="134"/>
      <c r="EG421" s="134"/>
      <c r="EH421" s="134"/>
      <c r="EI421" s="76"/>
      <c r="EJ421" s="76"/>
      <c r="EK421" s="76"/>
      <c r="EL421" s="76"/>
      <c r="EM421" s="76"/>
      <c r="EN421" s="76"/>
      <c r="EO421" s="134"/>
      <c r="EP421" s="134"/>
      <c r="EQ421" s="134"/>
      <c r="ER421" s="134"/>
      <c r="ES421" s="134"/>
      <c r="ET421" s="134"/>
      <c r="EU421" s="134"/>
      <c r="EV421" s="134"/>
      <c r="EW421" s="134"/>
      <c r="EX421" s="134"/>
      <c r="EY421" s="134"/>
      <c r="EZ421" s="134"/>
      <c r="FA421" s="131" t="s">
        <v>1826</v>
      </c>
      <c r="FB421" s="131"/>
      <c r="FC421" s="131"/>
      <c r="FD421" s="131"/>
    </row>
    <row r="422">
      <c r="A422" s="130" t="s">
        <v>1827</v>
      </c>
      <c r="B422" s="131" t="s">
        <v>1828</v>
      </c>
      <c r="C422" s="132" t="s">
        <v>8</v>
      </c>
      <c r="D422" s="131" t="s">
        <v>18</v>
      </c>
      <c r="E422" s="131" t="s">
        <v>12</v>
      </c>
      <c r="F422" s="131" t="s">
        <v>283</v>
      </c>
      <c r="G422" s="131" t="s">
        <v>1262</v>
      </c>
      <c r="H422" s="131" t="s">
        <v>1084</v>
      </c>
      <c r="I422" s="131" t="s">
        <v>23</v>
      </c>
      <c r="J422" s="131" t="s">
        <v>14</v>
      </c>
      <c r="K422" s="131" t="s">
        <v>60</v>
      </c>
      <c r="L422" s="131" t="s">
        <v>273</v>
      </c>
      <c r="M422" s="131" t="s">
        <v>50</v>
      </c>
      <c r="N422" s="133">
        <v>42411.0</v>
      </c>
      <c r="O422" s="133">
        <v>42411.0</v>
      </c>
      <c r="P422" s="134"/>
      <c r="Q422" s="134"/>
      <c r="R422" s="134"/>
      <c r="S422" s="134"/>
      <c r="T422" s="82">
        <f t="shared" si="391"/>
        <v>1112</v>
      </c>
      <c r="U422" s="135">
        <f t="shared" ref="U422:W422" si="857">IF(ISBLANK($A422),"",sum(AE422,AK422,AQ422,AW422,BC422,BI422,BO422,BU422,CA422,CG422,CM422,CS422,CY422,DE422,DK422,DQ422,DW422,EC422,EI422,EO422,EU422))</f>
        <v>7</v>
      </c>
      <c r="V422" s="135">
        <f t="shared" si="857"/>
        <v>3</v>
      </c>
      <c r="W422" s="135">
        <f t="shared" si="857"/>
        <v>0</v>
      </c>
      <c r="X422" s="136">
        <f t="shared" si="393"/>
        <v>10</v>
      </c>
      <c r="Y422" s="135">
        <f t="shared" ref="Y422:AA422" si="858">IF(ISBLANK($A422),"",sum(AH422,AN422,AT422,AZ422,BF422,BL422,BR422,BX422,CD422,CJ422,CP422,CV422,DB422,DH422,DN422,DT422,DZ422,EF422,EL422,ER422,EX422))</f>
        <v>5</v>
      </c>
      <c r="Z422" s="135">
        <f t="shared" si="858"/>
        <v>2</v>
      </c>
      <c r="AA422" s="135">
        <f t="shared" si="858"/>
        <v>0</v>
      </c>
      <c r="AB422" s="136">
        <f t="shared" si="395"/>
        <v>7</v>
      </c>
      <c r="AC422" s="137">
        <f t="shared" si="8"/>
        <v>0.5</v>
      </c>
      <c r="AD422" s="138" t="str">
        <f t="shared" si="426"/>
        <v>20+</v>
      </c>
      <c r="AE422" s="139">
        <v>4.0</v>
      </c>
      <c r="AF422" s="139">
        <v>3.0</v>
      </c>
      <c r="AG422" s="134"/>
      <c r="AH422" s="139">
        <v>3.0</v>
      </c>
      <c r="AI422" s="134"/>
      <c r="AJ422" s="134"/>
      <c r="AK422" s="134"/>
      <c r="AL422" s="134"/>
      <c r="AM422" s="134"/>
      <c r="AN422" s="139">
        <v>2.0</v>
      </c>
      <c r="AO422" s="139">
        <v>2.0</v>
      </c>
      <c r="AP422" s="134"/>
      <c r="AQ422" s="139">
        <v>1.0</v>
      </c>
      <c r="AR422" s="134"/>
      <c r="AS422" s="134"/>
      <c r="AT422" s="134"/>
      <c r="AU422" s="134"/>
      <c r="AV422" s="134"/>
      <c r="AW422" s="134"/>
      <c r="AX422" s="134"/>
      <c r="AY422" s="134"/>
      <c r="AZ422" s="134"/>
      <c r="BA422" s="134"/>
      <c r="BB422" s="134"/>
      <c r="BC422" s="139">
        <v>2.0</v>
      </c>
      <c r="BD422" s="134"/>
      <c r="BE422" s="134"/>
      <c r="BF422" s="134"/>
      <c r="BG422" s="134"/>
      <c r="BH422" s="134"/>
      <c r="BI422" s="134"/>
      <c r="BJ422" s="134"/>
      <c r="BK422" s="134"/>
      <c r="BL422" s="134"/>
      <c r="BM422" s="134"/>
      <c r="BN422" s="134"/>
      <c r="BO422" s="134"/>
      <c r="BP422" s="134"/>
      <c r="BQ422" s="134"/>
      <c r="BR422" s="134"/>
      <c r="BS422" s="134"/>
      <c r="BT422" s="134"/>
      <c r="BU422" s="134"/>
      <c r="BV422" s="134"/>
      <c r="BW422" s="134"/>
      <c r="BX422" s="134"/>
      <c r="BY422" s="134"/>
      <c r="BZ422" s="134"/>
      <c r="CA422" s="134"/>
      <c r="CB422" s="134"/>
      <c r="CC422" s="134"/>
      <c r="CD422" s="134"/>
      <c r="CE422" s="134"/>
      <c r="CF422" s="134"/>
      <c r="CG422" s="134"/>
      <c r="CH422" s="134"/>
      <c r="CI422" s="134"/>
      <c r="CJ422" s="134"/>
      <c r="CK422" s="134"/>
      <c r="CL422" s="134"/>
      <c r="CM422" s="134"/>
      <c r="CN422" s="134"/>
      <c r="CO422" s="134"/>
      <c r="CP422" s="134"/>
      <c r="CQ422" s="134"/>
      <c r="CR422" s="134"/>
      <c r="CS422" s="134"/>
      <c r="CT422" s="134"/>
      <c r="CU422" s="134"/>
      <c r="CV422" s="134"/>
      <c r="CW422" s="134"/>
      <c r="CX422" s="134"/>
      <c r="CY422" s="134"/>
      <c r="CZ422" s="134"/>
      <c r="DA422" s="134"/>
      <c r="DB422" s="134"/>
      <c r="DC422" s="134"/>
      <c r="DD422" s="134"/>
      <c r="DE422" s="134"/>
      <c r="DF422" s="134"/>
      <c r="DG422" s="134"/>
      <c r="DH422" s="134"/>
      <c r="DI422" s="134"/>
      <c r="DJ422" s="134"/>
      <c r="DK422" s="134"/>
      <c r="DL422" s="134"/>
      <c r="DM422" s="134"/>
      <c r="DN422" s="134"/>
      <c r="DO422" s="134"/>
      <c r="DP422" s="134"/>
      <c r="DQ422" s="134"/>
      <c r="DR422" s="134"/>
      <c r="DS422" s="134"/>
      <c r="DT422" s="134"/>
      <c r="DU422" s="134"/>
      <c r="DV422" s="134"/>
      <c r="DW422" s="134"/>
      <c r="DX422" s="134"/>
      <c r="DY422" s="134"/>
      <c r="DZ422" s="134"/>
      <c r="EA422" s="134"/>
      <c r="EB422" s="134"/>
      <c r="EC422" s="134"/>
      <c r="ED422" s="134"/>
      <c r="EE422" s="134"/>
      <c r="EF422" s="134"/>
      <c r="EG422" s="134"/>
      <c r="EH422" s="134"/>
      <c r="EI422" s="134"/>
      <c r="EJ422" s="134"/>
      <c r="EK422" s="134"/>
      <c r="EL422" s="134"/>
      <c r="EM422" s="134"/>
      <c r="EN422" s="134"/>
      <c r="EO422" s="134"/>
      <c r="EP422" s="134"/>
      <c r="EQ422" s="134"/>
      <c r="ER422" s="134"/>
      <c r="ES422" s="134"/>
      <c r="ET422" s="134"/>
      <c r="EU422" s="76"/>
      <c r="EV422" s="76"/>
      <c r="EW422" s="76"/>
      <c r="EX422" s="76"/>
      <c r="EY422" s="76"/>
      <c r="EZ422" s="76"/>
      <c r="FA422" s="131" t="s">
        <v>1829</v>
      </c>
      <c r="FB422" s="131"/>
      <c r="FC422" s="131"/>
      <c r="FD422" s="131"/>
    </row>
    <row r="423">
      <c r="A423" s="130" t="s">
        <v>1830</v>
      </c>
      <c r="B423" s="131" t="s">
        <v>1831</v>
      </c>
      <c r="C423" s="132" t="s">
        <v>8</v>
      </c>
      <c r="D423" s="131" t="s">
        <v>18</v>
      </c>
      <c r="E423" s="131" t="s">
        <v>12</v>
      </c>
      <c r="F423" s="131" t="s">
        <v>283</v>
      </c>
      <c r="G423" s="131" t="s">
        <v>1436</v>
      </c>
      <c r="H423" s="131" t="s">
        <v>1436</v>
      </c>
      <c r="I423" s="131" t="s">
        <v>23</v>
      </c>
      <c r="J423" s="131" t="s">
        <v>14</v>
      </c>
      <c r="K423" s="131" t="s">
        <v>60</v>
      </c>
      <c r="L423" s="131" t="s">
        <v>273</v>
      </c>
      <c r="M423" s="131" t="s">
        <v>50</v>
      </c>
      <c r="N423" s="133">
        <v>42432.0</v>
      </c>
      <c r="O423" s="133">
        <v>42466.0</v>
      </c>
      <c r="P423" s="134"/>
      <c r="Q423" s="134"/>
      <c r="R423" s="134"/>
      <c r="S423" s="134"/>
      <c r="T423" s="82">
        <f t="shared" si="391"/>
        <v>1091</v>
      </c>
      <c r="U423" s="135">
        <f t="shared" ref="U423:W423" si="859">IF(ISBLANK($A423),"",sum(AE423,AK423,AQ423,AW423,BC423,BI423,BO423,BU423,CA423,CG423,CM423,CS423,CY423,DE423,DK423,DQ423,DW423,EC423,EI423,EO423,EU423))</f>
        <v>11</v>
      </c>
      <c r="V423" s="135">
        <f t="shared" si="859"/>
        <v>2</v>
      </c>
      <c r="W423" s="135">
        <f t="shared" si="859"/>
        <v>0</v>
      </c>
      <c r="X423" s="136">
        <f t="shared" si="393"/>
        <v>13</v>
      </c>
      <c r="Y423" s="135">
        <f t="shared" ref="Y423:AA423" si="860">IF(ISBLANK($A423),"",sum(AH423,AN423,AT423,AZ423,BF423,BL423,BR423,BX423,CD423,CJ423,CP423,CV423,DB423,DH423,DN423,DT423,DZ423,EF423,EL423,ER423,EX423))</f>
        <v>10</v>
      </c>
      <c r="Z423" s="135">
        <f t="shared" si="860"/>
        <v>0</v>
      </c>
      <c r="AA423" s="135">
        <f t="shared" si="860"/>
        <v>0</v>
      </c>
      <c r="AB423" s="136">
        <f t="shared" si="395"/>
        <v>10</v>
      </c>
      <c r="AC423" s="137">
        <f t="shared" si="8"/>
        <v>0.7692307692</v>
      </c>
      <c r="AD423" s="138" t="str">
        <f t="shared" si="426"/>
        <v>20+</v>
      </c>
      <c r="AE423" s="139">
        <v>2.0</v>
      </c>
      <c r="AF423" s="134"/>
      <c r="AG423" s="134"/>
      <c r="AH423" s="139">
        <v>2.0</v>
      </c>
      <c r="AI423" s="134"/>
      <c r="AJ423" s="134"/>
      <c r="AK423" s="139">
        <v>1.0</v>
      </c>
      <c r="AL423" s="134"/>
      <c r="AM423" s="134"/>
      <c r="AN423" s="134"/>
      <c r="AO423" s="134"/>
      <c r="AP423" s="134"/>
      <c r="AQ423" s="139">
        <v>2.0</v>
      </c>
      <c r="AR423" s="134"/>
      <c r="AS423" s="134"/>
      <c r="AT423" s="139">
        <v>1.0</v>
      </c>
      <c r="AU423" s="134"/>
      <c r="AV423" s="134"/>
      <c r="AW423" s="139">
        <v>3.0</v>
      </c>
      <c r="AX423" s="134"/>
      <c r="AY423" s="134"/>
      <c r="AZ423" s="139">
        <v>5.0</v>
      </c>
      <c r="BA423" s="134"/>
      <c r="BB423" s="134"/>
      <c r="BC423" s="134"/>
      <c r="BD423" s="134"/>
      <c r="BE423" s="134"/>
      <c r="BF423" s="134"/>
      <c r="BG423" s="134"/>
      <c r="BH423" s="134"/>
      <c r="BI423" s="134"/>
      <c r="BJ423" s="134"/>
      <c r="BK423" s="134"/>
      <c r="BL423" s="134"/>
      <c r="BM423" s="134"/>
      <c r="BN423" s="134"/>
      <c r="BO423" s="139">
        <v>1.0</v>
      </c>
      <c r="BP423" s="139">
        <v>2.0</v>
      </c>
      <c r="BQ423" s="134"/>
      <c r="BR423" s="134"/>
      <c r="BS423" s="134"/>
      <c r="BT423" s="134"/>
      <c r="BU423" s="139">
        <v>2.0</v>
      </c>
      <c r="BV423" s="134"/>
      <c r="BW423" s="134"/>
      <c r="BX423" s="139">
        <v>2.0</v>
      </c>
      <c r="BY423" s="134"/>
      <c r="BZ423" s="134"/>
      <c r="CA423" s="134"/>
      <c r="CB423" s="134"/>
      <c r="CC423" s="134"/>
      <c r="CD423" s="134"/>
      <c r="CE423" s="134"/>
      <c r="CF423" s="134"/>
      <c r="CG423" s="134"/>
      <c r="CH423" s="134"/>
      <c r="CI423" s="134"/>
      <c r="CJ423" s="134"/>
      <c r="CK423" s="134"/>
      <c r="CL423" s="134"/>
      <c r="CM423" s="134"/>
      <c r="CN423" s="134"/>
      <c r="CO423" s="134"/>
      <c r="CP423" s="134"/>
      <c r="CQ423" s="134"/>
      <c r="CR423" s="134"/>
      <c r="CS423" s="134"/>
      <c r="CT423" s="134"/>
      <c r="CU423" s="134"/>
      <c r="CV423" s="134"/>
      <c r="CW423" s="134"/>
      <c r="CX423" s="134"/>
      <c r="CY423" s="134"/>
      <c r="CZ423" s="134"/>
      <c r="DA423" s="134"/>
      <c r="DB423" s="134"/>
      <c r="DC423" s="134"/>
      <c r="DD423" s="134"/>
      <c r="DE423" s="134"/>
      <c r="DF423" s="134"/>
      <c r="DG423" s="134"/>
      <c r="DH423" s="134"/>
      <c r="DI423" s="134"/>
      <c r="DJ423" s="134"/>
      <c r="DK423" s="134"/>
      <c r="DL423" s="134"/>
      <c r="DM423" s="134"/>
      <c r="DN423" s="134"/>
      <c r="DO423" s="134"/>
      <c r="DP423" s="134"/>
      <c r="DQ423" s="134"/>
      <c r="DR423" s="134"/>
      <c r="DS423" s="134"/>
      <c r="DT423" s="134"/>
      <c r="DU423" s="134"/>
      <c r="DV423" s="134"/>
      <c r="DW423" s="134"/>
      <c r="DX423" s="134"/>
      <c r="DY423" s="134"/>
      <c r="DZ423" s="134"/>
      <c r="EA423" s="134"/>
      <c r="EB423" s="134"/>
      <c r="EC423" s="76"/>
      <c r="ED423" s="76"/>
      <c r="EE423" s="76"/>
      <c r="EF423" s="76"/>
      <c r="EG423" s="76"/>
      <c r="EH423" s="76"/>
      <c r="EI423" s="134"/>
      <c r="EJ423" s="134"/>
      <c r="EK423" s="134"/>
      <c r="EL423" s="134"/>
      <c r="EM423" s="134"/>
      <c r="EN423" s="134"/>
      <c r="EO423" s="134"/>
      <c r="EP423" s="134"/>
      <c r="EQ423" s="134"/>
      <c r="ER423" s="134"/>
      <c r="ES423" s="134"/>
      <c r="ET423" s="134"/>
      <c r="EU423" s="134"/>
      <c r="EV423" s="134"/>
      <c r="EW423" s="134"/>
      <c r="EX423" s="134"/>
      <c r="EY423" s="134"/>
      <c r="EZ423" s="134"/>
      <c r="FA423" s="131" t="s">
        <v>1832</v>
      </c>
      <c r="FB423" s="131"/>
      <c r="FC423" s="131"/>
      <c r="FD423" s="131"/>
    </row>
    <row r="424">
      <c r="A424" s="130" t="s">
        <v>1833</v>
      </c>
      <c r="B424" s="131" t="s">
        <v>1834</v>
      </c>
      <c r="C424" s="132" t="s">
        <v>82</v>
      </c>
      <c r="D424" s="131" t="s">
        <v>18</v>
      </c>
      <c r="E424" s="131" t="s">
        <v>12</v>
      </c>
      <c r="F424" s="131" t="s">
        <v>283</v>
      </c>
      <c r="G424" s="131" t="s">
        <v>973</v>
      </c>
      <c r="H424" s="131" t="s">
        <v>779</v>
      </c>
      <c r="I424" s="131" t="s">
        <v>13</v>
      </c>
      <c r="J424" s="131" t="s">
        <v>14</v>
      </c>
      <c r="K424" s="131" t="s">
        <v>60</v>
      </c>
      <c r="L424" s="131" t="s">
        <v>327</v>
      </c>
      <c r="M424" s="131" t="s">
        <v>85</v>
      </c>
      <c r="N424" s="133">
        <v>42410.0</v>
      </c>
      <c r="O424" s="133">
        <v>42410.0</v>
      </c>
      <c r="P424" s="133">
        <v>42487.0</v>
      </c>
      <c r="Q424" s="134"/>
      <c r="R424" s="134"/>
      <c r="S424" s="134"/>
      <c r="T424" s="82">
        <f t="shared" si="391"/>
        <v>1113</v>
      </c>
      <c r="U424" s="135">
        <f t="shared" ref="U424:W424" si="861">IF(ISBLANK($A424),"",sum(AE424,AK424,AQ424,AW424,BC424,BI424,BO424,BU424,CA424,CG424,CM424,CS424,CY424,DE424,DK424,DQ424,DW424,EC424,EI424,EO424,EU424))</f>
        <v>9</v>
      </c>
      <c r="V424" s="135">
        <f t="shared" si="861"/>
        <v>8</v>
      </c>
      <c r="W424" s="135">
        <f t="shared" si="861"/>
        <v>1</v>
      </c>
      <c r="X424" s="136">
        <f t="shared" si="393"/>
        <v>18</v>
      </c>
      <c r="Y424" s="135">
        <f t="shared" ref="Y424:AA424" si="862">IF(ISBLANK($A424),"",sum(AH424,AN424,AT424,AZ424,BF424,BL424,BR424,BX424,CD424,CJ424,CP424,CV424,DB424,DH424,DN424,DT424,DZ424,EF424,EL424,ER424,EX424))</f>
        <v>10</v>
      </c>
      <c r="Z424" s="135">
        <f t="shared" si="862"/>
        <v>1</v>
      </c>
      <c r="AA424" s="135">
        <f t="shared" si="862"/>
        <v>1</v>
      </c>
      <c r="AB424" s="136">
        <f t="shared" si="395"/>
        <v>12</v>
      </c>
      <c r="AC424" s="137">
        <f t="shared" si="8"/>
        <v>0.5555555556</v>
      </c>
      <c r="AD424" s="138" t="str">
        <f t="shared" si="426"/>
        <v>20+</v>
      </c>
      <c r="AE424" s="139">
        <v>2.0</v>
      </c>
      <c r="AF424" s="139">
        <v>3.0</v>
      </c>
      <c r="AG424" s="134"/>
      <c r="AH424" s="139">
        <v>2.0</v>
      </c>
      <c r="AI424" s="134"/>
      <c r="AJ424" s="134"/>
      <c r="AK424" s="139">
        <v>2.0</v>
      </c>
      <c r="AL424" s="134"/>
      <c r="AM424" s="134"/>
      <c r="AN424" s="139">
        <v>2.0</v>
      </c>
      <c r="AO424" s="139">
        <v>1.0</v>
      </c>
      <c r="AP424" s="134"/>
      <c r="AQ424" s="139">
        <v>3.0</v>
      </c>
      <c r="AR424" s="134"/>
      <c r="AS424" s="134"/>
      <c r="AT424" s="139">
        <v>1.0</v>
      </c>
      <c r="AU424" s="134"/>
      <c r="AV424" s="134"/>
      <c r="AW424" s="134"/>
      <c r="AX424" s="134"/>
      <c r="AY424" s="134"/>
      <c r="AZ424" s="139">
        <v>2.0</v>
      </c>
      <c r="BA424" s="134"/>
      <c r="BB424" s="134"/>
      <c r="BC424" s="134"/>
      <c r="BD424" s="139">
        <v>1.0</v>
      </c>
      <c r="BE424" s="134"/>
      <c r="BF424" s="134"/>
      <c r="BG424" s="134"/>
      <c r="BH424" s="134"/>
      <c r="BI424" s="134"/>
      <c r="BJ424" s="134"/>
      <c r="BK424" s="134"/>
      <c r="BL424" s="134"/>
      <c r="BM424" s="134"/>
      <c r="BN424" s="134"/>
      <c r="BO424" s="134"/>
      <c r="BP424" s="134"/>
      <c r="BQ424" s="134"/>
      <c r="BR424" s="134"/>
      <c r="BS424" s="134"/>
      <c r="BT424" s="134"/>
      <c r="BU424" s="134"/>
      <c r="BV424" s="134"/>
      <c r="BW424" s="134"/>
      <c r="BX424" s="134"/>
      <c r="BY424" s="134"/>
      <c r="BZ424" s="134"/>
      <c r="CA424" s="139">
        <v>1.0</v>
      </c>
      <c r="CB424" s="134"/>
      <c r="CC424" s="134"/>
      <c r="CD424" s="134"/>
      <c r="CE424" s="134"/>
      <c r="CF424" s="134"/>
      <c r="CG424" s="134"/>
      <c r="CH424" s="139">
        <v>1.0</v>
      </c>
      <c r="CI424" s="134"/>
      <c r="CJ424" s="134"/>
      <c r="CK424" s="134"/>
      <c r="CL424" s="134"/>
      <c r="CM424" s="134"/>
      <c r="CN424" s="139">
        <v>1.0</v>
      </c>
      <c r="CO424" s="134"/>
      <c r="CP424" s="134"/>
      <c r="CQ424" s="134"/>
      <c r="CR424" s="134"/>
      <c r="CS424" s="134"/>
      <c r="CT424" s="139">
        <v>2.0</v>
      </c>
      <c r="CU424" s="134"/>
      <c r="CV424" s="139">
        <v>2.0</v>
      </c>
      <c r="CW424" s="134"/>
      <c r="CX424" s="134"/>
      <c r="CY424" s="139">
        <v>1.0</v>
      </c>
      <c r="CZ424" s="134"/>
      <c r="DA424" s="134"/>
      <c r="DB424" s="139">
        <v>1.0</v>
      </c>
      <c r="DC424" s="134"/>
      <c r="DD424" s="134"/>
      <c r="DE424" s="134"/>
      <c r="DF424" s="134"/>
      <c r="DG424" s="134"/>
      <c r="DH424" s="134"/>
      <c r="DI424" s="134"/>
      <c r="DJ424" s="134"/>
      <c r="DK424" s="134"/>
      <c r="DL424" s="134"/>
      <c r="DM424" s="134"/>
      <c r="DN424" s="134"/>
      <c r="DO424" s="134"/>
      <c r="DP424" s="134"/>
      <c r="DQ424" s="134"/>
      <c r="DR424" s="134"/>
      <c r="DS424" s="134"/>
      <c r="DT424" s="134"/>
      <c r="DU424" s="134"/>
      <c r="DV424" s="134"/>
      <c r="DW424" s="134"/>
      <c r="DX424" s="134"/>
      <c r="DY424" s="139">
        <v>1.0</v>
      </c>
      <c r="DZ424" s="134"/>
      <c r="EA424" s="134"/>
      <c r="EB424" s="139">
        <v>1.0</v>
      </c>
      <c r="EC424" s="134"/>
      <c r="ED424" s="134"/>
      <c r="EE424" s="134"/>
      <c r="EF424" s="134"/>
      <c r="EG424" s="134"/>
      <c r="EH424" s="134"/>
      <c r="EI424" s="134"/>
      <c r="EJ424" s="134"/>
      <c r="EK424" s="134"/>
      <c r="EL424" s="134"/>
      <c r="EM424" s="134"/>
      <c r="EN424" s="134"/>
      <c r="EO424" s="134"/>
      <c r="EP424" s="134"/>
      <c r="EQ424" s="134"/>
      <c r="ER424" s="134"/>
      <c r="ES424" s="134"/>
      <c r="ET424" s="134"/>
      <c r="EU424" s="76"/>
      <c r="EV424" s="76"/>
      <c r="EW424" s="76"/>
      <c r="EX424" s="76"/>
      <c r="EY424" s="76"/>
      <c r="EZ424" s="76"/>
      <c r="FA424" s="131" t="s">
        <v>1835</v>
      </c>
      <c r="FB424" s="131"/>
      <c r="FC424" s="131"/>
      <c r="FD424" s="131"/>
    </row>
    <row r="425">
      <c r="A425" s="187" t="s">
        <v>1836</v>
      </c>
      <c r="B425" s="141" t="s">
        <v>1837</v>
      </c>
      <c r="C425" s="142" t="s">
        <v>104</v>
      </c>
      <c r="D425" s="141" t="s">
        <v>18</v>
      </c>
      <c r="E425" s="141" t="s">
        <v>12</v>
      </c>
      <c r="F425" s="141" t="s">
        <v>283</v>
      </c>
      <c r="G425" s="141" t="s">
        <v>1692</v>
      </c>
      <c r="H425" s="141" t="s">
        <v>278</v>
      </c>
      <c r="I425" s="141" t="s">
        <v>23</v>
      </c>
      <c r="J425" s="141" t="s">
        <v>14</v>
      </c>
      <c r="K425" s="141" t="s">
        <v>1838</v>
      </c>
      <c r="L425" s="141" t="s">
        <v>1043</v>
      </c>
      <c r="M425" s="141" t="s">
        <v>50</v>
      </c>
      <c r="N425" s="143">
        <v>41808.0</v>
      </c>
      <c r="O425" s="67"/>
      <c r="P425" s="67"/>
      <c r="Q425" s="188"/>
      <c r="R425" s="188"/>
      <c r="S425" s="189">
        <v>2.0</v>
      </c>
      <c r="T425" s="82">
        <f t="shared" si="391"/>
        <v>1715</v>
      </c>
      <c r="U425" s="190">
        <f t="shared" ref="U425:W425" si="863">IF(ISBLANK($A425),"",sum(AE425,AK425,AQ425,AW425,BC425,BI425,BO425,BU425,CA425,CG425,CM425,CS425,CY425,DE425,DK425,DQ425,DW425,EC425,EI425,EO425,EU425))</f>
        <v>13</v>
      </c>
      <c r="V425" s="190">
        <f t="shared" si="863"/>
        <v>0</v>
      </c>
      <c r="W425" s="190">
        <f t="shared" si="863"/>
        <v>0</v>
      </c>
      <c r="X425" s="191">
        <f t="shared" si="393"/>
        <v>13</v>
      </c>
      <c r="Y425" s="190">
        <f t="shared" ref="Y425:AA425" si="864">IF(ISBLANK($A425),"",sum(AH425,AN425,AT425,AZ425,BF425,BL425,BR425,BX425,CD425,CJ425,CP425,CV425,DB425,DH425,DN425,DT425,DZ425,EF425,EL425,ER425,EX425))</f>
        <v>11</v>
      </c>
      <c r="Z425" s="190">
        <f t="shared" si="864"/>
        <v>17</v>
      </c>
      <c r="AA425" s="190">
        <f t="shared" si="864"/>
        <v>0</v>
      </c>
      <c r="AB425" s="191">
        <f t="shared" si="395"/>
        <v>28</v>
      </c>
      <c r="AC425" s="192">
        <f t="shared" si="8"/>
        <v>0.8461538462</v>
      </c>
      <c r="AD425" s="73" t="str">
        <f t="shared" si="426"/>
        <v>20+</v>
      </c>
      <c r="AE425" s="67"/>
      <c r="AF425" s="67"/>
      <c r="AG425" s="67"/>
      <c r="AH425" s="67"/>
      <c r="AI425" s="67"/>
      <c r="AJ425" s="67"/>
      <c r="AK425" s="148">
        <v>1.0</v>
      </c>
      <c r="AL425" s="67"/>
      <c r="AM425" s="67"/>
      <c r="AN425" s="148">
        <v>1.0</v>
      </c>
      <c r="AO425" s="148">
        <v>1.0</v>
      </c>
      <c r="AP425" s="67"/>
      <c r="AQ425" s="148">
        <v>1.0</v>
      </c>
      <c r="AR425" s="67"/>
      <c r="AS425" s="67"/>
      <c r="AT425" s="67"/>
      <c r="AU425" s="67"/>
      <c r="AV425" s="67"/>
      <c r="AW425" s="148">
        <v>2.0</v>
      </c>
      <c r="AX425" s="67"/>
      <c r="AY425" s="67"/>
      <c r="AZ425" s="148">
        <v>2.0</v>
      </c>
      <c r="BA425" s="148">
        <v>2.0</v>
      </c>
      <c r="BB425" s="67"/>
      <c r="BC425" s="67"/>
      <c r="BD425" s="67"/>
      <c r="BE425" s="67"/>
      <c r="BF425" s="67"/>
      <c r="BG425" s="67"/>
      <c r="BH425" s="67"/>
      <c r="BI425" s="67"/>
      <c r="BJ425" s="67"/>
      <c r="BK425" s="67"/>
      <c r="BL425" s="67"/>
      <c r="BM425" s="148">
        <v>2.0</v>
      </c>
      <c r="BN425" s="67"/>
      <c r="BO425" s="67"/>
      <c r="BP425" s="67"/>
      <c r="BQ425" s="67"/>
      <c r="BR425" s="67"/>
      <c r="BS425" s="148">
        <v>2.0</v>
      </c>
      <c r="BT425" s="67"/>
      <c r="BU425" s="67"/>
      <c r="BV425" s="67"/>
      <c r="BW425" s="67"/>
      <c r="BX425" s="67"/>
      <c r="BY425" s="67"/>
      <c r="BZ425" s="67"/>
      <c r="CA425" s="148">
        <v>2.0</v>
      </c>
      <c r="CB425" s="67"/>
      <c r="CC425" s="67"/>
      <c r="CD425" s="148">
        <v>1.0</v>
      </c>
      <c r="CE425" s="148">
        <v>1.0</v>
      </c>
      <c r="CF425" s="67"/>
      <c r="CG425" s="67"/>
      <c r="CH425" s="67"/>
      <c r="CI425" s="67"/>
      <c r="CJ425" s="148">
        <v>1.0</v>
      </c>
      <c r="CK425" s="148">
        <v>2.0</v>
      </c>
      <c r="CL425" s="67"/>
      <c r="CM425" s="67"/>
      <c r="CN425" s="67"/>
      <c r="CO425" s="67"/>
      <c r="CP425" s="67"/>
      <c r="CQ425" s="67"/>
      <c r="CR425" s="67"/>
      <c r="CS425" s="67"/>
      <c r="CT425" s="67"/>
      <c r="CU425" s="67"/>
      <c r="CV425" s="67"/>
      <c r="CW425" s="148">
        <v>1.0</v>
      </c>
      <c r="CX425" s="67"/>
      <c r="CY425" s="67"/>
      <c r="CZ425" s="67"/>
      <c r="DA425" s="67"/>
      <c r="DB425" s="67"/>
      <c r="DC425" s="67"/>
      <c r="DD425" s="67"/>
      <c r="DE425" s="148">
        <v>1.0</v>
      </c>
      <c r="DF425" s="67"/>
      <c r="DG425" s="67"/>
      <c r="DH425" s="148">
        <v>1.0</v>
      </c>
      <c r="DI425" s="148">
        <v>1.0</v>
      </c>
      <c r="DJ425" s="67"/>
      <c r="DK425" s="67"/>
      <c r="DL425" s="67"/>
      <c r="DM425" s="67"/>
      <c r="DN425" s="67"/>
      <c r="DO425" s="67"/>
      <c r="DP425" s="67"/>
      <c r="DQ425" s="148">
        <v>1.0</v>
      </c>
      <c r="DR425" s="67"/>
      <c r="DS425" s="67"/>
      <c r="DT425" s="67"/>
      <c r="DU425" s="67"/>
      <c r="DV425" s="67"/>
      <c r="DW425" s="148">
        <v>1.0</v>
      </c>
      <c r="DX425" s="67"/>
      <c r="DY425" s="67"/>
      <c r="DZ425" s="148">
        <v>1.0</v>
      </c>
      <c r="EA425" s="148">
        <v>1.0</v>
      </c>
      <c r="EB425" s="67"/>
      <c r="EC425" s="67"/>
      <c r="ED425" s="67"/>
      <c r="EE425" s="67"/>
      <c r="EF425" s="67"/>
      <c r="EG425" s="67"/>
      <c r="EH425" s="67"/>
      <c r="EI425" s="148">
        <v>1.0</v>
      </c>
      <c r="EJ425" s="67"/>
      <c r="EK425" s="67"/>
      <c r="EL425" s="148">
        <v>1.0</v>
      </c>
      <c r="EM425" s="148">
        <v>1.0</v>
      </c>
      <c r="EN425" s="67"/>
      <c r="EO425" s="148">
        <v>3.0</v>
      </c>
      <c r="EP425" s="67"/>
      <c r="EQ425" s="67"/>
      <c r="ER425" s="67"/>
      <c r="ES425" s="67"/>
      <c r="ET425" s="67"/>
      <c r="EU425" s="76"/>
      <c r="EV425" s="76"/>
      <c r="EW425" s="76"/>
      <c r="EX425" s="91">
        <v>3.0</v>
      </c>
      <c r="EY425" s="91">
        <v>3.0</v>
      </c>
      <c r="EZ425" s="76"/>
      <c r="FA425" s="141" t="s">
        <v>1839</v>
      </c>
      <c r="FB425" s="141"/>
      <c r="FC425" s="141"/>
      <c r="FD425" s="141"/>
    </row>
    <row r="426">
      <c r="A426" s="193" t="s">
        <v>1840</v>
      </c>
      <c r="B426" s="194" t="s">
        <v>1841</v>
      </c>
      <c r="C426" s="195" t="s">
        <v>8</v>
      </c>
      <c r="D426" s="194" t="s">
        <v>18</v>
      </c>
      <c r="E426" s="194" t="s">
        <v>12</v>
      </c>
      <c r="F426" s="194" t="s">
        <v>283</v>
      </c>
      <c r="G426" s="194" t="s">
        <v>1842</v>
      </c>
      <c r="H426" s="194" t="s">
        <v>1320</v>
      </c>
      <c r="I426" s="194" t="s">
        <v>23</v>
      </c>
      <c r="J426" s="194" t="s">
        <v>14</v>
      </c>
      <c r="K426" s="194" t="s">
        <v>1843</v>
      </c>
      <c r="L426" s="194" t="s">
        <v>273</v>
      </c>
      <c r="M426" s="194" t="s">
        <v>50</v>
      </c>
      <c r="N426" s="196">
        <v>41933.0</v>
      </c>
      <c r="O426" s="196">
        <v>41933.0</v>
      </c>
      <c r="P426" s="97"/>
      <c r="Q426" s="97"/>
      <c r="R426" s="97"/>
      <c r="S426" s="97"/>
      <c r="T426" s="82">
        <f t="shared" si="391"/>
        <v>1590</v>
      </c>
      <c r="U426" s="197">
        <f t="shared" ref="U426:W426" si="865">IF(ISBLANK($A426),"",sum(AE426,AK426,AQ426,AW426,BC426,BI426,BO426,BU426,CA426,CG426,CM426,CS426,CY426,DE426,DK426,DQ426,DW426,EC426,EI426,EO426,EU426))</f>
        <v>5</v>
      </c>
      <c r="V426" s="197">
        <f t="shared" si="865"/>
        <v>5</v>
      </c>
      <c r="W426" s="197">
        <f t="shared" si="865"/>
        <v>0</v>
      </c>
      <c r="X426" s="198">
        <f t="shared" si="393"/>
        <v>10</v>
      </c>
      <c r="Y426" s="197">
        <f t="shared" ref="Y426:AA426" si="866">IF(ISBLANK($A426),"",sum(AH426,AN426,AT426,AZ426,BF426,BL426,BR426,BX426,CD426,CJ426,CP426,CV426,DB426,DH426,DN426,DT426,DZ426,EF426,EL426,ER426,EX426))</f>
        <v>7</v>
      </c>
      <c r="Z426" s="197">
        <f t="shared" si="866"/>
        <v>11</v>
      </c>
      <c r="AA426" s="197">
        <f t="shared" si="866"/>
        <v>0</v>
      </c>
      <c r="AB426" s="198">
        <f t="shared" si="395"/>
        <v>18</v>
      </c>
      <c r="AC426" s="199">
        <f t="shared" si="8"/>
        <v>0.7</v>
      </c>
      <c r="AD426" s="73" t="str">
        <f t="shared" si="426"/>
        <v>20+</v>
      </c>
      <c r="AE426" s="200">
        <v>1.0</v>
      </c>
      <c r="AF426" s="97"/>
      <c r="AG426" s="97"/>
      <c r="AH426" s="200">
        <v>1.0</v>
      </c>
      <c r="AI426" s="200">
        <v>1.0</v>
      </c>
      <c r="AJ426" s="97"/>
      <c r="AK426" s="97"/>
      <c r="AL426" s="97"/>
      <c r="AM426" s="97"/>
      <c r="AN426" s="97"/>
      <c r="AO426" s="97"/>
      <c r="AP426" s="97"/>
      <c r="AQ426" s="97"/>
      <c r="AR426" s="200">
        <v>1.0</v>
      </c>
      <c r="AS426" s="97"/>
      <c r="AT426" s="97"/>
      <c r="AU426" s="97"/>
      <c r="AV426" s="97"/>
      <c r="AW426" s="200">
        <v>1.0</v>
      </c>
      <c r="AX426" s="200">
        <v>1.0</v>
      </c>
      <c r="AY426" s="97"/>
      <c r="AZ426" s="200">
        <v>2.0</v>
      </c>
      <c r="BA426" s="200">
        <v>3.0</v>
      </c>
      <c r="BB426" s="97"/>
      <c r="BC426" s="97"/>
      <c r="BD426" s="200">
        <v>1.0</v>
      </c>
      <c r="BE426" s="97"/>
      <c r="BF426" s="97"/>
      <c r="BG426" s="200">
        <v>2.0</v>
      </c>
      <c r="BH426" s="97"/>
      <c r="BI426" s="200">
        <v>1.0</v>
      </c>
      <c r="BJ426" s="97"/>
      <c r="BK426" s="97"/>
      <c r="BL426" s="97"/>
      <c r="BM426" s="97"/>
      <c r="BN426" s="97"/>
      <c r="BO426" s="200">
        <v>1.0</v>
      </c>
      <c r="BP426" s="97"/>
      <c r="BQ426" s="97"/>
      <c r="BR426" s="97"/>
      <c r="BS426" s="97"/>
      <c r="BT426" s="97"/>
      <c r="BU426" s="200">
        <v>1.0</v>
      </c>
      <c r="BV426" s="200">
        <v>2.0</v>
      </c>
      <c r="BW426" s="97"/>
      <c r="BX426" s="200">
        <v>1.0</v>
      </c>
      <c r="BY426" s="200">
        <v>1.0</v>
      </c>
      <c r="BZ426" s="97"/>
      <c r="CA426" s="97"/>
      <c r="CB426" s="97"/>
      <c r="CC426" s="97"/>
      <c r="CD426" s="200">
        <v>3.0</v>
      </c>
      <c r="CE426" s="200">
        <v>3.0</v>
      </c>
      <c r="CF426" s="97"/>
      <c r="CG426" s="97"/>
      <c r="CH426" s="97"/>
      <c r="CI426" s="97"/>
      <c r="CJ426" s="97"/>
      <c r="CK426" s="200">
        <v>1.0</v>
      </c>
      <c r="CL426" s="97"/>
      <c r="CM426" s="97"/>
      <c r="CN426" s="97"/>
      <c r="CO426" s="97"/>
      <c r="CP426" s="97"/>
      <c r="CQ426" s="97"/>
      <c r="CR426" s="97"/>
      <c r="CS426" s="97"/>
      <c r="CT426" s="97"/>
      <c r="CU426" s="97"/>
      <c r="CV426" s="97"/>
      <c r="CW426" s="97"/>
      <c r="CX426" s="97"/>
      <c r="CY426" s="97"/>
      <c r="CZ426" s="97"/>
      <c r="DA426" s="97"/>
      <c r="DB426" s="97"/>
      <c r="DC426" s="97"/>
      <c r="DD426" s="97"/>
      <c r="DE426" s="97"/>
      <c r="DF426" s="97"/>
      <c r="DG426" s="97"/>
      <c r="DH426" s="97"/>
      <c r="DI426" s="97"/>
      <c r="DJ426" s="97"/>
      <c r="DK426" s="97"/>
      <c r="DL426" s="97"/>
      <c r="DM426" s="97"/>
      <c r="DN426" s="97"/>
      <c r="DO426" s="97"/>
      <c r="DP426" s="97"/>
      <c r="DQ426" s="97"/>
      <c r="DR426" s="97"/>
      <c r="DS426" s="97"/>
      <c r="DT426" s="97"/>
      <c r="DU426" s="97"/>
      <c r="DV426" s="97"/>
      <c r="DW426" s="97"/>
      <c r="DX426" s="97"/>
      <c r="DY426" s="97"/>
      <c r="DZ426" s="97"/>
      <c r="EA426" s="97"/>
      <c r="EB426" s="97"/>
      <c r="EC426" s="97"/>
      <c r="ED426" s="97"/>
      <c r="EE426" s="97"/>
      <c r="EF426" s="97"/>
      <c r="EG426" s="97"/>
      <c r="EH426" s="97"/>
      <c r="EI426" s="97"/>
      <c r="EJ426" s="97"/>
      <c r="EK426" s="97"/>
      <c r="EL426" s="97"/>
      <c r="EM426" s="97"/>
      <c r="EN426" s="97"/>
      <c r="EO426" s="97"/>
      <c r="EP426" s="97"/>
      <c r="EQ426" s="97"/>
      <c r="ER426" s="97"/>
      <c r="ES426" s="97"/>
      <c r="ET426" s="97"/>
      <c r="EU426" s="76"/>
      <c r="EV426" s="76"/>
      <c r="EW426" s="76"/>
      <c r="EX426" s="76"/>
      <c r="EY426" s="76"/>
      <c r="EZ426" s="76"/>
      <c r="FA426" s="194" t="s">
        <v>1844</v>
      </c>
      <c r="FB426" s="194"/>
      <c r="FC426" s="194"/>
      <c r="FD426" s="194"/>
    </row>
    <row r="427">
      <c r="A427" s="112" t="s">
        <v>1845</v>
      </c>
      <c r="B427" s="113" t="s">
        <v>1151</v>
      </c>
      <c r="C427" s="114" t="s">
        <v>113</v>
      </c>
      <c r="D427" s="113" t="s">
        <v>18</v>
      </c>
      <c r="E427" s="113" t="s">
        <v>12</v>
      </c>
      <c r="F427" s="113" t="s">
        <v>283</v>
      </c>
      <c r="G427" s="113" t="s">
        <v>1846</v>
      </c>
      <c r="H427" s="113" t="s">
        <v>1847</v>
      </c>
      <c r="I427" s="113" t="s">
        <v>23</v>
      </c>
      <c r="J427" s="113" t="s">
        <v>14</v>
      </c>
      <c r="K427" s="113" t="s">
        <v>77</v>
      </c>
      <c r="L427" s="113" t="s">
        <v>566</v>
      </c>
      <c r="M427" s="113" t="s">
        <v>133</v>
      </c>
      <c r="N427" s="115">
        <v>42452.0</v>
      </c>
      <c r="O427" s="115">
        <v>42452.0</v>
      </c>
      <c r="P427" s="116"/>
      <c r="Q427" s="116"/>
      <c r="R427" s="116"/>
      <c r="S427" s="116"/>
      <c r="T427" s="82">
        <f t="shared" si="391"/>
        <v>1071</v>
      </c>
      <c r="U427" s="117">
        <f t="shared" ref="U427:W427" si="867">IF(ISBLANK($A427),"",sum(AE427,AK427,AQ427,AW427,BC427,BI427,BO427,BU427,CA427,CG427,CM427,CS427,CY427,DE427,DK427,DQ427,DW427,EC427,EI427,EO427,EU427))</f>
        <v>10</v>
      </c>
      <c r="V427" s="117">
        <f t="shared" si="867"/>
        <v>2</v>
      </c>
      <c r="W427" s="117">
        <f t="shared" si="867"/>
        <v>0</v>
      </c>
      <c r="X427" s="118">
        <f t="shared" si="393"/>
        <v>12</v>
      </c>
      <c r="Y427" s="117">
        <f t="shared" ref="Y427:AA427" si="868">IF(ISBLANK($A427),"",sum(AH427,AN427,AT427,AZ427,BF427,BL427,BR427,BX427,CD427,CJ427,CP427,CV427,DB427,DH427,DN427,DT427,DZ427,EF427,EL427,ER427,EX427))</f>
        <v>10</v>
      </c>
      <c r="Z427" s="117">
        <f t="shared" si="868"/>
        <v>4</v>
      </c>
      <c r="AA427" s="117">
        <f t="shared" si="868"/>
        <v>0</v>
      </c>
      <c r="AB427" s="118">
        <f t="shared" si="395"/>
        <v>14</v>
      </c>
      <c r="AC427" s="119">
        <f t="shared" si="8"/>
        <v>0.8333333333</v>
      </c>
      <c r="AD427" s="120" t="str">
        <f t="shared" si="426"/>
        <v>20+</v>
      </c>
      <c r="AE427" s="121">
        <v>2.0</v>
      </c>
      <c r="AF427" s="116"/>
      <c r="AG427" s="116"/>
      <c r="AH427" s="121">
        <v>2.0</v>
      </c>
      <c r="AI427" s="116"/>
      <c r="AJ427" s="116"/>
      <c r="AK427" s="121">
        <v>1.0</v>
      </c>
      <c r="AL427" s="116"/>
      <c r="AM427" s="116"/>
      <c r="AN427" s="121">
        <v>1.0</v>
      </c>
      <c r="AO427" s="121">
        <v>1.0</v>
      </c>
      <c r="AP427" s="116"/>
      <c r="AQ427" s="116"/>
      <c r="AR427" s="116"/>
      <c r="AS427" s="116"/>
      <c r="AT427" s="116"/>
      <c r="AU427" s="116"/>
      <c r="AV427" s="116"/>
      <c r="AW427" s="116"/>
      <c r="AX427" s="116"/>
      <c r="AY427" s="116"/>
      <c r="AZ427" s="116"/>
      <c r="BA427" s="121">
        <v>1.0</v>
      </c>
      <c r="BB427" s="116"/>
      <c r="BC427" s="121">
        <v>1.0</v>
      </c>
      <c r="BD427" s="116"/>
      <c r="BE427" s="116"/>
      <c r="BF427" s="116"/>
      <c r="BG427" s="116"/>
      <c r="BH427" s="116"/>
      <c r="BI427" s="121">
        <v>1.0</v>
      </c>
      <c r="BJ427" s="116"/>
      <c r="BK427" s="116"/>
      <c r="BL427" s="116"/>
      <c r="BM427" s="116"/>
      <c r="BN427" s="116"/>
      <c r="BO427" s="121">
        <v>2.0</v>
      </c>
      <c r="BP427" s="121">
        <v>1.0</v>
      </c>
      <c r="BQ427" s="116"/>
      <c r="BR427" s="121">
        <v>2.0</v>
      </c>
      <c r="BS427" s="121">
        <v>1.0</v>
      </c>
      <c r="BT427" s="116"/>
      <c r="BU427" s="121">
        <v>1.0</v>
      </c>
      <c r="BV427" s="116"/>
      <c r="BW427" s="116"/>
      <c r="BX427" s="121">
        <v>1.0</v>
      </c>
      <c r="BY427" s="116"/>
      <c r="BZ427" s="116"/>
      <c r="CA427" s="121">
        <v>1.0</v>
      </c>
      <c r="CB427" s="116"/>
      <c r="CC427" s="116"/>
      <c r="CD427" s="116"/>
      <c r="CE427" s="121">
        <v>1.0</v>
      </c>
      <c r="CF427" s="116"/>
      <c r="CG427" s="121">
        <v>1.0</v>
      </c>
      <c r="CH427" s="116"/>
      <c r="CI427" s="116"/>
      <c r="CJ427" s="121">
        <v>1.0</v>
      </c>
      <c r="CK427" s="116"/>
      <c r="CL427" s="116"/>
      <c r="CM427" s="116"/>
      <c r="CN427" s="121">
        <v>1.0</v>
      </c>
      <c r="CO427" s="116"/>
      <c r="CP427" s="121">
        <v>2.0</v>
      </c>
      <c r="CQ427" s="116"/>
      <c r="CR427" s="116"/>
      <c r="CS427" s="116"/>
      <c r="CT427" s="116"/>
      <c r="CU427" s="116"/>
      <c r="CV427" s="121">
        <v>1.0</v>
      </c>
      <c r="CW427" s="116"/>
      <c r="CX427" s="116"/>
      <c r="CY427" s="116"/>
      <c r="CZ427" s="116"/>
      <c r="DA427" s="116"/>
      <c r="DB427" s="116"/>
      <c r="DC427" s="116"/>
      <c r="DD427" s="116"/>
      <c r="DE427" s="116"/>
      <c r="DF427" s="116"/>
      <c r="DG427" s="116"/>
      <c r="DH427" s="116"/>
      <c r="DI427" s="116"/>
      <c r="DJ427" s="116"/>
      <c r="DK427" s="76"/>
      <c r="DL427" s="76"/>
      <c r="DM427" s="76"/>
      <c r="DN427" s="76"/>
      <c r="DO427" s="76"/>
      <c r="DP427" s="76"/>
      <c r="DQ427" s="116"/>
      <c r="DR427" s="116"/>
      <c r="DS427" s="116"/>
      <c r="DT427" s="116"/>
      <c r="DU427" s="116"/>
      <c r="DV427" s="116"/>
      <c r="DW427" s="116"/>
      <c r="DX427" s="116"/>
      <c r="DY427" s="116"/>
      <c r="DZ427" s="116"/>
      <c r="EA427" s="116"/>
      <c r="EB427" s="116"/>
      <c r="EC427" s="116"/>
      <c r="ED427" s="116"/>
      <c r="EE427" s="116"/>
      <c r="EF427" s="116"/>
      <c r="EG427" s="116"/>
      <c r="EH427" s="116"/>
      <c r="EI427" s="116"/>
      <c r="EJ427" s="116"/>
      <c r="EK427" s="116"/>
      <c r="EL427" s="116"/>
      <c r="EM427" s="116"/>
      <c r="EN427" s="116"/>
      <c r="EO427" s="116"/>
      <c r="EP427" s="116"/>
      <c r="EQ427" s="116"/>
      <c r="ER427" s="116"/>
      <c r="ES427" s="116"/>
      <c r="ET427" s="116"/>
      <c r="EU427" s="116"/>
      <c r="EV427" s="116"/>
      <c r="EW427" s="116"/>
      <c r="EX427" s="116"/>
      <c r="EY427" s="116"/>
      <c r="EZ427" s="116"/>
      <c r="FA427" s="113" t="s">
        <v>1848</v>
      </c>
      <c r="FB427" s="113"/>
      <c r="FC427" s="113"/>
      <c r="FD427" s="113"/>
    </row>
    <row r="428">
      <c r="A428" s="112" t="s">
        <v>1849</v>
      </c>
      <c r="B428" s="113" t="s">
        <v>1589</v>
      </c>
      <c r="C428" s="114" t="s">
        <v>8</v>
      </c>
      <c r="D428" s="113" t="s">
        <v>18</v>
      </c>
      <c r="E428" s="113" t="s">
        <v>12</v>
      </c>
      <c r="F428" s="113" t="s">
        <v>283</v>
      </c>
      <c r="G428" s="113" t="s">
        <v>1187</v>
      </c>
      <c r="H428" s="113" t="s">
        <v>1088</v>
      </c>
      <c r="I428" s="113" t="s">
        <v>23</v>
      </c>
      <c r="J428" s="113" t="s">
        <v>14</v>
      </c>
      <c r="K428" s="113" t="s">
        <v>77</v>
      </c>
      <c r="L428" s="113" t="s">
        <v>1062</v>
      </c>
      <c r="M428" s="113" t="s">
        <v>110</v>
      </c>
      <c r="N428" s="115">
        <v>42375.0</v>
      </c>
      <c r="O428" s="115">
        <v>42375.0</v>
      </c>
      <c r="P428" s="115">
        <v>42496.0</v>
      </c>
      <c r="Q428" s="116"/>
      <c r="R428" s="116"/>
      <c r="S428" s="116"/>
      <c r="T428" s="82">
        <f t="shared" si="391"/>
        <v>1148</v>
      </c>
      <c r="U428" s="117">
        <f t="shared" ref="U428:W428" si="869">IF(ISBLANK($A428),"",sum(AE428,AK428,AQ428,AW428,BC428,BI428,BO428,BU428,CA428,CG428,CM428,CS428,CY428,DE428,DK428,DQ428,DW428,EC428,EI428,EO428,EU428))</f>
        <v>11</v>
      </c>
      <c r="V428" s="117">
        <f t="shared" si="869"/>
        <v>4</v>
      </c>
      <c r="W428" s="117">
        <f t="shared" si="869"/>
        <v>3</v>
      </c>
      <c r="X428" s="118">
        <f t="shared" si="393"/>
        <v>18</v>
      </c>
      <c r="Y428" s="117">
        <f t="shared" ref="Y428:AA428" si="870">IF(ISBLANK($A428),"",sum(AH428,AN428,AT428,AZ428,BF428,BL428,BR428,BX428,CD428,CJ428,CP428,CV428,DB428,DH428,DN428,DT428,DZ428,EF428,EL428,ER428,EX428))</f>
        <v>9</v>
      </c>
      <c r="Z428" s="117">
        <f t="shared" si="870"/>
        <v>7</v>
      </c>
      <c r="AA428" s="117">
        <f t="shared" si="870"/>
        <v>5</v>
      </c>
      <c r="AB428" s="118">
        <f t="shared" si="395"/>
        <v>21</v>
      </c>
      <c r="AC428" s="119">
        <f t="shared" si="8"/>
        <v>0.5</v>
      </c>
      <c r="AD428" s="120" t="str">
        <f t="shared" si="426"/>
        <v>20+</v>
      </c>
      <c r="AE428" s="121">
        <v>3.0</v>
      </c>
      <c r="AF428" s="116"/>
      <c r="AG428" s="116"/>
      <c r="AH428" s="121">
        <v>1.0</v>
      </c>
      <c r="AI428" s="116"/>
      <c r="AJ428" s="116"/>
      <c r="AK428" s="116"/>
      <c r="AL428" s="116"/>
      <c r="AM428" s="116"/>
      <c r="AN428" s="121">
        <v>1.0</v>
      </c>
      <c r="AO428" s="116"/>
      <c r="AP428" s="116"/>
      <c r="AQ428" s="116"/>
      <c r="AR428" s="116"/>
      <c r="AS428" s="116"/>
      <c r="AT428" s="116"/>
      <c r="AU428" s="121">
        <v>1.0</v>
      </c>
      <c r="AV428" s="116"/>
      <c r="AW428" s="116"/>
      <c r="AX428" s="116"/>
      <c r="AY428" s="116"/>
      <c r="AZ428" s="116"/>
      <c r="BA428" s="121">
        <v>2.0</v>
      </c>
      <c r="BB428" s="116"/>
      <c r="BC428" s="121">
        <v>1.0</v>
      </c>
      <c r="BD428" s="116"/>
      <c r="BE428" s="116"/>
      <c r="BF428" s="121">
        <v>1.0</v>
      </c>
      <c r="BG428" s="121">
        <v>2.0</v>
      </c>
      <c r="BH428" s="116"/>
      <c r="BI428" s="116"/>
      <c r="BJ428" s="116"/>
      <c r="BK428" s="116"/>
      <c r="BL428" s="116"/>
      <c r="BM428" s="116"/>
      <c r="BN428" s="116"/>
      <c r="BO428" s="121">
        <v>1.0</v>
      </c>
      <c r="BP428" s="116"/>
      <c r="BQ428" s="116"/>
      <c r="BR428" s="116"/>
      <c r="BS428" s="116"/>
      <c r="BT428" s="116"/>
      <c r="BU428" s="116"/>
      <c r="BV428" s="121">
        <v>1.0</v>
      </c>
      <c r="BW428" s="116"/>
      <c r="BX428" s="116"/>
      <c r="BY428" s="116"/>
      <c r="BZ428" s="116"/>
      <c r="CA428" s="121">
        <v>1.0</v>
      </c>
      <c r="CB428" s="121">
        <v>1.0</v>
      </c>
      <c r="CC428" s="116"/>
      <c r="CD428" s="121">
        <v>1.0</v>
      </c>
      <c r="CE428" s="116"/>
      <c r="CF428" s="116"/>
      <c r="CG428" s="116"/>
      <c r="CH428" s="116"/>
      <c r="CI428" s="116"/>
      <c r="CJ428" s="116"/>
      <c r="CK428" s="116"/>
      <c r="CL428" s="116"/>
      <c r="CM428" s="121">
        <v>1.0</v>
      </c>
      <c r="CN428" s="116"/>
      <c r="CO428" s="116"/>
      <c r="CP428" s="121">
        <v>1.0</v>
      </c>
      <c r="CQ428" s="116"/>
      <c r="CR428" s="116"/>
      <c r="CS428" s="121">
        <v>1.0</v>
      </c>
      <c r="CT428" s="116"/>
      <c r="CU428" s="116"/>
      <c r="CV428" s="116"/>
      <c r="CW428" s="116"/>
      <c r="CX428" s="116"/>
      <c r="CY428" s="116"/>
      <c r="CZ428" s="116"/>
      <c r="DA428" s="116"/>
      <c r="DB428" s="116"/>
      <c r="DC428" s="116"/>
      <c r="DD428" s="116"/>
      <c r="DE428" s="116"/>
      <c r="DF428" s="116"/>
      <c r="DG428" s="116"/>
      <c r="DH428" s="116"/>
      <c r="DI428" s="116"/>
      <c r="DJ428" s="116"/>
      <c r="DK428" s="116"/>
      <c r="DL428" s="116"/>
      <c r="DM428" s="116"/>
      <c r="DN428" s="116"/>
      <c r="DO428" s="116"/>
      <c r="DP428" s="116"/>
      <c r="DQ428" s="116"/>
      <c r="DR428" s="116"/>
      <c r="DS428" s="116"/>
      <c r="DT428" s="116"/>
      <c r="DU428" s="116"/>
      <c r="DV428" s="116"/>
      <c r="DW428" s="116"/>
      <c r="DX428" s="121">
        <v>2.0</v>
      </c>
      <c r="DY428" s="116"/>
      <c r="DZ428" s="121">
        <v>1.0</v>
      </c>
      <c r="EA428" s="116"/>
      <c r="EB428" s="116"/>
      <c r="EC428" s="116"/>
      <c r="ED428" s="116"/>
      <c r="EE428" s="116"/>
      <c r="EF428" s="121">
        <v>1.0</v>
      </c>
      <c r="EG428" s="116"/>
      <c r="EH428" s="116"/>
      <c r="EI428" s="116"/>
      <c r="EJ428" s="116"/>
      <c r="EK428" s="116"/>
      <c r="EL428" s="116"/>
      <c r="EM428" s="121">
        <v>2.0</v>
      </c>
      <c r="EN428" s="116"/>
      <c r="EO428" s="116"/>
      <c r="EP428" s="116"/>
      <c r="EQ428" s="121">
        <v>2.0</v>
      </c>
      <c r="ER428" s="116"/>
      <c r="ES428" s="116"/>
      <c r="ET428" s="121">
        <v>2.0</v>
      </c>
      <c r="EU428" s="91">
        <v>3.0</v>
      </c>
      <c r="EV428" s="76"/>
      <c r="EW428" s="91">
        <v>1.0</v>
      </c>
      <c r="EX428" s="91">
        <v>2.0</v>
      </c>
      <c r="EY428" s="76"/>
      <c r="EZ428" s="91">
        <v>3.0</v>
      </c>
      <c r="FA428" s="113" t="s">
        <v>1850</v>
      </c>
      <c r="FB428" s="113"/>
      <c r="FC428" s="113"/>
      <c r="FD428" s="113"/>
    </row>
    <row r="429">
      <c r="A429" s="112" t="s">
        <v>1851</v>
      </c>
      <c r="B429" s="113" t="s">
        <v>1131</v>
      </c>
      <c r="C429" s="114" t="s">
        <v>113</v>
      </c>
      <c r="D429" s="113" t="s">
        <v>18</v>
      </c>
      <c r="E429" s="113" t="s">
        <v>12</v>
      </c>
      <c r="F429" s="113" t="s">
        <v>283</v>
      </c>
      <c r="G429" s="113" t="s">
        <v>1846</v>
      </c>
      <c r="H429" s="113" t="s">
        <v>1847</v>
      </c>
      <c r="I429" s="113" t="s">
        <v>23</v>
      </c>
      <c r="J429" s="113" t="s">
        <v>14</v>
      </c>
      <c r="K429" s="113" t="s">
        <v>77</v>
      </c>
      <c r="L429" s="113" t="s">
        <v>566</v>
      </c>
      <c r="M429" s="113" t="s">
        <v>133</v>
      </c>
      <c r="N429" s="115">
        <v>42452.0</v>
      </c>
      <c r="O429" s="115">
        <v>42452.0</v>
      </c>
      <c r="P429" s="116"/>
      <c r="Q429" s="116"/>
      <c r="R429" s="116"/>
      <c r="S429" s="116"/>
      <c r="T429" s="82">
        <f t="shared" si="391"/>
        <v>1071</v>
      </c>
      <c r="U429" s="117">
        <f t="shared" ref="U429:W429" si="871">IF(ISBLANK($A429),"",sum(AE429,AK429,AQ429,AW429,BC429,BI429,BO429,BU429,CA429,CG429,CM429,CS429,CY429,DE429,DK429,DQ429,DW429,EC429,EI429,EO429,EU429))</f>
        <v>9</v>
      </c>
      <c r="V429" s="117">
        <f t="shared" si="871"/>
        <v>4</v>
      </c>
      <c r="W429" s="117">
        <f t="shared" si="871"/>
        <v>0</v>
      </c>
      <c r="X429" s="118">
        <f t="shared" si="393"/>
        <v>13</v>
      </c>
      <c r="Y429" s="117">
        <f t="shared" ref="Y429:AA429" si="872">IF(ISBLANK($A429),"",sum(AH429,AN429,AT429,AZ429,BF429,BL429,BR429,BX429,CD429,CJ429,CP429,CV429,DB429,DH429,DN429,DT429,DZ429,EF429,EL429,ER429,EX429))</f>
        <v>8</v>
      </c>
      <c r="Z429" s="117">
        <f t="shared" si="872"/>
        <v>2</v>
      </c>
      <c r="AA429" s="117">
        <f t="shared" si="872"/>
        <v>0</v>
      </c>
      <c r="AB429" s="118">
        <f t="shared" si="395"/>
        <v>10</v>
      </c>
      <c r="AC429" s="119">
        <f t="shared" si="8"/>
        <v>0.6153846154</v>
      </c>
      <c r="AD429" s="120" t="str">
        <f t="shared" si="426"/>
        <v>20+</v>
      </c>
      <c r="AE429" s="121">
        <v>2.0</v>
      </c>
      <c r="AF429" s="121">
        <v>1.0</v>
      </c>
      <c r="AG429" s="116"/>
      <c r="AH429" s="116"/>
      <c r="AI429" s="116"/>
      <c r="AJ429" s="116"/>
      <c r="AK429" s="121">
        <v>1.0</v>
      </c>
      <c r="AL429" s="116"/>
      <c r="AM429" s="116"/>
      <c r="AN429" s="121">
        <v>1.0</v>
      </c>
      <c r="AO429" s="116"/>
      <c r="AP429" s="116"/>
      <c r="AQ429" s="121">
        <v>1.0</v>
      </c>
      <c r="AR429" s="116"/>
      <c r="AS429" s="116"/>
      <c r="AT429" s="116"/>
      <c r="AU429" s="116"/>
      <c r="AV429" s="116"/>
      <c r="AW429" s="116"/>
      <c r="AX429" s="116"/>
      <c r="AY429" s="116"/>
      <c r="AZ429" s="116"/>
      <c r="BA429" s="116"/>
      <c r="BB429" s="116"/>
      <c r="BC429" s="121">
        <v>3.0</v>
      </c>
      <c r="BD429" s="116"/>
      <c r="BE429" s="116"/>
      <c r="BF429" s="121">
        <v>1.0</v>
      </c>
      <c r="BG429" s="116"/>
      <c r="BH429" s="116"/>
      <c r="BI429" s="116"/>
      <c r="BJ429" s="116"/>
      <c r="BK429" s="116"/>
      <c r="BL429" s="121">
        <v>1.0</v>
      </c>
      <c r="BM429" s="116"/>
      <c r="BN429" s="116"/>
      <c r="BO429" s="121">
        <v>2.0</v>
      </c>
      <c r="BP429" s="116"/>
      <c r="BQ429" s="116"/>
      <c r="BR429" s="121">
        <v>1.0</v>
      </c>
      <c r="BS429" s="116"/>
      <c r="BT429" s="116"/>
      <c r="BU429" s="116"/>
      <c r="BV429" s="121">
        <v>1.0</v>
      </c>
      <c r="BW429" s="116"/>
      <c r="BX429" s="121">
        <v>2.0</v>
      </c>
      <c r="BY429" s="116"/>
      <c r="BZ429" s="116"/>
      <c r="CA429" s="116"/>
      <c r="CB429" s="116"/>
      <c r="CC429" s="116"/>
      <c r="CD429" s="116"/>
      <c r="CE429" s="121">
        <v>1.0</v>
      </c>
      <c r="CF429" s="116"/>
      <c r="CG429" s="116"/>
      <c r="CH429" s="121">
        <v>1.0</v>
      </c>
      <c r="CI429" s="116"/>
      <c r="CJ429" s="116"/>
      <c r="CK429" s="116"/>
      <c r="CL429" s="116"/>
      <c r="CM429" s="116"/>
      <c r="CN429" s="116"/>
      <c r="CO429" s="116"/>
      <c r="CP429" s="121">
        <v>2.0</v>
      </c>
      <c r="CQ429" s="121">
        <v>1.0</v>
      </c>
      <c r="CR429" s="116"/>
      <c r="CS429" s="116"/>
      <c r="CT429" s="121">
        <v>1.0</v>
      </c>
      <c r="CU429" s="116"/>
      <c r="CV429" s="116"/>
      <c r="CW429" s="116"/>
      <c r="CX429" s="116"/>
      <c r="CY429" s="116"/>
      <c r="CZ429" s="116"/>
      <c r="DA429" s="116"/>
      <c r="DB429" s="116"/>
      <c r="DC429" s="116"/>
      <c r="DD429" s="116"/>
      <c r="DE429" s="116"/>
      <c r="DF429" s="116"/>
      <c r="DG429" s="116"/>
      <c r="DH429" s="116"/>
      <c r="DI429" s="116"/>
      <c r="DJ429" s="116"/>
      <c r="DK429" s="76"/>
      <c r="DL429" s="76"/>
      <c r="DM429" s="76"/>
      <c r="DN429" s="76"/>
      <c r="DO429" s="76"/>
      <c r="DP429" s="76"/>
      <c r="DQ429" s="116"/>
      <c r="DR429" s="116"/>
      <c r="DS429" s="116"/>
      <c r="DT429" s="116"/>
      <c r="DU429" s="116"/>
      <c r="DV429" s="116"/>
      <c r="DW429" s="116"/>
      <c r="DX429" s="116"/>
      <c r="DY429" s="116"/>
      <c r="DZ429" s="116"/>
      <c r="EA429" s="116"/>
      <c r="EB429" s="116"/>
      <c r="EC429" s="116"/>
      <c r="ED429" s="116"/>
      <c r="EE429" s="116"/>
      <c r="EF429" s="116"/>
      <c r="EG429" s="116"/>
      <c r="EH429" s="116"/>
      <c r="EI429" s="116"/>
      <c r="EJ429" s="116"/>
      <c r="EK429" s="116"/>
      <c r="EL429" s="116"/>
      <c r="EM429" s="116"/>
      <c r="EN429" s="116"/>
      <c r="EO429" s="116"/>
      <c r="EP429" s="116"/>
      <c r="EQ429" s="116"/>
      <c r="ER429" s="116"/>
      <c r="ES429" s="116"/>
      <c r="ET429" s="116"/>
      <c r="EU429" s="116"/>
      <c r="EV429" s="116"/>
      <c r="EW429" s="116"/>
      <c r="EX429" s="116"/>
      <c r="EY429" s="116"/>
      <c r="EZ429" s="116"/>
      <c r="FA429" s="113" t="s">
        <v>1852</v>
      </c>
      <c r="FB429" s="113"/>
      <c r="FC429" s="113"/>
      <c r="FD429" s="113"/>
    </row>
    <row r="430">
      <c r="A430" s="140" t="s">
        <v>1853</v>
      </c>
      <c r="B430" s="141" t="s">
        <v>1854</v>
      </c>
      <c r="C430" s="142" t="s">
        <v>57</v>
      </c>
      <c r="D430" s="141" t="s">
        <v>10</v>
      </c>
      <c r="E430" s="141" t="s">
        <v>12</v>
      </c>
      <c r="F430" s="141" t="s">
        <v>283</v>
      </c>
      <c r="G430" s="141" t="s">
        <v>1855</v>
      </c>
      <c r="H430" s="141" t="s">
        <v>1856</v>
      </c>
      <c r="I430" s="141" t="s">
        <v>13</v>
      </c>
      <c r="J430" s="141" t="s">
        <v>1857</v>
      </c>
      <c r="K430" s="141" t="s">
        <v>83</v>
      </c>
      <c r="L430" s="141" t="s">
        <v>709</v>
      </c>
      <c r="M430" s="141" t="s">
        <v>50</v>
      </c>
      <c r="N430" s="143">
        <v>42317.0</v>
      </c>
      <c r="O430" s="143">
        <v>42346.0</v>
      </c>
      <c r="P430" s="67"/>
      <c r="Q430" s="201">
        <v>42356.0</v>
      </c>
      <c r="R430" s="188"/>
      <c r="S430" s="67"/>
      <c r="T430" s="82">
        <f t="shared" si="391"/>
        <v>1206</v>
      </c>
      <c r="U430" s="190">
        <f t="shared" ref="U430:W430" si="873">IF(ISBLANK($A430),"",sum(AE430,AK430,AQ430,AW430,BC430,BI430,BO430,BU430,CA430,CG430,CM430,CS430,CY430,DE430,DK430,DQ430,DW430,EC430,EI430,EO430,EU430))</f>
        <v>6</v>
      </c>
      <c r="V430" s="190">
        <f t="shared" si="873"/>
        <v>1</v>
      </c>
      <c r="W430" s="190">
        <f t="shared" si="873"/>
        <v>0</v>
      </c>
      <c r="X430" s="191">
        <f t="shared" si="393"/>
        <v>7</v>
      </c>
      <c r="Y430" s="190">
        <f t="shared" ref="Y430:AA430" si="874">IF(ISBLANK($A430),"",sum(AH430,AN430,AT430,AZ430,BF430,BL430,BR430,BX430,CD430,CJ430,CP430,CV430,DB430,DH430,DN430,DT430,DZ430,EF430,EL430,ER430,EX430))</f>
        <v>1</v>
      </c>
      <c r="Z430" s="190">
        <f t="shared" si="874"/>
        <v>0</v>
      </c>
      <c r="AA430" s="190">
        <f t="shared" si="874"/>
        <v>0</v>
      </c>
      <c r="AB430" s="191">
        <f t="shared" si="395"/>
        <v>1</v>
      </c>
      <c r="AC430" s="192">
        <f t="shared" si="8"/>
        <v>0.1428571429</v>
      </c>
      <c r="AD430" s="147" t="str">
        <f t="shared" si="426"/>
        <v>20+</v>
      </c>
      <c r="AE430" s="148">
        <v>3.0</v>
      </c>
      <c r="AF430" s="67"/>
      <c r="AG430" s="67"/>
      <c r="AH430" s="148">
        <v>1.0</v>
      </c>
      <c r="AI430" s="67"/>
      <c r="AJ430" s="67"/>
      <c r="AK430" s="148">
        <v>1.0</v>
      </c>
      <c r="AL430" s="67"/>
      <c r="AM430" s="67"/>
      <c r="AN430" s="67"/>
      <c r="AO430" s="67"/>
      <c r="AP430" s="67"/>
      <c r="AQ430" s="148">
        <v>1.0</v>
      </c>
      <c r="AR430" s="67"/>
      <c r="AS430" s="67"/>
      <c r="AT430" s="67"/>
      <c r="AU430" s="67"/>
      <c r="AV430" s="67"/>
      <c r="AW430" s="67"/>
      <c r="AX430" s="67"/>
      <c r="AY430" s="67"/>
      <c r="AZ430" s="67"/>
      <c r="BA430" s="67"/>
      <c r="BB430" s="67"/>
      <c r="BC430" s="67"/>
      <c r="BD430" s="67"/>
      <c r="BE430" s="67"/>
      <c r="BF430" s="67"/>
      <c r="BG430" s="67"/>
      <c r="BH430" s="67"/>
      <c r="BI430" s="148">
        <v>1.0</v>
      </c>
      <c r="BJ430" s="148">
        <v>1.0</v>
      </c>
      <c r="BK430" s="67"/>
      <c r="BL430" s="67"/>
      <c r="BM430" s="67"/>
      <c r="BN430" s="67"/>
      <c r="BO430" s="67"/>
      <c r="BP430" s="67"/>
      <c r="BQ430" s="67"/>
      <c r="BR430" s="67"/>
      <c r="BS430" s="67"/>
      <c r="BT430" s="67"/>
      <c r="BU430" s="67"/>
      <c r="BV430" s="67"/>
      <c r="BW430" s="67"/>
      <c r="BX430" s="67"/>
      <c r="BY430" s="67"/>
      <c r="BZ430" s="67"/>
      <c r="CA430" s="67"/>
      <c r="CB430" s="67"/>
      <c r="CC430" s="67"/>
      <c r="CD430" s="67"/>
      <c r="CE430" s="67"/>
      <c r="CF430" s="67"/>
      <c r="CG430" s="67"/>
      <c r="CH430" s="67"/>
      <c r="CI430" s="67"/>
      <c r="CJ430" s="67"/>
      <c r="CK430" s="67"/>
      <c r="CL430" s="67"/>
      <c r="CM430" s="67"/>
      <c r="CN430" s="67"/>
      <c r="CO430" s="67"/>
      <c r="CP430" s="67"/>
      <c r="CQ430" s="67"/>
      <c r="CR430" s="67"/>
      <c r="CS430" s="67"/>
      <c r="CT430" s="67"/>
      <c r="CU430" s="67"/>
      <c r="CV430" s="67"/>
      <c r="CW430" s="67"/>
      <c r="CX430" s="67"/>
      <c r="CY430" s="67"/>
      <c r="CZ430" s="67"/>
      <c r="DA430" s="67"/>
      <c r="DB430" s="67"/>
      <c r="DC430" s="67"/>
      <c r="DD430" s="67"/>
      <c r="DE430" s="67"/>
      <c r="DF430" s="67"/>
      <c r="DG430" s="67"/>
      <c r="DH430" s="67"/>
      <c r="DI430" s="67"/>
      <c r="DJ430" s="67"/>
      <c r="DK430" s="67"/>
      <c r="DL430" s="67"/>
      <c r="DM430" s="67"/>
      <c r="DN430" s="67"/>
      <c r="DO430" s="67"/>
      <c r="DP430" s="67"/>
      <c r="DQ430" s="67"/>
      <c r="DR430" s="67"/>
      <c r="DS430" s="67"/>
      <c r="DT430" s="67"/>
      <c r="DU430" s="67"/>
      <c r="DV430" s="67"/>
      <c r="DW430" s="67"/>
      <c r="DX430" s="67"/>
      <c r="DY430" s="67"/>
      <c r="DZ430" s="67"/>
      <c r="EA430" s="67"/>
      <c r="EB430" s="67"/>
      <c r="EC430" s="67"/>
      <c r="ED430" s="67"/>
      <c r="EE430" s="67"/>
      <c r="EF430" s="67"/>
      <c r="EG430" s="67"/>
      <c r="EH430" s="67"/>
      <c r="EI430" s="67"/>
      <c r="EJ430" s="67"/>
      <c r="EK430" s="67"/>
      <c r="EL430" s="67"/>
      <c r="EM430" s="67"/>
      <c r="EN430" s="67"/>
      <c r="EO430" s="67"/>
      <c r="EP430" s="67"/>
      <c r="EQ430" s="67"/>
      <c r="ER430" s="67"/>
      <c r="ES430" s="67"/>
      <c r="ET430" s="67"/>
      <c r="EU430" s="76"/>
      <c r="EV430" s="76"/>
      <c r="EW430" s="76"/>
      <c r="EX430" s="76"/>
      <c r="EY430" s="76"/>
      <c r="EZ430" s="76"/>
      <c r="FA430" s="141" t="s">
        <v>1858</v>
      </c>
      <c r="FB430" s="141"/>
      <c r="FC430" s="141"/>
      <c r="FD430" s="141"/>
    </row>
    <row r="431">
      <c r="A431" s="140" t="s">
        <v>1859</v>
      </c>
      <c r="B431" s="141" t="s">
        <v>1860</v>
      </c>
      <c r="C431" s="142" t="s">
        <v>57</v>
      </c>
      <c r="D431" s="141" t="s">
        <v>10</v>
      </c>
      <c r="E431" s="141" t="s">
        <v>12</v>
      </c>
      <c r="F431" s="141" t="s">
        <v>283</v>
      </c>
      <c r="G431" s="141" t="s">
        <v>1855</v>
      </c>
      <c r="H431" s="141" t="s">
        <v>1856</v>
      </c>
      <c r="I431" s="141" t="s">
        <v>13</v>
      </c>
      <c r="J431" s="141" t="s">
        <v>1857</v>
      </c>
      <c r="K431" s="141" t="s">
        <v>83</v>
      </c>
      <c r="L431" s="141" t="s">
        <v>1861</v>
      </c>
      <c r="M431" s="141" t="s">
        <v>50</v>
      </c>
      <c r="N431" s="143">
        <v>42317.0</v>
      </c>
      <c r="O431" s="143">
        <v>42346.0</v>
      </c>
      <c r="P431" s="67"/>
      <c r="Q431" s="202">
        <v>42356.0</v>
      </c>
      <c r="R431" s="203"/>
      <c r="S431" s="67"/>
      <c r="T431" s="82">
        <f t="shared" si="391"/>
        <v>1206</v>
      </c>
      <c r="U431" s="190">
        <f t="shared" ref="U431:W431" si="875">IF(ISBLANK($A431),"",sum(AE431,AK431,AQ431,AW431,BC431,BI431,BO431,BU431,CA431,CG431,CM431,CS431,CY431,DE431,DK431,DQ431,DW431,EC431,EI431,EO431,EU431))</f>
        <v>1</v>
      </c>
      <c r="V431" s="190">
        <f t="shared" si="875"/>
        <v>0</v>
      </c>
      <c r="W431" s="190">
        <f t="shared" si="875"/>
        <v>0</v>
      </c>
      <c r="X431" s="191">
        <f t="shared" si="393"/>
        <v>1</v>
      </c>
      <c r="Y431" s="190">
        <f t="shared" ref="Y431:AA431" si="876">IF(ISBLANK($A431),"",sum(AH431,AN431,AT431,AZ431,BF431,BL431,BR431,BX431,CD431,CJ431,CP431,CV431,DB431,DH431,DN431,DT431,DZ431,EF431,EL431,ER431,EX431))</f>
        <v>0</v>
      </c>
      <c r="Z431" s="190">
        <f t="shared" si="876"/>
        <v>0</v>
      </c>
      <c r="AA431" s="190">
        <f t="shared" si="876"/>
        <v>0</v>
      </c>
      <c r="AB431" s="191">
        <f t="shared" si="395"/>
        <v>0</v>
      </c>
      <c r="AC431" s="192">
        <f t="shared" si="8"/>
        <v>0</v>
      </c>
      <c r="AD431" s="147" t="str">
        <f t="shared" si="426"/>
        <v>20+</v>
      </c>
      <c r="AE431" s="67"/>
      <c r="AF431" s="67"/>
      <c r="AG431" s="67"/>
      <c r="AH431" s="67"/>
      <c r="AI431" s="67"/>
      <c r="AJ431" s="67"/>
      <c r="AK431" s="67"/>
      <c r="AL431" s="67"/>
      <c r="AM431" s="67"/>
      <c r="AN431" s="67"/>
      <c r="AO431" s="67"/>
      <c r="AP431" s="67"/>
      <c r="AQ431" s="67"/>
      <c r="AR431" s="67"/>
      <c r="AS431" s="67"/>
      <c r="AT431" s="67"/>
      <c r="AU431" s="67"/>
      <c r="AV431" s="67"/>
      <c r="AW431" s="148">
        <v>1.0</v>
      </c>
      <c r="AX431" s="67"/>
      <c r="AY431" s="67"/>
      <c r="AZ431" s="67"/>
      <c r="BA431" s="67"/>
      <c r="BB431" s="67"/>
      <c r="BC431" s="67"/>
      <c r="BD431" s="67"/>
      <c r="BE431" s="67"/>
      <c r="BF431" s="67"/>
      <c r="BG431" s="67"/>
      <c r="BH431" s="67"/>
      <c r="BI431" s="67"/>
      <c r="BJ431" s="67"/>
      <c r="BK431" s="67"/>
      <c r="BL431" s="67"/>
      <c r="BM431" s="67"/>
      <c r="BN431" s="67"/>
      <c r="BO431" s="67"/>
      <c r="BP431" s="67"/>
      <c r="BQ431" s="67"/>
      <c r="BR431" s="67"/>
      <c r="BS431" s="67"/>
      <c r="BT431" s="67"/>
      <c r="BU431" s="67"/>
      <c r="BV431" s="67"/>
      <c r="BW431" s="67"/>
      <c r="BX431" s="67"/>
      <c r="BY431" s="67"/>
      <c r="BZ431" s="67"/>
      <c r="CA431" s="67"/>
      <c r="CB431" s="67"/>
      <c r="CC431" s="67"/>
      <c r="CD431" s="67"/>
      <c r="CE431" s="67"/>
      <c r="CF431" s="67"/>
      <c r="CG431" s="67"/>
      <c r="CH431" s="67"/>
      <c r="CI431" s="67"/>
      <c r="CJ431" s="67"/>
      <c r="CK431" s="67"/>
      <c r="CL431" s="67"/>
      <c r="CM431" s="67"/>
      <c r="CN431" s="67"/>
      <c r="CO431" s="67"/>
      <c r="CP431" s="67"/>
      <c r="CQ431" s="67"/>
      <c r="CR431" s="67"/>
      <c r="CS431" s="67"/>
      <c r="CT431" s="67"/>
      <c r="CU431" s="67"/>
      <c r="CV431" s="67"/>
      <c r="CW431" s="67"/>
      <c r="CX431" s="67"/>
      <c r="CY431" s="67"/>
      <c r="CZ431" s="67"/>
      <c r="DA431" s="67"/>
      <c r="DB431" s="67"/>
      <c r="DC431" s="67"/>
      <c r="DD431" s="67"/>
      <c r="DE431" s="67"/>
      <c r="DF431" s="67"/>
      <c r="DG431" s="67"/>
      <c r="DH431" s="67"/>
      <c r="DI431" s="67"/>
      <c r="DJ431" s="67"/>
      <c r="DK431" s="67"/>
      <c r="DL431" s="67"/>
      <c r="DM431" s="67"/>
      <c r="DN431" s="67"/>
      <c r="DO431" s="67"/>
      <c r="DP431" s="67"/>
      <c r="DQ431" s="67"/>
      <c r="DR431" s="67"/>
      <c r="DS431" s="67"/>
      <c r="DT431" s="67"/>
      <c r="DU431" s="67"/>
      <c r="DV431" s="67"/>
      <c r="DW431" s="67"/>
      <c r="DX431" s="67"/>
      <c r="DY431" s="67"/>
      <c r="DZ431" s="67"/>
      <c r="EA431" s="67"/>
      <c r="EB431" s="67"/>
      <c r="EC431" s="67"/>
      <c r="ED431" s="67"/>
      <c r="EE431" s="67"/>
      <c r="EF431" s="67"/>
      <c r="EG431" s="67"/>
      <c r="EH431" s="67"/>
      <c r="EI431" s="67"/>
      <c r="EJ431" s="67"/>
      <c r="EK431" s="67"/>
      <c r="EL431" s="67"/>
      <c r="EM431" s="67"/>
      <c r="EN431" s="67"/>
      <c r="EO431" s="67"/>
      <c r="EP431" s="67"/>
      <c r="EQ431" s="67"/>
      <c r="ER431" s="67"/>
      <c r="ES431" s="67"/>
      <c r="ET431" s="67"/>
      <c r="EU431" s="76"/>
      <c r="EV431" s="76"/>
      <c r="EW431" s="76"/>
      <c r="EX431" s="76"/>
      <c r="EY431" s="76"/>
      <c r="EZ431" s="76"/>
      <c r="FA431" s="141" t="s">
        <v>1862</v>
      </c>
      <c r="FB431" s="141"/>
      <c r="FC431" s="141"/>
      <c r="FD431" s="141"/>
    </row>
    <row r="432">
      <c r="A432" s="204" t="s">
        <v>1863</v>
      </c>
      <c r="B432" s="205" t="s">
        <v>1864</v>
      </c>
      <c r="C432" s="206" t="s">
        <v>82</v>
      </c>
      <c r="D432" s="205" t="s">
        <v>10</v>
      </c>
      <c r="E432" s="207"/>
      <c r="F432" s="207"/>
      <c r="G432" s="205" t="s">
        <v>1865</v>
      </c>
      <c r="H432" s="205" t="s">
        <v>779</v>
      </c>
      <c r="I432" s="205" t="s">
        <v>13</v>
      </c>
      <c r="J432" s="205" t="s">
        <v>1857</v>
      </c>
      <c r="K432" s="205" t="s">
        <v>83</v>
      </c>
      <c r="L432" s="205" t="s">
        <v>327</v>
      </c>
      <c r="M432" s="205" t="s">
        <v>85</v>
      </c>
      <c r="N432" s="208">
        <v>42480.0</v>
      </c>
      <c r="O432" s="208">
        <v>42480.0</v>
      </c>
      <c r="P432" s="207"/>
      <c r="Q432" s="207"/>
      <c r="R432" s="207"/>
      <c r="S432" s="207"/>
      <c r="T432" s="164">
        <f t="shared" si="391"/>
        <v>1043</v>
      </c>
      <c r="U432" s="209">
        <f t="shared" ref="U432:W432" si="877">IF(ISBLANK($A432),"",sum(AE432,AK432,AQ432,AW432,BC432,BI432,BO432,BU432,CA432,CG432,CM432,CS432,CY432,DE432,DK432,DQ432,DW432,EC432,EI432,EO432,EU432))</f>
        <v>8</v>
      </c>
      <c r="V432" s="209">
        <f t="shared" si="877"/>
        <v>2</v>
      </c>
      <c r="W432" s="209">
        <f t="shared" si="877"/>
        <v>0</v>
      </c>
      <c r="X432" s="210">
        <f t="shared" si="393"/>
        <v>10</v>
      </c>
      <c r="Y432" s="209">
        <f t="shared" ref="Y432:AA432" si="878">IF(ISBLANK($A432),"",sum(AH432,AN432,AT432,AZ432,BF432,BL432,BR432,BX432,CD432,CJ432,CP432,CV432,DB432,DH432,DN432,DT432,DZ432,EF432,EL432,ER432,EX432))</f>
        <v>2</v>
      </c>
      <c r="Z432" s="209">
        <f t="shared" si="878"/>
        <v>0</v>
      </c>
      <c r="AA432" s="209">
        <f t="shared" si="878"/>
        <v>0</v>
      </c>
      <c r="AB432" s="210">
        <f t="shared" si="395"/>
        <v>2</v>
      </c>
      <c r="AC432" s="211">
        <f t="shared" si="8"/>
        <v>0.2</v>
      </c>
      <c r="AD432" s="212" t="str">
        <f> IF( N432="" , "", IF( (TODAY()-N432)/7 &gt; 20 , "20+", ROUNDUP((TODAY()-N432)/7 ,0)))</f>
        <v>20+</v>
      </c>
      <c r="AE432" s="213">
        <v>3.0</v>
      </c>
      <c r="AF432" s="207"/>
      <c r="AG432" s="207"/>
      <c r="AH432" s="213">
        <v>1.0</v>
      </c>
      <c r="AI432" s="207"/>
      <c r="AJ432" s="207"/>
      <c r="AK432" s="213">
        <v>2.0</v>
      </c>
      <c r="AL432" s="207"/>
      <c r="AM432" s="207"/>
      <c r="AN432" s="213">
        <v>1.0</v>
      </c>
      <c r="AO432" s="207"/>
      <c r="AP432" s="207"/>
      <c r="AQ432" s="213">
        <v>1.0</v>
      </c>
      <c r="AR432" s="207"/>
      <c r="AS432" s="207"/>
      <c r="AT432" s="207"/>
      <c r="AU432" s="207"/>
      <c r="AV432" s="207"/>
      <c r="AW432" s="91">
        <v>2.0</v>
      </c>
      <c r="AX432" s="91">
        <v>2.0</v>
      </c>
      <c r="AY432" s="76"/>
      <c r="AZ432" s="76"/>
      <c r="BA432" s="76"/>
      <c r="BB432" s="76"/>
      <c r="BC432" s="207"/>
      <c r="BD432" s="207"/>
      <c r="BE432" s="207"/>
      <c r="BF432" s="207"/>
      <c r="BG432" s="207"/>
      <c r="BH432" s="207"/>
      <c r="BI432" s="207"/>
      <c r="BJ432" s="207"/>
      <c r="BK432" s="207"/>
      <c r="BL432" s="207"/>
      <c r="BM432" s="207"/>
      <c r="BN432" s="207"/>
      <c r="BO432" s="207"/>
      <c r="BP432" s="207"/>
      <c r="BQ432" s="207"/>
      <c r="BR432" s="207"/>
      <c r="BS432" s="207"/>
      <c r="BT432" s="207"/>
      <c r="BU432" s="207"/>
      <c r="BV432" s="207"/>
      <c r="BW432" s="207"/>
      <c r="BX432" s="207"/>
      <c r="BY432" s="207"/>
      <c r="BZ432" s="207"/>
      <c r="CA432" s="207"/>
      <c r="CB432" s="207"/>
      <c r="CC432" s="207"/>
      <c r="CD432" s="207"/>
      <c r="CE432" s="207"/>
      <c r="CF432" s="207"/>
      <c r="CG432" s="207"/>
      <c r="CH432" s="207"/>
      <c r="CI432" s="207"/>
      <c r="CJ432" s="207"/>
      <c r="CK432" s="207"/>
      <c r="CL432" s="207"/>
      <c r="CM432" s="207"/>
      <c r="CN432" s="207"/>
      <c r="CO432" s="207"/>
      <c r="CP432" s="207"/>
      <c r="CQ432" s="207"/>
      <c r="CR432" s="207"/>
      <c r="CS432" s="207"/>
      <c r="CT432" s="207"/>
      <c r="CU432" s="207"/>
      <c r="CV432" s="207"/>
      <c r="CW432" s="207"/>
      <c r="CX432" s="207"/>
      <c r="CY432" s="207"/>
      <c r="CZ432" s="207"/>
      <c r="DA432" s="207"/>
      <c r="DB432" s="207"/>
      <c r="DC432" s="207"/>
      <c r="DD432" s="207"/>
      <c r="DE432" s="207"/>
      <c r="DF432" s="207"/>
      <c r="DG432" s="207"/>
      <c r="DH432" s="207"/>
      <c r="DI432" s="207"/>
      <c r="DJ432" s="207"/>
      <c r="DK432" s="207"/>
      <c r="DL432" s="207"/>
      <c r="DM432" s="207"/>
      <c r="DN432" s="207"/>
      <c r="DO432" s="207"/>
      <c r="DP432" s="207"/>
      <c r="DQ432" s="207"/>
      <c r="DR432" s="207"/>
      <c r="DS432" s="207"/>
      <c r="DT432" s="207"/>
      <c r="DU432" s="207"/>
      <c r="DV432" s="207"/>
      <c r="DW432" s="207"/>
      <c r="DX432" s="207"/>
      <c r="DY432" s="207"/>
      <c r="DZ432" s="207"/>
      <c r="EA432" s="207"/>
      <c r="EB432" s="207"/>
      <c r="EC432" s="207"/>
      <c r="ED432" s="207"/>
      <c r="EE432" s="207"/>
      <c r="EF432" s="207"/>
      <c r="EG432" s="207"/>
      <c r="EH432" s="207"/>
      <c r="EI432" s="207"/>
      <c r="EJ432" s="207"/>
      <c r="EK432" s="207"/>
      <c r="EL432" s="207"/>
      <c r="EM432" s="207"/>
      <c r="EN432" s="207"/>
      <c r="EO432" s="207"/>
      <c r="EP432" s="207"/>
      <c r="EQ432" s="207"/>
      <c r="ER432" s="207"/>
      <c r="ES432" s="207"/>
      <c r="ET432" s="207"/>
      <c r="EU432" s="207"/>
      <c r="EV432" s="207"/>
      <c r="EW432" s="207"/>
      <c r="EX432" s="207"/>
      <c r="EY432" s="207"/>
      <c r="EZ432" s="207"/>
      <c r="FA432" s="205" t="s">
        <v>1866</v>
      </c>
      <c r="FB432" s="205"/>
      <c r="FC432" s="205"/>
      <c r="FD432" s="205"/>
    </row>
    <row r="433">
      <c r="A433" s="214" t="s">
        <v>1867</v>
      </c>
      <c r="B433" s="215" t="s">
        <v>1868</v>
      </c>
      <c r="C433" s="216" t="s">
        <v>8</v>
      </c>
      <c r="D433" s="215" t="s">
        <v>18</v>
      </c>
      <c r="E433" s="215" t="s">
        <v>12</v>
      </c>
      <c r="F433" s="215" t="s">
        <v>283</v>
      </c>
      <c r="G433" s="215" t="s">
        <v>1869</v>
      </c>
      <c r="H433" s="215" t="s">
        <v>1870</v>
      </c>
      <c r="I433" s="215" t="s">
        <v>23</v>
      </c>
      <c r="J433" s="215" t="s">
        <v>1857</v>
      </c>
      <c r="K433" s="215" t="s">
        <v>83</v>
      </c>
      <c r="L433" s="215" t="s">
        <v>738</v>
      </c>
      <c r="M433" s="215" t="s">
        <v>88</v>
      </c>
      <c r="N433" s="217">
        <v>42450.0</v>
      </c>
      <c r="O433" s="217">
        <v>42450.0</v>
      </c>
      <c r="P433" s="218"/>
      <c r="Q433" s="218"/>
      <c r="R433" s="218"/>
      <c r="S433" s="218"/>
      <c r="T433" s="82">
        <f t="shared" si="391"/>
        <v>1073</v>
      </c>
      <c r="U433" s="219">
        <f t="shared" ref="U433:W433" si="879">IF(ISBLANK($A433),"",sum(AE433,AK433,AQ433,AW433,BC433,BI433,BO433,BU433,CA433,CG433,CM433,CS433,CY433,DE433,DK433,DQ433,DW433,EC433,EI433,EO433,EU433))</f>
        <v>5</v>
      </c>
      <c r="V433" s="219">
        <f t="shared" si="879"/>
        <v>0</v>
      </c>
      <c r="W433" s="219">
        <f t="shared" si="879"/>
        <v>0</v>
      </c>
      <c r="X433" s="220">
        <f t="shared" si="393"/>
        <v>5</v>
      </c>
      <c r="Y433" s="219">
        <f t="shared" ref="Y433:AA433" si="880">IF(ISBLANK($A433),"",sum(AH433,AN433,AT433,AZ433,BF433,BL433,BR433,BX433,CD433,CJ433,CP433,CV433,DB433,DH433,DN433,DT433,DZ433,EF433,EL433,ER433,EX433))</f>
        <v>1</v>
      </c>
      <c r="Z433" s="219">
        <f t="shared" si="880"/>
        <v>0</v>
      </c>
      <c r="AA433" s="219">
        <f t="shared" si="880"/>
        <v>0</v>
      </c>
      <c r="AB433" s="220">
        <f t="shared" si="395"/>
        <v>1</v>
      </c>
      <c r="AC433" s="221">
        <f t="shared" si="8"/>
        <v>0.2</v>
      </c>
      <c r="AD433" s="222" t="str">
        <f t="shared" ref="AD433:AD450" si="883">IF( N433="" , "", IF( (TODAY()-N433)/7 &gt; 20 , "20+", ROUNDUP((TODAY()-N433)/7 ,0)))</f>
        <v>20+</v>
      </c>
      <c r="AE433" s="223">
        <v>2.0</v>
      </c>
      <c r="AF433" s="218"/>
      <c r="AG433" s="218"/>
      <c r="AH433" s="223">
        <v>1.0</v>
      </c>
      <c r="AI433" s="218"/>
      <c r="AJ433" s="218"/>
      <c r="AK433" s="223">
        <v>2.0</v>
      </c>
      <c r="AL433" s="218"/>
      <c r="AM433" s="218"/>
      <c r="AN433" s="218"/>
      <c r="AO433" s="218"/>
      <c r="AP433" s="218"/>
      <c r="AQ433" s="223">
        <v>1.0</v>
      </c>
      <c r="AR433" s="218"/>
      <c r="AS433" s="218"/>
      <c r="AT433" s="218"/>
      <c r="AU433" s="218"/>
      <c r="AV433" s="218"/>
      <c r="AW433" s="218"/>
      <c r="AX433" s="218"/>
      <c r="AY433" s="218"/>
      <c r="AZ433" s="218"/>
      <c r="BA433" s="218"/>
      <c r="BB433" s="218"/>
      <c r="BC433" s="218"/>
      <c r="BD433" s="218"/>
      <c r="BE433" s="218"/>
      <c r="BF433" s="218"/>
      <c r="BG433" s="218"/>
      <c r="BH433" s="218"/>
      <c r="BI433" s="218"/>
      <c r="BJ433" s="218"/>
      <c r="BK433" s="218"/>
      <c r="BL433" s="218"/>
      <c r="BM433" s="218"/>
      <c r="BN433" s="218"/>
      <c r="BO433" s="218"/>
      <c r="BP433" s="218"/>
      <c r="BQ433" s="218"/>
      <c r="BR433" s="218"/>
      <c r="BS433" s="218"/>
      <c r="BT433" s="218"/>
      <c r="BU433" s="218"/>
      <c r="BV433" s="218"/>
      <c r="BW433" s="218"/>
      <c r="BX433" s="218"/>
      <c r="BY433" s="218"/>
      <c r="BZ433" s="218"/>
      <c r="CA433" s="218"/>
      <c r="CB433" s="218"/>
      <c r="CC433" s="218"/>
      <c r="CD433" s="218"/>
      <c r="CE433" s="218"/>
      <c r="CF433" s="218"/>
      <c r="CG433" s="218"/>
      <c r="CH433" s="218"/>
      <c r="CI433" s="218"/>
      <c r="CJ433" s="218"/>
      <c r="CK433" s="218"/>
      <c r="CL433" s="218"/>
      <c r="CM433" s="218"/>
      <c r="CN433" s="218"/>
      <c r="CO433" s="218"/>
      <c r="CP433" s="218"/>
      <c r="CQ433" s="218"/>
      <c r="CR433" s="218"/>
      <c r="CS433" s="218"/>
      <c r="CT433" s="218"/>
      <c r="CU433" s="218"/>
      <c r="CV433" s="218"/>
      <c r="CW433" s="218"/>
      <c r="CX433" s="218"/>
      <c r="CY433" s="218"/>
      <c r="CZ433" s="218"/>
      <c r="DA433" s="218"/>
      <c r="DB433" s="218"/>
      <c r="DC433" s="218"/>
      <c r="DD433" s="218"/>
      <c r="DE433" s="218"/>
      <c r="DF433" s="218"/>
      <c r="DG433" s="218"/>
      <c r="DH433" s="218"/>
      <c r="DI433" s="218"/>
      <c r="DJ433" s="218"/>
      <c r="DK433" s="76"/>
      <c r="DL433" s="76"/>
      <c r="DM433" s="76"/>
      <c r="DN433" s="76"/>
      <c r="DO433" s="76"/>
      <c r="DP433" s="76"/>
      <c r="DQ433" s="218"/>
      <c r="DR433" s="218"/>
      <c r="DS433" s="218"/>
      <c r="DT433" s="218"/>
      <c r="DU433" s="218"/>
      <c r="DV433" s="218"/>
      <c r="DW433" s="218"/>
      <c r="DX433" s="218"/>
      <c r="DY433" s="218"/>
      <c r="DZ433" s="218"/>
      <c r="EA433" s="218"/>
      <c r="EB433" s="218"/>
      <c r="EC433" s="218"/>
      <c r="ED433" s="218"/>
      <c r="EE433" s="218"/>
      <c r="EF433" s="218"/>
      <c r="EG433" s="218"/>
      <c r="EH433" s="218"/>
      <c r="EI433" s="218"/>
      <c r="EJ433" s="218"/>
      <c r="EK433" s="218"/>
      <c r="EL433" s="218"/>
      <c r="EM433" s="218"/>
      <c r="EN433" s="218"/>
      <c r="EO433" s="218"/>
      <c r="EP433" s="218"/>
      <c r="EQ433" s="218"/>
      <c r="ER433" s="218"/>
      <c r="ES433" s="218"/>
      <c r="ET433" s="218"/>
      <c r="EU433" s="218"/>
      <c r="EV433" s="218"/>
      <c r="EW433" s="218"/>
      <c r="EX433" s="218"/>
      <c r="EY433" s="218"/>
      <c r="EZ433" s="218"/>
      <c r="FA433" s="215" t="s">
        <v>1871</v>
      </c>
      <c r="FB433" s="215"/>
      <c r="FC433" s="215"/>
      <c r="FD433" s="215"/>
    </row>
    <row r="434">
      <c r="A434" s="214" t="s">
        <v>1872</v>
      </c>
      <c r="B434" s="215" t="s">
        <v>1873</v>
      </c>
      <c r="C434" s="216" t="s">
        <v>57</v>
      </c>
      <c r="D434" s="215" t="s">
        <v>18</v>
      </c>
      <c r="E434" s="215" t="s">
        <v>12</v>
      </c>
      <c r="F434" s="215" t="s">
        <v>283</v>
      </c>
      <c r="G434" s="215" t="s">
        <v>1874</v>
      </c>
      <c r="H434" s="215" t="s">
        <v>1875</v>
      </c>
      <c r="I434" s="215" t="s">
        <v>13</v>
      </c>
      <c r="J434" s="215" t="s">
        <v>1857</v>
      </c>
      <c r="K434" s="215" t="s">
        <v>83</v>
      </c>
      <c r="L434" s="215" t="s">
        <v>384</v>
      </c>
      <c r="M434" s="215" t="s">
        <v>50</v>
      </c>
      <c r="N434" s="217">
        <v>42318.0</v>
      </c>
      <c r="O434" s="224"/>
      <c r="P434" s="218"/>
      <c r="Q434" s="218"/>
      <c r="R434" s="218"/>
      <c r="S434" s="218"/>
      <c r="T434" s="82">
        <f t="shared" si="391"/>
        <v>1205</v>
      </c>
      <c r="U434" s="219">
        <f t="shared" ref="U434:W434" si="881">IF(ISBLANK($A434),"",sum(AE434,AK434,AQ434,AW434,BC434,BI434,BO434,BU434,CA434,CG434,CM434,CS434,CY434,DE434,DK434,DQ434,DW434,EC434,EI434,EO434,EU434))</f>
        <v>6</v>
      </c>
      <c r="V434" s="219">
        <f t="shared" si="881"/>
        <v>0</v>
      </c>
      <c r="W434" s="219">
        <f t="shared" si="881"/>
        <v>0</v>
      </c>
      <c r="X434" s="220">
        <f t="shared" si="393"/>
        <v>6</v>
      </c>
      <c r="Y434" s="219">
        <f t="shared" ref="Y434:AA434" si="882">IF(ISBLANK($A434),"",sum(AH434,AN434,AT434,AZ434,BF434,BL434,BR434,BX434,CD434,CJ434,CP434,CV434,DB434,DH434,DN434,DT434,DZ434,EF434,EL434,ER434,EX434))</f>
        <v>1</v>
      </c>
      <c r="Z434" s="219">
        <f t="shared" si="882"/>
        <v>1</v>
      </c>
      <c r="AA434" s="219">
        <f t="shared" si="882"/>
        <v>0</v>
      </c>
      <c r="AB434" s="220">
        <f t="shared" si="395"/>
        <v>2</v>
      </c>
      <c r="AC434" s="221">
        <f t="shared" si="8"/>
        <v>0.1666666667</v>
      </c>
      <c r="AD434" s="222" t="str">
        <f t="shared" si="883"/>
        <v>20+</v>
      </c>
      <c r="AE434" s="223">
        <v>2.0</v>
      </c>
      <c r="AF434" s="218"/>
      <c r="AG434" s="218"/>
      <c r="AH434" s="223">
        <v>1.0</v>
      </c>
      <c r="AI434" s="218"/>
      <c r="AJ434" s="218"/>
      <c r="AK434" s="218"/>
      <c r="AL434" s="218"/>
      <c r="AM434" s="218"/>
      <c r="AN434" s="218"/>
      <c r="AO434" s="218"/>
      <c r="AP434" s="218"/>
      <c r="AQ434" s="218"/>
      <c r="AR434" s="218"/>
      <c r="AS434" s="218"/>
      <c r="AT434" s="218"/>
      <c r="AU434" s="218"/>
      <c r="AV434" s="218"/>
      <c r="AW434" s="218"/>
      <c r="AX434" s="218"/>
      <c r="AY434" s="218"/>
      <c r="AZ434" s="218"/>
      <c r="BA434" s="218"/>
      <c r="BB434" s="218"/>
      <c r="BC434" s="223">
        <v>1.0</v>
      </c>
      <c r="BD434" s="218"/>
      <c r="BE434" s="218"/>
      <c r="BF434" s="218"/>
      <c r="BG434" s="218"/>
      <c r="BH434" s="218"/>
      <c r="BI434" s="218"/>
      <c r="BJ434" s="218"/>
      <c r="BK434" s="218"/>
      <c r="BL434" s="218"/>
      <c r="BM434" s="218"/>
      <c r="BN434" s="218"/>
      <c r="BO434" s="218"/>
      <c r="BP434" s="218"/>
      <c r="BQ434" s="218"/>
      <c r="BR434" s="218"/>
      <c r="BS434" s="218"/>
      <c r="BT434" s="218"/>
      <c r="BU434" s="218"/>
      <c r="BV434" s="218"/>
      <c r="BW434" s="218"/>
      <c r="BX434" s="218"/>
      <c r="BY434" s="218"/>
      <c r="BZ434" s="218"/>
      <c r="CA434" s="218"/>
      <c r="CB434" s="218"/>
      <c r="CC434" s="218"/>
      <c r="CD434" s="218"/>
      <c r="CE434" s="218"/>
      <c r="CF434" s="218"/>
      <c r="CG434" s="218"/>
      <c r="CH434" s="218"/>
      <c r="CI434" s="218"/>
      <c r="CJ434" s="218"/>
      <c r="CK434" s="218"/>
      <c r="CL434" s="218"/>
      <c r="CM434" s="223">
        <v>1.0</v>
      </c>
      <c r="CN434" s="218"/>
      <c r="CO434" s="218"/>
      <c r="CP434" s="218"/>
      <c r="CQ434" s="223">
        <v>1.0</v>
      </c>
      <c r="CR434" s="218"/>
      <c r="CS434" s="223">
        <v>2.0</v>
      </c>
      <c r="CT434" s="218"/>
      <c r="CU434" s="218"/>
      <c r="CV434" s="218"/>
      <c r="CW434" s="218"/>
      <c r="CX434" s="218"/>
      <c r="CY434" s="218"/>
      <c r="CZ434" s="218"/>
      <c r="DA434" s="218"/>
      <c r="DB434" s="218"/>
      <c r="DC434" s="218"/>
      <c r="DD434" s="218"/>
      <c r="DE434" s="218"/>
      <c r="DF434" s="218"/>
      <c r="DG434" s="218"/>
      <c r="DH434" s="218"/>
      <c r="DI434" s="218"/>
      <c r="DJ434" s="218"/>
      <c r="DK434" s="218"/>
      <c r="DL434" s="218"/>
      <c r="DM434" s="218"/>
      <c r="DN434" s="218"/>
      <c r="DO434" s="218"/>
      <c r="DP434" s="218"/>
      <c r="DQ434" s="218"/>
      <c r="DR434" s="218"/>
      <c r="DS434" s="218"/>
      <c r="DT434" s="218"/>
      <c r="DU434" s="218"/>
      <c r="DV434" s="218"/>
      <c r="DW434" s="218"/>
      <c r="DX434" s="218"/>
      <c r="DY434" s="218"/>
      <c r="DZ434" s="218"/>
      <c r="EA434" s="218"/>
      <c r="EB434" s="218"/>
      <c r="EC434" s="218"/>
      <c r="ED434" s="218"/>
      <c r="EE434" s="218"/>
      <c r="EF434" s="218"/>
      <c r="EG434" s="218"/>
      <c r="EH434" s="218"/>
      <c r="EI434" s="218"/>
      <c r="EJ434" s="218"/>
      <c r="EK434" s="218"/>
      <c r="EL434" s="218"/>
      <c r="EM434" s="218"/>
      <c r="EN434" s="218"/>
      <c r="EO434" s="218"/>
      <c r="EP434" s="218"/>
      <c r="EQ434" s="218"/>
      <c r="ER434" s="218"/>
      <c r="ES434" s="218"/>
      <c r="ET434" s="218"/>
      <c r="EU434" s="76"/>
      <c r="EV434" s="76"/>
      <c r="EW434" s="76"/>
      <c r="EX434" s="76"/>
      <c r="EY434" s="76"/>
      <c r="EZ434" s="76"/>
      <c r="FA434" s="215" t="s">
        <v>1876</v>
      </c>
      <c r="FB434" s="215"/>
      <c r="FC434" s="215"/>
      <c r="FD434" s="215"/>
    </row>
    <row r="435">
      <c r="A435" s="214" t="s">
        <v>1877</v>
      </c>
      <c r="B435" s="215" t="s">
        <v>1878</v>
      </c>
      <c r="C435" s="216" t="s">
        <v>8</v>
      </c>
      <c r="D435" s="215" t="s">
        <v>18</v>
      </c>
      <c r="E435" s="215" t="s">
        <v>12</v>
      </c>
      <c r="F435" s="215" t="s">
        <v>283</v>
      </c>
      <c r="G435" s="215" t="s">
        <v>1879</v>
      </c>
      <c r="H435" s="215" t="s">
        <v>1880</v>
      </c>
      <c r="I435" s="215" t="s">
        <v>23</v>
      </c>
      <c r="J435" s="215" t="s">
        <v>1857</v>
      </c>
      <c r="K435" s="215" t="s">
        <v>83</v>
      </c>
      <c r="L435" s="215" t="s">
        <v>1881</v>
      </c>
      <c r="M435" s="215" t="s">
        <v>110</v>
      </c>
      <c r="N435" s="217">
        <v>42430.0</v>
      </c>
      <c r="O435" s="217">
        <v>42430.0</v>
      </c>
      <c r="P435" s="224"/>
      <c r="Q435" s="218"/>
      <c r="R435" s="218"/>
      <c r="S435" s="218"/>
      <c r="T435" s="82">
        <f t="shared" si="391"/>
        <v>1093</v>
      </c>
      <c r="U435" s="219">
        <f t="shared" ref="U435:W435" si="884">IF(ISBLANK($A435),"",sum(AE435,AK435,AQ435,AW435,BC435,BI435,BO435,BU435,CA435,CG435,CM435,CS435,CY435,DE435,DK435,DQ435,DW435,EC435,EI435,EO435,EU435))</f>
        <v>9</v>
      </c>
      <c r="V435" s="219">
        <f t="shared" si="884"/>
        <v>1</v>
      </c>
      <c r="W435" s="219">
        <f t="shared" si="884"/>
        <v>0</v>
      </c>
      <c r="X435" s="220">
        <f t="shared" si="393"/>
        <v>10</v>
      </c>
      <c r="Y435" s="219">
        <f t="shared" ref="Y435:AA435" si="885">IF(ISBLANK($A435),"",sum(AH435,AN435,AT435,AZ435,BF435,BL435,BR435,BX435,CD435,CJ435,CP435,CV435,DB435,DH435,DN435,DT435,DZ435,EF435,EL435,ER435,EX435))</f>
        <v>7</v>
      </c>
      <c r="Z435" s="219">
        <f t="shared" si="885"/>
        <v>2</v>
      </c>
      <c r="AA435" s="219">
        <f t="shared" si="885"/>
        <v>0</v>
      </c>
      <c r="AB435" s="220">
        <f t="shared" si="395"/>
        <v>9</v>
      </c>
      <c r="AC435" s="221">
        <f t="shared" si="8"/>
        <v>0.7</v>
      </c>
      <c r="AD435" s="222" t="str">
        <f t="shared" si="883"/>
        <v>20+</v>
      </c>
      <c r="AE435" s="223">
        <v>4.0</v>
      </c>
      <c r="AF435" s="218"/>
      <c r="AG435" s="218"/>
      <c r="AH435" s="218"/>
      <c r="AI435" s="218"/>
      <c r="AJ435" s="218"/>
      <c r="AK435" s="218"/>
      <c r="AL435" s="223">
        <v>1.0</v>
      </c>
      <c r="AM435" s="218"/>
      <c r="AN435" s="218"/>
      <c r="AO435" s="218"/>
      <c r="AP435" s="218"/>
      <c r="AQ435" s="223">
        <v>1.0</v>
      </c>
      <c r="AR435" s="218"/>
      <c r="AS435" s="218"/>
      <c r="AT435" s="223">
        <v>4.0</v>
      </c>
      <c r="AU435" s="218"/>
      <c r="AV435" s="218"/>
      <c r="AW435" s="223">
        <v>2.0</v>
      </c>
      <c r="AX435" s="218"/>
      <c r="AY435" s="218"/>
      <c r="AZ435" s="223">
        <v>1.0</v>
      </c>
      <c r="BA435" s="223">
        <v>2.0</v>
      </c>
      <c r="BB435" s="218"/>
      <c r="BC435" s="218"/>
      <c r="BD435" s="218"/>
      <c r="BE435" s="218"/>
      <c r="BF435" s="218"/>
      <c r="BG435" s="218"/>
      <c r="BH435" s="218"/>
      <c r="BI435" s="218"/>
      <c r="BJ435" s="218"/>
      <c r="BK435" s="218"/>
      <c r="BL435" s="218"/>
      <c r="BM435" s="218"/>
      <c r="BN435" s="218"/>
      <c r="BO435" s="223">
        <v>1.0</v>
      </c>
      <c r="BP435" s="218"/>
      <c r="BQ435" s="218"/>
      <c r="BR435" s="218"/>
      <c r="BS435" s="218"/>
      <c r="BT435" s="218"/>
      <c r="BU435" s="218"/>
      <c r="BV435" s="218"/>
      <c r="BW435" s="218"/>
      <c r="BX435" s="223">
        <v>1.0</v>
      </c>
      <c r="BY435" s="218"/>
      <c r="BZ435" s="218"/>
      <c r="CA435" s="218"/>
      <c r="CB435" s="218"/>
      <c r="CC435" s="218"/>
      <c r="CD435" s="218"/>
      <c r="CE435" s="218"/>
      <c r="CF435" s="218"/>
      <c r="CG435" s="223">
        <v>1.0</v>
      </c>
      <c r="CH435" s="218"/>
      <c r="CI435" s="218"/>
      <c r="CJ435" s="223">
        <v>1.0</v>
      </c>
      <c r="CK435" s="218"/>
      <c r="CL435" s="218"/>
      <c r="CM435" s="218"/>
      <c r="CN435" s="218"/>
      <c r="CO435" s="218"/>
      <c r="CP435" s="218"/>
      <c r="CQ435" s="218"/>
      <c r="CR435" s="218"/>
      <c r="CS435" s="218"/>
      <c r="CT435" s="218"/>
      <c r="CU435" s="218"/>
      <c r="CV435" s="218"/>
      <c r="CW435" s="218"/>
      <c r="CX435" s="218"/>
      <c r="CY435" s="218"/>
      <c r="CZ435" s="218"/>
      <c r="DA435" s="218"/>
      <c r="DB435" s="218"/>
      <c r="DC435" s="218"/>
      <c r="DD435" s="218"/>
      <c r="DE435" s="218"/>
      <c r="DF435" s="218"/>
      <c r="DG435" s="218"/>
      <c r="DH435" s="218"/>
      <c r="DI435" s="218"/>
      <c r="DJ435" s="218"/>
      <c r="DK435" s="218"/>
      <c r="DL435" s="218"/>
      <c r="DM435" s="218"/>
      <c r="DN435" s="218"/>
      <c r="DO435" s="218"/>
      <c r="DP435" s="218"/>
      <c r="DQ435" s="218"/>
      <c r="DR435" s="218"/>
      <c r="DS435" s="218"/>
      <c r="DT435" s="218"/>
      <c r="DU435" s="218"/>
      <c r="DV435" s="218"/>
      <c r="DW435" s="218"/>
      <c r="DX435" s="218"/>
      <c r="DY435" s="218"/>
      <c r="DZ435" s="218"/>
      <c r="EA435" s="218"/>
      <c r="EB435" s="218"/>
      <c r="EC435" s="76"/>
      <c r="ED435" s="76"/>
      <c r="EE435" s="76"/>
      <c r="EF435" s="76"/>
      <c r="EG435" s="76"/>
      <c r="EH435" s="76"/>
      <c r="EI435" s="218"/>
      <c r="EJ435" s="218"/>
      <c r="EK435" s="218"/>
      <c r="EL435" s="218"/>
      <c r="EM435" s="218"/>
      <c r="EN435" s="218"/>
      <c r="EO435" s="218"/>
      <c r="EP435" s="218"/>
      <c r="EQ435" s="218"/>
      <c r="ER435" s="218"/>
      <c r="ES435" s="218"/>
      <c r="ET435" s="218"/>
      <c r="EU435" s="218"/>
      <c r="EV435" s="218"/>
      <c r="EW435" s="218"/>
      <c r="EX435" s="218"/>
      <c r="EY435" s="218"/>
      <c r="EZ435" s="218"/>
      <c r="FA435" s="215" t="s">
        <v>1882</v>
      </c>
      <c r="FB435" s="215"/>
      <c r="FC435" s="215"/>
      <c r="FD435" s="215"/>
    </row>
    <row r="436">
      <c r="A436" s="225" t="s">
        <v>1883</v>
      </c>
      <c r="B436" s="226" t="s">
        <v>1884</v>
      </c>
      <c r="C436" s="227" t="s">
        <v>57</v>
      </c>
      <c r="D436" s="226" t="s">
        <v>18</v>
      </c>
      <c r="E436" s="226" t="s">
        <v>12</v>
      </c>
      <c r="F436" s="226" t="s">
        <v>283</v>
      </c>
      <c r="G436" s="226" t="s">
        <v>1885</v>
      </c>
      <c r="H436" s="226" t="s">
        <v>1875</v>
      </c>
      <c r="I436" s="226" t="s">
        <v>13</v>
      </c>
      <c r="J436" s="226" t="s">
        <v>1857</v>
      </c>
      <c r="K436" s="226" t="s">
        <v>83</v>
      </c>
      <c r="L436" s="226" t="s">
        <v>1886</v>
      </c>
      <c r="M436" s="226" t="s">
        <v>50</v>
      </c>
      <c r="N436" s="228">
        <v>42318.0</v>
      </c>
      <c r="O436" s="228">
        <v>42339.0</v>
      </c>
      <c r="P436" s="218"/>
      <c r="Q436" s="229"/>
      <c r="R436" s="229"/>
      <c r="S436" s="218"/>
      <c r="T436" s="82">
        <f t="shared" si="391"/>
        <v>1205</v>
      </c>
      <c r="U436" s="219">
        <f t="shared" ref="U436:W436" si="886">IF(ISBLANK($A436),"",sum(AE436,AK436,AQ436,AW436,BC436,BI436,BO436,BU436,CA436,CG436,CM436,CS436,CY436,DE436,DK436,DQ436,DW436,EC436,EI436,EO436,EU436))</f>
        <v>2</v>
      </c>
      <c r="V436" s="219">
        <f t="shared" si="886"/>
        <v>1</v>
      </c>
      <c r="W436" s="219">
        <f t="shared" si="886"/>
        <v>0</v>
      </c>
      <c r="X436" s="220">
        <f t="shared" si="393"/>
        <v>3</v>
      </c>
      <c r="Y436" s="219">
        <f t="shared" ref="Y436:AA436" si="887">IF(ISBLANK($A436),"",sum(AH436,AN436,AT436,AZ436,BF436,BL436,BR436,BX436,CD436,CJ436,CP436,CV436,DB436,DH436,DN436,DT436,DZ436,EF436,EL436,ER436,EX436))</f>
        <v>2</v>
      </c>
      <c r="Z436" s="219">
        <f t="shared" si="887"/>
        <v>2</v>
      </c>
      <c r="AA436" s="219">
        <f t="shared" si="887"/>
        <v>0</v>
      </c>
      <c r="AB436" s="220">
        <f t="shared" si="395"/>
        <v>4</v>
      </c>
      <c r="AC436" s="221">
        <f t="shared" si="8"/>
        <v>0.6666666667</v>
      </c>
      <c r="AD436" s="222" t="str">
        <f t="shared" si="883"/>
        <v>20+</v>
      </c>
      <c r="AE436" s="230">
        <v>1.0</v>
      </c>
      <c r="AF436" s="218"/>
      <c r="AG436" s="218"/>
      <c r="AH436" s="218"/>
      <c r="AI436" s="218"/>
      <c r="AJ436" s="218"/>
      <c r="AK436" s="218"/>
      <c r="AL436" s="218"/>
      <c r="AM436" s="218"/>
      <c r="AN436" s="218"/>
      <c r="AO436" s="218"/>
      <c r="AP436" s="218"/>
      <c r="AQ436" s="218"/>
      <c r="AR436" s="218"/>
      <c r="AS436" s="218"/>
      <c r="AT436" s="218"/>
      <c r="AU436" s="218"/>
      <c r="AV436" s="218"/>
      <c r="AW436" s="218"/>
      <c r="AX436" s="218"/>
      <c r="AY436" s="218"/>
      <c r="AZ436" s="218"/>
      <c r="BA436" s="218"/>
      <c r="BB436" s="218"/>
      <c r="BC436" s="218"/>
      <c r="BD436" s="230">
        <v>1.0</v>
      </c>
      <c r="BE436" s="218"/>
      <c r="BF436" s="218"/>
      <c r="BG436" s="218"/>
      <c r="BH436" s="218"/>
      <c r="BI436" s="230">
        <v>1.0</v>
      </c>
      <c r="BJ436" s="218"/>
      <c r="BK436" s="218"/>
      <c r="BL436" s="230">
        <v>1.0</v>
      </c>
      <c r="BM436" s="230">
        <v>1.0</v>
      </c>
      <c r="BN436" s="218"/>
      <c r="BO436" s="218"/>
      <c r="BP436" s="218"/>
      <c r="BQ436" s="218"/>
      <c r="BR436" s="218"/>
      <c r="BS436" s="218"/>
      <c r="BT436" s="218"/>
      <c r="BU436" s="218"/>
      <c r="BV436" s="218"/>
      <c r="BW436" s="218"/>
      <c r="BX436" s="218"/>
      <c r="BY436" s="218"/>
      <c r="BZ436" s="218"/>
      <c r="CA436" s="218"/>
      <c r="CB436" s="218"/>
      <c r="CC436" s="218"/>
      <c r="CD436" s="218"/>
      <c r="CE436" s="230">
        <v>1.0</v>
      </c>
      <c r="CF436" s="218"/>
      <c r="CG436" s="218"/>
      <c r="CH436" s="218"/>
      <c r="CI436" s="218"/>
      <c r="CJ436" s="218"/>
      <c r="CK436" s="218"/>
      <c r="CL436" s="218"/>
      <c r="CM436" s="218"/>
      <c r="CN436" s="218"/>
      <c r="CO436" s="218"/>
      <c r="CP436" s="230">
        <v>1.0</v>
      </c>
      <c r="CQ436" s="218"/>
      <c r="CR436" s="218"/>
      <c r="CS436" s="218"/>
      <c r="CT436" s="218"/>
      <c r="CU436" s="218"/>
      <c r="CV436" s="218"/>
      <c r="CW436" s="218"/>
      <c r="CX436" s="218"/>
      <c r="CY436" s="218"/>
      <c r="CZ436" s="218"/>
      <c r="DA436" s="218"/>
      <c r="DB436" s="218"/>
      <c r="DC436" s="218"/>
      <c r="DD436" s="218"/>
      <c r="DE436" s="218"/>
      <c r="DF436" s="218"/>
      <c r="DG436" s="218"/>
      <c r="DH436" s="218"/>
      <c r="DI436" s="218"/>
      <c r="DJ436" s="218"/>
      <c r="DK436" s="218"/>
      <c r="DL436" s="218"/>
      <c r="DM436" s="218"/>
      <c r="DN436" s="218"/>
      <c r="DO436" s="218"/>
      <c r="DP436" s="218"/>
      <c r="DQ436" s="218"/>
      <c r="DR436" s="218"/>
      <c r="DS436" s="218"/>
      <c r="DT436" s="218"/>
      <c r="DU436" s="218"/>
      <c r="DV436" s="218"/>
      <c r="DW436" s="218"/>
      <c r="DX436" s="218"/>
      <c r="DY436" s="218"/>
      <c r="DZ436" s="218"/>
      <c r="EA436" s="218"/>
      <c r="EB436" s="218"/>
      <c r="EC436" s="218"/>
      <c r="ED436" s="218"/>
      <c r="EE436" s="218"/>
      <c r="EF436" s="218"/>
      <c r="EG436" s="218"/>
      <c r="EH436" s="218"/>
      <c r="EI436" s="218"/>
      <c r="EJ436" s="218"/>
      <c r="EK436" s="218"/>
      <c r="EL436" s="218"/>
      <c r="EM436" s="218"/>
      <c r="EN436" s="218"/>
      <c r="EO436" s="218"/>
      <c r="EP436" s="218"/>
      <c r="EQ436" s="218"/>
      <c r="ER436" s="218"/>
      <c r="ES436" s="218"/>
      <c r="ET436" s="218"/>
      <c r="EU436" s="76"/>
      <c r="EV436" s="76"/>
      <c r="EW436" s="76"/>
      <c r="EX436" s="76"/>
      <c r="EY436" s="76"/>
      <c r="EZ436" s="76"/>
      <c r="FA436" s="226" t="s">
        <v>1887</v>
      </c>
      <c r="FB436" s="226"/>
      <c r="FC436" s="226"/>
      <c r="FD436" s="226"/>
    </row>
    <row r="437">
      <c r="A437" s="214" t="s">
        <v>1888</v>
      </c>
      <c r="B437" s="215" t="s">
        <v>1889</v>
      </c>
      <c r="C437" s="216" t="s">
        <v>8</v>
      </c>
      <c r="D437" s="215" t="s">
        <v>18</v>
      </c>
      <c r="E437" s="215" t="s">
        <v>12</v>
      </c>
      <c r="F437" s="215" t="s">
        <v>283</v>
      </c>
      <c r="G437" s="215" t="s">
        <v>1890</v>
      </c>
      <c r="H437" s="215" t="s">
        <v>1891</v>
      </c>
      <c r="I437" s="215" t="s">
        <v>23</v>
      </c>
      <c r="J437" s="215" t="s">
        <v>1857</v>
      </c>
      <c r="K437" s="215" t="s">
        <v>83</v>
      </c>
      <c r="L437" s="215" t="s">
        <v>273</v>
      </c>
      <c r="M437" s="215" t="s">
        <v>50</v>
      </c>
      <c r="N437" s="217">
        <v>42446.0</v>
      </c>
      <c r="O437" s="217">
        <v>42446.0</v>
      </c>
      <c r="P437" s="218"/>
      <c r="Q437" s="218"/>
      <c r="R437" s="218"/>
      <c r="S437" s="218"/>
      <c r="T437" s="82">
        <f t="shared" si="391"/>
        <v>1077</v>
      </c>
      <c r="U437" s="219">
        <f t="shared" ref="U437:W437" si="888">IF(ISBLANK($A437),"",sum(AE437,AK437,AQ437,AW437,BC437,BI437,BO437,BU437,CA437,CG437,CM437,CS437,CY437,DE437,DK437,DQ437,DW437,EC437,EI437,EO437,EU437))</f>
        <v>9</v>
      </c>
      <c r="V437" s="219">
        <f t="shared" si="888"/>
        <v>0</v>
      </c>
      <c r="W437" s="219">
        <f t="shared" si="888"/>
        <v>0</v>
      </c>
      <c r="X437" s="220">
        <f t="shared" si="393"/>
        <v>9</v>
      </c>
      <c r="Y437" s="219">
        <f t="shared" ref="Y437:AA437" si="889">IF(ISBLANK($A437),"",sum(AH437,AN437,AT437,AZ437,BF437,BL437,BR437,BX437,CD437,CJ437,CP437,CV437,DB437,DH437,DN437,DT437,DZ437,EF437,EL437,ER437,EX437))</f>
        <v>3</v>
      </c>
      <c r="Z437" s="219">
        <f t="shared" si="889"/>
        <v>1</v>
      </c>
      <c r="AA437" s="219">
        <f t="shared" si="889"/>
        <v>0</v>
      </c>
      <c r="AB437" s="220">
        <f t="shared" si="395"/>
        <v>4</v>
      </c>
      <c r="AC437" s="221">
        <f t="shared" si="8"/>
        <v>0.3333333333</v>
      </c>
      <c r="AD437" s="222" t="str">
        <f t="shared" si="883"/>
        <v>20+</v>
      </c>
      <c r="AE437" s="223">
        <v>2.0</v>
      </c>
      <c r="AF437" s="218"/>
      <c r="AG437" s="218"/>
      <c r="AH437" s="218"/>
      <c r="AI437" s="218"/>
      <c r="AJ437" s="218"/>
      <c r="AK437" s="223">
        <v>3.0</v>
      </c>
      <c r="AL437" s="218"/>
      <c r="AM437" s="218"/>
      <c r="AN437" s="218"/>
      <c r="AO437" s="218"/>
      <c r="AP437" s="218"/>
      <c r="AQ437" s="223">
        <v>1.0</v>
      </c>
      <c r="AR437" s="218"/>
      <c r="AS437" s="218"/>
      <c r="AT437" s="218"/>
      <c r="AU437" s="218"/>
      <c r="AV437" s="218"/>
      <c r="AW437" s="223">
        <v>2.0</v>
      </c>
      <c r="AX437" s="218"/>
      <c r="AY437" s="218"/>
      <c r="AZ437" s="223">
        <v>3.0</v>
      </c>
      <c r="BA437" s="218"/>
      <c r="BB437" s="218"/>
      <c r="BC437" s="218"/>
      <c r="BD437" s="218"/>
      <c r="BE437" s="218"/>
      <c r="BF437" s="218"/>
      <c r="BG437" s="218"/>
      <c r="BH437" s="218"/>
      <c r="BI437" s="218"/>
      <c r="BJ437" s="218"/>
      <c r="BK437" s="218"/>
      <c r="BL437" s="218"/>
      <c r="BM437" s="218"/>
      <c r="BN437" s="218"/>
      <c r="BO437" s="218"/>
      <c r="BP437" s="218"/>
      <c r="BQ437" s="218"/>
      <c r="BR437" s="218"/>
      <c r="BS437" s="218"/>
      <c r="BT437" s="218"/>
      <c r="BU437" s="223">
        <v>1.0</v>
      </c>
      <c r="BV437" s="218"/>
      <c r="BW437" s="218"/>
      <c r="BX437" s="218"/>
      <c r="BY437" s="218"/>
      <c r="BZ437" s="218"/>
      <c r="CA437" s="218"/>
      <c r="CB437" s="218"/>
      <c r="CC437" s="218"/>
      <c r="CD437" s="218"/>
      <c r="CE437" s="223">
        <v>1.0</v>
      </c>
      <c r="CF437" s="218"/>
      <c r="CG437" s="218"/>
      <c r="CH437" s="218"/>
      <c r="CI437" s="218"/>
      <c r="CJ437" s="218"/>
      <c r="CK437" s="218"/>
      <c r="CL437" s="218"/>
      <c r="CM437" s="218"/>
      <c r="CN437" s="218"/>
      <c r="CO437" s="218"/>
      <c r="CP437" s="218"/>
      <c r="CQ437" s="218"/>
      <c r="CR437" s="218"/>
      <c r="CS437" s="218"/>
      <c r="CT437" s="218"/>
      <c r="CU437" s="218"/>
      <c r="CV437" s="218"/>
      <c r="CW437" s="218"/>
      <c r="CX437" s="218"/>
      <c r="CY437" s="218"/>
      <c r="CZ437" s="218"/>
      <c r="DA437" s="218"/>
      <c r="DB437" s="218"/>
      <c r="DC437" s="218"/>
      <c r="DD437" s="218"/>
      <c r="DE437" s="218"/>
      <c r="DF437" s="218"/>
      <c r="DG437" s="218"/>
      <c r="DH437" s="218"/>
      <c r="DI437" s="218"/>
      <c r="DJ437" s="218"/>
      <c r="DK437" s="218"/>
      <c r="DL437" s="218"/>
      <c r="DM437" s="218"/>
      <c r="DN437" s="218"/>
      <c r="DO437" s="218"/>
      <c r="DP437" s="218"/>
      <c r="DQ437" s="76"/>
      <c r="DR437" s="76"/>
      <c r="DS437" s="76"/>
      <c r="DT437" s="76"/>
      <c r="DU437" s="76"/>
      <c r="DV437" s="76"/>
      <c r="DW437" s="218"/>
      <c r="DX437" s="218"/>
      <c r="DY437" s="218"/>
      <c r="DZ437" s="218"/>
      <c r="EA437" s="218"/>
      <c r="EB437" s="218"/>
      <c r="EC437" s="218"/>
      <c r="ED437" s="218"/>
      <c r="EE437" s="218"/>
      <c r="EF437" s="218"/>
      <c r="EG437" s="218"/>
      <c r="EH437" s="218"/>
      <c r="EI437" s="218"/>
      <c r="EJ437" s="218"/>
      <c r="EK437" s="218"/>
      <c r="EL437" s="218"/>
      <c r="EM437" s="218"/>
      <c r="EN437" s="218"/>
      <c r="EO437" s="218"/>
      <c r="EP437" s="218"/>
      <c r="EQ437" s="218"/>
      <c r="ER437" s="218"/>
      <c r="ES437" s="218"/>
      <c r="ET437" s="218"/>
      <c r="EU437" s="218"/>
      <c r="EV437" s="218"/>
      <c r="EW437" s="218"/>
      <c r="EX437" s="218"/>
      <c r="EY437" s="218"/>
      <c r="EZ437" s="218"/>
      <c r="FA437" s="215" t="s">
        <v>1892</v>
      </c>
      <c r="FB437" s="215"/>
      <c r="FC437" s="215"/>
      <c r="FD437" s="215"/>
    </row>
    <row r="438">
      <c r="A438" s="214" t="s">
        <v>1893</v>
      </c>
      <c r="B438" s="215" t="s">
        <v>1894</v>
      </c>
      <c r="C438" s="216" t="s">
        <v>57</v>
      </c>
      <c r="D438" s="215" t="s">
        <v>18</v>
      </c>
      <c r="E438" s="215" t="s">
        <v>12</v>
      </c>
      <c r="F438" s="215" t="s">
        <v>283</v>
      </c>
      <c r="G438" s="215" t="s">
        <v>1895</v>
      </c>
      <c r="H438" s="215" t="s">
        <v>1856</v>
      </c>
      <c r="I438" s="215" t="s">
        <v>13</v>
      </c>
      <c r="J438" s="215" t="s">
        <v>1857</v>
      </c>
      <c r="K438" s="215" t="s">
        <v>83</v>
      </c>
      <c r="L438" s="215" t="s">
        <v>384</v>
      </c>
      <c r="M438" s="215" t="s">
        <v>50</v>
      </c>
      <c r="N438" s="231">
        <v>42314.0</v>
      </c>
      <c r="O438" s="217">
        <v>42327.0</v>
      </c>
      <c r="P438" s="218"/>
      <c r="Q438" s="229"/>
      <c r="R438" s="229"/>
      <c r="S438" s="232">
        <v>1.0</v>
      </c>
      <c r="T438" s="82">
        <f t="shared" si="391"/>
        <v>1209</v>
      </c>
      <c r="U438" s="219">
        <f t="shared" ref="U438:W438" si="890">IF(ISBLANK($A438),"",sum(AE438,AK438,AQ438,AW438,BC438,BI438,BO438,BU438,CA438,CG438,CM438,CS438,CY438,DE438,DK438,DQ438,DW438,EC438,EI438,EO438,EU438))</f>
        <v>3</v>
      </c>
      <c r="V438" s="219">
        <f t="shared" si="890"/>
        <v>1</v>
      </c>
      <c r="W438" s="219">
        <f t="shared" si="890"/>
        <v>0</v>
      </c>
      <c r="X438" s="220">
        <f t="shared" si="393"/>
        <v>4</v>
      </c>
      <c r="Y438" s="219">
        <f t="shared" ref="Y438:AA438" si="891">IF(ISBLANK($A438),"",sum(AH438,AN438,AT438,AZ438,BF438,BL438,BR438,BX438,CD438,CJ438,CP438,CV438,DB438,DH438,DN438,DT438,DZ438,EF438,EL438,ER438,EX438))</f>
        <v>2</v>
      </c>
      <c r="Z438" s="219">
        <f t="shared" si="891"/>
        <v>0</v>
      </c>
      <c r="AA438" s="219">
        <f t="shared" si="891"/>
        <v>0</v>
      </c>
      <c r="AB438" s="220">
        <f t="shared" si="395"/>
        <v>2</v>
      </c>
      <c r="AC438" s="221">
        <f t="shared" si="8"/>
        <v>0.5</v>
      </c>
      <c r="AD438" s="222" t="str">
        <f t="shared" si="883"/>
        <v>20+</v>
      </c>
      <c r="AE438" s="223">
        <v>2.0</v>
      </c>
      <c r="AF438" s="218"/>
      <c r="AG438" s="218"/>
      <c r="AH438" s="223">
        <v>1.0</v>
      </c>
      <c r="AI438" s="218"/>
      <c r="AJ438" s="218"/>
      <c r="AK438" s="223">
        <v>1.0</v>
      </c>
      <c r="AL438" s="218"/>
      <c r="AM438" s="218"/>
      <c r="AN438" s="218"/>
      <c r="AO438" s="218"/>
      <c r="AP438" s="218"/>
      <c r="AQ438" s="218"/>
      <c r="AR438" s="218"/>
      <c r="AS438" s="218"/>
      <c r="AT438" s="218"/>
      <c r="AU438" s="218"/>
      <c r="AV438" s="218"/>
      <c r="AW438" s="218"/>
      <c r="AX438" s="218"/>
      <c r="AY438" s="218"/>
      <c r="AZ438" s="218"/>
      <c r="BA438" s="218"/>
      <c r="BB438" s="218"/>
      <c r="BC438" s="218"/>
      <c r="BD438" s="223">
        <v>1.0</v>
      </c>
      <c r="BE438" s="218"/>
      <c r="BF438" s="223">
        <v>1.0</v>
      </c>
      <c r="BG438" s="218"/>
      <c r="BH438" s="218"/>
      <c r="BI438" s="218"/>
      <c r="BJ438" s="218"/>
      <c r="BK438" s="218"/>
      <c r="BL438" s="218"/>
      <c r="BM438" s="218"/>
      <c r="BN438" s="218"/>
      <c r="BO438" s="218"/>
      <c r="BP438" s="218"/>
      <c r="BQ438" s="218"/>
      <c r="BR438" s="218"/>
      <c r="BS438" s="218"/>
      <c r="BT438" s="218"/>
      <c r="BU438" s="218"/>
      <c r="BV438" s="218"/>
      <c r="BW438" s="218"/>
      <c r="BX438" s="218"/>
      <c r="BY438" s="218"/>
      <c r="BZ438" s="218"/>
      <c r="CA438" s="218"/>
      <c r="CB438" s="218"/>
      <c r="CC438" s="218"/>
      <c r="CD438" s="218"/>
      <c r="CE438" s="218"/>
      <c r="CF438" s="218"/>
      <c r="CG438" s="218"/>
      <c r="CH438" s="218"/>
      <c r="CI438" s="218"/>
      <c r="CJ438" s="218"/>
      <c r="CK438" s="218"/>
      <c r="CL438" s="218"/>
      <c r="CM438" s="218"/>
      <c r="CN438" s="218"/>
      <c r="CO438" s="218"/>
      <c r="CP438" s="218"/>
      <c r="CQ438" s="218"/>
      <c r="CR438" s="218"/>
      <c r="CS438" s="218"/>
      <c r="CT438" s="218"/>
      <c r="CU438" s="218"/>
      <c r="CV438" s="218"/>
      <c r="CW438" s="218"/>
      <c r="CX438" s="218"/>
      <c r="CY438" s="218"/>
      <c r="CZ438" s="218"/>
      <c r="DA438" s="218"/>
      <c r="DB438" s="218"/>
      <c r="DC438" s="218"/>
      <c r="DD438" s="218"/>
      <c r="DE438" s="218"/>
      <c r="DF438" s="218"/>
      <c r="DG438" s="218"/>
      <c r="DH438" s="218"/>
      <c r="DI438" s="218"/>
      <c r="DJ438" s="218"/>
      <c r="DK438" s="218"/>
      <c r="DL438" s="218"/>
      <c r="DM438" s="218"/>
      <c r="DN438" s="218"/>
      <c r="DO438" s="218"/>
      <c r="DP438" s="218"/>
      <c r="DQ438" s="218"/>
      <c r="DR438" s="218"/>
      <c r="DS438" s="218"/>
      <c r="DT438" s="218"/>
      <c r="DU438" s="218"/>
      <c r="DV438" s="218"/>
      <c r="DW438" s="218"/>
      <c r="DX438" s="218"/>
      <c r="DY438" s="218"/>
      <c r="DZ438" s="218"/>
      <c r="EA438" s="218"/>
      <c r="EB438" s="218"/>
      <c r="EC438" s="218"/>
      <c r="ED438" s="218"/>
      <c r="EE438" s="218"/>
      <c r="EF438" s="218"/>
      <c r="EG438" s="218"/>
      <c r="EH438" s="218"/>
      <c r="EI438" s="218"/>
      <c r="EJ438" s="218"/>
      <c r="EK438" s="218"/>
      <c r="EL438" s="218"/>
      <c r="EM438" s="218"/>
      <c r="EN438" s="218"/>
      <c r="EO438" s="218"/>
      <c r="EP438" s="218"/>
      <c r="EQ438" s="218"/>
      <c r="ER438" s="218"/>
      <c r="ES438" s="218"/>
      <c r="ET438" s="218"/>
      <c r="EU438" s="76"/>
      <c r="EV438" s="76"/>
      <c r="EW438" s="76"/>
      <c r="EX438" s="76"/>
      <c r="EY438" s="76"/>
      <c r="EZ438" s="76"/>
      <c r="FA438" s="215" t="s">
        <v>1896</v>
      </c>
      <c r="FB438" s="215"/>
      <c r="FC438" s="215"/>
      <c r="FD438" s="215"/>
    </row>
    <row r="439">
      <c r="A439" s="214" t="s">
        <v>1897</v>
      </c>
      <c r="B439" s="215" t="s">
        <v>1898</v>
      </c>
      <c r="C439" s="216" t="s">
        <v>57</v>
      </c>
      <c r="D439" s="215" t="s">
        <v>18</v>
      </c>
      <c r="E439" s="215" t="s">
        <v>12</v>
      </c>
      <c r="F439" s="215" t="s">
        <v>283</v>
      </c>
      <c r="G439" s="215" t="s">
        <v>1899</v>
      </c>
      <c r="H439" s="215" t="s">
        <v>1900</v>
      </c>
      <c r="I439" s="215" t="s">
        <v>13</v>
      </c>
      <c r="J439" s="215" t="s">
        <v>1857</v>
      </c>
      <c r="K439" s="215" t="s">
        <v>83</v>
      </c>
      <c r="L439" s="215" t="s">
        <v>384</v>
      </c>
      <c r="M439" s="215" t="s">
        <v>50</v>
      </c>
      <c r="N439" s="217">
        <v>42314.0</v>
      </c>
      <c r="O439" s="218"/>
      <c r="P439" s="218"/>
      <c r="Q439" s="218"/>
      <c r="R439" s="218"/>
      <c r="S439" s="218"/>
      <c r="T439" s="82">
        <f t="shared" si="391"/>
        <v>1209</v>
      </c>
      <c r="U439" s="219">
        <f t="shared" ref="U439:W439" si="892">IF(ISBLANK($A439),"",sum(AE439,AK439,AQ439,AW439,BC439,BI439,BO439,BU439,CA439,CG439,CM439,CS439,CY439,DE439,DK439,DQ439,DW439,EC439,EI439,EO439,EU439))</f>
        <v>1</v>
      </c>
      <c r="V439" s="219">
        <f t="shared" si="892"/>
        <v>0</v>
      </c>
      <c r="W439" s="219">
        <f t="shared" si="892"/>
        <v>0</v>
      </c>
      <c r="X439" s="220">
        <f t="shared" si="393"/>
        <v>1</v>
      </c>
      <c r="Y439" s="219">
        <f t="shared" ref="Y439:AA439" si="893">IF(ISBLANK($A439),"",sum(AH439,AN439,AT439,AZ439,BF439,BL439,BR439,BX439,CD439,CJ439,CP439,CV439,DB439,DH439,DN439,DT439,DZ439,EF439,EL439,ER439,EX439))</f>
        <v>1</v>
      </c>
      <c r="Z439" s="219">
        <f t="shared" si="893"/>
        <v>0</v>
      </c>
      <c r="AA439" s="219">
        <f t="shared" si="893"/>
        <v>0</v>
      </c>
      <c r="AB439" s="220">
        <f t="shared" si="395"/>
        <v>1</v>
      </c>
      <c r="AC439" s="221">
        <f t="shared" si="8"/>
        <v>1</v>
      </c>
      <c r="AD439" s="222" t="str">
        <f t="shared" si="883"/>
        <v>20+</v>
      </c>
      <c r="AE439" s="218"/>
      <c r="AF439" s="218"/>
      <c r="AG439" s="218"/>
      <c r="AH439" s="218"/>
      <c r="AI439" s="218"/>
      <c r="AJ439" s="218"/>
      <c r="AK439" s="218"/>
      <c r="AL439" s="218"/>
      <c r="AM439" s="218"/>
      <c r="AN439" s="218"/>
      <c r="AO439" s="218"/>
      <c r="AP439" s="218"/>
      <c r="AQ439" s="218"/>
      <c r="AR439" s="218"/>
      <c r="AS439" s="218"/>
      <c r="AT439" s="218"/>
      <c r="AU439" s="218"/>
      <c r="AV439" s="218"/>
      <c r="AW439" s="218"/>
      <c r="AX439" s="218"/>
      <c r="AY439" s="218"/>
      <c r="AZ439" s="218"/>
      <c r="BA439" s="218"/>
      <c r="BB439" s="218"/>
      <c r="BC439" s="218"/>
      <c r="BD439" s="218"/>
      <c r="BE439" s="218"/>
      <c r="BF439" s="218"/>
      <c r="BG439" s="218"/>
      <c r="BH439" s="218"/>
      <c r="BI439" s="218"/>
      <c r="BJ439" s="218"/>
      <c r="BK439" s="218"/>
      <c r="BL439" s="218"/>
      <c r="BM439" s="218"/>
      <c r="BN439" s="218"/>
      <c r="BO439" s="218"/>
      <c r="BP439" s="218"/>
      <c r="BQ439" s="218"/>
      <c r="BR439" s="218"/>
      <c r="BS439" s="218"/>
      <c r="BT439" s="218"/>
      <c r="BU439" s="218"/>
      <c r="BV439" s="218"/>
      <c r="BW439" s="218"/>
      <c r="BX439" s="218"/>
      <c r="BY439" s="218"/>
      <c r="BZ439" s="218"/>
      <c r="CA439" s="218"/>
      <c r="CB439" s="218"/>
      <c r="CC439" s="218"/>
      <c r="CD439" s="218"/>
      <c r="CE439" s="218"/>
      <c r="CF439" s="218"/>
      <c r="CG439" s="218"/>
      <c r="CH439" s="218"/>
      <c r="CI439" s="218"/>
      <c r="CJ439" s="218"/>
      <c r="CK439" s="218"/>
      <c r="CL439" s="218"/>
      <c r="CM439" s="223">
        <v>1.0</v>
      </c>
      <c r="CN439" s="218"/>
      <c r="CO439" s="218"/>
      <c r="CP439" s="223">
        <v>1.0</v>
      </c>
      <c r="CQ439" s="218"/>
      <c r="CR439" s="218"/>
      <c r="CS439" s="218"/>
      <c r="CT439" s="218"/>
      <c r="CU439" s="218"/>
      <c r="CV439" s="218"/>
      <c r="CW439" s="218"/>
      <c r="CX439" s="218"/>
      <c r="CY439" s="218"/>
      <c r="CZ439" s="218"/>
      <c r="DA439" s="218"/>
      <c r="DB439" s="218"/>
      <c r="DC439" s="218"/>
      <c r="DD439" s="218"/>
      <c r="DE439" s="218"/>
      <c r="DF439" s="218"/>
      <c r="DG439" s="218"/>
      <c r="DH439" s="218"/>
      <c r="DI439" s="218"/>
      <c r="DJ439" s="218"/>
      <c r="DK439" s="218"/>
      <c r="DL439" s="218"/>
      <c r="DM439" s="218"/>
      <c r="DN439" s="218"/>
      <c r="DO439" s="218"/>
      <c r="DP439" s="218"/>
      <c r="DQ439" s="218"/>
      <c r="DR439" s="218"/>
      <c r="DS439" s="218"/>
      <c r="DT439" s="218"/>
      <c r="DU439" s="218"/>
      <c r="DV439" s="218"/>
      <c r="DW439" s="218"/>
      <c r="DX439" s="218"/>
      <c r="DY439" s="218"/>
      <c r="DZ439" s="218"/>
      <c r="EA439" s="218"/>
      <c r="EB439" s="218"/>
      <c r="EC439" s="218"/>
      <c r="ED439" s="218"/>
      <c r="EE439" s="218"/>
      <c r="EF439" s="218"/>
      <c r="EG439" s="218"/>
      <c r="EH439" s="218"/>
      <c r="EI439" s="218"/>
      <c r="EJ439" s="218"/>
      <c r="EK439" s="218"/>
      <c r="EL439" s="218"/>
      <c r="EM439" s="218"/>
      <c r="EN439" s="218"/>
      <c r="EO439" s="218"/>
      <c r="EP439" s="218"/>
      <c r="EQ439" s="218"/>
      <c r="ER439" s="218"/>
      <c r="ES439" s="218"/>
      <c r="ET439" s="218"/>
      <c r="EU439" s="76"/>
      <c r="EV439" s="76"/>
      <c r="EW439" s="76"/>
      <c r="EX439" s="76"/>
      <c r="EY439" s="76"/>
      <c r="EZ439" s="76"/>
      <c r="FA439" s="215" t="s">
        <v>1901</v>
      </c>
      <c r="FB439" s="215"/>
      <c r="FC439" s="215"/>
      <c r="FD439" s="215"/>
    </row>
    <row r="440">
      <c r="A440" s="214" t="s">
        <v>1902</v>
      </c>
      <c r="B440" s="215" t="s">
        <v>1868</v>
      </c>
      <c r="C440" s="216" t="s">
        <v>8</v>
      </c>
      <c r="D440" s="215" t="s">
        <v>18</v>
      </c>
      <c r="E440" s="215" t="s">
        <v>12</v>
      </c>
      <c r="F440" s="215" t="s">
        <v>283</v>
      </c>
      <c r="G440" s="215" t="s">
        <v>1903</v>
      </c>
      <c r="H440" s="215" t="s">
        <v>1891</v>
      </c>
      <c r="I440" s="215" t="s">
        <v>23</v>
      </c>
      <c r="J440" s="215" t="s">
        <v>1857</v>
      </c>
      <c r="K440" s="215" t="s">
        <v>83</v>
      </c>
      <c r="L440" s="215" t="s">
        <v>273</v>
      </c>
      <c r="M440" s="215" t="s">
        <v>50</v>
      </c>
      <c r="N440" s="217">
        <v>42451.0</v>
      </c>
      <c r="O440" s="217">
        <v>42451.0</v>
      </c>
      <c r="P440" s="218"/>
      <c r="Q440" s="218"/>
      <c r="R440" s="218"/>
      <c r="S440" s="218"/>
      <c r="T440" s="82">
        <f t="shared" si="391"/>
        <v>1072</v>
      </c>
      <c r="U440" s="219">
        <f t="shared" ref="U440:W440" si="894">IF(ISBLANK($A440),"",sum(AE440,AK440,AQ440,AW440,BC440,BI440,BO440,BU440,CA440,CG440,CM440,CS440,CY440,DE440,DK440,DQ440,DW440,EC440,EI440,EO440,EU440))</f>
        <v>11</v>
      </c>
      <c r="V440" s="219">
        <f t="shared" si="894"/>
        <v>0</v>
      </c>
      <c r="W440" s="219">
        <f t="shared" si="894"/>
        <v>0</v>
      </c>
      <c r="X440" s="220">
        <f t="shared" si="393"/>
        <v>11</v>
      </c>
      <c r="Y440" s="219">
        <f t="shared" ref="Y440:AA440" si="895">IF(ISBLANK($A440),"",sum(AH440,AN440,AT440,AZ440,BF440,BL440,BR440,BX440,CD440,CJ440,CP440,CV440,DB440,DH440,DN440,DT440,DZ440,EF440,EL440,ER440,EX440))</f>
        <v>10</v>
      </c>
      <c r="Z440" s="219">
        <f t="shared" si="895"/>
        <v>1</v>
      </c>
      <c r="AA440" s="219">
        <f t="shared" si="895"/>
        <v>0</v>
      </c>
      <c r="AB440" s="220">
        <f t="shared" si="395"/>
        <v>11</v>
      </c>
      <c r="AC440" s="221">
        <f t="shared" si="8"/>
        <v>0.9090909091</v>
      </c>
      <c r="AD440" s="222" t="str">
        <f t="shared" si="883"/>
        <v>20+</v>
      </c>
      <c r="AE440" s="223">
        <v>2.0</v>
      </c>
      <c r="AF440" s="218"/>
      <c r="AG440" s="218"/>
      <c r="AH440" s="218"/>
      <c r="AI440" s="218"/>
      <c r="AJ440" s="218"/>
      <c r="AK440" s="223">
        <v>5.0</v>
      </c>
      <c r="AL440" s="218"/>
      <c r="AM440" s="218"/>
      <c r="AN440" s="218"/>
      <c r="AO440" s="218"/>
      <c r="AP440" s="218"/>
      <c r="AQ440" s="218"/>
      <c r="AR440" s="218"/>
      <c r="AS440" s="218"/>
      <c r="AT440" s="223">
        <v>3.0</v>
      </c>
      <c r="AU440" s="218"/>
      <c r="AV440" s="218"/>
      <c r="AW440" s="218"/>
      <c r="AX440" s="218"/>
      <c r="AY440" s="218"/>
      <c r="AZ440" s="223">
        <v>1.0</v>
      </c>
      <c r="BA440" s="218"/>
      <c r="BB440" s="218"/>
      <c r="BC440" s="223">
        <v>2.0</v>
      </c>
      <c r="BD440" s="218"/>
      <c r="BE440" s="218"/>
      <c r="BF440" s="223">
        <v>4.0</v>
      </c>
      <c r="BG440" s="218"/>
      <c r="BH440" s="218"/>
      <c r="BI440" s="218"/>
      <c r="BJ440" s="218"/>
      <c r="BK440" s="218"/>
      <c r="BL440" s="218"/>
      <c r="BM440" s="218"/>
      <c r="BN440" s="218"/>
      <c r="BO440" s="223">
        <v>2.0</v>
      </c>
      <c r="BP440" s="218"/>
      <c r="BQ440" s="218"/>
      <c r="BR440" s="223">
        <v>2.0</v>
      </c>
      <c r="BS440" s="223">
        <v>1.0</v>
      </c>
      <c r="BT440" s="218"/>
      <c r="BU440" s="218"/>
      <c r="BV440" s="218"/>
      <c r="BW440" s="218"/>
      <c r="BX440" s="218"/>
      <c r="BY440" s="218"/>
      <c r="BZ440" s="218"/>
      <c r="CA440" s="218"/>
      <c r="CB440" s="218"/>
      <c r="CC440" s="218"/>
      <c r="CD440" s="218"/>
      <c r="CE440" s="218"/>
      <c r="CF440" s="218"/>
      <c r="CG440" s="218"/>
      <c r="CH440" s="218"/>
      <c r="CI440" s="218"/>
      <c r="CJ440" s="218"/>
      <c r="CK440" s="218"/>
      <c r="CL440" s="218"/>
      <c r="CM440" s="218"/>
      <c r="CN440" s="218"/>
      <c r="CO440" s="218"/>
      <c r="CP440" s="218"/>
      <c r="CQ440" s="218"/>
      <c r="CR440" s="218"/>
      <c r="CS440" s="218"/>
      <c r="CT440" s="218"/>
      <c r="CU440" s="218"/>
      <c r="CV440" s="218"/>
      <c r="CW440" s="218"/>
      <c r="CX440" s="218"/>
      <c r="CY440" s="218"/>
      <c r="CZ440" s="218"/>
      <c r="DA440" s="218"/>
      <c r="DB440" s="218"/>
      <c r="DC440" s="218"/>
      <c r="DD440" s="218"/>
      <c r="DE440" s="218"/>
      <c r="DF440" s="218"/>
      <c r="DG440" s="218"/>
      <c r="DH440" s="218"/>
      <c r="DI440" s="218"/>
      <c r="DJ440" s="218"/>
      <c r="DK440" s="76"/>
      <c r="DL440" s="76"/>
      <c r="DM440" s="76"/>
      <c r="DN440" s="76"/>
      <c r="DO440" s="76"/>
      <c r="DP440" s="76"/>
      <c r="DQ440" s="218"/>
      <c r="DR440" s="218"/>
      <c r="DS440" s="218"/>
      <c r="DT440" s="218"/>
      <c r="DU440" s="218"/>
      <c r="DV440" s="218"/>
      <c r="DW440" s="218"/>
      <c r="DX440" s="218"/>
      <c r="DY440" s="218"/>
      <c r="DZ440" s="218"/>
      <c r="EA440" s="218"/>
      <c r="EB440" s="218"/>
      <c r="EC440" s="218"/>
      <c r="ED440" s="218"/>
      <c r="EE440" s="218"/>
      <c r="EF440" s="218"/>
      <c r="EG440" s="218"/>
      <c r="EH440" s="218"/>
      <c r="EI440" s="218"/>
      <c r="EJ440" s="218"/>
      <c r="EK440" s="218"/>
      <c r="EL440" s="218"/>
      <c r="EM440" s="218"/>
      <c r="EN440" s="218"/>
      <c r="EO440" s="218"/>
      <c r="EP440" s="218"/>
      <c r="EQ440" s="218"/>
      <c r="ER440" s="218"/>
      <c r="ES440" s="218"/>
      <c r="ET440" s="218"/>
      <c r="EU440" s="218"/>
      <c r="EV440" s="218"/>
      <c r="EW440" s="218"/>
      <c r="EX440" s="218"/>
      <c r="EY440" s="218"/>
      <c r="EZ440" s="218"/>
      <c r="FA440" s="215" t="s">
        <v>1904</v>
      </c>
      <c r="FB440" s="215"/>
      <c r="FC440" s="215"/>
      <c r="FD440" s="215"/>
    </row>
    <row r="441">
      <c r="A441" s="225" t="s">
        <v>1905</v>
      </c>
      <c r="B441" s="226" t="s">
        <v>1906</v>
      </c>
      <c r="C441" s="227" t="s">
        <v>57</v>
      </c>
      <c r="D441" s="226" t="s">
        <v>18</v>
      </c>
      <c r="E441" s="226" t="s">
        <v>12</v>
      </c>
      <c r="F441" s="226" t="s">
        <v>283</v>
      </c>
      <c r="G441" s="226" t="s">
        <v>1907</v>
      </c>
      <c r="H441" s="226" t="s">
        <v>1900</v>
      </c>
      <c r="I441" s="226" t="s">
        <v>13</v>
      </c>
      <c r="J441" s="226" t="s">
        <v>1857</v>
      </c>
      <c r="K441" s="226" t="s">
        <v>83</v>
      </c>
      <c r="L441" s="226" t="s">
        <v>384</v>
      </c>
      <c r="M441" s="226" t="s">
        <v>50</v>
      </c>
      <c r="N441" s="228">
        <v>42314.0</v>
      </c>
      <c r="O441" s="224"/>
      <c r="P441" s="224"/>
      <c r="Q441" s="229"/>
      <c r="R441" s="229"/>
      <c r="S441" s="218"/>
      <c r="T441" s="82">
        <f t="shared" si="391"/>
        <v>1209</v>
      </c>
      <c r="U441" s="219">
        <f t="shared" ref="U441:W441" si="896">IF(ISBLANK($A441),"",sum(AE441,AK441,AQ441,AW441,BC441,BI441,BO441,BU441,CA441,CG441,CM441,CS441,CY441,DE441,DK441,DQ441,DW441,EC441,EI441,EO441,EU441))</f>
        <v>1</v>
      </c>
      <c r="V441" s="219">
        <f t="shared" si="896"/>
        <v>1</v>
      </c>
      <c r="W441" s="219">
        <f t="shared" si="896"/>
        <v>0</v>
      </c>
      <c r="X441" s="220">
        <f t="shared" si="393"/>
        <v>2</v>
      </c>
      <c r="Y441" s="219">
        <f t="shared" ref="Y441:AA441" si="897">IF(ISBLANK($A441),"",sum(AH441,AN441,AT441,AZ441,BF441,BL441,BR441,BX441,CD441,CJ441,CP441,CV441,DB441,DH441,DN441,DT441,DZ441,EF441,EL441,ER441,EX441))</f>
        <v>1</v>
      </c>
      <c r="Z441" s="219">
        <f t="shared" si="897"/>
        <v>0</v>
      </c>
      <c r="AA441" s="219">
        <f t="shared" si="897"/>
        <v>0</v>
      </c>
      <c r="AB441" s="220">
        <f t="shared" si="395"/>
        <v>1</v>
      </c>
      <c r="AC441" s="221">
        <f t="shared" si="8"/>
        <v>0.5</v>
      </c>
      <c r="AD441" s="222" t="str">
        <f t="shared" si="883"/>
        <v>20+</v>
      </c>
      <c r="AE441" s="218"/>
      <c r="AF441" s="218"/>
      <c r="AG441" s="218"/>
      <c r="AH441" s="218"/>
      <c r="AI441" s="218"/>
      <c r="AJ441" s="218"/>
      <c r="AK441" s="218"/>
      <c r="AL441" s="218"/>
      <c r="AM441" s="218"/>
      <c r="AN441" s="218"/>
      <c r="AO441" s="218"/>
      <c r="AP441" s="218"/>
      <c r="AQ441" s="218"/>
      <c r="AR441" s="218"/>
      <c r="AS441" s="218"/>
      <c r="AT441" s="218"/>
      <c r="AU441" s="218"/>
      <c r="AV441" s="218"/>
      <c r="AW441" s="218"/>
      <c r="AX441" s="218"/>
      <c r="AY441" s="218"/>
      <c r="AZ441" s="218"/>
      <c r="BA441" s="218"/>
      <c r="BB441" s="218"/>
      <c r="BC441" s="218"/>
      <c r="BD441" s="218"/>
      <c r="BE441" s="218"/>
      <c r="BF441" s="218"/>
      <c r="BG441" s="218"/>
      <c r="BH441" s="218"/>
      <c r="BI441" s="218"/>
      <c r="BJ441" s="230">
        <v>1.0</v>
      </c>
      <c r="BK441" s="218"/>
      <c r="BL441" s="218"/>
      <c r="BM441" s="218"/>
      <c r="BN441" s="218"/>
      <c r="BO441" s="218"/>
      <c r="BP441" s="218"/>
      <c r="BQ441" s="218"/>
      <c r="BR441" s="218"/>
      <c r="BS441" s="218"/>
      <c r="BT441" s="218"/>
      <c r="BU441" s="218"/>
      <c r="BV441" s="218"/>
      <c r="BW441" s="218"/>
      <c r="BX441" s="218"/>
      <c r="BY441" s="218"/>
      <c r="BZ441" s="218"/>
      <c r="CA441" s="218"/>
      <c r="CB441" s="218"/>
      <c r="CC441" s="218"/>
      <c r="CD441" s="218"/>
      <c r="CE441" s="218"/>
      <c r="CF441" s="218"/>
      <c r="CG441" s="218"/>
      <c r="CH441" s="218"/>
      <c r="CI441" s="218"/>
      <c r="CJ441" s="218"/>
      <c r="CK441" s="218"/>
      <c r="CL441" s="218"/>
      <c r="CM441" s="230">
        <v>1.0</v>
      </c>
      <c r="CN441" s="218"/>
      <c r="CO441" s="218"/>
      <c r="CP441" s="218"/>
      <c r="CQ441" s="218"/>
      <c r="CR441" s="218"/>
      <c r="CS441" s="218"/>
      <c r="CT441" s="218"/>
      <c r="CU441" s="218"/>
      <c r="CV441" s="230">
        <v>1.0</v>
      </c>
      <c r="CW441" s="218"/>
      <c r="CX441" s="218"/>
      <c r="CY441" s="218"/>
      <c r="CZ441" s="218"/>
      <c r="DA441" s="218"/>
      <c r="DB441" s="218"/>
      <c r="DC441" s="218"/>
      <c r="DD441" s="218"/>
      <c r="DE441" s="218"/>
      <c r="DF441" s="218"/>
      <c r="DG441" s="218"/>
      <c r="DH441" s="218"/>
      <c r="DI441" s="218"/>
      <c r="DJ441" s="218"/>
      <c r="DK441" s="218"/>
      <c r="DL441" s="218"/>
      <c r="DM441" s="218"/>
      <c r="DN441" s="218"/>
      <c r="DO441" s="218"/>
      <c r="DP441" s="218"/>
      <c r="DQ441" s="218"/>
      <c r="DR441" s="218"/>
      <c r="DS441" s="218"/>
      <c r="DT441" s="218"/>
      <c r="DU441" s="218"/>
      <c r="DV441" s="218"/>
      <c r="DW441" s="218"/>
      <c r="DX441" s="218"/>
      <c r="DY441" s="218"/>
      <c r="DZ441" s="218"/>
      <c r="EA441" s="218"/>
      <c r="EB441" s="218"/>
      <c r="EC441" s="218"/>
      <c r="ED441" s="218"/>
      <c r="EE441" s="218"/>
      <c r="EF441" s="218"/>
      <c r="EG441" s="218"/>
      <c r="EH441" s="218"/>
      <c r="EI441" s="218"/>
      <c r="EJ441" s="218"/>
      <c r="EK441" s="218"/>
      <c r="EL441" s="218"/>
      <c r="EM441" s="218"/>
      <c r="EN441" s="218"/>
      <c r="EO441" s="218"/>
      <c r="EP441" s="218"/>
      <c r="EQ441" s="218"/>
      <c r="ER441" s="218"/>
      <c r="ES441" s="218"/>
      <c r="ET441" s="218"/>
      <c r="EU441" s="76"/>
      <c r="EV441" s="76"/>
      <c r="EW441" s="76"/>
      <c r="EX441" s="76"/>
      <c r="EY441" s="76"/>
      <c r="EZ441" s="76"/>
      <c r="FA441" s="226" t="s">
        <v>1908</v>
      </c>
      <c r="FB441" s="226"/>
      <c r="FC441" s="226"/>
      <c r="FD441" s="226"/>
    </row>
    <row r="442">
      <c r="A442" s="214" t="s">
        <v>1909</v>
      </c>
      <c r="B442" s="215" t="s">
        <v>1910</v>
      </c>
      <c r="C442" s="216" t="s">
        <v>8</v>
      </c>
      <c r="D442" s="215" t="s">
        <v>18</v>
      </c>
      <c r="E442" s="215" t="s">
        <v>12</v>
      </c>
      <c r="F442" s="215" t="s">
        <v>283</v>
      </c>
      <c r="G442" s="215" t="s">
        <v>1911</v>
      </c>
      <c r="H442" s="215" t="s">
        <v>1912</v>
      </c>
      <c r="I442" s="215" t="s">
        <v>23</v>
      </c>
      <c r="J442" s="215" t="s">
        <v>1857</v>
      </c>
      <c r="K442" s="215" t="s">
        <v>83</v>
      </c>
      <c r="L442" s="215" t="s">
        <v>1062</v>
      </c>
      <c r="M442" s="215" t="s">
        <v>110</v>
      </c>
      <c r="N442" s="217">
        <v>42464.0</v>
      </c>
      <c r="O442" s="217">
        <v>42464.0</v>
      </c>
      <c r="P442" s="218"/>
      <c r="Q442" s="218"/>
      <c r="R442" s="218"/>
      <c r="S442" s="218"/>
      <c r="T442" s="82">
        <f t="shared" si="391"/>
        <v>1059</v>
      </c>
      <c r="U442" s="219">
        <f t="shared" ref="U442:W442" si="898">IF(ISBLANK($A442),"",sum(AE442,AK442,AQ442,AW442,BC442,BI442,BO442,BU442,CA442,CG442,CM442,CS442,CY442,DE442,DK442,DQ442,DW442,EC442,EI442,EO442,EU442))</f>
        <v>3</v>
      </c>
      <c r="V442" s="219">
        <f t="shared" si="898"/>
        <v>0</v>
      </c>
      <c r="W442" s="219">
        <f t="shared" si="898"/>
        <v>0</v>
      </c>
      <c r="X442" s="220">
        <f t="shared" si="393"/>
        <v>3</v>
      </c>
      <c r="Y442" s="219">
        <f t="shared" ref="Y442:AA442" si="899">IF(ISBLANK($A442),"",sum(AH442,AN442,AT442,AZ442,BF442,BL442,BR442,BX442,CD442,CJ442,CP442,CV442,DB442,DH442,DN442,DT442,DZ442,EF442,EL442,ER442,EX442))</f>
        <v>2</v>
      </c>
      <c r="Z442" s="219">
        <f t="shared" si="899"/>
        <v>2</v>
      </c>
      <c r="AA442" s="219">
        <f t="shared" si="899"/>
        <v>0</v>
      </c>
      <c r="AB442" s="220">
        <f t="shared" si="395"/>
        <v>4</v>
      </c>
      <c r="AC442" s="221">
        <f t="shared" si="8"/>
        <v>0.6666666667</v>
      </c>
      <c r="AD442" s="222" t="str">
        <f t="shared" si="883"/>
        <v>20+</v>
      </c>
      <c r="AE442" s="218"/>
      <c r="AF442" s="218"/>
      <c r="AG442" s="218"/>
      <c r="AH442" s="218"/>
      <c r="AI442" s="218"/>
      <c r="AJ442" s="218"/>
      <c r="AK442" s="218"/>
      <c r="AL442" s="218"/>
      <c r="AM442" s="218"/>
      <c r="AN442" s="218"/>
      <c r="AO442" s="218"/>
      <c r="AP442" s="218"/>
      <c r="AQ442" s="223">
        <v>2.0</v>
      </c>
      <c r="AR442" s="218"/>
      <c r="AS442" s="218"/>
      <c r="AT442" s="218"/>
      <c r="AU442" s="218"/>
      <c r="AV442" s="218"/>
      <c r="AW442" s="223">
        <v>1.0</v>
      </c>
      <c r="AX442" s="218"/>
      <c r="AY442" s="218"/>
      <c r="AZ442" s="218"/>
      <c r="BA442" s="218"/>
      <c r="BB442" s="218"/>
      <c r="BC442" s="218"/>
      <c r="BD442" s="218"/>
      <c r="BE442" s="218"/>
      <c r="BF442" s="218"/>
      <c r="BG442" s="218"/>
      <c r="BH442" s="218"/>
      <c r="BI442" s="218"/>
      <c r="BJ442" s="218"/>
      <c r="BK442" s="218"/>
      <c r="BL442" s="218"/>
      <c r="BM442" s="218"/>
      <c r="BN442" s="218"/>
      <c r="BO442" s="218"/>
      <c r="BP442" s="218"/>
      <c r="BQ442" s="218"/>
      <c r="BR442" s="218"/>
      <c r="BS442" s="218"/>
      <c r="BT442" s="218"/>
      <c r="BU442" s="218"/>
      <c r="BV442" s="218"/>
      <c r="BW442" s="218"/>
      <c r="BX442" s="218"/>
      <c r="BY442" s="218"/>
      <c r="BZ442" s="218"/>
      <c r="CA442" s="218"/>
      <c r="CB442" s="218"/>
      <c r="CC442" s="218"/>
      <c r="CD442" s="223">
        <v>2.0</v>
      </c>
      <c r="CE442" s="218"/>
      <c r="CF442" s="218"/>
      <c r="CG442" s="218"/>
      <c r="CH442" s="218"/>
      <c r="CI442" s="218"/>
      <c r="CJ442" s="218"/>
      <c r="CK442" s="223">
        <v>2.0</v>
      </c>
      <c r="CL442" s="218"/>
      <c r="CM442" s="218"/>
      <c r="CN442" s="218"/>
      <c r="CO442" s="218"/>
      <c r="CP442" s="218"/>
      <c r="CQ442" s="218"/>
      <c r="CR442" s="218"/>
      <c r="CS442" s="218"/>
      <c r="CT442" s="218"/>
      <c r="CU442" s="218"/>
      <c r="CV442" s="218"/>
      <c r="CW442" s="218"/>
      <c r="CX442" s="218"/>
      <c r="CY442" s="76"/>
      <c r="CZ442" s="76"/>
      <c r="DA442" s="76"/>
      <c r="DB442" s="76"/>
      <c r="DC442" s="76"/>
      <c r="DD442" s="76"/>
      <c r="DE442" s="218"/>
      <c r="DF442" s="218"/>
      <c r="DG442" s="218"/>
      <c r="DH442" s="218"/>
      <c r="DI442" s="218"/>
      <c r="DJ442" s="218"/>
      <c r="DK442" s="218"/>
      <c r="DL442" s="218"/>
      <c r="DM442" s="218"/>
      <c r="DN442" s="218"/>
      <c r="DO442" s="218"/>
      <c r="DP442" s="218"/>
      <c r="DQ442" s="218"/>
      <c r="DR442" s="218"/>
      <c r="DS442" s="218"/>
      <c r="DT442" s="218"/>
      <c r="DU442" s="218"/>
      <c r="DV442" s="218"/>
      <c r="DW442" s="218"/>
      <c r="DX442" s="218"/>
      <c r="DY442" s="218"/>
      <c r="DZ442" s="218"/>
      <c r="EA442" s="218"/>
      <c r="EB442" s="218"/>
      <c r="EC442" s="218"/>
      <c r="ED442" s="218"/>
      <c r="EE442" s="218"/>
      <c r="EF442" s="218"/>
      <c r="EG442" s="218"/>
      <c r="EH442" s="218"/>
      <c r="EI442" s="218"/>
      <c r="EJ442" s="218"/>
      <c r="EK442" s="218"/>
      <c r="EL442" s="218"/>
      <c r="EM442" s="218"/>
      <c r="EN442" s="218"/>
      <c r="EO442" s="218"/>
      <c r="EP442" s="218"/>
      <c r="EQ442" s="218"/>
      <c r="ER442" s="218"/>
      <c r="ES442" s="218"/>
      <c r="ET442" s="218"/>
      <c r="EU442" s="218"/>
      <c r="EV442" s="218"/>
      <c r="EW442" s="218"/>
      <c r="EX442" s="218"/>
      <c r="EY442" s="218"/>
      <c r="EZ442" s="218"/>
      <c r="FA442" s="215" t="s">
        <v>1913</v>
      </c>
      <c r="FB442" s="215"/>
      <c r="FC442" s="215"/>
      <c r="FD442" s="215"/>
    </row>
    <row r="443">
      <c r="A443" s="225" t="s">
        <v>1914</v>
      </c>
      <c r="B443" s="226" t="s">
        <v>1910</v>
      </c>
      <c r="C443" s="227" t="s">
        <v>8</v>
      </c>
      <c r="D443" s="226" t="s">
        <v>18</v>
      </c>
      <c r="E443" s="226" t="s">
        <v>12</v>
      </c>
      <c r="F443" s="226" t="s">
        <v>283</v>
      </c>
      <c r="G443" s="226" t="s">
        <v>1915</v>
      </c>
      <c r="H443" s="226" t="s">
        <v>1916</v>
      </c>
      <c r="I443" s="226" t="s">
        <v>23</v>
      </c>
      <c r="J443" s="226" t="s">
        <v>1857</v>
      </c>
      <c r="K443" s="226" t="s">
        <v>83</v>
      </c>
      <c r="L443" s="226" t="s">
        <v>1881</v>
      </c>
      <c r="M443" s="226" t="s">
        <v>110</v>
      </c>
      <c r="N443" s="228">
        <v>42464.0</v>
      </c>
      <c r="O443" s="228">
        <v>42464.0</v>
      </c>
      <c r="P443" s="218"/>
      <c r="Q443" s="218"/>
      <c r="R443" s="218"/>
      <c r="S443" s="218"/>
      <c r="T443" s="82">
        <f t="shared" si="391"/>
        <v>1059</v>
      </c>
      <c r="U443" s="219">
        <f t="shared" ref="U443:W443" si="900">IF(ISBLANK($A443),"",sum(AE443,AK443,AQ443,AW443,BC443,BI443,BO443,BU443,CA443,CG443,CM443,CS443,CY443,DE443,DK443,DQ443,DW443,EC443,EI443,EO443,EU443))</f>
        <v>1</v>
      </c>
      <c r="V443" s="219">
        <f t="shared" si="900"/>
        <v>0</v>
      </c>
      <c r="W443" s="219">
        <f t="shared" si="900"/>
        <v>0</v>
      </c>
      <c r="X443" s="220">
        <f t="shared" si="393"/>
        <v>1</v>
      </c>
      <c r="Y443" s="219">
        <f t="shared" ref="Y443:AA443" si="901">IF(ISBLANK($A443),"",sum(AH443,AN443,AT443,AZ443,BF443,BL443,BR443,BX443,CD443,CJ443,CP443,CV443,DB443,DH443,DN443,DT443,DZ443,EF443,EL443,ER443,EX443))</f>
        <v>1</v>
      </c>
      <c r="Z443" s="219">
        <f t="shared" si="901"/>
        <v>0</v>
      </c>
      <c r="AA443" s="219">
        <f t="shared" si="901"/>
        <v>0</v>
      </c>
      <c r="AB443" s="220">
        <f t="shared" si="395"/>
        <v>1</v>
      </c>
      <c r="AC443" s="221">
        <f t="shared" si="8"/>
        <v>1</v>
      </c>
      <c r="AD443" s="222" t="str">
        <f t="shared" si="883"/>
        <v>20+</v>
      </c>
      <c r="AE443" s="230">
        <v>1.0</v>
      </c>
      <c r="AF443" s="218"/>
      <c r="AG443" s="218"/>
      <c r="AH443" s="230">
        <v>1.0</v>
      </c>
      <c r="AI443" s="218"/>
      <c r="AJ443" s="218"/>
      <c r="AK443" s="218"/>
      <c r="AL443" s="218"/>
      <c r="AM443" s="218"/>
      <c r="AN443" s="218"/>
      <c r="AO443" s="218"/>
      <c r="AP443" s="218"/>
      <c r="AQ443" s="218"/>
      <c r="AR443" s="218"/>
      <c r="AS443" s="218"/>
      <c r="AT443" s="218"/>
      <c r="AU443" s="218"/>
      <c r="AV443" s="218"/>
      <c r="AW443" s="218"/>
      <c r="AX443" s="218"/>
      <c r="AY443" s="218"/>
      <c r="AZ443" s="218"/>
      <c r="BA443" s="218"/>
      <c r="BB443" s="218"/>
      <c r="BC443" s="218"/>
      <c r="BD443" s="218"/>
      <c r="BE443" s="218"/>
      <c r="BF443" s="218"/>
      <c r="BG443" s="218"/>
      <c r="BH443" s="218"/>
      <c r="BI443" s="218"/>
      <c r="BJ443" s="218"/>
      <c r="BK443" s="218"/>
      <c r="BL443" s="218"/>
      <c r="BM443" s="218"/>
      <c r="BN443" s="218"/>
      <c r="BO443" s="218"/>
      <c r="BP443" s="218"/>
      <c r="BQ443" s="218"/>
      <c r="BR443" s="218"/>
      <c r="BS443" s="218"/>
      <c r="BT443" s="218"/>
      <c r="BU443" s="218"/>
      <c r="BV443" s="218"/>
      <c r="BW443" s="218"/>
      <c r="BX443" s="218"/>
      <c r="BY443" s="218"/>
      <c r="BZ443" s="218"/>
      <c r="CA443" s="218"/>
      <c r="CB443" s="218"/>
      <c r="CC443" s="218"/>
      <c r="CD443" s="218"/>
      <c r="CE443" s="218"/>
      <c r="CF443" s="218"/>
      <c r="CG443" s="218"/>
      <c r="CH443" s="218"/>
      <c r="CI443" s="218"/>
      <c r="CJ443" s="218"/>
      <c r="CK443" s="218"/>
      <c r="CL443" s="218"/>
      <c r="CM443" s="218"/>
      <c r="CN443" s="218"/>
      <c r="CO443" s="218"/>
      <c r="CP443" s="218"/>
      <c r="CQ443" s="218"/>
      <c r="CR443" s="218"/>
      <c r="CS443" s="218"/>
      <c r="CT443" s="218"/>
      <c r="CU443" s="218"/>
      <c r="CV443" s="218"/>
      <c r="CW443" s="218"/>
      <c r="CX443" s="218"/>
      <c r="CY443" s="76"/>
      <c r="CZ443" s="76"/>
      <c r="DA443" s="76"/>
      <c r="DB443" s="76"/>
      <c r="DC443" s="76"/>
      <c r="DD443" s="76"/>
      <c r="DE443" s="218"/>
      <c r="DF443" s="218"/>
      <c r="DG443" s="218"/>
      <c r="DH443" s="218"/>
      <c r="DI443" s="218"/>
      <c r="DJ443" s="218"/>
      <c r="DK443" s="218"/>
      <c r="DL443" s="218"/>
      <c r="DM443" s="218"/>
      <c r="DN443" s="218"/>
      <c r="DO443" s="218"/>
      <c r="DP443" s="218"/>
      <c r="DQ443" s="218"/>
      <c r="DR443" s="218"/>
      <c r="DS443" s="218"/>
      <c r="DT443" s="218"/>
      <c r="DU443" s="218"/>
      <c r="DV443" s="218"/>
      <c r="DW443" s="218"/>
      <c r="DX443" s="218"/>
      <c r="DY443" s="218"/>
      <c r="DZ443" s="218"/>
      <c r="EA443" s="218"/>
      <c r="EB443" s="218"/>
      <c r="EC443" s="218"/>
      <c r="ED443" s="218"/>
      <c r="EE443" s="218"/>
      <c r="EF443" s="218"/>
      <c r="EG443" s="218"/>
      <c r="EH443" s="218"/>
      <c r="EI443" s="218"/>
      <c r="EJ443" s="218"/>
      <c r="EK443" s="218"/>
      <c r="EL443" s="218"/>
      <c r="EM443" s="218"/>
      <c r="EN443" s="218"/>
      <c r="EO443" s="218"/>
      <c r="EP443" s="218"/>
      <c r="EQ443" s="218"/>
      <c r="ER443" s="218"/>
      <c r="ES443" s="218"/>
      <c r="ET443" s="218"/>
      <c r="EU443" s="218"/>
      <c r="EV443" s="218"/>
      <c r="EW443" s="218"/>
      <c r="EX443" s="218"/>
      <c r="EY443" s="218"/>
      <c r="EZ443" s="218"/>
      <c r="FA443" s="226" t="s">
        <v>1917</v>
      </c>
      <c r="FB443" s="226"/>
      <c r="FC443" s="226"/>
      <c r="FD443" s="226"/>
    </row>
    <row r="444">
      <c r="A444" s="225" t="s">
        <v>1918</v>
      </c>
      <c r="B444" s="226" t="s">
        <v>1919</v>
      </c>
      <c r="C444" s="227" t="s">
        <v>8</v>
      </c>
      <c r="D444" s="226" t="s">
        <v>18</v>
      </c>
      <c r="E444" s="226" t="s">
        <v>12</v>
      </c>
      <c r="F444" s="226" t="s">
        <v>283</v>
      </c>
      <c r="G444" s="226" t="s">
        <v>1920</v>
      </c>
      <c r="H444" s="226" t="s">
        <v>952</v>
      </c>
      <c r="I444" s="226" t="s">
        <v>23</v>
      </c>
      <c r="J444" s="226" t="s">
        <v>1857</v>
      </c>
      <c r="K444" s="226" t="s">
        <v>83</v>
      </c>
      <c r="L444" s="226" t="s">
        <v>1921</v>
      </c>
      <c r="M444" s="226" t="s">
        <v>50</v>
      </c>
      <c r="N444" s="228">
        <v>42481.0</v>
      </c>
      <c r="O444" s="228">
        <v>42481.0</v>
      </c>
      <c r="P444" s="218"/>
      <c r="Q444" s="218"/>
      <c r="R444" s="218"/>
      <c r="S444" s="218"/>
      <c r="T444" s="164">
        <f t="shared" si="391"/>
        <v>1042</v>
      </c>
      <c r="U444" s="219">
        <f t="shared" ref="U444:W444" si="902">IF(ISBLANK($A444),"",sum(AE444,AK444,AQ444,AW444,BC444,BI444,BO444,BU444,CA444,CG444,CM444,CS444,CY444,DE444,DK444,DQ444,DW444,EC444,EI444,EO444,EU444))</f>
        <v>2</v>
      </c>
      <c r="V444" s="219">
        <f t="shared" si="902"/>
        <v>0</v>
      </c>
      <c r="W444" s="219">
        <f t="shared" si="902"/>
        <v>0</v>
      </c>
      <c r="X444" s="220">
        <f t="shared" si="393"/>
        <v>2</v>
      </c>
      <c r="Y444" s="219">
        <f t="shared" ref="Y444:AA444" si="903">IF(ISBLANK($A444),"",sum(AH444,AN444,AT444,AZ444,BF444,BL444,BR444,BX444,CD444,CJ444,CP444,CV444,DB444,DH444,DN444,DT444,DZ444,EF444,EL444,ER444,EX444))</f>
        <v>6</v>
      </c>
      <c r="Z444" s="219">
        <f t="shared" si="903"/>
        <v>0</v>
      </c>
      <c r="AA444" s="219">
        <f t="shared" si="903"/>
        <v>0</v>
      </c>
      <c r="AB444" s="220">
        <f t="shared" si="395"/>
        <v>6</v>
      </c>
      <c r="AC444" s="221">
        <f t="shared" si="8"/>
        <v>3</v>
      </c>
      <c r="AD444" s="222" t="str">
        <f t="shared" si="883"/>
        <v>20+</v>
      </c>
      <c r="AE444" s="218"/>
      <c r="AF444" s="218"/>
      <c r="AG444" s="218"/>
      <c r="AH444" s="218"/>
      <c r="AI444" s="218"/>
      <c r="AJ444" s="218"/>
      <c r="AK444" s="230">
        <v>2.0</v>
      </c>
      <c r="AL444" s="218"/>
      <c r="AM444" s="218"/>
      <c r="AN444" s="218"/>
      <c r="AO444" s="218"/>
      <c r="AP444" s="218"/>
      <c r="AQ444" s="218"/>
      <c r="AR444" s="218"/>
      <c r="AS444" s="218"/>
      <c r="AT444" s="230">
        <v>3.0</v>
      </c>
      <c r="AU444" s="218"/>
      <c r="AV444" s="218"/>
      <c r="AW444" s="218"/>
      <c r="AX444" s="218"/>
      <c r="AY444" s="218"/>
      <c r="AZ444" s="230">
        <v>3.0</v>
      </c>
      <c r="BA444" s="218"/>
      <c r="BB444" s="218"/>
      <c r="BC444" s="218"/>
      <c r="BD444" s="218"/>
      <c r="BE444" s="218"/>
      <c r="BF444" s="218"/>
      <c r="BG444" s="218"/>
      <c r="BH444" s="218"/>
      <c r="BI444" s="218"/>
      <c r="BJ444" s="218"/>
      <c r="BK444" s="218"/>
      <c r="BL444" s="218"/>
      <c r="BM444" s="218"/>
      <c r="BN444" s="218"/>
      <c r="BO444" s="218"/>
      <c r="BP444" s="218"/>
      <c r="BQ444" s="218"/>
      <c r="BR444" s="218"/>
      <c r="BS444" s="218"/>
      <c r="BT444" s="218"/>
      <c r="BU444" s="218"/>
      <c r="BV444" s="218"/>
      <c r="BW444" s="218"/>
      <c r="BX444" s="218"/>
      <c r="BY444" s="218"/>
      <c r="BZ444" s="218"/>
      <c r="CA444" s="218"/>
      <c r="CB444" s="218"/>
      <c r="CC444" s="218"/>
      <c r="CD444" s="218"/>
      <c r="CE444" s="218"/>
      <c r="CF444" s="218"/>
      <c r="CG444" s="218"/>
      <c r="CH444" s="218"/>
      <c r="CI444" s="218"/>
      <c r="CJ444" s="218"/>
      <c r="CK444" s="218"/>
      <c r="CL444" s="218"/>
      <c r="CM444" s="76"/>
      <c r="CN444" s="76"/>
      <c r="CO444" s="76"/>
      <c r="CP444" s="76"/>
      <c r="CQ444" s="76"/>
      <c r="CR444" s="76"/>
      <c r="CS444" s="218"/>
      <c r="CT444" s="218"/>
      <c r="CU444" s="218"/>
      <c r="CV444" s="218"/>
      <c r="CW444" s="218"/>
      <c r="CX444" s="218"/>
      <c r="CY444" s="218"/>
      <c r="CZ444" s="218"/>
      <c r="DA444" s="218"/>
      <c r="DB444" s="218"/>
      <c r="DC444" s="218"/>
      <c r="DD444" s="218"/>
      <c r="DE444" s="218"/>
      <c r="DF444" s="218"/>
      <c r="DG444" s="218"/>
      <c r="DH444" s="218"/>
      <c r="DI444" s="218"/>
      <c r="DJ444" s="218"/>
      <c r="DK444" s="218"/>
      <c r="DL444" s="218"/>
      <c r="DM444" s="218"/>
      <c r="DN444" s="218"/>
      <c r="DO444" s="218"/>
      <c r="DP444" s="218"/>
      <c r="DQ444" s="218"/>
      <c r="DR444" s="218"/>
      <c r="DS444" s="218"/>
      <c r="DT444" s="218"/>
      <c r="DU444" s="218"/>
      <c r="DV444" s="218"/>
      <c r="DW444" s="218"/>
      <c r="DX444" s="218"/>
      <c r="DY444" s="218"/>
      <c r="DZ444" s="218"/>
      <c r="EA444" s="218"/>
      <c r="EB444" s="218"/>
      <c r="EC444" s="218"/>
      <c r="ED444" s="218"/>
      <c r="EE444" s="218"/>
      <c r="EF444" s="218"/>
      <c r="EG444" s="218"/>
      <c r="EH444" s="218"/>
      <c r="EI444" s="218"/>
      <c r="EJ444" s="218"/>
      <c r="EK444" s="218"/>
      <c r="EL444" s="218"/>
      <c r="EM444" s="218"/>
      <c r="EN444" s="218"/>
      <c r="EO444" s="218"/>
      <c r="EP444" s="218"/>
      <c r="EQ444" s="218"/>
      <c r="ER444" s="218"/>
      <c r="ES444" s="218"/>
      <c r="ET444" s="218"/>
      <c r="EU444" s="218"/>
      <c r="EV444" s="218"/>
      <c r="EW444" s="218"/>
      <c r="EX444" s="218"/>
      <c r="EY444" s="218"/>
      <c r="EZ444" s="218"/>
      <c r="FA444" s="226" t="s">
        <v>1922</v>
      </c>
      <c r="FB444" s="226"/>
      <c r="FC444" s="226"/>
      <c r="FD444" s="226"/>
    </row>
    <row r="445">
      <c r="A445" s="214" t="s">
        <v>1923</v>
      </c>
      <c r="B445" s="215" t="s">
        <v>1906</v>
      </c>
      <c r="C445" s="216" t="s">
        <v>57</v>
      </c>
      <c r="D445" s="215" t="s">
        <v>18</v>
      </c>
      <c r="E445" s="215" t="s">
        <v>12</v>
      </c>
      <c r="F445" s="215" t="s">
        <v>283</v>
      </c>
      <c r="G445" s="215" t="s">
        <v>1924</v>
      </c>
      <c r="H445" s="215" t="s">
        <v>1875</v>
      </c>
      <c r="I445" s="215" t="s">
        <v>13</v>
      </c>
      <c r="J445" s="215" t="s">
        <v>1857</v>
      </c>
      <c r="K445" s="215" t="s">
        <v>83</v>
      </c>
      <c r="L445" s="215" t="s">
        <v>384</v>
      </c>
      <c r="M445" s="215" t="s">
        <v>50</v>
      </c>
      <c r="N445" s="217">
        <v>42376.0</v>
      </c>
      <c r="O445" s="217">
        <v>42376.0</v>
      </c>
      <c r="P445" s="218"/>
      <c r="Q445" s="229"/>
      <c r="R445" s="229"/>
      <c r="S445" s="218"/>
      <c r="T445" s="82">
        <f t="shared" si="391"/>
        <v>1147</v>
      </c>
      <c r="U445" s="219">
        <f t="shared" ref="U445:W445" si="904">IF(ISBLANK($A445),"",sum(AE445,AK445,AQ445,AW445,BC445,BI445,BO445,BU445,CA445,CG445,CM445,CS445,CY445,DE445,DK445,DQ445,DW445,EC445,EI445,EO445,EU445))</f>
        <v>2</v>
      </c>
      <c r="V445" s="219">
        <f t="shared" si="904"/>
        <v>1</v>
      </c>
      <c r="W445" s="219">
        <f t="shared" si="904"/>
        <v>0</v>
      </c>
      <c r="X445" s="220">
        <f t="shared" si="393"/>
        <v>3</v>
      </c>
      <c r="Y445" s="219">
        <f t="shared" ref="Y445:AA445" si="905">IF(ISBLANK($A445),"",sum(AH445,AN445,AT445,AZ445,BF445,BL445,BR445,BX445,CD445,CJ445,CP445,CV445,DB445,DH445,DN445,DT445,DZ445,EF445,EL445,ER445,EX445))</f>
        <v>4</v>
      </c>
      <c r="Z445" s="219">
        <f t="shared" si="905"/>
        <v>1</v>
      </c>
      <c r="AA445" s="219">
        <f t="shared" si="905"/>
        <v>0</v>
      </c>
      <c r="AB445" s="220">
        <f t="shared" si="395"/>
        <v>5</v>
      </c>
      <c r="AC445" s="221">
        <f t="shared" si="8"/>
        <v>1.333333333</v>
      </c>
      <c r="AD445" s="222" t="str">
        <f t="shared" si="883"/>
        <v>20+</v>
      </c>
      <c r="AE445" s="218"/>
      <c r="AF445" s="218"/>
      <c r="AG445" s="218"/>
      <c r="AH445" s="218"/>
      <c r="AI445" s="218"/>
      <c r="AJ445" s="218"/>
      <c r="AK445" s="218"/>
      <c r="AL445" s="218"/>
      <c r="AM445" s="218"/>
      <c r="AN445" s="223">
        <v>3.0</v>
      </c>
      <c r="AO445" s="218"/>
      <c r="AP445" s="218"/>
      <c r="AQ445" s="218"/>
      <c r="AR445" s="218"/>
      <c r="AS445" s="218"/>
      <c r="AT445" s="218"/>
      <c r="AU445" s="218"/>
      <c r="AV445" s="218"/>
      <c r="AW445" s="223">
        <v>1.0</v>
      </c>
      <c r="AX445" s="218"/>
      <c r="AY445" s="218"/>
      <c r="AZ445" s="218"/>
      <c r="BA445" s="218"/>
      <c r="BB445" s="218"/>
      <c r="BC445" s="218"/>
      <c r="BD445" s="223">
        <v>1.0</v>
      </c>
      <c r="BE445" s="218"/>
      <c r="BF445" s="223">
        <v>1.0</v>
      </c>
      <c r="BG445" s="218"/>
      <c r="BH445" s="218"/>
      <c r="BI445" s="223">
        <v>1.0</v>
      </c>
      <c r="BJ445" s="218"/>
      <c r="BK445" s="218"/>
      <c r="BL445" s="218"/>
      <c r="BM445" s="223">
        <v>1.0</v>
      </c>
      <c r="BN445" s="218"/>
      <c r="BO445" s="218"/>
      <c r="BP445" s="218"/>
      <c r="BQ445" s="218"/>
      <c r="BR445" s="218"/>
      <c r="BS445" s="218"/>
      <c r="BT445" s="218"/>
      <c r="BU445" s="218"/>
      <c r="BV445" s="218"/>
      <c r="BW445" s="218"/>
      <c r="BX445" s="218"/>
      <c r="BY445" s="218"/>
      <c r="BZ445" s="218"/>
      <c r="CA445" s="218"/>
      <c r="CB445" s="218"/>
      <c r="CC445" s="218"/>
      <c r="CD445" s="218"/>
      <c r="CE445" s="218"/>
      <c r="CF445" s="218"/>
      <c r="CG445" s="218"/>
      <c r="CH445" s="218"/>
      <c r="CI445" s="218"/>
      <c r="CJ445" s="218"/>
      <c r="CK445" s="218"/>
      <c r="CL445" s="218"/>
      <c r="CM445" s="218"/>
      <c r="CN445" s="218"/>
      <c r="CO445" s="218"/>
      <c r="CP445" s="218"/>
      <c r="CQ445" s="218"/>
      <c r="CR445" s="218"/>
      <c r="CS445" s="218"/>
      <c r="CT445" s="218"/>
      <c r="CU445" s="218"/>
      <c r="CV445" s="218"/>
      <c r="CW445" s="218"/>
      <c r="CX445" s="218"/>
      <c r="CY445" s="218"/>
      <c r="CZ445" s="218"/>
      <c r="DA445" s="218"/>
      <c r="DB445" s="218"/>
      <c r="DC445" s="218"/>
      <c r="DD445" s="218"/>
      <c r="DE445" s="218"/>
      <c r="DF445" s="218"/>
      <c r="DG445" s="218"/>
      <c r="DH445" s="218"/>
      <c r="DI445" s="218"/>
      <c r="DJ445" s="218"/>
      <c r="DK445" s="218"/>
      <c r="DL445" s="218"/>
      <c r="DM445" s="218"/>
      <c r="DN445" s="218"/>
      <c r="DO445" s="218"/>
      <c r="DP445" s="218"/>
      <c r="DQ445" s="218"/>
      <c r="DR445" s="218"/>
      <c r="DS445" s="218"/>
      <c r="DT445" s="218"/>
      <c r="DU445" s="218"/>
      <c r="DV445" s="218"/>
      <c r="DW445" s="218"/>
      <c r="DX445" s="218"/>
      <c r="DY445" s="218"/>
      <c r="DZ445" s="218"/>
      <c r="EA445" s="218"/>
      <c r="EB445" s="218"/>
      <c r="EC445" s="218"/>
      <c r="ED445" s="218"/>
      <c r="EE445" s="218"/>
      <c r="EF445" s="218"/>
      <c r="EG445" s="218"/>
      <c r="EH445" s="218"/>
      <c r="EI445" s="218"/>
      <c r="EJ445" s="218"/>
      <c r="EK445" s="218"/>
      <c r="EL445" s="218"/>
      <c r="EM445" s="218"/>
      <c r="EN445" s="218"/>
      <c r="EO445" s="218"/>
      <c r="EP445" s="218"/>
      <c r="EQ445" s="218"/>
      <c r="ER445" s="218"/>
      <c r="ES445" s="218"/>
      <c r="ET445" s="218"/>
      <c r="EU445" s="76"/>
      <c r="EV445" s="76"/>
      <c r="EW445" s="76"/>
      <c r="EX445" s="76"/>
      <c r="EY445" s="76"/>
      <c r="EZ445" s="76"/>
      <c r="FA445" s="215" t="s">
        <v>1925</v>
      </c>
      <c r="FB445" s="215"/>
      <c r="FC445" s="215"/>
      <c r="FD445" s="215"/>
    </row>
    <row r="446">
      <c r="A446" s="233" t="s">
        <v>1926</v>
      </c>
      <c r="B446" s="234" t="s">
        <v>1906</v>
      </c>
      <c r="C446" s="235" t="s">
        <v>57</v>
      </c>
      <c r="D446" s="234" t="s">
        <v>18</v>
      </c>
      <c r="E446" s="234" t="s">
        <v>12</v>
      </c>
      <c r="F446" s="234" t="s">
        <v>283</v>
      </c>
      <c r="G446" s="234" t="s">
        <v>1924</v>
      </c>
      <c r="H446" s="234" t="s">
        <v>1875</v>
      </c>
      <c r="I446" s="234" t="s">
        <v>13</v>
      </c>
      <c r="J446" s="234" t="s">
        <v>1857</v>
      </c>
      <c r="K446" s="234" t="s">
        <v>83</v>
      </c>
      <c r="L446" s="234" t="s">
        <v>384</v>
      </c>
      <c r="M446" s="234" t="s">
        <v>50</v>
      </c>
      <c r="N446" s="236">
        <v>42376.0</v>
      </c>
      <c r="O446" s="236">
        <v>42376.0</v>
      </c>
      <c r="P446" s="218"/>
      <c r="Q446" s="229"/>
      <c r="R446" s="229"/>
      <c r="S446" s="218"/>
      <c r="T446" s="82">
        <f t="shared" si="391"/>
        <v>1147</v>
      </c>
      <c r="U446" s="219">
        <f t="shared" ref="U446:W446" si="906">IF(ISBLANK($A446),"",sum(AE446,AK446,AQ446,AW446,BC446,BI446,BO446,BU446,CA446,CG446,CM446,CS446,CY446,DE446,DK446,DQ446,DW446,EC446,EI446,EO446,EU446))</f>
        <v>0</v>
      </c>
      <c r="V446" s="219">
        <f t="shared" si="906"/>
        <v>2</v>
      </c>
      <c r="W446" s="219">
        <f t="shared" si="906"/>
        <v>0</v>
      </c>
      <c r="X446" s="220">
        <f t="shared" si="393"/>
        <v>2</v>
      </c>
      <c r="Y446" s="219">
        <f t="shared" ref="Y446:AA446" si="907">IF(ISBLANK($A446),"",sum(AH446,AN446,AT446,AZ446,BF446,BL446,BR446,BX446,CD446,CJ446,CP446,CV446,DB446,DH446,DN446,DT446,DZ446,EF446,EL446,ER446,EX446))</f>
        <v>0</v>
      </c>
      <c r="Z446" s="219">
        <f t="shared" si="907"/>
        <v>0</v>
      </c>
      <c r="AA446" s="219">
        <f t="shared" si="907"/>
        <v>0</v>
      </c>
      <c r="AB446" s="220">
        <f t="shared" si="395"/>
        <v>0</v>
      </c>
      <c r="AC446" s="221">
        <f t="shared" si="8"/>
        <v>0</v>
      </c>
      <c r="AD446" s="222" t="str">
        <f t="shared" si="883"/>
        <v>20+</v>
      </c>
      <c r="AE446" s="218"/>
      <c r="AF446" s="218"/>
      <c r="AG446" s="218"/>
      <c r="AH446" s="218"/>
      <c r="AI446" s="218"/>
      <c r="AJ446" s="218"/>
      <c r="AK446" s="218"/>
      <c r="AL446" s="218"/>
      <c r="AM446" s="218"/>
      <c r="AN446" s="218"/>
      <c r="AO446" s="218"/>
      <c r="AP446" s="218"/>
      <c r="AQ446" s="218"/>
      <c r="AR446" s="218"/>
      <c r="AS446" s="218"/>
      <c r="AT446" s="218"/>
      <c r="AU446" s="218"/>
      <c r="AV446" s="218"/>
      <c r="AW446" s="218"/>
      <c r="AX446" s="237">
        <v>1.0</v>
      </c>
      <c r="AY446" s="218"/>
      <c r="AZ446" s="218"/>
      <c r="BA446" s="218"/>
      <c r="BB446" s="218"/>
      <c r="BC446" s="218"/>
      <c r="BD446" s="237">
        <v>1.0</v>
      </c>
      <c r="BE446" s="218"/>
      <c r="BF446" s="218"/>
      <c r="BG446" s="218"/>
      <c r="BH446" s="218"/>
      <c r="BI446" s="218"/>
      <c r="BJ446" s="218"/>
      <c r="BK446" s="218"/>
      <c r="BL446" s="218"/>
      <c r="BM446" s="218"/>
      <c r="BN446" s="218"/>
      <c r="BO446" s="218"/>
      <c r="BP446" s="218"/>
      <c r="BQ446" s="218"/>
      <c r="BR446" s="218"/>
      <c r="BS446" s="218"/>
      <c r="BT446" s="218"/>
      <c r="BU446" s="218"/>
      <c r="BV446" s="218"/>
      <c r="BW446" s="218"/>
      <c r="BX446" s="218"/>
      <c r="BY446" s="218"/>
      <c r="BZ446" s="218"/>
      <c r="CA446" s="218"/>
      <c r="CB446" s="218"/>
      <c r="CC446" s="218"/>
      <c r="CD446" s="218"/>
      <c r="CE446" s="218"/>
      <c r="CF446" s="218"/>
      <c r="CG446" s="218"/>
      <c r="CH446" s="218"/>
      <c r="CI446" s="218"/>
      <c r="CJ446" s="218"/>
      <c r="CK446" s="218"/>
      <c r="CL446" s="218"/>
      <c r="CM446" s="218"/>
      <c r="CN446" s="218"/>
      <c r="CO446" s="218"/>
      <c r="CP446" s="218"/>
      <c r="CQ446" s="218"/>
      <c r="CR446" s="218"/>
      <c r="CS446" s="218"/>
      <c r="CT446" s="218"/>
      <c r="CU446" s="218"/>
      <c r="CV446" s="218"/>
      <c r="CW446" s="218"/>
      <c r="CX446" s="218"/>
      <c r="CY446" s="218"/>
      <c r="CZ446" s="218"/>
      <c r="DA446" s="218"/>
      <c r="DB446" s="218"/>
      <c r="DC446" s="218"/>
      <c r="DD446" s="218"/>
      <c r="DE446" s="218"/>
      <c r="DF446" s="218"/>
      <c r="DG446" s="218"/>
      <c r="DH446" s="218"/>
      <c r="DI446" s="218"/>
      <c r="DJ446" s="218"/>
      <c r="DK446" s="218"/>
      <c r="DL446" s="218"/>
      <c r="DM446" s="218"/>
      <c r="DN446" s="218"/>
      <c r="DO446" s="218"/>
      <c r="DP446" s="218"/>
      <c r="DQ446" s="218"/>
      <c r="DR446" s="218"/>
      <c r="DS446" s="218"/>
      <c r="DT446" s="218"/>
      <c r="DU446" s="218"/>
      <c r="DV446" s="218"/>
      <c r="DW446" s="218"/>
      <c r="DX446" s="218"/>
      <c r="DY446" s="218"/>
      <c r="DZ446" s="218"/>
      <c r="EA446" s="218"/>
      <c r="EB446" s="218"/>
      <c r="EC446" s="218"/>
      <c r="ED446" s="218"/>
      <c r="EE446" s="218"/>
      <c r="EF446" s="218"/>
      <c r="EG446" s="218"/>
      <c r="EH446" s="218"/>
      <c r="EI446" s="218"/>
      <c r="EJ446" s="218"/>
      <c r="EK446" s="218"/>
      <c r="EL446" s="218"/>
      <c r="EM446" s="218"/>
      <c r="EN446" s="218"/>
      <c r="EO446" s="218"/>
      <c r="EP446" s="218"/>
      <c r="EQ446" s="218"/>
      <c r="ER446" s="218"/>
      <c r="ES446" s="218"/>
      <c r="ET446" s="218"/>
      <c r="EU446" s="76"/>
      <c r="EV446" s="76"/>
      <c r="EW446" s="76"/>
      <c r="EX446" s="76"/>
      <c r="EY446" s="76"/>
      <c r="EZ446" s="76"/>
      <c r="FA446" s="234" t="s">
        <v>1927</v>
      </c>
      <c r="FB446" s="234"/>
      <c r="FC446" s="234"/>
      <c r="FD446" s="234"/>
    </row>
    <row r="447">
      <c r="A447" s="214" t="s">
        <v>1928</v>
      </c>
      <c r="B447" s="215" t="s">
        <v>1919</v>
      </c>
      <c r="C447" s="216" t="s">
        <v>8</v>
      </c>
      <c r="D447" s="215" t="s">
        <v>18</v>
      </c>
      <c r="E447" s="215" t="s">
        <v>12</v>
      </c>
      <c r="F447" s="215" t="s">
        <v>283</v>
      </c>
      <c r="G447" s="215" t="s">
        <v>1920</v>
      </c>
      <c r="H447" s="215" t="s">
        <v>952</v>
      </c>
      <c r="I447" s="215" t="s">
        <v>23</v>
      </c>
      <c r="J447" s="215" t="s">
        <v>1857</v>
      </c>
      <c r="K447" s="215" t="s">
        <v>83</v>
      </c>
      <c r="L447" s="215" t="s">
        <v>1921</v>
      </c>
      <c r="M447" s="215" t="s">
        <v>50</v>
      </c>
      <c r="N447" s="217">
        <v>42481.0</v>
      </c>
      <c r="O447" s="217">
        <v>42481.0</v>
      </c>
      <c r="P447" s="218"/>
      <c r="Q447" s="218"/>
      <c r="R447" s="218"/>
      <c r="S447" s="218"/>
      <c r="T447" s="164">
        <f t="shared" si="391"/>
        <v>1042</v>
      </c>
      <c r="U447" s="219">
        <f t="shared" ref="U447:W447" si="908">IF(ISBLANK($A447),"",sum(AE447,AK447,AQ447,AW447,BC447,BI447,BO447,BU447,CA447,CG447,CM447,CS447,CY447,DE447,DK447,DQ447,DW447,EC447,EI447,EO447,EU447))</f>
        <v>4</v>
      </c>
      <c r="V447" s="219">
        <f t="shared" si="908"/>
        <v>0</v>
      </c>
      <c r="W447" s="219">
        <f t="shared" si="908"/>
        <v>0</v>
      </c>
      <c r="X447" s="220">
        <f t="shared" si="393"/>
        <v>4</v>
      </c>
      <c r="Y447" s="219">
        <f t="shared" ref="Y447:AA447" si="909">IF(ISBLANK($A447),"",sum(AH447,AN447,AT447,AZ447,BF447,BL447,BR447,BX447,CD447,CJ447,CP447,CV447,DB447,DH447,DN447,DT447,DZ447,EF447,EL447,ER447,EX447))</f>
        <v>0</v>
      </c>
      <c r="Z447" s="219">
        <f t="shared" si="909"/>
        <v>0</v>
      </c>
      <c r="AA447" s="219">
        <f t="shared" si="909"/>
        <v>0</v>
      </c>
      <c r="AB447" s="220">
        <f t="shared" si="395"/>
        <v>0</v>
      </c>
      <c r="AC447" s="221">
        <f t="shared" si="8"/>
        <v>0</v>
      </c>
      <c r="AD447" s="222" t="str">
        <f t="shared" si="883"/>
        <v>20+</v>
      </c>
      <c r="AE447" s="218"/>
      <c r="AF447" s="218"/>
      <c r="AG447" s="218"/>
      <c r="AH447" s="218"/>
      <c r="AI447" s="218"/>
      <c r="AJ447" s="218"/>
      <c r="AK447" s="223">
        <v>2.0</v>
      </c>
      <c r="AL447" s="218"/>
      <c r="AM447" s="218"/>
      <c r="AN447" s="218"/>
      <c r="AO447" s="218"/>
      <c r="AP447" s="218"/>
      <c r="AQ447" s="223">
        <v>1.0</v>
      </c>
      <c r="AR447" s="218"/>
      <c r="AS447" s="218"/>
      <c r="AT447" s="218"/>
      <c r="AU447" s="218"/>
      <c r="AV447" s="218"/>
      <c r="AW447" s="223">
        <v>1.0</v>
      </c>
      <c r="AX447" s="218"/>
      <c r="AY447" s="218"/>
      <c r="AZ447" s="218"/>
      <c r="BA447" s="218"/>
      <c r="BB447" s="218"/>
      <c r="BC447" s="218"/>
      <c r="BD447" s="218"/>
      <c r="BE447" s="218"/>
      <c r="BF447" s="218"/>
      <c r="BG447" s="218"/>
      <c r="BH447" s="218"/>
      <c r="BI447" s="218"/>
      <c r="BJ447" s="218"/>
      <c r="BK447" s="218"/>
      <c r="BL447" s="218"/>
      <c r="BM447" s="218"/>
      <c r="BN447" s="218"/>
      <c r="BO447" s="218"/>
      <c r="BP447" s="218"/>
      <c r="BQ447" s="218"/>
      <c r="BR447" s="218"/>
      <c r="BS447" s="218"/>
      <c r="BT447" s="218"/>
      <c r="BU447" s="218"/>
      <c r="BV447" s="218"/>
      <c r="BW447" s="218"/>
      <c r="BX447" s="218"/>
      <c r="BY447" s="218"/>
      <c r="BZ447" s="218"/>
      <c r="CA447" s="218"/>
      <c r="CB447" s="218"/>
      <c r="CC447" s="218"/>
      <c r="CD447" s="218"/>
      <c r="CE447" s="218"/>
      <c r="CF447" s="218"/>
      <c r="CG447" s="218"/>
      <c r="CH447" s="218"/>
      <c r="CI447" s="218"/>
      <c r="CJ447" s="218"/>
      <c r="CK447" s="218"/>
      <c r="CL447" s="218"/>
      <c r="CM447" s="76"/>
      <c r="CN447" s="76"/>
      <c r="CO447" s="76"/>
      <c r="CP447" s="76"/>
      <c r="CQ447" s="76"/>
      <c r="CR447" s="76"/>
      <c r="CS447" s="218"/>
      <c r="CT447" s="218"/>
      <c r="CU447" s="218"/>
      <c r="CV447" s="218"/>
      <c r="CW447" s="218"/>
      <c r="CX447" s="218"/>
      <c r="CY447" s="218"/>
      <c r="CZ447" s="218"/>
      <c r="DA447" s="218"/>
      <c r="DB447" s="218"/>
      <c r="DC447" s="218"/>
      <c r="DD447" s="218"/>
      <c r="DE447" s="218"/>
      <c r="DF447" s="218"/>
      <c r="DG447" s="218"/>
      <c r="DH447" s="218"/>
      <c r="DI447" s="218"/>
      <c r="DJ447" s="218"/>
      <c r="DK447" s="218"/>
      <c r="DL447" s="218"/>
      <c r="DM447" s="218"/>
      <c r="DN447" s="218"/>
      <c r="DO447" s="218"/>
      <c r="DP447" s="218"/>
      <c r="DQ447" s="218"/>
      <c r="DR447" s="218"/>
      <c r="DS447" s="218"/>
      <c r="DT447" s="218"/>
      <c r="DU447" s="218"/>
      <c r="DV447" s="218"/>
      <c r="DW447" s="218"/>
      <c r="DX447" s="218"/>
      <c r="DY447" s="218"/>
      <c r="DZ447" s="218"/>
      <c r="EA447" s="218"/>
      <c r="EB447" s="218"/>
      <c r="EC447" s="218"/>
      <c r="ED447" s="218"/>
      <c r="EE447" s="218"/>
      <c r="EF447" s="218"/>
      <c r="EG447" s="218"/>
      <c r="EH447" s="218"/>
      <c r="EI447" s="218"/>
      <c r="EJ447" s="218"/>
      <c r="EK447" s="218"/>
      <c r="EL447" s="218"/>
      <c r="EM447" s="218"/>
      <c r="EN447" s="218"/>
      <c r="EO447" s="218"/>
      <c r="EP447" s="218"/>
      <c r="EQ447" s="218"/>
      <c r="ER447" s="218"/>
      <c r="ES447" s="218"/>
      <c r="ET447" s="218"/>
      <c r="EU447" s="218"/>
      <c r="EV447" s="218"/>
      <c r="EW447" s="218"/>
      <c r="EX447" s="218"/>
      <c r="EY447" s="218"/>
      <c r="EZ447" s="218"/>
      <c r="FA447" s="215" t="s">
        <v>1929</v>
      </c>
      <c r="FB447" s="215"/>
      <c r="FC447" s="215"/>
      <c r="FD447" s="215"/>
    </row>
    <row r="448">
      <c r="A448" s="214" t="s">
        <v>1930</v>
      </c>
      <c r="B448" s="215" t="s">
        <v>1931</v>
      </c>
      <c r="C448" s="216" t="s">
        <v>57</v>
      </c>
      <c r="D448" s="215" t="s">
        <v>18</v>
      </c>
      <c r="E448" s="215" t="s">
        <v>12</v>
      </c>
      <c r="F448" s="215" t="s">
        <v>283</v>
      </c>
      <c r="G448" s="215" t="s">
        <v>1885</v>
      </c>
      <c r="H448" s="215" t="s">
        <v>1932</v>
      </c>
      <c r="I448" s="215" t="s">
        <v>13</v>
      </c>
      <c r="J448" s="215" t="s">
        <v>1857</v>
      </c>
      <c r="K448" s="215" t="s">
        <v>83</v>
      </c>
      <c r="L448" s="215" t="s">
        <v>384</v>
      </c>
      <c r="M448" s="215" t="s">
        <v>50</v>
      </c>
      <c r="N448" s="217">
        <v>42423.0</v>
      </c>
      <c r="O448" s="217">
        <v>42423.0</v>
      </c>
      <c r="P448" s="218"/>
      <c r="Q448" s="218"/>
      <c r="R448" s="218"/>
      <c r="S448" s="218"/>
      <c r="T448" s="82">
        <f t="shared" si="391"/>
        <v>1100</v>
      </c>
      <c r="U448" s="219">
        <f t="shared" ref="U448:W448" si="910">IF(ISBLANK($A448),"",sum(AE448,AK448,AQ448,AW448,BC448,BI448,BO448,BU448,CA448,CG448,CM448,CS448,CY448,DE448,DK448,DQ448,DW448,EC448,EI448,EO448,EU448))</f>
        <v>0</v>
      </c>
      <c r="V448" s="219">
        <f t="shared" si="910"/>
        <v>0</v>
      </c>
      <c r="W448" s="219">
        <f t="shared" si="910"/>
        <v>0</v>
      </c>
      <c r="X448" s="220">
        <f t="shared" si="393"/>
        <v>0</v>
      </c>
      <c r="Y448" s="219">
        <f t="shared" ref="Y448:AA448" si="911">IF(ISBLANK($A448),"",sum(AH448,AN448,AT448,AZ448,BF448,BL448,BR448,BX448,CD448,CJ448,CP448,CV448,DB448,DH448,DN448,DT448,DZ448,EF448,EL448,ER448,EX448))</f>
        <v>0</v>
      </c>
      <c r="Z448" s="219">
        <f t="shared" si="911"/>
        <v>0</v>
      </c>
      <c r="AA448" s="219">
        <f t="shared" si="911"/>
        <v>0</v>
      </c>
      <c r="AB448" s="220">
        <f t="shared" si="395"/>
        <v>0</v>
      </c>
      <c r="AC448" s="238" t="str">
        <f t="shared" si="8"/>
        <v/>
      </c>
      <c r="AD448" s="222" t="str">
        <f t="shared" si="883"/>
        <v>20+</v>
      </c>
      <c r="AE448" s="218"/>
      <c r="AF448" s="218"/>
      <c r="AG448" s="218"/>
      <c r="AH448" s="218"/>
      <c r="AI448" s="218"/>
      <c r="AJ448" s="218"/>
      <c r="AK448" s="218"/>
      <c r="AL448" s="218"/>
      <c r="AM448" s="218"/>
      <c r="AN448" s="218"/>
      <c r="AO448" s="218"/>
      <c r="AP448" s="218"/>
      <c r="AQ448" s="218"/>
      <c r="AR448" s="218"/>
      <c r="AS448" s="218"/>
      <c r="AT448" s="218"/>
      <c r="AU448" s="218"/>
      <c r="AV448" s="218"/>
      <c r="AW448" s="218"/>
      <c r="AX448" s="218"/>
      <c r="AY448" s="218"/>
      <c r="AZ448" s="218"/>
      <c r="BA448" s="218"/>
      <c r="BB448" s="218"/>
      <c r="BC448" s="218"/>
      <c r="BD448" s="218"/>
      <c r="BE448" s="218"/>
      <c r="BF448" s="218"/>
      <c r="BG448" s="218"/>
      <c r="BH448" s="218"/>
      <c r="BI448" s="218"/>
      <c r="BJ448" s="218"/>
      <c r="BK448" s="218"/>
      <c r="BL448" s="218"/>
      <c r="BM448" s="218"/>
      <c r="BN448" s="218"/>
      <c r="BO448" s="218"/>
      <c r="BP448" s="218"/>
      <c r="BQ448" s="218"/>
      <c r="BR448" s="218"/>
      <c r="BS448" s="218"/>
      <c r="BT448" s="218"/>
      <c r="BU448" s="218"/>
      <c r="BV448" s="218"/>
      <c r="BW448" s="218"/>
      <c r="BX448" s="218"/>
      <c r="BY448" s="218"/>
      <c r="BZ448" s="218"/>
      <c r="CA448" s="218"/>
      <c r="CB448" s="218"/>
      <c r="CC448" s="218"/>
      <c r="CD448" s="218"/>
      <c r="CE448" s="218"/>
      <c r="CF448" s="218"/>
      <c r="CG448" s="218"/>
      <c r="CH448" s="218"/>
      <c r="CI448" s="218"/>
      <c r="CJ448" s="218"/>
      <c r="CK448" s="218"/>
      <c r="CL448" s="218"/>
      <c r="CM448" s="218"/>
      <c r="CN448" s="218"/>
      <c r="CO448" s="218"/>
      <c r="CP448" s="218"/>
      <c r="CQ448" s="218"/>
      <c r="CR448" s="218"/>
      <c r="CS448" s="218"/>
      <c r="CT448" s="218"/>
      <c r="CU448" s="218"/>
      <c r="CV448" s="218"/>
      <c r="CW448" s="218"/>
      <c r="CX448" s="218"/>
      <c r="CY448" s="218"/>
      <c r="CZ448" s="218"/>
      <c r="DA448" s="218"/>
      <c r="DB448" s="218"/>
      <c r="DC448" s="218"/>
      <c r="DD448" s="218"/>
      <c r="DE448" s="218"/>
      <c r="DF448" s="218"/>
      <c r="DG448" s="218"/>
      <c r="DH448" s="218"/>
      <c r="DI448" s="218"/>
      <c r="DJ448" s="218"/>
      <c r="DK448" s="218"/>
      <c r="DL448" s="218"/>
      <c r="DM448" s="218"/>
      <c r="DN448" s="218"/>
      <c r="DO448" s="218"/>
      <c r="DP448" s="218"/>
      <c r="DQ448" s="218"/>
      <c r="DR448" s="218"/>
      <c r="DS448" s="218"/>
      <c r="DT448" s="218"/>
      <c r="DU448" s="218"/>
      <c r="DV448" s="218"/>
      <c r="DW448" s="218"/>
      <c r="DX448" s="218"/>
      <c r="DY448" s="218"/>
      <c r="DZ448" s="218"/>
      <c r="EA448" s="218"/>
      <c r="EB448" s="218"/>
      <c r="EC448" s="218"/>
      <c r="ED448" s="218"/>
      <c r="EE448" s="218"/>
      <c r="EF448" s="218"/>
      <c r="EG448" s="218"/>
      <c r="EH448" s="218"/>
      <c r="EI448" s="76"/>
      <c r="EJ448" s="76"/>
      <c r="EK448" s="76"/>
      <c r="EL448" s="76"/>
      <c r="EM448" s="76"/>
      <c r="EN448" s="76"/>
      <c r="EO448" s="218"/>
      <c r="EP448" s="218"/>
      <c r="EQ448" s="218"/>
      <c r="ER448" s="218"/>
      <c r="ES448" s="218"/>
      <c r="ET448" s="218"/>
      <c r="EU448" s="218"/>
      <c r="EV448" s="218"/>
      <c r="EW448" s="218"/>
      <c r="EX448" s="218"/>
      <c r="EY448" s="218"/>
      <c r="EZ448" s="218"/>
      <c r="FA448" s="215" t="s">
        <v>1933</v>
      </c>
      <c r="FB448" s="215"/>
      <c r="FC448" s="215"/>
      <c r="FD448" s="215"/>
    </row>
    <row r="449">
      <c r="A449" s="225" t="s">
        <v>1934</v>
      </c>
      <c r="B449" s="226" t="s">
        <v>1906</v>
      </c>
      <c r="C449" s="227" t="s">
        <v>57</v>
      </c>
      <c r="D449" s="226" t="s">
        <v>18</v>
      </c>
      <c r="E449" s="226" t="s">
        <v>12</v>
      </c>
      <c r="F449" s="226" t="s">
        <v>283</v>
      </c>
      <c r="G449" s="226" t="s">
        <v>1924</v>
      </c>
      <c r="H449" s="226" t="s">
        <v>1875</v>
      </c>
      <c r="I449" s="226" t="s">
        <v>13</v>
      </c>
      <c r="J449" s="226" t="s">
        <v>1857</v>
      </c>
      <c r="K449" s="226" t="s">
        <v>83</v>
      </c>
      <c r="L449" s="226" t="s">
        <v>384</v>
      </c>
      <c r="M449" s="226" t="s">
        <v>50</v>
      </c>
      <c r="N449" s="228">
        <v>42373.0</v>
      </c>
      <c r="O449" s="228">
        <v>42373.0</v>
      </c>
      <c r="P449" s="218"/>
      <c r="Q449" s="229"/>
      <c r="R449" s="229"/>
      <c r="S449" s="218"/>
      <c r="T449" s="82">
        <f t="shared" si="391"/>
        <v>1150</v>
      </c>
      <c r="U449" s="219">
        <f t="shared" ref="U449:W449" si="912">IF(ISBLANK($A449),"",sum(AE449,AK449,AQ449,AW449,BC449,BI449,BO449,BU449,CA449,CG449,CM449,CS449,CY449,DE449,DK449,DQ449,DW449,EC449,EI449,EO449,EU449))</f>
        <v>4</v>
      </c>
      <c r="V449" s="219">
        <f t="shared" si="912"/>
        <v>2</v>
      </c>
      <c r="W449" s="219">
        <f t="shared" si="912"/>
        <v>0</v>
      </c>
      <c r="X449" s="220">
        <f t="shared" si="393"/>
        <v>6</v>
      </c>
      <c r="Y449" s="219">
        <f t="shared" ref="Y449:AA449" si="913">IF(ISBLANK($A449),"",sum(AH449,AN449,AT449,AZ449,BF449,BL449,BR449,BX449,CD449,CJ449,CP449,CV449,DB449,DH449,DN449,DT449,DZ449,EF449,EL449,ER449,EX449))</f>
        <v>0</v>
      </c>
      <c r="Z449" s="219">
        <f t="shared" si="913"/>
        <v>0</v>
      </c>
      <c r="AA449" s="219">
        <f t="shared" si="913"/>
        <v>0</v>
      </c>
      <c r="AB449" s="220">
        <f t="shared" si="395"/>
        <v>0</v>
      </c>
      <c r="AC449" s="221">
        <f t="shared" si="8"/>
        <v>0</v>
      </c>
      <c r="AD449" s="222" t="str">
        <f t="shared" si="883"/>
        <v>20+</v>
      </c>
      <c r="AE449" s="230">
        <v>4.0</v>
      </c>
      <c r="AF449" s="218"/>
      <c r="AG449" s="218"/>
      <c r="AH449" s="218"/>
      <c r="AI449" s="218"/>
      <c r="AJ449" s="218"/>
      <c r="AK449" s="218"/>
      <c r="AL449" s="218"/>
      <c r="AM449" s="218"/>
      <c r="AN449" s="218"/>
      <c r="AO449" s="218"/>
      <c r="AP449" s="218"/>
      <c r="AQ449" s="218"/>
      <c r="AR449" s="218"/>
      <c r="AS449" s="218"/>
      <c r="AT449" s="218"/>
      <c r="AU449" s="218"/>
      <c r="AV449" s="218"/>
      <c r="AW449" s="218"/>
      <c r="AX449" s="218"/>
      <c r="AY449" s="218"/>
      <c r="AZ449" s="218"/>
      <c r="BA449" s="218"/>
      <c r="BB449" s="218"/>
      <c r="BC449" s="218"/>
      <c r="BD449" s="230">
        <v>2.0</v>
      </c>
      <c r="BE449" s="218"/>
      <c r="BF449" s="218"/>
      <c r="BG449" s="218"/>
      <c r="BH449" s="218"/>
      <c r="BI449" s="218"/>
      <c r="BJ449" s="218"/>
      <c r="BK449" s="218"/>
      <c r="BL449" s="218"/>
      <c r="BM449" s="218"/>
      <c r="BN449" s="218"/>
      <c r="BO449" s="218"/>
      <c r="BP449" s="218"/>
      <c r="BQ449" s="218"/>
      <c r="BR449" s="218"/>
      <c r="BS449" s="218"/>
      <c r="BT449" s="218"/>
      <c r="BU449" s="218"/>
      <c r="BV449" s="218"/>
      <c r="BW449" s="218"/>
      <c r="BX449" s="218"/>
      <c r="BY449" s="218"/>
      <c r="BZ449" s="218"/>
      <c r="CA449" s="218"/>
      <c r="CB449" s="218"/>
      <c r="CC449" s="218"/>
      <c r="CD449" s="218"/>
      <c r="CE449" s="218"/>
      <c r="CF449" s="218"/>
      <c r="CG449" s="218"/>
      <c r="CH449" s="218"/>
      <c r="CI449" s="218"/>
      <c r="CJ449" s="218"/>
      <c r="CK449" s="218"/>
      <c r="CL449" s="218"/>
      <c r="CM449" s="218"/>
      <c r="CN449" s="218"/>
      <c r="CO449" s="218"/>
      <c r="CP449" s="218"/>
      <c r="CQ449" s="218"/>
      <c r="CR449" s="218"/>
      <c r="CS449" s="218"/>
      <c r="CT449" s="218"/>
      <c r="CU449" s="218"/>
      <c r="CV449" s="218"/>
      <c r="CW449" s="218"/>
      <c r="CX449" s="218"/>
      <c r="CY449" s="218"/>
      <c r="CZ449" s="218"/>
      <c r="DA449" s="218"/>
      <c r="DB449" s="218"/>
      <c r="DC449" s="218"/>
      <c r="DD449" s="218"/>
      <c r="DE449" s="218"/>
      <c r="DF449" s="218"/>
      <c r="DG449" s="218"/>
      <c r="DH449" s="218"/>
      <c r="DI449" s="218"/>
      <c r="DJ449" s="218"/>
      <c r="DK449" s="218"/>
      <c r="DL449" s="218"/>
      <c r="DM449" s="218"/>
      <c r="DN449" s="218"/>
      <c r="DO449" s="218"/>
      <c r="DP449" s="218"/>
      <c r="DQ449" s="218"/>
      <c r="DR449" s="218"/>
      <c r="DS449" s="218"/>
      <c r="DT449" s="218"/>
      <c r="DU449" s="218"/>
      <c r="DV449" s="218"/>
      <c r="DW449" s="218"/>
      <c r="DX449" s="218"/>
      <c r="DY449" s="218"/>
      <c r="DZ449" s="218"/>
      <c r="EA449" s="218"/>
      <c r="EB449" s="218"/>
      <c r="EC449" s="218"/>
      <c r="ED449" s="218"/>
      <c r="EE449" s="218"/>
      <c r="EF449" s="218"/>
      <c r="EG449" s="218"/>
      <c r="EH449" s="218"/>
      <c r="EI449" s="218"/>
      <c r="EJ449" s="218"/>
      <c r="EK449" s="218"/>
      <c r="EL449" s="218"/>
      <c r="EM449" s="218"/>
      <c r="EN449" s="218"/>
      <c r="EO449" s="218"/>
      <c r="EP449" s="218"/>
      <c r="EQ449" s="218"/>
      <c r="ER449" s="218"/>
      <c r="ES449" s="218"/>
      <c r="ET449" s="218"/>
      <c r="EU449" s="76"/>
      <c r="EV449" s="76"/>
      <c r="EW449" s="76"/>
      <c r="EX449" s="76"/>
      <c r="EY449" s="76"/>
      <c r="EZ449" s="76"/>
      <c r="FA449" s="226" t="s">
        <v>1935</v>
      </c>
      <c r="FB449" s="226"/>
      <c r="FC449" s="226"/>
      <c r="FD449" s="226"/>
    </row>
    <row r="450">
      <c r="A450" s="140" t="s">
        <v>1936</v>
      </c>
      <c r="B450" s="141" t="s">
        <v>1931</v>
      </c>
      <c r="C450" s="142" t="s">
        <v>57</v>
      </c>
      <c r="D450" s="141" t="s">
        <v>18</v>
      </c>
      <c r="E450" s="141" t="s">
        <v>12</v>
      </c>
      <c r="F450" s="141" t="s">
        <v>283</v>
      </c>
      <c r="G450" s="141" t="s">
        <v>1885</v>
      </c>
      <c r="H450" s="141" t="s">
        <v>1932</v>
      </c>
      <c r="I450" s="141" t="s">
        <v>13</v>
      </c>
      <c r="J450" s="141" t="s">
        <v>1857</v>
      </c>
      <c r="K450" s="141" t="s">
        <v>83</v>
      </c>
      <c r="L450" s="141" t="s">
        <v>384</v>
      </c>
      <c r="M450" s="141" t="s">
        <v>50</v>
      </c>
      <c r="N450" s="143">
        <v>42423.0</v>
      </c>
      <c r="O450" s="143">
        <v>42423.0</v>
      </c>
      <c r="P450" s="67"/>
      <c r="Q450" s="67"/>
      <c r="R450" s="67"/>
      <c r="S450" s="67"/>
      <c r="T450" s="82">
        <f t="shared" si="391"/>
        <v>1100</v>
      </c>
      <c r="U450" s="190">
        <f t="shared" ref="U450:W450" si="914">IF(ISBLANK($A450),"",sum(AE450,AK450,AQ450,AW450,BC450,BI450,BO450,BU450,CA450,CG450,CM450,CS450,CY450,DE450,DK450,DQ450,DW450,EC450,EI450,EO450,EU450))</f>
        <v>1</v>
      </c>
      <c r="V450" s="190">
        <f t="shared" si="914"/>
        <v>2</v>
      </c>
      <c r="W450" s="190">
        <f t="shared" si="914"/>
        <v>0</v>
      </c>
      <c r="X450" s="191">
        <f t="shared" si="393"/>
        <v>3</v>
      </c>
      <c r="Y450" s="190">
        <f t="shared" ref="Y450:AA450" si="915">IF(ISBLANK($A450),"",sum(AH450,AN450,AT450,AZ450,BF450,BL450,BR450,BX450,CD450,CJ450,CP450,CV450,DB450,DH450,DN450,DT450,DZ450,EF450,EL450,ER450,EX450))</f>
        <v>0</v>
      </c>
      <c r="Z450" s="190">
        <f t="shared" si="915"/>
        <v>0</v>
      </c>
      <c r="AA450" s="190">
        <f t="shared" si="915"/>
        <v>0</v>
      </c>
      <c r="AB450" s="191">
        <f t="shared" si="395"/>
        <v>0</v>
      </c>
      <c r="AC450" s="192">
        <f t="shared" si="8"/>
        <v>0</v>
      </c>
      <c r="AD450" s="147" t="str">
        <f t="shared" si="883"/>
        <v>20+</v>
      </c>
      <c r="AE450" s="67"/>
      <c r="AF450" s="67"/>
      <c r="AG450" s="67"/>
      <c r="AH450" s="67"/>
      <c r="AI450" s="67"/>
      <c r="AJ450" s="67"/>
      <c r="AK450" s="67"/>
      <c r="AL450" s="67"/>
      <c r="AM450" s="67"/>
      <c r="AN450" s="67"/>
      <c r="AO450" s="67"/>
      <c r="AP450" s="67"/>
      <c r="AQ450" s="148">
        <v>1.0</v>
      </c>
      <c r="AR450" s="148">
        <v>1.0</v>
      </c>
      <c r="AS450" s="67"/>
      <c r="AT450" s="67"/>
      <c r="AU450" s="67"/>
      <c r="AV450" s="67"/>
      <c r="AW450" s="67"/>
      <c r="AX450" s="67"/>
      <c r="AY450" s="67"/>
      <c r="AZ450" s="67"/>
      <c r="BA450" s="67"/>
      <c r="BB450" s="67"/>
      <c r="BC450" s="67"/>
      <c r="BD450" s="67"/>
      <c r="BE450" s="67"/>
      <c r="BF450" s="67"/>
      <c r="BG450" s="67"/>
      <c r="BH450" s="67"/>
      <c r="BI450" s="67"/>
      <c r="BJ450" s="67"/>
      <c r="BK450" s="67"/>
      <c r="BL450" s="67"/>
      <c r="BM450" s="67"/>
      <c r="BN450" s="67"/>
      <c r="BO450" s="67"/>
      <c r="BP450" s="67"/>
      <c r="BQ450" s="67"/>
      <c r="BR450" s="67"/>
      <c r="BS450" s="67"/>
      <c r="BT450" s="67"/>
      <c r="BU450" s="67"/>
      <c r="BV450" s="148">
        <v>1.0</v>
      </c>
      <c r="BW450" s="67"/>
      <c r="BX450" s="67"/>
      <c r="BY450" s="67"/>
      <c r="BZ450" s="67"/>
      <c r="CA450" s="67"/>
      <c r="CB450" s="67"/>
      <c r="CC450" s="67"/>
      <c r="CD450" s="67"/>
      <c r="CE450" s="67"/>
      <c r="CF450" s="67"/>
      <c r="CG450" s="67"/>
      <c r="CH450" s="67"/>
      <c r="CI450" s="67"/>
      <c r="CJ450" s="67"/>
      <c r="CK450" s="67"/>
      <c r="CL450" s="67"/>
      <c r="CM450" s="67"/>
      <c r="CN450" s="67"/>
      <c r="CO450" s="67"/>
      <c r="CP450" s="67"/>
      <c r="CQ450" s="67"/>
      <c r="CR450" s="67"/>
      <c r="CS450" s="67"/>
      <c r="CT450" s="67"/>
      <c r="CU450" s="67"/>
      <c r="CV450" s="67"/>
      <c r="CW450" s="67"/>
      <c r="CX450" s="67"/>
      <c r="CY450" s="67"/>
      <c r="CZ450" s="67"/>
      <c r="DA450" s="67"/>
      <c r="DB450" s="67"/>
      <c r="DC450" s="67"/>
      <c r="DD450" s="67"/>
      <c r="DE450" s="67"/>
      <c r="DF450" s="67"/>
      <c r="DG450" s="67"/>
      <c r="DH450" s="67"/>
      <c r="DI450" s="67"/>
      <c r="DJ450" s="67"/>
      <c r="DK450" s="67"/>
      <c r="DL450" s="67"/>
      <c r="DM450" s="67"/>
      <c r="DN450" s="67"/>
      <c r="DO450" s="67"/>
      <c r="DP450" s="67"/>
      <c r="DQ450" s="67"/>
      <c r="DR450" s="67"/>
      <c r="DS450" s="67"/>
      <c r="DT450" s="67"/>
      <c r="DU450" s="67"/>
      <c r="DV450" s="67"/>
      <c r="DW450" s="67"/>
      <c r="DX450" s="67"/>
      <c r="DY450" s="67"/>
      <c r="DZ450" s="67"/>
      <c r="EA450" s="67"/>
      <c r="EB450" s="67"/>
      <c r="EC450" s="67"/>
      <c r="ED450" s="67"/>
      <c r="EE450" s="67"/>
      <c r="EF450" s="67"/>
      <c r="EG450" s="67"/>
      <c r="EH450" s="67"/>
      <c r="EI450" s="76"/>
      <c r="EJ450" s="76"/>
      <c r="EK450" s="76"/>
      <c r="EL450" s="76"/>
      <c r="EM450" s="76"/>
      <c r="EN450" s="76"/>
      <c r="EO450" s="67"/>
      <c r="EP450" s="67"/>
      <c r="EQ450" s="67"/>
      <c r="ER450" s="67"/>
      <c r="ES450" s="67"/>
      <c r="ET450" s="67"/>
      <c r="EU450" s="67"/>
      <c r="EV450" s="67"/>
      <c r="EW450" s="67"/>
      <c r="EX450" s="67"/>
      <c r="EY450" s="67"/>
      <c r="EZ450" s="67"/>
      <c r="FA450" s="141" t="s">
        <v>1937</v>
      </c>
      <c r="FB450" s="141"/>
      <c r="FC450" s="141"/>
      <c r="FD450" s="141"/>
    </row>
    <row r="451">
      <c r="A451" s="225" t="s">
        <v>1938</v>
      </c>
      <c r="B451" s="226" t="s">
        <v>1939</v>
      </c>
      <c r="C451" s="227" t="s">
        <v>92</v>
      </c>
      <c r="D451" s="226" t="s">
        <v>18</v>
      </c>
      <c r="E451" s="218"/>
      <c r="F451" s="218"/>
      <c r="G451" s="226" t="s">
        <v>1940</v>
      </c>
      <c r="H451" s="226" t="s">
        <v>321</v>
      </c>
      <c r="I451" s="226" t="s">
        <v>13</v>
      </c>
      <c r="J451" s="226" t="s">
        <v>835</v>
      </c>
      <c r="K451" s="226" t="s">
        <v>272</v>
      </c>
      <c r="L451" s="226" t="s">
        <v>864</v>
      </c>
      <c r="M451" s="226" t="s">
        <v>133</v>
      </c>
      <c r="N451" s="228">
        <v>42475.0</v>
      </c>
      <c r="O451" s="228">
        <v>42475.0</v>
      </c>
      <c r="P451" s="218"/>
      <c r="Q451" s="229"/>
      <c r="R451" s="229"/>
      <c r="S451" s="218"/>
      <c r="T451" s="164">
        <f t="shared" si="391"/>
        <v>1048</v>
      </c>
      <c r="U451" s="219">
        <f t="shared" ref="U451:W451" si="916">IF(ISBLANK($A451),"",sum(AE451,AK451,AQ451,AW451,BC451,BI451,BO451,BU451,CA451,CG451,CM451,CS451,CY451,DE451,DK451,DQ451,DW451,EC451,EI451,EO451,EU451))</f>
        <v>4</v>
      </c>
      <c r="V451" s="219">
        <f t="shared" si="916"/>
        <v>1</v>
      </c>
      <c r="W451" s="219">
        <f t="shared" si="916"/>
        <v>0</v>
      </c>
      <c r="X451" s="220">
        <f t="shared" si="393"/>
        <v>5</v>
      </c>
      <c r="Y451" s="219">
        <f t="shared" ref="Y451:AA451" si="917">IF(ISBLANK($A451),"",sum(AH451,AN451,AT451,AZ451,BF451,BL451,BR451,BX451,CD451,CJ451,CP451,CV451,DB451,DH451,DN451,DT451,DZ451,EF451,EL451,ER451,EX451))</f>
        <v>4</v>
      </c>
      <c r="Z451" s="219">
        <f t="shared" si="917"/>
        <v>1</v>
      </c>
      <c r="AA451" s="219">
        <f t="shared" si="917"/>
        <v>0</v>
      </c>
      <c r="AB451" s="220">
        <f t="shared" si="395"/>
        <v>5</v>
      </c>
      <c r="AC451" s="221">
        <f t="shared" si="8"/>
        <v>0.8</v>
      </c>
      <c r="AD451" s="222" t="str">
        <f t="shared" ref="AD451:AD515" si="920"> IF( N451="" , "", IF( (TODAY()-N451)/7 &gt; 20 , "20+", ROUNDUP((TODAY()-N451)/7 ,0)))</f>
        <v>20+</v>
      </c>
      <c r="AE451" s="218"/>
      <c r="AF451" s="218"/>
      <c r="AG451" s="218"/>
      <c r="AH451" s="218"/>
      <c r="AI451" s="218"/>
      <c r="AJ451" s="218"/>
      <c r="AK451" s="230">
        <v>3.0</v>
      </c>
      <c r="AL451" s="218"/>
      <c r="AM451" s="218"/>
      <c r="AN451" s="230">
        <v>2.0</v>
      </c>
      <c r="AO451" s="218"/>
      <c r="AP451" s="218"/>
      <c r="AQ451" s="230">
        <v>1.0</v>
      </c>
      <c r="AR451" s="218"/>
      <c r="AS451" s="218"/>
      <c r="AT451" s="230">
        <v>2.0</v>
      </c>
      <c r="AU451" s="218"/>
      <c r="AV451" s="218"/>
      <c r="AW451" s="76"/>
      <c r="AX451" s="110">
        <v>1.0</v>
      </c>
      <c r="AY451" s="76"/>
      <c r="AZ451" s="76"/>
      <c r="BA451" s="110">
        <v>1.0</v>
      </c>
      <c r="BB451" s="76"/>
      <c r="BC451" s="218"/>
      <c r="BD451" s="218"/>
      <c r="BE451" s="218"/>
      <c r="BF451" s="218"/>
      <c r="BG451" s="218"/>
      <c r="BH451" s="218"/>
      <c r="BI451" s="218"/>
      <c r="BJ451" s="218"/>
      <c r="BK451" s="218"/>
      <c r="BL451" s="218"/>
      <c r="BM451" s="218"/>
      <c r="BN451" s="218"/>
      <c r="BO451" s="218"/>
      <c r="BP451" s="218"/>
      <c r="BQ451" s="218"/>
      <c r="BR451" s="218"/>
      <c r="BS451" s="218"/>
      <c r="BT451" s="218"/>
      <c r="BU451" s="218"/>
      <c r="BV451" s="218"/>
      <c r="BW451" s="218"/>
      <c r="BX451" s="218"/>
      <c r="BY451" s="218"/>
      <c r="BZ451" s="218"/>
      <c r="CA451" s="218"/>
      <c r="CB451" s="218"/>
      <c r="CC451" s="218"/>
      <c r="CD451" s="218"/>
      <c r="CE451" s="218"/>
      <c r="CF451" s="218"/>
      <c r="CG451" s="218"/>
      <c r="CH451" s="218"/>
      <c r="CI451" s="218"/>
      <c r="CJ451" s="218"/>
      <c r="CK451" s="218"/>
      <c r="CL451" s="218"/>
      <c r="CM451" s="218"/>
      <c r="CN451" s="218"/>
      <c r="CO451" s="218"/>
      <c r="CP451" s="218"/>
      <c r="CQ451" s="218"/>
      <c r="CR451" s="218"/>
      <c r="CS451" s="218"/>
      <c r="CT451" s="218"/>
      <c r="CU451" s="218"/>
      <c r="CV451" s="218"/>
      <c r="CW451" s="218"/>
      <c r="CX451" s="218"/>
      <c r="CY451" s="218"/>
      <c r="CZ451" s="218"/>
      <c r="DA451" s="218"/>
      <c r="DB451" s="218"/>
      <c r="DC451" s="218"/>
      <c r="DD451" s="218"/>
      <c r="DE451" s="218"/>
      <c r="DF451" s="218"/>
      <c r="DG451" s="218"/>
      <c r="DH451" s="218"/>
      <c r="DI451" s="218"/>
      <c r="DJ451" s="218"/>
      <c r="DK451" s="218"/>
      <c r="DL451" s="218"/>
      <c r="DM451" s="218"/>
      <c r="DN451" s="218"/>
      <c r="DO451" s="218"/>
      <c r="DP451" s="218"/>
      <c r="DQ451" s="218"/>
      <c r="DR451" s="218"/>
      <c r="DS451" s="218"/>
      <c r="DT451" s="218"/>
      <c r="DU451" s="218"/>
      <c r="DV451" s="218"/>
      <c r="DW451" s="218"/>
      <c r="DX451" s="218"/>
      <c r="DY451" s="218"/>
      <c r="DZ451" s="218"/>
      <c r="EA451" s="218"/>
      <c r="EB451" s="218"/>
      <c r="EC451" s="218"/>
      <c r="ED451" s="218"/>
      <c r="EE451" s="218"/>
      <c r="EF451" s="218"/>
      <c r="EG451" s="218"/>
      <c r="EH451" s="218"/>
      <c r="EI451" s="218"/>
      <c r="EJ451" s="218"/>
      <c r="EK451" s="218"/>
      <c r="EL451" s="218"/>
      <c r="EM451" s="218"/>
      <c r="EN451" s="218"/>
      <c r="EO451" s="218"/>
      <c r="EP451" s="218"/>
      <c r="EQ451" s="218"/>
      <c r="ER451" s="218"/>
      <c r="ES451" s="218"/>
      <c r="ET451" s="218"/>
      <c r="EU451" s="218"/>
      <c r="EV451" s="218"/>
      <c r="EW451" s="218"/>
      <c r="EX451" s="218"/>
      <c r="EY451" s="218"/>
      <c r="EZ451" s="218"/>
      <c r="FA451" s="226" t="s">
        <v>1941</v>
      </c>
      <c r="FB451" s="226"/>
      <c r="FC451" s="226"/>
      <c r="FD451" s="226"/>
    </row>
    <row r="452">
      <c r="A452" s="214" t="s">
        <v>1942</v>
      </c>
      <c r="B452" s="215" t="s">
        <v>1943</v>
      </c>
      <c r="C452" s="216" t="s">
        <v>102</v>
      </c>
      <c r="D452" s="215" t="s">
        <v>18</v>
      </c>
      <c r="E452" s="218"/>
      <c r="F452" s="218"/>
      <c r="G452" s="215" t="s">
        <v>1944</v>
      </c>
      <c r="H452" s="215" t="s">
        <v>1945</v>
      </c>
      <c r="I452" s="215" t="s">
        <v>13</v>
      </c>
      <c r="J452" s="215" t="s">
        <v>1857</v>
      </c>
      <c r="K452" s="215" t="s">
        <v>83</v>
      </c>
      <c r="L452" s="215" t="s">
        <v>871</v>
      </c>
      <c r="M452" s="215" t="s">
        <v>872</v>
      </c>
      <c r="N452" s="217">
        <v>42425.0</v>
      </c>
      <c r="O452" s="217">
        <v>42425.0</v>
      </c>
      <c r="P452" s="218"/>
      <c r="Q452" s="218"/>
      <c r="R452" s="218"/>
      <c r="S452" s="218"/>
      <c r="T452" s="82">
        <f t="shared" si="391"/>
        <v>1098</v>
      </c>
      <c r="U452" s="219">
        <f t="shared" ref="U452:W452" si="918">IF(ISBLANK($A452),"",sum(AE452,AK452,AQ452,AW452,BC452,BI452,BO452,BU452,CA452,CG452,CM452,CS452,CY452,DE452,DK452,DQ452,DW452,EC452,EI452,EO452,EU452))</f>
        <v>4</v>
      </c>
      <c r="V452" s="219">
        <f t="shared" si="918"/>
        <v>4</v>
      </c>
      <c r="W452" s="219">
        <f t="shared" si="918"/>
        <v>2</v>
      </c>
      <c r="X452" s="220">
        <f t="shared" si="393"/>
        <v>10</v>
      </c>
      <c r="Y452" s="219">
        <f t="shared" ref="Y452:AA452" si="919">IF(ISBLANK($A452),"",sum(AH452,AN452,AT452,AZ452,BF452,BL452,BR452,BX452,CD452,CJ452,CP452,CV452,DB452,DH452,DN452,DT452,DZ452,EF452,EL452,ER452,EX452))</f>
        <v>8</v>
      </c>
      <c r="Z452" s="219">
        <f t="shared" si="919"/>
        <v>2</v>
      </c>
      <c r="AA452" s="219">
        <f t="shared" si="919"/>
        <v>0</v>
      </c>
      <c r="AB452" s="220">
        <f t="shared" si="395"/>
        <v>10</v>
      </c>
      <c r="AC452" s="221">
        <f t="shared" si="8"/>
        <v>0.8</v>
      </c>
      <c r="AD452" s="222" t="str">
        <f t="shared" si="920"/>
        <v>20+</v>
      </c>
      <c r="AE452" s="223">
        <v>1.0</v>
      </c>
      <c r="AF452" s="218"/>
      <c r="AG452" s="223">
        <v>2.0</v>
      </c>
      <c r="AH452" s="218"/>
      <c r="AI452" s="218"/>
      <c r="AJ452" s="218"/>
      <c r="AK452" s="218"/>
      <c r="AL452" s="218"/>
      <c r="AM452" s="218"/>
      <c r="AN452" s="218"/>
      <c r="AO452" s="218"/>
      <c r="AP452" s="218"/>
      <c r="AQ452" s="218"/>
      <c r="AR452" s="218"/>
      <c r="AS452" s="218"/>
      <c r="AT452" s="223">
        <v>1.0</v>
      </c>
      <c r="AU452" s="218"/>
      <c r="AV452" s="218"/>
      <c r="AW452" s="218"/>
      <c r="AX452" s="218"/>
      <c r="AY452" s="218"/>
      <c r="AZ452" s="218"/>
      <c r="BA452" s="218"/>
      <c r="BB452" s="218"/>
      <c r="BC452" s="218"/>
      <c r="BD452" s="223">
        <v>2.0</v>
      </c>
      <c r="BE452" s="218"/>
      <c r="BF452" s="223">
        <v>2.0</v>
      </c>
      <c r="BG452" s="218"/>
      <c r="BH452" s="218"/>
      <c r="BI452" s="223">
        <v>1.0</v>
      </c>
      <c r="BJ452" s="218"/>
      <c r="BK452" s="218"/>
      <c r="BL452" s="218"/>
      <c r="BM452" s="218"/>
      <c r="BN452" s="218"/>
      <c r="BO452" s="218"/>
      <c r="BP452" s="218"/>
      <c r="BQ452" s="218"/>
      <c r="BR452" s="218"/>
      <c r="BS452" s="218"/>
      <c r="BT452" s="218"/>
      <c r="BU452" s="218"/>
      <c r="BV452" s="218"/>
      <c r="BW452" s="218"/>
      <c r="BX452" s="223">
        <v>1.0</v>
      </c>
      <c r="BY452" s="223">
        <v>1.0</v>
      </c>
      <c r="BZ452" s="218"/>
      <c r="CA452" s="218"/>
      <c r="CB452" s="218"/>
      <c r="CC452" s="218"/>
      <c r="CD452" s="223">
        <v>1.0</v>
      </c>
      <c r="CE452" s="218"/>
      <c r="CF452" s="218"/>
      <c r="CG452" s="218"/>
      <c r="CH452" s="218"/>
      <c r="CI452" s="218"/>
      <c r="CJ452" s="218"/>
      <c r="CK452" s="218"/>
      <c r="CL452" s="218"/>
      <c r="CM452" s="223">
        <v>2.0</v>
      </c>
      <c r="CN452" s="218"/>
      <c r="CO452" s="218"/>
      <c r="CP452" s="218"/>
      <c r="CQ452" s="218"/>
      <c r="CR452" s="218"/>
      <c r="CS452" s="76"/>
      <c r="CT452" s="91">
        <v>2.0</v>
      </c>
      <c r="CU452" s="76"/>
      <c r="CV452" s="91">
        <v>3.0</v>
      </c>
      <c r="CW452" s="91">
        <v>1.0</v>
      </c>
      <c r="CX452" s="76"/>
      <c r="CY452" s="218"/>
      <c r="CZ452" s="218"/>
      <c r="DA452" s="218"/>
      <c r="DB452" s="218"/>
      <c r="DC452" s="218"/>
      <c r="DD452" s="218"/>
      <c r="DE452" s="218"/>
      <c r="DF452" s="218"/>
      <c r="DG452" s="218"/>
      <c r="DH452" s="218"/>
      <c r="DI452" s="218"/>
      <c r="DJ452" s="218"/>
      <c r="DK452" s="218"/>
      <c r="DL452" s="218"/>
      <c r="DM452" s="218"/>
      <c r="DN452" s="218"/>
      <c r="DO452" s="218"/>
      <c r="DP452" s="218"/>
      <c r="DQ452" s="218"/>
      <c r="DR452" s="218"/>
      <c r="DS452" s="218"/>
      <c r="DT452" s="218"/>
      <c r="DU452" s="218"/>
      <c r="DV452" s="218"/>
      <c r="DW452" s="218"/>
      <c r="DX452" s="218"/>
      <c r="DY452" s="218"/>
      <c r="DZ452" s="218"/>
      <c r="EA452" s="218"/>
      <c r="EB452" s="218"/>
      <c r="EC452" s="218"/>
      <c r="ED452" s="218"/>
      <c r="EE452" s="218"/>
      <c r="EF452" s="218"/>
      <c r="EG452" s="218"/>
      <c r="EH452" s="218"/>
      <c r="EI452" s="218"/>
      <c r="EJ452" s="218"/>
      <c r="EK452" s="218"/>
      <c r="EL452" s="218"/>
      <c r="EM452" s="218"/>
      <c r="EN452" s="218"/>
      <c r="EO452" s="218"/>
      <c r="EP452" s="218"/>
      <c r="EQ452" s="218"/>
      <c r="ER452" s="218"/>
      <c r="ES452" s="218"/>
      <c r="ET452" s="218"/>
      <c r="EU452" s="218"/>
      <c r="EV452" s="218"/>
      <c r="EW452" s="218"/>
      <c r="EX452" s="218"/>
      <c r="EY452" s="218"/>
      <c r="EZ452" s="218"/>
      <c r="FA452" s="215" t="s">
        <v>1946</v>
      </c>
      <c r="FB452" s="215"/>
      <c r="FC452" s="215"/>
      <c r="FD452" s="215"/>
    </row>
    <row r="453">
      <c r="A453" s="214" t="s">
        <v>1947</v>
      </c>
      <c r="B453" s="215" t="s">
        <v>1948</v>
      </c>
      <c r="C453" s="216" t="s">
        <v>109</v>
      </c>
      <c r="D453" s="215" t="s">
        <v>18</v>
      </c>
      <c r="E453" s="218"/>
      <c r="F453" s="218"/>
      <c r="G453" s="215" t="s">
        <v>1949</v>
      </c>
      <c r="H453" s="215" t="s">
        <v>1248</v>
      </c>
      <c r="I453" s="215" t="s">
        <v>13</v>
      </c>
      <c r="J453" s="215" t="s">
        <v>1857</v>
      </c>
      <c r="K453" s="215" t="s">
        <v>83</v>
      </c>
      <c r="L453" s="215" t="s">
        <v>273</v>
      </c>
      <c r="M453" s="215" t="s">
        <v>50</v>
      </c>
      <c r="N453" s="217">
        <v>42481.0</v>
      </c>
      <c r="O453" s="217">
        <v>42481.0</v>
      </c>
      <c r="P453" s="218"/>
      <c r="Q453" s="218"/>
      <c r="R453" s="218"/>
      <c r="S453" s="218"/>
      <c r="T453" s="164">
        <f t="shared" si="391"/>
        <v>1042</v>
      </c>
      <c r="U453" s="219">
        <f t="shared" ref="U453:W453" si="921">IF(ISBLANK($A453),"",sum(AE453,AK453,AQ453,AW453,BC453,BI453,BO453,BU453,CA453,CG453,CM453,CS453,CY453,DE453,DK453,DQ453,DW453,EC453,EI453,EO453,EU453))</f>
        <v>8</v>
      </c>
      <c r="V453" s="219">
        <f t="shared" si="921"/>
        <v>0</v>
      </c>
      <c r="W453" s="219">
        <f t="shared" si="921"/>
        <v>0</v>
      </c>
      <c r="X453" s="220">
        <f t="shared" si="393"/>
        <v>8</v>
      </c>
      <c r="Y453" s="219">
        <f t="shared" ref="Y453:AA453" si="922">IF(ISBLANK($A453),"",sum(AH453,AN453,AT453,AZ453,BF453,BL453,BR453,BX453,CD453,CJ453,CP453,CV453,DB453,DH453,DN453,DT453,DZ453,EF453,EL453,ER453,EX453))</f>
        <v>3</v>
      </c>
      <c r="Z453" s="219">
        <f t="shared" si="922"/>
        <v>0</v>
      </c>
      <c r="AA453" s="219">
        <f t="shared" si="922"/>
        <v>0</v>
      </c>
      <c r="AB453" s="220">
        <f t="shared" si="395"/>
        <v>3</v>
      </c>
      <c r="AC453" s="221">
        <f t="shared" si="8"/>
        <v>0.375</v>
      </c>
      <c r="AD453" s="222" t="str">
        <f t="shared" si="920"/>
        <v>20+</v>
      </c>
      <c r="AE453" s="223">
        <v>3.0</v>
      </c>
      <c r="AF453" s="218"/>
      <c r="AG453" s="218"/>
      <c r="AH453" s="218"/>
      <c r="AI453" s="218"/>
      <c r="AJ453" s="218"/>
      <c r="AK453" s="223">
        <v>1.0</v>
      </c>
      <c r="AL453" s="218"/>
      <c r="AM453" s="218"/>
      <c r="AN453" s="223">
        <v>1.0</v>
      </c>
      <c r="AO453" s="218"/>
      <c r="AP453" s="218"/>
      <c r="AQ453" s="223">
        <v>2.0</v>
      </c>
      <c r="AR453" s="218"/>
      <c r="AS453" s="218"/>
      <c r="AT453" s="223">
        <v>2.0</v>
      </c>
      <c r="AU453" s="218"/>
      <c r="AV453" s="218"/>
      <c r="AW453" s="91">
        <v>2.0</v>
      </c>
      <c r="AX453" s="76"/>
      <c r="AY453" s="76"/>
      <c r="AZ453" s="76"/>
      <c r="BA453" s="76"/>
      <c r="BB453" s="76"/>
      <c r="BC453" s="218"/>
      <c r="BD453" s="218"/>
      <c r="BE453" s="218"/>
      <c r="BF453" s="218"/>
      <c r="BG453" s="218"/>
      <c r="BH453" s="218"/>
      <c r="BI453" s="218"/>
      <c r="BJ453" s="218"/>
      <c r="BK453" s="218"/>
      <c r="BL453" s="218"/>
      <c r="BM453" s="218"/>
      <c r="BN453" s="218"/>
      <c r="BO453" s="218"/>
      <c r="BP453" s="218"/>
      <c r="BQ453" s="218"/>
      <c r="BR453" s="218"/>
      <c r="BS453" s="218"/>
      <c r="BT453" s="218"/>
      <c r="BU453" s="218"/>
      <c r="BV453" s="218"/>
      <c r="BW453" s="218"/>
      <c r="BX453" s="218"/>
      <c r="BY453" s="218"/>
      <c r="BZ453" s="218"/>
      <c r="CA453" s="218"/>
      <c r="CB453" s="218"/>
      <c r="CC453" s="218"/>
      <c r="CD453" s="218"/>
      <c r="CE453" s="218"/>
      <c r="CF453" s="218"/>
      <c r="CG453" s="218"/>
      <c r="CH453" s="218"/>
      <c r="CI453" s="218"/>
      <c r="CJ453" s="218"/>
      <c r="CK453" s="218"/>
      <c r="CL453" s="218"/>
      <c r="CM453" s="218"/>
      <c r="CN453" s="218"/>
      <c r="CO453" s="218"/>
      <c r="CP453" s="218"/>
      <c r="CQ453" s="218"/>
      <c r="CR453" s="218"/>
      <c r="CS453" s="218"/>
      <c r="CT453" s="218"/>
      <c r="CU453" s="218"/>
      <c r="CV453" s="218"/>
      <c r="CW453" s="218"/>
      <c r="CX453" s="218"/>
      <c r="CY453" s="218"/>
      <c r="CZ453" s="218"/>
      <c r="DA453" s="218"/>
      <c r="DB453" s="218"/>
      <c r="DC453" s="218"/>
      <c r="DD453" s="218"/>
      <c r="DE453" s="218"/>
      <c r="DF453" s="218"/>
      <c r="DG453" s="218"/>
      <c r="DH453" s="218"/>
      <c r="DI453" s="218"/>
      <c r="DJ453" s="218"/>
      <c r="DK453" s="218"/>
      <c r="DL453" s="218"/>
      <c r="DM453" s="218"/>
      <c r="DN453" s="218"/>
      <c r="DO453" s="218"/>
      <c r="DP453" s="218"/>
      <c r="DQ453" s="218"/>
      <c r="DR453" s="218"/>
      <c r="DS453" s="218"/>
      <c r="DT453" s="218"/>
      <c r="DU453" s="218"/>
      <c r="DV453" s="218"/>
      <c r="DW453" s="218"/>
      <c r="DX453" s="218"/>
      <c r="DY453" s="218"/>
      <c r="DZ453" s="218"/>
      <c r="EA453" s="218"/>
      <c r="EB453" s="218"/>
      <c r="EC453" s="218"/>
      <c r="ED453" s="218"/>
      <c r="EE453" s="218"/>
      <c r="EF453" s="218"/>
      <c r="EG453" s="218"/>
      <c r="EH453" s="218"/>
      <c r="EI453" s="218"/>
      <c r="EJ453" s="218"/>
      <c r="EK453" s="218"/>
      <c r="EL453" s="218"/>
      <c r="EM453" s="218"/>
      <c r="EN453" s="218"/>
      <c r="EO453" s="218"/>
      <c r="EP453" s="218"/>
      <c r="EQ453" s="218"/>
      <c r="ER453" s="218"/>
      <c r="ES453" s="218"/>
      <c r="ET453" s="218"/>
      <c r="EU453" s="218"/>
      <c r="EV453" s="218"/>
      <c r="EW453" s="218"/>
      <c r="EX453" s="218"/>
      <c r="EY453" s="218"/>
      <c r="EZ453" s="218"/>
      <c r="FA453" s="215" t="s">
        <v>1950</v>
      </c>
      <c r="FB453" s="215"/>
      <c r="FC453" s="215"/>
      <c r="FD453" s="215"/>
    </row>
    <row r="454">
      <c r="A454" s="239" t="s">
        <v>1951</v>
      </c>
      <c r="B454" s="240" t="s">
        <v>1952</v>
      </c>
      <c r="C454" s="241" t="s">
        <v>79</v>
      </c>
      <c r="D454" s="240" t="s">
        <v>10</v>
      </c>
      <c r="E454" s="240" t="s">
        <v>12</v>
      </c>
      <c r="F454" s="240" t="s">
        <v>283</v>
      </c>
      <c r="G454" s="240" t="s">
        <v>1953</v>
      </c>
      <c r="H454" s="240" t="s">
        <v>1954</v>
      </c>
      <c r="I454" s="240" t="s">
        <v>23</v>
      </c>
      <c r="J454" s="240" t="s">
        <v>25</v>
      </c>
      <c r="K454" s="240" t="s">
        <v>1955</v>
      </c>
      <c r="L454" s="240" t="s">
        <v>1956</v>
      </c>
      <c r="M454" s="240" t="s">
        <v>125</v>
      </c>
      <c r="N454" s="242">
        <v>42439.0</v>
      </c>
      <c r="O454" s="243"/>
      <c r="P454" s="243"/>
      <c r="Q454" s="244"/>
      <c r="R454" s="244"/>
      <c r="S454" s="243"/>
      <c r="T454" s="69">
        <f t="shared" si="391"/>
        <v>1084</v>
      </c>
      <c r="U454" s="245">
        <f t="shared" ref="U454:W454" si="923">IF(ISBLANK($A454),"",sum(AE454,AK454,AQ454,AW454,BC454,BI454,BO454,BU454,CA454,CG454,CM454,CS454,CY454,DE454,DK454,DQ454,DW454,EC454,EI454,EO454,EU454))</f>
        <v>1</v>
      </c>
      <c r="V454" s="245">
        <f t="shared" si="923"/>
        <v>0</v>
      </c>
      <c r="W454" s="245">
        <f t="shared" si="923"/>
        <v>0</v>
      </c>
      <c r="X454" s="246">
        <f t="shared" si="393"/>
        <v>1</v>
      </c>
      <c r="Y454" s="245">
        <f t="shared" ref="Y454:AA454" si="924">IF(ISBLANK($A454),"",sum(AH454,AN454,AT454,AZ454,BF454,BL454,BR454,BX454,CD454,CJ454,CP454,CV454,DB454,DH454,DN454,DT454,DZ454,EF454,EL454,ER454,EX454))</f>
        <v>1</v>
      </c>
      <c r="Z454" s="245">
        <f t="shared" si="924"/>
        <v>1</v>
      </c>
      <c r="AA454" s="245">
        <f t="shared" si="924"/>
        <v>0</v>
      </c>
      <c r="AB454" s="246">
        <f t="shared" si="395"/>
        <v>2</v>
      </c>
      <c r="AC454" s="247">
        <f t="shared" si="8"/>
        <v>1</v>
      </c>
      <c r="AD454" s="248" t="str">
        <f t="shared" si="920"/>
        <v>20+</v>
      </c>
      <c r="AE454" s="249">
        <v>1.0</v>
      </c>
      <c r="AF454" s="243"/>
      <c r="AG454" s="243"/>
      <c r="AH454" s="249">
        <v>1.0</v>
      </c>
      <c r="AI454" s="249">
        <v>1.0</v>
      </c>
      <c r="AJ454" s="243"/>
      <c r="AK454" s="243"/>
      <c r="AL454" s="243"/>
      <c r="AM454" s="243"/>
      <c r="AN454" s="243"/>
      <c r="AO454" s="243"/>
      <c r="AP454" s="243"/>
      <c r="AQ454" s="243"/>
      <c r="AR454" s="243"/>
      <c r="AS454" s="243"/>
      <c r="AT454" s="243"/>
      <c r="AU454" s="243"/>
      <c r="AV454" s="243"/>
      <c r="AW454" s="243"/>
      <c r="AX454" s="243"/>
      <c r="AY454" s="243"/>
      <c r="AZ454" s="243"/>
      <c r="BA454" s="243"/>
      <c r="BB454" s="243"/>
      <c r="BC454" s="243"/>
      <c r="BD454" s="243"/>
      <c r="BE454" s="243"/>
      <c r="BF454" s="243"/>
      <c r="BG454" s="243"/>
      <c r="BH454" s="243"/>
      <c r="BI454" s="243"/>
      <c r="BJ454" s="243"/>
      <c r="BK454" s="243"/>
      <c r="BL454" s="243"/>
      <c r="BM454" s="243"/>
      <c r="BN454" s="243"/>
      <c r="BO454" s="243"/>
      <c r="BP454" s="243"/>
      <c r="BQ454" s="243"/>
      <c r="BR454" s="243"/>
      <c r="BS454" s="243"/>
      <c r="BT454" s="243"/>
      <c r="BU454" s="243"/>
      <c r="BV454" s="243"/>
      <c r="BW454" s="243"/>
      <c r="BX454" s="243"/>
      <c r="BY454" s="243"/>
      <c r="BZ454" s="243"/>
      <c r="CA454" s="243"/>
      <c r="CB454" s="243"/>
      <c r="CC454" s="243"/>
      <c r="CD454" s="243"/>
      <c r="CE454" s="243"/>
      <c r="CF454" s="243"/>
      <c r="CG454" s="243"/>
      <c r="CH454" s="243"/>
      <c r="CI454" s="243"/>
      <c r="CJ454" s="243"/>
      <c r="CK454" s="243"/>
      <c r="CL454" s="243"/>
      <c r="CM454" s="243"/>
      <c r="CN454" s="243"/>
      <c r="CO454" s="243"/>
      <c r="CP454" s="243"/>
      <c r="CQ454" s="243"/>
      <c r="CR454" s="243"/>
      <c r="CS454" s="243"/>
      <c r="CT454" s="243"/>
      <c r="CU454" s="243"/>
      <c r="CV454" s="243"/>
      <c r="CW454" s="243"/>
      <c r="CX454" s="243"/>
      <c r="CY454" s="243"/>
      <c r="CZ454" s="243"/>
      <c r="DA454" s="243"/>
      <c r="DB454" s="243"/>
      <c r="DC454" s="243"/>
      <c r="DD454" s="243"/>
      <c r="DE454" s="243"/>
      <c r="DF454" s="243"/>
      <c r="DG454" s="243"/>
      <c r="DH454" s="243"/>
      <c r="DI454" s="243"/>
      <c r="DJ454" s="243"/>
      <c r="DK454" s="243"/>
      <c r="DL454" s="243"/>
      <c r="DM454" s="243"/>
      <c r="DN454" s="243"/>
      <c r="DO454" s="243"/>
      <c r="DP454" s="243"/>
      <c r="DQ454" s="243"/>
      <c r="DR454" s="243"/>
      <c r="DS454" s="243"/>
      <c r="DT454" s="243"/>
      <c r="DU454" s="243"/>
      <c r="DV454" s="243"/>
      <c r="DW454" s="250"/>
      <c r="DX454" s="250"/>
      <c r="DY454" s="250"/>
      <c r="DZ454" s="250"/>
      <c r="EA454" s="250"/>
      <c r="EB454" s="250"/>
      <c r="EC454" s="243"/>
      <c r="ED454" s="243"/>
      <c r="EE454" s="243"/>
      <c r="EF454" s="243"/>
      <c r="EG454" s="243"/>
      <c r="EH454" s="243"/>
      <c r="EI454" s="243"/>
      <c r="EJ454" s="243"/>
      <c r="EK454" s="243"/>
      <c r="EL454" s="243"/>
      <c r="EM454" s="243"/>
      <c r="EN454" s="243"/>
      <c r="EO454" s="243"/>
      <c r="EP454" s="243"/>
      <c r="EQ454" s="243"/>
      <c r="ER454" s="243"/>
      <c r="ES454" s="243"/>
      <c r="ET454" s="243"/>
      <c r="EU454" s="243"/>
      <c r="EV454" s="243"/>
      <c r="EW454" s="243"/>
      <c r="EX454" s="243"/>
      <c r="EY454" s="243"/>
      <c r="EZ454" s="243"/>
      <c r="FA454" s="240" t="s">
        <v>1957</v>
      </c>
      <c r="FB454" s="240"/>
      <c r="FC454" s="240"/>
      <c r="FD454" s="240"/>
    </row>
    <row r="455">
      <c r="A455" s="239" t="s">
        <v>1958</v>
      </c>
      <c r="B455" s="240" t="s">
        <v>1959</v>
      </c>
      <c r="C455" s="241" t="s">
        <v>8</v>
      </c>
      <c r="D455" s="240" t="s">
        <v>10</v>
      </c>
      <c r="E455" s="240" t="s">
        <v>12</v>
      </c>
      <c r="F455" s="240" t="s">
        <v>283</v>
      </c>
      <c r="G455" s="240" t="s">
        <v>1960</v>
      </c>
      <c r="H455" s="240" t="s">
        <v>1157</v>
      </c>
      <c r="I455" s="240" t="s">
        <v>23</v>
      </c>
      <c r="J455" s="240" t="s">
        <v>25</v>
      </c>
      <c r="K455" s="240" t="s">
        <v>1955</v>
      </c>
      <c r="L455" s="240" t="s">
        <v>1961</v>
      </c>
      <c r="M455" s="240" t="s">
        <v>72</v>
      </c>
      <c r="N455" s="242">
        <v>42410.0</v>
      </c>
      <c r="O455" s="242">
        <v>42410.0</v>
      </c>
      <c r="P455" s="243"/>
      <c r="Q455" s="244"/>
      <c r="R455" s="244"/>
      <c r="S455" s="243"/>
      <c r="T455" s="69">
        <f t="shared" si="391"/>
        <v>1113</v>
      </c>
      <c r="U455" s="245">
        <f t="shared" ref="U455:W455" si="925">IF(ISBLANK($A455),"",sum(AE455,AK455,AQ455,AW455,BC455,BI455,BO455,BU455,CA455,CG455,CM455,CS455,CY455,DE455,DK455,DQ455,DW455,EC455,EI455,EO455,EU455))</f>
        <v>13</v>
      </c>
      <c r="V455" s="245">
        <f t="shared" si="925"/>
        <v>2</v>
      </c>
      <c r="W455" s="245">
        <f t="shared" si="925"/>
        <v>0</v>
      </c>
      <c r="X455" s="246">
        <f t="shared" si="393"/>
        <v>15</v>
      </c>
      <c r="Y455" s="245">
        <f t="shared" ref="Y455:AA455" si="926">IF(ISBLANK($A455),"",sum(AH455,AN455,AT455,AZ455,BF455,BL455,BR455,BX455,CD455,CJ455,CP455,CV455,DB455,DH455,DN455,DT455,DZ455,EF455,EL455,ER455,EX455))</f>
        <v>9</v>
      </c>
      <c r="Z455" s="245">
        <f t="shared" si="926"/>
        <v>4</v>
      </c>
      <c r="AA455" s="245">
        <f t="shared" si="926"/>
        <v>0</v>
      </c>
      <c r="AB455" s="246">
        <f t="shared" si="395"/>
        <v>13</v>
      </c>
      <c r="AC455" s="247">
        <f t="shared" si="8"/>
        <v>0.6</v>
      </c>
      <c r="AD455" s="248" t="str">
        <f t="shared" si="920"/>
        <v>20+</v>
      </c>
      <c r="AE455" s="249">
        <v>2.0</v>
      </c>
      <c r="AF455" s="243"/>
      <c r="AG455" s="243"/>
      <c r="AH455" s="243"/>
      <c r="AI455" s="243"/>
      <c r="AJ455" s="243"/>
      <c r="AK455" s="249">
        <v>3.0</v>
      </c>
      <c r="AL455" s="243"/>
      <c r="AM455" s="243"/>
      <c r="AN455" s="249">
        <v>1.0</v>
      </c>
      <c r="AO455" s="249">
        <v>1.0</v>
      </c>
      <c r="AP455" s="243"/>
      <c r="AQ455" s="249">
        <v>2.0</v>
      </c>
      <c r="AR455" s="249">
        <v>2.0</v>
      </c>
      <c r="AS455" s="243"/>
      <c r="AT455" s="249">
        <v>2.0</v>
      </c>
      <c r="AU455" s="243"/>
      <c r="AV455" s="243"/>
      <c r="AW455" s="249">
        <v>1.0</v>
      </c>
      <c r="AX455" s="243"/>
      <c r="AY455" s="243"/>
      <c r="AZ455" s="249">
        <v>2.0</v>
      </c>
      <c r="BA455" s="243"/>
      <c r="BB455" s="243"/>
      <c r="BC455" s="249">
        <v>5.0</v>
      </c>
      <c r="BD455" s="243"/>
      <c r="BE455" s="243"/>
      <c r="BF455" s="249">
        <v>4.0</v>
      </c>
      <c r="BG455" s="249">
        <v>3.0</v>
      </c>
      <c r="BH455" s="243"/>
      <c r="BI455" s="243"/>
      <c r="BJ455" s="243"/>
      <c r="BK455" s="243"/>
      <c r="BL455" s="243"/>
      <c r="BM455" s="243"/>
      <c r="BN455" s="243"/>
      <c r="BO455" s="243"/>
      <c r="BP455" s="243"/>
      <c r="BQ455" s="243"/>
      <c r="BR455" s="243"/>
      <c r="BS455" s="243"/>
      <c r="BT455" s="243"/>
      <c r="BU455" s="243"/>
      <c r="BV455" s="243"/>
      <c r="BW455" s="243"/>
      <c r="BX455" s="243"/>
      <c r="BY455" s="243"/>
      <c r="BZ455" s="243"/>
      <c r="CA455" s="243"/>
      <c r="CB455" s="243"/>
      <c r="CC455" s="243"/>
      <c r="CD455" s="243"/>
      <c r="CE455" s="243"/>
      <c r="CF455" s="243"/>
      <c r="CG455" s="243"/>
      <c r="CH455" s="243"/>
      <c r="CI455" s="243"/>
      <c r="CJ455" s="243"/>
      <c r="CK455" s="243"/>
      <c r="CL455" s="243"/>
      <c r="CM455" s="243"/>
      <c r="CN455" s="243"/>
      <c r="CO455" s="243"/>
      <c r="CP455" s="243"/>
      <c r="CQ455" s="243"/>
      <c r="CR455" s="243"/>
      <c r="CS455" s="243"/>
      <c r="CT455" s="243"/>
      <c r="CU455" s="243"/>
      <c r="CV455" s="243"/>
      <c r="CW455" s="243"/>
      <c r="CX455" s="243"/>
      <c r="CY455" s="243"/>
      <c r="CZ455" s="243"/>
      <c r="DA455" s="243"/>
      <c r="DB455" s="243"/>
      <c r="DC455" s="243"/>
      <c r="DD455" s="243"/>
      <c r="DE455" s="243"/>
      <c r="DF455" s="243"/>
      <c r="DG455" s="243"/>
      <c r="DH455" s="243"/>
      <c r="DI455" s="243"/>
      <c r="DJ455" s="243"/>
      <c r="DK455" s="243"/>
      <c r="DL455" s="243"/>
      <c r="DM455" s="243"/>
      <c r="DN455" s="243"/>
      <c r="DO455" s="243"/>
      <c r="DP455" s="243"/>
      <c r="DQ455" s="243"/>
      <c r="DR455" s="243"/>
      <c r="DS455" s="243"/>
      <c r="DT455" s="243"/>
      <c r="DU455" s="243"/>
      <c r="DV455" s="243"/>
      <c r="DW455" s="243"/>
      <c r="DX455" s="243"/>
      <c r="DY455" s="243"/>
      <c r="DZ455" s="243"/>
      <c r="EA455" s="243"/>
      <c r="EB455" s="243"/>
      <c r="EC455" s="243"/>
      <c r="ED455" s="243"/>
      <c r="EE455" s="243"/>
      <c r="EF455" s="243"/>
      <c r="EG455" s="243"/>
      <c r="EH455" s="243"/>
      <c r="EI455" s="243"/>
      <c r="EJ455" s="243"/>
      <c r="EK455" s="243"/>
      <c r="EL455" s="243"/>
      <c r="EM455" s="243"/>
      <c r="EN455" s="243"/>
      <c r="EO455" s="243"/>
      <c r="EP455" s="243"/>
      <c r="EQ455" s="243"/>
      <c r="ER455" s="243"/>
      <c r="ES455" s="243"/>
      <c r="ET455" s="243"/>
      <c r="EU455" s="251"/>
      <c r="EV455" s="251"/>
      <c r="EW455" s="251"/>
      <c r="EX455" s="251"/>
      <c r="EY455" s="251"/>
      <c r="EZ455" s="251"/>
      <c r="FA455" s="240" t="s">
        <v>1962</v>
      </c>
      <c r="FB455" s="240"/>
      <c r="FC455" s="240"/>
      <c r="FD455" s="240"/>
    </row>
    <row r="456">
      <c r="A456" s="252" t="s">
        <v>1963</v>
      </c>
      <c r="B456" s="253" t="s">
        <v>1964</v>
      </c>
      <c r="C456" s="254" t="s">
        <v>102</v>
      </c>
      <c r="D456" s="253" t="s">
        <v>10</v>
      </c>
      <c r="E456" s="253" t="s">
        <v>12</v>
      </c>
      <c r="F456" s="253" t="s">
        <v>283</v>
      </c>
      <c r="G456" s="253" t="s">
        <v>1965</v>
      </c>
      <c r="H456" s="253" t="s">
        <v>1118</v>
      </c>
      <c r="I456" s="253" t="s">
        <v>13</v>
      </c>
      <c r="J456" s="253" t="s">
        <v>25</v>
      </c>
      <c r="K456" s="253" t="s">
        <v>1966</v>
      </c>
      <c r="L456" s="253" t="s">
        <v>1967</v>
      </c>
      <c r="M456" s="253" t="s">
        <v>50</v>
      </c>
      <c r="N456" s="255">
        <v>41988.0</v>
      </c>
      <c r="O456" s="255">
        <v>41996.0</v>
      </c>
      <c r="P456" s="81"/>
      <c r="Q456" s="256">
        <v>42026.0</v>
      </c>
      <c r="R456" s="108"/>
      <c r="S456" s="81"/>
      <c r="T456" s="69">
        <f t="shared" si="391"/>
        <v>1535</v>
      </c>
      <c r="U456" s="257">
        <f t="shared" ref="U456:W456" si="927">IF(ISBLANK($A456),"",sum(AE456,AK456,AQ456,AW456,BC456,BI456,BO456,BU456,CA456,CG456,CM456,CS456,CY456,DE456,DK456,DQ456,DW456,EC456,EI456,EO456,EU456))</f>
        <v>4</v>
      </c>
      <c r="V456" s="257">
        <f t="shared" si="927"/>
        <v>1</v>
      </c>
      <c r="W456" s="257">
        <f t="shared" si="927"/>
        <v>0</v>
      </c>
      <c r="X456" s="258">
        <f t="shared" si="393"/>
        <v>5</v>
      </c>
      <c r="Y456" s="257">
        <f t="shared" ref="Y456:AA456" si="928">IF(ISBLANK($A456),"",sum(AH456,AN456,AT456,AZ456,BF456,BL456,BR456,BX456,CD456,CJ456,CP456,CV456,DB456,DH456,DN456,DT456,DZ456,EF456,EL456,ER456,EX456))</f>
        <v>4</v>
      </c>
      <c r="Z456" s="257">
        <f t="shared" si="928"/>
        <v>1</v>
      </c>
      <c r="AA456" s="257">
        <f t="shared" si="928"/>
        <v>0</v>
      </c>
      <c r="AB456" s="258">
        <f t="shared" si="395"/>
        <v>5</v>
      </c>
      <c r="AC456" s="259">
        <f t="shared" si="8"/>
        <v>0.8</v>
      </c>
      <c r="AD456" s="248" t="str">
        <f t="shared" si="920"/>
        <v>20+</v>
      </c>
      <c r="AE456" s="260">
        <v>1.0</v>
      </c>
      <c r="AF456" s="81"/>
      <c r="AG456" s="81"/>
      <c r="AH456" s="260">
        <v>1.0</v>
      </c>
      <c r="AI456" s="81"/>
      <c r="AJ456" s="81"/>
      <c r="AK456" s="81"/>
      <c r="AL456" s="81"/>
      <c r="AM456" s="81"/>
      <c r="AN456" s="81"/>
      <c r="AO456" s="81"/>
      <c r="AP456" s="81"/>
      <c r="AQ456" s="260">
        <v>1.0</v>
      </c>
      <c r="AR456" s="260">
        <v>1.0</v>
      </c>
      <c r="AS456" s="81"/>
      <c r="AT456" s="260">
        <v>1.0</v>
      </c>
      <c r="AU456" s="260">
        <v>1.0</v>
      </c>
      <c r="AV456" s="81"/>
      <c r="AW456" s="260">
        <v>1.0</v>
      </c>
      <c r="AX456" s="81"/>
      <c r="AY456" s="81"/>
      <c r="AZ456" s="260">
        <v>1.0</v>
      </c>
      <c r="BA456" s="81"/>
      <c r="BB456" s="81"/>
      <c r="BC456" s="260">
        <v>1.0</v>
      </c>
      <c r="BD456" s="81"/>
      <c r="BE456" s="81"/>
      <c r="BF456" s="260">
        <v>1.0</v>
      </c>
      <c r="BG456" s="81"/>
      <c r="BH456" s="81"/>
      <c r="BI456" s="81"/>
      <c r="BJ456" s="81"/>
      <c r="BK456" s="81"/>
      <c r="BL456" s="81"/>
      <c r="BM456" s="81"/>
      <c r="BN456" s="81"/>
      <c r="BO456" s="81"/>
      <c r="BP456" s="81"/>
      <c r="BQ456" s="81"/>
      <c r="BR456" s="81"/>
      <c r="BS456" s="81"/>
      <c r="BT456" s="81"/>
      <c r="BU456" s="81"/>
      <c r="BV456" s="81"/>
      <c r="BW456" s="81"/>
      <c r="BX456" s="81"/>
      <c r="BY456" s="81"/>
      <c r="BZ456" s="81"/>
      <c r="CA456" s="81"/>
      <c r="CB456" s="81"/>
      <c r="CC456" s="81"/>
      <c r="CD456" s="81"/>
      <c r="CE456" s="81"/>
      <c r="CF456" s="81"/>
      <c r="CG456" s="81"/>
      <c r="CH456" s="81"/>
      <c r="CI456" s="81"/>
      <c r="CJ456" s="81"/>
      <c r="CK456" s="81"/>
      <c r="CL456" s="81"/>
      <c r="CM456" s="81"/>
      <c r="CN456" s="81"/>
      <c r="CO456" s="81"/>
      <c r="CP456" s="81"/>
      <c r="CQ456" s="81"/>
      <c r="CR456" s="81"/>
      <c r="CS456" s="81"/>
      <c r="CT456" s="81"/>
      <c r="CU456" s="81"/>
      <c r="CV456" s="81"/>
      <c r="CW456" s="81"/>
      <c r="CX456" s="81"/>
      <c r="CY456" s="81"/>
      <c r="CZ456" s="81"/>
      <c r="DA456" s="81"/>
      <c r="DB456" s="81"/>
      <c r="DC456" s="81"/>
      <c r="DD456" s="81"/>
      <c r="DE456" s="81"/>
      <c r="DF456" s="81"/>
      <c r="DG456" s="81"/>
      <c r="DH456" s="81"/>
      <c r="DI456" s="81"/>
      <c r="DJ456" s="81"/>
      <c r="DK456" s="81"/>
      <c r="DL456" s="81"/>
      <c r="DM456" s="81"/>
      <c r="DN456" s="81"/>
      <c r="DO456" s="81"/>
      <c r="DP456" s="81"/>
      <c r="DQ456" s="81"/>
      <c r="DR456" s="81"/>
      <c r="DS456" s="81"/>
      <c r="DT456" s="81"/>
      <c r="DU456" s="81"/>
      <c r="DV456" s="81"/>
      <c r="DW456" s="81"/>
      <c r="DX456" s="81"/>
      <c r="DY456" s="81"/>
      <c r="DZ456" s="81"/>
      <c r="EA456" s="81"/>
      <c r="EB456" s="81"/>
      <c r="EC456" s="81"/>
      <c r="ED456" s="81"/>
      <c r="EE456" s="81"/>
      <c r="EF456" s="81"/>
      <c r="EG456" s="81"/>
      <c r="EH456" s="81"/>
      <c r="EI456" s="81"/>
      <c r="EJ456" s="81"/>
      <c r="EK456" s="81"/>
      <c r="EL456" s="81"/>
      <c r="EM456" s="81"/>
      <c r="EN456" s="81"/>
      <c r="EO456" s="81"/>
      <c r="EP456" s="81"/>
      <c r="EQ456" s="81"/>
      <c r="ER456" s="81"/>
      <c r="ES456" s="81"/>
      <c r="ET456" s="81"/>
      <c r="EU456" s="251"/>
      <c r="EV456" s="251"/>
      <c r="EW456" s="251"/>
      <c r="EX456" s="251"/>
      <c r="EY456" s="251"/>
      <c r="EZ456" s="251"/>
      <c r="FA456" s="253" t="s">
        <v>1968</v>
      </c>
      <c r="FB456" s="253"/>
      <c r="FC456" s="253"/>
      <c r="FD456" s="253"/>
    </row>
    <row r="457">
      <c r="A457" s="63" t="s">
        <v>1969</v>
      </c>
      <c r="B457" s="64" t="s">
        <v>1931</v>
      </c>
      <c r="C457" s="65" t="s">
        <v>1970</v>
      </c>
      <c r="D457" s="64" t="s">
        <v>10</v>
      </c>
      <c r="E457" s="64" t="s">
        <v>12</v>
      </c>
      <c r="F457" s="64" t="s">
        <v>1611</v>
      </c>
      <c r="G457" s="64" t="s">
        <v>1971</v>
      </c>
      <c r="H457" s="64" t="s">
        <v>1586</v>
      </c>
      <c r="I457" s="67"/>
      <c r="J457" s="64" t="s">
        <v>25</v>
      </c>
      <c r="K457" s="64" t="s">
        <v>1966</v>
      </c>
      <c r="L457" s="64" t="s">
        <v>1972</v>
      </c>
      <c r="M457" s="64" t="s">
        <v>50</v>
      </c>
      <c r="N457" s="66">
        <v>41843.0</v>
      </c>
      <c r="O457" s="66">
        <v>41843.0</v>
      </c>
      <c r="P457" s="67"/>
      <c r="Q457" s="67"/>
      <c r="R457" s="67"/>
      <c r="S457" s="67"/>
      <c r="T457" s="69">
        <f t="shared" si="391"/>
        <v>1680</v>
      </c>
      <c r="U457" s="70">
        <f t="shared" ref="U457:W457" si="929">IF(ISBLANK($A457),"",sum(AE457,AK457,AQ457,AW457,BC457,BI457,BO457,BU457,CA457,CG457,CM457,CS457,CY457,DE457,DK457,DQ457,DW457,EC457,EI457,EO457,EU457))</f>
        <v>0</v>
      </c>
      <c r="V457" s="70">
        <f t="shared" si="929"/>
        <v>0</v>
      </c>
      <c r="W457" s="70">
        <f t="shared" si="929"/>
        <v>0</v>
      </c>
      <c r="X457" s="71">
        <f t="shared" si="393"/>
        <v>0</v>
      </c>
      <c r="Y457" s="70">
        <f t="shared" ref="Y457:AA457" si="930">IF(ISBLANK($A457),"",sum(AH457,AN457,AT457,AZ457,BF457,BL457,BR457,BX457,CD457,CJ457,CP457,CV457,DB457,DH457,DN457,DT457,DZ457,EF457,EL457,ER457,EX457))</f>
        <v>0</v>
      </c>
      <c r="Z457" s="70">
        <f t="shared" si="930"/>
        <v>0</v>
      </c>
      <c r="AA457" s="70">
        <f t="shared" si="930"/>
        <v>0</v>
      </c>
      <c r="AB457" s="71">
        <f t="shared" si="395"/>
        <v>0</v>
      </c>
      <c r="AC457" s="261" t="str">
        <f t="shared" si="8"/>
        <v/>
      </c>
      <c r="AD457" s="248" t="str">
        <f t="shared" si="920"/>
        <v>20+</v>
      </c>
      <c r="AE457" s="67"/>
      <c r="AF457" s="67"/>
      <c r="AG457" s="67"/>
      <c r="AH457" s="67"/>
      <c r="AI457" s="67"/>
      <c r="AJ457" s="67"/>
      <c r="AK457" s="67"/>
      <c r="AL457" s="67"/>
      <c r="AM457" s="67"/>
      <c r="AN457" s="67"/>
      <c r="AO457" s="67"/>
      <c r="AP457" s="67"/>
      <c r="AQ457" s="67"/>
      <c r="AR457" s="67"/>
      <c r="AS457" s="67"/>
      <c r="AT457" s="67"/>
      <c r="AU457" s="67"/>
      <c r="AV457" s="67"/>
      <c r="AW457" s="67"/>
      <c r="AX457" s="67"/>
      <c r="AY457" s="67"/>
      <c r="AZ457" s="67"/>
      <c r="BA457" s="67"/>
      <c r="BB457" s="67"/>
      <c r="BC457" s="67"/>
      <c r="BD457" s="67"/>
      <c r="BE457" s="67"/>
      <c r="BF457" s="67"/>
      <c r="BG457" s="67"/>
      <c r="BH457" s="67"/>
      <c r="BI457" s="67"/>
      <c r="BJ457" s="67"/>
      <c r="BK457" s="67"/>
      <c r="BL457" s="67"/>
      <c r="BM457" s="67"/>
      <c r="BN457" s="67"/>
      <c r="BO457" s="67"/>
      <c r="BP457" s="67"/>
      <c r="BQ457" s="67"/>
      <c r="BR457" s="67"/>
      <c r="BS457" s="67"/>
      <c r="BT457" s="67"/>
      <c r="BU457" s="67"/>
      <c r="BV457" s="67"/>
      <c r="BW457" s="67"/>
      <c r="BX457" s="67"/>
      <c r="BY457" s="67"/>
      <c r="BZ457" s="67"/>
      <c r="CA457" s="67"/>
      <c r="CB457" s="67"/>
      <c r="CC457" s="67"/>
      <c r="CD457" s="67"/>
      <c r="CE457" s="67"/>
      <c r="CF457" s="67"/>
      <c r="CG457" s="67"/>
      <c r="CH457" s="67"/>
      <c r="CI457" s="67"/>
      <c r="CJ457" s="67"/>
      <c r="CK457" s="67"/>
      <c r="CL457" s="67"/>
      <c r="CM457" s="67"/>
      <c r="CN457" s="67"/>
      <c r="CO457" s="67"/>
      <c r="CP457" s="67"/>
      <c r="CQ457" s="67"/>
      <c r="CR457" s="67"/>
      <c r="CS457" s="67"/>
      <c r="CT457" s="67"/>
      <c r="CU457" s="67"/>
      <c r="CV457" s="67"/>
      <c r="CW457" s="67"/>
      <c r="CX457" s="67"/>
      <c r="CY457" s="67"/>
      <c r="CZ457" s="67"/>
      <c r="DA457" s="67"/>
      <c r="DB457" s="67"/>
      <c r="DC457" s="67"/>
      <c r="DD457" s="67"/>
      <c r="DE457" s="67"/>
      <c r="DF457" s="67"/>
      <c r="DG457" s="67"/>
      <c r="DH457" s="67"/>
      <c r="DI457" s="67"/>
      <c r="DJ457" s="67"/>
      <c r="DK457" s="67"/>
      <c r="DL457" s="67"/>
      <c r="DM457" s="67"/>
      <c r="DN457" s="67"/>
      <c r="DO457" s="67"/>
      <c r="DP457" s="67"/>
      <c r="DQ457" s="67"/>
      <c r="DR457" s="67"/>
      <c r="DS457" s="67"/>
      <c r="DT457" s="67"/>
      <c r="DU457" s="67"/>
      <c r="DV457" s="67"/>
      <c r="DW457" s="67"/>
      <c r="DX457" s="67"/>
      <c r="DY457" s="67"/>
      <c r="DZ457" s="67"/>
      <c r="EA457" s="67"/>
      <c r="EB457" s="67"/>
      <c r="EC457" s="67"/>
      <c r="ED457" s="67"/>
      <c r="EE457" s="67"/>
      <c r="EF457" s="67"/>
      <c r="EG457" s="67"/>
      <c r="EH457" s="67"/>
      <c r="EI457" s="67"/>
      <c r="EJ457" s="67"/>
      <c r="EK457" s="67"/>
      <c r="EL457" s="67"/>
      <c r="EM457" s="67"/>
      <c r="EN457" s="67"/>
      <c r="EO457" s="67"/>
      <c r="EP457" s="67"/>
      <c r="EQ457" s="67"/>
      <c r="ER457" s="67"/>
      <c r="ES457" s="67"/>
      <c r="ET457" s="67"/>
      <c r="EU457" s="251"/>
      <c r="EV457" s="251"/>
      <c r="EW457" s="251"/>
      <c r="EX457" s="251"/>
      <c r="EY457" s="251"/>
      <c r="EZ457" s="251"/>
      <c r="FA457" s="64" t="s">
        <v>1973</v>
      </c>
      <c r="FB457" s="64"/>
      <c r="FC457" s="64"/>
      <c r="FD457" s="64"/>
    </row>
    <row r="458">
      <c r="A458" s="63" t="s">
        <v>1974</v>
      </c>
      <c r="B458" s="64" t="s">
        <v>1975</v>
      </c>
      <c r="C458" s="65" t="s">
        <v>109</v>
      </c>
      <c r="D458" s="64" t="s">
        <v>10</v>
      </c>
      <c r="E458" s="64" t="s">
        <v>12</v>
      </c>
      <c r="F458" s="64" t="s">
        <v>283</v>
      </c>
      <c r="G458" s="64" t="s">
        <v>1976</v>
      </c>
      <c r="H458" s="64" t="s">
        <v>1977</v>
      </c>
      <c r="I458" s="67"/>
      <c r="J458" s="64" t="s">
        <v>25</v>
      </c>
      <c r="K458" s="64" t="s">
        <v>1966</v>
      </c>
      <c r="L458" s="64" t="s">
        <v>1978</v>
      </c>
      <c r="M458" s="64" t="s">
        <v>50</v>
      </c>
      <c r="N458" s="66">
        <v>41828.0</v>
      </c>
      <c r="O458" s="66">
        <v>41828.0</v>
      </c>
      <c r="P458" s="67"/>
      <c r="Q458" s="67"/>
      <c r="R458" s="67"/>
      <c r="S458" s="67"/>
      <c r="T458" s="69">
        <f t="shared" si="391"/>
        <v>1695</v>
      </c>
      <c r="U458" s="70">
        <f t="shared" ref="U458:W458" si="931">IF(ISBLANK($A458),"",sum(AE458,AK458,AQ458,AW458,BC458,BI458,BO458,BU458,CA458,CG458,CM458,CS458,CY458,DE458,DK458,DQ458,DW458,EC458,EI458,EO458,EU458))</f>
        <v>0</v>
      </c>
      <c r="V458" s="70">
        <f t="shared" si="931"/>
        <v>0</v>
      </c>
      <c r="W458" s="70">
        <f t="shared" si="931"/>
        <v>0</v>
      </c>
      <c r="X458" s="71">
        <f t="shared" si="393"/>
        <v>0</v>
      </c>
      <c r="Y458" s="70">
        <f t="shared" ref="Y458:AA458" si="932">IF(ISBLANK($A458),"",sum(AH458,AN458,AT458,AZ458,BF458,BL458,BR458,BX458,CD458,CJ458,CP458,CV458,DB458,DH458,DN458,DT458,DZ458,EF458,EL458,ER458,EX458))</f>
        <v>0</v>
      </c>
      <c r="Z458" s="70">
        <f t="shared" si="932"/>
        <v>0</v>
      </c>
      <c r="AA458" s="70">
        <f t="shared" si="932"/>
        <v>0</v>
      </c>
      <c r="AB458" s="71">
        <f t="shared" si="395"/>
        <v>0</v>
      </c>
      <c r="AC458" s="261" t="str">
        <f t="shared" si="8"/>
        <v/>
      </c>
      <c r="AD458" s="248" t="str">
        <f t="shared" si="920"/>
        <v>20+</v>
      </c>
      <c r="AE458" s="67"/>
      <c r="AF458" s="67"/>
      <c r="AG458" s="67"/>
      <c r="AH458" s="67"/>
      <c r="AI458" s="67"/>
      <c r="AJ458" s="67"/>
      <c r="AK458" s="67"/>
      <c r="AL458" s="67"/>
      <c r="AM458" s="67"/>
      <c r="AN458" s="67"/>
      <c r="AO458" s="67"/>
      <c r="AP458" s="67"/>
      <c r="AQ458" s="67"/>
      <c r="AR458" s="67"/>
      <c r="AS458" s="67"/>
      <c r="AT458" s="67"/>
      <c r="AU458" s="67"/>
      <c r="AV458" s="67"/>
      <c r="AW458" s="67"/>
      <c r="AX458" s="67"/>
      <c r="AY458" s="67"/>
      <c r="AZ458" s="67"/>
      <c r="BA458" s="67"/>
      <c r="BB458" s="67"/>
      <c r="BC458" s="67"/>
      <c r="BD458" s="67"/>
      <c r="BE458" s="67"/>
      <c r="BF458" s="67"/>
      <c r="BG458" s="67"/>
      <c r="BH458" s="67"/>
      <c r="BI458" s="67"/>
      <c r="BJ458" s="67"/>
      <c r="BK458" s="67"/>
      <c r="BL458" s="67"/>
      <c r="BM458" s="67"/>
      <c r="BN458" s="67"/>
      <c r="BO458" s="67"/>
      <c r="BP458" s="67"/>
      <c r="BQ458" s="67"/>
      <c r="BR458" s="67"/>
      <c r="BS458" s="67"/>
      <c r="BT458" s="67"/>
      <c r="BU458" s="67"/>
      <c r="BV458" s="67"/>
      <c r="BW458" s="67"/>
      <c r="BX458" s="67"/>
      <c r="BY458" s="67"/>
      <c r="BZ458" s="67"/>
      <c r="CA458" s="67"/>
      <c r="CB458" s="67"/>
      <c r="CC458" s="67"/>
      <c r="CD458" s="67"/>
      <c r="CE458" s="67"/>
      <c r="CF458" s="67"/>
      <c r="CG458" s="67"/>
      <c r="CH458" s="67"/>
      <c r="CI458" s="67"/>
      <c r="CJ458" s="67"/>
      <c r="CK458" s="67"/>
      <c r="CL458" s="67"/>
      <c r="CM458" s="67"/>
      <c r="CN458" s="67"/>
      <c r="CO458" s="67"/>
      <c r="CP458" s="67"/>
      <c r="CQ458" s="67"/>
      <c r="CR458" s="67"/>
      <c r="CS458" s="67"/>
      <c r="CT458" s="67"/>
      <c r="CU458" s="67"/>
      <c r="CV458" s="67"/>
      <c r="CW458" s="67"/>
      <c r="CX458" s="67"/>
      <c r="CY458" s="67"/>
      <c r="CZ458" s="67"/>
      <c r="DA458" s="67"/>
      <c r="DB458" s="67"/>
      <c r="DC458" s="67"/>
      <c r="DD458" s="67"/>
      <c r="DE458" s="67"/>
      <c r="DF458" s="67"/>
      <c r="DG458" s="67"/>
      <c r="DH458" s="67"/>
      <c r="DI458" s="67"/>
      <c r="DJ458" s="67"/>
      <c r="DK458" s="67"/>
      <c r="DL458" s="67"/>
      <c r="DM458" s="67"/>
      <c r="DN458" s="67"/>
      <c r="DO458" s="67"/>
      <c r="DP458" s="67"/>
      <c r="DQ458" s="67"/>
      <c r="DR458" s="67"/>
      <c r="DS458" s="67"/>
      <c r="DT458" s="67"/>
      <c r="DU458" s="67"/>
      <c r="DV458" s="67"/>
      <c r="DW458" s="67"/>
      <c r="DX458" s="67"/>
      <c r="DY458" s="67"/>
      <c r="DZ458" s="67"/>
      <c r="EA458" s="67"/>
      <c r="EB458" s="67"/>
      <c r="EC458" s="67"/>
      <c r="ED458" s="67"/>
      <c r="EE458" s="67"/>
      <c r="EF458" s="67"/>
      <c r="EG458" s="67"/>
      <c r="EH458" s="67"/>
      <c r="EI458" s="67"/>
      <c r="EJ458" s="67"/>
      <c r="EK458" s="67"/>
      <c r="EL458" s="67"/>
      <c r="EM458" s="67"/>
      <c r="EN458" s="67"/>
      <c r="EO458" s="67"/>
      <c r="EP458" s="67"/>
      <c r="EQ458" s="67"/>
      <c r="ER458" s="67"/>
      <c r="ES458" s="67"/>
      <c r="ET458" s="67"/>
      <c r="EU458" s="251"/>
      <c r="EV458" s="251"/>
      <c r="EW458" s="251"/>
      <c r="EX458" s="251"/>
      <c r="EY458" s="251"/>
      <c r="EZ458" s="251"/>
      <c r="FA458" s="64" t="s">
        <v>1979</v>
      </c>
      <c r="FB458" s="64"/>
      <c r="FC458" s="64"/>
      <c r="FD458" s="64"/>
    </row>
    <row r="459">
      <c r="A459" s="252" t="s">
        <v>1980</v>
      </c>
      <c r="B459" s="253" t="s">
        <v>1981</v>
      </c>
      <c r="C459" s="254" t="s">
        <v>104</v>
      </c>
      <c r="D459" s="253" t="s">
        <v>10</v>
      </c>
      <c r="E459" s="253" t="s">
        <v>30</v>
      </c>
      <c r="F459" s="253" t="s">
        <v>277</v>
      </c>
      <c r="G459" s="253" t="s">
        <v>1982</v>
      </c>
      <c r="H459" s="253" t="s">
        <v>1983</v>
      </c>
      <c r="I459" s="253" t="s">
        <v>23</v>
      </c>
      <c r="J459" s="253" t="s">
        <v>25</v>
      </c>
      <c r="K459" s="253" t="s">
        <v>1966</v>
      </c>
      <c r="L459" s="253" t="s">
        <v>1984</v>
      </c>
      <c r="M459" s="253" t="s">
        <v>50</v>
      </c>
      <c r="N459" s="255">
        <v>41806.0</v>
      </c>
      <c r="O459" s="255">
        <v>41806.0</v>
      </c>
      <c r="P459" s="81"/>
      <c r="Q459" s="108"/>
      <c r="R459" s="108"/>
      <c r="S459" s="81"/>
      <c r="T459" s="69">
        <f t="shared" si="391"/>
        <v>1717</v>
      </c>
      <c r="U459" s="257">
        <f t="shared" ref="U459:W459" si="933">IF(ISBLANK($A459),"",sum(AE459,AK459,AQ459,AW459,BC459,BI459,BO459,BU459,CA459,CG459,CM459,CS459,CY459,DE459,DK459,DQ459,DW459,EC459,EI459,EO459,EU459))</f>
        <v>14</v>
      </c>
      <c r="V459" s="257">
        <f t="shared" si="933"/>
        <v>5</v>
      </c>
      <c r="W459" s="257">
        <f t="shared" si="933"/>
        <v>8</v>
      </c>
      <c r="X459" s="258">
        <f t="shared" si="393"/>
        <v>27</v>
      </c>
      <c r="Y459" s="257">
        <f t="shared" ref="Y459:AA459" si="934">IF(ISBLANK($A459),"",sum(AH459,AN459,AT459,AZ459,BF459,BL459,BR459,BX459,CD459,CJ459,CP459,CV459,DB459,DH459,DN459,DT459,DZ459,EF459,EL459,ER459,EX459))</f>
        <v>6</v>
      </c>
      <c r="Z459" s="257">
        <f t="shared" si="934"/>
        <v>4</v>
      </c>
      <c r="AA459" s="257">
        <f t="shared" si="934"/>
        <v>5</v>
      </c>
      <c r="AB459" s="258">
        <f t="shared" si="395"/>
        <v>15</v>
      </c>
      <c r="AC459" s="259">
        <f t="shared" si="8"/>
        <v>0.2222222222</v>
      </c>
      <c r="AD459" s="248" t="str">
        <f t="shared" si="920"/>
        <v>20+</v>
      </c>
      <c r="AE459" s="260">
        <v>2.0</v>
      </c>
      <c r="AF459" s="81"/>
      <c r="AG459" s="81"/>
      <c r="AH459" s="81"/>
      <c r="AI459" s="81"/>
      <c r="AJ459" s="81"/>
      <c r="AK459" s="260">
        <v>2.0</v>
      </c>
      <c r="AL459" s="81"/>
      <c r="AM459" s="81"/>
      <c r="AN459" s="260">
        <v>1.0</v>
      </c>
      <c r="AO459" s="81"/>
      <c r="AP459" s="81"/>
      <c r="AQ459" s="260">
        <v>2.0</v>
      </c>
      <c r="AR459" s="81"/>
      <c r="AS459" s="81"/>
      <c r="AT459" s="81"/>
      <c r="AU459" s="81"/>
      <c r="AV459" s="81"/>
      <c r="AW459" s="81"/>
      <c r="AX459" s="260">
        <v>1.0</v>
      </c>
      <c r="AY459" s="81"/>
      <c r="AZ459" s="260">
        <v>1.0</v>
      </c>
      <c r="BA459" s="260">
        <v>1.0</v>
      </c>
      <c r="BB459" s="81"/>
      <c r="BC459" s="260">
        <v>1.0</v>
      </c>
      <c r="BD459" s="260">
        <v>2.0</v>
      </c>
      <c r="BE459" s="81"/>
      <c r="BF459" s="81"/>
      <c r="BG459" s="81"/>
      <c r="BH459" s="81"/>
      <c r="BI459" s="81"/>
      <c r="BJ459" s="81"/>
      <c r="BK459" s="81"/>
      <c r="BL459" s="81"/>
      <c r="BM459" s="81"/>
      <c r="BN459" s="81"/>
      <c r="BO459" s="81"/>
      <c r="BP459" s="81"/>
      <c r="BQ459" s="81"/>
      <c r="BR459" s="81"/>
      <c r="BS459" s="81"/>
      <c r="BT459" s="81"/>
      <c r="BU459" s="81"/>
      <c r="BV459" s="81"/>
      <c r="BW459" s="81"/>
      <c r="BX459" s="81"/>
      <c r="BY459" s="81"/>
      <c r="BZ459" s="81"/>
      <c r="CA459" s="81"/>
      <c r="CB459" s="81"/>
      <c r="CC459" s="81"/>
      <c r="CD459" s="81"/>
      <c r="CE459" s="81"/>
      <c r="CF459" s="81"/>
      <c r="CG459" s="81"/>
      <c r="CH459" s="81"/>
      <c r="CI459" s="81"/>
      <c r="CJ459" s="81"/>
      <c r="CK459" s="81"/>
      <c r="CL459" s="81"/>
      <c r="CM459" s="81"/>
      <c r="CN459" s="81"/>
      <c r="CO459" s="81"/>
      <c r="CP459" s="81"/>
      <c r="CQ459" s="81"/>
      <c r="CR459" s="81"/>
      <c r="CS459" s="81"/>
      <c r="CT459" s="81"/>
      <c r="CU459" s="81"/>
      <c r="CV459" s="81"/>
      <c r="CW459" s="81"/>
      <c r="CX459" s="81"/>
      <c r="CY459" s="81"/>
      <c r="CZ459" s="81"/>
      <c r="DA459" s="81"/>
      <c r="DB459" s="81"/>
      <c r="DC459" s="81"/>
      <c r="DD459" s="81"/>
      <c r="DE459" s="81"/>
      <c r="DF459" s="81"/>
      <c r="DG459" s="81"/>
      <c r="DH459" s="81"/>
      <c r="DI459" s="81"/>
      <c r="DJ459" s="81"/>
      <c r="DK459" s="81"/>
      <c r="DL459" s="81"/>
      <c r="DM459" s="81"/>
      <c r="DN459" s="81"/>
      <c r="DO459" s="81"/>
      <c r="DP459" s="81"/>
      <c r="DQ459" s="81"/>
      <c r="DR459" s="260">
        <v>1.0</v>
      </c>
      <c r="DS459" s="81"/>
      <c r="DT459" s="260">
        <v>1.0</v>
      </c>
      <c r="DU459" s="260">
        <v>1.0</v>
      </c>
      <c r="DV459" s="81"/>
      <c r="DW459" s="81"/>
      <c r="DX459" s="260">
        <v>1.0</v>
      </c>
      <c r="DY459" s="81"/>
      <c r="DZ459" s="81"/>
      <c r="EA459" s="81"/>
      <c r="EB459" s="81"/>
      <c r="EC459" s="260">
        <v>1.0</v>
      </c>
      <c r="ED459" s="81"/>
      <c r="EE459" s="81"/>
      <c r="EF459" s="260">
        <v>1.0</v>
      </c>
      <c r="EG459" s="260">
        <v>1.0</v>
      </c>
      <c r="EH459" s="81"/>
      <c r="EI459" s="260">
        <v>2.0</v>
      </c>
      <c r="EJ459" s="81"/>
      <c r="EK459" s="81"/>
      <c r="EL459" s="81"/>
      <c r="EM459" s="81"/>
      <c r="EN459" s="81"/>
      <c r="EO459" s="81"/>
      <c r="EP459" s="81"/>
      <c r="EQ459" s="81"/>
      <c r="ER459" s="81"/>
      <c r="ES459" s="81"/>
      <c r="ET459" s="81"/>
      <c r="EU459" s="262">
        <v>4.0</v>
      </c>
      <c r="EV459" s="251"/>
      <c r="EW459" s="262">
        <v>8.0</v>
      </c>
      <c r="EX459" s="262">
        <v>2.0</v>
      </c>
      <c r="EY459" s="262">
        <v>1.0</v>
      </c>
      <c r="EZ459" s="262">
        <v>5.0</v>
      </c>
      <c r="FA459" s="253" t="s">
        <v>1985</v>
      </c>
      <c r="FB459" s="253"/>
      <c r="FC459" s="253"/>
      <c r="FD459" s="253"/>
    </row>
    <row r="460">
      <c r="A460" s="81"/>
      <c r="B460" s="253" t="s">
        <v>1986</v>
      </c>
      <c r="C460" s="254" t="s">
        <v>107</v>
      </c>
      <c r="D460" s="253" t="s">
        <v>10</v>
      </c>
      <c r="E460" s="253" t="s">
        <v>12</v>
      </c>
      <c r="F460" s="253" t="s">
        <v>283</v>
      </c>
      <c r="G460" s="253" t="s">
        <v>1987</v>
      </c>
      <c r="H460" s="81"/>
      <c r="I460" s="253" t="s">
        <v>23</v>
      </c>
      <c r="J460" s="253" t="s">
        <v>25</v>
      </c>
      <c r="K460" s="253" t="s">
        <v>1966</v>
      </c>
      <c r="L460" s="253" t="s">
        <v>1988</v>
      </c>
      <c r="M460" s="253" t="s">
        <v>128</v>
      </c>
      <c r="N460" s="255">
        <v>41879.0</v>
      </c>
      <c r="O460" s="255">
        <v>41879.0</v>
      </c>
      <c r="P460" s="81"/>
      <c r="Q460" s="108"/>
      <c r="R460" s="108"/>
      <c r="S460" s="81"/>
      <c r="T460" s="81" t="str">
        <f t="shared" si="391"/>
        <v/>
      </c>
      <c r="U460" s="81" t="str">
        <f t="shared" ref="U460:W460" si="935">IF(ISBLANK($A460),"",sum(AE460,AK460,AQ460,AW460,BC460,BI460,BO460,BU460,CA460,CG460,CM460,CS460,CY460,DE460,DK460,DQ460,DW460,EC460,EI460,EO460,EU460))</f>
        <v/>
      </c>
      <c r="V460" s="81" t="str">
        <f t="shared" si="935"/>
        <v/>
      </c>
      <c r="W460" s="81" t="str">
        <f t="shared" si="935"/>
        <v/>
      </c>
      <c r="X460" s="81" t="str">
        <f t="shared" si="393"/>
        <v/>
      </c>
      <c r="Y460" s="81" t="str">
        <f t="shared" ref="Y460:AA460" si="936">IF(ISBLANK($A460),"",sum(AH460,AN460,AT460,AZ460,BF460,BL460,BR460,BX460,CD460,CJ460,CP460,CV460,DB460,DH460,DN460,DT460,DZ460,EF460,EL460,ER460,EX460))</f>
        <v/>
      </c>
      <c r="Z460" s="81" t="str">
        <f t="shared" si="936"/>
        <v/>
      </c>
      <c r="AA460" s="81" t="str">
        <f t="shared" si="936"/>
        <v/>
      </c>
      <c r="AB460" s="81" t="str">
        <f t="shared" si="395"/>
        <v/>
      </c>
      <c r="AC460" s="90" t="str">
        <f t="shared" si="8"/>
        <v/>
      </c>
      <c r="AD460" s="248" t="str">
        <f t="shared" si="920"/>
        <v>20+</v>
      </c>
      <c r="AE460" s="260">
        <v>1.0</v>
      </c>
      <c r="AF460" s="81"/>
      <c r="AG460" s="81"/>
      <c r="AH460" s="81"/>
      <c r="AI460" s="81"/>
      <c r="AJ460" s="81"/>
      <c r="AK460" s="260">
        <v>2.0</v>
      </c>
      <c r="AL460" s="260">
        <v>1.0</v>
      </c>
      <c r="AM460" s="81"/>
      <c r="AN460" s="81"/>
      <c r="AO460" s="81"/>
      <c r="AP460" s="81"/>
      <c r="AQ460" s="81"/>
      <c r="AR460" s="81"/>
      <c r="AS460" s="81"/>
      <c r="AT460" s="81"/>
      <c r="AU460" s="81"/>
      <c r="AV460" s="81"/>
      <c r="AW460" s="260">
        <v>1.0</v>
      </c>
      <c r="AX460" s="81"/>
      <c r="AY460" s="81"/>
      <c r="AZ460" s="81"/>
      <c r="BA460" s="81"/>
      <c r="BB460" s="81"/>
      <c r="BC460" s="81"/>
      <c r="BD460" s="81"/>
      <c r="BE460" s="81"/>
      <c r="BF460" s="81"/>
      <c r="BG460" s="81"/>
      <c r="BH460" s="81"/>
      <c r="BI460" s="260">
        <v>1.0</v>
      </c>
      <c r="BJ460" s="81"/>
      <c r="BK460" s="81"/>
      <c r="BL460" s="81"/>
      <c r="BM460" s="81"/>
      <c r="BN460" s="81"/>
      <c r="BO460" s="81"/>
      <c r="BP460" s="260">
        <v>1.0</v>
      </c>
      <c r="BQ460" s="81"/>
      <c r="BR460" s="81"/>
      <c r="BS460" s="81"/>
      <c r="BT460" s="81"/>
      <c r="BU460" s="81"/>
      <c r="BV460" s="260">
        <v>1.0</v>
      </c>
      <c r="BW460" s="81"/>
      <c r="BX460" s="81"/>
      <c r="BY460" s="81"/>
      <c r="BZ460" s="81"/>
      <c r="CA460" s="81"/>
      <c r="CB460" s="260">
        <v>1.0</v>
      </c>
      <c r="CC460" s="81"/>
      <c r="CD460" s="81"/>
      <c r="CE460" s="81"/>
      <c r="CF460" s="81"/>
      <c r="CG460" s="260">
        <v>1.0</v>
      </c>
      <c r="CH460" s="81"/>
      <c r="CI460" s="81"/>
      <c r="CJ460" s="81"/>
      <c r="CK460" s="81"/>
      <c r="CL460" s="81"/>
      <c r="CM460" s="81"/>
      <c r="CN460" s="260">
        <v>2.0</v>
      </c>
      <c r="CO460" s="81"/>
      <c r="CP460" s="81"/>
      <c r="CQ460" s="81"/>
      <c r="CR460" s="81"/>
      <c r="CS460" s="81"/>
      <c r="CT460" s="260">
        <v>5.0</v>
      </c>
      <c r="CU460" s="81"/>
      <c r="CV460" s="81"/>
      <c r="CW460" s="81"/>
      <c r="CX460" s="81"/>
      <c r="CY460" s="81"/>
      <c r="CZ460" s="81"/>
      <c r="DA460" s="81"/>
      <c r="DB460" s="81"/>
      <c r="DC460" s="81"/>
      <c r="DD460" s="81"/>
      <c r="DE460" s="81"/>
      <c r="DF460" s="260">
        <v>1.0</v>
      </c>
      <c r="DG460" s="81"/>
      <c r="DH460" s="81"/>
      <c r="DI460" s="81"/>
      <c r="DJ460" s="81"/>
      <c r="DK460" s="81"/>
      <c r="DL460" s="81"/>
      <c r="DM460" s="81"/>
      <c r="DN460" s="81"/>
      <c r="DO460" s="81"/>
      <c r="DP460" s="81"/>
      <c r="DQ460" s="81"/>
      <c r="DR460" s="81"/>
      <c r="DS460" s="81"/>
      <c r="DT460" s="81"/>
      <c r="DU460" s="81"/>
      <c r="DV460" s="81"/>
      <c r="DW460" s="81"/>
      <c r="DX460" s="81"/>
      <c r="DY460" s="81"/>
      <c r="DZ460" s="81"/>
      <c r="EA460" s="81"/>
      <c r="EB460" s="81"/>
      <c r="EC460" s="81"/>
      <c r="ED460" s="81"/>
      <c r="EE460" s="81"/>
      <c r="EF460" s="81"/>
      <c r="EG460" s="81"/>
      <c r="EH460" s="81"/>
      <c r="EI460" s="81"/>
      <c r="EJ460" s="81"/>
      <c r="EK460" s="81"/>
      <c r="EL460" s="81"/>
      <c r="EM460" s="81"/>
      <c r="EN460" s="81"/>
      <c r="EO460" s="81"/>
      <c r="EP460" s="81"/>
      <c r="EQ460" s="81"/>
      <c r="ER460" s="81"/>
      <c r="ES460" s="81"/>
      <c r="ET460" s="81"/>
      <c r="EU460" s="251"/>
      <c r="EV460" s="251"/>
      <c r="EW460" s="251"/>
      <c r="EX460" s="251"/>
      <c r="EY460" s="251"/>
      <c r="EZ460" s="251"/>
      <c r="FA460" s="253" t="s">
        <v>1989</v>
      </c>
      <c r="FB460" s="253"/>
      <c r="FC460" s="253"/>
      <c r="FD460" s="253"/>
    </row>
    <row r="461">
      <c r="A461" s="239" t="s">
        <v>1990</v>
      </c>
      <c r="B461" s="240" t="s">
        <v>1991</v>
      </c>
      <c r="C461" s="241" t="s">
        <v>8</v>
      </c>
      <c r="D461" s="240" t="s">
        <v>10</v>
      </c>
      <c r="E461" s="240" t="s">
        <v>12</v>
      </c>
      <c r="F461" s="240" t="s">
        <v>283</v>
      </c>
      <c r="G461" s="240" t="s">
        <v>1992</v>
      </c>
      <c r="H461" s="240" t="s">
        <v>1993</v>
      </c>
      <c r="I461" s="240" t="s">
        <v>23</v>
      </c>
      <c r="J461" s="240" t="s">
        <v>25</v>
      </c>
      <c r="K461" s="240" t="s">
        <v>1955</v>
      </c>
      <c r="L461" s="240" t="s">
        <v>1972</v>
      </c>
      <c r="M461" s="240" t="s">
        <v>50</v>
      </c>
      <c r="N461" s="242">
        <v>42461.0</v>
      </c>
      <c r="O461" s="242">
        <v>42461.0</v>
      </c>
      <c r="P461" s="243"/>
      <c r="Q461" s="244"/>
      <c r="R461" s="244"/>
      <c r="S461" s="243"/>
      <c r="T461" s="69">
        <f t="shared" si="391"/>
        <v>1062</v>
      </c>
      <c r="U461" s="245">
        <f t="shared" ref="U461:W461" si="937">IF(ISBLANK($A461),"",sum(AE461,AK461,AQ461,AW461,BC461,BI461,BO461,BU461,CA461,CG461,CM461,CS461,CY461,DE461,DK461,DQ461,DW461,EC461,EI461,EO461,EU461))</f>
        <v>5</v>
      </c>
      <c r="V461" s="245">
        <f t="shared" si="937"/>
        <v>2</v>
      </c>
      <c r="W461" s="245">
        <f t="shared" si="937"/>
        <v>0</v>
      </c>
      <c r="X461" s="246">
        <f t="shared" si="393"/>
        <v>7</v>
      </c>
      <c r="Y461" s="245">
        <f t="shared" ref="Y461:AA461" si="938">IF(ISBLANK($A461),"",sum(AH461,AN461,AT461,AZ461,BF461,BL461,BR461,BX461,CD461,CJ461,CP461,CV461,DB461,DH461,DN461,DT461,DZ461,EF461,EL461,ER461,EX461))</f>
        <v>2</v>
      </c>
      <c r="Z461" s="245">
        <f t="shared" si="938"/>
        <v>1</v>
      </c>
      <c r="AA461" s="245">
        <f t="shared" si="938"/>
        <v>0</v>
      </c>
      <c r="AB461" s="246">
        <f t="shared" si="395"/>
        <v>3</v>
      </c>
      <c r="AC461" s="247">
        <f t="shared" si="8"/>
        <v>0.2857142857</v>
      </c>
      <c r="AD461" s="248" t="str">
        <f t="shared" si="920"/>
        <v>20+</v>
      </c>
      <c r="AE461" s="249">
        <v>2.0</v>
      </c>
      <c r="AF461" s="243"/>
      <c r="AG461" s="243"/>
      <c r="AH461" s="243"/>
      <c r="AI461" s="243"/>
      <c r="AJ461" s="243"/>
      <c r="AK461" s="243"/>
      <c r="AL461" s="249">
        <v>1.0</v>
      </c>
      <c r="AM461" s="243"/>
      <c r="AN461" s="243"/>
      <c r="AO461" s="243"/>
      <c r="AP461" s="243"/>
      <c r="AQ461" s="243"/>
      <c r="AR461" s="243"/>
      <c r="AS461" s="243"/>
      <c r="AT461" s="243"/>
      <c r="AU461" s="243"/>
      <c r="AV461" s="243"/>
      <c r="AW461" s="249">
        <v>3.0</v>
      </c>
      <c r="AX461" s="243"/>
      <c r="AY461" s="243"/>
      <c r="AZ461" s="243"/>
      <c r="BA461" s="243"/>
      <c r="BB461" s="243"/>
      <c r="BC461" s="243"/>
      <c r="BD461" s="243"/>
      <c r="BE461" s="243"/>
      <c r="BF461" s="249">
        <v>1.0</v>
      </c>
      <c r="BG461" s="243"/>
      <c r="BH461" s="243"/>
      <c r="BI461" s="243"/>
      <c r="BJ461" s="249">
        <v>1.0</v>
      </c>
      <c r="BK461" s="243"/>
      <c r="BL461" s="249">
        <v>1.0</v>
      </c>
      <c r="BM461" s="243"/>
      <c r="BN461" s="243"/>
      <c r="BO461" s="243"/>
      <c r="BP461" s="243"/>
      <c r="BQ461" s="243"/>
      <c r="BR461" s="243"/>
      <c r="BS461" s="243"/>
      <c r="BT461" s="243"/>
      <c r="BU461" s="243"/>
      <c r="BV461" s="243"/>
      <c r="BW461" s="243"/>
      <c r="BX461" s="243"/>
      <c r="BY461" s="249">
        <v>1.0</v>
      </c>
      <c r="BZ461" s="243"/>
      <c r="CA461" s="243"/>
      <c r="CB461" s="243"/>
      <c r="CC461" s="243"/>
      <c r="CD461" s="243"/>
      <c r="CE461" s="243"/>
      <c r="CF461" s="243"/>
      <c r="CG461" s="243"/>
      <c r="CH461" s="243"/>
      <c r="CI461" s="243"/>
      <c r="CJ461" s="243"/>
      <c r="CK461" s="243"/>
      <c r="CL461" s="243"/>
      <c r="CM461" s="243"/>
      <c r="CN461" s="243"/>
      <c r="CO461" s="243"/>
      <c r="CP461" s="243"/>
      <c r="CQ461" s="243"/>
      <c r="CR461" s="243"/>
      <c r="CS461" s="243"/>
      <c r="CT461" s="243"/>
      <c r="CU461" s="243"/>
      <c r="CV461" s="243"/>
      <c r="CW461" s="243"/>
      <c r="CX461" s="243"/>
      <c r="CY461" s="250"/>
      <c r="CZ461" s="250"/>
      <c r="DA461" s="250"/>
      <c r="DB461" s="250"/>
      <c r="DC461" s="250"/>
      <c r="DD461" s="250"/>
      <c r="DE461" s="243"/>
      <c r="DF461" s="243"/>
      <c r="DG461" s="243"/>
      <c r="DH461" s="243"/>
      <c r="DI461" s="243"/>
      <c r="DJ461" s="243"/>
      <c r="DK461" s="243"/>
      <c r="DL461" s="243"/>
      <c r="DM461" s="243"/>
      <c r="DN461" s="243"/>
      <c r="DO461" s="243"/>
      <c r="DP461" s="243"/>
      <c r="DQ461" s="243"/>
      <c r="DR461" s="243"/>
      <c r="DS461" s="243"/>
      <c r="DT461" s="243"/>
      <c r="DU461" s="243"/>
      <c r="DV461" s="243"/>
      <c r="DW461" s="243"/>
      <c r="DX461" s="243"/>
      <c r="DY461" s="243"/>
      <c r="DZ461" s="243"/>
      <c r="EA461" s="243"/>
      <c r="EB461" s="243"/>
      <c r="EC461" s="243"/>
      <c r="ED461" s="243"/>
      <c r="EE461" s="243"/>
      <c r="EF461" s="243"/>
      <c r="EG461" s="243"/>
      <c r="EH461" s="243"/>
      <c r="EI461" s="243"/>
      <c r="EJ461" s="243"/>
      <c r="EK461" s="243"/>
      <c r="EL461" s="243"/>
      <c r="EM461" s="243"/>
      <c r="EN461" s="243"/>
      <c r="EO461" s="243"/>
      <c r="EP461" s="243"/>
      <c r="EQ461" s="243"/>
      <c r="ER461" s="243"/>
      <c r="ES461" s="243"/>
      <c r="ET461" s="243"/>
      <c r="EU461" s="243"/>
      <c r="EV461" s="243"/>
      <c r="EW461" s="243"/>
      <c r="EX461" s="243"/>
      <c r="EY461" s="243"/>
      <c r="EZ461" s="243"/>
      <c r="FA461" s="240" t="s">
        <v>1994</v>
      </c>
      <c r="FB461" s="240"/>
      <c r="FC461" s="240"/>
      <c r="FD461" s="240"/>
    </row>
    <row r="462">
      <c r="A462" s="263" t="s">
        <v>1995</v>
      </c>
      <c r="B462" s="264" t="s">
        <v>1996</v>
      </c>
      <c r="C462" s="265" t="s">
        <v>8</v>
      </c>
      <c r="D462" s="264" t="s">
        <v>10</v>
      </c>
      <c r="E462" s="264" t="s">
        <v>12</v>
      </c>
      <c r="F462" s="264" t="s">
        <v>283</v>
      </c>
      <c r="G462" s="264" t="s">
        <v>1997</v>
      </c>
      <c r="H462" s="264" t="s">
        <v>1271</v>
      </c>
      <c r="I462" s="264" t="s">
        <v>23</v>
      </c>
      <c r="J462" s="264" t="s">
        <v>25</v>
      </c>
      <c r="K462" s="264" t="s">
        <v>1843</v>
      </c>
      <c r="L462" s="264" t="s">
        <v>1972</v>
      </c>
      <c r="M462" s="264" t="s">
        <v>50</v>
      </c>
      <c r="N462" s="266">
        <v>42486.0</v>
      </c>
      <c r="O462" s="266">
        <v>42486.0</v>
      </c>
      <c r="P462" s="267"/>
      <c r="Q462" s="268"/>
      <c r="R462" s="268"/>
      <c r="S462" s="267"/>
      <c r="T462" s="269">
        <f t="shared" si="391"/>
        <v>1037</v>
      </c>
      <c r="U462" s="270">
        <f t="shared" ref="U462:W462" si="939">IF(ISBLANK($A462),"",sum(AE462,AK462,AQ462,AW462,BC462,BI462,BO462,BU462,CA462,CG462,CM462,CS462,CY462,DE462,DK462,DQ462,DW462,EC462,EI462,EO462,EU462))</f>
        <v>3</v>
      </c>
      <c r="V462" s="270">
        <f t="shared" si="939"/>
        <v>2</v>
      </c>
      <c r="W462" s="270">
        <f t="shared" si="939"/>
        <v>0</v>
      </c>
      <c r="X462" s="271">
        <f t="shared" si="393"/>
        <v>5</v>
      </c>
      <c r="Y462" s="270">
        <f t="shared" ref="Y462:AA462" si="940">IF(ISBLANK($A462),"",sum(AH462,AN462,AT462,AZ462,BF462,BL462,BR462,BX462,CD462,CJ462,CP462,CV462,DB462,DH462,DN462,DT462,DZ462,EF462,EL462,ER462,EX462))</f>
        <v>6</v>
      </c>
      <c r="Z462" s="270">
        <f t="shared" si="940"/>
        <v>2</v>
      </c>
      <c r="AA462" s="270">
        <f t="shared" si="940"/>
        <v>0</v>
      </c>
      <c r="AB462" s="271">
        <f t="shared" si="395"/>
        <v>8</v>
      </c>
      <c r="AC462" s="272">
        <f t="shared" si="8"/>
        <v>1.2</v>
      </c>
      <c r="AD462" s="248" t="str">
        <f t="shared" si="920"/>
        <v>20+</v>
      </c>
      <c r="AE462" s="267"/>
      <c r="AF462" s="273">
        <v>1.0</v>
      </c>
      <c r="AG462" s="267"/>
      <c r="AH462" s="267"/>
      <c r="AI462" s="267"/>
      <c r="AJ462" s="267"/>
      <c r="AK462" s="273">
        <v>1.0</v>
      </c>
      <c r="AL462" s="267"/>
      <c r="AM462" s="267"/>
      <c r="AN462" s="273">
        <v>1.0</v>
      </c>
      <c r="AO462" s="267"/>
      <c r="AP462" s="267"/>
      <c r="AQ462" s="273">
        <v>2.0</v>
      </c>
      <c r="AR462" s="273">
        <v>1.0</v>
      </c>
      <c r="AS462" s="267"/>
      <c r="AT462" s="273">
        <v>4.0</v>
      </c>
      <c r="AU462" s="273">
        <v>1.0</v>
      </c>
      <c r="AV462" s="267"/>
      <c r="AW462" s="267"/>
      <c r="AX462" s="267"/>
      <c r="AY462" s="267"/>
      <c r="AZ462" s="267"/>
      <c r="BA462" s="267"/>
      <c r="BB462" s="267"/>
      <c r="BC462" s="267"/>
      <c r="BD462" s="267"/>
      <c r="BE462" s="267"/>
      <c r="BF462" s="267"/>
      <c r="BG462" s="267"/>
      <c r="BH462" s="267"/>
      <c r="BI462" s="267"/>
      <c r="BJ462" s="267"/>
      <c r="BK462" s="267"/>
      <c r="BL462" s="273">
        <v>1.0</v>
      </c>
      <c r="BM462" s="267"/>
      <c r="BN462" s="267"/>
      <c r="BO462" s="267"/>
      <c r="BP462" s="267"/>
      <c r="BQ462" s="267"/>
      <c r="BR462" s="267"/>
      <c r="BS462" s="273">
        <v>1.0</v>
      </c>
      <c r="BT462" s="267"/>
      <c r="BU462" s="267"/>
      <c r="BV462" s="267"/>
      <c r="BW462" s="267"/>
      <c r="BX462" s="267"/>
      <c r="BY462" s="267"/>
      <c r="BZ462" s="267"/>
      <c r="CA462" s="267"/>
      <c r="CB462" s="267"/>
      <c r="CC462" s="267"/>
      <c r="CD462" s="267"/>
      <c r="CE462" s="267"/>
      <c r="CF462" s="267"/>
      <c r="CG462" s="250"/>
      <c r="CH462" s="250"/>
      <c r="CI462" s="250"/>
      <c r="CJ462" s="250"/>
      <c r="CK462" s="250"/>
      <c r="CL462" s="250"/>
      <c r="CM462" s="267"/>
      <c r="CN462" s="267"/>
      <c r="CO462" s="267"/>
      <c r="CP462" s="267"/>
      <c r="CQ462" s="267"/>
      <c r="CR462" s="267"/>
      <c r="CS462" s="267"/>
      <c r="CT462" s="267"/>
      <c r="CU462" s="267"/>
      <c r="CV462" s="267"/>
      <c r="CW462" s="267"/>
      <c r="CX462" s="267"/>
      <c r="CY462" s="267"/>
      <c r="CZ462" s="267"/>
      <c r="DA462" s="267"/>
      <c r="DB462" s="267"/>
      <c r="DC462" s="267"/>
      <c r="DD462" s="267"/>
      <c r="DE462" s="267"/>
      <c r="DF462" s="267"/>
      <c r="DG462" s="267"/>
      <c r="DH462" s="267"/>
      <c r="DI462" s="267"/>
      <c r="DJ462" s="267"/>
      <c r="DK462" s="267"/>
      <c r="DL462" s="267"/>
      <c r="DM462" s="267"/>
      <c r="DN462" s="267"/>
      <c r="DO462" s="267"/>
      <c r="DP462" s="267"/>
      <c r="DQ462" s="267"/>
      <c r="DR462" s="267"/>
      <c r="DS462" s="267"/>
      <c r="DT462" s="267"/>
      <c r="DU462" s="267"/>
      <c r="DV462" s="267"/>
      <c r="DW462" s="267"/>
      <c r="DX462" s="267"/>
      <c r="DY462" s="267"/>
      <c r="DZ462" s="267"/>
      <c r="EA462" s="267"/>
      <c r="EB462" s="267"/>
      <c r="EC462" s="267"/>
      <c r="ED462" s="267"/>
      <c r="EE462" s="267"/>
      <c r="EF462" s="267"/>
      <c r="EG462" s="267"/>
      <c r="EH462" s="267"/>
      <c r="EI462" s="267"/>
      <c r="EJ462" s="267"/>
      <c r="EK462" s="267"/>
      <c r="EL462" s="267"/>
      <c r="EM462" s="267"/>
      <c r="EN462" s="267"/>
      <c r="EO462" s="267"/>
      <c r="EP462" s="267"/>
      <c r="EQ462" s="267"/>
      <c r="ER462" s="267"/>
      <c r="ES462" s="267"/>
      <c r="ET462" s="267"/>
      <c r="EU462" s="267"/>
      <c r="EV462" s="267"/>
      <c r="EW462" s="267"/>
      <c r="EX462" s="267"/>
      <c r="EY462" s="267"/>
      <c r="EZ462" s="267"/>
      <c r="FA462" s="264" t="s">
        <v>1998</v>
      </c>
      <c r="FB462" s="264"/>
      <c r="FC462" s="264"/>
      <c r="FD462" s="264"/>
    </row>
    <row r="463">
      <c r="A463" s="263" t="s">
        <v>1999</v>
      </c>
      <c r="B463" s="264" t="s">
        <v>2000</v>
      </c>
      <c r="C463" s="265" t="s">
        <v>8</v>
      </c>
      <c r="D463" s="264" t="s">
        <v>10</v>
      </c>
      <c r="E463" s="264" t="s">
        <v>12</v>
      </c>
      <c r="F463" s="264" t="s">
        <v>283</v>
      </c>
      <c r="G463" s="264" t="s">
        <v>2001</v>
      </c>
      <c r="H463" s="264" t="s">
        <v>1084</v>
      </c>
      <c r="I463" s="264" t="s">
        <v>23</v>
      </c>
      <c r="J463" s="264" t="s">
        <v>25</v>
      </c>
      <c r="K463" s="264" t="s">
        <v>1843</v>
      </c>
      <c r="L463" s="264" t="s">
        <v>1972</v>
      </c>
      <c r="M463" s="264" t="s">
        <v>50</v>
      </c>
      <c r="N463" s="266">
        <v>42404.0</v>
      </c>
      <c r="O463" s="266">
        <v>42404.0</v>
      </c>
      <c r="P463" s="267"/>
      <c r="Q463" s="268"/>
      <c r="R463" s="268"/>
      <c r="S463" s="267"/>
      <c r="T463" s="69">
        <f t="shared" si="391"/>
        <v>1119</v>
      </c>
      <c r="U463" s="270">
        <f t="shared" ref="U463:W463" si="941">IF(ISBLANK($A463),"",sum(AE463,AK463,AQ463,AW463,BC463,BI463,BO463,BU463,CA463,CG463,CM463,CS463,CY463,DE463,DK463,DQ463,DW463,EC463,EI463,EO463,EU463))</f>
        <v>0</v>
      </c>
      <c r="V463" s="270">
        <f t="shared" si="941"/>
        <v>1</v>
      </c>
      <c r="W463" s="270">
        <f t="shared" si="941"/>
        <v>0</v>
      </c>
      <c r="X463" s="271">
        <f t="shared" si="393"/>
        <v>1</v>
      </c>
      <c r="Y463" s="270">
        <f t="shared" ref="Y463:AA463" si="942">IF(ISBLANK($A463),"",sum(AH463,AN463,AT463,AZ463,BF463,BL463,BR463,BX463,CD463,CJ463,CP463,CV463,DB463,DH463,DN463,DT463,DZ463,EF463,EL463,ER463,EX463))</f>
        <v>0</v>
      </c>
      <c r="Z463" s="270">
        <f t="shared" si="942"/>
        <v>0</v>
      </c>
      <c r="AA463" s="270">
        <f t="shared" si="942"/>
        <v>0</v>
      </c>
      <c r="AB463" s="271">
        <f t="shared" si="395"/>
        <v>0</v>
      </c>
      <c r="AC463" s="272">
        <f t="shared" si="8"/>
        <v>0</v>
      </c>
      <c r="AD463" s="248" t="str">
        <f t="shared" si="920"/>
        <v>20+</v>
      </c>
      <c r="AE463" s="267"/>
      <c r="AF463" s="267"/>
      <c r="AG463" s="267"/>
      <c r="AH463" s="267"/>
      <c r="AI463" s="267"/>
      <c r="AJ463" s="267"/>
      <c r="AK463" s="267"/>
      <c r="AL463" s="267"/>
      <c r="AM463" s="267"/>
      <c r="AN463" s="267"/>
      <c r="AO463" s="267"/>
      <c r="AP463" s="267"/>
      <c r="AQ463" s="267"/>
      <c r="AR463" s="267"/>
      <c r="AS463" s="267"/>
      <c r="AT463" s="267"/>
      <c r="AU463" s="267"/>
      <c r="AV463" s="267"/>
      <c r="AW463" s="267"/>
      <c r="AX463" s="267"/>
      <c r="AY463" s="267"/>
      <c r="AZ463" s="267"/>
      <c r="BA463" s="267"/>
      <c r="BB463" s="267"/>
      <c r="BC463" s="267"/>
      <c r="BD463" s="267"/>
      <c r="BE463" s="267"/>
      <c r="BF463" s="267"/>
      <c r="BG463" s="267"/>
      <c r="BH463" s="267"/>
      <c r="BI463" s="267"/>
      <c r="BJ463" s="273">
        <v>1.0</v>
      </c>
      <c r="BK463" s="267"/>
      <c r="BL463" s="267"/>
      <c r="BM463" s="267"/>
      <c r="BN463" s="267"/>
      <c r="BO463" s="267"/>
      <c r="BP463" s="267"/>
      <c r="BQ463" s="267"/>
      <c r="BR463" s="267"/>
      <c r="BS463" s="267"/>
      <c r="BT463" s="267"/>
      <c r="BU463" s="267"/>
      <c r="BV463" s="267"/>
      <c r="BW463" s="267"/>
      <c r="BX463" s="267"/>
      <c r="BY463" s="267"/>
      <c r="BZ463" s="267"/>
      <c r="CA463" s="267"/>
      <c r="CB463" s="267"/>
      <c r="CC463" s="267"/>
      <c r="CD463" s="267"/>
      <c r="CE463" s="267"/>
      <c r="CF463" s="267"/>
      <c r="CG463" s="267"/>
      <c r="CH463" s="267"/>
      <c r="CI463" s="267"/>
      <c r="CJ463" s="267"/>
      <c r="CK463" s="267"/>
      <c r="CL463" s="267"/>
      <c r="CM463" s="267"/>
      <c r="CN463" s="267"/>
      <c r="CO463" s="267"/>
      <c r="CP463" s="267"/>
      <c r="CQ463" s="267"/>
      <c r="CR463" s="267"/>
      <c r="CS463" s="267"/>
      <c r="CT463" s="267"/>
      <c r="CU463" s="267"/>
      <c r="CV463" s="267"/>
      <c r="CW463" s="267"/>
      <c r="CX463" s="267"/>
      <c r="CY463" s="267"/>
      <c r="CZ463" s="267"/>
      <c r="DA463" s="267"/>
      <c r="DB463" s="267"/>
      <c r="DC463" s="267"/>
      <c r="DD463" s="267"/>
      <c r="DE463" s="267"/>
      <c r="DF463" s="267"/>
      <c r="DG463" s="267"/>
      <c r="DH463" s="267"/>
      <c r="DI463" s="267"/>
      <c r="DJ463" s="267"/>
      <c r="DK463" s="267"/>
      <c r="DL463" s="267"/>
      <c r="DM463" s="267"/>
      <c r="DN463" s="267"/>
      <c r="DO463" s="267"/>
      <c r="DP463" s="267"/>
      <c r="DQ463" s="267"/>
      <c r="DR463" s="267"/>
      <c r="DS463" s="267"/>
      <c r="DT463" s="267"/>
      <c r="DU463" s="267"/>
      <c r="DV463" s="267"/>
      <c r="DW463" s="267"/>
      <c r="DX463" s="267"/>
      <c r="DY463" s="267"/>
      <c r="DZ463" s="267"/>
      <c r="EA463" s="267"/>
      <c r="EB463" s="267"/>
      <c r="EC463" s="267"/>
      <c r="ED463" s="267"/>
      <c r="EE463" s="267"/>
      <c r="EF463" s="267"/>
      <c r="EG463" s="267"/>
      <c r="EH463" s="267"/>
      <c r="EI463" s="267"/>
      <c r="EJ463" s="267"/>
      <c r="EK463" s="267"/>
      <c r="EL463" s="267"/>
      <c r="EM463" s="267"/>
      <c r="EN463" s="267"/>
      <c r="EO463" s="267"/>
      <c r="EP463" s="267"/>
      <c r="EQ463" s="267"/>
      <c r="ER463" s="267"/>
      <c r="ES463" s="267"/>
      <c r="ET463" s="267"/>
      <c r="EU463" s="251"/>
      <c r="EV463" s="251"/>
      <c r="EW463" s="251"/>
      <c r="EX463" s="251"/>
      <c r="EY463" s="251"/>
      <c r="EZ463" s="251"/>
      <c r="FA463" s="264" t="s">
        <v>2002</v>
      </c>
      <c r="FB463" s="264"/>
      <c r="FC463" s="264"/>
      <c r="FD463" s="264"/>
    </row>
    <row r="464">
      <c r="A464" s="263" t="s">
        <v>2003</v>
      </c>
      <c r="B464" s="264" t="s">
        <v>2004</v>
      </c>
      <c r="C464" s="265" t="s">
        <v>8</v>
      </c>
      <c r="D464" s="264" t="s">
        <v>10</v>
      </c>
      <c r="E464" s="264" t="s">
        <v>12</v>
      </c>
      <c r="F464" s="264" t="s">
        <v>283</v>
      </c>
      <c r="G464" s="264" t="s">
        <v>2005</v>
      </c>
      <c r="H464" s="264" t="s">
        <v>1084</v>
      </c>
      <c r="I464" s="264" t="s">
        <v>23</v>
      </c>
      <c r="J464" s="264" t="s">
        <v>25</v>
      </c>
      <c r="K464" s="264" t="s">
        <v>1843</v>
      </c>
      <c r="L464" s="264" t="s">
        <v>1972</v>
      </c>
      <c r="M464" s="264" t="s">
        <v>50</v>
      </c>
      <c r="N464" s="266">
        <v>42404.0</v>
      </c>
      <c r="O464" s="266">
        <v>42404.0</v>
      </c>
      <c r="P464" s="267"/>
      <c r="Q464" s="268"/>
      <c r="R464" s="268"/>
      <c r="S464" s="267"/>
      <c r="T464" s="69">
        <f t="shared" si="391"/>
        <v>1119</v>
      </c>
      <c r="U464" s="270">
        <f t="shared" ref="U464:W464" si="943">IF(ISBLANK($A464),"",sum(AE464,AK464,AQ464,AW464,BC464,BI464,BO464,BU464,CA464,CG464,CM464,CS464,CY464,DE464,DK464,DQ464,DW464,EC464,EI464,EO464,EU464))</f>
        <v>3</v>
      </c>
      <c r="V464" s="270">
        <f t="shared" si="943"/>
        <v>2</v>
      </c>
      <c r="W464" s="270">
        <f t="shared" si="943"/>
        <v>0</v>
      </c>
      <c r="X464" s="271">
        <f t="shared" si="393"/>
        <v>5</v>
      </c>
      <c r="Y464" s="270">
        <f t="shared" ref="Y464:AA464" si="944">IF(ISBLANK($A464),"",sum(AH464,AN464,AT464,AZ464,BF464,BL464,BR464,BX464,CD464,CJ464,CP464,CV464,DB464,DH464,DN464,DT464,DZ464,EF464,EL464,ER464,EX464))</f>
        <v>1</v>
      </c>
      <c r="Z464" s="270">
        <f t="shared" si="944"/>
        <v>4</v>
      </c>
      <c r="AA464" s="270">
        <f t="shared" si="944"/>
        <v>0</v>
      </c>
      <c r="AB464" s="271">
        <f t="shared" si="395"/>
        <v>5</v>
      </c>
      <c r="AC464" s="272">
        <f t="shared" si="8"/>
        <v>0.2</v>
      </c>
      <c r="AD464" s="248" t="str">
        <f t="shared" si="920"/>
        <v>20+</v>
      </c>
      <c r="AE464" s="267"/>
      <c r="AF464" s="267"/>
      <c r="AG464" s="267"/>
      <c r="AH464" s="267"/>
      <c r="AI464" s="267"/>
      <c r="AJ464" s="267"/>
      <c r="AK464" s="267"/>
      <c r="AL464" s="267"/>
      <c r="AM464" s="267"/>
      <c r="AN464" s="267"/>
      <c r="AO464" s="267"/>
      <c r="AP464" s="267"/>
      <c r="AQ464" s="267"/>
      <c r="AR464" s="267"/>
      <c r="AS464" s="267"/>
      <c r="AT464" s="267"/>
      <c r="AU464" s="267"/>
      <c r="AV464" s="267"/>
      <c r="AW464" s="267"/>
      <c r="AX464" s="273">
        <v>1.0</v>
      </c>
      <c r="AY464" s="267"/>
      <c r="AZ464" s="267"/>
      <c r="BA464" s="267"/>
      <c r="BB464" s="267"/>
      <c r="BC464" s="267"/>
      <c r="BD464" s="273">
        <v>1.0</v>
      </c>
      <c r="BE464" s="267"/>
      <c r="BF464" s="267"/>
      <c r="BG464" s="267"/>
      <c r="BH464" s="267"/>
      <c r="BI464" s="273">
        <v>1.0</v>
      </c>
      <c r="BJ464" s="267"/>
      <c r="BK464" s="267"/>
      <c r="BL464" s="273">
        <v>1.0</v>
      </c>
      <c r="BM464" s="267"/>
      <c r="BN464" s="267"/>
      <c r="BO464" s="273">
        <v>2.0</v>
      </c>
      <c r="BP464" s="267"/>
      <c r="BQ464" s="267"/>
      <c r="BR464" s="267"/>
      <c r="BS464" s="273">
        <v>4.0</v>
      </c>
      <c r="BT464" s="267"/>
      <c r="BU464" s="267"/>
      <c r="BV464" s="267"/>
      <c r="BW464" s="267"/>
      <c r="BX464" s="267"/>
      <c r="BY464" s="267"/>
      <c r="BZ464" s="267"/>
      <c r="CA464" s="267"/>
      <c r="CB464" s="267"/>
      <c r="CC464" s="267"/>
      <c r="CD464" s="267"/>
      <c r="CE464" s="267"/>
      <c r="CF464" s="267"/>
      <c r="CG464" s="267"/>
      <c r="CH464" s="267"/>
      <c r="CI464" s="267"/>
      <c r="CJ464" s="267"/>
      <c r="CK464" s="267"/>
      <c r="CL464" s="267"/>
      <c r="CM464" s="267"/>
      <c r="CN464" s="267"/>
      <c r="CO464" s="267"/>
      <c r="CP464" s="267"/>
      <c r="CQ464" s="267"/>
      <c r="CR464" s="267"/>
      <c r="CS464" s="267"/>
      <c r="CT464" s="267"/>
      <c r="CU464" s="267"/>
      <c r="CV464" s="267"/>
      <c r="CW464" s="267"/>
      <c r="CX464" s="267"/>
      <c r="CY464" s="267"/>
      <c r="CZ464" s="267"/>
      <c r="DA464" s="267"/>
      <c r="DB464" s="267"/>
      <c r="DC464" s="267"/>
      <c r="DD464" s="267"/>
      <c r="DE464" s="267"/>
      <c r="DF464" s="267"/>
      <c r="DG464" s="267"/>
      <c r="DH464" s="267"/>
      <c r="DI464" s="267"/>
      <c r="DJ464" s="267"/>
      <c r="DK464" s="267"/>
      <c r="DL464" s="267"/>
      <c r="DM464" s="267"/>
      <c r="DN464" s="267"/>
      <c r="DO464" s="267"/>
      <c r="DP464" s="267"/>
      <c r="DQ464" s="267"/>
      <c r="DR464" s="267"/>
      <c r="DS464" s="267"/>
      <c r="DT464" s="267"/>
      <c r="DU464" s="267"/>
      <c r="DV464" s="267"/>
      <c r="DW464" s="267"/>
      <c r="DX464" s="267"/>
      <c r="DY464" s="267"/>
      <c r="DZ464" s="267"/>
      <c r="EA464" s="267"/>
      <c r="EB464" s="267"/>
      <c r="EC464" s="267"/>
      <c r="ED464" s="267"/>
      <c r="EE464" s="267"/>
      <c r="EF464" s="267"/>
      <c r="EG464" s="267"/>
      <c r="EH464" s="267"/>
      <c r="EI464" s="267"/>
      <c r="EJ464" s="267"/>
      <c r="EK464" s="267"/>
      <c r="EL464" s="267"/>
      <c r="EM464" s="267"/>
      <c r="EN464" s="267"/>
      <c r="EO464" s="267"/>
      <c r="EP464" s="267"/>
      <c r="EQ464" s="267"/>
      <c r="ER464" s="267"/>
      <c r="ES464" s="267"/>
      <c r="ET464" s="267"/>
      <c r="EU464" s="251"/>
      <c r="EV464" s="251"/>
      <c r="EW464" s="251"/>
      <c r="EX464" s="251"/>
      <c r="EY464" s="251"/>
      <c r="EZ464" s="251"/>
      <c r="FA464" s="264" t="s">
        <v>2006</v>
      </c>
      <c r="FB464" s="264"/>
      <c r="FC464" s="264"/>
      <c r="FD464" s="264"/>
    </row>
    <row r="465">
      <c r="A465" s="263" t="s">
        <v>2007</v>
      </c>
      <c r="B465" s="264" t="s">
        <v>2008</v>
      </c>
      <c r="C465" s="265" t="s">
        <v>8</v>
      </c>
      <c r="D465" s="264" t="s">
        <v>10</v>
      </c>
      <c r="E465" s="264" t="s">
        <v>12</v>
      </c>
      <c r="F465" s="264" t="s">
        <v>283</v>
      </c>
      <c r="G465" s="264" t="s">
        <v>2005</v>
      </c>
      <c r="H465" s="264" t="s">
        <v>1084</v>
      </c>
      <c r="I465" s="264" t="s">
        <v>23</v>
      </c>
      <c r="J465" s="264" t="s">
        <v>25</v>
      </c>
      <c r="K465" s="264" t="s">
        <v>1843</v>
      </c>
      <c r="L465" s="264" t="s">
        <v>1972</v>
      </c>
      <c r="M465" s="264" t="s">
        <v>50</v>
      </c>
      <c r="N465" s="274">
        <v>42375.0</v>
      </c>
      <c r="O465" s="274">
        <v>42375.0</v>
      </c>
      <c r="P465" s="267"/>
      <c r="Q465" s="268"/>
      <c r="R465" s="268"/>
      <c r="S465" s="267"/>
      <c r="T465" s="69">
        <f t="shared" si="391"/>
        <v>1148</v>
      </c>
      <c r="U465" s="270">
        <f t="shared" ref="U465:W465" si="945">IF(ISBLANK($A465),"",sum(AE465,AK465,AQ465,AW465,BC465,BI465,BO465,BU465,CA465,CG465,CM465,CS465,CY465,DE465,DK465,DQ465,DW465,EC465,EI465,EO465,EU465))</f>
        <v>4</v>
      </c>
      <c r="V465" s="270">
        <f t="shared" si="945"/>
        <v>1</v>
      </c>
      <c r="W465" s="270">
        <f t="shared" si="945"/>
        <v>0</v>
      </c>
      <c r="X465" s="271">
        <f t="shared" si="393"/>
        <v>5</v>
      </c>
      <c r="Y465" s="270">
        <f t="shared" ref="Y465:AA465" si="946">IF(ISBLANK($A465),"",sum(AH465,AN465,AT465,AZ465,BF465,BL465,BR465,BX465,CD465,CJ465,CP465,CV465,DB465,DH465,DN465,DT465,DZ465,EF465,EL465,ER465,EX465))</f>
        <v>4</v>
      </c>
      <c r="Z465" s="270">
        <f t="shared" si="946"/>
        <v>0</v>
      </c>
      <c r="AA465" s="270">
        <f t="shared" si="946"/>
        <v>0</v>
      </c>
      <c r="AB465" s="271">
        <f t="shared" si="395"/>
        <v>4</v>
      </c>
      <c r="AC465" s="272">
        <f t="shared" si="8"/>
        <v>0.8</v>
      </c>
      <c r="AD465" s="248" t="str">
        <f t="shared" si="920"/>
        <v>20+</v>
      </c>
      <c r="AE465" s="267"/>
      <c r="AF465" s="267"/>
      <c r="AG465" s="267"/>
      <c r="AH465" s="267"/>
      <c r="AI465" s="267"/>
      <c r="AJ465" s="267"/>
      <c r="AK465" s="273">
        <v>4.0</v>
      </c>
      <c r="AL465" s="267"/>
      <c r="AM465" s="267"/>
      <c r="AN465" s="273">
        <v>3.0</v>
      </c>
      <c r="AO465" s="267"/>
      <c r="AP465" s="267"/>
      <c r="AQ465" s="267"/>
      <c r="AR465" s="273">
        <v>1.0</v>
      </c>
      <c r="AS465" s="267"/>
      <c r="AT465" s="273">
        <v>1.0</v>
      </c>
      <c r="AU465" s="267"/>
      <c r="AV465" s="267"/>
      <c r="AW465" s="267"/>
      <c r="AX465" s="267"/>
      <c r="AY465" s="267"/>
      <c r="AZ465" s="267"/>
      <c r="BA465" s="267"/>
      <c r="BB465" s="267"/>
      <c r="BC465" s="267"/>
      <c r="BD465" s="267"/>
      <c r="BE465" s="267"/>
      <c r="BF465" s="267"/>
      <c r="BG465" s="267"/>
      <c r="BH465" s="267"/>
      <c r="BI465" s="267"/>
      <c r="BJ465" s="267"/>
      <c r="BK465" s="267"/>
      <c r="BL465" s="267"/>
      <c r="BM465" s="267"/>
      <c r="BN465" s="267"/>
      <c r="BO465" s="267"/>
      <c r="BP465" s="267"/>
      <c r="BQ465" s="267"/>
      <c r="BR465" s="267"/>
      <c r="BS465" s="267"/>
      <c r="BT465" s="267"/>
      <c r="BU465" s="267"/>
      <c r="BV465" s="267"/>
      <c r="BW465" s="267"/>
      <c r="BX465" s="267"/>
      <c r="BY465" s="267"/>
      <c r="BZ465" s="267"/>
      <c r="CA465" s="267"/>
      <c r="CB465" s="267"/>
      <c r="CC465" s="267"/>
      <c r="CD465" s="267"/>
      <c r="CE465" s="267"/>
      <c r="CF465" s="267"/>
      <c r="CG465" s="267"/>
      <c r="CH465" s="267"/>
      <c r="CI465" s="267"/>
      <c r="CJ465" s="267"/>
      <c r="CK465" s="267"/>
      <c r="CL465" s="267"/>
      <c r="CM465" s="267"/>
      <c r="CN465" s="267"/>
      <c r="CO465" s="267"/>
      <c r="CP465" s="267"/>
      <c r="CQ465" s="267"/>
      <c r="CR465" s="267"/>
      <c r="CS465" s="267"/>
      <c r="CT465" s="267"/>
      <c r="CU465" s="267"/>
      <c r="CV465" s="267"/>
      <c r="CW465" s="267"/>
      <c r="CX465" s="267"/>
      <c r="CY465" s="267"/>
      <c r="CZ465" s="267"/>
      <c r="DA465" s="267"/>
      <c r="DB465" s="267"/>
      <c r="DC465" s="267"/>
      <c r="DD465" s="267"/>
      <c r="DE465" s="267"/>
      <c r="DF465" s="267"/>
      <c r="DG465" s="267"/>
      <c r="DH465" s="267"/>
      <c r="DI465" s="267"/>
      <c r="DJ465" s="267"/>
      <c r="DK465" s="267"/>
      <c r="DL465" s="267"/>
      <c r="DM465" s="267"/>
      <c r="DN465" s="267"/>
      <c r="DO465" s="267"/>
      <c r="DP465" s="267"/>
      <c r="DQ465" s="267"/>
      <c r="DR465" s="267"/>
      <c r="DS465" s="267"/>
      <c r="DT465" s="267"/>
      <c r="DU465" s="267"/>
      <c r="DV465" s="267"/>
      <c r="DW465" s="267"/>
      <c r="DX465" s="267"/>
      <c r="DY465" s="267"/>
      <c r="DZ465" s="267"/>
      <c r="EA465" s="267"/>
      <c r="EB465" s="267"/>
      <c r="EC465" s="267"/>
      <c r="ED465" s="267"/>
      <c r="EE465" s="267"/>
      <c r="EF465" s="267"/>
      <c r="EG465" s="267"/>
      <c r="EH465" s="267"/>
      <c r="EI465" s="267"/>
      <c r="EJ465" s="267"/>
      <c r="EK465" s="267"/>
      <c r="EL465" s="267"/>
      <c r="EM465" s="267"/>
      <c r="EN465" s="267"/>
      <c r="EO465" s="267"/>
      <c r="EP465" s="267"/>
      <c r="EQ465" s="267"/>
      <c r="ER465" s="267"/>
      <c r="ES465" s="267"/>
      <c r="ET465" s="267"/>
      <c r="EU465" s="251"/>
      <c r="EV465" s="251"/>
      <c r="EW465" s="251"/>
      <c r="EX465" s="251"/>
      <c r="EY465" s="251"/>
      <c r="EZ465" s="251"/>
      <c r="FA465" s="264" t="s">
        <v>2009</v>
      </c>
      <c r="FB465" s="264"/>
      <c r="FC465" s="264"/>
      <c r="FD465" s="264"/>
    </row>
    <row r="466">
      <c r="A466" s="263" t="s">
        <v>2010</v>
      </c>
      <c r="B466" s="264" t="s">
        <v>2011</v>
      </c>
      <c r="C466" s="265" t="s">
        <v>8</v>
      </c>
      <c r="D466" s="264" t="s">
        <v>10</v>
      </c>
      <c r="E466" s="264" t="s">
        <v>12</v>
      </c>
      <c r="F466" s="264" t="s">
        <v>283</v>
      </c>
      <c r="G466" s="264" t="s">
        <v>2012</v>
      </c>
      <c r="H466" s="264" t="s">
        <v>1084</v>
      </c>
      <c r="I466" s="264" t="s">
        <v>23</v>
      </c>
      <c r="J466" s="264" t="s">
        <v>25</v>
      </c>
      <c r="K466" s="264" t="s">
        <v>1843</v>
      </c>
      <c r="L466" s="264" t="s">
        <v>1972</v>
      </c>
      <c r="M466" s="264" t="s">
        <v>50</v>
      </c>
      <c r="N466" s="274">
        <v>42375.0</v>
      </c>
      <c r="O466" s="274">
        <v>42375.0</v>
      </c>
      <c r="P466" s="267"/>
      <c r="Q466" s="268"/>
      <c r="R466" s="268"/>
      <c r="S466" s="267"/>
      <c r="T466" s="69">
        <f t="shared" si="391"/>
        <v>1148</v>
      </c>
      <c r="U466" s="270">
        <f t="shared" ref="U466:W466" si="947">IF(ISBLANK($A466),"",sum(AE466,AK466,AQ466,AW466,BC466,BI466,BO466,BU466,CA466,CG466,CM466,CS466,CY466,DE466,DK466,DQ466,DW466,EC466,EI466,EO466,EU466))</f>
        <v>4</v>
      </c>
      <c r="V466" s="270">
        <f t="shared" si="947"/>
        <v>2</v>
      </c>
      <c r="W466" s="270">
        <f t="shared" si="947"/>
        <v>0</v>
      </c>
      <c r="X466" s="271">
        <f t="shared" si="393"/>
        <v>6</v>
      </c>
      <c r="Y466" s="270">
        <f t="shared" ref="Y466:AA466" si="948">IF(ISBLANK($A466),"",sum(AH466,AN466,AT466,AZ466,BF466,BL466,BR466,BX466,CD466,CJ466,CP466,CV466,DB466,DH466,DN466,DT466,DZ466,EF466,EL466,ER466,EX466))</f>
        <v>4</v>
      </c>
      <c r="Z466" s="270">
        <f t="shared" si="948"/>
        <v>6</v>
      </c>
      <c r="AA466" s="270">
        <f t="shared" si="948"/>
        <v>0</v>
      </c>
      <c r="AB466" s="271">
        <f t="shared" si="395"/>
        <v>10</v>
      </c>
      <c r="AC466" s="272">
        <f t="shared" si="8"/>
        <v>0.6666666667</v>
      </c>
      <c r="AD466" s="248" t="str">
        <f t="shared" si="920"/>
        <v>20+</v>
      </c>
      <c r="AE466" s="267"/>
      <c r="AF466" s="267"/>
      <c r="AG466" s="267"/>
      <c r="AH466" s="267"/>
      <c r="AI466" s="267"/>
      <c r="AJ466" s="267"/>
      <c r="AK466" s="273">
        <v>2.0</v>
      </c>
      <c r="AL466" s="273">
        <v>1.0</v>
      </c>
      <c r="AM466" s="267"/>
      <c r="AN466" s="273">
        <v>1.0</v>
      </c>
      <c r="AO466" s="267"/>
      <c r="AP466" s="267"/>
      <c r="AQ466" s="267"/>
      <c r="AR466" s="273">
        <v>1.0</v>
      </c>
      <c r="AS466" s="267"/>
      <c r="AT466" s="273">
        <v>3.0</v>
      </c>
      <c r="AU466" s="267"/>
      <c r="AV466" s="267"/>
      <c r="AW466" s="273">
        <v>1.0</v>
      </c>
      <c r="AX466" s="267"/>
      <c r="AY466" s="267"/>
      <c r="AZ466" s="267"/>
      <c r="BA466" s="273">
        <v>3.0</v>
      </c>
      <c r="BB466" s="267"/>
      <c r="BC466" s="267"/>
      <c r="BD466" s="267"/>
      <c r="BE466" s="267"/>
      <c r="BF466" s="267"/>
      <c r="BG466" s="273">
        <v>3.0</v>
      </c>
      <c r="BH466" s="267"/>
      <c r="BI466" s="267"/>
      <c r="BJ466" s="267"/>
      <c r="BK466" s="267"/>
      <c r="BL466" s="267"/>
      <c r="BM466" s="267"/>
      <c r="BN466" s="267"/>
      <c r="BO466" s="267"/>
      <c r="BP466" s="267"/>
      <c r="BQ466" s="267"/>
      <c r="BR466" s="267"/>
      <c r="BS466" s="267"/>
      <c r="BT466" s="267"/>
      <c r="BU466" s="273">
        <v>1.0</v>
      </c>
      <c r="BV466" s="267"/>
      <c r="BW466" s="267"/>
      <c r="BX466" s="267"/>
      <c r="BY466" s="267"/>
      <c r="BZ466" s="267"/>
      <c r="CA466" s="267"/>
      <c r="CB466" s="267"/>
      <c r="CC466" s="267"/>
      <c r="CD466" s="267"/>
      <c r="CE466" s="267"/>
      <c r="CF466" s="267"/>
      <c r="CG466" s="267"/>
      <c r="CH466" s="267"/>
      <c r="CI466" s="267"/>
      <c r="CJ466" s="267"/>
      <c r="CK466" s="267"/>
      <c r="CL466" s="267"/>
      <c r="CM466" s="267"/>
      <c r="CN466" s="267"/>
      <c r="CO466" s="267"/>
      <c r="CP466" s="267"/>
      <c r="CQ466" s="267"/>
      <c r="CR466" s="267"/>
      <c r="CS466" s="267"/>
      <c r="CT466" s="267"/>
      <c r="CU466" s="267"/>
      <c r="CV466" s="267"/>
      <c r="CW466" s="267"/>
      <c r="CX466" s="267"/>
      <c r="CY466" s="267"/>
      <c r="CZ466" s="267"/>
      <c r="DA466" s="267"/>
      <c r="DB466" s="267"/>
      <c r="DC466" s="267"/>
      <c r="DD466" s="267"/>
      <c r="DE466" s="267"/>
      <c r="DF466" s="267"/>
      <c r="DG466" s="267"/>
      <c r="DH466" s="267"/>
      <c r="DI466" s="267"/>
      <c r="DJ466" s="267"/>
      <c r="DK466" s="267"/>
      <c r="DL466" s="267"/>
      <c r="DM466" s="267"/>
      <c r="DN466" s="267"/>
      <c r="DO466" s="267"/>
      <c r="DP466" s="267"/>
      <c r="DQ466" s="267"/>
      <c r="DR466" s="267"/>
      <c r="DS466" s="267"/>
      <c r="DT466" s="267"/>
      <c r="DU466" s="267"/>
      <c r="DV466" s="267"/>
      <c r="DW466" s="267"/>
      <c r="DX466" s="267"/>
      <c r="DY466" s="267"/>
      <c r="DZ466" s="267"/>
      <c r="EA466" s="267"/>
      <c r="EB466" s="267"/>
      <c r="EC466" s="267"/>
      <c r="ED466" s="267"/>
      <c r="EE466" s="267"/>
      <c r="EF466" s="267"/>
      <c r="EG466" s="267"/>
      <c r="EH466" s="267"/>
      <c r="EI466" s="267"/>
      <c r="EJ466" s="267"/>
      <c r="EK466" s="267"/>
      <c r="EL466" s="267"/>
      <c r="EM466" s="267"/>
      <c r="EN466" s="267"/>
      <c r="EO466" s="267"/>
      <c r="EP466" s="267"/>
      <c r="EQ466" s="267"/>
      <c r="ER466" s="267"/>
      <c r="ES466" s="267"/>
      <c r="ET466" s="267"/>
      <c r="EU466" s="251"/>
      <c r="EV466" s="251"/>
      <c r="EW466" s="251"/>
      <c r="EX466" s="251"/>
      <c r="EY466" s="251"/>
      <c r="EZ466" s="251"/>
      <c r="FA466" s="264" t="s">
        <v>2013</v>
      </c>
      <c r="FB466" s="264"/>
      <c r="FC466" s="264"/>
      <c r="FD466" s="264"/>
    </row>
    <row r="467">
      <c r="A467" s="263" t="s">
        <v>2014</v>
      </c>
      <c r="B467" s="264" t="s">
        <v>2015</v>
      </c>
      <c r="C467" s="265" t="s">
        <v>8</v>
      </c>
      <c r="D467" s="264" t="s">
        <v>10</v>
      </c>
      <c r="E467" s="264" t="s">
        <v>12</v>
      </c>
      <c r="F467" s="264" t="s">
        <v>283</v>
      </c>
      <c r="G467" s="264" t="s">
        <v>2005</v>
      </c>
      <c r="H467" s="264" t="s">
        <v>1084</v>
      </c>
      <c r="I467" s="264" t="s">
        <v>23</v>
      </c>
      <c r="J467" s="264" t="s">
        <v>25</v>
      </c>
      <c r="K467" s="264" t="s">
        <v>1843</v>
      </c>
      <c r="L467" s="264" t="s">
        <v>1972</v>
      </c>
      <c r="M467" s="264" t="s">
        <v>50</v>
      </c>
      <c r="N467" s="266">
        <v>42375.0</v>
      </c>
      <c r="O467" s="266">
        <v>42375.0</v>
      </c>
      <c r="P467" s="267"/>
      <c r="Q467" s="268"/>
      <c r="R467" s="268"/>
      <c r="S467" s="267"/>
      <c r="T467" s="69">
        <f t="shared" si="391"/>
        <v>1148</v>
      </c>
      <c r="U467" s="270">
        <f t="shared" ref="U467:W467" si="949">IF(ISBLANK($A467),"",sum(AE467,AK467,AQ467,AW467,BC467,BI467,BO467,BU467,CA467,CG467,CM467,CS467,CY467,DE467,DK467,DQ467,DW467,EC467,EI467,EO467,EU467))</f>
        <v>7</v>
      </c>
      <c r="V467" s="270">
        <f t="shared" si="949"/>
        <v>2</v>
      </c>
      <c r="W467" s="270">
        <f t="shared" si="949"/>
        <v>0</v>
      </c>
      <c r="X467" s="271">
        <f t="shared" si="393"/>
        <v>9</v>
      </c>
      <c r="Y467" s="270">
        <f t="shared" ref="Y467:AA467" si="950">IF(ISBLANK($A467),"",sum(AH467,AN467,AT467,AZ467,BF467,BL467,BR467,BX467,CD467,CJ467,CP467,CV467,DB467,DH467,DN467,DT467,DZ467,EF467,EL467,ER467,EX467))</f>
        <v>8</v>
      </c>
      <c r="Z467" s="270">
        <f t="shared" si="950"/>
        <v>5</v>
      </c>
      <c r="AA467" s="270">
        <f t="shared" si="950"/>
        <v>0</v>
      </c>
      <c r="AB467" s="271">
        <f t="shared" si="395"/>
        <v>13</v>
      </c>
      <c r="AC467" s="272">
        <f t="shared" si="8"/>
        <v>0.8888888889</v>
      </c>
      <c r="AD467" s="248" t="str">
        <f t="shared" si="920"/>
        <v>20+</v>
      </c>
      <c r="AE467" s="267"/>
      <c r="AF467" s="267"/>
      <c r="AG467" s="267"/>
      <c r="AH467" s="267"/>
      <c r="AI467" s="267"/>
      <c r="AJ467" s="267"/>
      <c r="AK467" s="273">
        <v>1.0</v>
      </c>
      <c r="AL467" s="267"/>
      <c r="AM467" s="267"/>
      <c r="AN467" s="273">
        <v>3.0</v>
      </c>
      <c r="AO467" s="267"/>
      <c r="AP467" s="267"/>
      <c r="AQ467" s="273">
        <v>2.0</v>
      </c>
      <c r="AR467" s="267"/>
      <c r="AS467" s="267"/>
      <c r="AT467" s="267"/>
      <c r="AU467" s="267"/>
      <c r="AV467" s="267"/>
      <c r="AW467" s="267"/>
      <c r="AX467" s="273">
        <v>2.0</v>
      </c>
      <c r="AY467" s="267"/>
      <c r="AZ467" s="273">
        <v>2.0</v>
      </c>
      <c r="BA467" s="273">
        <v>1.0</v>
      </c>
      <c r="BB467" s="267"/>
      <c r="BC467" s="273">
        <v>1.0</v>
      </c>
      <c r="BD467" s="267"/>
      <c r="BE467" s="267"/>
      <c r="BF467" s="273">
        <v>1.0</v>
      </c>
      <c r="BG467" s="267"/>
      <c r="BH467" s="267"/>
      <c r="BI467" s="267"/>
      <c r="BJ467" s="267"/>
      <c r="BK467" s="267"/>
      <c r="BL467" s="267"/>
      <c r="BM467" s="267"/>
      <c r="BN467" s="267"/>
      <c r="BO467" s="267"/>
      <c r="BP467" s="267"/>
      <c r="BQ467" s="267"/>
      <c r="BR467" s="267"/>
      <c r="BS467" s="273">
        <v>3.0</v>
      </c>
      <c r="BT467" s="267"/>
      <c r="BU467" s="273">
        <v>1.0</v>
      </c>
      <c r="BV467" s="267"/>
      <c r="BW467" s="267"/>
      <c r="BX467" s="273">
        <v>1.0</v>
      </c>
      <c r="BY467" s="267"/>
      <c r="BZ467" s="267"/>
      <c r="CA467" s="273">
        <v>1.0</v>
      </c>
      <c r="CB467" s="267"/>
      <c r="CC467" s="267"/>
      <c r="CD467" s="273">
        <v>1.0</v>
      </c>
      <c r="CE467" s="273">
        <v>1.0</v>
      </c>
      <c r="CF467" s="267"/>
      <c r="CG467" s="273">
        <v>1.0</v>
      </c>
      <c r="CH467" s="267"/>
      <c r="CI467" s="267"/>
      <c r="CJ467" s="267"/>
      <c r="CK467" s="267"/>
      <c r="CL467" s="267"/>
      <c r="CM467" s="267"/>
      <c r="CN467" s="267"/>
      <c r="CO467" s="267"/>
      <c r="CP467" s="267"/>
      <c r="CQ467" s="267"/>
      <c r="CR467" s="267"/>
      <c r="CS467" s="267"/>
      <c r="CT467" s="267"/>
      <c r="CU467" s="267"/>
      <c r="CV467" s="267"/>
      <c r="CW467" s="267"/>
      <c r="CX467" s="267"/>
      <c r="CY467" s="267"/>
      <c r="CZ467" s="267"/>
      <c r="DA467" s="267"/>
      <c r="DB467" s="267"/>
      <c r="DC467" s="267"/>
      <c r="DD467" s="267"/>
      <c r="DE467" s="267"/>
      <c r="DF467" s="267"/>
      <c r="DG467" s="267"/>
      <c r="DH467" s="267"/>
      <c r="DI467" s="267"/>
      <c r="DJ467" s="267"/>
      <c r="DK467" s="267"/>
      <c r="DL467" s="267"/>
      <c r="DM467" s="267"/>
      <c r="DN467" s="267"/>
      <c r="DO467" s="267"/>
      <c r="DP467" s="267"/>
      <c r="DQ467" s="267"/>
      <c r="DR467" s="267"/>
      <c r="DS467" s="267"/>
      <c r="DT467" s="267"/>
      <c r="DU467" s="267"/>
      <c r="DV467" s="267"/>
      <c r="DW467" s="267"/>
      <c r="DX467" s="267"/>
      <c r="DY467" s="267"/>
      <c r="DZ467" s="267"/>
      <c r="EA467" s="267"/>
      <c r="EB467" s="267"/>
      <c r="EC467" s="267"/>
      <c r="ED467" s="267"/>
      <c r="EE467" s="267"/>
      <c r="EF467" s="267"/>
      <c r="EG467" s="267"/>
      <c r="EH467" s="267"/>
      <c r="EI467" s="267"/>
      <c r="EJ467" s="267"/>
      <c r="EK467" s="267"/>
      <c r="EL467" s="267"/>
      <c r="EM467" s="267"/>
      <c r="EN467" s="267"/>
      <c r="EO467" s="267"/>
      <c r="EP467" s="267"/>
      <c r="EQ467" s="267"/>
      <c r="ER467" s="267"/>
      <c r="ES467" s="267"/>
      <c r="ET467" s="267"/>
      <c r="EU467" s="251"/>
      <c r="EV467" s="251"/>
      <c r="EW467" s="251"/>
      <c r="EX467" s="251"/>
      <c r="EY467" s="251"/>
      <c r="EZ467" s="251"/>
      <c r="FA467" s="264" t="s">
        <v>2016</v>
      </c>
      <c r="FB467" s="264"/>
      <c r="FC467" s="264"/>
      <c r="FD467" s="264"/>
    </row>
    <row r="468">
      <c r="A468" s="275" t="s">
        <v>2017</v>
      </c>
      <c r="B468" s="276" t="s">
        <v>2018</v>
      </c>
      <c r="C468" s="277" t="s">
        <v>92</v>
      </c>
      <c r="D468" s="276" t="s">
        <v>10</v>
      </c>
      <c r="E468" s="276" t="s">
        <v>12</v>
      </c>
      <c r="F468" s="276" t="s">
        <v>283</v>
      </c>
      <c r="G468" s="276" t="s">
        <v>2019</v>
      </c>
      <c r="H468" s="276" t="s">
        <v>321</v>
      </c>
      <c r="I468" s="276" t="s">
        <v>13</v>
      </c>
      <c r="J468" s="276" t="s">
        <v>25</v>
      </c>
      <c r="K468" s="276" t="s">
        <v>1843</v>
      </c>
      <c r="L468" s="276" t="s">
        <v>2020</v>
      </c>
      <c r="M468" s="276" t="s">
        <v>85</v>
      </c>
      <c r="N468" s="278">
        <v>42257.0</v>
      </c>
      <c r="O468" s="278">
        <v>42257.0</v>
      </c>
      <c r="P468" s="278">
        <v>42257.0</v>
      </c>
      <c r="Q468" s="99"/>
      <c r="R468" s="99"/>
      <c r="S468" s="97"/>
      <c r="T468" s="69">
        <f t="shared" si="391"/>
        <v>1266</v>
      </c>
      <c r="U468" s="279">
        <f t="shared" ref="U468:W468" si="951">IF(ISBLANK($A468),"",sum(AE468,AK468,AQ468,AW468,BC468,BI468,BO468,BU468,CA468,CG468,CM468,CS468,CY468,DE468,DK468,DQ468,DW468,EC468,EI468,EO468,EU468))</f>
        <v>8</v>
      </c>
      <c r="V468" s="279">
        <f t="shared" si="951"/>
        <v>5</v>
      </c>
      <c r="W468" s="279">
        <f t="shared" si="951"/>
        <v>3</v>
      </c>
      <c r="X468" s="280">
        <f t="shared" si="393"/>
        <v>16</v>
      </c>
      <c r="Y468" s="279">
        <f t="shared" ref="Y468:AA468" si="952">IF(ISBLANK($A468),"",sum(AH468,AN468,AT468,AZ468,BF468,BL468,BR468,BX468,CD468,CJ468,CP468,CV468,DB468,DH468,DN468,DT468,DZ468,EF468,EL468,ER468,EX468))</f>
        <v>8</v>
      </c>
      <c r="Z468" s="279">
        <f t="shared" si="952"/>
        <v>2</v>
      </c>
      <c r="AA468" s="279">
        <f t="shared" si="952"/>
        <v>4</v>
      </c>
      <c r="AB468" s="280">
        <f t="shared" si="395"/>
        <v>14</v>
      </c>
      <c r="AC468" s="281">
        <f t="shared" si="8"/>
        <v>0.5</v>
      </c>
      <c r="AD468" s="248" t="str">
        <f t="shared" si="920"/>
        <v>20+</v>
      </c>
      <c r="AE468" s="97"/>
      <c r="AF468" s="282">
        <v>2.0</v>
      </c>
      <c r="AG468" s="97"/>
      <c r="AH468" s="282">
        <v>1.0</v>
      </c>
      <c r="AI468" s="97"/>
      <c r="AJ468" s="97"/>
      <c r="AK468" s="282">
        <v>1.0</v>
      </c>
      <c r="AL468" s="282">
        <v>1.0</v>
      </c>
      <c r="AM468" s="97"/>
      <c r="AN468" s="282">
        <v>1.0</v>
      </c>
      <c r="AO468" s="282">
        <v>1.0</v>
      </c>
      <c r="AP468" s="97"/>
      <c r="AQ468" s="97"/>
      <c r="AR468" s="97"/>
      <c r="AS468" s="97"/>
      <c r="AT468" s="97"/>
      <c r="AU468" s="97"/>
      <c r="AV468" s="97"/>
      <c r="AW468" s="282">
        <v>2.0</v>
      </c>
      <c r="AX468" s="97"/>
      <c r="AY468" s="97"/>
      <c r="AZ468" s="282">
        <v>1.0</v>
      </c>
      <c r="BA468" s="97"/>
      <c r="BB468" s="97"/>
      <c r="BC468" s="97"/>
      <c r="BD468" s="97"/>
      <c r="BE468" s="97"/>
      <c r="BF468" s="97"/>
      <c r="BG468" s="97"/>
      <c r="BH468" s="97"/>
      <c r="BI468" s="97"/>
      <c r="BJ468" s="97"/>
      <c r="BK468" s="97"/>
      <c r="BL468" s="97"/>
      <c r="BM468" s="97"/>
      <c r="BN468" s="97"/>
      <c r="BO468" s="97"/>
      <c r="BP468" s="97"/>
      <c r="BQ468" s="97"/>
      <c r="BR468" s="97"/>
      <c r="BS468" s="97"/>
      <c r="BT468" s="97"/>
      <c r="BU468" s="282">
        <v>2.0</v>
      </c>
      <c r="BV468" s="97"/>
      <c r="BW468" s="97"/>
      <c r="BX468" s="282">
        <v>1.0</v>
      </c>
      <c r="BY468" s="97"/>
      <c r="BZ468" s="97"/>
      <c r="CA468" s="97"/>
      <c r="CB468" s="97"/>
      <c r="CC468" s="97"/>
      <c r="CD468" s="282">
        <v>1.0</v>
      </c>
      <c r="CE468" s="97"/>
      <c r="CF468" s="97"/>
      <c r="CG468" s="97"/>
      <c r="CH468" s="282">
        <v>1.0</v>
      </c>
      <c r="CI468" s="97"/>
      <c r="CJ468" s="282">
        <v>1.0</v>
      </c>
      <c r="CK468" s="97"/>
      <c r="CL468" s="97"/>
      <c r="CM468" s="282">
        <v>1.0</v>
      </c>
      <c r="CN468" s="97"/>
      <c r="CO468" s="282">
        <v>1.0</v>
      </c>
      <c r="CP468" s="97"/>
      <c r="CQ468" s="97"/>
      <c r="CR468" s="97"/>
      <c r="CS468" s="282">
        <v>2.0</v>
      </c>
      <c r="CT468" s="282">
        <v>1.0</v>
      </c>
      <c r="CU468" s="282">
        <v>1.0</v>
      </c>
      <c r="CV468" s="282">
        <v>1.0</v>
      </c>
      <c r="CW468" s="97"/>
      <c r="CX468" s="282">
        <v>2.0</v>
      </c>
      <c r="CY468" s="97"/>
      <c r="CZ468" s="97"/>
      <c r="DA468" s="97"/>
      <c r="DB468" s="97"/>
      <c r="DC468" s="97"/>
      <c r="DD468" s="97"/>
      <c r="DE468" s="97"/>
      <c r="DF468" s="97"/>
      <c r="DG468" s="97"/>
      <c r="DH468" s="97"/>
      <c r="DI468" s="97"/>
      <c r="DJ468" s="282">
        <v>1.0</v>
      </c>
      <c r="DK468" s="97"/>
      <c r="DL468" s="97"/>
      <c r="DM468" s="282">
        <v>1.0</v>
      </c>
      <c r="DN468" s="282">
        <v>1.0</v>
      </c>
      <c r="DO468" s="97"/>
      <c r="DP468" s="282">
        <v>1.0</v>
      </c>
      <c r="DQ468" s="97"/>
      <c r="DR468" s="97"/>
      <c r="DS468" s="97"/>
      <c r="DT468" s="97"/>
      <c r="DU468" s="282">
        <v>1.0</v>
      </c>
      <c r="DV468" s="97"/>
      <c r="DW468" s="97"/>
      <c r="DX468" s="97"/>
      <c r="DY468" s="97"/>
      <c r="DZ468" s="97"/>
      <c r="EA468" s="97"/>
      <c r="EB468" s="97"/>
      <c r="EC468" s="97"/>
      <c r="ED468" s="97"/>
      <c r="EE468" s="97"/>
      <c r="EF468" s="97"/>
      <c r="EG468" s="97"/>
      <c r="EH468" s="97"/>
      <c r="EI468" s="97"/>
      <c r="EJ468" s="97"/>
      <c r="EK468" s="97"/>
      <c r="EL468" s="97"/>
      <c r="EM468" s="97"/>
      <c r="EN468" s="97"/>
      <c r="EO468" s="97"/>
      <c r="EP468" s="97"/>
      <c r="EQ468" s="97"/>
      <c r="ER468" s="97"/>
      <c r="ES468" s="97"/>
      <c r="ET468" s="97"/>
      <c r="EU468" s="251"/>
      <c r="EV468" s="251"/>
      <c r="EW468" s="251"/>
      <c r="EX468" s="251"/>
      <c r="EY468" s="251"/>
      <c r="EZ468" s="251"/>
      <c r="FA468" s="276" t="s">
        <v>2021</v>
      </c>
      <c r="FB468" s="276"/>
      <c r="FC468" s="276"/>
      <c r="FD468" s="276"/>
    </row>
    <row r="469">
      <c r="A469" s="275" t="s">
        <v>2022</v>
      </c>
      <c r="B469" s="276" t="s">
        <v>2023</v>
      </c>
      <c r="C469" s="283"/>
      <c r="D469" s="276" t="s">
        <v>10</v>
      </c>
      <c r="E469" s="276" t="s">
        <v>12</v>
      </c>
      <c r="F469" s="276" t="s">
        <v>277</v>
      </c>
      <c r="G469" s="276" t="s">
        <v>2024</v>
      </c>
      <c r="H469" s="97"/>
      <c r="I469" s="276" t="s">
        <v>23</v>
      </c>
      <c r="J469" s="276" t="s">
        <v>25</v>
      </c>
      <c r="K469" s="276" t="s">
        <v>1843</v>
      </c>
      <c r="L469" s="276" t="s">
        <v>2025</v>
      </c>
      <c r="M469" s="276" t="s">
        <v>85</v>
      </c>
      <c r="N469" s="278">
        <v>42244.0</v>
      </c>
      <c r="O469" s="97"/>
      <c r="P469" s="97"/>
      <c r="Q469" s="99"/>
      <c r="R469" s="99"/>
      <c r="S469" s="97"/>
      <c r="T469" s="69">
        <f t="shared" si="391"/>
        <v>1279</v>
      </c>
      <c r="U469" s="279">
        <f t="shared" ref="U469:W469" si="953">IF(ISBLANK($A469),"",sum(AE469,AK469,AQ469,AW469,BC469,BI469,BO469,BU469,CA469,CG469,CM469,CS469,CY469,DE469,DK469,DQ469,DW469,EC469,EI469,EO469,EU469))</f>
        <v>0</v>
      </c>
      <c r="V469" s="279">
        <f t="shared" si="953"/>
        <v>1</v>
      </c>
      <c r="W469" s="279">
        <f t="shared" si="953"/>
        <v>0</v>
      </c>
      <c r="X469" s="280">
        <f t="shared" si="393"/>
        <v>1</v>
      </c>
      <c r="Y469" s="279">
        <f t="shared" ref="Y469:AA469" si="954">IF(ISBLANK($A469),"",sum(AH469,AN469,AT469,AZ469,BF469,BL469,BR469,BX469,CD469,CJ469,CP469,CV469,DB469,DH469,DN469,DT469,DZ469,EF469,EL469,ER469,EX469))</f>
        <v>0</v>
      </c>
      <c r="Z469" s="279">
        <f t="shared" si="954"/>
        <v>0</v>
      </c>
      <c r="AA469" s="279">
        <f t="shared" si="954"/>
        <v>0</v>
      </c>
      <c r="AB469" s="280">
        <f t="shared" si="395"/>
        <v>0</v>
      </c>
      <c r="AC469" s="281">
        <f t="shared" si="8"/>
        <v>0</v>
      </c>
      <c r="AD469" s="248" t="str">
        <f t="shared" si="920"/>
        <v>20+</v>
      </c>
      <c r="AE469" s="97"/>
      <c r="AF469" s="282">
        <v>1.0</v>
      </c>
      <c r="AG469" s="97"/>
      <c r="AH469" s="97"/>
      <c r="AI469" s="97"/>
      <c r="AJ469" s="97"/>
      <c r="AK469" s="97"/>
      <c r="AL469" s="97"/>
      <c r="AM469" s="97"/>
      <c r="AN469" s="97"/>
      <c r="AO469" s="97"/>
      <c r="AP469" s="97"/>
      <c r="AQ469" s="97"/>
      <c r="AR469" s="97"/>
      <c r="AS469" s="97"/>
      <c r="AT469" s="97"/>
      <c r="AU469" s="97"/>
      <c r="AV469" s="97"/>
      <c r="AW469" s="97"/>
      <c r="AX469" s="97"/>
      <c r="AY469" s="97"/>
      <c r="AZ469" s="97"/>
      <c r="BA469" s="97"/>
      <c r="BB469" s="97"/>
      <c r="BC469" s="97"/>
      <c r="BD469" s="97"/>
      <c r="BE469" s="97"/>
      <c r="BF469" s="97"/>
      <c r="BG469" s="97"/>
      <c r="BH469" s="97"/>
      <c r="BI469" s="97"/>
      <c r="BJ469" s="97"/>
      <c r="BK469" s="97"/>
      <c r="BL469" s="97"/>
      <c r="BM469" s="97"/>
      <c r="BN469" s="97"/>
      <c r="BO469" s="97"/>
      <c r="BP469" s="97"/>
      <c r="BQ469" s="97"/>
      <c r="BR469" s="97"/>
      <c r="BS469" s="97"/>
      <c r="BT469" s="97"/>
      <c r="BU469" s="97"/>
      <c r="BV469" s="97"/>
      <c r="BW469" s="97"/>
      <c r="BX469" s="97"/>
      <c r="BY469" s="97"/>
      <c r="BZ469" s="97"/>
      <c r="CA469" s="97"/>
      <c r="CB469" s="97"/>
      <c r="CC469" s="97"/>
      <c r="CD469" s="97"/>
      <c r="CE469" s="97"/>
      <c r="CF469" s="97"/>
      <c r="CG469" s="97"/>
      <c r="CH469" s="97"/>
      <c r="CI469" s="97"/>
      <c r="CJ469" s="97"/>
      <c r="CK469" s="97"/>
      <c r="CL469" s="97"/>
      <c r="CM469" s="97"/>
      <c r="CN469" s="97"/>
      <c r="CO469" s="97"/>
      <c r="CP469" s="97"/>
      <c r="CQ469" s="97"/>
      <c r="CR469" s="97"/>
      <c r="CS469" s="97"/>
      <c r="CT469" s="97"/>
      <c r="CU469" s="97"/>
      <c r="CV469" s="97"/>
      <c r="CW469" s="97"/>
      <c r="CX469" s="97"/>
      <c r="CY469" s="97"/>
      <c r="CZ469" s="97"/>
      <c r="DA469" s="97"/>
      <c r="DB469" s="97"/>
      <c r="DC469" s="97"/>
      <c r="DD469" s="97"/>
      <c r="DE469" s="97"/>
      <c r="DF469" s="97"/>
      <c r="DG469" s="97"/>
      <c r="DH469" s="97"/>
      <c r="DI469" s="97"/>
      <c r="DJ469" s="97"/>
      <c r="DK469" s="97"/>
      <c r="DL469" s="97"/>
      <c r="DM469" s="97"/>
      <c r="DN469" s="97"/>
      <c r="DO469" s="97"/>
      <c r="DP469" s="97"/>
      <c r="DQ469" s="97"/>
      <c r="DR469" s="97"/>
      <c r="DS469" s="97"/>
      <c r="DT469" s="97"/>
      <c r="DU469" s="97"/>
      <c r="DV469" s="97"/>
      <c r="DW469" s="97"/>
      <c r="DX469" s="97"/>
      <c r="DY469" s="97"/>
      <c r="DZ469" s="97"/>
      <c r="EA469" s="97"/>
      <c r="EB469" s="97"/>
      <c r="EC469" s="97"/>
      <c r="ED469" s="97"/>
      <c r="EE469" s="97"/>
      <c r="EF469" s="97"/>
      <c r="EG469" s="97"/>
      <c r="EH469" s="97"/>
      <c r="EI469" s="97"/>
      <c r="EJ469" s="97"/>
      <c r="EK469" s="97"/>
      <c r="EL469" s="97"/>
      <c r="EM469" s="97"/>
      <c r="EN469" s="97"/>
      <c r="EO469" s="97"/>
      <c r="EP469" s="97"/>
      <c r="EQ469" s="97"/>
      <c r="ER469" s="97"/>
      <c r="ES469" s="97"/>
      <c r="ET469" s="97"/>
      <c r="EU469" s="251"/>
      <c r="EV469" s="251"/>
      <c r="EW469" s="251"/>
      <c r="EX469" s="251"/>
      <c r="EY469" s="251"/>
      <c r="EZ469" s="251"/>
      <c r="FA469" s="276" t="s">
        <v>2026</v>
      </c>
      <c r="FB469" s="276"/>
      <c r="FC469" s="276"/>
      <c r="FD469" s="276"/>
    </row>
    <row r="470">
      <c r="A470" s="275" t="s">
        <v>2022</v>
      </c>
      <c r="B470" s="276" t="s">
        <v>2023</v>
      </c>
      <c r="C470" s="283"/>
      <c r="D470" s="276" t="s">
        <v>10</v>
      </c>
      <c r="E470" s="276" t="s">
        <v>12</v>
      </c>
      <c r="F470" s="276" t="s">
        <v>277</v>
      </c>
      <c r="G470" s="276" t="s">
        <v>2024</v>
      </c>
      <c r="H470" s="97"/>
      <c r="I470" s="276" t="s">
        <v>23</v>
      </c>
      <c r="J470" s="276" t="s">
        <v>25</v>
      </c>
      <c r="K470" s="276" t="s">
        <v>1843</v>
      </c>
      <c r="L470" s="276" t="s">
        <v>2027</v>
      </c>
      <c r="M470" s="276" t="s">
        <v>110</v>
      </c>
      <c r="N470" s="278">
        <v>42244.0</v>
      </c>
      <c r="O470" s="278">
        <v>42244.0</v>
      </c>
      <c r="P470" s="97"/>
      <c r="Q470" s="99"/>
      <c r="R470" s="99"/>
      <c r="S470" s="97"/>
      <c r="T470" s="69">
        <f t="shared" si="391"/>
        <v>1279</v>
      </c>
      <c r="U470" s="279">
        <f t="shared" ref="U470:W470" si="955">IF(ISBLANK($A470),"",sum(AE470,AK470,AQ470,AW470,BC470,BI470,BO470,BU470,CA470,CG470,CM470,CS470,CY470,DE470,DK470,DQ470,DW470,EC470,EI470,EO470,EU470))</f>
        <v>1</v>
      </c>
      <c r="V470" s="279">
        <f t="shared" si="955"/>
        <v>1</v>
      </c>
      <c r="W470" s="279">
        <f t="shared" si="955"/>
        <v>0</v>
      </c>
      <c r="X470" s="280">
        <f t="shared" si="393"/>
        <v>2</v>
      </c>
      <c r="Y470" s="279">
        <f t="shared" ref="Y470:AA470" si="956">IF(ISBLANK($A470),"",sum(AH470,AN470,AT470,AZ470,BF470,BL470,BR470,BX470,CD470,CJ470,CP470,CV470,DB470,DH470,DN470,DT470,DZ470,EF470,EL470,ER470,EX470))</f>
        <v>1</v>
      </c>
      <c r="Z470" s="279">
        <f t="shared" si="956"/>
        <v>0</v>
      </c>
      <c r="AA470" s="279">
        <f t="shared" si="956"/>
        <v>0</v>
      </c>
      <c r="AB470" s="280">
        <f t="shared" si="395"/>
        <v>1</v>
      </c>
      <c r="AC470" s="281">
        <f t="shared" si="8"/>
        <v>0.5</v>
      </c>
      <c r="AD470" s="248" t="str">
        <f t="shared" si="920"/>
        <v>20+</v>
      </c>
      <c r="AE470" s="282">
        <v>1.0</v>
      </c>
      <c r="AF470" s="97"/>
      <c r="AG470" s="97"/>
      <c r="AH470" s="282">
        <v>1.0</v>
      </c>
      <c r="AI470" s="97"/>
      <c r="AJ470" s="97"/>
      <c r="AK470" s="97"/>
      <c r="AL470" s="97"/>
      <c r="AM470" s="97"/>
      <c r="AN470" s="97"/>
      <c r="AO470" s="97"/>
      <c r="AP470" s="97"/>
      <c r="AQ470" s="97"/>
      <c r="AR470" s="282">
        <v>1.0</v>
      </c>
      <c r="AS470" s="97"/>
      <c r="AT470" s="97"/>
      <c r="AU470" s="97"/>
      <c r="AV470" s="97"/>
      <c r="AW470" s="97"/>
      <c r="AX470" s="97"/>
      <c r="AY470" s="97"/>
      <c r="AZ470" s="97"/>
      <c r="BA470" s="97"/>
      <c r="BB470" s="97"/>
      <c r="BC470" s="97"/>
      <c r="BD470" s="97"/>
      <c r="BE470" s="97"/>
      <c r="BF470" s="97"/>
      <c r="BG470" s="97"/>
      <c r="BH470" s="97"/>
      <c r="BI470" s="97"/>
      <c r="BJ470" s="97"/>
      <c r="BK470" s="97"/>
      <c r="BL470" s="97"/>
      <c r="BM470" s="97"/>
      <c r="BN470" s="97"/>
      <c r="BO470" s="97"/>
      <c r="BP470" s="97"/>
      <c r="BQ470" s="97"/>
      <c r="BR470" s="97"/>
      <c r="BS470" s="97"/>
      <c r="BT470" s="97"/>
      <c r="BU470" s="97"/>
      <c r="BV470" s="97"/>
      <c r="BW470" s="97"/>
      <c r="BX470" s="97"/>
      <c r="BY470" s="97"/>
      <c r="BZ470" s="97"/>
      <c r="CA470" s="97"/>
      <c r="CB470" s="97"/>
      <c r="CC470" s="97"/>
      <c r="CD470" s="97"/>
      <c r="CE470" s="97"/>
      <c r="CF470" s="97"/>
      <c r="CG470" s="97"/>
      <c r="CH470" s="97"/>
      <c r="CI470" s="97"/>
      <c r="CJ470" s="97"/>
      <c r="CK470" s="97"/>
      <c r="CL470" s="97"/>
      <c r="CM470" s="97"/>
      <c r="CN470" s="97"/>
      <c r="CO470" s="97"/>
      <c r="CP470" s="97"/>
      <c r="CQ470" s="97"/>
      <c r="CR470" s="97"/>
      <c r="CS470" s="97"/>
      <c r="CT470" s="97"/>
      <c r="CU470" s="97"/>
      <c r="CV470" s="97"/>
      <c r="CW470" s="97"/>
      <c r="CX470" s="97"/>
      <c r="CY470" s="97"/>
      <c r="CZ470" s="97"/>
      <c r="DA470" s="97"/>
      <c r="DB470" s="97"/>
      <c r="DC470" s="97"/>
      <c r="DD470" s="97"/>
      <c r="DE470" s="97"/>
      <c r="DF470" s="97"/>
      <c r="DG470" s="97"/>
      <c r="DH470" s="97"/>
      <c r="DI470" s="97"/>
      <c r="DJ470" s="97"/>
      <c r="DK470" s="97"/>
      <c r="DL470" s="97"/>
      <c r="DM470" s="97"/>
      <c r="DN470" s="97"/>
      <c r="DO470" s="97"/>
      <c r="DP470" s="97"/>
      <c r="DQ470" s="97"/>
      <c r="DR470" s="97"/>
      <c r="DS470" s="97"/>
      <c r="DT470" s="97"/>
      <c r="DU470" s="97"/>
      <c r="DV470" s="97"/>
      <c r="DW470" s="97"/>
      <c r="DX470" s="97"/>
      <c r="DY470" s="97"/>
      <c r="DZ470" s="97"/>
      <c r="EA470" s="97"/>
      <c r="EB470" s="97"/>
      <c r="EC470" s="97"/>
      <c r="ED470" s="97"/>
      <c r="EE470" s="97"/>
      <c r="EF470" s="97"/>
      <c r="EG470" s="97"/>
      <c r="EH470" s="97"/>
      <c r="EI470" s="97"/>
      <c r="EJ470" s="97"/>
      <c r="EK470" s="97"/>
      <c r="EL470" s="97"/>
      <c r="EM470" s="97"/>
      <c r="EN470" s="97"/>
      <c r="EO470" s="97"/>
      <c r="EP470" s="97"/>
      <c r="EQ470" s="97"/>
      <c r="ER470" s="97"/>
      <c r="ES470" s="97"/>
      <c r="ET470" s="97"/>
      <c r="EU470" s="251"/>
      <c r="EV470" s="251"/>
      <c r="EW470" s="251"/>
      <c r="EX470" s="251"/>
      <c r="EY470" s="251"/>
      <c r="EZ470" s="251"/>
      <c r="FA470" s="276" t="s">
        <v>2028</v>
      </c>
      <c r="FB470" s="276"/>
      <c r="FC470" s="276"/>
      <c r="FD470" s="276"/>
    </row>
    <row r="471">
      <c r="A471" s="275" t="s">
        <v>2022</v>
      </c>
      <c r="B471" s="276" t="s">
        <v>2023</v>
      </c>
      <c r="C471" s="283"/>
      <c r="D471" s="276" t="s">
        <v>10</v>
      </c>
      <c r="E471" s="276" t="s">
        <v>12</v>
      </c>
      <c r="F471" s="276" t="s">
        <v>277</v>
      </c>
      <c r="G471" s="276" t="s">
        <v>2024</v>
      </c>
      <c r="H471" s="97"/>
      <c r="I471" s="276" t="s">
        <v>23</v>
      </c>
      <c r="J471" s="276" t="s">
        <v>25</v>
      </c>
      <c r="K471" s="276" t="s">
        <v>1843</v>
      </c>
      <c r="L471" s="276" t="s">
        <v>2029</v>
      </c>
      <c r="M471" s="276" t="s">
        <v>132</v>
      </c>
      <c r="N471" s="278">
        <v>42244.0</v>
      </c>
      <c r="O471" s="284">
        <v>42255.0</v>
      </c>
      <c r="P471" s="97"/>
      <c r="Q471" s="99"/>
      <c r="R471" s="99"/>
      <c r="S471" s="97"/>
      <c r="T471" s="69">
        <f t="shared" si="391"/>
        <v>1279</v>
      </c>
      <c r="U471" s="279">
        <f t="shared" ref="U471:W471" si="957">IF(ISBLANK($A471),"",sum(AE471,AK471,AQ471,AW471,BC471,BI471,BO471,BU471,CA471,CG471,CM471,CS471,CY471,DE471,DK471,DQ471,DW471,EC471,EI471,EO471,EU471))</f>
        <v>1</v>
      </c>
      <c r="V471" s="279">
        <f t="shared" si="957"/>
        <v>0</v>
      </c>
      <c r="W471" s="279">
        <f t="shared" si="957"/>
        <v>0</v>
      </c>
      <c r="X471" s="280">
        <f t="shared" si="393"/>
        <v>1</v>
      </c>
      <c r="Y471" s="279">
        <f t="shared" ref="Y471:AA471" si="958">IF(ISBLANK($A471),"",sum(AH471,AN471,AT471,AZ471,BF471,BL471,BR471,BX471,CD471,CJ471,CP471,CV471,DB471,DH471,DN471,DT471,DZ471,EF471,EL471,ER471,EX471))</f>
        <v>1</v>
      </c>
      <c r="Z471" s="279">
        <f t="shared" si="958"/>
        <v>0</v>
      </c>
      <c r="AA471" s="279">
        <f t="shared" si="958"/>
        <v>0</v>
      </c>
      <c r="AB471" s="280">
        <f t="shared" si="395"/>
        <v>1</v>
      </c>
      <c r="AC471" s="281">
        <f t="shared" si="8"/>
        <v>1</v>
      </c>
      <c r="AD471" s="248" t="str">
        <f t="shared" si="920"/>
        <v>20+</v>
      </c>
      <c r="AE471" s="282">
        <v>1.0</v>
      </c>
      <c r="AF471" s="97"/>
      <c r="AG471" s="97"/>
      <c r="AH471" s="282">
        <v>1.0</v>
      </c>
      <c r="AI471" s="97"/>
      <c r="AJ471" s="97"/>
      <c r="AK471" s="250"/>
      <c r="AL471" s="250"/>
      <c r="AM471" s="250"/>
      <c r="AN471" s="250"/>
      <c r="AO471" s="250"/>
      <c r="AP471" s="250"/>
      <c r="AQ471" s="97"/>
      <c r="AR471" s="97"/>
      <c r="AS471" s="97"/>
      <c r="AT471" s="97"/>
      <c r="AU471" s="97"/>
      <c r="AV471" s="97"/>
      <c r="AW471" s="97"/>
      <c r="AX471" s="97"/>
      <c r="AY471" s="97"/>
      <c r="AZ471" s="97"/>
      <c r="BA471" s="97"/>
      <c r="BB471" s="97"/>
      <c r="BC471" s="97"/>
      <c r="BD471" s="97"/>
      <c r="BE471" s="97"/>
      <c r="BF471" s="97"/>
      <c r="BG471" s="97"/>
      <c r="BH471" s="97"/>
      <c r="BI471" s="97"/>
      <c r="BJ471" s="97"/>
      <c r="BK471" s="97"/>
      <c r="BL471" s="97"/>
      <c r="BM471" s="97"/>
      <c r="BN471" s="97"/>
      <c r="BO471" s="97"/>
      <c r="BP471" s="97"/>
      <c r="BQ471" s="97"/>
      <c r="BR471" s="97"/>
      <c r="BS471" s="97"/>
      <c r="BT471" s="97"/>
      <c r="BU471" s="97"/>
      <c r="BV471" s="97"/>
      <c r="BW471" s="97"/>
      <c r="BX471" s="97"/>
      <c r="BY471" s="97"/>
      <c r="BZ471" s="97"/>
      <c r="CA471" s="97"/>
      <c r="CB471" s="97"/>
      <c r="CC471" s="97"/>
      <c r="CD471" s="97"/>
      <c r="CE471" s="97"/>
      <c r="CF471" s="97"/>
      <c r="CG471" s="97"/>
      <c r="CH471" s="97"/>
      <c r="CI471" s="97"/>
      <c r="CJ471" s="97"/>
      <c r="CK471" s="97"/>
      <c r="CL471" s="97"/>
      <c r="CM471" s="97"/>
      <c r="CN471" s="97"/>
      <c r="CO471" s="97"/>
      <c r="CP471" s="97"/>
      <c r="CQ471" s="97"/>
      <c r="CR471" s="97"/>
      <c r="CS471" s="97"/>
      <c r="CT471" s="97"/>
      <c r="CU471" s="97"/>
      <c r="CV471" s="97"/>
      <c r="CW471" s="97"/>
      <c r="CX471" s="97"/>
      <c r="CY471" s="97"/>
      <c r="CZ471" s="97"/>
      <c r="DA471" s="97"/>
      <c r="DB471" s="97"/>
      <c r="DC471" s="97"/>
      <c r="DD471" s="97"/>
      <c r="DE471" s="97"/>
      <c r="DF471" s="97"/>
      <c r="DG471" s="97"/>
      <c r="DH471" s="97"/>
      <c r="DI471" s="97"/>
      <c r="DJ471" s="97"/>
      <c r="DK471" s="97"/>
      <c r="DL471" s="97"/>
      <c r="DM471" s="97"/>
      <c r="DN471" s="97"/>
      <c r="DO471" s="97"/>
      <c r="DP471" s="97"/>
      <c r="DQ471" s="97"/>
      <c r="DR471" s="97"/>
      <c r="DS471" s="97"/>
      <c r="DT471" s="97"/>
      <c r="DU471" s="97"/>
      <c r="DV471" s="97"/>
      <c r="DW471" s="97"/>
      <c r="DX471" s="97"/>
      <c r="DY471" s="97"/>
      <c r="DZ471" s="97"/>
      <c r="EA471" s="97"/>
      <c r="EB471" s="97"/>
      <c r="EC471" s="97"/>
      <c r="ED471" s="97"/>
      <c r="EE471" s="97"/>
      <c r="EF471" s="97"/>
      <c r="EG471" s="97"/>
      <c r="EH471" s="97"/>
      <c r="EI471" s="97"/>
      <c r="EJ471" s="97"/>
      <c r="EK471" s="97"/>
      <c r="EL471" s="97"/>
      <c r="EM471" s="97"/>
      <c r="EN471" s="97"/>
      <c r="EO471" s="97"/>
      <c r="EP471" s="97"/>
      <c r="EQ471" s="97"/>
      <c r="ER471" s="97"/>
      <c r="ES471" s="97"/>
      <c r="ET471" s="97"/>
      <c r="EU471" s="251"/>
      <c r="EV471" s="251"/>
      <c r="EW471" s="251"/>
      <c r="EX471" s="251"/>
      <c r="EY471" s="251"/>
      <c r="EZ471" s="251"/>
      <c r="FA471" s="276" t="s">
        <v>2030</v>
      </c>
      <c r="FB471" s="276"/>
      <c r="FC471" s="276"/>
      <c r="FD471" s="276"/>
    </row>
    <row r="472">
      <c r="A472" s="275" t="s">
        <v>2022</v>
      </c>
      <c r="B472" s="276" t="s">
        <v>2023</v>
      </c>
      <c r="C472" s="283"/>
      <c r="D472" s="276" t="s">
        <v>10</v>
      </c>
      <c r="E472" s="276" t="s">
        <v>12</v>
      </c>
      <c r="F472" s="276" t="s">
        <v>277</v>
      </c>
      <c r="G472" s="276" t="s">
        <v>2024</v>
      </c>
      <c r="H472" s="97"/>
      <c r="I472" s="276" t="s">
        <v>23</v>
      </c>
      <c r="J472" s="276" t="s">
        <v>25</v>
      </c>
      <c r="K472" s="276" t="s">
        <v>1843</v>
      </c>
      <c r="L472" s="276" t="s">
        <v>2031</v>
      </c>
      <c r="M472" s="276" t="s">
        <v>141</v>
      </c>
      <c r="N472" s="278">
        <v>42244.0</v>
      </c>
      <c r="O472" s="278">
        <v>42244.0</v>
      </c>
      <c r="P472" s="97"/>
      <c r="Q472" s="99"/>
      <c r="R472" s="99"/>
      <c r="S472" s="97"/>
      <c r="T472" s="69">
        <f t="shared" si="391"/>
        <v>1279</v>
      </c>
      <c r="U472" s="279">
        <f t="shared" ref="U472:W472" si="959">IF(ISBLANK($A472),"",sum(AE472,AK472,AQ472,AW472,BC472,BI472,BO472,BU472,CA472,CG472,CM472,CS472,CY472,DE472,DK472,DQ472,DW472,EC472,EI472,EO472,EU472))</f>
        <v>0</v>
      </c>
      <c r="V472" s="279">
        <f t="shared" si="959"/>
        <v>0</v>
      </c>
      <c r="W472" s="279">
        <f t="shared" si="959"/>
        <v>0</v>
      </c>
      <c r="X472" s="280">
        <f t="shared" si="393"/>
        <v>0</v>
      </c>
      <c r="Y472" s="279">
        <f t="shared" ref="Y472:AA472" si="960">IF(ISBLANK($A472),"",sum(AH472,AN472,AT472,AZ472,BF472,BL472,BR472,BX472,CD472,CJ472,CP472,CV472,DB472,DH472,DN472,DT472,DZ472,EF472,EL472,ER472,EX472))</f>
        <v>0</v>
      </c>
      <c r="Z472" s="279">
        <f t="shared" si="960"/>
        <v>0</v>
      </c>
      <c r="AA472" s="279">
        <f t="shared" si="960"/>
        <v>0</v>
      </c>
      <c r="AB472" s="280">
        <f t="shared" si="395"/>
        <v>0</v>
      </c>
      <c r="AC472" s="285" t="str">
        <f t="shared" si="8"/>
        <v/>
      </c>
      <c r="AD472" s="248" t="str">
        <f t="shared" si="920"/>
        <v>20+</v>
      </c>
      <c r="AE472" s="97"/>
      <c r="AF472" s="97"/>
      <c r="AG472" s="97"/>
      <c r="AH472" s="97"/>
      <c r="AI472" s="97"/>
      <c r="AJ472" s="97"/>
      <c r="AK472" s="97"/>
      <c r="AL472" s="97"/>
      <c r="AM472" s="97"/>
      <c r="AN472" s="97"/>
      <c r="AO472" s="97"/>
      <c r="AP472" s="97"/>
      <c r="AQ472" s="97"/>
      <c r="AR472" s="97"/>
      <c r="AS472" s="97"/>
      <c r="AT472" s="97"/>
      <c r="AU472" s="97"/>
      <c r="AV472" s="97"/>
      <c r="AW472" s="97"/>
      <c r="AX472" s="97"/>
      <c r="AY472" s="97"/>
      <c r="AZ472" s="97"/>
      <c r="BA472" s="97"/>
      <c r="BB472" s="97"/>
      <c r="BC472" s="97"/>
      <c r="BD472" s="97"/>
      <c r="BE472" s="97"/>
      <c r="BF472" s="97"/>
      <c r="BG472" s="97"/>
      <c r="BH472" s="97"/>
      <c r="BI472" s="97"/>
      <c r="BJ472" s="97"/>
      <c r="BK472" s="97"/>
      <c r="BL472" s="97"/>
      <c r="BM472" s="97"/>
      <c r="BN472" s="97"/>
      <c r="BO472" s="97"/>
      <c r="BP472" s="97"/>
      <c r="BQ472" s="97"/>
      <c r="BR472" s="97"/>
      <c r="BS472" s="97"/>
      <c r="BT472" s="97"/>
      <c r="BU472" s="97"/>
      <c r="BV472" s="97"/>
      <c r="BW472" s="97"/>
      <c r="BX472" s="97"/>
      <c r="BY472" s="97"/>
      <c r="BZ472" s="97"/>
      <c r="CA472" s="97"/>
      <c r="CB472" s="97"/>
      <c r="CC472" s="97"/>
      <c r="CD472" s="97"/>
      <c r="CE472" s="97"/>
      <c r="CF472" s="97"/>
      <c r="CG472" s="97"/>
      <c r="CH472" s="97"/>
      <c r="CI472" s="97"/>
      <c r="CJ472" s="97"/>
      <c r="CK472" s="97"/>
      <c r="CL472" s="97"/>
      <c r="CM472" s="97"/>
      <c r="CN472" s="97"/>
      <c r="CO472" s="97"/>
      <c r="CP472" s="97"/>
      <c r="CQ472" s="97"/>
      <c r="CR472" s="97"/>
      <c r="CS472" s="97"/>
      <c r="CT472" s="97"/>
      <c r="CU472" s="97"/>
      <c r="CV472" s="97"/>
      <c r="CW472" s="97"/>
      <c r="CX472" s="97"/>
      <c r="CY472" s="97"/>
      <c r="CZ472" s="97"/>
      <c r="DA472" s="97"/>
      <c r="DB472" s="97"/>
      <c r="DC472" s="97"/>
      <c r="DD472" s="97"/>
      <c r="DE472" s="97"/>
      <c r="DF472" s="97"/>
      <c r="DG472" s="97"/>
      <c r="DH472" s="97"/>
      <c r="DI472" s="97"/>
      <c r="DJ472" s="97"/>
      <c r="DK472" s="97"/>
      <c r="DL472" s="97"/>
      <c r="DM472" s="97"/>
      <c r="DN472" s="97"/>
      <c r="DO472" s="97"/>
      <c r="DP472" s="97"/>
      <c r="DQ472" s="97"/>
      <c r="DR472" s="97"/>
      <c r="DS472" s="97"/>
      <c r="DT472" s="97"/>
      <c r="DU472" s="97"/>
      <c r="DV472" s="97"/>
      <c r="DW472" s="97"/>
      <c r="DX472" s="97"/>
      <c r="DY472" s="97"/>
      <c r="DZ472" s="97"/>
      <c r="EA472" s="97"/>
      <c r="EB472" s="97"/>
      <c r="EC472" s="97"/>
      <c r="ED472" s="97"/>
      <c r="EE472" s="97"/>
      <c r="EF472" s="97"/>
      <c r="EG472" s="97"/>
      <c r="EH472" s="97"/>
      <c r="EI472" s="97"/>
      <c r="EJ472" s="97"/>
      <c r="EK472" s="97"/>
      <c r="EL472" s="97"/>
      <c r="EM472" s="97"/>
      <c r="EN472" s="97"/>
      <c r="EO472" s="97"/>
      <c r="EP472" s="97"/>
      <c r="EQ472" s="97"/>
      <c r="ER472" s="97"/>
      <c r="ES472" s="97"/>
      <c r="ET472" s="97"/>
      <c r="EU472" s="251"/>
      <c r="EV472" s="251"/>
      <c r="EW472" s="251"/>
      <c r="EX472" s="251"/>
      <c r="EY472" s="251"/>
      <c r="EZ472" s="251"/>
      <c r="FA472" s="276" t="s">
        <v>2032</v>
      </c>
      <c r="FB472" s="276"/>
      <c r="FC472" s="276"/>
      <c r="FD472" s="276"/>
    </row>
    <row r="473">
      <c r="A473" s="275" t="s">
        <v>2033</v>
      </c>
      <c r="B473" s="276" t="s">
        <v>1931</v>
      </c>
      <c r="C473" s="277" t="s">
        <v>8</v>
      </c>
      <c r="D473" s="276" t="s">
        <v>10</v>
      </c>
      <c r="E473" s="276" t="s">
        <v>12</v>
      </c>
      <c r="F473" s="276" t="s">
        <v>277</v>
      </c>
      <c r="G473" s="276" t="s">
        <v>2034</v>
      </c>
      <c r="H473" s="276" t="s">
        <v>1193</v>
      </c>
      <c r="I473" s="276" t="s">
        <v>23</v>
      </c>
      <c r="J473" s="276" t="s">
        <v>25</v>
      </c>
      <c r="K473" s="276" t="s">
        <v>1843</v>
      </c>
      <c r="L473" s="276" t="s">
        <v>2035</v>
      </c>
      <c r="M473" s="276" t="s">
        <v>110</v>
      </c>
      <c r="N473" s="278">
        <v>42142.0</v>
      </c>
      <c r="O473" s="97"/>
      <c r="P473" s="97"/>
      <c r="Q473" s="99"/>
      <c r="R473" s="99"/>
      <c r="S473" s="97"/>
      <c r="T473" s="69">
        <f t="shared" si="391"/>
        <v>1381</v>
      </c>
      <c r="U473" s="279">
        <f t="shared" ref="U473:W473" si="961">IF(ISBLANK($A473),"",sum(AE473,AK473,AQ473,AW473,BC473,BI473,BO473,BU473,CA473,CG473,CM473,CS473,CY473,DE473,DK473,DQ473,DW473,EC473,EI473,EO473,EU473))</f>
        <v>0</v>
      </c>
      <c r="V473" s="279">
        <f t="shared" si="961"/>
        <v>0</v>
      </c>
      <c r="W473" s="279">
        <f t="shared" si="961"/>
        <v>0</v>
      </c>
      <c r="X473" s="280">
        <f t="shared" si="393"/>
        <v>0</v>
      </c>
      <c r="Y473" s="279">
        <f t="shared" ref="Y473:AA473" si="962">IF(ISBLANK($A473),"",sum(AH473,AN473,AT473,AZ473,BF473,BL473,BR473,BX473,CD473,CJ473,CP473,CV473,DB473,DH473,DN473,DT473,DZ473,EF473,EL473,ER473,EX473))</f>
        <v>0</v>
      </c>
      <c r="Z473" s="279">
        <f t="shared" si="962"/>
        <v>0</v>
      </c>
      <c r="AA473" s="279">
        <f t="shared" si="962"/>
        <v>0</v>
      </c>
      <c r="AB473" s="280">
        <f t="shared" si="395"/>
        <v>0</v>
      </c>
      <c r="AC473" s="285" t="str">
        <f t="shared" si="8"/>
        <v/>
      </c>
      <c r="AD473" s="248" t="str">
        <f t="shared" si="920"/>
        <v>20+</v>
      </c>
      <c r="AE473" s="97"/>
      <c r="AF473" s="97"/>
      <c r="AG473" s="97"/>
      <c r="AH473" s="97"/>
      <c r="AI473" s="97"/>
      <c r="AJ473" s="97"/>
      <c r="AK473" s="97"/>
      <c r="AL473" s="97"/>
      <c r="AM473" s="97"/>
      <c r="AN473" s="97"/>
      <c r="AO473" s="97"/>
      <c r="AP473" s="97"/>
      <c r="AQ473" s="97"/>
      <c r="AR473" s="97"/>
      <c r="AS473" s="97"/>
      <c r="AT473" s="97"/>
      <c r="AU473" s="97"/>
      <c r="AV473" s="97"/>
      <c r="AW473" s="97"/>
      <c r="AX473" s="97"/>
      <c r="AY473" s="97"/>
      <c r="AZ473" s="97"/>
      <c r="BA473" s="97"/>
      <c r="BB473" s="97"/>
      <c r="BC473" s="97"/>
      <c r="BD473" s="97"/>
      <c r="BE473" s="97"/>
      <c r="BF473" s="97"/>
      <c r="BG473" s="97"/>
      <c r="BH473" s="97"/>
      <c r="BI473" s="97"/>
      <c r="BJ473" s="97"/>
      <c r="BK473" s="97"/>
      <c r="BL473" s="97"/>
      <c r="BM473" s="97"/>
      <c r="BN473" s="97"/>
      <c r="BO473" s="97"/>
      <c r="BP473" s="97"/>
      <c r="BQ473" s="97"/>
      <c r="BR473" s="97"/>
      <c r="BS473" s="97"/>
      <c r="BT473" s="97"/>
      <c r="BU473" s="97"/>
      <c r="BV473" s="97"/>
      <c r="BW473" s="97"/>
      <c r="BX473" s="97"/>
      <c r="BY473" s="97"/>
      <c r="BZ473" s="97"/>
      <c r="CA473" s="97"/>
      <c r="CB473" s="97"/>
      <c r="CC473" s="97"/>
      <c r="CD473" s="97"/>
      <c r="CE473" s="97"/>
      <c r="CF473" s="97"/>
      <c r="CG473" s="97"/>
      <c r="CH473" s="97"/>
      <c r="CI473" s="97"/>
      <c r="CJ473" s="97"/>
      <c r="CK473" s="97"/>
      <c r="CL473" s="97"/>
      <c r="CM473" s="97"/>
      <c r="CN473" s="97"/>
      <c r="CO473" s="97"/>
      <c r="CP473" s="97"/>
      <c r="CQ473" s="97"/>
      <c r="CR473" s="97"/>
      <c r="CS473" s="97"/>
      <c r="CT473" s="97"/>
      <c r="CU473" s="97"/>
      <c r="CV473" s="97"/>
      <c r="CW473" s="97"/>
      <c r="CX473" s="97"/>
      <c r="CY473" s="97"/>
      <c r="CZ473" s="97"/>
      <c r="DA473" s="97"/>
      <c r="DB473" s="97"/>
      <c r="DC473" s="97"/>
      <c r="DD473" s="97"/>
      <c r="DE473" s="97"/>
      <c r="DF473" s="97"/>
      <c r="DG473" s="97"/>
      <c r="DH473" s="97"/>
      <c r="DI473" s="97"/>
      <c r="DJ473" s="97"/>
      <c r="DK473" s="97"/>
      <c r="DL473" s="97"/>
      <c r="DM473" s="97"/>
      <c r="DN473" s="97"/>
      <c r="DO473" s="97"/>
      <c r="DP473" s="97"/>
      <c r="DQ473" s="97"/>
      <c r="DR473" s="97"/>
      <c r="DS473" s="97"/>
      <c r="DT473" s="97"/>
      <c r="DU473" s="97"/>
      <c r="DV473" s="97"/>
      <c r="DW473" s="97"/>
      <c r="DX473" s="97"/>
      <c r="DY473" s="97"/>
      <c r="DZ473" s="97"/>
      <c r="EA473" s="97"/>
      <c r="EB473" s="97"/>
      <c r="EC473" s="97"/>
      <c r="ED473" s="97"/>
      <c r="EE473" s="97"/>
      <c r="EF473" s="97"/>
      <c r="EG473" s="97"/>
      <c r="EH473" s="97"/>
      <c r="EI473" s="97"/>
      <c r="EJ473" s="97"/>
      <c r="EK473" s="97"/>
      <c r="EL473" s="97"/>
      <c r="EM473" s="97"/>
      <c r="EN473" s="97"/>
      <c r="EO473" s="97"/>
      <c r="EP473" s="97"/>
      <c r="EQ473" s="97"/>
      <c r="ER473" s="97"/>
      <c r="ES473" s="97"/>
      <c r="ET473" s="97"/>
      <c r="EU473" s="251"/>
      <c r="EV473" s="251"/>
      <c r="EW473" s="251"/>
      <c r="EX473" s="251"/>
      <c r="EY473" s="251"/>
      <c r="EZ473" s="251"/>
      <c r="FA473" s="276" t="s">
        <v>2036</v>
      </c>
      <c r="FB473" s="276"/>
      <c r="FC473" s="276"/>
      <c r="FD473" s="276"/>
    </row>
    <row r="474">
      <c r="A474" s="275" t="s">
        <v>2037</v>
      </c>
      <c r="B474" s="276" t="s">
        <v>2038</v>
      </c>
      <c r="C474" s="277" t="s">
        <v>73</v>
      </c>
      <c r="D474" s="276" t="s">
        <v>10</v>
      </c>
      <c r="E474" s="276" t="s">
        <v>12</v>
      </c>
      <c r="F474" s="276" t="s">
        <v>277</v>
      </c>
      <c r="G474" s="276" t="s">
        <v>2039</v>
      </c>
      <c r="H474" s="276" t="s">
        <v>2040</v>
      </c>
      <c r="I474" s="276" t="s">
        <v>23</v>
      </c>
      <c r="J474" s="276" t="s">
        <v>25</v>
      </c>
      <c r="K474" s="276" t="s">
        <v>1843</v>
      </c>
      <c r="L474" s="276" t="s">
        <v>2041</v>
      </c>
      <c r="M474" s="276" t="s">
        <v>75</v>
      </c>
      <c r="N474" s="278">
        <v>42132.0</v>
      </c>
      <c r="O474" s="286"/>
      <c r="P474" s="97"/>
      <c r="Q474" s="99"/>
      <c r="R474" s="99"/>
      <c r="S474" s="97"/>
      <c r="T474" s="69">
        <f t="shared" si="391"/>
        <v>1391</v>
      </c>
      <c r="U474" s="97"/>
      <c r="V474" s="97"/>
      <c r="W474" s="97"/>
      <c r="X474" s="97"/>
      <c r="Y474" s="97"/>
      <c r="Z474" s="97"/>
      <c r="AA474" s="97"/>
      <c r="AB474" s="97"/>
      <c r="AC474" s="285"/>
      <c r="AD474" s="248" t="str">
        <f t="shared" si="920"/>
        <v>20+</v>
      </c>
      <c r="AE474" s="282">
        <v>1.0</v>
      </c>
      <c r="AF474" s="97"/>
      <c r="AG474" s="97"/>
      <c r="AH474" s="97"/>
      <c r="AI474" s="97"/>
      <c r="AJ474" s="97"/>
      <c r="AK474" s="282">
        <v>1.0</v>
      </c>
      <c r="AL474" s="97"/>
      <c r="AM474" s="97"/>
      <c r="AN474" s="97"/>
      <c r="AO474" s="97"/>
      <c r="AP474" s="97"/>
      <c r="AQ474" s="282">
        <v>2.0</v>
      </c>
      <c r="AR474" s="97"/>
      <c r="AS474" s="97"/>
      <c r="AT474" s="97"/>
      <c r="AU474" s="97"/>
      <c r="AV474" s="97"/>
      <c r="AW474" s="97"/>
      <c r="AX474" s="97"/>
      <c r="AY474" s="97"/>
      <c r="AZ474" s="97"/>
      <c r="BA474" s="97"/>
      <c r="BB474" s="97"/>
      <c r="BC474" s="97"/>
      <c r="BD474" s="97"/>
      <c r="BE474" s="97"/>
      <c r="BF474" s="97"/>
      <c r="BG474" s="97"/>
      <c r="BH474" s="97"/>
      <c r="BI474" s="97"/>
      <c r="BJ474" s="97"/>
      <c r="BK474" s="97"/>
      <c r="BL474" s="97"/>
      <c r="BM474" s="97"/>
      <c r="BN474" s="97"/>
      <c r="BO474" s="97"/>
      <c r="BP474" s="97"/>
      <c r="BQ474" s="97"/>
      <c r="BR474" s="97"/>
      <c r="BS474" s="97"/>
      <c r="BT474" s="97"/>
      <c r="BU474" s="97"/>
      <c r="BV474" s="97"/>
      <c r="BW474" s="97"/>
      <c r="BX474" s="97"/>
      <c r="BY474" s="97"/>
      <c r="BZ474" s="97"/>
      <c r="CA474" s="97"/>
      <c r="CB474" s="97"/>
      <c r="CC474" s="97"/>
      <c r="CD474" s="97"/>
      <c r="CE474" s="97"/>
      <c r="CF474" s="97"/>
      <c r="CG474" s="97"/>
      <c r="CH474" s="97"/>
      <c r="CI474" s="97"/>
      <c r="CJ474" s="97"/>
      <c r="CK474" s="97"/>
      <c r="CL474" s="97"/>
      <c r="CM474" s="97"/>
      <c r="CN474" s="97"/>
      <c r="CO474" s="97"/>
      <c r="CP474" s="97"/>
      <c r="CQ474" s="97"/>
      <c r="CR474" s="97"/>
      <c r="CS474" s="97"/>
      <c r="CT474" s="97"/>
      <c r="CU474" s="97"/>
      <c r="CV474" s="97"/>
      <c r="CW474" s="97"/>
      <c r="CX474" s="97"/>
      <c r="CY474" s="97"/>
      <c r="CZ474" s="97"/>
      <c r="DA474" s="97"/>
      <c r="DB474" s="97"/>
      <c r="DC474" s="97"/>
      <c r="DD474" s="97"/>
      <c r="DE474" s="97"/>
      <c r="DF474" s="97"/>
      <c r="DG474" s="97"/>
      <c r="DH474" s="97"/>
      <c r="DI474" s="97"/>
      <c r="DJ474" s="97"/>
      <c r="DK474" s="97"/>
      <c r="DL474" s="97"/>
      <c r="DM474" s="97"/>
      <c r="DN474" s="97"/>
      <c r="DO474" s="97"/>
      <c r="DP474" s="97"/>
      <c r="DQ474" s="97"/>
      <c r="DR474" s="97"/>
      <c r="DS474" s="97"/>
      <c r="DT474" s="97"/>
      <c r="DU474" s="97"/>
      <c r="DV474" s="97"/>
      <c r="DW474" s="97"/>
      <c r="DX474" s="97"/>
      <c r="DY474" s="97"/>
      <c r="DZ474" s="97"/>
      <c r="EA474" s="97"/>
      <c r="EB474" s="97"/>
      <c r="EC474" s="97"/>
      <c r="ED474" s="97"/>
      <c r="EE474" s="97"/>
      <c r="EF474" s="97"/>
      <c r="EG474" s="97"/>
      <c r="EH474" s="97"/>
      <c r="EI474" s="97"/>
      <c r="EJ474" s="97"/>
      <c r="EK474" s="97"/>
      <c r="EL474" s="97"/>
      <c r="EM474" s="97"/>
      <c r="EN474" s="97"/>
      <c r="EO474" s="97"/>
      <c r="EP474" s="97"/>
      <c r="EQ474" s="97"/>
      <c r="ER474" s="97"/>
      <c r="ES474" s="97"/>
      <c r="ET474" s="97"/>
      <c r="EU474" s="251"/>
      <c r="EV474" s="251"/>
      <c r="EW474" s="251"/>
      <c r="EX474" s="251"/>
      <c r="EY474" s="251"/>
      <c r="EZ474" s="251"/>
      <c r="FA474" s="276" t="s">
        <v>2042</v>
      </c>
      <c r="FB474" s="276"/>
      <c r="FC474" s="276"/>
      <c r="FD474" s="276"/>
    </row>
    <row r="475">
      <c r="A475" s="275" t="s">
        <v>2043</v>
      </c>
      <c r="B475" s="276" t="s">
        <v>2044</v>
      </c>
      <c r="C475" s="277" t="s">
        <v>8</v>
      </c>
      <c r="D475" s="276" t="s">
        <v>10</v>
      </c>
      <c r="E475" s="276" t="s">
        <v>12</v>
      </c>
      <c r="F475" s="276" t="s">
        <v>277</v>
      </c>
      <c r="G475" s="276" t="s">
        <v>2045</v>
      </c>
      <c r="H475" s="276" t="s">
        <v>1193</v>
      </c>
      <c r="I475" s="276" t="s">
        <v>23</v>
      </c>
      <c r="J475" s="276" t="s">
        <v>25</v>
      </c>
      <c r="K475" s="276" t="s">
        <v>1843</v>
      </c>
      <c r="L475" s="276" t="s">
        <v>2035</v>
      </c>
      <c r="M475" s="276" t="s">
        <v>110</v>
      </c>
      <c r="N475" s="278">
        <v>42123.0</v>
      </c>
      <c r="O475" s="278">
        <v>42128.0</v>
      </c>
      <c r="P475" s="97"/>
      <c r="Q475" s="287">
        <v>42208.0</v>
      </c>
      <c r="R475" s="99"/>
      <c r="S475" s="97"/>
      <c r="T475" s="69">
        <f t="shared" si="391"/>
        <v>1400</v>
      </c>
      <c r="U475" s="279">
        <f t="shared" ref="U475:W475" si="963">IF(ISBLANK($A475),"",sum(AE475,AK475,AQ475,AW475,BC475,BI475,BO475,BU475,CA475,CG475,CM475,CS475,CY475,DE475,DK475,DQ475,DW475,EC475,EI475,EO475,EU475))</f>
        <v>8</v>
      </c>
      <c r="V475" s="279">
        <f t="shared" si="963"/>
        <v>0</v>
      </c>
      <c r="W475" s="279">
        <f t="shared" si="963"/>
        <v>0</v>
      </c>
      <c r="X475" s="280">
        <f t="shared" ref="X475:X871" si="966">IF(ISBLANK($A475),"", sum(U475:W475))</f>
        <v>8</v>
      </c>
      <c r="Y475" s="279">
        <f t="shared" ref="Y475:AA475" si="964">IF(ISBLANK($A475),"",sum(AH475,AN475,AT475,AZ475,BF475,BL475,BR475,BX475,CD475,CJ475,CP475,CV475,DB475,DH475,DN475,DT475,DZ475,EF475,EL475,ER475,EX475))</f>
        <v>3</v>
      </c>
      <c r="Z475" s="279">
        <f t="shared" si="964"/>
        <v>5</v>
      </c>
      <c r="AA475" s="279">
        <f t="shared" si="964"/>
        <v>0</v>
      </c>
      <c r="AB475" s="280">
        <f t="shared" ref="AB475:AB655" si="968">IF(ISBLANK($A475),"", sum(Y475:AA475))</f>
        <v>8</v>
      </c>
      <c r="AC475" s="281">
        <f t="shared" ref="AC475:AC871" si="969">IFERROR(Y475/X475,"")</f>
        <v>0.375</v>
      </c>
      <c r="AD475" s="248" t="str">
        <f t="shared" si="920"/>
        <v>20+</v>
      </c>
      <c r="AE475" s="282">
        <v>1.0</v>
      </c>
      <c r="AF475" s="97"/>
      <c r="AG475" s="97"/>
      <c r="AH475" s="97"/>
      <c r="AI475" s="97"/>
      <c r="AJ475" s="97"/>
      <c r="AK475" s="282">
        <v>1.0</v>
      </c>
      <c r="AL475" s="97"/>
      <c r="AM475" s="97"/>
      <c r="AN475" s="97"/>
      <c r="AO475" s="97"/>
      <c r="AP475" s="97"/>
      <c r="AQ475" s="97"/>
      <c r="AR475" s="97"/>
      <c r="AS475" s="97"/>
      <c r="AT475" s="97"/>
      <c r="AU475" s="97"/>
      <c r="AV475" s="97"/>
      <c r="AW475" s="282">
        <v>3.0</v>
      </c>
      <c r="AX475" s="97"/>
      <c r="AY475" s="97"/>
      <c r="AZ475" s="97"/>
      <c r="BA475" s="97"/>
      <c r="BB475" s="97"/>
      <c r="BC475" s="282">
        <v>1.0</v>
      </c>
      <c r="BD475" s="97"/>
      <c r="BE475" s="97"/>
      <c r="BF475" s="97"/>
      <c r="BG475" s="97"/>
      <c r="BH475" s="97"/>
      <c r="BI475" s="97"/>
      <c r="BJ475" s="97"/>
      <c r="BK475" s="97"/>
      <c r="BL475" s="282">
        <v>2.0</v>
      </c>
      <c r="BM475" s="97"/>
      <c r="BN475" s="97"/>
      <c r="BO475" s="282">
        <v>1.0</v>
      </c>
      <c r="BP475" s="97"/>
      <c r="BQ475" s="97"/>
      <c r="BR475" s="97"/>
      <c r="BS475" s="97"/>
      <c r="BT475" s="97"/>
      <c r="BU475" s="282">
        <v>1.0</v>
      </c>
      <c r="BV475" s="97"/>
      <c r="BW475" s="97"/>
      <c r="BX475" s="282">
        <v>1.0</v>
      </c>
      <c r="BY475" s="282">
        <v>2.0</v>
      </c>
      <c r="BZ475" s="97"/>
      <c r="CA475" s="97"/>
      <c r="CB475" s="97"/>
      <c r="CC475" s="97"/>
      <c r="CD475" s="97"/>
      <c r="CE475" s="282">
        <v>2.0</v>
      </c>
      <c r="CF475" s="97"/>
      <c r="CG475" s="97"/>
      <c r="CH475" s="97"/>
      <c r="CI475" s="97"/>
      <c r="CJ475" s="97"/>
      <c r="CK475" s="97"/>
      <c r="CL475" s="97"/>
      <c r="CM475" s="97"/>
      <c r="CN475" s="97"/>
      <c r="CO475" s="97"/>
      <c r="CP475" s="97"/>
      <c r="CQ475" s="282">
        <v>1.0</v>
      </c>
      <c r="CR475" s="97"/>
      <c r="CS475" s="97"/>
      <c r="CT475" s="97"/>
      <c r="CU475" s="97"/>
      <c r="CV475" s="97"/>
      <c r="CW475" s="97"/>
      <c r="CX475" s="97"/>
      <c r="CY475" s="97"/>
      <c r="CZ475" s="97"/>
      <c r="DA475" s="97"/>
      <c r="DB475" s="97"/>
      <c r="DC475" s="97"/>
      <c r="DD475" s="97"/>
      <c r="DE475" s="97"/>
      <c r="DF475" s="97"/>
      <c r="DG475" s="97"/>
      <c r="DH475" s="97"/>
      <c r="DI475" s="97"/>
      <c r="DJ475" s="97"/>
      <c r="DK475" s="97"/>
      <c r="DL475" s="97"/>
      <c r="DM475" s="97"/>
      <c r="DN475" s="97"/>
      <c r="DO475" s="97"/>
      <c r="DP475" s="97"/>
      <c r="DQ475" s="97"/>
      <c r="DR475" s="97"/>
      <c r="DS475" s="97"/>
      <c r="DT475" s="97"/>
      <c r="DU475" s="97"/>
      <c r="DV475" s="97"/>
      <c r="DW475" s="97"/>
      <c r="DX475" s="97"/>
      <c r="DY475" s="97"/>
      <c r="DZ475" s="97"/>
      <c r="EA475" s="97"/>
      <c r="EB475" s="97"/>
      <c r="EC475" s="97"/>
      <c r="ED475" s="97"/>
      <c r="EE475" s="97"/>
      <c r="EF475" s="97"/>
      <c r="EG475" s="97"/>
      <c r="EH475" s="97"/>
      <c r="EI475" s="97"/>
      <c r="EJ475" s="97"/>
      <c r="EK475" s="97"/>
      <c r="EL475" s="97"/>
      <c r="EM475" s="97"/>
      <c r="EN475" s="97"/>
      <c r="EO475" s="97"/>
      <c r="EP475" s="97"/>
      <c r="EQ475" s="97"/>
      <c r="ER475" s="97"/>
      <c r="ES475" s="97"/>
      <c r="ET475" s="97"/>
      <c r="EU475" s="251"/>
      <c r="EV475" s="251"/>
      <c r="EW475" s="251"/>
      <c r="EX475" s="251"/>
      <c r="EY475" s="251"/>
      <c r="EZ475" s="251"/>
      <c r="FA475" s="276" t="s">
        <v>2046</v>
      </c>
      <c r="FB475" s="276"/>
      <c r="FC475" s="276"/>
      <c r="FD475" s="276"/>
    </row>
    <row r="476">
      <c r="A476" s="275" t="s">
        <v>2047</v>
      </c>
      <c r="B476" s="276" t="s">
        <v>2048</v>
      </c>
      <c r="C476" s="277" t="s">
        <v>8</v>
      </c>
      <c r="D476" s="276" t="s">
        <v>10</v>
      </c>
      <c r="E476" s="276" t="s">
        <v>12</v>
      </c>
      <c r="F476" s="276" t="s">
        <v>277</v>
      </c>
      <c r="G476" s="276" t="s">
        <v>2049</v>
      </c>
      <c r="H476" s="276" t="s">
        <v>2050</v>
      </c>
      <c r="I476" s="276" t="s">
        <v>23</v>
      </c>
      <c r="J476" s="276" t="s">
        <v>25</v>
      </c>
      <c r="K476" s="276" t="s">
        <v>1843</v>
      </c>
      <c r="L476" s="276" t="s">
        <v>2051</v>
      </c>
      <c r="M476" s="276" t="s">
        <v>50</v>
      </c>
      <c r="N476" s="278">
        <v>42109.0</v>
      </c>
      <c r="O476" s="97"/>
      <c r="P476" s="97"/>
      <c r="Q476" s="99"/>
      <c r="R476" s="99"/>
      <c r="S476" s="97"/>
      <c r="T476" s="69">
        <f t="shared" si="391"/>
        <v>1414</v>
      </c>
      <c r="U476" s="279">
        <f t="shared" ref="U476:W476" si="965">IF(ISBLANK($A476),"",sum(AE476,AK476,AQ476,AW476,BC476,BI476,BO476,BU476,CA476,CG476,CM476,CS476,CY476,DE476,DK476,DQ476,DW476,EC476,EI476,EO476,EU476))</f>
        <v>2</v>
      </c>
      <c r="V476" s="279">
        <f t="shared" si="965"/>
        <v>2</v>
      </c>
      <c r="W476" s="279">
        <f t="shared" si="965"/>
        <v>0</v>
      </c>
      <c r="X476" s="280">
        <f t="shared" si="966"/>
        <v>4</v>
      </c>
      <c r="Y476" s="279">
        <f t="shared" ref="Y476:AA476" si="967">IF(ISBLANK($A476),"",sum(AH476,AN476,AT476,AZ476,BF476,BL476,BR476,BX476,CD476,CJ476,CP476,CV476,DB476,DH476,DN476,DT476,DZ476,EF476,EL476,ER476,EX476))</f>
        <v>2</v>
      </c>
      <c r="Z476" s="279">
        <f t="shared" si="967"/>
        <v>1</v>
      </c>
      <c r="AA476" s="279">
        <f t="shared" si="967"/>
        <v>0</v>
      </c>
      <c r="AB476" s="280">
        <f t="shared" si="968"/>
        <v>3</v>
      </c>
      <c r="AC476" s="281">
        <f t="shared" si="969"/>
        <v>0.5</v>
      </c>
      <c r="AD476" s="248" t="str">
        <f t="shared" si="920"/>
        <v>20+</v>
      </c>
      <c r="AE476" s="97"/>
      <c r="AF476" s="97"/>
      <c r="AG476" s="97"/>
      <c r="AH476" s="97"/>
      <c r="AI476" s="97"/>
      <c r="AJ476" s="97"/>
      <c r="AK476" s="97"/>
      <c r="AL476" s="282">
        <v>1.0</v>
      </c>
      <c r="AM476" s="97"/>
      <c r="AN476" s="282">
        <v>1.0</v>
      </c>
      <c r="AO476" s="97"/>
      <c r="AP476" s="97"/>
      <c r="AQ476" s="97"/>
      <c r="AR476" s="97"/>
      <c r="AS476" s="97"/>
      <c r="AT476" s="97"/>
      <c r="AU476" s="282">
        <v>1.0</v>
      </c>
      <c r="AV476" s="97"/>
      <c r="AW476" s="97"/>
      <c r="AX476" s="282">
        <v>1.0</v>
      </c>
      <c r="AY476" s="97"/>
      <c r="AZ476" s="97"/>
      <c r="BA476" s="97"/>
      <c r="BB476" s="97"/>
      <c r="BC476" s="97"/>
      <c r="BD476" s="97"/>
      <c r="BE476" s="97"/>
      <c r="BF476" s="97"/>
      <c r="BG476" s="97"/>
      <c r="BH476" s="97"/>
      <c r="BI476" s="97"/>
      <c r="BJ476" s="97"/>
      <c r="BK476" s="97"/>
      <c r="BL476" s="97"/>
      <c r="BM476" s="97"/>
      <c r="BN476" s="97"/>
      <c r="BO476" s="97"/>
      <c r="BP476" s="97"/>
      <c r="BQ476" s="97"/>
      <c r="BR476" s="97"/>
      <c r="BS476" s="97"/>
      <c r="BT476" s="97"/>
      <c r="BU476" s="282">
        <v>1.0</v>
      </c>
      <c r="BV476" s="97"/>
      <c r="BW476" s="97"/>
      <c r="BX476" s="282">
        <v>1.0</v>
      </c>
      <c r="BY476" s="97"/>
      <c r="BZ476" s="97"/>
      <c r="CA476" s="282">
        <v>1.0</v>
      </c>
      <c r="CB476" s="97"/>
      <c r="CC476" s="97"/>
      <c r="CD476" s="97"/>
      <c r="CE476" s="97"/>
      <c r="CF476" s="97"/>
      <c r="CG476" s="97"/>
      <c r="CH476" s="97"/>
      <c r="CI476" s="97"/>
      <c r="CJ476" s="97"/>
      <c r="CK476" s="97"/>
      <c r="CL476" s="97"/>
      <c r="CM476" s="97"/>
      <c r="CN476" s="97"/>
      <c r="CO476" s="97"/>
      <c r="CP476" s="97"/>
      <c r="CQ476" s="97"/>
      <c r="CR476" s="97"/>
      <c r="CS476" s="97"/>
      <c r="CT476" s="97"/>
      <c r="CU476" s="97"/>
      <c r="CV476" s="97"/>
      <c r="CW476" s="97"/>
      <c r="CX476" s="97"/>
      <c r="CY476" s="97"/>
      <c r="CZ476" s="97"/>
      <c r="DA476" s="97"/>
      <c r="DB476" s="97"/>
      <c r="DC476" s="97"/>
      <c r="DD476" s="97"/>
      <c r="DE476" s="97"/>
      <c r="DF476" s="97"/>
      <c r="DG476" s="97"/>
      <c r="DH476" s="97"/>
      <c r="DI476" s="97"/>
      <c r="DJ476" s="97"/>
      <c r="DK476" s="97"/>
      <c r="DL476" s="97"/>
      <c r="DM476" s="97"/>
      <c r="DN476" s="97"/>
      <c r="DO476" s="97"/>
      <c r="DP476" s="97"/>
      <c r="DQ476" s="97"/>
      <c r="DR476" s="97"/>
      <c r="DS476" s="97"/>
      <c r="DT476" s="97"/>
      <c r="DU476" s="97"/>
      <c r="DV476" s="97"/>
      <c r="DW476" s="97"/>
      <c r="DX476" s="97"/>
      <c r="DY476" s="97"/>
      <c r="DZ476" s="97"/>
      <c r="EA476" s="97"/>
      <c r="EB476" s="97"/>
      <c r="EC476" s="97"/>
      <c r="ED476" s="97"/>
      <c r="EE476" s="97"/>
      <c r="EF476" s="97"/>
      <c r="EG476" s="97"/>
      <c r="EH476" s="97"/>
      <c r="EI476" s="97"/>
      <c r="EJ476" s="97"/>
      <c r="EK476" s="97"/>
      <c r="EL476" s="97"/>
      <c r="EM476" s="97"/>
      <c r="EN476" s="97"/>
      <c r="EO476" s="97"/>
      <c r="EP476" s="97"/>
      <c r="EQ476" s="97"/>
      <c r="ER476" s="97"/>
      <c r="ES476" s="97"/>
      <c r="ET476" s="97"/>
      <c r="EU476" s="251"/>
      <c r="EV476" s="251"/>
      <c r="EW476" s="251"/>
      <c r="EX476" s="251"/>
      <c r="EY476" s="251"/>
      <c r="EZ476" s="251"/>
      <c r="FA476" s="276" t="s">
        <v>2052</v>
      </c>
      <c r="FB476" s="276"/>
      <c r="FC476" s="276"/>
      <c r="FD476" s="276"/>
    </row>
    <row r="477">
      <c r="A477" s="275" t="s">
        <v>2053</v>
      </c>
      <c r="B477" s="276" t="s">
        <v>2054</v>
      </c>
      <c r="C477" s="277" t="s">
        <v>8</v>
      </c>
      <c r="D477" s="276" t="s">
        <v>10</v>
      </c>
      <c r="E477" s="276" t="s">
        <v>12</v>
      </c>
      <c r="F477" s="276" t="s">
        <v>277</v>
      </c>
      <c r="G477" s="276" t="s">
        <v>1066</v>
      </c>
      <c r="H477" s="276" t="s">
        <v>1067</v>
      </c>
      <c r="I477" s="276" t="s">
        <v>23</v>
      </c>
      <c r="J477" s="276" t="s">
        <v>25</v>
      </c>
      <c r="K477" s="276" t="s">
        <v>1843</v>
      </c>
      <c r="L477" s="276" t="s">
        <v>2055</v>
      </c>
      <c r="M477" s="276" t="s">
        <v>88</v>
      </c>
      <c r="N477" s="278">
        <v>42053.0</v>
      </c>
      <c r="O477" s="278">
        <v>42068.0</v>
      </c>
      <c r="P477" s="97"/>
      <c r="Q477" s="287">
        <v>42131.0</v>
      </c>
      <c r="R477" s="99"/>
      <c r="S477" s="97"/>
      <c r="T477" s="69">
        <f t="shared" si="391"/>
        <v>1470</v>
      </c>
      <c r="U477" s="279">
        <f t="shared" ref="U477:W477" si="970">IF(ISBLANK($A477),"",sum(AE477,AK477,AQ477,AW477,BC477,BI477,BO477,BU477,CA477,CG477,CM477,CS477,CY477,DE477,DK477,DQ477,DW477,EC477,EI477,EO477,EU477))</f>
        <v>1</v>
      </c>
      <c r="V477" s="279">
        <f t="shared" si="970"/>
        <v>6</v>
      </c>
      <c r="W477" s="279">
        <f t="shared" si="970"/>
        <v>0</v>
      </c>
      <c r="X477" s="280">
        <f t="shared" si="966"/>
        <v>7</v>
      </c>
      <c r="Y477" s="279">
        <f t="shared" ref="Y477:AA477" si="971">IF(ISBLANK($A477),"",sum(AH477,AN477,AT477,AZ477,BF477,BL477,BR477,BX477,CD477,CJ477,CP477,CV477,DB477,DH477,DN477,DT477,DZ477,EF477,EL477,ER477,EX477))</f>
        <v>2</v>
      </c>
      <c r="Z477" s="279">
        <f t="shared" si="971"/>
        <v>1</v>
      </c>
      <c r="AA477" s="279">
        <f t="shared" si="971"/>
        <v>0</v>
      </c>
      <c r="AB477" s="280">
        <f t="shared" si="968"/>
        <v>3</v>
      </c>
      <c r="AC477" s="281">
        <f t="shared" si="969"/>
        <v>0.2857142857</v>
      </c>
      <c r="AD477" s="248" t="str">
        <f t="shared" si="920"/>
        <v>20+</v>
      </c>
      <c r="AE477" s="97"/>
      <c r="AF477" s="97"/>
      <c r="AG477" s="97"/>
      <c r="AH477" s="97"/>
      <c r="AI477" s="97"/>
      <c r="AJ477" s="97"/>
      <c r="AK477" s="282">
        <v>1.0</v>
      </c>
      <c r="AL477" s="282">
        <v>1.0</v>
      </c>
      <c r="AM477" s="97"/>
      <c r="AN477" s="97"/>
      <c r="AO477" s="97"/>
      <c r="AP477" s="97"/>
      <c r="AQ477" s="97"/>
      <c r="AR477" s="282">
        <v>3.0</v>
      </c>
      <c r="AS477" s="97"/>
      <c r="AT477" s="97"/>
      <c r="AU477" s="97"/>
      <c r="AV477" s="97"/>
      <c r="AW477" s="97"/>
      <c r="AX477" s="282">
        <v>1.0</v>
      </c>
      <c r="AY477" s="97"/>
      <c r="AZ477" s="97"/>
      <c r="BA477" s="97"/>
      <c r="BB477" s="97"/>
      <c r="BC477" s="97"/>
      <c r="BD477" s="97"/>
      <c r="BE477" s="97"/>
      <c r="BF477" s="282">
        <v>2.0</v>
      </c>
      <c r="BG477" s="97"/>
      <c r="BH477" s="97"/>
      <c r="BI477" s="97"/>
      <c r="BJ477" s="97"/>
      <c r="BK477" s="97"/>
      <c r="BL477" s="97"/>
      <c r="BM477" s="97"/>
      <c r="BN477" s="97"/>
      <c r="BO477" s="97"/>
      <c r="BP477" s="97"/>
      <c r="BQ477" s="97"/>
      <c r="BR477" s="97"/>
      <c r="BS477" s="97"/>
      <c r="BT477" s="97"/>
      <c r="BU477" s="97"/>
      <c r="BV477" s="97"/>
      <c r="BW477" s="97"/>
      <c r="BX477" s="97"/>
      <c r="BY477" s="97"/>
      <c r="BZ477" s="97"/>
      <c r="CA477" s="97"/>
      <c r="CB477" s="97"/>
      <c r="CC477" s="97"/>
      <c r="CD477" s="97"/>
      <c r="CE477" s="282">
        <v>1.0</v>
      </c>
      <c r="CF477" s="97"/>
      <c r="CG477" s="97"/>
      <c r="CH477" s="282">
        <v>1.0</v>
      </c>
      <c r="CI477" s="97"/>
      <c r="CJ477" s="97"/>
      <c r="CK477" s="97"/>
      <c r="CL477" s="97"/>
      <c r="CM477" s="97"/>
      <c r="CN477" s="97"/>
      <c r="CO477" s="97"/>
      <c r="CP477" s="97"/>
      <c r="CQ477" s="97"/>
      <c r="CR477" s="97"/>
      <c r="CS477" s="97"/>
      <c r="CT477" s="97"/>
      <c r="CU477" s="97"/>
      <c r="CV477" s="97"/>
      <c r="CW477" s="97"/>
      <c r="CX477" s="97"/>
      <c r="CY477" s="97"/>
      <c r="CZ477" s="97"/>
      <c r="DA477" s="97"/>
      <c r="DB477" s="97"/>
      <c r="DC477" s="97"/>
      <c r="DD477" s="97"/>
      <c r="DE477" s="97"/>
      <c r="DF477" s="97"/>
      <c r="DG477" s="97"/>
      <c r="DH477" s="97"/>
      <c r="DI477" s="97"/>
      <c r="DJ477" s="97"/>
      <c r="DK477" s="97"/>
      <c r="DL477" s="97"/>
      <c r="DM477" s="97"/>
      <c r="DN477" s="97"/>
      <c r="DO477" s="97"/>
      <c r="DP477" s="97"/>
      <c r="DQ477" s="97"/>
      <c r="DR477" s="97"/>
      <c r="DS477" s="97"/>
      <c r="DT477" s="97"/>
      <c r="DU477" s="97"/>
      <c r="DV477" s="97"/>
      <c r="DW477" s="97"/>
      <c r="DX477" s="97"/>
      <c r="DY477" s="97"/>
      <c r="DZ477" s="97"/>
      <c r="EA477" s="97"/>
      <c r="EB477" s="97"/>
      <c r="EC477" s="97"/>
      <c r="ED477" s="97"/>
      <c r="EE477" s="97"/>
      <c r="EF477" s="97"/>
      <c r="EG477" s="97"/>
      <c r="EH477" s="97"/>
      <c r="EI477" s="97"/>
      <c r="EJ477" s="97"/>
      <c r="EK477" s="97"/>
      <c r="EL477" s="97"/>
      <c r="EM477" s="97"/>
      <c r="EN477" s="97"/>
      <c r="EO477" s="97"/>
      <c r="EP477" s="97"/>
      <c r="EQ477" s="97"/>
      <c r="ER477" s="97"/>
      <c r="ES477" s="97"/>
      <c r="ET477" s="97"/>
      <c r="EU477" s="251"/>
      <c r="EV477" s="251"/>
      <c r="EW477" s="251"/>
      <c r="EX477" s="251"/>
      <c r="EY477" s="251"/>
      <c r="EZ477" s="251"/>
      <c r="FA477" s="276" t="s">
        <v>2056</v>
      </c>
      <c r="FB477" s="276"/>
      <c r="FC477" s="276"/>
      <c r="FD477" s="276"/>
    </row>
    <row r="478">
      <c r="A478" s="275" t="s">
        <v>2057</v>
      </c>
      <c r="B478" s="276" t="s">
        <v>2058</v>
      </c>
      <c r="C478" s="277" t="s">
        <v>89</v>
      </c>
      <c r="D478" s="276" t="s">
        <v>10</v>
      </c>
      <c r="E478" s="276" t="s">
        <v>12</v>
      </c>
      <c r="F478" s="276" t="s">
        <v>283</v>
      </c>
      <c r="G478" s="276" t="s">
        <v>2059</v>
      </c>
      <c r="H478" s="276" t="s">
        <v>718</v>
      </c>
      <c r="I478" s="276" t="s">
        <v>13</v>
      </c>
      <c r="J478" s="276" t="s">
        <v>25</v>
      </c>
      <c r="K478" s="276" t="s">
        <v>1843</v>
      </c>
      <c r="L478" s="276" t="s">
        <v>2060</v>
      </c>
      <c r="M478" s="276" t="s">
        <v>85</v>
      </c>
      <c r="N478" s="278">
        <v>42019.0</v>
      </c>
      <c r="O478" s="278">
        <v>42019.0</v>
      </c>
      <c r="P478" s="97"/>
      <c r="Q478" s="99"/>
      <c r="R478" s="99"/>
      <c r="S478" s="97"/>
      <c r="T478" s="69">
        <f t="shared" si="391"/>
        <v>1504</v>
      </c>
      <c r="U478" s="279">
        <f t="shared" ref="U478:W478" si="972">IF(ISBLANK($A478),"",sum(AE478,AK478,AQ478,AW478,BC478,BI478,BO478,BU478,CA478,CG478,CM478,CS478,CY478,DE478,DK478,DQ478,DW478,EC478,EI478,EO478,EU478))</f>
        <v>5</v>
      </c>
      <c r="V478" s="279">
        <f t="shared" si="972"/>
        <v>0</v>
      </c>
      <c r="W478" s="279">
        <f t="shared" si="972"/>
        <v>0</v>
      </c>
      <c r="X478" s="280">
        <f t="shared" si="966"/>
        <v>5</v>
      </c>
      <c r="Y478" s="279">
        <f t="shared" ref="Y478:AA478" si="973">IF(ISBLANK($A478),"",sum(AH478,AN478,AT478,AZ478,BF478,BL478,BR478,BX478,CD478,CJ478,CP478,CV478,DB478,DH478,DN478,DT478,DZ478,EF478,EL478,ER478,EX478))</f>
        <v>3</v>
      </c>
      <c r="Z478" s="279">
        <f t="shared" si="973"/>
        <v>1</v>
      </c>
      <c r="AA478" s="279">
        <f t="shared" si="973"/>
        <v>0</v>
      </c>
      <c r="AB478" s="280">
        <f t="shared" si="968"/>
        <v>4</v>
      </c>
      <c r="AC478" s="281">
        <f t="shared" si="969"/>
        <v>0.6</v>
      </c>
      <c r="AD478" s="248" t="str">
        <f t="shared" si="920"/>
        <v>20+</v>
      </c>
      <c r="AE478" s="97"/>
      <c r="AF478" s="97"/>
      <c r="AG478" s="97"/>
      <c r="AH478" s="97"/>
      <c r="AI478" s="97"/>
      <c r="AJ478" s="97"/>
      <c r="AK478" s="97"/>
      <c r="AL478" s="97"/>
      <c r="AM478" s="97"/>
      <c r="AN478" s="97"/>
      <c r="AO478" s="97"/>
      <c r="AP478" s="97"/>
      <c r="AQ478" s="97"/>
      <c r="AR478" s="97"/>
      <c r="AS478" s="97"/>
      <c r="AT478" s="97"/>
      <c r="AU478" s="97"/>
      <c r="AV478" s="97"/>
      <c r="AW478" s="97"/>
      <c r="AX478" s="97"/>
      <c r="AY478" s="97"/>
      <c r="AZ478" s="97"/>
      <c r="BA478" s="97"/>
      <c r="BB478" s="97"/>
      <c r="BC478" s="97"/>
      <c r="BD478" s="97"/>
      <c r="BE478" s="97"/>
      <c r="BF478" s="97"/>
      <c r="BG478" s="97"/>
      <c r="BH478" s="97"/>
      <c r="BI478" s="97"/>
      <c r="BJ478" s="97"/>
      <c r="BK478" s="97"/>
      <c r="BL478" s="97"/>
      <c r="BM478" s="97"/>
      <c r="BN478" s="97"/>
      <c r="BO478" s="97"/>
      <c r="BP478" s="97"/>
      <c r="BQ478" s="97"/>
      <c r="BR478" s="97"/>
      <c r="BS478" s="97"/>
      <c r="BT478" s="97"/>
      <c r="BU478" s="97"/>
      <c r="BV478" s="97"/>
      <c r="BW478" s="97"/>
      <c r="BX478" s="97"/>
      <c r="BY478" s="97"/>
      <c r="BZ478" s="97"/>
      <c r="CA478" s="97"/>
      <c r="CB478" s="97"/>
      <c r="CC478" s="97"/>
      <c r="CD478" s="97"/>
      <c r="CE478" s="97"/>
      <c r="CF478" s="97"/>
      <c r="CG478" s="282">
        <v>2.0</v>
      </c>
      <c r="CH478" s="97"/>
      <c r="CI478" s="97"/>
      <c r="CJ478" s="282">
        <v>1.0</v>
      </c>
      <c r="CK478" s="97"/>
      <c r="CL478" s="97"/>
      <c r="CM478" s="97"/>
      <c r="CN478" s="97"/>
      <c r="CO478" s="97"/>
      <c r="CP478" s="97"/>
      <c r="CQ478" s="97"/>
      <c r="CR478" s="97"/>
      <c r="CS478" s="97"/>
      <c r="CT478" s="97"/>
      <c r="CU478" s="97"/>
      <c r="CV478" s="97"/>
      <c r="CW478" s="97"/>
      <c r="CX478" s="97"/>
      <c r="CY478" s="97"/>
      <c r="CZ478" s="97"/>
      <c r="DA478" s="97"/>
      <c r="DB478" s="97"/>
      <c r="DC478" s="97"/>
      <c r="DD478" s="97"/>
      <c r="DE478" s="97"/>
      <c r="DF478" s="97"/>
      <c r="DG478" s="97"/>
      <c r="DH478" s="97"/>
      <c r="DI478" s="97"/>
      <c r="DJ478" s="97"/>
      <c r="DK478" s="97"/>
      <c r="DL478" s="97"/>
      <c r="DM478" s="97"/>
      <c r="DN478" s="97"/>
      <c r="DO478" s="97"/>
      <c r="DP478" s="97"/>
      <c r="DQ478" s="282">
        <v>1.0</v>
      </c>
      <c r="DR478" s="97"/>
      <c r="DS478" s="97"/>
      <c r="DT478" s="282">
        <v>1.0</v>
      </c>
      <c r="DU478" s="97"/>
      <c r="DV478" s="97"/>
      <c r="DW478" s="282">
        <v>1.0</v>
      </c>
      <c r="DX478" s="97"/>
      <c r="DY478" s="97"/>
      <c r="DZ478" s="97"/>
      <c r="EA478" s="97"/>
      <c r="EB478" s="97"/>
      <c r="EC478" s="97"/>
      <c r="ED478" s="97"/>
      <c r="EE478" s="97"/>
      <c r="EF478" s="282">
        <v>1.0</v>
      </c>
      <c r="EG478" s="97"/>
      <c r="EH478" s="97"/>
      <c r="EI478" s="97"/>
      <c r="EJ478" s="97"/>
      <c r="EK478" s="97"/>
      <c r="EL478" s="97"/>
      <c r="EM478" s="282">
        <v>1.0</v>
      </c>
      <c r="EN478" s="97"/>
      <c r="EO478" s="97"/>
      <c r="EP478" s="97"/>
      <c r="EQ478" s="97"/>
      <c r="ER478" s="97"/>
      <c r="ES478" s="97"/>
      <c r="ET478" s="97"/>
      <c r="EU478" s="262">
        <v>1.0</v>
      </c>
      <c r="EV478" s="251"/>
      <c r="EW478" s="251"/>
      <c r="EX478" s="251"/>
      <c r="EY478" s="251"/>
      <c r="EZ478" s="251"/>
      <c r="FA478" s="276" t="s">
        <v>2061</v>
      </c>
      <c r="FB478" s="276"/>
      <c r="FC478" s="276"/>
      <c r="FD478" s="276"/>
    </row>
    <row r="479">
      <c r="A479" s="275" t="s">
        <v>2062</v>
      </c>
      <c r="B479" s="276" t="s">
        <v>4</v>
      </c>
      <c r="C479" s="277" t="s">
        <v>8</v>
      </c>
      <c r="D479" s="276" t="s">
        <v>10</v>
      </c>
      <c r="E479" s="276" t="s">
        <v>12</v>
      </c>
      <c r="F479" s="276" t="s">
        <v>277</v>
      </c>
      <c r="G479" s="276" t="s">
        <v>2063</v>
      </c>
      <c r="H479" s="276" t="s">
        <v>2064</v>
      </c>
      <c r="I479" s="276" t="s">
        <v>23</v>
      </c>
      <c r="J479" s="276" t="s">
        <v>25</v>
      </c>
      <c r="K479" s="276" t="s">
        <v>1843</v>
      </c>
      <c r="L479" s="276" t="s">
        <v>2065</v>
      </c>
      <c r="M479" s="276" t="s">
        <v>50</v>
      </c>
      <c r="N479" s="278">
        <v>42012.0</v>
      </c>
      <c r="O479" s="97"/>
      <c r="P479" s="97"/>
      <c r="Q479" s="99"/>
      <c r="R479" s="99"/>
      <c r="S479" s="97"/>
      <c r="T479" s="69">
        <f t="shared" si="391"/>
        <v>1511</v>
      </c>
      <c r="U479" s="279">
        <f t="shared" ref="U479:W479" si="974">IF(ISBLANK($A479),"",sum(AE479,AK479,AQ479,AW479,BC479,BI479,BO479,BU479,CA479,CG479,CM479,CS479,CY479,DE479,DK479,DQ479,DW479,EC479,EI479,EO479,EU479))</f>
        <v>4</v>
      </c>
      <c r="V479" s="279">
        <f t="shared" si="974"/>
        <v>0</v>
      </c>
      <c r="W479" s="279">
        <f t="shared" si="974"/>
        <v>0</v>
      </c>
      <c r="X479" s="280">
        <f t="shared" si="966"/>
        <v>4</v>
      </c>
      <c r="Y479" s="279">
        <f t="shared" ref="Y479:AA479" si="975">IF(ISBLANK($A479),"",sum(AH479,AN479,AT479,AZ479,BF479,BL479,BR479,BX479,CD479,CJ479,CP479,CV479,DB479,DH479,DN479,DT479,DZ479,EF479,EL479,ER479,EX479))</f>
        <v>4</v>
      </c>
      <c r="Z479" s="279">
        <f t="shared" si="975"/>
        <v>2</v>
      </c>
      <c r="AA479" s="279">
        <f t="shared" si="975"/>
        <v>0</v>
      </c>
      <c r="AB479" s="280">
        <f t="shared" si="968"/>
        <v>6</v>
      </c>
      <c r="AC479" s="281">
        <f t="shared" si="969"/>
        <v>1</v>
      </c>
      <c r="AD479" s="248" t="str">
        <f t="shared" si="920"/>
        <v>20+</v>
      </c>
      <c r="AE479" s="282">
        <v>3.0</v>
      </c>
      <c r="AF479" s="97"/>
      <c r="AG479" s="97"/>
      <c r="AH479" s="282">
        <v>3.0</v>
      </c>
      <c r="AI479" s="97"/>
      <c r="AJ479" s="97"/>
      <c r="AK479" s="97"/>
      <c r="AL479" s="97"/>
      <c r="AM479" s="97"/>
      <c r="AN479" s="97"/>
      <c r="AO479" s="97"/>
      <c r="AP479" s="97"/>
      <c r="AQ479" s="282">
        <v>1.0</v>
      </c>
      <c r="AR479" s="97"/>
      <c r="AS479" s="97"/>
      <c r="AT479" s="282">
        <v>1.0</v>
      </c>
      <c r="AU479" s="282">
        <v>2.0</v>
      </c>
      <c r="AV479" s="97"/>
      <c r="AW479" s="97"/>
      <c r="AX479" s="97"/>
      <c r="AY479" s="97"/>
      <c r="AZ479" s="97"/>
      <c r="BA479" s="97"/>
      <c r="BB479" s="97"/>
      <c r="BC479" s="97"/>
      <c r="BD479" s="97"/>
      <c r="BE479" s="97"/>
      <c r="BF479" s="97"/>
      <c r="BG479" s="97"/>
      <c r="BH479" s="97"/>
      <c r="BI479" s="97"/>
      <c r="BJ479" s="97"/>
      <c r="BK479" s="97"/>
      <c r="BL479" s="97"/>
      <c r="BM479" s="97"/>
      <c r="BN479" s="97"/>
      <c r="BO479" s="97"/>
      <c r="BP479" s="97"/>
      <c r="BQ479" s="97"/>
      <c r="BR479" s="97"/>
      <c r="BS479" s="97"/>
      <c r="BT479" s="97"/>
      <c r="BU479" s="97"/>
      <c r="BV479" s="97"/>
      <c r="BW479" s="97"/>
      <c r="BX479" s="97"/>
      <c r="BY479" s="97"/>
      <c r="BZ479" s="97"/>
      <c r="CA479" s="97"/>
      <c r="CB479" s="97"/>
      <c r="CC479" s="97"/>
      <c r="CD479" s="97"/>
      <c r="CE479" s="97"/>
      <c r="CF479" s="97"/>
      <c r="CG479" s="97"/>
      <c r="CH479" s="97"/>
      <c r="CI479" s="97"/>
      <c r="CJ479" s="97"/>
      <c r="CK479" s="97"/>
      <c r="CL479" s="97"/>
      <c r="CM479" s="97"/>
      <c r="CN479" s="97"/>
      <c r="CO479" s="97"/>
      <c r="CP479" s="97"/>
      <c r="CQ479" s="97"/>
      <c r="CR479" s="97"/>
      <c r="CS479" s="97"/>
      <c r="CT479" s="97"/>
      <c r="CU479" s="97"/>
      <c r="CV479" s="97"/>
      <c r="CW479" s="97"/>
      <c r="CX479" s="97"/>
      <c r="CY479" s="97"/>
      <c r="CZ479" s="97"/>
      <c r="DA479" s="97"/>
      <c r="DB479" s="97"/>
      <c r="DC479" s="97"/>
      <c r="DD479" s="97"/>
      <c r="DE479" s="97"/>
      <c r="DF479" s="97"/>
      <c r="DG479" s="97"/>
      <c r="DH479" s="97"/>
      <c r="DI479" s="97"/>
      <c r="DJ479" s="97"/>
      <c r="DK479" s="97"/>
      <c r="DL479" s="97"/>
      <c r="DM479" s="97"/>
      <c r="DN479" s="97"/>
      <c r="DO479" s="97"/>
      <c r="DP479" s="97"/>
      <c r="DQ479" s="97"/>
      <c r="DR479" s="97"/>
      <c r="DS479" s="97"/>
      <c r="DT479" s="97"/>
      <c r="DU479" s="97"/>
      <c r="DV479" s="97"/>
      <c r="DW479" s="97"/>
      <c r="DX479" s="97"/>
      <c r="DY479" s="97"/>
      <c r="DZ479" s="97"/>
      <c r="EA479" s="97"/>
      <c r="EB479" s="97"/>
      <c r="EC479" s="97"/>
      <c r="ED479" s="97"/>
      <c r="EE479" s="97"/>
      <c r="EF479" s="97"/>
      <c r="EG479" s="97"/>
      <c r="EH479" s="97"/>
      <c r="EI479" s="97"/>
      <c r="EJ479" s="97"/>
      <c r="EK479" s="97"/>
      <c r="EL479" s="97"/>
      <c r="EM479" s="97"/>
      <c r="EN479" s="97"/>
      <c r="EO479" s="97"/>
      <c r="EP479" s="97"/>
      <c r="EQ479" s="97"/>
      <c r="ER479" s="97"/>
      <c r="ES479" s="97"/>
      <c r="ET479" s="97"/>
      <c r="EU479" s="251"/>
      <c r="EV479" s="251"/>
      <c r="EW479" s="251"/>
      <c r="EX479" s="251"/>
      <c r="EY479" s="251"/>
      <c r="EZ479" s="251"/>
      <c r="FA479" s="276" t="s">
        <v>2066</v>
      </c>
      <c r="FB479" s="276"/>
      <c r="FC479" s="276"/>
      <c r="FD479" s="276"/>
    </row>
    <row r="480">
      <c r="A480" s="275" t="s">
        <v>2067</v>
      </c>
      <c r="B480" s="276" t="s">
        <v>2068</v>
      </c>
      <c r="C480" s="277" t="s">
        <v>8</v>
      </c>
      <c r="D480" s="276" t="s">
        <v>10</v>
      </c>
      <c r="E480" s="276" t="s">
        <v>12</v>
      </c>
      <c r="F480" s="276" t="s">
        <v>277</v>
      </c>
      <c r="G480" s="276" t="s">
        <v>2069</v>
      </c>
      <c r="H480" s="276" t="s">
        <v>1128</v>
      </c>
      <c r="I480" s="276" t="s">
        <v>23</v>
      </c>
      <c r="J480" s="276" t="s">
        <v>25</v>
      </c>
      <c r="K480" s="276" t="s">
        <v>1843</v>
      </c>
      <c r="L480" s="276" t="s">
        <v>2070</v>
      </c>
      <c r="M480" s="276" t="s">
        <v>88</v>
      </c>
      <c r="N480" s="278">
        <v>41996.0</v>
      </c>
      <c r="O480" s="278">
        <v>42072.0</v>
      </c>
      <c r="P480" s="97"/>
      <c r="Q480" s="99"/>
      <c r="R480" s="99"/>
      <c r="S480" s="97"/>
      <c r="T480" s="69">
        <f t="shared" si="391"/>
        <v>1527</v>
      </c>
      <c r="U480" s="279">
        <f t="shared" ref="U480:W480" si="976">IF(ISBLANK($A480),"",sum(AE480,AK480,AQ480,AW480,BC480,BI480,BO480,BU480,CA480,CG480,CM480,CS480,CY480,DE480,DK480,DQ480,DW480,EC480,EI480,EO480,EU480))</f>
        <v>3</v>
      </c>
      <c r="V480" s="279">
        <f t="shared" si="976"/>
        <v>0</v>
      </c>
      <c r="W480" s="279">
        <f t="shared" si="976"/>
        <v>0</v>
      </c>
      <c r="X480" s="280">
        <f t="shared" si="966"/>
        <v>3</v>
      </c>
      <c r="Y480" s="279">
        <f t="shared" ref="Y480:AA480" si="977">IF(ISBLANK($A480),"",sum(AH480,AN480,AT480,AZ480,BF480,BL480,BR480,BX480,CD480,CJ480,CP480,CV480,DB480,DH480,DN480,DT480,DZ480,EF480,EL480,ER480,EX480))</f>
        <v>0</v>
      </c>
      <c r="Z480" s="279">
        <f t="shared" si="977"/>
        <v>0</v>
      </c>
      <c r="AA480" s="279">
        <f t="shared" si="977"/>
        <v>0</v>
      </c>
      <c r="AB480" s="280">
        <f t="shared" si="968"/>
        <v>0</v>
      </c>
      <c r="AC480" s="281">
        <f t="shared" si="969"/>
        <v>0</v>
      </c>
      <c r="AD480" s="248" t="str">
        <f t="shared" si="920"/>
        <v>20+</v>
      </c>
      <c r="AE480" s="97"/>
      <c r="AF480" s="97"/>
      <c r="AG480" s="97"/>
      <c r="AH480" s="97"/>
      <c r="AI480" s="97"/>
      <c r="AJ480" s="97"/>
      <c r="AK480" s="282">
        <v>1.0</v>
      </c>
      <c r="AL480" s="97"/>
      <c r="AM480" s="97"/>
      <c r="AN480" s="97"/>
      <c r="AO480" s="97"/>
      <c r="AP480" s="97"/>
      <c r="AQ480" s="97"/>
      <c r="AR480" s="97"/>
      <c r="AS480" s="97"/>
      <c r="AT480" s="97"/>
      <c r="AU480" s="97"/>
      <c r="AV480" s="97"/>
      <c r="AW480" s="282">
        <v>1.0</v>
      </c>
      <c r="AX480" s="97"/>
      <c r="AY480" s="97"/>
      <c r="AZ480" s="97"/>
      <c r="BA480" s="97"/>
      <c r="BB480" s="97"/>
      <c r="BC480" s="97"/>
      <c r="BD480" s="97"/>
      <c r="BE480" s="97"/>
      <c r="BF480" s="97"/>
      <c r="BG480" s="97"/>
      <c r="BH480" s="97"/>
      <c r="BI480" s="97"/>
      <c r="BJ480" s="97"/>
      <c r="BK480" s="97"/>
      <c r="BL480" s="97"/>
      <c r="BM480" s="97"/>
      <c r="BN480" s="97"/>
      <c r="BO480" s="97"/>
      <c r="BP480" s="97"/>
      <c r="BQ480" s="97"/>
      <c r="BR480" s="97"/>
      <c r="BS480" s="97"/>
      <c r="BT480" s="97"/>
      <c r="BU480" s="282">
        <v>1.0</v>
      </c>
      <c r="BV480" s="97"/>
      <c r="BW480" s="97"/>
      <c r="BX480" s="97"/>
      <c r="BY480" s="97"/>
      <c r="BZ480" s="97"/>
      <c r="CA480" s="97"/>
      <c r="CB480" s="97"/>
      <c r="CC480" s="97"/>
      <c r="CD480" s="97"/>
      <c r="CE480" s="97"/>
      <c r="CF480" s="97"/>
      <c r="CG480" s="97"/>
      <c r="CH480" s="97"/>
      <c r="CI480" s="97"/>
      <c r="CJ480" s="97"/>
      <c r="CK480" s="97"/>
      <c r="CL480" s="97"/>
      <c r="CM480" s="97"/>
      <c r="CN480" s="97"/>
      <c r="CO480" s="97"/>
      <c r="CP480" s="97"/>
      <c r="CQ480" s="97"/>
      <c r="CR480" s="97"/>
      <c r="CS480" s="97"/>
      <c r="CT480" s="97"/>
      <c r="CU480" s="97"/>
      <c r="CV480" s="97"/>
      <c r="CW480" s="97"/>
      <c r="CX480" s="97"/>
      <c r="CY480" s="97"/>
      <c r="CZ480" s="97"/>
      <c r="DA480" s="97"/>
      <c r="DB480" s="97"/>
      <c r="DC480" s="97"/>
      <c r="DD480" s="97"/>
      <c r="DE480" s="97"/>
      <c r="DF480" s="97"/>
      <c r="DG480" s="97"/>
      <c r="DH480" s="97"/>
      <c r="DI480" s="97"/>
      <c r="DJ480" s="97"/>
      <c r="DK480" s="97"/>
      <c r="DL480" s="97"/>
      <c r="DM480" s="97"/>
      <c r="DN480" s="97"/>
      <c r="DO480" s="97"/>
      <c r="DP480" s="97"/>
      <c r="DQ480" s="97"/>
      <c r="DR480" s="97"/>
      <c r="DS480" s="97"/>
      <c r="DT480" s="97"/>
      <c r="DU480" s="97"/>
      <c r="DV480" s="97"/>
      <c r="DW480" s="97"/>
      <c r="DX480" s="97"/>
      <c r="DY480" s="97"/>
      <c r="DZ480" s="97"/>
      <c r="EA480" s="97"/>
      <c r="EB480" s="97"/>
      <c r="EC480" s="97"/>
      <c r="ED480" s="97"/>
      <c r="EE480" s="97"/>
      <c r="EF480" s="97"/>
      <c r="EG480" s="97"/>
      <c r="EH480" s="97"/>
      <c r="EI480" s="97"/>
      <c r="EJ480" s="97"/>
      <c r="EK480" s="97"/>
      <c r="EL480" s="97"/>
      <c r="EM480" s="97"/>
      <c r="EN480" s="97"/>
      <c r="EO480" s="97"/>
      <c r="EP480" s="97"/>
      <c r="EQ480" s="97"/>
      <c r="ER480" s="97"/>
      <c r="ES480" s="97"/>
      <c r="ET480" s="97"/>
      <c r="EU480" s="251"/>
      <c r="EV480" s="251"/>
      <c r="EW480" s="251"/>
      <c r="EX480" s="251"/>
      <c r="EY480" s="251"/>
      <c r="EZ480" s="251"/>
      <c r="FA480" s="276" t="s">
        <v>2071</v>
      </c>
      <c r="FB480" s="276"/>
      <c r="FC480" s="276"/>
      <c r="FD480" s="276"/>
    </row>
    <row r="481">
      <c r="A481" s="275" t="s">
        <v>2072</v>
      </c>
      <c r="B481" s="276" t="s">
        <v>2073</v>
      </c>
      <c r="C481" s="277" t="s">
        <v>102</v>
      </c>
      <c r="D481" s="276" t="s">
        <v>10</v>
      </c>
      <c r="E481" s="276" t="s">
        <v>12</v>
      </c>
      <c r="F481" s="276" t="s">
        <v>283</v>
      </c>
      <c r="G481" s="276" t="s">
        <v>2074</v>
      </c>
      <c r="H481" s="276" t="s">
        <v>1118</v>
      </c>
      <c r="I481" s="276" t="s">
        <v>13</v>
      </c>
      <c r="J481" s="276" t="s">
        <v>25</v>
      </c>
      <c r="K481" s="276" t="s">
        <v>1843</v>
      </c>
      <c r="L481" s="276" t="s">
        <v>1967</v>
      </c>
      <c r="M481" s="276" t="s">
        <v>50</v>
      </c>
      <c r="N481" s="278">
        <v>41995.0</v>
      </c>
      <c r="O481" s="278">
        <v>41996.0</v>
      </c>
      <c r="P481" s="97"/>
      <c r="Q481" s="287">
        <v>42026.0</v>
      </c>
      <c r="R481" s="99"/>
      <c r="S481" s="97"/>
      <c r="T481" s="69">
        <f t="shared" si="391"/>
        <v>1528</v>
      </c>
      <c r="U481" s="279">
        <f t="shared" ref="U481:W481" si="978">IF(ISBLANK($A481),"",sum(AE481,AK481,AQ481,AW481,BC481,BI481,BO481,BU481,CA481,CG481,CM481,CS481,CY481,DE481,DK481,DQ481,DW481,EC481,EI481,EO481,EU481))</f>
        <v>4</v>
      </c>
      <c r="V481" s="279">
        <f t="shared" si="978"/>
        <v>1</v>
      </c>
      <c r="W481" s="279">
        <f t="shared" si="978"/>
        <v>0</v>
      </c>
      <c r="X481" s="280">
        <f t="shared" si="966"/>
        <v>5</v>
      </c>
      <c r="Y481" s="279">
        <f t="shared" ref="Y481:AA481" si="979">IF(ISBLANK($A481),"",sum(AH481,AN481,AT481,AZ481,BF481,BL481,BR481,BX481,CD481,CJ481,CP481,CV481,DB481,DH481,DN481,DT481,DZ481,EF481,EL481,ER481,EX481))</f>
        <v>3</v>
      </c>
      <c r="Z481" s="279">
        <f t="shared" si="979"/>
        <v>0</v>
      </c>
      <c r="AA481" s="279">
        <f t="shared" si="979"/>
        <v>0</v>
      </c>
      <c r="AB481" s="280">
        <f t="shared" si="968"/>
        <v>3</v>
      </c>
      <c r="AC481" s="281">
        <f t="shared" si="969"/>
        <v>0.6</v>
      </c>
      <c r="AD481" s="248" t="str">
        <f t="shared" si="920"/>
        <v>20+</v>
      </c>
      <c r="AE481" s="97"/>
      <c r="AF481" s="97"/>
      <c r="AG481" s="97"/>
      <c r="AH481" s="97"/>
      <c r="AI481" s="97"/>
      <c r="AJ481" s="97"/>
      <c r="AK481" s="282">
        <v>3.0</v>
      </c>
      <c r="AL481" s="282">
        <v>1.0</v>
      </c>
      <c r="AM481" s="97"/>
      <c r="AN481" s="97"/>
      <c r="AO481" s="97"/>
      <c r="AP481" s="97"/>
      <c r="AQ481" s="282">
        <v>1.0</v>
      </c>
      <c r="AR481" s="97"/>
      <c r="AS481" s="97"/>
      <c r="AT481" s="282">
        <v>3.0</v>
      </c>
      <c r="AU481" s="97"/>
      <c r="AV481" s="97"/>
      <c r="AW481" s="97"/>
      <c r="AX481" s="97"/>
      <c r="AY481" s="97"/>
      <c r="AZ481" s="97"/>
      <c r="BA481" s="97"/>
      <c r="BB481" s="97"/>
      <c r="BC481" s="97"/>
      <c r="BD481" s="97"/>
      <c r="BE481" s="97"/>
      <c r="BF481" s="97"/>
      <c r="BG481" s="97"/>
      <c r="BH481" s="97"/>
      <c r="BI481" s="97"/>
      <c r="BJ481" s="97"/>
      <c r="BK481" s="97"/>
      <c r="BL481" s="97"/>
      <c r="BM481" s="97"/>
      <c r="BN481" s="97"/>
      <c r="BO481" s="97"/>
      <c r="BP481" s="97"/>
      <c r="BQ481" s="97"/>
      <c r="BR481" s="97"/>
      <c r="BS481" s="97"/>
      <c r="BT481" s="97"/>
      <c r="BU481" s="97"/>
      <c r="BV481" s="97"/>
      <c r="BW481" s="97"/>
      <c r="BX481" s="97"/>
      <c r="BY481" s="97"/>
      <c r="BZ481" s="97"/>
      <c r="CA481" s="97"/>
      <c r="CB481" s="97"/>
      <c r="CC481" s="97"/>
      <c r="CD481" s="97"/>
      <c r="CE481" s="97"/>
      <c r="CF481" s="97"/>
      <c r="CG481" s="97"/>
      <c r="CH481" s="97"/>
      <c r="CI481" s="97"/>
      <c r="CJ481" s="97"/>
      <c r="CK481" s="97"/>
      <c r="CL481" s="97"/>
      <c r="CM481" s="97"/>
      <c r="CN481" s="97"/>
      <c r="CO481" s="97"/>
      <c r="CP481" s="97"/>
      <c r="CQ481" s="97"/>
      <c r="CR481" s="97"/>
      <c r="CS481" s="97"/>
      <c r="CT481" s="97"/>
      <c r="CU481" s="97"/>
      <c r="CV481" s="97"/>
      <c r="CW481" s="97"/>
      <c r="CX481" s="97"/>
      <c r="CY481" s="97"/>
      <c r="CZ481" s="97"/>
      <c r="DA481" s="97"/>
      <c r="DB481" s="97"/>
      <c r="DC481" s="97"/>
      <c r="DD481" s="97"/>
      <c r="DE481" s="97"/>
      <c r="DF481" s="97"/>
      <c r="DG481" s="97"/>
      <c r="DH481" s="97"/>
      <c r="DI481" s="97"/>
      <c r="DJ481" s="97"/>
      <c r="DK481" s="97"/>
      <c r="DL481" s="97"/>
      <c r="DM481" s="97"/>
      <c r="DN481" s="97"/>
      <c r="DO481" s="97"/>
      <c r="DP481" s="97"/>
      <c r="DQ481" s="97"/>
      <c r="DR481" s="97"/>
      <c r="DS481" s="97"/>
      <c r="DT481" s="97"/>
      <c r="DU481" s="97"/>
      <c r="DV481" s="97"/>
      <c r="DW481" s="97"/>
      <c r="DX481" s="97"/>
      <c r="DY481" s="97"/>
      <c r="DZ481" s="97"/>
      <c r="EA481" s="97"/>
      <c r="EB481" s="97"/>
      <c r="EC481" s="97"/>
      <c r="ED481" s="97"/>
      <c r="EE481" s="97"/>
      <c r="EF481" s="97"/>
      <c r="EG481" s="97"/>
      <c r="EH481" s="97"/>
      <c r="EI481" s="97"/>
      <c r="EJ481" s="97"/>
      <c r="EK481" s="97"/>
      <c r="EL481" s="97"/>
      <c r="EM481" s="97"/>
      <c r="EN481" s="97"/>
      <c r="EO481" s="97"/>
      <c r="EP481" s="97"/>
      <c r="EQ481" s="97"/>
      <c r="ER481" s="97"/>
      <c r="ES481" s="97"/>
      <c r="ET481" s="97"/>
      <c r="EU481" s="251"/>
      <c r="EV481" s="251"/>
      <c r="EW481" s="251"/>
      <c r="EX481" s="251"/>
      <c r="EY481" s="251"/>
      <c r="EZ481" s="251"/>
      <c r="FA481" s="276" t="s">
        <v>2075</v>
      </c>
      <c r="FB481" s="276"/>
      <c r="FC481" s="276"/>
      <c r="FD481" s="276"/>
    </row>
    <row r="482">
      <c r="A482" s="275" t="s">
        <v>2076</v>
      </c>
      <c r="B482" s="276" t="s">
        <v>2077</v>
      </c>
      <c r="C482" s="277" t="s">
        <v>1390</v>
      </c>
      <c r="D482" s="276" t="s">
        <v>10</v>
      </c>
      <c r="E482" s="276" t="s">
        <v>30</v>
      </c>
      <c r="F482" s="276" t="s">
        <v>277</v>
      </c>
      <c r="G482" s="276" t="s">
        <v>2078</v>
      </c>
      <c r="H482" s="276" t="s">
        <v>1392</v>
      </c>
      <c r="I482" s="276" t="s">
        <v>13</v>
      </c>
      <c r="J482" s="276" t="s">
        <v>25</v>
      </c>
      <c r="K482" s="276" t="s">
        <v>1843</v>
      </c>
      <c r="L482" s="276" t="s">
        <v>1978</v>
      </c>
      <c r="M482" s="276" t="s">
        <v>50</v>
      </c>
      <c r="N482" s="278">
        <v>41990.0</v>
      </c>
      <c r="O482" s="278">
        <v>41990.0</v>
      </c>
      <c r="P482" s="97"/>
      <c r="Q482" s="99"/>
      <c r="R482" s="99"/>
      <c r="S482" s="97"/>
      <c r="T482" s="69">
        <f t="shared" si="391"/>
        <v>1533</v>
      </c>
      <c r="U482" s="279">
        <f t="shared" ref="U482:W482" si="980">IF(ISBLANK($A482),"",sum(AE482,AK482,AQ482,AW482,BC482,BI482,BO482,BU482,CA482,CG482,CM482,CS482,CY482,DE482,DK482,DQ482,DW482,EC482,EI482,EO482,EU482))</f>
        <v>12</v>
      </c>
      <c r="V482" s="279">
        <f t="shared" si="980"/>
        <v>3</v>
      </c>
      <c r="W482" s="279">
        <f t="shared" si="980"/>
        <v>0</v>
      </c>
      <c r="X482" s="280">
        <f t="shared" si="966"/>
        <v>15</v>
      </c>
      <c r="Y482" s="279">
        <f t="shared" ref="Y482:AA482" si="981">IF(ISBLANK($A482),"",sum(AH482,AN482,AT482,AZ482,BF482,BL482,BR482,BX482,CD482,CJ482,CP482,CV482,DB482,DH482,DN482,DT482,DZ482,EF482,EL482,ER482,EX482))</f>
        <v>11</v>
      </c>
      <c r="Z482" s="279">
        <f t="shared" si="981"/>
        <v>6</v>
      </c>
      <c r="AA482" s="279">
        <f t="shared" si="981"/>
        <v>0</v>
      </c>
      <c r="AB482" s="280">
        <f t="shared" si="968"/>
        <v>17</v>
      </c>
      <c r="AC482" s="281">
        <f t="shared" si="969"/>
        <v>0.7333333333</v>
      </c>
      <c r="AD482" s="248" t="str">
        <f t="shared" si="920"/>
        <v>20+</v>
      </c>
      <c r="AE482" s="282">
        <v>2.0</v>
      </c>
      <c r="AF482" s="97"/>
      <c r="AG482" s="97"/>
      <c r="AH482" s="97"/>
      <c r="AI482" s="97"/>
      <c r="AJ482" s="97"/>
      <c r="AK482" s="97"/>
      <c r="AL482" s="97"/>
      <c r="AM482" s="97"/>
      <c r="AN482" s="97"/>
      <c r="AO482" s="97"/>
      <c r="AP482" s="97"/>
      <c r="AQ482" s="97"/>
      <c r="AR482" s="97"/>
      <c r="AS482" s="97"/>
      <c r="AT482" s="97"/>
      <c r="AU482" s="97"/>
      <c r="AV482" s="97"/>
      <c r="AW482" s="282">
        <v>2.0</v>
      </c>
      <c r="AX482" s="97"/>
      <c r="AY482" s="97"/>
      <c r="AZ482" s="282">
        <v>3.0</v>
      </c>
      <c r="BA482" s="97"/>
      <c r="BB482" s="97"/>
      <c r="BC482" s="282">
        <v>2.0</v>
      </c>
      <c r="BD482" s="97"/>
      <c r="BE482" s="97"/>
      <c r="BF482" s="97"/>
      <c r="BG482" s="97"/>
      <c r="BH482" s="97"/>
      <c r="BI482" s="97"/>
      <c r="BJ482" s="97"/>
      <c r="BK482" s="97"/>
      <c r="BL482" s="97"/>
      <c r="BM482" s="97"/>
      <c r="BN482" s="97"/>
      <c r="BO482" s="97"/>
      <c r="BP482" s="97"/>
      <c r="BQ482" s="97"/>
      <c r="BR482" s="97"/>
      <c r="BS482" s="282">
        <v>1.0</v>
      </c>
      <c r="BT482" s="97"/>
      <c r="BU482" s="282">
        <v>1.0</v>
      </c>
      <c r="BV482" s="97"/>
      <c r="BW482" s="97"/>
      <c r="BX482" s="97"/>
      <c r="BY482" s="282">
        <v>1.0</v>
      </c>
      <c r="BZ482" s="97"/>
      <c r="CA482" s="97"/>
      <c r="CB482" s="97"/>
      <c r="CC482" s="97"/>
      <c r="CD482" s="97"/>
      <c r="CE482" s="97"/>
      <c r="CF482" s="97"/>
      <c r="CG482" s="97"/>
      <c r="CH482" s="97"/>
      <c r="CI482" s="97"/>
      <c r="CJ482" s="97"/>
      <c r="CK482" s="97"/>
      <c r="CL482" s="97"/>
      <c r="CM482" s="97"/>
      <c r="CN482" s="97"/>
      <c r="CO482" s="97"/>
      <c r="CP482" s="97"/>
      <c r="CQ482" s="97"/>
      <c r="CR482" s="97"/>
      <c r="CS482" s="97"/>
      <c r="CT482" s="97"/>
      <c r="CU482" s="97"/>
      <c r="CV482" s="97"/>
      <c r="CW482" s="97"/>
      <c r="CX482" s="97"/>
      <c r="CY482" s="97"/>
      <c r="CZ482" s="97"/>
      <c r="DA482" s="97"/>
      <c r="DB482" s="97"/>
      <c r="DC482" s="97"/>
      <c r="DD482" s="97"/>
      <c r="DE482" s="97"/>
      <c r="DF482" s="97"/>
      <c r="DG482" s="97"/>
      <c r="DH482" s="97"/>
      <c r="DI482" s="97"/>
      <c r="DJ482" s="97"/>
      <c r="DK482" s="97"/>
      <c r="DL482" s="97"/>
      <c r="DM482" s="97"/>
      <c r="DN482" s="97"/>
      <c r="DO482" s="97"/>
      <c r="DP482" s="97"/>
      <c r="DQ482" s="97"/>
      <c r="DR482" s="97"/>
      <c r="DS482" s="97"/>
      <c r="DT482" s="97"/>
      <c r="DU482" s="97"/>
      <c r="DV482" s="97"/>
      <c r="DW482" s="97"/>
      <c r="DX482" s="97"/>
      <c r="DY482" s="97"/>
      <c r="DZ482" s="97"/>
      <c r="EA482" s="97"/>
      <c r="EB482" s="97"/>
      <c r="EC482" s="97"/>
      <c r="ED482" s="97"/>
      <c r="EE482" s="97"/>
      <c r="EF482" s="97"/>
      <c r="EG482" s="97"/>
      <c r="EH482" s="97"/>
      <c r="EI482" s="282">
        <v>1.0</v>
      </c>
      <c r="EJ482" s="97"/>
      <c r="EK482" s="97"/>
      <c r="EL482" s="97"/>
      <c r="EM482" s="97"/>
      <c r="EN482" s="97"/>
      <c r="EO482" s="282">
        <v>1.0</v>
      </c>
      <c r="EP482" s="97"/>
      <c r="EQ482" s="97"/>
      <c r="ER482" s="97"/>
      <c r="ES482" s="97"/>
      <c r="ET482" s="97"/>
      <c r="EU482" s="262">
        <v>3.0</v>
      </c>
      <c r="EV482" s="262">
        <v>3.0</v>
      </c>
      <c r="EW482" s="251"/>
      <c r="EX482" s="262">
        <v>8.0</v>
      </c>
      <c r="EY482" s="262">
        <v>4.0</v>
      </c>
      <c r="EZ482" s="251"/>
      <c r="FA482" s="276" t="s">
        <v>2079</v>
      </c>
      <c r="FB482" s="276"/>
      <c r="FC482" s="276"/>
      <c r="FD482" s="276"/>
    </row>
    <row r="483">
      <c r="A483" s="275" t="s">
        <v>2080</v>
      </c>
      <c r="B483" s="276" t="s">
        <v>2081</v>
      </c>
      <c r="C483" s="277" t="s">
        <v>107</v>
      </c>
      <c r="D483" s="276" t="s">
        <v>10</v>
      </c>
      <c r="E483" s="276" t="s">
        <v>12</v>
      </c>
      <c r="F483" s="276" t="s">
        <v>283</v>
      </c>
      <c r="G483" s="276" t="s">
        <v>1987</v>
      </c>
      <c r="H483" s="97"/>
      <c r="I483" s="276" t="s">
        <v>23</v>
      </c>
      <c r="J483" s="276" t="s">
        <v>25</v>
      </c>
      <c r="K483" s="276" t="s">
        <v>1843</v>
      </c>
      <c r="L483" s="276" t="s">
        <v>1988</v>
      </c>
      <c r="M483" s="276" t="s">
        <v>128</v>
      </c>
      <c r="N483" s="278">
        <v>41879.0</v>
      </c>
      <c r="O483" s="278">
        <v>41879.0</v>
      </c>
      <c r="P483" s="97"/>
      <c r="Q483" s="99"/>
      <c r="R483" s="99"/>
      <c r="S483" s="97"/>
      <c r="T483" s="69">
        <f t="shared" si="391"/>
        <v>1644</v>
      </c>
      <c r="U483" s="279">
        <f t="shared" ref="U483:W483" si="982">IF(ISBLANK($A483),"",sum(AE483,AK483,AQ483,AW483,BC483,BI483,BO483,BU483,CA483,CG483,CM483,CS483,CY483,DE483,DK483,DQ483,DW483,EC483,EI483,EO483,EU483))</f>
        <v>11</v>
      </c>
      <c r="V483" s="279">
        <f t="shared" si="982"/>
        <v>9</v>
      </c>
      <c r="W483" s="279">
        <f t="shared" si="982"/>
        <v>0</v>
      </c>
      <c r="X483" s="280">
        <f t="shared" si="966"/>
        <v>20</v>
      </c>
      <c r="Y483" s="279">
        <f t="shared" ref="Y483:AA483" si="983">IF(ISBLANK($A483),"",sum(AH483,AN483,AT483,AZ483,BF483,BL483,BR483,BX483,CD483,CJ483,CP483,CV483,DB483,DH483,DN483,DT483,DZ483,EF483,EL483,ER483,EX483))</f>
        <v>1</v>
      </c>
      <c r="Z483" s="279">
        <f t="shared" si="983"/>
        <v>1</v>
      </c>
      <c r="AA483" s="279">
        <f t="shared" si="983"/>
        <v>0</v>
      </c>
      <c r="AB483" s="280">
        <f t="shared" si="968"/>
        <v>2</v>
      </c>
      <c r="AC483" s="281">
        <f t="shared" si="969"/>
        <v>0.05</v>
      </c>
      <c r="AD483" s="248" t="str">
        <f t="shared" si="920"/>
        <v>20+</v>
      </c>
      <c r="AE483" s="282">
        <v>2.0</v>
      </c>
      <c r="AF483" s="97"/>
      <c r="AG483" s="97"/>
      <c r="AH483" s="97"/>
      <c r="AI483" s="97"/>
      <c r="AJ483" s="97"/>
      <c r="AK483" s="97"/>
      <c r="AL483" s="97"/>
      <c r="AM483" s="97"/>
      <c r="AN483" s="282">
        <v>1.0</v>
      </c>
      <c r="AO483" s="282">
        <v>1.0</v>
      </c>
      <c r="AP483" s="97"/>
      <c r="AQ483" s="282">
        <v>3.0</v>
      </c>
      <c r="AR483" s="97"/>
      <c r="AS483" s="97"/>
      <c r="AT483" s="97"/>
      <c r="AU483" s="97"/>
      <c r="AV483" s="97"/>
      <c r="AW483" s="282">
        <v>1.0</v>
      </c>
      <c r="AX483" s="97"/>
      <c r="AY483" s="97"/>
      <c r="AZ483" s="97"/>
      <c r="BA483" s="97"/>
      <c r="BB483" s="97"/>
      <c r="BC483" s="282">
        <v>2.0</v>
      </c>
      <c r="BD483" s="97"/>
      <c r="BE483" s="97"/>
      <c r="BF483" s="97"/>
      <c r="BG483" s="97"/>
      <c r="BH483" s="97"/>
      <c r="BI483" s="282">
        <v>2.0</v>
      </c>
      <c r="BJ483" s="97"/>
      <c r="BK483" s="97"/>
      <c r="BL483" s="97"/>
      <c r="BM483" s="97"/>
      <c r="BN483" s="97"/>
      <c r="BO483" s="97"/>
      <c r="BP483" s="282">
        <v>2.0</v>
      </c>
      <c r="BQ483" s="97"/>
      <c r="BR483" s="97"/>
      <c r="BS483" s="97"/>
      <c r="BT483" s="97"/>
      <c r="BU483" s="97"/>
      <c r="BV483" s="282">
        <v>2.0</v>
      </c>
      <c r="BW483" s="97"/>
      <c r="BX483" s="97"/>
      <c r="BY483" s="97"/>
      <c r="BZ483" s="97"/>
      <c r="CA483" s="97"/>
      <c r="CB483" s="97"/>
      <c r="CC483" s="97"/>
      <c r="CD483" s="97"/>
      <c r="CE483" s="97"/>
      <c r="CF483" s="97"/>
      <c r="CG483" s="97"/>
      <c r="CH483" s="282">
        <v>2.0</v>
      </c>
      <c r="CI483" s="97"/>
      <c r="CJ483" s="97"/>
      <c r="CK483" s="97"/>
      <c r="CL483" s="97"/>
      <c r="CM483" s="282">
        <v>1.0</v>
      </c>
      <c r="CN483" s="282">
        <v>1.0</v>
      </c>
      <c r="CO483" s="97"/>
      <c r="CP483" s="97"/>
      <c r="CQ483" s="97"/>
      <c r="CR483" s="97"/>
      <c r="CS483" s="97"/>
      <c r="CT483" s="97"/>
      <c r="CU483" s="97"/>
      <c r="CV483" s="97"/>
      <c r="CW483" s="97"/>
      <c r="CX483" s="97"/>
      <c r="CY483" s="97"/>
      <c r="CZ483" s="282">
        <v>1.0</v>
      </c>
      <c r="DA483" s="97"/>
      <c r="DB483" s="97"/>
      <c r="DC483" s="97"/>
      <c r="DD483" s="97"/>
      <c r="DE483" s="97"/>
      <c r="DF483" s="282">
        <v>1.0</v>
      </c>
      <c r="DG483" s="97"/>
      <c r="DH483" s="97"/>
      <c r="DI483" s="97"/>
      <c r="DJ483" s="97"/>
      <c r="DK483" s="97"/>
      <c r="DL483" s="97"/>
      <c r="DM483" s="97"/>
      <c r="DN483" s="97"/>
      <c r="DO483" s="97"/>
      <c r="DP483" s="97"/>
      <c r="DQ483" s="97"/>
      <c r="DR483" s="97"/>
      <c r="DS483" s="97"/>
      <c r="DT483" s="97"/>
      <c r="DU483" s="97"/>
      <c r="DV483" s="97"/>
      <c r="DW483" s="97"/>
      <c r="DX483" s="97"/>
      <c r="DY483" s="97"/>
      <c r="DZ483" s="97"/>
      <c r="EA483" s="97"/>
      <c r="EB483" s="97"/>
      <c r="EC483" s="97"/>
      <c r="ED483" s="97"/>
      <c r="EE483" s="97"/>
      <c r="EF483" s="97"/>
      <c r="EG483" s="97"/>
      <c r="EH483" s="97"/>
      <c r="EI483" s="97"/>
      <c r="EJ483" s="97"/>
      <c r="EK483" s="97"/>
      <c r="EL483" s="97"/>
      <c r="EM483" s="97"/>
      <c r="EN483" s="97"/>
      <c r="EO483" s="97"/>
      <c r="EP483" s="97"/>
      <c r="EQ483" s="97"/>
      <c r="ER483" s="97"/>
      <c r="ES483" s="97"/>
      <c r="ET483" s="97"/>
      <c r="EU483" s="251"/>
      <c r="EV483" s="251"/>
      <c r="EW483" s="251"/>
      <c r="EX483" s="251"/>
      <c r="EY483" s="251"/>
      <c r="EZ483" s="251"/>
      <c r="FA483" s="276" t="s">
        <v>2082</v>
      </c>
      <c r="FB483" s="276"/>
      <c r="FC483" s="276"/>
      <c r="FD483" s="276"/>
    </row>
    <row r="484">
      <c r="A484" s="63" t="s">
        <v>2083</v>
      </c>
      <c r="B484" s="64" t="s">
        <v>2084</v>
      </c>
      <c r="C484" s="65" t="s">
        <v>1970</v>
      </c>
      <c r="D484" s="64" t="s">
        <v>10</v>
      </c>
      <c r="E484" s="64" t="s">
        <v>12</v>
      </c>
      <c r="F484" s="64" t="s">
        <v>1611</v>
      </c>
      <c r="G484" s="64" t="s">
        <v>2085</v>
      </c>
      <c r="H484" s="64" t="s">
        <v>2086</v>
      </c>
      <c r="I484" s="67"/>
      <c r="J484" s="64" t="s">
        <v>25</v>
      </c>
      <c r="K484" s="64" t="s">
        <v>1843</v>
      </c>
      <c r="L484" s="64" t="s">
        <v>2087</v>
      </c>
      <c r="M484" s="64" t="s">
        <v>106</v>
      </c>
      <c r="N484" s="66">
        <v>41855.0</v>
      </c>
      <c r="O484" s="66">
        <v>41855.0</v>
      </c>
      <c r="P484" s="67"/>
      <c r="Q484" s="67"/>
      <c r="R484" s="67"/>
      <c r="S484" s="67"/>
      <c r="T484" s="69">
        <f t="shared" si="391"/>
        <v>1668</v>
      </c>
      <c r="U484" s="70">
        <f t="shared" ref="U484:W484" si="984">IF(ISBLANK($A484),"",sum(AE484,AK484,AQ484,AW484,BC484,BI484,BO484,BU484,CA484,CG484,CM484,CS484,CY484,DE484,DK484,DQ484,DW484,EC484,EI484,EO484,EU484))</f>
        <v>0</v>
      </c>
      <c r="V484" s="70">
        <f t="shared" si="984"/>
        <v>0</v>
      </c>
      <c r="W484" s="70">
        <f t="shared" si="984"/>
        <v>0</v>
      </c>
      <c r="X484" s="71">
        <f t="shared" si="966"/>
        <v>0</v>
      </c>
      <c r="Y484" s="70">
        <f t="shared" ref="Y484:AA484" si="985">IF(ISBLANK($A484),"",sum(AH484,AN484,AT484,AZ484,BF484,BL484,BR484,BX484,CD484,CJ484,CP484,CV484,DB484,DH484,DN484,DT484,DZ484,EF484,EL484,ER484,EX484))</f>
        <v>0</v>
      </c>
      <c r="Z484" s="70">
        <f t="shared" si="985"/>
        <v>0</v>
      </c>
      <c r="AA484" s="70">
        <f t="shared" si="985"/>
        <v>0</v>
      </c>
      <c r="AB484" s="71">
        <f t="shared" si="968"/>
        <v>0</v>
      </c>
      <c r="AC484" s="261" t="str">
        <f t="shared" si="969"/>
        <v/>
      </c>
      <c r="AD484" s="248" t="str">
        <f t="shared" si="920"/>
        <v>20+</v>
      </c>
      <c r="AE484" s="67"/>
      <c r="AF484" s="67"/>
      <c r="AG484" s="67"/>
      <c r="AH484" s="67"/>
      <c r="AI484" s="67"/>
      <c r="AJ484" s="67"/>
      <c r="AK484" s="67"/>
      <c r="AL484" s="67"/>
      <c r="AM484" s="67"/>
      <c r="AN484" s="67"/>
      <c r="AO484" s="67"/>
      <c r="AP484" s="67"/>
      <c r="AQ484" s="67"/>
      <c r="AR484" s="67"/>
      <c r="AS484" s="67"/>
      <c r="AT484" s="67"/>
      <c r="AU484" s="67"/>
      <c r="AV484" s="67"/>
      <c r="AW484" s="67"/>
      <c r="AX484" s="67"/>
      <c r="AY484" s="67"/>
      <c r="AZ484" s="67"/>
      <c r="BA484" s="67"/>
      <c r="BB484" s="67"/>
      <c r="BC484" s="67"/>
      <c r="BD484" s="67"/>
      <c r="BE484" s="67"/>
      <c r="BF484" s="67"/>
      <c r="BG484" s="67"/>
      <c r="BH484" s="67"/>
      <c r="BI484" s="67"/>
      <c r="BJ484" s="67"/>
      <c r="BK484" s="67"/>
      <c r="BL484" s="67"/>
      <c r="BM484" s="67"/>
      <c r="BN484" s="67"/>
      <c r="BO484" s="67"/>
      <c r="BP484" s="67"/>
      <c r="BQ484" s="67"/>
      <c r="BR484" s="67"/>
      <c r="BS484" s="67"/>
      <c r="BT484" s="67"/>
      <c r="BU484" s="67"/>
      <c r="BV484" s="67"/>
      <c r="BW484" s="67"/>
      <c r="BX484" s="67"/>
      <c r="BY484" s="67"/>
      <c r="BZ484" s="67"/>
      <c r="CA484" s="67"/>
      <c r="CB484" s="67"/>
      <c r="CC484" s="67"/>
      <c r="CD484" s="67"/>
      <c r="CE484" s="67"/>
      <c r="CF484" s="67"/>
      <c r="CG484" s="67"/>
      <c r="CH484" s="67"/>
      <c r="CI484" s="67"/>
      <c r="CJ484" s="67"/>
      <c r="CK484" s="67"/>
      <c r="CL484" s="67"/>
      <c r="CM484" s="67"/>
      <c r="CN484" s="67"/>
      <c r="CO484" s="67"/>
      <c r="CP484" s="67"/>
      <c r="CQ484" s="67"/>
      <c r="CR484" s="67"/>
      <c r="CS484" s="67"/>
      <c r="CT484" s="67"/>
      <c r="CU484" s="67"/>
      <c r="CV484" s="67"/>
      <c r="CW484" s="67"/>
      <c r="CX484" s="67"/>
      <c r="CY484" s="67"/>
      <c r="CZ484" s="67"/>
      <c r="DA484" s="67"/>
      <c r="DB484" s="67"/>
      <c r="DC484" s="67"/>
      <c r="DD484" s="67"/>
      <c r="DE484" s="67"/>
      <c r="DF484" s="67"/>
      <c r="DG484" s="67"/>
      <c r="DH484" s="67"/>
      <c r="DI484" s="67"/>
      <c r="DJ484" s="67"/>
      <c r="DK484" s="67"/>
      <c r="DL484" s="67"/>
      <c r="DM484" s="67"/>
      <c r="DN484" s="67"/>
      <c r="DO484" s="67"/>
      <c r="DP484" s="67"/>
      <c r="DQ484" s="67"/>
      <c r="DR484" s="67"/>
      <c r="DS484" s="67"/>
      <c r="DT484" s="67"/>
      <c r="DU484" s="67"/>
      <c r="DV484" s="67"/>
      <c r="DW484" s="67"/>
      <c r="DX484" s="67"/>
      <c r="DY484" s="67"/>
      <c r="DZ484" s="67"/>
      <c r="EA484" s="67"/>
      <c r="EB484" s="67"/>
      <c r="EC484" s="67"/>
      <c r="ED484" s="67"/>
      <c r="EE484" s="67"/>
      <c r="EF484" s="67"/>
      <c r="EG484" s="67"/>
      <c r="EH484" s="67"/>
      <c r="EI484" s="67"/>
      <c r="EJ484" s="67"/>
      <c r="EK484" s="67"/>
      <c r="EL484" s="67"/>
      <c r="EM484" s="67"/>
      <c r="EN484" s="67"/>
      <c r="EO484" s="67"/>
      <c r="EP484" s="67"/>
      <c r="EQ484" s="67"/>
      <c r="ER484" s="67"/>
      <c r="ES484" s="67"/>
      <c r="ET484" s="67"/>
      <c r="EU484" s="251"/>
      <c r="EV484" s="251"/>
      <c r="EW484" s="251"/>
      <c r="EX484" s="251"/>
      <c r="EY484" s="251"/>
      <c r="EZ484" s="251"/>
      <c r="FA484" s="64" t="s">
        <v>2088</v>
      </c>
      <c r="FB484" s="64"/>
      <c r="FC484" s="64"/>
      <c r="FD484" s="64"/>
    </row>
    <row r="485">
      <c r="A485" s="63" t="s">
        <v>2089</v>
      </c>
      <c r="B485" s="64" t="s">
        <v>2090</v>
      </c>
      <c r="C485" s="65" t="s">
        <v>1970</v>
      </c>
      <c r="D485" s="64" t="s">
        <v>10</v>
      </c>
      <c r="E485" s="64" t="s">
        <v>12</v>
      </c>
      <c r="F485" s="64" t="s">
        <v>1611</v>
      </c>
      <c r="G485" s="64" t="s">
        <v>2091</v>
      </c>
      <c r="H485" s="64" t="s">
        <v>1061</v>
      </c>
      <c r="I485" s="67"/>
      <c r="J485" s="64" t="s">
        <v>25</v>
      </c>
      <c r="K485" s="64" t="s">
        <v>1843</v>
      </c>
      <c r="L485" s="64" t="s">
        <v>2035</v>
      </c>
      <c r="M485" s="64" t="s">
        <v>110</v>
      </c>
      <c r="N485" s="66">
        <v>41852.0</v>
      </c>
      <c r="O485" s="67"/>
      <c r="P485" s="67"/>
      <c r="Q485" s="67"/>
      <c r="R485" s="67"/>
      <c r="S485" s="67"/>
      <c r="T485" s="69">
        <f t="shared" si="391"/>
        <v>1671</v>
      </c>
      <c r="U485" s="70">
        <f t="shared" ref="U485:W485" si="986">IF(ISBLANK($A485),"",sum(AE485,AK485,AQ485,AW485,BC485,BI485,BO485,BU485,CA485,CG485,CM485,CS485,CY485,DE485,DK485,DQ485,DW485,EC485,EI485,EO485,EU485))</f>
        <v>0</v>
      </c>
      <c r="V485" s="70">
        <f t="shared" si="986"/>
        <v>0</v>
      </c>
      <c r="W485" s="70">
        <f t="shared" si="986"/>
        <v>0</v>
      </c>
      <c r="X485" s="71">
        <f t="shared" si="966"/>
        <v>0</v>
      </c>
      <c r="Y485" s="70">
        <f t="shared" ref="Y485:AA485" si="987">IF(ISBLANK($A485),"",sum(AH485,AN485,AT485,AZ485,BF485,BL485,BR485,BX485,CD485,CJ485,CP485,CV485,DB485,DH485,DN485,DT485,DZ485,EF485,EL485,ER485,EX485))</f>
        <v>0</v>
      </c>
      <c r="Z485" s="70">
        <f t="shared" si="987"/>
        <v>0</v>
      </c>
      <c r="AA485" s="70">
        <f t="shared" si="987"/>
        <v>0</v>
      </c>
      <c r="AB485" s="71">
        <f t="shared" si="968"/>
        <v>0</v>
      </c>
      <c r="AC485" s="261" t="str">
        <f t="shared" si="969"/>
        <v/>
      </c>
      <c r="AD485" s="248" t="str">
        <f t="shared" si="920"/>
        <v>20+</v>
      </c>
      <c r="AE485" s="67"/>
      <c r="AF485" s="67"/>
      <c r="AG485" s="67"/>
      <c r="AH485" s="67"/>
      <c r="AI485" s="67"/>
      <c r="AJ485" s="67"/>
      <c r="AK485" s="67"/>
      <c r="AL485" s="67"/>
      <c r="AM485" s="67"/>
      <c r="AN485" s="67"/>
      <c r="AO485" s="67"/>
      <c r="AP485" s="67"/>
      <c r="AQ485" s="67"/>
      <c r="AR485" s="67"/>
      <c r="AS485" s="67"/>
      <c r="AT485" s="67"/>
      <c r="AU485" s="67"/>
      <c r="AV485" s="67"/>
      <c r="AW485" s="67"/>
      <c r="AX485" s="67"/>
      <c r="AY485" s="67"/>
      <c r="AZ485" s="67"/>
      <c r="BA485" s="67"/>
      <c r="BB485" s="67"/>
      <c r="BC485" s="67"/>
      <c r="BD485" s="67"/>
      <c r="BE485" s="67"/>
      <c r="BF485" s="67"/>
      <c r="BG485" s="67"/>
      <c r="BH485" s="67"/>
      <c r="BI485" s="67"/>
      <c r="BJ485" s="67"/>
      <c r="BK485" s="67"/>
      <c r="BL485" s="67"/>
      <c r="BM485" s="67"/>
      <c r="BN485" s="67"/>
      <c r="BO485" s="67"/>
      <c r="BP485" s="67"/>
      <c r="BQ485" s="67"/>
      <c r="BR485" s="67"/>
      <c r="BS485" s="67"/>
      <c r="BT485" s="67"/>
      <c r="BU485" s="67"/>
      <c r="BV485" s="67"/>
      <c r="BW485" s="67"/>
      <c r="BX485" s="67"/>
      <c r="BY485" s="67"/>
      <c r="BZ485" s="67"/>
      <c r="CA485" s="67"/>
      <c r="CB485" s="67"/>
      <c r="CC485" s="67"/>
      <c r="CD485" s="67"/>
      <c r="CE485" s="67"/>
      <c r="CF485" s="67"/>
      <c r="CG485" s="67"/>
      <c r="CH485" s="67"/>
      <c r="CI485" s="67"/>
      <c r="CJ485" s="67"/>
      <c r="CK485" s="67"/>
      <c r="CL485" s="67"/>
      <c r="CM485" s="67"/>
      <c r="CN485" s="67"/>
      <c r="CO485" s="67"/>
      <c r="CP485" s="67"/>
      <c r="CQ485" s="67"/>
      <c r="CR485" s="67"/>
      <c r="CS485" s="67"/>
      <c r="CT485" s="67"/>
      <c r="CU485" s="67"/>
      <c r="CV485" s="67"/>
      <c r="CW485" s="67"/>
      <c r="CX485" s="67"/>
      <c r="CY485" s="67"/>
      <c r="CZ485" s="67"/>
      <c r="DA485" s="67"/>
      <c r="DB485" s="67"/>
      <c r="DC485" s="67"/>
      <c r="DD485" s="67"/>
      <c r="DE485" s="67"/>
      <c r="DF485" s="67"/>
      <c r="DG485" s="67"/>
      <c r="DH485" s="67"/>
      <c r="DI485" s="67"/>
      <c r="DJ485" s="67"/>
      <c r="DK485" s="67"/>
      <c r="DL485" s="67"/>
      <c r="DM485" s="67"/>
      <c r="DN485" s="67"/>
      <c r="DO485" s="67"/>
      <c r="DP485" s="67"/>
      <c r="DQ485" s="67"/>
      <c r="DR485" s="67"/>
      <c r="DS485" s="67"/>
      <c r="DT485" s="67"/>
      <c r="DU485" s="67"/>
      <c r="DV485" s="67"/>
      <c r="DW485" s="67"/>
      <c r="DX485" s="67"/>
      <c r="DY485" s="67"/>
      <c r="DZ485" s="67"/>
      <c r="EA485" s="67"/>
      <c r="EB485" s="67"/>
      <c r="EC485" s="67"/>
      <c r="ED485" s="67"/>
      <c r="EE485" s="67"/>
      <c r="EF485" s="67"/>
      <c r="EG485" s="67"/>
      <c r="EH485" s="67"/>
      <c r="EI485" s="67"/>
      <c r="EJ485" s="67"/>
      <c r="EK485" s="67"/>
      <c r="EL485" s="67"/>
      <c r="EM485" s="67"/>
      <c r="EN485" s="67"/>
      <c r="EO485" s="67"/>
      <c r="EP485" s="67"/>
      <c r="EQ485" s="67"/>
      <c r="ER485" s="67"/>
      <c r="ES485" s="67"/>
      <c r="ET485" s="67"/>
      <c r="EU485" s="251"/>
      <c r="EV485" s="251"/>
      <c r="EW485" s="251"/>
      <c r="EX485" s="251"/>
      <c r="EY485" s="251"/>
      <c r="EZ485" s="251"/>
      <c r="FA485" s="64" t="s">
        <v>2092</v>
      </c>
      <c r="FB485" s="64"/>
      <c r="FC485" s="64"/>
      <c r="FD485" s="64"/>
    </row>
    <row r="486">
      <c r="A486" s="63" t="s">
        <v>2093</v>
      </c>
      <c r="B486" s="64" t="s">
        <v>2094</v>
      </c>
      <c r="C486" s="65" t="s">
        <v>1970</v>
      </c>
      <c r="D486" s="64" t="s">
        <v>10</v>
      </c>
      <c r="E486" s="64" t="s">
        <v>12</v>
      </c>
      <c r="F486" s="64" t="s">
        <v>1611</v>
      </c>
      <c r="G486" s="64" t="s">
        <v>1127</v>
      </c>
      <c r="H486" s="64" t="s">
        <v>2095</v>
      </c>
      <c r="I486" s="67"/>
      <c r="J486" s="64" t="s">
        <v>25</v>
      </c>
      <c r="K486" s="64" t="s">
        <v>1843</v>
      </c>
      <c r="L486" s="64" t="s">
        <v>2055</v>
      </c>
      <c r="M486" s="64" t="s">
        <v>88</v>
      </c>
      <c r="N486" s="66">
        <v>41821.0</v>
      </c>
      <c r="O486" s="66">
        <v>41821.0</v>
      </c>
      <c r="P486" s="67"/>
      <c r="Q486" s="67"/>
      <c r="R486" s="67"/>
      <c r="S486" s="67"/>
      <c r="T486" s="69">
        <f t="shared" si="391"/>
        <v>1702</v>
      </c>
      <c r="U486" s="70">
        <f t="shared" ref="U486:W486" si="988">IF(ISBLANK($A486),"",sum(AE486,AK486,AQ486,AW486,BC486,BI486,BO486,BU486,CA486,CG486,CM486,CS486,CY486,DE486,DK486,DQ486,DW486,EC486,EI486,EO486,EU486))</f>
        <v>0</v>
      </c>
      <c r="V486" s="70">
        <f t="shared" si="988"/>
        <v>0</v>
      </c>
      <c r="W486" s="70">
        <f t="shared" si="988"/>
        <v>0</v>
      </c>
      <c r="X486" s="71">
        <f t="shared" si="966"/>
        <v>0</v>
      </c>
      <c r="Y486" s="70">
        <f t="shared" ref="Y486:AA486" si="989">IF(ISBLANK($A486),"",sum(AH486,AN486,AT486,AZ486,BF486,BL486,BR486,BX486,CD486,CJ486,CP486,CV486,DB486,DH486,DN486,DT486,DZ486,EF486,EL486,ER486,EX486))</f>
        <v>0</v>
      </c>
      <c r="Z486" s="70">
        <f t="shared" si="989"/>
        <v>0</v>
      </c>
      <c r="AA486" s="70">
        <f t="shared" si="989"/>
        <v>0</v>
      </c>
      <c r="AB486" s="71">
        <f t="shared" si="968"/>
        <v>0</v>
      </c>
      <c r="AC486" s="261" t="str">
        <f t="shared" si="969"/>
        <v/>
      </c>
      <c r="AD486" s="248" t="str">
        <f t="shared" si="920"/>
        <v>20+</v>
      </c>
      <c r="AE486" s="67"/>
      <c r="AF486" s="67"/>
      <c r="AG486" s="67"/>
      <c r="AH486" s="67"/>
      <c r="AI486" s="67"/>
      <c r="AJ486" s="67"/>
      <c r="AK486" s="67"/>
      <c r="AL486" s="67"/>
      <c r="AM486" s="67"/>
      <c r="AN486" s="67"/>
      <c r="AO486" s="67"/>
      <c r="AP486" s="67"/>
      <c r="AQ486" s="67"/>
      <c r="AR486" s="67"/>
      <c r="AS486" s="67"/>
      <c r="AT486" s="67"/>
      <c r="AU486" s="67"/>
      <c r="AV486" s="67"/>
      <c r="AW486" s="67"/>
      <c r="AX486" s="67"/>
      <c r="AY486" s="67"/>
      <c r="AZ486" s="67"/>
      <c r="BA486" s="67"/>
      <c r="BB486" s="67"/>
      <c r="BC486" s="67"/>
      <c r="BD486" s="67"/>
      <c r="BE486" s="67"/>
      <c r="BF486" s="67"/>
      <c r="BG486" s="67"/>
      <c r="BH486" s="67"/>
      <c r="BI486" s="67"/>
      <c r="BJ486" s="67"/>
      <c r="BK486" s="67"/>
      <c r="BL486" s="67"/>
      <c r="BM486" s="67"/>
      <c r="BN486" s="67"/>
      <c r="BO486" s="67"/>
      <c r="BP486" s="67"/>
      <c r="BQ486" s="67"/>
      <c r="BR486" s="67"/>
      <c r="BS486" s="67"/>
      <c r="BT486" s="67"/>
      <c r="BU486" s="67"/>
      <c r="BV486" s="67"/>
      <c r="BW486" s="67"/>
      <c r="BX486" s="67"/>
      <c r="BY486" s="67"/>
      <c r="BZ486" s="67"/>
      <c r="CA486" s="67"/>
      <c r="CB486" s="67"/>
      <c r="CC486" s="67"/>
      <c r="CD486" s="67"/>
      <c r="CE486" s="67"/>
      <c r="CF486" s="67"/>
      <c r="CG486" s="67"/>
      <c r="CH486" s="67"/>
      <c r="CI486" s="67"/>
      <c r="CJ486" s="67"/>
      <c r="CK486" s="67"/>
      <c r="CL486" s="67"/>
      <c r="CM486" s="67"/>
      <c r="CN486" s="67"/>
      <c r="CO486" s="67"/>
      <c r="CP486" s="67"/>
      <c r="CQ486" s="67"/>
      <c r="CR486" s="67"/>
      <c r="CS486" s="67"/>
      <c r="CT486" s="67"/>
      <c r="CU486" s="67"/>
      <c r="CV486" s="67"/>
      <c r="CW486" s="67"/>
      <c r="CX486" s="67"/>
      <c r="CY486" s="67"/>
      <c r="CZ486" s="67"/>
      <c r="DA486" s="67"/>
      <c r="DB486" s="67"/>
      <c r="DC486" s="67"/>
      <c r="DD486" s="67"/>
      <c r="DE486" s="67"/>
      <c r="DF486" s="67"/>
      <c r="DG486" s="67"/>
      <c r="DH486" s="67"/>
      <c r="DI486" s="67"/>
      <c r="DJ486" s="67"/>
      <c r="DK486" s="67"/>
      <c r="DL486" s="67"/>
      <c r="DM486" s="67"/>
      <c r="DN486" s="67"/>
      <c r="DO486" s="67"/>
      <c r="DP486" s="67"/>
      <c r="DQ486" s="67"/>
      <c r="DR486" s="67"/>
      <c r="DS486" s="67"/>
      <c r="DT486" s="67"/>
      <c r="DU486" s="67"/>
      <c r="DV486" s="67"/>
      <c r="DW486" s="67"/>
      <c r="DX486" s="67"/>
      <c r="DY486" s="67"/>
      <c r="DZ486" s="67"/>
      <c r="EA486" s="67"/>
      <c r="EB486" s="67"/>
      <c r="EC486" s="67"/>
      <c r="ED486" s="67"/>
      <c r="EE486" s="67"/>
      <c r="EF486" s="67"/>
      <c r="EG486" s="67"/>
      <c r="EH486" s="67"/>
      <c r="EI486" s="67"/>
      <c r="EJ486" s="67"/>
      <c r="EK486" s="67"/>
      <c r="EL486" s="67"/>
      <c r="EM486" s="67"/>
      <c r="EN486" s="67"/>
      <c r="EO486" s="67"/>
      <c r="EP486" s="67"/>
      <c r="EQ486" s="67"/>
      <c r="ER486" s="67"/>
      <c r="ES486" s="67"/>
      <c r="ET486" s="67"/>
      <c r="EU486" s="251"/>
      <c r="EV486" s="251"/>
      <c r="EW486" s="251"/>
      <c r="EX486" s="251"/>
      <c r="EY486" s="251"/>
      <c r="EZ486" s="251"/>
      <c r="FA486" s="64" t="s">
        <v>2096</v>
      </c>
      <c r="FB486" s="64"/>
      <c r="FC486" s="64"/>
      <c r="FD486" s="64"/>
    </row>
    <row r="487">
      <c r="A487" s="63" t="s">
        <v>2097</v>
      </c>
      <c r="B487" s="64" t="s">
        <v>2098</v>
      </c>
      <c r="C487" s="65" t="s">
        <v>1970</v>
      </c>
      <c r="D487" s="64" t="s">
        <v>10</v>
      </c>
      <c r="E487" s="64" t="s">
        <v>12</v>
      </c>
      <c r="F487" s="64" t="s">
        <v>1611</v>
      </c>
      <c r="G487" s="64" t="s">
        <v>2099</v>
      </c>
      <c r="H487" s="64" t="s">
        <v>1067</v>
      </c>
      <c r="I487" s="67"/>
      <c r="J487" s="64" t="s">
        <v>25</v>
      </c>
      <c r="K487" s="64" t="s">
        <v>1843</v>
      </c>
      <c r="L487" s="64" t="s">
        <v>2055</v>
      </c>
      <c r="M487" s="64" t="s">
        <v>88</v>
      </c>
      <c r="N487" s="66">
        <v>41821.0</v>
      </c>
      <c r="O487" s="66">
        <v>41800.0</v>
      </c>
      <c r="P487" s="67"/>
      <c r="Q487" s="67"/>
      <c r="R487" s="67"/>
      <c r="S487" s="67"/>
      <c r="T487" s="69">
        <f t="shared" si="391"/>
        <v>1702</v>
      </c>
      <c r="U487" s="70">
        <f t="shared" ref="U487:W487" si="990">IF(ISBLANK($A487),"",sum(AE487,AK487,AQ487,AW487,BC487,BI487,BO487,BU487,CA487,CG487,CM487,CS487,CY487,DE487,DK487,DQ487,DW487,EC487,EI487,EO487,EU487))</f>
        <v>0</v>
      </c>
      <c r="V487" s="70">
        <f t="shared" si="990"/>
        <v>0</v>
      </c>
      <c r="W487" s="70">
        <f t="shared" si="990"/>
        <v>0</v>
      </c>
      <c r="X487" s="71">
        <f t="shared" si="966"/>
        <v>0</v>
      </c>
      <c r="Y487" s="70">
        <f t="shared" ref="Y487:AA487" si="991">IF(ISBLANK($A487),"",sum(AH487,AN487,AT487,AZ487,BF487,BL487,BR487,BX487,CD487,CJ487,CP487,CV487,DB487,DH487,DN487,DT487,DZ487,EF487,EL487,ER487,EX487))</f>
        <v>0</v>
      </c>
      <c r="Z487" s="70">
        <f t="shared" si="991"/>
        <v>0</v>
      </c>
      <c r="AA487" s="70">
        <f t="shared" si="991"/>
        <v>0</v>
      </c>
      <c r="AB487" s="71">
        <f t="shared" si="968"/>
        <v>0</v>
      </c>
      <c r="AC487" s="261" t="str">
        <f t="shared" si="969"/>
        <v/>
      </c>
      <c r="AD487" s="248" t="str">
        <f t="shared" si="920"/>
        <v>20+</v>
      </c>
      <c r="AE487" s="67"/>
      <c r="AF487" s="67"/>
      <c r="AG487" s="67"/>
      <c r="AH487" s="67"/>
      <c r="AI487" s="67"/>
      <c r="AJ487" s="67"/>
      <c r="AK487" s="67"/>
      <c r="AL487" s="67"/>
      <c r="AM487" s="67"/>
      <c r="AN487" s="67"/>
      <c r="AO487" s="67"/>
      <c r="AP487" s="67"/>
      <c r="AQ487" s="67"/>
      <c r="AR487" s="67"/>
      <c r="AS487" s="67"/>
      <c r="AT487" s="67"/>
      <c r="AU487" s="67"/>
      <c r="AV487" s="67"/>
      <c r="AW487" s="67"/>
      <c r="AX487" s="67"/>
      <c r="AY487" s="67"/>
      <c r="AZ487" s="67"/>
      <c r="BA487" s="67"/>
      <c r="BB487" s="67"/>
      <c r="BC487" s="67"/>
      <c r="BD487" s="67"/>
      <c r="BE487" s="67"/>
      <c r="BF487" s="67"/>
      <c r="BG487" s="67"/>
      <c r="BH487" s="67"/>
      <c r="BI487" s="67"/>
      <c r="BJ487" s="67"/>
      <c r="BK487" s="67"/>
      <c r="BL487" s="67"/>
      <c r="BM487" s="67"/>
      <c r="BN487" s="67"/>
      <c r="BO487" s="67"/>
      <c r="BP487" s="67"/>
      <c r="BQ487" s="67"/>
      <c r="BR487" s="67"/>
      <c r="BS487" s="67"/>
      <c r="BT487" s="67"/>
      <c r="BU487" s="67"/>
      <c r="BV487" s="67"/>
      <c r="BW487" s="67"/>
      <c r="BX487" s="67"/>
      <c r="BY487" s="67"/>
      <c r="BZ487" s="67"/>
      <c r="CA487" s="67"/>
      <c r="CB487" s="67"/>
      <c r="CC487" s="67"/>
      <c r="CD487" s="67"/>
      <c r="CE487" s="67"/>
      <c r="CF487" s="67"/>
      <c r="CG487" s="67"/>
      <c r="CH487" s="67"/>
      <c r="CI487" s="67"/>
      <c r="CJ487" s="67"/>
      <c r="CK487" s="67"/>
      <c r="CL487" s="67"/>
      <c r="CM487" s="67"/>
      <c r="CN487" s="67"/>
      <c r="CO487" s="67"/>
      <c r="CP487" s="67"/>
      <c r="CQ487" s="67"/>
      <c r="CR487" s="67"/>
      <c r="CS487" s="67"/>
      <c r="CT487" s="67"/>
      <c r="CU487" s="67"/>
      <c r="CV487" s="67"/>
      <c r="CW487" s="67"/>
      <c r="CX487" s="67"/>
      <c r="CY487" s="67"/>
      <c r="CZ487" s="67"/>
      <c r="DA487" s="67"/>
      <c r="DB487" s="67"/>
      <c r="DC487" s="67"/>
      <c r="DD487" s="67"/>
      <c r="DE487" s="67"/>
      <c r="DF487" s="67"/>
      <c r="DG487" s="67"/>
      <c r="DH487" s="67"/>
      <c r="DI487" s="67"/>
      <c r="DJ487" s="67"/>
      <c r="DK487" s="67"/>
      <c r="DL487" s="67"/>
      <c r="DM487" s="67"/>
      <c r="DN487" s="67"/>
      <c r="DO487" s="67"/>
      <c r="DP487" s="67"/>
      <c r="DQ487" s="67"/>
      <c r="DR487" s="67"/>
      <c r="DS487" s="67"/>
      <c r="DT487" s="67"/>
      <c r="DU487" s="67"/>
      <c r="DV487" s="67"/>
      <c r="DW487" s="67"/>
      <c r="DX487" s="67"/>
      <c r="DY487" s="67"/>
      <c r="DZ487" s="67"/>
      <c r="EA487" s="67"/>
      <c r="EB487" s="67"/>
      <c r="EC487" s="67"/>
      <c r="ED487" s="67"/>
      <c r="EE487" s="67"/>
      <c r="EF487" s="67"/>
      <c r="EG487" s="67"/>
      <c r="EH487" s="67"/>
      <c r="EI487" s="67"/>
      <c r="EJ487" s="67"/>
      <c r="EK487" s="67"/>
      <c r="EL487" s="67"/>
      <c r="EM487" s="67"/>
      <c r="EN487" s="67"/>
      <c r="EO487" s="67"/>
      <c r="EP487" s="67"/>
      <c r="EQ487" s="67"/>
      <c r="ER487" s="67"/>
      <c r="ES487" s="67"/>
      <c r="ET487" s="67"/>
      <c r="EU487" s="251"/>
      <c r="EV487" s="251"/>
      <c r="EW487" s="251"/>
      <c r="EX487" s="251"/>
      <c r="EY487" s="251"/>
      <c r="EZ487" s="251"/>
      <c r="FA487" s="64" t="s">
        <v>2100</v>
      </c>
      <c r="FB487" s="64"/>
      <c r="FC487" s="64"/>
      <c r="FD487" s="64"/>
    </row>
    <row r="488">
      <c r="A488" s="63" t="s">
        <v>2101</v>
      </c>
      <c r="B488" s="64" t="s">
        <v>2102</v>
      </c>
      <c r="C488" s="65" t="s">
        <v>1970</v>
      </c>
      <c r="D488" s="64" t="s">
        <v>10</v>
      </c>
      <c r="E488" s="64" t="s">
        <v>19</v>
      </c>
      <c r="F488" s="64" t="s">
        <v>1611</v>
      </c>
      <c r="G488" s="64" t="s">
        <v>2103</v>
      </c>
      <c r="H488" s="64" t="s">
        <v>2104</v>
      </c>
      <c r="I488" s="67"/>
      <c r="J488" s="64" t="s">
        <v>25</v>
      </c>
      <c r="K488" s="64" t="s">
        <v>1843</v>
      </c>
      <c r="L488" s="64" t="s">
        <v>2055</v>
      </c>
      <c r="M488" s="64" t="s">
        <v>88</v>
      </c>
      <c r="N488" s="66">
        <v>41820.0</v>
      </c>
      <c r="O488" s="66">
        <v>41820.0</v>
      </c>
      <c r="P488" s="67"/>
      <c r="Q488" s="67"/>
      <c r="R488" s="67"/>
      <c r="S488" s="67"/>
      <c r="T488" s="69">
        <f t="shared" si="391"/>
        <v>1703</v>
      </c>
      <c r="U488" s="70">
        <f t="shared" ref="U488:W488" si="992">IF(ISBLANK($A488),"",sum(AE488,AK488,AQ488,AW488,BC488,BI488,BO488,BU488,CA488,CG488,CM488,CS488,CY488,DE488,DK488,DQ488,DW488,EC488,EI488,EO488,EU488))</f>
        <v>0</v>
      </c>
      <c r="V488" s="70">
        <f t="shared" si="992"/>
        <v>0</v>
      </c>
      <c r="W488" s="70">
        <f t="shared" si="992"/>
        <v>0</v>
      </c>
      <c r="X488" s="71">
        <f t="shared" si="966"/>
        <v>0</v>
      </c>
      <c r="Y488" s="70">
        <f t="shared" ref="Y488:AA488" si="993">IF(ISBLANK($A488),"",sum(AH488,AN488,AT488,AZ488,BF488,BL488,BR488,BX488,CD488,CJ488,CP488,CV488,DB488,DH488,DN488,DT488,DZ488,EF488,EL488,ER488,EX488))</f>
        <v>0</v>
      </c>
      <c r="Z488" s="70">
        <f t="shared" si="993"/>
        <v>0</v>
      </c>
      <c r="AA488" s="70">
        <f t="shared" si="993"/>
        <v>0</v>
      </c>
      <c r="AB488" s="71">
        <f t="shared" si="968"/>
        <v>0</v>
      </c>
      <c r="AC488" s="261" t="str">
        <f t="shared" si="969"/>
        <v/>
      </c>
      <c r="AD488" s="248" t="str">
        <f t="shared" si="920"/>
        <v>20+</v>
      </c>
      <c r="AE488" s="67"/>
      <c r="AF488" s="67"/>
      <c r="AG488" s="67"/>
      <c r="AH488" s="67"/>
      <c r="AI488" s="67"/>
      <c r="AJ488" s="67"/>
      <c r="AK488" s="67"/>
      <c r="AL488" s="67"/>
      <c r="AM488" s="67"/>
      <c r="AN488" s="67"/>
      <c r="AO488" s="67"/>
      <c r="AP488" s="67"/>
      <c r="AQ488" s="67"/>
      <c r="AR488" s="67"/>
      <c r="AS488" s="67"/>
      <c r="AT488" s="67"/>
      <c r="AU488" s="67"/>
      <c r="AV488" s="67"/>
      <c r="AW488" s="67"/>
      <c r="AX488" s="67"/>
      <c r="AY488" s="67"/>
      <c r="AZ488" s="67"/>
      <c r="BA488" s="67"/>
      <c r="BB488" s="67"/>
      <c r="BC488" s="67"/>
      <c r="BD488" s="67"/>
      <c r="BE488" s="67"/>
      <c r="BF488" s="67"/>
      <c r="BG488" s="67"/>
      <c r="BH488" s="67"/>
      <c r="BI488" s="67"/>
      <c r="BJ488" s="67"/>
      <c r="BK488" s="67"/>
      <c r="BL488" s="67"/>
      <c r="BM488" s="67"/>
      <c r="BN488" s="67"/>
      <c r="BO488" s="67"/>
      <c r="BP488" s="67"/>
      <c r="BQ488" s="67"/>
      <c r="BR488" s="67"/>
      <c r="BS488" s="67"/>
      <c r="BT488" s="67"/>
      <c r="BU488" s="67"/>
      <c r="BV488" s="67"/>
      <c r="BW488" s="67"/>
      <c r="BX488" s="67"/>
      <c r="BY488" s="67"/>
      <c r="BZ488" s="67"/>
      <c r="CA488" s="67"/>
      <c r="CB488" s="67"/>
      <c r="CC488" s="67"/>
      <c r="CD488" s="67"/>
      <c r="CE488" s="67"/>
      <c r="CF488" s="67"/>
      <c r="CG488" s="67"/>
      <c r="CH488" s="67"/>
      <c r="CI488" s="67"/>
      <c r="CJ488" s="67"/>
      <c r="CK488" s="67"/>
      <c r="CL488" s="67"/>
      <c r="CM488" s="67"/>
      <c r="CN488" s="67"/>
      <c r="CO488" s="67"/>
      <c r="CP488" s="67"/>
      <c r="CQ488" s="67"/>
      <c r="CR488" s="67"/>
      <c r="CS488" s="67"/>
      <c r="CT488" s="67"/>
      <c r="CU488" s="67"/>
      <c r="CV488" s="67"/>
      <c r="CW488" s="67"/>
      <c r="CX488" s="67"/>
      <c r="CY488" s="67"/>
      <c r="CZ488" s="67"/>
      <c r="DA488" s="67"/>
      <c r="DB488" s="67"/>
      <c r="DC488" s="67"/>
      <c r="DD488" s="67"/>
      <c r="DE488" s="67"/>
      <c r="DF488" s="67"/>
      <c r="DG488" s="67"/>
      <c r="DH488" s="67"/>
      <c r="DI488" s="67"/>
      <c r="DJ488" s="67"/>
      <c r="DK488" s="67"/>
      <c r="DL488" s="67"/>
      <c r="DM488" s="67"/>
      <c r="DN488" s="67"/>
      <c r="DO488" s="67"/>
      <c r="DP488" s="67"/>
      <c r="DQ488" s="67"/>
      <c r="DR488" s="67"/>
      <c r="DS488" s="67"/>
      <c r="DT488" s="67"/>
      <c r="DU488" s="67"/>
      <c r="DV488" s="67"/>
      <c r="DW488" s="67"/>
      <c r="DX488" s="67"/>
      <c r="DY488" s="67"/>
      <c r="DZ488" s="67"/>
      <c r="EA488" s="67"/>
      <c r="EB488" s="67"/>
      <c r="EC488" s="67"/>
      <c r="ED488" s="67"/>
      <c r="EE488" s="67"/>
      <c r="EF488" s="67"/>
      <c r="EG488" s="67"/>
      <c r="EH488" s="67"/>
      <c r="EI488" s="67"/>
      <c r="EJ488" s="67"/>
      <c r="EK488" s="67"/>
      <c r="EL488" s="67"/>
      <c r="EM488" s="67"/>
      <c r="EN488" s="67"/>
      <c r="EO488" s="67"/>
      <c r="EP488" s="67"/>
      <c r="EQ488" s="67"/>
      <c r="ER488" s="67"/>
      <c r="ES488" s="67"/>
      <c r="ET488" s="67"/>
      <c r="EU488" s="251"/>
      <c r="EV488" s="251"/>
      <c r="EW488" s="251"/>
      <c r="EX488" s="251"/>
      <c r="EY488" s="251"/>
      <c r="EZ488" s="251"/>
      <c r="FA488" s="64" t="s">
        <v>2105</v>
      </c>
      <c r="FB488" s="64"/>
      <c r="FC488" s="64"/>
      <c r="FD488" s="64"/>
    </row>
    <row r="489">
      <c r="A489" s="63" t="s">
        <v>2106</v>
      </c>
      <c r="B489" s="64" t="s">
        <v>2107</v>
      </c>
      <c r="C489" s="65" t="s">
        <v>1970</v>
      </c>
      <c r="D489" s="64" t="s">
        <v>10</v>
      </c>
      <c r="E489" s="64" t="s">
        <v>12</v>
      </c>
      <c r="F489" s="64" t="s">
        <v>283</v>
      </c>
      <c r="G489" s="64" t="s">
        <v>2108</v>
      </c>
      <c r="H489" s="64" t="s">
        <v>2095</v>
      </c>
      <c r="I489" s="67"/>
      <c r="J489" s="64" t="s">
        <v>25</v>
      </c>
      <c r="K489" s="64" t="s">
        <v>1843</v>
      </c>
      <c r="L489" s="64" t="s">
        <v>2109</v>
      </c>
      <c r="M489" s="64" t="s">
        <v>2110</v>
      </c>
      <c r="N489" s="66">
        <v>41807.0</v>
      </c>
      <c r="O489" s="66">
        <v>41807.0</v>
      </c>
      <c r="P489" s="67"/>
      <c r="Q489" s="67"/>
      <c r="R489" s="67"/>
      <c r="S489" s="67"/>
      <c r="T489" s="69">
        <f t="shared" si="391"/>
        <v>1716</v>
      </c>
      <c r="U489" s="70">
        <f t="shared" ref="U489:W489" si="994">IF(ISBLANK($A489),"",sum(AE489,AK489,AQ489,AW489,BC489,BI489,BO489,BU489,CA489,CG489,CM489,CS489,CY489,DE489,DK489,DQ489,DW489,EC489,EI489,EO489,EU489))</f>
        <v>0</v>
      </c>
      <c r="V489" s="70">
        <f t="shared" si="994"/>
        <v>0</v>
      </c>
      <c r="W489" s="70">
        <f t="shared" si="994"/>
        <v>0</v>
      </c>
      <c r="X489" s="71">
        <f t="shared" si="966"/>
        <v>0</v>
      </c>
      <c r="Y489" s="70">
        <f t="shared" ref="Y489:AA489" si="995">IF(ISBLANK($A489),"",sum(AH489,AN489,AT489,AZ489,BF489,BL489,BR489,BX489,CD489,CJ489,CP489,CV489,DB489,DH489,DN489,DT489,DZ489,EF489,EL489,ER489,EX489))</f>
        <v>0</v>
      </c>
      <c r="Z489" s="70">
        <f t="shared" si="995"/>
        <v>0</v>
      </c>
      <c r="AA489" s="70">
        <f t="shared" si="995"/>
        <v>0</v>
      </c>
      <c r="AB489" s="71">
        <f t="shared" si="968"/>
        <v>0</v>
      </c>
      <c r="AC489" s="261" t="str">
        <f t="shared" si="969"/>
        <v/>
      </c>
      <c r="AD489" s="248" t="str">
        <f t="shared" si="920"/>
        <v>20+</v>
      </c>
      <c r="AE489" s="67"/>
      <c r="AF489" s="67"/>
      <c r="AG489" s="67"/>
      <c r="AH489" s="67"/>
      <c r="AI489" s="67"/>
      <c r="AJ489" s="67"/>
      <c r="AK489" s="67"/>
      <c r="AL489" s="67"/>
      <c r="AM489" s="67"/>
      <c r="AN489" s="67"/>
      <c r="AO489" s="67"/>
      <c r="AP489" s="67"/>
      <c r="AQ489" s="67"/>
      <c r="AR489" s="67"/>
      <c r="AS489" s="67"/>
      <c r="AT489" s="67"/>
      <c r="AU489" s="67"/>
      <c r="AV489" s="67"/>
      <c r="AW489" s="67"/>
      <c r="AX489" s="67"/>
      <c r="AY489" s="67"/>
      <c r="AZ489" s="67"/>
      <c r="BA489" s="67"/>
      <c r="BB489" s="67"/>
      <c r="BC489" s="67"/>
      <c r="BD489" s="67"/>
      <c r="BE489" s="67"/>
      <c r="BF489" s="67"/>
      <c r="BG489" s="67"/>
      <c r="BH489" s="67"/>
      <c r="BI489" s="67"/>
      <c r="BJ489" s="67"/>
      <c r="BK489" s="67"/>
      <c r="BL489" s="67"/>
      <c r="BM489" s="67"/>
      <c r="BN489" s="67"/>
      <c r="BO489" s="67"/>
      <c r="BP489" s="67"/>
      <c r="BQ489" s="67"/>
      <c r="BR489" s="67"/>
      <c r="BS489" s="67"/>
      <c r="BT489" s="67"/>
      <c r="BU489" s="67"/>
      <c r="BV489" s="67"/>
      <c r="BW489" s="67"/>
      <c r="BX489" s="67"/>
      <c r="BY489" s="67"/>
      <c r="BZ489" s="67"/>
      <c r="CA489" s="67"/>
      <c r="CB489" s="67"/>
      <c r="CC489" s="67"/>
      <c r="CD489" s="67"/>
      <c r="CE489" s="67"/>
      <c r="CF489" s="67"/>
      <c r="CG489" s="67"/>
      <c r="CH489" s="67"/>
      <c r="CI489" s="67"/>
      <c r="CJ489" s="67"/>
      <c r="CK489" s="67"/>
      <c r="CL489" s="67"/>
      <c r="CM489" s="67"/>
      <c r="CN489" s="67"/>
      <c r="CO489" s="67"/>
      <c r="CP489" s="67"/>
      <c r="CQ489" s="67"/>
      <c r="CR489" s="67"/>
      <c r="CS489" s="67"/>
      <c r="CT489" s="67"/>
      <c r="CU489" s="67"/>
      <c r="CV489" s="67"/>
      <c r="CW489" s="67"/>
      <c r="CX489" s="67"/>
      <c r="CY489" s="67"/>
      <c r="CZ489" s="67"/>
      <c r="DA489" s="67"/>
      <c r="DB489" s="67"/>
      <c r="DC489" s="67"/>
      <c r="DD489" s="67"/>
      <c r="DE489" s="67"/>
      <c r="DF489" s="67"/>
      <c r="DG489" s="67"/>
      <c r="DH489" s="67"/>
      <c r="DI489" s="67"/>
      <c r="DJ489" s="67"/>
      <c r="DK489" s="67"/>
      <c r="DL489" s="67"/>
      <c r="DM489" s="67"/>
      <c r="DN489" s="67"/>
      <c r="DO489" s="67"/>
      <c r="DP489" s="67"/>
      <c r="DQ489" s="67"/>
      <c r="DR489" s="67"/>
      <c r="DS489" s="67"/>
      <c r="DT489" s="67"/>
      <c r="DU489" s="67"/>
      <c r="DV489" s="67"/>
      <c r="DW489" s="67"/>
      <c r="DX489" s="67"/>
      <c r="DY489" s="67"/>
      <c r="DZ489" s="67"/>
      <c r="EA489" s="67"/>
      <c r="EB489" s="67"/>
      <c r="EC489" s="67"/>
      <c r="ED489" s="67"/>
      <c r="EE489" s="67"/>
      <c r="EF489" s="67"/>
      <c r="EG489" s="67"/>
      <c r="EH489" s="67"/>
      <c r="EI489" s="67"/>
      <c r="EJ489" s="67"/>
      <c r="EK489" s="67"/>
      <c r="EL489" s="67"/>
      <c r="EM489" s="67"/>
      <c r="EN489" s="67"/>
      <c r="EO489" s="67"/>
      <c r="EP489" s="67"/>
      <c r="EQ489" s="67"/>
      <c r="ER489" s="67"/>
      <c r="ES489" s="67"/>
      <c r="ET489" s="67"/>
      <c r="EU489" s="251"/>
      <c r="EV489" s="251"/>
      <c r="EW489" s="251"/>
      <c r="EX489" s="251"/>
      <c r="EY489" s="251"/>
      <c r="EZ489" s="251"/>
      <c r="FA489" s="64" t="s">
        <v>2111</v>
      </c>
      <c r="FB489" s="64"/>
      <c r="FC489" s="64"/>
      <c r="FD489" s="64"/>
    </row>
    <row r="490">
      <c r="A490" s="63" t="s">
        <v>2112</v>
      </c>
      <c r="B490" s="64" t="s">
        <v>2113</v>
      </c>
      <c r="C490" s="65" t="s">
        <v>1970</v>
      </c>
      <c r="D490" s="64" t="s">
        <v>10</v>
      </c>
      <c r="E490" s="64" t="s">
        <v>12</v>
      </c>
      <c r="F490" s="64" t="s">
        <v>1611</v>
      </c>
      <c r="G490" s="64" t="s">
        <v>2114</v>
      </c>
      <c r="H490" s="64" t="s">
        <v>2115</v>
      </c>
      <c r="I490" s="67"/>
      <c r="J490" s="64" t="s">
        <v>25</v>
      </c>
      <c r="K490" s="64" t="s">
        <v>1843</v>
      </c>
      <c r="L490" s="64" t="s">
        <v>1972</v>
      </c>
      <c r="M490" s="64" t="s">
        <v>50</v>
      </c>
      <c r="N490" s="66">
        <v>41803.0</v>
      </c>
      <c r="O490" s="67"/>
      <c r="P490" s="67"/>
      <c r="Q490" s="67"/>
      <c r="R490" s="67"/>
      <c r="S490" s="67"/>
      <c r="T490" s="69">
        <f t="shared" si="391"/>
        <v>1720</v>
      </c>
      <c r="U490" s="70">
        <f t="shared" ref="U490:W490" si="996">IF(ISBLANK($A490),"",sum(AE490,AK490,AQ490,AW490,BC490,BI490,BO490,BU490,CA490,CG490,CM490,CS490,CY490,DE490,DK490,DQ490,DW490,EC490,EI490,EO490,EU490))</f>
        <v>0</v>
      </c>
      <c r="V490" s="70">
        <f t="shared" si="996"/>
        <v>0</v>
      </c>
      <c r="W490" s="70">
        <f t="shared" si="996"/>
        <v>0</v>
      </c>
      <c r="X490" s="71">
        <f t="shared" si="966"/>
        <v>0</v>
      </c>
      <c r="Y490" s="70">
        <f t="shared" ref="Y490:AA490" si="997">IF(ISBLANK($A490),"",sum(AH490,AN490,AT490,AZ490,BF490,BL490,BR490,BX490,CD490,CJ490,CP490,CV490,DB490,DH490,DN490,DT490,DZ490,EF490,EL490,ER490,EX490))</f>
        <v>0</v>
      </c>
      <c r="Z490" s="70">
        <f t="shared" si="997"/>
        <v>0</v>
      </c>
      <c r="AA490" s="70">
        <f t="shared" si="997"/>
        <v>0</v>
      </c>
      <c r="AB490" s="71">
        <f t="shared" si="968"/>
        <v>0</v>
      </c>
      <c r="AC490" s="261" t="str">
        <f t="shared" si="969"/>
        <v/>
      </c>
      <c r="AD490" s="248" t="str">
        <f t="shared" si="920"/>
        <v>20+</v>
      </c>
      <c r="AE490" s="67"/>
      <c r="AF490" s="67"/>
      <c r="AG490" s="67"/>
      <c r="AH490" s="67"/>
      <c r="AI490" s="67"/>
      <c r="AJ490" s="67"/>
      <c r="AK490" s="67"/>
      <c r="AL490" s="67"/>
      <c r="AM490" s="67"/>
      <c r="AN490" s="67"/>
      <c r="AO490" s="67"/>
      <c r="AP490" s="67"/>
      <c r="AQ490" s="67"/>
      <c r="AR490" s="67"/>
      <c r="AS490" s="67"/>
      <c r="AT490" s="67"/>
      <c r="AU490" s="67"/>
      <c r="AV490" s="67"/>
      <c r="AW490" s="67"/>
      <c r="AX490" s="67"/>
      <c r="AY490" s="67"/>
      <c r="AZ490" s="67"/>
      <c r="BA490" s="67"/>
      <c r="BB490" s="67"/>
      <c r="BC490" s="67"/>
      <c r="BD490" s="67"/>
      <c r="BE490" s="67"/>
      <c r="BF490" s="67"/>
      <c r="BG490" s="67"/>
      <c r="BH490" s="67"/>
      <c r="BI490" s="67"/>
      <c r="BJ490" s="67"/>
      <c r="BK490" s="67"/>
      <c r="BL490" s="67"/>
      <c r="BM490" s="67"/>
      <c r="BN490" s="67"/>
      <c r="BO490" s="67"/>
      <c r="BP490" s="67"/>
      <c r="BQ490" s="67"/>
      <c r="BR490" s="67"/>
      <c r="BS490" s="67"/>
      <c r="BT490" s="67"/>
      <c r="BU490" s="67"/>
      <c r="BV490" s="67"/>
      <c r="BW490" s="67"/>
      <c r="BX490" s="67"/>
      <c r="BY490" s="67"/>
      <c r="BZ490" s="67"/>
      <c r="CA490" s="67"/>
      <c r="CB490" s="67"/>
      <c r="CC490" s="67"/>
      <c r="CD490" s="67"/>
      <c r="CE490" s="67"/>
      <c r="CF490" s="67"/>
      <c r="CG490" s="67"/>
      <c r="CH490" s="67"/>
      <c r="CI490" s="67"/>
      <c r="CJ490" s="67"/>
      <c r="CK490" s="67"/>
      <c r="CL490" s="67"/>
      <c r="CM490" s="67"/>
      <c r="CN490" s="67"/>
      <c r="CO490" s="67"/>
      <c r="CP490" s="67"/>
      <c r="CQ490" s="67"/>
      <c r="CR490" s="67"/>
      <c r="CS490" s="67"/>
      <c r="CT490" s="67"/>
      <c r="CU490" s="67"/>
      <c r="CV490" s="67"/>
      <c r="CW490" s="67"/>
      <c r="CX490" s="67"/>
      <c r="CY490" s="67"/>
      <c r="CZ490" s="67"/>
      <c r="DA490" s="67"/>
      <c r="DB490" s="67"/>
      <c r="DC490" s="67"/>
      <c r="DD490" s="67"/>
      <c r="DE490" s="67"/>
      <c r="DF490" s="67"/>
      <c r="DG490" s="67"/>
      <c r="DH490" s="67"/>
      <c r="DI490" s="67"/>
      <c r="DJ490" s="67"/>
      <c r="DK490" s="67"/>
      <c r="DL490" s="67"/>
      <c r="DM490" s="67"/>
      <c r="DN490" s="67"/>
      <c r="DO490" s="67"/>
      <c r="DP490" s="67"/>
      <c r="DQ490" s="67"/>
      <c r="DR490" s="67"/>
      <c r="DS490" s="67"/>
      <c r="DT490" s="67"/>
      <c r="DU490" s="67"/>
      <c r="DV490" s="67"/>
      <c r="DW490" s="67"/>
      <c r="DX490" s="67"/>
      <c r="DY490" s="67"/>
      <c r="DZ490" s="67"/>
      <c r="EA490" s="67"/>
      <c r="EB490" s="67"/>
      <c r="EC490" s="67"/>
      <c r="ED490" s="67"/>
      <c r="EE490" s="67"/>
      <c r="EF490" s="67"/>
      <c r="EG490" s="67"/>
      <c r="EH490" s="67"/>
      <c r="EI490" s="67"/>
      <c r="EJ490" s="67"/>
      <c r="EK490" s="67"/>
      <c r="EL490" s="67"/>
      <c r="EM490" s="67"/>
      <c r="EN490" s="67"/>
      <c r="EO490" s="67"/>
      <c r="EP490" s="67"/>
      <c r="EQ490" s="67"/>
      <c r="ER490" s="67"/>
      <c r="ES490" s="67"/>
      <c r="ET490" s="67"/>
      <c r="EU490" s="251"/>
      <c r="EV490" s="251"/>
      <c r="EW490" s="251"/>
      <c r="EX490" s="251"/>
      <c r="EY490" s="251"/>
      <c r="EZ490" s="251"/>
      <c r="FA490" s="64" t="s">
        <v>2116</v>
      </c>
      <c r="FB490" s="64"/>
      <c r="FC490" s="64"/>
      <c r="FD490" s="64"/>
    </row>
    <row r="491">
      <c r="A491" s="63" t="s">
        <v>2117</v>
      </c>
      <c r="B491" s="64" t="s">
        <v>2118</v>
      </c>
      <c r="C491" s="65" t="s">
        <v>104</v>
      </c>
      <c r="D491" s="64" t="s">
        <v>10</v>
      </c>
      <c r="E491" s="64" t="s">
        <v>19</v>
      </c>
      <c r="F491" s="64" t="s">
        <v>1611</v>
      </c>
      <c r="G491" s="64" t="s">
        <v>2119</v>
      </c>
      <c r="H491" s="64" t="s">
        <v>1983</v>
      </c>
      <c r="I491" s="67"/>
      <c r="J491" s="64" t="s">
        <v>25</v>
      </c>
      <c r="K491" s="64" t="s">
        <v>1843</v>
      </c>
      <c r="L491" s="64" t="s">
        <v>1984</v>
      </c>
      <c r="M491" s="64" t="s">
        <v>2120</v>
      </c>
      <c r="N491" s="66">
        <v>41802.0</v>
      </c>
      <c r="O491" s="66">
        <v>41802.0</v>
      </c>
      <c r="P491" s="66">
        <v>41827.0</v>
      </c>
      <c r="Q491" s="67"/>
      <c r="R491" s="67"/>
      <c r="S491" s="67"/>
      <c r="T491" s="69">
        <f t="shared" si="391"/>
        <v>1721</v>
      </c>
      <c r="U491" s="70">
        <f t="shared" ref="U491:W491" si="998">IF(ISBLANK($A491),"",sum(AE491,AK491,AQ491,AW491,BC491,BI491,BO491,BU491,CA491,CG491,CM491,CS491,CY491,DE491,DK491,DQ491,DW491,EC491,EI491,EO491,EU491))</f>
        <v>0</v>
      </c>
      <c r="V491" s="70">
        <f t="shared" si="998"/>
        <v>0</v>
      </c>
      <c r="W491" s="70">
        <f t="shared" si="998"/>
        <v>0</v>
      </c>
      <c r="X491" s="71">
        <f t="shared" si="966"/>
        <v>0</v>
      </c>
      <c r="Y491" s="70">
        <f t="shared" ref="Y491:AA491" si="999">IF(ISBLANK($A491),"",sum(AH491,AN491,AT491,AZ491,BF491,BL491,BR491,BX491,CD491,CJ491,CP491,CV491,DB491,DH491,DN491,DT491,DZ491,EF491,EL491,ER491,EX491))</f>
        <v>0</v>
      </c>
      <c r="Z491" s="70">
        <f t="shared" si="999"/>
        <v>0</v>
      </c>
      <c r="AA491" s="70">
        <f t="shared" si="999"/>
        <v>0</v>
      </c>
      <c r="AB491" s="71">
        <f t="shared" si="968"/>
        <v>0</v>
      </c>
      <c r="AC491" s="261" t="str">
        <f t="shared" si="969"/>
        <v/>
      </c>
      <c r="AD491" s="248" t="str">
        <f t="shared" si="920"/>
        <v>20+</v>
      </c>
      <c r="AE491" s="67"/>
      <c r="AF491" s="67"/>
      <c r="AG491" s="67"/>
      <c r="AH491" s="67"/>
      <c r="AI491" s="67"/>
      <c r="AJ491" s="67"/>
      <c r="AK491" s="67"/>
      <c r="AL491" s="67"/>
      <c r="AM491" s="67"/>
      <c r="AN491" s="67"/>
      <c r="AO491" s="67"/>
      <c r="AP491" s="67"/>
      <c r="AQ491" s="67"/>
      <c r="AR491" s="67"/>
      <c r="AS491" s="67"/>
      <c r="AT491" s="67"/>
      <c r="AU491" s="67"/>
      <c r="AV491" s="67"/>
      <c r="AW491" s="67"/>
      <c r="AX491" s="67"/>
      <c r="AY491" s="67"/>
      <c r="AZ491" s="67"/>
      <c r="BA491" s="67"/>
      <c r="BB491" s="67"/>
      <c r="BC491" s="67"/>
      <c r="BD491" s="67"/>
      <c r="BE491" s="67"/>
      <c r="BF491" s="67"/>
      <c r="BG491" s="67"/>
      <c r="BH491" s="67"/>
      <c r="BI491" s="67"/>
      <c r="BJ491" s="67"/>
      <c r="BK491" s="67"/>
      <c r="BL491" s="67"/>
      <c r="BM491" s="67"/>
      <c r="BN491" s="67"/>
      <c r="BO491" s="67"/>
      <c r="BP491" s="67"/>
      <c r="BQ491" s="67"/>
      <c r="BR491" s="67"/>
      <c r="BS491" s="67"/>
      <c r="BT491" s="67"/>
      <c r="BU491" s="67"/>
      <c r="BV491" s="67"/>
      <c r="BW491" s="67"/>
      <c r="BX491" s="67"/>
      <c r="BY491" s="67"/>
      <c r="BZ491" s="67"/>
      <c r="CA491" s="67"/>
      <c r="CB491" s="67"/>
      <c r="CC491" s="67"/>
      <c r="CD491" s="67"/>
      <c r="CE491" s="67"/>
      <c r="CF491" s="67"/>
      <c r="CG491" s="67"/>
      <c r="CH491" s="67"/>
      <c r="CI491" s="67"/>
      <c r="CJ491" s="67"/>
      <c r="CK491" s="67"/>
      <c r="CL491" s="67"/>
      <c r="CM491" s="67"/>
      <c r="CN491" s="67"/>
      <c r="CO491" s="67"/>
      <c r="CP491" s="67"/>
      <c r="CQ491" s="67"/>
      <c r="CR491" s="67"/>
      <c r="CS491" s="67"/>
      <c r="CT491" s="67"/>
      <c r="CU491" s="67"/>
      <c r="CV491" s="67"/>
      <c r="CW491" s="67"/>
      <c r="CX491" s="67"/>
      <c r="CY491" s="67"/>
      <c r="CZ491" s="67"/>
      <c r="DA491" s="67"/>
      <c r="DB491" s="67"/>
      <c r="DC491" s="67"/>
      <c r="DD491" s="67"/>
      <c r="DE491" s="67"/>
      <c r="DF491" s="67"/>
      <c r="DG491" s="67"/>
      <c r="DH491" s="67"/>
      <c r="DI491" s="67"/>
      <c r="DJ491" s="67"/>
      <c r="DK491" s="67"/>
      <c r="DL491" s="67"/>
      <c r="DM491" s="67"/>
      <c r="DN491" s="67"/>
      <c r="DO491" s="67"/>
      <c r="DP491" s="67"/>
      <c r="DQ491" s="67"/>
      <c r="DR491" s="67"/>
      <c r="DS491" s="67"/>
      <c r="DT491" s="67"/>
      <c r="DU491" s="67"/>
      <c r="DV491" s="67"/>
      <c r="DW491" s="67"/>
      <c r="DX491" s="67"/>
      <c r="DY491" s="67"/>
      <c r="DZ491" s="67"/>
      <c r="EA491" s="67"/>
      <c r="EB491" s="67"/>
      <c r="EC491" s="67"/>
      <c r="ED491" s="67"/>
      <c r="EE491" s="67"/>
      <c r="EF491" s="67"/>
      <c r="EG491" s="67"/>
      <c r="EH491" s="67"/>
      <c r="EI491" s="67"/>
      <c r="EJ491" s="67"/>
      <c r="EK491" s="67"/>
      <c r="EL491" s="67"/>
      <c r="EM491" s="67"/>
      <c r="EN491" s="67"/>
      <c r="EO491" s="67"/>
      <c r="EP491" s="67"/>
      <c r="EQ491" s="67"/>
      <c r="ER491" s="67"/>
      <c r="ES491" s="67"/>
      <c r="ET491" s="67"/>
      <c r="EU491" s="251"/>
      <c r="EV491" s="251"/>
      <c r="EW491" s="251"/>
      <c r="EX491" s="251"/>
      <c r="EY491" s="251"/>
      <c r="EZ491" s="251"/>
      <c r="FA491" s="64" t="s">
        <v>2121</v>
      </c>
      <c r="FB491" s="64"/>
      <c r="FC491" s="64"/>
      <c r="FD491" s="64"/>
    </row>
    <row r="492">
      <c r="A492" s="275" t="s">
        <v>2080</v>
      </c>
      <c r="B492" s="276" t="s">
        <v>2122</v>
      </c>
      <c r="C492" s="277" t="s">
        <v>107</v>
      </c>
      <c r="D492" s="276" t="s">
        <v>10</v>
      </c>
      <c r="E492" s="276" t="s">
        <v>12</v>
      </c>
      <c r="F492" s="276" t="s">
        <v>283</v>
      </c>
      <c r="G492" s="276" t="s">
        <v>1987</v>
      </c>
      <c r="H492" s="97"/>
      <c r="I492" s="276" t="s">
        <v>23</v>
      </c>
      <c r="J492" s="276" t="s">
        <v>25</v>
      </c>
      <c r="K492" s="276" t="s">
        <v>1843</v>
      </c>
      <c r="L492" s="97"/>
      <c r="M492" s="97"/>
      <c r="N492" s="288"/>
      <c r="O492" s="97"/>
      <c r="P492" s="97"/>
      <c r="Q492" s="99"/>
      <c r="R492" s="99"/>
      <c r="S492" s="97"/>
      <c r="T492" s="69">
        <f t="shared" si="391"/>
        <v>43523</v>
      </c>
      <c r="U492" s="279">
        <f t="shared" ref="U492:W492" si="1000">IF(ISBLANK($A492),"",sum(AE492,AK492,AQ492,AW492,BC492,BI492,BO492,BU492,CA492,CG492,CM492,CS492,CY492,DE492,DK492,DQ492,DW492,EC492,EI492,EO492,EU492))</f>
        <v>7</v>
      </c>
      <c r="V492" s="279">
        <f t="shared" si="1000"/>
        <v>0</v>
      </c>
      <c r="W492" s="279">
        <f t="shared" si="1000"/>
        <v>0</v>
      </c>
      <c r="X492" s="280">
        <f t="shared" si="966"/>
        <v>7</v>
      </c>
      <c r="Y492" s="279">
        <f t="shared" ref="Y492:AA492" si="1001">IF(ISBLANK($A492),"",sum(AH492,AN492,AT492,AZ492,BF492,BL492,BR492,BX492,CD492,CJ492,CP492,CV492,DB492,DH492,DN492,DT492,DZ492,EF492,EL492,ER492,EX492))</f>
        <v>0</v>
      </c>
      <c r="Z492" s="279">
        <f t="shared" si="1001"/>
        <v>0</v>
      </c>
      <c r="AA492" s="279">
        <f t="shared" si="1001"/>
        <v>0</v>
      </c>
      <c r="AB492" s="280">
        <f t="shared" si="968"/>
        <v>0</v>
      </c>
      <c r="AC492" s="281">
        <f t="shared" si="969"/>
        <v>0</v>
      </c>
      <c r="AD492" s="289" t="str">
        <f t="shared" si="920"/>
        <v/>
      </c>
      <c r="AE492" s="282">
        <v>4.0</v>
      </c>
      <c r="AF492" s="97"/>
      <c r="AG492" s="97"/>
      <c r="AH492" s="97"/>
      <c r="AI492" s="97"/>
      <c r="AJ492" s="97"/>
      <c r="AK492" s="97"/>
      <c r="AL492" s="97"/>
      <c r="AM492" s="97"/>
      <c r="AN492" s="97"/>
      <c r="AO492" s="97"/>
      <c r="AP492" s="97"/>
      <c r="AQ492" s="282">
        <v>1.0</v>
      </c>
      <c r="AR492" s="97"/>
      <c r="AS492" s="97"/>
      <c r="AT492" s="97"/>
      <c r="AU492" s="97"/>
      <c r="AV492" s="97"/>
      <c r="AW492" s="282">
        <v>2.0</v>
      </c>
      <c r="AX492" s="97"/>
      <c r="AY492" s="97"/>
      <c r="AZ492" s="97"/>
      <c r="BA492" s="97"/>
      <c r="BB492" s="97"/>
      <c r="BC492" s="97"/>
      <c r="BD492" s="97"/>
      <c r="BE492" s="97"/>
      <c r="BF492" s="97"/>
      <c r="BG492" s="97"/>
      <c r="BH492" s="97"/>
      <c r="BI492" s="97"/>
      <c r="BJ492" s="97"/>
      <c r="BK492" s="97"/>
      <c r="BL492" s="97"/>
      <c r="BM492" s="97"/>
      <c r="BN492" s="97"/>
      <c r="BO492" s="97"/>
      <c r="BP492" s="97"/>
      <c r="BQ492" s="97"/>
      <c r="BR492" s="97"/>
      <c r="BS492" s="97"/>
      <c r="BT492" s="97"/>
      <c r="BU492" s="97"/>
      <c r="BV492" s="97"/>
      <c r="BW492" s="97"/>
      <c r="BX492" s="97"/>
      <c r="BY492" s="97"/>
      <c r="BZ492" s="97"/>
      <c r="CA492" s="97"/>
      <c r="CB492" s="97"/>
      <c r="CC492" s="97"/>
      <c r="CD492" s="97"/>
      <c r="CE492" s="97"/>
      <c r="CF492" s="97"/>
      <c r="CG492" s="97"/>
      <c r="CH492" s="97"/>
      <c r="CI492" s="97"/>
      <c r="CJ492" s="97"/>
      <c r="CK492" s="97"/>
      <c r="CL492" s="97"/>
      <c r="CM492" s="97"/>
      <c r="CN492" s="97"/>
      <c r="CO492" s="97"/>
      <c r="CP492" s="97"/>
      <c r="CQ492" s="97"/>
      <c r="CR492" s="97"/>
      <c r="CS492" s="97"/>
      <c r="CT492" s="97"/>
      <c r="CU492" s="97"/>
      <c r="CV492" s="97"/>
      <c r="CW492" s="97"/>
      <c r="CX492" s="97"/>
      <c r="CY492" s="97"/>
      <c r="CZ492" s="97"/>
      <c r="DA492" s="97"/>
      <c r="DB492" s="97"/>
      <c r="DC492" s="97"/>
      <c r="DD492" s="97"/>
      <c r="DE492" s="97"/>
      <c r="DF492" s="97"/>
      <c r="DG492" s="97"/>
      <c r="DH492" s="97"/>
      <c r="DI492" s="97"/>
      <c r="DJ492" s="97"/>
      <c r="DK492" s="97"/>
      <c r="DL492" s="97"/>
      <c r="DM492" s="97"/>
      <c r="DN492" s="97"/>
      <c r="DO492" s="97"/>
      <c r="DP492" s="97"/>
      <c r="DQ492" s="97"/>
      <c r="DR492" s="97"/>
      <c r="DS492" s="97"/>
      <c r="DT492" s="97"/>
      <c r="DU492" s="97"/>
      <c r="DV492" s="97"/>
      <c r="DW492" s="97"/>
      <c r="DX492" s="97"/>
      <c r="DY492" s="97"/>
      <c r="DZ492" s="97"/>
      <c r="EA492" s="97"/>
      <c r="EB492" s="97"/>
      <c r="EC492" s="97"/>
      <c r="ED492" s="97"/>
      <c r="EE492" s="97"/>
      <c r="EF492" s="97"/>
      <c r="EG492" s="97"/>
      <c r="EH492" s="97"/>
      <c r="EI492" s="97"/>
      <c r="EJ492" s="97"/>
      <c r="EK492" s="97"/>
      <c r="EL492" s="97"/>
      <c r="EM492" s="97"/>
      <c r="EN492" s="97"/>
      <c r="EO492" s="97"/>
      <c r="EP492" s="97"/>
      <c r="EQ492" s="97"/>
      <c r="ER492" s="97"/>
      <c r="ES492" s="97"/>
      <c r="ET492" s="97"/>
      <c r="EU492" s="97"/>
      <c r="EV492" s="97"/>
      <c r="EW492" s="97"/>
      <c r="EX492" s="97"/>
      <c r="EY492" s="97"/>
      <c r="EZ492" s="97"/>
      <c r="FA492" s="276" t="s">
        <v>2123</v>
      </c>
      <c r="FB492" s="276"/>
      <c r="FC492" s="276"/>
      <c r="FD492" s="276"/>
    </row>
    <row r="493">
      <c r="A493" s="252" t="s">
        <v>2124</v>
      </c>
      <c r="B493" s="253" t="s">
        <v>2125</v>
      </c>
      <c r="C493" s="254" t="s">
        <v>8</v>
      </c>
      <c r="D493" s="253" t="s">
        <v>10</v>
      </c>
      <c r="E493" s="253" t="s">
        <v>12</v>
      </c>
      <c r="F493" s="253" t="s">
        <v>277</v>
      </c>
      <c r="G493" s="253" t="s">
        <v>2126</v>
      </c>
      <c r="H493" s="253" t="s">
        <v>2127</v>
      </c>
      <c r="I493" s="253" t="s">
        <v>23</v>
      </c>
      <c r="J493" s="253" t="s">
        <v>25</v>
      </c>
      <c r="K493" s="253" t="s">
        <v>2128</v>
      </c>
      <c r="L493" s="253" t="s">
        <v>2129</v>
      </c>
      <c r="M493" s="253" t="s">
        <v>97</v>
      </c>
      <c r="N493" s="255">
        <v>42271.0</v>
      </c>
      <c r="O493" s="255">
        <v>42298.0</v>
      </c>
      <c r="P493" s="81"/>
      <c r="Q493" s="108"/>
      <c r="R493" s="108"/>
      <c r="S493" s="81"/>
      <c r="T493" s="69">
        <f t="shared" si="391"/>
        <v>1252</v>
      </c>
      <c r="U493" s="257">
        <f t="shared" ref="U493:W493" si="1002">IF(ISBLANK($A493),"",sum(AE493,AK493,AQ493,AW493,BC493,BI493,BO493,BU493,CA493,CG493,CM493,CS493,CY493,DE493,DK493,DQ493,DW493,EC493,EI493,EO493,EU493))</f>
        <v>5</v>
      </c>
      <c r="V493" s="257">
        <f t="shared" si="1002"/>
        <v>1</v>
      </c>
      <c r="W493" s="257">
        <f t="shared" si="1002"/>
        <v>0</v>
      </c>
      <c r="X493" s="258">
        <f t="shared" si="966"/>
        <v>6</v>
      </c>
      <c r="Y493" s="257">
        <f t="shared" ref="Y493:AA493" si="1003">IF(ISBLANK($A493),"",sum(AH493,AN493,AT493,AZ493,BF493,BL493,BR493,BX493,CD493,CJ493,CP493,CV493,DB493,DH493,DN493,DT493,DZ493,EF493,EL493,ER493,EX493))</f>
        <v>3</v>
      </c>
      <c r="Z493" s="257">
        <f t="shared" si="1003"/>
        <v>0</v>
      </c>
      <c r="AA493" s="257">
        <f t="shared" si="1003"/>
        <v>0</v>
      </c>
      <c r="AB493" s="258">
        <f t="shared" si="968"/>
        <v>3</v>
      </c>
      <c r="AC493" s="259">
        <f t="shared" si="969"/>
        <v>0.5</v>
      </c>
      <c r="AD493" s="248" t="str">
        <f t="shared" si="920"/>
        <v>20+</v>
      </c>
      <c r="AE493" s="260">
        <v>1.0</v>
      </c>
      <c r="AF493" s="81"/>
      <c r="AG493" s="81"/>
      <c r="AH493" s="81"/>
      <c r="AI493" s="81"/>
      <c r="AJ493" s="81"/>
      <c r="AK493" s="260">
        <v>1.0</v>
      </c>
      <c r="AL493" s="81"/>
      <c r="AM493" s="81"/>
      <c r="AN493" s="81"/>
      <c r="AO493" s="81"/>
      <c r="AP493" s="81"/>
      <c r="AQ493" s="260">
        <v>1.0</v>
      </c>
      <c r="AR493" s="81"/>
      <c r="AS493" s="81"/>
      <c r="AT493" s="81"/>
      <c r="AU493" s="81"/>
      <c r="AV493" s="81"/>
      <c r="AW493" s="81"/>
      <c r="AX493" s="81"/>
      <c r="AY493" s="81"/>
      <c r="AZ493" s="81"/>
      <c r="BA493" s="81"/>
      <c r="BB493" s="81"/>
      <c r="BC493" s="81"/>
      <c r="BD493" s="260">
        <v>1.0</v>
      </c>
      <c r="BE493" s="81"/>
      <c r="BF493" s="81"/>
      <c r="BG493" s="81"/>
      <c r="BH493" s="81"/>
      <c r="BI493" s="81"/>
      <c r="BJ493" s="81"/>
      <c r="BK493" s="81"/>
      <c r="BL493" s="260">
        <v>1.0</v>
      </c>
      <c r="BM493" s="81"/>
      <c r="BN493" s="81"/>
      <c r="BO493" s="81"/>
      <c r="BP493" s="81"/>
      <c r="BQ493" s="81"/>
      <c r="BR493" s="81"/>
      <c r="BS493" s="81"/>
      <c r="BT493" s="81"/>
      <c r="BU493" s="81"/>
      <c r="BV493" s="81"/>
      <c r="BW493" s="81"/>
      <c r="BX493" s="81"/>
      <c r="BY493" s="81"/>
      <c r="BZ493" s="81"/>
      <c r="CA493" s="81"/>
      <c r="CB493" s="81"/>
      <c r="CC493" s="81"/>
      <c r="CD493" s="81"/>
      <c r="CE493" s="81"/>
      <c r="CF493" s="81"/>
      <c r="CG493" s="81"/>
      <c r="CH493" s="81"/>
      <c r="CI493" s="81"/>
      <c r="CJ493" s="81"/>
      <c r="CK493" s="81"/>
      <c r="CL493" s="81"/>
      <c r="CM493" s="81"/>
      <c r="CN493" s="81"/>
      <c r="CO493" s="81"/>
      <c r="CP493" s="81"/>
      <c r="CQ493" s="81"/>
      <c r="CR493" s="81"/>
      <c r="CS493" s="260">
        <v>2.0</v>
      </c>
      <c r="CT493" s="81"/>
      <c r="CU493" s="81"/>
      <c r="CV493" s="260">
        <v>2.0</v>
      </c>
      <c r="CW493" s="81"/>
      <c r="CX493" s="81"/>
      <c r="CY493" s="81"/>
      <c r="CZ493" s="81"/>
      <c r="DA493" s="81"/>
      <c r="DB493" s="81"/>
      <c r="DC493" s="81"/>
      <c r="DD493" s="81"/>
      <c r="DE493" s="81"/>
      <c r="DF493" s="81"/>
      <c r="DG493" s="81"/>
      <c r="DH493" s="81"/>
      <c r="DI493" s="81"/>
      <c r="DJ493" s="81"/>
      <c r="DK493" s="81"/>
      <c r="DL493" s="81"/>
      <c r="DM493" s="81"/>
      <c r="DN493" s="81"/>
      <c r="DO493" s="81"/>
      <c r="DP493" s="81"/>
      <c r="DQ493" s="81"/>
      <c r="DR493" s="81"/>
      <c r="DS493" s="81"/>
      <c r="DT493" s="81"/>
      <c r="DU493" s="81"/>
      <c r="DV493" s="81"/>
      <c r="DW493" s="81"/>
      <c r="DX493" s="81"/>
      <c r="DY493" s="81"/>
      <c r="DZ493" s="81"/>
      <c r="EA493" s="81"/>
      <c r="EB493" s="81"/>
      <c r="EC493" s="81"/>
      <c r="ED493" s="81"/>
      <c r="EE493" s="81"/>
      <c r="EF493" s="81"/>
      <c r="EG493" s="81"/>
      <c r="EH493" s="81"/>
      <c r="EI493" s="81"/>
      <c r="EJ493" s="81"/>
      <c r="EK493" s="81"/>
      <c r="EL493" s="81"/>
      <c r="EM493" s="81"/>
      <c r="EN493" s="81"/>
      <c r="EO493" s="81"/>
      <c r="EP493" s="81"/>
      <c r="EQ493" s="81"/>
      <c r="ER493" s="81"/>
      <c r="ES493" s="81"/>
      <c r="ET493" s="81"/>
      <c r="EU493" s="251"/>
      <c r="EV493" s="251"/>
      <c r="EW493" s="251"/>
      <c r="EX493" s="251"/>
      <c r="EY493" s="251"/>
      <c r="EZ493" s="251"/>
      <c r="FA493" s="253" t="s">
        <v>2130</v>
      </c>
      <c r="FB493" s="253"/>
      <c r="FC493" s="253"/>
      <c r="FD493" s="253"/>
    </row>
    <row r="494">
      <c r="A494" s="252" t="s">
        <v>2131</v>
      </c>
      <c r="B494" s="253" t="s">
        <v>2132</v>
      </c>
      <c r="C494" s="254" t="s">
        <v>8</v>
      </c>
      <c r="D494" s="253" t="s">
        <v>10</v>
      </c>
      <c r="E494" s="253" t="s">
        <v>12</v>
      </c>
      <c r="F494" s="253" t="s">
        <v>277</v>
      </c>
      <c r="G494" s="253" t="s">
        <v>2126</v>
      </c>
      <c r="H494" s="253" t="s">
        <v>2127</v>
      </c>
      <c r="I494" s="253" t="s">
        <v>23</v>
      </c>
      <c r="J494" s="253" t="s">
        <v>25</v>
      </c>
      <c r="K494" s="253" t="s">
        <v>2128</v>
      </c>
      <c r="L494" s="253" t="s">
        <v>2129</v>
      </c>
      <c r="M494" s="253" t="s">
        <v>97</v>
      </c>
      <c r="N494" s="255">
        <v>42269.0</v>
      </c>
      <c r="O494" s="255">
        <v>42269.0</v>
      </c>
      <c r="P494" s="81"/>
      <c r="Q494" s="108"/>
      <c r="R494" s="108"/>
      <c r="S494" s="290">
        <v>1.0</v>
      </c>
      <c r="T494" s="69">
        <f t="shared" si="391"/>
        <v>1254</v>
      </c>
      <c r="U494" s="257">
        <f t="shared" ref="U494:W494" si="1004">IF(ISBLANK($A494),"",sum(AE494,AK494,AQ494,AW494,BC494,BI494,BO494,BU494,CA494,CG494,CM494,CS494,CY494,DE494,DK494,DQ494,DW494,EC494,EI494,EO494,EU494))</f>
        <v>4</v>
      </c>
      <c r="V494" s="257">
        <f t="shared" si="1004"/>
        <v>0</v>
      </c>
      <c r="W494" s="257">
        <f t="shared" si="1004"/>
        <v>0</v>
      </c>
      <c r="X494" s="258">
        <f t="shared" si="966"/>
        <v>4</v>
      </c>
      <c r="Y494" s="257">
        <f t="shared" ref="Y494:AA494" si="1005">IF(ISBLANK($A494),"",sum(AH494,AN494,AT494,AZ494,BF494,BL494,BR494,BX494,CD494,CJ494,CP494,CV494,DB494,DH494,DN494,DT494,DZ494,EF494,EL494,ER494,EX494))</f>
        <v>1</v>
      </c>
      <c r="Z494" s="257">
        <f t="shared" si="1005"/>
        <v>1</v>
      </c>
      <c r="AA494" s="257">
        <f t="shared" si="1005"/>
        <v>0</v>
      </c>
      <c r="AB494" s="258">
        <f t="shared" si="968"/>
        <v>2</v>
      </c>
      <c r="AC494" s="259">
        <f t="shared" si="969"/>
        <v>0.25</v>
      </c>
      <c r="AD494" s="248" t="str">
        <f t="shared" si="920"/>
        <v>20+</v>
      </c>
      <c r="AE494" s="260">
        <v>3.0</v>
      </c>
      <c r="AF494" s="81"/>
      <c r="AG494" s="81"/>
      <c r="AH494" s="260">
        <v>1.0</v>
      </c>
      <c r="AI494" s="81"/>
      <c r="AJ494" s="81"/>
      <c r="AK494" s="260">
        <v>1.0</v>
      </c>
      <c r="AL494" s="81"/>
      <c r="AM494" s="81"/>
      <c r="AN494" s="81"/>
      <c r="AO494" s="81"/>
      <c r="AP494" s="81"/>
      <c r="AQ494" s="81"/>
      <c r="AR494" s="81"/>
      <c r="AS494" s="81"/>
      <c r="AT494" s="81"/>
      <c r="AU494" s="260">
        <v>1.0</v>
      </c>
      <c r="AV494" s="81"/>
      <c r="AW494" s="81"/>
      <c r="AX494" s="81"/>
      <c r="AY494" s="81"/>
      <c r="AZ494" s="81"/>
      <c r="BA494" s="81"/>
      <c r="BB494" s="81"/>
      <c r="BC494" s="81"/>
      <c r="BD494" s="81"/>
      <c r="BE494" s="81"/>
      <c r="BF494" s="81"/>
      <c r="BG494" s="81"/>
      <c r="BH494" s="81"/>
      <c r="BI494" s="81"/>
      <c r="BJ494" s="81"/>
      <c r="BK494" s="81"/>
      <c r="BL494" s="81"/>
      <c r="BM494" s="81"/>
      <c r="BN494" s="81"/>
      <c r="BO494" s="81"/>
      <c r="BP494" s="81"/>
      <c r="BQ494" s="81"/>
      <c r="BR494" s="81"/>
      <c r="BS494" s="81"/>
      <c r="BT494" s="81"/>
      <c r="BU494" s="81"/>
      <c r="BV494" s="81"/>
      <c r="BW494" s="81"/>
      <c r="BX494" s="81"/>
      <c r="BY494" s="81"/>
      <c r="BZ494" s="81"/>
      <c r="CA494" s="81"/>
      <c r="CB494" s="81"/>
      <c r="CC494" s="81"/>
      <c r="CD494" s="81"/>
      <c r="CE494" s="81"/>
      <c r="CF494" s="81"/>
      <c r="CG494" s="81"/>
      <c r="CH494" s="81"/>
      <c r="CI494" s="81"/>
      <c r="CJ494" s="81"/>
      <c r="CK494" s="81"/>
      <c r="CL494" s="81"/>
      <c r="CM494" s="81"/>
      <c r="CN494" s="81"/>
      <c r="CO494" s="81"/>
      <c r="CP494" s="81"/>
      <c r="CQ494" s="81"/>
      <c r="CR494" s="81"/>
      <c r="CS494" s="81"/>
      <c r="CT494" s="81"/>
      <c r="CU494" s="81"/>
      <c r="CV494" s="81"/>
      <c r="CW494" s="81"/>
      <c r="CX494" s="81"/>
      <c r="CY494" s="81"/>
      <c r="CZ494" s="81"/>
      <c r="DA494" s="81"/>
      <c r="DB494" s="81"/>
      <c r="DC494" s="81"/>
      <c r="DD494" s="81"/>
      <c r="DE494" s="81"/>
      <c r="DF494" s="81"/>
      <c r="DG494" s="81"/>
      <c r="DH494" s="81"/>
      <c r="DI494" s="81"/>
      <c r="DJ494" s="81"/>
      <c r="DK494" s="81"/>
      <c r="DL494" s="81"/>
      <c r="DM494" s="81"/>
      <c r="DN494" s="81"/>
      <c r="DO494" s="81"/>
      <c r="DP494" s="81"/>
      <c r="DQ494" s="81"/>
      <c r="DR494" s="81"/>
      <c r="DS494" s="81"/>
      <c r="DT494" s="81"/>
      <c r="DU494" s="81"/>
      <c r="DV494" s="81"/>
      <c r="DW494" s="81"/>
      <c r="DX494" s="81"/>
      <c r="DY494" s="81"/>
      <c r="DZ494" s="81"/>
      <c r="EA494" s="81"/>
      <c r="EB494" s="81"/>
      <c r="EC494" s="81"/>
      <c r="ED494" s="81"/>
      <c r="EE494" s="81"/>
      <c r="EF494" s="81"/>
      <c r="EG494" s="81"/>
      <c r="EH494" s="81"/>
      <c r="EI494" s="81"/>
      <c r="EJ494" s="81"/>
      <c r="EK494" s="81"/>
      <c r="EL494" s="81"/>
      <c r="EM494" s="81"/>
      <c r="EN494" s="81"/>
      <c r="EO494" s="81"/>
      <c r="EP494" s="81"/>
      <c r="EQ494" s="81"/>
      <c r="ER494" s="81"/>
      <c r="ES494" s="81"/>
      <c r="ET494" s="81"/>
      <c r="EU494" s="251"/>
      <c r="EV494" s="251"/>
      <c r="EW494" s="251"/>
      <c r="EX494" s="251"/>
      <c r="EY494" s="251"/>
      <c r="EZ494" s="251"/>
      <c r="FA494" s="253" t="s">
        <v>2133</v>
      </c>
      <c r="FB494" s="253"/>
      <c r="FC494" s="253"/>
      <c r="FD494" s="253"/>
    </row>
    <row r="495">
      <c r="A495" s="252" t="s">
        <v>2134</v>
      </c>
      <c r="B495" s="253" t="s">
        <v>2135</v>
      </c>
      <c r="C495" s="254" t="s">
        <v>8</v>
      </c>
      <c r="D495" s="253" t="s">
        <v>10</v>
      </c>
      <c r="E495" s="253" t="s">
        <v>12</v>
      </c>
      <c r="F495" s="253" t="s">
        <v>277</v>
      </c>
      <c r="G495" s="253" t="s">
        <v>2045</v>
      </c>
      <c r="H495" s="253" t="s">
        <v>2136</v>
      </c>
      <c r="I495" s="253" t="s">
        <v>23</v>
      </c>
      <c r="J495" s="253" t="s">
        <v>25</v>
      </c>
      <c r="K495" s="253" t="s">
        <v>2128</v>
      </c>
      <c r="L495" s="253" t="s">
        <v>2035</v>
      </c>
      <c r="M495" s="253" t="s">
        <v>110</v>
      </c>
      <c r="N495" s="255">
        <v>42186.0</v>
      </c>
      <c r="O495" s="255">
        <v>42186.0</v>
      </c>
      <c r="P495" s="81"/>
      <c r="Q495" s="256">
        <v>42206.0</v>
      </c>
      <c r="R495" s="108"/>
      <c r="S495" s="81"/>
      <c r="T495" s="69">
        <f t="shared" si="391"/>
        <v>1337</v>
      </c>
      <c r="U495" s="257">
        <f t="shared" ref="U495:W495" si="1006">IF(ISBLANK($A495),"",sum(AE495,AK495,AQ495,AW495,BC495,BI495,BO495,BU495,CA495,CG495,CM495,CS495,CY495,DE495,DK495,DQ495,DW495,EC495,EI495,EO495,EU495))</f>
        <v>4</v>
      </c>
      <c r="V495" s="257">
        <f t="shared" si="1006"/>
        <v>2</v>
      </c>
      <c r="W495" s="257">
        <f t="shared" si="1006"/>
        <v>0</v>
      </c>
      <c r="X495" s="258">
        <f t="shared" si="966"/>
        <v>6</v>
      </c>
      <c r="Y495" s="257">
        <f t="shared" ref="Y495:AA495" si="1007">IF(ISBLANK($A495),"",sum(AH495,AN495,AT495,AZ495,BF495,BL495,BR495,BX495,CD495,CJ495,CP495,CV495,DB495,DH495,DN495,DT495,DZ495,EF495,EL495,ER495,EX495))</f>
        <v>2</v>
      </c>
      <c r="Z495" s="257">
        <f t="shared" si="1007"/>
        <v>2</v>
      </c>
      <c r="AA495" s="257">
        <f t="shared" si="1007"/>
        <v>0</v>
      </c>
      <c r="AB495" s="258">
        <f t="shared" si="968"/>
        <v>4</v>
      </c>
      <c r="AC495" s="259">
        <f t="shared" si="969"/>
        <v>0.3333333333</v>
      </c>
      <c r="AD495" s="248" t="str">
        <f t="shared" si="920"/>
        <v>20+</v>
      </c>
      <c r="AE495" s="260">
        <v>3.0</v>
      </c>
      <c r="AF495" s="81"/>
      <c r="AG495" s="81"/>
      <c r="AH495" s="81"/>
      <c r="AI495" s="81"/>
      <c r="AJ495" s="81"/>
      <c r="AK495" s="81"/>
      <c r="AL495" s="260">
        <v>2.0</v>
      </c>
      <c r="AM495" s="81"/>
      <c r="AN495" s="260">
        <v>2.0</v>
      </c>
      <c r="AO495" s="81"/>
      <c r="AP495" s="81"/>
      <c r="AQ495" s="260">
        <v>1.0</v>
      </c>
      <c r="AR495" s="81"/>
      <c r="AS495" s="81"/>
      <c r="AT495" s="81"/>
      <c r="AU495" s="260">
        <v>2.0</v>
      </c>
      <c r="AV495" s="81"/>
      <c r="AW495" s="81"/>
      <c r="AX495" s="81"/>
      <c r="AY495" s="81"/>
      <c r="AZ495" s="81"/>
      <c r="BA495" s="81"/>
      <c r="BB495" s="81"/>
      <c r="BC495" s="81"/>
      <c r="BD495" s="81"/>
      <c r="BE495" s="81"/>
      <c r="BF495" s="81"/>
      <c r="BG495" s="81"/>
      <c r="BH495" s="81"/>
      <c r="BI495" s="81"/>
      <c r="BJ495" s="81"/>
      <c r="BK495" s="81"/>
      <c r="BL495" s="81"/>
      <c r="BM495" s="81"/>
      <c r="BN495" s="81"/>
      <c r="BO495" s="81"/>
      <c r="BP495" s="81"/>
      <c r="BQ495" s="81"/>
      <c r="BR495" s="81"/>
      <c r="BS495" s="81"/>
      <c r="BT495" s="81"/>
      <c r="BU495" s="81"/>
      <c r="BV495" s="81"/>
      <c r="BW495" s="81"/>
      <c r="BX495" s="81"/>
      <c r="BY495" s="81"/>
      <c r="BZ495" s="81"/>
      <c r="CA495" s="81"/>
      <c r="CB495" s="81"/>
      <c r="CC495" s="81"/>
      <c r="CD495" s="81"/>
      <c r="CE495" s="81"/>
      <c r="CF495" s="81"/>
      <c r="CG495" s="81"/>
      <c r="CH495" s="81"/>
      <c r="CI495" s="81"/>
      <c r="CJ495" s="81"/>
      <c r="CK495" s="81"/>
      <c r="CL495" s="81"/>
      <c r="CM495" s="81"/>
      <c r="CN495" s="81"/>
      <c r="CO495" s="81"/>
      <c r="CP495" s="81"/>
      <c r="CQ495" s="81"/>
      <c r="CR495" s="81"/>
      <c r="CS495" s="81"/>
      <c r="CT495" s="81"/>
      <c r="CU495" s="81"/>
      <c r="CV495" s="81"/>
      <c r="CW495" s="81"/>
      <c r="CX495" s="81"/>
      <c r="CY495" s="81"/>
      <c r="CZ495" s="81"/>
      <c r="DA495" s="81"/>
      <c r="DB495" s="81"/>
      <c r="DC495" s="81"/>
      <c r="DD495" s="81"/>
      <c r="DE495" s="81"/>
      <c r="DF495" s="81"/>
      <c r="DG495" s="81"/>
      <c r="DH495" s="81"/>
      <c r="DI495" s="81"/>
      <c r="DJ495" s="81"/>
      <c r="DK495" s="81"/>
      <c r="DL495" s="81"/>
      <c r="DM495" s="81"/>
      <c r="DN495" s="81"/>
      <c r="DO495" s="81"/>
      <c r="DP495" s="81"/>
      <c r="DQ495" s="81"/>
      <c r="DR495" s="81"/>
      <c r="DS495" s="81"/>
      <c r="DT495" s="81"/>
      <c r="DU495" s="81"/>
      <c r="DV495" s="81"/>
      <c r="DW495" s="81"/>
      <c r="DX495" s="81"/>
      <c r="DY495" s="81"/>
      <c r="DZ495" s="81"/>
      <c r="EA495" s="81"/>
      <c r="EB495" s="81"/>
      <c r="EC495" s="81"/>
      <c r="ED495" s="81"/>
      <c r="EE495" s="81"/>
      <c r="EF495" s="81"/>
      <c r="EG495" s="81"/>
      <c r="EH495" s="81"/>
      <c r="EI495" s="81"/>
      <c r="EJ495" s="81"/>
      <c r="EK495" s="81"/>
      <c r="EL495" s="81"/>
      <c r="EM495" s="81"/>
      <c r="EN495" s="81"/>
      <c r="EO495" s="81"/>
      <c r="EP495" s="81"/>
      <c r="EQ495" s="81"/>
      <c r="ER495" s="81"/>
      <c r="ES495" s="81"/>
      <c r="ET495" s="81"/>
      <c r="EU495" s="251"/>
      <c r="EV495" s="251"/>
      <c r="EW495" s="251"/>
      <c r="EX495" s="251"/>
      <c r="EY495" s="251"/>
      <c r="EZ495" s="251"/>
      <c r="FA495" s="253" t="s">
        <v>2137</v>
      </c>
      <c r="FB495" s="253"/>
      <c r="FC495" s="253"/>
      <c r="FD495" s="253"/>
    </row>
    <row r="496">
      <c r="A496" s="63" t="s">
        <v>2138</v>
      </c>
      <c r="B496" s="64" t="s">
        <v>2139</v>
      </c>
      <c r="C496" s="65" t="s">
        <v>1970</v>
      </c>
      <c r="D496" s="64" t="s">
        <v>10</v>
      </c>
      <c r="E496" s="67"/>
      <c r="F496" s="67"/>
      <c r="G496" s="64" t="s">
        <v>2140</v>
      </c>
      <c r="H496" s="64" t="s">
        <v>2141</v>
      </c>
      <c r="I496" s="67"/>
      <c r="J496" s="64" t="s">
        <v>1843</v>
      </c>
      <c r="K496" s="67"/>
      <c r="L496" s="64" t="s">
        <v>738</v>
      </c>
      <c r="M496" s="64" t="s">
        <v>88</v>
      </c>
      <c r="N496" s="66">
        <v>41575.0</v>
      </c>
      <c r="O496" s="67"/>
      <c r="P496" s="67"/>
      <c r="Q496" s="67"/>
      <c r="R496" s="67"/>
      <c r="S496" s="67"/>
      <c r="T496" s="69">
        <f t="shared" si="391"/>
        <v>1948</v>
      </c>
      <c r="U496" s="70">
        <f t="shared" ref="U496:W496" si="1008">IF(ISBLANK($A496),"",sum(AE496,AK496,AQ496,AW496,BC496,BI496,BO496,BU496,CA496,CG496,CM496,CS496,CY496,DE496,DK496,DQ496,DW496,EC496,EI496,EO496,EU496))</f>
        <v>0</v>
      </c>
      <c r="V496" s="70">
        <f t="shared" si="1008"/>
        <v>0</v>
      </c>
      <c r="W496" s="70">
        <f t="shared" si="1008"/>
        <v>0</v>
      </c>
      <c r="X496" s="71">
        <f t="shared" si="966"/>
        <v>0</v>
      </c>
      <c r="Y496" s="70">
        <f t="shared" ref="Y496:AA496" si="1009">IF(ISBLANK($A496),"",sum(AH496,AN496,AT496,AZ496,BF496,BL496,BR496,BX496,CD496,CJ496,CP496,CV496,DB496,DH496,DN496,DT496,DZ496,EF496,EL496,ER496,EX496))</f>
        <v>0</v>
      </c>
      <c r="Z496" s="70">
        <f t="shared" si="1009"/>
        <v>0</v>
      </c>
      <c r="AA496" s="70">
        <f t="shared" si="1009"/>
        <v>0</v>
      </c>
      <c r="AB496" s="71">
        <f t="shared" si="968"/>
        <v>0</v>
      </c>
      <c r="AC496" s="261" t="str">
        <f t="shared" si="969"/>
        <v/>
      </c>
      <c r="AD496" s="248" t="str">
        <f t="shared" si="920"/>
        <v>20+</v>
      </c>
      <c r="AE496" s="67"/>
      <c r="AF496" s="67"/>
      <c r="AG496" s="67"/>
      <c r="AH496" s="67"/>
      <c r="AI496" s="67"/>
      <c r="AJ496" s="67"/>
      <c r="AK496" s="67"/>
      <c r="AL496" s="67"/>
      <c r="AM496" s="67"/>
      <c r="AN496" s="67"/>
      <c r="AO496" s="67"/>
      <c r="AP496" s="67"/>
      <c r="AQ496" s="67"/>
      <c r="AR496" s="67"/>
      <c r="AS496" s="67"/>
      <c r="AT496" s="67"/>
      <c r="AU496" s="67"/>
      <c r="AV496" s="67"/>
      <c r="AW496" s="67"/>
      <c r="AX496" s="67"/>
      <c r="AY496" s="67"/>
      <c r="AZ496" s="67"/>
      <c r="BA496" s="67"/>
      <c r="BB496" s="67"/>
      <c r="BC496" s="67"/>
      <c r="BD496" s="67"/>
      <c r="BE496" s="67"/>
      <c r="BF496" s="67"/>
      <c r="BG496" s="67"/>
      <c r="BH496" s="67"/>
      <c r="BI496" s="67"/>
      <c r="BJ496" s="67"/>
      <c r="BK496" s="67"/>
      <c r="BL496" s="67"/>
      <c r="BM496" s="67"/>
      <c r="BN496" s="67"/>
      <c r="BO496" s="67"/>
      <c r="BP496" s="67"/>
      <c r="BQ496" s="67"/>
      <c r="BR496" s="67"/>
      <c r="BS496" s="67"/>
      <c r="BT496" s="67"/>
      <c r="BU496" s="67"/>
      <c r="BV496" s="67"/>
      <c r="BW496" s="67"/>
      <c r="BX496" s="67"/>
      <c r="BY496" s="67"/>
      <c r="BZ496" s="67"/>
      <c r="CA496" s="67"/>
      <c r="CB496" s="67"/>
      <c r="CC496" s="67"/>
      <c r="CD496" s="67"/>
      <c r="CE496" s="67"/>
      <c r="CF496" s="67"/>
      <c r="CG496" s="67"/>
      <c r="CH496" s="67"/>
      <c r="CI496" s="67"/>
      <c r="CJ496" s="67"/>
      <c r="CK496" s="67"/>
      <c r="CL496" s="67"/>
      <c r="CM496" s="67"/>
      <c r="CN496" s="67"/>
      <c r="CO496" s="67"/>
      <c r="CP496" s="67"/>
      <c r="CQ496" s="67"/>
      <c r="CR496" s="67"/>
      <c r="CS496" s="67"/>
      <c r="CT496" s="67"/>
      <c r="CU496" s="67"/>
      <c r="CV496" s="67"/>
      <c r="CW496" s="67"/>
      <c r="CX496" s="67"/>
      <c r="CY496" s="67"/>
      <c r="CZ496" s="67"/>
      <c r="DA496" s="67"/>
      <c r="DB496" s="67"/>
      <c r="DC496" s="67"/>
      <c r="DD496" s="67"/>
      <c r="DE496" s="67"/>
      <c r="DF496" s="67"/>
      <c r="DG496" s="67"/>
      <c r="DH496" s="67"/>
      <c r="DI496" s="67"/>
      <c r="DJ496" s="67"/>
      <c r="DK496" s="67"/>
      <c r="DL496" s="67"/>
      <c r="DM496" s="67"/>
      <c r="DN496" s="67"/>
      <c r="DO496" s="67"/>
      <c r="DP496" s="67"/>
      <c r="DQ496" s="67"/>
      <c r="DR496" s="67"/>
      <c r="DS496" s="67"/>
      <c r="DT496" s="67"/>
      <c r="DU496" s="67"/>
      <c r="DV496" s="67"/>
      <c r="DW496" s="67"/>
      <c r="DX496" s="67"/>
      <c r="DY496" s="67"/>
      <c r="DZ496" s="67"/>
      <c r="EA496" s="67"/>
      <c r="EB496" s="67"/>
      <c r="EC496" s="67"/>
      <c r="ED496" s="67"/>
      <c r="EE496" s="67"/>
      <c r="EF496" s="67"/>
      <c r="EG496" s="67"/>
      <c r="EH496" s="67"/>
      <c r="EI496" s="67"/>
      <c r="EJ496" s="67"/>
      <c r="EK496" s="67"/>
      <c r="EL496" s="67"/>
      <c r="EM496" s="67"/>
      <c r="EN496" s="67"/>
      <c r="EO496" s="67"/>
      <c r="EP496" s="67"/>
      <c r="EQ496" s="67"/>
      <c r="ER496" s="67"/>
      <c r="ES496" s="67"/>
      <c r="ET496" s="67"/>
      <c r="EU496" s="251"/>
      <c r="EV496" s="251"/>
      <c r="EW496" s="251"/>
      <c r="EX496" s="251"/>
      <c r="EY496" s="251"/>
      <c r="EZ496" s="251"/>
      <c r="FA496" s="67"/>
      <c r="FB496" s="67"/>
      <c r="FC496" s="67"/>
      <c r="FD496" s="67"/>
    </row>
    <row r="497">
      <c r="A497" s="63" t="s">
        <v>2142</v>
      </c>
      <c r="B497" s="64" t="s">
        <v>2143</v>
      </c>
      <c r="C497" s="65" t="s">
        <v>1970</v>
      </c>
      <c r="D497" s="64" t="s">
        <v>10</v>
      </c>
      <c r="E497" s="67"/>
      <c r="F497" s="67"/>
      <c r="G497" s="64" t="s">
        <v>2144</v>
      </c>
      <c r="H497" s="64" t="s">
        <v>2145</v>
      </c>
      <c r="I497" s="67"/>
      <c r="J497" s="64" t="s">
        <v>1843</v>
      </c>
      <c r="K497" s="67"/>
      <c r="L497" s="64" t="s">
        <v>477</v>
      </c>
      <c r="M497" s="64" t="s">
        <v>72</v>
      </c>
      <c r="N497" s="66">
        <v>41570.0</v>
      </c>
      <c r="O497" s="67"/>
      <c r="P497" s="67"/>
      <c r="Q497" s="67"/>
      <c r="R497" s="67"/>
      <c r="S497" s="67"/>
      <c r="T497" s="69">
        <f t="shared" si="391"/>
        <v>1953</v>
      </c>
      <c r="U497" s="70">
        <f t="shared" ref="U497:W497" si="1010">IF(ISBLANK($A497),"",sum(AE497,AK497,AQ497,AW497,BC497,BI497,BO497,BU497,CA497,CG497,CM497,CS497,CY497,DE497,DK497,DQ497,DW497,EC497,EI497,EO497,EU497))</f>
        <v>0</v>
      </c>
      <c r="V497" s="70">
        <f t="shared" si="1010"/>
        <v>0</v>
      </c>
      <c r="W497" s="70">
        <f t="shared" si="1010"/>
        <v>0</v>
      </c>
      <c r="X497" s="71">
        <f t="shared" si="966"/>
        <v>0</v>
      </c>
      <c r="Y497" s="70">
        <f t="shared" ref="Y497:AA497" si="1011">IF(ISBLANK($A497),"",sum(AH497,AN497,AT497,AZ497,BF497,BL497,BR497,BX497,CD497,CJ497,CP497,CV497,DB497,DH497,DN497,DT497,DZ497,EF497,EL497,ER497,EX497))</f>
        <v>0</v>
      </c>
      <c r="Z497" s="70">
        <f t="shared" si="1011"/>
        <v>0</v>
      </c>
      <c r="AA497" s="70">
        <f t="shared" si="1011"/>
        <v>0</v>
      </c>
      <c r="AB497" s="71">
        <f t="shared" si="968"/>
        <v>0</v>
      </c>
      <c r="AC497" s="261" t="str">
        <f t="shared" si="969"/>
        <v/>
      </c>
      <c r="AD497" s="248" t="str">
        <f t="shared" si="920"/>
        <v>20+</v>
      </c>
      <c r="AE497" s="67"/>
      <c r="AF497" s="67"/>
      <c r="AG497" s="67"/>
      <c r="AH497" s="67"/>
      <c r="AI497" s="67"/>
      <c r="AJ497" s="67"/>
      <c r="AK497" s="67"/>
      <c r="AL497" s="67"/>
      <c r="AM497" s="67"/>
      <c r="AN497" s="67"/>
      <c r="AO497" s="67"/>
      <c r="AP497" s="67"/>
      <c r="AQ497" s="67"/>
      <c r="AR497" s="67"/>
      <c r="AS497" s="67"/>
      <c r="AT497" s="67"/>
      <c r="AU497" s="67"/>
      <c r="AV497" s="67"/>
      <c r="AW497" s="67"/>
      <c r="AX497" s="67"/>
      <c r="AY497" s="67"/>
      <c r="AZ497" s="67"/>
      <c r="BA497" s="67"/>
      <c r="BB497" s="67"/>
      <c r="BC497" s="67"/>
      <c r="BD497" s="67"/>
      <c r="BE497" s="67"/>
      <c r="BF497" s="67"/>
      <c r="BG497" s="67"/>
      <c r="BH497" s="67"/>
      <c r="BI497" s="67"/>
      <c r="BJ497" s="67"/>
      <c r="BK497" s="67"/>
      <c r="BL497" s="67"/>
      <c r="BM497" s="67"/>
      <c r="BN497" s="67"/>
      <c r="BO497" s="67"/>
      <c r="BP497" s="67"/>
      <c r="BQ497" s="67"/>
      <c r="BR497" s="67"/>
      <c r="BS497" s="67"/>
      <c r="BT497" s="67"/>
      <c r="BU497" s="67"/>
      <c r="BV497" s="67"/>
      <c r="BW497" s="67"/>
      <c r="BX497" s="67"/>
      <c r="BY497" s="67"/>
      <c r="BZ497" s="67"/>
      <c r="CA497" s="67"/>
      <c r="CB497" s="67"/>
      <c r="CC497" s="67"/>
      <c r="CD497" s="67"/>
      <c r="CE497" s="67"/>
      <c r="CF497" s="67"/>
      <c r="CG497" s="67"/>
      <c r="CH497" s="67"/>
      <c r="CI497" s="67"/>
      <c r="CJ497" s="67"/>
      <c r="CK497" s="67"/>
      <c r="CL497" s="67"/>
      <c r="CM497" s="67"/>
      <c r="CN497" s="67"/>
      <c r="CO497" s="67"/>
      <c r="CP497" s="67"/>
      <c r="CQ497" s="67"/>
      <c r="CR497" s="67"/>
      <c r="CS497" s="67"/>
      <c r="CT497" s="67"/>
      <c r="CU497" s="67"/>
      <c r="CV497" s="67"/>
      <c r="CW497" s="67"/>
      <c r="CX497" s="67"/>
      <c r="CY497" s="67"/>
      <c r="CZ497" s="67"/>
      <c r="DA497" s="67"/>
      <c r="DB497" s="67"/>
      <c r="DC497" s="67"/>
      <c r="DD497" s="67"/>
      <c r="DE497" s="67"/>
      <c r="DF497" s="67"/>
      <c r="DG497" s="67"/>
      <c r="DH497" s="67"/>
      <c r="DI497" s="67"/>
      <c r="DJ497" s="67"/>
      <c r="DK497" s="67"/>
      <c r="DL497" s="67"/>
      <c r="DM497" s="67"/>
      <c r="DN497" s="67"/>
      <c r="DO497" s="67"/>
      <c r="DP497" s="67"/>
      <c r="DQ497" s="67"/>
      <c r="DR497" s="67"/>
      <c r="DS497" s="67"/>
      <c r="DT497" s="67"/>
      <c r="DU497" s="67"/>
      <c r="DV497" s="67"/>
      <c r="DW497" s="67"/>
      <c r="DX497" s="67"/>
      <c r="DY497" s="67"/>
      <c r="DZ497" s="67"/>
      <c r="EA497" s="67"/>
      <c r="EB497" s="67"/>
      <c r="EC497" s="67"/>
      <c r="ED497" s="67"/>
      <c r="EE497" s="67"/>
      <c r="EF497" s="67"/>
      <c r="EG497" s="67"/>
      <c r="EH497" s="67"/>
      <c r="EI497" s="67"/>
      <c r="EJ497" s="67"/>
      <c r="EK497" s="67"/>
      <c r="EL497" s="67"/>
      <c r="EM497" s="67"/>
      <c r="EN497" s="67"/>
      <c r="EO497" s="67"/>
      <c r="EP497" s="67"/>
      <c r="EQ497" s="67"/>
      <c r="ER497" s="67"/>
      <c r="ES497" s="67"/>
      <c r="ET497" s="67"/>
      <c r="EU497" s="251"/>
      <c r="EV497" s="251"/>
      <c r="EW497" s="251"/>
      <c r="EX497" s="251"/>
      <c r="EY497" s="251"/>
      <c r="EZ497" s="251"/>
      <c r="FA497" s="64" t="s">
        <v>2146</v>
      </c>
      <c r="FB497" s="64"/>
      <c r="FC497" s="64"/>
      <c r="FD497" s="64"/>
    </row>
    <row r="498">
      <c r="A498" s="63" t="s">
        <v>2147</v>
      </c>
      <c r="B498" s="64" t="s">
        <v>2148</v>
      </c>
      <c r="C498" s="65" t="s">
        <v>346</v>
      </c>
      <c r="D498" s="64" t="s">
        <v>10</v>
      </c>
      <c r="E498" s="67"/>
      <c r="F498" s="67"/>
      <c r="G498" s="64" t="s">
        <v>2149</v>
      </c>
      <c r="H498" s="64" t="s">
        <v>321</v>
      </c>
      <c r="I498" s="67"/>
      <c r="J498" s="64" t="s">
        <v>25</v>
      </c>
      <c r="K498" s="67"/>
      <c r="L498" s="64" t="s">
        <v>2020</v>
      </c>
      <c r="M498" s="67"/>
      <c r="N498" s="66">
        <v>41474.0</v>
      </c>
      <c r="O498" s="67"/>
      <c r="P498" s="67"/>
      <c r="Q498" s="67"/>
      <c r="R498" s="67"/>
      <c r="S498" s="291">
        <v>1.0</v>
      </c>
      <c r="T498" s="69">
        <f t="shared" si="391"/>
        <v>2049</v>
      </c>
      <c r="U498" s="70">
        <f t="shared" ref="U498:W498" si="1012">IF(ISBLANK($A498),"",sum(AE498,AK498,AQ498,AW498,BC498,BI498,BO498,BU498,CA498,CG498,CM498,CS498,CY498,DE498,DK498,DQ498,DW498,EC498,EI498,EO498,EU498))</f>
        <v>0</v>
      </c>
      <c r="V498" s="70">
        <f t="shared" si="1012"/>
        <v>0</v>
      </c>
      <c r="W498" s="70">
        <f t="shared" si="1012"/>
        <v>0</v>
      </c>
      <c r="X498" s="71">
        <f t="shared" si="966"/>
        <v>0</v>
      </c>
      <c r="Y498" s="70">
        <f t="shared" ref="Y498:AA498" si="1013">IF(ISBLANK($A498),"",sum(AH498,AN498,AT498,AZ498,BF498,BL498,BR498,BX498,CD498,CJ498,CP498,CV498,DB498,DH498,DN498,DT498,DZ498,EF498,EL498,ER498,EX498))</f>
        <v>0</v>
      </c>
      <c r="Z498" s="70">
        <f t="shared" si="1013"/>
        <v>0</v>
      </c>
      <c r="AA498" s="70">
        <f t="shared" si="1013"/>
        <v>0</v>
      </c>
      <c r="AB498" s="71">
        <f t="shared" si="968"/>
        <v>0</v>
      </c>
      <c r="AC498" s="261" t="str">
        <f t="shared" si="969"/>
        <v/>
      </c>
      <c r="AD498" s="248" t="str">
        <f t="shared" si="920"/>
        <v>20+</v>
      </c>
      <c r="AE498" s="67"/>
      <c r="AF498" s="67"/>
      <c r="AG498" s="67"/>
      <c r="AH498" s="67"/>
      <c r="AI498" s="67"/>
      <c r="AJ498" s="67"/>
      <c r="AK498" s="67"/>
      <c r="AL498" s="67"/>
      <c r="AM498" s="67"/>
      <c r="AN498" s="67"/>
      <c r="AO498" s="67"/>
      <c r="AP498" s="67"/>
      <c r="AQ498" s="67"/>
      <c r="AR498" s="67"/>
      <c r="AS498" s="67"/>
      <c r="AT498" s="67"/>
      <c r="AU498" s="67"/>
      <c r="AV498" s="67"/>
      <c r="AW498" s="67"/>
      <c r="AX498" s="67"/>
      <c r="AY498" s="67"/>
      <c r="AZ498" s="67"/>
      <c r="BA498" s="67"/>
      <c r="BB498" s="67"/>
      <c r="BC498" s="67"/>
      <c r="BD498" s="67"/>
      <c r="BE498" s="67"/>
      <c r="BF498" s="67"/>
      <c r="BG498" s="67"/>
      <c r="BH498" s="67"/>
      <c r="BI498" s="67"/>
      <c r="BJ498" s="67"/>
      <c r="BK498" s="67"/>
      <c r="BL498" s="67"/>
      <c r="BM498" s="67"/>
      <c r="BN498" s="67"/>
      <c r="BO498" s="67"/>
      <c r="BP498" s="67"/>
      <c r="BQ498" s="67"/>
      <c r="BR498" s="67"/>
      <c r="BS498" s="67"/>
      <c r="BT498" s="67"/>
      <c r="BU498" s="67"/>
      <c r="BV498" s="67"/>
      <c r="BW498" s="67"/>
      <c r="BX498" s="67"/>
      <c r="BY498" s="67"/>
      <c r="BZ498" s="67"/>
      <c r="CA498" s="67"/>
      <c r="CB498" s="67"/>
      <c r="CC498" s="67"/>
      <c r="CD498" s="67"/>
      <c r="CE498" s="67"/>
      <c r="CF498" s="67"/>
      <c r="CG498" s="67"/>
      <c r="CH498" s="67"/>
      <c r="CI498" s="67"/>
      <c r="CJ498" s="67"/>
      <c r="CK498" s="67"/>
      <c r="CL498" s="67"/>
      <c r="CM498" s="67"/>
      <c r="CN498" s="67"/>
      <c r="CO498" s="67"/>
      <c r="CP498" s="67"/>
      <c r="CQ498" s="67"/>
      <c r="CR498" s="67"/>
      <c r="CS498" s="67"/>
      <c r="CT498" s="67"/>
      <c r="CU498" s="67"/>
      <c r="CV498" s="67"/>
      <c r="CW498" s="67"/>
      <c r="CX498" s="67"/>
      <c r="CY498" s="67"/>
      <c r="CZ498" s="67"/>
      <c r="DA498" s="67"/>
      <c r="DB498" s="67"/>
      <c r="DC498" s="67"/>
      <c r="DD498" s="67"/>
      <c r="DE498" s="67"/>
      <c r="DF498" s="67"/>
      <c r="DG498" s="67"/>
      <c r="DH498" s="67"/>
      <c r="DI498" s="67"/>
      <c r="DJ498" s="67"/>
      <c r="DK498" s="67"/>
      <c r="DL498" s="67"/>
      <c r="DM498" s="67"/>
      <c r="DN498" s="67"/>
      <c r="DO498" s="67"/>
      <c r="DP498" s="67"/>
      <c r="DQ498" s="67"/>
      <c r="DR498" s="67"/>
      <c r="DS498" s="67"/>
      <c r="DT498" s="67"/>
      <c r="DU498" s="67"/>
      <c r="DV498" s="67"/>
      <c r="DW498" s="67"/>
      <c r="DX498" s="67"/>
      <c r="DY498" s="67"/>
      <c r="DZ498" s="67"/>
      <c r="EA498" s="67"/>
      <c r="EB498" s="67"/>
      <c r="EC498" s="67"/>
      <c r="ED498" s="67"/>
      <c r="EE498" s="67"/>
      <c r="EF498" s="67"/>
      <c r="EG498" s="67"/>
      <c r="EH498" s="67"/>
      <c r="EI498" s="67"/>
      <c r="EJ498" s="67"/>
      <c r="EK498" s="67"/>
      <c r="EL498" s="67"/>
      <c r="EM498" s="67"/>
      <c r="EN498" s="67"/>
      <c r="EO498" s="67"/>
      <c r="EP498" s="67"/>
      <c r="EQ498" s="67"/>
      <c r="ER498" s="67"/>
      <c r="ES498" s="67"/>
      <c r="ET498" s="67"/>
      <c r="EU498" s="251"/>
      <c r="EV498" s="251"/>
      <c r="EW498" s="251"/>
      <c r="EX498" s="251"/>
      <c r="EY498" s="251"/>
      <c r="EZ498" s="251"/>
      <c r="FA498" s="64" t="s">
        <v>2150</v>
      </c>
      <c r="FB498" s="64"/>
      <c r="FC498" s="64"/>
      <c r="FD498" s="64"/>
    </row>
    <row r="499">
      <c r="A499" s="63" t="s">
        <v>2151</v>
      </c>
      <c r="B499" s="64" t="s">
        <v>2118</v>
      </c>
      <c r="C499" s="65" t="s">
        <v>1970</v>
      </c>
      <c r="D499" s="64" t="s">
        <v>10</v>
      </c>
      <c r="E499" s="67"/>
      <c r="F499" s="67"/>
      <c r="G499" s="64" t="s">
        <v>2152</v>
      </c>
      <c r="H499" s="64" t="s">
        <v>2153</v>
      </c>
      <c r="I499" s="67"/>
      <c r="J499" s="64" t="s">
        <v>25</v>
      </c>
      <c r="K499" s="67"/>
      <c r="L499" s="67"/>
      <c r="M499" s="67"/>
      <c r="N499" s="66">
        <v>41359.0</v>
      </c>
      <c r="O499" s="67"/>
      <c r="P499" s="67"/>
      <c r="Q499" s="67"/>
      <c r="R499" s="67"/>
      <c r="S499" s="67"/>
      <c r="T499" s="69">
        <f t="shared" si="391"/>
        <v>2164</v>
      </c>
      <c r="U499" s="70">
        <f t="shared" ref="U499:W499" si="1014">IF(ISBLANK($A499),"",sum(AE499,AK499,AQ499,AW499,BC499,BI499,BO499,BU499,CA499,CG499,CM499,CS499,CY499,DE499,DK499,DQ499,DW499,EC499,EI499,EO499,EU499))</f>
        <v>0</v>
      </c>
      <c r="V499" s="70">
        <f t="shared" si="1014"/>
        <v>0</v>
      </c>
      <c r="W499" s="70">
        <f t="shared" si="1014"/>
        <v>0</v>
      </c>
      <c r="X499" s="71">
        <f t="shared" si="966"/>
        <v>0</v>
      </c>
      <c r="Y499" s="70">
        <f t="shared" ref="Y499:AA499" si="1015">IF(ISBLANK($A499),"",sum(AH499,AN499,AT499,AZ499,BF499,BL499,BR499,BX499,CD499,CJ499,CP499,CV499,DB499,DH499,DN499,DT499,DZ499,EF499,EL499,ER499,EX499))</f>
        <v>0</v>
      </c>
      <c r="Z499" s="70">
        <f t="shared" si="1015"/>
        <v>0</v>
      </c>
      <c r="AA499" s="70">
        <f t="shared" si="1015"/>
        <v>0</v>
      </c>
      <c r="AB499" s="71">
        <f t="shared" si="968"/>
        <v>0</v>
      </c>
      <c r="AC499" s="261" t="str">
        <f t="shared" si="969"/>
        <v/>
      </c>
      <c r="AD499" s="248" t="str">
        <f t="shared" si="920"/>
        <v>20+</v>
      </c>
      <c r="AE499" s="67"/>
      <c r="AF499" s="67"/>
      <c r="AG499" s="67"/>
      <c r="AH499" s="67"/>
      <c r="AI499" s="67"/>
      <c r="AJ499" s="67"/>
      <c r="AK499" s="67"/>
      <c r="AL499" s="67"/>
      <c r="AM499" s="67"/>
      <c r="AN499" s="67"/>
      <c r="AO499" s="67"/>
      <c r="AP499" s="67"/>
      <c r="AQ499" s="67"/>
      <c r="AR499" s="67"/>
      <c r="AS499" s="67"/>
      <c r="AT499" s="67"/>
      <c r="AU499" s="67"/>
      <c r="AV499" s="67"/>
      <c r="AW499" s="67"/>
      <c r="AX499" s="67"/>
      <c r="AY499" s="67"/>
      <c r="AZ499" s="67"/>
      <c r="BA499" s="67"/>
      <c r="BB499" s="67"/>
      <c r="BC499" s="67"/>
      <c r="BD499" s="67"/>
      <c r="BE499" s="67"/>
      <c r="BF499" s="67"/>
      <c r="BG499" s="67"/>
      <c r="BH499" s="67"/>
      <c r="BI499" s="67"/>
      <c r="BJ499" s="67"/>
      <c r="BK499" s="67"/>
      <c r="BL499" s="67"/>
      <c r="BM499" s="67"/>
      <c r="BN499" s="67"/>
      <c r="BO499" s="67"/>
      <c r="BP499" s="67"/>
      <c r="BQ499" s="67"/>
      <c r="BR499" s="67"/>
      <c r="BS499" s="67"/>
      <c r="BT499" s="67"/>
      <c r="BU499" s="67"/>
      <c r="BV499" s="67"/>
      <c r="BW499" s="67"/>
      <c r="BX499" s="67"/>
      <c r="BY499" s="67"/>
      <c r="BZ499" s="67"/>
      <c r="CA499" s="67"/>
      <c r="CB499" s="67"/>
      <c r="CC499" s="67"/>
      <c r="CD499" s="67"/>
      <c r="CE499" s="67"/>
      <c r="CF499" s="67"/>
      <c r="CG499" s="67"/>
      <c r="CH499" s="67"/>
      <c r="CI499" s="67"/>
      <c r="CJ499" s="67"/>
      <c r="CK499" s="67"/>
      <c r="CL499" s="67"/>
      <c r="CM499" s="67"/>
      <c r="CN499" s="67"/>
      <c r="CO499" s="67"/>
      <c r="CP499" s="67"/>
      <c r="CQ499" s="67"/>
      <c r="CR499" s="67"/>
      <c r="CS499" s="67"/>
      <c r="CT499" s="67"/>
      <c r="CU499" s="67"/>
      <c r="CV499" s="67"/>
      <c r="CW499" s="67"/>
      <c r="CX499" s="67"/>
      <c r="CY499" s="67"/>
      <c r="CZ499" s="67"/>
      <c r="DA499" s="67"/>
      <c r="DB499" s="67"/>
      <c r="DC499" s="67"/>
      <c r="DD499" s="67"/>
      <c r="DE499" s="67"/>
      <c r="DF499" s="67"/>
      <c r="DG499" s="67"/>
      <c r="DH499" s="67"/>
      <c r="DI499" s="67"/>
      <c r="DJ499" s="67"/>
      <c r="DK499" s="67"/>
      <c r="DL499" s="67"/>
      <c r="DM499" s="67"/>
      <c r="DN499" s="67"/>
      <c r="DO499" s="67"/>
      <c r="DP499" s="67"/>
      <c r="DQ499" s="67"/>
      <c r="DR499" s="67"/>
      <c r="DS499" s="67"/>
      <c r="DT499" s="67"/>
      <c r="DU499" s="67"/>
      <c r="DV499" s="67"/>
      <c r="DW499" s="67"/>
      <c r="DX499" s="67"/>
      <c r="DY499" s="67"/>
      <c r="DZ499" s="67"/>
      <c r="EA499" s="67"/>
      <c r="EB499" s="67"/>
      <c r="EC499" s="67"/>
      <c r="ED499" s="67"/>
      <c r="EE499" s="67"/>
      <c r="EF499" s="67"/>
      <c r="EG499" s="67"/>
      <c r="EH499" s="67"/>
      <c r="EI499" s="67"/>
      <c r="EJ499" s="67"/>
      <c r="EK499" s="67"/>
      <c r="EL499" s="67"/>
      <c r="EM499" s="67"/>
      <c r="EN499" s="67"/>
      <c r="EO499" s="67"/>
      <c r="EP499" s="67"/>
      <c r="EQ499" s="67"/>
      <c r="ER499" s="67"/>
      <c r="ES499" s="67"/>
      <c r="ET499" s="67"/>
      <c r="EU499" s="251"/>
      <c r="EV499" s="251"/>
      <c r="EW499" s="251"/>
      <c r="EX499" s="251"/>
      <c r="EY499" s="251"/>
      <c r="EZ499" s="251"/>
      <c r="FA499" s="64" t="s">
        <v>2154</v>
      </c>
      <c r="FB499" s="64"/>
      <c r="FC499" s="64"/>
      <c r="FD499" s="64"/>
    </row>
    <row r="500">
      <c r="A500" s="63" t="s">
        <v>2155</v>
      </c>
      <c r="B500" s="64" t="s">
        <v>2156</v>
      </c>
      <c r="C500" s="65" t="s">
        <v>1970</v>
      </c>
      <c r="D500" s="64" t="s">
        <v>10</v>
      </c>
      <c r="E500" s="67"/>
      <c r="F500" s="67"/>
      <c r="G500" s="64" t="s">
        <v>1815</v>
      </c>
      <c r="H500" s="64" t="s">
        <v>1815</v>
      </c>
      <c r="I500" s="67"/>
      <c r="J500" s="64" t="s">
        <v>25</v>
      </c>
      <c r="K500" s="67"/>
      <c r="L500" s="67"/>
      <c r="M500" s="67"/>
      <c r="N500" s="66">
        <v>41351.0</v>
      </c>
      <c r="O500" s="67"/>
      <c r="P500" s="67"/>
      <c r="Q500" s="67"/>
      <c r="R500" s="67"/>
      <c r="S500" s="67"/>
      <c r="T500" s="69">
        <f t="shared" si="391"/>
        <v>2172</v>
      </c>
      <c r="U500" s="70">
        <f t="shared" ref="U500:W500" si="1016">IF(ISBLANK($A500),"",sum(AE500,AK500,AQ500,AW500,BC500,BI500,BO500,BU500,CA500,CG500,CM500,CS500,CY500,DE500,DK500,DQ500,DW500,EC500,EI500,EO500,EU500))</f>
        <v>0</v>
      </c>
      <c r="V500" s="70">
        <f t="shared" si="1016"/>
        <v>0</v>
      </c>
      <c r="W500" s="70">
        <f t="shared" si="1016"/>
        <v>0</v>
      </c>
      <c r="X500" s="71">
        <f t="shared" si="966"/>
        <v>0</v>
      </c>
      <c r="Y500" s="70">
        <f t="shared" ref="Y500:AA500" si="1017">IF(ISBLANK($A500),"",sum(AH500,AN500,AT500,AZ500,BF500,BL500,BR500,BX500,CD500,CJ500,CP500,CV500,DB500,DH500,DN500,DT500,DZ500,EF500,EL500,ER500,EX500))</f>
        <v>0</v>
      </c>
      <c r="Z500" s="70">
        <f t="shared" si="1017"/>
        <v>0</v>
      </c>
      <c r="AA500" s="70">
        <f t="shared" si="1017"/>
        <v>0</v>
      </c>
      <c r="AB500" s="71">
        <f t="shared" si="968"/>
        <v>0</v>
      </c>
      <c r="AC500" s="261" t="str">
        <f t="shared" si="969"/>
        <v/>
      </c>
      <c r="AD500" s="248" t="str">
        <f t="shared" si="920"/>
        <v>20+</v>
      </c>
      <c r="AE500" s="67"/>
      <c r="AF500" s="67"/>
      <c r="AG500" s="67"/>
      <c r="AH500" s="67"/>
      <c r="AI500" s="67"/>
      <c r="AJ500" s="67"/>
      <c r="AK500" s="67"/>
      <c r="AL500" s="67"/>
      <c r="AM500" s="67"/>
      <c r="AN500" s="67"/>
      <c r="AO500" s="67"/>
      <c r="AP500" s="67"/>
      <c r="AQ500" s="67"/>
      <c r="AR500" s="67"/>
      <c r="AS500" s="67"/>
      <c r="AT500" s="67"/>
      <c r="AU500" s="67"/>
      <c r="AV500" s="67"/>
      <c r="AW500" s="67"/>
      <c r="AX500" s="67"/>
      <c r="AY500" s="67"/>
      <c r="AZ500" s="67"/>
      <c r="BA500" s="67"/>
      <c r="BB500" s="67"/>
      <c r="BC500" s="67"/>
      <c r="BD500" s="67"/>
      <c r="BE500" s="67"/>
      <c r="BF500" s="67"/>
      <c r="BG500" s="67"/>
      <c r="BH500" s="67"/>
      <c r="BI500" s="67"/>
      <c r="BJ500" s="67"/>
      <c r="BK500" s="67"/>
      <c r="BL500" s="67"/>
      <c r="BM500" s="67"/>
      <c r="BN500" s="67"/>
      <c r="BO500" s="67"/>
      <c r="BP500" s="67"/>
      <c r="BQ500" s="67"/>
      <c r="BR500" s="67"/>
      <c r="BS500" s="67"/>
      <c r="BT500" s="67"/>
      <c r="BU500" s="67"/>
      <c r="BV500" s="67"/>
      <c r="BW500" s="67"/>
      <c r="BX500" s="67"/>
      <c r="BY500" s="67"/>
      <c r="BZ500" s="67"/>
      <c r="CA500" s="67"/>
      <c r="CB500" s="67"/>
      <c r="CC500" s="67"/>
      <c r="CD500" s="67"/>
      <c r="CE500" s="67"/>
      <c r="CF500" s="67"/>
      <c r="CG500" s="67"/>
      <c r="CH500" s="67"/>
      <c r="CI500" s="67"/>
      <c r="CJ500" s="67"/>
      <c r="CK500" s="67"/>
      <c r="CL500" s="67"/>
      <c r="CM500" s="67"/>
      <c r="CN500" s="67"/>
      <c r="CO500" s="67"/>
      <c r="CP500" s="67"/>
      <c r="CQ500" s="67"/>
      <c r="CR500" s="67"/>
      <c r="CS500" s="67"/>
      <c r="CT500" s="67"/>
      <c r="CU500" s="67"/>
      <c r="CV500" s="67"/>
      <c r="CW500" s="67"/>
      <c r="CX500" s="67"/>
      <c r="CY500" s="67"/>
      <c r="CZ500" s="67"/>
      <c r="DA500" s="67"/>
      <c r="DB500" s="67"/>
      <c r="DC500" s="67"/>
      <c r="DD500" s="67"/>
      <c r="DE500" s="67"/>
      <c r="DF500" s="67"/>
      <c r="DG500" s="67"/>
      <c r="DH500" s="67"/>
      <c r="DI500" s="67"/>
      <c r="DJ500" s="67"/>
      <c r="DK500" s="67"/>
      <c r="DL500" s="67"/>
      <c r="DM500" s="67"/>
      <c r="DN500" s="67"/>
      <c r="DO500" s="67"/>
      <c r="DP500" s="67"/>
      <c r="DQ500" s="67"/>
      <c r="DR500" s="67"/>
      <c r="DS500" s="67"/>
      <c r="DT500" s="67"/>
      <c r="DU500" s="67"/>
      <c r="DV500" s="67"/>
      <c r="DW500" s="67"/>
      <c r="DX500" s="67"/>
      <c r="DY500" s="67"/>
      <c r="DZ500" s="67"/>
      <c r="EA500" s="67"/>
      <c r="EB500" s="67"/>
      <c r="EC500" s="67"/>
      <c r="ED500" s="67"/>
      <c r="EE500" s="67"/>
      <c r="EF500" s="67"/>
      <c r="EG500" s="67"/>
      <c r="EH500" s="67"/>
      <c r="EI500" s="67"/>
      <c r="EJ500" s="67"/>
      <c r="EK500" s="67"/>
      <c r="EL500" s="67"/>
      <c r="EM500" s="67"/>
      <c r="EN500" s="67"/>
      <c r="EO500" s="67"/>
      <c r="EP500" s="67"/>
      <c r="EQ500" s="67"/>
      <c r="ER500" s="67"/>
      <c r="ES500" s="67"/>
      <c r="ET500" s="67"/>
      <c r="EU500" s="251"/>
      <c r="EV500" s="251"/>
      <c r="EW500" s="251"/>
      <c r="EX500" s="251"/>
      <c r="EY500" s="251"/>
      <c r="EZ500" s="251"/>
      <c r="FA500" s="64" t="s">
        <v>2157</v>
      </c>
      <c r="FB500" s="64"/>
      <c r="FC500" s="64"/>
      <c r="FD500" s="64"/>
    </row>
    <row r="501">
      <c r="A501" s="63" t="s">
        <v>2158</v>
      </c>
      <c r="B501" s="64" t="s">
        <v>2159</v>
      </c>
      <c r="C501" s="65" t="s">
        <v>1970</v>
      </c>
      <c r="D501" s="64" t="s">
        <v>10</v>
      </c>
      <c r="E501" s="67"/>
      <c r="F501" s="67"/>
      <c r="G501" s="64" t="s">
        <v>2160</v>
      </c>
      <c r="H501" s="64" t="s">
        <v>2161</v>
      </c>
      <c r="I501" s="67"/>
      <c r="J501" s="64" t="s">
        <v>1843</v>
      </c>
      <c r="K501" s="67"/>
      <c r="L501" s="64" t="s">
        <v>2162</v>
      </c>
      <c r="M501" s="64" t="s">
        <v>50</v>
      </c>
      <c r="N501" s="66">
        <v>41257.0</v>
      </c>
      <c r="O501" s="67"/>
      <c r="P501" s="67"/>
      <c r="Q501" s="67"/>
      <c r="R501" s="67"/>
      <c r="S501" s="67"/>
      <c r="T501" s="69">
        <f t="shared" si="391"/>
        <v>2266</v>
      </c>
      <c r="U501" s="70">
        <f t="shared" ref="U501:W501" si="1018">IF(ISBLANK($A501),"",sum(AE501,AK501,AQ501,AW501,BC501,BI501,BO501,BU501,CA501,CG501,CM501,CS501,CY501,DE501,DK501,DQ501,DW501,EC501,EI501,EO501,EU501))</f>
        <v>0</v>
      </c>
      <c r="V501" s="70">
        <f t="shared" si="1018"/>
        <v>0</v>
      </c>
      <c r="W501" s="70">
        <f t="shared" si="1018"/>
        <v>0</v>
      </c>
      <c r="X501" s="71">
        <f t="shared" si="966"/>
        <v>0</v>
      </c>
      <c r="Y501" s="70">
        <f t="shared" ref="Y501:AA501" si="1019">IF(ISBLANK($A501),"",sum(AH501,AN501,AT501,AZ501,BF501,BL501,BR501,BX501,CD501,CJ501,CP501,CV501,DB501,DH501,DN501,DT501,DZ501,EF501,EL501,ER501,EX501))</f>
        <v>0</v>
      </c>
      <c r="Z501" s="70">
        <f t="shared" si="1019"/>
        <v>0</v>
      </c>
      <c r="AA501" s="70">
        <f t="shared" si="1019"/>
        <v>0</v>
      </c>
      <c r="AB501" s="71">
        <f t="shared" si="968"/>
        <v>0</v>
      </c>
      <c r="AC501" s="261" t="str">
        <f t="shared" si="969"/>
        <v/>
      </c>
      <c r="AD501" s="248" t="str">
        <f t="shared" si="920"/>
        <v>20+</v>
      </c>
      <c r="AE501" s="67"/>
      <c r="AF501" s="67"/>
      <c r="AG501" s="67"/>
      <c r="AH501" s="67"/>
      <c r="AI501" s="67"/>
      <c r="AJ501" s="67"/>
      <c r="AK501" s="67"/>
      <c r="AL501" s="67"/>
      <c r="AM501" s="67"/>
      <c r="AN501" s="67"/>
      <c r="AO501" s="67"/>
      <c r="AP501" s="67"/>
      <c r="AQ501" s="67"/>
      <c r="AR501" s="67"/>
      <c r="AS501" s="67"/>
      <c r="AT501" s="67"/>
      <c r="AU501" s="67"/>
      <c r="AV501" s="67"/>
      <c r="AW501" s="67"/>
      <c r="AX501" s="67"/>
      <c r="AY501" s="67"/>
      <c r="AZ501" s="67"/>
      <c r="BA501" s="67"/>
      <c r="BB501" s="67"/>
      <c r="BC501" s="67"/>
      <c r="BD501" s="67"/>
      <c r="BE501" s="67"/>
      <c r="BF501" s="67"/>
      <c r="BG501" s="67"/>
      <c r="BH501" s="67"/>
      <c r="BI501" s="67"/>
      <c r="BJ501" s="67"/>
      <c r="BK501" s="67"/>
      <c r="BL501" s="67"/>
      <c r="BM501" s="67"/>
      <c r="BN501" s="67"/>
      <c r="BO501" s="67"/>
      <c r="BP501" s="67"/>
      <c r="BQ501" s="67"/>
      <c r="BR501" s="67"/>
      <c r="BS501" s="67"/>
      <c r="BT501" s="67"/>
      <c r="BU501" s="67"/>
      <c r="BV501" s="67"/>
      <c r="BW501" s="67"/>
      <c r="BX501" s="67"/>
      <c r="BY501" s="67"/>
      <c r="BZ501" s="67"/>
      <c r="CA501" s="67"/>
      <c r="CB501" s="67"/>
      <c r="CC501" s="67"/>
      <c r="CD501" s="67"/>
      <c r="CE501" s="67"/>
      <c r="CF501" s="67"/>
      <c r="CG501" s="67"/>
      <c r="CH501" s="67"/>
      <c r="CI501" s="67"/>
      <c r="CJ501" s="67"/>
      <c r="CK501" s="67"/>
      <c r="CL501" s="67"/>
      <c r="CM501" s="67"/>
      <c r="CN501" s="67"/>
      <c r="CO501" s="67"/>
      <c r="CP501" s="67"/>
      <c r="CQ501" s="67"/>
      <c r="CR501" s="67"/>
      <c r="CS501" s="67"/>
      <c r="CT501" s="67"/>
      <c r="CU501" s="67"/>
      <c r="CV501" s="67"/>
      <c r="CW501" s="67"/>
      <c r="CX501" s="67"/>
      <c r="CY501" s="67"/>
      <c r="CZ501" s="67"/>
      <c r="DA501" s="67"/>
      <c r="DB501" s="67"/>
      <c r="DC501" s="67"/>
      <c r="DD501" s="67"/>
      <c r="DE501" s="67"/>
      <c r="DF501" s="67"/>
      <c r="DG501" s="67"/>
      <c r="DH501" s="67"/>
      <c r="DI501" s="67"/>
      <c r="DJ501" s="67"/>
      <c r="DK501" s="67"/>
      <c r="DL501" s="67"/>
      <c r="DM501" s="67"/>
      <c r="DN501" s="67"/>
      <c r="DO501" s="67"/>
      <c r="DP501" s="67"/>
      <c r="DQ501" s="67"/>
      <c r="DR501" s="67"/>
      <c r="DS501" s="67"/>
      <c r="DT501" s="67"/>
      <c r="DU501" s="67"/>
      <c r="DV501" s="67"/>
      <c r="DW501" s="67"/>
      <c r="DX501" s="67"/>
      <c r="DY501" s="67"/>
      <c r="DZ501" s="67"/>
      <c r="EA501" s="67"/>
      <c r="EB501" s="67"/>
      <c r="EC501" s="67"/>
      <c r="ED501" s="67"/>
      <c r="EE501" s="67"/>
      <c r="EF501" s="67"/>
      <c r="EG501" s="67"/>
      <c r="EH501" s="67"/>
      <c r="EI501" s="67"/>
      <c r="EJ501" s="67"/>
      <c r="EK501" s="67"/>
      <c r="EL501" s="67"/>
      <c r="EM501" s="67"/>
      <c r="EN501" s="67"/>
      <c r="EO501" s="67"/>
      <c r="EP501" s="67"/>
      <c r="EQ501" s="67"/>
      <c r="ER501" s="67"/>
      <c r="ES501" s="67"/>
      <c r="ET501" s="67"/>
      <c r="EU501" s="251"/>
      <c r="EV501" s="251"/>
      <c r="EW501" s="251"/>
      <c r="EX501" s="251"/>
      <c r="EY501" s="251"/>
      <c r="EZ501" s="251"/>
      <c r="FA501" s="64" t="s">
        <v>2163</v>
      </c>
      <c r="FB501" s="64"/>
      <c r="FC501" s="64"/>
      <c r="FD501" s="64"/>
    </row>
    <row r="502">
      <c r="A502" s="63" t="s">
        <v>2164</v>
      </c>
      <c r="B502" s="64" t="s">
        <v>2165</v>
      </c>
      <c r="C502" s="65" t="s">
        <v>346</v>
      </c>
      <c r="D502" s="64" t="s">
        <v>10</v>
      </c>
      <c r="E502" s="67"/>
      <c r="F502" s="67"/>
      <c r="G502" s="64" t="s">
        <v>2166</v>
      </c>
      <c r="H502" s="67"/>
      <c r="I502" s="67"/>
      <c r="J502" s="64" t="s">
        <v>25</v>
      </c>
      <c r="K502" s="67"/>
      <c r="L502" s="67"/>
      <c r="M502" s="67"/>
      <c r="N502" s="292"/>
      <c r="O502" s="67"/>
      <c r="P502" s="67"/>
      <c r="Q502" s="67"/>
      <c r="R502" s="67"/>
      <c r="S502" s="67"/>
      <c r="T502" s="69">
        <f t="shared" si="391"/>
        <v>43523</v>
      </c>
      <c r="U502" s="70">
        <f t="shared" ref="U502:W502" si="1020">IF(ISBLANK($A502),"",sum(AE502,AK502,AQ502,AW502,BC502,BI502,BO502,BU502,CA502,CG502,CM502,CS502,CY502,DE502,DK502,DQ502,DW502,EC502,EI502,EO502,EU502))</f>
        <v>0</v>
      </c>
      <c r="V502" s="70">
        <f t="shared" si="1020"/>
        <v>0</v>
      </c>
      <c r="W502" s="70">
        <f t="shared" si="1020"/>
        <v>0</v>
      </c>
      <c r="X502" s="71">
        <f t="shared" si="966"/>
        <v>0</v>
      </c>
      <c r="Y502" s="70">
        <f t="shared" ref="Y502:AA502" si="1021">IF(ISBLANK($A502),"",sum(AH502,AN502,AT502,AZ502,BF502,BL502,BR502,BX502,CD502,CJ502,CP502,CV502,DB502,DH502,DN502,DT502,DZ502,EF502,EL502,ER502,EX502))</f>
        <v>0</v>
      </c>
      <c r="Z502" s="70">
        <f t="shared" si="1021"/>
        <v>0</v>
      </c>
      <c r="AA502" s="70">
        <f t="shared" si="1021"/>
        <v>0</v>
      </c>
      <c r="AB502" s="71">
        <f t="shared" si="968"/>
        <v>0</v>
      </c>
      <c r="AC502" s="261" t="str">
        <f t="shared" si="969"/>
        <v/>
      </c>
      <c r="AD502" s="289" t="str">
        <f t="shared" si="920"/>
        <v/>
      </c>
      <c r="AE502" s="67"/>
      <c r="AF502" s="67"/>
      <c r="AG502" s="67"/>
      <c r="AH502" s="67"/>
      <c r="AI502" s="67"/>
      <c r="AJ502" s="67"/>
      <c r="AK502" s="67"/>
      <c r="AL502" s="67"/>
      <c r="AM502" s="67"/>
      <c r="AN502" s="67"/>
      <c r="AO502" s="67"/>
      <c r="AP502" s="67"/>
      <c r="AQ502" s="67"/>
      <c r="AR502" s="67"/>
      <c r="AS502" s="67"/>
      <c r="AT502" s="67"/>
      <c r="AU502" s="67"/>
      <c r="AV502" s="67"/>
      <c r="AW502" s="67"/>
      <c r="AX502" s="67"/>
      <c r="AY502" s="67"/>
      <c r="AZ502" s="67"/>
      <c r="BA502" s="67"/>
      <c r="BB502" s="67"/>
      <c r="BC502" s="67"/>
      <c r="BD502" s="67"/>
      <c r="BE502" s="67"/>
      <c r="BF502" s="67"/>
      <c r="BG502" s="67"/>
      <c r="BH502" s="67"/>
      <c r="BI502" s="67"/>
      <c r="BJ502" s="67"/>
      <c r="BK502" s="67"/>
      <c r="BL502" s="67"/>
      <c r="BM502" s="67"/>
      <c r="BN502" s="67"/>
      <c r="BO502" s="67"/>
      <c r="BP502" s="67"/>
      <c r="BQ502" s="67"/>
      <c r="BR502" s="67"/>
      <c r="BS502" s="67"/>
      <c r="BT502" s="67"/>
      <c r="BU502" s="67"/>
      <c r="BV502" s="67"/>
      <c r="BW502" s="67"/>
      <c r="BX502" s="67"/>
      <c r="BY502" s="67"/>
      <c r="BZ502" s="67"/>
      <c r="CA502" s="67"/>
      <c r="CB502" s="67"/>
      <c r="CC502" s="67"/>
      <c r="CD502" s="67"/>
      <c r="CE502" s="67"/>
      <c r="CF502" s="67"/>
      <c r="CG502" s="67"/>
      <c r="CH502" s="67"/>
      <c r="CI502" s="67"/>
      <c r="CJ502" s="67"/>
      <c r="CK502" s="67"/>
      <c r="CL502" s="67"/>
      <c r="CM502" s="67"/>
      <c r="CN502" s="67"/>
      <c r="CO502" s="67"/>
      <c r="CP502" s="67"/>
      <c r="CQ502" s="67"/>
      <c r="CR502" s="67"/>
      <c r="CS502" s="67"/>
      <c r="CT502" s="67"/>
      <c r="CU502" s="67"/>
      <c r="CV502" s="67"/>
      <c r="CW502" s="67"/>
      <c r="CX502" s="67"/>
      <c r="CY502" s="67"/>
      <c r="CZ502" s="67"/>
      <c r="DA502" s="67"/>
      <c r="DB502" s="67"/>
      <c r="DC502" s="67"/>
      <c r="DD502" s="67"/>
      <c r="DE502" s="67"/>
      <c r="DF502" s="67"/>
      <c r="DG502" s="67"/>
      <c r="DH502" s="67"/>
      <c r="DI502" s="67"/>
      <c r="DJ502" s="67"/>
      <c r="DK502" s="67"/>
      <c r="DL502" s="67"/>
      <c r="DM502" s="67"/>
      <c r="DN502" s="67"/>
      <c r="DO502" s="67"/>
      <c r="DP502" s="67"/>
      <c r="DQ502" s="67"/>
      <c r="DR502" s="67"/>
      <c r="DS502" s="67"/>
      <c r="DT502" s="67"/>
      <c r="DU502" s="67"/>
      <c r="DV502" s="67"/>
      <c r="DW502" s="67"/>
      <c r="DX502" s="67"/>
      <c r="DY502" s="67"/>
      <c r="DZ502" s="67"/>
      <c r="EA502" s="67"/>
      <c r="EB502" s="67"/>
      <c r="EC502" s="67"/>
      <c r="ED502" s="67"/>
      <c r="EE502" s="67"/>
      <c r="EF502" s="67"/>
      <c r="EG502" s="67"/>
      <c r="EH502" s="67"/>
      <c r="EI502" s="67"/>
      <c r="EJ502" s="67"/>
      <c r="EK502" s="67"/>
      <c r="EL502" s="67"/>
      <c r="EM502" s="67"/>
      <c r="EN502" s="67"/>
      <c r="EO502" s="67"/>
      <c r="EP502" s="67"/>
      <c r="EQ502" s="67"/>
      <c r="ER502" s="67"/>
      <c r="ES502" s="67"/>
      <c r="ET502" s="67"/>
      <c r="EU502" s="67"/>
      <c r="EV502" s="67"/>
      <c r="EW502" s="67"/>
      <c r="EX502" s="67"/>
      <c r="EY502" s="67"/>
      <c r="EZ502" s="67"/>
      <c r="FA502" s="64" t="s">
        <v>2167</v>
      </c>
      <c r="FB502" s="64"/>
      <c r="FC502" s="64"/>
      <c r="FD502" s="64"/>
    </row>
    <row r="503">
      <c r="A503" s="293" t="s">
        <v>2168</v>
      </c>
      <c r="B503" s="294" t="s">
        <v>1975</v>
      </c>
      <c r="C503" s="295" t="s">
        <v>104</v>
      </c>
      <c r="D503" s="294" t="s">
        <v>18</v>
      </c>
      <c r="E503" s="294" t="s">
        <v>12</v>
      </c>
      <c r="F503" s="294" t="s">
        <v>277</v>
      </c>
      <c r="G503" s="294" t="s">
        <v>2169</v>
      </c>
      <c r="H503" s="294" t="s">
        <v>1162</v>
      </c>
      <c r="I503" s="294" t="s">
        <v>23</v>
      </c>
      <c r="J503" s="294" t="s">
        <v>25</v>
      </c>
      <c r="K503" s="294" t="s">
        <v>2170</v>
      </c>
      <c r="L503" s="294" t="s">
        <v>1984</v>
      </c>
      <c r="M503" s="294" t="s">
        <v>85</v>
      </c>
      <c r="N503" s="296">
        <v>42076.0</v>
      </c>
      <c r="O503" s="297"/>
      <c r="P503" s="297"/>
      <c r="Q503" s="298"/>
      <c r="R503" s="298"/>
      <c r="S503" s="299">
        <v>1.0</v>
      </c>
      <c r="T503" s="69">
        <f t="shared" si="391"/>
        <v>1447</v>
      </c>
      <c r="U503" s="300">
        <f t="shared" ref="U503:W503" si="1022">IF(ISBLANK($A503),"",sum(AE503,AK503,AQ503,AW503,BC503,BI503,BO503,BU503,CA503,CG503,CM503,CS503,CY503,DE503,DK503,DQ503,DW503,EC503,EI503,EO503,EU503))</f>
        <v>3</v>
      </c>
      <c r="V503" s="300">
        <f t="shared" si="1022"/>
        <v>0</v>
      </c>
      <c r="W503" s="300">
        <f t="shared" si="1022"/>
        <v>0</v>
      </c>
      <c r="X503" s="301">
        <f t="shared" si="966"/>
        <v>3</v>
      </c>
      <c r="Y503" s="300">
        <f t="shared" ref="Y503:AA503" si="1023">IF(ISBLANK($A503),"",sum(AH503,AN503,AT503,AZ503,BF503,BL503,BR503,BX503,CD503,CJ503,CP503,CV503,DB503,DH503,DN503,DT503,DZ503,EF503,EL503,ER503,EX503))</f>
        <v>2</v>
      </c>
      <c r="Z503" s="300">
        <f t="shared" si="1023"/>
        <v>2</v>
      </c>
      <c r="AA503" s="300">
        <f t="shared" si="1023"/>
        <v>1</v>
      </c>
      <c r="AB503" s="301">
        <f t="shared" si="968"/>
        <v>5</v>
      </c>
      <c r="AC503" s="302">
        <f t="shared" si="969"/>
        <v>0.6666666667</v>
      </c>
      <c r="AD503" s="248" t="str">
        <f t="shared" si="920"/>
        <v>20+</v>
      </c>
      <c r="AE503" s="303"/>
      <c r="AF503" s="303"/>
      <c r="AG503" s="303"/>
      <c r="AH503" s="303"/>
      <c r="AI503" s="303"/>
      <c r="AJ503" s="303"/>
      <c r="AK503" s="304">
        <v>2.0</v>
      </c>
      <c r="AL503" s="303"/>
      <c r="AM503" s="303"/>
      <c r="AN503" s="304">
        <v>2.0</v>
      </c>
      <c r="AO503" s="304">
        <v>1.0</v>
      </c>
      <c r="AP503" s="303"/>
      <c r="AQ503" s="303"/>
      <c r="AR503" s="303"/>
      <c r="AS503" s="303"/>
      <c r="AT503" s="303"/>
      <c r="AU503" s="304">
        <v>1.0</v>
      </c>
      <c r="AV503" s="304">
        <v>1.0</v>
      </c>
      <c r="AW503" s="304">
        <v>1.0</v>
      </c>
      <c r="AX503" s="303"/>
      <c r="AY503" s="303"/>
      <c r="AZ503" s="303"/>
      <c r="BA503" s="303"/>
      <c r="BB503" s="303"/>
      <c r="BC503" s="303"/>
      <c r="BD503" s="303"/>
      <c r="BE503" s="303"/>
      <c r="BF503" s="303"/>
      <c r="BG503" s="303"/>
      <c r="BH503" s="303"/>
      <c r="BI503" s="303"/>
      <c r="BJ503" s="303"/>
      <c r="BK503" s="303"/>
      <c r="BL503" s="303"/>
      <c r="BM503" s="303"/>
      <c r="BN503" s="303"/>
      <c r="BO503" s="303"/>
      <c r="BP503" s="303"/>
      <c r="BQ503" s="303"/>
      <c r="BR503" s="303"/>
      <c r="BS503" s="303"/>
      <c r="BT503" s="303"/>
      <c r="BU503" s="303"/>
      <c r="BV503" s="303"/>
      <c r="BW503" s="303"/>
      <c r="BX503" s="303"/>
      <c r="BY503" s="303"/>
      <c r="BZ503" s="303"/>
      <c r="CA503" s="303"/>
      <c r="CB503" s="303"/>
      <c r="CC503" s="303"/>
      <c r="CD503" s="303"/>
      <c r="CE503" s="303"/>
      <c r="CF503" s="303"/>
      <c r="CG503" s="303"/>
      <c r="CH503" s="303"/>
      <c r="CI503" s="303"/>
      <c r="CJ503" s="303"/>
      <c r="CK503" s="303"/>
      <c r="CL503" s="303"/>
      <c r="CM503" s="303"/>
      <c r="CN503" s="303"/>
      <c r="CO503" s="303"/>
      <c r="CP503" s="303"/>
      <c r="CQ503" s="303"/>
      <c r="CR503" s="303"/>
      <c r="CS503" s="303"/>
      <c r="CT503" s="303"/>
      <c r="CU503" s="303"/>
      <c r="CV503" s="303"/>
      <c r="CW503" s="303"/>
      <c r="CX503" s="303"/>
      <c r="CY503" s="303"/>
      <c r="CZ503" s="303"/>
      <c r="DA503" s="303"/>
      <c r="DB503" s="303"/>
      <c r="DC503" s="303"/>
      <c r="DD503" s="303"/>
      <c r="DE503" s="303"/>
      <c r="DF503" s="303"/>
      <c r="DG503" s="303"/>
      <c r="DH503" s="303"/>
      <c r="DI503" s="303"/>
      <c r="DJ503" s="303"/>
      <c r="DK503" s="303"/>
      <c r="DL503" s="303"/>
      <c r="DM503" s="303"/>
      <c r="DN503" s="303"/>
      <c r="DO503" s="303"/>
      <c r="DP503" s="303"/>
      <c r="DQ503" s="303"/>
      <c r="DR503" s="303"/>
      <c r="DS503" s="303"/>
      <c r="DT503" s="303"/>
      <c r="DU503" s="303"/>
      <c r="DV503" s="303"/>
      <c r="DW503" s="303"/>
      <c r="DX503" s="303"/>
      <c r="DY503" s="303"/>
      <c r="DZ503" s="303"/>
      <c r="EA503" s="303"/>
      <c r="EB503" s="303"/>
      <c r="EC503" s="303"/>
      <c r="ED503" s="303"/>
      <c r="EE503" s="303"/>
      <c r="EF503" s="303"/>
      <c r="EG503" s="303"/>
      <c r="EH503" s="303"/>
      <c r="EI503" s="303"/>
      <c r="EJ503" s="303"/>
      <c r="EK503" s="303"/>
      <c r="EL503" s="303"/>
      <c r="EM503" s="303"/>
      <c r="EN503" s="303"/>
      <c r="EO503" s="303"/>
      <c r="EP503" s="303"/>
      <c r="EQ503" s="303"/>
      <c r="ER503" s="303"/>
      <c r="ES503" s="303"/>
      <c r="ET503" s="303"/>
      <c r="EU503" s="251"/>
      <c r="EV503" s="251"/>
      <c r="EW503" s="251"/>
      <c r="EX503" s="251"/>
      <c r="EY503" s="251"/>
      <c r="EZ503" s="251"/>
      <c r="FA503" s="294" t="s">
        <v>2171</v>
      </c>
      <c r="FB503" s="294"/>
      <c r="FC503" s="294"/>
      <c r="FD503" s="294"/>
    </row>
    <row r="504">
      <c r="A504" s="293" t="s">
        <v>2172</v>
      </c>
      <c r="B504" s="294" t="s">
        <v>2173</v>
      </c>
      <c r="C504" s="295" t="s">
        <v>8</v>
      </c>
      <c r="D504" s="294" t="s">
        <v>18</v>
      </c>
      <c r="E504" s="294" t="s">
        <v>12</v>
      </c>
      <c r="F504" s="294" t="s">
        <v>277</v>
      </c>
      <c r="G504" s="294" t="s">
        <v>2174</v>
      </c>
      <c r="H504" s="294" t="s">
        <v>1157</v>
      </c>
      <c r="I504" s="294" t="s">
        <v>23</v>
      </c>
      <c r="J504" s="294" t="s">
        <v>25</v>
      </c>
      <c r="K504" s="294" t="s">
        <v>2170</v>
      </c>
      <c r="L504" s="294" t="s">
        <v>1961</v>
      </c>
      <c r="M504" s="294" t="s">
        <v>72</v>
      </c>
      <c r="N504" s="296">
        <v>42074.0</v>
      </c>
      <c r="O504" s="296">
        <v>42083.0</v>
      </c>
      <c r="P504" s="297"/>
      <c r="Q504" s="298"/>
      <c r="R504" s="298"/>
      <c r="S504" s="299">
        <v>1.0</v>
      </c>
      <c r="T504" s="69">
        <f t="shared" si="391"/>
        <v>1449</v>
      </c>
      <c r="U504" s="300">
        <f t="shared" ref="U504:W504" si="1024">IF(ISBLANK($A504),"",sum(AE504,AK504,AQ504,AW504,BC504,BI504,BO504,BU504,CA504,CG504,CM504,CS504,CY504,DE504,DK504,DQ504,DW504,EC504,EI504,EO504,EU504))</f>
        <v>3</v>
      </c>
      <c r="V504" s="300">
        <f t="shared" si="1024"/>
        <v>0</v>
      </c>
      <c r="W504" s="300">
        <f t="shared" si="1024"/>
        <v>0</v>
      </c>
      <c r="X504" s="301">
        <f t="shared" si="966"/>
        <v>3</v>
      </c>
      <c r="Y504" s="300">
        <f t="shared" ref="Y504:AA504" si="1025">IF(ISBLANK($A504),"",sum(AH504,AN504,AT504,AZ504,BF504,BL504,BR504,BX504,CD504,CJ504,CP504,CV504,DB504,DH504,DN504,DT504,DZ504,EF504,EL504,ER504,EX504))</f>
        <v>2</v>
      </c>
      <c r="Z504" s="300">
        <f t="shared" si="1025"/>
        <v>1</v>
      </c>
      <c r="AA504" s="300">
        <f t="shared" si="1025"/>
        <v>1</v>
      </c>
      <c r="AB504" s="301">
        <f t="shared" si="968"/>
        <v>4</v>
      </c>
      <c r="AC504" s="302">
        <f t="shared" si="969"/>
        <v>0.6666666667</v>
      </c>
      <c r="AD504" s="248" t="str">
        <f t="shared" si="920"/>
        <v>20+</v>
      </c>
      <c r="AE504" s="303"/>
      <c r="AF504" s="303"/>
      <c r="AG504" s="303"/>
      <c r="AH504" s="303"/>
      <c r="AI504" s="303"/>
      <c r="AJ504" s="303"/>
      <c r="AK504" s="303"/>
      <c r="AL504" s="303"/>
      <c r="AM504" s="303"/>
      <c r="AN504" s="303"/>
      <c r="AO504" s="303"/>
      <c r="AP504" s="303"/>
      <c r="AQ504" s="304">
        <v>3.0</v>
      </c>
      <c r="AR504" s="303"/>
      <c r="AS504" s="303"/>
      <c r="AT504" s="304">
        <v>2.0</v>
      </c>
      <c r="AU504" s="303"/>
      <c r="AV504" s="303"/>
      <c r="AW504" s="303"/>
      <c r="AX504" s="303"/>
      <c r="AY504" s="303"/>
      <c r="AZ504" s="303"/>
      <c r="BA504" s="303"/>
      <c r="BB504" s="303"/>
      <c r="BC504" s="303"/>
      <c r="BD504" s="303"/>
      <c r="BE504" s="303"/>
      <c r="BF504" s="303"/>
      <c r="BG504" s="304">
        <v>1.0</v>
      </c>
      <c r="BH504" s="304">
        <v>1.0</v>
      </c>
      <c r="BI504" s="303"/>
      <c r="BJ504" s="303"/>
      <c r="BK504" s="303"/>
      <c r="BL504" s="303"/>
      <c r="BM504" s="303"/>
      <c r="BN504" s="303"/>
      <c r="BO504" s="303"/>
      <c r="BP504" s="303"/>
      <c r="BQ504" s="303"/>
      <c r="BR504" s="303"/>
      <c r="BS504" s="303"/>
      <c r="BT504" s="303"/>
      <c r="BU504" s="303"/>
      <c r="BV504" s="303"/>
      <c r="BW504" s="303"/>
      <c r="BX504" s="303"/>
      <c r="BY504" s="303"/>
      <c r="BZ504" s="303"/>
      <c r="CA504" s="303"/>
      <c r="CB504" s="303"/>
      <c r="CC504" s="303"/>
      <c r="CD504" s="303"/>
      <c r="CE504" s="303"/>
      <c r="CF504" s="303"/>
      <c r="CG504" s="303"/>
      <c r="CH504" s="303"/>
      <c r="CI504" s="303"/>
      <c r="CJ504" s="303"/>
      <c r="CK504" s="303"/>
      <c r="CL504" s="303"/>
      <c r="CM504" s="303"/>
      <c r="CN504" s="303"/>
      <c r="CO504" s="303"/>
      <c r="CP504" s="303"/>
      <c r="CQ504" s="303"/>
      <c r="CR504" s="303"/>
      <c r="CS504" s="303"/>
      <c r="CT504" s="303"/>
      <c r="CU504" s="303"/>
      <c r="CV504" s="303"/>
      <c r="CW504" s="303"/>
      <c r="CX504" s="303"/>
      <c r="CY504" s="303"/>
      <c r="CZ504" s="303"/>
      <c r="DA504" s="303"/>
      <c r="DB504" s="303"/>
      <c r="DC504" s="303"/>
      <c r="DD504" s="303"/>
      <c r="DE504" s="303"/>
      <c r="DF504" s="303"/>
      <c r="DG504" s="303"/>
      <c r="DH504" s="303"/>
      <c r="DI504" s="303"/>
      <c r="DJ504" s="303"/>
      <c r="DK504" s="303"/>
      <c r="DL504" s="303"/>
      <c r="DM504" s="303"/>
      <c r="DN504" s="303"/>
      <c r="DO504" s="303"/>
      <c r="DP504" s="303"/>
      <c r="DQ504" s="303"/>
      <c r="DR504" s="303"/>
      <c r="DS504" s="303"/>
      <c r="DT504" s="303"/>
      <c r="DU504" s="303"/>
      <c r="DV504" s="303"/>
      <c r="DW504" s="303"/>
      <c r="DX504" s="303"/>
      <c r="DY504" s="303"/>
      <c r="DZ504" s="303"/>
      <c r="EA504" s="303"/>
      <c r="EB504" s="303"/>
      <c r="EC504" s="303"/>
      <c r="ED504" s="303"/>
      <c r="EE504" s="303"/>
      <c r="EF504" s="303"/>
      <c r="EG504" s="303"/>
      <c r="EH504" s="303"/>
      <c r="EI504" s="303"/>
      <c r="EJ504" s="303"/>
      <c r="EK504" s="303"/>
      <c r="EL504" s="303"/>
      <c r="EM504" s="303"/>
      <c r="EN504" s="303"/>
      <c r="EO504" s="303"/>
      <c r="EP504" s="303"/>
      <c r="EQ504" s="303"/>
      <c r="ER504" s="303"/>
      <c r="ES504" s="303"/>
      <c r="ET504" s="303"/>
      <c r="EU504" s="251"/>
      <c r="EV504" s="251"/>
      <c r="EW504" s="251"/>
      <c r="EX504" s="251"/>
      <c r="EY504" s="251"/>
      <c r="EZ504" s="251"/>
      <c r="FA504" s="294" t="s">
        <v>2175</v>
      </c>
      <c r="FB504" s="294"/>
      <c r="FC504" s="294"/>
      <c r="FD504" s="294"/>
    </row>
    <row r="505">
      <c r="A505" s="293" t="s">
        <v>2176</v>
      </c>
      <c r="B505" s="294" t="s">
        <v>2177</v>
      </c>
      <c r="C505" s="295" t="s">
        <v>109</v>
      </c>
      <c r="D505" s="294" t="s">
        <v>18</v>
      </c>
      <c r="E505" s="294" t="s">
        <v>30</v>
      </c>
      <c r="F505" s="294" t="s">
        <v>283</v>
      </c>
      <c r="G505" s="294" t="s">
        <v>2178</v>
      </c>
      <c r="H505" s="294" t="s">
        <v>271</v>
      </c>
      <c r="I505" s="294" t="s">
        <v>13</v>
      </c>
      <c r="J505" s="294" t="s">
        <v>25</v>
      </c>
      <c r="K505" s="294" t="s">
        <v>2170</v>
      </c>
      <c r="L505" s="294" t="s">
        <v>1972</v>
      </c>
      <c r="M505" s="294" t="s">
        <v>50</v>
      </c>
      <c r="N505" s="296">
        <v>42058.0</v>
      </c>
      <c r="O505" s="296">
        <v>42058.0</v>
      </c>
      <c r="P505" s="296">
        <v>42058.0</v>
      </c>
      <c r="Q505" s="298"/>
      <c r="R505" s="298"/>
      <c r="S505" s="299">
        <v>1.0</v>
      </c>
      <c r="T505" s="69">
        <f t="shared" si="391"/>
        <v>1465</v>
      </c>
      <c r="U505" s="300">
        <f t="shared" ref="U505:W505" si="1026">IF(ISBLANK($A505),"",sum(AE505,AK505,AQ505,AW505,BC505,BI505,BO505,BU505,CA505,CG505,CM505,CS505,CY505,DE505,DK505,DQ505,DW505,EC505,EI505,EO505,EU505))</f>
        <v>7</v>
      </c>
      <c r="V505" s="300">
        <f t="shared" si="1026"/>
        <v>1</v>
      </c>
      <c r="W505" s="300">
        <f t="shared" si="1026"/>
        <v>0</v>
      </c>
      <c r="X505" s="301">
        <f t="shared" si="966"/>
        <v>8</v>
      </c>
      <c r="Y505" s="300">
        <f t="shared" ref="Y505:AA505" si="1027">IF(ISBLANK($A505),"",sum(AH505,AN505,AT505,AZ505,BF505,BL505,BR505,BX505,CD505,CJ505,CP505,CV505,DB505,DH505,DN505,DT505,DZ505,EF505,EL505,ER505,EX505))</f>
        <v>2</v>
      </c>
      <c r="Z505" s="300">
        <f t="shared" si="1027"/>
        <v>3</v>
      </c>
      <c r="AA505" s="300">
        <f t="shared" si="1027"/>
        <v>1</v>
      </c>
      <c r="AB505" s="301">
        <f t="shared" si="968"/>
        <v>6</v>
      </c>
      <c r="AC505" s="302">
        <f t="shared" si="969"/>
        <v>0.25</v>
      </c>
      <c r="AD505" s="248" t="str">
        <f t="shared" si="920"/>
        <v>20+</v>
      </c>
      <c r="AE505" s="303"/>
      <c r="AF505" s="303"/>
      <c r="AG505" s="303"/>
      <c r="AH505" s="303"/>
      <c r="AI505" s="303"/>
      <c r="AJ505" s="303"/>
      <c r="AK505" s="304">
        <v>3.0</v>
      </c>
      <c r="AL505" s="303"/>
      <c r="AM505" s="303"/>
      <c r="AN505" s="303"/>
      <c r="AO505" s="303"/>
      <c r="AP505" s="303"/>
      <c r="AQ505" s="304">
        <v>2.0</v>
      </c>
      <c r="AR505" s="303"/>
      <c r="AS505" s="303"/>
      <c r="AT505" s="304">
        <v>2.0</v>
      </c>
      <c r="AU505" s="304">
        <v>2.0</v>
      </c>
      <c r="AV505" s="304">
        <v>1.0</v>
      </c>
      <c r="AW505" s="303"/>
      <c r="AX505" s="303"/>
      <c r="AY505" s="303"/>
      <c r="AZ505" s="303"/>
      <c r="BA505" s="304">
        <v>1.0</v>
      </c>
      <c r="BB505" s="303"/>
      <c r="BC505" s="303"/>
      <c r="BD505" s="303"/>
      <c r="BE505" s="303"/>
      <c r="BF505" s="303"/>
      <c r="BG505" s="303"/>
      <c r="BH505" s="303"/>
      <c r="BI505" s="303"/>
      <c r="BJ505" s="303"/>
      <c r="BK505" s="303"/>
      <c r="BL505" s="303"/>
      <c r="BM505" s="303"/>
      <c r="BN505" s="303"/>
      <c r="BO505" s="303"/>
      <c r="BP505" s="303"/>
      <c r="BQ505" s="303"/>
      <c r="BR505" s="303"/>
      <c r="BS505" s="303"/>
      <c r="BT505" s="303"/>
      <c r="BU505" s="303"/>
      <c r="BV505" s="303"/>
      <c r="BW505" s="303"/>
      <c r="BX505" s="303"/>
      <c r="BY505" s="303"/>
      <c r="BZ505" s="303"/>
      <c r="CA505" s="304">
        <v>2.0</v>
      </c>
      <c r="CB505" s="304">
        <v>1.0</v>
      </c>
      <c r="CC505" s="303"/>
      <c r="CD505" s="303"/>
      <c r="CE505" s="303"/>
      <c r="CF505" s="303"/>
      <c r="CG505" s="303"/>
      <c r="CH505" s="303"/>
      <c r="CI505" s="303"/>
      <c r="CJ505" s="303"/>
      <c r="CK505" s="303"/>
      <c r="CL505" s="303"/>
      <c r="CM505" s="303"/>
      <c r="CN505" s="303"/>
      <c r="CO505" s="303"/>
      <c r="CP505" s="303"/>
      <c r="CQ505" s="303"/>
      <c r="CR505" s="303"/>
      <c r="CS505" s="303"/>
      <c r="CT505" s="303"/>
      <c r="CU505" s="303"/>
      <c r="CV505" s="303"/>
      <c r="CW505" s="303"/>
      <c r="CX505" s="303"/>
      <c r="CY505" s="303"/>
      <c r="CZ505" s="303"/>
      <c r="DA505" s="303"/>
      <c r="DB505" s="303"/>
      <c r="DC505" s="303"/>
      <c r="DD505" s="303"/>
      <c r="DE505" s="303"/>
      <c r="DF505" s="303"/>
      <c r="DG505" s="303"/>
      <c r="DH505" s="303"/>
      <c r="DI505" s="303"/>
      <c r="DJ505" s="303"/>
      <c r="DK505" s="303"/>
      <c r="DL505" s="303"/>
      <c r="DM505" s="303"/>
      <c r="DN505" s="303"/>
      <c r="DO505" s="303"/>
      <c r="DP505" s="303"/>
      <c r="DQ505" s="303"/>
      <c r="DR505" s="303"/>
      <c r="DS505" s="303"/>
      <c r="DT505" s="303"/>
      <c r="DU505" s="303"/>
      <c r="DV505" s="303"/>
      <c r="DW505" s="303"/>
      <c r="DX505" s="303"/>
      <c r="DY505" s="303"/>
      <c r="DZ505" s="303"/>
      <c r="EA505" s="303"/>
      <c r="EB505" s="303"/>
      <c r="EC505" s="303"/>
      <c r="ED505" s="303"/>
      <c r="EE505" s="303"/>
      <c r="EF505" s="303"/>
      <c r="EG505" s="303"/>
      <c r="EH505" s="303"/>
      <c r="EI505" s="303"/>
      <c r="EJ505" s="303"/>
      <c r="EK505" s="303"/>
      <c r="EL505" s="303"/>
      <c r="EM505" s="303"/>
      <c r="EN505" s="303"/>
      <c r="EO505" s="303"/>
      <c r="EP505" s="303"/>
      <c r="EQ505" s="303"/>
      <c r="ER505" s="303"/>
      <c r="ES505" s="303"/>
      <c r="ET505" s="303"/>
      <c r="EU505" s="251"/>
      <c r="EV505" s="251"/>
      <c r="EW505" s="251"/>
      <c r="EX505" s="251"/>
      <c r="EY505" s="251"/>
      <c r="EZ505" s="251"/>
      <c r="FA505" s="294" t="s">
        <v>2179</v>
      </c>
      <c r="FB505" s="294"/>
      <c r="FC505" s="294"/>
      <c r="FD505" s="294"/>
    </row>
    <row r="506">
      <c r="A506" s="293" t="s">
        <v>2180</v>
      </c>
      <c r="B506" s="294" t="s">
        <v>2044</v>
      </c>
      <c r="C506" s="295" t="s">
        <v>104</v>
      </c>
      <c r="D506" s="294" t="s">
        <v>18</v>
      </c>
      <c r="E506" s="294" t="s">
        <v>19</v>
      </c>
      <c r="F506" s="294" t="s">
        <v>277</v>
      </c>
      <c r="G506" s="294" t="s">
        <v>1982</v>
      </c>
      <c r="H506" s="294" t="s">
        <v>1162</v>
      </c>
      <c r="I506" s="294" t="s">
        <v>23</v>
      </c>
      <c r="J506" s="294" t="s">
        <v>25</v>
      </c>
      <c r="K506" s="294" t="s">
        <v>2170</v>
      </c>
      <c r="L506" s="294" t="s">
        <v>1984</v>
      </c>
      <c r="M506" s="294" t="s">
        <v>85</v>
      </c>
      <c r="N506" s="296">
        <v>42037.0</v>
      </c>
      <c r="O506" s="296">
        <v>42037.0</v>
      </c>
      <c r="P506" s="296">
        <v>42096.0</v>
      </c>
      <c r="Q506" s="298"/>
      <c r="R506" s="298"/>
      <c r="S506" s="299">
        <v>2.0</v>
      </c>
      <c r="T506" s="69">
        <f t="shared" si="391"/>
        <v>1486</v>
      </c>
      <c r="U506" s="300">
        <f t="shared" ref="U506:W506" si="1028">IF(ISBLANK($A506),"",sum(AE506,AK506,AQ506,AW506,BC506,BI506,BO506,BU506,CA506,CG506,CM506,CS506,CY506,DE506,DK506,DQ506,DW506,EC506,EI506,EO506,EU506))</f>
        <v>12</v>
      </c>
      <c r="V506" s="300">
        <f t="shared" si="1028"/>
        <v>1</v>
      </c>
      <c r="W506" s="300">
        <f t="shared" si="1028"/>
        <v>0</v>
      </c>
      <c r="X506" s="301">
        <f t="shared" si="966"/>
        <v>13</v>
      </c>
      <c r="Y506" s="300">
        <f t="shared" ref="Y506:AA506" si="1029">IF(ISBLANK($A506),"",sum(AH506,AN506,AT506,AZ506,BF506,BL506,BR506,BX506,CD506,CJ506,CP506,CV506,DB506,DH506,DN506,DT506,DZ506,EF506,EL506,ER506,EX506))</f>
        <v>4</v>
      </c>
      <c r="Z506" s="300">
        <f t="shared" si="1029"/>
        <v>1</v>
      </c>
      <c r="AA506" s="300">
        <f t="shared" si="1029"/>
        <v>2</v>
      </c>
      <c r="AB506" s="301">
        <f t="shared" si="968"/>
        <v>7</v>
      </c>
      <c r="AC506" s="302">
        <f t="shared" si="969"/>
        <v>0.3076923077</v>
      </c>
      <c r="AD506" s="248" t="str">
        <f t="shared" si="920"/>
        <v>20+</v>
      </c>
      <c r="AE506" s="304">
        <v>2.0</v>
      </c>
      <c r="AF506" s="303"/>
      <c r="AG506" s="303"/>
      <c r="AH506" s="303"/>
      <c r="AI506" s="303"/>
      <c r="AJ506" s="303"/>
      <c r="AK506" s="304">
        <v>1.0</v>
      </c>
      <c r="AL506" s="303"/>
      <c r="AM506" s="303"/>
      <c r="AN506" s="304">
        <v>1.0</v>
      </c>
      <c r="AO506" s="303"/>
      <c r="AP506" s="303"/>
      <c r="AQ506" s="303"/>
      <c r="AR506" s="303"/>
      <c r="AS506" s="303"/>
      <c r="AT506" s="303"/>
      <c r="AU506" s="304">
        <v>1.0</v>
      </c>
      <c r="AV506" s="303"/>
      <c r="AW506" s="304">
        <v>1.0</v>
      </c>
      <c r="AX506" s="303"/>
      <c r="AY506" s="303"/>
      <c r="AZ506" s="303"/>
      <c r="BA506" s="303"/>
      <c r="BB506" s="303"/>
      <c r="BC506" s="304">
        <v>2.0</v>
      </c>
      <c r="BD506" s="303"/>
      <c r="BE506" s="303"/>
      <c r="BF506" s="303"/>
      <c r="BG506" s="303"/>
      <c r="BH506" s="303"/>
      <c r="BI506" s="303"/>
      <c r="BJ506" s="303"/>
      <c r="BK506" s="303"/>
      <c r="BL506" s="303"/>
      <c r="BM506" s="303"/>
      <c r="BN506" s="303"/>
      <c r="BO506" s="303"/>
      <c r="BP506" s="303"/>
      <c r="BQ506" s="303"/>
      <c r="BR506" s="304">
        <v>1.0</v>
      </c>
      <c r="BS506" s="303"/>
      <c r="BT506" s="303"/>
      <c r="BU506" s="304">
        <v>3.0</v>
      </c>
      <c r="BV506" s="303"/>
      <c r="BW506" s="303"/>
      <c r="BX506" s="303"/>
      <c r="BY506" s="303"/>
      <c r="BZ506" s="303"/>
      <c r="CA506" s="304">
        <v>1.0</v>
      </c>
      <c r="CB506" s="303"/>
      <c r="CC506" s="303"/>
      <c r="CD506" s="303"/>
      <c r="CE506" s="303"/>
      <c r="CF506" s="303"/>
      <c r="CG506" s="304">
        <v>2.0</v>
      </c>
      <c r="CH506" s="303"/>
      <c r="CI506" s="303"/>
      <c r="CJ506" s="304">
        <v>1.0</v>
      </c>
      <c r="CK506" s="303"/>
      <c r="CL506" s="303"/>
      <c r="CM506" s="303"/>
      <c r="CN506" s="304">
        <v>1.0</v>
      </c>
      <c r="CO506" s="303"/>
      <c r="CP506" s="304">
        <v>1.0</v>
      </c>
      <c r="CQ506" s="303"/>
      <c r="CR506" s="304">
        <v>2.0</v>
      </c>
      <c r="CS506" s="303"/>
      <c r="CT506" s="303"/>
      <c r="CU506" s="303"/>
      <c r="CV506" s="303"/>
      <c r="CW506" s="303"/>
      <c r="CX506" s="303"/>
      <c r="CY506" s="303"/>
      <c r="CZ506" s="303"/>
      <c r="DA506" s="303"/>
      <c r="DB506" s="303"/>
      <c r="DC506" s="303"/>
      <c r="DD506" s="303"/>
      <c r="DE506" s="303"/>
      <c r="DF506" s="303"/>
      <c r="DG506" s="303"/>
      <c r="DH506" s="303"/>
      <c r="DI506" s="303"/>
      <c r="DJ506" s="303"/>
      <c r="DK506" s="303"/>
      <c r="DL506" s="303"/>
      <c r="DM506" s="303"/>
      <c r="DN506" s="303"/>
      <c r="DO506" s="303"/>
      <c r="DP506" s="303"/>
      <c r="DQ506" s="303"/>
      <c r="DR506" s="303"/>
      <c r="DS506" s="303"/>
      <c r="DT506" s="303"/>
      <c r="DU506" s="303"/>
      <c r="DV506" s="303"/>
      <c r="DW506" s="303"/>
      <c r="DX506" s="303"/>
      <c r="DY506" s="303"/>
      <c r="DZ506" s="303"/>
      <c r="EA506" s="303"/>
      <c r="EB506" s="303"/>
      <c r="EC506" s="303"/>
      <c r="ED506" s="303"/>
      <c r="EE506" s="303"/>
      <c r="EF506" s="303"/>
      <c r="EG506" s="303"/>
      <c r="EH506" s="303"/>
      <c r="EI506" s="303"/>
      <c r="EJ506" s="303"/>
      <c r="EK506" s="303"/>
      <c r="EL506" s="303"/>
      <c r="EM506" s="303"/>
      <c r="EN506" s="303"/>
      <c r="EO506" s="303"/>
      <c r="EP506" s="303"/>
      <c r="EQ506" s="303"/>
      <c r="ER506" s="303"/>
      <c r="ES506" s="303"/>
      <c r="ET506" s="303"/>
      <c r="EU506" s="251"/>
      <c r="EV506" s="251"/>
      <c r="EW506" s="251"/>
      <c r="EX506" s="251"/>
      <c r="EY506" s="251"/>
      <c r="EZ506" s="251"/>
      <c r="FA506" s="294" t="s">
        <v>2181</v>
      </c>
      <c r="FB506" s="294"/>
      <c r="FC506" s="294"/>
      <c r="FD506" s="294"/>
    </row>
    <row r="507">
      <c r="A507" s="293" t="s">
        <v>2182</v>
      </c>
      <c r="B507" s="294" t="s">
        <v>1975</v>
      </c>
      <c r="C507" s="295" t="s">
        <v>104</v>
      </c>
      <c r="D507" s="294" t="s">
        <v>18</v>
      </c>
      <c r="E507" s="294" t="s">
        <v>12</v>
      </c>
      <c r="F507" s="294" t="s">
        <v>277</v>
      </c>
      <c r="G507" s="294" t="s">
        <v>2183</v>
      </c>
      <c r="H507" s="294" t="s">
        <v>1162</v>
      </c>
      <c r="I507" s="294" t="s">
        <v>23</v>
      </c>
      <c r="J507" s="294" t="s">
        <v>25</v>
      </c>
      <c r="K507" s="294" t="s">
        <v>2170</v>
      </c>
      <c r="L507" s="294" t="s">
        <v>1984</v>
      </c>
      <c r="M507" s="294" t="s">
        <v>85</v>
      </c>
      <c r="N507" s="296">
        <v>42027.0</v>
      </c>
      <c r="O507" s="296">
        <v>42066.0</v>
      </c>
      <c r="P507" s="303"/>
      <c r="Q507" s="298"/>
      <c r="R507" s="298"/>
      <c r="S507" s="299">
        <v>1.0</v>
      </c>
      <c r="T507" s="69">
        <f t="shared" si="391"/>
        <v>1496</v>
      </c>
      <c r="U507" s="300">
        <f t="shared" ref="U507:W507" si="1030">IF(ISBLANK($A507),"",sum(AE507,AK507,AQ507,AW507,BC507,BI507,BO507,BU507,CA507,CG507,CM507,CS507,CY507,DE507,DK507,DQ507,DW507,EC507,EI507,EO507,EU507))</f>
        <v>9</v>
      </c>
      <c r="V507" s="300">
        <f t="shared" si="1030"/>
        <v>1</v>
      </c>
      <c r="W507" s="300">
        <f t="shared" si="1030"/>
        <v>0</v>
      </c>
      <c r="X507" s="301">
        <f t="shared" si="966"/>
        <v>10</v>
      </c>
      <c r="Y507" s="300">
        <f t="shared" ref="Y507:AA507" si="1031">IF(ISBLANK($A507),"",sum(AH507,AN507,AT507,AZ507,BF507,BL507,BR507,BX507,CD507,CJ507,CP507,CV507,DB507,DH507,DN507,DT507,DZ507,EF507,EL507,ER507,EX507))</f>
        <v>7</v>
      </c>
      <c r="Z507" s="300">
        <f t="shared" si="1031"/>
        <v>3</v>
      </c>
      <c r="AA507" s="300">
        <f t="shared" si="1031"/>
        <v>0</v>
      </c>
      <c r="AB507" s="301">
        <f t="shared" si="968"/>
        <v>10</v>
      </c>
      <c r="AC507" s="302">
        <f t="shared" si="969"/>
        <v>0.7</v>
      </c>
      <c r="AD507" s="248" t="str">
        <f t="shared" si="920"/>
        <v>20+</v>
      </c>
      <c r="AE507" s="303"/>
      <c r="AF507" s="303"/>
      <c r="AG507" s="303"/>
      <c r="AH507" s="303"/>
      <c r="AI507" s="303"/>
      <c r="AJ507" s="303"/>
      <c r="AK507" s="304">
        <v>1.0</v>
      </c>
      <c r="AL507" s="303"/>
      <c r="AM507" s="303"/>
      <c r="AN507" s="303"/>
      <c r="AO507" s="303"/>
      <c r="AP507" s="303"/>
      <c r="AQ507" s="303"/>
      <c r="AR507" s="303"/>
      <c r="AS507" s="303"/>
      <c r="AT507" s="304">
        <v>1.0</v>
      </c>
      <c r="AU507" s="303"/>
      <c r="AV507" s="303"/>
      <c r="AW507" s="303"/>
      <c r="AX507" s="303"/>
      <c r="AY507" s="303"/>
      <c r="AZ507" s="303"/>
      <c r="BA507" s="303"/>
      <c r="BB507" s="303"/>
      <c r="BC507" s="303"/>
      <c r="BD507" s="303"/>
      <c r="BE507" s="303"/>
      <c r="BF507" s="303"/>
      <c r="BG507" s="303"/>
      <c r="BH507" s="303"/>
      <c r="BI507" s="304">
        <v>1.0</v>
      </c>
      <c r="BJ507" s="303"/>
      <c r="BK507" s="303"/>
      <c r="BL507" s="303"/>
      <c r="BM507" s="303"/>
      <c r="BN507" s="303"/>
      <c r="BO507" s="303"/>
      <c r="BP507" s="303"/>
      <c r="BQ507" s="303"/>
      <c r="BR507" s="303"/>
      <c r="BS507" s="303"/>
      <c r="BT507" s="303"/>
      <c r="BU507" s="303"/>
      <c r="BV507" s="303"/>
      <c r="BW507" s="303"/>
      <c r="BX507" s="303"/>
      <c r="BY507" s="303"/>
      <c r="BZ507" s="303"/>
      <c r="CA507" s="303"/>
      <c r="CB507" s="303"/>
      <c r="CC507" s="303"/>
      <c r="CD507" s="303"/>
      <c r="CE507" s="303"/>
      <c r="CF507" s="303"/>
      <c r="CG507" s="304">
        <v>1.0</v>
      </c>
      <c r="CH507" s="303"/>
      <c r="CI507" s="303"/>
      <c r="CJ507" s="303"/>
      <c r="CK507" s="303"/>
      <c r="CL507" s="303"/>
      <c r="CM507" s="304">
        <v>3.0</v>
      </c>
      <c r="CN507" s="303"/>
      <c r="CO507" s="303"/>
      <c r="CP507" s="304">
        <v>3.0</v>
      </c>
      <c r="CQ507" s="303"/>
      <c r="CR507" s="303"/>
      <c r="CS507" s="304">
        <v>2.0</v>
      </c>
      <c r="CT507" s="303"/>
      <c r="CU507" s="303"/>
      <c r="CV507" s="304">
        <v>1.0</v>
      </c>
      <c r="CW507" s="304">
        <v>1.0</v>
      </c>
      <c r="CX507" s="303"/>
      <c r="CY507" s="304">
        <v>1.0</v>
      </c>
      <c r="CZ507" s="303"/>
      <c r="DA507" s="303"/>
      <c r="DB507" s="304">
        <v>1.0</v>
      </c>
      <c r="DC507" s="304">
        <v>1.0</v>
      </c>
      <c r="DD507" s="303"/>
      <c r="DE507" s="303"/>
      <c r="DF507" s="304">
        <v>1.0</v>
      </c>
      <c r="DG507" s="303"/>
      <c r="DH507" s="304">
        <v>1.0</v>
      </c>
      <c r="DI507" s="304">
        <v>1.0</v>
      </c>
      <c r="DJ507" s="303"/>
      <c r="DK507" s="303"/>
      <c r="DL507" s="303"/>
      <c r="DM507" s="303"/>
      <c r="DN507" s="303"/>
      <c r="DO507" s="303"/>
      <c r="DP507" s="303"/>
      <c r="DQ507" s="303"/>
      <c r="DR507" s="303"/>
      <c r="DS507" s="303"/>
      <c r="DT507" s="303"/>
      <c r="DU507" s="303"/>
      <c r="DV507" s="303"/>
      <c r="DW507" s="303"/>
      <c r="DX507" s="303"/>
      <c r="DY507" s="303"/>
      <c r="DZ507" s="303"/>
      <c r="EA507" s="303"/>
      <c r="EB507" s="303"/>
      <c r="EC507" s="303"/>
      <c r="ED507" s="303"/>
      <c r="EE507" s="303"/>
      <c r="EF507" s="303"/>
      <c r="EG507" s="303"/>
      <c r="EH507" s="303"/>
      <c r="EI507" s="303"/>
      <c r="EJ507" s="303"/>
      <c r="EK507" s="303"/>
      <c r="EL507" s="303"/>
      <c r="EM507" s="303"/>
      <c r="EN507" s="303"/>
      <c r="EO507" s="303"/>
      <c r="EP507" s="303"/>
      <c r="EQ507" s="303"/>
      <c r="ER507" s="303"/>
      <c r="ES507" s="303"/>
      <c r="ET507" s="303"/>
      <c r="EU507" s="251"/>
      <c r="EV507" s="251"/>
      <c r="EW507" s="251"/>
      <c r="EX507" s="251"/>
      <c r="EY507" s="251"/>
      <c r="EZ507" s="251"/>
      <c r="FA507" s="294" t="s">
        <v>2184</v>
      </c>
      <c r="FB507" s="294"/>
      <c r="FC507" s="294"/>
      <c r="FD507" s="294"/>
    </row>
    <row r="508">
      <c r="A508" s="293" t="s">
        <v>2185</v>
      </c>
      <c r="B508" s="294" t="s">
        <v>2186</v>
      </c>
      <c r="C508" s="295" t="s">
        <v>8</v>
      </c>
      <c r="D508" s="294" t="s">
        <v>18</v>
      </c>
      <c r="E508" s="294" t="s">
        <v>12</v>
      </c>
      <c r="F508" s="294" t="s">
        <v>277</v>
      </c>
      <c r="G508" s="294" t="s">
        <v>1745</v>
      </c>
      <c r="H508" s="294" t="s">
        <v>2064</v>
      </c>
      <c r="I508" s="294" t="s">
        <v>23</v>
      </c>
      <c r="J508" s="294" t="s">
        <v>25</v>
      </c>
      <c r="K508" s="294" t="s">
        <v>2170</v>
      </c>
      <c r="L508" s="294" t="s">
        <v>2065</v>
      </c>
      <c r="M508" s="294" t="s">
        <v>50</v>
      </c>
      <c r="N508" s="296">
        <v>42013.0</v>
      </c>
      <c r="O508" s="296">
        <v>42037.0</v>
      </c>
      <c r="P508" s="303"/>
      <c r="Q508" s="298"/>
      <c r="R508" s="298"/>
      <c r="S508" s="299">
        <v>1.0</v>
      </c>
      <c r="T508" s="69">
        <f t="shared" si="391"/>
        <v>1510</v>
      </c>
      <c r="U508" s="300">
        <f t="shared" ref="U508:W508" si="1032">IF(ISBLANK($A508),"",sum(AE508,AK508,AQ508,AW508,BC508,BI508,BO508,BU508,CA508,CG508,CM508,CS508,CY508,DE508,DK508,DQ508,DW508,EC508,EI508,EO508,EU508))</f>
        <v>3</v>
      </c>
      <c r="V508" s="300">
        <f t="shared" si="1032"/>
        <v>2</v>
      </c>
      <c r="W508" s="300">
        <f t="shared" si="1032"/>
        <v>0</v>
      </c>
      <c r="X508" s="301">
        <f t="shared" si="966"/>
        <v>5</v>
      </c>
      <c r="Y508" s="300">
        <f t="shared" ref="Y508:AA508" si="1033">IF(ISBLANK($A508),"",sum(AH508,AN508,AT508,AZ508,BF508,BL508,BR508,BX508,CD508,CJ508,CP508,CV508,DB508,DH508,DN508,DT508,DZ508,EF508,EL508,ER508,EX508))</f>
        <v>3</v>
      </c>
      <c r="Z508" s="300">
        <f t="shared" si="1033"/>
        <v>1</v>
      </c>
      <c r="AA508" s="300">
        <f t="shared" si="1033"/>
        <v>0</v>
      </c>
      <c r="AB508" s="301">
        <f t="shared" si="968"/>
        <v>4</v>
      </c>
      <c r="AC508" s="302">
        <f t="shared" si="969"/>
        <v>0.6</v>
      </c>
      <c r="AD508" s="248" t="str">
        <f t="shared" si="920"/>
        <v>20+</v>
      </c>
      <c r="AE508" s="304">
        <v>2.0</v>
      </c>
      <c r="AF508" s="303"/>
      <c r="AG508" s="303"/>
      <c r="AH508" s="303"/>
      <c r="AI508" s="303"/>
      <c r="AJ508" s="303"/>
      <c r="AK508" s="303"/>
      <c r="AL508" s="303"/>
      <c r="AM508" s="303"/>
      <c r="AN508" s="303"/>
      <c r="AO508" s="303"/>
      <c r="AP508" s="303"/>
      <c r="AQ508" s="303"/>
      <c r="AR508" s="303"/>
      <c r="AS508" s="303"/>
      <c r="AT508" s="303"/>
      <c r="AU508" s="303"/>
      <c r="AV508" s="303"/>
      <c r="AW508" s="303"/>
      <c r="AX508" s="304">
        <v>1.0</v>
      </c>
      <c r="AY508" s="303"/>
      <c r="AZ508" s="304">
        <v>1.0</v>
      </c>
      <c r="BA508" s="303"/>
      <c r="BB508" s="303"/>
      <c r="BC508" s="304">
        <v>1.0</v>
      </c>
      <c r="BD508" s="304">
        <v>1.0</v>
      </c>
      <c r="BE508" s="303"/>
      <c r="BF508" s="304">
        <v>1.0</v>
      </c>
      <c r="BG508" s="304">
        <v>1.0</v>
      </c>
      <c r="BH508" s="303"/>
      <c r="BI508" s="303"/>
      <c r="BJ508" s="303"/>
      <c r="BK508" s="303"/>
      <c r="BL508" s="304">
        <v>1.0</v>
      </c>
      <c r="BM508" s="303"/>
      <c r="BN508" s="303"/>
      <c r="BO508" s="303"/>
      <c r="BP508" s="303"/>
      <c r="BQ508" s="303"/>
      <c r="BR508" s="303"/>
      <c r="BS508" s="303"/>
      <c r="BT508" s="303"/>
      <c r="BU508" s="303"/>
      <c r="BV508" s="303"/>
      <c r="BW508" s="303"/>
      <c r="BX508" s="303"/>
      <c r="BY508" s="303"/>
      <c r="BZ508" s="303"/>
      <c r="CA508" s="303"/>
      <c r="CB508" s="303"/>
      <c r="CC508" s="303"/>
      <c r="CD508" s="303"/>
      <c r="CE508" s="303"/>
      <c r="CF508" s="303"/>
      <c r="CG508" s="303"/>
      <c r="CH508" s="303"/>
      <c r="CI508" s="303"/>
      <c r="CJ508" s="303"/>
      <c r="CK508" s="303"/>
      <c r="CL508" s="303"/>
      <c r="CM508" s="303"/>
      <c r="CN508" s="303"/>
      <c r="CO508" s="303"/>
      <c r="CP508" s="303"/>
      <c r="CQ508" s="303"/>
      <c r="CR508" s="303"/>
      <c r="CS508" s="303"/>
      <c r="CT508" s="303"/>
      <c r="CU508" s="303"/>
      <c r="CV508" s="303"/>
      <c r="CW508" s="303"/>
      <c r="CX508" s="303"/>
      <c r="CY508" s="303"/>
      <c r="CZ508" s="303"/>
      <c r="DA508" s="303"/>
      <c r="DB508" s="303"/>
      <c r="DC508" s="303"/>
      <c r="DD508" s="303"/>
      <c r="DE508" s="303"/>
      <c r="DF508" s="303"/>
      <c r="DG508" s="303"/>
      <c r="DH508" s="303"/>
      <c r="DI508" s="303"/>
      <c r="DJ508" s="303"/>
      <c r="DK508" s="303"/>
      <c r="DL508" s="303"/>
      <c r="DM508" s="303"/>
      <c r="DN508" s="303"/>
      <c r="DO508" s="303"/>
      <c r="DP508" s="303"/>
      <c r="DQ508" s="303"/>
      <c r="DR508" s="303"/>
      <c r="DS508" s="303"/>
      <c r="DT508" s="303"/>
      <c r="DU508" s="303"/>
      <c r="DV508" s="303"/>
      <c r="DW508" s="303"/>
      <c r="DX508" s="303"/>
      <c r="DY508" s="303"/>
      <c r="DZ508" s="303"/>
      <c r="EA508" s="303"/>
      <c r="EB508" s="303"/>
      <c r="EC508" s="303"/>
      <c r="ED508" s="303"/>
      <c r="EE508" s="303"/>
      <c r="EF508" s="303"/>
      <c r="EG508" s="303"/>
      <c r="EH508" s="303"/>
      <c r="EI508" s="303"/>
      <c r="EJ508" s="303"/>
      <c r="EK508" s="303"/>
      <c r="EL508" s="303"/>
      <c r="EM508" s="303"/>
      <c r="EN508" s="303"/>
      <c r="EO508" s="303"/>
      <c r="EP508" s="303"/>
      <c r="EQ508" s="303"/>
      <c r="ER508" s="303"/>
      <c r="ES508" s="303"/>
      <c r="ET508" s="303"/>
      <c r="EU508" s="251"/>
      <c r="EV508" s="251"/>
      <c r="EW508" s="251"/>
      <c r="EX508" s="251"/>
      <c r="EY508" s="251"/>
      <c r="EZ508" s="251"/>
      <c r="FA508" s="294" t="s">
        <v>2187</v>
      </c>
      <c r="FB508" s="294"/>
      <c r="FC508" s="294"/>
      <c r="FD508" s="294"/>
    </row>
    <row r="509">
      <c r="A509" s="293" t="s">
        <v>2188</v>
      </c>
      <c r="B509" s="294" t="s">
        <v>2189</v>
      </c>
      <c r="C509" s="295" t="s">
        <v>92</v>
      </c>
      <c r="D509" s="294" t="s">
        <v>18</v>
      </c>
      <c r="E509" s="294" t="s">
        <v>19</v>
      </c>
      <c r="F509" s="294" t="s">
        <v>283</v>
      </c>
      <c r="G509" s="294" t="s">
        <v>2190</v>
      </c>
      <c r="H509" s="294" t="s">
        <v>321</v>
      </c>
      <c r="I509" s="294" t="s">
        <v>13</v>
      </c>
      <c r="J509" s="294" t="s">
        <v>25</v>
      </c>
      <c r="K509" s="294" t="s">
        <v>2170</v>
      </c>
      <c r="L509" s="294" t="s">
        <v>2020</v>
      </c>
      <c r="M509" s="294" t="s">
        <v>85</v>
      </c>
      <c r="N509" s="296">
        <v>42010.0</v>
      </c>
      <c r="O509" s="296">
        <v>42010.0</v>
      </c>
      <c r="P509" s="303"/>
      <c r="Q509" s="298"/>
      <c r="R509" s="298"/>
      <c r="S509" s="299">
        <v>1.0</v>
      </c>
      <c r="T509" s="69">
        <f t="shared" si="391"/>
        <v>1513</v>
      </c>
      <c r="U509" s="300">
        <f t="shared" ref="U509:W509" si="1034">IF(ISBLANK($A509),"",sum(AE509,AK509,AQ509,AW509,BC509,BI509,BO509,BU509,CA509,CG509,CM509,CS509,CY509,DE509,DK509,DQ509,DW509,EC509,EI509,EO509,EU509))</f>
        <v>11</v>
      </c>
      <c r="V509" s="300">
        <f t="shared" si="1034"/>
        <v>4</v>
      </c>
      <c r="W509" s="300">
        <f t="shared" si="1034"/>
        <v>0</v>
      </c>
      <c r="X509" s="301">
        <f t="shared" si="966"/>
        <v>15</v>
      </c>
      <c r="Y509" s="300">
        <f t="shared" ref="Y509:AA509" si="1035">IF(ISBLANK($A509),"",sum(AH509,AN509,AT509,AZ509,BF509,BL509,BR509,BX509,CD509,CJ509,CP509,CV509,DB509,DH509,DN509,DT509,DZ509,EF509,EL509,ER509,EX509))</f>
        <v>11</v>
      </c>
      <c r="Z509" s="300">
        <f t="shared" si="1035"/>
        <v>3</v>
      </c>
      <c r="AA509" s="300">
        <f t="shared" si="1035"/>
        <v>0</v>
      </c>
      <c r="AB509" s="301">
        <f t="shared" si="968"/>
        <v>14</v>
      </c>
      <c r="AC509" s="302">
        <f t="shared" si="969"/>
        <v>0.7333333333</v>
      </c>
      <c r="AD509" s="248" t="str">
        <f t="shared" si="920"/>
        <v>20+</v>
      </c>
      <c r="AE509" s="304">
        <v>3.0</v>
      </c>
      <c r="AF509" s="303"/>
      <c r="AG509" s="303"/>
      <c r="AH509" s="303"/>
      <c r="AI509" s="303"/>
      <c r="AJ509" s="303"/>
      <c r="AK509" s="303"/>
      <c r="AL509" s="303"/>
      <c r="AM509" s="303"/>
      <c r="AN509" s="303"/>
      <c r="AO509" s="303"/>
      <c r="AP509" s="303"/>
      <c r="AQ509" s="303"/>
      <c r="AR509" s="303"/>
      <c r="AS509" s="303"/>
      <c r="AT509" s="303"/>
      <c r="AU509" s="303"/>
      <c r="AV509" s="303"/>
      <c r="AW509" s="304">
        <v>2.0</v>
      </c>
      <c r="AX509" s="303"/>
      <c r="AY509" s="303"/>
      <c r="AZ509" s="304">
        <v>1.0</v>
      </c>
      <c r="BA509" s="303"/>
      <c r="BB509" s="303"/>
      <c r="BC509" s="304">
        <v>1.0</v>
      </c>
      <c r="BD509" s="303"/>
      <c r="BE509" s="303"/>
      <c r="BF509" s="304">
        <v>1.0</v>
      </c>
      <c r="BG509" s="303"/>
      <c r="BH509" s="303"/>
      <c r="BI509" s="304">
        <v>2.0</v>
      </c>
      <c r="BJ509" s="303"/>
      <c r="BK509" s="303"/>
      <c r="BL509" s="303"/>
      <c r="BM509" s="303"/>
      <c r="BN509" s="303"/>
      <c r="BO509" s="303"/>
      <c r="BP509" s="304">
        <v>1.0</v>
      </c>
      <c r="BQ509" s="303"/>
      <c r="BR509" s="304">
        <v>2.0</v>
      </c>
      <c r="BS509" s="304">
        <v>1.0</v>
      </c>
      <c r="BT509" s="303"/>
      <c r="BU509" s="303"/>
      <c r="BV509" s="304">
        <v>2.0</v>
      </c>
      <c r="BW509" s="303"/>
      <c r="BX509" s="304">
        <v>2.0</v>
      </c>
      <c r="BY509" s="303"/>
      <c r="BZ509" s="303"/>
      <c r="CA509" s="304">
        <v>1.0</v>
      </c>
      <c r="CB509" s="304">
        <v>1.0</v>
      </c>
      <c r="CC509" s="303"/>
      <c r="CD509" s="303"/>
      <c r="CE509" s="303"/>
      <c r="CF509" s="303"/>
      <c r="CG509" s="303"/>
      <c r="CH509" s="303"/>
      <c r="CI509" s="303"/>
      <c r="CJ509" s="304">
        <v>1.0</v>
      </c>
      <c r="CK509" s="303"/>
      <c r="CL509" s="303"/>
      <c r="CM509" s="303"/>
      <c r="CN509" s="303"/>
      <c r="CO509" s="303"/>
      <c r="CP509" s="303"/>
      <c r="CQ509" s="304">
        <v>2.0</v>
      </c>
      <c r="CR509" s="303"/>
      <c r="CS509" s="304">
        <v>1.0</v>
      </c>
      <c r="CT509" s="303"/>
      <c r="CU509" s="303"/>
      <c r="CV509" s="304">
        <v>3.0</v>
      </c>
      <c r="CW509" s="303"/>
      <c r="CX509" s="303"/>
      <c r="CY509" s="304">
        <v>1.0</v>
      </c>
      <c r="CZ509" s="303"/>
      <c r="DA509" s="303"/>
      <c r="DB509" s="304">
        <v>1.0</v>
      </c>
      <c r="DC509" s="303"/>
      <c r="DD509" s="303"/>
      <c r="DE509" s="303"/>
      <c r="DF509" s="303"/>
      <c r="DG509" s="303"/>
      <c r="DH509" s="303"/>
      <c r="DI509" s="303"/>
      <c r="DJ509" s="303"/>
      <c r="DK509" s="303"/>
      <c r="DL509" s="303"/>
      <c r="DM509" s="303"/>
      <c r="DN509" s="303"/>
      <c r="DO509" s="303"/>
      <c r="DP509" s="303"/>
      <c r="DQ509" s="303"/>
      <c r="DR509" s="303"/>
      <c r="DS509" s="303"/>
      <c r="DT509" s="303"/>
      <c r="DU509" s="303"/>
      <c r="DV509" s="303"/>
      <c r="DW509" s="303"/>
      <c r="DX509" s="303"/>
      <c r="DY509" s="303"/>
      <c r="DZ509" s="303"/>
      <c r="EA509" s="303"/>
      <c r="EB509" s="303"/>
      <c r="EC509" s="303"/>
      <c r="ED509" s="303"/>
      <c r="EE509" s="303"/>
      <c r="EF509" s="303"/>
      <c r="EG509" s="303"/>
      <c r="EH509" s="303"/>
      <c r="EI509" s="303"/>
      <c r="EJ509" s="303"/>
      <c r="EK509" s="303"/>
      <c r="EL509" s="303"/>
      <c r="EM509" s="303"/>
      <c r="EN509" s="303"/>
      <c r="EO509" s="303"/>
      <c r="EP509" s="303"/>
      <c r="EQ509" s="303"/>
      <c r="ER509" s="303"/>
      <c r="ES509" s="303"/>
      <c r="ET509" s="303"/>
      <c r="EU509" s="251"/>
      <c r="EV509" s="251"/>
      <c r="EW509" s="251"/>
      <c r="EX509" s="251"/>
      <c r="EY509" s="251"/>
      <c r="EZ509" s="251"/>
      <c r="FA509" s="294" t="s">
        <v>2191</v>
      </c>
      <c r="FB509" s="294"/>
      <c r="FC509" s="294"/>
      <c r="FD509" s="294"/>
    </row>
    <row r="510">
      <c r="A510" s="293" t="s">
        <v>2192</v>
      </c>
      <c r="B510" s="294" t="s">
        <v>2193</v>
      </c>
      <c r="C510" s="295" t="s">
        <v>1390</v>
      </c>
      <c r="D510" s="294" t="s">
        <v>18</v>
      </c>
      <c r="E510" s="294" t="s">
        <v>12</v>
      </c>
      <c r="F510" s="294" t="s">
        <v>283</v>
      </c>
      <c r="G510" s="294" t="s">
        <v>2194</v>
      </c>
      <c r="H510" s="294" t="s">
        <v>1392</v>
      </c>
      <c r="I510" s="294" t="s">
        <v>13</v>
      </c>
      <c r="J510" s="294" t="s">
        <v>25</v>
      </c>
      <c r="K510" s="294" t="s">
        <v>2170</v>
      </c>
      <c r="L510" s="294" t="s">
        <v>1978</v>
      </c>
      <c r="M510" s="294" t="s">
        <v>50</v>
      </c>
      <c r="N510" s="296">
        <v>41990.0</v>
      </c>
      <c r="O510" s="296">
        <v>41990.0</v>
      </c>
      <c r="P510" s="303"/>
      <c r="Q510" s="298"/>
      <c r="R510" s="298"/>
      <c r="S510" s="303"/>
      <c r="T510" s="69">
        <f t="shared" si="391"/>
        <v>1533</v>
      </c>
      <c r="U510" s="300">
        <f t="shared" ref="U510:W510" si="1036">IF(ISBLANK($A510),"",sum(AE510,AK510,AQ510,AW510,BC510,BI510,BO510,BU510,CA510,CG510,CM510,CS510,CY510,DE510,DK510,DQ510,DW510,EC510,EI510,EO510,EU510))</f>
        <v>4</v>
      </c>
      <c r="V510" s="300">
        <f t="shared" si="1036"/>
        <v>1</v>
      </c>
      <c r="W510" s="300">
        <f t="shared" si="1036"/>
        <v>2</v>
      </c>
      <c r="X510" s="301">
        <f t="shared" si="966"/>
        <v>7</v>
      </c>
      <c r="Y510" s="300">
        <f t="shared" ref="Y510:AA510" si="1037">IF(ISBLANK($A510),"",sum(AH510,AN510,AT510,AZ510,BF510,BL510,BR510,BX510,CD510,CJ510,CP510,CV510,DB510,DH510,DN510,DT510,DZ510,EF510,EL510,ER510,EX510))</f>
        <v>0</v>
      </c>
      <c r="Z510" s="300">
        <f t="shared" si="1037"/>
        <v>0</v>
      </c>
      <c r="AA510" s="300">
        <f t="shared" si="1037"/>
        <v>2</v>
      </c>
      <c r="AB510" s="301">
        <f t="shared" si="968"/>
        <v>2</v>
      </c>
      <c r="AC510" s="302">
        <f t="shared" si="969"/>
        <v>0</v>
      </c>
      <c r="AD510" s="248" t="str">
        <f t="shared" si="920"/>
        <v>20+</v>
      </c>
      <c r="AE510" s="304">
        <v>1.0</v>
      </c>
      <c r="AF510" s="303"/>
      <c r="AG510" s="303"/>
      <c r="AH510" s="303"/>
      <c r="AI510" s="303"/>
      <c r="AJ510" s="303"/>
      <c r="AK510" s="303"/>
      <c r="AL510" s="303"/>
      <c r="AM510" s="303"/>
      <c r="AN510" s="303"/>
      <c r="AO510" s="303"/>
      <c r="AP510" s="303"/>
      <c r="AQ510" s="304">
        <v>1.0</v>
      </c>
      <c r="AR510" s="303"/>
      <c r="AS510" s="303"/>
      <c r="AT510" s="303"/>
      <c r="AU510" s="303"/>
      <c r="AV510" s="303"/>
      <c r="AW510" s="304">
        <v>2.0</v>
      </c>
      <c r="AX510" s="304">
        <v>1.0</v>
      </c>
      <c r="AY510" s="303"/>
      <c r="AZ510" s="303"/>
      <c r="BA510" s="303"/>
      <c r="BB510" s="303"/>
      <c r="BC510" s="303"/>
      <c r="BD510" s="303"/>
      <c r="BE510" s="303"/>
      <c r="BF510" s="303"/>
      <c r="BG510" s="303"/>
      <c r="BH510" s="303"/>
      <c r="BI510" s="303"/>
      <c r="BJ510" s="303"/>
      <c r="BK510" s="303"/>
      <c r="BL510" s="303"/>
      <c r="BM510" s="303"/>
      <c r="BN510" s="303"/>
      <c r="BO510" s="303"/>
      <c r="BP510" s="303"/>
      <c r="BQ510" s="304">
        <v>2.0</v>
      </c>
      <c r="BR510" s="303"/>
      <c r="BS510" s="303"/>
      <c r="BT510" s="304">
        <v>2.0</v>
      </c>
      <c r="BU510" s="303"/>
      <c r="BV510" s="303"/>
      <c r="BW510" s="303"/>
      <c r="BX510" s="303"/>
      <c r="BY510" s="303"/>
      <c r="BZ510" s="303"/>
      <c r="CA510" s="303"/>
      <c r="CB510" s="303"/>
      <c r="CC510" s="303"/>
      <c r="CD510" s="303"/>
      <c r="CE510" s="303"/>
      <c r="CF510" s="303"/>
      <c r="CG510" s="303"/>
      <c r="CH510" s="303"/>
      <c r="CI510" s="303"/>
      <c r="CJ510" s="303"/>
      <c r="CK510" s="303"/>
      <c r="CL510" s="303"/>
      <c r="CM510" s="303"/>
      <c r="CN510" s="303"/>
      <c r="CO510" s="303"/>
      <c r="CP510" s="303"/>
      <c r="CQ510" s="303"/>
      <c r="CR510" s="303"/>
      <c r="CS510" s="303"/>
      <c r="CT510" s="303"/>
      <c r="CU510" s="303"/>
      <c r="CV510" s="303"/>
      <c r="CW510" s="303"/>
      <c r="CX510" s="303"/>
      <c r="CY510" s="303"/>
      <c r="CZ510" s="303"/>
      <c r="DA510" s="303"/>
      <c r="DB510" s="303"/>
      <c r="DC510" s="303"/>
      <c r="DD510" s="303"/>
      <c r="DE510" s="303"/>
      <c r="DF510" s="303"/>
      <c r="DG510" s="303"/>
      <c r="DH510" s="303"/>
      <c r="DI510" s="303"/>
      <c r="DJ510" s="303"/>
      <c r="DK510" s="303"/>
      <c r="DL510" s="303"/>
      <c r="DM510" s="303"/>
      <c r="DN510" s="303"/>
      <c r="DO510" s="303"/>
      <c r="DP510" s="303"/>
      <c r="DQ510" s="303"/>
      <c r="DR510" s="303"/>
      <c r="DS510" s="303"/>
      <c r="DT510" s="303"/>
      <c r="DU510" s="303"/>
      <c r="DV510" s="303"/>
      <c r="DW510" s="303"/>
      <c r="DX510" s="303"/>
      <c r="DY510" s="303"/>
      <c r="DZ510" s="303"/>
      <c r="EA510" s="303"/>
      <c r="EB510" s="303"/>
      <c r="EC510" s="303"/>
      <c r="ED510" s="303"/>
      <c r="EE510" s="303"/>
      <c r="EF510" s="303"/>
      <c r="EG510" s="303"/>
      <c r="EH510" s="303"/>
      <c r="EI510" s="303"/>
      <c r="EJ510" s="303"/>
      <c r="EK510" s="303"/>
      <c r="EL510" s="303"/>
      <c r="EM510" s="303"/>
      <c r="EN510" s="303"/>
      <c r="EO510" s="303"/>
      <c r="EP510" s="303"/>
      <c r="EQ510" s="303"/>
      <c r="ER510" s="303"/>
      <c r="ES510" s="303"/>
      <c r="ET510" s="303"/>
      <c r="EU510" s="251"/>
      <c r="EV510" s="251"/>
      <c r="EW510" s="251"/>
      <c r="EX510" s="251"/>
      <c r="EY510" s="251"/>
      <c r="EZ510" s="251"/>
      <c r="FA510" s="294" t="s">
        <v>2195</v>
      </c>
      <c r="FB510" s="294"/>
      <c r="FC510" s="294"/>
      <c r="FD510" s="294"/>
    </row>
    <row r="511">
      <c r="A511" s="239" t="s">
        <v>2196</v>
      </c>
      <c r="B511" s="240" t="s">
        <v>2197</v>
      </c>
      <c r="C511" s="241" t="s">
        <v>8</v>
      </c>
      <c r="D511" s="240" t="s">
        <v>18</v>
      </c>
      <c r="E511" s="240" t="s">
        <v>12</v>
      </c>
      <c r="F511" s="240" t="s">
        <v>283</v>
      </c>
      <c r="G511" s="240" t="s">
        <v>2198</v>
      </c>
      <c r="H511" s="240" t="s">
        <v>1993</v>
      </c>
      <c r="I511" s="240" t="s">
        <v>23</v>
      </c>
      <c r="J511" s="240" t="s">
        <v>25</v>
      </c>
      <c r="K511" s="240" t="s">
        <v>1955</v>
      </c>
      <c r="L511" s="240" t="s">
        <v>1972</v>
      </c>
      <c r="M511" s="240" t="s">
        <v>50</v>
      </c>
      <c r="N511" s="242">
        <v>42524.0</v>
      </c>
      <c r="O511" s="243"/>
      <c r="P511" s="243"/>
      <c r="Q511" s="244"/>
      <c r="R511" s="244"/>
      <c r="S511" s="243"/>
      <c r="T511" s="269">
        <f t="shared" si="391"/>
        <v>999</v>
      </c>
      <c r="U511" s="245">
        <f t="shared" ref="U511:W511" si="1038">IF(ISBLANK($A511),"",sum(AE511,AK511,AQ511,AW511,BC511,BI511,BO511,BU511,CA511,CG511,CM511,CS511,CY511,DE511,DK511,DQ511,DW511,EC511,EI511,EO511,EU511))</f>
        <v>4</v>
      </c>
      <c r="V511" s="245">
        <f t="shared" si="1038"/>
        <v>0</v>
      </c>
      <c r="W511" s="245">
        <f t="shared" si="1038"/>
        <v>0</v>
      </c>
      <c r="X511" s="246">
        <f t="shared" si="966"/>
        <v>4</v>
      </c>
      <c r="Y511" s="245">
        <f t="shared" ref="Y511:AA511" si="1039">IF(ISBLANK($A511),"",sum(AH511,AN511,AT511,AZ511,BF511,BL511,BR511,BX511,CD511,CJ511,CP511,CV511,DB511,DH511,DN511,DT511,DZ511,EF511,EL511,ER511,EX511))</f>
        <v>1</v>
      </c>
      <c r="Z511" s="245">
        <f t="shared" si="1039"/>
        <v>0</v>
      </c>
      <c r="AA511" s="245">
        <f t="shared" si="1039"/>
        <v>0</v>
      </c>
      <c r="AB511" s="246">
        <f t="shared" si="968"/>
        <v>1</v>
      </c>
      <c r="AC511" s="247">
        <f t="shared" si="969"/>
        <v>0.25</v>
      </c>
      <c r="AD511" s="248" t="str">
        <f t="shared" si="920"/>
        <v>20+</v>
      </c>
      <c r="AE511" s="249">
        <v>1.0</v>
      </c>
      <c r="AF511" s="243"/>
      <c r="AG511" s="243"/>
      <c r="AH511" s="243"/>
      <c r="AI511" s="243"/>
      <c r="AJ511" s="243"/>
      <c r="AK511" s="249">
        <v>3.0</v>
      </c>
      <c r="AL511" s="243"/>
      <c r="AM511" s="243"/>
      <c r="AN511" s="249">
        <v>1.0</v>
      </c>
      <c r="AO511" s="243"/>
      <c r="AP511" s="243"/>
      <c r="AQ511" s="243"/>
      <c r="AR511" s="243"/>
      <c r="AS511" s="243"/>
      <c r="AT511" s="243"/>
      <c r="AU511" s="243"/>
      <c r="AV511" s="243"/>
      <c r="AW511" s="250"/>
      <c r="AX511" s="250"/>
      <c r="AY511" s="250"/>
      <c r="AZ511" s="250"/>
      <c r="BA511" s="250"/>
      <c r="BB511" s="250"/>
      <c r="BC511" s="243"/>
      <c r="BD511" s="243"/>
      <c r="BE511" s="243"/>
      <c r="BF511" s="243"/>
      <c r="BG511" s="243"/>
      <c r="BH511" s="243"/>
      <c r="BI511" s="243"/>
      <c r="BJ511" s="243"/>
      <c r="BK511" s="243"/>
      <c r="BL511" s="243"/>
      <c r="BM511" s="243"/>
      <c r="BN511" s="243"/>
      <c r="BO511" s="243"/>
      <c r="BP511" s="243"/>
      <c r="BQ511" s="243"/>
      <c r="BR511" s="243"/>
      <c r="BS511" s="243"/>
      <c r="BT511" s="243"/>
      <c r="BU511" s="243"/>
      <c r="BV511" s="243"/>
      <c r="BW511" s="243"/>
      <c r="BX511" s="243"/>
      <c r="BY511" s="243"/>
      <c r="BZ511" s="243"/>
      <c r="CA511" s="243"/>
      <c r="CB511" s="243"/>
      <c r="CC511" s="243"/>
      <c r="CD511" s="243"/>
      <c r="CE511" s="243"/>
      <c r="CF511" s="243"/>
      <c r="CG511" s="243"/>
      <c r="CH511" s="243"/>
      <c r="CI511" s="243"/>
      <c r="CJ511" s="243"/>
      <c r="CK511" s="243"/>
      <c r="CL511" s="243"/>
      <c r="CM511" s="243"/>
      <c r="CN511" s="243"/>
      <c r="CO511" s="243"/>
      <c r="CP511" s="243"/>
      <c r="CQ511" s="243"/>
      <c r="CR511" s="243"/>
      <c r="CS511" s="243"/>
      <c r="CT511" s="243"/>
      <c r="CU511" s="243"/>
      <c r="CV511" s="243"/>
      <c r="CW511" s="243"/>
      <c r="CX511" s="243"/>
      <c r="CY511" s="243"/>
      <c r="CZ511" s="243"/>
      <c r="DA511" s="243"/>
      <c r="DB511" s="243"/>
      <c r="DC511" s="243"/>
      <c r="DD511" s="243"/>
      <c r="DE511" s="243"/>
      <c r="DF511" s="243"/>
      <c r="DG511" s="243"/>
      <c r="DH511" s="243"/>
      <c r="DI511" s="243"/>
      <c r="DJ511" s="243"/>
      <c r="DK511" s="243"/>
      <c r="DL511" s="243"/>
      <c r="DM511" s="243"/>
      <c r="DN511" s="243"/>
      <c r="DO511" s="243"/>
      <c r="DP511" s="243"/>
      <c r="DQ511" s="243"/>
      <c r="DR511" s="243"/>
      <c r="DS511" s="243"/>
      <c r="DT511" s="243"/>
      <c r="DU511" s="243"/>
      <c r="DV511" s="243"/>
      <c r="DW511" s="243"/>
      <c r="DX511" s="243"/>
      <c r="DY511" s="243"/>
      <c r="DZ511" s="243"/>
      <c r="EA511" s="243"/>
      <c r="EB511" s="243"/>
      <c r="EC511" s="243"/>
      <c r="ED511" s="243"/>
      <c r="EE511" s="243"/>
      <c r="EF511" s="243"/>
      <c r="EG511" s="243"/>
      <c r="EH511" s="243"/>
      <c r="EI511" s="243"/>
      <c r="EJ511" s="243"/>
      <c r="EK511" s="243"/>
      <c r="EL511" s="243"/>
      <c r="EM511" s="243"/>
      <c r="EN511" s="243"/>
      <c r="EO511" s="243"/>
      <c r="EP511" s="243"/>
      <c r="EQ511" s="243"/>
      <c r="ER511" s="243"/>
      <c r="ES511" s="243"/>
      <c r="ET511" s="243"/>
      <c r="EU511" s="243"/>
      <c r="EV511" s="243"/>
      <c r="EW511" s="243"/>
      <c r="EX511" s="243"/>
      <c r="EY511" s="243"/>
      <c r="EZ511" s="243"/>
      <c r="FA511" s="305" t="s">
        <v>2199</v>
      </c>
      <c r="FB511" s="305"/>
      <c r="FC511" s="305"/>
      <c r="FD511" s="305"/>
    </row>
    <row r="512">
      <c r="A512" s="275" t="s">
        <v>2200</v>
      </c>
      <c r="B512" s="276" t="s">
        <v>2201</v>
      </c>
      <c r="C512" s="277" t="s">
        <v>8</v>
      </c>
      <c r="D512" s="276" t="s">
        <v>18</v>
      </c>
      <c r="E512" s="276" t="s">
        <v>12</v>
      </c>
      <c r="F512" s="276" t="s">
        <v>283</v>
      </c>
      <c r="G512" s="276" t="s">
        <v>2202</v>
      </c>
      <c r="H512" s="276" t="s">
        <v>2203</v>
      </c>
      <c r="I512" s="276" t="s">
        <v>23</v>
      </c>
      <c r="J512" s="276" t="s">
        <v>25</v>
      </c>
      <c r="K512" s="276" t="s">
        <v>1843</v>
      </c>
      <c r="L512" s="276" t="s">
        <v>1972</v>
      </c>
      <c r="M512" s="276" t="s">
        <v>50</v>
      </c>
      <c r="N512" s="306">
        <v>42537.0</v>
      </c>
      <c r="O512" s="97"/>
      <c r="P512" s="97"/>
      <c r="Q512" s="99"/>
      <c r="R512" s="99"/>
      <c r="S512" s="307">
        <v>1.0</v>
      </c>
      <c r="T512" s="269">
        <f t="shared" si="391"/>
        <v>986</v>
      </c>
      <c r="U512" s="279">
        <f t="shared" ref="U512:W512" si="1040">IF(ISBLANK($A512),"",sum(AE512,AK512,AQ512,AW512,BC512,BI512,BO512,BU512,CA512,CG512,CM512,CS512,CY512,DE512,DK512,DQ512,DW512,EC512,EI512,EO512,EU512))</f>
        <v>0</v>
      </c>
      <c r="V512" s="279">
        <f t="shared" si="1040"/>
        <v>0</v>
      </c>
      <c r="W512" s="279">
        <f t="shared" si="1040"/>
        <v>0</v>
      </c>
      <c r="X512" s="280">
        <f t="shared" si="966"/>
        <v>0</v>
      </c>
      <c r="Y512" s="279">
        <f t="shared" ref="Y512:AA512" si="1041">IF(ISBLANK($A512),"",sum(AH512,AN512,AT512,AZ512,BF512,BL512,BR512,BX512,CD512,CJ512,CP512,CV512,DB512,DH512,DN512,DT512,DZ512,EF512,EL512,ER512,EX512))</f>
        <v>0</v>
      </c>
      <c r="Z512" s="279">
        <f t="shared" si="1041"/>
        <v>0</v>
      </c>
      <c r="AA512" s="279">
        <f t="shared" si="1041"/>
        <v>0</v>
      </c>
      <c r="AB512" s="280">
        <f t="shared" si="968"/>
        <v>0</v>
      </c>
      <c r="AC512" s="285" t="str">
        <f t="shared" si="969"/>
        <v/>
      </c>
      <c r="AD512" s="248" t="str">
        <f t="shared" si="920"/>
        <v>20+</v>
      </c>
      <c r="AE512" s="97"/>
      <c r="AF512" s="97"/>
      <c r="AG512" s="97"/>
      <c r="AH512" s="97"/>
      <c r="AI512" s="97"/>
      <c r="AJ512" s="97"/>
      <c r="AK512" s="97"/>
      <c r="AL512" s="97"/>
      <c r="AM512" s="97"/>
      <c r="AN512" s="97"/>
      <c r="AO512" s="97"/>
      <c r="AP512" s="97"/>
      <c r="AQ512" s="250"/>
      <c r="AR512" s="250"/>
      <c r="AS512" s="250"/>
      <c r="AT512" s="250"/>
      <c r="AU512" s="250"/>
      <c r="AV512" s="250"/>
      <c r="AW512" s="97"/>
      <c r="AX512" s="97"/>
      <c r="AY512" s="97"/>
      <c r="AZ512" s="97"/>
      <c r="BA512" s="97"/>
      <c r="BB512" s="97"/>
      <c r="BC512" s="97"/>
      <c r="BD512" s="97"/>
      <c r="BE512" s="97"/>
      <c r="BF512" s="97"/>
      <c r="BG512" s="97"/>
      <c r="BH512" s="97"/>
      <c r="BI512" s="97"/>
      <c r="BJ512" s="97"/>
      <c r="BK512" s="97"/>
      <c r="BL512" s="97"/>
      <c r="BM512" s="97"/>
      <c r="BN512" s="97"/>
      <c r="BO512" s="97"/>
      <c r="BP512" s="97"/>
      <c r="BQ512" s="97"/>
      <c r="BR512" s="97"/>
      <c r="BS512" s="97"/>
      <c r="BT512" s="97"/>
      <c r="BU512" s="97"/>
      <c r="BV512" s="97"/>
      <c r="BW512" s="97"/>
      <c r="BX512" s="97"/>
      <c r="BY512" s="97"/>
      <c r="BZ512" s="97"/>
      <c r="CA512" s="97"/>
      <c r="CB512" s="97"/>
      <c r="CC512" s="97"/>
      <c r="CD512" s="97"/>
      <c r="CE512" s="97"/>
      <c r="CF512" s="97"/>
      <c r="CG512" s="97"/>
      <c r="CH512" s="97"/>
      <c r="CI512" s="97"/>
      <c r="CJ512" s="97"/>
      <c r="CK512" s="97"/>
      <c r="CL512" s="97"/>
      <c r="CM512" s="97"/>
      <c r="CN512" s="97"/>
      <c r="CO512" s="97"/>
      <c r="CP512" s="97"/>
      <c r="CQ512" s="97"/>
      <c r="CR512" s="97"/>
      <c r="CS512" s="97"/>
      <c r="CT512" s="97"/>
      <c r="CU512" s="97"/>
      <c r="CV512" s="97"/>
      <c r="CW512" s="97"/>
      <c r="CX512" s="97"/>
      <c r="CY512" s="97"/>
      <c r="CZ512" s="97"/>
      <c r="DA512" s="97"/>
      <c r="DB512" s="97"/>
      <c r="DC512" s="97"/>
      <c r="DD512" s="97"/>
      <c r="DE512" s="97"/>
      <c r="DF512" s="97"/>
      <c r="DG512" s="97"/>
      <c r="DH512" s="97"/>
      <c r="DI512" s="97"/>
      <c r="DJ512" s="97"/>
      <c r="DK512" s="97"/>
      <c r="DL512" s="97"/>
      <c r="DM512" s="97"/>
      <c r="DN512" s="97"/>
      <c r="DO512" s="97"/>
      <c r="DP512" s="97"/>
      <c r="DQ512" s="97"/>
      <c r="DR512" s="97"/>
      <c r="DS512" s="97"/>
      <c r="DT512" s="97"/>
      <c r="DU512" s="97"/>
      <c r="DV512" s="97"/>
      <c r="DW512" s="97"/>
      <c r="DX512" s="97"/>
      <c r="DY512" s="97"/>
      <c r="DZ512" s="97"/>
      <c r="EA512" s="97"/>
      <c r="EB512" s="97"/>
      <c r="EC512" s="97"/>
      <c r="ED512" s="97"/>
      <c r="EE512" s="97"/>
      <c r="EF512" s="97"/>
      <c r="EG512" s="97"/>
      <c r="EH512" s="97"/>
      <c r="EI512" s="97"/>
      <c r="EJ512" s="97"/>
      <c r="EK512" s="97"/>
      <c r="EL512" s="97"/>
      <c r="EM512" s="97"/>
      <c r="EN512" s="97"/>
      <c r="EO512" s="97"/>
      <c r="EP512" s="97"/>
      <c r="EQ512" s="97"/>
      <c r="ER512" s="97"/>
      <c r="ES512" s="97"/>
      <c r="ET512" s="97"/>
      <c r="EU512" s="97"/>
      <c r="EV512" s="97"/>
      <c r="EW512" s="97"/>
      <c r="EX512" s="97"/>
      <c r="EY512" s="97"/>
      <c r="EZ512" s="97"/>
      <c r="FA512" s="276" t="s">
        <v>2204</v>
      </c>
      <c r="FB512" s="276"/>
      <c r="FC512" s="276"/>
      <c r="FD512" s="276"/>
    </row>
    <row r="513">
      <c r="A513" s="239" t="s">
        <v>2205</v>
      </c>
      <c r="B513" s="240" t="s">
        <v>2206</v>
      </c>
      <c r="C513" s="241" t="s">
        <v>8</v>
      </c>
      <c r="D513" s="240" t="s">
        <v>18</v>
      </c>
      <c r="E513" s="240" t="s">
        <v>12</v>
      </c>
      <c r="F513" s="240" t="s">
        <v>283</v>
      </c>
      <c r="G513" s="240" t="s">
        <v>2198</v>
      </c>
      <c r="H513" s="240" t="s">
        <v>2207</v>
      </c>
      <c r="I513" s="240" t="s">
        <v>23</v>
      </c>
      <c r="J513" s="240" t="s">
        <v>25</v>
      </c>
      <c r="K513" s="240" t="s">
        <v>1955</v>
      </c>
      <c r="L513" s="240" t="s">
        <v>1972</v>
      </c>
      <c r="M513" s="240" t="s">
        <v>50</v>
      </c>
      <c r="N513" s="242">
        <v>42492.0</v>
      </c>
      <c r="O513" s="243"/>
      <c r="P513" s="243"/>
      <c r="Q513" s="244"/>
      <c r="R513" s="244"/>
      <c r="S513" s="308">
        <v>1.0</v>
      </c>
      <c r="T513" s="269">
        <f t="shared" si="391"/>
        <v>1031</v>
      </c>
      <c r="U513" s="245">
        <f t="shared" ref="U513:W513" si="1042">IF(ISBLANK($A513),"",sum(AE513,AK513,AQ513,AW513,BC513,BI513,BO513,BU513,CA513,CG513,CM513,CS513,CY513,DE513,DK513,DQ513,DW513,EC513,EI513,EO513,EU513))</f>
        <v>0</v>
      </c>
      <c r="V513" s="245">
        <f t="shared" si="1042"/>
        <v>0</v>
      </c>
      <c r="W513" s="245">
        <f t="shared" si="1042"/>
        <v>0</v>
      </c>
      <c r="X513" s="246">
        <f t="shared" si="966"/>
        <v>0</v>
      </c>
      <c r="Y513" s="245">
        <f t="shared" ref="Y513:AA513" si="1043">IF(ISBLANK($A513),"",sum(AH513,AN513,AT513,AZ513,BF513,BL513,BR513,BX513,CD513,CJ513,CP513,CV513,DB513,DH513,DN513,DT513,DZ513,EF513,EL513,ER513,EX513))</f>
        <v>0</v>
      </c>
      <c r="Z513" s="245">
        <f t="shared" si="1043"/>
        <v>0</v>
      </c>
      <c r="AA513" s="245">
        <f t="shared" si="1043"/>
        <v>0</v>
      </c>
      <c r="AB513" s="246">
        <f t="shared" si="968"/>
        <v>0</v>
      </c>
      <c r="AC513" s="309" t="str">
        <f t="shared" si="969"/>
        <v/>
      </c>
      <c r="AD513" s="248" t="str">
        <f t="shared" si="920"/>
        <v>20+</v>
      </c>
      <c r="AE513" s="243"/>
      <c r="AF513" s="243"/>
      <c r="AG513" s="243"/>
      <c r="AH513" s="243"/>
      <c r="AI513" s="243"/>
      <c r="AJ513" s="243"/>
      <c r="AK513" s="243"/>
      <c r="AL513" s="243"/>
      <c r="AM513" s="243"/>
      <c r="AN513" s="243"/>
      <c r="AO513" s="243"/>
      <c r="AP513" s="243"/>
      <c r="AQ513" s="243"/>
      <c r="AR513" s="243"/>
      <c r="AS513" s="243"/>
      <c r="AT513" s="243"/>
      <c r="AU513" s="243"/>
      <c r="AV513" s="243"/>
      <c r="AW513" s="243"/>
      <c r="AX513" s="243"/>
      <c r="AY513" s="243"/>
      <c r="AZ513" s="243"/>
      <c r="BA513" s="243"/>
      <c r="BB513" s="243"/>
      <c r="BC513" s="243"/>
      <c r="BD513" s="243"/>
      <c r="BE513" s="243"/>
      <c r="BF513" s="243"/>
      <c r="BG513" s="243"/>
      <c r="BH513" s="243"/>
      <c r="BI513" s="243"/>
      <c r="BJ513" s="243"/>
      <c r="BK513" s="243"/>
      <c r="BL513" s="243"/>
      <c r="BM513" s="243"/>
      <c r="BN513" s="243"/>
      <c r="BO513" s="243"/>
      <c r="BP513" s="243"/>
      <c r="BQ513" s="243"/>
      <c r="BR513" s="243"/>
      <c r="BS513" s="243"/>
      <c r="BT513" s="243"/>
      <c r="BU513" s="243"/>
      <c r="BV513" s="243"/>
      <c r="BW513" s="243"/>
      <c r="BX513" s="243"/>
      <c r="BY513" s="243"/>
      <c r="BZ513" s="243"/>
      <c r="CA513" s="250"/>
      <c r="CB513" s="250"/>
      <c r="CC513" s="250"/>
      <c r="CD513" s="250"/>
      <c r="CE513" s="250"/>
      <c r="CF513" s="250"/>
      <c r="CG513" s="243"/>
      <c r="CH513" s="243"/>
      <c r="CI513" s="243"/>
      <c r="CJ513" s="243"/>
      <c r="CK513" s="243"/>
      <c r="CL513" s="243"/>
      <c r="CM513" s="243"/>
      <c r="CN513" s="243"/>
      <c r="CO513" s="243"/>
      <c r="CP513" s="243"/>
      <c r="CQ513" s="243"/>
      <c r="CR513" s="243"/>
      <c r="CS513" s="243"/>
      <c r="CT513" s="243"/>
      <c r="CU513" s="243"/>
      <c r="CV513" s="243"/>
      <c r="CW513" s="243"/>
      <c r="CX513" s="243"/>
      <c r="CY513" s="243"/>
      <c r="CZ513" s="243"/>
      <c r="DA513" s="243"/>
      <c r="DB513" s="243"/>
      <c r="DC513" s="243"/>
      <c r="DD513" s="243"/>
      <c r="DE513" s="243"/>
      <c r="DF513" s="243"/>
      <c r="DG513" s="243"/>
      <c r="DH513" s="243"/>
      <c r="DI513" s="243"/>
      <c r="DJ513" s="243"/>
      <c r="DK513" s="243"/>
      <c r="DL513" s="243"/>
      <c r="DM513" s="243"/>
      <c r="DN513" s="243"/>
      <c r="DO513" s="243"/>
      <c r="DP513" s="243"/>
      <c r="DQ513" s="243"/>
      <c r="DR513" s="243"/>
      <c r="DS513" s="243"/>
      <c r="DT513" s="243"/>
      <c r="DU513" s="243"/>
      <c r="DV513" s="243"/>
      <c r="DW513" s="243"/>
      <c r="DX513" s="243"/>
      <c r="DY513" s="243"/>
      <c r="DZ513" s="243"/>
      <c r="EA513" s="243"/>
      <c r="EB513" s="243"/>
      <c r="EC513" s="243"/>
      <c r="ED513" s="243"/>
      <c r="EE513" s="243"/>
      <c r="EF513" s="243"/>
      <c r="EG513" s="243"/>
      <c r="EH513" s="243"/>
      <c r="EI513" s="243"/>
      <c r="EJ513" s="243"/>
      <c r="EK513" s="243"/>
      <c r="EL513" s="243"/>
      <c r="EM513" s="243"/>
      <c r="EN513" s="243"/>
      <c r="EO513" s="243"/>
      <c r="EP513" s="243"/>
      <c r="EQ513" s="243"/>
      <c r="ER513" s="243"/>
      <c r="ES513" s="243"/>
      <c r="ET513" s="243"/>
      <c r="EU513" s="243"/>
      <c r="EV513" s="243"/>
      <c r="EW513" s="243"/>
      <c r="EX513" s="243"/>
      <c r="EY513" s="243"/>
      <c r="EZ513" s="243"/>
      <c r="FA513" s="240" t="s">
        <v>2208</v>
      </c>
      <c r="FB513" s="240"/>
      <c r="FC513" s="240"/>
      <c r="FD513" s="240"/>
    </row>
    <row r="514">
      <c r="A514" s="239" t="s">
        <v>2209</v>
      </c>
      <c r="B514" s="240" t="s">
        <v>2206</v>
      </c>
      <c r="C514" s="241" t="s">
        <v>8</v>
      </c>
      <c r="D514" s="240" t="s">
        <v>18</v>
      </c>
      <c r="E514" s="240" t="s">
        <v>12</v>
      </c>
      <c r="F514" s="240" t="s">
        <v>283</v>
      </c>
      <c r="G514" s="240" t="s">
        <v>2198</v>
      </c>
      <c r="H514" s="240" t="s">
        <v>1993</v>
      </c>
      <c r="I514" s="240" t="s">
        <v>23</v>
      </c>
      <c r="J514" s="240" t="s">
        <v>25</v>
      </c>
      <c r="K514" s="240" t="s">
        <v>1955</v>
      </c>
      <c r="L514" s="240" t="s">
        <v>1972</v>
      </c>
      <c r="M514" s="240" t="s">
        <v>50</v>
      </c>
      <c r="N514" s="242">
        <v>42475.0</v>
      </c>
      <c r="O514" s="243"/>
      <c r="P514" s="243"/>
      <c r="Q514" s="244"/>
      <c r="R514" s="244"/>
      <c r="S514" s="243"/>
      <c r="T514" s="269">
        <f t="shared" si="391"/>
        <v>1048</v>
      </c>
      <c r="U514" s="245">
        <f t="shared" ref="U514:W514" si="1044">IF(ISBLANK($A514),"",sum(AE514,AK514,AQ514,AW514,BC514,BI514,BO514,BU514,CA514,CG514,CM514,CS514,CY514,DE514,DK514,DQ514,DW514,EC514,EI514,EO514,EU514))</f>
        <v>4</v>
      </c>
      <c r="V514" s="245">
        <f t="shared" si="1044"/>
        <v>0</v>
      </c>
      <c r="W514" s="245">
        <f t="shared" si="1044"/>
        <v>0</v>
      </c>
      <c r="X514" s="246">
        <f t="shared" si="966"/>
        <v>4</v>
      </c>
      <c r="Y514" s="245">
        <f t="shared" ref="Y514:AA514" si="1045">IF(ISBLANK($A514),"",sum(AH514,AN514,AT514,AZ514,BF514,BL514,BR514,BX514,CD514,CJ514,CP514,CV514,DB514,DH514,DN514,DT514,DZ514,EF514,EL514,ER514,EX514))</f>
        <v>0</v>
      </c>
      <c r="Z514" s="245">
        <f t="shared" si="1045"/>
        <v>0</v>
      </c>
      <c r="AA514" s="245">
        <f t="shared" si="1045"/>
        <v>0</v>
      </c>
      <c r="AB514" s="246">
        <f t="shared" si="968"/>
        <v>0</v>
      </c>
      <c r="AC514" s="247">
        <f t="shared" si="969"/>
        <v>0</v>
      </c>
      <c r="AD514" s="248" t="str">
        <f t="shared" si="920"/>
        <v>20+</v>
      </c>
      <c r="AE514" s="249">
        <v>2.0</v>
      </c>
      <c r="AF514" s="243"/>
      <c r="AG514" s="243"/>
      <c r="AH514" s="243"/>
      <c r="AI514" s="243"/>
      <c r="AJ514" s="243"/>
      <c r="AK514" s="249">
        <v>2.0</v>
      </c>
      <c r="AL514" s="243"/>
      <c r="AM514" s="243"/>
      <c r="AN514" s="243"/>
      <c r="AO514" s="243"/>
      <c r="AP514" s="243"/>
      <c r="AQ514" s="243"/>
      <c r="AR514" s="243"/>
      <c r="AS514" s="243"/>
      <c r="AT514" s="243"/>
      <c r="AU514" s="243"/>
      <c r="AV514" s="243"/>
      <c r="AW514" s="243"/>
      <c r="AX514" s="243"/>
      <c r="AY514" s="243"/>
      <c r="AZ514" s="243"/>
      <c r="BA514" s="243"/>
      <c r="BB514" s="243"/>
      <c r="BC514" s="243"/>
      <c r="BD514" s="243"/>
      <c r="BE514" s="243"/>
      <c r="BF514" s="243"/>
      <c r="BG514" s="243"/>
      <c r="BH514" s="243"/>
      <c r="BI514" s="243"/>
      <c r="BJ514" s="243"/>
      <c r="BK514" s="243"/>
      <c r="BL514" s="243"/>
      <c r="BM514" s="243"/>
      <c r="BN514" s="243"/>
      <c r="BO514" s="243"/>
      <c r="BP514" s="243"/>
      <c r="BQ514" s="243"/>
      <c r="BR514" s="243"/>
      <c r="BS514" s="243"/>
      <c r="BT514" s="243"/>
      <c r="BU514" s="243"/>
      <c r="BV514" s="243"/>
      <c r="BW514" s="243"/>
      <c r="BX514" s="243"/>
      <c r="BY514" s="243"/>
      <c r="BZ514" s="243"/>
      <c r="CA514" s="243"/>
      <c r="CB514" s="243"/>
      <c r="CC514" s="243"/>
      <c r="CD514" s="243"/>
      <c r="CE514" s="243"/>
      <c r="CF514" s="243"/>
      <c r="CG514" s="243"/>
      <c r="CH514" s="243"/>
      <c r="CI514" s="243"/>
      <c r="CJ514" s="243"/>
      <c r="CK514" s="243"/>
      <c r="CL514" s="243"/>
      <c r="CM514" s="250"/>
      <c r="CN514" s="250"/>
      <c r="CO514" s="250"/>
      <c r="CP514" s="250"/>
      <c r="CQ514" s="250"/>
      <c r="CR514" s="250"/>
      <c r="CS514" s="243"/>
      <c r="CT514" s="243"/>
      <c r="CU514" s="243"/>
      <c r="CV514" s="243"/>
      <c r="CW514" s="243"/>
      <c r="CX514" s="243"/>
      <c r="CY514" s="243"/>
      <c r="CZ514" s="243"/>
      <c r="DA514" s="243"/>
      <c r="DB514" s="243"/>
      <c r="DC514" s="243"/>
      <c r="DD514" s="243"/>
      <c r="DE514" s="243"/>
      <c r="DF514" s="243"/>
      <c r="DG514" s="243"/>
      <c r="DH514" s="243"/>
      <c r="DI514" s="243"/>
      <c r="DJ514" s="243"/>
      <c r="DK514" s="243"/>
      <c r="DL514" s="243"/>
      <c r="DM514" s="243"/>
      <c r="DN514" s="243"/>
      <c r="DO514" s="243"/>
      <c r="DP514" s="243"/>
      <c r="DQ514" s="243"/>
      <c r="DR514" s="243"/>
      <c r="DS514" s="243"/>
      <c r="DT514" s="243"/>
      <c r="DU514" s="243"/>
      <c r="DV514" s="243"/>
      <c r="DW514" s="243"/>
      <c r="DX514" s="243"/>
      <c r="DY514" s="243"/>
      <c r="DZ514" s="243"/>
      <c r="EA514" s="243"/>
      <c r="EB514" s="243"/>
      <c r="EC514" s="243"/>
      <c r="ED514" s="243"/>
      <c r="EE514" s="243"/>
      <c r="EF514" s="243"/>
      <c r="EG514" s="243"/>
      <c r="EH514" s="243"/>
      <c r="EI514" s="243"/>
      <c r="EJ514" s="243"/>
      <c r="EK514" s="243"/>
      <c r="EL514" s="243"/>
      <c r="EM514" s="243"/>
      <c r="EN514" s="243"/>
      <c r="EO514" s="243"/>
      <c r="EP514" s="243"/>
      <c r="EQ514" s="243"/>
      <c r="ER514" s="243"/>
      <c r="ES514" s="243"/>
      <c r="ET514" s="243"/>
      <c r="EU514" s="243"/>
      <c r="EV514" s="243"/>
      <c r="EW514" s="243"/>
      <c r="EX514" s="243"/>
      <c r="EY514" s="243"/>
      <c r="EZ514" s="243"/>
      <c r="FA514" s="305" t="s">
        <v>2210</v>
      </c>
      <c r="FB514" s="305"/>
      <c r="FC514" s="305"/>
      <c r="FD514" s="305"/>
    </row>
    <row r="515">
      <c r="A515" s="239" t="s">
        <v>2211</v>
      </c>
      <c r="B515" s="240" t="s">
        <v>2206</v>
      </c>
      <c r="C515" s="241" t="s">
        <v>8</v>
      </c>
      <c r="D515" s="240" t="s">
        <v>18</v>
      </c>
      <c r="E515" s="240" t="s">
        <v>12</v>
      </c>
      <c r="F515" s="240" t="s">
        <v>283</v>
      </c>
      <c r="G515" s="240" t="s">
        <v>2198</v>
      </c>
      <c r="H515" s="310" t="s">
        <v>1993</v>
      </c>
      <c r="I515" s="240" t="s">
        <v>23</v>
      </c>
      <c r="J515" s="240" t="s">
        <v>25</v>
      </c>
      <c r="K515" s="240" t="s">
        <v>1955</v>
      </c>
      <c r="L515" s="240" t="s">
        <v>1972</v>
      </c>
      <c r="M515" s="240" t="s">
        <v>50</v>
      </c>
      <c r="N515" s="311">
        <v>42475.0</v>
      </c>
      <c r="O515" s="243"/>
      <c r="P515" s="243"/>
      <c r="Q515" s="244"/>
      <c r="R515" s="244"/>
      <c r="S515" s="243"/>
      <c r="T515" s="269">
        <f t="shared" si="391"/>
        <v>1048</v>
      </c>
      <c r="U515" s="245">
        <f t="shared" ref="U515:W515" si="1046">IF(ISBLANK($A515),"",sum(AE515,AK515,AQ515,AW515,BC515,BI515,BO515,BU515,CA515,CG515,CM515,CS515,CY515,DE515,DK515,DQ515,DW515,EC515,EI515,EO515,EU515))</f>
        <v>1</v>
      </c>
      <c r="V515" s="245">
        <f t="shared" si="1046"/>
        <v>0</v>
      </c>
      <c r="W515" s="245">
        <f t="shared" si="1046"/>
        <v>0</v>
      </c>
      <c r="X515" s="246">
        <f t="shared" si="966"/>
        <v>1</v>
      </c>
      <c r="Y515" s="245">
        <f t="shared" ref="Y515:AA515" si="1047">IF(ISBLANK($A515),"",sum(AH515,AN515,AT515,AZ515,BF515,BL515,BR515,BX515,CD515,CJ515,CP515,CV515,DB515,DH515,DN515,DT515,DZ515,EF515,EL515,ER515,EX515))</f>
        <v>0</v>
      </c>
      <c r="Z515" s="245">
        <f t="shared" si="1047"/>
        <v>0</v>
      </c>
      <c r="AA515" s="245">
        <f t="shared" si="1047"/>
        <v>0</v>
      </c>
      <c r="AB515" s="246">
        <f t="shared" si="968"/>
        <v>0</v>
      </c>
      <c r="AC515" s="247">
        <f t="shared" si="969"/>
        <v>0</v>
      </c>
      <c r="AD515" s="248" t="str">
        <f t="shared" si="920"/>
        <v>20+</v>
      </c>
      <c r="AE515" s="243"/>
      <c r="AF515" s="243"/>
      <c r="AG515" s="243"/>
      <c r="AH515" s="243"/>
      <c r="AI515" s="243"/>
      <c r="AJ515" s="243"/>
      <c r="AK515" s="249">
        <v>1.0</v>
      </c>
      <c r="AL515" s="243"/>
      <c r="AM515" s="243"/>
      <c r="AN515" s="243"/>
      <c r="AO515" s="243"/>
      <c r="AP515" s="243"/>
      <c r="AQ515" s="243"/>
      <c r="AR515" s="243"/>
      <c r="AS515" s="243"/>
      <c r="AT515" s="243"/>
      <c r="AU515" s="243"/>
      <c r="AV515" s="243"/>
      <c r="AW515" s="243"/>
      <c r="AX515" s="243"/>
      <c r="AY515" s="243"/>
      <c r="AZ515" s="243"/>
      <c r="BA515" s="243"/>
      <c r="BB515" s="243"/>
      <c r="BC515" s="243"/>
      <c r="BD515" s="243"/>
      <c r="BE515" s="243"/>
      <c r="BF515" s="243"/>
      <c r="BG515" s="243"/>
      <c r="BH515" s="243"/>
      <c r="BI515" s="243"/>
      <c r="BJ515" s="243"/>
      <c r="BK515" s="243"/>
      <c r="BL515" s="243"/>
      <c r="BM515" s="243"/>
      <c r="BN515" s="243"/>
      <c r="BO515" s="243"/>
      <c r="BP515" s="243"/>
      <c r="BQ515" s="243"/>
      <c r="BR515" s="243"/>
      <c r="BS515" s="243"/>
      <c r="BT515" s="243"/>
      <c r="BU515" s="243"/>
      <c r="BV515" s="243"/>
      <c r="BW515" s="243"/>
      <c r="BX515" s="243"/>
      <c r="BY515" s="243"/>
      <c r="BZ515" s="243"/>
      <c r="CA515" s="243"/>
      <c r="CB515" s="243"/>
      <c r="CC515" s="243"/>
      <c r="CD515" s="243"/>
      <c r="CE515" s="243"/>
      <c r="CF515" s="243"/>
      <c r="CG515" s="243"/>
      <c r="CH515" s="243"/>
      <c r="CI515" s="243"/>
      <c r="CJ515" s="243"/>
      <c r="CK515" s="243"/>
      <c r="CL515" s="243"/>
      <c r="CM515" s="250"/>
      <c r="CN515" s="250"/>
      <c r="CO515" s="250"/>
      <c r="CP515" s="250"/>
      <c r="CQ515" s="250"/>
      <c r="CR515" s="250"/>
      <c r="CS515" s="243"/>
      <c r="CT515" s="243"/>
      <c r="CU515" s="243"/>
      <c r="CV515" s="243"/>
      <c r="CW515" s="243"/>
      <c r="CX515" s="243"/>
      <c r="CY515" s="243"/>
      <c r="CZ515" s="243"/>
      <c r="DA515" s="243"/>
      <c r="DB515" s="243"/>
      <c r="DC515" s="243"/>
      <c r="DD515" s="243"/>
      <c r="DE515" s="243"/>
      <c r="DF515" s="243"/>
      <c r="DG515" s="243"/>
      <c r="DH515" s="243"/>
      <c r="DI515" s="243"/>
      <c r="DJ515" s="243"/>
      <c r="DK515" s="243"/>
      <c r="DL515" s="243"/>
      <c r="DM515" s="243"/>
      <c r="DN515" s="243"/>
      <c r="DO515" s="243"/>
      <c r="DP515" s="243"/>
      <c r="DQ515" s="243"/>
      <c r="DR515" s="243"/>
      <c r="DS515" s="243"/>
      <c r="DT515" s="243"/>
      <c r="DU515" s="243"/>
      <c r="DV515" s="243"/>
      <c r="DW515" s="243"/>
      <c r="DX515" s="243"/>
      <c r="DY515" s="243"/>
      <c r="DZ515" s="243"/>
      <c r="EA515" s="243"/>
      <c r="EB515" s="243"/>
      <c r="EC515" s="243"/>
      <c r="ED515" s="243"/>
      <c r="EE515" s="243"/>
      <c r="EF515" s="243"/>
      <c r="EG515" s="243"/>
      <c r="EH515" s="243"/>
      <c r="EI515" s="243"/>
      <c r="EJ515" s="243"/>
      <c r="EK515" s="243"/>
      <c r="EL515" s="243"/>
      <c r="EM515" s="243"/>
      <c r="EN515" s="243"/>
      <c r="EO515" s="243"/>
      <c r="EP515" s="243"/>
      <c r="EQ515" s="243"/>
      <c r="ER515" s="243"/>
      <c r="ES515" s="243"/>
      <c r="ET515" s="243"/>
      <c r="EU515" s="243"/>
      <c r="EV515" s="243"/>
      <c r="EW515" s="243"/>
      <c r="EX515" s="243"/>
      <c r="EY515" s="243"/>
      <c r="EZ515" s="243"/>
      <c r="FA515" s="240" t="s">
        <v>2212</v>
      </c>
      <c r="FB515" s="240"/>
      <c r="FC515" s="240"/>
      <c r="FD515" s="240"/>
    </row>
    <row r="516">
      <c r="A516" s="239" t="s">
        <v>2213</v>
      </c>
      <c r="B516" s="240" t="s">
        <v>1952</v>
      </c>
      <c r="C516" s="241" t="s">
        <v>79</v>
      </c>
      <c r="D516" s="240" t="s">
        <v>18</v>
      </c>
      <c r="E516" s="240" t="s">
        <v>12</v>
      </c>
      <c r="F516" s="240" t="s">
        <v>283</v>
      </c>
      <c r="G516" s="240" t="s">
        <v>1953</v>
      </c>
      <c r="H516" s="240" t="s">
        <v>1954</v>
      </c>
      <c r="I516" s="240" t="s">
        <v>23</v>
      </c>
      <c r="J516" s="240" t="s">
        <v>25</v>
      </c>
      <c r="K516" s="240" t="s">
        <v>1955</v>
      </c>
      <c r="L516" s="240" t="s">
        <v>1956</v>
      </c>
      <c r="M516" s="240" t="s">
        <v>125</v>
      </c>
      <c r="N516" s="242">
        <v>42447.0</v>
      </c>
      <c r="O516" s="242">
        <v>42447.0</v>
      </c>
      <c r="P516" s="242">
        <v>42447.0</v>
      </c>
      <c r="Q516" s="244"/>
      <c r="R516" s="244"/>
      <c r="S516" s="308">
        <v>1.0</v>
      </c>
      <c r="T516" s="69">
        <f>IF(ISBLANK($A516),"",TODAY()-O516)</f>
        <v>1076</v>
      </c>
      <c r="U516" s="245">
        <f t="shared" ref="U516:W516" si="1048">IF(ISBLANK($A516),"",sum(AE516,AK516,AQ516,AW516,BC516,BI516,BO516,BU516,CA516,CG516,CM516,CS516,CY516,DE516,DK516,DQ516,DW516,EC516,EI516,EO516,EU516))</f>
        <v>5</v>
      </c>
      <c r="V516" s="245">
        <f t="shared" si="1048"/>
        <v>2</v>
      </c>
      <c r="W516" s="245">
        <f t="shared" si="1048"/>
        <v>3</v>
      </c>
      <c r="X516" s="246">
        <f t="shared" si="966"/>
        <v>10</v>
      </c>
      <c r="Y516" s="245">
        <f t="shared" ref="Y516:AA516" si="1049">IF(ISBLANK($A516),"",sum(AH516,AN516,AT516,AZ516,BF516,BL516,BR516,BX516,CD516,CJ516,CP516,CV516,DB516,DH516,DN516,DT516,DZ516,EF516,EL516,ER516,EX516))</f>
        <v>2</v>
      </c>
      <c r="Z516" s="245">
        <f t="shared" si="1049"/>
        <v>1</v>
      </c>
      <c r="AA516" s="245">
        <f t="shared" si="1049"/>
        <v>3</v>
      </c>
      <c r="AB516" s="246">
        <f t="shared" si="968"/>
        <v>6</v>
      </c>
      <c r="AC516" s="247">
        <f t="shared" si="969"/>
        <v>0.2</v>
      </c>
      <c r="AD516" s="248" t="str">
        <f> IF( O516="" , "", IF( (TODAY()-O516)/7 &gt; 20 , "20+", ROUNDUP((TODAY()-O516)/7 ,0)))</f>
        <v>20+</v>
      </c>
      <c r="AE516" s="249">
        <v>3.0</v>
      </c>
      <c r="AF516" s="243"/>
      <c r="AG516" s="249">
        <v>3.0</v>
      </c>
      <c r="AH516" s="249">
        <v>1.0</v>
      </c>
      <c r="AI516" s="249">
        <v>1.0</v>
      </c>
      <c r="AJ516" s="249">
        <v>3.0</v>
      </c>
      <c r="AK516" s="243"/>
      <c r="AL516" s="243"/>
      <c r="AM516" s="243"/>
      <c r="AN516" s="249">
        <v>1.0</v>
      </c>
      <c r="AO516" s="243"/>
      <c r="AP516" s="243"/>
      <c r="AQ516" s="249">
        <v>1.0</v>
      </c>
      <c r="AR516" s="249">
        <v>1.0</v>
      </c>
      <c r="AS516" s="243"/>
      <c r="AT516" s="243"/>
      <c r="AU516" s="243"/>
      <c r="AV516" s="243"/>
      <c r="AW516" s="249">
        <v>1.0</v>
      </c>
      <c r="AX516" s="249">
        <v>1.0</v>
      </c>
      <c r="AY516" s="243"/>
      <c r="AZ516" s="243"/>
      <c r="BA516" s="243"/>
      <c r="BB516" s="243"/>
      <c r="BC516" s="243"/>
      <c r="BD516" s="243"/>
      <c r="BE516" s="243"/>
      <c r="BF516" s="243"/>
      <c r="BG516" s="243"/>
      <c r="BH516" s="243"/>
      <c r="BI516" s="243"/>
      <c r="BJ516" s="243"/>
      <c r="BK516" s="243"/>
      <c r="BL516" s="243"/>
      <c r="BM516" s="243"/>
      <c r="BN516" s="243"/>
      <c r="BO516" s="243"/>
      <c r="BP516" s="243"/>
      <c r="BQ516" s="243"/>
      <c r="BR516" s="243"/>
      <c r="BS516" s="243"/>
      <c r="BT516" s="243"/>
      <c r="BU516" s="243"/>
      <c r="BV516" s="243"/>
      <c r="BW516" s="243"/>
      <c r="BX516" s="243"/>
      <c r="BY516" s="243"/>
      <c r="BZ516" s="243"/>
      <c r="CA516" s="243"/>
      <c r="CB516" s="243"/>
      <c r="CC516" s="243"/>
      <c r="CD516" s="243"/>
      <c r="CE516" s="243"/>
      <c r="CF516" s="243"/>
      <c r="CG516" s="243"/>
      <c r="CH516" s="243"/>
      <c r="CI516" s="243"/>
      <c r="CJ516" s="243"/>
      <c r="CK516" s="243"/>
      <c r="CL516" s="243"/>
      <c r="CM516" s="243"/>
      <c r="CN516" s="243"/>
      <c r="CO516" s="243"/>
      <c r="CP516" s="243"/>
      <c r="CQ516" s="243"/>
      <c r="CR516" s="243"/>
      <c r="CS516" s="243"/>
      <c r="CT516" s="243"/>
      <c r="CU516" s="243"/>
      <c r="CV516" s="243"/>
      <c r="CW516" s="243"/>
      <c r="CX516" s="243"/>
      <c r="CY516" s="243"/>
      <c r="CZ516" s="243"/>
      <c r="DA516" s="243"/>
      <c r="DB516" s="243"/>
      <c r="DC516" s="243"/>
      <c r="DD516" s="243"/>
      <c r="DE516" s="243"/>
      <c r="DF516" s="243"/>
      <c r="DG516" s="243"/>
      <c r="DH516" s="243"/>
      <c r="DI516" s="243"/>
      <c r="DJ516" s="243"/>
      <c r="DK516" s="250"/>
      <c r="DL516" s="250"/>
      <c r="DM516" s="250"/>
      <c r="DN516" s="250"/>
      <c r="DO516" s="250"/>
      <c r="DP516" s="250"/>
      <c r="DQ516" s="243"/>
      <c r="DR516" s="243"/>
      <c r="DS516" s="243"/>
      <c r="DT516" s="243"/>
      <c r="DU516" s="243"/>
      <c r="DV516" s="243"/>
      <c r="DW516" s="243"/>
      <c r="DX516" s="243"/>
      <c r="DY516" s="243"/>
      <c r="DZ516" s="243"/>
      <c r="EA516" s="243"/>
      <c r="EB516" s="243"/>
      <c r="EC516" s="243"/>
      <c r="ED516" s="243"/>
      <c r="EE516" s="243"/>
      <c r="EF516" s="243"/>
      <c r="EG516" s="243"/>
      <c r="EH516" s="243"/>
      <c r="EI516" s="243"/>
      <c r="EJ516" s="243"/>
      <c r="EK516" s="243"/>
      <c r="EL516" s="243"/>
      <c r="EM516" s="243"/>
      <c r="EN516" s="243"/>
      <c r="EO516" s="243"/>
      <c r="EP516" s="243"/>
      <c r="EQ516" s="243"/>
      <c r="ER516" s="243"/>
      <c r="ES516" s="243"/>
      <c r="ET516" s="243"/>
      <c r="EU516" s="243"/>
      <c r="EV516" s="243"/>
      <c r="EW516" s="243"/>
      <c r="EX516" s="243"/>
      <c r="EY516" s="243"/>
      <c r="EZ516" s="243"/>
      <c r="FA516" s="240" t="s">
        <v>2214</v>
      </c>
      <c r="FB516" s="240"/>
      <c r="FC516" s="240"/>
      <c r="FD516" s="240"/>
    </row>
    <row r="517">
      <c r="A517" s="239" t="s">
        <v>2215</v>
      </c>
      <c r="B517" s="240" t="s">
        <v>2216</v>
      </c>
      <c r="C517" s="241" t="s">
        <v>8</v>
      </c>
      <c r="D517" s="240" t="s">
        <v>18</v>
      </c>
      <c r="E517" s="240" t="s">
        <v>12</v>
      </c>
      <c r="F517" s="240" t="s">
        <v>283</v>
      </c>
      <c r="G517" s="240" t="s">
        <v>1586</v>
      </c>
      <c r="H517" s="240" t="s">
        <v>1586</v>
      </c>
      <c r="I517" s="240" t="s">
        <v>23</v>
      </c>
      <c r="J517" s="240" t="s">
        <v>25</v>
      </c>
      <c r="K517" s="240" t="s">
        <v>1955</v>
      </c>
      <c r="L517" s="240" t="s">
        <v>1972</v>
      </c>
      <c r="M517" s="240" t="s">
        <v>50</v>
      </c>
      <c r="N517" s="242">
        <v>42426.0</v>
      </c>
      <c r="O517" s="243"/>
      <c r="P517" s="243"/>
      <c r="Q517" s="244"/>
      <c r="R517" s="244"/>
      <c r="S517" s="243"/>
      <c r="T517" s="69">
        <f t="shared" ref="T517:T871" si="1052">IF(ISBLANK($A517),"",TODAY()-N517)</f>
        <v>1097</v>
      </c>
      <c r="U517" s="245">
        <f t="shared" ref="U517:W517" si="1050">IF(ISBLANK($A517),"",sum(AE517,AK517,AQ517,AW517,BC517,BI517,BO517,BU517,CA517,CG517,CM517,CS517,CY517,DE517,DK517,DQ517,DW517,EC517,EI517,EO517,EU517))</f>
        <v>6</v>
      </c>
      <c r="V517" s="245">
        <f t="shared" si="1050"/>
        <v>3</v>
      </c>
      <c r="W517" s="245">
        <f t="shared" si="1050"/>
        <v>0</v>
      </c>
      <c r="X517" s="246">
        <f t="shared" si="966"/>
        <v>9</v>
      </c>
      <c r="Y517" s="245">
        <f t="shared" ref="Y517:AA517" si="1051">IF(ISBLANK($A517),"",sum(AH517,AN517,AT517,AZ517,BF517,BL517,BR517,BX517,CD517,CJ517,CP517,CV517,DB517,DH517,DN517,DT517,DZ517,EF517,EL517,ER517,EX517))</f>
        <v>5</v>
      </c>
      <c r="Z517" s="245">
        <f t="shared" si="1051"/>
        <v>4</v>
      </c>
      <c r="AA517" s="245">
        <f t="shared" si="1051"/>
        <v>2</v>
      </c>
      <c r="AB517" s="246">
        <f t="shared" si="968"/>
        <v>11</v>
      </c>
      <c r="AC517" s="247">
        <f t="shared" si="969"/>
        <v>0.5555555556</v>
      </c>
      <c r="AD517" s="248" t="str">
        <f t="shared" ref="AD517:AD664" si="1055"> IF( N517="" , "", IF( (TODAY()-N517)/7 &gt; 20 , "20+", ROUNDUP((TODAY()-N517)/7 ,0)))</f>
        <v>20+</v>
      </c>
      <c r="AE517" s="249">
        <v>3.0</v>
      </c>
      <c r="AF517" s="243"/>
      <c r="AG517" s="243"/>
      <c r="AH517" s="249">
        <v>2.0</v>
      </c>
      <c r="AI517" s="243"/>
      <c r="AJ517" s="243"/>
      <c r="AK517" s="249">
        <v>2.0</v>
      </c>
      <c r="AL517" s="243"/>
      <c r="AM517" s="243"/>
      <c r="AN517" s="249">
        <v>1.0</v>
      </c>
      <c r="AO517" s="249">
        <v>2.0</v>
      </c>
      <c r="AP517" s="243"/>
      <c r="AQ517" s="249">
        <v>1.0</v>
      </c>
      <c r="AR517" s="243"/>
      <c r="AS517" s="243"/>
      <c r="AT517" s="249">
        <v>1.0</v>
      </c>
      <c r="AU517" s="249">
        <v>2.0</v>
      </c>
      <c r="AV517" s="243"/>
      <c r="AW517" s="243"/>
      <c r="AX517" s="249">
        <v>3.0</v>
      </c>
      <c r="AY517" s="243"/>
      <c r="AZ517" s="249">
        <v>1.0</v>
      </c>
      <c r="BA517" s="243"/>
      <c r="BB517" s="249">
        <v>2.0</v>
      </c>
      <c r="BC517" s="243"/>
      <c r="BD517" s="243"/>
      <c r="BE517" s="243"/>
      <c r="BF517" s="243"/>
      <c r="BG517" s="243"/>
      <c r="BH517" s="243"/>
      <c r="BI517" s="243"/>
      <c r="BJ517" s="243"/>
      <c r="BK517" s="243"/>
      <c r="BL517" s="243"/>
      <c r="BM517" s="243"/>
      <c r="BN517" s="243"/>
      <c r="BO517" s="243"/>
      <c r="BP517" s="243"/>
      <c r="BQ517" s="243"/>
      <c r="BR517" s="243"/>
      <c r="BS517" s="243"/>
      <c r="BT517" s="243"/>
      <c r="BU517" s="243"/>
      <c r="BV517" s="243"/>
      <c r="BW517" s="243"/>
      <c r="BX517" s="243"/>
      <c r="BY517" s="243"/>
      <c r="BZ517" s="243"/>
      <c r="CA517" s="243"/>
      <c r="CB517" s="243"/>
      <c r="CC517" s="243"/>
      <c r="CD517" s="243"/>
      <c r="CE517" s="243"/>
      <c r="CF517" s="243"/>
      <c r="CG517" s="243"/>
      <c r="CH517" s="243"/>
      <c r="CI517" s="243"/>
      <c r="CJ517" s="243"/>
      <c r="CK517" s="243"/>
      <c r="CL517" s="243"/>
      <c r="CM517" s="243"/>
      <c r="CN517" s="243"/>
      <c r="CO517" s="243"/>
      <c r="CP517" s="243"/>
      <c r="CQ517" s="243"/>
      <c r="CR517" s="243"/>
      <c r="CS517" s="243"/>
      <c r="CT517" s="243"/>
      <c r="CU517" s="243"/>
      <c r="CV517" s="243"/>
      <c r="CW517" s="243"/>
      <c r="CX517" s="243"/>
      <c r="CY517" s="243"/>
      <c r="CZ517" s="243"/>
      <c r="DA517" s="243"/>
      <c r="DB517" s="243"/>
      <c r="DC517" s="243"/>
      <c r="DD517" s="243"/>
      <c r="DE517" s="243"/>
      <c r="DF517" s="243"/>
      <c r="DG517" s="243"/>
      <c r="DH517" s="243"/>
      <c r="DI517" s="243"/>
      <c r="DJ517" s="243"/>
      <c r="DK517" s="243"/>
      <c r="DL517" s="243"/>
      <c r="DM517" s="243"/>
      <c r="DN517" s="243"/>
      <c r="DO517" s="243"/>
      <c r="DP517" s="243"/>
      <c r="DQ517" s="243"/>
      <c r="DR517" s="243"/>
      <c r="DS517" s="243"/>
      <c r="DT517" s="243"/>
      <c r="DU517" s="243"/>
      <c r="DV517" s="243"/>
      <c r="DW517" s="243"/>
      <c r="DX517" s="243"/>
      <c r="DY517" s="243"/>
      <c r="DZ517" s="243"/>
      <c r="EA517" s="243"/>
      <c r="EB517" s="243"/>
      <c r="EC517" s="250"/>
      <c r="ED517" s="250"/>
      <c r="EE517" s="250"/>
      <c r="EF517" s="250"/>
      <c r="EG517" s="250"/>
      <c r="EH517" s="250"/>
      <c r="EI517" s="243"/>
      <c r="EJ517" s="243"/>
      <c r="EK517" s="243"/>
      <c r="EL517" s="243"/>
      <c r="EM517" s="243"/>
      <c r="EN517" s="243"/>
      <c r="EO517" s="243"/>
      <c r="EP517" s="243"/>
      <c r="EQ517" s="243"/>
      <c r="ER517" s="243"/>
      <c r="ES517" s="243"/>
      <c r="ET517" s="243"/>
      <c r="EU517" s="243"/>
      <c r="EV517" s="243"/>
      <c r="EW517" s="243"/>
      <c r="EX517" s="243"/>
      <c r="EY517" s="243"/>
      <c r="EZ517" s="243"/>
      <c r="FA517" s="240" t="s">
        <v>2217</v>
      </c>
      <c r="FB517" s="240"/>
      <c r="FC517" s="240"/>
      <c r="FD517" s="240"/>
    </row>
    <row r="518">
      <c r="A518" s="239" t="s">
        <v>2218</v>
      </c>
      <c r="B518" s="240" t="s">
        <v>2219</v>
      </c>
      <c r="C518" s="241" t="s">
        <v>8</v>
      </c>
      <c r="D518" s="240" t="s">
        <v>18</v>
      </c>
      <c r="E518" s="240" t="s">
        <v>12</v>
      </c>
      <c r="F518" s="240" t="s">
        <v>283</v>
      </c>
      <c r="G518" s="240" t="s">
        <v>2220</v>
      </c>
      <c r="H518" s="240" t="s">
        <v>1993</v>
      </c>
      <c r="I518" s="240" t="s">
        <v>23</v>
      </c>
      <c r="J518" s="240" t="s">
        <v>25</v>
      </c>
      <c r="K518" s="240" t="s">
        <v>1955</v>
      </c>
      <c r="L518" s="240" t="s">
        <v>1972</v>
      </c>
      <c r="M518" s="240" t="s">
        <v>50</v>
      </c>
      <c r="N518" s="242">
        <v>42474.0</v>
      </c>
      <c r="O518" s="243"/>
      <c r="P518" s="243"/>
      <c r="Q518" s="244"/>
      <c r="R518" s="244"/>
      <c r="S518" s="308">
        <v>1.0</v>
      </c>
      <c r="T518" s="269">
        <f t="shared" si="1052"/>
        <v>1049</v>
      </c>
      <c r="U518" s="245">
        <f t="shared" ref="U518:W518" si="1053">IF(ISBLANK($A518),"",sum(AE518,AK518,AQ518,AW518,BC518,BI518,BO518,BU518,CA518,CG518,CM518,CS518,CY518,DE518,DK518,DQ518,DW518,EC518,EI518,EO518,EU518))</f>
        <v>4</v>
      </c>
      <c r="V518" s="245">
        <f t="shared" si="1053"/>
        <v>0</v>
      </c>
      <c r="W518" s="245">
        <f t="shared" si="1053"/>
        <v>0</v>
      </c>
      <c r="X518" s="246">
        <f t="shared" si="966"/>
        <v>4</v>
      </c>
      <c r="Y518" s="245">
        <f t="shared" ref="Y518:AA518" si="1054">IF(ISBLANK($A518),"",sum(AH518,AN518,AT518,AZ518,BF518,BL518,BR518,BX518,CD518,CJ518,CP518,CV518,DB518,DH518,DN518,DT518,DZ518,EF518,EL518,ER518,EX518))</f>
        <v>1</v>
      </c>
      <c r="Z518" s="245">
        <f t="shared" si="1054"/>
        <v>1</v>
      </c>
      <c r="AA518" s="245">
        <f t="shared" si="1054"/>
        <v>0</v>
      </c>
      <c r="AB518" s="246">
        <f t="shared" si="968"/>
        <v>2</v>
      </c>
      <c r="AC518" s="247">
        <f t="shared" si="969"/>
        <v>0.25</v>
      </c>
      <c r="AD518" s="248" t="str">
        <f t="shared" si="1055"/>
        <v>20+</v>
      </c>
      <c r="AE518" s="249">
        <v>3.0</v>
      </c>
      <c r="AF518" s="243"/>
      <c r="AG518" s="243"/>
      <c r="AH518" s="249">
        <v>1.0</v>
      </c>
      <c r="AI518" s="243"/>
      <c r="AJ518" s="243"/>
      <c r="AK518" s="249">
        <v>1.0</v>
      </c>
      <c r="AL518" s="243"/>
      <c r="AM518" s="243"/>
      <c r="AN518" s="243"/>
      <c r="AO518" s="243"/>
      <c r="AP518" s="243"/>
      <c r="AQ518" s="243"/>
      <c r="AR518" s="243"/>
      <c r="AS518" s="243"/>
      <c r="AT518" s="243"/>
      <c r="AU518" s="243"/>
      <c r="AV518" s="243"/>
      <c r="AW518" s="243"/>
      <c r="AX518" s="243"/>
      <c r="AY518" s="243"/>
      <c r="AZ518" s="243"/>
      <c r="BA518" s="249">
        <v>1.0</v>
      </c>
      <c r="BB518" s="243"/>
      <c r="BC518" s="243"/>
      <c r="BD518" s="243"/>
      <c r="BE518" s="243"/>
      <c r="BF518" s="243"/>
      <c r="BG518" s="243"/>
      <c r="BH518" s="243"/>
      <c r="BI518" s="243"/>
      <c r="BJ518" s="243"/>
      <c r="BK518" s="243"/>
      <c r="BL518" s="243"/>
      <c r="BM518" s="243"/>
      <c r="BN518" s="243"/>
      <c r="BO518" s="243"/>
      <c r="BP518" s="243"/>
      <c r="BQ518" s="243"/>
      <c r="BR518" s="243"/>
      <c r="BS518" s="243"/>
      <c r="BT518" s="243"/>
      <c r="BU518" s="243"/>
      <c r="BV518" s="243"/>
      <c r="BW518" s="243"/>
      <c r="BX518" s="243"/>
      <c r="BY518" s="243"/>
      <c r="BZ518" s="243"/>
      <c r="CA518" s="243"/>
      <c r="CB518" s="243"/>
      <c r="CC518" s="243"/>
      <c r="CD518" s="243"/>
      <c r="CE518" s="243"/>
      <c r="CF518" s="243"/>
      <c r="CG518" s="243"/>
      <c r="CH518" s="243"/>
      <c r="CI518" s="243"/>
      <c r="CJ518" s="243"/>
      <c r="CK518" s="243"/>
      <c r="CL518" s="243"/>
      <c r="CM518" s="243"/>
      <c r="CN518" s="243"/>
      <c r="CO518" s="243"/>
      <c r="CP518" s="243"/>
      <c r="CQ518" s="243"/>
      <c r="CR518" s="243"/>
      <c r="CS518" s="250"/>
      <c r="CT518" s="250"/>
      <c r="CU518" s="250"/>
      <c r="CV518" s="250"/>
      <c r="CW518" s="250"/>
      <c r="CX518" s="250"/>
      <c r="CY518" s="243"/>
      <c r="CZ518" s="243"/>
      <c r="DA518" s="243"/>
      <c r="DB518" s="243"/>
      <c r="DC518" s="243"/>
      <c r="DD518" s="243"/>
      <c r="DE518" s="243"/>
      <c r="DF518" s="243"/>
      <c r="DG518" s="243"/>
      <c r="DH518" s="243"/>
      <c r="DI518" s="243"/>
      <c r="DJ518" s="243"/>
      <c r="DK518" s="243"/>
      <c r="DL518" s="243"/>
      <c r="DM518" s="243"/>
      <c r="DN518" s="243"/>
      <c r="DO518" s="243"/>
      <c r="DP518" s="243"/>
      <c r="DQ518" s="243"/>
      <c r="DR518" s="243"/>
      <c r="DS518" s="243"/>
      <c r="DT518" s="243"/>
      <c r="DU518" s="243"/>
      <c r="DV518" s="243"/>
      <c r="DW518" s="243"/>
      <c r="DX518" s="243"/>
      <c r="DY518" s="243"/>
      <c r="DZ518" s="243"/>
      <c r="EA518" s="243"/>
      <c r="EB518" s="243"/>
      <c r="EC518" s="243"/>
      <c r="ED518" s="243"/>
      <c r="EE518" s="243"/>
      <c r="EF518" s="243"/>
      <c r="EG518" s="243"/>
      <c r="EH518" s="243"/>
      <c r="EI518" s="243"/>
      <c r="EJ518" s="243"/>
      <c r="EK518" s="243"/>
      <c r="EL518" s="243"/>
      <c r="EM518" s="243"/>
      <c r="EN518" s="243"/>
      <c r="EO518" s="243"/>
      <c r="EP518" s="243"/>
      <c r="EQ518" s="243"/>
      <c r="ER518" s="243"/>
      <c r="ES518" s="243"/>
      <c r="ET518" s="243"/>
      <c r="EU518" s="243"/>
      <c r="EV518" s="243"/>
      <c r="EW518" s="243"/>
      <c r="EX518" s="243"/>
      <c r="EY518" s="243"/>
      <c r="EZ518" s="243"/>
      <c r="FA518" s="240" t="s">
        <v>2221</v>
      </c>
      <c r="FB518" s="240"/>
      <c r="FC518" s="240"/>
      <c r="FD518" s="240"/>
    </row>
    <row r="519">
      <c r="A519" s="239" t="s">
        <v>2222</v>
      </c>
      <c r="B519" s="240" t="s">
        <v>2223</v>
      </c>
      <c r="C519" s="241" t="s">
        <v>8</v>
      </c>
      <c r="D519" s="240" t="s">
        <v>18</v>
      </c>
      <c r="E519" s="240" t="s">
        <v>12</v>
      </c>
      <c r="F519" s="240" t="s">
        <v>283</v>
      </c>
      <c r="G519" s="240" t="s">
        <v>2224</v>
      </c>
      <c r="H519" s="240" t="s">
        <v>1586</v>
      </c>
      <c r="I519" s="240" t="s">
        <v>23</v>
      </c>
      <c r="J519" s="240" t="s">
        <v>25</v>
      </c>
      <c r="K519" s="240" t="s">
        <v>1955</v>
      </c>
      <c r="L519" s="240" t="s">
        <v>2225</v>
      </c>
      <c r="M519" s="240" t="s">
        <v>50</v>
      </c>
      <c r="N519" s="242">
        <v>42413.0</v>
      </c>
      <c r="O519" s="242">
        <v>42413.0</v>
      </c>
      <c r="P519" s="243"/>
      <c r="Q519" s="244"/>
      <c r="R519" s="244"/>
      <c r="S519" s="243"/>
      <c r="T519" s="69">
        <f t="shared" si="1052"/>
        <v>1110</v>
      </c>
      <c r="U519" s="245">
        <f t="shared" ref="U519:W519" si="1056">IF(ISBLANK($A519),"",sum(AE519,AK519,AQ519,AW519,BC519,BI519,BO519,BU519,CA519,CG519,CM519,CS519,CY519,DE519,DK519,DQ519,DW519,EC519,EI519,EO519,EU519))</f>
        <v>7</v>
      </c>
      <c r="V519" s="245">
        <f t="shared" si="1056"/>
        <v>4</v>
      </c>
      <c r="W519" s="245">
        <f t="shared" si="1056"/>
        <v>0</v>
      </c>
      <c r="X519" s="246">
        <f t="shared" si="966"/>
        <v>11</v>
      </c>
      <c r="Y519" s="245">
        <f t="shared" ref="Y519:AA519" si="1057">IF(ISBLANK($A519),"",sum(AH519,AN519,AT519,AZ519,BF519,BL519,BR519,BX519,CD519,CJ519,CP519,CV519,DB519,DH519,DN519,DT519,DZ519,EF519,EL519,ER519,EX519))</f>
        <v>4</v>
      </c>
      <c r="Z519" s="245">
        <f t="shared" si="1057"/>
        <v>1</v>
      </c>
      <c r="AA519" s="245">
        <f t="shared" si="1057"/>
        <v>1</v>
      </c>
      <c r="AB519" s="246">
        <f t="shared" si="968"/>
        <v>6</v>
      </c>
      <c r="AC519" s="247">
        <f t="shared" si="969"/>
        <v>0.3636363636</v>
      </c>
      <c r="AD519" s="248" t="str">
        <f t="shared" si="1055"/>
        <v>20+</v>
      </c>
      <c r="AE519" s="249">
        <v>4.0</v>
      </c>
      <c r="AF519" s="243"/>
      <c r="AG519" s="243"/>
      <c r="AH519" s="243"/>
      <c r="AI519" s="243"/>
      <c r="AJ519" s="243"/>
      <c r="AK519" s="243"/>
      <c r="AL519" s="243"/>
      <c r="AM519" s="243"/>
      <c r="AN519" s="243"/>
      <c r="AO519" s="243"/>
      <c r="AP519" s="243"/>
      <c r="AQ519" s="243"/>
      <c r="AR519" s="243"/>
      <c r="AS519" s="243"/>
      <c r="AT519" s="249">
        <v>1.0</v>
      </c>
      <c r="AU519" s="243"/>
      <c r="AV519" s="243"/>
      <c r="AW519" s="249">
        <v>1.0</v>
      </c>
      <c r="AX519" s="249">
        <v>1.0</v>
      </c>
      <c r="AY519" s="243"/>
      <c r="AZ519" s="249">
        <v>1.0</v>
      </c>
      <c r="BA519" s="243"/>
      <c r="BB519" s="243"/>
      <c r="BC519" s="249">
        <v>1.0</v>
      </c>
      <c r="BD519" s="249">
        <v>2.0</v>
      </c>
      <c r="BE519" s="243"/>
      <c r="BF519" s="249">
        <v>1.0</v>
      </c>
      <c r="BG519" s="249">
        <v>1.0</v>
      </c>
      <c r="BH519" s="243"/>
      <c r="BI519" s="249">
        <v>1.0</v>
      </c>
      <c r="BJ519" s="243"/>
      <c r="BK519" s="243"/>
      <c r="BL519" s="249">
        <v>1.0</v>
      </c>
      <c r="BM519" s="243"/>
      <c r="BN519" s="243"/>
      <c r="BO519" s="243"/>
      <c r="BP519" s="249">
        <v>1.0</v>
      </c>
      <c r="BQ519" s="243"/>
      <c r="BR519" s="243"/>
      <c r="BS519" s="243"/>
      <c r="BT519" s="243"/>
      <c r="BU519" s="243"/>
      <c r="BV519" s="243"/>
      <c r="BW519" s="243"/>
      <c r="BX519" s="243"/>
      <c r="BY519" s="243"/>
      <c r="BZ519" s="249">
        <v>1.0</v>
      </c>
      <c r="CA519" s="243"/>
      <c r="CB519" s="243"/>
      <c r="CC519" s="243"/>
      <c r="CD519" s="243"/>
      <c r="CE519" s="243"/>
      <c r="CF519" s="243"/>
      <c r="CG519" s="243"/>
      <c r="CH519" s="243"/>
      <c r="CI519" s="243"/>
      <c r="CJ519" s="243"/>
      <c r="CK519" s="243"/>
      <c r="CL519" s="243"/>
      <c r="CM519" s="243"/>
      <c r="CN519" s="243"/>
      <c r="CO519" s="243"/>
      <c r="CP519" s="243"/>
      <c r="CQ519" s="243"/>
      <c r="CR519" s="243"/>
      <c r="CS519" s="243"/>
      <c r="CT519" s="243"/>
      <c r="CU519" s="243"/>
      <c r="CV519" s="243"/>
      <c r="CW519" s="243"/>
      <c r="CX519" s="243"/>
      <c r="CY519" s="243"/>
      <c r="CZ519" s="243"/>
      <c r="DA519" s="243"/>
      <c r="DB519" s="243"/>
      <c r="DC519" s="243"/>
      <c r="DD519" s="243"/>
      <c r="DE519" s="243"/>
      <c r="DF519" s="243"/>
      <c r="DG519" s="243"/>
      <c r="DH519" s="243"/>
      <c r="DI519" s="243"/>
      <c r="DJ519" s="243"/>
      <c r="DK519" s="243"/>
      <c r="DL519" s="243"/>
      <c r="DM519" s="243"/>
      <c r="DN519" s="243"/>
      <c r="DO519" s="243"/>
      <c r="DP519" s="243"/>
      <c r="DQ519" s="243"/>
      <c r="DR519" s="243"/>
      <c r="DS519" s="243"/>
      <c r="DT519" s="243"/>
      <c r="DU519" s="243"/>
      <c r="DV519" s="243"/>
      <c r="DW519" s="243"/>
      <c r="DX519" s="243"/>
      <c r="DY519" s="243"/>
      <c r="DZ519" s="243"/>
      <c r="EA519" s="243"/>
      <c r="EB519" s="243"/>
      <c r="EC519" s="243"/>
      <c r="ED519" s="243"/>
      <c r="EE519" s="243"/>
      <c r="EF519" s="243"/>
      <c r="EG519" s="243"/>
      <c r="EH519" s="243"/>
      <c r="EI519" s="243"/>
      <c r="EJ519" s="243"/>
      <c r="EK519" s="243"/>
      <c r="EL519" s="243"/>
      <c r="EM519" s="243"/>
      <c r="EN519" s="243"/>
      <c r="EO519" s="250"/>
      <c r="EP519" s="250"/>
      <c r="EQ519" s="250"/>
      <c r="ER519" s="250"/>
      <c r="ES519" s="250"/>
      <c r="ET519" s="250"/>
      <c r="EU519" s="243"/>
      <c r="EV519" s="243"/>
      <c r="EW519" s="243"/>
      <c r="EX519" s="243"/>
      <c r="EY519" s="243"/>
      <c r="EZ519" s="243"/>
      <c r="FA519" s="240" t="s">
        <v>2226</v>
      </c>
      <c r="FB519" s="240"/>
      <c r="FC519" s="240"/>
      <c r="FD519" s="240"/>
    </row>
    <row r="520">
      <c r="A520" s="239" t="s">
        <v>2227</v>
      </c>
      <c r="B520" s="240" t="s">
        <v>2228</v>
      </c>
      <c r="C520" s="241" t="s">
        <v>92</v>
      </c>
      <c r="D520" s="240" t="s">
        <v>18</v>
      </c>
      <c r="E520" s="240" t="s">
        <v>12</v>
      </c>
      <c r="F520" s="240" t="s">
        <v>283</v>
      </c>
      <c r="G520" s="240" t="s">
        <v>2229</v>
      </c>
      <c r="H520" s="240" t="s">
        <v>321</v>
      </c>
      <c r="I520" s="240" t="s">
        <v>13</v>
      </c>
      <c r="J520" s="240" t="s">
        <v>25</v>
      </c>
      <c r="K520" s="240" t="s">
        <v>1955</v>
      </c>
      <c r="L520" s="240" t="s">
        <v>2020</v>
      </c>
      <c r="M520" s="240" t="s">
        <v>85</v>
      </c>
      <c r="N520" s="242">
        <v>42406.0</v>
      </c>
      <c r="O520" s="312"/>
      <c r="P520" s="243"/>
      <c r="Q520" s="313">
        <v>42419.0</v>
      </c>
      <c r="R520" s="244"/>
      <c r="S520" s="308">
        <v>1.0</v>
      </c>
      <c r="T520" s="69">
        <f t="shared" si="1052"/>
        <v>1117</v>
      </c>
      <c r="U520" s="245">
        <f t="shared" ref="U520:W520" si="1058">IF(ISBLANK($A520),"",sum(AE520,AK520,AQ520,AW520,BC520,BI520,BO520,BU520,CA520,CG520,CM520,CS520,CY520,DE520,DK520,DQ520,DW520,EC520,EI520,EO520,EU520))</f>
        <v>4</v>
      </c>
      <c r="V520" s="245">
        <f t="shared" si="1058"/>
        <v>0</v>
      </c>
      <c r="W520" s="245">
        <f t="shared" si="1058"/>
        <v>0</v>
      </c>
      <c r="X520" s="246">
        <f t="shared" si="966"/>
        <v>4</v>
      </c>
      <c r="Y520" s="245">
        <f t="shared" ref="Y520:AA520" si="1059">IF(ISBLANK($A520),"",sum(AH520,AN520,AT520,AZ520,BF520,BL520,BR520,BX520,CD520,CJ520,CP520,CV520,DB520,DH520,DN520,DT520,DZ520,EF520,EL520,ER520,EX520))</f>
        <v>0</v>
      </c>
      <c r="Z520" s="245">
        <f t="shared" si="1059"/>
        <v>0</v>
      </c>
      <c r="AA520" s="245">
        <f t="shared" si="1059"/>
        <v>0</v>
      </c>
      <c r="AB520" s="246">
        <f t="shared" si="968"/>
        <v>0</v>
      </c>
      <c r="AC520" s="247">
        <f t="shared" si="969"/>
        <v>0</v>
      </c>
      <c r="AD520" s="248" t="str">
        <f t="shared" si="1055"/>
        <v>20+</v>
      </c>
      <c r="AE520" s="249">
        <v>2.0</v>
      </c>
      <c r="AF520" s="243"/>
      <c r="AG520" s="243"/>
      <c r="AH520" s="243"/>
      <c r="AI520" s="243"/>
      <c r="AJ520" s="243"/>
      <c r="AK520" s="243"/>
      <c r="AL520" s="243"/>
      <c r="AM520" s="243"/>
      <c r="AN520" s="243"/>
      <c r="AO520" s="243"/>
      <c r="AP520" s="243"/>
      <c r="AQ520" s="249">
        <v>2.0</v>
      </c>
      <c r="AR520" s="243"/>
      <c r="AS520" s="243"/>
      <c r="AT520" s="243"/>
      <c r="AU520" s="243"/>
      <c r="AV520" s="243"/>
      <c r="AW520" s="243"/>
      <c r="AX520" s="243"/>
      <c r="AY520" s="243"/>
      <c r="AZ520" s="243"/>
      <c r="BA520" s="243"/>
      <c r="BB520" s="243"/>
      <c r="BC520" s="243"/>
      <c r="BD520" s="243"/>
      <c r="BE520" s="243"/>
      <c r="BF520" s="243"/>
      <c r="BG520" s="243"/>
      <c r="BH520" s="243"/>
      <c r="BI520" s="243"/>
      <c r="BJ520" s="243"/>
      <c r="BK520" s="243"/>
      <c r="BL520" s="243"/>
      <c r="BM520" s="243"/>
      <c r="BN520" s="243"/>
      <c r="BO520" s="243"/>
      <c r="BP520" s="243"/>
      <c r="BQ520" s="243"/>
      <c r="BR520" s="243"/>
      <c r="BS520" s="243"/>
      <c r="BT520" s="243"/>
      <c r="BU520" s="243"/>
      <c r="BV520" s="243"/>
      <c r="BW520" s="243"/>
      <c r="BX520" s="243"/>
      <c r="BY520" s="243"/>
      <c r="BZ520" s="243"/>
      <c r="CA520" s="243"/>
      <c r="CB520" s="243"/>
      <c r="CC520" s="243"/>
      <c r="CD520" s="243"/>
      <c r="CE520" s="243"/>
      <c r="CF520" s="243"/>
      <c r="CG520" s="243"/>
      <c r="CH520" s="243"/>
      <c r="CI520" s="243"/>
      <c r="CJ520" s="243"/>
      <c r="CK520" s="243"/>
      <c r="CL520" s="243"/>
      <c r="CM520" s="243"/>
      <c r="CN520" s="243"/>
      <c r="CO520" s="243"/>
      <c r="CP520" s="243"/>
      <c r="CQ520" s="243"/>
      <c r="CR520" s="243"/>
      <c r="CS520" s="243"/>
      <c r="CT520" s="243"/>
      <c r="CU520" s="243"/>
      <c r="CV520" s="243"/>
      <c r="CW520" s="243"/>
      <c r="CX520" s="243"/>
      <c r="CY520" s="243"/>
      <c r="CZ520" s="243"/>
      <c r="DA520" s="243"/>
      <c r="DB520" s="243"/>
      <c r="DC520" s="243"/>
      <c r="DD520" s="243"/>
      <c r="DE520" s="243"/>
      <c r="DF520" s="243"/>
      <c r="DG520" s="243"/>
      <c r="DH520" s="243"/>
      <c r="DI520" s="243"/>
      <c r="DJ520" s="243"/>
      <c r="DK520" s="243"/>
      <c r="DL520" s="243"/>
      <c r="DM520" s="243"/>
      <c r="DN520" s="243"/>
      <c r="DO520" s="243"/>
      <c r="DP520" s="243"/>
      <c r="DQ520" s="243"/>
      <c r="DR520" s="243"/>
      <c r="DS520" s="243"/>
      <c r="DT520" s="243"/>
      <c r="DU520" s="243"/>
      <c r="DV520" s="243"/>
      <c r="DW520" s="243"/>
      <c r="DX520" s="243"/>
      <c r="DY520" s="243"/>
      <c r="DZ520" s="243"/>
      <c r="EA520" s="243"/>
      <c r="EB520" s="243"/>
      <c r="EC520" s="243"/>
      <c r="ED520" s="243"/>
      <c r="EE520" s="243"/>
      <c r="EF520" s="243"/>
      <c r="EG520" s="243"/>
      <c r="EH520" s="243"/>
      <c r="EI520" s="243"/>
      <c r="EJ520" s="243"/>
      <c r="EK520" s="243"/>
      <c r="EL520" s="243"/>
      <c r="EM520" s="243"/>
      <c r="EN520" s="243"/>
      <c r="EO520" s="243"/>
      <c r="EP520" s="243"/>
      <c r="EQ520" s="243"/>
      <c r="ER520" s="243"/>
      <c r="ES520" s="243"/>
      <c r="ET520" s="243"/>
      <c r="EU520" s="251"/>
      <c r="EV520" s="251"/>
      <c r="EW520" s="251"/>
      <c r="EX520" s="251"/>
      <c r="EY520" s="251"/>
      <c r="EZ520" s="251"/>
      <c r="FA520" s="240" t="s">
        <v>2230</v>
      </c>
      <c r="FB520" s="240"/>
      <c r="FC520" s="240"/>
      <c r="FD520" s="240"/>
    </row>
    <row r="521">
      <c r="A521" s="239" t="s">
        <v>2231</v>
      </c>
      <c r="B521" s="240" t="s">
        <v>2232</v>
      </c>
      <c r="C521" s="241" t="s">
        <v>8</v>
      </c>
      <c r="D521" s="240" t="s">
        <v>18</v>
      </c>
      <c r="E521" s="240" t="s">
        <v>12</v>
      </c>
      <c r="F521" s="240" t="s">
        <v>283</v>
      </c>
      <c r="G521" s="240" t="s">
        <v>1960</v>
      </c>
      <c r="H521" s="240" t="s">
        <v>1157</v>
      </c>
      <c r="I521" s="240" t="s">
        <v>23</v>
      </c>
      <c r="J521" s="240" t="s">
        <v>25</v>
      </c>
      <c r="K521" s="240" t="s">
        <v>1955</v>
      </c>
      <c r="L521" s="240" t="s">
        <v>1961</v>
      </c>
      <c r="M521" s="240" t="s">
        <v>72</v>
      </c>
      <c r="N521" s="242">
        <v>42390.0</v>
      </c>
      <c r="O521" s="242">
        <v>42390.0</v>
      </c>
      <c r="P521" s="243"/>
      <c r="Q521" s="244"/>
      <c r="R521" s="244"/>
      <c r="S521" s="308">
        <v>1.0</v>
      </c>
      <c r="T521" s="69">
        <f t="shared" si="1052"/>
        <v>1133</v>
      </c>
      <c r="U521" s="245">
        <f t="shared" ref="U521:W521" si="1060">IF(ISBLANK($A521),"",sum(AE521,AK521,AQ521,AW521,BC521,BI521,BO521,BU521,CA521,CG521,CM521,CS521,CY521,DE521,DK521,DQ521,DW521,EC521,EI521,EO521,EU521))</f>
        <v>4</v>
      </c>
      <c r="V521" s="245">
        <f t="shared" si="1060"/>
        <v>1</v>
      </c>
      <c r="W521" s="245">
        <f t="shared" si="1060"/>
        <v>0</v>
      </c>
      <c r="X521" s="246">
        <f t="shared" si="966"/>
        <v>5</v>
      </c>
      <c r="Y521" s="245">
        <f t="shared" ref="Y521:AA521" si="1061">IF(ISBLANK($A521),"",sum(AH521,AN521,AT521,AZ521,BF521,BL521,BR521,BX521,CD521,CJ521,CP521,CV521,DB521,DH521,DN521,DT521,DZ521,EF521,EL521,ER521,EX521))</f>
        <v>4</v>
      </c>
      <c r="Z521" s="245">
        <f t="shared" si="1061"/>
        <v>4</v>
      </c>
      <c r="AA521" s="245">
        <f t="shared" si="1061"/>
        <v>0</v>
      </c>
      <c r="AB521" s="246">
        <f t="shared" si="968"/>
        <v>8</v>
      </c>
      <c r="AC521" s="247">
        <f t="shared" si="969"/>
        <v>0.8</v>
      </c>
      <c r="AD521" s="248" t="str">
        <f t="shared" si="1055"/>
        <v>20+</v>
      </c>
      <c r="AE521" s="243"/>
      <c r="AF521" s="243"/>
      <c r="AG521" s="243"/>
      <c r="AH521" s="243"/>
      <c r="AI521" s="243"/>
      <c r="AJ521" s="243"/>
      <c r="AK521" s="249">
        <v>2.0</v>
      </c>
      <c r="AL521" s="249">
        <v>1.0</v>
      </c>
      <c r="AM521" s="243"/>
      <c r="AN521" s="243"/>
      <c r="AO521" s="243"/>
      <c r="AP521" s="243"/>
      <c r="AQ521" s="249">
        <v>2.0</v>
      </c>
      <c r="AR521" s="243"/>
      <c r="AS521" s="243"/>
      <c r="AT521" s="249">
        <v>3.0</v>
      </c>
      <c r="AU521" s="243"/>
      <c r="AV521" s="243"/>
      <c r="AW521" s="243"/>
      <c r="AX521" s="243"/>
      <c r="AY521" s="243"/>
      <c r="AZ521" s="249">
        <v>1.0</v>
      </c>
      <c r="BA521" s="249">
        <v>1.0</v>
      </c>
      <c r="BB521" s="243"/>
      <c r="BC521" s="243"/>
      <c r="BD521" s="243"/>
      <c r="BE521" s="243"/>
      <c r="BF521" s="243"/>
      <c r="BG521" s="249">
        <v>2.0</v>
      </c>
      <c r="BH521" s="243"/>
      <c r="BI521" s="243"/>
      <c r="BJ521" s="243"/>
      <c r="BK521" s="243"/>
      <c r="BL521" s="243"/>
      <c r="BM521" s="249">
        <v>1.0</v>
      </c>
      <c r="BN521" s="243"/>
      <c r="BO521" s="243"/>
      <c r="BP521" s="243"/>
      <c r="BQ521" s="243"/>
      <c r="BR521" s="243"/>
      <c r="BS521" s="243"/>
      <c r="BT521" s="243"/>
      <c r="BU521" s="243"/>
      <c r="BV521" s="243"/>
      <c r="BW521" s="243"/>
      <c r="BX521" s="243"/>
      <c r="BY521" s="243"/>
      <c r="BZ521" s="243"/>
      <c r="CA521" s="243"/>
      <c r="CB521" s="243"/>
      <c r="CC521" s="243"/>
      <c r="CD521" s="243"/>
      <c r="CE521" s="243"/>
      <c r="CF521" s="243"/>
      <c r="CG521" s="243"/>
      <c r="CH521" s="243"/>
      <c r="CI521" s="243"/>
      <c r="CJ521" s="243"/>
      <c r="CK521" s="243"/>
      <c r="CL521" s="243"/>
      <c r="CM521" s="243"/>
      <c r="CN521" s="243"/>
      <c r="CO521" s="243"/>
      <c r="CP521" s="243"/>
      <c r="CQ521" s="243"/>
      <c r="CR521" s="243"/>
      <c r="CS521" s="243"/>
      <c r="CT521" s="243"/>
      <c r="CU521" s="243"/>
      <c r="CV521" s="243"/>
      <c r="CW521" s="243"/>
      <c r="CX521" s="243"/>
      <c r="CY521" s="243"/>
      <c r="CZ521" s="243"/>
      <c r="DA521" s="243"/>
      <c r="DB521" s="243"/>
      <c r="DC521" s="243"/>
      <c r="DD521" s="243"/>
      <c r="DE521" s="243"/>
      <c r="DF521" s="243"/>
      <c r="DG521" s="243"/>
      <c r="DH521" s="243"/>
      <c r="DI521" s="243"/>
      <c r="DJ521" s="243"/>
      <c r="DK521" s="243"/>
      <c r="DL521" s="243"/>
      <c r="DM521" s="243"/>
      <c r="DN521" s="243"/>
      <c r="DO521" s="243"/>
      <c r="DP521" s="243"/>
      <c r="DQ521" s="243"/>
      <c r="DR521" s="243"/>
      <c r="DS521" s="243"/>
      <c r="DT521" s="243"/>
      <c r="DU521" s="243"/>
      <c r="DV521" s="243"/>
      <c r="DW521" s="243"/>
      <c r="DX521" s="243"/>
      <c r="DY521" s="243"/>
      <c r="DZ521" s="243"/>
      <c r="EA521" s="243"/>
      <c r="EB521" s="243"/>
      <c r="EC521" s="243"/>
      <c r="ED521" s="243"/>
      <c r="EE521" s="243"/>
      <c r="EF521" s="243"/>
      <c r="EG521" s="243"/>
      <c r="EH521" s="243"/>
      <c r="EI521" s="243"/>
      <c r="EJ521" s="243"/>
      <c r="EK521" s="243"/>
      <c r="EL521" s="243"/>
      <c r="EM521" s="243"/>
      <c r="EN521" s="243"/>
      <c r="EO521" s="243"/>
      <c r="EP521" s="243"/>
      <c r="EQ521" s="243"/>
      <c r="ER521" s="243"/>
      <c r="ES521" s="243"/>
      <c r="ET521" s="243"/>
      <c r="EU521" s="251"/>
      <c r="EV521" s="251"/>
      <c r="EW521" s="251"/>
      <c r="EX521" s="251"/>
      <c r="EY521" s="251"/>
      <c r="EZ521" s="251"/>
      <c r="FA521" s="240" t="s">
        <v>2233</v>
      </c>
      <c r="FB521" s="240"/>
      <c r="FC521" s="240"/>
      <c r="FD521" s="240"/>
    </row>
    <row r="522">
      <c r="A522" s="239" t="s">
        <v>2234</v>
      </c>
      <c r="B522" s="240" t="s">
        <v>2044</v>
      </c>
      <c r="C522" s="241" t="s">
        <v>8</v>
      </c>
      <c r="D522" s="240" t="s">
        <v>18</v>
      </c>
      <c r="E522" s="240" t="s">
        <v>12</v>
      </c>
      <c r="F522" s="240" t="s">
        <v>283</v>
      </c>
      <c r="G522" s="240" t="s">
        <v>1960</v>
      </c>
      <c r="H522" s="240" t="s">
        <v>1157</v>
      </c>
      <c r="I522" s="240" t="s">
        <v>23</v>
      </c>
      <c r="J522" s="240" t="s">
        <v>25</v>
      </c>
      <c r="K522" s="240" t="s">
        <v>1955</v>
      </c>
      <c r="L522" s="240" t="s">
        <v>1961</v>
      </c>
      <c r="M522" s="240" t="s">
        <v>72</v>
      </c>
      <c r="N522" s="242">
        <v>42390.0</v>
      </c>
      <c r="O522" s="242">
        <v>42390.0</v>
      </c>
      <c r="P522" s="243"/>
      <c r="Q522" s="244"/>
      <c r="R522" s="244"/>
      <c r="S522" s="243"/>
      <c r="T522" s="69">
        <f t="shared" si="1052"/>
        <v>1133</v>
      </c>
      <c r="U522" s="245">
        <f t="shared" ref="U522:W522" si="1062">IF(ISBLANK($A522),"",sum(AE522,AK522,AQ522,AW522,BC522,BI522,BO522,BU522,CA522,CG522,CM522,CS522,CY522,DE522,DK522,DQ522,DW522,EC522,EI522,EO522,EU522))</f>
        <v>9</v>
      </c>
      <c r="V522" s="245">
        <f t="shared" si="1062"/>
        <v>2</v>
      </c>
      <c r="W522" s="245">
        <f t="shared" si="1062"/>
        <v>0</v>
      </c>
      <c r="X522" s="246">
        <f t="shared" si="966"/>
        <v>11</v>
      </c>
      <c r="Y522" s="245">
        <f t="shared" ref="Y522:AA522" si="1063">IF(ISBLANK($A522),"",sum(AH522,AN522,AT522,AZ522,BF522,BL522,BR522,BX522,CD522,CJ522,CP522,CV522,DB522,DH522,DN522,DT522,DZ522,EF522,EL522,ER522,EX522))</f>
        <v>4</v>
      </c>
      <c r="Z522" s="245">
        <f t="shared" si="1063"/>
        <v>0</v>
      </c>
      <c r="AA522" s="245">
        <f t="shared" si="1063"/>
        <v>0</v>
      </c>
      <c r="AB522" s="246">
        <f t="shared" si="968"/>
        <v>4</v>
      </c>
      <c r="AC522" s="247">
        <f t="shared" si="969"/>
        <v>0.3636363636</v>
      </c>
      <c r="AD522" s="248" t="str">
        <f t="shared" si="1055"/>
        <v>20+</v>
      </c>
      <c r="AE522" s="249">
        <v>2.0</v>
      </c>
      <c r="AF522" s="243"/>
      <c r="AG522" s="243"/>
      <c r="AH522" s="243"/>
      <c r="AI522" s="243"/>
      <c r="AJ522" s="243"/>
      <c r="AK522" s="249">
        <v>2.0</v>
      </c>
      <c r="AL522" s="243"/>
      <c r="AM522" s="243"/>
      <c r="AN522" s="243"/>
      <c r="AO522" s="243"/>
      <c r="AP522" s="243"/>
      <c r="AQ522" s="243"/>
      <c r="AR522" s="243"/>
      <c r="AS522" s="243"/>
      <c r="AT522" s="243"/>
      <c r="AU522" s="243"/>
      <c r="AV522" s="243"/>
      <c r="AW522" s="249">
        <v>2.0</v>
      </c>
      <c r="AX522" s="249">
        <v>2.0</v>
      </c>
      <c r="AY522" s="243"/>
      <c r="AZ522" s="243"/>
      <c r="BA522" s="243"/>
      <c r="BB522" s="243"/>
      <c r="BC522" s="243"/>
      <c r="BD522" s="243"/>
      <c r="BE522" s="243"/>
      <c r="BF522" s="249">
        <v>1.0</v>
      </c>
      <c r="BG522" s="243"/>
      <c r="BH522" s="243"/>
      <c r="BI522" s="243"/>
      <c r="BJ522" s="243"/>
      <c r="BK522" s="243"/>
      <c r="BL522" s="243"/>
      <c r="BM522" s="243"/>
      <c r="BN522" s="243"/>
      <c r="BO522" s="249">
        <v>1.0</v>
      </c>
      <c r="BP522" s="243"/>
      <c r="BQ522" s="243"/>
      <c r="BR522" s="249">
        <v>1.0</v>
      </c>
      <c r="BS522" s="243"/>
      <c r="BT522" s="243"/>
      <c r="BU522" s="249">
        <v>2.0</v>
      </c>
      <c r="BV522" s="243"/>
      <c r="BW522" s="243"/>
      <c r="BX522" s="249">
        <v>2.0</v>
      </c>
      <c r="BY522" s="243"/>
      <c r="BZ522" s="243"/>
      <c r="CA522" s="243"/>
      <c r="CB522" s="243"/>
      <c r="CC522" s="243"/>
      <c r="CD522" s="243"/>
      <c r="CE522" s="243"/>
      <c r="CF522" s="243"/>
      <c r="CG522" s="243"/>
      <c r="CH522" s="243"/>
      <c r="CI522" s="243"/>
      <c r="CJ522" s="243"/>
      <c r="CK522" s="243"/>
      <c r="CL522" s="243"/>
      <c r="CM522" s="243"/>
      <c r="CN522" s="243"/>
      <c r="CO522" s="243"/>
      <c r="CP522" s="243"/>
      <c r="CQ522" s="243"/>
      <c r="CR522" s="243"/>
      <c r="CS522" s="243"/>
      <c r="CT522" s="243"/>
      <c r="CU522" s="243"/>
      <c r="CV522" s="243"/>
      <c r="CW522" s="243"/>
      <c r="CX522" s="243"/>
      <c r="CY522" s="243"/>
      <c r="CZ522" s="243"/>
      <c r="DA522" s="243"/>
      <c r="DB522" s="243"/>
      <c r="DC522" s="243"/>
      <c r="DD522" s="243"/>
      <c r="DE522" s="243"/>
      <c r="DF522" s="243"/>
      <c r="DG522" s="243"/>
      <c r="DH522" s="243"/>
      <c r="DI522" s="243"/>
      <c r="DJ522" s="243"/>
      <c r="DK522" s="243"/>
      <c r="DL522" s="243"/>
      <c r="DM522" s="243"/>
      <c r="DN522" s="243"/>
      <c r="DO522" s="243"/>
      <c r="DP522" s="243"/>
      <c r="DQ522" s="243"/>
      <c r="DR522" s="243"/>
      <c r="DS522" s="243"/>
      <c r="DT522" s="243"/>
      <c r="DU522" s="243"/>
      <c r="DV522" s="243"/>
      <c r="DW522" s="243"/>
      <c r="DX522" s="243"/>
      <c r="DY522" s="243"/>
      <c r="DZ522" s="243"/>
      <c r="EA522" s="243"/>
      <c r="EB522" s="243"/>
      <c r="EC522" s="243"/>
      <c r="ED522" s="243"/>
      <c r="EE522" s="243"/>
      <c r="EF522" s="243"/>
      <c r="EG522" s="243"/>
      <c r="EH522" s="243"/>
      <c r="EI522" s="243"/>
      <c r="EJ522" s="243"/>
      <c r="EK522" s="243"/>
      <c r="EL522" s="243"/>
      <c r="EM522" s="243"/>
      <c r="EN522" s="243"/>
      <c r="EO522" s="243"/>
      <c r="EP522" s="243"/>
      <c r="EQ522" s="243"/>
      <c r="ER522" s="243"/>
      <c r="ES522" s="243"/>
      <c r="ET522" s="243"/>
      <c r="EU522" s="251"/>
      <c r="EV522" s="251"/>
      <c r="EW522" s="251"/>
      <c r="EX522" s="251"/>
      <c r="EY522" s="251"/>
      <c r="EZ522" s="251"/>
      <c r="FA522" s="240" t="s">
        <v>2235</v>
      </c>
      <c r="FB522" s="240"/>
      <c r="FC522" s="240"/>
      <c r="FD522" s="240"/>
    </row>
    <row r="523">
      <c r="A523" s="252" t="s">
        <v>2236</v>
      </c>
      <c r="B523" s="253" t="s">
        <v>2237</v>
      </c>
      <c r="C523" s="254" t="s">
        <v>8</v>
      </c>
      <c r="D523" s="253" t="s">
        <v>18</v>
      </c>
      <c r="E523" s="253" t="s">
        <v>12</v>
      </c>
      <c r="F523" s="253" t="s">
        <v>277</v>
      </c>
      <c r="G523" s="253" t="s">
        <v>2099</v>
      </c>
      <c r="H523" s="253" t="s">
        <v>2104</v>
      </c>
      <c r="I523" s="253" t="s">
        <v>23</v>
      </c>
      <c r="J523" s="253" t="s">
        <v>25</v>
      </c>
      <c r="K523" s="253" t="s">
        <v>1966</v>
      </c>
      <c r="L523" s="253" t="s">
        <v>2070</v>
      </c>
      <c r="M523" s="253" t="s">
        <v>88</v>
      </c>
      <c r="N523" s="255">
        <v>42012.0</v>
      </c>
      <c r="O523" s="81"/>
      <c r="P523" s="81"/>
      <c r="Q523" s="108"/>
      <c r="R523" s="108"/>
      <c r="S523" s="290">
        <v>1.0</v>
      </c>
      <c r="T523" s="69">
        <f t="shared" si="1052"/>
        <v>1511</v>
      </c>
      <c r="U523" s="257">
        <f t="shared" ref="U523:W523" si="1064">IF(ISBLANK($A523),"",sum(AE523,AK523,AQ523,AW523,BC523,BI523,BO523,BU523,CA523,CG523,CM523,CS523,CY523,DE523,DK523,DQ523,DW523,EC523,EI523,EO523,EU523))</f>
        <v>3</v>
      </c>
      <c r="V523" s="257">
        <f t="shared" si="1064"/>
        <v>0</v>
      </c>
      <c r="W523" s="257">
        <f t="shared" si="1064"/>
        <v>0</v>
      </c>
      <c r="X523" s="258">
        <f t="shared" si="966"/>
        <v>3</v>
      </c>
      <c r="Y523" s="257">
        <f t="shared" ref="Y523:AA523" si="1065">IF(ISBLANK($A523),"",sum(AH523,AN523,AT523,AZ523,BF523,BL523,BR523,BX523,CD523,CJ523,CP523,CV523,DB523,DH523,DN523,DT523,DZ523,EF523,EL523,ER523,EX523))</f>
        <v>3</v>
      </c>
      <c r="Z523" s="257">
        <f t="shared" si="1065"/>
        <v>3</v>
      </c>
      <c r="AA523" s="257">
        <f t="shared" si="1065"/>
        <v>0</v>
      </c>
      <c r="AB523" s="258">
        <f t="shared" si="968"/>
        <v>6</v>
      </c>
      <c r="AC523" s="259">
        <f t="shared" si="969"/>
        <v>1</v>
      </c>
      <c r="AD523" s="248" t="str">
        <f t="shared" si="1055"/>
        <v>20+</v>
      </c>
      <c r="AE523" s="260">
        <v>2.0</v>
      </c>
      <c r="AF523" s="81"/>
      <c r="AG523" s="81"/>
      <c r="AH523" s="81"/>
      <c r="AI523" s="81"/>
      <c r="AJ523" s="81"/>
      <c r="AK523" s="260">
        <v>1.0</v>
      </c>
      <c r="AL523" s="81"/>
      <c r="AM523" s="81"/>
      <c r="AN523" s="260">
        <v>3.0</v>
      </c>
      <c r="AO523" s="81"/>
      <c r="AP523" s="81"/>
      <c r="AQ523" s="81"/>
      <c r="AR523" s="81"/>
      <c r="AS523" s="81"/>
      <c r="AT523" s="81"/>
      <c r="AU523" s="260">
        <v>2.0</v>
      </c>
      <c r="AV523" s="81"/>
      <c r="AW523" s="81"/>
      <c r="AX523" s="81"/>
      <c r="AY523" s="81"/>
      <c r="AZ523" s="81"/>
      <c r="BA523" s="81"/>
      <c r="BB523" s="81"/>
      <c r="BC523" s="81"/>
      <c r="BD523" s="81"/>
      <c r="BE523" s="81"/>
      <c r="BF523" s="81"/>
      <c r="BG523" s="260">
        <v>1.0</v>
      </c>
      <c r="BH523" s="81"/>
      <c r="BI523" s="81"/>
      <c r="BJ523" s="81"/>
      <c r="BK523" s="81"/>
      <c r="BL523" s="81"/>
      <c r="BM523" s="81"/>
      <c r="BN523" s="81"/>
      <c r="BO523" s="81"/>
      <c r="BP523" s="81"/>
      <c r="BQ523" s="81"/>
      <c r="BR523" s="81"/>
      <c r="BS523" s="81"/>
      <c r="BT523" s="81"/>
      <c r="BU523" s="81"/>
      <c r="BV523" s="81"/>
      <c r="BW523" s="81"/>
      <c r="BX523" s="81"/>
      <c r="BY523" s="81"/>
      <c r="BZ523" s="81"/>
      <c r="CA523" s="81"/>
      <c r="CB523" s="81"/>
      <c r="CC523" s="81"/>
      <c r="CD523" s="81"/>
      <c r="CE523" s="81"/>
      <c r="CF523" s="81"/>
      <c r="CG523" s="81"/>
      <c r="CH523" s="81"/>
      <c r="CI523" s="81"/>
      <c r="CJ523" s="81"/>
      <c r="CK523" s="81"/>
      <c r="CL523" s="81"/>
      <c r="CM523" s="81"/>
      <c r="CN523" s="81"/>
      <c r="CO523" s="81"/>
      <c r="CP523" s="81"/>
      <c r="CQ523" s="81"/>
      <c r="CR523" s="81"/>
      <c r="CS523" s="81"/>
      <c r="CT523" s="81"/>
      <c r="CU523" s="81"/>
      <c r="CV523" s="81"/>
      <c r="CW523" s="81"/>
      <c r="CX523" s="81"/>
      <c r="CY523" s="81"/>
      <c r="CZ523" s="81"/>
      <c r="DA523" s="81"/>
      <c r="DB523" s="81"/>
      <c r="DC523" s="81"/>
      <c r="DD523" s="81"/>
      <c r="DE523" s="81"/>
      <c r="DF523" s="81"/>
      <c r="DG523" s="81"/>
      <c r="DH523" s="81"/>
      <c r="DI523" s="81"/>
      <c r="DJ523" s="81"/>
      <c r="DK523" s="81"/>
      <c r="DL523" s="81"/>
      <c r="DM523" s="81"/>
      <c r="DN523" s="81"/>
      <c r="DO523" s="81"/>
      <c r="DP523" s="81"/>
      <c r="DQ523" s="81"/>
      <c r="DR523" s="81"/>
      <c r="DS523" s="81"/>
      <c r="DT523" s="81"/>
      <c r="DU523" s="81"/>
      <c r="DV523" s="81"/>
      <c r="DW523" s="81"/>
      <c r="DX523" s="81"/>
      <c r="DY523" s="81"/>
      <c r="DZ523" s="81"/>
      <c r="EA523" s="81"/>
      <c r="EB523" s="81"/>
      <c r="EC523" s="81"/>
      <c r="ED523" s="81"/>
      <c r="EE523" s="81"/>
      <c r="EF523" s="81"/>
      <c r="EG523" s="81"/>
      <c r="EH523" s="81"/>
      <c r="EI523" s="81"/>
      <c r="EJ523" s="81"/>
      <c r="EK523" s="81"/>
      <c r="EL523" s="81"/>
      <c r="EM523" s="81"/>
      <c r="EN523" s="81"/>
      <c r="EO523" s="81"/>
      <c r="EP523" s="81"/>
      <c r="EQ523" s="81"/>
      <c r="ER523" s="81"/>
      <c r="ES523" s="81"/>
      <c r="ET523" s="81"/>
      <c r="EU523" s="251"/>
      <c r="EV523" s="251"/>
      <c r="EW523" s="251"/>
      <c r="EX523" s="251"/>
      <c r="EY523" s="251"/>
      <c r="EZ523" s="251"/>
      <c r="FA523" s="253" t="s">
        <v>2238</v>
      </c>
      <c r="FB523" s="253"/>
      <c r="FC523" s="253"/>
      <c r="FD523" s="253"/>
    </row>
    <row r="524">
      <c r="A524" s="252" t="s">
        <v>2239</v>
      </c>
      <c r="B524" s="253" t="s">
        <v>2240</v>
      </c>
      <c r="C524" s="254" t="s">
        <v>102</v>
      </c>
      <c r="D524" s="253" t="s">
        <v>18</v>
      </c>
      <c r="E524" s="253" t="s">
        <v>12</v>
      </c>
      <c r="F524" s="253" t="s">
        <v>283</v>
      </c>
      <c r="G524" s="253" t="s">
        <v>2241</v>
      </c>
      <c r="H524" s="253" t="s">
        <v>1118</v>
      </c>
      <c r="I524" s="253" t="s">
        <v>13</v>
      </c>
      <c r="J524" s="253" t="s">
        <v>25</v>
      </c>
      <c r="K524" s="253" t="s">
        <v>1966</v>
      </c>
      <c r="L524" s="253" t="s">
        <v>1967</v>
      </c>
      <c r="M524" s="253" t="s">
        <v>50</v>
      </c>
      <c r="N524" s="255">
        <v>42009.0</v>
      </c>
      <c r="O524" s="255">
        <v>42009.0</v>
      </c>
      <c r="P524" s="81"/>
      <c r="Q524" s="108"/>
      <c r="R524" s="108"/>
      <c r="S524" s="290">
        <v>1.0</v>
      </c>
      <c r="T524" s="69">
        <f t="shared" si="1052"/>
        <v>1514</v>
      </c>
      <c r="U524" s="257">
        <f t="shared" ref="U524:W524" si="1066">IF(ISBLANK($A524),"",sum(AE524,AK524,AQ524,AW524,BC524,BI524,BO524,BU524,CA524,CG524,CM524,CS524,CY524,DE524,DK524,DQ524,DW524,EC524,EI524,EO524,EU524))</f>
        <v>3</v>
      </c>
      <c r="V524" s="257">
        <f t="shared" si="1066"/>
        <v>0</v>
      </c>
      <c r="W524" s="257">
        <f t="shared" si="1066"/>
        <v>0</v>
      </c>
      <c r="X524" s="258">
        <f t="shared" si="966"/>
        <v>3</v>
      </c>
      <c r="Y524" s="257">
        <f t="shared" ref="Y524:AA524" si="1067">IF(ISBLANK($A524),"",sum(AH524,AN524,AT524,AZ524,BF524,BL524,BR524,BX524,CD524,CJ524,CP524,CV524,DB524,DH524,DN524,DT524,DZ524,EF524,EL524,ER524,EX524))</f>
        <v>1</v>
      </c>
      <c r="Z524" s="257">
        <f t="shared" si="1067"/>
        <v>0</v>
      </c>
      <c r="AA524" s="257">
        <f t="shared" si="1067"/>
        <v>0</v>
      </c>
      <c r="AB524" s="258">
        <f t="shared" si="968"/>
        <v>1</v>
      </c>
      <c r="AC524" s="259">
        <f t="shared" si="969"/>
        <v>0.3333333333</v>
      </c>
      <c r="AD524" s="248" t="str">
        <f t="shared" si="1055"/>
        <v>20+</v>
      </c>
      <c r="AE524" s="260">
        <v>2.0</v>
      </c>
      <c r="AF524" s="81"/>
      <c r="AG524" s="81"/>
      <c r="AH524" s="260">
        <v>1.0</v>
      </c>
      <c r="AI524" s="81"/>
      <c r="AJ524" s="81"/>
      <c r="AK524" s="260">
        <v>1.0</v>
      </c>
      <c r="AL524" s="81"/>
      <c r="AM524" s="81"/>
      <c r="AN524" s="81"/>
      <c r="AO524" s="81"/>
      <c r="AP524" s="81"/>
      <c r="AQ524" s="81"/>
      <c r="AR524" s="81"/>
      <c r="AS524" s="81"/>
      <c r="AT524" s="81"/>
      <c r="AU524" s="81"/>
      <c r="AV524" s="81"/>
      <c r="AW524" s="81"/>
      <c r="AX524" s="81"/>
      <c r="AY524" s="81"/>
      <c r="AZ524" s="81"/>
      <c r="BA524" s="81"/>
      <c r="BB524" s="81"/>
      <c r="BC524" s="81"/>
      <c r="BD524" s="81"/>
      <c r="BE524" s="81"/>
      <c r="BF524" s="81"/>
      <c r="BG524" s="81"/>
      <c r="BH524" s="81"/>
      <c r="BI524" s="81"/>
      <c r="BJ524" s="81"/>
      <c r="BK524" s="81"/>
      <c r="BL524" s="81"/>
      <c r="BM524" s="81"/>
      <c r="BN524" s="81"/>
      <c r="BO524" s="81"/>
      <c r="BP524" s="81"/>
      <c r="BQ524" s="81"/>
      <c r="BR524" s="81"/>
      <c r="BS524" s="81"/>
      <c r="BT524" s="81"/>
      <c r="BU524" s="81"/>
      <c r="BV524" s="81"/>
      <c r="BW524" s="81"/>
      <c r="BX524" s="81"/>
      <c r="BY524" s="81"/>
      <c r="BZ524" s="81"/>
      <c r="CA524" s="81"/>
      <c r="CB524" s="81"/>
      <c r="CC524" s="81"/>
      <c r="CD524" s="81"/>
      <c r="CE524" s="81"/>
      <c r="CF524" s="81"/>
      <c r="CG524" s="81"/>
      <c r="CH524" s="81"/>
      <c r="CI524" s="81"/>
      <c r="CJ524" s="81"/>
      <c r="CK524" s="81"/>
      <c r="CL524" s="81"/>
      <c r="CM524" s="81"/>
      <c r="CN524" s="81"/>
      <c r="CO524" s="81"/>
      <c r="CP524" s="81"/>
      <c r="CQ524" s="81"/>
      <c r="CR524" s="81"/>
      <c r="CS524" s="81"/>
      <c r="CT524" s="81"/>
      <c r="CU524" s="81"/>
      <c r="CV524" s="81"/>
      <c r="CW524" s="81"/>
      <c r="CX524" s="81"/>
      <c r="CY524" s="81"/>
      <c r="CZ524" s="81"/>
      <c r="DA524" s="81"/>
      <c r="DB524" s="81"/>
      <c r="DC524" s="81"/>
      <c r="DD524" s="81"/>
      <c r="DE524" s="81"/>
      <c r="DF524" s="81"/>
      <c r="DG524" s="81"/>
      <c r="DH524" s="81"/>
      <c r="DI524" s="81"/>
      <c r="DJ524" s="81"/>
      <c r="DK524" s="81"/>
      <c r="DL524" s="81"/>
      <c r="DM524" s="81"/>
      <c r="DN524" s="81"/>
      <c r="DO524" s="81"/>
      <c r="DP524" s="81"/>
      <c r="DQ524" s="81"/>
      <c r="DR524" s="81"/>
      <c r="DS524" s="81"/>
      <c r="DT524" s="81"/>
      <c r="DU524" s="81"/>
      <c r="DV524" s="81"/>
      <c r="DW524" s="81"/>
      <c r="DX524" s="81"/>
      <c r="DY524" s="81"/>
      <c r="DZ524" s="81"/>
      <c r="EA524" s="81"/>
      <c r="EB524" s="81"/>
      <c r="EC524" s="81"/>
      <c r="ED524" s="81"/>
      <c r="EE524" s="81"/>
      <c r="EF524" s="81"/>
      <c r="EG524" s="81"/>
      <c r="EH524" s="81"/>
      <c r="EI524" s="81"/>
      <c r="EJ524" s="81"/>
      <c r="EK524" s="81"/>
      <c r="EL524" s="81"/>
      <c r="EM524" s="81"/>
      <c r="EN524" s="81"/>
      <c r="EO524" s="81"/>
      <c r="EP524" s="81"/>
      <c r="EQ524" s="81"/>
      <c r="ER524" s="81"/>
      <c r="ES524" s="81"/>
      <c r="ET524" s="81"/>
      <c r="EU524" s="251"/>
      <c r="EV524" s="251"/>
      <c r="EW524" s="251"/>
      <c r="EX524" s="251"/>
      <c r="EY524" s="251"/>
      <c r="EZ524" s="251"/>
      <c r="FA524" s="253" t="s">
        <v>2242</v>
      </c>
      <c r="FB524" s="253"/>
      <c r="FC524" s="253"/>
      <c r="FD524" s="253"/>
    </row>
    <row r="525">
      <c r="A525" s="252" t="s">
        <v>2243</v>
      </c>
      <c r="B525" s="253" t="s">
        <v>2244</v>
      </c>
      <c r="C525" s="254" t="s">
        <v>8</v>
      </c>
      <c r="D525" s="253" t="s">
        <v>18</v>
      </c>
      <c r="E525" s="253" t="s">
        <v>12</v>
      </c>
      <c r="F525" s="253" t="s">
        <v>277</v>
      </c>
      <c r="G525" s="253" t="s">
        <v>2099</v>
      </c>
      <c r="H525" s="253" t="s">
        <v>1067</v>
      </c>
      <c r="I525" s="253" t="s">
        <v>23</v>
      </c>
      <c r="J525" s="253" t="s">
        <v>25</v>
      </c>
      <c r="K525" s="253" t="s">
        <v>1966</v>
      </c>
      <c r="L525" s="253" t="s">
        <v>2055</v>
      </c>
      <c r="M525" s="253" t="s">
        <v>88</v>
      </c>
      <c r="N525" s="255">
        <v>41983.0</v>
      </c>
      <c r="O525" s="81"/>
      <c r="P525" s="81"/>
      <c r="Q525" s="108"/>
      <c r="R525" s="108"/>
      <c r="S525" s="290">
        <v>1.0</v>
      </c>
      <c r="T525" s="69">
        <f t="shared" si="1052"/>
        <v>1540</v>
      </c>
      <c r="U525" s="257">
        <f t="shared" ref="U525:W525" si="1068">IF(ISBLANK($A525),"",sum(AE525,AK525,AQ525,AW525,BC525,BI525,BO525,BU525,CA525,CG525,CM525,CS525,CY525,DE525,DK525,DQ525,DW525,EC525,EI525,EO525,EU525))</f>
        <v>5</v>
      </c>
      <c r="V525" s="257">
        <f t="shared" si="1068"/>
        <v>0</v>
      </c>
      <c r="W525" s="257">
        <f t="shared" si="1068"/>
        <v>0</v>
      </c>
      <c r="X525" s="258">
        <f t="shared" si="966"/>
        <v>5</v>
      </c>
      <c r="Y525" s="257">
        <f t="shared" ref="Y525:AA525" si="1069">IF(ISBLANK($A525),"",sum(AH525,AN525,AT525,AZ525,BF525,BL525,BR525,BX525,CD525,CJ525,CP525,CV525,DB525,DH525,DN525,DT525,DZ525,EF525,EL525,ER525,EX525))</f>
        <v>2</v>
      </c>
      <c r="Z525" s="257">
        <f t="shared" si="1069"/>
        <v>0</v>
      </c>
      <c r="AA525" s="257">
        <f t="shared" si="1069"/>
        <v>0</v>
      </c>
      <c r="AB525" s="258">
        <f t="shared" si="968"/>
        <v>2</v>
      </c>
      <c r="AC525" s="259">
        <f t="shared" si="969"/>
        <v>0.4</v>
      </c>
      <c r="AD525" s="248" t="str">
        <f t="shared" si="1055"/>
        <v>20+</v>
      </c>
      <c r="AE525" s="260">
        <v>2.0</v>
      </c>
      <c r="AF525" s="81"/>
      <c r="AG525" s="81"/>
      <c r="AH525" s="81"/>
      <c r="AI525" s="81"/>
      <c r="AJ525" s="81"/>
      <c r="AK525" s="260">
        <v>1.0</v>
      </c>
      <c r="AL525" s="81"/>
      <c r="AM525" s="81"/>
      <c r="AN525" s="81"/>
      <c r="AO525" s="81"/>
      <c r="AP525" s="81"/>
      <c r="AQ525" s="81"/>
      <c r="AR525" s="81"/>
      <c r="AS525" s="81"/>
      <c r="AT525" s="81"/>
      <c r="AU525" s="81"/>
      <c r="AV525" s="81"/>
      <c r="AW525" s="260">
        <v>2.0</v>
      </c>
      <c r="AX525" s="81"/>
      <c r="AY525" s="81"/>
      <c r="AZ525" s="81"/>
      <c r="BA525" s="81"/>
      <c r="BB525" s="81"/>
      <c r="BC525" s="81"/>
      <c r="BD525" s="81"/>
      <c r="BE525" s="81"/>
      <c r="BF525" s="260">
        <v>2.0</v>
      </c>
      <c r="BG525" s="81"/>
      <c r="BH525" s="81"/>
      <c r="BI525" s="81"/>
      <c r="BJ525" s="81"/>
      <c r="BK525" s="81"/>
      <c r="BL525" s="81"/>
      <c r="BM525" s="81"/>
      <c r="BN525" s="81"/>
      <c r="BO525" s="81"/>
      <c r="BP525" s="81"/>
      <c r="BQ525" s="81"/>
      <c r="BR525" s="81"/>
      <c r="BS525" s="81"/>
      <c r="BT525" s="81"/>
      <c r="BU525" s="81"/>
      <c r="BV525" s="81"/>
      <c r="BW525" s="81"/>
      <c r="BX525" s="81"/>
      <c r="BY525" s="81"/>
      <c r="BZ525" s="81"/>
      <c r="CA525" s="81"/>
      <c r="CB525" s="81"/>
      <c r="CC525" s="81"/>
      <c r="CD525" s="81"/>
      <c r="CE525" s="81"/>
      <c r="CF525" s="81"/>
      <c r="CG525" s="81"/>
      <c r="CH525" s="81"/>
      <c r="CI525" s="81"/>
      <c r="CJ525" s="81"/>
      <c r="CK525" s="81"/>
      <c r="CL525" s="81"/>
      <c r="CM525" s="81"/>
      <c r="CN525" s="81"/>
      <c r="CO525" s="81"/>
      <c r="CP525" s="81"/>
      <c r="CQ525" s="81"/>
      <c r="CR525" s="81"/>
      <c r="CS525" s="81"/>
      <c r="CT525" s="81"/>
      <c r="CU525" s="81"/>
      <c r="CV525" s="81"/>
      <c r="CW525" s="81"/>
      <c r="CX525" s="81"/>
      <c r="CY525" s="81"/>
      <c r="CZ525" s="81"/>
      <c r="DA525" s="81"/>
      <c r="DB525" s="81"/>
      <c r="DC525" s="81"/>
      <c r="DD525" s="81"/>
      <c r="DE525" s="81"/>
      <c r="DF525" s="81"/>
      <c r="DG525" s="81"/>
      <c r="DH525" s="81"/>
      <c r="DI525" s="81"/>
      <c r="DJ525" s="81"/>
      <c r="DK525" s="81"/>
      <c r="DL525" s="81"/>
      <c r="DM525" s="81"/>
      <c r="DN525" s="81"/>
      <c r="DO525" s="81"/>
      <c r="DP525" s="81"/>
      <c r="DQ525" s="81"/>
      <c r="DR525" s="81"/>
      <c r="DS525" s="81"/>
      <c r="DT525" s="81"/>
      <c r="DU525" s="81"/>
      <c r="DV525" s="81"/>
      <c r="DW525" s="81"/>
      <c r="DX525" s="81"/>
      <c r="DY525" s="81"/>
      <c r="DZ525" s="81"/>
      <c r="EA525" s="81"/>
      <c r="EB525" s="81"/>
      <c r="EC525" s="81"/>
      <c r="ED525" s="81"/>
      <c r="EE525" s="81"/>
      <c r="EF525" s="81"/>
      <c r="EG525" s="81"/>
      <c r="EH525" s="81"/>
      <c r="EI525" s="81"/>
      <c r="EJ525" s="81"/>
      <c r="EK525" s="81"/>
      <c r="EL525" s="81"/>
      <c r="EM525" s="81"/>
      <c r="EN525" s="81"/>
      <c r="EO525" s="81"/>
      <c r="EP525" s="81"/>
      <c r="EQ525" s="81"/>
      <c r="ER525" s="81"/>
      <c r="ES525" s="81"/>
      <c r="ET525" s="81"/>
      <c r="EU525" s="251"/>
      <c r="EV525" s="251"/>
      <c r="EW525" s="251"/>
      <c r="EX525" s="251"/>
      <c r="EY525" s="251"/>
      <c r="EZ525" s="251"/>
      <c r="FA525" s="253" t="s">
        <v>2245</v>
      </c>
      <c r="FB525" s="253"/>
      <c r="FC525" s="253"/>
      <c r="FD525" s="253"/>
    </row>
    <row r="526">
      <c r="A526" s="252" t="s">
        <v>2246</v>
      </c>
      <c r="B526" s="253" t="s">
        <v>2247</v>
      </c>
      <c r="C526" s="254" t="s">
        <v>109</v>
      </c>
      <c r="D526" s="253" t="s">
        <v>18</v>
      </c>
      <c r="E526" s="253" t="s">
        <v>19</v>
      </c>
      <c r="F526" s="253" t="s">
        <v>283</v>
      </c>
      <c r="G526" s="253" t="s">
        <v>528</v>
      </c>
      <c r="H526" s="253" t="s">
        <v>529</v>
      </c>
      <c r="I526" s="253" t="s">
        <v>13</v>
      </c>
      <c r="J526" s="253" t="s">
        <v>25</v>
      </c>
      <c r="K526" s="253" t="s">
        <v>1966</v>
      </c>
      <c r="L526" s="253" t="s">
        <v>1972</v>
      </c>
      <c r="M526" s="253" t="s">
        <v>50</v>
      </c>
      <c r="N526" s="255">
        <v>41946.0</v>
      </c>
      <c r="O526" s="255">
        <v>41946.0</v>
      </c>
      <c r="P526" s="81"/>
      <c r="Q526" s="108"/>
      <c r="R526" s="108"/>
      <c r="S526" s="290">
        <v>1.0</v>
      </c>
      <c r="T526" s="69">
        <f t="shared" si="1052"/>
        <v>1577</v>
      </c>
      <c r="U526" s="257">
        <f t="shared" ref="U526:W526" si="1070">IF(ISBLANK($A526),"",sum(AE526,AK526,AQ526,AW526,BC526,BI526,BO526,BU526,CA526,CG526,CM526,CS526,CY526,DE526,DK526,DQ526,DW526,EC526,EI526,EO526,EU526))</f>
        <v>4</v>
      </c>
      <c r="V526" s="257">
        <f t="shared" si="1070"/>
        <v>6</v>
      </c>
      <c r="W526" s="257">
        <f t="shared" si="1070"/>
        <v>0</v>
      </c>
      <c r="X526" s="258">
        <f t="shared" si="966"/>
        <v>10</v>
      </c>
      <c r="Y526" s="257">
        <f t="shared" ref="Y526:AA526" si="1071">IF(ISBLANK($A526),"",sum(AH526,AN526,AT526,AZ526,BF526,BL526,BR526,BX526,CD526,CJ526,CP526,CV526,DB526,DH526,DN526,DT526,DZ526,EF526,EL526,ER526,EX526))</f>
        <v>4</v>
      </c>
      <c r="Z526" s="257">
        <f t="shared" si="1071"/>
        <v>7</v>
      </c>
      <c r="AA526" s="257">
        <f t="shared" si="1071"/>
        <v>0</v>
      </c>
      <c r="AB526" s="258">
        <f t="shared" si="968"/>
        <v>11</v>
      </c>
      <c r="AC526" s="259">
        <f t="shared" si="969"/>
        <v>0.4</v>
      </c>
      <c r="AD526" s="248" t="str">
        <f t="shared" si="1055"/>
        <v>20+</v>
      </c>
      <c r="AE526" s="260">
        <v>2.0</v>
      </c>
      <c r="AF526" s="81"/>
      <c r="AG526" s="81"/>
      <c r="AH526" s="81"/>
      <c r="AI526" s="81"/>
      <c r="AJ526" s="81"/>
      <c r="AK526" s="260">
        <v>1.0</v>
      </c>
      <c r="AL526" s="260">
        <v>1.0</v>
      </c>
      <c r="AM526" s="81"/>
      <c r="AN526" s="81"/>
      <c r="AO526" s="260">
        <v>2.0</v>
      </c>
      <c r="AP526" s="81"/>
      <c r="AQ526" s="81"/>
      <c r="AR526" s="260">
        <v>1.0</v>
      </c>
      <c r="AS526" s="81"/>
      <c r="AT526" s="81"/>
      <c r="AU526" s="81"/>
      <c r="AV526" s="81"/>
      <c r="AW526" s="81"/>
      <c r="AX526" s="81"/>
      <c r="AY526" s="81"/>
      <c r="AZ526" s="260">
        <v>1.0</v>
      </c>
      <c r="BA526" s="260">
        <v>1.0</v>
      </c>
      <c r="BB526" s="81"/>
      <c r="BC526" s="260">
        <v>1.0</v>
      </c>
      <c r="BD526" s="260">
        <v>1.0</v>
      </c>
      <c r="BE526" s="81"/>
      <c r="BF526" s="81"/>
      <c r="BG526" s="81"/>
      <c r="BH526" s="81"/>
      <c r="BI526" s="81"/>
      <c r="BJ526" s="260">
        <v>1.0</v>
      </c>
      <c r="BK526" s="81"/>
      <c r="BL526" s="260">
        <v>1.0</v>
      </c>
      <c r="BM526" s="260">
        <v>2.0</v>
      </c>
      <c r="BN526" s="81"/>
      <c r="BO526" s="81"/>
      <c r="BP526" s="260">
        <v>2.0</v>
      </c>
      <c r="BQ526" s="81"/>
      <c r="BR526" s="260">
        <v>2.0</v>
      </c>
      <c r="BS526" s="260">
        <v>2.0</v>
      </c>
      <c r="BT526" s="81"/>
      <c r="BU526" s="81"/>
      <c r="BV526" s="81"/>
      <c r="BW526" s="81"/>
      <c r="BX526" s="81"/>
      <c r="BY526" s="81"/>
      <c r="BZ526" s="81"/>
      <c r="CA526" s="81"/>
      <c r="CB526" s="81"/>
      <c r="CC526" s="81"/>
      <c r="CD526" s="81"/>
      <c r="CE526" s="81"/>
      <c r="CF526" s="81"/>
      <c r="CG526" s="81"/>
      <c r="CH526" s="81"/>
      <c r="CI526" s="81"/>
      <c r="CJ526" s="81"/>
      <c r="CK526" s="81"/>
      <c r="CL526" s="81"/>
      <c r="CM526" s="81"/>
      <c r="CN526" s="81"/>
      <c r="CO526" s="81"/>
      <c r="CP526" s="81"/>
      <c r="CQ526" s="81"/>
      <c r="CR526" s="81"/>
      <c r="CS526" s="81"/>
      <c r="CT526" s="81"/>
      <c r="CU526" s="81"/>
      <c r="CV526" s="81"/>
      <c r="CW526" s="81"/>
      <c r="CX526" s="81"/>
      <c r="CY526" s="81"/>
      <c r="CZ526" s="81"/>
      <c r="DA526" s="81"/>
      <c r="DB526" s="81"/>
      <c r="DC526" s="81"/>
      <c r="DD526" s="81"/>
      <c r="DE526" s="81"/>
      <c r="DF526" s="81"/>
      <c r="DG526" s="81"/>
      <c r="DH526" s="81"/>
      <c r="DI526" s="81"/>
      <c r="DJ526" s="81"/>
      <c r="DK526" s="81"/>
      <c r="DL526" s="81"/>
      <c r="DM526" s="81"/>
      <c r="DN526" s="81"/>
      <c r="DO526" s="81"/>
      <c r="DP526" s="81"/>
      <c r="DQ526" s="81"/>
      <c r="DR526" s="81"/>
      <c r="DS526" s="81"/>
      <c r="DT526" s="81"/>
      <c r="DU526" s="81"/>
      <c r="DV526" s="81"/>
      <c r="DW526" s="81"/>
      <c r="DX526" s="81"/>
      <c r="DY526" s="81"/>
      <c r="DZ526" s="81"/>
      <c r="EA526" s="81"/>
      <c r="EB526" s="81"/>
      <c r="EC526" s="81"/>
      <c r="ED526" s="81"/>
      <c r="EE526" s="81"/>
      <c r="EF526" s="81"/>
      <c r="EG526" s="81"/>
      <c r="EH526" s="81"/>
      <c r="EI526" s="81"/>
      <c r="EJ526" s="81"/>
      <c r="EK526" s="81"/>
      <c r="EL526" s="81"/>
      <c r="EM526" s="81"/>
      <c r="EN526" s="81"/>
      <c r="EO526" s="81"/>
      <c r="EP526" s="81"/>
      <c r="EQ526" s="81"/>
      <c r="ER526" s="81"/>
      <c r="ES526" s="81"/>
      <c r="ET526" s="81"/>
      <c r="EU526" s="251"/>
      <c r="EV526" s="251"/>
      <c r="EW526" s="251"/>
      <c r="EX526" s="251"/>
      <c r="EY526" s="251"/>
      <c r="EZ526" s="251"/>
      <c r="FA526" s="253" t="s">
        <v>2248</v>
      </c>
      <c r="FB526" s="253"/>
      <c r="FC526" s="253"/>
      <c r="FD526" s="253"/>
    </row>
    <row r="527">
      <c r="A527" s="252" t="s">
        <v>2249</v>
      </c>
      <c r="B527" s="253" t="s">
        <v>2250</v>
      </c>
      <c r="C527" s="254" t="s">
        <v>8</v>
      </c>
      <c r="D527" s="253" t="s">
        <v>18</v>
      </c>
      <c r="E527" s="253" t="s">
        <v>12</v>
      </c>
      <c r="F527" s="253" t="s">
        <v>283</v>
      </c>
      <c r="G527" s="253" t="s">
        <v>1066</v>
      </c>
      <c r="H527" s="253" t="s">
        <v>1067</v>
      </c>
      <c r="I527" s="253" t="s">
        <v>23</v>
      </c>
      <c r="J527" s="253" t="s">
        <v>25</v>
      </c>
      <c r="K527" s="253" t="s">
        <v>1966</v>
      </c>
      <c r="L527" s="253" t="s">
        <v>2055</v>
      </c>
      <c r="M527" s="253" t="s">
        <v>88</v>
      </c>
      <c r="N527" s="255">
        <v>41941.0</v>
      </c>
      <c r="O527" s="255">
        <v>41963.0</v>
      </c>
      <c r="P527" s="81"/>
      <c r="Q527" s="108"/>
      <c r="R527" s="108"/>
      <c r="S527" s="290">
        <v>1.0</v>
      </c>
      <c r="T527" s="69">
        <f t="shared" si="1052"/>
        <v>1582</v>
      </c>
      <c r="U527" s="257">
        <f t="shared" ref="U527:W527" si="1072">IF(ISBLANK($A527),"",sum(AE527,AK527,AQ527,AW527,BC527,BI527,BO527,BU527,CA527,CG527,CM527,CS527,CY527,DE527,DK527,DQ527,DW527,EC527,EI527,EO527,EU527))</f>
        <v>11</v>
      </c>
      <c r="V527" s="257">
        <f t="shared" si="1072"/>
        <v>2</v>
      </c>
      <c r="W527" s="257">
        <f t="shared" si="1072"/>
        <v>0</v>
      </c>
      <c r="X527" s="258">
        <f t="shared" si="966"/>
        <v>13</v>
      </c>
      <c r="Y527" s="257">
        <f t="shared" ref="Y527:AA527" si="1073">IF(ISBLANK($A527),"",sum(AH527,AN527,AT527,AZ527,BF527,BL527,BR527,BX527,CD527,CJ527,CP527,CV527,DB527,DH527,DN527,DT527,DZ527,EF527,EL527,ER527,EX527))</f>
        <v>8</v>
      </c>
      <c r="Z527" s="257">
        <f t="shared" si="1073"/>
        <v>10</v>
      </c>
      <c r="AA527" s="257">
        <f t="shared" si="1073"/>
        <v>0</v>
      </c>
      <c r="AB527" s="258">
        <f t="shared" si="968"/>
        <v>18</v>
      </c>
      <c r="AC527" s="259">
        <f t="shared" si="969"/>
        <v>0.6153846154</v>
      </c>
      <c r="AD527" s="248" t="str">
        <f t="shared" si="1055"/>
        <v>20+</v>
      </c>
      <c r="AE527" s="260">
        <v>4.0</v>
      </c>
      <c r="AF527" s="81"/>
      <c r="AG527" s="81"/>
      <c r="AH527" s="81"/>
      <c r="AI527" s="81"/>
      <c r="AJ527" s="81"/>
      <c r="AK527" s="260">
        <v>1.0</v>
      </c>
      <c r="AL527" s="81"/>
      <c r="AM527" s="81"/>
      <c r="AN527" s="260">
        <v>2.0</v>
      </c>
      <c r="AO527" s="260">
        <v>3.0</v>
      </c>
      <c r="AP527" s="81"/>
      <c r="AQ527" s="260">
        <v>1.0</v>
      </c>
      <c r="AR527" s="81"/>
      <c r="AS527" s="81"/>
      <c r="AT527" s="81"/>
      <c r="AU527" s="81"/>
      <c r="AV527" s="81"/>
      <c r="AW527" s="260">
        <v>2.0</v>
      </c>
      <c r="AX527" s="260">
        <v>2.0</v>
      </c>
      <c r="AY527" s="81"/>
      <c r="AZ527" s="260">
        <v>2.0</v>
      </c>
      <c r="BA527" s="260">
        <v>2.0</v>
      </c>
      <c r="BB527" s="81"/>
      <c r="BC527" s="81"/>
      <c r="BD527" s="81"/>
      <c r="BE527" s="81"/>
      <c r="BF527" s="81"/>
      <c r="BG527" s="260">
        <v>2.0</v>
      </c>
      <c r="BH527" s="81"/>
      <c r="BI527" s="260">
        <v>2.0</v>
      </c>
      <c r="BJ527" s="81"/>
      <c r="BK527" s="81"/>
      <c r="BL527" s="81"/>
      <c r="BM527" s="81"/>
      <c r="BN527" s="81"/>
      <c r="BO527" s="260">
        <v>1.0</v>
      </c>
      <c r="BP527" s="81"/>
      <c r="BQ527" s="81"/>
      <c r="BR527" s="260">
        <v>2.0</v>
      </c>
      <c r="BS527" s="260">
        <v>3.0</v>
      </c>
      <c r="BT527" s="81"/>
      <c r="BU527" s="81"/>
      <c r="BV527" s="81"/>
      <c r="BW527" s="81"/>
      <c r="BX527" s="81"/>
      <c r="BY527" s="81"/>
      <c r="BZ527" s="81"/>
      <c r="CA527" s="81"/>
      <c r="CB527" s="81"/>
      <c r="CC527" s="81"/>
      <c r="CD527" s="81"/>
      <c r="CE527" s="81"/>
      <c r="CF527" s="81"/>
      <c r="CG527" s="81"/>
      <c r="CH527" s="81"/>
      <c r="CI527" s="81"/>
      <c r="CJ527" s="260">
        <v>2.0</v>
      </c>
      <c r="CK527" s="81"/>
      <c r="CL527" s="81"/>
      <c r="CM527" s="81"/>
      <c r="CN527" s="81"/>
      <c r="CO527" s="81"/>
      <c r="CP527" s="81"/>
      <c r="CQ527" s="81"/>
      <c r="CR527" s="81"/>
      <c r="CS527" s="81"/>
      <c r="CT527" s="81"/>
      <c r="CU527" s="81"/>
      <c r="CV527" s="81"/>
      <c r="CW527" s="81"/>
      <c r="CX527" s="81"/>
      <c r="CY527" s="81"/>
      <c r="CZ527" s="81"/>
      <c r="DA527" s="81"/>
      <c r="DB527" s="81"/>
      <c r="DC527" s="81"/>
      <c r="DD527" s="81"/>
      <c r="DE527" s="81"/>
      <c r="DF527" s="81"/>
      <c r="DG527" s="81"/>
      <c r="DH527" s="81"/>
      <c r="DI527" s="81"/>
      <c r="DJ527" s="81"/>
      <c r="DK527" s="81"/>
      <c r="DL527" s="81"/>
      <c r="DM527" s="81"/>
      <c r="DN527" s="81"/>
      <c r="DO527" s="81"/>
      <c r="DP527" s="81"/>
      <c r="DQ527" s="81"/>
      <c r="DR527" s="81"/>
      <c r="DS527" s="81"/>
      <c r="DT527" s="81"/>
      <c r="DU527" s="81"/>
      <c r="DV527" s="81"/>
      <c r="DW527" s="81"/>
      <c r="DX527" s="81"/>
      <c r="DY527" s="81"/>
      <c r="DZ527" s="81"/>
      <c r="EA527" s="81"/>
      <c r="EB527" s="81"/>
      <c r="EC527" s="81"/>
      <c r="ED527" s="81"/>
      <c r="EE527" s="81"/>
      <c r="EF527" s="81"/>
      <c r="EG527" s="81"/>
      <c r="EH527" s="81"/>
      <c r="EI527" s="81"/>
      <c r="EJ527" s="81"/>
      <c r="EK527" s="81"/>
      <c r="EL527" s="81"/>
      <c r="EM527" s="81"/>
      <c r="EN527" s="81"/>
      <c r="EO527" s="81"/>
      <c r="EP527" s="81"/>
      <c r="EQ527" s="81"/>
      <c r="ER527" s="81"/>
      <c r="ES527" s="81"/>
      <c r="ET527" s="81"/>
      <c r="EU527" s="251"/>
      <c r="EV527" s="251"/>
      <c r="EW527" s="251"/>
      <c r="EX527" s="251"/>
      <c r="EY527" s="251"/>
      <c r="EZ527" s="251"/>
      <c r="FA527" s="253" t="s">
        <v>2251</v>
      </c>
      <c r="FB527" s="253"/>
      <c r="FC527" s="253"/>
      <c r="FD527" s="253"/>
    </row>
    <row r="528">
      <c r="A528" s="239" t="s">
        <v>2252</v>
      </c>
      <c r="B528" s="240" t="s">
        <v>2253</v>
      </c>
      <c r="C528" s="241" t="s">
        <v>8</v>
      </c>
      <c r="D528" s="240" t="s">
        <v>18</v>
      </c>
      <c r="E528" s="240" t="s">
        <v>12</v>
      </c>
      <c r="F528" s="240" t="s">
        <v>283</v>
      </c>
      <c r="G528" s="240" t="s">
        <v>2254</v>
      </c>
      <c r="H528" s="240" t="s">
        <v>2255</v>
      </c>
      <c r="I528" s="240" t="s">
        <v>23</v>
      </c>
      <c r="J528" s="240" t="s">
        <v>25</v>
      </c>
      <c r="K528" s="240" t="s">
        <v>1955</v>
      </c>
      <c r="L528" s="240" t="s">
        <v>1972</v>
      </c>
      <c r="M528" s="240" t="s">
        <v>50</v>
      </c>
      <c r="N528" s="242">
        <v>42493.0</v>
      </c>
      <c r="O528" s="243"/>
      <c r="P528" s="243"/>
      <c r="Q528" s="244"/>
      <c r="R528" s="244"/>
      <c r="S528" s="308">
        <v>1.0</v>
      </c>
      <c r="T528" s="269">
        <f t="shared" si="1052"/>
        <v>1030</v>
      </c>
      <c r="U528" s="245">
        <f t="shared" ref="U528:W528" si="1074">IF(ISBLANK($A528),"",sum(AE528,AK528,AQ528,AW528,BC528,BI528,BO528,BU528,CA528,CG528,CM528,CS528,CY528,DE528,DK528,DQ528,DW528,EC528,EI528,EO528,EU528))</f>
        <v>7</v>
      </c>
      <c r="V528" s="245">
        <f t="shared" si="1074"/>
        <v>0</v>
      </c>
      <c r="W528" s="245">
        <f t="shared" si="1074"/>
        <v>0</v>
      </c>
      <c r="X528" s="246">
        <f t="shared" si="966"/>
        <v>7</v>
      </c>
      <c r="Y528" s="245">
        <f t="shared" ref="Y528:AA528" si="1075">IF(ISBLANK($A528),"",sum(AH528,AN528,AT528,AZ528,BF528,BL528,BR528,BX528,CD528,CJ528,CP528,CV528,DB528,DH528,DN528,DT528,DZ528,EF528,EL528,ER528,EX528))</f>
        <v>3</v>
      </c>
      <c r="Z528" s="245">
        <f t="shared" si="1075"/>
        <v>1</v>
      </c>
      <c r="AA528" s="245">
        <f t="shared" si="1075"/>
        <v>0</v>
      </c>
      <c r="AB528" s="246">
        <f t="shared" si="968"/>
        <v>4</v>
      </c>
      <c r="AC528" s="247">
        <f t="shared" si="969"/>
        <v>0.4285714286</v>
      </c>
      <c r="AD528" s="248" t="str">
        <f t="shared" si="1055"/>
        <v>20+</v>
      </c>
      <c r="AE528" s="249">
        <v>5.0</v>
      </c>
      <c r="AF528" s="243"/>
      <c r="AG528" s="243"/>
      <c r="AH528" s="243"/>
      <c r="AI528" s="243"/>
      <c r="AJ528" s="243"/>
      <c r="AK528" s="243"/>
      <c r="AL528" s="243"/>
      <c r="AM528" s="243"/>
      <c r="AN528" s="249">
        <v>3.0</v>
      </c>
      <c r="AO528" s="243"/>
      <c r="AP528" s="243"/>
      <c r="AQ528" s="249">
        <v>1.0</v>
      </c>
      <c r="AR528" s="243"/>
      <c r="AS528" s="243"/>
      <c r="AT528" s="243"/>
      <c r="AU528" s="243"/>
      <c r="AV528" s="243"/>
      <c r="AW528" s="249">
        <v>1.0</v>
      </c>
      <c r="AX528" s="243"/>
      <c r="AY528" s="243"/>
      <c r="AZ528" s="243"/>
      <c r="BA528" s="243"/>
      <c r="BB528" s="243"/>
      <c r="BC528" s="243"/>
      <c r="BD528" s="243"/>
      <c r="BE528" s="243"/>
      <c r="BF528" s="243"/>
      <c r="BG528" s="249">
        <v>1.0</v>
      </c>
      <c r="BH528" s="243"/>
      <c r="BI528" s="243"/>
      <c r="BJ528" s="243"/>
      <c r="BK528" s="243"/>
      <c r="BL528" s="243"/>
      <c r="BM528" s="243"/>
      <c r="BN528" s="243"/>
      <c r="BO528" s="243"/>
      <c r="BP528" s="243"/>
      <c r="BQ528" s="243"/>
      <c r="BR528" s="243"/>
      <c r="BS528" s="243"/>
      <c r="BT528" s="243"/>
      <c r="BU528" s="243"/>
      <c r="BV528" s="243"/>
      <c r="BW528" s="243"/>
      <c r="BX528" s="243"/>
      <c r="BY528" s="243"/>
      <c r="BZ528" s="243"/>
      <c r="CA528" s="250"/>
      <c r="CB528" s="250"/>
      <c r="CC528" s="250"/>
      <c r="CD528" s="250"/>
      <c r="CE528" s="250"/>
      <c r="CF528" s="250"/>
      <c r="CG528" s="243"/>
      <c r="CH528" s="243"/>
      <c r="CI528" s="243"/>
      <c r="CJ528" s="243"/>
      <c r="CK528" s="243"/>
      <c r="CL528" s="243"/>
      <c r="CM528" s="243"/>
      <c r="CN528" s="243"/>
      <c r="CO528" s="243"/>
      <c r="CP528" s="243"/>
      <c r="CQ528" s="243"/>
      <c r="CR528" s="243"/>
      <c r="CS528" s="243"/>
      <c r="CT528" s="243"/>
      <c r="CU528" s="243"/>
      <c r="CV528" s="243"/>
      <c r="CW528" s="243"/>
      <c r="CX528" s="243"/>
      <c r="CY528" s="243"/>
      <c r="CZ528" s="243"/>
      <c r="DA528" s="243"/>
      <c r="DB528" s="243"/>
      <c r="DC528" s="243"/>
      <c r="DD528" s="243"/>
      <c r="DE528" s="243"/>
      <c r="DF528" s="243"/>
      <c r="DG528" s="243"/>
      <c r="DH528" s="243"/>
      <c r="DI528" s="243"/>
      <c r="DJ528" s="243"/>
      <c r="DK528" s="243"/>
      <c r="DL528" s="243"/>
      <c r="DM528" s="243"/>
      <c r="DN528" s="243"/>
      <c r="DO528" s="243"/>
      <c r="DP528" s="243"/>
      <c r="DQ528" s="243"/>
      <c r="DR528" s="243"/>
      <c r="DS528" s="243"/>
      <c r="DT528" s="243"/>
      <c r="DU528" s="243"/>
      <c r="DV528" s="243"/>
      <c r="DW528" s="243"/>
      <c r="DX528" s="243"/>
      <c r="DY528" s="243"/>
      <c r="DZ528" s="243"/>
      <c r="EA528" s="243"/>
      <c r="EB528" s="243"/>
      <c r="EC528" s="243"/>
      <c r="ED528" s="243"/>
      <c r="EE528" s="243"/>
      <c r="EF528" s="243"/>
      <c r="EG528" s="243"/>
      <c r="EH528" s="243"/>
      <c r="EI528" s="243"/>
      <c r="EJ528" s="243"/>
      <c r="EK528" s="243"/>
      <c r="EL528" s="243"/>
      <c r="EM528" s="243"/>
      <c r="EN528" s="243"/>
      <c r="EO528" s="243"/>
      <c r="EP528" s="243"/>
      <c r="EQ528" s="243"/>
      <c r="ER528" s="243"/>
      <c r="ES528" s="243"/>
      <c r="ET528" s="243"/>
      <c r="EU528" s="243"/>
      <c r="EV528" s="243"/>
      <c r="EW528" s="243"/>
      <c r="EX528" s="243"/>
      <c r="EY528" s="243"/>
      <c r="EZ528" s="243"/>
      <c r="FA528" s="240" t="s">
        <v>2256</v>
      </c>
      <c r="FB528" s="240"/>
      <c r="FC528" s="240"/>
      <c r="FD528" s="240"/>
    </row>
    <row r="529">
      <c r="A529" s="239" t="s">
        <v>2257</v>
      </c>
      <c r="B529" s="240" t="s">
        <v>2258</v>
      </c>
      <c r="C529" s="241" t="s">
        <v>79</v>
      </c>
      <c r="D529" s="240" t="s">
        <v>18</v>
      </c>
      <c r="E529" s="240" t="s">
        <v>12</v>
      </c>
      <c r="F529" s="240" t="s">
        <v>283</v>
      </c>
      <c r="G529" s="240" t="s">
        <v>2259</v>
      </c>
      <c r="H529" s="240" t="s">
        <v>968</v>
      </c>
      <c r="I529" s="240" t="s">
        <v>23</v>
      </c>
      <c r="J529" s="240" t="s">
        <v>25</v>
      </c>
      <c r="K529" s="240" t="s">
        <v>1955</v>
      </c>
      <c r="L529" s="240" t="s">
        <v>2260</v>
      </c>
      <c r="M529" s="240" t="s">
        <v>65</v>
      </c>
      <c r="N529" s="242">
        <v>42424.0</v>
      </c>
      <c r="O529" s="242">
        <v>42430.0</v>
      </c>
      <c r="P529" s="242">
        <v>42430.0</v>
      </c>
      <c r="Q529" s="244"/>
      <c r="R529" s="244"/>
      <c r="S529" s="243"/>
      <c r="T529" s="69">
        <f t="shared" si="1052"/>
        <v>1099</v>
      </c>
      <c r="U529" s="245">
        <f t="shared" ref="U529:W529" si="1076">IF(ISBLANK($A529),"",sum(AE529,AK529,AQ529,AW529,BC529,BI529,BO529,BU529,CA529,CG529,CM529,CS529,CY529,DE529,DK529,DQ529,DW529,EC529,EI529,EO529,EU529))</f>
        <v>7</v>
      </c>
      <c r="V529" s="245">
        <f t="shared" si="1076"/>
        <v>4</v>
      </c>
      <c r="W529" s="245">
        <f t="shared" si="1076"/>
        <v>4</v>
      </c>
      <c r="X529" s="246">
        <f t="shared" si="966"/>
        <v>15</v>
      </c>
      <c r="Y529" s="245">
        <f t="shared" ref="Y529:AA529" si="1077">IF(ISBLANK($A529),"",sum(AH529,AN529,AT529,AZ529,BF529,BL529,BR529,BX529,CD529,CJ529,CP529,CV529,DB529,DH529,DN529,DT529,DZ529,EF529,EL529,ER529,EX529))</f>
        <v>3</v>
      </c>
      <c r="Z529" s="245">
        <f t="shared" si="1077"/>
        <v>3</v>
      </c>
      <c r="AA529" s="245">
        <f t="shared" si="1077"/>
        <v>2</v>
      </c>
      <c r="AB529" s="246">
        <f t="shared" si="968"/>
        <v>8</v>
      </c>
      <c r="AC529" s="247">
        <f t="shared" si="969"/>
        <v>0.2</v>
      </c>
      <c r="AD529" s="248" t="str">
        <f t="shared" si="1055"/>
        <v>20+</v>
      </c>
      <c r="AE529" s="249">
        <v>1.0</v>
      </c>
      <c r="AF529" s="243"/>
      <c r="AG529" s="243"/>
      <c r="AH529" s="243"/>
      <c r="AI529" s="243"/>
      <c r="AJ529" s="243"/>
      <c r="AK529" s="249">
        <v>2.0</v>
      </c>
      <c r="AL529" s="243"/>
      <c r="AM529" s="243"/>
      <c r="AN529" s="243"/>
      <c r="AO529" s="243"/>
      <c r="AP529" s="243"/>
      <c r="AQ529" s="243"/>
      <c r="AR529" s="243"/>
      <c r="AS529" s="243"/>
      <c r="AT529" s="243"/>
      <c r="AU529" s="243"/>
      <c r="AV529" s="243"/>
      <c r="AW529" s="249">
        <v>1.0</v>
      </c>
      <c r="AX529" s="243"/>
      <c r="AY529" s="249">
        <v>2.0</v>
      </c>
      <c r="AZ529" s="243"/>
      <c r="BA529" s="243"/>
      <c r="BB529" s="243"/>
      <c r="BC529" s="243"/>
      <c r="BD529" s="249">
        <v>1.0</v>
      </c>
      <c r="BE529" s="243"/>
      <c r="BF529" s="243"/>
      <c r="BG529" s="249">
        <v>1.0</v>
      </c>
      <c r="BH529" s="243"/>
      <c r="BI529" s="249">
        <v>1.0</v>
      </c>
      <c r="BJ529" s="249">
        <v>3.0</v>
      </c>
      <c r="BK529" s="243"/>
      <c r="BL529" s="249">
        <v>2.0</v>
      </c>
      <c r="BM529" s="243"/>
      <c r="BN529" s="243"/>
      <c r="BO529" s="243"/>
      <c r="BP529" s="243"/>
      <c r="BQ529" s="243"/>
      <c r="BR529" s="243"/>
      <c r="BS529" s="243"/>
      <c r="BT529" s="243"/>
      <c r="BU529" s="243"/>
      <c r="BV529" s="243"/>
      <c r="BW529" s="243"/>
      <c r="BX529" s="243"/>
      <c r="BY529" s="243"/>
      <c r="BZ529" s="243"/>
      <c r="CA529" s="243"/>
      <c r="CB529" s="243"/>
      <c r="CC529" s="243"/>
      <c r="CD529" s="243"/>
      <c r="CE529" s="249">
        <v>2.0</v>
      </c>
      <c r="CF529" s="249">
        <v>1.0</v>
      </c>
      <c r="CG529" s="243"/>
      <c r="CH529" s="243"/>
      <c r="CI529" s="243"/>
      <c r="CJ529" s="249">
        <v>1.0</v>
      </c>
      <c r="CK529" s="243"/>
      <c r="CL529" s="249">
        <v>1.0</v>
      </c>
      <c r="CM529" s="249">
        <v>2.0</v>
      </c>
      <c r="CN529" s="243"/>
      <c r="CO529" s="249">
        <v>2.0</v>
      </c>
      <c r="CP529" s="243"/>
      <c r="CQ529" s="243"/>
      <c r="CR529" s="243"/>
      <c r="CS529" s="243"/>
      <c r="CT529" s="243"/>
      <c r="CU529" s="243"/>
      <c r="CV529" s="243"/>
      <c r="CW529" s="243"/>
      <c r="CX529" s="243"/>
      <c r="CY529" s="243"/>
      <c r="CZ529" s="243"/>
      <c r="DA529" s="243"/>
      <c r="DB529" s="243"/>
      <c r="DC529" s="243"/>
      <c r="DD529" s="243"/>
      <c r="DE529" s="243"/>
      <c r="DF529" s="243"/>
      <c r="DG529" s="243"/>
      <c r="DH529" s="243"/>
      <c r="DI529" s="243"/>
      <c r="DJ529" s="243"/>
      <c r="DK529" s="243"/>
      <c r="DL529" s="243"/>
      <c r="DM529" s="243"/>
      <c r="DN529" s="243"/>
      <c r="DO529" s="243"/>
      <c r="DP529" s="243"/>
      <c r="DQ529" s="243"/>
      <c r="DR529" s="243"/>
      <c r="DS529" s="243"/>
      <c r="DT529" s="243"/>
      <c r="DU529" s="243"/>
      <c r="DV529" s="243"/>
      <c r="DW529" s="243"/>
      <c r="DX529" s="243"/>
      <c r="DY529" s="243"/>
      <c r="DZ529" s="243"/>
      <c r="EA529" s="243"/>
      <c r="EB529" s="243"/>
      <c r="EC529" s="243"/>
      <c r="ED529" s="243"/>
      <c r="EE529" s="243"/>
      <c r="EF529" s="243"/>
      <c r="EG529" s="243"/>
      <c r="EH529" s="243"/>
      <c r="EI529" s="250"/>
      <c r="EJ529" s="250"/>
      <c r="EK529" s="250"/>
      <c r="EL529" s="250"/>
      <c r="EM529" s="250"/>
      <c r="EN529" s="250"/>
      <c r="EO529" s="243"/>
      <c r="EP529" s="243"/>
      <c r="EQ529" s="243"/>
      <c r="ER529" s="243"/>
      <c r="ES529" s="243"/>
      <c r="ET529" s="243"/>
      <c r="EU529" s="243"/>
      <c r="EV529" s="243"/>
      <c r="EW529" s="243"/>
      <c r="EX529" s="243"/>
      <c r="EY529" s="243"/>
      <c r="EZ529" s="243"/>
      <c r="FA529" s="240" t="s">
        <v>2261</v>
      </c>
      <c r="FB529" s="240"/>
      <c r="FC529" s="240"/>
      <c r="FD529" s="240"/>
    </row>
    <row r="530">
      <c r="A530" s="263" t="s">
        <v>2262</v>
      </c>
      <c r="B530" s="264" t="s">
        <v>2263</v>
      </c>
      <c r="C530" s="265" t="s">
        <v>82</v>
      </c>
      <c r="D530" s="264" t="s">
        <v>18</v>
      </c>
      <c r="E530" s="264" t="s">
        <v>12</v>
      </c>
      <c r="F530" s="264" t="s">
        <v>283</v>
      </c>
      <c r="G530" s="264" t="s">
        <v>2264</v>
      </c>
      <c r="H530" s="264" t="s">
        <v>779</v>
      </c>
      <c r="I530" s="264" t="s">
        <v>13</v>
      </c>
      <c r="J530" s="264" t="s">
        <v>25</v>
      </c>
      <c r="K530" s="264" t="s">
        <v>1843</v>
      </c>
      <c r="L530" s="264" t="s">
        <v>2020</v>
      </c>
      <c r="M530" s="264" t="s">
        <v>85</v>
      </c>
      <c r="N530" s="266">
        <v>42516.0</v>
      </c>
      <c r="O530" s="266">
        <v>42516.0</v>
      </c>
      <c r="P530" s="267"/>
      <c r="Q530" s="268"/>
      <c r="R530" s="268"/>
      <c r="S530" s="314">
        <v>1.0</v>
      </c>
      <c r="T530" s="269">
        <f t="shared" si="1052"/>
        <v>1007</v>
      </c>
      <c r="U530" s="270">
        <f t="shared" ref="U530:W530" si="1078">IF(ISBLANK($A530),"",sum(AE530,AK530,AQ530,AW530,BC530,BI530,BO530,BU530,CA530,CG530,CM530,CS530,CY530,DE530,DK530,DQ530,DW530,EC530,EI530,EO530,EU530))</f>
        <v>4</v>
      </c>
      <c r="V530" s="270">
        <f t="shared" si="1078"/>
        <v>2</v>
      </c>
      <c r="W530" s="270">
        <f t="shared" si="1078"/>
        <v>0</v>
      </c>
      <c r="X530" s="271">
        <f t="shared" si="966"/>
        <v>6</v>
      </c>
      <c r="Y530" s="270">
        <f t="shared" ref="Y530:AA530" si="1079">IF(ISBLANK($A530),"",sum(AH530,AN530,AT530,AZ530,BF530,BL530,BR530,BX530,CD530,CJ530,CP530,CV530,DB530,DH530,DN530,DT530,DZ530,EF530,EL530,ER530,EX530))</f>
        <v>1</v>
      </c>
      <c r="Z530" s="270">
        <f t="shared" si="1079"/>
        <v>0</v>
      </c>
      <c r="AA530" s="270">
        <f t="shared" si="1079"/>
        <v>0</v>
      </c>
      <c r="AB530" s="271">
        <f t="shared" si="968"/>
        <v>1</v>
      </c>
      <c r="AC530" s="272">
        <f t="shared" si="969"/>
        <v>0.1666666667</v>
      </c>
      <c r="AD530" s="248" t="str">
        <f t="shared" si="1055"/>
        <v>20+</v>
      </c>
      <c r="AE530" s="273">
        <v>1.0</v>
      </c>
      <c r="AF530" s="267"/>
      <c r="AG530" s="267"/>
      <c r="AH530" s="267"/>
      <c r="AI530" s="267"/>
      <c r="AJ530" s="267"/>
      <c r="AK530" s="273">
        <v>1.0</v>
      </c>
      <c r="AL530" s="273">
        <v>2.0</v>
      </c>
      <c r="AM530" s="267"/>
      <c r="AN530" s="273">
        <v>1.0</v>
      </c>
      <c r="AO530" s="267"/>
      <c r="AP530" s="267"/>
      <c r="AQ530" s="273">
        <v>1.0</v>
      </c>
      <c r="AR530" s="267"/>
      <c r="AS530" s="267"/>
      <c r="AT530" s="267"/>
      <c r="AU530" s="267"/>
      <c r="AV530" s="267"/>
      <c r="AW530" s="273">
        <v>1.0</v>
      </c>
      <c r="AX530" s="267"/>
      <c r="AY530" s="267"/>
      <c r="AZ530" s="267"/>
      <c r="BA530" s="267"/>
      <c r="BB530" s="267"/>
      <c r="BC530" s="267"/>
      <c r="BD530" s="267"/>
      <c r="BE530" s="267"/>
      <c r="BF530" s="267"/>
      <c r="BG530" s="267"/>
      <c r="BH530" s="267"/>
      <c r="BI530" s="250"/>
      <c r="BJ530" s="250"/>
      <c r="BK530" s="250"/>
      <c r="BL530" s="250"/>
      <c r="BM530" s="250"/>
      <c r="BN530" s="250"/>
      <c r="BO530" s="267"/>
      <c r="BP530" s="267"/>
      <c r="BQ530" s="267"/>
      <c r="BR530" s="267"/>
      <c r="BS530" s="267"/>
      <c r="BT530" s="267"/>
      <c r="BU530" s="267"/>
      <c r="BV530" s="267"/>
      <c r="BW530" s="267"/>
      <c r="BX530" s="267"/>
      <c r="BY530" s="267"/>
      <c r="BZ530" s="267"/>
      <c r="CA530" s="267"/>
      <c r="CB530" s="267"/>
      <c r="CC530" s="267"/>
      <c r="CD530" s="267"/>
      <c r="CE530" s="267"/>
      <c r="CF530" s="267"/>
      <c r="CG530" s="267"/>
      <c r="CH530" s="267"/>
      <c r="CI530" s="267"/>
      <c r="CJ530" s="267"/>
      <c r="CK530" s="267"/>
      <c r="CL530" s="267"/>
      <c r="CM530" s="267"/>
      <c r="CN530" s="267"/>
      <c r="CO530" s="267"/>
      <c r="CP530" s="267"/>
      <c r="CQ530" s="267"/>
      <c r="CR530" s="267"/>
      <c r="CS530" s="267"/>
      <c r="CT530" s="267"/>
      <c r="CU530" s="267"/>
      <c r="CV530" s="267"/>
      <c r="CW530" s="267"/>
      <c r="CX530" s="267"/>
      <c r="CY530" s="267"/>
      <c r="CZ530" s="267"/>
      <c r="DA530" s="267"/>
      <c r="DB530" s="267"/>
      <c r="DC530" s="267"/>
      <c r="DD530" s="267"/>
      <c r="DE530" s="267"/>
      <c r="DF530" s="267"/>
      <c r="DG530" s="267"/>
      <c r="DH530" s="267"/>
      <c r="DI530" s="267"/>
      <c r="DJ530" s="267"/>
      <c r="DK530" s="267"/>
      <c r="DL530" s="267"/>
      <c r="DM530" s="267"/>
      <c r="DN530" s="267"/>
      <c r="DO530" s="267"/>
      <c r="DP530" s="267"/>
      <c r="DQ530" s="267"/>
      <c r="DR530" s="267"/>
      <c r="DS530" s="267"/>
      <c r="DT530" s="267"/>
      <c r="DU530" s="267"/>
      <c r="DV530" s="267"/>
      <c r="DW530" s="267"/>
      <c r="DX530" s="267"/>
      <c r="DY530" s="267"/>
      <c r="DZ530" s="267"/>
      <c r="EA530" s="267"/>
      <c r="EB530" s="267"/>
      <c r="EC530" s="267"/>
      <c r="ED530" s="267"/>
      <c r="EE530" s="267"/>
      <c r="EF530" s="267"/>
      <c r="EG530" s="267"/>
      <c r="EH530" s="267"/>
      <c r="EI530" s="267"/>
      <c r="EJ530" s="267"/>
      <c r="EK530" s="267"/>
      <c r="EL530" s="267"/>
      <c r="EM530" s="267"/>
      <c r="EN530" s="267"/>
      <c r="EO530" s="267"/>
      <c r="EP530" s="267"/>
      <c r="EQ530" s="267"/>
      <c r="ER530" s="267"/>
      <c r="ES530" s="267"/>
      <c r="ET530" s="267"/>
      <c r="EU530" s="267"/>
      <c r="EV530" s="267"/>
      <c r="EW530" s="267"/>
      <c r="EX530" s="267"/>
      <c r="EY530" s="267"/>
      <c r="EZ530" s="267"/>
      <c r="FA530" s="264" t="s">
        <v>2265</v>
      </c>
      <c r="FB530" s="264"/>
      <c r="FC530" s="264"/>
      <c r="FD530" s="264"/>
    </row>
    <row r="531">
      <c r="A531" s="263" t="s">
        <v>2266</v>
      </c>
      <c r="B531" s="264" t="s">
        <v>2267</v>
      </c>
      <c r="C531" s="265" t="s">
        <v>8</v>
      </c>
      <c r="D531" s="264" t="s">
        <v>18</v>
      </c>
      <c r="E531" s="264" t="s">
        <v>12</v>
      </c>
      <c r="F531" s="264" t="s">
        <v>283</v>
      </c>
      <c r="G531" s="264" t="s">
        <v>1636</v>
      </c>
      <c r="H531" s="264" t="s">
        <v>2268</v>
      </c>
      <c r="I531" s="264" t="s">
        <v>23</v>
      </c>
      <c r="J531" s="264" t="s">
        <v>25</v>
      </c>
      <c r="K531" s="264" t="s">
        <v>1843</v>
      </c>
      <c r="L531" s="264" t="s">
        <v>1972</v>
      </c>
      <c r="M531" s="264" t="s">
        <v>50</v>
      </c>
      <c r="N531" s="266">
        <v>42529.0</v>
      </c>
      <c r="O531" s="266">
        <v>42529.0</v>
      </c>
      <c r="P531" s="266">
        <v>42529.0</v>
      </c>
      <c r="Q531" s="268"/>
      <c r="R531" s="268"/>
      <c r="S531" s="267"/>
      <c r="T531" s="269">
        <f t="shared" si="1052"/>
        <v>994</v>
      </c>
      <c r="U531" s="270">
        <f t="shared" ref="U531:W531" si="1080">IF(ISBLANK($A531),"",sum(AE531,AK531,AQ531,AW531,BC531,BI531,BO531,BU531,CA531,CG531,CM531,CS531,CY531,DE531,DK531,DQ531,DW531,EC531,EI531,EO531,EU531))</f>
        <v>2</v>
      </c>
      <c r="V531" s="270">
        <f t="shared" si="1080"/>
        <v>0</v>
      </c>
      <c r="W531" s="270">
        <f t="shared" si="1080"/>
        <v>0</v>
      </c>
      <c r="X531" s="271">
        <f t="shared" si="966"/>
        <v>2</v>
      </c>
      <c r="Y531" s="270">
        <f t="shared" ref="Y531:AA531" si="1081">IF(ISBLANK($A531),"",sum(AH531,AN531,AT531,AZ531,BF531,BL531,BR531,BX531,CD531,CJ531,CP531,CV531,DB531,DH531,DN531,DT531,DZ531,EF531,EL531,ER531,EX531))</f>
        <v>0</v>
      </c>
      <c r="Z531" s="270">
        <f t="shared" si="1081"/>
        <v>0</v>
      </c>
      <c r="AA531" s="270">
        <f t="shared" si="1081"/>
        <v>0</v>
      </c>
      <c r="AB531" s="271">
        <f t="shared" si="968"/>
        <v>0</v>
      </c>
      <c r="AC531" s="272">
        <f t="shared" si="969"/>
        <v>0</v>
      </c>
      <c r="AD531" s="248" t="str">
        <f t="shared" si="1055"/>
        <v>20+</v>
      </c>
      <c r="AE531" s="273">
        <v>1.0</v>
      </c>
      <c r="AF531" s="267"/>
      <c r="AG531" s="267"/>
      <c r="AH531" s="267"/>
      <c r="AI531" s="267"/>
      <c r="AJ531" s="267"/>
      <c r="AK531" s="273">
        <v>1.0</v>
      </c>
      <c r="AL531" s="267"/>
      <c r="AM531" s="267"/>
      <c r="AN531" s="267"/>
      <c r="AO531" s="267"/>
      <c r="AP531" s="267"/>
      <c r="AQ531" s="267"/>
      <c r="AR531" s="267"/>
      <c r="AS531" s="267"/>
      <c r="AT531" s="267"/>
      <c r="AU531" s="267"/>
      <c r="AV531" s="267"/>
      <c r="AW531" s="250"/>
      <c r="AX531" s="250"/>
      <c r="AY531" s="250"/>
      <c r="AZ531" s="250"/>
      <c r="BA531" s="250"/>
      <c r="BB531" s="250"/>
      <c r="BC531" s="267"/>
      <c r="BD531" s="267"/>
      <c r="BE531" s="267"/>
      <c r="BF531" s="267"/>
      <c r="BG531" s="267"/>
      <c r="BH531" s="267"/>
      <c r="BI531" s="267"/>
      <c r="BJ531" s="267"/>
      <c r="BK531" s="267"/>
      <c r="BL531" s="267"/>
      <c r="BM531" s="267"/>
      <c r="BN531" s="267"/>
      <c r="BO531" s="267"/>
      <c r="BP531" s="267"/>
      <c r="BQ531" s="267"/>
      <c r="BR531" s="267"/>
      <c r="BS531" s="267"/>
      <c r="BT531" s="267"/>
      <c r="BU531" s="267"/>
      <c r="BV531" s="267"/>
      <c r="BW531" s="267"/>
      <c r="BX531" s="267"/>
      <c r="BY531" s="267"/>
      <c r="BZ531" s="267"/>
      <c r="CA531" s="267"/>
      <c r="CB531" s="267"/>
      <c r="CC531" s="267"/>
      <c r="CD531" s="267"/>
      <c r="CE531" s="267"/>
      <c r="CF531" s="267"/>
      <c r="CG531" s="267"/>
      <c r="CH531" s="267"/>
      <c r="CI531" s="267"/>
      <c r="CJ531" s="267"/>
      <c r="CK531" s="267"/>
      <c r="CL531" s="267"/>
      <c r="CM531" s="267"/>
      <c r="CN531" s="267"/>
      <c r="CO531" s="267"/>
      <c r="CP531" s="267"/>
      <c r="CQ531" s="267"/>
      <c r="CR531" s="267"/>
      <c r="CS531" s="267"/>
      <c r="CT531" s="267"/>
      <c r="CU531" s="267"/>
      <c r="CV531" s="267"/>
      <c r="CW531" s="267"/>
      <c r="CX531" s="267"/>
      <c r="CY531" s="267"/>
      <c r="CZ531" s="267"/>
      <c r="DA531" s="267"/>
      <c r="DB531" s="267"/>
      <c r="DC531" s="267"/>
      <c r="DD531" s="267"/>
      <c r="DE531" s="267"/>
      <c r="DF531" s="267"/>
      <c r="DG531" s="267"/>
      <c r="DH531" s="267"/>
      <c r="DI531" s="267"/>
      <c r="DJ531" s="267"/>
      <c r="DK531" s="267"/>
      <c r="DL531" s="267"/>
      <c r="DM531" s="267"/>
      <c r="DN531" s="267"/>
      <c r="DO531" s="267"/>
      <c r="DP531" s="267"/>
      <c r="DQ531" s="267"/>
      <c r="DR531" s="267"/>
      <c r="DS531" s="267"/>
      <c r="DT531" s="267"/>
      <c r="DU531" s="267"/>
      <c r="DV531" s="267"/>
      <c r="DW531" s="267"/>
      <c r="DX531" s="267"/>
      <c r="DY531" s="267"/>
      <c r="DZ531" s="267"/>
      <c r="EA531" s="267"/>
      <c r="EB531" s="267"/>
      <c r="EC531" s="267"/>
      <c r="ED531" s="267"/>
      <c r="EE531" s="267"/>
      <c r="EF531" s="267"/>
      <c r="EG531" s="267"/>
      <c r="EH531" s="267"/>
      <c r="EI531" s="267"/>
      <c r="EJ531" s="267"/>
      <c r="EK531" s="267"/>
      <c r="EL531" s="267"/>
      <c r="EM531" s="267"/>
      <c r="EN531" s="267"/>
      <c r="EO531" s="267"/>
      <c r="EP531" s="267"/>
      <c r="EQ531" s="267"/>
      <c r="ER531" s="267"/>
      <c r="ES531" s="267"/>
      <c r="ET531" s="267"/>
      <c r="EU531" s="267"/>
      <c r="EV531" s="267"/>
      <c r="EW531" s="267"/>
      <c r="EX531" s="267"/>
      <c r="EY531" s="267"/>
      <c r="EZ531" s="267"/>
      <c r="FA531" s="264" t="s">
        <v>2269</v>
      </c>
      <c r="FB531" s="264"/>
      <c r="FC531" s="264"/>
      <c r="FD531" s="264"/>
    </row>
    <row r="532">
      <c r="A532" s="263" t="s">
        <v>2270</v>
      </c>
      <c r="B532" s="264" t="s">
        <v>2271</v>
      </c>
      <c r="C532" s="265" t="s">
        <v>8</v>
      </c>
      <c r="D532" s="264" t="s">
        <v>18</v>
      </c>
      <c r="E532" s="264" t="s">
        <v>12</v>
      </c>
      <c r="F532" s="264" t="s">
        <v>283</v>
      </c>
      <c r="G532" s="264" t="s">
        <v>1997</v>
      </c>
      <c r="H532" s="264" t="s">
        <v>1084</v>
      </c>
      <c r="I532" s="264" t="s">
        <v>23</v>
      </c>
      <c r="J532" s="264" t="s">
        <v>25</v>
      </c>
      <c r="K532" s="264" t="s">
        <v>1843</v>
      </c>
      <c r="L532" s="264" t="s">
        <v>1972</v>
      </c>
      <c r="M532" s="264" t="s">
        <v>50</v>
      </c>
      <c r="N532" s="266">
        <v>42445.0</v>
      </c>
      <c r="O532" s="266">
        <v>42445.0</v>
      </c>
      <c r="P532" s="267"/>
      <c r="Q532" s="268"/>
      <c r="R532" s="268"/>
      <c r="S532" s="314">
        <v>1.0</v>
      </c>
      <c r="T532" s="69">
        <f t="shared" si="1052"/>
        <v>1078</v>
      </c>
      <c r="U532" s="270">
        <f t="shared" ref="U532:W532" si="1082">IF(ISBLANK($A532),"",sum(AE532,AK532,AQ532,AW532,BC532,BI532,BO532,BU532,CA532,CG532,CM532,CS532,CY532,DE532,DK532,DQ532,DW532,EC532,EI532,EO532,EU532))</f>
        <v>1</v>
      </c>
      <c r="V532" s="270">
        <f t="shared" si="1082"/>
        <v>0</v>
      </c>
      <c r="W532" s="270">
        <f t="shared" si="1082"/>
        <v>0</v>
      </c>
      <c r="X532" s="271">
        <f t="shared" si="966"/>
        <v>1</v>
      </c>
      <c r="Y532" s="270">
        <f t="shared" ref="Y532:AA532" si="1083">IF(ISBLANK($A532),"",sum(AH532,AN532,AT532,AZ532,BF532,BL532,BR532,BX532,CD532,CJ532,CP532,CV532,DB532,DH532,DN532,DT532,DZ532,EF532,EL532,ER532,EX532))</f>
        <v>1</v>
      </c>
      <c r="Z532" s="270">
        <f t="shared" si="1083"/>
        <v>0</v>
      </c>
      <c r="AA532" s="270">
        <f t="shared" si="1083"/>
        <v>0</v>
      </c>
      <c r="AB532" s="271">
        <f t="shared" si="968"/>
        <v>1</v>
      </c>
      <c r="AC532" s="272">
        <f t="shared" si="969"/>
        <v>1</v>
      </c>
      <c r="AD532" s="248" t="str">
        <f t="shared" si="1055"/>
        <v>20+</v>
      </c>
      <c r="AE532" s="273">
        <v>1.0</v>
      </c>
      <c r="AF532" s="267"/>
      <c r="AG532" s="267"/>
      <c r="AH532" s="273">
        <v>1.0</v>
      </c>
      <c r="AI532" s="267"/>
      <c r="AJ532" s="267"/>
      <c r="AK532" s="267"/>
      <c r="AL532" s="267"/>
      <c r="AM532" s="267"/>
      <c r="AN532" s="267"/>
      <c r="AO532" s="267"/>
      <c r="AP532" s="267"/>
      <c r="AQ532" s="267"/>
      <c r="AR532" s="267"/>
      <c r="AS532" s="267"/>
      <c r="AT532" s="267"/>
      <c r="AU532" s="267"/>
      <c r="AV532" s="267"/>
      <c r="AW532" s="267"/>
      <c r="AX532" s="267"/>
      <c r="AY532" s="267"/>
      <c r="AZ532" s="267"/>
      <c r="BA532" s="267"/>
      <c r="BB532" s="267"/>
      <c r="BC532" s="267"/>
      <c r="BD532" s="267"/>
      <c r="BE532" s="267"/>
      <c r="BF532" s="267"/>
      <c r="BG532" s="267"/>
      <c r="BH532" s="267"/>
      <c r="BI532" s="267"/>
      <c r="BJ532" s="267"/>
      <c r="BK532" s="267"/>
      <c r="BL532" s="267"/>
      <c r="BM532" s="267"/>
      <c r="BN532" s="267"/>
      <c r="BO532" s="267"/>
      <c r="BP532" s="267"/>
      <c r="BQ532" s="267"/>
      <c r="BR532" s="267"/>
      <c r="BS532" s="267"/>
      <c r="BT532" s="267"/>
      <c r="BU532" s="267"/>
      <c r="BV532" s="267"/>
      <c r="BW532" s="267"/>
      <c r="BX532" s="267"/>
      <c r="BY532" s="267"/>
      <c r="BZ532" s="267"/>
      <c r="CA532" s="267"/>
      <c r="CB532" s="267"/>
      <c r="CC532" s="267"/>
      <c r="CD532" s="267"/>
      <c r="CE532" s="267"/>
      <c r="CF532" s="267"/>
      <c r="CG532" s="267"/>
      <c r="CH532" s="267"/>
      <c r="CI532" s="267"/>
      <c r="CJ532" s="267"/>
      <c r="CK532" s="267"/>
      <c r="CL532" s="267"/>
      <c r="CM532" s="267"/>
      <c r="CN532" s="267"/>
      <c r="CO532" s="267"/>
      <c r="CP532" s="267"/>
      <c r="CQ532" s="267"/>
      <c r="CR532" s="267"/>
      <c r="CS532" s="267"/>
      <c r="CT532" s="267"/>
      <c r="CU532" s="267"/>
      <c r="CV532" s="267"/>
      <c r="CW532" s="267"/>
      <c r="CX532" s="267"/>
      <c r="CY532" s="267"/>
      <c r="CZ532" s="267"/>
      <c r="DA532" s="267"/>
      <c r="DB532" s="267"/>
      <c r="DC532" s="267"/>
      <c r="DD532" s="267"/>
      <c r="DE532" s="267"/>
      <c r="DF532" s="267"/>
      <c r="DG532" s="267"/>
      <c r="DH532" s="267"/>
      <c r="DI532" s="267"/>
      <c r="DJ532" s="267"/>
      <c r="DK532" s="267"/>
      <c r="DL532" s="267"/>
      <c r="DM532" s="267"/>
      <c r="DN532" s="267"/>
      <c r="DO532" s="267"/>
      <c r="DP532" s="267"/>
      <c r="DQ532" s="250"/>
      <c r="DR532" s="250"/>
      <c r="DS532" s="250"/>
      <c r="DT532" s="250"/>
      <c r="DU532" s="250"/>
      <c r="DV532" s="250"/>
      <c r="DW532" s="267"/>
      <c r="DX532" s="267"/>
      <c r="DY532" s="267"/>
      <c r="DZ532" s="267"/>
      <c r="EA532" s="267"/>
      <c r="EB532" s="267"/>
      <c r="EC532" s="267"/>
      <c r="ED532" s="267"/>
      <c r="EE532" s="267"/>
      <c r="EF532" s="267"/>
      <c r="EG532" s="267"/>
      <c r="EH532" s="267"/>
      <c r="EI532" s="267"/>
      <c r="EJ532" s="267"/>
      <c r="EK532" s="267"/>
      <c r="EL532" s="267"/>
      <c r="EM532" s="267"/>
      <c r="EN532" s="267"/>
      <c r="EO532" s="267"/>
      <c r="EP532" s="267"/>
      <c r="EQ532" s="267"/>
      <c r="ER532" s="267"/>
      <c r="ES532" s="267"/>
      <c r="ET532" s="267"/>
      <c r="EU532" s="267"/>
      <c r="EV532" s="267"/>
      <c r="EW532" s="267"/>
      <c r="EX532" s="267"/>
      <c r="EY532" s="267"/>
      <c r="EZ532" s="267"/>
      <c r="FA532" s="264" t="s">
        <v>2272</v>
      </c>
      <c r="FB532" s="264"/>
      <c r="FC532" s="264"/>
      <c r="FD532" s="264"/>
    </row>
    <row r="533">
      <c r="A533" s="263" t="s">
        <v>2273</v>
      </c>
      <c r="B533" s="264" t="s">
        <v>2274</v>
      </c>
      <c r="C533" s="265" t="s">
        <v>8</v>
      </c>
      <c r="D533" s="264" t="s">
        <v>18</v>
      </c>
      <c r="E533" s="264" t="s">
        <v>12</v>
      </c>
      <c r="F533" s="264" t="s">
        <v>283</v>
      </c>
      <c r="G533" s="264" t="s">
        <v>2275</v>
      </c>
      <c r="H533" s="264" t="s">
        <v>1084</v>
      </c>
      <c r="I533" s="264" t="s">
        <v>23</v>
      </c>
      <c r="J533" s="264" t="s">
        <v>25</v>
      </c>
      <c r="K533" s="264" t="s">
        <v>1843</v>
      </c>
      <c r="L533" s="264" t="s">
        <v>2035</v>
      </c>
      <c r="M533" s="264" t="s">
        <v>110</v>
      </c>
      <c r="N533" s="266">
        <v>42445.0</v>
      </c>
      <c r="O533" s="266">
        <v>42445.0</v>
      </c>
      <c r="P533" s="267"/>
      <c r="Q533" s="268"/>
      <c r="R533" s="268"/>
      <c r="S533" s="267"/>
      <c r="T533" s="69">
        <f t="shared" si="1052"/>
        <v>1078</v>
      </c>
      <c r="U533" s="270">
        <f t="shared" ref="U533:W533" si="1084">IF(ISBLANK($A533),"",sum(AE533,AK533,AQ533,AW533,BC533,BI533,BO533,BU533,CA533,CG533,CM533,CS533,CY533,DE533,DK533,DQ533,DW533,EC533,EI533,EO533,EU533))</f>
        <v>5</v>
      </c>
      <c r="V533" s="270">
        <f t="shared" si="1084"/>
        <v>0</v>
      </c>
      <c r="W533" s="270">
        <f t="shared" si="1084"/>
        <v>0</v>
      </c>
      <c r="X533" s="271">
        <f t="shared" si="966"/>
        <v>5</v>
      </c>
      <c r="Y533" s="270">
        <f t="shared" ref="Y533:AA533" si="1085">IF(ISBLANK($A533),"",sum(AH533,AN533,AT533,AZ533,BF533,BL533,BR533,BX533,CD533,CJ533,CP533,CV533,DB533,DH533,DN533,DT533,DZ533,EF533,EL533,ER533,EX533))</f>
        <v>4</v>
      </c>
      <c r="Z533" s="270">
        <f t="shared" si="1085"/>
        <v>1</v>
      </c>
      <c r="AA533" s="270">
        <f t="shared" si="1085"/>
        <v>0</v>
      </c>
      <c r="AB533" s="271">
        <f t="shared" si="968"/>
        <v>5</v>
      </c>
      <c r="AC533" s="272">
        <f t="shared" si="969"/>
        <v>0.8</v>
      </c>
      <c r="AD533" s="248" t="str">
        <f t="shared" si="1055"/>
        <v>20+</v>
      </c>
      <c r="AE533" s="273">
        <v>3.0</v>
      </c>
      <c r="AF533" s="267"/>
      <c r="AG533" s="267"/>
      <c r="AH533" s="273">
        <v>3.0</v>
      </c>
      <c r="AI533" s="267"/>
      <c r="AJ533" s="267"/>
      <c r="AK533" s="273">
        <v>1.0</v>
      </c>
      <c r="AL533" s="267"/>
      <c r="AM533" s="267"/>
      <c r="AN533" s="267"/>
      <c r="AO533" s="273">
        <v>1.0</v>
      </c>
      <c r="AP533" s="267"/>
      <c r="AQ533" s="273">
        <v>1.0</v>
      </c>
      <c r="AR533" s="267"/>
      <c r="AS533" s="267"/>
      <c r="AT533" s="273">
        <v>1.0</v>
      </c>
      <c r="AU533" s="267"/>
      <c r="AV533" s="267"/>
      <c r="AW533" s="267"/>
      <c r="AX533" s="267"/>
      <c r="AY533" s="267"/>
      <c r="AZ533" s="267"/>
      <c r="BA533" s="267"/>
      <c r="BB533" s="267"/>
      <c r="BC533" s="267"/>
      <c r="BD533" s="267"/>
      <c r="BE533" s="267"/>
      <c r="BF533" s="267"/>
      <c r="BG533" s="267"/>
      <c r="BH533" s="267"/>
      <c r="BI533" s="267"/>
      <c r="BJ533" s="267"/>
      <c r="BK533" s="267"/>
      <c r="BL533" s="267"/>
      <c r="BM533" s="267"/>
      <c r="BN533" s="267"/>
      <c r="BO533" s="267"/>
      <c r="BP533" s="267"/>
      <c r="BQ533" s="267"/>
      <c r="BR533" s="267"/>
      <c r="BS533" s="267"/>
      <c r="BT533" s="267"/>
      <c r="BU533" s="267"/>
      <c r="BV533" s="267"/>
      <c r="BW533" s="267"/>
      <c r="BX533" s="267"/>
      <c r="BY533" s="267"/>
      <c r="BZ533" s="267"/>
      <c r="CA533" s="267"/>
      <c r="CB533" s="267"/>
      <c r="CC533" s="267"/>
      <c r="CD533" s="267"/>
      <c r="CE533" s="267"/>
      <c r="CF533" s="267"/>
      <c r="CG533" s="267"/>
      <c r="CH533" s="267"/>
      <c r="CI533" s="267"/>
      <c r="CJ533" s="267"/>
      <c r="CK533" s="267"/>
      <c r="CL533" s="267"/>
      <c r="CM533" s="267"/>
      <c r="CN533" s="267"/>
      <c r="CO533" s="267"/>
      <c r="CP533" s="267"/>
      <c r="CQ533" s="267"/>
      <c r="CR533" s="267"/>
      <c r="CS533" s="267"/>
      <c r="CT533" s="267"/>
      <c r="CU533" s="267"/>
      <c r="CV533" s="267"/>
      <c r="CW533" s="267"/>
      <c r="CX533" s="267"/>
      <c r="CY533" s="267"/>
      <c r="CZ533" s="267"/>
      <c r="DA533" s="267"/>
      <c r="DB533" s="267"/>
      <c r="DC533" s="267"/>
      <c r="DD533" s="267"/>
      <c r="DE533" s="267"/>
      <c r="DF533" s="267"/>
      <c r="DG533" s="267"/>
      <c r="DH533" s="267"/>
      <c r="DI533" s="267"/>
      <c r="DJ533" s="267"/>
      <c r="DK533" s="267"/>
      <c r="DL533" s="267"/>
      <c r="DM533" s="267"/>
      <c r="DN533" s="267"/>
      <c r="DO533" s="267"/>
      <c r="DP533" s="267"/>
      <c r="DQ533" s="250"/>
      <c r="DR533" s="250"/>
      <c r="DS533" s="250"/>
      <c r="DT533" s="250"/>
      <c r="DU533" s="250"/>
      <c r="DV533" s="250"/>
      <c r="DW533" s="267"/>
      <c r="DX533" s="267"/>
      <c r="DY533" s="267"/>
      <c r="DZ533" s="267"/>
      <c r="EA533" s="267"/>
      <c r="EB533" s="267"/>
      <c r="EC533" s="267"/>
      <c r="ED533" s="267"/>
      <c r="EE533" s="267"/>
      <c r="EF533" s="267"/>
      <c r="EG533" s="267"/>
      <c r="EH533" s="267"/>
      <c r="EI533" s="267"/>
      <c r="EJ533" s="267"/>
      <c r="EK533" s="267"/>
      <c r="EL533" s="267"/>
      <c r="EM533" s="267"/>
      <c r="EN533" s="267"/>
      <c r="EO533" s="267"/>
      <c r="EP533" s="267"/>
      <c r="EQ533" s="267"/>
      <c r="ER533" s="267"/>
      <c r="ES533" s="267"/>
      <c r="ET533" s="267"/>
      <c r="EU533" s="267"/>
      <c r="EV533" s="267"/>
      <c r="EW533" s="267"/>
      <c r="EX533" s="267"/>
      <c r="EY533" s="267"/>
      <c r="EZ533" s="267"/>
      <c r="FA533" s="264" t="s">
        <v>2276</v>
      </c>
      <c r="FB533" s="264"/>
      <c r="FC533" s="264"/>
      <c r="FD533" s="264"/>
    </row>
    <row r="534">
      <c r="A534" s="263" t="s">
        <v>2277</v>
      </c>
      <c r="B534" s="264" t="s">
        <v>2278</v>
      </c>
      <c r="C534" s="265" t="s">
        <v>8</v>
      </c>
      <c r="D534" s="264" t="s">
        <v>18</v>
      </c>
      <c r="E534" s="264" t="s">
        <v>12</v>
      </c>
      <c r="F534" s="264" t="s">
        <v>283</v>
      </c>
      <c r="G534" s="264" t="s">
        <v>2279</v>
      </c>
      <c r="H534" s="264" t="s">
        <v>1143</v>
      </c>
      <c r="I534" s="264" t="s">
        <v>23</v>
      </c>
      <c r="J534" s="264" t="s">
        <v>25</v>
      </c>
      <c r="K534" s="264" t="s">
        <v>1843</v>
      </c>
      <c r="L534" s="264" t="s">
        <v>1972</v>
      </c>
      <c r="M534" s="264" t="s">
        <v>50</v>
      </c>
      <c r="N534" s="266">
        <v>42500.0</v>
      </c>
      <c r="O534" s="267"/>
      <c r="P534" s="267"/>
      <c r="Q534" s="268"/>
      <c r="R534" s="268"/>
      <c r="S534" s="314">
        <v>1.0</v>
      </c>
      <c r="T534" s="269">
        <f t="shared" si="1052"/>
        <v>1023</v>
      </c>
      <c r="U534" s="270">
        <f t="shared" ref="U534:W534" si="1086">IF(ISBLANK($A534),"",sum(AE534,AK534,AQ534,AW534,BC534,BI534,BO534,BU534,CA534,CG534,CM534,CS534,CY534,DE534,DK534,DQ534,DW534,EC534,EI534,EO534,EU534))</f>
        <v>8</v>
      </c>
      <c r="V534" s="270">
        <f t="shared" si="1086"/>
        <v>0</v>
      </c>
      <c r="W534" s="270">
        <f t="shared" si="1086"/>
        <v>0</v>
      </c>
      <c r="X534" s="271">
        <f t="shared" si="966"/>
        <v>8</v>
      </c>
      <c r="Y534" s="270">
        <f t="shared" ref="Y534:AA534" si="1087">IF(ISBLANK($A534),"",sum(AH534,AN534,AT534,AZ534,BF534,BL534,BR534,BX534,CD534,CJ534,CP534,CV534,DB534,DH534,DN534,DT534,DZ534,EF534,EL534,ER534,EX534))</f>
        <v>5</v>
      </c>
      <c r="Z534" s="270">
        <f t="shared" si="1087"/>
        <v>2</v>
      </c>
      <c r="AA534" s="270">
        <f t="shared" si="1087"/>
        <v>0</v>
      </c>
      <c r="AB534" s="271">
        <f t="shared" si="968"/>
        <v>7</v>
      </c>
      <c r="AC534" s="272">
        <f t="shared" si="969"/>
        <v>0.625</v>
      </c>
      <c r="AD534" s="248" t="str">
        <f t="shared" si="1055"/>
        <v>20+</v>
      </c>
      <c r="AE534" s="273">
        <v>5.0</v>
      </c>
      <c r="AF534" s="267"/>
      <c r="AG534" s="267"/>
      <c r="AH534" s="273">
        <v>3.0</v>
      </c>
      <c r="AI534" s="267"/>
      <c r="AJ534" s="267"/>
      <c r="AK534" s="267"/>
      <c r="AL534" s="267"/>
      <c r="AM534" s="267"/>
      <c r="AN534" s="273">
        <v>1.0</v>
      </c>
      <c r="AO534" s="267"/>
      <c r="AP534" s="267"/>
      <c r="AQ534" s="273">
        <v>1.0</v>
      </c>
      <c r="AR534" s="267"/>
      <c r="AS534" s="267"/>
      <c r="AT534" s="273">
        <v>1.0</v>
      </c>
      <c r="AU534" s="267"/>
      <c r="AV534" s="267"/>
      <c r="AW534" s="267"/>
      <c r="AX534" s="267"/>
      <c r="AY534" s="267"/>
      <c r="AZ534" s="267"/>
      <c r="BA534" s="273">
        <v>2.0</v>
      </c>
      <c r="BB534" s="267"/>
      <c r="BC534" s="267"/>
      <c r="BD534" s="267"/>
      <c r="BE534" s="267"/>
      <c r="BF534" s="267"/>
      <c r="BG534" s="267"/>
      <c r="BH534" s="267"/>
      <c r="BI534" s="273">
        <v>2.0</v>
      </c>
      <c r="BJ534" s="267"/>
      <c r="BK534" s="267"/>
      <c r="BL534" s="267"/>
      <c r="BM534" s="267"/>
      <c r="BN534" s="267"/>
      <c r="BO534" s="267"/>
      <c r="BP534" s="267"/>
      <c r="BQ534" s="267"/>
      <c r="BR534" s="267"/>
      <c r="BS534" s="267"/>
      <c r="BT534" s="267"/>
      <c r="BU534" s="250"/>
      <c r="BV534" s="250"/>
      <c r="BW534" s="250"/>
      <c r="BX534" s="250"/>
      <c r="BY534" s="250"/>
      <c r="BZ534" s="250"/>
      <c r="CA534" s="267"/>
      <c r="CB534" s="267"/>
      <c r="CC534" s="267"/>
      <c r="CD534" s="267"/>
      <c r="CE534" s="267"/>
      <c r="CF534" s="267"/>
      <c r="CG534" s="267"/>
      <c r="CH534" s="267"/>
      <c r="CI534" s="267"/>
      <c r="CJ534" s="267"/>
      <c r="CK534" s="267"/>
      <c r="CL534" s="267"/>
      <c r="CM534" s="267"/>
      <c r="CN534" s="267"/>
      <c r="CO534" s="267"/>
      <c r="CP534" s="267"/>
      <c r="CQ534" s="267"/>
      <c r="CR534" s="267"/>
      <c r="CS534" s="267"/>
      <c r="CT534" s="267"/>
      <c r="CU534" s="267"/>
      <c r="CV534" s="267"/>
      <c r="CW534" s="267"/>
      <c r="CX534" s="267"/>
      <c r="CY534" s="267"/>
      <c r="CZ534" s="267"/>
      <c r="DA534" s="267"/>
      <c r="DB534" s="267"/>
      <c r="DC534" s="267"/>
      <c r="DD534" s="267"/>
      <c r="DE534" s="267"/>
      <c r="DF534" s="267"/>
      <c r="DG534" s="267"/>
      <c r="DH534" s="267"/>
      <c r="DI534" s="267"/>
      <c r="DJ534" s="267"/>
      <c r="DK534" s="267"/>
      <c r="DL534" s="267"/>
      <c r="DM534" s="267"/>
      <c r="DN534" s="267"/>
      <c r="DO534" s="267"/>
      <c r="DP534" s="267"/>
      <c r="DQ534" s="267"/>
      <c r="DR534" s="267"/>
      <c r="DS534" s="267"/>
      <c r="DT534" s="267"/>
      <c r="DU534" s="267"/>
      <c r="DV534" s="267"/>
      <c r="DW534" s="267"/>
      <c r="DX534" s="267"/>
      <c r="DY534" s="267"/>
      <c r="DZ534" s="267"/>
      <c r="EA534" s="267"/>
      <c r="EB534" s="267"/>
      <c r="EC534" s="267"/>
      <c r="ED534" s="267"/>
      <c r="EE534" s="267"/>
      <c r="EF534" s="267"/>
      <c r="EG534" s="267"/>
      <c r="EH534" s="267"/>
      <c r="EI534" s="267"/>
      <c r="EJ534" s="267"/>
      <c r="EK534" s="267"/>
      <c r="EL534" s="267"/>
      <c r="EM534" s="267"/>
      <c r="EN534" s="267"/>
      <c r="EO534" s="267"/>
      <c r="EP534" s="267"/>
      <c r="EQ534" s="267"/>
      <c r="ER534" s="267"/>
      <c r="ES534" s="267"/>
      <c r="ET534" s="267"/>
      <c r="EU534" s="267"/>
      <c r="EV534" s="267"/>
      <c r="EW534" s="267"/>
      <c r="EX534" s="267"/>
      <c r="EY534" s="267"/>
      <c r="EZ534" s="267"/>
      <c r="FA534" s="264" t="s">
        <v>2280</v>
      </c>
      <c r="FB534" s="264"/>
      <c r="FC534" s="264"/>
      <c r="FD534" s="264"/>
    </row>
    <row r="535">
      <c r="A535" s="263" t="s">
        <v>2281</v>
      </c>
      <c r="B535" s="264" t="s">
        <v>2282</v>
      </c>
      <c r="C535" s="265" t="s">
        <v>82</v>
      </c>
      <c r="D535" s="264" t="s">
        <v>18</v>
      </c>
      <c r="E535" s="264" t="s">
        <v>12</v>
      </c>
      <c r="F535" s="264" t="s">
        <v>283</v>
      </c>
      <c r="G535" s="264" t="s">
        <v>2283</v>
      </c>
      <c r="H535" s="264" t="s">
        <v>779</v>
      </c>
      <c r="I535" s="264" t="s">
        <v>13</v>
      </c>
      <c r="J535" s="264" t="s">
        <v>25</v>
      </c>
      <c r="K535" s="264" t="s">
        <v>1843</v>
      </c>
      <c r="L535" s="264" t="s">
        <v>2284</v>
      </c>
      <c r="M535" s="264" t="s">
        <v>50</v>
      </c>
      <c r="N535" s="266">
        <v>42431.0</v>
      </c>
      <c r="O535" s="266">
        <v>42431.0</v>
      </c>
      <c r="P535" s="267"/>
      <c r="Q535" s="268"/>
      <c r="R535" s="268"/>
      <c r="S535" s="267"/>
      <c r="T535" s="69">
        <f t="shared" si="1052"/>
        <v>1092</v>
      </c>
      <c r="U535" s="270">
        <f t="shared" ref="U535:W535" si="1088">IF(ISBLANK($A535),"",sum(AE535,AK535,AQ535,AW535,BC535,BI535,BO535,BU535,CA535,CG535,CM535,CS535,CY535,DE535,DK535,DQ535,DW535,EC535,EI535,EO535,EU535))</f>
        <v>2</v>
      </c>
      <c r="V535" s="270">
        <f t="shared" si="1088"/>
        <v>4</v>
      </c>
      <c r="W535" s="270">
        <f t="shared" si="1088"/>
        <v>0</v>
      </c>
      <c r="X535" s="271">
        <f t="shared" si="966"/>
        <v>6</v>
      </c>
      <c r="Y535" s="270">
        <f t="shared" ref="Y535:Z535" si="1089">IF(ISBLANK($A535),"",sum(AH535,AN535,AT535,AZ535,BF535,BL535,BR535,BX535,CD535,CJ535,CP535,CV535,DB535,DH535,DN535,DT535,DZ535,EF535,EL535,ER535,EX535))</f>
        <v>4</v>
      </c>
      <c r="Z535" s="270">
        <f t="shared" si="1089"/>
        <v>1</v>
      </c>
      <c r="AA535" s="270">
        <f>IF(ISBLANK($A535),"",sum(AJ535,AP535,AV535,BB535,BH535,BN535,BT535,BZ535,CF535,CL535,CR535,CX535,DD535,DJ535,DP535,DV535,EB535,EH535,EN535,ET535,EZ534))</f>
        <v>0</v>
      </c>
      <c r="AB535" s="271">
        <f t="shared" si="968"/>
        <v>5</v>
      </c>
      <c r="AC535" s="272">
        <f t="shared" si="969"/>
        <v>0.6666666667</v>
      </c>
      <c r="AD535" s="248" t="str">
        <f t="shared" si="1055"/>
        <v>20+</v>
      </c>
      <c r="AE535" s="267"/>
      <c r="AF535" s="267"/>
      <c r="AG535" s="267"/>
      <c r="AH535" s="267"/>
      <c r="AI535" s="267"/>
      <c r="AJ535" s="267"/>
      <c r="AK535" s="267"/>
      <c r="AL535" s="267"/>
      <c r="AM535" s="267"/>
      <c r="AN535" s="267"/>
      <c r="AO535" s="267"/>
      <c r="AP535" s="267"/>
      <c r="AQ535" s="273">
        <v>1.0</v>
      </c>
      <c r="AR535" s="273">
        <v>2.0</v>
      </c>
      <c r="AS535" s="267"/>
      <c r="AT535" s="273">
        <v>2.0</v>
      </c>
      <c r="AU535" s="267"/>
      <c r="AV535" s="267"/>
      <c r="AW535" s="273">
        <v>1.0</v>
      </c>
      <c r="AX535" s="273">
        <v>2.0</v>
      </c>
      <c r="AY535" s="267"/>
      <c r="AZ535" s="267"/>
      <c r="BA535" s="267"/>
      <c r="BB535" s="267"/>
      <c r="BC535" s="267"/>
      <c r="BD535" s="267"/>
      <c r="BE535" s="267"/>
      <c r="BF535" s="273">
        <v>1.0</v>
      </c>
      <c r="BG535" s="267"/>
      <c r="BH535" s="267"/>
      <c r="BI535" s="267"/>
      <c r="BJ535" s="267"/>
      <c r="BK535" s="267"/>
      <c r="BL535" s="273">
        <v>1.0</v>
      </c>
      <c r="BM535" s="273">
        <v>1.0</v>
      </c>
      <c r="BN535" s="267"/>
      <c r="BO535" s="267"/>
      <c r="BP535" s="267"/>
      <c r="BQ535" s="267"/>
      <c r="BR535" s="267"/>
      <c r="BS535" s="267"/>
      <c r="BT535" s="267"/>
      <c r="BU535" s="267"/>
      <c r="BV535" s="267"/>
      <c r="BW535" s="267"/>
      <c r="BX535" s="267"/>
      <c r="BY535" s="267"/>
      <c r="BZ535" s="267"/>
      <c r="CA535" s="267"/>
      <c r="CB535" s="267"/>
      <c r="CC535" s="267"/>
      <c r="CD535" s="267"/>
      <c r="CE535" s="267"/>
      <c r="CF535" s="267"/>
      <c r="CG535" s="267"/>
      <c r="CH535" s="267"/>
      <c r="CI535" s="267"/>
      <c r="CJ535" s="267"/>
      <c r="CK535" s="267"/>
      <c r="CL535" s="267"/>
      <c r="CM535" s="267"/>
      <c r="CN535" s="267"/>
      <c r="CO535" s="267"/>
      <c r="CP535" s="267"/>
      <c r="CQ535" s="267"/>
      <c r="CR535" s="267"/>
      <c r="CS535" s="267"/>
      <c r="CT535" s="267"/>
      <c r="CU535" s="267"/>
      <c r="CV535" s="267"/>
      <c r="CW535" s="267"/>
      <c r="CX535" s="267"/>
      <c r="CY535" s="267"/>
      <c r="CZ535" s="267"/>
      <c r="DA535" s="267"/>
      <c r="DB535" s="267"/>
      <c r="DC535" s="267"/>
      <c r="DD535" s="267"/>
      <c r="DE535" s="267"/>
      <c r="DF535" s="267"/>
      <c r="DG535" s="267"/>
      <c r="DH535" s="267"/>
      <c r="DI535" s="267"/>
      <c r="DJ535" s="267"/>
      <c r="DK535" s="267"/>
      <c r="DL535" s="267"/>
      <c r="DM535" s="267"/>
      <c r="DN535" s="267"/>
      <c r="DO535" s="267"/>
      <c r="DP535" s="267"/>
      <c r="DQ535" s="267"/>
      <c r="DR535" s="267"/>
      <c r="DS535" s="267"/>
      <c r="DT535" s="267"/>
      <c r="DU535" s="267"/>
      <c r="DV535" s="267"/>
      <c r="DW535" s="267"/>
      <c r="DX535" s="267"/>
      <c r="DY535" s="267"/>
      <c r="DZ535" s="267"/>
      <c r="EA535" s="267"/>
      <c r="EB535" s="267"/>
      <c r="EC535" s="250"/>
      <c r="ED535" s="250"/>
      <c r="EE535" s="250"/>
      <c r="EF535" s="250"/>
      <c r="EG535" s="250"/>
      <c r="EH535" s="250"/>
      <c r="EI535" s="267"/>
      <c r="EJ535" s="267"/>
      <c r="EK535" s="267"/>
      <c r="EL535" s="267"/>
      <c r="EM535" s="267"/>
      <c r="EN535" s="267"/>
      <c r="EO535" s="267"/>
      <c r="EP535" s="267"/>
      <c r="EQ535" s="267"/>
      <c r="ER535" s="267"/>
      <c r="ES535" s="267"/>
      <c r="ET535" s="267"/>
      <c r="EU535" s="267"/>
      <c r="EV535" s="267"/>
      <c r="EW535" s="267"/>
      <c r="EX535" s="267"/>
      <c r="EY535" s="267"/>
      <c r="EZ535" s="267"/>
      <c r="FA535" s="264" t="s">
        <v>2285</v>
      </c>
      <c r="FB535" s="264"/>
      <c r="FC535" s="264"/>
      <c r="FD535" s="264"/>
    </row>
    <row r="536">
      <c r="A536" s="263" t="s">
        <v>2286</v>
      </c>
      <c r="B536" s="264" t="s">
        <v>2287</v>
      </c>
      <c r="C536" s="265" t="s">
        <v>92</v>
      </c>
      <c r="D536" s="264" t="s">
        <v>18</v>
      </c>
      <c r="E536" s="264" t="s">
        <v>12</v>
      </c>
      <c r="F536" s="264" t="s">
        <v>283</v>
      </c>
      <c r="G536" s="264" t="s">
        <v>2019</v>
      </c>
      <c r="H536" s="264" t="s">
        <v>2288</v>
      </c>
      <c r="I536" s="264" t="s">
        <v>13</v>
      </c>
      <c r="J536" s="264" t="s">
        <v>25</v>
      </c>
      <c r="K536" s="264" t="s">
        <v>1843</v>
      </c>
      <c r="L536" s="264" t="s">
        <v>2020</v>
      </c>
      <c r="M536" s="264" t="s">
        <v>85</v>
      </c>
      <c r="N536" s="266">
        <v>42427.0</v>
      </c>
      <c r="O536" s="266">
        <v>42427.0</v>
      </c>
      <c r="P536" s="267"/>
      <c r="Q536" s="268"/>
      <c r="R536" s="268"/>
      <c r="S536" s="267"/>
      <c r="T536" s="69">
        <f t="shared" si="1052"/>
        <v>1096</v>
      </c>
      <c r="U536" s="270">
        <f t="shared" ref="U536:W536" si="1090">IF(ISBLANK($A536),"",sum(AE536,AK536,AQ536,AW536,BC536,BI536,BO536,BU536,CA536,CG536,CM536,CS536,CY536,DE536,DK536,DQ536,DW536,EC536,EI536,EO536,EU536))</f>
        <v>9</v>
      </c>
      <c r="V536" s="270">
        <f t="shared" si="1090"/>
        <v>2</v>
      </c>
      <c r="W536" s="270">
        <f t="shared" si="1090"/>
        <v>0</v>
      </c>
      <c r="X536" s="271">
        <f t="shared" si="966"/>
        <v>11</v>
      </c>
      <c r="Y536" s="270">
        <f t="shared" ref="Y536:AA536" si="1091">IF(ISBLANK($A536),"",sum(AH536,AN536,AT536,AZ536,BF536,BL536,BR536,BX536,CD536,CJ536,CP536,CV536,DB536,DH536,DN536,DT536,DZ536,EF536,EL536,ER536,EX536))</f>
        <v>9</v>
      </c>
      <c r="Z536" s="270">
        <f t="shared" si="1091"/>
        <v>2</v>
      </c>
      <c r="AA536" s="270">
        <f t="shared" si="1091"/>
        <v>0</v>
      </c>
      <c r="AB536" s="271">
        <f t="shared" si="968"/>
        <v>11</v>
      </c>
      <c r="AC536" s="272">
        <f t="shared" si="969"/>
        <v>0.8181818182</v>
      </c>
      <c r="AD536" s="248" t="str">
        <f t="shared" si="1055"/>
        <v>20+</v>
      </c>
      <c r="AE536" s="273">
        <v>4.0</v>
      </c>
      <c r="AF536" s="267"/>
      <c r="AG536" s="267"/>
      <c r="AH536" s="273">
        <v>4.0</v>
      </c>
      <c r="AI536" s="267"/>
      <c r="AJ536" s="267"/>
      <c r="AK536" s="273">
        <v>4.0</v>
      </c>
      <c r="AL536" s="267"/>
      <c r="AM536" s="267"/>
      <c r="AN536" s="273">
        <v>1.0</v>
      </c>
      <c r="AO536" s="267"/>
      <c r="AP536" s="267"/>
      <c r="AQ536" s="273">
        <v>1.0</v>
      </c>
      <c r="AR536" s="267"/>
      <c r="AS536" s="267"/>
      <c r="AT536" s="273">
        <v>2.0</v>
      </c>
      <c r="AU536" s="267"/>
      <c r="AV536" s="267"/>
      <c r="AW536" s="267"/>
      <c r="AX536" s="273">
        <v>1.0</v>
      </c>
      <c r="AY536" s="267"/>
      <c r="AZ536" s="273">
        <v>1.0</v>
      </c>
      <c r="BA536" s="273">
        <v>2.0</v>
      </c>
      <c r="BB536" s="267"/>
      <c r="BC536" s="267"/>
      <c r="BD536" s="273">
        <v>1.0</v>
      </c>
      <c r="BE536" s="267"/>
      <c r="BF536" s="273">
        <v>1.0</v>
      </c>
      <c r="BG536" s="267"/>
      <c r="BH536" s="267"/>
      <c r="BI536" s="267"/>
      <c r="BJ536" s="267"/>
      <c r="BK536" s="267"/>
      <c r="BL536" s="267"/>
      <c r="BM536" s="267"/>
      <c r="BN536" s="267"/>
      <c r="BO536" s="267"/>
      <c r="BP536" s="267"/>
      <c r="BQ536" s="267"/>
      <c r="BR536" s="267"/>
      <c r="BS536" s="267"/>
      <c r="BT536" s="267"/>
      <c r="BU536" s="267"/>
      <c r="BV536" s="267"/>
      <c r="BW536" s="267"/>
      <c r="BX536" s="267"/>
      <c r="BY536" s="267"/>
      <c r="BZ536" s="267"/>
      <c r="CA536" s="267"/>
      <c r="CB536" s="267"/>
      <c r="CC536" s="267"/>
      <c r="CD536" s="267"/>
      <c r="CE536" s="267"/>
      <c r="CF536" s="267"/>
      <c r="CG536" s="267"/>
      <c r="CH536" s="267"/>
      <c r="CI536" s="267"/>
      <c r="CJ536" s="267"/>
      <c r="CK536" s="267"/>
      <c r="CL536" s="267"/>
      <c r="CM536" s="267"/>
      <c r="CN536" s="267"/>
      <c r="CO536" s="267"/>
      <c r="CP536" s="267"/>
      <c r="CQ536" s="267"/>
      <c r="CR536" s="267"/>
      <c r="CS536" s="267"/>
      <c r="CT536" s="267"/>
      <c r="CU536" s="267"/>
      <c r="CV536" s="267"/>
      <c r="CW536" s="267"/>
      <c r="CX536" s="267"/>
      <c r="CY536" s="267"/>
      <c r="CZ536" s="267"/>
      <c r="DA536" s="267"/>
      <c r="DB536" s="267"/>
      <c r="DC536" s="267"/>
      <c r="DD536" s="267"/>
      <c r="DE536" s="267"/>
      <c r="DF536" s="267"/>
      <c r="DG536" s="267"/>
      <c r="DH536" s="267"/>
      <c r="DI536" s="267"/>
      <c r="DJ536" s="267"/>
      <c r="DK536" s="267"/>
      <c r="DL536" s="267"/>
      <c r="DM536" s="267"/>
      <c r="DN536" s="267"/>
      <c r="DO536" s="267"/>
      <c r="DP536" s="267"/>
      <c r="DQ536" s="267"/>
      <c r="DR536" s="267"/>
      <c r="DS536" s="267"/>
      <c r="DT536" s="267"/>
      <c r="DU536" s="267"/>
      <c r="DV536" s="267"/>
      <c r="DW536" s="267"/>
      <c r="DX536" s="267"/>
      <c r="DY536" s="267"/>
      <c r="DZ536" s="267"/>
      <c r="EA536" s="267"/>
      <c r="EB536" s="267"/>
      <c r="EC536" s="250"/>
      <c r="ED536" s="250"/>
      <c r="EE536" s="250"/>
      <c r="EF536" s="250"/>
      <c r="EG536" s="250"/>
      <c r="EH536" s="250"/>
      <c r="EI536" s="267"/>
      <c r="EJ536" s="267"/>
      <c r="EK536" s="267"/>
      <c r="EL536" s="267"/>
      <c r="EM536" s="267"/>
      <c r="EN536" s="267"/>
      <c r="EO536" s="267"/>
      <c r="EP536" s="267"/>
      <c r="EQ536" s="267"/>
      <c r="ER536" s="267"/>
      <c r="ES536" s="267"/>
      <c r="ET536" s="267"/>
      <c r="EU536" s="267"/>
      <c r="EV536" s="267"/>
      <c r="EW536" s="267"/>
      <c r="EX536" s="267"/>
      <c r="EY536" s="267"/>
      <c r="EZ536" s="267"/>
      <c r="FA536" s="264" t="s">
        <v>2289</v>
      </c>
      <c r="FB536" s="264"/>
      <c r="FC536" s="264"/>
      <c r="FD536" s="264"/>
    </row>
    <row r="537">
      <c r="A537" s="263" t="s">
        <v>2290</v>
      </c>
      <c r="B537" s="264" t="s">
        <v>2291</v>
      </c>
      <c r="C537" s="265" t="s">
        <v>8</v>
      </c>
      <c r="D537" s="264" t="s">
        <v>18</v>
      </c>
      <c r="E537" s="264" t="s">
        <v>12</v>
      </c>
      <c r="F537" s="264" t="s">
        <v>283</v>
      </c>
      <c r="G537" s="264" t="s">
        <v>2292</v>
      </c>
      <c r="H537" s="264" t="s">
        <v>1809</v>
      </c>
      <c r="I537" s="264" t="s">
        <v>23</v>
      </c>
      <c r="J537" s="264" t="s">
        <v>25</v>
      </c>
      <c r="K537" s="264" t="s">
        <v>1843</v>
      </c>
      <c r="L537" s="264" t="s">
        <v>1978</v>
      </c>
      <c r="M537" s="264" t="s">
        <v>50</v>
      </c>
      <c r="N537" s="266">
        <v>42419.0</v>
      </c>
      <c r="O537" s="266">
        <v>42419.0</v>
      </c>
      <c r="P537" s="267"/>
      <c r="Q537" s="268"/>
      <c r="R537" s="268"/>
      <c r="S537" s="267"/>
      <c r="T537" s="69">
        <f t="shared" si="1052"/>
        <v>1104</v>
      </c>
      <c r="U537" s="270">
        <f t="shared" ref="U537:W537" si="1092">IF(ISBLANK($A537),"",sum(AE537,AK537,AQ537,AW537,BC537,BI537,BO537,BU537,CA537,CG537,CM537,CS537,CY537,DE537,DK537,DQ537,DW537,EC537,EI537,EO537,EU537))</f>
        <v>1</v>
      </c>
      <c r="V537" s="270">
        <f t="shared" si="1092"/>
        <v>0</v>
      </c>
      <c r="W537" s="270">
        <f t="shared" si="1092"/>
        <v>0</v>
      </c>
      <c r="X537" s="271">
        <f t="shared" si="966"/>
        <v>1</v>
      </c>
      <c r="Y537" s="270">
        <f t="shared" ref="Y537:AA537" si="1093">IF(ISBLANK($A537),"",sum(AH537,AN537,AT537,AZ537,BF537,BL537,BR537,BX537,CD537,CJ537,CP537,CV537,DB537,DH537,DN537,DT537,DZ537,EF537,EL537,ER537,EX537))</f>
        <v>1</v>
      </c>
      <c r="Z537" s="270">
        <f t="shared" si="1093"/>
        <v>1</v>
      </c>
      <c r="AA537" s="270">
        <f t="shared" si="1093"/>
        <v>0</v>
      </c>
      <c r="AB537" s="271">
        <f t="shared" si="968"/>
        <v>2</v>
      </c>
      <c r="AC537" s="272">
        <f t="shared" si="969"/>
        <v>1</v>
      </c>
      <c r="AD537" s="248" t="str">
        <f t="shared" si="1055"/>
        <v>20+</v>
      </c>
      <c r="AE537" s="273">
        <v>1.0</v>
      </c>
      <c r="AF537" s="267"/>
      <c r="AG537" s="267"/>
      <c r="AH537" s="273">
        <v>1.0</v>
      </c>
      <c r="AI537" s="273">
        <v>1.0</v>
      </c>
      <c r="AJ537" s="267"/>
      <c r="AK537" s="267"/>
      <c r="AL537" s="267"/>
      <c r="AM537" s="267"/>
      <c r="AN537" s="267"/>
      <c r="AO537" s="267"/>
      <c r="AP537" s="267"/>
      <c r="AQ537" s="267"/>
      <c r="AR537" s="267"/>
      <c r="AS537" s="267"/>
      <c r="AT537" s="267"/>
      <c r="AU537" s="267"/>
      <c r="AV537" s="267"/>
      <c r="AW537" s="267"/>
      <c r="AX537" s="267"/>
      <c r="AY537" s="267"/>
      <c r="AZ537" s="267"/>
      <c r="BA537" s="267"/>
      <c r="BB537" s="267"/>
      <c r="BC537" s="267"/>
      <c r="BD537" s="267"/>
      <c r="BE537" s="267"/>
      <c r="BF537" s="267"/>
      <c r="BG537" s="267"/>
      <c r="BH537" s="267"/>
      <c r="BI537" s="267"/>
      <c r="BJ537" s="267"/>
      <c r="BK537" s="267"/>
      <c r="BL537" s="267"/>
      <c r="BM537" s="267"/>
      <c r="BN537" s="267"/>
      <c r="BO537" s="267"/>
      <c r="BP537" s="267"/>
      <c r="BQ537" s="267"/>
      <c r="BR537" s="267"/>
      <c r="BS537" s="267"/>
      <c r="BT537" s="267"/>
      <c r="BU537" s="267"/>
      <c r="BV537" s="267"/>
      <c r="BW537" s="267"/>
      <c r="BX537" s="267"/>
      <c r="BY537" s="267"/>
      <c r="BZ537" s="267"/>
      <c r="CA537" s="267"/>
      <c r="CB537" s="267"/>
      <c r="CC537" s="267"/>
      <c r="CD537" s="267"/>
      <c r="CE537" s="267"/>
      <c r="CF537" s="267"/>
      <c r="CG537" s="267"/>
      <c r="CH537" s="267"/>
      <c r="CI537" s="267"/>
      <c r="CJ537" s="267"/>
      <c r="CK537" s="267"/>
      <c r="CL537" s="267"/>
      <c r="CM537" s="267"/>
      <c r="CN537" s="267"/>
      <c r="CO537" s="267"/>
      <c r="CP537" s="267"/>
      <c r="CQ537" s="267"/>
      <c r="CR537" s="267"/>
      <c r="CS537" s="267"/>
      <c r="CT537" s="267"/>
      <c r="CU537" s="267"/>
      <c r="CV537" s="267"/>
      <c r="CW537" s="267"/>
      <c r="CX537" s="267"/>
      <c r="CY537" s="267"/>
      <c r="CZ537" s="267"/>
      <c r="DA537" s="267"/>
      <c r="DB537" s="267"/>
      <c r="DC537" s="267"/>
      <c r="DD537" s="267"/>
      <c r="DE537" s="267"/>
      <c r="DF537" s="267"/>
      <c r="DG537" s="267"/>
      <c r="DH537" s="267"/>
      <c r="DI537" s="267"/>
      <c r="DJ537" s="267"/>
      <c r="DK537" s="267"/>
      <c r="DL537" s="267"/>
      <c r="DM537" s="267"/>
      <c r="DN537" s="267"/>
      <c r="DO537" s="267"/>
      <c r="DP537" s="267"/>
      <c r="DQ537" s="267"/>
      <c r="DR537" s="267"/>
      <c r="DS537" s="267"/>
      <c r="DT537" s="267"/>
      <c r="DU537" s="267"/>
      <c r="DV537" s="267"/>
      <c r="DW537" s="267"/>
      <c r="DX537" s="267"/>
      <c r="DY537" s="267"/>
      <c r="DZ537" s="267"/>
      <c r="EA537" s="267"/>
      <c r="EB537" s="267"/>
      <c r="EC537" s="267"/>
      <c r="ED537" s="267"/>
      <c r="EE537" s="267"/>
      <c r="EF537" s="267"/>
      <c r="EG537" s="267"/>
      <c r="EH537" s="267"/>
      <c r="EI537" s="250"/>
      <c r="EJ537" s="250"/>
      <c r="EK537" s="250"/>
      <c r="EL537" s="250"/>
      <c r="EM537" s="250"/>
      <c r="EN537" s="250"/>
      <c r="EO537" s="267"/>
      <c r="EP537" s="267"/>
      <c r="EQ537" s="267"/>
      <c r="ER537" s="267"/>
      <c r="ES537" s="267"/>
      <c r="ET537" s="267"/>
      <c r="EU537" s="267"/>
      <c r="EV537" s="267"/>
      <c r="EW537" s="267"/>
      <c r="EX537" s="267"/>
      <c r="EY537" s="267"/>
      <c r="EZ537" s="267"/>
      <c r="FA537" s="264" t="s">
        <v>2293</v>
      </c>
      <c r="FB537" s="264"/>
      <c r="FC537" s="264"/>
      <c r="FD537" s="264"/>
    </row>
    <row r="538">
      <c r="A538" s="263" t="s">
        <v>2294</v>
      </c>
      <c r="B538" s="264" t="s">
        <v>2295</v>
      </c>
      <c r="C538" s="265" t="s">
        <v>8</v>
      </c>
      <c r="D538" s="264" t="s">
        <v>18</v>
      </c>
      <c r="E538" s="264" t="s">
        <v>12</v>
      </c>
      <c r="F538" s="264" t="s">
        <v>283</v>
      </c>
      <c r="G538" s="264" t="s">
        <v>2296</v>
      </c>
      <c r="H538" s="264" t="s">
        <v>1067</v>
      </c>
      <c r="I538" s="264" t="s">
        <v>23</v>
      </c>
      <c r="J538" s="264" t="s">
        <v>25</v>
      </c>
      <c r="K538" s="264" t="s">
        <v>1843</v>
      </c>
      <c r="L538" s="264" t="s">
        <v>2109</v>
      </c>
      <c r="M538" s="264" t="s">
        <v>127</v>
      </c>
      <c r="N538" s="266">
        <v>42418.0</v>
      </c>
      <c r="O538" s="266">
        <v>42425.0</v>
      </c>
      <c r="P538" s="267"/>
      <c r="Q538" s="268"/>
      <c r="R538" s="268"/>
      <c r="S538" s="267"/>
      <c r="T538" s="69">
        <f t="shared" si="1052"/>
        <v>1105</v>
      </c>
      <c r="U538" s="270">
        <f t="shared" ref="U538:W538" si="1094">IF(ISBLANK($A538),"",sum(AE538,AK538,AQ538,AW538,BC538,BI538,BO538,BU538,CA538,CG538,CM538,CS538,CY538,DE538,DK538,DQ538,DW538,EC538,EI538,EO538,EU538))</f>
        <v>2</v>
      </c>
      <c r="V538" s="270">
        <f t="shared" si="1094"/>
        <v>0</v>
      </c>
      <c r="W538" s="270">
        <f t="shared" si="1094"/>
        <v>0</v>
      </c>
      <c r="X538" s="271">
        <f t="shared" si="966"/>
        <v>2</v>
      </c>
      <c r="Y538" s="270">
        <f t="shared" ref="Y538:AA538" si="1095">IF(ISBLANK($A538),"",sum(AH538,AN538,AT538,AZ538,BF538,BL538,BR538,BX538,CD538,CJ538,CP538,CV538,DB538,DH538,DN538,DT538,DZ538,EF538,EL538,ER538,EX538))</f>
        <v>2</v>
      </c>
      <c r="Z538" s="270">
        <f t="shared" si="1095"/>
        <v>1</v>
      </c>
      <c r="AA538" s="270">
        <f t="shared" si="1095"/>
        <v>0</v>
      </c>
      <c r="AB538" s="271">
        <f t="shared" si="968"/>
        <v>3</v>
      </c>
      <c r="AC538" s="272">
        <f t="shared" si="969"/>
        <v>1</v>
      </c>
      <c r="AD538" s="248" t="str">
        <f t="shared" si="1055"/>
        <v>20+</v>
      </c>
      <c r="AE538" s="273">
        <v>1.0</v>
      </c>
      <c r="AF538" s="267"/>
      <c r="AG538" s="267"/>
      <c r="AH538" s="273">
        <v>1.0</v>
      </c>
      <c r="AI538" s="273">
        <v>1.0</v>
      </c>
      <c r="AJ538" s="267"/>
      <c r="AK538" s="273">
        <v>1.0</v>
      </c>
      <c r="AL538" s="267"/>
      <c r="AM538" s="267"/>
      <c r="AN538" s="273">
        <v>1.0</v>
      </c>
      <c r="AO538" s="267"/>
      <c r="AP538" s="267"/>
      <c r="AQ538" s="267"/>
      <c r="AR538" s="267"/>
      <c r="AS538" s="267"/>
      <c r="AT538" s="267"/>
      <c r="AU538" s="267"/>
      <c r="AV538" s="267"/>
      <c r="AW538" s="267"/>
      <c r="AX538" s="267"/>
      <c r="AY538" s="267"/>
      <c r="AZ538" s="267"/>
      <c r="BA538" s="267"/>
      <c r="BB538" s="267"/>
      <c r="BC538" s="267"/>
      <c r="BD538" s="267"/>
      <c r="BE538" s="267"/>
      <c r="BF538" s="267"/>
      <c r="BG538" s="267"/>
      <c r="BH538" s="267"/>
      <c r="BI538" s="267"/>
      <c r="BJ538" s="267"/>
      <c r="BK538" s="267"/>
      <c r="BL538" s="267"/>
      <c r="BM538" s="267"/>
      <c r="BN538" s="267"/>
      <c r="BO538" s="267"/>
      <c r="BP538" s="267"/>
      <c r="BQ538" s="267"/>
      <c r="BR538" s="267"/>
      <c r="BS538" s="267"/>
      <c r="BT538" s="267"/>
      <c r="BU538" s="267"/>
      <c r="BV538" s="267"/>
      <c r="BW538" s="267"/>
      <c r="BX538" s="267"/>
      <c r="BY538" s="267"/>
      <c r="BZ538" s="267"/>
      <c r="CA538" s="267"/>
      <c r="CB538" s="267"/>
      <c r="CC538" s="267"/>
      <c r="CD538" s="267"/>
      <c r="CE538" s="267"/>
      <c r="CF538" s="267"/>
      <c r="CG538" s="267"/>
      <c r="CH538" s="267"/>
      <c r="CI538" s="267"/>
      <c r="CJ538" s="267"/>
      <c r="CK538" s="267"/>
      <c r="CL538" s="267"/>
      <c r="CM538" s="267"/>
      <c r="CN538" s="267"/>
      <c r="CO538" s="267"/>
      <c r="CP538" s="267"/>
      <c r="CQ538" s="267"/>
      <c r="CR538" s="267"/>
      <c r="CS538" s="267"/>
      <c r="CT538" s="267"/>
      <c r="CU538" s="267"/>
      <c r="CV538" s="267"/>
      <c r="CW538" s="267"/>
      <c r="CX538" s="267"/>
      <c r="CY538" s="267"/>
      <c r="CZ538" s="267"/>
      <c r="DA538" s="267"/>
      <c r="DB538" s="267"/>
      <c r="DC538" s="267"/>
      <c r="DD538" s="267"/>
      <c r="DE538" s="267"/>
      <c r="DF538" s="267"/>
      <c r="DG538" s="267"/>
      <c r="DH538" s="267"/>
      <c r="DI538" s="267"/>
      <c r="DJ538" s="267"/>
      <c r="DK538" s="267"/>
      <c r="DL538" s="267"/>
      <c r="DM538" s="267"/>
      <c r="DN538" s="267"/>
      <c r="DO538" s="267"/>
      <c r="DP538" s="267"/>
      <c r="DQ538" s="267"/>
      <c r="DR538" s="267"/>
      <c r="DS538" s="267"/>
      <c r="DT538" s="267"/>
      <c r="DU538" s="267"/>
      <c r="DV538" s="267"/>
      <c r="DW538" s="267"/>
      <c r="DX538" s="267"/>
      <c r="DY538" s="267"/>
      <c r="DZ538" s="267"/>
      <c r="EA538" s="267"/>
      <c r="EB538" s="267"/>
      <c r="EC538" s="267"/>
      <c r="ED538" s="267"/>
      <c r="EE538" s="267"/>
      <c r="EF538" s="267"/>
      <c r="EG538" s="267"/>
      <c r="EH538" s="267"/>
      <c r="EI538" s="267"/>
      <c r="EJ538" s="267"/>
      <c r="EK538" s="267"/>
      <c r="EL538" s="267"/>
      <c r="EM538" s="267"/>
      <c r="EN538" s="267"/>
      <c r="EO538" s="250"/>
      <c r="EP538" s="250"/>
      <c r="EQ538" s="250"/>
      <c r="ER538" s="250"/>
      <c r="ES538" s="250"/>
      <c r="ET538" s="250"/>
      <c r="EU538" s="267"/>
      <c r="EV538" s="267"/>
      <c r="EW538" s="267"/>
      <c r="EX538" s="267"/>
      <c r="EY538" s="267"/>
      <c r="EZ538" s="267"/>
      <c r="FA538" s="264" t="s">
        <v>2297</v>
      </c>
      <c r="FB538" s="264"/>
      <c r="FC538" s="264"/>
      <c r="FD538" s="264"/>
    </row>
    <row r="539">
      <c r="A539" s="263" t="s">
        <v>2298</v>
      </c>
      <c r="B539" s="264" t="s">
        <v>2299</v>
      </c>
      <c r="C539" s="265" t="s">
        <v>82</v>
      </c>
      <c r="D539" s="264" t="s">
        <v>18</v>
      </c>
      <c r="E539" s="264" t="s">
        <v>12</v>
      </c>
      <c r="F539" s="264" t="s">
        <v>283</v>
      </c>
      <c r="G539" s="264" t="s">
        <v>973</v>
      </c>
      <c r="H539" s="264" t="s">
        <v>779</v>
      </c>
      <c r="I539" s="264" t="s">
        <v>13</v>
      </c>
      <c r="J539" s="264" t="s">
        <v>25</v>
      </c>
      <c r="K539" s="264" t="s">
        <v>1843</v>
      </c>
      <c r="L539" s="264" t="s">
        <v>2020</v>
      </c>
      <c r="M539" s="264" t="s">
        <v>85</v>
      </c>
      <c r="N539" s="266">
        <v>42406.0</v>
      </c>
      <c r="O539" s="266">
        <v>42406.0</v>
      </c>
      <c r="P539" s="267"/>
      <c r="Q539" s="268"/>
      <c r="R539" s="268"/>
      <c r="S539" s="314">
        <v>1.0</v>
      </c>
      <c r="T539" s="69">
        <f t="shared" si="1052"/>
        <v>1117</v>
      </c>
      <c r="U539" s="270">
        <f t="shared" ref="U539:W539" si="1096">IF(ISBLANK($A539),"",sum(AE539,AK539,AQ539,AW539,BC539,BI539,BO539,BU539,CA539,CG539,CM539,CS539,CY539,DE539,DK539,DQ539,DW539,EC539,EI539,EO539,EU539))</f>
        <v>6</v>
      </c>
      <c r="V539" s="270">
        <f t="shared" si="1096"/>
        <v>9</v>
      </c>
      <c r="W539" s="270">
        <f t="shared" si="1096"/>
        <v>0</v>
      </c>
      <c r="X539" s="271">
        <f t="shared" si="966"/>
        <v>15</v>
      </c>
      <c r="Y539" s="270">
        <f t="shared" ref="Y539:AA539" si="1097">IF(ISBLANK($A539),"",sum(AH539,AN539,AT539,AZ539,BF539,BL539,BR539,BX539,CD539,CJ539,CP539,CV539,DB539,DH539,DN539,DT539,DZ539,EF539,EL539,ER539,EX539))</f>
        <v>6</v>
      </c>
      <c r="Z539" s="270">
        <f t="shared" si="1097"/>
        <v>2</v>
      </c>
      <c r="AA539" s="270">
        <f t="shared" si="1097"/>
        <v>0</v>
      </c>
      <c r="AB539" s="271">
        <f t="shared" si="968"/>
        <v>8</v>
      </c>
      <c r="AC539" s="272">
        <f t="shared" si="969"/>
        <v>0.4</v>
      </c>
      <c r="AD539" s="248" t="str">
        <f t="shared" si="1055"/>
        <v>20+</v>
      </c>
      <c r="AE539" s="273">
        <v>3.0</v>
      </c>
      <c r="AF539" s="273">
        <v>3.0</v>
      </c>
      <c r="AG539" s="267"/>
      <c r="AH539" s="273">
        <v>1.0</v>
      </c>
      <c r="AI539" s="267"/>
      <c r="AJ539" s="267"/>
      <c r="AK539" s="267"/>
      <c r="AL539" s="267"/>
      <c r="AM539" s="267"/>
      <c r="AN539" s="267"/>
      <c r="AO539" s="267"/>
      <c r="AP539" s="267"/>
      <c r="AQ539" s="267"/>
      <c r="AR539" s="267"/>
      <c r="AS539" s="267"/>
      <c r="AT539" s="273">
        <v>3.0</v>
      </c>
      <c r="AU539" s="267"/>
      <c r="AV539" s="267"/>
      <c r="AW539" s="273">
        <v>1.0</v>
      </c>
      <c r="AX539" s="267"/>
      <c r="AY539" s="267"/>
      <c r="AZ539" s="273">
        <v>1.0</v>
      </c>
      <c r="BA539" s="267"/>
      <c r="BB539" s="267"/>
      <c r="BC539" s="273">
        <v>1.0</v>
      </c>
      <c r="BD539" s="273">
        <v>1.0</v>
      </c>
      <c r="BE539" s="267"/>
      <c r="BF539" s="267"/>
      <c r="BG539" s="267"/>
      <c r="BH539" s="267"/>
      <c r="BI539" s="267"/>
      <c r="BJ539" s="273">
        <v>4.0</v>
      </c>
      <c r="BK539" s="267"/>
      <c r="BL539" s="267"/>
      <c r="BM539" s="273">
        <v>1.0</v>
      </c>
      <c r="BN539" s="267"/>
      <c r="BO539" s="273">
        <v>1.0</v>
      </c>
      <c r="BP539" s="273">
        <v>1.0</v>
      </c>
      <c r="BQ539" s="267"/>
      <c r="BR539" s="273">
        <v>1.0</v>
      </c>
      <c r="BS539" s="267"/>
      <c r="BT539" s="267"/>
      <c r="BU539" s="267"/>
      <c r="BV539" s="267"/>
      <c r="BW539" s="267"/>
      <c r="BX539" s="267"/>
      <c r="BY539" s="273">
        <v>1.0</v>
      </c>
      <c r="BZ539" s="267"/>
      <c r="CA539" s="267"/>
      <c r="CB539" s="267"/>
      <c r="CC539" s="267"/>
      <c r="CD539" s="267"/>
      <c r="CE539" s="267"/>
      <c r="CF539" s="267"/>
      <c r="CG539" s="267"/>
      <c r="CH539" s="267"/>
      <c r="CI539" s="267"/>
      <c r="CJ539" s="267"/>
      <c r="CK539" s="267"/>
      <c r="CL539" s="267"/>
      <c r="CM539" s="267"/>
      <c r="CN539" s="267"/>
      <c r="CO539" s="267"/>
      <c r="CP539" s="267"/>
      <c r="CQ539" s="267"/>
      <c r="CR539" s="267"/>
      <c r="CS539" s="267"/>
      <c r="CT539" s="267"/>
      <c r="CU539" s="267"/>
      <c r="CV539" s="267"/>
      <c r="CW539" s="267"/>
      <c r="CX539" s="267"/>
      <c r="CY539" s="267"/>
      <c r="CZ539" s="267"/>
      <c r="DA539" s="267"/>
      <c r="DB539" s="267"/>
      <c r="DC539" s="267"/>
      <c r="DD539" s="267"/>
      <c r="DE539" s="267"/>
      <c r="DF539" s="267"/>
      <c r="DG539" s="267"/>
      <c r="DH539" s="267"/>
      <c r="DI539" s="267"/>
      <c r="DJ539" s="267"/>
      <c r="DK539" s="267"/>
      <c r="DL539" s="267"/>
      <c r="DM539" s="267"/>
      <c r="DN539" s="267"/>
      <c r="DO539" s="267"/>
      <c r="DP539" s="267"/>
      <c r="DQ539" s="267"/>
      <c r="DR539" s="267"/>
      <c r="DS539" s="267"/>
      <c r="DT539" s="267"/>
      <c r="DU539" s="267"/>
      <c r="DV539" s="267"/>
      <c r="DW539" s="267"/>
      <c r="DX539" s="267"/>
      <c r="DY539" s="267"/>
      <c r="DZ539" s="267"/>
      <c r="EA539" s="267"/>
      <c r="EB539" s="267"/>
      <c r="EC539" s="267"/>
      <c r="ED539" s="267"/>
      <c r="EE539" s="267"/>
      <c r="EF539" s="267"/>
      <c r="EG539" s="267"/>
      <c r="EH539" s="267"/>
      <c r="EI539" s="267"/>
      <c r="EJ539" s="267"/>
      <c r="EK539" s="267"/>
      <c r="EL539" s="267"/>
      <c r="EM539" s="267"/>
      <c r="EN539" s="267"/>
      <c r="EO539" s="267"/>
      <c r="EP539" s="267"/>
      <c r="EQ539" s="267"/>
      <c r="ER539" s="267"/>
      <c r="ES539" s="267"/>
      <c r="ET539" s="267"/>
      <c r="EU539" s="251"/>
      <c r="EV539" s="251"/>
      <c r="EW539" s="251"/>
      <c r="EX539" s="251"/>
      <c r="EY539" s="251"/>
      <c r="EZ539" s="251"/>
      <c r="FA539" s="264" t="s">
        <v>2300</v>
      </c>
      <c r="FB539" s="264"/>
      <c r="FC539" s="264"/>
      <c r="FD539" s="264"/>
    </row>
    <row r="540">
      <c r="A540" s="263" t="s">
        <v>2301</v>
      </c>
      <c r="B540" s="264" t="s">
        <v>2302</v>
      </c>
      <c r="C540" s="265" t="s">
        <v>89</v>
      </c>
      <c r="D540" s="264" t="s">
        <v>18</v>
      </c>
      <c r="E540" s="264" t="s">
        <v>12</v>
      </c>
      <c r="F540" s="264" t="s">
        <v>283</v>
      </c>
      <c r="G540" s="264" t="s">
        <v>2303</v>
      </c>
      <c r="H540" s="264" t="s">
        <v>1688</v>
      </c>
      <c r="I540" s="264" t="s">
        <v>13</v>
      </c>
      <c r="J540" s="264" t="s">
        <v>25</v>
      </c>
      <c r="K540" s="264" t="s">
        <v>1843</v>
      </c>
      <c r="L540" s="264" t="s">
        <v>2060</v>
      </c>
      <c r="M540" s="264" t="s">
        <v>85</v>
      </c>
      <c r="N540" s="266">
        <v>42404.0</v>
      </c>
      <c r="O540" s="266">
        <v>42404.0</v>
      </c>
      <c r="P540" s="267"/>
      <c r="Q540" s="268"/>
      <c r="R540" s="268"/>
      <c r="S540" s="267"/>
      <c r="T540" s="69">
        <f t="shared" si="1052"/>
        <v>1119</v>
      </c>
      <c r="U540" s="270">
        <f t="shared" ref="U540:W540" si="1098">IF(ISBLANK($A540),"",sum(AE540,AK540,AQ540,AW540,BC540,BI540,BO540,BU540,CA540,CG540,CM540,CS540,CY540,DE540,DK540,DQ540,DW540,EC540,EI540,EO540,EU540))</f>
        <v>6</v>
      </c>
      <c r="V540" s="270">
        <f t="shared" si="1098"/>
        <v>2</v>
      </c>
      <c r="W540" s="270">
        <f t="shared" si="1098"/>
        <v>0</v>
      </c>
      <c r="X540" s="271">
        <f t="shared" si="966"/>
        <v>8</v>
      </c>
      <c r="Y540" s="270">
        <f t="shared" ref="Y540:AA540" si="1099">IF(ISBLANK($A540),"",sum(AH540,AN540,AT540,AZ540,BF540,BL540,BR540,BX540,CD540,CJ540,CP540,CV540,DB540,DH540,DN540,DT540,DZ540,EF540,EL540,ER540,EX540))</f>
        <v>3</v>
      </c>
      <c r="Z540" s="270">
        <f t="shared" si="1099"/>
        <v>4</v>
      </c>
      <c r="AA540" s="270">
        <f t="shared" si="1099"/>
        <v>0</v>
      </c>
      <c r="AB540" s="271">
        <f t="shared" si="968"/>
        <v>7</v>
      </c>
      <c r="AC540" s="272">
        <f t="shared" si="969"/>
        <v>0.375</v>
      </c>
      <c r="AD540" s="248" t="str">
        <f t="shared" si="1055"/>
        <v>20+</v>
      </c>
      <c r="AE540" s="267"/>
      <c r="AF540" s="267"/>
      <c r="AG540" s="267"/>
      <c r="AH540" s="267"/>
      <c r="AI540" s="267"/>
      <c r="AJ540" s="267"/>
      <c r="AK540" s="273">
        <v>4.0</v>
      </c>
      <c r="AL540" s="267"/>
      <c r="AM540" s="267"/>
      <c r="AN540" s="267"/>
      <c r="AO540" s="267"/>
      <c r="AP540" s="267"/>
      <c r="AQ540" s="267"/>
      <c r="AR540" s="273">
        <v>2.0</v>
      </c>
      <c r="AS540" s="267"/>
      <c r="AT540" s="267"/>
      <c r="AU540" s="267"/>
      <c r="AV540" s="267"/>
      <c r="AW540" s="267"/>
      <c r="AX540" s="267"/>
      <c r="AY540" s="267"/>
      <c r="AZ540" s="273">
        <v>3.0</v>
      </c>
      <c r="BA540" s="267"/>
      <c r="BB540" s="267"/>
      <c r="BC540" s="273">
        <v>1.0</v>
      </c>
      <c r="BD540" s="267"/>
      <c r="BE540" s="267"/>
      <c r="BF540" s="267"/>
      <c r="BG540" s="273">
        <v>3.0</v>
      </c>
      <c r="BH540" s="267"/>
      <c r="BI540" s="273">
        <v>1.0</v>
      </c>
      <c r="BJ540" s="267"/>
      <c r="BK540" s="267"/>
      <c r="BL540" s="267"/>
      <c r="BM540" s="273">
        <v>1.0</v>
      </c>
      <c r="BN540" s="267"/>
      <c r="BO540" s="267"/>
      <c r="BP540" s="267"/>
      <c r="BQ540" s="267"/>
      <c r="BR540" s="267"/>
      <c r="BS540" s="267"/>
      <c r="BT540" s="267"/>
      <c r="BU540" s="267"/>
      <c r="BV540" s="267"/>
      <c r="BW540" s="267"/>
      <c r="BX540" s="267"/>
      <c r="BY540" s="267"/>
      <c r="BZ540" s="267"/>
      <c r="CA540" s="267"/>
      <c r="CB540" s="267"/>
      <c r="CC540" s="267"/>
      <c r="CD540" s="267"/>
      <c r="CE540" s="267"/>
      <c r="CF540" s="267"/>
      <c r="CG540" s="267"/>
      <c r="CH540" s="267"/>
      <c r="CI540" s="267"/>
      <c r="CJ540" s="267"/>
      <c r="CK540" s="267"/>
      <c r="CL540" s="267"/>
      <c r="CM540" s="267"/>
      <c r="CN540" s="267"/>
      <c r="CO540" s="267"/>
      <c r="CP540" s="267"/>
      <c r="CQ540" s="267"/>
      <c r="CR540" s="267"/>
      <c r="CS540" s="267"/>
      <c r="CT540" s="267"/>
      <c r="CU540" s="267"/>
      <c r="CV540" s="267"/>
      <c r="CW540" s="267"/>
      <c r="CX540" s="267"/>
      <c r="CY540" s="267"/>
      <c r="CZ540" s="267"/>
      <c r="DA540" s="267"/>
      <c r="DB540" s="267"/>
      <c r="DC540" s="267"/>
      <c r="DD540" s="267"/>
      <c r="DE540" s="267"/>
      <c r="DF540" s="267"/>
      <c r="DG540" s="267"/>
      <c r="DH540" s="267"/>
      <c r="DI540" s="267"/>
      <c r="DJ540" s="267"/>
      <c r="DK540" s="267"/>
      <c r="DL540" s="267"/>
      <c r="DM540" s="267"/>
      <c r="DN540" s="267"/>
      <c r="DO540" s="267"/>
      <c r="DP540" s="267"/>
      <c r="DQ540" s="267"/>
      <c r="DR540" s="267"/>
      <c r="DS540" s="267"/>
      <c r="DT540" s="267"/>
      <c r="DU540" s="267"/>
      <c r="DV540" s="267"/>
      <c r="DW540" s="267"/>
      <c r="DX540" s="267"/>
      <c r="DY540" s="267"/>
      <c r="DZ540" s="267"/>
      <c r="EA540" s="267"/>
      <c r="EB540" s="267"/>
      <c r="EC540" s="267"/>
      <c r="ED540" s="267"/>
      <c r="EE540" s="267"/>
      <c r="EF540" s="267"/>
      <c r="EG540" s="267"/>
      <c r="EH540" s="267"/>
      <c r="EI540" s="267"/>
      <c r="EJ540" s="267"/>
      <c r="EK540" s="267"/>
      <c r="EL540" s="267"/>
      <c r="EM540" s="267"/>
      <c r="EN540" s="267"/>
      <c r="EO540" s="267"/>
      <c r="EP540" s="267"/>
      <c r="EQ540" s="267"/>
      <c r="ER540" s="267"/>
      <c r="ES540" s="267"/>
      <c r="ET540" s="267"/>
      <c r="EU540" s="251"/>
      <c r="EV540" s="251"/>
      <c r="EW540" s="251"/>
      <c r="EX540" s="251"/>
      <c r="EY540" s="251"/>
      <c r="EZ540" s="251"/>
      <c r="FA540" s="264" t="s">
        <v>2304</v>
      </c>
      <c r="FB540" s="264"/>
      <c r="FC540" s="264"/>
      <c r="FD540" s="264"/>
    </row>
    <row r="541">
      <c r="A541" s="263" t="s">
        <v>2305</v>
      </c>
      <c r="B541" s="264" t="s">
        <v>2306</v>
      </c>
      <c r="C541" s="265" t="s">
        <v>8</v>
      </c>
      <c r="D541" s="264" t="s">
        <v>18</v>
      </c>
      <c r="E541" s="264" t="s">
        <v>12</v>
      </c>
      <c r="F541" s="264" t="s">
        <v>283</v>
      </c>
      <c r="G541" s="264" t="s">
        <v>2307</v>
      </c>
      <c r="H541" s="264" t="s">
        <v>1099</v>
      </c>
      <c r="I541" s="264" t="s">
        <v>23</v>
      </c>
      <c r="J541" s="264" t="s">
        <v>25</v>
      </c>
      <c r="K541" s="264" t="s">
        <v>1843</v>
      </c>
      <c r="L541" s="264" t="s">
        <v>1961</v>
      </c>
      <c r="M541" s="264" t="s">
        <v>72</v>
      </c>
      <c r="N541" s="266">
        <v>42402.0</v>
      </c>
      <c r="O541" s="267"/>
      <c r="P541" s="267"/>
      <c r="Q541" s="268"/>
      <c r="R541" s="268"/>
      <c r="S541" s="314">
        <v>1.0</v>
      </c>
      <c r="T541" s="69">
        <f t="shared" si="1052"/>
        <v>1121</v>
      </c>
      <c r="U541" s="270">
        <f t="shared" ref="U541:W541" si="1100">IF(ISBLANK($A541),"",sum(AE541,AK541,AQ541,AW541,BC541,BI541,BO541,BU541,CA541,CG541,CM541,CS541,CY541,DE541,DK541,DQ541,DW541,EC541,EI541,EO541,EU541))</f>
        <v>6</v>
      </c>
      <c r="V541" s="270">
        <f t="shared" si="1100"/>
        <v>0</v>
      </c>
      <c r="W541" s="270">
        <f t="shared" si="1100"/>
        <v>0</v>
      </c>
      <c r="X541" s="271">
        <f t="shared" si="966"/>
        <v>6</v>
      </c>
      <c r="Y541" s="270">
        <f t="shared" ref="Y541:AA541" si="1101">IF(ISBLANK($A541),"",sum(AH541,AN541,AT541,AZ541,BF541,BL541,BR541,BX541,CD541,CJ541,CP541,CV541,DB541,DH541,DN541,DT541,DZ541,EF541,EL541,ER541,EX541))</f>
        <v>3</v>
      </c>
      <c r="Z541" s="270">
        <f t="shared" si="1101"/>
        <v>2</v>
      </c>
      <c r="AA541" s="270">
        <f t="shared" si="1101"/>
        <v>0</v>
      </c>
      <c r="AB541" s="271">
        <f t="shared" si="968"/>
        <v>5</v>
      </c>
      <c r="AC541" s="272">
        <f t="shared" si="969"/>
        <v>0.5</v>
      </c>
      <c r="AD541" s="248" t="str">
        <f t="shared" si="1055"/>
        <v>20+</v>
      </c>
      <c r="AE541" s="267"/>
      <c r="AF541" s="267"/>
      <c r="AG541" s="267"/>
      <c r="AH541" s="267"/>
      <c r="AI541" s="267"/>
      <c r="AJ541" s="267"/>
      <c r="AK541" s="273">
        <v>4.0</v>
      </c>
      <c r="AL541" s="267"/>
      <c r="AM541" s="267"/>
      <c r="AN541" s="267"/>
      <c r="AO541" s="267"/>
      <c r="AP541" s="267"/>
      <c r="AQ541" s="273">
        <v>1.0</v>
      </c>
      <c r="AR541" s="267"/>
      <c r="AS541" s="267"/>
      <c r="AT541" s="273">
        <v>2.0</v>
      </c>
      <c r="AU541" s="267"/>
      <c r="AV541" s="267"/>
      <c r="AW541" s="273">
        <v>1.0</v>
      </c>
      <c r="AX541" s="267"/>
      <c r="AY541" s="267"/>
      <c r="AZ541" s="267"/>
      <c r="BA541" s="267"/>
      <c r="BB541" s="267"/>
      <c r="BC541" s="267"/>
      <c r="BD541" s="267"/>
      <c r="BE541" s="267"/>
      <c r="BF541" s="267"/>
      <c r="BG541" s="267"/>
      <c r="BH541" s="267"/>
      <c r="BI541" s="267"/>
      <c r="BJ541" s="267"/>
      <c r="BK541" s="267"/>
      <c r="BL541" s="267"/>
      <c r="BM541" s="267"/>
      <c r="BN541" s="267"/>
      <c r="BO541" s="267"/>
      <c r="BP541" s="267"/>
      <c r="BQ541" s="267"/>
      <c r="BR541" s="267"/>
      <c r="BS541" s="267"/>
      <c r="BT541" s="267"/>
      <c r="BU541" s="267"/>
      <c r="BV541" s="267"/>
      <c r="BW541" s="267"/>
      <c r="BX541" s="267"/>
      <c r="BY541" s="267"/>
      <c r="BZ541" s="267"/>
      <c r="CA541" s="267"/>
      <c r="CB541" s="267"/>
      <c r="CC541" s="267"/>
      <c r="CD541" s="273">
        <v>1.0</v>
      </c>
      <c r="CE541" s="273">
        <v>2.0</v>
      </c>
      <c r="CF541" s="267"/>
      <c r="CG541" s="267"/>
      <c r="CH541" s="267"/>
      <c r="CI541" s="267"/>
      <c r="CJ541" s="267"/>
      <c r="CK541" s="267"/>
      <c r="CL541" s="267"/>
      <c r="CM541" s="267"/>
      <c r="CN541" s="267"/>
      <c r="CO541" s="267"/>
      <c r="CP541" s="267"/>
      <c r="CQ541" s="267"/>
      <c r="CR541" s="267"/>
      <c r="CS541" s="267"/>
      <c r="CT541" s="267"/>
      <c r="CU541" s="267"/>
      <c r="CV541" s="267"/>
      <c r="CW541" s="267"/>
      <c r="CX541" s="267"/>
      <c r="CY541" s="267"/>
      <c r="CZ541" s="267"/>
      <c r="DA541" s="267"/>
      <c r="DB541" s="267"/>
      <c r="DC541" s="267"/>
      <c r="DD541" s="267"/>
      <c r="DE541" s="267"/>
      <c r="DF541" s="267"/>
      <c r="DG541" s="267"/>
      <c r="DH541" s="267"/>
      <c r="DI541" s="267"/>
      <c r="DJ541" s="267"/>
      <c r="DK541" s="267"/>
      <c r="DL541" s="267"/>
      <c r="DM541" s="267"/>
      <c r="DN541" s="267"/>
      <c r="DO541" s="267"/>
      <c r="DP541" s="267"/>
      <c r="DQ541" s="267"/>
      <c r="DR541" s="267"/>
      <c r="DS541" s="267"/>
      <c r="DT541" s="267"/>
      <c r="DU541" s="267"/>
      <c r="DV541" s="267"/>
      <c r="DW541" s="267"/>
      <c r="DX541" s="267"/>
      <c r="DY541" s="267"/>
      <c r="DZ541" s="267"/>
      <c r="EA541" s="267"/>
      <c r="EB541" s="267"/>
      <c r="EC541" s="267"/>
      <c r="ED541" s="267"/>
      <c r="EE541" s="267"/>
      <c r="EF541" s="267"/>
      <c r="EG541" s="267"/>
      <c r="EH541" s="267"/>
      <c r="EI541" s="267"/>
      <c r="EJ541" s="267"/>
      <c r="EK541" s="267"/>
      <c r="EL541" s="267"/>
      <c r="EM541" s="267"/>
      <c r="EN541" s="267"/>
      <c r="EO541" s="267"/>
      <c r="EP541" s="267"/>
      <c r="EQ541" s="267"/>
      <c r="ER541" s="267"/>
      <c r="ES541" s="267"/>
      <c r="ET541" s="267"/>
      <c r="EU541" s="251"/>
      <c r="EV541" s="251"/>
      <c r="EW541" s="251"/>
      <c r="EX541" s="251"/>
      <c r="EY541" s="251"/>
      <c r="EZ541" s="251"/>
      <c r="FA541" s="264" t="s">
        <v>2308</v>
      </c>
      <c r="FB541" s="264"/>
      <c r="FC541" s="264"/>
      <c r="FD541" s="264"/>
    </row>
    <row r="542">
      <c r="A542" s="263" t="s">
        <v>2309</v>
      </c>
      <c r="B542" s="264" t="s">
        <v>1278</v>
      </c>
      <c r="C542" s="265" t="s">
        <v>8</v>
      </c>
      <c r="D542" s="264" t="s">
        <v>18</v>
      </c>
      <c r="E542" s="264" t="s">
        <v>12</v>
      </c>
      <c r="F542" s="264" t="s">
        <v>283</v>
      </c>
      <c r="G542" s="264" t="s">
        <v>2310</v>
      </c>
      <c r="H542" s="264" t="s">
        <v>2136</v>
      </c>
      <c r="I542" s="264" t="s">
        <v>23</v>
      </c>
      <c r="J542" s="264" t="s">
        <v>25</v>
      </c>
      <c r="K542" s="264" t="s">
        <v>1843</v>
      </c>
      <c r="L542" s="264" t="s">
        <v>2035</v>
      </c>
      <c r="M542" s="264" t="s">
        <v>110</v>
      </c>
      <c r="N542" s="266">
        <v>42402.0</v>
      </c>
      <c r="O542" s="267"/>
      <c r="P542" s="267"/>
      <c r="Q542" s="268"/>
      <c r="R542" s="268"/>
      <c r="S542" s="267"/>
      <c r="T542" s="69">
        <f t="shared" si="1052"/>
        <v>1121</v>
      </c>
      <c r="U542" s="270">
        <f t="shared" ref="U542:W542" si="1102">IF(ISBLANK($A542),"",sum(AE542,AK542,AQ542,AW542,BC542,BI542,BO542,BU542,CA542,CG542,CM542,CS542,CY542,DE542,DK542,DQ542,DW542,EC542,EI542,EO542,EU542))</f>
        <v>3</v>
      </c>
      <c r="V542" s="270">
        <f t="shared" si="1102"/>
        <v>1</v>
      </c>
      <c r="W542" s="270">
        <f t="shared" si="1102"/>
        <v>0</v>
      </c>
      <c r="X542" s="271">
        <f t="shared" si="966"/>
        <v>4</v>
      </c>
      <c r="Y542" s="270">
        <f t="shared" ref="Y542:AA542" si="1103">IF(ISBLANK($A542),"",sum(AH542,AN542,AT542,AZ542,BF542,BL542,BR542,BX542,CD542,CJ542,CP542,CV542,DB542,DH542,DN542,DT542,DZ542,EF542,EL542,ER542,EX542))</f>
        <v>2</v>
      </c>
      <c r="Z542" s="270">
        <f t="shared" si="1103"/>
        <v>0</v>
      </c>
      <c r="AA542" s="270">
        <f t="shared" si="1103"/>
        <v>0</v>
      </c>
      <c r="AB542" s="271">
        <f t="shared" si="968"/>
        <v>2</v>
      </c>
      <c r="AC542" s="272">
        <f t="shared" si="969"/>
        <v>0.5</v>
      </c>
      <c r="AD542" s="248" t="str">
        <f t="shared" si="1055"/>
        <v>20+</v>
      </c>
      <c r="AE542" s="267"/>
      <c r="AF542" s="267"/>
      <c r="AG542" s="267"/>
      <c r="AH542" s="267"/>
      <c r="AI542" s="267"/>
      <c r="AJ542" s="267"/>
      <c r="AK542" s="273">
        <v>3.0</v>
      </c>
      <c r="AL542" s="267"/>
      <c r="AM542" s="267"/>
      <c r="AN542" s="273">
        <v>2.0</v>
      </c>
      <c r="AO542" s="267"/>
      <c r="AP542" s="267"/>
      <c r="AQ542" s="267"/>
      <c r="AR542" s="273">
        <v>1.0</v>
      </c>
      <c r="AS542" s="267"/>
      <c r="AT542" s="267"/>
      <c r="AU542" s="267"/>
      <c r="AV542" s="267"/>
      <c r="AW542" s="267"/>
      <c r="AX542" s="267"/>
      <c r="AY542" s="267"/>
      <c r="AZ542" s="267"/>
      <c r="BA542" s="267"/>
      <c r="BB542" s="267"/>
      <c r="BC542" s="267"/>
      <c r="BD542" s="267"/>
      <c r="BE542" s="267"/>
      <c r="BF542" s="267"/>
      <c r="BG542" s="267"/>
      <c r="BH542" s="267"/>
      <c r="BI542" s="267"/>
      <c r="BJ542" s="267"/>
      <c r="BK542" s="267"/>
      <c r="BL542" s="267"/>
      <c r="BM542" s="267"/>
      <c r="BN542" s="267"/>
      <c r="BO542" s="267"/>
      <c r="BP542" s="267"/>
      <c r="BQ542" s="267"/>
      <c r="BR542" s="267"/>
      <c r="BS542" s="267"/>
      <c r="BT542" s="267"/>
      <c r="BU542" s="267"/>
      <c r="BV542" s="267"/>
      <c r="BW542" s="267"/>
      <c r="BX542" s="267"/>
      <c r="BY542" s="267"/>
      <c r="BZ542" s="267"/>
      <c r="CA542" s="267"/>
      <c r="CB542" s="267"/>
      <c r="CC542" s="267"/>
      <c r="CD542" s="267"/>
      <c r="CE542" s="267"/>
      <c r="CF542" s="267"/>
      <c r="CG542" s="267"/>
      <c r="CH542" s="267"/>
      <c r="CI542" s="267"/>
      <c r="CJ542" s="267"/>
      <c r="CK542" s="267"/>
      <c r="CL542" s="267"/>
      <c r="CM542" s="267"/>
      <c r="CN542" s="267"/>
      <c r="CO542" s="267"/>
      <c r="CP542" s="267"/>
      <c r="CQ542" s="267"/>
      <c r="CR542" s="267"/>
      <c r="CS542" s="267"/>
      <c r="CT542" s="267"/>
      <c r="CU542" s="267"/>
      <c r="CV542" s="267"/>
      <c r="CW542" s="267"/>
      <c r="CX542" s="267"/>
      <c r="CY542" s="267"/>
      <c r="CZ542" s="267"/>
      <c r="DA542" s="267"/>
      <c r="DB542" s="267"/>
      <c r="DC542" s="267"/>
      <c r="DD542" s="267"/>
      <c r="DE542" s="267"/>
      <c r="DF542" s="267"/>
      <c r="DG542" s="267"/>
      <c r="DH542" s="267"/>
      <c r="DI542" s="267"/>
      <c r="DJ542" s="267"/>
      <c r="DK542" s="267"/>
      <c r="DL542" s="267"/>
      <c r="DM542" s="267"/>
      <c r="DN542" s="267"/>
      <c r="DO542" s="267"/>
      <c r="DP542" s="267"/>
      <c r="DQ542" s="267"/>
      <c r="DR542" s="267"/>
      <c r="DS542" s="267"/>
      <c r="DT542" s="267"/>
      <c r="DU542" s="267"/>
      <c r="DV542" s="267"/>
      <c r="DW542" s="267"/>
      <c r="DX542" s="267"/>
      <c r="DY542" s="267"/>
      <c r="DZ542" s="267"/>
      <c r="EA542" s="267"/>
      <c r="EB542" s="267"/>
      <c r="EC542" s="267"/>
      <c r="ED542" s="267"/>
      <c r="EE542" s="267"/>
      <c r="EF542" s="267"/>
      <c r="EG542" s="267"/>
      <c r="EH542" s="267"/>
      <c r="EI542" s="267"/>
      <c r="EJ542" s="267"/>
      <c r="EK542" s="267"/>
      <c r="EL542" s="267"/>
      <c r="EM542" s="267"/>
      <c r="EN542" s="267"/>
      <c r="EO542" s="267"/>
      <c r="EP542" s="267"/>
      <c r="EQ542" s="267"/>
      <c r="ER542" s="267"/>
      <c r="ES542" s="267"/>
      <c r="ET542" s="267"/>
      <c r="EU542" s="251"/>
      <c r="EV542" s="251"/>
      <c r="EW542" s="251"/>
      <c r="EX542" s="251"/>
      <c r="EY542" s="251"/>
      <c r="EZ542" s="251"/>
      <c r="FA542" s="264" t="s">
        <v>2311</v>
      </c>
      <c r="FB542" s="264"/>
      <c r="FC542" s="264"/>
      <c r="FD542" s="264"/>
    </row>
    <row r="543">
      <c r="A543" s="263" t="s">
        <v>2312</v>
      </c>
      <c r="B543" s="264" t="s">
        <v>2313</v>
      </c>
      <c r="C543" s="265" t="s">
        <v>8</v>
      </c>
      <c r="D543" s="264" t="s">
        <v>18</v>
      </c>
      <c r="E543" s="264" t="s">
        <v>12</v>
      </c>
      <c r="F543" s="264" t="s">
        <v>283</v>
      </c>
      <c r="G543" s="264" t="s">
        <v>2314</v>
      </c>
      <c r="H543" s="264" t="s">
        <v>952</v>
      </c>
      <c r="I543" s="264" t="s">
        <v>23</v>
      </c>
      <c r="J543" s="264" t="s">
        <v>25</v>
      </c>
      <c r="K543" s="264" t="s">
        <v>1843</v>
      </c>
      <c r="L543" s="264" t="s">
        <v>2225</v>
      </c>
      <c r="M543" s="264" t="s">
        <v>50</v>
      </c>
      <c r="N543" s="266">
        <v>42395.0</v>
      </c>
      <c r="O543" s="266">
        <v>42405.0</v>
      </c>
      <c r="P543" s="267"/>
      <c r="Q543" s="268"/>
      <c r="R543" s="268"/>
      <c r="S543" s="314">
        <v>1.0</v>
      </c>
      <c r="T543" s="69">
        <f t="shared" si="1052"/>
        <v>1128</v>
      </c>
      <c r="U543" s="270">
        <f t="shared" ref="U543:W543" si="1104">IF(ISBLANK($A543),"",sum(AE543,AK543,AQ543,AW543,BC543,BI543,BO543,BU543,CA543,CG543,CM543,CS543,CY543,DE543,DK543,DQ543,DW543,EC543,EI543,EO543,EU543))</f>
        <v>6</v>
      </c>
      <c r="V543" s="270">
        <f t="shared" si="1104"/>
        <v>2</v>
      </c>
      <c r="W543" s="270">
        <f t="shared" si="1104"/>
        <v>0</v>
      </c>
      <c r="X543" s="271">
        <f t="shared" si="966"/>
        <v>8</v>
      </c>
      <c r="Y543" s="270">
        <f t="shared" ref="Y543:AA543" si="1105">IF(ISBLANK($A543),"",sum(AH543,AN543,AT543,AZ543,BF543,BL543,BR543,BX543,CD543,CJ543,CP543,CV543,DB543,DH543,DN543,DT543,DZ543,EF543,EL543,ER543,EX543))</f>
        <v>6</v>
      </c>
      <c r="Z543" s="270">
        <f t="shared" si="1105"/>
        <v>0</v>
      </c>
      <c r="AA543" s="270">
        <f t="shared" si="1105"/>
        <v>0</v>
      </c>
      <c r="AB543" s="271">
        <f t="shared" si="968"/>
        <v>6</v>
      </c>
      <c r="AC543" s="272">
        <f t="shared" si="969"/>
        <v>0.75</v>
      </c>
      <c r="AD543" s="248" t="str">
        <f t="shared" si="1055"/>
        <v>20+</v>
      </c>
      <c r="AE543" s="267"/>
      <c r="AF543" s="267"/>
      <c r="AG543" s="267"/>
      <c r="AH543" s="267"/>
      <c r="AI543" s="267"/>
      <c r="AJ543" s="267"/>
      <c r="AK543" s="273">
        <v>3.0</v>
      </c>
      <c r="AL543" s="263" t="s">
        <v>2315</v>
      </c>
      <c r="AM543" s="267"/>
      <c r="AN543" s="273">
        <v>3.0</v>
      </c>
      <c r="AO543" s="267"/>
      <c r="AP543" s="267"/>
      <c r="AQ543" s="267"/>
      <c r="AR543" s="267"/>
      <c r="AS543" s="267"/>
      <c r="AT543" s="267"/>
      <c r="AU543" s="267"/>
      <c r="AV543" s="267"/>
      <c r="AW543" s="267"/>
      <c r="AX543" s="273">
        <v>1.0</v>
      </c>
      <c r="AY543" s="267"/>
      <c r="AZ543" s="273">
        <v>1.0</v>
      </c>
      <c r="BA543" s="267"/>
      <c r="BB543" s="267"/>
      <c r="BC543" s="273">
        <v>3.0</v>
      </c>
      <c r="BD543" s="267"/>
      <c r="BE543" s="267"/>
      <c r="BF543" s="273">
        <v>1.0</v>
      </c>
      <c r="BG543" s="267"/>
      <c r="BH543" s="267"/>
      <c r="BI543" s="267"/>
      <c r="BJ543" s="267"/>
      <c r="BK543" s="267"/>
      <c r="BL543" s="273">
        <v>1.0</v>
      </c>
      <c r="BM543" s="267"/>
      <c r="BN543" s="267"/>
      <c r="BO543" s="267"/>
      <c r="BP543" s="267"/>
      <c r="BQ543" s="267"/>
      <c r="BR543" s="267"/>
      <c r="BS543" s="267"/>
      <c r="BT543" s="267"/>
      <c r="BU543" s="267"/>
      <c r="BV543" s="273">
        <v>1.0</v>
      </c>
      <c r="BW543" s="267"/>
      <c r="BX543" s="267"/>
      <c r="BY543" s="267"/>
      <c r="BZ543" s="267"/>
      <c r="CA543" s="267"/>
      <c r="CB543" s="267"/>
      <c r="CC543" s="267"/>
      <c r="CD543" s="267"/>
      <c r="CE543" s="267"/>
      <c r="CF543" s="267"/>
      <c r="CG543" s="267"/>
      <c r="CH543" s="267"/>
      <c r="CI543" s="267"/>
      <c r="CJ543" s="267"/>
      <c r="CK543" s="267"/>
      <c r="CL543" s="267"/>
      <c r="CM543" s="267"/>
      <c r="CN543" s="267"/>
      <c r="CO543" s="267"/>
      <c r="CP543" s="267"/>
      <c r="CQ543" s="267"/>
      <c r="CR543" s="267"/>
      <c r="CS543" s="267"/>
      <c r="CT543" s="267"/>
      <c r="CU543" s="267"/>
      <c r="CV543" s="267"/>
      <c r="CW543" s="267"/>
      <c r="CX543" s="267"/>
      <c r="CY543" s="267"/>
      <c r="CZ543" s="267"/>
      <c r="DA543" s="267"/>
      <c r="DB543" s="267"/>
      <c r="DC543" s="267"/>
      <c r="DD543" s="267"/>
      <c r="DE543" s="267"/>
      <c r="DF543" s="267"/>
      <c r="DG543" s="267"/>
      <c r="DH543" s="267"/>
      <c r="DI543" s="267"/>
      <c r="DJ543" s="267"/>
      <c r="DK543" s="267"/>
      <c r="DL543" s="267"/>
      <c r="DM543" s="267"/>
      <c r="DN543" s="267"/>
      <c r="DO543" s="267"/>
      <c r="DP543" s="267"/>
      <c r="DQ543" s="267"/>
      <c r="DR543" s="267"/>
      <c r="DS543" s="267"/>
      <c r="DT543" s="267"/>
      <c r="DU543" s="267"/>
      <c r="DV543" s="267"/>
      <c r="DW543" s="267"/>
      <c r="DX543" s="267"/>
      <c r="DY543" s="267"/>
      <c r="DZ543" s="267"/>
      <c r="EA543" s="267"/>
      <c r="EB543" s="267"/>
      <c r="EC543" s="267"/>
      <c r="ED543" s="267"/>
      <c r="EE543" s="267"/>
      <c r="EF543" s="267"/>
      <c r="EG543" s="267"/>
      <c r="EH543" s="267"/>
      <c r="EI543" s="267"/>
      <c r="EJ543" s="267"/>
      <c r="EK543" s="267"/>
      <c r="EL543" s="267"/>
      <c r="EM543" s="267"/>
      <c r="EN543" s="267"/>
      <c r="EO543" s="267"/>
      <c r="EP543" s="267"/>
      <c r="EQ543" s="267"/>
      <c r="ER543" s="267"/>
      <c r="ES543" s="267"/>
      <c r="ET543" s="267"/>
      <c r="EU543" s="251"/>
      <c r="EV543" s="251"/>
      <c r="EW543" s="251"/>
      <c r="EX543" s="251"/>
      <c r="EY543" s="251"/>
      <c r="EZ543" s="251"/>
      <c r="FA543" s="264" t="s">
        <v>2316</v>
      </c>
      <c r="FB543" s="264"/>
      <c r="FC543" s="264"/>
      <c r="FD543" s="264"/>
    </row>
    <row r="544">
      <c r="A544" s="263" t="s">
        <v>2317</v>
      </c>
      <c r="B544" s="264" t="s">
        <v>2318</v>
      </c>
      <c r="C544" s="265" t="s">
        <v>8</v>
      </c>
      <c r="D544" s="264" t="s">
        <v>18</v>
      </c>
      <c r="E544" s="264" t="s">
        <v>12</v>
      </c>
      <c r="F544" s="264" t="s">
        <v>283</v>
      </c>
      <c r="G544" s="264" t="s">
        <v>2314</v>
      </c>
      <c r="H544" s="264" t="s">
        <v>952</v>
      </c>
      <c r="I544" s="264" t="s">
        <v>23</v>
      </c>
      <c r="J544" s="264" t="s">
        <v>25</v>
      </c>
      <c r="K544" s="264" t="s">
        <v>1843</v>
      </c>
      <c r="L544" s="264" t="s">
        <v>2225</v>
      </c>
      <c r="M544" s="264" t="s">
        <v>50</v>
      </c>
      <c r="N544" s="266">
        <v>42395.0</v>
      </c>
      <c r="O544" s="266">
        <v>42405.0</v>
      </c>
      <c r="P544" s="267"/>
      <c r="Q544" s="268"/>
      <c r="R544" s="268"/>
      <c r="S544" s="314">
        <v>1.0</v>
      </c>
      <c r="T544" s="69">
        <f t="shared" si="1052"/>
        <v>1128</v>
      </c>
      <c r="U544" s="270">
        <f t="shared" ref="U544:W544" si="1106">IF(ISBLANK($A544),"",sum(AE544,AK544,AQ544,AW544,BC544,BI544,BO544,BU544,CA544,CG544,CM544,CS544,CY544,DE544,DK544,DQ544,DW544,EC544,EI544,EO544,EU544))</f>
        <v>4</v>
      </c>
      <c r="V544" s="270">
        <f t="shared" si="1106"/>
        <v>2</v>
      </c>
      <c r="W544" s="270">
        <f t="shared" si="1106"/>
        <v>0</v>
      </c>
      <c r="X544" s="271">
        <f t="shared" si="966"/>
        <v>6</v>
      </c>
      <c r="Y544" s="270">
        <f t="shared" ref="Y544:AA544" si="1107">IF(ISBLANK($A544),"",sum(AH544,AN544,AT544,AZ544,BF544,BL544,BR544,BX544,CD544,CJ544,CP544,CV544,DB544,DH544,DN544,DT544,DZ544,EF544,EL544,ER544,EX544))</f>
        <v>4</v>
      </c>
      <c r="Z544" s="270">
        <f t="shared" si="1107"/>
        <v>3</v>
      </c>
      <c r="AA544" s="270">
        <f t="shared" si="1107"/>
        <v>0</v>
      </c>
      <c r="AB544" s="271">
        <f t="shared" si="968"/>
        <v>7</v>
      </c>
      <c r="AC544" s="272">
        <f t="shared" si="969"/>
        <v>0.6666666667</v>
      </c>
      <c r="AD544" s="248" t="str">
        <f t="shared" si="1055"/>
        <v>20+</v>
      </c>
      <c r="AE544" s="273">
        <v>2.0</v>
      </c>
      <c r="AF544" s="267"/>
      <c r="AG544" s="267"/>
      <c r="AH544" s="267"/>
      <c r="AI544" s="267"/>
      <c r="AJ544" s="267"/>
      <c r="AK544" s="273">
        <v>1.0</v>
      </c>
      <c r="AL544" s="267"/>
      <c r="AM544" s="267"/>
      <c r="AN544" s="273">
        <v>2.0</v>
      </c>
      <c r="AO544" s="267"/>
      <c r="AP544" s="267"/>
      <c r="AQ544" s="267"/>
      <c r="AR544" s="267"/>
      <c r="AS544" s="267"/>
      <c r="AT544" s="273">
        <v>1.0</v>
      </c>
      <c r="AU544" s="267"/>
      <c r="AV544" s="267"/>
      <c r="AW544" s="267"/>
      <c r="AX544" s="267"/>
      <c r="AY544" s="267"/>
      <c r="AZ544" s="267"/>
      <c r="BA544" s="267"/>
      <c r="BB544" s="267"/>
      <c r="BC544" s="273">
        <v>1.0</v>
      </c>
      <c r="BD544" s="273">
        <v>1.0</v>
      </c>
      <c r="BE544" s="267"/>
      <c r="BF544" s="273">
        <v>1.0</v>
      </c>
      <c r="BG544" s="267"/>
      <c r="BH544" s="267"/>
      <c r="BI544" s="267"/>
      <c r="BJ544" s="273">
        <v>1.0</v>
      </c>
      <c r="BK544" s="267"/>
      <c r="BL544" s="267"/>
      <c r="BM544" s="273">
        <v>2.0</v>
      </c>
      <c r="BN544" s="267"/>
      <c r="BO544" s="267"/>
      <c r="BP544" s="267"/>
      <c r="BQ544" s="267"/>
      <c r="BR544" s="267"/>
      <c r="BS544" s="267"/>
      <c r="BT544" s="267"/>
      <c r="BU544" s="267"/>
      <c r="BV544" s="267"/>
      <c r="BW544" s="267"/>
      <c r="BX544" s="267"/>
      <c r="BY544" s="273">
        <v>1.0</v>
      </c>
      <c r="BZ544" s="267"/>
      <c r="CA544" s="267"/>
      <c r="CB544" s="267"/>
      <c r="CC544" s="267"/>
      <c r="CD544" s="267"/>
      <c r="CE544" s="267"/>
      <c r="CF544" s="267"/>
      <c r="CG544" s="267"/>
      <c r="CH544" s="267"/>
      <c r="CI544" s="267"/>
      <c r="CJ544" s="267"/>
      <c r="CK544" s="267"/>
      <c r="CL544" s="267"/>
      <c r="CM544" s="267"/>
      <c r="CN544" s="267"/>
      <c r="CO544" s="267"/>
      <c r="CP544" s="267"/>
      <c r="CQ544" s="267"/>
      <c r="CR544" s="267"/>
      <c r="CS544" s="267"/>
      <c r="CT544" s="267"/>
      <c r="CU544" s="267"/>
      <c r="CV544" s="267"/>
      <c r="CW544" s="267"/>
      <c r="CX544" s="267"/>
      <c r="CY544" s="267"/>
      <c r="CZ544" s="267"/>
      <c r="DA544" s="267"/>
      <c r="DB544" s="267"/>
      <c r="DC544" s="267"/>
      <c r="DD544" s="267"/>
      <c r="DE544" s="267"/>
      <c r="DF544" s="267"/>
      <c r="DG544" s="267"/>
      <c r="DH544" s="267"/>
      <c r="DI544" s="267"/>
      <c r="DJ544" s="267"/>
      <c r="DK544" s="267"/>
      <c r="DL544" s="267"/>
      <c r="DM544" s="267"/>
      <c r="DN544" s="267"/>
      <c r="DO544" s="267"/>
      <c r="DP544" s="267"/>
      <c r="DQ544" s="267"/>
      <c r="DR544" s="267"/>
      <c r="DS544" s="267"/>
      <c r="DT544" s="267"/>
      <c r="DU544" s="267"/>
      <c r="DV544" s="267"/>
      <c r="DW544" s="267"/>
      <c r="DX544" s="267"/>
      <c r="DY544" s="267"/>
      <c r="DZ544" s="267"/>
      <c r="EA544" s="267"/>
      <c r="EB544" s="267"/>
      <c r="EC544" s="267"/>
      <c r="ED544" s="267"/>
      <c r="EE544" s="267"/>
      <c r="EF544" s="267"/>
      <c r="EG544" s="267"/>
      <c r="EH544" s="267"/>
      <c r="EI544" s="267"/>
      <c r="EJ544" s="267"/>
      <c r="EK544" s="267"/>
      <c r="EL544" s="267"/>
      <c r="EM544" s="267"/>
      <c r="EN544" s="267"/>
      <c r="EO544" s="267"/>
      <c r="EP544" s="267"/>
      <c r="EQ544" s="267"/>
      <c r="ER544" s="267"/>
      <c r="ES544" s="267"/>
      <c r="ET544" s="267"/>
      <c r="EU544" s="251"/>
      <c r="EV544" s="251"/>
      <c r="EW544" s="251"/>
      <c r="EX544" s="251"/>
      <c r="EY544" s="251"/>
      <c r="EZ544" s="251"/>
      <c r="FA544" s="264" t="s">
        <v>2319</v>
      </c>
      <c r="FB544" s="264"/>
      <c r="FC544" s="264"/>
      <c r="FD544" s="264"/>
    </row>
    <row r="545">
      <c r="A545" s="263" t="s">
        <v>2320</v>
      </c>
      <c r="B545" s="264" t="s">
        <v>2321</v>
      </c>
      <c r="C545" s="265" t="s">
        <v>82</v>
      </c>
      <c r="D545" s="264" t="s">
        <v>18</v>
      </c>
      <c r="E545" s="264" t="s">
        <v>12</v>
      </c>
      <c r="F545" s="264" t="s">
        <v>283</v>
      </c>
      <c r="G545" s="264" t="s">
        <v>2322</v>
      </c>
      <c r="H545" s="264" t="s">
        <v>779</v>
      </c>
      <c r="I545" s="264" t="s">
        <v>13</v>
      </c>
      <c r="J545" s="264" t="s">
        <v>25</v>
      </c>
      <c r="K545" s="264" t="s">
        <v>1843</v>
      </c>
      <c r="L545" s="264" t="s">
        <v>2020</v>
      </c>
      <c r="M545" s="264" t="s">
        <v>85</v>
      </c>
      <c r="N545" s="266">
        <v>42394.0</v>
      </c>
      <c r="O545" s="266">
        <v>42394.0</v>
      </c>
      <c r="P545" s="267"/>
      <c r="Q545" s="268"/>
      <c r="R545" s="268"/>
      <c r="S545" s="314">
        <v>1.0</v>
      </c>
      <c r="T545" s="69">
        <f t="shared" si="1052"/>
        <v>1129</v>
      </c>
      <c r="U545" s="270">
        <f t="shared" ref="U545:W545" si="1108">IF(ISBLANK($A545),"",sum(AE545,AK545,AQ545,AW545,BC545,BI545,BO545,BU545,CA545,CG545,CM545,CS545,CY545,DE545,DK545,DQ545,DW545,EC545,EI545,EO545,EU545))</f>
        <v>0</v>
      </c>
      <c r="V545" s="270">
        <f t="shared" si="1108"/>
        <v>1</v>
      </c>
      <c r="W545" s="270">
        <f t="shared" si="1108"/>
        <v>0</v>
      </c>
      <c r="X545" s="271">
        <f t="shared" si="966"/>
        <v>1</v>
      </c>
      <c r="Y545" s="270">
        <f t="shared" ref="Y545:AA545" si="1109">IF(ISBLANK($A545),"",sum(AH545,AN545,AT545,AZ545,BF545,BL545,BR545,BX545,CD545,CJ545,CP545,CV545,DB545,DH545,DN545,DT545,DZ545,EF545,EL545,ER545,EX545))</f>
        <v>0</v>
      </c>
      <c r="Z545" s="270">
        <f t="shared" si="1109"/>
        <v>5</v>
      </c>
      <c r="AA545" s="270">
        <f t="shared" si="1109"/>
        <v>0</v>
      </c>
      <c r="AB545" s="271">
        <f t="shared" si="968"/>
        <v>5</v>
      </c>
      <c r="AC545" s="272">
        <f t="shared" si="969"/>
        <v>0</v>
      </c>
      <c r="AD545" s="248" t="str">
        <f t="shared" si="1055"/>
        <v>20+</v>
      </c>
      <c r="AE545" s="267"/>
      <c r="AF545" s="273">
        <v>1.0</v>
      </c>
      <c r="AG545" s="267"/>
      <c r="AH545" s="267"/>
      <c r="AI545" s="273">
        <v>5.0</v>
      </c>
      <c r="AJ545" s="267"/>
      <c r="AK545" s="267"/>
      <c r="AL545" s="267"/>
      <c r="AM545" s="267"/>
      <c r="AN545" s="267"/>
      <c r="AO545" s="267"/>
      <c r="AP545" s="267"/>
      <c r="AQ545" s="267"/>
      <c r="AR545" s="267"/>
      <c r="AS545" s="267"/>
      <c r="AT545" s="267"/>
      <c r="AU545" s="267"/>
      <c r="AV545" s="267"/>
      <c r="AW545" s="267"/>
      <c r="AX545" s="267"/>
      <c r="AY545" s="267"/>
      <c r="AZ545" s="267"/>
      <c r="BA545" s="267"/>
      <c r="BB545" s="267"/>
      <c r="BC545" s="267"/>
      <c r="BD545" s="267"/>
      <c r="BE545" s="267"/>
      <c r="BF545" s="267"/>
      <c r="BG545" s="267"/>
      <c r="BH545" s="267"/>
      <c r="BI545" s="267"/>
      <c r="BJ545" s="267"/>
      <c r="BK545" s="267"/>
      <c r="BL545" s="267"/>
      <c r="BM545" s="267"/>
      <c r="BN545" s="267"/>
      <c r="BO545" s="267"/>
      <c r="BP545" s="267"/>
      <c r="BQ545" s="267"/>
      <c r="BR545" s="267"/>
      <c r="BS545" s="267"/>
      <c r="BT545" s="267"/>
      <c r="BU545" s="267"/>
      <c r="BV545" s="267"/>
      <c r="BW545" s="267"/>
      <c r="BX545" s="267"/>
      <c r="BY545" s="267"/>
      <c r="BZ545" s="267"/>
      <c r="CA545" s="267"/>
      <c r="CB545" s="267"/>
      <c r="CC545" s="267"/>
      <c r="CD545" s="267"/>
      <c r="CE545" s="267"/>
      <c r="CF545" s="267"/>
      <c r="CG545" s="267"/>
      <c r="CH545" s="267"/>
      <c r="CI545" s="267"/>
      <c r="CJ545" s="267"/>
      <c r="CK545" s="267"/>
      <c r="CL545" s="267"/>
      <c r="CM545" s="267"/>
      <c r="CN545" s="267"/>
      <c r="CO545" s="267"/>
      <c r="CP545" s="267"/>
      <c r="CQ545" s="267"/>
      <c r="CR545" s="267"/>
      <c r="CS545" s="267"/>
      <c r="CT545" s="267"/>
      <c r="CU545" s="267"/>
      <c r="CV545" s="267"/>
      <c r="CW545" s="267"/>
      <c r="CX545" s="267"/>
      <c r="CY545" s="267"/>
      <c r="CZ545" s="267"/>
      <c r="DA545" s="267"/>
      <c r="DB545" s="267"/>
      <c r="DC545" s="267"/>
      <c r="DD545" s="267"/>
      <c r="DE545" s="267"/>
      <c r="DF545" s="267"/>
      <c r="DG545" s="267"/>
      <c r="DH545" s="267"/>
      <c r="DI545" s="267"/>
      <c r="DJ545" s="267"/>
      <c r="DK545" s="267"/>
      <c r="DL545" s="267"/>
      <c r="DM545" s="267"/>
      <c r="DN545" s="267"/>
      <c r="DO545" s="267"/>
      <c r="DP545" s="267"/>
      <c r="DQ545" s="267"/>
      <c r="DR545" s="267"/>
      <c r="DS545" s="267"/>
      <c r="DT545" s="267"/>
      <c r="DU545" s="267"/>
      <c r="DV545" s="267"/>
      <c r="DW545" s="267"/>
      <c r="DX545" s="267"/>
      <c r="DY545" s="267"/>
      <c r="DZ545" s="267"/>
      <c r="EA545" s="267"/>
      <c r="EB545" s="267"/>
      <c r="EC545" s="267"/>
      <c r="ED545" s="267"/>
      <c r="EE545" s="267"/>
      <c r="EF545" s="267"/>
      <c r="EG545" s="267"/>
      <c r="EH545" s="267"/>
      <c r="EI545" s="267"/>
      <c r="EJ545" s="267"/>
      <c r="EK545" s="267"/>
      <c r="EL545" s="267"/>
      <c r="EM545" s="267"/>
      <c r="EN545" s="267"/>
      <c r="EO545" s="267"/>
      <c r="EP545" s="267"/>
      <c r="EQ545" s="267"/>
      <c r="ER545" s="267"/>
      <c r="ES545" s="267"/>
      <c r="ET545" s="267"/>
      <c r="EU545" s="251"/>
      <c r="EV545" s="251"/>
      <c r="EW545" s="251"/>
      <c r="EX545" s="251"/>
      <c r="EY545" s="251"/>
      <c r="EZ545" s="251"/>
      <c r="FA545" s="264" t="s">
        <v>2323</v>
      </c>
      <c r="FB545" s="264"/>
      <c r="FC545" s="264"/>
      <c r="FD545" s="264"/>
    </row>
    <row r="546">
      <c r="A546" s="263" t="s">
        <v>2324</v>
      </c>
      <c r="B546" s="264" t="s">
        <v>2325</v>
      </c>
      <c r="C546" s="265" t="s">
        <v>8</v>
      </c>
      <c r="D546" s="264" t="s">
        <v>18</v>
      </c>
      <c r="E546" s="264" t="s">
        <v>12</v>
      </c>
      <c r="F546" s="264" t="s">
        <v>283</v>
      </c>
      <c r="G546" s="264" t="s">
        <v>2326</v>
      </c>
      <c r="H546" s="264" t="s">
        <v>952</v>
      </c>
      <c r="I546" s="264" t="s">
        <v>23</v>
      </c>
      <c r="J546" s="264" t="s">
        <v>25</v>
      </c>
      <c r="K546" s="264" t="s">
        <v>1843</v>
      </c>
      <c r="L546" s="264" t="s">
        <v>2225</v>
      </c>
      <c r="M546" s="264" t="s">
        <v>50</v>
      </c>
      <c r="N546" s="266">
        <v>42392.0</v>
      </c>
      <c r="O546" s="267"/>
      <c r="P546" s="267"/>
      <c r="Q546" s="268"/>
      <c r="R546" s="268"/>
      <c r="S546" s="314">
        <v>1.0</v>
      </c>
      <c r="T546" s="69">
        <f t="shared" si="1052"/>
        <v>1131</v>
      </c>
      <c r="U546" s="270">
        <f t="shared" ref="U546:W546" si="1110">IF(ISBLANK($A546),"",sum(AE546,AK546,AQ546,AW546,BC546,BI546,BO546,BU546,CA546,CG546,CM546,CS546,CY546,DE546,DK546,DQ546,DW546,EC546,EI546,EO546,EU546))</f>
        <v>4</v>
      </c>
      <c r="V546" s="270">
        <f t="shared" si="1110"/>
        <v>1</v>
      </c>
      <c r="W546" s="270">
        <f t="shared" si="1110"/>
        <v>0</v>
      </c>
      <c r="X546" s="271">
        <f t="shared" si="966"/>
        <v>5</v>
      </c>
      <c r="Y546" s="270">
        <f t="shared" ref="Y546:AA546" si="1111">IF(ISBLANK($A546),"",sum(AH546,AN546,AT546,AZ546,BF546,BL546,BR546,BX546,CD546,CJ546,CP546,CV546,DB546,DH546,DN546,DT546,DZ546,EF546,EL546,ER546,EX546))</f>
        <v>2</v>
      </c>
      <c r="Z546" s="270">
        <f t="shared" si="1111"/>
        <v>3</v>
      </c>
      <c r="AA546" s="270">
        <f t="shared" si="1111"/>
        <v>0</v>
      </c>
      <c r="AB546" s="271">
        <f t="shared" si="968"/>
        <v>5</v>
      </c>
      <c r="AC546" s="272">
        <f t="shared" si="969"/>
        <v>0.4</v>
      </c>
      <c r="AD546" s="248" t="str">
        <f t="shared" si="1055"/>
        <v>20+</v>
      </c>
      <c r="AE546" s="267"/>
      <c r="AF546" s="267"/>
      <c r="AG546" s="267"/>
      <c r="AH546" s="267"/>
      <c r="AI546" s="267"/>
      <c r="AJ546" s="267"/>
      <c r="AK546" s="273">
        <v>3.0</v>
      </c>
      <c r="AL546" s="273">
        <v>1.0</v>
      </c>
      <c r="AM546" s="267"/>
      <c r="AN546" s="267"/>
      <c r="AO546" s="267"/>
      <c r="AP546" s="267"/>
      <c r="AQ546" s="267"/>
      <c r="AR546" s="267"/>
      <c r="AS546" s="267"/>
      <c r="AT546" s="267"/>
      <c r="AU546" s="267"/>
      <c r="AV546" s="267"/>
      <c r="AW546" s="267"/>
      <c r="AX546" s="267"/>
      <c r="AY546" s="267"/>
      <c r="AZ546" s="267"/>
      <c r="BA546" s="267"/>
      <c r="BB546" s="267"/>
      <c r="BC546" s="267"/>
      <c r="BD546" s="267"/>
      <c r="BE546" s="267"/>
      <c r="BF546" s="273">
        <v>1.0</v>
      </c>
      <c r="BG546" s="267"/>
      <c r="BH546" s="267"/>
      <c r="BI546" s="267"/>
      <c r="BJ546" s="267"/>
      <c r="BK546" s="267"/>
      <c r="BL546" s="273">
        <v>1.0</v>
      </c>
      <c r="BM546" s="273">
        <v>1.0</v>
      </c>
      <c r="BN546" s="267"/>
      <c r="BO546" s="273">
        <v>1.0</v>
      </c>
      <c r="BP546" s="267"/>
      <c r="BQ546" s="267"/>
      <c r="BR546" s="267"/>
      <c r="BS546" s="267"/>
      <c r="BT546" s="267"/>
      <c r="BU546" s="267"/>
      <c r="BV546" s="267"/>
      <c r="BW546" s="267"/>
      <c r="BX546" s="267"/>
      <c r="BY546" s="273">
        <v>2.0</v>
      </c>
      <c r="BZ546" s="267"/>
      <c r="CA546" s="267"/>
      <c r="CB546" s="267"/>
      <c r="CC546" s="267"/>
      <c r="CD546" s="267"/>
      <c r="CE546" s="267"/>
      <c r="CF546" s="267"/>
      <c r="CG546" s="267"/>
      <c r="CH546" s="267"/>
      <c r="CI546" s="267"/>
      <c r="CJ546" s="267"/>
      <c r="CK546" s="267"/>
      <c r="CL546" s="267"/>
      <c r="CM546" s="267"/>
      <c r="CN546" s="267"/>
      <c r="CO546" s="267"/>
      <c r="CP546" s="267"/>
      <c r="CQ546" s="267"/>
      <c r="CR546" s="267"/>
      <c r="CS546" s="267"/>
      <c r="CT546" s="267"/>
      <c r="CU546" s="267"/>
      <c r="CV546" s="267"/>
      <c r="CW546" s="267"/>
      <c r="CX546" s="267"/>
      <c r="CY546" s="267"/>
      <c r="CZ546" s="267"/>
      <c r="DA546" s="267"/>
      <c r="DB546" s="267"/>
      <c r="DC546" s="267"/>
      <c r="DD546" s="267"/>
      <c r="DE546" s="267"/>
      <c r="DF546" s="267"/>
      <c r="DG546" s="267"/>
      <c r="DH546" s="267"/>
      <c r="DI546" s="267"/>
      <c r="DJ546" s="267"/>
      <c r="DK546" s="267"/>
      <c r="DL546" s="267"/>
      <c r="DM546" s="267"/>
      <c r="DN546" s="267"/>
      <c r="DO546" s="267"/>
      <c r="DP546" s="267"/>
      <c r="DQ546" s="267"/>
      <c r="DR546" s="267"/>
      <c r="DS546" s="267"/>
      <c r="DT546" s="267"/>
      <c r="DU546" s="267"/>
      <c r="DV546" s="267"/>
      <c r="DW546" s="267"/>
      <c r="DX546" s="267"/>
      <c r="DY546" s="267"/>
      <c r="DZ546" s="267"/>
      <c r="EA546" s="267"/>
      <c r="EB546" s="267"/>
      <c r="EC546" s="267"/>
      <c r="ED546" s="267"/>
      <c r="EE546" s="267"/>
      <c r="EF546" s="267"/>
      <c r="EG546" s="267"/>
      <c r="EH546" s="267"/>
      <c r="EI546" s="267"/>
      <c r="EJ546" s="267"/>
      <c r="EK546" s="267"/>
      <c r="EL546" s="267"/>
      <c r="EM546" s="267"/>
      <c r="EN546" s="267"/>
      <c r="EO546" s="267"/>
      <c r="EP546" s="267"/>
      <c r="EQ546" s="267"/>
      <c r="ER546" s="267"/>
      <c r="ES546" s="267"/>
      <c r="ET546" s="267"/>
      <c r="EU546" s="251"/>
      <c r="EV546" s="251"/>
      <c r="EW546" s="251"/>
      <c r="EX546" s="251"/>
      <c r="EY546" s="251"/>
      <c r="EZ546" s="251"/>
      <c r="FA546" s="264" t="s">
        <v>2327</v>
      </c>
      <c r="FB546" s="264"/>
      <c r="FC546" s="264"/>
      <c r="FD546" s="264"/>
    </row>
    <row r="547">
      <c r="A547" s="263" t="s">
        <v>2328</v>
      </c>
      <c r="B547" s="264" t="s">
        <v>2329</v>
      </c>
      <c r="C547" s="265" t="s">
        <v>8</v>
      </c>
      <c r="D547" s="264" t="s">
        <v>18</v>
      </c>
      <c r="E547" s="264" t="s">
        <v>12</v>
      </c>
      <c r="F547" s="264" t="s">
        <v>283</v>
      </c>
      <c r="G547" s="264" t="s">
        <v>2330</v>
      </c>
      <c r="H547" s="264" t="s">
        <v>1123</v>
      </c>
      <c r="I547" s="264" t="s">
        <v>23</v>
      </c>
      <c r="J547" s="264" t="s">
        <v>25</v>
      </c>
      <c r="K547" s="264" t="s">
        <v>1843</v>
      </c>
      <c r="L547" s="264" t="s">
        <v>1972</v>
      </c>
      <c r="M547" s="264" t="s">
        <v>50</v>
      </c>
      <c r="N547" s="266">
        <v>42443.0</v>
      </c>
      <c r="O547" s="266">
        <v>42461.0</v>
      </c>
      <c r="P547" s="267"/>
      <c r="Q547" s="268"/>
      <c r="R547" s="268"/>
      <c r="S547" s="314">
        <v>1.0</v>
      </c>
      <c r="T547" s="69">
        <f t="shared" si="1052"/>
        <v>1080</v>
      </c>
      <c r="U547" s="270">
        <f t="shared" ref="U547:W547" si="1112">IF(ISBLANK($A547),"",sum(AE547,AK547,AQ547,AW547,BC547,BI547,BO547,BU547,CA547,CG547,CM547,CS547,CY547,DE547,DK547,DQ547,DW547,EC547,EI547,EO547,EU547))</f>
        <v>6</v>
      </c>
      <c r="V547" s="270">
        <f t="shared" si="1112"/>
        <v>1</v>
      </c>
      <c r="W547" s="270">
        <f t="shared" si="1112"/>
        <v>0</v>
      </c>
      <c r="X547" s="271">
        <f t="shared" si="966"/>
        <v>7</v>
      </c>
      <c r="Y547" s="270">
        <f t="shared" ref="Y547:AA547" si="1113">IF(ISBLANK($A547),"",sum(AH547,AN547,AT547,AZ547,BF547,BL547,BR547,BX547,CD547,CJ547,CP547,CV547,DB547,DH547,DN547,DT547,DZ547,EF547,EL547,ER547,EX547))</f>
        <v>2</v>
      </c>
      <c r="Z547" s="270">
        <f t="shared" si="1113"/>
        <v>1</v>
      </c>
      <c r="AA547" s="270">
        <f t="shared" si="1113"/>
        <v>0</v>
      </c>
      <c r="AB547" s="271">
        <f t="shared" si="968"/>
        <v>3</v>
      </c>
      <c r="AC547" s="272">
        <f t="shared" si="969"/>
        <v>0.2857142857</v>
      </c>
      <c r="AD547" s="248" t="str">
        <f t="shared" si="1055"/>
        <v>20+</v>
      </c>
      <c r="AE547" s="273">
        <v>1.0</v>
      </c>
      <c r="AF547" s="267"/>
      <c r="AG547" s="267"/>
      <c r="AH547" s="267"/>
      <c r="AI547" s="267"/>
      <c r="AJ547" s="267"/>
      <c r="AK547" s="273">
        <v>5.0</v>
      </c>
      <c r="AL547" s="267"/>
      <c r="AM547" s="267"/>
      <c r="AN547" s="273">
        <v>2.0</v>
      </c>
      <c r="AO547" s="267"/>
      <c r="AP547" s="267"/>
      <c r="AQ547" s="267"/>
      <c r="AR547" s="267"/>
      <c r="AS547" s="267"/>
      <c r="AT547" s="267"/>
      <c r="AU547" s="267"/>
      <c r="AV547" s="267"/>
      <c r="AW547" s="267"/>
      <c r="AX547" s="273">
        <v>1.0</v>
      </c>
      <c r="AY547" s="267"/>
      <c r="AZ547" s="267"/>
      <c r="BA547" s="273">
        <v>1.0</v>
      </c>
      <c r="BB547" s="267"/>
      <c r="BC547" s="267"/>
      <c r="BD547" s="267"/>
      <c r="BE547" s="267"/>
      <c r="BF547" s="267"/>
      <c r="BG547" s="267"/>
      <c r="BH547" s="267"/>
      <c r="BI547" s="267"/>
      <c r="BJ547" s="267"/>
      <c r="BK547" s="267"/>
      <c r="BL547" s="267"/>
      <c r="BM547" s="267"/>
      <c r="BN547" s="267"/>
      <c r="BO547" s="267"/>
      <c r="BP547" s="267"/>
      <c r="BQ547" s="267"/>
      <c r="BR547" s="267"/>
      <c r="BS547" s="267"/>
      <c r="BT547" s="267"/>
      <c r="BU547" s="267"/>
      <c r="BV547" s="267"/>
      <c r="BW547" s="267"/>
      <c r="BX547" s="267"/>
      <c r="BY547" s="267"/>
      <c r="BZ547" s="267"/>
      <c r="CA547" s="267"/>
      <c r="CB547" s="267"/>
      <c r="CC547" s="267"/>
      <c r="CD547" s="267"/>
      <c r="CE547" s="267"/>
      <c r="CF547" s="267"/>
      <c r="CG547" s="267"/>
      <c r="CH547" s="267"/>
      <c r="CI547" s="267"/>
      <c r="CJ547" s="267"/>
      <c r="CK547" s="267"/>
      <c r="CL547" s="267"/>
      <c r="CM547" s="267"/>
      <c r="CN547" s="267"/>
      <c r="CO547" s="267"/>
      <c r="CP547" s="267"/>
      <c r="CQ547" s="267"/>
      <c r="CR547" s="267"/>
      <c r="CS547" s="267"/>
      <c r="CT547" s="267"/>
      <c r="CU547" s="267"/>
      <c r="CV547" s="267"/>
      <c r="CW547" s="267"/>
      <c r="CX547" s="267"/>
      <c r="CY547" s="267"/>
      <c r="CZ547" s="267"/>
      <c r="DA547" s="267"/>
      <c r="DB547" s="267"/>
      <c r="DC547" s="267"/>
      <c r="DD547" s="267"/>
      <c r="DE547" s="267"/>
      <c r="DF547" s="267"/>
      <c r="DG547" s="267"/>
      <c r="DH547" s="267"/>
      <c r="DI547" s="267"/>
      <c r="DJ547" s="267"/>
      <c r="DK547" s="267"/>
      <c r="DL547" s="267"/>
      <c r="DM547" s="267"/>
      <c r="DN547" s="267"/>
      <c r="DO547" s="267"/>
      <c r="DP547" s="267"/>
      <c r="DQ547" s="250"/>
      <c r="DR547" s="250"/>
      <c r="DS547" s="250"/>
      <c r="DT547" s="250"/>
      <c r="DU547" s="250"/>
      <c r="DV547" s="250"/>
      <c r="DW547" s="267"/>
      <c r="DX547" s="267"/>
      <c r="DY547" s="267"/>
      <c r="DZ547" s="267"/>
      <c r="EA547" s="267"/>
      <c r="EB547" s="267"/>
      <c r="EC547" s="267"/>
      <c r="ED547" s="267"/>
      <c r="EE547" s="267"/>
      <c r="EF547" s="267"/>
      <c r="EG547" s="267"/>
      <c r="EH547" s="267"/>
      <c r="EI547" s="267"/>
      <c r="EJ547" s="267"/>
      <c r="EK547" s="267"/>
      <c r="EL547" s="267"/>
      <c r="EM547" s="267"/>
      <c r="EN547" s="267"/>
      <c r="EO547" s="267"/>
      <c r="EP547" s="267"/>
      <c r="EQ547" s="267"/>
      <c r="ER547" s="267"/>
      <c r="ES547" s="267"/>
      <c r="ET547" s="267"/>
      <c r="EU547" s="267"/>
      <c r="EV547" s="267"/>
      <c r="EW547" s="267"/>
      <c r="EX547" s="267"/>
      <c r="EY547" s="267"/>
      <c r="EZ547" s="267"/>
      <c r="FA547" s="264" t="s">
        <v>2331</v>
      </c>
      <c r="FB547" s="264"/>
      <c r="FC547" s="264"/>
      <c r="FD547" s="264"/>
    </row>
    <row r="548">
      <c r="A548" s="263" t="s">
        <v>2332</v>
      </c>
      <c r="B548" s="264" t="s">
        <v>2333</v>
      </c>
      <c r="C548" s="265" t="s">
        <v>8</v>
      </c>
      <c r="D548" s="264" t="s">
        <v>18</v>
      </c>
      <c r="E548" s="264" t="s">
        <v>12</v>
      </c>
      <c r="F548" s="264" t="s">
        <v>283</v>
      </c>
      <c r="G548" s="264" t="s">
        <v>2334</v>
      </c>
      <c r="H548" s="264" t="s">
        <v>1258</v>
      </c>
      <c r="I548" s="264" t="s">
        <v>23</v>
      </c>
      <c r="J548" s="264" t="s">
        <v>25</v>
      </c>
      <c r="K548" s="264" t="s">
        <v>1843</v>
      </c>
      <c r="L548" s="264" t="s">
        <v>2055</v>
      </c>
      <c r="M548" s="264" t="s">
        <v>88</v>
      </c>
      <c r="N548" s="266">
        <v>42390.0</v>
      </c>
      <c r="O548" s="266">
        <v>42430.0</v>
      </c>
      <c r="P548" s="266">
        <v>42444.0</v>
      </c>
      <c r="Q548" s="268"/>
      <c r="R548" s="268"/>
      <c r="S548" s="314">
        <v>1.0</v>
      </c>
      <c r="T548" s="69">
        <f t="shared" si="1052"/>
        <v>1133</v>
      </c>
      <c r="U548" s="270">
        <f t="shared" ref="U548:W548" si="1114">IF(ISBLANK($A548),"",sum(AE548,AK548,AQ548,AW548,BC548,BI548,BO548,BU548,CA548,CG548,CM548,CS548,CY548,DE548,DK548,DQ548,DW548,EC548,EI548,EO548,EU548))</f>
        <v>7</v>
      </c>
      <c r="V548" s="270">
        <f t="shared" si="1114"/>
        <v>4</v>
      </c>
      <c r="W548" s="270">
        <f t="shared" si="1114"/>
        <v>0</v>
      </c>
      <c r="X548" s="271">
        <f t="shared" si="966"/>
        <v>11</v>
      </c>
      <c r="Y548" s="270">
        <f t="shared" ref="Y548:AA548" si="1115">IF(ISBLANK($A548),"",sum(AH548,AN548,AT548,AZ548,BF548,BL548,BR548,BX548,CD548,CJ548,CP548,CV548,DB548,DH548,DN548,DT548,DZ548,EF548,EL548,ER548,EX548))</f>
        <v>9</v>
      </c>
      <c r="Z548" s="270">
        <f t="shared" si="1115"/>
        <v>6</v>
      </c>
      <c r="AA548" s="270">
        <f t="shared" si="1115"/>
        <v>0</v>
      </c>
      <c r="AB548" s="271">
        <f t="shared" si="968"/>
        <v>15</v>
      </c>
      <c r="AC548" s="272">
        <f t="shared" si="969"/>
        <v>0.8181818182</v>
      </c>
      <c r="AD548" s="248" t="str">
        <f t="shared" si="1055"/>
        <v>20+</v>
      </c>
      <c r="AE548" s="273">
        <v>2.0</v>
      </c>
      <c r="AF548" s="267"/>
      <c r="AG548" s="267"/>
      <c r="AH548" s="273">
        <v>2.0</v>
      </c>
      <c r="AI548" s="267"/>
      <c r="AJ548" s="267"/>
      <c r="AK548" s="273">
        <v>1.0</v>
      </c>
      <c r="AL548" s="267"/>
      <c r="AM548" s="267"/>
      <c r="AN548" s="267"/>
      <c r="AO548" s="267"/>
      <c r="AP548" s="267"/>
      <c r="AQ548" s="267"/>
      <c r="AR548" s="267"/>
      <c r="AS548" s="267"/>
      <c r="AT548" s="267"/>
      <c r="AU548" s="273">
        <v>1.0</v>
      </c>
      <c r="AV548" s="267"/>
      <c r="AW548" s="267"/>
      <c r="AX548" s="267"/>
      <c r="AY548" s="267"/>
      <c r="AZ548" s="267"/>
      <c r="BA548" s="273">
        <v>1.0</v>
      </c>
      <c r="BB548" s="267"/>
      <c r="BC548" s="267"/>
      <c r="BD548" s="267"/>
      <c r="BE548" s="267"/>
      <c r="BF548" s="267"/>
      <c r="BG548" s="273">
        <v>1.0</v>
      </c>
      <c r="BH548" s="267"/>
      <c r="BI548" s="273">
        <v>1.0</v>
      </c>
      <c r="BJ548" s="267"/>
      <c r="BK548" s="267"/>
      <c r="BL548" s="267"/>
      <c r="BM548" s="267"/>
      <c r="BN548" s="267"/>
      <c r="BO548" s="273">
        <v>2.0</v>
      </c>
      <c r="BP548" s="273">
        <v>2.0</v>
      </c>
      <c r="BQ548" s="267"/>
      <c r="BR548" s="273">
        <v>4.0</v>
      </c>
      <c r="BS548" s="267"/>
      <c r="BT548" s="267"/>
      <c r="BU548" s="267"/>
      <c r="BV548" s="267"/>
      <c r="BW548" s="267"/>
      <c r="BX548" s="267"/>
      <c r="BY548" s="273">
        <v>2.0</v>
      </c>
      <c r="BZ548" s="267"/>
      <c r="CA548" s="273">
        <v>1.0</v>
      </c>
      <c r="CB548" s="267"/>
      <c r="CC548" s="267"/>
      <c r="CD548" s="267"/>
      <c r="CE548" s="273">
        <v>1.0</v>
      </c>
      <c r="CF548" s="267"/>
      <c r="CG548" s="267"/>
      <c r="CH548" s="273">
        <v>1.0</v>
      </c>
      <c r="CI548" s="267"/>
      <c r="CJ548" s="267"/>
      <c r="CK548" s="267"/>
      <c r="CL548" s="267"/>
      <c r="CM548" s="267"/>
      <c r="CN548" s="267"/>
      <c r="CO548" s="267"/>
      <c r="CP548" s="267"/>
      <c r="CQ548" s="267"/>
      <c r="CR548" s="267"/>
      <c r="CS548" s="267"/>
      <c r="CT548" s="273">
        <v>1.0</v>
      </c>
      <c r="CU548" s="267"/>
      <c r="CV548" s="273">
        <v>2.0</v>
      </c>
      <c r="CW548" s="267"/>
      <c r="CX548" s="267"/>
      <c r="CY548" s="267"/>
      <c r="CZ548" s="267"/>
      <c r="DA548" s="267"/>
      <c r="DB548" s="273">
        <v>1.0</v>
      </c>
      <c r="DC548" s="267"/>
      <c r="DD548" s="267"/>
      <c r="DE548" s="267"/>
      <c r="DF548" s="267"/>
      <c r="DG548" s="267"/>
      <c r="DH548" s="267"/>
      <c r="DI548" s="267"/>
      <c r="DJ548" s="267"/>
      <c r="DK548" s="267"/>
      <c r="DL548" s="267"/>
      <c r="DM548" s="267"/>
      <c r="DN548" s="267"/>
      <c r="DO548" s="267"/>
      <c r="DP548" s="267"/>
      <c r="DQ548" s="267"/>
      <c r="DR548" s="267"/>
      <c r="DS548" s="267"/>
      <c r="DT548" s="267"/>
      <c r="DU548" s="267"/>
      <c r="DV548" s="267"/>
      <c r="DW548" s="267"/>
      <c r="DX548" s="267"/>
      <c r="DY548" s="267"/>
      <c r="DZ548" s="267"/>
      <c r="EA548" s="267"/>
      <c r="EB548" s="267"/>
      <c r="EC548" s="267"/>
      <c r="ED548" s="267"/>
      <c r="EE548" s="267"/>
      <c r="EF548" s="267"/>
      <c r="EG548" s="267"/>
      <c r="EH548" s="267"/>
      <c r="EI548" s="267"/>
      <c r="EJ548" s="267"/>
      <c r="EK548" s="267"/>
      <c r="EL548" s="267"/>
      <c r="EM548" s="267"/>
      <c r="EN548" s="267"/>
      <c r="EO548" s="267"/>
      <c r="EP548" s="267"/>
      <c r="EQ548" s="267"/>
      <c r="ER548" s="267"/>
      <c r="ES548" s="267"/>
      <c r="ET548" s="267"/>
      <c r="EU548" s="251"/>
      <c r="EV548" s="251"/>
      <c r="EW548" s="251"/>
      <c r="EX548" s="251"/>
      <c r="EY548" s="251"/>
      <c r="EZ548" s="251"/>
      <c r="FA548" s="264" t="s">
        <v>2335</v>
      </c>
      <c r="FB548" s="264"/>
      <c r="FC548" s="264"/>
      <c r="FD548" s="264"/>
    </row>
    <row r="549">
      <c r="A549" s="263" t="s">
        <v>2336</v>
      </c>
      <c r="B549" s="264" t="s">
        <v>2337</v>
      </c>
      <c r="C549" s="265" t="s">
        <v>8</v>
      </c>
      <c r="D549" s="264" t="s">
        <v>18</v>
      </c>
      <c r="E549" s="264" t="s">
        <v>12</v>
      </c>
      <c r="F549" s="264" t="s">
        <v>283</v>
      </c>
      <c r="G549" s="264" t="s">
        <v>2338</v>
      </c>
      <c r="H549" s="264" t="s">
        <v>1823</v>
      </c>
      <c r="I549" s="264" t="s">
        <v>23</v>
      </c>
      <c r="J549" s="264" t="s">
        <v>25</v>
      </c>
      <c r="K549" s="264" t="s">
        <v>1843</v>
      </c>
      <c r="L549" s="264" t="s">
        <v>1972</v>
      </c>
      <c r="M549" s="264" t="s">
        <v>50</v>
      </c>
      <c r="N549" s="266">
        <v>42389.0</v>
      </c>
      <c r="O549" s="315"/>
      <c r="P549" s="267"/>
      <c r="Q549" s="268"/>
      <c r="R549" s="268"/>
      <c r="S549" s="314">
        <v>1.0</v>
      </c>
      <c r="T549" s="69">
        <f t="shared" si="1052"/>
        <v>1134</v>
      </c>
      <c r="U549" s="270">
        <f t="shared" ref="U549:W549" si="1116">IF(ISBLANK($A549),"",sum(AE549,AK549,AQ549,AW549,BC549,BI549,BO549,BU549,CA549,CG549,CM549,CS549,CY549,DE549,DK549,DQ549,DW549,EC549,EI549,EO549,EU549))</f>
        <v>8</v>
      </c>
      <c r="V549" s="270">
        <f t="shared" si="1116"/>
        <v>1</v>
      </c>
      <c r="W549" s="270">
        <f t="shared" si="1116"/>
        <v>0</v>
      </c>
      <c r="X549" s="271">
        <f t="shared" si="966"/>
        <v>9</v>
      </c>
      <c r="Y549" s="270">
        <f t="shared" ref="Y549:AA549" si="1117">IF(ISBLANK($A549),"",sum(AH549,AN549,AT549,AZ549,BF549,BL549,BR549,BX549,CD549,CJ549,CP549,CV549,DB549,DH549,DN549,DT549,DZ549,EF549,EL549,ER549,EX549))</f>
        <v>4</v>
      </c>
      <c r="Z549" s="270">
        <f t="shared" si="1117"/>
        <v>5</v>
      </c>
      <c r="AA549" s="270">
        <f t="shared" si="1117"/>
        <v>0</v>
      </c>
      <c r="AB549" s="271">
        <f t="shared" si="968"/>
        <v>9</v>
      </c>
      <c r="AC549" s="272">
        <f t="shared" si="969"/>
        <v>0.4444444444</v>
      </c>
      <c r="AD549" s="248" t="str">
        <f t="shared" si="1055"/>
        <v>20+</v>
      </c>
      <c r="AE549" s="273">
        <v>1.0</v>
      </c>
      <c r="AF549" s="267"/>
      <c r="AG549" s="267"/>
      <c r="AH549" s="267"/>
      <c r="AI549" s="267"/>
      <c r="AJ549" s="267"/>
      <c r="AK549" s="273">
        <v>1.0</v>
      </c>
      <c r="AL549" s="267"/>
      <c r="AM549" s="267"/>
      <c r="AN549" s="273">
        <v>1.0</v>
      </c>
      <c r="AO549" s="267"/>
      <c r="AP549" s="267"/>
      <c r="AQ549" s="273">
        <v>2.0</v>
      </c>
      <c r="AR549" s="267"/>
      <c r="AS549" s="267"/>
      <c r="AT549" s="267"/>
      <c r="AU549" s="273">
        <v>1.0</v>
      </c>
      <c r="AV549" s="267"/>
      <c r="AW549" s="267"/>
      <c r="AX549" s="267"/>
      <c r="AY549" s="267"/>
      <c r="AZ549" s="267"/>
      <c r="BA549" s="267"/>
      <c r="BB549" s="267"/>
      <c r="BC549" s="273">
        <v>2.0</v>
      </c>
      <c r="BD549" s="267"/>
      <c r="BE549" s="267"/>
      <c r="BF549" s="267"/>
      <c r="BG549" s="267"/>
      <c r="BH549" s="267"/>
      <c r="BI549" s="273">
        <v>2.0</v>
      </c>
      <c r="BJ549" s="273">
        <v>1.0</v>
      </c>
      <c r="BK549" s="267"/>
      <c r="BL549" s="273">
        <v>3.0</v>
      </c>
      <c r="BM549" s="267"/>
      <c r="BN549" s="267"/>
      <c r="BO549" s="267"/>
      <c r="BP549" s="267"/>
      <c r="BQ549" s="267"/>
      <c r="BR549" s="267"/>
      <c r="BS549" s="273">
        <v>4.0</v>
      </c>
      <c r="BT549" s="267"/>
      <c r="BU549" s="267"/>
      <c r="BV549" s="267"/>
      <c r="BW549" s="267"/>
      <c r="BX549" s="267"/>
      <c r="BY549" s="267"/>
      <c r="BZ549" s="267"/>
      <c r="CA549" s="267"/>
      <c r="CB549" s="267"/>
      <c r="CC549" s="267"/>
      <c r="CD549" s="267"/>
      <c r="CE549" s="267"/>
      <c r="CF549" s="267"/>
      <c r="CG549" s="267"/>
      <c r="CH549" s="267"/>
      <c r="CI549" s="267"/>
      <c r="CJ549" s="267"/>
      <c r="CK549" s="267"/>
      <c r="CL549" s="267"/>
      <c r="CM549" s="267"/>
      <c r="CN549" s="267"/>
      <c r="CO549" s="267"/>
      <c r="CP549" s="267"/>
      <c r="CQ549" s="267"/>
      <c r="CR549" s="267"/>
      <c r="CS549" s="267"/>
      <c r="CT549" s="267"/>
      <c r="CU549" s="267"/>
      <c r="CV549" s="267"/>
      <c r="CW549" s="267"/>
      <c r="CX549" s="267"/>
      <c r="CY549" s="267"/>
      <c r="CZ549" s="267"/>
      <c r="DA549" s="267"/>
      <c r="DB549" s="267"/>
      <c r="DC549" s="267"/>
      <c r="DD549" s="267"/>
      <c r="DE549" s="267"/>
      <c r="DF549" s="267"/>
      <c r="DG549" s="267"/>
      <c r="DH549" s="267"/>
      <c r="DI549" s="267"/>
      <c r="DJ549" s="267"/>
      <c r="DK549" s="267"/>
      <c r="DL549" s="267"/>
      <c r="DM549" s="267"/>
      <c r="DN549" s="267"/>
      <c r="DO549" s="267"/>
      <c r="DP549" s="267"/>
      <c r="DQ549" s="267"/>
      <c r="DR549" s="267"/>
      <c r="DS549" s="267"/>
      <c r="DT549" s="267"/>
      <c r="DU549" s="267"/>
      <c r="DV549" s="267"/>
      <c r="DW549" s="267"/>
      <c r="DX549" s="267"/>
      <c r="DY549" s="267"/>
      <c r="DZ549" s="267"/>
      <c r="EA549" s="267"/>
      <c r="EB549" s="267"/>
      <c r="EC549" s="267"/>
      <c r="ED549" s="267"/>
      <c r="EE549" s="267"/>
      <c r="EF549" s="267"/>
      <c r="EG549" s="267"/>
      <c r="EH549" s="267"/>
      <c r="EI549" s="267"/>
      <c r="EJ549" s="267"/>
      <c r="EK549" s="267"/>
      <c r="EL549" s="267"/>
      <c r="EM549" s="267"/>
      <c r="EN549" s="267"/>
      <c r="EO549" s="267"/>
      <c r="EP549" s="267"/>
      <c r="EQ549" s="267"/>
      <c r="ER549" s="267"/>
      <c r="ES549" s="267"/>
      <c r="ET549" s="267"/>
      <c r="EU549" s="251"/>
      <c r="EV549" s="251"/>
      <c r="EW549" s="251"/>
      <c r="EX549" s="251"/>
      <c r="EY549" s="251"/>
      <c r="EZ549" s="251"/>
      <c r="FA549" s="264" t="s">
        <v>2339</v>
      </c>
      <c r="FB549" s="264"/>
      <c r="FC549" s="264"/>
      <c r="FD549" s="264"/>
    </row>
    <row r="550">
      <c r="A550" s="263" t="s">
        <v>2340</v>
      </c>
      <c r="B550" s="264" t="s">
        <v>2044</v>
      </c>
      <c r="C550" s="265" t="s">
        <v>89</v>
      </c>
      <c r="D550" s="264" t="s">
        <v>18</v>
      </c>
      <c r="E550" s="264" t="s">
        <v>12</v>
      </c>
      <c r="F550" s="264" t="s">
        <v>283</v>
      </c>
      <c r="G550" s="264" t="s">
        <v>2341</v>
      </c>
      <c r="H550" s="264" t="s">
        <v>718</v>
      </c>
      <c r="I550" s="264" t="s">
        <v>13</v>
      </c>
      <c r="J550" s="264" t="s">
        <v>25</v>
      </c>
      <c r="K550" s="264" t="s">
        <v>1843</v>
      </c>
      <c r="L550" s="264" t="s">
        <v>2060</v>
      </c>
      <c r="M550" s="264" t="s">
        <v>85</v>
      </c>
      <c r="N550" s="266">
        <v>42389.0</v>
      </c>
      <c r="O550" s="266">
        <v>42389.0</v>
      </c>
      <c r="P550" s="267"/>
      <c r="Q550" s="268"/>
      <c r="R550" s="268"/>
      <c r="S550" s="314">
        <v>2.0</v>
      </c>
      <c r="T550" s="69">
        <f t="shared" si="1052"/>
        <v>1134</v>
      </c>
      <c r="U550" s="270">
        <f t="shared" ref="U550:W550" si="1118">IF(ISBLANK($A550),"",sum(AE550,AK550,AQ550,AW550,BC550,BI550,BO550,BU550,CA550,CG550,CM550,CS550,CY550,DE550,DK550,DQ550,DW550,EC550,EI550,EO550,EU550))</f>
        <v>8</v>
      </c>
      <c r="V550" s="270">
        <f t="shared" si="1118"/>
        <v>2</v>
      </c>
      <c r="W550" s="270">
        <f t="shared" si="1118"/>
        <v>1</v>
      </c>
      <c r="X550" s="271">
        <f t="shared" si="966"/>
        <v>11</v>
      </c>
      <c r="Y550" s="270">
        <f t="shared" ref="Y550:AA550" si="1119">IF(ISBLANK($A550),"",sum(AH550,AN550,AT550,AZ550,BF550,BL550,BR550,BX550,CD550,CJ550,CP550,CV550,DB550,DH550,DN550,DT550,DZ550,EF550,EL550,ER550,EX550))</f>
        <v>6</v>
      </c>
      <c r="Z550" s="270">
        <f t="shared" si="1119"/>
        <v>2</v>
      </c>
      <c r="AA550" s="270">
        <f t="shared" si="1119"/>
        <v>2</v>
      </c>
      <c r="AB550" s="271">
        <f t="shared" si="968"/>
        <v>10</v>
      </c>
      <c r="AC550" s="272">
        <f t="shared" si="969"/>
        <v>0.5454545455</v>
      </c>
      <c r="AD550" s="248" t="str">
        <f t="shared" si="1055"/>
        <v>20+</v>
      </c>
      <c r="AE550" s="273">
        <v>1.0</v>
      </c>
      <c r="AF550" s="273">
        <v>1.0</v>
      </c>
      <c r="AG550" s="267"/>
      <c r="AH550" s="267"/>
      <c r="AI550" s="267"/>
      <c r="AJ550" s="267"/>
      <c r="AK550" s="273">
        <v>2.0</v>
      </c>
      <c r="AL550" s="267"/>
      <c r="AM550" s="267"/>
      <c r="AN550" s="267"/>
      <c r="AO550" s="267"/>
      <c r="AP550" s="267"/>
      <c r="AQ550" s="273">
        <v>2.0</v>
      </c>
      <c r="AR550" s="273">
        <v>1.0</v>
      </c>
      <c r="AS550" s="267"/>
      <c r="AT550" s="273">
        <v>3.0</v>
      </c>
      <c r="AU550" s="263" t="s">
        <v>2315</v>
      </c>
      <c r="AV550" s="267"/>
      <c r="AW550" s="273">
        <v>1.0</v>
      </c>
      <c r="AX550" s="267"/>
      <c r="AY550" s="267"/>
      <c r="AZ550" s="273">
        <v>2.0</v>
      </c>
      <c r="BA550" s="267"/>
      <c r="BB550" s="267"/>
      <c r="BC550" s="273">
        <v>2.0</v>
      </c>
      <c r="BD550" s="267"/>
      <c r="BE550" s="267"/>
      <c r="BF550" s="267"/>
      <c r="BG550" s="273">
        <v>1.0</v>
      </c>
      <c r="BH550" s="267"/>
      <c r="BI550" s="267"/>
      <c r="BJ550" s="267"/>
      <c r="BK550" s="267"/>
      <c r="BL550" s="267"/>
      <c r="BM550" s="267"/>
      <c r="BN550" s="267"/>
      <c r="BO550" s="267"/>
      <c r="BP550" s="267"/>
      <c r="BQ550" s="267"/>
      <c r="BR550" s="267"/>
      <c r="BS550" s="267"/>
      <c r="BT550" s="267"/>
      <c r="BU550" s="267"/>
      <c r="BV550" s="267"/>
      <c r="BW550" s="267"/>
      <c r="BX550" s="267"/>
      <c r="BY550" s="267"/>
      <c r="BZ550" s="267"/>
      <c r="CA550" s="267"/>
      <c r="CB550" s="267"/>
      <c r="CC550" s="267"/>
      <c r="CD550" s="267"/>
      <c r="CE550" s="267"/>
      <c r="CF550" s="267"/>
      <c r="CG550" s="267"/>
      <c r="CH550" s="267"/>
      <c r="CI550" s="267"/>
      <c r="CJ550" s="267"/>
      <c r="CK550" s="273">
        <v>1.0</v>
      </c>
      <c r="CL550" s="267"/>
      <c r="CM550" s="267"/>
      <c r="CN550" s="267"/>
      <c r="CO550" s="267"/>
      <c r="CP550" s="267"/>
      <c r="CQ550" s="267"/>
      <c r="CR550" s="267"/>
      <c r="CS550" s="267"/>
      <c r="CT550" s="267"/>
      <c r="CU550" s="273">
        <v>1.0</v>
      </c>
      <c r="CV550" s="273">
        <v>1.0</v>
      </c>
      <c r="CW550" s="267"/>
      <c r="CX550" s="273">
        <v>2.0</v>
      </c>
      <c r="CY550" s="267"/>
      <c r="CZ550" s="267"/>
      <c r="DA550" s="267"/>
      <c r="DB550" s="267"/>
      <c r="DC550" s="267"/>
      <c r="DD550" s="267"/>
      <c r="DE550" s="267"/>
      <c r="DF550" s="267"/>
      <c r="DG550" s="267"/>
      <c r="DH550" s="267"/>
      <c r="DI550" s="267"/>
      <c r="DJ550" s="267"/>
      <c r="DK550" s="267"/>
      <c r="DL550" s="267"/>
      <c r="DM550" s="267"/>
      <c r="DN550" s="267"/>
      <c r="DO550" s="267"/>
      <c r="DP550" s="267"/>
      <c r="DQ550" s="267"/>
      <c r="DR550" s="267"/>
      <c r="DS550" s="267"/>
      <c r="DT550" s="267"/>
      <c r="DU550" s="267"/>
      <c r="DV550" s="267"/>
      <c r="DW550" s="267"/>
      <c r="DX550" s="267"/>
      <c r="DY550" s="267"/>
      <c r="DZ550" s="267"/>
      <c r="EA550" s="267"/>
      <c r="EB550" s="267"/>
      <c r="EC550" s="267"/>
      <c r="ED550" s="267"/>
      <c r="EE550" s="267"/>
      <c r="EF550" s="267"/>
      <c r="EG550" s="267"/>
      <c r="EH550" s="267"/>
      <c r="EI550" s="267"/>
      <c r="EJ550" s="267"/>
      <c r="EK550" s="267"/>
      <c r="EL550" s="267"/>
      <c r="EM550" s="267"/>
      <c r="EN550" s="267"/>
      <c r="EO550" s="267"/>
      <c r="EP550" s="267"/>
      <c r="EQ550" s="267"/>
      <c r="ER550" s="267"/>
      <c r="ES550" s="267"/>
      <c r="ET550" s="267"/>
      <c r="EU550" s="251"/>
      <c r="EV550" s="251"/>
      <c r="EW550" s="251"/>
      <c r="EX550" s="251"/>
      <c r="EY550" s="251"/>
      <c r="EZ550" s="251"/>
      <c r="FA550" s="264" t="s">
        <v>2342</v>
      </c>
      <c r="FB550" s="264"/>
      <c r="FC550" s="264"/>
      <c r="FD550" s="264"/>
    </row>
    <row r="551">
      <c r="A551" s="263" t="s">
        <v>2343</v>
      </c>
      <c r="B551" s="264" t="s">
        <v>2344</v>
      </c>
      <c r="C551" s="265" t="s">
        <v>8</v>
      </c>
      <c r="D551" s="264" t="s">
        <v>18</v>
      </c>
      <c r="E551" s="264" t="s">
        <v>12</v>
      </c>
      <c r="F551" s="264" t="s">
        <v>283</v>
      </c>
      <c r="G551" s="264" t="s">
        <v>2345</v>
      </c>
      <c r="H551" s="264" t="s">
        <v>2346</v>
      </c>
      <c r="I551" s="264" t="s">
        <v>23</v>
      </c>
      <c r="J551" s="264" t="s">
        <v>25</v>
      </c>
      <c r="K551" s="264" t="s">
        <v>1843</v>
      </c>
      <c r="L551" s="264" t="s">
        <v>1972</v>
      </c>
      <c r="M551" s="264" t="s">
        <v>50</v>
      </c>
      <c r="N551" s="266">
        <v>42384.0</v>
      </c>
      <c r="O551" s="267"/>
      <c r="P551" s="267"/>
      <c r="Q551" s="268"/>
      <c r="R551" s="268"/>
      <c r="S551" s="267"/>
      <c r="T551" s="69">
        <f t="shared" si="1052"/>
        <v>1139</v>
      </c>
      <c r="U551" s="270">
        <f t="shared" ref="U551:W551" si="1120">IF(ISBLANK($A551),"",sum(AE551,AK551,AQ551,AW551,BC551,BI551,BO551,BU551,CA551,CG551,CM551,CS551,CY551,DE551,DK551,DQ551,DW551,EC551,EI551,EO551,EU551))</f>
        <v>9</v>
      </c>
      <c r="V551" s="270">
        <f t="shared" si="1120"/>
        <v>0</v>
      </c>
      <c r="W551" s="270">
        <f t="shared" si="1120"/>
        <v>0</v>
      </c>
      <c r="X551" s="271">
        <f t="shared" si="966"/>
        <v>9</v>
      </c>
      <c r="Y551" s="270">
        <f t="shared" ref="Y551:AA551" si="1121">IF(ISBLANK($A551),"",sum(AH551,AN551,AT551,AZ551,BF551,BL551,BR551,BX551,CD551,CJ551,CP551,CV551,DB551,DH551,DN551,DT551,DZ551,EF551,EL551,ER551,EX551))</f>
        <v>7</v>
      </c>
      <c r="Z551" s="270">
        <f t="shared" si="1121"/>
        <v>5</v>
      </c>
      <c r="AA551" s="270">
        <f t="shared" si="1121"/>
        <v>0</v>
      </c>
      <c r="AB551" s="271">
        <f t="shared" si="968"/>
        <v>12</v>
      </c>
      <c r="AC551" s="272">
        <f t="shared" si="969"/>
        <v>0.7777777778</v>
      </c>
      <c r="AD551" s="248" t="str">
        <f t="shared" si="1055"/>
        <v>20+</v>
      </c>
      <c r="AE551" s="273">
        <v>2.0</v>
      </c>
      <c r="AF551" s="267"/>
      <c r="AG551" s="267"/>
      <c r="AH551" s="273">
        <v>1.0</v>
      </c>
      <c r="AI551" s="267"/>
      <c r="AJ551" s="267"/>
      <c r="AK551" s="273">
        <v>3.0</v>
      </c>
      <c r="AL551" s="267"/>
      <c r="AM551" s="267"/>
      <c r="AN551" s="267"/>
      <c r="AO551" s="267"/>
      <c r="AP551" s="267"/>
      <c r="AQ551" s="273">
        <v>1.0</v>
      </c>
      <c r="AR551" s="267"/>
      <c r="AS551" s="267"/>
      <c r="AT551" s="273">
        <v>2.0</v>
      </c>
      <c r="AU551" s="267"/>
      <c r="AV551" s="267"/>
      <c r="AW551" s="273">
        <v>3.0</v>
      </c>
      <c r="AX551" s="267"/>
      <c r="AY551" s="267"/>
      <c r="AZ551" s="273">
        <v>2.0</v>
      </c>
      <c r="BA551" s="267"/>
      <c r="BB551" s="267"/>
      <c r="BC551" s="267"/>
      <c r="BD551" s="267"/>
      <c r="BE551" s="267"/>
      <c r="BF551" s="273">
        <v>2.0</v>
      </c>
      <c r="BG551" s="273">
        <v>4.0</v>
      </c>
      <c r="BH551" s="267"/>
      <c r="BI551" s="267"/>
      <c r="BJ551" s="267"/>
      <c r="BK551" s="267"/>
      <c r="BL551" s="267"/>
      <c r="BM551" s="267"/>
      <c r="BN551" s="267"/>
      <c r="BO551" s="267"/>
      <c r="BP551" s="267"/>
      <c r="BQ551" s="267"/>
      <c r="BR551" s="267"/>
      <c r="BS551" s="273">
        <v>1.0</v>
      </c>
      <c r="BT551" s="267"/>
      <c r="BU551" s="267"/>
      <c r="BV551" s="267"/>
      <c r="BW551" s="267"/>
      <c r="BX551" s="267"/>
      <c r="BY551" s="267"/>
      <c r="BZ551" s="267"/>
      <c r="CA551" s="267"/>
      <c r="CB551" s="267"/>
      <c r="CC551" s="267"/>
      <c r="CD551" s="267"/>
      <c r="CE551" s="267"/>
      <c r="CF551" s="267"/>
      <c r="CG551" s="267"/>
      <c r="CH551" s="267"/>
      <c r="CI551" s="267"/>
      <c r="CJ551" s="267"/>
      <c r="CK551" s="267"/>
      <c r="CL551" s="267"/>
      <c r="CM551" s="267"/>
      <c r="CN551" s="267"/>
      <c r="CO551" s="267"/>
      <c r="CP551" s="267"/>
      <c r="CQ551" s="267"/>
      <c r="CR551" s="267"/>
      <c r="CS551" s="267"/>
      <c r="CT551" s="267"/>
      <c r="CU551" s="267"/>
      <c r="CV551" s="267"/>
      <c r="CW551" s="267"/>
      <c r="CX551" s="267"/>
      <c r="CY551" s="267"/>
      <c r="CZ551" s="267"/>
      <c r="DA551" s="267"/>
      <c r="DB551" s="267"/>
      <c r="DC551" s="267"/>
      <c r="DD551" s="267"/>
      <c r="DE551" s="267"/>
      <c r="DF551" s="267"/>
      <c r="DG551" s="267"/>
      <c r="DH551" s="267"/>
      <c r="DI551" s="267"/>
      <c r="DJ551" s="267"/>
      <c r="DK551" s="267"/>
      <c r="DL551" s="267"/>
      <c r="DM551" s="267"/>
      <c r="DN551" s="267"/>
      <c r="DO551" s="267"/>
      <c r="DP551" s="267"/>
      <c r="DQ551" s="267"/>
      <c r="DR551" s="267"/>
      <c r="DS551" s="267"/>
      <c r="DT551" s="267"/>
      <c r="DU551" s="267"/>
      <c r="DV551" s="267"/>
      <c r="DW551" s="267"/>
      <c r="DX551" s="267"/>
      <c r="DY551" s="267"/>
      <c r="DZ551" s="267"/>
      <c r="EA551" s="267"/>
      <c r="EB551" s="267"/>
      <c r="EC551" s="267"/>
      <c r="ED551" s="267"/>
      <c r="EE551" s="267"/>
      <c r="EF551" s="267"/>
      <c r="EG551" s="267"/>
      <c r="EH551" s="267"/>
      <c r="EI551" s="267"/>
      <c r="EJ551" s="267"/>
      <c r="EK551" s="267"/>
      <c r="EL551" s="267"/>
      <c r="EM551" s="267"/>
      <c r="EN551" s="267"/>
      <c r="EO551" s="267"/>
      <c r="EP551" s="267"/>
      <c r="EQ551" s="267"/>
      <c r="ER551" s="267"/>
      <c r="ES551" s="267"/>
      <c r="ET551" s="267"/>
      <c r="EU551" s="251"/>
      <c r="EV551" s="251"/>
      <c r="EW551" s="251"/>
      <c r="EX551" s="251"/>
      <c r="EY551" s="251"/>
      <c r="EZ551" s="251"/>
      <c r="FA551" s="264" t="s">
        <v>2347</v>
      </c>
      <c r="FB551" s="264"/>
      <c r="FC551" s="264"/>
      <c r="FD551" s="264"/>
    </row>
    <row r="552">
      <c r="A552" s="263" t="s">
        <v>2348</v>
      </c>
      <c r="B552" s="264" t="s">
        <v>2349</v>
      </c>
      <c r="C552" s="265" t="s">
        <v>82</v>
      </c>
      <c r="D552" s="264" t="s">
        <v>18</v>
      </c>
      <c r="E552" s="264" t="s">
        <v>12</v>
      </c>
      <c r="F552" s="264" t="s">
        <v>283</v>
      </c>
      <c r="G552" s="264" t="s">
        <v>2350</v>
      </c>
      <c r="H552" s="264" t="s">
        <v>779</v>
      </c>
      <c r="I552" s="264" t="s">
        <v>13</v>
      </c>
      <c r="J552" s="264" t="s">
        <v>25</v>
      </c>
      <c r="K552" s="264" t="s">
        <v>1843</v>
      </c>
      <c r="L552" s="264" t="s">
        <v>2020</v>
      </c>
      <c r="M552" s="264" t="s">
        <v>85</v>
      </c>
      <c r="N552" s="266">
        <v>42378.0</v>
      </c>
      <c r="O552" s="266">
        <v>42378.0</v>
      </c>
      <c r="P552" s="267"/>
      <c r="Q552" s="268"/>
      <c r="R552" s="268"/>
      <c r="S552" s="314">
        <v>1.0</v>
      </c>
      <c r="T552" s="69">
        <f t="shared" si="1052"/>
        <v>1145</v>
      </c>
      <c r="U552" s="270">
        <f t="shared" ref="U552:W552" si="1122">IF(ISBLANK($A552),"",sum(AE552,AK552,AQ552,AW552,BC552,BI552,BO552,BU552,CA552,CG552,CM552,CS552,CY552,DE552,DK552,DQ552,DW552,EC552,EI552,EO552,EU552))</f>
        <v>5</v>
      </c>
      <c r="V552" s="270">
        <f t="shared" si="1122"/>
        <v>0</v>
      </c>
      <c r="W552" s="270">
        <f t="shared" si="1122"/>
        <v>0</v>
      </c>
      <c r="X552" s="271">
        <f t="shared" si="966"/>
        <v>5</v>
      </c>
      <c r="Y552" s="270">
        <f t="shared" ref="Y552:AA552" si="1123">IF(ISBLANK($A552),"",sum(AH552,AN552,AT552,AZ552,BF552,BL552,BR552,BX552,CD552,CJ552,CP552,CV552,DB552,DH552,DN552,DT552,DZ552,EF552,EL552,ER552,EX552))</f>
        <v>5</v>
      </c>
      <c r="Z552" s="270">
        <f t="shared" si="1123"/>
        <v>7</v>
      </c>
      <c r="AA552" s="270">
        <f t="shared" si="1123"/>
        <v>0</v>
      </c>
      <c r="AB552" s="271">
        <f t="shared" si="968"/>
        <v>12</v>
      </c>
      <c r="AC552" s="272">
        <f t="shared" si="969"/>
        <v>1</v>
      </c>
      <c r="AD552" s="248" t="str">
        <f t="shared" si="1055"/>
        <v>20+</v>
      </c>
      <c r="AE552" s="273">
        <v>1.0</v>
      </c>
      <c r="AF552" s="267"/>
      <c r="AG552" s="267"/>
      <c r="AH552" s="267"/>
      <c r="AI552" s="267"/>
      <c r="AJ552" s="267"/>
      <c r="AK552" s="273">
        <v>1.0</v>
      </c>
      <c r="AL552" s="267"/>
      <c r="AM552" s="267"/>
      <c r="AN552" s="267"/>
      <c r="AO552" s="267"/>
      <c r="AP552" s="267"/>
      <c r="AQ552" s="273">
        <v>3.0</v>
      </c>
      <c r="AR552" s="267"/>
      <c r="AS552" s="267"/>
      <c r="AT552" s="273">
        <v>5.0</v>
      </c>
      <c r="AU552" s="273">
        <v>4.0</v>
      </c>
      <c r="AV552" s="267"/>
      <c r="AW552" s="267"/>
      <c r="AX552" s="267"/>
      <c r="AY552" s="267"/>
      <c r="AZ552" s="267"/>
      <c r="BA552" s="267"/>
      <c r="BB552" s="267"/>
      <c r="BC552" s="267"/>
      <c r="BD552" s="267"/>
      <c r="BE552" s="267"/>
      <c r="BF552" s="267"/>
      <c r="BG552" s="267"/>
      <c r="BH552" s="267"/>
      <c r="BI552" s="267"/>
      <c r="BJ552" s="267"/>
      <c r="BK552" s="267"/>
      <c r="BL552" s="267"/>
      <c r="BM552" s="273">
        <v>2.0</v>
      </c>
      <c r="BN552" s="267"/>
      <c r="BO552" s="267"/>
      <c r="BP552" s="267"/>
      <c r="BQ552" s="267"/>
      <c r="BR552" s="267"/>
      <c r="BS552" s="273">
        <v>1.0</v>
      </c>
      <c r="BT552" s="267"/>
      <c r="BU552" s="267"/>
      <c r="BV552" s="267"/>
      <c r="BW552" s="267"/>
      <c r="BX552" s="267"/>
      <c r="BY552" s="267"/>
      <c r="BZ552" s="267"/>
      <c r="CA552" s="267"/>
      <c r="CB552" s="267"/>
      <c r="CC552" s="267"/>
      <c r="CD552" s="267"/>
      <c r="CE552" s="267"/>
      <c r="CF552" s="267"/>
      <c r="CG552" s="267"/>
      <c r="CH552" s="267"/>
      <c r="CI552" s="267"/>
      <c r="CJ552" s="267"/>
      <c r="CK552" s="267"/>
      <c r="CL552" s="267"/>
      <c r="CM552" s="267"/>
      <c r="CN552" s="267"/>
      <c r="CO552" s="267"/>
      <c r="CP552" s="267"/>
      <c r="CQ552" s="267"/>
      <c r="CR552" s="267"/>
      <c r="CS552" s="267"/>
      <c r="CT552" s="267"/>
      <c r="CU552" s="267"/>
      <c r="CV552" s="267"/>
      <c r="CW552" s="267"/>
      <c r="CX552" s="267"/>
      <c r="CY552" s="267"/>
      <c r="CZ552" s="267"/>
      <c r="DA552" s="267"/>
      <c r="DB552" s="267"/>
      <c r="DC552" s="267"/>
      <c r="DD552" s="267"/>
      <c r="DE552" s="267"/>
      <c r="DF552" s="267"/>
      <c r="DG552" s="267"/>
      <c r="DH552" s="267"/>
      <c r="DI552" s="267"/>
      <c r="DJ552" s="267"/>
      <c r="DK552" s="267"/>
      <c r="DL552" s="267"/>
      <c r="DM552" s="267"/>
      <c r="DN552" s="267"/>
      <c r="DO552" s="267"/>
      <c r="DP552" s="267"/>
      <c r="DQ552" s="267"/>
      <c r="DR552" s="267"/>
      <c r="DS552" s="267"/>
      <c r="DT552" s="267"/>
      <c r="DU552" s="267"/>
      <c r="DV552" s="267"/>
      <c r="DW552" s="267"/>
      <c r="DX552" s="267"/>
      <c r="DY552" s="267"/>
      <c r="DZ552" s="267"/>
      <c r="EA552" s="267"/>
      <c r="EB552" s="267"/>
      <c r="EC552" s="267"/>
      <c r="ED552" s="267"/>
      <c r="EE552" s="267"/>
      <c r="EF552" s="267"/>
      <c r="EG552" s="267"/>
      <c r="EH552" s="267"/>
      <c r="EI552" s="267"/>
      <c r="EJ552" s="267"/>
      <c r="EK552" s="267"/>
      <c r="EL552" s="267"/>
      <c r="EM552" s="267"/>
      <c r="EN552" s="267"/>
      <c r="EO552" s="267"/>
      <c r="EP552" s="267"/>
      <c r="EQ552" s="267"/>
      <c r="ER552" s="267"/>
      <c r="ES552" s="267"/>
      <c r="ET552" s="267"/>
      <c r="EU552" s="251"/>
      <c r="EV552" s="251"/>
      <c r="EW552" s="251"/>
      <c r="EX552" s="251"/>
      <c r="EY552" s="251"/>
      <c r="EZ552" s="251"/>
      <c r="FA552" s="264" t="s">
        <v>2351</v>
      </c>
      <c r="FB552" s="264"/>
      <c r="FC552" s="264"/>
      <c r="FD552" s="264"/>
    </row>
    <row r="553">
      <c r="A553" s="263" t="s">
        <v>2352</v>
      </c>
      <c r="B553" s="264" t="s">
        <v>2306</v>
      </c>
      <c r="C553" s="265" t="s">
        <v>8</v>
      </c>
      <c r="D553" s="264" t="s">
        <v>18</v>
      </c>
      <c r="E553" s="264" t="s">
        <v>12</v>
      </c>
      <c r="F553" s="264" t="s">
        <v>283</v>
      </c>
      <c r="G553" s="264" t="s">
        <v>2353</v>
      </c>
      <c r="H553" s="264" t="s">
        <v>2136</v>
      </c>
      <c r="I553" s="264" t="s">
        <v>23</v>
      </c>
      <c r="J553" s="264" t="s">
        <v>25</v>
      </c>
      <c r="K553" s="264" t="s">
        <v>1843</v>
      </c>
      <c r="L553" s="264" t="s">
        <v>2035</v>
      </c>
      <c r="M553" s="264" t="s">
        <v>110</v>
      </c>
      <c r="N553" s="266">
        <v>42405.0</v>
      </c>
      <c r="O553" s="267"/>
      <c r="P553" s="267"/>
      <c r="Q553" s="268"/>
      <c r="R553" s="268"/>
      <c r="S553" s="314">
        <v>1.0</v>
      </c>
      <c r="T553" s="69">
        <f t="shared" si="1052"/>
        <v>1118</v>
      </c>
      <c r="U553" s="270">
        <f t="shared" ref="U553:W553" si="1124">IF(ISBLANK($A553),"",sum(AE553,AK553,AQ553,AW553,BC553,BI553,BO553,BU553,CA553,CG553,CM553,CS553,CY553,DE553,DK553,DQ553,DW553,EC553,EI553,EO553,EU553))</f>
        <v>5</v>
      </c>
      <c r="V553" s="270">
        <f t="shared" si="1124"/>
        <v>0</v>
      </c>
      <c r="W553" s="270">
        <f t="shared" si="1124"/>
        <v>0</v>
      </c>
      <c r="X553" s="271">
        <f t="shared" si="966"/>
        <v>5</v>
      </c>
      <c r="Y553" s="270">
        <f t="shared" ref="Y553:AA553" si="1125">IF(ISBLANK($A553),"",sum(AH553,AN553,AT553,AZ553,BF553,BL553,BR553,BX553,CD553,CJ553,CP553,CV553,DB553,DH553,DN553,DT553,DZ553,EF553,EL553,ER553,EX553))</f>
        <v>5</v>
      </c>
      <c r="Z553" s="270">
        <f t="shared" si="1125"/>
        <v>2</v>
      </c>
      <c r="AA553" s="270">
        <f t="shared" si="1125"/>
        <v>0</v>
      </c>
      <c r="AB553" s="271">
        <f t="shared" si="968"/>
        <v>7</v>
      </c>
      <c r="AC553" s="272">
        <f t="shared" si="969"/>
        <v>1</v>
      </c>
      <c r="AD553" s="248" t="str">
        <f t="shared" si="1055"/>
        <v>20+</v>
      </c>
      <c r="AE553" s="267"/>
      <c r="AF553" s="267"/>
      <c r="AG553" s="267"/>
      <c r="AH553" s="267"/>
      <c r="AI553" s="267"/>
      <c r="AJ553" s="267"/>
      <c r="AK553" s="273">
        <v>4.0</v>
      </c>
      <c r="AL553" s="267"/>
      <c r="AM553" s="267"/>
      <c r="AN553" s="267"/>
      <c r="AO553" s="267"/>
      <c r="AP553" s="267"/>
      <c r="AQ553" s="273">
        <v>1.0</v>
      </c>
      <c r="AR553" s="267"/>
      <c r="AS553" s="267"/>
      <c r="AT553" s="267"/>
      <c r="AU553" s="267"/>
      <c r="AV553" s="267"/>
      <c r="AW553" s="267"/>
      <c r="AX553" s="267"/>
      <c r="AY553" s="267"/>
      <c r="AZ553" s="273">
        <v>5.0</v>
      </c>
      <c r="BA553" s="267"/>
      <c r="BB553" s="267"/>
      <c r="BC553" s="267"/>
      <c r="BD553" s="267"/>
      <c r="BE553" s="267"/>
      <c r="BF553" s="267"/>
      <c r="BG553" s="267"/>
      <c r="BH553" s="267"/>
      <c r="BI553" s="267"/>
      <c r="BJ553" s="267"/>
      <c r="BK553" s="267"/>
      <c r="BL553" s="267"/>
      <c r="BM553" s="267"/>
      <c r="BN553" s="267"/>
      <c r="BO553" s="267"/>
      <c r="BP553" s="267"/>
      <c r="BQ553" s="267"/>
      <c r="BR553" s="267"/>
      <c r="BS553" s="267"/>
      <c r="BT553" s="267"/>
      <c r="BU553" s="267"/>
      <c r="BV553" s="267"/>
      <c r="BW553" s="267"/>
      <c r="BX553" s="267"/>
      <c r="BY553" s="273">
        <v>2.0</v>
      </c>
      <c r="BZ553" s="267"/>
      <c r="CA553" s="267"/>
      <c r="CB553" s="267"/>
      <c r="CC553" s="267"/>
      <c r="CD553" s="267"/>
      <c r="CE553" s="267"/>
      <c r="CF553" s="267"/>
      <c r="CG553" s="267"/>
      <c r="CH553" s="267"/>
      <c r="CI553" s="267"/>
      <c r="CJ553" s="267"/>
      <c r="CK553" s="267"/>
      <c r="CL553" s="267"/>
      <c r="CM553" s="267"/>
      <c r="CN553" s="267"/>
      <c r="CO553" s="267"/>
      <c r="CP553" s="267"/>
      <c r="CQ553" s="267"/>
      <c r="CR553" s="267"/>
      <c r="CS553" s="267"/>
      <c r="CT553" s="267"/>
      <c r="CU553" s="267"/>
      <c r="CV553" s="267"/>
      <c r="CW553" s="267"/>
      <c r="CX553" s="267"/>
      <c r="CY553" s="267"/>
      <c r="CZ553" s="267"/>
      <c r="DA553" s="267"/>
      <c r="DB553" s="267"/>
      <c r="DC553" s="267"/>
      <c r="DD553" s="267"/>
      <c r="DE553" s="267"/>
      <c r="DF553" s="267"/>
      <c r="DG553" s="267"/>
      <c r="DH553" s="267"/>
      <c r="DI553" s="267"/>
      <c r="DJ553" s="267"/>
      <c r="DK553" s="267"/>
      <c r="DL553" s="267"/>
      <c r="DM553" s="267"/>
      <c r="DN553" s="267"/>
      <c r="DO553" s="267"/>
      <c r="DP553" s="267"/>
      <c r="DQ553" s="267"/>
      <c r="DR553" s="267"/>
      <c r="DS553" s="267"/>
      <c r="DT553" s="267"/>
      <c r="DU553" s="267"/>
      <c r="DV553" s="267"/>
      <c r="DW553" s="267"/>
      <c r="DX553" s="267"/>
      <c r="DY553" s="267"/>
      <c r="DZ553" s="267"/>
      <c r="EA553" s="267"/>
      <c r="EB553" s="267"/>
      <c r="EC553" s="267"/>
      <c r="ED553" s="267"/>
      <c r="EE553" s="267"/>
      <c r="EF553" s="267"/>
      <c r="EG553" s="267"/>
      <c r="EH553" s="267"/>
      <c r="EI553" s="267"/>
      <c r="EJ553" s="267"/>
      <c r="EK553" s="267"/>
      <c r="EL553" s="267"/>
      <c r="EM553" s="267"/>
      <c r="EN553" s="267"/>
      <c r="EO553" s="267"/>
      <c r="EP553" s="267"/>
      <c r="EQ553" s="267"/>
      <c r="ER553" s="267"/>
      <c r="ES553" s="267"/>
      <c r="ET553" s="267"/>
      <c r="EU553" s="251"/>
      <c r="EV553" s="251"/>
      <c r="EW553" s="251"/>
      <c r="EX553" s="251"/>
      <c r="EY553" s="251"/>
      <c r="EZ553" s="251"/>
      <c r="FA553" s="264" t="s">
        <v>2354</v>
      </c>
      <c r="FB553" s="264"/>
      <c r="FC553" s="264"/>
      <c r="FD553" s="264"/>
    </row>
    <row r="554">
      <c r="A554" s="263" t="s">
        <v>2355</v>
      </c>
      <c r="B554" s="264" t="s">
        <v>1975</v>
      </c>
      <c r="C554" s="265" t="s">
        <v>104</v>
      </c>
      <c r="D554" s="264" t="s">
        <v>18</v>
      </c>
      <c r="E554" s="264" t="s">
        <v>12</v>
      </c>
      <c r="F554" s="264" t="s">
        <v>283</v>
      </c>
      <c r="G554" s="264" t="s">
        <v>2169</v>
      </c>
      <c r="H554" s="264" t="s">
        <v>1162</v>
      </c>
      <c r="I554" s="264" t="s">
        <v>23</v>
      </c>
      <c r="J554" s="264" t="s">
        <v>25</v>
      </c>
      <c r="K554" s="264" t="s">
        <v>1843</v>
      </c>
      <c r="L554" s="264" t="s">
        <v>1984</v>
      </c>
      <c r="M554" s="264" t="s">
        <v>85</v>
      </c>
      <c r="N554" s="266">
        <v>42369.0</v>
      </c>
      <c r="O554" s="266">
        <v>42369.0</v>
      </c>
      <c r="P554" s="266">
        <v>42369.0</v>
      </c>
      <c r="Q554" s="268"/>
      <c r="R554" s="268"/>
      <c r="S554" s="314">
        <v>1.0</v>
      </c>
      <c r="T554" s="69">
        <f t="shared" si="1052"/>
        <v>1154</v>
      </c>
      <c r="U554" s="270">
        <f t="shared" ref="U554:W554" si="1126">IF(ISBLANK($A554),"",sum(AE554,AK554,AQ554,AW554,BC554,BI554,BO554,BU554,CA554,CG554,CM554,CS554,CY554,DE554,DK554,DQ554,DW554,EC554,EI554,EO554,EU554))</f>
        <v>6</v>
      </c>
      <c r="V554" s="270">
        <f t="shared" si="1126"/>
        <v>1</v>
      </c>
      <c r="W554" s="270">
        <f t="shared" si="1126"/>
        <v>1</v>
      </c>
      <c r="X554" s="271">
        <f t="shared" si="966"/>
        <v>8</v>
      </c>
      <c r="Y554" s="270">
        <f t="shared" ref="Y554:AA554" si="1127">IF(ISBLANK($A554),"",sum(AH554,AN554,AT554,AZ554,BF554,BL554,BR554,BX554,CD554,CJ554,CP554,CV554,DB554,DH554,DN554,DT554,DZ554,EF554,EL554,ER554,EX554))</f>
        <v>2</v>
      </c>
      <c r="Z554" s="270">
        <f t="shared" si="1127"/>
        <v>0</v>
      </c>
      <c r="AA554" s="270">
        <f t="shared" si="1127"/>
        <v>0</v>
      </c>
      <c r="AB554" s="271">
        <f t="shared" si="968"/>
        <v>2</v>
      </c>
      <c r="AC554" s="272">
        <f t="shared" si="969"/>
        <v>0.25</v>
      </c>
      <c r="AD554" s="248" t="str">
        <f t="shared" si="1055"/>
        <v>20+</v>
      </c>
      <c r="AE554" s="273">
        <v>1.0</v>
      </c>
      <c r="AF554" s="273">
        <v>1.0</v>
      </c>
      <c r="AG554" s="267"/>
      <c r="AH554" s="267"/>
      <c r="AI554" s="267"/>
      <c r="AJ554" s="267"/>
      <c r="AK554" s="273">
        <v>2.0</v>
      </c>
      <c r="AL554" s="267"/>
      <c r="AM554" s="267"/>
      <c r="AN554" s="273">
        <v>1.0</v>
      </c>
      <c r="AO554" s="267"/>
      <c r="AP554" s="267"/>
      <c r="AQ554" s="273">
        <v>2.0</v>
      </c>
      <c r="AR554" s="267"/>
      <c r="AS554" s="267"/>
      <c r="AT554" s="273">
        <v>1.0</v>
      </c>
      <c r="AU554" s="267"/>
      <c r="AV554" s="267"/>
      <c r="AW554" s="273">
        <v>1.0</v>
      </c>
      <c r="AX554" s="267"/>
      <c r="AY554" s="273">
        <v>1.0</v>
      </c>
      <c r="AZ554" s="267"/>
      <c r="BA554" s="267"/>
      <c r="BB554" s="267"/>
      <c r="BC554" s="267"/>
      <c r="BD554" s="267"/>
      <c r="BE554" s="267"/>
      <c r="BF554" s="267"/>
      <c r="BG554" s="267"/>
      <c r="BH554" s="267"/>
      <c r="BI554" s="267"/>
      <c r="BJ554" s="267"/>
      <c r="BK554" s="267"/>
      <c r="BL554" s="267"/>
      <c r="BM554" s="267"/>
      <c r="BN554" s="267"/>
      <c r="BO554" s="267"/>
      <c r="BP554" s="267"/>
      <c r="BQ554" s="267"/>
      <c r="BR554" s="267"/>
      <c r="BS554" s="267"/>
      <c r="BT554" s="267"/>
      <c r="BU554" s="267"/>
      <c r="BV554" s="267"/>
      <c r="BW554" s="267"/>
      <c r="BX554" s="267"/>
      <c r="BY554" s="267"/>
      <c r="BZ554" s="267"/>
      <c r="CA554" s="267"/>
      <c r="CB554" s="267"/>
      <c r="CC554" s="267"/>
      <c r="CD554" s="267"/>
      <c r="CE554" s="267"/>
      <c r="CF554" s="267"/>
      <c r="CG554" s="267"/>
      <c r="CH554" s="267"/>
      <c r="CI554" s="267"/>
      <c r="CJ554" s="267"/>
      <c r="CK554" s="267"/>
      <c r="CL554" s="267"/>
      <c r="CM554" s="267"/>
      <c r="CN554" s="267"/>
      <c r="CO554" s="267"/>
      <c r="CP554" s="267"/>
      <c r="CQ554" s="267"/>
      <c r="CR554" s="267"/>
      <c r="CS554" s="267"/>
      <c r="CT554" s="267"/>
      <c r="CU554" s="267"/>
      <c r="CV554" s="267"/>
      <c r="CW554" s="267"/>
      <c r="CX554" s="267"/>
      <c r="CY554" s="267"/>
      <c r="CZ554" s="267"/>
      <c r="DA554" s="267"/>
      <c r="DB554" s="267"/>
      <c r="DC554" s="267"/>
      <c r="DD554" s="267"/>
      <c r="DE554" s="267"/>
      <c r="DF554" s="267"/>
      <c r="DG554" s="267"/>
      <c r="DH554" s="267"/>
      <c r="DI554" s="267"/>
      <c r="DJ554" s="267"/>
      <c r="DK554" s="267"/>
      <c r="DL554" s="267"/>
      <c r="DM554" s="267"/>
      <c r="DN554" s="267"/>
      <c r="DO554" s="267"/>
      <c r="DP554" s="267"/>
      <c r="DQ554" s="267"/>
      <c r="DR554" s="267"/>
      <c r="DS554" s="267"/>
      <c r="DT554" s="267"/>
      <c r="DU554" s="267"/>
      <c r="DV554" s="267"/>
      <c r="DW554" s="267"/>
      <c r="DX554" s="267"/>
      <c r="DY554" s="267"/>
      <c r="DZ554" s="267"/>
      <c r="EA554" s="267"/>
      <c r="EB554" s="267"/>
      <c r="EC554" s="267"/>
      <c r="ED554" s="267"/>
      <c r="EE554" s="267"/>
      <c r="EF554" s="267"/>
      <c r="EG554" s="267"/>
      <c r="EH554" s="267"/>
      <c r="EI554" s="267"/>
      <c r="EJ554" s="267"/>
      <c r="EK554" s="267"/>
      <c r="EL554" s="267"/>
      <c r="EM554" s="267"/>
      <c r="EN554" s="267"/>
      <c r="EO554" s="267"/>
      <c r="EP554" s="267"/>
      <c r="EQ554" s="267"/>
      <c r="ER554" s="267"/>
      <c r="ES554" s="267"/>
      <c r="ET554" s="267"/>
      <c r="EU554" s="251"/>
      <c r="EV554" s="251"/>
      <c r="EW554" s="251"/>
      <c r="EX554" s="251"/>
      <c r="EY554" s="251"/>
      <c r="EZ554" s="251"/>
      <c r="FA554" s="264" t="s">
        <v>2356</v>
      </c>
      <c r="FB554" s="264"/>
      <c r="FC554" s="264"/>
      <c r="FD554" s="264"/>
    </row>
    <row r="555">
      <c r="A555" s="275" t="s">
        <v>2357</v>
      </c>
      <c r="B555" s="276" t="s">
        <v>2358</v>
      </c>
      <c r="C555" s="277" t="s">
        <v>8</v>
      </c>
      <c r="D555" s="276" t="s">
        <v>18</v>
      </c>
      <c r="E555" s="276" t="s">
        <v>12</v>
      </c>
      <c r="F555" s="276" t="s">
        <v>283</v>
      </c>
      <c r="G555" s="276" t="s">
        <v>1636</v>
      </c>
      <c r="H555" s="276" t="s">
        <v>363</v>
      </c>
      <c r="I555" s="276" t="s">
        <v>23</v>
      </c>
      <c r="J555" s="276" t="s">
        <v>25</v>
      </c>
      <c r="K555" s="276" t="s">
        <v>1843</v>
      </c>
      <c r="L555" s="276" t="s">
        <v>1972</v>
      </c>
      <c r="M555" s="276" t="s">
        <v>50</v>
      </c>
      <c r="N555" s="278">
        <v>42360.0</v>
      </c>
      <c r="O555" s="278">
        <v>42360.0</v>
      </c>
      <c r="P555" s="97"/>
      <c r="Q555" s="99"/>
      <c r="R555" s="99"/>
      <c r="S555" s="307">
        <v>1.0</v>
      </c>
      <c r="T555" s="69">
        <f t="shared" si="1052"/>
        <v>1163</v>
      </c>
      <c r="U555" s="279">
        <f t="shared" ref="U555:W555" si="1128">IF(ISBLANK($A555),"",sum(AE555,AK555,AQ555,AW555,BC555,BI555,BO555,BU555,CA555,CG555,CM555,CS555,CY555,DE555,DK555,DQ555,DW555,EC555,EI555,EO555,EU555))</f>
        <v>0</v>
      </c>
      <c r="V555" s="279">
        <f t="shared" si="1128"/>
        <v>1</v>
      </c>
      <c r="W555" s="279">
        <f t="shared" si="1128"/>
        <v>0</v>
      </c>
      <c r="X555" s="280">
        <f t="shared" si="966"/>
        <v>1</v>
      </c>
      <c r="Y555" s="279">
        <f t="shared" ref="Y555:AA555" si="1129">IF(ISBLANK($A555),"",sum(AH555,AN555,AT555,AZ555,BF555,BL555,BR555,BX555,CD555,CJ555,CP555,CV555,DB555,DH555,DN555,DT555,DZ555,EF555,EL555,ER555,EX555))</f>
        <v>1</v>
      </c>
      <c r="Z555" s="279">
        <f t="shared" si="1129"/>
        <v>1</v>
      </c>
      <c r="AA555" s="279">
        <f t="shared" si="1129"/>
        <v>0</v>
      </c>
      <c r="AB555" s="280">
        <f t="shared" si="968"/>
        <v>2</v>
      </c>
      <c r="AC555" s="281">
        <f t="shared" si="969"/>
        <v>1</v>
      </c>
      <c r="AD555" s="248" t="str">
        <f t="shared" si="1055"/>
        <v>20+</v>
      </c>
      <c r="AE555" s="97"/>
      <c r="AF555" s="282">
        <v>1.0</v>
      </c>
      <c r="AG555" s="97"/>
      <c r="AH555" s="282">
        <v>1.0</v>
      </c>
      <c r="AI555" s="282">
        <v>1.0</v>
      </c>
      <c r="AJ555" s="97"/>
      <c r="AK555" s="97"/>
      <c r="AL555" s="97"/>
      <c r="AM555" s="97"/>
      <c r="AN555" s="97"/>
      <c r="AO555" s="97"/>
      <c r="AP555" s="97"/>
      <c r="AQ555" s="97"/>
      <c r="AR555" s="97"/>
      <c r="AS555" s="97"/>
      <c r="AT555" s="97"/>
      <c r="AU555" s="97"/>
      <c r="AV555" s="97"/>
      <c r="AW555" s="97"/>
      <c r="AX555" s="97"/>
      <c r="AY555" s="97"/>
      <c r="AZ555" s="97"/>
      <c r="BA555" s="97"/>
      <c r="BB555" s="97"/>
      <c r="BC555" s="97"/>
      <c r="BD555" s="97"/>
      <c r="BE555" s="97"/>
      <c r="BF555" s="97"/>
      <c r="BG555" s="97"/>
      <c r="BH555" s="97"/>
      <c r="BI555" s="97"/>
      <c r="BJ555" s="97"/>
      <c r="BK555" s="97"/>
      <c r="BL555" s="97"/>
      <c r="BM555" s="97"/>
      <c r="BN555" s="97"/>
      <c r="BO555" s="97"/>
      <c r="BP555" s="97"/>
      <c r="BQ555" s="97"/>
      <c r="BR555" s="97"/>
      <c r="BS555" s="97"/>
      <c r="BT555" s="97"/>
      <c r="BU555" s="97"/>
      <c r="BV555" s="97"/>
      <c r="BW555" s="97"/>
      <c r="BX555" s="97"/>
      <c r="BY555" s="97"/>
      <c r="BZ555" s="97"/>
      <c r="CA555" s="97"/>
      <c r="CB555" s="97"/>
      <c r="CC555" s="97"/>
      <c r="CD555" s="97"/>
      <c r="CE555" s="97"/>
      <c r="CF555" s="97"/>
      <c r="CG555" s="97"/>
      <c r="CH555" s="97"/>
      <c r="CI555" s="97"/>
      <c r="CJ555" s="97"/>
      <c r="CK555" s="97"/>
      <c r="CL555" s="97"/>
      <c r="CM555" s="97"/>
      <c r="CN555" s="97"/>
      <c r="CO555" s="97"/>
      <c r="CP555" s="97"/>
      <c r="CQ555" s="97"/>
      <c r="CR555" s="97"/>
      <c r="CS555" s="97"/>
      <c r="CT555" s="97"/>
      <c r="CU555" s="97"/>
      <c r="CV555" s="97"/>
      <c r="CW555" s="97"/>
      <c r="CX555" s="97"/>
      <c r="CY555" s="97"/>
      <c r="CZ555" s="97"/>
      <c r="DA555" s="97"/>
      <c r="DB555" s="97"/>
      <c r="DC555" s="97"/>
      <c r="DD555" s="97"/>
      <c r="DE555" s="97"/>
      <c r="DF555" s="97"/>
      <c r="DG555" s="97"/>
      <c r="DH555" s="97"/>
      <c r="DI555" s="97"/>
      <c r="DJ555" s="97"/>
      <c r="DK555" s="97"/>
      <c r="DL555" s="97"/>
      <c r="DM555" s="97"/>
      <c r="DN555" s="97"/>
      <c r="DO555" s="97"/>
      <c r="DP555" s="97"/>
      <c r="DQ555" s="97"/>
      <c r="DR555" s="97"/>
      <c r="DS555" s="97"/>
      <c r="DT555" s="97"/>
      <c r="DU555" s="97"/>
      <c r="DV555" s="97"/>
      <c r="DW555" s="97"/>
      <c r="DX555" s="97"/>
      <c r="DY555" s="97"/>
      <c r="DZ555" s="97"/>
      <c r="EA555" s="97"/>
      <c r="EB555" s="97"/>
      <c r="EC555" s="97"/>
      <c r="ED555" s="97"/>
      <c r="EE555" s="97"/>
      <c r="EF555" s="97"/>
      <c r="EG555" s="97"/>
      <c r="EH555" s="97"/>
      <c r="EI555" s="97"/>
      <c r="EJ555" s="97"/>
      <c r="EK555" s="97"/>
      <c r="EL555" s="97"/>
      <c r="EM555" s="97"/>
      <c r="EN555" s="97"/>
      <c r="EO555" s="97"/>
      <c r="EP555" s="97"/>
      <c r="EQ555" s="97"/>
      <c r="ER555" s="97"/>
      <c r="ES555" s="97"/>
      <c r="ET555" s="97"/>
      <c r="EU555" s="251"/>
      <c r="EV555" s="251"/>
      <c r="EW555" s="251"/>
      <c r="EX555" s="251"/>
      <c r="EY555" s="251"/>
      <c r="EZ555" s="251"/>
      <c r="FA555" s="276" t="s">
        <v>2359</v>
      </c>
      <c r="FB555" s="276"/>
      <c r="FC555" s="276"/>
      <c r="FD555" s="276"/>
    </row>
    <row r="556">
      <c r="A556" s="275" t="s">
        <v>2360</v>
      </c>
      <c r="B556" s="276" t="s">
        <v>2358</v>
      </c>
      <c r="C556" s="277" t="s">
        <v>8</v>
      </c>
      <c r="D556" s="276" t="s">
        <v>18</v>
      </c>
      <c r="E556" s="276" t="s">
        <v>12</v>
      </c>
      <c r="F556" s="276" t="s">
        <v>283</v>
      </c>
      <c r="G556" s="276" t="s">
        <v>1636</v>
      </c>
      <c r="H556" s="276" t="s">
        <v>363</v>
      </c>
      <c r="I556" s="276" t="s">
        <v>23</v>
      </c>
      <c r="J556" s="276" t="s">
        <v>25</v>
      </c>
      <c r="K556" s="276" t="s">
        <v>1843</v>
      </c>
      <c r="L556" s="276" t="s">
        <v>1972</v>
      </c>
      <c r="M556" s="276" t="s">
        <v>50</v>
      </c>
      <c r="N556" s="278">
        <v>42360.0</v>
      </c>
      <c r="O556" s="278">
        <v>42360.0</v>
      </c>
      <c r="P556" s="97"/>
      <c r="Q556" s="99"/>
      <c r="R556" s="99"/>
      <c r="S556" s="307">
        <v>1.0</v>
      </c>
      <c r="T556" s="69">
        <f t="shared" si="1052"/>
        <v>1163</v>
      </c>
      <c r="U556" s="279">
        <f t="shared" ref="U556:W556" si="1130">IF(ISBLANK($A556),"",sum(AE556,AK556,AQ556,AW556,BC556,BI556,BO556,BU556,CA556,CG556,CM556,CS556,CY556,DE556,DK556,DQ556,DW556,EC556,EI556,EO556,EU556))</f>
        <v>0</v>
      </c>
      <c r="V556" s="279">
        <f t="shared" si="1130"/>
        <v>1</v>
      </c>
      <c r="W556" s="279">
        <f t="shared" si="1130"/>
        <v>0</v>
      </c>
      <c r="X556" s="280">
        <f t="shared" si="966"/>
        <v>1</v>
      </c>
      <c r="Y556" s="279">
        <f t="shared" ref="Y556:AA556" si="1131">IF(ISBLANK($A556),"",sum(AH556,AN556,AT556,AZ556,BF556,BL556,BR556,BX556,CD556,CJ556,CP556,CV556,DB556,DH556,DN556,DT556,DZ556,EF556,EL556,ER556,EX556))</f>
        <v>1</v>
      </c>
      <c r="Z556" s="279">
        <f t="shared" si="1131"/>
        <v>1</v>
      </c>
      <c r="AA556" s="279">
        <f t="shared" si="1131"/>
        <v>0</v>
      </c>
      <c r="AB556" s="280">
        <f t="shared" si="968"/>
        <v>2</v>
      </c>
      <c r="AC556" s="281">
        <f t="shared" si="969"/>
        <v>1</v>
      </c>
      <c r="AD556" s="248" t="str">
        <f t="shared" si="1055"/>
        <v>20+</v>
      </c>
      <c r="AE556" s="97"/>
      <c r="AF556" s="282">
        <v>1.0</v>
      </c>
      <c r="AG556" s="97"/>
      <c r="AH556" s="282">
        <v>1.0</v>
      </c>
      <c r="AI556" s="282">
        <v>1.0</v>
      </c>
      <c r="AJ556" s="97"/>
      <c r="AK556" s="97"/>
      <c r="AL556" s="97"/>
      <c r="AM556" s="97"/>
      <c r="AN556" s="97"/>
      <c r="AO556" s="97"/>
      <c r="AP556" s="97"/>
      <c r="AQ556" s="97"/>
      <c r="AR556" s="97"/>
      <c r="AS556" s="97"/>
      <c r="AT556" s="97"/>
      <c r="AU556" s="97"/>
      <c r="AV556" s="97"/>
      <c r="AW556" s="97"/>
      <c r="AX556" s="97"/>
      <c r="AY556" s="97"/>
      <c r="AZ556" s="97"/>
      <c r="BA556" s="97"/>
      <c r="BB556" s="97"/>
      <c r="BC556" s="97"/>
      <c r="BD556" s="97"/>
      <c r="BE556" s="97"/>
      <c r="BF556" s="97"/>
      <c r="BG556" s="97"/>
      <c r="BH556" s="97"/>
      <c r="BI556" s="97"/>
      <c r="BJ556" s="97"/>
      <c r="BK556" s="97"/>
      <c r="BL556" s="97"/>
      <c r="BM556" s="97"/>
      <c r="BN556" s="97"/>
      <c r="BO556" s="97"/>
      <c r="BP556" s="97"/>
      <c r="BQ556" s="97"/>
      <c r="BR556" s="97"/>
      <c r="BS556" s="97"/>
      <c r="BT556" s="97"/>
      <c r="BU556" s="97"/>
      <c r="BV556" s="97"/>
      <c r="BW556" s="97"/>
      <c r="BX556" s="97"/>
      <c r="BY556" s="97"/>
      <c r="BZ556" s="97"/>
      <c r="CA556" s="97"/>
      <c r="CB556" s="97"/>
      <c r="CC556" s="97"/>
      <c r="CD556" s="97"/>
      <c r="CE556" s="97"/>
      <c r="CF556" s="97"/>
      <c r="CG556" s="97"/>
      <c r="CH556" s="97"/>
      <c r="CI556" s="97"/>
      <c r="CJ556" s="97"/>
      <c r="CK556" s="97"/>
      <c r="CL556" s="97"/>
      <c r="CM556" s="97"/>
      <c r="CN556" s="97"/>
      <c r="CO556" s="97"/>
      <c r="CP556" s="97"/>
      <c r="CQ556" s="97"/>
      <c r="CR556" s="97"/>
      <c r="CS556" s="97"/>
      <c r="CT556" s="97"/>
      <c r="CU556" s="97"/>
      <c r="CV556" s="97"/>
      <c r="CW556" s="97"/>
      <c r="CX556" s="97"/>
      <c r="CY556" s="97"/>
      <c r="CZ556" s="97"/>
      <c r="DA556" s="97"/>
      <c r="DB556" s="97"/>
      <c r="DC556" s="97"/>
      <c r="DD556" s="97"/>
      <c r="DE556" s="97"/>
      <c r="DF556" s="97"/>
      <c r="DG556" s="97"/>
      <c r="DH556" s="97"/>
      <c r="DI556" s="97"/>
      <c r="DJ556" s="97"/>
      <c r="DK556" s="97"/>
      <c r="DL556" s="97"/>
      <c r="DM556" s="97"/>
      <c r="DN556" s="97"/>
      <c r="DO556" s="97"/>
      <c r="DP556" s="97"/>
      <c r="DQ556" s="97"/>
      <c r="DR556" s="97"/>
      <c r="DS556" s="97"/>
      <c r="DT556" s="97"/>
      <c r="DU556" s="97"/>
      <c r="DV556" s="97"/>
      <c r="DW556" s="97"/>
      <c r="DX556" s="97"/>
      <c r="DY556" s="97"/>
      <c r="DZ556" s="97"/>
      <c r="EA556" s="97"/>
      <c r="EB556" s="97"/>
      <c r="EC556" s="97"/>
      <c r="ED556" s="97"/>
      <c r="EE556" s="97"/>
      <c r="EF556" s="97"/>
      <c r="EG556" s="97"/>
      <c r="EH556" s="97"/>
      <c r="EI556" s="97"/>
      <c r="EJ556" s="97"/>
      <c r="EK556" s="97"/>
      <c r="EL556" s="97"/>
      <c r="EM556" s="97"/>
      <c r="EN556" s="97"/>
      <c r="EO556" s="97"/>
      <c r="EP556" s="97"/>
      <c r="EQ556" s="97"/>
      <c r="ER556" s="97"/>
      <c r="ES556" s="97"/>
      <c r="ET556" s="97"/>
      <c r="EU556" s="251"/>
      <c r="EV556" s="251"/>
      <c r="EW556" s="251"/>
      <c r="EX556" s="251"/>
      <c r="EY556" s="251"/>
      <c r="EZ556" s="251"/>
      <c r="FA556" s="276" t="s">
        <v>2361</v>
      </c>
      <c r="FB556" s="276"/>
      <c r="FC556" s="276"/>
      <c r="FD556" s="276"/>
    </row>
    <row r="557">
      <c r="A557" s="275" t="s">
        <v>2362</v>
      </c>
      <c r="B557" s="276" t="s">
        <v>2363</v>
      </c>
      <c r="C557" s="277" t="s">
        <v>8</v>
      </c>
      <c r="D557" s="276" t="s">
        <v>18</v>
      </c>
      <c r="E557" s="276" t="s">
        <v>12</v>
      </c>
      <c r="F557" s="276" t="s">
        <v>283</v>
      </c>
      <c r="G557" s="276" t="s">
        <v>2364</v>
      </c>
      <c r="H557" s="276" t="s">
        <v>2364</v>
      </c>
      <c r="I557" s="276" t="s">
        <v>23</v>
      </c>
      <c r="J557" s="276" t="s">
        <v>25</v>
      </c>
      <c r="K557" s="276" t="s">
        <v>1843</v>
      </c>
      <c r="L557" s="276" t="s">
        <v>2065</v>
      </c>
      <c r="M557" s="276" t="s">
        <v>50</v>
      </c>
      <c r="N557" s="278">
        <v>42342.0</v>
      </c>
      <c r="O557" s="316">
        <v>42356.0</v>
      </c>
      <c r="P557" s="97"/>
      <c r="Q557" s="99"/>
      <c r="R557" s="99"/>
      <c r="S557" s="307">
        <v>1.0</v>
      </c>
      <c r="T557" s="69">
        <f t="shared" si="1052"/>
        <v>1181</v>
      </c>
      <c r="U557" s="279">
        <f t="shared" ref="U557:W557" si="1132">IF(ISBLANK($A557),"",sum(AE557,AK557,AQ557,AW557,BC557,BI557,BO557,BU557,CA557,CG557,CM557,CS557,CY557,DE557,DK557,DQ557,DW557,EC557,EI557,EO557,EU557))</f>
        <v>5</v>
      </c>
      <c r="V557" s="279">
        <f t="shared" si="1132"/>
        <v>5</v>
      </c>
      <c r="W557" s="279">
        <f t="shared" si="1132"/>
        <v>0</v>
      </c>
      <c r="X557" s="280">
        <f t="shared" si="966"/>
        <v>10</v>
      </c>
      <c r="Y557" s="279">
        <f t="shared" ref="Y557:AA557" si="1133">IF(ISBLANK($A557),"",sum(AH557,AN557,AT557,AZ557,BF557,BL557,BR557,BX557,CD557,CJ557,CP557,CV557,DB557,DH557,DN557,DT557,DZ557,EF557,EL557,ER557,EX557))</f>
        <v>8</v>
      </c>
      <c r="Z557" s="279">
        <f t="shared" si="1133"/>
        <v>4</v>
      </c>
      <c r="AA557" s="279">
        <f t="shared" si="1133"/>
        <v>0</v>
      </c>
      <c r="AB557" s="280">
        <f t="shared" si="968"/>
        <v>12</v>
      </c>
      <c r="AC557" s="281">
        <f t="shared" si="969"/>
        <v>0.8</v>
      </c>
      <c r="AD557" s="248" t="str">
        <f t="shared" si="1055"/>
        <v>20+</v>
      </c>
      <c r="AE557" s="282">
        <v>1.0</v>
      </c>
      <c r="AF557" s="97"/>
      <c r="AG557" s="97"/>
      <c r="AH557" s="97"/>
      <c r="AI557" s="97"/>
      <c r="AJ557" s="97"/>
      <c r="AK557" s="282">
        <v>2.0</v>
      </c>
      <c r="AL557" s="97"/>
      <c r="AM557" s="97"/>
      <c r="AN557" s="282">
        <v>2.0</v>
      </c>
      <c r="AO557" s="97"/>
      <c r="AP557" s="97"/>
      <c r="AQ557" s="97"/>
      <c r="AR557" s="97"/>
      <c r="AS557" s="97"/>
      <c r="AT557" s="97"/>
      <c r="AU557" s="97"/>
      <c r="AV557" s="97"/>
      <c r="AW557" s="282">
        <v>1.0</v>
      </c>
      <c r="AX557" s="282">
        <v>1.0</v>
      </c>
      <c r="AY557" s="97"/>
      <c r="AZ557" s="282">
        <v>2.0</v>
      </c>
      <c r="BA557" s="97"/>
      <c r="BB557" s="97"/>
      <c r="BC557" s="97"/>
      <c r="BD557" s="282">
        <v>3.0</v>
      </c>
      <c r="BE557" s="97"/>
      <c r="BF557" s="282">
        <v>3.0</v>
      </c>
      <c r="BG557" s="97"/>
      <c r="BH557" s="97"/>
      <c r="BI557" s="282">
        <v>1.0</v>
      </c>
      <c r="BJ557" s="282">
        <v>1.0</v>
      </c>
      <c r="BK557" s="97"/>
      <c r="BL557" s="282">
        <v>1.0</v>
      </c>
      <c r="BM557" s="97"/>
      <c r="BN557" s="97"/>
      <c r="BO557" s="97"/>
      <c r="BP557" s="97"/>
      <c r="BQ557" s="97"/>
      <c r="BR557" s="97"/>
      <c r="BS557" s="282">
        <v>2.0</v>
      </c>
      <c r="BT557" s="97"/>
      <c r="BU557" s="97"/>
      <c r="BV557" s="97"/>
      <c r="BW557" s="97"/>
      <c r="BX557" s="97"/>
      <c r="BY557" s="282">
        <v>2.0</v>
      </c>
      <c r="BZ557" s="97"/>
      <c r="CA557" s="97"/>
      <c r="CB557" s="97"/>
      <c r="CC557" s="97"/>
      <c r="CD557" s="97"/>
      <c r="CE557" s="97"/>
      <c r="CF557" s="97"/>
      <c r="CG557" s="97"/>
      <c r="CH557" s="97"/>
      <c r="CI557" s="97"/>
      <c r="CJ557" s="97"/>
      <c r="CK557" s="97"/>
      <c r="CL557" s="97"/>
      <c r="CM557" s="97"/>
      <c r="CN557" s="97"/>
      <c r="CO557" s="97"/>
      <c r="CP557" s="97"/>
      <c r="CQ557" s="97"/>
      <c r="CR557" s="97"/>
      <c r="CS557" s="97"/>
      <c r="CT557" s="97"/>
      <c r="CU557" s="97"/>
      <c r="CV557" s="97"/>
      <c r="CW557" s="97"/>
      <c r="CX557" s="97"/>
      <c r="CY557" s="97"/>
      <c r="CZ557" s="97"/>
      <c r="DA557" s="97"/>
      <c r="DB557" s="97"/>
      <c r="DC557" s="97"/>
      <c r="DD557" s="97"/>
      <c r="DE557" s="97"/>
      <c r="DF557" s="97"/>
      <c r="DG557" s="97"/>
      <c r="DH557" s="97"/>
      <c r="DI557" s="97"/>
      <c r="DJ557" s="97"/>
      <c r="DK557" s="97"/>
      <c r="DL557" s="97"/>
      <c r="DM557" s="97"/>
      <c r="DN557" s="97"/>
      <c r="DO557" s="97"/>
      <c r="DP557" s="97"/>
      <c r="DQ557" s="97"/>
      <c r="DR557" s="97"/>
      <c r="DS557" s="97"/>
      <c r="DT557" s="97"/>
      <c r="DU557" s="97"/>
      <c r="DV557" s="97"/>
      <c r="DW557" s="97"/>
      <c r="DX557" s="97"/>
      <c r="DY557" s="97"/>
      <c r="DZ557" s="97"/>
      <c r="EA557" s="97"/>
      <c r="EB557" s="97"/>
      <c r="EC557" s="97"/>
      <c r="ED557" s="97"/>
      <c r="EE557" s="97"/>
      <c r="EF557" s="97"/>
      <c r="EG557" s="97"/>
      <c r="EH557" s="97"/>
      <c r="EI557" s="97"/>
      <c r="EJ557" s="97"/>
      <c r="EK557" s="97"/>
      <c r="EL557" s="97"/>
      <c r="EM557" s="97"/>
      <c r="EN557" s="97"/>
      <c r="EO557" s="97"/>
      <c r="EP557" s="97"/>
      <c r="EQ557" s="97"/>
      <c r="ER557" s="97"/>
      <c r="ES557" s="97"/>
      <c r="ET557" s="97"/>
      <c r="EU557" s="251"/>
      <c r="EV557" s="251"/>
      <c r="EW557" s="251"/>
      <c r="EX557" s="251"/>
      <c r="EY557" s="251"/>
      <c r="EZ557" s="251"/>
      <c r="FA557" s="276" t="s">
        <v>2365</v>
      </c>
      <c r="FB557" s="276"/>
      <c r="FC557" s="276"/>
      <c r="FD557" s="276"/>
    </row>
    <row r="558">
      <c r="A558" s="275" t="s">
        <v>2366</v>
      </c>
      <c r="B558" s="276" t="s">
        <v>2367</v>
      </c>
      <c r="C558" s="277" t="s">
        <v>82</v>
      </c>
      <c r="D558" s="276" t="s">
        <v>18</v>
      </c>
      <c r="E558" s="276" t="s">
        <v>12</v>
      </c>
      <c r="F558" s="276" t="s">
        <v>283</v>
      </c>
      <c r="G558" s="276" t="s">
        <v>2368</v>
      </c>
      <c r="H558" s="276" t="s">
        <v>311</v>
      </c>
      <c r="I558" s="276" t="s">
        <v>13</v>
      </c>
      <c r="J558" s="276" t="s">
        <v>25</v>
      </c>
      <c r="K558" s="276" t="s">
        <v>1843</v>
      </c>
      <c r="L558" s="276" t="s">
        <v>2020</v>
      </c>
      <c r="M558" s="276" t="s">
        <v>85</v>
      </c>
      <c r="N558" s="278">
        <v>42322.0</v>
      </c>
      <c r="O558" s="278">
        <v>42322.0</v>
      </c>
      <c r="P558" s="97"/>
      <c r="Q558" s="99"/>
      <c r="R558" s="99"/>
      <c r="S558" s="307">
        <v>1.0</v>
      </c>
      <c r="T558" s="69">
        <f t="shared" si="1052"/>
        <v>1201</v>
      </c>
      <c r="U558" s="279">
        <f t="shared" ref="U558:W558" si="1134">IF(ISBLANK($A558),"",sum(AE558,AK558,AQ558,AW558,BC558,BI558,BO558,BU558,CA558,CG558,CM558,CS558,CY558,DE558,DK558,DQ558,DW558,EC558,EI558,EO558,EU558))</f>
        <v>0</v>
      </c>
      <c r="V558" s="279">
        <f t="shared" si="1134"/>
        <v>2</v>
      </c>
      <c r="W558" s="279">
        <f t="shared" si="1134"/>
        <v>0</v>
      </c>
      <c r="X558" s="280">
        <f t="shared" si="966"/>
        <v>2</v>
      </c>
      <c r="Y558" s="279">
        <f t="shared" ref="Y558:AA558" si="1135">IF(ISBLANK($A558),"",sum(AH558,AN558,AT558,AZ558,BF558,BL558,BR558,BX558,CD558,CJ558,CP558,CV558,DB558,DH558,DN558,DT558,DZ558,EF558,EL558,ER558,EX558))</f>
        <v>2</v>
      </c>
      <c r="Z558" s="279">
        <f t="shared" si="1135"/>
        <v>0</v>
      </c>
      <c r="AA558" s="279">
        <f t="shared" si="1135"/>
        <v>0</v>
      </c>
      <c r="AB558" s="280">
        <f t="shared" si="968"/>
        <v>2</v>
      </c>
      <c r="AC558" s="281">
        <f t="shared" si="969"/>
        <v>1</v>
      </c>
      <c r="AD558" s="248" t="str">
        <f t="shared" si="1055"/>
        <v>20+</v>
      </c>
      <c r="AE558" s="97"/>
      <c r="AF558" s="282">
        <v>2.0</v>
      </c>
      <c r="AG558" s="97"/>
      <c r="AH558" s="97"/>
      <c r="AI558" s="97"/>
      <c r="AJ558" s="97"/>
      <c r="AK558" s="97"/>
      <c r="AL558" s="97"/>
      <c r="AM558" s="97"/>
      <c r="AN558" s="282">
        <v>2.0</v>
      </c>
      <c r="AO558" s="97"/>
      <c r="AP558" s="97"/>
      <c r="AQ558" s="97"/>
      <c r="AR558" s="97"/>
      <c r="AS558" s="97"/>
      <c r="AT558" s="97"/>
      <c r="AU558" s="97"/>
      <c r="AV558" s="97"/>
      <c r="AW558" s="97"/>
      <c r="AX558" s="97"/>
      <c r="AY558" s="97"/>
      <c r="AZ558" s="97"/>
      <c r="BA558" s="97"/>
      <c r="BB558" s="97"/>
      <c r="BC558" s="97"/>
      <c r="BD558" s="97"/>
      <c r="BE558" s="97"/>
      <c r="BF558" s="97"/>
      <c r="BG558" s="97"/>
      <c r="BH558" s="97"/>
      <c r="BI558" s="97"/>
      <c r="BJ558" s="97"/>
      <c r="BK558" s="97"/>
      <c r="BL558" s="97"/>
      <c r="BM558" s="97"/>
      <c r="BN558" s="97"/>
      <c r="BO558" s="97"/>
      <c r="BP558" s="97"/>
      <c r="BQ558" s="97"/>
      <c r="BR558" s="97"/>
      <c r="BS558" s="97"/>
      <c r="BT558" s="97"/>
      <c r="BU558" s="97"/>
      <c r="BV558" s="97"/>
      <c r="BW558" s="97"/>
      <c r="BX558" s="97"/>
      <c r="BY558" s="97"/>
      <c r="BZ558" s="97"/>
      <c r="CA558" s="97"/>
      <c r="CB558" s="97"/>
      <c r="CC558" s="97"/>
      <c r="CD558" s="97"/>
      <c r="CE558" s="97"/>
      <c r="CF558" s="97"/>
      <c r="CG558" s="97"/>
      <c r="CH558" s="97"/>
      <c r="CI558" s="97"/>
      <c r="CJ558" s="97"/>
      <c r="CK558" s="97"/>
      <c r="CL558" s="97"/>
      <c r="CM558" s="97"/>
      <c r="CN558" s="97"/>
      <c r="CO558" s="97"/>
      <c r="CP558" s="97"/>
      <c r="CQ558" s="97"/>
      <c r="CR558" s="97"/>
      <c r="CS558" s="97"/>
      <c r="CT558" s="97"/>
      <c r="CU558" s="97"/>
      <c r="CV558" s="97"/>
      <c r="CW558" s="97"/>
      <c r="CX558" s="97"/>
      <c r="CY558" s="97"/>
      <c r="CZ558" s="97"/>
      <c r="DA558" s="97"/>
      <c r="DB558" s="97"/>
      <c r="DC558" s="97"/>
      <c r="DD558" s="97"/>
      <c r="DE558" s="97"/>
      <c r="DF558" s="97"/>
      <c r="DG558" s="97"/>
      <c r="DH558" s="97"/>
      <c r="DI558" s="97"/>
      <c r="DJ558" s="97"/>
      <c r="DK558" s="97"/>
      <c r="DL558" s="97"/>
      <c r="DM558" s="97"/>
      <c r="DN558" s="97"/>
      <c r="DO558" s="97"/>
      <c r="DP558" s="97"/>
      <c r="DQ558" s="97"/>
      <c r="DR558" s="97"/>
      <c r="DS558" s="97"/>
      <c r="DT558" s="97"/>
      <c r="DU558" s="97"/>
      <c r="DV558" s="97"/>
      <c r="DW558" s="97"/>
      <c r="DX558" s="97"/>
      <c r="DY558" s="97"/>
      <c r="DZ558" s="97"/>
      <c r="EA558" s="97"/>
      <c r="EB558" s="97"/>
      <c r="EC558" s="97"/>
      <c r="ED558" s="97"/>
      <c r="EE558" s="97"/>
      <c r="EF558" s="97"/>
      <c r="EG558" s="97"/>
      <c r="EH558" s="97"/>
      <c r="EI558" s="97"/>
      <c r="EJ558" s="97"/>
      <c r="EK558" s="97"/>
      <c r="EL558" s="97"/>
      <c r="EM558" s="97"/>
      <c r="EN558" s="97"/>
      <c r="EO558" s="97"/>
      <c r="EP558" s="97"/>
      <c r="EQ558" s="97"/>
      <c r="ER558" s="97"/>
      <c r="ES558" s="97"/>
      <c r="ET558" s="97"/>
      <c r="EU558" s="251"/>
      <c r="EV558" s="251"/>
      <c r="EW558" s="251"/>
      <c r="EX558" s="251"/>
      <c r="EY558" s="251"/>
      <c r="EZ558" s="251"/>
      <c r="FA558" s="276" t="s">
        <v>2369</v>
      </c>
      <c r="FB558" s="276"/>
      <c r="FC558" s="276"/>
      <c r="FD558" s="276"/>
    </row>
    <row r="559">
      <c r="A559" s="275" t="s">
        <v>2370</v>
      </c>
      <c r="B559" s="276" t="s">
        <v>2371</v>
      </c>
      <c r="C559" s="277" t="s">
        <v>8</v>
      </c>
      <c r="D559" s="276" t="s">
        <v>18</v>
      </c>
      <c r="E559" s="276" t="s">
        <v>12</v>
      </c>
      <c r="F559" s="276" t="s">
        <v>283</v>
      </c>
      <c r="G559" s="276" t="s">
        <v>2310</v>
      </c>
      <c r="H559" s="276" t="s">
        <v>2136</v>
      </c>
      <c r="I559" s="276" t="s">
        <v>23</v>
      </c>
      <c r="J559" s="276" t="s">
        <v>25</v>
      </c>
      <c r="K559" s="276" t="s">
        <v>1843</v>
      </c>
      <c r="L559" s="276" t="s">
        <v>2035</v>
      </c>
      <c r="M559" s="276" t="s">
        <v>110</v>
      </c>
      <c r="N559" s="278">
        <v>42321.0</v>
      </c>
      <c r="O559" s="97"/>
      <c r="P559" s="97"/>
      <c r="Q559" s="99"/>
      <c r="R559" s="99"/>
      <c r="S559" s="97"/>
      <c r="T559" s="69">
        <f t="shared" si="1052"/>
        <v>1202</v>
      </c>
      <c r="U559" s="279">
        <f t="shared" ref="U559:W559" si="1136">IF(ISBLANK($A559),"",sum(AE559,AK559,AQ559,AW559,BC559,BI559,BO559,BU559,CA559,CG559,CM559,CS559,CY559,DE559,DK559,DQ559,DW559,EC559,EI559,EO559,EU559))</f>
        <v>3</v>
      </c>
      <c r="V559" s="279">
        <f t="shared" si="1136"/>
        <v>0</v>
      </c>
      <c r="W559" s="279">
        <f t="shared" si="1136"/>
        <v>0</v>
      </c>
      <c r="X559" s="280">
        <f t="shared" si="966"/>
        <v>3</v>
      </c>
      <c r="Y559" s="279">
        <f t="shared" ref="Y559:AA559" si="1137">IF(ISBLANK($A559),"",sum(AH559,AN559,AT559,AZ559,BF559,BL559,BR559,BX559,CD559,CJ559,CP559,CV559,DB559,DH559,DN559,DT559,DZ559,EF559,EL559,ER559,EX559))</f>
        <v>2</v>
      </c>
      <c r="Z559" s="279">
        <f t="shared" si="1137"/>
        <v>2</v>
      </c>
      <c r="AA559" s="279">
        <f t="shared" si="1137"/>
        <v>0</v>
      </c>
      <c r="AB559" s="280">
        <f t="shared" si="968"/>
        <v>4</v>
      </c>
      <c r="AC559" s="281">
        <f t="shared" si="969"/>
        <v>0.6666666667</v>
      </c>
      <c r="AD559" s="248" t="str">
        <f t="shared" si="1055"/>
        <v>20+</v>
      </c>
      <c r="AE559" s="282">
        <v>2.0</v>
      </c>
      <c r="AF559" s="97"/>
      <c r="AG559" s="97"/>
      <c r="AH559" s="97"/>
      <c r="AI559" s="97"/>
      <c r="AJ559" s="97"/>
      <c r="AK559" s="97"/>
      <c r="AL559" s="97"/>
      <c r="AM559" s="97"/>
      <c r="AN559" s="282">
        <v>2.0</v>
      </c>
      <c r="AO559" s="97"/>
      <c r="AP559" s="97"/>
      <c r="AQ559" s="97"/>
      <c r="AR559" s="97"/>
      <c r="AS559" s="97"/>
      <c r="AT559" s="97"/>
      <c r="AU559" s="97"/>
      <c r="AV559" s="97"/>
      <c r="AW559" s="97"/>
      <c r="AX559" s="97"/>
      <c r="AY559" s="97"/>
      <c r="AZ559" s="97"/>
      <c r="BA559" s="282">
        <v>2.0</v>
      </c>
      <c r="BB559" s="97"/>
      <c r="BC559" s="282">
        <v>1.0</v>
      </c>
      <c r="BD559" s="97"/>
      <c r="BE559" s="97"/>
      <c r="BF559" s="97"/>
      <c r="BG559" s="97"/>
      <c r="BH559" s="97"/>
      <c r="BI559" s="97"/>
      <c r="BJ559" s="97"/>
      <c r="BK559" s="97"/>
      <c r="BL559" s="97"/>
      <c r="BM559" s="97"/>
      <c r="BN559" s="97"/>
      <c r="BO559" s="97"/>
      <c r="BP559" s="97"/>
      <c r="BQ559" s="97"/>
      <c r="BR559" s="97"/>
      <c r="BS559" s="97"/>
      <c r="BT559" s="97"/>
      <c r="BU559" s="97"/>
      <c r="BV559" s="97"/>
      <c r="BW559" s="97"/>
      <c r="BX559" s="97"/>
      <c r="BY559" s="97"/>
      <c r="BZ559" s="97"/>
      <c r="CA559" s="97"/>
      <c r="CB559" s="97"/>
      <c r="CC559" s="97"/>
      <c r="CD559" s="97"/>
      <c r="CE559" s="97"/>
      <c r="CF559" s="97"/>
      <c r="CG559" s="97"/>
      <c r="CH559" s="97"/>
      <c r="CI559" s="97"/>
      <c r="CJ559" s="97"/>
      <c r="CK559" s="97"/>
      <c r="CL559" s="97"/>
      <c r="CM559" s="97"/>
      <c r="CN559" s="97"/>
      <c r="CO559" s="97"/>
      <c r="CP559" s="97"/>
      <c r="CQ559" s="97"/>
      <c r="CR559" s="97"/>
      <c r="CS559" s="97"/>
      <c r="CT559" s="97"/>
      <c r="CU559" s="97"/>
      <c r="CV559" s="97"/>
      <c r="CW559" s="97"/>
      <c r="CX559" s="97"/>
      <c r="CY559" s="97"/>
      <c r="CZ559" s="97"/>
      <c r="DA559" s="97"/>
      <c r="DB559" s="97"/>
      <c r="DC559" s="97"/>
      <c r="DD559" s="97"/>
      <c r="DE559" s="97"/>
      <c r="DF559" s="97"/>
      <c r="DG559" s="97"/>
      <c r="DH559" s="97"/>
      <c r="DI559" s="97"/>
      <c r="DJ559" s="97"/>
      <c r="DK559" s="97"/>
      <c r="DL559" s="97"/>
      <c r="DM559" s="97"/>
      <c r="DN559" s="97"/>
      <c r="DO559" s="97"/>
      <c r="DP559" s="97"/>
      <c r="DQ559" s="97"/>
      <c r="DR559" s="97"/>
      <c r="DS559" s="97"/>
      <c r="DT559" s="97"/>
      <c r="DU559" s="97"/>
      <c r="DV559" s="97"/>
      <c r="DW559" s="97"/>
      <c r="DX559" s="97"/>
      <c r="DY559" s="97"/>
      <c r="DZ559" s="97"/>
      <c r="EA559" s="97"/>
      <c r="EB559" s="97"/>
      <c r="EC559" s="97"/>
      <c r="ED559" s="97"/>
      <c r="EE559" s="97"/>
      <c r="EF559" s="97"/>
      <c r="EG559" s="97"/>
      <c r="EH559" s="97"/>
      <c r="EI559" s="97"/>
      <c r="EJ559" s="97"/>
      <c r="EK559" s="97"/>
      <c r="EL559" s="97"/>
      <c r="EM559" s="97"/>
      <c r="EN559" s="97"/>
      <c r="EO559" s="97"/>
      <c r="EP559" s="97"/>
      <c r="EQ559" s="97"/>
      <c r="ER559" s="97"/>
      <c r="ES559" s="97"/>
      <c r="ET559" s="97"/>
      <c r="EU559" s="251"/>
      <c r="EV559" s="251"/>
      <c r="EW559" s="251"/>
      <c r="EX559" s="251"/>
      <c r="EY559" s="251"/>
      <c r="EZ559" s="251"/>
      <c r="FA559" s="276" t="s">
        <v>2372</v>
      </c>
      <c r="FB559" s="276"/>
      <c r="FC559" s="276"/>
      <c r="FD559" s="276"/>
    </row>
    <row r="560">
      <c r="A560" s="275" t="s">
        <v>2373</v>
      </c>
      <c r="B560" s="276" t="s">
        <v>2374</v>
      </c>
      <c r="C560" s="277" t="s">
        <v>8</v>
      </c>
      <c r="D560" s="276" t="s">
        <v>18</v>
      </c>
      <c r="E560" s="276" t="s">
        <v>12</v>
      </c>
      <c r="F560" s="276" t="s">
        <v>283</v>
      </c>
      <c r="G560" s="276" t="s">
        <v>2310</v>
      </c>
      <c r="H560" s="276" t="s">
        <v>2136</v>
      </c>
      <c r="I560" s="276" t="s">
        <v>23</v>
      </c>
      <c r="J560" s="276" t="s">
        <v>25</v>
      </c>
      <c r="K560" s="276" t="s">
        <v>1843</v>
      </c>
      <c r="L560" s="276" t="s">
        <v>2035</v>
      </c>
      <c r="M560" s="276" t="s">
        <v>110</v>
      </c>
      <c r="N560" s="278">
        <v>42321.0</v>
      </c>
      <c r="O560" s="97"/>
      <c r="P560" s="97"/>
      <c r="Q560" s="99"/>
      <c r="R560" s="99"/>
      <c r="S560" s="307">
        <v>2.0</v>
      </c>
      <c r="T560" s="69">
        <f t="shared" si="1052"/>
        <v>1202</v>
      </c>
      <c r="U560" s="279">
        <f t="shared" ref="U560:W560" si="1138">IF(ISBLANK($A560),"",sum(AE560,AK560,AQ560,AW560,BC560,BI560,BO560,BU560,CA560,CG560,CM560,CS560,CY560,DE560,DK560,DQ560,DW560,EC560,EI560,EO560,EU560))</f>
        <v>7</v>
      </c>
      <c r="V560" s="279">
        <f t="shared" si="1138"/>
        <v>0</v>
      </c>
      <c r="W560" s="279">
        <f t="shared" si="1138"/>
        <v>0</v>
      </c>
      <c r="X560" s="280">
        <f t="shared" si="966"/>
        <v>7</v>
      </c>
      <c r="Y560" s="279">
        <f t="shared" ref="Y560:AA560" si="1139">IF(ISBLANK($A560),"",sum(AH560,AN560,AT560,AZ560,BF560,BL560,BR560,BX560,CD560,CJ560,CP560,CV560,DB560,DH560,DN560,DT560,DZ560,EF560,EL560,ER560,EX560))</f>
        <v>4</v>
      </c>
      <c r="Z560" s="279">
        <f t="shared" si="1139"/>
        <v>1</v>
      </c>
      <c r="AA560" s="279">
        <f t="shared" si="1139"/>
        <v>0</v>
      </c>
      <c r="AB560" s="280">
        <f t="shared" si="968"/>
        <v>5</v>
      </c>
      <c r="AC560" s="281">
        <f t="shared" si="969"/>
        <v>0.5714285714</v>
      </c>
      <c r="AD560" s="248" t="str">
        <f t="shared" si="1055"/>
        <v>20+</v>
      </c>
      <c r="AE560" s="282">
        <v>2.0</v>
      </c>
      <c r="AF560" s="97"/>
      <c r="AG560" s="97"/>
      <c r="AH560" s="97"/>
      <c r="AI560" s="97"/>
      <c r="AJ560" s="97"/>
      <c r="AK560" s="97"/>
      <c r="AL560" s="97"/>
      <c r="AM560" s="97"/>
      <c r="AN560" s="282">
        <v>1.0</v>
      </c>
      <c r="AO560" s="97"/>
      <c r="AP560" s="97"/>
      <c r="AQ560" s="282">
        <v>2.0</v>
      </c>
      <c r="AR560" s="97"/>
      <c r="AS560" s="97"/>
      <c r="AT560" s="97"/>
      <c r="AU560" s="97"/>
      <c r="AV560" s="97"/>
      <c r="AW560" s="282">
        <v>2.0</v>
      </c>
      <c r="AX560" s="97"/>
      <c r="AY560" s="97"/>
      <c r="AZ560" s="97"/>
      <c r="BA560" s="97"/>
      <c r="BB560" s="97"/>
      <c r="BC560" s="282">
        <v>1.0</v>
      </c>
      <c r="BD560" s="97"/>
      <c r="BE560" s="97"/>
      <c r="BF560" s="282">
        <v>2.0</v>
      </c>
      <c r="BG560" s="97"/>
      <c r="BH560" s="97"/>
      <c r="BI560" s="97"/>
      <c r="BJ560" s="97"/>
      <c r="BK560" s="97"/>
      <c r="BL560" s="282">
        <v>1.0</v>
      </c>
      <c r="BM560" s="97"/>
      <c r="BN560" s="97"/>
      <c r="BO560" s="97"/>
      <c r="BP560" s="97"/>
      <c r="BQ560" s="97"/>
      <c r="BR560" s="97"/>
      <c r="BS560" s="282">
        <v>1.0</v>
      </c>
      <c r="BT560" s="97"/>
      <c r="BU560" s="97"/>
      <c r="BV560" s="97"/>
      <c r="BW560" s="97"/>
      <c r="BX560" s="97"/>
      <c r="BY560" s="97"/>
      <c r="BZ560" s="97"/>
      <c r="CA560" s="97"/>
      <c r="CB560" s="97"/>
      <c r="CC560" s="97"/>
      <c r="CD560" s="97"/>
      <c r="CE560" s="97"/>
      <c r="CF560" s="97"/>
      <c r="CG560" s="97"/>
      <c r="CH560" s="97"/>
      <c r="CI560" s="97"/>
      <c r="CJ560" s="97"/>
      <c r="CK560" s="97"/>
      <c r="CL560" s="97"/>
      <c r="CM560" s="97"/>
      <c r="CN560" s="97"/>
      <c r="CO560" s="97"/>
      <c r="CP560" s="97"/>
      <c r="CQ560" s="97"/>
      <c r="CR560" s="97"/>
      <c r="CS560" s="97"/>
      <c r="CT560" s="97"/>
      <c r="CU560" s="97"/>
      <c r="CV560" s="97"/>
      <c r="CW560" s="97"/>
      <c r="CX560" s="97"/>
      <c r="CY560" s="97"/>
      <c r="CZ560" s="97"/>
      <c r="DA560" s="97"/>
      <c r="DB560" s="97"/>
      <c r="DC560" s="97"/>
      <c r="DD560" s="97"/>
      <c r="DE560" s="97"/>
      <c r="DF560" s="97"/>
      <c r="DG560" s="97"/>
      <c r="DH560" s="97"/>
      <c r="DI560" s="97"/>
      <c r="DJ560" s="97"/>
      <c r="DK560" s="97"/>
      <c r="DL560" s="97"/>
      <c r="DM560" s="97"/>
      <c r="DN560" s="97"/>
      <c r="DO560" s="97"/>
      <c r="DP560" s="97"/>
      <c r="DQ560" s="97"/>
      <c r="DR560" s="97"/>
      <c r="DS560" s="97"/>
      <c r="DT560" s="97"/>
      <c r="DU560" s="97"/>
      <c r="DV560" s="97"/>
      <c r="DW560" s="97"/>
      <c r="DX560" s="97"/>
      <c r="DY560" s="97"/>
      <c r="DZ560" s="97"/>
      <c r="EA560" s="97"/>
      <c r="EB560" s="97"/>
      <c r="EC560" s="97"/>
      <c r="ED560" s="97"/>
      <c r="EE560" s="97"/>
      <c r="EF560" s="97"/>
      <c r="EG560" s="97"/>
      <c r="EH560" s="97"/>
      <c r="EI560" s="97"/>
      <c r="EJ560" s="97"/>
      <c r="EK560" s="97"/>
      <c r="EL560" s="97"/>
      <c r="EM560" s="97"/>
      <c r="EN560" s="97"/>
      <c r="EO560" s="97"/>
      <c r="EP560" s="97"/>
      <c r="EQ560" s="97"/>
      <c r="ER560" s="97"/>
      <c r="ES560" s="97"/>
      <c r="ET560" s="97"/>
      <c r="EU560" s="251"/>
      <c r="EV560" s="251"/>
      <c r="EW560" s="251"/>
      <c r="EX560" s="251"/>
      <c r="EY560" s="251"/>
      <c r="EZ560" s="251"/>
      <c r="FA560" s="317" t="s">
        <v>2375</v>
      </c>
      <c r="FB560" s="317"/>
      <c r="FC560" s="317"/>
      <c r="FD560" s="317"/>
    </row>
    <row r="561">
      <c r="A561" s="275" t="s">
        <v>2376</v>
      </c>
      <c r="B561" s="276" t="s">
        <v>2374</v>
      </c>
      <c r="C561" s="277" t="s">
        <v>8</v>
      </c>
      <c r="D561" s="276" t="s">
        <v>18</v>
      </c>
      <c r="E561" s="276" t="s">
        <v>12</v>
      </c>
      <c r="F561" s="276" t="s">
        <v>283</v>
      </c>
      <c r="G561" s="276" t="s">
        <v>2310</v>
      </c>
      <c r="H561" s="276" t="s">
        <v>2136</v>
      </c>
      <c r="I561" s="276" t="s">
        <v>23</v>
      </c>
      <c r="J561" s="276" t="s">
        <v>25</v>
      </c>
      <c r="K561" s="276" t="s">
        <v>1843</v>
      </c>
      <c r="L561" s="276" t="s">
        <v>2035</v>
      </c>
      <c r="M561" s="276" t="s">
        <v>110</v>
      </c>
      <c r="N561" s="278">
        <v>42321.0</v>
      </c>
      <c r="O561" s="278">
        <v>42353.0</v>
      </c>
      <c r="P561" s="97"/>
      <c r="Q561" s="99"/>
      <c r="R561" s="99"/>
      <c r="S561" s="97"/>
      <c r="T561" s="69">
        <f t="shared" si="1052"/>
        <v>1202</v>
      </c>
      <c r="U561" s="279">
        <f t="shared" ref="U561:W561" si="1140">IF(ISBLANK($A561),"",sum(AE561,AK561,AQ561,AW561,BC561,BI561,BO561,BU561,CA561,CG561,CM561,CS561,CY561,DE561,DK561,DQ561,DW561,EC561,EI561,EO561,EU561))</f>
        <v>3</v>
      </c>
      <c r="V561" s="279">
        <f t="shared" si="1140"/>
        <v>1</v>
      </c>
      <c r="W561" s="279">
        <f t="shared" si="1140"/>
        <v>0</v>
      </c>
      <c r="X561" s="280">
        <f t="shared" si="966"/>
        <v>4</v>
      </c>
      <c r="Y561" s="279">
        <f t="shared" ref="Y561:AA561" si="1141">IF(ISBLANK($A561),"",sum(AH561,AN561,AT561,AZ561,BF561,BL561,BR561,BX561,CD561,CJ561,CP561,CV561,DB561,DH561,DN561,DT561,DZ561,EF561,EL561,ER561,EX561))</f>
        <v>1</v>
      </c>
      <c r="Z561" s="279">
        <f t="shared" si="1141"/>
        <v>0</v>
      </c>
      <c r="AA561" s="279">
        <f t="shared" si="1141"/>
        <v>0</v>
      </c>
      <c r="AB561" s="280">
        <f t="shared" si="968"/>
        <v>1</v>
      </c>
      <c r="AC561" s="281">
        <f t="shared" si="969"/>
        <v>0.25</v>
      </c>
      <c r="AD561" s="248" t="str">
        <f t="shared" si="1055"/>
        <v>20+</v>
      </c>
      <c r="AE561" s="282">
        <v>2.0</v>
      </c>
      <c r="AF561" s="97"/>
      <c r="AG561" s="97"/>
      <c r="AH561" s="97"/>
      <c r="AI561" s="97"/>
      <c r="AJ561" s="97"/>
      <c r="AK561" s="97"/>
      <c r="AL561" s="97"/>
      <c r="AM561" s="97"/>
      <c r="AN561" s="282">
        <v>1.0</v>
      </c>
      <c r="AO561" s="97"/>
      <c r="AP561" s="97"/>
      <c r="AQ561" s="282">
        <v>1.0</v>
      </c>
      <c r="AR561" s="97"/>
      <c r="AS561" s="97"/>
      <c r="AT561" s="97"/>
      <c r="AU561" s="97"/>
      <c r="AV561" s="97"/>
      <c r="AW561" s="97"/>
      <c r="AX561" s="97"/>
      <c r="AY561" s="97"/>
      <c r="AZ561" s="97"/>
      <c r="BA561" s="97"/>
      <c r="BB561" s="97"/>
      <c r="BC561" s="97"/>
      <c r="BD561" s="97"/>
      <c r="BE561" s="97"/>
      <c r="BF561" s="97"/>
      <c r="BG561" s="97"/>
      <c r="BH561" s="97"/>
      <c r="BI561" s="97"/>
      <c r="BJ561" s="97"/>
      <c r="BK561" s="97"/>
      <c r="BL561" s="97"/>
      <c r="BM561" s="97"/>
      <c r="BN561" s="97"/>
      <c r="BO561" s="97"/>
      <c r="BP561" s="97"/>
      <c r="BQ561" s="97"/>
      <c r="BR561" s="97"/>
      <c r="BS561" s="97"/>
      <c r="BT561" s="97"/>
      <c r="BU561" s="97"/>
      <c r="BV561" s="97"/>
      <c r="BW561" s="97"/>
      <c r="BX561" s="97"/>
      <c r="BY561" s="97"/>
      <c r="BZ561" s="97"/>
      <c r="CA561" s="97"/>
      <c r="CB561" s="97"/>
      <c r="CC561" s="97"/>
      <c r="CD561" s="97"/>
      <c r="CE561" s="97"/>
      <c r="CF561" s="97"/>
      <c r="CG561" s="97"/>
      <c r="CH561" s="97"/>
      <c r="CI561" s="97"/>
      <c r="CJ561" s="97"/>
      <c r="CK561" s="97"/>
      <c r="CL561" s="97"/>
      <c r="CM561" s="97"/>
      <c r="CN561" s="282">
        <v>1.0</v>
      </c>
      <c r="CO561" s="97"/>
      <c r="CP561" s="97"/>
      <c r="CQ561" s="97"/>
      <c r="CR561" s="97"/>
      <c r="CS561" s="97"/>
      <c r="CT561" s="97"/>
      <c r="CU561" s="97"/>
      <c r="CV561" s="97"/>
      <c r="CW561" s="97"/>
      <c r="CX561" s="97"/>
      <c r="CY561" s="97"/>
      <c r="CZ561" s="97"/>
      <c r="DA561" s="97"/>
      <c r="DB561" s="97"/>
      <c r="DC561" s="97"/>
      <c r="DD561" s="97"/>
      <c r="DE561" s="97"/>
      <c r="DF561" s="97"/>
      <c r="DG561" s="97"/>
      <c r="DH561" s="97"/>
      <c r="DI561" s="97"/>
      <c r="DJ561" s="97"/>
      <c r="DK561" s="97"/>
      <c r="DL561" s="97"/>
      <c r="DM561" s="97"/>
      <c r="DN561" s="97"/>
      <c r="DO561" s="97"/>
      <c r="DP561" s="97"/>
      <c r="DQ561" s="97"/>
      <c r="DR561" s="97"/>
      <c r="DS561" s="97"/>
      <c r="DT561" s="97"/>
      <c r="DU561" s="97"/>
      <c r="DV561" s="97"/>
      <c r="DW561" s="97"/>
      <c r="DX561" s="97"/>
      <c r="DY561" s="97"/>
      <c r="DZ561" s="97"/>
      <c r="EA561" s="97"/>
      <c r="EB561" s="97"/>
      <c r="EC561" s="97"/>
      <c r="ED561" s="97"/>
      <c r="EE561" s="97"/>
      <c r="EF561" s="97"/>
      <c r="EG561" s="97"/>
      <c r="EH561" s="97"/>
      <c r="EI561" s="97"/>
      <c r="EJ561" s="97"/>
      <c r="EK561" s="97"/>
      <c r="EL561" s="97"/>
      <c r="EM561" s="97"/>
      <c r="EN561" s="97"/>
      <c r="EO561" s="97"/>
      <c r="EP561" s="97"/>
      <c r="EQ561" s="97"/>
      <c r="ER561" s="97"/>
      <c r="ES561" s="97"/>
      <c r="ET561" s="97"/>
      <c r="EU561" s="251"/>
      <c r="EV561" s="251"/>
      <c r="EW561" s="251"/>
      <c r="EX561" s="251"/>
      <c r="EY561" s="251"/>
      <c r="EZ561" s="251"/>
      <c r="FA561" s="276" t="s">
        <v>2377</v>
      </c>
      <c r="FB561" s="276"/>
      <c r="FC561" s="276"/>
      <c r="FD561" s="276"/>
    </row>
    <row r="562">
      <c r="A562" s="275" t="s">
        <v>2378</v>
      </c>
      <c r="B562" s="276" t="s">
        <v>2379</v>
      </c>
      <c r="C562" s="277" t="s">
        <v>8</v>
      </c>
      <c r="D562" s="276" t="s">
        <v>18</v>
      </c>
      <c r="E562" s="276" t="s">
        <v>12</v>
      </c>
      <c r="F562" s="276" t="s">
        <v>283</v>
      </c>
      <c r="G562" s="276" t="s">
        <v>2380</v>
      </c>
      <c r="H562" s="276" t="s">
        <v>952</v>
      </c>
      <c r="I562" s="276" t="s">
        <v>23</v>
      </c>
      <c r="J562" s="276" t="s">
        <v>25</v>
      </c>
      <c r="K562" s="276" t="s">
        <v>1843</v>
      </c>
      <c r="L562" s="276" t="s">
        <v>2225</v>
      </c>
      <c r="M562" s="276" t="s">
        <v>50</v>
      </c>
      <c r="N562" s="278">
        <v>42304.0</v>
      </c>
      <c r="O562" s="278">
        <v>42304.0</v>
      </c>
      <c r="P562" s="97"/>
      <c r="Q562" s="99"/>
      <c r="R562" s="99"/>
      <c r="S562" s="97"/>
      <c r="T562" s="69">
        <f t="shared" si="1052"/>
        <v>1219</v>
      </c>
      <c r="U562" s="279">
        <f t="shared" ref="U562:W562" si="1142">IF(ISBLANK($A562),"",sum(AE562,AK562,AQ562,AW562,BC562,BI562,BO562,BU562,CA562,CG562,CM562,CS562,CY562,DE562,DK562,DQ562,DW562,EC562,EI562,EO562,EU562))</f>
        <v>4</v>
      </c>
      <c r="V562" s="279">
        <f t="shared" si="1142"/>
        <v>4</v>
      </c>
      <c r="W562" s="279">
        <f t="shared" si="1142"/>
        <v>0</v>
      </c>
      <c r="X562" s="280">
        <f t="shared" si="966"/>
        <v>8</v>
      </c>
      <c r="Y562" s="279">
        <f t="shared" ref="Y562:AA562" si="1143">IF(ISBLANK($A562),"",sum(AH562,AN562,AT562,AZ562,BF562,BL562,BR562,BX562,CD562,CJ562,CP562,CV562,DB562,DH562,DN562,DT562,DZ562,EF562,EL562,ER562,EX562))</f>
        <v>5</v>
      </c>
      <c r="Z562" s="279">
        <f t="shared" si="1143"/>
        <v>3</v>
      </c>
      <c r="AA562" s="279">
        <f t="shared" si="1143"/>
        <v>0</v>
      </c>
      <c r="AB562" s="280">
        <f t="shared" si="968"/>
        <v>8</v>
      </c>
      <c r="AC562" s="281">
        <f t="shared" si="969"/>
        <v>0.625</v>
      </c>
      <c r="AD562" s="248" t="str">
        <f t="shared" si="1055"/>
        <v>20+</v>
      </c>
      <c r="AE562" s="97"/>
      <c r="AF562" s="282">
        <v>3.0</v>
      </c>
      <c r="AG562" s="97"/>
      <c r="AH562" s="282">
        <v>3.0</v>
      </c>
      <c r="AI562" s="97"/>
      <c r="AJ562" s="97"/>
      <c r="AK562" s="97"/>
      <c r="AL562" s="282">
        <v>1.0</v>
      </c>
      <c r="AM562" s="97"/>
      <c r="AN562" s="282">
        <v>1.0</v>
      </c>
      <c r="AO562" s="97"/>
      <c r="AP562" s="97"/>
      <c r="AQ562" s="282">
        <v>1.0</v>
      </c>
      <c r="AR562" s="97"/>
      <c r="AS562" s="97"/>
      <c r="AT562" s="97"/>
      <c r="AU562" s="97"/>
      <c r="AV562" s="97"/>
      <c r="AW562" s="97"/>
      <c r="AX562" s="97"/>
      <c r="AY562" s="97"/>
      <c r="AZ562" s="97"/>
      <c r="BA562" s="97"/>
      <c r="BB562" s="97"/>
      <c r="BC562" s="97"/>
      <c r="BD562" s="97"/>
      <c r="BE562" s="97"/>
      <c r="BF562" s="282">
        <v>1.0</v>
      </c>
      <c r="BG562" s="282">
        <v>2.0</v>
      </c>
      <c r="BH562" s="97"/>
      <c r="BI562" s="282">
        <v>2.0</v>
      </c>
      <c r="BJ562" s="97"/>
      <c r="BK562" s="97"/>
      <c r="BL562" s="97"/>
      <c r="BM562" s="97"/>
      <c r="BN562" s="97"/>
      <c r="BO562" s="282">
        <v>1.0</v>
      </c>
      <c r="BP562" s="97"/>
      <c r="BQ562" s="97"/>
      <c r="BR562" s="97"/>
      <c r="BS562" s="97"/>
      <c r="BT562" s="97"/>
      <c r="BU562" s="97"/>
      <c r="BV562" s="97"/>
      <c r="BW562" s="97"/>
      <c r="BX562" s="97"/>
      <c r="BY562" s="97"/>
      <c r="BZ562" s="97"/>
      <c r="CA562" s="97"/>
      <c r="CB562" s="97"/>
      <c r="CC562" s="97"/>
      <c r="CD562" s="97"/>
      <c r="CE562" s="282">
        <v>1.0</v>
      </c>
      <c r="CF562" s="97"/>
      <c r="CG562" s="97"/>
      <c r="CH562" s="97"/>
      <c r="CI562" s="97"/>
      <c r="CJ562" s="97"/>
      <c r="CK562" s="97"/>
      <c r="CL562" s="97"/>
      <c r="CM562" s="97"/>
      <c r="CN562" s="97"/>
      <c r="CO562" s="97"/>
      <c r="CP562" s="97"/>
      <c r="CQ562" s="97"/>
      <c r="CR562" s="97"/>
      <c r="CS562" s="97"/>
      <c r="CT562" s="97"/>
      <c r="CU562" s="97"/>
      <c r="CV562" s="97"/>
      <c r="CW562" s="97"/>
      <c r="CX562" s="97"/>
      <c r="CY562" s="97"/>
      <c r="CZ562" s="97"/>
      <c r="DA562" s="97"/>
      <c r="DB562" s="97"/>
      <c r="DC562" s="97"/>
      <c r="DD562" s="97"/>
      <c r="DE562" s="97"/>
      <c r="DF562" s="97"/>
      <c r="DG562" s="97"/>
      <c r="DH562" s="97"/>
      <c r="DI562" s="97"/>
      <c r="DJ562" s="97"/>
      <c r="DK562" s="97"/>
      <c r="DL562" s="97"/>
      <c r="DM562" s="97"/>
      <c r="DN562" s="97"/>
      <c r="DO562" s="97"/>
      <c r="DP562" s="97"/>
      <c r="DQ562" s="97"/>
      <c r="DR562" s="97"/>
      <c r="DS562" s="97"/>
      <c r="DT562" s="97"/>
      <c r="DU562" s="97"/>
      <c r="DV562" s="97"/>
      <c r="DW562" s="97"/>
      <c r="DX562" s="97"/>
      <c r="DY562" s="97"/>
      <c r="DZ562" s="97"/>
      <c r="EA562" s="97"/>
      <c r="EB562" s="97"/>
      <c r="EC562" s="97"/>
      <c r="ED562" s="97"/>
      <c r="EE562" s="97"/>
      <c r="EF562" s="97"/>
      <c r="EG562" s="97"/>
      <c r="EH562" s="97"/>
      <c r="EI562" s="97"/>
      <c r="EJ562" s="97"/>
      <c r="EK562" s="97"/>
      <c r="EL562" s="97"/>
      <c r="EM562" s="97"/>
      <c r="EN562" s="97"/>
      <c r="EO562" s="97"/>
      <c r="EP562" s="97"/>
      <c r="EQ562" s="97"/>
      <c r="ER562" s="97"/>
      <c r="ES562" s="97"/>
      <c r="ET562" s="97"/>
      <c r="EU562" s="251"/>
      <c r="EV562" s="251"/>
      <c r="EW562" s="251"/>
      <c r="EX562" s="251"/>
      <c r="EY562" s="251"/>
      <c r="EZ562" s="251"/>
      <c r="FA562" s="276" t="s">
        <v>2381</v>
      </c>
      <c r="FB562" s="276"/>
      <c r="FC562" s="276"/>
      <c r="FD562" s="276"/>
    </row>
    <row r="563">
      <c r="A563" s="275" t="s">
        <v>2382</v>
      </c>
      <c r="B563" s="276" t="s">
        <v>2383</v>
      </c>
      <c r="C563" s="277" t="s">
        <v>107</v>
      </c>
      <c r="D563" s="276" t="s">
        <v>18</v>
      </c>
      <c r="E563" s="276" t="s">
        <v>12</v>
      </c>
      <c r="F563" s="276" t="s">
        <v>283</v>
      </c>
      <c r="G563" s="276" t="s">
        <v>2384</v>
      </c>
      <c r="H563" s="276" t="s">
        <v>2385</v>
      </c>
      <c r="I563" s="276" t="s">
        <v>23</v>
      </c>
      <c r="J563" s="276" t="s">
        <v>25</v>
      </c>
      <c r="K563" s="276" t="s">
        <v>1843</v>
      </c>
      <c r="L563" s="276" t="s">
        <v>2386</v>
      </c>
      <c r="M563" s="276" t="s">
        <v>123</v>
      </c>
      <c r="N563" s="278">
        <v>42299.0</v>
      </c>
      <c r="O563" s="278">
        <v>42299.0</v>
      </c>
      <c r="P563" s="97"/>
      <c r="Q563" s="99"/>
      <c r="R563" s="99"/>
      <c r="S563" s="307">
        <v>1.0</v>
      </c>
      <c r="T563" s="69">
        <f t="shared" si="1052"/>
        <v>1224</v>
      </c>
      <c r="U563" s="279">
        <f t="shared" ref="U563:W563" si="1144">IF(ISBLANK($A563),"",sum(AE563,AK563,AQ563,AW563,BC563,BI563,BO563,BU563,CA563,CG563,CM563,CS563,CY563,DE563,DK563,DQ563,DW563,EC563,EI563,EO563,EU563))</f>
        <v>0</v>
      </c>
      <c r="V563" s="279">
        <f t="shared" si="1144"/>
        <v>7</v>
      </c>
      <c r="W563" s="279">
        <f t="shared" si="1144"/>
        <v>0</v>
      </c>
      <c r="X563" s="280">
        <f t="shared" si="966"/>
        <v>7</v>
      </c>
      <c r="Y563" s="279">
        <f t="shared" ref="Y563:AA563" si="1145">IF(ISBLANK($A563),"",sum(AH563,AN563,AT563,AZ563,BF563,BL563,BR563,BX563,CD563,CJ563,CP563,CV563,DB563,DH563,DN563,DT563,DZ563,EF563,EL563,ER563,EX563))</f>
        <v>5</v>
      </c>
      <c r="Z563" s="279">
        <f t="shared" si="1145"/>
        <v>5</v>
      </c>
      <c r="AA563" s="279">
        <f t="shared" si="1145"/>
        <v>0</v>
      </c>
      <c r="AB563" s="280">
        <f t="shared" si="968"/>
        <v>10</v>
      </c>
      <c r="AC563" s="281">
        <f t="shared" si="969"/>
        <v>0.7142857143</v>
      </c>
      <c r="AD563" s="248" t="str">
        <f t="shared" si="1055"/>
        <v>20+</v>
      </c>
      <c r="AE563" s="97"/>
      <c r="AF563" s="282">
        <v>3.0</v>
      </c>
      <c r="AG563" s="97"/>
      <c r="AH563" s="97"/>
      <c r="AI563" s="97"/>
      <c r="AJ563" s="97"/>
      <c r="AK563" s="97"/>
      <c r="AL563" s="282">
        <v>1.0</v>
      </c>
      <c r="AM563" s="97"/>
      <c r="AN563" s="282">
        <v>2.0</v>
      </c>
      <c r="AO563" s="97"/>
      <c r="AP563" s="97"/>
      <c r="AQ563" s="97"/>
      <c r="AR563" s="97"/>
      <c r="AS563" s="97"/>
      <c r="AT563" s="97"/>
      <c r="AU563" s="282">
        <v>2.0</v>
      </c>
      <c r="AV563" s="97"/>
      <c r="AW563" s="97"/>
      <c r="AX563" s="97"/>
      <c r="AY563" s="97"/>
      <c r="AZ563" s="97"/>
      <c r="BA563" s="97"/>
      <c r="BB563" s="97"/>
      <c r="BC563" s="97"/>
      <c r="BD563" s="97"/>
      <c r="BE563" s="97"/>
      <c r="BF563" s="97"/>
      <c r="BG563" s="97"/>
      <c r="BH563" s="97"/>
      <c r="BI563" s="97"/>
      <c r="BJ563" s="97"/>
      <c r="BK563" s="97"/>
      <c r="BL563" s="282">
        <v>1.0</v>
      </c>
      <c r="BM563" s="282">
        <v>1.0</v>
      </c>
      <c r="BN563" s="97"/>
      <c r="BO563" s="97"/>
      <c r="BP563" s="97"/>
      <c r="BQ563" s="97"/>
      <c r="BR563" s="97"/>
      <c r="BS563" s="97"/>
      <c r="BT563" s="97"/>
      <c r="BU563" s="97"/>
      <c r="BV563" s="282">
        <v>3.0</v>
      </c>
      <c r="BW563" s="97"/>
      <c r="BX563" s="97"/>
      <c r="BY563" s="97"/>
      <c r="BZ563" s="97"/>
      <c r="CA563" s="97"/>
      <c r="CB563" s="97"/>
      <c r="CC563" s="97"/>
      <c r="CD563" s="97"/>
      <c r="CE563" s="97"/>
      <c r="CF563" s="97"/>
      <c r="CG563" s="97"/>
      <c r="CH563" s="97"/>
      <c r="CI563" s="97"/>
      <c r="CJ563" s="97"/>
      <c r="CK563" s="97"/>
      <c r="CL563" s="97"/>
      <c r="CM563" s="97"/>
      <c r="CN563" s="97"/>
      <c r="CO563" s="97"/>
      <c r="CP563" s="97"/>
      <c r="CQ563" s="97"/>
      <c r="CR563" s="97"/>
      <c r="CS563" s="97"/>
      <c r="CT563" s="97"/>
      <c r="CU563" s="97"/>
      <c r="CV563" s="97"/>
      <c r="CW563" s="97"/>
      <c r="CX563" s="97"/>
      <c r="CY563" s="97"/>
      <c r="CZ563" s="97"/>
      <c r="DA563" s="97"/>
      <c r="DB563" s="97"/>
      <c r="DC563" s="97"/>
      <c r="DD563" s="97"/>
      <c r="DE563" s="97"/>
      <c r="DF563" s="97"/>
      <c r="DG563" s="97"/>
      <c r="DH563" s="282">
        <v>2.0</v>
      </c>
      <c r="DI563" s="97"/>
      <c r="DJ563" s="97"/>
      <c r="DK563" s="97"/>
      <c r="DL563" s="97"/>
      <c r="DM563" s="97"/>
      <c r="DN563" s="97"/>
      <c r="DO563" s="97"/>
      <c r="DP563" s="97"/>
      <c r="DQ563" s="97"/>
      <c r="DR563" s="97"/>
      <c r="DS563" s="97"/>
      <c r="DT563" s="97"/>
      <c r="DU563" s="282">
        <v>2.0</v>
      </c>
      <c r="DV563" s="97"/>
      <c r="DW563" s="97"/>
      <c r="DX563" s="97"/>
      <c r="DY563" s="97"/>
      <c r="DZ563" s="97"/>
      <c r="EA563" s="97"/>
      <c r="EB563" s="97"/>
      <c r="EC563" s="97"/>
      <c r="ED563" s="97"/>
      <c r="EE563" s="97"/>
      <c r="EF563" s="97"/>
      <c r="EG563" s="97"/>
      <c r="EH563" s="97"/>
      <c r="EI563" s="97"/>
      <c r="EJ563" s="97"/>
      <c r="EK563" s="97"/>
      <c r="EL563" s="97"/>
      <c r="EM563" s="97"/>
      <c r="EN563" s="97"/>
      <c r="EO563" s="97"/>
      <c r="EP563" s="97"/>
      <c r="EQ563" s="97"/>
      <c r="ER563" s="97"/>
      <c r="ES563" s="97"/>
      <c r="ET563" s="97"/>
      <c r="EU563" s="251"/>
      <c r="EV563" s="251"/>
      <c r="EW563" s="251"/>
      <c r="EX563" s="251"/>
      <c r="EY563" s="251"/>
      <c r="EZ563" s="251"/>
      <c r="FA563" s="276" t="s">
        <v>2387</v>
      </c>
      <c r="FB563" s="276"/>
      <c r="FC563" s="276"/>
      <c r="FD563" s="276"/>
    </row>
    <row r="564">
      <c r="A564" s="275" t="s">
        <v>2388</v>
      </c>
      <c r="B564" s="276" t="s">
        <v>2358</v>
      </c>
      <c r="C564" s="277" t="s">
        <v>8</v>
      </c>
      <c r="D564" s="276" t="s">
        <v>18</v>
      </c>
      <c r="E564" s="276" t="s">
        <v>12</v>
      </c>
      <c r="F564" s="276" t="s">
        <v>283</v>
      </c>
      <c r="G564" s="276" t="s">
        <v>1636</v>
      </c>
      <c r="H564" s="276" t="s">
        <v>363</v>
      </c>
      <c r="I564" s="276" t="s">
        <v>23</v>
      </c>
      <c r="J564" s="276" t="s">
        <v>25</v>
      </c>
      <c r="K564" s="276" t="s">
        <v>1843</v>
      </c>
      <c r="L564" s="276" t="s">
        <v>2025</v>
      </c>
      <c r="M564" s="276" t="s">
        <v>85</v>
      </c>
      <c r="N564" s="278">
        <v>42292.0</v>
      </c>
      <c r="O564" s="278">
        <v>42292.0</v>
      </c>
      <c r="P564" s="97"/>
      <c r="Q564" s="99"/>
      <c r="R564" s="99"/>
      <c r="S564" s="307">
        <v>1.0</v>
      </c>
      <c r="T564" s="69">
        <f t="shared" si="1052"/>
        <v>1231</v>
      </c>
      <c r="U564" s="279">
        <f t="shared" ref="U564:W564" si="1146">IF(ISBLANK($A564),"",sum(AE564,AK564,AQ564,AW564,BC564,BI564,BO564,BU564,CA564,CG564,CM564,CS564,CY564,DE564,DK564,DQ564,DW564,EC564,EI564,EO564,EU564))</f>
        <v>2</v>
      </c>
      <c r="V564" s="279">
        <f t="shared" si="1146"/>
        <v>6</v>
      </c>
      <c r="W564" s="279">
        <f t="shared" si="1146"/>
        <v>0</v>
      </c>
      <c r="X564" s="280">
        <f t="shared" si="966"/>
        <v>8</v>
      </c>
      <c r="Y564" s="279">
        <f t="shared" ref="Y564:AA564" si="1147">IF(ISBLANK($A564),"",sum(AH564,AN564,AT564,AZ564,BF564,BL564,BR564,BX564,CD564,CJ564,CP564,CV564,DB564,DH564,DN564,DT564,DZ564,EF564,EL564,ER564,EX564))</f>
        <v>4</v>
      </c>
      <c r="Z564" s="279">
        <f t="shared" si="1147"/>
        <v>6</v>
      </c>
      <c r="AA564" s="279">
        <f t="shared" si="1147"/>
        <v>0</v>
      </c>
      <c r="AB564" s="280">
        <f t="shared" si="968"/>
        <v>10</v>
      </c>
      <c r="AC564" s="281">
        <f t="shared" si="969"/>
        <v>0.5</v>
      </c>
      <c r="AD564" s="248" t="str">
        <f t="shared" si="1055"/>
        <v>20+</v>
      </c>
      <c r="AE564" s="97"/>
      <c r="AF564" s="97"/>
      <c r="AG564" s="97"/>
      <c r="AH564" s="97"/>
      <c r="AI564" s="97"/>
      <c r="AJ564" s="97"/>
      <c r="AK564" s="282">
        <v>1.0</v>
      </c>
      <c r="AL564" s="282">
        <v>3.0</v>
      </c>
      <c r="AM564" s="97"/>
      <c r="AN564" s="97"/>
      <c r="AO564" s="97"/>
      <c r="AP564" s="97"/>
      <c r="AQ564" s="97"/>
      <c r="AR564" s="282">
        <v>1.0</v>
      </c>
      <c r="AS564" s="97"/>
      <c r="AT564" s="97"/>
      <c r="AU564" s="97"/>
      <c r="AV564" s="97"/>
      <c r="AW564" s="282">
        <v>1.0</v>
      </c>
      <c r="AX564" s="282">
        <v>1.0</v>
      </c>
      <c r="AY564" s="97"/>
      <c r="AZ564" s="282">
        <v>1.0</v>
      </c>
      <c r="BA564" s="97"/>
      <c r="BB564" s="97"/>
      <c r="BC564" s="97"/>
      <c r="BD564" s="97"/>
      <c r="BE564" s="97"/>
      <c r="BF564" s="282">
        <v>3.0</v>
      </c>
      <c r="BG564" s="97"/>
      <c r="BH564" s="97"/>
      <c r="BI564" s="97"/>
      <c r="BJ564" s="97"/>
      <c r="BK564" s="97"/>
      <c r="BL564" s="97"/>
      <c r="BM564" s="97"/>
      <c r="BN564" s="97"/>
      <c r="BO564" s="97"/>
      <c r="BP564" s="97"/>
      <c r="BQ564" s="97"/>
      <c r="BR564" s="97"/>
      <c r="BS564" s="97"/>
      <c r="BT564" s="97"/>
      <c r="BU564" s="97"/>
      <c r="BV564" s="97"/>
      <c r="BW564" s="97"/>
      <c r="BX564" s="97"/>
      <c r="BY564" s="282">
        <v>2.0</v>
      </c>
      <c r="BZ564" s="97"/>
      <c r="CA564" s="97"/>
      <c r="CB564" s="282">
        <v>1.0</v>
      </c>
      <c r="CC564" s="97"/>
      <c r="CD564" s="97"/>
      <c r="CE564" s="282">
        <v>3.0</v>
      </c>
      <c r="CF564" s="97"/>
      <c r="CG564" s="97"/>
      <c r="CH564" s="97"/>
      <c r="CI564" s="97"/>
      <c r="CJ564" s="97"/>
      <c r="CK564" s="282">
        <v>1.0</v>
      </c>
      <c r="CL564" s="97"/>
      <c r="CM564" s="97"/>
      <c r="CN564" s="97"/>
      <c r="CO564" s="97"/>
      <c r="CP564" s="97"/>
      <c r="CQ564" s="97"/>
      <c r="CR564" s="97"/>
      <c r="CS564" s="97"/>
      <c r="CT564" s="97"/>
      <c r="CU564" s="97"/>
      <c r="CV564" s="97"/>
      <c r="CW564" s="97"/>
      <c r="CX564" s="97"/>
      <c r="CY564" s="97"/>
      <c r="CZ564" s="97"/>
      <c r="DA564" s="97"/>
      <c r="DB564" s="97"/>
      <c r="DC564" s="97"/>
      <c r="DD564" s="97"/>
      <c r="DE564" s="97"/>
      <c r="DF564" s="97"/>
      <c r="DG564" s="97"/>
      <c r="DH564" s="97"/>
      <c r="DI564" s="97"/>
      <c r="DJ564" s="97"/>
      <c r="DK564" s="97"/>
      <c r="DL564" s="97"/>
      <c r="DM564" s="97"/>
      <c r="DN564" s="97"/>
      <c r="DO564" s="97"/>
      <c r="DP564" s="97"/>
      <c r="DQ564" s="97"/>
      <c r="DR564" s="97"/>
      <c r="DS564" s="97"/>
      <c r="DT564" s="97"/>
      <c r="DU564" s="97"/>
      <c r="DV564" s="97"/>
      <c r="DW564" s="97"/>
      <c r="DX564" s="97"/>
      <c r="DY564" s="97"/>
      <c r="DZ564" s="97"/>
      <c r="EA564" s="97"/>
      <c r="EB564" s="97"/>
      <c r="EC564" s="97"/>
      <c r="ED564" s="97"/>
      <c r="EE564" s="97"/>
      <c r="EF564" s="97"/>
      <c r="EG564" s="97"/>
      <c r="EH564" s="97"/>
      <c r="EI564" s="97"/>
      <c r="EJ564" s="97"/>
      <c r="EK564" s="97"/>
      <c r="EL564" s="97"/>
      <c r="EM564" s="97"/>
      <c r="EN564" s="97"/>
      <c r="EO564" s="97"/>
      <c r="EP564" s="97"/>
      <c r="EQ564" s="97"/>
      <c r="ER564" s="97"/>
      <c r="ES564" s="97"/>
      <c r="ET564" s="97"/>
      <c r="EU564" s="251"/>
      <c r="EV564" s="251"/>
      <c r="EW564" s="251"/>
      <c r="EX564" s="251"/>
      <c r="EY564" s="251"/>
      <c r="EZ564" s="251"/>
      <c r="FA564" s="276" t="s">
        <v>2389</v>
      </c>
      <c r="FB564" s="276"/>
      <c r="FC564" s="276"/>
      <c r="FD564" s="276"/>
    </row>
    <row r="565">
      <c r="A565" s="275" t="s">
        <v>2390</v>
      </c>
      <c r="B565" s="276" t="s">
        <v>1744</v>
      </c>
      <c r="C565" s="277" t="s">
        <v>8</v>
      </c>
      <c r="D565" s="276" t="s">
        <v>18</v>
      </c>
      <c r="E565" s="276" t="s">
        <v>12</v>
      </c>
      <c r="F565" s="276" t="s">
        <v>283</v>
      </c>
      <c r="G565" s="276" t="s">
        <v>2292</v>
      </c>
      <c r="H565" s="276" t="s">
        <v>2346</v>
      </c>
      <c r="I565" s="276" t="s">
        <v>23</v>
      </c>
      <c r="J565" s="276" t="s">
        <v>25</v>
      </c>
      <c r="K565" s="276" t="s">
        <v>1843</v>
      </c>
      <c r="L565" s="276" t="s">
        <v>1972</v>
      </c>
      <c r="M565" s="276" t="s">
        <v>50</v>
      </c>
      <c r="N565" s="278">
        <v>42292.0</v>
      </c>
      <c r="O565" s="97"/>
      <c r="P565" s="97"/>
      <c r="Q565" s="99"/>
      <c r="R565" s="99"/>
      <c r="S565" s="97"/>
      <c r="T565" s="69">
        <f t="shared" si="1052"/>
        <v>1231</v>
      </c>
      <c r="U565" s="279">
        <f t="shared" ref="U565:W565" si="1148">IF(ISBLANK($A565),"",sum(AE565,AK565,AQ565,AW565,BC565,BI565,BO565,BU565,CA565,CG565,CM565,CS565,CY565,DE565,DK565,DQ565,DW565,EC565,EI565,EO565,EU565))</f>
        <v>10</v>
      </c>
      <c r="V565" s="279">
        <f t="shared" si="1148"/>
        <v>0</v>
      </c>
      <c r="W565" s="279">
        <f t="shared" si="1148"/>
        <v>0</v>
      </c>
      <c r="X565" s="280">
        <f t="shared" si="966"/>
        <v>10</v>
      </c>
      <c r="Y565" s="279">
        <f t="shared" ref="Y565:AA565" si="1149">IF(ISBLANK($A565),"",sum(AH565,AN565,AT565,AZ565,BF565,BL565,BR565,BX565,CD565,CJ565,CP565,CV565,DB565,DH565,DN565,DT565,DZ565,EF565,EL565,ER565,EX565))</f>
        <v>6</v>
      </c>
      <c r="Z565" s="279">
        <f t="shared" si="1149"/>
        <v>3</v>
      </c>
      <c r="AA565" s="279">
        <f t="shared" si="1149"/>
        <v>0</v>
      </c>
      <c r="AB565" s="280">
        <f t="shared" si="968"/>
        <v>9</v>
      </c>
      <c r="AC565" s="281">
        <f t="shared" si="969"/>
        <v>0.6</v>
      </c>
      <c r="AD565" s="248" t="str">
        <f t="shared" si="1055"/>
        <v>20+</v>
      </c>
      <c r="AE565" s="282">
        <v>1.0</v>
      </c>
      <c r="AF565" s="97"/>
      <c r="AG565" s="97"/>
      <c r="AH565" s="282">
        <v>1.0</v>
      </c>
      <c r="AI565" s="97"/>
      <c r="AJ565" s="97"/>
      <c r="AK565" s="282">
        <v>3.0</v>
      </c>
      <c r="AL565" s="97"/>
      <c r="AM565" s="97"/>
      <c r="AN565" s="97"/>
      <c r="AO565" s="97"/>
      <c r="AP565" s="97"/>
      <c r="AQ565" s="97"/>
      <c r="AR565" s="97"/>
      <c r="AS565" s="97"/>
      <c r="AT565" s="97"/>
      <c r="AU565" s="97"/>
      <c r="AV565" s="97"/>
      <c r="AW565" s="282">
        <v>1.0</v>
      </c>
      <c r="AX565" s="97"/>
      <c r="AY565" s="97"/>
      <c r="AZ565" s="282">
        <v>3.0</v>
      </c>
      <c r="BA565" s="282">
        <v>2.0</v>
      </c>
      <c r="BB565" s="97"/>
      <c r="BC565" s="282">
        <v>1.0</v>
      </c>
      <c r="BD565" s="97"/>
      <c r="BE565" s="97"/>
      <c r="BF565" s="282">
        <v>1.0</v>
      </c>
      <c r="BG565" s="97"/>
      <c r="BH565" s="97"/>
      <c r="BI565" s="282">
        <v>2.0</v>
      </c>
      <c r="BJ565" s="97"/>
      <c r="BK565" s="97"/>
      <c r="BL565" s="282">
        <v>1.0</v>
      </c>
      <c r="BM565" s="97"/>
      <c r="BN565" s="97"/>
      <c r="BO565" s="282">
        <v>2.0</v>
      </c>
      <c r="BP565" s="97"/>
      <c r="BQ565" s="97"/>
      <c r="BR565" s="97"/>
      <c r="BS565" s="97"/>
      <c r="BT565" s="97"/>
      <c r="BU565" s="97"/>
      <c r="BV565" s="97"/>
      <c r="BW565" s="97"/>
      <c r="BX565" s="97"/>
      <c r="BY565" s="282">
        <v>1.0</v>
      </c>
      <c r="BZ565" s="97"/>
      <c r="CA565" s="97"/>
      <c r="CB565" s="97"/>
      <c r="CC565" s="97"/>
      <c r="CD565" s="97"/>
      <c r="CE565" s="97"/>
      <c r="CF565" s="97"/>
      <c r="CG565" s="97"/>
      <c r="CH565" s="97"/>
      <c r="CI565" s="97"/>
      <c r="CJ565" s="97"/>
      <c r="CK565" s="97"/>
      <c r="CL565" s="97"/>
      <c r="CM565" s="97"/>
      <c r="CN565" s="97"/>
      <c r="CO565" s="97"/>
      <c r="CP565" s="97"/>
      <c r="CQ565" s="97"/>
      <c r="CR565" s="97"/>
      <c r="CS565" s="97"/>
      <c r="CT565" s="97"/>
      <c r="CU565" s="97"/>
      <c r="CV565" s="97"/>
      <c r="CW565" s="97"/>
      <c r="CX565" s="97"/>
      <c r="CY565" s="97"/>
      <c r="CZ565" s="97"/>
      <c r="DA565" s="97"/>
      <c r="DB565" s="97"/>
      <c r="DC565" s="97"/>
      <c r="DD565" s="97"/>
      <c r="DE565" s="97"/>
      <c r="DF565" s="97"/>
      <c r="DG565" s="97"/>
      <c r="DH565" s="97"/>
      <c r="DI565" s="97"/>
      <c r="DJ565" s="97"/>
      <c r="DK565" s="97"/>
      <c r="DL565" s="97"/>
      <c r="DM565" s="97"/>
      <c r="DN565" s="97"/>
      <c r="DO565" s="97"/>
      <c r="DP565" s="97"/>
      <c r="DQ565" s="97"/>
      <c r="DR565" s="97"/>
      <c r="DS565" s="97"/>
      <c r="DT565" s="97"/>
      <c r="DU565" s="97"/>
      <c r="DV565" s="97"/>
      <c r="DW565" s="97"/>
      <c r="DX565" s="97"/>
      <c r="DY565" s="97"/>
      <c r="DZ565" s="97"/>
      <c r="EA565" s="97"/>
      <c r="EB565" s="97"/>
      <c r="EC565" s="97"/>
      <c r="ED565" s="97"/>
      <c r="EE565" s="97"/>
      <c r="EF565" s="97"/>
      <c r="EG565" s="97"/>
      <c r="EH565" s="97"/>
      <c r="EI565" s="97"/>
      <c r="EJ565" s="97"/>
      <c r="EK565" s="97"/>
      <c r="EL565" s="97"/>
      <c r="EM565" s="97"/>
      <c r="EN565" s="97"/>
      <c r="EO565" s="97"/>
      <c r="EP565" s="97"/>
      <c r="EQ565" s="97"/>
      <c r="ER565" s="97"/>
      <c r="ES565" s="97"/>
      <c r="ET565" s="97"/>
      <c r="EU565" s="251"/>
      <c r="EV565" s="251"/>
      <c r="EW565" s="251"/>
      <c r="EX565" s="251"/>
      <c r="EY565" s="251"/>
      <c r="EZ565" s="251"/>
      <c r="FA565" s="276" t="s">
        <v>2391</v>
      </c>
      <c r="FB565" s="276"/>
      <c r="FC565" s="276"/>
      <c r="FD565" s="276"/>
    </row>
    <row r="566">
      <c r="A566" s="275" t="s">
        <v>2392</v>
      </c>
      <c r="B566" s="276" t="s">
        <v>2393</v>
      </c>
      <c r="C566" s="277" t="s">
        <v>8</v>
      </c>
      <c r="D566" s="276" t="s">
        <v>18</v>
      </c>
      <c r="E566" s="276" t="s">
        <v>12</v>
      </c>
      <c r="F566" s="276" t="s">
        <v>283</v>
      </c>
      <c r="G566" s="276" t="s">
        <v>1636</v>
      </c>
      <c r="H566" s="276" t="s">
        <v>363</v>
      </c>
      <c r="I566" s="276" t="s">
        <v>23</v>
      </c>
      <c r="J566" s="276" t="s">
        <v>25</v>
      </c>
      <c r="K566" s="276" t="s">
        <v>1843</v>
      </c>
      <c r="L566" s="276" t="s">
        <v>1972</v>
      </c>
      <c r="M566" s="276" t="s">
        <v>50</v>
      </c>
      <c r="N566" s="278">
        <v>42291.0</v>
      </c>
      <c r="O566" s="278">
        <v>42291.0</v>
      </c>
      <c r="P566" s="278">
        <v>42412.0</v>
      </c>
      <c r="Q566" s="287">
        <v>42291.0</v>
      </c>
      <c r="R566" s="287">
        <v>42460.0</v>
      </c>
      <c r="S566" s="307">
        <v>1.0</v>
      </c>
      <c r="T566" s="69">
        <f t="shared" si="1052"/>
        <v>1232</v>
      </c>
      <c r="U566" s="279">
        <f t="shared" ref="U566:W566" si="1150">IF(ISBLANK($A566),"",sum(AE566,AK566,AQ566,AW566,BC566,BI566,BO566,BU566,CA566,CG566,CM566,CS566,CY566,DE566,DK566,DQ566,DW566,EC566,EI566,EO566,EU566))</f>
        <v>0</v>
      </c>
      <c r="V566" s="279">
        <f t="shared" si="1150"/>
        <v>0</v>
      </c>
      <c r="W566" s="279">
        <f t="shared" si="1150"/>
        <v>0</v>
      </c>
      <c r="X566" s="280">
        <f t="shared" si="966"/>
        <v>0</v>
      </c>
      <c r="Y566" s="279">
        <f t="shared" ref="Y566:AA566" si="1151">IF(ISBLANK($A566),"",sum(AH566,AN566,AT566,AZ566,BF566,BL566,BR566,BX566,CD566,CJ566,CP566,CV566,DB566,DH566,DN566,DT566,DZ566,EF566,EL566,ER566,EX566))</f>
        <v>0</v>
      </c>
      <c r="Z566" s="279">
        <f t="shared" si="1151"/>
        <v>0</v>
      </c>
      <c r="AA566" s="279">
        <f t="shared" si="1151"/>
        <v>0</v>
      </c>
      <c r="AB566" s="280">
        <f t="shared" si="968"/>
        <v>0</v>
      </c>
      <c r="AC566" s="285" t="str">
        <f t="shared" si="969"/>
        <v/>
      </c>
      <c r="AD566" s="248" t="str">
        <f t="shared" si="1055"/>
        <v>20+</v>
      </c>
      <c r="AE566" s="97"/>
      <c r="AF566" s="97"/>
      <c r="AG566" s="97"/>
      <c r="AH566" s="97"/>
      <c r="AI566" s="97"/>
      <c r="AJ566" s="97"/>
      <c r="AK566" s="97"/>
      <c r="AL566" s="97"/>
      <c r="AM566" s="97"/>
      <c r="AN566" s="97"/>
      <c r="AO566" s="97"/>
      <c r="AP566" s="97"/>
      <c r="AQ566" s="97"/>
      <c r="AR566" s="97"/>
      <c r="AS566" s="97"/>
      <c r="AT566" s="97"/>
      <c r="AU566" s="97"/>
      <c r="AV566" s="97"/>
      <c r="AW566" s="97"/>
      <c r="AX566" s="97"/>
      <c r="AY566" s="97"/>
      <c r="AZ566" s="97"/>
      <c r="BA566" s="97"/>
      <c r="BB566" s="97"/>
      <c r="BC566" s="97"/>
      <c r="BD566" s="97"/>
      <c r="BE566" s="97"/>
      <c r="BF566" s="97"/>
      <c r="BG566" s="97"/>
      <c r="BH566" s="97"/>
      <c r="BI566" s="97"/>
      <c r="BJ566" s="97"/>
      <c r="BK566" s="97"/>
      <c r="BL566" s="97"/>
      <c r="BM566" s="97"/>
      <c r="BN566" s="97"/>
      <c r="BO566" s="97"/>
      <c r="BP566" s="97"/>
      <c r="BQ566" s="97"/>
      <c r="BR566" s="97"/>
      <c r="BS566" s="97"/>
      <c r="BT566" s="97"/>
      <c r="BU566" s="97"/>
      <c r="BV566" s="97"/>
      <c r="BW566" s="97"/>
      <c r="BX566" s="97"/>
      <c r="BY566" s="97"/>
      <c r="BZ566" s="97"/>
      <c r="CA566" s="97"/>
      <c r="CB566" s="97"/>
      <c r="CC566" s="97"/>
      <c r="CD566" s="97"/>
      <c r="CE566" s="97"/>
      <c r="CF566" s="97"/>
      <c r="CG566" s="97"/>
      <c r="CH566" s="97"/>
      <c r="CI566" s="97"/>
      <c r="CJ566" s="97"/>
      <c r="CK566" s="97"/>
      <c r="CL566" s="97"/>
      <c r="CM566" s="97"/>
      <c r="CN566" s="97"/>
      <c r="CO566" s="97"/>
      <c r="CP566" s="97"/>
      <c r="CQ566" s="97"/>
      <c r="CR566" s="97"/>
      <c r="CS566" s="97"/>
      <c r="CT566" s="97"/>
      <c r="CU566" s="97"/>
      <c r="CV566" s="97"/>
      <c r="CW566" s="97"/>
      <c r="CX566" s="97"/>
      <c r="CY566" s="97"/>
      <c r="CZ566" s="97"/>
      <c r="DA566" s="97"/>
      <c r="DB566" s="97"/>
      <c r="DC566" s="97"/>
      <c r="DD566" s="97"/>
      <c r="DE566" s="97"/>
      <c r="DF566" s="97"/>
      <c r="DG566" s="97"/>
      <c r="DH566" s="97"/>
      <c r="DI566" s="97"/>
      <c r="DJ566" s="97"/>
      <c r="DK566" s="97"/>
      <c r="DL566" s="97"/>
      <c r="DM566" s="97"/>
      <c r="DN566" s="97"/>
      <c r="DO566" s="97"/>
      <c r="DP566" s="97"/>
      <c r="DQ566" s="97"/>
      <c r="DR566" s="97"/>
      <c r="DS566" s="97"/>
      <c r="DT566" s="97"/>
      <c r="DU566" s="97"/>
      <c r="DV566" s="97"/>
      <c r="DW566" s="97"/>
      <c r="DX566" s="97"/>
      <c r="DY566" s="97"/>
      <c r="DZ566" s="97"/>
      <c r="EA566" s="97"/>
      <c r="EB566" s="97"/>
      <c r="EC566" s="97"/>
      <c r="ED566" s="97"/>
      <c r="EE566" s="97"/>
      <c r="EF566" s="97"/>
      <c r="EG566" s="97"/>
      <c r="EH566" s="97"/>
      <c r="EI566" s="97"/>
      <c r="EJ566" s="97"/>
      <c r="EK566" s="97"/>
      <c r="EL566" s="97"/>
      <c r="EM566" s="97"/>
      <c r="EN566" s="97"/>
      <c r="EO566" s="97"/>
      <c r="EP566" s="97"/>
      <c r="EQ566" s="97"/>
      <c r="ER566" s="97"/>
      <c r="ES566" s="97"/>
      <c r="ET566" s="97"/>
      <c r="EU566" s="251"/>
      <c r="EV566" s="251"/>
      <c r="EW566" s="251"/>
      <c r="EX566" s="251"/>
      <c r="EY566" s="251"/>
      <c r="EZ566" s="251"/>
      <c r="FA566" s="276" t="s">
        <v>2394</v>
      </c>
      <c r="FB566" s="276"/>
      <c r="FC566" s="276"/>
      <c r="FD566" s="276"/>
    </row>
    <row r="567">
      <c r="A567" s="275" t="s">
        <v>2395</v>
      </c>
      <c r="B567" s="276" t="s">
        <v>2393</v>
      </c>
      <c r="C567" s="277" t="s">
        <v>8</v>
      </c>
      <c r="D567" s="276" t="s">
        <v>18</v>
      </c>
      <c r="E567" s="276" t="s">
        <v>12</v>
      </c>
      <c r="F567" s="276" t="s">
        <v>283</v>
      </c>
      <c r="G567" s="276" t="s">
        <v>1636</v>
      </c>
      <c r="H567" s="276" t="s">
        <v>363</v>
      </c>
      <c r="I567" s="276" t="s">
        <v>23</v>
      </c>
      <c r="J567" s="276" t="s">
        <v>25</v>
      </c>
      <c r="K567" s="276" t="s">
        <v>1843</v>
      </c>
      <c r="L567" s="276" t="s">
        <v>2396</v>
      </c>
      <c r="M567" s="276" t="s">
        <v>133</v>
      </c>
      <c r="N567" s="278">
        <v>42291.0</v>
      </c>
      <c r="O567" s="278">
        <v>42291.0</v>
      </c>
      <c r="P567" s="278">
        <v>42412.0</v>
      </c>
      <c r="Q567" s="287">
        <v>42291.0</v>
      </c>
      <c r="R567" s="287">
        <v>42460.0</v>
      </c>
      <c r="S567" s="307">
        <v>1.0</v>
      </c>
      <c r="T567" s="69">
        <f t="shared" si="1052"/>
        <v>1232</v>
      </c>
      <c r="U567" s="279">
        <f t="shared" ref="U567:W567" si="1152">IF(ISBLANK($A567),"",sum(AE567,AK567,AQ567,AW567,BC567,BI567,BO567,BU567,CA567,CG567,CM567,CS567,CY567,DE567,DK567,DQ567,DW567,EC567,EI567,EO567,EU567))</f>
        <v>12</v>
      </c>
      <c r="V567" s="279">
        <f t="shared" si="1152"/>
        <v>13</v>
      </c>
      <c r="W567" s="279">
        <f t="shared" si="1152"/>
        <v>0</v>
      </c>
      <c r="X567" s="280">
        <f t="shared" si="966"/>
        <v>25</v>
      </c>
      <c r="Y567" s="279">
        <f t="shared" ref="Y567:AA567" si="1153">IF(ISBLANK($A567),"",sum(AH567,AN567,AT567,AZ567,BF567,BL567,BR567,BX567,CD567,CJ567,CP567,CV567,DB567,DH567,DN567,DT567,DZ567,EF567,EL567,ER567,EX567))</f>
        <v>12</v>
      </c>
      <c r="Z567" s="279">
        <f t="shared" si="1153"/>
        <v>11</v>
      </c>
      <c r="AA567" s="279">
        <f t="shared" si="1153"/>
        <v>0</v>
      </c>
      <c r="AB567" s="280">
        <f t="shared" si="968"/>
        <v>23</v>
      </c>
      <c r="AC567" s="281">
        <f t="shared" si="969"/>
        <v>0.48</v>
      </c>
      <c r="AD567" s="248" t="str">
        <f t="shared" si="1055"/>
        <v>20+</v>
      </c>
      <c r="AE567" s="97"/>
      <c r="AF567" s="282">
        <v>2.0</v>
      </c>
      <c r="AG567" s="97"/>
      <c r="AH567" s="97"/>
      <c r="AI567" s="97"/>
      <c r="AJ567" s="97"/>
      <c r="AK567" s="97"/>
      <c r="AL567" s="282">
        <v>2.0</v>
      </c>
      <c r="AM567" s="97"/>
      <c r="AN567" s="97"/>
      <c r="AO567" s="97"/>
      <c r="AP567" s="97"/>
      <c r="AQ567" s="282">
        <v>1.0</v>
      </c>
      <c r="AR567" s="97"/>
      <c r="AS567" s="97"/>
      <c r="AT567" s="282">
        <v>3.0</v>
      </c>
      <c r="AU567" s="97"/>
      <c r="AV567" s="97"/>
      <c r="AW567" s="282">
        <v>2.0</v>
      </c>
      <c r="AX567" s="97"/>
      <c r="AY567" s="97"/>
      <c r="AZ567" s="97"/>
      <c r="BA567" s="282">
        <v>1.0</v>
      </c>
      <c r="BB567" s="97"/>
      <c r="BC567" s="282">
        <v>2.0</v>
      </c>
      <c r="BD567" s="282">
        <v>1.0</v>
      </c>
      <c r="BE567" s="97"/>
      <c r="BF567" s="97"/>
      <c r="BG567" s="97"/>
      <c r="BH567" s="97"/>
      <c r="BI567" s="282">
        <v>1.0</v>
      </c>
      <c r="BJ567" s="97"/>
      <c r="BK567" s="97"/>
      <c r="BL567" s="282">
        <v>3.0</v>
      </c>
      <c r="BM567" s="97"/>
      <c r="BN567" s="97"/>
      <c r="BO567" s="97"/>
      <c r="BP567" s="97"/>
      <c r="BQ567" s="97"/>
      <c r="BR567" s="97"/>
      <c r="BS567" s="282">
        <v>2.0</v>
      </c>
      <c r="BT567" s="97"/>
      <c r="BU567" s="97"/>
      <c r="BV567" s="97"/>
      <c r="BW567" s="97"/>
      <c r="BX567" s="97"/>
      <c r="BY567" s="282">
        <v>2.0</v>
      </c>
      <c r="BZ567" s="97"/>
      <c r="CA567" s="282">
        <v>2.0</v>
      </c>
      <c r="CB567" s="282">
        <v>2.0</v>
      </c>
      <c r="CC567" s="97"/>
      <c r="CD567" s="282">
        <v>1.0</v>
      </c>
      <c r="CE567" s="282">
        <v>2.0</v>
      </c>
      <c r="CF567" s="97"/>
      <c r="CG567" s="97"/>
      <c r="CH567" s="282">
        <v>2.0</v>
      </c>
      <c r="CI567" s="97"/>
      <c r="CJ567" s="97"/>
      <c r="CK567" s="282">
        <v>1.0</v>
      </c>
      <c r="CL567" s="97"/>
      <c r="CM567" s="97"/>
      <c r="CN567" s="97"/>
      <c r="CO567" s="97"/>
      <c r="CP567" s="97"/>
      <c r="CQ567" s="97"/>
      <c r="CR567" s="97"/>
      <c r="CS567" s="97"/>
      <c r="CT567" s="97"/>
      <c r="CU567" s="97"/>
      <c r="CV567" s="282">
        <v>1.0</v>
      </c>
      <c r="CW567" s="97"/>
      <c r="CX567" s="97"/>
      <c r="CY567" s="97"/>
      <c r="CZ567" s="282">
        <v>2.0</v>
      </c>
      <c r="DA567" s="97"/>
      <c r="DB567" s="97"/>
      <c r="DC567" s="97"/>
      <c r="DD567" s="97"/>
      <c r="DE567" s="97"/>
      <c r="DF567" s="97"/>
      <c r="DG567" s="97"/>
      <c r="DH567" s="97"/>
      <c r="DI567" s="97"/>
      <c r="DJ567" s="97"/>
      <c r="DK567" s="97"/>
      <c r="DL567" s="282">
        <v>1.0</v>
      </c>
      <c r="DM567" s="97"/>
      <c r="DN567" s="282">
        <v>2.0</v>
      </c>
      <c r="DO567" s="97"/>
      <c r="DP567" s="97"/>
      <c r="DQ567" s="97"/>
      <c r="DR567" s="97"/>
      <c r="DS567" s="97"/>
      <c r="DT567" s="97"/>
      <c r="DU567" s="97"/>
      <c r="DV567" s="97"/>
      <c r="DW567" s="282">
        <v>1.0</v>
      </c>
      <c r="DX567" s="97"/>
      <c r="DY567" s="97"/>
      <c r="DZ567" s="282">
        <v>1.0</v>
      </c>
      <c r="EA567" s="97"/>
      <c r="EB567" s="97"/>
      <c r="EC567" s="282">
        <v>1.0</v>
      </c>
      <c r="ED567" s="282">
        <v>1.0</v>
      </c>
      <c r="EE567" s="97"/>
      <c r="EF567" s="97"/>
      <c r="EG567" s="282">
        <v>3.0</v>
      </c>
      <c r="EH567" s="97"/>
      <c r="EI567" s="97"/>
      <c r="EJ567" s="97"/>
      <c r="EK567" s="97"/>
      <c r="EL567" s="97"/>
      <c r="EM567" s="97"/>
      <c r="EN567" s="97"/>
      <c r="EO567" s="97"/>
      <c r="EP567" s="97"/>
      <c r="EQ567" s="97"/>
      <c r="ER567" s="97"/>
      <c r="ES567" s="97"/>
      <c r="ET567" s="97"/>
      <c r="EU567" s="262">
        <v>2.0</v>
      </c>
      <c r="EV567" s="251"/>
      <c r="EW567" s="251"/>
      <c r="EX567" s="262">
        <v>1.0</v>
      </c>
      <c r="EY567" s="251"/>
      <c r="EZ567" s="251"/>
      <c r="FA567" s="276" t="s">
        <v>2397</v>
      </c>
      <c r="FB567" s="276"/>
      <c r="FC567" s="276"/>
      <c r="FD567" s="276"/>
    </row>
    <row r="568">
      <c r="A568" s="275" t="s">
        <v>2398</v>
      </c>
      <c r="B568" s="276" t="s">
        <v>2399</v>
      </c>
      <c r="C568" s="277" t="s">
        <v>8</v>
      </c>
      <c r="D568" s="276" t="s">
        <v>18</v>
      </c>
      <c r="E568" s="276" t="s">
        <v>12</v>
      </c>
      <c r="F568" s="276" t="s">
        <v>283</v>
      </c>
      <c r="G568" s="276" t="s">
        <v>2049</v>
      </c>
      <c r="H568" s="276" t="s">
        <v>1809</v>
      </c>
      <c r="I568" s="276" t="s">
        <v>23</v>
      </c>
      <c r="J568" s="276" t="s">
        <v>25</v>
      </c>
      <c r="K568" s="276" t="s">
        <v>1843</v>
      </c>
      <c r="L568" s="276" t="s">
        <v>2051</v>
      </c>
      <c r="M568" s="276" t="s">
        <v>50</v>
      </c>
      <c r="N568" s="278">
        <v>42285.0</v>
      </c>
      <c r="O568" s="278">
        <v>42292.0</v>
      </c>
      <c r="P568" s="97"/>
      <c r="Q568" s="99"/>
      <c r="R568" s="99"/>
      <c r="S568" s="97"/>
      <c r="T568" s="69">
        <f t="shared" si="1052"/>
        <v>1238</v>
      </c>
      <c r="U568" s="279">
        <f t="shared" ref="U568:W568" si="1154">IF(ISBLANK($A568),"",sum(AE568,AK568,AQ568,AW568,BC568,BI568,BO568,BU568,CA568,CG568,CM568,CS568,CY568,DE568,DK568,DQ568,DW568,EC568,EI568,EO568,EU568))</f>
        <v>4</v>
      </c>
      <c r="V568" s="279">
        <f t="shared" si="1154"/>
        <v>5</v>
      </c>
      <c r="W568" s="279">
        <f t="shared" si="1154"/>
        <v>0</v>
      </c>
      <c r="X568" s="280">
        <f t="shared" si="966"/>
        <v>9</v>
      </c>
      <c r="Y568" s="279">
        <f t="shared" ref="Y568:AA568" si="1155">IF(ISBLANK($A568),"",sum(AH568,AN568,AT568,AZ568,BF568,BL568,BR568,BX568,CD568,CJ568,CP568,CV568,DB568,DH568,DN568,DT568,DZ568,EF568,EL568,ER568,EX568))</f>
        <v>7</v>
      </c>
      <c r="Z568" s="279">
        <f t="shared" si="1155"/>
        <v>2</v>
      </c>
      <c r="AA568" s="279">
        <f t="shared" si="1155"/>
        <v>0</v>
      </c>
      <c r="AB568" s="280">
        <f t="shared" si="968"/>
        <v>9</v>
      </c>
      <c r="AC568" s="281">
        <f t="shared" si="969"/>
        <v>0.7777777778</v>
      </c>
      <c r="AD568" s="248" t="str">
        <f t="shared" si="1055"/>
        <v>20+</v>
      </c>
      <c r="AE568" s="282">
        <v>1.0</v>
      </c>
      <c r="AF568" s="97"/>
      <c r="AG568" s="97"/>
      <c r="AH568" s="97"/>
      <c r="AI568" s="97"/>
      <c r="AJ568" s="97"/>
      <c r="AK568" s="282">
        <v>2.0</v>
      </c>
      <c r="AL568" s="97"/>
      <c r="AM568" s="97"/>
      <c r="AN568" s="282">
        <v>2.0</v>
      </c>
      <c r="AO568" s="97"/>
      <c r="AP568" s="97"/>
      <c r="AQ568" s="97"/>
      <c r="AR568" s="282">
        <v>1.0</v>
      </c>
      <c r="AS568" s="97"/>
      <c r="AT568" s="282">
        <v>1.0</v>
      </c>
      <c r="AU568" s="97"/>
      <c r="AV568" s="97"/>
      <c r="AW568" s="97"/>
      <c r="AX568" s="97"/>
      <c r="AY568" s="97"/>
      <c r="AZ568" s="97"/>
      <c r="BA568" s="97"/>
      <c r="BB568" s="97"/>
      <c r="BC568" s="97"/>
      <c r="BD568" s="282">
        <v>3.0</v>
      </c>
      <c r="BE568" s="97"/>
      <c r="BF568" s="282">
        <v>2.0</v>
      </c>
      <c r="BG568" s="97"/>
      <c r="BH568" s="97"/>
      <c r="BI568" s="282">
        <v>1.0</v>
      </c>
      <c r="BJ568" s="97"/>
      <c r="BK568" s="97"/>
      <c r="BL568" s="282">
        <v>1.0</v>
      </c>
      <c r="BM568" s="282">
        <v>1.0</v>
      </c>
      <c r="BN568" s="97"/>
      <c r="BO568" s="97"/>
      <c r="BP568" s="282">
        <v>1.0</v>
      </c>
      <c r="BQ568" s="97"/>
      <c r="BR568" s="282">
        <v>1.0</v>
      </c>
      <c r="BS568" s="97"/>
      <c r="BT568" s="97"/>
      <c r="BU568" s="97"/>
      <c r="BV568" s="97"/>
      <c r="BW568" s="97"/>
      <c r="BX568" s="97"/>
      <c r="BY568" s="282">
        <v>1.0</v>
      </c>
      <c r="BZ568" s="97"/>
      <c r="CA568" s="97"/>
      <c r="CB568" s="97"/>
      <c r="CC568" s="97"/>
      <c r="CD568" s="97"/>
      <c r="CE568" s="97"/>
      <c r="CF568" s="97"/>
      <c r="CG568" s="97"/>
      <c r="CH568" s="97"/>
      <c r="CI568" s="97"/>
      <c r="CJ568" s="97"/>
      <c r="CK568" s="97"/>
      <c r="CL568" s="97"/>
      <c r="CM568" s="97"/>
      <c r="CN568" s="97"/>
      <c r="CO568" s="97"/>
      <c r="CP568" s="97"/>
      <c r="CQ568" s="97"/>
      <c r="CR568" s="97"/>
      <c r="CS568" s="97"/>
      <c r="CT568" s="97"/>
      <c r="CU568" s="97"/>
      <c r="CV568" s="97"/>
      <c r="CW568" s="97"/>
      <c r="CX568" s="97"/>
      <c r="CY568" s="97"/>
      <c r="CZ568" s="97"/>
      <c r="DA568" s="97"/>
      <c r="DB568" s="97"/>
      <c r="DC568" s="97"/>
      <c r="DD568" s="97"/>
      <c r="DE568" s="97"/>
      <c r="DF568" s="97"/>
      <c r="DG568" s="97"/>
      <c r="DH568" s="97"/>
      <c r="DI568" s="97"/>
      <c r="DJ568" s="97"/>
      <c r="DK568" s="97"/>
      <c r="DL568" s="97"/>
      <c r="DM568" s="97"/>
      <c r="DN568" s="97"/>
      <c r="DO568" s="97"/>
      <c r="DP568" s="97"/>
      <c r="DQ568" s="97"/>
      <c r="DR568" s="97"/>
      <c r="DS568" s="97"/>
      <c r="DT568" s="97"/>
      <c r="DU568" s="97"/>
      <c r="DV568" s="97"/>
      <c r="DW568" s="97"/>
      <c r="DX568" s="97"/>
      <c r="DY568" s="97"/>
      <c r="DZ568" s="97"/>
      <c r="EA568" s="97"/>
      <c r="EB568" s="97"/>
      <c r="EC568" s="97"/>
      <c r="ED568" s="97"/>
      <c r="EE568" s="97"/>
      <c r="EF568" s="97"/>
      <c r="EG568" s="97"/>
      <c r="EH568" s="97"/>
      <c r="EI568" s="97"/>
      <c r="EJ568" s="97"/>
      <c r="EK568" s="97"/>
      <c r="EL568" s="97"/>
      <c r="EM568" s="97"/>
      <c r="EN568" s="97"/>
      <c r="EO568" s="97"/>
      <c r="EP568" s="97"/>
      <c r="EQ568" s="97"/>
      <c r="ER568" s="97"/>
      <c r="ES568" s="97"/>
      <c r="ET568" s="97"/>
      <c r="EU568" s="251"/>
      <c r="EV568" s="251"/>
      <c r="EW568" s="251"/>
      <c r="EX568" s="251"/>
      <c r="EY568" s="251"/>
      <c r="EZ568" s="251"/>
      <c r="FA568" s="276" t="s">
        <v>2400</v>
      </c>
      <c r="FB568" s="276"/>
      <c r="FC568" s="276"/>
      <c r="FD568" s="276"/>
    </row>
    <row r="569">
      <c r="A569" s="275" t="s">
        <v>2401</v>
      </c>
      <c r="B569" s="276" t="s">
        <v>2402</v>
      </c>
      <c r="C569" s="277" t="s">
        <v>8</v>
      </c>
      <c r="D569" s="276" t="s">
        <v>18</v>
      </c>
      <c r="E569" s="276" t="s">
        <v>12</v>
      </c>
      <c r="F569" s="276" t="s">
        <v>283</v>
      </c>
      <c r="G569" s="276" t="s">
        <v>1292</v>
      </c>
      <c r="H569" s="276" t="s">
        <v>1108</v>
      </c>
      <c r="I569" s="276" t="s">
        <v>23</v>
      </c>
      <c r="J569" s="276" t="s">
        <v>25</v>
      </c>
      <c r="K569" s="276" t="s">
        <v>1843</v>
      </c>
      <c r="L569" s="276" t="s">
        <v>1978</v>
      </c>
      <c r="M569" s="276" t="s">
        <v>50</v>
      </c>
      <c r="N569" s="278">
        <v>42276.0</v>
      </c>
      <c r="O569" s="278">
        <v>42332.0</v>
      </c>
      <c r="P569" s="97"/>
      <c r="Q569" s="99"/>
      <c r="R569" s="99"/>
      <c r="S569" s="307">
        <v>1.0</v>
      </c>
      <c r="T569" s="69">
        <f t="shared" si="1052"/>
        <v>1247</v>
      </c>
      <c r="U569" s="279">
        <f t="shared" ref="U569:W569" si="1156">IF(ISBLANK($A569),"",sum(AE569,AK569,AQ569,AW569,BC569,BI569,BO569,BU569,CA569,CG569,CM569,CS569,CY569,DE569,DK569,DQ569,DW569,EC569,EI569,EO569,EU569))</f>
        <v>6</v>
      </c>
      <c r="V569" s="279">
        <f t="shared" si="1156"/>
        <v>4</v>
      </c>
      <c r="W569" s="279">
        <f t="shared" si="1156"/>
        <v>0</v>
      </c>
      <c r="X569" s="280">
        <f t="shared" si="966"/>
        <v>10</v>
      </c>
      <c r="Y569" s="279">
        <f t="shared" ref="Y569:AA569" si="1157">IF(ISBLANK($A569),"",sum(AH569,AN569,AT569,AZ569,BF569,BL569,BR569,BX569,CD569,CJ569,CP569,CV569,DB569,DH569,DN569,DT569,DZ569,EF569,EL569,ER569,EX569))</f>
        <v>7</v>
      </c>
      <c r="Z569" s="279">
        <f t="shared" si="1157"/>
        <v>7</v>
      </c>
      <c r="AA569" s="279">
        <f t="shared" si="1157"/>
        <v>0</v>
      </c>
      <c r="AB569" s="280">
        <f t="shared" si="968"/>
        <v>14</v>
      </c>
      <c r="AC569" s="281">
        <f t="shared" si="969"/>
        <v>0.7</v>
      </c>
      <c r="AD569" s="248" t="str">
        <f t="shared" si="1055"/>
        <v>20+</v>
      </c>
      <c r="AE569" s="282">
        <v>1.0</v>
      </c>
      <c r="AF569" s="97"/>
      <c r="AG569" s="97"/>
      <c r="AH569" s="97"/>
      <c r="AI569" s="97"/>
      <c r="AJ569" s="97"/>
      <c r="AK569" s="282">
        <v>3.0</v>
      </c>
      <c r="AL569" s="97"/>
      <c r="AM569" s="97"/>
      <c r="AN569" s="282">
        <v>1.0</v>
      </c>
      <c r="AO569" s="97"/>
      <c r="AP569" s="97"/>
      <c r="AQ569" s="97"/>
      <c r="AR569" s="97"/>
      <c r="AS569" s="97"/>
      <c r="AT569" s="97"/>
      <c r="AU569" s="97"/>
      <c r="AV569" s="97"/>
      <c r="AW569" s="97"/>
      <c r="AX569" s="97"/>
      <c r="AY569" s="97"/>
      <c r="AZ569" s="282">
        <v>3.0</v>
      </c>
      <c r="BA569" s="97"/>
      <c r="BB569" s="97"/>
      <c r="BC569" s="97"/>
      <c r="BD569" s="97"/>
      <c r="BE569" s="97"/>
      <c r="BF569" s="97"/>
      <c r="BG569" s="97"/>
      <c r="BH569" s="97"/>
      <c r="BI569" s="97"/>
      <c r="BJ569" s="97"/>
      <c r="BK569" s="97"/>
      <c r="BL569" s="97"/>
      <c r="BM569" s="282">
        <v>2.0</v>
      </c>
      <c r="BN569" s="97"/>
      <c r="BO569" s="97"/>
      <c r="BP569" s="97"/>
      <c r="BQ569" s="97"/>
      <c r="BR569" s="97"/>
      <c r="BS569" s="282">
        <v>1.0</v>
      </c>
      <c r="BT569" s="97"/>
      <c r="BU569" s="97"/>
      <c r="BV569" s="97"/>
      <c r="BW569" s="97"/>
      <c r="BX569" s="97"/>
      <c r="BY569" s="97"/>
      <c r="BZ569" s="97"/>
      <c r="CA569" s="97"/>
      <c r="CB569" s="97"/>
      <c r="CC569" s="97"/>
      <c r="CD569" s="97"/>
      <c r="CE569" s="97"/>
      <c r="CF569" s="97"/>
      <c r="CG569" s="97"/>
      <c r="CH569" s="282">
        <v>2.0</v>
      </c>
      <c r="CI569" s="97"/>
      <c r="CJ569" s="97"/>
      <c r="CK569" s="282">
        <v>1.0</v>
      </c>
      <c r="CL569" s="97"/>
      <c r="CM569" s="97"/>
      <c r="CN569" s="97"/>
      <c r="CO569" s="97"/>
      <c r="CP569" s="97"/>
      <c r="CQ569" s="97"/>
      <c r="CR569" s="97"/>
      <c r="CS569" s="97"/>
      <c r="CT569" s="97"/>
      <c r="CU569" s="97"/>
      <c r="CV569" s="97"/>
      <c r="CW569" s="97"/>
      <c r="CX569" s="97"/>
      <c r="CY569" s="97"/>
      <c r="CZ569" s="97"/>
      <c r="DA569" s="97"/>
      <c r="DB569" s="97"/>
      <c r="DC569" s="97"/>
      <c r="DD569" s="97"/>
      <c r="DE569" s="97"/>
      <c r="DF569" s="97"/>
      <c r="DG569" s="97"/>
      <c r="DH569" s="282">
        <v>1.0</v>
      </c>
      <c r="DI569" s="97"/>
      <c r="DJ569" s="97"/>
      <c r="DK569" s="97"/>
      <c r="DL569" s="97"/>
      <c r="DM569" s="97"/>
      <c r="DN569" s="97"/>
      <c r="DO569" s="97"/>
      <c r="DP569" s="97"/>
      <c r="DQ569" s="97"/>
      <c r="DR569" s="282">
        <v>1.0</v>
      </c>
      <c r="DS569" s="97"/>
      <c r="DT569" s="97"/>
      <c r="DU569" s="97"/>
      <c r="DV569" s="97"/>
      <c r="DW569" s="97"/>
      <c r="DX569" s="97"/>
      <c r="DY569" s="97"/>
      <c r="DZ569" s="97"/>
      <c r="EA569" s="282">
        <v>1.0</v>
      </c>
      <c r="EB569" s="97"/>
      <c r="EC569" s="97"/>
      <c r="ED569" s="97"/>
      <c r="EE569" s="97"/>
      <c r="EF569" s="97"/>
      <c r="EG569" s="97"/>
      <c r="EH569" s="97"/>
      <c r="EI569" s="97"/>
      <c r="EJ569" s="97"/>
      <c r="EK569" s="97"/>
      <c r="EL569" s="97"/>
      <c r="EM569" s="97"/>
      <c r="EN569" s="97"/>
      <c r="EO569" s="97"/>
      <c r="EP569" s="97"/>
      <c r="EQ569" s="97"/>
      <c r="ER569" s="97"/>
      <c r="ES569" s="97"/>
      <c r="ET569" s="97"/>
      <c r="EU569" s="262">
        <v>2.0</v>
      </c>
      <c r="EV569" s="262">
        <v>1.0</v>
      </c>
      <c r="EW569" s="251"/>
      <c r="EX569" s="262">
        <v>2.0</v>
      </c>
      <c r="EY569" s="262">
        <v>2.0</v>
      </c>
      <c r="EZ569" s="251"/>
      <c r="FA569" s="276" t="s">
        <v>2403</v>
      </c>
      <c r="FB569" s="276"/>
      <c r="FC569" s="276"/>
      <c r="FD569" s="276"/>
    </row>
    <row r="570">
      <c r="A570" s="275" t="s">
        <v>2404</v>
      </c>
      <c r="B570" s="276" t="s">
        <v>2291</v>
      </c>
      <c r="C570" s="277" t="s">
        <v>8</v>
      </c>
      <c r="D570" s="276" t="s">
        <v>18</v>
      </c>
      <c r="E570" s="276" t="s">
        <v>12</v>
      </c>
      <c r="F570" s="276" t="s">
        <v>283</v>
      </c>
      <c r="G570" s="276" t="s">
        <v>1292</v>
      </c>
      <c r="H570" s="276" t="s">
        <v>1108</v>
      </c>
      <c r="I570" s="276" t="s">
        <v>23</v>
      </c>
      <c r="J570" s="276" t="s">
        <v>25</v>
      </c>
      <c r="K570" s="276" t="s">
        <v>1843</v>
      </c>
      <c r="L570" s="276" t="s">
        <v>1978</v>
      </c>
      <c r="M570" s="276" t="s">
        <v>50</v>
      </c>
      <c r="N570" s="278">
        <v>42271.0</v>
      </c>
      <c r="O570" s="278">
        <v>42332.0</v>
      </c>
      <c r="P570" s="97"/>
      <c r="Q570" s="99"/>
      <c r="R570" s="99"/>
      <c r="S570" s="97"/>
      <c r="T570" s="69">
        <f t="shared" si="1052"/>
        <v>1252</v>
      </c>
      <c r="U570" s="279">
        <f t="shared" ref="U570:W570" si="1158">IF(ISBLANK($A570),"",sum(AE570,AK570,AQ570,AW570,BC570,BI570,BO570,BU570,CA570,CG570,CM570,CS570,CY570,DE570,DK570,DQ570,DW570,EC570,EI570,EO570,EU570))</f>
        <v>6</v>
      </c>
      <c r="V570" s="279">
        <f t="shared" si="1158"/>
        <v>1</v>
      </c>
      <c r="W570" s="279">
        <f t="shared" si="1158"/>
        <v>0</v>
      </c>
      <c r="X570" s="280">
        <f t="shared" si="966"/>
        <v>7</v>
      </c>
      <c r="Y570" s="279">
        <f t="shared" ref="Y570:AA570" si="1159">IF(ISBLANK($A570),"",sum(AH570,AN570,AT570,AZ570,BF570,BL570,BR570,BX570,CD570,CJ570,CP570,CV570,DB570,DH570,DN570,DT570,DZ570,EF570,EL570,ER570,EX570))</f>
        <v>5</v>
      </c>
      <c r="Z570" s="279">
        <f t="shared" si="1159"/>
        <v>4</v>
      </c>
      <c r="AA570" s="279">
        <f t="shared" si="1159"/>
        <v>0</v>
      </c>
      <c r="AB570" s="280">
        <f t="shared" si="968"/>
        <v>9</v>
      </c>
      <c r="AC570" s="281">
        <f t="shared" si="969"/>
        <v>0.7142857143</v>
      </c>
      <c r="AD570" s="248" t="str">
        <f t="shared" si="1055"/>
        <v>20+</v>
      </c>
      <c r="AE570" s="282">
        <v>2.0</v>
      </c>
      <c r="AF570" s="97"/>
      <c r="AG570" s="97"/>
      <c r="AH570" s="97"/>
      <c r="AI570" s="97"/>
      <c r="AJ570" s="97"/>
      <c r="AK570" s="282">
        <v>1.0</v>
      </c>
      <c r="AL570" s="97"/>
      <c r="AM570" s="97"/>
      <c r="AN570" s="97"/>
      <c r="AO570" s="97"/>
      <c r="AP570" s="97"/>
      <c r="AQ570" s="282">
        <v>1.0</v>
      </c>
      <c r="AR570" s="97"/>
      <c r="AS570" s="97"/>
      <c r="AT570" s="282">
        <v>1.0</v>
      </c>
      <c r="AU570" s="97"/>
      <c r="AV570" s="97"/>
      <c r="AW570" s="97"/>
      <c r="AX570" s="97"/>
      <c r="AY570" s="97"/>
      <c r="AZ570" s="97"/>
      <c r="BA570" s="282">
        <v>1.0</v>
      </c>
      <c r="BB570" s="97"/>
      <c r="BC570" s="97"/>
      <c r="BD570" s="97"/>
      <c r="BE570" s="97"/>
      <c r="BF570" s="97"/>
      <c r="BG570" s="282">
        <v>1.0</v>
      </c>
      <c r="BH570" s="97"/>
      <c r="BI570" s="97"/>
      <c r="BJ570" s="97"/>
      <c r="BK570" s="97"/>
      <c r="BL570" s="97"/>
      <c r="BM570" s="97"/>
      <c r="BN570" s="97"/>
      <c r="BO570" s="97"/>
      <c r="BP570" s="97"/>
      <c r="BQ570" s="97"/>
      <c r="BR570" s="282">
        <v>1.0</v>
      </c>
      <c r="BS570" s="97"/>
      <c r="BT570" s="97"/>
      <c r="BU570" s="97"/>
      <c r="BV570" s="97"/>
      <c r="BW570" s="97"/>
      <c r="BX570" s="282">
        <v>1.0</v>
      </c>
      <c r="BY570" s="97"/>
      <c r="BZ570" s="97"/>
      <c r="CA570" s="97"/>
      <c r="CB570" s="97"/>
      <c r="CC570" s="97"/>
      <c r="CD570" s="97"/>
      <c r="CE570" s="282">
        <v>1.0</v>
      </c>
      <c r="CF570" s="97"/>
      <c r="CG570" s="282">
        <v>2.0</v>
      </c>
      <c r="CH570" s="282">
        <v>1.0</v>
      </c>
      <c r="CI570" s="97"/>
      <c r="CJ570" s="97"/>
      <c r="CK570" s="97"/>
      <c r="CL570" s="97"/>
      <c r="CM570" s="97"/>
      <c r="CN570" s="97"/>
      <c r="CO570" s="97"/>
      <c r="CP570" s="97"/>
      <c r="CQ570" s="97"/>
      <c r="CR570" s="97"/>
      <c r="CS570" s="97"/>
      <c r="CT570" s="97"/>
      <c r="CU570" s="97"/>
      <c r="CV570" s="282">
        <v>2.0</v>
      </c>
      <c r="CW570" s="97"/>
      <c r="CX570" s="97"/>
      <c r="CY570" s="97"/>
      <c r="CZ570" s="97"/>
      <c r="DA570" s="97"/>
      <c r="DB570" s="97"/>
      <c r="DC570" s="282">
        <v>1.0</v>
      </c>
      <c r="DD570" s="97"/>
      <c r="DE570" s="97"/>
      <c r="DF570" s="97"/>
      <c r="DG570" s="97"/>
      <c r="DH570" s="97"/>
      <c r="DI570" s="97"/>
      <c r="DJ570" s="97"/>
      <c r="DK570" s="97"/>
      <c r="DL570" s="97"/>
      <c r="DM570" s="97"/>
      <c r="DN570" s="97"/>
      <c r="DO570" s="97"/>
      <c r="DP570" s="97"/>
      <c r="DQ570" s="97"/>
      <c r="DR570" s="97"/>
      <c r="DS570" s="97"/>
      <c r="DT570" s="97"/>
      <c r="DU570" s="97"/>
      <c r="DV570" s="97"/>
      <c r="DW570" s="97"/>
      <c r="DX570" s="97"/>
      <c r="DY570" s="97"/>
      <c r="DZ570" s="97"/>
      <c r="EA570" s="97"/>
      <c r="EB570" s="97"/>
      <c r="EC570" s="97"/>
      <c r="ED570" s="97"/>
      <c r="EE570" s="97"/>
      <c r="EF570" s="97"/>
      <c r="EG570" s="97"/>
      <c r="EH570" s="97"/>
      <c r="EI570" s="97"/>
      <c r="EJ570" s="97"/>
      <c r="EK570" s="97"/>
      <c r="EL570" s="97"/>
      <c r="EM570" s="97"/>
      <c r="EN570" s="97"/>
      <c r="EO570" s="97"/>
      <c r="EP570" s="97"/>
      <c r="EQ570" s="97"/>
      <c r="ER570" s="97"/>
      <c r="ES570" s="97"/>
      <c r="ET570" s="97"/>
      <c r="EU570" s="251"/>
      <c r="EV570" s="251"/>
      <c r="EW570" s="251"/>
      <c r="EX570" s="251"/>
      <c r="EY570" s="251"/>
      <c r="EZ570" s="251"/>
      <c r="FA570" s="318" t="s">
        <v>2405</v>
      </c>
      <c r="FB570" s="318"/>
      <c r="FC570" s="318"/>
      <c r="FD570" s="318"/>
    </row>
    <row r="571">
      <c r="A571" s="275" t="s">
        <v>2406</v>
      </c>
      <c r="B571" s="276" t="s">
        <v>2017</v>
      </c>
      <c r="C571" s="277" t="s">
        <v>82</v>
      </c>
      <c r="D571" s="276" t="s">
        <v>18</v>
      </c>
      <c r="E571" s="276" t="s">
        <v>12</v>
      </c>
      <c r="F571" s="276" t="s">
        <v>283</v>
      </c>
      <c r="G571" s="276" t="s">
        <v>311</v>
      </c>
      <c r="H571" s="276" t="s">
        <v>2407</v>
      </c>
      <c r="I571" s="276" t="s">
        <v>13</v>
      </c>
      <c r="J571" s="276" t="s">
        <v>25</v>
      </c>
      <c r="K571" s="276" t="s">
        <v>1843</v>
      </c>
      <c r="L571" s="276" t="s">
        <v>2020</v>
      </c>
      <c r="M571" s="276" t="s">
        <v>85</v>
      </c>
      <c r="N571" s="278">
        <v>42270.0</v>
      </c>
      <c r="O571" s="278">
        <v>42270.0</v>
      </c>
      <c r="P571" s="97"/>
      <c r="Q571" s="99"/>
      <c r="R571" s="99"/>
      <c r="S571" s="307">
        <v>1.0</v>
      </c>
      <c r="T571" s="69">
        <f t="shared" si="1052"/>
        <v>1253</v>
      </c>
      <c r="U571" s="279">
        <f t="shared" ref="U571:W571" si="1160">IF(ISBLANK($A571),"",sum(AE571,AK571,AQ571,AW571,BC571,BI571,BO571,BU571,CA571,CG571,CM571,CS571,CY571,DE571,DK571,DQ571,DW571,EC571,EI571,EO571,EU571))</f>
        <v>4</v>
      </c>
      <c r="V571" s="279">
        <f t="shared" si="1160"/>
        <v>2</v>
      </c>
      <c r="W571" s="279">
        <f t="shared" si="1160"/>
        <v>0</v>
      </c>
      <c r="X571" s="280">
        <f t="shared" si="966"/>
        <v>6</v>
      </c>
      <c r="Y571" s="279">
        <f t="shared" ref="Y571:AA571" si="1161">IF(ISBLANK($A571),"",sum(AH571,AN571,AT571,AZ571,BF571,BL571,BR571,BX571,CD571,CJ571,CP571,CV571,DB571,DH571,DN571,DT571,DZ571,EF571,EL571,ER571,EX571))</f>
        <v>2</v>
      </c>
      <c r="Z571" s="279">
        <f t="shared" si="1161"/>
        <v>0</v>
      </c>
      <c r="AA571" s="279">
        <f t="shared" si="1161"/>
        <v>0</v>
      </c>
      <c r="AB571" s="280">
        <f t="shared" si="968"/>
        <v>2</v>
      </c>
      <c r="AC571" s="281">
        <f t="shared" si="969"/>
        <v>0.3333333333</v>
      </c>
      <c r="AD571" s="248" t="str">
        <f t="shared" si="1055"/>
        <v>20+</v>
      </c>
      <c r="AE571" s="282">
        <v>2.0</v>
      </c>
      <c r="AF571" s="97"/>
      <c r="AG571" s="97"/>
      <c r="AH571" s="282">
        <v>1.0</v>
      </c>
      <c r="AI571" s="97"/>
      <c r="AJ571" s="97"/>
      <c r="AK571" s="282">
        <v>2.0</v>
      </c>
      <c r="AL571" s="282">
        <v>1.0</v>
      </c>
      <c r="AM571" s="97"/>
      <c r="AN571" s="97"/>
      <c r="AO571" s="97"/>
      <c r="AP571" s="97"/>
      <c r="AQ571" s="97"/>
      <c r="AR571" s="97"/>
      <c r="AS571" s="97"/>
      <c r="AT571" s="97"/>
      <c r="AU571" s="97"/>
      <c r="AV571" s="97"/>
      <c r="AW571" s="97"/>
      <c r="AX571" s="282">
        <v>1.0</v>
      </c>
      <c r="AY571" s="97"/>
      <c r="AZ571" s="282">
        <v>1.0</v>
      </c>
      <c r="BA571" s="97"/>
      <c r="BB571" s="97"/>
      <c r="BC571" s="97"/>
      <c r="BD571" s="97"/>
      <c r="BE571" s="97"/>
      <c r="BF571" s="97"/>
      <c r="BG571" s="97"/>
      <c r="BH571" s="97"/>
      <c r="BI571" s="97"/>
      <c r="BJ571" s="97"/>
      <c r="BK571" s="97"/>
      <c r="BL571" s="97"/>
      <c r="BM571" s="97"/>
      <c r="BN571" s="97"/>
      <c r="BO571" s="97"/>
      <c r="BP571" s="97"/>
      <c r="BQ571" s="97"/>
      <c r="BR571" s="97"/>
      <c r="BS571" s="97"/>
      <c r="BT571" s="97"/>
      <c r="BU571" s="97"/>
      <c r="BV571" s="97"/>
      <c r="BW571" s="97"/>
      <c r="BX571" s="97"/>
      <c r="BY571" s="97"/>
      <c r="BZ571" s="97"/>
      <c r="CA571" s="97"/>
      <c r="CB571" s="97"/>
      <c r="CC571" s="97"/>
      <c r="CD571" s="97"/>
      <c r="CE571" s="97"/>
      <c r="CF571" s="97"/>
      <c r="CG571" s="97"/>
      <c r="CH571" s="97"/>
      <c r="CI571" s="97"/>
      <c r="CJ571" s="97"/>
      <c r="CK571" s="97"/>
      <c r="CL571" s="97"/>
      <c r="CM571" s="97"/>
      <c r="CN571" s="97"/>
      <c r="CO571" s="97"/>
      <c r="CP571" s="97"/>
      <c r="CQ571" s="97"/>
      <c r="CR571" s="97"/>
      <c r="CS571" s="97"/>
      <c r="CT571" s="97"/>
      <c r="CU571" s="97"/>
      <c r="CV571" s="97"/>
      <c r="CW571" s="97"/>
      <c r="CX571" s="97"/>
      <c r="CY571" s="97"/>
      <c r="CZ571" s="97"/>
      <c r="DA571" s="97"/>
      <c r="DB571" s="97"/>
      <c r="DC571" s="97"/>
      <c r="DD571" s="97"/>
      <c r="DE571" s="97"/>
      <c r="DF571" s="97"/>
      <c r="DG571" s="97"/>
      <c r="DH571" s="97"/>
      <c r="DI571" s="97"/>
      <c r="DJ571" s="97"/>
      <c r="DK571" s="97"/>
      <c r="DL571" s="97"/>
      <c r="DM571" s="97"/>
      <c r="DN571" s="97"/>
      <c r="DO571" s="97"/>
      <c r="DP571" s="97"/>
      <c r="DQ571" s="97"/>
      <c r="DR571" s="97"/>
      <c r="DS571" s="97"/>
      <c r="DT571" s="97"/>
      <c r="DU571" s="97"/>
      <c r="DV571" s="97"/>
      <c r="DW571" s="97"/>
      <c r="DX571" s="97"/>
      <c r="DY571" s="97"/>
      <c r="DZ571" s="97"/>
      <c r="EA571" s="97"/>
      <c r="EB571" s="97"/>
      <c r="EC571" s="97"/>
      <c r="ED571" s="97"/>
      <c r="EE571" s="97"/>
      <c r="EF571" s="97"/>
      <c r="EG571" s="97"/>
      <c r="EH571" s="97"/>
      <c r="EI571" s="97"/>
      <c r="EJ571" s="97"/>
      <c r="EK571" s="97"/>
      <c r="EL571" s="97"/>
      <c r="EM571" s="97"/>
      <c r="EN571" s="97"/>
      <c r="EO571" s="97"/>
      <c r="EP571" s="97"/>
      <c r="EQ571" s="97"/>
      <c r="ER571" s="97"/>
      <c r="ES571" s="97"/>
      <c r="ET571" s="97"/>
      <c r="EU571" s="251"/>
      <c r="EV571" s="251"/>
      <c r="EW571" s="251"/>
      <c r="EX571" s="251"/>
      <c r="EY571" s="251"/>
      <c r="EZ571" s="251"/>
      <c r="FA571" s="276" t="s">
        <v>2408</v>
      </c>
      <c r="FB571" s="276"/>
      <c r="FC571" s="276"/>
      <c r="FD571" s="276"/>
    </row>
    <row r="572">
      <c r="A572" s="275" t="s">
        <v>2409</v>
      </c>
      <c r="B572" s="276" t="s">
        <v>2018</v>
      </c>
      <c r="C572" s="277" t="s">
        <v>92</v>
      </c>
      <c r="D572" s="276" t="s">
        <v>18</v>
      </c>
      <c r="E572" s="276" t="s">
        <v>12</v>
      </c>
      <c r="F572" s="276" t="s">
        <v>283</v>
      </c>
      <c r="G572" s="276" t="s">
        <v>2410</v>
      </c>
      <c r="H572" s="276" t="s">
        <v>2019</v>
      </c>
      <c r="I572" s="276" t="s">
        <v>13</v>
      </c>
      <c r="J572" s="276" t="s">
        <v>25</v>
      </c>
      <c r="K572" s="276" t="s">
        <v>1843</v>
      </c>
      <c r="L572" s="276" t="s">
        <v>2020</v>
      </c>
      <c r="M572" s="276" t="s">
        <v>85</v>
      </c>
      <c r="N572" s="278">
        <v>42257.0</v>
      </c>
      <c r="O572" s="278">
        <v>42257.0</v>
      </c>
      <c r="P572" s="278">
        <v>42257.0</v>
      </c>
      <c r="Q572" s="99"/>
      <c r="R572" s="99"/>
      <c r="S572" s="307">
        <v>1.0</v>
      </c>
      <c r="T572" s="69">
        <f t="shared" si="1052"/>
        <v>1266</v>
      </c>
      <c r="U572" s="279">
        <f t="shared" ref="U572:W572" si="1162">IF(ISBLANK($A572),"",sum(AE572,AK572,AQ572,AW572,BC572,BI572,BO572,BU572,CA572,CG572,CM572,CS572,CY572,DE572,DK572,DQ572,DW572,EC572,EI572,EO572,EU572))</f>
        <v>4</v>
      </c>
      <c r="V572" s="279">
        <f t="shared" si="1162"/>
        <v>6</v>
      </c>
      <c r="W572" s="279">
        <f t="shared" si="1162"/>
        <v>4</v>
      </c>
      <c r="X572" s="280">
        <f t="shared" si="966"/>
        <v>14</v>
      </c>
      <c r="Y572" s="279">
        <f t="shared" ref="Y572:AA572" si="1163">IF(ISBLANK($A572),"",sum(AH572,AN572,AT572,AZ572,BF572,BL572,BR572,BX572,CD572,CJ572,CP572,CV572,DB572,DH572,DN572,DT572,DZ572,EF572,EL572,ER572,EX572))</f>
        <v>7</v>
      </c>
      <c r="Z572" s="279">
        <f t="shared" si="1163"/>
        <v>10</v>
      </c>
      <c r="AA572" s="279">
        <f t="shared" si="1163"/>
        <v>8</v>
      </c>
      <c r="AB572" s="280">
        <f t="shared" si="968"/>
        <v>25</v>
      </c>
      <c r="AC572" s="281">
        <f t="shared" si="969"/>
        <v>0.5</v>
      </c>
      <c r="AD572" s="248" t="str">
        <f t="shared" si="1055"/>
        <v>20+</v>
      </c>
      <c r="AE572" s="97"/>
      <c r="AF572" s="282">
        <v>2.0</v>
      </c>
      <c r="AG572" s="97"/>
      <c r="AH572" s="282">
        <v>2.0</v>
      </c>
      <c r="AI572" s="97"/>
      <c r="AJ572" s="97"/>
      <c r="AK572" s="97"/>
      <c r="AL572" s="282">
        <v>1.0</v>
      </c>
      <c r="AM572" s="97"/>
      <c r="AN572" s="282">
        <v>1.0</v>
      </c>
      <c r="AO572" s="282">
        <v>1.0</v>
      </c>
      <c r="AP572" s="97"/>
      <c r="AQ572" s="282">
        <v>1.0</v>
      </c>
      <c r="AR572" s="97"/>
      <c r="AS572" s="282">
        <v>1.0</v>
      </c>
      <c r="AT572" s="97"/>
      <c r="AU572" s="97"/>
      <c r="AV572" s="282">
        <v>1.0</v>
      </c>
      <c r="AW572" s="97"/>
      <c r="AX572" s="282">
        <v>1.0</v>
      </c>
      <c r="AY572" s="282">
        <v>1.0</v>
      </c>
      <c r="AZ572" s="97"/>
      <c r="BA572" s="282">
        <v>1.0</v>
      </c>
      <c r="BB572" s="282">
        <v>1.0</v>
      </c>
      <c r="BC572" s="97"/>
      <c r="BD572" s="282">
        <v>2.0</v>
      </c>
      <c r="BE572" s="282">
        <v>2.0</v>
      </c>
      <c r="BF572" s="282">
        <v>1.0</v>
      </c>
      <c r="BG572" s="97"/>
      <c r="BH572" s="282">
        <v>5.0</v>
      </c>
      <c r="BI572" s="282">
        <v>1.0</v>
      </c>
      <c r="BJ572" s="97"/>
      <c r="BK572" s="97"/>
      <c r="BL572" s="282">
        <v>2.0</v>
      </c>
      <c r="BM572" s="282">
        <v>3.0</v>
      </c>
      <c r="BN572" s="97"/>
      <c r="BO572" s="282">
        <v>1.0</v>
      </c>
      <c r="BP572" s="97"/>
      <c r="BQ572" s="97"/>
      <c r="BR572" s="97"/>
      <c r="BS572" s="282">
        <v>4.0</v>
      </c>
      <c r="BT572" s="282">
        <v>1.0</v>
      </c>
      <c r="BU572" s="97"/>
      <c r="BV572" s="97"/>
      <c r="BW572" s="97"/>
      <c r="BX572" s="97"/>
      <c r="BY572" s="282">
        <v>1.0</v>
      </c>
      <c r="BZ572" s="97"/>
      <c r="CA572" s="282">
        <v>1.0</v>
      </c>
      <c r="CB572" s="97"/>
      <c r="CC572" s="97"/>
      <c r="CD572" s="282">
        <v>1.0</v>
      </c>
      <c r="CE572" s="97"/>
      <c r="CF572" s="97"/>
      <c r="CG572" s="97"/>
      <c r="CH572" s="97"/>
      <c r="CI572" s="97"/>
      <c r="CJ572" s="97"/>
      <c r="CK572" s="97"/>
      <c r="CL572" s="97"/>
      <c r="CM572" s="97"/>
      <c r="CN572" s="97"/>
      <c r="CO572" s="97"/>
      <c r="CP572" s="97"/>
      <c r="CQ572" s="97"/>
      <c r="CR572" s="97"/>
      <c r="CS572" s="97"/>
      <c r="CT572" s="97"/>
      <c r="CU572" s="97"/>
      <c r="CV572" s="97"/>
      <c r="CW572" s="97"/>
      <c r="CX572" s="97"/>
      <c r="CY572" s="97"/>
      <c r="CZ572" s="97"/>
      <c r="DA572" s="97"/>
      <c r="DB572" s="97"/>
      <c r="DC572" s="97"/>
      <c r="DD572" s="97"/>
      <c r="DE572" s="97"/>
      <c r="DF572" s="97"/>
      <c r="DG572" s="97"/>
      <c r="DH572" s="97"/>
      <c r="DI572" s="97"/>
      <c r="DJ572" s="97"/>
      <c r="DK572" s="97"/>
      <c r="DL572" s="97"/>
      <c r="DM572" s="97"/>
      <c r="DN572" s="97"/>
      <c r="DO572" s="97"/>
      <c r="DP572" s="97"/>
      <c r="DQ572" s="97"/>
      <c r="DR572" s="97"/>
      <c r="DS572" s="97"/>
      <c r="DT572" s="97"/>
      <c r="DU572" s="97"/>
      <c r="DV572" s="97"/>
      <c r="DW572" s="97"/>
      <c r="DX572" s="97"/>
      <c r="DY572" s="97"/>
      <c r="DZ572" s="97"/>
      <c r="EA572" s="97"/>
      <c r="EB572" s="97"/>
      <c r="EC572" s="97"/>
      <c r="ED572" s="97"/>
      <c r="EE572" s="97"/>
      <c r="EF572" s="97"/>
      <c r="EG572" s="97"/>
      <c r="EH572" s="97"/>
      <c r="EI572" s="97"/>
      <c r="EJ572" s="97"/>
      <c r="EK572" s="97"/>
      <c r="EL572" s="97"/>
      <c r="EM572" s="97"/>
      <c r="EN572" s="97"/>
      <c r="EO572" s="97"/>
      <c r="EP572" s="97"/>
      <c r="EQ572" s="97"/>
      <c r="ER572" s="97"/>
      <c r="ES572" s="97"/>
      <c r="ET572" s="97"/>
      <c r="EU572" s="251"/>
      <c r="EV572" s="251"/>
      <c r="EW572" s="251"/>
      <c r="EX572" s="251"/>
      <c r="EY572" s="251"/>
      <c r="EZ572" s="251"/>
      <c r="FA572" s="276" t="s">
        <v>2411</v>
      </c>
      <c r="FB572" s="276"/>
      <c r="FC572" s="276"/>
      <c r="FD572" s="276"/>
    </row>
    <row r="573">
      <c r="A573" s="275" t="s">
        <v>2412</v>
      </c>
      <c r="B573" s="276" t="s">
        <v>2363</v>
      </c>
      <c r="C573" s="277" t="s">
        <v>82</v>
      </c>
      <c r="D573" s="276" t="s">
        <v>18</v>
      </c>
      <c r="E573" s="276" t="s">
        <v>12</v>
      </c>
      <c r="F573" s="276" t="s">
        <v>283</v>
      </c>
      <c r="G573" s="276" t="s">
        <v>311</v>
      </c>
      <c r="H573" s="276" t="s">
        <v>311</v>
      </c>
      <c r="I573" s="276" t="s">
        <v>13</v>
      </c>
      <c r="J573" s="276" t="s">
        <v>25</v>
      </c>
      <c r="K573" s="276" t="s">
        <v>1843</v>
      </c>
      <c r="L573" s="276" t="s">
        <v>2020</v>
      </c>
      <c r="M573" s="276" t="s">
        <v>85</v>
      </c>
      <c r="N573" s="278">
        <v>42247.0</v>
      </c>
      <c r="O573" s="278">
        <v>42247.0</v>
      </c>
      <c r="P573" s="97"/>
      <c r="Q573" s="99"/>
      <c r="R573" s="99"/>
      <c r="S573" s="307">
        <v>1.0</v>
      </c>
      <c r="T573" s="69">
        <f t="shared" si="1052"/>
        <v>1276</v>
      </c>
      <c r="U573" s="279">
        <f t="shared" ref="U573:W573" si="1164">IF(ISBLANK($A573),"",sum(AE573,AK573,AQ573,AW573,BC573,BI573,BO573,BU573,CA573,CG573,CM573,CS573,CY573,DE573,DK573,DQ573,DW573,EC573,EI573,EO573,EU573))</f>
        <v>7</v>
      </c>
      <c r="V573" s="279">
        <f t="shared" si="1164"/>
        <v>4</v>
      </c>
      <c r="W573" s="279">
        <f t="shared" si="1164"/>
        <v>0</v>
      </c>
      <c r="X573" s="280">
        <f t="shared" si="966"/>
        <v>11</v>
      </c>
      <c r="Y573" s="279">
        <f t="shared" ref="Y573:AA573" si="1165">IF(ISBLANK($A573),"",sum(AH573,AN573,AT573,AZ573,BF573,BL573,BR573,BX573,CD573,CJ573,CP573,CV573,DB573,DH573,DN573,DT573,DZ573,EF573,EL573,ER573,EX573))</f>
        <v>6</v>
      </c>
      <c r="Z573" s="279">
        <f t="shared" si="1165"/>
        <v>3</v>
      </c>
      <c r="AA573" s="279">
        <f t="shared" si="1165"/>
        <v>0</v>
      </c>
      <c r="AB573" s="280">
        <f t="shared" si="968"/>
        <v>9</v>
      </c>
      <c r="AC573" s="281">
        <f t="shared" si="969"/>
        <v>0.5454545455</v>
      </c>
      <c r="AD573" s="248" t="str">
        <f t="shared" si="1055"/>
        <v>20+</v>
      </c>
      <c r="AE573" s="282">
        <v>1.0</v>
      </c>
      <c r="AF573" s="282">
        <v>1.0</v>
      </c>
      <c r="AG573" s="97"/>
      <c r="AH573" s="97"/>
      <c r="AI573" s="97"/>
      <c r="AJ573" s="97"/>
      <c r="AK573" s="282">
        <v>2.0</v>
      </c>
      <c r="AL573" s="97"/>
      <c r="AM573" s="97"/>
      <c r="AN573" s="97"/>
      <c r="AO573" s="97"/>
      <c r="AP573" s="97"/>
      <c r="AQ573" s="282">
        <v>1.0</v>
      </c>
      <c r="AR573" s="97"/>
      <c r="AS573" s="97"/>
      <c r="AT573" s="282">
        <v>1.0</v>
      </c>
      <c r="AU573" s="97"/>
      <c r="AV573" s="97"/>
      <c r="AW573" s="97"/>
      <c r="AX573" s="97"/>
      <c r="AY573" s="97"/>
      <c r="AZ573" s="282">
        <v>1.0</v>
      </c>
      <c r="BA573" s="97"/>
      <c r="BB573" s="97"/>
      <c r="BC573" s="282">
        <v>3.0</v>
      </c>
      <c r="BD573" s="282">
        <v>3.0</v>
      </c>
      <c r="BE573" s="97"/>
      <c r="BF573" s="282">
        <v>4.0</v>
      </c>
      <c r="BG573" s="282">
        <v>2.0</v>
      </c>
      <c r="BH573" s="97"/>
      <c r="BI573" s="97"/>
      <c r="BJ573" s="97"/>
      <c r="BK573" s="97"/>
      <c r="BL573" s="97"/>
      <c r="BM573" s="282">
        <v>1.0</v>
      </c>
      <c r="BN573" s="97"/>
      <c r="BO573" s="97"/>
      <c r="BP573" s="97"/>
      <c r="BQ573" s="97"/>
      <c r="BR573" s="97"/>
      <c r="BS573" s="97"/>
      <c r="BT573" s="97"/>
      <c r="BU573" s="97"/>
      <c r="BV573" s="97"/>
      <c r="BW573" s="97"/>
      <c r="BX573" s="97"/>
      <c r="BY573" s="97"/>
      <c r="BZ573" s="97"/>
      <c r="CA573" s="97"/>
      <c r="CB573" s="97"/>
      <c r="CC573" s="97"/>
      <c r="CD573" s="97"/>
      <c r="CE573" s="97"/>
      <c r="CF573" s="97"/>
      <c r="CG573" s="97"/>
      <c r="CH573" s="97"/>
      <c r="CI573" s="97"/>
      <c r="CJ573" s="97"/>
      <c r="CK573" s="97"/>
      <c r="CL573" s="97"/>
      <c r="CM573" s="97"/>
      <c r="CN573" s="97"/>
      <c r="CO573" s="97"/>
      <c r="CP573" s="97"/>
      <c r="CQ573" s="97"/>
      <c r="CR573" s="97"/>
      <c r="CS573" s="97"/>
      <c r="CT573" s="97"/>
      <c r="CU573" s="97"/>
      <c r="CV573" s="97"/>
      <c r="CW573" s="97"/>
      <c r="CX573" s="97"/>
      <c r="CY573" s="97"/>
      <c r="CZ573" s="97"/>
      <c r="DA573" s="97"/>
      <c r="DB573" s="97"/>
      <c r="DC573" s="97"/>
      <c r="DD573" s="97"/>
      <c r="DE573" s="97"/>
      <c r="DF573" s="97"/>
      <c r="DG573" s="97"/>
      <c r="DH573" s="97"/>
      <c r="DI573" s="97"/>
      <c r="DJ573" s="97"/>
      <c r="DK573" s="97"/>
      <c r="DL573" s="97"/>
      <c r="DM573" s="97"/>
      <c r="DN573" s="97"/>
      <c r="DO573" s="97"/>
      <c r="DP573" s="97"/>
      <c r="DQ573" s="97"/>
      <c r="DR573" s="97"/>
      <c r="DS573" s="97"/>
      <c r="DT573" s="97"/>
      <c r="DU573" s="97"/>
      <c r="DV573" s="97"/>
      <c r="DW573" s="97"/>
      <c r="DX573" s="97"/>
      <c r="DY573" s="97"/>
      <c r="DZ573" s="97"/>
      <c r="EA573" s="97"/>
      <c r="EB573" s="97"/>
      <c r="EC573" s="97"/>
      <c r="ED573" s="97"/>
      <c r="EE573" s="97"/>
      <c r="EF573" s="97"/>
      <c r="EG573" s="97"/>
      <c r="EH573" s="97"/>
      <c r="EI573" s="97"/>
      <c r="EJ573" s="97"/>
      <c r="EK573" s="97"/>
      <c r="EL573" s="97"/>
      <c r="EM573" s="97"/>
      <c r="EN573" s="97"/>
      <c r="EO573" s="97"/>
      <c r="EP573" s="97"/>
      <c r="EQ573" s="97"/>
      <c r="ER573" s="97"/>
      <c r="ES573" s="97"/>
      <c r="ET573" s="97"/>
      <c r="EU573" s="251"/>
      <c r="EV573" s="251"/>
      <c r="EW573" s="251"/>
      <c r="EX573" s="251"/>
      <c r="EY573" s="251"/>
      <c r="EZ573" s="251"/>
      <c r="FA573" s="276" t="s">
        <v>2413</v>
      </c>
      <c r="FB573" s="276"/>
      <c r="FC573" s="276"/>
      <c r="FD573" s="276"/>
    </row>
    <row r="574">
      <c r="A574" s="275" t="s">
        <v>2414</v>
      </c>
      <c r="B574" s="276" t="s">
        <v>2415</v>
      </c>
      <c r="C574" s="277" t="s">
        <v>8</v>
      </c>
      <c r="D574" s="276" t="s">
        <v>18</v>
      </c>
      <c r="E574" s="276" t="s">
        <v>12</v>
      </c>
      <c r="F574" s="276" t="s">
        <v>277</v>
      </c>
      <c r="G574" s="276" t="s">
        <v>2126</v>
      </c>
      <c r="H574" s="276" t="s">
        <v>2416</v>
      </c>
      <c r="I574" s="276" t="s">
        <v>23</v>
      </c>
      <c r="J574" s="276" t="s">
        <v>25</v>
      </c>
      <c r="K574" s="276" t="s">
        <v>1843</v>
      </c>
      <c r="L574" s="276" t="s">
        <v>2129</v>
      </c>
      <c r="M574" s="276" t="s">
        <v>97</v>
      </c>
      <c r="N574" s="278">
        <v>42244.0</v>
      </c>
      <c r="O574" s="97"/>
      <c r="P574" s="97"/>
      <c r="Q574" s="99"/>
      <c r="R574" s="99"/>
      <c r="S574" s="97"/>
      <c r="T574" s="69">
        <f t="shared" si="1052"/>
        <v>1279</v>
      </c>
      <c r="U574" s="279">
        <f t="shared" ref="U574:W574" si="1166">IF(ISBLANK($A574),"",sum(AE574,AK574,AQ574,AW574,BC574,BI574,BO574,BU574,CA574,CG574,CM574,CS574,CY574,DE574,DK574,DQ574,DW574,EC574,EI574,EO574,EU574))</f>
        <v>4</v>
      </c>
      <c r="V574" s="279">
        <f t="shared" si="1166"/>
        <v>0</v>
      </c>
      <c r="W574" s="279">
        <f t="shared" si="1166"/>
        <v>0</v>
      </c>
      <c r="X574" s="280">
        <f t="shared" si="966"/>
        <v>4</v>
      </c>
      <c r="Y574" s="279">
        <f t="shared" ref="Y574:AA574" si="1167">IF(ISBLANK($A574),"",sum(AH574,AN574,AT574,AZ574,BF574,BL574,BR574,BX574,CD574,CJ574,CP574,CV574,DB574,DH574,DN574,DT574,DZ574,EF574,EL574,ER574,EX574))</f>
        <v>4</v>
      </c>
      <c r="Z574" s="279">
        <f t="shared" si="1167"/>
        <v>0</v>
      </c>
      <c r="AA574" s="279">
        <f t="shared" si="1167"/>
        <v>0</v>
      </c>
      <c r="AB574" s="280">
        <f t="shared" si="968"/>
        <v>4</v>
      </c>
      <c r="AC574" s="281">
        <f t="shared" si="969"/>
        <v>1</v>
      </c>
      <c r="AD574" s="248" t="str">
        <f t="shared" si="1055"/>
        <v>20+</v>
      </c>
      <c r="AE574" s="282">
        <v>1.0</v>
      </c>
      <c r="AF574" s="97"/>
      <c r="AG574" s="97"/>
      <c r="AH574" s="97"/>
      <c r="AI574" s="97"/>
      <c r="AJ574" s="97"/>
      <c r="AK574" s="282">
        <v>1.0</v>
      </c>
      <c r="AL574" s="97"/>
      <c r="AM574" s="97"/>
      <c r="AN574" s="282">
        <v>1.0</v>
      </c>
      <c r="AO574" s="97"/>
      <c r="AP574" s="97"/>
      <c r="AQ574" s="282">
        <v>1.0</v>
      </c>
      <c r="AR574" s="97"/>
      <c r="AS574" s="97"/>
      <c r="AT574" s="282">
        <v>2.0</v>
      </c>
      <c r="AU574" s="97"/>
      <c r="AV574" s="97"/>
      <c r="AW574" s="97"/>
      <c r="AX574" s="97"/>
      <c r="AY574" s="97"/>
      <c r="AZ574" s="97"/>
      <c r="BA574" s="97"/>
      <c r="BB574" s="97"/>
      <c r="BC574" s="282">
        <v>1.0</v>
      </c>
      <c r="BD574" s="97"/>
      <c r="BE574" s="97"/>
      <c r="BF574" s="282">
        <v>1.0</v>
      </c>
      <c r="BG574" s="97"/>
      <c r="BH574" s="97"/>
      <c r="BI574" s="97"/>
      <c r="BJ574" s="97"/>
      <c r="BK574" s="97"/>
      <c r="BL574" s="97"/>
      <c r="BM574" s="97"/>
      <c r="BN574" s="97"/>
      <c r="BO574" s="97"/>
      <c r="BP574" s="97"/>
      <c r="BQ574" s="97"/>
      <c r="BR574" s="97"/>
      <c r="BS574" s="97"/>
      <c r="BT574" s="97"/>
      <c r="BU574" s="97"/>
      <c r="BV574" s="97"/>
      <c r="BW574" s="97"/>
      <c r="BX574" s="97"/>
      <c r="BY574" s="97"/>
      <c r="BZ574" s="97"/>
      <c r="CA574" s="97"/>
      <c r="CB574" s="97"/>
      <c r="CC574" s="97"/>
      <c r="CD574" s="97"/>
      <c r="CE574" s="97"/>
      <c r="CF574" s="97"/>
      <c r="CG574" s="97"/>
      <c r="CH574" s="97"/>
      <c r="CI574" s="97"/>
      <c r="CJ574" s="97"/>
      <c r="CK574" s="97"/>
      <c r="CL574" s="97"/>
      <c r="CM574" s="97"/>
      <c r="CN574" s="97"/>
      <c r="CO574" s="97"/>
      <c r="CP574" s="97"/>
      <c r="CQ574" s="97"/>
      <c r="CR574" s="97"/>
      <c r="CS574" s="97"/>
      <c r="CT574" s="97"/>
      <c r="CU574" s="97"/>
      <c r="CV574" s="97"/>
      <c r="CW574" s="97"/>
      <c r="CX574" s="97"/>
      <c r="CY574" s="97"/>
      <c r="CZ574" s="97"/>
      <c r="DA574" s="97"/>
      <c r="DB574" s="97"/>
      <c r="DC574" s="97"/>
      <c r="DD574" s="97"/>
      <c r="DE574" s="97"/>
      <c r="DF574" s="97"/>
      <c r="DG574" s="97"/>
      <c r="DH574" s="97"/>
      <c r="DI574" s="97"/>
      <c r="DJ574" s="97"/>
      <c r="DK574" s="97"/>
      <c r="DL574" s="97"/>
      <c r="DM574" s="97"/>
      <c r="DN574" s="97"/>
      <c r="DO574" s="97"/>
      <c r="DP574" s="97"/>
      <c r="DQ574" s="97"/>
      <c r="DR574" s="97"/>
      <c r="DS574" s="97"/>
      <c r="DT574" s="97"/>
      <c r="DU574" s="97"/>
      <c r="DV574" s="97"/>
      <c r="DW574" s="97"/>
      <c r="DX574" s="97"/>
      <c r="DY574" s="97"/>
      <c r="DZ574" s="97"/>
      <c r="EA574" s="97"/>
      <c r="EB574" s="97"/>
      <c r="EC574" s="97"/>
      <c r="ED574" s="97"/>
      <c r="EE574" s="97"/>
      <c r="EF574" s="97"/>
      <c r="EG574" s="97"/>
      <c r="EH574" s="97"/>
      <c r="EI574" s="97"/>
      <c r="EJ574" s="97"/>
      <c r="EK574" s="97"/>
      <c r="EL574" s="97"/>
      <c r="EM574" s="97"/>
      <c r="EN574" s="97"/>
      <c r="EO574" s="97"/>
      <c r="EP574" s="97"/>
      <c r="EQ574" s="97"/>
      <c r="ER574" s="97"/>
      <c r="ES574" s="97"/>
      <c r="ET574" s="97"/>
      <c r="EU574" s="251"/>
      <c r="EV574" s="251"/>
      <c r="EW574" s="251"/>
      <c r="EX574" s="251"/>
      <c r="EY574" s="251"/>
      <c r="EZ574" s="251"/>
      <c r="FA574" s="276" t="s">
        <v>2417</v>
      </c>
      <c r="FB574" s="276"/>
      <c r="FC574" s="276"/>
      <c r="FD574" s="276"/>
    </row>
    <row r="575">
      <c r="A575" s="275" t="s">
        <v>2418</v>
      </c>
      <c r="B575" s="276" t="s">
        <v>2415</v>
      </c>
      <c r="C575" s="277" t="s">
        <v>8</v>
      </c>
      <c r="D575" s="276" t="s">
        <v>18</v>
      </c>
      <c r="E575" s="276" t="s">
        <v>12</v>
      </c>
      <c r="F575" s="276" t="s">
        <v>277</v>
      </c>
      <c r="G575" s="276" t="s">
        <v>2126</v>
      </c>
      <c r="H575" s="276" t="s">
        <v>2416</v>
      </c>
      <c r="I575" s="276" t="s">
        <v>23</v>
      </c>
      <c r="J575" s="276" t="s">
        <v>25</v>
      </c>
      <c r="K575" s="276" t="s">
        <v>1843</v>
      </c>
      <c r="L575" s="276" t="s">
        <v>2129</v>
      </c>
      <c r="M575" s="276" t="s">
        <v>97</v>
      </c>
      <c r="N575" s="278">
        <v>42244.0</v>
      </c>
      <c r="O575" s="97"/>
      <c r="P575" s="97"/>
      <c r="Q575" s="99"/>
      <c r="R575" s="99"/>
      <c r="S575" s="97"/>
      <c r="T575" s="69">
        <f t="shared" si="1052"/>
        <v>1279</v>
      </c>
      <c r="U575" s="279">
        <f t="shared" ref="U575:W575" si="1168">IF(ISBLANK($A575),"",sum(AE575,AK575,AQ575,AW575,BC575,BI575,BO575,BU575,CA575,CG575,CM575,CS575,CY575,DE575,DK575,DQ575,DW575,EC575,EI575,EO575,EU575))</f>
        <v>6</v>
      </c>
      <c r="V575" s="279">
        <f t="shared" si="1168"/>
        <v>0</v>
      </c>
      <c r="W575" s="279">
        <f t="shared" si="1168"/>
        <v>0</v>
      </c>
      <c r="X575" s="280">
        <f t="shared" si="966"/>
        <v>6</v>
      </c>
      <c r="Y575" s="279">
        <f t="shared" ref="Y575:AA575" si="1169">IF(ISBLANK($A575),"",sum(AH575,AN575,AT575,AZ575,BF575,BL575,BR575,BX575,CD575,CJ575,CP575,CV575,DB575,DH575,DN575,DT575,DZ575,EF575,EL575,ER575,EX575))</f>
        <v>5</v>
      </c>
      <c r="Z575" s="279">
        <f t="shared" si="1169"/>
        <v>1</v>
      </c>
      <c r="AA575" s="279">
        <f t="shared" si="1169"/>
        <v>0</v>
      </c>
      <c r="AB575" s="280">
        <f t="shared" si="968"/>
        <v>6</v>
      </c>
      <c r="AC575" s="281">
        <f t="shared" si="969"/>
        <v>0.8333333333</v>
      </c>
      <c r="AD575" s="248" t="str">
        <f t="shared" si="1055"/>
        <v>20+</v>
      </c>
      <c r="AE575" s="282">
        <v>2.0</v>
      </c>
      <c r="AF575" s="97"/>
      <c r="AG575" s="97"/>
      <c r="AH575" s="97"/>
      <c r="AI575" s="97"/>
      <c r="AJ575" s="97"/>
      <c r="AK575" s="97"/>
      <c r="AL575" s="97"/>
      <c r="AM575" s="97"/>
      <c r="AN575" s="282">
        <v>2.0</v>
      </c>
      <c r="AO575" s="97"/>
      <c r="AP575" s="97"/>
      <c r="AQ575" s="282">
        <v>1.0</v>
      </c>
      <c r="AR575" s="97"/>
      <c r="AS575" s="97"/>
      <c r="AT575" s="282">
        <v>1.0</v>
      </c>
      <c r="AU575" s="97"/>
      <c r="AV575" s="97"/>
      <c r="AW575" s="97"/>
      <c r="AX575" s="97"/>
      <c r="AY575" s="97"/>
      <c r="AZ575" s="97"/>
      <c r="BA575" s="282">
        <v>1.0</v>
      </c>
      <c r="BB575" s="97"/>
      <c r="BC575" s="97"/>
      <c r="BD575" s="97"/>
      <c r="BE575" s="97"/>
      <c r="BF575" s="97"/>
      <c r="BG575" s="97"/>
      <c r="BH575" s="97"/>
      <c r="BI575" s="282">
        <v>1.0</v>
      </c>
      <c r="BJ575" s="97"/>
      <c r="BK575" s="97"/>
      <c r="BL575" s="282">
        <v>1.0</v>
      </c>
      <c r="BM575" s="97"/>
      <c r="BN575" s="97"/>
      <c r="BO575" s="97"/>
      <c r="BP575" s="97"/>
      <c r="BQ575" s="97"/>
      <c r="BR575" s="97"/>
      <c r="BS575" s="97"/>
      <c r="BT575" s="97"/>
      <c r="BU575" s="97"/>
      <c r="BV575" s="97"/>
      <c r="BW575" s="97"/>
      <c r="BX575" s="97"/>
      <c r="BY575" s="97"/>
      <c r="BZ575" s="97"/>
      <c r="CA575" s="97"/>
      <c r="CB575" s="97"/>
      <c r="CC575" s="97"/>
      <c r="CD575" s="97"/>
      <c r="CE575" s="97"/>
      <c r="CF575" s="97"/>
      <c r="CG575" s="97"/>
      <c r="CH575" s="97"/>
      <c r="CI575" s="97"/>
      <c r="CJ575" s="97"/>
      <c r="CK575" s="97"/>
      <c r="CL575" s="97"/>
      <c r="CM575" s="282">
        <v>2.0</v>
      </c>
      <c r="CN575" s="97"/>
      <c r="CO575" s="97"/>
      <c r="CP575" s="282">
        <v>1.0</v>
      </c>
      <c r="CQ575" s="97"/>
      <c r="CR575" s="97"/>
      <c r="CS575" s="97"/>
      <c r="CT575" s="97"/>
      <c r="CU575" s="97"/>
      <c r="CV575" s="97"/>
      <c r="CW575" s="97"/>
      <c r="CX575" s="97"/>
      <c r="CY575" s="97"/>
      <c r="CZ575" s="97"/>
      <c r="DA575" s="97"/>
      <c r="DB575" s="97"/>
      <c r="DC575" s="97"/>
      <c r="DD575" s="97"/>
      <c r="DE575" s="97"/>
      <c r="DF575" s="97"/>
      <c r="DG575" s="97"/>
      <c r="DH575" s="97"/>
      <c r="DI575" s="97"/>
      <c r="DJ575" s="97"/>
      <c r="DK575" s="97"/>
      <c r="DL575" s="97"/>
      <c r="DM575" s="97"/>
      <c r="DN575" s="97"/>
      <c r="DO575" s="97"/>
      <c r="DP575" s="97"/>
      <c r="DQ575" s="97"/>
      <c r="DR575" s="97"/>
      <c r="DS575" s="97"/>
      <c r="DT575" s="97"/>
      <c r="DU575" s="97"/>
      <c r="DV575" s="97"/>
      <c r="DW575" s="97"/>
      <c r="DX575" s="97"/>
      <c r="DY575" s="97"/>
      <c r="DZ575" s="97"/>
      <c r="EA575" s="97"/>
      <c r="EB575" s="97"/>
      <c r="EC575" s="97"/>
      <c r="ED575" s="97"/>
      <c r="EE575" s="97"/>
      <c r="EF575" s="97"/>
      <c r="EG575" s="97"/>
      <c r="EH575" s="97"/>
      <c r="EI575" s="97"/>
      <c r="EJ575" s="97"/>
      <c r="EK575" s="97"/>
      <c r="EL575" s="97"/>
      <c r="EM575" s="97"/>
      <c r="EN575" s="97"/>
      <c r="EO575" s="97"/>
      <c r="EP575" s="97"/>
      <c r="EQ575" s="97"/>
      <c r="ER575" s="97"/>
      <c r="ES575" s="97"/>
      <c r="ET575" s="97"/>
      <c r="EU575" s="251"/>
      <c r="EV575" s="251"/>
      <c r="EW575" s="251"/>
      <c r="EX575" s="251"/>
      <c r="EY575" s="251"/>
      <c r="EZ575" s="251"/>
      <c r="FA575" s="319" t="s">
        <v>2419</v>
      </c>
      <c r="FB575" s="319"/>
      <c r="FC575" s="319"/>
      <c r="FD575" s="319"/>
    </row>
    <row r="576">
      <c r="A576" s="275" t="s">
        <v>2420</v>
      </c>
      <c r="B576" s="276" t="s">
        <v>2421</v>
      </c>
      <c r="C576" s="277" t="s">
        <v>8</v>
      </c>
      <c r="D576" s="276" t="s">
        <v>18</v>
      </c>
      <c r="E576" s="276" t="s">
        <v>12</v>
      </c>
      <c r="F576" s="276" t="s">
        <v>283</v>
      </c>
      <c r="G576" s="276" t="s">
        <v>1745</v>
      </c>
      <c r="H576" s="276" t="s">
        <v>2064</v>
      </c>
      <c r="I576" s="276" t="s">
        <v>23</v>
      </c>
      <c r="J576" s="276" t="s">
        <v>25</v>
      </c>
      <c r="K576" s="276" t="s">
        <v>1843</v>
      </c>
      <c r="L576" s="276" t="s">
        <v>2065</v>
      </c>
      <c r="M576" s="276" t="s">
        <v>50</v>
      </c>
      <c r="N576" s="278">
        <v>42241.0</v>
      </c>
      <c r="O576" s="97"/>
      <c r="P576" s="97"/>
      <c r="Q576" s="99"/>
      <c r="R576" s="99"/>
      <c r="S576" s="97"/>
      <c r="T576" s="69">
        <f t="shared" si="1052"/>
        <v>1282</v>
      </c>
      <c r="U576" s="279">
        <f t="shared" ref="U576:W576" si="1170">IF(ISBLANK($A576),"",sum(AE576,AK576,AQ576,AW576,BC576,BI576,BO576,BU576,CA576,CG576,CM576,CS576,CY576,DE576,DK576,DQ576,DW576,EC576,EI576,EO576,EU576))</f>
        <v>4</v>
      </c>
      <c r="V576" s="279">
        <f t="shared" si="1170"/>
        <v>0</v>
      </c>
      <c r="W576" s="279">
        <f t="shared" si="1170"/>
        <v>0</v>
      </c>
      <c r="X576" s="280">
        <f t="shared" si="966"/>
        <v>4</v>
      </c>
      <c r="Y576" s="279">
        <f t="shared" ref="Y576:AA576" si="1171">IF(ISBLANK($A576),"",sum(AH576,AN576,AT576,AZ576,BF576,BL576,BR576,BX576,CD576,CJ576,CP576,CV576,DB576,DH576,DN576,DT576,DZ576,EF576,EL576,ER576,EX576))</f>
        <v>5</v>
      </c>
      <c r="Z576" s="279">
        <f t="shared" si="1171"/>
        <v>1</v>
      </c>
      <c r="AA576" s="279">
        <f t="shared" si="1171"/>
        <v>0</v>
      </c>
      <c r="AB576" s="280">
        <f t="shared" si="968"/>
        <v>6</v>
      </c>
      <c r="AC576" s="281">
        <f t="shared" si="969"/>
        <v>1.25</v>
      </c>
      <c r="AD576" s="248" t="str">
        <f t="shared" si="1055"/>
        <v>20+</v>
      </c>
      <c r="AE576" s="97"/>
      <c r="AF576" s="97"/>
      <c r="AG576" s="97"/>
      <c r="AH576" s="97"/>
      <c r="AI576" s="97"/>
      <c r="AJ576" s="97"/>
      <c r="AK576" s="282">
        <v>1.0</v>
      </c>
      <c r="AL576" s="97"/>
      <c r="AM576" s="97"/>
      <c r="AN576" s="97"/>
      <c r="AO576" s="97"/>
      <c r="AP576" s="97"/>
      <c r="AQ576" s="282">
        <v>2.0</v>
      </c>
      <c r="AR576" s="97"/>
      <c r="AS576" s="97"/>
      <c r="AT576" s="282">
        <v>2.0</v>
      </c>
      <c r="AU576" s="97"/>
      <c r="AV576" s="97"/>
      <c r="AW576" s="97"/>
      <c r="AX576" s="97"/>
      <c r="AY576" s="97"/>
      <c r="AZ576" s="282">
        <v>2.0</v>
      </c>
      <c r="BA576" s="97"/>
      <c r="BB576" s="97"/>
      <c r="BC576" s="282">
        <v>1.0</v>
      </c>
      <c r="BD576" s="97"/>
      <c r="BE576" s="97"/>
      <c r="BF576" s="282">
        <v>1.0</v>
      </c>
      <c r="BG576" s="97"/>
      <c r="BH576" s="97"/>
      <c r="BI576" s="97"/>
      <c r="BJ576" s="97"/>
      <c r="BK576" s="97"/>
      <c r="BL576" s="97"/>
      <c r="BM576" s="282">
        <v>1.0</v>
      </c>
      <c r="BN576" s="97"/>
      <c r="BO576" s="97"/>
      <c r="BP576" s="97"/>
      <c r="BQ576" s="97"/>
      <c r="BR576" s="97"/>
      <c r="BS576" s="97"/>
      <c r="BT576" s="97"/>
      <c r="BU576" s="97"/>
      <c r="BV576" s="97"/>
      <c r="BW576" s="97"/>
      <c r="BX576" s="97"/>
      <c r="BY576" s="97"/>
      <c r="BZ576" s="97"/>
      <c r="CA576" s="97"/>
      <c r="CB576" s="97"/>
      <c r="CC576" s="97"/>
      <c r="CD576" s="97"/>
      <c r="CE576" s="97"/>
      <c r="CF576" s="97"/>
      <c r="CG576" s="97"/>
      <c r="CH576" s="97"/>
      <c r="CI576" s="97"/>
      <c r="CJ576" s="97"/>
      <c r="CK576" s="97"/>
      <c r="CL576" s="97"/>
      <c r="CM576" s="97"/>
      <c r="CN576" s="97"/>
      <c r="CO576" s="97"/>
      <c r="CP576" s="97"/>
      <c r="CQ576" s="97"/>
      <c r="CR576" s="97"/>
      <c r="CS576" s="97"/>
      <c r="CT576" s="97"/>
      <c r="CU576" s="97"/>
      <c r="CV576" s="97"/>
      <c r="CW576" s="97"/>
      <c r="CX576" s="97"/>
      <c r="CY576" s="97"/>
      <c r="CZ576" s="97"/>
      <c r="DA576" s="97"/>
      <c r="DB576" s="97"/>
      <c r="DC576" s="97"/>
      <c r="DD576" s="97"/>
      <c r="DE576" s="97"/>
      <c r="DF576" s="97"/>
      <c r="DG576" s="97"/>
      <c r="DH576" s="97"/>
      <c r="DI576" s="97"/>
      <c r="DJ576" s="97"/>
      <c r="DK576" s="97"/>
      <c r="DL576" s="97"/>
      <c r="DM576" s="97"/>
      <c r="DN576" s="97"/>
      <c r="DO576" s="97"/>
      <c r="DP576" s="97"/>
      <c r="DQ576" s="97"/>
      <c r="DR576" s="97"/>
      <c r="DS576" s="97"/>
      <c r="DT576" s="97"/>
      <c r="DU576" s="97"/>
      <c r="DV576" s="97"/>
      <c r="DW576" s="97"/>
      <c r="DX576" s="97"/>
      <c r="DY576" s="97"/>
      <c r="DZ576" s="97"/>
      <c r="EA576" s="97"/>
      <c r="EB576" s="97"/>
      <c r="EC576" s="97"/>
      <c r="ED576" s="97"/>
      <c r="EE576" s="97"/>
      <c r="EF576" s="97"/>
      <c r="EG576" s="97"/>
      <c r="EH576" s="97"/>
      <c r="EI576" s="97"/>
      <c r="EJ576" s="97"/>
      <c r="EK576" s="97"/>
      <c r="EL576" s="97"/>
      <c r="EM576" s="97"/>
      <c r="EN576" s="97"/>
      <c r="EO576" s="97"/>
      <c r="EP576" s="97"/>
      <c r="EQ576" s="97"/>
      <c r="ER576" s="97"/>
      <c r="ES576" s="97"/>
      <c r="ET576" s="97"/>
      <c r="EU576" s="251"/>
      <c r="EV576" s="251"/>
      <c r="EW576" s="251"/>
      <c r="EX576" s="251"/>
      <c r="EY576" s="251"/>
      <c r="EZ576" s="251"/>
      <c r="FA576" s="276" t="s">
        <v>2422</v>
      </c>
      <c r="FB576" s="276"/>
      <c r="FC576" s="276"/>
      <c r="FD576" s="276"/>
    </row>
    <row r="577">
      <c r="A577" s="275" t="s">
        <v>2423</v>
      </c>
      <c r="B577" s="276" t="s">
        <v>2424</v>
      </c>
      <c r="C577" s="277" t="s">
        <v>92</v>
      </c>
      <c r="D577" s="276" t="s">
        <v>18</v>
      </c>
      <c r="E577" s="276" t="s">
        <v>12</v>
      </c>
      <c r="F577" s="276" t="s">
        <v>283</v>
      </c>
      <c r="G577" s="276" t="s">
        <v>2425</v>
      </c>
      <c r="H577" s="276" t="s">
        <v>2136</v>
      </c>
      <c r="I577" s="276" t="s">
        <v>13</v>
      </c>
      <c r="J577" s="276" t="s">
        <v>25</v>
      </c>
      <c r="K577" s="276" t="s">
        <v>1843</v>
      </c>
      <c r="L577" s="276" t="s">
        <v>2020</v>
      </c>
      <c r="M577" s="276" t="s">
        <v>85</v>
      </c>
      <c r="N577" s="278">
        <v>42220.0</v>
      </c>
      <c r="O577" s="278">
        <v>42223.0</v>
      </c>
      <c r="P577" s="97"/>
      <c r="Q577" s="99"/>
      <c r="R577" s="99"/>
      <c r="S577" s="307">
        <v>1.0</v>
      </c>
      <c r="T577" s="69">
        <f t="shared" si="1052"/>
        <v>1303</v>
      </c>
      <c r="U577" s="279">
        <f t="shared" ref="U577:W577" si="1172">IF(ISBLANK($A577),"",sum(AE577,AK577,AQ577,AW577,BC577,BI577,BO577,BU577,CA577,CG577,CM577,CS577,CY577,DE577,DK577,DQ577,DW577,EC577,EI577,EO577,EU577))</f>
        <v>9</v>
      </c>
      <c r="V577" s="279">
        <f t="shared" si="1172"/>
        <v>10</v>
      </c>
      <c r="W577" s="279">
        <f t="shared" si="1172"/>
        <v>0</v>
      </c>
      <c r="X577" s="280">
        <f t="shared" si="966"/>
        <v>19</v>
      </c>
      <c r="Y577" s="279">
        <f t="shared" ref="Y577:AA577" si="1173">IF(ISBLANK($A577),"",sum(AH577,AN577,AT577,AZ577,BF577,BL577,BR577,BX577,CD577,CJ577,CP577,CV577,DB577,DH577,DN577,DT577,DZ577,EF577,EL577,ER577,EX577))</f>
        <v>13</v>
      </c>
      <c r="Z577" s="279">
        <f t="shared" si="1173"/>
        <v>3</v>
      </c>
      <c r="AA577" s="279">
        <f t="shared" si="1173"/>
        <v>0</v>
      </c>
      <c r="AB577" s="280">
        <f t="shared" si="968"/>
        <v>16</v>
      </c>
      <c r="AC577" s="281">
        <f t="shared" si="969"/>
        <v>0.6842105263</v>
      </c>
      <c r="AD577" s="248" t="str">
        <f t="shared" si="1055"/>
        <v>20+</v>
      </c>
      <c r="AE577" s="97"/>
      <c r="AF577" s="97"/>
      <c r="AG577" s="97"/>
      <c r="AH577" s="97"/>
      <c r="AI577" s="97"/>
      <c r="AJ577" s="97"/>
      <c r="AK577" s="282">
        <v>4.0</v>
      </c>
      <c r="AL577" s="97"/>
      <c r="AM577" s="97"/>
      <c r="AN577" s="282">
        <v>1.0</v>
      </c>
      <c r="AO577" s="97"/>
      <c r="AP577" s="97"/>
      <c r="AQ577" s="282">
        <v>1.0</v>
      </c>
      <c r="AR577" s="97"/>
      <c r="AS577" s="97"/>
      <c r="AT577" s="97"/>
      <c r="AU577" s="97"/>
      <c r="AV577" s="97"/>
      <c r="AW577" s="282">
        <v>2.0</v>
      </c>
      <c r="AX577" s="282">
        <v>2.0</v>
      </c>
      <c r="AY577" s="97"/>
      <c r="AZ577" s="282">
        <v>1.0</v>
      </c>
      <c r="BA577" s="97"/>
      <c r="BB577" s="97"/>
      <c r="BC577" s="282">
        <v>1.0</v>
      </c>
      <c r="BD577" s="97"/>
      <c r="BE577" s="97"/>
      <c r="BF577" s="282">
        <v>3.0</v>
      </c>
      <c r="BG577" s="97"/>
      <c r="BH577" s="97"/>
      <c r="BI577" s="97"/>
      <c r="BJ577" s="282">
        <v>1.0</v>
      </c>
      <c r="BK577" s="97"/>
      <c r="BL577" s="282">
        <v>1.0</v>
      </c>
      <c r="BM577" s="97"/>
      <c r="BN577" s="97"/>
      <c r="BO577" s="97"/>
      <c r="BP577" s="282">
        <v>1.0</v>
      </c>
      <c r="BQ577" s="97"/>
      <c r="BR577" s="97"/>
      <c r="BS577" s="97"/>
      <c r="BT577" s="97"/>
      <c r="BU577" s="97"/>
      <c r="BV577" s="282">
        <v>2.0</v>
      </c>
      <c r="BW577" s="97"/>
      <c r="BX577" s="282">
        <v>1.0</v>
      </c>
      <c r="BY577" s="97"/>
      <c r="BZ577" s="97"/>
      <c r="CA577" s="97"/>
      <c r="CB577" s="282">
        <v>2.0</v>
      </c>
      <c r="CC577" s="97"/>
      <c r="CD577" s="282">
        <v>2.0</v>
      </c>
      <c r="CE577" s="97"/>
      <c r="CF577" s="97"/>
      <c r="CG577" s="282">
        <v>1.0</v>
      </c>
      <c r="CH577" s="282">
        <v>2.0</v>
      </c>
      <c r="CI577" s="97"/>
      <c r="CJ577" s="282">
        <v>4.0</v>
      </c>
      <c r="CK577" s="97"/>
      <c r="CL577" s="97"/>
      <c r="CM577" s="97"/>
      <c r="CN577" s="97"/>
      <c r="CO577" s="97"/>
      <c r="CP577" s="97"/>
      <c r="CQ577" s="282">
        <v>3.0</v>
      </c>
      <c r="CR577" s="97"/>
      <c r="CS577" s="97"/>
      <c r="CT577" s="97"/>
      <c r="CU577" s="97"/>
      <c r="CV577" s="97"/>
      <c r="CW577" s="97"/>
      <c r="CX577" s="97"/>
      <c r="CY577" s="97"/>
      <c r="CZ577" s="97"/>
      <c r="DA577" s="97"/>
      <c r="DB577" s="97"/>
      <c r="DC577" s="97"/>
      <c r="DD577" s="97"/>
      <c r="DE577" s="97"/>
      <c r="DF577" s="97"/>
      <c r="DG577" s="97"/>
      <c r="DH577" s="97"/>
      <c r="DI577" s="97"/>
      <c r="DJ577" s="97"/>
      <c r="DK577" s="97"/>
      <c r="DL577" s="97"/>
      <c r="DM577" s="97"/>
      <c r="DN577" s="97"/>
      <c r="DO577" s="97"/>
      <c r="DP577" s="97"/>
      <c r="DQ577" s="97"/>
      <c r="DR577" s="97"/>
      <c r="DS577" s="97"/>
      <c r="DT577" s="97"/>
      <c r="DU577" s="97"/>
      <c r="DV577" s="97"/>
      <c r="DW577" s="97"/>
      <c r="DX577" s="97"/>
      <c r="DY577" s="97"/>
      <c r="DZ577" s="97"/>
      <c r="EA577" s="97"/>
      <c r="EB577" s="97"/>
      <c r="EC577" s="97"/>
      <c r="ED577" s="97"/>
      <c r="EE577" s="97"/>
      <c r="EF577" s="97"/>
      <c r="EG577" s="97"/>
      <c r="EH577" s="97"/>
      <c r="EI577" s="97"/>
      <c r="EJ577" s="97"/>
      <c r="EK577" s="97"/>
      <c r="EL577" s="97"/>
      <c r="EM577" s="97"/>
      <c r="EN577" s="97"/>
      <c r="EO577" s="97"/>
      <c r="EP577" s="97"/>
      <c r="EQ577" s="97"/>
      <c r="ER577" s="97"/>
      <c r="ES577" s="97"/>
      <c r="ET577" s="97"/>
      <c r="EU577" s="251"/>
      <c r="EV577" s="251"/>
      <c r="EW577" s="251"/>
      <c r="EX577" s="251"/>
      <c r="EY577" s="251"/>
      <c r="EZ577" s="251"/>
      <c r="FA577" s="276" t="s">
        <v>2426</v>
      </c>
      <c r="FB577" s="276"/>
      <c r="FC577" s="276"/>
      <c r="FD577" s="276"/>
    </row>
    <row r="578">
      <c r="A578" s="275" t="s">
        <v>2427</v>
      </c>
      <c r="B578" s="276" t="s">
        <v>2428</v>
      </c>
      <c r="C578" s="277" t="s">
        <v>79</v>
      </c>
      <c r="D578" s="276" t="s">
        <v>18</v>
      </c>
      <c r="E578" s="276" t="s">
        <v>12</v>
      </c>
      <c r="F578" s="276" t="s">
        <v>283</v>
      </c>
      <c r="G578" s="276" t="s">
        <v>2429</v>
      </c>
      <c r="H578" s="276" t="s">
        <v>968</v>
      </c>
      <c r="I578" s="276" t="s">
        <v>23</v>
      </c>
      <c r="J578" s="276" t="s">
        <v>25</v>
      </c>
      <c r="K578" s="276" t="s">
        <v>1843</v>
      </c>
      <c r="L578" s="276" t="s">
        <v>2430</v>
      </c>
      <c r="M578" s="276" t="s">
        <v>50</v>
      </c>
      <c r="N578" s="278">
        <v>42209.0</v>
      </c>
      <c r="O578" s="97"/>
      <c r="P578" s="97"/>
      <c r="Q578" s="99"/>
      <c r="R578" s="99"/>
      <c r="S578" s="97"/>
      <c r="T578" s="69">
        <f t="shared" si="1052"/>
        <v>1314</v>
      </c>
      <c r="U578" s="279">
        <f t="shared" ref="U578:W578" si="1174">IF(ISBLANK($A578),"",sum(AE578,AK578,AQ578,AW578,BC578,BI578,BO578,BU578,CA578,CG578,CM578,CS578,CY578,DE578,DK578,DQ578,DW578,EC578,EI578,EO578,EU578))</f>
        <v>3</v>
      </c>
      <c r="V578" s="279">
        <f t="shared" si="1174"/>
        <v>0</v>
      </c>
      <c r="W578" s="279">
        <f t="shared" si="1174"/>
        <v>0</v>
      </c>
      <c r="X578" s="280">
        <f t="shared" si="966"/>
        <v>3</v>
      </c>
      <c r="Y578" s="279">
        <f t="shared" ref="Y578:AA578" si="1175">IF(ISBLANK($A578),"",sum(AH578,AN578,AT578,AZ578,BF578,BL578,BR578,BX578,CD578,CJ578,CP578,CV578,DB578,DH578,DN578,DT578,DZ578,EF578,EL578,ER578,EX578))</f>
        <v>3</v>
      </c>
      <c r="Z578" s="279">
        <f t="shared" si="1175"/>
        <v>2</v>
      </c>
      <c r="AA578" s="279">
        <f t="shared" si="1175"/>
        <v>0</v>
      </c>
      <c r="AB578" s="280">
        <f t="shared" si="968"/>
        <v>5</v>
      </c>
      <c r="AC578" s="281">
        <f t="shared" si="969"/>
        <v>1</v>
      </c>
      <c r="AD578" s="248" t="str">
        <f t="shared" si="1055"/>
        <v>20+</v>
      </c>
      <c r="AE578" s="97"/>
      <c r="AF578" s="97"/>
      <c r="AG578" s="97"/>
      <c r="AH578" s="97"/>
      <c r="AI578" s="97"/>
      <c r="AJ578" s="97"/>
      <c r="AK578" s="282">
        <v>3.0</v>
      </c>
      <c r="AL578" s="97"/>
      <c r="AM578" s="97"/>
      <c r="AN578" s="282">
        <v>3.0</v>
      </c>
      <c r="AO578" s="97"/>
      <c r="AP578" s="97"/>
      <c r="AQ578" s="97"/>
      <c r="AR578" s="97"/>
      <c r="AS578" s="97"/>
      <c r="AT578" s="97"/>
      <c r="AU578" s="97"/>
      <c r="AV578" s="97"/>
      <c r="AW578" s="97"/>
      <c r="AX578" s="97"/>
      <c r="AY578" s="97"/>
      <c r="AZ578" s="97"/>
      <c r="BA578" s="282">
        <v>1.0</v>
      </c>
      <c r="BB578" s="97"/>
      <c r="BC578" s="97"/>
      <c r="BD578" s="97"/>
      <c r="BE578" s="97"/>
      <c r="BF578" s="97"/>
      <c r="BG578" s="282">
        <v>1.0</v>
      </c>
      <c r="BH578" s="97"/>
      <c r="BI578" s="97"/>
      <c r="BJ578" s="97"/>
      <c r="BK578" s="97"/>
      <c r="BL578" s="97"/>
      <c r="BM578" s="97"/>
      <c r="BN578" s="97"/>
      <c r="BO578" s="97"/>
      <c r="BP578" s="97"/>
      <c r="BQ578" s="97"/>
      <c r="BR578" s="97"/>
      <c r="BS578" s="97"/>
      <c r="BT578" s="97"/>
      <c r="BU578" s="97"/>
      <c r="BV578" s="97"/>
      <c r="BW578" s="97"/>
      <c r="BX578" s="97"/>
      <c r="BY578" s="97"/>
      <c r="BZ578" s="97"/>
      <c r="CA578" s="97"/>
      <c r="CB578" s="97"/>
      <c r="CC578" s="97"/>
      <c r="CD578" s="97"/>
      <c r="CE578" s="97"/>
      <c r="CF578" s="97"/>
      <c r="CG578" s="97"/>
      <c r="CH578" s="97"/>
      <c r="CI578" s="97"/>
      <c r="CJ578" s="97"/>
      <c r="CK578" s="97"/>
      <c r="CL578" s="97"/>
      <c r="CM578" s="97"/>
      <c r="CN578" s="97"/>
      <c r="CO578" s="97"/>
      <c r="CP578" s="97"/>
      <c r="CQ578" s="97"/>
      <c r="CR578" s="97"/>
      <c r="CS578" s="97"/>
      <c r="CT578" s="97"/>
      <c r="CU578" s="97"/>
      <c r="CV578" s="97"/>
      <c r="CW578" s="97"/>
      <c r="CX578" s="97"/>
      <c r="CY578" s="97"/>
      <c r="CZ578" s="97"/>
      <c r="DA578" s="97"/>
      <c r="DB578" s="97"/>
      <c r="DC578" s="97"/>
      <c r="DD578" s="97"/>
      <c r="DE578" s="97"/>
      <c r="DF578" s="97"/>
      <c r="DG578" s="97"/>
      <c r="DH578" s="97"/>
      <c r="DI578" s="97"/>
      <c r="DJ578" s="97"/>
      <c r="DK578" s="97"/>
      <c r="DL578" s="97"/>
      <c r="DM578" s="97"/>
      <c r="DN578" s="97"/>
      <c r="DO578" s="97"/>
      <c r="DP578" s="97"/>
      <c r="DQ578" s="97"/>
      <c r="DR578" s="97"/>
      <c r="DS578" s="97"/>
      <c r="DT578" s="97"/>
      <c r="DU578" s="97"/>
      <c r="DV578" s="97"/>
      <c r="DW578" s="97"/>
      <c r="DX578" s="97"/>
      <c r="DY578" s="97"/>
      <c r="DZ578" s="97"/>
      <c r="EA578" s="97"/>
      <c r="EB578" s="97"/>
      <c r="EC578" s="97"/>
      <c r="ED578" s="97"/>
      <c r="EE578" s="97"/>
      <c r="EF578" s="97"/>
      <c r="EG578" s="97"/>
      <c r="EH578" s="97"/>
      <c r="EI578" s="97"/>
      <c r="EJ578" s="97"/>
      <c r="EK578" s="97"/>
      <c r="EL578" s="97"/>
      <c r="EM578" s="97"/>
      <c r="EN578" s="97"/>
      <c r="EO578" s="97"/>
      <c r="EP578" s="97"/>
      <c r="EQ578" s="97"/>
      <c r="ER578" s="97"/>
      <c r="ES578" s="97"/>
      <c r="ET578" s="97"/>
      <c r="EU578" s="251"/>
      <c r="EV578" s="251"/>
      <c r="EW578" s="251"/>
      <c r="EX578" s="251"/>
      <c r="EY578" s="251"/>
      <c r="EZ578" s="251"/>
      <c r="FA578" s="276" t="s">
        <v>2431</v>
      </c>
      <c r="FB578" s="276"/>
      <c r="FC578" s="276"/>
      <c r="FD578" s="276"/>
    </row>
    <row r="579">
      <c r="A579" s="275" t="s">
        <v>2432</v>
      </c>
      <c r="B579" s="276" t="s">
        <v>2017</v>
      </c>
      <c r="C579" s="277" t="s">
        <v>82</v>
      </c>
      <c r="D579" s="276" t="s">
        <v>18</v>
      </c>
      <c r="E579" s="276" t="s">
        <v>12</v>
      </c>
      <c r="F579" s="276" t="s">
        <v>283</v>
      </c>
      <c r="G579" s="276" t="s">
        <v>2433</v>
      </c>
      <c r="H579" s="276" t="s">
        <v>307</v>
      </c>
      <c r="I579" s="276" t="s">
        <v>13</v>
      </c>
      <c r="J579" s="276" t="s">
        <v>25</v>
      </c>
      <c r="K579" s="276" t="s">
        <v>1843</v>
      </c>
      <c r="L579" s="276" t="s">
        <v>2020</v>
      </c>
      <c r="M579" s="276" t="s">
        <v>85</v>
      </c>
      <c r="N579" s="278">
        <v>42185.0</v>
      </c>
      <c r="O579" s="278">
        <v>42185.0</v>
      </c>
      <c r="P579" s="97"/>
      <c r="Q579" s="99"/>
      <c r="R579" s="99"/>
      <c r="S579" s="307">
        <v>1.0</v>
      </c>
      <c r="T579" s="69">
        <f t="shared" si="1052"/>
        <v>1338</v>
      </c>
      <c r="U579" s="279">
        <f t="shared" ref="U579:W579" si="1176">IF(ISBLANK($A579),"",sum(AE579,AK579,AQ579,AW579,BC579,BI579,BO579,BU579,CA579,CG579,CM579,CS579,CY579,DE579,DK579,DQ579,DW579,EC579,EI579,EO579,EU579))</f>
        <v>4</v>
      </c>
      <c r="V579" s="279">
        <f t="shared" si="1176"/>
        <v>5</v>
      </c>
      <c r="W579" s="279">
        <f t="shared" si="1176"/>
        <v>0</v>
      </c>
      <c r="X579" s="280">
        <f t="shared" si="966"/>
        <v>9</v>
      </c>
      <c r="Y579" s="279">
        <f t="shared" ref="Y579:AA579" si="1177">IF(ISBLANK($A579),"",sum(AH579,AN579,AT579,AZ579,BF579,BL579,BR579,BX579,CD579,CJ579,CP579,CV579,DB579,DH579,DN579,DT579,DZ579,EF579,EL579,ER579,EX579))</f>
        <v>2</v>
      </c>
      <c r="Z579" s="279">
        <f t="shared" si="1177"/>
        <v>0</v>
      </c>
      <c r="AA579" s="279">
        <f t="shared" si="1177"/>
        <v>0</v>
      </c>
      <c r="AB579" s="280">
        <f t="shared" si="968"/>
        <v>2</v>
      </c>
      <c r="AC579" s="281">
        <f t="shared" si="969"/>
        <v>0.2222222222</v>
      </c>
      <c r="AD579" s="248" t="str">
        <f t="shared" si="1055"/>
        <v>20+</v>
      </c>
      <c r="AE579" s="97"/>
      <c r="AF579" s="97"/>
      <c r="AG579" s="97"/>
      <c r="AH579" s="97"/>
      <c r="AI579" s="97"/>
      <c r="AJ579" s="97"/>
      <c r="AK579" s="282">
        <v>2.0</v>
      </c>
      <c r="AL579" s="282">
        <v>1.0</v>
      </c>
      <c r="AM579" s="97"/>
      <c r="AN579" s="282">
        <v>1.0</v>
      </c>
      <c r="AO579" s="97"/>
      <c r="AP579" s="97"/>
      <c r="AQ579" s="97"/>
      <c r="AR579" s="97"/>
      <c r="AS579" s="97"/>
      <c r="AT579" s="97"/>
      <c r="AU579" s="97"/>
      <c r="AV579" s="97"/>
      <c r="AW579" s="97"/>
      <c r="AX579" s="282">
        <v>2.0</v>
      </c>
      <c r="AY579" s="97"/>
      <c r="AZ579" s="282">
        <v>1.0</v>
      </c>
      <c r="BA579" s="97"/>
      <c r="BB579" s="97"/>
      <c r="BC579" s="282">
        <v>2.0</v>
      </c>
      <c r="BD579" s="97"/>
      <c r="BE579" s="97"/>
      <c r="BF579" s="97"/>
      <c r="BG579" s="97"/>
      <c r="BH579" s="97"/>
      <c r="BI579" s="97"/>
      <c r="BJ579" s="282">
        <v>2.0</v>
      </c>
      <c r="BK579" s="97"/>
      <c r="BL579" s="97"/>
      <c r="BM579" s="97"/>
      <c r="BN579" s="97"/>
      <c r="BO579" s="97"/>
      <c r="BP579" s="97"/>
      <c r="BQ579" s="97"/>
      <c r="BR579" s="97"/>
      <c r="BS579" s="97"/>
      <c r="BT579" s="97"/>
      <c r="BU579" s="97"/>
      <c r="BV579" s="97"/>
      <c r="BW579" s="97"/>
      <c r="BX579" s="97"/>
      <c r="BY579" s="97"/>
      <c r="BZ579" s="97"/>
      <c r="CA579" s="97"/>
      <c r="CB579" s="97"/>
      <c r="CC579" s="97"/>
      <c r="CD579" s="97"/>
      <c r="CE579" s="97"/>
      <c r="CF579" s="97"/>
      <c r="CG579" s="97"/>
      <c r="CH579" s="97"/>
      <c r="CI579" s="97"/>
      <c r="CJ579" s="97"/>
      <c r="CK579" s="97"/>
      <c r="CL579" s="97"/>
      <c r="CM579" s="97"/>
      <c r="CN579" s="97"/>
      <c r="CO579" s="97"/>
      <c r="CP579" s="97"/>
      <c r="CQ579" s="97"/>
      <c r="CR579" s="97"/>
      <c r="CS579" s="97"/>
      <c r="CT579" s="97"/>
      <c r="CU579" s="97"/>
      <c r="CV579" s="97"/>
      <c r="CW579" s="97"/>
      <c r="CX579" s="97"/>
      <c r="CY579" s="97"/>
      <c r="CZ579" s="97"/>
      <c r="DA579" s="97"/>
      <c r="DB579" s="97"/>
      <c r="DC579" s="97"/>
      <c r="DD579" s="97"/>
      <c r="DE579" s="97"/>
      <c r="DF579" s="97"/>
      <c r="DG579" s="97"/>
      <c r="DH579" s="97"/>
      <c r="DI579" s="97"/>
      <c r="DJ579" s="97"/>
      <c r="DK579" s="97"/>
      <c r="DL579" s="97"/>
      <c r="DM579" s="97"/>
      <c r="DN579" s="97"/>
      <c r="DO579" s="97"/>
      <c r="DP579" s="97"/>
      <c r="DQ579" s="97"/>
      <c r="DR579" s="97"/>
      <c r="DS579" s="97"/>
      <c r="DT579" s="97"/>
      <c r="DU579" s="97"/>
      <c r="DV579" s="97"/>
      <c r="DW579" s="97"/>
      <c r="DX579" s="97"/>
      <c r="DY579" s="97"/>
      <c r="DZ579" s="97"/>
      <c r="EA579" s="97"/>
      <c r="EB579" s="97"/>
      <c r="EC579" s="97"/>
      <c r="ED579" s="97"/>
      <c r="EE579" s="97"/>
      <c r="EF579" s="97"/>
      <c r="EG579" s="97"/>
      <c r="EH579" s="97"/>
      <c r="EI579" s="97"/>
      <c r="EJ579" s="97"/>
      <c r="EK579" s="97"/>
      <c r="EL579" s="97"/>
      <c r="EM579" s="97"/>
      <c r="EN579" s="97"/>
      <c r="EO579" s="97"/>
      <c r="EP579" s="97"/>
      <c r="EQ579" s="97"/>
      <c r="ER579" s="97"/>
      <c r="ES579" s="97"/>
      <c r="ET579" s="97"/>
      <c r="EU579" s="251"/>
      <c r="EV579" s="251"/>
      <c r="EW579" s="251"/>
      <c r="EX579" s="251"/>
      <c r="EY579" s="251"/>
      <c r="EZ579" s="251"/>
      <c r="FA579" s="276" t="s">
        <v>2434</v>
      </c>
      <c r="FB579" s="276"/>
      <c r="FC579" s="276"/>
      <c r="FD579" s="276"/>
    </row>
    <row r="580">
      <c r="A580" s="275" t="s">
        <v>2435</v>
      </c>
      <c r="B580" s="276" t="s">
        <v>2038</v>
      </c>
      <c r="C580" s="277" t="s">
        <v>73</v>
      </c>
      <c r="D580" s="276" t="s">
        <v>18</v>
      </c>
      <c r="E580" s="276" t="s">
        <v>12</v>
      </c>
      <c r="F580" s="276" t="s">
        <v>283</v>
      </c>
      <c r="G580" s="276" t="s">
        <v>2436</v>
      </c>
      <c r="H580" s="276" t="s">
        <v>2437</v>
      </c>
      <c r="I580" s="276" t="s">
        <v>23</v>
      </c>
      <c r="J580" s="276" t="s">
        <v>25</v>
      </c>
      <c r="K580" s="276" t="s">
        <v>1843</v>
      </c>
      <c r="L580" s="276" t="s">
        <v>2438</v>
      </c>
      <c r="M580" s="276" t="s">
        <v>133</v>
      </c>
      <c r="N580" s="278">
        <v>42160.0</v>
      </c>
      <c r="O580" s="97"/>
      <c r="P580" s="97"/>
      <c r="Q580" s="99"/>
      <c r="R580" s="99"/>
      <c r="S580" s="97"/>
      <c r="T580" s="69">
        <f t="shared" si="1052"/>
        <v>1363</v>
      </c>
      <c r="U580" s="279">
        <f t="shared" ref="U580:W580" si="1178">IF(ISBLANK($A580),"",sum(AE580,AK580,AQ580,AW580,BC580,BI580,BO580,BU580,CA580,CG580,CM580,CS580,CY580,DE580,DK580,DQ580,DW580,EC580,EI580,EO580,EU580))</f>
        <v>9</v>
      </c>
      <c r="V580" s="279">
        <f t="shared" si="1178"/>
        <v>0</v>
      </c>
      <c r="W580" s="279">
        <f t="shared" si="1178"/>
        <v>0</v>
      </c>
      <c r="X580" s="280">
        <f t="shared" si="966"/>
        <v>9</v>
      </c>
      <c r="Y580" s="279">
        <f t="shared" ref="Y580:AA580" si="1179">IF(ISBLANK($A580),"",sum(AH580,AN580,AT580,AZ580,BF580,BL580,BR580,BX580,CD580,CJ580,CP580,CV580,DB580,DH580,DN580,DT580,DZ580,EF580,EL580,ER580,EX580))</f>
        <v>6</v>
      </c>
      <c r="Z580" s="279">
        <f t="shared" si="1179"/>
        <v>2</v>
      </c>
      <c r="AA580" s="279">
        <f t="shared" si="1179"/>
        <v>0</v>
      </c>
      <c r="AB580" s="280">
        <f t="shared" si="968"/>
        <v>8</v>
      </c>
      <c r="AC580" s="281">
        <f t="shared" si="969"/>
        <v>0.6666666667</v>
      </c>
      <c r="AD580" s="248" t="str">
        <f t="shared" si="1055"/>
        <v>20+</v>
      </c>
      <c r="AE580" s="282">
        <v>1.0</v>
      </c>
      <c r="AF580" s="97"/>
      <c r="AG580" s="97"/>
      <c r="AH580" s="97"/>
      <c r="AI580" s="97"/>
      <c r="AJ580" s="97"/>
      <c r="AK580" s="282">
        <v>1.0</v>
      </c>
      <c r="AL580" s="97"/>
      <c r="AM580" s="97"/>
      <c r="AN580" s="97"/>
      <c r="AO580" s="97"/>
      <c r="AP580" s="97"/>
      <c r="AQ580" s="97"/>
      <c r="AR580" s="97"/>
      <c r="AS580" s="97"/>
      <c r="AT580" s="97"/>
      <c r="AU580" s="97"/>
      <c r="AV580" s="97"/>
      <c r="AW580" s="282">
        <v>1.0</v>
      </c>
      <c r="AX580" s="97"/>
      <c r="AY580" s="97"/>
      <c r="AZ580" s="97"/>
      <c r="BA580" s="97"/>
      <c r="BB580" s="97"/>
      <c r="BC580" s="282">
        <v>3.0</v>
      </c>
      <c r="BD580" s="97"/>
      <c r="BE580" s="97"/>
      <c r="BF580" s="282">
        <v>3.0</v>
      </c>
      <c r="BG580" s="97"/>
      <c r="BH580" s="97"/>
      <c r="BI580" s="282">
        <v>3.0</v>
      </c>
      <c r="BJ580" s="97"/>
      <c r="BK580" s="97"/>
      <c r="BL580" s="282">
        <v>3.0</v>
      </c>
      <c r="BM580" s="97"/>
      <c r="BN580" s="97"/>
      <c r="BO580" s="97"/>
      <c r="BP580" s="97"/>
      <c r="BQ580" s="97"/>
      <c r="BR580" s="97"/>
      <c r="BS580" s="282">
        <v>2.0</v>
      </c>
      <c r="BT580" s="97"/>
      <c r="BU580" s="97"/>
      <c r="BV580" s="97"/>
      <c r="BW580" s="97"/>
      <c r="BX580" s="97"/>
      <c r="BY580" s="97"/>
      <c r="BZ580" s="97"/>
      <c r="CA580" s="97"/>
      <c r="CB580" s="97"/>
      <c r="CC580" s="97"/>
      <c r="CD580" s="97"/>
      <c r="CE580" s="97"/>
      <c r="CF580" s="97"/>
      <c r="CG580" s="97"/>
      <c r="CH580" s="97"/>
      <c r="CI580" s="97"/>
      <c r="CJ580" s="97"/>
      <c r="CK580" s="97"/>
      <c r="CL580" s="97"/>
      <c r="CM580" s="97"/>
      <c r="CN580" s="97"/>
      <c r="CO580" s="97"/>
      <c r="CP580" s="97"/>
      <c r="CQ580" s="97"/>
      <c r="CR580" s="97"/>
      <c r="CS580" s="97"/>
      <c r="CT580" s="97"/>
      <c r="CU580" s="97"/>
      <c r="CV580" s="97"/>
      <c r="CW580" s="97"/>
      <c r="CX580" s="97"/>
      <c r="CY580" s="97"/>
      <c r="CZ580" s="97"/>
      <c r="DA580" s="97"/>
      <c r="DB580" s="97"/>
      <c r="DC580" s="97"/>
      <c r="DD580" s="97"/>
      <c r="DE580" s="97"/>
      <c r="DF580" s="97"/>
      <c r="DG580" s="97"/>
      <c r="DH580" s="97"/>
      <c r="DI580" s="97"/>
      <c r="DJ580" s="97"/>
      <c r="DK580" s="97"/>
      <c r="DL580" s="97"/>
      <c r="DM580" s="97"/>
      <c r="DN580" s="97"/>
      <c r="DO580" s="97"/>
      <c r="DP580" s="97"/>
      <c r="DQ580" s="97"/>
      <c r="DR580" s="97"/>
      <c r="DS580" s="97"/>
      <c r="DT580" s="97"/>
      <c r="DU580" s="97"/>
      <c r="DV580" s="97"/>
      <c r="DW580" s="97"/>
      <c r="DX580" s="97"/>
      <c r="DY580" s="97"/>
      <c r="DZ580" s="97"/>
      <c r="EA580" s="97"/>
      <c r="EB580" s="97"/>
      <c r="EC580" s="97"/>
      <c r="ED580" s="97"/>
      <c r="EE580" s="97"/>
      <c r="EF580" s="97"/>
      <c r="EG580" s="97"/>
      <c r="EH580" s="97"/>
      <c r="EI580" s="97"/>
      <c r="EJ580" s="97"/>
      <c r="EK580" s="97"/>
      <c r="EL580" s="97"/>
      <c r="EM580" s="97"/>
      <c r="EN580" s="97"/>
      <c r="EO580" s="97"/>
      <c r="EP580" s="97"/>
      <c r="EQ580" s="97"/>
      <c r="ER580" s="97"/>
      <c r="ES580" s="97"/>
      <c r="ET580" s="97"/>
      <c r="EU580" s="251"/>
      <c r="EV580" s="251"/>
      <c r="EW580" s="251"/>
      <c r="EX580" s="251"/>
      <c r="EY580" s="251"/>
      <c r="EZ580" s="251"/>
      <c r="FA580" s="276" t="s">
        <v>2439</v>
      </c>
      <c r="FB580" s="276"/>
      <c r="FC580" s="276"/>
      <c r="FD580" s="276"/>
    </row>
    <row r="581">
      <c r="A581" s="275" t="s">
        <v>2440</v>
      </c>
      <c r="B581" s="276" t="s">
        <v>2441</v>
      </c>
      <c r="C581" s="277" t="s">
        <v>89</v>
      </c>
      <c r="D581" s="276" t="s">
        <v>18</v>
      </c>
      <c r="E581" s="276" t="s">
        <v>12</v>
      </c>
      <c r="F581" s="276" t="s">
        <v>283</v>
      </c>
      <c r="G581" s="276" t="s">
        <v>1577</v>
      </c>
      <c r="H581" s="276" t="s">
        <v>718</v>
      </c>
      <c r="I581" s="276" t="s">
        <v>13</v>
      </c>
      <c r="J581" s="276" t="s">
        <v>25</v>
      </c>
      <c r="K581" s="276" t="s">
        <v>1843</v>
      </c>
      <c r="L581" s="276" t="s">
        <v>2060</v>
      </c>
      <c r="M581" s="276" t="s">
        <v>85</v>
      </c>
      <c r="N581" s="278">
        <v>42152.0</v>
      </c>
      <c r="O581" s="278">
        <v>42152.0</v>
      </c>
      <c r="P581" s="97"/>
      <c r="Q581" s="99"/>
      <c r="R581" s="99"/>
      <c r="S581" s="307">
        <v>1.0</v>
      </c>
      <c r="T581" s="69">
        <f t="shared" si="1052"/>
        <v>1371</v>
      </c>
      <c r="U581" s="279">
        <f t="shared" ref="U581:W581" si="1180">IF(ISBLANK($A581),"",sum(AE581,AK581,AQ581,AW581,BC581,BI581,BO581,BU581,CA581,CG581,CM581,CS581,CY581,DE581,DK581,DQ581,DW581,EC581,EI581,EO581,EU581))</f>
        <v>9</v>
      </c>
      <c r="V581" s="279">
        <f t="shared" si="1180"/>
        <v>3</v>
      </c>
      <c r="W581" s="279">
        <f t="shared" si="1180"/>
        <v>0</v>
      </c>
      <c r="X581" s="280">
        <f t="shared" si="966"/>
        <v>12</v>
      </c>
      <c r="Y581" s="279">
        <f t="shared" ref="Y581:AA581" si="1181">IF(ISBLANK($A581),"",sum(AH581,AN581,AT581,AZ581,BF581,BL581,BR581,BX581,CD581,CJ581,CP581,CV581,DB581,DH581,DN581,DT581,DZ581,EF581,EL581,ER581,EX581))</f>
        <v>3</v>
      </c>
      <c r="Z581" s="279">
        <f t="shared" si="1181"/>
        <v>4</v>
      </c>
      <c r="AA581" s="279">
        <f t="shared" si="1181"/>
        <v>0</v>
      </c>
      <c r="AB581" s="280">
        <f t="shared" si="968"/>
        <v>7</v>
      </c>
      <c r="AC581" s="281">
        <f t="shared" si="969"/>
        <v>0.25</v>
      </c>
      <c r="AD581" s="248" t="str">
        <f t="shared" si="1055"/>
        <v>20+</v>
      </c>
      <c r="AE581" s="282">
        <v>4.0</v>
      </c>
      <c r="AF581" s="97"/>
      <c r="AG581" s="97"/>
      <c r="AH581" s="97"/>
      <c r="AI581" s="97"/>
      <c r="AJ581" s="97"/>
      <c r="AK581" s="282">
        <v>2.0</v>
      </c>
      <c r="AL581" s="97"/>
      <c r="AM581" s="97"/>
      <c r="AN581" s="97"/>
      <c r="AO581" s="97"/>
      <c r="AP581" s="97"/>
      <c r="AQ581" s="282">
        <v>1.0</v>
      </c>
      <c r="AR581" s="97"/>
      <c r="AS581" s="97"/>
      <c r="AT581" s="97"/>
      <c r="AU581" s="97"/>
      <c r="AV581" s="97"/>
      <c r="AW581" s="282">
        <v>2.0</v>
      </c>
      <c r="AX581" s="282">
        <v>2.0</v>
      </c>
      <c r="AY581" s="97"/>
      <c r="AZ581" s="97"/>
      <c r="BA581" s="97"/>
      <c r="BB581" s="97"/>
      <c r="BC581" s="97"/>
      <c r="BD581" s="282">
        <v>1.0</v>
      </c>
      <c r="BE581" s="97"/>
      <c r="BF581" s="282">
        <v>3.0</v>
      </c>
      <c r="BG581" s="97"/>
      <c r="BH581" s="97"/>
      <c r="BI581" s="97"/>
      <c r="BJ581" s="97"/>
      <c r="BK581" s="97"/>
      <c r="BL581" s="97"/>
      <c r="BM581" s="282">
        <v>1.0</v>
      </c>
      <c r="BN581" s="97"/>
      <c r="BO581" s="97"/>
      <c r="BP581" s="97"/>
      <c r="BQ581" s="97"/>
      <c r="BR581" s="97"/>
      <c r="BS581" s="97"/>
      <c r="BT581" s="97"/>
      <c r="BU581" s="97"/>
      <c r="BV581" s="97"/>
      <c r="BW581" s="97"/>
      <c r="BX581" s="97"/>
      <c r="BY581" s="97"/>
      <c r="BZ581" s="97"/>
      <c r="CA581" s="97"/>
      <c r="CB581" s="97"/>
      <c r="CC581" s="97"/>
      <c r="CD581" s="97"/>
      <c r="CE581" s="97"/>
      <c r="CF581" s="97"/>
      <c r="CG581" s="97"/>
      <c r="CH581" s="97"/>
      <c r="CI581" s="97"/>
      <c r="CJ581" s="97"/>
      <c r="CK581" s="282">
        <v>1.0</v>
      </c>
      <c r="CL581" s="97"/>
      <c r="CM581" s="97"/>
      <c r="CN581" s="97"/>
      <c r="CO581" s="97"/>
      <c r="CP581" s="97"/>
      <c r="CQ581" s="282">
        <v>2.0</v>
      </c>
      <c r="CR581" s="97"/>
      <c r="CS581" s="97"/>
      <c r="CT581" s="97"/>
      <c r="CU581" s="97"/>
      <c r="CV581" s="97"/>
      <c r="CW581" s="97"/>
      <c r="CX581" s="97"/>
      <c r="CY581" s="97"/>
      <c r="CZ581" s="97"/>
      <c r="DA581" s="97"/>
      <c r="DB581" s="97"/>
      <c r="DC581" s="97"/>
      <c r="DD581" s="97"/>
      <c r="DE581" s="97"/>
      <c r="DF581" s="97"/>
      <c r="DG581" s="97"/>
      <c r="DH581" s="97"/>
      <c r="DI581" s="97"/>
      <c r="DJ581" s="97"/>
      <c r="DK581" s="97"/>
      <c r="DL581" s="97"/>
      <c r="DM581" s="97"/>
      <c r="DN581" s="97"/>
      <c r="DO581" s="97"/>
      <c r="DP581" s="97"/>
      <c r="DQ581" s="97"/>
      <c r="DR581" s="97"/>
      <c r="DS581" s="97"/>
      <c r="DT581" s="97"/>
      <c r="DU581" s="97"/>
      <c r="DV581" s="97"/>
      <c r="DW581" s="97"/>
      <c r="DX581" s="97"/>
      <c r="DY581" s="97"/>
      <c r="DZ581" s="97"/>
      <c r="EA581" s="97"/>
      <c r="EB581" s="97"/>
      <c r="EC581" s="97"/>
      <c r="ED581" s="97"/>
      <c r="EE581" s="97"/>
      <c r="EF581" s="97"/>
      <c r="EG581" s="97"/>
      <c r="EH581" s="97"/>
      <c r="EI581" s="97"/>
      <c r="EJ581" s="97"/>
      <c r="EK581" s="97"/>
      <c r="EL581" s="97"/>
      <c r="EM581" s="97"/>
      <c r="EN581" s="97"/>
      <c r="EO581" s="97"/>
      <c r="EP581" s="97"/>
      <c r="EQ581" s="97"/>
      <c r="ER581" s="97"/>
      <c r="ES581" s="97"/>
      <c r="ET581" s="97"/>
      <c r="EU581" s="251"/>
      <c r="EV581" s="251"/>
      <c r="EW581" s="251"/>
      <c r="EX581" s="251"/>
      <c r="EY581" s="251"/>
      <c r="EZ581" s="251"/>
      <c r="FA581" s="276" t="s">
        <v>2442</v>
      </c>
      <c r="FB581" s="276"/>
      <c r="FC581" s="276"/>
      <c r="FD581" s="276"/>
    </row>
    <row r="582">
      <c r="A582" s="275" t="s">
        <v>2443</v>
      </c>
      <c r="B582" s="275" t="s">
        <v>2444</v>
      </c>
      <c r="C582" s="277" t="s">
        <v>8</v>
      </c>
      <c r="D582" s="276" t="s">
        <v>18</v>
      </c>
      <c r="E582" s="276" t="s">
        <v>12</v>
      </c>
      <c r="F582" s="276" t="s">
        <v>283</v>
      </c>
      <c r="G582" s="276" t="s">
        <v>2445</v>
      </c>
      <c r="H582" s="276" t="s">
        <v>2446</v>
      </c>
      <c r="I582" s="276" t="s">
        <v>23</v>
      </c>
      <c r="J582" s="276" t="s">
        <v>25</v>
      </c>
      <c r="K582" s="276" t="s">
        <v>1843</v>
      </c>
      <c r="L582" s="276" t="s">
        <v>2447</v>
      </c>
      <c r="M582" s="276" t="s">
        <v>50</v>
      </c>
      <c r="N582" s="278">
        <v>42146.0</v>
      </c>
      <c r="O582" s="97"/>
      <c r="P582" s="97"/>
      <c r="Q582" s="99"/>
      <c r="R582" s="99"/>
      <c r="S582" s="97"/>
      <c r="T582" s="69">
        <f t="shared" si="1052"/>
        <v>1377</v>
      </c>
      <c r="U582" s="279">
        <f t="shared" ref="U582:W582" si="1182">IF(ISBLANK($A582),"",sum(AE582,AK582,AQ582,AW582,BC582,BI582,BO582,BU582,CA582,CG582,CM582,CS582,CY582,DE582,DK582,DQ582,DW582,EC582,EI582,EO582,EU582))</f>
        <v>1</v>
      </c>
      <c r="V582" s="279">
        <f t="shared" si="1182"/>
        <v>0</v>
      </c>
      <c r="W582" s="279">
        <f t="shared" si="1182"/>
        <v>0</v>
      </c>
      <c r="X582" s="280">
        <f t="shared" si="966"/>
        <v>1</v>
      </c>
      <c r="Y582" s="279">
        <f t="shared" ref="Y582:AA582" si="1183">IF(ISBLANK($A582),"",sum(AH582,AN582,AT582,AZ582,BF582,BL582,BR582,BX582,CD582,CJ582,CP582,CV582,DB582,DH582,DN582,DT582,DZ582,EF582,EL582,ER582,EX582))</f>
        <v>1</v>
      </c>
      <c r="Z582" s="279">
        <f t="shared" si="1183"/>
        <v>0</v>
      </c>
      <c r="AA582" s="279">
        <f t="shared" si="1183"/>
        <v>0</v>
      </c>
      <c r="AB582" s="280">
        <f t="shared" si="968"/>
        <v>1</v>
      </c>
      <c r="AC582" s="281">
        <f t="shared" si="969"/>
        <v>1</v>
      </c>
      <c r="AD582" s="248" t="str">
        <f t="shared" si="1055"/>
        <v>20+</v>
      </c>
      <c r="AE582" s="282">
        <v>1.0</v>
      </c>
      <c r="AF582" s="97"/>
      <c r="AG582" s="97"/>
      <c r="AH582" s="282">
        <v>1.0</v>
      </c>
      <c r="AI582" s="97"/>
      <c r="AJ582" s="97"/>
      <c r="AK582" s="97"/>
      <c r="AL582" s="97"/>
      <c r="AM582" s="97"/>
      <c r="AN582" s="97"/>
      <c r="AO582" s="97"/>
      <c r="AP582" s="97"/>
      <c r="AQ582" s="97"/>
      <c r="AR582" s="97"/>
      <c r="AS582" s="97"/>
      <c r="AT582" s="97"/>
      <c r="AU582" s="97"/>
      <c r="AV582" s="97"/>
      <c r="AW582" s="97"/>
      <c r="AX582" s="97"/>
      <c r="AY582" s="97"/>
      <c r="AZ582" s="97"/>
      <c r="BA582" s="97"/>
      <c r="BB582" s="97"/>
      <c r="BC582" s="97"/>
      <c r="BD582" s="97"/>
      <c r="BE582" s="97"/>
      <c r="BF582" s="97"/>
      <c r="BG582" s="97"/>
      <c r="BH582" s="97"/>
      <c r="BI582" s="97"/>
      <c r="BJ582" s="97"/>
      <c r="BK582" s="97"/>
      <c r="BL582" s="97"/>
      <c r="BM582" s="97"/>
      <c r="BN582" s="97"/>
      <c r="BO582" s="97"/>
      <c r="BP582" s="97"/>
      <c r="BQ582" s="97"/>
      <c r="BR582" s="97"/>
      <c r="BS582" s="97"/>
      <c r="BT582" s="97"/>
      <c r="BU582" s="97"/>
      <c r="BV582" s="97"/>
      <c r="BW582" s="97"/>
      <c r="BX582" s="97"/>
      <c r="BY582" s="97"/>
      <c r="BZ582" s="97"/>
      <c r="CA582" s="97"/>
      <c r="CB582" s="97"/>
      <c r="CC582" s="97"/>
      <c r="CD582" s="97"/>
      <c r="CE582" s="97"/>
      <c r="CF582" s="97"/>
      <c r="CG582" s="97"/>
      <c r="CH582" s="97"/>
      <c r="CI582" s="97"/>
      <c r="CJ582" s="97"/>
      <c r="CK582" s="97"/>
      <c r="CL582" s="97"/>
      <c r="CM582" s="97"/>
      <c r="CN582" s="97"/>
      <c r="CO582" s="97"/>
      <c r="CP582" s="97"/>
      <c r="CQ582" s="97"/>
      <c r="CR582" s="97"/>
      <c r="CS582" s="97"/>
      <c r="CT582" s="97"/>
      <c r="CU582" s="97"/>
      <c r="CV582" s="97"/>
      <c r="CW582" s="97"/>
      <c r="CX582" s="97"/>
      <c r="CY582" s="97"/>
      <c r="CZ582" s="97"/>
      <c r="DA582" s="97"/>
      <c r="DB582" s="97"/>
      <c r="DC582" s="97"/>
      <c r="DD582" s="97"/>
      <c r="DE582" s="97"/>
      <c r="DF582" s="97"/>
      <c r="DG582" s="97"/>
      <c r="DH582" s="97"/>
      <c r="DI582" s="97"/>
      <c r="DJ582" s="97"/>
      <c r="DK582" s="97"/>
      <c r="DL582" s="97"/>
      <c r="DM582" s="97"/>
      <c r="DN582" s="97"/>
      <c r="DO582" s="97"/>
      <c r="DP582" s="97"/>
      <c r="DQ582" s="97"/>
      <c r="DR582" s="97"/>
      <c r="DS582" s="97"/>
      <c r="DT582" s="97"/>
      <c r="DU582" s="97"/>
      <c r="DV582" s="97"/>
      <c r="DW582" s="97"/>
      <c r="DX582" s="97"/>
      <c r="DY582" s="97"/>
      <c r="DZ582" s="97"/>
      <c r="EA582" s="97"/>
      <c r="EB582" s="97"/>
      <c r="EC582" s="97"/>
      <c r="ED582" s="97"/>
      <c r="EE582" s="97"/>
      <c r="EF582" s="97"/>
      <c r="EG582" s="97"/>
      <c r="EH582" s="97"/>
      <c r="EI582" s="97"/>
      <c r="EJ582" s="97"/>
      <c r="EK582" s="97"/>
      <c r="EL582" s="97"/>
      <c r="EM582" s="97"/>
      <c r="EN582" s="97"/>
      <c r="EO582" s="97"/>
      <c r="EP582" s="97"/>
      <c r="EQ582" s="97"/>
      <c r="ER582" s="97"/>
      <c r="ES582" s="97"/>
      <c r="ET582" s="97"/>
      <c r="EU582" s="251"/>
      <c r="EV582" s="251"/>
      <c r="EW582" s="251"/>
      <c r="EX582" s="251"/>
      <c r="EY582" s="251"/>
      <c r="EZ582" s="251"/>
      <c r="FA582" s="276" t="s">
        <v>2448</v>
      </c>
      <c r="FB582" s="276"/>
      <c r="FC582" s="276"/>
      <c r="FD582" s="276"/>
    </row>
    <row r="583">
      <c r="A583" s="275" t="s">
        <v>2449</v>
      </c>
      <c r="B583" s="276" t="s">
        <v>2450</v>
      </c>
      <c r="C583" s="277" t="s">
        <v>89</v>
      </c>
      <c r="D583" s="276" t="s">
        <v>18</v>
      </c>
      <c r="E583" s="276" t="s">
        <v>12</v>
      </c>
      <c r="F583" s="276" t="s">
        <v>283</v>
      </c>
      <c r="G583" s="276" t="s">
        <v>2451</v>
      </c>
      <c r="H583" s="276" t="s">
        <v>718</v>
      </c>
      <c r="I583" s="276" t="s">
        <v>13</v>
      </c>
      <c r="J583" s="276" t="s">
        <v>25</v>
      </c>
      <c r="K583" s="276" t="s">
        <v>1843</v>
      </c>
      <c r="L583" s="276" t="s">
        <v>2060</v>
      </c>
      <c r="M583" s="276" t="s">
        <v>85</v>
      </c>
      <c r="N583" s="278">
        <v>42145.0</v>
      </c>
      <c r="O583" s="97"/>
      <c r="P583" s="97"/>
      <c r="Q583" s="99"/>
      <c r="R583" s="99"/>
      <c r="S583" s="97"/>
      <c r="T583" s="69">
        <f t="shared" si="1052"/>
        <v>1378</v>
      </c>
      <c r="U583" s="279">
        <f t="shared" ref="U583:W583" si="1184">IF(ISBLANK($A583),"",sum(AE583,AK583,AQ583,AW583,BC583,BI583,BO583,BU583,CA583,CG583,CM583,CS583,CY583,DE583,DK583,DQ583,DW583,EC583,EI583,EO583,EU583))</f>
        <v>1</v>
      </c>
      <c r="V583" s="279">
        <f t="shared" si="1184"/>
        <v>0</v>
      </c>
      <c r="W583" s="279">
        <f t="shared" si="1184"/>
        <v>0</v>
      </c>
      <c r="X583" s="280">
        <f t="shared" si="966"/>
        <v>1</v>
      </c>
      <c r="Y583" s="279">
        <f t="shared" ref="Y583:AA583" si="1185">IF(ISBLANK($A583),"",sum(AH583,AN583,AT583,AZ583,BF583,BL583,BR583,BX583,CD583,CJ583,CP583,CV583,DB583,DH583,DN583,DT583,DZ583,EF583,EL583,ER583,EX583))</f>
        <v>1</v>
      </c>
      <c r="Z583" s="279">
        <f t="shared" si="1185"/>
        <v>0</v>
      </c>
      <c r="AA583" s="279">
        <f t="shared" si="1185"/>
        <v>0</v>
      </c>
      <c r="AB583" s="280">
        <f t="shared" si="968"/>
        <v>1</v>
      </c>
      <c r="AC583" s="281">
        <f t="shared" si="969"/>
        <v>1</v>
      </c>
      <c r="AD583" s="248" t="str">
        <f t="shared" si="1055"/>
        <v>20+</v>
      </c>
      <c r="AE583" s="282">
        <v>1.0</v>
      </c>
      <c r="AF583" s="97"/>
      <c r="AG583" s="97"/>
      <c r="AH583" s="282">
        <v>1.0</v>
      </c>
      <c r="AI583" s="97"/>
      <c r="AJ583" s="97"/>
      <c r="AK583" s="97"/>
      <c r="AL583" s="97"/>
      <c r="AM583" s="97"/>
      <c r="AN583" s="97"/>
      <c r="AO583" s="97"/>
      <c r="AP583" s="97"/>
      <c r="AQ583" s="97"/>
      <c r="AR583" s="97"/>
      <c r="AS583" s="97"/>
      <c r="AT583" s="97"/>
      <c r="AU583" s="97"/>
      <c r="AV583" s="97"/>
      <c r="AW583" s="97"/>
      <c r="AX583" s="97"/>
      <c r="AY583" s="97"/>
      <c r="AZ583" s="97"/>
      <c r="BA583" s="97"/>
      <c r="BB583" s="97"/>
      <c r="BC583" s="97"/>
      <c r="BD583" s="97"/>
      <c r="BE583" s="97"/>
      <c r="BF583" s="97"/>
      <c r="BG583" s="97"/>
      <c r="BH583" s="97"/>
      <c r="BI583" s="97"/>
      <c r="BJ583" s="97"/>
      <c r="BK583" s="97"/>
      <c r="BL583" s="97"/>
      <c r="BM583" s="97"/>
      <c r="BN583" s="97"/>
      <c r="BO583" s="97"/>
      <c r="BP583" s="97"/>
      <c r="BQ583" s="97"/>
      <c r="BR583" s="97"/>
      <c r="BS583" s="97"/>
      <c r="BT583" s="97"/>
      <c r="BU583" s="97"/>
      <c r="BV583" s="97"/>
      <c r="BW583" s="97"/>
      <c r="BX583" s="97"/>
      <c r="BY583" s="97"/>
      <c r="BZ583" s="97"/>
      <c r="CA583" s="97"/>
      <c r="CB583" s="97"/>
      <c r="CC583" s="97"/>
      <c r="CD583" s="97"/>
      <c r="CE583" s="97"/>
      <c r="CF583" s="97"/>
      <c r="CG583" s="97"/>
      <c r="CH583" s="97"/>
      <c r="CI583" s="97"/>
      <c r="CJ583" s="97"/>
      <c r="CK583" s="97"/>
      <c r="CL583" s="97"/>
      <c r="CM583" s="97"/>
      <c r="CN583" s="97"/>
      <c r="CO583" s="97"/>
      <c r="CP583" s="97"/>
      <c r="CQ583" s="97"/>
      <c r="CR583" s="97"/>
      <c r="CS583" s="97"/>
      <c r="CT583" s="97"/>
      <c r="CU583" s="97"/>
      <c r="CV583" s="97"/>
      <c r="CW583" s="97"/>
      <c r="CX583" s="97"/>
      <c r="CY583" s="97"/>
      <c r="CZ583" s="97"/>
      <c r="DA583" s="97"/>
      <c r="DB583" s="97"/>
      <c r="DC583" s="97"/>
      <c r="DD583" s="97"/>
      <c r="DE583" s="97"/>
      <c r="DF583" s="97"/>
      <c r="DG583" s="97"/>
      <c r="DH583" s="97"/>
      <c r="DI583" s="97"/>
      <c r="DJ583" s="97"/>
      <c r="DK583" s="97"/>
      <c r="DL583" s="97"/>
      <c r="DM583" s="97"/>
      <c r="DN583" s="97"/>
      <c r="DO583" s="97"/>
      <c r="DP583" s="97"/>
      <c r="DQ583" s="97"/>
      <c r="DR583" s="97"/>
      <c r="DS583" s="97"/>
      <c r="DT583" s="97"/>
      <c r="DU583" s="97"/>
      <c r="DV583" s="97"/>
      <c r="DW583" s="97"/>
      <c r="DX583" s="97"/>
      <c r="DY583" s="97"/>
      <c r="DZ583" s="97"/>
      <c r="EA583" s="97"/>
      <c r="EB583" s="97"/>
      <c r="EC583" s="97"/>
      <c r="ED583" s="97"/>
      <c r="EE583" s="97"/>
      <c r="EF583" s="97"/>
      <c r="EG583" s="97"/>
      <c r="EH583" s="97"/>
      <c r="EI583" s="97"/>
      <c r="EJ583" s="97"/>
      <c r="EK583" s="97"/>
      <c r="EL583" s="97"/>
      <c r="EM583" s="97"/>
      <c r="EN583" s="97"/>
      <c r="EO583" s="97"/>
      <c r="EP583" s="97"/>
      <c r="EQ583" s="97"/>
      <c r="ER583" s="97"/>
      <c r="ES583" s="97"/>
      <c r="ET583" s="97"/>
      <c r="EU583" s="251"/>
      <c r="EV583" s="251"/>
      <c r="EW583" s="251"/>
      <c r="EX583" s="251"/>
      <c r="EY583" s="251"/>
      <c r="EZ583" s="251"/>
      <c r="FA583" s="276" t="s">
        <v>2452</v>
      </c>
      <c r="FB583" s="276"/>
      <c r="FC583" s="276"/>
      <c r="FD583" s="276"/>
    </row>
    <row r="584">
      <c r="A584" s="275" t="s">
        <v>2453</v>
      </c>
      <c r="B584" s="276" t="s">
        <v>2454</v>
      </c>
      <c r="C584" s="277" t="s">
        <v>8</v>
      </c>
      <c r="D584" s="276" t="s">
        <v>18</v>
      </c>
      <c r="E584" s="276" t="s">
        <v>12</v>
      </c>
      <c r="F584" s="276" t="s">
        <v>277</v>
      </c>
      <c r="G584" s="276" t="s">
        <v>1815</v>
      </c>
      <c r="H584" s="276" t="s">
        <v>1815</v>
      </c>
      <c r="I584" s="276" t="s">
        <v>23</v>
      </c>
      <c r="J584" s="276" t="s">
        <v>25</v>
      </c>
      <c r="K584" s="276" t="s">
        <v>1843</v>
      </c>
      <c r="L584" s="276" t="s">
        <v>2035</v>
      </c>
      <c r="M584" s="276" t="s">
        <v>110</v>
      </c>
      <c r="N584" s="278">
        <v>42144.0</v>
      </c>
      <c r="O584" s="278">
        <v>42152.0</v>
      </c>
      <c r="P584" s="97"/>
      <c r="Q584" s="99"/>
      <c r="R584" s="99"/>
      <c r="S584" s="307">
        <v>1.0</v>
      </c>
      <c r="T584" s="69">
        <f t="shared" si="1052"/>
        <v>1379</v>
      </c>
      <c r="U584" s="279">
        <f t="shared" ref="U584:W584" si="1186">IF(ISBLANK($A584),"",sum(AE584,AK584,AQ584,AW584,BC584,BI584,BO584,BU584,CA584,CG584,CM584,CS584,CY584,DE584,DK584,DQ584,DW584,EC584,EI584,EO584,EU584))</f>
        <v>6</v>
      </c>
      <c r="V584" s="279">
        <f t="shared" si="1186"/>
        <v>1</v>
      </c>
      <c r="W584" s="279">
        <f t="shared" si="1186"/>
        <v>0</v>
      </c>
      <c r="X584" s="280">
        <f t="shared" si="966"/>
        <v>7</v>
      </c>
      <c r="Y584" s="279">
        <f t="shared" ref="Y584:AA584" si="1187">IF(ISBLANK($A584),"",sum(AH584,AN584,AT584,AZ584,BF584,BL584,BR584,BX584,CD584,CJ584,CP584,CV584,DB584,DH584,DN584,DT584,DZ584,EF584,EL584,ER584,EX584))</f>
        <v>3</v>
      </c>
      <c r="Z584" s="279">
        <f t="shared" si="1187"/>
        <v>3</v>
      </c>
      <c r="AA584" s="279">
        <f t="shared" si="1187"/>
        <v>0</v>
      </c>
      <c r="AB584" s="280">
        <f t="shared" si="968"/>
        <v>6</v>
      </c>
      <c r="AC584" s="281">
        <f t="shared" si="969"/>
        <v>0.4285714286</v>
      </c>
      <c r="AD584" s="248" t="str">
        <f t="shared" si="1055"/>
        <v>20+</v>
      </c>
      <c r="AE584" s="97"/>
      <c r="AF584" s="282">
        <v>1.0</v>
      </c>
      <c r="AG584" s="97"/>
      <c r="AH584" s="97"/>
      <c r="AI584" s="97"/>
      <c r="AJ584" s="97"/>
      <c r="AK584" s="97"/>
      <c r="AL584" s="97"/>
      <c r="AM584" s="97"/>
      <c r="AN584" s="282">
        <v>1.0</v>
      </c>
      <c r="AO584" s="97"/>
      <c r="AP584" s="97"/>
      <c r="AQ584" s="97"/>
      <c r="AR584" s="97"/>
      <c r="AS584" s="97"/>
      <c r="AT584" s="97"/>
      <c r="AU584" s="282">
        <v>1.0</v>
      </c>
      <c r="AV584" s="97"/>
      <c r="AW584" s="282">
        <v>3.0</v>
      </c>
      <c r="AX584" s="97"/>
      <c r="AY584" s="97"/>
      <c r="AZ584" s="282">
        <v>1.0</v>
      </c>
      <c r="BA584" s="282">
        <v>1.0</v>
      </c>
      <c r="BB584" s="97"/>
      <c r="BC584" s="97"/>
      <c r="BD584" s="97"/>
      <c r="BE584" s="97"/>
      <c r="BF584" s="97"/>
      <c r="BG584" s="97"/>
      <c r="BH584" s="97"/>
      <c r="BI584" s="282">
        <v>3.0</v>
      </c>
      <c r="BJ584" s="97"/>
      <c r="BK584" s="97"/>
      <c r="BL584" s="282">
        <v>1.0</v>
      </c>
      <c r="BM584" s="282">
        <v>1.0</v>
      </c>
      <c r="BN584" s="97"/>
      <c r="BO584" s="97"/>
      <c r="BP584" s="97"/>
      <c r="BQ584" s="97"/>
      <c r="BR584" s="97"/>
      <c r="BS584" s="97"/>
      <c r="BT584" s="97"/>
      <c r="BU584" s="97"/>
      <c r="BV584" s="97"/>
      <c r="BW584" s="97"/>
      <c r="BX584" s="97"/>
      <c r="BY584" s="97"/>
      <c r="BZ584" s="97"/>
      <c r="CA584" s="97"/>
      <c r="CB584" s="97"/>
      <c r="CC584" s="97"/>
      <c r="CD584" s="97"/>
      <c r="CE584" s="97"/>
      <c r="CF584" s="97"/>
      <c r="CG584" s="97"/>
      <c r="CH584" s="97"/>
      <c r="CI584" s="97"/>
      <c r="CJ584" s="97"/>
      <c r="CK584" s="97"/>
      <c r="CL584" s="97"/>
      <c r="CM584" s="97"/>
      <c r="CN584" s="97"/>
      <c r="CO584" s="97"/>
      <c r="CP584" s="97"/>
      <c r="CQ584" s="97"/>
      <c r="CR584" s="97"/>
      <c r="CS584" s="97"/>
      <c r="CT584" s="97"/>
      <c r="CU584" s="97"/>
      <c r="CV584" s="97"/>
      <c r="CW584" s="97"/>
      <c r="CX584" s="97"/>
      <c r="CY584" s="97"/>
      <c r="CZ584" s="97"/>
      <c r="DA584" s="97"/>
      <c r="DB584" s="97"/>
      <c r="DC584" s="97"/>
      <c r="DD584" s="97"/>
      <c r="DE584" s="97"/>
      <c r="DF584" s="97"/>
      <c r="DG584" s="97"/>
      <c r="DH584" s="97"/>
      <c r="DI584" s="97"/>
      <c r="DJ584" s="97"/>
      <c r="DK584" s="97"/>
      <c r="DL584" s="97"/>
      <c r="DM584" s="97"/>
      <c r="DN584" s="97"/>
      <c r="DO584" s="97"/>
      <c r="DP584" s="97"/>
      <c r="DQ584" s="97"/>
      <c r="DR584" s="97"/>
      <c r="DS584" s="97"/>
      <c r="DT584" s="97"/>
      <c r="DU584" s="97"/>
      <c r="DV584" s="97"/>
      <c r="DW584" s="97"/>
      <c r="DX584" s="97"/>
      <c r="DY584" s="97"/>
      <c r="DZ584" s="97"/>
      <c r="EA584" s="97"/>
      <c r="EB584" s="97"/>
      <c r="EC584" s="97"/>
      <c r="ED584" s="97"/>
      <c r="EE584" s="97"/>
      <c r="EF584" s="97"/>
      <c r="EG584" s="97"/>
      <c r="EH584" s="97"/>
      <c r="EI584" s="97"/>
      <c r="EJ584" s="97"/>
      <c r="EK584" s="97"/>
      <c r="EL584" s="97"/>
      <c r="EM584" s="97"/>
      <c r="EN584" s="97"/>
      <c r="EO584" s="97"/>
      <c r="EP584" s="97"/>
      <c r="EQ584" s="97"/>
      <c r="ER584" s="97"/>
      <c r="ES584" s="97"/>
      <c r="ET584" s="97"/>
      <c r="EU584" s="251"/>
      <c r="EV584" s="251"/>
      <c r="EW584" s="251"/>
      <c r="EX584" s="251"/>
      <c r="EY584" s="251"/>
      <c r="EZ584" s="251"/>
      <c r="FA584" s="276" t="s">
        <v>2455</v>
      </c>
      <c r="FB584" s="276"/>
      <c r="FC584" s="276"/>
      <c r="FD584" s="276"/>
    </row>
    <row r="585">
      <c r="A585" s="275" t="s">
        <v>2449</v>
      </c>
      <c r="B585" s="276" t="s">
        <v>2456</v>
      </c>
      <c r="C585" s="277" t="s">
        <v>89</v>
      </c>
      <c r="D585" s="276" t="s">
        <v>18</v>
      </c>
      <c r="E585" s="276" t="s">
        <v>12</v>
      </c>
      <c r="F585" s="276" t="s">
        <v>283</v>
      </c>
      <c r="G585" s="276" t="s">
        <v>2451</v>
      </c>
      <c r="H585" s="276" t="s">
        <v>718</v>
      </c>
      <c r="I585" s="276" t="s">
        <v>13</v>
      </c>
      <c r="J585" s="276" t="s">
        <v>25</v>
      </c>
      <c r="K585" s="276" t="s">
        <v>1843</v>
      </c>
      <c r="L585" s="276" t="s">
        <v>2457</v>
      </c>
      <c r="M585" s="276" t="s">
        <v>85</v>
      </c>
      <c r="N585" s="278">
        <v>42143.0</v>
      </c>
      <c r="O585" s="97"/>
      <c r="P585" s="97"/>
      <c r="Q585" s="99"/>
      <c r="R585" s="99"/>
      <c r="S585" s="97"/>
      <c r="T585" s="69">
        <f t="shared" si="1052"/>
        <v>1380</v>
      </c>
      <c r="U585" s="279">
        <f t="shared" ref="U585:W585" si="1188">IF(ISBLANK($A585),"",sum(AE585,AK585,AQ585,AW585,BC585,BI585,BO585,BU585,CA585,CG585,CM585,CS585,CY585,DE585,DK585,DQ585,DW585,EC585,EI585,EO585,EU585))</f>
        <v>0</v>
      </c>
      <c r="V585" s="279">
        <f t="shared" si="1188"/>
        <v>0</v>
      </c>
      <c r="W585" s="279">
        <f t="shared" si="1188"/>
        <v>0</v>
      </c>
      <c r="X585" s="280">
        <f t="shared" si="966"/>
        <v>0</v>
      </c>
      <c r="Y585" s="279">
        <f t="shared" ref="Y585:AA585" si="1189">IF(ISBLANK($A585),"",sum(AH585,AN585,AT585,AZ585,BF585,BL585,BR585,BX585,CD585,CJ585,CP585,CV585,DB585,DH585,DN585,DT585,DZ585,EF585,EL585,ER585,EX585))</f>
        <v>0</v>
      </c>
      <c r="Z585" s="279">
        <f t="shared" si="1189"/>
        <v>0</v>
      </c>
      <c r="AA585" s="279">
        <f t="shared" si="1189"/>
        <v>0</v>
      </c>
      <c r="AB585" s="280">
        <f t="shared" si="968"/>
        <v>0</v>
      </c>
      <c r="AC585" s="285" t="str">
        <f t="shared" si="969"/>
        <v/>
      </c>
      <c r="AD585" s="248" t="str">
        <f t="shared" si="1055"/>
        <v>20+</v>
      </c>
      <c r="AE585" s="97"/>
      <c r="AF585" s="97"/>
      <c r="AG585" s="97"/>
      <c r="AH585" s="97"/>
      <c r="AI585" s="97"/>
      <c r="AJ585" s="97"/>
      <c r="AK585" s="97"/>
      <c r="AL585" s="97"/>
      <c r="AM585" s="97"/>
      <c r="AN585" s="97"/>
      <c r="AO585" s="97"/>
      <c r="AP585" s="97"/>
      <c r="AQ585" s="97"/>
      <c r="AR585" s="97"/>
      <c r="AS585" s="97"/>
      <c r="AT585" s="97"/>
      <c r="AU585" s="97"/>
      <c r="AV585" s="97"/>
      <c r="AW585" s="97"/>
      <c r="AX585" s="97"/>
      <c r="AY585" s="97"/>
      <c r="AZ585" s="97"/>
      <c r="BA585" s="97"/>
      <c r="BB585" s="97"/>
      <c r="BC585" s="97"/>
      <c r="BD585" s="97"/>
      <c r="BE585" s="97"/>
      <c r="BF585" s="97"/>
      <c r="BG585" s="97"/>
      <c r="BH585" s="97"/>
      <c r="BI585" s="97"/>
      <c r="BJ585" s="97"/>
      <c r="BK585" s="97"/>
      <c r="BL585" s="97"/>
      <c r="BM585" s="97"/>
      <c r="BN585" s="97"/>
      <c r="BO585" s="97"/>
      <c r="BP585" s="97"/>
      <c r="BQ585" s="97"/>
      <c r="BR585" s="97"/>
      <c r="BS585" s="97"/>
      <c r="BT585" s="97"/>
      <c r="BU585" s="97"/>
      <c r="BV585" s="97"/>
      <c r="BW585" s="97"/>
      <c r="BX585" s="97"/>
      <c r="BY585" s="97"/>
      <c r="BZ585" s="97"/>
      <c r="CA585" s="97"/>
      <c r="CB585" s="97"/>
      <c r="CC585" s="97"/>
      <c r="CD585" s="97"/>
      <c r="CE585" s="97"/>
      <c r="CF585" s="97"/>
      <c r="CG585" s="97"/>
      <c r="CH585" s="97"/>
      <c r="CI585" s="97"/>
      <c r="CJ585" s="97"/>
      <c r="CK585" s="97"/>
      <c r="CL585" s="97"/>
      <c r="CM585" s="97"/>
      <c r="CN585" s="97"/>
      <c r="CO585" s="97"/>
      <c r="CP585" s="97"/>
      <c r="CQ585" s="97"/>
      <c r="CR585" s="97"/>
      <c r="CS585" s="97"/>
      <c r="CT585" s="97"/>
      <c r="CU585" s="97"/>
      <c r="CV585" s="97"/>
      <c r="CW585" s="97"/>
      <c r="CX585" s="97"/>
      <c r="CY585" s="97"/>
      <c r="CZ585" s="97"/>
      <c r="DA585" s="97"/>
      <c r="DB585" s="97"/>
      <c r="DC585" s="97"/>
      <c r="DD585" s="97"/>
      <c r="DE585" s="97"/>
      <c r="DF585" s="97"/>
      <c r="DG585" s="97"/>
      <c r="DH585" s="97"/>
      <c r="DI585" s="97"/>
      <c r="DJ585" s="97"/>
      <c r="DK585" s="97"/>
      <c r="DL585" s="97"/>
      <c r="DM585" s="97"/>
      <c r="DN585" s="97"/>
      <c r="DO585" s="97"/>
      <c r="DP585" s="97"/>
      <c r="DQ585" s="97"/>
      <c r="DR585" s="97"/>
      <c r="DS585" s="97"/>
      <c r="DT585" s="97"/>
      <c r="DU585" s="97"/>
      <c r="DV585" s="97"/>
      <c r="DW585" s="97"/>
      <c r="DX585" s="97"/>
      <c r="DY585" s="97"/>
      <c r="DZ585" s="97"/>
      <c r="EA585" s="97"/>
      <c r="EB585" s="97"/>
      <c r="EC585" s="97"/>
      <c r="ED585" s="97"/>
      <c r="EE585" s="97"/>
      <c r="EF585" s="97"/>
      <c r="EG585" s="97"/>
      <c r="EH585" s="97"/>
      <c r="EI585" s="97"/>
      <c r="EJ585" s="97"/>
      <c r="EK585" s="97"/>
      <c r="EL585" s="97"/>
      <c r="EM585" s="97"/>
      <c r="EN585" s="97"/>
      <c r="EO585" s="97"/>
      <c r="EP585" s="97"/>
      <c r="EQ585" s="97"/>
      <c r="ER585" s="97"/>
      <c r="ES585" s="97"/>
      <c r="ET585" s="97"/>
      <c r="EU585" s="251"/>
      <c r="EV585" s="251"/>
      <c r="EW585" s="251"/>
      <c r="EX585" s="251"/>
      <c r="EY585" s="251"/>
      <c r="EZ585" s="251"/>
      <c r="FA585" s="276" t="s">
        <v>2458</v>
      </c>
      <c r="FB585" s="276"/>
      <c r="FC585" s="276"/>
      <c r="FD585" s="276"/>
    </row>
    <row r="586">
      <c r="A586" s="275" t="s">
        <v>2459</v>
      </c>
      <c r="B586" s="276" t="s">
        <v>2454</v>
      </c>
      <c r="C586" s="277" t="s">
        <v>8</v>
      </c>
      <c r="D586" s="276" t="s">
        <v>18</v>
      </c>
      <c r="E586" s="276" t="s">
        <v>12</v>
      </c>
      <c r="F586" s="276" t="s">
        <v>277</v>
      </c>
      <c r="G586" s="276" t="s">
        <v>1061</v>
      </c>
      <c r="H586" s="276" t="s">
        <v>1061</v>
      </c>
      <c r="I586" s="276" t="s">
        <v>23</v>
      </c>
      <c r="J586" s="276" t="s">
        <v>25</v>
      </c>
      <c r="K586" s="276" t="s">
        <v>1843</v>
      </c>
      <c r="L586" s="276" t="s">
        <v>2087</v>
      </c>
      <c r="M586" s="276" t="s">
        <v>106</v>
      </c>
      <c r="N586" s="278">
        <v>42128.0</v>
      </c>
      <c r="O586" s="278">
        <v>42135.0</v>
      </c>
      <c r="P586" s="97"/>
      <c r="Q586" s="99"/>
      <c r="R586" s="99"/>
      <c r="S586" s="307">
        <v>1.0</v>
      </c>
      <c r="T586" s="69">
        <f t="shared" si="1052"/>
        <v>1395</v>
      </c>
      <c r="U586" s="279">
        <f t="shared" ref="U586:W586" si="1190">IF(ISBLANK($A586),"",sum(AE586,AK586,AQ586,AW586,BC586,BI586,BO586,BU586,CA586,CG586,CM586,CS586,CY586,DE586,DK586,DQ586,DW586,EC586,EI586,EO586,EU586))</f>
        <v>7</v>
      </c>
      <c r="V586" s="279">
        <f t="shared" si="1190"/>
        <v>1</v>
      </c>
      <c r="W586" s="279">
        <f t="shared" si="1190"/>
        <v>0</v>
      </c>
      <c r="X586" s="280">
        <f t="shared" si="966"/>
        <v>8</v>
      </c>
      <c r="Y586" s="279">
        <f t="shared" ref="Y586:AA586" si="1191">IF(ISBLANK($A586),"",sum(AH586,AN586,AT586,AZ586,BF586,BL586,BR586,BX586,CD586,CJ586,CP586,CV586,DB586,DH586,DN586,DT586,DZ586,EF586,EL586,ER586,EX586))</f>
        <v>5</v>
      </c>
      <c r="Z586" s="279">
        <f t="shared" si="1191"/>
        <v>6</v>
      </c>
      <c r="AA586" s="279">
        <f t="shared" si="1191"/>
        <v>0</v>
      </c>
      <c r="AB586" s="280">
        <f t="shared" si="968"/>
        <v>11</v>
      </c>
      <c r="AC586" s="281">
        <f t="shared" si="969"/>
        <v>0.625</v>
      </c>
      <c r="AD586" s="248" t="str">
        <f t="shared" si="1055"/>
        <v>20+</v>
      </c>
      <c r="AE586" s="97"/>
      <c r="AF586" s="97"/>
      <c r="AG586" s="97"/>
      <c r="AH586" s="97"/>
      <c r="AI586" s="97"/>
      <c r="AJ586" s="97"/>
      <c r="AK586" s="282">
        <v>2.0</v>
      </c>
      <c r="AL586" s="97"/>
      <c r="AM586" s="97"/>
      <c r="AN586" s="282">
        <v>1.0</v>
      </c>
      <c r="AO586" s="97"/>
      <c r="AP586" s="97"/>
      <c r="AQ586" s="97"/>
      <c r="AR586" s="282">
        <v>1.0</v>
      </c>
      <c r="AS586" s="97"/>
      <c r="AT586" s="282">
        <v>1.0</v>
      </c>
      <c r="AU586" s="282">
        <v>1.0</v>
      </c>
      <c r="AV586" s="97"/>
      <c r="AW586" s="282">
        <v>1.0</v>
      </c>
      <c r="AX586" s="97"/>
      <c r="AY586" s="97"/>
      <c r="AZ586" s="282">
        <v>1.0</v>
      </c>
      <c r="BA586" s="97"/>
      <c r="BB586" s="97"/>
      <c r="BC586" s="282">
        <v>2.0</v>
      </c>
      <c r="BD586" s="97"/>
      <c r="BE586" s="97"/>
      <c r="BF586" s="97"/>
      <c r="BG586" s="97"/>
      <c r="BH586" s="97"/>
      <c r="BI586" s="282">
        <v>1.0</v>
      </c>
      <c r="BJ586" s="97"/>
      <c r="BK586" s="97"/>
      <c r="BL586" s="282">
        <v>2.0</v>
      </c>
      <c r="BM586" s="282">
        <v>1.0</v>
      </c>
      <c r="BN586" s="97"/>
      <c r="BO586" s="282">
        <v>1.0</v>
      </c>
      <c r="BP586" s="97"/>
      <c r="BQ586" s="97"/>
      <c r="BR586" s="97"/>
      <c r="BS586" s="282">
        <v>1.0</v>
      </c>
      <c r="BT586" s="97"/>
      <c r="BU586" s="97"/>
      <c r="BV586" s="97"/>
      <c r="BW586" s="97"/>
      <c r="BX586" s="97"/>
      <c r="BY586" s="97"/>
      <c r="BZ586" s="97"/>
      <c r="CA586" s="97"/>
      <c r="CB586" s="97"/>
      <c r="CC586" s="97"/>
      <c r="CD586" s="97"/>
      <c r="CE586" s="282">
        <v>3.0</v>
      </c>
      <c r="CF586" s="97"/>
      <c r="CG586" s="97"/>
      <c r="CH586" s="97"/>
      <c r="CI586" s="97"/>
      <c r="CJ586" s="97"/>
      <c r="CK586" s="97"/>
      <c r="CL586" s="97"/>
      <c r="CM586" s="97"/>
      <c r="CN586" s="97"/>
      <c r="CO586" s="97"/>
      <c r="CP586" s="97"/>
      <c r="CQ586" s="97"/>
      <c r="CR586" s="97"/>
      <c r="CS586" s="97"/>
      <c r="CT586" s="97"/>
      <c r="CU586" s="97"/>
      <c r="CV586" s="97"/>
      <c r="CW586" s="97"/>
      <c r="CX586" s="97"/>
      <c r="CY586" s="97"/>
      <c r="CZ586" s="97"/>
      <c r="DA586" s="97"/>
      <c r="DB586" s="97"/>
      <c r="DC586" s="97"/>
      <c r="DD586" s="97"/>
      <c r="DE586" s="97"/>
      <c r="DF586" s="97"/>
      <c r="DG586" s="97"/>
      <c r="DH586" s="97"/>
      <c r="DI586" s="97"/>
      <c r="DJ586" s="97"/>
      <c r="DK586" s="97"/>
      <c r="DL586" s="97"/>
      <c r="DM586" s="97"/>
      <c r="DN586" s="97"/>
      <c r="DO586" s="97"/>
      <c r="DP586" s="97"/>
      <c r="DQ586" s="97"/>
      <c r="DR586" s="97"/>
      <c r="DS586" s="97"/>
      <c r="DT586" s="97"/>
      <c r="DU586" s="97"/>
      <c r="DV586" s="97"/>
      <c r="DW586" s="97"/>
      <c r="DX586" s="97"/>
      <c r="DY586" s="97"/>
      <c r="DZ586" s="97"/>
      <c r="EA586" s="97"/>
      <c r="EB586" s="97"/>
      <c r="EC586" s="97"/>
      <c r="ED586" s="97"/>
      <c r="EE586" s="97"/>
      <c r="EF586" s="97"/>
      <c r="EG586" s="97"/>
      <c r="EH586" s="97"/>
      <c r="EI586" s="97"/>
      <c r="EJ586" s="97"/>
      <c r="EK586" s="97"/>
      <c r="EL586" s="97"/>
      <c r="EM586" s="97"/>
      <c r="EN586" s="97"/>
      <c r="EO586" s="97"/>
      <c r="EP586" s="97"/>
      <c r="EQ586" s="97"/>
      <c r="ER586" s="97"/>
      <c r="ES586" s="97"/>
      <c r="ET586" s="97"/>
      <c r="EU586" s="251"/>
      <c r="EV586" s="251"/>
      <c r="EW586" s="251"/>
      <c r="EX586" s="251"/>
      <c r="EY586" s="251"/>
      <c r="EZ586" s="251"/>
      <c r="FA586" s="276" t="s">
        <v>2460</v>
      </c>
      <c r="FB586" s="276"/>
      <c r="FC586" s="276"/>
      <c r="FD586" s="276"/>
    </row>
    <row r="587">
      <c r="A587" s="275" t="s">
        <v>2461</v>
      </c>
      <c r="B587" s="276" t="s">
        <v>2462</v>
      </c>
      <c r="C587" s="277" t="s">
        <v>107</v>
      </c>
      <c r="D587" s="276" t="s">
        <v>18</v>
      </c>
      <c r="E587" s="276" t="s">
        <v>12</v>
      </c>
      <c r="F587" s="276" t="s">
        <v>277</v>
      </c>
      <c r="G587" s="276" t="s">
        <v>2463</v>
      </c>
      <c r="H587" s="276" t="s">
        <v>395</v>
      </c>
      <c r="I587" s="276" t="s">
        <v>13</v>
      </c>
      <c r="J587" s="276" t="s">
        <v>25</v>
      </c>
      <c r="K587" s="276" t="s">
        <v>1843</v>
      </c>
      <c r="L587" s="276" t="s">
        <v>1972</v>
      </c>
      <c r="M587" s="276" t="s">
        <v>50</v>
      </c>
      <c r="N587" s="278">
        <v>42124.0</v>
      </c>
      <c r="O587" s="278">
        <v>42124.0</v>
      </c>
      <c r="P587" s="97"/>
      <c r="Q587" s="287">
        <v>42277.0</v>
      </c>
      <c r="R587" s="99"/>
      <c r="S587" s="307">
        <v>1.0</v>
      </c>
      <c r="T587" s="69">
        <f t="shared" si="1052"/>
        <v>1399</v>
      </c>
      <c r="U587" s="279">
        <f t="shared" ref="U587:W587" si="1192">IF(ISBLANK($A587),"",sum(AE587,AK587,AQ587,AW587,BC587,BI587,BO587,BU587,CA587,CG587,CM587,CS587,CY587,DE587,DK587,DQ587,DW587,EC587,EI587,EO587,EU587))</f>
        <v>5</v>
      </c>
      <c r="V587" s="279">
        <f t="shared" si="1192"/>
        <v>4</v>
      </c>
      <c r="W587" s="279">
        <f t="shared" si="1192"/>
        <v>0</v>
      </c>
      <c r="X587" s="280">
        <f t="shared" si="966"/>
        <v>9</v>
      </c>
      <c r="Y587" s="279">
        <f t="shared" ref="Y587:AA587" si="1193">IF(ISBLANK($A587),"",sum(AH587,AN587,AT587,AZ587,BF587,BL587,BR587,BX587,CD587,CJ587,CP587,CV587,DB587,DH587,DN587,DT587,DZ587,EF587,EL587,ER587,EX587))</f>
        <v>6</v>
      </c>
      <c r="Z587" s="279">
        <f t="shared" si="1193"/>
        <v>6</v>
      </c>
      <c r="AA587" s="279">
        <f t="shared" si="1193"/>
        <v>0</v>
      </c>
      <c r="AB587" s="280">
        <f t="shared" si="968"/>
        <v>12</v>
      </c>
      <c r="AC587" s="281">
        <f t="shared" si="969"/>
        <v>0.6666666667</v>
      </c>
      <c r="AD587" s="248" t="str">
        <f t="shared" si="1055"/>
        <v>20+</v>
      </c>
      <c r="AE587" s="282">
        <v>1.0</v>
      </c>
      <c r="AF587" s="282">
        <v>1.0</v>
      </c>
      <c r="AG587" s="97"/>
      <c r="AH587" s="282">
        <v>1.0</v>
      </c>
      <c r="AI587" s="97"/>
      <c r="AJ587" s="97"/>
      <c r="AK587" s="282">
        <v>1.0</v>
      </c>
      <c r="AL587" s="97"/>
      <c r="AM587" s="97"/>
      <c r="AN587" s="97"/>
      <c r="AO587" s="97"/>
      <c r="AP587" s="97"/>
      <c r="AQ587" s="97"/>
      <c r="AR587" s="97"/>
      <c r="AS587" s="97"/>
      <c r="AT587" s="97"/>
      <c r="AU587" s="97"/>
      <c r="AV587" s="97"/>
      <c r="AW587" s="282">
        <v>1.0</v>
      </c>
      <c r="AX587" s="282">
        <v>1.0</v>
      </c>
      <c r="AY587" s="97"/>
      <c r="AZ587" s="97"/>
      <c r="BA587" s="97"/>
      <c r="BB587" s="97"/>
      <c r="BC587" s="282">
        <v>1.0</v>
      </c>
      <c r="BD587" s="97"/>
      <c r="BE587" s="97"/>
      <c r="BF587" s="282">
        <v>2.0</v>
      </c>
      <c r="BG587" s="282">
        <v>2.0</v>
      </c>
      <c r="BH587" s="97"/>
      <c r="BI587" s="97"/>
      <c r="BJ587" s="97"/>
      <c r="BK587" s="97"/>
      <c r="BL587" s="97"/>
      <c r="BM587" s="97"/>
      <c r="BN587" s="97"/>
      <c r="BO587" s="282">
        <v>1.0</v>
      </c>
      <c r="BP587" s="97"/>
      <c r="BQ587" s="97"/>
      <c r="BR587" s="97"/>
      <c r="BS587" s="97"/>
      <c r="BT587" s="97"/>
      <c r="BU587" s="97"/>
      <c r="BV587" s="97"/>
      <c r="BW587" s="97"/>
      <c r="BX587" s="97"/>
      <c r="BY587" s="97"/>
      <c r="BZ587" s="97"/>
      <c r="CA587" s="97"/>
      <c r="CB587" s="97"/>
      <c r="CC587" s="97"/>
      <c r="CD587" s="282">
        <v>1.0</v>
      </c>
      <c r="CE587" s="97"/>
      <c r="CF587" s="97"/>
      <c r="CG587" s="97"/>
      <c r="CH587" s="97"/>
      <c r="CI587" s="97"/>
      <c r="CJ587" s="97"/>
      <c r="CK587" s="282">
        <v>2.0</v>
      </c>
      <c r="CL587" s="97"/>
      <c r="CM587" s="97"/>
      <c r="CN587" s="97"/>
      <c r="CO587" s="97"/>
      <c r="CP587" s="282">
        <v>2.0</v>
      </c>
      <c r="CQ587" s="97"/>
      <c r="CR587" s="97"/>
      <c r="CS587" s="97"/>
      <c r="CT587" s="97"/>
      <c r="CU587" s="97"/>
      <c r="CV587" s="97"/>
      <c r="CW587" s="97"/>
      <c r="CX587" s="97"/>
      <c r="CY587" s="97"/>
      <c r="CZ587" s="97"/>
      <c r="DA587" s="97"/>
      <c r="DB587" s="97"/>
      <c r="DC587" s="97"/>
      <c r="DD587" s="97"/>
      <c r="DE587" s="97"/>
      <c r="DF587" s="282">
        <v>2.0</v>
      </c>
      <c r="DG587" s="97"/>
      <c r="DH587" s="97"/>
      <c r="DI587" s="97"/>
      <c r="DJ587" s="97"/>
      <c r="DK587" s="97"/>
      <c r="DL587" s="97"/>
      <c r="DM587" s="97"/>
      <c r="DN587" s="97"/>
      <c r="DO587" s="282">
        <v>1.0</v>
      </c>
      <c r="DP587" s="97"/>
      <c r="DQ587" s="97"/>
      <c r="DR587" s="97"/>
      <c r="DS587" s="97"/>
      <c r="DT587" s="97"/>
      <c r="DU587" s="97"/>
      <c r="DV587" s="97"/>
      <c r="DW587" s="97"/>
      <c r="DX587" s="97"/>
      <c r="DY587" s="97"/>
      <c r="DZ587" s="97"/>
      <c r="EA587" s="282">
        <v>1.0</v>
      </c>
      <c r="EB587" s="97"/>
      <c r="EC587" s="97"/>
      <c r="ED587" s="97"/>
      <c r="EE587" s="97"/>
      <c r="EF587" s="97"/>
      <c r="EG587" s="97"/>
      <c r="EH587" s="97"/>
      <c r="EI587" s="97"/>
      <c r="EJ587" s="97"/>
      <c r="EK587" s="97"/>
      <c r="EL587" s="97"/>
      <c r="EM587" s="97"/>
      <c r="EN587" s="97"/>
      <c r="EO587" s="97"/>
      <c r="EP587" s="97"/>
      <c r="EQ587" s="97"/>
      <c r="ER587" s="97"/>
      <c r="ES587" s="97"/>
      <c r="ET587" s="97"/>
      <c r="EU587" s="251"/>
      <c r="EV587" s="251"/>
      <c r="EW587" s="251"/>
      <c r="EX587" s="251"/>
      <c r="EY587" s="251"/>
      <c r="EZ587" s="251"/>
      <c r="FA587" s="276" t="s">
        <v>2464</v>
      </c>
      <c r="FB587" s="276"/>
      <c r="FC587" s="276"/>
      <c r="FD587" s="276"/>
    </row>
    <row r="588">
      <c r="A588" s="275" t="s">
        <v>2465</v>
      </c>
      <c r="B588" s="276" t="s">
        <v>2466</v>
      </c>
      <c r="C588" s="277" t="s">
        <v>109</v>
      </c>
      <c r="D588" s="276" t="s">
        <v>18</v>
      </c>
      <c r="E588" s="276" t="s">
        <v>12</v>
      </c>
      <c r="F588" s="276" t="s">
        <v>283</v>
      </c>
      <c r="G588" s="276" t="s">
        <v>514</v>
      </c>
      <c r="H588" s="276" t="s">
        <v>271</v>
      </c>
      <c r="I588" s="276" t="s">
        <v>13</v>
      </c>
      <c r="J588" s="276" t="s">
        <v>25</v>
      </c>
      <c r="K588" s="276" t="s">
        <v>1843</v>
      </c>
      <c r="L588" s="276" t="s">
        <v>1972</v>
      </c>
      <c r="M588" s="276" t="s">
        <v>50</v>
      </c>
      <c r="N588" s="278">
        <v>42122.0</v>
      </c>
      <c r="O588" s="97"/>
      <c r="P588" s="97"/>
      <c r="Q588" s="99"/>
      <c r="R588" s="99"/>
      <c r="S588" s="307">
        <v>1.0</v>
      </c>
      <c r="T588" s="69">
        <f t="shared" si="1052"/>
        <v>1401</v>
      </c>
      <c r="U588" s="279">
        <f t="shared" ref="U588:W588" si="1194">IF(ISBLANK($A588),"",sum(AE588,AK588,AQ588,AW588,BC588,BI588,BO588,BU588,CA588,CG588,CM588,CS588,CY588,DE588,DK588,DQ588,DW588,EC588,EI588,EO588,EU588))</f>
        <v>6</v>
      </c>
      <c r="V588" s="279">
        <f t="shared" si="1194"/>
        <v>2</v>
      </c>
      <c r="W588" s="279">
        <f t="shared" si="1194"/>
        <v>0</v>
      </c>
      <c r="X588" s="280">
        <f t="shared" si="966"/>
        <v>8</v>
      </c>
      <c r="Y588" s="279">
        <f t="shared" ref="Y588:AA588" si="1195">IF(ISBLANK($A588),"",sum(AH588,AN588,AT588,AZ588,BF588,BL588,BR588,BX588,CD588,CJ588,CP588,CV588,DB588,DH588,DN588,DT588,DZ588,EF588,EL588,ER588,EX588))</f>
        <v>4</v>
      </c>
      <c r="Z588" s="279">
        <f t="shared" si="1195"/>
        <v>1</v>
      </c>
      <c r="AA588" s="279">
        <f t="shared" si="1195"/>
        <v>0</v>
      </c>
      <c r="AB588" s="280">
        <f t="shared" si="968"/>
        <v>5</v>
      </c>
      <c r="AC588" s="281">
        <f t="shared" si="969"/>
        <v>0.5</v>
      </c>
      <c r="AD588" s="248" t="str">
        <f t="shared" si="1055"/>
        <v>20+</v>
      </c>
      <c r="AE588" s="282">
        <v>2.0</v>
      </c>
      <c r="AF588" s="97"/>
      <c r="AG588" s="97"/>
      <c r="AH588" s="97"/>
      <c r="AI588" s="97"/>
      <c r="AJ588" s="97"/>
      <c r="AK588" s="97"/>
      <c r="AL588" s="97"/>
      <c r="AM588" s="97"/>
      <c r="AN588" s="282">
        <v>1.0</v>
      </c>
      <c r="AO588" s="97"/>
      <c r="AP588" s="97"/>
      <c r="AQ588" s="282">
        <v>1.0</v>
      </c>
      <c r="AR588" s="97"/>
      <c r="AS588" s="97"/>
      <c r="AT588" s="282">
        <v>2.0</v>
      </c>
      <c r="AU588" s="282">
        <v>1.0</v>
      </c>
      <c r="AV588" s="97"/>
      <c r="AW588" s="282">
        <v>3.0</v>
      </c>
      <c r="AX588" s="97"/>
      <c r="AY588" s="97"/>
      <c r="AZ588" s="282">
        <v>1.0</v>
      </c>
      <c r="BA588" s="97"/>
      <c r="BB588" s="97"/>
      <c r="BC588" s="97"/>
      <c r="BD588" s="97"/>
      <c r="BE588" s="97"/>
      <c r="BF588" s="97"/>
      <c r="BG588" s="97"/>
      <c r="BH588" s="97"/>
      <c r="BI588" s="97"/>
      <c r="BJ588" s="282">
        <v>2.0</v>
      </c>
      <c r="BK588" s="97"/>
      <c r="BL588" s="97"/>
      <c r="BM588" s="97"/>
      <c r="BN588" s="97"/>
      <c r="BO588" s="97"/>
      <c r="BP588" s="97"/>
      <c r="BQ588" s="97"/>
      <c r="BR588" s="97"/>
      <c r="BS588" s="97"/>
      <c r="BT588" s="97"/>
      <c r="BU588" s="97"/>
      <c r="BV588" s="97"/>
      <c r="BW588" s="97"/>
      <c r="BX588" s="97"/>
      <c r="BY588" s="97"/>
      <c r="BZ588" s="97"/>
      <c r="CA588" s="97"/>
      <c r="CB588" s="97"/>
      <c r="CC588" s="97"/>
      <c r="CD588" s="97"/>
      <c r="CE588" s="97"/>
      <c r="CF588" s="97"/>
      <c r="CG588" s="97"/>
      <c r="CH588" s="97"/>
      <c r="CI588" s="97"/>
      <c r="CJ588" s="97"/>
      <c r="CK588" s="97"/>
      <c r="CL588" s="97"/>
      <c r="CM588" s="97"/>
      <c r="CN588" s="97"/>
      <c r="CO588" s="97"/>
      <c r="CP588" s="97"/>
      <c r="CQ588" s="97"/>
      <c r="CR588" s="97"/>
      <c r="CS588" s="97"/>
      <c r="CT588" s="97"/>
      <c r="CU588" s="97"/>
      <c r="CV588" s="97"/>
      <c r="CW588" s="97"/>
      <c r="CX588" s="97"/>
      <c r="CY588" s="97"/>
      <c r="CZ588" s="97"/>
      <c r="DA588" s="97"/>
      <c r="DB588" s="97"/>
      <c r="DC588" s="97"/>
      <c r="DD588" s="97"/>
      <c r="DE588" s="97"/>
      <c r="DF588" s="97"/>
      <c r="DG588" s="97"/>
      <c r="DH588" s="97"/>
      <c r="DI588" s="97"/>
      <c r="DJ588" s="97"/>
      <c r="DK588" s="97"/>
      <c r="DL588" s="97"/>
      <c r="DM588" s="97"/>
      <c r="DN588" s="97"/>
      <c r="DO588" s="97"/>
      <c r="DP588" s="97"/>
      <c r="DQ588" s="97"/>
      <c r="DR588" s="97"/>
      <c r="DS588" s="97"/>
      <c r="DT588" s="97"/>
      <c r="DU588" s="97"/>
      <c r="DV588" s="97"/>
      <c r="DW588" s="97"/>
      <c r="DX588" s="97"/>
      <c r="DY588" s="97"/>
      <c r="DZ588" s="97"/>
      <c r="EA588" s="97"/>
      <c r="EB588" s="97"/>
      <c r="EC588" s="97"/>
      <c r="ED588" s="97"/>
      <c r="EE588" s="97"/>
      <c r="EF588" s="97"/>
      <c r="EG588" s="97"/>
      <c r="EH588" s="97"/>
      <c r="EI588" s="97"/>
      <c r="EJ588" s="97"/>
      <c r="EK588" s="97"/>
      <c r="EL588" s="97"/>
      <c r="EM588" s="97"/>
      <c r="EN588" s="97"/>
      <c r="EO588" s="97"/>
      <c r="EP588" s="97"/>
      <c r="EQ588" s="97"/>
      <c r="ER588" s="97"/>
      <c r="ES588" s="97"/>
      <c r="ET588" s="97"/>
      <c r="EU588" s="251"/>
      <c r="EV588" s="251"/>
      <c r="EW588" s="251"/>
      <c r="EX588" s="251"/>
      <c r="EY588" s="251"/>
      <c r="EZ588" s="251"/>
      <c r="FA588" s="276" t="s">
        <v>2467</v>
      </c>
      <c r="FB588" s="276"/>
      <c r="FC588" s="276"/>
      <c r="FD588" s="276"/>
    </row>
    <row r="589">
      <c r="A589" s="275" t="s">
        <v>2468</v>
      </c>
      <c r="B589" s="276" t="s">
        <v>2469</v>
      </c>
      <c r="C589" s="277" t="s">
        <v>82</v>
      </c>
      <c r="D589" s="276" t="s">
        <v>18</v>
      </c>
      <c r="E589" s="276" t="s">
        <v>12</v>
      </c>
      <c r="F589" s="276" t="s">
        <v>277</v>
      </c>
      <c r="G589" s="276" t="s">
        <v>2350</v>
      </c>
      <c r="H589" s="276" t="s">
        <v>311</v>
      </c>
      <c r="I589" s="276" t="s">
        <v>13</v>
      </c>
      <c r="J589" s="276" t="s">
        <v>25</v>
      </c>
      <c r="K589" s="276" t="s">
        <v>1843</v>
      </c>
      <c r="L589" s="276" t="s">
        <v>2020</v>
      </c>
      <c r="M589" s="276" t="s">
        <v>85</v>
      </c>
      <c r="N589" s="278">
        <v>42110.0</v>
      </c>
      <c r="O589" s="278">
        <v>42110.0</v>
      </c>
      <c r="P589" s="97"/>
      <c r="Q589" s="99"/>
      <c r="R589" s="99"/>
      <c r="S589" s="307">
        <v>1.0</v>
      </c>
      <c r="T589" s="69">
        <f t="shared" si="1052"/>
        <v>1413</v>
      </c>
      <c r="U589" s="279">
        <f t="shared" ref="U589:W589" si="1196">IF(ISBLANK($A589),"",sum(AE589,AK589,AQ589,AW589,BC589,BI589,BO589,BU589,CA589,CG589,CM589,CS589,CY589,DE589,DK589,DQ589,DW589,EC589,EI589,EO589,EU589))</f>
        <v>3</v>
      </c>
      <c r="V589" s="279">
        <f t="shared" si="1196"/>
        <v>4</v>
      </c>
      <c r="W589" s="279">
        <f t="shared" si="1196"/>
        <v>0</v>
      </c>
      <c r="X589" s="280">
        <f t="shared" si="966"/>
        <v>7</v>
      </c>
      <c r="Y589" s="279">
        <f t="shared" ref="Y589:AA589" si="1197">IF(ISBLANK($A589),"",sum(AH589,AN589,AT589,AZ589,BF589,BL589,BR589,BX589,CD589,CJ589,CP589,CV589,DB589,DH589,DN589,DT589,DZ589,EF589,EL589,ER589,EX589))</f>
        <v>2</v>
      </c>
      <c r="Z589" s="279">
        <f t="shared" si="1197"/>
        <v>1</v>
      </c>
      <c r="AA589" s="279">
        <f t="shared" si="1197"/>
        <v>0</v>
      </c>
      <c r="AB589" s="280">
        <f t="shared" si="968"/>
        <v>3</v>
      </c>
      <c r="AC589" s="281">
        <f t="shared" si="969"/>
        <v>0.2857142857</v>
      </c>
      <c r="AD589" s="248" t="str">
        <f t="shared" si="1055"/>
        <v>20+</v>
      </c>
      <c r="AE589" s="282">
        <v>1.0</v>
      </c>
      <c r="AF589" s="282">
        <v>1.0</v>
      </c>
      <c r="AG589" s="97"/>
      <c r="AH589" s="97"/>
      <c r="AI589" s="97"/>
      <c r="AJ589" s="97"/>
      <c r="AK589" s="97"/>
      <c r="AL589" s="282">
        <v>2.0</v>
      </c>
      <c r="AM589" s="97"/>
      <c r="AN589" s="97"/>
      <c r="AO589" s="97"/>
      <c r="AP589" s="97"/>
      <c r="AQ589" s="97"/>
      <c r="AR589" s="97"/>
      <c r="AS589" s="97"/>
      <c r="AT589" s="282">
        <v>2.0</v>
      </c>
      <c r="AU589" s="97"/>
      <c r="AV589" s="97"/>
      <c r="AW589" s="282">
        <v>1.0</v>
      </c>
      <c r="AX589" s="282">
        <v>1.0</v>
      </c>
      <c r="AY589" s="97"/>
      <c r="AZ589" s="97"/>
      <c r="BA589" s="97"/>
      <c r="BB589" s="97"/>
      <c r="BC589" s="97"/>
      <c r="BD589" s="97"/>
      <c r="BE589" s="97"/>
      <c r="BF589" s="97"/>
      <c r="BG589" s="97"/>
      <c r="BH589" s="97"/>
      <c r="BI589" s="97"/>
      <c r="BJ589" s="97"/>
      <c r="BK589" s="97"/>
      <c r="BL589" s="97"/>
      <c r="BM589" s="97"/>
      <c r="BN589" s="97"/>
      <c r="BO589" s="97"/>
      <c r="BP589" s="97"/>
      <c r="BQ589" s="97"/>
      <c r="BR589" s="97"/>
      <c r="BS589" s="97"/>
      <c r="BT589" s="97"/>
      <c r="BU589" s="97"/>
      <c r="BV589" s="97"/>
      <c r="BW589" s="97"/>
      <c r="BX589" s="97"/>
      <c r="BY589" s="97"/>
      <c r="BZ589" s="97"/>
      <c r="CA589" s="97"/>
      <c r="CB589" s="97"/>
      <c r="CC589" s="97"/>
      <c r="CD589" s="97"/>
      <c r="CE589" s="282">
        <v>1.0</v>
      </c>
      <c r="CF589" s="97"/>
      <c r="CG589" s="282">
        <v>1.0</v>
      </c>
      <c r="CH589" s="97"/>
      <c r="CI589" s="97"/>
      <c r="CJ589" s="97"/>
      <c r="CK589" s="97"/>
      <c r="CL589" s="97"/>
      <c r="CM589" s="97"/>
      <c r="CN589" s="97"/>
      <c r="CO589" s="97"/>
      <c r="CP589" s="97"/>
      <c r="CQ589" s="97"/>
      <c r="CR589" s="97"/>
      <c r="CS589" s="97"/>
      <c r="CT589" s="97"/>
      <c r="CU589" s="97"/>
      <c r="CV589" s="97"/>
      <c r="CW589" s="97"/>
      <c r="CX589" s="97"/>
      <c r="CY589" s="97"/>
      <c r="CZ589" s="97"/>
      <c r="DA589" s="97"/>
      <c r="DB589" s="97"/>
      <c r="DC589" s="97"/>
      <c r="DD589" s="97"/>
      <c r="DE589" s="97"/>
      <c r="DF589" s="97"/>
      <c r="DG589" s="97"/>
      <c r="DH589" s="97"/>
      <c r="DI589" s="97"/>
      <c r="DJ589" s="97"/>
      <c r="DK589" s="97"/>
      <c r="DL589" s="97"/>
      <c r="DM589" s="97"/>
      <c r="DN589" s="97"/>
      <c r="DO589" s="97"/>
      <c r="DP589" s="97"/>
      <c r="DQ589" s="97"/>
      <c r="DR589" s="97"/>
      <c r="DS589" s="97"/>
      <c r="DT589" s="97"/>
      <c r="DU589" s="97"/>
      <c r="DV589" s="97"/>
      <c r="DW589" s="97"/>
      <c r="DX589" s="97"/>
      <c r="DY589" s="97"/>
      <c r="DZ589" s="97"/>
      <c r="EA589" s="97"/>
      <c r="EB589" s="97"/>
      <c r="EC589" s="97"/>
      <c r="ED589" s="97"/>
      <c r="EE589" s="97"/>
      <c r="EF589" s="97"/>
      <c r="EG589" s="97"/>
      <c r="EH589" s="97"/>
      <c r="EI589" s="97"/>
      <c r="EJ589" s="97"/>
      <c r="EK589" s="97"/>
      <c r="EL589" s="97"/>
      <c r="EM589" s="97"/>
      <c r="EN589" s="97"/>
      <c r="EO589" s="97"/>
      <c r="EP589" s="97"/>
      <c r="EQ589" s="97"/>
      <c r="ER589" s="97"/>
      <c r="ES589" s="97"/>
      <c r="ET589" s="97"/>
      <c r="EU589" s="251"/>
      <c r="EV589" s="251"/>
      <c r="EW589" s="251"/>
      <c r="EX589" s="251"/>
      <c r="EY589" s="251"/>
      <c r="EZ589" s="251"/>
      <c r="FA589" s="276" t="s">
        <v>2470</v>
      </c>
      <c r="FB589" s="276"/>
      <c r="FC589" s="276"/>
      <c r="FD589" s="276"/>
    </row>
    <row r="590">
      <c r="A590" s="275" t="s">
        <v>2471</v>
      </c>
      <c r="B590" s="276" t="s">
        <v>2472</v>
      </c>
      <c r="C590" s="277" t="s">
        <v>82</v>
      </c>
      <c r="D590" s="276" t="s">
        <v>18</v>
      </c>
      <c r="E590" s="276" t="s">
        <v>12</v>
      </c>
      <c r="F590" s="276" t="s">
        <v>277</v>
      </c>
      <c r="G590" s="276" t="s">
        <v>2283</v>
      </c>
      <c r="H590" s="276" t="s">
        <v>428</v>
      </c>
      <c r="I590" s="276" t="s">
        <v>13</v>
      </c>
      <c r="J590" s="276" t="s">
        <v>25</v>
      </c>
      <c r="K590" s="276" t="s">
        <v>1843</v>
      </c>
      <c r="L590" s="276" t="s">
        <v>2020</v>
      </c>
      <c r="M590" s="276" t="s">
        <v>85</v>
      </c>
      <c r="N590" s="278">
        <v>42110.0</v>
      </c>
      <c r="O590" s="278">
        <v>42110.0</v>
      </c>
      <c r="P590" s="97"/>
      <c r="Q590" s="99"/>
      <c r="R590" s="99"/>
      <c r="S590" s="307">
        <v>1.0</v>
      </c>
      <c r="T590" s="69">
        <f t="shared" si="1052"/>
        <v>1413</v>
      </c>
      <c r="U590" s="279">
        <f t="shared" ref="U590:W590" si="1198">IF(ISBLANK($A590),"",sum(AE590,AK590,AQ590,AW590,BC590,BI590,BO590,BU590,CA590,CG590,CM590,CS590,CY590,DE590,DK590,DQ590,DW590,EC590,EI590,EO590,EU590))</f>
        <v>7</v>
      </c>
      <c r="V590" s="279">
        <f t="shared" si="1198"/>
        <v>8</v>
      </c>
      <c r="W590" s="279">
        <f t="shared" si="1198"/>
        <v>0</v>
      </c>
      <c r="X590" s="280">
        <f t="shared" si="966"/>
        <v>15</v>
      </c>
      <c r="Y590" s="279">
        <f t="shared" ref="Y590:AA590" si="1199">IF(ISBLANK($A590),"",sum(AH590,AN590,AT590,AZ590,BF590,BL590,BR590,BX590,CD590,CJ590,CP590,CV590,DB590,DH590,DN590,DT590,DZ590,EF590,EL590,ER590,EX590))</f>
        <v>6</v>
      </c>
      <c r="Z590" s="279">
        <f t="shared" si="1199"/>
        <v>0</v>
      </c>
      <c r="AA590" s="279">
        <f t="shared" si="1199"/>
        <v>0</v>
      </c>
      <c r="AB590" s="280">
        <f t="shared" si="968"/>
        <v>6</v>
      </c>
      <c r="AC590" s="281">
        <f t="shared" si="969"/>
        <v>0.4</v>
      </c>
      <c r="AD590" s="248" t="str">
        <f t="shared" si="1055"/>
        <v>20+</v>
      </c>
      <c r="AE590" s="282">
        <v>1.0</v>
      </c>
      <c r="AF590" s="97"/>
      <c r="AG590" s="97"/>
      <c r="AH590" s="97"/>
      <c r="AI590" s="97"/>
      <c r="AJ590" s="97"/>
      <c r="AK590" s="282">
        <v>1.0</v>
      </c>
      <c r="AL590" s="282">
        <v>1.0</v>
      </c>
      <c r="AM590" s="97"/>
      <c r="AN590" s="97"/>
      <c r="AO590" s="97"/>
      <c r="AP590" s="97"/>
      <c r="AQ590" s="97"/>
      <c r="AR590" s="282">
        <v>1.0</v>
      </c>
      <c r="AS590" s="97"/>
      <c r="AT590" s="97"/>
      <c r="AU590" s="97"/>
      <c r="AV590" s="97"/>
      <c r="AW590" s="97"/>
      <c r="AX590" s="97"/>
      <c r="AY590" s="97"/>
      <c r="AZ590" s="97"/>
      <c r="BA590" s="97"/>
      <c r="BB590" s="97"/>
      <c r="BC590" s="282">
        <v>2.0</v>
      </c>
      <c r="BD590" s="282">
        <v>1.0</v>
      </c>
      <c r="BE590" s="97"/>
      <c r="BF590" s="97"/>
      <c r="BG590" s="97"/>
      <c r="BH590" s="97"/>
      <c r="BI590" s="282">
        <v>1.0</v>
      </c>
      <c r="BJ590" s="282">
        <v>2.0</v>
      </c>
      <c r="BK590" s="97"/>
      <c r="BL590" s="282">
        <v>1.0</v>
      </c>
      <c r="BM590" s="97"/>
      <c r="BN590" s="97"/>
      <c r="BO590" s="282">
        <v>1.0</v>
      </c>
      <c r="BP590" s="282">
        <v>1.0</v>
      </c>
      <c r="BQ590" s="97"/>
      <c r="BR590" s="282">
        <v>1.0</v>
      </c>
      <c r="BS590" s="97"/>
      <c r="BT590" s="97"/>
      <c r="BU590" s="282">
        <v>1.0</v>
      </c>
      <c r="BV590" s="282">
        <v>2.0</v>
      </c>
      <c r="BW590" s="97"/>
      <c r="BX590" s="282">
        <v>2.0</v>
      </c>
      <c r="BY590" s="97"/>
      <c r="BZ590" s="97"/>
      <c r="CA590" s="97"/>
      <c r="CB590" s="97"/>
      <c r="CC590" s="97"/>
      <c r="CD590" s="282">
        <v>2.0</v>
      </c>
      <c r="CE590" s="97"/>
      <c r="CF590" s="97"/>
      <c r="CG590" s="97"/>
      <c r="CH590" s="97"/>
      <c r="CI590" s="97"/>
      <c r="CJ590" s="97"/>
      <c r="CK590" s="97"/>
      <c r="CL590" s="97"/>
      <c r="CM590" s="97"/>
      <c r="CN590" s="97"/>
      <c r="CO590" s="97"/>
      <c r="CP590" s="97"/>
      <c r="CQ590" s="97"/>
      <c r="CR590" s="97"/>
      <c r="CS590" s="97"/>
      <c r="CT590" s="97"/>
      <c r="CU590" s="97"/>
      <c r="CV590" s="97"/>
      <c r="CW590" s="97"/>
      <c r="CX590" s="97"/>
      <c r="CY590" s="97"/>
      <c r="CZ590" s="97"/>
      <c r="DA590" s="97"/>
      <c r="DB590" s="97"/>
      <c r="DC590" s="97"/>
      <c r="DD590" s="97"/>
      <c r="DE590" s="97"/>
      <c r="DF590" s="97"/>
      <c r="DG590" s="97"/>
      <c r="DH590" s="97"/>
      <c r="DI590" s="97"/>
      <c r="DJ590" s="97"/>
      <c r="DK590" s="97"/>
      <c r="DL590" s="97"/>
      <c r="DM590" s="97"/>
      <c r="DN590" s="97"/>
      <c r="DO590" s="97"/>
      <c r="DP590" s="97"/>
      <c r="DQ590" s="97"/>
      <c r="DR590" s="97"/>
      <c r="DS590" s="97"/>
      <c r="DT590" s="97"/>
      <c r="DU590" s="97"/>
      <c r="DV590" s="97"/>
      <c r="DW590" s="97"/>
      <c r="DX590" s="97"/>
      <c r="DY590" s="97"/>
      <c r="DZ590" s="97"/>
      <c r="EA590" s="97"/>
      <c r="EB590" s="97"/>
      <c r="EC590" s="97"/>
      <c r="ED590" s="97"/>
      <c r="EE590" s="97"/>
      <c r="EF590" s="97"/>
      <c r="EG590" s="97"/>
      <c r="EH590" s="97"/>
      <c r="EI590" s="97"/>
      <c r="EJ590" s="97"/>
      <c r="EK590" s="97"/>
      <c r="EL590" s="97"/>
      <c r="EM590" s="97"/>
      <c r="EN590" s="97"/>
      <c r="EO590" s="97"/>
      <c r="EP590" s="97"/>
      <c r="EQ590" s="97"/>
      <c r="ER590" s="97"/>
      <c r="ES590" s="97"/>
      <c r="ET590" s="97"/>
      <c r="EU590" s="251"/>
      <c r="EV590" s="251"/>
      <c r="EW590" s="251"/>
      <c r="EX590" s="251"/>
      <c r="EY590" s="251"/>
      <c r="EZ590" s="251"/>
      <c r="FA590" s="276" t="s">
        <v>2473</v>
      </c>
      <c r="FB590" s="276"/>
      <c r="FC590" s="276"/>
      <c r="FD590" s="276"/>
    </row>
    <row r="591">
      <c r="A591" s="275" t="s">
        <v>2474</v>
      </c>
      <c r="B591" s="276" t="s">
        <v>2038</v>
      </c>
      <c r="C591" s="277" t="s">
        <v>73</v>
      </c>
      <c r="D591" s="276" t="s">
        <v>18</v>
      </c>
      <c r="E591" s="276" t="s">
        <v>12</v>
      </c>
      <c r="F591" s="276" t="s">
        <v>277</v>
      </c>
      <c r="G591" s="276" t="s">
        <v>2475</v>
      </c>
      <c r="H591" s="276" t="s">
        <v>2040</v>
      </c>
      <c r="I591" s="276" t="s">
        <v>23</v>
      </c>
      <c r="J591" s="276" t="s">
        <v>25</v>
      </c>
      <c r="K591" s="276" t="s">
        <v>1843</v>
      </c>
      <c r="L591" s="276" t="s">
        <v>2225</v>
      </c>
      <c r="M591" s="276" t="s">
        <v>50</v>
      </c>
      <c r="N591" s="278">
        <v>42110.0</v>
      </c>
      <c r="O591" s="97"/>
      <c r="P591" s="97"/>
      <c r="Q591" s="99"/>
      <c r="R591" s="99"/>
      <c r="S591" s="97"/>
      <c r="T591" s="69">
        <f t="shared" si="1052"/>
        <v>1413</v>
      </c>
      <c r="U591" s="279">
        <f t="shared" ref="U591:W591" si="1200">IF(ISBLANK($A591),"",sum(AE591,AK591,AQ591,AW591,BC591,BI591,BO591,BU591,CA591,CG591,CM591,CS591,CY591,DE591,DK591,DQ591,DW591,EC591,EI591,EO591,EU591))</f>
        <v>2</v>
      </c>
      <c r="V591" s="279">
        <f t="shared" si="1200"/>
        <v>0</v>
      </c>
      <c r="W591" s="279">
        <f t="shared" si="1200"/>
        <v>0</v>
      </c>
      <c r="X591" s="280">
        <f t="shared" si="966"/>
        <v>2</v>
      </c>
      <c r="Y591" s="279">
        <f t="shared" ref="Y591:AA591" si="1201">IF(ISBLANK($A591),"",sum(AH591,AN591,AT591,AZ591,BF591,BL591,BR591,BX591,CD591,CJ591,CP591,CV591,DB591,DH591,DN591,DT591,DZ591,EF591,EL591,ER591,EX591))</f>
        <v>4</v>
      </c>
      <c r="Z591" s="279">
        <f t="shared" si="1201"/>
        <v>1</v>
      </c>
      <c r="AA591" s="279">
        <f t="shared" si="1201"/>
        <v>0</v>
      </c>
      <c r="AB591" s="280">
        <f t="shared" si="968"/>
        <v>5</v>
      </c>
      <c r="AC591" s="281">
        <f t="shared" si="969"/>
        <v>2</v>
      </c>
      <c r="AD591" s="248" t="str">
        <f t="shared" si="1055"/>
        <v>20+</v>
      </c>
      <c r="AE591" s="97"/>
      <c r="AF591" s="97"/>
      <c r="AG591" s="97"/>
      <c r="AH591" s="97"/>
      <c r="AI591" s="97"/>
      <c r="AJ591" s="97"/>
      <c r="AK591" s="282">
        <v>1.0</v>
      </c>
      <c r="AL591" s="97"/>
      <c r="AM591" s="97"/>
      <c r="AN591" s="97"/>
      <c r="AO591" s="97"/>
      <c r="AP591" s="97"/>
      <c r="AQ591" s="275" t="s">
        <v>1561</v>
      </c>
      <c r="AR591" s="97"/>
      <c r="AS591" s="97"/>
      <c r="AT591" s="97"/>
      <c r="AU591" s="97"/>
      <c r="AV591" s="97"/>
      <c r="AW591" s="97"/>
      <c r="AX591" s="97"/>
      <c r="AY591" s="97"/>
      <c r="AZ591" s="282">
        <v>2.0</v>
      </c>
      <c r="BA591" s="282">
        <v>1.0</v>
      </c>
      <c r="BB591" s="97"/>
      <c r="BC591" s="97"/>
      <c r="BD591" s="97"/>
      <c r="BE591" s="97"/>
      <c r="BF591" s="97"/>
      <c r="BG591" s="97"/>
      <c r="BH591" s="97"/>
      <c r="BI591" s="97"/>
      <c r="BJ591" s="97"/>
      <c r="BK591" s="97"/>
      <c r="BL591" s="282">
        <v>2.0</v>
      </c>
      <c r="BM591" s="97"/>
      <c r="BN591" s="97"/>
      <c r="BO591" s="282">
        <v>1.0</v>
      </c>
      <c r="BP591" s="97"/>
      <c r="BQ591" s="97"/>
      <c r="BR591" s="97"/>
      <c r="BS591" s="97"/>
      <c r="BT591" s="97"/>
      <c r="BU591" s="97"/>
      <c r="BV591" s="97"/>
      <c r="BW591" s="97"/>
      <c r="BX591" s="97"/>
      <c r="BY591" s="97"/>
      <c r="BZ591" s="97"/>
      <c r="CA591" s="97"/>
      <c r="CB591" s="97"/>
      <c r="CC591" s="97"/>
      <c r="CD591" s="97"/>
      <c r="CE591" s="97"/>
      <c r="CF591" s="97"/>
      <c r="CG591" s="97"/>
      <c r="CH591" s="97"/>
      <c r="CI591" s="97"/>
      <c r="CJ591" s="97"/>
      <c r="CK591" s="97"/>
      <c r="CL591" s="97"/>
      <c r="CM591" s="97"/>
      <c r="CN591" s="97"/>
      <c r="CO591" s="97"/>
      <c r="CP591" s="97"/>
      <c r="CQ591" s="97"/>
      <c r="CR591" s="97"/>
      <c r="CS591" s="97"/>
      <c r="CT591" s="97"/>
      <c r="CU591" s="97"/>
      <c r="CV591" s="97"/>
      <c r="CW591" s="97"/>
      <c r="CX591" s="97"/>
      <c r="CY591" s="97"/>
      <c r="CZ591" s="97"/>
      <c r="DA591" s="97"/>
      <c r="DB591" s="97"/>
      <c r="DC591" s="97"/>
      <c r="DD591" s="97"/>
      <c r="DE591" s="97"/>
      <c r="DF591" s="97"/>
      <c r="DG591" s="97"/>
      <c r="DH591" s="97"/>
      <c r="DI591" s="97"/>
      <c r="DJ591" s="97"/>
      <c r="DK591" s="97"/>
      <c r="DL591" s="97"/>
      <c r="DM591" s="97"/>
      <c r="DN591" s="97"/>
      <c r="DO591" s="97"/>
      <c r="DP591" s="97"/>
      <c r="DQ591" s="97"/>
      <c r="DR591" s="97"/>
      <c r="DS591" s="97"/>
      <c r="DT591" s="97"/>
      <c r="DU591" s="97"/>
      <c r="DV591" s="97"/>
      <c r="DW591" s="97"/>
      <c r="DX591" s="97"/>
      <c r="DY591" s="97"/>
      <c r="DZ591" s="97"/>
      <c r="EA591" s="97"/>
      <c r="EB591" s="97"/>
      <c r="EC591" s="97"/>
      <c r="ED591" s="97"/>
      <c r="EE591" s="97"/>
      <c r="EF591" s="97"/>
      <c r="EG591" s="97"/>
      <c r="EH591" s="97"/>
      <c r="EI591" s="97"/>
      <c r="EJ591" s="97"/>
      <c r="EK591" s="97"/>
      <c r="EL591" s="97"/>
      <c r="EM591" s="97"/>
      <c r="EN591" s="97"/>
      <c r="EO591" s="97"/>
      <c r="EP591" s="97"/>
      <c r="EQ591" s="97"/>
      <c r="ER591" s="97"/>
      <c r="ES591" s="97"/>
      <c r="ET591" s="97"/>
      <c r="EU591" s="251"/>
      <c r="EV591" s="251"/>
      <c r="EW591" s="251"/>
      <c r="EX591" s="251"/>
      <c r="EY591" s="251"/>
      <c r="EZ591" s="251"/>
      <c r="FA591" s="276" t="s">
        <v>2476</v>
      </c>
      <c r="FB591" s="276"/>
      <c r="FC591" s="276"/>
      <c r="FD591" s="276"/>
    </row>
    <row r="592">
      <c r="A592" s="275" t="s">
        <v>2477</v>
      </c>
      <c r="B592" s="276" t="s">
        <v>2038</v>
      </c>
      <c r="C592" s="277" t="s">
        <v>73</v>
      </c>
      <c r="D592" s="276" t="s">
        <v>18</v>
      </c>
      <c r="E592" s="276" t="s">
        <v>12</v>
      </c>
      <c r="F592" s="276" t="s">
        <v>277</v>
      </c>
      <c r="G592" s="276" t="s">
        <v>2478</v>
      </c>
      <c r="H592" s="276" t="s">
        <v>2040</v>
      </c>
      <c r="I592" s="276" t="s">
        <v>23</v>
      </c>
      <c r="J592" s="276" t="s">
        <v>25</v>
      </c>
      <c r="K592" s="276" t="s">
        <v>1843</v>
      </c>
      <c r="L592" s="276" t="s">
        <v>2479</v>
      </c>
      <c r="M592" s="276" t="s">
        <v>91</v>
      </c>
      <c r="N592" s="278">
        <v>42110.0</v>
      </c>
      <c r="O592" s="97"/>
      <c r="P592" s="97"/>
      <c r="Q592" s="99"/>
      <c r="R592" s="99"/>
      <c r="S592" s="97"/>
      <c r="T592" s="69">
        <f t="shared" si="1052"/>
        <v>1413</v>
      </c>
      <c r="U592" s="279">
        <f t="shared" ref="U592:W592" si="1202">IF(ISBLANK($A592),"",sum(AE592,AK592,AQ592,AW592,BC592,BI592,BO592,BU592,CA592,CG592,CM592,CS592,CY592,DE592,DK592,DQ592,DW592,EC592,EI592,EO592,EU592))</f>
        <v>7</v>
      </c>
      <c r="V592" s="279">
        <f t="shared" si="1202"/>
        <v>1</v>
      </c>
      <c r="W592" s="279">
        <f t="shared" si="1202"/>
        <v>0</v>
      </c>
      <c r="X592" s="280">
        <f t="shared" si="966"/>
        <v>8</v>
      </c>
      <c r="Y592" s="279">
        <f t="shared" ref="Y592:AA592" si="1203">IF(ISBLANK($A592),"",sum(AH592,AN592,AT592,AZ592,BF592,BL592,BR592,BX592,CD592,CJ592,CP592,CV592,DB592,DH592,DN592,DT592,DZ592,EF592,EL592,ER592,EX592))</f>
        <v>5</v>
      </c>
      <c r="Z592" s="279">
        <f t="shared" si="1203"/>
        <v>3</v>
      </c>
      <c r="AA592" s="279">
        <f t="shared" si="1203"/>
        <v>0</v>
      </c>
      <c r="AB592" s="280">
        <f t="shared" si="968"/>
        <v>8</v>
      </c>
      <c r="AC592" s="281">
        <f t="shared" si="969"/>
        <v>0.625</v>
      </c>
      <c r="AD592" s="248" t="str">
        <f t="shared" si="1055"/>
        <v>20+</v>
      </c>
      <c r="AE592" s="97"/>
      <c r="AF592" s="97"/>
      <c r="AG592" s="97"/>
      <c r="AH592" s="97"/>
      <c r="AI592" s="97"/>
      <c r="AJ592" s="97"/>
      <c r="AK592" s="97"/>
      <c r="AL592" s="97"/>
      <c r="AM592" s="97"/>
      <c r="AN592" s="97"/>
      <c r="AO592" s="97"/>
      <c r="AP592" s="97"/>
      <c r="AQ592" s="282">
        <v>1.0</v>
      </c>
      <c r="AR592" s="97"/>
      <c r="AS592" s="97"/>
      <c r="AT592" s="97"/>
      <c r="AU592" s="97"/>
      <c r="AV592" s="97"/>
      <c r="AW592" s="282">
        <v>1.0</v>
      </c>
      <c r="AX592" s="97"/>
      <c r="AY592" s="97"/>
      <c r="AZ592" s="282">
        <v>1.0</v>
      </c>
      <c r="BA592" s="97"/>
      <c r="BB592" s="97"/>
      <c r="BC592" s="97"/>
      <c r="BD592" s="97"/>
      <c r="BE592" s="97"/>
      <c r="BF592" s="97"/>
      <c r="BG592" s="97"/>
      <c r="BH592" s="97"/>
      <c r="BI592" s="97"/>
      <c r="BJ592" s="97"/>
      <c r="BK592" s="97"/>
      <c r="BL592" s="97"/>
      <c r="BM592" s="97"/>
      <c r="BN592" s="97"/>
      <c r="BO592" s="97"/>
      <c r="BP592" s="97"/>
      <c r="BQ592" s="97"/>
      <c r="BR592" s="282">
        <v>1.0</v>
      </c>
      <c r="BS592" s="282">
        <v>1.0</v>
      </c>
      <c r="BT592" s="97"/>
      <c r="BU592" s="97"/>
      <c r="BV592" s="282">
        <v>1.0</v>
      </c>
      <c r="BW592" s="97"/>
      <c r="BX592" s="97"/>
      <c r="BY592" s="97"/>
      <c r="BZ592" s="97"/>
      <c r="CA592" s="97"/>
      <c r="CB592" s="97"/>
      <c r="CC592" s="97"/>
      <c r="CD592" s="97"/>
      <c r="CE592" s="97"/>
      <c r="CF592" s="97"/>
      <c r="CG592" s="282">
        <v>2.0</v>
      </c>
      <c r="CH592" s="97"/>
      <c r="CI592" s="97"/>
      <c r="CJ592" s="97"/>
      <c r="CK592" s="97"/>
      <c r="CL592" s="97"/>
      <c r="CM592" s="282">
        <v>1.0</v>
      </c>
      <c r="CN592" s="97"/>
      <c r="CO592" s="97"/>
      <c r="CP592" s="282">
        <v>2.0</v>
      </c>
      <c r="CQ592" s="97"/>
      <c r="CR592" s="97"/>
      <c r="CS592" s="97"/>
      <c r="CT592" s="97"/>
      <c r="CU592" s="97"/>
      <c r="CV592" s="282">
        <v>1.0</v>
      </c>
      <c r="CW592" s="282">
        <v>1.0</v>
      </c>
      <c r="CX592" s="97"/>
      <c r="CY592" s="97"/>
      <c r="CZ592" s="97"/>
      <c r="DA592" s="97"/>
      <c r="DB592" s="97"/>
      <c r="DC592" s="97"/>
      <c r="DD592" s="97"/>
      <c r="DE592" s="282">
        <v>1.0</v>
      </c>
      <c r="DF592" s="97"/>
      <c r="DG592" s="97"/>
      <c r="DH592" s="97"/>
      <c r="DI592" s="97"/>
      <c r="DJ592" s="97"/>
      <c r="DK592" s="97"/>
      <c r="DL592" s="97"/>
      <c r="DM592" s="97"/>
      <c r="DN592" s="97"/>
      <c r="DO592" s="97"/>
      <c r="DP592" s="97"/>
      <c r="DQ592" s="97"/>
      <c r="DR592" s="97"/>
      <c r="DS592" s="97"/>
      <c r="DT592" s="97"/>
      <c r="DU592" s="97"/>
      <c r="DV592" s="97"/>
      <c r="DW592" s="282">
        <v>1.0</v>
      </c>
      <c r="DX592" s="97"/>
      <c r="DY592" s="97"/>
      <c r="DZ592" s="97"/>
      <c r="EA592" s="282">
        <v>1.0</v>
      </c>
      <c r="EB592" s="97"/>
      <c r="EC592" s="97"/>
      <c r="ED592" s="97"/>
      <c r="EE592" s="97"/>
      <c r="EF592" s="97"/>
      <c r="EG592" s="97"/>
      <c r="EH592" s="97"/>
      <c r="EI592" s="97"/>
      <c r="EJ592" s="97"/>
      <c r="EK592" s="97"/>
      <c r="EL592" s="97"/>
      <c r="EM592" s="97"/>
      <c r="EN592" s="97"/>
      <c r="EO592" s="97"/>
      <c r="EP592" s="97"/>
      <c r="EQ592" s="97"/>
      <c r="ER592" s="97"/>
      <c r="ES592" s="97"/>
      <c r="ET592" s="97"/>
      <c r="EU592" s="251"/>
      <c r="EV592" s="251"/>
      <c r="EW592" s="251"/>
      <c r="EX592" s="251"/>
      <c r="EY592" s="251"/>
      <c r="EZ592" s="251"/>
      <c r="FA592" s="276" t="s">
        <v>2480</v>
      </c>
      <c r="FB592" s="276"/>
      <c r="FC592" s="276"/>
      <c r="FD592" s="276"/>
    </row>
    <row r="593">
      <c r="A593" s="275" t="s">
        <v>2481</v>
      </c>
      <c r="B593" s="276" t="s">
        <v>2482</v>
      </c>
      <c r="C593" s="277" t="s">
        <v>8</v>
      </c>
      <c r="D593" s="276" t="s">
        <v>18</v>
      </c>
      <c r="E593" s="276" t="s">
        <v>12</v>
      </c>
      <c r="F593" s="276" t="s">
        <v>277</v>
      </c>
      <c r="G593" s="276" t="s">
        <v>2483</v>
      </c>
      <c r="H593" s="276" t="s">
        <v>2264</v>
      </c>
      <c r="I593" s="276" t="s">
        <v>23</v>
      </c>
      <c r="J593" s="276" t="s">
        <v>25</v>
      </c>
      <c r="K593" s="276" t="s">
        <v>1843</v>
      </c>
      <c r="L593" s="276" t="s">
        <v>2109</v>
      </c>
      <c r="M593" s="276" t="s">
        <v>127</v>
      </c>
      <c r="N593" s="278">
        <v>42108.0</v>
      </c>
      <c r="O593" s="278">
        <v>42128.0</v>
      </c>
      <c r="P593" s="97"/>
      <c r="Q593" s="99"/>
      <c r="R593" s="99"/>
      <c r="S593" s="97"/>
      <c r="T593" s="69">
        <f t="shared" si="1052"/>
        <v>1415</v>
      </c>
      <c r="U593" s="279">
        <f t="shared" ref="U593:W593" si="1204">IF(ISBLANK($A593),"",sum(AE593,AK593,AQ593,AW593,BC593,BI593,BO593,BU593,CA593,CG593,CM593,CS593,CY593,DE593,DK593,DQ593,DW593,EC593,EI593,EO593,EU593))</f>
        <v>2</v>
      </c>
      <c r="V593" s="279">
        <f t="shared" si="1204"/>
        <v>1</v>
      </c>
      <c r="W593" s="279">
        <f t="shared" si="1204"/>
        <v>0</v>
      </c>
      <c r="X593" s="280">
        <f t="shared" si="966"/>
        <v>3</v>
      </c>
      <c r="Y593" s="279">
        <f t="shared" ref="Y593:AA593" si="1205">IF(ISBLANK($A593),"",sum(AH593,AN593,AT593,AZ593,BF593,BL593,BR593,BX593,CD593,CJ593,CP593,CV593,DB593,DH593,DN593,DT593,DZ593,EF593,EL593,ER593,EX593))</f>
        <v>2</v>
      </c>
      <c r="Z593" s="279">
        <f t="shared" si="1205"/>
        <v>1</v>
      </c>
      <c r="AA593" s="279">
        <f t="shared" si="1205"/>
        <v>0</v>
      </c>
      <c r="AB593" s="280">
        <f t="shared" si="968"/>
        <v>3</v>
      </c>
      <c r="AC593" s="281">
        <f t="shared" si="969"/>
        <v>0.6666666667</v>
      </c>
      <c r="AD593" s="248" t="str">
        <f t="shared" si="1055"/>
        <v>20+</v>
      </c>
      <c r="AE593" s="97"/>
      <c r="AF593" s="97"/>
      <c r="AG593" s="97"/>
      <c r="AH593" s="97"/>
      <c r="AI593" s="97"/>
      <c r="AJ593" s="97"/>
      <c r="AK593" s="97"/>
      <c r="AL593" s="97"/>
      <c r="AM593" s="97"/>
      <c r="AN593" s="97"/>
      <c r="AO593" s="97"/>
      <c r="AP593" s="97"/>
      <c r="AQ593" s="97"/>
      <c r="AR593" s="97"/>
      <c r="AS593" s="97"/>
      <c r="AT593" s="97"/>
      <c r="AU593" s="97"/>
      <c r="AV593" s="97"/>
      <c r="AW593" s="97"/>
      <c r="AX593" s="282">
        <v>1.0</v>
      </c>
      <c r="AY593" s="97"/>
      <c r="AZ593" s="282">
        <v>1.0</v>
      </c>
      <c r="BA593" s="97"/>
      <c r="BB593" s="97"/>
      <c r="BC593" s="97"/>
      <c r="BD593" s="97"/>
      <c r="BE593" s="97"/>
      <c r="BF593" s="97"/>
      <c r="BG593" s="97"/>
      <c r="BH593" s="97"/>
      <c r="BI593" s="97"/>
      <c r="BJ593" s="97"/>
      <c r="BK593" s="97"/>
      <c r="BL593" s="97"/>
      <c r="BM593" s="97"/>
      <c r="BN593" s="97"/>
      <c r="BO593" s="97"/>
      <c r="BP593" s="97"/>
      <c r="BQ593" s="97"/>
      <c r="BR593" s="97"/>
      <c r="BS593" s="97"/>
      <c r="BT593" s="97"/>
      <c r="BU593" s="282">
        <v>2.0</v>
      </c>
      <c r="BV593" s="97"/>
      <c r="BW593" s="97"/>
      <c r="BX593" s="282">
        <v>1.0</v>
      </c>
      <c r="BY593" s="282">
        <v>1.0</v>
      </c>
      <c r="BZ593" s="97"/>
      <c r="CA593" s="97"/>
      <c r="CB593" s="97"/>
      <c r="CC593" s="97"/>
      <c r="CD593" s="97"/>
      <c r="CE593" s="97"/>
      <c r="CF593" s="97"/>
      <c r="CG593" s="97"/>
      <c r="CH593" s="97"/>
      <c r="CI593" s="97"/>
      <c r="CJ593" s="97"/>
      <c r="CK593" s="97"/>
      <c r="CL593" s="97"/>
      <c r="CM593" s="97"/>
      <c r="CN593" s="97"/>
      <c r="CO593" s="97"/>
      <c r="CP593" s="97"/>
      <c r="CQ593" s="97"/>
      <c r="CR593" s="97"/>
      <c r="CS593" s="97"/>
      <c r="CT593" s="97"/>
      <c r="CU593" s="97"/>
      <c r="CV593" s="97"/>
      <c r="CW593" s="97"/>
      <c r="CX593" s="97"/>
      <c r="CY593" s="97"/>
      <c r="CZ593" s="97"/>
      <c r="DA593" s="97"/>
      <c r="DB593" s="97"/>
      <c r="DC593" s="97"/>
      <c r="DD593" s="97"/>
      <c r="DE593" s="97"/>
      <c r="DF593" s="97"/>
      <c r="DG593" s="97"/>
      <c r="DH593" s="97"/>
      <c r="DI593" s="97"/>
      <c r="DJ593" s="97"/>
      <c r="DK593" s="97"/>
      <c r="DL593" s="97"/>
      <c r="DM593" s="97"/>
      <c r="DN593" s="97"/>
      <c r="DO593" s="97"/>
      <c r="DP593" s="97"/>
      <c r="DQ593" s="97"/>
      <c r="DR593" s="97"/>
      <c r="DS593" s="97"/>
      <c r="DT593" s="97"/>
      <c r="DU593" s="97"/>
      <c r="DV593" s="97"/>
      <c r="DW593" s="97"/>
      <c r="DX593" s="97"/>
      <c r="DY593" s="97"/>
      <c r="DZ593" s="97"/>
      <c r="EA593" s="97"/>
      <c r="EB593" s="97"/>
      <c r="EC593" s="97"/>
      <c r="ED593" s="97"/>
      <c r="EE593" s="97"/>
      <c r="EF593" s="97"/>
      <c r="EG593" s="97"/>
      <c r="EH593" s="97"/>
      <c r="EI593" s="97"/>
      <c r="EJ593" s="97"/>
      <c r="EK593" s="97"/>
      <c r="EL593" s="97"/>
      <c r="EM593" s="97"/>
      <c r="EN593" s="97"/>
      <c r="EO593" s="97"/>
      <c r="EP593" s="97"/>
      <c r="EQ593" s="97"/>
      <c r="ER593" s="97"/>
      <c r="ES593" s="97"/>
      <c r="ET593" s="97"/>
      <c r="EU593" s="251"/>
      <c r="EV593" s="251"/>
      <c r="EW593" s="251"/>
      <c r="EX593" s="251"/>
      <c r="EY593" s="251"/>
      <c r="EZ593" s="251"/>
      <c r="FA593" s="276" t="s">
        <v>2484</v>
      </c>
      <c r="FB593" s="276"/>
      <c r="FC593" s="276"/>
      <c r="FD593" s="276"/>
    </row>
    <row r="594">
      <c r="A594" s="275" t="s">
        <v>2485</v>
      </c>
      <c r="B594" s="276" t="s">
        <v>2486</v>
      </c>
      <c r="C594" s="277" t="s">
        <v>8</v>
      </c>
      <c r="D594" s="276" t="s">
        <v>18</v>
      </c>
      <c r="E594" s="276" t="s">
        <v>12</v>
      </c>
      <c r="F594" s="276" t="s">
        <v>277</v>
      </c>
      <c r="G594" s="276" t="s">
        <v>1701</v>
      </c>
      <c r="H594" s="276" t="s">
        <v>1084</v>
      </c>
      <c r="I594" s="276" t="s">
        <v>23</v>
      </c>
      <c r="J594" s="276" t="s">
        <v>25</v>
      </c>
      <c r="K594" s="276" t="s">
        <v>1843</v>
      </c>
      <c r="L594" s="276" t="s">
        <v>1972</v>
      </c>
      <c r="M594" s="276" t="s">
        <v>50</v>
      </c>
      <c r="N594" s="278">
        <v>42101.0</v>
      </c>
      <c r="O594" s="97"/>
      <c r="P594" s="97"/>
      <c r="Q594" s="99"/>
      <c r="R594" s="99"/>
      <c r="S594" s="97"/>
      <c r="T594" s="69">
        <f t="shared" si="1052"/>
        <v>1422</v>
      </c>
      <c r="U594" s="279">
        <f t="shared" ref="U594:W594" si="1206">IF(ISBLANK($A594),"",sum(AE594,AK594,AQ594,AW594,BC594,BI594,BO594,BU594,CA594,CG594,CM594,CS594,CY594,DE594,DK594,DQ594,DW594,EC594,EI594,EO594,EU594))</f>
        <v>6</v>
      </c>
      <c r="V594" s="279">
        <f t="shared" si="1206"/>
        <v>0</v>
      </c>
      <c r="W594" s="279">
        <f t="shared" si="1206"/>
        <v>0</v>
      </c>
      <c r="X594" s="280">
        <f t="shared" si="966"/>
        <v>6</v>
      </c>
      <c r="Y594" s="279">
        <f t="shared" ref="Y594:AA594" si="1207">IF(ISBLANK($A594),"",sum(AH594,AN594,AT594,AZ594,BF594,BL594,BR594,BX594,CD594,CJ594,CP594,CV594,DB594,DH594,DN594,DT594,DZ594,EF594,EL594,ER594,EX594))</f>
        <v>4</v>
      </c>
      <c r="Z594" s="279">
        <f t="shared" si="1207"/>
        <v>5</v>
      </c>
      <c r="AA594" s="279">
        <f t="shared" si="1207"/>
        <v>0</v>
      </c>
      <c r="AB594" s="280">
        <f t="shared" si="968"/>
        <v>9</v>
      </c>
      <c r="AC594" s="281">
        <f t="shared" si="969"/>
        <v>0.6666666667</v>
      </c>
      <c r="AD594" s="248" t="str">
        <f t="shared" si="1055"/>
        <v>20+</v>
      </c>
      <c r="AE594" s="282">
        <v>1.0</v>
      </c>
      <c r="AF594" s="97"/>
      <c r="AG594" s="97"/>
      <c r="AH594" s="282">
        <v>1.0</v>
      </c>
      <c r="AI594" s="97"/>
      <c r="AJ594" s="97"/>
      <c r="AK594" s="282">
        <v>3.0</v>
      </c>
      <c r="AL594" s="97"/>
      <c r="AM594" s="97"/>
      <c r="AN594" s="97"/>
      <c r="AO594" s="282">
        <v>1.0</v>
      </c>
      <c r="AP594" s="97"/>
      <c r="AQ594" s="282">
        <v>2.0</v>
      </c>
      <c r="AR594" s="97"/>
      <c r="AS594" s="97"/>
      <c r="AT594" s="282">
        <v>3.0</v>
      </c>
      <c r="AU594" s="282">
        <v>1.0</v>
      </c>
      <c r="AV594" s="97"/>
      <c r="AW594" s="97"/>
      <c r="AX594" s="97"/>
      <c r="AY594" s="97"/>
      <c r="AZ594" s="97"/>
      <c r="BA594" s="282">
        <v>2.0</v>
      </c>
      <c r="BB594" s="97"/>
      <c r="BC594" s="97"/>
      <c r="BD594" s="97"/>
      <c r="BE594" s="97"/>
      <c r="BF594" s="97"/>
      <c r="BG594" s="97"/>
      <c r="BH594" s="97"/>
      <c r="BI594" s="97"/>
      <c r="BJ594" s="97"/>
      <c r="BK594" s="97"/>
      <c r="BL594" s="97"/>
      <c r="BM594" s="97"/>
      <c r="BN594" s="97"/>
      <c r="BO594" s="97"/>
      <c r="BP594" s="97"/>
      <c r="BQ594" s="97"/>
      <c r="BR594" s="97"/>
      <c r="BS594" s="282">
        <v>1.0</v>
      </c>
      <c r="BT594" s="97"/>
      <c r="BU594" s="97"/>
      <c r="BV594" s="97"/>
      <c r="BW594" s="97"/>
      <c r="BX594" s="97"/>
      <c r="BY594" s="97"/>
      <c r="BZ594" s="97"/>
      <c r="CA594" s="97"/>
      <c r="CB594" s="97"/>
      <c r="CC594" s="97"/>
      <c r="CD594" s="97"/>
      <c r="CE594" s="97"/>
      <c r="CF594" s="97"/>
      <c r="CG594" s="97"/>
      <c r="CH594" s="97"/>
      <c r="CI594" s="97"/>
      <c r="CJ594" s="97"/>
      <c r="CK594" s="97"/>
      <c r="CL594" s="97"/>
      <c r="CM594" s="97"/>
      <c r="CN594" s="97"/>
      <c r="CO594" s="97"/>
      <c r="CP594" s="97"/>
      <c r="CQ594" s="97"/>
      <c r="CR594" s="97"/>
      <c r="CS594" s="97"/>
      <c r="CT594" s="97"/>
      <c r="CU594" s="97"/>
      <c r="CV594" s="97"/>
      <c r="CW594" s="97"/>
      <c r="CX594" s="97"/>
      <c r="CY594" s="97"/>
      <c r="CZ594" s="97"/>
      <c r="DA594" s="97"/>
      <c r="DB594" s="97"/>
      <c r="DC594" s="97"/>
      <c r="DD594" s="97"/>
      <c r="DE594" s="97"/>
      <c r="DF594" s="97"/>
      <c r="DG594" s="97"/>
      <c r="DH594" s="97"/>
      <c r="DI594" s="97"/>
      <c r="DJ594" s="97"/>
      <c r="DK594" s="97"/>
      <c r="DL594" s="97"/>
      <c r="DM594" s="97"/>
      <c r="DN594" s="97"/>
      <c r="DO594" s="97"/>
      <c r="DP594" s="97"/>
      <c r="DQ594" s="97"/>
      <c r="DR594" s="97"/>
      <c r="DS594" s="97"/>
      <c r="DT594" s="97"/>
      <c r="DU594" s="97"/>
      <c r="DV594" s="97"/>
      <c r="DW594" s="97"/>
      <c r="DX594" s="97"/>
      <c r="DY594" s="97"/>
      <c r="DZ594" s="97"/>
      <c r="EA594" s="97"/>
      <c r="EB594" s="97"/>
      <c r="EC594" s="97"/>
      <c r="ED594" s="97"/>
      <c r="EE594" s="97"/>
      <c r="EF594" s="97"/>
      <c r="EG594" s="97"/>
      <c r="EH594" s="97"/>
      <c r="EI594" s="97"/>
      <c r="EJ594" s="97"/>
      <c r="EK594" s="97"/>
      <c r="EL594" s="97"/>
      <c r="EM594" s="97"/>
      <c r="EN594" s="97"/>
      <c r="EO594" s="97"/>
      <c r="EP594" s="97"/>
      <c r="EQ594" s="97"/>
      <c r="ER594" s="97"/>
      <c r="ES594" s="97"/>
      <c r="ET594" s="97"/>
      <c r="EU594" s="251"/>
      <c r="EV594" s="251"/>
      <c r="EW594" s="251"/>
      <c r="EX594" s="251"/>
      <c r="EY594" s="251"/>
      <c r="EZ594" s="251"/>
      <c r="FA594" s="276" t="s">
        <v>2487</v>
      </c>
      <c r="FB594" s="276"/>
      <c r="FC594" s="276"/>
      <c r="FD594" s="276"/>
    </row>
    <row r="595">
      <c r="A595" s="275" t="s">
        <v>2488</v>
      </c>
      <c r="B595" s="276" t="s">
        <v>2489</v>
      </c>
      <c r="C595" s="277" t="s">
        <v>8</v>
      </c>
      <c r="D595" s="276" t="s">
        <v>18</v>
      </c>
      <c r="E595" s="276" t="s">
        <v>12</v>
      </c>
      <c r="F595" s="276" t="s">
        <v>277</v>
      </c>
      <c r="G595" s="276" t="s">
        <v>1067</v>
      </c>
      <c r="H595" s="276" t="s">
        <v>1067</v>
      </c>
      <c r="I595" s="276" t="s">
        <v>23</v>
      </c>
      <c r="J595" s="276" t="s">
        <v>25</v>
      </c>
      <c r="K595" s="276" t="s">
        <v>1843</v>
      </c>
      <c r="L595" s="276" t="s">
        <v>2055</v>
      </c>
      <c r="M595" s="276" t="s">
        <v>88</v>
      </c>
      <c r="N595" s="278">
        <v>42101.0</v>
      </c>
      <c r="O595" s="278">
        <v>42173.0</v>
      </c>
      <c r="P595" s="97"/>
      <c r="Q595" s="99"/>
      <c r="R595" s="99"/>
      <c r="S595" s="307">
        <v>1.0</v>
      </c>
      <c r="T595" s="69">
        <f t="shared" si="1052"/>
        <v>1422</v>
      </c>
      <c r="U595" s="279">
        <f t="shared" ref="U595:W595" si="1208">IF(ISBLANK($A595),"",sum(AE595,AK595,AQ595,AW595,BC595,BI595,BO595,BU595,CA595,CG595,CM595,CS595,CY595,DE595,DK595,DQ595,DW595,EC595,EI595,EO595,EU595))</f>
        <v>12</v>
      </c>
      <c r="V595" s="279">
        <f t="shared" si="1208"/>
        <v>1</v>
      </c>
      <c r="W595" s="279">
        <f t="shared" si="1208"/>
        <v>0</v>
      </c>
      <c r="X595" s="280">
        <f t="shared" si="966"/>
        <v>13</v>
      </c>
      <c r="Y595" s="279">
        <f t="shared" ref="Y595:AA595" si="1209">IF(ISBLANK($A595),"",sum(AH595,AN595,AT595,AZ595,BF595,BL595,BR595,BX595,CD595,CJ595,CP595,CV595,DB595,DH595,DN595,DT595,DZ595,EF595,EL595,ER595,EX595))</f>
        <v>8</v>
      </c>
      <c r="Z595" s="279">
        <f t="shared" si="1209"/>
        <v>6</v>
      </c>
      <c r="AA595" s="279">
        <f t="shared" si="1209"/>
        <v>0</v>
      </c>
      <c r="AB595" s="280">
        <f t="shared" si="968"/>
        <v>14</v>
      </c>
      <c r="AC595" s="281">
        <f t="shared" si="969"/>
        <v>0.6153846154</v>
      </c>
      <c r="AD595" s="248" t="str">
        <f t="shared" si="1055"/>
        <v>20+</v>
      </c>
      <c r="AE595" s="282">
        <v>1.0</v>
      </c>
      <c r="AF595" s="97"/>
      <c r="AG595" s="97"/>
      <c r="AH595" s="282">
        <v>1.0</v>
      </c>
      <c r="AI595" s="97"/>
      <c r="AJ595" s="97"/>
      <c r="AK595" s="282">
        <v>1.0</v>
      </c>
      <c r="AL595" s="97"/>
      <c r="AM595" s="97"/>
      <c r="AN595" s="97"/>
      <c r="AO595" s="97"/>
      <c r="AP595" s="97"/>
      <c r="AQ595" s="97"/>
      <c r="AR595" s="97"/>
      <c r="AS595" s="97"/>
      <c r="AT595" s="97"/>
      <c r="AU595" s="97"/>
      <c r="AV595" s="97"/>
      <c r="AW595" s="282">
        <v>2.0</v>
      </c>
      <c r="AX595" s="97"/>
      <c r="AY595" s="97"/>
      <c r="AZ595" s="282">
        <v>2.0</v>
      </c>
      <c r="BA595" s="97"/>
      <c r="BB595" s="97"/>
      <c r="BC595" s="97"/>
      <c r="BD595" s="97"/>
      <c r="BE595" s="97"/>
      <c r="BF595" s="97"/>
      <c r="BG595" s="282">
        <v>2.0</v>
      </c>
      <c r="BH595" s="97"/>
      <c r="BI595" s="97"/>
      <c r="BJ595" s="97"/>
      <c r="BK595" s="97"/>
      <c r="BL595" s="97"/>
      <c r="BM595" s="97"/>
      <c r="BN595" s="97"/>
      <c r="BO595" s="97"/>
      <c r="BP595" s="97"/>
      <c r="BQ595" s="97"/>
      <c r="BR595" s="97"/>
      <c r="BS595" s="97"/>
      <c r="BT595" s="97"/>
      <c r="BU595" s="282">
        <v>2.0</v>
      </c>
      <c r="BV595" s="97"/>
      <c r="BW595" s="97"/>
      <c r="BX595" s="97"/>
      <c r="BY595" s="97"/>
      <c r="BZ595" s="97"/>
      <c r="CA595" s="282">
        <v>2.0</v>
      </c>
      <c r="CB595" s="97"/>
      <c r="CC595" s="97"/>
      <c r="CD595" s="282">
        <v>2.0</v>
      </c>
      <c r="CE595" s="97"/>
      <c r="CF595" s="97"/>
      <c r="CG595" s="97"/>
      <c r="CH595" s="97"/>
      <c r="CI595" s="97"/>
      <c r="CJ595" s="97"/>
      <c r="CK595" s="282">
        <v>1.0</v>
      </c>
      <c r="CL595" s="97"/>
      <c r="CM595" s="97"/>
      <c r="CN595" s="97"/>
      <c r="CO595" s="97"/>
      <c r="CP595" s="97"/>
      <c r="CQ595" s="97"/>
      <c r="CR595" s="97"/>
      <c r="CS595" s="282">
        <v>4.0</v>
      </c>
      <c r="CT595" s="97"/>
      <c r="CU595" s="97"/>
      <c r="CV595" s="282">
        <v>2.0</v>
      </c>
      <c r="CW595" s="97"/>
      <c r="CX595" s="97"/>
      <c r="CY595" s="97"/>
      <c r="CZ595" s="97"/>
      <c r="DA595" s="97"/>
      <c r="DB595" s="282">
        <v>1.0</v>
      </c>
      <c r="DC595" s="282">
        <v>2.0</v>
      </c>
      <c r="DD595" s="97"/>
      <c r="DE595" s="97"/>
      <c r="DF595" s="282">
        <v>1.0</v>
      </c>
      <c r="DG595" s="97"/>
      <c r="DH595" s="97"/>
      <c r="DI595" s="282">
        <v>1.0</v>
      </c>
      <c r="DJ595" s="97"/>
      <c r="DK595" s="97"/>
      <c r="DL595" s="97"/>
      <c r="DM595" s="97"/>
      <c r="DN595" s="97"/>
      <c r="DO595" s="97"/>
      <c r="DP595" s="97"/>
      <c r="DQ595" s="97"/>
      <c r="DR595" s="97"/>
      <c r="DS595" s="97"/>
      <c r="DT595" s="97"/>
      <c r="DU595" s="97"/>
      <c r="DV595" s="97"/>
      <c r="DW595" s="97"/>
      <c r="DX595" s="97"/>
      <c r="DY595" s="97"/>
      <c r="DZ595" s="97"/>
      <c r="EA595" s="97"/>
      <c r="EB595" s="97"/>
      <c r="EC595" s="97"/>
      <c r="ED595" s="97"/>
      <c r="EE595" s="97"/>
      <c r="EF595" s="97"/>
      <c r="EG595" s="97"/>
      <c r="EH595" s="97"/>
      <c r="EI595" s="97"/>
      <c r="EJ595" s="97"/>
      <c r="EK595" s="97"/>
      <c r="EL595" s="97"/>
      <c r="EM595" s="97"/>
      <c r="EN595" s="97"/>
      <c r="EO595" s="97"/>
      <c r="EP595" s="97"/>
      <c r="EQ595" s="97"/>
      <c r="ER595" s="97"/>
      <c r="ES595" s="97"/>
      <c r="ET595" s="97"/>
      <c r="EU595" s="251"/>
      <c r="EV595" s="251"/>
      <c r="EW595" s="251"/>
      <c r="EX595" s="251"/>
      <c r="EY595" s="251"/>
      <c r="EZ595" s="251"/>
      <c r="FA595" s="276" t="s">
        <v>2490</v>
      </c>
      <c r="FB595" s="276"/>
      <c r="FC595" s="276"/>
      <c r="FD595" s="276"/>
    </row>
    <row r="596">
      <c r="A596" s="275" t="s">
        <v>2491</v>
      </c>
      <c r="B596" s="276" t="s">
        <v>2492</v>
      </c>
      <c r="C596" s="277" t="s">
        <v>8</v>
      </c>
      <c r="D596" s="276" t="s">
        <v>18</v>
      </c>
      <c r="E596" s="276" t="s">
        <v>12</v>
      </c>
      <c r="F596" s="276" t="s">
        <v>277</v>
      </c>
      <c r="G596" s="276" t="s">
        <v>1067</v>
      </c>
      <c r="H596" s="276" t="s">
        <v>1067</v>
      </c>
      <c r="I596" s="276" t="s">
        <v>23</v>
      </c>
      <c r="J596" s="276" t="s">
        <v>25</v>
      </c>
      <c r="K596" s="276" t="s">
        <v>1843</v>
      </c>
      <c r="L596" s="276" t="s">
        <v>2055</v>
      </c>
      <c r="M596" s="276" t="s">
        <v>88</v>
      </c>
      <c r="N596" s="278">
        <v>42073.0</v>
      </c>
      <c r="O596" s="286"/>
      <c r="P596" s="97"/>
      <c r="Q596" s="99"/>
      <c r="R596" s="99"/>
      <c r="S596" s="97"/>
      <c r="T596" s="69">
        <f t="shared" si="1052"/>
        <v>1450</v>
      </c>
      <c r="U596" s="279">
        <f t="shared" ref="U596:W596" si="1210">IF(ISBLANK($A596),"",sum(AE596,AK596,AQ596,AW596,BC596,BI596,BO596,BU596,CA596,CG596,CM596,CS596,CY596,DE596,DK596,DQ596,DW596,EC596,EI596,EO596,EU596))</f>
        <v>7</v>
      </c>
      <c r="V596" s="279">
        <f t="shared" si="1210"/>
        <v>0</v>
      </c>
      <c r="W596" s="279">
        <f t="shared" si="1210"/>
        <v>0</v>
      </c>
      <c r="X596" s="280">
        <f t="shared" si="966"/>
        <v>7</v>
      </c>
      <c r="Y596" s="279">
        <f t="shared" ref="Y596:AA596" si="1211">IF(ISBLANK($A596),"",sum(AH596,AN596,AT596,AZ596,BF596,BL596,BR596,BX596,CD596,CJ596,CP596,CV596,DB596,DH596,DN596,DT596,DZ596,EF596,EL596,ER596,EX596))</f>
        <v>6</v>
      </c>
      <c r="Z596" s="279">
        <f t="shared" si="1211"/>
        <v>5</v>
      </c>
      <c r="AA596" s="279">
        <f t="shared" si="1211"/>
        <v>0</v>
      </c>
      <c r="AB596" s="280">
        <f t="shared" si="968"/>
        <v>11</v>
      </c>
      <c r="AC596" s="281">
        <f t="shared" si="969"/>
        <v>0.8571428571</v>
      </c>
      <c r="AD596" s="248" t="str">
        <f t="shared" si="1055"/>
        <v>20+</v>
      </c>
      <c r="AE596" s="282">
        <v>1.0</v>
      </c>
      <c r="AF596" s="97"/>
      <c r="AG596" s="97"/>
      <c r="AH596" s="97"/>
      <c r="AI596" s="97"/>
      <c r="AJ596" s="97"/>
      <c r="AK596" s="282">
        <v>3.0</v>
      </c>
      <c r="AL596" s="97"/>
      <c r="AM596" s="97"/>
      <c r="AN596" s="282">
        <v>1.0</v>
      </c>
      <c r="AO596" s="97"/>
      <c r="AP596" s="97"/>
      <c r="AQ596" s="97"/>
      <c r="AR596" s="97"/>
      <c r="AS596" s="97"/>
      <c r="AT596" s="282">
        <v>1.0</v>
      </c>
      <c r="AU596" s="97"/>
      <c r="AV596" s="97"/>
      <c r="AW596" s="282">
        <v>2.0</v>
      </c>
      <c r="AX596" s="97"/>
      <c r="AY596" s="97"/>
      <c r="AZ596" s="282">
        <v>2.0</v>
      </c>
      <c r="BA596" s="282">
        <v>1.0</v>
      </c>
      <c r="BB596" s="97"/>
      <c r="BC596" s="97"/>
      <c r="BD596" s="97"/>
      <c r="BE596" s="97"/>
      <c r="BF596" s="282">
        <v>1.0</v>
      </c>
      <c r="BG596" s="97"/>
      <c r="BH596" s="97"/>
      <c r="BI596" s="97"/>
      <c r="BJ596" s="97"/>
      <c r="BK596" s="97"/>
      <c r="BL596" s="97"/>
      <c r="BM596" s="282">
        <v>3.0</v>
      </c>
      <c r="BN596" s="97"/>
      <c r="BO596" s="282">
        <v>1.0</v>
      </c>
      <c r="BP596" s="97"/>
      <c r="BQ596" s="97"/>
      <c r="BR596" s="282">
        <v>1.0</v>
      </c>
      <c r="BS596" s="282">
        <v>1.0</v>
      </c>
      <c r="BT596" s="97"/>
      <c r="BU596" s="97"/>
      <c r="BV596" s="97"/>
      <c r="BW596" s="97"/>
      <c r="BX596" s="97"/>
      <c r="BY596" s="97"/>
      <c r="BZ596" s="97"/>
      <c r="CA596" s="97"/>
      <c r="CB596" s="97"/>
      <c r="CC596" s="97"/>
      <c r="CD596" s="97"/>
      <c r="CE596" s="97"/>
      <c r="CF596" s="97"/>
      <c r="CG596" s="97"/>
      <c r="CH596" s="97"/>
      <c r="CI596" s="97"/>
      <c r="CJ596" s="97"/>
      <c r="CK596" s="97"/>
      <c r="CL596" s="97"/>
      <c r="CM596" s="97"/>
      <c r="CN596" s="97"/>
      <c r="CO596" s="97"/>
      <c r="CP596" s="97"/>
      <c r="CQ596" s="97"/>
      <c r="CR596" s="97"/>
      <c r="CS596" s="97"/>
      <c r="CT596" s="97"/>
      <c r="CU596" s="97"/>
      <c r="CV596" s="97"/>
      <c r="CW596" s="97"/>
      <c r="CX596" s="97"/>
      <c r="CY596" s="97"/>
      <c r="CZ596" s="97"/>
      <c r="DA596" s="97"/>
      <c r="DB596" s="97"/>
      <c r="DC596" s="97"/>
      <c r="DD596" s="97"/>
      <c r="DE596" s="97"/>
      <c r="DF596" s="97"/>
      <c r="DG596" s="97"/>
      <c r="DH596" s="97"/>
      <c r="DI596" s="97"/>
      <c r="DJ596" s="97"/>
      <c r="DK596" s="97"/>
      <c r="DL596" s="97"/>
      <c r="DM596" s="97"/>
      <c r="DN596" s="97"/>
      <c r="DO596" s="97"/>
      <c r="DP596" s="97"/>
      <c r="DQ596" s="97"/>
      <c r="DR596" s="97"/>
      <c r="DS596" s="97"/>
      <c r="DT596" s="97"/>
      <c r="DU596" s="97"/>
      <c r="DV596" s="97"/>
      <c r="DW596" s="97"/>
      <c r="DX596" s="97"/>
      <c r="DY596" s="97"/>
      <c r="DZ596" s="97"/>
      <c r="EA596" s="97"/>
      <c r="EB596" s="97"/>
      <c r="EC596" s="97"/>
      <c r="ED596" s="97"/>
      <c r="EE596" s="97"/>
      <c r="EF596" s="97"/>
      <c r="EG596" s="97"/>
      <c r="EH596" s="97"/>
      <c r="EI596" s="97"/>
      <c r="EJ596" s="97"/>
      <c r="EK596" s="97"/>
      <c r="EL596" s="97"/>
      <c r="EM596" s="97"/>
      <c r="EN596" s="97"/>
      <c r="EO596" s="97"/>
      <c r="EP596" s="97"/>
      <c r="EQ596" s="97"/>
      <c r="ER596" s="97"/>
      <c r="ES596" s="97"/>
      <c r="ET596" s="97"/>
      <c r="EU596" s="251"/>
      <c r="EV596" s="251"/>
      <c r="EW596" s="251"/>
      <c r="EX596" s="251"/>
      <c r="EY596" s="251"/>
      <c r="EZ596" s="251"/>
      <c r="FA596" s="276" t="s">
        <v>2493</v>
      </c>
      <c r="FB596" s="276"/>
      <c r="FC596" s="276"/>
      <c r="FD596" s="276"/>
    </row>
    <row r="597">
      <c r="A597" s="275" t="s">
        <v>2494</v>
      </c>
      <c r="B597" s="276" t="s">
        <v>2495</v>
      </c>
      <c r="C597" s="277" t="s">
        <v>8</v>
      </c>
      <c r="D597" s="276" t="s">
        <v>18</v>
      </c>
      <c r="E597" s="276" t="s">
        <v>12</v>
      </c>
      <c r="F597" s="276" t="s">
        <v>283</v>
      </c>
      <c r="G597" s="276" t="s">
        <v>1842</v>
      </c>
      <c r="H597" s="276" t="s">
        <v>1320</v>
      </c>
      <c r="I597" s="276" t="s">
        <v>23</v>
      </c>
      <c r="J597" s="276" t="s">
        <v>25</v>
      </c>
      <c r="K597" s="276" t="s">
        <v>1843</v>
      </c>
      <c r="L597" s="276" t="s">
        <v>1972</v>
      </c>
      <c r="M597" s="276" t="s">
        <v>50</v>
      </c>
      <c r="N597" s="278">
        <v>42068.0</v>
      </c>
      <c r="O597" s="278">
        <v>42068.0</v>
      </c>
      <c r="P597" s="97"/>
      <c r="Q597" s="99"/>
      <c r="R597" s="99"/>
      <c r="S597" s="97"/>
      <c r="T597" s="69">
        <f t="shared" si="1052"/>
        <v>1455</v>
      </c>
      <c r="U597" s="279">
        <f t="shared" ref="U597:W597" si="1212">IF(ISBLANK($A597),"",sum(AE597,AK597,AQ597,AW597,BC597,BI597,BO597,BU597,CA597,CG597,CM597,CS597,CY597,DE597,DK597,DQ597,DW597,EC597,EI597,EO597,EU597))</f>
        <v>3</v>
      </c>
      <c r="V597" s="279">
        <f t="shared" si="1212"/>
        <v>3</v>
      </c>
      <c r="W597" s="279">
        <f t="shared" si="1212"/>
        <v>1</v>
      </c>
      <c r="X597" s="280">
        <f t="shared" si="966"/>
        <v>7</v>
      </c>
      <c r="Y597" s="279">
        <f t="shared" ref="Y597:AA597" si="1213">IF(ISBLANK($A597),"",sum(AH597,AN597,AT597,AZ597,BF597,BL597,BR597,BX597,CD597,CJ597,CP597,CV597,DB597,DH597,DN597,DT597,DZ597,EF597,EL597,ER597,EX597))</f>
        <v>4</v>
      </c>
      <c r="Z597" s="279">
        <f t="shared" si="1213"/>
        <v>2</v>
      </c>
      <c r="AA597" s="279">
        <f t="shared" si="1213"/>
        <v>0</v>
      </c>
      <c r="AB597" s="280">
        <f t="shared" si="968"/>
        <v>6</v>
      </c>
      <c r="AC597" s="281">
        <f t="shared" si="969"/>
        <v>0.5714285714</v>
      </c>
      <c r="AD597" s="248" t="str">
        <f t="shared" si="1055"/>
        <v>20+</v>
      </c>
      <c r="AE597" s="282">
        <v>1.0</v>
      </c>
      <c r="AF597" s="282">
        <v>1.0</v>
      </c>
      <c r="AG597" s="97"/>
      <c r="AH597" s="282">
        <v>1.0</v>
      </c>
      <c r="AI597" s="97"/>
      <c r="AJ597" s="97"/>
      <c r="AK597" s="97"/>
      <c r="AL597" s="282">
        <v>1.0</v>
      </c>
      <c r="AM597" s="97"/>
      <c r="AN597" s="282">
        <v>1.0</v>
      </c>
      <c r="AO597" s="97"/>
      <c r="AP597" s="97"/>
      <c r="AQ597" s="282">
        <v>1.0</v>
      </c>
      <c r="AR597" s="97"/>
      <c r="AS597" s="97"/>
      <c r="AT597" s="282">
        <v>1.0</v>
      </c>
      <c r="AU597" s="282">
        <v>1.0</v>
      </c>
      <c r="AV597" s="97"/>
      <c r="AW597" s="97"/>
      <c r="AX597" s="282">
        <v>1.0</v>
      </c>
      <c r="AY597" s="97"/>
      <c r="AZ597" s="97"/>
      <c r="BA597" s="97"/>
      <c r="BB597" s="97"/>
      <c r="BC597" s="97"/>
      <c r="BD597" s="97"/>
      <c r="BE597" s="282">
        <v>1.0</v>
      </c>
      <c r="BF597" s="97"/>
      <c r="BG597" s="97"/>
      <c r="BH597" s="97"/>
      <c r="BI597" s="282">
        <v>1.0</v>
      </c>
      <c r="BJ597" s="97"/>
      <c r="BK597" s="97"/>
      <c r="BL597" s="282">
        <v>1.0</v>
      </c>
      <c r="BM597" s="97"/>
      <c r="BN597" s="97"/>
      <c r="BO597" s="97"/>
      <c r="BP597" s="97"/>
      <c r="BQ597" s="97"/>
      <c r="BR597" s="97"/>
      <c r="BS597" s="282">
        <v>1.0</v>
      </c>
      <c r="BT597" s="97"/>
      <c r="BU597" s="97"/>
      <c r="BV597" s="97"/>
      <c r="BW597" s="97"/>
      <c r="BX597" s="97"/>
      <c r="BY597" s="97"/>
      <c r="BZ597" s="97"/>
      <c r="CA597" s="97"/>
      <c r="CB597" s="97"/>
      <c r="CC597" s="97"/>
      <c r="CD597" s="97"/>
      <c r="CE597" s="97"/>
      <c r="CF597" s="97"/>
      <c r="CG597" s="97"/>
      <c r="CH597" s="97"/>
      <c r="CI597" s="97"/>
      <c r="CJ597" s="97"/>
      <c r="CK597" s="97"/>
      <c r="CL597" s="97"/>
      <c r="CM597" s="97"/>
      <c r="CN597" s="97"/>
      <c r="CO597" s="97"/>
      <c r="CP597" s="97"/>
      <c r="CQ597" s="97"/>
      <c r="CR597" s="97"/>
      <c r="CS597" s="97"/>
      <c r="CT597" s="97"/>
      <c r="CU597" s="97"/>
      <c r="CV597" s="97"/>
      <c r="CW597" s="97"/>
      <c r="CX597" s="97"/>
      <c r="CY597" s="97"/>
      <c r="CZ597" s="97"/>
      <c r="DA597" s="97"/>
      <c r="DB597" s="97"/>
      <c r="DC597" s="97"/>
      <c r="DD597" s="97"/>
      <c r="DE597" s="97"/>
      <c r="DF597" s="97"/>
      <c r="DG597" s="97"/>
      <c r="DH597" s="97"/>
      <c r="DI597" s="97"/>
      <c r="DJ597" s="97"/>
      <c r="DK597" s="97"/>
      <c r="DL597" s="97"/>
      <c r="DM597" s="97"/>
      <c r="DN597" s="97"/>
      <c r="DO597" s="97"/>
      <c r="DP597" s="97"/>
      <c r="DQ597" s="97"/>
      <c r="DR597" s="97"/>
      <c r="DS597" s="97"/>
      <c r="DT597" s="97"/>
      <c r="DU597" s="97"/>
      <c r="DV597" s="97"/>
      <c r="DW597" s="97"/>
      <c r="DX597" s="97"/>
      <c r="DY597" s="97"/>
      <c r="DZ597" s="97"/>
      <c r="EA597" s="97"/>
      <c r="EB597" s="97"/>
      <c r="EC597" s="97"/>
      <c r="ED597" s="97"/>
      <c r="EE597" s="97"/>
      <c r="EF597" s="97"/>
      <c r="EG597" s="97"/>
      <c r="EH597" s="97"/>
      <c r="EI597" s="97"/>
      <c r="EJ597" s="97"/>
      <c r="EK597" s="97"/>
      <c r="EL597" s="97"/>
      <c r="EM597" s="97"/>
      <c r="EN597" s="97"/>
      <c r="EO597" s="97"/>
      <c r="EP597" s="97"/>
      <c r="EQ597" s="97"/>
      <c r="ER597" s="97"/>
      <c r="ES597" s="97"/>
      <c r="ET597" s="97"/>
      <c r="EU597" s="251"/>
      <c r="EV597" s="251"/>
      <c r="EW597" s="251"/>
      <c r="EX597" s="251"/>
      <c r="EY597" s="251"/>
      <c r="EZ597" s="251"/>
      <c r="FA597" s="276" t="s">
        <v>2496</v>
      </c>
      <c r="FB597" s="276"/>
      <c r="FC597" s="276"/>
      <c r="FD597" s="276"/>
    </row>
    <row r="598">
      <c r="A598" s="275" t="s">
        <v>2497</v>
      </c>
      <c r="B598" s="276" t="s">
        <v>2498</v>
      </c>
      <c r="C598" s="277" t="s">
        <v>92</v>
      </c>
      <c r="D598" s="276" t="s">
        <v>18</v>
      </c>
      <c r="E598" s="276" t="s">
        <v>12</v>
      </c>
      <c r="F598" s="276" t="s">
        <v>277</v>
      </c>
      <c r="G598" s="276" t="s">
        <v>2499</v>
      </c>
      <c r="H598" s="276" t="s">
        <v>321</v>
      </c>
      <c r="I598" s="276" t="s">
        <v>13</v>
      </c>
      <c r="J598" s="276" t="s">
        <v>25</v>
      </c>
      <c r="K598" s="276" t="s">
        <v>1843</v>
      </c>
      <c r="L598" s="276" t="s">
        <v>2020</v>
      </c>
      <c r="M598" s="276" t="s">
        <v>85</v>
      </c>
      <c r="N598" s="278">
        <v>42066.0</v>
      </c>
      <c r="O598" s="278">
        <v>42103.0</v>
      </c>
      <c r="P598" s="97"/>
      <c r="Q598" s="99"/>
      <c r="R598" s="99"/>
      <c r="S598" s="307">
        <v>1.0</v>
      </c>
      <c r="T598" s="69">
        <f t="shared" si="1052"/>
        <v>1457</v>
      </c>
      <c r="U598" s="279">
        <f t="shared" ref="U598:W598" si="1214">IF(ISBLANK($A598),"",sum(AE598,AK598,AQ598,AW598,BC598,BI598,BO598,BU598,CA598,CG598,CM598,CS598,CY598,DE598,DK598,DQ598,DW598,EC598,EI598,EO598,EU598))</f>
        <v>8</v>
      </c>
      <c r="V598" s="279">
        <f t="shared" si="1214"/>
        <v>6</v>
      </c>
      <c r="W598" s="279">
        <f t="shared" si="1214"/>
        <v>0</v>
      </c>
      <c r="X598" s="280">
        <f t="shared" si="966"/>
        <v>14</v>
      </c>
      <c r="Y598" s="279">
        <f t="shared" ref="Y598:AA598" si="1215">IF(ISBLANK($A598),"",sum(AH598,AN598,AT598,AZ598,BF598,BL598,BR598,BX598,CD598,CJ598,CP598,CV598,DB598,DH598,DN598,DT598,DZ598,EF598,EL598,ER598,EX598))</f>
        <v>10</v>
      </c>
      <c r="Z598" s="279">
        <f t="shared" si="1215"/>
        <v>15</v>
      </c>
      <c r="AA598" s="279">
        <f t="shared" si="1215"/>
        <v>0</v>
      </c>
      <c r="AB598" s="280">
        <f t="shared" si="968"/>
        <v>25</v>
      </c>
      <c r="AC598" s="281">
        <f t="shared" si="969"/>
        <v>0.7142857143</v>
      </c>
      <c r="AD598" s="248" t="str">
        <f t="shared" si="1055"/>
        <v>20+</v>
      </c>
      <c r="AE598" s="282">
        <v>2.0</v>
      </c>
      <c r="AF598" s="97"/>
      <c r="AG598" s="97"/>
      <c r="AH598" s="282">
        <v>1.0</v>
      </c>
      <c r="AI598" s="97"/>
      <c r="AJ598" s="97"/>
      <c r="AK598" s="97"/>
      <c r="AL598" s="97"/>
      <c r="AM598" s="97"/>
      <c r="AN598" s="97"/>
      <c r="AO598" s="97"/>
      <c r="AP598" s="97"/>
      <c r="AQ598" s="282">
        <v>1.0</v>
      </c>
      <c r="AR598" s="97"/>
      <c r="AS598" s="97"/>
      <c r="AT598" s="282">
        <v>1.0</v>
      </c>
      <c r="AU598" s="282">
        <v>3.0</v>
      </c>
      <c r="AV598" s="97"/>
      <c r="AW598" s="282">
        <v>1.0</v>
      </c>
      <c r="AX598" s="97"/>
      <c r="AY598" s="97"/>
      <c r="AZ598" s="282">
        <v>2.0</v>
      </c>
      <c r="BA598" s="282">
        <v>1.0</v>
      </c>
      <c r="BB598" s="97"/>
      <c r="BC598" s="97"/>
      <c r="BD598" s="97"/>
      <c r="BE598" s="97"/>
      <c r="BF598" s="97"/>
      <c r="BG598" s="282">
        <v>1.0</v>
      </c>
      <c r="BH598" s="97"/>
      <c r="BI598" s="97"/>
      <c r="BJ598" s="282">
        <v>3.0</v>
      </c>
      <c r="BK598" s="97"/>
      <c r="BL598" s="97"/>
      <c r="BM598" s="97"/>
      <c r="BN598" s="97"/>
      <c r="BO598" s="97"/>
      <c r="BP598" s="97"/>
      <c r="BQ598" s="97"/>
      <c r="BR598" s="97"/>
      <c r="BS598" s="97"/>
      <c r="BT598" s="97"/>
      <c r="BU598" s="97"/>
      <c r="BV598" s="97"/>
      <c r="BW598" s="97"/>
      <c r="BX598" s="97"/>
      <c r="BY598" s="282">
        <v>1.0</v>
      </c>
      <c r="BZ598" s="97"/>
      <c r="CA598" s="97"/>
      <c r="CB598" s="97"/>
      <c r="CC598" s="97"/>
      <c r="CD598" s="97"/>
      <c r="CE598" s="97"/>
      <c r="CF598" s="97"/>
      <c r="CG598" s="97"/>
      <c r="CH598" s="282">
        <v>1.0</v>
      </c>
      <c r="CI598" s="97"/>
      <c r="CJ598" s="97"/>
      <c r="CK598" s="97"/>
      <c r="CL598" s="97"/>
      <c r="CM598" s="97"/>
      <c r="CN598" s="97"/>
      <c r="CO598" s="97"/>
      <c r="CP598" s="97"/>
      <c r="CQ598" s="97"/>
      <c r="CR598" s="97"/>
      <c r="CS598" s="97"/>
      <c r="CT598" s="97"/>
      <c r="CU598" s="97"/>
      <c r="CV598" s="282">
        <v>2.0</v>
      </c>
      <c r="CW598" s="97"/>
      <c r="CX598" s="97"/>
      <c r="CY598" s="97"/>
      <c r="CZ598" s="97"/>
      <c r="DA598" s="97"/>
      <c r="DB598" s="97"/>
      <c r="DC598" s="97"/>
      <c r="DD598" s="97"/>
      <c r="DE598" s="97"/>
      <c r="DF598" s="97"/>
      <c r="DG598" s="97"/>
      <c r="DH598" s="97"/>
      <c r="DI598" s="282">
        <v>1.0</v>
      </c>
      <c r="DJ598" s="97"/>
      <c r="DK598" s="282">
        <v>1.0</v>
      </c>
      <c r="DL598" s="282">
        <v>1.0</v>
      </c>
      <c r="DM598" s="97"/>
      <c r="DN598" s="97"/>
      <c r="DO598" s="97"/>
      <c r="DP598" s="97"/>
      <c r="DQ598" s="282">
        <v>1.0</v>
      </c>
      <c r="DR598" s="282">
        <v>1.0</v>
      </c>
      <c r="DS598" s="97"/>
      <c r="DT598" s="282">
        <v>3.0</v>
      </c>
      <c r="DU598" s="282">
        <v>1.0</v>
      </c>
      <c r="DV598" s="97"/>
      <c r="DW598" s="97"/>
      <c r="DX598" s="97"/>
      <c r="DY598" s="97"/>
      <c r="DZ598" s="97"/>
      <c r="EA598" s="97"/>
      <c r="EB598" s="97"/>
      <c r="EC598" s="282">
        <v>1.0</v>
      </c>
      <c r="ED598" s="97"/>
      <c r="EE598" s="97"/>
      <c r="EF598" s="97"/>
      <c r="EG598" s="282">
        <v>3.0</v>
      </c>
      <c r="EH598" s="97"/>
      <c r="EI598" s="97"/>
      <c r="EJ598" s="97"/>
      <c r="EK598" s="97"/>
      <c r="EL598" s="97"/>
      <c r="EM598" s="282">
        <v>2.0</v>
      </c>
      <c r="EN598" s="97"/>
      <c r="EO598" s="97"/>
      <c r="EP598" s="97"/>
      <c r="EQ598" s="97"/>
      <c r="ER598" s="97"/>
      <c r="ES598" s="282">
        <v>2.0</v>
      </c>
      <c r="ET598" s="97"/>
      <c r="EU598" s="262">
        <v>1.0</v>
      </c>
      <c r="EV598" s="251"/>
      <c r="EW598" s="251"/>
      <c r="EX598" s="262">
        <v>1.0</v>
      </c>
      <c r="EY598" s="251"/>
      <c r="EZ598" s="251"/>
      <c r="FA598" s="276" t="s">
        <v>2500</v>
      </c>
      <c r="FB598" s="276"/>
      <c r="FC598" s="276"/>
      <c r="FD598" s="276"/>
    </row>
    <row r="599">
      <c r="A599" s="275" t="s">
        <v>2501</v>
      </c>
      <c r="B599" s="276" t="s">
        <v>2402</v>
      </c>
      <c r="C599" s="277" t="s">
        <v>8</v>
      </c>
      <c r="D599" s="276" t="s">
        <v>18</v>
      </c>
      <c r="E599" s="276" t="s">
        <v>12</v>
      </c>
      <c r="F599" s="276" t="s">
        <v>283</v>
      </c>
      <c r="G599" s="276" t="s">
        <v>2502</v>
      </c>
      <c r="H599" s="276" t="s">
        <v>2346</v>
      </c>
      <c r="I599" s="276" t="s">
        <v>23</v>
      </c>
      <c r="J599" s="276" t="s">
        <v>25</v>
      </c>
      <c r="K599" s="276" t="s">
        <v>1843</v>
      </c>
      <c r="L599" s="276" t="s">
        <v>2503</v>
      </c>
      <c r="M599" s="276" t="s">
        <v>50</v>
      </c>
      <c r="N599" s="278">
        <v>42065.0</v>
      </c>
      <c r="O599" s="278">
        <v>42065.0</v>
      </c>
      <c r="P599" s="97"/>
      <c r="Q599" s="99"/>
      <c r="R599" s="99"/>
      <c r="S599" s="97"/>
      <c r="T599" s="69">
        <f t="shared" si="1052"/>
        <v>1458</v>
      </c>
      <c r="U599" s="279">
        <f t="shared" ref="U599:W599" si="1216">IF(ISBLANK($A599),"",sum(AE599,AK599,AQ599,AW599,BC599,BI599,BO599,BU599,CA599,CG599,CM599,CS599,CY599,DE599,DK599,DQ599,DW599,EC599,EI599,EO599,EU599))</f>
        <v>9</v>
      </c>
      <c r="V599" s="279">
        <f t="shared" si="1216"/>
        <v>1</v>
      </c>
      <c r="W599" s="279">
        <f t="shared" si="1216"/>
        <v>0</v>
      </c>
      <c r="X599" s="280">
        <f t="shared" si="966"/>
        <v>10</v>
      </c>
      <c r="Y599" s="279">
        <f t="shared" ref="Y599:AA599" si="1217">IF(ISBLANK($A599),"",sum(AH599,AN599,AT599,AZ599,BF599,BL599,BR599,BX599,CD599,CJ599,CP599,CV599,DB599,DH599,DN599,DT599,DZ599,EF599,EL599,ER599,EX599))</f>
        <v>4</v>
      </c>
      <c r="Z599" s="279">
        <f t="shared" si="1217"/>
        <v>5</v>
      </c>
      <c r="AA599" s="279">
        <f t="shared" si="1217"/>
        <v>0</v>
      </c>
      <c r="AB599" s="280">
        <f t="shared" si="968"/>
        <v>9</v>
      </c>
      <c r="AC599" s="281">
        <f t="shared" si="969"/>
        <v>0.4</v>
      </c>
      <c r="AD599" s="248" t="str">
        <f t="shared" si="1055"/>
        <v>20+</v>
      </c>
      <c r="AE599" s="282">
        <v>1.0</v>
      </c>
      <c r="AF599" s="97"/>
      <c r="AG599" s="97"/>
      <c r="AH599" s="97"/>
      <c r="AI599" s="97"/>
      <c r="AJ599" s="97"/>
      <c r="AK599" s="282">
        <v>4.0</v>
      </c>
      <c r="AL599" s="282">
        <v>1.0</v>
      </c>
      <c r="AM599" s="97"/>
      <c r="AN599" s="97"/>
      <c r="AO599" s="97"/>
      <c r="AP599" s="97"/>
      <c r="AQ599" s="282">
        <v>1.0</v>
      </c>
      <c r="AR599" s="97"/>
      <c r="AS599" s="97"/>
      <c r="AT599" s="97"/>
      <c r="AU599" s="97"/>
      <c r="AV599" s="97"/>
      <c r="AW599" s="97"/>
      <c r="AX599" s="97"/>
      <c r="AY599" s="97"/>
      <c r="AZ599" s="97"/>
      <c r="BA599" s="97"/>
      <c r="BB599" s="97"/>
      <c r="BC599" s="282">
        <v>2.0</v>
      </c>
      <c r="BD599" s="97"/>
      <c r="BE599" s="97"/>
      <c r="BF599" s="282">
        <v>1.0</v>
      </c>
      <c r="BG599" s="282">
        <v>1.0</v>
      </c>
      <c r="BH599" s="97"/>
      <c r="BI599" s="282">
        <v>1.0</v>
      </c>
      <c r="BJ599" s="97"/>
      <c r="BK599" s="97"/>
      <c r="BL599" s="282">
        <v>3.0</v>
      </c>
      <c r="BM599" s="97"/>
      <c r="BN599" s="97"/>
      <c r="BO599" s="97"/>
      <c r="BP599" s="97"/>
      <c r="BQ599" s="97"/>
      <c r="BR599" s="97"/>
      <c r="BS599" s="282">
        <v>4.0</v>
      </c>
      <c r="BT599" s="97"/>
      <c r="BU599" s="97"/>
      <c r="BV599" s="97"/>
      <c r="BW599" s="97"/>
      <c r="BX599" s="97"/>
      <c r="BY599" s="97"/>
      <c r="BZ599" s="97"/>
      <c r="CA599" s="97"/>
      <c r="CB599" s="97"/>
      <c r="CC599" s="97"/>
      <c r="CD599" s="97"/>
      <c r="CE599" s="97"/>
      <c r="CF599" s="97"/>
      <c r="CG599" s="97"/>
      <c r="CH599" s="97"/>
      <c r="CI599" s="97"/>
      <c r="CJ599" s="97"/>
      <c r="CK599" s="97"/>
      <c r="CL599" s="97"/>
      <c r="CM599" s="97"/>
      <c r="CN599" s="97"/>
      <c r="CO599" s="97"/>
      <c r="CP599" s="97"/>
      <c r="CQ599" s="97"/>
      <c r="CR599" s="97"/>
      <c r="CS599" s="97"/>
      <c r="CT599" s="97"/>
      <c r="CU599" s="97"/>
      <c r="CV599" s="97"/>
      <c r="CW599" s="97"/>
      <c r="CX599" s="97"/>
      <c r="CY599" s="97"/>
      <c r="CZ599" s="97"/>
      <c r="DA599" s="97"/>
      <c r="DB599" s="97"/>
      <c r="DC599" s="97"/>
      <c r="DD599" s="97"/>
      <c r="DE599" s="97"/>
      <c r="DF599" s="97"/>
      <c r="DG599" s="97"/>
      <c r="DH599" s="97"/>
      <c r="DI599" s="97"/>
      <c r="DJ599" s="97"/>
      <c r="DK599" s="97"/>
      <c r="DL599" s="97"/>
      <c r="DM599" s="97"/>
      <c r="DN599" s="97"/>
      <c r="DO599" s="97"/>
      <c r="DP599" s="97"/>
      <c r="DQ599" s="97"/>
      <c r="DR599" s="97"/>
      <c r="DS599" s="97"/>
      <c r="DT599" s="97"/>
      <c r="DU599" s="97"/>
      <c r="DV599" s="97"/>
      <c r="DW599" s="97"/>
      <c r="DX599" s="97"/>
      <c r="DY599" s="97"/>
      <c r="DZ599" s="97"/>
      <c r="EA599" s="97"/>
      <c r="EB599" s="97"/>
      <c r="EC599" s="97"/>
      <c r="ED599" s="97"/>
      <c r="EE599" s="97"/>
      <c r="EF599" s="97"/>
      <c r="EG599" s="97"/>
      <c r="EH599" s="97"/>
      <c r="EI599" s="97"/>
      <c r="EJ599" s="97"/>
      <c r="EK599" s="97"/>
      <c r="EL599" s="97"/>
      <c r="EM599" s="97"/>
      <c r="EN599" s="97"/>
      <c r="EO599" s="97"/>
      <c r="EP599" s="97"/>
      <c r="EQ599" s="97"/>
      <c r="ER599" s="97"/>
      <c r="ES599" s="97"/>
      <c r="ET599" s="97"/>
      <c r="EU599" s="251"/>
      <c r="EV599" s="251"/>
      <c r="EW599" s="251"/>
      <c r="EX599" s="251"/>
      <c r="EY599" s="251"/>
      <c r="EZ599" s="251"/>
      <c r="FA599" s="276" t="s">
        <v>2504</v>
      </c>
      <c r="FB599" s="276"/>
      <c r="FC599" s="276"/>
      <c r="FD599" s="276"/>
    </row>
    <row r="600">
      <c r="A600" s="275" t="s">
        <v>2505</v>
      </c>
      <c r="B600" s="276" t="s">
        <v>2506</v>
      </c>
      <c r="C600" s="277" t="s">
        <v>8</v>
      </c>
      <c r="D600" s="276" t="s">
        <v>18</v>
      </c>
      <c r="E600" s="276" t="s">
        <v>12</v>
      </c>
      <c r="F600" s="276" t="s">
        <v>277</v>
      </c>
      <c r="G600" s="276" t="s">
        <v>2507</v>
      </c>
      <c r="H600" s="276" t="s">
        <v>1586</v>
      </c>
      <c r="I600" s="276" t="s">
        <v>23</v>
      </c>
      <c r="J600" s="276" t="s">
        <v>25</v>
      </c>
      <c r="K600" s="276" t="s">
        <v>1843</v>
      </c>
      <c r="L600" s="276" t="s">
        <v>1972</v>
      </c>
      <c r="M600" s="276" t="s">
        <v>50</v>
      </c>
      <c r="N600" s="278">
        <v>42065.0</v>
      </c>
      <c r="O600" s="286"/>
      <c r="P600" s="97"/>
      <c r="Q600" s="99"/>
      <c r="R600" s="99"/>
      <c r="S600" s="307">
        <v>1.0</v>
      </c>
      <c r="T600" s="69">
        <f t="shared" si="1052"/>
        <v>1458</v>
      </c>
      <c r="U600" s="279">
        <f t="shared" ref="U600:W600" si="1218">IF(ISBLANK($A600),"",sum(AE600,AK600,AQ600,AW600,BC600,BI600,BO600,BU600,CA600,CG600,CM600,CS600,CY600,DE600,DK600,DQ600,DW600,EC600,EI600,EO600,EU600))</f>
        <v>8</v>
      </c>
      <c r="V600" s="279">
        <f t="shared" si="1218"/>
        <v>0</v>
      </c>
      <c r="W600" s="279">
        <f t="shared" si="1218"/>
        <v>0</v>
      </c>
      <c r="X600" s="280">
        <f t="shared" si="966"/>
        <v>8</v>
      </c>
      <c r="Y600" s="279">
        <f t="shared" ref="Y600:AA600" si="1219">IF(ISBLANK($A600),"",sum(AH600,AN600,AT600,AZ600,BF600,BL600,BR600,BX600,CD600,CJ600,CP600,CV600,DB600,DH600,DN600,DT600,DZ600,EF600,EL600,ER600,EX600))</f>
        <v>2</v>
      </c>
      <c r="Z600" s="279">
        <f t="shared" si="1219"/>
        <v>3</v>
      </c>
      <c r="AA600" s="279">
        <f t="shared" si="1219"/>
        <v>0</v>
      </c>
      <c r="AB600" s="280">
        <f t="shared" si="968"/>
        <v>5</v>
      </c>
      <c r="AC600" s="281">
        <f t="shared" si="969"/>
        <v>0.25</v>
      </c>
      <c r="AD600" s="248" t="str">
        <f t="shared" si="1055"/>
        <v>20+</v>
      </c>
      <c r="AE600" s="97"/>
      <c r="AF600" s="97"/>
      <c r="AG600" s="97"/>
      <c r="AH600" s="97"/>
      <c r="AI600" s="97"/>
      <c r="AJ600" s="97"/>
      <c r="AK600" s="282">
        <v>5.0</v>
      </c>
      <c r="AL600" s="97"/>
      <c r="AM600" s="97"/>
      <c r="AN600" s="97"/>
      <c r="AO600" s="97"/>
      <c r="AP600" s="97"/>
      <c r="AQ600" s="97"/>
      <c r="AR600" s="97"/>
      <c r="AS600" s="97"/>
      <c r="AT600" s="97"/>
      <c r="AU600" s="97"/>
      <c r="AV600" s="97"/>
      <c r="AW600" s="282">
        <v>1.0</v>
      </c>
      <c r="AX600" s="97"/>
      <c r="AY600" s="97"/>
      <c r="AZ600" s="282">
        <v>1.0</v>
      </c>
      <c r="BA600" s="97"/>
      <c r="BB600" s="97"/>
      <c r="BC600" s="282">
        <v>1.0</v>
      </c>
      <c r="BD600" s="97"/>
      <c r="BE600" s="97"/>
      <c r="BF600" s="97"/>
      <c r="BG600" s="97"/>
      <c r="BH600" s="97"/>
      <c r="BI600" s="97"/>
      <c r="BJ600" s="97"/>
      <c r="BK600" s="97"/>
      <c r="BL600" s="282">
        <v>1.0</v>
      </c>
      <c r="BM600" s="282">
        <v>2.0</v>
      </c>
      <c r="BN600" s="97"/>
      <c r="BO600" s="97"/>
      <c r="BP600" s="97"/>
      <c r="BQ600" s="97"/>
      <c r="BR600" s="97"/>
      <c r="BS600" s="282">
        <v>1.0</v>
      </c>
      <c r="BT600" s="97"/>
      <c r="BU600" s="282">
        <v>1.0</v>
      </c>
      <c r="BV600" s="97"/>
      <c r="BW600" s="97"/>
      <c r="BX600" s="97"/>
      <c r="BY600" s="97"/>
      <c r="BZ600" s="97"/>
      <c r="CA600" s="97"/>
      <c r="CB600" s="97"/>
      <c r="CC600" s="97"/>
      <c r="CD600" s="97"/>
      <c r="CE600" s="97"/>
      <c r="CF600" s="97"/>
      <c r="CG600" s="97"/>
      <c r="CH600" s="97"/>
      <c r="CI600" s="97"/>
      <c r="CJ600" s="97"/>
      <c r="CK600" s="97"/>
      <c r="CL600" s="97"/>
      <c r="CM600" s="97"/>
      <c r="CN600" s="97"/>
      <c r="CO600" s="97"/>
      <c r="CP600" s="97"/>
      <c r="CQ600" s="97"/>
      <c r="CR600" s="97"/>
      <c r="CS600" s="97"/>
      <c r="CT600" s="97"/>
      <c r="CU600" s="97"/>
      <c r="CV600" s="97"/>
      <c r="CW600" s="97"/>
      <c r="CX600" s="97"/>
      <c r="CY600" s="97"/>
      <c r="CZ600" s="97"/>
      <c r="DA600" s="97"/>
      <c r="DB600" s="97"/>
      <c r="DC600" s="97"/>
      <c r="DD600" s="97"/>
      <c r="DE600" s="97"/>
      <c r="DF600" s="97"/>
      <c r="DG600" s="97"/>
      <c r="DH600" s="97"/>
      <c r="DI600" s="97"/>
      <c r="DJ600" s="97"/>
      <c r="DK600" s="97"/>
      <c r="DL600" s="97"/>
      <c r="DM600" s="97"/>
      <c r="DN600" s="97"/>
      <c r="DO600" s="97"/>
      <c r="DP600" s="97"/>
      <c r="DQ600" s="97"/>
      <c r="DR600" s="97"/>
      <c r="DS600" s="97"/>
      <c r="DT600" s="97"/>
      <c r="DU600" s="97"/>
      <c r="DV600" s="97"/>
      <c r="DW600" s="97"/>
      <c r="DX600" s="97"/>
      <c r="DY600" s="97"/>
      <c r="DZ600" s="97"/>
      <c r="EA600" s="97"/>
      <c r="EB600" s="97"/>
      <c r="EC600" s="97"/>
      <c r="ED600" s="97"/>
      <c r="EE600" s="97"/>
      <c r="EF600" s="97"/>
      <c r="EG600" s="97"/>
      <c r="EH600" s="97"/>
      <c r="EI600" s="97"/>
      <c r="EJ600" s="97"/>
      <c r="EK600" s="97"/>
      <c r="EL600" s="97"/>
      <c r="EM600" s="97"/>
      <c r="EN600" s="97"/>
      <c r="EO600" s="97"/>
      <c r="EP600" s="97"/>
      <c r="EQ600" s="97"/>
      <c r="ER600" s="97"/>
      <c r="ES600" s="97"/>
      <c r="ET600" s="97"/>
      <c r="EU600" s="251"/>
      <c r="EV600" s="251"/>
      <c r="EW600" s="251"/>
      <c r="EX600" s="251"/>
      <c r="EY600" s="251"/>
      <c r="EZ600" s="251"/>
      <c r="FA600" s="276" t="s">
        <v>2508</v>
      </c>
      <c r="FB600" s="276"/>
      <c r="FC600" s="276"/>
      <c r="FD600" s="276"/>
    </row>
    <row r="601">
      <c r="A601" s="275" t="s">
        <v>2509</v>
      </c>
      <c r="B601" s="276" t="s">
        <v>2510</v>
      </c>
      <c r="C601" s="277" t="s">
        <v>8</v>
      </c>
      <c r="D601" s="276" t="s">
        <v>18</v>
      </c>
      <c r="E601" s="276" t="s">
        <v>12</v>
      </c>
      <c r="F601" s="276" t="s">
        <v>277</v>
      </c>
      <c r="G601" s="276" t="s">
        <v>2511</v>
      </c>
      <c r="H601" s="276" t="s">
        <v>1067</v>
      </c>
      <c r="I601" s="276" t="s">
        <v>23</v>
      </c>
      <c r="J601" s="276" t="s">
        <v>25</v>
      </c>
      <c r="K601" s="276" t="s">
        <v>1843</v>
      </c>
      <c r="L601" s="276" t="s">
        <v>2055</v>
      </c>
      <c r="M601" s="276" t="s">
        <v>88</v>
      </c>
      <c r="N601" s="278">
        <v>42065.0</v>
      </c>
      <c r="O601" s="286"/>
      <c r="P601" s="97"/>
      <c r="Q601" s="99"/>
      <c r="R601" s="99"/>
      <c r="S601" s="97"/>
      <c r="T601" s="69">
        <f t="shared" si="1052"/>
        <v>1458</v>
      </c>
      <c r="U601" s="279">
        <f t="shared" ref="U601:W601" si="1220">IF(ISBLANK($A601),"",sum(AE601,AK601,AQ601,AW601,BC601,BI601,BO601,BU601,CA601,CG601,CM601,CS601,CY601,DE601,DK601,DQ601,DW601,EC601,EI601,EO601,EU601))</f>
        <v>6</v>
      </c>
      <c r="V601" s="279">
        <f t="shared" si="1220"/>
        <v>0</v>
      </c>
      <c r="W601" s="279">
        <f t="shared" si="1220"/>
        <v>0</v>
      </c>
      <c r="X601" s="280">
        <f t="shared" si="966"/>
        <v>6</v>
      </c>
      <c r="Y601" s="279">
        <f t="shared" ref="Y601:AA601" si="1221">IF(ISBLANK($A601),"",sum(AH601,AN601,AT601,AZ601,BF601,BL601,BR601,BX601,CD601,CJ601,CP601,CV601,DB601,DH601,DN601,DT601,DZ601,EF601,EL601,ER601,EX601))</f>
        <v>4</v>
      </c>
      <c r="Z601" s="279">
        <f t="shared" si="1221"/>
        <v>2</v>
      </c>
      <c r="AA601" s="279">
        <f t="shared" si="1221"/>
        <v>0</v>
      </c>
      <c r="AB601" s="280">
        <f t="shared" si="968"/>
        <v>6</v>
      </c>
      <c r="AC601" s="281">
        <f t="shared" si="969"/>
        <v>0.6666666667</v>
      </c>
      <c r="AD601" s="248" t="str">
        <f t="shared" si="1055"/>
        <v>20+</v>
      </c>
      <c r="AE601" s="97"/>
      <c r="AF601" s="97"/>
      <c r="AG601" s="97"/>
      <c r="AH601" s="97"/>
      <c r="AI601" s="97"/>
      <c r="AJ601" s="97"/>
      <c r="AK601" s="97"/>
      <c r="AL601" s="97"/>
      <c r="AM601" s="97"/>
      <c r="AN601" s="97"/>
      <c r="AO601" s="97"/>
      <c r="AP601" s="97"/>
      <c r="AQ601" s="282">
        <v>2.0</v>
      </c>
      <c r="AR601" s="97"/>
      <c r="AS601" s="97"/>
      <c r="AT601" s="97"/>
      <c r="AU601" s="97"/>
      <c r="AV601" s="97"/>
      <c r="AW601" s="97"/>
      <c r="AX601" s="97"/>
      <c r="AY601" s="97"/>
      <c r="AZ601" s="97"/>
      <c r="BA601" s="97"/>
      <c r="BB601" s="97"/>
      <c r="BC601" s="282">
        <v>3.0</v>
      </c>
      <c r="BD601" s="97"/>
      <c r="BE601" s="97"/>
      <c r="BF601" s="282">
        <v>3.0</v>
      </c>
      <c r="BG601" s="97"/>
      <c r="BH601" s="97"/>
      <c r="BI601" s="97"/>
      <c r="BJ601" s="97"/>
      <c r="BK601" s="97"/>
      <c r="BL601" s="97"/>
      <c r="BM601" s="97"/>
      <c r="BN601" s="97"/>
      <c r="BO601" s="97"/>
      <c r="BP601" s="97"/>
      <c r="BQ601" s="97"/>
      <c r="BR601" s="97"/>
      <c r="BS601" s="282">
        <v>2.0</v>
      </c>
      <c r="BT601" s="97"/>
      <c r="BU601" s="97"/>
      <c r="BV601" s="97"/>
      <c r="BW601" s="97"/>
      <c r="BX601" s="97"/>
      <c r="BY601" s="97"/>
      <c r="BZ601" s="97"/>
      <c r="CA601" s="97"/>
      <c r="CB601" s="97"/>
      <c r="CC601" s="97"/>
      <c r="CD601" s="97"/>
      <c r="CE601" s="97"/>
      <c r="CF601" s="97"/>
      <c r="CG601" s="97"/>
      <c r="CH601" s="97"/>
      <c r="CI601" s="97"/>
      <c r="CJ601" s="97"/>
      <c r="CK601" s="97"/>
      <c r="CL601" s="97"/>
      <c r="CM601" s="97"/>
      <c r="CN601" s="97"/>
      <c r="CO601" s="97"/>
      <c r="CP601" s="97"/>
      <c r="CQ601" s="97"/>
      <c r="CR601" s="97"/>
      <c r="CS601" s="282">
        <v>1.0</v>
      </c>
      <c r="CT601" s="97"/>
      <c r="CU601" s="97"/>
      <c r="CV601" s="282">
        <v>1.0</v>
      </c>
      <c r="CW601" s="97"/>
      <c r="CX601" s="97"/>
      <c r="CY601" s="97"/>
      <c r="CZ601" s="97"/>
      <c r="DA601" s="97"/>
      <c r="DB601" s="97"/>
      <c r="DC601" s="97"/>
      <c r="DD601" s="97"/>
      <c r="DE601" s="97"/>
      <c r="DF601" s="97"/>
      <c r="DG601" s="97"/>
      <c r="DH601" s="97"/>
      <c r="DI601" s="97"/>
      <c r="DJ601" s="97"/>
      <c r="DK601" s="97"/>
      <c r="DL601" s="97"/>
      <c r="DM601" s="97"/>
      <c r="DN601" s="97"/>
      <c r="DO601" s="97"/>
      <c r="DP601" s="97"/>
      <c r="DQ601" s="97"/>
      <c r="DR601" s="97"/>
      <c r="DS601" s="97"/>
      <c r="DT601" s="97"/>
      <c r="DU601" s="97"/>
      <c r="DV601" s="97"/>
      <c r="DW601" s="97"/>
      <c r="DX601" s="97"/>
      <c r="DY601" s="97"/>
      <c r="DZ601" s="97"/>
      <c r="EA601" s="97"/>
      <c r="EB601" s="97"/>
      <c r="EC601" s="97"/>
      <c r="ED601" s="97"/>
      <c r="EE601" s="97"/>
      <c r="EF601" s="97"/>
      <c r="EG601" s="97"/>
      <c r="EH601" s="97"/>
      <c r="EI601" s="97"/>
      <c r="EJ601" s="97"/>
      <c r="EK601" s="97"/>
      <c r="EL601" s="97"/>
      <c r="EM601" s="97"/>
      <c r="EN601" s="97"/>
      <c r="EO601" s="97"/>
      <c r="EP601" s="97"/>
      <c r="EQ601" s="97"/>
      <c r="ER601" s="97"/>
      <c r="ES601" s="97"/>
      <c r="ET601" s="97"/>
      <c r="EU601" s="251"/>
      <c r="EV601" s="251"/>
      <c r="EW601" s="251"/>
      <c r="EX601" s="251"/>
      <c r="EY601" s="251"/>
      <c r="EZ601" s="251"/>
      <c r="FA601" s="276" t="s">
        <v>2512</v>
      </c>
      <c r="FB601" s="276"/>
      <c r="FC601" s="276"/>
      <c r="FD601" s="276"/>
    </row>
    <row r="602">
      <c r="A602" s="275" t="s">
        <v>2513</v>
      </c>
      <c r="B602" s="276" t="s">
        <v>2514</v>
      </c>
      <c r="C602" s="277" t="s">
        <v>8</v>
      </c>
      <c r="D602" s="276" t="s">
        <v>18</v>
      </c>
      <c r="E602" s="276" t="s">
        <v>12</v>
      </c>
      <c r="F602" s="276" t="s">
        <v>277</v>
      </c>
      <c r="G602" s="276" t="s">
        <v>1067</v>
      </c>
      <c r="H602" s="276" t="s">
        <v>1067</v>
      </c>
      <c r="I602" s="276" t="s">
        <v>23</v>
      </c>
      <c r="J602" s="276" t="s">
        <v>25</v>
      </c>
      <c r="K602" s="276" t="s">
        <v>1843</v>
      </c>
      <c r="L602" s="276" t="s">
        <v>2055</v>
      </c>
      <c r="M602" s="276" t="s">
        <v>88</v>
      </c>
      <c r="N602" s="278">
        <v>42062.0</v>
      </c>
      <c r="O602" s="278">
        <v>42067.0</v>
      </c>
      <c r="P602" s="97"/>
      <c r="Q602" s="99"/>
      <c r="R602" s="99"/>
      <c r="S602" s="307">
        <v>1.0</v>
      </c>
      <c r="T602" s="69">
        <f t="shared" si="1052"/>
        <v>1461</v>
      </c>
      <c r="U602" s="279">
        <f t="shared" ref="U602:W602" si="1222">IF(ISBLANK($A602),"",sum(AE602,AK602,AQ602,AW602,BC602,BI602,BO602,BU602,CA602,CG602,CM602,CS602,CY602,DE602,DK602,DQ602,DW602,EC602,EI602,EO602,EU602))</f>
        <v>7</v>
      </c>
      <c r="V602" s="279">
        <f t="shared" si="1222"/>
        <v>3</v>
      </c>
      <c r="W602" s="279">
        <f t="shared" si="1222"/>
        <v>0</v>
      </c>
      <c r="X602" s="280">
        <f t="shared" si="966"/>
        <v>10</v>
      </c>
      <c r="Y602" s="279">
        <f t="shared" ref="Y602:AA602" si="1223">IF(ISBLANK($A602),"",sum(AH602,AN602,AT602,AZ602,BF602,BL602,BR602,BX602,CD602,CJ602,CP602,CV602,DB602,DH602,DN602,DT602,DZ602,EF602,EL602,ER602,EX602))</f>
        <v>7</v>
      </c>
      <c r="Z602" s="279">
        <f t="shared" si="1223"/>
        <v>5</v>
      </c>
      <c r="AA602" s="279">
        <f t="shared" si="1223"/>
        <v>0</v>
      </c>
      <c r="AB602" s="280">
        <f t="shared" si="968"/>
        <v>12</v>
      </c>
      <c r="AC602" s="281">
        <f t="shared" si="969"/>
        <v>0.7</v>
      </c>
      <c r="AD602" s="248" t="str">
        <f t="shared" si="1055"/>
        <v>20+</v>
      </c>
      <c r="AE602" s="282">
        <v>1.0</v>
      </c>
      <c r="AF602" s="282">
        <v>1.0</v>
      </c>
      <c r="AG602" s="97"/>
      <c r="AH602" s="282">
        <v>1.0</v>
      </c>
      <c r="AI602" s="97"/>
      <c r="AJ602" s="97"/>
      <c r="AK602" s="282">
        <v>1.0</v>
      </c>
      <c r="AL602" s="97"/>
      <c r="AM602" s="97"/>
      <c r="AN602" s="282">
        <v>1.0</v>
      </c>
      <c r="AO602" s="282">
        <v>1.0</v>
      </c>
      <c r="AP602" s="97"/>
      <c r="AQ602" s="97"/>
      <c r="AR602" s="97"/>
      <c r="AS602" s="97"/>
      <c r="AT602" s="97"/>
      <c r="AU602" s="97"/>
      <c r="AV602" s="97"/>
      <c r="AW602" s="97"/>
      <c r="AX602" s="282">
        <v>1.0</v>
      </c>
      <c r="AY602" s="97"/>
      <c r="AZ602" s="97"/>
      <c r="BA602" s="97"/>
      <c r="BB602" s="97"/>
      <c r="BC602" s="97"/>
      <c r="BD602" s="97"/>
      <c r="BE602" s="97"/>
      <c r="BF602" s="282">
        <v>1.0</v>
      </c>
      <c r="BG602" s="97"/>
      <c r="BH602" s="97"/>
      <c r="BI602" s="282">
        <v>1.0</v>
      </c>
      <c r="BJ602" s="97"/>
      <c r="BK602" s="97"/>
      <c r="BL602" s="97"/>
      <c r="BM602" s="97"/>
      <c r="BN602" s="97"/>
      <c r="BO602" s="282">
        <v>2.0</v>
      </c>
      <c r="BP602" s="282">
        <v>1.0</v>
      </c>
      <c r="BQ602" s="97"/>
      <c r="BR602" s="282">
        <v>1.0</v>
      </c>
      <c r="BS602" s="97"/>
      <c r="BT602" s="97"/>
      <c r="BU602" s="282">
        <v>2.0</v>
      </c>
      <c r="BV602" s="97"/>
      <c r="BW602" s="97"/>
      <c r="BX602" s="282">
        <v>3.0</v>
      </c>
      <c r="BY602" s="282">
        <v>2.0</v>
      </c>
      <c r="BZ602" s="97"/>
      <c r="CA602" s="97"/>
      <c r="CB602" s="97"/>
      <c r="CC602" s="97"/>
      <c r="CD602" s="97"/>
      <c r="CE602" s="282">
        <v>2.0</v>
      </c>
      <c r="CF602" s="97"/>
      <c r="CG602" s="97"/>
      <c r="CH602" s="97"/>
      <c r="CI602" s="97"/>
      <c r="CJ602" s="97"/>
      <c r="CK602" s="97"/>
      <c r="CL602" s="97"/>
      <c r="CM602" s="97"/>
      <c r="CN602" s="97"/>
      <c r="CO602" s="97"/>
      <c r="CP602" s="97"/>
      <c r="CQ602" s="97"/>
      <c r="CR602" s="97"/>
      <c r="CS602" s="97"/>
      <c r="CT602" s="97"/>
      <c r="CU602" s="97"/>
      <c r="CV602" s="97"/>
      <c r="CW602" s="97"/>
      <c r="CX602" s="97"/>
      <c r="CY602" s="97"/>
      <c r="CZ602" s="97"/>
      <c r="DA602" s="97"/>
      <c r="DB602" s="97"/>
      <c r="DC602" s="97"/>
      <c r="DD602" s="97"/>
      <c r="DE602" s="97"/>
      <c r="DF602" s="97"/>
      <c r="DG602" s="97"/>
      <c r="DH602" s="97"/>
      <c r="DI602" s="97"/>
      <c r="DJ602" s="97"/>
      <c r="DK602" s="97"/>
      <c r="DL602" s="97"/>
      <c r="DM602" s="97"/>
      <c r="DN602" s="97"/>
      <c r="DO602" s="97"/>
      <c r="DP602" s="97"/>
      <c r="DQ602" s="97"/>
      <c r="DR602" s="97"/>
      <c r="DS602" s="97"/>
      <c r="DT602" s="97"/>
      <c r="DU602" s="97"/>
      <c r="DV602" s="97"/>
      <c r="DW602" s="97"/>
      <c r="DX602" s="97"/>
      <c r="DY602" s="97"/>
      <c r="DZ602" s="97"/>
      <c r="EA602" s="97"/>
      <c r="EB602" s="97"/>
      <c r="EC602" s="97"/>
      <c r="ED602" s="97"/>
      <c r="EE602" s="97"/>
      <c r="EF602" s="97"/>
      <c r="EG602" s="97"/>
      <c r="EH602" s="97"/>
      <c r="EI602" s="97"/>
      <c r="EJ602" s="97"/>
      <c r="EK602" s="97"/>
      <c r="EL602" s="97"/>
      <c r="EM602" s="97"/>
      <c r="EN602" s="97"/>
      <c r="EO602" s="97"/>
      <c r="EP602" s="97"/>
      <c r="EQ602" s="97"/>
      <c r="ER602" s="97"/>
      <c r="ES602" s="97"/>
      <c r="ET602" s="97"/>
      <c r="EU602" s="251"/>
      <c r="EV602" s="251"/>
      <c r="EW602" s="251"/>
      <c r="EX602" s="251"/>
      <c r="EY602" s="251"/>
      <c r="EZ602" s="251"/>
      <c r="FA602" s="276" t="s">
        <v>2515</v>
      </c>
      <c r="FB602" s="276"/>
      <c r="FC602" s="276"/>
      <c r="FD602" s="276"/>
    </row>
    <row r="603">
      <c r="A603" s="275" t="s">
        <v>2516</v>
      </c>
      <c r="B603" s="276" t="s">
        <v>2313</v>
      </c>
      <c r="C603" s="277" t="s">
        <v>8</v>
      </c>
      <c r="D603" s="276" t="s">
        <v>18</v>
      </c>
      <c r="E603" s="276" t="s">
        <v>12</v>
      </c>
      <c r="F603" s="276" t="s">
        <v>277</v>
      </c>
      <c r="G603" s="276" t="s">
        <v>2502</v>
      </c>
      <c r="H603" s="276" t="s">
        <v>2517</v>
      </c>
      <c r="I603" s="276" t="s">
        <v>23</v>
      </c>
      <c r="J603" s="276" t="s">
        <v>25</v>
      </c>
      <c r="K603" s="276" t="s">
        <v>1843</v>
      </c>
      <c r="L603" s="276" t="s">
        <v>1109</v>
      </c>
      <c r="M603" s="276" t="s">
        <v>50</v>
      </c>
      <c r="N603" s="278">
        <v>42045.0</v>
      </c>
      <c r="O603" s="286"/>
      <c r="P603" s="97"/>
      <c r="Q603" s="99"/>
      <c r="R603" s="99"/>
      <c r="S603" s="97"/>
      <c r="T603" s="69">
        <f t="shared" si="1052"/>
        <v>1478</v>
      </c>
      <c r="U603" s="279">
        <f t="shared" ref="U603:W603" si="1224">IF(ISBLANK($A603),"",sum(AE603,AK603,AQ603,AW603,BC603,BI603,BO603,BU603,CA603,CG603,CM603,CS603,CY603,DE603,DK603,DQ603,DW603,EC603,EI603,EO603,EU603))</f>
        <v>6</v>
      </c>
      <c r="V603" s="279">
        <f t="shared" si="1224"/>
        <v>1</v>
      </c>
      <c r="W603" s="279">
        <f t="shared" si="1224"/>
        <v>0</v>
      </c>
      <c r="X603" s="280">
        <f t="shared" si="966"/>
        <v>7</v>
      </c>
      <c r="Y603" s="279">
        <f t="shared" ref="Y603:AA603" si="1225">IF(ISBLANK($A603),"",sum(AH603,AN603,AT603,AZ603,BF603,BL603,BR603,BX603,CD603,CJ603,CP603,CV603,DB603,DH603,DN603,DT603,DZ603,EF603,EL603,ER603,EX603))</f>
        <v>2</v>
      </c>
      <c r="Z603" s="279">
        <f t="shared" si="1225"/>
        <v>1</v>
      </c>
      <c r="AA603" s="279">
        <f t="shared" si="1225"/>
        <v>0</v>
      </c>
      <c r="AB603" s="280">
        <f t="shared" si="968"/>
        <v>3</v>
      </c>
      <c r="AC603" s="281">
        <f t="shared" si="969"/>
        <v>0.2857142857</v>
      </c>
      <c r="AD603" s="248" t="str">
        <f t="shared" si="1055"/>
        <v>20+</v>
      </c>
      <c r="AE603" s="282">
        <v>1.0</v>
      </c>
      <c r="AF603" s="97"/>
      <c r="AG603" s="97"/>
      <c r="AH603" s="282">
        <v>2.0</v>
      </c>
      <c r="AI603" s="97"/>
      <c r="AJ603" s="97"/>
      <c r="AK603" s="282">
        <v>1.0</v>
      </c>
      <c r="AL603" s="97"/>
      <c r="AM603" s="97"/>
      <c r="AN603" s="97"/>
      <c r="AO603" s="97"/>
      <c r="AP603" s="97"/>
      <c r="AQ603" s="97"/>
      <c r="AR603" s="97"/>
      <c r="AS603" s="97"/>
      <c r="AT603" s="97"/>
      <c r="AU603" s="97"/>
      <c r="AV603" s="97"/>
      <c r="AW603" s="97"/>
      <c r="AX603" s="282">
        <v>1.0</v>
      </c>
      <c r="AY603" s="97"/>
      <c r="AZ603" s="97"/>
      <c r="BA603" s="97"/>
      <c r="BB603" s="97"/>
      <c r="BC603" s="282">
        <v>3.0</v>
      </c>
      <c r="BD603" s="97"/>
      <c r="BE603" s="97"/>
      <c r="BF603" s="97"/>
      <c r="BG603" s="97"/>
      <c r="BH603" s="97"/>
      <c r="BI603" s="282">
        <v>1.0</v>
      </c>
      <c r="BJ603" s="97"/>
      <c r="BK603" s="97"/>
      <c r="BL603" s="97"/>
      <c r="BM603" s="97"/>
      <c r="BN603" s="97"/>
      <c r="BO603" s="97"/>
      <c r="BP603" s="97"/>
      <c r="BQ603" s="97"/>
      <c r="BR603" s="97"/>
      <c r="BS603" s="282">
        <v>1.0</v>
      </c>
      <c r="BT603" s="97"/>
      <c r="BU603" s="97"/>
      <c r="BV603" s="97"/>
      <c r="BW603" s="97"/>
      <c r="BX603" s="97"/>
      <c r="BY603" s="97"/>
      <c r="BZ603" s="97"/>
      <c r="CA603" s="97"/>
      <c r="CB603" s="97"/>
      <c r="CC603" s="97"/>
      <c r="CD603" s="97"/>
      <c r="CE603" s="97"/>
      <c r="CF603" s="97"/>
      <c r="CG603" s="97"/>
      <c r="CH603" s="97"/>
      <c r="CI603" s="97"/>
      <c r="CJ603" s="97"/>
      <c r="CK603" s="97"/>
      <c r="CL603" s="97"/>
      <c r="CM603" s="97"/>
      <c r="CN603" s="97"/>
      <c r="CO603" s="97"/>
      <c r="CP603" s="97"/>
      <c r="CQ603" s="97"/>
      <c r="CR603" s="97"/>
      <c r="CS603" s="97"/>
      <c r="CT603" s="97"/>
      <c r="CU603" s="97"/>
      <c r="CV603" s="97"/>
      <c r="CW603" s="97"/>
      <c r="CX603" s="97"/>
      <c r="CY603" s="97"/>
      <c r="CZ603" s="97"/>
      <c r="DA603" s="97"/>
      <c r="DB603" s="97"/>
      <c r="DC603" s="97"/>
      <c r="DD603" s="97"/>
      <c r="DE603" s="97"/>
      <c r="DF603" s="97"/>
      <c r="DG603" s="97"/>
      <c r="DH603" s="97"/>
      <c r="DI603" s="97"/>
      <c r="DJ603" s="97"/>
      <c r="DK603" s="97"/>
      <c r="DL603" s="97"/>
      <c r="DM603" s="97"/>
      <c r="DN603" s="97"/>
      <c r="DO603" s="97"/>
      <c r="DP603" s="97"/>
      <c r="DQ603" s="97"/>
      <c r="DR603" s="97"/>
      <c r="DS603" s="97"/>
      <c r="DT603" s="97"/>
      <c r="DU603" s="97"/>
      <c r="DV603" s="97"/>
      <c r="DW603" s="97"/>
      <c r="DX603" s="97"/>
      <c r="DY603" s="97"/>
      <c r="DZ603" s="97"/>
      <c r="EA603" s="97"/>
      <c r="EB603" s="97"/>
      <c r="EC603" s="97"/>
      <c r="ED603" s="97"/>
      <c r="EE603" s="97"/>
      <c r="EF603" s="97"/>
      <c r="EG603" s="97"/>
      <c r="EH603" s="97"/>
      <c r="EI603" s="97"/>
      <c r="EJ603" s="97"/>
      <c r="EK603" s="97"/>
      <c r="EL603" s="97"/>
      <c r="EM603" s="97"/>
      <c r="EN603" s="97"/>
      <c r="EO603" s="97"/>
      <c r="EP603" s="97"/>
      <c r="EQ603" s="97"/>
      <c r="ER603" s="97"/>
      <c r="ES603" s="97"/>
      <c r="ET603" s="97"/>
      <c r="EU603" s="251"/>
      <c r="EV603" s="251"/>
      <c r="EW603" s="251"/>
      <c r="EX603" s="251"/>
      <c r="EY603" s="251"/>
      <c r="EZ603" s="251"/>
      <c r="FA603" s="276" t="s">
        <v>2518</v>
      </c>
      <c r="FB603" s="276"/>
      <c r="FC603" s="276"/>
      <c r="FD603" s="276"/>
    </row>
    <row r="604">
      <c r="A604" s="275" t="s">
        <v>2519</v>
      </c>
      <c r="B604" s="276" t="s">
        <v>2402</v>
      </c>
      <c r="C604" s="277" t="s">
        <v>8</v>
      </c>
      <c r="D604" s="276" t="s">
        <v>18</v>
      </c>
      <c r="E604" s="276" t="s">
        <v>12</v>
      </c>
      <c r="F604" s="276" t="s">
        <v>277</v>
      </c>
      <c r="G604" s="276" t="s">
        <v>2520</v>
      </c>
      <c r="H604" s="276" t="s">
        <v>2346</v>
      </c>
      <c r="I604" s="276" t="s">
        <v>23</v>
      </c>
      <c r="J604" s="276" t="s">
        <v>25</v>
      </c>
      <c r="K604" s="276" t="s">
        <v>1843</v>
      </c>
      <c r="L604" s="276" t="s">
        <v>1978</v>
      </c>
      <c r="M604" s="276" t="s">
        <v>50</v>
      </c>
      <c r="N604" s="278">
        <v>42045.0</v>
      </c>
      <c r="O604" s="278">
        <v>42045.0</v>
      </c>
      <c r="P604" s="97"/>
      <c r="Q604" s="99"/>
      <c r="R604" s="99"/>
      <c r="S604" s="97"/>
      <c r="T604" s="69">
        <f t="shared" si="1052"/>
        <v>1478</v>
      </c>
      <c r="U604" s="279">
        <f t="shared" ref="U604:W604" si="1226">IF(ISBLANK($A604),"",sum(AE604,AK604,AQ604,AW604,BC604,BI604,BO604,BU604,CA604,CG604,CM604,CS604,CY604,DE604,DK604,DQ604,DW604,EC604,EI604,EO604,EU604))</f>
        <v>1</v>
      </c>
      <c r="V604" s="279">
        <f t="shared" si="1226"/>
        <v>2</v>
      </c>
      <c r="W604" s="279">
        <f t="shared" si="1226"/>
        <v>0</v>
      </c>
      <c r="X604" s="280">
        <f t="shared" si="966"/>
        <v>3</v>
      </c>
      <c r="Y604" s="279">
        <f t="shared" ref="Y604:AA604" si="1227">IF(ISBLANK($A604),"",sum(AH604,AN604,AT604,AZ604,BF604,BL604,BR604,BX604,CD604,CJ604,CP604,CV604,DB604,DH604,DN604,DT604,DZ604,EF604,EL604,ER604,EX604))</f>
        <v>2</v>
      </c>
      <c r="Z604" s="279">
        <f t="shared" si="1227"/>
        <v>8</v>
      </c>
      <c r="AA604" s="279">
        <f t="shared" si="1227"/>
        <v>0</v>
      </c>
      <c r="AB604" s="280">
        <f t="shared" si="968"/>
        <v>10</v>
      </c>
      <c r="AC604" s="281">
        <f t="shared" si="969"/>
        <v>0.6666666667</v>
      </c>
      <c r="AD604" s="248" t="str">
        <f t="shared" si="1055"/>
        <v>20+</v>
      </c>
      <c r="AE604" s="97"/>
      <c r="AF604" s="282">
        <v>1.0</v>
      </c>
      <c r="AG604" s="97"/>
      <c r="AH604" s="282">
        <v>1.0</v>
      </c>
      <c r="AI604" s="282">
        <v>1.0</v>
      </c>
      <c r="AJ604" s="97"/>
      <c r="AK604" s="97"/>
      <c r="AL604" s="97"/>
      <c r="AM604" s="97"/>
      <c r="AN604" s="97"/>
      <c r="AO604" s="97"/>
      <c r="AP604" s="97"/>
      <c r="AQ604" s="97"/>
      <c r="AR604" s="97"/>
      <c r="AS604" s="97"/>
      <c r="AT604" s="97"/>
      <c r="AU604" s="97"/>
      <c r="AV604" s="97"/>
      <c r="AW604" s="97"/>
      <c r="AX604" s="97"/>
      <c r="AY604" s="97"/>
      <c r="AZ604" s="97"/>
      <c r="BA604" s="97"/>
      <c r="BB604" s="97"/>
      <c r="BC604" s="282">
        <v>1.0</v>
      </c>
      <c r="BD604" s="97"/>
      <c r="BE604" s="97"/>
      <c r="BF604" s="97"/>
      <c r="BG604" s="97"/>
      <c r="BH604" s="97"/>
      <c r="BI604" s="97"/>
      <c r="BJ604" s="282">
        <v>1.0</v>
      </c>
      <c r="BK604" s="97"/>
      <c r="BL604" s="282">
        <v>1.0</v>
      </c>
      <c r="BM604" s="97"/>
      <c r="BN604" s="97"/>
      <c r="BO604" s="97"/>
      <c r="BP604" s="97"/>
      <c r="BQ604" s="97"/>
      <c r="BR604" s="97"/>
      <c r="BS604" s="97"/>
      <c r="BT604" s="97"/>
      <c r="BU604" s="97"/>
      <c r="BV604" s="97"/>
      <c r="BW604" s="97"/>
      <c r="BX604" s="97"/>
      <c r="BY604" s="97"/>
      <c r="BZ604" s="97"/>
      <c r="CA604" s="97"/>
      <c r="CB604" s="97"/>
      <c r="CC604" s="97"/>
      <c r="CD604" s="97"/>
      <c r="CE604" s="97"/>
      <c r="CF604" s="97"/>
      <c r="CG604" s="97"/>
      <c r="CH604" s="97"/>
      <c r="CI604" s="97"/>
      <c r="CJ604" s="97"/>
      <c r="CK604" s="282">
        <v>4.0</v>
      </c>
      <c r="CL604" s="97"/>
      <c r="CM604" s="97"/>
      <c r="CN604" s="97"/>
      <c r="CO604" s="97"/>
      <c r="CP604" s="97"/>
      <c r="CQ604" s="97"/>
      <c r="CR604" s="97"/>
      <c r="CS604" s="97"/>
      <c r="CT604" s="97"/>
      <c r="CU604" s="97"/>
      <c r="CV604" s="97"/>
      <c r="CW604" s="97"/>
      <c r="CX604" s="97"/>
      <c r="CY604" s="97"/>
      <c r="CZ604" s="97"/>
      <c r="DA604" s="97"/>
      <c r="DB604" s="97"/>
      <c r="DC604" s="282">
        <v>3.0</v>
      </c>
      <c r="DD604" s="97"/>
      <c r="DE604" s="97"/>
      <c r="DF604" s="97"/>
      <c r="DG604" s="97"/>
      <c r="DH604" s="97"/>
      <c r="DI604" s="97"/>
      <c r="DJ604" s="97"/>
      <c r="DK604" s="97"/>
      <c r="DL604" s="97"/>
      <c r="DM604" s="97"/>
      <c r="DN604" s="97"/>
      <c r="DO604" s="97"/>
      <c r="DP604" s="97"/>
      <c r="DQ604" s="97"/>
      <c r="DR604" s="97"/>
      <c r="DS604" s="97"/>
      <c r="DT604" s="97"/>
      <c r="DU604" s="97"/>
      <c r="DV604" s="97"/>
      <c r="DW604" s="97"/>
      <c r="DX604" s="97"/>
      <c r="DY604" s="97"/>
      <c r="DZ604" s="97"/>
      <c r="EA604" s="97"/>
      <c r="EB604" s="97"/>
      <c r="EC604" s="97"/>
      <c r="ED604" s="97"/>
      <c r="EE604" s="97"/>
      <c r="EF604" s="97"/>
      <c r="EG604" s="97"/>
      <c r="EH604" s="97"/>
      <c r="EI604" s="97"/>
      <c r="EJ604" s="97"/>
      <c r="EK604" s="97"/>
      <c r="EL604" s="97"/>
      <c r="EM604" s="97"/>
      <c r="EN604" s="97"/>
      <c r="EO604" s="97"/>
      <c r="EP604" s="97"/>
      <c r="EQ604" s="97"/>
      <c r="ER604" s="97"/>
      <c r="ES604" s="97"/>
      <c r="ET604" s="97"/>
      <c r="EU604" s="251"/>
      <c r="EV604" s="251"/>
      <c r="EW604" s="251"/>
      <c r="EX604" s="251"/>
      <c r="EY604" s="251"/>
      <c r="EZ604" s="251"/>
      <c r="FA604" s="276" t="s">
        <v>2521</v>
      </c>
      <c r="FB604" s="276"/>
      <c r="FC604" s="276"/>
      <c r="FD604" s="276"/>
    </row>
    <row r="605">
      <c r="A605" s="275" t="s">
        <v>2522</v>
      </c>
      <c r="B605" s="276" t="s">
        <v>2523</v>
      </c>
      <c r="C605" s="277" t="s">
        <v>89</v>
      </c>
      <c r="D605" s="276" t="s">
        <v>18</v>
      </c>
      <c r="E605" s="276" t="s">
        <v>19</v>
      </c>
      <c r="F605" s="276" t="s">
        <v>283</v>
      </c>
      <c r="G605" s="276" t="s">
        <v>2524</v>
      </c>
      <c r="H605" s="276" t="s">
        <v>1688</v>
      </c>
      <c r="I605" s="276" t="s">
        <v>13</v>
      </c>
      <c r="J605" s="276" t="s">
        <v>25</v>
      </c>
      <c r="K605" s="276" t="s">
        <v>1843</v>
      </c>
      <c r="L605" s="276" t="s">
        <v>2060</v>
      </c>
      <c r="M605" s="276" t="s">
        <v>85</v>
      </c>
      <c r="N605" s="278">
        <v>42045.0</v>
      </c>
      <c r="O605" s="278">
        <v>42045.0</v>
      </c>
      <c r="P605" s="97"/>
      <c r="Q605" s="99"/>
      <c r="R605" s="99"/>
      <c r="S605" s="307">
        <v>1.0</v>
      </c>
      <c r="T605" s="69">
        <f t="shared" si="1052"/>
        <v>1478</v>
      </c>
      <c r="U605" s="279">
        <f t="shared" ref="U605:W605" si="1228">IF(ISBLANK($A605),"",sum(AE605,AK605,AQ605,AW605,BC605,BI605,BO605,BU605,CA605,CG605,CM605,CS605,CY605,DE605,DK605,DQ605,DW605,EC605,EI605,EO605,EU605))</f>
        <v>15</v>
      </c>
      <c r="V605" s="279">
        <f t="shared" si="1228"/>
        <v>17</v>
      </c>
      <c r="W605" s="279">
        <f t="shared" si="1228"/>
        <v>0</v>
      </c>
      <c r="X605" s="280">
        <f t="shared" si="966"/>
        <v>32</v>
      </c>
      <c r="Y605" s="279">
        <f t="shared" ref="Y605:AA605" si="1229">IF(ISBLANK($A605),"",sum(AH605,AN605,AT605,AZ605,BF605,BL605,BR605,BX605,CD605,CJ605,CP605,CV605,DB605,DH605,DN605,DT605,DZ605,EF605,EL605,ER605,EX605))</f>
        <v>13</v>
      </c>
      <c r="Z605" s="279">
        <f t="shared" si="1229"/>
        <v>9</v>
      </c>
      <c r="AA605" s="279">
        <f t="shared" si="1229"/>
        <v>0</v>
      </c>
      <c r="AB605" s="280">
        <f t="shared" si="968"/>
        <v>22</v>
      </c>
      <c r="AC605" s="281">
        <f t="shared" si="969"/>
        <v>0.40625</v>
      </c>
      <c r="AD605" s="248" t="str">
        <f t="shared" si="1055"/>
        <v>20+</v>
      </c>
      <c r="AE605" s="97"/>
      <c r="AF605" s="97"/>
      <c r="AG605" s="97"/>
      <c r="AH605" s="97"/>
      <c r="AI605" s="97"/>
      <c r="AJ605" s="97"/>
      <c r="AK605" s="97"/>
      <c r="AL605" s="97"/>
      <c r="AM605" s="97"/>
      <c r="AN605" s="97"/>
      <c r="AO605" s="97"/>
      <c r="AP605" s="97"/>
      <c r="AQ605" s="97"/>
      <c r="AR605" s="282">
        <v>4.0</v>
      </c>
      <c r="AS605" s="97"/>
      <c r="AT605" s="97"/>
      <c r="AU605" s="97"/>
      <c r="AV605" s="97"/>
      <c r="AW605" s="282">
        <v>2.0</v>
      </c>
      <c r="AX605" s="97"/>
      <c r="AY605" s="97"/>
      <c r="AZ605" s="97"/>
      <c r="BA605" s="97"/>
      <c r="BB605" s="97"/>
      <c r="BC605" s="97"/>
      <c r="BD605" s="97"/>
      <c r="BE605" s="97"/>
      <c r="BF605" s="97"/>
      <c r="BG605" s="97"/>
      <c r="BH605" s="97"/>
      <c r="BI605" s="282">
        <v>2.0</v>
      </c>
      <c r="BJ605" s="282">
        <v>2.0</v>
      </c>
      <c r="BK605" s="97"/>
      <c r="BL605" s="97"/>
      <c r="BM605" s="97"/>
      <c r="BN605" s="97"/>
      <c r="BO605" s="97"/>
      <c r="BP605" s="97"/>
      <c r="BQ605" s="97"/>
      <c r="BR605" s="97"/>
      <c r="BS605" s="97"/>
      <c r="BT605" s="97"/>
      <c r="BU605" s="97"/>
      <c r="BV605" s="97"/>
      <c r="BW605" s="97"/>
      <c r="BX605" s="97"/>
      <c r="BY605" s="97"/>
      <c r="BZ605" s="97"/>
      <c r="CA605" s="97"/>
      <c r="CB605" s="97"/>
      <c r="CC605" s="97"/>
      <c r="CD605" s="282">
        <v>5.0</v>
      </c>
      <c r="CE605" s="97"/>
      <c r="CF605" s="97"/>
      <c r="CG605" s="97"/>
      <c r="CH605" s="97"/>
      <c r="CI605" s="97"/>
      <c r="CJ605" s="97"/>
      <c r="CK605" s="275" t="s">
        <v>1561</v>
      </c>
      <c r="CL605" s="97"/>
      <c r="CM605" s="97"/>
      <c r="CN605" s="97"/>
      <c r="CO605" s="97"/>
      <c r="CP605" s="97"/>
      <c r="CQ605" s="282">
        <v>4.0</v>
      </c>
      <c r="CR605" s="97"/>
      <c r="CS605" s="97"/>
      <c r="CT605" s="97"/>
      <c r="CU605" s="97"/>
      <c r="CV605" s="97"/>
      <c r="CW605" s="97"/>
      <c r="CX605" s="97"/>
      <c r="CY605" s="97"/>
      <c r="CZ605" s="97"/>
      <c r="DA605" s="97"/>
      <c r="DB605" s="97"/>
      <c r="DC605" s="282">
        <v>2.0</v>
      </c>
      <c r="DD605" s="97"/>
      <c r="DE605" s="97"/>
      <c r="DF605" s="97"/>
      <c r="DG605" s="97"/>
      <c r="DH605" s="97"/>
      <c r="DI605" s="97"/>
      <c r="DJ605" s="97"/>
      <c r="DK605" s="97"/>
      <c r="DL605" s="97"/>
      <c r="DM605" s="97"/>
      <c r="DN605" s="97"/>
      <c r="DO605" s="97"/>
      <c r="DP605" s="97"/>
      <c r="DQ605" s="97"/>
      <c r="DR605" s="97"/>
      <c r="DS605" s="97"/>
      <c r="DT605" s="97"/>
      <c r="DU605" s="97"/>
      <c r="DV605" s="97"/>
      <c r="DW605" s="97"/>
      <c r="DX605" s="97"/>
      <c r="DY605" s="97"/>
      <c r="DZ605" s="97"/>
      <c r="EA605" s="97"/>
      <c r="EB605" s="97"/>
      <c r="EC605" s="97"/>
      <c r="ED605" s="97"/>
      <c r="EE605" s="97"/>
      <c r="EF605" s="97"/>
      <c r="EG605" s="97"/>
      <c r="EH605" s="97"/>
      <c r="EI605" s="282">
        <v>1.0</v>
      </c>
      <c r="EJ605" s="282">
        <v>3.0</v>
      </c>
      <c r="EK605" s="97"/>
      <c r="EL605" s="97"/>
      <c r="EM605" s="97"/>
      <c r="EN605" s="97"/>
      <c r="EO605" s="97"/>
      <c r="EP605" s="282">
        <v>1.0</v>
      </c>
      <c r="EQ605" s="97"/>
      <c r="ER605" s="97"/>
      <c r="ES605" s="97"/>
      <c r="ET605" s="97"/>
      <c r="EU605" s="262">
        <v>10.0</v>
      </c>
      <c r="EV605" s="262">
        <v>7.0</v>
      </c>
      <c r="EW605" s="251"/>
      <c r="EX605" s="262">
        <v>8.0</v>
      </c>
      <c r="EY605" s="262">
        <v>3.0</v>
      </c>
      <c r="EZ605" s="251"/>
      <c r="FA605" s="276" t="s">
        <v>2525</v>
      </c>
      <c r="FB605" s="276"/>
      <c r="FC605" s="276"/>
      <c r="FD605" s="276"/>
    </row>
    <row r="606">
      <c r="A606" s="275" t="s">
        <v>2526</v>
      </c>
      <c r="B606" s="276" t="s">
        <v>2527</v>
      </c>
      <c r="C606" s="277" t="s">
        <v>8</v>
      </c>
      <c r="D606" s="276" t="s">
        <v>18</v>
      </c>
      <c r="E606" s="276" t="s">
        <v>12</v>
      </c>
      <c r="F606" s="276" t="s">
        <v>283</v>
      </c>
      <c r="G606" s="276" t="s">
        <v>2528</v>
      </c>
      <c r="H606" s="276" t="s">
        <v>358</v>
      </c>
      <c r="I606" s="276" t="s">
        <v>23</v>
      </c>
      <c r="J606" s="276" t="s">
        <v>25</v>
      </c>
      <c r="K606" s="276" t="s">
        <v>1843</v>
      </c>
      <c r="L606" s="276" t="s">
        <v>1972</v>
      </c>
      <c r="M606" s="276" t="s">
        <v>50</v>
      </c>
      <c r="N606" s="278">
        <v>42039.0</v>
      </c>
      <c r="O606" s="97"/>
      <c r="P606" s="97"/>
      <c r="Q606" s="99"/>
      <c r="R606" s="99"/>
      <c r="S606" s="97"/>
      <c r="T606" s="69">
        <f t="shared" si="1052"/>
        <v>1484</v>
      </c>
      <c r="U606" s="279">
        <f t="shared" ref="U606:W606" si="1230">IF(ISBLANK($A606),"",sum(AE606,AK606,AQ606,AW606,BC606,BI606,BO606,BU606,CA606,CG606,CM606,CS606,CY606,DE606,DK606,DQ606,DW606,EC606,EI606,EO606,EU606))</f>
        <v>4</v>
      </c>
      <c r="V606" s="279">
        <f t="shared" si="1230"/>
        <v>0</v>
      </c>
      <c r="W606" s="279">
        <f t="shared" si="1230"/>
        <v>0</v>
      </c>
      <c r="X606" s="280">
        <f t="shared" si="966"/>
        <v>4</v>
      </c>
      <c r="Y606" s="279">
        <f t="shared" ref="Y606:AA606" si="1231">IF(ISBLANK($A606),"",sum(AH606,AN606,AT606,AZ606,BF606,BL606,BR606,BX606,CD606,CJ606,CP606,CV606,DB606,DH606,DN606,DT606,DZ606,EF606,EL606,ER606,EX606))</f>
        <v>0</v>
      </c>
      <c r="Z606" s="279">
        <f t="shared" si="1231"/>
        <v>0</v>
      </c>
      <c r="AA606" s="279">
        <f t="shared" si="1231"/>
        <v>0</v>
      </c>
      <c r="AB606" s="280">
        <f t="shared" si="968"/>
        <v>0</v>
      </c>
      <c r="AC606" s="281">
        <f t="shared" si="969"/>
        <v>0</v>
      </c>
      <c r="AD606" s="248" t="str">
        <f t="shared" si="1055"/>
        <v>20+</v>
      </c>
      <c r="AE606" s="282">
        <v>2.0</v>
      </c>
      <c r="AF606" s="97"/>
      <c r="AG606" s="97"/>
      <c r="AH606" s="97"/>
      <c r="AI606" s="97"/>
      <c r="AJ606" s="97"/>
      <c r="AK606" s="282">
        <v>1.0</v>
      </c>
      <c r="AL606" s="97"/>
      <c r="AM606" s="97"/>
      <c r="AN606" s="97"/>
      <c r="AO606" s="97"/>
      <c r="AP606" s="97"/>
      <c r="AQ606" s="282">
        <v>1.0</v>
      </c>
      <c r="AR606" s="97"/>
      <c r="AS606" s="97"/>
      <c r="AT606" s="97"/>
      <c r="AU606" s="97"/>
      <c r="AV606" s="97"/>
      <c r="AW606" s="97"/>
      <c r="AX606" s="97"/>
      <c r="AY606" s="97"/>
      <c r="AZ606" s="97"/>
      <c r="BA606" s="97"/>
      <c r="BB606" s="97"/>
      <c r="BC606" s="97"/>
      <c r="BD606" s="97"/>
      <c r="BE606" s="97"/>
      <c r="BF606" s="97"/>
      <c r="BG606" s="97"/>
      <c r="BH606" s="97"/>
      <c r="BI606" s="97"/>
      <c r="BJ606" s="97"/>
      <c r="BK606" s="97"/>
      <c r="BL606" s="97"/>
      <c r="BM606" s="97"/>
      <c r="BN606" s="97"/>
      <c r="BO606" s="97"/>
      <c r="BP606" s="97"/>
      <c r="BQ606" s="97"/>
      <c r="BR606" s="97"/>
      <c r="BS606" s="97"/>
      <c r="BT606" s="97"/>
      <c r="BU606" s="97"/>
      <c r="BV606" s="97"/>
      <c r="BW606" s="97"/>
      <c r="BX606" s="97"/>
      <c r="BY606" s="97"/>
      <c r="BZ606" s="97"/>
      <c r="CA606" s="97"/>
      <c r="CB606" s="97"/>
      <c r="CC606" s="97"/>
      <c r="CD606" s="97"/>
      <c r="CE606" s="97"/>
      <c r="CF606" s="97"/>
      <c r="CG606" s="97"/>
      <c r="CH606" s="97"/>
      <c r="CI606" s="97"/>
      <c r="CJ606" s="97"/>
      <c r="CK606" s="97"/>
      <c r="CL606" s="97"/>
      <c r="CM606" s="97"/>
      <c r="CN606" s="97"/>
      <c r="CO606" s="97"/>
      <c r="CP606" s="97"/>
      <c r="CQ606" s="97"/>
      <c r="CR606" s="97"/>
      <c r="CS606" s="97"/>
      <c r="CT606" s="97"/>
      <c r="CU606" s="97"/>
      <c r="CV606" s="97"/>
      <c r="CW606" s="97"/>
      <c r="CX606" s="97"/>
      <c r="CY606" s="97"/>
      <c r="CZ606" s="97"/>
      <c r="DA606" s="97"/>
      <c r="DB606" s="97"/>
      <c r="DC606" s="97"/>
      <c r="DD606" s="97"/>
      <c r="DE606" s="97"/>
      <c r="DF606" s="97"/>
      <c r="DG606" s="97"/>
      <c r="DH606" s="97"/>
      <c r="DI606" s="97"/>
      <c r="DJ606" s="97"/>
      <c r="DK606" s="97"/>
      <c r="DL606" s="97"/>
      <c r="DM606" s="97"/>
      <c r="DN606" s="97"/>
      <c r="DO606" s="97"/>
      <c r="DP606" s="97"/>
      <c r="DQ606" s="97"/>
      <c r="DR606" s="97"/>
      <c r="DS606" s="97"/>
      <c r="DT606" s="97"/>
      <c r="DU606" s="97"/>
      <c r="DV606" s="97"/>
      <c r="DW606" s="97"/>
      <c r="DX606" s="97"/>
      <c r="DY606" s="97"/>
      <c r="DZ606" s="97"/>
      <c r="EA606" s="97"/>
      <c r="EB606" s="97"/>
      <c r="EC606" s="97"/>
      <c r="ED606" s="97"/>
      <c r="EE606" s="97"/>
      <c r="EF606" s="97"/>
      <c r="EG606" s="97"/>
      <c r="EH606" s="97"/>
      <c r="EI606" s="97"/>
      <c r="EJ606" s="97"/>
      <c r="EK606" s="97"/>
      <c r="EL606" s="97"/>
      <c r="EM606" s="97"/>
      <c r="EN606" s="97"/>
      <c r="EO606" s="97"/>
      <c r="EP606" s="97"/>
      <c r="EQ606" s="97"/>
      <c r="ER606" s="97"/>
      <c r="ES606" s="97"/>
      <c r="ET606" s="97"/>
      <c r="EU606" s="251"/>
      <c r="EV606" s="251"/>
      <c r="EW606" s="251"/>
      <c r="EX606" s="251"/>
      <c r="EY606" s="251"/>
      <c r="EZ606" s="251"/>
      <c r="FA606" s="276" t="s">
        <v>2529</v>
      </c>
      <c r="FB606" s="276"/>
      <c r="FC606" s="276"/>
      <c r="FD606" s="276"/>
    </row>
    <row r="607">
      <c r="A607" s="275" t="s">
        <v>2530</v>
      </c>
      <c r="B607" s="276" t="s">
        <v>2531</v>
      </c>
      <c r="C607" s="277" t="s">
        <v>8</v>
      </c>
      <c r="D607" s="276" t="s">
        <v>18</v>
      </c>
      <c r="E607" s="276" t="s">
        <v>12</v>
      </c>
      <c r="F607" s="276" t="s">
        <v>277</v>
      </c>
      <c r="G607" s="276" t="s">
        <v>2045</v>
      </c>
      <c r="H607" s="276" t="s">
        <v>2532</v>
      </c>
      <c r="I607" s="276" t="s">
        <v>23</v>
      </c>
      <c r="J607" s="276" t="s">
        <v>25</v>
      </c>
      <c r="K607" s="276" t="s">
        <v>1843</v>
      </c>
      <c r="L607" s="276" t="s">
        <v>2035</v>
      </c>
      <c r="M607" s="276" t="s">
        <v>110</v>
      </c>
      <c r="N607" s="278">
        <v>42031.0</v>
      </c>
      <c r="O607" s="278">
        <v>42066.0</v>
      </c>
      <c r="P607" s="278">
        <v>42095.0</v>
      </c>
      <c r="Q607" s="99"/>
      <c r="R607" s="99"/>
      <c r="S607" s="97"/>
      <c r="T607" s="69">
        <f t="shared" si="1052"/>
        <v>1492</v>
      </c>
      <c r="U607" s="279">
        <f t="shared" ref="U607:W607" si="1232">IF(ISBLANK($A607),"",sum(AE607,AK607,AQ607,AW607,BC607,BI607,BO607,BU607,CA607,CG607,CM607,CS607,CY607,DE607,DK607,DQ607,DW607,EC607,EI607,EO607,EU607))</f>
        <v>9</v>
      </c>
      <c r="V607" s="279">
        <f t="shared" si="1232"/>
        <v>2</v>
      </c>
      <c r="W607" s="279">
        <f t="shared" si="1232"/>
        <v>0</v>
      </c>
      <c r="X607" s="280">
        <f t="shared" si="966"/>
        <v>11</v>
      </c>
      <c r="Y607" s="279">
        <f t="shared" ref="Y607:AA607" si="1233">IF(ISBLANK($A607),"",sum(AH607,AN607,AT607,AZ607,BF607,BL607,BR607,BX607,CD607,CJ607,CP607,CV607,DB607,DH607,DN607,DT607,DZ607,EF607,EL607,ER607,EX607))</f>
        <v>4</v>
      </c>
      <c r="Z607" s="279">
        <f t="shared" si="1233"/>
        <v>1</v>
      </c>
      <c r="AA607" s="279">
        <f t="shared" si="1233"/>
        <v>0</v>
      </c>
      <c r="AB607" s="280">
        <f t="shared" si="968"/>
        <v>5</v>
      </c>
      <c r="AC607" s="281">
        <f t="shared" si="969"/>
        <v>0.3636363636</v>
      </c>
      <c r="AD607" s="248" t="str">
        <f t="shared" si="1055"/>
        <v>20+</v>
      </c>
      <c r="AE607" s="282">
        <v>1.0</v>
      </c>
      <c r="AF607" s="97"/>
      <c r="AG607" s="97"/>
      <c r="AH607" s="282">
        <v>1.0</v>
      </c>
      <c r="AI607" s="97"/>
      <c r="AJ607" s="97"/>
      <c r="AK607" s="282">
        <v>1.0</v>
      </c>
      <c r="AL607" s="282">
        <v>1.0</v>
      </c>
      <c r="AM607" s="97"/>
      <c r="AN607" s="282">
        <v>1.0</v>
      </c>
      <c r="AO607" s="97"/>
      <c r="AP607" s="97"/>
      <c r="AQ607" s="282">
        <v>1.0</v>
      </c>
      <c r="AR607" s="282">
        <v>1.0</v>
      </c>
      <c r="AS607" s="97"/>
      <c r="AT607" s="282">
        <v>2.0</v>
      </c>
      <c r="AU607" s="97"/>
      <c r="AV607" s="97"/>
      <c r="AW607" s="282">
        <v>1.0</v>
      </c>
      <c r="AX607" s="97"/>
      <c r="AY607" s="97"/>
      <c r="AZ607" s="97"/>
      <c r="BA607" s="97"/>
      <c r="BB607" s="97"/>
      <c r="BC607" s="97"/>
      <c r="BD607" s="97"/>
      <c r="BE607" s="97"/>
      <c r="BF607" s="97"/>
      <c r="BG607" s="97"/>
      <c r="BH607" s="97"/>
      <c r="BI607" s="97"/>
      <c r="BJ607" s="97"/>
      <c r="BK607" s="97"/>
      <c r="BL607" s="97"/>
      <c r="BM607" s="97"/>
      <c r="BN607" s="97"/>
      <c r="BO607" s="282">
        <v>1.0</v>
      </c>
      <c r="BP607" s="97"/>
      <c r="BQ607" s="97"/>
      <c r="BR607" s="97"/>
      <c r="BS607" s="97"/>
      <c r="BT607" s="97"/>
      <c r="BU607" s="97"/>
      <c r="BV607" s="97"/>
      <c r="BW607" s="97"/>
      <c r="BX607" s="97"/>
      <c r="BY607" s="97"/>
      <c r="BZ607" s="97"/>
      <c r="CA607" s="97"/>
      <c r="CB607" s="97"/>
      <c r="CC607" s="97"/>
      <c r="CD607" s="97"/>
      <c r="CE607" s="97"/>
      <c r="CF607" s="97"/>
      <c r="CG607" s="97"/>
      <c r="CH607" s="97"/>
      <c r="CI607" s="97"/>
      <c r="CJ607" s="97"/>
      <c r="CK607" s="97"/>
      <c r="CL607" s="97"/>
      <c r="CM607" s="282">
        <v>3.0</v>
      </c>
      <c r="CN607" s="97"/>
      <c r="CO607" s="97"/>
      <c r="CP607" s="97"/>
      <c r="CQ607" s="97"/>
      <c r="CR607" s="97"/>
      <c r="CS607" s="97"/>
      <c r="CT607" s="97"/>
      <c r="CU607" s="97"/>
      <c r="CV607" s="97"/>
      <c r="CW607" s="282">
        <v>1.0</v>
      </c>
      <c r="CX607" s="97"/>
      <c r="CY607" s="282">
        <v>1.0</v>
      </c>
      <c r="CZ607" s="97"/>
      <c r="DA607" s="97"/>
      <c r="DB607" s="97"/>
      <c r="DC607" s="97"/>
      <c r="DD607" s="97"/>
      <c r="DE607" s="97"/>
      <c r="DF607" s="97"/>
      <c r="DG607" s="97"/>
      <c r="DH607" s="97"/>
      <c r="DI607" s="97"/>
      <c r="DJ607" s="97"/>
      <c r="DK607" s="97"/>
      <c r="DL607" s="97"/>
      <c r="DM607" s="97"/>
      <c r="DN607" s="97"/>
      <c r="DO607" s="97"/>
      <c r="DP607" s="97"/>
      <c r="DQ607" s="97"/>
      <c r="DR607" s="97"/>
      <c r="DS607" s="97"/>
      <c r="DT607" s="97"/>
      <c r="DU607" s="97"/>
      <c r="DV607" s="97"/>
      <c r="DW607" s="97"/>
      <c r="DX607" s="97"/>
      <c r="DY607" s="97"/>
      <c r="DZ607" s="97"/>
      <c r="EA607" s="97"/>
      <c r="EB607" s="97"/>
      <c r="EC607" s="97"/>
      <c r="ED607" s="97"/>
      <c r="EE607" s="97"/>
      <c r="EF607" s="97"/>
      <c r="EG607" s="97"/>
      <c r="EH607" s="97"/>
      <c r="EI607" s="97"/>
      <c r="EJ607" s="97"/>
      <c r="EK607" s="97"/>
      <c r="EL607" s="97"/>
      <c r="EM607" s="97"/>
      <c r="EN607" s="97"/>
      <c r="EO607" s="97"/>
      <c r="EP607" s="97"/>
      <c r="EQ607" s="97"/>
      <c r="ER607" s="97"/>
      <c r="ES607" s="97"/>
      <c r="ET607" s="97"/>
      <c r="EU607" s="251"/>
      <c r="EV607" s="251"/>
      <c r="EW607" s="251"/>
      <c r="EX607" s="251"/>
      <c r="EY607" s="251"/>
      <c r="EZ607" s="251"/>
      <c r="FA607" s="320" t="s">
        <v>2533</v>
      </c>
      <c r="FB607" s="320"/>
      <c r="FC607" s="320"/>
      <c r="FD607" s="320"/>
    </row>
    <row r="608">
      <c r="A608" s="275" t="s">
        <v>2534</v>
      </c>
      <c r="B608" s="276" t="s">
        <v>2535</v>
      </c>
      <c r="C608" s="277" t="s">
        <v>8</v>
      </c>
      <c r="D608" s="276" t="s">
        <v>18</v>
      </c>
      <c r="E608" s="276" t="s">
        <v>30</v>
      </c>
      <c r="F608" s="276" t="s">
        <v>277</v>
      </c>
      <c r="G608" s="276" t="s">
        <v>2536</v>
      </c>
      <c r="H608" s="276" t="s">
        <v>2537</v>
      </c>
      <c r="I608" s="276" t="s">
        <v>23</v>
      </c>
      <c r="J608" s="276" t="s">
        <v>25</v>
      </c>
      <c r="K608" s="276" t="s">
        <v>1843</v>
      </c>
      <c r="L608" s="276" t="s">
        <v>2129</v>
      </c>
      <c r="M608" s="276" t="s">
        <v>97</v>
      </c>
      <c r="N608" s="278">
        <v>42026.0</v>
      </c>
      <c r="O608" s="97"/>
      <c r="P608" s="97"/>
      <c r="Q608" s="287">
        <v>42065.0</v>
      </c>
      <c r="R608" s="99"/>
      <c r="S608" s="97"/>
      <c r="T608" s="69">
        <f t="shared" si="1052"/>
        <v>1497</v>
      </c>
      <c r="U608" s="279">
        <f t="shared" ref="U608:W608" si="1234">IF(ISBLANK($A608),"",sum(AE608,AK608,AQ608,AW608,BC608,BI608,BO608,BU608,CA608,CG608,CM608,CS608,CY608,DE608,DK608,DQ608,DW608,EC608,EI608,EO608,EU608))</f>
        <v>6</v>
      </c>
      <c r="V608" s="279">
        <f t="shared" si="1234"/>
        <v>0</v>
      </c>
      <c r="W608" s="279">
        <f t="shared" si="1234"/>
        <v>0</v>
      </c>
      <c r="X608" s="280">
        <f t="shared" si="966"/>
        <v>6</v>
      </c>
      <c r="Y608" s="279">
        <f t="shared" ref="Y608:AA608" si="1235">IF(ISBLANK($A608),"",sum(AH608,AN608,AT608,AZ608,BF608,BL608,BR608,BX608,CD608,CJ608,CP608,CV608,DB608,DH608,DN608,DT608,DZ608,EF608,EL608,ER608,EX608))</f>
        <v>3</v>
      </c>
      <c r="Z608" s="279">
        <f t="shared" si="1235"/>
        <v>0</v>
      </c>
      <c r="AA608" s="279">
        <f t="shared" si="1235"/>
        <v>0</v>
      </c>
      <c r="AB608" s="280">
        <f t="shared" si="968"/>
        <v>3</v>
      </c>
      <c r="AC608" s="281">
        <f t="shared" si="969"/>
        <v>0.5</v>
      </c>
      <c r="AD608" s="248" t="str">
        <f t="shared" si="1055"/>
        <v>20+</v>
      </c>
      <c r="AE608" s="97"/>
      <c r="AF608" s="97"/>
      <c r="AG608" s="97"/>
      <c r="AH608" s="97"/>
      <c r="AI608" s="97"/>
      <c r="AJ608" s="97"/>
      <c r="AK608" s="282">
        <v>4.0</v>
      </c>
      <c r="AL608" s="97"/>
      <c r="AM608" s="97"/>
      <c r="AN608" s="97"/>
      <c r="AO608" s="97"/>
      <c r="AP608" s="97"/>
      <c r="AQ608" s="97"/>
      <c r="AR608" s="97"/>
      <c r="AS608" s="97"/>
      <c r="AT608" s="97"/>
      <c r="AU608" s="97"/>
      <c r="AV608" s="97"/>
      <c r="AW608" s="97"/>
      <c r="AX608" s="97"/>
      <c r="AY608" s="97"/>
      <c r="AZ608" s="97"/>
      <c r="BA608" s="97"/>
      <c r="BB608" s="97"/>
      <c r="BC608" s="282">
        <v>2.0</v>
      </c>
      <c r="BD608" s="97"/>
      <c r="BE608" s="97"/>
      <c r="BF608" s="97"/>
      <c r="BG608" s="97"/>
      <c r="BH608" s="97"/>
      <c r="BI608" s="97"/>
      <c r="BJ608" s="97"/>
      <c r="BK608" s="97"/>
      <c r="BL608" s="282">
        <v>3.0</v>
      </c>
      <c r="BM608" s="97"/>
      <c r="BN608" s="97"/>
      <c r="BO608" s="97"/>
      <c r="BP608" s="97"/>
      <c r="BQ608" s="97"/>
      <c r="BR608" s="97"/>
      <c r="BS608" s="97"/>
      <c r="BT608" s="97"/>
      <c r="BU608" s="97"/>
      <c r="BV608" s="97"/>
      <c r="BW608" s="97"/>
      <c r="BX608" s="97"/>
      <c r="BY608" s="97"/>
      <c r="BZ608" s="97"/>
      <c r="CA608" s="97"/>
      <c r="CB608" s="97"/>
      <c r="CC608" s="97"/>
      <c r="CD608" s="97"/>
      <c r="CE608" s="97"/>
      <c r="CF608" s="97"/>
      <c r="CG608" s="97"/>
      <c r="CH608" s="97"/>
      <c r="CI608" s="97"/>
      <c r="CJ608" s="97"/>
      <c r="CK608" s="97"/>
      <c r="CL608" s="97"/>
      <c r="CM608" s="97"/>
      <c r="CN608" s="97"/>
      <c r="CO608" s="97"/>
      <c r="CP608" s="97"/>
      <c r="CQ608" s="97"/>
      <c r="CR608" s="97"/>
      <c r="CS608" s="97"/>
      <c r="CT608" s="97"/>
      <c r="CU608" s="97"/>
      <c r="CV608" s="97"/>
      <c r="CW608" s="97"/>
      <c r="CX608" s="97"/>
      <c r="CY608" s="97"/>
      <c r="CZ608" s="97"/>
      <c r="DA608" s="97"/>
      <c r="DB608" s="97"/>
      <c r="DC608" s="97"/>
      <c r="DD608" s="97"/>
      <c r="DE608" s="97"/>
      <c r="DF608" s="97"/>
      <c r="DG608" s="97"/>
      <c r="DH608" s="97"/>
      <c r="DI608" s="97"/>
      <c r="DJ608" s="97"/>
      <c r="DK608" s="97"/>
      <c r="DL608" s="97"/>
      <c r="DM608" s="97"/>
      <c r="DN608" s="97"/>
      <c r="DO608" s="97"/>
      <c r="DP608" s="97"/>
      <c r="DQ608" s="97"/>
      <c r="DR608" s="97"/>
      <c r="DS608" s="97"/>
      <c r="DT608" s="97"/>
      <c r="DU608" s="97"/>
      <c r="DV608" s="97"/>
      <c r="DW608" s="97"/>
      <c r="DX608" s="97"/>
      <c r="DY608" s="97"/>
      <c r="DZ608" s="97"/>
      <c r="EA608" s="97"/>
      <c r="EB608" s="97"/>
      <c r="EC608" s="97"/>
      <c r="ED608" s="97"/>
      <c r="EE608" s="97"/>
      <c r="EF608" s="97"/>
      <c r="EG608" s="97"/>
      <c r="EH608" s="97"/>
      <c r="EI608" s="97"/>
      <c r="EJ608" s="97"/>
      <c r="EK608" s="97"/>
      <c r="EL608" s="97"/>
      <c r="EM608" s="97"/>
      <c r="EN608" s="97"/>
      <c r="EO608" s="97"/>
      <c r="EP608" s="97"/>
      <c r="EQ608" s="97"/>
      <c r="ER608" s="97"/>
      <c r="ES608" s="97"/>
      <c r="ET608" s="97"/>
      <c r="EU608" s="251"/>
      <c r="EV608" s="251"/>
      <c r="EW608" s="251"/>
      <c r="EX608" s="251"/>
      <c r="EY608" s="251"/>
      <c r="EZ608" s="251"/>
      <c r="FA608" s="276" t="s">
        <v>2538</v>
      </c>
      <c r="FB608" s="276"/>
      <c r="FC608" s="276"/>
      <c r="FD608" s="276"/>
    </row>
    <row r="609">
      <c r="A609" s="275" t="s">
        <v>2539</v>
      </c>
      <c r="B609" s="276" t="s">
        <v>2540</v>
      </c>
      <c r="C609" s="277" t="s">
        <v>89</v>
      </c>
      <c r="D609" s="276" t="s">
        <v>18</v>
      </c>
      <c r="E609" s="276" t="s">
        <v>12</v>
      </c>
      <c r="F609" s="276" t="s">
        <v>283</v>
      </c>
      <c r="G609" s="276" t="s">
        <v>2059</v>
      </c>
      <c r="H609" s="276" t="s">
        <v>718</v>
      </c>
      <c r="I609" s="276" t="s">
        <v>13</v>
      </c>
      <c r="J609" s="276" t="s">
        <v>25</v>
      </c>
      <c r="K609" s="276" t="s">
        <v>1843</v>
      </c>
      <c r="L609" s="276" t="s">
        <v>2060</v>
      </c>
      <c r="M609" s="276" t="s">
        <v>85</v>
      </c>
      <c r="N609" s="278">
        <v>42019.0</v>
      </c>
      <c r="O609" s="278">
        <v>42019.0</v>
      </c>
      <c r="P609" s="97"/>
      <c r="Q609" s="99"/>
      <c r="R609" s="99"/>
      <c r="S609" s="97"/>
      <c r="T609" s="69">
        <f t="shared" si="1052"/>
        <v>1504</v>
      </c>
      <c r="U609" s="279">
        <f t="shared" ref="U609:W609" si="1236">IF(ISBLANK($A609),"",sum(AE609,AK609,AQ609,AW609,BC609,BI609,BO609,BU609,CA609,CG609,CM609,CS609,CY609,DE609,DK609,DQ609,DW609,EC609,EI609,EO609,EU609))</f>
        <v>2</v>
      </c>
      <c r="V609" s="279">
        <f t="shared" si="1236"/>
        <v>2</v>
      </c>
      <c r="W609" s="279">
        <f t="shared" si="1236"/>
        <v>0</v>
      </c>
      <c r="X609" s="280">
        <f t="shared" si="966"/>
        <v>4</v>
      </c>
      <c r="Y609" s="279">
        <f t="shared" ref="Y609:AA609" si="1237">IF(ISBLANK($A609),"",sum(AH609,AN609,AT609,AZ609,BF609,BL609,BR609,BX609,CD609,CJ609,CP609,CV609,DB609,DH609,DN609,DT609,DZ609,EF609,EL609,ER609,EX609))</f>
        <v>3</v>
      </c>
      <c r="Z609" s="279">
        <f t="shared" si="1237"/>
        <v>0</v>
      </c>
      <c r="AA609" s="279">
        <f t="shared" si="1237"/>
        <v>0</v>
      </c>
      <c r="AB609" s="280">
        <f t="shared" si="968"/>
        <v>3</v>
      </c>
      <c r="AC609" s="281">
        <f t="shared" si="969"/>
        <v>0.75</v>
      </c>
      <c r="AD609" s="248" t="str">
        <f t="shared" si="1055"/>
        <v>20+</v>
      </c>
      <c r="AE609" s="97"/>
      <c r="AF609" s="97"/>
      <c r="AG609" s="97"/>
      <c r="AH609" s="97"/>
      <c r="AI609" s="97"/>
      <c r="AJ609" s="97"/>
      <c r="AK609" s="282">
        <v>1.0</v>
      </c>
      <c r="AL609" s="282">
        <v>1.0</v>
      </c>
      <c r="AM609" s="97"/>
      <c r="AN609" s="282">
        <v>1.0</v>
      </c>
      <c r="AO609" s="97"/>
      <c r="AP609" s="97"/>
      <c r="AQ609" s="97"/>
      <c r="AR609" s="282">
        <v>1.0</v>
      </c>
      <c r="AS609" s="97"/>
      <c r="AT609" s="282">
        <v>1.0</v>
      </c>
      <c r="AU609" s="97"/>
      <c r="AV609" s="97"/>
      <c r="AW609" s="282">
        <v>1.0</v>
      </c>
      <c r="AX609" s="97"/>
      <c r="AY609" s="97"/>
      <c r="AZ609" s="282">
        <v>1.0</v>
      </c>
      <c r="BA609" s="97"/>
      <c r="BB609" s="97"/>
      <c r="BC609" s="97"/>
      <c r="BD609" s="97"/>
      <c r="BE609" s="97"/>
      <c r="BF609" s="97"/>
      <c r="BG609" s="97"/>
      <c r="BH609" s="97"/>
      <c r="BI609" s="97"/>
      <c r="BJ609" s="97"/>
      <c r="BK609" s="97"/>
      <c r="BL609" s="97"/>
      <c r="BM609" s="97"/>
      <c r="BN609" s="97"/>
      <c r="BO609" s="97"/>
      <c r="BP609" s="97"/>
      <c r="BQ609" s="97"/>
      <c r="BR609" s="97"/>
      <c r="BS609" s="97"/>
      <c r="BT609" s="97"/>
      <c r="BU609" s="97"/>
      <c r="BV609" s="97"/>
      <c r="BW609" s="97"/>
      <c r="BX609" s="97"/>
      <c r="BY609" s="97"/>
      <c r="BZ609" s="97"/>
      <c r="CA609" s="97"/>
      <c r="CB609" s="97"/>
      <c r="CC609" s="97"/>
      <c r="CD609" s="97"/>
      <c r="CE609" s="97"/>
      <c r="CF609" s="97"/>
      <c r="CG609" s="97"/>
      <c r="CH609" s="97"/>
      <c r="CI609" s="97"/>
      <c r="CJ609" s="97"/>
      <c r="CK609" s="97"/>
      <c r="CL609" s="97"/>
      <c r="CM609" s="97"/>
      <c r="CN609" s="97"/>
      <c r="CO609" s="97"/>
      <c r="CP609" s="97"/>
      <c r="CQ609" s="97"/>
      <c r="CR609" s="97"/>
      <c r="CS609" s="97"/>
      <c r="CT609" s="97"/>
      <c r="CU609" s="97"/>
      <c r="CV609" s="97"/>
      <c r="CW609" s="97"/>
      <c r="CX609" s="97"/>
      <c r="CY609" s="97"/>
      <c r="CZ609" s="97"/>
      <c r="DA609" s="97"/>
      <c r="DB609" s="97"/>
      <c r="DC609" s="97"/>
      <c r="DD609" s="97"/>
      <c r="DE609" s="97"/>
      <c r="DF609" s="97"/>
      <c r="DG609" s="97"/>
      <c r="DH609" s="97"/>
      <c r="DI609" s="97"/>
      <c r="DJ609" s="97"/>
      <c r="DK609" s="97"/>
      <c r="DL609" s="97"/>
      <c r="DM609" s="97"/>
      <c r="DN609" s="97"/>
      <c r="DO609" s="97"/>
      <c r="DP609" s="97"/>
      <c r="DQ609" s="97"/>
      <c r="DR609" s="97"/>
      <c r="DS609" s="97"/>
      <c r="DT609" s="97"/>
      <c r="DU609" s="97"/>
      <c r="DV609" s="97"/>
      <c r="DW609" s="97"/>
      <c r="DX609" s="97"/>
      <c r="DY609" s="97"/>
      <c r="DZ609" s="97"/>
      <c r="EA609" s="97"/>
      <c r="EB609" s="97"/>
      <c r="EC609" s="97"/>
      <c r="ED609" s="97"/>
      <c r="EE609" s="97"/>
      <c r="EF609" s="97"/>
      <c r="EG609" s="97"/>
      <c r="EH609" s="97"/>
      <c r="EI609" s="97"/>
      <c r="EJ609" s="97"/>
      <c r="EK609" s="97"/>
      <c r="EL609" s="97"/>
      <c r="EM609" s="97"/>
      <c r="EN609" s="97"/>
      <c r="EO609" s="97"/>
      <c r="EP609" s="97"/>
      <c r="EQ609" s="97"/>
      <c r="ER609" s="97"/>
      <c r="ES609" s="97"/>
      <c r="ET609" s="97"/>
      <c r="EU609" s="251"/>
      <c r="EV609" s="251"/>
      <c r="EW609" s="251"/>
      <c r="EX609" s="251"/>
      <c r="EY609" s="251"/>
      <c r="EZ609" s="251"/>
      <c r="FA609" s="276" t="s">
        <v>2541</v>
      </c>
      <c r="FB609" s="276"/>
      <c r="FC609" s="276"/>
      <c r="FD609" s="276"/>
    </row>
    <row r="610">
      <c r="A610" s="275" t="s">
        <v>2542</v>
      </c>
      <c r="B610" s="276" t="s">
        <v>2058</v>
      </c>
      <c r="C610" s="277" t="s">
        <v>89</v>
      </c>
      <c r="D610" s="276" t="s">
        <v>18</v>
      </c>
      <c r="E610" s="276" t="s">
        <v>12</v>
      </c>
      <c r="F610" s="276" t="s">
        <v>283</v>
      </c>
      <c r="G610" s="276" t="s">
        <v>2059</v>
      </c>
      <c r="H610" s="276" t="s">
        <v>718</v>
      </c>
      <c r="I610" s="276" t="s">
        <v>13</v>
      </c>
      <c r="J610" s="276" t="s">
        <v>25</v>
      </c>
      <c r="K610" s="276" t="s">
        <v>1843</v>
      </c>
      <c r="L610" s="276" t="s">
        <v>2060</v>
      </c>
      <c r="M610" s="276" t="s">
        <v>85</v>
      </c>
      <c r="N610" s="278">
        <v>42019.0</v>
      </c>
      <c r="O610" s="278">
        <v>42019.0</v>
      </c>
      <c r="P610" s="97"/>
      <c r="Q610" s="99"/>
      <c r="R610" s="99"/>
      <c r="S610" s="97"/>
      <c r="T610" s="69">
        <f t="shared" si="1052"/>
        <v>1504</v>
      </c>
      <c r="U610" s="279">
        <f t="shared" ref="U610:W610" si="1238">IF(ISBLANK($A610),"",sum(AE610,AK610,AQ610,AW610,BC610,BI610,BO610,BU610,CA610,CG610,CM610,CS610,CY610,DE610,DK610,DQ610,DW610,EC610,EI610,EO610,EU610))</f>
        <v>1</v>
      </c>
      <c r="V610" s="279">
        <f t="shared" si="1238"/>
        <v>0</v>
      </c>
      <c r="W610" s="279">
        <f t="shared" si="1238"/>
        <v>0</v>
      </c>
      <c r="X610" s="280">
        <f t="shared" si="966"/>
        <v>1</v>
      </c>
      <c r="Y610" s="279">
        <f t="shared" ref="Y610:AA610" si="1239">IF(ISBLANK($A610),"",sum(AH610,AN610,AT610,AZ610,BF610,BL610,BR610,BX610,CD610,CJ610,CP610,CV610,DB610,DH610,DN610,DT610,DZ610,EF610,EL610,ER610,EX610))</f>
        <v>1</v>
      </c>
      <c r="Z610" s="279">
        <f t="shared" si="1239"/>
        <v>0</v>
      </c>
      <c r="AA610" s="279">
        <f t="shared" si="1239"/>
        <v>0</v>
      </c>
      <c r="AB610" s="280">
        <f t="shared" si="968"/>
        <v>1</v>
      </c>
      <c r="AC610" s="281">
        <f t="shared" si="969"/>
        <v>1</v>
      </c>
      <c r="AD610" s="248" t="str">
        <f t="shared" si="1055"/>
        <v>20+</v>
      </c>
      <c r="AE610" s="97"/>
      <c r="AF610" s="97"/>
      <c r="AG610" s="97"/>
      <c r="AH610" s="97"/>
      <c r="AI610" s="97"/>
      <c r="AJ610" s="97"/>
      <c r="AK610" s="282">
        <v>1.0</v>
      </c>
      <c r="AL610" s="97"/>
      <c r="AM610" s="97"/>
      <c r="AN610" s="282">
        <v>1.0</v>
      </c>
      <c r="AO610" s="97"/>
      <c r="AP610" s="97"/>
      <c r="AQ610" s="97"/>
      <c r="AR610" s="97"/>
      <c r="AS610" s="97"/>
      <c r="AT610" s="97"/>
      <c r="AU610" s="97"/>
      <c r="AV610" s="97"/>
      <c r="AW610" s="97"/>
      <c r="AX610" s="97"/>
      <c r="AY610" s="97"/>
      <c r="AZ610" s="97"/>
      <c r="BA610" s="97"/>
      <c r="BB610" s="97"/>
      <c r="BC610" s="97"/>
      <c r="BD610" s="97"/>
      <c r="BE610" s="97"/>
      <c r="BF610" s="97"/>
      <c r="BG610" s="97"/>
      <c r="BH610" s="97"/>
      <c r="BI610" s="97"/>
      <c r="BJ610" s="97"/>
      <c r="BK610" s="97"/>
      <c r="BL610" s="97"/>
      <c r="BM610" s="97"/>
      <c r="BN610" s="97"/>
      <c r="BO610" s="97"/>
      <c r="BP610" s="97"/>
      <c r="BQ610" s="97"/>
      <c r="BR610" s="97"/>
      <c r="BS610" s="97"/>
      <c r="BT610" s="97"/>
      <c r="BU610" s="97"/>
      <c r="BV610" s="97"/>
      <c r="BW610" s="97"/>
      <c r="BX610" s="97"/>
      <c r="BY610" s="97"/>
      <c r="BZ610" s="97"/>
      <c r="CA610" s="97"/>
      <c r="CB610" s="97"/>
      <c r="CC610" s="97"/>
      <c r="CD610" s="97"/>
      <c r="CE610" s="97"/>
      <c r="CF610" s="97"/>
      <c r="CG610" s="97"/>
      <c r="CH610" s="97"/>
      <c r="CI610" s="97"/>
      <c r="CJ610" s="97"/>
      <c r="CK610" s="97"/>
      <c r="CL610" s="97"/>
      <c r="CM610" s="97"/>
      <c r="CN610" s="97"/>
      <c r="CO610" s="97"/>
      <c r="CP610" s="97"/>
      <c r="CQ610" s="97"/>
      <c r="CR610" s="97"/>
      <c r="CS610" s="97"/>
      <c r="CT610" s="97"/>
      <c r="CU610" s="97"/>
      <c r="CV610" s="97"/>
      <c r="CW610" s="97"/>
      <c r="CX610" s="97"/>
      <c r="CY610" s="97"/>
      <c r="CZ610" s="97"/>
      <c r="DA610" s="97"/>
      <c r="DB610" s="97"/>
      <c r="DC610" s="97"/>
      <c r="DD610" s="97"/>
      <c r="DE610" s="97"/>
      <c r="DF610" s="97"/>
      <c r="DG610" s="97"/>
      <c r="DH610" s="97"/>
      <c r="DI610" s="97"/>
      <c r="DJ610" s="97"/>
      <c r="DK610" s="97"/>
      <c r="DL610" s="97"/>
      <c r="DM610" s="97"/>
      <c r="DN610" s="97"/>
      <c r="DO610" s="97"/>
      <c r="DP610" s="97"/>
      <c r="DQ610" s="97"/>
      <c r="DR610" s="97"/>
      <c r="DS610" s="97"/>
      <c r="DT610" s="97"/>
      <c r="DU610" s="97"/>
      <c r="DV610" s="97"/>
      <c r="DW610" s="97"/>
      <c r="DX610" s="97"/>
      <c r="DY610" s="97"/>
      <c r="DZ610" s="97"/>
      <c r="EA610" s="97"/>
      <c r="EB610" s="97"/>
      <c r="EC610" s="97"/>
      <c r="ED610" s="97"/>
      <c r="EE610" s="97"/>
      <c r="EF610" s="97"/>
      <c r="EG610" s="97"/>
      <c r="EH610" s="97"/>
      <c r="EI610" s="97"/>
      <c r="EJ610" s="97"/>
      <c r="EK610" s="97"/>
      <c r="EL610" s="97"/>
      <c r="EM610" s="97"/>
      <c r="EN610" s="97"/>
      <c r="EO610" s="97"/>
      <c r="EP610" s="97"/>
      <c r="EQ610" s="97"/>
      <c r="ER610" s="97"/>
      <c r="ES610" s="97"/>
      <c r="ET610" s="97"/>
      <c r="EU610" s="251"/>
      <c r="EV610" s="251"/>
      <c r="EW610" s="251"/>
      <c r="EX610" s="251"/>
      <c r="EY610" s="251"/>
      <c r="EZ610" s="251"/>
      <c r="FA610" s="276" t="s">
        <v>2543</v>
      </c>
      <c r="FB610" s="276"/>
      <c r="FC610" s="276"/>
      <c r="FD610" s="276"/>
    </row>
    <row r="611">
      <c r="A611" s="275" t="s">
        <v>2544</v>
      </c>
      <c r="B611" s="276" t="s">
        <v>2363</v>
      </c>
      <c r="C611" s="277" t="s">
        <v>82</v>
      </c>
      <c r="D611" s="276" t="s">
        <v>18</v>
      </c>
      <c r="E611" s="276" t="s">
        <v>12</v>
      </c>
      <c r="F611" s="276" t="s">
        <v>283</v>
      </c>
      <c r="G611" s="276" t="s">
        <v>311</v>
      </c>
      <c r="H611" s="276" t="s">
        <v>311</v>
      </c>
      <c r="I611" s="276" t="s">
        <v>13</v>
      </c>
      <c r="J611" s="276" t="s">
        <v>25</v>
      </c>
      <c r="K611" s="276" t="s">
        <v>1843</v>
      </c>
      <c r="L611" s="276" t="s">
        <v>2020</v>
      </c>
      <c r="M611" s="276" t="s">
        <v>85</v>
      </c>
      <c r="N611" s="278">
        <v>42017.0</v>
      </c>
      <c r="O611" s="278">
        <v>42017.0</v>
      </c>
      <c r="P611" s="97"/>
      <c r="Q611" s="99"/>
      <c r="R611" s="99"/>
      <c r="S611" s="97"/>
      <c r="T611" s="69">
        <f t="shared" si="1052"/>
        <v>1506</v>
      </c>
      <c r="U611" s="279">
        <f t="shared" ref="U611:W611" si="1240">IF(ISBLANK($A611),"",sum(AE611,AK611,AQ611,AW611,BC611,BI611,BO611,BU611,CA611,CG611,CM611,CS611,CY611,DE611,DK611,DQ611,DW611,EC611,EI611,EO611,EU611))</f>
        <v>10</v>
      </c>
      <c r="V611" s="279">
        <f t="shared" si="1240"/>
        <v>7</v>
      </c>
      <c r="W611" s="279">
        <f t="shared" si="1240"/>
        <v>0</v>
      </c>
      <c r="X611" s="280">
        <f t="shared" si="966"/>
        <v>17</v>
      </c>
      <c r="Y611" s="279">
        <f t="shared" ref="Y611:AA611" si="1241">IF(ISBLANK($A611),"",sum(AH611,AN611,AT611,AZ611,BF611,BL611,BR611,BX611,CD611,CJ611,CP611,CV611,DB611,DH611,DN611,DT611,DZ611,EF611,EL611,ER611,EX611))</f>
        <v>11</v>
      </c>
      <c r="Z611" s="279">
        <f t="shared" si="1241"/>
        <v>1</v>
      </c>
      <c r="AA611" s="279">
        <f t="shared" si="1241"/>
        <v>0</v>
      </c>
      <c r="AB611" s="280">
        <f t="shared" si="968"/>
        <v>12</v>
      </c>
      <c r="AC611" s="281">
        <f t="shared" si="969"/>
        <v>0.6470588235</v>
      </c>
      <c r="AD611" s="248" t="str">
        <f t="shared" si="1055"/>
        <v>20+</v>
      </c>
      <c r="AE611" s="282">
        <v>3.0</v>
      </c>
      <c r="AF611" s="282">
        <v>2.0</v>
      </c>
      <c r="AG611" s="97"/>
      <c r="AH611" s="97"/>
      <c r="AI611" s="97"/>
      <c r="AJ611" s="97"/>
      <c r="AK611" s="97"/>
      <c r="AL611" s="97"/>
      <c r="AM611" s="97"/>
      <c r="AN611" s="282">
        <v>3.0</v>
      </c>
      <c r="AO611" s="97"/>
      <c r="AP611" s="97"/>
      <c r="AQ611" s="97"/>
      <c r="AR611" s="97"/>
      <c r="AS611" s="97"/>
      <c r="AT611" s="97"/>
      <c r="AU611" s="282">
        <v>1.0</v>
      </c>
      <c r="AV611" s="97"/>
      <c r="AW611" s="282">
        <v>2.0</v>
      </c>
      <c r="AX611" s="282">
        <v>1.0</v>
      </c>
      <c r="AY611" s="97"/>
      <c r="AZ611" s="282">
        <v>3.0</v>
      </c>
      <c r="BA611" s="97"/>
      <c r="BB611" s="97"/>
      <c r="BC611" s="282">
        <v>1.0</v>
      </c>
      <c r="BD611" s="97"/>
      <c r="BE611" s="97"/>
      <c r="BF611" s="97"/>
      <c r="BG611" s="97"/>
      <c r="BH611" s="97"/>
      <c r="BI611" s="97"/>
      <c r="BJ611" s="282">
        <v>1.0</v>
      </c>
      <c r="BK611" s="97"/>
      <c r="BL611" s="282">
        <v>1.0</v>
      </c>
      <c r="BM611" s="97"/>
      <c r="BN611" s="97"/>
      <c r="BO611" s="97"/>
      <c r="BP611" s="282">
        <v>1.0</v>
      </c>
      <c r="BQ611" s="97"/>
      <c r="BR611" s="282">
        <v>1.0</v>
      </c>
      <c r="BS611" s="97"/>
      <c r="BT611" s="97"/>
      <c r="BU611" s="97"/>
      <c r="BV611" s="97"/>
      <c r="BW611" s="97"/>
      <c r="BX611" s="97"/>
      <c r="BY611" s="97"/>
      <c r="BZ611" s="97"/>
      <c r="CA611" s="97"/>
      <c r="CB611" s="97"/>
      <c r="CC611" s="97"/>
      <c r="CD611" s="97"/>
      <c r="CE611" s="97"/>
      <c r="CF611" s="97"/>
      <c r="CG611" s="97"/>
      <c r="CH611" s="97"/>
      <c r="CI611" s="97"/>
      <c r="CJ611" s="97"/>
      <c r="CK611" s="97"/>
      <c r="CL611" s="97"/>
      <c r="CM611" s="97"/>
      <c r="CN611" s="97"/>
      <c r="CO611" s="97"/>
      <c r="CP611" s="97"/>
      <c r="CQ611" s="97"/>
      <c r="CR611" s="97"/>
      <c r="CS611" s="282">
        <v>3.0</v>
      </c>
      <c r="CT611" s="282">
        <v>1.0</v>
      </c>
      <c r="CU611" s="97"/>
      <c r="CV611" s="97"/>
      <c r="CW611" s="97"/>
      <c r="CX611" s="97"/>
      <c r="CY611" s="97"/>
      <c r="CZ611" s="97"/>
      <c r="DA611" s="97"/>
      <c r="DB611" s="282">
        <v>3.0</v>
      </c>
      <c r="DC611" s="97"/>
      <c r="DD611" s="97"/>
      <c r="DE611" s="282">
        <v>1.0</v>
      </c>
      <c r="DF611" s="97"/>
      <c r="DG611" s="97"/>
      <c r="DH611" s="97"/>
      <c r="DI611" s="97"/>
      <c r="DJ611" s="97"/>
      <c r="DK611" s="97"/>
      <c r="DL611" s="282">
        <v>1.0</v>
      </c>
      <c r="DM611" s="97"/>
      <c r="DN611" s="97"/>
      <c r="DO611" s="97"/>
      <c r="DP611" s="97"/>
      <c r="DQ611" s="97"/>
      <c r="DR611" s="97"/>
      <c r="DS611" s="97"/>
      <c r="DT611" s="97"/>
      <c r="DU611" s="97"/>
      <c r="DV611" s="97"/>
      <c r="DW611" s="97"/>
      <c r="DX611" s="97"/>
      <c r="DY611" s="97"/>
      <c r="DZ611" s="97"/>
      <c r="EA611" s="97"/>
      <c r="EB611" s="97"/>
      <c r="EC611" s="97"/>
      <c r="ED611" s="97"/>
      <c r="EE611" s="97"/>
      <c r="EF611" s="97"/>
      <c r="EG611" s="97"/>
      <c r="EH611" s="97"/>
      <c r="EI611" s="97"/>
      <c r="EJ611" s="97"/>
      <c r="EK611" s="97"/>
      <c r="EL611" s="97"/>
      <c r="EM611" s="97"/>
      <c r="EN611" s="97"/>
      <c r="EO611" s="97"/>
      <c r="EP611" s="97"/>
      <c r="EQ611" s="97"/>
      <c r="ER611" s="97"/>
      <c r="ES611" s="97"/>
      <c r="ET611" s="97"/>
      <c r="EU611" s="251"/>
      <c r="EV611" s="251"/>
      <c r="EW611" s="251"/>
      <c r="EX611" s="251"/>
      <c r="EY611" s="251"/>
      <c r="EZ611" s="251"/>
      <c r="FA611" s="276" t="s">
        <v>2545</v>
      </c>
      <c r="FB611" s="276"/>
      <c r="FC611" s="276"/>
      <c r="FD611" s="276"/>
    </row>
    <row r="612">
      <c r="A612" s="275" t="s">
        <v>2546</v>
      </c>
      <c r="B612" s="276" t="s">
        <v>2547</v>
      </c>
      <c r="C612" s="277" t="s">
        <v>8</v>
      </c>
      <c r="D612" s="276" t="s">
        <v>18</v>
      </c>
      <c r="E612" s="276" t="s">
        <v>12</v>
      </c>
      <c r="F612" s="276" t="s">
        <v>277</v>
      </c>
      <c r="G612" s="276" t="s">
        <v>2548</v>
      </c>
      <c r="H612" s="276" t="s">
        <v>2064</v>
      </c>
      <c r="I612" s="276" t="s">
        <v>23</v>
      </c>
      <c r="J612" s="276" t="s">
        <v>25</v>
      </c>
      <c r="K612" s="276" t="s">
        <v>1843</v>
      </c>
      <c r="L612" s="276" t="s">
        <v>2051</v>
      </c>
      <c r="M612" s="276" t="s">
        <v>50</v>
      </c>
      <c r="N612" s="278">
        <v>42013.0</v>
      </c>
      <c r="O612" s="278">
        <v>42013.0</v>
      </c>
      <c r="P612" s="97"/>
      <c r="Q612" s="99"/>
      <c r="R612" s="99"/>
      <c r="S612" s="97"/>
      <c r="T612" s="69">
        <f t="shared" si="1052"/>
        <v>1510</v>
      </c>
      <c r="U612" s="279">
        <f t="shared" ref="U612:W612" si="1242">IF(ISBLANK($A612),"",sum(AE612,AK612,AQ612,AW612,BC612,BI612,BO612,BU612,CA612,CG612,CM612,CS612,CY612,DE612,DK612,DQ612,DW612,EC612,EI612,EO612,EU612))</f>
        <v>3</v>
      </c>
      <c r="V612" s="279">
        <f t="shared" si="1242"/>
        <v>1</v>
      </c>
      <c r="W612" s="279">
        <f t="shared" si="1242"/>
        <v>0</v>
      </c>
      <c r="X612" s="280">
        <f t="shared" si="966"/>
        <v>4</v>
      </c>
      <c r="Y612" s="279">
        <f t="shared" ref="Y612:AA612" si="1243">IF(ISBLANK($A612),"",sum(AH612,AN612,AT612,AZ612,BF612,BL612,BR612,BX612,CD612,CJ612,CP612,CV612,DB612,DH612,DN612,DT612,DZ612,EF612,EL612,ER612,EX612))</f>
        <v>4</v>
      </c>
      <c r="Z612" s="279">
        <f t="shared" si="1243"/>
        <v>3</v>
      </c>
      <c r="AA612" s="279">
        <f t="shared" si="1243"/>
        <v>0</v>
      </c>
      <c r="AB612" s="280">
        <f t="shared" si="968"/>
        <v>7</v>
      </c>
      <c r="AC612" s="281">
        <f t="shared" si="969"/>
        <v>1</v>
      </c>
      <c r="AD612" s="248" t="str">
        <f t="shared" si="1055"/>
        <v>20+</v>
      </c>
      <c r="AE612" s="282">
        <v>1.0</v>
      </c>
      <c r="AF612" s="97"/>
      <c r="AG612" s="97"/>
      <c r="AH612" s="282">
        <v>1.0</v>
      </c>
      <c r="AI612" s="97"/>
      <c r="AJ612" s="97"/>
      <c r="AK612" s="97"/>
      <c r="AL612" s="97"/>
      <c r="AM612" s="97"/>
      <c r="AN612" s="97"/>
      <c r="AO612" s="282">
        <v>1.0</v>
      </c>
      <c r="AP612" s="97"/>
      <c r="AQ612" s="282">
        <v>2.0</v>
      </c>
      <c r="AR612" s="97"/>
      <c r="AS612" s="97"/>
      <c r="AT612" s="282">
        <v>1.0</v>
      </c>
      <c r="AU612" s="282">
        <v>1.0</v>
      </c>
      <c r="AV612" s="97"/>
      <c r="AW612" s="97"/>
      <c r="AX612" s="97"/>
      <c r="AY612" s="97"/>
      <c r="AZ612" s="97"/>
      <c r="BA612" s="97"/>
      <c r="BB612" s="97"/>
      <c r="BC612" s="97"/>
      <c r="BD612" s="97"/>
      <c r="BE612" s="97"/>
      <c r="BF612" s="97"/>
      <c r="BG612" s="97"/>
      <c r="BH612" s="97"/>
      <c r="BI612" s="97"/>
      <c r="BJ612" s="282">
        <v>1.0</v>
      </c>
      <c r="BK612" s="97"/>
      <c r="BL612" s="282">
        <v>1.0</v>
      </c>
      <c r="BM612" s="97"/>
      <c r="BN612" s="97"/>
      <c r="BO612" s="97"/>
      <c r="BP612" s="97"/>
      <c r="BQ612" s="97"/>
      <c r="BR612" s="97"/>
      <c r="BS612" s="97"/>
      <c r="BT612" s="97"/>
      <c r="BU612" s="97"/>
      <c r="BV612" s="97"/>
      <c r="BW612" s="97"/>
      <c r="BX612" s="97"/>
      <c r="BY612" s="282">
        <v>1.0</v>
      </c>
      <c r="BZ612" s="97"/>
      <c r="CA612" s="97"/>
      <c r="CB612" s="97"/>
      <c r="CC612" s="97"/>
      <c r="CD612" s="97"/>
      <c r="CE612" s="97"/>
      <c r="CF612" s="97"/>
      <c r="CG612" s="97"/>
      <c r="CH612" s="97"/>
      <c r="CI612" s="97"/>
      <c r="CJ612" s="97"/>
      <c r="CK612" s="97"/>
      <c r="CL612" s="97"/>
      <c r="CM612" s="97"/>
      <c r="CN612" s="97"/>
      <c r="CO612" s="97"/>
      <c r="CP612" s="282">
        <v>1.0</v>
      </c>
      <c r="CQ612" s="97"/>
      <c r="CR612" s="97"/>
      <c r="CS612" s="97"/>
      <c r="CT612" s="97"/>
      <c r="CU612" s="97"/>
      <c r="CV612" s="97"/>
      <c r="CW612" s="97"/>
      <c r="CX612" s="97"/>
      <c r="CY612" s="97"/>
      <c r="CZ612" s="97"/>
      <c r="DA612" s="97"/>
      <c r="DB612" s="97"/>
      <c r="DC612" s="97"/>
      <c r="DD612" s="97"/>
      <c r="DE612" s="97"/>
      <c r="DF612" s="97"/>
      <c r="DG612" s="97"/>
      <c r="DH612" s="97"/>
      <c r="DI612" s="97"/>
      <c r="DJ612" s="97"/>
      <c r="DK612" s="97"/>
      <c r="DL612" s="97"/>
      <c r="DM612" s="97"/>
      <c r="DN612" s="97"/>
      <c r="DO612" s="97"/>
      <c r="DP612" s="97"/>
      <c r="DQ612" s="97"/>
      <c r="DR612" s="97"/>
      <c r="DS612" s="97"/>
      <c r="DT612" s="97"/>
      <c r="DU612" s="97"/>
      <c r="DV612" s="97"/>
      <c r="DW612" s="97"/>
      <c r="DX612" s="97"/>
      <c r="DY612" s="97"/>
      <c r="DZ612" s="97"/>
      <c r="EA612" s="97"/>
      <c r="EB612" s="97"/>
      <c r="EC612" s="97"/>
      <c r="ED612" s="97"/>
      <c r="EE612" s="97"/>
      <c r="EF612" s="97"/>
      <c r="EG612" s="97"/>
      <c r="EH612" s="97"/>
      <c r="EI612" s="97"/>
      <c r="EJ612" s="97"/>
      <c r="EK612" s="97"/>
      <c r="EL612" s="97"/>
      <c r="EM612" s="97"/>
      <c r="EN612" s="97"/>
      <c r="EO612" s="97"/>
      <c r="EP612" s="97"/>
      <c r="EQ612" s="97"/>
      <c r="ER612" s="97"/>
      <c r="ES612" s="97"/>
      <c r="ET612" s="97"/>
      <c r="EU612" s="251"/>
      <c r="EV612" s="251"/>
      <c r="EW612" s="251"/>
      <c r="EX612" s="251"/>
      <c r="EY612" s="251"/>
      <c r="EZ612" s="251"/>
      <c r="FA612" s="276" t="s">
        <v>2549</v>
      </c>
      <c r="FB612" s="276"/>
      <c r="FC612" s="276"/>
      <c r="FD612" s="276"/>
    </row>
    <row r="613">
      <c r="A613" s="275" t="s">
        <v>2550</v>
      </c>
      <c r="B613" s="276" t="s">
        <v>2551</v>
      </c>
      <c r="C613" s="277" t="s">
        <v>8</v>
      </c>
      <c r="D613" s="276" t="s">
        <v>18</v>
      </c>
      <c r="E613" s="276" t="s">
        <v>12</v>
      </c>
      <c r="F613" s="276" t="s">
        <v>277</v>
      </c>
      <c r="G613" s="276" t="s">
        <v>2552</v>
      </c>
      <c r="H613" s="276" t="s">
        <v>1586</v>
      </c>
      <c r="I613" s="276" t="s">
        <v>23</v>
      </c>
      <c r="J613" s="276" t="s">
        <v>25</v>
      </c>
      <c r="K613" s="276" t="s">
        <v>1843</v>
      </c>
      <c r="L613" s="276" t="s">
        <v>1972</v>
      </c>
      <c r="M613" s="276" t="s">
        <v>50</v>
      </c>
      <c r="N613" s="278">
        <v>42012.0</v>
      </c>
      <c r="O613" s="278">
        <v>42012.0</v>
      </c>
      <c r="P613" s="97"/>
      <c r="Q613" s="99"/>
      <c r="R613" s="99"/>
      <c r="S613" s="307">
        <v>1.0</v>
      </c>
      <c r="T613" s="69">
        <f t="shared" si="1052"/>
        <v>1511</v>
      </c>
      <c r="U613" s="279">
        <f t="shared" ref="U613:W613" si="1244">IF(ISBLANK($A613),"",sum(AE613,AK613,AQ613,AW613,BC613,BI613,BO613,BU613,CA613,CG613,CM613,CS613,CY613,DE613,DK613,DQ613,DW613,EC613,EI613,EO613,EU613))</f>
        <v>2</v>
      </c>
      <c r="V613" s="279">
        <f t="shared" si="1244"/>
        <v>2</v>
      </c>
      <c r="W613" s="279">
        <f t="shared" si="1244"/>
        <v>0</v>
      </c>
      <c r="X613" s="280">
        <f t="shared" si="966"/>
        <v>4</v>
      </c>
      <c r="Y613" s="279">
        <f t="shared" ref="Y613:AA613" si="1245">IF(ISBLANK($A613),"",sum(AH613,AN613,AT613,AZ613,BF613,BL613,BR613,BX613,CD613,CJ613,CP613,CV613,DB613,DH613,DN613,DT613,DZ613,EF613,EL613,ER613,EX613))</f>
        <v>1</v>
      </c>
      <c r="Z613" s="279">
        <f t="shared" si="1245"/>
        <v>4</v>
      </c>
      <c r="AA613" s="279">
        <f t="shared" si="1245"/>
        <v>0</v>
      </c>
      <c r="AB613" s="280">
        <f t="shared" si="968"/>
        <v>5</v>
      </c>
      <c r="AC613" s="281">
        <f t="shared" si="969"/>
        <v>0.25</v>
      </c>
      <c r="AD613" s="248" t="str">
        <f t="shared" si="1055"/>
        <v>20+</v>
      </c>
      <c r="AE613" s="282">
        <v>1.0</v>
      </c>
      <c r="AF613" s="282">
        <v>1.0</v>
      </c>
      <c r="AG613" s="97"/>
      <c r="AH613" s="97"/>
      <c r="AI613" s="97"/>
      <c r="AJ613" s="97"/>
      <c r="AK613" s="97"/>
      <c r="AL613" s="97"/>
      <c r="AM613" s="97"/>
      <c r="AN613" s="97"/>
      <c r="AO613" s="97"/>
      <c r="AP613" s="97"/>
      <c r="AQ613" s="97"/>
      <c r="AR613" s="97"/>
      <c r="AS613" s="97"/>
      <c r="AT613" s="97"/>
      <c r="AU613" s="97"/>
      <c r="AV613" s="97"/>
      <c r="AW613" s="97"/>
      <c r="AX613" s="282">
        <v>1.0</v>
      </c>
      <c r="AY613" s="97"/>
      <c r="AZ613" s="97"/>
      <c r="BA613" s="97"/>
      <c r="BB613" s="97"/>
      <c r="BC613" s="97"/>
      <c r="BD613" s="97"/>
      <c r="BE613" s="97"/>
      <c r="BF613" s="97"/>
      <c r="BG613" s="282">
        <v>1.0</v>
      </c>
      <c r="BH613" s="97"/>
      <c r="BI613" s="97"/>
      <c r="BJ613" s="97"/>
      <c r="BK613" s="97"/>
      <c r="BL613" s="97"/>
      <c r="BM613" s="97"/>
      <c r="BN613" s="97"/>
      <c r="BO613" s="97"/>
      <c r="BP613" s="97"/>
      <c r="BQ613" s="97"/>
      <c r="BR613" s="97"/>
      <c r="BS613" s="282">
        <v>1.0</v>
      </c>
      <c r="BT613" s="97"/>
      <c r="BU613" s="282">
        <v>1.0</v>
      </c>
      <c r="BV613" s="97"/>
      <c r="BW613" s="97"/>
      <c r="BX613" s="97"/>
      <c r="BY613" s="97"/>
      <c r="BZ613" s="97"/>
      <c r="CA613" s="97"/>
      <c r="CB613" s="97"/>
      <c r="CC613" s="97"/>
      <c r="CD613" s="282">
        <v>1.0</v>
      </c>
      <c r="CE613" s="97"/>
      <c r="CF613" s="97"/>
      <c r="CG613" s="97"/>
      <c r="CH613" s="97"/>
      <c r="CI613" s="97"/>
      <c r="CJ613" s="97"/>
      <c r="CK613" s="97"/>
      <c r="CL613" s="97"/>
      <c r="CM613" s="97"/>
      <c r="CN613" s="97"/>
      <c r="CO613" s="97"/>
      <c r="CP613" s="97"/>
      <c r="CQ613" s="282">
        <v>2.0</v>
      </c>
      <c r="CR613" s="97"/>
      <c r="CS613" s="97"/>
      <c r="CT613" s="97"/>
      <c r="CU613" s="97"/>
      <c r="CV613" s="97"/>
      <c r="CW613" s="97"/>
      <c r="CX613" s="97"/>
      <c r="CY613" s="97"/>
      <c r="CZ613" s="97"/>
      <c r="DA613" s="97"/>
      <c r="DB613" s="97"/>
      <c r="DC613" s="97"/>
      <c r="DD613" s="97"/>
      <c r="DE613" s="97"/>
      <c r="DF613" s="97"/>
      <c r="DG613" s="97"/>
      <c r="DH613" s="97"/>
      <c r="DI613" s="97"/>
      <c r="DJ613" s="97"/>
      <c r="DK613" s="97"/>
      <c r="DL613" s="97"/>
      <c r="DM613" s="97"/>
      <c r="DN613" s="97"/>
      <c r="DO613" s="97"/>
      <c r="DP613" s="97"/>
      <c r="DQ613" s="97"/>
      <c r="DR613" s="97"/>
      <c r="DS613" s="97"/>
      <c r="DT613" s="97"/>
      <c r="DU613" s="97"/>
      <c r="DV613" s="97"/>
      <c r="DW613" s="97"/>
      <c r="DX613" s="97"/>
      <c r="DY613" s="97"/>
      <c r="DZ613" s="97"/>
      <c r="EA613" s="97"/>
      <c r="EB613" s="97"/>
      <c r="EC613" s="97"/>
      <c r="ED613" s="97"/>
      <c r="EE613" s="97"/>
      <c r="EF613" s="97"/>
      <c r="EG613" s="97"/>
      <c r="EH613" s="97"/>
      <c r="EI613" s="97"/>
      <c r="EJ613" s="97"/>
      <c r="EK613" s="97"/>
      <c r="EL613" s="97"/>
      <c r="EM613" s="97"/>
      <c r="EN613" s="97"/>
      <c r="EO613" s="97"/>
      <c r="EP613" s="97"/>
      <c r="EQ613" s="97"/>
      <c r="ER613" s="97"/>
      <c r="ES613" s="97"/>
      <c r="ET613" s="97"/>
      <c r="EU613" s="251"/>
      <c r="EV613" s="251"/>
      <c r="EW613" s="251"/>
      <c r="EX613" s="251"/>
      <c r="EY613" s="251"/>
      <c r="EZ613" s="251"/>
      <c r="FA613" s="276" t="s">
        <v>2553</v>
      </c>
      <c r="FB613" s="276"/>
      <c r="FC613" s="276"/>
      <c r="FD613" s="276"/>
    </row>
    <row r="614">
      <c r="A614" s="275" t="s">
        <v>2554</v>
      </c>
      <c r="B614" s="276" t="s">
        <v>2555</v>
      </c>
      <c r="C614" s="277" t="s">
        <v>8</v>
      </c>
      <c r="D614" s="276" t="s">
        <v>18</v>
      </c>
      <c r="E614" s="276" t="s">
        <v>12</v>
      </c>
      <c r="F614" s="276" t="s">
        <v>277</v>
      </c>
      <c r="G614" s="276" t="s">
        <v>2556</v>
      </c>
      <c r="H614" s="276" t="s">
        <v>1586</v>
      </c>
      <c r="I614" s="276" t="s">
        <v>23</v>
      </c>
      <c r="J614" s="276" t="s">
        <v>25</v>
      </c>
      <c r="K614" s="276" t="s">
        <v>1843</v>
      </c>
      <c r="L614" s="276" t="s">
        <v>1972</v>
      </c>
      <c r="M614" s="276" t="s">
        <v>50</v>
      </c>
      <c r="N614" s="278">
        <v>42012.0</v>
      </c>
      <c r="O614" s="278">
        <v>42012.0</v>
      </c>
      <c r="P614" s="97"/>
      <c r="Q614" s="99"/>
      <c r="R614" s="99"/>
      <c r="S614" s="97"/>
      <c r="T614" s="69">
        <f t="shared" si="1052"/>
        <v>1511</v>
      </c>
      <c r="U614" s="279">
        <f t="shared" ref="U614:W614" si="1246">IF(ISBLANK($A614),"",sum(AE614,AK614,AQ614,AW614,BC614,BI614,BO614,BU614,CA614,CG614,CM614,CS614,CY614,DE614,DK614,DQ614,DW614,EC614,EI614,EO614,EU614))</f>
        <v>8</v>
      </c>
      <c r="V614" s="279">
        <f t="shared" si="1246"/>
        <v>5</v>
      </c>
      <c r="W614" s="279">
        <f t="shared" si="1246"/>
        <v>0</v>
      </c>
      <c r="X614" s="280">
        <f t="shared" si="966"/>
        <v>13</v>
      </c>
      <c r="Y614" s="279">
        <f t="shared" ref="Y614:AA614" si="1247">IF(ISBLANK($A614),"",sum(AH614,AN614,AT614,AZ614,BF614,BL614,BR614,BX614,CD614,CJ614,CP614,CV614,DB614,DH614,DN614,DT614,DZ614,EF614,EL614,ER614,EX614))</f>
        <v>7</v>
      </c>
      <c r="Z614" s="279">
        <f t="shared" si="1247"/>
        <v>8</v>
      </c>
      <c r="AA614" s="279">
        <f t="shared" si="1247"/>
        <v>0</v>
      </c>
      <c r="AB614" s="280">
        <f t="shared" si="968"/>
        <v>15</v>
      </c>
      <c r="AC614" s="281">
        <f t="shared" si="969"/>
        <v>0.5384615385</v>
      </c>
      <c r="AD614" s="248" t="str">
        <f t="shared" si="1055"/>
        <v>20+</v>
      </c>
      <c r="AE614" s="97"/>
      <c r="AF614" s="97"/>
      <c r="AG614" s="97"/>
      <c r="AH614" s="97"/>
      <c r="AI614" s="97"/>
      <c r="AJ614" s="97"/>
      <c r="AK614" s="97"/>
      <c r="AL614" s="282">
        <v>2.0</v>
      </c>
      <c r="AM614" s="97"/>
      <c r="AN614" s="97"/>
      <c r="AO614" s="97"/>
      <c r="AP614" s="97"/>
      <c r="AQ614" s="97"/>
      <c r="AR614" s="282">
        <v>1.0</v>
      </c>
      <c r="AS614" s="97"/>
      <c r="AT614" s="97"/>
      <c r="AU614" s="97"/>
      <c r="AV614" s="97"/>
      <c r="AW614" s="97"/>
      <c r="AX614" s="282">
        <v>1.0</v>
      </c>
      <c r="AY614" s="97"/>
      <c r="AZ614" s="282">
        <v>2.0</v>
      </c>
      <c r="BA614" s="97"/>
      <c r="BB614" s="97"/>
      <c r="BC614" s="97"/>
      <c r="BD614" s="97"/>
      <c r="BE614" s="97"/>
      <c r="BF614" s="97"/>
      <c r="BG614" s="282">
        <v>1.0</v>
      </c>
      <c r="BH614" s="97"/>
      <c r="BI614" s="97"/>
      <c r="BJ614" s="97"/>
      <c r="BK614" s="97"/>
      <c r="BL614" s="97"/>
      <c r="BM614" s="97"/>
      <c r="BN614" s="97"/>
      <c r="BO614" s="282">
        <v>1.0</v>
      </c>
      <c r="BP614" s="97"/>
      <c r="BQ614" s="97"/>
      <c r="BR614" s="97"/>
      <c r="BS614" s="97"/>
      <c r="BT614" s="97"/>
      <c r="BU614" s="97"/>
      <c r="BV614" s="97"/>
      <c r="BW614" s="97"/>
      <c r="BX614" s="97"/>
      <c r="BY614" s="282">
        <v>1.0</v>
      </c>
      <c r="BZ614" s="97"/>
      <c r="CA614" s="282">
        <v>2.0</v>
      </c>
      <c r="CB614" s="97"/>
      <c r="CC614" s="97"/>
      <c r="CD614" s="97"/>
      <c r="CE614" s="97"/>
      <c r="CF614" s="97"/>
      <c r="CG614" s="282">
        <v>3.0</v>
      </c>
      <c r="CH614" s="97"/>
      <c r="CI614" s="97"/>
      <c r="CJ614" s="97"/>
      <c r="CK614" s="97"/>
      <c r="CL614" s="97"/>
      <c r="CM614" s="97"/>
      <c r="CN614" s="97"/>
      <c r="CO614" s="97"/>
      <c r="CP614" s="97"/>
      <c r="CQ614" s="97"/>
      <c r="CR614" s="97"/>
      <c r="CS614" s="97"/>
      <c r="CT614" s="97"/>
      <c r="CU614" s="97"/>
      <c r="CV614" s="97"/>
      <c r="CW614" s="97"/>
      <c r="CX614" s="97"/>
      <c r="CY614" s="282">
        <v>1.0</v>
      </c>
      <c r="CZ614" s="97"/>
      <c r="DA614" s="97"/>
      <c r="DB614" s="282">
        <v>2.0</v>
      </c>
      <c r="DC614" s="282">
        <v>2.0</v>
      </c>
      <c r="DD614" s="97"/>
      <c r="DE614" s="97"/>
      <c r="DF614" s="97"/>
      <c r="DG614" s="97"/>
      <c r="DH614" s="97"/>
      <c r="DI614" s="97"/>
      <c r="DJ614" s="97"/>
      <c r="DK614" s="97"/>
      <c r="DL614" s="282">
        <v>1.0</v>
      </c>
      <c r="DM614" s="97"/>
      <c r="DN614" s="282">
        <v>2.0</v>
      </c>
      <c r="DO614" s="97"/>
      <c r="DP614" s="97"/>
      <c r="DQ614" s="97"/>
      <c r="DR614" s="97"/>
      <c r="DS614" s="97"/>
      <c r="DT614" s="97"/>
      <c r="DU614" s="97"/>
      <c r="DV614" s="97"/>
      <c r="DW614" s="97"/>
      <c r="DX614" s="97"/>
      <c r="DY614" s="97"/>
      <c r="DZ614" s="97"/>
      <c r="EA614" s="282">
        <v>1.0</v>
      </c>
      <c r="EB614" s="97"/>
      <c r="EC614" s="97"/>
      <c r="ED614" s="97"/>
      <c r="EE614" s="97"/>
      <c r="EF614" s="97"/>
      <c r="EG614" s="282">
        <v>1.0</v>
      </c>
      <c r="EH614" s="97"/>
      <c r="EI614" s="97"/>
      <c r="EJ614" s="97"/>
      <c r="EK614" s="97"/>
      <c r="EL614" s="97"/>
      <c r="EM614" s="97"/>
      <c r="EN614" s="97"/>
      <c r="EO614" s="97"/>
      <c r="EP614" s="97"/>
      <c r="EQ614" s="97"/>
      <c r="ER614" s="97"/>
      <c r="ES614" s="282">
        <v>2.0</v>
      </c>
      <c r="ET614" s="97"/>
      <c r="EU614" s="262">
        <v>1.0</v>
      </c>
      <c r="EV614" s="251"/>
      <c r="EW614" s="251"/>
      <c r="EX614" s="262">
        <v>1.0</v>
      </c>
      <c r="EY614" s="251"/>
      <c r="EZ614" s="251"/>
      <c r="FA614" s="276" t="s">
        <v>2557</v>
      </c>
      <c r="FB614" s="276"/>
      <c r="FC614" s="276"/>
      <c r="FD614" s="276"/>
    </row>
    <row r="615">
      <c r="A615" s="275" t="s">
        <v>2558</v>
      </c>
      <c r="B615" s="276" t="s">
        <v>2559</v>
      </c>
      <c r="C615" s="277" t="s">
        <v>346</v>
      </c>
      <c r="D615" s="276" t="s">
        <v>18</v>
      </c>
      <c r="E615" s="276" t="s">
        <v>12</v>
      </c>
      <c r="F615" s="276" t="s">
        <v>283</v>
      </c>
      <c r="G615" s="276" t="s">
        <v>2560</v>
      </c>
      <c r="H615" s="276" t="s">
        <v>718</v>
      </c>
      <c r="I615" s="276" t="s">
        <v>13</v>
      </c>
      <c r="J615" s="276" t="s">
        <v>25</v>
      </c>
      <c r="K615" s="276" t="s">
        <v>1843</v>
      </c>
      <c r="L615" s="276" t="s">
        <v>2060</v>
      </c>
      <c r="M615" s="276" t="s">
        <v>85</v>
      </c>
      <c r="N615" s="278">
        <v>42006.0</v>
      </c>
      <c r="O615" s="278">
        <v>42006.0</v>
      </c>
      <c r="P615" s="97"/>
      <c r="Q615" s="99"/>
      <c r="R615" s="99"/>
      <c r="S615" s="307">
        <v>1.0</v>
      </c>
      <c r="T615" s="69">
        <f t="shared" si="1052"/>
        <v>1517</v>
      </c>
      <c r="U615" s="279">
        <f t="shared" ref="U615:W615" si="1248">IF(ISBLANK($A615),"",sum(AE615,AK615,AQ615,AW615,BC615,BI615,BO615,BU615,CA615,CG615,CM615,CS615,CY615,DE615,DK615,DQ615,DW615,EC615,EI615,EO615,EU615))</f>
        <v>8</v>
      </c>
      <c r="V615" s="279">
        <f t="shared" si="1248"/>
        <v>2</v>
      </c>
      <c r="W615" s="279">
        <f t="shared" si="1248"/>
        <v>0</v>
      </c>
      <c r="X615" s="280">
        <f t="shared" si="966"/>
        <v>10</v>
      </c>
      <c r="Y615" s="279">
        <f t="shared" ref="Y615:AA615" si="1249">IF(ISBLANK($A615),"",sum(AH615,AN615,AT615,AZ615,BF615,BL615,BR615,BX615,CD615,CJ615,CP615,CV615,DB615,DH615,DN615,DT615,DZ615,EF615,EL615,ER615,EX615))</f>
        <v>5</v>
      </c>
      <c r="Z615" s="279">
        <f t="shared" si="1249"/>
        <v>0</v>
      </c>
      <c r="AA615" s="279">
        <f t="shared" si="1249"/>
        <v>0</v>
      </c>
      <c r="AB615" s="280">
        <f t="shared" si="968"/>
        <v>5</v>
      </c>
      <c r="AC615" s="281">
        <f t="shared" si="969"/>
        <v>0.5</v>
      </c>
      <c r="AD615" s="248" t="str">
        <f t="shared" si="1055"/>
        <v>20+</v>
      </c>
      <c r="AE615" s="282">
        <v>4.0</v>
      </c>
      <c r="AF615" s="282">
        <v>1.0</v>
      </c>
      <c r="AG615" s="97"/>
      <c r="AH615" s="97"/>
      <c r="AI615" s="97"/>
      <c r="AJ615" s="97"/>
      <c r="AK615" s="97"/>
      <c r="AL615" s="97"/>
      <c r="AM615" s="97"/>
      <c r="AN615" s="97"/>
      <c r="AO615" s="97"/>
      <c r="AP615" s="97"/>
      <c r="AQ615" s="97"/>
      <c r="AR615" s="97"/>
      <c r="AS615" s="97"/>
      <c r="AT615" s="97"/>
      <c r="AU615" s="97"/>
      <c r="AV615" s="97"/>
      <c r="AW615" s="97"/>
      <c r="AX615" s="97"/>
      <c r="AY615" s="97"/>
      <c r="AZ615" s="282">
        <v>2.0</v>
      </c>
      <c r="BA615" s="97"/>
      <c r="BB615" s="97"/>
      <c r="BC615" s="282">
        <v>2.0</v>
      </c>
      <c r="BD615" s="282">
        <v>1.0</v>
      </c>
      <c r="BE615" s="97"/>
      <c r="BF615" s="282">
        <v>3.0</v>
      </c>
      <c r="BG615" s="97"/>
      <c r="BH615" s="97"/>
      <c r="BI615" s="282">
        <v>2.0</v>
      </c>
      <c r="BJ615" s="97"/>
      <c r="BK615" s="97"/>
      <c r="BL615" s="97"/>
      <c r="BM615" s="97"/>
      <c r="BN615" s="97"/>
      <c r="BO615" s="97"/>
      <c r="BP615" s="97"/>
      <c r="BQ615" s="97"/>
      <c r="BR615" s="97"/>
      <c r="BS615" s="97"/>
      <c r="BT615" s="97"/>
      <c r="BU615" s="97"/>
      <c r="BV615" s="97"/>
      <c r="BW615" s="97"/>
      <c r="BX615" s="97"/>
      <c r="BY615" s="97"/>
      <c r="BZ615" s="97"/>
      <c r="CA615" s="97"/>
      <c r="CB615" s="97"/>
      <c r="CC615" s="97"/>
      <c r="CD615" s="97"/>
      <c r="CE615" s="97"/>
      <c r="CF615" s="97"/>
      <c r="CG615" s="97"/>
      <c r="CH615" s="97"/>
      <c r="CI615" s="97"/>
      <c r="CJ615" s="97"/>
      <c r="CK615" s="97"/>
      <c r="CL615" s="97"/>
      <c r="CM615" s="97"/>
      <c r="CN615" s="97"/>
      <c r="CO615" s="97"/>
      <c r="CP615" s="97"/>
      <c r="CQ615" s="97"/>
      <c r="CR615" s="97"/>
      <c r="CS615" s="97"/>
      <c r="CT615" s="97"/>
      <c r="CU615" s="97"/>
      <c r="CV615" s="97"/>
      <c r="CW615" s="97"/>
      <c r="CX615" s="97"/>
      <c r="CY615" s="97"/>
      <c r="CZ615" s="97"/>
      <c r="DA615" s="97"/>
      <c r="DB615" s="97"/>
      <c r="DC615" s="97"/>
      <c r="DD615" s="97"/>
      <c r="DE615" s="97"/>
      <c r="DF615" s="97"/>
      <c r="DG615" s="97"/>
      <c r="DH615" s="97"/>
      <c r="DI615" s="97"/>
      <c r="DJ615" s="97"/>
      <c r="DK615" s="97"/>
      <c r="DL615" s="97"/>
      <c r="DM615" s="97"/>
      <c r="DN615" s="97"/>
      <c r="DO615" s="97"/>
      <c r="DP615" s="97"/>
      <c r="DQ615" s="97"/>
      <c r="DR615" s="97"/>
      <c r="DS615" s="97"/>
      <c r="DT615" s="97"/>
      <c r="DU615" s="97"/>
      <c r="DV615" s="97"/>
      <c r="DW615" s="97"/>
      <c r="DX615" s="97"/>
      <c r="DY615" s="97"/>
      <c r="DZ615" s="97"/>
      <c r="EA615" s="97"/>
      <c r="EB615" s="97"/>
      <c r="EC615" s="97"/>
      <c r="ED615" s="97"/>
      <c r="EE615" s="97"/>
      <c r="EF615" s="97"/>
      <c r="EG615" s="97"/>
      <c r="EH615" s="97"/>
      <c r="EI615" s="97"/>
      <c r="EJ615" s="97"/>
      <c r="EK615" s="97"/>
      <c r="EL615" s="97"/>
      <c r="EM615" s="97"/>
      <c r="EN615" s="97"/>
      <c r="EO615" s="97"/>
      <c r="EP615" s="97"/>
      <c r="EQ615" s="97"/>
      <c r="ER615" s="97"/>
      <c r="ES615" s="97"/>
      <c r="ET615" s="97"/>
      <c r="EU615" s="251"/>
      <c r="EV615" s="251"/>
      <c r="EW615" s="251"/>
      <c r="EX615" s="251"/>
      <c r="EY615" s="251"/>
      <c r="EZ615" s="251"/>
      <c r="FA615" s="276" t="s">
        <v>2561</v>
      </c>
      <c r="FB615" s="276"/>
      <c r="FC615" s="276"/>
      <c r="FD615" s="276"/>
    </row>
    <row r="616">
      <c r="A616" s="275" t="s">
        <v>2562</v>
      </c>
      <c r="B616" s="276" t="s">
        <v>2295</v>
      </c>
      <c r="C616" s="277" t="s">
        <v>8</v>
      </c>
      <c r="D616" s="276" t="s">
        <v>18</v>
      </c>
      <c r="E616" s="276" t="s">
        <v>12</v>
      </c>
      <c r="F616" s="276" t="s">
        <v>283</v>
      </c>
      <c r="G616" s="276" t="s">
        <v>2563</v>
      </c>
      <c r="H616" s="276" t="s">
        <v>1128</v>
      </c>
      <c r="I616" s="276" t="s">
        <v>23</v>
      </c>
      <c r="J616" s="276" t="s">
        <v>25</v>
      </c>
      <c r="K616" s="276" t="s">
        <v>1843</v>
      </c>
      <c r="L616" s="276" t="s">
        <v>2070</v>
      </c>
      <c r="M616" s="276" t="s">
        <v>88</v>
      </c>
      <c r="N616" s="278">
        <v>41995.0</v>
      </c>
      <c r="O616" s="97"/>
      <c r="P616" s="97"/>
      <c r="Q616" s="99"/>
      <c r="R616" s="99"/>
      <c r="S616" s="97"/>
      <c r="T616" s="69">
        <f t="shared" si="1052"/>
        <v>1528</v>
      </c>
      <c r="U616" s="279">
        <f t="shared" ref="U616:W616" si="1250">IF(ISBLANK($A616),"",sum(AE616,AK616,AQ616,AW616,BC616,BI616,BO616,BU616,CA616,CG616,CM616,CS616,CY616,DE616,DK616,DQ616,DW616,EC616,EI616,EO616,EU616))</f>
        <v>5</v>
      </c>
      <c r="V616" s="279">
        <f t="shared" si="1250"/>
        <v>10</v>
      </c>
      <c r="W616" s="279">
        <f t="shared" si="1250"/>
        <v>0</v>
      </c>
      <c r="X616" s="280">
        <f t="shared" si="966"/>
        <v>15</v>
      </c>
      <c r="Y616" s="279">
        <f t="shared" ref="Y616:AA616" si="1251">IF(ISBLANK($A616),"",sum(AH616,AN616,AT616,AZ616,BF616,BL616,BR616,BX616,CD616,CJ616,CP616,CV616,DB616,DH616,DN616,DT616,DZ616,EF616,EL616,ER616,EX616))</f>
        <v>10</v>
      </c>
      <c r="Z616" s="279">
        <f t="shared" si="1251"/>
        <v>7</v>
      </c>
      <c r="AA616" s="279">
        <f t="shared" si="1251"/>
        <v>0</v>
      </c>
      <c r="AB616" s="280">
        <f t="shared" si="968"/>
        <v>17</v>
      </c>
      <c r="AC616" s="281">
        <f t="shared" si="969"/>
        <v>0.6666666667</v>
      </c>
      <c r="AD616" s="248" t="str">
        <f t="shared" si="1055"/>
        <v>20+</v>
      </c>
      <c r="AE616" s="97"/>
      <c r="AF616" s="97"/>
      <c r="AG616" s="97"/>
      <c r="AH616" s="97"/>
      <c r="AI616" s="97"/>
      <c r="AJ616" s="97"/>
      <c r="AK616" s="97"/>
      <c r="AL616" s="282">
        <v>2.0</v>
      </c>
      <c r="AM616" s="97"/>
      <c r="AN616" s="282">
        <v>2.0</v>
      </c>
      <c r="AO616" s="97"/>
      <c r="AP616" s="97"/>
      <c r="AQ616" s="282">
        <v>1.0</v>
      </c>
      <c r="AR616" s="97"/>
      <c r="AS616" s="97"/>
      <c r="AT616" s="97"/>
      <c r="AU616" s="97"/>
      <c r="AV616" s="97"/>
      <c r="AW616" s="282">
        <v>1.0</v>
      </c>
      <c r="AX616" s="97"/>
      <c r="AY616" s="97"/>
      <c r="AZ616" s="282">
        <v>1.0</v>
      </c>
      <c r="BA616" s="97"/>
      <c r="BB616" s="97"/>
      <c r="BC616" s="97"/>
      <c r="BD616" s="97"/>
      <c r="BE616" s="97"/>
      <c r="BF616" s="97"/>
      <c r="BG616" s="97"/>
      <c r="BH616" s="97"/>
      <c r="BI616" s="97"/>
      <c r="BJ616" s="97"/>
      <c r="BK616" s="97"/>
      <c r="BL616" s="97"/>
      <c r="BM616" s="97"/>
      <c r="BN616" s="97"/>
      <c r="BO616" s="97"/>
      <c r="BP616" s="282">
        <v>1.0</v>
      </c>
      <c r="BQ616" s="97"/>
      <c r="BR616" s="97"/>
      <c r="BS616" s="97"/>
      <c r="BT616" s="97"/>
      <c r="BU616" s="97"/>
      <c r="BV616" s="282">
        <v>3.0</v>
      </c>
      <c r="BW616" s="97"/>
      <c r="BX616" s="282">
        <v>2.0</v>
      </c>
      <c r="BY616" s="97"/>
      <c r="BZ616" s="97"/>
      <c r="CA616" s="282">
        <v>1.0</v>
      </c>
      <c r="CB616" s="97"/>
      <c r="CC616" s="97"/>
      <c r="CD616" s="97"/>
      <c r="CE616" s="97"/>
      <c r="CF616" s="97"/>
      <c r="CG616" s="97"/>
      <c r="CH616" s="97"/>
      <c r="CI616" s="97"/>
      <c r="CJ616" s="97"/>
      <c r="CK616" s="97"/>
      <c r="CL616" s="97"/>
      <c r="CM616" s="282">
        <v>2.0</v>
      </c>
      <c r="CN616" s="282">
        <v>2.0</v>
      </c>
      <c r="CO616" s="97"/>
      <c r="CP616" s="282">
        <v>2.0</v>
      </c>
      <c r="CQ616" s="97"/>
      <c r="CR616" s="97"/>
      <c r="CS616" s="97"/>
      <c r="CT616" s="282">
        <v>1.0</v>
      </c>
      <c r="CU616" s="97"/>
      <c r="CV616" s="282">
        <v>1.0</v>
      </c>
      <c r="CW616" s="97"/>
      <c r="CX616" s="97"/>
      <c r="CY616" s="97"/>
      <c r="CZ616" s="282">
        <v>1.0</v>
      </c>
      <c r="DA616" s="97"/>
      <c r="DB616" s="282">
        <v>2.0</v>
      </c>
      <c r="DC616" s="282">
        <v>4.0</v>
      </c>
      <c r="DD616" s="97"/>
      <c r="DE616" s="97"/>
      <c r="DF616" s="97"/>
      <c r="DG616" s="97"/>
      <c r="DH616" s="97"/>
      <c r="DI616" s="282">
        <v>3.0</v>
      </c>
      <c r="DJ616" s="97"/>
      <c r="DK616" s="97"/>
      <c r="DL616" s="97"/>
      <c r="DM616" s="97"/>
      <c r="DN616" s="97"/>
      <c r="DO616" s="97"/>
      <c r="DP616" s="97"/>
      <c r="DQ616" s="97"/>
      <c r="DR616" s="97"/>
      <c r="DS616" s="97"/>
      <c r="DT616" s="97"/>
      <c r="DU616" s="97"/>
      <c r="DV616" s="97"/>
      <c r="DW616" s="97"/>
      <c r="DX616" s="97"/>
      <c r="DY616" s="97"/>
      <c r="DZ616" s="97"/>
      <c r="EA616" s="97"/>
      <c r="EB616" s="97"/>
      <c r="EC616" s="97"/>
      <c r="ED616" s="97"/>
      <c r="EE616" s="97"/>
      <c r="EF616" s="97"/>
      <c r="EG616" s="97"/>
      <c r="EH616" s="97"/>
      <c r="EI616" s="97"/>
      <c r="EJ616" s="97"/>
      <c r="EK616" s="97"/>
      <c r="EL616" s="97"/>
      <c r="EM616" s="97"/>
      <c r="EN616" s="97"/>
      <c r="EO616" s="97"/>
      <c r="EP616" s="97"/>
      <c r="EQ616" s="97"/>
      <c r="ER616" s="97"/>
      <c r="ES616" s="97"/>
      <c r="ET616" s="97"/>
      <c r="EU616" s="251"/>
      <c r="EV616" s="251"/>
      <c r="EW616" s="251"/>
      <c r="EX616" s="251"/>
      <c r="EY616" s="251"/>
      <c r="EZ616" s="251"/>
      <c r="FA616" s="276" t="s">
        <v>2564</v>
      </c>
      <c r="FB616" s="276"/>
      <c r="FC616" s="276"/>
      <c r="FD616" s="276"/>
    </row>
    <row r="617">
      <c r="A617" s="275" t="s">
        <v>2565</v>
      </c>
      <c r="B617" s="276" t="s">
        <v>527</v>
      </c>
      <c r="C617" s="277" t="s">
        <v>109</v>
      </c>
      <c r="D617" s="276" t="s">
        <v>18</v>
      </c>
      <c r="E617" s="276" t="s">
        <v>12</v>
      </c>
      <c r="F617" s="276" t="s">
        <v>283</v>
      </c>
      <c r="G617" s="276" t="s">
        <v>528</v>
      </c>
      <c r="H617" s="276" t="s">
        <v>271</v>
      </c>
      <c r="I617" s="276" t="s">
        <v>13</v>
      </c>
      <c r="J617" s="276" t="s">
        <v>25</v>
      </c>
      <c r="K617" s="276" t="s">
        <v>1843</v>
      </c>
      <c r="L617" s="276" t="s">
        <v>1972</v>
      </c>
      <c r="M617" s="276" t="s">
        <v>50</v>
      </c>
      <c r="N617" s="278">
        <v>41989.0</v>
      </c>
      <c r="O617" s="278">
        <v>41989.0</v>
      </c>
      <c r="P617" s="97"/>
      <c r="Q617" s="99"/>
      <c r="R617" s="99"/>
      <c r="S617" s="307">
        <v>1.0</v>
      </c>
      <c r="T617" s="69">
        <f t="shared" si="1052"/>
        <v>1534</v>
      </c>
      <c r="U617" s="279">
        <f t="shared" ref="U617:W617" si="1252">IF(ISBLANK($A617),"",sum(AE617,AK617,AQ617,AW617,BC617,BI617,BO617,BU617,CA617,CG617,CM617,CS617,CY617,DE617,DK617,DQ617,DW617,EC617,EI617,EO617,EU617))</f>
        <v>1</v>
      </c>
      <c r="V617" s="279">
        <f t="shared" si="1252"/>
        <v>2</v>
      </c>
      <c r="W617" s="279">
        <f t="shared" si="1252"/>
        <v>0</v>
      </c>
      <c r="X617" s="280">
        <f t="shared" si="966"/>
        <v>3</v>
      </c>
      <c r="Y617" s="279">
        <f t="shared" ref="Y617:AA617" si="1253">IF(ISBLANK($A617),"",sum(AH617,AN617,AT617,AZ617,BF617,BL617,BR617,BX617,CD617,CJ617,CP617,CV617,DB617,DH617,DN617,DT617,DZ617,EF617,EL617,ER617,EX617))</f>
        <v>2</v>
      </c>
      <c r="Z617" s="279">
        <f t="shared" si="1253"/>
        <v>0</v>
      </c>
      <c r="AA617" s="279">
        <f t="shared" si="1253"/>
        <v>0</v>
      </c>
      <c r="AB617" s="280">
        <f t="shared" si="968"/>
        <v>2</v>
      </c>
      <c r="AC617" s="281">
        <f t="shared" si="969"/>
        <v>0.6666666667</v>
      </c>
      <c r="AD617" s="248" t="str">
        <f t="shared" si="1055"/>
        <v>20+</v>
      </c>
      <c r="AE617" s="97"/>
      <c r="AF617" s="97"/>
      <c r="AG617" s="97"/>
      <c r="AH617" s="97"/>
      <c r="AI617" s="97"/>
      <c r="AJ617" s="97"/>
      <c r="AK617" s="97"/>
      <c r="AL617" s="97"/>
      <c r="AM617" s="97"/>
      <c r="AN617" s="97"/>
      <c r="AO617" s="97"/>
      <c r="AP617" s="97"/>
      <c r="AQ617" s="97"/>
      <c r="AR617" s="97"/>
      <c r="AS617" s="97"/>
      <c r="AT617" s="97"/>
      <c r="AU617" s="97"/>
      <c r="AV617" s="97"/>
      <c r="AW617" s="97"/>
      <c r="AX617" s="97"/>
      <c r="AY617" s="97"/>
      <c r="AZ617" s="282">
        <v>1.0</v>
      </c>
      <c r="BA617" s="97"/>
      <c r="BB617" s="97"/>
      <c r="BC617" s="97"/>
      <c r="BD617" s="282">
        <v>1.0</v>
      </c>
      <c r="BE617" s="97"/>
      <c r="BF617" s="282">
        <v>1.0</v>
      </c>
      <c r="BG617" s="97"/>
      <c r="BH617" s="97"/>
      <c r="BI617" s="282">
        <v>1.0</v>
      </c>
      <c r="BJ617" s="97"/>
      <c r="BK617" s="97"/>
      <c r="BL617" s="97"/>
      <c r="BM617" s="97"/>
      <c r="BN617" s="97"/>
      <c r="BO617" s="97"/>
      <c r="BP617" s="282">
        <v>1.0</v>
      </c>
      <c r="BQ617" s="97"/>
      <c r="BR617" s="97"/>
      <c r="BS617" s="97"/>
      <c r="BT617" s="97"/>
      <c r="BU617" s="97"/>
      <c r="BV617" s="97"/>
      <c r="BW617" s="97"/>
      <c r="BX617" s="97"/>
      <c r="BY617" s="97"/>
      <c r="BZ617" s="97"/>
      <c r="CA617" s="97"/>
      <c r="CB617" s="97"/>
      <c r="CC617" s="97"/>
      <c r="CD617" s="97"/>
      <c r="CE617" s="97"/>
      <c r="CF617" s="97"/>
      <c r="CG617" s="97"/>
      <c r="CH617" s="97"/>
      <c r="CI617" s="97"/>
      <c r="CJ617" s="97"/>
      <c r="CK617" s="97"/>
      <c r="CL617" s="97"/>
      <c r="CM617" s="97"/>
      <c r="CN617" s="97"/>
      <c r="CO617" s="97"/>
      <c r="CP617" s="97"/>
      <c r="CQ617" s="97"/>
      <c r="CR617" s="97"/>
      <c r="CS617" s="97"/>
      <c r="CT617" s="97"/>
      <c r="CU617" s="97"/>
      <c r="CV617" s="97"/>
      <c r="CW617" s="97"/>
      <c r="CX617" s="97"/>
      <c r="CY617" s="97"/>
      <c r="CZ617" s="97"/>
      <c r="DA617" s="97"/>
      <c r="DB617" s="97"/>
      <c r="DC617" s="97"/>
      <c r="DD617" s="97"/>
      <c r="DE617" s="97"/>
      <c r="DF617" s="97"/>
      <c r="DG617" s="97"/>
      <c r="DH617" s="97"/>
      <c r="DI617" s="97"/>
      <c r="DJ617" s="97"/>
      <c r="DK617" s="97"/>
      <c r="DL617" s="97"/>
      <c r="DM617" s="97"/>
      <c r="DN617" s="97"/>
      <c r="DO617" s="97"/>
      <c r="DP617" s="97"/>
      <c r="DQ617" s="97"/>
      <c r="DR617" s="97"/>
      <c r="DS617" s="97"/>
      <c r="DT617" s="97"/>
      <c r="DU617" s="97"/>
      <c r="DV617" s="97"/>
      <c r="DW617" s="97"/>
      <c r="DX617" s="97"/>
      <c r="DY617" s="97"/>
      <c r="DZ617" s="97"/>
      <c r="EA617" s="97"/>
      <c r="EB617" s="97"/>
      <c r="EC617" s="97"/>
      <c r="ED617" s="97"/>
      <c r="EE617" s="97"/>
      <c r="EF617" s="97"/>
      <c r="EG617" s="97"/>
      <c r="EH617" s="97"/>
      <c r="EI617" s="97"/>
      <c r="EJ617" s="97"/>
      <c r="EK617" s="97"/>
      <c r="EL617" s="97"/>
      <c r="EM617" s="97"/>
      <c r="EN617" s="97"/>
      <c r="EO617" s="97"/>
      <c r="EP617" s="97"/>
      <c r="EQ617" s="97"/>
      <c r="ER617" s="97"/>
      <c r="ES617" s="97"/>
      <c r="ET617" s="97"/>
      <c r="EU617" s="251"/>
      <c r="EV617" s="251"/>
      <c r="EW617" s="251"/>
      <c r="EX617" s="251"/>
      <c r="EY617" s="251"/>
      <c r="EZ617" s="251"/>
      <c r="FA617" s="276" t="s">
        <v>2566</v>
      </c>
      <c r="FB617" s="276"/>
      <c r="FC617" s="276"/>
      <c r="FD617" s="276"/>
    </row>
    <row r="618">
      <c r="A618" s="275" t="s">
        <v>2567</v>
      </c>
      <c r="B618" s="276" t="s">
        <v>2568</v>
      </c>
      <c r="C618" s="277" t="s">
        <v>109</v>
      </c>
      <c r="D618" s="276" t="s">
        <v>18</v>
      </c>
      <c r="E618" s="276" t="s">
        <v>12</v>
      </c>
      <c r="F618" s="276" t="s">
        <v>283</v>
      </c>
      <c r="G618" s="276" t="s">
        <v>2569</v>
      </c>
      <c r="H618" s="276" t="s">
        <v>529</v>
      </c>
      <c r="I618" s="276" t="s">
        <v>13</v>
      </c>
      <c r="J618" s="276" t="s">
        <v>25</v>
      </c>
      <c r="K618" s="276" t="s">
        <v>1843</v>
      </c>
      <c r="L618" s="276" t="s">
        <v>1972</v>
      </c>
      <c r="M618" s="276" t="s">
        <v>50</v>
      </c>
      <c r="N618" s="278">
        <v>41985.0</v>
      </c>
      <c r="O618" s="97"/>
      <c r="P618" s="97"/>
      <c r="Q618" s="99"/>
      <c r="R618" s="99"/>
      <c r="S618" s="97"/>
      <c r="T618" s="69">
        <f t="shared" si="1052"/>
        <v>1538</v>
      </c>
      <c r="U618" s="279">
        <f t="shared" ref="U618:W618" si="1254">IF(ISBLANK($A618),"",sum(AE618,AK618,AQ618,AW618,BC618,BI618,BO618,BU618,CA618,CG618,CM618,CS618,CY618,DE618,DK618,DQ618,DW618,EC618,EI618,EO618,EU618))</f>
        <v>5</v>
      </c>
      <c r="V618" s="279">
        <f t="shared" si="1254"/>
        <v>0</v>
      </c>
      <c r="W618" s="279">
        <f t="shared" si="1254"/>
        <v>0</v>
      </c>
      <c r="X618" s="280">
        <f t="shared" si="966"/>
        <v>5</v>
      </c>
      <c r="Y618" s="279">
        <f t="shared" ref="Y618:AA618" si="1255">IF(ISBLANK($A618),"",sum(AH618,AN618,AT618,AZ618,BF618,BL618,BR618,BX618,CD618,CJ618,CP618,CV618,DB618,DH618,DN618,DT618,DZ618,EF618,EL618,ER618,EX618))</f>
        <v>1</v>
      </c>
      <c r="Z618" s="279">
        <f t="shared" si="1255"/>
        <v>0</v>
      </c>
      <c r="AA618" s="279">
        <f t="shared" si="1255"/>
        <v>0</v>
      </c>
      <c r="AB618" s="280">
        <f t="shared" si="968"/>
        <v>1</v>
      </c>
      <c r="AC618" s="281">
        <f t="shared" si="969"/>
        <v>0.2</v>
      </c>
      <c r="AD618" s="248" t="str">
        <f t="shared" si="1055"/>
        <v>20+</v>
      </c>
      <c r="AE618" s="282">
        <v>4.0</v>
      </c>
      <c r="AF618" s="97"/>
      <c r="AG618" s="97"/>
      <c r="AH618" s="97"/>
      <c r="AI618" s="97"/>
      <c r="AJ618" s="97"/>
      <c r="AK618" s="282">
        <v>1.0</v>
      </c>
      <c r="AL618" s="97"/>
      <c r="AM618" s="97"/>
      <c r="AN618" s="97"/>
      <c r="AO618" s="97"/>
      <c r="AP618" s="97"/>
      <c r="AQ618" s="97"/>
      <c r="AR618" s="97"/>
      <c r="AS618" s="97"/>
      <c r="AT618" s="97"/>
      <c r="AU618" s="97"/>
      <c r="AV618" s="97"/>
      <c r="AW618" s="97"/>
      <c r="AX618" s="97"/>
      <c r="AY618" s="97"/>
      <c r="AZ618" s="97"/>
      <c r="BA618" s="97"/>
      <c r="BB618" s="97"/>
      <c r="BC618" s="97"/>
      <c r="BD618" s="97"/>
      <c r="BE618" s="97"/>
      <c r="BF618" s="282">
        <v>1.0</v>
      </c>
      <c r="BG618" s="97"/>
      <c r="BH618" s="97"/>
      <c r="BI618" s="97"/>
      <c r="BJ618" s="97"/>
      <c r="BK618" s="97"/>
      <c r="BL618" s="97"/>
      <c r="BM618" s="97"/>
      <c r="BN618" s="97"/>
      <c r="BO618" s="97"/>
      <c r="BP618" s="97"/>
      <c r="BQ618" s="97"/>
      <c r="BR618" s="97"/>
      <c r="BS618" s="97"/>
      <c r="BT618" s="97"/>
      <c r="BU618" s="97"/>
      <c r="BV618" s="97"/>
      <c r="BW618" s="97"/>
      <c r="BX618" s="97"/>
      <c r="BY618" s="97"/>
      <c r="BZ618" s="97"/>
      <c r="CA618" s="97"/>
      <c r="CB618" s="97"/>
      <c r="CC618" s="97"/>
      <c r="CD618" s="97"/>
      <c r="CE618" s="97"/>
      <c r="CF618" s="97"/>
      <c r="CG618" s="97"/>
      <c r="CH618" s="97"/>
      <c r="CI618" s="97"/>
      <c r="CJ618" s="97"/>
      <c r="CK618" s="97"/>
      <c r="CL618" s="97"/>
      <c r="CM618" s="97"/>
      <c r="CN618" s="97"/>
      <c r="CO618" s="97"/>
      <c r="CP618" s="97"/>
      <c r="CQ618" s="97"/>
      <c r="CR618" s="97"/>
      <c r="CS618" s="97"/>
      <c r="CT618" s="97"/>
      <c r="CU618" s="97"/>
      <c r="CV618" s="97"/>
      <c r="CW618" s="97"/>
      <c r="CX618" s="97"/>
      <c r="CY618" s="97"/>
      <c r="CZ618" s="97"/>
      <c r="DA618" s="97"/>
      <c r="DB618" s="97"/>
      <c r="DC618" s="97"/>
      <c r="DD618" s="97"/>
      <c r="DE618" s="97"/>
      <c r="DF618" s="97"/>
      <c r="DG618" s="97"/>
      <c r="DH618" s="97"/>
      <c r="DI618" s="97"/>
      <c r="DJ618" s="97"/>
      <c r="DK618" s="97"/>
      <c r="DL618" s="97"/>
      <c r="DM618" s="97"/>
      <c r="DN618" s="97"/>
      <c r="DO618" s="97"/>
      <c r="DP618" s="97"/>
      <c r="DQ618" s="97"/>
      <c r="DR618" s="97"/>
      <c r="DS618" s="97"/>
      <c r="DT618" s="97"/>
      <c r="DU618" s="97"/>
      <c r="DV618" s="97"/>
      <c r="DW618" s="97"/>
      <c r="DX618" s="97"/>
      <c r="DY618" s="97"/>
      <c r="DZ618" s="97"/>
      <c r="EA618" s="97"/>
      <c r="EB618" s="97"/>
      <c r="EC618" s="97"/>
      <c r="ED618" s="97"/>
      <c r="EE618" s="97"/>
      <c r="EF618" s="97"/>
      <c r="EG618" s="97"/>
      <c r="EH618" s="97"/>
      <c r="EI618" s="97"/>
      <c r="EJ618" s="97"/>
      <c r="EK618" s="97"/>
      <c r="EL618" s="97"/>
      <c r="EM618" s="97"/>
      <c r="EN618" s="97"/>
      <c r="EO618" s="97"/>
      <c r="EP618" s="97"/>
      <c r="EQ618" s="97"/>
      <c r="ER618" s="97"/>
      <c r="ES618" s="97"/>
      <c r="ET618" s="97"/>
      <c r="EU618" s="251"/>
      <c r="EV618" s="251"/>
      <c r="EW618" s="251"/>
      <c r="EX618" s="251"/>
      <c r="EY618" s="251"/>
      <c r="EZ618" s="251"/>
      <c r="FA618" s="276" t="s">
        <v>2570</v>
      </c>
      <c r="FB618" s="276"/>
      <c r="FC618" s="276"/>
      <c r="FD618" s="276"/>
    </row>
    <row r="619">
      <c r="A619" s="275" t="s">
        <v>2571</v>
      </c>
      <c r="B619" s="276" t="s">
        <v>2572</v>
      </c>
      <c r="C619" s="277" t="s">
        <v>8</v>
      </c>
      <c r="D619" s="276" t="s">
        <v>18</v>
      </c>
      <c r="E619" s="276" t="s">
        <v>19</v>
      </c>
      <c r="F619" s="276" t="s">
        <v>277</v>
      </c>
      <c r="G619" s="276" t="s">
        <v>2573</v>
      </c>
      <c r="H619" s="276" t="s">
        <v>1084</v>
      </c>
      <c r="I619" s="276" t="s">
        <v>23</v>
      </c>
      <c r="J619" s="276" t="s">
        <v>25</v>
      </c>
      <c r="K619" s="276" t="s">
        <v>1843</v>
      </c>
      <c r="L619" s="276" t="s">
        <v>1972</v>
      </c>
      <c r="M619" s="276" t="s">
        <v>50</v>
      </c>
      <c r="N619" s="278">
        <v>41984.0</v>
      </c>
      <c r="O619" s="278">
        <v>42108.0</v>
      </c>
      <c r="P619" s="97"/>
      <c r="Q619" s="99"/>
      <c r="R619" s="99"/>
      <c r="S619" s="97"/>
      <c r="T619" s="69">
        <f t="shared" si="1052"/>
        <v>1539</v>
      </c>
      <c r="U619" s="279">
        <f t="shared" ref="U619:W619" si="1256">IF(ISBLANK($A619),"",sum(AE619,AK619,AQ619,AW619,BC619,BI619,BO619,BU619,CA619,CG619,CM619,CS619,CY619,DE619,DK619,DQ619,DW619,EC619,EI619,EO619,EU619))</f>
        <v>9</v>
      </c>
      <c r="V619" s="279">
        <f t="shared" si="1256"/>
        <v>9</v>
      </c>
      <c r="W619" s="279">
        <f t="shared" si="1256"/>
        <v>0</v>
      </c>
      <c r="X619" s="280">
        <f t="shared" si="966"/>
        <v>18</v>
      </c>
      <c r="Y619" s="279">
        <f t="shared" ref="Y619:AA619" si="1257">IF(ISBLANK($A619),"",sum(AH619,AN619,AT619,AZ619,BF619,BL619,BR619,BX619,CD619,CJ619,CP619,CV619,DB619,DH619,DN619,DT619,DZ619,EF619,EL619,ER619,EX619))</f>
        <v>12</v>
      </c>
      <c r="Z619" s="279">
        <f t="shared" si="1257"/>
        <v>8</v>
      </c>
      <c r="AA619" s="279">
        <f t="shared" si="1257"/>
        <v>0</v>
      </c>
      <c r="AB619" s="280">
        <f t="shared" si="968"/>
        <v>20</v>
      </c>
      <c r="AC619" s="281">
        <f t="shared" si="969"/>
        <v>0.6666666667</v>
      </c>
      <c r="AD619" s="248" t="str">
        <f t="shared" si="1055"/>
        <v>20+</v>
      </c>
      <c r="AE619" s="282">
        <v>2.0</v>
      </c>
      <c r="AF619" s="97"/>
      <c r="AG619" s="97"/>
      <c r="AH619" s="97"/>
      <c r="AI619" s="97"/>
      <c r="AJ619" s="97"/>
      <c r="AK619" s="282">
        <v>1.0</v>
      </c>
      <c r="AL619" s="97"/>
      <c r="AM619" s="97"/>
      <c r="AN619" s="97"/>
      <c r="AO619" s="97"/>
      <c r="AP619" s="97"/>
      <c r="AQ619" s="97"/>
      <c r="AR619" s="97"/>
      <c r="AS619" s="97"/>
      <c r="AT619" s="97"/>
      <c r="AU619" s="97"/>
      <c r="AV619" s="97"/>
      <c r="AW619" s="97"/>
      <c r="AX619" s="97"/>
      <c r="AY619" s="97"/>
      <c r="AZ619" s="282">
        <v>1.0</v>
      </c>
      <c r="BA619" s="97"/>
      <c r="BB619" s="97"/>
      <c r="BC619" s="282">
        <v>1.0</v>
      </c>
      <c r="BD619" s="97"/>
      <c r="BE619" s="97"/>
      <c r="BF619" s="282">
        <v>1.0</v>
      </c>
      <c r="BG619" s="97"/>
      <c r="BH619" s="97"/>
      <c r="BI619" s="97"/>
      <c r="BJ619" s="97"/>
      <c r="BK619" s="97"/>
      <c r="BL619" s="97"/>
      <c r="BM619" s="97"/>
      <c r="BN619" s="97"/>
      <c r="BO619" s="282">
        <v>2.0</v>
      </c>
      <c r="BP619" s="97"/>
      <c r="BQ619" s="97"/>
      <c r="BR619" s="97"/>
      <c r="BS619" s="97"/>
      <c r="BT619" s="97"/>
      <c r="BU619" s="97"/>
      <c r="BV619" s="97"/>
      <c r="BW619" s="97"/>
      <c r="BX619" s="282">
        <v>2.0</v>
      </c>
      <c r="BY619" s="282">
        <v>1.0</v>
      </c>
      <c r="BZ619" s="97"/>
      <c r="CA619" s="97"/>
      <c r="CB619" s="97"/>
      <c r="CC619" s="97"/>
      <c r="CD619" s="97"/>
      <c r="CE619" s="97"/>
      <c r="CF619" s="97"/>
      <c r="CG619" s="97"/>
      <c r="CH619" s="97"/>
      <c r="CI619" s="97"/>
      <c r="CJ619" s="97"/>
      <c r="CK619" s="97"/>
      <c r="CL619" s="97"/>
      <c r="CM619" s="97"/>
      <c r="CN619" s="97"/>
      <c r="CO619" s="97"/>
      <c r="CP619" s="97"/>
      <c r="CQ619" s="97"/>
      <c r="CR619" s="97"/>
      <c r="CS619" s="97"/>
      <c r="CT619" s="97"/>
      <c r="CU619" s="97"/>
      <c r="CV619" s="97"/>
      <c r="CW619" s="282">
        <v>1.0</v>
      </c>
      <c r="CX619" s="97"/>
      <c r="CY619" s="97"/>
      <c r="CZ619" s="97"/>
      <c r="DA619" s="97"/>
      <c r="DB619" s="97"/>
      <c r="DC619" s="97"/>
      <c r="DD619" s="97"/>
      <c r="DE619" s="97"/>
      <c r="DF619" s="97"/>
      <c r="DG619" s="97"/>
      <c r="DH619" s="97"/>
      <c r="DI619" s="97"/>
      <c r="DJ619" s="97"/>
      <c r="DK619" s="97"/>
      <c r="DL619" s="97"/>
      <c r="DM619" s="97"/>
      <c r="DN619" s="97"/>
      <c r="DO619" s="97"/>
      <c r="DP619" s="97"/>
      <c r="DQ619" s="97"/>
      <c r="DR619" s="97"/>
      <c r="DS619" s="97"/>
      <c r="DT619" s="97"/>
      <c r="DU619" s="97"/>
      <c r="DV619" s="97"/>
      <c r="DW619" s="97"/>
      <c r="DX619" s="97"/>
      <c r="DY619" s="97"/>
      <c r="DZ619" s="97"/>
      <c r="EA619" s="97"/>
      <c r="EB619" s="97"/>
      <c r="EC619" s="97"/>
      <c r="ED619" s="97"/>
      <c r="EE619" s="97"/>
      <c r="EF619" s="97"/>
      <c r="EG619" s="97"/>
      <c r="EH619" s="97"/>
      <c r="EI619" s="97"/>
      <c r="EJ619" s="97"/>
      <c r="EK619" s="97"/>
      <c r="EL619" s="97"/>
      <c r="EM619" s="97"/>
      <c r="EN619" s="97"/>
      <c r="EO619" s="97"/>
      <c r="EP619" s="282">
        <v>2.0</v>
      </c>
      <c r="EQ619" s="97"/>
      <c r="ER619" s="97"/>
      <c r="ES619" s="97"/>
      <c r="ET619" s="97"/>
      <c r="EU619" s="262">
        <v>3.0</v>
      </c>
      <c r="EV619" s="262">
        <v>7.0</v>
      </c>
      <c r="EW619" s="251"/>
      <c r="EX619" s="262">
        <v>8.0</v>
      </c>
      <c r="EY619" s="262">
        <v>6.0</v>
      </c>
      <c r="EZ619" s="251"/>
      <c r="FA619" s="276" t="s">
        <v>2574</v>
      </c>
      <c r="FB619" s="276"/>
      <c r="FC619" s="276"/>
      <c r="FD619" s="276"/>
    </row>
    <row r="620">
      <c r="A620" s="275" t="s">
        <v>2575</v>
      </c>
      <c r="B620" s="276" t="s">
        <v>2576</v>
      </c>
      <c r="C620" s="277" t="s">
        <v>8</v>
      </c>
      <c r="D620" s="276" t="s">
        <v>18</v>
      </c>
      <c r="E620" s="276" t="s">
        <v>19</v>
      </c>
      <c r="F620" s="276" t="s">
        <v>277</v>
      </c>
      <c r="G620" s="276" t="s">
        <v>1741</v>
      </c>
      <c r="H620" s="276" t="s">
        <v>1108</v>
      </c>
      <c r="I620" s="276" t="s">
        <v>23</v>
      </c>
      <c r="J620" s="276" t="s">
        <v>25</v>
      </c>
      <c r="K620" s="276" t="s">
        <v>1843</v>
      </c>
      <c r="L620" s="276" t="s">
        <v>1978</v>
      </c>
      <c r="M620" s="276" t="s">
        <v>50</v>
      </c>
      <c r="N620" s="278">
        <v>41981.0</v>
      </c>
      <c r="O620" s="97"/>
      <c r="P620" s="97"/>
      <c r="Q620" s="99"/>
      <c r="R620" s="99"/>
      <c r="S620" s="307">
        <v>2.0</v>
      </c>
      <c r="T620" s="69">
        <f t="shared" si="1052"/>
        <v>1542</v>
      </c>
      <c r="U620" s="279">
        <f t="shared" ref="U620:W620" si="1258">IF(ISBLANK($A620),"",sum(AE620,AK620,AQ620,AW620,BC620,BI620,BO620,BU620,CA620,CG620,CM620,CS620,CY620,DE620,DK620,DQ620,DW620,EC620,EI620,EO620,EU620))</f>
        <v>12</v>
      </c>
      <c r="V620" s="279">
        <f t="shared" si="1258"/>
        <v>1</v>
      </c>
      <c r="W620" s="279">
        <f t="shared" si="1258"/>
        <v>0</v>
      </c>
      <c r="X620" s="280">
        <f t="shared" si="966"/>
        <v>13</v>
      </c>
      <c r="Y620" s="279">
        <f t="shared" ref="Y620:AA620" si="1259">IF(ISBLANK($A620),"",sum(AH620,AN620,AT620,AZ620,BF620,BL620,BR620,BX620,CD620,CJ620,CP620,CV620,DB620,DH620,DN620,DT620,DZ620,EF620,EL620,ER620,EX620))</f>
        <v>7</v>
      </c>
      <c r="Z620" s="279">
        <f t="shared" si="1259"/>
        <v>6</v>
      </c>
      <c r="AA620" s="279">
        <f t="shared" si="1259"/>
        <v>0</v>
      </c>
      <c r="AB620" s="280">
        <f t="shared" si="968"/>
        <v>13</v>
      </c>
      <c r="AC620" s="281">
        <f t="shared" si="969"/>
        <v>0.5384615385</v>
      </c>
      <c r="AD620" s="248" t="str">
        <f t="shared" si="1055"/>
        <v>20+</v>
      </c>
      <c r="AE620" s="282">
        <v>2.0</v>
      </c>
      <c r="AF620" s="97"/>
      <c r="AG620" s="97"/>
      <c r="AH620" s="97"/>
      <c r="AI620" s="97"/>
      <c r="AJ620" s="97"/>
      <c r="AK620" s="282">
        <v>2.0</v>
      </c>
      <c r="AL620" s="97"/>
      <c r="AM620" s="97"/>
      <c r="AN620" s="282">
        <v>3.0</v>
      </c>
      <c r="AO620" s="282">
        <v>3.0</v>
      </c>
      <c r="AP620" s="97"/>
      <c r="AQ620" s="97"/>
      <c r="AR620" s="97"/>
      <c r="AS620" s="97"/>
      <c r="AT620" s="97"/>
      <c r="AU620" s="97"/>
      <c r="AV620" s="97"/>
      <c r="AW620" s="97"/>
      <c r="AX620" s="97"/>
      <c r="AY620" s="97"/>
      <c r="AZ620" s="97"/>
      <c r="BA620" s="97"/>
      <c r="BB620" s="97"/>
      <c r="BC620" s="282">
        <v>1.0</v>
      </c>
      <c r="BD620" s="97"/>
      <c r="BE620" s="97"/>
      <c r="BF620" s="97"/>
      <c r="BG620" s="97"/>
      <c r="BH620" s="97"/>
      <c r="BI620" s="97"/>
      <c r="BJ620" s="97"/>
      <c r="BK620" s="97"/>
      <c r="BL620" s="97"/>
      <c r="BM620" s="97"/>
      <c r="BN620" s="97"/>
      <c r="BO620" s="97"/>
      <c r="BP620" s="97"/>
      <c r="BQ620" s="97"/>
      <c r="BR620" s="97"/>
      <c r="BS620" s="97"/>
      <c r="BT620" s="97"/>
      <c r="BU620" s="282">
        <v>1.0</v>
      </c>
      <c r="BV620" s="97"/>
      <c r="BW620" s="97"/>
      <c r="BX620" s="282">
        <v>1.0</v>
      </c>
      <c r="BY620" s="97"/>
      <c r="BZ620" s="97"/>
      <c r="CA620" s="97"/>
      <c r="CB620" s="97"/>
      <c r="CC620" s="97"/>
      <c r="CD620" s="97"/>
      <c r="CE620" s="282">
        <v>1.0</v>
      </c>
      <c r="CF620" s="97"/>
      <c r="CG620" s="97"/>
      <c r="CH620" s="97"/>
      <c r="CI620" s="97"/>
      <c r="CJ620" s="97"/>
      <c r="CK620" s="97"/>
      <c r="CL620" s="97"/>
      <c r="CM620" s="97"/>
      <c r="CN620" s="97"/>
      <c r="CO620" s="97"/>
      <c r="CP620" s="97"/>
      <c r="CQ620" s="97"/>
      <c r="CR620" s="97"/>
      <c r="CS620" s="282">
        <v>3.0</v>
      </c>
      <c r="CT620" s="97"/>
      <c r="CU620" s="97"/>
      <c r="CV620" s="97"/>
      <c r="CW620" s="97"/>
      <c r="CX620" s="97"/>
      <c r="CY620" s="97"/>
      <c r="CZ620" s="97"/>
      <c r="DA620" s="97"/>
      <c r="DB620" s="97"/>
      <c r="DC620" s="97"/>
      <c r="DD620" s="97"/>
      <c r="DE620" s="282">
        <v>1.0</v>
      </c>
      <c r="DF620" s="282">
        <v>1.0</v>
      </c>
      <c r="DG620" s="97"/>
      <c r="DH620" s="282">
        <v>1.0</v>
      </c>
      <c r="DI620" s="282">
        <v>1.0</v>
      </c>
      <c r="DJ620" s="97"/>
      <c r="DK620" s="97"/>
      <c r="DL620" s="97"/>
      <c r="DM620" s="97"/>
      <c r="DN620" s="282">
        <v>1.0</v>
      </c>
      <c r="DO620" s="97"/>
      <c r="DP620" s="97"/>
      <c r="DQ620" s="282">
        <v>2.0</v>
      </c>
      <c r="DR620" s="97"/>
      <c r="DS620" s="97"/>
      <c r="DT620" s="282">
        <v>1.0</v>
      </c>
      <c r="DU620" s="282">
        <v>1.0</v>
      </c>
      <c r="DV620" s="97"/>
      <c r="DW620" s="97"/>
      <c r="DX620" s="97"/>
      <c r="DY620" s="97"/>
      <c r="DZ620" s="97"/>
      <c r="EA620" s="97"/>
      <c r="EB620" s="97"/>
      <c r="EC620" s="97"/>
      <c r="ED620" s="97"/>
      <c r="EE620" s="97"/>
      <c r="EF620" s="97"/>
      <c r="EG620" s="97"/>
      <c r="EH620" s="97"/>
      <c r="EI620" s="97"/>
      <c r="EJ620" s="97"/>
      <c r="EK620" s="97"/>
      <c r="EL620" s="97"/>
      <c r="EM620" s="97"/>
      <c r="EN620" s="97"/>
      <c r="EO620" s="97"/>
      <c r="EP620" s="97"/>
      <c r="EQ620" s="97"/>
      <c r="ER620" s="97"/>
      <c r="ES620" s="97"/>
      <c r="ET620" s="97"/>
      <c r="EU620" s="251"/>
      <c r="EV620" s="251"/>
      <c r="EW620" s="251"/>
      <c r="EX620" s="251"/>
      <c r="EY620" s="251"/>
      <c r="EZ620" s="251"/>
      <c r="FA620" s="276" t="s">
        <v>2577</v>
      </c>
      <c r="FB620" s="276"/>
      <c r="FC620" s="276"/>
      <c r="FD620" s="276"/>
    </row>
    <row r="621">
      <c r="A621" s="275" t="s">
        <v>2578</v>
      </c>
      <c r="B621" s="276" t="s">
        <v>2139</v>
      </c>
      <c r="C621" s="277" t="s">
        <v>8</v>
      </c>
      <c r="D621" s="276" t="s">
        <v>18</v>
      </c>
      <c r="E621" s="276" t="s">
        <v>12</v>
      </c>
      <c r="F621" s="276" t="s">
        <v>277</v>
      </c>
      <c r="G621" s="276" t="s">
        <v>2502</v>
      </c>
      <c r="H621" s="276" t="s">
        <v>1108</v>
      </c>
      <c r="I621" s="276" t="s">
        <v>23</v>
      </c>
      <c r="J621" s="276" t="s">
        <v>25</v>
      </c>
      <c r="K621" s="276" t="s">
        <v>1843</v>
      </c>
      <c r="L621" s="276" t="s">
        <v>1978</v>
      </c>
      <c r="M621" s="276" t="s">
        <v>50</v>
      </c>
      <c r="N621" s="278">
        <v>41978.0</v>
      </c>
      <c r="O621" s="97"/>
      <c r="P621" s="97"/>
      <c r="Q621" s="99"/>
      <c r="R621" s="99"/>
      <c r="S621" s="97"/>
      <c r="T621" s="69">
        <f t="shared" si="1052"/>
        <v>1545</v>
      </c>
      <c r="U621" s="279">
        <f t="shared" ref="U621:W621" si="1260">IF(ISBLANK($A621),"",sum(AE621,AK621,AQ621,AW621,BC621,BI621,BO621,BU621,CA621,CG621,CM621,CS621,CY621,DE621,DK621,DQ621,DW621,EC621,EI621,EO621,EU621))</f>
        <v>2</v>
      </c>
      <c r="V621" s="279">
        <f t="shared" si="1260"/>
        <v>0</v>
      </c>
      <c r="W621" s="279">
        <f t="shared" si="1260"/>
        <v>0</v>
      </c>
      <c r="X621" s="280">
        <f t="shared" si="966"/>
        <v>2</v>
      </c>
      <c r="Y621" s="279">
        <f t="shared" ref="Y621:AA621" si="1261">IF(ISBLANK($A621),"",sum(AH621,AN621,AT621,AZ621,BF621,BL621,BR621,BX621,CD621,CJ621,CP621,CV621,DB621,DH621,DN621,DT621,DZ621,EF621,EL621,ER621,EX621))</f>
        <v>1</v>
      </c>
      <c r="Z621" s="279">
        <f t="shared" si="1261"/>
        <v>2</v>
      </c>
      <c r="AA621" s="279">
        <f t="shared" si="1261"/>
        <v>0</v>
      </c>
      <c r="AB621" s="280">
        <f t="shared" si="968"/>
        <v>3</v>
      </c>
      <c r="AC621" s="281">
        <f t="shared" si="969"/>
        <v>0.5</v>
      </c>
      <c r="AD621" s="248" t="str">
        <f t="shared" si="1055"/>
        <v>20+</v>
      </c>
      <c r="AE621" s="282">
        <v>2.0</v>
      </c>
      <c r="AF621" s="97"/>
      <c r="AG621" s="97"/>
      <c r="AH621" s="282">
        <v>1.0</v>
      </c>
      <c r="AI621" s="282">
        <v>1.0</v>
      </c>
      <c r="AJ621" s="97"/>
      <c r="AK621" s="97"/>
      <c r="AL621" s="97"/>
      <c r="AM621" s="97"/>
      <c r="AN621" s="97"/>
      <c r="AO621" s="97"/>
      <c r="AP621" s="97"/>
      <c r="AQ621" s="97"/>
      <c r="AR621" s="97"/>
      <c r="AS621" s="97"/>
      <c r="AT621" s="97"/>
      <c r="AU621" s="97"/>
      <c r="AV621" s="97"/>
      <c r="AW621" s="97"/>
      <c r="AX621" s="97"/>
      <c r="AY621" s="97"/>
      <c r="AZ621" s="97"/>
      <c r="BA621" s="97"/>
      <c r="BB621" s="97"/>
      <c r="BC621" s="97"/>
      <c r="BD621" s="97"/>
      <c r="BE621" s="97"/>
      <c r="BF621" s="97"/>
      <c r="BG621" s="97"/>
      <c r="BH621" s="97"/>
      <c r="BI621" s="97"/>
      <c r="BJ621" s="97"/>
      <c r="BK621" s="97"/>
      <c r="BL621" s="97"/>
      <c r="BM621" s="282">
        <v>1.0</v>
      </c>
      <c r="BN621" s="97"/>
      <c r="BO621" s="97"/>
      <c r="BP621" s="97"/>
      <c r="BQ621" s="97"/>
      <c r="BR621" s="97"/>
      <c r="BS621" s="97"/>
      <c r="BT621" s="97"/>
      <c r="BU621" s="97"/>
      <c r="BV621" s="97"/>
      <c r="BW621" s="97"/>
      <c r="BX621" s="97"/>
      <c r="BY621" s="97"/>
      <c r="BZ621" s="97"/>
      <c r="CA621" s="97"/>
      <c r="CB621" s="97"/>
      <c r="CC621" s="97"/>
      <c r="CD621" s="97"/>
      <c r="CE621" s="97"/>
      <c r="CF621" s="97"/>
      <c r="CG621" s="97"/>
      <c r="CH621" s="97"/>
      <c r="CI621" s="97"/>
      <c r="CJ621" s="97"/>
      <c r="CK621" s="97"/>
      <c r="CL621" s="97"/>
      <c r="CM621" s="97"/>
      <c r="CN621" s="97"/>
      <c r="CO621" s="97"/>
      <c r="CP621" s="97"/>
      <c r="CQ621" s="97"/>
      <c r="CR621" s="97"/>
      <c r="CS621" s="97"/>
      <c r="CT621" s="97"/>
      <c r="CU621" s="97"/>
      <c r="CV621" s="97"/>
      <c r="CW621" s="97"/>
      <c r="CX621" s="97"/>
      <c r="CY621" s="97"/>
      <c r="CZ621" s="97"/>
      <c r="DA621" s="97"/>
      <c r="DB621" s="97"/>
      <c r="DC621" s="97"/>
      <c r="DD621" s="97"/>
      <c r="DE621" s="97"/>
      <c r="DF621" s="97"/>
      <c r="DG621" s="97"/>
      <c r="DH621" s="97"/>
      <c r="DI621" s="97"/>
      <c r="DJ621" s="97"/>
      <c r="DK621" s="97"/>
      <c r="DL621" s="97"/>
      <c r="DM621" s="97"/>
      <c r="DN621" s="97"/>
      <c r="DO621" s="97"/>
      <c r="DP621" s="97"/>
      <c r="DQ621" s="97"/>
      <c r="DR621" s="97"/>
      <c r="DS621" s="97"/>
      <c r="DT621" s="97"/>
      <c r="DU621" s="97"/>
      <c r="DV621" s="97"/>
      <c r="DW621" s="97"/>
      <c r="DX621" s="97"/>
      <c r="DY621" s="97"/>
      <c r="DZ621" s="97"/>
      <c r="EA621" s="97"/>
      <c r="EB621" s="97"/>
      <c r="EC621" s="97"/>
      <c r="ED621" s="97"/>
      <c r="EE621" s="97"/>
      <c r="EF621" s="97"/>
      <c r="EG621" s="97"/>
      <c r="EH621" s="97"/>
      <c r="EI621" s="97"/>
      <c r="EJ621" s="97"/>
      <c r="EK621" s="97"/>
      <c r="EL621" s="97"/>
      <c r="EM621" s="97"/>
      <c r="EN621" s="97"/>
      <c r="EO621" s="97"/>
      <c r="EP621" s="97"/>
      <c r="EQ621" s="97"/>
      <c r="ER621" s="97"/>
      <c r="ES621" s="97"/>
      <c r="ET621" s="97"/>
      <c r="EU621" s="251"/>
      <c r="EV621" s="251"/>
      <c r="EW621" s="251"/>
      <c r="EX621" s="251"/>
      <c r="EY621" s="251"/>
      <c r="EZ621" s="251"/>
      <c r="FA621" s="276" t="s">
        <v>2579</v>
      </c>
      <c r="FB621" s="276"/>
      <c r="FC621" s="276"/>
      <c r="FD621" s="276"/>
    </row>
    <row r="622">
      <c r="A622" s="275" t="s">
        <v>2580</v>
      </c>
      <c r="B622" s="276" t="s">
        <v>2581</v>
      </c>
      <c r="C622" s="277" t="s">
        <v>8</v>
      </c>
      <c r="D622" s="276" t="s">
        <v>18</v>
      </c>
      <c r="E622" s="276" t="s">
        <v>12</v>
      </c>
      <c r="F622" s="276" t="s">
        <v>277</v>
      </c>
      <c r="G622" s="276" t="s">
        <v>2582</v>
      </c>
      <c r="H622" s="276" t="s">
        <v>2104</v>
      </c>
      <c r="I622" s="276" t="s">
        <v>23</v>
      </c>
      <c r="J622" s="276" t="s">
        <v>25</v>
      </c>
      <c r="K622" s="276" t="s">
        <v>1843</v>
      </c>
      <c r="L622" s="276" t="s">
        <v>2055</v>
      </c>
      <c r="M622" s="276" t="s">
        <v>88</v>
      </c>
      <c r="N622" s="278">
        <v>41967.0</v>
      </c>
      <c r="O622" s="278">
        <v>41992.0</v>
      </c>
      <c r="P622" s="97"/>
      <c r="Q622" s="99"/>
      <c r="R622" s="99"/>
      <c r="S622" s="97"/>
      <c r="T622" s="69">
        <f t="shared" si="1052"/>
        <v>1556</v>
      </c>
      <c r="U622" s="279">
        <f t="shared" ref="U622:W622" si="1262">IF(ISBLANK($A622),"",sum(AE622,AK622,AQ622,AW622,BC622,BI622,BO622,BU622,CA622,CG622,CM622,CS622,CY622,DE622,DK622,DQ622,DW622,EC622,EI622,EO622,EU622))</f>
        <v>1</v>
      </c>
      <c r="V622" s="279">
        <f t="shared" si="1262"/>
        <v>2</v>
      </c>
      <c r="W622" s="279">
        <f t="shared" si="1262"/>
        <v>0</v>
      </c>
      <c r="X622" s="280">
        <f t="shared" si="966"/>
        <v>3</v>
      </c>
      <c r="Y622" s="279">
        <f t="shared" ref="Y622:AA622" si="1263">IF(ISBLANK($A622),"",sum(AH622,AN622,AT622,AZ622,BF622,BL622,BR622,BX622,CD622,CJ622,CP622,CV622,DB622,DH622,DN622,DT622,DZ622,EF622,EL622,ER622,EX622))</f>
        <v>1</v>
      </c>
      <c r="Z622" s="279">
        <f t="shared" si="1263"/>
        <v>2</v>
      </c>
      <c r="AA622" s="279">
        <f t="shared" si="1263"/>
        <v>0</v>
      </c>
      <c r="AB622" s="280">
        <f t="shared" si="968"/>
        <v>3</v>
      </c>
      <c r="AC622" s="281">
        <f t="shared" si="969"/>
        <v>0.3333333333</v>
      </c>
      <c r="AD622" s="248" t="str">
        <f t="shared" si="1055"/>
        <v>20+</v>
      </c>
      <c r="AE622" s="282">
        <v>1.0</v>
      </c>
      <c r="AF622" s="282">
        <v>1.0</v>
      </c>
      <c r="AG622" s="97"/>
      <c r="AH622" s="97"/>
      <c r="AI622" s="97"/>
      <c r="AJ622" s="97"/>
      <c r="AK622" s="97"/>
      <c r="AL622" s="97"/>
      <c r="AM622" s="97"/>
      <c r="AN622" s="282">
        <v>1.0</v>
      </c>
      <c r="AO622" s="282">
        <v>1.0</v>
      </c>
      <c r="AP622" s="97"/>
      <c r="AQ622" s="97"/>
      <c r="AR622" s="97"/>
      <c r="AS622" s="97"/>
      <c r="AT622" s="97"/>
      <c r="AU622" s="282">
        <v>1.0</v>
      </c>
      <c r="AV622" s="97"/>
      <c r="AW622" s="97"/>
      <c r="AX622" s="97"/>
      <c r="AY622" s="97"/>
      <c r="AZ622" s="97"/>
      <c r="BA622" s="97"/>
      <c r="BB622" s="97"/>
      <c r="BC622" s="97"/>
      <c r="BD622" s="97"/>
      <c r="BE622" s="97"/>
      <c r="BF622" s="97"/>
      <c r="BG622" s="97"/>
      <c r="BH622" s="97"/>
      <c r="BI622" s="97"/>
      <c r="BJ622" s="282">
        <v>1.0</v>
      </c>
      <c r="BK622" s="97"/>
      <c r="BL622" s="97"/>
      <c r="BM622" s="97"/>
      <c r="BN622" s="97"/>
      <c r="BO622" s="97"/>
      <c r="BP622" s="97"/>
      <c r="BQ622" s="97"/>
      <c r="BR622" s="97"/>
      <c r="BS622" s="97"/>
      <c r="BT622" s="97"/>
      <c r="BU622" s="97"/>
      <c r="BV622" s="97"/>
      <c r="BW622" s="97"/>
      <c r="BX622" s="97"/>
      <c r="BY622" s="97"/>
      <c r="BZ622" s="97"/>
      <c r="CA622" s="97"/>
      <c r="CB622" s="97"/>
      <c r="CC622" s="97"/>
      <c r="CD622" s="97"/>
      <c r="CE622" s="97"/>
      <c r="CF622" s="97"/>
      <c r="CG622" s="97"/>
      <c r="CH622" s="97"/>
      <c r="CI622" s="97"/>
      <c r="CJ622" s="97"/>
      <c r="CK622" s="97"/>
      <c r="CL622" s="97"/>
      <c r="CM622" s="97"/>
      <c r="CN622" s="97"/>
      <c r="CO622" s="97"/>
      <c r="CP622" s="97"/>
      <c r="CQ622" s="97"/>
      <c r="CR622" s="97"/>
      <c r="CS622" s="97"/>
      <c r="CT622" s="97"/>
      <c r="CU622" s="97"/>
      <c r="CV622" s="97"/>
      <c r="CW622" s="97"/>
      <c r="CX622" s="97"/>
      <c r="CY622" s="97"/>
      <c r="CZ622" s="97"/>
      <c r="DA622" s="97"/>
      <c r="DB622" s="97"/>
      <c r="DC622" s="97"/>
      <c r="DD622" s="97"/>
      <c r="DE622" s="97"/>
      <c r="DF622" s="97"/>
      <c r="DG622" s="97"/>
      <c r="DH622" s="97"/>
      <c r="DI622" s="97"/>
      <c r="DJ622" s="97"/>
      <c r="DK622" s="97"/>
      <c r="DL622" s="97"/>
      <c r="DM622" s="97"/>
      <c r="DN622" s="97"/>
      <c r="DO622" s="97"/>
      <c r="DP622" s="97"/>
      <c r="DQ622" s="97"/>
      <c r="DR622" s="97"/>
      <c r="DS622" s="97"/>
      <c r="DT622" s="97"/>
      <c r="DU622" s="97"/>
      <c r="DV622" s="97"/>
      <c r="DW622" s="97"/>
      <c r="DX622" s="97"/>
      <c r="DY622" s="97"/>
      <c r="DZ622" s="97"/>
      <c r="EA622" s="97"/>
      <c r="EB622" s="97"/>
      <c r="EC622" s="97"/>
      <c r="ED622" s="97"/>
      <c r="EE622" s="97"/>
      <c r="EF622" s="97"/>
      <c r="EG622" s="97"/>
      <c r="EH622" s="97"/>
      <c r="EI622" s="97"/>
      <c r="EJ622" s="97"/>
      <c r="EK622" s="97"/>
      <c r="EL622" s="97"/>
      <c r="EM622" s="97"/>
      <c r="EN622" s="97"/>
      <c r="EO622" s="97"/>
      <c r="EP622" s="97"/>
      <c r="EQ622" s="97"/>
      <c r="ER622" s="97"/>
      <c r="ES622" s="97"/>
      <c r="ET622" s="97"/>
      <c r="EU622" s="251"/>
      <c r="EV622" s="251"/>
      <c r="EW622" s="251"/>
      <c r="EX622" s="251"/>
      <c r="EY622" s="251"/>
      <c r="EZ622" s="251"/>
      <c r="FA622" s="276" t="s">
        <v>2583</v>
      </c>
      <c r="FB622" s="276"/>
      <c r="FC622" s="276"/>
      <c r="FD622" s="276"/>
    </row>
    <row r="623">
      <c r="A623" s="275" t="s">
        <v>2584</v>
      </c>
      <c r="B623" s="276" t="s">
        <v>2450</v>
      </c>
      <c r="C623" s="277" t="s">
        <v>346</v>
      </c>
      <c r="D623" s="276" t="s">
        <v>18</v>
      </c>
      <c r="E623" s="97"/>
      <c r="F623" s="97"/>
      <c r="G623" s="276" t="s">
        <v>2585</v>
      </c>
      <c r="H623" s="276" t="s">
        <v>353</v>
      </c>
      <c r="I623" s="276" t="s">
        <v>13</v>
      </c>
      <c r="J623" s="276" t="s">
        <v>25</v>
      </c>
      <c r="K623" s="276" t="s">
        <v>1843</v>
      </c>
      <c r="L623" s="276" t="s">
        <v>354</v>
      </c>
      <c r="M623" s="276" t="s">
        <v>85</v>
      </c>
      <c r="N623" s="278">
        <v>41964.0</v>
      </c>
      <c r="O623" s="278">
        <v>41964.0</v>
      </c>
      <c r="P623" s="97"/>
      <c r="Q623" s="99"/>
      <c r="R623" s="99"/>
      <c r="S623" s="97"/>
      <c r="T623" s="69">
        <f t="shared" si="1052"/>
        <v>1559</v>
      </c>
      <c r="U623" s="279">
        <f t="shared" ref="U623:W623" si="1264">IF(ISBLANK($A623),"",sum(AE623,AK623,AQ623,AW623,BC623,BI623,BO623,BU623,CA623,CG623,CM623,CS623,CY623,DE623,DK623,DQ623,DW623,EC623,EI623,EO623,EU623))</f>
        <v>3</v>
      </c>
      <c r="V623" s="279">
        <f t="shared" si="1264"/>
        <v>1</v>
      </c>
      <c r="W623" s="279">
        <f t="shared" si="1264"/>
        <v>0</v>
      </c>
      <c r="X623" s="280">
        <f t="shared" si="966"/>
        <v>4</v>
      </c>
      <c r="Y623" s="279">
        <f t="shared" ref="Y623:AA623" si="1265">IF(ISBLANK($A623),"",sum(AH623,AN623,AT623,AZ623,BF623,BL623,BR623,BX623,CD623,CJ623,CP623,CV623,DB623,DH623,DN623,DT623,DZ623,EF623,EL623,ER623,EX623))</f>
        <v>2</v>
      </c>
      <c r="Z623" s="279">
        <f t="shared" si="1265"/>
        <v>2</v>
      </c>
      <c r="AA623" s="279">
        <f t="shared" si="1265"/>
        <v>0</v>
      </c>
      <c r="AB623" s="280">
        <f t="shared" si="968"/>
        <v>4</v>
      </c>
      <c r="AC623" s="281">
        <f t="shared" si="969"/>
        <v>0.5</v>
      </c>
      <c r="AD623" s="248" t="str">
        <f t="shared" si="1055"/>
        <v>20+</v>
      </c>
      <c r="AE623" s="97"/>
      <c r="AF623" s="97"/>
      <c r="AG623" s="97"/>
      <c r="AH623" s="97"/>
      <c r="AI623" s="97"/>
      <c r="AJ623" s="97"/>
      <c r="AK623" s="282">
        <v>2.0</v>
      </c>
      <c r="AL623" s="282">
        <v>1.0</v>
      </c>
      <c r="AM623" s="97"/>
      <c r="AN623" s="282">
        <v>2.0</v>
      </c>
      <c r="AO623" s="282">
        <v>2.0</v>
      </c>
      <c r="AP623" s="97"/>
      <c r="AQ623" s="282">
        <v>1.0</v>
      </c>
      <c r="AR623" s="97"/>
      <c r="AS623" s="97"/>
      <c r="AT623" s="97"/>
      <c r="AU623" s="97"/>
      <c r="AV623" s="97"/>
      <c r="AW623" s="97"/>
      <c r="AX623" s="97"/>
      <c r="AY623" s="97"/>
      <c r="AZ623" s="97"/>
      <c r="BA623" s="97"/>
      <c r="BB623" s="97"/>
      <c r="BC623" s="97"/>
      <c r="BD623" s="97"/>
      <c r="BE623" s="97"/>
      <c r="BF623" s="97"/>
      <c r="BG623" s="97"/>
      <c r="BH623" s="97"/>
      <c r="BI623" s="97"/>
      <c r="BJ623" s="97"/>
      <c r="BK623" s="97"/>
      <c r="BL623" s="97"/>
      <c r="BM623" s="97"/>
      <c r="BN623" s="97"/>
      <c r="BO623" s="97"/>
      <c r="BP623" s="97"/>
      <c r="BQ623" s="97"/>
      <c r="BR623" s="97"/>
      <c r="BS623" s="97"/>
      <c r="BT623" s="97"/>
      <c r="BU623" s="97"/>
      <c r="BV623" s="97"/>
      <c r="BW623" s="97"/>
      <c r="BX623" s="97"/>
      <c r="BY623" s="97"/>
      <c r="BZ623" s="97"/>
      <c r="CA623" s="97"/>
      <c r="CB623" s="97"/>
      <c r="CC623" s="97"/>
      <c r="CD623" s="97"/>
      <c r="CE623" s="97"/>
      <c r="CF623" s="97"/>
      <c r="CG623" s="97"/>
      <c r="CH623" s="97"/>
      <c r="CI623" s="97"/>
      <c r="CJ623" s="97"/>
      <c r="CK623" s="97"/>
      <c r="CL623" s="97"/>
      <c r="CM623" s="97"/>
      <c r="CN623" s="97"/>
      <c r="CO623" s="97"/>
      <c r="CP623" s="97"/>
      <c r="CQ623" s="97"/>
      <c r="CR623" s="97"/>
      <c r="CS623" s="97"/>
      <c r="CT623" s="97"/>
      <c r="CU623" s="97"/>
      <c r="CV623" s="97"/>
      <c r="CW623" s="97"/>
      <c r="CX623" s="97"/>
      <c r="CY623" s="97"/>
      <c r="CZ623" s="97"/>
      <c r="DA623" s="97"/>
      <c r="DB623" s="97"/>
      <c r="DC623" s="97"/>
      <c r="DD623" s="97"/>
      <c r="DE623" s="97"/>
      <c r="DF623" s="97"/>
      <c r="DG623" s="97"/>
      <c r="DH623" s="97"/>
      <c r="DI623" s="97"/>
      <c r="DJ623" s="97"/>
      <c r="DK623" s="97"/>
      <c r="DL623" s="97"/>
      <c r="DM623" s="97"/>
      <c r="DN623" s="97"/>
      <c r="DO623" s="97"/>
      <c r="DP623" s="97"/>
      <c r="DQ623" s="97"/>
      <c r="DR623" s="97"/>
      <c r="DS623" s="97"/>
      <c r="DT623" s="97"/>
      <c r="DU623" s="97"/>
      <c r="DV623" s="97"/>
      <c r="DW623" s="97"/>
      <c r="DX623" s="97"/>
      <c r="DY623" s="97"/>
      <c r="DZ623" s="97"/>
      <c r="EA623" s="97"/>
      <c r="EB623" s="97"/>
      <c r="EC623" s="97"/>
      <c r="ED623" s="97"/>
      <c r="EE623" s="97"/>
      <c r="EF623" s="97"/>
      <c r="EG623" s="97"/>
      <c r="EH623" s="97"/>
      <c r="EI623" s="97"/>
      <c r="EJ623" s="97"/>
      <c r="EK623" s="97"/>
      <c r="EL623" s="97"/>
      <c r="EM623" s="97"/>
      <c r="EN623" s="97"/>
      <c r="EO623" s="97"/>
      <c r="EP623" s="97"/>
      <c r="EQ623" s="97"/>
      <c r="ER623" s="97"/>
      <c r="ES623" s="97"/>
      <c r="ET623" s="97"/>
      <c r="EU623" s="251"/>
      <c r="EV623" s="251"/>
      <c r="EW623" s="251"/>
      <c r="EX623" s="251"/>
      <c r="EY623" s="251"/>
      <c r="EZ623" s="251"/>
      <c r="FA623" s="276" t="s">
        <v>2586</v>
      </c>
      <c r="FB623" s="276"/>
      <c r="FC623" s="276"/>
      <c r="FD623" s="276"/>
    </row>
    <row r="624">
      <c r="A624" s="275" t="s">
        <v>2587</v>
      </c>
      <c r="B624" s="276" t="s">
        <v>2588</v>
      </c>
      <c r="C624" s="277" t="s">
        <v>104</v>
      </c>
      <c r="D624" s="276" t="s">
        <v>18</v>
      </c>
      <c r="E624" s="276" t="s">
        <v>12</v>
      </c>
      <c r="F624" s="276" t="s">
        <v>283</v>
      </c>
      <c r="G624" s="276" t="s">
        <v>278</v>
      </c>
      <c r="H624" s="276" t="s">
        <v>278</v>
      </c>
      <c r="I624" s="276" t="s">
        <v>23</v>
      </c>
      <c r="J624" s="276" t="s">
        <v>25</v>
      </c>
      <c r="K624" s="276" t="s">
        <v>1843</v>
      </c>
      <c r="L624" s="276" t="s">
        <v>2589</v>
      </c>
      <c r="M624" s="276" t="s">
        <v>50</v>
      </c>
      <c r="N624" s="278">
        <v>41963.0</v>
      </c>
      <c r="O624" s="278">
        <v>41963.0</v>
      </c>
      <c r="P624" s="97"/>
      <c r="Q624" s="99"/>
      <c r="R624" s="99"/>
      <c r="S624" s="97"/>
      <c r="T624" s="69">
        <f t="shared" si="1052"/>
        <v>1560</v>
      </c>
      <c r="U624" s="279">
        <f t="shared" ref="U624:W624" si="1266">IF(ISBLANK($A624),"",sum(AE624,AK624,AQ624,AW624,BC624,BI624,BO624,BU624,CA624,CG624,CM624,CS624,CY624,DE624,DK624,DQ624,DW624,EC624,EI624,EO624,EU624))</f>
        <v>5</v>
      </c>
      <c r="V624" s="279">
        <f t="shared" si="1266"/>
        <v>4</v>
      </c>
      <c r="W624" s="279">
        <f t="shared" si="1266"/>
        <v>0</v>
      </c>
      <c r="X624" s="280">
        <f t="shared" si="966"/>
        <v>9</v>
      </c>
      <c r="Y624" s="279">
        <f t="shared" ref="Y624:AA624" si="1267">IF(ISBLANK($A624),"",sum(AH624,AN624,AT624,AZ624,BF624,BL624,BR624,BX624,CD624,CJ624,CP624,CV624,DB624,DH624,DN624,DT624,DZ624,EF624,EL624,ER624,EX624))</f>
        <v>8</v>
      </c>
      <c r="Z624" s="279">
        <f t="shared" si="1267"/>
        <v>9</v>
      </c>
      <c r="AA624" s="279">
        <f t="shared" si="1267"/>
        <v>0</v>
      </c>
      <c r="AB624" s="280">
        <f t="shared" si="968"/>
        <v>17</v>
      </c>
      <c r="AC624" s="281">
        <f t="shared" si="969"/>
        <v>0.8888888889</v>
      </c>
      <c r="AD624" s="248" t="str">
        <f t="shared" si="1055"/>
        <v>20+</v>
      </c>
      <c r="AE624" s="282">
        <v>1.0</v>
      </c>
      <c r="AF624" s="97"/>
      <c r="AG624" s="97"/>
      <c r="AH624" s="282">
        <v>1.0</v>
      </c>
      <c r="AI624" s="282">
        <v>1.0</v>
      </c>
      <c r="AJ624" s="97"/>
      <c r="AK624" s="97"/>
      <c r="AL624" s="282">
        <v>2.0</v>
      </c>
      <c r="AM624" s="97"/>
      <c r="AN624" s="282">
        <v>2.0</v>
      </c>
      <c r="AO624" s="282">
        <v>2.0</v>
      </c>
      <c r="AP624" s="97"/>
      <c r="AQ624" s="97"/>
      <c r="AR624" s="97"/>
      <c r="AS624" s="97"/>
      <c r="AT624" s="97"/>
      <c r="AU624" s="97"/>
      <c r="AV624" s="97"/>
      <c r="AW624" s="97"/>
      <c r="AX624" s="97"/>
      <c r="AY624" s="97"/>
      <c r="AZ624" s="97"/>
      <c r="BA624" s="97"/>
      <c r="BB624" s="97"/>
      <c r="BC624" s="97"/>
      <c r="BD624" s="97"/>
      <c r="BE624" s="97"/>
      <c r="BF624" s="97"/>
      <c r="BG624" s="97"/>
      <c r="BH624" s="97"/>
      <c r="BI624" s="97"/>
      <c r="BJ624" s="97"/>
      <c r="BK624" s="97"/>
      <c r="BL624" s="97"/>
      <c r="BM624" s="97"/>
      <c r="BN624" s="97"/>
      <c r="BO624" s="282">
        <v>1.0</v>
      </c>
      <c r="BP624" s="97"/>
      <c r="BQ624" s="97"/>
      <c r="BR624" s="282">
        <v>1.0</v>
      </c>
      <c r="BS624" s="97"/>
      <c r="BT624" s="97"/>
      <c r="BU624" s="282">
        <v>1.0</v>
      </c>
      <c r="BV624" s="282">
        <v>1.0</v>
      </c>
      <c r="BW624" s="97"/>
      <c r="BX624" s="97"/>
      <c r="BY624" s="97"/>
      <c r="BZ624" s="97"/>
      <c r="CA624" s="97"/>
      <c r="CB624" s="97"/>
      <c r="CC624" s="97"/>
      <c r="CD624" s="97"/>
      <c r="CE624" s="97"/>
      <c r="CF624" s="97"/>
      <c r="CG624" s="97"/>
      <c r="CH624" s="97"/>
      <c r="CI624" s="97"/>
      <c r="CJ624" s="282">
        <v>1.0</v>
      </c>
      <c r="CK624" s="97"/>
      <c r="CL624" s="97"/>
      <c r="CM624" s="97"/>
      <c r="CN624" s="282">
        <v>1.0</v>
      </c>
      <c r="CO624" s="97"/>
      <c r="CP624" s="282">
        <v>1.0</v>
      </c>
      <c r="CQ624" s="97"/>
      <c r="CR624" s="97"/>
      <c r="CS624" s="282">
        <v>1.0</v>
      </c>
      <c r="CT624" s="97"/>
      <c r="CU624" s="97"/>
      <c r="CV624" s="282">
        <v>1.0</v>
      </c>
      <c r="CW624" s="97"/>
      <c r="CX624" s="97"/>
      <c r="CY624" s="97"/>
      <c r="CZ624" s="97"/>
      <c r="DA624" s="97"/>
      <c r="DB624" s="97"/>
      <c r="DC624" s="97"/>
      <c r="DD624" s="97"/>
      <c r="DE624" s="282">
        <v>1.0</v>
      </c>
      <c r="DF624" s="97"/>
      <c r="DG624" s="97"/>
      <c r="DH624" s="97"/>
      <c r="DI624" s="97"/>
      <c r="DJ624" s="97"/>
      <c r="DK624" s="97"/>
      <c r="DL624" s="97"/>
      <c r="DM624" s="97"/>
      <c r="DN624" s="282">
        <v>1.0</v>
      </c>
      <c r="DO624" s="97"/>
      <c r="DP624" s="97"/>
      <c r="DQ624" s="97"/>
      <c r="DR624" s="97"/>
      <c r="DS624" s="97"/>
      <c r="DT624" s="97"/>
      <c r="DU624" s="282">
        <v>5.0</v>
      </c>
      <c r="DV624" s="97"/>
      <c r="DW624" s="97"/>
      <c r="DX624" s="97"/>
      <c r="DY624" s="97"/>
      <c r="DZ624" s="97"/>
      <c r="EA624" s="97"/>
      <c r="EB624" s="97"/>
      <c r="EC624" s="97"/>
      <c r="ED624" s="97"/>
      <c r="EE624" s="97"/>
      <c r="EF624" s="97"/>
      <c r="EG624" s="282">
        <v>1.0</v>
      </c>
      <c r="EH624" s="97"/>
      <c r="EI624" s="97"/>
      <c r="EJ624" s="97"/>
      <c r="EK624" s="97"/>
      <c r="EL624" s="97"/>
      <c r="EM624" s="97"/>
      <c r="EN624" s="97"/>
      <c r="EO624" s="97"/>
      <c r="EP624" s="97"/>
      <c r="EQ624" s="97"/>
      <c r="ER624" s="97"/>
      <c r="ES624" s="97"/>
      <c r="ET624" s="97"/>
      <c r="EU624" s="251"/>
      <c r="EV624" s="251"/>
      <c r="EW624" s="251"/>
      <c r="EX624" s="251"/>
      <c r="EY624" s="251"/>
      <c r="EZ624" s="251"/>
      <c r="FA624" s="275" t="s">
        <v>2590</v>
      </c>
      <c r="FB624" s="275"/>
      <c r="FC624" s="275"/>
      <c r="FD624" s="275"/>
    </row>
    <row r="625">
      <c r="A625" s="275" t="s">
        <v>2591</v>
      </c>
      <c r="B625" s="276" t="s">
        <v>2450</v>
      </c>
      <c r="C625" s="277" t="s">
        <v>346</v>
      </c>
      <c r="D625" s="276" t="s">
        <v>18</v>
      </c>
      <c r="E625" s="276" t="s">
        <v>12</v>
      </c>
      <c r="F625" s="276" t="s">
        <v>277</v>
      </c>
      <c r="G625" s="276" t="s">
        <v>2451</v>
      </c>
      <c r="H625" s="276" t="s">
        <v>2592</v>
      </c>
      <c r="I625" s="276" t="s">
        <v>13</v>
      </c>
      <c r="J625" s="276" t="s">
        <v>25</v>
      </c>
      <c r="K625" s="276" t="s">
        <v>1843</v>
      </c>
      <c r="L625" s="276" t="s">
        <v>2593</v>
      </c>
      <c r="M625" s="276" t="s">
        <v>85</v>
      </c>
      <c r="N625" s="278">
        <v>41962.0</v>
      </c>
      <c r="O625" s="278">
        <v>41962.0</v>
      </c>
      <c r="P625" s="97"/>
      <c r="Q625" s="99"/>
      <c r="R625" s="99"/>
      <c r="S625" s="97"/>
      <c r="T625" s="69">
        <f t="shared" si="1052"/>
        <v>1561</v>
      </c>
      <c r="U625" s="279">
        <f t="shared" ref="U625:W625" si="1268">IF(ISBLANK($A625),"",sum(AE625,AK625,AQ625,AW625,BC625,BI625,BO625,BU625,CA625,CG625,CM625,CS625,CY625,DE625,DK625,DQ625,DW625,EC625,EI625,EO625,EU625))</f>
        <v>4</v>
      </c>
      <c r="V625" s="279">
        <f t="shared" si="1268"/>
        <v>3</v>
      </c>
      <c r="W625" s="279">
        <f t="shared" si="1268"/>
        <v>0</v>
      </c>
      <c r="X625" s="280">
        <f t="shared" si="966"/>
        <v>7</v>
      </c>
      <c r="Y625" s="279">
        <f t="shared" ref="Y625:AA625" si="1269">IF(ISBLANK($A625),"",sum(AH625,AN625,AT625,AZ625,BF625,BL625,BR625,BX625,CD625,CJ625,CP625,CV625,DB625,DH625,DN625,DT625,DZ625,EF625,EL625,ER625,EX625))</f>
        <v>6</v>
      </c>
      <c r="Z625" s="279">
        <f t="shared" si="1269"/>
        <v>5</v>
      </c>
      <c r="AA625" s="279">
        <f t="shared" si="1269"/>
        <v>0</v>
      </c>
      <c r="AB625" s="280">
        <f t="shared" si="968"/>
        <v>11</v>
      </c>
      <c r="AC625" s="281">
        <f t="shared" si="969"/>
        <v>0.8571428571</v>
      </c>
      <c r="AD625" s="248" t="str">
        <f t="shared" si="1055"/>
        <v>20+</v>
      </c>
      <c r="AE625" s="97"/>
      <c r="AF625" s="97"/>
      <c r="AG625" s="97"/>
      <c r="AH625" s="97"/>
      <c r="AI625" s="97"/>
      <c r="AJ625" s="97"/>
      <c r="AK625" s="282">
        <v>2.0</v>
      </c>
      <c r="AL625" s="97"/>
      <c r="AM625" s="97"/>
      <c r="AN625" s="282">
        <v>2.0</v>
      </c>
      <c r="AO625" s="282">
        <v>2.0</v>
      </c>
      <c r="AP625" s="97"/>
      <c r="AQ625" s="97"/>
      <c r="AR625" s="282">
        <v>2.0</v>
      </c>
      <c r="AS625" s="97"/>
      <c r="AT625" s="282">
        <v>1.0</v>
      </c>
      <c r="AU625" s="282">
        <v>1.0</v>
      </c>
      <c r="AV625" s="97"/>
      <c r="AW625" s="97"/>
      <c r="AX625" s="97"/>
      <c r="AY625" s="97"/>
      <c r="AZ625" s="282">
        <v>1.0</v>
      </c>
      <c r="BA625" s="282">
        <v>1.0</v>
      </c>
      <c r="BB625" s="97"/>
      <c r="BC625" s="97"/>
      <c r="BD625" s="97"/>
      <c r="BE625" s="97"/>
      <c r="BF625" s="97"/>
      <c r="BG625" s="282">
        <v>1.0</v>
      </c>
      <c r="BH625" s="97"/>
      <c r="BI625" s="97"/>
      <c r="BJ625" s="97"/>
      <c r="BK625" s="97"/>
      <c r="BL625" s="97"/>
      <c r="BM625" s="97"/>
      <c r="BN625" s="97"/>
      <c r="BO625" s="282">
        <v>2.0</v>
      </c>
      <c r="BP625" s="97"/>
      <c r="BQ625" s="97"/>
      <c r="BR625" s="282">
        <v>2.0</v>
      </c>
      <c r="BS625" s="97"/>
      <c r="BT625" s="97"/>
      <c r="BU625" s="97"/>
      <c r="BV625" s="282">
        <v>1.0</v>
      </c>
      <c r="BW625" s="97"/>
      <c r="BX625" s="97"/>
      <c r="BY625" s="97"/>
      <c r="BZ625" s="97"/>
      <c r="CA625" s="97"/>
      <c r="CB625" s="97"/>
      <c r="CC625" s="97"/>
      <c r="CD625" s="97"/>
      <c r="CE625" s="97"/>
      <c r="CF625" s="97"/>
      <c r="CG625" s="97"/>
      <c r="CH625" s="97"/>
      <c r="CI625" s="97"/>
      <c r="CJ625" s="97"/>
      <c r="CK625" s="97"/>
      <c r="CL625" s="97"/>
      <c r="CM625" s="97"/>
      <c r="CN625" s="97"/>
      <c r="CO625" s="97"/>
      <c r="CP625" s="97"/>
      <c r="CQ625" s="97"/>
      <c r="CR625" s="97"/>
      <c r="CS625" s="97"/>
      <c r="CT625" s="97"/>
      <c r="CU625" s="97"/>
      <c r="CV625" s="97"/>
      <c r="CW625" s="97"/>
      <c r="CX625" s="97"/>
      <c r="CY625" s="97"/>
      <c r="CZ625" s="97"/>
      <c r="DA625" s="97"/>
      <c r="DB625" s="97"/>
      <c r="DC625" s="97"/>
      <c r="DD625" s="97"/>
      <c r="DE625" s="97"/>
      <c r="DF625" s="97"/>
      <c r="DG625" s="97"/>
      <c r="DH625" s="97"/>
      <c r="DI625" s="97"/>
      <c r="DJ625" s="97"/>
      <c r="DK625" s="97"/>
      <c r="DL625" s="97"/>
      <c r="DM625" s="97"/>
      <c r="DN625" s="97"/>
      <c r="DO625" s="97"/>
      <c r="DP625" s="97"/>
      <c r="DQ625" s="97"/>
      <c r="DR625" s="97"/>
      <c r="DS625" s="97"/>
      <c r="DT625" s="97"/>
      <c r="DU625" s="97"/>
      <c r="DV625" s="97"/>
      <c r="DW625" s="97"/>
      <c r="DX625" s="97"/>
      <c r="DY625" s="97"/>
      <c r="DZ625" s="97"/>
      <c r="EA625" s="97"/>
      <c r="EB625" s="97"/>
      <c r="EC625" s="97"/>
      <c r="ED625" s="97"/>
      <c r="EE625" s="97"/>
      <c r="EF625" s="97"/>
      <c r="EG625" s="97"/>
      <c r="EH625" s="97"/>
      <c r="EI625" s="97"/>
      <c r="EJ625" s="97"/>
      <c r="EK625" s="97"/>
      <c r="EL625" s="97"/>
      <c r="EM625" s="97"/>
      <c r="EN625" s="97"/>
      <c r="EO625" s="97"/>
      <c r="EP625" s="97"/>
      <c r="EQ625" s="97"/>
      <c r="ER625" s="97"/>
      <c r="ES625" s="97"/>
      <c r="ET625" s="97"/>
      <c r="EU625" s="251"/>
      <c r="EV625" s="251"/>
      <c r="EW625" s="251"/>
      <c r="EX625" s="251"/>
      <c r="EY625" s="251"/>
      <c r="EZ625" s="251"/>
      <c r="FA625" s="276" t="s">
        <v>2594</v>
      </c>
      <c r="FB625" s="276"/>
      <c r="FC625" s="276"/>
      <c r="FD625" s="276"/>
    </row>
    <row r="626">
      <c r="A626" s="275" t="s">
        <v>2595</v>
      </c>
      <c r="B626" s="276" t="s">
        <v>2596</v>
      </c>
      <c r="C626" s="277" t="s">
        <v>109</v>
      </c>
      <c r="D626" s="276" t="s">
        <v>18</v>
      </c>
      <c r="E626" s="276" t="s">
        <v>19</v>
      </c>
      <c r="F626" s="276" t="s">
        <v>283</v>
      </c>
      <c r="G626" s="276" t="s">
        <v>528</v>
      </c>
      <c r="H626" s="276" t="s">
        <v>529</v>
      </c>
      <c r="I626" s="276" t="s">
        <v>13</v>
      </c>
      <c r="J626" s="276" t="s">
        <v>25</v>
      </c>
      <c r="K626" s="276" t="s">
        <v>1843</v>
      </c>
      <c r="L626" s="276" t="s">
        <v>1972</v>
      </c>
      <c r="M626" s="276" t="s">
        <v>50</v>
      </c>
      <c r="N626" s="278">
        <v>41946.0</v>
      </c>
      <c r="O626" s="278">
        <v>41946.0</v>
      </c>
      <c r="P626" s="97"/>
      <c r="Q626" s="99"/>
      <c r="R626" s="99"/>
      <c r="S626" s="97"/>
      <c r="T626" s="69">
        <f t="shared" si="1052"/>
        <v>1577</v>
      </c>
      <c r="U626" s="279">
        <f t="shared" ref="U626:W626" si="1270">IF(ISBLANK($A626),"",sum(AE626,AK626,AQ626,AW626,BC626,BI626,BO626,BU626,CA626,CG626,CM626,CS626,CY626,DE626,DK626,DQ626,DW626,EC626,EI626,EO626,EU626))</f>
        <v>6</v>
      </c>
      <c r="V626" s="279">
        <f t="shared" si="1270"/>
        <v>8</v>
      </c>
      <c r="W626" s="279">
        <f t="shared" si="1270"/>
        <v>0</v>
      </c>
      <c r="X626" s="280">
        <f t="shared" si="966"/>
        <v>14</v>
      </c>
      <c r="Y626" s="279">
        <f t="shared" ref="Y626:AA626" si="1271">IF(ISBLANK($A626),"",sum(AH626,AN626,AT626,AZ626,BF626,BL626,BR626,BX626,CD626,CJ626,CP626,CV626,DB626,DH626,DN626,DT626,DZ626,EF626,EL626,ER626,EX626))</f>
        <v>8</v>
      </c>
      <c r="Z626" s="279">
        <f t="shared" si="1271"/>
        <v>8</v>
      </c>
      <c r="AA626" s="279">
        <f t="shared" si="1271"/>
        <v>0</v>
      </c>
      <c r="AB626" s="280">
        <f t="shared" si="968"/>
        <v>16</v>
      </c>
      <c r="AC626" s="281">
        <f t="shared" si="969"/>
        <v>0.5714285714</v>
      </c>
      <c r="AD626" s="248" t="str">
        <f t="shared" si="1055"/>
        <v>20+</v>
      </c>
      <c r="AE626" s="97"/>
      <c r="AF626" s="282">
        <v>2.0</v>
      </c>
      <c r="AG626" s="97"/>
      <c r="AH626" s="97"/>
      <c r="AI626" s="97"/>
      <c r="AJ626" s="97"/>
      <c r="AK626" s="282">
        <v>1.0</v>
      </c>
      <c r="AL626" s="282">
        <v>1.0</v>
      </c>
      <c r="AM626" s="97"/>
      <c r="AN626" s="97"/>
      <c r="AO626" s="97"/>
      <c r="AP626" s="97"/>
      <c r="AQ626" s="97"/>
      <c r="AR626" s="282">
        <v>2.0</v>
      </c>
      <c r="AS626" s="97"/>
      <c r="AT626" s="97"/>
      <c r="AU626" s="97"/>
      <c r="AV626" s="97"/>
      <c r="AW626" s="97"/>
      <c r="AX626" s="97"/>
      <c r="AY626" s="97"/>
      <c r="AZ626" s="282">
        <v>2.0</v>
      </c>
      <c r="BA626" s="282">
        <v>2.0</v>
      </c>
      <c r="BB626" s="97"/>
      <c r="BC626" s="97"/>
      <c r="BD626" s="97"/>
      <c r="BE626" s="97"/>
      <c r="BF626" s="282">
        <v>2.0</v>
      </c>
      <c r="BG626" s="282">
        <v>3.0</v>
      </c>
      <c r="BH626" s="97"/>
      <c r="BI626" s="97"/>
      <c r="BJ626" s="97"/>
      <c r="BK626" s="97"/>
      <c r="BL626" s="97"/>
      <c r="BM626" s="282">
        <v>1.0</v>
      </c>
      <c r="BN626" s="97"/>
      <c r="BO626" s="97"/>
      <c r="BP626" s="97"/>
      <c r="BQ626" s="97"/>
      <c r="BR626" s="97"/>
      <c r="BS626" s="97"/>
      <c r="BT626" s="97"/>
      <c r="BU626" s="97"/>
      <c r="BV626" s="97"/>
      <c r="BW626" s="97"/>
      <c r="BX626" s="97"/>
      <c r="BY626" s="97"/>
      <c r="BZ626" s="97"/>
      <c r="CA626" s="97"/>
      <c r="CB626" s="97"/>
      <c r="CC626" s="97"/>
      <c r="CD626" s="97"/>
      <c r="CE626" s="97"/>
      <c r="CF626" s="97"/>
      <c r="CG626" s="97"/>
      <c r="CH626" s="97"/>
      <c r="CI626" s="97"/>
      <c r="CJ626" s="97"/>
      <c r="CK626" s="97"/>
      <c r="CL626" s="97"/>
      <c r="CM626" s="97"/>
      <c r="CN626" s="97"/>
      <c r="CO626" s="97"/>
      <c r="CP626" s="97"/>
      <c r="CQ626" s="97"/>
      <c r="CR626" s="97"/>
      <c r="CS626" s="97"/>
      <c r="CT626" s="97"/>
      <c r="CU626" s="97"/>
      <c r="CV626" s="97"/>
      <c r="CW626" s="97"/>
      <c r="CX626" s="97"/>
      <c r="CY626" s="97"/>
      <c r="CZ626" s="282">
        <v>1.0</v>
      </c>
      <c r="DA626" s="97"/>
      <c r="DB626" s="97"/>
      <c r="DC626" s="97"/>
      <c r="DD626" s="97"/>
      <c r="DE626" s="282">
        <v>4.0</v>
      </c>
      <c r="DF626" s="282">
        <v>1.0</v>
      </c>
      <c r="DG626" s="97"/>
      <c r="DH626" s="97"/>
      <c r="DI626" s="97"/>
      <c r="DJ626" s="97"/>
      <c r="DK626" s="282">
        <v>1.0</v>
      </c>
      <c r="DL626" s="97"/>
      <c r="DM626" s="97"/>
      <c r="DN626" s="282">
        <v>2.0</v>
      </c>
      <c r="DO626" s="97"/>
      <c r="DP626" s="97"/>
      <c r="DQ626" s="97"/>
      <c r="DR626" s="97"/>
      <c r="DS626" s="97"/>
      <c r="DT626" s="97"/>
      <c r="DU626" s="97"/>
      <c r="DV626" s="97"/>
      <c r="DW626" s="97"/>
      <c r="DX626" s="97"/>
      <c r="DY626" s="97"/>
      <c r="DZ626" s="97"/>
      <c r="EA626" s="282">
        <v>1.0</v>
      </c>
      <c r="EB626" s="97"/>
      <c r="EC626" s="97"/>
      <c r="ED626" s="282">
        <v>1.0</v>
      </c>
      <c r="EE626" s="97"/>
      <c r="EF626" s="97"/>
      <c r="EG626" s="97"/>
      <c r="EH626" s="97"/>
      <c r="EI626" s="97"/>
      <c r="EJ626" s="97"/>
      <c r="EK626" s="97"/>
      <c r="EL626" s="97"/>
      <c r="EM626" s="97"/>
      <c r="EN626" s="97"/>
      <c r="EO626" s="97"/>
      <c r="EP626" s="97"/>
      <c r="EQ626" s="97"/>
      <c r="ER626" s="282">
        <v>2.0</v>
      </c>
      <c r="ES626" s="282">
        <v>1.0</v>
      </c>
      <c r="ET626" s="97"/>
      <c r="EU626" s="251"/>
      <c r="EV626" s="251"/>
      <c r="EW626" s="251"/>
      <c r="EX626" s="251"/>
      <c r="EY626" s="251"/>
      <c r="EZ626" s="251"/>
      <c r="FA626" s="276" t="s">
        <v>2597</v>
      </c>
      <c r="FB626" s="276"/>
      <c r="FC626" s="276"/>
      <c r="FD626" s="276"/>
    </row>
    <row r="627">
      <c r="A627" s="275" t="s">
        <v>2598</v>
      </c>
      <c r="B627" s="276" t="s">
        <v>2599</v>
      </c>
      <c r="C627" s="277" t="s">
        <v>8</v>
      </c>
      <c r="D627" s="276" t="s">
        <v>18</v>
      </c>
      <c r="E627" s="276" t="s">
        <v>12</v>
      </c>
      <c r="F627" s="276" t="s">
        <v>277</v>
      </c>
      <c r="G627" s="276" t="s">
        <v>2520</v>
      </c>
      <c r="H627" s="276" t="s">
        <v>1108</v>
      </c>
      <c r="I627" s="276" t="s">
        <v>23</v>
      </c>
      <c r="J627" s="276" t="s">
        <v>25</v>
      </c>
      <c r="K627" s="276" t="s">
        <v>1843</v>
      </c>
      <c r="L627" s="276" t="s">
        <v>1978</v>
      </c>
      <c r="M627" s="276" t="s">
        <v>50</v>
      </c>
      <c r="N627" s="278">
        <v>41940.0</v>
      </c>
      <c r="O627" s="278">
        <v>41975.0</v>
      </c>
      <c r="P627" s="97"/>
      <c r="Q627" s="99"/>
      <c r="R627" s="99"/>
      <c r="S627" s="307">
        <v>1.0</v>
      </c>
      <c r="T627" s="69">
        <f t="shared" si="1052"/>
        <v>1583</v>
      </c>
      <c r="U627" s="279">
        <f t="shared" ref="U627:W627" si="1272">IF(ISBLANK($A627),"",sum(AE627,AK627,AQ627,AW627,BC627,BI627,BO627,BU627,CA627,CG627,CM627,CS627,CY627,DE627,DK627,DQ627,DW627,EC627,EI627,EO627,EU627))</f>
        <v>9</v>
      </c>
      <c r="V627" s="279">
        <f t="shared" si="1272"/>
        <v>3</v>
      </c>
      <c r="W627" s="279">
        <f t="shared" si="1272"/>
        <v>0</v>
      </c>
      <c r="X627" s="280">
        <f t="shared" si="966"/>
        <v>12</v>
      </c>
      <c r="Y627" s="279">
        <f t="shared" ref="Y627:AA627" si="1273">IF(ISBLANK($A627),"",sum(AH627,AN627,AT627,AZ627,BF627,BL627,BR627,BX627,CD627,CJ627,CP627,CV627,DB627,DH627,DN627,DT627,DZ627,EF627,EL627,ER627,EX627))</f>
        <v>6</v>
      </c>
      <c r="Z627" s="279">
        <f t="shared" si="1273"/>
        <v>9</v>
      </c>
      <c r="AA627" s="279">
        <f t="shared" si="1273"/>
        <v>0</v>
      </c>
      <c r="AB627" s="280">
        <f t="shared" si="968"/>
        <v>15</v>
      </c>
      <c r="AC627" s="281">
        <f t="shared" si="969"/>
        <v>0.5</v>
      </c>
      <c r="AD627" s="248" t="str">
        <f t="shared" si="1055"/>
        <v>20+</v>
      </c>
      <c r="AE627" s="282">
        <v>2.0</v>
      </c>
      <c r="AF627" s="97"/>
      <c r="AG627" s="97"/>
      <c r="AH627" s="282">
        <v>1.0</v>
      </c>
      <c r="AI627" s="282">
        <v>1.0</v>
      </c>
      <c r="AJ627" s="97"/>
      <c r="AK627" s="282">
        <v>2.0</v>
      </c>
      <c r="AL627" s="97"/>
      <c r="AM627" s="97"/>
      <c r="AN627" s="282">
        <v>2.0</v>
      </c>
      <c r="AO627" s="282">
        <v>2.0</v>
      </c>
      <c r="AP627" s="97"/>
      <c r="AQ627" s="97"/>
      <c r="AR627" s="97"/>
      <c r="AS627" s="97"/>
      <c r="AT627" s="97"/>
      <c r="AU627" s="97"/>
      <c r="AV627" s="97"/>
      <c r="AW627" s="97"/>
      <c r="AX627" s="97"/>
      <c r="AY627" s="97"/>
      <c r="AZ627" s="97"/>
      <c r="BA627" s="97"/>
      <c r="BB627" s="97"/>
      <c r="BC627" s="282">
        <v>2.0</v>
      </c>
      <c r="BD627" s="97"/>
      <c r="BE627" s="97"/>
      <c r="BF627" s="97"/>
      <c r="BG627" s="97"/>
      <c r="BH627" s="97"/>
      <c r="BI627" s="282">
        <v>1.0</v>
      </c>
      <c r="BJ627" s="282">
        <v>1.0</v>
      </c>
      <c r="BK627" s="97"/>
      <c r="BL627" s="282">
        <v>1.0</v>
      </c>
      <c r="BM627" s="282">
        <v>1.0</v>
      </c>
      <c r="BN627" s="97"/>
      <c r="BO627" s="282">
        <v>1.0</v>
      </c>
      <c r="BP627" s="282">
        <v>2.0</v>
      </c>
      <c r="BQ627" s="97"/>
      <c r="BR627" s="282">
        <v>2.0</v>
      </c>
      <c r="BS627" s="282">
        <v>2.0</v>
      </c>
      <c r="BT627" s="97"/>
      <c r="BU627" s="97"/>
      <c r="BV627" s="97"/>
      <c r="BW627" s="97"/>
      <c r="BX627" s="97"/>
      <c r="BY627" s="97"/>
      <c r="BZ627" s="97"/>
      <c r="CA627" s="97"/>
      <c r="CB627" s="97"/>
      <c r="CC627" s="97"/>
      <c r="CD627" s="97"/>
      <c r="CE627" s="97"/>
      <c r="CF627" s="97"/>
      <c r="CG627" s="282">
        <v>1.0</v>
      </c>
      <c r="CH627" s="97"/>
      <c r="CI627" s="97"/>
      <c r="CJ627" s="97"/>
      <c r="CK627" s="282">
        <v>2.0</v>
      </c>
      <c r="CL627" s="97"/>
      <c r="CM627" s="97"/>
      <c r="CN627" s="97"/>
      <c r="CO627" s="97"/>
      <c r="CP627" s="97"/>
      <c r="CQ627" s="97"/>
      <c r="CR627" s="97"/>
      <c r="CS627" s="97"/>
      <c r="CT627" s="97"/>
      <c r="CU627" s="97"/>
      <c r="CV627" s="97"/>
      <c r="CW627" s="97"/>
      <c r="CX627" s="97"/>
      <c r="CY627" s="97"/>
      <c r="CZ627" s="97"/>
      <c r="DA627" s="97"/>
      <c r="DB627" s="97"/>
      <c r="DC627" s="97"/>
      <c r="DD627" s="97"/>
      <c r="DE627" s="97"/>
      <c r="DF627" s="97"/>
      <c r="DG627" s="97"/>
      <c r="DH627" s="97"/>
      <c r="DI627" s="97"/>
      <c r="DJ627" s="97"/>
      <c r="DK627" s="97"/>
      <c r="DL627" s="97"/>
      <c r="DM627" s="97"/>
      <c r="DN627" s="97"/>
      <c r="DO627" s="282">
        <v>1.0</v>
      </c>
      <c r="DP627" s="97"/>
      <c r="DQ627" s="97"/>
      <c r="DR627" s="97"/>
      <c r="DS627" s="97"/>
      <c r="DT627" s="97"/>
      <c r="DU627" s="97"/>
      <c r="DV627" s="97"/>
      <c r="DW627" s="97"/>
      <c r="DX627" s="97"/>
      <c r="DY627" s="97"/>
      <c r="DZ627" s="97"/>
      <c r="EA627" s="97"/>
      <c r="EB627" s="97"/>
      <c r="EC627" s="97"/>
      <c r="ED627" s="97"/>
      <c r="EE627" s="97"/>
      <c r="EF627" s="97"/>
      <c r="EG627" s="97"/>
      <c r="EH627" s="97"/>
      <c r="EI627" s="97"/>
      <c r="EJ627" s="97"/>
      <c r="EK627" s="97"/>
      <c r="EL627" s="97"/>
      <c r="EM627" s="97"/>
      <c r="EN627" s="97"/>
      <c r="EO627" s="97"/>
      <c r="EP627" s="97"/>
      <c r="EQ627" s="97"/>
      <c r="ER627" s="97"/>
      <c r="ES627" s="97"/>
      <c r="ET627" s="97"/>
      <c r="EU627" s="251"/>
      <c r="EV627" s="251"/>
      <c r="EW627" s="251"/>
      <c r="EX627" s="251"/>
      <c r="EY627" s="251"/>
      <c r="EZ627" s="251"/>
      <c r="FA627" s="276" t="s">
        <v>2600</v>
      </c>
      <c r="FB627" s="276"/>
      <c r="FC627" s="276"/>
      <c r="FD627" s="276"/>
    </row>
    <row r="628">
      <c r="A628" s="275" t="s">
        <v>2601</v>
      </c>
      <c r="B628" s="276" t="s">
        <v>2602</v>
      </c>
      <c r="C628" s="277" t="s">
        <v>346</v>
      </c>
      <c r="D628" s="276" t="s">
        <v>18</v>
      </c>
      <c r="E628" s="97"/>
      <c r="F628" s="97"/>
      <c r="G628" s="276" t="s">
        <v>2283</v>
      </c>
      <c r="H628" s="276" t="s">
        <v>321</v>
      </c>
      <c r="I628" s="276" t="s">
        <v>13</v>
      </c>
      <c r="J628" s="97"/>
      <c r="K628" s="276" t="s">
        <v>1843</v>
      </c>
      <c r="L628" s="276" t="s">
        <v>675</v>
      </c>
      <c r="M628" s="276" t="s">
        <v>85</v>
      </c>
      <c r="N628" s="278">
        <v>41929.0</v>
      </c>
      <c r="O628" s="278">
        <v>41929.0</v>
      </c>
      <c r="P628" s="97"/>
      <c r="Q628" s="99"/>
      <c r="R628" s="99"/>
      <c r="S628" s="97"/>
      <c r="T628" s="69">
        <f t="shared" si="1052"/>
        <v>1594</v>
      </c>
      <c r="U628" s="279">
        <f t="shared" ref="U628:W628" si="1274">IF(ISBLANK($A628),"",sum(AE628,AK628,AQ628,AW628,BC628,BI628,BO628,BU628,CA628,CG628,CM628,CS628,CY628,DE628,DK628,DQ628,DW628,EC628,EI628,EO628,EU628))</f>
        <v>0</v>
      </c>
      <c r="V628" s="279">
        <f t="shared" si="1274"/>
        <v>6</v>
      </c>
      <c r="W628" s="279">
        <f t="shared" si="1274"/>
        <v>0</v>
      </c>
      <c r="X628" s="280">
        <f t="shared" si="966"/>
        <v>6</v>
      </c>
      <c r="Y628" s="279">
        <f t="shared" ref="Y628:AA628" si="1275">IF(ISBLANK($A628),"",sum(AH628,AN628,AT628,AZ628,BF628,BL628,BR628,BX628,CD628,CJ628,CP628,CV628,DB628,DH628,DN628,DT628,DZ628,EF628,EL628,ER628,EX628))</f>
        <v>0</v>
      </c>
      <c r="Z628" s="279">
        <f t="shared" si="1275"/>
        <v>0</v>
      </c>
      <c r="AA628" s="279">
        <f t="shared" si="1275"/>
        <v>0</v>
      </c>
      <c r="AB628" s="280">
        <f t="shared" si="968"/>
        <v>0</v>
      </c>
      <c r="AC628" s="281">
        <f t="shared" si="969"/>
        <v>0</v>
      </c>
      <c r="AD628" s="248" t="str">
        <f t="shared" si="1055"/>
        <v>20+</v>
      </c>
      <c r="AE628" s="97"/>
      <c r="AF628" s="282">
        <v>3.0</v>
      </c>
      <c r="AG628" s="97"/>
      <c r="AH628" s="97"/>
      <c r="AI628" s="97"/>
      <c r="AJ628" s="97"/>
      <c r="AK628" s="97"/>
      <c r="AL628" s="97"/>
      <c r="AM628" s="97"/>
      <c r="AN628" s="97"/>
      <c r="AO628" s="97"/>
      <c r="AP628" s="97"/>
      <c r="AQ628" s="97"/>
      <c r="AR628" s="282">
        <v>1.0</v>
      </c>
      <c r="AS628" s="97"/>
      <c r="AT628" s="97"/>
      <c r="AU628" s="97"/>
      <c r="AV628" s="97"/>
      <c r="AW628" s="97"/>
      <c r="AX628" s="282">
        <v>1.0</v>
      </c>
      <c r="AY628" s="97"/>
      <c r="AZ628" s="97"/>
      <c r="BA628" s="97"/>
      <c r="BB628" s="97"/>
      <c r="BC628" s="97"/>
      <c r="BD628" s="97"/>
      <c r="BE628" s="97"/>
      <c r="BF628" s="97"/>
      <c r="BG628" s="97"/>
      <c r="BH628" s="97"/>
      <c r="BI628" s="97"/>
      <c r="BJ628" s="97"/>
      <c r="BK628" s="97"/>
      <c r="BL628" s="97"/>
      <c r="BM628" s="97"/>
      <c r="BN628" s="97"/>
      <c r="BO628" s="97"/>
      <c r="BP628" s="282">
        <v>1.0</v>
      </c>
      <c r="BQ628" s="97"/>
      <c r="BR628" s="97"/>
      <c r="BS628" s="97"/>
      <c r="BT628" s="97"/>
      <c r="BU628" s="97"/>
      <c r="BV628" s="97"/>
      <c r="BW628" s="97"/>
      <c r="BX628" s="97"/>
      <c r="BY628" s="97"/>
      <c r="BZ628" s="97"/>
      <c r="CA628" s="97"/>
      <c r="CB628" s="97"/>
      <c r="CC628" s="97"/>
      <c r="CD628" s="97"/>
      <c r="CE628" s="97"/>
      <c r="CF628" s="97"/>
      <c r="CG628" s="97"/>
      <c r="CH628" s="97"/>
      <c r="CI628" s="97"/>
      <c r="CJ628" s="97"/>
      <c r="CK628" s="97"/>
      <c r="CL628" s="97"/>
      <c r="CM628" s="97"/>
      <c r="CN628" s="97"/>
      <c r="CO628" s="97"/>
      <c r="CP628" s="97"/>
      <c r="CQ628" s="97"/>
      <c r="CR628" s="97"/>
      <c r="CS628" s="97"/>
      <c r="CT628" s="97"/>
      <c r="CU628" s="97"/>
      <c r="CV628" s="97"/>
      <c r="CW628" s="97"/>
      <c r="CX628" s="97"/>
      <c r="CY628" s="97"/>
      <c r="CZ628" s="97"/>
      <c r="DA628" s="97"/>
      <c r="DB628" s="97"/>
      <c r="DC628" s="97"/>
      <c r="DD628" s="97"/>
      <c r="DE628" s="97"/>
      <c r="DF628" s="97"/>
      <c r="DG628" s="97"/>
      <c r="DH628" s="97"/>
      <c r="DI628" s="97"/>
      <c r="DJ628" s="97"/>
      <c r="DK628" s="97"/>
      <c r="DL628" s="97"/>
      <c r="DM628" s="97"/>
      <c r="DN628" s="97"/>
      <c r="DO628" s="97"/>
      <c r="DP628" s="97"/>
      <c r="DQ628" s="97"/>
      <c r="DR628" s="97"/>
      <c r="DS628" s="97"/>
      <c r="DT628" s="97"/>
      <c r="DU628" s="97"/>
      <c r="DV628" s="97"/>
      <c r="DW628" s="97"/>
      <c r="DX628" s="97"/>
      <c r="DY628" s="97"/>
      <c r="DZ628" s="97"/>
      <c r="EA628" s="97"/>
      <c r="EB628" s="97"/>
      <c r="EC628" s="97"/>
      <c r="ED628" s="97"/>
      <c r="EE628" s="97"/>
      <c r="EF628" s="97"/>
      <c r="EG628" s="97"/>
      <c r="EH628" s="97"/>
      <c r="EI628" s="97"/>
      <c r="EJ628" s="97"/>
      <c r="EK628" s="97"/>
      <c r="EL628" s="97"/>
      <c r="EM628" s="97"/>
      <c r="EN628" s="97"/>
      <c r="EO628" s="97"/>
      <c r="EP628" s="97"/>
      <c r="EQ628" s="97"/>
      <c r="ER628" s="97"/>
      <c r="ES628" s="97"/>
      <c r="ET628" s="97"/>
      <c r="EU628" s="251"/>
      <c r="EV628" s="251"/>
      <c r="EW628" s="251"/>
      <c r="EX628" s="251"/>
      <c r="EY628" s="251"/>
      <c r="EZ628" s="251"/>
      <c r="FA628" s="276" t="s">
        <v>2603</v>
      </c>
      <c r="FB628" s="276"/>
      <c r="FC628" s="276"/>
      <c r="FD628" s="276"/>
    </row>
    <row r="629">
      <c r="A629" s="275" t="s">
        <v>2604</v>
      </c>
      <c r="B629" s="276" t="s">
        <v>2605</v>
      </c>
      <c r="C629" s="277" t="s">
        <v>8</v>
      </c>
      <c r="D629" s="276" t="s">
        <v>18</v>
      </c>
      <c r="E629" s="276" t="s">
        <v>30</v>
      </c>
      <c r="F629" s="276" t="s">
        <v>283</v>
      </c>
      <c r="G629" s="276" t="s">
        <v>2606</v>
      </c>
      <c r="H629" s="276" t="s">
        <v>2086</v>
      </c>
      <c r="I629" s="276" t="s">
        <v>23</v>
      </c>
      <c r="J629" s="276" t="s">
        <v>25</v>
      </c>
      <c r="K629" s="276" t="s">
        <v>1843</v>
      </c>
      <c r="L629" s="276" t="s">
        <v>1972</v>
      </c>
      <c r="M629" s="276" t="s">
        <v>50</v>
      </c>
      <c r="N629" s="278">
        <v>41912.0</v>
      </c>
      <c r="O629" s="278">
        <v>41912.0</v>
      </c>
      <c r="P629" s="97"/>
      <c r="Q629" s="99"/>
      <c r="R629" s="99"/>
      <c r="S629" s="97"/>
      <c r="T629" s="69">
        <f t="shared" si="1052"/>
        <v>1611</v>
      </c>
      <c r="U629" s="279">
        <f t="shared" ref="U629:W629" si="1276">IF(ISBLANK($A629),"",sum(AE629,AK629,AQ629,AW629,BC629,BI629,BO629,BU629,CA629,CG629,CM629,CS629,CY629,DE629,DK629,DQ629,DW629,EC629,EI629,EO629,EU629))</f>
        <v>3</v>
      </c>
      <c r="V629" s="279">
        <f t="shared" si="1276"/>
        <v>11</v>
      </c>
      <c r="W629" s="279">
        <f t="shared" si="1276"/>
        <v>0</v>
      </c>
      <c r="X629" s="280">
        <f t="shared" si="966"/>
        <v>14</v>
      </c>
      <c r="Y629" s="279">
        <f t="shared" ref="Y629:AA629" si="1277">IF(ISBLANK($A629),"",sum(AH629,AN629,AT629,AZ629,BF629,BL629,BR629,BX629,CD629,CJ629,CP629,CV629,DB629,DH629,DN629,DT629,DZ629,EF629,EL629,ER629,EX629))</f>
        <v>6</v>
      </c>
      <c r="Z629" s="279">
        <f t="shared" si="1277"/>
        <v>7</v>
      </c>
      <c r="AA629" s="279">
        <f t="shared" si="1277"/>
        <v>0</v>
      </c>
      <c r="AB629" s="280">
        <f t="shared" si="968"/>
        <v>13</v>
      </c>
      <c r="AC629" s="281">
        <f t="shared" si="969"/>
        <v>0.4285714286</v>
      </c>
      <c r="AD629" s="248" t="str">
        <f t="shared" si="1055"/>
        <v>20+</v>
      </c>
      <c r="AE629" s="282">
        <v>3.0</v>
      </c>
      <c r="AF629" s="282">
        <v>2.0</v>
      </c>
      <c r="AG629" s="97"/>
      <c r="AH629" s="97"/>
      <c r="AI629" s="97"/>
      <c r="AJ629" s="97"/>
      <c r="AK629" s="97"/>
      <c r="AL629" s="97"/>
      <c r="AM629" s="97"/>
      <c r="AN629" s="97"/>
      <c r="AO629" s="97"/>
      <c r="AP629" s="97"/>
      <c r="AQ629" s="97"/>
      <c r="AR629" s="282">
        <v>2.0</v>
      </c>
      <c r="AS629" s="97"/>
      <c r="AT629" s="282">
        <v>2.0</v>
      </c>
      <c r="AU629" s="282">
        <v>2.0</v>
      </c>
      <c r="AV629" s="97"/>
      <c r="AW629" s="97"/>
      <c r="AX629" s="282">
        <v>1.0</v>
      </c>
      <c r="AY629" s="97"/>
      <c r="AZ629" s="282">
        <v>1.0</v>
      </c>
      <c r="BA629" s="282">
        <v>2.0</v>
      </c>
      <c r="BB629" s="97"/>
      <c r="BC629" s="97"/>
      <c r="BD629" s="282">
        <v>2.0</v>
      </c>
      <c r="BE629" s="97"/>
      <c r="BF629" s="97"/>
      <c r="BG629" s="97"/>
      <c r="BH629" s="97"/>
      <c r="BI629" s="97"/>
      <c r="BJ629" s="97"/>
      <c r="BK629" s="97"/>
      <c r="BL629" s="97"/>
      <c r="BM629" s="97"/>
      <c r="BN629" s="97"/>
      <c r="BO629" s="97"/>
      <c r="BP629" s="282">
        <v>4.0</v>
      </c>
      <c r="BQ629" s="97"/>
      <c r="BR629" s="97"/>
      <c r="BS629" s="97"/>
      <c r="BT629" s="97"/>
      <c r="BU629" s="97"/>
      <c r="BV629" s="97"/>
      <c r="BW629" s="97"/>
      <c r="BX629" s="97"/>
      <c r="BY629" s="97"/>
      <c r="BZ629" s="97"/>
      <c r="CA629" s="97"/>
      <c r="CB629" s="97"/>
      <c r="CC629" s="97"/>
      <c r="CD629" s="97"/>
      <c r="CE629" s="97"/>
      <c r="CF629" s="97"/>
      <c r="CG629" s="97"/>
      <c r="CH629" s="97"/>
      <c r="CI629" s="97"/>
      <c r="CJ629" s="282">
        <v>1.0</v>
      </c>
      <c r="CK629" s="282">
        <v>1.0</v>
      </c>
      <c r="CL629" s="97"/>
      <c r="CM629" s="97"/>
      <c r="CN629" s="97"/>
      <c r="CO629" s="97"/>
      <c r="CP629" s="282">
        <v>2.0</v>
      </c>
      <c r="CQ629" s="282">
        <v>2.0</v>
      </c>
      <c r="CR629" s="97"/>
      <c r="CS629" s="97"/>
      <c r="CT629" s="97"/>
      <c r="CU629" s="97"/>
      <c r="CV629" s="97"/>
      <c r="CW629" s="97"/>
      <c r="CX629" s="97"/>
      <c r="CY629" s="97"/>
      <c r="CZ629" s="97"/>
      <c r="DA629" s="97"/>
      <c r="DB629" s="97"/>
      <c r="DC629" s="97"/>
      <c r="DD629" s="97"/>
      <c r="DE629" s="97"/>
      <c r="DF629" s="97"/>
      <c r="DG629" s="97"/>
      <c r="DH629" s="97"/>
      <c r="DI629" s="97"/>
      <c r="DJ629" s="97"/>
      <c r="DK629" s="97"/>
      <c r="DL629" s="97"/>
      <c r="DM629" s="97"/>
      <c r="DN629" s="97"/>
      <c r="DO629" s="97"/>
      <c r="DP629" s="97"/>
      <c r="DQ629" s="97"/>
      <c r="DR629" s="97"/>
      <c r="DS629" s="97"/>
      <c r="DT629" s="97"/>
      <c r="DU629" s="97"/>
      <c r="DV629" s="97"/>
      <c r="DW629" s="97"/>
      <c r="DX629" s="97"/>
      <c r="DY629" s="97"/>
      <c r="DZ629" s="97"/>
      <c r="EA629" s="97"/>
      <c r="EB629" s="97"/>
      <c r="EC629" s="97"/>
      <c r="ED629" s="97"/>
      <c r="EE629" s="97"/>
      <c r="EF629" s="97"/>
      <c r="EG629" s="97"/>
      <c r="EH629" s="97"/>
      <c r="EI629" s="97"/>
      <c r="EJ629" s="97"/>
      <c r="EK629" s="97"/>
      <c r="EL629" s="97"/>
      <c r="EM629" s="97"/>
      <c r="EN629" s="97"/>
      <c r="EO629" s="97"/>
      <c r="EP629" s="97"/>
      <c r="EQ629" s="97"/>
      <c r="ER629" s="97"/>
      <c r="ES629" s="97"/>
      <c r="ET629" s="97"/>
      <c r="EU629" s="251"/>
      <c r="EV629" s="251"/>
      <c r="EW629" s="251"/>
      <c r="EX629" s="251"/>
      <c r="EY629" s="251"/>
      <c r="EZ629" s="251"/>
      <c r="FA629" s="276" t="s">
        <v>2607</v>
      </c>
      <c r="FB629" s="276"/>
      <c r="FC629" s="276"/>
      <c r="FD629" s="276"/>
    </row>
    <row r="630">
      <c r="A630" s="275" t="s">
        <v>2608</v>
      </c>
      <c r="B630" s="276" t="s">
        <v>2609</v>
      </c>
      <c r="C630" s="277" t="s">
        <v>8</v>
      </c>
      <c r="D630" s="276" t="s">
        <v>18</v>
      </c>
      <c r="E630" s="276" t="s">
        <v>19</v>
      </c>
      <c r="F630" s="276" t="s">
        <v>277</v>
      </c>
      <c r="G630" s="276" t="s">
        <v>2610</v>
      </c>
      <c r="H630" s="276" t="s">
        <v>2611</v>
      </c>
      <c r="I630" s="276" t="s">
        <v>23</v>
      </c>
      <c r="J630" s="276" t="s">
        <v>25</v>
      </c>
      <c r="K630" s="276" t="s">
        <v>1843</v>
      </c>
      <c r="L630" s="276" t="s">
        <v>2225</v>
      </c>
      <c r="M630" s="276" t="s">
        <v>50</v>
      </c>
      <c r="N630" s="278">
        <v>41911.0</v>
      </c>
      <c r="O630" s="278">
        <v>41911.0</v>
      </c>
      <c r="P630" s="97"/>
      <c r="Q630" s="99"/>
      <c r="R630" s="99"/>
      <c r="S630" s="97"/>
      <c r="T630" s="69">
        <f t="shared" si="1052"/>
        <v>1612</v>
      </c>
      <c r="U630" s="279">
        <f t="shared" ref="U630:W630" si="1278">IF(ISBLANK($A630),"",sum(AE630,AK630,AQ630,AW630,BC630,BI630,BO630,BU630,CA630,CG630,CM630,CS630,CY630,DE630,DK630,DQ630,DW630,EC630,EI630,EO630,EU630))</f>
        <v>4</v>
      </c>
      <c r="V630" s="279">
        <f t="shared" si="1278"/>
        <v>2</v>
      </c>
      <c r="W630" s="279">
        <f t="shared" si="1278"/>
        <v>0</v>
      </c>
      <c r="X630" s="280">
        <f t="shared" si="966"/>
        <v>6</v>
      </c>
      <c r="Y630" s="279">
        <f t="shared" ref="Y630:AA630" si="1279">IF(ISBLANK($A630),"",sum(AH630,AN630,AT630,AZ630,BF630,BL630,BR630,BX630,CD630,CJ630,CP630,CV630,DB630,DH630,DN630,DT630,DZ630,EF630,EL630,ER630,EX630))</f>
        <v>5</v>
      </c>
      <c r="Z630" s="279">
        <f t="shared" si="1279"/>
        <v>15</v>
      </c>
      <c r="AA630" s="279">
        <f t="shared" si="1279"/>
        <v>0</v>
      </c>
      <c r="AB630" s="280">
        <f t="shared" si="968"/>
        <v>20</v>
      </c>
      <c r="AC630" s="281">
        <f t="shared" si="969"/>
        <v>0.8333333333</v>
      </c>
      <c r="AD630" s="248" t="str">
        <f t="shared" si="1055"/>
        <v>20+</v>
      </c>
      <c r="AE630" s="282">
        <v>3.0</v>
      </c>
      <c r="AF630" s="97"/>
      <c r="AG630" s="97"/>
      <c r="AH630" s="97"/>
      <c r="AI630" s="97"/>
      <c r="AJ630" s="97"/>
      <c r="AK630" s="97"/>
      <c r="AL630" s="282">
        <v>1.0</v>
      </c>
      <c r="AM630" s="97"/>
      <c r="AN630" s="282">
        <v>4.0</v>
      </c>
      <c r="AO630" s="282">
        <v>4.0</v>
      </c>
      <c r="AP630" s="97"/>
      <c r="AQ630" s="97"/>
      <c r="AR630" s="97"/>
      <c r="AS630" s="97"/>
      <c r="AT630" s="97"/>
      <c r="AU630" s="282">
        <v>3.0</v>
      </c>
      <c r="AV630" s="97"/>
      <c r="AW630" s="97"/>
      <c r="AX630" s="97"/>
      <c r="AY630" s="97"/>
      <c r="AZ630" s="97"/>
      <c r="BA630" s="282">
        <v>4.0</v>
      </c>
      <c r="BB630" s="97"/>
      <c r="BC630" s="97"/>
      <c r="BD630" s="97"/>
      <c r="BE630" s="97"/>
      <c r="BF630" s="97"/>
      <c r="BG630" s="97"/>
      <c r="BH630" s="97"/>
      <c r="BI630" s="282">
        <v>1.0</v>
      </c>
      <c r="BJ630" s="97"/>
      <c r="BK630" s="97"/>
      <c r="BL630" s="282">
        <v>1.0</v>
      </c>
      <c r="BM630" s="282">
        <v>1.0</v>
      </c>
      <c r="BN630" s="97"/>
      <c r="BO630" s="97"/>
      <c r="BP630" s="97"/>
      <c r="BQ630" s="97"/>
      <c r="BR630" s="97"/>
      <c r="BS630" s="282">
        <v>2.0</v>
      </c>
      <c r="BT630" s="97"/>
      <c r="BU630" s="97"/>
      <c r="BV630" s="97"/>
      <c r="BW630" s="97"/>
      <c r="BX630" s="97"/>
      <c r="BY630" s="97"/>
      <c r="BZ630" s="97"/>
      <c r="CA630" s="97"/>
      <c r="CB630" s="97"/>
      <c r="CC630" s="97"/>
      <c r="CD630" s="97"/>
      <c r="CE630" s="282">
        <v>1.0</v>
      </c>
      <c r="CF630" s="97"/>
      <c r="CG630" s="97"/>
      <c r="CH630" s="282">
        <v>1.0</v>
      </c>
      <c r="CI630" s="97"/>
      <c r="CJ630" s="97"/>
      <c r="CK630" s="97"/>
      <c r="CL630" s="97"/>
      <c r="CM630" s="97"/>
      <c r="CN630" s="97"/>
      <c r="CO630" s="97"/>
      <c r="CP630" s="97"/>
      <c r="CQ630" s="97"/>
      <c r="CR630" s="97"/>
      <c r="CS630" s="97"/>
      <c r="CT630" s="97"/>
      <c r="CU630" s="97"/>
      <c r="CV630" s="97"/>
      <c r="CW630" s="97"/>
      <c r="CX630" s="97"/>
      <c r="CY630" s="97"/>
      <c r="CZ630" s="97"/>
      <c r="DA630" s="97"/>
      <c r="DB630" s="97"/>
      <c r="DC630" s="97"/>
      <c r="DD630" s="97"/>
      <c r="DE630" s="97"/>
      <c r="DF630" s="97"/>
      <c r="DG630" s="97"/>
      <c r="DH630" s="97"/>
      <c r="DI630" s="97"/>
      <c r="DJ630" s="97"/>
      <c r="DK630" s="97"/>
      <c r="DL630" s="97"/>
      <c r="DM630" s="97"/>
      <c r="DN630" s="97"/>
      <c r="DO630" s="97"/>
      <c r="DP630" s="97"/>
      <c r="DQ630" s="97"/>
      <c r="DR630" s="97"/>
      <c r="DS630" s="97"/>
      <c r="DT630" s="97"/>
      <c r="DU630" s="97"/>
      <c r="DV630" s="97"/>
      <c r="DW630" s="97"/>
      <c r="DX630" s="97"/>
      <c r="DY630" s="97"/>
      <c r="DZ630" s="97"/>
      <c r="EA630" s="97"/>
      <c r="EB630" s="97"/>
      <c r="EC630" s="97"/>
      <c r="ED630" s="97"/>
      <c r="EE630" s="97"/>
      <c r="EF630" s="97"/>
      <c r="EG630" s="97"/>
      <c r="EH630" s="97"/>
      <c r="EI630" s="97"/>
      <c r="EJ630" s="97"/>
      <c r="EK630" s="97"/>
      <c r="EL630" s="97"/>
      <c r="EM630" s="97"/>
      <c r="EN630" s="97"/>
      <c r="EO630" s="97"/>
      <c r="EP630" s="97"/>
      <c r="EQ630" s="97"/>
      <c r="ER630" s="97"/>
      <c r="ES630" s="97"/>
      <c r="ET630" s="97"/>
      <c r="EU630" s="251"/>
      <c r="EV630" s="251"/>
      <c r="EW630" s="251"/>
      <c r="EX630" s="251"/>
      <c r="EY630" s="251"/>
      <c r="EZ630" s="251"/>
      <c r="FA630" s="276" t="s">
        <v>2612</v>
      </c>
      <c r="FB630" s="276"/>
      <c r="FC630" s="276"/>
      <c r="FD630" s="276"/>
    </row>
    <row r="631">
      <c r="A631" s="275" t="s">
        <v>2613</v>
      </c>
      <c r="B631" s="276" t="s">
        <v>2363</v>
      </c>
      <c r="C631" s="277" t="s">
        <v>8</v>
      </c>
      <c r="D631" s="276" t="s">
        <v>18</v>
      </c>
      <c r="E631" s="276" t="s">
        <v>19</v>
      </c>
      <c r="F631" s="276" t="s">
        <v>283</v>
      </c>
      <c r="G631" s="276" t="s">
        <v>2532</v>
      </c>
      <c r="H631" s="276" t="s">
        <v>2532</v>
      </c>
      <c r="I631" s="276" t="s">
        <v>23</v>
      </c>
      <c r="J631" s="276" t="s">
        <v>25</v>
      </c>
      <c r="K631" s="276" t="s">
        <v>1843</v>
      </c>
      <c r="L631" s="276" t="s">
        <v>1972</v>
      </c>
      <c r="M631" s="276" t="s">
        <v>50</v>
      </c>
      <c r="N631" s="278">
        <v>41829.0</v>
      </c>
      <c r="O631" s="278">
        <v>41829.0</v>
      </c>
      <c r="P631" s="97"/>
      <c r="Q631" s="287">
        <v>41996.0</v>
      </c>
      <c r="R631" s="99"/>
      <c r="S631" s="97"/>
      <c r="T631" s="69">
        <f t="shared" si="1052"/>
        <v>1694</v>
      </c>
      <c r="U631" s="279">
        <f t="shared" ref="U631:W631" si="1280">IF(ISBLANK($A631),"",sum(AE631,AK631,AQ631,AW631,BC631,BI631,BO631,BU631,CA631,CG631,CM631,CS631,CY631,DE631,DK631,DQ631,DW631,EC631,EI631,EO631,EU631))</f>
        <v>14</v>
      </c>
      <c r="V631" s="279">
        <f t="shared" si="1280"/>
        <v>9</v>
      </c>
      <c r="W631" s="279">
        <f t="shared" si="1280"/>
        <v>0</v>
      </c>
      <c r="X631" s="280">
        <f t="shared" si="966"/>
        <v>23</v>
      </c>
      <c r="Y631" s="279">
        <f t="shared" ref="Y631:AA631" si="1281">IF(ISBLANK($A631),"",sum(AH631,AN631,AT631,AZ631,BF631,BL631,BR631,BX631,CD631,CJ631,CP631,CV631,DB631,DH631,DN631,DT631,DZ631,EF631,EL631,ER631,EX631))</f>
        <v>12</v>
      </c>
      <c r="Z631" s="279">
        <f t="shared" si="1281"/>
        <v>20</v>
      </c>
      <c r="AA631" s="279">
        <f t="shared" si="1281"/>
        <v>0</v>
      </c>
      <c r="AB631" s="280">
        <f t="shared" si="968"/>
        <v>32</v>
      </c>
      <c r="AC631" s="281">
        <f t="shared" si="969"/>
        <v>0.5217391304</v>
      </c>
      <c r="AD631" s="248" t="str">
        <f t="shared" si="1055"/>
        <v>20+</v>
      </c>
      <c r="AE631" s="97"/>
      <c r="AF631" s="282">
        <v>1.0</v>
      </c>
      <c r="AG631" s="97"/>
      <c r="AH631" s="282">
        <v>1.0</v>
      </c>
      <c r="AI631" s="282">
        <v>1.0</v>
      </c>
      <c r="AJ631" s="97"/>
      <c r="AK631" s="282">
        <v>2.0</v>
      </c>
      <c r="AL631" s="282">
        <v>1.0</v>
      </c>
      <c r="AM631" s="97"/>
      <c r="AN631" s="282">
        <v>1.0</v>
      </c>
      <c r="AO631" s="282">
        <v>1.0</v>
      </c>
      <c r="AP631" s="97"/>
      <c r="AQ631" s="282">
        <v>1.0</v>
      </c>
      <c r="AR631" s="282">
        <v>1.0</v>
      </c>
      <c r="AS631" s="97"/>
      <c r="AT631" s="282">
        <v>3.0</v>
      </c>
      <c r="AU631" s="282">
        <v>4.0</v>
      </c>
      <c r="AV631" s="97"/>
      <c r="AW631" s="97"/>
      <c r="AX631" s="97"/>
      <c r="AY631" s="97"/>
      <c r="AZ631" s="282">
        <v>1.0</v>
      </c>
      <c r="BA631" s="97"/>
      <c r="BB631" s="97"/>
      <c r="BC631" s="97"/>
      <c r="BD631" s="282">
        <v>1.0</v>
      </c>
      <c r="BE631" s="97"/>
      <c r="BF631" s="97"/>
      <c r="BG631" s="97"/>
      <c r="BH631" s="97"/>
      <c r="BI631" s="282">
        <v>1.0</v>
      </c>
      <c r="BJ631" s="97"/>
      <c r="BK631" s="97"/>
      <c r="BL631" s="282">
        <v>1.0</v>
      </c>
      <c r="BM631" s="97"/>
      <c r="BN631" s="97"/>
      <c r="BO631" s="282">
        <v>1.0</v>
      </c>
      <c r="BP631" s="97"/>
      <c r="BQ631" s="97"/>
      <c r="BR631" s="97"/>
      <c r="BS631" s="282">
        <v>1.0</v>
      </c>
      <c r="BT631" s="97"/>
      <c r="BU631" s="282">
        <v>1.0</v>
      </c>
      <c r="BV631" s="282">
        <v>1.0</v>
      </c>
      <c r="BW631" s="97"/>
      <c r="BX631" s="282">
        <v>1.0</v>
      </c>
      <c r="BY631" s="282">
        <v>1.0</v>
      </c>
      <c r="BZ631" s="97"/>
      <c r="CA631" s="97"/>
      <c r="CB631" s="97"/>
      <c r="CC631" s="97"/>
      <c r="CD631" s="97"/>
      <c r="CE631" s="97"/>
      <c r="CF631" s="97"/>
      <c r="CG631" s="282">
        <v>1.0</v>
      </c>
      <c r="CH631" s="282">
        <v>1.0</v>
      </c>
      <c r="CI631" s="97"/>
      <c r="CJ631" s="97"/>
      <c r="CK631" s="97"/>
      <c r="CL631" s="97"/>
      <c r="CM631" s="282">
        <v>1.0</v>
      </c>
      <c r="CN631" s="97"/>
      <c r="CO631" s="97"/>
      <c r="CP631" s="282">
        <v>2.0</v>
      </c>
      <c r="CQ631" s="282">
        <v>3.0</v>
      </c>
      <c r="CR631" s="97"/>
      <c r="CS631" s="97"/>
      <c r="CT631" s="97"/>
      <c r="CU631" s="97"/>
      <c r="CV631" s="97"/>
      <c r="CW631" s="282">
        <v>1.0</v>
      </c>
      <c r="CX631" s="97"/>
      <c r="CY631" s="282">
        <v>2.0</v>
      </c>
      <c r="CZ631" s="97"/>
      <c r="DA631" s="97"/>
      <c r="DB631" s="282">
        <v>1.0</v>
      </c>
      <c r="DC631" s="282">
        <v>1.0</v>
      </c>
      <c r="DD631" s="97"/>
      <c r="DE631" s="97"/>
      <c r="DF631" s="97"/>
      <c r="DG631" s="97"/>
      <c r="DH631" s="97"/>
      <c r="DI631" s="282">
        <v>1.0</v>
      </c>
      <c r="DJ631" s="97"/>
      <c r="DK631" s="97"/>
      <c r="DL631" s="97"/>
      <c r="DM631" s="97"/>
      <c r="DN631" s="97"/>
      <c r="DO631" s="282">
        <v>1.0</v>
      </c>
      <c r="DP631" s="97"/>
      <c r="DQ631" s="97"/>
      <c r="DR631" s="97"/>
      <c r="DS631" s="97"/>
      <c r="DT631" s="97"/>
      <c r="DU631" s="97"/>
      <c r="DV631" s="97"/>
      <c r="DW631" s="282">
        <v>1.0</v>
      </c>
      <c r="DX631" s="97"/>
      <c r="DY631" s="97"/>
      <c r="DZ631" s="97"/>
      <c r="EA631" s="97"/>
      <c r="EB631" s="97"/>
      <c r="EC631" s="282">
        <v>1.0</v>
      </c>
      <c r="ED631" s="97"/>
      <c r="EE631" s="97"/>
      <c r="EF631" s="97"/>
      <c r="EG631" s="97"/>
      <c r="EH631" s="97"/>
      <c r="EI631" s="282">
        <v>1.0</v>
      </c>
      <c r="EJ631" s="97"/>
      <c r="EK631" s="97"/>
      <c r="EL631" s="97"/>
      <c r="EM631" s="97"/>
      <c r="EN631" s="97"/>
      <c r="EO631" s="97"/>
      <c r="EP631" s="282">
        <v>1.0</v>
      </c>
      <c r="EQ631" s="97"/>
      <c r="ER631" s="97"/>
      <c r="ES631" s="282">
        <v>1.0</v>
      </c>
      <c r="ET631" s="97"/>
      <c r="EU631" s="262">
        <v>1.0</v>
      </c>
      <c r="EV631" s="262">
        <v>2.0</v>
      </c>
      <c r="EW631" s="251"/>
      <c r="EX631" s="262">
        <v>1.0</v>
      </c>
      <c r="EY631" s="262">
        <v>4.0</v>
      </c>
      <c r="EZ631" s="251"/>
      <c r="FA631" s="276" t="s">
        <v>2614</v>
      </c>
      <c r="FB631" s="276"/>
      <c r="FC631" s="276"/>
      <c r="FD631" s="276"/>
    </row>
    <row r="632">
      <c r="A632" s="275" t="s">
        <v>2615</v>
      </c>
      <c r="B632" s="276" t="s">
        <v>2616</v>
      </c>
      <c r="C632" s="277" t="s">
        <v>8</v>
      </c>
      <c r="D632" s="276" t="s">
        <v>18</v>
      </c>
      <c r="E632" s="276" t="s">
        <v>12</v>
      </c>
      <c r="F632" s="276" t="s">
        <v>277</v>
      </c>
      <c r="G632" s="276" t="s">
        <v>2617</v>
      </c>
      <c r="H632" s="276" t="s">
        <v>2517</v>
      </c>
      <c r="I632" s="276" t="s">
        <v>23</v>
      </c>
      <c r="J632" s="276" t="s">
        <v>25</v>
      </c>
      <c r="K632" s="276" t="s">
        <v>1843</v>
      </c>
      <c r="L632" s="276" t="s">
        <v>2447</v>
      </c>
      <c r="M632" s="276" t="s">
        <v>50</v>
      </c>
      <c r="N632" s="278">
        <v>41799.0</v>
      </c>
      <c r="O632" s="278">
        <v>42017.0</v>
      </c>
      <c r="P632" s="97"/>
      <c r="Q632" s="287">
        <v>41844.0</v>
      </c>
      <c r="R632" s="287">
        <v>41995.0</v>
      </c>
      <c r="S632" s="307">
        <v>1.0</v>
      </c>
      <c r="T632" s="69">
        <f t="shared" si="1052"/>
        <v>1724</v>
      </c>
      <c r="U632" s="279">
        <f t="shared" ref="U632:W632" si="1282">IF(ISBLANK($A632),"",sum(AE632,AK632,AQ632,AW632,BC632,BI632,BO632,BU632,CA632,CG632,CM632,CS632,CY632,DE632,DK632,DQ632,DW632,EC632,EI632,EO632,EU632))</f>
        <v>11</v>
      </c>
      <c r="V632" s="279">
        <f t="shared" si="1282"/>
        <v>2</v>
      </c>
      <c r="W632" s="279">
        <f t="shared" si="1282"/>
        <v>0</v>
      </c>
      <c r="X632" s="280">
        <f t="shared" si="966"/>
        <v>13</v>
      </c>
      <c r="Y632" s="279">
        <f t="shared" ref="Y632:AA632" si="1283">IF(ISBLANK($A632),"",sum(AH632,AN632,AT632,AZ632,BF632,BL632,BR632,BX632,CD632,CJ632,CP632,CV632,DB632,DH632,DN632,DT632,DZ632,EF632,EL632,ER632,EX632))</f>
        <v>6</v>
      </c>
      <c r="Z632" s="279">
        <f t="shared" si="1283"/>
        <v>4</v>
      </c>
      <c r="AA632" s="279">
        <f t="shared" si="1283"/>
        <v>0</v>
      </c>
      <c r="AB632" s="280">
        <f t="shared" si="968"/>
        <v>10</v>
      </c>
      <c r="AC632" s="281">
        <f t="shared" si="969"/>
        <v>0.4615384615</v>
      </c>
      <c r="AD632" s="248" t="str">
        <f t="shared" si="1055"/>
        <v>20+</v>
      </c>
      <c r="AE632" s="282">
        <v>4.0</v>
      </c>
      <c r="AF632" s="97"/>
      <c r="AG632" s="97"/>
      <c r="AH632" s="97"/>
      <c r="AI632" s="97"/>
      <c r="AJ632" s="97"/>
      <c r="AK632" s="282">
        <v>1.0</v>
      </c>
      <c r="AL632" s="97"/>
      <c r="AM632" s="97"/>
      <c r="AN632" s="97"/>
      <c r="AO632" s="97"/>
      <c r="AP632" s="97"/>
      <c r="AQ632" s="97"/>
      <c r="AR632" s="97"/>
      <c r="AS632" s="97"/>
      <c r="AT632" s="282">
        <v>1.0</v>
      </c>
      <c r="AU632" s="282">
        <v>1.0</v>
      </c>
      <c r="AV632" s="97"/>
      <c r="AW632" s="282">
        <v>2.0</v>
      </c>
      <c r="AX632" s="97"/>
      <c r="AY632" s="97"/>
      <c r="AZ632" s="97"/>
      <c r="BA632" s="97"/>
      <c r="BB632" s="97"/>
      <c r="BC632" s="282">
        <v>1.0</v>
      </c>
      <c r="BD632" s="97"/>
      <c r="BE632" s="97"/>
      <c r="BF632" s="97"/>
      <c r="BG632" s="97"/>
      <c r="BH632" s="97"/>
      <c r="BI632" s="97"/>
      <c r="BJ632" s="97"/>
      <c r="BK632" s="97"/>
      <c r="BL632" s="97"/>
      <c r="BM632" s="97"/>
      <c r="BN632" s="97"/>
      <c r="BO632" s="97"/>
      <c r="BP632" s="97"/>
      <c r="BQ632" s="97"/>
      <c r="BR632" s="97"/>
      <c r="BS632" s="97"/>
      <c r="BT632" s="97"/>
      <c r="BU632" s="97"/>
      <c r="BV632" s="97"/>
      <c r="BW632" s="97"/>
      <c r="BX632" s="97"/>
      <c r="BY632" s="97"/>
      <c r="BZ632" s="97"/>
      <c r="CA632" s="97"/>
      <c r="CB632" s="97"/>
      <c r="CC632" s="97"/>
      <c r="CD632" s="97"/>
      <c r="CE632" s="97"/>
      <c r="CF632" s="97"/>
      <c r="CG632" s="97"/>
      <c r="CH632" s="97"/>
      <c r="CI632" s="97"/>
      <c r="CJ632" s="97"/>
      <c r="CK632" s="97"/>
      <c r="CL632" s="97"/>
      <c r="CM632" s="97"/>
      <c r="CN632" s="97"/>
      <c r="CO632" s="97"/>
      <c r="CP632" s="97"/>
      <c r="CQ632" s="97"/>
      <c r="CR632" s="97"/>
      <c r="CS632" s="97"/>
      <c r="CT632" s="97"/>
      <c r="CU632" s="97"/>
      <c r="CV632" s="97"/>
      <c r="CW632" s="97"/>
      <c r="CX632" s="97"/>
      <c r="CY632" s="97"/>
      <c r="CZ632" s="97"/>
      <c r="DA632" s="97"/>
      <c r="DB632" s="97"/>
      <c r="DC632" s="97"/>
      <c r="DD632" s="97"/>
      <c r="DE632" s="97"/>
      <c r="DF632" s="97"/>
      <c r="DG632" s="97"/>
      <c r="DH632" s="97"/>
      <c r="DI632" s="97"/>
      <c r="DJ632" s="97"/>
      <c r="DK632" s="97"/>
      <c r="DL632" s="97"/>
      <c r="DM632" s="97"/>
      <c r="DN632" s="97"/>
      <c r="DO632" s="97"/>
      <c r="DP632" s="97"/>
      <c r="DQ632" s="97"/>
      <c r="DR632" s="97"/>
      <c r="DS632" s="97"/>
      <c r="DT632" s="97"/>
      <c r="DU632" s="97"/>
      <c r="DV632" s="97"/>
      <c r="DW632" s="97"/>
      <c r="DX632" s="97"/>
      <c r="DY632" s="97"/>
      <c r="DZ632" s="97"/>
      <c r="EA632" s="97"/>
      <c r="EB632" s="97"/>
      <c r="EC632" s="97"/>
      <c r="ED632" s="97"/>
      <c r="EE632" s="97"/>
      <c r="EF632" s="97"/>
      <c r="EG632" s="97"/>
      <c r="EH632" s="97"/>
      <c r="EI632" s="97"/>
      <c r="EJ632" s="97"/>
      <c r="EK632" s="97"/>
      <c r="EL632" s="97"/>
      <c r="EM632" s="97"/>
      <c r="EN632" s="97"/>
      <c r="EO632" s="97"/>
      <c r="EP632" s="97"/>
      <c r="EQ632" s="97"/>
      <c r="ER632" s="97"/>
      <c r="ES632" s="97"/>
      <c r="ET632" s="97"/>
      <c r="EU632" s="262">
        <v>3.0</v>
      </c>
      <c r="EV632" s="262">
        <v>2.0</v>
      </c>
      <c r="EW632" s="251"/>
      <c r="EX632" s="262">
        <v>5.0</v>
      </c>
      <c r="EY632" s="262">
        <v>3.0</v>
      </c>
      <c r="EZ632" s="251"/>
      <c r="FA632" s="276" t="s">
        <v>2618</v>
      </c>
      <c r="FB632" s="276"/>
      <c r="FC632" s="276"/>
      <c r="FD632" s="276"/>
    </row>
    <row r="633">
      <c r="A633" s="275" t="s">
        <v>2619</v>
      </c>
      <c r="B633" s="276" t="s">
        <v>2620</v>
      </c>
      <c r="C633" s="277" t="s">
        <v>8</v>
      </c>
      <c r="D633" s="276" t="s">
        <v>18</v>
      </c>
      <c r="E633" s="276" t="s">
        <v>12</v>
      </c>
      <c r="F633" s="276" t="s">
        <v>283</v>
      </c>
      <c r="G633" s="276" t="s">
        <v>2621</v>
      </c>
      <c r="H633" s="276" t="s">
        <v>2622</v>
      </c>
      <c r="I633" s="276" t="s">
        <v>23</v>
      </c>
      <c r="J633" s="276" t="s">
        <v>25</v>
      </c>
      <c r="K633" s="276" t="s">
        <v>1843</v>
      </c>
      <c r="L633" s="276" t="s">
        <v>477</v>
      </c>
      <c r="M633" s="276" t="s">
        <v>72</v>
      </c>
      <c r="N633" s="278">
        <v>41572.0</v>
      </c>
      <c r="O633" s="97"/>
      <c r="P633" s="97"/>
      <c r="Q633" s="99"/>
      <c r="R633" s="99"/>
      <c r="S633" s="97"/>
      <c r="T633" s="69">
        <f t="shared" si="1052"/>
        <v>1951</v>
      </c>
      <c r="U633" s="279">
        <f t="shared" ref="U633:W633" si="1284">IF(ISBLANK($A633),"",sum(AE633,AK633,AQ633,AW633,BC633,BI633,BO633,BU633,CA633,CG633,CM633,CS633,CY633,DE633,DK633,DQ633,DW633,EC633,EI633,EO633,EU633))</f>
        <v>25</v>
      </c>
      <c r="V633" s="279">
        <f t="shared" si="1284"/>
        <v>20</v>
      </c>
      <c r="W633" s="279">
        <f t="shared" si="1284"/>
        <v>0</v>
      </c>
      <c r="X633" s="280">
        <f t="shared" si="966"/>
        <v>45</v>
      </c>
      <c r="Y633" s="279">
        <f t="shared" ref="Y633:AA633" si="1285">IF(ISBLANK($A633),"",sum(AH633,AN633,AT633,AZ633,BF633,BL633,BR633,BX633,CD633,CJ633,CP633,CV633,DB633,DH633,DN633,DT633,DZ633,EF633,EL633,ER633,EX633))</f>
        <v>20</v>
      </c>
      <c r="Z633" s="279">
        <f t="shared" si="1285"/>
        <v>21</v>
      </c>
      <c r="AA633" s="279">
        <f t="shared" si="1285"/>
        <v>3</v>
      </c>
      <c r="AB633" s="280">
        <f t="shared" si="968"/>
        <v>44</v>
      </c>
      <c r="AC633" s="281">
        <f t="shared" si="969"/>
        <v>0.4444444444</v>
      </c>
      <c r="AD633" s="248" t="str">
        <f t="shared" si="1055"/>
        <v>20+</v>
      </c>
      <c r="AE633" s="97"/>
      <c r="AF633" s="97"/>
      <c r="AG633" s="97"/>
      <c r="AH633" s="97"/>
      <c r="AI633" s="97"/>
      <c r="AJ633" s="97"/>
      <c r="AK633" s="97"/>
      <c r="AL633" s="97"/>
      <c r="AM633" s="97"/>
      <c r="AN633" s="97"/>
      <c r="AO633" s="97"/>
      <c r="AP633" s="97"/>
      <c r="AQ633" s="97"/>
      <c r="AR633" s="97"/>
      <c r="AS633" s="97"/>
      <c r="AT633" s="97"/>
      <c r="AU633" s="97"/>
      <c r="AV633" s="97"/>
      <c r="AW633" s="97"/>
      <c r="AX633" s="97"/>
      <c r="AY633" s="97"/>
      <c r="AZ633" s="97"/>
      <c r="BA633" s="97"/>
      <c r="BB633" s="97"/>
      <c r="BC633" s="97"/>
      <c r="BD633" s="97"/>
      <c r="BE633" s="97"/>
      <c r="BF633" s="97"/>
      <c r="BG633" s="97"/>
      <c r="BH633" s="97"/>
      <c r="BI633" s="97"/>
      <c r="BJ633" s="97"/>
      <c r="BK633" s="97"/>
      <c r="BL633" s="97"/>
      <c r="BM633" s="97"/>
      <c r="BN633" s="97"/>
      <c r="BO633" s="97"/>
      <c r="BP633" s="97"/>
      <c r="BQ633" s="97"/>
      <c r="BR633" s="97"/>
      <c r="BS633" s="97"/>
      <c r="BT633" s="97"/>
      <c r="BU633" s="97"/>
      <c r="BV633" s="97"/>
      <c r="BW633" s="97"/>
      <c r="BX633" s="97"/>
      <c r="BY633" s="97"/>
      <c r="BZ633" s="97"/>
      <c r="CA633" s="97"/>
      <c r="CB633" s="97"/>
      <c r="CC633" s="97"/>
      <c r="CD633" s="97"/>
      <c r="CE633" s="97"/>
      <c r="CF633" s="97"/>
      <c r="CG633" s="97"/>
      <c r="CH633" s="97"/>
      <c r="CI633" s="97"/>
      <c r="CJ633" s="97"/>
      <c r="CK633" s="97"/>
      <c r="CL633" s="97"/>
      <c r="CM633" s="97"/>
      <c r="CN633" s="97"/>
      <c r="CO633" s="97"/>
      <c r="CP633" s="97"/>
      <c r="CQ633" s="97"/>
      <c r="CR633" s="97"/>
      <c r="CS633" s="97"/>
      <c r="CT633" s="97"/>
      <c r="CU633" s="97"/>
      <c r="CV633" s="97"/>
      <c r="CW633" s="97"/>
      <c r="CX633" s="97"/>
      <c r="CY633" s="97"/>
      <c r="CZ633" s="97"/>
      <c r="DA633" s="97"/>
      <c r="DB633" s="97"/>
      <c r="DC633" s="97"/>
      <c r="DD633" s="97"/>
      <c r="DE633" s="97"/>
      <c r="DF633" s="97"/>
      <c r="DG633" s="97"/>
      <c r="DH633" s="97"/>
      <c r="DI633" s="97"/>
      <c r="DJ633" s="97"/>
      <c r="DK633" s="97"/>
      <c r="DL633" s="97"/>
      <c r="DM633" s="97"/>
      <c r="DN633" s="97"/>
      <c r="DO633" s="97"/>
      <c r="DP633" s="97"/>
      <c r="DQ633" s="97"/>
      <c r="DR633" s="97"/>
      <c r="DS633" s="97"/>
      <c r="DT633" s="97"/>
      <c r="DU633" s="97"/>
      <c r="DV633" s="97"/>
      <c r="DW633" s="97"/>
      <c r="DX633" s="97"/>
      <c r="DY633" s="97"/>
      <c r="DZ633" s="97"/>
      <c r="EA633" s="97"/>
      <c r="EB633" s="97"/>
      <c r="EC633" s="97"/>
      <c r="ED633" s="97"/>
      <c r="EE633" s="97"/>
      <c r="EF633" s="97"/>
      <c r="EG633" s="97"/>
      <c r="EH633" s="97"/>
      <c r="EI633" s="97"/>
      <c r="EJ633" s="97"/>
      <c r="EK633" s="97"/>
      <c r="EL633" s="97"/>
      <c r="EM633" s="97"/>
      <c r="EN633" s="97"/>
      <c r="EO633" s="282">
        <v>24.0</v>
      </c>
      <c r="EP633" s="282">
        <v>18.0</v>
      </c>
      <c r="EQ633" s="97"/>
      <c r="ER633" s="282">
        <v>18.0</v>
      </c>
      <c r="ES633" s="282">
        <v>20.0</v>
      </c>
      <c r="ET633" s="97"/>
      <c r="EU633" s="262">
        <v>1.0</v>
      </c>
      <c r="EV633" s="262">
        <v>2.0</v>
      </c>
      <c r="EW633" s="251"/>
      <c r="EX633" s="262">
        <v>2.0</v>
      </c>
      <c r="EY633" s="262">
        <v>1.0</v>
      </c>
      <c r="EZ633" s="262">
        <v>3.0</v>
      </c>
      <c r="FA633" s="276" t="s">
        <v>2623</v>
      </c>
      <c r="FB633" s="276"/>
      <c r="FC633" s="276"/>
      <c r="FD633" s="276"/>
    </row>
    <row r="634">
      <c r="A634" s="97"/>
      <c r="B634" s="276" t="s">
        <v>2358</v>
      </c>
      <c r="C634" s="277" t="s">
        <v>8</v>
      </c>
      <c r="D634" s="276" t="s">
        <v>18</v>
      </c>
      <c r="E634" s="276" t="s">
        <v>12</v>
      </c>
      <c r="F634" s="276" t="s">
        <v>283</v>
      </c>
      <c r="G634" s="276" t="s">
        <v>1636</v>
      </c>
      <c r="H634" s="276" t="s">
        <v>363</v>
      </c>
      <c r="I634" s="276" t="s">
        <v>23</v>
      </c>
      <c r="J634" s="276" t="s">
        <v>25</v>
      </c>
      <c r="K634" s="276" t="s">
        <v>1843</v>
      </c>
      <c r="L634" s="276" t="s">
        <v>2025</v>
      </c>
      <c r="M634" s="276" t="s">
        <v>85</v>
      </c>
      <c r="N634" s="286"/>
      <c r="O634" s="286"/>
      <c r="P634" s="97"/>
      <c r="Q634" s="99"/>
      <c r="R634" s="99"/>
      <c r="S634" s="97"/>
      <c r="T634" s="97" t="str">
        <f t="shared" si="1052"/>
        <v/>
      </c>
      <c r="U634" s="97" t="str">
        <f t="shared" ref="U634:W634" si="1286">IF(ISBLANK($A634),"",sum(AE634,AK634,AQ634,AW634,BC634,BI634,BO634,BU634,CA634,CG634,CM634,CS634,CY634,DE634,DK634,DQ634,DW634,EC634,EI634,EO634,EU634))</f>
        <v/>
      </c>
      <c r="V634" s="97" t="str">
        <f t="shared" si="1286"/>
        <v/>
      </c>
      <c r="W634" s="97" t="str">
        <f t="shared" si="1286"/>
        <v/>
      </c>
      <c r="X634" s="97" t="str">
        <f t="shared" si="966"/>
        <v/>
      </c>
      <c r="Y634" s="97" t="str">
        <f t="shared" ref="Y634:AA634" si="1287">IF(ISBLANK($A634),"",sum(AH634,AN634,AT634,AZ634,BF634,BL634,BR634,BX634,CD634,CJ634,CP634,CV634,DB634,DH634,DN634,DT634,DZ634,EF634,EL634,ER634,EX634))</f>
        <v/>
      </c>
      <c r="Z634" s="97" t="str">
        <f t="shared" si="1287"/>
        <v/>
      </c>
      <c r="AA634" s="97" t="str">
        <f t="shared" si="1287"/>
        <v/>
      </c>
      <c r="AB634" s="97" t="str">
        <f t="shared" si="968"/>
        <v/>
      </c>
      <c r="AC634" s="285" t="str">
        <f t="shared" si="969"/>
        <v/>
      </c>
      <c r="AD634" s="289" t="str">
        <f t="shared" si="1055"/>
        <v/>
      </c>
      <c r="AE634" s="97"/>
      <c r="AF634" s="97"/>
      <c r="AG634" s="97"/>
      <c r="AH634" s="97"/>
      <c r="AI634" s="97"/>
      <c r="AJ634" s="97"/>
      <c r="AK634" s="97"/>
      <c r="AL634" s="97"/>
      <c r="AM634" s="97"/>
      <c r="AN634" s="97"/>
      <c r="AO634" s="97"/>
      <c r="AP634" s="97"/>
      <c r="AQ634" s="97"/>
      <c r="AR634" s="97"/>
      <c r="AS634" s="97"/>
      <c r="AT634" s="97"/>
      <c r="AU634" s="97"/>
      <c r="AV634" s="97"/>
      <c r="AW634" s="97"/>
      <c r="AX634" s="97"/>
      <c r="AY634" s="97"/>
      <c r="AZ634" s="97"/>
      <c r="BA634" s="97"/>
      <c r="BB634" s="97"/>
      <c r="BC634" s="97"/>
      <c r="BD634" s="97"/>
      <c r="BE634" s="97"/>
      <c r="BF634" s="97"/>
      <c r="BG634" s="97"/>
      <c r="BH634" s="97"/>
      <c r="BI634" s="97"/>
      <c r="BJ634" s="97"/>
      <c r="BK634" s="97"/>
      <c r="BL634" s="97"/>
      <c r="BM634" s="97"/>
      <c r="BN634" s="97"/>
      <c r="BO634" s="97"/>
      <c r="BP634" s="97"/>
      <c r="BQ634" s="97"/>
      <c r="BR634" s="97"/>
      <c r="BS634" s="97"/>
      <c r="BT634" s="97"/>
      <c r="BU634" s="97"/>
      <c r="BV634" s="97"/>
      <c r="BW634" s="97"/>
      <c r="BX634" s="97"/>
      <c r="BY634" s="97"/>
      <c r="BZ634" s="97"/>
      <c r="CA634" s="97"/>
      <c r="CB634" s="97"/>
      <c r="CC634" s="97"/>
      <c r="CD634" s="97"/>
      <c r="CE634" s="97"/>
      <c r="CF634" s="97"/>
      <c r="CG634" s="97"/>
      <c r="CH634" s="97"/>
      <c r="CI634" s="97"/>
      <c r="CJ634" s="97"/>
      <c r="CK634" s="97"/>
      <c r="CL634" s="97"/>
      <c r="CM634" s="97"/>
      <c r="CN634" s="97"/>
      <c r="CO634" s="97"/>
      <c r="CP634" s="97"/>
      <c r="CQ634" s="97"/>
      <c r="CR634" s="97"/>
      <c r="CS634" s="97"/>
      <c r="CT634" s="97"/>
      <c r="CU634" s="97"/>
      <c r="CV634" s="97"/>
      <c r="CW634" s="97"/>
      <c r="CX634" s="97"/>
      <c r="CY634" s="97"/>
      <c r="CZ634" s="97"/>
      <c r="DA634" s="97"/>
      <c r="DB634" s="97"/>
      <c r="DC634" s="97"/>
      <c r="DD634" s="97"/>
      <c r="DE634" s="97"/>
      <c r="DF634" s="97"/>
      <c r="DG634" s="97"/>
      <c r="DH634" s="97"/>
      <c r="DI634" s="97"/>
      <c r="DJ634" s="97"/>
      <c r="DK634" s="97"/>
      <c r="DL634" s="97"/>
      <c r="DM634" s="97"/>
      <c r="DN634" s="97"/>
      <c r="DO634" s="97"/>
      <c r="DP634" s="97"/>
      <c r="DQ634" s="97"/>
      <c r="DR634" s="97"/>
      <c r="DS634" s="97"/>
      <c r="DT634" s="97"/>
      <c r="DU634" s="97"/>
      <c r="DV634" s="97"/>
      <c r="DW634" s="97"/>
      <c r="DX634" s="97"/>
      <c r="DY634" s="97"/>
      <c r="DZ634" s="97"/>
      <c r="EA634" s="97"/>
      <c r="EB634" s="97"/>
      <c r="EC634" s="97"/>
      <c r="ED634" s="97"/>
      <c r="EE634" s="97"/>
      <c r="EF634" s="97"/>
      <c r="EG634" s="97"/>
      <c r="EH634" s="97"/>
      <c r="EI634" s="97"/>
      <c r="EJ634" s="97"/>
      <c r="EK634" s="97"/>
      <c r="EL634" s="97"/>
      <c r="EM634" s="97"/>
      <c r="EN634" s="97"/>
      <c r="EO634" s="97"/>
      <c r="EP634" s="97"/>
      <c r="EQ634" s="97"/>
      <c r="ER634" s="97"/>
      <c r="ES634" s="97"/>
      <c r="ET634" s="97"/>
      <c r="EU634" s="97"/>
      <c r="EV634" s="97"/>
      <c r="EW634" s="97"/>
      <c r="EX634" s="97"/>
      <c r="EY634" s="97"/>
      <c r="EZ634" s="97"/>
      <c r="FA634" s="276" t="s">
        <v>2624</v>
      </c>
      <c r="FB634" s="276"/>
      <c r="FC634" s="276"/>
      <c r="FD634" s="276"/>
    </row>
    <row r="635">
      <c r="A635" s="252" t="s">
        <v>2625</v>
      </c>
      <c r="B635" s="253" t="s">
        <v>2626</v>
      </c>
      <c r="C635" s="254" t="s">
        <v>107</v>
      </c>
      <c r="D635" s="253" t="s">
        <v>18</v>
      </c>
      <c r="E635" s="253" t="s">
        <v>12</v>
      </c>
      <c r="F635" s="253" t="s">
        <v>283</v>
      </c>
      <c r="G635" s="253" t="s">
        <v>2627</v>
      </c>
      <c r="H635" s="253" t="s">
        <v>2628</v>
      </c>
      <c r="I635" s="253" t="s">
        <v>13</v>
      </c>
      <c r="J635" s="253" t="s">
        <v>25</v>
      </c>
      <c r="K635" s="253" t="s">
        <v>2128</v>
      </c>
      <c r="L635" s="253" t="s">
        <v>2629</v>
      </c>
      <c r="M635" s="253" t="s">
        <v>50</v>
      </c>
      <c r="N635" s="255">
        <v>42405.0</v>
      </c>
      <c r="O635" s="255">
        <v>42405.0</v>
      </c>
      <c r="P635" s="81"/>
      <c r="Q635" s="108"/>
      <c r="R635" s="108"/>
      <c r="S635" s="290">
        <v>1.0</v>
      </c>
      <c r="T635" s="69">
        <f t="shared" si="1052"/>
        <v>1118</v>
      </c>
      <c r="U635" s="257">
        <f t="shared" ref="U635:W635" si="1288">IF(ISBLANK($A635),"",sum(AE635,AK635,AQ635,AW635,BC635,BI635,BO635,BU635,CA635,CG635,CM635,CS635,CY635,DE635,DK635,DQ635,DW635,EC635,EI635,EO635,EU635))</f>
        <v>7</v>
      </c>
      <c r="V635" s="257">
        <f t="shared" si="1288"/>
        <v>2</v>
      </c>
      <c r="W635" s="257">
        <f t="shared" si="1288"/>
        <v>0</v>
      </c>
      <c r="X635" s="258">
        <f t="shared" si="966"/>
        <v>9</v>
      </c>
      <c r="Y635" s="257">
        <f t="shared" ref="Y635:AA635" si="1289">IF(ISBLANK($A635),"",sum(AH635,AN635,AT635,AZ635,BF635,BL635,BR635,BX635,CD635,CJ635,CP635,CV635,DB635,DH635,DN635,DT635,DZ635,EF635,EL635,ER635,EX635))</f>
        <v>4</v>
      </c>
      <c r="Z635" s="257">
        <f t="shared" si="1289"/>
        <v>1</v>
      </c>
      <c r="AA635" s="257">
        <f t="shared" si="1289"/>
        <v>0</v>
      </c>
      <c r="AB635" s="258">
        <f t="shared" si="968"/>
        <v>5</v>
      </c>
      <c r="AC635" s="259">
        <f t="shared" si="969"/>
        <v>0.4444444444</v>
      </c>
      <c r="AD635" s="248" t="str">
        <f t="shared" si="1055"/>
        <v>20+</v>
      </c>
      <c r="AE635" s="260">
        <v>7.0</v>
      </c>
      <c r="AF635" s="260">
        <v>1.0</v>
      </c>
      <c r="AG635" s="81"/>
      <c r="AH635" s="260">
        <v>2.0</v>
      </c>
      <c r="AI635" s="81"/>
      <c r="AJ635" s="81"/>
      <c r="AK635" s="81"/>
      <c r="AL635" s="81"/>
      <c r="AM635" s="81"/>
      <c r="AN635" s="260">
        <v>2.0</v>
      </c>
      <c r="AO635" s="81"/>
      <c r="AP635" s="81"/>
      <c r="AQ635" s="81"/>
      <c r="AR635" s="260">
        <v>1.0</v>
      </c>
      <c r="AS635" s="81"/>
      <c r="AT635" s="81"/>
      <c r="AU635" s="260">
        <v>1.0</v>
      </c>
      <c r="AV635" s="81"/>
      <c r="AW635" s="81"/>
      <c r="AX635" s="81"/>
      <c r="AY635" s="81"/>
      <c r="AZ635" s="81"/>
      <c r="BA635" s="81"/>
      <c r="BB635" s="81"/>
      <c r="BC635" s="81"/>
      <c r="BD635" s="81"/>
      <c r="BE635" s="81"/>
      <c r="BF635" s="81"/>
      <c r="BG635" s="81"/>
      <c r="BH635" s="81"/>
      <c r="BI635" s="81"/>
      <c r="BJ635" s="81"/>
      <c r="BK635" s="81"/>
      <c r="BL635" s="81"/>
      <c r="BM635" s="81"/>
      <c r="BN635" s="81"/>
      <c r="BO635" s="81"/>
      <c r="BP635" s="81"/>
      <c r="BQ635" s="81"/>
      <c r="BR635" s="81"/>
      <c r="BS635" s="81"/>
      <c r="BT635" s="81"/>
      <c r="BU635" s="81"/>
      <c r="BV635" s="81"/>
      <c r="BW635" s="81"/>
      <c r="BX635" s="81"/>
      <c r="BY635" s="81"/>
      <c r="BZ635" s="81"/>
      <c r="CA635" s="81"/>
      <c r="CB635" s="81"/>
      <c r="CC635" s="81"/>
      <c r="CD635" s="81"/>
      <c r="CE635" s="81"/>
      <c r="CF635" s="81"/>
      <c r="CG635" s="81"/>
      <c r="CH635" s="81"/>
      <c r="CI635" s="81"/>
      <c r="CJ635" s="81"/>
      <c r="CK635" s="81"/>
      <c r="CL635" s="81"/>
      <c r="CM635" s="81"/>
      <c r="CN635" s="81"/>
      <c r="CO635" s="81"/>
      <c r="CP635" s="81"/>
      <c r="CQ635" s="81"/>
      <c r="CR635" s="81"/>
      <c r="CS635" s="81"/>
      <c r="CT635" s="81"/>
      <c r="CU635" s="81"/>
      <c r="CV635" s="81"/>
      <c r="CW635" s="81"/>
      <c r="CX635" s="81"/>
      <c r="CY635" s="81"/>
      <c r="CZ635" s="81"/>
      <c r="DA635" s="81"/>
      <c r="DB635" s="81"/>
      <c r="DC635" s="81"/>
      <c r="DD635" s="81"/>
      <c r="DE635" s="81"/>
      <c r="DF635" s="81"/>
      <c r="DG635" s="81"/>
      <c r="DH635" s="81"/>
      <c r="DI635" s="81"/>
      <c r="DJ635" s="81"/>
      <c r="DK635" s="81"/>
      <c r="DL635" s="81"/>
      <c r="DM635" s="81"/>
      <c r="DN635" s="81"/>
      <c r="DO635" s="81"/>
      <c r="DP635" s="81"/>
      <c r="DQ635" s="81"/>
      <c r="DR635" s="81"/>
      <c r="DS635" s="81"/>
      <c r="DT635" s="81"/>
      <c r="DU635" s="81"/>
      <c r="DV635" s="81"/>
      <c r="DW635" s="81"/>
      <c r="DX635" s="81"/>
      <c r="DY635" s="81"/>
      <c r="DZ635" s="81"/>
      <c r="EA635" s="81"/>
      <c r="EB635" s="81"/>
      <c r="EC635" s="81"/>
      <c r="ED635" s="81"/>
      <c r="EE635" s="81"/>
      <c r="EF635" s="81"/>
      <c r="EG635" s="81"/>
      <c r="EH635" s="81"/>
      <c r="EI635" s="81"/>
      <c r="EJ635" s="81"/>
      <c r="EK635" s="81"/>
      <c r="EL635" s="81"/>
      <c r="EM635" s="81"/>
      <c r="EN635" s="81"/>
      <c r="EO635" s="81"/>
      <c r="EP635" s="81"/>
      <c r="EQ635" s="81"/>
      <c r="ER635" s="81"/>
      <c r="ES635" s="81"/>
      <c r="ET635" s="81"/>
      <c r="EU635" s="251"/>
      <c r="EV635" s="251"/>
      <c r="EW635" s="251"/>
      <c r="EX635" s="251"/>
      <c r="EY635" s="251"/>
      <c r="EZ635" s="251"/>
      <c r="FA635" s="253" t="s">
        <v>2630</v>
      </c>
      <c r="FB635" s="253"/>
      <c r="FC635" s="253"/>
      <c r="FD635" s="253"/>
    </row>
    <row r="636">
      <c r="A636" s="252" t="s">
        <v>2631</v>
      </c>
      <c r="B636" s="253" t="s">
        <v>2632</v>
      </c>
      <c r="C636" s="254" t="s">
        <v>8</v>
      </c>
      <c r="D636" s="253" t="s">
        <v>18</v>
      </c>
      <c r="E636" s="253" t="s">
        <v>12</v>
      </c>
      <c r="F636" s="253" t="s">
        <v>283</v>
      </c>
      <c r="G636" s="253" t="s">
        <v>2126</v>
      </c>
      <c r="H636" s="253" t="s">
        <v>2127</v>
      </c>
      <c r="I636" s="253" t="s">
        <v>23</v>
      </c>
      <c r="J636" s="253" t="s">
        <v>25</v>
      </c>
      <c r="K636" s="253" t="s">
        <v>2128</v>
      </c>
      <c r="L636" s="253" t="s">
        <v>2129</v>
      </c>
      <c r="M636" s="253" t="s">
        <v>97</v>
      </c>
      <c r="N636" s="255">
        <v>42373.0</v>
      </c>
      <c r="O636" s="81"/>
      <c r="P636" s="81"/>
      <c r="Q636" s="108"/>
      <c r="R636" s="108"/>
      <c r="S636" s="290">
        <v>1.0</v>
      </c>
      <c r="T636" s="69">
        <f t="shared" si="1052"/>
        <v>1150</v>
      </c>
      <c r="U636" s="257">
        <f t="shared" ref="U636:W636" si="1290">IF(ISBLANK($A636),"",sum(AE636,AK636,AQ636,AW636,BC636,BI636,BO636,BU636,CA636,CG636,CM636,CS636,CY636,DE636,DK636,DQ636,DW636,EC636,EI636,EO636,EU636))</f>
        <v>1</v>
      </c>
      <c r="V636" s="257">
        <f t="shared" si="1290"/>
        <v>0</v>
      </c>
      <c r="W636" s="257">
        <f t="shared" si="1290"/>
        <v>0</v>
      </c>
      <c r="X636" s="258">
        <f t="shared" si="966"/>
        <v>1</v>
      </c>
      <c r="Y636" s="257">
        <f t="shared" ref="Y636:AA636" si="1291">IF(ISBLANK($A636),"",sum(AH636,AN636,AT636,AZ636,BF636,BL636,BR636,BX636,CD636,CJ636,CP636,CV636,DB636,DH636,DN636,DT636,DZ636,EF636,EL636,ER636,EX636))</f>
        <v>1</v>
      </c>
      <c r="Z636" s="257">
        <f t="shared" si="1291"/>
        <v>1</v>
      </c>
      <c r="AA636" s="257">
        <f t="shared" si="1291"/>
        <v>0</v>
      </c>
      <c r="AB636" s="258">
        <f t="shared" si="968"/>
        <v>2</v>
      </c>
      <c r="AC636" s="259">
        <f t="shared" si="969"/>
        <v>1</v>
      </c>
      <c r="AD636" s="248" t="str">
        <f t="shared" si="1055"/>
        <v>20+</v>
      </c>
      <c r="AE636" s="260">
        <v>1.0</v>
      </c>
      <c r="AF636" s="81"/>
      <c r="AG636" s="81"/>
      <c r="AH636" s="260">
        <v>1.0</v>
      </c>
      <c r="AI636" s="260">
        <v>1.0</v>
      </c>
      <c r="AJ636" s="81"/>
      <c r="AK636" s="81"/>
      <c r="AL636" s="81"/>
      <c r="AM636" s="81"/>
      <c r="AN636" s="81"/>
      <c r="AO636" s="81"/>
      <c r="AP636" s="81"/>
      <c r="AQ636" s="81"/>
      <c r="AR636" s="81"/>
      <c r="AS636" s="81"/>
      <c r="AT636" s="81"/>
      <c r="AU636" s="81"/>
      <c r="AV636" s="81"/>
      <c r="AW636" s="81"/>
      <c r="AX636" s="81"/>
      <c r="AY636" s="81"/>
      <c r="AZ636" s="81"/>
      <c r="BA636" s="81"/>
      <c r="BB636" s="81"/>
      <c r="BC636" s="81"/>
      <c r="BD636" s="81"/>
      <c r="BE636" s="81"/>
      <c r="BF636" s="81"/>
      <c r="BG636" s="81"/>
      <c r="BH636" s="81"/>
      <c r="BI636" s="81"/>
      <c r="BJ636" s="81"/>
      <c r="BK636" s="81"/>
      <c r="BL636" s="81"/>
      <c r="BM636" s="81"/>
      <c r="BN636" s="81"/>
      <c r="BO636" s="81"/>
      <c r="BP636" s="81"/>
      <c r="BQ636" s="81"/>
      <c r="BR636" s="81"/>
      <c r="BS636" s="81"/>
      <c r="BT636" s="81"/>
      <c r="BU636" s="81"/>
      <c r="BV636" s="81"/>
      <c r="BW636" s="81"/>
      <c r="BX636" s="81"/>
      <c r="BY636" s="81"/>
      <c r="BZ636" s="81"/>
      <c r="CA636" s="81"/>
      <c r="CB636" s="81"/>
      <c r="CC636" s="81"/>
      <c r="CD636" s="81"/>
      <c r="CE636" s="81"/>
      <c r="CF636" s="81"/>
      <c r="CG636" s="81"/>
      <c r="CH636" s="81"/>
      <c r="CI636" s="81"/>
      <c r="CJ636" s="81"/>
      <c r="CK636" s="81"/>
      <c r="CL636" s="81"/>
      <c r="CM636" s="81"/>
      <c r="CN636" s="81"/>
      <c r="CO636" s="81"/>
      <c r="CP636" s="81"/>
      <c r="CQ636" s="81"/>
      <c r="CR636" s="81"/>
      <c r="CS636" s="81"/>
      <c r="CT636" s="81"/>
      <c r="CU636" s="81"/>
      <c r="CV636" s="81"/>
      <c r="CW636" s="81"/>
      <c r="CX636" s="81"/>
      <c r="CY636" s="81"/>
      <c r="CZ636" s="81"/>
      <c r="DA636" s="81"/>
      <c r="DB636" s="81"/>
      <c r="DC636" s="81"/>
      <c r="DD636" s="81"/>
      <c r="DE636" s="81"/>
      <c r="DF636" s="81"/>
      <c r="DG636" s="81"/>
      <c r="DH636" s="81"/>
      <c r="DI636" s="81"/>
      <c r="DJ636" s="81"/>
      <c r="DK636" s="81"/>
      <c r="DL636" s="81"/>
      <c r="DM636" s="81"/>
      <c r="DN636" s="81"/>
      <c r="DO636" s="81"/>
      <c r="DP636" s="81"/>
      <c r="DQ636" s="81"/>
      <c r="DR636" s="81"/>
      <c r="DS636" s="81"/>
      <c r="DT636" s="81"/>
      <c r="DU636" s="81"/>
      <c r="DV636" s="81"/>
      <c r="DW636" s="81"/>
      <c r="DX636" s="81"/>
      <c r="DY636" s="81"/>
      <c r="DZ636" s="81"/>
      <c r="EA636" s="81"/>
      <c r="EB636" s="81"/>
      <c r="EC636" s="81"/>
      <c r="ED636" s="81"/>
      <c r="EE636" s="81"/>
      <c r="EF636" s="81"/>
      <c r="EG636" s="81"/>
      <c r="EH636" s="81"/>
      <c r="EI636" s="81"/>
      <c r="EJ636" s="81"/>
      <c r="EK636" s="81"/>
      <c r="EL636" s="81"/>
      <c r="EM636" s="81"/>
      <c r="EN636" s="81"/>
      <c r="EO636" s="81"/>
      <c r="EP636" s="81"/>
      <c r="EQ636" s="81"/>
      <c r="ER636" s="81"/>
      <c r="ES636" s="81"/>
      <c r="ET636" s="81"/>
      <c r="EU636" s="251"/>
      <c r="EV636" s="251"/>
      <c r="EW636" s="251"/>
      <c r="EX636" s="251"/>
      <c r="EY636" s="251"/>
      <c r="EZ636" s="251"/>
      <c r="FA636" s="253" t="s">
        <v>2633</v>
      </c>
      <c r="FB636" s="253"/>
      <c r="FC636" s="253"/>
      <c r="FD636" s="253"/>
    </row>
    <row r="637">
      <c r="A637" s="252" t="s">
        <v>2634</v>
      </c>
      <c r="B637" s="253" t="s">
        <v>2635</v>
      </c>
      <c r="C637" s="254" t="s">
        <v>107</v>
      </c>
      <c r="D637" s="253" t="s">
        <v>18</v>
      </c>
      <c r="E637" s="253" t="s">
        <v>12</v>
      </c>
      <c r="F637" s="253" t="s">
        <v>283</v>
      </c>
      <c r="G637" s="253" t="s">
        <v>2636</v>
      </c>
      <c r="H637" s="253" t="s">
        <v>2637</v>
      </c>
      <c r="I637" s="253" t="s">
        <v>13</v>
      </c>
      <c r="J637" s="253" t="s">
        <v>25</v>
      </c>
      <c r="K637" s="253" t="s">
        <v>2128</v>
      </c>
      <c r="L637" s="253" t="s">
        <v>2629</v>
      </c>
      <c r="M637" s="253" t="s">
        <v>50</v>
      </c>
      <c r="N637" s="255">
        <v>42312.0</v>
      </c>
      <c r="O637" s="255">
        <v>42329.0</v>
      </c>
      <c r="P637" s="81"/>
      <c r="Q637" s="108"/>
      <c r="R637" s="108"/>
      <c r="S637" s="81"/>
      <c r="T637" s="69">
        <f t="shared" si="1052"/>
        <v>1211</v>
      </c>
      <c r="U637" s="257">
        <f t="shared" ref="U637:W637" si="1292">IF(ISBLANK($A637),"",sum(AE637,AK637,AQ637,AW637,BC637,BI637,BO637,BU637,CA637,CG637,CM637,CS637,CY637,DE637,DK637,DQ637,DW637,EC637,EI637,EO637,EU637))</f>
        <v>5</v>
      </c>
      <c r="V637" s="257">
        <f t="shared" si="1292"/>
        <v>2</v>
      </c>
      <c r="W637" s="257">
        <f t="shared" si="1292"/>
        <v>0</v>
      </c>
      <c r="X637" s="258">
        <f t="shared" si="966"/>
        <v>7</v>
      </c>
      <c r="Y637" s="257">
        <f t="shared" ref="Y637:AA637" si="1293">IF(ISBLANK($A637),"",sum(AH637,AN637,AT637,AZ637,BF637,BL637,BR637,BX637,CD637,CJ637,CP637,CV637,DB637,DH637,DN637,DT637,DZ637,EF637,EL637,ER637,EX637))</f>
        <v>4</v>
      </c>
      <c r="Z637" s="257">
        <f t="shared" si="1293"/>
        <v>2</v>
      </c>
      <c r="AA637" s="257">
        <f t="shared" si="1293"/>
        <v>1</v>
      </c>
      <c r="AB637" s="258">
        <f t="shared" si="968"/>
        <v>7</v>
      </c>
      <c r="AC637" s="259">
        <f t="shared" si="969"/>
        <v>0.5714285714</v>
      </c>
      <c r="AD637" s="248" t="str">
        <f t="shared" si="1055"/>
        <v>20+</v>
      </c>
      <c r="AE637" s="81"/>
      <c r="AF637" s="81"/>
      <c r="AG637" s="81"/>
      <c r="AH637" s="81"/>
      <c r="AI637" s="81"/>
      <c r="AJ637" s="81"/>
      <c r="AK637" s="260">
        <v>1.0</v>
      </c>
      <c r="AL637" s="81"/>
      <c r="AM637" s="81"/>
      <c r="AN637" s="260">
        <v>1.0</v>
      </c>
      <c r="AO637" s="81"/>
      <c r="AP637" s="81"/>
      <c r="AQ637" s="260">
        <v>2.0</v>
      </c>
      <c r="AR637" s="81"/>
      <c r="AS637" s="81"/>
      <c r="AT637" s="81"/>
      <c r="AU637" s="260">
        <v>1.0</v>
      </c>
      <c r="AV637" s="81"/>
      <c r="AW637" s="81"/>
      <c r="AX637" s="260">
        <v>1.0</v>
      </c>
      <c r="AY637" s="81"/>
      <c r="AZ637" s="260">
        <v>1.0</v>
      </c>
      <c r="BA637" s="81"/>
      <c r="BB637" s="81"/>
      <c r="BC637" s="260">
        <v>1.0</v>
      </c>
      <c r="BD637" s="260">
        <v>1.0</v>
      </c>
      <c r="BE637" s="81"/>
      <c r="BF637" s="81"/>
      <c r="BG637" s="81"/>
      <c r="BH637" s="81"/>
      <c r="BI637" s="81"/>
      <c r="BJ637" s="81"/>
      <c r="BK637" s="81"/>
      <c r="BL637" s="260">
        <v>2.0</v>
      </c>
      <c r="BM637" s="81"/>
      <c r="BN637" s="81"/>
      <c r="BO637" s="81"/>
      <c r="BP637" s="81"/>
      <c r="BQ637" s="81"/>
      <c r="BR637" s="81"/>
      <c r="BS637" s="81"/>
      <c r="BT637" s="81"/>
      <c r="BU637" s="81"/>
      <c r="BV637" s="81"/>
      <c r="BW637" s="81"/>
      <c r="BX637" s="81"/>
      <c r="BY637" s="81"/>
      <c r="BZ637" s="81"/>
      <c r="CA637" s="260">
        <v>1.0</v>
      </c>
      <c r="CB637" s="81"/>
      <c r="CC637" s="81"/>
      <c r="CD637" s="81"/>
      <c r="CE637" s="81"/>
      <c r="CF637" s="81"/>
      <c r="CG637" s="81"/>
      <c r="CH637" s="81"/>
      <c r="CI637" s="81"/>
      <c r="CJ637" s="81"/>
      <c r="CK637" s="260">
        <v>1.0</v>
      </c>
      <c r="CL637" s="81"/>
      <c r="CM637" s="81"/>
      <c r="CN637" s="81"/>
      <c r="CO637" s="81"/>
      <c r="CP637" s="81"/>
      <c r="CQ637" s="81"/>
      <c r="CR637" s="81"/>
      <c r="CS637" s="81"/>
      <c r="CT637" s="81"/>
      <c r="CU637" s="81"/>
      <c r="CV637" s="81"/>
      <c r="CW637" s="81"/>
      <c r="CX637" s="81"/>
      <c r="CY637" s="81"/>
      <c r="CZ637" s="81"/>
      <c r="DA637" s="81"/>
      <c r="DB637" s="81"/>
      <c r="DC637" s="81"/>
      <c r="DD637" s="81"/>
      <c r="DE637" s="81"/>
      <c r="DF637" s="81"/>
      <c r="DG637" s="81"/>
      <c r="DH637" s="81"/>
      <c r="DI637" s="81"/>
      <c r="DJ637" s="81"/>
      <c r="DK637" s="81"/>
      <c r="DL637" s="81"/>
      <c r="DM637" s="81"/>
      <c r="DN637" s="81"/>
      <c r="DO637" s="81"/>
      <c r="DP637" s="81"/>
      <c r="DQ637" s="81"/>
      <c r="DR637" s="81"/>
      <c r="DS637" s="81"/>
      <c r="DT637" s="81"/>
      <c r="DU637" s="81"/>
      <c r="DV637" s="81"/>
      <c r="DW637" s="81"/>
      <c r="DX637" s="81"/>
      <c r="DY637" s="81"/>
      <c r="DZ637" s="81"/>
      <c r="EA637" s="81"/>
      <c r="EB637" s="81"/>
      <c r="EC637" s="81"/>
      <c r="ED637" s="81"/>
      <c r="EE637" s="81"/>
      <c r="EF637" s="81"/>
      <c r="EG637" s="81"/>
      <c r="EH637" s="81"/>
      <c r="EI637" s="81"/>
      <c r="EJ637" s="81"/>
      <c r="EK637" s="81"/>
      <c r="EL637" s="81"/>
      <c r="EM637" s="81"/>
      <c r="EN637" s="81"/>
      <c r="EO637" s="81"/>
      <c r="EP637" s="81"/>
      <c r="EQ637" s="81"/>
      <c r="ER637" s="81"/>
      <c r="ES637" s="81"/>
      <c r="ET637" s="81"/>
      <c r="EU637" s="251"/>
      <c r="EV637" s="251"/>
      <c r="EW637" s="251"/>
      <c r="EX637" s="251"/>
      <c r="EY637" s="251"/>
      <c r="EZ637" s="262">
        <v>1.0</v>
      </c>
      <c r="FA637" s="253" t="s">
        <v>2638</v>
      </c>
      <c r="FB637" s="253"/>
      <c r="FC637" s="253"/>
      <c r="FD637" s="253"/>
    </row>
    <row r="638">
      <c r="A638" s="252" t="s">
        <v>2639</v>
      </c>
      <c r="B638" s="252" t="s">
        <v>1975</v>
      </c>
      <c r="C638" s="254" t="s">
        <v>107</v>
      </c>
      <c r="D638" s="253" t="s">
        <v>18</v>
      </c>
      <c r="E638" s="253" t="s">
        <v>12</v>
      </c>
      <c r="F638" s="253" t="s">
        <v>283</v>
      </c>
      <c r="G638" s="253" t="s">
        <v>2640</v>
      </c>
      <c r="H638" s="253" t="s">
        <v>831</v>
      </c>
      <c r="I638" s="253" t="s">
        <v>23</v>
      </c>
      <c r="J638" s="253" t="s">
        <v>25</v>
      </c>
      <c r="K638" s="253" t="s">
        <v>2128</v>
      </c>
      <c r="L638" s="253" t="s">
        <v>2589</v>
      </c>
      <c r="M638" s="253" t="s">
        <v>50</v>
      </c>
      <c r="N638" s="255">
        <v>42294.0</v>
      </c>
      <c r="O638" s="255">
        <v>42294.0</v>
      </c>
      <c r="P638" s="81"/>
      <c r="Q638" s="108"/>
      <c r="R638" s="108"/>
      <c r="S638" s="290">
        <v>1.0</v>
      </c>
      <c r="T638" s="69">
        <f t="shared" si="1052"/>
        <v>1229</v>
      </c>
      <c r="U638" s="257">
        <f t="shared" ref="U638:W638" si="1294">IF(ISBLANK($A638),"",sum(AE638,AK638,AQ638,AW638,BC638,BI638,BO638,BU638,CA638,CG638,CM638,CS638,CY638,DE638,DK638,DQ638,DW638,EC638,EI638,EO638,EU638))</f>
        <v>13</v>
      </c>
      <c r="V638" s="257">
        <f t="shared" si="1294"/>
        <v>1</v>
      </c>
      <c r="W638" s="257">
        <f t="shared" si="1294"/>
        <v>0</v>
      </c>
      <c r="X638" s="258">
        <f t="shared" si="966"/>
        <v>14</v>
      </c>
      <c r="Y638" s="257">
        <f t="shared" ref="Y638:AA638" si="1295">IF(ISBLANK($A638),"",sum(AH638,AN638,AT638,AZ638,BF638,BL638,BR638,BX638,CD638,CJ638,CP638,CV638,DB638,DH638,DN638,DT638,DZ638,EF638,EL638,ER638,EX638))</f>
        <v>3</v>
      </c>
      <c r="Z638" s="257">
        <f t="shared" si="1295"/>
        <v>1</v>
      </c>
      <c r="AA638" s="257">
        <f t="shared" si="1295"/>
        <v>0</v>
      </c>
      <c r="AB638" s="258">
        <f t="shared" si="968"/>
        <v>4</v>
      </c>
      <c r="AC638" s="259">
        <f t="shared" si="969"/>
        <v>0.2142857143</v>
      </c>
      <c r="AD638" s="248" t="str">
        <f t="shared" si="1055"/>
        <v>20+</v>
      </c>
      <c r="AE638" s="81"/>
      <c r="AF638" s="81"/>
      <c r="AG638" s="81"/>
      <c r="AH638" s="81"/>
      <c r="AI638" s="81"/>
      <c r="AJ638" s="81"/>
      <c r="AK638" s="260">
        <v>3.0</v>
      </c>
      <c r="AL638" s="81"/>
      <c r="AM638" s="81"/>
      <c r="AN638" s="81"/>
      <c r="AO638" s="81"/>
      <c r="AP638" s="81"/>
      <c r="AQ638" s="260">
        <v>1.0</v>
      </c>
      <c r="AR638" s="81"/>
      <c r="AS638" s="81"/>
      <c r="AT638" s="81"/>
      <c r="AU638" s="81"/>
      <c r="AV638" s="81"/>
      <c r="AW638" s="260">
        <v>3.0</v>
      </c>
      <c r="AX638" s="81"/>
      <c r="AY638" s="81"/>
      <c r="AZ638" s="260">
        <v>3.0</v>
      </c>
      <c r="BA638" s="81"/>
      <c r="BB638" s="81"/>
      <c r="BC638" s="260">
        <v>1.0</v>
      </c>
      <c r="BD638" s="81"/>
      <c r="BE638" s="81"/>
      <c r="BF638" s="81"/>
      <c r="BG638" s="81"/>
      <c r="BH638" s="81"/>
      <c r="BI638" s="260">
        <v>1.0</v>
      </c>
      <c r="BJ638" s="81"/>
      <c r="BK638" s="81"/>
      <c r="BL638" s="81"/>
      <c r="BM638" s="260">
        <v>1.0</v>
      </c>
      <c r="BN638" s="81"/>
      <c r="BO638" s="260">
        <v>3.0</v>
      </c>
      <c r="BP638" s="260">
        <v>1.0</v>
      </c>
      <c r="BQ638" s="81"/>
      <c r="BR638" s="81"/>
      <c r="BS638" s="81"/>
      <c r="BT638" s="81"/>
      <c r="BU638" s="260">
        <v>1.0</v>
      </c>
      <c r="BV638" s="81"/>
      <c r="BW638" s="81"/>
      <c r="BX638" s="81"/>
      <c r="BY638" s="81"/>
      <c r="BZ638" s="81"/>
      <c r="CA638" s="81"/>
      <c r="CB638" s="81"/>
      <c r="CC638" s="81"/>
      <c r="CD638" s="81"/>
      <c r="CE638" s="81"/>
      <c r="CF638" s="81"/>
      <c r="CG638" s="81"/>
      <c r="CH638" s="81"/>
      <c r="CI638" s="81"/>
      <c r="CJ638" s="81"/>
      <c r="CK638" s="81"/>
      <c r="CL638" s="81"/>
      <c r="CM638" s="81"/>
      <c r="CN638" s="81"/>
      <c r="CO638" s="81"/>
      <c r="CP638" s="81"/>
      <c r="CQ638" s="81"/>
      <c r="CR638" s="81"/>
      <c r="CS638" s="81"/>
      <c r="CT638" s="81"/>
      <c r="CU638" s="81"/>
      <c r="CV638" s="81"/>
      <c r="CW638" s="81"/>
      <c r="CX638" s="81"/>
      <c r="CY638" s="81"/>
      <c r="CZ638" s="81"/>
      <c r="DA638" s="81"/>
      <c r="DB638" s="81"/>
      <c r="DC638" s="81"/>
      <c r="DD638" s="81"/>
      <c r="DE638" s="81"/>
      <c r="DF638" s="81"/>
      <c r="DG638" s="81"/>
      <c r="DH638" s="81"/>
      <c r="DI638" s="81"/>
      <c r="DJ638" s="81"/>
      <c r="DK638" s="81"/>
      <c r="DL638" s="81"/>
      <c r="DM638" s="81"/>
      <c r="DN638" s="81"/>
      <c r="DO638" s="81"/>
      <c r="DP638" s="81"/>
      <c r="DQ638" s="81"/>
      <c r="DR638" s="81"/>
      <c r="DS638" s="81"/>
      <c r="DT638" s="81"/>
      <c r="DU638" s="81"/>
      <c r="DV638" s="81"/>
      <c r="DW638" s="81"/>
      <c r="DX638" s="81"/>
      <c r="DY638" s="81"/>
      <c r="DZ638" s="81"/>
      <c r="EA638" s="81"/>
      <c r="EB638" s="81"/>
      <c r="EC638" s="81"/>
      <c r="ED638" s="81"/>
      <c r="EE638" s="81"/>
      <c r="EF638" s="81"/>
      <c r="EG638" s="81"/>
      <c r="EH638" s="81"/>
      <c r="EI638" s="81"/>
      <c r="EJ638" s="81"/>
      <c r="EK638" s="81"/>
      <c r="EL638" s="81"/>
      <c r="EM638" s="81"/>
      <c r="EN638" s="81"/>
      <c r="EO638" s="81"/>
      <c r="EP638" s="81"/>
      <c r="EQ638" s="81"/>
      <c r="ER638" s="81"/>
      <c r="ES638" s="81"/>
      <c r="ET638" s="81"/>
      <c r="EU638" s="251"/>
      <c r="EV638" s="251"/>
      <c r="EW638" s="251"/>
      <c r="EX638" s="251"/>
      <c r="EY638" s="251"/>
      <c r="EZ638" s="251"/>
      <c r="FA638" s="253" t="s">
        <v>2641</v>
      </c>
      <c r="FB638" s="253"/>
      <c r="FC638" s="253"/>
      <c r="FD638" s="253"/>
    </row>
    <row r="639">
      <c r="A639" s="252" t="s">
        <v>2642</v>
      </c>
      <c r="B639" s="253" t="s">
        <v>1378</v>
      </c>
      <c r="C639" s="254" t="s">
        <v>8</v>
      </c>
      <c r="D639" s="253" t="s">
        <v>18</v>
      </c>
      <c r="E639" s="253" t="s">
        <v>12</v>
      </c>
      <c r="F639" s="253" t="s">
        <v>283</v>
      </c>
      <c r="G639" s="253" t="s">
        <v>2643</v>
      </c>
      <c r="H639" s="253" t="s">
        <v>1099</v>
      </c>
      <c r="I639" s="253" t="s">
        <v>23</v>
      </c>
      <c r="J639" s="253" t="s">
        <v>25</v>
      </c>
      <c r="K639" s="253" t="s">
        <v>2128</v>
      </c>
      <c r="L639" s="253" t="s">
        <v>1961</v>
      </c>
      <c r="M639" s="253" t="s">
        <v>72</v>
      </c>
      <c r="N639" s="255">
        <v>42291.0</v>
      </c>
      <c r="O639" s="81"/>
      <c r="P639" s="81"/>
      <c r="Q639" s="256">
        <v>42348.0</v>
      </c>
      <c r="R639" s="256">
        <v>42396.0</v>
      </c>
      <c r="S639" s="290">
        <v>1.0</v>
      </c>
      <c r="T639" s="69">
        <f t="shared" si="1052"/>
        <v>1232</v>
      </c>
      <c r="U639" s="257">
        <f t="shared" ref="U639:W639" si="1296">IF(ISBLANK($A639),"",sum(AE639,AK639,AQ639,AW639,BC639,BI639,BO639,BU639,CA639,CG639,CM639,CS639,CY639,DE639,DK639,DQ639,DW639,EC639,EI639,EO639,EU639))</f>
        <v>11</v>
      </c>
      <c r="V639" s="257">
        <f t="shared" si="1296"/>
        <v>0</v>
      </c>
      <c r="W639" s="257">
        <f t="shared" si="1296"/>
        <v>0</v>
      </c>
      <c r="X639" s="258">
        <f t="shared" si="966"/>
        <v>11</v>
      </c>
      <c r="Y639" s="257">
        <f t="shared" ref="Y639:AA639" si="1297">IF(ISBLANK($A639),"",sum(AH639,AN639,AT639,AZ639,BF639,BL639,BR639,BX639,CD639,CJ639,CP639,CV639,DB639,DH639,DN639,DT639,DZ639,EF639,EL639,ER639,EX639))</f>
        <v>11</v>
      </c>
      <c r="Z639" s="257">
        <f t="shared" si="1297"/>
        <v>3</v>
      </c>
      <c r="AA639" s="257">
        <f t="shared" si="1297"/>
        <v>0</v>
      </c>
      <c r="AB639" s="258">
        <f t="shared" si="968"/>
        <v>14</v>
      </c>
      <c r="AC639" s="259">
        <f t="shared" si="969"/>
        <v>1</v>
      </c>
      <c r="AD639" s="248" t="str">
        <f t="shared" si="1055"/>
        <v>20+</v>
      </c>
      <c r="AE639" s="260">
        <v>3.0</v>
      </c>
      <c r="AF639" s="81"/>
      <c r="AG639" s="81"/>
      <c r="AH639" s="81"/>
      <c r="AI639" s="81"/>
      <c r="AJ639" s="81"/>
      <c r="AK639" s="260">
        <v>2.0</v>
      </c>
      <c r="AL639" s="81"/>
      <c r="AM639" s="81"/>
      <c r="AN639" s="81"/>
      <c r="AO639" s="81"/>
      <c r="AP639" s="81"/>
      <c r="AQ639" s="81"/>
      <c r="AR639" s="81"/>
      <c r="AS639" s="81"/>
      <c r="AT639" s="81"/>
      <c r="AU639" s="81"/>
      <c r="AV639" s="81"/>
      <c r="AW639" s="81"/>
      <c r="AX639" s="81"/>
      <c r="AY639" s="81"/>
      <c r="AZ639" s="81"/>
      <c r="BA639" s="81"/>
      <c r="BB639" s="81"/>
      <c r="BC639" s="81"/>
      <c r="BD639" s="81"/>
      <c r="BE639" s="81"/>
      <c r="BF639" s="260">
        <v>4.0</v>
      </c>
      <c r="BG639" s="81"/>
      <c r="BH639" s="81"/>
      <c r="BI639" s="81"/>
      <c r="BJ639" s="81"/>
      <c r="BK639" s="81"/>
      <c r="BL639" s="81"/>
      <c r="BM639" s="81"/>
      <c r="BN639" s="81"/>
      <c r="BO639" s="81"/>
      <c r="BP639" s="81"/>
      <c r="BQ639" s="81"/>
      <c r="BR639" s="81"/>
      <c r="BS639" s="260">
        <v>1.0</v>
      </c>
      <c r="BT639" s="81"/>
      <c r="BU639" s="260">
        <v>2.0</v>
      </c>
      <c r="BV639" s="81"/>
      <c r="BW639" s="81"/>
      <c r="BX639" s="260">
        <v>2.0</v>
      </c>
      <c r="BY639" s="81"/>
      <c r="BZ639" s="81"/>
      <c r="CA639" s="260">
        <v>3.0</v>
      </c>
      <c r="CB639" s="81"/>
      <c r="CC639" s="81"/>
      <c r="CD639" s="81"/>
      <c r="CE639" s="81"/>
      <c r="CF639" s="81"/>
      <c r="CG639" s="260">
        <v>1.0</v>
      </c>
      <c r="CH639" s="81"/>
      <c r="CI639" s="81"/>
      <c r="CJ639" s="81"/>
      <c r="CK639" s="81"/>
      <c r="CL639" s="81"/>
      <c r="CM639" s="81"/>
      <c r="CN639" s="81"/>
      <c r="CO639" s="81"/>
      <c r="CP639" s="81"/>
      <c r="CQ639" s="81"/>
      <c r="CR639" s="81"/>
      <c r="CS639" s="81"/>
      <c r="CT639" s="81"/>
      <c r="CU639" s="81"/>
      <c r="CV639" s="81"/>
      <c r="CW639" s="81"/>
      <c r="CX639" s="81"/>
      <c r="CY639" s="81"/>
      <c r="CZ639" s="81"/>
      <c r="DA639" s="81"/>
      <c r="DB639" s="81"/>
      <c r="DC639" s="81"/>
      <c r="DD639" s="81"/>
      <c r="DE639" s="81"/>
      <c r="DF639" s="81"/>
      <c r="DG639" s="81"/>
      <c r="DH639" s="81"/>
      <c r="DI639" s="81"/>
      <c r="DJ639" s="81"/>
      <c r="DK639" s="81"/>
      <c r="DL639" s="81"/>
      <c r="DM639" s="81"/>
      <c r="DN639" s="81"/>
      <c r="DO639" s="81"/>
      <c r="DP639" s="81"/>
      <c r="DQ639" s="81"/>
      <c r="DR639" s="81"/>
      <c r="DS639" s="81"/>
      <c r="DT639" s="260">
        <v>5.0</v>
      </c>
      <c r="DU639" s="81"/>
      <c r="DV639" s="81"/>
      <c r="DW639" s="81"/>
      <c r="DX639" s="81"/>
      <c r="DY639" s="81"/>
      <c r="DZ639" s="81"/>
      <c r="EA639" s="81"/>
      <c r="EB639" s="81"/>
      <c r="EC639" s="81"/>
      <c r="ED639" s="81"/>
      <c r="EE639" s="81"/>
      <c r="EF639" s="81"/>
      <c r="EG639" s="81"/>
      <c r="EH639" s="81"/>
      <c r="EI639" s="81"/>
      <c r="EJ639" s="81"/>
      <c r="EK639" s="81"/>
      <c r="EL639" s="81"/>
      <c r="EM639" s="260">
        <v>2.0</v>
      </c>
      <c r="EN639" s="81"/>
      <c r="EO639" s="81"/>
      <c r="EP639" s="81"/>
      <c r="EQ639" s="81"/>
      <c r="ER639" s="81"/>
      <c r="ES639" s="81"/>
      <c r="ET639" s="81"/>
      <c r="EU639" s="251"/>
      <c r="EV639" s="251"/>
      <c r="EW639" s="251"/>
      <c r="EX639" s="251"/>
      <c r="EY639" s="251"/>
      <c r="EZ639" s="251"/>
      <c r="FA639" s="253" t="s">
        <v>2644</v>
      </c>
      <c r="FB639" s="253"/>
      <c r="FC639" s="253"/>
      <c r="FD639" s="253"/>
    </row>
    <row r="640">
      <c r="A640" s="252" t="s">
        <v>2645</v>
      </c>
      <c r="B640" s="253" t="s">
        <v>2646</v>
      </c>
      <c r="C640" s="254" t="s">
        <v>8</v>
      </c>
      <c r="D640" s="253" t="s">
        <v>18</v>
      </c>
      <c r="E640" s="253" t="s">
        <v>12</v>
      </c>
      <c r="F640" s="253" t="s">
        <v>277</v>
      </c>
      <c r="G640" s="253" t="s">
        <v>2647</v>
      </c>
      <c r="H640" s="253" t="s">
        <v>1248</v>
      </c>
      <c r="I640" s="253" t="s">
        <v>23</v>
      </c>
      <c r="J640" s="253" t="s">
        <v>25</v>
      </c>
      <c r="K640" s="253" t="s">
        <v>2128</v>
      </c>
      <c r="L640" s="253" t="s">
        <v>1972</v>
      </c>
      <c r="M640" s="253" t="s">
        <v>50</v>
      </c>
      <c r="N640" s="255">
        <v>42287.0</v>
      </c>
      <c r="O640" s="81"/>
      <c r="P640" s="81"/>
      <c r="Q640" s="108"/>
      <c r="R640" s="108"/>
      <c r="S640" s="290">
        <v>1.0</v>
      </c>
      <c r="T640" s="69">
        <f t="shared" si="1052"/>
        <v>1236</v>
      </c>
      <c r="U640" s="257">
        <f t="shared" ref="U640:W640" si="1298">IF(ISBLANK($A640),"",sum(AE640,AK640,AQ640,AW640,BC640,BI640,BO640,BU640,CA640,CG640,CM640,CS640,CY640,DE640,DK640,DQ640,DW640,EC640,EI640,EO640,EU640))</f>
        <v>9</v>
      </c>
      <c r="V640" s="257">
        <f t="shared" si="1298"/>
        <v>0</v>
      </c>
      <c r="W640" s="257">
        <f t="shared" si="1298"/>
        <v>0</v>
      </c>
      <c r="X640" s="258">
        <f t="shared" si="966"/>
        <v>9</v>
      </c>
      <c r="Y640" s="257">
        <f t="shared" ref="Y640:AA640" si="1299">IF(ISBLANK($A640),"",sum(AH640,AN640,AT640,AZ640,BF640,BL640,BR640,BX640,CD640,CJ640,CP640,CV640,DB640,DH640,DN640,DT640,DZ640,EF640,EL640,ER640,EX640))</f>
        <v>3</v>
      </c>
      <c r="Z640" s="257">
        <f t="shared" si="1299"/>
        <v>1</v>
      </c>
      <c r="AA640" s="257">
        <f t="shared" si="1299"/>
        <v>0</v>
      </c>
      <c r="AB640" s="258">
        <f t="shared" si="968"/>
        <v>4</v>
      </c>
      <c r="AC640" s="259">
        <f t="shared" si="969"/>
        <v>0.3333333333</v>
      </c>
      <c r="AD640" s="248" t="str">
        <f t="shared" si="1055"/>
        <v>20+</v>
      </c>
      <c r="AE640" s="260">
        <v>5.0</v>
      </c>
      <c r="AF640" s="81"/>
      <c r="AG640" s="81"/>
      <c r="AH640" s="81"/>
      <c r="AI640" s="81"/>
      <c r="AJ640" s="81"/>
      <c r="AK640" s="260">
        <v>2.0</v>
      </c>
      <c r="AL640" s="81"/>
      <c r="AM640" s="81"/>
      <c r="AN640" s="260">
        <v>2.0</v>
      </c>
      <c r="AO640" s="81"/>
      <c r="AP640" s="81"/>
      <c r="AQ640" s="81"/>
      <c r="AR640" s="81"/>
      <c r="AS640" s="81"/>
      <c r="AT640" s="81"/>
      <c r="AU640" s="260">
        <v>1.0</v>
      </c>
      <c r="AV640" s="81"/>
      <c r="AW640" s="260">
        <v>2.0</v>
      </c>
      <c r="AX640" s="81"/>
      <c r="AY640" s="81"/>
      <c r="AZ640" s="260">
        <v>1.0</v>
      </c>
      <c r="BA640" s="81"/>
      <c r="BB640" s="81"/>
      <c r="BC640" s="81"/>
      <c r="BD640" s="81"/>
      <c r="BE640" s="81"/>
      <c r="BF640" s="81"/>
      <c r="BG640" s="81"/>
      <c r="BH640" s="81"/>
      <c r="BI640" s="81"/>
      <c r="BJ640" s="81"/>
      <c r="BK640" s="81"/>
      <c r="BL640" s="81"/>
      <c r="BM640" s="81"/>
      <c r="BN640" s="81"/>
      <c r="BO640" s="81"/>
      <c r="BP640" s="81"/>
      <c r="BQ640" s="81"/>
      <c r="BR640" s="81"/>
      <c r="BS640" s="81"/>
      <c r="BT640" s="81"/>
      <c r="BU640" s="81"/>
      <c r="BV640" s="81"/>
      <c r="BW640" s="81"/>
      <c r="BX640" s="81"/>
      <c r="BY640" s="81"/>
      <c r="BZ640" s="81"/>
      <c r="CA640" s="81"/>
      <c r="CB640" s="81"/>
      <c r="CC640" s="81"/>
      <c r="CD640" s="81"/>
      <c r="CE640" s="81"/>
      <c r="CF640" s="81"/>
      <c r="CG640" s="81"/>
      <c r="CH640" s="81"/>
      <c r="CI640" s="81"/>
      <c r="CJ640" s="81"/>
      <c r="CK640" s="81"/>
      <c r="CL640" s="81"/>
      <c r="CM640" s="81"/>
      <c r="CN640" s="81"/>
      <c r="CO640" s="81"/>
      <c r="CP640" s="81"/>
      <c r="CQ640" s="81"/>
      <c r="CR640" s="81"/>
      <c r="CS640" s="81"/>
      <c r="CT640" s="81"/>
      <c r="CU640" s="81"/>
      <c r="CV640" s="81"/>
      <c r="CW640" s="81"/>
      <c r="CX640" s="81"/>
      <c r="CY640" s="81"/>
      <c r="CZ640" s="81"/>
      <c r="DA640" s="81"/>
      <c r="DB640" s="81"/>
      <c r="DC640" s="81"/>
      <c r="DD640" s="81"/>
      <c r="DE640" s="81"/>
      <c r="DF640" s="81"/>
      <c r="DG640" s="81"/>
      <c r="DH640" s="81"/>
      <c r="DI640" s="81"/>
      <c r="DJ640" s="81"/>
      <c r="DK640" s="81"/>
      <c r="DL640" s="81"/>
      <c r="DM640" s="81"/>
      <c r="DN640" s="81"/>
      <c r="DO640" s="81"/>
      <c r="DP640" s="81"/>
      <c r="DQ640" s="81"/>
      <c r="DR640" s="81"/>
      <c r="DS640" s="81"/>
      <c r="DT640" s="81"/>
      <c r="DU640" s="81"/>
      <c r="DV640" s="81"/>
      <c r="DW640" s="81"/>
      <c r="DX640" s="81"/>
      <c r="DY640" s="81"/>
      <c r="DZ640" s="81"/>
      <c r="EA640" s="81"/>
      <c r="EB640" s="81"/>
      <c r="EC640" s="81"/>
      <c r="ED640" s="81"/>
      <c r="EE640" s="81"/>
      <c r="EF640" s="81"/>
      <c r="EG640" s="81"/>
      <c r="EH640" s="81"/>
      <c r="EI640" s="81"/>
      <c r="EJ640" s="81"/>
      <c r="EK640" s="81"/>
      <c r="EL640" s="81"/>
      <c r="EM640" s="81"/>
      <c r="EN640" s="81"/>
      <c r="EO640" s="81"/>
      <c r="EP640" s="81"/>
      <c r="EQ640" s="81"/>
      <c r="ER640" s="81"/>
      <c r="ES640" s="81"/>
      <c r="ET640" s="81"/>
      <c r="EU640" s="251"/>
      <c r="EV640" s="251"/>
      <c r="EW640" s="251"/>
      <c r="EX640" s="251"/>
      <c r="EY640" s="251"/>
      <c r="EZ640" s="251"/>
      <c r="FA640" s="253" t="s">
        <v>2648</v>
      </c>
      <c r="FB640" s="253"/>
      <c r="FC640" s="253"/>
      <c r="FD640" s="253"/>
    </row>
    <row r="641">
      <c r="A641" s="252" t="s">
        <v>2649</v>
      </c>
      <c r="B641" s="253" t="s">
        <v>2650</v>
      </c>
      <c r="C641" s="254" t="s">
        <v>8</v>
      </c>
      <c r="D641" s="253" t="s">
        <v>18</v>
      </c>
      <c r="E641" s="253" t="s">
        <v>12</v>
      </c>
      <c r="F641" s="253" t="s">
        <v>277</v>
      </c>
      <c r="G641" s="253" t="s">
        <v>2651</v>
      </c>
      <c r="H641" s="253" t="s">
        <v>2127</v>
      </c>
      <c r="I641" s="253" t="s">
        <v>23</v>
      </c>
      <c r="J641" s="253" t="s">
        <v>25</v>
      </c>
      <c r="K641" s="253" t="s">
        <v>2128</v>
      </c>
      <c r="L641" s="253" t="s">
        <v>2129</v>
      </c>
      <c r="M641" s="253" t="s">
        <v>97</v>
      </c>
      <c r="N641" s="255">
        <v>42271.0</v>
      </c>
      <c r="O641" s="255">
        <v>42298.0</v>
      </c>
      <c r="P641" s="81"/>
      <c r="Q641" s="256">
        <v>42719.0</v>
      </c>
      <c r="R641" s="108"/>
      <c r="S641" s="290">
        <v>1.0</v>
      </c>
      <c r="T641" s="69">
        <f t="shared" si="1052"/>
        <v>1252</v>
      </c>
      <c r="U641" s="257">
        <f t="shared" ref="U641:W641" si="1300">IF(ISBLANK($A641),"",sum(AE641,AK641,AQ641,AW641,BC641,BI641,BO641,BU641,CA641,CG641,CM641,CS641,CY641,DE641,DK641,DQ641,DW641,EC641,EI641,EO641,EU641))</f>
        <v>8</v>
      </c>
      <c r="V641" s="257">
        <f t="shared" si="1300"/>
        <v>4</v>
      </c>
      <c r="W641" s="257">
        <f t="shared" si="1300"/>
        <v>1</v>
      </c>
      <c r="X641" s="258">
        <f t="shared" si="966"/>
        <v>13</v>
      </c>
      <c r="Y641" s="257">
        <f t="shared" ref="Y641:AA641" si="1301">IF(ISBLANK($A641),"",sum(AH641,AN641,AT641,AZ641,BF641,BL641,BR641,BX641,CD641,CJ641,CP641,CV641,DB641,DH641,DN641,DT641,DZ641,EF641,EL641,ER641,EX641))</f>
        <v>4</v>
      </c>
      <c r="Z641" s="257">
        <f t="shared" si="1301"/>
        <v>2</v>
      </c>
      <c r="AA641" s="257">
        <f t="shared" si="1301"/>
        <v>0</v>
      </c>
      <c r="AB641" s="258">
        <f t="shared" si="968"/>
        <v>6</v>
      </c>
      <c r="AC641" s="259">
        <f t="shared" si="969"/>
        <v>0.3076923077</v>
      </c>
      <c r="AD641" s="248" t="str">
        <f t="shared" si="1055"/>
        <v>20+</v>
      </c>
      <c r="AE641" s="81"/>
      <c r="AF641" s="81"/>
      <c r="AG641" s="81"/>
      <c r="AH641" s="81"/>
      <c r="AI641" s="81"/>
      <c r="AJ641" s="81"/>
      <c r="AK641" s="260">
        <v>1.0</v>
      </c>
      <c r="AL641" s="81"/>
      <c r="AM641" s="81"/>
      <c r="AN641" s="260">
        <v>1.0</v>
      </c>
      <c r="AO641" s="81"/>
      <c r="AP641" s="81"/>
      <c r="AQ641" s="81"/>
      <c r="AR641" s="81"/>
      <c r="AS641" s="81"/>
      <c r="AT641" s="81"/>
      <c r="AU641" s="81"/>
      <c r="AV641" s="81"/>
      <c r="AW641" s="260">
        <v>1.0</v>
      </c>
      <c r="AX641" s="81"/>
      <c r="AY641" s="81"/>
      <c r="AZ641" s="260">
        <v>1.0</v>
      </c>
      <c r="BA641" s="81"/>
      <c r="BB641" s="81"/>
      <c r="BC641" s="81"/>
      <c r="BD641" s="260">
        <v>1.0</v>
      </c>
      <c r="BE641" s="81"/>
      <c r="BF641" s="260">
        <v>1.0</v>
      </c>
      <c r="BG641" s="81"/>
      <c r="BH641" s="81"/>
      <c r="BI641" s="260">
        <v>1.0</v>
      </c>
      <c r="BJ641" s="81"/>
      <c r="BK641" s="260">
        <v>1.0</v>
      </c>
      <c r="BL641" s="81"/>
      <c r="BM641" s="260">
        <v>1.0</v>
      </c>
      <c r="BN641" s="81"/>
      <c r="BO641" s="81"/>
      <c r="BP641" s="81"/>
      <c r="BQ641" s="81"/>
      <c r="BR641" s="81"/>
      <c r="BS641" s="81"/>
      <c r="BT641" s="81"/>
      <c r="BU641" s="81"/>
      <c r="BV641" s="81"/>
      <c r="BW641" s="81"/>
      <c r="BX641" s="81"/>
      <c r="BY641" s="81"/>
      <c r="BZ641" s="81"/>
      <c r="CA641" s="81"/>
      <c r="CB641" s="81"/>
      <c r="CC641" s="81"/>
      <c r="CD641" s="81"/>
      <c r="CE641" s="81"/>
      <c r="CF641" s="81"/>
      <c r="CG641" s="260">
        <v>1.0</v>
      </c>
      <c r="CH641" s="260">
        <v>1.0</v>
      </c>
      <c r="CI641" s="81"/>
      <c r="CJ641" s="81"/>
      <c r="CK641" s="260">
        <v>1.0</v>
      </c>
      <c r="CL641" s="81"/>
      <c r="CM641" s="81"/>
      <c r="CN641" s="260">
        <v>1.0</v>
      </c>
      <c r="CO641" s="81"/>
      <c r="CP641" s="260">
        <v>1.0</v>
      </c>
      <c r="CQ641" s="81"/>
      <c r="CR641" s="81"/>
      <c r="CS641" s="81"/>
      <c r="CT641" s="81"/>
      <c r="CU641" s="81"/>
      <c r="CV641" s="81"/>
      <c r="CW641" s="81"/>
      <c r="CX641" s="81"/>
      <c r="CY641" s="260">
        <v>2.0</v>
      </c>
      <c r="CZ641" s="81"/>
      <c r="DA641" s="81"/>
      <c r="DB641" s="81"/>
      <c r="DC641" s="81"/>
      <c r="DD641" s="81"/>
      <c r="DE641" s="81"/>
      <c r="DF641" s="81"/>
      <c r="DG641" s="81"/>
      <c r="DH641" s="81"/>
      <c r="DI641" s="81"/>
      <c r="DJ641" s="81"/>
      <c r="DK641" s="81"/>
      <c r="DL641" s="81"/>
      <c r="DM641" s="81"/>
      <c r="DN641" s="81"/>
      <c r="DO641" s="81"/>
      <c r="DP641" s="81"/>
      <c r="DQ641" s="81"/>
      <c r="DR641" s="260">
        <v>1.0</v>
      </c>
      <c r="DS641" s="81"/>
      <c r="DT641" s="81"/>
      <c r="DU641" s="81"/>
      <c r="DV641" s="81"/>
      <c r="DW641" s="260">
        <v>1.0</v>
      </c>
      <c r="DX641" s="81"/>
      <c r="DY641" s="81"/>
      <c r="DZ641" s="81"/>
      <c r="EA641" s="81"/>
      <c r="EB641" s="81"/>
      <c r="EC641" s="81"/>
      <c r="ED641" s="81"/>
      <c r="EE641" s="81"/>
      <c r="EF641" s="81"/>
      <c r="EG641" s="81"/>
      <c r="EH641" s="81"/>
      <c r="EI641" s="81"/>
      <c r="EJ641" s="81"/>
      <c r="EK641" s="81"/>
      <c r="EL641" s="81"/>
      <c r="EM641" s="81"/>
      <c r="EN641" s="81"/>
      <c r="EO641" s="81"/>
      <c r="EP641" s="81"/>
      <c r="EQ641" s="81"/>
      <c r="ER641" s="81"/>
      <c r="ES641" s="81"/>
      <c r="ET641" s="81"/>
      <c r="EU641" s="262">
        <v>1.0</v>
      </c>
      <c r="EV641" s="251"/>
      <c r="EW641" s="251"/>
      <c r="EX641" s="251"/>
      <c r="EY641" s="251"/>
      <c r="EZ641" s="251"/>
      <c r="FA641" s="253" t="s">
        <v>2652</v>
      </c>
      <c r="FB641" s="253"/>
      <c r="FC641" s="253"/>
      <c r="FD641" s="253"/>
    </row>
    <row r="642">
      <c r="A642" s="252" t="s">
        <v>2653</v>
      </c>
      <c r="B642" s="253" t="s">
        <v>2132</v>
      </c>
      <c r="C642" s="254" t="s">
        <v>8</v>
      </c>
      <c r="D642" s="253" t="s">
        <v>18</v>
      </c>
      <c r="E642" s="253" t="s">
        <v>12</v>
      </c>
      <c r="F642" s="253" t="s">
        <v>277</v>
      </c>
      <c r="G642" s="253" t="s">
        <v>2126</v>
      </c>
      <c r="H642" s="253" t="s">
        <v>2127</v>
      </c>
      <c r="I642" s="253" t="s">
        <v>23</v>
      </c>
      <c r="J642" s="253" t="s">
        <v>25</v>
      </c>
      <c r="K642" s="253" t="s">
        <v>2128</v>
      </c>
      <c r="L642" s="253" t="s">
        <v>2129</v>
      </c>
      <c r="M642" s="253" t="s">
        <v>97</v>
      </c>
      <c r="N642" s="255">
        <v>42269.0</v>
      </c>
      <c r="O642" s="255">
        <v>42269.0</v>
      </c>
      <c r="P642" s="81"/>
      <c r="Q642" s="108"/>
      <c r="R642" s="108"/>
      <c r="S642" s="81"/>
      <c r="T642" s="69">
        <f t="shared" si="1052"/>
        <v>1254</v>
      </c>
      <c r="U642" s="257">
        <f t="shared" ref="U642:W642" si="1302">IF(ISBLANK($A642),"",sum(AE642,AK642,AQ642,AW642,BC642,BI642,BO642,BU642,CA642,CG642,CM642,CS642,CY642,DE642,DK642,DQ642,DW642,EC642,EI642,EO642,EU642))</f>
        <v>3</v>
      </c>
      <c r="V642" s="257">
        <f t="shared" si="1302"/>
        <v>1</v>
      </c>
      <c r="W642" s="257">
        <f t="shared" si="1302"/>
        <v>0</v>
      </c>
      <c r="X642" s="258">
        <f t="shared" si="966"/>
        <v>4</v>
      </c>
      <c r="Y642" s="257">
        <f t="shared" ref="Y642:AA642" si="1303">IF(ISBLANK($A642),"",sum(AH642,AN642,AT642,AZ642,BF642,BL642,BR642,BX642,CD642,CJ642,CP642,CV642,DB642,DH642,DN642,DT642,DZ642,EF642,EL642,ER642,EX642))</f>
        <v>0</v>
      </c>
      <c r="Z642" s="257">
        <f t="shared" si="1303"/>
        <v>0</v>
      </c>
      <c r="AA642" s="257">
        <f t="shared" si="1303"/>
        <v>0</v>
      </c>
      <c r="AB642" s="258">
        <f t="shared" si="968"/>
        <v>0</v>
      </c>
      <c r="AC642" s="259">
        <f t="shared" si="969"/>
        <v>0</v>
      </c>
      <c r="AD642" s="248" t="str">
        <f t="shared" si="1055"/>
        <v>20+</v>
      </c>
      <c r="AE642" s="260">
        <v>2.0</v>
      </c>
      <c r="AF642" s="81"/>
      <c r="AG642" s="81"/>
      <c r="AH642" s="81"/>
      <c r="AI642" s="81"/>
      <c r="AJ642" s="81"/>
      <c r="AK642" s="260">
        <v>1.0</v>
      </c>
      <c r="AL642" s="260">
        <v>1.0</v>
      </c>
      <c r="AM642" s="81"/>
      <c r="AN642" s="81"/>
      <c r="AO642" s="81"/>
      <c r="AP642" s="81"/>
      <c r="AQ642" s="81"/>
      <c r="AR642" s="81"/>
      <c r="AS642" s="81"/>
      <c r="AT642" s="81"/>
      <c r="AU642" s="81"/>
      <c r="AV642" s="81"/>
      <c r="AW642" s="81"/>
      <c r="AX642" s="81"/>
      <c r="AY642" s="81"/>
      <c r="AZ642" s="81"/>
      <c r="BA642" s="81"/>
      <c r="BB642" s="81"/>
      <c r="BC642" s="81"/>
      <c r="BD642" s="81"/>
      <c r="BE642" s="81"/>
      <c r="BF642" s="81"/>
      <c r="BG642" s="81"/>
      <c r="BH642" s="81"/>
      <c r="BI642" s="81"/>
      <c r="BJ642" s="81"/>
      <c r="BK642" s="81"/>
      <c r="BL642" s="81"/>
      <c r="BM642" s="81"/>
      <c r="BN642" s="81"/>
      <c r="BO642" s="81"/>
      <c r="BP642" s="81"/>
      <c r="BQ642" s="81"/>
      <c r="BR642" s="81"/>
      <c r="BS642" s="81"/>
      <c r="BT642" s="81"/>
      <c r="BU642" s="81"/>
      <c r="BV642" s="81"/>
      <c r="BW642" s="81"/>
      <c r="BX642" s="81"/>
      <c r="BY642" s="81"/>
      <c r="BZ642" s="81"/>
      <c r="CA642" s="81"/>
      <c r="CB642" s="81"/>
      <c r="CC642" s="81"/>
      <c r="CD642" s="81"/>
      <c r="CE642" s="81"/>
      <c r="CF642" s="81"/>
      <c r="CG642" s="81"/>
      <c r="CH642" s="81"/>
      <c r="CI642" s="81"/>
      <c r="CJ642" s="81"/>
      <c r="CK642" s="81"/>
      <c r="CL642" s="81"/>
      <c r="CM642" s="81"/>
      <c r="CN642" s="81"/>
      <c r="CO642" s="81"/>
      <c r="CP642" s="81"/>
      <c r="CQ642" s="81"/>
      <c r="CR642" s="81"/>
      <c r="CS642" s="81"/>
      <c r="CT642" s="81"/>
      <c r="CU642" s="81"/>
      <c r="CV642" s="81"/>
      <c r="CW642" s="81"/>
      <c r="CX642" s="81"/>
      <c r="CY642" s="81"/>
      <c r="CZ642" s="81"/>
      <c r="DA642" s="81"/>
      <c r="DB642" s="81"/>
      <c r="DC642" s="81"/>
      <c r="DD642" s="81"/>
      <c r="DE642" s="81"/>
      <c r="DF642" s="81"/>
      <c r="DG642" s="81"/>
      <c r="DH642" s="81"/>
      <c r="DI642" s="81"/>
      <c r="DJ642" s="81"/>
      <c r="DK642" s="81"/>
      <c r="DL642" s="81"/>
      <c r="DM642" s="81"/>
      <c r="DN642" s="81"/>
      <c r="DO642" s="81"/>
      <c r="DP642" s="81"/>
      <c r="DQ642" s="81"/>
      <c r="DR642" s="81"/>
      <c r="DS642" s="81"/>
      <c r="DT642" s="81"/>
      <c r="DU642" s="81"/>
      <c r="DV642" s="81"/>
      <c r="DW642" s="81"/>
      <c r="DX642" s="81"/>
      <c r="DY642" s="81"/>
      <c r="DZ642" s="81"/>
      <c r="EA642" s="81"/>
      <c r="EB642" s="81"/>
      <c r="EC642" s="81"/>
      <c r="ED642" s="81"/>
      <c r="EE642" s="81"/>
      <c r="EF642" s="81"/>
      <c r="EG642" s="81"/>
      <c r="EH642" s="81"/>
      <c r="EI642" s="81"/>
      <c r="EJ642" s="81"/>
      <c r="EK642" s="81"/>
      <c r="EL642" s="81"/>
      <c r="EM642" s="81"/>
      <c r="EN642" s="81"/>
      <c r="EO642" s="81"/>
      <c r="EP642" s="81"/>
      <c r="EQ642" s="81"/>
      <c r="ER642" s="81"/>
      <c r="ES642" s="81"/>
      <c r="ET642" s="81"/>
      <c r="EU642" s="251"/>
      <c r="EV642" s="251"/>
      <c r="EW642" s="251"/>
      <c r="EX642" s="251"/>
      <c r="EY642" s="251"/>
      <c r="EZ642" s="251"/>
      <c r="FA642" s="253" t="s">
        <v>2654</v>
      </c>
      <c r="FB642" s="253"/>
      <c r="FC642" s="253"/>
      <c r="FD642" s="253"/>
    </row>
    <row r="643">
      <c r="A643" s="252" t="s">
        <v>2655</v>
      </c>
      <c r="B643" s="253" t="s">
        <v>2650</v>
      </c>
      <c r="C643" s="254" t="s">
        <v>8</v>
      </c>
      <c r="D643" s="253" t="s">
        <v>18</v>
      </c>
      <c r="E643" s="253" t="s">
        <v>12</v>
      </c>
      <c r="F643" s="253" t="s">
        <v>277</v>
      </c>
      <c r="G643" s="253" t="s">
        <v>2656</v>
      </c>
      <c r="H643" s="253" t="s">
        <v>2657</v>
      </c>
      <c r="I643" s="253" t="s">
        <v>23</v>
      </c>
      <c r="J643" s="253" t="s">
        <v>25</v>
      </c>
      <c r="K643" s="253" t="s">
        <v>2128</v>
      </c>
      <c r="L643" s="253" t="s">
        <v>2055</v>
      </c>
      <c r="M643" s="253" t="s">
        <v>88</v>
      </c>
      <c r="N643" s="255">
        <v>42248.0</v>
      </c>
      <c r="O643" s="81"/>
      <c r="P643" s="81"/>
      <c r="Q643" s="108"/>
      <c r="R643" s="108"/>
      <c r="S643" s="290">
        <v>1.0</v>
      </c>
      <c r="T643" s="69">
        <f t="shared" si="1052"/>
        <v>1275</v>
      </c>
      <c r="U643" s="257">
        <f t="shared" ref="U643:W643" si="1304">IF(ISBLANK($A643),"",sum(AE643,AK643,AQ643,AW643,BC643,BI643,BO643,BU643,CA643,CG643,CM643,CS643,CY643,DE643,DK643,DQ643,DW643,EC643,EI643,EO643,EU643))</f>
        <v>1</v>
      </c>
      <c r="V643" s="257">
        <f t="shared" si="1304"/>
        <v>0</v>
      </c>
      <c r="W643" s="257">
        <f t="shared" si="1304"/>
        <v>0</v>
      </c>
      <c r="X643" s="258">
        <f t="shared" si="966"/>
        <v>1</v>
      </c>
      <c r="Y643" s="257">
        <f t="shared" ref="Y643:AA643" si="1305">IF(ISBLANK($A643),"",sum(AH643,AN643,AT643,AZ643,BF643,BL643,BR643,BX643,CD643,CJ643,CP643,CV643,DB643,DH643,DN643,DT643,DZ643,EF643,EL643,ER643,EX643))</f>
        <v>1</v>
      </c>
      <c r="Z643" s="257">
        <f t="shared" si="1305"/>
        <v>0</v>
      </c>
      <c r="AA643" s="257">
        <f t="shared" si="1305"/>
        <v>0</v>
      </c>
      <c r="AB643" s="258">
        <f t="shared" si="968"/>
        <v>1</v>
      </c>
      <c r="AC643" s="259">
        <f t="shared" si="969"/>
        <v>1</v>
      </c>
      <c r="AD643" s="248" t="str">
        <f t="shared" si="1055"/>
        <v>20+</v>
      </c>
      <c r="AE643" s="81"/>
      <c r="AF643" s="81"/>
      <c r="AG643" s="81"/>
      <c r="AH643" s="81"/>
      <c r="AI643" s="81"/>
      <c r="AJ643" s="81"/>
      <c r="AK643" s="260">
        <v>1.0</v>
      </c>
      <c r="AL643" s="81"/>
      <c r="AM643" s="81"/>
      <c r="AN643" s="260">
        <v>1.0</v>
      </c>
      <c r="AO643" s="81"/>
      <c r="AP643" s="81"/>
      <c r="AQ643" s="81"/>
      <c r="AR643" s="81"/>
      <c r="AS643" s="81"/>
      <c r="AT643" s="81"/>
      <c r="AU643" s="81"/>
      <c r="AV643" s="81"/>
      <c r="AW643" s="81"/>
      <c r="AX643" s="81"/>
      <c r="AY643" s="81"/>
      <c r="AZ643" s="81"/>
      <c r="BA643" s="81"/>
      <c r="BB643" s="81"/>
      <c r="BC643" s="81"/>
      <c r="BD643" s="81"/>
      <c r="BE643" s="81"/>
      <c r="BF643" s="81"/>
      <c r="BG643" s="81"/>
      <c r="BH643" s="81"/>
      <c r="BI643" s="81"/>
      <c r="BJ643" s="81"/>
      <c r="BK643" s="81"/>
      <c r="BL643" s="81"/>
      <c r="BM643" s="81"/>
      <c r="BN643" s="81"/>
      <c r="BO643" s="81"/>
      <c r="BP643" s="81"/>
      <c r="BQ643" s="81"/>
      <c r="BR643" s="81"/>
      <c r="BS643" s="81"/>
      <c r="BT643" s="81"/>
      <c r="BU643" s="81"/>
      <c r="BV643" s="81"/>
      <c r="BW643" s="81"/>
      <c r="BX643" s="81"/>
      <c r="BY643" s="81"/>
      <c r="BZ643" s="81"/>
      <c r="CA643" s="81"/>
      <c r="CB643" s="81"/>
      <c r="CC643" s="81"/>
      <c r="CD643" s="81"/>
      <c r="CE643" s="81"/>
      <c r="CF643" s="81"/>
      <c r="CG643" s="81"/>
      <c r="CH643" s="81"/>
      <c r="CI643" s="81"/>
      <c r="CJ643" s="81"/>
      <c r="CK643" s="81"/>
      <c r="CL643" s="81"/>
      <c r="CM643" s="81"/>
      <c r="CN643" s="81"/>
      <c r="CO643" s="81"/>
      <c r="CP643" s="81"/>
      <c r="CQ643" s="81"/>
      <c r="CR643" s="81"/>
      <c r="CS643" s="81"/>
      <c r="CT643" s="81"/>
      <c r="CU643" s="81"/>
      <c r="CV643" s="81"/>
      <c r="CW643" s="81"/>
      <c r="CX643" s="81"/>
      <c r="CY643" s="81"/>
      <c r="CZ643" s="81"/>
      <c r="DA643" s="81"/>
      <c r="DB643" s="81"/>
      <c r="DC643" s="81"/>
      <c r="DD643" s="81"/>
      <c r="DE643" s="81"/>
      <c r="DF643" s="81"/>
      <c r="DG643" s="81"/>
      <c r="DH643" s="81"/>
      <c r="DI643" s="81"/>
      <c r="DJ643" s="81"/>
      <c r="DK643" s="81"/>
      <c r="DL643" s="81"/>
      <c r="DM643" s="81"/>
      <c r="DN643" s="81"/>
      <c r="DO643" s="81"/>
      <c r="DP643" s="81"/>
      <c r="DQ643" s="81"/>
      <c r="DR643" s="81"/>
      <c r="DS643" s="81"/>
      <c r="DT643" s="81"/>
      <c r="DU643" s="81"/>
      <c r="DV643" s="81"/>
      <c r="DW643" s="81"/>
      <c r="DX643" s="81"/>
      <c r="DY643" s="81"/>
      <c r="DZ643" s="81"/>
      <c r="EA643" s="81"/>
      <c r="EB643" s="81"/>
      <c r="EC643" s="81"/>
      <c r="ED643" s="81"/>
      <c r="EE643" s="81"/>
      <c r="EF643" s="81"/>
      <c r="EG643" s="81"/>
      <c r="EH643" s="81"/>
      <c r="EI643" s="81"/>
      <c r="EJ643" s="81"/>
      <c r="EK643" s="81"/>
      <c r="EL643" s="81"/>
      <c r="EM643" s="81"/>
      <c r="EN643" s="81"/>
      <c r="EO643" s="81"/>
      <c r="EP643" s="81"/>
      <c r="EQ643" s="81"/>
      <c r="ER643" s="81"/>
      <c r="ES643" s="81"/>
      <c r="ET643" s="81"/>
      <c r="EU643" s="251"/>
      <c r="EV643" s="251"/>
      <c r="EW643" s="251"/>
      <c r="EX643" s="251"/>
      <c r="EY643" s="251"/>
      <c r="EZ643" s="251"/>
      <c r="FA643" s="253" t="s">
        <v>2658</v>
      </c>
      <c r="FB643" s="253"/>
      <c r="FC643" s="253"/>
      <c r="FD643" s="253"/>
    </row>
    <row r="644">
      <c r="A644" s="252" t="s">
        <v>2659</v>
      </c>
      <c r="B644" s="253" t="s">
        <v>2660</v>
      </c>
      <c r="C644" s="254" t="s">
        <v>8</v>
      </c>
      <c r="D644" s="253" t="s">
        <v>18</v>
      </c>
      <c r="E644" s="253" t="s">
        <v>12</v>
      </c>
      <c r="F644" s="253" t="s">
        <v>283</v>
      </c>
      <c r="G644" s="253" t="s">
        <v>1324</v>
      </c>
      <c r="H644" s="253" t="s">
        <v>2657</v>
      </c>
      <c r="I644" s="253" t="s">
        <v>23</v>
      </c>
      <c r="J644" s="253" t="s">
        <v>25</v>
      </c>
      <c r="K644" s="253" t="s">
        <v>2128</v>
      </c>
      <c r="L644" s="253" t="s">
        <v>2055</v>
      </c>
      <c r="M644" s="253" t="s">
        <v>88</v>
      </c>
      <c r="N644" s="255">
        <v>42248.0</v>
      </c>
      <c r="O644" s="81"/>
      <c r="P644" s="81"/>
      <c r="Q644" s="108"/>
      <c r="R644" s="108"/>
      <c r="S644" s="81"/>
      <c r="T644" s="69">
        <f t="shared" si="1052"/>
        <v>1275</v>
      </c>
      <c r="U644" s="257">
        <f t="shared" ref="U644:W644" si="1306">IF(ISBLANK($A644),"",sum(AE644,AK644,AQ644,AW644,BC644,BI644,BO644,BU644,CA644,CG644,CM644,CS644,CY644,DE644,DK644,DQ644,DW644,EC644,EI644,EO644,EU644))</f>
        <v>13</v>
      </c>
      <c r="V644" s="257">
        <f t="shared" si="1306"/>
        <v>3</v>
      </c>
      <c r="W644" s="257">
        <f t="shared" si="1306"/>
        <v>0</v>
      </c>
      <c r="X644" s="258">
        <f t="shared" si="966"/>
        <v>16</v>
      </c>
      <c r="Y644" s="257">
        <f t="shared" ref="Y644:AA644" si="1307">IF(ISBLANK($A644),"",sum(AH644,AN644,AT644,AZ644,BF644,BL644,BR644,BX644,CD644,CJ644,CP644,CV644,DB644,DH644,DN644,DT644,DZ644,EF644,EL644,ER644,EX644))</f>
        <v>9</v>
      </c>
      <c r="Z644" s="257">
        <f t="shared" si="1307"/>
        <v>7</v>
      </c>
      <c r="AA644" s="257">
        <f t="shared" si="1307"/>
        <v>0</v>
      </c>
      <c r="AB644" s="258">
        <f t="shared" si="968"/>
        <v>16</v>
      </c>
      <c r="AC644" s="259">
        <f t="shared" si="969"/>
        <v>0.5625</v>
      </c>
      <c r="AD644" s="248" t="str">
        <f t="shared" si="1055"/>
        <v>20+</v>
      </c>
      <c r="AE644" s="260">
        <v>3.0</v>
      </c>
      <c r="AF644" s="81"/>
      <c r="AG644" s="81"/>
      <c r="AH644" s="81"/>
      <c r="AI644" s="81"/>
      <c r="AJ644" s="81"/>
      <c r="AK644" s="260">
        <v>3.0</v>
      </c>
      <c r="AL644" s="81"/>
      <c r="AM644" s="81"/>
      <c r="AN644" s="81"/>
      <c r="AO644" s="81"/>
      <c r="AP644" s="81"/>
      <c r="AQ644" s="260">
        <v>1.0</v>
      </c>
      <c r="AR644" s="81"/>
      <c r="AS644" s="81"/>
      <c r="AT644" s="260">
        <v>2.0</v>
      </c>
      <c r="AU644" s="81"/>
      <c r="AV644" s="81"/>
      <c r="AW644" s="260">
        <v>2.0</v>
      </c>
      <c r="AX644" s="81"/>
      <c r="AY644" s="81"/>
      <c r="AZ644" s="81"/>
      <c r="BA644" s="260">
        <v>1.0</v>
      </c>
      <c r="BB644" s="81"/>
      <c r="BC644" s="81"/>
      <c r="BD644" s="81"/>
      <c r="BE644" s="81"/>
      <c r="BF644" s="81"/>
      <c r="BG644" s="81"/>
      <c r="BH644" s="81"/>
      <c r="BI644" s="81"/>
      <c r="BJ644" s="81"/>
      <c r="BK644" s="81"/>
      <c r="BL644" s="81"/>
      <c r="BM644" s="81"/>
      <c r="BN644" s="81"/>
      <c r="BO644" s="81"/>
      <c r="BP644" s="81"/>
      <c r="BQ644" s="81"/>
      <c r="BR644" s="81"/>
      <c r="BS644" s="81"/>
      <c r="BT644" s="81"/>
      <c r="BU644" s="81"/>
      <c r="BV644" s="81"/>
      <c r="BW644" s="81"/>
      <c r="BX644" s="81"/>
      <c r="BY644" s="81"/>
      <c r="BZ644" s="81"/>
      <c r="CA644" s="81"/>
      <c r="CB644" s="81"/>
      <c r="CC644" s="81"/>
      <c r="CD644" s="81"/>
      <c r="CE644" s="81"/>
      <c r="CF644" s="81"/>
      <c r="CG644" s="260">
        <v>2.0</v>
      </c>
      <c r="CH644" s="260">
        <v>1.0</v>
      </c>
      <c r="CI644" s="81"/>
      <c r="CJ644" s="260">
        <v>3.0</v>
      </c>
      <c r="CK644" s="81"/>
      <c r="CL644" s="81"/>
      <c r="CM644" s="81"/>
      <c r="CN644" s="260">
        <v>2.0</v>
      </c>
      <c r="CO644" s="81"/>
      <c r="CP644" s="260">
        <v>2.0</v>
      </c>
      <c r="CQ644" s="81"/>
      <c r="CR644" s="81"/>
      <c r="CS644" s="81"/>
      <c r="CT644" s="81"/>
      <c r="CU644" s="81"/>
      <c r="CV644" s="81"/>
      <c r="CW644" s="260">
        <v>3.0</v>
      </c>
      <c r="CX644" s="81"/>
      <c r="CY644" s="81"/>
      <c r="CZ644" s="81"/>
      <c r="DA644" s="81"/>
      <c r="DB644" s="81"/>
      <c r="DC644" s="81"/>
      <c r="DD644" s="81"/>
      <c r="DE644" s="260">
        <v>1.0</v>
      </c>
      <c r="DF644" s="81"/>
      <c r="DG644" s="81"/>
      <c r="DH644" s="81"/>
      <c r="DI644" s="81"/>
      <c r="DJ644" s="81"/>
      <c r="DK644" s="260">
        <v>1.0</v>
      </c>
      <c r="DL644" s="81"/>
      <c r="DM644" s="81"/>
      <c r="DN644" s="260">
        <v>2.0</v>
      </c>
      <c r="DO644" s="260">
        <v>1.0</v>
      </c>
      <c r="DP644" s="81"/>
      <c r="DQ644" s="81"/>
      <c r="DR644" s="81"/>
      <c r="DS644" s="81"/>
      <c r="DT644" s="81"/>
      <c r="DU644" s="260">
        <v>2.0</v>
      </c>
      <c r="DV644" s="81"/>
      <c r="DW644" s="81"/>
      <c r="DX644" s="81"/>
      <c r="DY644" s="81"/>
      <c r="DZ644" s="81"/>
      <c r="EA644" s="81"/>
      <c r="EB644" s="81"/>
      <c r="EC644" s="81"/>
      <c r="ED644" s="81"/>
      <c r="EE644" s="81"/>
      <c r="EF644" s="81"/>
      <c r="EG644" s="81"/>
      <c r="EH644" s="81"/>
      <c r="EI644" s="81"/>
      <c r="EJ644" s="81"/>
      <c r="EK644" s="81"/>
      <c r="EL644" s="81"/>
      <c r="EM644" s="81"/>
      <c r="EN644" s="81"/>
      <c r="EO644" s="81"/>
      <c r="EP644" s="81"/>
      <c r="EQ644" s="81"/>
      <c r="ER644" s="81"/>
      <c r="ES644" s="81"/>
      <c r="ET644" s="81"/>
      <c r="EU644" s="251"/>
      <c r="EV644" s="251"/>
      <c r="EW644" s="251"/>
      <c r="EX644" s="251"/>
      <c r="EY644" s="251"/>
      <c r="EZ644" s="251"/>
      <c r="FA644" s="253" t="s">
        <v>2661</v>
      </c>
      <c r="FB644" s="253"/>
      <c r="FC644" s="253"/>
      <c r="FD644" s="253"/>
    </row>
    <row r="645">
      <c r="A645" s="252" t="s">
        <v>2662</v>
      </c>
      <c r="B645" s="253" t="s">
        <v>2663</v>
      </c>
      <c r="C645" s="254" t="s">
        <v>8</v>
      </c>
      <c r="D645" s="253" t="s">
        <v>18</v>
      </c>
      <c r="E645" s="253" t="s">
        <v>12</v>
      </c>
      <c r="F645" s="253" t="s">
        <v>277</v>
      </c>
      <c r="G645" s="253" t="s">
        <v>2126</v>
      </c>
      <c r="H645" s="253" t="s">
        <v>2127</v>
      </c>
      <c r="I645" s="253" t="s">
        <v>23</v>
      </c>
      <c r="J645" s="253" t="s">
        <v>25</v>
      </c>
      <c r="K645" s="253" t="s">
        <v>2128</v>
      </c>
      <c r="L645" s="253" t="s">
        <v>2129</v>
      </c>
      <c r="M645" s="253" t="s">
        <v>97</v>
      </c>
      <c r="N645" s="255">
        <v>42244.0</v>
      </c>
      <c r="O645" s="255">
        <v>42269.0</v>
      </c>
      <c r="P645" s="81"/>
      <c r="Q645" s="108"/>
      <c r="R645" s="108"/>
      <c r="S645" s="290">
        <v>1.0</v>
      </c>
      <c r="T645" s="69">
        <f t="shared" si="1052"/>
        <v>1279</v>
      </c>
      <c r="U645" s="257">
        <f t="shared" ref="U645:W645" si="1308">IF(ISBLANK($A645),"",sum(AE645,AK645,AQ645,AW645,BC645,BI645,BO645,BU645,CA645,CG645,CM645,CS645,CY645,DE645,DK645,DQ645,DW645,EC645,EI645,EO645,EU645))</f>
        <v>4</v>
      </c>
      <c r="V645" s="257">
        <f t="shared" si="1308"/>
        <v>1</v>
      </c>
      <c r="W645" s="257">
        <f t="shared" si="1308"/>
        <v>0</v>
      </c>
      <c r="X645" s="258">
        <f t="shared" si="966"/>
        <v>5</v>
      </c>
      <c r="Y645" s="257">
        <f t="shared" ref="Y645:AA645" si="1309">IF(ISBLANK($A645),"",sum(AH645,AN645,AT645,AZ645,BF645,BL645,BR645,BX645,CD645,CJ645,CP645,CV645,DB645,DH645,DN645,DT645,DZ645,EF645,EL645,ER645,EX645))</f>
        <v>3</v>
      </c>
      <c r="Z645" s="257">
        <f t="shared" si="1309"/>
        <v>2</v>
      </c>
      <c r="AA645" s="257">
        <f t="shared" si="1309"/>
        <v>0</v>
      </c>
      <c r="AB645" s="258">
        <f t="shared" si="968"/>
        <v>5</v>
      </c>
      <c r="AC645" s="259">
        <f t="shared" si="969"/>
        <v>0.6</v>
      </c>
      <c r="AD645" s="248" t="str">
        <f t="shared" si="1055"/>
        <v>20+</v>
      </c>
      <c r="AE645" s="260">
        <v>1.0</v>
      </c>
      <c r="AF645" s="81"/>
      <c r="AG645" s="81"/>
      <c r="AH645" s="81"/>
      <c r="AI645" s="81"/>
      <c r="AJ645" s="81"/>
      <c r="AK645" s="260">
        <v>1.0</v>
      </c>
      <c r="AL645" s="81"/>
      <c r="AM645" s="81"/>
      <c r="AN645" s="81"/>
      <c r="AO645" s="81"/>
      <c r="AP645" s="81"/>
      <c r="AQ645" s="81"/>
      <c r="AR645" s="81"/>
      <c r="AS645" s="81"/>
      <c r="AT645" s="260">
        <v>1.0</v>
      </c>
      <c r="AU645" s="81"/>
      <c r="AV645" s="81"/>
      <c r="AW645" s="260">
        <v>1.0</v>
      </c>
      <c r="AX645" s="260">
        <v>1.0</v>
      </c>
      <c r="AY645" s="81"/>
      <c r="AZ645" s="260">
        <v>1.0</v>
      </c>
      <c r="BA645" s="260">
        <v>1.0</v>
      </c>
      <c r="BB645" s="81"/>
      <c r="BC645" s="260">
        <v>1.0</v>
      </c>
      <c r="BD645" s="81"/>
      <c r="BE645" s="81"/>
      <c r="BF645" s="260">
        <v>1.0</v>
      </c>
      <c r="BG645" s="81"/>
      <c r="BH645" s="81"/>
      <c r="BI645" s="81"/>
      <c r="BJ645" s="81"/>
      <c r="BK645" s="81"/>
      <c r="BL645" s="81"/>
      <c r="BM645" s="260">
        <v>1.0</v>
      </c>
      <c r="BN645" s="81"/>
      <c r="BO645" s="81"/>
      <c r="BP645" s="81"/>
      <c r="BQ645" s="81"/>
      <c r="BR645" s="81"/>
      <c r="BS645" s="81"/>
      <c r="BT645" s="81"/>
      <c r="BU645" s="81"/>
      <c r="BV645" s="81"/>
      <c r="BW645" s="81"/>
      <c r="BX645" s="81"/>
      <c r="BY645" s="81"/>
      <c r="BZ645" s="81"/>
      <c r="CA645" s="81"/>
      <c r="CB645" s="81"/>
      <c r="CC645" s="81"/>
      <c r="CD645" s="81"/>
      <c r="CE645" s="81"/>
      <c r="CF645" s="81"/>
      <c r="CG645" s="81"/>
      <c r="CH645" s="81"/>
      <c r="CI645" s="81"/>
      <c r="CJ645" s="81"/>
      <c r="CK645" s="81"/>
      <c r="CL645" s="81"/>
      <c r="CM645" s="81"/>
      <c r="CN645" s="81"/>
      <c r="CO645" s="81"/>
      <c r="CP645" s="81"/>
      <c r="CQ645" s="81"/>
      <c r="CR645" s="81"/>
      <c r="CS645" s="81"/>
      <c r="CT645" s="81"/>
      <c r="CU645" s="81"/>
      <c r="CV645" s="81"/>
      <c r="CW645" s="81"/>
      <c r="CX645" s="81"/>
      <c r="CY645" s="81"/>
      <c r="CZ645" s="81"/>
      <c r="DA645" s="81"/>
      <c r="DB645" s="81"/>
      <c r="DC645" s="81"/>
      <c r="DD645" s="81"/>
      <c r="DE645" s="81"/>
      <c r="DF645" s="81"/>
      <c r="DG645" s="81"/>
      <c r="DH645" s="81"/>
      <c r="DI645" s="81"/>
      <c r="DJ645" s="81"/>
      <c r="DK645" s="81"/>
      <c r="DL645" s="81"/>
      <c r="DM645" s="81"/>
      <c r="DN645" s="81"/>
      <c r="DO645" s="81"/>
      <c r="DP645" s="81"/>
      <c r="DQ645" s="81"/>
      <c r="DR645" s="81"/>
      <c r="DS645" s="81"/>
      <c r="DT645" s="81"/>
      <c r="DU645" s="81"/>
      <c r="DV645" s="81"/>
      <c r="DW645" s="81"/>
      <c r="DX645" s="81"/>
      <c r="DY645" s="81"/>
      <c r="DZ645" s="81"/>
      <c r="EA645" s="81"/>
      <c r="EB645" s="81"/>
      <c r="EC645" s="81"/>
      <c r="ED645" s="81"/>
      <c r="EE645" s="81"/>
      <c r="EF645" s="81"/>
      <c r="EG645" s="81"/>
      <c r="EH645" s="81"/>
      <c r="EI645" s="81"/>
      <c r="EJ645" s="81"/>
      <c r="EK645" s="81"/>
      <c r="EL645" s="81"/>
      <c r="EM645" s="81"/>
      <c r="EN645" s="81"/>
      <c r="EO645" s="81"/>
      <c r="EP645" s="81"/>
      <c r="EQ645" s="81"/>
      <c r="ER645" s="81"/>
      <c r="ES645" s="81"/>
      <c r="ET645" s="81"/>
      <c r="EU645" s="251"/>
      <c r="EV645" s="251"/>
      <c r="EW645" s="251"/>
      <c r="EX645" s="251"/>
      <c r="EY645" s="251"/>
      <c r="EZ645" s="251"/>
      <c r="FA645" s="253" t="s">
        <v>2664</v>
      </c>
      <c r="FB645" s="253"/>
      <c r="FC645" s="253"/>
      <c r="FD645" s="253"/>
    </row>
    <row r="646">
      <c r="A646" s="252" t="s">
        <v>2665</v>
      </c>
      <c r="B646" s="253" t="s">
        <v>1975</v>
      </c>
      <c r="C646" s="254" t="s">
        <v>104</v>
      </c>
      <c r="D646" s="253" t="s">
        <v>18</v>
      </c>
      <c r="E646" s="253" t="s">
        <v>12</v>
      </c>
      <c r="F646" s="253" t="s">
        <v>283</v>
      </c>
      <c r="G646" s="253" t="s">
        <v>2183</v>
      </c>
      <c r="H646" s="253" t="s">
        <v>1162</v>
      </c>
      <c r="I646" s="253" t="s">
        <v>23</v>
      </c>
      <c r="J646" s="253" t="s">
        <v>25</v>
      </c>
      <c r="K646" s="253" t="s">
        <v>2128</v>
      </c>
      <c r="L646" s="253" t="s">
        <v>1984</v>
      </c>
      <c r="M646" s="253" t="s">
        <v>85</v>
      </c>
      <c r="N646" s="255">
        <v>42237.0</v>
      </c>
      <c r="O646" s="255">
        <v>42237.0</v>
      </c>
      <c r="P646" s="255">
        <v>42265.0</v>
      </c>
      <c r="Q646" s="108"/>
      <c r="R646" s="108"/>
      <c r="S646" s="290">
        <v>1.0</v>
      </c>
      <c r="T646" s="69">
        <f t="shared" si="1052"/>
        <v>1286</v>
      </c>
      <c r="U646" s="257">
        <f t="shared" ref="U646:W646" si="1310">IF(ISBLANK($A646),"",sum(AE646,AK646,AQ646,AW646,BC646,BI646,BO646,BU646,CA646,CG646,CM646,CS646,CY646,DE646,DK646,DQ646,DW646,EC646,EI646,EO646,EU646))</f>
        <v>15</v>
      </c>
      <c r="V646" s="257">
        <f t="shared" si="1310"/>
        <v>8</v>
      </c>
      <c r="W646" s="257">
        <f t="shared" si="1310"/>
        <v>7</v>
      </c>
      <c r="X646" s="258">
        <f t="shared" si="966"/>
        <v>30</v>
      </c>
      <c r="Y646" s="257">
        <f t="shared" ref="Y646:AA646" si="1311">IF(ISBLANK($A646),"",sum(AH646,AN646,AT646,AZ646,BF646,BL646,BR646,BX646,CD646,CJ646,CP646,CV646,DB646,DH646,DN646,DT646,DZ646,EF646,EL646,ER646,EX646))</f>
        <v>17</v>
      </c>
      <c r="Z646" s="257">
        <f t="shared" si="1311"/>
        <v>6</v>
      </c>
      <c r="AA646" s="257">
        <f t="shared" si="1311"/>
        <v>5</v>
      </c>
      <c r="AB646" s="258">
        <f t="shared" si="968"/>
        <v>28</v>
      </c>
      <c r="AC646" s="259">
        <f t="shared" si="969"/>
        <v>0.5666666667</v>
      </c>
      <c r="AD646" s="248" t="str">
        <f t="shared" si="1055"/>
        <v>20+</v>
      </c>
      <c r="AE646" s="260">
        <v>1.0</v>
      </c>
      <c r="AF646" s="81"/>
      <c r="AG646" s="81"/>
      <c r="AH646" s="260">
        <v>1.0</v>
      </c>
      <c r="AI646" s="81"/>
      <c r="AJ646" s="252" t="s">
        <v>2666</v>
      </c>
      <c r="AK646" s="260">
        <v>2.0</v>
      </c>
      <c r="AL646" s="81"/>
      <c r="AM646" s="81"/>
      <c r="AN646" s="81"/>
      <c r="AO646" s="260">
        <v>1.0</v>
      </c>
      <c r="AP646" s="81"/>
      <c r="AQ646" s="260">
        <v>1.0</v>
      </c>
      <c r="AR646" s="81"/>
      <c r="AS646" s="81"/>
      <c r="AT646" s="81"/>
      <c r="AU646" s="81"/>
      <c r="AV646" s="81"/>
      <c r="AW646" s="260">
        <v>1.0</v>
      </c>
      <c r="AX646" s="260">
        <v>1.0</v>
      </c>
      <c r="AY646" s="81"/>
      <c r="AZ646" s="260">
        <v>1.0</v>
      </c>
      <c r="BA646" s="81"/>
      <c r="BB646" s="81"/>
      <c r="BC646" s="260">
        <v>1.0</v>
      </c>
      <c r="BD646" s="81"/>
      <c r="BE646" s="81"/>
      <c r="BF646" s="81"/>
      <c r="BG646" s="81"/>
      <c r="BH646" s="81"/>
      <c r="BI646" s="260">
        <v>2.0</v>
      </c>
      <c r="BJ646" s="81"/>
      <c r="BK646" s="81"/>
      <c r="BL646" s="260">
        <v>2.0</v>
      </c>
      <c r="BM646" s="81"/>
      <c r="BN646" s="81"/>
      <c r="BO646" s="260">
        <v>1.0</v>
      </c>
      <c r="BP646" s="81"/>
      <c r="BQ646" s="81"/>
      <c r="BR646" s="260">
        <v>1.0</v>
      </c>
      <c r="BS646" s="81"/>
      <c r="BT646" s="81"/>
      <c r="BU646" s="81"/>
      <c r="BV646" s="81"/>
      <c r="BW646" s="81"/>
      <c r="BX646" s="260">
        <v>1.0</v>
      </c>
      <c r="BY646" s="81"/>
      <c r="BZ646" s="81"/>
      <c r="CA646" s="81"/>
      <c r="CB646" s="81"/>
      <c r="CC646" s="81"/>
      <c r="CD646" s="81"/>
      <c r="CE646" s="81"/>
      <c r="CF646" s="81"/>
      <c r="CG646" s="260">
        <v>1.0</v>
      </c>
      <c r="CH646" s="260">
        <v>1.0</v>
      </c>
      <c r="CI646" s="81"/>
      <c r="CJ646" s="260">
        <v>3.0</v>
      </c>
      <c r="CK646" s="81"/>
      <c r="CL646" s="260">
        <v>1.0</v>
      </c>
      <c r="CM646" s="81"/>
      <c r="CN646" s="260">
        <v>1.0</v>
      </c>
      <c r="CO646" s="81"/>
      <c r="CP646" s="81"/>
      <c r="CQ646" s="81"/>
      <c r="CR646" s="81"/>
      <c r="CS646" s="260">
        <v>1.0</v>
      </c>
      <c r="CT646" s="260">
        <v>4.0</v>
      </c>
      <c r="CU646" s="260">
        <v>2.0</v>
      </c>
      <c r="CV646" s="260">
        <v>3.0</v>
      </c>
      <c r="CW646" s="260">
        <v>1.0</v>
      </c>
      <c r="CX646" s="81"/>
      <c r="CY646" s="81"/>
      <c r="CZ646" s="81"/>
      <c r="DA646" s="81"/>
      <c r="DB646" s="81"/>
      <c r="DC646" s="260">
        <v>2.0</v>
      </c>
      <c r="DD646" s="260">
        <v>1.0</v>
      </c>
      <c r="DE646" s="81"/>
      <c r="DF646" s="81"/>
      <c r="DG646" s="260">
        <v>1.0</v>
      </c>
      <c r="DH646" s="81"/>
      <c r="DI646" s="260">
        <v>1.0</v>
      </c>
      <c r="DJ646" s="81"/>
      <c r="DK646" s="81"/>
      <c r="DL646" s="81"/>
      <c r="DM646" s="81"/>
      <c r="DN646" s="81"/>
      <c r="DO646" s="81"/>
      <c r="DP646" s="81"/>
      <c r="DQ646" s="81"/>
      <c r="DR646" s="81"/>
      <c r="DS646" s="260">
        <v>1.0</v>
      </c>
      <c r="DT646" s="81"/>
      <c r="DU646" s="81"/>
      <c r="DV646" s="81"/>
      <c r="DW646" s="260">
        <v>1.0</v>
      </c>
      <c r="DX646" s="81"/>
      <c r="DY646" s="81"/>
      <c r="DZ646" s="260">
        <v>1.0</v>
      </c>
      <c r="EA646" s="81"/>
      <c r="EB646" s="81"/>
      <c r="EC646" s="260">
        <v>1.0</v>
      </c>
      <c r="ED646" s="81"/>
      <c r="EE646" s="81"/>
      <c r="EF646" s="81"/>
      <c r="EG646" s="81"/>
      <c r="EH646" s="81"/>
      <c r="EI646" s="81"/>
      <c r="EJ646" s="81"/>
      <c r="EK646" s="81"/>
      <c r="EL646" s="81"/>
      <c r="EM646" s="81"/>
      <c r="EN646" s="81"/>
      <c r="EO646" s="260">
        <v>2.0</v>
      </c>
      <c r="EP646" s="81"/>
      <c r="EQ646" s="260">
        <v>1.0</v>
      </c>
      <c r="ER646" s="260">
        <v>1.0</v>
      </c>
      <c r="ES646" s="81"/>
      <c r="ET646" s="81"/>
      <c r="EU646" s="251"/>
      <c r="EV646" s="262">
        <v>1.0</v>
      </c>
      <c r="EW646" s="262">
        <v>2.0</v>
      </c>
      <c r="EX646" s="262">
        <v>3.0</v>
      </c>
      <c r="EY646" s="262">
        <v>1.0</v>
      </c>
      <c r="EZ646" s="262">
        <v>3.0</v>
      </c>
      <c r="FA646" s="253" t="s">
        <v>2667</v>
      </c>
      <c r="FB646" s="253"/>
      <c r="FC646" s="253"/>
      <c r="FD646" s="253"/>
    </row>
    <row r="647">
      <c r="A647" s="252" t="s">
        <v>2668</v>
      </c>
      <c r="B647" s="253" t="s">
        <v>2177</v>
      </c>
      <c r="C647" s="254" t="s">
        <v>79</v>
      </c>
      <c r="D647" s="253" t="s">
        <v>18</v>
      </c>
      <c r="E647" s="253" t="s">
        <v>12</v>
      </c>
      <c r="F647" s="253" t="s">
        <v>283</v>
      </c>
      <c r="G647" s="253" t="s">
        <v>2669</v>
      </c>
      <c r="H647" s="253" t="s">
        <v>968</v>
      </c>
      <c r="I647" s="253" t="s">
        <v>23</v>
      </c>
      <c r="J647" s="253" t="s">
        <v>25</v>
      </c>
      <c r="K647" s="253" t="s">
        <v>2128</v>
      </c>
      <c r="L647" s="253" t="s">
        <v>2260</v>
      </c>
      <c r="M647" s="253" t="s">
        <v>65</v>
      </c>
      <c r="N647" s="255">
        <v>42207.0</v>
      </c>
      <c r="O647" s="255">
        <v>42228.0</v>
      </c>
      <c r="P647" s="81"/>
      <c r="Q647" s="108"/>
      <c r="R647" s="108"/>
      <c r="S647" s="290">
        <v>1.0</v>
      </c>
      <c r="T647" s="69">
        <f t="shared" si="1052"/>
        <v>1316</v>
      </c>
      <c r="U647" s="257">
        <f t="shared" ref="U647:W647" si="1312">IF(ISBLANK($A647),"",sum(AE647,AK647,AQ647,AW647,BC647,BI647,BO647,BU647,CA647,CG647,CM647,CS647,CY647,DE647,DK647,DQ647,DW647,EC647,EI647,EO647,EU647))</f>
        <v>6</v>
      </c>
      <c r="V647" s="257">
        <f t="shared" si="1312"/>
        <v>0</v>
      </c>
      <c r="W647" s="257">
        <f t="shared" si="1312"/>
        <v>0</v>
      </c>
      <c r="X647" s="258">
        <f t="shared" si="966"/>
        <v>6</v>
      </c>
      <c r="Y647" s="257">
        <f t="shared" ref="Y647:AA647" si="1313">IF(ISBLANK($A647),"",sum(AH647,AN647,AT647,AZ647,BF647,BL647,BR647,BX647,CD647,CJ647,CP647,CV647,DB647,DH647,DN647,DT647,DZ647,EF647,EL647,ER647,EX647))</f>
        <v>3</v>
      </c>
      <c r="Z647" s="257">
        <f t="shared" si="1313"/>
        <v>3</v>
      </c>
      <c r="AA647" s="257">
        <f t="shared" si="1313"/>
        <v>0</v>
      </c>
      <c r="AB647" s="258">
        <f t="shared" si="968"/>
        <v>6</v>
      </c>
      <c r="AC647" s="259">
        <f t="shared" si="969"/>
        <v>0.5</v>
      </c>
      <c r="AD647" s="248" t="str">
        <f t="shared" si="1055"/>
        <v>20+</v>
      </c>
      <c r="AE647" s="260">
        <v>2.0</v>
      </c>
      <c r="AF647" s="81"/>
      <c r="AG647" s="81"/>
      <c r="AH647" s="81"/>
      <c r="AI647" s="81"/>
      <c r="AJ647" s="81"/>
      <c r="AK647" s="260">
        <v>2.0</v>
      </c>
      <c r="AL647" s="81"/>
      <c r="AM647" s="81"/>
      <c r="AN647" s="81"/>
      <c r="AO647" s="81"/>
      <c r="AP647" s="81"/>
      <c r="AQ647" s="260">
        <v>1.0</v>
      </c>
      <c r="AR647" s="81"/>
      <c r="AS647" s="81"/>
      <c r="AT647" s="260">
        <v>1.0</v>
      </c>
      <c r="AU647" s="81"/>
      <c r="AV647" s="81"/>
      <c r="AW647" s="260">
        <v>1.0</v>
      </c>
      <c r="AX647" s="81"/>
      <c r="AY647" s="81"/>
      <c r="AZ647" s="260">
        <v>2.0</v>
      </c>
      <c r="BA647" s="81"/>
      <c r="BB647" s="81"/>
      <c r="BC647" s="81"/>
      <c r="BD647" s="81"/>
      <c r="BE647" s="81"/>
      <c r="BF647" s="81"/>
      <c r="BG647" s="260">
        <v>3.0</v>
      </c>
      <c r="BH647" s="81"/>
      <c r="BI647" s="81"/>
      <c r="BJ647" s="81"/>
      <c r="BK647" s="81"/>
      <c r="BL647" s="81"/>
      <c r="BM647" s="81"/>
      <c r="BN647" s="81"/>
      <c r="BO647" s="81"/>
      <c r="BP647" s="81"/>
      <c r="BQ647" s="81"/>
      <c r="BR647" s="81"/>
      <c r="BS647" s="81"/>
      <c r="BT647" s="81"/>
      <c r="BU647" s="81"/>
      <c r="BV647" s="81"/>
      <c r="BW647" s="81"/>
      <c r="BX647" s="81"/>
      <c r="BY647" s="81"/>
      <c r="BZ647" s="81"/>
      <c r="CA647" s="81"/>
      <c r="CB647" s="81"/>
      <c r="CC647" s="81"/>
      <c r="CD647" s="81"/>
      <c r="CE647" s="81"/>
      <c r="CF647" s="81"/>
      <c r="CG647" s="81"/>
      <c r="CH647" s="81"/>
      <c r="CI647" s="81"/>
      <c r="CJ647" s="81"/>
      <c r="CK647" s="81"/>
      <c r="CL647" s="81"/>
      <c r="CM647" s="81"/>
      <c r="CN647" s="81"/>
      <c r="CO647" s="81"/>
      <c r="CP647" s="81"/>
      <c r="CQ647" s="81"/>
      <c r="CR647" s="81"/>
      <c r="CS647" s="81"/>
      <c r="CT647" s="81"/>
      <c r="CU647" s="81"/>
      <c r="CV647" s="81"/>
      <c r="CW647" s="81"/>
      <c r="CX647" s="81"/>
      <c r="CY647" s="81"/>
      <c r="CZ647" s="81"/>
      <c r="DA647" s="81"/>
      <c r="DB647" s="81"/>
      <c r="DC647" s="81"/>
      <c r="DD647" s="81"/>
      <c r="DE647" s="81"/>
      <c r="DF647" s="81"/>
      <c r="DG647" s="81"/>
      <c r="DH647" s="81"/>
      <c r="DI647" s="81"/>
      <c r="DJ647" s="81"/>
      <c r="DK647" s="81"/>
      <c r="DL647" s="81"/>
      <c r="DM647" s="81"/>
      <c r="DN647" s="81"/>
      <c r="DO647" s="81"/>
      <c r="DP647" s="81"/>
      <c r="DQ647" s="81"/>
      <c r="DR647" s="81"/>
      <c r="DS647" s="81"/>
      <c r="DT647" s="81"/>
      <c r="DU647" s="81"/>
      <c r="DV647" s="81"/>
      <c r="DW647" s="81"/>
      <c r="DX647" s="81"/>
      <c r="DY647" s="81"/>
      <c r="DZ647" s="81"/>
      <c r="EA647" s="81"/>
      <c r="EB647" s="81"/>
      <c r="EC647" s="81"/>
      <c r="ED647" s="81"/>
      <c r="EE647" s="81"/>
      <c r="EF647" s="81"/>
      <c r="EG647" s="81"/>
      <c r="EH647" s="81"/>
      <c r="EI647" s="81"/>
      <c r="EJ647" s="81"/>
      <c r="EK647" s="81"/>
      <c r="EL647" s="81"/>
      <c r="EM647" s="81"/>
      <c r="EN647" s="81"/>
      <c r="EO647" s="81"/>
      <c r="EP647" s="81"/>
      <c r="EQ647" s="81"/>
      <c r="ER647" s="81"/>
      <c r="ES647" s="81"/>
      <c r="ET647" s="81"/>
      <c r="EU647" s="251"/>
      <c r="EV647" s="251"/>
      <c r="EW647" s="251"/>
      <c r="EX647" s="251"/>
      <c r="EY647" s="251"/>
      <c r="EZ647" s="251"/>
      <c r="FA647" s="253" t="s">
        <v>2670</v>
      </c>
      <c r="FB647" s="253"/>
      <c r="FC647" s="253"/>
      <c r="FD647" s="253"/>
    </row>
    <row r="648">
      <c r="A648" s="252" t="s">
        <v>2671</v>
      </c>
      <c r="B648" s="253" t="s">
        <v>2672</v>
      </c>
      <c r="C648" s="254" t="s">
        <v>8</v>
      </c>
      <c r="D648" s="253" t="s">
        <v>18</v>
      </c>
      <c r="E648" s="253" t="s">
        <v>19</v>
      </c>
      <c r="F648" s="253" t="s">
        <v>283</v>
      </c>
      <c r="G648" s="253" t="s">
        <v>2673</v>
      </c>
      <c r="H648" s="253" t="s">
        <v>2064</v>
      </c>
      <c r="I648" s="253" t="s">
        <v>23</v>
      </c>
      <c r="J648" s="253" t="s">
        <v>25</v>
      </c>
      <c r="K648" s="253" t="s">
        <v>2128</v>
      </c>
      <c r="L648" s="253" t="s">
        <v>2065</v>
      </c>
      <c r="M648" s="253" t="s">
        <v>50</v>
      </c>
      <c r="N648" s="255">
        <v>42174.0</v>
      </c>
      <c r="O648" s="81"/>
      <c r="P648" s="81"/>
      <c r="Q648" s="108"/>
      <c r="R648" s="108"/>
      <c r="S648" s="81"/>
      <c r="T648" s="69">
        <f t="shared" si="1052"/>
        <v>1349</v>
      </c>
      <c r="U648" s="257">
        <f t="shared" ref="U648:W648" si="1314">IF(ISBLANK($A648),"",sum(AE648,AK648,AQ648,AW648,BC648,BI648,BO648,BU648,CA648,CG648,CM648,CS648,CY648,DE648,DK648,DQ648,DW648,EC648,EI648,EO648,EU648))</f>
        <v>5</v>
      </c>
      <c r="V648" s="257">
        <f t="shared" si="1314"/>
        <v>0</v>
      </c>
      <c r="W648" s="257">
        <f t="shared" si="1314"/>
        <v>0</v>
      </c>
      <c r="X648" s="258">
        <f t="shared" si="966"/>
        <v>5</v>
      </c>
      <c r="Y648" s="257">
        <f t="shared" ref="Y648:AA648" si="1315">IF(ISBLANK($A648),"",sum(AH648,AN648,AT648,AZ648,BF648,BL648,BR648,BX648,CD648,CJ648,CP648,CV648,DB648,DH648,DN648,DT648,DZ648,EF648,EL648,ER648,EX648))</f>
        <v>3</v>
      </c>
      <c r="Z648" s="257">
        <f t="shared" si="1315"/>
        <v>4</v>
      </c>
      <c r="AA648" s="257">
        <f t="shared" si="1315"/>
        <v>0</v>
      </c>
      <c r="AB648" s="258">
        <f t="shared" si="968"/>
        <v>7</v>
      </c>
      <c r="AC648" s="259">
        <f t="shared" si="969"/>
        <v>0.6</v>
      </c>
      <c r="AD648" s="248" t="str">
        <f t="shared" si="1055"/>
        <v>20+</v>
      </c>
      <c r="AE648" s="260">
        <v>1.0</v>
      </c>
      <c r="AF648" s="81"/>
      <c r="AG648" s="81"/>
      <c r="AH648" s="81"/>
      <c r="AI648" s="81"/>
      <c r="AJ648" s="81"/>
      <c r="AK648" s="260">
        <v>2.0</v>
      </c>
      <c r="AL648" s="81"/>
      <c r="AM648" s="81"/>
      <c r="AN648" s="81"/>
      <c r="AO648" s="81"/>
      <c r="AP648" s="81"/>
      <c r="AQ648" s="260">
        <v>1.0</v>
      </c>
      <c r="AR648" s="81"/>
      <c r="AS648" s="81"/>
      <c r="AT648" s="260">
        <v>1.0</v>
      </c>
      <c r="AU648" s="81"/>
      <c r="AV648" s="81"/>
      <c r="AW648" s="81"/>
      <c r="AX648" s="81"/>
      <c r="AY648" s="81"/>
      <c r="AZ648" s="260">
        <v>2.0</v>
      </c>
      <c r="BA648" s="81"/>
      <c r="BB648" s="81"/>
      <c r="BC648" s="260">
        <v>1.0</v>
      </c>
      <c r="BD648" s="81"/>
      <c r="BE648" s="81"/>
      <c r="BF648" s="81"/>
      <c r="BG648" s="81"/>
      <c r="BH648" s="81"/>
      <c r="BI648" s="81"/>
      <c r="BJ648" s="81"/>
      <c r="BK648" s="81"/>
      <c r="BL648" s="81"/>
      <c r="BM648" s="260">
        <v>3.0</v>
      </c>
      <c r="BN648" s="81"/>
      <c r="BO648" s="81"/>
      <c r="BP648" s="81"/>
      <c r="BQ648" s="81"/>
      <c r="BR648" s="81"/>
      <c r="BS648" s="81"/>
      <c r="BT648" s="81"/>
      <c r="BU648" s="81"/>
      <c r="BV648" s="81"/>
      <c r="BW648" s="81"/>
      <c r="BX648" s="81"/>
      <c r="BY648" s="81"/>
      <c r="BZ648" s="81"/>
      <c r="CA648" s="81"/>
      <c r="CB648" s="81"/>
      <c r="CC648" s="81"/>
      <c r="CD648" s="81"/>
      <c r="CE648" s="81"/>
      <c r="CF648" s="81"/>
      <c r="CG648" s="81"/>
      <c r="CH648" s="81"/>
      <c r="CI648" s="81"/>
      <c r="CJ648" s="81"/>
      <c r="CK648" s="260">
        <v>1.0</v>
      </c>
      <c r="CL648" s="81"/>
      <c r="CM648" s="81"/>
      <c r="CN648" s="81"/>
      <c r="CO648" s="81"/>
      <c r="CP648" s="81"/>
      <c r="CQ648" s="81"/>
      <c r="CR648" s="81"/>
      <c r="CS648" s="81"/>
      <c r="CT648" s="81"/>
      <c r="CU648" s="81"/>
      <c r="CV648" s="81"/>
      <c r="CW648" s="81"/>
      <c r="CX648" s="81"/>
      <c r="CY648" s="81"/>
      <c r="CZ648" s="81"/>
      <c r="DA648" s="81"/>
      <c r="DB648" s="81"/>
      <c r="DC648" s="81"/>
      <c r="DD648" s="81"/>
      <c r="DE648" s="81"/>
      <c r="DF648" s="81"/>
      <c r="DG648" s="81"/>
      <c r="DH648" s="81"/>
      <c r="DI648" s="81"/>
      <c r="DJ648" s="81"/>
      <c r="DK648" s="81"/>
      <c r="DL648" s="81"/>
      <c r="DM648" s="81"/>
      <c r="DN648" s="81"/>
      <c r="DO648" s="81"/>
      <c r="DP648" s="81"/>
      <c r="DQ648" s="81"/>
      <c r="DR648" s="81"/>
      <c r="DS648" s="81"/>
      <c r="DT648" s="81"/>
      <c r="DU648" s="81"/>
      <c r="DV648" s="81"/>
      <c r="DW648" s="81"/>
      <c r="DX648" s="81"/>
      <c r="DY648" s="81"/>
      <c r="DZ648" s="81"/>
      <c r="EA648" s="81"/>
      <c r="EB648" s="81"/>
      <c r="EC648" s="81"/>
      <c r="ED648" s="81"/>
      <c r="EE648" s="81"/>
      <c r="EF648" s="81"/>
      <c r="EG648" s="81"/>
      <c r="EH648" s="81"/>
      <c r="EI648" s="81"/>
      <c r="EJ648" s="81"/>
      <c r="EK648" s="81"/>
      <c r="EL648" s="81"/>
      <c r="EM648" s="81"/>
      <c r="EN648" s="81"/>
      <c r="EO648" s="81"/>
      <c r="EP648" s="81"/>
      <c r="EQ648" s="81"/>
      <c r="ER648" s="81"/>
      <c r="ES648" s="81"/>
      <c r="ET648" s="81"/>
      <c r="EU648" s="251"/>
      <c r="EV648" s="251"/>
      <c r="EW648" s="251"/>
      <c r="EX648" s="251"/>
      <c r="EY648" s="251"/>
      <c r="EZ648" s="251"/>
      <c r="FA648" s="253" t="s">
        <v>2674</v>
      </c>
      <c r="FB648" s="253"/>
      <c r="FC648" s="253"/>
      <c r="FD648" s="253"/>
    </row>
    <row r="649">
      <c r="A649" s="252" t="s">
        <v>2675</v>
      </c>
      <c r="B649" s="253" t="s">
        <v>2676</v>
      </c>
      <c r="C649" s="254" t="s">
        <v>79</v>
      </c>
      <c r="D649" s="253" t="s">
        <v>18</v>
      </c>
      <c r="E649" s="253" t="s">
        <v>30</v>
      </c>
      <c r="F649" s="253" t="s">
        <v>283</v>
      </c>
      <c r="G649" s="253" t="s">
        <v>2677</v>
      </c>
      <c r="H649" s="253" t="s">
        <v>2677</v>
      </c>
      <c r="I649" s="253" t="s">
        <v>23</v>
      </c>
      <c r="J649" s="253" t="s">
        <v>25</v>
      </c>
      <c r="K649" s="253" t="s">
        <v>2128</v>
      </c>
      <c r="L649" s="253" t="s">
        <v>2678</v>
      </c>
      <c r="M649" s="253" t="s">
        <v>134</v>
      </c>
      <c r="N649" s="255">
        <v>42172.0</v>
      </c>
      <c r="O649" s="81"/>
      <c r="P649" s="81"/>
      <c r="Q649" s="108"/>
      <c r="R649" s="108"/>
      <c r="S649" s="290">
        <v>1.0</v>
      </c>
      <c r="T649" s="69">
        <f t="shared" si="1052"/>
        <v>1351</v>
      </c>
      <c r="U649" s="257">
        <f t="shared" ref="U649:W649" si="1316">IF(ISBLANK($A649),"",sum(AE649,AK649,AQ649,AW649,BC649,BI649,BO649,BU649,CA649,CG649,CM649,CS649,CY649,DE649,DK649,DQ649,DW649,EC649,EI649,EO649,EU649))</f>
        <v>11</v>
      </c>
      <c r="V649" s="257">
        <f t="shared" si="1316"/>
        <v>0</v>
      </c>
      <c r="W649" s="257">
        <f t="shared" si="1316"/>
        <v>0</v>
      </c>
      <c r="X649" s="258">
        <f t="shared" si="966"/>
        <v>11</v>
      </c>
      <c r="Y649" s="257">
        <f t="shared" ref="Y649:AA649" si="1317">IF(ISBLANK($A649),"",sum(AH649,AN649,AT649,AZ649,BF649,BL649,BR649,BX649,CD649,CJ649,CP649,CV649,DB649,DH649,DN649,DT649,DZ649,EF649,EL649,ER649,EX649))</f>
        <v>6</v>
      </c>
      <c r="Z649" s="257">
        <f t="shared" si="1317"/>
        <v>4</v>
      </c>
      <c r="AA649" s="257">
        <f t="shared" si="1317"/>
        <v>0</v>
      </c>
      <c r="AB649" s="258">
        <f t="shared" si="968"/>
        <v>10</v>
      </c>
      <c r="AC649" s="259">
        <f t="shared" si="969"/>
        <v>0.5454545455</v>
      </c>
      <c r="AD649" s="248" t="str">
        <f t="shared" si="1055"/>
        <v>20+</v>
      </c>
      <c r="AE649" s="260">
        <v>2.0</v>
      </c>
      <c r="AF649" s="81"/>
      <c r="AG649" s="81"/>
      <c r="AH649" s="260">
        <v>2.0</v>
      </c>
      <c r="AI649" s="81"/>
      <c r="AJ649" s="81"/>
      <c r="AK649" s="260">
        <v>2.0</v>
      </c>
      <c r="AL649" s="81"/>
      <c r="AM649" s="81"/>
      <c r="AN649" s="260">
        <v>1.0</v>
      </c>
      <c r="AO649" s="260">
        <v>1.0</v>
      </c>
      <c r="AP649" s="81"/>
      <c r="AQ649" s="81"/>
      <c r="AR649" s="81"/>
      <c r="AS649" s="81"/>
      <c r="AT649" s="81"/>
      <c r="AU649" s="81"/>
      <c r="AV649" s="81"/>
      <c r="AW649" s="260">
        <v>1.0</v>
      </c>
      <c r="AX649" s="81"/>
      <c r="AY649" s="81"/>
      <c r="AZ649" s="81"/>
      <c r="BA649" s="81"/>
      <c r="BB649" s="81"/>
      <c r="BC649" s="260">
        <v>3.0</v>
      </c>
      <c r="BD649" s="81"/>
      <c r="BE649" s="81"/>
      <c r="BF649" s="81"/>
      <c r="BG649" s="81"/>
      <c r="BH649" s="81"/>
      <c r="BI649" s="81"/>
      <c r="BJ649" s="81"/>
      <c r="BK649" s="81"/>
      <c r="BL649" s="260">
        <v>2.0</v>
      </c>
      <c r="BM649" s="260">
        <v>1.0</v>
      </c>
      <c r="BN649" s="81"/>
      <c r="BO649" s="260">
        <v>2.0</v>
      </c>
      <c r="BP649" s="81"/>
      <c r="BQ649" s="81"/>
      <c r="BR649" s="260">
        <v>1.0</v>
      </c>
      <c r="BS649" s="260">
        <v>1.0</v>
      </c>
      <c r="BT649" s="81"/>
      <c r="BU649" s="260">
        <v>1.0</v>
      </c>
      <c r="BV649" s="81"/>
      <c r="BW649" s="81"/>
      <c r="BX649" s="81"/>
      <c r="BY649" s="81"/>
      <c r="BZ649" s="81"/>
      <c r="CA649" s="81"/>
      <c r="CB649" s="81"/>
      <c r="CC649" s="81"/>
      <c r="CD649" s="81"/>
      <c r="CE649" s="81"/>
      <c r="CF649" s="81"/>
      <c r="CG649" s="81"/>
      <c r="CH649" s="81"/>
      <c r="CI649" s="81"/>
      <c r="CJ649" s="81"/>
      <c r="CK649" s="260">
        <v>1.0</v>
      </c>
      <c r="CL649" s="81"/>
      <c r="CM649" s="81"/>
      <c r="CN649" s="81"/>
      <c r="CO649" s="81"/>
      <c r="CP649" s="81"/>
      <c r="CQ649" s="81"/>
      <c r="CR649" s="81"/>
      <c r="CS649" s="81"/>
      <c r="CT649" s="81"/>
      <c r="CU649" s="81"/>
      <c r="CV649" s="81"/>
      <c r="CW649" s="81"/>
      <c r="CX649" s="81"/>
      <c r="CY649" s="81"/>
      <c r="CZ649" s="81"/>
      <c r="DA649" s="81"/>
      <c r="DB649" s="81"/>
      <c r="DC649" s="81"/>
      <c r="DD649" s="81"/>
      <c r="DE649" s="81"/>
      <c r="DF649" s="81"/>
      <c r="DG649" s="81"/>
      <c r="DH649" s="81"/>
      <c r="DI649" s="81"/>
      <c r="DJ649" s="81"/>
      <c r="DK649" s="81"/>
      <c r="DL649" s="81"/>
      <c r="DM649" s="81"/>
      <c r="DN649" s="81"/>
      <c r="DO649" s="81"/>
      <c r="DP649" s="81"/>
      <c r="DQ649" s="81"/>
      <c r="DR649" s="81"/>
      <c r="DS649" s="81"/>
      <c r="DT649" s="81"/>
      <c r="DU649" s="81"/>
      <c r="DV649" s="81"/>
      <c r="DW649" s="81"/>
      <c r="DX649" s="81"/>
      <c r="DY649" s="81"/>
      <c r="DZ649" s="81"/>
      <c r="EA649" s="81"/>
      <c r="EB649" s="81"/>
      <c r="EC649" s="81"/>
      <c r="ED649" s="81"/>
      <c r="EE649" s="81"/>
      <c r="EF649" s="81"/>
      <c r="EG649" s="81"/>
      <c r="EH649" s="81"/>
      <c r="EI649" s="81"/>
      <c r="EJ649" s="81"/>
      <c r="EK649" s="81"/>
      <c r="EL649" s="81"/>
      <c r="EM649" s="81"/>
      <c r="EN649" s="81"/>
      <c r="EO649" s="81"/>
      <c r="EP649" s="81"/>
      <c r="EQ649" s="81"/>
      <c r="ER649" s="81"/>
      <c r="ES649" s="81"/>
      <c r="ET649" s="81"/>
      <c r="EU649" s="251"/>
      <c r="EV649" s="251"/>
      <c r="EW649" s="251"/>
      <c r="EX649" s="251"/>
      <c r="EY649" s="251"/>
      <c r="EZ649" s="251"/>
      <c r="FA649" s="253" t="s">
        <v>2679</v>
      </c>
      <c r="FB649" s="253"/>
      <c r="FC649" s="253"/>
      <c r="FD649" s="253"/>
    </row>
    <row r="650">
      <c r="A650" s="252" t="s">
        <v>2680</v>
      </c>
      <c r="B650" s="253" t="s">
        <v>2681</v>
      </c>
      <c r="C650" s="254" t="s">
        <v>79</v>
      </c>
      <c r="D650" s="253" t="s">
        <v>18</v>
      </c>
      <c r="E650" s="253" t="s">
        <v>12</v>
      </c>
      <c r="F650" s="253" t="s">
        <v>283</v>
      </c>
      <c r="G650" s="253" t="s">
        <v>995</v>
      </c>
      <c r="H650" s="253" t="s">
        <v>995</v>
      </c>
      <c r="I650" s="253" t="s">
        <v>23</v>
      </c>
      <c r="J650" s="253" t="s">
        <v>25</v>
      </c>
      <c r="K650" s="253" t="s">
        <v>2128</v>
      </c>
      <c r="L650" s="253" t="s">
        <v>2682</v>
      </c>
      <c r="M650" s="253" t="s">
        <v>121</v>
      </c>
      <c r="N650" s="255">
        <v>42172.0</v>
      </c>
      <c r="O650" s="255">
        <v>42199.0</v>
      </c>
      <c r="P650" s="81"/>
      <c r="Q650" s="108"/>
      <c r="R650" s="108"/>
      <c r="S650" s="290">
        <v>1.0</v>
      </c>
      <c r="T650" s="69">
        <f t="shared" si="1052"/>
        <v>1351</v>
      </c>
      <c r="U650" s="257">
        <f t="shared" ref="U650:W650" si="1318">IF(ISBLANK($A650),"",sum(AE650,AK650,AQ650,AW650,BC650,BI650,BO650,BU650,CA650,CG650,CM650,CS650,CY650,DE650,DK650,DQ650,DW650,EC650,EI650,EO650,EU650))</f>
        <v>7</v>
      </c>
      <c r="V650" s="257">
        <f t="shared" si="1318"/>
        <v>3</v>
      </c>
      <c r="W650" s="257">
        <f t="shared" si="1318"/>
        <v>0</v>
      </c>
      <c r="X650" s="258">
        <f t="shared" si="966"/>
        <v>10</v>
      </c>
      <c r="Y650" s="257">
        <f t="shared" ref="Y650:AA650" si="1319">IF(ISBLANK($A650),"",sum(AH650,AN650,AT650,AZ650,BF650,BL650,BR650,BX650,CD650,CJ650,CP650,CV650,DB650,DH650,DN650,DT650,DZ650,EF650,EL650,ER650,EX650))</f>
        <v>6</v>
      </c>
      <c r="Z650" s="257">
        <f t="shared" si="1319"/>
        <v>8</v>
      </c>
      <c r="AA650" s="257">
        <f t="shared" si="1319"/>
        <v>0</v>
      </c>
      <c r="AB650" s="258">
        <f t="shared" si="968"/>
        <v>14</v>
      </c>
      <c r="AC650" s="259">
        <f t="shared" si="969"/>
        <v>0.6</v>
      </c>
      <c r="AD650" s="248" t="str">
        <f t="shared" si="1055"/>
        <v>20+</v>
      </c>
      <c r="AE650" s="260">
        <v>2.0</v>
      </c>
      <c r="AF650" s="81"/>
      <c r="AG650" s="81"/>
      <c r="AH650" s="81"/>
      <c r="AI650" s="81"/>
      <c r="AJ650" s="81"/>
      <c r="AK650" s="260">
        <v>2.0</v>
      </c>
      <c r="AL650" s="81"/>
      <c r="AM650" s="81"/>
      <c r="AN650" s="81"/>
      <c r="AO650" s="81"/>
      <c r="AP650" s="81"/>
      <c r="AQ650" s="81"/>
      <c r="AR650" s="81"/>
      <c r="AS650" s="81"/>
      <c r="AT650" s="81"/>
      <c r="AU650" s="81"/>
      <c r="AV650" s="81"/>
      <c r="AW650" s="260">
        <v>2.0</v>
      </c>
      <c r="AX650" s="260">
        <v>1.0</v>
      </c>
      <c r="AY650" s="81"/>
      <c r="AZ650" s="260">
        <v>4.0</v>
      </c>
      <c r="BA650" s="81"/>
      <c r="BB650" s="81"/>
      <c r="BC650" s="260">
        <v>1.0</v>
      </c>
      <c r="BD650" s="260">
        <v>1.0</v>
      </c>
      <c r="BE650" s="81"/>
      <c r="BF650" s="260">
        <v>2.0</v>
      </c>
      <c r="BG650" s="81"/>
      <c r="BH650" s="81"/>
      <c r="BI650" s="81"/>
      <c r="BJ650" s="260">
        <v>1.0</v>
      </c>
      <c r="BK650" s="81"/>
      <c r="BL650" s="81"/>
      <c r="BM650" s="260">
        <v>3.0</v>
      </c>
      <c r="BN650" s="81"/>
      <c r="BO650" s="81"/>
      <c r="BP650" s="81"/>
      <c r="BQ650" s="81"/>
      <c r="BR650" s="81"/>
      <c r="BS650" s="81"/>
      <c r="BT650" s="81"/>
      <c r="BU650" s="81"/>
      <c r="BV650" s="81"/>
      <c r="BW650" s="81"/>
      <c r="BX650" s="81"/>
      <c r="BY650" s="81"/>
      <c r="BZ650" s="81"/>
      <c r="CA650" s="81"/>
      <c r="CB650" s="81"/>
      <c r="CC650" s="81"/>
      <c r="CD650" s="81"/>
      <c r="CE650" s="260">
        <v>1.0</v>
      </c>
      <c r="CF650" s="81"/>
      <c r="CG650" s="81"/>
      <c r="CH650" s="81"/>
      <c r="CI650" s="81"/>
      <c r="CJ650" s="81"/>
      <c r="CK650" s="260">
        <v>1.0</v>
      </c>
      <c r="CL650" s="81"/>
      <c r="CM650" s="81"/>
      <c r="CN650" s="81"/>
      <c r="CO650" s="81"/>
      <c r="CP650" s="81"/>
      <c r="CQ650" s="81"/>
      <c r="CR650" s="81"/>
      <c r="CS650" s="81"/>
      <c r="CT650" s="81"/>
      <c r="CU650" s="81"/>
      <c r="CV650" s="81"/>
      <c r="CW650" s="260">
        <v>2.0</v>
      </c>
      <c r="CX650" s="81"/>
      <c r="CY650" s="81"/>
      <c r="CZ650" s="81"/>
      <c r="DA650" s="81"/>
      <c r="DB650" s="81"/>
      <c r="DC650" s="260">
        <v>1.0</v>
      </c>
      <c r="DD650" s="81"/>
      <c r="DE650" s="81"/>
      <c r="DF650" s="81"/>
      <c r="DG650" s="81"/>
      <c r="DH650" s="81"/>
      <c r="DI650" s="81"/>
      <c r="DJ650" s="81"/>
      <c r="DK650" s="81"/>
      <c r="DL650" s="81"/>
      <c r="DM650" s="81"/>
      <c r="DN650" s="81"/>
      <c r="DO650" s="81"/>
      <c r="DP650" s="81"/>
      <c r="DQ650" s="81"/>
      <c r="DR650" s="81"/>
      <c r="DS650" s="81"/>
      <c r="DT650" s="81"/>
      <c r="DU650" s="81"/>
      <c r="DV650" s="81"/>
      <c r="DW650" s="81"/>
      <c r="DX650" s="81"/>
      <c r="DY650" s="81"/>
      <c r="DZ650" s="81"/>
      <c r="EA650" s="81"/>
      <c r="EB650" s="81"/>
      <c r="EC650" s="81"/>
      <c r="ED650" s="81"/>
      <c r="EE650" s="81"/>
      <c r="EF650" s="81"/>
      <c r="EG650" s="81"/>
      <c r="EH650" s="81"/>
      <c r="EI650" s="81"/>
      <c r="EJ650" s="81"/>
      <c r="EK650" s="81"/>
      <c r="EL650" s="81"/>
      <c r="EM650" s="81"/>
      <c r="EN650" s="81"/>
      <c r="EO650" s="81"/>
      <c r="EP650" s="81"/>
      <c r="EQ650" s="81"/>
      <c r="ER650" s="81"/>
      <c r="ES650" s="81"/>
      <c r="ET650" s="81"/>
      <c r="EU650" s="251"/>
      <c r="EV650" s="251"/>
      <c r="EW650" s="251"/>
      <c r="EX650" s="251"/>
      <c r="EY650" s="251"/>
      <c r="EZ650" s="251"/>
      <c r="FA650" s="253" t="s">
        <v>2683</v>
      </c>
      <c r="FB650" s="253"/>
      <c r="FC650" s="253"/>
      <c r="FD650" s="253"/>
    </row>
    <row r="651">
      <c r="A651" s="252" t="s">
        <v>2684</v>
      </c>
      <c r="B651" s="253" t="s">
        <v>2466</v>
      </c>
      <c r="C651" s="254" t="s">
        <v>8</v>
      </c>
      <c r="D651" s="253" t="s">
        <v>18</v>
      </c>
      <c r="E651" s="253" t="s">
        <v>12</v>
      </c>
      <c r="F651" s="253" t="s">
        <v>277</v>
      </c>
      <c r="G651" s="253" t="s">
        <v>2174</v>
      </c>
      <c r="H651" s="253" t="s">
        <v>1157</v>
      </c>
      <c r="I651" s="253" t="s">
        <v>23</v>
      </c>
      <c r="J651" s="253" t="s">
        <v>25</v>
      </c>
      <c r="K651" s="253" t="s">
        <v>2128</v>
      </c>
      <c r="L651" s="253" t="s">
        <v>1961</v>
      </c>
      <c r="M651" s="253" t="s">
        <v>72</v>
      </c>
      <c r="N651" s="255">
        <v>42153.0</v>
      </c>
      <c r="O651" s="81"/>
      <c r="P651" s="81"/>
      <c r="Q651" s="108"/>
      <c r="R651" s="108"/>
      <c r="S651" s="290">
        <v>1.0</v>
      </c>
      <c r="T651" s="69">
        <f t="shared" si="1052"/>
        <v>1370</v>
      </c>
      <c r="U651" s="257">
        <f t="shared" ref="U651:W651" si="1320">IF(ISBLANK($A651),"",sum(AE651,AK651,AQ651,AW651,BC651,BI651,BO651,BU651,CA651,CG651,CM651,CS651,CY651,DE651,DK651,DQ651,DW651,EC651,EI651,EO651,EU651))</f>
        <v>4</v>
      </c>
      <c r="V651" s="257">
        <f t="shared" si="1320"/>
        <v>0</v>
      </c>
      <c r="W651" s="257">
        <f t="shared" si="1320"/>
        <v>0</v>
      </c>
      <c r="X651" s="258">
        <f t="shared" si="966"/>
        <v>4</v>
      </c>
      <c r="Y651" s="257">
        <f t="shared" ref="Y651:AA651" si="1321">IF(ISBLANK($A651),"",sum(AH651,AN651,AT651,AZ651,BF651,BL651,BR651,BX651,CD651,CJ651,CP651,CV651,DB651,DH651,DN651,DT651,DZ651,EF651,EL651,ER651,EX651))</f>
        <v>2</v>
      </c>
      <c r="Z651" s="257">
        <f t="shared" si="1321"/>
        <v>1</v>
      </c>
      <c r="AA651" s="257">
        <f t="shared" si="1321"/>
        <v>0</v>
      </c>
      <c r="AB651" s="258">
        <f t="shared" si="968"/>
        <v>3</v>
      </c>
      <c r="AC651" s="259">
        <f t="shared" si="969"/>
        <v>0.5</v>
      </c>
      <c r="AD651" s="248" t="str">
        <f t="shared" si="1055"/>
        <v>20+</v>
      </c>
      <c r="AE651" s="260">
        <v>2.0</v>
      </c>
      <c r="AF651" s="81"/>
      <c r="AG651" s="81"/>
      <c r="AH651" s="81"/>
      <c r="AI651" s="81"/>
      <c r="AJ651" s="81"/>
      <c r="AK651" s="260">
        <v>2.0</v>
      </c>
      <c r="AL651" s="81"/>
      <c r="AM651" s="81"/>
      <c r="AN651" s="260">
        <v>2.0</v>
      </c>
      <c r="AO651" s="81"/>
      <c r="AP651" s="81"/>
      <c r="AQ651" s="81"/>
      <c r="AR651" s="81"/>
      <c r="AS651" s="81"/>
      <c r="AT651" s="81"/>
      <c r="AU651" s="81"/>
      <c r="AV651" s="81"/>
      <c r="AW651" s="81"/>
      <c r="AX651" s="81"/>
      <c r="AY651" s="81"/>
      <c r="AZ651" s="81"/>
      <c r="BA651" s="260">
        <v>1.0</v>
      </c>
      <c r="BB651" s="81"/>
      <c r="BC651" s="81"/>
      <c r="BD651" s="81"/>
      <c r="BE651" s="81"/>
      <c r="BF651" s="81"/>
      <c r="BG651" s="81"/>
      <c r="BH651" s="81"/>
      <c r="BI651" s="81"/>
      <c r="BJ651" s="81"/>
      <c r="BK651" s="81"/>
      <c r="BL651" s="81"/>
      <c r="BM651" s="81"/>
      <c r="BN651" s="81"/>
      <c r="BO651" s="81"/>
      <c r="BP651" s="81"/>
      <c r="BQ651" s="81"/>
      <c r="BR651" s="81"/>
      <c r="BS651" s="81"/>
      <c r="BT651" s="81"/>
      <c r="BU651" s="81"/>
      <c r="BV651" s="81"/>
      <c r="BW651" s="81"/>
      <c r="BX651" s="81"/>
      <c r="BY651" s="81"/>
      <c r="BZ651" s="81"/>
      <c r="CA651" s="81"/>
      <c r="CB651" s="81"/>
      <c r="CC651" s="81"/>
      <c r="CD651" s="81"/>
      <c r="CE651" s="81"/>
      <c r="CF651" s="81"/>
      <c r="CG651" s="81"/>
      <c r="CH651" s="81"/>
      <c r="CI651" s="81"/>
      <c r="CJ651" s="81"/>
      <c r="CK651" s="81"/>
      <c r="CL651" s="81"/>
      <c r="CM651" s="81"/>
      <c r="CN651" s="81"/>
      <c r="CO651" s="81"/>
      <c r="CP651" s="81"/>
      <c r="CQ651" s="81"/>
      <c r="CR651" s="81"/>
      <c r="CS651" s="81"/>
      <c r="CT651" s="81"/>
      <c r="CU651" s="81"/>
      <c r="CV651" s="81"/>
      <c r="CW651" s="81"/>
      <c r="CX651" s="81"/>
      <c r="CY651" s="81"/>
      <c r="CZ651" s="81"/>
      <c r="DA651" s="81"/>
      <c r="DB651" s="81"/>
      <c r="DC651" s="81"/>
      <c r="DD651" s="81"/>
      <c r="DE651" s="81"/>
      <c r="DF651" s="81"/>
      <c r="DG651" s="81"/>
      <c r="DH651" s="81"/>
      <c r="DI651" s="81"/>
      <c r="DJ651" s="81"/>
      <c r="DK651" s="81"/>
      <c r="DL651" s="81"/>
      <c r="DM651" s="81"/>
      <c r="DN651" s="81"/>
      <c r="DO651" s="81"/>
      <c r="DP651" s="81"/>
      <c r="DQ651" s="81"/>
      <c r="DR651" s="81"/>
      <c r="DS651" s="81"/>
      <c r="DT651" s="81"/>
      <c r="DU651" s="81"/>
      <c r="DV651" s="81"/>
      <c r="DW651" s="81"/>
      <c r="DX651" s="81"/>
      <c r="DY651" s="81"/>
      <c r="DZ651" s="81"/>
      <c r="EA651" s="81"/>
      <c r="EB651" s="81"/>
      <c r="EC651" s="81"/>
      <c r="ED651" s="81"/>
      <c r="EE651" s="81"/>
      <c r="EF651" s="81"/>
      <c r="EG651" s="81"/>
      <c r="EH651" s="81"/>
      <c r="EI651" s="81"/>
      <c r="EJ651" s="81"/>
      <c r="EK651" s="81"/>
      <c r="EL651" s="81"/>
      <c r="EM651" s="81"/>
      <c r="EN651" s="81"/>
      <c r="EO651" s="81"/>
      <c r="EP651" s="81"/>
      <c r="EQ651" s="81"/>
      <c r="ER651" s="81"/>
      <c r="ES651" s="81"/>
      <c r="ET651" s="81"/>
      <c r="EU651" s="251"/>
      <c r="EV651" s="251"/>
      <c r="EW651" s="251"/>
      <c r="EX651" s="251"/>
      <c r="EY651" s="251"/>
      <c r="EZ651" s="251"/>
      <c r="FA651" s="253" t="s">
        <v>2685</v>
      </c>
      <c r="FB651" s="253"/>
      <c r="FC651" s="253"/>
      <c r="FD651" s="253"/>
    </row>
    <row r="652">
      <c r="A652" s="252" t="s">
        <v>2686</v>
      </c>
      <c r="B652" s="253" t="s">
        <v>2687</v>
      </c>
      <c r="C652" s="254" t="s">
        <v>8</v>
      </c>
      <c r="D652" s="253" t="s">
        <v>18</v>
      </c>
      <c r="E652" s="253" t="s">
        <v>12</v>
      </c>
      <c r="F652" s="253" t="s">
        <v>277</v>
      </c>
      <c r="G652" s="253" t="s">
        <v>2688</v>
      </c>
      <c r="H652" s="253" t="s">
        <v>1623</v>
      </c>
      <c r="I652" s="253" t="s">
        <v>23</v>
      </c>
      <c r="J652" s="253" t="s">
        <v>25</v>
      </c>
      <c r="K652" s="253" t="s">
        <v>2128</v>
      </c>
      <c r="L652" s="253" t="s">
        <v>1972</v>
      </c>
      <c r="M652" s="253" t="s">
        <v>50</v>
      </c>
      <c r="N652" s="255">
        <v>42152.0</v>
      </c>
      <c r="O652" s="81"/>
      <c r="P652" s="81"/>
      <c r="Q652" s="108"/>
      <c r="R652" s="108"/>
      <c r="S652" s="290">
        <v>1.0</v>
      </c>
      <c r="T652" s="69">
        <f t="shared" si="1052"/>
        <v>1371</v>
      </c>
      <c r="U652" s="257">
        <f t="shared" ref="U652:W652" si="1322">IF(ISBLANK($A652),"",sum(AE652,AK652,AQ652,AW652,BC652,BI652,BO652,BU652,CA652,CG652,CM652,CS652,CY652,DE652,DK652,DQ652,DW652,EC652,EI652,EO652,EU652))</f>
        <v>12</v>
      </c>
      <c r="V652" s="257">
        <f t="shared" si="1322"/>
        <v>0</v>
      </c>
      <c r="W652" s="257">
        <f t="shared" si="1322"/>
        <v>0</v>
      </c>
      <c r="X652" s="258">
        <f t="shared" si="966"/>
        <v>12</v>
      </c>
      <c r="Y652" s="257">
        <f t="shared" ref="Y652:AA652" si="1323">IF(ISBLANK($A652),"",sum(AH652,AN652,AT652,AZ652,BF652,BL652,BR652,BX652,CD652,CJ652,CP652,CV652,DB652,DH652,DN652,DT652,DZ652,EF652,EL652,ER652,EX652))</f>
        <v>4</v>
      </c>
      <c r="Z652" s="257">
        <f t="shared" si="1323"/>
        <v>2</v>
      </c>
      <c r="AA652" s="257">
        <f t="shared" si="1323"/>
        <v>0</v>
      </c>
      <c r="AB652" s="258">
        <f t="shared" si="968"/>
        <v>6</v>
      </c>
      <c r="AC652" s="259">
        <f t="shared" si="969"/>
        <v>0.3333333333</v>
      </c>
      <c r="AD652" s="248" t="str">
        <f t="shared" si="1055"/>
        <v>20+</v>
      </c>
      <c r="AE652" s="260">
        <v>6.0</v>
      </c>
      <c r="AF652" s="81"/>
      <c r="AG652" s="81"/>
      <c r="AH652" s="81"/>
      <c r="AI652" s="81"/>
      <c r="AJ652" s="81"/>
      <c r="AK652" s="81"/>
      <c r="AL652" s="81"/>
      <c r="AM652" s="81"/>
      <c r="AN652" s="260">
        <v>1.0</v>
      </c>
      <c r="AO652" s="81"/>
      <c r="AP652" s="81"/>
      <c r="AQ652" s="260">
        <v>4.0</v>
      </c>
      <c r="AR652" s="81"/>
      <c r="AS652" s="81"/>
      <c r="AT652" s="260">
        <v>3.0</v>
      </c>
      <c r="AU652" s="81"/>
      <c r="AV652" s="81"/>
      <c r="AW652" s="81"/>
      <c r="AX652" s="81"/>
      <c r="AY652" s="81"/>
      <c r="AZ652" s="81"/>
      <c r="BA652" s="260">
        <v>2.0</v>
      </c>
      <c r="BB652" s="81"/>
      <c r="BC652" s="260">
        <v>1.0</v>
      </c>
      <c r="BD652" s="81"/>
      <c r="BE652" s="81"/>
      <c r="BF652" s="81"/>
      <c r="BG652" s="81"/>
      <c r="BH652" s="81"/>
      <c r="BI652" s="81"/>
      <c r="BJ652" s="81"/>
      <c r="BK652" s="81"/>
      <c r="BL652" s="81"/>
      <c r="BM652" s="81"/>
      <c r="BN652" s="81"/>
      <c r="BO652" s="260">
        <v>1.0</v>
      </c>
      <c r="BP652" s="81"/>
      <c r="BQ652" s="81"/>
      <c r="BR652" s="81"/>
      <c r="BS652" s="81"/>
      <c r="BT652" s="81"/>
      <c r="BU652" s="81"/>
      <c r="BV652" s="81"/>
      <c r="BW652" s="81"/>
      <c r="BX652" s="81"/>
      <c r="BY652" s="81"/>
      <c r="BZ652" s="81"/>
      <c r="CA652" s="81"/>
      <c r="CB652" s="81"/>
      <c r="CC652" s="81"/>
      <c r="CD652" s="81"/>
      <c r="CE652" s="81"/>
      <c r="CF652" s="81"/>
      <c r="CG652" s="81"/>
      <c r="CH652" s="81"/>
      <c r="CI652" s="81"/>
      <c r="CJ652" s="81"/>
      <c r="CK652" s="81"/>
      <c r="CL652" s="81"/>
      <c r="CM652" s="81"/>
      <c r="CN652" s="81"/>
      <c r="CO652" s="81"/>
      <c r="CP652" s="81"/>
      <c r="CQ652" s="81"/>
      <c r="CR652" s="81"/>
      <c r="CS652" s="81"/>
      <c r="CT652" s="81"/>
      <c r="CU652" s="81"/>
      <c r="CV652" s="81"/>
      <c r="CW652" s="81"/>
      <c r="CX652" s="81"/>
      <c r="CY652" s="81"/>
      <c r="CZ652" s="81"/>
      <c r="DA652" s="81"/>
      <c r="DB652" s="81"/>
      <c r="DC652" s="81"/>
      <c r="DD652" s="81"/>
      <c r="DE652" s="81"/>
      <c r="DF652" s="81"/>
      <c r="DG652" s="81"/>
      <c r="DH652" s="81"/>
      <c r="DI652" s="81"/>
      <c r="DJ652" s="81"/>
      <c r="DK652" s="81"/>
      <c r="DL652" s="81"/>
      <c r="DM652" s="81"/>
      <c r="DN652" s="81"/>
      <c r="DO652" s="81"/>
      <c r="DP652" s="81"/>
      <c r="DQ652" s="81"/>
      <c r="DR652" s="81"/>
      <c r="DS652" s="81"/>
      <c r="DT652" s="81"/>
      <c r="DU652" s="81"/>
      <c r="DV652" s="81"/>
      <c r="DW652" s="81"/>
      <c r="DX652" s="81"/>
      <c r="DY652" s="81"/>
      <c r="DZ652" s="81"/>
      <c r="EA652" s="81"/>
      <c r="EB652" s="81"/>
      <c r="EC652" s="81"/>
      <c r="ED652" s="81"/>
      <c r="EE652" s="81"/>
      <c r="EF652" s="81"/>
      <c r="EG652" s="81"/>
      <c r="EH652" s="81"/>
      <c r="EI652" s="81"/>
      <c r="EJ652" s="81"/>
      <c r="EK652" s="81"/>
      <c r="EL652" s="81"/>
      <c r="EM652" s="81"/>
      <c r="EN652" s="81"/>
      <c r="EO652" s="81"/>
      <c r="EP652" s="81"/>
      <c r="EQ652" s="81"/>
      <c r="ER652" s="81"/>
      <c r="ES652" s="81"/>
      <c r="ET652" s="81"/>
      <c r="EU652" s="251"/>
      <c r="EV652" s="251"/>
      <c r="EW652" s="251"/>
      <c r="EX652" s="251"/>
      <c r="EY652" s="251"/>
      <c r="EZ652" s="251"/>
      <c r="FA652" s="253" t="s">
        <v>2689</v>
      </c>
      <c r="FB652" s="253"/>
      <c r="FC652" s="253"/>
      <c r="FD652" s="253"/>
    </row>
    <row r="653">
      <c r="A653" s="252" t="s">
        <v>2690</v>
      </c>
      <c r="B653" s="253" t="s">
        <v>2691</v>
      </c>
      <c r="C653" s="254" t="s">
        <v>79</v>
      </c>
      <c r="D653" s="253" t="s">
        <v>18</v>
      </c>
      <c r="E653" s="253" t="s">
        <v>19</v>
      </c>
      <c r="F653" s="253" t="s">
        <v>283</v>
      </c>
      <c r="G653" s="253" t="s">
        <v>2692</v>
      </c>
      <c r="H653" s="253" t="s">
        <v>968</v>
      </c>
      <c r="I653" s="253" t="s">
        <v>23</v>
      </c>
      <c r="J653" s="253" t="s">
        <v>25</v>
      </c>
      <c r="K653" s="253" t="s">
        <v>2128</v>
      </c>
      <c r="L653" s="253" t="s">
        <v>2260</v>
      </c>
      <c r="M653" s="253" t="s">
        <v>65</v>
      </c>
      <c r="N653" s="255">
        <v>42151.0</v>
      </c>
      <c r="O653" s="255">
        <v>42151.0</v>
      </c>
      <c r="P653" s="81"/>
      <c r="Q653" s="108"/>
      <c r="R653" s="108"/>
      <c r="S653" s="290">
        <v>1.0</v>
      </c>
      <c r="T653" s="69">
        <f t="shared" si="1052"/>
        <v>1372</v>
      </c>
      <c r="U653" s="257">
        <f t="shared" ref="U653:W653" si="1324">IF(ISBLANK($A653),"",sum(AE653,AK653,AQ653,AW653,BC653,BI653,BO653,BU653,CA653,CG653,CM653,CS653,CY653,DE653,DK653,DQ653,DW653,EC653,EI653,EO653,EU653))</f>
        <v>1</v>
      </c>
      <c r="V653" s="257">
        <f t="shared" si="1324"/>
        <v>3</v>
      </c>
      <c r="W653" s="257">
        <f t="shared" si="1324"/>
        <v>0</v>
      </c>
      <c r="X653" s="258">
        <f t="shared" si="966"/>
        <v>4</v>
      </c>
      <c r="Y653" s="257">
        <f t="shared" ref="Y653:AA653" si="1325">IF(ISBLANK($A653),"",sum(AH653,AN653,AT653,AZ653,BF653,BL653,BR653,BX653,CD653,CJ653,CP653,CV653,DB653,DH653,DN653,DT653,DZ653,EF653,EL653,ER653,EX653))</f>
        <v>4</v>
      </c>
      <c r="Z653" s="257">
        <f t="shared" si="1325"/>
        <v>3</v>
      </c>
      <c r="AA653" s="257">
        <f t="shared" si="1325"/>
        <v>0</v>
      </c>
      <c r="AB653" s="258">
        <f t="shared" si="968"/>
        <v>7</v>
      </c>
      <c r="AC653" s="259">
        <f t="shared" si="969"/>
        <v>1</v>
      </c>
      <c r="AD653" s="248" t="str">
        <f t="shared" si="1055"/>
        <v>20+</v>
      </c>
      <c r="AE653" s="81"/>
      <c r="AF653" s="81"/>
      <c r="AG653" s="81"/>
      <c r="AH653" s="81"/>
      <c r="AI653" s="81"/>
      <c r="AJ653" s="81"/>
      <c r="AK653" s="81"/>
      <c r="AL653" s="81"/>
      <c r="AM653" s="81"/>
      <c r="AN653" s="81"/>
      <c r="AO653" s="81"/>
      <c r="AP653" s="81"/>
      <c r="AQ653" s="260">
        <v>1.0</v>
      </c>
      <c r="AR653" s="260">
        <v>1.0</v>
      </c>
      <c r="AS653" s="81"/>
      <c r="AT653" s="260">
        <v>1.0</v>
      </c>
      <c r="AU653" s="81"/>
      <c r="AV653" s="81"/>
      <c r="AW653" s="81"/>
      <c r="AX653" s="81"/>
      <c r="AY653" s="81"/>
      <c r="AZ653" s="81"/>
      <c r="BA653" s="81"/>
      <c r="BB653" s="81"/>
      <c r="BC653" s="81"/>
      <c r="BD653" s="260">
        <v>1.0</v>
      </c>
      <c r="BE653" s="81"/>
      <c r="BF653" s="260">
        <v>1.0</v>
      </c>
      <c r="BG653" s="260">
        <v>1.0</v>
      </c>
      <c r="BH653" s="81"/>
      <c r="BI653" s="81"/>
      <c r="BJ653" s="260">
        <v>1.0</v>
      </c>
      <c r="BK653" s="81"/>
      <c r="BL653" s="81"/>
      <c r="BM653" s="81"/>
      <c r="BN653" s="81"/>
      <c r="BO653" s="81"/>
      <c r="BP653" s="81"/>
      <c r="BQ653" s="81"/>
      <c r="BR653" s="260">
        <v>2.0</v>
      </c>
      <c r="BS653" s="81"/>
      <c r="BT653" s="81"/>
      <c r="BU653" s="81"/>
      <c r="BV653" s="81"/>
      <c r="BW653" s="81"/>
      <c r="BX653" s="81"/>
      <c r="BY653" s="81"/>
      <c r="BZ653" s="81"/>
      <c r="CA653" s="81"/>
      <c r="CB653" s="81"/>
      <c r="CC653" s="81"/>
      <c r="CD653" s="81"/>
      <c r="CE653" s="260">
        <v>1.0</v>
      </c>
      <c r="CF653" s="81"/>
      <c r="CG653" s="81"/>
      <c r="CH653" s="81"/>
      <c r="CI653" s="81"/>
      <c r="CJ653" s="81"/>
      <c r="CK653" s="81"/>
      <c r="CL653" s="81"/>
      <c r="CM653" s="81"/>
      <c r="CN653" s="81"/>
      <c r="CO653" s="81"/>
      <c r="CP653" s="81"/>
      <c r="CQ653" s="260">
        <v>1.0</v>
      </c>
      <c r="CR653" s="81"/>
      <c r="CS653" s="81"/>
      <c r="CT653" s="81"/>
      <c r="CU653" s="81"/>
      <c r="CV653" s="81"/>
      <c r="CW653" s="81"/>
      <c r="CX653" s="81"/>
      <c r="CY653" s="81"/>
      <c r="CZ653" s="81"/>
      <c r="DA653" s="81"/>
      <c r="DB653" s="81"/>
      <c r="DC653" s="81"/>
      <c r="DD653" s="81"/>
      <c r="DE653" s="81"/>
      <c r="DF653" s="81"/>
      <c r="DG653" s="81"/>
      <c r="DH653" s="81"/>
      <c r="DI653" s="81"/>
      <c r="DJ653" s="81"/>
      <c r="DK653" s="81"/>
      <c r="DL653" s="81"/>
      <c r="DM653" s="81"/>
      <c r="DN653" s="81"/>
      <c r="DO653" s="81"/>
      <c r="DP653" s="81"/>
      <c r="DQ653" s="81"/>
      <c r="DR653" s="81"/>
      <c r="DS653" s="81"/>
      <c r="DT653" s="81"/>
      <c r="DU653" s="81"/>
      <c r="DV653" s="81"/>
      <c r="DW653" s="81"/>
      <c r="DX653" s="81"/>
      <c r="DY653" s="81"/>
      <c r="DZ653" s="81"/>
      <c r="EA653" s="81"/>
      <c r="EB653" s="81"/>
      <c r="EC653" s="81"/>
      <c r="ED653" s="81"/>
      <c r="EE653" s="81"/>
      <c r="EF653" s="81"/>
      <c r="EG653" s="81"/>
      <c r="EH653" s="81"/>
      <c r="EI653" s="81"/>
      <c r="EJ653" s="81"/>
      <c r="EK653" s="81"/>
      <c r="EL653" s="81"/>
      <c r="EM653" s="81"/>
      <c r="EN653" s="81"/>
      <c r="EO653" s="81"/>
      <c r="EP653" s="81"/>
      <c r="EQ653" s="81"/>
      <c r="ER653" s="81"/>
      <c r="ES653" s="81"/>
      <c r="ET653" s="81"/>
      <c r="EU653" s="251"/>
      <c r="EV653" s="251"/>
      <c r="EW653" s="251"/>
      <c r="EX653" s="251"/>
      <c r="EY653" s="251"/>
      <c r="EZ653" s="251"/>
      <c r="FA653" s="253" t="s">
        <v>2693</v>
      </c>
      <c r="FB653" s="253"/>
      <c r="FC653" s="253"/>
      <c r="FD653" s="253"/>
    </row>
    <row r="654">
      <c r="A654" s="252" t="s">
        <v>2694</v>
      </c>
      <c r="B654" s="253" t="s">
        <v>2044</v>
      </c>
      <c r="C654" s="254" t="s">
        <v>109</v>
      </c>
      <c r="D654" s="253" t="s">
        <v>18</v>
      </c>
      <c r="E654" s="253" t="s">
        <v>12</v>
      </c>
      <c r="F654" s="253" t="s">
        <v>283</v>
      </c>
      <c r="G654" s="253" t="s">
        <v>713</v>
      </c>
      <c r="H654" s="253" t="s">
        <v>271</v>
      </c>
      <c r="I654" s="253" t="s">
        <v>13</v>
      </c>
      <c r="J654" s="253" t="s">
        <v>25</v>
      </c>
      <c r="K654" s="253" t="s">
        <v>2128</v>
      </c>
      <c r="L654" s="253" t="s">
        <v>1972</v>
      </c>
      <c r="M654" s="253" t="s">
        <v>50</v>
      </c>
      <c r="N654" s="255">
        <v>42146.0</v>
      </c>
      <c r="O654" s="255">
        <v>42146.0</v>
      </c>
      <c r="P654" s="81"/>
      <c r="Q654" s="108"/>
      <c r="R654" s="108"/>
      <c r="S654" s="290">
        <v>1.0</v>
      </c>
      <c r="T654" s="69">
        <f t="shared" si="1052"/>
        <v>1377</v>
      </c>
      <c r="U654" s="257">
        <f t="shared" ref="U654:W654" si="1326">IF(ISBLANK($A654),"",sum(AE654,AK654,AQ654,AW654,BC654,BI654,BO654,BU654,CA654,CG654,CM654,CS654,CY654,DE654,DK654,DQ654,DW654,EC654,EI654,EO654,EU654))</f>
        <v>4</v>
      </c>
      <c r="V654" s="257">
        <f t="shared" si="1326"/>
        <v>0</v>
      </c>
      <c r="W654" s="257">
        <f t="shared" si="1326"/>
        <v>0</v>
      </c>
      <c r="X654" s="258">
        <f t="shared" si="966"/>
        <v>4</v>
      </c>
      <c r="Y654" s="257">
        <f t="shared" ref="Y654:AA654" si="1327">IF(ISBLANK($A654),"",sum(AH654,AN654,AT654,AZ654,BF654,BL654,BR654,BX654,CD654,CJ654,CP654,CV654,DB654,DH654,DN654,DT654,DZ654,EF654,EL654,ER654,EX654))</f>
        <v>2</v>
      </c>
      <c r="Z654" s="257">
        <f t="shared" si="1327"/>
        <v>1</v>
      </c>
      <c r="AA654" s="257">
        <f t="shared" si="1327"/>
        <v>0</v>
      </c>
      <c r="AB654" s="258">
        <f t="shared" si="968"/>
        <v>3</v>
      </c>
      <c r="AC654" s="259">
        <f t="shared" si="969"/>
        <v>0.5</v>
      </c>
      <c r="AD654" s="248" t="str">
        <f t="shared" si="1055"/>
        <v>20+</v>
      </c>
      <c r="AE654" s="260">
        <v>2.0</v>
      </c>
      <c r="AF654" s="81"/>
      <c r="AG654" s="81"/>
      <c r="AH654" s="81"/>
      <c r="AI654" s="81"/>
      <c r="AJ654" s="81"/>
      <c r="AK654" s="81"/>
      <c r="AL654" s="81"/>
      <c r="AM654" s="81"/>
      <c r="AN654" s="260">
        <v>2.0</v>
      </c>
      <c r="AO654" s="260">
        <v>1.0</v>
      </c>
      <c r="AP654" s="81"/>
      <c r="AQ654" s="260">
        <v>2.0</v>
      </c>
      <c r="AR654" s="81"/>
      <c r="AS654" s="81"/>
      <c r="AT654" s="81"/>
      <c r="AU654" s="81"/>
      <c r="AV654" s="81"/>
      <c r="AW654" s="81"/>
      <c r="AX654" s="81"/>
      <c r="AY654" s="81"/>
      <c r="AZ654" s="81"/>
      <c r="BA654" s="81"/>
      <c r="BB654" s="81"/>
      <c r="BC654" s="81"/>
      <c r="BD654" s="81"/>
      <c r="BE654" s="81"/>
      <c r="BF654" s="81"/>
      <c r="BG654" s="81"/>
      <c r="BH654" s="81"/>
      <c r="BI654" s="81"/>
      <c r="BJ654" s="81"/>
      <c r="BK654" s="81"/>
      <c r="BL654" s="81"/>
      <c r="BM654" s="81"/>
      <c r="BN654" s="81"/>
      <c r="BO654" s="81"/>
      <c r="BP654" s="81"/>
      <c r="BQ654" s="81"/>
      <c r="BR654" s="81"/>
      <c r="BS654" s="81"/>
      <c r="BT654" s="81"/>
      <c r="BU654" s="81"/>
      <c r="BV654" s="81"/>
      <c r="BW654" s="81"/>
      <c r="BX654" s="81"/>
      <c r="BY654" s="81"/>
      <c r="BZ654" s="81"/>
      <c r="CA654" s="81"/>
      <c r="CB654" s="81"/>
      <c r="CC654" s="81"/>
      <c r="CD654" s="81"/>
      <c r="CE654" s="81"/>
      <c r="CF654" s="81"/>
      <c r="CG654" s="81"/>
      <c r="CH654" s="81"/>
      <c r="CI654" s="81"/>
      <c r="CJ654" s="81"/>
      <c r="CK654" s="81"/>
      <c r="CL654" s="81"/>
      <c r="CM654" s="81"/>
      <c r="CN654" s="81"/>
      <c r="CO654" s="81"/>
      <c r="CP654" s="81"/>
      <c r="CQ654" s="81"/>
      <c r="CR654" s="81"/>
      <c r="CS654" s="81"/>
      <c r="CT654" s="81"/>
      <c r="CU654" s="81"/>
      <c r="CV654" s="81"/>
      <c r="CW654" s="81"/>
      <c r="CX654" s="81"/>
      <c r="CY654" s="81"/>
      <c r="CZ654" s="81"/>
      <c r="DA654" s="81"/>
      <c r="DB654" s="81"/>
      <c r="DC654" s="81"/>
      <c r="DD654" s="81"/>
      <c r="DE654" s="81"/>
      <c r="DF654" s="81"/>
      <c r="DG654" s="81"/>
      <c r="DH654" s="81"/>
      <c r="DI654" s="81"/>
      <c r="DJ654" s="81"/>
      <c r="DK654" s="81"/>
      <c r="DL654" s="81"/>
      <c r="DM654" s="81"/>
      <c r="DN654" s="81"/>
      <c r="DO654" s="81"/>
      <c r="DP654" s="81"/>
      <c r="DQ654" s="81"/>
      <c r="DR654" s="81"/>
      <c r="DS654" s="81"/>
      <c r="DT654" s="81"/>
      <c r="DU654" s="81"/>
      <c r="DV654" s="81"/>
      <c r="DW654" s="81"/>
      <c r="DX654" s="81"/>
      <c r="DY654" s="81"/>
      <c r="DZ654" s="81"/>
      <c r="EA654" s="81"/>
      <c r="EB654" s="81"/>
      <c r="EC654" s="81"/>
      <c r="ED654" s="81"/>
      <c r="EE654" s="81"/>
      <c r="EF654" s="81"/>
      <c r="EG654" s="81"/>
      <c r="EH654" s="81"/>
      <c r="EI654" s="81"/>
      <c r="EJ654" s="81"/>
      <c r="EK654" s="81"/>
      <c r="EL654" s="81"/>
      <c r="EM654" s="81"/>
      <c r="EN654" s="81"/>
      <c r="EO654" s="81"/>
      <c r="EP654" s="81"/>
      <c r="EQ654" s="81"/>
      <c r="ER654" s="81"/>
      <c r="ES654" s="81"/>
      <c r="ET654" s="81"/>
      <c r="EU654" s="251"/>
      <c r="EV654" s="251"/>
      <c r="EW654" s="251"/>
      <c r="EX654" s="251"/>
      <c r="EY654" s="251"/>
      <c r="EZ654" s="251"/>
      <c r="FA654" s="253" t="s">
        <v>2695</v>
      </c>
      <c r="FB654" s="253"/>
      <c r="FC654" s="253"/>
      <c r="FD654" s="253"/>
    </row>
    <row r="655">
      <c r="A655" s="252" t="s">
        <v>2696</v>
      </c>
      <c r="B655" s="253" t="s">
        <v>2697</v>
      </c>
      <c r="C655" s="254" t="s">
        <v>8</v>
      </c>
      <c r="D655" s="253" t="s">
        <v>18</v>
      </c>
      <c r="E655" s="253" t="s">
        <v>12</v>
      </c>
      <c r="F655" s="253" t="s">
        <v>277</v>
      </c>
      <c r="G655" s="253" t="s">
        <v>2698</v>
      </c>
      <c r="H655" s="253" t="s">
        <v>2657</v>
      </c>
      <c r="I655" s="253" t="s">
        <v>23</v>
      </c>
      <c r="J655" s="253" t="s">
        <v>25</v>
      </c>
      <c r="K655" s="253" t="s">
        <v>2128</v>
      </c>
      <c r="L655" s="253" t="s">
        <v>2070</v>
      </c>
      <c r="M655" s="253" t="s">
        <v>88</v>
      </c>
      <c r="N655" s="255">
        <v>42145.0</v>
      </c>
      <c r="O655" s="255">
        <v>42177.0</v>
      </c>
      <c r="P655" s="81"/>
      <c r="Q655" s="108"/>
      <c r="R655" s="108"/>
      <c r="S655" s="290">
        <v>1.0</v>
      </c>
      <c r="T655" s="69">
        <f t="shared" si="1052"/>
        <v>1378</v>
      </c>
      <c r="U655" s="257">
        <f t="shared" ref="U655:W655" si="1328">IF(ISBLANK($A655),"",sum(AE655,AK655,AQ655,AW655,BC655,BI655,BO655,BU655,CA655,CG655,CM655,CS655,CY655,DE655,DK655,DQ655,DW655,EC655,EI655,EO655,EU655))</f>
        <v>6</v>
      </c>
      <c r="V655" s="257">
        <f t="shared" si="1328"/>
        <v>0</v>
      </c>
      <c r="W655" s="257">
        <f t="shared" si="1328"/>
        <v>0</v>
      </c>
      <c r="X655" s="258">
        <f t="shared" si="966"/>
        <v>6</v>
      </c>
      <c r="Y655" s="257">
        <f t="shared" ref="Y655:AA655" si="1329">IF(ISBLANK($A655),"",sum(AH655,AN655,AT655,AZ655,BF655,BL655,BR655,BX655,CD655,CJ655,CP655,CV655,DB655,DH655,DN655,DT655,DZ655,EF655,EL655,ER655,EX655))</f>
        <v>2</v>
      </c>
      <c r="Z655" s="257">
        <f t="shared" si="1329"/>
        <v>1</v>
      </c>
      <c r="AA655" s="257">
        <f t="shared" si="1329"/>
        <v>0</v>
      </c>
      <c r="AB655" s="258">
        <f t="shared" si="968"/>
        <v>3</v>
      </c>
      <c r="AC655" s="259">
        <f t="shared" si="969"/>
        <v>0.3333333333</v>
      </c>
      <c r="AD655" s="248" t="str">
        <f t="shared" si="1055"/>
        <v>20+</v>
      </c>
      <c r="AE655" s="81"/>
      <c r="AF655" s="81"/>
      <c r="AG655" s="81"/>
      <c r="AH655" s="81"/>
      <c r="AI655" s="81"/>
      <c r="AJ655" s="81"/>
      <c r="AK655" s="260">
        <v>1.0</v>
      </c>
      <c r="AL655" s="81"/>
      <c r="AM655" s="81"/>
      <c r="AN655" s="81"/>
      <c r="AO655" s="81"/>
      <c r="AP655" s="81"/>
      <c r="AQ655" s="260">
        <v>1.0</v>
      </c>
      <c r="AR655" s="81"/>
      <c r="AS655" s="81"/>
      <c r="AT655" s="260">
        <v>1.0</v>
      </c>
      <c r="AU655" s="81"/>
      <c r="AV655" s="81"/>
      <c r="AW655" s="81"/>
      <c r="AX655" s="81"/>
      <c r="AY655" s="81"/>
      <c r="AZ655" s="81"/>
      <c r="BA655" s="81"/>
      <c r="BB655" s="81"/>
      <c r="BC655" s="260">
        <v>1.0</v>
      </c>
      <c r="BD655" s="81"/>
      <c r="BE655" s="81"/>
      <c r="BF655" s="81"/>
      <c r="BG655" s="81"/>
      <c r="BH655" s="81"/>
      <c r="BI655" s="260">
        <v>1.0</v>
      </c>
      <c r="BJ655" s="81"/>
      <c r="BK655" s="81"/>
      <c r="BL655" s="260">
        <v>1.0</v>
      </c>
      <c r="BM655" s="81"/>
      <c r="BN655" s="81"/>
      <c r="BO655" s="81"/>
      <c r="BP655" s="81"/>
      <c r="BQ655" s="81"/>
      <c r="BR655" s="81"/>
      <c r="BS655" s="81"/>
      <c r="BT655" s="81"/>
      <c r="BU655" s="260">
        <v>2.0</v>
      </c>
      <c r="BV655" s="81"/>
      <c r="BW655" s="81"/>
      <c r="BX655" s="81"/>
      <c r="BY655" s="81"/>
      <c r="BZ655" s="81"/>
      <c r="CA655" s="81"/>
      <c r="CB655" s="81"/>
      <c r="CC655" s="81"/>
      <c r="CD655" s="81"/>
      <c r="CE655" s="260">
        <v>1.0</v>
      </c>
      <c r="CF655" s="81"/>
      <c r="CG655" s="81"/>
      <c r="CH655" s="81"/>
      <c r="CI655" s="81"/>
      <c r="CJ655" s="81"/>
      <c r="CK655" s="81"/>
      <c r="CL655" s="81"/>
      <c r="CM655" s="81"/>
      <c r="CN655" s="81"/>
      <c r="CO655" s="81"/>
      <c r="CP655" s="81"/>
      <c r="CQ655" s="81"/>
      <c r="CR655" s="81"/>
      <c r="CS655" s="81"/>
      <c r="CT655" s="81"/>
      <c r="CU655" s="81"/>
      <c r="CV655" s="81"/>
      <c r="CW655" s="81"/>
      <c r="CX655" s="81"/>
      <c r="CY655" s="81"/>
      <c r="CZ655" s="81"/>
      <c r="DA655" s="81"/>
      <c r="DB655" s="81"/>
      <c r="DC655" s="81"/>
      <c r="DD655" s="81"/>
      <c r="DE655" s="81"/>
      <c r="DF655" s="81"/>
      <c r="DG655" s="81"/>
      <c r="DH655" s="81"/>
      <c r="DI655" s="81"/>
      <c r="DJ655" s="81"/>
      <c r="DK655" s="81"/>
      <c r="DL655" s="81"/>
      <c r="DM655" s="81"/>
      <c r="DN655" s="81"/>
      <c r="DO655" s="81"/>
      <c r="DP655" s="81"/>
      <c r="DQ655" s="81"/>
      <c r="DR655" s="81"/>
      <c r="DS655" s="81"/>
      <c r="DT655" s="81"/>
      <c r="DU655" s="81"/>
      <c r="DV655" s="81"/>
      <c r="DW655" s="81"/>
      <c r="DX655" s="81"/>
      <c r="DY655" s="81"/>
      <c r="DZ655" s="81"/>
      <c r="EA655" s="81"/>
      <c r="EB655" s="81"/>
      <c r="EC655" s="81"/>
      <c r="ED655" s="81"/>
      <c r="EE655" s="81"/>
      <c r="EF655" s="81"/>
      <c r="EG655" s="81"/>
      <c r="EH655" s="81"/>
      <c r="EI655" s="81"/>
      <c r="EJ655" s="81"/>
      <c r="EK655" s="81"/>
      <c r="EL655" s="81"/>
      <c r="EM655" s="81"/>
      <c r="EN655" s="81"/>
      <c r="EO655" s="81"/>
      <c r="EP655" s="81"/>
      <c r="EQ655" s="81"/>
      <c r="ER655" s="81"/>
      <c r="ES655" s="81"/>
      <c r="ET655" s="81"/>
      <c r="EU655" s="251"/>
      <c r="EV655" s="251"/>
      <c r="EW655" s="251"/>
      <c r="EX655" s="251"/>
      <c r="EY655" s="251"/>
      <c r="EZ655" s="251"/>
      <c r="FA655" s="253" t="s">
        <v>2699</v>
      </c>
      <c r="FB655" s="253"/>
      <c r="FC655" s="253"/>
      <c r="FD655" s="253"/>
    </row>
    <row r="656">
      <c r="A656" s="252" t="s">
        <v>2700</v>
      </c>
      <c r="B656" s="253" t="s">
        <v>2701</v>
      </c>
      <c r="C656" s="254" t="s">
        <v>92</v>
      </c>
      <c r="D656" s="253" t="s">
        <v>18</v>
      </c>
      <c r="E656" s="253" t="s">
        <v>12</v>
      </c>
      <c r="F656" s="253" t="s">
        <v>283</v>
      </c>
      <c r="G656" s="253" t="s">
        <v>2702</v>
      </c>
      <c r="H656" s="253" t="s">
        <v>321</v>
      </c>
      <c r="I656" s="253" t="s">
        <v>13</v>
      </c>
      <c r="J656" s="253" t="s">
        <v>25</v>
      </c>
      <c r="K656" s="253" t="s">
        <v>2128</v>
      </c>
      <c r="L656" s="253" t="s">
        <v>2020</v>
      </c>
      <c r="M656" s="253" t="s">
        <v>85</v>
      </c>
      <c r="N656" s="255">
        <v>42137.0</v>
      </c>
      <c r="O656" s="255">
        <v>42163.0</v>
      </c>
      <c r="P656" s="81"/>
      <c r="Q656" s="108"/>
      <c r="R656" s="108"/>
      <c r="S656" s="290">
        <v>1.0</v>
      </c>
      <c r="T656" s="69">
        <f t="shared" si="1052"/>
        <v>1386</v>
      </c>
      <c r="U656" s="257">
        <f t="shared" ref="U656:W656" si="1330">IF(ISBLANK($A656),"",sum(AE656,AK656,AQ656,AW656,BC656,BI656,BO656,BU656,CA656,CG656,CM656,CS656,CY656,DE656,DK656,DQ656,DW656,EC656,EI656,EO656,EU656))</f>
        <v>9</v>
      </c>
      <c r="V656" s="257">
        <f t="shared" si="1330"/>
        <v>1</v>
      </c>
      <c r="W656" s="257">
        <f t="shared" si="1330"/>
        <v>0</v>
      </c>
      <c r="X656" s="258">
        <f t="shared" si="966"/>
        <v>10</v>
      </c>
      <c r="Y656" s="257">
        <f t="shared" ref="Y656:AA656" si="1331">IF(ISBLANK($A656),"",sum(AH656,AN656,AT656,AZ656,BF656,BL656,BR656,BX656,CD656,CJ656,CP656,CV656,DB656,DH656,DN656,DT656,DZ656,EF656,EL656,ER656,EX656))</f>
        <v>3</v>
      </c>
      <c r="Z656" s="257">
        <f t="shared" si="1331"/>
        <v>5</v>
      </c>
      <c r="AA656" s="257">
        <f t="shared" si="1331"/>
        <v>0</v>
      </c>
      <c r="AB656" s="258">
        <v>0.0</v>
      </c>
      <c r="AC656" s="259">
        <f t="shared" si="969"/>
        <v>0.3</v>
      </c>
      <c r="AD656" s="248" t="str">
        <f t="shared" si="1055"/>
        <v>20+</v>
      </c>
      <c r="AE656" s="260">
        <v>3.0</v>
      </c>
      <c r="AF656" s="81"/>
      <c r="AG656" s="81"/>
      <c r="AH656" s="81"/>
      <c r="AI656" s="81"/>
      <c r="AJ656" s="81"/>
      <c r="AK656" s="260">
        <v>3.0</v>
      </c>
      <c r="AL656" s="81"/>
      <c r="AM656" s="81"/>
      <c r="AN656" s="260">
        <v>3.0</v>
      </c>
      <c r="AO656" s="260">
        <v>3.0</v>
      </c>
      <c r="AP656" s="81"/>
      <c r="AQ656" s="260">
        <v>1.0</v>
      </c>
      <c r="AR656" s="81"/>
      <c r="AS656" s="81"/>
      <c r="AT656" s="81"/>
      <c r="AU656" s="81"/>
      <c r="AV656" s="81"/>
      <c r="AW656" s="260">
        <v>1.0</v>
      </c>
      <c r="AX656" s="81"/>
      <c r="AY656" s="81"/>
      <c r="AZ656" s="81"/>
      <c r="BA656" s="260">
        <v>2.0</v>
      </c>
      <c r="BB656" s="81"/>
      <c r="BC656" s="260">
        <v>1.0</v>
      </c>
      <c r="BD656" s="81"/>
      <c r="BE656" s="81"/>
      <c r="BF656" s="81"/>
      <c r="BG656" s="81"/>
      <c r="BH656" s="81"/>
      <c r="BI656" s="81"/>
      <c r="BJ656" s="260">
        <v>1.0</v>
      </c>
      <c r="BK656" s="81"/>
      <c r="BL656" s="81"/>
      <c r="BM656" s="81"/>
      <c r="BN656" s="81"/>
      <c r="BO656" s="81"/>
      <c r="BP656" s="81"/>
      <c r="BQ656" s="81"/>
      <c r="BR656" s="81"/>
      <c r="BS656" s="81"/>
      <c r="BT656" s="81"/>
      <c r="BU656" s="81"/>
      <c r="BV656" s="81"/>
      <c r="BW656" s="81"/>
      <c r="BX656" s="81"/>
      <c r="BY656" s="81"/>
      <c r="BZ656" s="81"/>
      <c r="CA656" s="81"/>
      <c r="CB656" s="81"/>
      <c r="CC656" s="81"/>
      <c r="CD656" s="81"/>
      <c r="CE656" s="81"/>
      <c r="CF656" s="81"/>
      <c r="CG656" s="81"/>
      <c r="CH656" s="81"/>
      <c r="CI656" s="81"/>
      <c r="CJ656" s="81"/>
      <c r="CK656" s="81"/>
      <c r="CL656" s="81"/>
      <c r="CM656" s="81"/>
      <c r="CN656" s="81"/>
      <c r="CO656" s="81"/>
      <c r="CP656" s="81"/>
      <c r="CQ656" s="81"/>
      <c r="CR656" s="81"/>
      <c r="CS656" s="81"/>
      <c r="CT656" s="81"/>
      <c r="CU656" s="81"/>
      <c r="CV656" s="81"/>
      <c r="CW656" s="81"/>
      <c r="CX656" s="81"/>
      <c r="CY656" s="81"/>
      <c r="CZ656" s="81"/>
      <c r="DA656" s="81"/>
      <c r="DB656" s="81"/>
      <c r="DC656" s="81"/>
      <c r="DD656" s="81"/>
      <c r="DE656" s="81"/>
      <c r="DF656" s="81"/>
      <c r="DG656" s="81"/>
      <c r="DH656" s="81"/>
      <c r="DI656" s="81"/>
      <c r="DJ656" s="81"/>
      <c r="DK656" s="81"/>
      <c r="DL656" s="81"/>
      <c r="DM656" s="81"/>
      <c r="DN656" s="81"/>
      <c r="DO656" s="81"/>
      <c r="DP656" s="81"/>
      <c r="DQ656" s="81"/>
      <c r="DR656" s="81"/>
      <c r="DS656" s="81"/>
      <c r="DT656" s="81"/>
      <c r="DU656" s="81"/>
      <c r="DV656" s="81"/>
      <c r="DW656" s="81"/>
      <c r="DX656" s="81"/>
      <c r="DY656" s="81"/>
      <c r="DZ656" s="81"/>
      <c r="EA656" s="81"/>
      <c r="EB656" s="81"/>
      <c r="EC656" s="81"/>
      <c r="ED656" s="81"/>
      <c r="EE656" s="81"/>
      <c r="EF656" s="81"/>
      <c r="EG656" s="81"/>
      <c r="EH656" s="81"/>
      <c r="EI656" s="81"/>
      <c r="EJ656" s="81"/>
      <c r="EK656" s="81"/>
      <c r="EL656" s="81"/>
      <c r="EM656" s="81"/>
      <c r="EN656" s="81"/>
      <c r="EO656" s="81"/>
      <c r="EP656" s="81"/>
      <c r="EQ656" s="81"/>
      <c r="ER656" s="81"/>
      <c r="ES656" s="81"/>
      <c r="ET656" s="81"/>
      <c r="EU656" s="251"/>
      <c r="EV656" s="251"/>
      <c r="EW656" s="251"/>
      <c r="EX656" s="251"/>
      <c r="EY656" s="251"/>
      <c r="EZ656" s="251"/>
      <c r="FA656" s="253" t="s">
        <v>2703</v>
      </c>
      <c r="FB656" s="253"/>
      <c r="FC656" s="253"/>
      <c r="FD656" s="253"/>
    </row>
    <row r="657">
      <c r="A657" s="293" t="s">
        <v>2704</v>
      </c>
      <c r="B657" s="294" t="s">
        <v>2705</v>
      </c>
      <c r="C657" s="295" t="s">
        <v>8</v>
      </c>
      <c r="D657" s="294" t="s">
        <v>18</v>
      </c>
      <c r="E657" s="294" t="s">
        <v>12</v>
      </c>
      <c r="F657" s="294" t="s">
        <v>277</v>
      </c>
      <c r="G657" s="294" t="s">
        <v>2706</v>
      </c>
      <c r="H657" s="294" t="s">
        <v>2532</v>
      </c>
      <c r="I657" s="294" t="s">
        <v>23</v>
      </c>
      <c r="J657" s="294" t="s">
        <v>25</v>
      </c>
      <c r="K657" s="294" t="s">
        <v>2128</v>
      </c>
      <c r="L657" s="294" t="s">
        <v>1972</v>
      </c>
      <c r="M657" s="294" t="s">
        <v>50</v>
      </c>
      <c r="N657" s="296">
        <v>42013.0</v>
      </c>
      <c r="O657" s="296">
        <v>42088.0</v>
      </c>
      <c r="P657" s="303"/>
      <c r="Q657" s="298"/>
      <c r="R657" s="298"/>
      <c r="S657" s="299">
        <v>1.0</v>
      </c>
      <c r="T657" s="69">
        <f t="shared" si="1052"/>
        <v>1510</v>
      </c>
      <c r="U657" s="300">
        <f t="shared" ref="U657:W657" si="1332">IF(ISBLANK($A657),"",sum(AE657,AK657,AQ657,AW657,BC657,BI657,BO657,BU657,CA657,CG657,CM657,CS657,CY657,DE657,DK657,DQ657,DW657,EC657,EI657,EO657,EU657))</f>
        <v>6</v>
      </c>
      <c r="V657" s="300">
        <f t="shared" si="1332"/>
        <v>1</v>
      </c>
      <c r="W657" s="300">
        <f t="shared" si="1332"/>
        <v>0</v>
      </c>
      <c r="X657" s="301">
        <f t="shared" si="966"/>
        <v>7</v>
      </c>
      <c r="Y657" s="300">
        <f t="shared" ref="Y657:AA657" si="1333">IF(ISBLANK($A657),"",sum(AH657,AN657,AT657,AZ657,BF657,BL657,BR657,BX657,CD657,CJ657,CP657,CV657,DB657,DH657,DN657,DT657,DZ657,EF657,EL657,ER657,EX657))</f>
        <v>6</v>
      </c>
      <c r="Z657" s="300">
        <f t="shared" si="1333"/>
        <v>5</v>
      </c>
      <c r="AA657" s="300">
        <f t="shared" si="1333"/>
        <v>0</v>
      </c>
      <c r="AB657" s="301">
        <f t="shared" ref="AB657:AB871" si="1336">IF(ISBLANK($A657),"", sum(Y657:AA657))</f>
        <v>11</v>
      </c>
      <c r="AC657" s="302">
        <f t="shared" si="969"/>
        <v>0.8571428571</v>
      </c>
      <c r="AD657" s="248" t="str">
        <f t="shared" si="1055"/>
        <v>20+</v>
      </c>
      <c r="AE657" s="304">
        <v>2.0</v>
      </c>
      <c r="AF657" s="303"/>
      <c r="AG657" s="303"/>
      <c r="AH657" s="304">
        <v>1.0</v>
      </c>
      <c r="AI657" s="304">
        <v>1.0</v>
      </c>
      <c r="AJ657" s="303"/>
      <c r="AK657" s="303"/>
      <c r="AL657" s="303"/>
      <c r="AM657" s="303"/>
      <c r="AN657" s="303"/>
      <c r="AO657" s="303"/>
      <c r="AP657" s="303"/>
      <c r="AQ657" s="303"/>
      <c r="AR657" s="303"/>
      <c r="AS657" s="303"/>
      <c r="AT657" s="303"/>
      <c r="AU657" s="303"/>
      <c r="AV657" s="303"/>
      <c r="AW657" s="304">
        <v>1.0</v>
      </c>
      <c r="AX657" s="303"/>
      <c r="AY657" s="303"/>
      <c r="AZ657" s="303"/>
      <c r="BA657" s="303"/>
      <c r="BB657" s="303"/>
      <c r="BC657" s="304">
        <v>1.0</v>
      </c>
      <c r="BD657" s="303"/>
      <c r="BE657" s="303"/>
      <c r="BF657" s="304">
        <v>1.0</v>
      </c>
      <c r="BG657" s="304">
        <v>2.0</v>
      </c>
      <c r="BH657" s="303"/>
      <c r="BI657" s="303"/>
      <c r="BJ657" s="303"/>
      <c r="BK657" s="303"/>
      <c r="BL657" s="303"/>
      <c r="BM657" s="303"/>
      <c r="BN657" s="303"/>
      <c r="BO657" s="303"/>
      <c r="BP657" s="303"/>
      <c r="BQ657" s="303"/>
      <c r="BR657" s="303"/>
      <c r="BS657" s="303"/>
      <c r="BT657" s="303"/>
      <c r="BU657" s="303"/>
      <c r="BV657" s="303"/>
      <c r="BW657" s="303"/>
      <c r="BX657" s="303"/>
      <c r="BY657" s="303"/>
      <c r="BZ657" s="303"/>
      <c r="CA657" s="303"/>
      <c r="CB657" s="303"/>
      <c r="CC657" s="303"/>
      <c r="CD657" s="303"/>
      <c r="CE657" s="303"/>
      <c r="CF657" s="303"/>
      <c r="CG657" s="303"/>
      <c r="CH657" s="303"/>
      <c r="CI657" s="303"/>
      <c r="CJ657" s="303"/>
      <c r="CK657" s="303"/>
      <c r="CL657" s="303"/>
      <c r="CM657" s="303"/>
      <c r="CN657" s="303"/>
      <c r="CO657" s="303"/>
      <c r="CP657" s="303"/>
      <c r="CQ657" s="303"/>
      <c r="CR657" s="303"/>
      <c r="CS657" s="304">
        <v>1.0</v>
      </c>
      <c r="CT657" s="303"/>
      <c r="CU657" s="303"/>
      <c r="CV657" s="304">
        <v>1.0</v>
      </c>
      <c r="CW657" s="303"/>
      <c r="CX657" s="303"/>
      <c r="CY657" s="304">
        <v>1.0</v>
      </c>
      <c r="CZ657" s="303"/>
      <c r="DA657" s="303"/>
      <c r="DB657" s="304">
        <v>1.0</v>
      </c>
      <c r="DC657" s="304">
        <v>1.0</v>
      </c>
      <c r="DD657" s="303"/>
      <c r="DE657" s="303"/>
      <c r="DF657" s="303"/>
      <c r="DG657" s="303"/>
      <c r="DH657" s="304">
        <v>2.0</v>
      </c>
      <c r="DI657" s="304">
        <v>1.0</v>
      </c>
      <c r="DJ657" s="303"/>
      <c r="DK657" s="303"/>
      <c r="DL657" s="304">
        <v>1.0</v>
      </c>
      <c r="DM657" s="303"/>
      <c r="DN657" s="303"/>
      <c r="DO657" s="303"/>
      <c r="DP657" s="303"/>
      <c r="DQ657" s="303"/>
      <c r="DR657" s="303"/>
      <c r="DS657" s="303"/>
      <c r="DT657" s="303"/>
      <c r="DU657" s="303"/>
      <c r="DV657" s="303"/>
      <c r="DW657" s="303"/>
      <c r="DX657" s="303"/>
      <c r="DY657" s="303"/>
      <c r="DZ657" s="303"/>
      <c r="EA657" s="303"/>
      <c r="EB657" s="303"/>
      <c r="EC657" s="303"/>
      <c r="ED657" s="303"/>
      <c r="EE657" s="303"/>
      <c r="EF657" s="303"/>
      <c r="EG657" s="303"/>
      <c r="EH657" s="303"/>
      <c r="EI657" s="303"/>
      <c r="EJ657" s="303"/>
      <c r="EK657" s="303"/>
      <c r="EL657" s="303"/>
      <c r="EM657" s="303"/>
      <c r="EN657" s="303"/>
      <c r="EO657" s="303"/>
      <c r="EP657" s="303"/>
      <c r="EQ657" s="303"/>
      <c r="ER657" s="303"/>
      <c r="ES657" s="303"/>
      <c r="ET657" s="303"/>
      <c r="EU657" s="251"/>
      <c r="EV657" s="251"/>
      <c r="EW657" s="251"/>
      <c r="EX657" s="251"/>
      <c r="EY657" s="251"/>
      <c r="EZ657" s="251"/>
      <c r="FA657" s="294" t="s">
        <v>2707</v>
      </c>
      <c r="FB657" s="294"/>
      <c r="FC657" s="294"/>
      <c r="FD657" s="294"/>
    </row>
    <row r="658">
      <c r="A658" s="293" t="s">
        <v>2708</v>
      </c>
      <c r="B658" s="294" t="s">
        <v>2044</v>
      </c>
      <c r="C658" s="295" t="s">
        <v>8</v>
      </c>
      <c r="D658" s="294" t="s">
        <v>18</v>
      </c>
      <c r="E658" s="294" t="s">
        <v>12</v>
      </c>
      <c r="F658" s="294" t="s">
        <v>277</v>
      </c>
      <c r="G658" s="294" t="s">
        <v>2709</v>
      </c>
      <c r="H658" s="294" t="s">
        <v>2136</v>
      </c>
      <c r="I658" s="294" t="s">
        <v>23</v>
      </c>
      <c r="J658" s="294" t="s">
        <v>25</v>
      </c>
      <c r="K658" s="294" t="s">
        <v>2128</v>
      </c>
      <c r="L658" s="294" t="s">
        <v>2035</v>
      </c>
      <c r="M658" s="294" t="s">
        <v>110</v>
      </c>
      <c r="N658" s="296">
        <v>41894.0</v>
      </c>
      <c r="O658" s="296">
        <v>41941.0</v>
      </c>
      <c r="P658" s="296">
        <v>42052.0</v>
      </c>
      <c r="Q658" s="298"/>
      <c r="R658" s="298"/>
      <c r="S658" s="299">
        <v>2.0</v>
      </c>
      <c r="T658" s="69">
        <f t="shared" si="1052"/>
        <v>1629</v>
      </c>
      <c r="U658" s="300">
        <f t="shared" ref="U658:W658" si="1334">IF(ISBLANK($A658),"",sum(AE658,AK658,AQ658,AW658,BC658,BI658,BO658,BU658,CA658,CG658,CM658,CS658,CY658,DE658,DK658,DQ658,DW658,EC658,EI658,EO658,EU658))</f>
        <v>18</v>
      </c>
      <c r="V658" s="300">
        <f t="shared" si="1334"/>
        <v>3</v>
      </c>
      <c r="W658" s="300">
        <f t="shared" si="1334"/>
        <v>1</v>
      </c>
      <c r="X658" s="301">
        <f t="shared" si="966"/>
        <v>22</v>
      </c>
      <c r="Y658" s="300">
        <f t="shared" ref="Y658:AA658" si="1335">IF(ISBLANK($A658),"",sum(AH658,AN658,AT658,AZ658,BF658,BL658,BR658,BX658,CD658,CJ658,CP658,CV658,DB658,DH658,DN658,DT658,DZ658,EF658,EL658,ER658,EX658))</f>
        <v>16</v>
      </c>
      <c r="Z658" s="300">
        <f t="shared" si="1335"/>
        <v>29</v>
      </c>
      <c r="AA658" s="300">
        <f t="shared" si="1335"/>
        <v>8</v>
      </c>
      <c r="AB658" s="301">
        <f t="shared" si="1336"/>
        <v>53</v>
      </c>
      <c r="AC658" s="302">
        <f t="shared" si="969"/>
        <v>0.7272727273</v>
      </c>
      <c r="AD658" s="248" t="str">
        <f t="shared" si="1055"/>
        <v>20+</v>
      </c>
      <c r="AE658" s="304">
        <v>2.0</v>
      </c>
      <c r="AF658" s="303"/>
      <c r="AG658" s="303"/>
      <c r="AH658" s="303"/>
      <c r="AI658" s="303"/>
      <c r="AJ658" s="303"/>
      <c r="AK658" s="304">
        <v>1.0</v>
      </c>
      <c r="AL658" s="303"/>
      <c r="AM658" s="303"/>
      <c r="AN658" s="304">
        <v>3.0</v>
      </c>
      <c r="AO658" s="304">
        <v>5.0</v>
      </c>
      <c r="AP658" s="303"/>
      <c r="AQ658" s="303"/>
      <c r="AR658" s="303"/>
      <c r="AS658" s="303"/>
      <c r="AT658" s="303"/>
      <c r="AU658" s="304">
        <v>1.0</v>
      </c>
      <c r="AV658" s="303"/>
      <c r="AW658" s="303"/>
      <c r="AX658" s="303"/>
      <c r="AY658" s="303"/>
      <c r="AZ658" s="303"/>
      <c r="BA658" s="304">
        <v>2.0</v>
      </c>
      <c r="BB658" s="303"/>
      <c r="BC658" s="304">
        <v>1.0</v>
      </c>
      <c r="BD658" s="303"/>
      <c r="BE658" s="303"/>
      <c r="BF658" s="303"/>
      <c r="BG658" s="304">
        <v>2.0</v>
      </c>
      <c r="BH658" s="303"/>
      <c r="BI658" s="303"/>
      <c r="BJ658" s="303"/>
      <c r="BK658" s="303"/>
      <c r="BL658" s="303"/>
      <c r="BM658" s="303"/>
      <c r="BN658" s="303"/>
      <c r="BO658" s="304">
        <v>1.0</v>
      </c>
      <c r="BP658" s="303"/>
      <c r="BQ658" s="303"/>
      <c r="BR658" s="304">
        <v>1.0</v>
      </c>
      <c r="BS658" s="304">
        <v>1.0</v>
      </c>
      <c r="BT658" s="303"/>
      <c r="BU658" s="303"/>
      <c r="BV658" s="304">
        <v>2.0</v>
      </c>
      <c r="BW658" s="303"/>
      <c r="BX658" s="303"/>
      <c r="BY658" s="304">
        <v>1.0</v>
      </c>
      <c r="BZ658" s="303"/>
      <c r="CA658" s="303"/>
      <c r="CB658" s="304">
        <v>1.0</v>
      </c>
      <c r="CC658" s="303"/>
      <c r="CD658" s="304">
        <v>3.0</v>
      </c>
      <c r="CE658" s="304">
        <v>4.0</v>
      </c>
      <c r="CF658" s="303"/>
      <c r="CG658" s="303"/>
      <c r="CH658" s="303"/>
      <c r="CI658" s="303"/>
      <c r="CJ658" s="303"/>
      <c r="CK658" s="304">
        <v>1.0</v>
      </c>
      <c r="CL658" s="303"/>
      <c r="CM658" s="303"/>
      <c r="CN658" s="303"/>
      <c r="CO658" s="303"/>
      <c r="CP658" s="303"/>
      <c r="CQ658" s="303"/>
      <c r="CR658" s="303"/>
      <c r="CS658" s="304">
        <v>1.0</v>
      </c>
      <c r="CT658" s="303"/>
      <c r="CU658" s="303"/>
      <c r="CV658" s="303"/>
      <c r="CW658" s="304">
        <v>4.0</v>
      </c>
      <c r="CX658" s="303"/>
      <c r="CY658" s="303"/>
      <c r="CZ658" s="303"/>
      <c r="DA658" s="303"/>
      <c r="DB658" s="303"/>
      <c r="DC658" s="303"/>
      <c r="DD658" s="303"/>
      <c r="DE658" s="303"/>
      <c r="DF658" s="303"/>
      <c r="DG658" s="303"/>
      <c r="DH658" s="303"/>
      <c r="DI658" s="303"/>
      <c r="DJ658" s="303"/>
      <c r="DK658" s="303"/>
      <c r="DL658" s="303"/>
      <c r="DM658" s="303"/>
      <c r="DN658" s="303"/>
      <c r="DO658" s="304">
        <v>1.0</v>
      </c>
      <c r="DP658" s="303"/>
      <c r="DQ658" s="303"/>
      <c r="DR658" s="303"/>
      <c r="DS658" s="303"/>
      <c r="DT658" s="303"/>
      <c r="DU658" s="303"/>
      <c r="DV658" s="303"/>
      <c r="DW658" s="303"/>
      <c r="DX658" s="303"/>
      <c r="DY658" s="303"/>
      <c r="DZ658" s="303"/>
      <c r="EA658" s="303"/>
      <c r="EB658" s="303"/>
      <c r="EC658" s="303"/>
      <c r="ED658" s="303"/>
      <c r="EE658" s="303"/>
      <c r="EF658" s="303"/>
      <c r="EG658" s="303"/>
      <c r="EH658" s="303"/>
      <c r="EI658" s="303"/>
      <c r="EJ658" s="303"/>
      <c r="EK658" s="303"/>
      <c r="EL658" s="303"/>
      <c r="EM658" s="303"/>
      <c r="EN658" s="303"/>
      <c r="EO658" s="303"/>
      <c r="EP658" s="303"/>
      <c r="EQ658" s="303"/>
      <c r="ER658" s="303"/>
      <c r="ES658" s="303"/>
      <c r="ET658" s="303"/>
      <c r="EU658" s="262">
        <v>12.0</v>
      </c>
      <c r="EV658" s="251"/>
      <c r="EW658" s="262">
        <v>1.0</v>
      </c>
      <c r="EX658" s="262">
        <v>9.0</v>
      </c>
      <c r="EY658" s="262">
        <v>7.0</v>
      </c>
      <c r="EZ658" s="262">
        <v>8.0</v>
      </c>
      <c r="FA658" s="294" t="s">
        <v>2710</v>
      </c>
      <c r="FB658" s="294"/>
      <c r="FC658" s="294"/>
      <c r="FD658" s="294"/>
    </row>
    <row r="659">
      <c r="A659" s="263" t="s">
        <v>2266</v>
      </c>
      <c r="B659" s="264" t="s">
        <v>2711</v>
      </c>
      <c r="C659" s="265" t="s">
        <v>8</v>
      </c>
      <c r="D659" s="264" t="s">
        <v>18</v>
      </c>
      <c r="E659" s="264" t="s">
        <v>12</v>
      </c>
      <c r="F659" s="264" t="s">
        <v>283</v>
      </c>
      <c r="G659" s="264" t="s">
        <v>1636</v>
      </c>
      <c r="H659" s="264" t="s">
        <v>2712</v>
      </c>
      <c r="I659" s="264" t="s">
        <v>23</v>
      </c>
      <c r="J659" s="264" t="s">
        <v>25</v>
      </c>
      <c r="K659" s="264" t="s">
        <v>1843</v>
      </c>
      <c r="L659" s="264" t="s">
        <v>2713</v>
      </c>
      <c r="M659" s="264" t="s">
        <v>128</v>
      </c>
      <c r="N659" s="266">
        <v>42471.0</v>
      </c>
      <c r="O659" s="266">
        <v>42471.0</v>
      </c>
      <c r="P659" s="266">
        <v>42471.0</v>
      </c>
      <c r="Q659" s="268"/>
      <c r="R659" s="268"/>
      <c r="S659" s="267"/>
      <c r="T659" s="69">
        <f t="shared" si="1052"/>
        <v>1052</v>
      </c>
      <c r="U659" s="270">
        <f t="shared" ref="U659:W659" si="1337">IF(ISBLANK($A659),"",sum(AE659,AK659,AQ659,AW659,BC659,BI659,BO659,BU659,CA659,CG659,CM659,CS659,CY659,DE659,DK659,DQ659,DW659,EC659,EI659,EO659,EU659))</f>
        <v>6</v>
      </c>
      <c r="V659" s="270">
        <f t="shared" si="1337"/>
        <v>3</v>
      </c>
      <c r="W659" s="270">
        <f t="shared" si="1337"/>
        <v>0</v>
      </c>
      <c r="X659" s="271">
        <f t="shared" si="966"/>
        <v>9</v>
      </c>
      <c r="Y659" s="270">
        <f t="shared" ref="Y659:AA659" si="1338">IF(ISBLANK($A659),"",sum(AH659,AN659,AT659,AZ659,BF659,BL659,BR659,BX659,CD659,CJ659,CP659,CV659,DB659,DH659,DN659,DT659,DZ659,EF659,EL659,ER659,EX659))</f>
        <v>5</v>
      </c>
      <c r="Z659" s="270">
        <f t="shared" si="1338"/>
        <v>2</v>
      </c>
      <c r="AA659" s="270">
        <f t="shared" si="1338"/>
        <v>0</v>
      </c>
      <c r="AB659" s="271">
        <f t="shared" si="1336"/>
        <v>7</v>
      </c>
      <c r="AC659" s="272">
        <f t="shared" si="969"/>
        <v>0.5555555556</v>
      </c>
      <c r="AD659" s="248" t="str">
        <f t="shared" si="1055"/>
        <v>20+</v>
      </c>
      <c r="AE659" s="267"/>
      <c r="AF659" s="273">
        <v>1.0</v>
      </c>
      <c r="AG659" s="267"/>
      <c r="AH659" s="267"/>
      <c r="AI659" s="267"/>
      <c r="AJ659" s="267"/>
      <c r="AK659" s="273">
        <v>4.0</v>
      </c>
      <c r="AL659" s="273">
        <v>2.0</v>
      </c>
      <c r="AM659" s="267"/>
      <c r="AN659" s="267"/>
      <c r="AO659" s="267"/>
      <c r="AP659" s="267"/>
      <c r="AQ659" s="267"/>
      <c r="AR659" s="267"/>
      <c r="AS659" s="267"/>
      <c r="AT659" s="267"/>
      <c r="AU659" s="267"/>
      <c r="AV659" s="267"/>
      <c r="AW659" s="273">
        <v>1.0</v>
      </c>
      <c r="AX659" s="267"/>
      <c r="AY659" s="267"/>
      <c r="AZ659" s="267"/>
      <c r="BA659" s="267"/>
      <c r="BB659" s="267"/>
      <c r="BC659" s="267"/>
      <c r="BD659" s="267"/>
      <c r="BE659" s="267"/>
      <c r="BF659" s="273">
        <v>4.0</v>
      </c>
      <c r="BG659" s="267"/>
      <c r="BH659" s="267"/>
      <c r="BI659" s="267"/>
      <c r="BJ659" s="267"/>
      <c r="BK659" s="267"/>
      <c r="BL659" s="267"/>
      <c r="BM659" s="273">
        <v>2.0</v>
      </c>
      <c r="BN659" s="267"/>
      <c r="BO659" s="273">
        <v>1.0</v>
      </c>
      <c r="BP659" s="267"/>
      <c r="BQ659" s="267"/>
      <c r="BR659" s="267"/>
      <c r="BS659" s="267"/>
      <c r="BT659" s="267"/>
      <c r="BU659" s="267"/>
      <c r="BV659" s="267"/>
      <c r="BW659" s="267"/>
      <c r="BX659" s="267"/>
      <c r="BY659" s="267"/>
      <c r="BZ659" s="267"/>
      <c r="CA659" s="267"/>
      <c r="CB659" s="267"/>
      <c r="CC659" s="267"/>
      <c r="CD659" s="273">
        <v>1.0</v>
      </c>
      <c r="CE659" s="267"/>
      <c r="CF659" s="267"/>
      <c r="CG659" s="267"/>
      <c r="CH659" s="267"/>
      <c r="CI659" s="267"/>
      <c r="CJ659" s="267"/>
      <c r="CK659" s="267"/>
      <c r="CL659" s="267"/>
      <c r="CM659" s="267"/>
      <c r="CN659" s="267"/>
      <c r="CO659" s="267"/>
      <c r="CP659" s="267"/>
      <c r="CQ659" s="267"/>
      <c r="CR659" s="267"/>
      <c r="CS659" s="250"/>
      <c r="CT659" s="250"/>
      <c r="CU659" s="250"/>
      <c r="CV659" s="250"/>
      <c r="CW659" s="250"/>
      <c r="CX659" s="250"/>
      <c r="CY659" s="267"/>
      <c r="CZ659" s="267"/>
      <c r="DA659" s="267"/>
      <c r="DB659" s="267"/>
      <c r="DC659" s="267"/>
      <c r="DD659" s="267"/>
      <c r="DE659" s="267"/>
      <c r="DF659" s="267"/>
      <c r="DG659" s="267"/>
      <c r="DH659" s="267"/>
      <c r="DI659" s="267"/>
      <c r="DJ659" s="267"/>
      <c r="DK659" s="267"/>
      <c r="DL659" s="267"/>
      <c r="DM659" s="267"/>
      <c r="DN659" s="267"/>
      <c r="DO659" s="267"/>
      <c r="DP659" s="267"/>
      <c r="DQ659" s="267"/>
      <c r="DR659" s="267"/>
      <c r="DS659" s="267"/>
      <c r="DT659" s="267"/>
      <c r="DU659" s="267"/>
      <c r="DV659" s="267"/>
      <c r="DW659" s="267"/>
      <c r="DX659" s="267"/>
      <c r="DY659" s="267"/>
      <c r="DZ659" s="267"/>
      <c r="EA659" s="267"/>
      <c r="EB659" s="267"/>
      <c r="EC659" s="267"/>
      <c r="ED659" s="267"/>
      <c r="EE659" s="267"/>
      <c r="EF659" s="267"/>
      <c r="EG659" s="267"/>
      <c r="EH659" s="267"/>
      <c r="EI659" s="267"/>
      <c r="EJ659" s="267"/>
      <c r="EK659" s="267"/>
      <c r="EL659" s="267"/>
      <c r="EM659" s="267"/>
      <c r="EN659" s="267"/>
      <c r="EO659" s="267"/>
      <c r="EP659" s="267"/>
      <c r="EQ659" s="267"/>
      <c r="ER659" s="267"/>
      <c r="ES659" s="267"/>
      <c r="ET659" s="267"/>
      <c r="EU659" s="267"/>
      <c r="EV659" s="267"/>
      <c r="EW659" s="267"/>
      <c r="EX659" s="267"/>
      <c r="EY659" s="267"/>
      <c r="EZ659" s="267"/>
      <c r="FA659" s="264" t="s">
        <v>2714</v>
      </c>
      <c r="FB659" s="264"/>
      <c r="FC659" s="264"/>
      <c r="FD659" s="264"/>
    </row>
    <row r="660">
      <c r="A660" s="275" t="s">
        <v>2715</v>
      </c>
      <c r="B660" s="276" t="s">
        <v>2716</v>
      </c>
      <c r="C660" s="277" t="s">
        <v>82</v>
      </c>
      <c r="D660" s="276" t="s">
        <v>18</v>
      </c>
      <c r="E660" s="276" t="s">
        <v>12</v>
      </c>
      <c r="F660" s="276" t="s">
        <v>283</v>
      </c>
      <c r="G660" s="276" t="s">
        <v>2407</v>
      </c>
      <c r="H660" s="276" t="s">
        <v>311</v>
      </c>
      <c r="I660" s="276" t="s">
        <v>13</v>
      </c>
      <c r="J660" s="276" t="s">
        <v>25</v>
      </c>
      <c r="K660" s="276" t="s">
        <v>1843</v>
      </c>
      <c r="L660" s="276" t="s">
        <v>2020</v>
      </c>
      <c r="M660" s="276" t="s">
        <v>85</v>
      </c>
      <c r="N660" s="278">
        <v>42325.0</v>
      </c>
      <c r="O660" s="278">
        <v>42332.0</v>
      </c>
      <c r="P660" s="97"/>
      <c r="Q660" s="99"/>
      <c r="R660" s="99"/>
      <c r="S660" s="307">
        <v>2.0</v>
      </c>
      <c r="T660" s="69">
        <f t="shared" si="1052"/>
        <v>1198</v>
      </c>
      <c r="U660" s="279">
        <f t="shared" ref="U660:W660" si="1339">IF(ISBLANK($A660),"",sum(AE660,AK660,AQ660,AW660,BC660,BI660,BO660,BU660,CA660,CG660,CM660,CS660,CY660,DE660,DK660,DQ660,DW660,EC660,EI660,EO660,EU660))</f>
        <v>3</v>
      </c>
      <c r="V660" s="279">
        <f t="shared" si="1339"/>
        <v>9</v>
      </c>
      <c r="W660" s="279">
        <f t="shared" si="1339"/>
        <v>0</v>
      </c>
      <c r="X660" s="280">
        <f t="shared" si="966"/>
        <v>12</v>
      </c>
      <c r="Y660" s="279">
        <f>IF(ISBLANK($A660),"",sum(AH660,AN660,AT660,AZ660,BF660,BL660,BR660,BX660,CD660,CJ660,CP660,CV660,DB660,DH660,DN660,DT660,DZ660,EF660,EL660,ES660,EX660))</f>
        <v>11</v>
      </c>
      <c r="Z660" s="279">
        <f t="shared" ref="Z660:AA660" si="1340">IF(ISBLANK($A660),"",sum(AI660,AO660,AU660,BA660,BG660,BM660,BS660,BY660,CE660,CK660,CQ660,CW660,DC660,DI660,DO660,DU660,EA660,EG660,EM660,ES660,EY660))</f>
        <v>7</v>
      </c>
      <c r="AA660" s="279">
        <f t="shared" si="1340"/>
        <v>0</v>
      </c>
      <c r="AB660" s="280">
        <f t="shared" si="1336"/>
        <v>18</v>
      </c>
      <c r="AC660" s="281">
        <f t="shared" si="969"/>
        <v>0.9166666667</v>
      </c>
      <c r="AD660" s="248" t="str">
        <f t="shared" si="1055"/>
        <v>20+</v>
      </c>
      <c r="AE660" s="97"/>
      <c r="AF660" s="97"/>
      <c r="AG660" s="97"/>
      <c r="AH660" s="97"/>
      <c r="AI660" s="97"/>
      <c r="AJ660" s="97"/>
      <c r="AK660" s="97"/>
      <c r="AL660" s="282">
        <v>1.0</v>
      </c>
      <c r="AM660" s="97"/>
      <c r="AN660" s="97"/>
      <c r="AO660" s="97"/>
      <c r="AP660" s="97"/>
      <c r="AQ660" s="97"/>
      <c r="AR660" s="282">
        <v>2.0</v>
      </c>
      <c r="AS660" s="97"/>
      <c r="AT660" s="282">
        <v>2.0</v>
      </c>
      <c r="AU660" s="97"/>
      <c r="AV660" s="97"/>
      <c r="AW660" s="97"/>
      <c r="AX660" s="282">
        <v>1.0</v>
      </c>
      <c r="AY660" s="97"/>
      <c r="AZ660" s="282">
        <v>1.0</v>
      </c>
      <c r="BA660" s="282">
        <v>1.0</v>
      </c>
      <c r="BB660" s="97"/>
      <c r="BC660" s="97"/>
      <c r="BD660" s="97"/>
      <c r="BE660" s="97"/>
      <c r="BF660" s="97"/>
      <c r="BG660" s="282">
        <v>1.0</v>
      </c>
      <c r="BH660" s="97"/>
      <c r="BI660" s="97"/>
      <c r="BJ660" s="97"/>
      <c r="BK660" s="97"/>
      <c r="BL660" s="97"/>
      <c r="BM660" s="97"/>
      <c r="BN660" s="97"/>
      <c r="BO660" s="97"/>
      <c r="BP660" s="97"/>
      <c r="BQ660" s="97"/>
      <c r="BR660" s="97"/>
      <c r="BS660" s="97"/>
      <c r="BT660" s="97"/>
      <c r="BU660" s="97"/>
      <c r="BV660" s="97"/>
      <c r="BW660" s="97"/>
      <c r="BX660" s="97"/>
      <c r="BY660" s="97"/>
      <c r="BZ660" s="97"/>
      <c r="CA660" s="97"/>
      <c r="CB660" s="282">
        <v>1.0</v>
      </c>
      <c r="CC660" s="97"/>
      <c r="CD660" s="97"/>
      <c r="CE660" s="97"/>
      <c r="CF660" s="97"/>
      <c r="CG660" s="97"/>
      <c r="CH660" s="97"/>
      <c r="CI660" s="97"/>
      <c r="CJ660" s="282">
        <v>1.0</v>
      </c>
      <c r="CK660" s="282">
        <v>2.0</v>
      </c>
      <c r="CL660" s="97"/>
      <c r="CM660" s="97"/>
      <c r="CN660" s="97"/>
      <c r="CO660" s="97"/>
      <c r="CP660" s="97"/>
      <c r="CQ660" s="97"/>
      <c r="CR660" s="97"/>
      <c r="CS660" s="97"/>
      <c r="CT660" s="97"/>
      <c r="CU660" s="97"/>
      <c r="CV660" s="282">
        <v>2.0</v>
      </c>
      <c r="CW660" s="97"/>
      <c r="CX660" s="97"/>
      <c r="CY660" s="97"/>
      <c r="CZ660" s="97"/>
      <c r="DA660" s="97"/>
      <c r="DB660" s="97"/>
      <c r="DC660" s="97"/>
      <c r="DD660" s="97"/>
      <c r="DE660" s="97"/>
      <c r="DF660" s="97"/>
      <c r="DG660" s="97"/>
      <c r="DH660" s="97"/>
      <c r="DI660" s="97"/>
      <c r="DJ660" s="97"/>
      <c r="DK660" s="97"/>
      <c r="DL660" s="97"/>
      <c r="DM660" s="97"/>
      <c r="DN660" s="97"/>
      <c r="DO660" s="97"/>
      <c r="DP660" s="97"/>
      <c r="DQ660" s="97"/>
      <c r="DR660" s="97"/>
      <c r="DS660" s="97"/>
      <c r="DT660" s="282">
        <v>1.0</v>
      </c>
      <c r="DU660" s="97"/>
      <c r="DV660" s="97"/>
      <c r="DW660" s="282">
        <v>1.0</v>
      </c>
      <c r="DX660" s="97"/>
      <c r="DY660" s="97"/>
      <c r="DZ660" s="97"/>
      <c r="EA660" s="97"/>
      <c r="EB660" s="97"/>
      <c r="EC660" s="97"/>
      <c r="ED660" s="282">
        <v>2.0</v>
      </c>
      <c r="EE660" s="97"/>
      <c r="EF660" s="282">
        <v>1.0</v>
      </c>
      <c r="EG660" s="97"/>
      <c r="EH660" s="97"/>
      <c r="EI660" s="282">
        <v>2.0</v>
      </c>
      <c r="EJ660" s="97"/>
      <c r="EK660" s="97"/>
      <c r="EL660" s="282">
        <v>2.0</v>
      </c>
      <c r="EM660" s="97"/>
      <c r="EN660" s="97"/>
      <c r="EO660" s="97"/>
      <c r="EP660" s="97"/>
      <c r="EQ660" s="97"/>
      <c r="ER660" s="75"/>
      <c r="ES660" s="282">
        <v>1.0</v>
      </c>
      <c r="ET660" s="97"/>
      <c r="EU660" s="251"/>
      <c r="EV660" s="262">
        <v>2.0</v>
      </c>
      <c r="EW660" s="251"/>
      <c r="EX660" s="251"/>
      <c r="EY660" s="262">
        <v>2.0</v>
      </c>
      <c r="EZ660" s="251"/>
      <c r="FA660" s="276" t="s">
        <v>2717</v>
      </c>
      <c r="FB660" s="276"/>
      <c r="FC660" s="276"/>
      <c r="FD660" s="276"/>
    </row>
    <row r="661">
      <c r="A661" s="263" t="s">
        <v>2718</v>
      </c>
      <c r="B661" s="264" t="s">
        <v>2719</v>
      </c>
      <c r="C661" s="265" t="s">
        <v>8</v>
      </c>
      <c r="D661" s="264" t="s">
        <v>18</v>
      </c>
      <c r="E661" s="264" t="s">
        <v>12</v>
      </c>
      <c r="F661" s="264" t="s">
        <v>283</v>
      </c>
      <c r="G661" s="264" t="s">
        <v>2720</v>
      </c>
      <c r="H661" s="264" t="s">
        <v>1123</v>
      </c>
      <c r="I661" s="264" t="s">
        <v>23</v>
      </c>
      <c r="J661" s="264" t="s">
        <v>25</v>
      </c>
      <c r="K661" s="264" t="s">
        <v>1843</v>
      </c>
      <c r="L661" s="264" t="s">
        <v>1972</v>
      </c>
      <c r="M661" s="264" t="s">
        <v>50</v>
      </c>
      <c r="N661" s="266">
        <v>42467.0</v>
      </c>
      <c r="O661" s="266">
        <v>42502.0</v>
      </c>
      <c r="P661" s="267"/>
      <c r="Q661" s="268"/>
      <c r="R661" s="268"/>
      <c r="S661" s="267"/>
      <c r="T661" s="69">
        <f t="shared" si="1052"/>
        <v>1056</v>
      </c>
      <c r="U661" s="270">
        <f t="shared" ref="U661:W661" si="1341">IF(ISBLANK($A661),"",sum(AE661,AK661,AQ661,AW661,BC661,BI661,BO661,BU661,CA661,CG661,CM661,CS661,CY661,DE661,DK661,DQ661,DW661,EC661,EI661,EO661,EU661))</f>
        <v>8</v>
      </c>
      <c r="V661" s="270">
        <f t="shared" si="1341"/>
        <v>3</v>
      </c>
      <c r="W661" s="270">
        <f t="shared" si="1341"/>
        <v>0</v>
      </c>
      <c r="X661" s="271">
        <f t="shared" si="966"/>
        <v>11</v>
      </c>
      <c r="Y661" s="270">
        <f t="shared" ref="Y661:AA661" si="1342">IF(ISBLANK($A661),"",sum(AH661,AN661,AT661,AZ661,BF661,BL661,BR661,BX661,CD661,CJ661,CP661,CV661,DB661,DH661,DN661,DT661,DZ661,EF661,EL661,ER661,EX661))</f>
        <v>5</v>
      </c>
      <c r="Z661" s="270">
        <f t="shared" si="1342"/>
        <v>1</v>
      </c>
      <c r="AA661" s="270">
        <f t="shared" si="1342"/>
        <v>0</v>
      </c>
      <c r="AB661" s="271">
        <f t="shared" si="1336"/>
        <v>6</v>
      </c>
      <c r="AC661" s="272">
        <f t="shared" si="969"/>
        <v>0.4545454545</v>
      </c>
      <c r="AD661" s="248" t="str">
        <f t="shared" si="1055"/>
        <v>20+</v>
      </c>
      <c r="AE661" s="273">
        <v>4.0</v>
      </c>
      <c r="AF661" s="267"/>
      <c r="AG661" s="267"/>
      <c r="AH661" s="273">
        <v>1.0</v>
      </c>
      <c r="AI661" s="267"/>
      <c r="AJ661" s="267"/>
      <c r="AK661" s="267"/>
      <c r="AL661" s="267"/>
      <c r="AM661" s="267"/>
      <c r="AN661" s="267"/>
      <c r="AO661" s="267"/>
      <c r="AP661" s="267"/>
      <c r="AQ661" s="273">
        <v>1.0</v>
      </c>
      <c r="AR661" s="267"/>
      <c r="AS661" s="267"/>
      <c r="AT661" s="273">
        <v>2.0</v>
      </c>
      <c r="AU661" s="267"/>
      <c r="AV661" s="267"/>
      <c r="AW661" s="267"/>
      <c r="AX661" s="267"/>
      <c r="AY661" s="267"/>
      <c r="AZ661" s="267"/>
      <c r="BA661" s="267"/>
      <c r="BB661" s="267"/>
      <c r="BC661" s="267"/>
      <c r="BD661" s="267"/>
      <c r="BE661" s="267"/>
      <c r="BF661" s="267"/>
      <c r="BG661" s="267"/>
      <c r="BH661" s="267"/>
      <c r="BI661" s="267"/>
      <c r="BJ661" s="267"/>
      <c r="BK661" s="267"/>
      <c r="BL661" s="267"/>
      <c r="BM661" s="267"/>
      <c r="BN661" s="267"/>
      <c r="BO661" s="273">
        <v>1.0</v>
      </c>
      <c r="BP661" s="273">
        <v>1.0</v>
      </c>
      <c r="BQ661" s="267"/>
      <c r="BR661" s="267"/>
      <c r="BS661" s="267"/>
      <c r="BT661" s="267"/>
      <c r="BU661" s="273">
        <v>2.0</v>
      </c>
      <c r="BV661" s="267"/>
      <c r="BW661" s="267"/>
      <c r="BX661" s="273">
        <v>1.0</v>
      </c>
      <c r="BY661" s="267"/>
      <c r="BZ661" s="267"/>
      <c r="CA661" s="267"/>
      <c r="CB661" s="267"/>
      <c r="CC661" s="267"/>
      <c r="CD661" s="273">
        <v>1.0</v>
      </c>
      <c r="CE661" s="273">
        <v>1.0</v>
      </c>
      <c r="CF661" s="267"/>
      <c r="CG661" s="267"/>
      <c r="CH661" s="267"/>
      <c r="CI661" s="267"/>
      <c r="CJ661" s="267"/>
      <c r="CK661" s="267"/>
      <c r="CL661" s="267"/>
      <c r="CM661" s="267"/>
      <c r="CN661" s="273">
        <v>2.0</v>
      </c>
      <c r="CO661" s="267"/>
      <c r="CP661" s="267"/>
      <c r="CQ661" s="267"/>
      <c r="CR661" s="267"/>
      <c r="CS661" s="267"/>
      <c r="CT661" s="267"/>
      <c r="CU661" s="267"/>
      <c r="CV661" s="267"/>
      <c r="CW661" s="267"/>
      <c r="CX661" s="267"/>
      <c r="CY661" s="250"/>
      <c r="CZ661" s="250"/>
      <c r="DA661" s="250"/>
      <c r="DB661" s="250"/>
      <c r="DC661" s="250"/>
      <c r="DD661" s="250"/>
      <c r="DE661" s="267"/>
      <c r="DF661" s="267"/>
      <c r="DG661" s="267"/>
      <c r="DH661" s="267"/>
      <c r="DI661" s="267"/>
      <c r="DJ661" s="267"/>
      <c r="DK661" s="267"/>
      <c r="DL661" s="267"/>
      <c r="DM661" s="267"/>
      <c r="DN661" s="267"/>
      <c r="DO661" s="267"/>
      <c r="DP661" s="267"/>
      <c r="DQ661" s="267"/>
      <c r="DR661" s="267"/>
      <c r="DS661" s="267"/>
      <c r="DT661" s="267"/>
      <c r="DU661" s="267"/>
      <c r="DV661" s="267"/>
      <c r="DW661" s="267"/>
      <c r="DX661" s="267"/>
      <c r="DY661" s="267"/>
      <c r="DZ661" s="267"/>
      <c r="EA661" s="267"/>
      <c r="EB661" s="267"/>
      <c r="EC661" s="267"/>
      <c r="ED661" s="267"/>
      <c r="EE661" s="267"/>
      <c r="EF661" s="267"/>
      <c r="EG661" s="267"/>
      <c r="EH661" s="267"/>
      <c r="EI661" s="267"/>
      <c r="EJ661" s="267"/>
      <c r="EK661" s="267"/>
      <c r="EL661" s="267"/>
      <c r="EM661" s="267"/>
      <c r="EN661" s="267"/>
      <c r="EO661" s="267"/>
      <c r="EP661" s="267"/>
      <c r="EQ661" s="267"/>
      <c r="ER661" s="267"/>
      <c r="ES661" s="267"/>
      <c r="ET661" s="267"/>
      <c r="EU661" s="267"/>
      <c r="EV661" s="267"/>
      <c r="EW661" s="267"/>
      <c r="EX661" s="267"/>
      <c r="EY661" s="267"/>
      <c r="EZ661" s="267"/>
      <c r="FA661" s="264" t="s">
        <v>2721</v>
      </c>
      <c r="FB661" s="264"/>
      <c r="FC661" s="264"/>
      <c r="FD661" s="264"/>
    </row>
    <row r="662">
      <c r="A662" s="263" t="s">
        <v>2722</v>
      </c>
      <c r="B662" s="264" t="s">
        <v>2723</v>
      </c>
      <c r="C662" s="265" t="s">
        <v>8</v>
      </c>
      <c r="D662" s="264" t="s">
        <v>18</v>
      </c>
      <c r="E662" s="264" t="s">
        <v>12</v>
      </c>
      <c r="F662" s="264" t="s">
        <v>283</v>
      </c>
      <c r="G662" s="264" t="s">
        <v>2275</v>
      </c>
      <c r="H662" s="264" t="s">
        <v>1084</v>
      </c>
      <c r="I662" s="264" t="s">
        <v>23</v>
      </c>
      <c r="J662" s="264" t="s">
        <v>25</v>
      </c>
      <c r="K662" s="264" t="s">
        <v>1843</v>
      </c>
      <c r="L662" s="264" t="s">
        <v>1972</v>
      </c>
      <c r="M662" s="264" t="s">
        <v>50</v>
      </c>
      <c r="N662" s="274">
        <v>42375.0</v>
      </c>
      <c r="O662" s="274">
        <v>42375.0</v>
      </c>
      <c r="P662" s="267"/>
      <c r="Q662" s="268"/>
      <c r="R662" s="268"/>
      <c r="S662" s="314">
        <v>1.0</v>
      </c>
      <c r="T662" s="69">
        <f t="shared" si="1052"/>
        <v>1148</v>
      </c>
      <c r="U662" s="270">
        <f t="shared" ref="U662:W662" si="1343">IF(ISBLANK($A662),"",sum(AE662,AK662,AQ662,AW662,BC662,BI662,BO662,BU662,CA662,CG662,CM662,CS662,CY662,DE662,DK662,DQ662,DW662,EC662,EI662,EO662,EU662))</f>
        <v>6</v>
      </c>
      <c r="V662" s="270">
        <f t="shared" si="1343"/>
        <v>11</v>
      </c>
      <c r="W662" s="270">
        <f t="shared" si="1343"/>
        <v>0</v>
      </c>
      <c r="X662" s="271">
        <f t="shared" si="966"/>
        <v>17</v>
      </c>
      <c r="Y662" s="270">
        <f t="shared" ref="Y662:AA662" si="1344">IF(ISBLANK($A662),"",sum(AH662,AN662,AT662,AZ662,BF662,BL662,BR662,BX662,CD662,CJ662,CP662,CV662,DB662,DH662,DN662,DT662,DZ662,EF662,EL662,ER662,EX662))</f>
        <v>10</v>
      </c>
      <c r="Z662" s="270">
        <f t="shared" si="1344"/>
        <v>5</v>
      </c>
      <c r="AA662" s="270">
        <f t="shared" si="1344"/>
        <v>0</v>
      </c>
      <c r="AB662" s="271">
        <f t="shared" si="1336"/>
        <v>15</v>
      </c>
      <c r="AC662" s="272">
        <f t="shared" si="969"/>
        <v>0.5882352941</v>
      </c>
      <c r="AD662" s="248" t="str">
        <f t="shared" si="1055"/>
        <v>20+</v>
      </c>
      <c r="AE662" s="267"/>
      <c r="AF662" s="267"/>
      <c r="AG662" s="267"/>
      <c r="AH662" s="267"/>
      <c r="AI662" s="267"/>
      <c r="AJ662" s="267"/>
      <c r="AK662" s="267"/>
      <c r="AL662" s="273">
        <v>2.0</v>
      </c>
      <c r="AM662" s="267"/>
      <c r="AN662" s="273">
        <v>2.0</v>
      </c>
      <c r="AO662" s="267"/>
      <c r="AP662" s="267"/>
      <c r="AQ662" s="273">
        <v>1.0</v>
      </c>
      <c r="AR662" s="267"/>
      <c r="AS662" s="267"/>
      <c r="AT662" s="267"/>
      <c r="AU662" s="267"/>
      <c r="AV662" s="267"/>
      <c r="AW662" s="267"/>
      <c r="AX662" s="273">
        <v>1.0</v>
      </c>
      <c r="AY662" s="267"/>
      <c r="AZ662" s="273">
        <v>2.0</v>
      </c>
      <c r="BA662" s="273">
        <v>1.0</v>
      </c>
      <c r="BB662" s="267"/>
      <c r="BC662" s="273">
        <v>1.0</v>
      </c>
      <c r="BD662" s="267"/>
      <c r="BE662" s="267"/>
      <c r="BF662" s="273">
        <v>1.0</v>
      </c>
      <c r="BG662" s="273">
        <v>3.0</v>
      </c>
      <c r="BH662" s="267"/>
      <c r="BI662" s="267"/>
      <c r="BJ662" s="267"/>
      <c r="BK662" s="267"/>
      <c r="BL662" s="267"/>
      <c r="BM662" s="267"/>
      <c r="BN662" s="267"/>
      <c r="BO662" s="273">
        <v>1.0</v>
      </c>
      <c r="BP662" s="267"/>
      <c r="BQ662" s="267"/>
      <c r="BR662" s="267"/>
      <c r="BS662" s="267"/>
      <c r="BT662" s="267"/>
      <c r="BU662" s="267"/>
      <c r="BV662" s="273">
        <v>1.0</v>
      </c>
      <c r="BW662" s="267"/>
      <c r="BX662" s="267"/>
      <c r="BY662" s="267"/>
      <c r="BZ662" s="267"/>
      <c r="CA662" s="267"/>
      <c r="CB662" s="267"/>
      <c r="CC662" s="267"/>
      <c r="CD662" s="273">
        <v>1.0</v>
      </c>
      <c r="CE662" s="267"/>
      <c r="CF662" s="267"/>
      <c r="CG662" s="267"/>
      <c r="CH662" s="267"/>
      <c r="CI662" s="267"/>
      <c r="CJ662" s="267"/>
      <c r="CK662" s="267"/>
      <c r="CL662" s="267"/>
      <c r="CM662" s="267"/>
      <c r="CN662" s="267"/>
      <c r="CO662" s="267"/>
      <c r="CP662" s="267"/>
      <c r="CQ662" s="267"/>
      <c r="CR662" s="267"/>
      <c r="CS662" s="273">
        <v>1.0</v>
      </c>
      <c r="CT662" s="273">
        <v>1.0</v>
      </c>
      <c r="CU662" s="267"/>
      <c r="CV662" s="273">
        <v>1.0</v>
      </c>
      <c r="CW662" s="267"/>
      <c r="CX662" s="267"/>
      <c r="CY662" s="267"/>
      <c r="CZ662" s="273">
        <v>2.0</v>
      </c>
      <c r="DA662" s="267"/>
      <c r="DB662" s="267"/>
      <c r="DC662" s="267"/>
      <c r="DD662" s="267"/>
      <c r="DE662" s="267"/>
      <c r="DF662" s="273">
        <v>1.0</v>
      </c>
      <c r="DG662" s="267"/>
      <c r="DH662" s="267"/>
      <c r="DI662" s="267"/>
      <c r="DJ662" s="267"/>
      <c r="DK662" s="267"/>
      <c r="DL662" s="273">
        <v>1.0</v>
      </c>
      <c r="DM662" s="267"/>
      <c r="DN662" s="267"/>
      <c r="DO662" s="267"/>
      <c r="DP662" s="267"/>
      <c r="DQ662" s="273">
        <v>1.0</v>
      </c>
      <c r="DR662" s="267"/>
      <c r="DS662" s="267"/>
      <c r="DT662" s="273">
        <v>3.0</v>
      </c>
      <c r="DU662" s="267"/>
      <c r="DV662" s="267"/>
      <c r="DW662" s="267"/>
      <c r="DX662" s="267"/>
      <c r="DY662" s="267"/>
      <c r="DZ662" s="267"/>
      <c r="EA662" s="267"/>
      <c r="EB662" s="267"/>
      <c r="EC662" s="267"/>
      <c r="ED662" s="273">
        <v>2.0</v>
      </c>
      <c r="EE662" s="267"/>
      <c r="EF662" s="267"/>
      <c r="EG662" s="267"/>
      <c r="EH662" s="267"/>
      <c r="EI662" s="273">
        <v>1.0</v>
      </c>
      <c r="EJ662" s="267"/>
      <c r="EK662" s="267"/>
      <c r="EL662" s="267"/>
      <c r="EM662" s="267"/>
      <c r="EN662" s="267"/>
      <c r="EO662" s="267"/>
      <c r="EP662" s="267"/>
      <c r="EQ662" s="267"/>
      <c r="ER662" s="267"/>
      <c r="ES662" s="267"/>
      <c r="ET662" s="267"/>
      <c r="EU662" s="251"/>
      <c r="EV662" s="251"/>
      <c r="EW662" s="251"/>
      <c r="EX662" s="251"/>
      <c r="EY662" s="262">
        <v>1.0</v>
      </c>
      <c r="EZ662" s="251"/>
      <c r="FA662" s="264" t="s">
        <v>2724</v>
      </c>
      <c r="FB662" s="264"/>
      <c r="FC662" s="264"/>
      <c r="FD662" s="264"/>
    </row>
    <row r="663">
      <c r="A663" s="263" t="s">
        <v>2725</v>
      </c>
      <c r="B663" s="264" t="s">
        <v>2726</v>
      </c>
      <c r="C663" s="265" t="s">
        <v>8</v>
      </c>
      <c r="D663" s="264" t="s">
        <v>18</v>
      </c>
      <c r="E663" s="264" t="s">
        <v>12</v>
      </c>
      <c r="F663" s="264" t="s">
        <v>283</v>
      </c>
      <c r="G663" s="264" t="s">
        <v>1842</v>
      </c>
      <c r="H663" s="264" t="s">
        <v>1436</v>
      </c>
      <c r="I663" s="264" t="s">
        <v>23</v>
      </c>
      <c r="J663" s="264" t="s">
        <v>25</v>
      </c>
      <c r="K663" s="264" t="s">
        <v>1843</v>
      </c>
      <c r="L663" s="264" t="s">
        <v>1972</v>
      </c>
      <c r="M663" s="264" t="s">
        <v>50</v>
      </c>
      <c r="N663" s="266">
        <v>42445.0</v>
      </c>
      <c r="O663" s="321">
        <v>42450.0</v>
      </c>
      <c r="P663" s="267"/>
      <c r="Q663" s="268"/>
      <c r="R663" s="268"/>
      <c r="S663" s="267"/>
      <c r="T663" s="69">
        <f t="shared" si="1052"/>
        <v>1078</v>
      </c>
      <c r="U663" s="270">
        <f t="shared" ref="U663:W663" si="1345">IF(ISBLANK($A663),"",sum(AE663,AK663,AQ663,AW663,BC663,BI663,BO663,BU663,CA663,CG663,CM663,CS663,CY663,DE663,DK663,DQ663,DW663,EC663,EI663,EO663,EU663))</f>
        <v>9</v>
      </c>
      <c r="V663" s="270">
        <f t="shared" si="1345"/>
        <v>1</v>
      </c>
      <c r="W663" s="270">
        <f t="shared" si="1345"/>
        <v>0</v>
      </c>
      <c r="X663" s="271">
        <f t="shared" si="966"/>
        <v>10</v>
      </c>
      <c r="Y663" s="270">
        <f t="shared" ref="Y663:AA663" si="1346">IF(ISBLANK($A663),"",sum(AH663,AN663,AT663,AZ663,BF663,BL663,BR663,BX663,CD663,CJ663,CP663,CV663,DB663,DH663,DN663,DT663,DZ663,EF663,EL663,ER663,EX663))</f>
        <v>4</v>
      </c>
      <c r="Z663" s="270">
        <f t="shared" si="1346"/>
        <v>6</v>
      </c>
      <c r="AA663" s="270">
        <f t="shared" si="1346"/>
        <v>0</v>
      </c>
      <c r="AB663" s="271">
        <f t="shared" si="1336"/>
        <v>10</v>
      </c>
      <c r="AC663" s="272">
        <f t="shared" si="969"/>
        <v>0.4</v>
      </c>
      <c r="AD663" s="248" t="str">
        <f t="shared" si="1055"/>
        <v>20+</v>
      </c>
      <c r="AE663" s="267"/>
      <c r="AF663" s="267"/>
      <c r="AG663" s="267"/>
      <c r="AH663" s="267"/>
      <c r="AI663" s="267"/>
      <c r="AJ663" s="267"/>
      <c r="AK663" s="273">
        <v>4.0</v>
      </c>
      <c r="AL663" s="267"/>
      <c r="AM663" s="267"/>
      <c r="AN663" s="267"/>
      <c r="AO663" s="267"/>
      <c r="AP663" s="267"/>
      <c r="AQ663" s="273">
        <v>2.0</v>
      </c>
      <c r="AR663" s="273">
        <v>1.0</v>
      </c>
      <c r="AS663" s="267"/>
      <c r="AT663" s="273">
        <v>2.0</v>
      </c>
      <c r="AU663" s="267"/>
      <c r="AV663" s="267"/>
      <c r="AW663" s="267"/>
      <c r="AX663" s="267"/>
      <c r="AY663" s="267"/>
      <c r="AZ663" s="267"/>
      <c r="BA663" s="267"/>
      <c r="BB663" s="267"/>
      <c r="BC663" s="273">
        <v>1.0</v>
      </c>
      <c r="BD663" s="267"/>
      <c r="BE663" s="267"/>
      <c r="BF663" s="273">
        <v>1.0</v>
      </c>
      <c r="BG663" s="273">
        <v>2.0</v>
      </c>
      <c r="BH663" s="267"/>
      <c r="BI663" s="273">
        <v>1.0</v>
      </c>
      <c r="BJ663" s="267"/>
      <c r="BK663" s="267"/>
      <c r="BL663" s="267"/>
      <c r="BM663" s="267"/>
      <c r="BN663" s="267"/>
      <c r="BO663" s="273">
        <v>1.0</v>
      </c>
      <c r="BP663" s="267"/>
      <c r="BQ663" s="267"/>
      <c r="BR663" s="273">
        <v>1.0</v>
      </c>
      <c r="BS663" s="273">
        <v>2.0</v>
      </c>
      <c r="BT663" s="267"/>
      <c r="BU663" s="267"/>
      <c r="BV663" s="267"/>
      <c r="BW663" s="267"/>
      <c r="BX663" s="267"/>
      <c r="BY663" s="267"/>
      <c r="BZ663" s="267"/>
      <c r="CA663" s="267"/>
      <c r="CB663" s="267"/>
      <c r="CC663" s="267"/>
      <c r="CD663" s="267"/>
      <c r="CE663" s="273">
        <v>2.0</v>
      </c>
      <c r="CF663" s="267"/>
      <c r="CG663" s="267"/>
      <c r="CH663" s="267"/>
      <c r="CI663" s="267"/>
      <c r="CJ663" s="267"/>
      <c r="CK663" s="267"/>
      <c r="CL663" s="267"/>
      <c r="CM663" s="267"/>
      <c r="CN663" s="267"/>
      <c r="CO663" s="267"/>
      <c r="CP663" s="267"/>
      <c r="CQ663" s="267"/>
      <c r="CR663" s="267"/>
      <c r="CS663" s="267"/>
      <c r="CT663" s="267"/>
      <c r="CU663" s="267"/>
      <c r="CV663" s="267"/>
      <c r="CW663" s="267"/>
      <c r="CX663" s="267"/>
      <c r="CY663" s="267"/>
      <c r="CZ663" s="267"/>
      <c r="DA663" s="267"/>
      <c r="DB663" s="267"/>
      <c r="DC663" s="267"/>
      <c r="DD663" s="267"/>
      <c r="DE663" s="267"/>
      <c r="DF663" s="267"/>
      <c r="DG663" s="267"/>
      <c r="DH663" s="267"/>
      <c r="DI663" s="267"/>
      <c r="DJ663" s="267"/>
      <c r="DK663" s="267"/>
      <c r="DL663" s="267"/>
      <c r="DM663" s="267"/>
      <c r="DN663" s="267"/>
      <c r="DO663" s="267"/>
      <c r="DP663" s="267"/>
      <c r="DQ663" s="250"/>
      <c r="DR663" s="250"/>
      <c r="DS663" s="250"/>
      <c r="DT663" s="250"/>
      <c r="DU663" s="250"/>
      <c r="DV663" s="250"/>
      <c r="DW663" s="267"/>
      <c r="DX663" s="267"/>
      <c r="DY663" s="267"/>
      <c r="DZ663" s="267"/>
      <c r="EA663" s="267"/>
      <c r="EB663" s="267"/>
      <c r="EC663" s="267"/>
      <c r="ED663" s="267"/>
      <c r="EE663" s="267"/>
      <c r="EF663" s="267"/>
      <c r="EG663" s="267"/>
      <c r="EH663" s="267"/>
      <c r="EI663" s="267"/>
      <c r="EJ663" s="267"/>
      <c r="EK663" s="267"/>
      <c r="EL663" s="267"/>
      <c r="EM663" s="267"/>
      <c r="EN663" s="267"/>
      <c r="EO663" s="267"/>
      <c r="EP663" s="267"/>
      <c r="EQ663" s="267"/>
      <c r="ER663" s="267"/>
      <c r="ES663" s="267"/>
      <c r="ET663" s="267"/>
      <c r="EU663" s="267"/>
      <c r="EV663" s="267"/>
      <c r="EW663" s="267"/>
      <c r="EX663" s="267"/>
      <c r="EY663" s="267"/>
      <c r="EZ663" s="267"/>
      <c r="FA663" s="264" t="s">
        <v>2727</v>
      </c>
      <c r="FB663" s="264"/>
      <c r="FC663" s="264"/>
      <c r="FD663" s="264"/>
    </row>
    <row r="664">
      <c r="A664" s="263" t="s">
        <v>2728</v>
      </c>
      <c r="B664" s="264" t="s">
        <v>2729</v>
      </c>
      <c r="C664" s="265" t="s">
        <v>8</v>
      </c>
      <c r="D664" s="264" t="s">
        <v>18</v>
      </c>
      <c r="E664" s="264" t="s">
        <v>12</v>
      </c>
      <c r="F664" s="264" t="s">
        <v>283</v>
      </c>
      <c r="G664" s="264" t="s">
        <v>2730</v>
      </c>
      <c r="H664" s="264" t="s">
        <v>1084</v>
      </c>
      <c r="I664" s="264" t="s">
        <v>23</v>
      </c>
      <c r="J664" s="264" t="s">
        <v>25</v>
      </c>
      <c r="K664" s="264" t="s">
        <v>1843</v>
      </c>
      <c r="L664" s="264" t="s">
        <v>1972</v>
      </c>
      <c r="M664" s="264" t="s">
        <v>50</v>
      </c>
      <c r="N664" s="274">
        <v>42375.0</v>
      </c>
      <c r="O664" s="274">
        <v>42375.0</v>
      </c>
      <c r="P664" s="267"/>
      <c r="Q664" s="268"/>
      <c r="R664" s="268"/>
      <c r="S664" s="314">
        <v>1.0</v>
      </c>
      <c r="T664" s="69">
        <f t="shared" si="1052"/>
        <v>1148</v>
      </c>
      <c r="U664" s="270">
        <f t="shared" ref="U664:W664" si="1347">IF(ISBLANK($A664),"",sum(AE664,AK664,AQ664,AW664,BC664,BI664,BO664,BU664,CA664,CG664,CM664,CS664,CY664,DE664,DK664,DQ664,DW664,EC664,EI664,EO664,EU664))</f>
        <v>12</v>
      </c>
      <c r="V664" s="270">
        <f t="shared" si="1347"/>
        <v>8</v>
      </c>
      <c r="W664" s="270">
        <f t="shared" si="1347"/>
        <v>0</v>
      </c>
      <c r="X664" s="271">
        <f t="shared" si="966"/>
        <v>20</v>
      </c>
      <c r="Y664" s="270">
        <f t="shared" ref="Y664:AA664" si="1348">IF(ISBLANK($A664),"",sum(AH664,AN664,AT664,AZ664,BF664,BL664,BR664,BX664,CD664,CJ664,CP664,CV664,DB664,DH664,DN664,DT664,DZ664,EF664,EL664,ER664,EX664))</f>
        <v>14</v>
      </c>
      <c r="Z664" s="270">
        <f t="shared" si="1348"/>
        <v>8</v>
      </c>
      <c r="AA664" s="270">
        <f t="shared" si="1348"/>
        <v>0</v>
      </c>
      <c r="AB664" s="271">
        <f t="shared" si="1336"/>
        <v>22</v>
      </c>
      <c r="AC664" s="272">
        <f t="shared" si="969"/>
        <v>0.7</v>
      </c>
      <c r="AD664" s="248" t="str">
        <f t="shared" si="1055"/>
        <v>20+</v>
      </c>
      <c r="AE664" s="267"/>
      <c r="AF664" s="267"/>
      <c r="AG664" s="267"/>
      <c r="AH664" s="267"/>
      <c r="AI664" s="267"/>
      <c r="AJ664" s="267"/>
      <c r="AK664" s="273">
        <v>1.0</v>
      </c>
      <c r="AL664" s="267"/>
      <c r="AM664" s="267"/>
      <c r="AN664" s="267"/>
      <c r="AO664" s="267"/>
      <c r="AP664" s="267"/>
      <c r="AQ664" s="273">
        <v>1.0</v>
      </c>
      <c r="AR664" s="273">
        <v>1.0</v>
      </c>
      <c r="AS664" s="267"/>
      <c r="AT664" s="273">
        <v>2.0</v>
      </c>
      <c r="AU664" s="267"/>
      <c r="AV664" s="267"/>
      <c r="AW664" s="267"/>
      <c r="AX664" s="267"/>
      <c r="AY664" s="267"/>
      <c r="AZ664" s="273">
        <v>1.0</v>
      </c>
      <c r="BA664" s="273">
        <v>4.0</v>
      </c>
      <c r="BB664" s="267"/>
      <c r="BC664" s="267"/>
      <c r="BD664" s="267"/>
      <c r="BE664" s="267"/>
      <c r="BF664" s="267"/>
      <c r="BG664" s="273">
        <v>2.0</v>
      </c>
      <c r="BH664" s="267"/>
      <c r="BI664" s="267"/>
      <c r="BJ664" s="267"/>
      <c r="BK664" s="267"/>
      <c r="BL664" s="267"/>
      <c r="BM664" s="267"/>
      <c r="BN664" s="267"/>
      <c r="BO664" s="273">
        <v>1.0</v>
      </c>
      <c r="BP664" s="267"/>
      <c r="BQ664" s="267"/>
      <c r="BR664" s="267"/>
      <c r="BS664" s="267"/>
      <c r="BT664" s="267"/>
      <c r="BU664" s="273">
        <v>2.0</v>
      </c>
      <c r="BV664" s="267"/>
      <c r="BW664" s="267"/>
      <c r="BX664" s="273">
        <v>1.0</v>
      </c>
      <c r="BY664" s="267"/>
      <c r="BZ664" s="267"/>
      <c r="CA664" s="273">
        <v>1.0</v>
      </c>
      <c r="CB664" s="267"/>
      <c r="CC664" s="267"/>
      <c r="CD664" s="273">
        <v>2.0</v>
      </c>
      <c r="CE664" s="267"/>
      <c r="CF664" s="267"/>
      <c r="CG664" s="267"/>
      <c r="CH664" s="267"/>
      <c r="CI664" s="267"/>
      <c r="CJ664" s="267"/>
      <c r="CK664" s="267"/>
      <c r="CL664" s="267"/>
      <c r="CM664" s="267"/>
      <c r="CN664" s="267"/>
      <c r="CO664" s="267"/>
      <c r="CP664" s="267"/>
      <c r="CQ664" s="267"/>
      <c r="CR664" s="267"/>
      <c r="CS664" s="273">
        <v>1.0</v>
      </c>
      <c r="CT664" s="267"/>
      <c r="CU664" s="267"/>
      <c r="CV664" s="267"/>
      <c r="CW664" s="267"/>
      <c r="CX664" s="267"/>
      <c r="CY664" s="273">
        <v>1.0</v>
      </c>
      <c r="CZ664" s="273">
        <v>2.0</v>
      </c>
      <c r="DA664" s="267"/>
      <c r="DB664" s="273">
        <v>2.0</v>
      </c>
      <c r="DC664" s="267"/>
      <c r="DD664" s="267"/>
      <c r="DE664" s="267"/>
      <c r="DF664" s="267"/>
      <c r="DG664" s="267"/>
      <c r="DH664" s="267"/>
      <c r="DI664" s="267"/>
      <c r="DJ664" s="267"/>
      <c r="DK664" s="267"/>
      <c r="DL664" s="267"/>
      <c r="DM664" s="267"/>
      <c r="DN664" s="267"/>
      <c r="DO664" s="267"/>
      <c r="DP664" s="267"/>
      <c r="DQ664" s="267"/>
      <c r="DR664" s="267"/>
      <c r="DS664" s="267"/>
      <c r="DT664" s="267"/>
      <c r="DU664" s="267"/>
      <c r="DV664" s="267"/>
      <c r="DW664" s="273">
        <v>1.0</v>
      </c>
      <c r="DX664" s="273">
        <v>1.0</v>
      </c>
      <c r="DY664" s="267"/>
      <c r="DZ664" s="273">
        <v>2.0</v>
      </c>
      <c r="EA664" s="267"/>
      <c r="EB664" s="267"/>
      <c r="EC664" s="273">
        <v>1.0</v>
      </c>
      <c r="ED664" s="273">
        <v>3.0</v>
      </c>
      <c r="EE664" s="267"/>
      <c r="EF664" s="273">
        <v>2.0</v>
      </c>
      <c r="EG664" s="267"/>
      <c r="EH664" s="267"/>
      <c r="EI664" s="273">
        <v>1.0</v>
      </c>
      <c r="EJ664" s="267"/>
      <c r="EK664" s="267"/>
      <c r="EL664" s="267"/>
      <c r="EM664" s="273">
        <v>2.0</v>
      </c>
      <c r="EN664" s="267"/>
      <c r="EO664" s="273">
        <v>1.0</v>
      </c>
      <c r="EP664" s="273">
        <v>1.0</v>
      </c>
      <c r="EQ664" s="267"/>
      <c r="ER664" s="273">
        <v>2.0</v>
      </c>
      <c r="ES664" s="267"/>
      <c r="ET664" s="267"/>
      <c r="EU664" s="251"/>
      <c r="EV664" s="251"/>
      <c r="EW664" s="251"/>
      <c r="EX664" s="251"/>
      <c r="EY664" s="251"/>
      <c r="EZ664" s="251"/>
      <c r="FA664" s="264" t="s">
        <v>2731</v>
      </c>
      <c r="FB664" s="264"/>
      <c r="FC664" s="264"/>
      <c r="FD664" s="264"/>
    </row>
    <row r="665">
      <c r="A665" s="63" t="s">
        <v>2732</v>
      </c>
      <c r="B665" s="64" t="s">
        <v>2733</v>
      </c>
      <c r="C665" s="65" t="s">
        <v>8</v>
      </c>
      <c r="D665" s="64" t="s">
        <v>10</v>
      </c>
      <c r="E665" s="67"/>
      <c r="F665" s="67"/>
      <c r="G665" s="64" t="s">
        <v>2734</v>
      </c>
      <c r="H665" s="64" t="s">
        <v>2735</v>
      </c>
      <c r="I665" s="67"/>
      <c r="J665" s="64" t="s">
        <v>31</v>
      </c>
      <c r="K665" s="64" t="s">
        <v>2736</v>
      </c>
      <c r="L665" s="64" t="s">
        <v>2737</v>
      </c>
      <c r="M665" s="67"/>
      <c r="N665" s="66">
        <v>41809.0</v>
      </c>
      <c r="O665" s="203"/>
      <c r="P665" s="67"/>
      <c r="Q665" s="322">
        <v>41838.0</v>
      </c>
      <c r="R665" s="322">
        <v>41936.0</v>
      </c>
      <c r="S665" s="67"/>
      <c r="T665" s="69">
        <f t="shared" si="1052"/>
        <v>1714</v>
      </c>
      <c r="U665" s="70">
        <f t="shared" ref="U665:W665" si="1349">IF(ISBLANK($A665),"",sum(AE665,AK665,AQ665,AW665,BC665,BI665,BO665,BU665,CA665,CG665,CM665,CS665,CY665,DE665,DK665,DQ665,DW665,EC665,EI665,EO665,EU665))</f>
        <v>0</v>
      </c>
      <c r="V665" s="70">
        <f t="shared" si="1349"/>
        <v>0</v>
      </c>
      <c r="W665" s="70">
        <f t="shared" si="1349"/>
        <v>0</v>
      </c>
      <c r="X665" s="70">
        <f t="shared" si="966"/>
        <v>0</v>
      </c>
      <c r="Y665" s="70">
        <f t="shared" ref="Y665:AA665" si="1350">IF(ISBLANK($A665),"",sum(AH665,AN665,AT665,AZ665,BF665,BL665,BR665,BX665,CD665,CJ665,CP665,CV665,DB665,DH665,DN665,DT665,DZ665,EF665,EL665,ER665,EX665))</f>
        <v>0</v>
      </c>
      <c r="Z665" s="70">
        <f t="shared" si="1350"/>
        <v>0</v>
      </c>
      <c r="AA665" s="70">
        <f t="shared" si="1350"/>
        <v>0</v>
      </c>
      <c r="AB665" s="70">
        <f t="shared" si="1336"/>
        <v>0</v>
      </c>
      <c r="AC665" s="261" t="str">
        <f t="shared" si="969"/>
        <v/>
      </c>
      <c r="AD665" s="248" t="str">
        <f>IF( (TODAY()-N665)/7 &lt; 1,"1", IF( N665="" , "", IF( (TODAY()-N665)/7 &gt; 20 , "20+", ROUNDDOWN((TODAY()-N665)/7 ,0))))</f>
        <v>20+</v>
      </c>
      <c r="AE665" s="67"/>
      <c r="AF665" s="67"/>
      <c r="AG665" s="67"/>
      <c r="AH665" s="67"/>
      <c r="AI665" s="67"/>
      <c r="AJ665" s="67"/>
      <c r="AK665" s="67"/>
      <c r="AL665" s="67"/>
      <c r="AM665" s="67"/>
      <c r="AN665" s="67"/>
      <c r="AO665" s="67"/>
      <c r="AP665" s="67"/>
      <c r="AQ665" s="67"/>
      <c r="AR665" s="67"/>
      <c r="AS665" s="67"/>
      <c r="AT665" s="67"/>
      <c r="AU665" s="67"/>
      <c r="AV665" s="67"/>
      <c r="AW665" s="67"/>
      <c r="AX665" s="67"/>
      <c r="AY665" s="67"/>
      <c r="AZ665" s="67"/>
      <c r="BA665" s="67"/>
      <c r="BB665" s="67"/>
      <c r="BC665" s="67"/>
      <c r="BD665" s="67"/>
      <c r="BE665" s="67"/>
      <c r="BF665" s="67"/>
      <c r="BG665" s="67"/>
      <c r="BH665" s="67"/>
      <c r="BI665" s="67"/>
      <c r="BJ665" s="67"/>
      <c r="BK665" s="67"/>
      <c r="BL665" s="67"/>
      <c r="BM665" s="67"/>
      <c r="BN665" s="67"/>
      <c r="BO665" s="67"/>
      <c r="BP665" s="67"/>
      <c r="BQ665" s="67"/>
      <c r="BR665" s="67"/>
      <c r="BS665" s="67"/>
      <c r="BT665" s="67"/>
      <c r="BU665" s="67"/>
      <c r="BV665" s="67"/>
      <c r="BW665" s="67"/>
      <c r="BX665" s="67"/>
      <c r="BY665" s="67"/>
      <c r="BZ665" s="67"/>
      <c r="CA665" s="67"/>
      <c r="CB665" s="67"/>
      <c r="CC665" s="67"/>
      <c r="CD665" s="67"/>
      <c r="CE665" s="67"/>
      <c r="CF665" s="67"/>
      <c r="CG665" s="67"/>
      <c r="CH665" s="67"/>
      <c r="CI665" s="67"/>
      <c r="CJ665" s="67"/>
      <c r="CK665" s="67"/>
      <c r="CL665" s="67"/>
      <c r="CM665" s="67"/>
      <c r="CN665" s="67"/>
      <c r="CO665" s="67"/>
      <c r="CP665" s="67"/>
      <c r="CQ665" s="67"/>
      <c r="CR665" s="67"/>
      <c r="CS665" s="67"/>
      <c r="CT665" s="67"/>
      <c r="CU665" s="67"/>
      <c r="CV665" s="67"/>
      <c r="CW665" s="67"/>
      <c r="CX665" s="67"/>
      <c r="CY665" s="67"/>
      <c r="CZ665" s="67"/>
      <c r="DA665" s="67"/>
      <c r="DB665" s="67"/>
      <c r="DC665" s="67"/>
      <c r="DD665" s="67"/>
      <c r="DE665" s="67"/>
      <c r="DF665" s="67"/>
      <c r="DG665" s="67"/>
      <c r="DH665" s="67"/>
      <c r="DI665" s="67"/>
      <c r="DJ665" s="67"/>
      <c r="DK665" s="67"/>
      <c r="DL665" s="67"/>
      <c r="DM665" s="67"/>
      <c r="DN665" s="67"/>
      <c r="DO665" s="67"/>
      <c r="DP665" s="67"/>
      <c r="DQ665" s="67"/>
      <c r="DR665" s="67"/>
      <c r="DS665" s="67"/>
      <c r="DT665" s="67"/>
      <c r="DU665" s="67"/>
      <c r="DV665" s="67"/>
      <c r="DW665" s="67"/>
      <c r="DX665" s="67"/>
      <c r="DY665" s="67"/>
      <c r="DZ665" s="67"/>
      <c r="EA665" s="67"/>
      <c r="EB665" s="67"/>
      <c r="EC665" s="67"/>
      <c r="ED665" s="67"/>
      <c r="EE665" s="67"/>
      <c r="EF665" s="67"/>
      <c r="EG665" s="67"/>
      <c r="EH665" s="67"/>
      <c r="EI665" s="67"/>
      <c r="EJ665" s="67"/>
      <c r="EK665" s="67"/>
      <c r="EL665" s="67"/>
      <c r="EM665" s="67"/>
      <c r="EN665" s="67"/>
      <c r="EO665" s="67"/>
      <c r="EP665" s="67"/>
      <c r="EQ665" s="67"/>
      <c r="ER665" s="67"/>
      <c r="ES665" s="67"/>
      <c r="ET665" s="67"/>
      <c r="EU665" s="76"/>
      <c r="EV665" s="76"/>
      <c r="EW665" s="76"/>
      <c r="EX665" s="76"/>
      <c r="EY665" s="76"/>
      <c r="EZ665" s="76"/>
      <c r="FA665" s="64" t="s">
        <v>2738</v>
      </c>
      <c r="FB665" s="64"/>
      <c r="FC665" s="64"/>
      <c r="FD665" s="64"/>
    </row>
    <row r="666">
      <c r="A666" s="252" t="s">
        <v>2739</v>
      </c>
      <c r="B666" s="253" t="s">
        <v>2740</v>
      </c>
      <c r="C666" s="254" t="s">
        <v>8</v>
      </c>
      <c r="D666" s="253" t="s">
        <v>10</v>
      </c>
      <c r="E666" s="253" t="s">
        <v>30</v>
      </c>
      <c r="F666" s="253" t="s">
        <v>277</v>
      </c>
      <c r="G666" s="253" t="s">
        <v>2741</v>
      </c>
      <c r="H666" s="253" t="s">
        <v>2064</v>
      </c>
      <c r="I666" s="253" t="s">
        <v>23</v>
      </c>
      <c r="J666" s="253" t="s">
        <v>31</v>
      </c>
      <c r="K666" s="253" t="s">
        <v>2736</v>
      </c>
      <c r="L666" s="253" t="s">
        <v>2065</v>
      </c>
      <c r="M666" s="81"/>
      <c r="N666" s="255">
        <v>41960.0</v>
      </c>
      <c r="O666" s="151"/>
      <c r="P666" s="81"/>
      <c r="Q666" s="108"/>
      <c r="R666" s="108"/>
      <c r="S666" s="81"/>
      <c r="T666" s="69">
        <f t="shared" si="1052"/>
        <v>1563</v>
      </c>
      <c r="U666" s="257">
        <f t="shared" ref="U666:W666" si="1351">IF(ISBLANK($A666),"",sum(AE666,AK666,AQ666,AW666,BC666,BI666,BO666,BU666,CA666,CG666,CM666,CS666,CY666,DE666,DK666,DQ666,DW666,EC666,EI666,EO666,EU666))</f>
        <v>2</v>
      </c>
      <c r="V666" s="257">
        <f t="shared" si="1351"/>
        <v>0</v>
      </c>
      <c r="W666" s="257">
        <f t="shared" si="1351"/>
        <v>0</v>
      </c>
      <c r="X666" s="257">
        <f t="shared" si="966"/>
        <v>2</v>
      </c>
      <c r="Y666" s="257">
        <f t="shared" ref="Y666:AA666" si="1352">IF(ISBLANK($A666),"",sum(AH666,AN666,AT666,AZ666,BF666,BL666,BR666,BX666,CD666,CJ666,CP666,CV666,DB666,DH666,DN666,DT666,DZ666,EF666,EL666,ER666,EX666))</f>
        <v>2</v>
      </c>
      <c r="Z666" s="257">
        <f t="shared" si="1352"/>
        <v>3</v>
      </c>
      <c r="AA666" s="257">
        <f t="shared" si="1352"/>
        <v>0</v>
      </c>
      <c r="AB666" s="257">
        <f t="shared" si="1336"/>
        <v>5</v>
      </c>
      <c r="AC666" s="259">
        <f t="shared" si="969"/>
        <v>1</v>
      </c>
      <c r="AD666" s="323" t="str">
        <f>IF( (TODAY()-N666)/7 &lt; 1,"1", IF( N666="" , "", IF( (TODAY()-N666)/7 &gt; 20 , "20+", ROUNDUP((TODAY()-N666)/7 ,0))))</f>
        <v>20+</v>
      </c>
      <c r="AE666" s="81"/>
      <c r="AF666" s="81"/>
      <c r="AG666" s="81"/>
      <c r="AH666" s="81"/>
      <c r="AI666" s="81"/>
      <c r="AJ666" s="81"/>
      <c r="AK666" s="81"/>
      <c r="AL666" s="81"/>
      <c r="AM666" s="81"/>
      <c r="AN666" s="81"/>
      <c r="AO666" s="81"/>
      <c r="AP666" s="81"/>
      <c r="AQ666" s="260">
        <v>1.0</v>
      </c>
      <c r="AR666" s="81"/>
      <c r="AS666" s="81"/>
      <c r="AT666" s="260">
        <v>1.0</v>
      </c>
      <c r="AU666" s="260">
        <v>1.0</v>
      </c>
      <c r="AV666" s="81"/>
      <c r="AW666" s="260">
        <v>1.0</v>
      </c>
      <c r="AX666" s="81"/>
      <c r="AY666" s="81"/>
      <c r="AZ666" s="260">
        <v>1.0</v>
      </c>
      <c r="BA666" s="260">
        <v>1.0</v>
      </c>
      <c r="BB666" s="81"/>
      <c r="BC666" s="81"/>
      <c r="BD666" s="81"/>
      <c r="BE666" s="81"/>
      <c r="BF666" s="81"/>
      <c r="BG666" s="260">
        <v>1.0</v>
      </c>
      <c r="BH666" s="81"/>
      <c r="BI666" s="81"/>
      <c r="BJ666" s="81"/>
      <c r="BK666" s="81"/>
      <c r="BL666" s="81"/>
      <c r="BM666" s="81"/>
      <c r="BN666" s="81"/>
      <c r="BO666" s="81"/>
      <c r="BP666" s="81"/>
      <c r="BQ666" s="81"/>
      <c r="BR666" s="81"/>
      <c r="BS666" s="81"/>
      <c r="BT666" s="81"/>
      <c r="BU666" s="81"/>
      <c r="BV666" s="81"/>
      <c r="BW666" s="81"/>
      <c r="BX666" s="81"/>
      <c r="BY666" s="81"/>
      <c r="BZ666" s="81"/>
      <c r="CA666" s="81"/>
      <c r="CB666" s="81"/>
      <c r="CC666" s="81"/>
      <c r="CD666" s="81"/>
      <c r="CE666" s="81"/>
      <c r="CF666" s="81"/>
      <c r="CG666" s="81"/>
      <c r="CH666" s="81"/>
      <c r="CI666" s="81"/>
      <c r="CJ666" s="81"/>
      <c r="CK666" s="81"/>
      <c r="CL666" s="81"/>
      <c r="CM666" s="81"/>
      <c r="CN666" s="81"/>
      <c r="CO666" s="81"/>
      <c r="CP666" s="81"/>
      <c r="CQ666" s="81"/>
      <c r="CR666" s="81"/>
      <c r="CS666" s="81"/>
      <c r="CT666" s="81"/>
      <c r="CU666" s="81"/>
      <c r="CV666" s="81"/>
      <c r="CW666" s="81"/>
      <c r="CX666" s="81"/>
      <c r="CY666" s="81"/>
      <c r="CZ666" s="81"/>
      <c r="DA666" s="81"/>
      <c r="DB666" s="81"/>
      <c r="DC666" s="81"/>
      <c r="DD666" s="81"/>
      <c r="DE666" s="81"/>
      <c r="DF666" s="81"/>
      <c r="DG666" s="81"/>
      <c r="DH666" s="81"/>
      <c r="DI666" s="81"/>
      <c r="DJ666" s="81"/>
      <c r="DK666" s="81"/>
      <c r="DL666" s="81"/>
      <c r="DM666" s="81"/>
      <c r="DN666" s="81"/>
      <c r="DO666" s="81"/>
      <c r="DP666" s="81"/>
      <c r="DQ666" s="81"/>
      <c r="DR666" s="81"/>
      <c r="DS666" s="81"/>
      <c r="DT666" s="81"/>
      <c r="DU666" s="81"/>
      <c r="DV666" s="81"/>
      <c r="DW666" s="81"/>
      <c r="DX666" s="81"/>
      <c r="DY666" s="81"/>
      <c r="DZ666" s="81"/>
      <c r="EA666" s="81"/>
      <c r="EB666" s="81"/>
      <c r="EC666" s="81"/>
      <c r="ED666" s="81"/>
      <c r="EE666" s="81"/>
      <c r="EF666" s="81"/>
      <c r="EG666" s="81"/>
      <c r="EH666" s="81"/>
      <c r="EI666" s="81"/>
      <c r="EJ666" s="81"/>
      <c r="EK666" s="81"/>
      <c r="EL666" s="81"/>
      <c r="EM666" s="81"/>
      <c r="EN666" s="81"/>
      <c r="EO666" s="81"/>
      <c r="EP666" s="81"/>
      <c r="EQ666" s="81"/>
      <c r="ER666" s="81"/>
      <c r="ES666" s="81"/>
      <c r="ET666" s="81"/>
      <c r="EU666" s="76"/>
      <c r="EV666" s="76"/>
      <c r="EW666" s="76"/>
      <c r="EX666" s="76"/>
      <c r="EY666" s="76"/>
      <c r="EZ666" s="76"/>
      <c r="FA666" s="253" t="s">
        <v>2742</v>
      </c>
      <c r="FB666" s="253"/>
      <c r="FC666" s="253"/>
      <c r="FD666" s="253"/>
    </row>
    <row r="667">
      <c r="A667" s="252" t="s">
        <v>2743</v>
      </c>
      <c r="B667" s="253" t="s">
        <v>2744</v>
      </c>
      <c r="C667" s="254" t="s">
        <v>346</v>
      </c>
      <c r="D667" s="253" t="s">
        <v>10</v>
      </c>
      <c r="E667" s="253" t="s">
        <v>2745</v>
      </c>
      <c r="F667" s="253" t="s">
        <v>2746</v>
      </c>
      <c r="G667" s="253" t="s">
        <v>2747</v>
      </c>
      <c r="H667" s="253" t="s">
        <v>321</v>
      </c>
      <c r="I667" s="253" t="s">
        <v>13</v>
      </c>
      <c r="J667" s="253" t="s">
        <v>31</v>
      </c>
      <c r="K667" s="253" t="s">
        <v>2736</v>
      </c>
      <c r="L667" s="253" t="s">
        <v>2748</v>
      </c>
      <c r="M667" s="81"/>
      <c r="N667" s="255">
        <v>41852.0</v>
      </c>
      <c r="O667" s="151"/>
      <c r="P667" s="81"/>
      <c r="Q667" s="108"/>
      <c r="R667" s="108"/>
      <c r="S667" s="81"/>
      <c r="T667" s="69">
        <f t="shared" si="1052"/>
        <v>1671</v>
      </c>
      <c r="U667" s="257">
        <f t="shared" ref="U667:W667" si="1353">IF(ISBLANK($A667),"",sum(AE667,AK667,AQ667,AW667,BC667,BI667,BO667,BU667,CA667,CG667,CM667,CS667,CY667,DE667,DK667,DQ667,DW667,EC667,EI667,EO667,EU667))</f>
        <v>30</v>
      </c>
      <c r="V667" s="257">
        <f t="shared" si="1353"/>
        <v>4</v>
      </c>
      <c r="W667" s="257">
        <f t="shared" si="1353"/>
        <v>0</v>
      </c>
      <c r="X667" s="257">
        <f t="shared" si="966"/>
        <v>34</v>
      </c>
      <c r="Y667" s="257">
        <f t="shared" ref="Y667:AA667" si="1354">IF(ISBLANK($A667),"",sum(AH667,AN667,AT667,AZ667,BF667,BL667,BR667,BX667,CD667,CJ667,CP667,CV667,DB667,DH667,DN667,DT667,DZ667,EF667,EL667,ER667,EX667))</f>
        <v>25</v>
      </c>
      <c r="Z667" s="257">
        <f t="shared" si="1354"/>
        <v>36</v>
      </c>
      <c r="AA667" s="257">
        <f t="shared" si="1354"/>
        <v>0</v>
      </c>
      <c r="AB667" s="257">
        <f t="shared" si="1336"/>
        <v>61</v>
      </c>
      <c r="AC667" s="259">
        <f t="shared" si="969"/>
        <v>0.7352941176</v>
      </c>
      <c r="AD667" s="248" t="str">
        <f>IF( (TODAY()-N667)/7 &lt; 1,"1", IF( N667="" , "", IF( (TODAY()-N667)/7 &gt; 20 , "20+", ROUNDDOWN((TODAY()-N667)/7 ,0))))</f>
        <v>20+</v>
      </c>
      <c r="AE667" s="81"/>
      <c r="AF667" s="81"/>
      <c r="AG667" s="81"/>
      <c r="AH667" s="81"/>
      <c r="AI667" s="81"/>
      <c r="AJ667" s="81"/>
      <c r="AK667" s="260">
        <v>5.0</v>
      </c>
      <c r="AL667" s="260">
        <v>2.0</v>
      </c>
      <c r="AM667" s="81"/>
      <c r="AN667" s="260">
        <v>3.0</v>
      </c>
      <c r="AO667" s="260">
        <v>3.0</v>
      </c>
      <c r="AP667" s="81"/>
      <c r="AQ667" s="260">
        <v>6.0</v>
      </c>
      <c r="AR667" s="81"/>
      <c r="AS667" s="81"/>
      <c r="AT667" s="260">
        <v>5.0</v>
      </c>
      <c r="AU667" s="260">
        <v>5.0</v>
      </c>
      <c r="AV667" s="81"/>
      <c r="AW667" s="81"/>
      <c r="AX667" s="81"/>
      <c r="AY667" s="81"/>
      <c r="AZ667" s="81"/>
      <c r="BA667" s="260">
        <v>1.0</v>
      </c>
      <c r="BB667" s="81"/>
      <c r="BC667" s="81"/>
      <c r="BD667" s="81"/>
      <c r="BE667" s="81"/>
      <c r="BF667" s="260">
        <v>3.0</v>
      </c>
      <c r="BG667" s="260">
        <v>3.0</v>
      </c>
      <c r="BH667" s="81"/>
      <c r="BI667" s="81"/>
      <c r="BJ667" s="81"/>
      <c r="BK667" s="81"/>
      <c r="BL667" s="81"/>
      <c r="BM667" s="260">
        <v>1.0</v>
      </c>
      <c r="BN667" s="81"/>
      <c r="BO667" s="260">
        <v>1.0</v>
      </c>
      <c r="BP667" s="81"/>
      <c r="BQ667" s="81"/>
      <c r="BR667" s="81"/>
      <c r="BS667" s="260">
        <v>3.0</v>
      </c>
      <c r="BT667" s="81"/>
      <c r="BU667" s="260">
        <v>1.0</v>
      </c>
      <c r="BV667" s="260">
        <v>1.0</v>
      </c>
      <c r="BW667" s="81"/>
      <c r="BX667" s="81"/>
      <c r="BY667" s="81"/>
      <c r="BZ667" s="81"/>
      <c r="CA667" s="260">
        <v>1.0</v>
      </c>
      <c r="CB667" s="81"/>
      <c r="CC667" s="81"/>
      <c r="CD667" s="260">
        <v>4.0</v>
      </c>
      <c r="CE667" s="260">
        <v>5.0</v>
      </c>
      <c r="CF667" s="81"/>
      <c r="CG667" s="81"/>
      <c r="CH667" s="81"/>
      <c r="CI667" s="81"/>
      <c r="CJ667" s="81"/>
      <c r="CK667" s="81"/>
      <c r="CL667" s="81"/>
      <c r="CM667" s="260">
        <v>1.0</v>
      </c>
      <c r="CN667" s="81"/>
      <c r="CO667" s="81"/>
      <c r="CP667" s="260">
        <v>1.0</v>
      </c>
      <c r="CQ667" s="260">
        <v>1.0</v>
      </c>
      <c r="CR667" s="81"/>
      <c r="CS667" s="81"/>
      <c r="CT667" s="81"/>
      <c r="CU667" s="81"/>
      <c r="CV667" s="81"/>
      <c r="CW667" s="81"/>
      <c r="CX667" s="81"/>
      <c r="CY667" s="81"/>
      <c r="CZ667" s="81"/>
      <c r="DA667" s="81"/>
      <c r="DB667" s="81"/>
      <c r="DC667" s="81"/>
      <c r="DD667" s="81"/>
      <c r="DE667" s="260">
        <v>2.0</v>
      </c>
      <c r="DF667" s="81"/>
      <c r="DG667" s="81"/>
      <c r="DH667" s="260">
        <v>1.0</v>
      </c>
      <c r="DI667" s="260">
        <v>1.0</v>
      </c>
      <c r="DJ667" s="81"/>
      <c r="DK667" s="81"/>
      <c r="DL667" s="81"/>
      <c r="DM667" s="81"/>
      <c r="DN667" s="81"/>
      <c r="DO667" s="81"/>
      <c r="DP667" s="81"/>
      <c r="DQ667" s="260">
        <v>6.0</v>
      </c>
      <c r="DR667" s="260">
        <v>1.0</v>
      </c>
      <c r="DS667" s="81"/>
      <c r="DT667" s="260">
        <v>4.0</v>
      </c>
      <c r="DU667" s="260">
        <v>4.0</v>
      </c>
      <c r="DV667" s="81"/>
      <c r="DW667" s="260">
        <v>1.0</v>
      </c>
      <c r="DX667" s="81"/>
      <c r="DY667" s="81"/>
      <c r="DZ667" s="260">
        <v>1.0</v>
      </c>
      <c r="EA667" s="260">
        <v>1.0</v>
      </c>
      <c r="EB667" s="81"/>
      <c r="EC667" s="81"/>
      <c r="ED667" s="81"/>
      <c r="EE667" s="81"/>
      <c r="EF667" s="81"/>
      <c r="EG667" s="81"/>
      <c r="EH667" s="81"/>
      <c r="EI667" s="81"/>
      <c r="EJ667" s="81"/>
      <c r="EK667" s="81"/>
      <c r="EL667" s="81"/>
      <c r="EM667" s="260">
        <v>2.0</v>
      </c>
      <c r="EN667" s="81"/>
      <c r="EO667" s="81"/>
      <c r="EP667" s="81"/>
      <c r="EQ667" s="81"/>
      <c r="ER667" s="260">
        <v>2.0</v>
      </c>
      <c r="ES667" s="260">
        <v>2.0</v>
      </c>
      <c r="ET667" s="81"/>
      <c r="EU667" s="324">
        <v>6.0</v>
      </c>
      <c r="EV667" s="76"/>
      <c r="EW667" s="76"/>
      <c r="EX667" s="324">
        <v>1.0</v>
      </c>
      <c r="EY667" s="324">
        <v>4.0</v>
      </c>
      <c r="EZ667" s="76"/>
      <c r="FA667" s="253" t="s">
        <v>2749</v>
      </c>
      <c r="FB667" s="253"/>
      <c r="FC667" s="253"/>
      <c r="FD667" s="253"/>
    </row>
    <row r="668">
      <c r="A668" s="252" t="s">
        <v>2750</v>
      </c>
      <c r="B668" s="253" t="s">
        <v>2751</v>
      </c>
      <c r="C668" s="254" t="s">
        <v>8</v>
      </c>
      <c r="D668" s="253" t="s">
        <v>10</v>
      </c>
      <c r="E668" s="253" t="s">
        <v>30</v>
      </c>
      <c r="F668" s="253" t="s">
        <v>277</v>
      </c>
      <c r="G668" s="253" t="s">
        <v>2752</v>
      </c>
      <c r="H668" s="253" t="s">
        <v>476</v>
      </c>
      <c r="I668" s="253" t="s">
        <v>23</v>
      </c>
      <c r="J668" s="253" t="s">
        <v>31</v>
      </c>
      <c r="K668" s="253" t="s">
        <v>2736</v>
      </c>
      <c r="L668" s="253" t="s">
        <v>2055</v>
      </c>
      <c r="M668" s="253" t="s">
        <v>88</v>
      </c>
      <c r="N668" s="255">
        <v>42137.0</v>
      </c>
      <c r="O668" s="255">
        <v>42137.0</v>
      </c>
      <c r="P668" s="81"/>
      <c r="Q668" s="108"/>
      <c r="R668" s="108"/>
      <c r="S668" s="81"/>
      <c r="T668" s="69">
        <f t="shared" si="1052"/>
        <v>1386</v>
      </c>
      <c r="U668" s="257">
        <f t="shared" ref="U668:W668" si="1355">IF(ISBLANK($A668),"",sum(AE668,AK668,AQ668,AW668,BC668,BI668,BO668,BU668,CA668,CG668,CM668,CS668,CY668,DE668,DK668,DQ668,DW668,EC668,EI668,EO668,EU668))</f>
        <v>1</v>
      </c>
      <c r="V668" s="257">
        <f t="shared" si="1355"/>
        <v>2</v>
      </c>
      <c r="W668" s="257">
        <f t="shared" si="1355"/>
        <v>0</v>
      </c>
      <c r="X668" s="257">
        <f t="shared" si="966"/>
        <v>3</v>
      </c>
      <c r="Y668" s="257">
        <f t="shared" ref="Y668:AA668" si="1356">IF(ISBLANK($A668),"",sum(AH668,AN668,AT668,AZ668,BF668,BL668,BR668,BX668,CD668,CJ668,CP668,CV668,DB668,DH668,DN668,DT668,DZ668,EF668,EL668,ER668,EX668))</f>
        <v>0</v>
      </c>
      <c r="Z668" s="257">
        <f t="shared" si="1356"/>
        <v>0</v>
      </c>
      <c r="AA668" s="257">
        <f t="shared" si="1356"/>
        <v>0</v>
      </c>
      <c r="AB668" s="257">
        <f t="shared" si="1336"/>
        <v>0</v>
      </c>
      <c r="AC668" s="259">
        <f t="shared" si="969"/>
        <v>0</v>
      </c>
      <c r="AD668" s="323" t="str">
        <f t="shared" ref="AD668:AD669" si="1359">IF( (TODAY()-N668)/7 &lt; 1,"1", IF( N668="" , "", IF( (TODAY()-N668)/7 &gt; 20 , "20+", ROUNDUP((TODAY()-N668)/7 ,0))))</f>
        <v>20+</v>
      </c>
      <c r="AE668" s="81"/>
      <c r="AF668" s="81"/>
      <c r="AG668" s="81"/>
      <c r="AH668" s="81"/>
      <c r="AI668" s="81"/>
      <c r="AJ668" s="81"/>
      <c r="AK668" s="260">
        <v>1.0</v>
      </c>
      <c r="AL668" s="260">
        <v>2.0</v>
      </c>
      <c r="AM668" s="81"/>
      <c r="AN668" s="81"/>
      <c r="AO668" s="81"/>
      <c r="AP668" s="81"/>
      <c r="AQ668" s="81"/>
      <c r="AR668" s="81"/>
      <c r="AS668" s="81"/>
      <c r="AT668" s="81"/>
      <c r="AU668" s="81"/>
      <c r="AV668" s="81"/>
      <c r="AW668" s="81"/>
      <c r="AX668" s="81"/>
      <c r="AY668" s="81"/>
      <c r="AZ668" s="81"/>
      <c r="BA668" s="81"/>
      <c r="BB668" s="81"/>
      <c r="BC668" s="81"/>
      <c r="BD668" s="81"/>
      <c r="BE668" s="81"/>
      <c r="BF668" s="81"/>
      <c r="BG668" s="81"/>
      <c r="BH668" s="81"/>
      <c r="BI668" s="81"/>
      <c r="BJ668" s="81"/>
      <c r="BK668" s="81"/>
      <c r="BL668" s="81"/>
      <c r="BM668" s="81"/>
      <c r="BN668" s="81"/>
      <c r="BO668" s="81"/>
      <c r="BP668" s="81"/>
      <c r="BQ668" s="81"/>
      <c r="BR668" s="81"/>
      <c r="BS668" s="81"/>
      <c r="BT668" s="81"/>
      <c r="BU668" s="81"/>
      <c r="BV668" s="81"/>
      <c r="BW668" s="81"/>
      <c r="BX668" s="81"/>
      <c r="BY668" s="81"/>
      <c r="BZ668" s="81"/>
      <c r="CA668" s="81"/>
      <c r="CB668" s="81"/>
      <c r="CC668" s="81"/>
      <c r="CD668" s="81"/>
      <c r="CE668" s="81"/>
      <c r="CF668" s="81"/>
      <c r="CG668" s="81"/>
      <c r="CH668" s="81"/>
      <c r="CI668" s="81"/>
      <c r="CJ668" s="81"/>
      <c r="CK668" s="81"/>
      <c r="CL668" s="81"/>
      <c r="CM668" s="81"/>
      <c r="CN668" s="81"/>
      <c r="CO668" s="81"/>
      <c r="CP668" s="81"/>
      <c r="CQ668" s="81"/>
      <c r="CR668" s="81"/>
      <c r="CS668" s="81"/>
      <c r="CT668" s="81"/>
      <c r="CU668" s="81"/>
      <c r="CV668" s="81"/>
      <c r="CW668" s="81"/>
      <c r="CX668" s="81"/>
      <c r="CY668" s="81"/>
      <c r="CZ668" s="81"/>
      <c r="DA668" s="81"/>
      <c r="DB668" s="81"/>
      <c r="DC668" s="81"/>
      <c r="DD668" s="81"/>
      <c r="DE668" s="81"/>
      <c r="DF668" s="81"/>
      <c r="DG668" s="81"/>
      <c r="DH668" s="81"/>
      <c r="DI668" s="81"/>
      <c r="DJ668" s="81"/>
      <c r="DK668" s="81"/>
      <c r="DL668" s="81"/>
      <c r="DM668" s="81"/>
      <c r="DN668" s="81"/>
      <c r="DO668" s="81"/>
      <c r="DP668" s="81"/>
      <c r="DQ668" s="81"/>
      <c r="DR668" s="81"/>
      <c r="DS668" s="81"/>
      <c r="DT668" s="81"/>
      <c r="DU668" s="81"/>
      <c r="DV668" s="81"/>
      <c r="DW668" s="81"/>
      <c r="DX668" s="81"/>
      <c r="DY668" s="81"/>
      <c r="DZ668" s="81"/>
      <c r="EA668" s="81"/>
      <c r="EB668" s="81"/>
      <c r="EC668" s="81"/>
      <c r="ED668" s="81"/>
      <c r="EE668" s="81"/>
      <c r="EF668" s="81"/>
      <c r="EG668" s="81"/>
      <c r="EH668" s="81"/>
      <c r="EI668" s="81"/>
      <c r="EJ668" s="81"/>
      <c r="EK668" s="81"/>
      <c r="EL668" s="81"/>
      <c r="EM668" s="81"/>
      <c r="EN668" s="81"/>
      <c r="EO668" s="81"/>
      <c r="EP668" s="81"/>
      <c r="EQ668" s="81"/>
      <c r="ER668" s="81"/>
      <c r="ES668" s="81"/>
      <c r="ET668" s="81"/>
      <c r="EU668" s="76"/>
      <c r="EV668" s="76"/>
      <c r="EW668" s="76"/>
      <c r="EX668" s="76"/>
      <c r="EY668" s="76"/>
      <c r="EZ668" s="76"/>
      <c r="FA668" s="253" t="s">
        <v>2753</v>
      </c>
      <c r="FB668" s="253"/>
      <c r="FC668" s="253"/>
      <c r="FD668" s="253"/>
    </row>
    <row r="669">
      <c r="A669" s="325" t="s">
        <v>2754</v>
      </c>
      <c r="B669" s="326" t="s">
        <v>4</v>
      </c>
      <c r="C669" s="327" t="s">
        <v>8</v>
      </c>
      <c r="D669" s="326" t="s">
        <v>10</v>
      </c>
      <c r="E669" s="326" t="s">
        <v>19</v>
      </c>
      <c r="F669" s="326" t="s">
        <v>277</v>
      </c>
      <c r="G669" s="326" t="s">
        <v>2114</v>
      </c>
      <c r="H669" s="326" t="s">
        <v>1586</v>
      </c>
      <c r="I669" s="326" t="s">
        <v>23</v>
      </c>
      <c r="J669" s="326" t="s">
        <v>31</v>
      </c>
      <c r="K669" s="326" t="s">
        <v>2736</v>
      </c>
      <c r="L669" s="326" t="s">
        <v>2755</v>
      </c>
      <c r="M669" s="326" t="s">
        <v>50</v>
      </c>
      <c r="N669" s="328">
        <v>42115.0</v>
      </c>
      <c r="O669" s="328">
        <v>42137.0</v>
      </c>
      <c r="P669" s="329"/>
      <c r="Q669" s="330"/>
      <c r="R669" s="330"/>
      <c r="S669" s="329"/>
      <c r="T669" s="69">
        <f t="shared" si="1052"/>
        <v>1408</v>
      </c>
      <c r="U669" s="331">
        <f t="shared" ref="U669:W669" si="1357">IF(ISBLANK($A669),"",sum(AE669,AK669,AQ669,AW669,BC669,BI669,BO669,BU669,CA669,CG669,CM669,CS669,CY669,DE669,DK669,DQ669,DW669,EC669,EI669,EO669,EU669))</f>
        <v>10</v>
      </c>
      <c r="V669" s="331">
        <f t="shared" si="1357"/>
        <v>0</v>
      </c>
      <c r="W669" s="331">
        <f t="shared" si="1357"/>
        <v>0</v>
      </c>
      <c r="X669" s="331">
        <f t="shared" si="966"/>
        <v>10</v>
      </c>
      <c r="Y669" s="331">
        <f t="shared" ref="Y669:AA669" si="1358">IF(ISBLANK($A669),"",sum(AH669,AN669,AT669,AZ669,BF669,BL669,BR669,BX669,CD669,CJ669,CP669,CV669,DB669,DH669,DN669,DT669,DZ669,EF669,EL669,ER669,EX669))</f>
        <v>2</v>
      </c>
      <c r="Z669" s="331">
        <f t="shared" si="1358"/>
        <v>2</v>
      </c>
      <c r="AA669" s="331">
        <f t="shared" si="1358"/>
        <v>0</v>
      </c>
      <c r="AB669" s="331">
        <f t="shared" si="1336"/>
        <v>4</v>
      </c>
      <c r="AC669" s="332">
        <f t="shared" si="969"/>
        <v>0.2</v>
      </c>
      <c r="AD669" s="333" t="str">
        <f t="shared" si="1359"/>
        <v>20+</v>
      </c>
      <c r="AE669" s="329"/>
      <c r="AF669" s="329"/>
      <c r="AG669" s="329"/>
      <c r="AH669" s="329"/>
      <c r="AI669" s="329"/>
      <c r="AJ669" s="329"/>
      <c r="AK669" s="334">
        <v>1.0</v>
      </c>
      <c r="AL669" s="329"/>
      <c r="AM669" s="329"/>
      <c r="AN669" s="329"/>
      <c r="AO669" s="329"/>
      <c r="AP669" s="329"/>
      <c r="AQ669" s="334">
        <v>1.0</v>
      </c>
      <c r="AR669" s="329"/>
      <c r="AS669" s="329"/>
      <c r="AT669" s="329"/>
      <c r="AU669" s="329"/>
      <c r="AV669" s="329"/>
      <c r="AW669" s="334">
        <v>1.0</v>
      </c>
      <c r="AX669" s="329"/>
      <c r="AY669" s="329"/>
      <c r="AZ669" s="329"/>
      <c r="BA669" s="329"/>
      <c r="BB669" s="329"/>
      <c r="BC669" s="334">
        <v>2.0</v>
      </c>
      <c r="BD669" s="329"/>
      <c r="BE669" s="329"/>
      <c r="BF669" s="329"/>
      <c r="BG669" s="329"/>
      <c r="BH669" s="329"/>
      <c r="BI669" s="334">
        <v>1.0</v>
      </c>
      <c r="BJ669" s="329"/>
      <c r="BK669" s="329"/>
      <c r="BL669" s="329"/>
      <c r="BM669" s="329"/>
      <c r="BN669" s="329"/>
      <c r="BO669" s="329"/>
      <c r="BP669" s="329"/>
      <c r="BQ669" s="329"/>
      <c r="BR669" s="329"/>
      <c r="BS669" s="329"/>
      <c r="BT669" s="329"/>
      <c r="BU669" s="329"/>
      <c r="BV669" s="329"/>
      <c r="BW669" s="329"/>
      <c r="BX669" s="329"/>
      <c r="BY669" s="329"/>
      <c r="BZ669" s="329"/>
      <c r="CA669" s="334">
        <v>1.0</v>
      </c>
      <c r="CB669" s="329"/>
      <c r="CC669" s="329"/>
      <c r="CD669" s="329"/>
      <c r="CE669" s="329"/>
      <c r="CF669" s="329"/>
      <c r="CG669" s="329"/>
      <c r="CH669" s="329"/>
      <c r="CI669" s="329"/>
      <c r="CJ669" s="329"/>
      <c r="CK669" s="329"/>
      <c r="CL669" s="329"/>
      <c r="CM669" s="334">
        <v>1.0</v>
      </c>
      <c r="CN669" s="329"/>
      <c r="CO669" s="329"/>
      <c r="CP669" s="329"/>
      <c r="CQ669" s="334">
        <v>1.0</v>
      </c>
      <c r="CR669" s="329"/>
      <c r="CS669" s="329"/>
      <c r="CT669" s="329"/>
      <c r="CU669" s="329"/>
      <c r="CV669" s="329"/>
      <c r="CW669" s="329"/>
      <c r="CX669" s="329"/>
      <c r="CY669" s="334">
        <v>1.0</v>
      </c>
      <c r="CZ669" s="329"/>
      <c r="DA669" s="329"/>
      <c r="DB669" s="329"/>
      <c r="DC669" s="329"/>
      <c r="DD669" s="329"/>
      <c r="DE669" s="334">
        <v>1.0</v>
      </c>
      <c r="DF669" s="329"/>
      <c r="DG669" s="329"/>
      <c r="DH669" s="334">
        <v>2.0</v>
      </c>
      <c r="DI669" s="334">
        <v>1.0</v>
      </c>
      <c r="DJ669" s="329"/>
      <c r="DK669" s="329"/>
      <c r="DL669" s="329"/>
      <c r="DM669" s="329"/>
      <c r="DN669" s="329"/>
      <c r="DO669" s="329"/>
      <c r="DP669" s="329"/>
      <c r="DQ669" s="329"/>
      <c r="DR669" s="329"/>
      <c r="DS669" s="329"/>
      <c r="DT669" s="329"/>
      <c r="DU669" s="329"/>
      <c r="DV669" s="329"/>
      <c r="DW669" s="329"/>
      <c r="DX669" s="329"/>
      <c r="DY669" s="329"/>
      <c r="DZ669" s="329"/>
      <c r="EA669" s="329"/>
      <c r="EB669" s="329"/>
      <c r="EC669" s="329"/>
      <c r="ED669" s="329"/>
      <c r="EE669" s="329"/>
      <c r="EF669" s="329"/>
      <c r="EG669" s="329"/>
      <c r="EH669" s="329"/>
      <c r="EI669" s="329"/>
      <c r="EJ669" s="329"/>
      <c r="EK669" s="329"/>
      <c r="EL669" s="329"/>
      <c r="EM669" s="329"/>
      <c r="EN669" s="329"/>
      <c r="EO669" s="329"/>
      <c r="EP669" s="329"/>
      <c r="EQ669" s="329"/>
      <c r="ER669" s="329"/>
      <c r="ES669" s="329"/>
      <c r="ET669" s="329"/>
      <c r="EU669" s="76"/>
      <c r="EV669" s="76"/>
      <c r="EW669" s="76"/>
      <c r="EX669" s="76"/>
      <c r="EY669" s="76"/>
      <c r="EZ669" s="76"/>
      <c r="FA669" s="326" t="s">
        <v>2756</v>
      </c>
      <c r="FB669" s="326"/>
      <c r="FC669" s="326"/>
      <c r="FD669" s="326"/>
    </row>
    <row r="670">
      <c r="A670" s="63" t="s">
        <v>2757</v>
      </c>
      <c r="B670" s="64" t="s">
        <v>2758</v>
      </c>
      <c r="C670" s="65" t="s">
        <v>8</v>
      </c>
      <c r="D670" s="64" t="s">
        <v>10</v>
      </c>
      <c r="E670" s="67"/>
      <c r="F670" s="64" t="s">
        <v>277</v>
      </c>
      <c r="G670" s="64" t="s">
        <v>2759</v>
      </c>
      <c r="H670" s="64" t="s">
        <v>2760</v>
      </c>
      <c r="I670" s="67"/>
      <c r="J670" s="64" t="s">
        <v>31</v>
      </c>
      <c r="K670" s="64" t="s">
        <v>1838</v>
      </c>
      <c r="L670" s="64" t="s">
        <v>1961</v>
      </c>
      <c r="M670" s="67"/>
      <c r="N670" s="66">
        <v>41813.0</v>
      </c>
      <c r="O670" s="203"/>
      <c r="P670" s="67"/>
      <c r="Q670" s="322">
        <v>41891.0</v>
      </c>
      <c r="R670" s="188"/>
      <c r="S670" s="67"/>
      <c r="T670" s="69">
        <f t="shared" si="1052"/>
        <v>1710</v>
      </c>
      <c r="U670" s="70">
        <f t="shared" ref="U670:W670" si="1360">IF(ISBLANK($A670),"",sum(AE670,AK670,AQ670,AW670,BC670,BI670,BO670,BU670,CA670,CG670,CM670,CS670,CY670,DE670,DK670,DQ670,DW670,EC670,EI670,EO670,EU670))</f>
        <v>0</v>
      </c>
      <c r="V670" s="70">
        <f t="shared" si="1360"/>
        <v>0</v>
      </c>
      <c r="W670" s="70">
        <f t="shared" si="1360"/>
        <v>0</v>
      </c>
      <c r="X670" s="70">
        <f t="shared" si="966"/>
        <v>0</v>
      </c>
      <c r="Y670" s="70">
        <f t="shared" ref="Y670:AA670" si="1361">IF(ISBLANK($A670),"",sum(AH670,AN670,AT670,AZ670,BF670,BL670,BR670,BX670,CD670,CJ670,CP670,CV670,DB670,DH670,DN670,DT670,DZ670,EF670,EL670,ER670,EX670))</f>
        <v>0</v>
      </c>
      <c r="Z670" s="70">
        <f t="shared" si="1361"/>
        <v>0</v>
      </c>
      <c r="AA670" s="70">
        <f t="shared" si="1361"/>
        <v>0</v>
      </c>
      <c r="AB670" s="70">
        <f t="shared" si="1336"/>
        <v>0</v>
      </c>
      <c r="AC670" s="261" t="str">
        <f t="shared" si="969"/>
        <v/>
      </c>
      <c r="AD670" s="248" t="str">
        <f t="shared" ref="AD670:AD674" si="1364">IF( (TODAY()-N670)/7 &lt; 1,"1", IF( N670="" , "", IF( (TODAY()-N670)/7 &gt; 20 , "20+", ROUNDDOWN((TODAY()-N670)/7 ,0))))</f>
        <v>20+</v>
      </c>
      <c r="AE670" s="67"/>
      <c r="AF670" s="67"/>
      <c r="AG670" s="67"/>
      <c r="AH670" s="67"/>
      <c r="AI670" s="67"/>
      <c r="AJ670" s="67"/>
      <c r="AK670" s="67"/>
      <c r="AL670" s="67"/>
      <c r="AM670" s="67"/>
      <c r="AN670" s="67"/>
      <c r="AO670" s="67"/>
      <c r="AP670" s="67"/>
      <c r="AQ670" s="67"/>
      <c r="AR670" s="67"/>
      <c r="AS670" s="67"/>
      <c r="AT670" s="67"/>
      <c r="AU670" s="67"/>
      <c r="AV670" s="67"/>
      <c r="AW670" s="67"/>
      <c r="AX670" s="67"/>
      <c r="AY670" s="67"/>
      <c r="AZ670" s="67"/>
      <c r="BA670" s="67"/>
      <c r="BB670" s="67"/>
      <c r="BC670" s="67"/>
      <c r="BD670" s="67"/>
      <c r="BE670" s="67"/>
      <c r="BF670" s="67"/>
      <c r="BG670" s="67"/>
      <c r="BH670" s="67"/>
      <c r="BI670" s="67"/>
      <c r="BJ670" s="67"/>
      <c r="BK670" s="67"/>
      <c r="BL670" s="67"/>
      <c r="BM670" s="67"/>
      <c r="BN670" s="67"/>
      <c r="BO670" s="67"/>
      <c r="BP670" s="67"/>
      <c r="BQ670" s="67"/>
      <c r="BR670" s="67"/>
      <c r="BS670" s="67"/>
      <c r="BT670" s="67"/>
      <c r="BU670" s="67"/>
      <c r="BV670" s="67"/>
      <c r="BW670" s="67"/>
      <c r="BX670" s="67"/>
      <c r="BY670" s="67"/>
      <c r="BZ670" s="67"/>
      <c r="CA670" s="67"/>
      <c r="CB670" s="67"/>
      <c r="CC670" s="67"/>
      <c r="CD670" s="67"/>
      <c r="CE670" s="67"/>
      <c r="CF670" s="67"/>
      <c r="CG670" s="67"/>
      <c r="CH670" s="67"/>
      <c r="CI670" s="67"/>
      <c r="CJ670" s="67"/>
      <c r="CK670" s="67"/>
      <c r="CL670" s="67"/>
      <c r="CM670" s="67"/>
      <c r="CN670" s="67"/>
      <c r="CO670" s="67"/>
      <c r="CP670" s="67"/>
      <c r="CQ670" s="67"/>
      <c r="CR670" s="67"/>
      <c r="CS670" s="67"/>
      <c r="CT670" s="67"/>
      <c r="CU670" s="67"/>
      <c r="CV670" s="67"/>
      <c r="CW670" s="67"/>
      <c r="CX670" s="67"/>
      <c r="CY670" s="67"/>
      <c r="CZ670" s="67"/>
      <c r="DA670" s="67"/>
      <c r="DB670" s="67"/>
      <c r="DC670" s="67"/>
      <c r="DD670" s="67"/>
      <c r="DE670" s="67"/>
      <c r="DF670" s="67"/>
      <c r="DG670" s="67"/>
      <c r="DH670" s="67"/>
      <c r="DI670" s="67"/>
      <c r="DJ670" s="67"/>
      <c r="DK670" s="67"/>
      <c r="DL670" s="67"/>
      <c r="DM670" s="67"/>
      <c r="DN670" s="67"/>
      <c r="DO670" s="67"/>
      <c r="DP670" s="67"/>
      <c r="DQ670" s="67"/>
      <c r="DR670" s="67"/>
      <c r="DS670" s="67"/>
      <c r="DT670" s="67"/>
      <c r="DU670" s="67"/>
      <c r="DV670" s="67"/>
      <c r="DW670" s="67"/>
      <c r="DX670" s="67"/>
      <c r="DY670" s="67"/>
      <c r="DZ670" s="67"/>
      <c r="EA670" s="67"/>
      <c r="EB670" s="67"/>
      <c r="EC670" s="67"/>
      <c r="ED670" s="67"/>
      <c r="EE670" s="67"/>
      <c r="EF670" s="67"/>
      <c r="EG670" s="67"/>
      <c r="EH670" s="67"/>
      <c r="EI670" s="67"/>
      <c r="EJ670" s="67"/>
      <c r="EK670" s="67"/>
      <c r="EL670" s="67"/>
      <c r="EM670" s="67"/>
      <c r="EN670" s="67"/>
      <c r="EO670" s="67"/>
      <c r="EP670" s="67"/>
      <c r="EQ670" s="67"/>
      <c r="ER670" s="67"/>
      <c r="ES670" s="67"/>
      <c r="ET670" s="67"/>
      <c r="EU670" s="76"/>
      <c r="EV670" s="76"/>
      <c r="EW670" s="76"/>
      <c r="EX670" s="76"/>
      <c r="EY670" s="76"/>
      <c r="EZ670" s="76"/>
      <c r="FA670" s="64" t="s">
        <v>2761</v>
      </c>
      <c r="FB670" s="64"/>
      <c r="FC670" s="64"/>
      <c r="FD670" s="64"/>
    </row>
    <row r="671">
      <c r="A671" s="63" t="s">
        <v>2762</v>
      </c>
      <c r="B671" s="64" t="s">
        <v>2763</v>
      </c>
      <c r="C671" s="65" t="s">
        <v>8</v>
      </c>
      <c r="D671" s="64" t="s">
        <v>10</v>
      </c>
      <c r="E671" s="67"/>
      <c r="F671" s="67"/>
      <c r="G671" s="64" t="s">
        <v>2764</v>
      </c>
      <c r="H671" s="64" t="s">
        <v>2264</v>
      </c>
      <c r="I671" s="67"/>
      <c r="J671" s="64" t="s">
        <v>31</v>
      </c>
      <c r="K671" s="64" t="s">
        <v>1838</v>
      </c>
      <c r="L671" s="64" t="s">
        <v>2109</v>
      </c>
      <c r="M671" s="67"/>
      <c r="N671" s="66">
        <v>41841.0</v>
      </c>
      <c r="O671" s="203"/>
      <c r="P671" s="67"/>
      <c r="Q671" s="322">
        <v>41848.0</v>
      </c>
      <c r="R671" s="188"/>
      <c r="S671" s="67"/>
      <c r="T671" s="69">
        <f t="shared" si="1052"/>
        <v>1682</v>
      </c>
      <c r="U671" s="70">
        <f t="shared" ref="U671:W671" si="1362">IF(ISBLANK($A671),"",sum(AE671,AK671,AQ671,AW671,BC671,BI671,BO671,BU671,CA671,CG671,CM671,CS671,CY671,DE671,DK671,DQ671,DW671,EC671,EI671,EO671,EU671))</f>
        <v>0</v>
      </c>
      <c r="V671" s="70">
        <f t="shared" si="1362"/>
        <v>0</v>
      </c>
      <c r="W671" s="70">
        <f t="shared" si="1362"/>
        <v>0</v>
      </c>
      <c r="X671" s="70">
        <f t="shared" si="966"/>
        <v>0</v>
      </c>
      <c r="Y671" s="70">
        <f t="shared" ref="Y671:AA671" si="1363">IF(ISBLANK($A671),"",sum(AH671,AN671,AT671,AZ671,BF671,BL671,BR671,BX671,CD671,CJ671,CP671,CV671,DB671,DH671,DN671,DT671,DZ671,EF671,EL671,ER671,EX671))</f>
        <v>0</v>
      </c>
      <c r="Z671" s="70">
        <f t="shared" si="1363"/>
        <v>0</v>
      </c>
      <c r="AA671" s="70">
        <f t="shared" si="1363"/>
        <v>0</v>
      </c>
      <c r="AB671" s="70">
        <f t="shared" si="1336"/>
        <v>0</v>
      </c>
      <c r="AC671" s="261" t="str">
        <f t="shared" si="969"/>
        <v/>
      </c>
      <c r="AD671" s="248" t="str">
        <f t="shared" si="1364"/>
        <v>20+</v>
      </c>
      <c r="AE671" s="67"/>
      <c r="AF671" s="67"/>
      <c r="AG671" s="67"/>
      <c r="AH671" s="67"/>
      <c r="AI671" s="67"/>
      <c r="AJ671" s="67"/>
      <c r="AK671" s="67"/>
      <c r="AL671" s="67"/>
      <c r="AM671" s="67"/>
      <c r="AN671" s="67"/>
      <c r="AO671" s="67"/>
      <c r="AP671" s="67"/>
      <c r="AQ671" s="67"/>
      <c r="AR671" s="67"/>
      <c r="AS671" s="67"/>
      <c r="AT671" s="67"/>
      <c r="AU671" s="67"/>
      <c r="AV671" s="67"/>
      <c r="AW671" s="67"/>
      <c r="AX671" s="67"/>
      <c r="AY671" s="67"/>
      <c r="AZ671" s="67"/>
      <c r="BA671" s="67"/>
      <c r="BB671" s="67"/>
      <c r="BC671" s="67"/>
      <c r="BD671" s="67"/>
      <c r="BE671" s="67"/>
      <c r="BF671" s="67"/>
      <c r="BG671" s="67"/>
      <c r="BH671" s="67"/>
      <c r="BI671" s="67"/>
      <c r="BJ671" s="67"/>
      <c r="BK671" s="67"/>
      <c r="BL671" s="67"/>
      <c r="BM671" s="67"/>
      <c r="BN671" s="67"/>
      <c r="BO671" s="67"/>
      <c r="BP671" s="67"/>
      <c r="BQ671" s="67"/>
      <c r="BR671" s="67"/>
      <c r="BS671" s="67"/>
      <c r="BT671" s="67"/>
      <c r="BU671" s="67"/>
      <c r="BV671" s="67"/>
      <c r="BW671" s="67"/>
      <c r="BX671" s="67"/>
      <c r="BY671" s="67"/>
      <c r="BZ671" s="67"/>
      <c r="CA671" s="67"/>
      <c r="CB671" s="67"/>
      <c r="CC671" s="67"/>
      <c r="CD671" s="67"/>
      <c r="CE671" s="67"/>
      <c r="CF671" s="67"/>
      <c r="CG671" s="67"/>
      <c r="CH671" s="67"/>
      <c r="CI671" s="67"/>
      <c r="CJ671" s="67"/>
      <c r="CK671" s="67"/>
      <c r="CL671" s="67"/>
      <c r="CM671" s="67"/>
      <c r="CN671" s="67"/>
      <c r="CO671" s="67"/>
      <c r="CP671" s="67"/>
      <c r="CQ671" s="67"/>
      <c r="CR671" s="67"/>
      <c r="CS671" s="67"/>
      <c r="CT671" s="67"/>
      <c r="CU671" s="67"/>
      <c r="CV671" s="67"/>
      <c r="CW671" s="67"/>
      <c r="CX671" s="67"/>
      <c r="CY671" s="67"/>
      <c r="CZ671" s="67"/>
      <c r="DA671" s="67"/>
      <c r="DB671" s="67"/>
      <c r="DC671" s="67"/>
      <c r="DD671" s="67"/>
      <c r="DE671" s="67"/>
      <c r="DF671" s="67"/>
      <c r="DG671" s="67"/>
      <c r="DH671" s="67"/>
      <c r="DI671" s="67"/>
      <c r="DJ671" s="67"/>
      <c r="DK671" s="67"/>
      <c r="DL671" s="67"/>
      <c r="DM671" s="67"/>
      <c r="DN671" s="67"/>
      <c r="DO671" s="67"/>
      <c r="DP671" s="67"/>
      <c r="DQ671" s="67"/>
      <c r="DR671" s="67"/>
      <c r="DS671" s="67"/>
      <c r="DT671" s="67"/>
      <c r="DU671" s="67"/>
      <c r="DV671" s="67"/>
      <c r="DW671" s="67"/>
      <c r="DX671" s="67"/>
      <c r="DY671" s="67"/>
      <c r="DZ671" s="67"/>
      <c r="EA671" s="67"/>
      <c r="EB671" s="67"/>
      <c r="EC671" s="67"/>
      <c r="ED671" s="67"/>
      <c r="EE671" s="67"/>
      <c r="EF671" s="67"/>
      <c r="EG671" s="67"/>
      <c r="EH671" s="67"/>
      <c r="EI671" s="67"/>
      <c r="EJ671" s="67"/>
      <c r="EK671" s="67"/>
      <c r="EL671" s="67"/>
      <c r="EM671" s="67"/>
      <c r="EN671" s="67"/>
      <c r="EO671" s="67"/>
      <c r="EP671" s="67"/>
      <c r="EQ671" s="67"/>
      <c r="ER671" s="67"/>
      <c r="ES671" s="67"/>
      <c r="ET671" s="67"/>
      <c r="EU671" s="76"/>
      <c r="EV671" s="76"/>
      <c r="EW671" s="76"/>
      <c r="EX671" s="76"/>
      <c r="EY671" s="76"/>
      <c r="EZ671" s="76"/>
      <c r="FA671" s="64" t="s">
        <v>2765</v>
      </c>
      <c r="FB671" s="64"/>
      <c r="FC671" s="64"/>
      <c r="FD671" s="64"/>
    </row>
    <row r="672">
      <c r="A672" s="63" t="s">
        <v>2766</v>
      </c>
      <c r="B672" s="64" t="s">
        <v>2767</v>
      </c>
      <c r="C672" s="65" t="s">
        <v>8</v>
      </c>
      <c r="D672" s="64" t="s">
        <v>10</v>
      </c>
      <c r="E672" s="67"/>
      <c r="F672" s="67"/>
      <c r="G672" s="64" t="s">
        <v>1083</v>
      </c>
      <c r="H672" s="64" t="s">
        <v>2768</v>
      </c>
      <c r="I672" s="67"/>
      <c r="J672" s="64" t="s">
        <v>31</v>
      </c>
      <c r="K672" s="64" t="s">
        <v>1838</v>
      </c>
      <c r="L672" s="64" t="s">
        <v>1972</v>
      </c>
      <c r="M672" s="67"/>
      <c r="N672" s="66">
        <v>41835.0</v>
      </c>
      <c r="O672" s="203"/>
      <c r="P672" s="67"/>
      <c r="Q672" s="322">
        <v>41857.0</v>
      </c>
      <c r="R672" s="188"/>
      <c r="S672" s="67"/>
      <c r="T672" s="69">
        <f t="shared" si="1052"/>
        <v>1688</v>
      </c>
      <c r="U672" s="70">
        <f t="shared" ref="U672:W672" si="1365">IF(ISBLANK($A672),"",sum(AE672,AK672,AQ672,AW672,BC672,BI672,BO672,BU672,CA672,CG672,CM672,CS672,CY672,DE672,DK672,DQ672,DW672,EC672,EI672,EO672,EU672))</f>
        <v>0</v>
      </c>
      <c r="V672" s="70">
        <f t="shared" si="1365"/>
        <v>0</v>
      </c>
      <c r="W672" s="70">
        <f t="shared" si="1365"/>
        <v>0</v>
      </c>
      <c r="X672" s="70">
        <f t="shared" si="966"/>
        <v>0</v>
      </c>
      <c r="Y672" s="70">
        <f t="shared" ref="Y672:AA672" si="1366">IF(ISBLANK($A672),"",sum(AH672,AN672,AT672,AZ672,BF672,BL672,BR672,BX672,CD672,CJ672,CP672,CV672,DB672,DH672,DN672,DT672,DZ672,EF672,EL672,ER672,EX672))</f>
        <v>0</v>
      </c>
      <c r="Z672" s="70">
        <f t="shared" si="1366"/>
        <v>0</v>
      </c>
      <c r="AA672" s="70">
        <f t="shared" si="1366"/>
        <v>0</v>
      </c>
      <c r="AB672" s="70">
        <f t="shared" si="1336"/>
        <v>0</v>
      </c>
      <c r="AC672" s="261" t="str">
        <f t="shared" si="969"/>
        <v/>
      </c>
      <c r="AD672" s="248" t="str">
        <f t="shared" si="1364"/>
        <v>20+</v>
      </c>
      <c r="AE672" s="67"/>
      <c r="AF672" s="67"/>
      <c r="AG672" s="67"/>
      <c r="AH672" s="67"/>
      <c r="AI672" s="67"/>
      <c r="AJ672" s="67"/>
      <c r="AK672" s="67"/>
      <c r="AL672" s="67"/>
      <c r="AM672" s="67"/>
      <c r="AN672" s="67"/>
      <c r="AO672" s="67"/>
      <c r="AP672" s="67"/>
      <c r="AQ672" s="67"/>
      <c r="AR672" s="67"/>
      <c r="AS672" s="67"/>
      <c r="AT672" s="67"/>
      <c r="AU672" s="67"/>
      <c r="AV672" s="67"/>
      <c r="AW672" s="67"/>
      <c r="AX672" s="67"/>
      <c r="AY672" s="67"/>
      <c r="AZ672" s="67"/>
      <c r="BA672" s="67"/>
      <c r="BB672" s="67"/>
      <c r="BC672" s="67"/>
      <c r="BD672" s="67"/>
      <c r="BE672" s="67"/>
      <c r="BF672" s="67"/>
      <c r="BG672" s="67"/>
      <c r="BH672" s="67"/>
      <c r="BI672" s="67"/>
      <c r="BJ672" s="67"/>
      <c r="BK672" s="67"/>
      <c r="BL672" s="67"/>
      <c r="BM672" s="67"/>
      <c r="BN672" s="67"/>
      <c r="BO672" s="67"/>
      <c r="BP672" s="67"/>
      <c r="BQ672" s="67"/>
      <c r="BR672" s="67"/>
      <c r="BS672" s="67"/>
      <c r="BT672" s="67"/>
      <c r="BU672" s="67"/>
      <c r="BV672" s="67"/>
      <c r="BW672" s="67"/>
      <c r="BX672" s="67"/>
      <c r="BY672" s="67"/>
      <c r="BZ672" s="67"/>
      <c r="CA672" s="67"/>
      <c r="CB672" s="67"/>
      <c r="CC672" s="67"/>
      <c r="CD672" s="67"/>
      <c r="CE672" s="67"/>
      <c r="CF672" s="67"/>
      <c r="CG672" s="67"/>
      <c r="CH672" s="67"/>
      <c r="CI672" s="67"/>
      <c r="CJ672" s="67"/>
      <c r="CK672" s="67"/>
      <c r="CL672" s="67"/>
      <c r="CM672" s="67"/>
      <c r="CN672" s="67"/>
      <c r="CO672" s="67"/>
      <c r="CP672" s="67"/>
      <c r="CQ672" s="67"/>
      <c r="CR672" s="67"/>
      <c r="CS672" s="67"/>
      <c r="CT672" s="67"/>
      <c r="CU672" s="67"/>
      <c r="CV672" s="67"/>
      <c r="CW672" s="67"/>
      <c r="CX672" s="67"/>
      <c r="CY672" s="67"/>
      <c r="CZ672" s="67"/>
      <c r="DA672" s="67"/>
      <c r="DB672" s="67"/>
      <c r="DC672" s="67"/>
      <c r="DD672" s="67"/>
      <c r="DE672" s="67"/>
      <c r="DF672" s="67"/>
      <c r="DG672" s="67"/>
      <c r="DH672" s="67"/>
      <c r="DI672" s="67"/>
      <c r="DJ672" s="67"/>
      <c r="DK672" s="67"/>
      <c r="DL672" s="67"/>
      <c r="DM672" s="67"/>
      <c r="DN672" s="67"/>
      <c r="DO672" s="67"/>
      <c r="DP672" s="67"/>
      <c r="DQ672" s="67"/>
      <c r="DR672" s="67"/>
      <c r="DS672" s="67"/>
      <c r="DT672" s="67"/>
      <c r="DU672" s="67"/>
      <c r="DV672" s="67"/>
      <c r="DW672" s="67"/>
      <c r="DX672" s="67"/>
      <c r="DY672" s="67"/>
      <c r="DZ672" s="67"/>
      <c r="EA672" s="67"/>
      <c r="EB672" s="67"/>
      <c r="EC672" s="67"/>
      <c r="ED672" s="67"/>
      <c r="EE672" s="67"/>
      <c r="EF672" s="67"/>
      <c r="EG672" s="67"/>
      <c r="EH672" s="67"/>
      <c r="EI672" s="67"/>
      <c r="EJ672" s="67"/>
      <c r="EK672" s="67"/>
      <c r="EL672" s="67"/>
      <c r="EM672" s="67"/>
      <c r="EN672" s="67"/>
      <c r="EO672" s="67"/>
      <c r="EP672" s="67"/>
      <c r="EQ672" s="67"/>
      <c r="ER672" s="67"/>
      <c r="ES672" s="67"/>
      <c r="ET672" s="67"/>
      <c r="EU672" s="76"/>
      <c r="EV672" s="76"/>
      <c r="EW672" s="76"/>
      <c r="EX672" s="76"/>
      <c r="EY672" s="76"/>
      <c r="EZ672" s="76"/>
      <c r="FA672" s="64" t="s">
        <v>2769</v>
      </c>
      <c r="FB672" s="64"/>
      <c r="FC672" s="64"/>
      <c r="FD672" s="64"/>
    </row>
    <row r="673">
      <c r="A673" s="63" t="s">
        <v>2770</v>
      </c>
      <c r="B673" s="64" t="s">
        <v>2771</v>
      </c>
      <c r="C673" s="335" t="s">
        <v>8</v>
      </c>
      <c r="D673" s="64" t="s">
        <v>10</v>
      </c>
      <c r="E673" s="64" t="s">
        <v>30</v>
      </c>
      <c r="F673" s="64" t="s">
        <v>277</v>
      </c>
      <c r="G673" s="64" t="s">
        <v>2772</v>
      </c>
      <c r="H673" s="64" t="s">
        <v>1586</v>
      </c>
      <c r="I673" s="67"/>
      <c r="J673" s="64" t="s">
        <v>31</v>
      </c>
      <c r="K673" s="64" t="s">
        <v>1838</v>
      </c>
      <c r="L673" s="64" t="s">
        <v>1972</v>
      </c>
      <c r="M673" s="67"/>
      <c r="N673" s="66">
        <v>41760.0</v>
      </c>
      <c r="O673" s="203"/>
      <c r="P673" s="67"/>
      <c r="Q673" s="322">
        <v>41851.0</v>
      </c>
      <c r="R673" s="188"/>
      <c r="S673" s="67"/>
      <c r="T673" s="69">
        <f t="shared" si="1052"/>
        <v>1763</v>
      </c>
      <c r="U673" s="70">
        <f t="shared" ref="U673:W673" si="1367">IF(ISBLANK($A673),"",sum(AE673,AK673,AQ673,AW673,BC673,BI673,BO673,BU673,CA673,CG673,CM673,CS673,CY673,DE673,DK673,DQ673,DW673,EC673,EI673,EO673,EU673))</f>
        <v>0</v>
      </c>
      <c r="V673" s="70">
        <f t="shared" si="1367"/>
        <v>0</v>
      </c>
      <c r="W673" s="70">
        <f t="shared" si="1367"/>
        <v>0</v>
      </c>
      <c r="X673" s="70">
        <f t="shared" si="966"/>
        <v>0</v>
      </c>
      <c r="Y673" s="70">
        <f t="shared" ref="Y673:AA673" si="1368">IF(ISBLANK($A673),"",sum(AH673,AN673,AT673,AZ673,BF673,BL673,BR673,BX673,CD673,CJ673,CP673,CV673,DB673,DH673,DN673,DT673,DZ673,EF673,EL673,ER673,EX673))</f>
        <v>0</v>
      </c>
      <c r="Z673" s="70">
        <f t="shared" si="1368"/>
        <v>0</v>
      </c>
      <c r="AA673" s="70">
        <f t="shared" si="1368"/>
        <v>0</v>
      </c>
      <c r="AB673" s="70">
        <f t="shared" si="1336"/>
        <v>0</v>
      </c>
      <c r="AC673" s="261" t="str">
        <f t="shared" si="969"/>
        <v/>
      </c>
      <c r="AD673" s="248" t="str">
        <f t="shared" si="1364"/>
        <v>20+</v>
      </c>
      <c r="AE673" s="67"/>
      <c r="AF673" s="67"/>
      <c r="AG673" s="67"/>
      <c r="AH673" s="67"/>
      <c r="AI673" s="67"/>
      <c r="AJ673" s="67"/>
      <c r="AK673" s="67"/>
      <c r="AL673" s="67"/>
      <c r="AM673" s="67"/>
      <c r="AN673" s="67"/>
      <c r="AO673" s="67"/>
      <c r="AP673" s="67"/>
      <c r="AQ673" s="67"/>
      <c r="AR673" s="67"/>
      <c r="AS673" s="67"/>
      <c r="AT673" s="67"/>
      <c r="AU673" s="67"/>
      <c r="AV673" s="67"/>
      <c r="AW673" s="67"/>
      <c r="AX673" s="67"/>
      <c r="AY673" s="67"/>
      <c r="AZ673" s="67"/>
      <c r="BA673" s="67"/>
      <c r="BB673" s="67"/>
      <c r="BC673" s="67"/>
      <c r="BD673" s="67"/>
      <c r="BE673" s="67"/>
      <c r="BF673" s="67"/>
      <c r="BG673" s="67"/>
      <c r="BH673" s="67"/>
      <c r="BI673" s="67"/>
      <c r="BJ673" s="67"/>
      <c r="BK673" s="67"/>
      <c r="BL673" s="67"/>
      <c r="BM673" s="67"/>
      <c r="BN673" s="67"/>
      <c r="BO673" s="67"/>
      <c r="BP673" s="67"/>
      <c r="BQ673" s="67"/>
      <c r="BR673" s="67"/>
      <c r="BS673" s="67"/>
      <c r="BT673" s="67"/>
      <c r="BU673" s="67"/>
      <c r="BV673" s="67"/>
      <c r="BW673" s="67"/>
      <c r="BX673" s="67"/>
      <c r="BY673" s="67"/>
      <c r="BZ673" s="67"/>
      <c r="CA673" s="67"/>
      <c r="CB673" s="67"/>
      <c r="CC673" s="67"/>
      <c r="CD673" s="67"/>
      <c r="CE673" s="67"/>
      <c r="CF673" s="67"/>
      <c r="CG673" s="67"/>
      <c r="CH673" s="67"/>
      <c r="CI673" s="67"/>
      <c r="CJ673" s="67"/>
      <c r="CK673" s="67"/>
      <c r="CL673" s="67"/>
      <c r="CM673" s="67"/>
      <c r="CN673" s="67"/>
      <c r="CO673" s="67"/>
      <c r="CP673" s="67"/>
      <c r="CQ673" s="67"/>
      <c r="CR673" s="67"/>
      <c r="CS673" s="67"/>
      <c r="CT673" s="67"/>
      <c r="CU673" s="67"/>
      <c r="CV673" s="67"/>
      <c r="CW673" s="67"/>
      <c r="CX673" s="67"/>
      <c r="CY673" s="67"/>
      <c r="CZ673" s="67"/>
      <c r="DA673" s="67"/>
      <c r="DB673" s="67"/>
      <c r="DC673" s="67"/>
      <c r="DD673" s="67"/>
      <c r="DE673" s="67"/>
      <c r="DF673" s="67"/>
      <c r="DG673" s="67"/>
      <c r="DH673" s="67"/>
      <c r="DI673" s="67"/>
      <c r="DJ673" s="67"/>
      <c r="DK673" s="67"/>
      <c r="DL673" s="67"/>
      <c r="DM673" s="67"/>
      <c r="DN673" s="67"/>
      <c r="DO673" s="67"/>
      <c r="DP673" s="67"/>
      <c r="DQ673" s="67"/>
      <c r="DR673" s="67"/>
      <c r="DS673" s="67"/>
      <c r="DT673" s="67"/>
      <c r="DU673" s="67"/>
      <c r="DV673" s="67"/>
      <c r="DW673" s="67"/>
      <c r="DX673" s="67"/>
      <c r="DY673" s="67"/>
      <c r="DZ673" s="67"/>
      <c r="EA673" s="67"/>
      <c r="EB673" s="67"/>
      <c r="EC673" s="67"/>
      <c r="ED673" s="67"/>
      <c r="EE673" s="67"/>
      <c r="EF673" s="67"/>
      <c r="EG673" s="67"/>
      <c r="EH673" s="67"/>
      <c r="EI673" s="67"/>
      <c r="EJ673" s="67"/>
      <c r="EK673" s="67"/>
      <c r="EL673" s="67"/>
      <c r="EM673" s="67"/>
      <c r="EN673" s="67"/>
      <c r="EO673" s="67"/>
      <c r="EP673" s="67"/>
      <c r="EQ673" s="67"/>
      <c r="ER673" s="67"/>
      <c r="ES673" s="67"/>
      <c r="ET673" s="67"/>
      <c r="EU673" s="76"/>
      <c r="EV673" s="76"/>
      <c r="EW673" s="76"/>
      <c r="EX673" s="76"/>
      <c r="EY673" s="76"/>
      <c r="EZ673" s="76"/>
      <c r="FA673" s="64" t="s">
        <v>2773</v>
      </c>
      <c r="FB673" s="64"/>
      <c r="FC673" s="64"/>
      <c r="FD673" s="64"/>
    </row>
    <row r="674">
      <c r="A674" s="63" t="s">
        <v>2774</v>
      </c>
      <c r="B674" s="64" t="s">
        <v>2775</v>
      </c>
      <c r="C674" s="65" t="s">
        <v>1970</v>
      </c>
      <c r="D674" s="64" t="s">
        <v>10</v>
      </c>
      <c r="E674" s="64" t="s">
        <v>30</v>
      </c>
      <c r="F674" s="64" t="s">
        <v>1611</v>
      </c>
      <c r="G674" s="64" t="s">
        <v>2776</v>
      </c>
      <c r="H674" s="64" t="s">
        <v>2777</v>
      </c>
      <c r="I674" s="67"/>
      <c r="J674" s="64" t="s">
        <v>31</v>
      </c>
      <c r="K674" s="64" t="s">
        <v>1838</v>
      </c>
      <c r="L674" s="64" t="s">
        <v>2087</v>
      </c>
      <c r="M674" s="67"/>
      <c r="N674" s="66">
        <v>41718.0</v>
      </c>
      <c r="O674" s="203"/>
      <c r="P674" s="67"/>
      <c r="Q674" s="188"/>
      <c r="R674" s="188"/>
      <c r="S674" s="67"/>
      <c r="T674" s="69">
        <f t="shared" si="1052"/>
        <v>1805</v>
      </c>
      <c r="U674" s="70">
        <f t="shared" ref="U674:W674" si="1369">IF(ISBLANK($A674),"",sum(AE674,AK674,AQ674,AW674,BC674,BI674,BO674,BU674,CA674,CG674,CM674,CS674,CY674,DE674,DK674,DQ674,DW674,EC674,EI674,EO674,EU674))</f>
        <v>0</v>
      </c>
      <c r="V674" s="70">
        <f t="shared" si="1369"/>
        <v>0</v>
      </c>
      <c r="W674" s="70">
        <f t="shared" si="1369"/>
        <v>0</v>
      </c>
      <c r="X674" s="70">
        <f t="shared" si="966"/>
        <v>0</v>
      </c>
      <c r="Y674" s="70">
        <f t="shared" ref="Y674:AA674" si="1370">IF(ISBLANK($A674),"",sum(AH674,AN674,AT674,AZ674,BF674,BL674,BR674,BX674,CD674,CJ674,CP674,CV674,DB674,DH674,DN674,DT674,DZ674,EF674,EL674,ER674,EX674))</f>
        <v>0</v>
      </c>
      <c r="Z674" s="70">
        <f t="shared" si="1370"/>
        <v>0</v>
      </c>
      <c r="AA674" s="70">
        <f t="shared" si="1370"/>
        <v>0</v>
      </c>
      <c r="AB674" s="70">
        <f t="shared" si="1336"/>
        <v>0</v>
      </c>
      <c r="AC674" s="261" t="str">
        <f t="shared" si="969"/>
        <v/>
      </c>
      <c r="AD674" s="248" t="str">
        <f t="shared" si="1364"/>
        <v>20+</v>
      </c>
      <c r="AE674" s="67"/>
      <c r="AF674" s="67"/>
      <c r="AG674" s="67"/>
      <c r="AH674" s="67"/>
      <c r="AI674" s="67"/>
      <c r="AJ674" s="67"/>
      <c r="AK674" s="67"/>
      <c r="AL674" s="67"/>
      <c r="AM674" s="67"/>
      <c r="AN674" s="67"/>
      <c r="AO674" s="67"/>
      <c r="AP674" s="67"/>
      <c r="AQ674" s="67"/>
      <c r="AR674" s="67"/>
      <c r="AS674" s="67"/>
      <c r="AT674" s="67"/>
      <c r="AU674" s="67"/>
      <c r="AV674" s="67"/>
      <c r="AW674" s="67"/>
      <c r="AX674" s="67"/>
      <c r="AY674" s="67"/>
      <c r="AZ674" s="67"/>
      <c r="BA674" s="67"/>
      <c r="BB674" s="67"/>
      <c r="BC674" s="67"/>
      <c r="BD674" s="67"/>
      <c r="BE674" s="67"/>
      <c r="BF674" s="67"/>
      <c r="BG674" s="67"/>
      <c r="BH674" s="67"/>
      <c r="BI674" s="67"/>
      <c r="BJ674" s="67"/>
      <c r="BK674" s="67"/>
      <c r="BL674" s="67"/>
      <c r="BM674" s="67"/>
      <c r="BN674" s="67"/>
      <c r="BO674" s="67"/>
      <c r="BP674" s="67"/>
      <c r="BQ674" s="67"/>
      <c r="BR674" s="67"/>
      <c r="BS674" s="67"/>
      <c r="BT674" s="67"/>
      <c r="BU674" s="67"/>
      <c r="BV674" s="67"/>
      <c r="BW674" s="67"/>
      <c r="BX674" s="67"/>
      <c r="BY674" s="67"/>
      <c r="BZ674" s="67"/>
      <c r="CA674" s="67"/>
      <c r="CB674" s="67"/>
      <c r="CC674" s="67"/>
      <c r="CD674" s="67"/>
      <c r="CE674" s="67"/>
      <c r="CF674" s="67"/>
      <c r="CG674" s="67"/>
      <c r="CH674" s="67"/>
      <c r="CI674" s="67"/>
      <c r="CJ674" s="67"/>
      <c r="CK674" s="67"/>
      <c r="CL674" s="67"/>
      <c r="CM674" s="67"/>
      <c r="CN674" s="67"/>
      <c r="CO674" s="67"/>
      <c r="CP674" s="67"/>
      <c r="CQ674" s="67"/>
      <c r="CR674" s="67"/>
      <c r="CS674" s="67"/>
      <c r="CT674" s="67"/>
      <c r="CU674" s="67"/>
      <c r="CV674" s="67"/>
      <c r="CW674" s="67"/>
      <c r="CX674" s="67"/>
      <c r="CY674" s="67"/>
      <c r="CZ674" s="67"/>
      <c r="DA674" s="67"/>
      <c r="DB674" s="67"/>
      <c r="DC674" s="67"/>
      <c r="DD674" s="67"/>
      <c r="DE674" s="67"/>
      <c r="DF674" s="67"/>
      <c r="DG674" s="67"/>
      <c r="DH674" s="67"/>
      <c r="DI674" s="67"/>
      <c r="DJ674" s="67"/>
      <c r="DK674" s="67"/>
      <c r="DL674" s="67"/>
      <c r="DM674" s="67"/>
      <c r="DN674" s="67"/>
      <c r="DO674" s="67"/>
      <c r="DP674" s="67"/>
      <c r="DQ674" s="67"/>
      <c r="DR674" s="67"/>
      <c r="DS674" s="67"/>
      <c r="DT674" s="67"/>
      <c r="DU674" s="67"/>
      <c r="DV674" s="67"/>
      <c r="DW674" s="67"/>
      <c r="DX674" s="67"/>
      <c r="DY674" s="67"/>
      <c r="DZ674" s="67"/>
      <c r="EA674" s="67"/>
      <c r="EB674" s="67"/>
      <c r="EC674" s="67"/>
      <c r="ED674" s="67"/>
      <c r="EE674" s="67"/>
      <c r="EF674" s="67"/>
      <c r="EG674" s="67"/>
      <c r="EH674" s="67"/>
      <c r="EI674" s="67"/>
      <c r="EJ674" s="67"/>
      <c r="EK674" s="67"/>
      <c r="EL674" s="67"/>
      <c r="EM674" s="67"/>
      <c r="EN674" s="67"/>
      <c r="EO674" s="67"/>
      <c r="EP674" s="67"/>
      <c r="EQ674" s="67"/>
      <c r="ER674" s="67"/>
      <c r="ES674" s="67"/>
      <c r="ET674" s="67"/>
      <c r="EU674" s="76"/>
      <c r="EV674" s="76"/>
      <c r="EW674" s="76"/>
      <c r="EX674" s="76"/>
      <c r="EY674" s="76"/>
      <c r="EZ674" s="76"/>
      <c r="FA674" s="64" t="s">
        <v>2778</v>
      </c>
      <c r="FB674" s="64"/>
      <c r="FC674" s="64"/>
      <c r="FD674" s="64"/>
    </row>
    <row r="675">
      <c r="A675" s="336" t="s">
        <v>2779</v>
      </c>
      <c r="B675" s="337" t="s">
        <v>2780</v>
      </c>
      <c r="C675" s="338" t="s">
        <v>8</v>
      </c>
      <c r="D675" s="337" t="s">
        <v>10</v>
      </c>
      <c r="E675" s="337" t="s">
        <v>30</v>
      </c>
      <c r="F675" s="337" t="s">
        <v>2746</v>
      </c>
      <c r="G675" s="337" t="s">
        <v>2781</v>
      </c>
      <c r="H675" s="337" t="s">
        <v>2782</v>
      </c>
      <c r="I675" s="337" t="s">
        <v>23</v>
      </c>
      <c r="J675" s="337" t="s">
        <v>31</v>
      </c>
      <c r="K675" s="337" t="s">
        <v>1838</v>
      </c>
      <c r="L675" s="337" t="s">
        <v>2755</v>
      </c>
      <c r="M675" s="339"/>
      <c r="N675" s="340">
        <v>41813.0</v>
      </c>
      <c r="O675" s="341"/>
      <c r="P675" s="339"/>
      <c r="Q675" s="342"/>
      <c r="R675" s="342"/>
      <c r="S675" s="339"/>
      <c r="T675" s="69">
        <f t="shared" si="1052"/>
        <v>1710</v>
      </c>
      <c r="U675" s="343">
        <f t="shared" ref="U675:W675" si="1371">IF(ISBLANK($A675),"",sum(AE675,AK675,AQ675,AW675,BC675,BI675,BO675,BU675,CA675,CG675,CM675,CS675,CY675,DE675,DK675,DQ675,DW675,EC675,EI675,EO675,EU675))</f>
        <v>21</v>
      </c>
      <c r="V675" s="343">
        <f t="shared" si="1371"/>
        <v>6</v>
      </c>
      <c r="W675" s="343">
        <f t="shared" si="1371"/>
        <v>2</v>
      </c>
      <c r="X675" s="343">
        <f t="shared" si="966"/>
        <v>29</v>
      </c>
      <c r="Y675" s="343">
        <f t="shared" ref="Y675:AA675" si="1372">IF(ISBLANK($A675),"",sum(AH675,AN675,AT675,AZ675,BF675,BL675,BR675,BX675,CD675,CJ675,CP675,CV675,DB675,DH675,DN675,DT675,DZ675,EF675,EL675,ER675,EX675))</f>
        <v>7</v>
      </c>
      <c r="Z675" s="343">
        <f t="shared" si="1372"/>
        <v>7</v>
      </c>
      <c r="AA675" s="343">
        <f t="shared" si="1372"/>
        <v>4</v>
      </c>
      <c r="AB675" s="343">
        <f t="shared" si="1336"/>
        <v>18</v>
      </c>
      <c r="AC675" s="344">
        <f t="shared" si="969"/>
        <v>0.2413793103</v>
      </c>
      <c r="AD675" s="323" t="str">
        <f>IF( (TODAY()-N675)/7 &lt; 1,"1", IF( N675="" , "", IF( (TODAY()-N675)/7 &gt; 20 , "20+", ROUNDUP((TODAY()-N675)/7 ,0))))</f>
        <v>20+</v>
      </c>
      <c r="AE675" s="345">
        <v>1.0</v>
      </c>
      <c r="AF675" s="339"/>
      <c r="AG675" s="339"/>
      <c r="AH675" s="339"/>
      <c r="AI675" s="339"/>
      <c r="AJ675" s="339"/>
      <c r="AK675" s="345">
        <v>2.0</v>
      </c>
      <c r="AL675" s="339"/>
      <c r="AM675" s="339"/>
      <c r="AN675" s="339"/>
      <c r="AO675" s="339"/>
      <c r="AP675" s="339"/>
      <c r="AQ675" s="345">
        <v>2.0</v>
      </c>
      <c r="AR675" s="339"/>
      <c r="AS675" s="339"/>
      <c r="AT675" s="339"/>
      <c r="AU675" s="339"/>
      <c r="AV675" s="339"/>
      <c r="AW675" s="339"/>
      <c r="AX675" s="339"/>
      <c r="AY675" s="339"/>
      <c r="AZ675" s="339"/>
      <c r="BA675" s="339"/>
      <c r="BB675" s="339"/>
      <c r="BC675" s="339"/>
      <c r="BD675" s="345">
        <v>1.0</v>
      </c>
      <c r="BE675" s="339"/>
      <c r="BF675" s="339"/>
      <c r="BG675" s="339"/>
      <c r="BH675" s="339"/>
      <c r="BI675" s="339"/>
      <c r="BJ675" s="339"/>
      <c r="BK675" s="339"/>
      <c r="BL675" s="345">
        <v>1.0</v>
      </c>
      <c r="BM675" s="345">
        <v>1.0</v>
      </c>
      <c r="BN675" s="339"/>
      <c r="BO675" s="339"/>
      <c r="BP675" s="339"/>
      <c r="BQ675" s="339"/>
      <c r="BR675" s="339"/>
      <c r="BS675" s="339"/>
      <c r="BT675" s="345">
        <v>1.0</v>
      </c>
      <c r="BU675" s="339"/>
      <c r="BV675" s="339"/>
      <c r="BW675" s="339"/>
      <c r="BX675" s="339"/>
      <c r="BY675" s="339"/>
      <c r="BZ675" s="339"/>
      <c r="CA675" s="345">
        <v>2.0</v>
      </c>
      <c r="CB675" s="339"/>
      <c r="CC675" s="339"/>
      <c r="CD675" s="339"/>
      <c r="CE675" s="339"/>
      <c r="CF675" s="339"/>
      <c r="CG675" s="345">
        <v>1.0</v>
      </c>
      <c r="CH675" s="339"/>
      <c r="CI675" s="339"/>
      <c r="CJ675" s="345">
        <v>1.0</v>
      </c>
      <c r="CK675" s="345">
        <v>1.0</v>
      </c>
      <c r="CL675" s="339"/>
      <c r="CM675" s="339"/>
      <c r="CN675" s="339"/>
      <c r="CO675" s="339"/>
      <c r="CP675" s="339"/>
      <c r="CQ675" s="339"/>
      <c r="CR675" s="339"/>
      <c r="CS675" s="339"/>
      <c r="CT675" s="345">
        <v>2.0</v>
      </c>
      <c r="CU675" s="339"/>
      <c r="CV675" s="339"/>
      <c r="CW675" s="345">
        <v>1.0</v>
      </c>
      <c r="CX675" s="339"/>
      <c r="CY675" s="339"/>
      <c r="CZ675" s="339"/>
      <c r="DA675" s="339"/>
      <c r="DB675" s="339"/>
      <c r="DC675" s="339"/>
      <c r="DD675" s="339"/>
      <c r="DE675" s="339"/>
      <c r="DF675" s="339"/>
      <c r="DG675" s="339"/>
      <c r="DH675" s="339"/>
      <c r="DI675" s="339"/>
      <c r="DJ675" s="339"/>
      <c r="DK675" s="339"/>
      <c r="DL675" s="339"/>
      <c r="DM675" s="339"/>
      <c r="DN675" s="339"/>
      <c r="DO675" s="339"/>
      <c r="DP675" s="339"/>
      <c r="DQ675" s="339"/>
      <c r="DR675" s="339"/>
      <c r="DS675" s="339"/>
      <c r="DT675" s="339"/>
      <c r="DU675" s="339"/>
      <c r="DV675" s="339"/>
      <c r="DW675" s="339"/>
      <c r="DX675" s="339"/>
      <c r="DY675" s="339"/>
      <c r="DZ675" s="339"/>
      <c r="EA675" s="339"/>
      <c r="EB675" s="339"/>
      <c r="EC675" s="345">
        <v>4.0</v>
      </c>
      <c r="ED675" s="339"/>
      <c r="EE675" s="339"/>
      <c r="EF675" s="339"/>
      <c r="EG675" s="339"/>
      <c r="EH675" s="339"/>
      <c r="EI675" s="339"/>
      <c r="EJ675" s="339"/>
      <c r="EK675" s="339"/>
      <c r="EL675" s="345">
        <v>2.0</v>
      </c>
      <c r="EM675" s="345">
        <v>2.0</v>
      </c>
      <c r="EN675" s="339"/>
      <c r="EO675" s="345">
        <v>2.0</v>
      </c>
      <c r="EP675" s="339"/>
      <c r="EQ675" s="339"/>
      <c r="ER675" s="339"/>
      <c r="ES675" s="339"/>
      <c r="ET675" s="339"/>
      <c r="EU675" s="324">
        <v>7.0</v>
      </c>
      <c r="EV675" s="324">
        <v>3.0</v>
      </c>
      <c r="EW675" s="324">
        <v>2.0</v>
      </c>
      <c r="EX675" s="324">
        <v>3.0</v>
      </c>
      <c r="EY675" s="324">
        <v>2.0</v>
      </c>
      <c r="EZ675" s="324">
        <v>3.0</v>
      </c>
      <c r="FA675" s="337" t="s">
        <v>2783</v>
      </c>
      <c r="FB675" s="337"/>
      <c r="FC675" s="337"/>
      <c r="FD675" s="337"/>
    </row>
    <row r="676">
      <c r="A676" s="63" t="s">
        <v>2784</v>
      </c>
      <c r="B676" s="64" t="s">
        <v>2785</v>
      </c>
      <c r="C676" s="65" t="s">
        <v>8</v>
      </c>
      <c r="D676" s="64" t="s">
        <v>10</v>
      </c>
      <c r="E676" s="67"/>
      <c r="F676" s="67"/>
      <c r="G676" s="64" t="s">
        <v>1083</v>
      </c>
      <c r="H676" s="64" t="s">
        <v>2768</v>
      </c>
      <c r="I676" s="67"/>
      <c r="J676" s="64" t="s">
        <v>31</v>
      </c>
      <c r="K676" s="64" t="s">
        <v>1838</v>
      </c>
      <c r="L676" s="64" t="s">
        <v>1972</v>
      </c>
      <c r="M676" s="67"/>
      <c r="N676" s="66">
        <v>41698.0</v>
      </c>
      <c r="O676" s="203"/>
      <c r="P676" s="67"/>
      <c r="Q676" s="322">
        <v>41831.0</v>
      </c>
      <c r="R676" s="188"/>
      <c r="S676" s="67"/>
      <c r="T676" s="69">
        <f t="shared" si="1052"/>
        <v>1825</v>
      </c>
      <c r="U676" s="70">
        <f t="shared" ref="U676:W676" si="1373">IF(ISBLANK($A676),"",sum(AE676,AK676,AQ676,AW676,BC676,BI676,BO676,BU676,CA676,CG676,CM676,CS676,CY676,DE676,DK676,DQ676,DW676,EC676,EI676,EO676,EU676))</f>
        <v>0</v>
      </c>
      <c r="V676" s="70">
        <f t="shared" si="1373"/>
        <v>0</v>
      </c>
      <c r="W676" s="70">
        <f t="shared" si="1373"/>
        <v>0</v>
      </c>
      <c r="X676" s="70">
        <f t="shared" si="966"/>
        <v>0</v>
      </c>
      <c r="Y676" s="70">
        <f t="shared" ref="Y676:AA676" si="1374">IF(ISBLANK($A676),"",sum(AH676,AN676,AT676,AZ676,BF676,BL676,BR676,BX676,CD676,CJ676,CP676,CV676,DB676,DH676,DN676,DT676,DZ676,EF676,EL676,ER676,EX676))</f>
        <v>0</v>
      </c>
      <c r="Z676" s="70">
        <f t="shared" si="1374"/>
        <v>0</v>
      </c>
      <c r="AA676" s="70">
        <f t="shared" si="1374"/>
        <v>0</v>
      </c>
      <c r="AB676" s="70">
        <f t="shared" si="1336"/>
        <v>0</v>
      </c>
      <c r="AC676" s="261" t="str">
        <f t="shared" si="969"/>
        <v/>
      </c>
      <c r="AD676" s="248" t="str">
        <f>IF( (TODAY()-N676)/7 &lt; 1,"1", IF( N676="" , "", IF( (TODAY()-N676)/7 &gt; 20 , "20+", ROUNDDOWN((TODAY()-N676)/7 ,0))))</f>
        <v>20+</v>
      </c>
      <c r="AE676" s="67"/>
      <c r="AF676" s="67"/>
      <c r="AG676" s="67"/>
      <c r="AH676" s="67"/>
      <c r="AI676" s="67"/>
      <c r="AJ676" s="67"/>
      <c r="AK676" s="67"/>
      <c r="AL676" s="67"/>
      <c r="AM676" s="67"/>
      <c r="AN676" s="67"/>
      <c r="AO676" s="67"/>
      <c r="AP676" s="67"/>
      <c r="AQ676" s="67"/>
      <c r="AR676" s="67"/>
      <c r="AS676" s="67"/>
      <c r="AT676" s="67"/>
      <c r="AU676" s="67"/>
      <c r="AV676" s="67"/>
      <c r="AW676" s="67"/>
      <c r="AX676" s="67"/>
      <c r="AY676" s="67"/>
      <c r="AZ676" s="67"/>
      <c r="BA676" s="67"/>
      <c r="BB676" s="67"/>
      <c r="BC676" s="67"/>
      <c r="BD676" s="67"/>
      <c r="BE676" s="67"/>
      <c r="BF676" s="67"/>
      <c r="BG676" s="67"/>
      <c r="BH676" s="67"/>
      <c r="BI676" s="67"/>
      <c r="BJ676" s="67"/>
      <c r="BK676" s="67"/>
      <c r="BL676" s="67"/>
      <c r="BM676" s="67"/>
      <c r="BN676" s="67"/>
      <c r="BO676" s="67"/>
      <c r="BP676" s="67"/>
      <c r="BQ676" s="67"/>
      <c r="BR676" s="67"/>
      <c r="BS676" s="67"/>
      <c r="BT676" s="67"/>
      <c r="BU676" s="67"/>
      <c r="BV676" s="67"/>
      <c r="BW676" s="67"/>
      <c r="BX676" s="67"/>
      <c r="BY676" s="67"/>
      <c r="BZ676" s="67"/>
      <c r="CA676" s="67"/>
      <c r="CB676" s="67"/>
      <c r="CC676" s="67"/>
      <c r="CD676" s="67"/>
      <c r="CE676" s="67"/>
      <c r="CF676" s="67"/>
      <c r="CG676" s="67"/>
      <c r="CH676" s="67"/>
      <c r="CI676" s="67"/>
      <c r="CJ676" s="67"/>
      <c r="CK676" s="67"/>
      <c r="CL676" s="67"/>
      <c r="CM676" s="67"/>
      <c r="CN676" s="67"/>
      <c r="CO676" s="67"/>
      <c r="CP676" s="67"/>
      <c r="CQ676" s="67"/>
      <c r="CR676" s="67"/>
      <c r="CS676" s="67"/>
      <c r="CT676" s="67"/>
      <c r="CU676" s="67"/>
      <c r="CV676" s="67"/>
      <c r="CW676" s="67"/>
      <c r="CX676" s="67"/>
      <c r="CY676" s="67"/>
      <c r="CZ676" s="67"/>
      <c r="DA676" s="67"/>
      <c r="DB676" s="67"/>
      <c r="DC676" s="67"/>
      <c r="DD676" s="67"/>
      <c r="DE676" s="67"/>
      <c r="DF676" s="67"/>
      <c r="DG676" s="67"/>
      <c r="DH676" s="67"/>
      <c r="DI676" s="67"/>
      <c r="DJ676" s="67"/>
      <c r="DK676" s="67"/>
      <c r="DL676" s="67"/>
      <c r="DM676" s="67"/>
      <c r="DN676" s="67"/>
      <c r="DO676" s="67"/>
      <c r="DP676" s="67"/>
      <c r="DQ676" s="67"/>
      <c r="DR676" s="67"/>
      <c r="DS676" s="67"/>
      <c r="DT676" s="67"/>
      <c r="DU676" s="67"/>
      <c r="DV676" s="67"/>
      <c r="DW676" s="67"/>
      <c r="DX676" s="67"/>
      <c r="DY676" s="67"/>
      <c r="DZ676" s="67"/>
      <c r="EA676" s="67"/>
      <c r="EB676" s="67"/>
      <c r="EC676" s="67"/>
      <c r="ED676" s="67"/>
      <c r="EE676" s="67"/>
      <c r="EF676" s="67"/>
      <c r="EG676" s="67"/>
      <c r="EH676" s="67"/>
      <c r="EI676" s="67"/>
      <c r="EJ676" s="67"/>
      <c r="EK676" s="67"/>
      <c r="EL676" s="67"/>
      <c r="EM676" s="67"/>
      <c r="EN676" s="67"/>
      <c r="EO676" s="67"/>
      <c r="EP676" s="67"/>
      <c r="EQ676" s="67"/>
      <c r="ER676" s="67"/>
      <c r="ES676" s="67"/>
      <c r="ET676" s="67"/>
      <c r="EU676" s="76"/>
      <c r="EV676" s="76"/>
      <c r="EW676" s="76"/>
      <c r="EX676" s="76"/>
      <c r="EY676" s="76"/>
      <c r="EZ676" s="76"/>
      <c r="FA676" s="64" t="s">
        <v>2786</v>
      </c>
      <c r="FB676" s="64"/>
      <c r="FC676" s="64"/>
      <c r="FD676" s="64"/>
    </row>
    <row r="677">
      <c r="A677" s="336" t="s">
        <v>2787</v>
      </c>
      <c r="B677" s="337" t="s">
        <v>2788</v>
      </c>
      <c r="C677" s="338" t="s">
        <v>8</v>
      </c>
      <c r="D677" s="337" t="s">
        <v>10</v>
      </c>
      <c r="E677" s="337" t="s">
        <v>12</v>
      </c>
      <c r="F677" s="337" t="s">
        <v>283</v>
      </c>
      <c r="G677" s="337" t="s">
        <v>2789</v>
      </c>
      <c r="H677" s="337" t="s">
        <v>2777</v>
      </c>
      <c r="I677" s="337" t="s">
        <v>23</v>
      </c>
      <c r="J677" s="337" t="s">
        <v>31</v>
      </c>
      <c r="K677" s="337" t="s">
        <v>1838</v>
      </c>
      <c r="L677" s="337" t="s">
        <v>2087</v>
      </c>
      <c r="M677" s="337" t="s">
        <v>106</v>
      </c>
      <c r="N677" s="340">
        <v>42059.0</v>
      </c>
      <c r="O677" s="341"/>
      <c r="P677" s="339"/>
      <c r="Q677" s="342"/>
      <c r="R677" s="342"/>
      <c r="S677" s="339"/>
      <c r="T677" s="69">
        <f t="shared" si="1052"/>
        <v>1464</v>
      </c>
      <c r="U677" s="343">
        <f t="shared" ref="U677:W677" si="1375">IF(ISBLANK($A677),"",sum(AE677,AK677,AQ677,AW677,BC677,BI677,BO677,BU677,CA677,CG677,CM677,CS677,CY677,DE677,DK677,DQ677,DW677,EC677,EI677,EO677,EU677))</f>
        <v>2</v>
      </c>
      <c r="V677" s="343">
        <f t="shared" si="1375"/>
        <v>0</v>
      </c>
      <c r="W677" s="343">
        <f t="shared" si="1375"/>
        <v>0</v>
      </c>
      <c r="X677" s="343">
        <f t="shared" si="966"/>
        <v>2</v>
      </c>
      <c r="Y677" s="343">
        <f t="shared" ref="Y677:AA677" si="1376">IF(ISBLANK($A677),"",sum(AH677,AN677,AT677,AZ677,BF677,BL677,BR677,BX677,CD677,CJ677,CP677,CV677,DB677,DH677,DN677,DT677,DZ677,EF677,EL677,ER677,EX677))</f>
        <v>0</v>
      </c>
      <c r="Z677" s="343">
        <f t="shared" si="1376"/>
        <v>0</v>
      </c>
      <c r="AA677" s="343">
        <f t="shared" si="1376"/>
        <v>0</v>
      </c>
      <c r="AB677" s="343">
        <f t="shared" si="1336"/>
        <v>0</v>
      </c>
      <c r="AC677" s="344">
        <f t="shared" si="969"/>
        <v>0</v>
      </c>
      <c r="AD677" s="323" t="str">
        <f>IF( (TODAY()-N677)/7 &lt; 1,"1", IF( N677="" , "", IF( (TODAY()-N677)/7 &gt; 20 , "20+", ROUNDUP((TODAY()-N677)/7 ,0))))</f>
        <v>20+</v>
      </c>
      <c r="AE677" s="339"/>
      <c r="AF677" s="339"/>
      <c r="AG677" s="339"/>
      <c r="AH677" s="339"/>
      <c r="AI677" s="339"/>
      <c r="AJ677" s="339"/>
      <c r="AK677" s="345">
        <v>1.0</v>
      </c>
      <c r="AL677" s="339"/>
      <c r="AM677" s="339"/>
      <c r="AN677" s="339"/>
      <c r="AO677" s="339"/>
      <c r="AP677" s="339"/>
      <c r="AQ677" s="339"/>
      <c r="AR677" s="339"/>
      <c r="AS677" s="339"/>
      <c r="AT677" s="339"/>
      <c r="AU677" s="339"/>
      <c r="AV677" s="339"/>
      <c r="AW677" s="339"/>
      <c r="AX677" s="339"/>
      <c r="AY677" s="339"/>
      <c r="AZ677" s="339"/>
      <c r="BA677" s="339"/>
      <c r="BB677" s="339"/>
      <c r="BC677" s="339"/>
      <c r="BD677" s="339"/>
      <c r="BE677" s="339"/>
      <c r="BF677" s="339"/>
      <c r="BG677" s="339"/>
      <c r="BH677" s="339"/>
      <c r="BI677" s="339"/>
      <c r="BJ677" s="339"/>
      <c r="BK677" s="339"/>
      <c r="BL677" s="339"/>
      <c r="BM677" s="339"/>
      <c r="BN677" s="339"/>
      <c r="BO677" s="339"/>
      <c r="BP677" s="339"/>
      <c r="BQ677" s="339"/>
      <c r="BR677" s="339"/>
      <c r="BS677" s="339"/>
      <c r="BT677" s="339"/>
      <c r="BU677" s="345">
        <v>1.0</v>
      </c>
      <c r="BV677" s="339"/>
      <c r="BW677" s="339"/>
      <c r="BX677" s="339"/>
      <c r="BY677" s="339"/>
      <c r="BZ677" s="339"/>
      <c r="CA677" s="339"/>
      <c r="CB677" s="339"/>
      <c r="CC677" s="339"/>
      <c r="CD677" s="339"/>
      <c r="CE677" s="339"/>
      <c r="CF677" s="339"/>
      <c r="CG677" s="339"/>
      <c r="CH677" s="339"/>
      <c r="CI677" s="339"/>
      <c r="CJ677" s="339"/>
      <c r="CK677" s="339"/>
      <c r="CL677" s="339"/>
      <c r="CM677" s="339"/>
      <c r="CN677" s="339"/>
      <c r="CO677" s="339"/>
      <c r="CP677" s="339"/>
      <c r="CQ677" s="339"/>
      <c r="CR677" s="339"/>
      <c r="CS677" s="339"/>
      <c r="CT677" s="339"/>
      <c r="CU677" s="339"/>
      <c r="CV677" s="339"/>
      <c r="CW677" s="339"/>
      <c r="CX677" s="339"/>
      <c r="CY677" s="339"/>
      <c r="CZ677" s="339"/>
      <c r="DA677" s="339"/>
      <c r="DB677" s="339"/>
      <c r="DC677" s="339"/>
      <c r="DD677" s="339"/>
      <c r="DE677" s="339"/>
      <c r="DF677" s="339"/>
      <c r="DG677" s="339"/>
      <c r="DH677" s="339"/>
      <c r="DI677" s="339"/>
      <c r="DJ677" s="339"/>
      <c r="DK677" s="339"/>
      <c r="DL677" s="339"/>
      <c r="DM677" s="339"/>
      <c r="DN677" s="339"/>
      <c r="DO677" s="339"/>
      <c r="DP677" s="339"/>
      <c r="DQ677" s="339"/>
      <c r="DR677" s="339"/>
      <c r="DS677" s="339"/>
      <c r="DT677" s="339"/>
      <c r="DU677" s="339"/>
      <c r="DV677" s="339"/>
      <c r="DW677" s="339"/>
      <c r="DX677" s="339"/>
      <c r="DY677" s="339"/>
      <c r="DZ677" s="339"/>
      <c r="EA677" s="339"/>
      <c r="EB677" s="339"/>
      <c r="EC677" s="339"/>
      <c r="ED677" s="339"/>
      <c r="EE677" s="339"/>
      <c r="EF677" s="339"/>
      <c r="EG677" s="339"/>
      <c r="EH677" s="339"/>
      <c r="EI677" s="339"/>
      <c r="EJ677" s="339"/>
      <c r="EK677" s="339"/>
      <c r="EL677" s="339"/>
      <c r="EM677" s="339"/>
      <c r="EN677" s="339"/>
      <c r="EO677" s="339"/>
      <c r="EP677" s="339"/>
      <c r="EQ677" s="339"/>
      <c r="ER677" s="339"/>
      <c r="ES677" s="339"/>
      <c r="ET677" s="339"/>
      <c r="EU677" s="76"/>
      <c r="EV677" s="76"/>
      <c r="EW677" s="76"/>
      <c r="EX677" s="76"/>
      <c r="EY677" s="76"/>
      <c r="EZ677" s="76"/>
      <c r="FA677" s="337" t="s">
        <v>2790</v>
      </c>
      <c r="FB677" s="337"/>
      <c r="FC677" s="337"/>
      <c r="FD677" s="337"/>
    </row>
    <row r="678">
      <c r="A678" s="63" t="s">
        <v>2791</v>
      </c>
      <c r="B678" s="64" t="s">
        <v>2792</v>
      </c>
      <c r="C678" s="65" t="s">
        <v>8</v>
      </c>
      <c r="D678" s="64" t="s">
        <v>10</v>
      </c>
      <c r="E678" s="67"/>
      <c r="F678" s="67"/>
      <c r="G678" s="64" t="s">
        <v>2793</v>
      </c>
      <c r="H678" s="64" t="s">
        <v>2794</v>
      </c>
      <c r="I678" s="67"/>
      <c r="J678" s="64" t="s">
        <v>31</v>
      </c>
      <c r="K678" s="64" t="s">
        <v>1838</v>
      </c>
      <c r="L678" s="64" t="s">
        <v>1961</v>
      </c>
      <c r="M678" s="67"/>
      <c r="N678" s="66">
        <v>41687.0</v>
      </c>
      <c r="O678" s="203"/>
      <c r="P678" s="67"/>
      <c r="Q678" s="322">
        <v>41779.0</v>
      </c>
      <c r="R678" s="188"/>
      <c r="S678" s="67"/>
      <c r="T678" s="69">
        <f t="shared" si="1052"/>
        <v>1836</v>
      </c>
      <c r="U678" s="70">
        <f t="shared" ref="U678:W678" si="1377">IF(ISBLANK($A678),"",sum(AE678,AK678,AQ678,AW678,BC678,BI678,BO678,BU678,CA678,CG678,CM678,CS678,CY678,DE678,DK678,DQ678,DW678,EC678,EI678,EO678,EU678))</f>
        <v>0</v>
      </c>
      <c r="V678" s="70">
        <f t="shared" si="1377"/>
        <v>0</v>
      </c>
      <c r="W678" s="70">
        <f t="shared" si="1377"/>
        <v>0</v>
      </c>
      <c r="X678" s="70">
        <f t="shared" si="966"/>
        <v>0</v>
      </c>
      <c r="Y678" s="70">
        <f t="shared" ref="Y678:AA678" si="1378">IF(ISBLANK($A678),"",sum(AH678,AN678,AT678,AZ678,BF678,BL678,BR678,BX678,CD678,CJ678,CP678,CV678,DB678,DH678,DN678,DT678,DZ678,EF678,EL678,ER678,EX678))</f>
        <v>0</v>
      </c>
      <c r="Z678" s="70">
        <f t="shared" si="1378"/>
        <v>0</v>
      </c>
      <c r="AA678" s="70">
        <f t="shared" si="1378"/>
        <v>0</v>
      </c>
      <c r="AB678" s="70">
        <f t="shared" si="1336"/>
        <v>0</v>
      </c>
      <c r="AC678" s="261" t="str">
        <f t="shared" si="969"/>
        <v/>
      </c>
      <c r="AD678" s="248" t="str">
        <f>IF( (TODAY()-N678)/7 &lt; 1,"1", IF( N678="" , "", IF( (TODAY()-N678)/7 &gt; 20 , "20+", ROUNDDOWN((TODAY()-N678)/7 ,0))))</f>
        <v>20+</v>
      </c>
      <c r="AE678" s="67"/>
      <c r="AF678" s="67"/>
      <c r="AG678" s="67"/>
      <c r="AH678" s="67"/>
      <c r="AI678" s="67"/>
      <c r="AJ678" s="67"/>
      <c r="AK678" s="67"/>
      <c r="AL678" s="67"/>
      <c r="AM678" s="67"/>
      <c r="AN678" s="67"/>
      <c r="AO678" s="67"/>
      <c r="AP678" s="67"/>
      <c r="AQ678" s="67"/>
      <c r="AR678" s="67"/>
      <c r="AS678" s="67"/>
      <c r="AT678" s="67"/>
      <c r="AU678" s="67"/>
      <c r="AV678" s="67"/>
      <c r="AW678" s="67"/>
      <c r="AX678" s="67"/>
      <c r="AY678" s="67"/>
      <c r="AZ678" s="67"/>
      <c r="BA678" s="67"/>
      <c r="BB678" s="67"/>
      <c r="BC678" s="67"/>
      <c r="BD678" s="67"/>
      <c r="BE678" s="67"/>
      <c r="BF678" s="67"/>
      <c r="BG678" s="67"/>
      <c r="BH678" s="67"/>
      <c r="BI678" s="67"/>
      <c r="BJ678" s="67"/>
      <c r="BK678" s="67"/>
      <c r="BL678" s="67"/>
      <c r="BM678" s="67"/>
      <c r="BN678" s="67"/>
      <c r="BO678" s="67"/>
      <c r="BP678" s="67"/>
      <c r="BQ678" s="67"/>
      <c r="BR678" s="67"/>
      <c r="BS678" s="67"/>
      <c r="BT678" s="67"/>
      <c r="BU678" s="67"/>
      <c r="BV678" s="67"/>
      <c r="BW678" s="67"/>
      <c r="BX678" s="67"/>
      <c r="BY678" s="67"/>
      <c r="BZ678" s="67"/>
      <c r="CA678" s="67"/>
      <c r="CB678" s="67"/>
      <c r="CC678" s="67"/>
      <c r="CD678" s="67"/>
      <c r="CE678" s="67"/>
      <c r="CF678" s="67"/>
      <c r="CG678" s="67"/>
      <c r="CH678" s="67"/>
      <c r="CI678" s="67"/>
      <c r="CJ678" s="67"/>
      <c r="CK678" s="67"/>
      <c r="CL678" s="67"/>
      <c r="CM678" s="67"/>
      <c r="CN678" s="67"/>
      <c r="CO678" s="67"/>
      <c r="CP678" s="67"/>
      <c r="CQ678" s="67"/>
      <c r="CR678" s="67"/>
      <c r="CS678" s="67"/>
      <c r="CT678" s="67"/>
      <c r="CU678" s="67"/>
      <c r="CV678" s="67"/>
      <c r="CW678" s="67"/>
      <c r="CX678" s="67"/>
      <c r="CY678" s="67"/>
      <c r="CZ678" s="67"/>
      <c r="DA678" s="67"/>
      <c r="DB678" s="67"/>
      <c r="DC678" s="67"/>
      <c r="DD678" s="67"/>
      <c r="DE678" s="67"/>
      <c r="DF678" s="67"/>
      <c r="DG678" s="67"/>
      <c r="DH678" s="67"/>
      <c r="DI678" s="67"/>
      <c r="DJ678" s="67"/>
      <c r="DK678" s="67"/>
      <c r="DL678" s="67"/>
      <c r="DM678" s="67"/>
      <c r="DN678" s="67"/>
      <c r="DO678" s="67"/>
      <c r="DP678" s="67"/>
      <c r="DQ678" s="67"/>
      <c r="DR678" s="67"/>
      <c r="DS678" s="67"/>
      <c r="DT678" s="67"/>
      <c r="DU678" s="67"/>
      <c r="DV678" s="67"/>
      <c r="DW678" s="67"/>
      <c r="DX678" s="67"/>
      <c r="DY678" s="67"/>
      <c r="DZ678" s="67"/>
      <c r="EA678" s="67"/>
      <c r="EB678" s="67"/>
      <c r="EC678" s="67"/>
      <c r="ED678" s="67"/>
      <c r="EE678" s="67"/>
      <c r="EF678" s="67"/>
      <c r="EG678" s="67"/>
      <c r="EH678" s="67"/>
      <c r="EI678" s="67"/>
      <c r="EJ678" s="67"/>
      <c r="EK678" s="67"/>
      <c r="EL678" s="67"/>
      <c r="EM678" s="67"/>
      <c r="EN678" s="67"/>
      <c r="EO678" s="67"/>
      <c r="EP678" s="67"/>
      <c r="EQ678" s="67"/>
      <c r="ER678" s="67"/>
      <c r="ES678" s="67"/>
      <c r="ET678" s="67"/>
      <c r="EU678" s="76"/>
      <c r="EV678" s="76"/>
      <c r="EW678" s="76"/>
      <c r="EX678" s="76"/>
      <c r="EY678" s="76"/>
      <c r="EZ678" s="76"/>
      <c r="FA678" s="64" t="s">
        <v>2795</v>
      </c>
      <c r="FB678" s="64"/>
      <c r="FC678" s="64"/>
      <c r="FD678" s="64"/>
    </row>
    <row r="679">
      <c r="A679" s="346" t="s">
        <v>2796</v>
      </c>
      <c r="B679" s="347" t="s">
        <v>1700</v>
      </c>
      <c r="C679" s="348" t="s">
        <v>102</v>
      </c>
      <c r="D679" s="347" t="s">
        <v>10</v>
      </c>
      <c r="E679" s="347" t="s">
        <v>19</v>
      </c>
      <c r="F679" s="347" t="s">
        <v>2797</v>
      </c>
      <c r="G679" s="347" t="s">
        <v>2798</v>
      </c>
      <c r="H679" s="347" t="s">
        <v>2799</v>
      </c>
      <c r="I679" s="347" t="s">
        <v>13</v>
      </c>
      <c r="J679" s="347" t="s">
        <v>31</v>
      </c>
      <c r="K679" s="347" t="s">
        <v>1838</v>
      </c>
      <c r="L679" s="347" t="s">
        <v>1967</v>
      </c>
      <c r="M679" s="347" t="s">
        <v>50</v>
      </c>
      <c r="N679" s="349">
        <v>41962.0</v>
      </c>
      <c r="O679" s="350"/>
      <c r="P679" s="351"/>
      <c r="Q679" s="352"/>
      <c r="R679" s="352"/>
      <c r="S679" s="351"/>
      <c r="T679" s="69">
        <f t="shared" si="1052"/>
        <v>1561</v>
      </c>
      <c r="U679" s="353">
        <f t="shared" ref="U679:W679" si="1379">IF(ISBLANK($A679),"",sum(AE679,AK679,AQ679,AW679,BC679,BI679,BO679,BU679,CA679,CG679,CM679,CS679,CY679,DE679,DK679,DQ679,DW679,EC679,EI679,EO679,EU679))</f>
        <v>16</v>
      </c>
      <c r="V679" s="353">
        <f t="shared" si="1379"/>
        <v>12</v>
      </c>
      <c r="W679" s="353">
        <f t="shared" si="1379"/>
        <v>0</v>
      </c>
      <c r="X679" s="353">
        <f t="shared" si="966"/>
        <v>28</v>
      </c>
      <c r="Y679" s="353">
        <f t="shared" ref="Y679:AA679" si="1380">IF(ISBLANK($A679),"",sum(AH679,AN679,AT679,AZ679,BF679,BL679,BR679,BX679,CD679,CJ679,CP679,CV679,DB679,DH679,DN679,DT679,DZ679,EF679,EL679,ER679,EX679))</f>
        <v>14</v>
      </c>
      <c r="Z679" s="353">
        <f t="shared" si="1380"/>
        <v>10</v>
      </c>
      <c r="AA679" s="353">
        <f t="shared" si="1380"/>
        <v>0</v>
      </c>
      <c r="AB679" s="353">
        <f t="shared" si="1336"/>
        <v>24</v>
      </c>
      <c r="AC679" s="354">
        <f t="shared" si="969"/>
        <v>0.5</v>
      </c>
      <c r="AD679" s="355" t="str">
        <f t="shared" ref="AD679:AD680" si="1383">IF( (TODAY()-N679)/7 &lt; 1,"1", IF( N679="" , "", IF( (TODAY()-N679)/7 &gt; 20 , "20+", ROUNDUP((TODAY()-N679)/7 ,0))))</f>
        <v>20+</v>
      </c>
      <c r="AE679" s="351"/>
      <c r="AF679" s="351"/>
      <c r="AG679" s="351"/>
      <c r="AH679" s="351"/>
      <c r="AI679" s="351"/>
      <c r="AJ679" s="351"/>
      <c r="AK679" s="356">
        <v>2.0</v>
      </c>
      <c r="AL679" s="351"/>
      <c r="AM679" s="351"/>
      <c r="AN679" s="356">
        <v>1.0</v>
      </c>
      <c r="AO679" s="356">
        <v>1.0</v>
      </c>
      <c r="AP679" s="351"/>
      <c r="AQ679" s="356">
        <v>1.0</v>
      </c>
      <c r="AR679" s="351"/>
      <c r="AS679" s="351"/>
      <c r="AT679" s="351"/>
      <c r="AU679" s="351"/>
      <c r="AV679" s="351"/>
      <c r="AW679" s="351"/>
      <c r="AX679" s="351"/>
      <c r="AY679" s="351"/>
      <c r="AZ679" s="356">
        <v>1.0</v>
      </c>
      <c r="BA679" s="356">
        <v>1.0</v>
      </c>
      <c r="BB679" s="351"/>
      <c r="BC679" s="351"/>
      <c r="BD679" s="351"/>
      <c r="BE679" s="351"/>
      <c r="BF679" s="351"/>
      <c r="BG679" s="351"/>
      <c r="BH679" s="351"/>
      <c r="BI679" s="351"/>
      <c r="BJ679" s="356">
        <v>3.0</v>
      </c>
      <c r="BK679" s="351"/>
      <c r="BL679" s="351"/>
      <c r="BM679" s="351"/>
      <c r="BN679" s="351"/>
      <c r="BO679" s="356">
        <v>2.0</v>
      </c>
      <c r="BP679" s="356">
        <v>2.0</v>
      </c>
      <c r="BQ679" s="351"/>
      <c r="BR679" s="356">
        <v>1.0</v>
      </c>
      <c r="BS679" s="351"/>
      <c r="BT679" s="351"/>
      <c r="BU679" s="356">
        <v>1.0</v>
      </c>
      <c r="BV679" s="356">
        <v>1.0</v>
      </c>
      <c r="BW679" s="351"/>
      <c r="BX679" s="356">
        <v>2.0</v>
      </c>
      <c r="BY679" s="351"/>
      <c r="BZ679" s="351"/>
      <c r="CA679" s="356">
        <v>1.0</v>
      </c>
      <c r="CB679" s="351"/>
      <c r="CC679" s="351"/>
      <c r="CD679" s="351"/>
      <c r="CE679" s="356">
        <v>1.0</v>
      </c>
      <c r="CF679" s="351"/>
      <c r="CG679" s="351"/>
      <c r="CH679" s="351"/>
      <c r="CI679" s="351"/>
      <c r="CJ679" s="351"/>
      <c r="CK679" s="351"/>
      <c r="CL679" s="351"/>
      <c r="CM679" s="351"/>
      <c r="CN679" s="351"/>
      <c r="CO679" s="351"/>
      <c r="CP679" s="356">
        <v>1.0</v>
      </c>
      <c r="CQ679" s="351"/>
      <c r="CR679" s="351"/>
      <c r="CS679" s="356">
        <v>1.0</v>
      </c>
      <c r="CT679" s="356">
        <v>1.0</v>
      </c>
      <c r="CU679" s="351"/>
      <c r="CV679" s="356">
        <v>1.0</v>
      </c>
      <c r="CW679" s="356">
        <v>1.0</v>
      </c>
      <c r="CX679" s="351"/>
      <c r="CY679" s="351"/>
      <c r="CZ679" s="351"/>
      <c r="DA679" s="351"/>
      <c r="DB679" s="351"/>
      <c r="DC679" s="351"/>
      <c r="DD679" s="351"/>
      <c r="DE679" s="351"/>
      <c r="DF679" s="351"/>
      <c r="DG679" s="351"/>
      <c r="DH679" s="351"/>
      <c r="DI679" s="351"/>
      <c r="DJ679" s="351"/>
      <c r="DK679" s="351"/>
      <c r="DL679" s="351"/>
      <c r="DM679" s="351"/>
      <c r="DN679" s="351"/>
      <c r="DO679" s="351"/>
      <c r="DP679" s="351"/>
      <c r="DQ679" s="356">
        <v>2.0</v>
      </c>
      <c r="DR679" s="356">
        <v>1.0</v>
      </c>
      <c r="DS679" s="351"/>
      <c r="DT679" s="356">
        <v>1.0</v>
      </c>
      <c r="DU679" s="356">
        <v>1.0</v>
      </c>
      <c r="DV679" s="351"/>
      <c r="DW679" s="351"/>
      <c r="DX679" s="356">
        <v>2.0</v>
      </c>
      <c r="DY679" s="351"/>
      <c r="DZ679" s="351"/>
      <c r="EA679" s="351"/>
      <c r="EB679" s="351"/>
      <c r="EC679" s="351"/>
      <c r="ED679" s="351"/>
      <c r="EE679" s="351"/>
      <c r="EF679" s="351"/>
      <c r="EG679" s="351"/>
      <c r="EH679" s="351"/>
      <c r="EI679" s="351"/>
      <c r="EJ679" s="351"/>
      <c r="EK679" s="351"/>
      <c r="EL679" s="351"/>
      <c r="EM679" s="351"/>
      <c r="EN679" s="351"/>
      <c r="EO679" s="351"/>
      <c r="EP679" s="351"/>
      <c r="EQ679" s="351"/>
      <c r="ER679" s="351"/>
      <c r="ES679" s="351"/>
      <c r="ET679" s="351"/>
      <c r="EU679" s="324">
        <v>6.0</v>
      </c>
      <c r="EV679" s="324">
        <v>2.0</v>
      </c>
      <c r="EW679" s="76"/>
      <c r="EX679" s="324">
        <v>6.0</v>
      </c>
      <c r="EY679" s="324">
        <v>5.0</v>
      </c>
      <c r="EZ679" s="76"/>
      <c r="FA679" s="347" t="s">
        <v>2800</v>
      </c>
      <c r="FB679" s="347"/>
      <c r="FC679" s="347"/>
      <c r="FD679" s="347"/>
    </row>
    <row r="680">
      <c r="A680" s="346" t="s">
        <v>2801</v>
      </c>
      <c r="B680" s="347" t="s">
        <v>2802</v>
      </c>
      <c r="C680" s="348" t="s">
        <v>8</v>
      </c>
      <c r="D680" s="357" t="s">
        <v>10</v>
      </c>
      <c r="E680" s="347" t="s">
        <v>19</v>
      </c>
      <c r="F680" s="347" t="s">
        <v>283</v>
      </c>
      <c r="G680" s="347" t="s">
        <v>2803</v>
      </c>
      <c r="H680" s="347" t="s">
        <v>1067</v>
      </c>
      <c r="I680" s="347" t="s">
        <v>23</v>
      </c>
      <c r="J680" s="347" t="s">
        <v>31</v>
      </c>
      <c r="K680" s="347" t="s">
        <v>1838</v>
      </c>
      <c r="L680" s="347" t="s">
        <v>2804</v>
      </c>
      <c r="M680" s="347" t="s">
        <v>88</v>
      </c>
      <c r="N680" s="349">
        <v>41771.0</v>
      </c>
      <c r="O680" s="350"/>
      <c r="P680" s="351"/>
      <c r="Q680" s="352"/>
      <c r="R680" s="352"/>
      <c r="S680" s="351"/>
      <c r="T680" s="69">
        <f t="shared" si="1052"/>
        <v>1752</v>
      </c>
      <c r="U680" s="353">
        <f t="shared" ref="U680:W680" si="1381">IF(ISBLANK($A680),"",sum(AE680,AK680,AQ680,AW680,BC680,BI680,BO680,BU680,CA680,CG680,CM680,CS680,CY680,DE680,DK680,DQ680,DW680,EC680,EI680,EO680,EU680))</f>
        <v>14</v>
      </c>
      <c r="V680" s="353">
        <f t="shared" si="1381"/>
        <v>13</v>
      </c>
      <c r="W680" s="353">
        <f t="shared" si="1381"/>
        <v>0</v>
      </c>
      <c r="X680" s="353">
        <f t="shared" si="966"/>
        <v>27</v>
      </c>
      <c r="Y680" s="353">
        <f t="shared" ref="Y680:AA680" si="1382">IF(ISBLANK($A680),"",sum(AH680,AN680,AT680,AZ680,BF680,BL680,BR680,BX680,CD680,CJ680,CP680,CV680,DB680,DH680,DN680,DT680,DZ680,EF680,EL680,ER680,EX680))</f>
        <v>18</v>
      </c>
      <c r="Z680" s="353">
        <f t="shared" si="1382"/>
        <v>16</v>
      </c>
      <c r="AA680" s="353">
        <f t="shared" si="1382"/>
        <v>0</v>
      </c>
      <c r="AB680" s="353">
        <f t="shared" si="1336"/>
        <v>34</v>
      </c>
      <c r="AC680" s="354">
        <f t="shared" si="969"/>
        <v>0.6666666667</v>
      </c>
      <c r="AD680" s="355" t="str">
        <f t="shared" si="1383"/>
        <v>20+</v>
      </c>
      <c r="AE680" s="351"/>
      <c r="AF680" s="351"/>
      <c r="AG680" s="351"/>
      <c r="AH680" s="351"/>
      <c r="AI680" s="351"/>
      <c r="AJ680" s="351"/>
      <c r="AK680" s="351"/>
      <c r="AL680" s="351"/>
      <c r="AM680" s="351"/>
      <c r="AN680" s="351"/>
      <c r="AO680" s="351"/>
      <c r="AP680" s="351"/>
      <c r="AQ680" s="351"/>
      <c r="AR680" s="356">
        <v>3.0</v>
      </c>
      <c r="AS680" s="351"/>
      <c r="AT680" s="356">
        <v>1.0</v>
      </c>
      <c r="AU680" s="356">
        <v>1.0</v>
      </c>
      <c r="AV680" s="351"/>
      <c r="AW680" s="351"/>
      <c r="AX680" s="351"/>
      <c r="AY680" s="351"/>
      <c r="AZ680" s="351"/>
      <c r="BA680" s="351"/>
      <c r="BB680" s="351"/>
      <c r="BC680" s="351"/>
      <c r="BD680" s="351"/>
      <c r="BE680" s="351"/>
      <c r="BF680" s="351"/>
      <c r="BG680" s="351"/>
      <c r="BH680" s="351"/>
      <c r="BI680" s="351"/>
      <c r="BJ680" s="356">
        <v>1.0</v>
      </c>
      <c r="BK680" s="351"/>
      <c r="BL680" s="351"/>
      <c r="BM680" s="351"/>
      <c r="BN680" s="351"/>
      <c r="BO680" s="356">
        <v>1.0</v>
      </c>
      <c r="BP680" s="351"/>
      <c r="BQ680" s="351"/>
      <c r="BR680" s="351"/>
      <c r="BS680" s="351"/>
      <c r="BT680" s="351"/>
      <c r="BU680" s="356">
        <v>1.0</v>
      </c>
      <c r="BV680" s="356">
        <v>1.0</v>
      </c>
      <c r="BW680" s="351"/>
      <c r="BX680" s="351"/>
      <c r="BY680" s="351"/>
      <c r="BZ680" s="351"/>
      <c r="CA680" s="351"/>
      <c r="CB680" s="351"/>
      <c r="CC680" s="351"/>
      <c r="CD680" s="351"/>
      <c r="CE680" s="351"/>
      <c r="CF680" s="351"/>
      <c r="CG680" s="351"/>
      <c r="CH680" s="351"/>
      <c r="CI680" s="351"/>
      <c r="CJ680" s="351"/>
      <c r="CK680" s="351"/>
      <c r="CL680" s="351"/>
      <c r="CM680" s="351"/>
      <c r="CN680" s="351"/>
      <c r="CO680" s="351"/>
      <c r="CP680" s="351"/>
      <c r="CQ680" s="351"/>
      <c r="CR680" s="351"/>
      <c r="CS680" s="351"/>
      <c r="CT680" s="351"/>
      <c r="CU680" s="351"/>
      <c r="CV680" s="351"/>
      <c r="CW680" s="351"/>
      <c r="CX680" s="351"/>
      <c r="CY680" s="351"/>
      <c r="CZ680" s="351"/>
      <c r="DA680" s="351"/>
      <c r="DB680" s="351"/>
      <c r="DC680" s="351"/>
      <c r="DD680" s="351"/>
      <c r="DE680" s="351"/>
      <c r="DF680" s="351"/>
      <c r="DG680" s="351"/>
      <c r="DH680" s="351"/>
      <c r="DI680" s="351"/>
      <c r="DJ680" s="351"/>
      <c r="DK680" s="351"/>
      <c r="DL680" s="351"/>
      <c r="DM680" s="351"/>
      <c r="DN680" s="351"/>
      <c r="DO680" s="351"/>
      <c r="DP680" s="351"/>
      <c r="DQ680" s="351"/>
      <c r="DR680" s="351"/>
      <c r="DS680" s="351"/>
      <c r="DT680" s="351"/>
      <c r="DU680" s="351"/>
      <c r="DV680" s="351"/>
      <c r="DW680" s="351"/>
      <c r="DX680" s="351"/>
      <c r="DY680" s="351"/>
      <c r="DZ680" s="351"/>
      <c r="EA680" s="351"/>
      <c r="EB680" s="351"/>
      <c r="EC680" s="351"/>
      <c r="ED680" s="356">
        <v>1.0</v>
      </c>
      <c r="EE680" s="351"/>
      <c r="EF680" s="356">
        <v>2.0</v>
      </c>
      <c r="EG680" s="356">
        <v>2.0</v>
      </c>
      <c r="EH680" s="351"/>
      <c r="EI680" s="351"/>
      <c r="EJ680" s="351"/>
      <c r="EK680" s="351"/>
      <c r="EL680" s="351"/>
      <c r="EM680" s="351"/>
      <c r="EN680" s="351"/>
      <c r="EO680" s="351"/>
      <c r="EP680" s="351"/>
      <c r="EQ680" s="351"/>
      <c r="ER680" s="351"/>
      <c r="ES680" s="356">
        <v>2.0</v>
      </c>
      <c r="ET680" s="351"/>
      <c r="EU680" s="324">
        <v>12.0</v>
      </c>
      <c r="EV680" s="324">
        <v>7.0</v>
      </c>
      <c r="EW680" s="76"/>
      <c r="EX680" s="324">
        <v>15.0</v>
      </c>
      <c r="EY680" s="324">
        <v>11.0</v>
      </c>
      <c r="EZ680" s="76"/>
      <c r="FA680" s="347" t="s">
        <v>2805</v>
      </c>
      <c r="FB680" s="347"/>
      <c r="FC680" s="347"/>
      <c r="FD680" s="347"/>
    </row>
    <row r="681">
      <c r="A681" s="63" t="s">
        <v>2806</v>
      </c>
      <c r="B681" s="64" t="s">
        <v>2807</v>
      </c>
      <c r="C681" s="65" t="s">
        <v>1970</v>
      </c>
      <c r="D681" s="64" t="s">
        <v>10</v>
      </c>
      <c r="E681" s="64" t="s">
        <v>30</v>
      </c>
      <c r="F681" s="64" t="s">
        <v>1611</v>
      </c>
      <c r="G681" s="64" t="s">
        <v>2808</v>
      </c>
      <c r="H681" s="64" t="s">
        <v>2104</v>
      </c>
      <c r="I681" s="67"/>
      <c r="J681" s="64" t="s">
        <v>31</v>
      </c>
      <c r="K681" s="64" t="s">
        <v>1838</v>
      </c>
      <c r="L681" s="64" t="s">
        <v>2804</v>
      </c>
      <c r="M681" s="67"/>
      <c r="N681" s="66">
        <v>41684.0</v>
      </c>
      <c r="O681" s="203"/>
      <c r="P681" s="67"/>
      <c r="Q681" s="188"/>
      <c r="R681" s="188"/>
      <c r="S681" s="67"/>
      <c r="T681" s="69">
        <f t="shared" si="1052"/>
        <v>1839</v>
      </c>
      <c r="U681" s="70">
        <f t="shared" ref="U681:W681" si="1384">IF(ISBLANK($A681),"",sum(AE681,AK681,AQ681,AW681,BC681,BI681,BO681,BU681,CA681,CG681,CM681,CS681,CY681,DE681,DK681,DQ681,DW681,EC681,EI681,EO681,EU681))</f>
        <v>0</v>
      </c>
      <c r="V681" s="70">
        <f t="shared" si="1384"/>
        <v>0</v>
      </c>
      <c r="W681" s="70">
        <f t="shared" si="1384"/>
        <v>0</v>
      </c>
      <c r="X681" s="70">
        <f t="shared" si="966"/>
        <v>0</v>
      </c>
      <c r="Y681" s="70">
        <f t="shared" ref="Y681:AA681" si="1385">IF(ISBLANK($A681),"",sum(AH681,AN681,AT681,AZ681,BF681,BL681,BR681,BX681,CD681,CJ681,CP681,CV681,DB681,DH681,DN681,DT681,DZ681,EF681,EL681,ER681,EX681))</f>
        <v>0</v>
      </c>
      <c r="Z681" s="70">
        <f t="shared" si="1385"/>
        <v>0</v>
      </c>
      <c r="AA681" s="70">
        <f t="shared" si="1385"/>
        <v>0</v>
      </c>
      <c r="AB681" s="70">
        <f t="shared" si="1336"/>
        <v>0</v>
      </c>
      <c r="AC681" s="261" t="str">
        <f t="shared" si="969"/>
        <v/>
      </c>
      <c r="AD681" s="248" t="str">
        <f t="shared" ref="AD681:AD694" si="1388">IF( (TODAY()-N681)/7 &lt; 1,"1", IF( N681="" , "", IF( (TODAY()-N681)/7 &gt; 20 , "20+", ROUNDDOWN((TODAY()-N681)/7 ,0))))</f>
        <v>20+</v>
      </c>
      <c r="AE681" s="67"/>
      <c r="AF681" s="67"/>
      <c r="AG681" s="67"/>
      <c r="AH681" s="67"/>
      <c r="AI681" s="67"/>
      <c r="AJ681" s="67"/>
      <c r="AK681" s="67"/>
      <c r="AL681" s="67"/>
      <c r="AM681" s="67"/>
      <c r="AN681" s="67"/>
      <c r="AO681" s="67"/>
      <c r="AP681" s="67"/>
      <c r="AQ681" s="67"/>
      <c r="AR681" s="67"/>
      <c r="AS681" s="67"/>
      <c r="AT681" s="67"/>
      <c r="AU681" s="67"/>
      <c r="AV681" s="67"/>
      <c r="AW681" s="67"/>
      <c r="AX681" s="67"/>
      <c r="AY681" s="67"/>
      <c r="AZ681" s="67"/>
      <c r="BA681" s="67"/>
      <c r="BB681" s="67"/>
      <c r="BC681" s="67"/>
      <c r="BD681" s="67"/>
      <c r="BE681" s="67"/>
      <c r="BF681" s="67"/>
      <c r="BG681" s="67"/>
      <c r="BH681" s="67"/>
      <c r="BI681" s="67"/>
      <c r="BJ681" s="67"/>
      <c r="BK681" s="67"/>
      <c r="BL681" s="67"/>
      <c r="BM681" s="67"/>
      <c r="BN681" s="67"/>
      <c r="BO681" s="67"/>
      <c r="BP681" s="67"/>
      <c r="BQ681" s="67"/>
      <c r="BR681" s="67"/>
      <c r="BS681" s="67"/>
      <c r="BT681" s="67"/>
      <c r="BU681" s="67"/>
      <c r="BV681" s="67"/>
      <c r="BW681" s="67"/>
      <c r="BX681" s="67"/>
      <c r="BY681" s="67"/>
      <c r="BZ681" s="67"/>
      <c r="CA681" s="67"/>
      <c r="CB681" s="67"/>
      <c r="CC681" s="67"/>
      <c r="CD681" s="67"/>
      <c r="CE681" s="67"/>
      <c r="CF681" s="67"/>
      <c r="CG681" s="67"/>
      <c r="CH681" s="67"/>
      <c r="CI681" s="67"/>
      <c r="CJ681" s="67"/>
      <c r="CK681" s="67"/>
      <c r="CL681" s="67"/>
      <c r="CM681" s="67"/>
      <c r="CN681" s="67"/>
      <c r="CO681" s="67"/>
      <c r="CP681" s="67"/>
      <c r="CQ681" s="67"/>
      <c r="CR681" s="67"/>
      <c r="CS681" s="67"/>
      <c r="CT681" s="67"/>
      <c r="CU681" s="67"/>
      <c r="CV681" s="67"/>
      <c r="CW681" s="67"/>
      <c r="CX681" s="67"/>
      <c r="CY681" s="67"/>
      <c r="CZ681" s="67"/>
      <c r="DA681" s="67"/>
      <c r="DB681" s="67"/>
      <c r="DC681" s="67"/>
      <c r="DD681" s="67"/>
      <c r="DE681" s="67"/>
      <c r="DF681" s="67"/>
      <c r="DG681" s="67"/>
      <c r="DH681" s="67"/>
      <c r="DI681" s="67"/>
      <c r="DJ681" s="67"/>
      <c r="DK681" s="67"/>
      <c r="DL681" s="67"/>
      <c r="DM681" s="67"/>
      <c r="DN681" s="67"/>
      <c r="DO681" s="67"/>
      <c r="DP681" s="67"/>
      <c r="DQ681" s="67"/>
      <c r="DR681" s="67"/>
      <c r="DS681" s="67"/>
      <c r="DT681" s="67"/>
      <c r="DU681" s="67"/>
      <c r="DV681" s="67"/>
      <c r="DW681" s="67"/>
      <c r="DX681" s="67"/>
      <c r="DY681" s="67"/>
      <c r="DZ681" s="67"/>
      <c r="EA681" s="67"/>
      <c r="EB681" s="67"/>
      <c r="EC681" s="67"/>
      <c r="ED681" s="67"/>
      <c r="EE681" s="67"/>
      <c r="EF681" s="67"/>
      <c r="EG681" s="67"/>
      <c r="EH681" s="67"/>
      <c r="EI681" s="67"/>
      <c r="EJ681" s="67"/>
      <c r="EK681" s="67"/>
      <c r="EL681" s="67"/>
      <c r="EM681" s="67"/>
      <c r="EN681" s="67"/>
      <c r="EO681" s="67"/>
      <c r="EP681" s="67"/>
      <c r="EQ681" s="67"/>
      <c r="ER681" s="67"/>
      <c r="ES681" s="67"/>
      <c r="ET681" s="67"/>
      <c r="EU681" s="76"/>
      <c r="EV681" s="76"/>
      <c r="EW681" s="76"/>
      <c r="EX681" s="76"/>
      <c r="EY681" s="76"/>
      <c r="EZ681" s="76"/>
      <c r="FA681" s="64" t="s">
        <v>2809</v>
      </c>
      <c r="FB681" s="64"/>
      <c r="FC681" s="64"/>
      <c r="FD681" s="64"/>
    </row>
    <row r="682">
      <c r="A682" s="63" t="s">
        <v>2810</v>
      </c>
      <c r="B682" s="64" t="s">
        <v>2811</v>
      </c>
      <c r="C682" s="65" t="s">
        <v>8</v>
      </c>
      <c r="D682" s="64" t="s">
        <v>10</v>
      </c>
      <c r="E682" s="67"/>
      <c r="F682" s="67"/>
      <c r="G682" s="64" t="s">
        <v>2812</v>
      </c>
      <c r="H682" s="64" t="s">
        <v>2095</v>
      </c>
      <c r="I682" s="67"/>
      <c r="J682" s="64" t="s">
        <v>31</v>
      </c>
      <c r="K682" s="64" t="s">
        <v>1838</v>
      </c>
      <c r="L682" s="64" t="s">
        <v>1961</v>
      </c>
      <c r="M682" s="67"/>
      <c r="N682" s="66">
        <v>41680.0</v>
      </c>
      <c r="O682" s="203"/>
      <c r="P682" s="67"/>
      <c r="Q682" s="322">
        <v>41789.0</v>
      </c>
      <c r="R682" s="188"/>
      <c r="S682" s="67"/>
      <c r="T682" s="69">
        <f t="shared" si="1052"/>
        <v>1843</v>
      </c>
      <c r="U682" s="70">
        <f t="shared" ref="U682:W682" si="1386">IF(ISBLANK($A682),"",sum(AE682,AK682,AQ682,AW682,BC682,BI682,BO682,BU682,CA682,CG682,CM682,CS682,CY682,DE682,DK682,DQ682,DW682,EC682,EI682,EO682,EU682))</f>
        <v>0</v>
      </c>
      <c r="V682" s="70">
        <f t="shared" si="1386"/>
        <v>0</v>
      </c>
      <c r="W682" s="70">
        <f t="shared" si="1386"/>
        <v>0</v>
      </c>
      <c r="X682" s="70">
        <f t="shared" si="966"/>
        <v>0</v>
      </c>
      <c r="Y682" s="70">
        <f t="shared" ref="Y682:AA682" si="1387">IF(ISBLANK($A682),"",sum(AH682,AN682,AT682,AZ682,BF682,BL682,BR682,BX682,CD682,CJ682,CP682,CV682,DB682,DH682,DN682,DT682,DZ682,EF682,EL682,ER682,EX682))</f>
        <v>0</v>
      </c>
      <c r="Z682" s="70">
        <f t="shared" si="1387"/>
        <v>0</v>
      </c>
      <c r="AA682" s="70">
        <f t="shared" si="1387"/>
        <v>0</v>
      </c>
      <c r="AB682" s="70">
        <f t="shared" si="1336"/>
        <v>0</v>
      </c>
      <c r="AC682" s="261" t="str">
        <f t="shared" si="969"/>
        <v/>
      </c>
      <c r="AD682" s="248" t="str">
        <f t="shared" si="1388"/>
        <v>20+</v>
      </c>
      <c r="AE682" s="67"/>
      <c r="AF682" s="67"/>
      <c r="AG682" s="67"/>
      <c r="AH682" s="67"/>
      <c r="AI682" s="67"/>
      <c r="AJ682" s="67"/>
      <c r="AK682" s="67"/>
      <c r="AL682" s="67"/>
      <c r="AM682" s="67"/>
      <c r="AN682" s="67"/>
      <c r="AO682" s="67"/>
      <c r="AP682" s="67"/>
      <c r="AQ682" s="67"/>
      <c r="AR682" s="67"/>
      <c r="AS682" s="67"/>
      <c r="AT682" s="67"/>
      <c r="AU682" s="67"/>
      <c r="AV682" s="67"/>
      <c r="AW682" s="67"/>
      <c r="AX682" s="67"/>
      <c r="AY682" s="67"/>
      <c r="AZ682" s="67"/>
      <c r="BA682" s="67"/>
      <c r="BB682" s="67"/>
      <c r="BC682" s="67"/>
      <c r="BD682" s="67"/>
      <c r="BE682" s="67"/>
      <c r="BF682" s="67"/>
      <c r="BG682" s="67"/>
      <c r="BH682" s="67"/>
      <c r="BI682" s="67"/>
      <c r="BJ682" s="67"/>
      <c r="BK682" s="67"/>
      <c r="BL682" s="67"/>
      <c r="BM682" s="67"/>
      <c r="BN682" s="67"/>
      <c r="BO682" s="67"/>
      <c r="BP682" s="67"/>
      <c r="BQ682" s="67"/>
      <c r="BR682" s="67"/>
      <c r="BS682" s="67"/>
      <c r="BT682" s="67"/>
      <c r="BU682" s="67"/>
      <c r="BV682" s="67"/>
      <c r="BW682" s="67"/>
      <c r="BX682" s="67"/>
      <c r="BY682" s="67"/>
      <c r="BZ682" s="67"/>
      <c r="CA682" s="67"/>
      <c r="CB682" s="67"/>
      <c r="CC682" s="67"/>
      <c r="CD682" s="67"/>
      <c r="CE682" s="67"/>
      <c r="CF682" s="67"/>
      <c r="CG682" s="67"/>
      <c r="CH682" s="67"/>
      <c r="CI682" s="67"/>
      <c r="CJ682" s="67"/>
      <c r="CK682" s="67"/>
      <c r="CL682" s="67"/>
      <c r="CM682" s="67"/>
      <c r="CN682" s="67"/>
      <c r="CO682" s="67"/>
      <c r="CP682" s="67"/>
      <c r="CQ682" s="67"/>
      <c r="CR682" s="67"/>
      <c r="CS682" s="67"/>
      <c r="CT682" s="67"/>
      <c r="CU682" s="67"/>
      <c r="CV682" s="67"/>
      <c r="CW682" s="67"/>
      <c r="CX682" s="67"/>
      <c r="CY682" s="67"/>
      <c r="CZ682" s="67"/>
      <c r="DA682" s="67"/>
      <c r="DB682" s="67"/>
      <c r="DC682" s="67"/>
      <c r="DD682" s="67"/>
      <c r="DE682" s="67"/>
      <c r="DF682" s="67"/>
      <c r="DG682" s="67"/>
      <c r="DH682" s="67"/>
      <c r="DI682" s="67"/>
      <c r="DJ682" s="67"/>
      <c r="DK682" s="67"/>
      <c r="DL682" s="67"/>
      <c r="DM682" s="67"/>
      <c r="DN682" s="67"/>
      <c r="DO682" s="67"/>
      <c r="DP682" s="67"/>
      <c r="DQ682" s="67"/>
      <c r="DR682" s="67"/>
      <c r="DS682" s="67"/>
      <c r="DT682" s="67"/>
      <c r="DU682" s="67"/>
      <c r="DV682" s="67"/>
      <c r="DW682" s="67"/>
      <c r="DX682" s="67"/>
      <c r="DY682" s="67"/>
      <c r="DZ682" s="67"/>
      <c r="EA682" s="67"/>
      <c r="EB682" s="67"/>
      <c r="EC682" s="67"/>
      <c r="ED682" s="67"/>
      <c r="EE682" s="67"/>
      <c r="EF682" s="67"/>
      <c r="EG682" s="67"/>
      <c r="EH682" s="67"/>
      <c r="EI682" s="67"/>
      <c r="EJ682" s="67"/>
      <c r="EK682" s="67"/>
      <c r="EL682" s="67"/>
      <c r="EM682" s="67"/>
      <c r="EN682" s="67"/>
      <c r="EO682" s="67"/>
      <c r="EP682" s="67"/>
      <c r="EQ682" s="67"/>
      <c r="ER682" s="67"/>
      <c r="ES682" s="67"/>
      <c r="ET682" s="67"/>
      <c r="EU682" s="76"/>
      <c r="EV682" s="76"/>
      <c r="EW682" s="76"/>
      <c r="EX682" s="76"/>
      <c r="EY682" s="76"/>
      <c r="EZ682" s="76"/>
      <c r="FA682" s="64" t="s">
        <v>2813</v>
      </c>
      <c r="FB682" s="64"/>
      <c r="FC682" s="64"/>
      <c r="FD682" s="64"/>
    </row>
    <row r="683">
      <c r="A683" s="63" t="s">
        <v>2814</v>
      </c>
      <c r="B683" s="64" t="s">
        <v>2815</v>
      </c>
      <c r="C683" s="65" t="s">
        <v>8</v>
      </c>
      <c r="D683" s="64" t="s">
        <v>10</v>
      </c>
      <c r="E683" s="67"/>
      <c r="F683" s="67"/>
      <c r="G683" s="64" t="s">
        <v>2816</v>
      </c>
      <c r="H683" s="64" t="s">
        <v>2064</v>
      </c>
      <c r="I683" s="67"/>
      <c r="J683" s="64" t="s">
        <v>31</v>
      </c>
      <c r="K683" s="64" t="s">
        <v>1838</v>
      </c>
      <c r="L683" s="64" t="s">
        <v>2065</v>
      </c>
      <c r="M683" s="67"/>
      <c r="N683" s="66">
        <v>41675.0</v>
      </c>
      <c r="O683" s="203"/>
      <c r="P683" s="67"/>
      <c r="Q683" s="322">
        <v>41890.0</v>
      </c>
      <c r="R683" s="188"/>
      <c r="S683" s="67"/>
      <c r="T683" s="69">
        <f t="shared" si="1052"/>
        <v>1848</v>
      </c>
      <c r="U683" s="70">
        <f t="shared" ref="U683:W683" si="1389">IF(ISBLANK($A683),"",sum(AE683,AK683,AQ683,AW683,BC683,BI683,BO683,BU683,CA683,CG683,CM683,CS683,CY683,DE683,DK683,DQ683,DW683,EC683,EI683,EO683,EU683))</f>
        <v>0</v>
      </c>
      <c r="V683" s="70">
        <f t="shared" si="1389"/>
        <v>0</v>
      </c>
      <c r="W683" s="70">
        <f t="shared" si="1389"/>
        <v>0</v>
      </c>
      <c r="X683" s="70">
        <f t="shared" si="966"/>
        <v>0</v>
      </c>
      <c r="Y683" s="70">
        <f t="shared" ref="Y683:AA683" si="1390">IF(ISBLANK($A683),"",sum(AH683,AN683,AT683,AZ683,BF683,BL683,BR683,BX683,CD683,CJ683,CP683,CV683,DB683,DH683,DN683,DT683,DZ683,EF683,EL683,ER683,EX683))</f>
        <v>0</v>
      </c>
      <c r="Z683" s="70">
        <f t="shared" si="1390"/>
        <v>0</v>
      </c>
      <c r="AA683" s="70">
        <f t="shared" si="1390"/>
        <v>0</v>
      </c>
      <c r="AB683" s="70">
        <f t="shared" si="1336"/>
        <v>0</v>
      </c>
      <c r="AC683" s="261" t="str">
        <f t="shared" si="969"/>
        <v/>
      </c>
      <c r="AD683" s="248" t="str">
        <f t="shared" si="1388"/>
        <v>20+</v>
      </c>
      <c r="AE683" s="67"/>
      <c r="AF683" s="67"/>
      <c r="AG683" s="67"/>
      <c r="AH683" s="67"/>
      <c r="AI683" s="67"/>
      <c r="AJ683" s="67"/>
      <c r="AK683" s="67"/>
      <c r="AL683" s="67"/>
      <c r="AM683" s="67"/>
      <c r="AN683" s="67"/>
      <c r="AO683" s="67"/>
      <c r="AP683" s="67"/>
      <c r="AQ683" s="67"/>
      <c r="AR683" s="67"/>
      <c r="AS683" s="67"/>
      <c r="AT683" s="67"/>
      <c r="AU683" s="67"/>
      <c r="AV683" s="67"/>
      <c r="AW683" s="67"/>
      <c r="AX683" s="67"/>
      <c r="AY683" s="67"/>
      <c r="AZ683" s="67"/>
      <c r="BA683" s="67"/>
      <c r="BB683" s="67"/>
      <c r="BC683" s="67"/>
      <c r="BD683" s="67"/>
      <c r="BE683" s="67"/>
      <c r="BF683" s="67"/>
      <c r="BG683" s="67"/>
      <c r="BH683" s="67"/>
      <c r="BI683" s="67"/>
      <c r="BJ683" s="67"/>
      <c r="BK683" s="67"/>
      <c r="BL683" s="67"/>
      <c r="BM683" s="67"/>
      <c r="BN683" s="67"/>
      <c r="BO683" s="67"/>
      <c r="BP683" s="67"/>
      <c r="BQ683" s="67"/>
      <c r="BR683" s="67"/>
      <c r="BS683" s="67"/>
      <c r="BT683" s="67"/>
      <c r="BU683" s="67"/>
      <c r="BV683" s="67"/>
      <c r="BW683" s="67"/>
      <c r="BX683" s="67"/>
      <c r="BY683" s="67"/>
      <c r="BZ683" s="67"/>
      <c r="CA683" s="67"/>
      <c r="CB683" s="67"/>
      <c r="CC683" s="67"/>
      <c r="CD683" s="67"/>
      <c r="CE683" s="67"/>
      <c r="CF683" s="67"/>
      <c r="CG683" s="67"/>
      <c r="CH683" s="67"/>
      <c r="CI683" s="67"/>
      <c r="CJ683" s="67"/>
      <c r="CK683" s="67"/>
      <c r="CL683" s="67"/>
      <c r="CM683" s="67"/>
      <c r="CN683" s="67"/>
      <c r="CO683" s="67"/>
      <c r="CP683" s="67"/>
      <c r="CQ683" s="67"/>
      <c r="CR683" s="67"/>
      <c r="CS683" s="67"/>
      <c r="CT683" s="67"/>
      <c r="CU683" s="67"/>
      <c r="CV683" s="67"/>
      <c r="CW683" s="67"/>
      <c r="CX683" s="67"/>
      <c r="CY683" s="67"/>
      <c r="CZ683" s="67"/>
      <c r="DA683" s="67"/>
      <c r="DB683" s="67"/>
      <c r="DC683" s="67"/>
      <c r="DD683" s="67"/>
      <c r="DE683" s="67"/>
      <c r="DF683" s="67"/>
      <c r="DG683" s="67"/>
      <c r="DH683" s="67"/>
      <c r="DI683" s="67"/>
      <c r="DJ683" s="67"/>
      <c r="DK683" s="67"/>
      <c r="DL683" s="67"/>
      <c r="DM683" s="67"/>
      <c r="DN683" s="67"/>
      <c r="DO683" s="67"/>
      <c r="DP683" s="67"/>
      <c r="DQ683" s="67"/>
      <c r="DR683" s="67"/>
      <c r="DS683" s="67"/>
      <c r="DT683" s="67"/>
      <c r="DU683" s="67"/>
      <c r="DV683" s="67"/>
      <c r="DW683" s="67"/>
      <c r="DX683" s="67"/>
      <c r="DY683" s="67"/>
      <c r="DZ683" s="67"/>
      <c r="EA683" s="67"/>
      <c r="EB683" s="67"/>
      <c r="EC683" s="67"/>
      <c r="ED683" s="67"/>
      <c r="EE683" s="67"/>
      <c r="EF683" s="67"/>
      <c r="EG683" s="67"/>
      <c r="EH683" s="67"/>
      <c r="EI683" s="67"/>
      <c r="EJ683" s="67"/>
      <c r="EK683" s="67"/>
      <c r="EL683" s="67"/>
      <c r="EM683" s="67"/>
      <c r="EN683" s="67"/>
      <c r="EO683" s="67"/>
      <c r="EP683" s="67"/>
      <c r="EQ683" s="67"/>
      <c r="ER683" s="67"/>
      <c r="ES683" s="67"/>
      <c r="ET683" s="67"/>
      <c r="EU683" s="76"/>
      <c r="EV683" s="76"/>
      <c r="EW683" s="76"/>
      <c r="EX683" s="76"/>
      <c r="EY683" s="76"/>
      <c r="EZ683" s="76"/>
      <c r="FA683" s="64" t="s">
        <v>2817</v>
      </c>
      <c r="FB683" s="64"/>
      <c r="FC683" s="64"/>
      <c r="FD683" s="64"/>
    </row>
    <row r="684">
      <c r="A684" s="358" t="s">
        <v>2818</v>
      </c>
      <c r="B684" s="358" t="s">
        <v>2819</v>
      </c>
      <c r="C684" s="335" t="s">
        <v>104</v>
      </c>
      <c r="D684" s="358" t="s">
        <v>10</v>
      </c>
      <c r="E684" s="75"/>
      <c r="F684" s="75"/>
      <c r="G684" s="358" t="s">
        <v>2820</v>
      </c>
      <c r="H684" s="358" t="s">
        <v>278</v>
      </c>
      <c r="I684" s="75"/>
      <c r="J684" s="358" t="s">
        <v>2821</v>
      </c>
      <c r="K684" s="75"/>
      <c r="L684" s="358" t="s">
        <v>1218</v>
      </c>
      <c r="M684" s="358" t="s">
        <v>85</v>
      </c>
      <c r="N684" s="359">
        <v>41662.0</v>
      </c>
      <c r="O684" s="359">
        <v>41662.0</v>
      </c>
      <c r="P684" s="75"/>
      <c r="Q684" s="360"/>
      <c r="R684" s="360"/>
      <c r="S684" s="75"/>
      <c r="T684" s="69">
        <f t="shared" si="1052"/>
        <v>1861</v>
      </c>
      <c r="U684" s="70">
        <f t="shared" ref="U684:W684" si="1391">IF(ISBLANK($A684),"",sum(AE684,AK684,AQ684,AW684,BC684,BI684,BO684,BU684,CA684,CG684,CM684,CS684,CY684,DE684,DK684,DQ684,DW684,EC684,EI684,EO684,EU684))</f>
        <v>0</v>
      </c>
      <c r="V684" s="70">
        <f t="shared" si="1391"/>
        <v>0</v>
      </c>
      <c r="W684" s="70">
        <f t="shared" si="1391"/>
        <v>0</v>
      </c>
      <c r="X684" s="70">
        <f t="shared" si="966"/>
        <v>0</v>
      </c>
      <c r="Y684" s="70">
        <f t="shared" ref="Y684:AA684" si="1392">IF(ISBLANK($A684),"",sum(AH684,AN684,AT684,AZ684,BF684,BL684,BR684,BX684,CD684,CJ684,CP684,CV684,DB684,DH684,DN684,DT684,DZ684,EF684,EL684,ER684,EX684))</f>
        <v>0</v>
      </c>
      <c r="Z684" s="70">
        <f t="shared" si="1392"/>
        <v>0</v>
      </c>
      <c r="AA684" s="70">
        <f t="shared" si="1392"/>
        <v>0</v>
      </c>
      <c r="AB684" s="70">
        <f t="shared" si="1336"/>
        <v>0</v>
      </c>
      <c r="AC684" s="261" t="str">
        <f t="shared" si="969"/>
        <v/>
      </c>
      <c r="AD684" s="248" t="str">
        <f t="shared" si="1388"/>
        <v>20+</v>
      </c>
      <c r="AE684" s="67"/>
      <c r="AF684" s="67"/>
      <c r="AG684" s="67"/>
      <c r="AH684" s="67"/>
      <c r="AI684" s="67"/>
      <c r="AJ684" s="67"/>
      <c r="AK684" s="67"/>
      <c r="AL684" s="67"/>
      <c r="AM684" s="67"/>
      <c r="AN684" s="67"/>
      <c r="AO684" s="67"/>
      <c r="AP684" s="67"/>
      <c r="AQ684" s="67"/>
      <c r="AR684" s="67"/>
      <c r="AS684" s="67"/>
      <c r="AT684" s="67"/>
      <c r="AU684" s="67"/>
      <c r="AV684" s="67"/>
      <c r="AW684" s="67"/>
      <c r="AX684" s="67"/>
      <c r="AY684" s="67"/>
      <c r="AZ684" s="67"/>
      <c r="BA684" s="67"/>
      <c r="BB684" s="67"/>
      <c r="BC684" s="67"/>
      <c r="BD684" s="67"/>
      <c r="BE684" s="67"/>
      <c r="BF684" s="67"/>
      <c r="BG684" s="67"/>
      <c r="BH684" s="67"/>
      <c r="BI684" s="67"/>
      <c r="BJ684" s="67"/>
      <c r="BK684" s="67"/>
      <c r="BL684" s="67"/>
      <c r="BM684" s="67"/>
      <c r="BN684" s="67"/>
      <c r="BO684" s="67"/>
      <c r="BP684" s="67"/>
      <c r="BQ684" s="67"/>
      <c r="BR684" s="67"/>
      <c r="BS684" s="67"/>
      <c r="BT684" s="67"/>
      <c r="BU684" s="67"/>
      <c r="BV684" s="67"/>
      <c r="BW684" s="67"/>
      <c r="BX684" s="67"/>
      <c r="BY684" s="67"/>
      <c r="BZ684" s="67"/>
      <c r="CA684" s="67"/>
      <c r="CB684" s="67"/>
      <c r="CC684" s="67"/>
      <c r="CD684" s="67"/>
      <c r="CE684" s="67"/>
      <c r="CF684" s="67"/>
      <c r="CG684" s="67"/>
      <c r="CH684" s="67"/>
      <c r="CI684" s="67"/>
      <c r="CJ684" s="67"/>
      <c r="CK684" s="67"/>
      <c r="CL684" s="67"/>
      <c r="CM684" s="67"/>
      <c r="CN684" s="67"/>
      <c r="CO684" s="67"/>
      <c r="CP684" s="67"/>
      <c r="CQ684" s="67"/>
      <c r="CR684" s="67"/>
      <c r="CS684" s="67"/>
      <c r="CT684" s="67"/>
      <c r="CU684" s="67"/>
      <c r="CV684" s="67"/>
      <c r="CW684" s="67"/>
      <c r="CX684" s="67"/>
      <c r="CY684" s="67"/>
      <c r="CZ684" s="67"/>
      <c r="DA684" s="67"/>
      <c r="DB684" s="67"/>
      <c r="DC684" s="67"/>
      <c r="DD684" s="67"/>
      <c r="DE684" s="67"/>
      <c r="DF684" s="67"/>
      <c r="DG684" s="67"/>
      <c r="DH684" s="67"/>
      <c r="DI684" s="67"/>
      <c r="DJ684" s="67"/>
      <c r="DK684" s="67"/>
      <c r="DL684" s="67"/>
      <c r="DM684" s="67"/>
      <c r="DN684" s="67"/>
      <c r="DO684" s="67"/>
      <c r="DP684" s="67"/>
      <c r="DQ684" s="67"/>
      <c r="DR684" s="67"/>
      <c r="DS684" s="67"/>
      <c r="DT684" s="67"/>
      <c r="DU684" s="67"/>
      <c r="DV684" s="67"/>
      <c r="DW684" s="67"/>
      <c r="DX684" s="67"/>
      <c r="DY684" s="67"/>
      <c r="DZ684" s="67"/>
      <c r="EA684" s="67"/>
      <c r="EB684" s="67"/>
      <c r="EC684" s="67"/>
      <c r="ED684" s="67"/>
      <c r="EE684" s="67"/>
      <c r="EF684" s="67"/>
      <c r="EG684" s="67"/>
      <c r="EH684" s="67"/>
      <c r="EI684" s="67"/>
      <c r="EJ684" s="67"/>
      <c r="EK684" s="67"/>
      <c r="EL684" s="67"/>
      <c r="EM684" s="67"/>
      <c r="EN684" s="67"/>
      <c r="EO684" s="67"/>
      <c r="EP684" s="67"/>
      <c r="EQ684" s="67"/>
      <c r="ER684" s="67"/>
      <c r="ES684" s="67"/>
      <c r="ET684" s="67"/>
      <c r="EU684" s="76"/>
      <c r="EV684" s="76"/>
      <c r="EW684" s="76"/>
      <c r="EX684" s="76"/>
      <c r="EY684" s="76"/>
      <c r="EZ684" s="76"/>
      <c r="FA684" s="64" t="s">
        <v>2822</v>
      </c>
      <c r="FB684" s="64"/>
      <c r="FC684" s="64"/>
      <c r="FD684" s="64"/>
    </row>
    <row r="685">
      <c r="A685" s="358" t="s">
        <v>2823</v>
      </c>
      <c r="B685" s="358" t="s">
        <v>2824</v>
      </c>
      <c r="C685" s="65" t="s">
        <v>8</v>
      </c>
      <c r="D685" s="358" t="s">
        <v>10</v>
      </c>
      <c r="E685" s="75"/>
      <c r="F685" s="75"/>
      <c r="G685" s="358" t="s">
        <v>2825</v>
      </c>
      <c r="H685" s="358" t="s">
        <v>2095</v>
      </c>
      <c r="I685" s="75"/>
      <c r="J685" s="75"/>
      <c r="K685" s="361" t="s">
        <v>1838</v>
      </c>
      <c r="L685" s="358" t="s">
        <v>477</v>
      </c>
      <c r="M685" s="358" t="s">
        <v>72</v>
      </c>
      <c r="N685" s="359">
        <v>41661.0</v>
      </c>
      <c r="O685" s="359">
        <v>41661.0</v>
      </c>
      <c r="P685" s="75"/>
      <c r="Q685" s="362">
        <v>41752.0</v>
      </c>
      <c r="R685" s="360"/>
      <c r="S685" s="75"/>
      <c r="T685" s="69">
        <f t="shared" si="1052"/>
        <v>1862</v>
      </c>
      <c r="U685" s="70">
        <f t="shared" ref="U685:W685" si="1393">IF(ISBLANK($A685),"",sum(AE685,AK685,AQ685,AW685,BC685,BI685,BO685,BU685,CA685,CG685,CM685,CS685,CY685,DE685,DK685,DQ685,DW685,EC685,EI685,EO685,EU685))</f>
        <v>0</v>
      </c>
      <c r="V685" s="70">
        <f t="shared" si="1393"/>
        <v>0</v>
      </c>
      <c r="W685" s="70">
        <f t="shared" si="1393"/>
        <v>0</v>
      </c>
      <c r="X685" s="70">
        <f t="shared" si="966"/>
        <v>0</v>
      </c>
      <c r="Y685" s="70">
        <f t="shared" ref="Y685:AA685" si="1394">IF(ISBLANK($A685),"",sum(AH685,AN685,AT685,AZ685,BF685,BL685,BR685,BX685,CD685,CJ685,CP685,CV685,DB685,DH685,DN685,DT685,DZ685,EF685,EL685,ER685,EX685))</f>
        <v>0</v>
      </c>
      <c r="Z685" s="70">
        <f t="shared" si="1394"/>
        <v>0</v>
      </c>
      <c r="AA685" s="70">
        <f t="shared" si="1394"/>
        <v>0</v>
      </c>
      <c r="AB685" s="70">
        <f t="shared" si="1336"/>
        <v>0</v>
      </c>
      <c r="AC685" s="261" t="str">
        <f t="shared" si="969"/>
        <v/>
      </c>
      <c r="AD685" s="248" t="str">
        <f t="shared" si="1388"/>
        <v>20+</v>
      </c>
      <c r="AE685" s="67"/>
      <c r="AF685" s="67"/>
      <c r="AG685" s="67"/>
      <c r="AH685" s="67"/>
      <c r="AI685" s="67"/>
      <c r="AJ685" s="67"/>
      <c r="AK685" s="67"/>
      <c r="AL685" s="67"/>
      <c r="AM685" s="67"/>
      <c r="AN685" s="67"/>
      <c r="AO685" s="67"/>
      <c r="AP685" s="67"/>
      <c r="AQ685" s="67"/>
      <c r="AR685" s="67"/>
      <c r="AS685" s="67"/>
      <c r="AT685" s="67"/>
      <c r="AU685" s="67"/>
      <c r="AV685" s="67"/>
      <c r="AW685" s="67"/>
      <c r="AX685" s="67"/>
      <c r="AY685" s="67"/>
      <c r="AZ685" s="67"/>
      <c r="BA685" s="67"/>
      <c r="BB685" s="67"/>
      <c r="BC685" s="67"/>
      <c r="BD685" s="67"/>
      <c r="BE685" s="67"/>
      <c r="BF685" s="67"/>
      <c r="BG685" s="67"/>
      <c r="BH685" s="67"/>
      <c r="BI685" s="67"/>
      <c r="BJ685" s="67"/>
      <c r="BK685" s="67"/>
      <c r="BL685" s="67"/>
      <c r="BM685" s="67"/>
      <c r="BN685" s="67"/>
      <c r="BO685" s="67"/>
      <c r="BP685" s="67"/>
      <c r="BQ685" s="67"/>
      <c r="BR685" s="67"/>
      <c r="BS685" s="67"/>
      <c r="BT685" s="67"/>
      <c r="BU685" s="67"/>
      <c r="BV685" s="67"/>
      <c r="BW685" s="67"/>
      <c r="BX685" s="67"/>
      <c r="BY685" s="67"/>
      <c r="BZ685" s="67"/>
      <c r="CA685" s="67"/>
      <c r="CB685" s="67"/>
      <c r="CC685" s="67"/>
      <c r="CD685" s="67"/>
      <c r="CE685" s="67"/>
      <c r="CF685" s="67"/>
      <c r="CG685" s="67"/>
      <c r="CH685" s="67"/>
      <c r="CI685" s="67"/>
      <c r="CJ685" s="67"/>
      <c r="CK685" s="67"/>
      <c r="CL685" s="67"/>
      <c r="CM685" s="67"/>
      <c r="CN685" s="67"/>
      <c r="CO685" s="67"/>
      <c r="CP685" s="67"/>
      <c r="CQ685" s="67"/>
      <c r="CR685" s="67"/>
      <c r="CS685" s="67"/>
      <c r="CT685" s="67"/>
      <c r="CU685" s="67"/>
      <c r="CV685" s="67"/>
      <c r="CW685" s="67"/>
      <c r="CX685" s="67"/>
      <c r="CY685" s="67"/>
      <c r="CZ685" s="67"/>
      <c r="DA685" s="67"/>
      <c r="DB685" s="67"/>
      <c r="DC685" s="67"/>
      <c r="DD685" s="67"/>
      <c r="DE685" s="67"/>
      <c r="DF685" s="67"/>
      <c r="DG685" s="67"/>
      <c r="DH685" s="67"/>
      <c r="DI685" s="67"/>
      <c r="DJ685" s="67"/>
      <c r="DK685" s="67"/>
      <c r="DL685" s="67"/>
      <c r="DM685" s="67"/>
      <c r="DN685" s="67"/>
      <c r="DO685" s="67"/>
      <c r="DP685" s="67"/>
      <c r="DQ685" s="67"/>
      <c r="DR685" s="67"/>
      <c r="DS685" s="67"/>
      <c r="DT685" s="67"/>
      <c r="DU685" s="67"/>
      <c r="DV685" s="67"/>
      <c r="DW685" s="67"/>
      <c r="DX685" s="67"/>
      <c r="DY685" s="67"/>
      <c r="DZ685" s="67"/>
      <c r="EA685" s="67"/>
      <c r="EB685" s="67"/>
      <c r="EC685" s="67"/>
      <c r="ED685" s="67"/>
      <c r="EE685" s="67"/>
      <c r="EF685" s="67"/>
      <c r="EG685" s="67"/>
      <c r="EH685" s="67"/>
      <c r="EI685" s="67"/>
      <c r="EJ685" s="67"/>
      <c r="EK685" s="67"/>
      <c r="EL685" s="67"/>
      <c r="EM685" s="67"/>
      <c r="EN685" s="67"/>
      <c r="EO685" s="67"/>
      <c r="EP685" s="67"/>
      <c r="EQ685" s="67"/>
      <c r="ER685" s="67"/>
      <c r="ES685" s="67"/>
      <c r="ET685" s="67"/>
      <c r="EU685" s="76"/>
      <c r="EV685" s="76"/>
      <c r="EW685" s="76"/>
      <c r="EX685" s="76"/>
      <c r="EY685" s="76"/>
      <c r="EZ685" s="76"/>
      <c r="FA685" s="64" t="s">
        <v>2826</v>
      </c>
      <c r="FB685" s="64"/>
      <c r="FC685" s="64"/>
      <c r="FD685" s="64"/>
    </row>
    <row r="686">
      <c r="A686" s="63" t="s">
        <v>2823</v>
      </c>
      <c r="B686" s="64" t="s">
        <v>2827</v>
      </c>
      <c r="C686" s="65" t="s">
        <v>8</v>
      </c>
      <c r="D686" s="64" t="s">
        <v>10</v>
      </c>
      <c r="E686" s="67"/>
      <c r="F686" s="67"/>
      <c r="G686" s="64" t="s">
        <v>2793</v>
      </c>
      <c r="H686" s="64" t="s">
        <v>2095</v>
      </c>
      <c r="I686" s="67"/>
      <c r="J686" s="64" t="s">
        <v>31</v>
      </c>
      <c r="K686" s="64" t="s">
        <v>1838</v>
      </c>
      <c r="L686" s="64" t="s">
        <v>1961</v>
      </c>
      <c r="M686" s="67"/>
      <c r="N686" s="66">
        <v>41660.0</v>
      </c>
      <c r="O686" s="203"/>
      <c r="P686" s="67"/>
      <c r="Q686" s="322">
        <v>41752.0</v>
      </c>
      <c r="R686" s="188"/>
      <c r="S686" s="67"/>
      <c r="T686" s="69">
        <f t="shared" si="1052"/>
        <v>1863</v>
      </c>
      <c r="U686" s="70">
        <f t="shared" ref="U686:W686" si="1395">IF(ISBLANK($A686),"",sum(AE686,AK686,AQ686,AW686,BC686,BI686,BO686,BU686,CA686,CG686,CM686,CS686,CY686,DE686,DK686,DQ686,DW686,EC686,EI686,EO686,EU686))</f>
        <v>0</v>
      </c>
      <c r="V686" s="70">
        <f t="shared" si="1395"/>
        <v>0</v>
      </c>
      <c r="W686" s="70">
        <f t="shared" si="1395"/>
        <v>0</v>
      </c>
      <c r="X686" s="70">
        <f t="shared" si="966"/>
        <v>0</v>
      </c>
      <c r="Y686" s="70">
        <f t="shared" ref="Y686:AA686" si="1396">IF(ISBLANK($A686),"",sum(AH686,AN686,AT686,AZ686,BF686,BL686,BR686,BX686,CD686,CJ686,CP686,CV686,DB686,DH686,DN686,DT686,DZ686,EF686,EL686,ER686,EX686))</f>
        <v>0</v>
      </c>
      <c r="Z686" s="70">
        <f t="shared" si="1396"/>
        <v>0</v>
      </c>
      <c r="AA686" s="70">
        <f t="shared" si="1396"/>
        <v>0</v>
      </c>
      <c r="AB686" s="70">
        <f t="shared" si="1336"/>
        <v>0</v>
      </c>
      <c r="AC686" s="261" t="str">
        <f t="shared" si="969"/>
        <v/>
      </c>
      <c r="AD686" s="248" t="str">
        <f t="shared" si="1388"/>
        <v>20+</v>
      </c>
      <c r="AE686" s="67"/>
      <c r="AF686" s="67"/>
      <c r="AG686" s="67"/>
      <c r="AH686" s="67"/>
      <c r="AI686" s="67"/>
      <c r="AJ686" s="67"/>
      <c r="AK686" s="67"/>
      <c r="AL686" s="67"/>
      <c r="AM686" s="67"/>
      <c r="AN686" s="67"/>
      <c r="AO686" s="67"/>
      <c r="AP686" s="67"/>
      <c r="AQ686" s="67"/>
      <c r="AR686" s="67"/>
      <c r="AS686" s="67"/>
      <c r="AT686" s="67"/>
      <c r="AU686" s="67"/>
      <c r="AV686" s="67"/>
      <c r="AW686" s="67"/>
      <c r="AX686" s="67"/>
      <c r="AY686" s="67"/>
      <c r="AZ686" s="67"/>
      <c r="BA686" s="67"/>
      <c r="BB686" s="67"/>
      <c r="BC686" s="67"/>
      <c r="BD686" s="67"/>
      <c r="BE686" s="67"/>
      <c r="BF686" s="67"/>
      <c r="BG686" s="67"/>
      <c r="BH686" s="67"/>
      <c r="BI686" s="67"/>
      <c r="BJ686" s="67"/>
      <c r="BK686" s="67"/>
      <c r="BL686" s="67"/>
      <c r="BM686" s="67"/>
      <c r="BN686" s="67"/>
      <c r="BO686" s="67"/>
      <c r="BP686" s="67"/>
      <c r="BQ686" s="67"/>
      <c r="BR686" s="67"/>
      <c r="BS686" s="67"/>
      <c r="BT686" s="67"/>
      <c r="BU686" s="67"/>
      <c r="BV686" s="67"/>
      <c r="BW686" s="67"/>
      <c r="BX686" s="67"/>
      <c r="BY686" s="67"/>
      <c r="BZ686" s="67"/>
      <c r="CA686" s="67"/>
      <c r="CB686" s="67"/>
      <c r="CC686" s="67"/>
      <c r="CD686" s="67"/>
      <c r="CE686" s="67"/>
      <c r="CF686" s="67"/>
      <c r="CG686" s="67"/>
      <c r="CH686" s="67"/>
      <c r="CI686" s="67"/>
      <c r="CJ686" s="67"/>
      <c r="CK686" s="67"/>
      <c r="CL686" s="67"/>
      <c r="CM686" s="67"/>
      <c r="CN686" s="67"/>
      <c r="CO686" s="67"/>
      <c r="CP686" s="67"/>
      <c r="CQ686" s="67"/>
      <c r="CR686" s="67"/>
      <c r="CS686" s="67"/>
      <c r="CT686" s="67"/>
      <c r="CU686" s="67"/>
      <c r="CV686" s="67"/>
      <c r="CW686" s="67"/>
      <c r="CX686" s="67"/>
      <c r="CY686" s="67"/>
      <c r="CZ686" s="67"/>
      <c r="DA686" s="67"/>
      <c r="DB686" s="67"/>
      <c r="DC686" s="67"/>
      <c r="DD686" s="67"/>
      <c r="DE686" s="67"/>
      <c r="DF686" s="67"/>
      <c r="DG686" s="67"/>
      <c r="DH686" s="67"/>
      <c r="DI686" s="67"/>
      <c r="DJ686" s="67"/>
      <c r="DK686" s="67"/>
      <c r="DL686" s="67"/>
      <c r="DM686" s="67"/>
      <c r="DN686" s="67"/>
      <c r="DO686" s="67"/>
      <c r="DP686" s="67"/>
      <c r="DQ686" s="67"/>
      <c r="DR686" s="67"/>
      <c r="DS686" s="67"/>
      <c r="DT686" s="67"/>
      <c r="DU686" s="67"/>
      <c r="DV686" s="67"/>
      <c r="DW686" s="67"/>
      <c r="DX686" s="67"/>
      <c r="DY686" s="67"/>
      <c r="DZ686" s="67"/>
      <c r="EA686" s="67"/>
      <c r="EB686" s="67"/>
      <c r="EC686" s="67"/>
      <c r="ED686" s="67"/>
      <c r="EE686" s="67"/>
      <c r="EF686" s="67"/>
      <c r="EG686" s="67"/>
      <c r="EH686" s="67"/>
      <c r="EI686" s="67"/>
      <c r="EJ686" s="67"/>
      <c r="EK686" s="67"/>
      <c r="EL686" s="67"/>
      <c r="EM686" s="67"/>
      <c r="EN686" s="67"/>
      <c r="EO686" s="67"/>
      <c r="EP686" s="67"/>
      <c r="EQ686" s="67"/>
      <c r="ER686" s="67"/>
      <c r="ES686" s="67"/>
      <c r="ET686" s="67"/>
      <c r="EU686" s="76"/>
      <c r="EV686" s="76"/>
      <c r="EW686" s="76"/>
      <c r="EX686" s="76"/>
      <c r="EY686" s="76"/>
      <c r="EZ686" s="76"/>
      <c r="FA686" s="64" t="s">
        <v>2826</v>
      </c>
      <c r="FB686" s="64"/>
      <c r="FC686" s="64"/>
      <c r="FD686" s="64"/>
    </row>
    <row r="687">
      <c r="A687" s="63" t="s">
        <v>2828</v>
      </c>
      <c r="B687" s="64" t="s">
        <v>2829</v>
      </c>
      <c r="C687" s="65" t="s">
        <v>8</v>
      </c>
      <c r="D687" s="64" t="s">
        <v>10</v>
      </c>
      <c r="E687" s="64" t="s">
        <v>30</v>
      </c>
      <c r="F687" s="64" t="s">
        <v>277</v>
      </c>
      <c r="G687" s="64" t="s">
        <v>2793</v>
      </c>
      <c r="H687" s="64" t="s">
        <v>2095</v>
      </c>
      <c r="I687" s="67"/>
      <c r="J687" s="64" t="s">
        <v>31</v>
      </c>
      <c r="K687" s="64" t="s">
        <v>1838</v>
      </c>
      <c r="L687" s="64" t="s">
        <v>1961</v>
      </c>
      <c r="M687" s="64" t="s">
        <v>72</v>
      </c>
      <c r="N687" s="66">
        <v>41660.0</v>
      </c>
      <c r="O687" s="203"/>
      <c r="P687" s="67"/>
      <c r="Q687" s="322">
        <v>41844.0</v>
      </c>
      <c r="R687" s="188"/>
      <c r="S687" s="67"/>
      <c r="T687" s="69">
        <f t="shared" si="1052"/>
        <v>1863</v>
      </c>
      <c r="U687" s="70">
        <f t="shared" ref="U687:W687" si="1397">IF(ISBLANK($A687),"",sum(AE687,AK687,AQ687,AW687,BC687,BI687,BO687,BU687,CA687,CG687,CM687,CS687,CY687,DE687,DK687,DQ687,DW687,EC687,EI687,EO687,EU687))</f>
        <v>0</v>
      </c>
      <c r="V687" s="70">
        <f t="shared" si="1397"/>
        <v>0</v>
      </c>
      <c r="W687" s="70">
        <f t="shared" si="1397"/>
        <v>0</v>
      </c>
      <c r="X687" s="70">
        <f t="shared" si="966"/>
        <v>0</v>
      </c>
      <c r="Y687" s="70">
        <f t="shared" ref="Y687:AA687" si="1398">IF(ISBLANK($A687),"",sum(AH687,AN687,AT687,AZ687,BF687,BL687,BR687,BX687,CD687,CJ687,CP687,CV687,DB687,DH687,DN687,DT687,DZ687,EF687,EL687,ER687,EX687))</f>
        <v>0</v>
      </c>
      <c r="Z687" s="70">
        <f t="shared" si="1398"/>
        <v>0</v>
      </c>
      <c r="AA687" s="70">
        <f t="shared" si="1398"/>
        <v>0</v>
      </c>
      <c r="AB687" s="70">
        <f t="shared" si="1336"/>
        <v>0</v>
      </c>
      <c r="AC687" s="261" t="str">
        <f t="shared" si="969"/>
        <v/>
      </c>
      <c r="AD687" s="248" t="str">
        <f t="shared" si="1388"/>
        <v>20+</v>
      </c>
      <c r="AE687" s="67"/>
      <c r="AF687" s="67"/>
      <c r="AG687" s="67"/>
      <c r="AH687" s="67"/>
      <c r="AI687" s="67"/>
      <c r="AJ687" s="67"/>
      <c r="AK687" s="67"/>
      <c r="AL687" s="67"/>
      <c r="AM687" s="67"/>
      <c r="AN687" s="67"/>
      <c r="AO687" s="67"/>
      <c r="AP687" s="67"/>
      <c r="AQ687" s="67"/>
      <c r="AR687" s="67"/>
      <c r="AS687" s="67"/>
      <c r="AT687" s="67"/>
      <c r="AU687" s="67"/>
      <c r="AV687" s="67"/>
      <c r="AW687" s="67"/>
      <c r="AX687" s="67"/>
      <c r="AY687" s="67"/>
      <c r="AZ687" s="67"/>
      <c r="BA687" s="67"/>
      <c r="BB687" s="67"/>
      <c r="BC687" s="67"/>
      <c r="BD687" s="67"/>
      <c r="BE687" s="67"/>
      <c r="BF687" s="67"/>
      <c r="BG687" s="67"/>
      <c r="BH687" s="67"/>
      <c r="BI687" s="67"/>
      <c r="BJ687" s="67"/>
      <c r="BK687" s="67"/>
      <c r="BL687" s="67"/>
      <c r="BM687" s="67"/>
      <c r="BN687" s="67"/>
      <c r="BO687" s="67"/>
      <c r="BP687" s="67"/>
      <c r="BQ687" s="67"/>
      <c r="BR687" s="67"/>
      <c r="BS687" s="67"/>
      <c r="BT687" s="67"/>
      <c r="BU687" s="67"/>
      <c r="BV687" s="67"/>
      <c r="BW687" s="67"/>
      <c r="BX687" s="67"/>
      <c r="BY687" s="67"/>
      <c r="BZ687" s="67"/>
      <c r="CA687" s="67"/>
      <c r="CB687" s="67"/>
      <c r="CC687" s="67"/>
      <c r="CD687" s="67"/>
      <c r="CE687" s="67"/>
      <c r="CF687" s="67"/>
      <c r="CG687" s="67"/>
      <c r="CH687" s="67"/>
      <c r="CI687" s="67"/>
      <c r="CJ687" s="67"/>
      <c r="CK687" s="67"/>
      <c r="CL687" s="67"/>
      <c r="CM687" s="67"/>
      <c r="CN687" s="67"/>
      <c r="CO687" s="67"/>
      <c r="CP687" s="67"/>
      <c r="CQ687" s="67"/>
      <c r="CR687" s="67"/>
      <c r="CS687" s="67"/>
      <c r="CT687" s="67"/>
      <c r="CU687" s="67"/>
      <c r="CV687" s="67"/>
      <c r="CW687" s="67"/>
      <c r="CX687" s="67"/>
      <c r="CY687" s="67"/>
      <c r="CZ687" s="67"/>
      <c r="DA687" s="67"/>
      <c r="DB687" s="67"/>
      <c r="DC687" s="67"/>
      <c r="DD687" s="67"/>
      <c r="DE687" s="67"/>
      <c r="DF687" s="67"/>
      <c r="DG687" s="67"/>
      <c r="DH687" s="67"/>
      <c r="DI687" s="67"/>
      <c r="DJ687" s="67"/>
      <c r="DK687" s="67"/>
      <c r="DL687" s="67"/>
      <c r="DM687" s="67"/>
      <c r="DN687" s="67"/>
      <c r="DO687" s="67"/>
      <c r="DP687" s="67"/>
      <c r="DQ687" s="67"/>
      <c r="DR687" s="67"/>
      <c r="DS687" s="67"/>
      <c r="DT687" s="67"/>
      <c r="DU687" s="67"/>
      <c r="DV687" s="67"/>
      <c r="DW687" s="67"/>
      <c r="DX687" s="67"/>
      <c r="DY687" s="67"/>
      <c r="DZ687" s="67"/>
      <c r="EA687" s="67"/>
      <c r="EB687" s="67"/>
      <c r="EC687" s="67"/>
      <c r="ED687" s="67"/>
      <c r="EE687" s="67"/>
      <c r="EF687" s="67"/>
      <c r="EG687" s="67"/>
      <c r="EH687" s="67"/>
      <c r="EI687" s="67"/>
      <c r="EJ687" s="67"/>
      <c r="EK687" s="67"/>
      <c r="EL687" s="67"/>
      <c r="EM687" s="67"/>
      <c r="EN687" s="67"/>
      <c r="EO687" s="67"/>
      <c r="EP687" s="67"/>
      <c r="EQ687" s="67"/>
      <c r="ER687" s="67"/>
      <c r="ES687" s="67"/>
      <c r="ET687" s="67"/>
      <c r="EU687" s="76"/>
      <c r="EV687" s="76"/>
      <c r="EW687" s="76"/>
      <c r="EX687" s="76"/>
      <c r="EY687" s="76"/>
      <c r="EZ687" s="76"/>
      <c r="FA687" s="64" t="s">
        <v>2826</v>
      </c>
      <c r="FB687" s="64"/>
      <c r="FC687" s="64"/>
      <c r="FD687" s="64"/>
    </row>
    <row r="688">
      <c r="A688" s="63" t="s">
        <v>2830</v>
      </c>
      <c r="B688" s="64" t="s">
        <v>2831</v>
      </c>
      <c r="C688" s="65" t="s">
        <v>8</v>
      </c>
      <c r="D688" s="64" t="s">
        <v>10</v>
      </c>
      <c r="E688" s="64" t="s">
        <v>19</v>
      </c>
      <c r="F688" s="64" t="s">
        <v>283</v>
      </c>
      <c r="G688" s="64" t="s">
        <v>2563</v>
      </c>
      <c r="H688" s="64" t="s">
        <v>2622</v>
      </c>
      <c r="I688" s="67"/>
      <c r="J688" s="64" t="s">
        <v>31</v>
      </c>
      <c r="K688" s="64" t="s">
        <v>1838</v>
      </c>
      <c r="L688" s="64" t="s">
        <v>2804</v>
      </c>
      <c r="M688" s="67"/>
      <c r="N688" s="66">
        <v>41660.0</v>
      </c>
      <c r="O688" s="203"/>
      <c r="P688" s="67"/>
      <c r="Q688" s="322">
        <v>41844.0</v>
      </c>
      <c r="R688" s="188"/>
      <c r="S688" s="67"/>
      <c r="T688" s="69">
        <f t="shared" si="1052"/>
        <v>1863</v>
      </c>
      <c r="U688" s="70">
        <f t="shared" ref="U688:W688" si="1399">IF(ISBLANK($A688),"",sum(AE688,AK688,AQ688,AW688,BC688,BI688,BO688,BU688,CA688,CG688,CM688,CS688,CY688,DE688,DK688,DQ688,DW688,EC688,EI688,EO688,EU688))</f>
        <v>0</v>
      </c>
      <c r="V688" s="70">
        <f t="shared" si="1399"/>
        <v>0</v>
      </c>
      <c r="W688" s="70">
        <f t="shared" si="1399"/>
        <v>0</v>
      </c>
      <c r="X688" s="70">
        <f t="shared" si="966"/>
        <v>0</v>
      </c>
      <c r="Y688" s="70">
        <f t="shared" ref="Y688:AA688" si="1400">IF(ISBLANK($A688),"",sum(AH688,AN688,AT688,AZ688,BF688,BL688,BR688,BX688,CD688,CJ688,CP688,CV688,DB688,DH688,DN688,DT688,DZ688,EF688,EL688,ER688,EX688))</f>
        <v>0</v>
      </c>
      <c r="Z688" s="70">
        <f t="shared" si="1400"/>
        <v>0</v>
      </c>
      <c r="AA688" s="70">
        <f t="shared" si="1400"/>
        <v>0</v>
      </c>
      <c r="AB688" s="70">
        <f t="shared" si="1336"/>
        <v>0</v>
      </c>
      <c r="AC688" s="261" t="str">
        <f t="shared" si="969"/>
        <v/>
      </c>
      <c r="AD688" s="248" t="str">
        <f t="shared" si="1388"/>
        <v>20+</v>
      </c>
      <c r="AE688" s="67"/>
      <c r="AF688" s="67"/>
      <c r="AG688" s="67"/>
      <c r="AH688" s="67"/>
      <c r="AI688" s="67"/>
      <c r="AJ688" s="67"/>
      <c r="AK688" s="67"/>
      <c r="AL688" s="67"/>
      <c r="AM688" s="67"/>
      <c r="AN688" s="67"/>
      <c r="AO688" s="67"/>
      <c r="AP688" s="67"/>
      <c r="AQ688" s="67"/>
      <c r="AR688" s="67"/>
      <c r="AS688" s="67"/>
      <c r="AT688" s="67"/>
      <c r="AU688" s="67"/>
      <c r="AV688" s="67"/>
      <c r="AW688" s="67"/>
      <c r="AX688" s="67"/>
      <c r="AY688" s="67"/>
      <c r="AZ688" s="67"/>
      <c r="BA688" s="67"/>
      <c r="BB688" s="67"/>
      <c r="BC688" s="67"/>
      <c r="BD688" s="67"/>
      <c r="BE688" s="67"/>
      <c r="BF688" s="67"/>
      <c r="BG688" s="67"/>
      <c r="BH688" s="67"/>
      <c r="BI688" s="67"/>
      <c r="BJ688" s="67"/>
      <c r="BK688" s="67"/>
      <c r="BL688" s="67"/>
      <c r="BM688" s="67"/>
      <c r="BN688" s="67"/>
      <c r="BO688" s="67"/>
      <c r="BP688" s="67"/>
      <c r="BQ688" s="67"/>
      <c r="BR688" s="67"/>
      <c r="BS688" s="67"/>
      <c r="BT688" s="67"/>
      <c r="BU688" s="67"/>
      <c r="BV688" s="67"/>
      <c r="BW688" s="67"/>
      <c r="BX688" s="67"/>
      <c r="BY688" s="67"/>
      <c r="BZ688" s="67"/>
      <c r="CA688" s="67"/>
      <c r="CB688" s="67"/>
      <c r="CC688" s="67"/>
      <c r="CD688" s="67"/>
      <c r="CE688" s="67"/>
      <c r="CF688" s="67"/>
      <c r="CG688" s="67"/>
      <c r="CH688" s="67"/>
      <c r="CI688" s="67"/>
      <c r="CJ688" s="67"/>
      <c r="CK688" s="67"/>
      <c r="CL688" s="67"/>
      <c r="CM688" s="67"/>
      <c r="CN688" s="67"/>
      <c r="CO688" s="67"/>
      <c r="CP688" s="67"/>
      <c r="CQ688" s="67"/>
      <c r="CR688" s="67"/>
      <c r="CS688" s="67"/>
      <c r="CT688" s="67"/>
      <c r="CU688" s="67"/>
      <c r="CV688" s="67"/>
      <c r="CW688" s="67"/>
      <c r="CX688" s="67"/>
      <c r="CY688" s="67"/>
      <c r="CZ688" s="67"/>
      <c r="DA688" s="67"/>
      <c r="DB688" s="67"/>
      <c r="DC688" s="67"/>
      <c r="DD688" s="67"/>
      <c r="DE688" s="67"/>
      <c r="DF688" s="67"/>
      <c r="DG688" s="67"/>
      <c r="DH688" s="67"/>
      <c r="DI688" s="67"/>
      <c r="DJ688" s="67"/>
      <c r="DK688" s="67"/>
      <c r="DL688" s="67"/>
      <c r="DM688" s="67"/>
      <c r="DN688" s="67"/>
      <c r="DO688" s="67"/>
      <c r="DP688" s="67"/>
      <c r="DQ688" s="67"/>
      <c r="DR688" s="67"/>
      <c r="DS688" s="67"/>
      <c r="DT688" s="67"/>
      <c r="DU688" s="67"/>
      <c r="DV688" s="67"/>
      <c r="DW688" s="67"/>
      <c r="DX688" s="67"/>
      <c r="DY688" s="67"/>
      <c r="DZ688" s="67"/>
      <c r="EA688" s="67"/>
      <c r="EB688" s="67"/>
      <c r="EC688" s="67"/>
      <c r="ED688" s="67"/>
      <c r="EE688" s="67"/>
      <c r="EF688" s="67"/>
      <c r="EG688" s="67"/>
      <c r="EH688" s="67"/>
      <c r="EI688" s="67"/>
      <c r="EJ688" s="67"/>
      <c r="EK688" s="67"/>
      <c r="EL688" s="67"/>
      <c r="EM688" s="67"/>
      <c r="EN688" s="67"/>
      <c r="EO688" s="67"/>
      <c r="EP688" s="67"/>
      <c r="EQ688" s="67"/>
      <c r="ER688" s="67"/>
      <c r="ES688" s="67"/>
      <c r="ET688" s="67"/>
      <c r="EU688" s="76"/>
      <c r="EV688" s="76"/>
      <c r="EW688" s="76"/>
      <c r="EX688" s="76"/>
      <c r="EY688" s="76"/>
      <c r="EZ688" s="76"/>
      <c r="FA688" s="64" t="s">
        <v>2832</v>
      </c>
      <c r="FB688" s="64"/>
      <c r="FC688" s="64"/>
      <c r="FD688" s="64"/>
    </row>
    <row r="689">
      <c r="A689" s="63" t="s">
        <v>2833</v>
      </c>
      <c r="B689" s="64" t="s">
        <v>2834</v>
      </c>
      <c r="C689" s="65" t="s">
        <v>8</v>
      </c>
      <c r="D689" s="64" t="s">
        <v>10</v>
      </c>
      <c r="E689" s="64" t="s">
        <v>30</v>
      </c>
      <c r="F689" s="64" t="s">
        <v>277</v>
      </c>
      <c r="G689" s="64" t="s">
        <v>2835</v>
      </c>
      <c r="H689" s="64" t="s">
        <v>1815</v>
      </c>
      <c r="I689" s="67"/>
      <c r="J689" s="64" t="s">
        <v>31</v>
      </c>
      <c r="K689" s="64" t="s">
        <v>1838</v>
      </c>
      <c r="L689" s="64" t="s">
        <v>1961</v>
      </c>
      <c r="M689" s="67"/>
      <c r="N689" s="66">
        <v>41457.0</v>
      </c>
      <c r="O689" s="203"/>
      <c r="P689" s="67"/>
      <c r="Q689" s="322">
        <v>41869.0</v>
      </c>
      <c r="R689" s="188"/>
      <c r="S689" s="67"/>
      <c r="T689" s="69">
        <f t="shared" si="1052"/>
        <v>2066</v>
      </c>
      <c r="U689" s="70">
        <f t="shared" ref="U689:W689" si="1401">IF(ISBLANK($A689),"",sum(AE689,AK689,AQ689,AW689,BC689,BI689,BO689,BU689,CA689,CG689,CM689,CS689,CY689,DE689,DK689,DQ689,DW689,EC689,EI689,EO689,EU689))</f>
        <v>0</v>
      </c>
      <c r="V689" s="70">
        <f t="shared" si="1401"/>
        <v>0</v>
      </c>
      <c r="W689" s="70">
        <f t="shared" si="1401"/>
        <v>0</v>
      </c>
      <c r="X689" s="70">
        <f t="shared" si="966"/>
        <v>0</v>
      </c>
      <c r="Y689" s="70">
        <f t="shared" ref="Y689:AA689" si="1402">IF(ISBLANK($A689),"",sum(AH689,AN689,AT689,AZ689,BF689,BL689,BR689,BX689,CD689,CJ689,CP689,CV689,DB689,DH689,DN689,DT689,DZ689,EF689,EL689,ER689,EX689))</f>
        <v>0</v>
      </c>
      <c r="Z689" s="70">
        <f t="shared" si="1402"/>
        <v>0</v>
      </c>
      <c r="AA689" s="70">
        <f t="shared" si="1402"/>
        <v>0</v>
      </c>
      <c r="AB689" s="70">
        <f t="shared" si="1336"/>
        <v>0</v>
      </c>
      <c r="AC689" s="261" t="str">
        <f t="shared" si="969"/>
        <v/>
      </c>
      <c r="AD689" s="248" t="str">
        <f t="shared" si="1388"/>
        <v>20+</v>
      </c>
      <c r="AE689" s="67"/>
      <c r="AF689" s="67"/>
      <c r="AG689" s="67"/>
      <c r="AH689" s="67"/>
      <c r="AI689" s="67"/>
      <c r="AJ689" s="67"/>
      <c r="AK689" s="67"/>
      <c r="AL689" s="67"/>
      <c r="AM689" s="67"/>
      <c r="AN689" s="67"/>
      <c r="AO689" s="67"/>
      <c r="AP689" s="67"/>
      <c r="AQ689" s="67"/>
      <c r="AR689" s="67"/>
      <c r="AS689" s="67"/>
      <c r="AT689" s="67"/>
      <c r="AU689" s="67"/>
      <c r="AV689" s="67"/>
      <c r="AW689" s="67"/>
      <c r="AX689" s="67"/>
      <c r="AY689" s="67"/>
      <c r="AZ689" s="67"/>
      <c r="BA689" s="67"/>
      <c r="BB689" s="67"/>
      <c r="BC689" s="67"/>
      <c r="BD689" s="67"/>
      <c r="BE689" s="67"/>
      <c r="BF689" s="67"/>
      <c r="BG689" s="67"/>
      <c r="BH689" s="67"/>
      <c r="BI689" s="67"/>
      <c r="BJ689" s="67"/>
      <c r="BK689" s="67"/>
      <c r="BL689" s="67"/>
      <c r="BM689" s="67"/>
      <c r="BN689" s="67"/>
      <c r="BO689" s="67"/>
      <c r="BP689" s="67"/>
      <c r="BQ689" s="67"/>
      <c r="BR689" s="67"/>
      <c r="BS689" s="67"/>
      <c r="BT689" s="67"/>
      <c r="BU689" s="67"/>
      <c r="BV689" s="67"/>
      <c r="BW689" s="67"/>
      <c r="BX689" s="67"/>
      <c r="BY689" s="67"/>
      <c r="BZ689" s="67"/>
      <c r="CA689" s="67"/>
      <c r="CB689" s="67"/>
      <c r="CC689" s="67"/>
      <c r="CD689" s="67"/>
      <c r="CE689" s="67"/>
      <c r="CF689" s="67"/>
      <c r="CG689" s="67"/>
      <c r="CH689" s="67"/>
      <c r="CI689" s="67"/>
      <c r="CJ689" s="67"/>
      <c r="CK689" s="67"/>
      <c r="CL689" s="67"/>
      <c r="CM689" s="67"/>
      <c r="CN689" s="67"/>
      <c r="CO689" s="67"/>
      <c r="CP689" s="67"/>
      <c r="CQ689" s="67"/>
      <c r="CR689" s="67"/>
      <c r="CS689" s="67"/>
      <c r="CT689" s="67"/>
      <c r="CU689" s="67"/>
      <c r="CV689" s="67"/>
      <c r="CW689" s="67"/>
      <c r="CX689" s="67"/>
      <c r="CY689" s="67"/>
      <c r="CZ689" s="67"/>
      <c r="DA689" s="67"/>
      <c r="DB689" s="67"/>
      <c r="DC689" s="67"/>
      <c r="DD689" s="67"/>
      <c r="DE689" s="67"/>
      <c r="DF689" s="67"/>
      <c r="DG689" s="67"/>
      <c r="DH689" s="67"/>
      <c r="DI689" s="67"/>
      <c r="DJ689" s="67"/>
      <c r="DK689" s="67"/>
      <c r="DL689" s="67"/>
      <c r="DM689" s="67"/>
      <c r="DN689" s="67"/>
      <c r="DO689" s="67"/>
      <c r="DP689" s="67"/>
      <c r="DQ689" s="67"/>
      <c r="DR689" s="67"/>
      <c r="DS689" s="67"/>
      <c r="DT689" s="67"/>
      <c r="DU689" s="67"/>
      <c r="DV689" s="67"/>
      <c r="DW689" s="67"/>
      <c r="DX689" s="67"/>
      <c r="DY689" s="67"/>
      <c r="DZ689" s="67"/>
      <c r="EA689" s="67"/>
      <c r="EB689" s="67"/>
      <c r="EC689" s="67"/>
      <c r="ED689" s="67"/>
      <c r="EE689" s="67"/>
      <c r="EF689" s="67"/>
      <c r="EG689" s="67"/>
      <c r="EH689" s="67"/>
      <c r="EI689" s="67"/>
      <c r="EJ689" s="67"/>
      <c r="EK689" s="67"/>
      <c r="EL689" s="67"/>
      <c r="EM689" s="67"/>
      <c r="EN689" s="67"/>
      <c r="EO689" s="67"/>
      <c r="EP689" s="67"/>
      <c r="EQ689" s="67"/>
      <c r="ER689" s="67"/>
      <c r="ES689" s="67"/>
      <c r="ET689" s="67"/>
      <c r="EU689" s="76"/>
      <c r="EV689" s="76"/>
      <c r="EW689" s="76"/>
      <c r="EX689" s="76"/>
      <c r="EY689" s="76"/>
      <c r="EZ689" s="76"/>
      <c r="FA689" s="64" t="s">
        <v>2836</v>
      </c>
      <c r="FB689" s="64"/>
      <c r="FC689" s="64"/>
      <c r="FD689" s="64"/>
    </row>
    <row r="690">
      <c r="A690" s="358" t="s">
        <v>2837</v>
      </c>
      <c r="B690" s="358" t="s">
        <v>2838</v>
      </c>
      <c r="C690" s="65" t="s">
        <v>8</v>
      </c>
      <c r="D690" s="358" t="s">
        <v>10</v>
      </c>
      <c r="E690" s="75"/>
      <c r="F690" s="75"/>
      <c r="G690" s="358" t="s">
        <v>2759</v>
      </c>
      <c r="H690" s="358" t="s">
        <v>2064</v>
      </c>
      <c r="I690" s="75"/>
      <c r="J690" s="75"/>
      <c r="K690" s="361" t="s">
        <v>1838</v>
      </c>
      <c r="L690" s="75"/>
      <c r="M690" s="75"/>
      <c r="N690" s="359">
        <v>41365.0</v>
      </c>
      <c r="O690" s="363"/>
      <c r="P690" s="75"/>
      <c r="Q690" s="362">
        <v>41444.0</v>
      </c>
      <c r="R690" s="360"/>
      <c r="S690" s="75"/>
      <c r="T690" s="69">
        <f t="shared" si="1052"/>
        <v>2158</v>
      </c>
      <c r="U690" s="70">
        <f t="shared" ref="U690:W690" si="1403">IF(ISBLANK($A690),"",sum(AE690,AK690,AQ690,AW690,BC690,BI690,BO690,BU690,CA690,CG690,CM690,CS690,CY690,DE690,DK690,DQ690,DW690,EC690,EI690,EO690,EU690))</f>
        <v>0</v>
      </c>
      <c r="V690" s="70">
        <f t="shared" si="1403"/>
        <v>0</v>
      </c>
      <c r="W690" s="70">
        <f t="shared" si="1403"/>
        <v>0</v>
      </c>
      <c r="X690" s="70">
        <f t="shared" si="966"/>
        <v>0</v>
      </c>
      <c r="Y690" s="70">
        <f t="shared" ref="Y690:AA690" si="1404">IF(ISBLANK($A690),"",sum(AH690,AN690,AT690,AZ690,BF690,BL690,BR690,BX690,CD690,CJ690,CP690,CV690,DB690,DH690,DN690,DT690,DZ690,EF690,EL690,ER690,EX690))</f>
        <v>0</v>
      </c>
      <c r="Z690" s="70">
        <f t="shared" si="1404"/>
        <v>0</v>
      </c>
      <c r="AA690" s="70">
        <f t="shared" si="1404"/>
        <v>0</v>
      </c>
      <c r="AB690" s="70">
        <f t="shared" si="1336"/>
        <v>0</v>
      </c>
      <c r="AC690" s="261" t="str">
        <f t="shared" si="969"/>
        <v/>
      </c>
      <c r="AD690" s="248" t="str">
        <f t="shared" si="1388"/>
        <v>20+</v>
      </c>
      <c r="AE690" s="67"/>
      <c r="AF690" s="67"/>
      <c r="AG690" s="67"/>
      <c r="AH690" s="67"/>
      <c r="AI690" s="67"/>
      <c r="AJ690" s="67"/>
      <c r="AK690" s="67"/>
      <c r="AL690" s="67"/>
      <c r="AM690" s="67"/>
      <c r="AN690" s="67"/>
      <c r="AO690" s="67"/>
      <c r="AP690" s="67"/>
      <c r="AQ690" s="67"/>
      <c r="AR690" s="67"/>
      <c r="AS690" s="67"/>
      <c r="AT690" s="67"/>
      <c r="AU690" s="67"/>
      <c r="AV690" s="67"/>
      <c r="AW690" s="67"/>
      <c r="AX690" s="67"/>
      <c r="AY690" s="67"/>
      <c r="AZ690" s="67"/>
      <c r="BA690" s="67"/>
      <c r="BB690" s="67"/>
      <c r="BC690" s="67"/>
      <c r="BD690" s="67"/>
      <c r="BE690" s="67"/>
      <c r="BF690" s="67"/>
      <c r="BG690" s="67"/>
      <c r="BH690" s="67"/>
      <c r="BI690" s="67"/>
      <c r="BJ690" s="67"/>
      <c r="BK690" s="67"/>
      <c r="BL690" s="67"/>
      <c r="BM690" s="67"/>
      <c r="BN690" s="67"/>
      <c r="BO690" s="67"/>
      <c r="BP690" s="67"/>
      <c r="BQ690" s="67"/>
      <c r="BR690" s="67"/>
      <c r="BS690" s="67"/>
      <c r="BT690" s="67"/>
      <c r="BU690" s="67"/>
      <c r="BV690" s="67"/>
      <c r="BW690" s="67"/>
      <c r="BX690" s="67"/>
      <c r="BY690" s="67"/>
      <c r="BZ690" s="67"/>
      <c r="CA690" s="67"/>
      <c r="CB690" s="67"/>
      <c r="CC690" s="67"/>
      <c r="CD690" s="67"/>
      <c r="CE690" s="67"/>
      <c r="CF690" s="67"/>
      <c r="CG690" s="67"/>
      <c r="CH690" s="67"/>
      <c r="CI690" s="67"/>
      <c r="CJ690" s="67"/>
      <c r="CK690" s="67"/>
      <c r="CL690" s="67"/>
      <c r="CM690" s="67"/>
      <c r="CN690" s="67"/>
      <c r="CO690" s="67"/>
      <c r="CP690" s="67"/>
      <c r="CQ690" s="67"/>
      <c r="CR690" s="67"/>
      <c r="CS690" s="67"/>
      <c r="CT690" s="67"/>
      <c r="CU690" s="67"/>
      <c r="CV690" s="67"/>
      <c r="CW690" s="67"/>
      <c r="CX690" s="67"/>
      <c r="CY690" s="67"/>
      <c r="CZ690" s="67"/>
      <c r="DA690" s="67"/>
      <c r="DB690" s="67"/>
      <c r="DC690" s="67"/>
      <c r="DD690" s="67"/>
      <c r="DE690" s="67"/>
      <c r="DF690" s="67"/>
      <c r="DG690" s="67"/>
      <c r="DH690" s="67"/>
      <c r="DI690" s="67"/>
      <c r="DJ690" s="67"/>
      <c r="DK690" s="67"/>
      <c r="DL690" s="67"/>
      <c r="DM690" s="67"/>
      <c r="DN690" s="67"/>
      <c r="DO690" s="67"/>
      <c r="DP690" s="67"/>
      <c r="DQ690" s="67"/>
      <c r="DR690" s="67"/>
      <c r="DS690" s="67"/>
      <c r="DT690" s="67"/>
      <c r="DU690" s="67"/>
      <c r="DV690" s="67"/>
      <c r="DW690" s="67"/>
      <c r="DX690" s="67"/>
      <c r="DY690" s="67"/>
      <c r="DZ690" s="67"/>
      <c r="EA690" s="67"/>
      <c r="EB690" s="67"/>
      <c r="EC690" s="67"/>
      <c r="ED690" s="67"/>
      <c r="EE690" s="67"/>
      <c r="EF690" s="67"/>
      <c r="EG690" s="67"/>
      <c r="EH690" s="67"/>
      <c r="EI690" s="67"/>
      <c r="EJ690" s="67"/>
      <c r="EK690" s="67"/>
      <c r="EL690" s="67"/>
      <c r="EM690" s="67"/>
      <c r="EN690" s="67"/>
      <c r="EO690" s="67"/>
      <c r="EP690" s="67"/>
      <c r="EQ690" s="67"/>
      <c r="ER690" s="67"/>
      <c r="ES690" s="67"/>
      <c r="ET690" s="67"/>
      <c r="EU690" s="76"/>
      <c r="EV690" s="76"/>
      <c r="EW690" s="76"/>
      <c r="EX690" s="76"/>
      <c r="EY690" s="76"/>
      <c r="EZ690" s="76"/>
      <c r="FA690" s="64" t="s">
        <v>2839</v>
      </c>
      <c r="FB690" s="64"/>
      <c r="FC690" s="64"/>
      <c r="FD690" s="64"/>
    </row>
    <row r="691">
      <c r="A691" s="63" t="s">
        <v>2840</v>
      </c>
      <c r="B691" s="64" t="s">
        <v>950</v>
      </c>
      <c r="C691" s="65" t="s">
        <v>8</v>
      </c>
      <c r="D691" s="64" t="s">
        <v>10</v>
      </c>
      <c r="E691" s="67"/>
      <c r="F691" s="67"/>
      <c r="G691" s="64" t="s">
        <v>2841</v>
      </c>
      <c r="H691" s="64" t="s">
        <v>2153</v>
      </c>
      <c r="I691" s="67"/>
      <c r="J691" s="64" t="s">
        <v>31</v>
      </c>
      <c r="K691" s="67"/>
      <c r="L691" s="67"/>
      <c r="M691" s="67"/>
      <c r="N691" s="66">
        <v>41354.0</v>
      </c>
      <c r="O691" s="203"/>
      <c r="P691" s="67"/>
      <c r="Q691" s="322">
        <v>41431.0</v>
      </c>
      <c r="R691" s="188"/>
      <c r="S691" s="67"/>
      <c r="T691" s="69">
        <f t="shared" si="1052"/>
        <v>2169</v>
      </c>
      <c r="U691" s="70">
        <f t="shared" ref="U691:W691" si="1405">IF(ISBLANK($A691),"",sum(AE691,AK691,AQ691,AW691,BC691,BI691,BO691,BU691,CA691,CG691,CM691,CS691,CY691,DE691,DK691,DQ691,DW691,EC691,EI691,EO691,EU691))</f>
        <v>0</v>
      </c>
      <c r="V691" s="70">
        <f t="shared" si="1405"/>
        <v>0</v>
      </c>
      <c r="W691" s="70">
        <f t="shared" si="1405"/>
        <v>0</v>
      </c>
      <c r="X691" s="70">
        <f t="shared" si="966"/>
        <v>0</v>
      </c>
      <c r="Y691" s="70">
        <f t="shared" ref="Y691:AA691" si="1406">IF(ISBLANK($A691),"",sum(AH691,AN691,AT691,AZ691,BF691,BL691,BR691,BX691,CD691,CJ691,CP691,CV691,DB691,DH691,DN691,DT691,DZ691,EF691,EL691,ER691,EX691))</f>
        <v>0</v>
      </c>
      <c r="Z691" s="70">
        <f t="shared" si="1406"/>
        <v>0</v>
      </c>
      <c r="AA691" s="70">
        <f t="shared" si="1406"/>
        <v>0</v>
      </c>
      <c r="AB691" s="70">
        <f t="shared" si="1336"/>
        <v>0</v>
      </c>
      <c r="AC691" s="261" t="str">
        <f t="shared" si="969"/>
        <v/>
      </c>
      <c r="AD691" s="248" t="str">
        <f t="shared" si="1388"/>
        <v>20+</v>
      </c>
      <c r="AE691" s="67"/>
      <c r="AF691" s="67"/>
      <c r="AG691" s="67"/>
      <c r="AH691" s="67"/>
      <c r="AI691" s="67"/>
      <c r="AJ691" s="67"/>
      <c r="AK691" s="67"/>
      <c r="AL691" s="67"/>
      <c r="AM691" s="67"/>
      <c r="AN691" s="67"/>
      <c r="AO691" s="67"/>
      <c r="AP691" s="67"/>
      <c r="AQ691" s="67"/>
      <c r="AR691" s="67"/>
      <c r="AS691" s="67"/>
      <c r="AT691" s="67"/>
      <c r="AU691" s="67"/>
      <c r="AV691" s="67"/>
      <c r="AW691" s="67"/>
      <c r="AX691" s="67"/>
      <c r="AY691" s="67"/>
      <c r="AZ691" s="67"/>
      <c r="BA691" s="67"/>
      <c r="BB691" s="67"/>
      <c r="BC691" s="67"/>
      <c r="BD691" s="67"/>
      <c r="BE691" s="67"/>
      <c r="BF691" s="67"/>
      <c r="BG691" s="67"/>
      <c r="BH691" s="67"/>
      <c r="BI691" s="67"/>
      <c r="BJ691" s="67"/>
      <c r="BK691" s="67"/>
      <c r="BL691" s="67"/>
      <c r="BM691" s="67"/>
      <c r="BN691" s="67"/>
      <c r="BO691" s="67"/>
      <c r="BP691" s="67"/>
      <c r="BQ691" s="67"/>
      <c r="BR691" s="67"/>
      <c r="BS691" s="67"/>
      <c r="BT691" s="67"/>
      <c r="BU691" s="67"/>
      <c r="BV691" s="67"/>
      <c r="BW691" s="67"/>
      <c r="BX691" s="67"/>
      <c r="BY691" s="67"/>
      <c r="BZ691" s="67"/>
      <c r="CA691" s="67"/>
      <c r="CB691" s="67"/>
      <c r="CC691" s="67"/>
      <c r="CD691" s="67"/>
      <c r="CE691" s="67"/>
      <c r="CF691" s="67"/>
      <c r="CG691" s="67"/>
      <c r="CH691" s="67"/>
      <c r="CI691" s="67"/>
      <c r="CJ691" s="67"/>
      <c r="CK691" s="67"/>
      <c r="CL691" s="67"/>
      <c r="CM691" s="67"/>
      <c r="CN691" s="67"/>
      <c r="CO691" s="67"/>
      <c r="CP691" s="67"/>
      <c r="CQ691" s="67"/>
      <c r="CR691" s="67"/>
      <c r="CS691" s="67"/>
      <c r="CT691" s="67"/>
      <c r="CU691" s="67"/>
      <c r="CV691" s="67"/>
      <c r="CW691" s="67"/>
      <c r="CX691" s="67"/>
      <c r="CY691" s="67"/>
      <c r="CZ691" s="67"/>
      <c r="DA691" s="67"/>
      <c r="DB691" s="67"/>
      <c r="DC691" s="67"/>
      <c r="DD691" s="67"/>
      <c r="DE691" s="67"/>
      <c r="DF691" s="67"/>
      <c r="DG691" s="67"/>
      <c r="DH691" s="67"/>
      <c r="DI691" s="67"/>
      <c r="DJ691" s="67"/>
      <c r="DK691" s="67"/>
      <c r="DL691" s="67"/>
      <c r="DM691" s="67"/>
      <c r="DN691" s="67"/>
      <c r="DO691" s="67"/>
      <c r="DP691" s="67"/>
      <c r="DQ691" s="67"/>
      <c r="DR691" s="67"/>
      <c r="DS691" s="67"/>
      <c r="DT691" s="67"/>
      <c r="DU691" s="67"/>
      <c r="DV691" s="67"/>
      <c r="DW691" s="67"/>
      <c r="DX691" s="67"/>
      <c r="DY691" s="67"/>
      <c r="DZ691" s="67"/>
      <c r="EA691" s="67"/>
      <c r="EB691" s="67"/>
      <c r="EC691" s="67"/>
      <c r="ED691" s="67"/>
      <c r="EE691" s="67"/>
      <c r="EF691" s="67"/>
      <c r="EG691" s="67"/>
      <c r="EH691" s="67"/>
      <c r="EI691" s="67"/>
      <c r="EJ691" s="67"/>
      <c r="EK691" s="67"/>
      <c r="EL691" s="67"/>
      <c r="EM691" s="67"/>
      <c r="EN691" s="67"/>
      <c r="EO691" s="67"/>
      <c r="EP691" s="67"/>
      <c r="EQ691" s="67"/>
      <c r="ER691" s="67"/>
      <c r="ES691" s="67"/>
      <c r="ET691" s="67"/>
      <c r="EU691" s="76"/>
      <c r="EV691" s="76"/>
      <c r="EW691" s="76"/>
      <c r="EX691" s="76"/>
      <c r="EY691" s="76"/>
      <c r="EZ691" s="76"/>
      <c r="FA691" s="64" t="s">
        <v>2842</v>
      </c>
      <c r="FB691" s="64"/>
      <c r="FC691" s="64"/>
      <c r="FD691" s="64"/>
    </row>
    <row r="692">
      <c r="A692" s="358" t="s">
        <v>2843</v>
      </c>
      <c r="B692" s="358" t="s">
        <v>2844</v>
      </c>
      <c r="C692" s="335" t="s">
        <v>1970</v>
      </c>
      <c r="D692" s="64" t="s">
        <v>10</v>
      </c>
      <c r="E692" s="75"/>
      <c r="F692" s="75"/>
      <c r="G692" s="358" t="s">
        <v>2845</v>
      </c>
      <c r="H692" s="358" t="s">
        <v>2104</v>
      </c>
      <c r="I692" s="75"/>
      <c r="J692" s="358" t="s">
        <v>2821</v>
      </c>
      <c r="K692" s="75"/>
      <c r="L692" s="75"/>
      <c r="M692" s="75"/>
      <c r="N692" s="359">
        <v>41317.0</v>
      </c>
      <c r="O692" s="363"/>
      <c r="P692" s="75"/>
      <c r="Q692" s="360"/>
      <c r="R692" s="360"/>
      <c r="S692" s="75"/>
      <c r="T692" s="69">
        <f t="shared" si="1052"/>
        <v>2206</v>
      </c>
      <c r="U692" s="70">
        <f t="shared" ref="U692:W692" si="1407">IF(ISBLANK($A692),"",sum(AE692,AK692,AQ692,AW692,BC692,BI692,BO692,BU692,CA692,CG692,CM692,CS692,CY692,DE692,DK692,DQ692,DW692,EC692,EI692,EO692,EU692))</f>
        <v>0</v>
      </c>
      <c r="V692" s="70">
        <f t="shared" si="1407"/>
        <v>0</v>
      </c>
      <c r="W692" s="70">
        <f t="shared" si="1407"/>
        <v>0</v>
      </c>
      <c r="X692" s="70">
        <f t="shared" si="966"/>
        <v>0</v>
      </c>
      <c r="Y692" s="70">
        <f t="shared" ref="Y692:AA692" si="1408">IF(ISBLANK($A692),"",sum(AH692,AN692,AT692,AZ692,BF692,BL692,BR692,BX692,CD692,CJ692,CP692,CV692,DB692,DH692,DN692,DT692,DZ692,EF692,EL692,ER692,EX692))</f>
        <v>0</v>
      </c>
      <c r="Z692" s="70">
        <f t="shared" si="1408"/>
        <v>0</v>
      </c>
      <c r="AA692" s="70">
        <f t="shared" si="1408"/>
        <v>0</v>
      </c>
      <c r="AB692" s="70">
        <f t="shared" si="1336"/>
        <v>0</v>
      </c>
      <c r="AC692" s="261" t="str">
        <f t="shared" si="969"/>
        <v/>
      </c>
      <c r="AD692" s="248" t="str">
        <f t="shared" si="1388"/>
        <v>20+</v>
      </c>
      <c r="AE692" s="67"/>
      <c r="AF692" s="67"/>
      <c r="AG692" s="67"/>
      <c r="AH692" s="67"/>
      <c r="AI692" s="67"/>
      <c r="AJ692" s="67"/>
      <c r="AK692" s="67"/>
      <c r="AL692" s="67"/>
      <c r="AM692" s="67"/>
      <c r="AN692" s="67"/>
      <c r="AO692" s="67"/>
      <c r="AP692" s="67"/>
      <c r="AQ692" s="67"/>
      <c r="AR692" s="67"/>
      <c r="AS692" s="67"/>
      <c r="AT692" s="67"/>
      <c r="AU692" s="67"/>
      <c r="AV692" s="67"/>
      <c r="AW692" s="67"/>
      <c r="AX692" s="67"/>
      <c r="AY692" s="67"/>
      <c r="AZ692" s="67"/>
      <c r="BA692" s="67"/>
      <c r="BB692" s="67"/>
      <c r="BC692" s="67"/>
      <c r="BD692" s="67"/>
      <c r="BE692" s="67"/>
      <c r="BF692" s="67"/>
      <c r="BG692" s="67"/>
      <c r="BH692" s="67"/>
      <c r="BI692" s="67"/>
      <c r="BJ692" s="67"/>
      <c r="BK692" s="67"/>
      <c r="BL692" s="67"/>
      <c r="BM692" s="67"/>
      <c r="BN692" s="67"/>
      <c r="BO692" s="67"/>
      <c r="BP692" s="67"/>
      <c r="BQ692" s="67"/>
      <c r="BR692" s="67"/>
      <c r="BS692" s="67"/>
      <c r="BT692" s="67"/>
      <c r="BU692" s="67"/>
      <c r="BV692" s="67"/>
      <c r="BW692" s="67"/>
      <c r="BX692" s="67"/>
      <c r="BY692" s="67"/>
      <c r="BZ692" s="67"/>
      <c r="CA692" s="67"/>
      <c r="CB692" s="67"/>
      <c r="CC692" s="67"/>
      <c r="CD692" s="67"/>
      <c r="CE692" s="67"/>
      <c r="CF692" s="67"/>
      <c r="CG692" s="67"/>
      <c r="CH692" s="67"/>
      <c r="CI692" s="67"/>
      <c r="CJ692" s="67"/>
      <c r="CK692" s="67"/>
      <c r="CL692" s="67"/>
      <c r="CM692" s="67"/>
      <c r="CN692" s="67"/>
      <c r="CO692" s="67"/>
      <c r="CP692" s="67"/>
      <c r="CQ692" s="67"/>
      <c r="CR692" s="67"/>
      <c r="CS692" s="67"/>
      <c r="CT692" s="67"/>
      <c r="CU692" s="67"/>
      <c r="CV692" s="67"/>
      <c r="CW692" s="67"/>
      <c r="CX692" s="67"/>
      <c r="CY692" s="67"/>
      <c r="CZ692" s="67"/>
      <c r="DA692" s="67"/>
      <c r="DB692" s="67"/>
      <c r="DC692" s="67"/>
      <c r="DD692" s="67"/>
      <c r="DE692" s="67"/>
      <c r="DF692" s="67"/>
      <c r="DG692" s="67"/>
      <c r="DH692" s="67"/>
      <c r="DI692" s="67"/>
      <c r="DJ692" s="67"/>
      <c r="DK692" s="67"/>
      <c r="DL692" s="67"/>
      <c r="DM692" s="67"/>
      <c r="DN692" s="67"/>
      <c r="DO692" s="67"/>
      <c r="DP692" s="67"/>
      <c r="DQ692" s="67"/>
      <c r="DR692" s="67"/>
      <c r="DS692" s="67"/>
      <c r="DT692" s="67"/>
      <c r="DU692" s="67"/>
      <c r="DV692" s="67"/>
      <c r="DW692" s="67"/>
      <c r="DX692" s="67"/>
      <c r="DY692" s="67"/>
      <c r="DZ692" s="67"/>
      <c r="EA692" s="67"/>
      <c r="EB692" s="67"/>
      <c r="EC692" s="67"/>
      <c r="ED692" s="67"/>
      <c r="EE692" s="67"/>
      <c r="EF692" s="67"/>
      <c r="EG692" s="67"/>
      <c r="EH692" s="67"/>
      <c r="EI692" s="67"/>
      <c r="EJ692" s="67"/>
      <c r="EK692" s="67"/>
      <c r="EL692" s="67"/>
      <c r="EM692" s="67"/>
      <c r="EN692" s="67"/>
      <c r="EO692" s="67"/>
      <c r="EP692" s="67"/>
      <c r="EQ692" s="67"/>
      <c r="ER692" s="67"/>
      <c r="ES692" s="67"/>
      <c r="ET692" s="67"/>
      <c r="EU692" s="76"/>
      <c r="EV692" s="76"/>
      <c r="EW692" s="76"/>
      <c r="EX692" s="76"/>
      <c r="EY692" s="76"/>
      <c r="EZ692" s="76"/>
      <c r="FA692" s="64" t="s">
        <v>2846</v>
      </c>
      <c r="FB692" s="64"/>
      <c r="FC692" s="64"/>
      <c r="FD692" s="64"/>
    </row>
    <row r="693">
      <c r="A693" s="358" t="s">
        <v>2847</v>
      </c>
      <c r="B693" s="358" t="s">
        <v>2848</v>
      </c>
      <c r="C693" s="335" t="s">
        <v>8</v>
      </c>
      <c r="D693" s="358" t="s">
        <v>10</v>
      </c>
      <c r="E693" s="75"/>
      <c r="F693" s="75"/>
      <c r="G693" s="358" t="s">
        <v>2849</v>
      </c>
      <c r="H693" s="358" t="s">
        <v>2622</v>
      </c>
      <c r="I693" s="75"/>
      <c r="J693" s="75"/>
      <c r="K693" s="361" t="s">
        <v>1838</v>
      </c>
      <c r="L693" s="358" t="s">
        <v>738</v>
      </c>
      <c r="M693" s="358" t="s">
        <v>88</v>
      </c>
      <c r="N693" s="359">
        <v>41276.0</v>
      </c>
      <c r="O693" s="363"/>
      <c r="P693" s="75"/>
      <c r="Q693" s="362">
        <v>41514.0</v>
      </c>
      <c r="R693" s="362">
        <v>41932.0</v>
      </c>
      <c r="S693" s="75"/>
      <c r="T693" s="69">
        <f t="shared" si="1052"/>
        <v>2247</v>
      </c>
      <c r="U693" s="70">
        <f t="shared" ref="U693:W693" si="1409">IF(ISBLANK($A693),"",sum(AE693,AK693,AQ693,AW693,BC693,BI693,BO693,BU693,CA693,CG693,CM693,CS693,CY693,DE693,DK693,DQ693,DW693,EC693,EI693,EO693,EU693))</f>
        <v>0</v>
      </c>
      <c r="V693" s="70">
        <f t="shared" si="1409"/>
        <v>0</v>
      </c>
      <c r="W693" s="70">
        <f t="shared" si="1409"/>
        <v>0</v>
      </c>
      <c r="X693" s="70">
        <f t="shared" si="966"/>
        <v>0</v>
      </c>
      <c r="Y693" s="70">
        <f t="shared" ref="Y693:AA693" si="1410">IF(ISBLANK($A693),"",sum(AH693,AN693,AT693,AZ693,BF693,BL693,BR693,BX693,CD693,CJ693,CP693,CV693,DB693,DH693,DN693,DT693,DZ693,EF693,EL693,ER693,EX693))</f>
        <v>0</v>
      </c>
      <c r="Z693" s="70">
        <f t="shared" si="1410"/>
        <v>0</v>
      </c>
      <c r="AA693" s="70">
        <f t="shared" si="1410"/>
        <v>0</v>
      </c>
      <c r="AB693" s="70">
        <f t="shared" si="1336"/>
        <v>0</v>
      </c>
      <c r="AC693" s="261" t="str">
        <f t="shared" si="969"/>
        <v/>
      </c>
      <c r="AD693" s="248" t="str">
        <f t="shared" si="1388"/>
        <v>20+</v>
      </c>
      <c r="AE693" s="67"/>
      <c r="AF693" s="67"/>
      <c r="AG693" s="67"/>
      <c r="AH693" s="67"/>
      <c r="AI693" s="67"/>
      <c r="AJ693" s="67"/>
      <c r="AK693" s="67"/>
      <c r="AL693" s="67"/>
      <c r="AM693" s="67"/>
      <c r="AN693" s="67"/>
      <c r="AO693" s="67"/>
      <c r="AP693" s="67"/>
      <c r="AQ693" s="67"/>
      <c r="AR693" s="67"/>
      <c r="AS693" s="67"/>
      <c r="AT693" s="67"/>
      <c r="AU693" s="67"/>
      <c r="AV693" s="67"/>
      <c r="AW693" s="67"/>
      <c r="AX693" s="67"/>
      <c r="AY693" s="67"/>
      <c r="AZ693" s="67"/>
      <c r="BA693" s="67"/>
      <c r="BB693" s="67"/>
      <c r="BC693" s="67"/>
      <c r="BD693" s="67"/>
      <c r="BE693" s="67"/>
      <c r="BF693" s="67"/>
      <c r="BG693" s="67"/>
      <c r="BH693" s="67"/>
      <c r="BI693" s="67"/>
      <c r="BJ693" s="67"/>
      <c r="BK693" s="67"/>
      <c r="BL693" s="67"/>
      <c r="BM693" s="67"/>
      <c r="BN693" s="67"/>
      <c r="BO693" s="67"/>
      <c r="BP693" s="67"/>
      <c r="BQ693" s="67"/>
      <c r="BR693" s="67"/>
      <c r="BS693" s="67"/>
      <c r="BT693" s="67"/>
      <c r="BU693" s="67"/>
      <c r="BV693" s="67"/>
      <c r="BW693" s="67"/>
      <c r="BX693" s="67"/>
      <c r="BY693" s="67"/>
      <c r="BZ693" s="67"/>
      <c r="CA693" s="67"/>
      <c r="CB693" s="67"/>
      <c r="CC693" s="67"/>
      <c r="CD693" s="67"/>
      <c r="CE693" s="67"/>
      <c r="CF693" s="67"/>
      <c r="CG693" s="67"/>
      <c r="CH693" s="67"/>
      <c r="CI693" s="67"/>
      <c r="CJ693" s="67"/>
      <c r="CK693" s="67"/>
      <c r="CL693" s="67"/>
      <c r="CM693" s="67"/>
      <c r="CN693" s="67"/>
      <c r="CO693" s="67"/>
      <c r="CP693" s="67"/>
      <c r="CQ693" s="67"/>
      <c r="CR693" s="67"/>
      <c r="CS693" s="67"/>
      <c r="CT693" s="67"/>
      <c r="CU693" s="67"/>
      <c r="CV693" s="67"/>
      <c r="CW693" s="67"/>
      <c r="CX693" s="67"/>
      <c r="CY693" s="67"/>
      <c r="CZ693" s="67"/>
      <c r="DA693" s="67"/>
      <c r="DB693" s="67"/>
      <c r="DC693" s="67"/>
      <c r="DD693" s="67"/>
      <c r="DE693" s="67"/>
      <c r="DF693" s="67"/>
      <c r="DG693" s="67"/>
      <c r="DH693" s="67"/>
      <c r="DI693" s="67"/>
      <c r="DJ693" s="67"/>
      <c r="DK693" s="67"/>
      <c r="DL693" s="67"/>
      <c r="DM693" s="67"/>
      <c r="DN693" s="67"/>
      <c r="DO693" s="67"/>
      <c r="DP693" s="67"/>
      <c r="DQ693" s="67"/>
      <c r="DR693" s="67"/>
      <c r="DS693" s="67"/>
      <c r="DT693" s="67"/>
      <c r="DU693" s="67"/>
      <c r="DV693" s="67"/>
      <c r="DW693" s="67"/>
      <c r="DX693" s="67"/>
      <c r="DY693" s="67"/>
      <c r="DZ693" s="67"/>
      <c r="EA693" s="67"/>
      <c r="EB693" s="67"/>
      <c r="EC693" s="67"/>
      <c r="ED693" s="67"/>
      <c r="EE693" s="67"/>
      <c r="EF693" s="67"/>
      <c r="EG693" s="67"/>
      <c r="EH693" s="67"/>
      <c r="EI693" s="67"/>
      <c r="EJ693" s="67"/>
      <c r="EK693" s="67"/>
      <c r="EL693" s="67"/>
      <c r="EM693" s="67"/>
      <c r="EN693" s="67"/>
      <c r="EO693" s="67"/>
      <c r="EP693" s="67"/>
      <c r="EQ693" s="67"/>
      <c r="ER693" s="67"/>
      <c r="ES693" s="67"/>
      <c r="ET693" s="67"/>
      <c r="EU693" s="76"/>
      <c r="EV693" s="76"/>
      <c r="EW693" s="76"/>
      <c r="EX693" s="76"/>
      <c r="EY693" s="76"/>
      <c r="EZ693" s="76"/>
      <c r="FA693" s="64" t="s">
        <v>2850</v>
      </c>
      <c r="FB693" s="64"/>
      <c r="FC693" s="64"/>
      <c r="FD693" s="64"/>
    </row>
    <row r="694">
      <c r="A694" s="63" t="s">
        <v>2851</v>
      </c>
      <c r="B694" s="64" t="s">
        <v>2852</v>
      </c>
      <c r="C694" s="65" t="s">
        <v>1970</v>
      </c>
      <c r="D694" s="64" t="s">
        <v>10</v>
      </c>
      <c r="E694" s="67"/>
      <c r="F694" s="67"/>
      <c r="G694" s="64" t="s">
        <v>2853</v>
      </c>
      <c r="H694" s="64" t="s">
        <v>2104</v>
      </c>
      <c r="I694" s="67"/>
      <c r="J694" s="64" t="s">
        <v>31</v>
      </c>
      <c r="K694" s="67"/>
      <c r="L694" s="64" t="s">
        <v>2804</v>
      </c>
      <c r="M694" s="67"/>
      <c r="N694" s="364"/>
      <c r="O694" s="203"/>
      <c r="P694" s="67"/>
      <c r="Q694" s="188"/>
      <c r="R694" s="188"/>
      <c r="S694" s="67"/>
      <c r="T694" s="69">
        <f t="shared" si="1052"/>
        <v>43523</v>
      </c>
      <c r="U694" s="70">
        <f t="shared" ref="U694:W694" si="1411">IF(ISBLANK($A694),"",sum(AE694,AK694,AQ694,AW694,BC694,BI694,BO694,BU694,CA694,CG694,CM694,CS694,CY694,DE694,DK694,DQ694,DW694,EC694,EI694,EO694,EU694))</f>
        <v>0</v>
      </c>
      <c r="V694" s="70">
        <f t="shared" si="1411"/>
        <v>0</v>
      </c>
      <c r="W694" s="70">
        <f t="shared" si="1411"/>
        <v>0</v>
      </c>
      <c r="X694" s="70">
        <f t="shared" si="966"/>
        <v>0</v>
      </c>
      <c r="Y694" s="70">
        <f t="shared" ref="Y694:AA694" si="1412">IF(ISBLANK($A694),"",sum(AH694,AN694,AT694,AZ694,BF694,BL694,BR694,BX694,CD694,CJ694,CP694,CV694,DB694,DH694,DN694,DT694,DZ694,EF694,EL694,ER694,EX694))</f>
        <v>0</v>
      </c>
      <c r="Z694" s="70">
        <f t="shared" si="1412"/>
        <v>0</v>
      </c>
      <c r="AA694" s="70">
        <f t="shared" si="1412"/>
        <v>0</v>
      </c>
      <c r="AB694" s="70">
        <f t="shared" si="1336"/>
        <v>0</v>
      </c>
      <c r="AC694" s="261" t="str">
        <f t="shared" si="969"/>
        <v/>
      </c>
      <c r="AD694" s="289" t="str">
        <f t="shared" si="1388"/>
        <v/>
      </c>
      <c r="AE694" s="67"/>
      <c r="AF694" s="67"/>
      <c r="AG694" s="67"/>
      <c r="AH694" s="67"/>
      <c r="AI694" s="67"/>
      <c r="AJ694" s="67"/>
      <c r="AK694" s="67"/>
      <c r="AL694" s="67"/>
      <c r="AM694" s="67"/>
      <c r="AN694" s="67"/>
      <c r="AO694" s="67"/>
      <c r="AP694" s="67"/>
      <c r="AQ694" s="67"/>
      <c r="AR694" s="67"/>
      <c r="AS694" s="67"/>
      <c r="AT694" s="67"/>
      <c r="AU694" s="67"/>
      <c r="AV694" s="67"/>
      <c r="AW694" s="67"/>
      <c r="AX694" s="67"/>
      <c r="AY694" s="67"/>
      <c r="AZ694" s="67"/>
      <c r="BA694" s="67"/>
      <c r="BB694" s="67"/>
      <c r="BC694" s="67"/>
      <c r="BD694" s="67"/>
      <c r="BE694" s="67"/>
      <c r="BF694" s="67"/>
      <c r="BG694" s="67"/>
      <c r="BH694" s="67"/>
      <c r="BI694" s="67"/>
      <c r="BJ694" s="67"/>
      <c r="BK694" s="67"/>
      <c r="BL694" s="67"/>
      <c r="BM694" s="67"/>
      <c r="BN694" s="67"/>
      <c r="BO694" s="67"/>
      <c r="BP694" s="67"/>
      <c r="BQ694" s="67"/>
      <c r="BR694" s="67"/>
      <c r="BS694" s="67"/>
      <c r="BT694" s="67"/>
      <c r="BU694" s="67"/>
      <c r="BV694" s="67"/>
      <c r="BW694" s="67"/>
      <c r="BX694" s="67"/>
      <c r="BY694" s="67"/>
      <c r="BZ694" s="67"/>
      <c r="CA694" s="67"/>
      <c r="CB694" s="67"/>
      <c r="CC694" s="67"/>
      <c r="CD694" s="67"/>
      <c r="CE694" s="67"/>
      <c r="CF694" s="67"/>
      <c r="CG694" s="67"/>
      <c r="CH694" s="67"/>
      <c r="CI694" s="67"/>
      <c r="CJ694" s="67"/>
      <c r="CK694" s="67"/>
      <c r="CL694" s="67"/>
      <c r="CM694" s="67"/>
      <c r="CN694" s="67"/>
      <c r="CO694" s="67"/>
      <c r="CP694" s="67"/>
      <c r="CQ694" s="67"/>
      <c r="CR694" s="67"/>
      <c r="CS694" s="67"/>
      <c r="CT694" s="67"/>
      <c r="CU694" s="67"/>
      <c r="CV694" s="67"/>
      <c r="CW694" s="67"/>
      <c r="CX694" s="67"/>
      <c r="CY694" s="67"/>
      <c r="CZ694" s="67"/>
      <c r="DA694" s="67"/>
      <c r="DB694" s="67"/>
      <c r="DC694" s="67"/>
      <c r="DD694" s="67"/>
      <c r="DE694" s="67"/>
      <c r="DF694" s="67"/>
      <c r="DG694" s="67"/>
      <c r="DH694" s="67"/>
      <c r="DI694" s="67"/>
      <c r="DJ694" s="67"/>
      <c r="DK694" s="67"/>
      <c r="DL694" s="67"/>
      <c r="DM694" s="67"/>
      <c r="DN694" s="67"/>
      <c r="DO694" s="67"/>
      <c r="DP694" s="67"/>
      <c r="DQ694" s="67"/>
      <c r="DR694" s="67"/>
      <c r="DS694" s="67"/>
      <c r="DT694" s="67"/>
      <c r="DU694" s="67"/>
      <c r="DV694" s="67"/>
      <c r="DW694" s="67"/>
      <c r="DX694" s="67"/>
      <c r="DY694" s="67"/>
      <c r="DZ694" s="67"/>
      <c r="EA694" s="67"/>
      <c r="EB694" s="67"/>
      <c r="EC694" s="67"/>
      <c r="ED694" s="67"/>
      <c r="EE694" s="67"/>
      <c r="EF694" s="67"/>
      <c r="EG694" s="67"/>
      <c r="EH694" s="67"/>
      <c r="EI694" s="67"/>
      <c r="EJ694" s="67"/>
      <c r="EK694" s="67"/>
      <c r="EL694" s="67"/>
      <c r="EM694" s="67"/>
      <c r="EN694" s="67"/>
      <c r="EO694" s="67"/>
      <c r="EP694" s="67"/>
      <c r="EQ694" s="67"/>
      <c r="ER694" s="67"/>
      <c r="ES694" s="67"/>
      <c r="ET694" s="67"/>
      <c r="EU694" s="67"/>
      <c r="EV694" s="67"/>
      <c r="EW694" s="67"/>
      <c r="EX694" s="67"/>
      <c r="EY694" s="67"/>
      <c r="EZ694" s="67"/>
      <c r="FA694" s="365">
        <v>0.0</v>
      </c>
      <c r="FB694" s="365"/>
      <c r="FC694" s="365"/>
      <c r="FD694" s="365"/>
    </row>
    <row r="695">
      <c r="A695" s="366" t="s">
        <v>2854</v>
      </c>
      <c r="B695" s="367" t="s">
        <v>2855</v>
      </c>
      <c r="C695" s="368" t="s">
        <v>8</v>
      </c>
      <c r="D695" s="367" t="s">
        <v>10</v>
      </c>
      <c r="E695" s="367" t="s">
        <v>30</v>
      </c>
      <c r="F695" s="367" t="s">
        <v>277</v>
      </c>
      <c r="G695" s="367" t="s">
        <v>2856</v>
      </c>
      <c r="H695" s="367" t="s">
        <v>2777</v>
      </c>
      <c r="I695" s="367" t="s">
        <v>23</v>
      </c>
      <c r="J695" s="367" t="s">
        <v>31</v>
      </c>
      <c r="K695" s="367" t="s">
        <v>1838</v>
      </c>
      <c r="L695" s="367" t="s">
        <v>2087</v>
      </c>
      <c r="M695" s="367" t="s">
        <v>106</v>
      </c>
      <c r="N695" s="369">
        <v>42024.0</v>
      </c>
      <c r="O695" s="369">
        <v>42024.0</v>
      </c>
      <c r="P695" s="370"/>
      <c r="Q695" s="371"/>
      <c r="R695" s="371"/>
      <c r="S695" s="370"/>
      <c r="T695" s="69">
        <f t="shared" si="1052"/>
        <v>1499</v>
      </c>
      <c r="U695" s="372">
        <f t="shared" ref="U695:W695" si="1413">IF(ISBLANK($A695),"",sum(AE695,AK695,AQ695,AW695,BC695,BI695,BO695,BU695,CA695,CG695,CM695,CS695,CY695,DE695,DK695,DQ695,DW695,EC695,EI695,EO695,EU695))</f>
        <v>6</v>
      </c>
      <c r="V695" s="372">
        <f t="shared" si="1413"/>
        <v>8</v>
      </c>
      <c r="W695" s="372">
        <f t="shared" si="1413"/>
        <v>0</v>
      </c>
      <c r="X695" s="372">
        <f t="shared" si="966"/>
        <v>14</v>
      </c>
      <c r="Y695" s="372">
        <f t="shared" ref="Y695:AA695" si="1414">IF(ISBLANK($A695),"",sum(AH695,AN695,AT695,AZ695,BF695,BL695,BR695,BX695,CD695,CJ695,CP695,CV695,DB695,DH695,DN695,DT695,DZ695,EF695,EL695,ER695,EX695))</f>
        <v>7</v>
      </c>
      <c r="Z695" s="372">
        <f t="shared" si="1414"/>
        <v>4</v>
      </c>
      <c r="AA695" s="372">
        <f t="shared" si="1414"/>
        <v>0</v>
      </c>
      <c r="AB695" s="372">
        <f t="shared" si="1336"/>
        <v>11</v>
      </c>
      <c r="AC695" s="373">
        <f t="shared" si="969"/>
        <v>0.5</v>
      </c>
      <c r="AD695" s="374" t="str">
        <f t="shared" ref="AD695:AD698" si="1417">IF( (TODAY()-N695)/7 &lt; 1,"1", IF( N695="" , "", IF( (TODAY()-N695)/7 &gt; 20 , "20+", ROUNDUP((TODAY()-N695)/7 ,0))))</f>
        <v>20+</v>
      </c>
      <c r="AE695" s="370"/>
      <c r="AF695" s="370"/>
      <c r="AG695" s="370"/>
      <c r="AH695" s="370"/>
      <c r="AI695" s="370"/>
      <c r="AJ695" s="370"/>
      <c r="AK695" s="375">
        <v>2.0</v>
      </c>
      <c r="AL695" s="375">
        <v>1.0</v>
      </c>
      <c r="AM695" s="370"/>
      <c r="AN695" s="370"/>
      <c r="AO695" s="370"/>
      <c r="AP695" s="370"/>
      <c r="AQ695" s="370"/>
      <c r="AR695" s="375">
        <v>3.0</v>
      </c>
      <c r="AS695" s="370"/>
      <c r="AT695" s="370"/>
      <c r="AU695" s="370"/>
      <c r="AV695" s="370"/>
      <c r="AW695" s="370"/>
      <c r="AX695" s="370"/>
      <c r="AY695" s="370"/>
      <c r="AZ695" s="370"/>
      <c r="BA695" s="370"/>
      <c r="BB695" s="370"/>
      <c r="BC695" s="370"/>
      <c r="BD695" s="370"/>
      <c r="BE695" s="370"/>
      <c r="BF695" s="370"/>
      <c r="BG695" s="370"/>
      <c r="BH695" s="370"/>
      <c r="BI695" s="370"/>
      <c r="BJ695" s="370"/>
      <c r="BK695" s="370"/>
      <c r="BL695" s="370"/>
      <c r="BM695" s="370"/>
      <c r="BN695" s="370"/>
      <c r="BO695" s="370"/>
      <c r="BP695" s="370"/>
      <c r="BQ695" s="370"/>
      <c r="BR695" s="370"/>
      <c r="BS695" s="370"/>
      <c r="BT695" s="370"/>
      <c r="BU695" s="370"/>
      <c r="BV695" s="370"/>
      <c r="BW695" s="370"/>
      <c r="BX695" s="370"/>
      <c r="BY695" s="370"/>
      <c r="BZ695" s="370"/>
      <c r="CA695" s="370"/>
      <c r="CB695" s="370"/>
      <c r="CC695" s="370"/>
      <c r="CD695" s="370"/>
      <c r="CE695" s="370"/>
      <c r="CF695" s="370"/>
      <c r="CG695" s="370"/>
      <c r="CH695" s="370"/>
      <c r="CI695" s="370"/>
      <c r="CJ695" s="370"/>
      <c r="CK695" s="370"/>
      <c r="CL695" s="370"/>
      <c r="CM695" s="370"/>
      <c r="CN695" s="370"/>
      <c r="CO695" s="370"/>
      <c r="CP695" s="370"/>
      <c r="CQ695" s="370"/>
      <c r="CR695" s="370"/>
      <c r="CS695" s="370"/>
      <c r="CT695" s="375">
        <v>1.0</v>
      </c>
      <c r="CU695" s="370"/>
      <c r="CV695" s="370"/>
      <c r="CW695" s="370"/>
      <c r="CX695" s="370"/>
      <c r="CY695" s="370"/>
      <c r="CZ695" s="370"/>
      <c r="DA695" s="370"/>
      <c r="DB695" s="370"/>
      <c r="DC695" s="370"/>
      <c r="DD695" s="370"/>
      <c r="DE695" s="370"/>
      <c r="DF695" s="370"/>
      <c r="DG695" s="370"/>
      <c r="DH695" s="370"/>
      <c r="DI695" s="370"/>
      <c r="DJ695" s="370"/>
      <c r="DK695" s="370"/>
      <c r="DL695" s="370"/>
      <c r="DM695" s="370"/>
      <c r="DN695" s="370"/>
      <c r="DO695" s="370"/>
      <c r="DP695" s="370"/>
      <c r="DQ695" s="375">
        <v>1.0</v>
      </c>
      <c r="DR695" s="375">
        <v>2.0</v>
      </c>
      <c r="DS695" s="370"/>
      <c r="DT695" s="370"/>
      <c r="DU695" s="370"/>
      <c r="DV695" s="370"/>
      <c r="DW695" s="370"/>
      <c r="DX695" s="370"/>
      <c r="DY695" s="370"/>
      <c r="DZ695" s="370"/>
      <c r="EA695" s="370"/>
      <c r="EB695" s="370"/>
      <c r="EC695" s="370"/>
      <c r="ED695" s="370"/>
      <c r="EE695" s="370"/>
      <c r="EF695" s="370"/>
      <c r="EG695" s="370"/>
      <c r="EH695" s="370"/>
      <c r="EI695" s="370"/>
      <c r="EJ695" s="370"/>
      <c r="EK695" s="370"/>
      <c r="EL695" s="370"/>
      <c r="EM695" s="370"/>
      <c r="EN695" s="370"/>
      <c r="EO695" s="370"/>
      <c r="EP695" s="370"/>
      <c r="EQ695" s="370"/>
      <c r="ER695" s="370"/>
      <c r="ES695" s="370"/>
      <c r="ET695" s="370"/>
      <c r="EU695" s="324">
        <v>3.0</v>
      </c>
      <c r="EV695" s="324">
        <v>1.0</v>
      </c>
      <c r="EW695" s="76"/>
      <c r="EX695" s="324">
        <v>7.0</v>
      </c>
      <c r="EY695" s="324">
        <v>4.0</v>
      </c>
      <c r="EZ695" s="76"/>
      <c r="FA695" s="367" t="s">
        <v>2857</v>
      </c>
      <c r="FB695" s="367"/>
      <c r="FC695" s="367"/>
      <c r="FD695" s="367"/>
    </row>
    <row r="696">
      <c r="A696" s="376" t="s">
        <v>2858</v>
      </c>
      <c r="B696" s="357" t="s">
        <v>2859</v>
      </c>
      <c r="C696" s="377" t="s">
        <v>79</v>
      </c>
      <c r="D696" s="357" t="s">
        <v>10</v>
      </c>
      <c r="E696" s="357" t="s">
        <v>12</v>
      </c>
      <c r="F696" s="357" t="s">
        <v>283</v>
      </c>
      <c r="G696" s="357" t="s">
        <v>2860</v>
      </c>
      <c r="H696" s="357" t="s">
        <v>2677</v>
      </c>
      <c r="I696" s="357" t="s">
        <v>23</v>
      </c>
      <c r="J696" s="357" t="s">
        <v>31</v>
      </c>
      <c r="K696" s="357" t="s">
        <v>2736</v>
      </c>
      <c r="L696" s="357" t="s">
        <v>2861</v>
      </c>
      <c r="M696" s="357" t="s">
        <v>141</v>
      </c>
      <c r="N696" s="378">
        <v>42208.0</v>
      </c>
      <c r="O696" s="379"/>
      <c r="P696" s="380"/>
      <c r="Q696" s="381"/>
      <c r="R696" s="381"/>
      <c r="S696" s="380"/>
      <c r="T696" s="69">
        <f t="shared" si="1052"/>
        <v>1315</v>
      </c>
      <c r="U696" s="382">
        <f t="shared" ref="U696:W696" si="1415">IF(ISBLANK($A696),"",sum(AE696,AK696,AQ696,AW696,BC696,BI696,BO696,BU696,CA696,CG696,CM696,CS696,CY696,DE696,DK696,DQ696,DW696,EC696,EI696,EO696,EU696))</f>
        <v>8</v>
      </c>
      <c r="V696" s="382">
        <f t="shared" si="1415"/>
        <v>0</v>
      </c>
      <c r="W696" s="382">
        <f t="shared" si="1415"/>
        <v>0</v>
      </c>
      <c r="X696" s="382">
        <f t="shared" si="966"/>
        <v>8</v>
      </c>
      <c r="Y696" s="382">
        <f t="shared" ref="Y696:AA696" si="1416">IF(ISBLANK($A696),"",sum(AH696,AN696,AT696,AZ696,BF696,BL696,BR696,BX696,CD696,CJ696,CP696,CV696,DB696,DH696,DN696,DT696,DZ696,EF696,EL696,ER696,EX696))</f>
        <v>7</v>
      </c>
      <c r="Z696" s="382">
        <f t="shared" si="1416"/>
        <v>3</v>
      </c>
      <c r="AA696" s="382">
        <f t="shared" si="1416"/>
        <v>0</v>
      </c>
      <c r="AB696" s="382">
        <f t="shared" si="1336"/>
        <v>10</v>
      </c>
      <c r="AC696" s="383">
        <f t="shared" si="969"/>
        <v>0.875</v>
      </c>
      <c r="AD696" s="384" t="str">
        <f t="shared" si="1417"/>
        <v>20+</v>
      </c>
      <c r="AE696" s="385">
        <v>1.0</v>
      </c>
      <c r="AF696" s="380"/>
      <c r="AG696" s="380"/>
      <c r="AH696" s="380"/>
      <c r="AI696" s="380"/>
      <c r="AJ696" s="380"/>
      <c r="AK696" s="380"/>
      <c r="AL696" s="380"/>
      <c r="AM696" s="380"/>
      <c r="AN696" s="385">
        <v>1.0</v>
      </c>
      <c r="AO696" s="380"/>
      <c r="AP696" s="380"/>
      <c r="AQ696" s="380"/>
      <c r="AR696" s="380"/>
      <c r="AS696" s="380"/>
      <c r="AT696" s="380"/>
      <c r="AU696" s="380"/>
      <c r="AV696" s="380"/>
      <c r="AW696" s="385">
        <v>3.0</v>
      </c>
      <c r="AX696" s="380"/>
      <c r="AY696" s="380"/>
      <c r="AZ696" s="385">
        <v>3.0</v>
      </c>
      <c r="BA696" s="380"/>
      <c r="BB696" s="380"/>
      <c r="BC696" s="380"/>
      <c r="BD696" s="380"/>
      <c r="BE696" s="380"/>
      <c r="BF696" s="380"/>
      <c r="BG696" s="385">
        <v>1.0</v>
      </c>
      <c r="BH696" s="380"/>
      <c r="BI696" s="380"/>
      <c r="BJ696" s="380"/>
      <c r="BK696" s="380"/>
      <c r="BL696" s="380"/>
      <c r="BM696" s="380"/>
      <c r="BN696" s="380"/>
      <c r="BO696" s="385">
        <v>1.0</v>
      </c>
      <c r="BP696" s="380"/>
      <c r="BQ696" s="380"/>
      <c r="BR696" s="380"/>
      <c r="BS696" s="385">
        <v>1.0</v>
      </c>
      <c r="BT696" s="380"/>
      <c r="BU696" s="380"/>
      <c r="BV696" s="380"/>
      <c r="BW696" s="380"/>
      <c r="BX696" s="385">
        <v>1.0</v>
      </c>
      <c r="BY696" s="385">
        <v>1.0</v>
      </c>
      <c r="BZ696" s="380"/>
      <c r="CA696" s="380"/>
      <c r="CB696" s="380"/>
      <c r="CC696" s="380"/>
      <c r="CD696" s="380"/>
      <c r="CE696" s="380"/>
      <c r="CF696" s="380"/>
      <c r="CG696" s="385">
        <v>2.0</v>
      </c>
      <c r="CH696" s="380"/>
      <c r="CI696" s="380"/>
      <c r="CJ696" s="380"/>
      <c r="CK696" s="380"/>
      <c r="CL696" s="380"/>
      <c r="CM696" s="380"/>
      <c r="CN696" s="380"/>
      <c r="CO696" s="380"/>
      <c r="CP696" s="385">
        <v>1.0</v>
      </c>
      <c r="CQ696" s="380"/>
      <c r="CR696" s="380"/>
      <c r="CS696" s="380"/>
      <c r="CT696" s="380"/>
      <c r="CU696" s="380"/>
      <c r="CV696" s="380"/>
      <c r="CW696" s="380"/>
      <c r="CX696" s="380"/>
      <c r="CY696" s="385">
        <v>1.0</v>
      </c>
      <c r="CZ696" s="380"/>
      <c r="DA696" s="380"/>
      <c r="DB696" s="380"/>
      <c r="DC696" s="380"/>
      <c r="DD696" s="380"/>
      <c r="DE696" s="380"/>
      <c r="DF696" s="380"/>
      <c r="DG696" s="380"/>
      <c r="DH696" s="385">
        <v>1.0</v>
      </c>
      <c r="DI696" s="380"/>
      <c r="DJ696" s="380"/>
      <c r="DK696" s="380"/>
      <c r="DL696" s="380"/>
      <c r="DM696" s="380"/>
      <c r="DN696" s="380"/>
      <c r="DO696" s="380"/>
      <c r="DP696" s="380"/>
      <c r="DQ696" s="380"/>
      <c r="DR696" s="380"/>
      <c r="DS696" s="380"/>
      <c r="DT696" s="380"/>
      <c r="DU696" s="380"/>
      <c r="DV696" s="380"/>
      <c r="DW696" s="380"/>
      <c r="DX696" s="380"/>
      <c r="DY696" s="380"/>
      <c r="DZ696" s="380"/>
      <c r="EA696" s="380"/>
      <c r="EB696" s="380"/>
      <c r="EC696" s="380"/>
      <c r="ED696" s="380"/>
      <c r="EE696" s="380"/>
      <c r="EF696" s="380"/>
      <c r="EG696" s="380"/>
      <c r="EH696" s="380"/>
      <c r="EI696" s="380"/>
      <c r="EJ696" s="380"/>
      <c r="EK696" s="380"/>
      <c r="EL696" s="380"/>
      <c r="EM696" s="380"/>
      <c r="EN696" s="380"/>
      <c r="EO696" s="380"/>
      <c r="EP696" s="380"/>
      <c r="EQ696" s="380"/>
      <c r="ER696" s="380"/>
      <c r="ES696" s="380"/>
      <c r="ET696" s="380"/>
      <c r="EU696" s="76"/>
      <c r="EV696" s="76"/>
      <c r="EW696" s="76"/>
      <c r="EX696" s="76"/>
      <c r="EY696" s="76"/>
      <c r="EZ696" s="76"/>
      <c r="FA696" s="357" t="s">
        <v>2862</v>
      </c>
      <c r="FB696" s="357"/>
      <c r="FC696" s="357"/>
      <c r="FD696" s="357"/>
    </row>
    <row r="697">
      <c r="A697" s="346" t="s">
        <v>2863</v>
      </c>
      <c r="B697" s="347" t="s">
        <v>2864</v>
      </c>
      <c r="C697" s="348" t="s">
        <v>79</v>
      </c>
      <c r="D697" s="347" t="s">
        <v>10</v>
      </c>
      <c r="E697" s="347" t="s">
        <v>12</v>
      </c>
      <c r="F697" s="347" t="s">
        <v>283</v>
      </c>
      <c r="G697" s="347" t="s">
        <v>1311</v>
      </c>
      <c r="H697" s="347" t="s">
        <v>968</v>
      </c>
      <c r="I697" s="347" t="s">
        <v>23</v>
      </c>
      <c r="J697" s="347" t="s">
        <v>31</v>
      </c>
      <c r="K697" s="347" t="s">
        <v>2736</v>
      </c>
      <c r="L697" s="347" t="s">
        <v>2260</v>
      </c>
      <c r="M697" s="347" t="s">
        <v>65</v>
      </c>
      <c r="N697" s="349">
        <v>42208.0</v>
      </c>
      <c r="O697" s="349">
        <v>42236.0</v>
      </c>
      <c r="P697" s="351"/>
      <c r="Q697" s="352"/>
      <c r="R697" s="352"/>
      <c r="S697" s="351"/>
      <c r="T697" s="69">
        <f t="shared" si="1052"/>
        <v>1315</v>
      </c>
      <c r="U697" s="353">
        <f t="shared" ref="U697:W697" si="1418">IF(ISBLANK($A697),"",sum(AE697,AK697,AQ697,AW697,BC697,BI697,BO697,BU697,CA697,CG697,CM697,CS697,CY697,DE697,DK697,DQ697,DW697,EC697,EI697,EO697,EU697))</f>
        <v>11</v>
      </c>
      <c r="V697" s="353">
        <f t="shared" si="1418"/>
        <v>2</v>
      </c>
      <c r="W697" s="353">
        <f t="shared" si="1418"/>
        <v>0</v>
      </c>
      <c r="X697" s="353">
        <f t="shared" si="966"/>
        <v>13</v>
      </c>
      <c r="Y697" s="353">
        <f t="shared" ref="Y697:AA697" si="1419">IF(ISBLANK($A697),"",sum(AH697,AN697,AT697,AZ697,BF697,BL697,BR697,BX697,CD697,CJ697,CP697,CV697,DB697,DH697,DN697,DT697,DZ697,EF697,EL697,ER697,EX697))</f>
        <v>6</v>
      </c>
      <c r="Z697" s="353">
        <f t="shared" si="1419"/>
        <v>1</v>
      </c>
      <c r="AA697" s="353">
        <f t="shared" si="1419"/>
        <v>0</v>
      </c>
      <c r="AB697" s="353">
        <f t="shared" si="1336"/>
        <v>7</v>
      </c>
      <c r="AC697" s="354">
        <f t="shared" si="969"/>
        <v>0.4615384615</v>
      </c>
      <c r="AD697" s="355" t="str">
        <f t="shared" si="1417"/>
        <v>20+</v>
      </c>
      <c r="AE697" s="356">
        <v>4.0</v>
      </c>
      <c r="AF697" s="351"/>
      <c r="AG697" s="351"/>
      <c r="AH697" s="356">
        <v>1.0</v>
      </c>
      <c r="AI697" s="351"/>
      <c r="AJ697" s="351"/>
      <c r="AK697" s="356">
        <v>2.0</v>
      </c>
      <c r="AL697" s="351"/>
      <c r="AM697" s="351"/>
      <c r="AN697" s="356">
        <v>4.0</v>
      </c>
      <c r="AO697" s="351"/>
      <c r="AP697" s="351"/>
      <c r="AQ697" s="351"/>
      <c r="AR697" s="351"/>
      <c r="AS697" s="351"/>
      <c r="AT697" s="351"/>
      <c r="AU697" s="351"/>
      <c r="AV697" s="351"/>
      <c r="AW697" s="351"/>
      <c r="AX697" s="351"/>
      <c r="AY697" s="351"/>
      <c r="AZ697" s="351"/>
      <c r="BA697" s="351"/>
      <c r="BB697" s="351"/>
      <c r="BC697" s="356">
        <v>1.0</v>
      </c>
      <c r="BD697" s="351"/>
      <c r="BE697" s="351"/>
      <c r="BF697" s="356">
        <v>1.0</v>
      </c>
      <c r="BG697" s="351"/>
      <c r="BH697" s="351"/>
      <c r="BI697" s="356">
        <v>1.0</v>
      </c>
      <c r="BJ697" s="351"/>
      <c r="BK697" s="351"/>
      <c r="BL697" s="351"/>
      <c r="BM697" s="351"/>
      <c r="BN697" s="351"/>
      <c r="BO697" s="356">
        <v>3.0</v>
      </c>
      <c r="BP697" s="351"/>
      <c r="BQ697" s="351"/>
      <c r="BR697" s="351"/>
      <c r="BS697" s="351"/>
      <c r="BT697" s="351"/>
      <c r="BU697" s="351"/>
      <c r="BV697" s="351"/>
      <c r="BW697" s="351"/>
      <c r="BX697" s="351"/>
      <c r="BY697" s="351"/>
      <c r="BZ697" s="351"/>
      <c r="CA697" s="351"/>
      <c r="CB697" s="351"/>
      <c r="CC697" s="351"/>
      <c r="CD697" s="351"/>
      <c r="CE697" s="356">
        <v>1.0</v>
      </c>
      <c r="CF697" s="351"/>
      <c r="CG697" s="351"/>
      <c r="CH697" s="351"/>
      <c r="CI697" s="351"/>
      <c r="CJ697" s="351"/>
      <c r="CK697" s="351"/>
      <c r="CL697" s="351"/>
      <c r="CM697" s="351"/>
      <c r="CN697" s="351"/>
      <c r="CO697" s="351"/>
      <c r="CP697" s="351"/>
      <c r="CQ697" s="351"/>
      <c r="CR697" s="351"/>
      <c r="CS697" s="351"/>
      <c r="CT697" s="351"/>
      <c r="CU697" s="351"/>
      <c r="CV697" s="351"/>
      <c r="CW697" s="351"/>
      <c r="CX697" s="351"/>
      <c r="CY697" s="351"/>
      <c r="CZ697" s="356">
        <v>2.0</v>
      </c>
      <c r="DA697" s="351"/>
      <c r="DB697" s="351"/>
      <c r="DC697" s="351"/>
      <c r="DD697" s="351"/>
      <c r="DE697" s="351"/>
      <c r="DF697" s="351"/>
      <c r="DG697" s="351"/>
      <c r="DH697" s="351"/>
      <c r="DI697" s="351"/>
      <c r="DJ697" s="351"/>
      <c r="DK697" s="351"/>
      <c r="DL697" s="351"/>
      <c r="DM697" s="351"/>
      <c r="DN697" s="351"/>
      <c r="DO697" s="351"/>
      <c r="DP697" s="351"/>
      <c r="DQ697" s="351"/>
      <c r="DR697" s="351"/>
      <c r="DS697" s="351"/>
      <c r="DT697" s="351"/>
      <c r="DU697" s="351"/>
      <c r="DV697" s="351"/>
      <c r="DW697" s="351"/>
      <c r="DX697" s="351"/>
      <c r="DY697" s="351"/>
      <c r="DZ697" s="351"/>
      <c r="EA697" s="351"/>
      <c r="EB697" s="351"/>
      <c r="EC697" s="351"/>
      <c r="ED697" s="351"/>
      <c r="EE697" s="351"/>
      <c r="EF697" s="351"/>
      <c r="EG697" s="351"/>
      <c r="EH697" s="351"/>
      <c r="EI697" s="351"/>
      <c r="EJ697" s="351"/>
      <c r="EK697" s="351"/>
      <c r="EL697" s="351"/>
      <c r="EM697" s="351"/>
      <c r="EN697" s="351"/>
      <c r="EO697" s="351"/>
      <c r="EP697" s="351"/>
      <c r="EQ697" s="351"/>
      <c r="ER697" s="351"/>
      <c r="ES697" s="351"/>
      <c r="ET697" s="351"/>
      <c r="EU697" s="76"/>
      <c r="EV697" s="76"/>
      <c r="EW697" s="76"/>
      <c r="EX697" s="76"/>
      <c r="EY697" s="76"/>
      <c r="EZ697" s="76"/>
      <c r="FA697" s="347" t="s">
        <v>2865</v>
      </c>
      <c r="FB697" s="347"/>
      <c r="FC697" s="347"/>
      <c r="FD697" s="347"/>
    </row>
    <row r="698">
      <c r="A698" s="252" t="s">
        <v>2866</v>
      </c>
      <c r="B698" s="253" t="s">
        <v>2867</v>
      </c>
      <c r="C698" s="254" t="s">
        <v>8</v>
      </c>
      <c r="D698" s="253" t="s">
        <v>18</v>
      </c>
      <c r="E698" s="253" t="s">
        <v>12</v>
      </c>
      <c r="F698" s="253" t="s">
        <v>283</v>
      </c>
      <c r="G698" s="253" t="s">
        <v>2868</v>
      </c>
      <c r="H698" s="253" t="s">
        <v>1108</v>
      </c>
      <c r="I698" s="253" t="s">
        <v>23</v>
      </c>
      <c r="J698" s="253" t="s">
        <v>31</v>
      </c>
      <c r="K698" s="253" t="s">
        <v>2736</v>
      </c>
      <c r="L698" s="253" t="s">
        <v>1978</v>
      </c>
      <c r="M698" s="253" t="s">
        <v>50</v>
      </c>
      <c r="N698" s="255">
        <v>42157.0</v>
      </c>
      <c r="O698" s="151"/>
      <c r="P698" s="81"/>
      <c r="Q698" s="108"/>
      <c r="R698" s="108"/>
      <c r="S698" s="81"/>
      <c r="T698" s="69">
        <f t="shared" si="1052"/>
        <v>1366</v>
      </c>
      <c r="U698" s="257">
        <f t="shared" ref="U698:W698" si="1420">IF(ISBLANK($A698),"",sum(AE698,AK698,AQ698,AW698,BC698,BI698,BO698,BU698,CA698,CG698,CM698,CS698,CY698,DE698,DK698,DQ698,DW698,EC698,EI698,EO698,EU698))</f>
        <v>3</v>
      </c>
      <c r="V698" s="257">
        <f t="shared" si="1420"/>
        <v>0</v>
      </c>
      <c r="W698" s="257">
        <f t="shared" si="1420"/>
        <v>0</v>
      </c>
      <c r="X698" s="257">
        <f t="shared" si="966"/>
        <v>3</v>
      </c>
      <c r="Y698" s="257">
        <f t="shared" ref="Y698:AA698" si="1421">IF(ISBLANK($A698),"",sum(AH698,AN698,AT698,AZ698,BF698,BL698,BR698,BX698,CD698,CJ698,CP698,CV698,DB698,DH698,DN698,DT698,DZ698,EF698,EL698,ER698,EX698))</f>
        <v>1</v>
      </c>
      <c r="Z698" s="257">
        <f t="shared" si="1421"/>
        <v>2</v>
      </c>
      <c r="AA698" s="257">
        <f t="shared" si="1421"/>
        <v>0</v>
      </c>
      <c r="AB698" s="257">
        <f t="shared" si="1336"/>
        <v>3</v>
      </c>
      <c r="AC698" s="259">
        <f t="shared" si="969"/>
        <v>0.3333333333</v>
      </c>
      <c r="AD698" s="323" t="str">
        <f t="shared" si="1417"/>
        <v>20+</v>
      </c>
      <c r="AE698" s="260">
        <v>1.0</v>
      </c>
      <c r="AF698" s="81"/>
      <c r="AG698" s="81"/>
      <c r="AH698" s="81"/>
      <c r="AI698" s="81"/>
      <c r="AJ698" s="81"/>
      <c r="AK698" s="260">
        <v>1.0</v>
      </c>
      <c r="AL698" s="81"/>
      <c r="AM698" s="81"/>
      <c r="AN698" s="260">
        <v>1.0</v>
      </c>
      <c r="AO698" s="260">
        <v>2.0</v>
      </c>
      <c r="AP698" s="81"/>
      <c r="AQ698" s="260">
        <v>1.0</v>
      </c>
      <c r="AR698" s="81"/>
      <c r="AS698" s="81"/>
      <c r="AT698" s="81"/>
      <c r="AU698" s="81"/>
      <c r="AV698" s="81"/>
      <c r="AW698" s="81"/>
      <c r="AX698" s="81"/>
      <c r="AY698" s="81"/>
      <c r="AZ698" s="81"/>
      <c r="BA698" s="81"/>
      <c r="BB698" s="81"/>
      <c r="BC698" s="81"/>
      <c r="BD698" s="81"/>
      <c r="BE698" s="81"/>
      <c r="BF698" s="81"/>
      <c r="BG698" s="81"/>
      <c r="BH698" s="81"/>
      <c r="BI698" s="81"/>
      <c r="BJ698" s="81"/>
      <c r="BK698" s="81"/>
      <c r="BL698" s="81"/>
      <c r="BM698" s="81"/>
      <c r="BN698" s="81"/>
      <c r="BO698" s="81"/>
      <c r="BP698" s="81"/>
      <c r="BQ698" s="81"/>
      <c r="BR698" s="81"/>
      <c r="BS698" s="81"/>
      <c r="BT698" s="81"/>
      <c r="BU698" s="81"/>
      <c r="BV698" s="81"/>
      <c r="BW698" s="81"/>
      <c r="BX698" s="81"/>
      <c r="BY698" s="81"/>
      <c r="BZ698" s="81"/>
      <c r="CA698" s="81"/>
      <c r="CB698" s="81"/>
      <c r="CC698" s="81"/>
      <c r="CD698" s="81"/>
      <c r="CE698" s="81"/>
      <c r="CF698" s="81"/>
      <c r="CG698" s="81"/>
      <c r="CH698" s="81"/>
      <c r="CI698" s="81"/>
      <c r="CJ698" s="81"/>
      <c r="CK698" s="81"/>
      <c r="CL698" s="81"/>
      <c r="CM698" s="81"/>
      <c r="CN698" s="81"/>
      <c r="CO698" s="81"/>
      <c r="CP698" s="81"/>
      <c r="CQ698" s="81"/>
      <c r="CR698" s="81"/>
      <c r="CS698" s="81"/>
      <c r="CT698" s="81"/>
      <c r="CU698" s="81"/>
      <c r="CV698" s="81"/>
      <c r="CW698" s="81"/>
      <c r="CX698" s="81"/>
      <c r="CY698" s="81"/>
      <c r="CZ698" s="81"/>
      <c r="DA698" s="81"/>
      <c r="DB698" s="81"/>
      <c r="DC698" s="81"/>
      <c r="DD698" s="81"/>
      <c r="DE698" s="81"/>
      <c r="DF698" s="81"/>
      <c r="DG698" s="81"/>
      <c r="DH698" s="81"/>
      <c r="DI698" s="81"/>
      <c r="DJ698" s="81"/>
      <c r="DK698" s="81"/>
      <c r="DL698" s="81"/>
      <c r="DM698" s="81"/>
      <c r="DN698" s="81"/>
      <c r="DO698" s="81"/>
      <c r="DP698" s="81"/>
      <c r="DQ698" s="81"/>
      <c r="DR698" s="81"/>
      <c r="DS698" s="81"/>
      <c r="DT698" s="81"/>
      <c r="DU698" s="81"/>
      <c r="DV698" s="81"/>
      <c r="DW698" s="81"/>
      <c r="DX698" s="81"/>
      <c r="DY698" s="81"/>
      <c r="DZ698" s="81"/>
      <c r="EA698" s="81"/>
      <c r="EB698" s="81"/>
      <c r="EC698" s="81"/>
      <c r="ED698" s="81"/>
      <c r="EE698" s="81"/>
      <c r="EF698" s="81"/>
      <c r="EG698" s="81"/>
      <c r="EH698" s="81"/>
      <c r="EI698" s="81"/>
      <c r="EJ698" s="81"/>
      <c r="EK698" s="81"/>
      <c r="EL698" s="81"/>
      <c r="EM698" s="81"/>
      <c r="EN698" s="81"/>
      <c r="EO698" s="81"/>
      <c r="EP698" s="81"/>
      <c r="EQ698" s="81"/>
      <c r="ER698" s="81"/>
      <c r="ES698" s="81"/>
      <c r="ET698" s="81"/>
      <c r="EU698" s="76"/>
      <c r="EV698" s="76"/>
      <c r="EW698" s="76"/>
      <c r="EX698" s="76"/>
      <c r="EY698" s="76"/>
      <c r="EZ698" s="76"/>
      <c r="FA698" s="253" t="s">
        <v>2869</v>
      </c>
      <c r="FB698" s="253"/>
      <c r="FC698" s="253"/>
      <c r="FD698" s="253"/>
    </row>
    <row r="699">
      <c r="A699" s="252" t="s">
        <v>2870</v>
      </c>
      <c r="B699" s="253" t="s">
        <v>2871</v>
      </c>
      <c r="C699" s="254" t="s">
        <v>8</v>
      </c>
      <c r="D699" s="253" t="s">
        <v>18</v>
      </c>
      <c r="E699" s="253" t="s">
        <v>19</v>
      </c>
      <c r="F699" s="253" t="s">
        <v>2797</v>
      </c>
      <c r="G699" s="253" t="s">
        <v>2872</v>
      </c>
      <c r="H699" s="253" t="s">
        <v>2064</v>
      </c>
      <c r="I699" s="253" t="s">
        <v>23</v>
      </c>
      <c r="J699" s="253" t="s">
        <v>31</v>
      </c>
      <c r="K699" s="253" t="s">
        <v>2736</v>
      </c>
      <c r="L699" s="253" t="s">
        <v>2065</v>
      </c>
      <c r="M699" s="81"/>
      <c r="N699" s="255">
        <v>41985.0</v>
      </c>
      <c r="O699" s="151"/>
      <c r="P699" s="81"/>
      <c r="Q699" s="108"/>
      <c r="R699" s="108"/>
      <c r="S699" s="81"/>
      <c r="T699" s="69">
        <f t="shared" si="1052"/>
        <v>1538</v>
      </c>
      <c r="U699" s="257">
        <f t="shared" ref="U699:W699" si="1422">IF(ISBLANK($A699),"",sum(AE699,AK699,AQ699,AW699,BC699,BI699,BO699,BU699,CA699,CG699,CM699,CS699,CY699,DE699,DK699,DQ699,DW699,EC699,EI699,EO699,EU699))</f>
        <v>1</v>
      </c>
      <c r="V699" s="257">
        <f t="shared" si="1422"/>
        <v>0</v>
      </c>
      <c r="W699" s="257">
        <f t="shared" si="1422"/>
        <v>0</v>
      </c>
      <c r="X699" s="257">
        <f t="shared" si="966"/>
        <v>1</v>
      </c>
      <c r="Y699" s="257">
        <f t="shared" ref="Y699:AA699" si="1423">IF(ISBLANK($A699),"",sum(AH699,AN699,AT699,AZ699,BF699,BL699,BR699,BX699,CD699,CJ699,CP699,CV699,DB699,DH699,DN699,DT699,DZ699,EF699,EL699,ER699,EX699))</f>
        <v>0</v>
      </c>
      <c r="Z699" s="257">
        <f t="shared" si="1423"/>
        <v>0</v>
      </c>
      <c r="AA699" s="257">
        <f t="shared" si="1423"/>
        <v>0</v>
      </c>
      <c r="AB699" s="257">
        <f t="shared" si="1336"/>
        <v>0</v>
      </c>
      <c r="AC699" s="259">
        <f t="shared" si="969"/>
        <v>0</v>
      </c>
      <c r="AD699" s="248" t="str">
        <f>IF( (TODAY()-N699)/7 &lt; 1,"1", IF( N699="" , "", IF( (TODAY()-N699)/7 &gt; 20 , "20+", ROUNDDOWN((TODAY()-N699)/7 ,0))))</f>
        <v>20+</v>
      </c>
      <c r="AE699" s="260">
        <v>1.0</v>
      </c>
      <c r="AF699" s="81"/>
      <c r="AG699" s="81"/>
      <c r="AH699" s="81"/>
      <c r="AI699" s="81"/>
      <c r="AJ699" s="81"/>
      <c r="AK699" s="81"/>
      <c r="AL699" s="81"/>
      <c r="AM699" s="81"/>
      <c r="AN699" s="81"/>
      <c r="AO699" s="81"/>
      <c r="AP699" s="81"/>
      <c r="AQ699" s="81"/>
      <c r="AR699" s="81"/>
      <c r="AS699" s="81"/>
      <c r="AT699" s="81"/>
      <c r="AU699" s="81"/>
      <c r="AV699" s="81"/>
      <c r="AW699" s="81"/>
      <c r="AX699" s="81"/>
      <c r="AY699" s="81"/>
      <c r="AZ699" s="81"/>
      <c r="BA699" s="81"/>
      <c r="BB699" s="81"/>
      <c r="BC699" s="81"/>
      <c r="BD699" s="81"/>
      <c r="BE699" s="81"/>
      <c r="BF699" s="81"/>
      <c r="BG699" s="81"/>
      <c r="BH699" s="81"/>
      <c r="BI699" s="81"/>
      <c r="BJ699" s="81"/>
      <c r="BK699" s="81"/>
      <c r="BL699" s="81"/>
      <c r="BM699" s="81"/>
      <c r="BN699" s="81"/>
      <c r="BO699" s="81"/>
      <c r="BP699" s="81"/>
      <c r="BQ699" s="81"/>
      <c r="BR699" s="81"/>
      <c r="BS699" s="81"/>
      <c r="BT699" s="81"/>
      <c r="BU699" s="81"/>
      <c r="BV699" s="81"/>
      <c r="BW699" s="81"/>
      <c r="BX699" s="81"/>
      <c r="BY699" s="81"/>
      <c r="BZ699" s="81"/>
      <c r="CA699" s="81"/>
      <c r="CB699" s="81"/>
      <c r="CC699" s="81"/>
      <c r="CD699" s="81"/>
      <c r="CE699" s="81"/>
      <c r="CF699" s="81"/>
      <c r="CG699" s="81"/>
      <c r="CH699" s="81"/>
      <c r="CI699" s="81"/>
      <c r="CJ699" s="81"/>
      <c r="CK699" s="81"/>
      <c r="CL699" s="81"/>
      <c r="CM699" s="81"/>
      <c r="CN699" s="81"/>
      <c r="CO699" s="81"/>
      <c r="CP699" s="81"/>
      <c r="CQ699" s="81"/>
      <c r="CR699" s="81"/>
      <c r="CS699" s="81"/>
      <c r="CT699" s="81"/>
      <c r="CU699" s="81"/>
      <c r="CV699" s="81"/>
      <c r="CW699" s="81"/>
      <c r="CX699" s="81"/>
      <c r="CY699" s="81"/>
      <c r="CZ699" s="81"/>
      <c r="DA699" s="81"/>
      <c r="DB699" s="81"/>
      <c r="DC699" s="81"/>
      <c r="DD699" s="81"/>
      <c r="DE699" s="81"/>
      <c r="DF699" s="81"/>
      <c r="DG699" s="81"/>
      <c r="DH699" s="81"/>
      <c r="DI699" s="81"/>
      <c r="DJ699" s="81"/>
      <c r="DK699" s="81"/>
      <c r="DL699" s="81"/>
      <c r="DM699" s="81"/>
      <c r="DN699" s="81"/>
      <c r="DO699" s="81"/>
      <c r="DP699" s="81"/>
      <c r="DQ699" s="81"/>
      <c r="DR699" s="81"/>
      <c r="DS699" s="81"/>
      <c r="DT699" s="81"/>
      <c r="DU699" s="81"/>
      <c r="DV699" s="81"/>
      <c r="DW699" s="81"/>
      <c r="DX699" s="81"/>
      <c r="DY699" s="81"/>
      <c r="DZ699" s="81"/>
      <c r="EA699" s="81"/>
      <c r="EB699" s="81"/>
      <c r="EC699" s="81"/>
      <c r="ED699" s="81"/>
      <c r="EE699" s="81"/>
      <c r="EF699" s="81"/>
      <c r="EG699" s="81"/>
      <c r="EH699" s="81"/>
      <c r="EI699" s="81"/>
      <c r="EJ699" s="81"/>
      <c r="EK699" s="81"/>
      <c r="EL699" s="81"/>
      <c r="EM699" s="81"/>
      <c r="EN699" s="81"/>
      <c r="EO699" s="81"/>
      <c r="EP699" s="81"/>
      <c r="EQ699" s="81"/>
      <c r="ER699" s="81"/>
      <c r="ES699" s="81"/>
      <c r="ET699" s="81"/>
      <c r="EU699" s="76"/>
      <c r="EV699" s="76"/>
      <c r="EW699" s="76"/>
      <c r="EX699" s="76"/>
      <c r="EY699" s="76"/>
      <c r="EZ699" s="76"/>
      <c r="FA699" s="253" t="s">
        <v>2873</v>
      </c>
      <c r="FB699" s="253"/>
      <c r="FC699" s="253"/>
      <c r="FD699" s="253"/>
    </row>
    <row r="700">
      <c r="A700" s="252" t="s">
        <v>2874</v>
      </c>
      <c r="B700" s="253" t="s">
        <v>2875</v>
      </c>
      <c r="C700" s="254" t="s">
        <v>8</v>
      </c>
      <c r="D700" s="253" t="s">
        <v>18</v>
      </c>
      <c r="E700" s="253" t="s">
        <v>12</v>
      </c>
      <c r="F700" s="253" t="s">
        <v>277</v>
      </c>
      <c r="G700" s="253" t="s">
        <v>2741</v>
      </c>
      <c r="H700" s="253" t="s">
        <v>2064</v>
      </c>
      <c r="I700" s="253" t="s">
        <v>23</v>
      </c>
      <c r="J700" s="253" t="s">
        <v>31</v>
      </c>
      <c r="K700" s="253" t="s">
        <v>2736</v>
      </c>
      <c r="L700" s="253" t="s">
        <v>2065</v>
      </c>
      <c r="M700" s="81"/>
      <c r="N700" s="255">
        <v>41977.0</v>
      </c>
      <c r="O700" s="151"/>
      <c r="P700" s="81"/>
      <c r="Q700" s="108"/>
      <c r="R700" s="108"/>
      <c r="S700" s="81"/>
      <c r="T700" s="69">
        <f t="shared" si="1052"/>
        <v>1546</v>
      </c>
      <c r="U700" s="257">
        <f t="shared" ref="U700:W700" si="1424">IF(ISBLANK($A700),"",sum(AE700,AK700,AQ700,AW700,BC700,BI700,BO700,BU700,CA700,CG700,CM700,CS700,CY700,DE700,DK700,DQ700,DW700,EC700,EI700,EO700,EU700))</f>
        <v>3</v>
      </c>
      <c r="V700" s="257">
        <f t="shared" si="1424"/>
        <v>1</v>
      </c>
      <c r="W700" s="257">
        <f t="shared" si="1424"/>
        <v>0</v>
      </c>
      <c r="X700" s="257">
        <f t="shared" si="966"/>
        <v>4</v>
      </c>
      <c r="Y700" s="257">
        <f t="shared" ref="Y700:AA700" si="1425">IF(ISBLANK($A700),"",sum(AH700,AN700,AT700,AZ700,BF700,BL700,BR700,BX700,CD700,CJ700,CP700,CV700,DB700,DH700,DN700,DT700,DZ700,EF700,EL700,ER700,EX700))</f>
        <v>3</v>
      </c>
      <c r="Z700" s="257">
        <f t="shared" si="1425"/>
        <v>2</v>
      </c>
      <c r="AA700" s="257">
        <f t="shared" si="1425"/>
        <v>0</v>
      </c>
      <c r="AB700" s="257">
        <f t="shared" si="1336"/>
        <v>5</v>
      </c>
      <c r="AC700" s="259">
        <f t="shared" si="969"/>
        <v>0.75</v>
      </c>
      <c r="AD700" s="323" t="str">
        <f>IF( (TODAY()-N700)/7 &lt; 1,"1", IF( N700="" , "", IF( (TODAY()-N700)/7 &gt; 20 , "20+", ROUNDUP((TODAY()-N700)/7 ,0))))</f>
        <v>20+</v>
      </c>
      <c r="AE700" s="81"/>
      <c r="AF700" s="81"/>
      <c r="AG700" s="81"/>
      <c r="AH700" s="81"/>
      <c r="AI700" s="81"/>
      <c r="AJ700" s="81"/>
      <c r="AK700" s="81"/>
      <c r="AL700" s="81"/>
      <c r="AM700" s="81"/>
      <c r="AN700" s="81"/>
      <c r="AO700" s="81"/>
      <c r="AP700" s="81"/>
      <c r="AQ700" s="260">
        <v>2.0</v>
      </c>
      <c r="AR700" s="260">
        <v>1.0</v>
      </c>
      <c r="AS700" s="81"/>
      <c r="AT700" s="260">
        <v>2.0</v>
      </c>
      <c r="AU700" s="260">
        <v>2.0</v>
      </c>
      <c r="AV700" s="81"/>
      <c r="AW700" s="81"/>
      <c r="AX700" s="81"/>
      <c r="AY700" s="81"/>
      <c r="AZ700" s="81"/>
      <c r="BA700" s="81"/>
      <c r="BB700" s="81"/>
      <c r="BC700" s="260">
        <v>1.0</v>
      </c>
      <c r="BD700" s="81"/>
      <c r="BE700" s="81"/>
      <c r="BF700" s="260">
        <v>1.0</v>
      </c>
      <c r="BG700" s="81"/>
      <c r="BH700" s="81"/>
      <c r="BI700" s="81"/>
      <c r="BJ700" s="81"/>
      <c r="BK700" s="81"/>
      <c r="BL700" s="81"/>
      <c r="BM700" s="81"/>
      <c r="BN700" s="81"/>
      <c r="BO700" s="81"/>
      <c r="BP700" s="81"/>
      <c r="BQ700" s="81"/>
      <c r="BR700" s="81"/>
      <c r="BS700" s="81"/>
      <c r="BT700" s="81"/>
      <c r="BU700" s="81"/>
      <c r="BV700" s="81"/>
      <c r="BW700" s="81"/>
      <c r="BX700" s="81"/>
      <c r="BY700" s="81"/>
      <c r="BZ700" s="81"/>
      <c r="CA700" s="81"/>
      <c r="CB700" s="81"/>
      <c r="CC700" s="81"/>
      <c r="CD700" s="81"/>
      <c r="CE700" s="81"/>
      <c r="CF700" s="81"/>
      <c r="CG700" s="81"/>
      <c r="CH700" s="81"/>
      <c r="CI700" s="81"/>
      <c r="CJ700" s="81"/>
      <c r="CK700" s="81"/>
      <c r="CL700" s="81"/>
      <c r="CM700" s="81"/>
      <c r="CN700" s="81"/>
      <c r="CO700" s="81"/>
      <c r="CP700" s="81"/>
      <c r="CQ700" s="81"/>
      <c r="CR700" s="81"/>
      <c r="CS700" s="81"/>
      <c r="CT700" s="81"/>
      <c r="CU700" s="81"/>
      <c r="CV700" s="81"/>
      <c r="CW700" s="81"/>
      <c r="CX700" s="81"/>
      <c r="CY700" s="81"/>
      <c r="CZ700" s="81"/>
      <c r="DA700" s="81"/>
      <c r="DB700" s="81"/>
      <c r="DC700" s="81"/>
      <c r="DD700" s="81"/>
      <c r="DE700" s="81"/>
      <c r="DF700" s="81"/>
      <c r="DG700" s="81"/>
      <c r="DH700" s="81"/>
      <c r="DI700" s="81"/>
      <c r="DJ700" s="81"/>
      <c r="DK700" s="81"/>
      <c r="DL700" s="81"/>
      <c r="DM700" s="81"/>
      <c r="DN700" s="81"/>
      <c r="DO700" s="81"/>
      <c r="DP700" s="81"/>
      <c r="DQ700" s="81"/>
      <c r="DR700" s="81"/>
      <c r="DS700" s="81"/>
      <c r="DT700" s="81"/>
      <c r="DU700" s="81"/>
      <c r="DV700" s="81"/>
      <c r="DW700" s="81"/>
      <c r="DX700" s="81"/>
      <c r="DY700" s="81"/>
      <c r="DZ700" s="81"/>
      <c r="EA700" s="81"/>
      <c r="EB700" s="81"/>
      <c r="EC700" s="81"/>
      <c r="ED700" s="81"/>
      <c r="EE700" s="81"/>
      <c r="EF700" s="81"/>
      <c r="EG700" s="81"/>
      <c r="EH700" s="81"/>
      <c r="EI700" s="81"/>
      <c r="EJ700" s="81"/>
      <c r="EK700" s="81"/>
      <c r="EL700" s="81"/>
      <c r="EM700" s="81"/>
      <c r="EN700" s="81"/>
      <c r="EO700" s="81"/>
      <c r="EP700" s="81"/>
      <c r="EQ700" s="81"/>
      <c r="ER700" s="81"/>
      <c r="ES700" s="81"/>
      <c r="ET700" s="81"/>
      <c r="EU700" s="76"/>
      <c r="EV700" s="76"/>
      <c r="EW700" s="76"/>
      <c r="EX700" s="76"/>
      <c r="EY700" s="76"/>
      <c r="EZ700" s="76"/>
      <c r="FA700" s="253" t="s">
        <v>2876</v>
      </c>
      <c r="FB700" s="253"/>
      <c r="FC700" s="253"/>
      <c r="FD700" s="253"/>
    </row>
    <row r="701">
      <c r="A701" s="252" t="s">
        <v>2877</v>
      </c>
      <c r="B701" s="253" t="s">
        <v>2878</v>
      </c>
      <c r="C701" s="254" t="s">
        <v>8</v>
      </c>
      <c r="D701" s="253" t="s">
        <v>18</v>
      </c>
      <c r="E701" s="253" t="s">
        <v>19</v>
      </c>
      <c r="F701" s="253" t="s">
        <v>2797</v>
      </c>
      <c r="G701" s="253" t="s">
        <v>2872</v>
      </c>
      <c r="H701" s="253" t="s">
        <v>2064</v>
      </c>
      <c r="I701" s="253" t="s">
        <v>23</v>
      </c>
      <c r="J701" s="253" t="s">
        <v>31</v>
      </c>
      <c r="K701" s="253" t="s">
        <v>2736</v>
      </c>
      <c r="L701" s="253" t="s">
        <v>2065</v>
      </c>
      <c r="M701" s="81"/>
      <c r="N701" s="255">
        <v>41963.0</v>
      </c>
      <c r="O701" s="151"/>
      <c r="P701" s="81"/>
      <c r="Q701" s="108"/>
      <c r="R701" s="108"/>
      <c r="S701" s="81"/>
      <c r="T701" s="69">
        <f t="shared" si="1052"/>
        <v>1560</v>
      </c>
      <c r="U701" s="257">
        <f t="shared" ref="U701:W701" si="1426">IF(ISBLANK($A701),"",sum(AE701,AK701,AQ701,AW701,BC701,BI701,BO701,BU701,CA701,CG701,CM701,CS701,CY701,DE701,DK701,DQ701,DW701,EC701,EI701,EO701,EU701))</f>
        <v>5</v>
      </c>
      <c r="V701" s="257">
        <f t="shared" si="1426"/>
        <v>0</v>
      </c>
      <c r="W701" s="257">
        <f t="shared" si="1426"/>
        <v>0</v>
      </c>
      <c r="X701" s="257">
        <f t="shared" si="966"/>
        <v>5</v>
      </c>
      <c r="Y701" s="257">
        <f t="shared" ref="Y701:AA701" si="1427">IF(ISBLANK($A701),"",sum(AH701,AN701,AT701,AZ701,BF701,BL701,BR701,BX701,CD701,CJ701,CP701,CV701,DB701,DH701,DN701,DT701,DZ701,EF701,EL701,ER701,EX701))</f>
        <v>2</v>
      </c>
      <c r="Z701" s="257">
        <f t="shared" si="1427"/>
        <v>4</v>
      </c>
      <c r="AA701" s="257">
        <f t="shared" si="1427"/>
        <v>0</v>
      </c>
      <c r="AB701" s="257">
        <f t="shared" si="1336"/>
        <v>6</v>
      </c>
      <c r="AC701" s="259">
        <f t="shared" si="969"/>
        <v>0.4</v>
      </c>
      <c r="AD701" s="248" t="str">
        <f>IF( (TODAY()-N701)/7 &lt; 1,"1", IF( N701="" , "", IF( (TODAY()-N701)/7 &gt; 20 , "20+", ROUNDDOWN((TODAY()-N701)/7 ,0))))</f>
        <v>20+</v>
      </c>
      <c r="AE701" s="81"/>
      <c r="AF701" s="81"/>
      <c r="AG701" s="81"/>
      <c r="AH701" s="81"/>
      <c r="AI701" s="81"/>
      <c r="AJ701" s="81"/>
      <c r="AK701" s="81"/>
      <c r="AL701" s="81"/>
      <c r="AM701" s="81"/>
      <c r="AN701" s="81"/>
      <c r="AO701" s="81"/>
      <c r="AP701" s="81"/>
      <c r="AQ701" s="260">
        <v>4.0</v>
      </c>
      <c r="AR701" s="81"/>
      <c r="AS701" s="81"/>
      <c r="AT701" s="260">
        <v>1.0</v>
      </c>
      <c r="AU701" s="260">
        <v>1.0</v>
      </c>
      <c r="AV701" s="81"/>
      <c r="AW701" s="81"/>
      <c r="AX701" s="81"/>
      <c r="AY701" s="81"/>
      <c r="AZ701" s="81"/>
      <c r="BA701" s="81"/>
      <c r="BB701" s="81"/>
      <c r="BC701" s="260">
        <v>1.0</v>
      </c>
      <c r="BD701" s="81"/>
      <c r="BE701" s="81"/>
      <c r="BF701" s="260">
        <v>1.0</v>
      </c>
      <c r="BG701" s="260">
        <v>2.0</v>
      </c>
      <c r="BH701" s="81"/>
      <c r="BI701" s="81"/>
      <c r="BJ701" s="81"/>
      <c r="BK701" s="81"/>
      <c r="BL701" s="81"/>
      <c r="BM701" s="260">
        <v>1.0</v>
      </c>
      <c r="BN701" s="81"/>
      <c r="BO701" s="81"/>
      <c r="BP701" s="81"/>
      <c r="BQ701" s="81"/>
      <c r="BR701" s="81"/>
      <c r="BS701" s="81"/>
      <c r="BT701" s="81"/>
      <c r="BU701" s="81"/>
      <c r="BV701" s="81"/>
      <c r="BW701" s="81"/>
      <c r="BX701" s="81"/>
      <c r="BY701" s="81"/>
      <c r="BZ701" s="81"/>
      <c r="CA701" s="81"/>
      <c r="CB701" s="81"/>
      <c r="CC701" s="81"/>
      <c r="CD701" s="81"/>
      <c r="CE701" s="81"/>
      <c r="CF701" s="81"/>
      <c r="CG701" s="81"/>
      <c r="CH701" s="81"/>
      <c r="CI701" s="81"/>
      <c r="CJ701" s="81"/>
      <c r="CK701" s="81"/>
      <c r="CL701" s="81"/>
      <c r="CM701" s="81"/>
      <c r="CN701" s="81"/>
      <c r="CO701" s="81"/>
      <c r="CP701" s="81"/>
      <c r="CQ701" s="81"/>
      <c r="CR701" s="81"/>
      <c r="CS701" s="81"/>
      <c r="CT701" s="81"/>
      <c r="CU701" s="81"/>
      <c r="CV701" s="81"/>
      <c r="CW701" s="81"/>
      <c r="CX701" s="81"/>
      <c r="CY701" s="81"/>
      <c r="CZ701" s="81"/>
      <c r="DA701" s="81"/>
      <c r="DB701" s="81"/>
      <c r="DC701" s="81"/>
      <c r="DD701" s="81"/>
      <c r="DE701" s="81"/>
      <c r="DF701" s="81"/>
      <c r="DG701" s="81"/>
      <c r="DH701" s="81"/>
      <c r="DI701" s="81"/>
      <c r="DJ701" s="81"/>
      <c r="DK701" s="81"/>
      <c r="DL701" s="81"/>
      <c r="DM701" s="81"/>
      <c r="DN701" s="81"/>
      <c r="DO701" s="81"/>
      <c r="DP701" s="81"/>
      <c r="DQ701" s="81"/>
      <c r="DR701" s="81"/>
      <c r="DS701" s="81"/>
      <c r="DT701" s="81"/>
      <c r="DU701" s="81"/>
      <c r="DV701" s="81"/>
      <c r="DW701" s="81"/>
      <c r="DX701" s="81"/>
      <c r="DY701" s="81"/>
      <c r="DZ701" s="81"/>
      <c r="EA701" s="81"/>
      <c r="EB701" s="81"/>
      <c r="EC701" s="81"/>
      <c r="ED701" s="81"/>
      <c r="EE701" s="81"/>
      <c r="EF701" s="81"/>
      <c r="EG701" s="81"/>
      <c r="EH701" s="81"/>
      <c r="EI701" s="81"/>
      <c r="EJ701" s="81"/>
      <c r="EK701" s="81"/>
      <c r="EL701" s="81"/>
      <c r="EM701" s="81"/>
      <c r="EN701" s="81"/>
      <c r="EO701" s="81"/>
      <c r="EP701" s="81"/>
      <c r="EQ701" s="81"/>
      <c r="ER701" s="81"/>
      <c r="ES701" s="81"/>
      <c r="ET701" s="81"/>
      <c r="EU701" s="76"/>
      <c r="EV701" s="76"/>
      <c r="EW701" s="76"/>
      <c r="EX701" s="76"/>
      <c r="EY701" s="76"/>
      <c r="EZ701" s="76"/>
      <c r="FA701" s="253" t="s">
        <v>2879</v>
      </c>
      <c r="FB701" s="253"/>
      <c r="FC701" s="253"/>
      <c r="FD701" s="253"/>
    </row>
    <row r="702">
      <c r="A702" s="252" t="s">
        <v>2880</v>
      </c>
      <c r="B702" s="253" t="s">
        <v>2881</v>
      </c>
      <c r="C702" s="254" t="s">
        <v>8</v>
      </c>
      <c r="D702" s="253" t="s">
        <v>18</v>
      </c>
      <c r="E702" s="253" t="s">
        <v>19</v>
      </c>
      <c r="F702" s="253" t="s">
        <v>283</v>
      </c>
      <c r="G702" s="253" t="s">
        <v>475</v>
      </c>
      <c r="H702" s="253" t="s">
        <v>476</v>
      </c>
      <c r="I702" s="253" t="s">
        <v>23</v>
      </c>
      <c r="J702" s="253" t="s">
        <v>31</v>
      </c>
      <c r="K702" s="253" t="s">
        <v>2736</v>
      </c>
      <c r="L702" s="253" t="s">
        <v>2055</v>
      </c>
      <c r="M702" s="253" t="s">
        <v>88</v>
      </c>
      <c r="N702" s="255">
        <v>42152.0</v>
      </c>
      <c r="O702" s="151"/>
      <c r="P702" s="81"/>
      <c r="Q702" s="108"/>
      <c r="R702" s="108"/>
      <c r="S702" s="81"/>
      <c r="T702" s="69">
        <f t="shared" si="1052"/>
        <v>1371</v>
      </c>
      <c r="U702" s="257">
        <f t="shared" ref="U702:W702" si="1428">IF(ISBLANK($A702),"",sum(AE702,AK702,AQ702,AW702,BC702,BI702,BO702,BU702,CA702,CG702,CM702,CS702,CY702,DE702,DK702,DQ702,DW702,EC702,EI702,EO702,EU702))</f>
        <v>4</v>
      </c>
      <c r="V702" s="257">
        <f t="shared" si="1428"/>
        <v>0</v>
      </c>
      <c r="W702" s="257">
        <f t="shared" si="1428"/>
        <v>0</v>
      </c>
      <c r="X702" s="257">
        <f t="shared" si="966"/>
        <v>4</v>
      </c>
      <c r="Y702" s="257">
        <f t="shared" ref="Y702:AA702" si="1429">IF(ISBLANK($A702),"",sum(AH702,AN702,AT702,AZ702,BF702,BL702,BR702,BX702,CD702,CJ702,CP702,CV702,DB702,DH702,DN702,DT702,DZ702,EF702,EL702,ER702,EX702))</f>
        <v>2</v>
      </c>
      <c r="Z702" s="257">
        <f t="shared" si="1429"/>
        <v>2</v>
      </c>
      <c r="AA702" s="257">
        <f t="shared" si="1429"/>
        <v>0</v>
      </c>
      <c r="AB702" s="257">
        <f t="shared" si="1336"/>
        <v>4</v>
      </c>
      <c r="AC702" s="259">
        <f t="shared" si="969"/>
        <v>0.5</v>
      </c>
      <c r="AD702" s="323" t="str">
        <f t="shared" ref="AD702:AD703" si="1432">IF( (TODAY()-N702)/7 &lt; 1,"1", IF( N702="" , "", IF( (TODAY()-N702)/7 &gt; 20 , "20+", ROUNDUP((TODAY()-N702)/7 ,0))))</f>
        <v>20+</v>
      </c>
      <c r="AE702" s="260">
        <v>1.0</v>
      </c>
      <c r="AF702" s="81"/>
      <c r="AG702" s="81"/>
      <c r="AH702" s="260">
        <v>1.0</v>
      </c>
      <c r="AI702" s="81"/>
      <c r="AJ702" s="81"/>
      <c r="AK702" s="260">
        <v>1.0</v>
      </c>
      <c r="AL702" s="81"/>
      <c r="AM702" s="81"/>
      <c r="AN702" s="260">
        <v>1.0</v>
      </c>
      <c r="AO702" s="260">
        <v>1.0</v>
      </c>
      <c r="AP702" s="81"/>
      <c r="AQ702" s="260">
        <v>2.0</v>
      </c>
      <c r="AR702" s="81"/>
      <c r="AS702" s="81"/>
      <c r="AT702" s="81"/>
      <c r="AU702" s="260">
        <v>1.0</v>
      </c>
      <c r="AV702" s="81"/>
      <c r="AW702" s="81"/>
      <c r="AX702" s="81"/>
      <c r="AY702" s="81"/>
      <c r="AZ702" s="81"/>
      <c r="BA702" s="81"/>
      <c r="BB702" s="81"/>
      <c r="BC702" s="81"/>
      <c r="BD702" s="81"/>
      <c r="BE702" s="81"/>
      <c r="BF702" s="81"/>
      <c r="BG702" s="81"/>
      <c r="BH702" s="81"/>
      <c r="BI702" s="81"/>
      <c r="BJ702" s="81"/>
      <c r="BK702" s="81"/>
      <c r="BL702" s="81"/>
      <c r="BM702" s="81"/>
      <c r="BN702" s="81"/>
      <c r="BO702" s="81"/>
      <c r="BP702" s="81"/>
      <c r="BQ702" s="81"/>
      <c r="BR702" s="81"/>
      <c r="BS702" s="81"/>
      <c r="BT702" s="81"/>
      <c r="BU702" s="81"/>
      <c r="BV702" s="81"/>
      <c r="BW702" s="81"/>
      <c r="BX702" s="81"/>
      <c r="BY702" s="81"/>
      <c r="BZ702" s="81"/>
      <c r="CA702" s="81"/>
      <c r="CB702" s="81"/>
      <c r="CC702" s="81"/>
      <c r="CD702" s="81"/>
      <c r="CE702" s="81"/>
      <c r="CF702" s="81"/>
      <c r="CG702" s="81"/>
      <c r="CH702" s="81"/>
      <c r="CI702" s="81"/>
      <c r="CJ702" s="81"/>
      <c r="CK702" s="81"/>
      <c r="CL702" s="81"/>
      <c r="CM702" s="81"/>
      <c r="CN702" s="81"/>
      <c r="CO702" s="81"/>
      <c r="CP702" s="81"/>
      <c r="CQ702" s="81"/>
      <c r="CR702" s="81"/>
      <c r="CS702" s="81"/>
      <c r="CT702" s="81"/>
      <c r="CU702" s="81"/>
      <c r="CV702" s="81"/>
      <c r="CW702" s="81"/>
      <c r="CX702" s="81"/>
      <c r="CY702" s="81"/>
      <c r="CZ702" s="81"/>
      <c r="DA702" s="81"/>
      <c r="DB702" s="81"/>
      <c r="DC702" s="81"/>
      <c r="DD702" s="81"/>
      <c r="DE702" s="81"/>
      <c r="DF702" s="81"/>
      <c r="DG702" s="81"/>
      <c r="DH702" s="81"/>
      <c r="DI702" s="81"/>
      <c r="DJ702" s="81"/>
      <c r="DK702" s="81"/>
      <c r="DL702" s="81"/>
      <c r="DM702" s="81"/>
      <c r="DN702" s="81"/>
      <c r="DO702" s="81"/>
      <c r="DP702" s="81"/>
      <c r="DQ702" s="81"/>
      <c r="DR702" s="81"/>
      <c r="DS702" s="81"/>
      <c r="DT702" s="81"/>
      <c r="DU702" s="81"/>
      <c r="DV702" s="81"/>
      <c r="DW702" s="81"/>
      <c r="DX702" s="81"/>
      <c r="DY702" s="81"/>
      <c r="DZ702" s="81"/>
      <c r="EA702" s="81"/>
      <c r="EB702" s="81"/>
      <c r="EC702" s="81"/>
      <c r="ED702" s="81"/>
      <c r="EE702" s="81"/>
      <c r="EF702" s="81"/>
      <c r="EG702" s="81"/>
      <c r="EH702" s="81"/>
      <c r="EI702" s="81"/>
      <c r="EJ702" s="81"/>
      <c r="EK702" s="81"/>
      <c r="EL702" s="81"/>
      <c r="EM702" s="81"/>
      <c r="EN702" s="81"/>
      <c r="EO702" s="81"/>
      <c r="EP702" s="81"/>
      <c r="EQ702" s="81"/>
      <c r="ER702" s="81"/>
      <c r="ES702" s="81"/>
      <c r="ET702" s="81"/>
      <c r="EU702" s="76"/>
      <c r="EV702" s="76"/>
      <c r="EW702" s="76"/>
      <c r="EX702" s="76"/>
      <c r="EY702" s="76"/>
      <c r="EZ702" s="76"/>
      <c r="FA702" s="253" t="s">
        <v>2882</v>
      </c>
      <c r="FB702" s="253"/>
      <c r="FC702" s="253"/>
      <c r="FD702" s="253"/>
    </row>
    <row r="703">
      <c r="A703" s="252" t="s">
        <v>2883</v>
      </c>
      <c r="B703" s="253" t="s">
        <v>2884</v>
      </c>
      <c r="C703" s="254" t="s">
        <v>8</v>
      </c>
      <c r="D703" s="253" t="s">
        <v>18</v>
      </c>
      <c r="E703" s="253" t="s">
        <v>30</v>
      </c>
      <c r="F703" s="253" t="s">
        <v>277</v>
      </c>
      <c r="G703" s="253" t="s">
        <v>2885</v>
      </c>
      <c r="H703" s="253" t="s">
        <v>1586</v>
      </c>
      <c r="I703" s="253" t="s">
        <v>23</v>
      </c>
      <c r="J703" s="253" t="s">
        <v>31</v>
      </c>
      <c r="K703" s="253" t="s">
        <v>2736</v>
      </c>
      <c r="L703" s="253" t="s">
        <v>2755</v>
      </c>
      <c r="M703" s="253" t="s">
        <v>50</v>
      </c>
      <c r="N703" s="255">
        <v>42152.0</v>
      </c>
      <c r="O703" s="151"/>
      <c r="P703" s="81"/>
      <c r="Q703" s="108"/>
      <c r="R703" s="108"/>
      <c r="S703" s="81"/>
      <c r="T703" s="69">
        <f t="shared" si="1052"/>
        <v>1371</v>
      </c>
      <c r="U703" s="257">
        <f t="shared" ref="U703:W703" si="1430">IF(ISBLANK($A703),"",sum(AE703,AK703,AQ703,AW703,BC703,BI703,BO703,BU703,CA703,CG703,CM703,CS703,CY703,DE703,DK703,DQ703,DW703,EC703,EI703,EO703,EU703))</f>
        <v>2</v>
      </c>
      <c r="V703" s="257">
        <f t="shared" si="1430"/>
        <v>0</v>
      </c>
      <c r="W703" s="257">
        <f t="shared" si="1430"/>
        <v>0</v>
      </c>
      <c r="X703" s="257">
        <f t="shared" si="966"/>
        <v>2</v>
      </c>
      <c r="Y703" s="257">
        <f t="shared" ref="Y703:AA703" si="1431">IF(ISBLANK($A703),"",sum(AH703,AN703,AT703,AZ703,BF703,BL703,BR703,BX703,CD703,CJ703,CP703,CV703,DB703,DH703,DN703,DT703,DZ703,EF703,EL703,ER703,EX703))</f>
        <v>2</v>
      </c>
      <c r="Z703" s="257">
        <f t="shared" si="1431"/>
        <v>0</v>
      </c>
      <c r="AA703" s="257">
        <f t="shared" si="1431"/>
        <v>0</v>
      </c>
      <c r="AB703" s="257">
        <f t="shared" si="1336"/>
        <v>2</v>
      </c>
      <c r="AC703" s="259">
        <f t="shared" si="969"/>
        <v>1</v>
      </c>
      <c r="AD703" s="323" t="str">
        <f t="shared" si="1432"/>
        <v>20+</v>
      </c>
      <c r="AE703" s="260">
        <v>2.0</v>
      </c>
      <c r="AF703" s="81"/>
      <c r="AG703" s="81"/>
      <c r="AH703" s="260">
        <v>2.0</v>
      </c>
      <c r="AI703" s="81"/>
      <c r="AJ703" s="81"/>
      <c r="AK703" s="81"/>
      <c r="AL703" s="81"/>
      <c r="AM703" s="81"/>
      <c r="AN703" s="81"/>
      <c r="AO703" s="81"/>
      <c r="AP703" s="81"/>
      <c r="AQ703" s="81"/>
      <c r="AR703" s="81"/>
      <c r="AS703" s="81"/>
      <c r="AT703" s="81"/>
      <c r="AU703" s="81"/>
      <c r="AV703" s="81"/>
      <c r="AW703" s="81"/>
      <c r="AX703" s="81"/>
      <c r="AY703" s="81"/>
      <c r="AZ703" s="81"/>
      <c r="BA703" s="81"/>
      <c r="BB703" s="81"/>
      <c r="BC703" s="81"/>
      <c r="BD703" s="81"/>
      <c r="BE703" s="81"/>
      <c r="BF703" s="81"/>
      <c r="BG703" s="81"/>
      <c r="BH703" s="81"/>
      <c r="BI703" s="81"/>
      <c r="BJ703" s="81"/>
      <c r="BK703" s="81"/>
      <c r="BL703" s="81"/>
      <c r="BM703" s="81"/>
      <c r="BN703" s="81"/>
      <c r="BO703" s="81"/>
      <c r="BP703" s="81"/>
      <c r="BQ703" s="81"/>
      <c r="BR703" s="81"/>
      <c r="BS703" s="81"/>
      <c r="BT703" s="81"/>
      <c r="BU703" s="81"/>
      <c r="BV703" s="81"/>
      <c r="BW703" s="81"/>
      <c r="BX703" s="81"/>
      <c r="BY703" s="81"/>
      <c r="BZ703" s="81"/>
      <c r="CA703" s="81"/>
      <c r="CB703" s="81"/>
      <c r="CC703" s="81"/>
      <c r="CD703" s="81"/>
      <c r="CE703" s="81"/>
      <c r="CF703" s="81"/>
      <c r="CG703" s="81"/>
      <c r="CH703" s="81"/>
      <c r="CI703" s="81"/>
      <c r="CJ703" s="81"/>
      <c r="CK703" s="81"/>
      <c r="CL703" s="81"/>
      <c r="CM703" s="81"/>
      <c r="CN703" s="81"/>
      <c r="CO703" s="81"/>
      <c r="CP703" s="81"/>
      <c r="CQ703" s="81"/>
      <c r="CR703" s="81"/>
      <c r="CS703" s="81"/>
      <c r="CT703" s="81"/>
      <c r="CU703" s="81"/>
      <c r="CV703" s="81"/>
      <c r="CW703" s="81"/>
      <c r="CX703" s="81"/>
      <c r="CY703" s="81"/>
      <c r="CZ703" s="81"/>
      <c r="DA703" s="81"/>
      <c r="DB703" s="81"/>
      <c r="DC703" s="81"/>
      <c r="DD703" s="81"/>
      <c r="DE703" s="81"/>
      <c r="DF703" s="81"/>
      <c r="DG703" s="81"/>
      <c r="DH703" s="81"/>
      <c r="DI703" s="81"/>
      <c r="DJ703" s="81"/>
      <c r="DK703" s="81"/>
      <c r="DL703" s="81"/>
      <c r="DM703" s="81"/>
      <c r="DN703" s="81"/>
      <c r="DO703" s="81"/>
      <c r="DP703" s="81"/>
      <c r="DQ703" s="81"/>
      <c r="DR703" s="81"/>
      <c r="DS703" s="81"/>
      <c r="DT703" s="81"/>
      <c r="DU703" s="81"/>
      <c r="DV703" s="81"/>
      <c r="DW703" s="81"/>
      <c r="DX703" s="81"/>
      <c r="DY703" s="81"/>
      <c r="DZ703" s="81"/>
      <c r="EA703" s="81"/>
      <c r="EB703" s="81"/>
      <c r="EC703" s="81"/>
      <c r="ED703" s="81"/>
      <c r="EE703" s="81"/>
      <c r="EF703" s="81"/>
      <c r="EG703" s="81"/>
      <c r="EH703" s="81"/>
      <c r="EI703" s="81"/>
      <c r="EJ703" s="81"/>
      <c r="EK703" s="81"/>
      <c r="EL703" s="81"/>
      <c r="EM703" s="81"/>
      <c r="EN703" s="81"/>
      <c r="EO703" s="81"/>
      <c r="EP703" s="81"/>
      <c r="EQ703" s="81"/>
      <c r="ER703" s="81"/>
      <c r="ES703" s="81"/>
      <c r="ET703" s="81"/>
      <c r="EU703" s="76"/>
      <c r="EV703" s="76"/>
      <c r="EW703" s="76"/>
      <c r="EX703" s="76"/>
      <c r="EY703" s="76"/>
      <c r="EZ703" s="76"/>
      <c r="FA703" s="253" t="s">
        <v>2886</v>
      </c>
      <c r="FB703" s="253"/>
      <c r="FC703" s="253"/>
      <c r="FD703" s="253"/>
    </row>
    <row r="704">
      <c r="A704" s="252" t="s">
        <v>2887</v>
      </c>
      <c r="B704" s="253" t="s">
        <v>2888</v>
      </c>
      <c r="C704" s="254" t="s">
        <v>8</v>
      </c>
      <c r="D704" s="253" t="s">
        <v>18</v>
      </c>
      <c r="E704" s="253" t="s">
        <v>2745</v>
      </c>
      <c r="F704" s="253" t="s">
        <v>2797</v>
      </c>
      <c r="G704" s="253" t="s">
        <v>2741</v>
      </c>
      <c r="H704" s="253" t="s">
        <v>2064</v>
      </c>
      <c r="I704" s="253" t="s">
        <v>23</v>
      </c>
      <c r="J704" s="253" t="s">
        <v>31</v>
      </c>
      <c r="K704" s="253" t="s">
        <v>2736</v>
      </c>
      <c r="L704" s="253" t="s">
        <v>2065</v>
      </c>
      <c r="M704" s="81"/>
      <c r="N704" s="255">
        <v>41963.0</v>
      </c>
      <c r="O704" s="151"/>
      <c r="P704" s="81"/>
      <c r="Q704" s="108"/>
      <c r="R704" s="108"/>
      <c r="S704" s="81"/>
      <c r="T704" s="69">
        <f t="shared" si="1052"/>
        <v>1560</v>
      </c>
      <c r="U704" s="257">
        <f t="shared" ref="U704:W704" si="1433">IF(ISBLANK($A704),"",sum(AE704,AK704,AQ704,AW704,BC704,BI704,BO704,BU704,CA704,CG704,CM704,CS704,CY704,DE704,DK704,DQ704,DW704,EC704,EI704,EO704,EU704))</f>
        <v>2</v>
      </c>
      <c r="V704" s="257">
        <f t="shared" si="1433"/>
        <v>0</v>
      </c>
      <c r="W704" s="257">
        <f t="shared" si="1433"/>
        <v>0</v>
      </c>
      <c r="X704" s="257">
        <f t="shared" si="966"/>
        <v>2</v>
      </c>
      <c r="Y704" s="257">
        <f t="shared" ref="Y704:AA704" si="1434">IF(ISBLANK($A704),"",sum(AH704,AN704,AT704,AZ704,BF704,BL704,BR704,BX704,CD704,CJ704,CP704,CV704,DB704,DH704,DN704,DT704,DZ704,EF704,EL704,ER704,EX704))</f>
        <v>2</v>
      </c>
      <c r="Z704" s="257">
        <f t="shared" si="1434"/>
        <v>3</v>
      </c>
      <c r="AA704" s="257">
        <f t="shared" si="1434"/>
        <v>0</v>
      </c>
      <c r="AB704" s="257">
        <f t="shared" si="1336"/>
        <v>5</v>
      </c>
      <c r="AC704" s="259">
        <f t="shared" si="969"/>
        <v>1</v>
      </c>
      <c r="AD704" s="248" t="str">
        <f>IF( (TODAY()-N704)/7 &lt; 1,"1", IF( N704="" , "", IF( (TODAY()-N704)/7 &gt; 20 , "20+", ROUNDDOWN((TODAY()-N704)/7 ,0))))</f>
        <v>20+</v>
      </c>
      <c r="AE704" s="81"/>
      <c r="AF704" s="81"/>
      <c r="AG704" s="81"/>
      <c r="AH704" s="81"/>
      <c r="AI704" s="81"/>
      <c r="AJ704" s="81"/>
      <c r="AK704" s="81"/>
      <c r="AL704" s="81"/>
      <c r="AM704" s="81"/>
      <c r="AN704" s="81"/>
      <c r="AO704" s="81"/>
      <c r="AP704" s="81"/>
      <c r="AQ704" s="81"/>
      <c r="AR704" s="81"/>
      <c r="AS704" s="81"/>
      <c r="AT704" s="81"/>
      <c r="AU704" s="81"/>
      <c r="AV704" s="81"/>
      <c r="AW704" s="260">
        <v>2.0</v>
      </c>
      <c r="AX704" s="81"/>
      <c r="AY704" s="81"/>
      <c r="AZ704" s="260">
        <v>2.0</v>
      </c>
      <c r="BA704" s="260">
        <v>2.0</v>
      </c>
      <c r="BB704" s="81"/>
      <c r="BC704" s="81"/>
      <c r="BD704" s="81"/>
      <c r="BE704" s="81"/>
      <c r="BF704" s="81"/>
      <c r="BG704" s="81"/>
      <c r="BH704" s="81"/>
      <c r="BI704" s="81"/>
      <c r="BJ704" s="81"/>
      <c r="BK704" s="81"/>
      <c r="BL704" s="81"/>
      <c r="BM704" s="81"/>
      <c r="BN704" s="81"/>
      <c r="BO704" s="81"/>
      <c r="BP704" s="81"/>
      <c r="BQ704" s="81"/>
      <c r="BR704" s="81"/>
      <c r="BS704" s="260">
        <v>1.0</v>
      </c>
      <c r="BT704" s="81"/>
      <c r="BU704" s="81"/>
      <c r="BV704" s="81"/>
      <c r="BW704" s="81"/>
      <c r="BX704" s="81"/>
      <c r="BY704" s="81"/>
      <c r="BZ704" s="81"/>
      <c r="CA704" s="81"/>
      <c r="CB704" s="81"/>
      <c r="CC704" s="81"/>
      <c r="CD704" s="81"/>
      <c r="CE704" s="81"/>
      <c r="CF704" s="81"/>
      <c r="CG704" s="81"/>
      <c r="CH704" s="81"/>
      <c r="CI704" s="81"/>
      <c r="CJ704" s="81"/>
      <c r="CK704" s="81"/>
      <c r="CL704" s="81"/>
      <c r="CM704" s="81"/>
      <c r="CN704" s="81"/>
      <c r="CO704" s="81"/>
      <c r="CP704" s="81"/>
      <c r="CQ704" s="81"/>
      <c r="CR704" s="81"/>
      <c r="CS704" s="81"/>
      <c r="CT704" s="81"/>
      <c r="CU704" s="81"/>
      <c r="CV704" s="81"/>
      <c r="CW704" s="81"/>
      <c r="CX704" s="81"/>
      <c r="CY704" s="81"/>
      <c r="CZ704" s="81"/>
      <c r="DA704" s="81"/>
      <c r="DB704" s="81"/>
      <c r="DC704" s="81"/>
      <c r="DD704" s="81"/>
      <c r="DE704" s="81"/>
      <c r="DF704" s="81"/>
      <c r="DG704" s="81"/>
      <c r="DH704" s="81"/>
      <c r="DI704" s="81"/>
      <c r="DJ704" s="81"/>
      <c r="DK704" s="81"/>
      <c r="DL704" s="81"/>
      <c r="DM704" s="81"/>
      <c r="DN704" s="81"/>
      <c r="DO704" s="81"/>
      <c r="DP704" s="81"/>
      <c r="DQ704" s="81"/>
      <c r="DR704" s="81"/>
      <c r="DS704" s="81"/>
      <c r="DT704" s="81"/>
      <c r="DU704" s="81"/>
      <c r="DV704" s="81"/>
      <c r="DW704" s="81"/>
      <c r="DX704" s="81"/>
      <c r="DY704" s="81"/>
      <c r="DZ704" s="81"/>
      <c r="EA704" s="81"/>
      <c r="EB704" s="81"/>
      <c r="EC704" s="81"/>
      <c r="ED704" s="81"/>
      <c r="EE704" s="81"/>
      <c r="EF704" s="81"/>
      <c r="EG704" s="81"/>
      <c r="EH704" s="81"/>
      <c r="EI704" s="81"/>
      <c r="EJ704" s="81"/>
      <c r="EK704" s="81"/>
      <c r="EL704" s="81"/>
      <c r="EM704" s="81"/>
      <c r="EN704" s="81"/>
      <c r="EO704" s="81"/>
      <c r="EP704" s="81"/>
      <c r="EQ704" s="81"/>
      <c r="ER704" s="81"/>
      <c r="ES704" s="81"/>
      <c r="ET704" s="81"/>
      <c r="EU704" s="76"/>
      <c r="EV704" s="76"/>
      <c r="EW704" s="76"/>
      <c r="EX704" s="76"/>
      <c r="EY704" s="76"/>
      <c r="EZ704" s="76"/>
      <c r="FA704" s="253" t="s">
        <v>2889</v>
      </c>
      <c r="FB704" s="253"/>
      <c r="FC704" s="253"/>
      <c r="FD704" s="253"/>
    </row>
    <row r="705">
      <c r="A705" s="252" t="s">
        <v>2890</v>
      </c>
      <c r="B705" s="253" t="s">
        <v>2891</v>
      </c>
      <c r="C705" s="254" t="s">
        <v>8</v>
      </c>
      <c r="D705" s="253" t="s">
        <v>18</v>
      </c>
      <c r="E705" s="253" t="s">
        <v>19</v>
      </c>
      <c r="F705" s="253" t="s">
        <v>283</v>
      </c>
      <c r="G705" s="253" t="s">
        <v>2868</v>
      </c>
      <c r="H705" s="253" t="s">
        <v>1108</v>
      </c>
      <c r="I705" s="253" t="s">
        <v>23</v>
      </c>
      <c r="J705" s="253" t="s">
        <v>31</v>
      </c>
      <c r="K705" s="253" t="s">
        <v>2736</v>
      </c>
      <c r="L705" s="253" t="s">
        <v>1978</v>
      </c>
      <c r="M705" s="253" t="s">
        <v>50</v>
      </c>
      <c r="N705" s="255">
        <v>42156.0</v>
      </c>
      <c r="O705" s="151"/>
      <c r="P705" s="81"/>
      <c r="Q705" s="108"/>
      <c r="R705" s="108"/>
      <c r="S705" s="81"/>
      <c r="T705" s="69">
        <f t="shared" si="1052"/>
        <v>1367</v>
      </c>
      <c r="U705" s="257">
        <f t="shared" ref="U705:W705" si="1435">IF(ISBLANK($A705),"",sum(AE705,AK705,AQ705,AW705,BC705,BI705,BO705,BU705,CA705,CG705,CM705,CS705,CY705,DE705,DK705,DQ705,DW705,EC705,EI705,EO705,EU705))</f>
        <v>4</v>
      </c>
      <c r="V705" s="257">
        <f t="shared" si="1435"/>
        <v>0</v>
      </c>
      <c r="W705" s="257">
        <f t="shared" si="1435"/>
        <v>0</v>
      </c>
      <c r="X705" s="257">
        <f t="shared" si="966"/>
        <v>4</v>
      </c>
      <c r="Y705" s="257">
        <f t="shared" ref="Y705:AA705" si="1436">IF(ISBLANK($A705),"",sum(AH705,AN705,AT705,AZ705,BF705,BL705,BR705,BX705,CD705,CJ705,CP705,CV705,DB705,DH705,DN705,DT705,DZ705,EF705,EL705,ER705,EX705))</f>
        <v>4</v>
      </c>
      <c r="Z705" s="257">
        <f t="shared" si="1436"/>
        <v>3</v>
      </c>
      <c r="AA705" s="257">
        <f t="shared" si="1436"/>
        <v>0</v>
      </c>
      <c r="AB705" s="257">
        <f t="shared" si="1336"/>
        <v>7</v>
      </c>
      <c r="AC705" s="259">
        <f t="shared" si="969"/>
        <v>1</v>
      </c>
      <c r="AD705" s="323" t="str">
        <f>IF( (TODAY()-N705)/7 &lt; 1,"1", IF( N705="" , "", IF( (TODAY()-N705)/7 &gt; 20 , "20+", ROUNDUP((TODAY()-N705)/7 ,0))))</f>
        <v>20+</v>
      </c>
      <c r="AE705" s="81"/>
      <c r="AF705" s="81"/>
      <c r="AG705" s="81"/>
      <c r="AH705" s="81"/>
      <c r="AI705" s="81"/>
      <c r="AJ705" s="81"/>
      <c r="AK705" s="81"/>
      <c r="AL705" s="81"/>
      <c r="AM705" s="81"/>
      <c r="AN705" s="81"/>
      <c r="AO705" s="81"/>
      <c r="AP705" s="81"/>
      <c r="AQ705" s="81"/>
      <c r="AR705" s="81"/>
      <c r="AS705" s="81"/>
      <c r="AT705" s="81"/>
      <c r="AU705" s="81"/>
      <c r="AV705" s="81"/>
      <c r="AW705" s="81"/>
      <c r="AX705" s="81"/>
      <c r="AY705" s="81"/>
      <c r="AZ705" s="81"/>
      <c r="BA705" s="81"/>
      <c r="BB705" s="81"/>
      <c r="BC705" s="81"/>
      <c r="BD705" s="81"/>
      <c r="BE705" s="81"/>
      <c r="BF705" s="81"/>
      <c r="BG705" s="81"/>
      <c r="BH705" s="81"/>
      <c r="BI705" s="81"/>
      <c r="BJ705" s="81"/>
      <c r="BK705" s="81"/>
      <c r="BL705" s="81"/>
      <c r="BM705" s="81"/>
      <c r="BN705" s="81"/>
      <c r="BO705" s="260">
        <v>4.0</v>
      </c>
      <c r="BP705" s="81"/>
      <c r="BQ705" s="81"/>
      <c r="BR705" s="260">
        <v>4.0</v>
      </c>
      <c r="BS705" s="260">
        <v>3.0</v>
      </c>
      <c r="BT705" s="81"/>
      <c r="BU705" s="81"/>
      <c r="BV705" s="81"/>
      <c r="BW705" s="81"/>
      <c r="BX705" s="81"/>
      <c r="BY705" s="81"/>
      <c r="BZ705" s="81"/>
      <c r="CA705" s="81"/>
      <c r="CB705" s="81"/>
      <c r="CC705" s="81"/>
      <c r="CD705" s="81"/>
      <c r="CE705" s="81"/>
      <c r="CF705" s="81"/>
      <c r="CG705" s="81"/>
      <c r="CH705" s="81"/>
      <c r="CI705" s="81"/>
      <c r="CJ705" s="81"/>
      <c r="CK705" s="81"/>
      <c r="CL705" s="81"/>
      <c r="CM705" s="81"/>
      <c r="CN705" s="81"/>
      <c r="CO705" s="81"/>
      <c r="CP705" s="81"/>
      <c r="CQ705" s="81"/>
      <c r="CR705" s="81"/>
      <c r="CS705" s="81"/>
      <c r="CT705" s="81"/>
      <c r="CU705" s="81"/>
      <c r="CV705" s="81"/>
      <c r="CW705" s="81"/>
      <c r="CX705" s="81"/>
      <c r="CY705" s="81"/>
      <c r="CZ705" s="81"/>
      <c r="DA705" s="81"/>
      <c r="DB705" s="81"/>
      <c r="DC705" s="81"/>
      <c r="DD705" s="81"/>
      <c r="DE705" s="81"/>
      <c r="DF705" s="81"/>
      <c r="DG705" s="81"/>
      <c r="DH705" s="81"/>
      <c r="DI705" s="81"/>
      <c r="DJ705" s="81"/>
      <c r="DK705" s="81"/>
      <c r="DL705" s="81"/>
      <c r="DM705" s="81"/>
      <c r="DN705" s="81"/>
      <c r="DO705" s="81"/>
      <c r="DP705" s="81"/>
      <c r="DQ705" s="81"/>
      <c r="DR705" s="81"/>
      <c r="DS705" s="81"/>
      <c r="DT705" s="81"/>
      <c r="DU705" s="81"/>
      <c r="DV705" s="81"/>
      <c r="DW705" s="81"/>
      <c r="DX705" s="81"/>
      <c r="DY705" s="81"/>
      <c r="DZ705" s="81"/>
      <c r="EA705" s="81"/>
      <c r="EB705" s="81"/>
      <c r="EC705" s="81"/>
      <c r="ED705" s="81"/>
      <c r="EE705" s="81"/>
      <c r="EF705" s="81"/>
      <c r="EG705" s="81"/>
      <c r="EH705" s="81"/>
      <c r="EI705" s="81"/>
      <c r="EJ705" s="81"/>
      <c r="EK705" s="81"/>
      <c r="EL705" s="81"/>
      <c r="EM705" s="81"/>
      <c r="EN705" s="81"/>
      <c r="EO705" s="81"/>
      <c r="EP705" s="81"/>
      <c r="EQ705" s="81"/>
      <c r="ER705" s="81"/>
      <c r="ES705" s="81"/>
      <c r="ET705" s="81"/>
      <c r="EU705" s="76"/>
      <c r="EV705" s="76"/>
      <c r="EW705" s="76"/>
      <c r="EX705" s="76"/>
      <c r="EY705" s="76"/>
      <c r="EZ705" s="76"/>
      <c r="FA705" s="253" t="s">
        <v>2892</v>
      </c>
      <c r="FB705" s="253"/>
      <c r="FC705" s="253"/>
      <c r="FD705" s="253"/>
    </row>
    <row r="706">
      <c r="A706" s="252" t="s">
        <v>2893</v>
      </c>
      <c r="B706" s="253" t="s">
        <v>2740</v>
      </c>
      <c r="C706" s="254" t="s">
        <v>8</v>
      </c>
      <c r="D706" s="253" t="s">
        <v>18</v>
      </c>
      <c r="E706" s="253" t="s">
        <v>30</v>
      </c>
      <c r="F706" s="253" t="s">
        <v>2797</v>
      </c>
      <c r="G706" s="253" t="s">
        <v>2741</v>
      </c>
      <c r="H706" s="253" t="s">
        <v>2064</v>
      </c>
      <c r="I706" s="253" t="s">
        <v>23</v>
      </c>
      <c r="J706" s="253" t="s">
        <v>31</v>
      </c>
      <c r="K706" s="253" t="s">
        <v>2736</v>
      </c>
      <c r="L706" s="253" t="s">
        <v>2065</v>
      </c>
      <c r="M706" s="81"/>
      <c r="N706" s="255">
        <v>41963.0</v>
      </c>
      <c r="O706" s="151"/>
      <c r="P706" s="81"/>
      <c r="Q706" s="108"/>
      <c r="R706" s="108"/>
      <c r="S706" s="81"/>
      <c r="T706" s="69">
        <f t="shared" si="1052"/>
        <v>1560</v>
      </c>
      <c r="U706" s="257">
        <f t="shared" ref="U706:W706" si="1437">IF(ISBLANK($A706),"",sum(AE706,AK706,AQ706,AW706,BC706,BI706,BO706,BU706,CA706,CG706,CM706,CS706,CY706,DE706,DK706,DQ706,DW706,EC706,EI706,EO706,EU706))</f>
        <v>2</v>
      </c>
      <c r="V706" s="257">
        <f t="shared" si="1437"/>
        <v>0</v>
      </c>
      <c r="W706" s="257">
        <f t="shared" si="1437"/>
        <v>0</v>
      </c>
      <c r="X706" s="257">
        <f t="shared" si="966"/>
        <v>2</v>
      </c>
      <c r="Y706" s="257">
        <f t="shared" ref="Y706:AA706" si="1438">IF(ISBLANK($A706),"",sum(AH706,AN706,AT706,AZ706,BF706,BL706,BR706,BX706,CD706,CJ706,CP706,CV706,DB706,DH706,DN706,DT706,DZ706,EF706,EL706,ER706,EX706))</f>
        <v>2</v>
      </c>
      <c r="Z706" s="257">
        <f t="shared" si="1438"/>
        <v>2</v>
      </c>
      <c r="AA706" s="257">
        <f t="shared" si="1438"/>
        <v>0</v>
      </c>
      <c r="AB706" s="257">
        <f t="shared" si="1336"/>
        <v>4</v>
      </c>
      <c r="AC706" s="259">
        <f t="shared" si="969"/>
        <v>1</v>
      </c>
      <c r="AD706" s="248" t="str">
        <f t="shared" ref="AD706:AD708" si="1441">IF( (TODAY()-N706)/7 &lt; 1,"1", IF( N706="" , "", IF( (TODAY()-N706)/7 &gt; 20 , "20+", ROUNDDOWN((TODAY()-N706)/7 ,0))))</f>
        <v>20+</v>
      </c>
      <c r="AE706" s="81"/>
      <c r="AF706" s="81"/>
      <c r="AG706" s="81"/>
      <c r="AH706" s="81"/>
      <c r="AI706" s="81"/>
      <c r="AJ706" s="81"/>
      <c r="AK706" s="81"/>
      <c r="AL706" s="81"/>
      <c r="AM706" s="81"/>
      <c r="AN706" s="81"/>
      <c r="AO706" s="81"/>
      <c r="AP706" s="81"/>
      <c r="AQ706" s="260">
        <v>1.0</v>
      </c>
      <c r="AR706" s="81"/>
      <c r="AS706" s="81"/>
      <c r="AT706" s="260">
        <v>1.0</v>
      </c>
      <c r="AU706" s="260">
        <v>1.0</v>
      </c>
      <c r="AV706" s="81"/>
      <c r="AW706" s="260">
        <v>1.0</v>
      </c>
      <c r="AX706" s="81"/>
      <c r="AY706" s="81"/>
      <c r="AZ706" s="260">
        <v>1.0</v>
      </c>
      <c r="BA706" s="260">
        <v>1.0</v>
      </c>
      <c r="BB706" s="81"/>
      <c r="BC706" s="81"/>
      <c r="BD706" s="81"/>
      <c r="BE706" s="81"/>
      <c r="BF706" s="81"/>
      <c r="BG706" s="81"/>
      <c r="BH706" s="81"/>
      <c r="BI706" s="81"/>
      <c r="BJ706" s="81"/>
      <c r="BK706" s="81"/>
      <c r="BL706" s="81"/>
      <c r="BM706" s="81"/>
      <c r="BN706" s="81"/>
      <c r="BO706" s="81"/>
      <c r="BP706" s="81"/>
      <c r="BQ706" s="81"/>
      <c r="BR706" s="81"/>
      <c r="BS706" s="81"/>
      <c r="BT706" s="81"/>
      <c r="BU706" s="81"/>
      <c r="BV706" s="81"/>
      <c r="BW706" s="81"/>
      <c r="BX706" s="81"/>
      <c r="BY706" s="81"/>
      <c r="BZ706" s="81"/>
      <c r="CA706" s="81"/>
      <c r="CB706" s="81"/>
      <c r="CC706" s="81"/>
      <c r="CD706" s="81"/>
      <c r="CE706" s="81"/>
      <c r="CF706" s="81"/>
      <c r="CG706" s="81"/>
      <c r="CH706" s="81"/>
      <c r="CI706" s="81"/>
      <c r="CJ706" s="81"/>
      <c r="CK706" s="81"/>
      <c r="CL706" s="81"/>
      <c r="CM706" s="81"/>
      <c r="CN706" s="81"/>
      <c r="CO706" s="81"/>
      <c r="CP706" s="81"/>
      <c r="CQ706" s="81"/>
      <c r="CR706" s="81"/>
      <c r="CS706" s="81"/>
      <c r="CT706" s="81"/>
      <c r="CU706" s="81"/>
      <c r="CV706" s="81"/>
      <c r="CW706" s="81"/>
      <c r="CX706" s="81"/>
      <c r="CY706" s="81"/>
      <c r="CZ706" s="81"/>
      <c r="DA706" s="81"/>
      <c r="DB706" s="81"/>
      <c r="DC706" s="81"/>
      <c r="DD706" s="81"/>
      <c r="DE706" s="81"/>
      <c r="DF706" s="81"/>
      <c r="DG706" s="81"/>
      <c r="DH706" s="81"/>
      <c r="DI706" s="81"/>
      <c r="DJ706" s="81"/>
      <c r="DK706" s="81"/>
      <c r="DL706" s="81"/>
      <c r="DM706" s="81"/>
      <c r="DN706" s="81"/>
      <c r="DO706" s="81"/>
      <c r="DP706" s="81"/>
      <c r="DQ706" s="81"/>
      <c r="DR706" s="81"/>
      <c r="DS706" s="81"/>
      <c r="DT706" s="81"/>
      <c r="DU706" s="81"/>
      <c r="DV706" s="81"/>
      <c r="DW706" s="81"/>
      <c r="DX706" s="81"/>
      <c r="DY706" s="81"/>
      <c r="DZ706" s="81"/>
      <c r="EA706" s="81"/>
      <c r="EB706" s="81"/>
      <c r="EC706" s="81"/>
      <c r="ED706" s="81"/>
      <c r="EE706" s="81"/>
      <c r="EF706" s="81"/>
      <c r="EG706" s="81"/>
      <c r="EH706" s="81"/>
      <c r="EI706" s="81"/>
      <c r="EJ706" s="81"/>
      <c r="EK706" s="81"/>
      <c r="EL706" s="81"/>
      <c r="EM706" s="81"/>
      <c r="EN706" s="81"/>
      <c r="EO706" s="81"/>
      <c r="EP706" s="81"/>
      <c r="EQ706" s="81"/>
      <c r="ER706" s="81"/>
      <c r="ES706" s="81"/>
      <c r="ET706" s="81"/>
      <c r="EU706" s="76"/>
      <c r="EV706" s="76"/>
      <c r="EW706" s="76"/>
      <c r="EX706" s="76"/>
      <c r="EY706" s="76"/>
      <c r="EZ706" s="76"/>
      <c r="FA706" s="253" t="s">
        <v>2894</v>
      </c>
      <c r="FB706" s="253"/>
      <c r="FC706" s="253"/>
      <c r="FD706" s="253"/>
    </row>
    <row r="707">
      <c r="A707" s="252" t="s">
        <v>2895</v>
      </c>
      <c r="B707" s="253" t="s">
        <v>2896</v>
      </c>
      <c r="C707" s="254" t="s">
        <v>8</v>
      </c>
      <c r="D707" s="253" t="s">
        <v>18</v>
      </c>
      <c r="E707" s="81"/>
      <c r="F707" s="81"/>
      <c r="G707" s="253" t="s">
        <v>2897</v>
      </c>
      <c r="H707" s="253" t="s">
        <v>1061</v>
      </c>
      <c r="I707" s="253" t="s">
        <v>23</v>
      </c>
      <c r="J707" s="253" t="s">
        <v>31</v>
      </c>
      <c r="K707" s="253" t="s">
        <v>2736</v>
      </c>
      <c r="L707" s="253" t="s">
        <v>2035</v>
      </c>
      <c r="M707" s="253" t="s">
        <v>110</v>
      </c>
      <c r="N707" s="255">
        <v>42093.0</v>
      </c>
      <c r="O707" s="151"/>
      <c r="P707" s="255">
        <v>42093.0</v>
      </c>
      <c r="Q707" s="108"/>
      <c r="R707" s="108"/>
      <c r="S707" s="81"/>
      <c r="T707" s="69">
        <f t="shared" si="1052"/>
        <v>1430</v>
      </c>
      <c r="U707" s="257">
        <f t="shared" ref="U707:W707" si="1439">IF(ISBLANK($A707),"",sum(AE707,AK707,AQ707,AW707,BC707,BI707,BO707,BU707,CA707,CG707,CM707,CS707,CY707,DE707,DK707,DQ707,DW707,EC707,EI707,EO707,EU707))</f>
        <v>2</v>
      </c>
      <c r="V707" s="257">
        <f t="shared" si="1439"/>
        <v>0</v>
      </c>
      <c r="W707" s="257">
        <f t="shared" si="1439"/>
        <v>3</v>
      </c>
      <c r="X707" s="257">
        <f t="shared" si="966"/>
        <v>5</v>
      </c>
      <c r="Y707" s="257">
        <f t="shared" ref="Y707:AA707" si="1440">IF(ISBLANK($A707),"",sum(AH707,AN707,AT707,AZ707,BF707,BL707,BR707,BX707,CD707,CJ707,CP707,CV707,DB707,DH707,DN707,DT707,DZ707,EF707,EL707,ER707,EX707))</f>
        <v>3</v>
      </c>
      <c r="Z707" s="257">
        <f t="shared" si="1440"/>
        <v>0</v>
      </c>
      <c r="AA707" s="257">
        <f t="shared" si="1440"/>
        <v>0</v>
      </c>
      <c r="AB707" s="257">
        <f t="shared" si="1336"/>
        <v>3</v>
      </c>
      <c r="AC707" s="259">
        <f t="shared" si="969"/>
        <v>0.6</v>
      </c>
      <c r="AD707" s="323" t="str">
        <f t="shared" si="1441"/>
        <v>20+</v>
      </c>
      <c r="AE707" s="260">
        <v>2.0</v>
      </c>
      <c r="AF707" s="81"/>
      <c r="AG707" s="260">
        <v>3.0</v>
      </c>
      <c r="AH707" s="260">
        <v>3.0</v>
      </c>
      <c r="AI707" s="81"/>
      <c r="AJ707" s="81"/>
      <c r="AK707" s="81"/>
      <c r="AL707" s="81"/>
      <c r="AM707" s="81"/>
      <c r="AN707" s="81"/>
      <c r="AO707" s="81"/>
      <c r="AP707" s="81"/>
      <c r="AQ707" s="81"/>
      <c r="AR707" s="81"/>
      <c r="AS707" s="81"/>
      <c r="AT707" s="81"/>
      <c r="AU707" s="81"/>
      <c r="AV707" s="81"/>
      <c r="AW707" s="81"/>
      <c r="AX707" s="81"/>
      <c r="AY707" s="81"/>
      <c r="AZ707" s="81"/>
      <c r="BA707" s="81"/>
      <c r="BB707" s="81"/>
      <c r="BC707" s="81"/>
      <c r="BD707" s="81"/>
      <c r="BE707" s="81"/>
      <c r="BF707" s="81"/>
      <c r="BG707" s="81"/>
      <c r="BH707" s="81"/>
      <c r="BI707" s="81"/>
      <c r="BJ707" s="81"/>
      <c r="BK707" s="81"/>
      <c r="BL707" s="81"/>
      <c r="BM707" s="81"/>
      <c r="BN707" s="81"/>
      <c r="BO707" s="81"/>
      <c r="BP707" s="81"/>
      <c r="BQ707" s="81"/>
      <c r="BR707" s="81"/>
      <c r="BS707" s="81"/>
      <c r="BT707" s="81"/>
      <c r="BU707" s="81"/>
      <c r="BV707" s="81"/>
      <c r="BW707" s="81"/>
      <c r="BX707" s="81"/>
      <c r="BY707" s="81"/>
      <c r="BZ707" s="81"/>
      <c r="CA707" s="81"/>
      <c r="CB707" s="81"/>
      <c r="CC707" s="81"/>
      <c r="CD707" s="81"/>
      <c r="CE707" s="81"/>
      <c r="CF707" s="81"/>
      <c r="CG707" s="81"/>
      <c r="CH707" s="81"/>
      <c r="CI707" s="81"/>
      <c r="CJ707" s="81"/>
      <c r="CK707" s="81"/>
      <c r="CL707" s="81"/>
      <c r="CM707" s="81"/>
      <c r="CN707" s="81"/>
      <c r="CO707" s="81"/>
      <c r="CP707" s="81"/>
      <c r="CQ707" s="81"/>
      <c r="CR707" s="81"/>
      <c r="CS707" s="81"/>
      <c r="CT707" s="81"/>
      <c r="CU707" s="81"/>
      <c r="CV707" s="81"/>
      <c r="CW707" s="81"/>
      <c r="CX707" s="81"/>
      <c r="CY707" s="81"/>
      <c r="CZ707" s="81"/>
      <c r="DA707" s="81"/>
      <c r="DB707" s="81"/>
      <c r="DC707" s="81"/>
      <c r="DD707" s="81"/>
      <c r="DE707" s="81"/>
      <c r="DF707" s="81"/>
      <c r="DG707" s="81"/>
      <c r="DH707" s="81"/>
      <c r="DI707" s="81"/>
      <c r="DJ707" s="81"/>
      <c r="DK707" s="81"/>
      <c r="DL707" s="81"/>
      <c r="DM707" s="81"/>
      <c r="DN707" s="81"/>
      <c r="DO707" s="81"/>
      <c r="DP707" s="81"/>
      <c r="DQ707" s="81"/>
      <c r="DR707" s="81"/>
      <c r="DS707" s="81"/>
      <c r="DT707" s="81"/>
      <c r="DU707" s="81"/>
      <c r="DV707" s="81"/>
      <c r="DW707" s="81"/>
      <c r="DX707" s="81"/>
      <c r="DY707" s="81"/>
      <c r="DZ707" s="81"/>
      <c r="EA707" s="81"/>
      <c r="EB707" s="81"/>
      <c r="EC707" s="81"/>
      <c r="ED707" s="81"/>
      <c r="EE707" s="81"/>
      <c r="EF707" s="81"/>
      <c r="EG707" s="81"/>
      <c r="EH707" s="81"/>
      <c r="EI707" s="81"/>
      <c r="EJ707" s="81"/>
      <c r="EK707" s="81"/>
      <c r="EL707" s="81"/>
      <c r="EM707" s="81"/>
      <c r="EN707" s="81"/>
      <c r="EO707" s="81"/>
      <c r="EP707" s="81"/>
      <c r="EQ707" s="81"/>
      <c r="ER707" s="81"/>
      <c r="ES707" s="81"/>
      <c r="ET707" s="81"/>
      <c r="EU707" s="76"/>
      <c r="EV707" s="76"/>
      <c r="EW707" s="76"/>
      <c r="EX707" s="76"/>
      <c r="EY707" s="76"/>
      <c r="EZ707" s="76"/>
      <c r="FA707" s="253" t="s">
        <v>2898</v>
      </c>
      <c r="FB707" s="253"/>
      <c r="FC707" s="253"/>
      <c r="FD707" s="253"/>
    </row>
    <row r="708">
      <c r="A708" s="252" t="s">
        <v>2899</v>
      </c>
      <c r="B708" s="253" t="s">
        <v>2900</v>
      </c>
      <c r="C708" s="254" t="s">
        <v>8</v>
      </c>
      <c r="D708" s="253" t="s">
        <v>18</v>
      </c>
      <c r="E708" s="81"/>
      <c r="F708" s="81"/>
      <c r="G708" s="253" t="s">
        <v>2901</v>
      </c>
      <c r="H708" s="253" t="s">
        <v>1061</v>
      </c>
      <c r="I708" s="253" t="s">
        <v>23</v>
      </c>
      <c r="J708" s="253" t="s">
        <v>31</v>
      </c>
      <c r="K708" s="253" t="s">
        <v>2736</v>
      </c>
      <c r="L708" s="253" t="s">
        <v>2035</v>
      </c>
      <c r="M708" s="253" t="s">
        <v>110</v>
      </c>
      <c r="N708" s="255">
        <v>42108.0</v>
      </c>
      <c r="O708" s="151"/>
      <c r="P708" s="81"/>
      <c r="Q708" s="108"/>
      <c r="R708" s="108"/>
      <c r="S708" s="81"/>
      <c r="T708" s="69">
        <f t="shared" si="1052"/>
        <v>1415</v>
      </c>
      <c r="U708" s="257">
        <f t="shared" ref="U708:W708" si="1442">IF(ISBLANK($A708),"",sum(AE708,AK708,AQ708,AW708,BC708,BI708,BO708,BU708,CA708,CG708,CM708,CS708,CY708,DE708,DK708,DQ708,DW708,EC708,EI708,EO708,EU708))</f>
        <v>1</v>
      </c>
      <c r="V708" s="257">
        <f t="shared" si="1442"/>
        <v>0</v>
      </c>
      <c r="W708" s="257">
        <f t="shared" si="1442"/>
        <v>0</v>
      </c>
      <c r="X708" s="257">
        <f t="shared" si="966"/>
        <v>1</v>
      </c>
      <c r="Y708" s="257">
        <f t="shared" ref="Y708:AA708" si="1443">IF(ISBLANK($A708),"",sum(AH708,AN708,AT708,AZ708,BF708,BL708,BR708,BX708,CD708,CJ708,CP708,CV708,DB708,DH708,DN708,DT708,DZ708,EF708,EL708,ER708,EX708))</f>
        <v>0</v>
      </c>
      <c r="Z708" s="257">
        <f t="shared" si="1443"/>
        <v>0</v>
      </c>
      <c r="AA708" s="257">
        <f t="shared" si="1443"/>
        <v>0</v>
      </c>
      <c r="AB708" s="257">
        <f t="shared" si="1336"/>
        <v>0</v>
      </c>
      <c r="AC708" s="259">
        <f t="shared" si="969"/>
        <v>0</v>
      </c>
      <c r="AD708" s="323" t="str">
        <f t="shared" si="1441"/>
        <v>20+</v>
      </c>
      <c r="AE708" s="260">
        <v>1.0</v>
      </c>
      <c r="AF708" s="81"/>
      <c r="AG708" s="81"/>
      <c r="AH708" s="81"/>
      <c r="AI708" s="81"/>
      <c r="AJ708" s="81"/>
      <c r="AK708" s="81"/>
      <c r="AL708" s="81"/>
      <c r="AM708" s="81"/>
      <c r="AN708" s="81"/>
      <c r="AO708" s="81"/>
      <c r="AP708" s="81"/>
      <c r="AQ708" s="81"/>
      <c r="AR708" s="81"/>
      <c r="AS708" s="81"/>
      <c r="AT708" s="81"/>
      <c r="AU708" s="81"/>
      <c r="AV708" s="81"/>
      <c r="AW708" s="81"/>
      <c r="AX708" s="81"/>
      <c r="AY708" s="81"/>
      <c r="AZ708" s="81"/>
      <c r="BA708" s="81"/>
      <c r="BB708" s="81"/>
      <c r="BC708" s="81"/>
      <c r="BD708" s="81"/>
      <c r="BE708" s="81"/>
      <c r="BF708" s="81"/>
      <c r="BG708" s="81"/>
      <c r="BH708" s="81"/>
      <c r="BI708" s="81"/>
      <c r="BJ708" s="81"/>
      <c r="BK708" s="81"/>
      <c r="BL708" s="81"/>
      <c r="BM708" s="81"/>
      <c r="BN708" s="81"/>
      <c r="BO708" s="81"/>
      <c r="BP708" s="81"/>
      <c r="BQ708" s="81"/>
      <c r="BR708" s="81"/>
      <c r="BS708" s="81"/>
      <c r="BT708" s="81"/>
      <c r="BU708" s="81"/>
      <c r="BV708" s="81"/>
      <c r="BW708" s="81"/>
      <c r="BX708" s="81"/>
      <c r="BY708" s="81"/>
      <c r="BZ708" s="81"/>
      <c r="CA708" s="81"/>
      <c r="CB708" s="81"/>
      <c r="CC708" s="81"/>
      <c r="CD708" s="81"/>
      <c r="CE708" s="81"/>
      <c r="CF708" s="81"/>
      <c r="CG708" s="81"/>
      <c r="CH708" s="81"/>
      <c r="CI708" s="81"/>
      <c r="CJ708" s="81"/>
      <c r="CK708" s="81"/>
      <c r="CL708" s="81"/>
      <c r="CM708" s="81"/>
      <c r="CN708" s="81"/>
      <c r="CO708" s="81"/>
      <c r="CP708" s="81"/>
      <c r="CQ708" s="81"/>
      <c r="CR708" s="81"/>
      <c r="CS708" s="81"/>
      <c r="CT708" s="81"/>
      <c r="CU708" s="81"/>
      <c r="CV708" s="81"/>
      <c r="CW708" s="81"/>
      <c r="CX708" s="81"/>
      <c r="CY708" s="81"/>
      <c r="CZ708" s="81"/>
      <c r="DA708" s="81"/>
      <c r="DB708" s="81"/>
      <c r="DC708" s="81"/>
      <c r="DD708" s="81"/>
      <c r="DE708" s="81"/>
      <c r="DF708" s="81"/>
      <c r="DG708" s="81"/>
      <c r="DH708" s="81"/>
      <c r="DI708" s="81"/>
      <c r="DJ708" s="81"/>
      <c r="DK708" s="81"/>
      <c r="DL708" s="81"/>
      <c r="DM708" s="81"/>
      <c r="DN708" s="81"/>
      <c r="DO708" s="81"/>
      <c r="DP708" s="81"/>
      <c r="DQ708" s="81"/>
      <c r="DR708" s="81"/>
      <c r="DS708" s="81"/>
      <c r="DT708" s="81"/>
      <c r="DU708" s="81"/>
      <c r="DV708" s="81"/>
      <c r="DW708" s="81"/>
      <c r="DX708" s="81"/>
      <c r="DY708" s="81"/>
      <c r="DZ708" s="81"/>
      <c r="EA708" s="81"/>
      <c r="EB708" s="81"/>
      <c r="EC708" s="81"/>
      <c r="ED708" s="81"/>
      <c r="EE708" s="81"/>
      <c r="EF708" s="81"/>
      <c r="EG708" s="81"/>
      <c r="EH708" s="81"/>
      <c r="EI708" s="81"/>
      <c r="EJ708" s="81"/>
      <c r="EK708" s="81"/>
      <c r="EL708" s="81"/>
      <c r="EM708" s="81"/>
      <c r="EN708" s="81"/>
      <c r="EO708" s="81"/>
      <c r="EP708" s="81"/>
      <c r="EQ708" s="81"/>
      <c r="ER708" s="81"/>
      <c r="ES708" s="81"/>
      <c r="ET708" s="81"/>
      <c r="EU708" s="76"/>
      <c r="EV708" s="76"/>
      <c r="EW708" s="76"/>
      <c r="EX708" s="76"/>
      <c r="EY708" s="76"/>
      <c r="EZ708" s="76"/>
      <c r="FA708" s="253" t="s">
        <v>2902</v>
      </c>
      <c r="FB708" s="253"/>
      <c r="FC708" s="253"/>
      <c r="FD708" s="253"/>
    </row>
    <row r="709">
      <c r="A709" s="252" t="s">
        <v>2903</v>
      </c>
      <c r="B709" s="253" t="s">
        <v>2904</v>
      </c>
      <c r="C709" s="254" t="s">
        <v>104</v>
      </c>
      <c r="D709" s="253" t="s">
        <v>18</v>
      </c>
      <c r="E709" s="253" t="s">
        <v>12</v>
      </c>
      <c r="F709" s="253" t="s">
        <v>2797</v>
      </c>
      <c r="G709" s="253" t="s">
        <v>2905</v>
      </c>
      <c r="H709" s="253" t="s">
        <v>1162</v>
      </c>
      <c r="I709" s="253" t="s">
        <v>23</v>
      </c>
      <c r="J709" s="253" t="s">
        <v>31</v>
      </c>
      <c r="K709" s="253" t="s">
        <v>2736</v>
      </c>
      <c r="L709" s="253" t="s">
        <v>1984</v>
      </c>
      <c r="M709" s="81"/>
      <c r="N709" s="255">
        <v>41915.0</v>
      </c>
      <c r="O709" s="151"/>
      <c r="P709" s="81"/>
      <c r="Q709" s="108"/>
      <c r="R709" s="108"/>
      <c r="S709" s="81"/>
      <c r="T709" s="69">
        <f t="shared" si="1052"/>
        <v>1608</v>
      </c>
      <c r="U709" s="257">
        <f t="shared" ref="U709:W709" si="1444">IF(ISBLANK($A709),"",sum(AE709,AK709,AQ709,AW709,BC709,BI709,BO709,BU709,CA709,CG709,CM709,CS709,CY709,DE709,DK709,DQ709,DW709,EC709,EI709,EO709,EU709))</f>
        <v>12</v>
      </c>
      <c r="V709" s="257">
        <f t="shared" si="1444"/>
        <v>3</v>
      </c>
      <c r="W709" s="257">
        <f t="shared" si="1444"/>
        <v>0</v>
      </c>
      <c r="X709" s="257">
        <f t="shared" si="966"/>
        <v>15</v>
      </c>
      <c r="Y709" s="257">
        <f t="shared" ref="Y709:AA709" si="1445">IF(ISBLANK($A709),"",sum(AH709,AN709,AT709,AZ709,BF709,BL709,BR709,BX709,CD709,CJ709,CP709,CV709,DB709,DH709,DN709,DT709,DZ709,EF709,EL709,ER709,EX709))</f>
        <v>8</v>
      </c>
      <c r="Z709" s="257">
        <f t="shared" si="1445"/>
        <v>10</v>
      </c>
      <c r="AA709" s="257">
        <f t="shared" si="1445"/>
        <v>0</v>
      </c>
      <c r="AB709" s="257">
        <f t="shared" si="1336"/>
        <v>18</v>
      </c>
      <c r="AC709" s="259">
        <f t="shared" si="969"/>
        <v>0.5333333333</v>
      </c>
      <c r="AD709" s="323" t="str">
        <f>IF( (TODAY()-N709)/7 &lt; 1,"1", IF( N709="" , "", IF( (TODAY()-N709)/7 &gt; 20 , "20+", ROUNDUP((TODAY()-N709)/7 ,0))))</f>
        <v>20+</v>
      </c>
      <c r="AE709" s="81"/>
      <c r="AF709" s="81"/>
      <c r="AG709" s="81"/>
      <c r="AH709" s="81"/>
      <c r="AI709" s="81"/>
      <c r="AJ709" s="81"/>
      <c r="AK709" s="260">
        <v>2.0</v>
      </c>
      <c r="AL709" s="81"/>
      <c r="AM709" s="81"/>
      <c r="AN709" s="260">
        <v>2.0</v>
      </c>
      <c r="AO709" s="260">
        <v>2.0</v>
      </c>
      <c r="AP709" s="81"/>
      <c r="AQ709" s="260">
        <v>1.0</v>
      </c>
      <c r="AR709" s="81"/>
      <c r="AS709" s="81"/>
      <c r="AT709" s="81"/>
      <c r="AU709" s="260">
        <v>1.0</v>
      </c>
      <c r="AV709" s="81"/>
      <c r="AW709" s="81"/>
      <c r="AX709" s="81"/>
      <c r="AY709" s="81"/>
      <c r="AZ709" s="81"/>
      <c r="BA709" s="81"/>
      <c r="BB709" s="81"/>
      <c r="BC709" s="260">
        <v>1.0</v>
      </c>
      <c r="BD709" s="81"/>
      <c r="BE709" s="81"/>
      <c r="BF709" s="260">
        <v>1.0</v>
      </c>
      <c r="BG709" s="260">
        <v>1.0</v>
      </c>
      <c r="BH709" s="81"/>
      <c r="BI709" s="81"/>
      <c r="BJ709" s="81"/>
      <c r="BK709" s="81"/>
      <c r="BL709" s="81"/>
      <c r="BM709" s="81"/>
      <c r="BN709" s="81"/>
      <c r="BO709" s="260">
        <v>2.0</v>
      </c>
      <c r="BP709" s="81"/>
      <c r="BQ709" s="81"/>
      <c r="BR709" s="81"/>
      <c r="BS709" s="260">
        <v>1.0</v>
      </c>
      <c r="BT709" s="81"/>
      <c r="BU709" s="260">
        <v>1.0</v>
      </c>
      <c r="BV709" s="81"/>
      <c r="BW709" s="81"/>
      <c r="BX709" s="260">
        <v>1.0</v>
      </c>
      <c r="BY709" s="260">
        <v>2.0</v>
      </c>
      <c r="BZ709" s="81"/>
      <c r="CA709" s="81"/>
      <c r="CB709" s="81"/>
      <c r="CC709" s="81"/>
      <c r="CD709" s="81"/>
      <c r="CE709" s="81"/>
      <c r="CF709" s="81"/>
      <c r="CG709" s="260">
        <v>1.0</v>
      </c>
      <c r="CH709" s="81"/>
      <c r="CI709" s="81"/>
      <c r="CJ709" s="81"/>
      <c r="CK709" s="81"/>
      <c r="CL709" s="81"/>
      <c r="CM709" s="260">
        <v>1.0</v>
      </c>
      <c r="CN709" s="81"/>
      <c r="CO709" s="81"/>
      <c r="CP709" s="260">
        <v>1.0</v>
      </c>
      <c r="CQ709" s="260">
        <v>1.0</v>
      </c>
      <c r="CR709" s="81"/>
      <c r="CS709" s="81"/>
      <c r="CT709" s="81"/>
      <c r="CU709" s="81"/>
      <c r="CV709" s="81"/>
      <c r="CW709" s="81"/>
      <c r="CX709" s="81"/>
      <c r="CY709" s="81"/>
      <c r="CZ709" s="81"/>
      <c r="DA709" s="81"/>
      <c r="DB709" s="81"/>
      <c r="DC709" s="81"/>
      <c r="DD709" s="81"/>
      <c r="DE709" s="260">
        <v>1.0</v>
      </c>
      <c r="DF709" s="81"/>
      <c r="DG709" s="81"/>
      <c r="DH709" s="260">
        <v>1.0</v>
      </c>
      <c r="DI709" s="81"/>
      <c r="DJ709" s="81"/>
      <c r="DK709" s="260">
        <v>1.0</v>
      </c>
      <c r="DL709" s="260">
        <v>1.0</v>
      </c>
      <c r="DM709" s="81"/>
      <c r="DN709" s="260">
        <v>1.0</v>
      </c>
      <c r="DO709" s="81"/>
      <c r="DP709" s="81"/>
      <c r="DQ709" s="81"/>
      <c r="DR709" s="260">
        <v>1.0</v>
      </c>
      <c r="DS709" s="81"/>
      <c r="DT709" s="81"/>
      <c r="DU709" s="81"/>
      <c r="DV709" s="81"/>
      <c r="DW709" s="260">
        <v>1.0</v>
      </c>
      <c r="DX709" s="81"/>
      <c r="DY709" s="81"/>
      <c r="DZ709" s="260">
        <v>1.0</v>
      </c>
      <c r="EA709" s="260">
        <v>1.0</v>
      </c>
      <c r="EB709" s="81"/>
      <c r="EC709" s="81"/>
      <c r="ED709" s="260">
        <v>1.0</v>
      </c>
      <c r="EE709" s="81"/>
      <c r="EF709" s="81"/>
      <c r="EG709" s="81"/>
      <c r="EH709" s="81"/>
      <c r="EI709" s="81"/>
      <c r="EJ709" s="81"/>
      <c r="EK709" s="81"/>
      <c r="EL709" s="81"/>
      <c r="EM709" s="260">
        <v>1.0</v>
      </c>
      <c r="EN709" s="81"/>
      <c r="EO709" s="81"/>
      <c r="EP709" s="81"/>
      <c r="EQ709" s="81"/>
      <c r="ER709" s="81"/>
      <c r="ES709" s="81"/>
      <c r="ET709" s="81"/>
      <c r="EU709" s="76"/>
      <c r="EV709" s="76"/>
      <c r="EW709" s="76"/>
      <c r="EX709" s="76"/>
      <c r="EY709" s="76"/>
      <c r="EZ709" s="76"/>
      <c r="FA709" s="253" t="s">
        <v>2906</v>
      </c>
      <c r="FB709" s="253"/>
      <c r="FC709" s="253"/>
      <c r="FD709" s="253"/>
    </row>
    <row r="710">
      <c r="A710" s="252" t="s">
        <v>2907</v>
      </c>
      <c r="B710" s="253" t="s">
        <v>2811</v>
      </c>
      <c r="C710" s="254" t="s">
        <v>8</v>
      </c>
      <c r="D710" s="253" t="s">
        <v>18</v>
      </c>
      <c r="E710" s="81"/>
      <c r="F710" s="81"/>
      <c r="G710" s="253" t="s">
        <v>2789</v>
      </c>
      <c r="H710" s="253" t="s">
        <v>1088</v>
      </c>
      <c r="I710" s="253" t="s">
        <v>23</v>
      </c>
      <c r="J710" s="253" t="s">
        <v>31</v>
      </c>
      <c r="K710" s="253" t="s">
        <v>2736</v>
      </c>
      <c r="L710" s="253" t="s">
        <v>2035</v>
      </c>
      <c r="M710" s="253" t="s">
        <v>110</v>
      </c>
      <c r="N710" s="255">
        <v>42073.0</v>
      </c>
      <c r="O710" s="151"/>
      <c r="P710" s="81"/>
      <c r="Q710" s="108"/>
      <c r="R710" s="108"/>
      <c r="S710" s="81"/>
      <c r="T710" s="69">
        <f t="shared" si="1052"/>
        <v>1450</v>
      </c>
      <c r="U710" s="257">
        <f t="shared" ref="U710:W710" si="1446">IF(ISBLANK($A710),"",sum(AE710,AK710,AQ710,AW710,BC710,BI710,BO710,BU710,CA710,CG710,CM710,CS710,CY710,DE710,DK710,DQ710,DW710,EC710,EI710,EO710,EU710))</f>
        <v>7</v>
      </c>
      <c r="V710" s="257">
        <f t="shared" si="1446"/>
        <v>0</v>
      </c>
      <c r="W710" s="257">
        <f t="shared" si="1446"/>
        <v>0</v>
      </c>
      <c r="X710" s="257">
        <f t="shared" si="966"/>
        <v>7</v>
      </c>
      <c r="Y710" s="257">
        <f t="shared" ref="Y710:AA710" si="1447">IF(ISBLANK($A710),"",sum(AH710,AN710,AT710,AZ710,BF710,BL710,BR710,BX710,CD710,CJ710,CP710,CV710,DB710,DH710,DN710,DT710,DZ710,EF710,EL710,ER710,EX710))</f>
        <v>1</v>
      </c>
      <c r="Z710" s="257">
        <f t="shared" si="1447"/>
        <v>0</v>
      </c>
      <c r="AA710" s="257">
        <f t="shared" si="1447"/>
        <v>0</v>
      </c>
      <c r="AB710" s="257">
        <f t="shared" si="1336"/>
        <v>1</v>
      </c>
      <c r="AC710" s="259">
        <f t="shared" si="969"/>
        <v>0.1428571429</v>
      </c>
      <c r="AD710" s="323" t="str">
        <f t="shared" ref="AD710:AD711" si="1450">IF( (TODAY()-N710)/7 &lt; 1,"1", IF( N710="" , "", IF( (TODAY()-N710)/7 &gt; 20 , "20+", ROUNDDOWN((TODAY()-N710)/7 ,0))))</f>
        <v>20+</v>
      </c>
      <c r="AE710" s="260">
        <v>4.0</v>
      </c>
      <c r="AF710" s="81"/>
      <c r="AG710" s="81"/>
      <c r="AH710" s="260">
        <v>1.0</v>
      </c>
      <c r="AI710" s="81"/>
      <c r="AJ710" s="81"/>
      <c r="AK710" s="260">
        <v>2.0</v>
      </c>
      <c r="AL710" s="81"/>
      <c r="AM710" s="81"/>
      <c r="AN710" s="81"/>
      <c r="AO710" s="81"/>
      <c r="AP710" s="81"/>
      <c r="AQ710" s="260">
        <v>1.0</v>
      </c>
      <c r="AR710" s="81"/>
      <c r="AS710" s="81"/>
      <c r="AT710" s="81"/>
      <c r="AU710" s="81"/>
      <c r="AV710" s="81"/>
      <c r="AW710" s="81"/>
      <c r="AX710" s="81"/>
      <c r="AY710" s="81"/>
      <c r="AZ710" s="81"/>
      <c r="BA710" s="81"/>
      <c r="BB710" s="81"/>
      <c r="BC710" s="81"/>
      <c r="BD710" s="81"/>
      <c r="BE710" s="81"/>
      <c r="BF710" s="81"/>
      <c r="BG710" s="81"/>
      <c r="BH710" s="81"/>
      <c r="BI710" s="81"/>
      <c r="BJ710" s="81"/>
      <c r="BK710" s="81"/>
      <c r="BL710" s="81"/>
      <c r="BM710" s="81"/>
      <c r="BN710" s="81"/>
      <c r="BO710" s="81"/>
      <c r="BP710" s="81"/>
      <c r="BQ710" s="81"/>
      <c r="BR710" s="81"/>
      <c r="BS710" s="81"/>
      <c r="BT710" s="81"/>
      <c r="BU710" s="81"/>
      <c r="BV710" s="81"/>
      <c r="BW710" s="81"/>
      <c r="BX710" s="81"/>
      <c r="BY710" s="81"/>
      <c r="BZ710" s="81"/>
      <c r="CA710" s="81"/>
      <c r="CB710" s="81"/>
      <c r="CC710" s="81"/>
      <c r="CD710" s="81"/>
      <c r="CE710" s="81"/>
      <c r="CF710" s="81"/>
      <c r="CG710" s="81"/>
      <c r="CH710" s="81"/>
      <c r="CI710" s="81"/>
      <c r="CJ710" s="81"/>
      <c r="CK710" s="81"/>
      <c r="CL710" s="81"/>
      <c r="CM710" s="81"/>
      <c r="CN710" s="81"/>
      <c r="CO710" s="81"/>
      <c r="CP710" s="81"/>
      <c r="CQ710" s="81"/>
      <c r="CR710" s="81"/>
      <c r="CS710" s="81"/>
      <c r="CT710" s="81"/>
      <c r="CU710" s="81"/>
      <c r="CV710" s="81"/>
      <c r="CW710" s="81"/>
      <c r="CX710" s="81"/>
      <c r="CY710" s="81"/>
      <c r="CZ710" s="81"/>
      <c r="DA710" s="81"/>
      <c r="DB710" s="81"/>
      <c r="DC710" s="81"/>
      <c r="DD710" s="81"/>
      <c r="DE710" s="81"/>
      <c r="DF710" s="81"/>
      <c r="DG710" s="81"/>
      <c r="DH710" s="81"/>
      <c r="DI710" s="81"/>
      <c r="DJ710" s="81"/>
      <c r="DK710" s="81"/>
      <c r="DL710" s="81"/>
      <c r="DM710" s="81"/>
      <c r="DN710" s="81"/>
      <c r="DO710" s="81"/>
      <c r="DP710" s="81"/>
      <c r="DQ710" s="81"/>
      <c r="DR710" s="81"/>
      <c r="DS710" s="81"/>
      <c r="DT710" s="81"/>
      <c r="DU710" s="81"/>
      <c r="DV710" s="81"/>
      <c r="DW710" s="81"/>
      <c r="DX710" s="81"/>
      <c r="DY710" s="81"/>
      <c r="DZ710" s="81"/>
      <c r="EA710" s="81"/>
      <c r="EB710" s="81"/>
      <c r="EC710" s="81"/>
      <c r="ED710" s="81"/>
      <c r="EE710" s="81"/>
      <c r="EF710" s="81"/>
      <c r="EG710" s="81"/>
      <c r="EH710" s="81"/>
      <c r="EI710" s="81"/>
      <c r="EJ710" s="81"/>
      <c r="EK710" s="81"/>
      <c r="EL710" s="81"/>
      <c r="EM710" s="81"/>
      <c r="EN710" s="81"/>
      <c r="EO710" s="81"/>
      <c r="EP710" s="81"/>
      <c r="EQ710" s="81"/>
      <c r="ER710" s="81"/>
      <c r="ES710" s="81"/>
      <c r="ET710" s="81"/>
      <c r="EU710" s="76"/>
      <c r="EV710" s="76"/>
      <c r="EW710" s="76"/>
      <c r="EX710" s="76"/>
      <c r="EY710" s="76"/>
      <c r="EZ710" s="76"/>
      <c r="FA710" s="253" t="s">
        <v>2908</v>
      </c>
      <c r="FB710" s="253"/>
      <c r="FC710" s="253"/>
      <c r="FD710" s="253"/>
    </row>
    <row r="711">
      <c r="A711" s="386" t="s">
        <v>2909</v>
      </c>
      <c r="B711" s="387" t="s">
        <v>1878</v>
      </c>
      <c r="C711" s="388" t="s">
        <v>100</v>
      </c>
      <c r="D711" s="387" t="s">
        <v>18</v>
      </c>
      <c r="E711" s="81"/>
      <c r="F711" s="81"/>
      <c r="G711" s="387" t="s">
        <v>2910</v>
      </c>
      <c r="H711" s="387" t="s">
        <v>1586</v>
      </c>
      <c r="I711" s="387" t="s">
        <v>23</v>
      </c>
      <c r="J711" s="387" t="s">
        <v>31</v>
      </c>
      <c r="K711" s="387" t="s">
        <v>2736</v>
      </c>
      <c r="L711" s="387" t="s">
        <v>2225</v>
      </c>
      <c r="M711" s="387" t="s">
        <v>50</v>
      </c>
      <c r="N711" s="389">
        <v>42048.0</v>
      </c>
      <c r="O711" s="151"/>
      <c r="P711" s="81"/>
      <c r="Q711" s="108"/>
      <c r="R711" s="108"/>
      <c r="S711" s="81"/>
      <c r="T711" s="390">
        <f t="shared" si="1052"/>
        <v>1475</v>
      </c>
      <c r="U711" s="391">
        <f t="shared" ref="U711:W711" si="1448">IF(ISBLANK($A711),"",sum(AE711,AK711,AQ711,AW711,BC711,BI711,BO711,BU711,CA711,CG711,CM711,CS711,CY711,DE711,DK711,DQ711,DW711,EC711,EI711,EO711,EU711))</f>
        <v>3</v>
      </c>
      <c r="V711" s="391">
        <f t="shared" si="1448"/>
        <v>1</v>
      </c>
      <c r="W711" s="391">
        <f t="shared" si="1448"/>
        <v>0</v>
      </c>
      <c r="X711" s="391">
        <f t="shared" si="966"/>
        <v>4</v>
      </c>
      <c r="Y711" s="391">
        <f t="shared" ref="Y711:AA711" si="1449">IF(ISBLANK($A711),"",sum(AH711,AN711,AT711,AZ711,BF711,BL711,BR711,BX711,CD711,CJ711,CP711,CV711,DB711,DH711,DN711,DT711,DZ711,EF711,EL711,ER711,EX711))</f>
        <v>1</v>
      </c>
      <c r="Z711" s="391">
        <f t="shared" si="1449"/>
        <v>0</v>
      </c>
      <c r="AA711" s="391">
        <f t="shared" si="1449"/>
        <v>0</v>
      </c>
      <c r="AB711" s="391">
        <f t="shared" si="1336"/>
        <v>1</v>
      </c>
      <c r="AC711" s="392">
        <f t="shared" si="969"/>
        <v>0.25</v>
      </c>
      <c r="AD711" s="393" t="str">
        <f t="shared" si="1450"/>
        <v>20+</v>
      </c>
      <c r="AE711" s="394">
        <v>1.0</v>
      </c>
      <c r="AF711" s="81"/>
      <c r="AG711" s="81"/>
      <c r="AH711" s="81"/>
      <c r="AI711" s="81"/>
      <c r="AJ711" s="81"/>
      <c r="AK711" s="81"/>
      <c r="AL711" s="81"/>
      <c r="AM711" s="81"/>
      <c r="AN711" s="81"/>
      <c r="AO711" s="81"/>
      <c r="AP711" s="81"/>
      <c r="AQ711" s="394">
        <v>2.0</v>
      </c>
      <c r="AR711" s="394">
        <v>1.0</v>
      </c>
      <c r="AS711" s="81"/>
      <c r="AT711" s="81"/>
      <c r="AU711" s="81"/>
      <c r="AV711" s="81"/>
      <c r="AW711" s="81"/>
      <c r="AX711" s="81"/>
      <c r="AY711" s="81"/>
      <c r="AZ711" s="394">
        <v>1.0</v>
      </c>
      <c r="BA711" s="81"/>
      <c r="BB711" s="81"/>
      <c r="BC711" s="81"/>
      <c r="BD711" s="81"/>
      <c r="BE711" s="81"/>
      <c r="BF711" s="81"/>
      <c r="BG711" s="81"/>
      <c r="BH711" s="81"/>
      <c r="BI711" s="81"/>
      <c r="BJ711" s="81"/>
      <c r="BK711" s="81"/>
      <c r="BL711" s="81"/>
      <c r="BM711" s="81"/>
      <c r="BN711" s="81"/>
      <c r="BO711" s="81"/>
      <c r="BP711" s="81"/>
      <c r="BQ711" s="81"/>
      <c r="BR711" s="81"/>
      <c r="BS711" s="81"/>
      <c r="BT711" s="81"/>
      <c r="BU711" s="81"/>
      <c r="BV711" s="81"/>
      <c r="BW711" s="81"/>
      <c r="BX711" s="81"/>
      <c r="BY711" s="81"/>
      <c r="BZ711" s="81"/>
      <c r="CA711" s="81"/>
      <c r="CB711" s="81"/>
      <c r="CC711" s="81"/>
      <c r="CD711" s="81"/>
      <c r="CE711" s="81"/>
      <c r="CF711" s="81"/>
      <c r="CG711" s="81"/>
      <c r="CH711" s="81"/>
      <c r="CI711" s="81"/>
      <c r="CJ711" s="81"/>
      <c r="CK711" s="81"/>
      <c r="CL711" s="81"/>
      <c r="CM711" s="81"/>
      <c r="CN711" s="81"/>
      <c r="CO711" s="81"/>
      <c r="CP711" s="81"/>
      <c r="CQ711" s="81"/>
      <c r="CR711" s="81"/>
      <c r="CS711" s="81"/>
      <c r="CT711" s="81"/>
      <c r="CU711" s="81"/>
      <c r="CV711" s="81"/>
      <c r="CW711" s="81"/>
      <c r="CX711" s="81"/>
      <c r="CY711" s="81"/>
      <c r="CZ711" s="81"/>
      <c r="DA711" s="81"/>
      <c r="DB711" s="81"/>
      <c r="DC711" s="81"/>
      <c r="DD711" s="81"/>
      <c r="DE711" s="81"/>
      <c r="DF711" s="81"/>
      <c r="DG711" s="81"/>
      <c r="DH711" s="81"/>
      <c r="DI711" s="81"/>
      <c r="DJ711" s="81"/>
      <c r="DK711" s="81"/>
      <c r="DL711" s="81"/>
      <c r="DM711" s="81"/>
      <c r="DN711" s="81"/>
      <c r="DO711" s="81"/>
      <c r="DP711" s="81"/>
      <c r="DQ711" s="81"/>
      <c r="DR711" s="81"/>
      <c r="DS711" s="81"/>
      <c r="DT711" s="81"/>
      <c r="DU711" s="81"/>
      <c r="DV711" s="81"/>
      <c r="DW711" s="81"/>
      <c r="DX711" s="81"/>
      <c r="DY711" s="81"/>
      <c r="DZ711" s="81"/>
      <c r="EA711" s="81"/>
      <c r="EB711" s="81"/>
      <c r="EC711" s="81"/>
      <c r="ED711" s="81"/>
      <c r="EE711" s="81"/>
      <c r="EF711" s="81"/>
      <c r="EG711" s="81"/>
      <c r="EH711" s="81"/>
      <c r="EI711" s="81"/>
      <c r="EJ711" s="81"/>
      <c r="EK711" s="81"/>
      <c r="EL711" s="81"/>
      <c r="EM711" s="81"/>
      <c r="EN711" s="81"/>
      <c r="EO711" s="81"/>
      <c r="EP711" s="81"/>
      <c r="EQ711" s="81"/>
      <c r="ER711" s="81"/>
      <c r="ES711" s="81"/>
      <c r="ET711" s="81"/>
      <c r="EU711" s="76"/>
      <c r="EV711" s="76"/>
      <c r="EW711" s="76"/>
      <c r="EX711" s="76"/>
      <c r="EY711" s="76"/>
      <c r="EZ711" s="76"/>
      <c r="FA711" s="387" t="s">
        <v>2911</v>
      </c>
      <c r="FB711" s="387"/>
      <c r="FC711" s="387"/>
      <c r="FD711" s="387"/>
    </row>
    <row r="712">
      <c r="A712" s="252" t="s">
        <v>2912</v>
      </c>
      <c r="B712" s="253" t="s">
        <v>2913</v>
      </c>
      <c r="C712" s="254" t="s">
        <v>102</v>
      </c>
      <c r="D712" s="253" t="s">
        <v>18</v>
      </c>
      <c r="E712" s="253" t="s">
        <v>12</v>
      </c>
      <c r="F712" s="253" t="s">
        <v>283</v>
      </c>
      <c r="G712" s="253" t="s">
        <v>2914</v>
      </c>
      <c r="H712" s="253" t="s">
        <v>2799</v>
      </c>
      <c r="I712" s="253" t="s">
        <v>13</v>
      </c>
      <c r="J712" s="253" t="s">
        <v>31</v>
      </c>
      <c r="K712" s="253" t="s">
        <v>2736</v>
      </c>
      <c r="L712" s="253" t="s">
        <v>1967</v>
      </c>
      <c r="M712" s="253" t="s">
        <v>50</v>
      </c>
      <c r="N712" s="255">
        <v>42013.0</v>
      </c>
      <c r="O712" s="255">
        <v>42013.0</v>
      </c>
      <c r="P712" s="81"/>
      <c r="Q712" s="108"/>
      <c r="R712" s="108"/>
      <c r="S712" s="81"/>
      <c r="T712" s="69">
        <f t="shared" si="1052"/>
        <v>1510</v>
      </c>
      <c r="U712" s="257">
        <f t="shared" ref="U712:W712" si="1451">IF(ISBLANK($A712),"",sum(AE712,AK712,AQ712,AW712,BC712,BI712,BO712,BU712,CA712,CG712,CM712,CS712,CY712,DE712,DK712,DQ712,DW712,EC712,EI712,EO712,EU712))</f>
        <v>10</v>
      </c>
      <c r="V712" s="257">
        <f t="shared" si="1451"/>
        <v>1</v>
      </c>
      <c r="W712" s="257">
        <f t="shared" si="1451"/>
        <v>0</v>
      </c>
      <c r="X712" s="257">
        <f t="shared" si="966"/>
        <v>11</v>
      </c>
      <c r="Y712" s="257">
        <f t="shared" ref="Y712:AA712" si="1452">IF(ISBLANK($A712),"",sum(AH712,AN712,AT712,AZ712,BF712,BL712,BR712,BX712,CD712,CJ712,CP712,CV712,DB712,DH712,DN712,DT712,DZ712,EF712,EL712,ER712,EX712))</f>
        <v>6</v>
      </c>
      <c r="Z712" s="257">
        <f t="shared" si="1452"/>
        <v>0</v>
      </c>
      <c r="AA712" s="257">
        <f t="shared" si="1452"/>
        <v>0</v>
      </c>
      <c r="AB712" s="257">
        <f t="shared" si="1336"/>
        <v>6</v>
      </c>
      <c r="AC712" s="259">
        <f t="shared" si="969"/>
        <v>0.5454545455</v>
      </c>
      <c r="AD712" s="323" t="str">
        <f t="shared" ref="AD712:AD723" si="1455">IF( (TODAY()-N712)/7 &lt; 1,"1", IF( N712="" , "", IF( (TODAY()-N712)/7 &gt; 20 , "20+", ROUNDUP((TODAY()-N712)/7 ,0))))</f>
        <v>20+</v>
      </c>
      <c r="AE712" s="260">
        <v>6.0</v>
      </c>
      <c r="AF712" s="81"/>
      <c r="AG712" s="81"/>
      <c r="AH712" s="260">
        <v>2.0</v>
      </c>
      <c r="AI712" s="81"/>
      <c r="AJ712" s="81"/>
      <c r="AK712" s="81"/>
      <c r="AL712" s="81"/>
      <c r="AM712" s="81"/>
      <c r="AN712" s="81"/>
      <c r="AO712" s="81"/>
      <c r="AP712" s="81"/>
      <c r="AQ712" s="260">
        <v>1.0</v>
      </c>
      <c r="AR712" s="81"/>
      <c r="AS712" s="81"/>
      <c r="AT712" s="81"/>
      <c r="AU712" s="81"/>
      <c r="AV712" s="81"/>
      <c r="AW712" s="81"/>
      <c r="AX712" s="81"/>
      <c r="AY712" s="81"/>
      <c r="AZ712" s="81"/>
      <c r="BA712" s="81"/>
      <c r="BB712" s="81"/>
      <c r="BC712" s="260">
        <v>1.0</v>
      </c>
      <c r="BD712" s="81"/>
      <c r="BE712" s="81"/>
      <c r="BF712" s="260">
        <v>1.0</v>
      </c>
      <c r="BG712" s="81"/>
      <c r="BH712" s="81"/>
      <c r="BI712" s="260">
        <v>1.0</v>
      </c>
      <c r="BJ712" s="81"/>
      <c r="BK712" s="81"/>
      <c r="BL712" s="260">
        <v>1.0</v>
      </c>
      <c r="BM712" s="81"/>
      <c r="BN712" s="81"/>
      <c r="BO712" s="81"/>
      <c r="BP712" s="260">
        <v>1.0</v>
      </c>
      <c r="BQ712" s="81"/>
      <c r="BR712" s="260">
        <v>1.0</v>
      </c>
      <c r="BS712" s="81"/>
      <c r="BT712" s="81"/>
      <c r="BU712" s="260">
        <v>1.0</v>
      </c>
      <c r="BV712" s="81"/>
      <c r="BW712" s="81"/>
      <c r="BX712" s="260">
        <v>1.0</v>
      </c>
      <c r="BY712" s="81"/>
      <c r="BZ712" s="81"/>
      <c r="CA712" s="81"/>
      <c r="CB712" s="81"/>
      <c r="CC712" s="81"/>
      <c r="CD712" s="81"/>
      <c r="CE712" s="81"/>
      <c r="CF712" s="81"/>
      <c r="CG712" s="81"/>
      <c r="CH712" s="81"/>
      <c r="CI712" s="81"/>
      <c r="CJ712" s="81"/>
      <c r="CK712" s="81"/>
      <c r="CL712" s="81"/>
      <c r="CM712" s="81"/>
      <c r="CN712" s="81"/>
      <c r="CO712" s="81"/>
      <c r="CP712" s="81"/>
      <c r="CQ712" s="81"/>
      <c r="CR712" s="81"/>
      <c r="CS712" s="81"/>
      <c r="CT712" s="81"/>
      <c r="CU712" s="81"/>
      <c r="CV712" s="81"/>
      <c r="CW712" s="81"/>
      <c r="CX712" s="81"/>
      <c r="CY712" s="81"/>
      <c r="CZ712" s="81"/>
      <c r="DA712" s="81"/>
      <c r="DB712" s="81"/>
      <c r="DC712" s="81"/>
      <c r="DD712" s="81"/>
      <c r="DE712" s="81"/>
      <c r="DF712" s="81"/>
      <c r="DG712" s="81"/>
      <c r="DH712" s="81"/>
      <c r="DI712" s="81"/>
      <c r="DJ712" s="81"/>
      <c r="DK712" s="81"/>
      <c r="DL712" s="81"/>
      <c r="DM712" s="81"/>
      <c r="DN712" s="81"/>
      <c r="DO712" s="81"/>
      <c r="DP712" s="81"/>
      <c r="DQ712" s="81"/>
      <c r="DR712" s="81"/>
      <c r="DS712" s="81"/>
      <c r="DT712" s="81"/>
      <c r="DU712" s="81"/>
      <c r="DV712" s="81"/>
      <c r="DW712" s="81"/>
      <c r="DX712" s="81"/>
      <c r="DY712" s="81"/>
      <c r="DZ712" s="81"/>
      <c r="EA712" s="81"/>
      <c r="EB712" s="81"/>
      <c r="EC712" s="81"/>
      <c r="ED712" s="81"/>
      <c r="EE712" s="81"/>
      <c r="EF712" s="81"/>
      <c r="EG712" s="81"/>
      <c r="EH712" s="81"/>
      <c r="EI712" s="81"/>
      <c r="EJ712" s="81"/>
      <c r="EK712" s="81"/>
      <c r="EL712" s="81"/>
      <c r="EM712" s="81"/>
      <c r="EN712" s="81"/>
      <c r="EO712" s="81"/>
      <c r="EP712" s="81"/>
      <c r="EQ712" s="81"/>
      <c r="ER712" s="81"/>
      <c r="ES712" s="81"/>
      <c r="ET712" s="81"/>
      <c r="EU712" s="76"/>
      <c r="EV712" s="76"/>
      <c r="EW712" s="76"/>
      <c r="EX712" s="76"/>
      <c r="EY712" s="76"/>
      <c r="EZ712" s="76"/>
      <c r="FA712" s="253" t="s">
        <v>2915</v>
      </c>
      <c r="FB712" s="253"/>
      <c r="FC712" s="253"/>
      <c r="FD712" s="253"/>
    </row>
    <row r="713">
      <c r="A713" s="252" t="s">
        <v>2916</v>
      </c>
      <c r="B713" s="253" t="s">
        <v>2891</v>
      </c>
      <c r="C713" s="254" t="s">
        <v>8</v>
      </c>
      <c r="D713" s="253" t="s">
        <v>18</v>
      </c>
      <c r="E713" s="81"/>
      <c r="F713" s="81"/>
      <c r="G713" s="253" t="s">
        <v>2868</v>
      </c>
      <c r="H713" s="253" t="s">
        <v>2917</v>
      </c>
      <c r="I713" s="253" t="s">
        <v>23</v>
      </c>
      <c r="J713" s="253" t="s">
        <v>31</v>
      </c>
      <c r="K713" s="253" t="s">
        <v>2736</v>
      </c>
      <c r="L713" s="253" t="s">
        <v>1978</v>
      </c>
      <c r="M713" s="253" t="s">
        <v>50</v>
      </c>
      <c r="N713" s="255">
        <v>42109.0</v>
      </c>
      <c r="O713" s="151"/>
      <c r="P713" s="81"/>
      <c r="Q713" s="108"/>
      <c r="R713" s="108"/>
      <c r="S713" s="81"/>
      <c r="T713" s="69">
        <f t="shared" si="1052"/>
        <v>1414</v>
      </c>
      <c r="U713" s="257">
        <f t="shared" ref="U713:W713" si="1453">IF(ISBLANK($A713),"",sum(AE713,AK713,AQ713,AW713,BC713,BI713,BO713,BU713,CA713,CG713,CM713,CS713,CY713,DE713,DK713,DQ713,DW713,EC713,EI713,EO713,EU713))</f>
        <v>1</v>
      </c>
      <c r="V713" s="257">
        <f t="shared" si="1453"/>
        <v>1</v>
      </c>
      <c r="W713" s="257">
        <f t="shared" si="1453"/>
        <v>0</v>
      </c>
      <c r="X713" s="257">
        <f t="shared" si="966"/>
        <v>2</v>
      </c>
      <c r="Y713" s="257">
        <f t="shared" ref="Y713:AA713" si="1454">IF(ISBLANK($A713),"",sum(AH713,AN713,AT713,AZ713,BF713,BL713,BR713,BX713,CD713,CJ713,CP713,CV713,DB713,DH713,DN713,DT713,DZ713,EF713,EL713,ER713,EX713))</f>
        <v>1</v>
      </c>
      <c r="Z713" s="257">
        <f t="shared" si="1454"/>
        <v>0</v>
      </c>
      <c r="AA713" s="257">
        <f t="shared" si="1454"/>
        <v>0</v>
      </c>
      <c r="AB713" s="257">
        <f t="shared" si="1336"/>
        <v>1</v>
      </c>
      <c r="AC713" s="259">
        <f t="shared" si="969"/>
        <v>0.5</v>
      </c>
      <c r="AD713" s="323" t="str">
        <f t="shared" si="1455"/>
        <v>20+</v>
      </c>
      <c r="AE713" s="260">
        <v>1.0</v>
      </c>
      <c r="AF713" s="81"/>
      <c r="AG713" s="81"/>
      <c r="AH713" s="260">
        <v>1.0</v>
      </c>
      <c r="AI713" s="81"/>
      <c r="AJ713" s="81"/>
      <c r="AK713" s="81"/>
      <c r="AL713" s="260">
        <v>1.0</v>
      </c>
      <c r="AM713" s="81"/>
      <c r="AN713" s="81"/>
      <c r="AO713" s="81"/>
      <c r="AP713" s="81"/>
      <c r="AQ713" s="81"/>
      <c r="AR713" s="81"/>
      <c r="AS713" s="81"/>
      <c r="AT713" s="81"/>
      <c r="AU713" s="81"/>
      <c r="AV713" s="81"/>
      <c r="AW713" s="81"/>
      <c r="AX713" s="81"/>
      <c r="AY713" s="81"/>
      <c r="AZ713" s="81"/>
      <c r="BA713" s="81"/>
      <c r="BB713" s="81"/>
      <c r="BC713" s="81"/>
      <c r="BD713" s="81"/>
      <c r="BE713" s="81"/>
      <c r="BF713" s="81"/>
      <c r="BG713" s="81"/>
      <c r="BH713" s="81"/>
      <c r="BI713" s="81"/>
      <c r="BJ713" s="81"/>
      <c r="BK713" s="81"/>
      <c r="BL713" s="81"/>
      <c r="BM713" s="81"/>
      <c r="BN713" s="81"/>
      <c r="BO713" s="81"/>
      <c r="BP713" s="81"/>
      <c r="BQ713" s="81"/>
      <c r="BR713" s="81"/>
      <c r="BS713" s="81"/>
      <c r="BT713" s="81"/>
      <c r="BU713" s="81"/>
      <c r="BV713" s="81"/>
      <c r="BW713" s="81"/>
      <c r="BX713" s="81"/>
      <c r="BY713" s="81"/>
      <c r="BZ713" s="81"/>
      <c r="CA713" s="81"/>
      <c r="CB713" s="81"/>
      <c r="CC713" s="81"/>
      <c r="CD713" s="81"/>
      <c r="CE713" s="81"/>
      <c r="CF713" s="81"/>
      <c r="CG713" s="81"/>
      <c r="CH713" s="81"/>
      <c r="CI713" s="81"/>
      <c r="CJ713" s="81"/>
      <c r="CK713" s="81"/>
      <c r="CL713" s="81"/>
      <c r="CM713" s="81"/>
      <c r="CN713" s="81"/>
      <c r="CO713" s="81"/>
      <c r="CP713" s="81"/>
      <c r="CQ713" s="81"/>
      <c r="CR713" s="81"/>
      <c r="CS713" s="81"/>
      <c r="CT713" s="81"/>
      <c r="CU713" s="81"/>
      <c r="CV713" s="81"/>
      <c r="CW713" s="81"/>
      <c r="CX713" s="81"/>
      <c r="CY713" s="81"/>
      <c r="CZ713" s="81"/>
      <c r="DA713" s="81"/>
      <c r="DB713" s="81"/>
      <c r="DC713" s="81"/>
      <c r="DD713" s="81"/>
      <c r="DE713" s="81"/>
      <c r="DF713" s="81"/>
      <c r="DG713" s="81"/>
      <c r="DH713" s="81"/>
      <c r="DI713" s="81"/>
      <c r="DJ713" s="81"/>
      <c r="DK713" s="81"/>
      <c r="DL713" s="81"/>
      <c r="DM713" s="81"/>
      <c r="DN713" s="81"/>
      <c r="DO713" s="81"/>
      <c r="DP713" s="81"/>
      <c r="DQ713" s="81"/>
      <c r="DR713" s="81"/>
      <c r="DS713" s="81"/>
      <c r="DT713" s="81"/>
      <c r="DU713" s="81"/>
      <c r="DV713" s="81"/>
      <c r="DW713" s="81"/>
      <c r="DX713" s="81"/>
      <c r="DY713" s="81"/>
      <c r="DZ713" s="81"/>
      <c r="EA713" s="81"/>
      <c r="EB713" s="81"/>
      <c r="EC713" s="81"/>
      <c r="ED713" s="81"/>
      <c r="EE713" s="81"/>
      <c r="EF713" s="81"/>
      <c r="EG713" s="81"/>
      <c r="EH713" s="81"/>
      <c r="EI713" s="81"/>
      <c r="EJ713" s="81"/>
      <c r="EK713" s="81"/>
      <c r="EL713" s="81"/>
      <c r="EM713" s="81"/>
      <c r="EN713" s="81"/>
      <c r="EO713" s="81"/>
      <c r="EP713" s="81"/>
      <c r="EQ713" s="81"/>
      <c r="ER713" s="81"/>
      <c r="ES713" s="81"/>
      <c r="ET713" s="81"/>
      <c r="EU713" s="76"/>
      <c r="EV713" s="76"/>
      <c r="EW713" s="76"/>
      <c r="EX713" s="76"/>
      <c r="EY713" s="76"/>
      <c r="EZ713" s="76"/>
      <c r="FA713" s="253" t="s">
        <v>2918</v>
      </c>
      <c r="FB713" s="253"/>
      <c r="FC713" s="253"/>
      <c r="FD713" s="253"/>
    </row>
    <row r="714">
      <c r="A714" s="386" t="s">
        <v>2919</v>
      </c>
      <c r="B714" s="387" t="s">
        <v>2920</v>
      </c>
      <c r="C714" s="254" t="s">
        <v>8</v>
      </c>
      <c r="D714" s="387" t="s">
        <v>18</v>
      </c>
      <c r="E714" s="387" t="s">
        <v>30</v>
      </c>
      <c r="F714" s="387" t="s">
        <v>277</v>
      </c>
      <c r="G714" s="387" t="s">
        <v>2921</v>
      </c>
      <c r="H714" s="387" t="s">
        <v>2064</v>
      </c>
      <c r="I714" s="387" t="s">
        <v>23</v>
      </c>
      <c r="J714" s="387" t="s">
        <v>31</v>
      </c>
      <c r="K714" s="387" t="s">
        <v>2736</v>
      </c>
      <c r="L714" s="387" t="s">
        <v>2065</v>
      </c>
      <c r="M714" s="387" t="s">
        <v>50</v>
      </c>
      <c r="N714" s="389">
        <v>41963.0</v>
      </c>
      <c r="O714" s="151"/>
      <c r="P714" s="81"/>
      <c r="Q714" s="108"/>
      <c r="R714" s="108"/>
      <c r="S714" s="81"/>
      <c r="T714" s="390">
        <f t="shared" si="1052"/>
        <v>1560</v>
      </c>
      <c r="U714" s="391">
        <f t="shared" ref="U714:W714" si="1456">IF(ISBLANK($A714),"",sum(AE714,AK714,AQ714,AW714,BC714,BI714,BO714,BU714,CA714,CG714,CM714,CS714,CY714,DE714,DK714,DQ714,DW714,EC714,EI714,EO714,EU714))</f>
        <v>5</v>
      </c>
      <c r="V714" s="391">
        <f t="shared" si="1456"/>
        <v>0</v>
      </c>
      <c r="W714" s="391">
        <f t="shared" si="1456"/>
        <v>0</v>
      </c>
      <c r="X714" s="391">
        <f t="shared" si="966"/>
        <v>5</v>
      </c>
      <c r="Y714" s="391">
        <f t="shared" ref="Y714:AA714" si="1457">IF(ISBLANK($A714),"",sum(AH714,AN714,AT714,AZ714,BF714,BL714,BR714,BX714,CD714,CJ714,CP714,CV714,DB714,DH714,DN714,DT714,DZ714,EF714,EL714,ER714,EX714))</f>
        <v>5</v>
      </c>
      <c r="Z714" s="391">
        <f t="shared" si="1457"/>
        <v>3</v>
      </c>
      <c r="AA714" s="391">
        <f t="shared" si="1457"/>
        <v>0</v>
      </c>
      <c r="AB714" s="391">
        <f t="shared" si="1336"/>
        <v>8</v>
      </c>
      <c r="AC714" s="392">
        <f t="shared" si="969"/>
        <v>1</v>
      </c>
      <c r="AD714" s="323" t="str">
        <f t="shared" si="1455"/>
        <v>20+</v>
      </c>
      <c r="AE714" s="81"/>
      <c r="AF714" s="81"/>
      <c r="AG714" s="81"/>
      <c r="AH714" s="81"/>
      <c r="AI714" s="81"/>
      <c r="AJ714" s="81"/>
      <c r="AK714" s="394">
        <v>1.0</v>
      </c>
      <c r="AL714" s="81"/>
      <c r="AM714" s="81"/>
      <c r="AN714" s="81"/>
      <c r="AO714" s="81"/>
      <c r="AP714" s="81"/>
      <c r="AQ714" s="81"/>
      <c r="AR714" s="81"/>
      <c r="AS714" s="81"/>
      <c r="AT714" s="394">
        <v>1.0</v>
      </c>
      <c r="AU714" s="394">
        <v>1.0</v>
      </c>
      <c r="AV714" s="81"/>
      <c r="AW714" s="394">
        <v>1.0</v>
      </c>
      <c r="AX714" s="81"/>
      <c r="AY714" s="81"/>
      <c r="AZ714" s="81"/>
      <c r="BA714" s="394">
        <v>1.0</v>
      </c>
      <c r="BB714" s="81"/>
      <c r="BC714" s="81"/>
      <c r="BD714" s="81"/>
      <c r="BE714" s="81"/>
      <c r="BF714" s="394">
        <v>1.0</v>
      </c>
      <c r="BG714" s="394">
        <v>1.0</v>
      </c>
      <c r="BH714" s="81"/>
      <c r="BI714" s="394">
        <v>1.0</v>
      </c>
      <c r="BJ714" s="81"/>
      <c r="BK714" s="81"/>
      <c r="BL714" s="81"/>
      <c r="BM714" s="81"/>
      <c r="BN714" s="81"/>
      <c r="BO714" s="81"/>
      <c r="BP714" s="81"/>
      <c r="BQ714" s="81"/>
      <c r="BR714" s="394">
        <v>1.0</v>
      </c>
      <c r="BS714" s="81"/>
      <c r="BT714" s="81"/>
      <c r="BU714" s="81"/>
      <c r="BV714" s="81"/>
      <c r="BW714" s="81"/>
      <c r="BX714" s="81"/>
      <c r="BY714" s="81"/>
      <c r="BZ714" s="81"/>
      <c r="CA714" s="81"/>
      <c r="CB714" s="81"/>
      <c r="CC714" s="81"/>
      <c r="CD714" s="81"/>
      <c r="CE714" s="81"/>
      <c r="CF714" s="81"/>
      <c r="CG714" s="81"/>
      <c r="CH714" s="81"/>
      <c r="CI714" s="81"/>
      <c r="CJ714" s="81"/>
      <c r="CK714" s="81"/>
      <c r="CL714" s="81"/>
      <c r="CM714" s="394">
        <v>1.0</v>
      </c>
      <c r="CN714" s="81"/>
      <c r="CO714" s="81"/>
      <c r="CP714" s="81"/>
      <c r="CQ714" s="81"/>
      <c r="CR714" s="81"/>
      <c r="CS714" s="81"/>
      <c r="CT714" s="81"/>
      <c r="CU714" s="81"/>
      <c r="CV714" s="81"/>
      <c r="CW714" s="81"/>
      <c r="CX714" s="81"/>
      <c r="CY714" s="81"/>
      <c r="CZ714" s="81"/>
      <c r="DA714" s="81"/>
      <c r="DB714" s="394">
        <v>1.0</v>
      </c>
      <c r="DC714" s="81"/>
      <c r="DD714" s="81"/>
      <c r="DE714" s="81"/>
      <c r="DF714" s="81"/>
      <c r="DG714" s="81"/>
      <c r="DH714" s="81"/>
      <c r="DI714" s="81"/>
      <c r="DJ714" s="81"/>
      <c r="DK714" s="394">
        <v>1.0</v>
      </c>
      <c r="DL714" s="81"/>
      <c r="DM714" s="81"/>
      <c r="DN714" s="394">
        <v>1.0</v>
      </c>
      <c r="DO714" s="81"/>
      <c r="DP714" s="81"/>
      <c r="DQ714" s="81"/>
      <c r="DR714" s="81"/>
      <c r="DS714" s="81"/>
      <c r="DT714" s="81"/>
      <c r="DU714" s="81"/>
      <c r="DV714" s="81"/>
      <c r="DW714" s="81"/>
      <c r="DX714" s="81"/>
      <c r="DY714" s="81"/>
      <c r="DZ714" s="81"/>
      <c r="EA714" s="81"/>
      <c r="EB714" s="81"/>
      <c r="EC714" s="81"/>
      <c r="ED714" s="81"/>
      <c r="EE714" s="81"/>
      <c r="EF714" s="81"/>
      <c r="EG714" s="81"/>
      <c r="EH714" s="81"/>
      <c r="EI714" s="81"/>
      <c r="EJ714" s="81"/>
      <c r="EK714" s="81"/>
      <c r="EL714" s="81"/>
      <c r="EM714" s="81"/>
      <c r="EN714" s="81"/>
      <c r="EO714" s="81"/>
      <c r="EP714" s="81"/>
      <c r="EQ714" s="81"/>
      <c r="ER714" s="81"/>
      <c r="ES714" s="81"/>
      <c r="ET714" s="81"/>
      <c r="EU714" s="76"/>
      <c r="EV714" s="76"/>
      <c r="EW714" s="76"/>
      <c r="EX714" s="76"/>
      <c r="EY714" s="76"/>
      <c r="EZ714" s="76"/>
      <c r="FA714" s="387" t="s">
        <v>2922</v>
      </c>
      <c r="FB714" s="387"/>
      <c r="FC714" s="387"/>
      <c r="FD714" s="387"/>
    </row>
    <row r="715">
      <c r="A715" s="252" t="s">
        <v>2923</v>
      </c>
      <c r="B715" s="253" t="s">
        <v>2924</v>
      </c>
      <c r="C715" s="254" t="s">
        <v>346</v>
      </c>
      <c r="D715" s="253" t="s">
        <v>18</v>
      </c>
      <c r="E715" s="253" t="s">
        <v>2925</v>
      </c>
      <c r="F715" s="253" t="s">
        <v>2797</v>
      </c>
      <c r="G715" s="253" t="s">
        <v>2926</v>
      </c>
      <c r="H715" s="253" t="s">
        <v>623</v>
      </c>
      <c r="I715" s="253" t="s">
        <v>13</v>
      </c>
      <c r="J715" s="253" t="s">
        <v>31</v>
      </c>
      <c r="K715" s="253" t="s">
        <v>2736</v>
      </c>
      <c r="L715" s="253" t="s">
        <v>2927</v>
      </c>
      <c r="M715" s="81"/>
      <c r="N715" s="255">
        <v>41932.0</v>
      </c>
      <c r="O715" s="151"/>
      <c r="P715" s="81"/>
      <c r="Q715" s="108"/>
      <c r="R715" s="108"/>
      <c r="S715" s="81"/>
      <c r="T715" s="69">
        <f t="shared" si="1052"/>
        <v>1591</v>
      </c>
      <c r="U715" s="257">
        <f t="shared" ref="U715:W715" si="1458">IF(ISBLANK($A715),"",sum(AE715,AK715,AQ715,AW715,BC715,BI715,BO715,BU715,CA715,CG715,CM715,CS715,CY715,DE715,DK715,DQ715,DW715,EC715,EI715,EO715,EU715))</f>
        <v>6</v>
      </c>
      <c r="V715" s="257">
        <f t="shared" si="1458"/>
        <v>1</v>
      </c>
      <c r="W715" s="257">
        <f t="shared" si="1458"/>
        <v>0</v>
      </c>
      <c r="X715" s="257">
        <f t="shared" si="966"/>
        <v>7</v>
      </c>
      <c r="Y715" s="257">
        <f t="shared" ref="Y715:AA715" si="1459">IF(ISBLANK($A715),"",sum(AH715,AN715,AT715,AZ715,BF715,BL715,BR715,BX715,CD715,CJ715,CP715,CV715,DB715,DH715,DN715,DT715,DZ715,EF715,EL715,ER715,EX715))</f>
        <v>5</v>
      </c>
      <c r="Z715" s="257">
        <f t="shared" si="1459"/>
        <v>6</v>
      </c>
      <c r="AA715" s="257">
        <f t="shared" si="1459"/>
        <v>0</v>
      </c>
      <c r="AB715" s="257">
        <f t="shared" si="1336"/>
        <v>11</v>
      </c>
      <c r="AC715" s="259">
        <f t="shared" si="969"/>
        <v>0.7142857143</v>
      </c>
      <c r="AD715" s="323" t="str">
        <f t="shared" si="1455"/>
        <v>20+</v>
      </c>
      <c r="AE715" s="81"/>
      <c r="AF715" s="260">
        <v>1.0</v>
      </c>
      <c r="AG715" s="81"/>
      <c r="AH715" s="81"/>
      <c r="AI715" s="81"/>
      <c r="AJ715" s="81"/>
      <c r="AK715" s="81"/>
      <c r="AL715" s="81"/>
      <c r="AM715" s="81"/>
      <c r="AN715" s="81"/>
      <c r="AO715" s="81"/>
      <c r="AP715" s="81"/>
      <c r="AQ715" s="260">
        <v>1.0</v>
      </c>
      <c r="AR715" s="81"/>
      <c r="AS715" s="81"/>
      <c r="AT715" s="81"/>
      <c r="AU715" s="81"/>
      <c r="AV715" s="81"/>
      <c r="AW715" s="260">
        <v>1.0</v>
      </c>
      <c r="AX715" s="81"/>
      <c r="AY715" s="81"/>
      <c r="AZ715" s="81"/>
      <c r="BA715" s="81"/>
      <c r="BB715" s="81"/>
      <c r="BC715" s="260">
        <v>1.0</v>
      </c>
      <c r="BD715" s="81"/>
      <c r="BE715" s="81"/>
      <c r="BF715" s="260">
        <v>1.0</v>
      </c>
      <c r="BG715" s="81"/>
      <c r="BH715" s="81"/>
      <c r="BI715" s="260">
        <v>1.0</v>
      </c>
      <c r="BJ715" s="81"/>
      <c r="BK715" s="81"/>
      <c r="BL715" s="260">
        <v>2.0</v>
      </c>
      <c r="BM715" s="81"/>
      <c r="BN715" s="81"/>
      <c r="BO715" s="81"/>
      <c r="BP715" s="81"/>
      <c r="BQ715" s="81"/>
      <c r="BR715" s="81"/>
      <c r="BS715" s="81"/>
      <c r="BT715" s="81"/>
      <c r="BU715" s="81"/>
      <c r="BV715" s="81"/>
      <c r="BW715" s="81"/>
      <c r="BX715" s="81"/>
      <c r="BY715" s="81"/>
      <c r="BZ715" s="81"/>
      <c r="CA715" s="81"/>
      <c r="CB715" s="81"/>
      <c r="CC715" s="81"/>
      <c r="CD715" s="81"/>
      <c r="CE715" s="81"/>
      <c r="CF715" s="81"/>
      <c r="CG715" s="260">
        <v>1.0</v>
      </c>
      <c r="CH715" s="81"/>
      <c r="CI715" s="81"/>
      <c r="CJ715" s="81"/>
      <c r="CK715" s="81"/>
      <c r="CL715" s="81"/>
      <c r="CM715" s="260">
        <v>1.0</v>
      </c>
      <c r="CN715" s="81"/>
      <c r="CO715" s="81"/>
      <c r="CP715" s="260">
        <v>2.0</v>
      </c>
      <c r="CQ715" s="260">
        <v>4.0</v>
      </c>
      <c r="CR715" s="81"/>
      <c r="CS715" s="81"/>
      <c r="CT715" s="81"/>
      <c r="CU715" s="81"/>
      <c r="CV715" s="81"/>
      <c r="CW715" s="81"/>
      <c r="CX715" s="81"/>
      <c r="CY715" s="81"/>
      <c r="CZ715" s="81"/>
      <c r="DA715" s="81"/>
      <c r="DB715" s="81"/>
      <c r="DC715" s="81"/>
      <c r="DD715" s="81"/>
      <c r="DE715" s="81"/>
      <c r="DF715" s="81"/>
      <c r="DG715" s="81"/>
      <c r="DH715" s="81"/>
      <c r="DI715" s="81"/>
      <c r="DJ715" s="81"/>
      <c r="DK715" s="81"/>
      <c r="DL715" s="81"/>
      <c r="DM715" s="81"/>
      <c r="DN715" s="81"/>
      <c r="DO715" s="260">
        <v>2.0</v>
      </c>
      <c r="DP715" s="81"/>
      <c r="DQ715" s="81"/>
      <c r="DR715" s="81"/>
      <c r="DS715" s="81"/>
      <c r="DT715" s="81"/>
      <c r="DU715" s="81"/>
      <c r="DV715" s="81"/>
      <c r="DW715" s="81"/>
      <c r="DX715" s="81"/>
      <c r="DY715" s="81"/>
      <c r="DZ715" s="81"/>
      <c r="EA715" s="81"/>
      <c r="EB715" s="81"/>
      <c r="EC715" s="81"/>
      <c r="ED715" s="81"/>
      <c r="EE715" s="81"/>
      <c r="EF715" s="81"/>
      <c r="EG715" s="81"/>
      <c r="EH715" s="81"/>
      <c r="EI715" s="81"/>
      <c r="EJ715" s="81"/>
      <c r="EK715" s="81"/>
      <c r="EL715" s="81"/>
      <c r="EM715" s="81"/>
      <c r="EN715" s="81"/>
      <c r="EO715" s="81"/>
      <c r="EP715" s="81"/>
      <c r="EQ715" s="81"/>
      <c r="ER715" s="81"/>
      <c r="ES715" s="81"/>
      <c r="ET715" s="81"/>
      <c r="EU715" s="76"/>
      <c r="EV715" s="76"/>
      <c r="EW715" s="76"/>
      <c r="EX715" s="76"/>
      <c r="EY715" s="76"/>
      <c r="EZ715" s="76"/>
      <c r="FA715" s="253" t="s">
        <v>2928</v>
      </c>
      <c r="FB715" s="253"/>
      <c r="FC715" s="253"/>
      <c r="FD715" s="253"/>
    </row>
    <row r="716">
      <c r="A716" s="252" t="s">
        <v>2929</v>
      </c>
      <c r="B716" s="253" t="s">
        <v>2930</v>
      </c>
      <c r="C716" s="254" t="s">
        <v>8</v>
      </c>
      <c r="D716" s="253" t="s">
        <v>18</v>
      </c>
      <c r="E716" s="253" t="s">
        <v>19</v>
      </c>
      <c r="F716" s="253" t="s">
        <v>277</v>
      </c>
      <c r="G716" s="253" t="s">
        <v>2885</v>
      </c>
      <c r="H716" s="253" t="s">
        <v>1061</v>
      </c>
      <c r="I716" s="253" t="s">
        <v>23</v>
      </c>
      <c r="J716" s="253" t="s">
        <v>31</v>
      </c>
      <c r="K716" s="253" t="s">
        <v>2736</v>
      </c>
      <c r="L716" s="253" t="s">
        <v>2035</v>
      </c>
      <c r="M716" s="253" t="s">
        <v>110</v>
      </c>
      <c r="N716" s="255">
        <v>42131.0</v>
      </c>
      <c r="O716" s="255">
        <v>42131.0</v>
      </c>
      <c r="P716" s="81"/>
      <c r="Q716" s="108"/>
      <c r="R716" s="108"/>
      <c r="S716" s="81"/>
      <c r="T716" s="69">
        <f t="shared" si="1052"/>
        <v>1392</v>
      </c>
      <c r="U716" s="257">
        <f t="shared" ref="U716:W716" si="1460">IF(ISBLANK($A716),"",sum(AE716,AK716,AQ716,AW716,BC716,BI716,BO716,BU716,CA716,CG716,CM716,CS716,CY716,DE716,DK716,DQ716,DW716,EC716,EI716,EO716,EU716))</f>
        <v>3</v>
      </c>
      <c r="V716" s="257">
        <f t="shared" si="1460"/>
        <v>1</v>
      </c>
      <c r="W716" s="257">
        <f t="shared" si="1460"/>
        <v>0</v>
      </c>
      <c r="X716" s="257">
        <f t="shared" si="966"/>
        <v>4</v>
      </c>
      <c r="Y716" s="257">
        <f t="shared" ref="Y716:AA716" si="1461">IF(ISBLANK($A716),"",sum(AH716,AN716,AT716,AZ716,BF716,BL716,BR716,BX716,CD716,CJ716,CP716,CV716,DB716,DH716,DN716,DT716,DZ716,EF716,EL716,ER716,EX716))</f>
        <v>2</v>
      </c>
      <c r="Z716" s="257">
        <f t="shared" si="1461"/>
        <v>2</v>
      </c>
      <c r="AA716" s="257">
        <f t="shared" si="1461"/>
        <v>0</v>
      </c>
      <c r="AB716" s="257">
        <f t="shared" si="1336"/>
        <v>4</v>
      </c>
      <c r="AC716" s="259">
        <f t="shared" si="969"/>
        <v>0.5</v>
      </c>
      <c r="AD716" s="323" t="str">
        <f t="shared" si="1455"/>
        <v>20+</v>
      </c>
      <c r="AE716" s="260">
        <v>1.0</v>
      </c>
      <c r="AF716" s="81"/>
      <c r="AG716" s="81"/>
      <c r="AH716" s="81"/>
      <c r="AI716" s="81"/>
      <c r="AJ716" s="81"/>
      <c r="AK716" s="81"/>
      <c r="AL716" s="81"/>
      <c r="AM716" s="81"/>
      <c r="AN716" s="260">
        <v>1.0</v>
      </c>
      <c r="AO716" s="81"/>
      <c r="AP716" s="81"/>
      <c r="AQ716" s="260">
        <v>1.0</v>
      </c>
      <c r="AR716" s="260">
        <v>1.0</v>
      </c>
      <c r="AS716" s="81"/>
      <c r="AT716" s="260">
        <v>1.0</v>
      </c>
      <c r="AU716" s="81"/>
      <c r="AV716" s="81"/>
      <c r="AW716" s="260">
        <v>1.0</v>
      </c>
      <c r="AX716" s="81"/>
      <c r="AY716" s="81"/>
      <c r="AZ716" s="81"/>
      <c r="BA716" s="81"/>
      <c r="BB716" s="81"/>
      <c r="BC716" s="81"/>
      <c r="BD716" s="81"/>
      <c r="BE716" s="81"/>
      <c r="BF716" s="81"/>
      <c r="BG716" s="260">
        <v>1.0</v>
      </c>
      <c r="BH716" s="81"/>
      <c r="BI716" s="81"/>
      <c r="BJ716" s="81"/>
      <c r="BK716" s="81"/>
      <c r="BL716" s="81"/>
      <c r="BM716" s="81"/>
      <c r="BN716" s="81"/>
      <c r="BO716" s="81"/>
      <c r="BP716" s="81"/>
      <c r="BQ716" s="81"/>
      <c r="BR716" s="81"/>
      <c r="BS716" s="81"/>
      <c r="BT716" s="81"/>
      <c r="BU716" s="81"/>
      <c r="BV716" s="81"/>
      <c r="BW716" s="81"/>
      <c r="BX716" s="81"/>
      <c r="BY716" s="260">
        <v>1.0</v>
      </c>
      <c r="BZ716" s="81"/>
      <c r="CA716" s="81"/>
      <c r="CB716" s="81"/>
      <c r="CC716" s="81"/>
      <c r="CD716" s="81"/>
      <c r="CE716" s="81"/>
      <c r="CF716" s="81"/>
      <c r="CG716" s="81"/>
      <c r="CH716" s="81"/>
      <c r="CI716" s="81"/>
      <c r="CJ716" s="81"/>
      <c r="CK716" s="81"/>
      <c r="CL716" s="81"/>
      <c r="CM716" s="81"/>
      <c r="CN716" s="81"/>
      <c r="CO716" s="81"/>
      <c r="CP716" s="81"/>
      <c r="CQ716" s="81"/>
      <c r="CR716" s="81"/>
      <c r="CS716" s="81"/>
      <c r="CT716" s="81"/>
      <c r="CU716" s="81"/>
      <c r="CV716" s="81"/>
      <c r="CW716" s="81"/>
      <c r="CX716" s="81"/>
      <c r="CY716" s="81"/>
      <c r="CZ716" s="81"/>
      <c r="DA716" s="81"/>
      <c r="DB716" s="81"/>
      <c r="DC716" s="81"/>
      <c r="DD716" s="81"/>
      <c r="DE716" s="81"/>
      <c r="DF716" s="81"/>
      <c r="DG716" s="81"/>
      <c r="DH716" s="81"/>
      <c r="DI716" s="81"/>
      <c r="DJ716" s="81"/>
      <c r="DK716" s="81"/>
      <c r="DL716" s="81"/>
      <c r="DM716" s="81"/>
      <c r="DN716" s="81"/>
      <c r="DO716" s="81"/>
      <c r="DP716" s="81"/>
      <c r="DQ716" s="81"/>
      <c r="DR716" s="81"/>
      <c r="DS716" s="81"/>
      <c r="DT716" s="81"/>
      <c r="DU716" s="81"/>
      <c r="DV716" s="81"/>
      <c r="DW716" s="81"/>
      <c r="DX716" s="81"/>
      <c r="DY716" s="81"/>
      <c r="DZ716" s="81"/>
      <c r="EA716" s="81"/>
      <c r="EB716" s="81"/>
      <c r="EC716" s="81"/>
      <c r="ED716" s="81"/>
      <c r="EE716" s="81"/>
      <c r="EF716" s="81"/>
      <c r="EG716" s="81"/>
      <c r="EH716" s="81"/>
      <c r="EI716" s="81"/>
      <c r="EJ716" s="81"/>
      <c r="EK716" s="81"/>
      <c r="EL716" s="81"/>
      <c r="EM716" s="81"/>
      <c r="EN716" s="81"/>
      <c r="EO716" s="81"/>
      <c r="EP716" s="81"/>
      <c r="EQ716" s="81"/>
      <c r="ER716" s="81"/>
      <c r="ES716" s="81"/>
      <c r="ET716" s="81"/>
      <c r="EU716" s="76"/>
      <c r="EV716" s="76"/>
      <c r="EW716" s="76"/>
      <c r="EX716" s="76"/>
      <c r="EY716" s="76"/>
      <c r="EZ716" s="76"/>
      <c r="FA716" s="253" t="s">
        <v>2931</v>
      </c>
      <c r="FB716" s="253"/>
      <c r="FC716" s="253"/>
      <c r="FD716" s="253"/>
    </row>
    <row r="717">
      <c r="A717" s="386" t="s">
        <v>2932</v>
      </c>
      <c r="B717" s="387" t="s">
        <v>2933</v>
      </c>
      <c r="C717" s="388" t="s">
        <v>1970</v>
      </c>
      <c r="D717" s="387" t="s">
        <v>18</v>
      </c>
      <c r="E717" s="387" t="s">
        <v>2925</v>
      </c>
      <c r="F717" s="387" t="s">
        <v>2746</v>
      </c>
      <c r="G717" s="387" t="s">
        <v>2934</v>
      </c>
      <c r="H717" s="387" t="s">
        <v>2935</v>
      </c>
      <c r="I717" s="387" t="s">
        <v>23</v>
      </c>
      <c r="J717" s="387" t="s">
        <v>31</v>
      </c>
      <c r="K717" s="387" t="s">
        <v>2736</v>
      </c>
      <c r="L717" s="387" t="s">
        <v>2755</v>
      </c>
      <c r="M717" s="81"/>
      <c r="N717" s="389">
        <v>41844.0</v>
      </c>
      <c r="O717" s="151"/>
      <c r="P717" s="81"/>
      <c r="Q717" s="108"/>
      <c r="R717" s="108"/>
      <c r="S717" s="81"/>
      <c r="T717" s="390">
        <f t="shared" si="1052"/>
        <v>1679</v>
      </c>
      <c r="U717" s="391">
        <f t="shared" ref="U717:W717" si="1462">IF(ISBLANK($A717),"",sum(AE717,AK717,AQ717,AW717,BC717,BI717,BO717,BU717,CA717,CG717,CM717,CS717,CY717,DE717,DK717,DQ717,DW717,EC717,EI717,EO717,EU717))</f>
        <v>11</v>
      </c>
      <c r="V717" s="391">
        <f t="shared" si="1462"/>
        <v>4</v>
      </c>
      <c r="W717" s="391">
        <f t="shared" si="1462"/>
        <v>0</v>
      </c>
      <c r="X717" s="391">
        <f t="shared" si="966"/>
        <v>15</v>
      </c>
      <c r="Y717" s="391">
        <f t="shared" ref="Y717:AA717" si="1463">IF(ISBLANK($A717),"",sum(AH717,AN717,AT717,AZ717,BF717,BL717,BR717,BX717,CD717,CJ717,CP717,CV717,DB717,DH717,DN717,DT717,DZ717,EF717,EL717,ER717,EX717))</f>
        <v>11</v>
      </c>
      <c r="Z717" s="391">
        <f t="shared" si="1463"/>
        <v>5</v>
      </c>
      <c r="AA717" s="391">
        <f t="shared" si="1463"/>
        <v>0</v>
      </c>
      <c r="AB717" s="391">
        <f t="shared" si="1336"/>
        <v>16</v>
      </c>
      <c r="AC717" s="392">
        <f t="shared" si="969"/>
        <v>0.7333333333</v>
      </c>
      <c r="AD717" s="323" t="str">
        <f t="shared" si="1455"/>
        <v>20+</v>
      </c>
      <c r="AE717" s="81"/>
      <c r="AF717" s="81"/>
      <c r="AG717" s="81"/>
      <c r="AH717" s="81"/>
      <c r="AI717" s="81"/>
      <c r="AJ717" s="81"/>
      <c r="AK717" s="394">
        <v>1.0</v>
      </c>
      <c r="AL717" s="81"/>
      <c r="AM717" s="81"/>
      <c r="AN717" s="394">
        <v>1.0</v>
      </c>
      <c r="AO717" s="394">
        <v>1.0</v>
      </c>
      <c r="AP717" s="81"/>
      <c r="AQ717" s="394">
        <v>2.0</v>
      </c>
      <c r="AR717" s="81"/>
      <c r="AS717" s="81"/>
      <c r="AT717" s="394">
        <v>1.0</v>
      </c>
      <c r="AU717" s="394">
        <v>1.0</v>
      </c>
      <c r="AV717" s="81"/>
      <c r="AW717" s="81"/>
      <c r="AX717" s="81"/>
      <c r="AY717" s="81"/>
      <c r="AZ717" s="81"/>
      <c r="BA717" s="81"/>
      <c r="BB717" s="81"/>
      <c r="BC717" s="394">
        <v>1.0</v>
      </c>
      <c r="BD717" s="81"/>
      <c r="BE717" s="81"/>
      <c r="BF717" s="81"/>
      <c r="BG717" s="81"/>
      <c r="BH717" s="81"/>
      <c r="BI717" s="81"/>
      <c r="BJ717" s="81"/>
      <c r="BK717" s="81"/>
      <c r="BL717" s="81"/>
      <c r="BM717" s="81"/>
      <c r="BN717" s="81"/>
      <c r="BO717" s="81"/>
      <c r="BP717" s="81"/>
      <c r="BQ717" s="81"/>
      <c r="BR717" s="81"/>
      <c r="BS717" s="81"/>
      <c r="BT717" s="81"/>
      <c r="BU717" s="81"/>
      <c r="BV717" s="81"/>
      <c r="BW717" s="81"/>
      <c r="BX717" s="81"/>
      <c r="BY717" s="81"/>
      <c r="BZ717" s="81"/>
      <c r="CA717" s="81"/>
      <c r="CB717" s="81"/>
      <c r="CC717" s="81"/>
      <c r="CD717" s="81"/>
      <c r="CE717" s="81"/>
      <c r="CF717" s="81"/>
      <c r="CG717" s="81"/>
      <c r="CH717" s="81"/>
      <c r="CI717" s="81"/>
      <c r="CJ717" s="81"/>
      <c r="CK717" s="81"/>
      <c r="CL717" s="81"/>
      <c r="CM717" s="81"/>
      <c r="CN717" s="81"/>
      <c r="CO717" s="81"/>
      <c r="CP717" s="81"/>
      <c r="CQ717" s="81"/>
      <c r="CR717" s="81"/>
      <c r="CS717" s="81"/>
      <c r="CT717" s="81"/>
      <c r="CU717" s="81"/>
      <c r="CV717" s="81"/>
      <c r="CW717" s="81"/>
      <c r="CX717" s="81"/>
      <c r="CY717" s="81"/>
      <c r="CZ717" s="81"/>
      <c r="DA717" s="81"/>
      <c r="DB717" s="81"/>
      <c r="DC717" s="81"/>
      <c r="DD717" s="81"/>
      <c r="DE717" s="81"/>
      <c r="DF717" s="81"/>
      <c r="DG717" s="81"/>
      <c r="DH717" s="81"/>
      <c r="DI717" s="81"/>
      <c r="DJ717" s="81"/>
      <c r="DK717" s="81"/>
      <c r="DL717" s="81"/>
      <c r="DM717" s="81"/>
      <c r="DN717" s="81"/>
      <c r="DO717" s="81"/>
      <c r="DP717" s="81"/>
      <c r="DQ717" s="81"/>
      <c r="DR717" s="81"/>
      <c r="DS717" s="81"/>
      <c r="DT717" s="81"/>
      <c r="DU717" s="81"/>
      <c r="DV717" s="81"/>
      <c r="DW717" s="81"/>
      <c r="DX717" s="81"/>
      <c r="DY717" s="81"/>
      <c r="DZ717" s="81"/>
      <c r="EA717" s="81"/>
      <c r="EB717" s="81"/>
      <c r="EC717" s="81"/>
      <c r="ED717" s="81"/>
      <c r="EE717" s="81"/>
      <c r="EF717" s="81"/>
      <c r="EG717" s="81"/>
      <c r="EH717" s="81"/>
      <c r="EI717" s="81"/>
      <c r="EJ717" s="81"/>
      <c r="EK717" s="81"/>
      <c r="EL717" s="81"/>
      <c r="EM717" s="81"/>
      <c r="EN717" s="81"/>
      <c r="EO717" s="81"/>
      <c r="EP717" s="81"/>
      <c r="EQ717" s="81"/>
      <c r="ER717" s="81"/>
      <c r="ES717" s="81"/>
      <c r="ET717" s="81"/>
      <c r="EU717" s="395">
        <v>7.0</v>
      </c>
      <c r="EV717" s="395">
        <v>4.0</v>
      </c>
      <c r="EW717" s="76"/>
      <c r="EX717" s="395">
        <v>9.0</v>
      </c>
      <c r="EY717" s="395">
        <v>3.0</v>
      </c>
      <c r="EZ717" s="76"/>
      <c r="FA717" s="387" t="s">
        <v>2936</v>
      </c>
      <c r="FB717" s="387"/>
      <c r="FC717" s="387"/>
      <c r="FD717" s="387"/>
    </row>
    <row r="718">
      <c r="A718" s="252" t="s">
        <v>2937</v>
      </c>
      <c r="B718" s="253" t="s">
        <v>2938</v>
      </c>
      <c r="C718" s="254" t="s">
        <v>2939</v>
      </c>
      <c r="D718" s="253" t="s">
        <v>18</v>
      </c>
      <c r="E718" s="253" t="s">
        <v>2925</v>
      </c>
      <c r="F718" s="253" t="s">
        <v>2746</v>
      </c>
      <c r="G718" s="253" t="s">
        <v>2940</v>
      </c>
      <c r="H718" s="253" t="s">
        <v>1392</v>
      </c>
      <c r="I718" s="253" t="s">
        <v>13</v>
      </c>
      <c r="J718" s="253" t="s">
        <v>31</v>
      </c>
      <c r="K718" s="253" t="s">
        <v>2736</v>
      </c>
      <c r="L718" s="253" t="s">
        <v>1978</v>
      </c>
      <c r="M718" s="81"/>
      <c r="N718" s="255">
        <v>41829.0</v>
      </c>
      <c r="O718" s="151"/>
      <c r="P718" s="81"/>
      <c r="Q718" s="108"/>
      <c r="R718" s="108"/>
      <c r="S718" s="81"/>
      <c r="T718" s="69">
        <f t="shared" si="1052"/>
        <v>1694</v>
      </c>
      <c r="U718" s="257">
        <f t="shared" ref="U718:W718" si="1464">IF(ISBLANK($A718),"",sum(AE718,AK718,AQ718,AW718,BC718,BI718,BO718,BU718,CA718,CG718,CM718,CS718,CY718,DE718,DK718,DQ718,DW718,EC718,EI718,EO718,EU718))</f>
        <v>17</v>
      </c>
      <c r="V718" s="257">
        <f t="shared" si="1464"/>
        <v>4</v>
      </c>
      <c r="W718" s="257">
        <f t="shared" si="1464"/>
        <v>0</v>
      </c>
      <c r="X718" s="257">
        <f t="shared" si="966"/>
        <v>21</v>
      </c>
      <c r="Y718" s="257">
        <f t="shared" ref="Y718:AA718" si="1465">IF(ISBLANK($A718),"",sum(AH718,AN718,AT718,AZ718,BF718,BL718,BR718,BX718,CD718,CJ718,CP718,CV718,DB718,DH718,DN718,DT718,DZ718,EF718,EL718,ER718,EX718))</f>
        <v>10</v>
      </c>
      <c r="Z718" s="257">
        <f t="shared" si="1465"/>
        <v>9</v>
      </c>
      <c r="AA718" s="257">
        <f t="shared" si="1465"/>
        <v>0</v>
      </c>
      <c r="AB718" s="257">
        <f t="shared" si="1336"/>
        <v>19</v>
      </c>
      <c r="AC718" s="259">
        <f t="shared" si="969"/>
        <v>0.4761904762</v>
      </c>
      <c r="AD718" s="323" t="str">
        <f t="shared" si="1455"/>
        <v>20+</v>
      </c>
      <c r="AE718" s="81"/>
      <c r="AF718" s="81"/>
      <c r="AG718" s="81"/>
      <c r="AH718" s="81"/>
      <c r="AI718" s="81"/>
      <c r="AJ718" s="81"/>
      <c r="AK718" s="260">
        <v>3.0</v>
      </c>
      <c r="AL718" s="81"/>
      <c r="AM718" s="81"/>
      <c r="AN718" s="81"/>
      <c r="AO718" s="81"/>
      <c r="AP718" s="81"/>
      <c r="AQ718" s="260">
        <v>2.0</v>
      </c>
      <c r="AR718" s="81"/>
      <c r="AS718" s="81"/>
      <c r="AT718" s="81"/>
      <c r="AU718" s="81"/>
      <c r="AV718" s="81"/>
      <c r="AW718" s="260">
        <v>1.0</v>
      </c>
      <c r="AX718" s="81"/>
      <c r="AY718" s="81"/>
      <c r="AZ718" s="81"/>
      <c r="BA718" s="81"/>
      <c r="BB718" s="81"/>
      <c r="BC718" s="260">
        <v>1.0</v>
      </c>
      <c r="BD718" s="81"/>
      <c r="BE718" s="81"/>
      <c r="BF718" s="81"/>
      <c r="BG718" s="81"/>
      <c r="BH718" s="81"/>
      <c r="BI718" s="260">
        <v>1.0</v>
      </c>
      <c r="BJ718" s="260">
        <v>1.0</v>
      </c>
      <c r="BK718" s="81"/>
      <c r="BL718" s="81"/>
      <c r="BM718" s="81"/>
      <c r="BN718" s="81"/>
      <c r="BO718" s="81"/>
      <c r="BP718" s="260">
        <v>1.0</v>
      </c>
      <c r="BQ718" s="81"/>
      <c r="BR718" s="260">
        <v>3.0</v>
      </c>
      <c r="BS718" s="81"/>
      <c r="BT718" s="81"/>
      <c r="BU718" s="81"/>
      <c r="BV718" s="81"/>
      <c r="BW718" s="81"/>
      <c r="BX718" s="81"/>
      <c r="BY718" s="81"/>
      <c r="BZ718" s="81"/>
      <c r="CA718" s="81"/>
      <c r="CB718" s="81"/>
      <c r="CC718" s="81"/>
      <c r="CD718" s="81"/>
      <c r="CE718" s="81"/>
      <c r="CF718" s="81"/>
      <c r="CG718" s="260">
        <v>1.0</v>
      </c>
      <c r="CH718" s="81"/>
      <c r="CI718" s="81"/>
      <c r="CJ718" s="81"/>
      <c r="CK718" s="81"/>
      <c r="CL718" s="81"/>
      <c r="CM718" s="81"/>
      <c r="CN718" s="81"/>
      <c r="CO718" s="81"/>
      <c r="CP718" s="81"/>
      <c r="CQ718" s="81"/>
      <c r="CR718" s="81"/>
      <c r="CS718" s="81"/>
      <c r="CT718" s="81"/>
      <c r="CU718" s="81"/>
      <c r="CV718" s="81"/>
      <c r="CW718" s="81"/>
      <c r="CX718" s="81"/>
      <c r="CY718" s="81"/>
      <c r="CZ718" s="81"/>
      <c r="DA718" s="81"/>
      <c r="DB718" s="260">
        <v>4.0</v>
      </c>
      <c r="DC718" s="260">
        <v>4.0</v>
      </c>
      <c r="DD718" s="81"/>
      <c r="DE718" s="81"/>
      <c r="DF718" s="81"/>
      <c r="DG718" s="81"/>
      <c r="DH718" s="81"/>
      <c r="DI718" s="260">
        <v>1.0</v>
      </c>
      <c r="DJ718" s="81"/>
      <c r="DK718" s="81"/>
      <c r="DL718" s="81"/>
      <c r="DM718" s="81"/>
      <c r="DN718" s="81"/>
      <c r="DO718" s="81"/>
      <c r="DP718" s="81"/>
      <c r="DQ718" s="81"/>
      <c r="DR718" s="81"/>
      <c r="DS718" s="81"/>
      <c r="DT718" s="81"/>
      <c r="DU718" s="81"/>
      <c r="DV718" s="81"/>
      <c r="DW718" s="260">
        <v>1.0</v>
      </c>
      <c r="DX718" s="81"/>
      <c r="DY718" s="81"/>
      <c r="DZ718" s="81"/>
      <c r="EA718" s="81"/>
      <c r="EB718" s="81"/>
      <c r="EC718" s="260">
        <v>1.0</v>
      </c>
      <c r="ED718" s="81"/>
      <c r="EE718" s="81"/>
      <c r="EF718" s="81"/>
      <c r="EG718" s="81"/>
      <c r="EH718" s="81"/>
      <c r="EI718" s="260">
        <v>1.0</v>
      </c>
      <c r="EJ718" s="81"/>
      <c r="EK718" s="81"/>
      <c r="EL718" s="81"/>
      <c r="EM718" s="81"/>
      <c r="EN718" s="81"/>
      <c r="EO718" s="260">
        <v>2.0</v>
      </c>
      <c r="EP718" s="81"/>
      <c r="EQ718" s="81"/>
      <c r="ER718" s="81"/>
      <c r="ES718" s="81"/>
      <c r="ET718" s="81"/>
      <c r="EU718" s="324">
        <v>3.0</v>
      </c>
      <c r="EV718" s="324">
        <v>2.0</v>
      </c>
      <c r="EW718" s="76"/>
      <c r="EX718" s="324">
        <v>3.0</v>
      </c>
      <c r="EY718" s="324">
        <v>4.0</v>
      </c>
      <c r="EZ718" s="76"/>
      <c r="FA718" s="253" t="s">
        <v>2941</v>
      </c>
      <c r="FB718" s="253"/>
      <c r="FC718" s="253"/>
      <c r="FD718" s="253"/>
    </row>
    <row r="719">
      <c r="A719" s="252" t="s">
        <v>2942</v>
      </c>
      <c r="B719" s="253" t="s">
        <v>2943</v>
      </c>
      <c r="C719" s="254" t="s">
        <v>8</v>
      </c>
      <c r="D719" s="253" t="s">
        <v>18</v>
      </c>
      <c r="E719" s="253" t="s">
        <v>30</v>
      </c>
      <c r="F719" s="253" t="s">
        <v>277</v>
      </c>
      <c r="G719" s="253" t="s">
        <v>2944</v>
      </c>
      <c r="H719" s="253" t="s">
        <v>1193</v>
      </c>
      <c r="I719" s="253" t="s">
        <v>23</v>
      </c>
      <c r="J719" s="253" t="s">
        <v>31</v>
      </c>
      <c r="K719" s="253" t="s">
        <v>2736</v>
      </c>
      <c r="L719" s="253" t="s">
        <v>2035</v>
      </c>
      <c r="M719" s="253" t="s">
        <v>110</v>
      </c>
      <c r="N719" s="255">
        <v>42121.0</v>
      </c>
      <c r="O719" s="255">
        <v>42129.0</v>
      </c>
      <c r="P719" s="255">
        <v>42121.0</v>
      </c>
      <c r="Q719" s="108"/>
      <c r="R719" s="108"/>
      <c r="S719" s="81"/>
      <c r="T719" s="69">
        <f t="shared" si="1052"/>
        <v>1402</v>
      </c>
      <c r="U719" s="257">
        <f t="shared" ref="U719:W719" si="1466">IF(ISBLANK($A719),"",sum(AE719,AK719,AQ719,AW719,BC719,BI719,BO719,BU719,CA719,CG719,CM719,CS719,CY719,DE719,DK719,DQ719,DW719,EC719,EI719,EO719,EU719))</f>
        <v>3</v>
      </c>
      <c r="V719" s="257">
        <f t="shared" si="1466"/>
        <v>0</v>
      </c>
      <c r="W719" s="257">
        <f t="shared" si="1466"/>
        <v>0</v>
      </c>
      <c r="X719" s="257">
        <f t="shared" si="966"/>
        <v>3</v>
      </c>
      <c r="Y719" s="257">
        <f t="shared" ref="Y719:AA719" si="1467">IF(ISBLANK($A719),"",sum(AH719,AN719,AT719,AZ719,BF719,BL719,BR719,BX719,CD719,CJ719,CP719,CV719,DB719,DH719,DN719,DT719,DZ719,EF719,EL719,ER719,EX719))</f>
        <v>1</v>
      </c>
      <c r="Z719" s="257">
        <f t="shared" si="1467"/>
        <v>0</v>
      </c>
      <c r="AA719" s="257">
        <f t="shared" si="1467"/>
        <v>0</v>
      </c>
      <c r="AB719" s="257">
        <f t="shared" si="1336"/>
        <v>1</v>
      </c>
      <c r="AC719" s="259">
        <f t="shared" si="969"/>
        <v>0.3333333333</v>
      </c>
      <c r="AD719" s="323" t="str">
        <f t="shared" si="1455"/>
        <v>20+</v>
      </c>
      <c r="AE719" s="81"/>
      <c r="AF719" s="81"/>
      <c r="AG719" s="81"/>
      <c r="AH719" s="81"/>
      <c r="AI719" s="81"/>
      <c r="AJ719" s="81"/>
      <c r="AK719" s="260">
        <v>3.0</v>
      </c>
      <c r="AL719" s="81"/>
      <c r="AM719" s="81"/>
      <c r="AN719" s="260">
        <v>1.0</v>
      </c>
      <c r="AO719" s="81"/>
      <c r="AP719" s="81"/>
      <c r="AQ719" s="81"/>
      <c r="AR719" s="81"/>
      <c r="AS719" s="81"/>
      <c r="AT719" s="81"/>
      <c r="AU719" s="81"/>
      <c r="AV719" s="81"/>
      <c r="AW719" s="81"/>
      <c r="AX719" s="81"/>
      <c r="AY719" s="81"/>
      <c r="AZ719" s="81"/>
      <c r="BA719" s="81"/>
      <c r="BB719" s="81"/>
      <c r="BC719" s="81"/>
      <c r="BD719" s="81"/>
      <c r="BE719" s="81"/>
      <c r="BF719" s="81"/>
      <c r="BG719" s="81"/>
      <c r="BH719" s="81"/>
      <c r="BI719" s="81"/>
      <c r="BJ719" s="81"/>
      <c r="BK719" s="81"/>
      <c r="BL719" s="81"/>
      <c r="BM719" s="81"/>
      <c r="BN719" s="81"/>
      <c r="BO719" s="81"/>
      <c r="BP719" s="81"/>
      <c r="BQ719" s="81"/>
      <c r="BR719" s="81"/>
      <c r="BS719" s="81"/>
      <c r="BT719" s="81"/>
      <c r="BU719" s="81"/>
      <c r="BV719" s="81"/>
      <c r="BW719" s="81"/>
      <c r="BX719" s="81"/>
      <c r="BY719" s="81"/>
      <c r="BZ719" s="81"/>
      <c r="CA719" s="81"/>
      <c r="CB719" s="81"/>
      <c r="CC719" s="81"/>
      <c r="CD719" s="81"/>
      <c r="CE719" s="81"/>
      <c r="CF719" s="81"/>
      <c r="CG719" s="81"/>
      <c r="CH719" s="81"/>
      <c r="CI719" s="81"/>
      <c r="CJ719" s="81"/>
      <c r="CK719" s="81"/>
      <c r="CL719" s="81"/>
      <c r="CM719" s="81"/>
      <c r="CN719" s="81"/>
      <c r="CO719" s="81"/>
      <c r="CP719" s="81"/>
      <c r="CQ719" s="81"/>
      <c r="CR719" s="81"/>
      <c r="CS719" s="81"/>
      <c r="CT719" s="81"/>
      <c r="CU719" s="81"/>
      <c r="CV719" s="81"/>
      <c r="CW719" s="81"/>
      <c r="CX719" s="81"/>
      <c r="CY719" s="81"/>
      <c r="CZ719" s="81"/>
      <c r="DA719" s="81"/>
      <c r="DB719" s="81"/>
      <c r="DC719" s="81"/>
      <c r="DD719" s="81"/>
      <c r="DE719" s="81"/>
      <c r="DF719" s="81"/>
      <c r="DG719" s="81"/>
      <c r="DH719" s="81"/>
      <c r="DI719" s="81"/>
      <c r="DJ719" s="81"/>
      <c r="DK719" s="81"/>
      <c r="DL719" s="81"/>
      <c r="DM719" s="81"/>
      <c r="DN719" s="81"/>
      <c r="DO719" s="81"/>
      <c r="DP719" s="81"/>
      <c r="DQ719" s="81"/>
      <c r="DR719" s="81"/>
      <c r="DS719" s="81"/>
      <c r="DT719" s="81"/>
      <c r="DU719" s="81"/>
      <c r="DV719" s="81"/>
      <c r="DW719" s="81"/>
      <c r="DX719" s="81"/>
      <c r="DY719" s="81"/>
      <c r="DZ719" s="81"/>
      <c r="EA719" s="81"/>
      <c r="EB719" s="81"/>
      <c r="EC719" s="81"/>
      <c r="ED719" s="81"/>
      <c r="EE719" s="81"/>
      <c r="EF719" s="81"/>
      <c r="EG719" s="81"/>
      <c r="EH719" s="81"/>
      <c r="EI719" s="81"/>
      <c r="EJ719" s="81"/>
      <c r="EK719" s="81"/>
      <c r="EL719" s="81"/>
      <c r="EM719" s="81"/>
      <c r="EN719" s="81"/>
      <c r="EO719" s="81"/>
      <c r="EP719" s="81"/>
      <c r="EQ719" s="81"/>
      <c r="ER719" s="81"/>
      <c r="ES719" s="81"/>
      <c r="ET719" s="81"/>
      <c r="EU719" s="76"/>
      <c r="EV719" s="76"/>
      <c r="EW719" s="76"/>
      <c r="EX719" s="76"/>
      <c r="EY719" s="76"/>
      <c r="EZ719" s="76"/>
      <c r="FA719" s="253" t="s">
        <v>2945</v>
      </c>
      <c r="FB719" s="253"/>
      <c r="FC719" s="253"/>
      <c r="FD719" s="253"/>
    </row>
    <row r="720">
      <c r="A720" s="252" t="s">
        <v>2946</v>
      </c>
      <c r="B720" s="253" t="s">
        <v>2751</v>
      </c>
      <c r="C720" s="254" t="s">
        <v>104</v>
      </c>
      <c r="D720" s="253" t="s">
        <v>18</v>
      </c>
      <c r="E720" s="81"/>
      <c r="F720" s="81"/>
      <c r="G720" s="253" t="s">
        <v>2947</v>
      </c>
      <c r="H720" s="253" t="s">
        <v>1162</v>
      </c>
      <c r="I720" s="253" t="s">
        <v>23</v>
      </c>
      <c r="J720" s="253" t="s">
        <v>31</v>
      </c>
      <c r="K720" s="253" t="s">
        <v>2736</v>
      </c>
      <c r="L720" s="253" t="s">
        <v>1984</v>
      </c>
      <c r="M720" s="253" t="s">
        <v>85</v>
      </c>
      <c r="N720" s="255">
        <v>42079.0</v>
      </c>
      <c r="O720" s="151"/>
      <c r="P720" s="81"/>
      <c r="Q720" s="108"/>
      <c r="R720" s="108"/>
      <c r="S720" s="81"/>
      <c r="T720" s="69">
        <f t="shared" si="1052"/>
        <v>1444</v>
      </c>
      <c r="U720" s="257">
        <f t="shared" ref="U720:W720" si="1468">IF(ISBLANK($A720),"",sum(AE720,AK720,AQ720,AW720,BC720,BI720,BO720,BU720,CA720,CG720,CM720,CS720,CY720,DE720,DK720,DQ720,DW720,EC720,EI720,EO720,EU720))</f>
        <v>5</v>
      </c>
      <c r="V720" s="257">
        <f t="shared" si="1468"/>
        <v>0</v>
      </c>
      <c r="W720" s="257">
        <f t="shared" si="1468"/>
        <v>0</v>
      </c>
      <c r="X720" s="257">
        <f t="shared" si="966"/>
        <v>5</v>
      </c>
      <c r="Y720" s="257">
        <f t="shared" ref="Y720:AA720" si="1469">IF(ISBLANK($A720),"",sum(AH720,AN720,AT720,AZ720,BF720,BL720,BR720,BX720,CD720,CJ720,CP720,CV720,DB720,DH720,DN720,DT720,DZ720,EF720,EL720,ER720,EX720))</f>
        <v>4</v>
      </c>
      <c r="Z720" s="257">
        <f t="shared" si="1469"/>
        <v>1</v>
      </c>
      <c r="AA720" s="257">
        <f t="shared" si="1469"/>
        <v>0</v>
      </c>
      <c r="AB720" s="257">
        <f t="shared" si="1336"/>
        <v>5</v>
      </c>
      <c r="AC720" s="259">
        <f t="shared" si="969"/>
        <v>0.8</v>
      </c>
      <c r="AD720" s="323" t="str">
        <f t="shared" si="1455"/>
        <v>20+</v>
      </c>
      <c r="AE720" s="260">
        <v>4.0</v>
      </c>
      <c r="AF720" s="81"/>
      <c r="AG720" s="81"/>
      <c r="AH720" s="260">
        <v>4.0</v>
      </c>
      <c r="AI720" s="81"/>
      <c r="AJ720" s="81"/>
      <c r="AK720" s="81"/>
      <c r="AL720" s="81"/>
      <c r="AM720" s="81"/>
      <c r="AN720" s="81"/>
      <c r="AO720" s="81"/>
      <c r="AP720" s="81"/>
      <c r="AQ720" s="260">
        <v>1.0</v>
      </c>
      <c r="AR720" s="81"/>
      <c r="AS720" s="81"/>
      <c r="AT720" s="81"/>
      <c r="AU720" s="260">
        <v>1.0</v>
      </c>
      <c r="AV720" s="81"/>
      <c r="AW720" s="81"/>
      <c r="AX720" s="81"/>
      <c r="AY720" s="81"/>
      <c r="AZ720" s="81"/>
      <c r="BA720" s="81"/>
      <c r="BB720" s="81"/>
      <c r="BC720" s="81"/>
      <c r="BD720" s="81"/>
      <c r="BE720" s="81"/>
      <c r="BF720" s="81"/>
      <c r="BG720" s="81"/>
      <c r="BH720" s="81"/>
      <c r="BI720" s="81"/>
      <c r="BJ720" s="81"/>
      <c r="BK720" s="81"/>
      <c r="BL720" s="81"/>
      <c r="BM720" s="81"/>
      <c r="BN720" s="81"/>
      <c r="BO720" s="81"/>
      <c r="BP720" s="81"/>
      <c r="BQ720" s="81"/>
      <c r="BR720" s="81"/>
      <c r="BS720" s="81"/>
      <c r="BT720" s="81"/>
      <c r="BU720" s="81"/>
      <c r="BV720" s="81"/>
      <c r="BW720" s="81"/>
      <c r="BX720" s="81"/>
      <c r="BY720" s="81"/>
      <c r="BZ720" s="81"/>
      <c r="CA720" s="81"/>
      <c r="CB720" s="81"/>
      <c r="CC720" s="81"/>
      <c r="CD720" s="81"/>
      <c r="CE720" s="81"/>
      <c r="CF720" s="81"/>
      <c r="CG720" s="81"/>
      <c r="CH720" s="81"/>
      <c r="CI720" s="81"/>
      <c r="CJ720" s="81"/>
      <c r="CK720" s="81"/>
      <c r="CL720" s="81"/>
      <c r="CM720" s="81"/>
      <c r="CN720" s="81"/>
      <c r="CO720" s="81"/>
      <c r="CP720" s="81"/>
      <c r="CQ720" s="81"/>
      <c r="CR720" s="81"/>
      <c r="CS720" s="81"/>
      <c r="CT720" s="81"/>
      <c r="CU720" s="81"/>
      <c r="CV720" s="81"/>
      <c r="CW720" s="81"/>
      <c r="CX720" s="81"/>
      <c r="CY720" s="81"/>
      <c r="CZ720" s="81"/>
      <c r="DA720" s="81"/>
      <c r="DB720" s="81"/>
      <c r="DC720" s="81"/>
      <c r="DD720" s="81"/>
      <c r="DE720" s="81"/>
      <c r="DF720" s="81"/>
      <c r="DG720" s="81"/>
      <c r="DH720" s="81"/>
      <c r="DI720" s="81"/>
      <c r="DJ720" s="81"/>
      <c r="DK720" s="81"/>
      <c r="DL720" s="81"/>
      <c r="DM720" s="81"/>
      <c r="DN720" s="81"/>
      <c r="DO720" s="81"/>
      <c r="DP720" s="81"/>
      <c r="DQ720" s="81"/>
      <c r="DR720" s="81"/>
      <c r="DS720" s="81"/>
      <c r="DT720" s="81"/>
      <c r="DU720" s="81"/>
      <c r="DV720" s="81"/>
      <c r="DW720" s="81"/>
      <c r="DX720" s="81"/>
      <c r="DY720" s="81"/>
      <c r="DZ720" s="81"/>
      <c r="EA720" s="81"/>
      <c r="EB720" s="81"/>
      <c r="EC720" s="81"/>
      <c r="ED720" s="81"/>
      <c r="EE720" s="81"/>
      <c r="EF720" s="81"/>
      <c r="EG720" s="81"/>
      <c r="EH720" s="81"/>
      <c r="EI720" s="81"/>
      <c r="EJ720" s="81"/>
      <c r="EK720" s="81"/>
      <c r="EL720" s="81"/>
      <c r="EM720" s="81"/>
      <c r="EN720" s="81"/>
      <c r="EO720" s="81"/>
      <c r="EP720" s="81"/>
      <c r="EQ720" s="81"/>
      <c r="ER720" s="81"/>
      <c r="ES720" s="81"/>
      <c r="ET720" s="81"/>
      <c r="EU720" s="76"/>
      <c r="EV720" s="76"/>
      <c r="EW720" s="76"/>
      <c r="EX720" s="76"/>
      <c r="EY720" s="76"/>
      <c r="EZ720" s="76"/>
      <c r="FA720" s="253" t="s">
        <v>2948</v>
      </c>
      <c r="FB720" s="253"/>
      <c r="FC720" s="253"/>
      <c r="FD720" s="253"/>
    </row>
    <row r="721">
      <c r="A721" s="252" t="s">
        <v>2949</v>
      </c>
      <c r="B721" s="253" t="s">
        <v>2950</v>
      </c>
      <c r="C721" s="254" t="s">
        <v>8</v>
      </c>
      <c r="D721" s="253" t="s">
        <v>18</v>
      </c>
      <c r="E721" s="253" t="s">
        <v>30</v>
      </c>
      <c r="F721" s="253" t="s">
        <v>277</v>
      </c>
      <c r="G721" s="253" t="s">
        <v>1270</v>
      </c>
      <c r="H721" s="253" t="s">
        <v>1084</v>
      </c>
      <c r="I721" s="253" t="s">
        <v>23</v>
      </c>
      <c r="J721" s="253" t="s">
        <v>31</v>
      </c>
      <c r="K721" s="253" t="s">
        <v>2736</v>
      </c>
      <c r="L721" s="253" t="s">
        <v>2755</v>
      </c>
      <c r="M721" s="253" t="s">
        <v>50</v>
      </c>
      <c r="N721" s="255">
        <v>42130.0</v>
      </c>
      <c r="O721" s="151"/>
      <c r="P721" s="81"/>
      <c r="Q721" s="108"/>
      <c r="R721" s="108"/>
      <c r="S721" s="81"/>
      <c r="T721" s="69">
        <f t="shared" si="1052"/>
        <v>1393</v>
      </c>
      <c r="U721" s="257">
        <f t="shared" ref="U721:W721" si="1470">IF(ISBLANK($A721),"",sum(AE721,AK721,AQ721,AW721,BC721,BI721,BO721,BU721,CA721,CG721,CM721,CS721,CY721,DE721,DK721,DQ721,DW721,EC721,EI721,EO721,EU721))</f>
        <v>2</v>
      </c>
      <c r="V721" s="257">
        <f t="shared" si="1470"/>
        <v>0</v>
      </c>
      <c r="W721" s="257">
        <f t="shared" si="1470"/>
        <v>0</v>
      </c>
      <c r="X721" s="257">
        <f t="shared" si="966"/>
        <v>2</v>
      </c>
      <c r="Y721" s="257">
        <f t="shared" ref="Y721:AA721" si="1471">IF(ISBLANK($A721),"",sum(AH721,AN721,AT721,AZ721,BF721,BL721,BR721,BX721,CD721,CJ721,CP721,CV721,DB721,DH721,DN721,DT721,DZ721,EF721,EL721,ER721,EX721))</f>
        <v>0</v>
      </c>
      <c r="Z721" s="257">
        <f t="shared" si="1471"/>
        <v>0</v>
      </c>
      <c r="AA721" s="257">
        <f t="shared" si="1471"/>
        <v>0</v>
      </c>
      <c r="AB721" s="257">
        <f t="shared" si="1336"/>
        <v>0</v>
      </c>
      <c r="AC721" s="259">
        <f t="shared" si="969"/>
        <v>0</v>
      </c>
      <c r="AD721" s="323" t="str">
        <f t="shared" si="1455"/>
        <v>20+</v>
      </c>
      <c r="AE721" s="260">
        <v>1.0</v>
      </c>
      <c r="AF721" s="81"/>
      <c r="AG721" s="81"/>
      <c r="AH721" s="81"/>
      <c r="AI721" s="81"/>
      <c r="AJ721" s="81"/>
      <c r="AK721" s="260">
        <v>1.0</v>
      </c>
      <c r="AL721" s="81"/>
      <c r="AM721" s="81"/>
      <c r="AN721" s="81"/>
      <c r="AO721" s="81"/>
      <c r="AP721" s="81"/>
      <c r="AQ721" s="81"/>
      <c r="AR721" s="81"/>
      <c r="AS721" s="81"/>
      <c r="AT721" s="81"/>
      <c r="AU721" s="81"/>
      <c r="AV721" s="81"/>
      <c r="AW721" s="81"/>
      <c r="AX721" s="81"/>
      <c r="AY721" s="81"/>
      <c r="AZ721" s="81"/>
      <c r="BA721" s="81"/>
      <c r="BB721" s="81"/>
      <c r="BC721" s="81"/>
      <c r="BD721" s="81"/>
      <c r="BE721" s="81"/>
      <c r="BF721" s="81"/>
      <c r="BG721" s="81"/>
      <c r="BH721" s="81"/>
      <c r="BI721" s="81"/>
      <c r="BJ721" s="81"/>
      <c r="BK721" s="81"/>
      <c r="BL721" s="81"/>
      <c r="BM721" s="81"/>
      <c r="BN721" s="81"/>
      <c r="BO721" s="81"/>
      <c r="BP721" s="81"/>
      <c r="BQ721" s="81"/>
      <c r="BR721" s="81"/>
      <c r="BS721" s="81"/>
      <c r="BT721" s="81"/>
      <c r="BU721" s="81"/>
      <c r="BV721" s="81"/>
      <c r="BW721" s="81"/>
      <c r="BX721" s="81"/>
      <c r="BY721" s="81"/>
      <c r="BZ721" s="81"/>
      <c r="CA721" s="81"/>
      <c r="CB721" s="81"/>
      <c r="CC721" s="81"/>
      <c r="CD721" s="81"/>
      <c r="CE721" s="81"/>
      <c r="CF721" s="81"/>
      <c r="CG721" s="81"/>
      <c r="CH721" s="81"/>
      <c r="CI721" s="81"/>
      <c r="CJ721" s="81"/>
      <c r="CK721" s="81"/>
      <c r="CL721" s="81"/>
      <c r="CM721" s="81"/>
      <c r="CN721" s="81"/>
      <c r="CO721" s="81"/>
      <c r="CP721" s="81"/>
      <c r="CQ721" s="81"/>
      <c r="CR721" s="81"/>
      <c r="CS721" s="81"/>
      <c r="CT721" s="81"/>
      <c r="CU721" s="81"/>
      <c r="CV721" s="81"/>
      <c r="CW721" s="81"/>
      <c r="CX721" s="81"/>
      <c r="CY721" s="81"/>
      <c r="CZ721" s="81"/>
      <c r="DA721" s="81"/>
      <c r="DB721" s="81"/>
      <c r="DC721" s="81"/>
      <c r="DD721" s="81"/>
      <c r="DE721" s="81"/>
      <c r="DF721" s="81"/>
      <c r="DG721" s="81"/>
      <c r="DH721" s="81"/>
      <c r="DI721" s="81"/>
      <c r="DJ721" s="81"/>
      <c r="DK721" s="81"/>
      <c r="DL721" s="81"/>
      <c r="DM721" s="81"/>
      <c r="DN721" s="81"/>
      <c r="DO721" s="81"/>
      <c r="DP721" s="81"/>
      <c r="DQ721" s="81"/>
      <c r="DR721" s="81"/>
      <c r="DS721" s="81"/>
      <c r="DT721" s="81"/>
      <c r="DU721" s="81"/>
      <c r="DV721" s="81"/>
      <c r="DW721" s="81"/>
      <c r="DX721" s="81"/>
      <c r="DY721" s="81"/>
      <c r="DZ721" s="81"/>
      <c r="EA721" s="81"/>
      <c r="EB721" s="81"/>
      <c r="EC721" s="81"/>
      <c r="ED721" s="81"/>
      <c r="EE721" s="81"/>
      <c r="EF721" s="81"/>
      <c r="EG721" s="81"/>
      <c r="EH721" s="81"/>
      <c r="EI721" s="81"/>
      <c r="EJ721" s="81"/>
      <c r="EK721" s="81"/>
      <c r="EL721" s="81"/>
      <c r="EM721" s="81"/>
      <c r="EN721" s="81"/>
      <c r="EO721" s="81"/>
      <c r="EP721" s="81"/>
      <c r="EQ721" s="81"/>
      <c r="ER721" s="81"/>
      <c r="ES721" s="81"/>
      <c r="ET721" s="81"/>
      <c r="EU721" s="76"/>
      <c r="EV721" s="76"/>
      <c r="EW721" s="76"/>
      <c r="EX721" s="76"/>
      <c r="EY721" s="76"/>
      <c r="EZ721" s="76"/>
      <c r="FA721" s="253" t="s">
        <v>2951</v>
      </c>
      <c r="FB721" s="253"/>
      <c r="FC721" s="253"/>
      <c r="FD721" s="253"/>
    </row>
    <row r="722">
      <c r="A722" s="252" t="s">
        <v>2952</v>
      </c>
      <c r="B722" s="253" t="s">
        <v>2953</v>
      </c>
      <c r="C722" s="254" t="s">
        <v>2954</v>
      </c>
      <c r="D722" s="253" t="s">
        <v>18</v>
      </c>
      <c r="E722" s="253" t="s">
        <v>2925</v>
      </c>
      <c r="F722" s="253" t="s">
        <v>2797</v>
      </c>
      <c r="G722" s="253" t="s">
        <v>2955</v>
      </c>
      <c r="H722" s="253" t="s">
        <v>1118</v>
      </c>
      <c r="I722" s="253" t="s">
        <v>13</v>
      </c>
      <c r="J722" s="253" t="s">
        <v>31</v>
      </c>
      <c r="K722" s="253" t="s">
        <v>2736</v>
      </c>
      <c r="L722" s="253" t="s">
        <v>1967</v>
      </c>
      <c r="M722" s="81"/>
      <c r="N722" s="255">
        <v>41921.0</v>
      </c>
      <c r="O722" s="151"/>
      <c r="P722" s="81"/>
      <c r="Q722" s="108"/>
      <c r="R722" s="108"/>
      <c r="S722" s="81"/>
      <c r="T722" s="69">
        <f t="shared" si="1052"/>
        <v>1602</v>
      </c>
      <c r="U722" s="257">
        <f t="shared" ref="U722:W722" si="1472">IF(ISBLANK($A722),"",sum(AE722,AK722,AQ722,AW722,BC722,BI722,BO722,BU722,CA722,CG722,CM722,CS722,CY722,DE722,DK722,DQ722,DW722,EC722,EI722,EO722,EU722))</f>
        <v>8</v>
      </c>
      <c r="V722" s="257">
        <f t="shared" si="1472"/>
        <v>2</v>
      </c>
      <c r="W722" s="257">
        <f t="shared" si="1472"/>
        <v>0</v>
      </c>
      <c r="X722" s="257">
        <f t="shared" si="966"/>
        <v>10</v>
      </c>
      <c r="Y722" s="257">
        <f t="shared" ref="Y722:AA722" si="1473">IF(ISBLANK($A722),"",sum(AH722,AN722,AT722,AZ722,BF722,BL722,BR722,BX722,CD722,CJ722,CP722,CV722,DB722,DH722,DN722,DT722,DZ722,EF722,EL722,ER722,EX722))</f>
        <v>4</v>
      </c>
      <c r="Z722" s="257">
        <f t="shared" si="1473"/>
        <v>4</v>
      </c>
      <c r="AA722" s="257">
        <f t="shared" si="1473"/>
        <v>0</v>
      </c>
      <c r="AB722" s="257">
        <f t="shared" si="1336"/>
        <v>8</v>
      </c>
      <c r="AC722" s="259">
        <f t="shared" si="969"/>
        <v>0.4</v>
      </c>
      <c r="AD722" s="323" t="str">
        <f t="shared" si="1455"/>
        <v>20+</v>
      </c>
      <c r="AE722" s="81"/>
      <c r="AF722" s="81"/>
      <c r="AG722" s="81"/>
      <c r="AH722" s="81"/>
      <c r="AI722" s="81"/>
      <c r="AJ722" s="81"/>
      <c r="AK722" s="260">
        <v>1.0</v>
      </c>
      <c r="AL722" s="81"/>
      <c r="AM722" s="81"/>
      <c r="AN722" s="81"/>
      <c r="AO722" s="81"/>
      <c r="AP722" s="81"/>
      <c r="AQ722" s="260">
        <v>2.0</v>
      </c>
      <c r="AR722" s="81"/>
      <c r="AS722" s="81"/>
      <c r="AT722" s="81"/>
      <c r="AU722" s="81"/>
      <c r="AV722" s="81"/>
      <c r="AW722" s="81"/>
      <c r="AX722" s="81"/>
      <c r="AY722" s="81"/>
      <c r="AZ722" s="260">
        <v>2.0</v>
      </c>
      <c r="BA722" s="260">
        <v>2.0</v>
      </c>
      <c r="BB722" s="81"/>
      <c r="BC722" s="260">
        <v>1.0</v>
      </c>
      <c r="BD722" s="260">
        <v>1.0</v>
      </c>
      <c r="BE722" s="81"/>
      <c r="BF722" s="81"/>
      <c r="BG722" s="81"/>
      <c r="BH722" s="81"/>
      <c r="BI722" s="81"/>
      <c r="BJ722" s="260">
        <v>1.0</v>
      </c>
      <c r="BK722" s="81"/>
      <c r="BL722" s="81"/>
      <c r="BM722" s="260">
        <v>1.0</v>
      </c>
      <c r="BN722" s="81"/>
      <c r="BO722" s="81"/>
      <c r="BP722" s="81"/>
      <c r="BQ722" s="81"/>
      <c r="BR722" s="81"/>
      <c r="BS722" s="81"/>
      <c r="BT722" s="81"/>
      <c r="BU722" s="81"/>
      <c r="BV722" s="81"/>
      <c r="BW722" s="81"/>
      <c r="BX722" s="81"/>
      <c r="BY722" s="81"/>
      <c r="BZ722" s="81"/>
      <c r="CA722" s="81"/>
      <c r="CB722" s="81"/>
      <c r="CC722" s="81"/>
      <c r="CD722" s="81"/>
      <c r="CE722" s="81"/>
      <c r="CF722" s="81"/>
      <c r="CG722" s="81"/>
      <c r="CH722" s="81"/>
      <c r="CI722" s="81"/>
      <c r="CJ722" s="81"/>
      <c r="CK722" s="81"/>
      <c r="CL722" s="81"/>
      <c r="CM722" s="260">
        <v>1.0</v>
      </c>
      <c r="CN722" s="81"/>
      <c r="CO722" s="81"/>
      <c r="CP722" s="260">
        <v>1.0</v>
      </c>
      <c r="CQ722" s="81"/>
      <c r="CR722" s="81"/>
      <c r="CS722" s="81"/>
      <c r="CT722" s="81"/>
      <c r="CU722" s="81"/>
      <c r="CV722" s="81"/>
      <c r="CW722" s="81"/>
      <c r="CX722" s="81"/>
      <c r="CY722" s="260">
        <v>1.0</v>
      </c>
      <c r="CZ722" s="81"/>
      <c r="DA722" s="81"/>
      <c r="DB722" s="81"/>
      <c r="DC722" s="81"/>
      <c r="DD722" s="81"/>
      <c r="DE722" s="81"/>
      <c r="DF722" s="81"/>
      <c r="DG722" s="81"/>
      <c r="DH722" s="81"/>
      <c r="DI722" s="81"/>
      <c r="DJ722" s="81"/>
      <c r="DK722" s="81"/>
      <c r="DL722" s="81"/>
      <c r="DM722" s="81"/>
      <c r="DN722" s="81"/>
      <c r="DO722" s="81"/>
      <c r="DP722" s="81"/>
      <c r="DQ722" s="81"/>
      <c r="DR722" s="81"/>
      <c r="DS722" s="81"/>
      <c r="DT722" s="81"/>
      <c r="DU722" s="81"/>
      <c r="DV722" s="81"/>
      <c r="DW722" s="81"/>
      <c r="DX722" s="81"/>
      <c r="DY722" s="81"/>
      <c r="DZ722" s="81"/>
      <c r="EA722" s="81"/>
      <c r="EB722" s="81"/>
      <c r="EC722" s="260">
        <v>1.0</v>
      </c>
      <c r="ED722" s="81"/>
      <c r="EE722" s="81"/>
      <c r="EF722" s="81"/>
      <c r="EG722" s="81"/>
      <c r="EH722" s="81"/>
      <c r="EI722" s="260">
        <v>1.0</v>
      </c>
      <c r="EJ722" s="81"/>
      <c r="EK722" s="81"/>
      <c r="EL722" s="260">
        <v>1.0</v>
      </c>
      <c r="EM722" s="260">
        <v>1.0</v>
      </c>
      <c r="EN722" s="81"/>
      <c r="EO722" s="81"/>
      <c r="EP722" s="81"/>
      <c r="EQ722" s="81"/>
      <c r="ER722" s="81"/>
      <c r="ES722" s="81"/>
      <c r="ET722" s="81"/>
      <c r="EU722" s="76"/>
      <c r="EV722" s="76"/>
      <c r="EW722" s="76"/>
      <c r="EX722" s="76"/>
      <c r="EY722" s="76"/>
      <c r="EZ722" s="76"/>
      <c r="FA722" s="253" t="s">
        <v>2956</v>
      </c>
      <c r="FB722" s="253"/>
      <c r="FC722" s="253"/>
      <c r="FD722" s="253"/>
    </row>
    <row r="723">
      <c r="A723" s="252" t="s">
        <v>2957</v>
      </c>
      <c r="B723" s="253" t="s">
        <v>2958</v>
      </c>
      <c r="C723" s="254" t="s">
        <v>8</v>
      </c>
      <c r="D723" s="253" t="s">
        <v>18</v>
      </c>
      <c r="E723" s="81"/>
      <c r="F723" s="81"/>
      <c r="G723" s="253" t="s">
        <v>2959</v>
      </c>
      <c r="H723" s="253" t="s">
        <v>1061</v>
      </c>
      <c r="I723" s="253" t="s">
        <v>23</v>
      </c>
      <c r="J723" s="253" t="s">
        <v>31</v>
      </c>
      <c r="K723" s="253" t="s">
        <v>2736</v>
      </c>
      <c r="L723" s="253" t="s">
        <v>2035</v>
      </c>
      <c r="M723" s="253" t="s">
        <v>110</v>
      </c>
      <c r="N723" s="255">
        <v>42045.0</v>
      </c>
      <c r="O723" s="255">
        <v>42055.0</v>
      </c>
      <c r="P723" s="81"/>
      <c r="Q723" s="108"/>
      <c r="R723" s="108"/>
      <c r="S723" s="81"/>
      <c r="T723" s="69">
        <f t="shared" si="1052"/>
        <v>1478</v>
      </c>
      <c r="U723" s="257">
        <f t="shared" ref="U723:W723" si="1474">IF(ISBLANK($A723),"",sum(AE723,AK723,AQ723,AW723,BC723,BI723,BO723,BU723,CA723,CG723,CM723,CS723,CY723,DE723,DK723,DQ723,DW723,EC723,EI723,EO723,EU723))</f>
        <v>7</v>
      </c>
      <c r="V723" s="257">
        <f t="shared" si="1474"/>
        <v>2</v>
      </c>
      <c r="W723" s="257">
        <f t="shared" si="1474"/>
        <v>0</v>
      </c>
      <c r="X723" s="257">
        <f t="shared" si="966"/>
        <v>9</v>
      </c>
      <c r="Y723" s="257">
        <f t="shared" ref="Y723:AA723" si="1475">IF(ISBLANK($A723),"",sum(AH723,AN723,AT723,AZ723,BF723,BL723,BR723,BX723,CD723,CJ723,CP723,CV723,DB723,DH723,DN723,DT723,DZ723,EF723,EL723,ER723,EX723))</f>
        <v>5</v>
      </c>
      <c r="Z723" s="257">
        <f t="shared" si="1475"/>
        <v>2</v>
      </c>
      <c r="AA723" s="257">
        <f t="shared" si="1475"/>
        <v>0</v>
      </c>
      <c r="AB723" s="257">
        <f t="shared" si="1336"/>
        <v>7</v>
      </c>
      <c r="AC723" s="259">
        <f t="shared" si="969"/>
        <v>0.5555555556</v>
      </c>
      <c r="AD723" s="323" t="str">
        <f t="shared" si="1455"/>
        <v>20+</v>
      </c>
      <c r="AE723" s="81"/>
      <c r="AF723" s="81"/>
      <c r="AG723" s="81"/>
      <c r="AH723" s="81"/>
      <c r="AI723" s="81"/>
      <c r="AJ723" s="81"/>
      <c r="AK723" s="260">
        <v>3.0</v>
      </c>
      <c r="AL723" s="81"/>
      <c r="AM723" s="81"/>
      <c r="AN723" s="260">
        <v>1.0</v>
      </c>
      <c r="AO723" s="81"/>
      <c r="AP723" s="81"/>
      <c r="AQ723" s="260">
        <v>2.0</v>
      </c>
      <c r="AR723" s="260">
        <v>1.0</v>
      </c>
      <c r="AS723" s="81"/>
      <c r="AT723" s="260">
        <v>1.0</v>
      </c>
      <c r="AU723" s="81"/>
      <c r="AV723" s="81"/>
      <c r="AW723" s="81"/>
      <c r="AX723" s="81"/>
      <c r="AY723" s="81"/>
      <c r="AZ723" s="260">
        <v>1.0</v>
      </c>
      <c r="BA723" s="260">
        <v>1.0</v>
      </c>
      <c r="BB723" s="81"/>
      <c r="BC723" s="260">
        <v>1.0</v>
      </c>
      <c r="BD723" s="81"/>
      <c r="BE723" s="81"/>
      <c r="BF723" s="260">
        <v>1.0</v>
      </c>
      <c r="BG723" s="81"/>
      <c r="BH723" s="81"/>
      <c r="BI723" s="260">
        <v>1.0</v>
      </c>
      <c r="BJ723" s="260">
        <v>1.0</v>
      </c>
      <c r="BK723" s="81"/>
      <c r="BL723" s="260">
        <v>1.0</v>
      </c>
      <c r="BM723" s="81"/>
      <c r="BN723" s="81"/>
      <c r="BO723" s="81"/>
      <c r="BP723" s="81"/>
      <c r="BQ723" s="81"/>
      <c r="BR723" s="81"/>
      <c r="BS723" s="260">
        <v>1.0</v>
      </c>
      <c r="BT723" s="81"/>
      <c r="BU723" s="81"/>
      <c r="BV723" s="81"/>
      <c r="BW723" s="81"/>
      <c r="BX723" s="81"/>
      <c r="BY723" s="81"/>
      <c r="BZ723" s="81"/>
      <c r="CA723" s="81"/>
      <c r="CB723" s="81"/>
      <c r="CC723" s="81"/>
      <c r="CD723" s="81"/>
      <c r="CE723" s="81"/>
      <c r="CF723" s="81"/>
      <c r="CG723" s="81"/>
      <c r="CH723" s="81"/>
      <c r="CI723" s="81"/>
      <c r="CJ723" s="81"/>
      <c r="CK723" s="81"/>
      <c r="CL723" s="81"/>
      <c r="CM723" s="81"/>
      <c r="CN723" s="81"/>
      <c r="CO723" s="81"/>
      <c r="CP723" s="81"/>
      <c r="CQ723" s="81"/>
      <c r="CR723" s="81"/>
      <c r="CS723" s="81"/>
      <c r="CT723" s="81"/>
      <c r="CU723" s="81"/>
      <c r="CV723" s="81"/>
      <c r="CW723" s="81"/>
      <c r="CX723" s="81"/>
      <c r="CY723" s="81"/>
      <c r="CZ723" s="81"/>
      <c r="DA723" s="81"/>
      <c r="DB723" s="81"/>
      <c r="DC723" s="81"/>
      <c r="DD723" s="81"/>
      <c r="DE723" s="81"/>
      <c r="DF723" s="81"/>
      <c r="DG723" s="81"/>
      <c r="DH723" s="81"/>
      <c r="DI723" s="81"/>
      <c r="DJ723" s="81"/>
      <c r="DK723" s="81"/>
      <c r="DL723" s="81"/>
      <c r="DM723" s="81"/>
      <c r="DN723" s="81"/>
      <c r="DO723" s="81"/>
      <c r="DP723" s="81"/>
      <c r="DQ723" s="81"/>
      <c r="DR723" s="81"/>
      <c r="DS723" s="81"/>
      <c r="DT723" s="81"/>
      <c r="DU723" s="81"/>
      <c r="DV723" s="81"/>
      <c r="DW723" s="81"/>
      <c r="DX723" s="81"/>
      <c r="DY723" s="81"/>
      <c r="DZ723" s="81"/>
      <c r="EA723" s="81"/>
      <c r="EB723" s="81"/>
      <c r="EC723" s="81"/>
      <c r="ED723" s="81"/>
      <c r="EE723" s="81"/>
      <c r="EF723" s="81"/>
      <c r="EG723" s="81"/>
      <c r="EH723" s="81"/>
      <c r="EI723" s="81"/>
      <c r="EJ723" s="81"/>
      <c r="EK723" s="81"/>
      <c r="EL723" s="81"/>
      <c r="EM723" s="81"/>
      <c r="EN723" s="81"/>
      <c r="EO723" s="81"/>
      <c r="EP723" s="81"/>
      <c r="EQ723" s="81"/>
      <c r="ER723" s="81"/>
      <c r="ES723" s="81"/>
      <c r="ET723" s="81"/>
      <c r="EU723" s="76"/>
      <c r="EV723" s="76"/>
      <c r="EW723" s="76"/>
      <c r="EX723" s="76"/>
      <c r="EY723" s="76"/>
      <c r="EZ723" s="76"/>
      <c r="FA723" s="253" t="s">
        <v>2960</v>
      </c>
      <c r="FB723" s="253"/>
      <c r="FC723" s="253"/>
      <c r="FD723" s="253"/>
    </row>
    <row r="724">
      <c r="A724" s="252" t="s">
        <v>2961</v>
      </c>
      <c r="B724" s="253" t="s">
        <v>2962</v>
      </c>
      <c r="C724" s="254" t="s">
        <v>8</v>
      </c>
      <c r="D724" s="253" t="s">
        <v>18</v>
      </c>
      <c r="E724" s="81"/>
      <c r="F724" s="81"/>
      <c r="G724" s="253" t="s">
        <v>2901</v>
      </c>
      <c r="H724" s="253" t="s">
        <v>1061</v>
      </c>
      <c r="I724" s="253" t="s">
        <v>23</v>
      </c>
      <c r="J724" s="253" t="s">
        <v>31</v>
      </c>
      <c r="K724" s="253" t="s">
        <v>2736</v>
      </c>
      <c r="L724" s="253" t="s">
        <v>2035</v>
      </c>
      <c r="M724" s="253" t="s">
        <v>110</v>
      </c>
      <c r="N724" s="255">
        <v>42044.0</v>
      </c>
      <c r="O724" s="255">
        <v>42047.0</v>
      </c>
      <c r="P724" s="255">
        <v>42079.0</v>
      </c>
      <c r="Q724" s="108"/>
      <c r="R724" s="108"/>
      <c r="S724" s="81"/>
      <c r="T724" s="69">
        <f t="shared" si="1052"/>
        <v>1479</v>
      </c>
      <c r="U724" s="257">
        <f t="shared" ref="U724:W724" si="1476">IF(ISBLANK($A724),"",sum(AE724,AK724,AQ724,AW724,BC724,BI724,BO724,BU724,CA724,CG724,CM724,CS724,CY724,DE724,DK724,DQ724,DW724,EC724,EI724,EO724,EU724))</f>
        <v>5</v>
      </c>
      <c r="V724" s="257">
        <f t="shared" si="1476"/>
        <v>0</v>
      </c>
      <c r="W724" s="257">
        <f t="shared" si="1476"/>
        <v>3</v>
      </c>
      <c r="X724" s="257">
        <f t="shared" si="966"/>
        <v>8</v>
      </c>
      <c r="Y724" s="257">
        <f t="shared" ref="Y724:AA724" si="1477">IF(ISBLANK($A724),"",sum(AH724,AN724,AT724,AZ724,BF724,BL724,BR724,BX724,CD724,CJ724,CP724,CV724,DB724,DH724,DN724,DT724,DZ724,EF724,EL724,ER724,EX724))</f>
        <v>3</v>
      </c>
      <c r="Z724" s="257">
        <f t="shared" si="1477"/>
        <v>1</v>
      </c>
      <c r="AA724" s="257">
        <f t="shared" si="1477"/>
        <v>1</v>
      </c>
      <c r="AB724" s="257">
        <f t="shared" si="1336"/>
        <v>5</v>
      </c>
      <c r="AC724" s="259">
        <f t="shared" si="969"/>
        <v>0.375</v>
      </c>
      <c r="AD724" s="323" t="str">
        <f>IF( (TODAY()-N724)/7 &lt; 1,"1", IF( N724="" , "", IF( (TODAY()-N724)/7 &gt; 20 , "20+", ROUNDDOWN((TODAY()-N724)/7 ,0))))</f>
        <v>20+</v>
      </c>
      <c r="AE724" s="260">
        <v>1.0</v>
      </c>
      <c r="AF724" s="81"/>
      <c r="AG724" s="81"/>
      <c r="AH724" s="81"/>
      <c r="AI724" s="81"/>
      <c r="AJ724" s="81"/>
      <c r="AK724" s="260">
        <v>1.0</v>
      </c>
      <c r="AL724" s="81"/>
      <c r="AM724" s="81"/>
      <c r="AN724" s="81"/>
      <c r="AO724" s="81"/>
      <c r="AP724" s="81"/>
      <c r="AQ724" s="260">
        <v>1.0</v>
      </c>
      <c r="AR724" s="81"/>
      <c r="AS724" s="81"/>
      <c r="AT724" s="81"/>
      <c r="AU724" s="81"/>
      <c r="AV724" s="81"/>
      <c r="AW724" s="260">
        <v>1.0</v>
      </c>
      <c r="AX724" s="81"/>
      <c r="AY724" s="81"/>
      <c r="AZ724" s="260">
        <v>2.0</v>
      </c>
      <c r="BA724" s="81"/>
      <c r="BB724" s="81"/>
      <c r="BC724" s="81"/>
      <c r="BD724" s="81"/>
      <c r="BE724" s="260">
        <v>1.0</v>
      </c>
      <c r="BF724" s="81"/>
      <c r="BG724" s="81"/>
      <c r="BH724" s="260">
        <v>1.0</v>
      </c>
      <c r="BI724" s="260">
        <v>1.0</v>
      </c>
      <c r="BJ724" s="81"/>
      <c r="BK724" s="260">
        <v>2.0</v>
      </c>
      <c r="BL724" s="260">
        <v>1.0</v>
      </c>
      <c r="BM724" s="81"/>
      <c r="BN724" s="81"/>
      <c r="BO724" s="81"/>
      <c r="BP724" s="81"/>
      <c r="BQ724" s="81"/>
      <c r="BR724" s="81"/>
      <c r="BS724" s="260">
        <v>1.0</v>
      </c>
      <c r="BT724" s="81"/>
      <c r="BU724" s="81"/>
      <c r="BV724" s="81"/>
      <c r="BW724" s="81"/>
      <c r="BX724" s="81"/>
      <c r="BY724" s="81"/>
      <c r="BZ724" s="81"/>
      <c r="CA724" s="81"/>
      <c r="CB724" s="81"/>
      <c r="CC724" s="81"/>
      <c r="CD724" s="81"/>
      <c r="CE724" s="81"/>
      <c r="CF724" s="81"/>
      <c r="CG724" s="81"/>
      <c r="CH724" s="81"/>
      <c r="CI724" s="81"/>
      <c r="CJ724" s="81"/>
      <c r="CK724" s="81"/>
      <c r="CL724" s="81"/>
      <c r="CM724" s="81"/>
      <c r="CN724" s="81"/>
      <c r="CO724" s="81"/>
      <c r="CP724" s="81"/>
      <c r="CQ724" s="81"/>
      <c r="CR724" s="81"/>
      <c r="CS724" s="81"/>
      <c r="CT724" s="81"/>
      <c r="CU724" s="81"/>
      <c r="CV724" s="81"/>
      <c r="CW724" s="81"/>
      <c r="CX724" s="81"/>
      <c r="CY724" s="81"/>
      <c r="CZ724" s="81"/>
      <c r="DA724" s="81"/>
      <c r="DB724" s="81"/>
      <c r="DC724" s="81"/>
      <c r="DD724" s="81"/>
      <c r="DE724" s="81"/>
      <c r="DF724" s="81"/>
      <c r="DG724" s="81"/>
      <c r="DH724" s="81"/>
      <c r="DI724" s="81"/>
      <c r="DJ724" s="81"/>
      <c r="DK724" s="81"/>
      <c r="DL724" s="81"/>
      <c r="DM724" s="81"/>
      <c r="DN724" s="81"/>
      <c r="DO724" s="81"/>
      <c r="DP724" s="81"/>
      <c r="DQ724" s="81"/>
      <c r="DR724" s="81"/>
      <c r="DS724" s="81"/>
      <c r="DT724" s="81"/>
      <c r="DU724" s="81"/>
      <c r="DV724" s="81"/>
      <c r="DW724" s="81"/>
      <c r="DX724" s="81"/>
      <c r="DY724" s="81"/>
      <c r="DZ724" s="81"/>
      <c r="EA724" s="81"/>
      <c r="EB724" s="81"/>
      <c r="EC724" s="81"/>
      <c r="ED724" s="81"/>
      <c r="EE724" s="81"/>
      <c r="EF724" s="81"/>
      <c r="EG724" s="81"/>
      <c r="EH724" s="81"/>
      <c r="EI724" s="81"/>
      <c r="EJ724" s="81"/>
      <c r="EK724" s="81"/>
      <c r="EL724" s="81"/>
      <c r="EM724" s="81"/>
      <c r="EN724" s="81"/>
      <c r="EO724" s="81"/>
      <c r="EP724" s="81"/>
      <c r="EQ724" s="81"/>
      <c r="ER724" s="81"/>
      <c r="ES724" s="81"/>
      <c r="ET724" s="81"/>
      <c r="EU724" s="76"/>
      <c r="EV724" s="76"/>
      <c r="EW724" s="76"/>
      <c r="EX724" s="76"/>
      <c r="EY724" s="76"/>
      <c r="EZ724" s="76"/>
      <c r="FA724" s="253" t="s">
        <v>2963</v>
      </c>
      <c r="FB724" s="253"/>
      <c r="FC724" s="253"/>
      <c r="FD724" s="253"/>
    </row>
    <row r="725">
      <c r="A725" s="252" t="s">
        <v>2964</v>
      </c>
      <c r="B725" s="253" t="s">
        <v>2965</v>
      </c>
      <c r="C725" s="254" t="s">
        <v>8</v>
      </c>
      <c r="D725" s="253" t="s">
        <v>18</v>
      </c>
      <c r="E725" s="253" t="s">
        <v>19</v>
      </c>
      <c r="F725" s="253" t="s">
        <v>277</v>
      </c>
      <c r="G725" s="253" t="s">
        <v>2885</v>
      </c>
      <c r="H725" s="253" t="s">
        <v>1093</v>
      </c>
      <c r="I725" s="253" t="s">
        <v>23</v>
      </c>
      <c r="J725" s="253" t="s">
        <v>31</v>
      </c>
      <c r="K725" s="253" t="s">
        <v>2736</v>
      </c>
      <c r="L725" s="253" t="s">
        <v>2087</v>
      </c>
      <c r="M725" s="253" t="s">
        <v>106</v>
      </c>
      <c r="N725" s="255">
        <v>42117.0</v>
      </c>
      <c r="O725" s="255">
        <v>42117.0</v>
      </c>
      <c r="P725" s="81"/>
      <c r="Q725" s="108"/>
      <c r="R725" s="108"/>
      <c r="S725" s="81"/>
      <c r="T725" s="69">
        <f t="shared" si="1052"/>
        <v>1406</v>
      </c>
      <c r="U725" s="257">
        <f t="shared" ref="U725:W725" si="1478">IF(ISBLANK($A725),"",sum(AE725,AK725,AQ725,AW725,BC725,BI725,BO725,BU725,CA725,CG725,CM725,CS725,CY725,DE725,DK725,DQ725,DW725,EC725,EI725,EO725,EU725))</f>
        <v>6</v>
      </c>
      <c r="V725" s="257">
        <f t="shared" si="1478"/>
        <v>0</v>
      </c>
      <c r="W725" s="257">
        <f t="shared" si="1478"/>
        <v>0</v>
      </c>
      <c r="X725" s="257">
        <f t="shared" si="966"/>
        <v>6</v>
      </c>
      <c r="Y725" s="257">
        <f t="shared" ref="Y725:AA725" si="1479">IF(ISBLANK($A725),"",sum(AH725,AN725,AT725,AZ725,BF725,BL725,BR725,BX725,CD725,CJ725,CP725,CV725,DB725,DH725,DN725,DT725,DZ725,EF725,EL725,ER725,EX725))</f>
        <v>5</v>
      </c>
      <c r="Z725" s="257">
        <f t="shared" si="1479"/>
        <v>1</v>
      </c>
      <c r="AA725" s="257">
        <f t="shared" si="1479"/>
        <v>0</v>
      </c>
      <c r="AB725" s="257">
        <f t="shared" si="1336"/>
        <v>6</v>
      </c>
      <c r="AC725" s="259">
        <f t="shared" si="969"/>
        <v>0.8333333333</v>
      </c>
      <c r="AD725" s="323" t="str">
        <f t="shared" ref="AD725:AD758" si="1482">IF( (TODAY()-N725)/7 &lt; 1,"1", IF( N725="" , "", IF( (TODAY()-N725)/7 &gt; 20 , "20+", ROUNDUP((TODAY()-N725)/7 ,0))))</f>
        <v>20+</v>
      </c>
      <c r="AE725" s="81"/>
      <c r="AF725" s="81"/>
      <c r="AG725" s="81"/>
      <c r="AH725" s="81"/>
      <c r="AI725" s="81"/>
      <c r="AJ725" s="81"/>
      <c r="AK725" s="81"/>
      <c r="AL725" s="81"/>
      <c r="AM725" s="81"/>
      <c r="AN725" s="81"/>
      <c r="AO725" s="81"/>
      <c r="AP725" s="81"/>
      <c r="AQ725" s="260">
        <v>4.0</v>
      </c>
      <c r="AR725" s="81"/>
      <c r="AS725" s="81"/>
      <c r="AT725" s="81"/>
      <c r="AU725" s="81"/>
      <c r="AV725" s="81"/>
      <c r="AW725" s="81"/>
      <c r="AX725" s="81"/>
      <c r="AY725" s="81"/>
      <c r="AZ725" s="260">
        <v>3.0</v>
      </c>
      <c r="BA725" s="81"/>
      <c r="BB725" s="81"/>
      <c r="BC725" s="260">
        <v>1.0</v>
      </c>
      <c r="BD725" s="81"/>
      <c r="BE725" s="81"/>
      <c r="BF725" s="81"/>
      <c r="BG725" s="81"/>
      <c r="BH725" s="81"/>
      <c r="BI725" s="81"/>
      <c r="BJ725" s="81"/>
      <c r="BK725" s="81"/>
      <c r="BL725" s="260">
        <v>2.0</v>
      </c>
      <c r="BM725" s="81"/>
      <c r="BN725" s="81"/>
      <c r="BO725" s="81"/>
      <c r="BP725" s="81"/>
      <c r="BQ725" s="81"/>
      <c r="BR725" s="81"/>
      <c r="BS725" s="260">
        <v>1.0</v>
      </c>
      <c r="BT725" s="81"/>
      <c r="BU725" s="81"/>
      <c r="BV725" s="81"/>
      <c r="BW725" s="81"/>
      <c r="BX725" s="81"/>
      <c r="BY725" s="81"/>
      <c r="BZ725" s="81"/>
      <c r="CA725" s="81"/>
      <c r="CB725" s="81"/>
      <c r="CC725" s="81"/>
      <c r="CD725" s="81"/>
      <c r="CE725" s="81"/>
      <c r="CF725" s="81"/>
      <c r="CG725" s="81"/>
      <c r="CH725" s="81"/>
      <c r="CI725" s="81"/>
      <c r="CJ725" s="81"/>
      <c r="CK725" s="81"/>
      <c r="CL725" s="81"/>
      <c r="CM725" s="260">
        <v>1.0</v>
      </c>
      <c r="CN725" s="81"/>
      <c r="CO725" s="81"/>
      <c r="CP725" s="81"/>
      <c r="CQ725" s="81"/>
      <c r="CR725" s="81"/>
      <c r="CS725" s="81"/>
      <c r="CT725" s="81"/>
      <c r="CU725" s="81"/>
      <c r="CV725" s="81"/>
      <c r="CW725" s="81"/>
      <c r="CX725" s="81"/>
      <c r="CY725" s="81"/>
      <c r="CZ725" s="81"/>
      <c r="DA725" s="81"/>
      <c r="DB725" s="81"/>
      <c r="DC725" s="81"/>
      <c r="DD725" s="81"/>
      <c r="DE725" s="81"/>
      <c r="DF725" s="81"/>
      <c r="DG725" s="81"/>
      <c r="DH725" s="81"/>
      <c r="DI725" s="81"/>
      <c r="DJ725" s="81"/>
      <c r="DK725" s="81"/>
      <c r="DL725" s="81"/>
      <c r="DM725" s="81"/>
      <c r="DN725" s="81"/>
      <c r="DO725" s="81"/>
      <c r="DP725" s="81"/>
      <c r="DQ725" s="81"/>
      <c r="DR725" s="81"/>
      <c r="DS725" s="81"/>
      <c r="DT725" s="81"/>
      <c r="DU725" s="81"/>
      <c r="DV725" s="81"/>
      <c r="DW725" s="81"/>
      <c r="DX725" s="81"/>
      <c r="DY725" s="81"/>
      <c r="DZ725" s="81"/>
      <c r="EA725" s="81"/>
      <c r="EB725" s="81"/>
      <c r="EC725" s="81"/>
      <c r="ED725" s="81"/>
      <c r="EE725" s="81"/>
      <c r="EF725" s="81"/>
      <c r="EG725" s="81"/>
      <c r="EH725" s="81"/>
      <c r="EI725" s="81"/>
      <c r="EJ725" s="81"/>
      <c r="EK725" s="81"/>
      <c r="EL725" s="81"/>
      <c r="EM725" s="81"/>
      <c r="EN725" s="81"/>
      <c r="EO725" s="81"/>
      <c r="EP725" s="81"/>
      <c r="EQ725" s="81"/>
      <c r="ER725" s="81"/>
      <c r="ES725" s="81"/>
      <c r="ET725" s="81"/>
      <c r="EU725" s="76"/>
      <c r="EV725" s="76"/>
      <c r="EW725" s="76"/>
      <c r="EX725" s="76"/>
      <c r="EY725" s="76"/>
      <c r="EZ725" s="76"/>
      <c r="FA725" s="253" t="s">
        <v>2966</v>
      </c>
      <c r="FB725" s="253"/>
      <c r="FC725" s="253"/>
      <c r="FD725" s="253"/>
    </row>
    <row r="726">
      <c r="A726" s="252" t="s">
        <v>2967</v>
      </c>
      <c r="B726" s="253" t="s">
        <v>2968</v>
      </c>
      <c r="C726" s="254" t="s">
        <v>1970</v>
      </c>
      <c r="D726" s="253" t="s">
        <v>18</v>
      </c>
      <c r="E726" s="253" t="s">
        <v>19</v>
      </c>
      <c r="F726" s="253" t="s">
        <v>2797</v>
      </c>
      <c r="G726" s="253" t="s">
        <v>2969</v>
      </c>
      <c r="H726" s="253" t="s">
        <v>2970</v>
      </c>
      <c r="I726" s="253" t="s">
        <v>23</v>
      </c>
      <c r="J726" s="253" t="s">
        <v>31</v>
      </c>
      <c r="K726" s="253" t="s">
        <v>2736</v>
      </c>
      <c r="L726" s="253" t="s">
        <v>2055</v>
      </c>
      <c r="M726" s="81"/>
      <c r="N726" s="255">
        <v>41957.0</v>
      </c>
      <c r="O726" s="151"/>
      <c r="P726" s="81"/>
      <c r="Q726" s="108"/>
      <c r="R726" s="108"/>
      <c r="S726" s="81"/>
      <c r="T726" s="69">
        <f t="shared" si="1052"/>
        <v>1566</v>
      </c>
      <c r="U726" s="257">
        <f t="shared" ref="U726:W726" si="1480">IF(ISBLANK($A726),"",sum(AE726,AK726,AQ726,AW726,BC726,BI726,BO726,BU726,CA726,CG726,CM726,CS726,CY726,DE726,DK726,DQ726,DW726,EC726,EI726,EO726,EU726))</f>
        <v>9</v>
      </c>
      <c r="V726" s="257">
        <f t="shared" si="1480"/>
        <v>0</v>
      </c>
      <c r="W726" s="257">
        <f t="shared" si="1480"/>
        <v>0</v>
      </c>
      <c r="X726" s="257">
        <f t="shared" si="966"/>
        <v>9</v>
      </c>
      <c r="Y726" s="257">
        <f t="shared" ref="Y726:AA726" si="1481">IF(ISBLANK($A726),"",sum(AH726,AN726,AT726,AZ726,BF726,BL726,BR726,BX726,CD726,CJ726,CP726,CV726,DB726,DH726,DN726,DT726,DZ726,EF726,EL726,ER726,EX726))</f>
        <v>6</v>
      </c>
      <c r="Z726" s="257">
        <f t="shared" si="1481"/>
        <v>14</v>
      </c>
      <c r="AA726" s="257">
        <f t="shared" si="1481"/>
        <v>0</v>
      </c>
      <c r="AB726" s="257">
        <f t="shared" si="1336"/>
        <v>20</v>
      </c>
      <c r="AC726" s="259">
        <f t="shared" si="969"/>
        <v>0.6666666667</v>
      </c>
      <c r="AD726" s="323" t="str">
        <f t="shared" si="1482"/>
        <v>20+</v>
      </c>
      <c r="AE726" s="81"/>
      <c r="AF726" s="81"/>
      <c r="AG726" s="81"/>
      <c r="AH726" s="81"/>
      <c r="AI726" s="81"/>
      <c r="AJ726" s="81"/>
      <c r="AK726" s="260">
        <v>4.0</v>
      </c>
      <c r="AL726" s="81"/>
      <c r="AM726" s="81"/>
      <c r="AN726" s="81"/>
      <c r="AO726" s="81"/>
      <c r="AP726" s="81"/>
      <c r="AQ726" s="81"/>
      <c r="AR726" s="81"/>
      <c r="AS726" s="81"/>
      <c r="AT726" s="260">
        <v>1.0</v>
      </c>
      <c r="AU726" s="260">
        <v>1.0</v>
      </c>
      <c r="AV726" s="81"/>
      <c r="AW726" s="81"/>
      <c r="AX726" s="81"/>
      <c r="AY726" s="81"/>
      <c r="AZ726" s="81"/>
      <c r="BA726" s="81"/>
      <c r="BB726" s="81"/>
      <c r="BC726" s="260">
        <v>1.0</v>
      </c>
      <c r="BD726" s="81"/>
      <c r="BE726" s="81"/>
      <c r="BF726" s="81"/>
      <c r="BG726" s="81"/>
      <c r="BH726" s="81"/>
      <c r="BI726" s="260">
        <v>2.0</v>
      </c>
      <c r="BJ726" s="81"/>
      <c r="BK726" s="81"/>
      <c r="BL726" s="260">
        <v>3.0</v>
      </c>
      <c r="BM726" s="81"/>
      <c r="BN726" s="81"/>
      <c r="BO726" s="81"/>
      <c r="BP726" s="81"/>
      <c r="BQ726" s="81"/>
      <c r="BR726" s="81"/>
      <c r="BS726" s="260">
        <v>6.0</v>
      </c>
      <c r="BT726" s="81"/>
      <c r="BU726" s="260">
        <v>1.0</v>
      </c>
      <c r="BV726" s="81"/>
      <c r="BW726" s="81"/>
      <c r="BX726" s="260">
        <v>1.0</v>
      </c>
      <c r="BY726" s="260">
        <v>2.0</v>
      </c>
      <c r="BZ726" s="81"/>
      <c r="CA726" s="81"/>
      <c r="CB726" s="81"/>
      <c r="CC726" s="81"/>
      <c r="CD726" s="81"/>
      <c r="CE726" s="81"/>
      <c r="CF726" s="81"/>
      <c r="CG726" s="81"/>
      <c r="CH726" s="81"/>
      <c r="CI726" s="81"/>
      <c r="CJ726" s="81"/>
      <c r="CK726" s="81"/>
      <c r="CL726" s="81"/>
      <c r="CM726" s="81"/>
      <c r="CN726" s="81"/>
      <c r="CO726" s="81"/>
      <c r="CP726" s="81"/>
      <c r="CQ726" s="260">
        <v>3.0</v>
      </c>
      <c r="CR726" s="81"/>
      <c r="CS726" s="81"/>
      <c r="CT726" s="81"/>
      <c r="CU726" s="81"/>
      <c r="CV726" s="81"/>
      <c r="CW726" s="81"/>
      <c r="CX726" s="81"/>
      <c r="CY726" s="81"/>
      <c r="CZ726" s="81"/>
      <c r="DA726" s="81"/>
      <c r="DB726" s="81"/>
      <c r="DC726" s="81"/>
      <c r="DD726" s="81"/>
      <c r="DE726" s="81"/>
      <c r="DF726" s="81"/>
      <c r="DG726" s="81"/>
      <c r="DH726" s="81"/>
      <c r="DI726" s="81"/>
      <c r="DJ726" s="81"/>
      <c r="DK726" s="81"/>
      <c r="DL726" s="81"/>
      <c r="DM726" s="81"/>
      <c r="DN726" s="81"/>
      <c r="DO726" s="81"/>
      <c r="DP726" s="81"/>
      <c r="DQ726" s="81"/>
      <c r="DR726" s="81"/>
      <c r="DS726" s="81"/>
      <c r="DT726" s="81"/>
      <c r="DU726" s="81"/>
      <c r="DV726" s="81"/>
      <c r="DW726" s="81"/>
      <c r="DX726" s="81"/>
      <c r="DY726" s="81"/>
      <c r="DZ726" s="81"/>
      <c r="EA726" s="81"/>
      <c r="EB726" s="81"/>
      <c r="EC726" s="260">
        <v>1.0</v>
      </c>
      <c r="ED726" s="81"/>
      <c r="EE726" s="81"/>
      <c r="EF726" s="81"/>
      <c r="EG726" s="81"/>
      <c r="EH726" s="81"/>
      <c r="EI726" s="81"/>
      <c r="EJ726" s="81"/>
      <c r="EK726" s="81"/>
      <c r="EL726" s="260">
        <v>1.0</v>
      </c>
      <c r="EM726" s="260">
        <v>2.0</v>
      </c>
      <c r="EN726" s="81"/>
      <c r="EO726" s="81"/>
      <c r="EP726" s="81"/>
      <c r="EQ726" s="81"/>
      <c r="ER726" s="81"/>
      <c r="ES726" s="81"/>
      <c r="ET726" s="81"/>
      <c r="EU726" s="76"/>
      <c r="EV726" s="76"/>
      <c r="EW726" s="76"/>
      <c r="EX726" s="76"/>
      <c r="EY726" s="76"/>
      <c r="EZ726" s="76"/>
      <c r="FA726" s="253" t="s">
        <v>2971</v>
      </c>
      <c r="FB726" s="253"/>
      <c r="FC726" s="253"/>
      <c r="FD726" s="253"/>
    </row>
    <row r="727">
      <c r="A727" s="376" t="s">
        <v>2972</v>
      </c>
      <c r="B727" s="357" t="s">
        <v>2973</v>
      </c>
      <c r="C727" s="377" t="s">
        <v>8</v>
      </c>
      <c r="D727" s="357" t="s">
        <v>18</v>
      </c>
      <c r="E727" s="357" t="s">
        <v>12</v>
      </c>
      <c r="F727" s="357" t="s">
        <v>283</v>
      </c>
      <c r="G727" s="357" t="s">
        <v>2974</v>
      </c>
      <c r="H727" s="357" t="s">
        <v>1067</v>
      </c>
      <c r="I727" s="357" t="s">
        <v>23</v>
      </c>
      <c r="J727" s="357" t="s">
        <v>31</v>
      </c>
      <c r="K727" s="357" t="s">
        <v>2736</v>
      </c>
      <c r="L727" s="357" t="s">
        <v>2055</v>
      </c>
      <c r="M727" s="357" t="s">
        <v>88</v>
      </c>
      <c r="N727" s="378">
        <v>42208.0</v>
      </c>
      <c r="O727" s="379"/>
      <c r="P727" s="380"/>
      <c r="Q727" s="381"/>
      <c r="R727" s="381"/>
      <c r="S727" s="380"/>
      <c r="T727" s="69">
        <f t="shared" si="1052"/>
        <v>1315</v>
      </c>
      <c r="U727" s="382">
        <f t="shared" ref="U727:W727" si="1483">IF(ISBLANK($A727),"",sum(AE727,AK727,AQ727,AW727,BC727,BI727,BO727,BU727,CA727,CG727,CM727,CS727,CY727,DE727,DK727,DQ727,DW727,EC727,EI727,EO727,EU727))</f>
        <v>5</v>
      </c>
      <c r="V727" s="382">
        <f t="shared" si="1483"/>
        <v>0</v>
      </c>
      <c r="W727" s="382">
        <f t="shared" si="1483"/>
        <v>0</v>
      </c>
      <c r="X727" s="382">
        <f t="shared" si="966"/>
        <v>5</v>
      </c>
      <c r="Y727" s="382">
        <f t="shared" ref="Y727:AA727" si="1484">IF(ISBLANK($A727),"",sum(AH727,AN727,AT727,AZ727,BF727,BL727,BR727,BX727,CD727,CJ727,CP727,CV727,DB727,DH727,DN727,DT727,DZ727,EF727,EL727,ER727,EX727))</f>
        <v>7</v>
      </c>
      <c r="Z727" s="382">
        <f t="shared" si="1484"/>
        <v>4</v>
      </c>
      <c r="AA727" s="382">
        <f t="shared" si="1484"/>
        <v>0</v>
      </c>
      <c r="AB727" s="382">
        <f t="shared" si="1336"/>
        <v>11</v>
      </c>
      <c r="AC727" s="383">
        <f t="shared" si="969"/>
        <v>1.4</v>
      </c>
      <c r="AD727" s="384" t="str">
        <f t="shared" si="1482"/>
        <v>20+</v>
      </c>
      <c r="AE727" s="385">
        <v>4.0</v>
      </c>
      <c r="AF727" s="380"/>
      <c r="AG727" s="380"/>
      <c r="AH727" s="385">
        <v>4.0</v>
      </c>
      <c r="AI727" s="385">
        <v>1.0</v>
      </c>
      <c r="AJ727" s="380"/>
      <c r="AK727" s="380"/>
      <c r="AL727" s="380"/>
      <c r="AM727" s="380"/>
      <c r="AN727" s="380"/>
      <c r="AO727" s="385">
        <v>1.0</v>
      </c>
      <c r="AP727" s="380"/>
      <c r="AQ727" s="385">
        <v>1.0</v>
      </c>
      <c r="AR727" s="380"/>
      <c r="AS727" s="380"/>
      <c r="AT727" s="380"/>
      <c r="AU727" s="380"/>
      <c r="AV727" s="380"/>
      <c r="AW727" s="380"/>
      <c r="AX727" s="380"/>
      <c r="AY727" s="380"/>
      <c r="AZ727" s="380"/>
      <c r="BA727" s="380"/>
      <c r="BB727" s="380"/>
      <c r="BC727" s="380"/>
      <c r="BD727" s="380"/>
      <c r="BE727" s="380"/>
      <c r="BF727" s="385">
        <v>3.0</v>
      </c>
      <c r="BG727" s="385">
        <v>1.0</v>
      </c>
      <c r="BH727" s="380"/>
      <c r="BI727" s="380"/>
      <c r="BJ727" s="380"/>
      <c r="BK727" s="380"/>
      <c r="BL727" s="380"/>
      <c r="BM727" s="380"/>
      <c r="BN727" s="380"/>
      <c r="BO727" s="380"/>
      <c r="BP727" s="380"/>
      <c r="BQ727" s="380"/>
      <c r="BR727" s="380"/>
      <c r="BS727" s="385">
        <v>1.0</v>
      </c>
      <c r="BT727" s="380"/>
      <c r="BU727" s="380"/>
      <c r="BV727" s="380"/>
      <c r="BW727" s="380"/>
      <c r="BX727" s="380"/>
      <c r="BY727" s="380"/>
      <c r="BZ727" s="380"/>
      <c r="CA727" s="380"/>
      <c r="CB727" s="380"/>
      <c r="CC727" s="380"/>
      <c r="CD727" s="380"/>
      <c r="CE727" s="380"/>
      <c r="CF727" s="380"/>
      <c r="CG727" s="380"/>
      <c r="CH727" s="380"/>
      <c r="CI727" s="380"/>
      <c r="CJ727" s="380"/>
      <c r="CK727" s="380"/>
      <c r="CL727" s="380"/>
      <c r="CM727" s="380"/>
      <c r="CN727" s="380"/>
      <c r="CO727" s="380"/>
      <c r="CP727" s="380"/>
      <c r="CQ727" s="380"/>
      <c r="CR727" s="380"/>
      <c r="CS727" s="380"/>
      <c r="CT727" s="380"/>
      <c r="CU727" s="380"/>
      <c r="CV727" s="380"/>
      <c r="CW727" s="380"/>
      <c r="CX727" s="380"/>
      <c r="CY727" s="380"/>
      <c r="CZ727" s="380"/>
      <c r="DA727" s="380"/>
      <c r="DB727" s="380"/>
      <c r="DC727" s="380"/>
      <c r="DD727" s="380"/>
      <c r="DE727" s="380"/>
      <c r="DF727" s="380"/>
      <c r="DG727" s="380"/>
      <c r="DH727" s="380"/>
      <c r="DI727" s="380"/>
      <c r="DJ727" s="380"/>
      <c r="DK727" s="380"/>
      <c r="DL727" s="380"/>
      <c r="DM727" s="380"/>
      <c r="DN727" s="380"/>
      <c r="DO727" s="380"/>
      <c r="DP727" s="380"/>
      <c r="DQ727" s="380"/>
      <c r="DR727" s="380"/>
      <c r="DS727" s="380"/>
      <c r="DT727" s="380"/>
      <c r="DU727" s="380"/>
      <c r="DV727" s="380"/>
      <c r="DW727" s="380"/>
      <c r="DX727" s="380"/>
      <c r="DY727" s="380"/>
      <c r="DZ727" s="380"/>
      <c r="EA727" s="380"/>
      <c r="EB727" s="380"/>
      <c r="EC727" s="380"/>
      <c r="ED727" s="380"/>
      <c r="EE727" s="380"/>
      <c r="EF727" s="380"/>
      <c r="EG727" s="380"/>
      <c r="EH727" s="380"/>
      <c r="EI727" s="380"/>
      <c r="EJ727" s="380"/>
      <c r="EK727" s="380"/>
      <c r="EL727" s="380"/>
      <c r="EM727" s="380"/>
      <c r="EN727" s="380"/>
      <c r="EO727" s="380"/>
      <c r="EP727" s="380"/>
      <c r="EQ727" s="380"/>
      <c r="ER727" s="380"/>
      <c r="ES727" s="380"/>
      <c r="ET727" s="380"/>
      <c r="EU727" s="76"/>
      <c r="EV727" s="76"/>
      <c r="EW727" s="76"/>
      <c r="EX727" s="76"/>
      <c r="EY727" s="76"/>
      <c r="EZ727" s="76"/>
      <c r="FA727" s="357" t="s">
        <v>2975</v>
      </c>
      <c r="FB727" s="357"/>
      <c r="FC727" s="357"/>
      <c r="FD727" s="357"/>
    </row>
    <row r="728">
      <c r="A728" s="252" t="s">
        <v>2976</v>
      </c>
      <c r="B728" s="253" t="s">
        <v>2848</v>
      </c>
      <c r="C728" s="254" t="s">
        <v>8</v>
      </c>
      <c r="D728" s="253" t="s">
        <v>18</v>
      </c>
      <c r="E728" s="253" t="s">
        <v>19</v>
      </c>
      <c r="F728" s="253" t="s">
        <v>277</v>
      </c>
      <c r="G728" s="253" t="s">
        <v>2977</v>
      </c>
      <c r="H728" s="253" t="s">
        <v>2978</v>
      </c>
      <c r="I728" s="253" t="s">
        <v>23</v>
      </c>
      <c r="J728" s="253" t="s">
        <v>31</v>
      </c>
      <c r="K728" s="253" t="s">
        <v>2736</v>
      </c>
      <c r="L728" s="253" t="s">
        <v>2051</v>
      </c>
      <c r="M728" s="253" t="s">
        <v>50</v>
      </c>
      <c r="N728" s="255">
        <v>42117.0</v>
      </c>
      <c r="O728" s="255">
        <v>42124.0</v>
      </c>
      <c r="P728" s="81"/>
      <c r="Q728" s="108"/>
      <c r="R728" s="108"/>
      <c r="S728" s="81"/>
      <c r="T728" s="69">
        <f t="shared" si="1052"/>
        <v>1406</v>
      </c>
      <c r="U728" s="257">
        <f t="shared" ref="U728:W728" si="1485">IF(ISBLANK($A728),"",sum(AE728,AK728,AQ728,AW728,BC728,BI728,BO728,BU728,CA728,CG728,CM728,CS728,CY728,DE728,DK728,DQ728,DW728,EC728,EI728,EO728,EU728))</f>
        <v>3</v>
      </c>
      <c r="V728" s="257">
        <f t="shared" si="1485"/>
        <v>0</v>
      </c>
      <c r="W728" s="257">
        <f t="shared" si="1485"/>
        <v>0</v>
      </c>
      <c r="X728" s="257">
        <f t="shared" si="966"/>
        <v>3</v>
      </c>
      <c r="Y728" s="257">
        <f t="shared" ref="Y728:AA728" si="1486">IF(ISBLANK($A728),"",sum(AH728,AN728,AT728,AZ728,BF728,BL728,BR728,BX728,CD728,CJ728,CP728,CV728,DB728,DH728,DN728,DT728,DZ728,EF728,EL728,ER728,EX728))</f>
        <v>1</v>
      </c>
      <c r="Z728" s="257">
        <f t="shared" si="1486"/>
        <v>0</v>
      </c>
      <c r="AA728" s="257">
        <f t="shared" si="1486"/>
        <v>0</v>
      </c>
      <c r="AB728" s="257">
        <f t="shared" si="1336"/>
        <v>1</v>
      </c>
      <c r="AC728" s="259">
        <f t="shared" si="969"/>
        <v>0.3333333333</v>
      </c>
      <c r="AD728" s="323" t="str">
        <f t="shared" si="1482"/>
        <v>20+</v>
      </c>
      <c r="AE728" s="81"/>
      <c r="AF728" s="81"/>
      <c r="AG728" s="81"/>
      <c r="AH728" s="81"/>
      <c r="AI728" s="81"/>
      <c r="AJ728" s="81"/>
      <c r="AK728" s="81"/>
      <c r="AL728" s="81"/>
      <c r="AM728" s="81"/>
      <c r="AN728" s="81"/>
      <c r="AO728" s="81"/>
      <c r="AP728" s="81"/>
      <c r="AQ728" s="260">
        <v>2.0</v>
      </c>
      <c r="AR728" s="81"/>
      <c r="AS728" s="81"/>
      <c r="AT728" s="260">
        <v>1.0</v>
      </c>
      <c r="AU728" s="81"/>
      <c r="AV728" s="81"/>
      <c r="AW728" s="260">
        <v>1.0</v>
      </c>
      <c r="AX728" s="81"/>
      <c r="AY728" s="81"/>
      <c r="AZ728" s="81"/>
      <c r="BA728" s="81"/>
      <c r="BB728" s="81"/>
      <c r="BC728" s="81"/>
      <c r="BD728" s="81"/>
      <c r="BE728" s="81"/>
      <c r="BF728" s="81"/>
      <c r="BG728" s="81"/>
      <c r="BH728" s="81"/>
      <c r="BI728" s="81"/>
      <c r="BJ728" s="81"/>
      <c r="BK728" s="81"/>
      <c r="BL728" s="81"/>
      <c r="BM728" s="81"/>
      <c r="BN728" s="81"/>
      <c r="BO728" s="81"/>
      <c r="BP728" s="81"/>
      <c r="BQ728" s="81"/>
      <c r="BR728" s="81"/>
      <c r="BS728" s="81"/>
      <c r="BT728" s="81"/>
      <c r="BU728" s="81"/>
      <c r="BV728" s="81"/>
      <c r="BW728" s="81"/>
      <c r="BX728" s="81"/>
      <c r="BY728" s="81"/>
      <c r="BZ728" s="81"/>
      <c r="CA728" s="81"/>
      <c r="CB728" s="81"/>
      <c r="CC728" s="81"/>
      <c r="CD728" s="81"/>
      <c r="CE728" s="81"/>
      <c r="CF728" s="81"/>
      <c r="CG728" s="81"/>
      <c r="CH728" s="81"/>
      <c r="CI728" s="81"/>
      <c r="CJ728" s="81"/>
      <c r="CK728" s="81"/>
      <c r="CL728" s="81"/>
      <c r="CM728" s="81"/>
      <c r="CN728" s="81"/>
      <c r="CO728" s="81"/>
      <c r="CP728" s="81"/>
      <c r="CQ728" s="81"/>
      <c r="CR728" s="81"/>
      <c r="CS728" s="81"/>
      <c r="CT728" s="81"/>
      <c r="CU728" s="81"/>
      <c r="CV728" s="81"/>
      <c r="CW728" s="81"/>
      <c r="CX728" s="81"/>
      <c r="CY728" s="81"/>
      <c r="CZ728" s="81"/>
      <c r="DA728" s="81"/>
      <c r="DB728" s="81"/>
      <c r="DC728" s="81"/>
      <c r="DD728" s="81"/>
      <c r="DE728" s="81"/>
      <c r="DF728" s="81"/>
      <c r="DG728" s="81"/>
      <c r="DH728" s="81"/>
      <c r="DI728" s="81"/>
      <c r="DJ728" s="81"/>
      <c r="DK728" s="81"/>
      <c r="DL728" s="81"/>
      <c r="DM728" s="81"/>
      <c r="DN728" s="81"/>
      <c r="DO728" s="81"/>
      <c r="DP728" s="81"/>
      <c r="DQ728" s="81"/>
      <c r="DR728" s="81"/>
      <c r="DS728" s="81"/>
      <c r="DT728" s="81"/>
      <c r="DU728" s="81"/>
      <c r="DV728" s="81"/>
      <c r="DW728" s="81"/>
      <c r="DX728" s="81"/>
      <c r="DY728" s="81"/>
      <c r="DZ728" s="81"/>
      <c r="EA728" s="81"/>
      <c r="EB728" s="81"/>
      <c r="EC728" s="81"/>
      <c r="ED728" s="81"/>
      <c r="EE728" s="81"/>
      <c r="EF728" s="81"/>
      <c r="EG728" s="81"/>
      <c r="EH728" s="81"/>
      <c r="EI728" s="81"/>
      <c r="EJ728" s="81"/>
      <c r="EK728" s="81"/>
      <c r="EL728" s="81"/>
      <c r="EM728" s="81"/>
      <c r="EN728" s="81"/>
      <c r="EO728" s="81"/>
      <c r="EP728" s="81"/>
      <c r="EQ728" s="81"/>
      <c r="ER728" s="81"/>
      <c r="ES728" s="81"/>
      <c r="ET728" s="81"/>
      <c r="EU728" s="76"/>
      <c r="EV728" s="76"/>
      <c r="EW728" s="76"/>
      <c r="EX728" s="76"/>
      <c r="EY728" s="76"/>
      <c r="EZ728" s="76"/>
      <c r="FA728" s="253" t="s">
        <v>2979</v>
      </c>
      <c r="FB728" s="253"/>
      <c r="FC728" s="253"/>
      <c r="FD728" s="253"/>
    </row>
    <row r="729">
      <c r="A729" s="252" t="s">
        <v>2980</v>
      </c>
      <c r="B729" s="253" t="s">
        <v>2981</v>
      </c>
      <c r="C729" s="254" t="s">
        <v>8</v>
      </c>
      <c r="D729" s="253" t="s">
        <v>18</v>
      </c>
      <c r="E729" s="253" t="s">
        <v>19</v>
      </c>
      <c r="F729" s="253" t="s">
        <v>277</v>
      </c>
      <c r="G729" s="253" t="s">
        <v>2982</v>
      </c>
      <c r="H729" s="253" t="s">
        <v>2917</v>
      </c>
      <c r="I729" s="253" t="s">
        <v>23</v>
      </c>
      <c r="J729" s="253" t="s">
        <v>31</v>
      </c>
      <c r="K729" s="253" t="s">
        <v>2736</v>
      </c>
      <c r="L729" s="253" t="s">
        <v>1978</v>
      </c>
      <c r="M729" s="253" t="s">
        <v>50</v>
      </c>
      <c r="N729" s="255">
        <v>42110.0</v>
      </c>
      <c r="O729" s="151"/>
      <c r="P729" s="81"/>
      <c r="Q729" s="108"/>
      <c r="R729" s="108"/>
      <c r="S729" s="81"/>
      <c r="T729" s="69">
        <f t="shared" si="1052"/>
        <v>1413</v>
      </c>
      <c r="U729" s="257">
        <f t="shared" ref="U729:W729" si="1487">IF(ISBLANK($A729),"",sum(AE729,AK729,AQ729,AW729,BC729,BI729,BO729,BU729,CA729,CG729,CM729,CS729,CY729,DE729,DK729,DQ729,DW729,EC729,EI729,EO729,EU729))</f>
        <v>5</v>
      </c>
      <c r="V729" s="257">
        <f t="shared" si="1487"/>
        <v>0</v>
      </c>
      <c r="W729" s="257">
        <f t="shared" si="1487"/>
        <v>0</v>
      </c>
      <c r="X729" s="257">
        <f t="shared" si="966"/>
        <v>5</v>
      </c>
      <c r="Y729" s="257">
        <f t="shared" ref="Y729:AA729" si="1488">IF(ISBLANK($A729),"",sum(AH729,AN729,AT729,AZ729,BF729,BL729,BR729,BX729,CD729,CJ729,CP729,CV729,DB729,DH729,DN729,DT729,DZ729,EF729,EL729,ER729,EX729))</f>
        <v>1</v>
      </c>
      <c r="Z729" s="257">
        <f t="shared" si="1488"/>
        <v>0</v>
      </c>
      <c r="AA729" s="257">
        <f t="shared" si="1488"/>
        <v>0</v>
      </c>
      <c r="AB729" s="257">
        <f t="shared" si="1336"/>
        <v>1</v>
      </c>
      <c r="AC729" s="259">
        <f t="shared" si="969"/>
        <v>0.2</v>
      </c>
      <c r="AD729" s="323" t="str">
        <f t="shared" si="1482"/>
        <v>20+</v>
      </c>
      <c r="AE729" s="260">
        <v>1.0</v>
      </c>
      <c r="AF729" s="81"/>
      <c r="AG729" s="81"/>
      <c r="AH729" s="81"/>
      <c r="AI729" s="81"/>
      <c r="AJ729" s="81"/>
      <c r="AK729" s="260">
        <v>1.0</v>
      </c>
      <c r="AL729" s="81"/>
      <c r="AM729" s="81"/>
      <c r="AN729" s="81"/>
      <c r="AO729" s="81"/>
      <c r="AP729" s="81"/>
      <c r="AQ729" s="81"/>
      <c r="AR729" s="81"/>
      <c r="AS729" s="81"/>
      <c r="AT729" s="81"/>
      <c r="AU729" s="81"/>
      <c r="AV729" s="81"/>
      <c r="AW729" s="260">
        <v>2.0</v>
      </c>
      <c r="AX729" s="81"/>
      <c r="AY729" s="81"/>
      <c r="AZ729" s="81"/>
      <c r="BA729" s="81"/>
      <c r="BB729" s="81"/>
      <c r="BC729" s="260">
        <v>1.0</v>
      </c>
      <c r="BD729" s="81"/>
      <c r="BE729" s="81"/>
      <c r="BF729" s="260">
        <v>1.0</v>
      </c>
      <c r="BG729" s="81"/>
      <c r="BH729" s="81"/>
      <c r="BI729" s="81"/>
      <c r="BJ729" s="81"/>
      <c r="BK729" s="81"/>
      <c r="BL729" s="81"/>
      <c r="BM729" s="81"/>
      <c r="BN729" s="81"/>
      <c r="BO729" s="81"/>
      <c r="BP729" s="81"/>
      <c r="BQ729" s="81"/>
      <c r="BR729" s="81"/>
      <c r="BS729" s="81"/>
      <c r="BT729" s="81"/>
      <c r="BU729" s="81"/>
      <c r="BV729" s="81"/>
      <c r="BW729" s="81"/>
      <c r="BX729" s="81"/>
      <c r="BY729" s="81"/>
      <c r="BZ729" s="81"/>
      <c r="CA729" s="81"/>
      <c r="CB729" s="81"/>
      <c r="CC729" s="81"/>
      <c r="CD729" s="81"/>
      <c r="CE729" s="81"/>
      <c r="CF729" s="81"/>
      <c r="CG729" s="81"/>
      <c r="CH729" s="81"/>
      <c r="CI729" s="81"/>
      <c r="CJ729" s="81"/>
      <c r="CK729" s="81"/>
      <c r="CL729" s="81"/>
      <c r="CM729" s="81"/>
      <c r="CN729" s="81"/>
      <c r="CO729" s="81"/>
      <c r="CP729" s="81"/>
      <c r="CQ729" s="81"/>
      <c r="CR729" s="81"/>
      <c r="CS729" s="81"/>
      <c r="CT729" s="81"/>
      <c r="CU729" s="81"/>
      <c r="CV729" s="81"/>
      <c r="CW729" s="81"/>
      <c r="CX729" s="81"/>
      <c r="CY729" s="81"/>
      <c r="CZ729" s="81"/>
      <c r="DA729" s="81"/>
      <c r="DB729" s="81"/>
      <c r="DC729" s="81"/>
      <c r="DD729" s="81"/>
      <c r="DE729" s="81"/>
      <c r="DF729" s="81"/>
      <c r="DG729" s="81"/>
      <c r="DH729" s="81"/>
      <c r="DI729" s="81"/>
      <c r="DJ729" s="81"/>
      <c r="DK729" s="81"/>
      <c r="DL729" s="81"/>
      <c r="DM729" s="81"/>
      <c r="DN729" s="81"/>
      <c r="DO729" s="81"/>
      <c r="DP729" s="81"/>
      <c r="DQ729" s="81"/>
      <c r="DR729" s="81"/>
      <c r="DS729" s="81"/>
      <c r="DT729" s="81"/>
      <c r="DU729" s="81"/>
      <c r="DV729" s="81"/>
      <c r="DW729" s="81"/>
      <c r="DX729" s="81"/>
      <c r="DY729" s="81"/>
      <c r="DZ729" s="81"/>
      <c r="EA729" s="81"/>
      <c r="EB729" s="81"/>
      <c r="EC729" s="81"/>
      <c r="ED729" s="81"/>
      <c r="EE729" s="81"/>
      <c r="EF729" s="81"/>
      <c r="EG729" s="81"/>
      <c r="EH729" s="81"/>
      <c r="EI729" s="81"/>
      <c r="EJ729" s="81"/>
      <c r="EK729" s="81"/>
      <c r="EL729" s="81"/>
      <c r="EM729" s="81"/>
      <c r="EN729" s="81"/>
      <c r="EO729" s="81"/>
      <c r="EP729" s="81"/>
      <c r="EQ729" s="81"/>
      <c r="ER729" s="81"/>
      <c r="ES729" s="81"/>
      <c r="ET729" s="81"/>
      <c r="EU729" s="76"/>
      <c r="EV729" s="76"/>
      <c r="EW729" s="76"/>
      <c r="EX729" s="76"/>
      <c r="EY729" s="76"/>
      <c r="EZ729" s="76"/>
      <c r="FA729" s="253" t="s">
        <v>2983</v>
      </c>
      <c r="FB729" s="253"/>
      <c r="FC729" s="253"/>
      <c r="FD729" s="253"/>
    </row>
    <row r="730">
      <c r="A730" s="252" t="s">
        <v>2984</v>
      </c>
      <c r="B730" s="253" t="s">
        <v>2985</v>
      </c>
      <c r="C730" s="254" t="s">
        <v>8</v>
      </c>
      <c r="D730" s="253" t="s">
        <v>18</v>
      </c>
      <c r="E730" s="253" t="s">
        <v>19</v>
      </c>
      <c r="F730" s="253" t="s">
        <v>277</v>
      </c>
      <c r="G730" s="253" t="s">
        <v>2986</v>
      </c>
      <c r="H730" s="253" t="s">
        <v>1123</v>
      </c>
      <c r="I730" s="253" t="s">
        <v>23</v>
      </c>
      <c r="J730" s="253" t="s">
        <v>31</v>
      </c>
      <c r="K730" s="253" t="s">
        <v>2736</v>
      </c>
      <c r="L730" s="253" t="s">
        <v>2087</v>
      </c>
      <c r="M730" s="253" t="s">
        <v>106</v>
      </c>
      <c r="N730" s="255">
        <v>42102.0</v>
      </c>
      <c r="O730" s="255">
        <v>42123.0</v>
      </c>
      <c r="P730" s="81"/>
      <c r="Q730" s="108"/>
      <c r="R730" s="108"/>
      <c r="S730" s="81"/>
      <c r="T730" s="69">
        <f t="shared" si="1052"/>
        <v>1421</v>
      </c>
      <c r="U730" s="257">
        <f t="shared" ref="U730:W730" si="1489">IF(ISBLANK($A730),"",sum(AE730,AK730,AQ730,AW730,BC730,BI730,BO730,BU730,CA730,CG730,CM730,CS730,CY730,DE730,DK730,DQ730,DW730,EC730,EI730,EO730,EU730))</f>
        <v>4</v>
      </c>
      <c r="V730" s="257">
        <f t="shared" si="1489"/>
        <v>2</v>
      </c>
      <c r="W730" s="257">
        <f t="shared" si="1489"/>
        <v>0</v>
      </c>
      <c r="X730" s="257">
        <f t="shared" si="966"/>
        <v>6</v>
      </c>
      <c r="Y730" s="257">
        <f t="shared" ref="Y730:AA730" si="1490">IF(ISBLANK($A730),"",sum(AH730,AN730,AT730,AZ730,BF730,BL730,BR730,BX730,CD730,CJ730,CP730,CV730,DB730,DH730,DN730,DT730,DZ730,EF730,EL730,ER730,EX730))</f>
        <v>5</v>
      </c>
      <c r="Z730" s="257">
        <f t="shared" si="1490"/>
        <v>2</v>
      </c>
      <c r="AA730" s="257">
        <f t="shared" si="1490"/>
        <v>0</v>
      </c>
      <c r="AB730" s="257">
        <f t="shared" si="1336"/>
        <v>7</v>
      </c>
      <c r="AC730" s="259">
        <f t="shared" si="969"/>
        <v>0.8333333333</v>
      </c>
      <c r="AD730" s="323" t="str">
        <f t="shared" si="1482"/>
        <v>20+</v>
      </c>
      <c r="AE730" s="260">
        <v>4.0</v>
      </c>
      <c r="AF730" s="81"/>
      <c r="AG730" s="81"/>
      <c r="AH730" s="81"/>
      <c r="AI730" s="81"/>
      <c r="AJ730" s="81"/>
      <c r="AK730" s="81"/>
      <c r="AL730" s="81"/>
      <c r="AM730" s="81"/>
      <c r="AN730" s="260">
        <v>3.0</v>
      </c>
      <c r="AO730" s="81"/>
      <c r="AP730" s="81"/>
      <c r="AQ730" s="81"/>
      <c r="AR730" s="260">
        <v>2.0</v>
      </c>
      <c r="AS730" s="81"/>
      <c r="AT730" s="260">
        <v>2.0</v>
      </c>
      <c r="AU730" s="81"/>
      <c r="AV730" s="81"/>
      <c r="AW730" s="81"/>
      <c r="AX730" s="81"/>
      <c r="AY730" s="81"/>
      <c r="AZ730" s="81"/>
      <c r="BA730" s="81"/>
      <c r="BB730" s="81"/>
      <c r="BC730" s="81"/>
      <c r="BD730" s="81"/>
      <c r="BE730" s="81"/>
      <c r="BF730" s="81"/>
      <c r="BG730" s="81"/>
      <c r="BH730" s="81"/>
      <c r="BI730" s="81"/>
      <c r="BJ730" s="81"/>
      <c r="BK730" s="81"/>
      <c r="BL730" s="81"/>
      <c r="BM730" s="260">
        <v>2.0</v>
      </c>
      <c r="BN730" s="81"/>
      <c r="BO730" s="81"/>
      <c r="BP730" s="81"/>
      <c r="BQ730" s="81"/>
      <c r="BR730" s="81"/>
      <c r="BS730" s="81"/>
      <c r="BT730" s="81"/>
      <c r="BU730" s="81"/>
      <c r="BV730" s="81"/>
      <c r="BW730" s="81"/>
      <c r="BX730" s="81"/>
      <c r="BY730" s="81"/>
      <c r="BZ730" s="81"/>
      <c r="CA730" s="81"/>
      <c r="CB730" s="81"/>
      <c r="CC730" s="81"/>
      <c r="CD730" s="81"/>
      <c r="CE730" s="81"/>
      <c r="CF730" s="81"/>
      <c r="CG730" s="81"/>
      <c r="CH730" s="81"/>
      <c r="CI730" s="81"/>
      <c r="CJ730" s="81"/>
      <c r="CK730" s="81"/>
      <c r="CL730" s="81"/>
      <c r="CM730" s="81"/>
      <c r="CN730" s="81"/>
      <c r="CO730" s="81"/>
      <c r="CP730" s="81"/>
      <c r="CQ730" s="81"/>
      <c r="CR730" s="81"/>
      <c r="CS730" s="81"/>
      <c r="CT730" s="81"/>
      <c r="CU730" s="81"/>
      <c r="CV730" s="81"/>
      <c r="CW730" s="81"/>
      <c r="CX730" s="81"/>
      <c r="CY730" s="81"/>
      <c r="CZ730" s="81"/>
      <c r="DA730" s="81"/>
      <c r="DB730" s="81"/>
      <c r="DC730" s="81"/>
      <c r="DD730" s="81"/>
      <c r="DE730" s="81"/>
      <c r="DF730" s="81"/>
      <c r="DG730" s="81"/>
      <c r="DH730" s="81"/>
      <c r="DI730" s="81"/>
      <c r="DJ730" s="81"/>
      <c r="DK730" s="81"/>
      <c r="DL730" s="81"/>
      <c r="DM730" s="81"/>
      <c r="DN730" s="81"/>
      <c r="DO730" s="81"/>
      <c r="DP730" s="81"/>
      <c r="DQ730" s="81"/>
      <c r="DR730" s="81"/>
      <c r="DS730" s="81"/>
      <c r="DT730" s="81"/>
      <c r="DU730" s="81"/>
      <c r="DV730" s="81"/>
      <c r="DW730" s="81"/>
      <c r="DX730" s="81"/>
      <c r="DY730" s="81"/>
      <c r="DZ730" s="81"/>
      <c r="EA730" s="81"/>
      <c r="EB730" s="81"/>
      <c r="EC730" s="81"/>
      <c r="ED730" s="81"/>
      <c r="EE730" s="81"/>
      <c r="EF730" s="81"/>
      <c r="EG730" s="81"/>
      <c r="EH730" s="81"/>
      <c r="EI730" s="81"/>
      <c r="EJ730" s="81"/>
      <c r="EK730" s="81"/>
      <c r="EL730" s="81"/>
      <c r="EM730" s="81"/>
      <c r="EN730" s="81"/>
      <c r="EO730" s="81"/>
      <c r="EP730" s="81"/>
      <c r="EQ730" s="81"/>
      <c r="ER730" s="81"/>
      <c r="ES730" s="81"/>
      <c r="ET730" s="81"/>
      <c r="EU730" s="76"/>
      <c r="EV730" s="76"/>
      <c r="EW730" s="76"/>
      <c r="EX730" s="76"/>
      <c r="EY730" s="76"/>
      <c r="EZ730" s="76"/>
      <c r="FA730" s="253" t="s">
        <v>2987</v>
      </c>
      <c r="FB730" s="253"/>
      <c r="FC730" s="253"/>
      <c r="FD730" s="253"/>
    </row>
    <row r="731">
      <c r="A731" s="252" t="s">
        <v>2988</v>
      </c>
      <c r="B731" s="253" t="s">
        <v>2989</v>
      </c>
      <c r="C731" s="254" t="s">
        <v>8</v>
      </c>
      <c r="D731" s="253" t="s">
        <v>18</v>
      </c>
      <c r="E731" s="253" t="s">
        <v>30</v>
      </c>
      <c r="F731" s="253" t="s">
        <v>277</v>
      </c>
      <c r="G731" s="253" t="s">
        <v>2647</v>
      </c>
      <c r="H731" s="253" t="s">
        <v>2782</v>
      </c>
      <c r="I731" s="253" t="s">
        <v>23</v>
      </c>
      <c r="J731" s="253" t="s">
        <v>31</v>
      </c>
      <c r="K731" s="253" t="s">
        <v>2736</v>
      </c>
      <c r="L731" s="253" t="s">
        <v>2755</v>
      </c>
      <c r="M731" s="253" t="s">
        <v>50</v>
      </c>
      <c r="N731" s="255">
        <v>42115.0</v>
      </c>
      <c r="O731" s="151"/>
      <c r="P731" s="81"/>
      <c r="Q731" s="108"/>
      <c r="R731" s="108"/>
      <c r="S731" s="81"/>
      <c r="T731" s="69">
        <f t="shared" si="1052"/>
        <v>1408</v>
      </c>
      <c r="U731" s="257">
        <f t="shared" ref="U731:W731" si="1491">IF(ISBLANK($A731),"",sum(AE731,AK731,AQ731,AW731,BC731,BI731,BO731,BU731,CA731,CG731,CM731,CS731,CY731,DE731,DK731,DQ731,DW731,EC731,EI731,EO731,EU731))</f>
        <v>7</v>
      </c>
      <c r="V731" s="257">
        <f t="shared" si="1491"/>
        <v>0</v>
      </c>
      <c r="W731" s="257">
        <f t="shared" si="1491"/>
        <v>0</v>
      </c>
      <c r="X731" s="257">
        <f t="shared" si="966"/>
        <v>7</v>
      </c>
      <c r="Y731" s="257">
        <f t="shared" ref="Y731:AA731" si="1492">IF(ISBLANK($A731),"",sum(AH731,AN731,AT731,AZ731,BF731,BL731,BR731,BX731,CD731,CJ731,CP731,CV731,DB731,DH731,DN731,DT731,DZ731,EF731,EL731,ER731,EX731))</f>
        <v>3</v>
      </c>
      <c r="Z731" s="257">
        <f t="shared" si="1492"/>
        <v>0</v>
      </c>
      <c r="AA731" s="257">
        <f t="shared" si="1492"/>
        <v>0</v>
      </c>
      <c r="AB731" s="257">
        <f t="shared" si="1336"/>
        <v>3</v>
      </c>
      <c r="AC731" s="259">
        <f t="shared" si="969"/>
        <v>0.4285714286</v>
      </c>
      <c r="AD731" s="323" t="str">
        <f t="shared" si="1482"/>
        <v>20+</v>
      </c>
      <c r="AE731" s="260">
        <v>4.0</v>
      </c>
      <c r="AF731" s="81"/>
      <c r="AG731" s="81"/>
      <c r="AH731" s="81"/>
      <c r="AI731" s="81"/>
      <c r="AJ731" s="81"/>
      <c r="AK731" s="81"/>
      <c r="AL731" s="81"/>
      <c r="AM731" s="81"/>
      <c r="AN731" s="81"/>
      <c r="AO731" s="81"/>
      <c r="AP731" s="81"/>
      <c r="AQ731" s="260">
        <v>1.0</v>
      </c>
      <c r="AR731" s="81"/>
      <c r="AS731" s="81"/>
      <c r="AT731" s="260">
        <v>3.0</v>
      </c>
      <c r="AU731" s="81"/>
      <c r="AV731" s="81"/>
      <c r="AW731" s="81"/>
      <c r="AX731" s="81"/>
      <c r="AY731" s="81"/>
      <c r="AZ731" s="81"/>
      <c r="BA731" s="81"/>
      <c r="BB731" s="81"/>
      <c r="BC731" s="81"/>
      <c r="BD731" s="81"/>
      <c r="BE731" s="81"/>
      <c r="BF731" s="81"/>
      <c r="BG731" s="81"/>
      <c r="BH731" s="81"/>
      <c r="BI731" s="260">
        <v>1.0</v>
      </c>
      <c r="BJ731" s="81"/>
      <c r="BK731" s="81"/>
      <c r="BL731" s="81"/>
      <c r="BM731" s="81"/>
      <c r="BN731" s="81"/>
      <c r="BO731" s="81"/>
      <c r="BP731" s="81"/>
      <c r="BQ731" s="81"/>
      <c r="BR731" s="81"/>
      <c r="BS731" s="81"/>
      <c r="BT731" s="81"/>
      <c r="BU731" s="81"/>
      <c r="BV731" s="81"/>
      <c r="BW731" s="81"/>
      <c r="BX731" s="81"/>
      <c r="BY731" s="81"/>
      <c r="BZ731" s="81"/>
      <c r="CA731" s="81"/>
      <c r="CB731" s="81"/>
      <c r="CC731" s="81"/>
      <c r="CD731" s="81"/>
      <c r="CE731" s="81"/>
      <c r="CF731" s="81"/>
      <c r="CG731" s="260">
        <v>1.0</v>
      </c>
      <c r="CH731" s="81"/>
      <c r="CI731" s="81"/>
      <c r="CJ731" s="81"/>
      <c r="CK731" s="81"/>
      <c r="CL731" s="81"/>
      <c r="CM731" s="81"/>
      <c r="CN731" s="81"/>
      <c r="CO731" s="81"/>
      <c r="CP731" s="81"/>
      <c r="CQ731" s="81"/>
      <c r="CR731" s="81"/>
      <c r="CS731" s="81"/>
      <c r="CT731" s="81"/>
      <c r="CU731" s="81"/>
      <c r="CV731" s="81"/>
      <c r="CW731" s="81"/>
      <c r="CX731" s="81"/>
      <c r="CY731" s="81"/>
      <c r="CZ731" s="81"/>
      <c r="DA731" s="81"/>
      <c r="DB731" s="81"/>
      <c r="DC731" s="81"/>
      <c r="DD731" s="81"/>
      <c r="DE731" s="81"/>
      <c r="DF731" s="81"/>
      <c r="DG731" s="81"/>
      <c r="DH731" s="81"/>
      <c r="DI731" s="81"/>
      <c r="DJ731" s="81"/>
      <c r="DK731" s="81"/>
      <c r="DL731" s="81"/>
      <c r="DM731" s="81"/>
      <c r="DN731" s="81"/>
      <c r="DO731" s="81"/>
      <c r="DP731" s="81"/>
      <c r="DQ731" s="81"/>
      <c r="DR731" s="81"/>
      <c r="DS731" s="81"/>
      <c r="DT731" s="81"/>
      <c r="DU731" s="81"/>
      <c r="DV731" s="81"/>
      <c r="DW731" s="81"/>
      <c r="DX731" s="81"/>
      <c r="DY731" s="81"/>
      <c r="DZ731" s="81"/>
      <c r="EA731" s="81"/>
      <c r="EB731" s="81"/>
      <c r="EC731" s="81"/>
      <c r="ED731" s="81"/>
      <c r="EE731" s="81"/>
      <c r="EF731" s="81"/>
      <c r="EG731" s="81"/>
      <c r="EH731" s="81"/>
      <c r="EI731" s="81"/>
      <c r="EJ731" s="81"/>
      <c r="EK731" s="81"/>
      <c r="EL731" s="81"/>
      <c r="EM731" s="81"/>
      <c r="EN731" s="81"/>
      <c r="EO731" s="81"/>
      <c r="EP731" s="81"/>
      <c r="EQ731" s="81"/>
      <c r="ER731" s="81"/>
      <c r="ES731" s="81"/>
      <c r="ET731" s="81"/>
      <c r="EU731" s="76"/>
      <c r="EV731" s="76"/>
      <c r="EW731" s="76"/>
      <c r="EX731" s="76"/>
      <c r="EY731" s="76"/>
      <c r="EZ731" s="76"/>
      <c r="FA731" s="253" t="s">
        <v>2990</v>
      </c>
      <c r="FB731" s="253"/>
      <c r="FC731" s="253"/>
      <c r="FD731" s="253"/>
    </row>
    <row r="732">
      <c r="A732" s="252" t="s">
        <v>2991</v>
      </c>
      <c r="B732" s="253" t="s">
        <v>2329</v>
      </c>
      <c r="C732" s="254" t="s">
        <v>8</v>
      </c>
      <c r="D732" s="253" t="s">
        <v>18</v>
      </c>
      <c r="E732" s="253" t="s">
        <v>30</v>
      </c>
      <c r="F732" s="253" t="s">
        <v>277</v>
      </c>
      <c r="G732" s="253" t="s">
        <v>2992</v>
      </c>
      <c r="H732" s="253" t="s">
        <v>1061</v>
      </c>
      <c r="I732" s="253" t="s">
        <v>23</v>
      </c>
      <c r="J732" s="253" t="s">
        <v>31</v>
      </c>
      <c r="K732" s="253" t="s">
        <v>2736</v>
      </c>
      <c r="L732" s="253" t="s">
        <v>2035</v>
      </c>
      <c r="M732" s="253" t="s">
        <v>110</v>
      </c>
      <c r="N732" s="255">
        <v>42111.0</v>
      </c>
      <c r="O732" s="255">
        <v>42111.0</v>
      </c>
      <c r="P732" s="81"/>
      <c r="Q732" s="108"/>
      <c r="R732" s="108"/>
      <c r="S732" s="81"/>
      <c r="T732" s="69">
        <f t="shared" si="1052"/>
        <v>1412</v>
      </c>
      <c r="U732" s="257">
        <f t="shared" ref="U732:W732" si="1493">IF(ISBLANK($A732),"",sum(AE732,AK732,AQ732,AW732,BC732,BI732,BO732,BU732,CA732,CG732,CM732,CS732,CY732,DE732,DK732,DQ732,DW732,EC732,EI732,EO732,EU732))</f>
        <v>10</v>
      </c>
      <c r="V732" s="257">
        <f t="shared" si="1493"/>
        <v>0</v>
      </c>
      <c r="W732" s="257">
        <f t="shared" si="1493"/>
        <v>0</v>
      </c>
      <c r="X732" s="257">
        <f t="shared" si="966"/>
        <v>10</v>
      </c>
      <c r="Y732" s="257">
        <f t="shared" ref="Y732:AA732" si="1494">IF(ISBLANK($A732),"",sum(AH732,AN732,AT732,AZ732,BF732,BL732,BR732,BX732,CD732,CJ732,CP732,CV732,DB732,DH732,DN732,DT732,DZ732,EF732,EL732,ER732,EX732))</f>
        <v>3</v>
      </c>
      <c r="Z732" s="257">
        <f t="shared" si="1494"/>
        <v>5</v>
      </c>
      <c r="AA732" s="257">
        <f t="shared" si="1494"/>
        <v>0</v>
      </c>
      <c r="AB732" s="257">
        <f t="shared" si="1336"/>
        <v>8</v>
      </c>
      <c r="AC732" s="259">
        <f t="shared" si="969"/>
        <v>0.3</v>
      </c>
      <c r="AD732" s="323" t="str">
        <f t="shared" si="1482"/>
        <v>20+</v>
      </c>
      <c r="AE732" s="260">
        <v>3.0</v>
      </c>
      <c r="AF732" s="81"/>
      <c r="AG732" s="81"/>
      <c r="AH732" s="260">
        <v>1.0</v>
      </c>
      <c r="AI732" s="81"/>
      <c r="AJ732" s="81"/>
      <c r="AK732" s="81"/>
      <c r="AL732" s="81"/>
      <c r="AM732" s="81"/>
      <c r="AN732" s="81"/>
      <c r="AO732" s="81"/>
      <c r="AP732" s="81"/>
      <c r="AQ732" s="260">
        <v>2.0</v>
      </c>
      <c r="AR732" s="81"/>
      <c r="AS732" s="81"/>
      <c r="AT732" s="260">
        <v>1.0</v>
      </c>
      <c r="AU732" s="81"/>
      <c r="AV732" s="81"/>
      <c r="AW732" s="81"/>
      <c r="AX732" s="81"/>
      <c r="AY732" s="81"/>
      <c r="AZ732" s="260">
        <v>1.0</v>
      </c>
      <c r="BA732" s="81"/>
      <c r="BB732" s="81"/>
      <c r="BC732" s="260">
        <v>2.0</v>
      </c>
      <c r="BD732" s="81"/>
      <c r="BE732" s="81"/>
      <c r="BF732" s="81"/>
      <c r="BG732" s="81"/>
      <c r="BH732" s="81"/>
      <c r="BI732" s="260">
        <v>2.0</v>
      </c>
      <c r="BJ732" s="81"/>
      <c r="BK732" s="81"/>
      <c r="BL732" s="81"/>
      <c r="BM732" s="81"/>
      <c r="BN732" s="81"/>
      <c r="BO732" s="81"/>
      <c r="BP732" s="81"/>
      <c r="BQ732" s="81"/>
      <c r="BR732" s="81"/>
      <c r="BS732" s="260">
        <v>1.0</v>
      </c>
      <c r="BT732" s="81"/>
      <c r="BU732" s="81"/>
      <c r="BV732" s="81"/>
      <c r="BW732" s="81"/>
      <c r="BX732" s="81"/>
      <c r="BY732" s="81"/>
      <c r="BZ732" s="81"/>
      <c r="CA732" s="81"/>
      <c r="CB732" s="81"/>
      <c r="CC732" s="81"/>
      <c r="CD732" s="81"/>
      <c r="CE732" s="81"/>
      <c r="CF732" s="81"/>
      <c r="CG732" s="260">
        <v>1.0</v>
      </c>
      <c r="CH732" s="81"/>
      <c r="CI732" s="81"/>
      <c r="CJ732" s="81"/>
      <c r="CK732" s="260">
        <v>2.0</v>
      </c>
      <c r="CL732" s="81"/>
      <c r="CM732" s="81"/>
      <c r="CN732" s="81"/>
      <c r="CO732" s="81"/>
      <c r="CP732" s="81"/>
      <c r="CQ732" s="260">
        <v>2.0</v>
      </c>
      <c r="CR732" s="81"/>
      <c r="CS732" s="81"/>
      <c r="CT732" s="81"/>
      <c r="CU732" s="81"/>
      <c r="CV732" s="81"/>
      <c r="CW732" s="81"/>
      <c r="CX732" s="81"/>
      <c r="CY732" s="81"/>
      <c r="CZ732" s="81"/>
      <c r="DA732" s="81"/>
      <c r="DB732" s="81"/>
      <c r="DC732" s="81"/>
      <c r="DD732" s="81"/>
      <c r="DE732" s="81"/>
      <c r="DF732" s="81"/>
      <c r="DG732" s="81"/>
      <c r="DH732" s="81"/>
      <c r="DI732" s="81"/>
      <c r="DJ732" s="81"/>
      <c r="DK732" s="81"/>
      <c r="DL732" s="81"/>
      <c r="DM732" s="81"/>
      <c r="DN732" s="81"/>
      <c r="DO732" s="81"/>
      <c r="DP732" s="81"/>
      <c r="DQ732" s="81"/>
      <c r="DR732" s="81"/>
      <c r="DS732" s="81"/>
      <c r="DT732" s="81"/>
      <c r="DU732" s="81"/>
      <c r="DV732" s="81"/>
      <c r="DW732" s="81"/>
      <c r="DX732" s="81"/>
      <c r="DY732" s="81"/>
      <c r="DZ732" s="81"/>
      <c r="EA732" s="81"/>
      <c r="EB732" s="81"/>
      <c r="EC732" s="81"/>
      <c r="ED732" s="81"/>
      <c r="EE732" s="81"/>
      <c r="EF732" s="81"/>
      <c r="EG732" s="81"/>
      <c r="EH732" s="81"/>
      <c r="EI732" s="81"/>
      <c r="EJ732" s="81"/>
      <c r="EK732" s="81"/>
      <c r="EL732" s="81"/>
      <c r="EM732" s="81"/>
      <c r="EN732" s="81"/>
      <c r="EO732" s="81"/>
      <c r="EP732" s="81"/>
      <c r="EQ732" s="81"/>
      <c r="ER732" s="81"/>
      <c r="ES732" s="81"/>
      <c r="ET732" s="81"/>
      <c r="EU732" s="76"/>
      <c r="EV732" s="76"/>
      <c r="EW732" s="76"/>
      <c r="EX732" s="76"/>
      <c r="EY732" s="76"/>
      <c r="EZ732" s="76"/>
      <c r="FA732" s="253" t="s">
        <v>2993</v>
      </c>
      <c r="FB732" s="253"/>
      <c r="FC732" s="253"/>
      <c r="FD732" s="253"/>
    </row>
    <row r="733">
      <c r="A733" s="366" t="s">
        <v>2994</v>
      </c>
      <c r="B733" s="367" t="s">
        <v>2995</v>
      </c>
      <c r="C733" s="368" t="s">
        <v>104</v>
      </c>
      <c r="D733" s="367" t="s">
        <v>18</v>
      </c>
      <c r="E733" s="367" t="s">
        <v>19</v>
      </c>
      <c r="F733" s="367" t="s">
        <v>283</v>
      </c>
      <c r="G733" s="367" t="s">
        <v>2996</v>
      </c>
      <c r="H733" s="367" t="s">
        <v>278</v>
      </c>
      <c r="I733" s="367" t="s">
        <v>23</v>
      </c>
      <c r="J733" s="367" t="s">
        <v>31</v>
      </c>
      <c r="K733" s="367" t="s">
        <v>2736</v>
      </c>
      <c r="L733" s="367" t="s">
        <v>2589</v>
      </c>
      <c r="M733" s="367" t="s">
        <v>50</v>
      </c>
      <c r="N733" s="369">
        <v>42213.0</v>
      </c>
      <c r="O733" s="369">
        <v>42227.0</v>
      </c>
      <c r="P733" s="370"/>
      <c r="Q733" s="371"/>
      <c r="R733" s="371"/>
      <c r="S733" s="370"/>
      <c r="T733" s="69">
        <f t="shared" si="1052"/>
        <v>1310</v>
      </c>
      <c r="U733" s="372">
        <f t="shared" ref="U733:W733" si="1495">IF(ISBLANK($A733),"",sum(AE733,AK733,AQ733,AW733,BC733,BI733,BO733,BU733,CA733,CG733,CM733,CS733,CY733,DE733,DK733,DQ733,DW733,EC733,EI733,EO733,EU733))</f>
        <v>3</v>
      </c>
      <c r="V733" s="372">
        <f t="shared" si="1495"/>
        <v>0</v>
      </c>
      <c r="W733" s="372">
        <f t="shared" si="1495"/>
        <v>3</v>
      </c>
      <c r="X733" s="372">
        <f t="shared" si="966"/>
        <v>6</v>
      </c>
      <c r="Y733" s="372">
        <f t="shared" ref="Y733:AA733" si="1496">IF(ISBLANK($A733),"",sum(AH733,AN733,AT733,AZ733,BF733,BL733,BR733,BX733,CD733,CJ733,CP733,CV733,DB733,DH733,DN733,DT733,DZ733,EF733,EL733,ER733,EX733))</f>
        <v>0</v>
      </c>
      <c r="Z733" s="372">
        <f t="shared" si="1496"/>
        <v>0</v>
      </c>
      <c r="AA733" s="372">
        <f t="shared" si="1496"/>
        <v>0</v>
      </c>
      <c r="AB733" s="372">
        <f t="shared" si="1336"/>
        <v>0</v>
      </c>
      <c r="AC733" s="373">
        <f t="shared" si="969"/>
        <v>0</v>
      </c>
      <c r="AD733" s="396" t="str">
        <f t="shared" si="1482"/>
        <v>20+</v>
      </c>
      <c r="AE733" s="375">
        <v>1.0</v>
      </c>
      <c r="AF733" s="370"/>
      <c r="AG733" s="370"/>
      <c r="AH733" s="370"/>
      <c r="AI733" s="370"/>
      <c r="AJ733" s="370"/>
      <c r="AK733" s="375">
        <v>1.0</v>
      </c>
      <c r="AL733" s="370"/>
      <c r="AM733" s="370"/>
      <c r="AN733" s="370"/>
      <c r="AO733" s="370"/>
      <c r="AP733" s="370"/>
      <c r="AQ733" s="375">
        <v>1.0</v>
      </c>
      <c r="AR733" s="370"/>
      <c r="AS733" s="375">
        <v>3.0</v>
      </c>
      <c r="AT733" s="370"/>
      <c r="AU733" s="370"/>
      <c r="AV733" s="370"/>
      <c r="AW733" s="370"/>
      <c r="AX733" s="370"/>
      <c r="AY733" s="370"/>
      <c r="AZ733" s="370"/>
      <c r="BA733" s="370"/>
      <c r="BB733" s="370"/>
      <c r="BC733" s="370"/>
      <c r="BD733" s="370"/>
      <c r="BE733" s="370"/>
      <c r="BF733" s="370"/>
      <c r="BG733" s="370"/>
      <c r="BH733" s="370"/>
      <c r="BI733" s="370"/>
      <c r="BJ733" s="370"/>
      <c r="BK733" s="370"/>
      <c r="BL733" s="370"/>
      <c r="BM733" s="370"/>
      <c r="BN733" s="370"/>
      <c r="BO733" s="370"/>
      <c r="BP733" s="370"/>
      <c r="BQ733" s="370"/>
      <c r="BR733" s="370"/>
      <c r="BS733" s="370"/>
      <c r="BT733" s="370"/>
      <c r="BU733" s="370"/>
      <c r="BV733" s="370"/>
      <c r="BW733" s="370"/>
      <c r="BX733" s="370"/>
      <c r="BY733" s="370"/>
      <c r="BZ733" s="370"/>
      <c r="CA733" s="370"/>
      <c r="CB733" s="370"/>
      <c r="CC733" s="370"/>
      <c r="CD733" s="370"/>
      <c r="CE733" s="370"/>
      <c r="CF733" s="370"/>
      <c r="CG733" s="370"/>
      <c r="CH733" s="370"/>
      <c r="CI733" s="370"/>
      <c r="CJ733" s="370"/>
      <c r="CK733" s="370"/>
      <c r="CL733" s="370"/>
      <c r="CM733" s="370"/>
      <c r="CN733" s="370"/>
      <c r="CO733" s="370"/>
      <c r="CP733" s="370"/>
      <c r="CQ733" s="370"/>
      <c r="CR733" s="370"/>
      <c r="CS733" s="370"/>
      <c r="CT733" s="370"/>
      <c r="CU733" s="370"/>
      <c r="CV733" s="370"/>
      <c r="CW733" s="370"/>
      <c r="CX733" s="370"/>
      <c r="CY733" s="370"/>
      <c r="CZ733" s="370"/>
      <c r="DA733" s="370"/>
      <c r="DB733" s="370"/>
      <c r="DC733" s="370"/>
      <c r="DD733" s="370"/>
      <c r="DE733" s="370"/>
      <c r="DF733" s="370"/>
      <c r="DG733" s="370"/>
      <c r="DH733" s="370"/>
      <c r="DI733" s="370"/>
      <c r="DJ733" s="370"/>
      <c r="DK733" s="370"/>
      <c r="DL733" s="370"/>
      <c r="DM733" s="370"/>
      <c r="DN733" s="370"/>
      <c r="DO733" s="370"/>
      <c r="DP733" s="370"/>
      <c r="DQ733" s="370"/>
      <c r="DR733" s="370"/>
      <c r="DS733" s="370"/>
      <c r="DT733" s="370"/>
      <c r="DU733" s="370"/>
      <c r="DV733" s="370"/>
      <c r="DW733" s="370"/>
      <c r="DX733" s="370"/>
      <c r="DY733" s="370"/>
      <c r="DZ733" s="370"/>
      <c r="EA733" s="370"/>
      <c r="EB733" s="370"/>
      <c r="EC733" s="370"/>
      <c r="ED733" s="370"/>
      <c r="EE733" s="370"/>
      <c r="EF733" s="370"/>
      <c r="EG733" s="370"/>
      <c r="EH733" s="370"/>
      <c r="EI733" s="370"/>
      <c r="EJ733" s="370"/>
      <c r="EK733" s="370"/>
      <c r="EL733" s="370"/>
      <c r="EM733" s="370"/>
      <c r="EN733" s="370"/>
      <c r="EO733" s="370"/>
      <c r="EP733" s="370"/>
      <c r="EQ733" s="370"/>
      <c r="ER733" s="370"/>
      <c r="ES733" s="370"/>
      <c r="ET733" s="370"/>
      <c r="EU733" s="76"/>
      <c r="EV733" s="76"/>
      <c r="EW733" s="76"/>
      <c r="EX733" s="76"/>
      <c r="EY733" s="76"/>
      <c r="EZ733" s="76"/>
      <c r="FA733" s="367" t="s">
        <v>2997</v>
      </c>
      <c r="FB733" s="367"/>
      <c r="FC733" s="367"/>
      <c r="FD733" s="367"/>
    </row>
    <row r="734">
      <c r="A734" s="252" t="s">
        <v>2998</v>
      </c>
      <c r="B734" s="253" t="s">
        <v>2999</v>
      </c>
      <c r="C734" s="254" t="s">
        <v>8</v>
      </c>
      <c r="D734" s="253" t="s">
        <v>18</v>
      </c>
      <c r="E734" s="253" t="s">
        <v>12</v>
      </c>
      <c r="F734" s="253" t="s">
        <v>283</v>
      </c>
      <c r="G734" s="253" t="s">
        <v>3000</v>
      </c>
      <c r="H734" s="253" t="s">
        <v>2777</v>
      </c>
      <c r="I734" s="253" t="s">
        <v>23</v>
      </c>
      <c r="J734" s="253" t="s">
        <v>31</v>
      </c>
      <c r="K734" s="253" t="s">
        <v>2736</v>
      </c>
      <c r="L734" s="253" t="s">
        <v>2087</v>
      </c>
      <c r="M734" s="253" t="s">
        <v>106</v>
      </c>
      <c r="N734" s="255">
        <v>42066.0</v>
      </c>
      <c r="O734" s="151"/>
      <c r="P734" s="81"/>
      <c r="Q734" s="108"/>
      <c r="R734" s="108"/>
      <c r="S734" s="81"/>
      <c r="T734" s="69">
        <f t="shared" si="1052"/>
        <v>1457</v>
      </c>
      <c r="U734" s="257">
        <f t="shared" ref="U734:W734" si="1497">IF(ISBLANK($A734),"",sum(AE734,AK734,AQ734,AW734,BC734,BI734,BO734,BU734,CA734,CG734,CM734,CS734,CY734,DE734,DK734,DQ734,DW734,EC734,EI734,EO734,EU734))</f>
        <v>9</v>
      </c>
      <c r="V734" s="257">
        <f t="shared" si="1497"/>
        <v>0</v>
      </c>
      <c r="W734" s="257">
        <f t="shared" si="1497"/>
        <v>0</v>
      </c>
      <c r="X734" s="257">
        <f t="shared" si="966"/>
        <v>9</v>
      </c>
      <c r="Y734" s="257">
        <f t="shared" ref="Y734:AA734" si="1498">IF(ISBLANK($A734),"",sum(AH734,AN734,AT734,AZ734,BF734,BL734,BR734,BX734,CD734,CJ734,CP734,CV734,DB734,DH734,DN734,DT734,DZ734,EF734,EL734,ER734,EX734))</f>
        <v>6</v>
      </c>
      <c r="Z734" s="257">
        <f t="shared" si="1498"/>
        <v>3</v>
      </c>
      <c r="AA734" s="257">
        <f t="shared" si="1498"/>
        <v>0</v>
      </c>
      <c r="AB734" s="257">
        <f t="shared" si="1336"/>
        <v>9</v>
      </c>
      <c r="AC734" s="259">
        <f t="shared" si="969"/>
        <v>0.6666666667</v>
      </c>
      <c r="AD734" s="323" t="str">
        <f t="shared" si="1482"/>
        <v>20+</v>
      </c>
      <c r="AE734" s="260">
        <v>2.0</v>
      </c>
      <c r="AF734" s="81"/>
      <c r="AG734" s="81"/>
      <c r="AH734" s="81"/>
      <c r="AI734" s="81"/>
      <c r="AJ734" s="81"/>
      <c r="AK734" s="260">
        <v>4.0</v>
      </c>
      <c r="AL734" s="81"/>
      <c r="AM734" s="81"/>
      <c r="AN734" s="260">
        <v>4.0</v>
      </c>
      <c r="AO734" s="81"/>
      <c r="AP734" s="81"/>
      <c r="AQ734" s="260">
        <v>1.0</v>
      </c>
      <c r="AR734" s="81"/>
      <c r="AS734" s="81"/>
      <c r="AT734" s="260">
        <v>1.0</v>
      </c>
      <c r="AU734" s="81"/>
      <c r="AV734" s="81"/>
      <c r="AW734" s="260">
        <v>2.0</v>
      </c>
      <c r="AX734" s="81"/>
      <c r="AY734" s="81"/>
      <c r="AZ734" s="81"/>
      <c r="BA734" s="260">
        <v>2.0</v>
      </c>
      <c r="BB734" s="81"/>
      <c r="BC734" s="81"/>
      <c r="BD734" s="81"/>
      <c r="BE734" s="81"/>
      <c r="BF734" s="81"/>
      <c r="BG734" s="81"/>
      <c r="BH734" s="81"/>
      <c r="BI734" s="81"/>
      <c r="BJ734" s="81"/>
      <c r="BK734" s="81"/>
      <c r="BL734" s="260">
        <v>1.0</v>
      </c>
      <c r="BM734" s="81"/>
      <c r="BN734" s="81"/>
      <c r="BO734" s="81"/>
      <c r="BP734" s="81"/>
      <c r="BQ734" s="81"/>
      <c r="BR734" s="81"/>
      <c r="BS734" s="81"/>
      <c r="BT734" s="81"/>
      <c r="BU734" s="81"/>
      <c r="BV734" s="81"/>
      <c r="BW734" s="81"/>
      <c r="BX734" s="81"/>
      <c r="BY734" s="81"/>
      <c r="BZ734" s="81"/>
      <c r="CA734" s="81"/>
      <c r="CB734" s="81"/>
      <c r="CC734" s="81"/>
      <c r="CD734" s="81"/>
      <c r="CE734" s="81"/>
      <c r="CF734" s="81"/>
      <c r="CG734" s="81"/>
      <c r="CH734" s="81"/>
      <c r="CI734" s="81"/>
      <c r="CJ734" s="81"/>
      <c r="CK734" s="260">
        <v>1.0</v>
      </c>
      <c r="CL734" s="81"/>
      <c r="CM734" s="81"/>
      <c r="CN734" s="81"/>
      <c r="CO734" s="81"/>
      <c r="CP734" s="81"/>
      <c r="CQ734" s="81"/>
      <c r="CR734" s="81"/>
      <c r="CS734" s="81"/>
      <c r="CT734" s="81"/>
      <c r="CU734" s="81"/>
      <c r="CV734" s="81"/>
      <c r="CW734" s="81"/>
      <c r="CX734" s="81"/>
      <c r="CY734" s="81"/>
      <c r="CZ734" s="81"/>
      <c r="DA734" s="81"/>
      <c r="DB734" s="81"/>
      <c r="DC734" s="81"/>
      <c r="DD734" s="81"/>
      <c r="DE734" s="81"/>
      <c r="DF734" s="81"/>
      <c r="DG734" s="81"/>
      <c r="DH734" s="81"/>
      <c r="DI734" s="81"/>
      <c r="DJ734" s="81"/>
      <c r="DK734" s="81"/>
      <c r="DL734" s="81"/>
      <c r="DM734" s="81"/>
      <c r="DN734" s="81"/>
      <c r="DO734" s="81"/>
      <c r="DP734" s="81"/>
      <c r="DQ734" s="81"/>
      <c r="DR734" s="81"/>
      <c r="DS734" s="81"/>
      <c r="DT734" s="81"/>
      <c r="DU734" s="81"/>
      <c r="DV734" s="81"/>
      <c r="DW734" s="81"/>
      <c r="DX734" s="81"/>
      <c r="DY734" s="81"/>
      <c r="DZ734" s="81"/>
      <c r="EA734" s="81"/>
      <c r="EB734" s="81"/>
      <c r="EC734" s="81"/>
      <c r="ED734" s="81"/>
      <c r="EE734" s="81"/>
      <c r="EF734" s="81"/>
      <c r="EG734" s="81"/>
      <c r="EH734" s="81"/>
      <c r="EI734" s="81"/>
      <c r="EJ734" s="81"/>
      <c r="EK734" s="81"/>
      <c r="EL734" s="81"/>
      <c r="EM734" s="81"/>
      <c r="EN734" s="81"/>
      <c r="EO734" s="81"/>
      <c r="EP734" s="81"/>
      <c r="EQ734" s="81"/>
      <c r="ER734" s="81"/>
      <c r="ES734" s="81"/>
      <c r="ET734" s="81"/>
      <c r="EU734" s="76"/>
      <c r="EV734" s="76"/>
      <c r="EW734" s="76"/>
      <c r="EX734" s="76"/>
      <c r="EY734" s="76"/>
      <c r="EZ734" s="76"/>
      <c r="FA734" s="253" t="s">
        <v>3001</v>
      </c>
      <c r="FB734" s="253"/>
      <c r="FC734" s="253"/>
      <c r="FD734" s="253"/>
    </row>
    <row r="735">
      <c r="A735" s="252" t="s">
        <v>3002</v>
      </c>
      <c r="B735" s="253" t="s">
        <v>3003</v>
      </c>
      <c r="C735" s="254" t="s">
        <v>8</v>
      </c>
      <c r="D735" s="253" t="s">
        <v>18</v>
      </c>
      <c r="E735" s="253" t="s">
        <v>19</v>
      </c>
      <c r="F735" s="253" t="s">
        <v>277</v>
      </c>
      <c r="G735" s="253" t="s">
        <v>3004</v>
      </c>
      <c r="H735" s="253" t="s">
        <v>1093</v>
      </c>
      <c r="I735" s="253" t="s">
        <v>23</v>
      </c>
      <c r="J735" s="253" t="s">
        <v>31</v>
      </c>
      <c r="K735" s="253" t="s">
        <v>2736</v>
      </c>
      <c r="L735" s="253" t="s">
        <v>2755</v>
      </c>
      <c r="M735" s="253" t="s">
        <v>50</v>
      </c>
      <c r="N735" s="255">
        <v>42090.0</v>
      </c>
      <c r="O735" s="151"/>
      <c r="P735" s="81"/>
      <c r="Q735" s="108"/>
      <c r="R735" s="108"/>
      <c r="S735" s="81"/>
      <c r="T735" s="69">
        <f t="shared" si="1052"/>
        <v>1433</v>
      </c>
      <c r="U735" s="257">
        <f t="shared" ref="U735:W735" si="1499">IF(ISBLANK($A735),"",sum(AE735,AK735,AQ735,AW735,BC735,BI735,BO735,BU735,CA735,CG735,CM735,CS735,CY735,DE735,DK735,DQ735,DW735,EC735,EI735,EO735,EU735))</f>
        <v>13</v>
      </c>
      <c r="V735" s="257">
        <f t="shared" si="1499"/>
        <v>1</v>
      </c>
      <c r="W735" s="257">
        <f t="shared" si="1499"/>
        <v>0</v>
      </c>
      <c r="X735" s="257">
        <f t="shared" si="966"/>
        <v>14</v>
      </c>
      <c r="Y735" s="257">
        <f t="shared" ref="Y735:AA735" si="1500">IF(ISBLANK($A735),"",sum(AH735,AN735,AT735,AZ735,BF735,BL735,BR735,BX735,CD735,CJ735,CP735,CV735,DB735,DH735,DN735,DT735,DZ735,EF735,EL735,ER735,EX735))</f>
        <v>5</v>
      </c>
      <c r="Z735" s="257">
        <f t="shared" si="1500"/>
        <v>1</v>
      </c>
      <c r="AA735" s="257">
        <f t="shared" si="1500"/>
        <v>0</v>
      </c>
      <c r="AB735" s="257">
        <f t="shared" si="1336"/>
        <v>6</v>
      </c>
      <c r="AC735" s="259">
        <f t="shared" si="969"/>
        <v>0.3571428571</v>
      </c>
      <c r="AD735" s="323" t="str">
        <f t="shared" si="1482"/>
        <v>20+</v>
      </c>
      <c r="AE735" s="260">
        <v>2.0</v>
      </c>
      <c r="AF735" s="81"/>
      <c r="AG735" s="81"/>
      <c r="AH735" s="81"/>
      <c r="AI735" s="81"/>
      <c r="AJ735" s="81"/>
      <c r="AK735" s="260">
        <v>3.0</v>
      </c>
      <c r="AL735" s="81"/>
      <c r="AM735" s="81"/>
      <c r="AN735" s="260">
        <v>1.0</v>
      </c>
      <c r="AO735" s="81"/>
      <c r="AP735" s="81"/>
      <c r="AQ735" s="260">
        <v>3.0</v>
      </c>
      <c r="AR735" s="81"/>
      <c r="AS735" s="81"/>
      <c r="AT735" s="81"/>
      <c r="AU735" s="260">
        <v>1.0</v>
      </c>
      <c r="AV735" s="81"/>
      <c r="AW735" s="81"/>
      <c r="AX735" s="81"/>
      <c r="AY735" s="81"/>
      <c r="AZ735" s="81"/>
      <c r="BA735" s="81"/>
      <c r="BB735" s="81"/>
      <c r="BC735" s="81"/>
      <c r="BD735" s="81"/>
      <c r="BE735" s="81"/>
      <c r="BF735" s="81"/>
      <c r="BG735" s="81"/>
      <c r="BH735" s="81"/>
      <c r="BI735" s="81"/>
      <c r="BJ735" s="81"/>
      <c r="BK735" s="81"/>
      <c r="BL735" s="81"/>
      <c r="BM735" s="81"/>
      <c r="BN735" s="81"/>
      <c r="BO735" s="260">
        <v>1.0</v>
      </c>
      <c r="BP735" s="81"/>
      <c r="BQ735" s="81"/>
      <c r="BR735" s="81"/>
      <c r="BS735" s="81"/>
      <c r="BT735" s="81"/>
      <c r="BU735" s="260">
        <v>3.0</v>
      </c>
      <c r="BV735" s="260">
        <v>1.0</v>
      </c>
      <c r="BW735" s="81"/>
      <c r="BX735" s="260">
        <v>4.0</v>
      </c>
      <c r="BY735" s="81"/>
      <c r="BZ735" s="81"/>
      <c r="CA735" s="81"/>
      <c r="CB735" s="81"/>
      <c r="CC735" s="81"/>
      <c r="CD735" s="81"/>
      <c r="CE735" s="81"/>
      <c r="CF735" s="81"/>
      <c r="CG735" s="260">
        <v>1.0</v>
      </c>
      <c r="CH735" s="81"/>
      <c r="CI735" s="81"/>
      <c r="CJ735" s="81"/>
      <c r="CK735" s="81"/>
      <c r="CL735" s="81"/>
      <c r="CM735" s="81"/>
      <c r="CN735" s="81"/>
      <c r="CO735" s="81"/>
      <c r="CP735" s="81"/>
      <c r="CQ735" s="81"/>
      <c r="CR735" s="81"/>
      <c r="CS735" s="81"/>
      <c r="CT735" s="81"/>
      <c r="CU735" s="81"/>
      <c r="CV735" s="81"/>
      <c r="CW735" s="81"/>
      <c r="CX735" s="81"/>
      <c r="CY735" s="81"/>
      <c r="CZ735" s="81"/>
      <c r="DA735" s="81"/>
      <c r="DB735" s="81"/>
      <c r="DC735" s="81"/>
      <c r="DD735" s="81"/>
      <c r="DE735" s="81"/>
      <c r="DF735" s="81"/>
      <c r="DG735" s="81"/>
      <c r="DH735" s="81"/>
      <c r="DI735" s="81"/>
      <c r="DJ735" s="81"/>
      <c r="DK735" s="81"/>
      <c r="DL735" s="81"/>
      <c r="DM735" s="81"/>
      <c r="DN735" s="81"/>
      <c r="DO735" s="81"/>
      <c r="DP735" s="81"/>
      <c r="DQ735" s="81"/>
      <c r="DR735" s="81"/>
      <c r="DS735" s="81"/>
      <c r="DT735" s="81"/>
      <c r="DU735" s="81"/>
      <c r="DV735" s="81"/>
      <c r="DW735" s="81"/>
      <c r="DX735" s="81"/>
      <c r="DY735" s="81"/>
      <c r="DZ735" s="81"/>
      <c r="EA735" s="81"/>
      <c r="EB735" s="81"/>
      <c r="EC735" s="81"/>
      <c r="ED735" s="81"/>
      <c r="EE735" s="81"/>
      <c r="EF735" s="81"/>
      <c r="EG735" s="81"/>
      <c r="EH735" s="81"/>
      <c r="EI735" s="81"/>
      <c r="EJ735" s="81"/>
      <c r="EK735" s="81"/>
      <c r="EL735" s="81"/>
      <c r="EM735" s="81"/>
      <c r="EN735" s="81"/>
      <c r="EO735" s="81"/>
      <c r="EP735" s="81"/>
      <c r="EQ735" s="81"/>
      <c r="ER735" s="81"/>
      <c r="ES735" s="81"/>
      <c r="ET735" s="81"/>
      <c r="EU735" s="76"/>
      <c r="EV735" s="76"/>
      <c r="EW735" s="76"/>
      <c r="EX735" s="76"/>
      <c r="EY735" s="76"/>
      <c r="EZ735" s="76"/>
      <c r="FA735" s="253" t="s">
        <v>3005</v>
      </c>
      <c r="FB735" s="253"/>
      <c r="FC735" s="253"/>
      <c r="FD735" s="253"/>
    </row>
    <row r="736">
      <c r="A736" s="252" t="s">
        <v>3006</v>
      </c>
      <c r="B736" s="253" t="s">
        <v>1868</v>
      </c>
      <c r="C736" s="254" t="s">
        <v>8</v>
      </c>
      <c r="D736" s="253" t="s">
        <v>18</v>
      </c>
      <c r="E736" s="253" t="s">
        <v>12</v>
      </c>
      <c r="F736" s="253" t="s">
        <v>277</v>
      </c>
      <c r="G736" s="253" t="s">
        <v>3007</v>
      </c>
      <c r="H736" s="253" t="s">
        <v>1067</v>
      </c>
      <c r="I736" s="253" t="s">
        <v>23</v>
      </c>
      <c r="J736" s="253" t="s">
        <v>31</v>
      </c>
      <c r="K736" s="253" t="s">
        <v>2736</v>
      </c>
      <c r="L736" s="253" t="s">
        <v>2055</v>
      </c>
      <c r="M736" s="253" t="s">
        <v>88</v>
      </c>
      <c r="N736" s="255">
        <v>42055.0</v>
      </c>
      <c r="O736" s="255">
        <v>42117.0</v>
      </c>
      <c r="P736" s="81"/>
      <c r="Q736" s="108"/>
      <c r="R736" s="108"/>
      <c r="S736" s="81"/>
      <c r="T736" s="69">
        <f t="shared" si="1052"/>
        <v>1468</v>
      </c>
      <c r="U736" s="257">
        <f t="shared" ref="U736:W736" si="1501">IF(ISBLANK($A736),"",sum(AE736,AK736,AQ736,AW736,BC736,BI736,BO736,BU736,CA736,CG736,CM736,CS736,CY736,DE736,DK736,DQ736,DW736,EC736,EI736,EO736,EU736))</f>
        <v>8</v>
      </c>
      <c r="V736" s="257">
        <f t="shared" si="1501"/>
        <v>0</v>
      </c>
      <c r="W736" s="257">
        <f t="shared" si="1501"/>
        <v>0</v>
      </c>
      <c r="X736" s="257">
        <f t="shared" si="966"/>
        <v>8</v>
      </c>
      <c r="Y736" s="257">
        <f t="shared" ref="Y736:AA736" si="1502">IF(ISBLANK($A736),"",sum(AH736,AN736,AT736,AZ736,BF736,BL736,BR736,BX736,CD736,CJ736,CP736,CV736,DB736,DH736,DN736,DT736,DZ736,EF736,EL736,ER736,EX736))</f>
        <v>5</v>
      </c>
      <c r="Z736" s="257">
        <f t="shared" si="1502"/>
        <v>4</v>
      </c>
      <c r="AA736" s="257">
        <f t="shared" si="1502"/>
        <v>0</v>
      </c>
      <c r="AB736" s="257">
        <f t="shared" si="1336"/>
        <v>9</v>
      </c>
      <c r="AC736" s="259">
        <f t="shared" si="969"/>
        <v>0.625</v>
      </c>
      <c r="AD736" s="323" t="str">
        <f t="shared" si="1482"/>
        <v>20+</v>
      </c>
      <c r="AE736" s="260">
        <v>1.0</v>
      </c>
      <c r="AF736" s="81"/>
      <c r="AG736" s="81"/>
      <c r="AH736" s="260">
        <v>1.0</v>
      </c>
      <c r="AI736" s="81"/>
      <c r="AJ736" s="81"/>
      <c r="AK736" s="260">
        <v>2.0</v>
      </c>
      <c r="AL736" s="81"/>
      <c r="AM736" s="81"/>
      <c r="AN736" s="260">
        <v>1.0</v>
      </c>
      <c r="AO736" s="260">
        <v>1.0</v>
      </c>
      <c r="AP736" s="81"/>
      <c r="AQ736" s="81"/>
      <c r="AR736" s="81"/>
      <c r="AS736" s="81"/>
      <c r="AT736" s="81"/>
      <c r="AU736" s="260">
        <v>1.0</v>
      </c>
      <c r="AV736" s="81"/>
      <c r="AW736" s="81"/>
      <c r="AX736" s="81"/>
      <c r="AY736" s="81"/>
      <c r="AZ736" s="81"/>
      <c r="BA736" s="81"/>
      <c r="BB736" s="81"/>
      <c r="BC736" s="260">
        <v>1.0</v>
      </c>
      <c r="BD736" s="81"/>
      <c r="BE736" s="81"/>
      <c r="BF736" s="81"/>
      <c r="BG736" s="260">
        <v>1.0</v>
      </c>
      <c r="BH736" s="81"/>
      <c r="BI736" s="81"/>
      <c r="BJ736" s="81"/>
      <c r="BK736" s="81"/>
      <c r="BL736" s="81"/>
      <c r="BM736" s="81"/>
      <c r="BN736" s="81"/>
      <c r="BO736" s="81"/>
      <c r="BP736" s="81"/>
      <c r="BQ736" s="81"/>
      <c r="BR736" s="81"/>
      <c r="BS736" s="81"/>
      <c r="BT736" s="81"/>
      <c r="BU736" s="81"/>
      <c r="BV736" s="81"/>
      <c r="BW736" s="81"/>
      <c r="BX736" s="81"/>
      <c r="BY736" s="81"/>
      <c r="BZ736" s="81"/>
      <c r="CA736" s="81"/>
      <c r="CB736" s="81"/>
      <c r="CC736" s="81"/>
      <c r="CD736" s="81"/>
      <c r="CE736" s="81"/>
      <c r="CF736" s="81"/>
      <c r="CG736" s="81"/>
      <c r="CH736" s="81"/>
      <c r="CI736" s="81"/>
      <c r="CJ736" s="81"/>
      <c r="CK736" s="81"/>
      <c r="CL736" s="81"/>
      <c r="CM736" s="260">
        <v>1.0</v>
      </c>
      <c r="CN736" s="81"/>
      <c r="CO736" s="81"/>
      <c r="CP736" s="260">
        <v>1.0</v>
      </c>
      <c r="CQ736" s="81"/>
      <c r="CR736" s="81"/>
      <c r="CS736" s="81"/>
      <c r="CT736" s="81"/>
      <c r="CU736" s="81"/>
      <c r="CV736" s="81"/>
      <c r="CW736" s="81"/>
      <c r="CX736" s="81"/>
      <c r="CY736" s="260">
        <v>2.0</v>
      </c>
      <c r="CZ736" s="81"/>
      <c r="DA736" s="81"/>
      <c r="DB736" s="260">
        <v>2.0</v>
      </c>
      <c r="DC736" s="260">
        <v>1.0</v>
      </c>
      <c r="DD736" s="81"/>
      <c r="DE736" s="260">
        <v>1.0</v>
      </c>
      <c r="DF736" s="81"/>
      <c r="DG736" s="81"/>
      <c r="DH736" s="81"/>
      <c r="DI736" s="81"/>
      <c r="DJ736" s="81"/>
      <c r="DK736" s="81"/>
      <c r="DL736" s="81"/>
      <c r="DM736" s="81"/>
      <c r="DN736" s="81"/>
      <c r="DO736" s="81"/>
      <c r="DP736" s="81"/>
      <c r="DQ736" s="81"/>
      <c r="DR736" s="81"/>
      <c r="DS736" s="81"/>
      <c r="DT736" s="81"/>
      <c r="DU736" s="81"/>
      <c r="DV736" s="81"/>
      <c r="DW736" s="81"/>
      <c r="DX736" s="81"/>
      <c r="DY736" s="81"/>
      <c r="DZ736" s="81"/>
      <c r="EA736" s="81"/>
      <c r="EB736" s="81"/>
      <c r="EC736" s="81"/>
      <c r="ED736" s="81"/>
      <c r="EE736" s="81"/>
      <c r="EF736" s="81"/>
      <c r="EG736" s="81"/>
      <c r="EH736" s="81"/>
      <c r="EI736" s="81"/>
      <c r="EJ736" s="81"/>
      <c r="EK736" s="81"/>
      <c r="EL736" s="81"/>
      <c r="EM736" s="81"/>
      <c r="EN736" s="81"/>
      <c r="EO736" s="81"/>
      <c r="EP736" s="81"/>
      <c r="EQ736" s="81"/>
      <c r="ER736" s="81"/>
      <c r="ES736" s="81"/>
      <c r="ET736" s="81"/>
      <c r="EU736" s="76"/>
      <c r="EV736" s="76"/>
      <c r="EW736" s="76"/>
      <c r="EX736" s="76"/>
      <c r="EY736" s="76"/>
      <c r="EZ736" s="76"/>
      <c r="FA736" s="253" t="s">
        <v>3008</v>
      </c>
      <c r="FB736" s="253"/>
      <c r="FC736" s="253"/>
      <c r="FD736" s="253"/>
    </row>
    <row r="737">
      <c r="A737" s="252" t="s">
        <v>3009</v>
      </c>
      <c r="B737" s="253" t="s">
        <v>3010</v>
      </c>
      <c r="C737" s="254" t="s">
        <v>8</v>
      </c>
      <c r="D737" s="253" t="s">
        <v>18</v>
      </c>
      <c r="E737" s="253" t="s">
        <v>19</v>
      </c>
      <c r="F737" s="253" t="s">
        <v>283</v>
      </c>
      <c r="G737" s="253" t="s">
        <v>3011</v>
      </c>
      <c r="H737" s="253" t="s">
        <v>476</v>
      </c>
      <c r="I737" s="253" t="s">
        <v>23</v>
      </c>
      <c r="J737" s="253" t="s">
        <v>31</v>
      </c>
      <c r="K737" s="253" t="s">
        <v>2736</v>
      </c>
      <c r="L737" s="253" t="s">
        <v>1961</v>
      </c>
      <c r="M737" s="253" t="s">
        <v>72</v>
      </c>
      <c r="N737" s="255">
        <v>42065.0</v>
      </c>
      <c r="O737" s="255">
        <v>42065.0</v>
      </c>
      <c r="P737" s="81"/>
      <c r="Q737" s="108"/>
      <c r="R737" s="108"/>
      <c r="S737" s="81"/>
      <c r="T737" s="69">
        <f t="shared" si="1052"/>
        <v>1458</v>
      </c>
      <c r="U737" s="257">
        <f t="shared" ref="U737:W737" si="1503">IF(ISBLANK($A737),"",sum(AE737,AK737,AQ737,AW737,BC737,BI737,BO737,BU737,CA737,CG737,CM737,CS737,CY737,DE737,DK737,DQ737,DW737,EC737,EI737,EO737,EU737))</f>
        <v>11</v>
      </c>
      <c r="V737" s="257">
        <f t="shared" si="1503"/>
        <v>3</v>
      </c>
      <c r="W737" s="257">
        <f t="shared" si="1503"/>
        <v>0</v>
      </c>
      <c r="X737" s="257">
        <f t="shared" si="966"/>
        <v>14</v>
      </c>
      <c r="Y737" s="257">
        <f t="shared" ref="Y737:AA737" si="1504">IF(ISBLANK($A737),"",sum(AH737,AN737,AT737,AZ737,BF737,BL737,BR737,BX737,CD737,CJ737,CP737,CV737,DB737,DH737,DN737,DT737,DZ737,EF737,EL737,ER737,EX737))</f>
        <v>5</v>
      </c>
      <c r="Z737" s="257">
        <f t="shared" si="1504"/>
        <v>1</v>
      </c>
      <c r="AA737" s="257">
        <f t="shared" si="1504"/>
        <v>0</v>
      </c>
      <c r="AB737" s="257">
        <f t="shared" si="1336"/>
        <v>6</v>
      </c>
      <c r="AC737" s="259">
        <f t="shared" si="969"/>
        <v>0.3571428571</v>
      </c>
      <c r="AD737" s="323" t="str">
        <f t="shared" si="1482"/>
        <v>20+</v>
      </c>
      <c r="AE737" s="260">
        <v>5.0</v>
      </c>
      <c r="AF737" s="81"/>
      <c r="AG737" s="81"/>
      <c r="AH737" s="81"/>
      <c r="AI737" s="81"/>
      <c r="AJ737" s="81"/>
      <c r="AK737" s="260">
        <v>1.0</v>
      </c>
      <c r="AL737" s="81"/>
      <c r="AM737" s="81"/>
      <c r="AN737" s="81"/>
      <c r="AO737" s="81"/>
      <c r="AP737" s="81"/>
      <c r="AQ737" s="81"/>
      <c r="AR737" s="81"/>
      <c r="AS737" s="81"/>
      <c r="AT737" s="260">
        <v>1.0</v>
      </c>
      <c r="AU737" s="81"/>
      <c r="AV737" s="81"/>
      <c r="AW737" s="81"/>
      <c r="AX737" s="81"/>
      <c r="AY737" s="81"/>
      <c r="AZ737" s="81"/>
      <c r="BA737" s="81"/>
      <c r="BB737" s="81"/>
      <c r="BC737" s="260">
        <v>2.0</v>
      </c>
      <c r="BD737" s="260">
        <v>2.0</v>
      </c>
      <c r="BE737" s="81"/>
      <c r="BF737" s="260">
        <v>3.0</v>
      </c>
      <c r="BG737" s="81"/>
      <c r="BH737" s="81"/>
      <c r="BI737" s="81"/>
      <c r="BJ737" s="81"/>
      <c r="BK737" s="81"/>
      <c r="BL737" s="81"/>
      <c r="BM737" s="81"/>
      <c r="BN737" s="81"/>
      <c r="BO737" s="81"/>
      <c r="BP737" s="81"/>
      <c r="BQ737" s="81"/>
      <c r="BR737" s="81"/>
      <c r="BS737" s="81"/>
      <c r="BT737" s="81"/>
      <c r="BU737" s="81"/>
      <c r="BV737" s="81"/>
      <c r="BW737" s="81"/>
      <c r="BX737" s="81"/>
      <c r="BY737" s="81"/>
      <c r="BZ737" s="81"/>
      <c r="CA737" s="81"/>
      <c r="CB737" s="81"/>
      <c r="CC737" s="81"/>
      <c r="CD737" s="81"/>
      <c r="CE737" s="81"/>
      <c r="CF737" s="81"/>
      <c r="CG737" s="260">
        <v>1.0</v>
      </c>
      <c r="CH737" s="260">
        <v>1.0</v>
      </c>
      <c r="CI737" s="81"/>
      <c r="CJ737" s="260">
        <v>1.0</v>
      </c>
      <c r="CK737" s="260">
        <v>1.0</v>
      </c>
      <c r="CL737" s="81"/>
      <c r="CM737" s="260">
        <v>2.0</v>
      </c>
      <c r="CN737" s="81"/>
      <c r="CO737" s="81"/>
      <c r="CP737" s="81"/>
      <c r="CQ737" s="81"/>
      <c r="CR737" s="81"/>
      <c r="CS737" s="81"/>
      <c r="CT737" s="81"/>
      <c r="CU737" s="81"/>
      <c r="CV737" s="81"/>
      <c r="CW737" s="81"/>
      <c r="CX737" s="81"/>
      <c r="CY737" s="81"/>
      <c r="CZ737" s="81"/>
      <c r="DA737" s="81"/>
      <c r="DB737" s="81"/>
      <c r="DC737" s="81"/>
      <c r="DD737" s="81"/>
      <c r="DE737" s="81"/>
      <c r="DF737" s="81"/>
      <c r="DG737" s="81"/>
      <c r="DH737" s="81"/>
      <c r="DI737" s="81"/>
      <c r="DJ737" s="81"/>
      <c r="DK737" s="81"/>
      <c r="DL737" s="81"/>
      <c r="DM737" s="81"/>
      <c r="DN737" s="81"/>
      <c r="DO737" s="81"/>
      <c r="DP737" s="81"/>
      <c r="DQ737" s="81"/>
      <c r="DR737" s="81"/>
      <c r="DS737" s="81"/>
      <c r="DT737" s="81"/>
      <c r="DU737" s="81"/>
      <c r="DV737" s="81"/>
      <c r="DW737" s="81"/>
      <c r="DX737" s="81"/>
      <c r="DY737" s="81"/>
      <c r="DZ737" s="81"/>
      <c r="EA737" s="81"/>
      <c r="EB737" s="81"/>
      <c r="EC737" s="81"/>
      <c r="ED737" s="81"/>
      <c r="EE737" s="81"/>
      <c r="EF737" s="81"/>
      <c r="EG737" s="81"/>
      <c r="EH737" s="81"/>
      <c r="EI737" s="81"/>
      <c r="EJ737" s="81"/>
      <c r="EK737" s="81"/>
      <c r="EL737" s="81"/>
      <c r="EM737" s="81"/>
      <c r="EN737" s="81"/>
      <c r="EO737" s="81"/>
      <c r="EP737" s="81"/>
      <c r="EQ737" s="81"/>
      <c r="ER737" s="81"/>
      <c r="ES737" s="81"/>
      <c r="ET737" s="81"/>
      <c r="EU737" s="76"/>
      <c r="EV737" s="76"/>
      <c r="EW737" s="76"/>
      <c r="EX737" s="76"/>
      <c r="EY737" s="76"/>
      <c r="EZ737" s="76"/>
      <c r="FA737" s="253" t="s">
        <v>3012</v>
      </c>
      <c r="FB737" s="253"/>
      <c r="FC737" s="253"/>
      <c r="FD737" s="253"/>
    </row>
    <row r="738">
      <c r="A738" s="252" t="s">
        <v>3013</v>
      </c>
      <c r="B738" s="253" t="s">
        <v>3014</v>
      </c>
      <c r="C738" s="254" t="s">
        <v>8</v>
      </c>
      <c r="D738" s="253" t="s">
        <v>18</v>
      </c>
      <c r="E738" s="253" t="s">
        <v>30</v>
      </c>
      <c r="F738" s="253" t="s">
        <v>277</v>
      </c>
      <c r="G738" s="253" t="s">
        <v>3015</v>
      </c>
      <c r="H738" s="253" t="s">
        <v>1061</v>
      </c>
      <c r="I738" s="253" t="s">
        <v>23</v>
      </c>
      <c r="J738" s="253" t="s">
        <v>31</v>
      </c>
      <c r="K738" s="253" t="s">
        <v>2736</v>
      </c>
      <c r="L738" s="253" t="s">
        <v>2035</v>
      </c>
      <c r="M738" s="253" t="s">
        <v>110</v>
      </c>
      <c r="N738" s="255">
        <v>42033.0</v>
      </c>
      <c r="O738" s="255">
        <v>42104.0</v>
      </c>
      <c r="P738" s="255">
        <v>42116.0</v>
      </c>
      <c r="Q738" s="108"/>
      <c r="R738" s="108"/>
      <c r="S738" s="81"/>
      <c r="T738" s="69">
        <f t="shared" si="1052"/>
        <v>1490</v>
      </c>
      <c r="U738" s="257">
        <f t="shared" ref="U738:W738" si="1505">IF(ISBLANK($A738),"",sum(AE738,AK738,AQ738,AW738,BC738,BI738,BO738,BU738,CA738,CG738,CM738,CS738,CY738,DE738,DK738,DQ738,DW738,EC738,EI738,EO738,EU738))</f>
        <v>9</v>
      </c>
      <c r="V738" s="257">
        <f t="shared" si="1505"/>
        <v>2</v>
      </c>
      <c r="W738" s="257">
        <f t="shared" si="1505"/>
        <v>2</v>
      </c>
      <c r="X738" s="257">
        <f t="shared" si="966"/>
        <v>13</v>
      </c>
      <c r="Y738" s="257">
        <f t="shared" ref="Y738:AA738" si="1506">IF(ISBLANK($A738),"",sum(AH738,AN738,AT738,AZ738,BF738,BL738,BR738,BX738,CD738,CJ738,CP738,CV738,DB738,DH738,DN738,DT738,DZ738,EF738,EL738,ER738,EX738))</f>
        <v>9</v>
      </c>
      <c r="Z738" s="257">
        <f t="shared" si="1506"/>
        <v>4</v>
      </c>
      <c r="AA738" s="257">
        <f t="shared" si="1506"/>
        <v>0</v>
      </c>
      <c r="AB738" s="257">
        <f t="shared" si="1336"/>
        <v>13</v>
      </c>
      <c r="AC738" s="259">
        <f t="shared" si="969"/>
        <v>0.6923076923</v>
      </c>
      <c r="AD738" s="323" t="str">
        <f t="shared" si="1482"/>
        <v>20+</v>
      </c>
      <c r="AE738" s="260">
        <v>3.0</v>
      </c>
      <c r="AF738" s="81"/>
      <c r="AG738" s="81"/>
      <c r="AH738" s="81"/>
      <c r="AI738" s="81"/>
      <c r="AJ738" s="81"/>
      <c r="AK738" s="260">
        <v>1.0</v>
      </c>
      <c r="AL738" s="81"/>
      <c r="AM738" s="81"/>
      <c r="AN738" s="260">
        <v>3.0</v>
      </c>
      <c r="AO738" s="81"/>
      <c r="AP738" s="81"/>
      <c r="AQ738" s="81"/>
      <c r="AR738" s="81"/>
      <c r="AS738" s="81"/>
      <c r="AT738" s="81"/>
      <c r="AU738" s="81"/>
      <c r="AV738" s="81"/>
      <c r="AW738" s="260">
        <v>2.0</v>
      </c>
      <c r="AX738" s="81"/>
      <c r="AY738" s="81"/>
      <c r="AZ738" s="260">
        <v>3.0</v>
      </c>
      <c r="BA738" s="260">
        <v>2.0</v>
      </c>
      <c r="BB738" s="81"/>
      <c r="BC738" s="260">
        <v>2.0</v>
      </c>
      <c r="BD738" s="81"/>
      <c r="BE738" s="81"/>
      <c r="BF738" s="81"/>
      <c r="BG738" s="81"/>
      <c r="BH738" s="81"/>
      <c r="BI738" s="81"/>
      <c r="BJ738" s="81"/>
      <c r="BK738" s="81"/>
      <c r="BL738" s="81"/>
      <c r="BM738" s="81"/>
      <c r="BN738" s="81"/>
      <c r="BO738" s="260">
        <v>1.0</v>
      </c>
      <c r="BP738" s="81"/>
      <c r="BQ738" s="81"/>
      <c r="BR738" s="81"/>
      <c r="BS738" s="81"/>
      <c r="BT738" s="81"/>
      <c r="BU738" s="81"/>
      <c r="BV738" s="81"/>
      <c r="BW738" s="81"/>
      <c r="BX738" s="260">
        <v>1.0</v>
      </c>
      <c r="BY738" s="81"/>
      <c r="BZ738" s="81"/>
      <c r="CA738" s="81"/>
      <c r="CB738" s="81"/>
      <c r="CC738" s="81"/>
      <c r="CD738" s="81"/>
      <c r="CE738" s="260">
        <v>1.0</v>
      </c>
      <c r="CF738" s="81"/>
      <c r="CG738" s="81"/>
      <c r="CH738" s="81"/>
      <c r="CI738" s="81"/>
      <c r="CJ738" s="81"/>
      <c r="CK738" s="81"/>
      <c r="CL738" s="81"/>
      <c r="CM738" s="81"/>
      <c r="CN738" s="81"/>
      <c r="CO738" s="81"/>
      <c r="CP738" s="81"/>
      <c r="CQ738" s="81"/>
      <c r="CR738" s="81"/>
      <c r="CS738" s="81"/>
      <c r="CT738" s="260">
        <v>1.0</v>
      </c>
      <c r="CU738" s="260">
        <v>1.0</v>
      </c>
      <c r="CV738" s="81"/>
      <c r="CW738" s="81"/>
      <c r="CX738" s="81"/>
      <c r="CY738" s="81"/>
      <c r="CZ738" s="81"/>
      <c r="DA738" s="260">
        <v>1.0</v>
      </c>
      <c r="DB738" s="260">
        <v>1.0</v>
      </c>
      <c r="DC738" s="81"/>
      <c r="DD738" s="81"/>
      <c r="DE738" s="81"/>
      <c r="DF738" s="81"/>
      <c r="DG738" s="81"/>
      <c r="DH738" s="81"/>
      <c r="DI738" s="260">
        <v>1.0</v>
      </c>
      <c r="DJ738" s="81"/>
      <c r="DK738" s="81"/>
      <c r="DL738" s="260">
        <v>1.0</v>
      </c>
      <c r="DM738" s="81"/>
      <c r="DN738" s="260">
        <v>1.0</v>
      </c>
      <c r="DO738" s="81"/>
      <c r="DP738" s="81"/>
      <c r="DQ738" s="81"/>
      <c r="DR738" s="81"/>
      <c r="DS738" s="81"/>
      <c r="DT738" s="81"/>
      <c r="DU738" s="81"/>
      <c r="DV738" s="81"/>
      <c r="DW738" s="81"/>
      <c r="DX738" s="81"/>
      <c r="DY738" s="81"/>
      <c r="DZ738" s="81"/>
      <c r="EA738" s="81"/>
      <c r="EB738" s="81"/>
      <c r="EC738" s="81"/>
      <c r="ED738" s="81"/>
      <c r="EE738" s="81"/>
      <c r="EF738" s="81"/>
      <c r="EG738" s="81"/>
      <c r="EH738" s="81"/>
      <c r="EI738" s="81"/>
      <c r="EJ738" s="81"/>
      <c r="EK738" s="81"/>
      <c r="EL738" s="81"/>
      <c r="EM738" s="81"/>
      <c r="EN738" s="81"/>
      <c r="EO738" s="81"/>
      <c r="EP738" s="81"/>
      <c r="EQ738" s="81"/>
      <c r="ER738" s="81"/>
      <c r="ES738" s="81"/>
      <c r="ET738" s="81"/>
      <c r="EU738" s="76"/>
      <c r="EV738" s="76"/>
      <c r="EW738" s="76"/>
      <c r="EX738" s="76"/>
      <c r="EY738" s="76"/>
      <c r="EZ738" s="76"/>
      <c r="FA738" s="253" t="s">
        <v>3016</v>
      </c>
      <c r="FB738" s="253"/>
      <c r="FC738" s="253"/>
      <c r="FD738" s="253"/>
    </row>
    <row r="739">
      <c r="A739" s="252" t="s">
        <v>3017</v>
      </c>
      <c r="B739" s="253" t="s">
        <v>1878</v>
      </c>
      <c r="C739" s="254" t="s">
        <v>8</v>
      </c>
      <c r="D739" s="253" t="s">
        <v>18</v>
      </c>
      <c r="E739" s="253" t="s">
        <v>19</v>
      </c>
      <c r="F739" s="253" t="s">
        <v>277</v>
      </c>
      <c r="G739" s="253" t="s">
        <v>2872</v>
      </c>
      <c r="H739" s="253" t="s">
        <v>2064</v>
      </c>
      <c r="I739" s="253" t="s">
        <v>23</v>
      </c>
      <c r="J739" s="253" t="s">
        <v>31</v>
      </c>
      <c r="K739" s="253" t="s">
        <v>2736</v>
      </c>
      <c r="L739" s="253" t="s">
        <v>2065</v>
      </c>
      <c r="M739" s="253" t="s">
        <v>50</v>
      </c>
      <c r="N739" s="255">
        <v>41963.0</v>
      </c>
      <c r="O739" s="151"/>
      <c r="P739" s="255">
        <v>42116.0</v>
      </c>
      <c r="Q739" s="108"/>
      <c r="R739" s="108"/>
      <c r="S739" s="81"/>
      <c r="T739" s="69">
        <f t="shared" si="1052"/>
        <v>1560</v>
      </c>
      <c r="U739" s="257">
        <f t="shared" ref="U739:W739" si="1507">IF(ISBLANK($A739),"",sum(AE739,AK739,AQ739,AW739,BC739,BI739,BO739,BU739,CA739,CG739,CM739,CS739,CY739,DE739,DK739,DQ739,DW739,EC739,EI739,EO739,EU739))</f>
        <v>18</v>
      </c>
      <c r="V739" s="257">
        <f t="shared" si="1507"/>
        <v>1</v>
      </c>
      <c r="W739" s="257">
        <f t="shared" si="1507"/>
        <v>0</v>
      </c>
      <c r="X739" s="257">
        <f t="shared" si="966"/>
        <v>19</v>
      </c>
      <c r="Y739" s="257">
        <f t="shared" ref="Y739:AA739" si="1508">IF(ISBLANK($A739),"",sum(AH739,AN739,AT739,AZ739,BF739,BL739,BR739,BX739,CD739,CJ739,CP739,CV739,DB739,DH739,DN739,DT739,DZ739,EF739,EL739,ER739,EX739))</f>
        <v>8</v>
      </c>
      <c r="Z739" s="257">
        <f t="shared" si="1508"/>
        <v>4</v>
      </c>
      <c r="AA739" s="257">
        <f t="shared" si="1508"/>
        <v>0</v>
      </c>
      <c r="AB739" s="257">
        <f t="shared" si="1336"/>
        <v>12</v>
      </c>
      <c r="AC739" s="259">
        <f t="shared" si="969"/>
        <v>0.4210526316</v>
      </c>
      <c r="AD739" s="323" t="str">
        <f t="shared" si="1482"/>
        <v>20+</v>
      </c>
      <c r="AE739" s="81"/>
      <c r="AF739" s="81"/>
      <c r="AG739" s="81"/>
      <c r="AH739" s="81"/>
      <c r="AI739" s="81"/>
      <c r="AJ739" s="81"/>
      <c r="AK739" s="260">
        <v>1.0</v>
      </c>
      <c r="AL739" s="81"/>
      <c r="AM739" s="81"/>
      <c r="AN739" s="81"/>
      <c r="AO739" s="81"/>
      <c r="AP739" s="81"/>
      <c r="AQ739" s="260">
        <v>1.0</v>
      </c>
      <c r="AR739" s="81"/>
      <c r="AS739" s="81"/>
      <c r="AT739" s="260">
        <v>1.0</v>
      </c>
      <c r="AU739" s="260">
        <v>1.0</v>
      </c>
      <c r="AV739" s="81"/>
      <c r="AW739" s="260">
        <v>3.0</v>
      </c>
      <c r="AX739" s="81"/>
      <c r="AY739" s="81"/>
      <c r="AZ739" s="81"/>
      <c r="BA739" s="81"/>
      <c r="BB739" s="81"/>
      <c r="BC739" s="81"/>
      <c r="BD739" s="81"/>
      <c r="BE739" s="81"/>
      <c r="BF739" s="81"/>
      <c r="BG739" s="81"/>
      <c r="BH739" s="81"/>
      <c r="BI739" s="260">
        <v>1.0</v>
      </c>
      <c r="BJ739" s="81"/>
      <c r="BK739" s="81"/>
      <c r="BL739" s="260">
        <v>1.0</v>
      </c>
      <c r="BM739" s="260">
        <v>1.0</v>
      </c>
      <c r="BN739" s="81"/>
      <c r="BO739" s="260">
        <v>1.0</v>
      </c>
      <c r="BP739" s="81"/>
      <c r="BQ739" s="81"/>
      <c r="BR739" s="260">
        <v>1.0</v>
      </c>
      <c r="BS739" s="81"/>
      <c r="BT739" s="81"/>
      <c r="BU739" s="81"/>
      <c r="BV739" s="81"/>
      <c r="BW739" s="81"/>
      <c r="BX739" s="81"/>
      <c r="BY739" s="81"/>
      <c r="BZ739" s="81"/>
      <c r="CA739" s="260">
        <v>1.0</v>
      </c>
      <c r="CB739" s="81"/>
      <c r="CC739" s="81"/>
      <c r="CD739" s="81"/>
      <c r="CE739" s="81"/>
      <c r="CF739" s="81"/>
      <c r="CG739" s="81"/>
      <c r="CH739" s="81"/>
      <c r="CI739" s="81"/>
      <c r="CJ739" s="81"/>
      <c r="CK739" s="81"/>
      <c r="CL739" s="81"/>
      <c r="CM739" s="81"/>
      <c r="CN739" s="260">
        <v>1.0</v>
      </c>
      <c r="CO739" s="81"/>
      <c r="CP739" s="81"/>
      <c r="CQ739" s="81"/>
      <c r="CR739" s="81"/>
      <c r="CS739" s="81"/>
      <c r="CT739" s="81"/>
      <c r="CU739" s="81"/>
      <c r="CV739" s="81"/>
      <c r="CW739" s="81"/>
      <c r="CX739" s="81"/>
      <c r="CY739" s="260">
        <v>1.0</v>
      </c>
      <c r="CZ739" s="81"/>
      <c r="DA739" s="81"/>
      <c r="DB739" s="260">
        <v>1.0</v>
      </c>
      <c r="DC739" s="260">
        <v>1.0</v>
      </c>
      <c r="DD739" s="81"/>
      <c r="DE739" s="81"/>
      <c r="DF739" s="81"/>
      <c r="DG739" s="81"/>
      <c r="DH739" s="81"/>
      <c r="DI739" s="81"/>
      <c r="DJ739" s="81"/>
      <c r="DK739" s="81"/>
      <c r="DL739" s="81"/>
      <c r="DM739" s="81"/>
      <c r="DN739" s="81"/>
      <c r="DO739" s="81"/>
      <c r="DP739" s="81"/>
      <c r="DQ739" s="260">
        <v>1.0</v>
      </c>
      <c r="DR739" s="81"/>
      <c r="DS739" s="81"/>
      <c r="DT739" s="81"/>
      <c r="DU739" s="81"/>
      <c r="DV739" s="81"/>
      <c r="DW739" s="81"/>
      <c r="DX739" s="81"/>
      <c r="DY739" s="81"/>
      <c r="DZ739" s="260">
        <v>1.0</v>
      </c>
      <c r="EA739" s="260">
        <v>1.0</v>
      </c>
      <c r="EB739" s="81"/>
      <c r="EC739" s="81"/>
      <c r="ED739" s="81"/>
      <c r="EE739" s="81"/>
      <c r="EF739" s="81"/>
      <c r="EG739" s="81"/>
      <c r="EH739" s="81"/>
      <c r="EI739" s="81"/>
      <c r="EJ739" s="81"/>
      <c r="EK739" s="81"/>
      <c r="EL739" s="81"/>
      <c r="EM739" s="81"/>
      <c r="EN739" s="81"/>
      <c r="EO739" s="260">
        <v>1.0</v>
      </c>
      <c r="EP739" s="81"/>
      <c r="EQ739" s="81"/>
      <c r="ER739" s="81"/>
      <c r="ES739" s="81"/>
      <c r="ET739" s="81"/>
      <c r="EU739" s="324">
        <v>7.0</v>
      </c>
      <c r="EV739" s="76"/>
      <c r="EW739" s="76"/>
      <c r="EX739" s="324">
        <v>3.0</v>
      </c>
      <c r="EY739" s="76"/>
      <c r="EZ739" s="76"/>
      <c r="FA739" s="253" t="s">
        <v>3018</v>
      </c>
      <c r="FB739" s="253"/>
      <c r="FC739" s="253"/>
      <c r="FD739" s="253"/>
    </row>
    <row r="740">
      <c r="A740" s="252" t="s">
        <v>3019</v>
      </c>
      <c r="B740" s="253" t="s">
        <v>3020</v>
      </c>
      <c r="C740" s="254" t="s">
        <v>8</v>
      </c>
      <c r="D740" s="253" t="s">
        <v>18</v>
      </c>
      <c r="E740" s="253" t="s">
        <v>30</v>
      </c>
      <c r="F740" s="253" t="s">
        <v>277</v>
      </c>
      <c r="G740" s="253" t="s">
        <v>3021</v>
      </c>
      <c r="H740" s="253" t="s">
        <v>2064</v>
      </c>
      <c r="I740" s="253" t="s">
        <v>23</v>
      </c>
      <c r="J740" s="253" t="s">
        <v>31</v>
      </c>
      <c r="K740" s="253" t="s">
        <v>2736</v>
      </c>
      <c r="L740" s="253" t="s">
        <v>2065</v>
      </c>
      <c r="M740" s="253" t="s">
        <v>50</v>
      </c>
      <c r="N740" s="255">
        <v>41963.0</v>
      </c>
      <c r="O740" s="151"/>
      <c r="P740" s="81"/>
      <c r="Q740" s="108"/>
      <c r="R740" s="108"/>
      <c r="S740" s="81"/>
      <c r="T740" s="69">
        <f t="shared" si="1052"/>
        <v>1560</v>
      </c>
      <c r="U740" s="257">
        <f t="shared" ref="U740:W740" si="1509">IF(ISBLANK($A740),"",sum(AE740,AK740,AQ740,AW740,BC740,BI740,BO740,BU740,CA740,CG740,CM740,CS740,CY740,DE740,DK740,DQ740,DW740,EC740,EI740,EO740,EU740))</f>
        <v>7</v>
      </c>
      <c r="V740" s="257">
        <f t="shared" si="1509"/>
        <v>1</v>
      </c>
      <c r="W740" s="257">
        <f t="shared" si="1509"/>
        <v>2</v>
      </c>
      <c r="X740" s="257">
        <f t="shared" si="966"/>
        <v>10</v>
      </c>
      <c r="Y740" s="257">
        <f t="shared" ref="Y740:AA740" si="1510">IF(ISBLANK($A740),"",sum(AH740,AN740,AT740,AZ740,BF740,BL740,BR740,BX740,CD740,CJ740,CP740,CV740,DB740,DH740,DN740,DT740,DZ740,EF740,EL740,ER740,EX740))</f>
        <v>4</v>
      </c>
      <c r="Z740" s="257">
        <f t="shared" si="1510"/>
        <v>0</v>
      </c>
      <c r="AA740" s="257">
        <f t="shared" si="1510"/>
        <v>0</v>
      </c>
      <c r="AB740" s="257">
        <f t="shared" si="1336"/>
        <v>4</v>
      </c>
      <c r="AC740" s="259">
        <f t="shared" si="969"/>
        <v>0.4</v>
      </c>
      <c r="AD740" s="323" t="str">
        <f t="shared" si="1482"/>
        <v>20+</v>
      </c>
      <c r="AE740" s="81"/>
      <c r="AF740" s="81"/>
      <c r="AG740" s="81"/>
      <c r="AH740" s="81"/>
      <c r="AI740" s="81"/>
      <c r="AJ740" s="81"/>
      <c r="AK740" s="81"/>
      <c r="AL740" s="81"/>
      <c r="AM740" s="81"/>
      <c r="AN740" s="81"/>
      <c r="AO740" s="81"/>
      <c r="AP740" s="81"/>
      <c r="AQ740" s="260">
        <v>2.0</v>
      </c>
      <c r="AR740" s="81"/>
      <c r="AS740" s="81"/>
      <c r="AT740" s="81"/>
      <c r="AU740" s="81"/>
      <c r="AV740" s="81"/>
      <c r="AW740" s="81"/>
      <c r="AX740" s="81"/>
      <c r="AY740" s="81"/>
      <c r="AZ740" s="81"/>
      <c r="BA740" s="81"/>
      <c r="BB740" s="81"/>
      <c r="BC740" s="81"/>
      <c r="BD740" s="81"/>
      <c r="BE740" s="81"/>
      <c r="BF740" s="81"/>
      <c r="BG740" s="81"/>
      <c r="BH740" s="81"/>
      <c r="BI740" s="81"/>
      <c r="BJ740" s="81"/>
      <c r="BK740" s="81"/>
      <c r="BL740" s="81"/>
      <c r="BM740" s="81"/>
      <c r="BN740" s="81"/>
      <c r="BO740" s="81"/>
      <c r="BP740" s="81"/>
      <c r="BQ740" s="81"/>
      <c r="BR740" s="81"/>
      <c r="BS740" s="81"/>
      <c r="BT740" s="81"/>
      <c r="BU740" s="81"/>
      <c r="BV740" s="81"/>
      <c r="BW740" s="81"/>
      <c r="BX740" s="81"/>
      <c r="BY740" s="81"/>
      <c r="BZ740" s="81"/>
      <c r="CA740" s="81"/>
      <c r="CB740" s="81"/>
      <c r="CC740" s="81"/>
      <c r="CD740" s="81"/>
      <c r="CE740" s="81"/>
      <c r="CF740" s="81"/>
      <c r="CG740" s="81"/>
      <c r="CH740" s="81"/>
      <c r="CI740" s="81"/>
      <c r="CJ740" s="81"/>
      <c r="CK740" s="81"/>
      <c r="CL740" s="81"/>
      <c r="CM740" s="81"/>
      <c r="CN740" s="81"/>
      <c r="CO740" s="81"/>
      <c r="CP740" s="81"/>
      <c r="CQ740" s="81"/>
      <c r="CR740" s="81"/>
      <c r="CS740" s="81"/>
      <c r="CT740" s="81"/>
      <c r="CU740" s="81"/>
      <c r="CV740" s="81"/>
      <c r="CW740" s="81"/>
      <c r="CX740" s="81"/>
      <c r="CY740" s="81"/>
      <c r="CZ740" s="260">
        <v>1.0</v>
      </c>
      <c r="DA740" s="81"/>
      <c r="DB740" s="260">
        <v>1.0</v>
      </c>
      <c r="DC740" s="81"/>
      <c r="DD740" s="81"/>
      <c r="DE740" s="260">
        <v>1.0</v>
      </c>
      <c r="DF740" s="81"/>
      <c r="DG740" s="81"/>
      <c r="DH740" s="81"/>
      <c r="DI740" s="81"/>
      <c r="DJ740" s="81"/>
      <c r="DK740" s="260">
        <v>1.0</v>
      </c>
      <c r="DL740" s="81"/>
      <c r="DM740" s="81"/>
      <c r="DN740" s="260">
        <v>2.0</v>
      </c>
      <c r="DO740" s="81"/>
      <c r="DP740" s="81"/>
      <c r="DQ740" s="81"/>
      <c r="DR740" s="81"/>
      <c r="DS740" s="81"/>
      <c r="DT740" s="81"/>
      <c r="DU740" s="81"/>
      <c r="DV740" s="81"/>
      <c r="DW740" s="81"/>
      <c r="DX740" s="81"/>
      <c r="DY740" s="81"/>
      <c r="DZ740" s="81"/>
      <c r="EA740" s="81"/>
      <c r="EB740" s="81"/>
      <c r="EC740" s="81"/>
      <c r="ED740" s="81"/>
      <c r="EE740" s="81"/>
      <c r="EF740" s="81"/>
      <c r="EG740" s="81"/>
      <c r="EH740" s="81"/>
      <c r="EI740" s="81"/>
      <c r="EJ740" s="81"/>
      <c r="EK740" s="81"/>
      <c r="EL740" s="81"/>
      <c r="EM740" s="81"/>
      <c r="EN740" s="81"/>
      <c r="EO740" s="81"/>
      <c r="EP740" s="81"/>
      <c r="EQ740" s="81"/>
      <c r="ER740" s="81"/>
      <c r="ES740" s="81"/>
      <c r="ET740" s="81"/>
      <c r="EU740" s="324">
        <v>3.0</v>
      </c>
      <c r="EV740" s="76"/>
      <c r="EW740" s="324">
        <v>2.0</v>
      </c>
      <c r="EX740" s="324">
        <v>1.0</v>
      </c>
      <c r="EY740" s="76"/>
      <c r="EZ740" s="76"/>
      <c r="FA740" s="253" t="s">
        <v>3022</v>
      </c>
      <c r="FB740" s="253"/>
      <c r="FC740" s="253"/>
      <c r="FD740" s="253"/>
    </row>
    <row r="741">
      <c r="A741" s="346" t="s">
        <v>3023</v>
      </c>
      <c r="B741" s="347" t="s">
        <v>3024</v>
      </c>
      <c r="C741" s="348" t="s">
        <v>8</v>
      </c>
      <c r="D741" s="347" t="s">
        <v>18</v>
      </c>
      <c r="E741" s="351"/>
      <c r="F741" s="351"/>
      <c r="G741" s="347" t="s">
        <v>2789</v>
      </c>
      <c r="H741" s="347" t="s">
        <v>1506</v>
      </c>
      <c r="I741" s="347" t="s">
        <v>23</v>
      </c>
      <c r="J741" s="347" t="s">
        <v>31</v>
      </c>
      <c r="K741" s="347" t="s">
        <v>1838</v>
      </c>
      <c r="L741" s="347" t="s">
        <v>2087</v>
      </c>
      <c r="M741" s="347" t="s">
        <v>106</v>
      </c>
      <c r="N741" s="349">
        <v>42430.0</v>
      </c>
      <c r="O741" s="349">
        <v>42431.0</v>
      </c>
      <c r="P741" s="351"/>
      <c r="Q741" s="352"/>
      <c r="R741" s="352"/>
      <c r="S741" s="351"/>
      <c r="T741" s="69">
        <f t="shared" si="1052"/>
        <v>1093</v>
      </c>
      <c r="U741" s="353">
        <f t="shared" ref="U741:W741" si="1511">IF(ISBLANK($A741),"",sum(AE741,AK741,AQ741,AW741,BC741,BI741,BO741,BU741,CA741,CG741,CM741,CS741,CY741,DE741,DK741,DQ741,DW741,EC741,EI741,EO741,EU741))</f>
        <v>2</v>
      </c>
      <c r="V741" s="353">
        <f t="shared" si="1511"/>
        <v>1</v>
      </c>
      <c r="W741" s="353">
        <f t="shared" si="1511"/>
        <v>0</v>
      </c>
      <c r="X741" s="353">
        <f t="shared" si="966"/>
        <v>3</v>
      </c>
      <c r="Y741" s="353">
        <f t="shared" ref="Y741:AA741" si="1512">IF(ISBLANK($A741),"",sum(AH741,AN741,AT741,AZ741,BF741,BL741,BR741,BX741,CD741,CJ741,CP741,CV741,DB741,DH741,DN741,DT741,DZ741,EF741,EL741,ER741,EX741))</f>
        <v>0</v>
      </c>
      <c r="Z741" s="353">
        <f t="shared" si="1512"/>
        <v>0</v>
      </c>
      <c r="AA741" s="353">
        <f t="shared" si="1512"/>
        <v>0</v>
      </c>
      <c r="AB741" s="353">
        <f t="shared" si="1336"/>
        <v>0</v>
      </c>
      <c r="AC741" s="354">
        <f t="shared" si="969"/>
        <v>0</v>
      </c>
      <c r="AD741" s="355" t="str">
        <f t="shared" si="1482"/>
        <v>20+</v>
      </c>
      <c r="AE741" s="351"/>
      <c r="AF741" s="356">
        <v>1.0</v>
      </c>
      <c r="AG741" s="351"/>
      <c r="AH741" s="351"/>
      <c r="AI741" s="351"/>
      <c r="AJ741" s="351"/>
      <c r="AK741" s="356">
        <v>2.0</v>
      </c>
      <c r="AL741" s="351"/>
      <c r="AM741" s="351"/>
      <c r="AN741" s="351"/>
      <c r="AO741" s="351"/>
      <c r="AP741" s="351"/>
      <c r="AQ741" s="351"/>
      <c r="AR741" s="351"/>
      <c r="AS741" s="351"/>
      <c r="AT741" s="351"/>
      <c r="AU741" s="351"/>
      <c r="AV741" s="351"/>
      <c r="AW741" s="351"/>
      <c r="AX741" s="351"/>
      <c r="AY741" s="351"/>
      <c r="AZ741" s="351"/>
      <c r="BA741" s="351"/>
      <c r="BB741" s="351"/>
      <c r="BC741" s="351"/>
      <c r="BD741" s="351"/>
      <c r="BE741" s="351"/>
      <c r="BF741" s="351"/>
      <c r="BG741" s="351"/>
      <c r="BH741" s="351"/>
      <c r="BI741" s="351"/>
      <c r="BJ741" s="351"/>
      <c r="BK741" s="351"/>
      <c r="BL741" s="351"/>
      <c r="BM741" s="351"/>
      <c r="BN741" s="351"/>
      <c r="BO741" s="351"/>
      <c r="BP741" s="351"/>
      <c r="BQ741" s="351"/>
      <c r="BR741" s="351"/>
      <c r="BS741" s="351"/>
      <c r="BT741" s="351"/>
      <c r="BU741" s="351"/>
      <c r="BV741" s="351"/>
      <c r="BW741" s="351"/>
      <c r="BX741" s="351"/>
      <c r="BY741" s="351"/>
      <c r="BZ741" s="351"/>
      <c r="CA741" s="351"/>
      <c r="CB741" s="351"/>
      <c r="CC741" s="351"/>
      <c r="CD741" s="351"/>
      <c r="CE741" s="351"/>
      <c r="CF741" s="351"/>
      <c r="CG741" s="351"/>
      <c r="CH741" s="351"/>
      <c r="CI741" s="351"/>
      <c r="CJ741" s="351"/>
      <c r="CK741" s="351"/>
      <c r="CL741" s="351"/>
      <c r="CM741" s="351"/>
      <c r="CN741" s="351"/>
      <c r="CO741" s="351"/>
      <c r="CP741" s="351"/>
      <c r="CQ741" s="351"/>
      <c r="CR741" s="351"/>
      <c r="CS741" s="351"/>
      <c r="CT741" s="351"/>
      <c r="CU741" s="351"/>
      <c r="CV741" s="351"/>
      <c r="CW741" s="351"/>
      <c r="CX741" s="351"/>
      <c r="CY741" s="351"/>
      <c r="CZ741" s="351"/>
      <c r="DA741" s="351"/>
      <c r="DB741" s="351"/>
      <c r="DC741" s="351"/>
      <c r="DD741" s="351"/>
      <c r="DE741" s="351"/>
      <c r="DF741" s="351"/>
      <c r="DG741" s="351"/>
      <c r="DH741" s="351"/>
      <c r="DI741" s="351"/>
      <c r="DJ741" s="351"/>
      <c r="DK741" s="351"/>
      <c r="DL741" s="351"/>
      <c r="DM741" s="351"/>
      <c r="DN741" s="351"/>
      <c r="DO741" s="351"/>
      <c r="DP741" s="351"/>
      <c r="DQ741" s="351"/>
      <c r="DR741" s="351"/>
      <c r="DS741" s="351"/>
      <c r="DT741" s="351"/>
      <c r="DU741" s="351"/>
      <c r="DV741" s="351"/>
      <c r="DW741" s="351"/>
      <c r="DX741" s="351"/>
      <c r="DY741" s="351"/>
      <c r="DZ741" s="351"/>
      <c r="EA741" s="351"/>
      <c r="EB741" s="351"/>
      <c r="EC741" s="76"/>
      <c r="ED741" s="76"/>
      <c r="EE741" s="76"/>
      <c r="EF741" s="76"/>
      <c r="EG741" s="76"/>
      <c r="EH741" s="76"/>
      <c r="EI741" s="351"/>
      <c r="EJ741" s="351"/>
      <c r="EK741" s="351"/>
      <c r="EL741" s="351"/>
      <c r="EM741" s="351"/>
      <c r="EN741" s="351"/>
      <c r="EO741" s="351"/>
      <c r="EP741" s="351"/>
      <c r="EQ741" s="351"/>
      <c r="ER741" s="351"/>
      <c r="ES741" s="351"/>
      <c r="ET741" s="351"/>
      <c r="EU741" s="351"/>
      <c r="EV741" s="351"/>
      <c r="EW741" s="351"/>
      <c r="EX741" s="351"/>
      <c r="EY741" s="351"/>
      <c r="EZ741" s="351"/>
      <c r="FA741" s="347" t="s">
        <v>3025</v>
      </c>
      <c r="FB741" s="347"/>
      <c r="FC741" s="347"/>
      <c r="FD741" s="347"/>
    </row>
    <row r="742">
      <c r="A742" s="336" t="s">
        <v>3026</v>
      </c>
      <c r="B742" s="337" t="s">
        <v>2981</v>
      </c>
      <c r="C742" s="338" t="s">
        <v>8</v>
      </c>
      <c r="D742" s="337" t="s">
        <v>18</v>
      </c>
      <c r="E742" s="339"/>
      <c r="F742" s="339"/>
      <c r="G742" s="337" t="s">
        <v>3027</v>
      </c>
      <c r="H742" s="337" t="s">
        <v>1061</v>
      </c>
      <c r="I742" s="337" t="s">
        <v>23</v>
      </c>
      <c r="J742" s="337" t="s">
        <v>31</v>
      </c>
      <c r="K742" s="337" t="s">
        <v>14</v>
      </c>
      <c r="L742" s="337" t="s">
        <v>2755</v>
      </c>
      <c r="M742" s="337" t="s">
        <v>50</v>
      </c>
      <c r="N742" s="340">
        <v>42304.0</v>
      </c>
      <c r="O742" s="340">
        <v>42327.0</v>
      </c>
      <c r="P742" s="339"/>
      <c r="Q742" s="342"/>
      <c r="R742" s="342"/>
      <c r="S742" s="339"/>
      <c r="T742" s="69">
        <f t="shared" si="1052"/>
        <v>1219</v>
      </c>
      <c r="U742" s="343">
        <f t="shared" ref="U742:W742" si="1513">IF(ISBLANK($A742),"",sum(AE742,AK742,AQ742,AW742,BC742,BI742,BO742,BU742,CA742,CG742,CM742,CS742,CY742,DE742,DK742,DQ742,DW742,EC742,EI742,EO742,EU742))</f>
        <v>2</v>
      </c>
      <c r="V742" s="343">
        <f t="shared" si="1513"/>
        <v>0</v>
      </c>
      <c r="W742" s="343">
        <f t="shared" si="1513"/>
        <v>0</v>
      </c>
      <c r="X742" s="343">
        <f t="shared" si="966"/>
        <v>2</v>
      </c>
      <c r="Y742" s="343">
        <f t="shared" ref="Y742:AA742" si="1514">IF(ISBLANK($A742),"",sum(AH742,AN742,AT742,AZ742,BF742,BL742,BR742,BX742,CD742,CJ742,CP742,CV742,DB742,DH742,DN742,DT742,DZ742,EF742,EL742,ER742,EX742))</f>
        <v>0</v>
      </c>
      <c r="Z742" s="343">
        <f t="shared" si="1514"/>
        <v>0</v>
      </c>
      <c r="AA742" s="343">
        <f t="shared" si="1514"/>
        <v>0</v>
      </c>
      <c r="AB742" s="343">
        <f t="shared" si="1336"/>
        <v>0</v>
      </c>
      <c r="AC742" s="344">
        <f t="shared" si="969"/>
        <v>0</v>
      </c>
      <c r="AD742" s="397" t="str">
        <f t="shared" si="1482"/>
        <v>20+</v>
      </c>
      <c r="AE742" s="339"/>
      <c r="AF742" s="339"/>
      <c r="AG742" s="339"/>
      <c r="AH742" s="339"/>
      <c r="AI742" s="339"/>
      <c r="AJ742" s="339"/>
      <c r="AK742" s="345">
        <v>1.0</v>
      </c>
      <c r="AL742" s="339"/>
      <c r="AM742" s="339"/>
      <c r="AN742" s="339"/>
      <c r="AO742" s="339"/>
      <c r="AP742" s="339"/>
      <c r="AQ742" s="345">
        <v>1.0</v>
      </c>
      <c r="AR742" s="339"/>
      <c r="AS742" s="339"/>
      <c r="AT742" s="339"/>
      <c r="AU742" s="339"/>
      <c r="AV742" s="339"/>
      <c r="AW742" s="339"/>
      <c r="AX742" s="339"/>
      <c r="AY742" s="339"/>
      <c r="AZ742" s="339"/>
      <c r="BA742" s="339"/>
      <c r="BB742" s="339"/>
      <c r="BC742" s="339"/>
      <c r="BD742" s="339"/>
      <c r="BE742" s="339"/>
      <c r="BF742" s="339"/>
      <c r="BG742" s="339"/>
      <c r="BH742" s="339"/>
      <c r="BI742" s="339"/>
      <c r="BJ742" s="339"/>
      <c r="BK742" s="339"/>
      <c r="BL742" s="339"/>
      <c r="BM742" s="339"/>
      <c r="BN742" s="339"/>
      <c r="BO742" s="339"/>
      <c r="BP742" s="339"/>
      <c r="BQ742" s="339"/>
      <c r="BR742" s="339"/>
      <c r="BS742" s="339"/>
      <c r="BT742" s="339"/>
      <c r="BU742" s="339"/>
      <c r="BV742" s="339"/>
      <c r="BW742" s="339"/>
      <c r="BX742" s="339"/>
      <c r="BY742" s="339"/>
      <c r="BZ742" s="339"/>
      <c r="CA742" s="339"/>
      <c r="CB742" s="339"/>
      <c r="CC742" s="339"/>
      <c r="CD742" s="339"/>
      <c r="CE742" s="339"/>
      <c r="CF742" s="339"/>
      <c r="CG742" s="339"/>
      <c r="CH742" s="339"/>
      <c r="CI742" s="339"/>
      <c r="CJ742" s="339"/>
      <c r="CK742" s="339"/>
      <c r="CL742" s="339"/>
      <c r="CM742" s="339"/>
      <c r="CN742" s="339"/>
      <c r="CO742" s="339"/>
      <c r="CP742" s="339"/>
      <c r="CQ742" s="339"/>
      <c r="CR742" s="339"/>
      <c r="CS742" s="339"/>
      <c r="CT742" s="339"/>
      <c r="CU742" s="339"/>
      <c r="CV742" s="339"/>
      <c r="CW742" s="339"/>
      <c r="CX742" s="339"/>
      <c r="CY742" s="339"/>
      <c r="CZ742" s="339"/>
      <c r="DA742" s="339"/>
      <c r="DB742" s="339"/>
      <c r="DC742" s="339"/>
      <c r="DD742" s="339"/>
      <c r="DE742" s="339"/>
      <c r="DF742" s="339"/>
      <c r="DG742" s="339"/>
      <c r="DH742" s="339"/>
      <c r="DI742" s="339"/>
      <c r="DJ742" s="339"/>
      <c r="DK742" s="339"/>
      <c r="DL742" s="339"/>
      <c r="DM742" s="339"/>
      <c r="DN742" s="339"/>
      <c r="DO742" s="339"/>
      <c r="DP742" s="339"/>
      <c r="DQ742" s="339"/>
      <c r="DR742" s="339"/>
      <c r="DS742" s="339"/>
      <c r="DT742" s="339"/>
      <c r="DU742" s="339"/>
      <c r="DV742" s="339"/>
      <c r="DW742" s="339"/>
      <c r="DX742" s="339"/>
      <c r="DY742" s="339"/>
      <c r="DZ742" s="339"/>
      <c r="EA742" s="339"/>
      <c r="EB742" s="339"/>
      <c r="EC742" s="339"/>
      <c r="ED742" s="339"/>
      <c r="EE742" s="339"/>
      <c r="EF742" s="339"/>
      <c r="EG742" s="339"/>
      <c r="EH742" s="339"/>
      <c r="EI742" s="339"/>
      <c r="EJ742" s="339"/>
      <c r="EK742" s="339"/>
      <c r="EL742" s="339"/>
      <c r="EM742" s="339"/>
      <c r="EN742" s="339"/>
      <c r="EO742" s="339"/>
      <c r="EP742" s="339"/>
      <c r="EQ742" s="339"/>
      <c r="ER742" s="339"/>
      <c r="ES742" s="339"/>
      <c r="ET742" s="339"/>
      <c r="EU742" s="76"/>
      <c r="EV742" s="76"/>
      <c r="EW742" s="76"/>
      <c r="EX742" s="76"/>
      <c r="EY742" s="76"/>
      <c r="EZ742" s="76"/>
      <c r="FA742" s="337" t="s">
        <v>3028</v>
      </c>
      <c r="FB742" s="337"/>
      <c r="FC742" s="337"/>
      <c r="FD742" s="337"/>
    </row>
    <row r="743">
      <c r="A743" s="252" t="s">
        <v>3029</v>
      </c>
      <c r="B743" s="253" t="s">
        <v>2299</v>
      </c>
      <c r="C743" s="254" t="s">
        <v>8</v>
      </c>
      <c r="D743" s="253" t="s">
        <v>18</v>
      </c>
      <c r="E743" s="253" t="s">
        <v>19</v>
      </c>
      <c r="F743" s="253" t="s">
        <v>277</v>
      </c>
      <c r="G743" s="253" t="s">
        <v>3030</v>
      </c>
      <c r="H743" s="253" t="s">
        <v>1067</v>
      </c>
      <c r="I743" s="253" t="s">
        <v>23</v>
      </c>
      <c r="J743" s="253" t="s">
        <v>31</v>
      </c>
      <c r="K743" s="253" t="s">
        <v>2736</v>
      </c>
      <c r="L743" s="253" t="s">
        <v>2055</v>
      </c>
      <c r="M743" s="253" t="s">
        <v>88</v>
      </c>
      <c r="N743" s="255">
        <v>42138.0</v>
      </c>
      <c r="O743" s="255">
        <v>42186.0</v>
      </c>
      <c r="P743" s="81"/>
      <c r="Q743" s="108"/>
      <c r="R743" s="108"/>
      <c r="S743" s="81"/>
      <c r="T743" s="69">
        <f t="shared" si="1052"/>
        <v>1385</v>
      </c>
      <c r="U743" s="257">
        <f t="shared" ref="U743:W743" si="1515">IF(ISBLANK($A743),"",sum(AE743,AK743,AQ743,AW743,BC743,BI743,BO743,BU743,CA743,CG743,CM743,CS743,CY743,DE743,DK743,DQ743,DW743,EC743,EI743,EO743,EU743))</f>
        <v>6</v>
      </c>
      <c r="V743" s="257">
        <f t="shared" si="1515"/>
        <v>0</v>
      </c>
      <c r="W743" s="257">
        <f t="shared" si="1515"/>
        <v>0</v>
      </c>
      <c r="X743" s="257">
        <f t="shared" si="966"/>
        <v>6</v>
      </c>
      <c r="Y743" s="257">
        <f t="shared" ref="Y743:AA743" si="1516">IF(ISBLANK($A743),"",sum(AH743,AN743,AT743,AZ743,BF743,BL743,BR743,BX743,CD743,CJ743,CP743,CV743,DB743,DH743,DN743,DT743,DZ743,EF743,EL743,ER743,EX743))</f>
        <v>3</v>
      </c>
      <c r="Z743" s="257">
        <f t="shared" si="1516"/>
        <v>2</v>
      </c>
      <c r="AA743" s="257">
        <f t="shared" si="1516"/>
        <v>0</v>
      </c>
      <c r="AB743" s="257">
        <f t="shared" si="1336"/>
        <v>5</v>
      </c>
      <c r="AC743" s="259">
        <f t="shared" si="969"/>
        <v>0.5</v>
      </c>
      <c r="AD743" s="323" t="str">
        <f t="shared" si="1482"/>
        <v>20+</v>
      </c>
      <c r="AE743" s="81"/>
      <c r="AF743" s="81"/>
      <c r="AG743" s="81"/>
      <c r="AH743" s="81"/>
      <c r="AI743" s="81"/>
      <c r="AJ743" s="81"/>
      <c r="AK743" s="260">
        <v>2.0</v>
      </c>
      <c r="AL743" s="81"/>
      <c r="AM743" s="81"/>
      <c r="AN743" s="81"/>
      <c r="AO743" s="81"/>
      <c r="AP743" s="81"/>
      <c r="AQ743" s="260">
        <v>2.0</v>
      </c>
      <c r="AR743" s="81"/>
      <c r="AS743" s="81"/>
      <c r="AT743" s="260">
        <v>2.0</v>
      </c>
      <c r="AU743" s="81"/>
      <c r="AV743" s="81"/>
      <c r="AW743" s="81"/>
      <c r="AX743" s="81"/>
      <c r="AY743" s="81"/>
      <c r="AZ743" s="81"/>
      <c r="BA743" s="260">
        <v>1.0</v>
      </c>
      <c r="BB743" s="81"/>
      <c r="BC743" s="81"/>
      <c r="BD743" s="81"/>
      <c r="BE743" s="81"/>
      <c r="BF743" s="81"/>
      <c r="BG743" s="81"/>
      <c r="BH743" s="81"/>
      <c r="BI743" s="260">
        <v>2.0</v>
      </c>
      <c r="BJ743" s="81"/>
      <c r="BK743" s="81"/>
      <c r="BL743" s="81"/>
      <c r="BM743" s="81"/>
      <c r="BN743" s="81"/>
      <c r="BO743" s="81"/>
      <c r="BP743" s="81"/>
      <c r="BQ743" s="81"/>
      <c r="BR743" s="260">
        <v>1.0</v>
      </c>
      <c r="BS743" s="81"/>
      <c r="BT743" s="81"/>
      <c r="BU743" s="81"/>
      <c r="BV743" s="81"/>
      <c r="BW743" s="81"/>
      <c r="BX743" s="81"/>
      <c r="BY743" s="260">
        <v>1.0</v>
      </c>
      <c r="BZ743" s="81"/>
      <c r="CA743" s="81"/>
      <c r="CB743" s="81"/>
      <c r="CC743" s="81"/>
      <c r="CD743" s="81"/>
      <c r="CE743" s="81"/>
      <c r="CF743" s="81"/>
      <c r="CG743" s="81"/>
      <c r="CH743" s="81"/>
      <c r="CI743" s="81"/>
      <c r="CJ743" s="81"/>
      <c r="CK743" s="81"/>
      <c r="CL743" s="81"/>
      <c r="CM743" s="81"/>
      <c r="CN743" s="81"/>
      <c r="CO743" s="81"/>
      <c r="CP743" s="81"/>
      <c r="CQ743" s="81"/>
      <c r="CR743" s="81"/>
      <c r="CS743" s="81"/>
      <c r="CT743" s="81"/>
      <c r="CU743" s="81"/>
      <c r="CV743" s="81"/>
      <c r="CW743" s="81"/>
      <c r="CX743" s="81"/>
      <c r="CY743" s="81"/>
      <c r="CZ743" s="81"/>
      <c r="DA743" s="81"/>
      <c r="DB743" s="81"/>
      <c r="DC743" s="81"/>
      <c r="DD743" s="81"/>
      <c r="DE743" s="81"/>
      <c r="DF743" s="81"/>
      <c r="DG743" s="81"/>
      <c r="DH743" s="81"/>
      <c r="DI743" s="81"/>
      <c r="DJ743" s="81"/>
      <c r="DK743" s="81"/>
      <c r="DL743" s="81"/>
      <c r="DM743" s="81"/>
      <c r="DN743" s="81"/>
      <c r="DO743" s="81"/>
      <c r="DP743" s="81"/>
      <c r="DQ743" s="81"/>
      <c r="DR743" s="81"/>
      <c r="DS743" s="81"/>
      <c r="DT743" s="81"/>
      <c r="DU743" s="81"/>
      <c r="DV743" s="81"/>
      <c r="DW743" s="81"/>
      <c r="DX743" s="81"/>
      <c r="DY743" s="81"/>
      <c r="DZ743" s="81"/>
      <c r="EA743" s="81"/>
      <c r="EB743" s="81"/>
      <c r="EC743" s="81"/>
      <c r="ED743" s="81"/>
      <c r="EE743" s="81"/>
      <c r="EF743" s="81"/>
      <c r="EG743" s="81"/>
      <c r="EH743" s="81"/>
      <c r="EI743" s="81"/>
      <c r="EJ743" s="81"/>
      <c r="EK743" s="81"/>
      <c r="EL743" s="81"/>
      <c r="EM743" s="81"/>
      <c r="EN743" s="81"/>
      <c r="EO743" s="81"/>
      <c r="EP743" s="81"/>
      <c r="EQ743" s="81"/>
      <c r="ER743" s="81"/>
      <c r="ES743" s="81"/>
      <c r="ET743" s="81"/>
      <c r="EU743" s="76"/>
      <c r="EV743" s="76"/>
      <c r="EW743" s="76"/>
      <c r="EX743" s="76"/>
      <c r="EY743" s="76"/>
      <c r="EZ743" s="76"/>
      <c r="FA743" s="253" t="s">
        <v>3031</v>
      </c>
      <c r="FB743" s="253"/>
      <c r="FC743" s="253"/>
      <c r="FD743" s="253"/>
    </row>
    <row r="744">
      <c r="A744" s="366" t="s">
        <v>3032</v>
      </c>
      <c r="B744" s="367" t="s">
        <v>3033</v>
      </c>
      <c r="C744" s="368" t="s">
        <v>104</v>
      </c>
      <c r="D744" s="367" t="s">
        <v>18</v>
      </c>
      <c r="E744" s="367" t="s">
        <v>30</v>
      </c>
      <c r="F744" s="367" t="s">
        <v>277</v>
      </c>
      <c r="G744" s="367" t="s">
        <v>3034</v>
      </c>
      <c r="H744" s="367" t="s">
        <v>831</v>
      </c>
      <c r="I744" s="367" t="s">
        <v>23</v>
      </c>
      <c r="J744" s="367" t="s">
        <v>31</v>
      </c>
      <c r="K744" s="367" t="s">
        <v>2736</v>
      </c>
      <c r="L744" s="367" t="s">
        <v>2589</v>
      </c>
      <c r="M744" s="367" t="s">
        <v>50</v>
      </c>
      <c r="N744" s="369">
        <v>42144.0</v>
      </c>
      <c r="O744" s="369">
        <v>42216.0</v>
      </c>
      <c r="P744" s="370"/>
      <c r="Q744" s="371"/>
      <c r="R744" s="371"/>
      <c r="S744" s="370"/>
      <c r="T744" s="69">
        <f t="shared" si="1052"/>
        <v>1379</v>
      </c>
      <c r="U744" s="372">
        <f t="shared" ref="U744:W744" si="1517">IF(ISBLANK($A744),"",sum(AE744,AK744,AQ744,AW744,BC744,BI744,BO744,BU744,CA744,CG744,CM744,CS744,CY744,DE744,DK744,DQ744,DW744,EC744,EI744,EO744,EU744))</f>
        <v>11</v>
      </c>
      <c r="V744" s="372">
        <f t="shared" si="1517"/>
        <v>2</v>
      </c>
      <c r="W744" s="372">
        <f t="shared" si="1517"/>
        <v>0</v>
      </c>
      <c r="X744" s="372">
        <f t="shared" si="966"/>
        <v>13</v>
      </c>
      <c r="Y744" s="372">
        <f t="shared" ref="Y744:AA744" si="1518">IF(ISBLANK($A744),"",sum(AH744,AN744,AT744,AZ744,BF744,BL744,BR744,BX744,CD744,CJ744,CP744,CV744,DB744,DH744,DN744,DT744,DZ744,EF744,EL744,ER744,EX744))</f>
        <v>4</v>
      </c>
      <c r="Z744" s="372">
        <f t="shared" si="1518"/>
        <v>3</v>
      </c>
      <c r="AA744" s="372">
        <f t="shared" si="1518"/>
        <v>0</v>
      </c>
      <c r="AB744" s="372">
        <f t="shared" si="1336"/>
        <v>7</v>
      </c>
      <c r="AC744" s="373">
        <f t="shared" si="969"/>
        <v>0.3076923077</v>
      </c>
      <c r="AD744" s="374" t="str">
        <f t="shared" si="1482"/>
        <v>20+</v>
      </c>
      <c r="AE744" s="370"/>
      <c r="AF744" s="370"/>
      <c r="AG744" s="370"/>
      <c r="AH744" s="370"/>
      <c r="AI744" s="370"/>
      <c r="AJ744" s="370"/>
      <c r="AK744" s="375">
        <v>1.0</v>
      </c>
      <c r="AL744" s="370"/>
      <c r="AM744" s="370"/>
      <c r="AN744" s="370"/>
      <c r="AO744" s="370"/>
      <c r="AP744" s="370"/>
      <c r="AQ744" s="375">
        <v>2.0</v>
      </c>
      <c r="AR744" s="370"/>
      <c r="AS744" s="370"/>
      <c r="AT744" s="370"/>
      <c r="AU744" s="370"/>
      <c r="AV744" s="370"/>
      <c r="AW744" s="370"/>
      <c r="AX744" s="370"/>
      <c r="AY744" s="370"/>
      <c r="AZ744" s="370"/>
      <c r="BA744" s="370"/>
      <c r="BB744" s="370"/>
      <c r="BC744" s="370"/>
      <c r="BD744" s="370"/>
      <c r="BE744" s="370"/>
      <c r="BF744" s="370"/>
      <c r="BG744" s="370"/>
      <c r="BH744" s="370"/>
      <c r="BI744" s="370"/>
      <c r="BJ744" s="370"/>
      <c r="BK744" s="370"/>
      <c r="BL744" s="375">
        <v>1.0</v>
      </c>
      <c r="BM744" s="370"/>
      <c r="BN744" s="370"/>
      <c r="BO744" s="375">
        <v>1.0</v>
      </c>
      <c r="BP744" s="370"/>
      <c r="BQ744" s="370"/>
      <c r="BR744" s="370"/>
      <c r="BS744" s="370"/>
      <c r="BT744" s="370"/>
      <c r="BU744" s="375">
        <v>1.0</v>
      </c>
      <c r="BV744" s="370"/>
      <c r="BW744" s="370"/>
      <c r="BX744" s="375">
        <v>1.0</v>
      </c>
      <c r="BY744" s="370"/>
      <c r="BZ744" s="370"/>
      <c r="CA744" s="375">
        <v>2.0</v>
      </c>
      <c r="CB744" s="370"/>
      <c r="CC744" s="370"/>
      <c r="CD744" s="375">
        <v>2.0</v>
      </c>
      <c r="CE744" s="375">
        <v>2.0</v>
      </c>
      <c r="CF744" s="370"/>
      <c r="CG744" s="375">
        <v>2.0</v>
      </c>
      <c r="CH744" s="370"/>
      <c r="CI744" s="370"/>
      <c r="CJ744" s="370"/>
      <c r="CK744" s="375">
        <v>1.0</v>
      </c>
      <c r="CL744" s="370"/>
      <c r="CM744" s="375">
        <v>2.0</v>
      </c>
      <c r="CN744" s="370"/>
      <c r="CO744" s="370"/>
      <c r="CP744" s="370"/>
      <c r="CQ744" s="370"/>
      <c r="CR744" s="370"/>
      <c r="CS744" s="370"/>
      <c r="CT744" s="375">
        <v>1.0</v>
      </c>
      <c r="CU744" s="370"/>
      <c r="CV744" s="370"/>
      <c r="CW744" s="370"/>
      <c r="CX744" s="370"/>
      <c r="CY744" s="370"/>
      <c r="CZ744" s="375">
        <v>1.0</v>
      </c>
      <c r="DA744" s="370"/>
      <c r="DB744" s="370"/>
      <c r="DC744" s="370"/>
      <c r="DD744" s="370"/>
      <c r="DE744" s="370"/>
      <c r="DF744" s="370"/>
      <c r="DG744" s="370"/>
      <c r="DH744" s="370"/>
      <c r="DI744" s="370"/>
      <c r="DJ744" s="370"/>
      <c r="DK744" s="370"/>
      <c r="DL744" s="370"/>
      <c r="DM744" s="370"/>
      <c r="DN744" s="370"/>
      <c r="DO744" s="370"/>
      <c r="DP744" s="370"/>
      <c r="DQ744" s="370"/>
      <c r="DR744" s="370"/>
      <c r="DS744" s="370"/>
      <c r="DT744" s="370"/>
      <c r="DU744" s="370"/>
      <c r="DV744" s="370"/>
      <c r="DW744" s="370"/>
      <c r="DX744" s="370"/>
      <c r="DY744" s="370"/>
      <c r="DZ744" s="370"/>
      <c r="EA744" s="370"/>
      <c r="EB744" s="370"/>
      <c r="EC744" s="370"/>
      <c r="ED744" s="370"/>
      <c r="EE744" s="370"/>
      <c r="EF744" s="370"/>
      <c r="EG744" s="370"/>
      <c r="EH744" s="370"/>
      <c r="EI744" s="370"/>
      <c r="EJ744" s="370"/>
      <c r="EK744" s="370"/>
      <c r="EL744" s="370"/>
      <c r="EM744" s="370"/>
      <c r="EN744" s="370"/>
      <c r="EO744" s="370"/>
      <c r="EP744" s="370"/>
      <c r="EQ744" s="370"/>
      <c r="ER744" s="370"/>
      <c r="ES744" s="370"/>
      <c r="ET744" s="370"/>
      <c r="EU744" s="76"/>
      <c r="EV744" s="76"/>
      <c r="EW744" s="76"/>
      <c r="EX744" s="76"/>
      <c r="EY744" s="76"/>
      <c r="EZ744" s="76"/>
      <c r="FA744" s="367" t="s">
        <v>3035</v>
      </c>
      <c r="FB744" s="367"/>
      <c r="FC744" s="367"/>
      <c r="FD744" s="367"/>
    </row>
    <row r="745">
      <c r="A745" s="346" t="s">
        <v>3036</v>
      </c>
      <c r="B745" s="347" t="s">
        <v>2788</v>
      </c>
      <c r="C745" s="348" t="s">
        <v>8</v>
      </c>
      <c r="D745" s="347" t="s">
        <v>18</v>
      </c>
      <c r="E745" s="347" t="s">
        <v>12</v>
      </c>
      <c r="F745" s="347" t="s">
        <v>283</v>
      </c>
      <c r="G745" s="347" t="s">
        <v>2789</v>
      </c>
      <c r="H745" s="347" t="s">
        <v>1088</v>
      </c>
      <c r="I745" s="347" t="s">
        <v>23</v>
      </c>
      <c r="J745" s="347" t="s">
        <v>31</v>
      </c>
      <c r="K745" s="347" t="s">
        <v>2736</v>
      </c>
      <c r="L745" s="347" t="s">
        <v>2035</v>
      </c>
      <c r="M745" s="347" t="s">
        <v>110</v>
      </c>
      <c r="N745" s="349">
        <v>42157.0</v>
      </c>
      <c r="O745" s="349">
        <v>42157.0</v>
      </c>
      <c r="P745" s="351"/>
      <c r="Q745" s="352"/>
      <c r="R745" s="352"/>
      <c r="S745" s="351"/>
      <c r="T745" s="69">
        <f t="shared" si="1052"/>
        <v>1366</v>
      </c>
      <c r="U745" s="353">
        <f t="shared" ref="U745:W745" si="1519">IF(ISBLANK($A745),"",sum(AE745,AK745,AQ745,AW745,BC745,BI745,BO745,BU745,CA745,CG745,CM745,CS745,CY745,DE745,DK745,DQ745,DW745,EC745,EI745,EO745,EU745))</f>
        <v>5</v>
      </c>
      <c r="V745" s="353">
        <f t="shared" si="1519"/>
        <v>1</v>
      </c>
      <c r="W745" s="353">
        <f t="shared" si="1519"/>
        <v>0</v>
      </c>
      <c r="X745" s="353">
        <f t="shared" si="966"/>
        <v>6</v>
      </c>
      <c r="Y745" s="353">
        <f t="shared" ref="Y745:AA745" si="1520">IF(ISBLANK($A745),"",sum(AH745,AN745,AT745,AZ745,BF745,BL745,BR745,BX745,CD745,CJ745,CP745,CV745,DB745,DH745,DN745,DT745,DZ745,EF745,EL745,ER745,EX745))</f>
        <v>4</v>
      </c>
      <c r="Z745" s="353">
        <f t="shared" si="1520"/>
        <v>5</v>
      </c>
      <c r="AA745" s="353">
        <f t="shared" si="1520"/>
        <v>0</v>
      </c>
      <c r="AB745" s="353">
        <f t="shared" si="1336"/>
        <v>9</v>
      </c>
      <c r="AC745" s="354">
        <f t="shared" si="969"/>
        <v>0.6666666667</v>
      </c>
      <c r="AD745" s="355" t="str">
        <f t="shared" si="1482"/>
        <v>20+</v>
      </c>
      <c r="AE745" s="356">
        <v>1.0</v>
      </c>
      <c r="AF745" s="351"/>
      <c r="AG745" s="351"/>
      <c r="AH745" s="351"/>
      <c r="AI745" s="351"/>
      <c r="AJ745" s="351"/>
      <c r="AK745" s="356">
        <v>2.0</v>
      </c>
      <c r="AL745" s="351"/>
      <c r="AM745" s="351"/>
      <c r="AN745" s="356">
        <v>1.0</v>
      </c>
      <c r="AO745" s="356">
        <v>1.0</v>
      </c>
      <c r="AP745" s="351"/>
      <c r="AQ745" s="351"/>
      <c r="AR745" s="351"/>
      <c r="AS745" s="351"/>
      <c r="AT745" s="351"/>
      <c r="AU745" s="351"/>
      <c r="AV745" s="351"/>
      <c r="AW745" s="351"/>
      <c r="AX745" s="351"/>
      <c r="AY745" s="351"/>
      <c r="AZ745" s="351"/>
      <c r="BA745" s="351"/>
      <c r="BB745" s="351"/>
      <c r="BC745" s="351"/>
      <c r="BD745" s="356">
        <v>1.0</v>
      </c>
      <c r="BE745" s="351"/>
      <c r="BF745" s="351"/>
      <c r="BG745" s="351"/>
      <c r="BH745" s="351"/>
      <c r="BI745" s="356">
        <v>2.0</v>
      </c>
      <c r="BJ745" s="351"/>
      <c r="BK745" s="351"/>
      <c r="BL745" s="356">
        <v>3.0</v>
      </c>
      <c r="BM745" s="356">
        <v>4.0</v>
      </c>
      <c r="BN745" s="351"/>
      <c r="BO745" s="351"/>
      <c r="BP745" s="351"/>
      <c r="BQ745" s="351"/>
      <c r="BR745" s="351"/>
      <c r="BS745" s="351"/>
      <c r="BT745" s="351"/>
      <c r="BU745" s="351"/>
      <c r="BV745" s="351"/>
      <c r="BW745" s="351"/>
      <c r="BX745" s="351"/>
      <c r="BY745" s="351"/>
      <c r="BZ745" s="351"/>
      <c r="CA745" s="351"/>
      <c r="CB745" s="351"/>
      <c r="CC745" s="351"/>
      <c r="CD745" s="351"/>
      <c r="CE745" s="351"/>
      <c r="CF745" s="351"/>
      <c r="CG745" s="351"/>
      <c r="CH745" s="351"/>
      <c r="CI745" s="351"/>
      <c r="CJ745" s="351"/>
      <c r="CK745" s="351"/>
      <c r="CL745" s="351"/>
      <c r="CM745" s="351"/>
      <c r="CN745" s="351"/>
      <c r="CO745" s="351"/>
      <c r="CP745" s="351"/>
      <c r="CQ745" s="351"/>
      <c r="CR745" s="351"/>
      <c r="CS745" s="351"/>
      <c r="CT745" s="351"/>
      <c r="CU745" s="351"/>
      <c r="CV745" s="351"/>
      <c r="CW745" s="351"/>
      <c r="CX745" s="351"/>
      <c r="CY745" s="351"/>
      <c r="CZ745" s="351"/>
      <c r="DA745" s="351"/>
      <c r="DB745" s="351"/>
      <c r="DC745" s="351"/>
      <c r="DD745" s="351"/>
      <c r="DE745" s="351"/>
      <c r="DF745" s="351"/>
      <c r="DG745" s="351"/>
      <c r="DH745" s="351"/>
      <c r="DI745" s="351"/>
      <c r="DJ745" s="351"/>
      <c r="DK745" s="351"/>
      <c r="DL745" s="351"/>
      <c r="DM745" s="351"/>
      <c r="DN745" s="351"/>
      <c r="DO745" s="351"/>
      <c r="DP745" s="351"/>
      <c r="DQ745" s="351"/>
      <c r="DR745" s="351"/>
      <c r="DS745" s="351"/>
      <c r="DT745" s="351"/>
      <c r="DU745" s="351"/>
      <c r="DV745" s="351"/>
      <c r="DW745" s="351"/>
      <c r="DX745" s="351"/>
      <c r="DY745" s="351"/>
      <c r="DZ745" s="351"/>
      <c r="EA745" s="351"/>
      <c r="EB745" s="351"/>
      <c r="EC745" s="351"/>
      <c r="ED745" s="351"/>
      <c r="EE745" s="351"/>
      <c r="EF745" s="351"/>
      <c r="EG745" s="351"/>
      <c r="EH745" s="351"/>
      <c r="EI745" s="351"/>
      <c r="EJ745" s="351"/>
      <c r="EK745" s="351"/>
      <c r="EL745" s="351"/>
      <c r="EM745" s="351"/>
      <c r="EN745" s="351"/>
      <c r="EO745" s="351"/>
      <c r="EP745" s="351"/>
      <c r="EQ745" s="351"/>
      <c r="ER745" s="351"/>
      <c r="ES745" s="351"/>
      <c r="ET745" s="351"/>
      <c r="EU745" s="76"/>
      <c r="EV745" s="76"/>
      <c r="EW745" s="76"/>
      <c r="EX745" s="76"/>
      <c r="EY745" s="76"/>
      <c r="EZ745" s="76"/>
      <c r="FA745" s="347" t="s">
        <v>3037</v>
      </c>
      <c r="FB745" s="347"/>
      <c r="FC745" s="347"/>
      <c r="FD745" s="347"/>
    </row>
    <row r="746">
      <c r="A746" s="252" t="s">
        <v>3038</v>
      </c>
      <c r="B746" s="253" t="s">
        <v>3024</v>
      </c>
      <c r="C746" s="254" t="s">
        <v>8</v>
      </c>
      <c r="D746" s="253" t="s">
        <v>18</v>
      </c>
      <c r="E746" s="253" t="s">
        <v>30</v>
      </c>
      <c r="F746" s="253" t="s">
        <v>277</v>
      </c>
      <c r="G746" s="253" t="s">
        <v>3039</v>
      </c>
      <c r="H746" s="253" t="s">
        <v>1061</v>
      </c>
      <c r="I746" s="253" t="s">
        <v>23</v>
      </c>
      <c r="J746" s="253" t="s">
        <v>31</v>
      </c>
      <c r="K746" s="253" t="s">
        <v>2736</v>
      </c>
      <c r="L746" s="253" t="s">
        <v>2035</v>
      </c>
      <c r="M746" s="253" t="s">
        <v>110</v>
      </c>
      <c r="N746" s="255">
        <v>42076.0</v>
      </c>
      <c r="O746" s="151"/>
      <c r="P746" s="81"/>
      <c r="Q746" s="108"/>
      <c r="R746" s="108"/>
      <c r="S746" s="81"/>
      <c r="T746" s="69">
        <f t="shared" si="1052"/>
        <v>1447</v>
      </c>
      <c r="U746" s="257">
        <f t="shared" ref="U746:W746" si="1521">IF(ISBLANK($A746),"",sum(AE746,AK746,AQ746,AW746,BC746,BI746,BO746,BU746,CA746,CG746,CM746,CS746,CY746,DE746,DK746,DQ746,DW746,EC746,EI746,EO746,EU746))</f>
        <v>12</v>
      </c>
      <c r="V746" s="257">
        <f t="shared" si="1521"/>
        <v>0</v>
      </c>
      <c r="W746" s="257">
        <f t="shared" si="1521"/>
        <v>0</v>
      </c>
      <c r="X746" s="257">
        <f t="shared" si="966"/>
        <v>12</v>
      </c>
      <c r="Y746" s="257">
        <f t="shared" ref="Y746:AA746" si="1522">IF(ISBLANK($A746),"",sum(AH746,AN746,AT746,AZ746,BF746,BL746,BR746,BX746,CD746,CJ746,CP746,CV746,DB746,DH746,DN746,DT746,DZ746,EF746,EL746,ER746,EX746))</f>
        <v>6</v>
      </c>
      <c r="Z746" s="257">
        <f t="shared" si="1522"/>
        <v>3</v>
      </c>
      <c r="AA746" s="257">
        <f t="shared" si="1522"/>
        <v>0</v>
      </c>
      <c r="AB746" s="257">
        <f t="shared" si="1336"/>
        <v>9</v>
      </c>
      <c r="AC746" s="259">
        <f t="shared" si="969"/>
        <v>0.5</v>
      </c>
      <c r="AD746" s="323" t="str">
        <f t="shared" si="1482"/>
        <v>20+</v>
      </c>
      <c r="AE746" s="260">
        <v>3.0</v>
      </c>
      <c r="AF746" s="81"/>
      <c r="AG746" s="81"/>
      <c r="AH746" s="81"/>
      <c r="AI746" s="81"/>
      <c r="AJ746" s="81"/>
      <c r="AK746" s="260">
        <v>1.0</v>
      </c>
      <c r="AL746" s="81"/>
      <c r="AM746" s="81"/>
      <c r="AN746" s="81"/>
      <c r="AO746" s="81"/>
      <c r="AP746" s="81"/>
      <c r="AQ746" s="260">
        <v>2.0</v>
      </c>
      <c r="AR746" s="81"/>
      <c r="AS746" s="81"/>
      <c r="AT746" s="260">
        <v>3.0</v>
      </c>
      <c r="AU746" s="81"/>
      <c r="AV746" s="81"/>
      <c r="AW746" s="81"/>
      <c r="AX746" s="81"/>
      <c r="AY746" s="81"/>
      <c r="AZ746" s="81"/>
      <c r="BA746" s="81"/>
      <c r="BB746" s="81"/>
      <c r="BC746" s="260">
        <v>1.0</v>
      </c>
      <c r="BD746" s="81"/>
      <c r="BE746" s="81"/>
      <c r="BF746" s="260">
        <v>1.0</v>
      </c>
      <c r="BG746" s="81"/>
      <c r="BH746" s="81"/>
      <c r="BI746" s="81"/>
      <c r="BJ746" s="81"/>
      <c r="BK746" s="81"/>
      <c r="BL746" s="81"/>
      <c r="BM746" s="81"/>
      <c r="BN746" s="81"/>
      <c r="BO746" s="81"/>
      <c r="BP746" s="81"/>
      <c r="BQ746" s="81"/>
      <c r="BR746" s="81"/>
      <c r="BS746" s="81"/>
      <c r="BT746" s="81"/>
      <c r="BU746" s="81"/>
      <c r="BV746" s="81"/>
      <c r="BW746" s="81"/>
      <c r="BX746" s="260">
        <v>2.0</v>
      </c>
      <c r="BY746" s="260">
        <v>2.0</v>
      </c>
      <c r="BZ746" s="81"/>
      <c r="CA746" s="81"/>
      <c r="CB746" s="81"/>
      <c r="CC746" s="81"/>
      <c r="CD746" s="81"/>
      <c r="CE746" s="81"/>
      <c r="CF746" s="81"/>
      <c r="CG746" s="81"/>
      <c r="CH746" s="81"/>
      <c r="CI746" s="81"/>
      <c r="CJ746" s="81"/>
      <c r="CK746" s="81"/>
      <c r="CL746" s="81"/>
      <c r="CM746" s="81"/>
      <c r="CN746" s="81"/>
      <c r="CO746" s="81"/>
      <c r="CP746" s="81"/>
      <c r="CQ746" s="81"/>
      <c r="CR746" s="81"/>
      <c r="CS746" s="81"/>
      <c r="CT746" s="81"/>
      <c r="CU746" s="81"/>
      <c r="CV746" s="81"/>
      <c r="CW746" s="81"/>
      <c r="CX746" s="81"/>
      <c r="CY746" s="81"/>
      <c r="CZ746" s="81"/>
      <c r="DA746" s="81"/>
      <c r="DB746" s="81"/>
      <c r="DC746" s="81"/>
      <c r="DD746" s="81"/>
      <c r="DE746" s="81"/>
      <c r="DF746" s="81"/>
      <c r="DG746" s="81"/>
      <c r="DH746" s="81"/>
      <c r="DI746" s="81"/>
      <c r="DJ746" s="81"/>
      <c r="DK746" s="81"/>
      <c r="DL746" s="81"/>
      <c r="DM746" s="81"/>
      <c r="DN746" s="81"/>
      <c r="DO746" s="81"/>
      <c r="DP746" s="81"/>
      <c r="DQ746" s="260">
        <v>1.0</v>
      </c>
      <c r="DR746" s="81"/>
      <c r="DS746" s="81"/>
      <c r="DT746" s="81"/>
      <c r="DU746" s="81"/>
      <c r="DV746" s="81"/>
      <c r="DW746" s="260">
        <v>1.0</v>
      </c>
      <c r="DX746" s="81"/>
      <c r="DY746" s="81"/>
      <c r="DZ746" s="81"/>
      <c r="EA746" s="260">
        <v>1.0</v>
      </c>
      <c r="EB746" s="81"/>
      <c r="EC746" s="81"/>
      <c r="ED746" s="81"/>
      <c r="EE746" s="81"/>
      <c r="EF746" s="81"/>
      <c r="EG746" s="81"/>
      <c r="EH746" s="81"/>
      <c r="EI746" s="81"/>
      <c r="EJ746" s="81"/>
      <c r="EK746" s="81"/>
      <c r="EL746" s="81"/>
      <c r="EM746" s="81"/>
      <c r="EN746" s="81"/>
      <c r="EO746" s="81"/>
      <c r="EP746" s="81"/>
      <c r="EQ746" s="81"/>
      <c r="ER746" s="81"/>
      <c r="ES746" s="81"/>
      <c r="ET746" s="81"/>
      <c r="EU746" s="324">
        <v>3.0</v>
      </c>
      <c r="EV746" s="76"/>
      <c r="EW746" s="76"/>
      <c r="EX746" s="76"/>
      <c r="EY746" s="76"/>
      <c r="EZ746" s="76"/>
      <c r="FA746" s="253" t="s">
        <v>3040</v>
      </c>
      <c r="FB746" s="253"/>
      <c r="FC746" s="253"/>
      <c r="FD746" s="253"/>
    </row>
    <row r="747">
      <c r="A747" s="376" t="s">
        <v>3041</v>
      </c>
      <c r="B747" s="357" t="s">
        <v>2904</v>
      </c>
      <c r="C747" s="377" t="s">
        <v>104</v>
      </c>
      <c r="D747" s="357" t="s">
        <v>18</v>
      </c>
      <c r="E747" s="380"/>
      <c r="F747" s="380"/>
      <c r="G747" s="357" t="s">
        <v>3042</v>
      </c>
      <c r="H747" s="357" t="s">
        <v>1162</v>
      </c>
      <c r="I747" s="357" t="s">
        <v>23</v>
      </c>
      <c r="J747" s="357" t="s">
        <v>31</v>
      </c>
      <c r="K747" s="357" t="s">
        <v>2736</v>
      </c>
      <c r="L747" s="357" t="s">
        <v>1984</v>
      </c>
      <c r="M747" s="357" t="s">
        <v>85</v>
      </c>
      <c r="N747" s="378">
        <v>42256.0</v>
      </c>
      <c r="O747" s="378">
        <v>42256.0</v>
      </c>
      <c r="P747" s="380"/>
      <c r="Q747" s="381"/>
      <c r="R747" s="381"/>
      <c r="S747" s="380"/>
      <c r="T747" s="69">
        <f t="shared" si="1052"/>
        <v>1267</v>
      </c>
      <c r="U747" s="382">
        <f t="shared" ref="U747:W747" si="1523">IF(ISBLANK($A747),"",sum(AE747,AK747,AQ747,AW747,BC747,BI747,BO747,BU747,CA747,CG747,CM747,CS747,CY747,DE747,DK747,DQ747,DW747,EC747,EI747,EO747,EU747))</f>
        <v>3</v>
      </c>
      <c r="V747" s="382">
        <f t="shared" si="1523"/>
        <v>1</v>
      </c>
      <c r="W747" s="382">
        <f t="shared" si="1523"/>
        <v>0</v>
      </c>
      <c r="X747" s="382">
        <f t="shared" si="966"/>
        <v>4</v>
      </c>
      <c r="Y747" s="382">
        <f t="shared" ref="Y747:AA747" si="1524">IF(ISBLANK($A747),"",sum(AH747,AN747,AT747,AZ747,BF747,BL747,BR747,BX747,CD747,CJ747,CP747,CV747,DB747,DH747,DN747,DT747,DZ747,EF747,EL747,ER747,EX747))</f>
        <v>2</v>
      </c>
      <c r="Z747" s="382">
        <f t="shared" si="1524"/>
        <v>2</v>
      </c>
      <c r="AA747" s="382">
        <f t="shared" si="1524"/>
        <v>0</v>
      </c>
      <c r="AB747" s="382">
        <f t="shared" si="1336"/>
        <v>4</v>
      </c>
      <c r="AC747" s="383">
        <f t="shared" si="969"/>
        <v>0.5</v>
      </c>
      <c r="AD747" s="384" t="str">
        <f t="shared" si="1482"/>
        <v>20+</v>
      </c>
      <c r="AE747" s="380"/>
      <c r="AF747" s="380"/>
      <c r="AG747" s="380"/>
      <c r="AH747" s="380"/>
      <c r="AI747" s="380"/>
      <c r="AJ747" s="380"/>
      <c r="AK747" s="380"/>
      <c r="AL747" s="380"/>
      <c r="AM747" s="380"/>
      <c r="AN747" s="380"/>
      <c r="AO747" s="380"/>
      <c r="AP747" s="380"/>
      <c r="AQ747" s="385">
        <v>3.0</v>
      </c>
      <c r="AR747" s="380"/>
      <c r="AS747" s="380"/>
      <c r="AT747" s="385">
        <v>2.0</v>
      </c>
      <c r="AU747" s="380"/>
      <c r="AV747" s="380"/>
      <c r="AW747" s="380"/>
      <c r="AX747" s="385">
        <v>1.0</v>
      </c>
      <c r="AY747" s="380"/>
      <c r="AZ747" s="380"/>
      <c r="BA747" s="385">
        <v>2.0</v>
      </c>
      <c r="BB747" s="380"/>
      <c r="BC747" s="380"/>
      <c r="BD747" s="380"/>
      <c r="BE747" s="380"/>
      <c r="BF747" s="380"/>
      <c r="BG747" s="380"/>
      <c r="BH747" s="380"/>
      <c r="BI747" s="380"/>
      <c r="BJ747" s="380"/>
      <c r="BK747" s="380"/>
      <c r="BL747" s="380"/>
      <c r="BM747" s="380"/>
      <c r="BN747" s="380"/>
      <c r="BO747" s="380"/>
      <c r="BP747" s="380"/>
      <c r="BQ747" s="380"/>
      <c r="BR747" s="380"/>
      <c r="BS747" s="380"/>
      <c r="BT747" s="380"/>
      <c r="BU747" s="380"/>
      <c r="BV747" s="380"/>
      <c r="BW747" s="380"/>
      <c r="BX747" s="380"/>
      <c r="BY747" s="380"/>
      <c r="BZ747" s="380"/>
      <c r="CA747" s="380"/>
      <c r="CB747" s="380"/>
      <c r="CC747" s="380"/>
      <c r="CD747" s="380"/>
      <c r="CE747" s="380"/>
      <c r="CF747" s="380"/>
      <c r="CG747" s="380"/>
      <c r="CH747" s="380"/>
      <c r="CI747" s="380"/>
      <c r="CJ747" s="380"/>
      <c r="CK747" s="380"/>
      <c r="CL747" s="380"/>
      <c r="CM747" s="380"/>
      <c r="CN747" s="380"/>
      <c r="CO747" s="380"/>
      <c r="CP747" s="380"/>
      <c r="CQ747" s="380"/>
      <c r="CR747" s="380"/>
      <c r="CS747" s="380"/>
      <c r="CT747" s="380"/>
      <c r="CU747" s="380"/>
      <c r="CV747" s="380"/>
      <c r="CW747" s="380"/>
      <c r="CX747" s="380"/>
      <c r="CY747" s="380"/>
      <c r="CZ747" s="380"/>
      <c r="DA747" s="380"/>
      <c r="DB747" s="380"/>
      <c r="DC747" s="380"/>
      <c r="DD747" s="380"/>
      <c r="DE747" s="380"/>
      <c r="DF747" s="380"/>
      <c r="DG747" s="380"/>
      <c r="DH747" s="380"/>
      <c r="DI747" s="380"/>
      <c r="DJ747" s="380"/>
      <c r="DK747" s="380"/>
      <c r="DL747" s="380"/>
      <c r="DM747" s="380"/>
      <c r="DN747" s="380"/>
      <c r="DO747" s="380"/>
      <c r="DP747" s="380"/>
      <c r="DQ747" s="380"/>
      <c r="DR747" s="380"/>
      <c r="DS747" s="380"/>
      <c r="DT747" s="380"/>
      <c r="DU747" s="380"/>
      <c r="DV747" s="380"/>
      <c r="DW747" s="380"/>
      <c r="DX747" s="380"/>
      <c r="DY747" s="380"/>
      <c r="DZ747" s="380"/>
      <c r="EA747" s="380"/>
      <c r="EB747" s="380"/>
      <c r="EC747" s="380"/>
      <c r="ED747" s="380"/>
      <c r="EE747" s="380"/>
      <c r="EF747" s="380"/>
      <c r="EG747" s="380"/>
      <c r="EH747" s="380"/>
      <c r="EI747" s="380"/>
      <c r="EJ747" s="380"/>
      <c r="EK747" s="380"/>
      <c r="EL747" s="380"/>
      <c r="EM747" s="380"/>
      <c r="EN747" s="380"/>
      <c r="EO747" s="380"/>
      <c r="EP747" s="380"/>
      <c r="EQ747" s="380"/>
      <c r="ER747" s="380"/>
      <c r="ES747" s="380"/>
      <c r="ET747" s="380"/>
      <c r="EU747" s="76"/>
      <c r="EV747" s="76"/>
      <c r="EW747" s="76"/>
      <c r="EX747" s="76"/>
      <c r="EY747" s="76"/>
      <c r="EZ747" s="76"/>
      <c r="FA747" s="357" t="s">
        <v>3043</v>
      </c>
      <c r="FB747" s="357"/>
      <c r="FC747" s="357"/>
      <c r="FD747" s="357"/>
    </row>
    <row r="748">
      <c r="A748" s="346" t="s">
        <v>3044</v>
      </c>
      <c r="B748" s="347" t="s">
        <v>3024</v>
      </c>
      <c r="C748" s="348" t="s">
        <v>8</v>
      </c>
      <c r="D748" s="347" t="s">
        <v>18</v>
      </c>
      <c r="E748" s="351"/>
      <c r="F748" s="351"/>
      <c r="G748" s="347" t="s">
        <v>3045</v>
      </c>
      <c r="H748" s="347" t="s">
        <v>1506</v>
      </c>
      <c r="I748" s="347" t="s">
        <v>23</v>
      </c>
      <c r="J748" s="347" t="s">
        <v>31</v>
      </c>
      <c r="K748" s="347" t="s">
        <v>1838</v>
      </c>
      <c r="L748" s="347" t="s">
        <v>2087</v>
      </c>
      <c r="M748" s="347" t="s">
        <v>106</v>
      </c>
      <c r="N748" s="349">
        <v>42471.0</v>
      </c>
      <c r="O748" s="350"/>
      <c r="P748" s="351"/>
      <c r="Q748" s="352"/>
      <c r="R748" s="352"/>
      <c r="S748" s="351"/>
      <c r="T748" s="69">
        <f t="shared" si="1052"/>
        <v>1052</v>
      </c>
      <c r="U748" s="353">
        <f t="shared" ref="U748:W748" si="1525">IF(ISBLANK($A748),"",sum(AE748,AK748,AQ748,AW748,BC748,BI748,BO748,BU748,CA748,CG748,CM748,CS748,CY748,DE748,DK748,DQ748,DW748,EC748,EI748,EO748,EU748))</f>
        <v>8</v>
      </c>
      <c r="V748" s="353">
        <f t="shared" si="1525"/>
        <v>0</v>
      </c>
      <c r="W748" s="353">
        <f t="shared" si="1525"/>
        <v>0</v>
      </c>
      <c r="X748" s="353">
        <f t="shared" si="966"/>
        <v>8</v>
      </c>
      <c r="Y748" s="353">
        <f t="shared" ref="Y748:AA748" si="1526">IF(ISBLANK($A748),"",sum(AH748,AN748,AT748,AZ748,BF748,BL748,BR748,BX748,CD748,CJ748,CP748,CV748,DB748,DH748,DN748,DT748,DZ748,EF748,EL748,ER748,EX748))</f>
        <v>3</v>
      </c>
      <c r="Z748" s="353">
        <f t="shared" si="1526"/>
        <v>0</v>
      </c>
      <c r="AA748" s="353">
        <f t="shared" si="1526"/>
        <v>0</v>
      </c>
      <c r="AB748" s="353">
        <f t="shared" si="1336"/>
        <v>3</v>
      </c>
      <c r="AC748" s="354">
        <f t="shared" si="969"/>
        <v>0.375</v>
      </c>
      <c r="AD748" s="355" t="str">
        <f t="shared" si="1482"/>
        <v>20+</v>
      </c>
      <c r="AE748" s="356">
        <v>2.0</v>
      </c>
      <c r="AF748" s="351"/>
      <c r="AG748" s="351"/>
      <c r="AH748" s="351"/>
      <c r="AI748" s="351"/>
      <c r="AJ748" s="351"/>
      <c r="AK748" s="356">
        <v>3.0</v>
      </c>
      <c r="AL748" s="351"/>
      <c r="AM748" s="351"/>
      <c r="AN748" s="356">
        <v>2.0</v>
      </c>
      <c r="AO748" s="351"/>
      <c r="AP748" s="351"/>
      <c r="AQ748" s="351"/>
      <c r="AR748" s="351"/>
      <c r="AS748" s="351"/>
      <c r="AT748" s="351"/>
      <c r="AU748" s="351"/>
      <c r="AV748" s="351"/>
      <c r="AW748" s="356">
        <v>3.0</v>
      </c>
      <c r="AX748" s="351"/>
      <c r="AY748" s="351"/>
      <c r="AZ748" s="356">
        <v>1.0</v>
      </c>
      <c r="BA748" s="351"/>
      <c r="BB748" s="351"/>
      <c r="BC748" s="351"/>
      <c r="BD748" s="351"/>
      <c r="BE748" s="351"/>
      <c r="BF748" s="351"/>
      <c r="BG748" s="351"/>
      <c r="BH748" s="351"/>
      <c r="BI748" s="351"/>
      <c r="BJ748" s="351"/>
      <c r="BK748" s="351"/>
      <c r="BL748" s="351"/>
      <c r="BM748" s="351"/>
      <c r="BN748" s="351"/>
      <c r="BO748" s="351"/>
      <c r="BP748" s="351"/>
      <c r="BQ748" s="351"/>
      <c r="BR748" s="351"/>
      <c r="BS748" s="351"/>
      <c r="BT748" s="351"/>
      <c r="BU748" s="351"/>
      <c r="BV748" s="351"/>
      <c r="BW748" s="351"/>
      <c r="BX748" s="351"/>
      <c r="BY748" s="351"/>
      <c r="BZ748" s="351"/>
      <c r="CA748" s="351"/>
      <c r="CB748" s="351"/>
      <c r="CC748" s="351"/>
      <c r="CD748" s="351"/>
      <c r="CE748" s="351"/>
      <c r="CF748" s="351"/>
      <c r="CG748" s="351"/>
      <c r="CH748" s="351"/>
      <c r="CI748" s="351"/>
      <c r="CJ748" s="351"/>
      <c r="CK748" s="351"/>
      <c r="CL748" s="351"/>
      <c r="CM748" s="351"/>
      <c r="CN748" s="351"/>
      <c r="CO748" s="351"/>
      <c r="CP748" s="351"/>
      <c r="CQ748" s="351"/>
      <c r="CR748" s="351"/>
      <c r="CS748" s="76"/>
      <c r="CT748" s="76"/>
      <c r="CU748" s="76"/>
      <c r="CV748" s="76"/>
      <c r="CW748" s="76"/>
      <c r="CX748" s="76"/>
      <c r="CY748" s="351"/>
      <c r="CZ748" s="351"/>
      <c r="DA748" s="351"/>
      <c r="DB748" s="351"/>
      <c r="DC748" s="351"/>
      <c r="DD748" s="351"/>
      <c r="DE748" s="351"/>
      <c r="DF748" s="351"/>
      <c r="DG748" s="351"/>
      <c r="DH748" s="351"/>
      <c r="DI748" s="351"/>
      <c r="DJ748" s="351"/>
      <c r="DK748" s="351"/>
      <c r="DL748" s="351"/>
      <c r="DM748" s="351"/>
      <c r="DN748" s="351"/>
      <c r="DO748" s="351"/>
      <c r="DP748" s="351"/>
      <c r="DQ748" s="351"/>
      <c r="DR748" s="351"/>
      <c r="DS748" s="351"/>
      <c r="DT748" s="351"/>
      <c r="DU748" s="351"/>
      <c r="DV748" s="351"/>
      <c r="DW748" s="351"/>
      <c r="DX748" s="351"/>
      <c r="DY748" s="351"/>
      <c r="DZ748" s="351"/>
      <c r="EA748" s="351"/>
      <c r="EB748" s="351"/>
      <c r="EC748" s="351"/>
      <c r="ED748" s="351"/>
      <c r="EE748" s="351"/>
      <c r="EF748" s="351"/>
      <c r="EG748" s="351"/>
      <c r="EH748" s="351"/>
      <c r="EI748" s="351"/>
      <c r="EJ748" s="351"/>
      <c r="EK748" s="351"/>
      <c r="EL748" s="351"/>
      <c r="EM748" s="351"/>
      <c r="EN748" s="351"/>
      <c r="EO748" s="351"/>
      <c r="EP748" s="351"/>
      <c r="EQ748" s="351"/>
      <c r="ER748" s="351"/>
      <c r="ES748" s="351"/>
      <c r="ET748" s="351"/>
      <c r="EU748" s="351"/>
      <c r="EV748" s="351"/>
      <c r="EW748" s="351"/>
      <c r="EX748" s="351"/>
      <c r="EY748" s="351"/>
      <c r="EZ748" s="351"/>
      <c r="FA748" s="347" t="s">
        <v>3046</v>
      </c>
      <c r="FB748" s="347"/>
      <c r="FC748" s="347"/>
      <c r="FD748" s="347"/>
    </row>
    <row r="749">
      <c r="A749" s="346" t="s">
        <v>3047</v>
      </c>
      <c r="B749" s="347" t="s">
        <v>3048</v>
      </c>
      <c r="C749" s="348" t="s">
        <v>102</v>
      </c>
      <c r="D749" s="347" t="s">
        <v>18</v>
      </c>
      <c r="E749" s="351"/>
      <c r="F749" s="351"/>
      <c r="G749" s="347" t="s">
        <v>1632</v>
      </c>
      <c r="H749" s="347" t="s">
        <v>487</v>
      </c>
      <c r="I749" s="347" t="s">
        <v>13</v>
      </c>
      <c r="J749" s="347" t="s">
        <v>31</v>
      </c>
      <c r="K749" s="347" t="s">
        <v>1838</v>
      </c>
      <c r="L749" s="347" t="s">
        <v>1967</v>
      </c>
      <c r="M749" s="347" t="s">
        <v>50</v>
      </c>
      <c r="N749" s="349">
        <v>42249.0</v>
      </c>
      <c r="O749" s="349">
        <v>42249.0</v>
      </c>
      <c r="P749" s="351"/>
      <c r="Q749" s="352"/>
      <c r="R749" s="352"/>
      <c r="S749" s="351"/>
      <c r="T749" s="69">
        <f t="shared" si="1052"/>
        <v>1274</v>
      </c>
      <c r="U749" s="353">
        <f t="shared" ref="U749:W749" si="1527">IF(ISBLANK($A749),"",sum(AE749,AK749,AQ749,AW749,BC749,BI749,BO749,BU749,CA749,CG749,CM749,CS749,CY749,DE749,DK749,DQ749,DW749,EC749,EI749,EO749,EU749))</f>
        <v>4</v>
      </c>
      <c r="V749" s="353">
        <f t="shared" si="1527"/>
        <v>2</v>
      </c>
      <c r="W749" s="353">
        <f t="shared" si="1527"/>
        <v>0</v>
      </c>
      <c r="X749" s="353">
        <f t="shared" si="966"/>
        <v>6</v>
      </c>
      <c r="Y749" s="353">
        <f t="shared" ref="Y749:AA749" si="1528">IF(ISBLANK($A749),"",sum(AH749,AN749,AT749,AZ749,BF749,BL749,BR749,BX749,CD749,CJ749,CP749,CV749,DB749,DH749,DN749,DT749,DZ749,EF749,EL749,ER749,EX749))</f>
        <v>4</v>
      </c>
      <c r="Z749" s="353">
        <f t="shared" si="1528"/>
        <v>3</v>
      </c>
      <c r="AA749" s="353">
        <f t="shared" si="1528"/>
        <v>0</v>
      </c>
      <c r="AB749" s="353">
        <f t="shared" si="1336"/>
        <v>7</v>
      </c>
      <c r="AC749" s="354">
        <f t="shared" si="969"/>
        <v>0.6666666667</v>
      </c>
      <c r="AD749" s="355" t="str">
        <f t="shared" si="1482"/>
        <v>20+</v>
      </c>
      <c r="AE749" s="356">
        <v>2.0</v>
      </c>
      <c r="AF749" s="351"/>
      <c r="AG749" s="351"/>
      <c r="AH749" s="351"/>
      <c r="AI749" s="351"/>
      <c r="AJ749" s="351"/>
      <c r="AK749" s="356">
        <v>1.0</v>
      </c>
      <c r="AL749" s="351"/>
      <c r="AM749" s="351"/>
      <c r="AN749" s="356">
        <v>3.0</v>
      </c>
      <c r="AO749" s="351"/>
      <c r="AP749" s="351"/>
      <c r="AQ749" s="356">
        <v>1.0</v>
      </c>
      <c r="AR749" s="356">
        <v>2.0</v>
      </c>
      <c r="AS749" s="351"/>
      <c r="AT749" s="356">
        <v>1.0</v>
      </c>
      <c r="AU749" s="356">
        <v>3.0</v>
      </c>
      <c r="AV749" s="351"/>
      <c r="AW749" s="351"/>
      <c r="AX749" s="351"/>
      <c r="AY749" s="351"/>
      <c r="AZ749" s="351"/>
      <c r="BA749" s="351"/>
      <c r="BB749" s="351"/>
      <c r="BC749" s="351"/>
      <c r="BD749" s="351"/>
      <c r="BE749" s="351"/>
      <c r="BF749" s="351"/>
      <c r="BG749" s="351"/>
      <c r="BH749" s="351"/>
      <c r="BI749" s="351"/>
      <c r="BJ749" s="351"/>
      <c r="BK749" s="351"/>
      <c r="BL749" s="351"/>
      <c r="BM749" s="351"/>
      <c r="BN749" s="351"/>
      <c r="BO749" s="351"/>
      <c r="BP749" s="351"/>
      <c r="BQ749" s="351"/>
      <c r="BR749" s="351"/>
      <c r="BS749" s="351"/>
      <c r="BT749" s="351"/>
      <c r="BU749" s="351"/>
      <c r="BV749" s="351"/>
      <c r="BW749" s="351"/>
      <c r="BX749" s="351"/>
      <c r="BY749" s="351"/>
      <c r="BZ749" s="351"/>
      <c r="CA749" s="351"/>
      <c r="CB749" s="351"/>
      <c r="CC749" s="351"/>
      <c r="CD749" s="351"/>
      <c r="CE749" s="351"/>
      <c r="CF749" s="351"/>
      <c r="CG749" s="351"/>
      <c r="CH749" s="351"/>
      <c r="CI749" s="351"/>
      <c r="CJ749" s="351"/>
      <c r="CK749" s="351"/>
      <c r="CL749" s="351"/>
      <c r="CM749" s="351"/>
      <c r="CN749" s="351"/>
      <c r="CO749" s="351"/>
      <c r="CP749" s="351"/>
      <c r="CQ749" s="351"/>
      <c r="CR749" s="351"/>
      <c r="CS749" s="351"/>
      <c r="CT749" s="351"/>
      <c r="CU749" s="351"/>
      <c r="CV749" s="351"/>
      <c r="CW749" s="351"/>
      <c r="CX749" s="351"/>
      <c r="CY749" s="351"/>
      <c r="CZ749" s="351"/>
      <c r="DA749" s="351"/>
      <c r="DB749" s="351"/>
      <c r="DC749" s="351"/>
      <c r="DD749" s="351"/>
      <c r="DE749" s="351"/>
      <c r="DF749" s="351"/>
      <c r="DG749" s="351"/>
      <c r="DH749" s="351"/>
      <c r="DI749" s="351"/>
      <c r="DJ749" s="351"/>
      <c r="DK749" s="351"/>
      <c r="DL749" s="351"/>
      <c r="DM749" s="351"/>
      <c r="DN749" s="351"/>
      <c r="DO749" s="351"/>
      <c r="DP749" s="351"/>
      <c r="DQ749" s="351"/>
      <c r="DR749" s="351"/>
      <c r="DS749" s="351"/>
      <c r="DT749" s="351"/>
      <c r="DU749" s="351"/>
      <c r="DV749" s="351"/>
      <c r="DW749" s="351"/>
      <c r="DX749" s="351"/>
      <c r="DY749" s="351"/>
      <c r="DZ749" s="351"/>
      <c r="EA749" s="351"/>
      <c r="EB749" s="351"/>
      <c r="EC749" s="351"/>
      <c r="ED749" s="351"/>
      <c r="EE749" s="351"/>
      <c r="EF749" s="351"/>
      <c r="EG749" s="351"/>
      <c r="EH749" s="351"/>
      <c r="EI749" s="351"/>
      <c r="EJ749" s="351"/>
      <c r="EK749" s="351"/>
      <c r="EL749" s="351"/>
      <c r="EM749" s="351"/>
      <c r="EN749" s="351"/>
      <c r="EO749" s="351"/>
      <c r="EP749" s="351"/>
      <c r="EQ749" s="351"/>
      <c r="ER749" s="351"/>
      <c r="ES749" s="351"/>
      <c r="ET749" s="351"/>
      <c r="EU749" s="76"/>
      <c r="EV749" s="76"/>
      <c r="EW749" s="76"/>
      <c r="EX749" s="76"/>
      <c r="EY749" s="76"/>
      <c r="EZ749" s="76"/>
      <c r="FA749" s="347" t="s">
        <v>3049</v>
      </c>
      <c r="FB749" s="347"/>
      <c r="FC749" s="347"/>
      <c r="FD749" s="347"/>
    </row>
    <row r="750">
      <c r="A750" s="376" t="s">
        <v>3050</v>
      </c>
      <c r="B750" s="357" t="s">
        <v>2904</v>
      </c>
      <c r="C750" s="377" t="s">
        <v>104</v>
      </c>
      <c r="D750" s="357" t="s">
        <v>18</v>
      </c>
      <c r="E750" s="357" t="s">
        <v>12</v>
      </c>
      <c r="F750" s="357" t="s">
        <v>283</v>
      </c>
      <c r="G750" s="357" t="s">
        <v>3042</v>
      </c>
      <c r="H750" s="357" t="s">
        <v>1162</v>
      </c>
      <c r="I750" s="357" t="s">
        <v>23</v>
      </c>
      <c r="J750" s="357" t="s">
        <v>31</v>
      </c>
      <c r="K750" s="357" t="s">
        <v>2736</v>
      </c>
      <c r="L750" s="357" t="s">
        <v>1984</v>
      </c>
      <c r="M750" s="357" t="s">
        <v>85</v>
      </c>
      <c r="N750" s="378">
        <v>42192.0</v>
      </c>
      <c r="O750" s="378">
        <v>42242.0</v>
      </c>
      <c r="P750" s="380"/>
      <c r="Q750" s="381"/>
      <c r="R750" s="381"/>
      <c r="S750" s="380"/>
      <c r="T750" s="69">
        <f t="shared" si="1052"/>
        <v>1331</v>
      </c>
      <c r="U750" s="382">
        <f t="shared" ref="U750:W750" si="1529">IF(ISBLANK($A750),"",sum(AE750,AK750,AQ750,AW750,BC750,BI750,BO750,BU750,CA750,CG750,CM750,CS750,CY750,DE750,DK750,DQ750,DW750,EC750,EI750,EO750,EU750))</f>
        <v>9</v>
      </c>
      <c r="V750" s="382">
        <f t="shared" si="1529"/>
        <v>1</v>
      </c>
      <c r="W750" s="382">
        <f t="shared" si="1529"/>
        <v>0</v>
      </c>
      <c r="X750" s="382">
        <f t="shared" si="966"/>
        <v>10</v>
      </c>
      <c r="Y750" s="382">
        <f t="shared" ref="Y750:AA750" si="1530">IF(ISBLANK($A750),"",sum(AH750,AN750,AT750,AZ750,BF750,BL750,BR750,BX750,CD750,CJ750,CP750,CV750,DB750,DH750,DN750,DT750,DZ750,EF750,EL750,ER750,EX750))</f>
        <v>7</v>
      </c>
      <c r="Z750" s="382">
        <f t="shared" si="1530"/>
        <v>2</v>
      </c>
      <c r="AA750" s="382">
        <f t="shared" si="1530"/>
        <v>0</v>
      </c>
      <c r="AB750" s="382">
        <f t="shared" si="1336"/>
        <v>9</v>
      </c>
      <c r="AC750" s="383">
        <f t="shared" si="969"/>
        <v>0.7</v>
      </c>
      <c r="AD750" s="384" t="str">
        <f t="shared" si="1482"/>
        <v>20+</v>
      </c>
      <c r="AE750" s="380"/>
      <c r="AF750" s="380"/>
      <c r="AG750" s="380"/>
      <c r="AH750" s="380"/>
      <c r="AI750" s="380"/>
      <c r="AJ750" s="380"/>
      <c r="AK750" s="385">
        <v>1.0</v>
      </c>
      <c r="AL750" s="380"/>
      <c r="AM750" s="380"/>
      <c r="AN750" s="385">
        <v>1.0</v>
      </c>
      <c r="AO750" s="380"/>
      <c r="AP750" s="380"/>
      <c r="AQ750" s="385">
        <v>4.0</v>
      </c>
      <c r="AR750" s="380"/>
      <c r="AS750" s="380"/>
      <c r="AT750" s="385">
        <v>2.0</v>
      </c>
      <c r="AU750" s="385">
        <v>1.0</v>
      </c>
      <c r="AV750" s="380"/>
      <c r="AW750" s="385">
        <v>1.0</v>
      </c>
      <c r="AX750" s="380"/>
      <c r="AY750" s="380"/>
      <c r="AZ750" s="385">
        <v>1.0</v>
      </c>
      <c r="BA750" s="385">
        <v>1.0</v>
      </c>
      <c r="BB750" s="380"/>
      <c r="BC750" s="380"/>
      <c r="BD750" s="380"/>
      <c r="BE750" s="380"/>
      <c r="BF750" s="385">
        <v>1.0</v>
      </c>
      <c r="BG750" s="380"/>
      <c r="BH750" s="380"/>
      <c r="BI750" s="385">
        <v>2.0</v>
      </c>
      <c r="BJ750" s="380"/>
      <c r="BK750" s="380"/>
      <c r="BL750" s="380"/>
      <c r="BM750" s="380"/>
      <c r="BN750" s="380"/>
      <c r="BO750" s="385">
        <v>1.0</v>
      </c>
      <c r="BP750" s="380"/>
      <c r="BQ750" s="380"/>
      <c r="BR750" s="380"/>
      <c r="BS750" s="380"/>
      <c r="BT750" s="380"/>
      <c r="BU750" s="380"/>
      <c r="BV750" s="385">
        <v>1.0</v>
      </c>
      <c r="BW750" s="380"/>
      <c r="BX750" s="385">
        <v>1.0</v>
      </c>
      <c r="BY750" s="380"/>
      <c r="BZ750" s="380"/>
      <c r="CA750" s="380"/>
      <c r="CB750" s="380"/>
      <c r="CC750" s="380"/>
      <c r="CD750" s="385">
        <v>1.0</v>
      </c>
      <c r="CE750" s="380"/>
      <c r="CF750" s="380"/>
      <c r="CG750" s="380"/>
      <c r="CH750" s="380"/>
      <c r="CI750" s="380"/>
      <c r="CJ750" s="380"/>
      <c r="CK750" s="380"/>
      <c r="CL750" s="380"/>
      <c r="CM750" s="380"/>
      <c r="CN750" s="380"/>
      <c r="CO750" s="380"/>
      <c r="CP750" s="380"/>
      <c r="CQ750" s="380"/>
      <c r="CR750" s="380"/>
      <c r="CS750" s="380"/>
      <c r="CT750" s="380"/>
      <c r="CU750" s="380"/>
      <c r="CV750" s="380"/>
      <c r="CW750" s="380"/>
      <c r="CX750" s="380"/>
      <c r="CY750" s="380"/>
      <c r="CZ750" s="380"/>
      <c r="DA750" s="380"/>
      <c r="DB750" s="380"/>
      <c r="DC750" s="380"/>
      <c r="DD750" s="380"/>
      <c r="DE750" s="380"/>
      <c r="DF750" s="380"/>
      <c r="DG750" s="380"/>
      <c r="DH750" s="380"/>
      <c r="DI750" s="380"/>
      <c r="DJ750" s="380"/>
      <c r="DK750" s="380"/>
      <c r="DL750" s="380"/>
      <c r="DM750" s="380"/>
      <c r="DN750" s="380"/>
      <c r="DO750" s="380"/>
      <c r="DP750" s="380"/>
      <c r="DQ750" s="380"/>
      <c r="DR750" s="380"/>
      <c r="DS750" s="380"/>
      <c r="DT750" s="380"/>
      <c r="DU750" s="380"/>
      <c r="DV750" s="380"/>
      <c r="DW750" s="380"/>
      <c r="DX750" s="380"/>
      <c r="DY750" s="380"/>
      <c r="DZ750" s="380"/>
      <c r="EA750" s="380"/>
      <c r="EB750" s="380"/>
      <c r="EC750" s="380"/>
      <c r="ED750" s="380"/>
      <c r="EE750" s="380"/>
      <c r="EF750" s="380"/>
      <c r="EG750" s="380"/>
      <c r="EH750" s="380"/>
      <c r="EI750" s="380"/>
      <c r="EJ750" s="380"/>
      <c r="EK750" s="380"/>
      <c r="EL750" s="380"/>
      <c r="EM750" s="380"/>
      <c r="EN750" s="380"/>
      <c r="EO750" s="380"/>
      <c r="EP750" s="380"/>
      <c r="EQ750" s="380"/>
      <c r="ER750" s="380"/>
      <c r="ES750" s="380"/>
      <c r="ET750" s="380"/>
      <c r="EU750" s="76"/>
      <c r="EV750" s="76"/>
      <c r="EW750" s="76"/>
      <c r="EX750" s="76"/>
      <c r="EY750" s="76"/>
      <c r="EZ750" s="76"/>
      <c r="FA750" s="357" t="s">
        <v>3051</v>
      </c>
      <c r="FB750" s="357"/>
      <c r="FC750" s="357"/>
      <c r="FD750" s="357"/>
    </row>
    <row r="751">
      <c r="A751" s="366" t="s">
        <v>3052</v>
      </c>
      <c r="B751" s="367" t="s">
        <v>4</v>
      </c>
      <c r="C751" s="368" t="s">
        <v>8</v>
      </c>
      <c r="D751" s="367" t="s">
        <v>18</v>
      </c>
      <c r="E751" s="367" t="s">
        <v>19</v>
      </c>
      <c r="F751" s="367" t="s">
        <v>277</v>
      </c>
      <c r="G751" s="367" t="s">
        <v>2330</v>
      </c>
      <c r="H751" s="367" t="s">
        <v>1061</v>
      </c>
      <c r="I751" s="367" t="s">
        <v>23</v>
      </c>
      <c r="J751" s="367" t="s">
        <v>31</v>
      </c>
      <c r="K751" s="367" t="s">
        <v>2736</v>
      </c>
      <c r="L751" s="367" t="s">
        <v>2035</v>
      </c>
      <c r="M751" s="367" t="s">
        <v>110</v>
      </c>
      <c r="N751" s="369">
        <v>42151.0</v>
      </c>
      <c r="O751" s="398"/>
      <c r="P751" s="370"/>
      <c r="Q751" s="371"/>
      <c r="R751" s="371"/>
      <c r="S751" s="370"/>
      <c r="T751" s="69">
        <f t="shared" si="1052"/>
        <v>1372</v>
      </c>
      <c r="U751" s="372">
        <f t="shared" ref="U751:W751" si="1531">IF(ISBLANK($A751),"",sum(AE751,AK751,AQ751,AW751,BC751,BI751,BO751,BU751,CA751,CG751,CM751,CS751,CY751,DE751,DK751,DQ751,DW751,EC751,EI751,EO751,EU751))</f>
        <v>3</v>
      </c>
      <c r="V751" s="372">
        <f t="shared" si="1531"/>
        <v>0</v>
      </c>
      <c r="W751" s="372">
        <f t="shared" si="1531"/>
        <v>0</v>
      </c>
      <c r="X751" s="372">
        <f t="shared" si="966"/>
        <v>3</v>
      </c>
      <c r="Y751" s="372">
        <f t="shared" ref="Y751:AA751" si="1532">IF(ISBLANK($A751),"",sum(AH751,AN751,AT751,AZ751,BF751,BL751,BR751,BX751,CD751,CJ751,CP751,CV751,DB751,DH751,DN751,DT751,DZ751,EF751,EL751,ER751,EX751))</f>
        <v>1</v>
      </c>
      <c r="Z751" s="372">
        <f t="shared" si="1532"/>
        <v>0</v>
      </c>
      <c r="AA751" s="372">
        <f t="shared" si="1532"/>
        <v>0</v>
      </c>
      <c r="AB751" s="372">
        <f t="shared" si="1336"/>
        <v>1</v>
      </c>
      <c r="AC751" s="373">
        <f t="shared" si="969"/>
        <v>0.3333333333</v>
      </c>
      <c r="AD751" s="374" t="str">
        <f t="shared" si="1482"/>
        <v>20+</v>
      </c>
      <c r="AE751" s="375">
        <v>1.0</v>
      </c>
      <c r="AF751" s="370"/>
      <c r="AG751" s="370"/>
      <c r="AH751" s="370"/>
      <c r="AI751" s="370"/>
      <c r="AJ751" s="370"/>
      <c r="AK751" s="370"/>
      <c r="AL751" s="370"/>
      <c r="AM751" s="370"/>
      <c r="AN751" s="370"/>
      <c r="AO751" s="370"/>
      <c r="AP751" s="370"/>
      <c r="AQ751" s="370"/>
      <c r="AR751" s="370"/>
      <c r="AS751" s="370"/>
      <c r="AT751" s="370"/>
      <c r="AU751" s="370"/>
      <c r="AV751" s="370"/>
      <c r="AW751" s="370"/>
      <c r="AX751" s="370"/>
      <c r="AY751" s="370"/>
      <c r="AZ751" s="370"/>
      <c r="BA751" s="370"/>
      <c r="BB751" s="370"/>
      <c r="BC751" s="375">
        <v>1.0</v>
      </c>
      <c r="BD751" s="370"/>
      <c r="BE751" s="370"/>
      <c r="BF751" s="370"/>
      <c r="BG751" s="370"/>
      <c r="BH751" s="370"/>
      <c r="BI751" s="370"/>
      <c r="BJ751" s="370"/>
      <c r="BK751" s="370"/>
      <c r="BL751" s="370"/>
      <c r="BM751" s="370"/>
      <c r="BN751" s="370"/>
      <c r="BO751" s="375">
        <v>1.0</v>
      </c>
      <c r="BP751" s="370"/>
      <c r="BQ751" s="370"/>
      <c r="BR751" s="370"/>
      <c r="BS751" s="370"/>
      <c r="BT751" s="370"/>
      <c r="BU751" s="370"/>
      <c r="BV751" s="370"/>
      <c r="BW751" s="370"/>
      <c r="BX751" s="375">
        <v>1.0</v>
      </c>
      <c r="BY751" s="370"/>
      <c r="BZ751" s="370"/>
      <c r="CA751" s="370"/>
      <c r="CB751" s="370"/>
      <c r="CC751" s="370"/>
      <c r="CD751" s="370"/>
      <c r="CE751" s="370"/>
      <c r="CF751" s="370"/>
      <c r="CG751" s="370"/>
      <c r="CH751" s="370"/>
      <c r="CI751" s="370"/>
      <c r="CJ751" s="370"/>
      <c r="CK751" s="370"/>
      <c r="CL751" s="370"/>
      <c r="CM751" s="370"/>
      <c r="CN751" s="370"/>
      <c r="CO751" s="370"/>
      <c r="CP751" s="370"/>
      <c r="CQ751" s="370"/>
      <c r="CR751" s="370"/>
      <c r="CS751" s="370"/>
      <c r="CT751" s="370"/>
      <c r="CU751" s="370"/>
      <c r="CV751" s="370"/>
      <c r="CW751" s="370"/>
      <c r="CX751" s="370"/>
      <c r="CY751" s="370"/>
      <c r="CZ751" s="370"/>
      <c r="DA751" s="370"/>
      <c r="DB751" s="370"/>
      <c r="DC751" s="370"/>
      <c r="DD751" s="370"/>
      <c r="DE751" s="370"/>
      <c r="DF751" s="370"/>
      <c r="DG751" s="370"/>
      <c r="DH751" s="370"/>
      <c r="DI751" s="370"/>
      <c r="DJ751" s="370"/>
      <c r="DK751" s="370"/>
      <c r="DL751" s="370"/>
      <c r="DM751" s="370"/>
      <c r="DN751" s="370"/>
      <c r="DO751" s="370"/>
      <c r="DP751" s="370"/>
      <c r="DQ751" s="370"/>
      <c r="DR751" s="370"/>
      <c r="DS751" s="370"/>
      <c r="DT751" s="370"/>
      <c r="DU751" s="370"/>
      <c r="DV751" s="370"/>
      <c r="DW751" s="370"/>
      <c r="DX751" s="370"/>
      <c r="DY751" s="370"/>
      <c r="DZ751" s="370"/>
      <c r="EA751" s="370"/>
      <c r="EB751" s="370"/>
      <c r="EC751" s="370"/>
      <c r="ED751" s="370"/>
      <c r="EE751" s="370"/>
      <c r="EF751" s="370"/>
      <c r="EG751" s="370"/>
      <c r="EH751" s="370"/>
      <c r="EI751" s="370"/>
      <c r="EJ751" s="370"/>
      <c r="EK751" s="370"/>
      <c r="EL751" s="370"/>
      <c r="EM751" s="370"/>
      <c r="EN751" s="370"/>
      <c r="EO751" s="370"/>
      <c r="EP751" s="370"/>
      <c r="EQ751" s="370"/>
      <c r="ER751" s="370"/>
      <c r="ES751" s="370"/>
      <c r="ET751" s="370"/>
      <c r="EU751" s="76"/>
      <c r="EV751" s="76"/>
      <c r="EW751" s="76"/>
      <c r="EX751" s="76"/>
      <c r="EY751" s="76"/>
      <c r="EZ751" s="76"/>
      <c r="FA751" s="367" t="s">
        <v>3053</v>
      </c>
      <c r="FB751" s="367"/>
      <c r="FC751" s="367"/>
      <c r="FD751" s="367"/>
    </row>
    <row r="752">
      <c r="A752" s="336" t="s">
        <v>3054</v>
      </c>
      <c r="B752" s="337" t="s">
        <v>3055</v>
      </c>
      <c r="C752" s="338" t="s">
        <v>92</v>
      </c>
      <c r="D752" s="337" t="s">
        <v>18</v>
      </c>
      <c r="E752" s="337" t="s">
        <v>12</v>
      </c>
      <c r="F752" s="337" t="s">
        <v>283</v>
      </c>
      <c r="G752" s="337" t="s">
        <v>3056</v>
      </c>
      <c r="H752" s="337" t="s">
        <v>321</v>
      </c>
      <c r="I752" s="337" t="s">
        <v>13</v>
      </c>
      <c r="J752" s="337" t="s">
        <v>31</v>
      </c>
      <c r="K752" s="337" t="s">
        <v>3057</v>
      </c>
      <c r="L752" s="337" t="s">
        <v>3058</v>
      </c>
      <c r="M752" s="337" t="s">
        <v>123</v>
      </c>
      <c r="N752" s="340">
        <v>42333.0</v>
      </c>
      <c r="O752" s="340">
        <v>42333.0</v>
      </c>
      <c r="P752" s="339"/>
      <c r="Q752" s="342"/>
      <c r="R752" s="342"/>
      <c r="S752" s="339"/>
      <c r="T752" s="69">
        <f t="shared" si="1052"/>
        <v>1190</v>
      </c>
      <c r="U752" s="343">
        <f t="shared" ref="U752:W752" si="1533">IF(ISBLANK($A752),"",sum(AE752,AK752,AQ752,AW752,BC752,BI752,BO752,BU752,CA752,CG752,CM752,CS752,CY752,DE752,DK752,DQ752,DW752,EC752,EI752,EO752,EU752))</f>
        <v>0</v>
      </c>
      <c r="V752" s="343">
        <f t="shared" si="1533"/>
        <v>6</v>
      </c>
      <c r="W752" s="343">
        <f t="shared" si="1533"/>
        <v>0</v>
      </c>
      <c r="X752" s="343">
        <f t="shared" si="966"/>
        <v>6</v>
      </c>
      <c r="Y752" s="343">
        <f t="shared" ref="Y752:AA752" si="1534">IF(ISBLANK($A752),"",sum(AH752,AN752,AT752,AZ752,BF752,BL752,BR752,BX752,CD752,CJ752,CP752,CV752,DB752,DH752,DN752,DT752,DZ752,EF752,EL752,ER752,EX752))</f>
        <v>1</v>
      </c>
      <c r="Z752" s="343">
        <f t="shared" si="1534"/>
        <v>0</v>
      </c>
      <c r="AA752" s="343">
        <f t="shared" si="1534"/>
        <v>0</v>
      </c>
      <c r="AB752" s="343">
        <f t="shared" si="1336"/>
        <v>1</v>
      </c>
      <c r="AC752" s="344">
        <f t="shared" si="969"/>
        <v>0.1666666667</v>
      </c>
      <c r="AD752" s="397" t="str">
        <f t="shared" si="1482"/>
        <v>20+</v>
      </c>
      <c r="AE752" s="339"/>
      <c r="AF752" s="345">
        <v>4.0</v>
      </c>
      <c r="AG752" s="339"/>
      <c r="AH752" s="339"/>
      <c r="AI752" s="339"/>
      <c r="AJ752" s="339"/>
      <c r="AK752" s="339"/>
      <c r="AL752" s="339"/>
      <c r="AM752" s="339"/>
      <c r="AN752" s="339"/>
      <c r="AO752" s="339"/>
      <c r="AP752" s="339"/>
      <c r="AQ752" s="339"/>
      <c r="AR752" s="339"/>
      <c r="AS752" s="339"/>
      <c r="AT752" s="339"/>
      <c r="AU752" s="339"/>
      <c r="AV752" s="339"/>
      <c r="AW752" s="339"/>
      <c r="AX752" s="345">
        <v>2.0</v>
      </c>
      <c r="AY752" s="339"/>
      <c r="AZ752" s="345">
        <v>1.0</v>
      </c>
      <c r="BA752" s="339"/>
      <c r="BB752" s="339"/>
      <c r="BC752" s="339"/>
      <c r="BD752" s="339"/>
      <c r="BE752" s="339"/>
      <c r="BF752" s="339"/>
      <c r="BG752" s="339"/>
      <c r="BH752" s="339"/>
      <c r="BI752" s="339"/>
      <c r="BJ752" s="339"/>
      <c r="BK752" s="339"/>
      <c r="BL752" s="339"/>
      <c r="BM752" s="339"/>
      <c r="BN752" s="339"/>
      <c r="BO752" s="339"/>
      <c r="BP752" s="339"/>
      <c r="BQ752" s="339"/>
      <c r="BR752" s="339"/>
      <c r="BS752" s="339"/>
      <c r="BT752" s="339"/>
      <c r="BU752" s="339"/>
      <c r="BV752" s="339"/>
      <c r="BW752" s="339"/>
      <c r="BX752" s="339"/>
      <c r="BY752" s="339"/>
      <c r="BZ752" s="339"/>
      <c r="CA752" s="339"/>
      <c r="CB752" s="339"/>
      <c r="CC752" s="339"/>
      <c r="CD752" s="339"/>
      <c r="CE752" s="339"/>
      <c r="CF752" s="339"/>
      <c r="CG752" s="339"/>
      <c r="CH752" s="339"/>
      <c r="CI752" s="339"/>
      <c r="CJ752" s="339"/>
      <c r="CK752" s="339"/>
      <c r="CL752" s="339"/>
      <c r="CM752" s="339"/>
      <c r="CN752" s="339"/>
      <c r="CO752" s="339"/>
      <c r="CP752" s="339"/>
      <c r="CQ752" s="339"/>
      <c r="CR752" s="339"/>
      <c r="CS752" s="339"/>
      <c r="CT752" s="339"/>
      <c r="CU752" s="339"/>
      <c r="CV752" s="339"/>
      <c r="CW752" s="339"/>
      <c r="CX752" s="339"/>
      <c r="CY752" s="339"/>
      <c r="CZ752" s="339"/>
      <c r="DA752" s="339"/>
      <c r="DB752" s="339"/>
      <c r="DC752" s="339"/>
      <c r="DD752" s="339"/>
      <c r="DE752" s="339"/>
      <c r="DF752" s="339"/>
      <c r="DG752" s="339"/>
      <c r="DH752" s="339"/>
      <c r="DI752" s="339"/>
      <c r="DJ752" s="339"/>
      <c r="DK752" s="339"/>
      <c r="DL752" s="339"/>
      <c r="DM752" s="339"/>
      <c r="DN752" s="339"/>
      <c r="DO752" s="339"/>
      <c r="DP752" s="339"/>
      <c r="DQ752" s="339"/>
      <c r="DR752" s="339"/>
      <c r="DS752" s="339"/>
      <c r="DT752" s="339"/>
      <c r="DU752" s="339"/>
      <c r="DV752" s="339"/>
      <c r="DW752" s="339"/>
      <c r="DX752" s="339"/>
      <c r="DY752" s="339"/>
      <c r="DZ752" s="339"/>
      <c r="EA752" s="339"/>
      <c r="EB752" s="339"/>
      <c r="EC752" s="339"/>
      <c r="ED752" s="339"/>
      <c r="EE752" s="339"/>
      <c r="EF752" s="339"/>
      <c r="EG752" s="339"/>
      <c r="EH752" s="339"/>
      <c r="EI752" s="339"/>
      <c r="EJ752" s="339"/>
      <c r="EK752" s="339"/>
      <c r="EL752" s="339"/>
      <c r="EM752" s="339"/>
      <c r="EN752" s="339"/>
      <c r="EO752" s="339"/>
      <c r="EP752" s="339"/>
      <c r="EQ752" s="339"/>
      <c r="ER752" s="339"/>
      <c r="ES752" s="339"/>
      <c r="ET752" s="339"/>
      <c r="EU752" s="76"/>
      <c r="EV752" s="76"/>
      <c r="EW752" s="76"/>
      <c r="EX752" s="76"/>
      <c r="EY752" s="76"/>
      <c r="EZ752" s="76"/>
      <c r="FA752" s="337" t="s">
        <v>3059</v>
      </c>
      <c r="FB752" s="337"/>
      <c r="FC752" s="337"/>
      <c r="FD752" s="337"/>
    </row>
    <row r="753">
      <c r="A753" s="366" t="s">
        <v>3060</v>
      </c>
      <c r="B753" s="367" t="s">
        <v>3061</v>
      </c>
      <c r="C753" s="368" t="s">
        <v>92</v>
      </c>
      <c r="D753" s="367" t="s">
        <v>18</v>
      </c>
      <c r="E753" s="367" t="s">
        <v>19</v>
      </c>
      <c r="F753" s="367" t="s">
        <v>283</v>
      </c>
      <c r="G753" s="367" t="s">
        <v>2747</v>
      </c>
      <c r="H753" s="367" t="s">
        <v>321</v>
      </c>
      <c r="I753" s="367" t="s">
        <v>13</v>
      </c>
      <c r="J753" s="367" t="s">
        <v>31</v>
      </c>
      <c r="K753" s="367" t="s">
        <v>2736</v>
      </c>
      <c r="L753" s="367" t="s">
        <v>3062</v>
      </c>
      <c r="M753" s="367" t="s">
        <v>128</v>
      </c>
      <c r="N753" s="369">
        <v>42037.0</v>
      </c>
      <c r="O753" s="369">
        <v>42055.0</v>
      </c>
      <c r="P753" s="370"/>
      <c r="Q753" s="371"/>
      <c r="R753" s="371"/>
      <c r="S753" s="370"/>
      <c r="T753" s="69">
        <f t="shared" si="1052"/>
        <v>1486</v>
      </c>
      <c r="U753" s="372">
        <f t="shared" ref="U753:W753" si="1535">IF(ISBLANK($A753),"",sum(AE753,AK753,AQ753,AW753,BC753,BI753,BO753,BU753,CA753,CG753,CM753,CS753,CY753,DE753,DK753,DQ753,DW753,EC753,EI753,EO753,EU753))</f>
        <v>25</v>
      </c>
      <c r="V753" s="372">
        <f t="shared" si="1535"/>
        <v>4</v>
      </c>
      <c r="W753" s="372">
        <f t="shared" si="1535"/>
        <v>0</v>
      </c>
      <c r="X753" s="372">
        <f t="shared" si="966"/>
        <v>29</v>
      </c>
      <c r="Y753" s="372">
        <f t="shared" ref="Y753:AA753" si="1536">IF(ISBLANK($A753),"",sum(AH753,AN753,AT753,AZ753,BF753,BL753,BR753,BX753,CD753,CJ753,CP753,CV753,DB753,DH753,DN753,DT753,DZ753,EF753,EL753,ER753,EX753))</f>
        <v>27</v>
      </c>
      <c r="Z753" s="372">
        <f t="shared" si="1536"/>
        <v>9</v>
      </c>
      <c r="AA753" s="372">
        <f t="shared" si="1536"/>
        <v>0</v>
      </c>
      <c r="AB753" s="372">
        <f t="shared" si="1336"/>
        <v>36</v>
      </c>
      <c r="AC753" s="373">
        <f t="shared" si="969"/>
        <v>0.9310344828</v>
      </c>
      <c r="AD753" s="374" t="str">
        <f t="shared" si="1482"/>
        <v>20+</v>
      </c>
      <c r="AE753" s="375">
        <v>5.0</v>
      </c>
      <c r="AF753" s="370"/>
      <c r="AG753" s="370"/>
      <c r="AH753" s="375">
        <v>5.0</v>
      </c>
      <c r="AI753" s="370"/>
      <c r="AJ753" s="370"/>
      <c r="AK753" s="370"/>
      <c r="AL753" s="370"/>
      <c r="AM753" s="370"/>
      <c r="AN753" s="370"/>
      <c r="AO753" s="375">
        <v>2.0</v>
      </c>
      <c r="AP753" s="370"/>
      <c r="AQ753" s="370"/>
      <c r="AR753" s="370"/>
      <c r="AS753" s="370"/>
      <c r="AT753" s="370"/>
      <c r="AU753" s="370"/>
      <c r="AV753" s="370"/>
      <c r="AW753" s="375">
        <v>3.0</v>
      </c>
      <c r="AX753" s="370"/>
      <c r="AY753" s="370"/>
      <c r="AZ753" s="375">
        <v>2.0</v>
      </c>
      <c r="BA753" s="370"/>
      <c r="BB753" s="370"/>
      <c r="BC753" s="375">
        <v>2.0</v>
      </c>
      <c r="BD753" s="370"/>
      <c r="BE753" s="370"/>
      <c r="BF753" s="375">
        <v>4.0</v>
      </c>
      <c r="BG753" s="370"/>
      <c r="BH753" s="370"/>
      <c r="BI753" s="375">
        <v>1.0</v>
      </c>
      <c r="BJ753" s="375">
        <v>1.0</v>
      </c>
      <c r="BK753" s="370"/>
      <c r="BL753" s="370"/>
      <c r="BM753" s="370"/>
      <c r="BN753" s="370"/>
      <c r="BO753" s="370"/>
      <c r="BP753" s="370"/>
      <c r="BQ753" s="370"/>
      <c r="BR753" s="375">
        <v>2.0</v>
      </c>
      <c r="BS753" s="375">
        <v>1.0</v>
      </c>
      <c r="BT753" s="370"/>
      <c r="BU753" s="370"/>
      <c r="BV753" s="370"/>
      <c r="BW753" s="370"/>
      <c r="BX753" s="370"/>
      <c r="BY753" s="375">
        <v>1.0</v>
      </c>
      <c r="BZ753" s="370"/>
      <c r="CA753" s="375">
        <v>2.0</v>
      </c>
      <c r="CB753" s="370"/>
      <c r="CC753" s="370"/>
      <c r="CD753" s="375">
        <v>2.0</v>
      </c>
      <c r="CE753" s="375">
        <v>1.0</v>
      </c>
      <c r="CF753" s="370"/>
      <c r="CG753" s="370"/>
      <c r="CH753" s="370"/>
      <c r="CI753" s="370"/>
      <c r="CJ753" s="370"/>
      <c r="CK753" s="370"/>
      <c r="CL753" s="370"/>
      <c r="CM753" s="370"/>
      <c r="CN753" s="375">
        <v>1.0</v>
      </c>
      <c r="CO753" s="370"/>
      <c r="CP753" s="375">
        <v>1.0</v>
      </c>
      <c r="CQ753" s="370"/>
      <c r="CR753" s="370"/>
      <c r="CS753" s="370"/>
      <c r="CT753" s="375">
        <v>1.0</v>
      </c>
      <c r="CU753" s="370"/>
      <c r="CV753" s="375">
        <v>1.0</v>
      </c>
      <c r="CW753" s="375">
        <v>2.0</v>
      </c>
      <c r="CX753" s="370"/>
      <c r="CY753" s="370"/>
      <c r="CZ753" s="370"/>
      <c r="DA753" s="370"/>
      <c r="DB753" s="370"/>
      <c r="DC753" s="370"/>
      <c r="DD753" s="370"/>
      <c r="DE753" s="370"/>
      <c r="DF753" s="370"/>
      <c r="DG753" s="370"/>
      <c r="DH753" s="370"/>
      <c r="DI753" s="370"/>
      <c r="DJ753" s="370"/>
      <c r="DK753" s="370"/>
      <c r="DL753" s="370"/>
      <c r="DM753" s="370"/>
      <c r="DN753" s="370"/>
      <c r="DO753" s="370"/>
      <c r="DP753" s="370"/>
      <c r="DQ753" s="375">
        <v>1.0</v>
      </c>
      <c r="DR753" s="370"/>
      <c r="DS753" s="370"/>
      <c r="DT753" s="370"/>
      <c r="DU753" s="370"/>
      <c r="DV753" s="370"/>
      <c r="DW753" s="370"/>
      <c r="DX753" s="375">
        <v>1.0</v>
      </c>
      <c r="DY753" s="370"/>
      <c r="DZ753" s="370"/>
      <c r="EA753" s="370"/>
      <c r="EB753" s="370"/>
      <c r="EC753" s="375">
        <v>2.0</v>
      </c>
      <c r="ED753" s="370"/>
      <c r="EE753" s="370"/>
      <c r="EF753" s="375">
        <v>3.0</v>
      </c>
      <c r="EG753" s="370"/>
      <c r="EH753" s="370"/>
      <c r="EI753" s="370"/>
      <c r="EJ753" s="370"/>
      <c r="EK753" s="370"/>
      <c r="EL753" s="370"/>
      <c r="EM753" s="370"/>
      <c r="EN753" s="370"/>
      <c r="EO753" s="375">
        <v>4.0</v>
      </c>
      <c r="EP753" s="370"/>
      <c r="EQ753" s="370"/>
      <c r="ER753" s="370"/>
      <c r="ES753" s="370"/>
      <c r="ET753" s="370"/>
      <c r="EU753" s="324">
        <v>5.0</v>
      </c>
      <c r="EV753" s="76"/>
      <c r="EW753" s="76"/>
      <c r="EX753" s="324">
        <v>7.0</v>
      </c>
      <c r="EY753" s="324">
        <v>2.0</v>
      </c>
      <c r="EZ753" s="76"/>
      <c r="FA753" s="367" t="s">
        <v>3063</v>
      </c>
      <c r="FB753" s="367"/>
      <c r="FC753" s="367"/>
      <c r="FD753" s="367"/>
    </row>
    <row r="754">
      <c r="A754" s="336" t="s">
        <v>3064</v>
      </c>
      <c r="B754" s="337" t="s">
        <v>3065</v>
      </c>
      <c r="C754" s="338" t="s">
        <v>8</v>
      </c>
      <c r="D754" s="337" t="s">
        <v>18</v>
      </c>
      <c r="E754" s="339"/>
      <c r="F754" s="339"/>
      <c r="G754" s="337" t="s">
        <v>3066</v>
      </c>
      <c r="H754" s="337" t="s">
        <v>2064</v>
      </c>
      <c r="I754" s="337" t="s">
        <v>23</v>
      </c>
      <c r="J754" s="337" t="s">
        <v>31</v>
      </c>
      <c r="K754" s="337" t="s">
        <v>3057</v>
      </c>
      <c r="L754" s="337" t="s">
        <v>2065</v>
      </c>
      <c r="M754" s="337" t="s">
        <v>50</v>
      </c>
      <c r="N754" s="340">
        <v>42291.0</v>
      </c>
      <c r="O754" s="341"/>
      <c r="P754" s="339"/>
      <c r="Q754" s="342"/>
      <c r="R754" s="342"/>
      <c r="S754" s="339"/>
      <c r="T754" s="69">
        <f t="shared" si="1052"/>
        <v>1232</v>
      </c>
      <c r="U754" s="343">
        <f t="shared" ref="U754:W754" si="1537">IF(ISBLANK($A754),"",sum(AE754,AK754,AQ754,AW754,BC754,BI754,BO754,BU754,CA754,CG754,CM754,CS754,CY754,DE754,DK754,DQ754,DW754,EC754,EI754,EO754,EU754))</f>
        <v>7</v>
      </c>
      <c r="V754" s="343">
        <f t="shared" si="1537"/>
        <v>0</v>
      </c>
      <c r="W754" s="343">
        <f t="shared" si="1537"/>
        <v>0</v>
      </c>
      <c r="X754" s="343">
        <f t="shared" si="966"/>
        <v>7</v>
      </c>
      <c r="Y754" s="343">
        <f t="shared" ref="Y754:AA754" si="1538">IF(ISBLANK($A754),"",sum(AH754,AN754,AT754,AZ754,BF754,BL754,BR754,BX754,CD754,CJ754,CP754,CV754,DB754,DH754,DN754,DT754,DZ754,EF754,EL754,ER754,EX754))</f>
        <v>4</v>
      </c>
      <c r="Z754" s="343">
        <f t="shared" si="1538"/>
        <v>4</v>
      </c>
      <c r="AA754" s="343">
        <f t="shared" si="1538"/>
        <v>0</v>
      </c>
      <c r="AB754" s="343">
        <f t="shared" si="1336"/>
        <v>8</v>
      </c>
      <c r="AC754" s="344">
        <f t="shared" si="969"/>
        <v>0.5714285714</v>
      </c>
      <c r="AD754" s="397" t="str">
        <f t="shared" si="1482"/>
        <v>20+</v>
      </c>
      <c r="AE754" s="339"/>
      <c r="AF754" s="339"/>
      <c r="AG754" s="339"/>
      <c r="AH754" s="339"/>
      <c r="AI754" s="339"/>
      <c r="AJ754" s="339"/>
      <c r="AK754" s="345">
        <v>4.0</v>
      </c>
      <c r="AL754" s="339"/>
      <c r="AM754" s="339"/>
      <c r="AN754" s="345">
        <v>1.0</v>
      </c>
      <c r="AO754" s="345">
        <v>1.0</v>
      </c>
      <c r="AP754" s="339"/>
      <c r="AQ754" s="345">
        <v>3.0</v>
      </c>
      <c r="AR754" s="339"/>
      <c r="AS754" s="339"/>
      <c r="AT754" s="345">
        <v>3.0</v>
      </c>
      <c r="AU754" s="345">
        <v>3.0</v>
      </c>
      <c r="AV754" s="339"/>
      <c r="AW754" s="339"/>
      <c r="AX754" s="339"/>
      <c r="AY754" s="339"/>
      <c r="AZ754" s="339"/>
      <c r="BA754" s="339"/>
      <c r="BB754" s="339"/>
      <c r="BC754" s="339"/>
      <c r="BD754" s="339"/>
      <c r="BE754" s="339"/>
      <c r="BF754" s="339"/>
      <c r="BG754" s="339"/>
      <c r="BH754" s="339"/>
      <c r="BI754" s="339"/>
      <c r="BJ754" s="339"/>
      <c r="BK754" s="339"/>
      <c r="BL754" s="339"/>
      <c r="BM754" s="339"/>
      <c r="BN754" s="339"/>
      <c r="BO754" s="339"/>
      <c r="BP754" s="339"/>
      <c r="BQ754" s="339"/>
      <c r="BR754" s="339"/>
      <c r="BS754" s="339"/>
      <c r="BT754" s="339"/>
      <c r="BU754" s="339"/>
      <c r="BV754" s="339"/>
      <c r="BW754" s="339"/>
      <c r="BX754" s="339"/>
      <c r="BY754" s="339"/>
      <c r="BZ754" s="339"/>
      <c r="CA754" s="339"/>
      <c r="CB754" s="339"/>
      <c r="CC754" s="339"/>
      <c r="CD754" s="339"/>
      <c r="CE754" s="339"/>
      <c r="CF754" s="339"/>
      <c r="CG754" s="339"/>
      <c r="CH754" s="339"/>
      <c r="CI754" s="339"/>
      <c r="CJ754" s="339"/>
      <c r="CK754" s="339"/>
      <c r="CL754" s="339"/>
      <c r="CM754" s="339"/>
      <c r="CN754" s="339"/>
      <c r="CO754" s="339"/>
      <c r="CP754" s="339"/>
      <c r="CQ754" s="339"/>
      <c r="CR754" s="339"/>
      <c r="CS754" s="339"/>
      <c r="CT754" s="339"/>
      <c r="CU754" s="339"/>
      <c r="CV754" s="339"/>
      <c r="CW754" s="339"/>
      <c r="CX754" s="339"/>
      <c r="CY754" s="339"/>
      <c r="CZ754" s="339"/>
      <c r="DA754" s="339"/>
      <c r="DB754" s="339"/>
      <c r="DC754" s="339"/>
      <c r="DD754" s="339"/>
      <c r="DE754" s="339"/>
      <c r="DF754" s="339"/>
      <c r="DG754" s="339"/>
      <c r="DH754" s="339"/>
      <c r="DI754" s="339"/>
      <c r="DJ754" s="339"/>
      <c r="DK754" s="339"/>
      <c r="DL754" s="339"/>
      <c r="DM754" s="339"/>
      <c r="DN754" s="339"/>
      <c r="DO754" s="339"/>
      <c r="DP754" s="339"/>
      <c r="DQ754" s="339"/>
      <c r="DR754" s="339"/>
      <c r="DS754" s="339"/>
      <c r="DT754" s="339"/>
      <c r="DU754" s="339"/>
      <c r="DV754" s="339"/>
      <c r="DW754" s="339"/>
      <c r="DX754" s="339"/>
      <c r="DY754" s="339"/>
      <c r="DZ754" s="339"/>
      <c r="EA754" s="339"/>
      <c r="EB754" s="339"/>
      <c r="EC754" s="339"/>
      <c r="ED754" s="339"/>
      <c r="EE754" s="339"/>
      <c r="EF754" s="339"/>
      <c r="EG754" s="339"/>
      <c r="EH754" s="339"/>
      <c r="EI754" s="339"/>
      <c r="EJ754" s="339"/>
      <c r="EK754" s="339"/>
      <c r="EL754" s="339"/>
      <c r="EM754" s="339"/>
      <c r="EN754" s="339"/>
      <c r="EO754" s="339"/>
      <c r="EP754" s="339"/>
      <c r="EQ754" s="339"/>
      <c r="ER754" s="339"/>
      <c r="ES754" s="339"/>
      <c r="ET754" s="339"/>
      <c r="EU754" s="76"/>
      <c r="EV754" s="76"/>
      <c r="EW754" s="76"/>
      <c r="EX754" s="76"/>
      <c r="EY754" s="76"/>
      <c r="EZ754" s="76"/>
      <c r="FA754" s="337" t="s">
        <v>3067</v>
      </c>
      <c r="FB754" s="337"/>
      <c r="FC754" s="337"/>
      <c r="FD754" s="337"/>
    </row>
    <row r="755">
      <c r="A755" s="252" t="s">
        <v>3068</v>
      </c>
      <c r="B755" s="253" t="s">
        <v>3069</v>
      </c>
      <c r="C755" s="254" t="s">
        <v>8</v>
      </c>
      <c r="D755" s="253" t="s">
        <v>18</v>
      </c>
      <c r="E755" s="253" t="s">
        <v>19</v>
      </c>
      <c r="F755" s="253" t="s">
        <v>283</v>
      </c>
      <c r="G755" s="253" t="s">
        <v>3070</v>
      </c>
      <c r="H755" s="253" t="s">
        <v>1586</v>
      </c>
      <c r="I755" s="253" t="s">
        <v>23</v>
      </c>
      <c r="J755" s="253" t="s">
        <v>31</v>
      </c>
      <c r="K755" s="253" t="s">
        <v>2736</v>
      </c>
      <c r="L755" s="253" t="s">
        <v>2755</v>
      </c>
      <c r="M755" s="253" t="s">
        <v>50</v>
      </c>
      <c r="N755" s="255">
        <v>42067.0</v>
      </c>
      <c r="O755" s="151"/>
      <c r="P755" s="81"/>
      <c r="Q755" s="108"/>
      <c r="R755" s="108"/>
      <c r="S755" s="81"/>
      <c r="T755" s="69">
        <f t="shared" si="1052"/>
        <v>1456</v>
      </c>
      <c r="U755" s="257">
        <f t="shared" ref="U755:W755" si="1539">IF(ISBLANK($A755),"",sum(AE755,AK755,AQ755,AW755,BC755,BI755,BO755,BU755,CA755,CG755,CM755,CS755,CY755,DE755,DK755,DQ755,DW755,EC755,EI755,EO755,EU755))</f>
        <v>14</v>
      </c>
      <c r="V755" s="257">
        <f t="shared" si="1539"/>
        <v>1</v>
      </c>
      <c r="W755" s="257">
        <f t="shared" si="1539"/>
        <v>0</v>
      </c>
      <c r="X755" s="257">
        <f t="shared" si="966"/>
        <v>15</v>
      </c>
      <c r="Y755" s="257">
        <f t="shared" ref="Y755:AA755" si="1540">IF(ISBLANK($A755),"",sum(AH755,AN755,AT755,AZ755,BF755,BL755,BR755,BX755,CD755,CJ755,CP755,CV755,DB755,DH755,DN755,DT755,DZ755,EF755,EL755,ER755,EX755))</f>
        <v>9</v>
      </c>
      <c r="Z755" s="257">
        <f t="shared" si="1540"/>
        <v>2</v>
      </c>
      <c r="AA755" s="257">
        <f t="shared" si="1540"/>
        <v>0</v>
      </c>
      <c r="AB755" s="257">
        <f t="shared" si="1336"/>
        <v>11</v>
      </c>
      <c r="AC755" s="259">
        <f t="shared" si="969"/>
        <v>0.6</v>
      </c>
      <c r="AD755" s="323" t="str">
        <f t="shared" si="1482"/>
        <v>20+</v>
      </c>
      <c r="AE755" s="260">
        <v>4.0</v>
      </c>
      <c r="AF755" s="81"/>
      <c r="AG755" s="81"/>
      <c r="AH755" s="81"/>
      <c r="AI755" s="81"/>
      <c r="AJ755" s="81"/>
      <c r="AK755" s="260">
        <v>2.0</v>
      </c>
      <c r="AL755" s="81"/>
      <c r="AM755" s="81"/>
      <c r="AN755" s="81"/>
      <c r="AO755" s="260">
        <v>1.0</v>
      </c>
      <c r="AP755" s="81"/>
      <c r="AQ755" s="81"/>
      <c r="AR755" s="81"/>
      <c r="AS755" s="81"/>
      <c r="AT755" s="81"/>
      <c r="AU755" s="81"/>
      <c r="AV755" s="81"/>
      <c r="AW755" s="81"/>
      <c r="AX755" s="81"/>
      <c r="AY755" s="81"/>
      <c r="AZ755" s="260">
        <v>4.0</v>
      </c>
      <c r="BA755" s="81"/>
      <c r="BB755" s="81"/>
      <c r="BC755" s="260">
        <v>1.0</v>
      </c>
      <c r="BD755" s="81"/>
      <c r="BE755" s="81"/>
      <c r="BF755" s="81"/>
      <c r="BG755" s="81"/>
      <c r="BH755" s="81"/>
      <c r="BI755" s="260">
        <v>2.0</v>
      </c>
      <c r="BJ755" s="81"/>
      <c r="BK755" s="81"/>
      <c r="BL755" s="260">
        <v>2.0</v>
      </c>
      <c r="BM755" s="81"/>
      <c r="BN755" s="81"/>
      <c r="BO755" s="260">
        <v>1.0</v>
      </c>
      <c r="BP755" s="81"/>
      <c r="BQ755" s="81"/>
      <c r="BR755" s="81"/>
      <c r="BS755" s="81"/>
      <c r="BT755" s="81"/>
      <c r="BU755" s="260">
        <v>1.0</v>
      </c>
      <c r="BV755" s="81"/>
      <c r="BW755" s="81"/>
      <c r="BX755" s="81"/>
      <c r="BY755" s="81"/>
      <c r="BZ755" s="81"/>
      <c r="CA755" s="81"/>
      <c r="CB755" s="81"/>
      <c r="CC755" s="81"/>
      <c r="CD755" s="81"/>
      <c r="CE755" s="81"/>
      <c r="CF755" s="81"/>
      <c r="CG755" s="81"/>
      <c r="CH755" s="260">
        <v>1.0</v>
      </c>
      <c r="CI755" s="81"/>
      <c r="CJ755" s="81"/>
      <c r="CK755" s="81"/>
      <c r="CL755" s="81"/>
      <c r="CM755" s="260">
        <v>1.0</v>
      </c>
      <c r="CN755" s="81"/>
      <c r="CO755" s="81"/>
      <c r="CP755" s="81"/>
      <c r="CQ755" s="81"/>
      <c r="CR755" s="81"/>
      <c r="CS755" s="81"/>
      <c r="CT755" s="81"/>
      <c r="CU755" s="81"/>
      <c r="CV755" s="81"/>
      <c r="CW755" s="81"/>
      <c r="CX755" s="81"/>
      <c r="CY755" s="81"/>
      <c r="CZ755" s="81"/>
      <c r="DA755" s="81"/>
      <c r="DB755" s="260">
        <v>1.0</v>
      </c>
      <c r="DC755" s="81"/>
      <c r="DD755" s="81"/>
      <c r="DE755" s="81"/>
      <c r="DF755" s="81"/>
      <c r="DG755" s="81"/>
      <c r="DH755" s="81"/>
      <c r="DI755" s="81"/>
      <c r="DJ755" s="81"/>
      <c r="DK755" s="81"/>
      <c r="DL755" s="81"/>
      <c r="DM755" s="81"/>
      <c r="DN755" s="81"/>
      <c r="DO755" s="260">
        <v>1.0</v>
      </c>
      <c r="DP755" s="81"/>
      <c r="DQ755" s="260">
        <v>1.0</v>
      </c>
      <c r="DR755" s="81"/>
      <c r="DS755" s="81"/>
      <c r="DT755" s="260">
        <v>1.0</v>
      </c>
      <c r="DU755" s="81"/>
      <c r="DV755" s="81"/>
      <c r="DW755" s="81"/>
      <c r="DX755" s="81"/>
      <c r="DY755" s="81"/>
      <c r="DZ755" s="81"/>
      <c r="EA755" s="81"/>
      <c r="EB755" s="81"/>
      <c r="EC755" s="260">
        <v>1.0</v>
      </c>
      <c r="ED755" s="81"/>
      <c r="EE755" s="81"/>
      <c r="EF755" s="260">
        <v>1.0</v>
      </c>
      <c r="EG755" s="81"/>
      <c r="EH755" s="81"/>
      <c r="EI755" s="81"/>
      <c r="EJ755" s="81"/>
      <c r="EK755" s="81"/>
      <c r="EL755" s="81"/>
      <c r="EM755" s="81"/>
      <c r="EN755" s="81"/>
      <c r="EO755" s="81"/>
      <c r="EP755" s="81"/>
      <c r="EQ755" s="81"/>
      <c r="ER755" s="81"/>
      <c r="ES755" s="81"/>
      <c r="ET755" s="81"/>
      <c r="EU755" s="76"/>
      <c r="EV755" s="76"/>
      <c r="EW755" s="76"/>
      <c r="EX755" s="76"/>
      <c r="EY755" s="76"/>
      <c r="EZ755" s="76"/>
      <c r="FA755" s="253" t="s">
        <v>3071</v>
      </c>
      <c r="FB755" s="253"/>
      <c r="FC755" s="253"/>
      <c r="FD755" s="253"/>
    </row>
    <row r="756">
      <c r="A756" s="376" t="s">
        <v>3072</v>
      </c>
      <c r="B756" s="357" t="s">
        <v>3073</v>
      </c>
      <c r="C756" s="377" t="s">
        <v>113</v>
      </c>
      <c r="D756" s="357" t="s">
        <v>18</v>
      </c>
      <c r="E756" s="357" t="s">
        <v>12</v>
      </c>
      <c r="F756" s="357" t="s">
        <v>277</v>
      </c>
      <c r="G756" s="357" t="s">
        <v>3074</v>
      </c>
      <c r="H756" s="357" t="s">
        <v>1847</v>
      </c>
      <c r="I756" s="357" t="s">
        <v>23</v>
      </c>
      <c r="J756" s="357" t="s">
        <v>31</v>
      </c>
      <c r="K756" s="357" t="s">
        <v>2736</v>
      </c>
      <c r="L756" s="357" t="s">
        <v>2396</v>
      </c>
      <c r="M756" s="357" t="s">
        <v>133</v>
      </c>
      <c r="N756" s="378">
        <v>42215.0</v>
      </c>
      <c r="O756" s="378">
        <v>42215.0</v>
      </c>
      <c r="P756" s="380"/>
      <c r="Q756" s="381"/>
      <c r="R756" s="381"/>
      <c r="S756" s="380"/>
      <c r="T756" s="69">
        <f t="shared" si="1052"/>
        <v>1308</v>
      </c>
      <c r="U756" s="382">
        <f t="shared" ref="U756:W756" si="1541">IF(ISBLANK($A756),"",sum(AE756,AK756,AQ756,AW756,BC756,BI756,BO756,BU756,CA756,CG756,CM756,CS756,CY756,DE756,DK756,DQ756,DW756,EC756,EI756,EO756,EU756))</f>
        <v>2</v>
      </c>
      <c r="V756" s="382">
        <f t="shared" si="1541"/>
        <v>3</v>
      </c>
      <c r="W756" s="382">
        <f t="shared" si="1541"/>
        <v>0</v>
      </c>
      <c r="X756" s="382">
        <f t="shared" si="966"/>
        <v>5</v>
      </c>
      <c r="Y756" s="382">
        <f t="shared" ref="Y756:AA756" si="1542">IF(ISBLANK($A756),"",sum(AH756,AN756,AT756,AZ756,BF756,BL756,BR756,BX756,CD756,CJ756,CP756,CV756,DB756,DH756,DN756,DT756,DZ756,EF756,EL756,ER756,EX756))</f>
        <v>0</v>
      </c>
      <c r="Z756" s="382">
        <f t="shared" si="1542"/>
        <v>0</v>
      </c>
      <c r="AA756" s="382">
        <f t="shared" si="1542"/>
        <v>0</v>
      </c>
      <c r="AB756" s="382">
        <f t="shared" si="1336"/>
        <v>0</v>
      </c>
      <c r="AC756" s="383">
        <f t="shared" si="969"/>
        <v>0</v>
      </c>
      <c r="AD756" s="399" t="str">
        <f t="shared" si="1482"/>
        <v>20+</v>
      </c>
      <c r="AE756" s="380"/>
      <c r="AF756" s="385">
        <v>1.0</v>
      </c>
      <c r="AG756" s="380"/>
      <c r="AH756" s="380"/>
      <c r="AI756" s="380"/>
      <c r="AJ756" s="380"/>
      <c r="AK756" s="380"/>
      <c r="AL756" s="380"/>
      <c r="AM756" s="380"/>
      <c r="AN756" s="380"/>
      <c r="AO756" s="380"/>
      <c r="AP756" s="380"/>
      <c r="AQ756" s="385">
        <v>1.0</v>
      </c>
      <c r="AR756" s="385">
        <v>1.0</v>
      </c>
      <c r="AS756" s="380"/>
      <c r="AT756" s="380"/>
      <c r="AU756" s="380"/>
      <c r="AV756" s="380"/>
      <c r="AW756" s="385">
        <v>1.0</v>
      </c>
      <c r="AX756" s="385">
        <v>1.0</v>
      </c>
      <c r="AY756" s="380"/>
      <c r="AZ756" s="380"/>
      <c r="BA756" s="380"/>
      <c r="BB756" s="380"/>
      <c r="BC756" s="380"/>
      <c r="BD756" s="380"/>
      <c r="BE756" s="380"/>
      <c r="BF756" s="380"/>
      <c r="BG756" s="380"/>
      <c r="BH756" s="380"/>
      <c r="BI756" s="380"/>
      <c r="BJ756" s="380"/>
      <c r="BK756" s="380"/>
      <c r="BL756" s="380"/>
      <c r="BM756" s="380"/>
      <c r="BN756" s="380"/>
      <c r="BO756" s="380"/>
      <c r="BP756" s="380"/>
      <c r="BQ756" s="380"/>
      <c r="BR756" s="380"/>
      <c r="BS756" s="380"/>
      <c r="BT756" s="380"/>
      <c r="BU756" s="380"/>
      <c r="BV756" s="380"/>
      <c r="BW756" s="380"/>
      <c r="BX756" s="380"/>
      <c r="BY756" s="380"/>
      <c r="BZ756" s="380"/>
      <c r="CA756" s="380"/>
      <c r="CB756" s="380"/>
      <c r="CC756" s="380"/>
      <c r="CD756" s="380"/>
      <c r="CE756" s="380"/>
      <c r="CF756" s="380"/>
      <c r="CG756" s="380"/>
      <c r="CH756" s="380"/>
      <c r="CI756" s="380"/>
      <c r="CJ756" s="380"/>
      <c r="CK756" s="380"/>
      <c r="CL756" s="380"/>
      <c r="CM756" s="380"/>
      <c r="CN756" s="380"/>
      <c r="CO756" s="380"/>
      <c r="CP756" s="380"/>
      <c r="CQ756" s="380"/>
      <c r="CR756" s="380"/>
      <c r="CS756" s="380"/>
      <c r="CT756" s="380"/>
      <c r="CU756" s="380"/>
      <c r="CV756" s="380"/>
      <c r="CW756" s="380"/>
      <c r="CX756" s="380"/>
      <c r="CY756" s="380"/>
      <c r="CZ756" s="380"/>
      <c r="DA756" s="380"/>
      <c r="DB756" s="380"/>
      <c r="DC756" s="380"/>
      <c r="DD756" s="380"/>
      <c r="DE756" s="380"/>
      <c r="DF756" s="380"/>
      <c r="DG756" s="380"/>
      <c r="DH756" s="380"/>
      <c r="DI756" s="380"/>
      <c r="DJ756" s="380"/>
      <c r="DK756" s="380"/>
      <c r="DL756" s="380"/>
      <c r="DM756" s="380"/>
      <c r="DN756" s="380"/>
      <c r="DO756" s="380"/>
      <c r="DP756" s="380"/>
      <c r="DQ756" s="380"/>
      <c r="DR756" s="380"/>
      <c r="DS756" s="380"/>
      <c r="DT756" s="380"/>
      <c r="DU756" s="380"/>
      <c r="DV756" s="380"/>
      <c r="DW756" s="380"/>
      <c r="DX756" s="380"/>
      <c r="DY756" s="380"/>
      <c r="DZ756" s="380"/>
      <c r="EA756" s="380"/>
      <c r="EB756" s="380"/>
      <c r="EC756" s="380"/>
      <c r="ED756" s="380"/>
      <c r="EE756" s="380"/>
      <c r="EF756" s="380"/>
      <c r="EG756" s="380"/>
      <c r="EH756" s="380"/>
      <c r="EI756" s="380"/>
      <c r="EJ756" s="380"/>
      <c r="EK756" s="380"/>
      <c r="EL756" s="380"/>
      <c r="EM756" s="380"/>
      <c r="EN756" s="380"/>
      <c r="EO756" s="380"/>
      <c r="EP756" s="380"/>
      <c r="EQ756" s="380"/>
      <c r="ER756" s="380"/>
      <c r="ES756" s="380"/>
      <c r="ET756" s="380"/>
      <c r="EU756" s="76"/>
      <c r="EV756" s="76"/>
      <c r="EW756" s="76"/>
      <c r="EX756" s="76"/>
      <c r="EY756" s="76"/>
      <c r="EZ756" s="76"/>
      <c r="FA756" s="357" t="s">
        <v>3075</v>
      </c>
      <c r="FB756" s="357"/>
      <c r="FC756" s="357"/>
      <c r="FD756" s="357"/>
    </row>
    <row r="757">
      <c r="A757" s="376" t="s">
        <v>3076</v>
      </c>
      <c r="B757" s="357" t="s">
        <v>3073</v>
      </c>
      <c r="C757" s="377" t="s">
        <v>113</v>
      </c>
      <c r="D757" s="357" t="s">
        <v>18</v>
      </c>
      <c r="E757" s="357" t="s">
        <v>12</v>
      </c>
      <c r="F757" s="357" t="s">
        <v>277</v>
      </c>
      <c r="G757" s="357" t="s">
        <v>3074</v>
      </c>
      <c r="H757" s="357" t="s">
        <v>1847</v>
      </c>
      <c r="I757" s="357" t="s">
        <v>23</v>
      </c>
      <c r="J757" s="357" t="s">
        <v>31</v>
      </c>
      <c r="K757" s="357" t="s">
        <v>2736</v>
      </c>
      <c r="L757" s="357" t="s">
        <v>3077</v>
      </c>
      <c r="M757" s="357" t="s">
        <v>50</v>
      </c>
      <c r="N757" s="378">
        <v>42215.0</v>
      </c>
      <c r="O757" s="378">
        <v>42215.0</v>
      </c>
      <c r="P757" s="380"/>
      <c r="Q757" s="381"/>
      <c r="R757" s="381"/>
      <c r="S757" s="380"/>
      <c r="T757" s="69">
        <f t="shared" si="1052"/>
        <v>1308</v>
      </c>
      <c r="U757" s="382">
        <f t="shared" ref="U757:W757" si="1543">IF(ISBLANK($A757),"",sum(AE757,AK757,AQ757,AW757,BC757,BI757,BO757,BU757,CA757,CG757,CM757,CS757,CY757,DE757,DK757,DQ757,DW757,EC757,EI757,EO757,EU757))</f>
        <v>0</v>
      </c>
      <c r="V757" s="382">
        <f t="shared" si="1543"/>
        <v>5</v>
      </c>
      <c r="W757" s="382">
        <f t="shared" si="1543"/>
        <v>0</v>
      </c>
      <c r="X757" s="382">
        <f t="shared" si="966"/>
        <v>5</v>
      </c>
      <c r="Y757" s="382">
        <f t="shared" ref="Y757:AA757" si="1544">IF(ISBLANK($A757),"",sum(AH757,AN757,AT757,AZ757,BF757,BL757,BR757,BX757,CD757,CJ757,CP757,CV757,DB757,DH757,DN757,DT757,DZ757,EF757,EL757,ER757,EX757))</f>
        <v>5</v>
      </c>
      <c r="Z757" s="382">
        <f t="shared" si="1544"/>
        <v>0</v>
      </c>
      <c r="AA757" s="382">
        <f t="shared" si="1544"/>
        <v>0</v>
      </c>
      <c r="AB757" s="382">
        <f t="shared" si="1336"/>
        <v>5</v>
      </c>
      <c r="AC757" s="383">
        <f t="shared" si="969"/>
        <v>1</v>
      </c>
      <c r="AD757" s="399" t="str">
        <f t="shared" si="1482"/>
        <v>20+</v>
      </c>
      <c r="AE757" s="380"/>
      <c r="AF757" s="380"/>
      <c r="AG757" s="380"/>
      <c r="AH757" s="380"/>
      <c r="AI757" s="380"/>
      <c r="AJ757" s="380"/>
      <c r="AK757" s="380"/>
      <c r="AL757" s="380"/>
      <c r="AM757" s="380"/>
      <c r="AN757" s="380"/>
      <c r="AO757" s="380"/>
      <c r="AP757" s="380"/>
      <c r="AQ757" s="380"/>
      <c r="AR757" s="380"/>
      <c r="AS757" s="380"/>
      <c r="AT757" s="380"/>
      <c r="AU757" s="380"/>
      <c r="AV757" s="380"/>
      <c r="AW757" s="380"/>
      <c r="AX757" s="385">
        <v>5.0</v>
      </c>
      <c r="AY757" s="380"/>
      <c r="AZ757" s="380"/>
      <c r="BA757" s="380"/>
      <c r="BB757" s="380"/>
      <c r="BC757" s="380"/>
      <c r="BD757" s="380"/>
      <c r="BE757" s="380"/>
      <c r="BF757" s="380"/>
      <c r="BG757" s="380"/>
      <c r="BH757" s="380"/>
      <c r="BI757" s="380"/>
      <c r="BJ757" s="380"/>
      <c r="BK757" s="380"/>
      <c r="BL757" s="385">
        <v>5.0</v>
      </c>
      <c r="BM757" s="380"/>
      <c r="BN757" s="380"/>
      <c r="BO757" s="380"/>
      <c r="BP757" s="380"/>
      <c r="BQ757" s="380"/>
      <c r="BR757" s="380"/>
      <c r="BS757" s="380"/>
      <c r="BT757" s="380"/>
      <c r="BU757" s="380"/>
      <c r="BV757" s="380"/>
      <c r="BW757" s="380"/>
      <c r="BX757" s="380"/>
      <c r="BY757" s="380"/>
      <c r="BZ757" s="380"/>
      <c r="CA757" s="380"/>
      <c r="CB757" s="380"/>
      <c r="CC757" s="380"/>
      <c r="CD757" s="380"/>
      <c r="CE757" s="380"/>
      <c r="CF757" s="380"/>
      <c r="CG757" s="380"/>
      <c r="CH757" s="380"/>
      <c r="CI757" s="380"/>
      <c r="CJ757" s="380"/>
      <c r="CK757" s="380"/>
      <c r="CL757" s="380"/>
      <c r="CM757" s="380"/>
      <c r="CN757" s="380"/>
      <c r="CO757" s="380"/>
      <c r="CP757" s="380"/>
      <c r="CQ757" s="380"/>
      <c r="CR757" s="380"/>
      <c r="CS757" s="380"/>
      <c r="CT757" s="380"/>
      <c r="CU757" s="380"/>
      <c r="CV757" s="380"/>
      <c r="CW757" s="380"/>
      <c r="CX757" s="380"/>
      <c r="CY757" s="380"/>
      <c r="CZ757" s="380"/>
      <c r="DA757" s="380"/>
      <c r="DB757" s="380"/>
      <c r="DC757" s="380"/>
      <c r="DD757" s="380"/>
      <c r="DE757" s="380"/>
      <c r="DF757" s="380"/>
      <c r="DG757" s="380"/>
      <c r="DH757" s="380"/>
      <c r="DI757" s="380"/>
      <c r="DJ757" s="380"/>
      <c r="DK757" s="380"/>
      <c r="DL757" s="380"/>
      <c r="DM757" s="380"/>
      <c r="DN757" s="380"/>
      <c r="DO757" s="380"/>
      <c r="DP757" s="380"/>
      <c r="DQ757" s="380"/>
      <c r="DR757" s="380"/>
      <c r="DS757" s="380"/>
      <c r="DT757" s="380"/>
      <c r="DU757" s="380"/>
      <c r="DV757" s="380"/>
      <c r="DW757" s="380"/>
      <c r="DX757" s="380"/>
      <c r="DY757" s="380"/>
      <c r="DZ757" s="380"/>
      <c r="EA757" s="380"/>
      <c r="EB757" s="380"/>
      <c r="EC757" s="380"/>
      <c r="ED757" s="380"/>
      <c r="EE757" s="380"/>
      <c r="EF757" s="380"/>
      <c r="EG757" s="380"/>
      <c r="EH757" s="380"/>
      <c r="EI757" s="380"/>
      <c r="EJ757" s="380"/>
      <c r="EK757" s="380"/>
      <c r="EL757" s="380"/>
      <c r="EM757" s="380"/>
      <c r="EN757" s="380"/>
      <c r="EO757" s="380"/>
      <c r="EP757" s="380"/>
      <c r="EQ757" s="380"/>
      <c r="ER757" s="380"/>
      <c r="ES757" s="380"/>
      <c r="ET757" s="380"/>
      <c r="EU757" s="76"/>
      <c r="EV757" s="76"/>
      <c r="EW757" s="76"/>
      <c r="EX757" s="76"/>
      <c r="EY757" s="76"/>
      <c r="EZ757" s="76"/>
      <c r="FA757" s="400" t="s">
        <v>3078</v>
      </c>
      <c r="FB757" s="400"/>
      <c r="FC757" s="400"/>
      <c r="FD757" s="400"/>
    </row>
    <row r="758">
      <c r="A758" s="376" t="s">
        <v>3079</v>
      </c>
      <c r="B758" s="357" t="s">
        <v>3080</v>
      </c>
      <c r="C758" s="377" t="s">
        <v>113</v>
      </c>
      <c r="D758" s="357" t="s">
        <v>18</v>
      </c>
      <c r="E758" s="357" t="s">
        <v>12</v>
      </c>
      <c r="F758" s="357" t="s">
        <v>277</v>
      </c>
      <c r="G758" s="357" t="s">
        <v>3081</v>
      </c>
      <c r="H758" s="357" t="s">
        <v>1847</v>
      </c>
      <c r="I758" s="357" t="s">
        <v>23</v>
      </c>
      <c r="J758" s="357" t="s">
        <v>31</v>
      </c>
      <c r="K758" s="357" t="s">
        <v>2736</v>
      </c>
      <c r="L758" s="357" t="s">
        <v>2396</v>
      </c>
      <c r="M758" s="357" t="s">
        <v>133</v>
      </c>
      <c r="N758" s="378">
        <v>42209.0</v>
      </c>
      <c r="O758" s="378">
        <v>42215.0</v>
      </c>
      <c r="P758" s="380"/>
      <c r="Q758" s="381"/>
      <c r="R758" s="381"/>
      <c r="S758" s="380"/>
      <c r="T758" s="69">
        <f t="shared" si="1052"/>
        <v>1314</v>
      </c>
      <c r="U758" s="382">
        <f t="shared" ref="U758:W758" si="1545">IF(ISBLANK($A758),"",sum(AE758,AK758,AQ758,AW758,BC758,BI758,BO758,BU758,CA758,CG758,CM758,CS758,CY758,DE758,DK758,DQ758,DW758,EC758,EI758,EO758,EU758))</f>
        <v>6</v>
      </c>
      <c r="V758" s="382">
        <f t="shared" si="1545"/>
        <v>1</v>
      </c>
      <c r="W758" s="382">
        <f t="shared" si="1545"/>
        <v>0</v>
      </c>
      <c r="X758" s="382">
        <f t="shared" si="966"/>
        <v>7</v>
      </c>
      <c r="Y758" s="382">
        <f t="shared" ref="Y758:AA758" si="1546">IF(ISBLANK($A758),"",sum(AH758,AN758,AT758,AZ758,BF758,BL758,BR758,BX758,CD758,CJ758,CP758,CV758,DB758,DH758,DN758,DT758,DZ758,EF758,EL758,ER758,EX758))</f>
        <v>6</v>
      </c>
      <c r="Z758" s="382">
        <f t="shared" si="1546"/>
        <v>2</v>
      </c>
      <c r="AA758" s="382">
        <f t="shared" si="1546"/>
        <v>0</v>
      </c>
      <c r="AB758" s="382">
        <f t="shared" si="1336"/>
        <v>8</v>
      </c>
      <c r="AC758" s="383">
        <f t="shared" si="969"/>
        <v>0.8571428571</v>
      </c>
      <c r="AD758" s="399" t="str">
        <f t="shared" si="1482"/>
        <v>20+</v>
      </c>
      <c r="AE758" s="380"/>
      <c r="AF758" s="380"/>
      <c r="AG758" s="380"/>
      <c r="AH758" s="380"/>
      <c r="AI758" s="380"/>
      <c r="AJ758" s="380"/>
      <c r="AK758" s="385">
        <v>2.0</v>
      </c>
      <c r="AL758" s="380"/>
      <c r="AM758" s="380"/>
      <c r="AN758" s="385">
        <v>1.0</v>
      </c>
      <c r="AO758" s="380"/>
      <c r="AP758" s="380"/>
      <c r="AQ758" s="380"/>
      <c r="AR758" s="380"/>
      <c r="AS758" s="380"/>
      <c r="AT758" s="380"/>
      <c r="AU758" s="380"/>
      <c r="AV758" s="380"/>
      <c r="AW758" s="385">
        <v>1.0</v>
      </c>
      <c r="AX758" s="380"/>
      <c r="AY758" s="380"/>
      <c r="AZ758" s="385">
        <v>1.0</v>
      </c>
      <c r="BA758" s="380"/>
      <c r="BB758" s="380"/>
      <c r="BC758" s="380"/>
      <c r="BD758" s="385">
        <v>1.0</v>
      </c>
      <c r="BE758" s="380"/>
      <c r="BF758" s="380"/>
      <c r="BG758" s="380"/>
      <c r="BH758" s="380"/>
      <c r="BI758" s="380"/>
      <c r="BJ758" s="380"/>
      <c r="BK758" s="380"/>
      <c r="BL758" s="385">
        <v>1.0</v>
      </c>
      <c r="BM758" s="380"/>
      <c r="BN758" s="380"/>
      <c r="BO758" s="380"/>
      <c r="BP758" s="380"/>
      <c r="BQ758" s="380"/>
      <c r="BR758" s="380"/>
      <c r="BS758" s="385">
        <v>1.0</v>
      </c>
      <c r="BT758" s="380"/>
      <c r="BU758" s="385">
        <v>1.0</v>
      </c>
      <c r="BV758" s="380"/>
      <c r="BW758" s="380"/>
      <c r="BX758" s="380"/>
      <c r="BY758" s="380"/>
      <c r="BZ758" s="380"/>
      <c r="CA758" s="385">
        <v>2.0</v>
      </c>
      <c r="CB758" s="380"/>
      <c r="CC758" s="380"/>
      <c r="CD758" s="380"/>
      <c r="CE758" s="380"/>
      <c r="CF758" s="380"/>
      <c r="CG758" s="380"/>
      <c r="CH758" s="380"/>
      <c r="CI758" s="380"/>
      <c r="CJ758" s="385">
        <v>2.0</v>
      </c>
      <c r="CK758" s="380"/>
      <c r="CL758" s="380"/>
      <c r="CM758" s="380"/>
      <c r="CN758" s="380"/>
      <c r="CO758" s="380"/>
      <c r="CP758" s="380"/>
      <c r="CQ758" s="380"/>
      <c r="CR758" s="380"/>
      <c r="CS758" s="380"/>
      <c r="CT758" s="380"/>
      <c r="CU758" s="380"/>
      <c r="CV758" s="385">
        <v>1.0</v>
      </c>
      <c r="CW758" s="385">
        <v>1.0</v>
      </c>
      <c r="CX758" s="380"/>
      <c r="CY758" s="380"/>
      <c r="CZ758" s="380"/>
      <c r="DA758" s="380"/>
      <c r="DB758" s="380"/>
      <c r="DC758" s="380"/>
      <c r="DD758" s="380"/>
      <c r="DE758" s="380"/>
      <c r="DF758" s="380"/>
      <c r="DG758" s="380"/>
      <c r="DH758" s="380"/>
      <c r="DI758" s="380"/>
      <c r="DJ758" s="380"/>
      <c r="DK758" s="380"/>
      <c r="DL758" s="380"/>
      <c r="DM758" s="380"/>
      <c r="DN758" s="380"/>
      <c r="DO758" s="380"/>
      <c r="DP758" s="380"/>
      <c r="DQ758" s="380"/>
      <c r="DR758" s="380"/>
      <c r="DS758" s="380"/>
      <c r="DT758" s="380"/>
      <c r="DU758" s="380"/>
      <c r="DV758" s="380"/>
      <c r="DW758" s="380"/>
      <c r="DX758" s="380"/>
      <c r="DY758" s="380"/>
      <c r="DZ758" s="380"/>
      <c r="EA758" s="380"/>
      <c r="EB758" s="380"/>
      <c r="EC758" s="380"/>
      <c r="ED758" s="380"/>
      <c r="EE758" s="380"/>
      <c r="EF758" s="380"/>
      <c r="EG758" s="380"/>
      <c r="EH758" s="380"/>
      <c r="EI758" s="380"/>
      <c r="EJ758" s="380"/>
      <c r="EK758" s="380"/>
      <c r="EL758" s="380"/>
      <c r="EM758" s="380"/>
      <c r="EN758" s="380"/>
      <c r="EO758" s="380"/>
      <c r="EP758" s="380"/>
      <c r="EQ758" s="380"/>
      <c r="ER758" s="380"/>
      <c r="ES758" s="380"/>
      <c r="ET758" s="380"/>
      <c r="EU758" s="76"/>
      <c r="EV758" s="76"/>
      <c r="EW758" s="76"/>
      <c r="EX758" s="76"/>
      <c r="EY758" s="76"/>
      <c r="EZ758" s="76"/>
      <c r="FA758" s="357" t="s">
        <v>3082</v>
      </c>
      <c r="FB758" s="357"/>
      <c r="FC758" s="357"/>
      <c r="FD758" s="357"/>
    </row>
    <row r="759">
      <c r="A759" s="63" t="s">
        <v>3083</v>
      </c>
      <c r="B759" s="64" t="s">
        <v>3084</v>
      </c>
      <c r="C759" s="65" t="s">
        <v>8</v>
      </c>
      <c r="D759" s="64" t="s">
        <v>18</v>
      </c>
      <c r="E759" s="67"/>
      <c r="F759" s="67"/>
      <c r="G759" s="64" t="s">
        <v>3085</v>
      </c>
      <c r="H759" s="64" t="s">
        <v>1099</v>
      </c>
      <c r="I759" s="67"/>
      <c r="J759" s="64" t="s">
        <v>31</v>
      </c>
      <c r="K759" s="64" t="s">
        <v>272</v>
      </c>
      <c r="L759" s="64" t="s">
        <v>3086</v>
      </c>
      <c r="M759" s="67"/>
      <c r="N759" s="66">
        <v>41864.0</v>
      </c>
      <c r="O759" s="203"/>
      <c r="P759" s="67"/>
      <c r="Q759" s="322">
        <v>41907.0</v>
      </c>
      <c r="R759" s="188"/>
      <c r="S759" s="67"/>
      <c r="T759" s="69">
        <f t="shared" si="1052"/>
        <v>1659</v>
      </c>
      <c r="U759" s="70">
        <f t="shared" ref="U759:W759" si="1547">IF(ISBLANK($A759),"",sum(AE759,AK759,AQ759,AW759,BC759,BI759,BO759,BU759,CA759,CG759,CM759,CS759,CY759,DE759,DK759,DQ759,DW759,EC759,EI759,EO759,EU759))</f>
        <v>0</v>
      </c>
      <c r="V759" s="70">
        <f t="shared" si="1547"/>
        <v>0</v>
      </c>
      <c r="W759" s="70">
        <f t="shared" si="1547"/>
        <v>0</v>
      </c>
      <c r="X759" s="70">
        <f t="shared" si="966"/>
        <v>0</v>
      </c>
      <c r="Y759" s="70">
        <f t="shared" ref="Y759:AA759" si="1548">IF(ISBLANK($A759),"",sum(AH759,AN759,AT759,AZ759,BF759,BL759,BR759,BX759,CD759,CJ759,CP759,CV759,DB759,DH759,DN759,DT759,DZ759,EF759,EL759,ER759,EX759))</f>
        <v>0</v>
      </c>
      <c r="Z759" s="70">
        <f t="shared" si="1548"/>
        <v>0</v>
      </c>
      <c r="AA759" s="70">
        <f t="shared" si="1548"/>
        <v>0</v>
      </c>
      <c r="AB759" s="70">
        <f t="shared" si="1336"/>
        <v>0</v>
      </c>
      <c r="AC759" s="261" t="str">
        <f t="shared" si="969"/>
        <v/>
      </c>
      <c r="AD759" s="248" t="str">
        <f t="shared" ref="AD759:AD761" si="1551">IF( (TODAY()-N759)/7 &lt; 1,"1", IF( N759="" , "", IF( (TODAY()-N759)/7 &gt; 20 , "20+", ROUNDDOWN((TODAY()-N759)/7 ,0))))</f>
        <v>20+</v>
      </c>
      <c r="AE759" s="67"/>
      <c r="AF759" s="67"/>
      <c r="AG759" s="67"/>
      <c r="AH759" s="67"/>
      <c r="AI759" s="67"/>
      <c r="AJ759" s="67"/>
      <c r="AK759" s="67"/>
      <c r="AL759" s="67"/>
      <c r="AM759" s="67"/>
      <c r="AN759" s="67"/>
      <c r="AO759" s="67"/>
      <c r="AP759" s="67"/>
      <c r="AQ759" s="67"/>
      <c r="AR759" s="67"/>
      <c r="AS759" s="67"/>
      <c r="AT759" s="67"/>
      <c r="AU759" s="67"/>
      <c r="AV759" s="67"/>
      <c r="AW759" s="67"/>
      <c r="AX759" s="67"/>
      <c r="AY759" s="67"/>
      <c r="AZ759" s="67"/>
      <c r="BA759" s="67"/>
      <c r="BB759" s="67"/>
      <c r="BC759" s="67"/>
      <c r="BD759" s="67"/>
      <c r="BE759" s="67"/>
      <c r="BF759" s="67"/>
      <c r="BG759" s="67"/>
      <c r="BH759" s="67"/>
      <c r="BI759" s="67"/>
      <c r="BJ759" s="67"/>
      <c r="BK759" s="67"/>
      <c r="BL759" s="67"/>
      <c r="BM759" s="67"/>
      <c r="BN759" s="67"/>
      <c r="BO759" s="67"/>
      <c r="BP759" s="67"/>
      <c r="BQ759" s="67"/>
      <c r="BR759" s="67"/>
      <c r="BS759" s="67"/>
      <c r="BT759" s="67"/>
      <c r="BU759" s="67"/>
      <c r="BV759" s="67"/>
      <c r="BW759" s="67"/>
      <c r="BX759" s="67"/>
      <c r="BY759" s="67"/>
      <c r="BZ759" s="67"/>
      <c r="CA759" s="67"/>
      <c r="CB759" s="67"/>
      <c r="CC759" s="67"/>
      <c r="CD759" s="67"/>
      <c r="CE759" s="67"/>
      <c r="CF759" s="67"/>
      <c r="CG759" s="67"/>
      <c r="CH759" s="67"/>
      <c r="CI759" s="67"/>
      <c r="CJ759" s="67"/>
      <c r="CK759" s="67"/>
      <c r="CL759" s="67"/>
      <c r="CM759" s="67"/>
      <c r="CN759" s="67"/>
      <c r="CO759" s="67"/>
      <c r="CP759" s="67"/>
      <c r="CQ759" s="67"/>
      <c r="CR759" s="67"/>
      <c r="CS759" s="67"/>
      <c r="CT759" s="67"/>
      <c r="CU759" s="67"/>
      <c r="CV759" s="67"/>
      <c r="CW759" s="67"/>
      <c r="CX759" s="67"/>
      <c r="CY759" s="67"/>
      <c r="CZ759" s="67"/>
      <c r="DA759" s="67"/>
      <c r="DB759" s="67"/>
      <c r="DC759" s="67"/>
      <c r="DD759" s="67"/>
      <c r="DE759" s="67"/>
      <c r="DF759" s="67"/>
      <c r="DG759" s="67"/>
      <c r="DH759" s="67"/>
      <c r="DI759" s="67"/>
      <c r="DJ759" s="67"/>
      <c r="DK759" s="67"/>
      <c r="DL759" s="67"/>
      <c r="DM759" s="67"/>
      <c r="DN759" s="67"/>
      <c r="DO759" s="67"/>
      <c r="DP759" s="67"/>
      <c r="DQ759" s="67"/>
      <c r="DR759" s="67"/>
      <c r="DS759" s="67"/>
      <c r="DT759" s="67"/>
      <c r="DU759" s="67"/>
      <c r="DV759" s="67"/>
      <c r="DW759" s="67"/>
      <c r="DX759" s="67"/>
      <c r="DY759" s="67"/>
      <c r="DZ759" s="67"/>
      <c r="EA759" s="67"/>
      <c r="EB759" s="67"/>
      <c r="EC759" s="67"/>
      <c r="ED759" s="67"/>
      <c r="EE759" s="67"/>
      <c r="EF759" s="67"/>
      <c r="EG759" s="67"/>
      <c r="EH759" s="67"/>
      <c r="EI759" s="67"/>
      <c r="EJ759" s="67"/>
      <c r="EK759" s="67"/>
      <c r="EL759" s="67"/>
      <c r="EM759" s="67"/>
      <c r="EN759" s="67"/>
      <c r="EO759" s="67"/>
      <c r="EP759" s="67"/>
      <c r="EQ759" s="67"/>
      <c r="ER759" s="67"/>
      <c r="ES759" s="67"/>
      <c r="ET759" s="67"/>
      <c r="EU759" s="76"/>
      <c r="EV759" s="76"/>
      <c r="EW759" s="76"/>
      <c r="EX759" s="76"/>
      <c r="EY759" s="76"/>
      <c r="EZ759" s="76"/>
      <c r="FA759" s="64" t="s">
        <v>3087</v>
      </c>
      <c r="FB759" s="64"/>
      <c r="FC759" s="64"/>
      <c r="FD759" s="64"/>
    </row>
    <row r="760">
      <c r="A760" s="336" t="s">
        <v>3088</v>
      </c>
      <c r="B760" s="337" t="s">
        <v>3089</v>
      </c>
      <c r="C760" s="338" t="s">
        <v>104</v>
      </c>
      <c r="D760" s="64" t="s">
        <v>18</v>
      </c>
      <c r="E760" s="337" t="s">
        <v>19</v>
      </c>
      <c r="F760" s="337" t="s">
        <v>2797</v>
      </c>
      <c r="G760" s="337" t="s">
        <v>3090</v>
      </c>
      <c r="H760" s="337" t="s">
        <v>278</v>
      </c>
      <c r="I760" s="337" t="s">
        <v>23</v>
      </c>
      <c r="J760" s="337" t="s">
        <v>31</v>
      </c>
      <c r="K760" s="337" t="s">
        <v>1838</v>
      </c>
      <c r="L760" s="337" t="s">
        <v>3091</v>
      </c>
      <c r="M760" s="339"/>
      <c r="N760" s="340">
        <v>41919.0</v>
      </c>
      <c r="O760" s="341"/>
      <c r="P760" s="339"/>
      <c r="Q760" s="342"/>
      <c r="R760" s="342"/>
      <c r="S760" s="339"/>
      <c r="T760" s="69">
        <f t="shared" si="1052"/>
        <v>1604</v>
      </c>
      <c r="U760" s="343">
        <f t="shared" ref="U760:W760" si="1549">IF(ISBLANK($A760),"",sum(AE760,AK760,AQ760,AW760,BC760,BI760,BO760,BU760,CA760,CG760,CM760,CS760,CY760,DE760,DK760,DQ760,DW760,EC760,EI760,EO760,EU760))</f>
        <v>9</v>
      </c>
      <c r="V760" s="343">
        <f t="shared" si="1549"/>
        <v>0</v>
      </c>
      <c r="W760" s="343">
        <f t="shared" si="1549"/>
        <v>0</v>
      </c>
      <c r="X760" s="343">
        <f t="shared" si="966"/>
        <v>9</v>
      </c>
      <c r="Y760" s="343">
        <f t="shared" ref="Y760:AA760" si="1550">IF(ISBLANK($A760),"",sum(AH760,AN760,AT760,AZ760,BF760,BL760,BR760,BX760,CD760,CJ760,CP760,CV760,DB760,DH760,DN760,DT760,DZ760,EF760,EL760,ER760,EX760))</f>
        <v>8</v>
      </c>
      <c r="Z760" s="343">
        <f t="shared" si="1550"/>
        <v>11</v>
      </c>
      <c r="AA760" s="343">
        <f t="shared" si="1550"/>
        <v>0</v>
      </c>
      <c r="AB760" s="343">
        <f t="shared" si="1336"/>
        <v>19</v>
      </c>
      <c r="AC760" s="344">
        <f t="shared" si="969"/>
        <v>0.8888888889</v>
      </c>
      <c r="AD760" s="248" t="str">
        <f t="shared" si="1551"/>
        <v>20+</v>
      </c>
      <c r="AE760" s="339"/>
      <c r="AF760" s="339"/>
      <c r="AG760" s="339"/>
      <c r="AH760" s="339"/>
      <c r="AI760" s="339"/>
      <c r="AJ760" s="339"/>
      <c r="AK760" s="339"/>
      <c r="AL760" s="339"/>
      <c r="AM760" s="339"/>
      <c r="AN760" s="339"/>
      <c r="AO760" s="339"/>
      <c r="AP760" s="339"/>
      <c r="AQ760" s="345">
        <v>5.0</v>
      </c>
      <c r="AR760" s="339"/>
      <c r="AS760" s="339"/>
      <c r="AT760" s="345">
        <v>4.0</v>
      </c>
      <c r="AU760" s="345">
        <v>4.0</v>
      </c>
      <c r="AV760" s="339"/>
      <c r="AW760" s="339"/>
      <c r="AX760" s="339"/>
      <c r="AY760" s="339"/>
      <c r="AZ760" s="339"/>
      <c r="BA760" s="339"/>
      <c r="BB760" s="339"/>
      <c r="BC760" s="345">
        <v>3.0</v>
      </c>
      <c r="BD760" s="339"/>
      <c r="BE760" s="339"/>
      <c r="BF760" s="339"/>
      <c r="BG760" s="339"/>
      <c r="BH760" s="339"/>
      <c r="BI760" s="339"/>
      <c r="BJ760" s="339"/>
      <c r="BK760" s="339"/>
      <c r="BL760" s="345">
        <v>3.0</v>
      </c>
      <c r="BM760" s="345">
        <v>3.0</v>
      </c>
      <c r="BN760" s="339"/>
      <c r="BO760" s="339"/>
      <c r="BP760" s="339"/>
      <c r="BQ760" s="339"/>
      <c r="BR760" s="339"/>
      <c r="BS760" s="345">
        <v>1.0</v>
      </c>
      <c r="BT760" s="339"/>
      <c r="BU760" s="339"/>
      <c r="BV760" s="339"/>
      <c r="BW760" s="339"/>
      <c r="BX760" s="339"/>
      <c r="BY760" s="339"/>
      <c r="BZ760" s="339"/>
      <c r="CA760" s="345">
        <v>1.0</v>
      </c>
      <c r="CB760" s="339"/>
      <c r="CC760" s="339"/>
      <c r="CD760" s="345">
        <v>1.0</v>
      </c>
      <c r="CE760" s="345">
        <v>3.0</v>
      </c>
      <c r="CF760" s="339"/>
      <c r="CG760" s="339"/>
      <c r="CH760" s="339"/>
      <c r="CI760" s="339"/>
      <c r="CJ760" s="339"/>
      <c r="CK760" s="339"/>
      <c r="CL760" s="339"/>
      <c r="CM760" s="339"/>
      <c r="CN760" s="339"/>
      <c r="CO760" s="339"/>
      <c r="CP760" s="339"/>
      <c r="CQ760" s="339"/>
      <c r="CR760" s="339"/>
      <c r="CS760" s="339"/>
      <c r="CT760" s="339"/>
      <c r="CU760" s="339"/>
      <c r="CV760" s="339"/>
      <c r="CW760" s="339"/>
      <c r="CX760" s="339"/>
      <c r="CY760" s="339"/>
      <c r="CZ760" s="339"/>
      <c r="DA760" s="339"/>
      <c r="DB760" s="339"/>
      <c r="DC760" s="339"/>
      <c r="DD760" s="339"/>
      <c r="DE760" s="339"/>
      <c r="DF760" s="339"/>
      <c r="DG760" s="339"/>
      <c r="DH760" s="339"/>
      <c r="DI760" s="339"/>
      <c r="DJ760" s="339"/>
      <c r="DK760" s="339"/>
      <c r="DL760" s="339"/>
      <c r="DM760" s="339"/>
      <c r="DN760" s="339"/>
      <c r="DO760" s="339"/>
      <c r="DP760" s="339"/>
      <c r="DQ760" s="339"/>
      <c r="DR760" s="339"/>
      <c r="DS760" s="339"/>
      <c r="DT760" s="339"/>
      <c r="DU760" s="339"/>
      <c r="DV760" s="339"/>
      <c r="DW760" s="339"/>
      <c r="DX760" s="339"/>
      <c r="DY760" s="339"/>
      <c r="DZ760" s="339"/>
      <c r="EA760" s="339"/>
      <c r="EB760" s="339"/>
      <c r="EC760" s="339"/>
      <c r="ED760" s="339"/>
      <c r="EE760" s="339"/>
      <c r="EF760" s="339"/>
      <c r="EG760" s="339"/>
      <c r="EH760" s="339"/>
      <c r="EI760" s="339"/>
      <c r="EJ760" s="339"/>
      <c r="EK760" s="339"/>
      <c r="EL760" s="339"/>
      <c r="EM760" s="339"/>
      <c r="EN760" s="339"/>
      <c r="EO760" s="339"/>
      <c r="EP760" s="339"/>
      <c r="EQ760" s="339"/>
      <c r="ER760" s="339"/>
      <c r="ES760" s="339"/>
      <c r="ET760" s="339"/>
      <c r="EU760" s="76"/>
      <c r="EV760" s="76"/>
      <c r="EW760" s="76"/>
      <c r="EX760" s="76"/>
      <c r="EY760" s="76"/>
      <c r="EZ760" s="76"/>
      <c r="FA760" s="337" t="s">
        <v>3092</v>
      </c>
      <c r="FB760" s="337"/>
      <c r="FC760" s="337"/>
      <c r="FD760" s="337"/>
    </row>
    <row r="761">
      <c r="A761" s="63" t="s">
        <v>3093</v>
      </c>
      <c r="B761" s="64" t="s">
        <v>3094</v>
      </c>
      <c r="C761" s="335" t="s">
        <v>8</v>
      </c>
      <c r="D761" s="64" t="s">
        <v>18</v>
      </c>
      <c r="E761" s="64" t="s">
        <v>19</v>
      </c>
      <c r="F761" s="64" t="s">
        <v>277</v>
      </c>
      <c r="G761" s="64" t="s">
        <v>3095</v>
      </c>
      <c r="H761" s="64" t="s">
        <v>1611</v>
      </c>
      <c r="I761" s="67"/>
      <c r="J761" s="64" t="s">
        <v>31</v>
      </c>
      <c r="K761" s="64" t="s">
        <v>1838</v>
      </c>
      <c r="L761" s="64" t="s">
        <v>1978</v>
      </c>
      <c r="M761" s="67"/>
      <c r="N761" s="66">
        <v>41725.0</v>
      </c>
      <c r="O761" s="203"/>
      <c r="P761" s="67"/>
      <c r="Q761" s="322">
        <v>41870.0</v>
      </c>
      <c r="R761" s="188"/>
      <c r="S761" s="67"/>
      <c r="T761" s="69">
        <f t="shared" si="1052"/>
        <v>1798</v>
      </c>
      <c r="U761" s="70">
        <f t="shared" ref="U761:W761" si="1552">IF(ISBLANK($A761),"",sum(AE761,AK761,AQ761,AW761,BC761,BI761,BO761,BU761,CA761,CG761,CM761,CS761,CY761,DE761,DK761,DQ761,DW761,EC761,EI761,EO761,EU761))</f>
        <v>0</v>
      </c>
      <c r="V761" s="70">
        <f t="shared" si="1552"/>
        <v>0</v>
      </c>
      <c r="W761" s="70">
        <f t="shared" si="1552"/>
        <v>0</v>
      </c>
      <c r="X761" s="70">
        <f t="shared" si="966"/>
        <v>0</v>
      </c>
      <c r="Y761" s="70">
        <f t="shared" ref="Y761:AA761" si="1553">IF(ISBLANK($A761),"",sum(AH761,AN761,AT761,AZ761,BF761,BL761,BR761,BX761,CD761,CJ761,CP761,CV761,DB761,DH761,DN761,DT761,DZ761,EF761,EL761,ER761,EX761))</f>
        <v>0</v>
      </c>
      <c r="Z761" s="70">
        <f t="shared" si="1553"/>
        <v>0</v>
      </c>
      <c r="AA761" s="70">
        <f t="shared" si="1553"/>
        <v>0</v>
      </c>
      <c r="AB761" s="70">
        <f t="shared" si="1336"/>
        <v>0</v>
      </c>
      <c r="AC761" s="261" t="str">
        <f t="shared" si="969"/>
        <v/>
      </c>
      <c r="AD761" s="248" t="str">
        <f t="shared" si="1551"/>
        <v>20+</v>
      </c>
      <c r="AE761" s="67"/>
      <c r="AF761" s="67"/>
      <c r="AG761" s="67"/>
      <c r="AH761" s="67"/>
      <c r="AI761" s="67"/>
      <c r="AJ761" s="67"/>
      <c r="AK761" s="67"/>
      <c r="AL761" s="67"/>
      <c r="AM761" s="67"/>
      <c r="AN761" s="67"/>
      <c r="AO761" s="67"/>
      <c r="AP761" s="67"/>
      <c r="AQ761" s="67"/>
      <c r="AR761" s="67"/>
      <c r="AS761" s="67"/>
      <c r="AT761" s="67"/>
      <c r="AU761" s="67"/>
      <c r="AV761" s="67"/>
      <c r="AW761" s="67"/>
      <c r="AX761" s="67"/>
      <c r="AY761" s="67"/>
      <c r="AZ761" s="67"/>
      <c r="BA761" s="67"/>
      <c r="BB761" s="67"/>
      <c r="BC761" s="67"/>
      <c r="BD761" s="67"/>
      <c r="BE761" s="67"/>
      <c r="BF761" s="67"/>
      <c r="BG761" s="67"/>
      <c r="BH761" s="67"/>
      <c r="BI761" s="67"/>
      <c r="BJ761" s="67"/>
      <c r="BK761" s="67"/>
      <c r="BL761" s="67"/>
      <c r="BM761" s="67"/>
      <c r="BN761" s="67"/>
      <c r="BO761" s="67"/>
      <c r="BP761" s="67"/>
      <c r="BQ761" s="67"/>
      <c r="BR761" s="67"/>
      <c r="BS761" s="67"/>
      <c r="BT761" s="67"/>
      <c r="BU761" s="67"/>
      <c r="BV761" s="67"/>
      <c r="BW761" s="67"/>
      <c r="BX761" s="67"/>
      <c r="BY761" s="67"/>
      <c r="BZ761" s="67"/>
      <c r="CA761" s="67"/>
      <c r="CB761" s="67"/>
      <c r="CC761" s="67"/>
      <c r="CD761" s="67"/>
      <c r="CE761" s="67"/>
      <c r="CF761" s="67"/>
      <c r="CG761" s="67"/>
      <c r="CH761" s="67"/>
      <c r="CI761" s="67"/>
      <c r="CJ761" s="67"/>
      <c r="CK761" s="67"/>
      <c r="CL761" s="67"/>
      <c r="CM761" s="67"/>
      <c r="CN761" s="67"/>
      <c r="CO761" s="67"/>
      <c r="CP761" s="67"/>
      <c r="CQ761" s="67"/>
      <c r="CR761" s="67"/>
      <c r="CS761" s="67"/>
      <c r="CT761" s="67"/>
      <c r="CU761" s="67"/>
      <c r="CV761" s="67"/>
      <c r="CW761" s="67"/>
      <c r="CX761" s="67"/>
      <c r="CY761" s="67"/>
      <c r="CZ761" s="67"/>
      <c r="DA761" s="67"/>
      <c r="DB761" s="67"/>
      <c r="DC761" s="67"/>
      <c r="DD761" s="67"/>
      <c r="DE761" s="67"/>
      <c r="DF761" s="67"/>
      <c r="DG761" s="67"/>
      <c r="DH761" s="67"/>
      <c r="DI761" s="67"/>
      <c r="DJ761" s="67"/>
      <c r="DK761" s="67"/>
      <c r="DL761" s="67"/>
      <c r="DM761" s="67"/>
      <c r="DN761" s="67"/>
      <c r="DO761" s="67"/>
      <c r="DP761" s="67"/>
      <c r="DQ761" s="67"/>
      <c r="DR761" s="67"/>
      <c r="DS761" s="67"/>
      <c r="DT761" s="67"/>
      <c r="DU761" s="67"/>
      <c r="DV761" s="67"/>
      <c r="DW761" s="67"/>
      <c r="DX761" s="67"/>
      <c r="DY761" s="67"/>
      <c r="DZ761" s="67"/>
      <c r="EA761" s="67"/>
      <c r="EB761" s="67"/>
      <c r="EC761" s="67"/>
      <c r="ED761" s="67"/>
      <c r="EE761" s="67"/>
      <c r="EF761" s="67"/>
      <c r="EG761" s="67"/>
      <c r="EH761" s="67"/>
      <c r="EI761" s="67"/>
      <c r="EJ761" s="67"/>
      <c r="EK761" s="67"/>
      <c r="EL761" s="67"/>
      <c r="EM761" s="67"/>
      <c r="EN761" s="67"/>
      <c r="EO761" s="67"/>
      <c r="EP761" s="67"/>
      <c r="EQ761" s="67"/>
      <c r="ER761" s="67"/>
      <c r="ES761" s="67"/>
      <c r="ET761" s="67"/>
      <c r="EU761" s="76"/>
      <c r="EV761" s="76"/>
      <c r="EW761" s="76"/>
      <c r="EX761" s="76"/>
      <c r="EY761" s="76"/>
      <c r="EZ761" s="76"/>
      <c r="FA761" s="64" t="s">
        <v>3096</v>
      </c>
      <c r="FB761" s="64"/>
      <c r="FC761" s="64"/>
      <c r="FD761" s="64"/>
    </row>
    <row r="762">
      <c r="A762" s="336" t="s">
        <v>3097</v>
      </c>
      <c r="B762" s="337" t="s">
        <v>2848</v>
      </c>
      <c r="C762" s="338" t="s">
        <v>1970</v>
      </c>
      <c r="D762" s="337" t="s">
        <v>18</v>
      </c>
      <c r="E762" s="337" t="s">
        <v>12</v>
      </c>
      <c r="F762" s="337" t="s">
        <v>2797</v>
      </c>
      <c r="G762" s="337" t="s">
        <v>3098</v>
      </c>
      <c r="H762" s="337" t="s">
        <v>1067</v>
      </c>
      <c r="I762" s="337" t="s">
        <v>23</v>
      </c>
      <c r="J762" s="337" t="s">
        <v>31</v>
      </c>
      <c r="K762" s="337" t="s">
        <v>1838</v>
      </c>
      <c r="L762" s="337" t="s">
        <v>2055</v>
      </c>
      <c r="M762" s="339"/>
      <c r="N762" s="340">
        <v>41992.0</v>
      </c>
      <c r="O762" s="341"/>
      <c r="P762" s="339"/>
      <c r="Q762" s="342"/>
      <c r="R762" s="342"/>
      <c r="S762" s="339"/>
      <c r="T762" s="69">
        <f t="shared" si="1052"/>
        <v>1531</v>
      </c>
      <c r="U762" s="343">
        <f t="shared" ref="U762:W762" si="1554">IF(ISBLANK($A762),"",sum(AE762,AK762,AQ762,AW762,BC762,BI762,BO762,BU762,CA762,CG762,CM762,CS762,CY762,DE762,DK762,DQ762,DW762,EC762,EI762,EO762,EU762))</f>
        <v>7</v>
      </c>
      <c r="V762" s="343">
        <f t="shared" si="1554"/>
        <v>0</v>
      </c>
      <c r="W762" s="343">
        <f t="shared" si="1554"/>
        <v>0</v>
      </c>
      <c r="X762" s="343">
        <f t="shared" si="966"/>
        <v>7</v>
      </c>
      <c r="Y762" s="343">
        <f t="shared" ref="Y762:AA762" si="1555">IF(ISBLANK($A762),"",sum(AH762,AN762,AT762,AZ762,BF762,BL762,BR762,BX762,CD762,CJ762,CP762,CV762,DB762,DH762,DN762,DT762,DZ762,EF762,EL762,ER762,EX762))</f>
        <v>3</v>
      </c>
      <c r="Z762" s="343">
        <f t="shared" si="1555"/>
        <v>2</v>
      </c>
      <c r="AA762" s="343">
        <f t="shared" si="1555"/>
        <v>0</v>
      </c>
      <c r="AB762" s="343">
        <f t="shared" si="1336"/>
        <v>5</v>
      </c>
      <c r="AC762" s="344">
        <f t="shared" si="969"/>
        <v>0.4285714286</v>
      </c>
      <c r="AD762" s="323" t="str">
        <f t="shared" ref="AD762:AD767" si="1558">IF( (TODAY()-N762)/7 &lt; 1,"1", IF( N762="" , "", IF( (TODAY()-N762)/7 &gt; 20 , "20+", ROUNDUP((TODAY()-N762)/7 ,0))))</f>
        <v>20+</v>
      </c>
      <c r="AE762" s="339"/>
      <c r="AF762" s="339"/>
      <c r="AG762" s="339"/>
      <c r="AH762" s="339"/>
      <c r="AI762" s="339"/>
      <c r="AJ762" s="339"/>
      <c r="AK762" s="345">
        <v>5.0</v>
      </c>
      <c r="AL762" s="339"/>
      <c r="AM762" s="339"/>
      <c r="AN762" s="339"/>
      <c r="AO762" s="339"/>
      <c r="AP762" s="339"/>
      <c r="AQ762" s="345">
        <v>1.0</v>
      </c>
      <c r="AR762" s="339"/>
      <c r="AS762" s="339"/>
      <c r="AT762" s="345">
        <v>3.0</v>
      </c>
      <c r="AU762" s="345">
        <v>2.0</v>
      </c>
      <c r="AV762" s="339"/>
      <c r="AW762" s="345">
        <v>1.0</v>
      </c>
      <c r="AX762" s="339"/>
      <c r="AY762" s="339"/>
      <c r="AZ762" s="339"/>
      <c r="BA762" s="339"/>
      <c r="BB762" s="339"/>
      <c r="BC762" s="339"/>
      <c r="BD762" s="339"/>
      <c r="BE762" s="339"/>
      <c r="BF762" s="339"/>
      <c r="BG762" s="339"/>
      <c r="BH762" s="339"/>
      <c r="BI762" s="339"/>
      <c r="BJ762" s="339"/>
      <c r="BK762" s="339"/>
      <c r="BL762" s="339"/>
      <c r="BM762" s="339"/>
      <c r="BN762" s="339"/>
      <c r="BO762" s="339"/>
      <c r="BP762" s="339"/>
      <c r="BQ762" s="339"/>
      <c r="BR762" s="339"/>
      <c r="BS762" s="339"/>
      <c r="BT762" s="339"/>
      <c r="BU762" s="339"/>
      <c r="BV762" s="339"/>
      <c r="BW762" s="339"/>
      <c r="BX762" s="339"/>
      <c r="BY762" s="339"/>
      <c r="BZ762" s="339"/>
      <c r="CA762" s="339"/>
      <c r="CB762" s="339"/>
      <c r="CC762" s="339"/>
      <c r="CD762" s="339"/>
      <c r="CE762" s="339"/>
      <c r="CF762" s="339"/>
      <c r="CG762" s="339"/>
      <c r="CH762" s="339"/>
      <c r="CI762" s="339"/>
      <c r="CJ762" s="339"/>
      <c r="CK762" s="339"/>
      <c r="CL762" s="339"/>
      <c r="CM762" s="339"/>
      <c r="CN762" s="339"/>
      <c r="CO762" s="339"/>
      <c r="CP762" s="339"/>
      <c r="CQ762" s="339"/>
      <c r="CR762" s="339"/>
      <c r="CS762" s="339"/>
      <c r="CT762" s="339"/>
      <c r="CU762" s="339"/>
      <c r="CV762" s="339"/>
      <c r="CW762" s="339"/>
      <c r="CX762" s="339"/>
      <c r="CY762" s="339"/>
      <c r="CZ762" s="339"/>
      <c r="DA762" s="339"/>
      <c r="DB762" s="339"/>
      <c r="DC762" s="339"/>
      <c r="DD762" s="339"/>
      <c r="DE762" s="339"/>
      <c r="DF762" s="339"/>
      <c r="DG762" s="339"/>
      <c r="DH762" s="339"/>
      <c r="DI762" s="339"/>
      <c r="DJ762" s="339"/>
      <c r="DK762" s="339"/>
      <c r="DL762" s="339"/>
      <c r="DM762" s="339"/>
      <c r="DN762" s="339"/>
      <c r="DO762" s="339"/>
      <c r="DP762" s="339"/>
      <c r="DQ762" s="339"/>
      <c r="DR762" s="339"/>
      <c r="DS762" s="339"/>
      <c r="DT762" s="339"/>
      <c r="DU762" s="339"/>
      <c r="DV762" s="339"/>
      <c r="DW762" s="339"/>
      <c r="DX762" s="339"/>
      <c r="DY762" s="339"/>
      <c r="DZ762" s="339"/>
      <c r="EA762" s="339"/>
      <c r="EB762" s="339"/>
      <c r="EC762" s="339"/>
      <c r="ED762" s="339"/>
      <c r="EE762" s="339"/>
      <c r="EF762" s="339"/>
      <c r="EG762" s="339"/>
      <c r="EH762" s="339"/>
      <c r="EI762" s="339"/>
      <c r="EJ762" s="339"/>
      <c r="EK762" s="339"/>
      <c r="EL762" s="339"/>
      <c r="EM762" s="339"/>
      <c r="EN762" s="339"/>
      <c r="EO762" s="339"/>
      <c r="EP762" s="339"/>
      <c r="EQ762" s="339"/>
      <c r="ER762" s="339"/>
      <c r="ES762" s="339"/>
      <c r="ET762" s="339"/>
      <c r="EU762" s="76"/>
      <c r="EV762" s="76"/>
      <c r="EW762" s="76"/>
      <c r="EX762" s="76"/>
      <c r="EY762" s="76"/>
      <c r="EZ762" s="76"/>
      <c r="FA762" s="337" t="s">
        <v>3099</v>
      </c>
      <c r="FB762" s="337"/>
      <c r="FC762" s="337"/>
      <c r="FD762" s="337"/>
    </row>
    <row r="763">
      <c r="A763" s="376" t="s">
        <v>3100</v>
      </c>
      <c r="B763" s="357" t="s">
        <v>3080</v>
      </c>
      <c r="C763" s="377" t="s">
        <v>113</v>
      </c>
      <c r="D763" s="357" t="s">
        <v>18</v>
      </c>
      <c r="E763" s="357" t="s">
        <v>12</v>
      </c>
      <c r="F763" s="357" t="s">
        <v>277</v>
      </c>
      <c r="G763" s="357" t="s">
        <v>3081</v>
      </c>
      <c r="H763" s="357" t="s">
        <v>1847</v>
      </c>
      <c r="I763" s="357" t="s">
        <v>23</v>
      </c>
      <c r="J763" s="357" t="s">
        <v>31</v>
      </c>
      <c r="K763" s="357" t="s">
        <v>2736</v>
      </c>
      <c r="L763" s="357" t="s">
        <v>2025</v>
      </c>
      <c r="M763" s="357" t="s">
        <v>85</v>
      </c>
      <c r="N763" s="378">
        <v>42209.0</v>
      </c>
      <c r="O763" s="378">
        <v>42215.0</v>
      </c>
      <c r="P763" s="380"/>
      <c r="Q763" s="381"/>
      <c r="R763" s="381"/>
      <c r="S763" s="380"/>
      <c r="T763" s="69">
        <f t="shared" si="1052"/>
        <v>1314</v>
      </c>
      <c r="U763" s="382">
        <f t="shared" ref="U763:W763" si="1556">IF(ISBLANK($A763),"",sum(AE763,AK763,AQ763,AW763,BC763,BI763,BO763,BU763,CA763,CG763,CM763,CS763,CY763,DE763,DK763,DQ763,DW763,EC763,EI763,EO763,EU763))</f>
        <v>3</v>
      </c>
      <c r="V763" s="382">
        <f t="shared" si="1556"/>
        <v>2</v>
      </c>
      <c r="W763" s="382">
        <f t="shared" si="1556"/>
        <v>0</v>
      </c>
      <c r="X763" s="382">
        <f t="shared" si="966"/>
        <v>5</v>
      </c>
      <c r="Y763" s="382">
        <f t="shared" ref="Y763:AA763" si="1557">IF(ISBLANK($A763),"",sum(AH763,AN763,AT763,AZ763,BF763,BL763,BR763,BX763,CD763,CJ763,CP763,CV763,DB763,DH763,DN763,DT763,DZ763,EF763,EL763,ER763,EX763))</f>
        <v>2</v>
      </c>
      <c r="Z763" s="382">
        <f t="shared" si="1557"/>
        <v>1</v>
      </c>
      <c r="AA763" s="382">
        <f t="shared" si="1557"/>
        <v>0</v>
      </c>
      <c r="AB763" s="382">
        <f t="shared" si="1336"/>
        <v>3</v>
      </c>
      <c r="AC763" s="383">
        <f t="shared" si="969"/>
        <v>0.4</v>
      </c>
      <c r="AD763" s="399" t="str">
        <f t="shared" si="1558"/>
        <v>20+</v>
      </c>
      <c r="AE763" s="385">
        <v>1.0</v>
      </c>
      <c r="AF763" s="385">
        <v>1.0</v>
      </c>
      <c r="AG763" s="380"/>
      <c r="AH763" s="380"/>
      <c r="AI763" s="380"/>
      <c r="AJ763" s="380"/>
      <c r="AK763" s="385">
        <v>1.0</v>
      </c>
      <c r="AL763" s="385">
        <v>1.0</v>
      </c>
      <c r="AM763" s="380"/>
      <c r="AN763" s="380"/>
      <c r="AO763" s="380"/>
      <c r="AP763" s="380"/>
      <c r="AQ763" s="380"/>
      <c r="AR763" s="380"/>
      <c r="AS763" s="380"/>
      <c r="AT763" s="380"/>
      <c r="AU763" s="380"/>
      <c r="AV763" s="380"/>
      <c r="AW763" s="380"/>
      <c r="AX763" s="380"/>
      <c r="AY763" s="380"/>
      <c r="AZ763" s="380"/>
      <c r="BA763" s="380"/>
      <c r="BB763" s="380"/>
      <c r="BC763" s="380"/>
      <c r="BD763" s="380"/>
      <c r="BE763" s="380"/>
      <c r="BF763" s="380"/>
      <c r="BG763" s="380"/>
      <c r="BH763" s="380"/>
      <c r="BI763" s="380"/>
      <c r="BJ763" s="380"/>
      <c r="BK763" s="380"/>
      <c r="BL763" s="385">
        <v>1.0</v>
      </c>
      <c r="BM763" s="380"/>
      <c r="BN763" s="380"/>
      <c r="BO763" s="380"/>
      <c r="BP763" s="380"/>
      <c r="BQ763" s="380"/>
      <c r="BR763" s="380"/>
      <c r="BS763" s="380"/>
      <c r="BT763" s="380"/>
      <c r="BU763" s="385">
        <v>1.0</v>
      </c>
      <c r="BV763" s="380"/>
      <c r="BW763" s="380"/>
      <c r="BX763" s="380"/>
      <c r="BY763" s="380"/>
      <c r="BZ763" s="380"/>
      <c r="CA763" s="380"/>
      <c r="CB763" s="380"/>
      <c r="CC763" s="380"/>
      <c r="CD763" s="385">
        <v>1.0</v>
      </c>
      <c r="CE763" s="385">
        <v>1.0</v>
      </c>
      <c r="CF763" s="380"/>
      <c r="CG763" s="380"/>
      <c r="CH763" s="380"/>
      <c r="CI763" s="380"/>
      <c r="CJ763" s="380"/>
      <c r="CK763" s="380"/>
      <c r="CL763" s="380"/>
      <c r="CM763" s="380"/>
      <c r="CN763" s="380"/>
      <c r="CO763" s="380"/>
      <c r="CP763" s="380"/>
      <c r="CQ763" s="380"/>
      <c r="CR763" s="380"/>
      <c r="CS763" s="380"/>
      <c r="CT763" s="380"/>
      <c r="CU763" s="380"/>
      <c r="CV763" s="380"/>
      <c r="CW763" s="380"/>
      <c r="CX763" s="380"/>
      <c r="CY763" s="380"/>
      <c r="CZ763" s="380"/>
      <c r="DA763" s="380"/>
      <c r="DB763" s="380"/>
      <c r="DC763" s="380"/>
      <c r="DD763" s="380"/>
      <c r="DE763" s="380"/>
      <c r="DF763" s="380"/>
      <c r="DG763" s="380"/>
      <c r="DH763" s="380"/>
      <c r="DI763" s="380"/>
      <c r="DJ763" s="380"/>
      <c r="DK763" s="380"/>
      <c r="DL763" s="380"/>
      <c r="DM763" s="380"/>
      <c r="DN763" s="380"/>
      <c r="DO763" s="380"/>
      <c r="DP763" s="380"/>
      <c r="DQ763" s="380"/>
      <c r="DR763" s="380"/>
      <c r="DS763" s="380"/>
      <c r="DT763" s="380"/>
      <c r="DU763" s="380"/>
      <c r="DV763" s="380"/>
      <c r="DW763" s="380"/>
      <c r="DX763" s="380"/>
      <c r="DY763" s="380"/>
      <c r="DZ763" s="380"/>
      <c r="EA763" s="380"/>
      <c r="EB763" s="380"/>
      <c r="EC763" s="380"/>
      <c r="ED763" s="380"/>
      <c r="EE763" s="380"/>
      <c r="EF763" s="380"/>
      <c r="EG763" s="380"/>
      <c r="EH763" s="380"/>
      <c r="EI763" s="380"/>
      <c r="EJ763" s="380"/>
      <c r="EK763" s="380"/>
      <c r="EL763" s="380"/>
      <c r="EM763" s="380"/>
      <c r="EN763" s="380"/>
      <c r="EO763" s="380"/>
      <c r="EP763" s="380"/>
      <c r="EQ763" s="380"/>
      <c r="ER763" s="380"/>
      <c r="ES763" s="380"/>
      <c r="ET763" s="380"/>
      <c r="EU763" s="76"/>
      <c r="EV763" s="76"/>
      <c r="EW763" s="76"/>
      <c r="EX763" s="76"/>
      <c r="EY763" s="76"/>
      <c r="EZ763" s="76"/>
      <c r="FA763" s="357" t="s">
        <v>3101</v>
      </c>
      <c r="FB763" s="357"/>
      <c r="FC763" s="357"/>
      <c r="FD763" s="357"/>
    </row>
    <row r="764">
      <c r="A764" s="336" t="s">
        <v>3102</v>
      </c>
      <c r="B764" s="337" t="s">
        <v>3103</v>
      </c>
      <c r="C764" s="338" t="s">
        <v>89</v>
      </c>
      <c r="D764" s="337" t="s">
        <v>18</v>
      </c>
      <c r="E764" s="337" t="s">
        <v>12</v>
      </c>
      <c r="F764" s="339"/>
      <c r="G764" s="337" t="s">
        <v>3104</v>
      </c>
      <c r="H764" s="337" t="s">
        <v>718</v>
      </c>
      <c r="I764" s="337" t="s">
        <v>13</v>
      </c>
      <c r="J764" s="337" t="s">
        <v>31</v>
      </c>
      <c r="K764" s="337" t="s">
        <v>1838</v>
      </c>
      <c r="L764" s="337" t="s">
        <v>2060</v>
      </c>
      <c r="M764" s="339"/>
      <c r="N764" s="340">
        <v>41990.0</v>
      </c>
      <c r="O764" s="340">
        <v>41990.0</v>
      </c>
      <c r="P764" s="339"/>
      <c r="Q764" s="342"/>
      <c r="R764" s="342"/>
      <c r="S764" s="339"/>
      <c r="T764" s="69">
        <f t="shared" si="1052"/>
        <v>1533</v>
      </c>
      <c r="U764" s="343">
        <f t="shared" ref="U764:W764" si="1559">IF(ISBLANK($A764),"",sum(AE764,AK764,AQ764,AW764,BC764,BI764,BO764,BU764,CA764,CG764,CM764,CS764,CY764,DE764,DK764,DQ764,DW764,EC764,EI764,EO764,EU764))</f>
        <v>2</v>
      </c>
      <c r="V764" s="343">
        <f t="shared" si="1559"/>
        <v>7</v>
      </c>
      <c r="W764" s="343">
        <f t="shared" si="1559"/>
        <v>0</v>
      </c>
      <c r="X764" s="343">
        <f t="shared" si="966"/>
        <v>9</v>
      </c>
      <c r="Y764" s="343">
        <f t="shared" ref="Y764:AA764" si="1560">IF(ISBLANK($A764),"",sum(AH764,AN764,AT764,AZ764,BF764,BL764,BR764,BX764,CD764,CJ764,CP764,CV764,DB764,DH764,DN764,DT764,DZ764,EF764,EL764,ER764,EX764))</f>
        <v>3</v>
      </c>
      <c r="Z764" s="343">
        <f t="shared" si="1560"/>
        <v>1</v>
      </c>
      <c r="AA764" s="343">
        <f t="shared" si="1560"/>
        <v>0</v>
      </c>
      <c r="AB764" s="343">
        <f t="shared" si="1336"/>
        <v>4</v>
      </c>
      <c r="AC764" s="344">
        <f t="shared" si="969"/>
        <v>0.3333333333</v>
      </c>
      <c r="AD764" s="323" t="str">
        <f t="shared" si="1558"/>
        <v>20+</v>
      </c>
      <c r="AE764" s="345">
        <v>1.0</v>
      </c>
      <c r="AF764" s="345">
        <v>2.0</v>
      </c>
      <c r="AG764" s="339"/>
      <c r="AH764" s="339"/>
      <c r="AI764" s="339"/>
      <c r="AJ764" s="339"/>
      <c r="AK764" s="339"/>
      <c r="AL764" s="339"/>
      <c r="AM764" s="339"/>
      <c r="AN764" s="345">
        <v>1.0</v>
      </c>
      <c r="AO764" s="345">
        <v>1.0</v>
      </c>
      <c r="AP764" s="339"/>
      <c r="AQ764" s="345">
        <v>1.0</v>
      </c>
      <c r="AR764" s="345">
        <v>4.0</v>
      </c>
      <c r="AS764" s="339"/>
      <c r="AT764" s="339"/>
      <c r="AU764" s="339"/>
      <c r="AV764" s="339"/>
      <c r="AW764" s="339"/>
      <c r="AX764" s="345">
        <v>1.0</v>
      </c>
      <c r="AY764" s="339"/>
      <c r="AZ764" s="345">
        <v>2.0</v>
      </c>
      <c r="BA764" s="339"/>
      <c r="BB764" s="339"/>
      <c r="BC764" s="339"/>
      <c r="BD764" s="339"/>
      <c r="BE764" s="339"/>
      <c r="BF764" s="339"/>
      <c r="BG764" s="339"/>
      <c r="BH764" s="339"/>
      <c r="BI764" s="339"/>
      <c r="BJ764" s="339"/>
      <c r="BK764" s="339"/>
      <c r="BL764" s="339"/>
      <c r="BM764" s="339"/>
      <c r="BN764" s="339"/>
      <c r="BO764" s="339"/>
      <c r="BP764" s="339"/>
      <c r="BQ764" s="339"/>
      <c r="BR764" s="339"/>
      <c r="BS764" s="339"/>
      <c r="BT764" s="339"/>
      <c r="BU764" s="339"/>
      <c r="BV764" s="339"/>
      <c r="BW764" s="339"/>
      <c r="BX764" s="339"/>
      <c r="BY764" s="339"/>
      <c r="BZ764" s="339"/>
      <c r="CA764" s="339"/>
      <c r="CB764" s="339"/>
      <c r="CC764" s="339"/>
      <c r="CD764" s="339"/>
      <c r="CE764" s="339"/>
      <c r="CF764" s="339"/>
      <c r="CG764" s="339"/>
      <c r="CH764" s="339"/>
      <c r="CI764" s="339"/>
      <c r="CJ764" s="339"/>
      <c r="CK764" s="339"/>
      <c r="CL764" s="339"/>
      <c r="CM764" s="339"/>
      <c r="CN764" s="339"/>
      <c r="CO764" s="339"/>
      <c r="CP764" s="339"/>
      <c r="CQ764" s="339"/>
      <c r="CR764" s="339"/>
      <c r="CS764" s="339"/>
      <c r="CT764" s="339"/>
      <c r="CU764" s="339"/>
      <c r="CV764" s="339"/>
      <c r="CW764" s="339"/>
      <c r="CX764" s="339"/>
      <c r="CY764" s="339"/>
      <c r="CZ764" s="339"/>
      <c r="DA764" s="339"/>
      <c r="DB764" s="339"/>
      <c r="DC764" s="339"/>
      <c r="DD764" s="339"/>
      <c r="DE764" s="339"/>
      <c r="DF764" s="339"/>
      <c r="DG764" s="339"/>
      <c r="DH764" s="339"/>
      <c r="DI764" s="339"/>
      <c r="DJ764" s="339"/>
      <c r="DK764" s="339"/>
      <c r="DL764" s="339"/>
      <c r="DM764" s="339"/>
      <c r="DN764" s="339"/>
      <c r="DO764" s="339"/>
      <c r="DP764" s="339"/>
      <c r="DQ764" s="339"/>
      <c r="DR764" s="339"/>
      <c r="DS764" s="339"/>
      <c r="DT764" s="339"/>
      <c r="DU764" s="339"/>
      <c r="DV764" s="339"/>
      <c r="DW764" s="339"/>
      <c r="DX764" s="339"/>
      <c r="DY764" s="339"/>
      <c r="DZ764" s="339"/>
      <c r="EA764" s="339"/>
      <c r="EB764" s="339"/>
      <c r="EC764" s="339"/>
      <c r="ED764" s="339"/>
      <c r="EE764" s="339"/>
      <c r="EF764" s="339"/>
      <c r="EG764" s="339"/>
      <c r="EH764" s="339"/>
      <c r="EI764" s="339"/>
      <c r="EJ764" s="339"/>
      <c r="EK764" s="339"/>
      <c r="EL764" s="339"/>
      <c r="EM764" s="339"/>
      <c r="EN764" s="339"/>
      <c r="EO764" s="339"/>
      <c r="EP764" s="339"/>
      <c r="EQ764" s="339"/>
      <c r="ER764" s="339"/>
      <c r="ES764" s="339"/>
      <c r="ET764" s="339"/>
      <c r="EU764" s="76"/>
      <c r="EV764" s="76"/>
      <c r="EW764" s="76"/>
      <c r="EX764" s="76"/>
      <c r="EY764" s="76"/>
      <c r="EZ764" s="76"/>
      <c r="FA764" s="337" t="s">
        <v>3105</v>
      </c>
      <c r="FB764" s="337"/>
      <c r="FC764" s="337"/>
      <c r="FD764" s="337"/>
    </row>
    <row r="765">
      <c r="A765" s="336" t="s">
        <v>3106</v>
      </c>
      <c r="B765" s="337" t="s">
        <v>3107</v>
      </c>
      <c r="C765" s="338" t="s">
        <v>8</v>
      </c>
      <c r="D765" s="337" t="s">
        <v>18</v>
      </c>
      <c r="E765" s="337" t="s">
        <v>12</v>
      </c>
      <c r="F765" s="337" t="s">
        <v>2746</v>
      </c>
      <c r="G765" s="337" t="s">
        <v>3108</v>
      </c>
      <c r="H765" s="337" t="s">
        <v>2064</v>
      </c>
      <c r="I765" s="337" t="s">
        <v>23</v>
      </c>
      <c r="J765" s="337" t="s">
        <v>31</v>
      </c>
      <c r="K765" s="337" t="s">
        <v>1838</v>
      </c>
      <c r="L765" s="337" t="s">
        <v>2065</v>
      </c>
      <c r="M765" s="339"/>
      <c r="N765" s="340">
        <v>41963.0</v>
      </c>
      <c r="O765" s="341"/>
      <c r="P765" s="339"/>
      <c r="Q765" s="342"/>
      <c r="R765" s="342"/>
      <c r="S765" s="339"/>
      <c r="T765" s="69">
        <f t="shared" si="1052"/>
        <v>1560</v>
      </c>
      <c r="U765" s="343">
        <v>3.0</v>
      </c>
      <c r="V765" s="343">
        <f t="shared" ref="V765:W765" si="1561">IF(ISBLANK($A765),"",sum(AF765,AL765,AR765,AX765,BD765,BJ765,BP765,BV765,CB765,CH765,CN765,CT765,CZ765,DF765,DL765,DR765,DX765,ED765,EJ765,EP765,EV765))</f>
        <v>1</v>
      </c>
      <c r="W765" s="343">
        <f t="shared" si="1561"/>
        <v>0</v>
      </c>
      <c r="X765" s="343">
        <f t="shared" si="966"/>
        <v>4</v>
      </c>
      <c r="Y765" s="343">
        <f t="shared" ref="Y765:AA765" si="1562">IF(ISBLANK($A765),"",sum(AH765,AN765,AT765,AZ765,BF765,BL765,BR765,BX765,CD765,CJ765,CP765,CV765,DB765,DH765,DN765,DT765,DZ765,EF765,EL765,ER765,EX765))</f>
        <v>1</v>
      </c>
      <c r="Z765" s="343">
        <f t="shared" si="1562"/>
        <v>4</v>
      </c>
      <c r="AA765" s="343">
        <f t="shared" si="1562"/>
        <v>0</v>
      </c>
      <c r="AB765" s="343">
        <f t="shared" si="1336"/>
        <v>5</v>
      </c>
      <c r="AC765" s="344">
        <f t="shared" si="969"/>
        <v>0.25</v>
      </c>
      <c r="AD765" s="323" t="str">
        <f t="shared" si="1558"/>
        <v>20+</v>
      </c>
      <c r="AE765" s="339"/>
      <c r="AF765" s="339"/>
      <c r="AG765" s="339"/>
      <c r="AH765" s="339"/>
      <c r="AI765" s="339"/>
      <c r="AJ765" s="339"/>
      <c r="AK765" s="339"/>
      <c r="AL765" s="339"/>
      <c r="AM765" s="339"/>
      <c r="AN765" s="339"/>
      <c r="AO765" s="339"/>
      <c r="AP765" s="339"/>
      <c r="AQ765" s="339"/>
      <c r="AR765" s="339"/>
      <c r="AS765" s="339"/>
      <c r="AT765" s="339"/>
      <c r="AU765" s="339"/>
      <c r="AV765" s="339"/>
      <c r="AW765" s="339"/>
      <c r="AX765" s="339"/>
      <c r="AY765" s="339"/>
      <c r="AZ765" s="339"/>
      <c r="BA765" s="339"/>
      <c r="BB765" s="339"/>
      <c r="BC765" s="345">
        <v>2.0</v>
      </c>
      <c r="BD765" s="345">
        <v>1.0</v>
      </c>
      <c r="BE765" s="339"/>
      <c r="BF765" s="345">
        <v>1.0</v>
      </c>
      <c r="BG765" s="345">
        <v>1.0</v>
      </c>
      <c r="BH765" s="339"/>
      <c r="BI765" s="339"/>
      <c r="BJ765" s="339"/>
      <c r="BK765" s="339"/>
      <c r="BL765" s="339"/>
      <c r="BM765" s="345">
        <v>3.0</v>
      </c>
      <c r="BN765" s="339"/>
      <c r="BO765" s="339"/>
      <c r="BP765" s="339"/>
      <c r="BQ765" s="339"/>
      <c r="BR765" s="339"/>
      <c r="BS765" s="339"/>
      <c r="BT765" s="339"/>
      <c r="BU765" s="339"/>
      <c r="BV765" s="339"/>
      <c r="BW765" s="339"/>
      <c r="BX765" s="339"/>
      <c r="BY765" s="339"/>
      <c r="BZ765" s="339"/>
      <c r="CA765" s="339"/>
      <c r="CB765" s="339"/>
      <c r="CC765" s="339"/>
      <c r="CD765" s="339"/>
      <c r="CE765" s="339"/>
      <c r="CF765" s="339"/>
      <c r="CG765" s="339"/>
      <c r="CH765" s="339"/>
      <c r="CI765" s="339"/>
      <c r="CJ765" s="339"/>
      <c r="CK765" s="339"/>
      <c r="CL765" s="339"/>
      <c r="CM765" s="339"/>
      <c r="CN765" s="339"/>
      <c r="CO765" s="339"/>
      <c r="CP765" s="339"/>
      <c r="CQ765" s="339"/>
      <c r="CR765" s="339"/>
      <c r="CS765" s="339"/>
      <c r="CT765" s="339"/>
      <c r="CU765" s="339"/>
      <c r="CV765" s="339"/>
      <c r="CW765" s="339"/>
      <c r="CX765" s="339"/>
      <c r="CY765" s="339"/>
      <c r="CZ765" s="339"/>
      <c r="DA765" s="339"/>
      <c r="DB765" s="339"/>
      <c r="DC765" s="339"/>
      <c r="DD765" s="339"/>
      <c r="DE765" s="339"/>
      <c r="DF765" s="339"/>
      <c r="DG765" s="339"/>
      <c r="DH765" s="339"/>
      <c r="DI765" s="339"/>
      <c r="DJ765" s="339"/>
      <c r="DK765" s="339"/>
      <c r="DL765" s="339"/>
      <c r="DM765" s="339"/>
      <c r="DN765" s="339"/>
      <c r="DO765" s="339"/>
      <c r="DP765" s="339"/>
      <c r="DQ765" s="339"/>
      <c r="DR765" s="339"/>
      <c r="DS765" s="339"/>
      <c r="DT765" s="339"/>
      <c r="DU765" s="339"/>
      <c r="DV765" s="339"/>
      <c r="DW765" s="339"/>
      <c r="DX765" s="339"/>
      <c r="DY765" s="339"/>
      <c r="DZ765" s="339"/>
      <c r="EA765" s="339"/>
      <c r="EB765" s="339"/>
      <c r="EC765" s="339"/>
      <c r="ED765" s="339"/>
      <c r="EE765" s="339"/>
      <c r="EF765" s="339"/>
      <c r="EG765" s="339"/>
      <c r="EH765" s="339"/>
      <c r="EI765" s="339"/>
      <c r="EJ765" s="339"/>
      <c r="EK765" s="339"/>
      <c r="EL765" s="339"/>
      <c r="EM765" s="339"/>
      <c r="EN765" s="339"/>
      <c r="EO765" s="339"/>
      <c r="EP765" s="339"/>
      <c r="EQ765" s="339"/>
      <c r="ER765" s="339"/>
      <c r="ES765" s="339"/>
      <c r="ET765" s="339"/>
      <c r="EU765" s="76"/>
      <c r="EV765" s="76"/>
      <c r="EW765" s="76"/>
      <c r="EX765" s="76"/>
      <c r="EY765" s="76"/>
      <c r="EZ765" s="76"/>
      <c r="FA765" s="337" t="s">
        <v>3109</v>
      </c>
      <c r="FB765" s="337"/>
      <c r="FC765" s="337"/>
      <c r="FD765" s="337"/>
    </row>
    <row r="766">
      <c r="A766" s="336" t="s">
        <v>3110</v>
      </c>
      <c r="B766" s="337" t="s">
        <v>3107</v>
      </c>
      <c r="C766" s="338" t="s">
        <v>8</v>
      </c>
      <c r="D766" s="337" t="s">
        <v>18</v>
      </c>
      <c r="E766" s="337" t="s">
        <v>12</v>
      </c>
      <c r="F766" s="337" t="s">
        <v>283</v>
      </c>
      <c r="G766" s="337" t="s">
        <v>3108</v>
      </c>
      <c r="H766" s="337" t="s">
        <v>2064</v>
      </c>
      <c r="I766" s="337" t="s">
        <v>23</v>
      </c>
      <c r="J766" s="337" t="s">
        <v>31</v>
      </c>
      <c r="K766" s="337" t="s">
        <v>1838</v>
      </c>
      <c r="L766" s="337" t="s">
        <v>2065</v>
      </c>
      <c r="M766" s="339"/>
      <c r="N766" s="340">
        <v>41963.0</v>
      </c>
      <c r="O766" s="341"/>
      <c r="P766" s="339"/>
      <c r="Q766" s="342"/>
      <c r="R766" s="342"/>
      <c r="S766" s="339"/>
      <c r="T766" s="69">
        <f t="shared" si="1052"/>
        <v>1560</v>
      </c>
      <c r="U766" s="343">
        <f t="shared" ref="U766:W766" si="1563">IF(ISBLANK($A766),"",sum(AE766,AK766,AQ766,AW766,BC766,BI766,BO766,BU766,CA766,CG766,CM766,CS766,CY766,DE766,DK766,DQ766,DW766,EC766,EI766,EO766,EU766))</f>
        <v>3</v>
      </c>
      <c r="V766" s="343">
        <f t="shared" si="1563"/>
        <v>1</v>
      </c>
      <c r="W766" s="343">
        <f t="shared" si="1563"/>
        <v>0</v>
      </c>
      <c r="X766" s="343">
        <f t="shared" si="966"/>
        <v>4</v>
      </c>
      <c r="Y766" s="343">
        <f t="shared" ref="Y766:AA766" si="1564">IF(ISBLANK($A766),"",sum(AH766,AN766,AT766,AZ766,BF766,BL766,BR766,BX766,CD766,CJ766,CP766,CV766,DB766,DH766,DN766,DT766,DZ766,EF766,EL766,ER766,EX766))</f>
        <v>3</v>
      </c>
      <c r="Z766" s="343">
        <f t="shared" si="1564"/>
        <v>5</v>
      </c>
      <c r="AA766" s="343">
        <f t="shared" si="1564"/>
        <v>0</v>
      </c>
      <c r="AB766" s="343">
        <f t="shared" si="1336"/>
        <v>8</v>
      </c>
      <c r="AC766" s="344">
        <f t="shared" si="969"/>
        <v>0.75</v>
      </c>
      <c r="AD766" s="323" t="str">
        <f t="shared" si="1558"/>
        <v>20+</v>
      </c>
      <c r="AE766" s="339"/>
      <c r="AF766" s="339"/>
      <c r="AG766" s="339"/>
      <c r="AH766" s="339"/>
      <c r="AI766" s="339"/>
      <c r="AJ766" s="339"/>
      <c r="AK766" s="339"/>
      <c r="AL766" s="339"/>
      <c r="AM766" s="339"/>
      <c r="AN766" s="339"/>
      <c r="AO766" s="339"/>
      <c r="AP766" s="339"/>
      <c r="AQ766" s="339"/>
      <c r="AR766" s="339"/>
      <c r="AS766" s="339"/>
      <c r="AT766" s="339"/>
      <c r="AU766" s="339"/>
      <c r="AV766" s="339"/>
      <c r="AW766" s="345">
        <v>3.0</v>
      </c>
      <c r="AX766" s="345">
        <v>1.0</v>
      </c>
      <c r="AY766" s="339"/>
      <c r="AZ766" s="345">
        <v>3.0</v>
      </c>
      <c r="BA766" s="345">
        <v>3.0</v>
      </c>
      <c r="BB766" s="339"/>
      <c r="BC766" s="339"/>
      <c r="BD766" s="339"/>
      <c r="BE766" s="339"/>
      <c r="BF766" s="339"/>
      <c r="BG766" s="345">
        <v>2.0</v>
      </c>
      <c r="BH766" s="339"/>
      <c r="BI766" s="339"/>
      <c r="BJ766" s="339"/>
      <c r="BK766" s="339"/>
      <c r="BL766" s="339"/>
      <c r="BM766" s="339"/>
      <c r="BN766" s="339"/>
      <c r="BO766" s="339"/>
      <c r="BP766" s="339"/>
      <c r="BQ766" s="339"/>
      <c r="BR766" s="339"/>
      <c r="BS766" s="339"/>
      <c r="BT766" s="339"/>
      <c r="BU766" s="339"/>
      <c r="BV766" s="339"/>
      <c r="BW766" s="339"/>
      <c r="BX766" s="339"/>
      <c r="BY766" s="339"/>
      <c r="BZ766" s="339"/>
      <c r="CA766" s="339"/>
      <c r="CB766" s="339"/>
      <c r="CC766" s="339"/>
      <c r="CD766" s="339"/>
      <c r="CE766" s="339"/>
      <c r="CF766" s="339"/>
      <c r="CG766" s="339"/>
      <c r="CH766" s="339"/>
      <c r="CI766" s="339"/>
      <c r="CJ766" s="339"/>
      <c r="CK766" s="339"/>
      <c r="CL766" s="339"/>
      <c r="CM766" s="339"/>
      <c r="CN766" s="339"/>
      <c r="CO766" s="339"/>
      <c r="CP766" s="339"/>
      <c r="CQ766" s="339"/>
      <c r="CR766" s="339"/>
      <c r="CS766" s="339"/>
      <c r="CT766" s="339"/>
      <c r="CU766" s="339"/>
      <c r="CV766" s="339"/>
      <c r="CW766" s="339"/>
      <c r="CX766" s="339"/>
      <c r="CY766" s="339"/>
      <c r="CZ766" s="339"/>
      <c r="DA766" s="339"/>
      <c r="DB766" s="339"/>
      <c r="DC766" s="339"/>
      <c r="DD766" s="339"/>
      <c r="DE766" s="339"/>
      <c r="DF766" s="339"/>
      <c r="DG766" s="339"/>
      <c r="DH766" s="339"/>
      <c r="DI766" s="339"/>
      <c r="DJ766" s="339"/>
      <c r="DK766" s="339"/>
      <c r="DL766" s="339"/>
      <c r="DM766" s="339"/>
      <c r="DN766" s="339"/>
      <c r="DO766" s="339"/>
      <c r="DP766" s="339"/>
      <c r="DQ766" s="339"/>
      <c r="DR766" s="339"/>
      <c r="DS766" s="339"/>
      <c r="DT766" s="339"/>
      <c r="DU766" s="339"/>
      <c r="DV766" s="339"/>
      <c r="DW766" s="339"/>
      <c r="DX766" s="339"/>
      <c r="DY766" s="339"/>
      <c r="DZ766" s="339"/>
      <c r="EA766" s="339"/>
      <c r="EB766" s="339"/>
      <c r="EC766" s="339"/>
      <c r="ED766" s="339"/>
      <c r="EE766" s="339"/>
      <c r="EF766" s="339"/>
      <c r="EG766" s="339"/>
      <c r="EH766" s="339"/>
      <c r="EI766" s="339"/>
      <c r="EJ766" s="339"/>
      <c r="EK766" s="339"/>
      <c r="EL766" s="339"/>
      <c r="EM766" s="339"/>
      <c r="EN766" s="339"/>
      <c r="EO766" s="339"/>
      <c r="EP766" s="339"/>
      <c r="EQ766" s="339"/>
      <c r="ER766" s="339"/>
      <c r="ES766" s="339"/>
      <c r="ET766" s="339"/>
      <c r="EU766" s="76"/>
      <c r="EV766" s="76"/>
      <c r="EW766" s="76"/>
      <c r="EX766" s="76"/>
      <c r="EY766" s="76"/>
      <c r="EZ766" s="76"/>
      <c r="FA766" s="337" t="s">
        <v>3111</v>
      </c>
      <c r="FB766" s="337"/>
      <c r="FC766" s="337"/>
      <c r="FD766" s="337"/>
    </row>
    <row r="767">
      <c r="A767" s="336" t="s">
        <v>3112</v>
      </c>
      <c r="B767" s="337" t="s">
        <v>2943</v>
      </c>
      <c r="C767" s="338" t="s">
        <v>8</v>
      </c>
      <c r="D767" s="337" t="s">
        <v>18</v>
      </c>
      <c r="E767" s="337" t="s">
        <v>19</v>
      </c>
      <c r="F767" s="337" t="s">
        <v>2797</v>
      </c>
      <c r="G767" s="337" t="s">
        <v>3113</v>
      </c>
      <c r="H767" s="337" t="s">
        <v>2064</v>
      </c>
      <c r="I767" s="337" t="s">
        <v>23</v>
      </c>
      <c r="J767" s="337" t="s">
        <v>31</v>
      </c>
      <c r="K767" s="337" t="s">
        <v>1838</v>
      </c>
      <c r="L767" s="337" t="s">
        <v>3086</v>
      </c>
      <c r="M767" s="339"/>
      <c r="N767" s="340">
        <v>41963.0</v>
      </c>
      <c r="O767" s="341"/>
      <c r="P767" s="339"/>
      <c r="Q767" s="342"/>
      <c r="R767" s="342"/>
      <c r="S767" s="339"/>
      <c r="T767" s="69">
        <f t="shared" si="1052"/>
        <v>1560</v>
      </c>
      <c r="U767" s="343">
        <f t="shared" ref="U767:W767" si="1565">IF(ISBLANK($A767),"",sum(AE767,AK767,AQ767,AW767,BC767,BI767,BO767,BU767,CA767,CG767,CM767,CS767,CY767,DE767,DK767,DQ767,DW767,EC767,EI767,EO767,EU767))</f>
        <v>7</v>
      </c>
      <c r="V767" s="343">
        <f t="shared" si="1565"/>
        <v>0</v>
      </c>
      <c r="W767" s="343">
        <f t="shared" si="1565"/>
        <v>0</v>
      </c>
      <c r="X767" s="343">
        <f t="shared" si="966"/>
        <v>7</v>
      </c>
      <c r="Y767" s="343">
        <f t="shared" ref="Y767:AA767" si="1566">IF(ISBLANK($A767),"",sum(AH767,AN767,AT767,AZ767,BF767,BL767,BR767,BX767,CD767,CJ767,CP767,CV767,DB767,DH767,DN767,DT767,DZ767,EF767,EL767,ER767,EX767))</f>
        <v>5</v>
      </c>
      <c r="Z767" s="343">
        <f t="shared" si="1566"/>
        <v>5</v>
      </c>
      <c r="AA767" s="343">
        <f t="shared" si="1566"/>
        <v>0</v>
      </c>
      <c r="AB767" s="343">
        <f t="shared" si="1336"/>
        <v>10</v>
      </c>
      <c r="AC767" s="344">
        <f t="shared" si="969"/>
        <v>0.7142857143</v>
      </c>
      <c r="AD767" s="323" t="str">
        <f t="shared" si="1558"/>
        <v>20+</v>
      </c>
      <c r="AE767" s="339"/>
      <c r="AF767" s="339"/>
      <c r="AG767" s="339"/>
      <c r="AH767" s="339"/>
      <c r="AI767" s="339"/>
      <c r="AJ767" s="339"/>
      <c r="AK767" s="345">
        <v>5.0</v>
      </c>
      <c r="AL767" s="339"/>
      <c r="AM767" s="339"/>
      <c r="AN767" s="339"/>
      <c r="AO767" s="339"/>
      <c r="AP767" s="339"/>
      <c r="AQ767" s="345">
        <v>1.0</v>
      </c>
      <c r="AR767" s="339"/>
      <c r="AS767" s="339"/>
      <c r="AT767" s="345">
        <v>5.0</v>
      </c>
      <c r="AU767" s="345">
        <v>5.0</v>
      </c>
      <c r="AV767" s="339"/>
      <c r="AW767" s="345">
        <v>1.0</v>
      </c>
      <c r="AX767" s="339"/>
      <c r="AY767" s="339"/>
      <c r="AZ767" s="339"/>
      <c r="BA767" s="339"/>
      <c r="BB767" s="339"/>
      <c r="BC767" s="339"/>
      <c r="BD767" s="339"/>
      <c r="BE767" s="339"/>
      <c r="BF767" s="339"/>
      <c r="BG767" s="339"/>
      <c r="BH767" s="339"/>
      <c r="BI767" s="339"/>
      <c r="BJ767" s="339"/>
      <c r="BK767" s="339"/>
      <c r="BL767" s="339"/>
      <c r="BM767" s="339"/>
      <c r="BN767" s="339"/>
      <c r="BO767" s="339"/>
      <c r="BP767" s="339"/>
      <c r="BQ767" s="339"/>
      <c r="BR767" s="339"/>
      <c r="BS767" s="339"/>
      <c r="BT767" s="339"/>
      <c r="BU767" s="339"/>
      <c r="BV767" s="339"/>
      <c r="BW767" s="339"/>
      <c r="BX767" s="339"/>
      <c r="BY767" s="339"/>
      <c r="BZ767" s="339"/>
      <c r="CA767" s="339"/>
      <c r="CB767" s="339"/>
      <c r="CC767" s="339"/>
      <c r="CD767" s="339"/>
      <c r="CE767" s="339"/>
      <c r="CF767" s="339"/>
      <c r="CG767" s="339"/>
      <c r="CH767" s="339"/>
      <c r="CI767" s="339"/>
      <c r="CJ767" s="339"/>
      <c r="CK767" s="339"/>
      <c r="CL767" s="339"/>
      <c r="CM767" s="339"/>
      <c r="CN767" s="339"/>
      <c r="CO767" s="339"/>
      <c r="CP767" s="339"/>
      <c r="CQ767" s="339"/>
      <c r="CR767" s="339"/>
      <c r="CS767" s="339"/>
      <c r="CT767" s="339"/>
      <c r="CU767" s="339"/>
      <c r="CV767" s="339"/>
      <c r="CW767" s="339"/>
      <c r="CX767" s="339"/>
      <c r="CY767" s="339"/>
      <c r="CZ767" s="339"/>
      <c r="DA767" s="339"/>
      <c r="DB767" s="339"/>
      <c r="DC767" s="339"/>
      <c r="DD767" s="339"/>
      <c r="DE767" s="339"/>
      <c r="DF767" s="339"/>
      <c r="DG767" s="339"/>
      <c r="DH767" s="339"/>
      <c r="DI767" s="339"/>
      <c r="DJ767" s="339"/>
      <c r="DK767" s="339"/>
      <c r="DL767" s="339"/>
      <c r="DM767" s="339"/>
      <c r="DN767" s="339"/>
      <c r="DO767" s="339"/>
      <c r="DP767" s="339"/>
      <c r="DQ767" s="339"/>
      <c r="DR767" s="339"/>
      <c r="DS767" s="339"/>
      <c r="DT767" s="339"/>
      <c r="DU767" s="339"/>
      <c r="DV767" s="339"/>
      <c r="DW767" s="339"/>
      <c r="DX767" s="339"/>
      <c r="DY767" s="339"/>
      <c r="DZ767" s="339"/>
      <c r="EA767" s="339"/>
      <c r="EB767" s="339"/>
      <c r="EC767" s="339"/>
      <c r="ED767" s="339"/>
      <c r="EE767" s="339"/>
      <c r="EF767" s="339"/>
      <c r="EG767" s="339"/>
      <c r="EH767" s="339"/>
      <c r="EI767" s="339"/>
      <c r="EJ767" s="339"/>
      <c r="EK767" s="339"/>
      <c r="EL767" s="339"/>
      <c r="EM767" s="339"/>
      <c r="EN767" s="339"/>
      <c r="EO767" s="339"/>
      <c r="EP767" s="339"/>
      <c r="EQ767" s="339"/>
      <c r="ER767" s="339"/>
      <c r="ES767" s="339"/>
      <c r="ET767" s="339"/>
      <c r="EU767" s="76"/>
      <c r="EV767" s="76"/>
      <c r="EW767" s="76"/>
      <c r="EX767" s="76"/>
      <c r="EY767" s="76"/>
      <c r="EZ767" s="76"/>
      <c r="FA767" s="337" t="s">
        <v>3114</v>
      </c>
      <c r="FB767" s="337"/>
      <c r="FC767" s="337"/>
      <c r="FD767" s="337"/>
    </row>
    <row r="768">
      <c r="A768" s="336" t="s">
        <v>3115</v>
      </c>
      <c r="B768" s="337" t="s">
        <v>2943</v>
      </c>
      <c r="C768" s="338" t="s">
        <v>8</v>
      </c>
      <c r="D768" s="337" t="s">
        <v>18</v>
      </c>
      <c r="E768" s="337" t="s">
        <v>19</v>
      </c>
      <c r="F768" s="337" t="s">
        <v>2797</v>
      </c>
      <c r="G768" s="337" t="s">
        <v>3113</v>
      </c>
      <c r="H768" s="337" t="s">
        <v>2064</v>
      </c>
      <c r="I768" s="337" t="s">
        <v>23</v>
      </c>
      <c r="J768" s="337" t="s">
        <v>31</v>
      </c>
      <c r="K768" s="337" t="s">
        <v>1838</v>
      </c>
      <c r="L768" s="337" t="s">
        <v>3086</v>
      </c>
      <c r="M768" s="339"/>
      <c r="N768" s="340">
        <v>41963.0</v>
      </c>
      <c r="O768" s="341"/>
      <c r="P768" s="339"/>
      <c r="Q768" s="342"/>
      <c r="R768" s="342"/>
      <c r="S768" s="339"/>
      <c r="T768" s="69">
        <f t="shared" si="1052"/>
        <v>1560</v>
      </c>
      <c r="U768" s="343">
        <f t="shared" ref="U768:W768" si="1567">IF(ISBLANK($A768),"",sum(AE768,AK768,AQ768,AW768,BC768,BI768,BO768,BU768,CA768,CG768,CM768,CS768,CY768,DE768,DK768,DQ768,DW768,EC768,EI768,EO768,EU768))</f>
        <v>6</v>
      </c>
      <c r="V768" s="343">
        <f t="shared" si="1567"/>
        <v>0</v>
      </c>
      <c r="W768" s="343">
        <f t="shared" si="1567"/>
        <v>0</v>
      </c>
      <c r="X768" s="343">
        <f t="shared" si="966"/>
        <v>6</v>
      </c>
      <c r="Y768" s="343">
        <f t="shared" ref="Y768:AA768" si="1568">IF(ISBLANK($A768),"",sum(AH768,AN768,AT768,AZ768,BF768,BL768,BR768,BX768,CD768,CJ768,CP768,CV768,DB768,DH768,DN768,DT768,DZ768,EF768,EL768,ER768,EX768))</f>
        <v>6</v>
      </c>
      <c r="Z768" s="343">
        <f t="shared" si="1568"/>
        <v>6</v>
      </c>
      <c r="AA768" s="343">
        <f t="shared" si="1568"/>
        <v>0</v>
      </c>
      <c r="AB768" s="343">
        <f t="shared" si="1336"/>
        <v>12</v>
      </c>
      <c r="AC768" s="344">
        <f t="shared" si="969"/>
        <v>1</v>
      </c>
      <c r="AD768" s="248" t="str">
        <f t="shared" ref="AD768:AD770" si="1571">IF( (TODAY()-N768)/7 &lt; 1,"1", IF( N768="" , "", IF( (TODAY()-N768)/7 &gt; 20 , "20+", ROUNDDOWN((TODAY()-N768)/7 ,0))))</f>
        <v>20+</v>
      </c>
      <c r="AE768" s="339"/>
      <c r="AF768" s="339"/>
      <c r="AG768" s="339"/>
      <c r="AH768" s="339"/>
      <c r="AI768" s="339"/>
      <c r="AJ768" s="339"/>
      <c r="AK768" s="339"/>
      <c r="AL768" s="339"/>
      <c r="AM768" s="339"/>
      <c r="AN768" s="339"/>
      <c r="AO768" s="339"/>
      <c r="AP768" s="339"/>
      <c r="AQ768" s="345">
        <v>6.0</v>
      </c>
      <c r="AR768" s="339"/>
      <c r="AS768" s="339"/>
      <c r="AT768" s="345">
        <v>6.0</v>
      </c>
      <c r="AU768" s="345">
        <v>6.0</v>
      </c>
      <c r="AV768" s="339"/>
      <c r="AW768" s="339"/>
      <c r="AX768" s="339"/>
      <c r="AY768" s="339"/>
      <c r="AZ768" s="339"/>
      <c r="BA768" s="339"/>
      <c r="BB768" s="339"/>
      <c r="BC768" s="339"/>
      <c r="BD768" s="339"/>
      <c r="BE768" s="339"/>
      <c r="BF768" s="339"/>
      <c r="BG768" s="339"/>
      <c r="BH768" s="339"/>
      <c r="BI768" s="339"/>
      <c r="BJ768" s="339"/>
      <c r="BK768" s="339"/>
      <c r="BL768" s="339"/>
      <c r="BM768" s="339"/>
      <c r="BN768" s="339"/>
      <c r="BO768" s="339"/>
      <c r="BP768" s="339"/>
      <c r="BQ768" s="339"/>
      <c r="BR768" s="339"/>
      <c r="BS768" s="339"/>
      <c r="BT768" s="339"/>
      <c r="BU768" s="339"/>
      <c r="BV768" s="339"/>
      <c r="BW768" s="339"/>
      <c r="BX768" s="339"/>
      <c r="BY768" s="339"/>
      <c r="BZ768" s="339"/>
      <c r="CA768" s="339"/>
      <c r="CB768" s="339"/>
      <c r="CC768" s="339"/>
      <c r="CD768" s="339"/>
      <c r="CE768" s="339"/>
      <c r="CF768" s="339"/>
      <c r="CG768" s="339"/>
      <c r="CH768" s="339"/>
      <c r="CI768" s="339"/>
      <c r="CJ768" s="339"/>
      <c r="CK768" s="339"/>
      <c r="CL768" s="339"/>
      <c r="CM768" s="339"/>
      <c r="CN768" s="339"/>
      <c r="CO768" s="339"/>
      <c r="CP768" s="339"/>
      <c r="CQ768" s="339"/>
      <c r="CR768" s="339"/>
      <c r="CS768" s="339"/>
      <c r="CT768" s="339"/>
      <c r="CU768" s="339"/>
      <c r="CV768" s="339"/>
      <c r="CW768" s="339"/>
      <c r="CX768" s="339"/>
      <c r="CY768" s="339"/>
      <c r="CZ768" s="339"/>
      <c r="DA768" s="339"/>
      <c r="DB768" s="339"/>
      <c r="DC768" s="339"/>
      <c r="DD768" s="339"/>
      <c r="DE768" s="339"/>
      <c r="DF768" s="339"/>
      <c r="DG768" s="339"/>
      <c r="DH768" s="339"/>
      <c r="DI768" s="339"/>
      <c r="DJ768" s="339"/>
      <c r="DK768" s="339"/>
      <c r="DL768" s="339"/>
      <c r="DM768" s="339"/>
      <c r="DN768" s="339"/>
      <c r="DO768" s="339"/>
      <c r="DP768" s="339"/>
      <c r="DQ768" s="339"/>
      <c r="DR768" s="339"/>
      <c r="DS768" s="339"/>
      <c r="DT768" s="339"/>
      <c r="DU768" s="339"/>
      <c r="DV768" s="339"/>
      <c r="DW768" s="339"/>
      <c r="DX768" s="339"/>
      <c r="DY768" s="339"/>
      <c r="DZ768" s="339"/>
      <c r="EA768" s="339"/>
      <c r="EB768" s="339"/>
      <c r="EC768" s="339"/>
      <c r="ED768" s="339"/>
      <c r="EE768" s="339"/>
      <c r="EF768" s="339"/>
      <c r="EG768" s="339"/>
      <c r="EH768" s="339"/>
      <c r="EI768" s="339"/>
      <c r="EJ768" s="339"/>
      <c r="EK768" s="339"/>
      <c r="EL768" s="339"/>
      <c r="EM768" s="339"/>
      <c r="EN768" s="339"/>
      <c r="EO768" s="339"/>
      <c r="EP768" s="339"/>
      <c r="EQ768" s="339"/>
      <c r="ER768" s="339"/>
      <c r="ES768" s="339"/>
      <c r="ET768" s="339"/>
      <c r="EU768" s="76"/>
      <c r="EV768" s="76"/>
      <c r="EW768" s="76"/>
      <c r="EX768" s="76"/>
      <c r="EY768" s="76"/>
      <c r="EZ768" s="76"/>
      <c r="FA768" s="337" t="s">
        <v>3116</v>
      </c>
      <c r="FB768" s="337"/>
      <c r="FC768" s="337"/>
      <c r="FD768" s="337"/>
    </row>
    <row r="769">
      <c r="A769" s="401" t="s">
        <v>3117</v>
      </c>
      <c r="B769" s="401" t="s">
        <v>3118</v>
      </c>
      <c r="C769" s="402" t="s">
        <v>346</v>
      </c>
      <c r="D769" s="337" t="s">
        <v>18</v>
      </c>
      <c r="E769" s="401" t="s">
        <v>19</v>
      </c>
      <c r="F769" s="339"/>
      <c r="G769" s="401" t="s">
        <v>930</v>
      </c>
      <c r="H769" s="339"/>
      <c r="I769" s="403" t="s">
        <v>13</v>
      </c>
      <c r="J769" s="401" t="s">
        <v>31</v>
      </c>
      <c r="K769" s="401" t="s">
        <v>1838</v>
      </c>
      <c r="L769" s="401" t="s">
        <v>3119</v>
      </c>
      <c r="M769" s="401" t="s">
        <v>119</v>
      </c>
      <c r="N769" s="404">
        <v>41858.0</v>
      </c>
      <c r="O769" s="404">
        <v>41858.0</v>
      </c>
      <c r="P769" s="339"/>
      <c r="Q769" s="342"/>
      <c r="R769" s="342"/>
      <c r="S769" s="339"/>
      <c r="T769" s="69">
        <f t="shared" si="1052"/>
        <v>1665</v>
      </c>
      <c r="U769" s="343">
        <f t="shared" ref="U769:W769" si="1569">IF(ISBLANK($A769),"",sum(AE769,AK769,AQ769,AW769,BC769,BI769,BO769,BU769,CA769,CG769,CM769,CS769,CY769,DE769,DK769,DQ769,DW769,EC769,EI769,EO769,EU769))</f>
        <v>2</v>
      </c>
      <c r="V769" s="343">
        <f t="shared" si="1569"/>
        <v>8</v>
      </c>
      <c r="W769" s="343">
        <f t="shared" si="1569"/>
        <v>0</v>
      </c>
      <c r="X769" s="343">
        <f t="shared" si="966"/>
        <v>10</v>
      </c>
      <c r="Y769" s="343">
        <f t="shared" ref="Y769:AA769" si="1570">IF(ISBLANK($A769),"",sum(AH769,AN769,AT769,AZ769,BF769,BL769,BR769,BX769,CD769,CJ769,CP769,CV769,DB769,DH769,DN769,DT769,DZ769,EF769,EL769,ER769,EX769))</f>
        <v>2</v>
      </c>
      <c r="Z769" s="343">
        <f t="shared" si="1570"/>
        <v>2</v>
      </c>
      <c r="AA769" s="343">
        <f t="shared" si="1570"/>
        <v>0</v>
      </c>
      <c r="AB769" s="343">
        <f t="shared" si="1336"/>
        <v>4</v>
      </c>
      <c r="AC769" s="344">
        <f t="shared" si="969"/>
        <v>0.2</v>
      </c>
      <c r="AD769" s="248" t="str">
        <f t="shared" si="1571"/>
        <v>20+</v>
      </c>
      <c r="AE769" s="339"/>
      <c r="AF769" s="339"/>
      <c r="AG769" s="339"/>
      <c r="AH769" s="339"/>
      <c r="AI769" s="339"/>
      <c r="AJ769" s="339"/>
      <c r="AK769" s="339"/>
      <c r="AL769" s="339"/>
      <c r="AM769" s="339"/>
      <c r="AN769" s="339"/>
      <c r="AO769" s="339"/>
      <c r="AP769" s="339"/>
      <c r="AQ769" s="339"/>
      <c r="AR769" s="339"/>
      <c r="AS769" s="339"/>
      <c r="AT769" s="339"/>
      <c r="AU769" s="339"/>
      <c r="AV769" s="339"/>
      <c r="AW769" s="339"/>
      <c r="AX769" s="339"/>
      <c r="AY769" s="339"/>
      <c r="AZ769" s="339"/>
      <c r="BA769" s="339"/>
      <c r="BB769" s="339"/>
      <c r="BC769" s="339"/>
      <c r="BD769" s="345">
        <v>2.0</v>
      </c>
      <c r="BE769" s="339"/>
      <c r="BF769" s="339"/>
      <c r="BG769" s="339"/>
      <c r="BH769" s="339"/>
      <c r="BI769" s="339"/>
      <c r="BJ769" s="345">
        <v>2.0</v>
      </c>
      <c r="BK769" s="339"/>
      <c r="BL769" s="339"/>
      <c r="BM769" s="339"/>
      <c r="BN769" s="339"/>
      <c r="BO769" s="339"/>
      <c r="BP769" s="339"/>
      <c r="BQ769" s="339"/>
      <c r="BR769" s="339"/>
      <c r="BS769" s="339"/>
      <c r="BT769" s="339"/>
      <c r="BU769" s="339"/>
      <c r="BV769" s="339"/>
      <c r="BW769" s="339"/>
      <c r="BX769" s="339"/>
      <c r="BY769" s="339"/>
      <c r="BZ769" s="339"/>
      <c r="CA769" s="339"/>
      <c r="CB769" s="339"/>
      <c r="CC769" s="339"/>
      <c r="CD769" s="339"/>
      <c r="CE769" s="339"/>
      <c r="CF769" s="339"/>
      <c r="CG769" s="339"/>
      <c r="CH769" s="339"/>
      <c r="CI769" s="339"/>
      <c r="CJ769" s="339"/>
      <c r="CK769" s="339"/>
      <c r="CL769" s="339"/>
      <c r="CM769" s="339"/>
      <c r="CN769" s="339"/>
      <c r="CO769" s="339"/>
      <c r="CP769" s="339"/>
      <c r="CQ769" s="339"/>
      <c r="CR769" s="339"/>
      <c r="CS769" s="345">
        <v>1.0</v>
      </c>
      <c r="CT769" s="345">
        <v>4.0</v>
      </c>
      <c r="CU769" s="339"/>
      <c r="CV769" s="339"/>
      <c r="CW769" s="339"/>
      <c r="CX769" s="339"/>
      <c r="CY769" s="339"/>
      <c r="CZ769" s="339"/>
      <c r="DA769" s="339"/>
      <c r="DB769" s="339"/>
      <c r="DC769" s="339"/>
      <c r="DD769" s="339"/>
      <c r="DE769" s="345">
        <v>1.0</v>
      </c>
      <c r="DF769" s="339"/>
      <c r="DG769" s="339"/>
      <c r="DH769" s="345">
        <v>2.0</v>
      </c>
      <c r="DI769" s="345">
        <v>2.0</v>
      </c>
      <c r="DJ769" s="339"/>
      <c r="DK769" s="339"/>
      <c r="DL769" s="339"/>
      <c r="DM769" s="339"/>
      <c r="DN769" s="339"/>
      <c r="DO769" s="339"/>
      <c r="DP769" s="339"/>
      <c r="DQ769" s="339"/>
      <c r="DR769" s="339"/>
      <c r="DS769" s="339"/>
      <c r="DT769" s="339"/>
      <c r="DU769" s="339"/>
      <c r="DV769" s="339"/>
      <c r="DW769" s="339"/>
      <c r="DX769" s="339"/>
      <c r="DY769" s="339"/>
      <c r="DZ769" s="339"/>
      <c r="EA769" s="339"/>
      <c r="EB769" s="339"/>
      <c r="EC769" s="339"/>
      <c r="ED769" s="339"/>
      <c r="EE769" s="339"/>
      <c r="EF769" s="339"/>
      <c r="EG769" s="339"/>
      <c r="EH769" s="339"/>
      <c r="EI769" s="339"/>
      <c r="EJ769" s="339"/>
      <c r="EK769" s="339"/>
      <c r="EL769" s="339"/>
      <c r="EM769" s="339"/>
      <c r="EN769" s="339"/>
      <c r="EO769" s="339"/>
      <c r="EP769" s="339"/>
      <c r="EQ769" s="339"/>
      <c r="ER769" s="339"/>
      <c r="ES769" s="339"/>
      <c r="ET769" s="339"/>
      <c r="EU769" s="76"/>
      <c r="EV769" s="76"/>
      <c r="EW769" s="76"/>
      <c r="EX769" s="76"/>
      <c r="EY769" s="76"/>
      <c r="EZ769" s="76"/>
      <c r="FA769" s="337" t="s">
        <v>3120</v>
      </c>
      <c r="FB769" s="337"/>
      <c r="FC769" s="337"/>
      <c r="FD769" s="337"/>
    </row>
    <row r="770">
      <c r="A770" s="401" t="s">
        <v>3121</v>
      </c>
      <c r="B770" s="401" t="s">
        <v>3122</v>
      </c>
      <c r="C770" s="402" t="s">
        <v>346</v>
      </c>
      <c r="D770" s="337" t="s">
        <v>18</v>
      </c>
      <c r="E770" s="401" t="s">
        <v>12</v>
      </c>
      <c r="F770" s="339"/>
      <c r="G770" s="401" t="s">
        <v>603</v>
      </c>
      <c r="H770" s="401" t="s">
        <v>1611</v>
      </c>
      <c r="I770" s="403" t="s">
        <v>13</v>
      </c>
      <c r="J770" s="401" t="s">
        <v>31</v>
      </c>
      <c r="K770" s="401" t="s">
        <v>1838</v>
      </c>
      <c r="L770" s="401" t="s">
        <v>3123</v>
      </c>
      <c r="M770" s="401" t="s">
        <v>114</v>
      </c>
      <c r="N770" s="404">
        <v>41905.0</v>
      </c>
      <c r="O770" s="404">
        <v>41905.0</v>
      </c>
      <c r="P770" s="339"/>
      <c r="Q770" s="342"/>
      <c r="R770" s="342"/>
      <c r="S770" s="339"/>
      <c r="T770" s="69">
        <f t="shared" si="1052"/>
        <v>1618</v>
      </c>
      <c r="U770" s="343">
        <f t="shared" ref="U770:W770" si="1572">IF(ISBLANK($A770),"",sum(AE770,AK770,AQ770,AW770,BC770,BI770,BO770,BU770,CA770,CG770,CM770,CS770,CY770,DE770,DK770,DQ770,DW770,EC770,EI770,EO770,EU770))</f>
        <v>0</v>
      </c>
      <c r="V770" s="343">
        <f t="shared" si="1572"/>
        <v>0</v>
      </c>
      <c r="W770" s="343">
        <f t="shared" si="1572"/>
        <v>0</v>
      </c>
      <c r="X770" s="343">
        <f t="shared" si="966"/>
        <v>0</v>
      </c>
      <c r="Y770" s="343">
        <f t="shared" ref="Y770:AA770" si="1573">IF(ISBLANK($A770),"",sum(AH770,AN770,AT770,AZ770,BF770,BL770,BR770,BX770,CD770,CJ770,CP770,CV770,DB770,DH770,DN770,DT770,DZ770,EF770,EL770,ER770,EX770))</f>
        <v>0</v>
      </c>
      <c r="Z770" s="343">
        <f t="shared" si="1573"/>
        <v>0</v>
      </c>
      <c r="AA770" s="343">
        <f t="shared" si="1573"/>
        <v>0</v>
      </c>
      <c r="AB770" s="343">
        <f t="shared" si="1336"/>
        <v>0</v>
      </c>
      <c r="AC770" s="405" t="str">
        <f t="shared" si="969"/>
        <v/>
      </c>
      <c r="AD770" s="248" t="str">
        <f t="shared" si="1571"/>
        <v>20+</v>
      </c>
      <c r="AE770" s="336"/>
      <c r="AF770" s="339"/>
      <c r="AG770" s="339"/>
      <c r="AH770" s="339"/>
      <c r="AI770" s="339"/>
      <c r="AJ770" s="339"/>
      <c r="AK770" s="339"/>
      <c r="AL770" s="339"/>
      <c r="AM770" s="339"/>
      <c r="AN770" s="339"/>
      <c r="AO770" s="339"/>
      <c r="AP770" s="339"/>
      <c r="AQ770" s="339"/>
      <c r="AR770" s="339"/>
      <c r="AS770" s="339"/>
      <c r="AT770" s="339"/>
      <c r="AU770" s="339"/>
      <c r="AV770" s="339"/>
      <c r="AW770" s="339"/>
      <c r="AX770" s="339"/>
      <c r="AY770" s="339"/>
      <c r="AZ770" s="339"/>
      <c r="BA770" s="339"/>
      <c r="BB770" s="339"/>
      <c r="BC770" s="339"/>
      <c r="BD770" s="339"/>
      <c r="BE770" s="339"/>
      <c r="BF770" s="339"/>
      <c r="BG770" s="339"/>
      <c r="BH770" s="339"/>
      <c r="BI770" s="339"/>
      <c r="BJ770" s="339"/>
      <c r="BK770" s="339"/>
      <c r="BL770" s="339"/>
      <c r="BM770" s="339"/>
      <c r="BN770" s="339"/>
      <c r="BO770" s="339"/>
      <c r="BP770" s="339"/>
      <c r="BQ770" s="339"/>
      <c r="BR770" s="339"/>
      <c r="BS770" s="339"/>
      <c r="BT770" s="339"/>
      <c r="BU770" s="339"/>
      <c r="BV770" s="339"/>
      <c r="BW770" s="339"/>
      <c r="BX770" s="339"/>
      <c r="BY770" s="339"/>
      <c r="BZ770" s="339"/>
      <c r="CA770" s="339"/>
      <c r="CB770" s="339"/>
      <c r="CC770" s="339"/>
      <c r="CD770" s="339"/>
      <c r="CE770" s="339"/>
      <c r="CF770" s="339"/>
      <c r="CG770" s="339"/>
      <c r="CH770" s="339"/>
      <c r="CI770" s="339"/>
      <c r="CJ770" s="339"/>
      <c r="CK770" s="339"/>
      <c r="CL770" s="339"/>
      <c r="CM770" s="339"/>
      <c r="CN770" s="339"/>
      <c r="CO770" s="339"/>
      <c r="CP770" s="339"/>
      <c r="CQ770" s="339"/>
      <c r="CR770" s="339"/>
      <c r="CS770" s="339"/>
      <c r="CT770" s="339"/>
      <c r="CU770" s="339"/>
      <c r="CV770" s="339"/>
      <c r="CW770" s="339"/>
      <c r="CX770" s="339"/>
      <c r="CY770" s="339"/>
      <c r="CZ770" s="339"/>
      <c r="DA770" s="339"/>
      <c r="DB770" s="339"/>
      <c r="DC770" s="339"/>
      <c r="DD770" s="339"/>
      <c r="DE770" s="339"/>
      <c r="DF770" s="339"/>
      <c r="DG770" s="339"/>
      <c r="DH770" s="339"/>
      <c r="DI770" s="339"/>
      <c r="DJ770" s="339"/>
      <c r="DK770" s="339"/>
      <c r="DL770" s="339"/>
      <c r="DM770" s="339"/>
      <c r="DN770" s="339"/>
      <c r="DO770" s="339"/>
      <c r="DP770" s="339"/>
      <c r="DQ770" s="339"/>
      <c r="DR770" s="339"/>
      <c r="DS770" s="339"/>
      <c r="DT770" s="339"/>
      <c r="DU770" s="339"/>
      <c r="DV770" s="339"/>
      <c r="DW770" s="339"/>
      <c r="DX770" s="339"/>
      <c r="DY770" s="339"/>
      <c r="DZ770" s="339"/>
      <c r="EA770" s="339"/>
      <c r="EB770" s="339"/>
      <c r="EC770" s="339"/>
      <c r="ED770" s="339"/>
      <c r="EE770" s="339"/>
      <c r="EF770" s="339"/>
      <c r="EG770" s="339"/>
      <c r="EH770" s="339"/>
      <c r="EI770" s="339"/>
      <c r="EJ770" s="339"/>
      <c r="EK770" s="339"/>
      <c r="EL770" s="339"/>
      <c r="EM770" s="339"/>
      <c r="EN770" s="339"/>
      <c r="EO770" s="339"/>
      <c r="EP770" s="339"/>
      <c r="EQ770" s="339"/>
      <c r="ER770" s="339"/>
      <c r="ES770" s="339"/>
      <c r="ET770" s="339"/>
      <c r="EU770" s="76"/>
      <c r="EV770" s="76"/>
      <c r="EW770" s="76"/>
      <c r="EX770" s="76"/>
      <c r="EY770" s="76"/>
      <c r="EZ770" s="76"/>
      <c r="FA770" s="337" t="s">
        <v>3124</v>
      </c>
      <c r="FB770" s="337"/>
      <c r="FC770" s="337"/>
      <c r="FD770" s="337"/>
    </row>
    <row r="771">
      <c r="A771" s="336" t="s">
        <v>3125</v>
      </c>
      <c r="B771" s="337" t="s">
        <v>3107</v>
      </c>
      <c r="C771" s="338" t="s">
        <v>8</v>
      </c>
      <c r="D771" s="337" t="s">
        <v>18</v>
      </c>
      <c r="E771" s="337" t="s">
        <v>12</v>
      </c>
      <c r="F771" s="337" t="s">
        <v>283</v>
      </c>
      <c r="G771" s="337" t="s">
        <v>3108</v>
      </c>
      <c r="H771" s="337" t="s">
        <v>2064</v>
      </c>
      <c r="I771" s="337" t="s">
        <v>23</v>
      </c>
      <c r="J771" s="337" t="s">
        <v>31</v>
      </c>
      <c r="K771" s="337" t="s">
        <v>1838</v>
      </c>
      <c r="L771" s="337" t="s">
        <v>2065</v>
      </c>
      <c r="M771" s="339"/>
      <c r="N771" s="340">
        <v>41957.0</v>
      </c>
      <c r="O771" s="341"/>
      <c r="P771" s="339"/>
      <c r="Q771" s="342"/>
      <c r="R771" s="342"/>
      <c r="S771" s="339"/>
      <c r="T771" s="69">
        <f t="shared" si="1052"/>
        <v>1566</v>
      </c>
      <c r="U771" s="343">
        <f t="shared" ref="U771:W771" si="1574">IF(ISBLANK($A771),"",sum(AE771,AK771,AQ771,AW771,BC771,BI771,BO771,BU771,CA771,CG771,CM771,CS771,CY771,DE771,DK771,DQ771,DW771,EC771,EI771,EO771,EU771))</f>
        <v>5</v>
      </c>
      <c r="V771" s="343">
        <f t="shared" si="1574"/>
        <v>0</v>
      </c>
      <c r="W771" s="343">
        <f t="shared" si="1574"/>
        <v>0</v>
      </c>
      <c r="X771" s="343">
        <f t="shared" si="966"/>
        <v>5</v>
      </c>
      <c r="Y771" s="343">
        <f t="shared" ref="Y771:AA771" si="1575">IF(ISBLANK($A771),"",sum(AH771,AN771,AT771,AZ771,BF771,BL771,BR771,BX771,CD771,CJ771,CP771,CV771,DB771,DH771,DN771,DT771,DZ771,EF771,EL771,ER771,EX771))</f>
        <v>3</v>
      </c>
      <c r="Z771" s="343">
        <f t="shared" si="1575"/>
        <v>5</v>
      </c>
      <c r="AA771" s="343">
        <f t="shared" si="1575"/>
        <v>0</v>
      </c>
      <c r="AB771" s="343">
        <f t="shared" si="1336"/>
        <v>8</v>
      </c>
      <c r="AC771" s="344">
        <f t="shared" si="969"/>
        <v>0.6</v>
      </c>
      <c r="AD771" s="323" t="str">
        <f>IF( (TODAY()-N771)/7 &lt; 1,"1", IF( N771="" , "", IF( (TODAY()-N771)/7 &gt; 20 , "20+", ROUNDUP((TODAY()-N771)/7 ,0))))</f>
        <v>20+</v>
      </c>
      <c r="AE771" s="339"/>
      <c r="AF771" s="339"/>
      <c r="AG771" s="339"/>
      <c r="AH771" s="339"/>
      <c r="AI771" s="339"/>
      <c r="AJ771" s="339"/>
      <c r="AK771" s="345">
        <v>2.0</v>
      </c>
      <c r="AL771" s="339"/>
      <c r="AM771" s="339"/>
      <c r="AN771" s="339"/>
      <c r="AO771" s="339"/>
      <c r="AP771" s="339"/>
      <c r="AQ771" s="339"/>
      <c r="AR771" s="339"/>
      <c r="AS771" s="339"/>
      <c r="AT771" s="339"/>
      <c r="AU771" s="339"/>
      <c r="AV771" s="339"/>
      <c r="AW771" s="345">
        <v>2.0</v>
      </c>
      <c r="AX771" s="339"/>
      <c r="AY771" s="339"/>
      <c r="AZ771" s="345">
        <v>3.0</v>
      </c>
      <c r="BA771" s="345">
        <v>3.0</v>
      </c>
      <c r="BB771" s="339"/>
      <c r="BC771" s="345">
        <v>1.0</v>
      </c>
      <c r="BD771" s="339"/>
      <c r="BE771" s="339"/>
      <c r="BF771" s="339"/>
      <c r="BG771" s="345">
        <v>2.0</v>
      </c>
      <c r="BH771" s="339"/>
      <c r="BI771" s="339"/>
      <c r="BJ771" s="339"/>
      <c r="BK771" s="339"/>
      <c r="BL771" s="339"/>
      <c r="BM771" s="339"/>
      <c r="BN771" s="339"/>
      <c r="BO771" s="339"/>
      <c r="BP771" s="339"/>
      <c r="BQ771" s="339"/>
      <c r="BR771" s="339"/>
      <c r="BS771" s="339"/>
      <c r="BT771" s="339"/>
      <c r="BU771" s="339"/>
      <c r="BV771" s="339"/>
      <c r="BW771" s="339"/>
      <c r="BX771" s="339"/>
      <c r="BY771" s="339"/>
      <c r="BZ771" s="339"/>
      <c r="CA771" s="339"/>
      <c r="CB771" s="339"/>
      <c r="CC771" s="339"/>
      <c r="CD771" s="339"/>
      <c r="CE771" s="339"/>
      <c r="CF771" s="339"/>
      <c r="CG771" s="339"/>
      <c r="CH771" s="339"/>
      <c r="CI771" s="339"/>
      <c r="CJ771" s="339"/>
      <c r="CK771" s="339"/>
      <c r="CL771" s="339"/>
      <c r="CM771" s="339"/>
      <c r="CN771" s="339"/>
      <c r="CO771" s="339"/>
      <c r="CP771" s="339"/>
      <c r="CQ771" s="339"/>
      <c r="CR771" s="339"/>
      <c r="CS771" s="339"/>
      <c r="CT771" s="339"/>
      <c r="CU771" s="339"/>
      <c r="CV771" s="339"/>
      <c r="CW771" s="339"/>
      <c r="CX771" s="339"/>
      <c r="CY771" s="339"/>
      <c r="CZ771" s="339"/>
      <c r="DA771" s="339"/>
      <c r="DB771" s="339"/>
      <c r="DC771" s="339"/>
      <c r="DD771" s="339"/>
      <c r="DE771" s="339"/>
      <c r="DF771" s="339"/>
      <c r="DG771" s="339"/>
      <c r="DH771" s="339"/>
      <c r="DI771" s="339"/>
      <c r="DJ771" s="339"/>
      <c r="DK771" s="339"/>
      <c r="DL771" s="339"/>
      <c r="DM771" s="339"/>
      <c r="DN771" s="339"/>
      <c r="DO771" s="339"/>
      <c r="DP771" s="339"/>
      <c r="DQ771" s="339"/>
      <c r="DR771" s="339"/>
      <c r="DS771" s="339"/>
      <c r="DT771" s="339"/>
      <c r="DU771" s="339"/>
      <c r="DV771" s="339"/>
      <c r="DW771" s="339"/>
      <c r="DX771" s="339"/>
      <c r="DY771" s="339"/>
      <c r="DZ771" s="339"/>
      <c r="EA771" s="339"/>
      <c r="EB771" s="339"/>
      <c r="EC771" s="339"/>
      <c r="ED771" s="339"/>
      <c r="EE771" s="339"/>
      <c r="EF771" s="339"/>
      <c r="EG771" s="339"/>
      <c r="EH771" s="339"/>
      <c r="EI771" s="339"/>
      <c r="EJ771" s="339"/>
      <c r="EK771" s="339"/>
      <c r="EL771" s="339"/>
      <c r="EM771" s="339"/>
      <c r="EN771" s="339"/>
      <c r="EO771" s="339"/>
      <c r="EP771" s="339"/>
      <c r="EQ771" s="339"/>
      <c r="ER771" s="339"/>
      <c r="ES771" s="339"/>
      <c r="ET771" s="339"/>
      <c r="EU771" s="76"/>
      <c r="EV771" s="76"/>
      <c r="EW771" s="76"/>
      <c r="EX771" s="76"/>
      <c r="EY771" s="76"/>
      <c r="EZ771" s="76"/>
      <c r="FA771" s="337" t="s">
        <v>3126</v>
      </c>
      <c r="FB771" s="337"/>
      <c r="FC771" s="337"/>
      <c r="FD771" s="337"/>
    </row>
    <row r="772">
      <c r="A772" s="336" t="s">
        <v>3127</v>
      </c>
      <c r="B772" s="337" t="s">
        <v>3128</v>
      </c>
      <c r="C772" s="338" t="s">
        <v>104</v>
      </c>
      <c r="D772" s="337" t="s">
        <v>18</v>
      </c>
      <c r="E772" s="337" t="s">
        <v>2925</v>
      </c>
      <c r="F772" s="337" t="s">
        <v>2746</v>
      </c>
      <c r="G772" s="337" t="s">
        <v>3129</v>
      </c>
      <c r="H772" s="337" t="s">
        <v>1162</v>
      </c>
      <c r="I772" s="337" t="s">
        <v>23</v>
      </c>
      <c r="J772" s="337" t="s">
        <v>31</v>
      </c>
      <c r="K772" s="337" t="s">
        <v>1838</v>
      </c>
      <c r="L772" s="337" t="s">
        <v>3130</v>
      </c>
      <c r="M772" s="339"/>
      <c r="N772" s="340">
        <v>41913.0</v>
      </c>
      <c r="O772" s="341"/>
      <c r="P772" s="339"/>
      <c r="Q772" s="342"/>
      <c r="R772" s="342"/>
      <c r="S772" s="339"/>
      <c r="T772" s="69">
        <f t="shared" si="1052"/>
        <v>1610</v>
      </c>
      <c r="U772" s="343">
        <f t="shared" ref="U772:W772" si="1576">IF(ISBLANK($A772),"",sum(AE772,AK772,AQ772,AW772,BC772,BI772,BO772,BU772,CA772,CG772,CM772,CS772,CY772,DE772,DK772,DQ772,DW772,EC772,EI772,EO772,EU772))</f>
        <v>2</v>
      </c>
      <c r="V772" s="343">
        <f t="shared" si="1576"/>
        <v>4</v>
      </c>
      <c r="W772" s="343">
        <f t="shared" si="1576"/>
        <v>0</v>
      </c>
      <c r="X772" s="343">
        <f t="shared" si="966"/>
        <v>6</v>
      </c>
      <c r="Y772" s="343">
        <f t="shared" ref="Y772:AA772" si="1577">IF(ISBLANK($A772),"",sum(AH772,AN772,AT772,AZ772,BF772,BL772,BR772,BX772,CD772,CJ772,CP772,CV772,DB772,DH772,DN772,DT772,DZ772,EF772,EL772,ER772,EX772))</f>
        <v>3</v>
      </c>
      <c r="Z772" s="343">
        <f t="shared" si="1577"/>
        <v>4</v>
      </c>
      <c r="AA772" s="343">
        <f t="shared" si="1577"/>
        <v>0</v>
      </c>
      <c r="AB772" s="343">
        <f t="shared" si="1336"/>
        <v>7</v>
      </c>
      <c r="AC772" s="344">
        <f t="shared" si="969"/>
        <v>0.5</v>
      </c>
      <c r="AD772" s="248" t="str">
        <f>IF( (TODAY()-N772)/7 &lt; 1,"1", IF( N772="" , "", IF( (TODAY()-N772)/7 &gt; 20 , "20+", ROUNDDOWN((TODAY()-N772)/7 ,0))))</f>
        <v>20+</v>
      </c>
      <c r="AE772" s="339"/>
      <c r="AF772" s="345">
        <v>1.0</v>
      </c>
      <c r="AG772" s="339"/>
      <c r="AH772" s="339"/>
      <c r="AI772" s="339"/>
      <c r="AJ772" s="339"/>
      <c r="AK772" s="339"/>
      <c r="AL772" s="339"/>
      <c r="AM772" s="339"/>
      <c r="AN772" s="345">
        <v>1.0</v>
      </c>
      <c r="AO772" s="345">
        <v>1.0</v>
      </c>
      <c r="AP772" s="339"/>
      <c r="AQ772" s="339"/>
      <c r="AR772" s="339"/>
      <c r="AS772" s="339"/>
      <c r="AT772" s="339"/>
      <c r="AU772" s="339"/>
      <c r="AV772" s="339"/>
      <c r="AW772" s="339"/>
      <c r="AX772" s="339"/>
      <c r="AY772" s="339"/>
      <c r="AZ772" s="339"/>
      <c r="BA772" s="339"/>
      <c r="BB772" s="339"/>
      <c r="BC772" s="345">
        <v>1.0</v>
      </c>
      <c r="BD772" s="339"/>
      <c r="BE772" s="339"/>
      <c r="BF772" s="339"/>
      <c r="BG772" s="339"/>
      <c r="BH772" s="339"/>
      <c r="BI772" s="339"/>
      <c r="BJ772" s="345">
        <v>3.0</v>
      </c>
      <c r="BK772" s="339"/>
      <c r="BL772" s="345">
        <v>2.0</v>
      </c>
      <c r="BM772" s="345">
        <v>2.0</v>
      </c>
      <c r="BN772" s="339"/>
      <c r="BO772" s="345">
        <v>1.0</v>
      </c>
      <c r="BP772" s="339"/>
      <c r="BQ772" s="339"/>
      <c r="BR772" s="339"/>
      <c r="BS772" s="339"/>
      <c r="BT772" s="339"/>
      <c r="BU772" s="339"/>
      <c r="BV772" s="339"/>
      <c r="BW772" s="339"/>
      <c r="BX772" s="339"/>
      <c r="BY772" s="339"/>
      <c r="BZ772" s="339"/>
      <c r="CA772" s="339"/>
      <c r="CB772" s="339"/>
      <c r="CC772" s="339"/>
      <c r="CD772" s="339"/>
      <c r="CE772" s="339"/>
      <c r="CF772" s="339"/>
      <c r="CG772" s="339"/>
      <c r="CH772" s="339"/>
      <c r="CI772" s="339"/>
      <c r="CJ772" s="339"/>
      <c r="CK772" s="345">
        <v>1.0</v>
      </c>
      <c r="CL772" s="339"/>
      <c r="CM772" s="339"/>
      <c r="CN772" s="339"/>
      <c r="CO772" s="339"/>
      <c r="CP772" s="339"/>
      <c r="CQ772" s="339"/>
      <c r="CR772" s="339"/>
      <c r="CS772" s="339"/>
      <c r="CT772" s="339"/>
      <c r="CU772" s="339"/>
      <c r="CV772" s="339"/>
      <c r="CW772" s="339"/>
      <c r="CX772" s="339"/>
      <c r="CY772" s="339"/>
      <c r="CZ772" s="339"/>
      <c r="DA772" s="339"/>
      <c r="DB772" s="339"/>
      <c r="DC772" s="339"/>
      <c r="DD772" s="339"/>
      <c r="DE772" s="339"/>
      <c r="DF772" s="339"/>
      <c r="DG772" s="339"/>
      <c r="DH772" s="339"/>
      <c r="DI772" s="339"/>
      <c r="DJ772" s="339"/>
      <c r="DK772" s="339"/>
      <c r="DL772" s="339"/>
      <c r="DM772" s="339"/>
      <c r="DN772" s="339"/>
      <c r="DO772" s="339"/>
      <c r="DP772" s="339"/>
      <c r="DQ772" s="339"/>
      <c r="DR772" s="339"/>
      <c r="DS772" s="339"/>
      <c r="DT772" s="339"/>
      <c r="DU772" s="339"/>
      <c r="DV772" s="339"/>
      <c r="DW772" s="339"/>
      <c r="DX772" s="339"/>
      <c r="DY772" s="339"/>
      <c r="DZ772" s="339"/>
      <c r="EA772" s="339"/>
      <c r="EB772" s="339"/>
      <c r="EC772" s="339"/>
      <c r="ED772" s="339"/>
      <c r="EE772" s="339"/>
      <c r="EF772" s="339"/>
      <c r="EG772" s="339"/>
      <c r="EH772" s="339"/>
      <c r="EI772" s="339"/>
      <c r="EJ772" s="339"/>
      <c r="EK772" s="339"/>
      <c r="EL772" s="339"/>
      <c r="EM772" s="339"/>
      <c r="EN772" s="339"/>
      <c r="EO772" s="339"/>
      <c r="EP772" s="339"/>
      <c r="EQ772" s="339"/>
      <c r="ER772" s="339"/>
      <c r="ES772" s="339"/>
      <c r="ET772" s="339"/>
      <c r="EU772" s="76"/>
      <c r="EV772" s="76"/>
      <c r="EW772" s="76"/>
      <c r="EX772" s="76"/>
      <c r="EY772" s="76"/>
      <c r="EZ772" s="76"/>
      <c r="FA772" s="337" t="s">
        <v>3131</v>
      </c>
      <c r="FB772" s="337"/>
      <c r="FC772" s="337"/>
      <c r="FD772" s="337"/>
    </row>
    <row r="773">
      <c r="A773" s="401" t="s">
        <v>3132</v>
      </c>
      <c r="B773" s="401" t="s">
        <v>3133</v>
      </c>
      <c r="C773" s="402" t="s">
        <v>346</v>
      </c>
      <c r="D773" s="337" t="s">
        <v>18</v>
      </c>
      <c r="E773" s="339"/>
      <c r="F773" s="339"/>
      <c r="G773" s="401" t="s">
        <v>606</v>
      </c>
      <c r="H773" s="339"/>
      <c r="I773" s="403" t="s">
        <v>13</v>
      </c>
      <c r="J773" s="401" t="s">
        <v>31</v>
      </c>
      <c r="K773" s="401" t="s">
        <v>1838</v>
      </c>
      <c r="L773" s="401" t="s">
        <v>3134</v>
      </c>
      <c r="M773" s="401" t="s">
        <v>16</v>
      </c>
      <c r="N773" s="404">
        <v>41865.0</v>
      </c>
      <c r="O773" s="404">
        <v>41865.0</v>
      </c>
      <c r="P773" s="339"/>
      <c r="Q773" s="342"/>
      <c r="R773" s="342"/>
      <c r="S773" s="339"/>
      <c r="T773" s="69">
        <f t="shared" si="1052"/>
        <v>1658</v>
      </c>
      <c r="U773" s="343">
        <f t="shared" ref="U773:W773" si="1578">IF(ISBLANK($A773),"",sum(AE773,AK773,AQ773,AW773,BC773,BI773,BO773,BU773,CA773,CG773,CM773,CS773,CY773,DE773,DK773,DQ773,DW773,EC773,EI773,EO773,EU773))</f>
        <v>2</v>
      </c>
      <c r="V773" s="343">
        <f t="shared" si="1578"/>
        <v>2</v>
      </c>
      <c r="W773" s="343">
        <f t="shared" si="1578"/>
        <v>0</v>
      </c>
      <c r="X773" s="343">
        <f t="shared" si="966"/>
        <v>4</v>
      </c>
      <c r="Y773" s="343">
        <f t="shared" ref="Y773:AA773" si="1579">IF(ISBLANK($A773),"",sum(AH773,AN773,AT773,AZ773,BF773,BL773,BR773,BX773,CD773,CJ773,CP773,CV773,DB773,DH773,DN773,DT773,DZ773,EF773,EL773,ER773,EX773))</f>
        <v>1</v>
      </c>
      <c r="Z773" s="343">
        <f t="shared" si="1579"/>
        <v>4</v>
      </c>
      <c r="AA773" s="343">
        <f t="shared" si="1579"/>
        <v>0</v>
      </c>
      <c r="AB773" s="343">
        <f t="shared" si="1336"/>
        <v>5</v>
      </c>
      <c r="AC773" s="344">
        <f t="shared" si="969"/>
        <v>0.25</v>
      </c>
      <c r="AD773" s="323" t="str">
        <f t="shared" ref="AD773:AD778" si="1582">IF( (TODAY()-N773)/7 &lt; 1,"1", IF( N773="" , "", IF( (TODAY()-N773)/7 &gt; 20 , "20+", ROUNDUP((TODAY()-N773)/7 ,0))))</f>
        <v>20+</v>
      </c>
      <c r="AE773" s="339"/>
      <c r="AF773" s="339"/>
      <c r="AG773" s="339"/>
      <c r="AH773" s="339"/>
      <c r="AI773" s="339"/>
      <c r="AJ773" s="339"/>
      <c r="AK773" s="339"/>
      <c r="AL773" s="339"/>
      <c r="AM773" s="339"/>
      <c r="AN773" s="339"/>
      <c r="AO773" s="339"/>
      <c r="AP773" s="339"/>
      <c r="AQ773" s="339"/>
      <c r="AR773" s="339"/>
      <c r="AS773" s="339"/>
      <c r="AT773" s="339"/>
      <c r="AU773" s="339"/>
      <c r="AV773" s="339"/>
      <c r="AW773" s="339"/>
      <c r="AX773" s="339"/>
      <c r="AY773" s="339"/>
      <c r="AZ773" s="339"/>
      <c r="BA773" s="339"/>
      <c r="BB773" s="339"/>
      <c r="BC773" s="339"/>
      <c r="BD773" s="339"/>
      <c r="BE773" s="339"/>
      <c r="BF773" s="339"/>
      <c r="BG773" s="339"/>
      <c r="BH773" s="339"/>
      <c r="BI773" s="339"/>
      <c r="BJ773" s="339"/>
      <c r="BK773" s="339"/>
      <c r="BL773" s="339"/>
      <c r="BM773" s="339"/>
      <c r="BN773" s="339"/>
      <c r="BO773" s="339"/>
      <c r="BP773" s="339"/>
      <c r="BQ773" s="339"/>
      <c r="BR773" s="339"/>
      <c r="BS773" s="339"/>
      <c r="BT773" s="339"/>
      <c r="BU773" s="339"/>
      <c r="BV773" s="339"/>
      <c r="BW773" s="339"/>
      <c r="BX773" s="339"/>
      <c r="BY773" s="339"/>
      <c r="BZ773" s="339"/>
      <c r="CA773" s="339"/>
      <c r="CB773" s="339"/>
      <c r="CC773" s="339"/>
      <c r="CD773" s="339"/>
      <c r="CE773" s="339"/>
      <c r="CF773" s="339"/>
      <c r="CG773" s="339"/>
      <c r="CH773" s="339"/>
      <c r="CI773" s="339"/>
      <c r="CJ773" s="339"/>
      <c r="CK773" s="339"/>
      <c r="CL773" s="339"/>
      <c r="CM773" s="339"/>
      <c r="CN773" s="339"/>
      <c r="CO773" s="339"/>
      <c r="CP773" s="339"/>
      <c r="CQ773" s="339"/>
      <c r="CR773" s="339"/>
      <c r="CS773" s="339"/>
      <c r="CT773" s="339"/>
      <c r="CU773" s="339"/>
      <c r="CV773" s="339"/>
      <c r="CW773" s="339"/>
      <c r="CX773" s="339"/>
      <c r="CY773" s="339"/>
      <c r="CZ773" s="339"/>
      <c r="DA773" s="339"/>
      <c r="DB773" s="339"/>
      <c r="DC773" s="339"/>
      <c r="DD773" s="339"/>
      <c r="DE773" s="339"/>
      <c r="DF773" s="339"/>
      <c r="DG773" s="339"/>
      <c r="DH773" s="339"/>
      <c r="DI773" s="339"/>
      <c r="DJ773" s="339"/>
      <c r="DK773" s="339"/>
      <c r="DL773" s="339"/>
      <c r="DM773" s="339"/>
      <c r="DN773" s="339"/>
      <c r="DO773" s="339"/>
      <c r="DP773" s="339"/>
      <c r="DQ773" s="339"/>
      <c r="DR773" s="339"/>
      <c r="DS773" s="339"/>
      <c r="DT773" s="339"/>
      <c r="DU773" s="339"/>
      <c r="DV773" s="339"/>
      <c r="DW773" s="339"/>
      <c r="DX773" s="345">
        <v>2.0</v>
      </c>
      <c r="DY773" s="339"/>
      <c r="DZ773" s="339"/>
      <c r="EA773" s="339"/>
      <c r="EB773" s="339"/>
      <c r="EC773" s="339"/>
      <c r="ED773" s="339"/>
      <c r="EE773" s="339"/>
      <c r="EF773" s="339"/>
      <c r="EG773" s="339"/>
      <c r="EH773" s="339"/>
      <c r="EI773" s="339"/>
      <c r="EJ773" s="339"/>
      <c r="EK773" s="339"/>
      <c r="EL773" s="345">
        <v>1.0</v>
      </c>
      <c r="EM773" s="345">
        <v>1.0</v>
      </c>
      <c r="EN773" s="339"/>
      <c r="EO773" s="339"/>
      <c r="EP773" s="339"/>
      <c r="EQ773" s="339"/>
      <c r="ER773" s="339"/>
      <c r="ES773" s="339"/>
      <c r="ET773" s="339"/>
      <c r="EU773" s="324">
        <v>2.0</v>
      </c>
      <c r="EV773" s="76"/>
      <c r="EW773" s="76"/>
      <c r="EX773" s="76"/>
      <c r="EY773" s="324">
        <v>3.0</v>
      </c>
      <c r="EZ773" s="76"/>
      <c r="FA773" s="337" t="s">
        <v>3135</v>
      </c>
      <c r="FB773" s="337"/>
      <c r="FC773" s="337"/>
      <c r="FD773" s="337"/>
    </row>
    <row r="774">
      <c r="A774" s="336" t="s">
        <v>3136</v>
      </c>
      <c r="B774" s="337" t="s">
        <v>3107</v>
      </c>
      <c r="C774" s="338" t="s">
        <v>8</v>
      </c>
      <c r="D774" s="337" t="s">
        <v>18</v>
      </c>
      <c r="E774" s="337" t="s">
        <v>12</v>
      </c>
      <c r="F774" s="337" t="s">
        <v>283</v>
      </c>
      <c r="G774" s="337" t="s">
        <v>3108</v>
      </c>
      <c r="H774" s="337" t="s">
        <v>2064</v>
      </c>
      <c r="I774" s="337" t="s">
        <v>23</v>
      </c>
      <c r="J774" s="337" t="s">
        <v>31</v>
      </c>
      <c r="K774" s="337" t="s">
        <v>1838</v>
      </c>
      <c r="L774" s="337" t="s">
        <v>2065</v>
      </c>
      <c r="M774" s="339"/>
      <c r="N774" s="340">
        <v>41957.0</v>
      </c>
      <c r="O774" s="341"/>
      <c r="P774" s="339"/>
      <c r="Q774" s="342"/>
      <c r="R774" s="342"/>
      <c r="S774" s="339"/>
      <c r="T774" s="69">
        <f t="shared" si="1052"/>
        <v>1566</v>
      </c>
      <c r="U774" s="343">
        <f t="shared" ref="U774:W774" si="1580">IF(ISBLANK($A774),"",sum(AE774,AK774,AQ774,AW774,BC774,BI774,BO774,BU774,CA774,CG774,CM774,CS774,CY774,DE774,DK774,DQ774,DW774,EC774,EI774,EO774,EU774))</f>
        <v>5</v>
      </c>
      <c r="V774" s="343">
        <f t="shared" si="1580"/>
        <v>1</v>
      </c>
      <c r="W774" s="343">
        <f t="shared" si="1580"/>
        <v>0</v>
      </c>
      <c r="X774" s="343">
        <f t="shared" si="966"/>
        <v>6</v>
      </c>
      <c r="Y774" s="343">
        <f t="shared" ref="Y774:AA774" si="1581">IF(ISBLANK($A774),"",sum(AH774,AN774,AT774,AZ774,BF774,BL774,BR774,BX774,CD774,CJ774,CP774,CV774,DB774,DH774,DN774,DT774,DZ774,EF774,EL774,ER774,EX774))</f>
        <v>3</v>
      </c>
      <c r="Z774" s="343">
        <f t="shared" si="1581"/>
        <v>3</v>
      </c>
      <c r="AA774" s="343">
        <f t="shared" si="1581"/>
        <v>0</v>
      </c>
      <c r="AB774" s="343">
        <f t="shared" si="1336"/>
        <v>6</v>
      </c>
      <c r="AC774" s="344">
        <f t="shared" si="969"/>
        <v>0.5</v>
      </c>
      <c r="AD774" s="323" t="str">
        <f t="shared" si="1582"/>
        <v>20+</v>
      </c>
      <c r="AE774" s="339"/>
      <c r="AF774" s="339"/>
      <c r="AG774" s="339"/>
      <c r="AH774" s="339"/>
      <c r="AI774" s="339"/>
      <c r="AJ774" s="339"/>
      <c r="AK774" s="339"/>
      <c r="AL774" s="339"/>
      <c r="AM774" s="339"/>
      <c r="AN774" s="339"/>
      <c r="AO774" s="339"/>
      <c r="AP774" s="339"/>
      <c r="AQ774" s="345">
        <v>3.0</v>
      </c>
      <c r="AR774" s="339"/>
      <c r="AS774" s="339"/>
      <c r="AT774" s="339"/>
      <c r="AU774" s="339"/>
      <c r="AV774" s="339"/>
      <c r="AW774" s="345">
        <v>2.0</v>
      </c>
      <c r="AX774" s="345">
        <v>1.0</v>
      </c>
      <c r="AY774" s="339"/>
      <c r="AZ774" s="345">
        <v>3.0</v>
      </c>
      <c r="BA774" s="345">
        <v>3.0</v>
      </c>
      <c r="BB774" s="339"/>
      <c r="BC774" s="339"/>
      <c r="BD774" s="339"/>
      <c r="BE774" s="339"/>
      <c r="BF774" s="339"/>
      <c r="BG774" s="339"/>
      <c r="BH774" s="339"/>
      <c r="BI774" s="339"/>
      <c r="BJ774" s="339"/>
      <c r="BK774" s="339"/>
      <c r="BL774" s="339"/>
      <c r="BM774" s="339"/>
      <c r="BN774" s="339"/>
      <c r="BO774" s="339"/>
      <c r="BP774" s="339"/>
      <c r="BQ774" s="339"/>
      <c r="BR774" s="339"/>
      <c r="BS774" s="339"/>
      <c r="BT774" s="339"/>
      <c r="BU774" s="339"/>
      <c r="BV774" s="339"/>
      <c r="BW774" s="339"/>
      <c r="BX774" s="339"/>
      <c r="BY774" s="339"/>
      <c r="BZ774" s="339"/>
      <c r="CA774" s="339"/>
      <c r="CB774" s="339"/>
      <c r="CC774" s="339"/>
      <c r="CD774" s="339"/>
      <c r="CE774" s="339"/>
      <c r="CF774" s="339"/>
      <c r="CG774" s="339"/>
      <c r="CH774" s="339"/>
      <c r="CI774" s="339"/>
      <c r="CJ774" s="339"/>
      <c r="CK774" s="339"/>
      <c r="CL774" s="339"/>
      <c r="CM774" s="339"/>
      <c r="CN774" s="339"/>
      <c r="CO774" s="339"/>
      <c r="CP774" s="339"/>
      <c r="CQ774" s="339"/>
      <c r="CR774" s="339"/>
      <c r="CS774" s="339"/>
      <c r="CT774" s="339"/>
      <c r="CU774" s="339"/>
      <c r="CV774" s="339"/>
      <c r="CW774" s="339"/>
      <c r="CX774" s="339"/>
      <c r="CY774" s="339"/>
      <c r="CZ774" s="339"/>
      <c r="DA774" s="339"/>
      <c r="DB774" s="339"/>
      <c r="DC774" s="339"/>
      <c r="DD774" s="339"/>
      <c r="DE774" s="339"/>
      <c r="DF774" s="339"/>
      <c r="DG774" s="339"/>
      <c r="DH774" s="339"/>
      <c r="DI774" s="339"/>
      <c r="DJ774" s="339"/>
      <c r="DK774" s="339"/>
      <c r="DL774" s="339"/>
      <c r="DM774" s="339"/>
      <c r="DN774" s="339"/>
      <c r="DO774" s="339"/>
      <c r="DP774" s="339"/>
      <c r="DQ774" s="339"/>
      <c r="DR774" s="339"/>
      <c r="DS774" s="339"/>
      <c r="DT774" s="339"/>
      <c r="DU774" s="339"/>
      <c r="DV774" s="339"/>
      <c r="DW774" s="339"/>
      <c r="DX774" s="339"/>
      <c r="DY774" s="339"/>
      <c r="DZ774" s="339"/>
      <c r="EA774" s="339"/>
      <c r="EB774" s="339"/>
      <c r="EC774" s="339"/>
      <c r="ED774" s="339"/>
      <c r="EE774" s="339"/>
      <c r="EF774" s="339"/>
      <c r="EG774" s="339"/>
      <c r="EH774" s="339"/>
      <c r="EI774" s="339"/>
      <c r="EJ774" s="339"/>
      <c r="EK774" s="339"/>
      <c r="EL774" s="339"/>
      <c r="EM774" s="339"/>
      <c r="EN774" s="339"/>
      <c r="EO774" s="339"/>
      <c r="EP774" s="339"/>
      <c r="EQ774" s="339"/>
      <c r="ER774" s="339"/>
      <c r="ES774" s="339"/>
      <c r="ET774" s="339"/>
      <c r="EU774" s="76"/>
      <c r="EV774" s="76"/>
      <c r="EW774" s="76"/>
      <c r="EX774" s="76"/>
      <c r="EY774" s="76"/>
      <c r="EZ774" s="76"/>
      <c r="FA774" s="337" t="s">
        <v>3137</v>
      </c>
      <c r="FB774" s="337"/>
      <c r="FC774" s="337"/>
      <c r="FD774" s="337"/>
    </row>
    <row r="775">
      <c r="A775" s="336" t="s">
        <v>3138</v>
      </c>
      <c r="B775" s="337" t="s">
        <v>3139</v>
      </c>
      <c r="C775" s="338" t="s">
        <v>8</v>
      </c>
      <c r="D775" s="337" t="s">
        <v>18</v>
      </c>
      <c r="E775" s="337" t="s">
        <v>12</v>
      </c>
      <c r="F775" s="337" t="s">
        <v>283</v>
      </c>
      <c r="G775" s="337" t="s">
        <v>3140</v>
      </c>
      <c r="H775" s="337" t="s">
        <v>2064</v>
      </c>
      <c r="I775" s="337" t="s">
        <v>23</v>
      </c>
      <c r="J775" s="337" t="s">
        <v>31</v>
      </c>
      <c r="K775" s="337" t="s">
        <v>1838</v>
      </c>
      <c r="L775" s="337" t="s">
        <v>2065</v>
      </c>
      <c r="M775" s="339"/>
      <c r="N775" s="340">
        <v>41968.0</v>
      </c>
      <c r="O775" s="341"/>
      <c r="P775" s="339"/>
      <c r="Q775" s="342"/>
      <c r="R775" s="342"/>
      <c r="S775" s="339"/>
      <c r="T775" s="69">
        <f t="shared" si="1052"/>
        <v>1555</v>
      </c>
      <c r="U775" s="343">
        <f t="shared" ref="U775:W775" si="1583">IF(ISBLANK($A775),"",sum(AE775,AK775,AQ775,AW775,BC775,BI775,BO775,BU775,CA775,CG775,CM775,CS775,CY775,DE775,DK775,DQ775,DW775,EC775,EI775,EO775,EU775))</f>
        <v>8</v>
      </c>
      <c r="V775" s="343">
        <f t="shared" si="1583"/>
        <v>2</v>
      </c>
      <c r="W775" s="343">
        <f t="shared" si="1583"/>
        <v>0</v>
      </c>
      <c r="X775" s="343">
        <f t="shared" si="966"/>
        <v>10</v>
      </c>
      <c r="Y775" s="343">
        <f t="shared" ref="Y775:AA775" si="1584">IF(ISBLANK($A775),"",sum(AH775,AN775,AT775,AZ775,BF775,BL775,BR775,BX775,CD775,CJ775,CP775,CV775,DB775,DH775,DN775,DT775,DZ775,EF775,EL775,ER775,EX775))</f>
        <v>1</v>
      </c>
      <c r="Z775" s="343">
        <f t="shared" si="1584"/>
        <v>3</v>
      </c>
      <c r="AA775" s="343">
        <f t="shared" si="1584"/>
        <v>0</v>
      </c>
      <c r="AB775" s="343">
        <f t="shared" si="1336"/>
        <v>4</v>
      </c>
      <c r="AC775" s="344">
        <f t="shared" si="969"/>
        <v>0.1</v>
      </c>
      <c r="AD775" s="323" t="str">
        <f t="shared" si="1582"/>
        <v>20+</v>
      </c>
      <c r="AE775" s="339"/>
      <c r="AF775" s="339"/>
      <c r="AG775" s="339"/>
      <c r="AH775" s="339"/>
      <c r="AI775" s="339"/>
      <c r="AJ775" s="339"/>
      <c r="AK775" s="345">
        <v>1.0</v>
      </c>
      <c r="AL775" s="339"/>
      <c r="AM775" s="339"/>
      <c r="AN775" s="339"/>
      <c r="AO775" s="339"/>
      <c r="AP775" s="339"/>
      <c r="AQ775" s="345">
        <v>1.0</v>
      </c>
      <c r="AR775" s="339"/>
      <c r="AS775" s="339"/>
      <c r="AT775" s="345">
        <v>1.0</v>
      </c>
      <c r="AU775" s="345">
        <v>1.0</v>
      </c>
      <c r="AV775" s="339"/>
      <c r="AW775" s="339"/>
      <c r="AX775" s="345">
        <v>2.0</v>
      </c>
      <c r="AY775" s="339"/>
      <c r="AZ775" s="339"/>
      <c r="BA775" s="345">
        <v>1.0</v>
      </c>
      <c r="BB775" s="339"/>
      <c r="BC775" s="345">
        <v>1.0</v>
      </c>
      <c r="BD775" s="339"/>
      <c r="BE775" s="339"/>
      <c r="BF775" s="339"/>
      <c r="BG775" s="339"/>
      <c r="BH775" s="339"/>
      <c r="BI775" s="339"/>
      <c r="BJ775" s="339"/>
      <c r="BK775" s="339"/>
      <c r="BL775" s="339"/>
      <c r="BM775" s="345">
        <v>1.0</v>
      </c>
      <c r="BN775" s="339"/>
      <c r="BO775" s="339"/>
      <c r="BP775" s="339"/>
      <c r="BQ775" s="339"/>
      <c r="BR775" s="339"/>
      <c r="BS775" s="339"/>
      <c r="BT775" s="339"/>
      <c r="BU775" s="339"/>
      <c r="BV775" s="339"/>
      <c r="BW775" s="339"/>
      <c r="BX775" s="339"/>
      <c r="BY775" s="339"/>
      <c r="BZ775" s="339"/>
      <c r="CA775" s="339"/>
      <c r="CB775" s="339"/>
      <c r="CC775" s="339"/>
      <c r="CD775" s="339"/>
      <c r="CE775" s="339"/>
      <c r="CF775" s="339"/>
      <c r="CG775" s="339"/>
      <c r="CH775" s="339"/>
      <c r="CI775" s="339"/>
      <c r="CJ775" s="339"/>
      <c r="CK775" s="339"/>
      <c r="CL775" s="339"/>
      <c r="CM775" s="345">
        <v>1.0</v>
      </c>
      <c r="CN775" s="339"/>
      <c r="CO775" s="339"/>
      <c r="CP775" s="339"/>
      <c r="CQ775" s="339"/>
      <c r="CR775" s="339"/>
      <c r="CS775" s="345">
        <v>4.0</v>
      </c>
      <c r="CT775" s="339"/>
      <c r="CU775" s="339"/>
      <c r="CV775" s="339"/>
      <c r="CW775" s="339"/>
      <c r="CX775" s="339"/>
      <c r="CY775" s="339"/>
      <c r="CZ775" s="339"/>
      <c r="DA775" s="339"/>
      <c r="DB775" s="339"/>
      <c r="DC775" s="339"/>
      <c r="DD775" s="339"/>
      <c r="DE775" s="339"/>
      <c r="DF775" s="339"/>
      <c r="DG775" s="339"/>
      <c r="DH775" s="339"/>
      <c r="DI775" s="339"/>
      <c r="DJ775" s="339"/>
      <c r="DK775" s="339"/>
      <c r="DL775" s="339"/>
      <c r="DM775" s="339"/>
      <c r="DN775" s="339"/>
      <c r="DO775" s="339"/>
      <c r="DP775" s="339"/>
      <c r="DQ775" s="339"/>
      <c r="DR775" s="339"/>
      <c r="DS775" s="339"/>
      <c r="DT775" s="339"/>
      <c r="DU775" s="339"/>
      <c r="DV775" s="339"/>
      <c r="DW775" s="339"/>
      <c r="DX775" s="339"/>
      <c r="DY775" s="339"/>
      <c r="DZ775" s="339"/>
      <c r="EA775" s="339"/>
      <c r="EB775" s="339"/>
      <c r="EC775" s="339"/>
      <c r="ED775" s="339"/>
      <c r="EE775" s="339"/>
      <c r="EF775" s="339"/>
      <c r="EG775" s="339"/>
      <c r="EH775" s="339"/>
      <c r="EI775" s="339"/>
      <c r="EJ775" s="339"/>
      <c r="EK775" s="339"/>
      <c r="EL775" s="339"/>
      <c r="EM775" s="339"/>
      <c r="EN775" s="339"/>
      <c r="EO775" s="339"/>
      <c r="EP775" s="339"/>
      <c r="EQ775" s="339"/>
      <c r="ER775" s="339"/>
      <c r="ES775" s="339"/>
      <c r="ET775" s="339"/>
      <c r="EU775" s="76"/>
      <c r="EV775" s="76"/>
      <c r="EW775" s="76"/>
      <c r="EX775" s="76"/>
      <c r="EY775" s="76"/>
      <c r="EZ775" s="76"/>
      <c r="FA775" s="337" t="s">
        <v>3141</v>
      </c>
      <c r="FB775" s="337"/>
      <c r="FC775" s="337"/>
      <c r="FD775" s="337"/>
    </row>
    <row r="776">
      <c r="A776" s="336" t="s">
        <v>3142</v>
      </c>
      <c r="B776" s="337" t="s">
        <v>3143</v>
      </c>
      <c r="C776" s="338" t="s">
        <v>82</v>
      </c>
      <c r="D776" s="337" t="s">
        <v>18</v>
      </c>
      <c r="E776" s="337" t="s">
        <v>12</v>
      </c>
      <c r="F776" s="339"/>
      <c r="G776" s="337" t="s">
        <v>3144</v>
      </c>
      <c r="H776" s="337" t="s">
        <v>623</v>
      </c>
      <c r="I776" s="337" t="s">
        <v>13</v>
      </c>
      <c r="J776" s="337" t="s">
        <v>31</v>
      </c>
      <c r="K776" s="337" t="s">
        <v>1838</v>
      </c>
      <c r="L776" s="337" t="s">
        <v>3145</v>
      </c>
      <c r="M776" s="339"/>
      <c r="N776" s="340">
        <v>41999.0</v>
      </c>
      <c r="O776" s="341"/>
      <c r="P776" s="339"/>
      <c r="Q776" s="342"/>
      <c r="R776" s="342"/>
      <c r="S776" s="339"/>
      <c r="T776" s="69">
        <f t="shared" si="1052"/>
        <v>1524</v>
      </c>
      <c r="U776" s="343">
        <f t="shared" ref="U776:W776" si="1585">IF(ISBLANK($A776),"",sum(AE776,AK776,AQ776,AW776,BC776,BI776,BO776,BU776,CA776,CG776,CM776,CS776,CY776,DE776,DK776,DQ776,DW776,EC776,EI776,EO776,EU776))</f>
        <v>1</v>
      </c>
      <c r="V776" s="343">
        <f t="shared" si="1585"/>
        <v>7</v>
      </c>
      <c r="W776" s="343">
        <f t="shared" si="1585"/>
        <v>2</v>
      </c>
      <c r="X776" s="343">
        <f t="shared" si="966"/>
        <v>10</v>
      </c>
      <c r="Y776" s="343">
        <f t="shared" ref="Y776:AA776" si="1586">IF(ISBLANK($A776),"",sum(AH776,AN776,AT776,AZ776,BF776,BL776,BR776,BX776,CD776,CJ776,CP776,CV776,DB776,DH776,DN776,DT776,DZ776,EF776,EL776,ER776,EX776))</f>
        <v>4</v>
      </c>
      <c r="Z776" s="343">
        <f t="shared" si="1586"/>
        <v>2</v>
      </c>
      <c r="AA776" s="343">
        <f t="shared" si="1586"/>
        <v>0</v>
      </c>
      <c r="AB776" s="343">
        <f t="shared" si="1336"/>
        <v>6</v>
      </c>
      <c r="AC776" s="344">
        <f t="shared" si="969"/>
        <v>0.4</v>
      </c>
      <c r="AD776" s="323" t="str">
        <f t="shared" si="1582"/>
        <v>20+</v>
      </c>
      <c r="AE776" s="345">
        <v>1.0</v>
      </c>
      <c r="AF776" s="345">
        <v>1.0</v>
      </c>
      <c r="AG776" s="339"/>
      <c r="AH776" s="339"/>
      <c r="AI776" s="339"/>
      <c r="AJ776" s="339"/>
      <c r="AK776" s="339"/>
      <c r="AL776" s="345">
        <v>1.0</v>
      </c>
      <c r="AM776" s="339"/>
      <c r="AN776" s="339"/>
      <c r="AO776" s="339"/>
      <c r="AP776" s="339"/>
      <c r="AQ776" s="339"/>
      <c r="AR776" s="339"/>
      <c r="AS776" s="339"/>
      <c r="AT776" s="345">
        <v>1.0</v>
      </c>
      <c r="AU776" s="339"/>
      <c r="AV776" s="339"/>
      <c r="AW776" s="339"/>
      <c r="AX776" s="345">
        <v>1.0</v>
      </c>
      <c r="AY776" s="339"/>
      <c r="AZ776" s="339"/>
      <c r="BA776" s="339"/>
      <c r="BB776" s="339"/>
      <c r="BC776" s="339"/>
      <c r="BD776" s="345">
        <v>1.0</v>
      </c>
      <c r="BE776" s="339"/>
      <c r="BF776" s="345">
        <v>1.0</v>
      </c>
      <c r="BG776" s="339"/>
      <c r="BH776" s="339"/>
      <c r="BI776" s="339"/>
      <c r="BJ776" s="345">
        <v>1.0</v>
      </c>
      <c r="BK776" s="345">
        <v>1.0</v>
      </c>
      <c r="BL776" s="345">
        <v>1.0</v>
      </c>
      <c r="BM776" s="339"/>
      <c r="BN776" s="339"/>
      <c r="BO776" s="339"/>
      <c r="BP776" s="345">
        <v>2.0</v>
      </c>
      <c r="BQ776" s="345">
        <v>1.0</v>
      </c>
      <c r="BR776" s="345">
        <v>1.0</v>
      </c>
      <c r="BS776" s="345">
        <v>2.0</v>
      </c>
      <c r="BT776" s="339"/>
      <c r="BU776" s="339"/>
      <c r="BV776" s="339"/>
      <c r="BW776" s="339"/>
      <c r="BX776" s="339"/>
      <c r="BY776" s="339"/>
      <c r="BZ776" s="339"/>
      <c r="CA776" s="339"/>
      <c r="CB776" s="339"/>
      <c r="CC776" s="339"/>
      <c r="CD776" s="339"/>
      <c r="CE776" s="339"/>
      <c r="CF776" s="339"/>
      <c r="CG776" s="339"/>
      <c r="CH776" s="339"/>
      <c r="CI776" s="339"/>
      <c r="CJ776" s="339"/>
      <c r="CK776" s="339"/>
      <c r="CL776" s="339"/>
      <c r="CM776" s="339"/>
      <c r="CN776" s="339"/>
      <c r="CO776" s="339"/>
      <c r="CP776" s="339"/>
      <c r="CQ776" s="339"/>
      <c r="CR776" s="339"/>
      <c r="CS776" s="339"/>
      <c r="CT776" s="339"/>
      <c r="CU776" s="339"/>
      <c r="CV776" s="339"/>
      <c r="CW776" s="339"/>
      <c r="CX776" s="339"/>
      <c r="CY776" s="339"/>
      <c r="CZ776" s="339"/>
      <c r="DA776" s="339"/>
      <c r="DB776" s="339"/>
      <c r="DC776" s="339"/>
      <c r="DD776" s="339"/>
      <c r="DE776" s="339"/>
      <c r="DF776" s="339"/>
      <c r="DG776" s="339"/>
      <c r="DH776" s="339"/>
      <c r="DI776" s="339"/>
      <c r="DJ776" s="339"/>
      <c r="DK776" s="339"/>
      <c r="DL776" s="339"/>
      <c r="DM776" s="339"/>
      <c r="DN776" s="339"/>
      <c r="DO776" s="339"/>
      <c r="DP776" s="339"/>
      <c r="DQ776" s="339"/>
      <c r="DR776" s="339"/>
      <c r="DS776" s="339"/>
      <c r="DT776" s="339"/>
      <c r="DU776" s="339"/>
      <c r="DV776" s="339"/>
      <c r="DW776" s="339"/>
      <c r="DX776" s="339"/>
      <c r="DY776" s="339"/>
      <c r="DZ776" s="339"/>
      <c r="EA776" s="339"/>
      <c r="EB776" s="339"/>
      <c r="EC776" s="339"/>
      <c r="ED776" s="339"/>
      <c r="EE776" s="339"/>
      <c r="EF776" s="339"/>
      <c r="EG776" s="339"/>
      <c r="EH776" s="339"/>
      <c r="EI776" s="339"/>
      <c r="EJ776" s="339"/>
      <c r="EK776" s="339"/>
      <c r="EL776" s="339"/>
      <c r="EM776" s="339"/>
      <c r="EN776" s="339"/>
      <c r="EO776" s="339"/>
      <c r="EP776" s="339"/>
      <c r="EQ776" s="339"/>
      <c r="ER776" s="339"/>
      <c r="ES776" s="339"/>
      <c r="ET776" s="339"/>
      <c r="EU776" s="76"/>
      <c r="EV776" s="76"/>
      <c r="EW776" s="76"/>
      <c r="EX776" s="76"/>
      <c r="EY776" s="76"/>
      <c r="EZ776" s="76"/>
      <c r="FA776" s="337" t="s">
        <v>3146</v>
      </c>
      <c r="FB776" s="337"/>
      <c r="FC776" s="337"/>
      <c r="FD776" s="337"/>
    </row>
    <row r="777">
      <c r="A777" s="336" t="s">
        <v>3147</v>
      </c>
      <c r="B777" s="337" t="s">
        <v>3148</v>
      </c>
      <c r="C777" s="338" t="s">
        <v>2954</v>
      </c>
      <c r="D777" s="337" t="s">
        <v>18</v>
      </c>
      <c r="E777" s="337" t="s">
        <v>12</v>
      </c>
      <c r="F777" s="337" t="s">
        <v>2797</v>
      </c>
      <c r="G777" s="337" t="s">
        <v>3149</v>
      </c>
      <c r="H777" s="337" t="s">
        <v>2799</v>
      </c>
      <c r="I777" s="337" t="s">
        <v>13</v>
      </c>
      <c r="J777" s="337" t="s">
        <v>31</v>
      </c>
      <c r="K777" s="337" t="s">
        <v>1838</v>
      </c>
      <c r="L777" s="337" t="s">
        <v>1967</v>
      </c>
      <c r="M777" s="339"/>
      <c r="N777" s="340">
        <v>41990.0</v>
      </c>
      <c r="O777" s="341"/>
      <c r="P777" s="339"/>
      <c r="Q777" s="342"/>
      <c r="R777" s="342"/>
      <c r="S777" s="339"/>
      <c r="T777" s="69">
        <f t="shared" si="1052"/>
        <v>1533</v>
      </c>
      <c r="U777" s="343">
        <f t="shared" ref="U777:W777" si="1587">IF(ISBLANK($A777),"",sum(AE777,AK777,AQ777,AW777,BC777,BI777,BO777,BU777,CA777,CG777,CM777,CS777,CY777,DE777,DK777,DQ777,DW777,EC777,EI777,EO777,EU777))</f>
        <v>8</v>
      </c>
      <c r="V777" s="343">
        <f t="shared" si="1587"/>
        <v>2</v>
      </c>
      <c r="W777" s="343">
        <f t="shared" si="1587"/>
        <v>0</v>
      </c>
      <c r="X777" s="343">
        <f t="shared" si="966"/>
        <v>10</v>
      </c>
      <c r="Y777" s="343">
        <f t="shared" ref="Y777:AA777" si="1588">IF(ISBLANK($A777),"",sum(AH777,AN777,AT777,AZ777,BF777,BL777,BR777,BX777,CD777,CJ777,CP777,CV777,DB777,DH777,DN777,DT777,DZ777,EF777,EL777,ER777,EX777))</f>
        <v>0</v>
      </c>
      <c r="Z777" s="343">
        <f t="shared" si="1588"/>
        <v>1</v>
      </c>
      <c r="AA777" s="343">
        <f t="shared" si="1588"/>
        <v>0</v>
      </c>
      <c r="AB777" s="343">
        <f t="shared" si="1336"/>
        <v>1</v>
      </c>
      <c r="AC777" s="344">
        <f t="shared" si="969"/>
        <v>0</v>
      </c>
      <c r="AD777" s="323" t="str">
        <f t="shared" si="1582"/>
        <v>20+</v>
      </c>
      <c r="AE777" s="339"/>
      <c r="AF777" s="339"/>
      <c r="AG777" s="339"/>
      <c r="AH777" s="339"/>
      <c r="AI777" s="339"/>
      <c r="AJ777" s="339"/>
      <c r="AK777" s="339"/>
      <c r="AL777" s="339"/>
      <c r="AM777" s="339"/>
      <c r="AN777" s="339"/>
      <c r="AO777" s="339"/>
      <c r="AP777" s="339"/>
      <c r="AQ777" s="345">
        <v>6.0</v>
      </c>
      <c r="AR777" s="345">
        <v>1.0</v>
      </c>
      <c r="AS777" s="339"/>
      <c r="AT777" s="339"/>
      <c r="AU777" s="339"/>
      <c r="AV777" s="339"/>
      <c r="AW777" s="345">
        <v>1.0</v>
      </c>
      <c r="AX777" s="345">
        <v>1.0</v>
      </c>
      <c r="AY777" s="339"/>
      <c r="AZ777" s="339"/>
      <c r="BA777" s="345">
        <v>1.0</v>
      </c>
      <c r="BB777" s="339"/>
      <c r="BC777" s="339"/>
      <c r="BD777" s="339"/>
      <c r="BE777" s="339"/>
      <c r="BF777" s="339"/>
      <c r="BG777" s="339"/>
      <c r="BH777" s="339"/>
      <c r="BI777" s="339"/>
      <c r="BJ777" s="339"/>
      <c r="BK777" s="339"/>
      <c r="BL777" s="339"/>
      <c r="BM777" s="339"/>
      <c r="BN777" s="339"/>
      <c r="BO777" s="345">
        <v>1.0</v>
      </c>
      <c r="BP777" s="339"/>
      <c r="BQ777" s="339"/>
      <c r="BR777" s="339"/>
      <c r="BS777" s="339"/>
      <c r="BT777" s="339"/>
      <c r="BU777" s="339"/>
      <c r="BV777" s="339"/>
      <c r="BW777" s="339"/>
      <c r="BX777" s="339"/>
      <c r="BY777" s="339"/>
      <c r="BZ777" s="339"/>
      <c r="CA777" s="339"/>
      <c r="CB777" s="339"/>
      <c r="CC777" s="339"/>
      <c r="CD777" s="339"/>
      <c r="CE777" s="339"/>
      <c r="CF777" s="339"/>
      <c r="CG777" s="339"/>
      <c r="CH777" s="339"/>
      <c r="CI777" s="339"/>
      <c r="CJ777" s="339"/>
      <c r="CK777" s="339"/>
      <c r="CL777" s="339"/>
      <c r="CM777" s="339"/>
      <c r="CN777" s="339"/>
      <c r="CO777" s="339"/>
      <c r="CP777" s="339"/>
      <c r="CQ777" s="339"/>
      <c r="CR777" s="339"/>
      <c r="CS777" s="339"/>
      <c r="CT777" s="339"/>
      <c r="CU777" s="339"/>
      <c r="CV777" s="339"/>
      <c r="CW777" s="339"/>
      <c r="CX777" s="339"/>
      <c r="CY777" s="339"/>
      <c r="CZ777" s="339"/>
      <c r="DA777" s="339"/>
      <c r="DB777" s="339"/>
      <c r="DC777" s="339"/>
      <c r="DD777" s="339"/>
      <c r="DE777" s="339"/>
      <c r="DF777" s="339"/>
      <c r="DG777" s="339"/>
      <c r="DH777" s="339"/>
      <c r="DI777" s="339"/>
      <c r="DJ777" s="339"/>
      <c r="DK777" s="339"/>
      <c r="DL777" s="339"/>
      <c r="DM777" s="339"/>
      <c r="DN777" s="339"/>
      <c r="DO777" s="339"/>
      <c r="DP777" s="339"/>
      <c r="DQ777" s="339"/>
      <c r="DR777" s="339"/>
      <c r="DS777" s="339"/>
      <c r="DT777" s="339"/>
      <c r="DU777" s="339"/>
      <c r="DV777" s="339"/>
      <c r="DW777" s="339"/>
      <c r="DX777" s="339"/>
      <c r="DY777" s="339"/>
      <c r="DZ777" s="339"/>
      <c r="EA777" s="339"/>
      <c r="EB777" s="339"/>
      <c r="EC777" s="339"/>
      <c r="ED777" s="339"/>
      <c r="EE777" s="339"/>
      <c r="EF777" s="339"/>
      <c r="EG777" s="339"/>
      <c r="EH777" s="339"/>
      <c r="EI777" s="339"/>
      <c r="EJ777" s="339"/>
      <c r="EK777" s="339"/>
      <c r="EL777" s="339"/>
      <c r="EM777" s="339"/>
      <c r="EN777" s="339"/>
      <c r="EO777" s="339"/>
      <c r="EP777" s="339"/>
      <c r="EQ777" s="339"/>
      <c r="ER777" s="339"/>
      <c r="ES777" s="339"/>
      <c r="ET777" s="339"/>
      <c r="EU777" s="76"/>
      <c r="EV777" s="76"/>
      <c r="EW777" s="76"/>
      <c r="EX777" s="76"/>
      <c r="EY777" s="76"/>
      <c r="EZ777" s="76"/>
      <c r="FA777" s="337" t="s">
        <v>3150</v>
      </c>
      <c r="FB777" s="337"/>
      <c r="FC777" s="337"/>
      <c r="FD777" s="337"/>
    </row>
    <row r="778">
      <c r="A778" s="336" t="s">
        <v>2870</v>
      </c>
      <c r="B778" s="337" t="s">
        <v>2811</v>
      </c>
      <c r="C778" s="338" t="s">
        <v>8</v>
      </c>
      <c r="D778" s="337" t="s">
        <v>18</v>
      </c>
      <c r="E778" s="337" t="s">
        <v>12</v>
      </c>
      <c r="F778" s="337" t="s">
        <v>277</v>
      </c>
      <c r="G778" s="337" t="s">
        <v>3095</v>
      </c>
      <c r="H778" s="337" t="s">
        <v>2917</v>
      </c>
      <c r="I778" s="337" t="s">
        <v>23</v>
      </c>
      <c r="J778" s="337" t="s">
        <v>31</v>
      </c>
      <c r="K778" s="337" t="s">
        <v>1838</v>
      </c>
      <c r="L778" s="337" t="s">
        <v>1978</v>
      </c>
      <c r="M778" s="337" t="s">
        <v>50</v>
      </c>
      <c r="N778" s="340">
        <v>42018.0</v>
      </c>
      <c r="O778" s="341"/>
      <c r="P778" s="339"/>
      <c r="Q778" s="342"/>
      <c r="R778" s="342"/>
      <c r="S778" s="339"/>
      <c r="T778" s="69">
        <f t="shared" si="1052"/>
        <v>1505</v>
      </c>
      <c r="U778" s="343">
        <f t="shared" ref="U778:W778" si="1589">IF(ISBLANK($A778),"",sum(AE778,AK778,AQ778,AW778,BC778,BI778,BO778,BU778,CA778,CG778,CM778,CS778,CY778,DE778,DK778,DQ778,DW778,EC778,EI778,EO778,EU778))</f>
        <v>8</v>
      </c>
      <c r="V778" s="343">
        <f t="shared" si="1589"/>
        <v>0</v>
      </c>
      <c r="W778" s="343">
        <f t="shared" si="1589"/>
        <v>0</v>
      </c>
      <c r="X778" s="343">
        <f t="shared" si="966"/>
        <v>8</v>
      </c>
      <c r="Y778" s="343">
        <f t="shared" ref="Y778:AA778" si="1590">IF(ISBLANK($A778),"",sum(AH778,AN778,AT778,AZ778,BF778,BL778,BR778,BX778,CD778,CJ778,CP778,CV778,DB778,DH778,DN778,DT778,DZ778,EF778,EL778,ER778,EX778))</f>
        <v>4</v>
      </c>
      <c r="Z778" s="343">
        <f t="shared" si="1590"/>
        <v>0</v>
      </c>
      <c r="AA778" s="343">
        <f t="shared" si="1590"/>
        <v>0</v>
      </c>
      <c r="AB778" s="343">
        <f t="shared" si="1336"/>
        <v>4</v>
      </c>
      <c r="AC778" s="344">
        <f t="shared" si="969"/>
        <v>0.5</v>
      </c>
      <c r="AD778" s="323" t="str">
        <f t="shared" si="1582"/>
        <v>20+</v>
      </c>
      <c r="AE778" s="345">
        <v>3.0</v>
      </c>
      <c r="AF778" s="339"/>
      <c r="AG778" s="339"/>
      <c r="AH778" s="339"/>
      <c r="AI778" s="339"/>
      <c r="AJ778" s="339"/>
      <c r="AK778" s="339"/>
      <c r="AL778" s="339"/>
      <c r="AM778" s="339"/>
      <c r="AN778" s="339"/>
      <c r="AO778" s="339"/>
      <c r="AP778" s="339"/>
      <c r="AQ778" s="345">
        <v>4.0</v>
      </c>
      <c r="AR778" s="339"/>
      <c r="AS778" s="339"/>
      <c r="AT778" s="345">
        <v>4.0</v>
      </c>
      <c r="AU778" s="339"/>
      <c r="AV778" s="339"/>
      <c r="AW778" s="345">
        <v>1.0</v>
      </c>
      <c r="AX778" s="339"/>
      <c r="AY778" s="339"/>
      <c r="AZ778" s="339"/>
      <c r="BA778" s="339"/>
      <c r="BB778" s="339"/>
      <c r="BC778" s="339"/>
      <c r="BD778" s="339"/>
      <c r="BE778" s="339"/>
      <c r="BF778" s="339"/>
      <c r="BG778" s="339"/>
      <c r="BH778" s="339"/>
      <c r="BI778" s="339"/>
      <c r="BJ778" s="339"/>
      <c r="BK778" s="339"/>
      <c r="BL778" s="339"/>
      <c r="BM778" s="339"/>
      <c r="BN778" s="339"/>
      <c r="BO778" s="339"/>
      <c r="BP778" s="339"/>
      <c r="BQ778" s="339"/>
      <c r="BR778" s="339"/>
      <c r="BS778" s="339"/>
      <c r="BT778" s="339"/>
      <c r="BU778" s="339"/>
      <c r="BV778" s="339"/>
      <c r="BW778" s="339"/>
      <c r="BX778" s="339"/>
      <c r="BY778" s="339"/>
      <c r="BZ778" s="339"/>
      <c r="CA778" s="339"/>
      <c r="CB778" s="339"/>
      <c r="CC778" s="339"/>
      <c r="CD778" s="339"/>
      <c r="CE778" s="339"/>
      <c r="CF778" s="339"/>
      <c r="CG778" s="339"/>
      <c r="CH778" s="339"/>
      <c r="CI778" s="339"/>
      <c r="CJ778" s="339"/>
      <c r="CK778" s="339"/>
      <c r="CL778" s="339"/>
      <c r="CM778" s="339"/>
      <c r="CN778" s="339"/>
      <c r="CO778" s="339"/>
      <c r="CP778" s="339"/>
      <c r="CQ778" s="339"/>
      <c r="CR778" s="339"/>
      <c r="CS778" s="339"/>
      <c r="CT778" s="339"/>
      <c r="CU778" s="339"/>
      <c r="CV778" s="339"/>
      <c r="CW778" s="339"/>
      <c r="CX778" s="339"/>
      <c r="CY778" s="339"/>
      <c r="CZ778" s="339"/>
      <c r="DA778" s="339"/>
      <c r="DB778" s="339"/>
      <c r="DC778" s="339"/>
      <c r="DD778" s="339"/>
      <c r="DE778" s="339"/>
      <c r="DF778" s="339"/>
      <c r="DG778" s="339"/>
      <c r="DH778" s="339"/>
      <c r="DI778" s="339"/>
      <c r="DJ778" s="339"/>
      <c r="DK778" s="339"/>
      <c r="DL778" s="339"/>
      <c r="DM778" s="339"/>
      <c r="DN778" s="339"/>
      <c r="DO778" s="339"/>
      <c r="DP778" s="339"/>
      <c r="DQ778" s="339"/>
      <c r="DR778" s="339"/>
      <c r="DS778" s="339"/>
      <c r="DT778" s="339"/>
      <c r="DU778" s="339"/>
      <c r="DV778" s="339"/>
      <c r="DW778" s="339"/>
      <c r="DX778" s="339"/>
      <c r="DY778" s="339"/>
      <c r="DZ778" s="339"/>
      <c r="EA778" s="339"/>
      <c r="EB778" s="339"/>
      <c r="EC778" s="339"/>
      <c r="ED778" s="339"/>
      <c r="EE778" s="339"/>
      <c r="EF778" s="339"/>
      <c r="EG778" s="339"/>
      <c r="EH778" s="339"/>
      <c r="EI778" s="339"/>
      <c r="EJ778" s="339"/>
      <c r="EK778" s="339"/>
      <c r="EL778" s="339"/>
      <c r="EM778" s="339"/>
      <c r="EN778" s="339"/>
      <c r="EO778" s="339"/>
      <c r="EP778" s="339"/>
      <c r="EQ778" s="339"/>
      <c r="ER778" s="339"/>
      <c r="ES778" s="339"/>
      <c r="ET778" s="339"/>
      <c r="EU778" s="76"/>
      <c r="EV778" s="76"/>
      <c r="EW778" s="76"/>
      <c r="EX778" s="76"/>
      <c r="EY778" s="76"/>
      <c r="EZ778" s="76"/>
      <c r="FA778" s="337" t="s">
        <v>3151</v>
      </c>
      <c r="FB778" s="337"/>
      <c r="FC778" s="337"/>
      <c r="FD778" s="337"/>
    </row>
    <row r="779">
      <c r="A779" s="336" t="s">
        <v>3152</v>
      </c>
      <c r="B779" s="337" t="s">
        <v>3153</v>
      </c>
      <c r="C779" s="338" t="s">
        <v>102</v>
      </c>
      <c r="D779" s="337" t="s">
        <v>18</v>
      </c>
      <c r="E779" s="339"/>
      <c r="F779" s="339"/>
      <c r="G779" s="337" t="s">
        <v>3154</v>
      </c>
      <c r="H779" s="337" t="s">
        <v>487</v>
      </c>
      <c r="I779" s="337" t="s">
        <v>13</v>
      </c>
      <c r="J779" s="337" t="s">
        <v>31</v>
      </c>
      <c r="K779" s="337" t="s">
        <v>1838</v>
      </c>
      <c r="L779" s="337" t="s">
        <v>1967</v>
      </c>
      <c r="M779" s="337" t="s">
        <v>50</v>
      </c>
      <c r="N779" s="340">
        <v>42041.0</v>
      </c>
      <c r="O779" s="340">
        <v>42041.0</v>
      </c>
      <c r="P779" s="339"/>
      <c r="Q779" s="342"/>
      <c r="R779" s="342"/>
      <c r="S779" s="339"/>
      <c r="T779" s="69">
        <f t="shared" si="1052"/>
        <v>1482</v>
      </c>
      <c r="U779" s="343">
        <f t="shared" ref="U779:W779" si="1591">IF(ISBLANK($A779),"",sum(AE779,AK779,AQ779,AW779,BC779,BI779,BO779,BU779,CA779,CG779,CM779,CS779,CY779,DE779,DK779,DQ779,DW779,EC779,EI779,EO779,EU779))</f>
        <v>7</v>
      </c>
      <c r="V779" s="343">
        <f t="shared" si="1591"/>
        <v>3</v>
      </c>
      <c r="W779" s="343">
        <f t="shared" si="1591"/>
        <v>0</v>
      </c>
      <c r="X779" s="343">
        <f t="shared" si="966"/>
        <v>10</v>
      </c>
      <c r="Y779" s="343">
        <f t="shared" ref="Y779:AA779" si="1592">IF(ISBLANK($A779),"",sum(AH779,AN779,AT779,AZ779,BF779,BL779,BR779,BX779,CD779,CJ779,CP779,CV779,DB779,DH779,DN779,DT779,DZ779,EF779,EL779,ER779,EX779))</f>
        <v>4</v>
      </c>
      <c r="Z779" s="343">
        <f t="shared" si="1592"/>
        <v>2</v>
      </c>
      <c r="AA779" s="343">
        <f t="shared" si="1592"/>
        <v>0</v>
      </c>
      <c r="AB779" s="343">
        <f t="shared" si="1336"/>
        <v>6</v>
      </c>
      <c r="AC779" s="344">
        <f t="shared" si="969"/>
        <v>0.4</v>
      </c>
      <c r="AD779" s="397" t="str">
        <f>IF( (TODAY()-N779)/7 &lt; 1,"1", IF( N779="" , "", IF( (TODAY()-N779)/7 &gt; 20 , "20+", ROUNDDOWN((TODAY()-N779)/7 ,0))))</f>
        <v>20+</v>
      </c>
      <c r="AE779" s="345">
        <v>1.0</v>
      </c>
      <c r="AF779" s="345">
        <v>1.0</v>
      </c>
      <c r="AG779" s="339"/>
      <c r="AH779" s="339"/>
      <c r="AI779" s="339"/>
      <c r="AJ779" s="339"/>
      <c r="AK779" s="345">
        <v>3.0</v>
      </c>
      <c r="AL779" s="345">
        <v>1.0</v>
      </c>
      <c r="AM779" s="339"/>
      <c r="AN779" s="345">
        <v>4.0</v>
      </c>
      <c r="AO779" s="339"/>
      <c r="AP779" s="339"/>
      <c r="AQ779" s="345">
        <v>2.0</v>
      </c>
      <c r="AR779" s="339"/>
      <c r="AS779" s="339"/>
      <c r="AT779" s="339"/>
      <c r="AU779" s="345">
        <v>1.0</v>
      </c>
      <c r="AV779" s="339"/>
      <c r="AW779" s="339"/>
      <c r="AX779" s="345">
        <v>1.0</v>
      </c>
      <c r="AY779" s="339"/>
      <c r="AZ779" s="339"/>
      <c r="BA779" s="339"/>
      <c r="BB779" s="339"/>
      <c r="BC779" s="345">
        <v>1.0</v>
      </c>
      <c r="BD779" s="339"/>
      <c r="BE779" s="339"/>
      <c r="BF779" s="339"/>
      <c r="BG779" s="345">
        <v>1.0</v>
      </c>
      <c r="BH779" s="339"/>
      <c r="BI779" s="339"/>
      <c r="BJ779" s="339"/>
      <c r="BK779" s="339"/>
      <c r="BL779" s="339"/>
      <c r="BM779" s="339"/>
      <c r="BN779" s="339"/>
      <c r="BO779" s="339"/>
      <c r="BP779" s="339"/>
      <c r="BQ779" s="339"/>
      <c r="BR779" s="339"/>
      <c r="BS779" s="339"/>
      <c r="BT779" s="339"/>
      <c r="BU779" s="339"/>
      <c r="BV779" s="339"/>
      <c r="BW779" s="339"/>
      <c r="BX779" s="339"/>
      <c r="BY779" s="339"/>
      <c r="BZ779" s="339"/>
      <c r="CA779" s="339"/>
      <c r="CB779" s="339"/>
      <c r="CC779" s="339"/>
      <c r="CD779" s="339"/>
      <c r="CE779" s="339"/>
      <c r="CF779" s="339"/>
      <c r="CG779" s="339"/>
      <c r="CH779" s="339"/>
      <c r="CI779" s="339"/>
      <c r="CJ779" s="339"/>
      <c r="CK779" s="339"/>
      <c r="CL779" s="339"/>
      <c r="CM779" s="339"/>
      <c r="CN779" s="339"/>
      <c r="CO779" s="339"/>
      <c r="CP779" s="339"/>
      <c r="CQ779" s="339"/>
      <c r="CR779" s="339"/>
      <c r="CS779" s="339"/>
      <c r="CT779" s="339"/>
      <c r="CU779" s="339"/>
      <c r="CV779" s="339"/>
      <c r="CW779" s="339"/>
      <c r="CX779" s="339"/>
      <c r="CY779" s="339"/>
      <c r="CZ779" s="339"/>
      <c r="DA779" s="339"/>
      <c r="DB779" s="339"/>
      <c r="DC779" s="339"/>
      <c r="DD779" s="339"/>
      <c r="DE779" s="339"/>
      <c r="DF779" s="339"/>
      <c r="DG779" s="339"/>
      <c r="DH779" s="339"/>
      <c r="DI779" s="339"/>
      <c r="DJ779" s="339"/>
      <c r="DK779" s="339"/>
      <c r="DL779" s="339"/>
      <c r="DM779" s="339"/>
      <c r="DN779" s="339"/>
      <c r="DO779" s="339"/>
      <c r="DP779" s="339"/>
      <c r="DQ779" s="339"/>
      <c r="DR779" s="339"/>
      <c r="DS779" s="339"/>
      <c r="DT779" s="339"/>
      <c r="DU779" s="339"/>
      <c r="DV779" s="339"/>
      <c r="DW779" s="339"/>
      <c r="DX779" s="339"/>
      <c r="DY779" s="339"/>
      <c r="DZ779" s="339"/>
      <c r="EA779" s="339"/>
      <c r="EB779" s="339"/>
      <c r="EC779" s="339"/>
      <c r="ED779" s="339"/>
      <c r="EE779" s="339"/>
      <c r="EF779" s="339"/>
      <c r="EG779" s="339"/>
      <c r="EH779" s="339"/>
      <c r="EI779" s="339"/>
      <c r="EJ779" s="339"/>
      <c r="EK779" s="339"/>
      <c r="EL779" s="339"/>
      <c r="EM779" s="339"/>
      <c r="EN779" s="339"/>
      <c r="EO779" s="339"/>
      <c r="EP779" s="339"/>
      <c r="EQ779" s="339"/>
      <c r="ER779" s="339"/>
      <c r="ES779" s="339"/>
      <c r="ET779" s="339"/>
      <c r="EU779" s="76"/>
      <c r="EV779" s="76"/>
      <c r="EW779" s="76"/>
      <c r="EX779" s="76"/>
      <c r="EY779" s="76"/>
      <c r="EZ779" s="76"/>
      <c r="FA779" s="337" t="s">
        <v>3155</v>
      </c>
      <c r="FB779" s="337"/>
      <c r="FC779" s="337"/>
      <c r="FD779" s="337"/>
    </row>
    <row r="780">
      <c r="A780" s="406" t="s">
        <v>3156</v>
      </c>
      <c r="B780" s="407" t="s">
        <v>3024</v>
      </c>
      <c r="C780" s="408" t="s">
        <v>8</v>
      </c>
      <c r="D780" s="407" t="s">
        <v>18</v>
      </c>
      <c r="E780" s="407" t="s">
        <v>12</v>
      </c>
      <c r="F780" s="407" t="s">
        <v>277</v>
      </c>
      <c r="G780" s="407" t="s">
        <v>3157</v>
      </c>
      <c r="H780" s="407" t="s">
        <v>2760</v>
      </c>
      <c r="I780" s="407" t="s">
        <v>23</v>
      </c>
      <c r="J780" s="407" t="s">
        <v>31</v>
      </c>
      <c r="K780" s="407" t="s">
        <v>1838</v>
      </c>
      <c r="L780" s="407" t="s">
        <v>1961</v>
      </c>
      <c r="M780" s="407" t="s">
        <v>50</v>
      </c>
      <c r="N780" s="409">
        <v>42020.0</v>
      </c>
      <c r="O780" s="409">
        <v>42020.0</v>
      </c>
      <c r="P780" s="339"/>
      <c r="Q780" s="342"/>
      <c r="R780" s="342"/>
      <c r="S780" s="339"/>
      <c r="T780" s="390">
        <f t="shared" si="1052"/>
        <v>1503</v>
      </c>
      <c r="U780" s="410">
        <f t="shared" ref="U780:W780" si="1593">IF(ISBLANK($A780),"",sum(AE780,AK780,AQ780,AW780,BC780,BI780,BO780,BU780,CA780,CG780,CM780,CS780,CY780,DE780,DK780,DQ780,DW780,EC780,EI780,EO780,EU780))</f>
        <v>4</v>
      </c>
      <c r="V780" s="410">
        <f t="shared" si="1593"/>
        <v>1</v>
      </c>
      <c r="W780" s="410">
        <f t="shared" si="1593"/>
        <v>0</v>
      </c>
      <c r="X780" s="410">
        <f t="shared" si="966"/>
        <v>5</v>
      </c>
      <c r="Y780" s="410">
        <f t="shared" ref="Y780:AA780" si="1594">IF(ISBLANK($A780),"",sum(AH780,AN780,AT780,AZ780,BF780,BL780,BR780,BX780,CD780,CJ780,CP780,CV780,DB780,DH780,DN780,DT780,DZ780,EF780,EL780,ER780,EX780))</f>
        <v>5</v>
      </c>
      <c r="Z780" s="410">
        <f t="shared" si="1594"/>
        <v>1</v>
      </c>
      <c r="AA780" s="410">
        <f t="shared" si="1594"/>
        <v>0</v>
      </c>
      <c r="AB780" s="410">
        <f t="shared" si="1336"/>
        <v>6</v>
      </c>
      <c r="AC780" s="411">
        <f t="shared" si="969"/>
        <v>1</v>
      </c>
      <c r="AD780" s="323" t="str">
        <f t="shared" ref="AD780:AD807" si="1597">IF( (TODAY()-N780)/7 &lt; 1,"1", IF( N780="" , "", IF( (TODAY()-N780)/7 &gt; 20 , "20+", ROUNDUP((TODAY()-N780)/7 ,0))))</f>
        <v>20+</v>
      </c>
      <c r="AE780" s="412">
        <v>3.0</v>
      </c>
      <c r="AF780" s="412">
        <v>1.0</v>
      </c>
      <c r="AG780" s="339"/>
      <c r="AH780" s="339"/>
      <c r="AI780" s="339"/>
      <c r="AJ780" s="339"/>
      <c r="AK780" s="339"/>
      <c r="AL780" s="339"/>
      <c r="AM780" s="339"/>
      <c r="AN780" s="412">
        <v>4.0</v>
      </c>
      <c r="AO780" s="339"/>
      <c r="AP780" s="339"/>
      <c r="AQ780" s="412">
        <v>1.0</v>
      </c>
      <c r="AR780" s="339"/>
      <c r="AS780" s="339"/>
      <c r="AT780" s="412">
        <v>1.0</v>
      </c>
      <c r="AU780" s="412">
        <v>1.0</v>
      </c>
      <c r="AV780" s="339"/>
      <c r="AW780" s="339"/>
      <c r="AX780" s="339"/>
      <c r="AY780" s="339"/>
      <c r="AZ780" s="339"/>
      <c r="BA780" s="339"/>
      <c r="BB780" s="339"/>
      <c r="BC780" s="339"/>
      <c r="BD780" s="339"/>
      <c r="BE780" s="339"/>
      <c r="BF780" s="339"/>
      <c r="BG780" s="339"/>
      <c r="BH780" s="339"/>
      <c r="BI780" s="339"/>
      <c r="BJ780" s="339"/>
      <c r="BK780" s="339"/>
      <c r="BL780" s="339"/>
      <c r="BM780" s="339"/>
      <c r="BN780" s="339"/>
      <c r="BO780" s="339"/>
      <c r="BP780" s="339"/>
      <c r="BQ780" s="339"/>
      <c r="BR780" s="339"/>
      <c r="BS780" s="339"/>
      <c r="BT780" s="339"/>
      <c r="BU780" s="339"/>
      <c r="BV780" s="339"/>
      <c r="BW780" s="339"/>
      <c r="BX780" s="339"/>
      <c r="BY780" s="339"/>
      <c r="BZ780" s="339"/>
      <c r="CA780" s="339"/>
      <c r="CB780" s="339"/>
      <c r="CC780" s="339"/>
      <c r="CD780" s="339"/>
      <c r="CE780" s="339"/>
      <c r="CF780" s="339"/>
      <c r="CG780" s="339"/>
      <c r="CH780" s="339"/>
      <c r="CI780" s="339"/>
      <c r="CJ780" s="339"/>
      <c r="CK780" s="339"/>
      <c r="CL780" s="339"/>
      <c r="CM780" s="339"/>
      <c r="CN780" s="339"/>
      <c r="CO780" s="339"/>
      <c r="CP780" s="339"/>
      <c r="CQ780" s="339"/>
      <c r="CR780" s="339"/>
      <c r="CS780" s="339"/>
      <c r="CT780" s="339"/>
      <c r="CU780" s="339"/>
      <c r="CV780" s="339"/>
      <c r="CW780" s="339"/>
      <c r="CX780" s="339"/>
      <c r="CY780" s="339"/>
      <c r="CZ780" s="339"/>
      <c r="DA780" s="339"/>
      <c r="DB780" s="339"/>
      <c r="DC780" s="339"/>
      <c r="DD780" s="339"/>
      <c r="DE780" s="339"/>
      <c r="DF780" s="339"/>
      <c r="DG780" s="339"/>
      <c r="DH780" s="339"/>
      <c r="DI780" s="339"/>
      <c r="DJ780" s="339"/>
      <c r="DK780" s="339"/>
      <c r="DL780" s="339"/>
      <c r="DM780" s="339"/>
      <c r="DN780" s="339"/>
      <c r="DO780" s="339"/>
      <c r="DP780" s="339"/>
      <c r="DQ780" s="339"/>
      <c r="DR780" s="339"/>
      <c r="DS780" s="339"/>
      <c r="DT780" s="339"/>
      <c r="DU780" s="339"/>
      <c r="DV780" s="339"/>
      <c r="DW780" s="339"/>
      <c r="DX780" s="339"/>
      <c r="DY780" s="339"/>
      <c r="DZ780" s="339"/>
      <c r="EA780" s="339"/>
      <c r="EB780" s="339"/>
      <c r="EC780" s="339"/>
      <c r="ED780" s="339"/>
      <c r="EE780" s="339"/>
      <c r="EF780" s="339"/>
      <c r="EG780" s="339"/>
      <c r="EH780" s="339"/>
      <c r="EI780" s="339"/>
      <c r="EJ780" s="339"/>
      <c r="EK780" s="339"/>
      <c r="EL780" s="339"/>
      <c r="EM780" s="339"/>
      <c r="EN780" s="339"/>
      <c r="EO780" s="339"/>
      <c r="EP780" s="339"/>
      <c r="EQ780" s="339"/>
      <c r="ER780" s="339"/>
      <c r="ES780" s="339"/>
      <c r="ET780" s="339"/>
      <c r="EU780" s="76"/>
      <c r="EV780" s="76"/>
      <c r="EW780" s="76"/>
      <c r="EX780" s="76"/>
      <c r="EY780" s="76"/>
      <c r="EZ780" s="76"/>
      <c r="FA780" s="407" t="s">
        <v>3158</v>
      </c>
      <c r="FB780" s="407"/>
      <c r="FC780" s="407"/>
      <c r="FD780" s="407"/>
    </row>
    <row r="781">
      <c r="A781" s="336" t="s">
        <v>3159</v>
      </c>
      <c r="B781" s="337" t="s">
        <v>3160</v>
      </c>
      <c r="C781" s="338" t="s">
        <v>109</v>
      </c>
      <c r="D781" s="337" t="s">
        <v>18</v>
      </c>
      <c r="E781" s="337" t="s">
        <v>30</v>
      </c>
      <c r="F781" s="337" t="s">
        <v>277</v>
      </c>
      <c r="G781" s="337" t="s">
        <v>3161</v>
      </c>
      <c r="H781" s="337" t="s">
        <v>271</v>
      </c>
      <c r="I781" s="337" t="s">
        <v>13</v>
      </c>
      <c r="J781" s="337" t="s">
        <v>31</v>
      </c>
      <c r="K781" s="337" t="s">
        <v>1838</v>
      </c>
      <c r="L781" s="337" t="s">
        <v>2755</v>
      </c>
      <c r="M781" s="337" t="s">
        <v>50</v>
      </c>
      <c r="N781" s="340">
        <v>42119.0</v>
      </c>
      <c r="O781" s="340">
        <v>42119.0</v>
      </c>
      <c r="P781" s="339"/>
      <c r="Q781" s="342"/>
      <c r="R781" s="342"/>
      <c r="S781" s="339"/>
      <c r="T781" s="69">
        <f t="shared" si="1052"/>
        <v>1404</v>
      </c>
      <c r="U781" s="343">
        <f t="shared" ref="U781:W781" si="1595">IF(ISBLANK($A781),"",sum(AE781,AK781,AQ781,AW781,BC781,BI781,BO781,BU781,CA781,CG781,CM781,CS781,CY781,DE781,DK781,DQ781,DW781,EC781,EI781,EO781,EU781))</f>
        <v>0</v>
      </c>
      <c r="V781" s="343">
        <f t="shared" si="1595"/>
        <v>0</v>
      </c>
      <c r="W781" s="343">
        <f t="shared" si="1595"/>
        <v>0</v>
      </c>
      <c r="X781" s="343">
        <f t="shared" si="966"/>
        <v>0</v>
      </c>
      <c r="Y781" s="343">
        <f t="shared" ref="Y781:AA781" si="1596">IF(ISBLANK($A781),"",sum(AH781,AN781,AT781,AZ781,BF781,BL781,BR781,BX781,CD781,CJ781,CP781,CV781,DB781,DH781,DN781,DT781,DZ781,EF781,EL781,ER781,EX781))</f>
        <v>0</v>
      </c>
      <c r="Z781" s="343">
        <f t="shared" si="1596"/>
        <v>0</v>
      </c>
      <c r="AA781" s="343">
        <f t="shared" si="1596"/>
        <v>0</v>
      </c>
      <c r="AB781" s="343">
        <f t="shared" si="1336"/>
        <v>0</v>
      </c>
      <c r="AC781" s="405" t="str">
        <f t="shared" si="969"/>
        <v/>
      </c>
      <c r="AD781" s="323" t="str">
        <f t="shared" si="1597"/>
        <v>20+</v>
      </c>
      <c r="AE781" s="339"/>
      <c r="AF781" s="339"/>
      <c r="AG781" s="339"/>
      <c r="AH781" s="339"/>
      <c r="AI781" s="339"/>
      <c r="AJ781" s="339"/>
      <c r="AK781" s="339"/>
      <c r="AL781" s="339"/>
      <c r="AM781" s="339"/>
      <c r="AN781" s="339"/>
      <c r="AO781" s="339"/>
      <c r="AP781" s="339"/>
      <c r="AQ781" s="339"/>
      <c r="AR781" s="339"/>
      <c r="AS781" s="339"/>
      <c r="AT781" s="339"/>
      <c r="AU781" s="339"/>
      <c r="AV781" s="339"/>
      <c r="AW781" s="339"/>
      <c r="AX781" s="339"/>
      <c r="AY781" s="339"/>
      <c r="AZ781" s="339"/>
      <c r="BA781" s="339"/>
      <c r="BB781" s="339"/>
      <c r="BC781" s="339"/>
      <c r="BD781" s="339"/>
      <c r="BE781" s="339"/>
      <c r="BF781" s="339"/>
      <c r="BG781" s="339"/>
      <c r="BH781" s="339"/>
      <c r="BI781" s="339"/>
      <c r="BJ781" s="339"/>
      <c r="BK781" s="339"/>
      <c r="BL781" s="339"/>
      <c r="BM781" s="339"/>
      <c r="BN781" s="339"/>
      <c r="BO781" s="339"/>
      <c r="BP781" s="339"/>
      <c r="BQ781" s="339"/>
      <c r="BR781" s="339"/>
      <c r="BS781" s="339"/>
      <c r="BT781" s="339"/>
      <c r="BU781" s="339"/>
      <c r="BV781" s="339"/>
      <c r="BW781" s="339"/>
      <c r="BX781" s="339"/>
      <c r="BY781" s="339"/>
      <c r="BZ781" s="339"/>
      <c r="CA781" s="339"/>
      <c r="CB781" s="339"/>
      <c r="CC781" s="339"/>
      <c r="CD781" s="339"/>
      <c r="CE781" s="339"/>
      <c r="CF781" s="339"/>
      <c r="CG781" s="339"/>
      <c r="CH781" s="339"/>
      <c r="CI781" s="339"/>
      <c r="CJ781" s="339"/>
      <c r="CK781" s="339"/>
      <c r="CL781" s="339"/>
      <c r="CM781" s="339"/>
      <c r="CN781" s="339"/>
      <c r="CO781" s="339"/>
      <c r="CP781" s="339"/>
      <c r="CQ781" s="339"/>
      <c r="CR781" s="339"/>
      <c r="CS781" s="339"/>
      <c r="CT781" s="339"/>
      <c r="CU781" s="339"/>
      <c r="CV781" s="339"/>
      <c r="CW781" s="339"/>
      <c r="CX781" s="339"/>
      <c r="CY781" s="339"/>
      <c r="CZ781" s="339"/>
      <c r="DA781" s="339"/>
      <c r="DB781" s="339"/>
      <c r="DC781" s="339"/>
      <c r="DD781" s="339"/>
      <c r="DE781" s="339"/>
      <c r="DF781" s="339"/>
      <c r="DG781" s="339"/>
      <c r="DH781" s="339"/>
      <c r="DI781" s="339"/>
      <c r="DJ781" s="339"/>
      <c r="DK781" s="76"/>
      <c r="DL781" s="76"/>
      <c r="DM781" s="76"/>
      <c r="DN781" s="76"/>
      <c r="DO781" s="76"/>
      <c r="DP781" s="76"/>
      <c r="DQ781" s="339"/>
      <c r="DR781" s="339"/>
      <c r="DS781" s="339"/>
      <c r="DT781" s="339"/>
      <c r="DU781" s="339"/>
      <c r="DV781" s="339"/>
      <c r="DW781" s="339"/>
      <c r="DX781" s="339"/>
      <c r="DY781" s="339"/>
      <c r="DZ781" s="339"/>
      <c r="EA781" s="339"/>
      <c r="EB781" s="339"/>
      <c r="EC781" s="339"/>
      <c r="ED781" s="339"/>
      <c r="EE781" s="339"/>
      <c r="EF781" s="339"/>
      <c r="EG781" s="339"/>
      <c r="EH781" s="339"/>
      <c r="EI781" s="339"/>
      <c r="EJ781" s="339"/>
      <c r="EK781" s="339"/>
      <c r="EL781" s="339"/>
      <c r="EM781" s="339"/>
      <c r="EN781" s="339"/>
      <c r="EO781" s="339"/>
      <c r="EP781" s="339"/>
      <c r="EQ781" s="339"/>
      <c r="ER781" s="339"/>
      <c r="ES781" s="339"/>
      <c r="ET781" s="339"/>
      <c r="EU781" s="76"/>
      <c r="EV781" s="76"/>
      <c r="EW781" s="76"/>
      <c r="EX781" s="76"/>
      <c r="EY781" s="76"/>
      <c r="EZ781" s="76"/>
      <c r="FA781" s="337" t="s">
        <v>3162</v>
      </c>
      <c r="FB781" s="337"/>
      <c r="FC781" s="337"/>
      <c r="FD781" s="337"/>
    </row>
    <row r="782">
      <c r="A782" s="336" t="s">
        <v>3163</v>
      </c>
      <c r="B782" s="337" t="s">
        <v>3164</v>
      </c>
      <c r="C782" s="338" t="s">
        <v>1970</v>
      </c>
      <c r="D782" s="337" t="s">
        <v>18</v>
      </c>
      <c r="E782" s="337" t="s">
        <v>12</v>
      </c>
      <c r="F782" s="337" t="s">
        <v>2746</v>
      </c>
      <c r="G782" s="337" t="s">
        <v>3165</v>
      </c>
      <c r="H782" s="337" t="s">
        <v>2777</v>
      </c>
      <c r="I782" s="337" t="s">
        <v>23</v>
      </c>
      <c r="J782" s="337" t="s">
        <v>31</v>
      </c>
      <c r="K782" s="337" t="s">
        <v>1838</v>
      </c>
      <c r="L782" s="337" t="s">
        <v>2087</v>
      </c>
      <c r="M782" s="339"/>
      <c r="N782" s="340">
        <v>41754.0</v>
      </c>
      <c r="O782" s="341"/>
      <c r="P782" s="339"/>
      <c r="Q782" s="342"/>
      <c r="R782" s="342"/>
      <c r="S782" s="339"/>
      <c r="T782" s="69">
        <f t="shared" si="1052"/>
        <v>1769</v>
      </c>
      <c r="U782" s="343">
        <f t="shared" ref="U782:W782" si="1598">IF(ISBLANK($A782),"",sum(AE782,AK782,AQ782,AW782,BC782,BI782,BO782,BU782,CA782,CG782,CM782,CS782,CY782,DE782,DK782,DQ782,DW782,EC782,EI782,EO782,EU782))</f>
        <v>10</v>
      </c>
      <c r="V782" s="343">
        <f t="shared" si="1598"/>
        <v>14</v>
      </c>
      <c r="W782" s="343">
        <f t="shared" si="1598"/>
        <v>0</v>
      </c>
      <c r="X782" s="343">
        <f t="shared" si="966"/>
        <v>24</v>
      </c>
      <c r="Y782" s="343">
        <f t="shared" ref="Y782:AA782" si="1599">IF(ISBLANK($A782),"",sum(AH782,AN782,AT782,AZ782,BF782,BL782,BR782,BX782,CD782,CJ782,CP782,CV782,DB782,DH782,DN782,DT782,DZ782,EF782,EL782,ER782,EX782))</f>
        <v>10</v>
      </c>
      <c r="Z782" s="343">
        <f t="shared" si="1599"/>
        <v>21</v>
      </c>
      <c r="AA782" s="343">
        <f t="shared" si="1599"/>
        <v>0</v>
      </c>
      <c r="AB782" s="343">
        <f t="shared" si="1336"/>
        <v>31</v>
      </c>
      <c r="AC782" s="344">
        <f t="shared" si="969"/>
        <v>0.4166666667</v>
      </c>
      <c r="AD782" s="323" t="str">
        <f t="shared" si="1597"/>
        <v>20+</v>
      </c>
      <c r="AE782" s="339"/>
      <c r="AF782" s="339"/>
      <c r="AG782" s="339"/>
      <c r="AH782" s="339"/>
      <c r="AI782" s="339"/>
      <c r="AJ782" s="339"/>
      <c r="AK782" s="339"/>
      <c r="AL782" s="339"/>
      <c r="AM782" s="339"/>
      <c r="AN782" s="339"/>
      <c r="AO782" s="339"/>
      <c r="AP782" s="339"/>
      <c r="AQ782" s="339"/>
      <c r="AR782" s="345">
        <v>2.0</v>
      </c>
      <c r="AS782" s="339"/>
      <c r="AT782" s="339"/>
      <c r="AU782" s="339"/>
      <c r="AV782" s="339"/>
      <c r="AW782" s="339"/>
      <c r="AX782" s="345">
        <v>2.0</v>
      </c>
      <c r="AY782" s="339"/>
      <c r="AZ782" s="339"/>
      <c r="BA782" s="339"/>
      <c r="BB782" s="339"/>
      <c r="BC782" s="345">
        <v>1.0</v>
      </c>
      <c r="BD782" s="345">
        <v>1.0</v>
      </c>
      <c r="BE782" s="339"/>
      <c r="BF782" s="339"/>
      <c r="BG782" s="339"/>
      <c r="BH782" s="339"/>
      <c r="BI782" s="339"/>
      <c r="BJ782" s="339"/>
      <c r="BK782" s="339"/>
      <c r="BL782" s="339"/>
      <c r="BM782" s="339"/>
      <c r="BN782" s="339"/>
      <c r="BO782" s="339"/>
      <c r="BP782" s="339"/>
      <c r="BQ782" s="339"/>
      <c r="BR782" s="339"/>
      <c r="BS782" s="339"/>
      <c r="BT782" s="339"/>
      <c r="BU782" s="339"/>
      <c r="BV782" s="339"/>
      <c r="BW782" s="339"/>
      <c r="BX782" s="345">
        <v>3.0</v>
      </c>
      <c r="BY782" s="345">
        <v>3.0</v>
      </c>
      <c r="BZ782" s="339"/>
      <c r="CA782" s="339"/>
      <c r="CB782" s="339"/>
      <c r="CC782" s="339"/>
      <c r="CD782" s="339"/>
      <c r="CE782" s="339"/>
      <c r="CF782" s="339"/>
      <c r="CG782" s="339"/>
      <c r="CH782" s="339"/>
      <c r="CI782" s="339"/>
      <c r="CJ782" s="339"/>
      <c r="CK782" s="339"/>
      <c r="CL782" s="339"/>
      <c r="CM782" s="339"/>
      <c r="CN782" s="339"/>
      <c r="CO782" s="339"/>
      <c r="CP782" s="339"/>
      <c r="CQ782" s="339"/>
      <c r="CR782" s="339"/>
      <c r="CS782" s="345">
        <v>1.0</v>
      </c>
      <c r="CT782" s="345">
        <v>1.0</v>
      </c>
      <c r="CU782" s="339"/>
      <c r="CV782" s="339"/>
      <c r="CW782" s="339"/>
      <c r="CX782" s="339"/>
      <c r="CY782" s="339"/>
      <c r="CZ782" s="345">
        <v>2.0</v>
      </c>
      <c r="DA782" s="339"/>
      <c r="DB782" s="339"/>
      <c r="DC782" s="339"/>
      <c r="DD782" s="339"/>
      <c r="DE782" s="339"/>
      <c r="DF782" s="345">
        <v>2.0</v>
      </c>
      <c r="DG782" s="339"/>
      <c r="DH782" s="339"/>
      <c r="DI782" s="339"/>
      <c r="DJ782" s="339"/>
      <c r="DK782" s="339"/>
      <c r="DL782" s="339"/>
      <c r="DM782" s="339"/>
      <c r="DN782" s="345">
        <v>2.0</v>
      </c>
      <c r="DO782" s="345">
        <v>4.0</v>
      </c>
      <c r="DP782" s="339"/>
      <c r="DQ782" s="339"/>
      <c r="DR782" s="339"/>
      <c r="DS782" s="339"/>
      <c r="DT782" s="339"/>
      <c r="DU782" s="339"/>
      <c r="DV782" s="339"/>
      <c r="DW782" s="339"/>
      <c r="DX782" s="339"/>
      <c r="DY782" s="339"/>
      <c r="DZ782" s="339"/>
      <c r="EA782" s="345">
        <v>1.0</v>
      </c>
      <c r="EB782" s="339"/>
      <c r="EC782" s="339"/>
      <c r="ED782" s="339"/>
      <c r="EE782" s="339"/>
      <c r="EF782" s="339"/>
      <c r="EG782" s="339"/>
      <c r="EH782" s="339"/>
      <c r="EI782" s="339"/>
      <c r="EJ782" s="339"/>
      <c r="EK782" s="339"/>
      <c r="EL782" s="339"/>
      <c r="EM782" s="339"/>
      <c r="EN782" s="339"/>
      <c r="EO782" s="339"/>
      <c r="EP782" s="339"/>
      <c r="EQ782" s="339"/>
      <c r="ER782" s="339"/>
      <c r="ES782" s="339"/>
      <c r="ET782" s="339"/>
      <c r="EU782" s="324">
        <v>8.0</v>
      </c>
      <c r="EV782" s="324">
        <v>4.0</v>
      </c>
      <c r="EW782" s="76"/>
      <c r="EX782" s="324">
        <v>5.0</v>
      </c>
      <c r="EY782" s="324">
        <v>13.0</v>
      </c>
      <c r="EZ782" s="76"/>
      <c r="FA782" s="337" t="s">
        <v>3166</v>
      </c>
      <c r="FB782" s="337"/>
      <c r="FC782" s="337"/>
      <c r="FD782" s="337"/>
    </row>
    <row r="783">
      <c r="A783" s="336" t="s">
        <v>3167</v>
      </c>
      <c r="B783" s="337" t="s">
        <v>3168</v>
      </c>
      <c r="C783" s="338" t="s">
        <v>2939</v>
      </c>
      <c r="D783" s="337" t="s">
        <v>18</v>
      </c>
      <c r="E783" s="337" t="s">
        <v>2925</v>
      </c>
      <c r="F783" s="337" t="s">
        <v>1611</v>
      </c>
      <c r="G783" s="337" t="s">
        <v>2940</v>
      </c>
      <c r="H783" s="337" t="s">
        <v>1392</v>
      </c>
      <c r="I783" s="337" t="s">
        <v>13</v>
      </c>
      <c r="J783" s="337" t="s">
        <v>31</v>
      </c>
      <c r="K783" s="337" t="s">
        <v>1838</v>
      </c>
      <c r="L783" s="337" t="s">
        <v>1978</v>
      </c>
      <c r="M783" s="339"/>
      <c r="N783" s="340">
        <v>41829.0</v>
      </c>
      <c r="O783" s="341"/>
      <c r="P783" s="339"/>
      <c r="Q783" s="342"/>
      <c r="R783" s="342"/>
      <c r="S783" s="339"/>
      <c r="T783" s="69">
        <f t="shared" si="1052"/>
        <v>1694</v>
      </c>
      <c r="U783" s="343">
        <f t="shared" ref="U783:W783" si="1600">IF(ISBLANK($A783),"",sum(AE783,AK783,AQ783,AW783,BC783,BI783,BO783,BU783,CA783,CG783,CM783,CS783,CY783,DE783,DK783,DQ783,DW783,EC783,EI783,EO783,EU783))</f>
        <v>10</v>
      </c>
      <c r="V783" s="343">
        <f t="shared" si="1600"/>
        <v>10</v>
      </c>
      <c r="W783" s="343">
        <f t="shared" si="1600"/>
        <v>0</v>
      </c>
      <c r="X783" s="343">
        <f t="shared" si="966"/>
        <v>20</v>
      </c>
      <c r="Y783" s="343">
        <f t="shared" ref="Y783:AA783" si="1601">IF(ISBLANK($A783),"",sum(AH783,AN783,AT783,AZ783,BF783,BL783,BR783,BX783,CD783,CJ783,CP783,CV783,DB783,DH783,DN783,DT783,DZ783,EF783,EL783,ER783,EX783))</f>
        <v>8</v>
      </c>
      <c r="Z783" s="343">
        <f t="shared" si="1601"/>
        <v>10</v>
      </c>
      <c r="AA783" s="343">
        <f t="shared" si="1601"/>
        <v>0</v>
      </c>
      <c r="AB783" s="343">
        <f t="shared" si="1336"/>
        <v>18</v>
      </c>
      <c r="AC783" s="344">
        <f t="shared" si="969"/>
        <v>0.4</v>
      </c>
      <c r="AD783" s="323" t="str">
        <f t="shared" si="1597"/>
        <v>20+</v>
      </c>
      <c r="AE783" s="339"/>
      <c r="AF783" s="339"/>
      <c r="AG783" s="339"/>
      <c r="AH783" s="339"/>
      <c r="AI783" s="339"/>
      <c r="AJ783" s="339"/>
      <c r="AK783" s="345">
        <v>2.0</v>
      </c>
      <c r="AL783" s="339"/>
      <c r="AM783" s="339"/>
      <c r="AN783" s="339"/>
      <c r="AO783" s="339"/>
      <c r="AP783" s="339"/>
      <c r="AQ783" s="345">
        <v>1.0</v>
      </c>
      <c r="AR783" s="339"/>
      <c r="AS783" s="339"/>
      <c r="AT783" s="345">
        <v>2.0</v>
      </c>
      <c r="AU783" s="345">
        <v>2.0</v>
      </c>
      <c r="AV783" s="339"/>
      <c r="AW783" s="339"/>
      <c r="AX783" s="339"/>
      <c r="AY783" s="339"/>
      <c r="AZ783" s="339"/>
      <c r="BA783" s="339"/>
      <c r="BB783" s="339"/>
      <c r="BC783" s="339"/>
      <c r="BD783" s="345">
        <v>1.0</v>
      </c>
      <c r="BE783" s="339"/>
      <c r="BF783" s="339"/>
      <c r="BG783" s="339"/>
      <c r="BH783" s="339"/>
      <c r="BI783" s="339"/>
      <c r="BJ783" s="345">
        <v>3.0</v>
      </c>
      <c r="BK783" s="339"/>
      <c r="BL783" s="345">
        <v>1.0</v>
      </c>
      <c r="BM783" s="345">
        <v>1.0</v>
      </c>
      <c r="BN783" s="339"/>
      <c r="BO783" s="345">
        <v>1.0</v>
      </c>
      <c r="BP783" s="345">
        <v>1.0</v>
      </c>
      <c r="BQ783" s="339"/>
      <c r="BR783" s="339"/>
      <c r="BS783" s="339"/>
      <c r="BT783" s="339"/>
      <c r="BU783" s="339"/>
      <c r="BV783" s="339"/>
      <c r="BW783" s="339"/>
      <c r="BX783" s="339"/>
      <c r="BY783" s="339"/>
      <c r="BZ783" s="339"/>
      <c r="CA783" s="339"/>
      <c r="CB783" s="339"/>
      <c r="CC783" s="339"/>
      <c r="CD783" s="339"/>
      <c r="CE783" s="339"/>
      <c r="CF783" s="339"/>
      <c r="CG783" s="339"/>
      <c r="CH783" s="339"/>
      <c r="CI783" s="339"/>
      <c r="CJ783" s="339"/>
      <c r="CK783" s="339"/>
      <c r="CL783" s="339"/>
      <c r="CM783" s="345">
        <v>1.0</v>
      </c>
      <c r="CN783" s="339"/>
      <c r="CO783" s="339"/>
      <c r="CP783" s="339"/>
      <c r="CQ783" s="339"/>
      <c r="CR783" s="339"/>
      <c r="CS783" s="339"/>
      <c r="CT783" s="339"/>
      <c r="CU783" s="339"/>
      <c r="CV783" s="345">
        <v>2.0</v>
      </c>
      <c r="CW783" s="345">
        <v>2.0</v>
      </c>
      <c r="CX783" s="339"/>
      <c r="CY783" s="339"/>
      <c r="CZ783" s="339"/>
      <c r="DA783" s="339"/>
      <c r="DB783" s="345">
        <v>2.0</v>
      </c>
      <c r="DC783" s="345">
        <v>2.0</v>
      </c>
      <c r="DD783" s="339"/>
      <c r="DE783" s="339"/>
      <c r="DF783" s="339"/>
      <c r="DG783" s="339"/>
      <c r="DH783" s="339"/>
      <c r="DI783" s="339"/>
      <c r="DJ783" s="339"/>
      <c r="DK783" s="339"/>
      <c r="DL783" s="339"/>
      <c r="DM783" s="339"/>
      <c r="DN783" s="339"/>
      <c r="DO783" s="345">
        <v>1.0</v>
      </c>
      <c r="DP783" s="339"/>
      <c r="DQ783" s="339"/>
      <c r="DR783" s="339"/>
      <c r="DS783" s="339"/>
      <c r="DT783" s="339"/>
      <c r="DU783" s="339"/>
      <c r="DV783" s="339"/>
      <c r="DW783" s="339"/>
      <c r="DX783" s="339"/>
      <c r="DY783" s="339"/>
      <c r="DZ783" s="339"/>
      <c r="EA783" s="339"/>
      <c r="EB783" s="339"/>
      <c r="EC783" s="339"/>
      <c r="ED783" s="339"/>
      <c r="EE783" s="339"/>
      <c r="EF783" s="339"/>
      <c r="EG783" s="339"/>
      <c r="EH783" s="339"/>
      <c r="EI783" s="345">
        <v>1.0</v>
      </c>
      <c r="EJ783" s="345">
        <v>1.0</v>
      </c>
      <c r="EK783" s="339"/>
      <c r="EL783" s="339"/>
      <c r="EM783" s="345">
        <v>1.0</v>
      </c>
      <c r="EN783" s="339"/>
      <c r="EO783" s="345">
        <v>2.0</v>
      </c>
      <c r="EP783" s="345">
        <v>1.0</v>
      </c>
      <c r="EQ783" s="339"/>
      <c r="ER783" s="339"/>
      <c r="ES783" s="339"/>
      <c r="ET783" s="339"/>
      <c r="EU783" s="324">
        <v>2.0</v>
      </c>
      <c r="EV783" s="324">
        <v>3.0</v>
      </c>
      <c r="EW783" s="76"/>
      <c r="EX783" s="324">
        <v>1.0</v>
      </c>
      <c r="EY783" s="324">
        <v>1.0</v>
      </c>
      <c r="EZ783" s="76"/>
      <c r="FA783" s="337" t="s">
        <v>3169</v>
      </c>
      <c r="FB783" s="337"/>
      <c r="FC783" s="337"/>
      <c r="FD783" s="337"/>
    </row>
    <row r="784">
      <c r="A784" s="336" t="s">
        <v>3170</v>
      </c>
      <c r="B784" s="337" t="s">
        <v>1837</v>
      </c>
      <c r="C784" s="338" t="s">
        <v>3171</v>
      </c>
      <c r="D784" s="337" t="s">
        <v>18</v>
      </c>
      <c r="E784" s="337" t="s">
        <v>19</v>
      </c>
      <c r="F784" s="337" t="s">
        <v>2746</v>
      </c>
      <c r="G784" s="337" t="s">
        <v>2803</v>
      </c>
      <c r="H784" s="337" t="s">
        <v>1067</v>
      </c>
      <c r="I784" s="337" t="s">
        <v>23</v>
      </c>
      <c r="J784" s="337" t="s">
        <v>31</v>
      </c>
      <c r="K784" s="337" t="s">
        <v>1838</v>
      </c>
      <c r="L784" s="337" t="s">
        <v>2804</v>
      </c>
      <c r="M784" s="339"/>
      <c r="N784" s="340">
        <v>41691.0</v>
      </c>
      <c r="O784" s="341"/>
      <c r="P784" s="339"/>
      <c r="Q784" s="342"/>
      <c r="R784" s="342"/>
      <c r="S784" s="339"/>
      <c r="T784" s="69">
        <f t="shared" si="1052"/>
        <v>1832</v>
      </c>
      <c r="U784" s="343">
        <f t="shared" ref="U784:W784" si="1602">IF(ISBLANK($A784),"",sum(AE784,AK784,AQ784,AW784,BC784,BI784,BO784,BU784,CA784,CG784,CM784,CS784,CY784,DE784,DK784,DQ784,DW784,EC784,EI784,EO784,EU784))</f>
        <v>4</v>
      </c>
      <c r="V784" s="343">
        <f t="shared" si="1602"/>
        <v>0</v>
      </c>
      <c r="W784" s="343">
        <f t="shared" si="1602"/>
        <v>0</v>
      </c>
      <c r="X784" s="343">
        <f t="shared" si="966"/>
        <v>4</v>
      </c>
      <c r="Y784" s="343">
        <f t="shared" ref="Y784:AA784" si="1603">IF(ISBLANK($A784),"",sum(AH784,AN784,AT784,AZ784,BF784,BL784,BR784,BX784,CD784,CJ784,CP784,CV784,DB784,DH784,DN784,DT784,DZ784,EF784,EL784,ER784,EX784))</f>
        <v>3</v>
      </c>
      <c r="Z784" s="343">
        <f t="shared" si="1603"/>
        <v>6</v>
      </c>
      <c r="AA784" s="343">
        <f t="shared" si="1603"/>
        <v>0</v>
      </c>
      <c r="AB784" s="343">
        <f t="shared" si="1336"/>
        <v>9</v>
      </c>
      <c r="AC784" s="344">
        <f t="shared" si="969"/>
        <v>0.75</v>
      </c>
      <c r="AD784" s="323" t="str">
        <f t="shared" si="1597"/>
        <v>20+</v>
      </c>
      <c r="AE784" s="339"/>
      <c r="AF784" s="339"/>
      <c r="AG784" s="339"/>
      <c r="AH784" s="339"/>
      <c r="AI784" s="339"/>
      <c r="AJ784" s="339"/>
      <c r="AK784" s="339"/>
      <c r="AL784" s="339"/>
      <c r="AM784" s="339"/>
      <c r="AN784" s="339"/>
      <c r="AO784" s="339"/>
      <c r="AP784" s="339"/>
      <c r="AQ784" s="339"/>
      <c r="AR784" s="339"/>
      <c r="AS784" s="339"/>
      <c r="AT784" s="339"/>
      <c r="AU784" s="339"/>
      <c r="AV784" s="339"/>
      <c r="AW784" s="339"/>
      <c r="AX784" s="339"/>
      <c r="AY784" s="339"/>
      <c r="AZ784" s="339"/>
      <c r="BA784" s="339"/>
      <c r="BB784" s="339"/>
      <c r="BC784" s="339"/>
      <c r="BD784" s="339"/>
      <c r="BE784" s="339"/>
      <c r="BF784" s="339"/>
      <c r="BG784" s="339"/>
      <c r="BH784" s="339"/>
      <c r="BI784" s="339"/>
      <c r="BJ784" s="339"/>
      <c r="BK784" s="339"/>
      <c r="BL784" s="339"/>
      <c r="BM784" s="339"/>
      <c r="BN784" s="339"/>
      <c r="BO784" s="339"/>
      <c r="BP784" s="339"/>
      <c r="BQ784" s="339"/>
      <c r="BR784" s="339"/>
      <c r="BS784" s="339"/>
      <c r="BT784" s="339"/>
      <c r="BU784" s="339"/>
      <c r="BV784" s="339"/>
      <c r="BW784" s="339"/>
      <c r="BX784" s="339"/>
      <c r="BY784" s="339"/>
      <c r="BZ784" s="339"/>
      <c r="CA784" s="339"/>
      <c r="CB784" s="339"/>
      <c r="CC784" s="339"/>
      <c r="CD784" s="339"/>
      <c r="CE784" s="339"/>
      <c r="CF784" s="339"/>
      <c r="CG784" s="339"/>
      <c r="CH784" s="339"/>
      <c r="CI784" s="339"/>
      <c r="CJ784" s="339"/>
      <c r="CK784" s="339"/>
      <c r="CL784" s="339"/>
      <c r="CM784" s="339"/>
      <c r="CN784" s="339"/>
      <c r="CO784" s="339"/>
      <c r="CP784" s="339"/>
      <c r="CQ784" s="339"/>
      <c r="CR784" s="339"/>
      <c r="CS784" s="339"/>
      <c r="CT784" s="339"/>
      <c r="CU784" s="339"/>
      <c r="CV784" s="339"/>
      <c r="CW784" s="339"/>
      <c r="CX784" s="339"/>
      <c r="CY784" s="339"/>
      <c r="CZ784" s="339"/>
      <c r="DA784" s="339"/>
      <c r="DB784" s="339"/>
      <c r="DC784" s="339"/>
      <c r="DD784" s="339"/>
      <c r="DE784" s="339"/>
      <c r="DF784" s="339"/>
      <c r="DG784" s="339"/>
      <c r="DH784" s="339"/>
      <c r="DI784" s="339"/>
      <c r="DJ784" s="339"/>
      <c r="DK784" s="339"/>
      <c r="DL784" s="339"/>
      <c r="DM784" s="339"/>
      <c r="DN784" s="339"/>
      <c r="DO784" s="339"/>
      <c r="DP784" s="339"/>
      <c r="DQ784" s="339"/>
      <c r="DR784" s="339"/>
      <c r="DS784" s="339"/>
      <c r="DT784" s="339"/>
      <c r="DU784" s="339"/>
      <c r="DV784" s="339"/>
      <c r="DW784" s="339"/>
      <c r="DX784" s="339"/>
      <c r="DY784" s="339"/>
      <c r="DZ784" s="339"/>
      <c r="EA784" s="339"/>
      <c r="EB784" s="339"/>
      <c r="EC784" s="339"/>
      <c r="ED784" s="339"/>
      <c r="EE784" s="339"/>
      <c r="EF784" s="339"/>
      <c r="EG784" s="339"/>
      <c r="EH784" s="339"/>
      <c r="EI784" s="339"/>
      <c r="EJ784" s="339"/>
      <c r="EK784" s="339"/>
      <c r="EL784" s="339"/>
      <c r="EM784" s="339"/>
      <c r="EN784" s="339"/>
      <c r="EO784" s="339"/>
      <c r="EP784" s="339"/>
      <c r="EQ784" s="339"/>
      <c r="ER784" s="339"/>
      <c r="ES784" s="339"/>
      <c r="ET784" s="339"/>
      <c r="EU784" s="324">
        <v>4.0</v>
      </c>
      <c r="EV784" s="76"/>
      <c r="EW784" s="76"/>
      <c r="EX784" s="324">
        <v>3.0</v>
      </c>
      <c r="EY784" s="324">
        <v>6.0</v>
      </c>
      <c r="EZ784" s="76"/>
      <c r="FA784" s="337" t="s">
        <v>3172</v>
      </c>
      <c r="FB784" s="337"/>
      <c r="FC784" s="337"/>
      <c r="FD784" s="337"/>
    </row>
    <row r="785">
      <c r="A785" s="336" t="s">
        <v>3173</v>
      </c>
      <c r="B785" s="337" t="s">
        <v>3174</v>
      </c>
      <c r="C785" s="338" t="s">
        <v>8</v>
      </c>
      <c r="D785" s="337" t="s">
        <v>18</v>
      </c>
      <c r="E785" s="339"/>
      <c r="F785" s="339"/>
      <c r="G785" s="337" t="s">
        <v>3175</v>
      </c>
      <c r="H785" s="337" t="s">
        <v>1088</v>
      </c>
      <c r="I785" s="337" t="s">
        <v>23</v>
      </c>
      <c r="J785" s="337" t="s">
        <v>31</v>
      </c>
      <c r="K785" s="337" t="s">
        <v>1838</v>
      </c>
      <c r="L785" s="337" t="s">
        <v>3176</v>
      </c>
      <c r="M785" s="337" t="s">
        <v>108</v>
      </c>
      <c r="N785" s="340">
        <v>42080.0</v>
      </c>
      <c r="O785" s="341"/>
      <c r="P785" s="339"/>
      <c r="Q785" s="342"/>
      <c r="R785" s="342"/>
      <c r="S785" s="339"/>
      <c r="T785" s="69">
        <f t="shared" si="1052"/>
        <v>1443</v>
      </c>
      <c r="U785" s="343">
        <f t="shared" ref="U785:W785" si="1604">IF(ISBLANK($A785),"",sum(AE785,AK785,AQ785,AW785,BC785,BI785,BO785,BU785,CA785,CG785,CM785,CS785,CY785,DE785,DK785,DQ785,DW785,EC785,EI785,EO785,EU785))</f>
        <v>9</v>
      </c>
      <c r="V785" s="343">
        <f t="shared" si="1604"/>
        <v>0</v>
      </c>
      <c r="W785" s="343">
        <f t="shared" si="1604"/>
        <v>0</v>
      </c>
      <c r="X785" s="343">
        <f t="shared" si="966"/>
        <v>9</v>
      </c>
      <c r="Y785" s="343">
        <f t="shared" ref="Y785:AA785" si="1605">IF(ISBLANK($A785),"",sum(AH785,AN785,AT785,AZ785,BF785,BL785,BR785,BX785,CD785,CJ785,CP785,CV785,DB785,DH785,DN785,DT785,DZ785,EF785,EL785,ER785,EX785))</f>
        <v>0</v>
      </c>
      <c r="Z785" s="343">
        <f t="shared" si="1605"/>
        <v>0</v>
      </c>
      <c r="AA785" s="343">
        <f t="shared" si="1605"/>
        <v>0</v>
      </c>
      <c r="AB785" s="343">
        <f t="shared" si="1336"/>
        <v>0</v>
      </c>
      <c r="AC785" s="344">
        <f t="shared" si="969"/>
        <v>0</v>
      </c>
      <c r="AD785" s="323" t="str">
        <f t="shared" si="1597"/>
        <v>20+</v>
      </c>
      <c r="AE785" s="345">
        <v>9.0</v>
      </c>
      <c r="AF785" s="339"/>
      <c r="AG785" s="339"/>
      <c r="AH785" s="339"/>
      <c r="AI785" s="339"/>
      <c r="AJ785" s="339"/>
      <c r="AK785" s="339"/>
      <c r="AL785" s="339"/>
      <c r="AM785" s="339"/>
      <c r="AN785" s="339"/>
      <c r="AO785" s="339"/>
      <c r="AP785" s="339"/>
      <c r="AQ785" s="339"/>
      <c r="AR785" s="339"/>
      <c r="AS785" s="339"/>
      <c r="AT785" s="339"/>
      <c r="AU785" s="339"/>
      <c r="AV785" s="339"/>
      <c r="AW785" s="339"/>
      <c r="AX785" s="339"/>
      <c r="AY785" s="339"/>
      <c r="AZ785" s="339"/>
      <c r="BA785" s="339"/>
      <c r="BB785" s="339"/>
      <c r="BC785" s="339"/>
      <c r="BD785" s="339"/>
      <c r="BE785" s="339"/>
      <c r="BF785" s="339"/>
      <c r="BG785" s="339"/>
      <c r="BH785" s="339"/>
      <c r="BI785" s="339"/>
      <c r="BJ785" s="339"/>
      <c r="BK785" s="339"/>
      <c r="BL785" s="339"/>
      <c r="BM785" s="339"/>
      <c r="BN785" s="339"/>
      <c r="BO785" s="339"/>
      <c r="BP785" s="339"/>
      <c r="BQ785" s="339"/>
      <c r="BR785" s="339"/>
      <c r="BS785" s="339"/>
      <c r="BT785" s="339"/>
      <c r="BU785" s="339"/>
      <c r="BV785" s="339"/>
      <c r="BW785" s="339"/>
      <c r="BX785" s="339"/>
      <c r="BY785" s="339"/>
      <c r="BZ785" s="339"/>
      <c r="CA785" s="339"/>
      <c r="CB785" s="339"/>
      <c r="CC785" s="339"/>
      <c r="CD785" s="339"/>
      <c r="CE785" s="339"/>
      <c r="CF785" s="339"/>
      <c r="CG785" s="339"/>
      <c r="CH785" s="339"/>
      <c r="CI785" s="339"/>
      <c r="CJ785" s="339"/>
      <c r="CK785" s="339"/>
      <c r="CL785" s="339"/>
      <c r="CM785" s="339"/>
      <c r="CN785" s="339"/>
      <c r="CO785" s="339"/>
      <c r="CP785" s="339"/>
      <c r="CQ785" s="339"/>
      <c r="CR785" s="339"/>
      <c r="CS785" s="339"/>
      <c r="CT785" s="339"/>
      <c r="CU785" s="339"/>
      <c r="CV785" s="339"/>
      <c r="CW785" s="339"/>
      <c r="CX785" s="339"/>
      <c r="CY785" s="339"/>
      <c r="CZ785" s="339"/>
      <c r="DA785" s="339"/>
      <c r="DB785" s="339"/>
      <c r="DC785" s="339"/>
      <c r="DD785" s="339"/>
      <c r="DE785" s="339"/>
      <c r="DF785" s="339"/>
      <c r="DG785" s="339"/>
      <c r="DH785" s="339"/>
      <c r="DI785" s="339"/>
      <c r="DJ785" s="339"/>
      <c r="DK785" s="339"/>
      <c r="DL785" s="339"/>
      <c r="DM785" s="339"/>
      <c r="DN785" s="339"/>
      <c r="DO785" s="339"/>
      <c r="DP785" s="339"/>
      <c r="DQ785" s="339"/>
      <c r="DR785" s="339"/>
      <c r="DS785" s="339"/>
      <c r="DT785" s="339"/>
      <c r="DU785" s="339"/>
      <c r="DV785" s="339"/>
      <c r="DW785" s="339"/>
      <c r="DX785" s="339"/>
      <c r="DY785" s="339"/>
      <c r="DZ785" s="339"/>
      <c r="EA785" s="339"/>
      <c r="EB785" s="339"/>
      <c r="EC785" s="339"/>
      <c r="ED785" s="339"/>
      <c r="EE785" s="339"/>
      <c r="EF785" s="339"/>
      <c r="EG785" s="339"/>
      <c r="EH785" s="339"/>
      <c r="EI785" s="339"/>
      <c r="EJ785" s="339"/>
      <c r="EK785" s="339"/>
      <c r="EL785" s="339"/>
      <c r="EM785" s="339"/>
      <c r="EN785" s="339"/>
      <c r="EO785" s="339"/>
      <c r="EP785" s="339"/>
      <c r="EQ785" s="339"/>
      <c r="ER785" s="339"/>
      <c r="ES785" s="339"/>
      <c r="ET785" s="339"/>
      <c r="EU785" s="76"/>
      <c r="EV785" s="76"/>
      <c r="EW785" s="76"/>
      <c r="EX785" s="76"/>
      <c r="EY785" s="76"/>
      <c r="EZ785" s="76"/>
      <c r="FA785" s="337" t="s">
        <v>3177</v>
      </c>
      <c r="FB785" s="337"/>
      <c r="FC785" s="337"/>
      <c r="FD785" s="337"/>
    </row>
    <row r="786">
      <c r="A786" s="336" t="s">
        <v>3178</v>
      </c>
      <c r="B786" s="337" t="s">
        <v>950</v>
      </c>
      <c r="C786" s="338" t="s">
        <v>8</v>
      </c>
      <c r="D786" s="337" t="s">
        <v>18</v>
      </c>
      <c r="E786" s="339"/>
      <c r="F786" s="339"/>
      <c r="G786" s="337" t="s">
        <v>475</v>
      </c>
      <c r="H786" s="337" t="s">
        <v>476</v>
      </c>
      <c r="I786" s="337" t="s">
        <v>23</v>
      </c>
      <c r="J786" s="337" t="s">
        <v>31</v>
      </c>
      <c r="K786" s="337" t="s">
        <v>1838</v>
      </c>
      <c r="L786" s="337" t="s">
        <v>2055</v>
      </c>
      <c r="M786" s="337" t="s">
        <v>88</v>
      </c>
      <c r="N786" s="340">
        <v>42093.0</v>
      </c>
      <c r="O786" s="341"/>
      <c r="P786" s="339"/>
      <c r="Q786" s="342"/>
      <c r="R786" s="342"/>
      <c r="S786" s="339"/>
      <c r="T786" s="69">
        <f t="shared" si="1052"/>
        <v>1430</v>
      </c>
      <c r="U786" s="343">
        <f t="shared" ref="U786:W786" si="1606">IF(ISBLANK($A786),"",sum(AE786,AK786,AQ786,AW786,BC786,BI786,BO786,BU786,CA786,CG786,CM786,CS786,CY786,DE786,DK786,DQ786,DW786,EC786,EI786,EO786,EU786))</f>
        <v>6</v>
      </c>
      <c r="V786" s="343">
        <f t="shared" si="1606"/>
        <v>1</v>
      </c>
      <c r="W786" s="343">
        <f t="shared" si="1606"/>
        <v>0</v>
      </c>
      <c r="X786" s="343">
        <f t="shared" si="966"/>
        <v>7</v>
      </c>
      <c r="Y786" s="343">
        <f t="shared" ref="Y786:AA786" si="1607">IF(ISBLANK($A786),"",sum(AH786,AN786,AT786,AZ786,BF786,BL786,BR786,BX786,CD786,CJ786,CP786,CV786,DB786,DH786,DN786,DT786,DZ786,EF786,EL786,ER786,EX786))</f>
        <v>1</v>
      </c>
      <c r="Z786" s="343">
        <f t="shared" si="1607"/>
        <v>1</v>
      </c>
      <c r="AA786" s="343">
        <f t="shared" si="1607"/>
        <v>0</v>
      </c>
      <c r="AB786" s="343">
        <f t="shared" si="1336"/>
        <v>2</v>
      </c>
      <c r="AC786" s="344">
        <f t="shared" si="969"/>
        <v>0.1428571429</v>
      </c>
      <c r="AD786" s="323" t="str">
        <f t="shared" si="1597"/>
        <v>20+</v>
      </c>
      <c r="AE786" s="339"/>
      <c r="AF786" s="339"/>
      <c r="AG786" s="339"/>
      <c r="AH786" s="339"/>
      <c r="AI786" s="339"/>
      <c r="AJ786" s="339"/>
      <c r="AK786" s="345">
        <v>6.0</v>
      </c>
      <c r="AL786" s="345">
        <v>1.0</v>
      </c>
      <c r="AM786" s="339"/>
      <c r="AN786" s="345">
        <v>1.0</v>
      </c>
      <c r="AO786" s="345">
        <v>1.0</v>
      </c>
      <c r="AP786" s="339"/>
      <c r="AQ786" s="339"/>
      <c r="AR786" s="339"/>
      <c r="AS786" s="339"/>
      <c r="AT786" s="339"/>
      <c r="AU786" s="339"/>
      <c r="AV786" s="339"/>
      <c r="AW786" s="339"/>
      <c r="AX786" s="339"/>
      <c r="AY786" s="339"/>
      <c r="AZ786" s="339"/>
      <c r="BA786" s="339"/>
      <c r="BB786" s="339"/>
      <c r="BC786" s="339"/>
      <c r="BD786" s="339"/>
      <c r="BE786" s="339"/>
      <c r="BF786" s="339"/>
      <c r="BG786" s="339"/>
      <c r="BH786" s="339"/>
      <c r="BI786" s="339"/>
      <c r="BJ786" s="339"/>
      <c r="BK786" s="339"/>
      <c r="BL786" s="339"/>
      <c r="BM786" s="339"/>
      <c r="BN786" s="339"/>
      <c r="BO786" s="339"/>
      <c r="BP786" s="339"/>
      <c r="BQ786" s="339"/>
      <c r="BR786" s="339"/>
      <c r="BS786" s="339"/>
      <c r="BT786" s="339"/>
      <c r="BU786" s="339"/>
      <c r="BV786" s="339"/>
      <c r="BW786" s="339"/>
      <c r="BX786" s="339"/>
      <c r="BY786" s="339"/>
      <c r="BZ786" s="339"/>
      <c r="CA786" s="339"/>
      <c r="CB786" s="339"/>
      <c r="CC786" s="339"/>
      <c r="CD786" s="339"/>
      <c r="CE786" s="339"/>
      <c r="CF786" s="339"/>
      <c r="CG786" s="339"/>
      <c r="CH786" s="339"/>
      <c r="CI786" s="339"/>
      <c r="CJ786" s="339"/>
      <c r="CK786" s="339"/>
      <c r="CL786" s="339"/>
      <c r="CM786" s="339"/>
      <c r="CN786" s="339"/>
      <c r="CO786" s="339"/>
      <c r="CP786" s="339"/>
      <c r="CQ786" s="339"/>
      <c r="CR786" s="339"/>
      <c r="CS786" s="339"/>
      <c r="CT786" s="339"/>
      <c r="CU786" s="339"/>
      <c r="CV786" s="339"/>
      <c r="CW786" s="339"/>
      <c r="CX786" s="339"/>
      <c r="CY786" s="339"/>
      <c r="CZ786" s="339"/>
      <c r="DA786" s="339"/>
      <c r="DB786" s="339"/>
      <c r="DC786" s="339"/>
      <c r="DD786" s="339"/>
      <c r="DE786" s="339"/>
      <c r="DF786" s="339"/>
      <c r="DG786" s="339"/>
      <c r="DH786" s="339"/>
      <c r="DI786" s="339"/>
      <c r="DJ786" s="339"/>
      <c r="DK786" s="339"/>
      <c r="DL786" s="339"/>
      <c r="DM786" s="339"/>
      <c r="DN786" s="339"/>
      <c r="DO786" s="339"/>
      <c r="DP786" s="339"/>
      <c r="DQ786" s="339"/>
      <c r="DR786" s="339"/>
      <c r="DS786" s="339"/>
      <c r="DT786" s="339"/>
      <c r="DU786" s="339"/>
      <c r="DV786" s="339"/>
      <c r="DW786" s="339"/>
      <c r="DX786" s="339"/>
      <c r="DY786" s="339"/>
      <c r="DZ786" s="339"/>
      <c r="EA786" s="339"/>
      <c r="EB786" s="339"/>
      <c r="EC786" s="339"/>
      <c r="ED786" s="339"/>
      <c r="EE786" s="339"/>
      <c r="EF786" s="339"/>
      <c r="EG786" s="339"/>
      <c r="EH786" s="339"/>
      <c r="EI786" s="339"/>
      <c r="EJ786" s="339"/>
      <c r="EK786" s="339"/>
      <c r="EL786" s="339"/>
      <c r="EM786" s="339"/>
      <c r="EN786" s="339"/>
      <c r="EO786" s="339"/>
      <c r="EP786" s="339"/>
      <c r="EQ786" s="339"/>
      <c r="ER786" s="339"/>
      <c r="ES786" s="339"/>
      <c r="ET786" s="339"/>
      <c r="EU786" s="76"/>
      <c r="EV786" s="76"/>
      <c r="EW786" s="76"/>
      <c r="EX786" s="76"/>
      <c r="EY786" s="76"/>
      <c r="EZ786" s="76"/>
      <c r="FA786" s="337" t="s">
        <v>3179</v>
      </c>
      <c r="FB786" s="337"/>
      <c r="FC786" s="337"/>
      <c r="FD786" s="337"/>
    </row>
    <row r="787">
      <c r="A787" s="336" t="s">
        <v>3180</v>
      </c>
      <c r="B787" s="337" t="s">
        <v>3181</v>
      </c>
      <c r="C787" s="338" t="s">
        <v>8</v>
      </c>
      <c r="D787" s="337" t="s">
        <v>18</v>
      </c>
      <c r="E787" s="339"/>
      <c r="F787" s="339"/>
      <c r="G787" s="337" t="s">
        <v>3098</v>
      </c>
      <c r="H787" s="337" t="s">
        <v>1128</v>
      </c>
      <c r="I787" s="337" t="s">
        <v>23</v>
      </c>
      <c r="J787" s="337" t="s">
        <v>31</v>
      </c>
      <c r="K787" s="337" t="s">
        <v>1838</v>
      </c>
      <c r="L787" s="337" t="s">
        <v>2055</v>
      </c>
      <c r="M787" s="337" t="s">
        <v>88</v>
      </c>
      <c r="N787" s="340">
        <v>42081.0</v>
      </c>
      <c r="O787" s="341"/>
      <c r="P787" s="339"/>
      <c r="Q787" s="342"/>
      <c r="R787" s="342"/>
      <c r="S787" s="339"/>
      <c r="T787" s="69">
        <f t="shared" si="1052"/>
        <v>1442</v>
      </c>
      <c r="U787" s="343">
        <f t="shared" ref="U787:W787" si="1608">IF(ISBLANK($A787),"",sum(AE787,AK787,AQ787,AW787,BC787,BI787,BO787,BU787,CA787,CG787,CM787,CS787,CY787,DE787,DK787,DQ787,DW787,EC787,EI787,EO787,EU787))</f>
        <v>6</v>
      </c>
      <c r="V787" s="343">
        <f t="shared" si="1608"/>
        <v>0</v>
      </c>
      <c r="W787" s="343">
        <f t="shared" si="1608"/>
        <v>0</v>
      </c>
      <c r="X787" s="343">
        <f t="shared" si="966"/>
        <v>6</v>
      </c>
      <c r="Y787" s="343">
        <f t="shared" ref="Y787:AA787" si="1609">IF(ISBLANK($A787),"",sum(AH787,AN787,AT787,AZ787,BF787,BL787,BR787,BX787,CD787,CJ787,CP787,CV787,DB787,DH787,DN787,DT787,DZ787,EF787,EL787,ER787,EX787))</f>
        <v>3</v>
      </c>
      <c r="Z787" s="343">
        <f t="shared" si="1609"/>
        <v>0</v>
      </c>
      <c r="AA787" s="343">
        <f t="shared" si="1609"/>
        <v>0</v>
      </c>
      <c r="AB787" s="343">
        <f t="shared" si="1336"/>
        <v>3</v>
      </c>
      <c r="AC787" s="344">
        <f t="shared" si="969"/>
        <v>0.5</v>
      </c>
      <c r="AD787" s="323" t="str">
        <f t="shared" si="1597"/>
        <v>20+</v>
      </c>
      <c r="AE787" s="345">
        <v>6.0</v>
      </c>
      <c r="AF787" s="339"/>
      <c r="AG787" s="339"/>
      <c r="AH787" s="339"/>
      <c r="AI787" s="339"/>
      <c r="AJ787" s="339"/>
      <c r="AK787" s="339"/>
      <c r="AL787" s="339"/>
      <c r="AM787" s="339"/>
      <c r="AN787" s="345">
        <v>3.0</v>
      </c>
      <c r="AO787" s="339"/>
      <c r="AP787" s="339"/>
      <c r="AQ787" s="339"/>
      <c r="AR787" s="339"/>
      <c r="AS787" s="339"/>
      <c r="AT787" s="339"/>
      <c r="AU787" s="339"/>
      <c r="AV787" s="339"/>
      <c r="AW787" s="339"/>
      <c r="AX787" s="339"/>
      <c r="AY787" s="339"/>
      <c r="AZ787" s="339"/>
      <c r="BA787" s="339"/>
      <c r="BB787" s="339"/>
      <c r="BC787" s="339"/>
      <c r="BD787" s="339"/>
      <c r="BE787" s="339"/>
      <c r="BF787" s="339"/>
      <c r="BG787" s="339"/>
      <c r="BH787" s="339"/>
      <c r="BI787" s="339"/>
      <c r="BJ787" s="339"/>
      <c r="BK787" s="339"/>
      <c r="BL787" s="339"/>
      <c r="BM787" s="339"/>
      <c r="BN787" s="339"/>
      <c r="BO787" s="339"/>
      <c r="BP787" s="339"/>
      <c r="BQ787" s="339"/>
      <c r="BR787" s="339"/>
      <c r="BS787" s="339"/>
      <c r="BT787" s="339"/>
      <c r="BU787" s="339"/>
      <c r="BV787" s="339"/>
      <c r="BW787" s="339"/>
      <c r="BX787" s="339"/>
      <c r="BY787" s="339"/>
      <c r="BZ787" s="339"/>
      <c r="CA787" s="339"/>
      <c r="CB787" s="339"/>
      <c r="CC787" s="339"/>
      <c r="CD787" s="339"/>
      <c r="CE787" s="339"/>
      <c r="CF787" s="339"/>
      <c r="CG787" s="339"/>
      <c r="CH787" s="339"/>
      <c r="CI787" s="339"/>
      <c r="CJ787" s="339"/>
      <c r="CK787" s="339"/>
      <c r="CL787" s="339"/>
      <c r="CM787" s="339"/>
      <c r="CN787" s="339"/>
      <c r="CO787" s="339"/>
      <c r="CP787" s="339"/>
      <c r="CQ787" s="339"/>
      <c r="CR787" s="339"/>
      <c r="CS787" s="339"/>
      <c r="CT787" s="339"/>
      <c r="CU787" s="339"/>
      <c r="CV787" s="339"/>
      <c r="CW787" s="339"/>
      <c r="CX787" s="339"/>
      <c r="CY787" s="339"/>
      <c r="CZ787" s="339"/>
      <c r="DA787" s="339"/>
      <c r="DB787" s="339"/>
      <c r="DC787" s="339"/>
      <c r="DD787" s="339"/>
      <c r="DE787" s="339"/>
      <c r="DF787" s="339"/>
      <c r="DG787" s="339"/>
      <c r="DH787" s="339"/>
      <c r="DI787" s="339"/>
      <c r="DJ787" s="339"/>
      <c r="DK787" s="339"/>
      <c r="DL787" s="339"/>
      <c r="DM787" s="339"/>
      <c r="DN787" s="339"/>
      <c r="DO787" s="339"/>
      <c r="DP787" s="339"/>
      <c r="DQ787" s="339"/>
      <c r="DR787" s="339"/>
      <c r="DS787" s="339"/>
      <c r="DT787" s="339"/>
      <c r="DU787" s="339"/>
      <c r="DV787" s="339"/>
      <c r="DW787" s="339"/>
      <c r="DX787" s="339"/>
      <c r="DY787" s="339"/>
      <c r="DZ787" s="339"/>
      <c r="EA787" s="339"/>
      <c r="EB787" s="339"/>
      <c r="EC787" s="339"/>
      <c r="ED787" s="339"/>
      <c r="EE787" s="339"/>
      <c r="EF787" s="339"/>
      <c r="EG787" s="339"/>
      <c r="EH787" s="339"/>
      <c r="EI787" s="339"/>
      <c r="EJ787" s="339"/>
      <c r="EK787" s="339"/>
      <c r="EL787" s="339"/>
      <c r="EM787" s="339"/>
      <c r="EN787" s="339"/>
      <c r="EO787" s="339"/>
      <c r="EP787" s="339"/>
      <c r="EQ787" s="339"/>
      <c r="ER787" s="339"/>
      <c r="ES787" s="339"/>
      <c r="ET787" s="339"/>
      <c r="EU787" s="76"/>
      <c r="EV787" s="76"/>
      <c r="EW787" s="76"/>
      <c r="EX787" s="76"/>
      <c r="EY787" s="76"/>
      <c r="EZ787" s="76"/>
      <c r="FA787" s="337" t="s">
        <v>3182</v>
      </c>
      <c r="FB787" s="337"/>
      <c r="FC787" s="337"/>
      <c r="FD787" s="337"/>
    </row>
    <row r="788">
      <c r="A788" s="336" t="s">
        <v>3183</v>
      </c>
      <c r="B788" s="337" t="s">
        <v>3184</v>
      </c>
      <c r="C788" s="338" t="s">
        <v>8</v>
      </c>
      <c r="D788" s="337" t="s">
        <v>18</v>
      </c>
      <c r="E788" s="339"/>
      <c r="F788" s="339"/>
      <c r="G788" s="337" t="s">
        <v>2563</v>
      </c>
      <c r="H788" s="337" t="s">
        <v>1128</v>
      </c>
      <c r="I788" s="337" t="s">
        <v>23</v>
      </c>
      <c r="J788" s="337" t="s">
        <v>31</v>
      </c>
      <c r="K788" s="337" t="s">
        <v>1838</v>
      </c>
      <c r="L788" s="337" t="s">
        <v>2055</v>
      </c>
      <c r="M788" s="337" t="s">
        <v>88</v>
      </c>
      <c r="N788" s="340">
        <v>42074.0</v>
      </c>
      <c r="O788" s="340">
        <v>42082.0</v>
      </c>
      <c r="P788" s="339"/>
      <c r="Q788" s="342"/>
      <c r="R788" s="342"/>
      <c r="S788" s="339"/>
      <c r="T788" s="69">
        <f t="shared" si="1052"/>
        <v>1449</v>
      </c>
      <c r="U788" s="343">
        <f t="shared" ref="U788:W788" si="1610">IF(ISBLANK($A788),"",sum(AE788,AK788,AQ788,AW788,BC788,BI788,BO788,BU788,CA788,CG788,CM788,CS788,CY788,DE788,DK788,DQ788,DW788,EC788,EI788,EO788,EU788))</f>
        <v>0</v>
      </c>
      <c r="V788" s="343">
        <f t="shared" si="1610"/>
        <v>1</v>
      </c>
      <c r="W788" s="343">
        <f t="shared" si="1610"/>
        <v>0</v>
      </c>
      <c r="X788" s="343">
        <f t="shared" si="966"/>
        <v>1</v>
      </c>
      <c r="Y788" s="343">
        <f t="shared" ref="Y788:AA788" si="1611">IF(ISBLANK($A788),"",sum(AH788,AN788,AT788,AZ788,BF788,BL788,BR788,BX788,CD788,CJ788,CP788,CV788,DB788,DH788,DN788,DT788,DZ788,EF788,EL788,ER788,EX788))</f>
        <v>0</v>
      </c>
      <c r="Z788" s="343">
        <f t="shared" si="1611"/>
        <v>0</v>
      </c>
      <c r="AA788" s="343">
        <f t="shared" si="1611"/>
        <v>0</v>
      </c>
      <c r="AB788" s="343">
        <f t="shared" si="1336"/>
        <v>0</v>
      </c>
      <c r="AC788" s="344">
        <f t="shared" si="969"/>
        <v>0</v>
      </c>
      <c r="AD788" s="323" t="str">
        <f t="shared" si="1597"/>
        <v>20+</v>
      </c>
      <c r="AE788" s="339"/>
      <c r="AF788" s="339"/>
      <c r="AG788" s="339"/>
      <c r="AH788" s="339"/>
      <c r="AI788" s="339"/>
      <c r="AJ788" s="339"/>
      <c r="AK788" s="339"/>
      <c r="AL788" s="345">
        <v>1.0</v>
      </c>
      <c r="AM788" s="339"/>
      <c r="AN788" s="339"/>
      <c r="AO788" s="339"/>
      <c r="AP788" s="339"/>
      <c r="AQ788" s="339"/>
      <c r="AR788" s="339"/>
      <c r="AS788" s="339"/>
      <c r="AT788" s="339"/>
      <c r="AU788" s="339"/>
      <c r="AV788" s="339"/>
      <c r="AW788" s="339"/>
      <c r="AX788" s="339"/>
      <c r="AY788" s="339"/>
      <c r="AZ788" s="339"/>
      <c r="BA788" s="339"/>
      <c r="BB788" s="339"/>
      <c r="BC788" s="339"/>
      <c r="BD788" s="339"/>
      <c r="BE788" s="339"/>
      <c r="BF788" s="339"/>
      <c r="BG788" s="339"/>
      <c r="BH788" s="339"/>
      <c r="BI788" s="339"/>
      <c r="BJ788" s="339"/>
      <c r="BK788" s="339"/>
      <c r="BL788" s="339"/>
      <c r="BM788" s="339"/>
      <c r="BN788" s="339"/>
      <c r="BO788" s="339"/>
      <c r="BP788" s="339"/>
      <c r="BQ788" s="339"/>
      <c r="BR788" s="339"/>
      <c r="BS788" s="339"/>
      <c r="BT788" s="339"/>
      <c r="BU788" s="339"/>
      <c r="BV788" s="339"/>
      <c r="BW788" s="339"/>
      <c r="BX788" s="339"/>
      <c r="BY788" s="339"/>
      <c r="BZ788" s="339"/>
      <c r="CA788" s="339"/>
      <c r="CB788" s="339"/>
      <c r="CC788" s="339"/>
      <c r="CD788" s="339"/>
      <c r="CE788" s="339"/>
      <c r="CF788" s="339"/>
      <c r="CG788" s="339"/>
      <c r="CH788" s="339"/>
      <c r="CI788" s="339"/>
      <c r="CJ788" s="339"/>
      <c r="CK788" s="339"/>
      <c r="CL788" s="339"/>
      <c r="CM788" s="339"/>
      <c r="CN788" s="339"/>
      <c r="CO788" s="339"/>
      <c r="CP788" s="339"/>
      <c r="CQ788" s="339"/>
      <c r="CR788" s="339"/>
      <c r="CS788" s="339"/>
      <c r="CT788" s="339"/>
      <c r="CU788" s="339"/>
      <c r="CV788" s="339"/>
      <c r="CW788" s="339"/>
      <c r="CX788" s="339"/>
      <c r="CY788" s="339"/>
      <c r="CZ788" s="339"/>
      <c r="DA788" s="339"/>
      <c r="DB788" s="339"/>
      <c r="DC788" s="339"/>
      <c r="DD788" s="339"/>
      <c r="DE788" s="339"/>
      <c r="DF788" s="339"/>
      <c r="DG788" s="339"/>
      <c r="DH788" s="339"/>
      <c r="DI788" s="339"/>
      <c r="DJ788" s="339"/>
      <c r="DK788" s="339"/>
      <c r="DL788" s="339"/>
      <c r="DM788" s="339"/>
      <c r="DN788" s="339"/>
      <c r="DO788" s="339"/>
      <c r="DP788" s="339"/>
      <c r="DQ788" s="339"/>
      <c r="DR788" s="339"/>
      <c r="DS788" s="339"/>
      <c r="DT788" s="339"/>
      <c r="DU788" s="339"/>
      <c r="DV788" s="339"/>
      <c r="DW788" s="339"/>
      <c r="DX788" s="339"/>
      <c r="DY788" s="339"/>
      <c r="DZ788" s="339"/>
      <c r="EA788" s="339"/>
      <c r="EB788" s="339"/>
      <c r="EC788" s="339"/>
      <c r="ED788" s="339"/>
      <c r="EE788" s="339"/>
      <c r="EF788" s="339"/>
      <c r="EG788" s="339"/>
      <c r="EH788" s="339"/>
      <c r="EI788" s="339"/>
      <c r="EJ788" s="339"/>
      <c r="EK788" s="339"/>
      <c r="EL788" s="339"/>
      <c r="EM788" s="339"/>
      <c r="EN788" s="339"/>
      <c r="EO788" s="339"/>
      <c r="EP788" s="339"/>
      <c r="EQ788" s="339"/>
      <c r="ER788" s="339"/>
      <c r="ES788" s="339"/>
      <c r="ET788" s="339"/>
      <c r="EU788" s="76"/>
      <c r="EV788" s="76"/>
      <c r="EW788" s="76"/>
      <c r="EX788" s="76"/>
      <c r="EY788" s="76"/>
      <c r="EZ788" s="76"/>
      <c r="FA788" s="337" t="s">
        <v>3185</v>
      </c>
      <c r="FB788" s="337"/>
      <c r="FC788" s="337"/>
      <c r="FD788" s="337"/>
    </row>
    <row r="789">
      <c r="A789" s="336" t="s">
        <v>3186</v>
      </c>
      <c r="B789" s="337" t="s">
        <v>3187</v>
      </c>
      <c r="C789" s="338" t="s">
        <v>89</v>
      </c>
      <c r="D789" s="337" t="s">
        <v>18</v>
      </c>
      <c r="E789" s="339"/>
      <c r="F789" s="339"/>
      <c r="G789" s="337" t="s">
        <v>3188</v>
      </c>
      <c r="H789" s="337" t="s">
        <v>3189</v>
      </c>
      <c r="I789" s="337" t="s">
        <v>13</v>
      </c>
      <c r="J789" s="337" t="s">
        <v>31</v>
      </c>
      <c r="K789" s="337" t="s">
        <v>1838</v>
      </c>
      <c r="L789" s="337" t="s">
        <v>2060</v>
      </c>
      <c r="M789" s="337" t="s">
        <v>85</v>
      </c>
      <c r="N789" s="340">
        <v>42046.0</v>
      </c>
      <c r="O789" s="340">
        <v>42046.0</v>
      </c>
      <c r="P789" s="339"/>
      <c r="Q789" s="342"/>
      <c r="R789" s="342"/>
      <c r="S789" s="339"/>
      <c r="T789" s="69">
        <f t="shared" si="1052"/>
        <v>1477</v>
      </c>
      <c r="U789" s="343">
        <f t="shared" ref="U789:W789" si="1612">IF(ISBLANK($A789),"",sum(AE789,AK789,AQ789,AW789,BC789,BI789,BO789,BU789,CA789,CG789,CM789,CS789,CY789,DE789,DK789,DQ789,DW789,EC789,EI789,EO789,EU789))</f>
        <v>3</v>
      </c>
      <c r="V789" s="343">
        <f t="shared" si="1612"/>
        <v>1</v>
      </c>
      <c r="W789" s="343">
        <f t="shared" si="1612"/>
        <v>0</v>
      </c>
      <c r="X789" s="343">
        <f t="shared" si="966"/>
        <v>4</v>
      </c>
      <c r="Y789" s="343">
        <f t="shared" ref="Y789:AA789" si="1613">IF(ISBLANK($A789),"",sum(AH789,AN789,AT789,AZ789,BF789,BL789,BR789,BX789,CD789,CJ789,CP789,CV789,DB789,DH789,DN789,DT789,DZ789,EF789,EL789,ER789,EX789))</f>
        <v>0</v>
      </c>
      <c r="Z789" s="343">
        <f t="shared" si="1613"/>
        <v>0</v>
      </c>
      <c r="AA789" s="343">
        <f t="shared" si="1613"/>
        <v>0</v>
      </c>
      <c r="AB789" s="343">
        <f t="shared" si="1336"/>
        <v>0</v>
      </c>
      <c r="AC789" s="344">
        <f t="shared" si="969"/>
        <v>0</v>
      </c>
      <c r="AD789" s="323" t="str">
        <f t="shared" si="1597"/>
        <v>20+</v>
      </c>
      <c r="AE789" s="339"/>
      <c r="AF789" s="339"/>
      <c r="AG789" s="339"/>
      <c r="AH789" s="339"/>
      <c r="AI789" s="339"/>
      <c r="AJ789" s="339"/>
      <c r="AK789" s="345">
        <v>1.0</v>
      </c>
      <c r="AL789" s="345">
        <v>1.0</v>
      </c>
      <c r="AM789" s="339"/>
      <c r="AN789" s="339"/>
      <c r="AO789" s="339"/>
      <c r="AP789" s="339"/>
      <c r="AQ789" s="345">
        <v>1.0</v>
      </c>
      <c r="AR789" s="339"/>
      <c r="AS789" s="339"/>
      <c r="AT789" s="339"/>
      <c r="AU789" s="339"/>
      <c r="AV789" s="339"/>
      <c r="AW789" s="339"/>
      <c r="AX789" s="339"/>
      <c r="AY789" s="339"/>
      <c r="AZ789" s="339"/>
      <c r="BA789" s="339"/>
      <c r="BB789" s="339"/>
      <c r="BC789" s="339"/>
      <c r="BD789" s="339"/>
      <c r="BE789" s="339"/>
      <c r="BF789" s="339"/>
      <c r="BG789" s="339"/>
      <c r="BH789" s="339"/>
      <c r="BI789" s="345">
        <v>1.0</v>
      </c>
      <c r="BJ789" s="339"/>
      <c r="BK789" s="339"/>
      <c r="BL789" s="339"/>
      <c r="BM789" s="339"/>
      <c r="BN789" s="339"/>
      <c r="BO789" s="339"/>
      <c r="BP789" s="339"/>
      <c r="BQ789" s="339"/>
      <c r="BR789" s="339"/>
      <c r="BS789" s="339"/>
      <c r="BT789" s="339"/>
      <c r="BU789" s="339"/>
      <c r="BV789" s="339"/>
      <c r="BW789" s="339"/>
      <c r="BX789" s="339"/>
      <c r="BY789" s="339"/>
      <c r="BZ789" s="339"/>
      <c r="CA789" s="339"/>
      <c r="CB789" s="339"/>
      <c r="CC789" s="339"/>
      <c r="CD789" s="339"/>
      <c r="CE789" s="339"/>
      <c r="CF789" s="339"/>
      <c r="CG789" s="339"/>
      <c r="CH789" s="339"/>
      <c r="CI789" s="339"/>
      <c r="CJ789" s="339"/>
      <c r="CK789" s="339"/>
      <c r="CL789" s="339"/>
      <c r="CM789" s="339"/>
      <c r="CN789" s="339"/>
      <c r="CO789" s="339"/>
      <c r="CP789" s="339"/>
      <c r="CQ789" s="339"/>
      <c r="CR789" s="339"/>
      <c r="CS789" s="339"/>
      <c r="CT789" s="339"/>
      <c r="CU789" s="339"/>
      <c r="CV789" s="339"/>
      <c r="CW789" s="339"/>
      <c r="CX789" s="339"/>
      <c r="CY789" s="339"/>
      <c r="CZ789" s="339"/>
      <c r="DA789" s="339"/>
      <c r="DB789" s="339"/>
      <c r="DC789" s="339"/>
      <c r="DD789" s="339"/>
      <c r="DE789" s="339"/>
      <c r="DF789" s="339"/>
      <c r="DG789" s="339"/>
      <c r="DH789" s="339"/>
      <c r="DI789" s="339"/>
      <c r="DJ789" s="339"/>
      <c r="DK789" s="339"/>
      <c r="DL789" s="339"/>
      <c r="DM789" s="339"/>
      <c r="DN789" s="339"/>
      <c r="DO789" s="339"/>
      <c r="DP789" s="339"/>
      <c r="DQ789" s="339"/>
      <c r="DR789" s="339"/>
      <c r="DS789" s="339"/>
      <c r="DT789" s="339"/>
      <c r="DU789" s="339"/>
      <c r="DV789" s="339"/>
      <c r="DW789" s="339"/>
      <c r="DX789" s="339"/>
      <c r="DY789" s="339"/>
      <c r="DZ789" s="339"/>
      <c r="EA789" s="339"/>
      <c r="EB789" s="339"/>
      <c r="EC789" s="339"/>
      <c r="ED789" s="339"/>
      <c r="EE789" s="339"/>
      <c r="EF789" s="339"/>
      <c r="EG789" s="339"/>
      <c r="EH789" s="339"/>
      <c r="EI789" s="339"/>
      <c r="EJ789" s="339"/>
      <c r="EK789" s="339"/>
      <c r="EL789" s="339"/>
      <c r="EM789" s="339"/>
      <c r="EN789" s="339"/>
      <c r="EO789" s="339"/>
      <c r="EP789" s="339"/>
      <c r="EQ789" s="339"/>
      <c r="ER789" s="339"/>
      <c r="ES789" s="339"/>
      <c r="ET789" s="339"/>
      <c r="EU789" s="76"/>
      <c r="EV789" s="76"/>
      <c r="EW789" s="76"/>
      <c r="EX789" s="76"/>
      <c r="EY789" s="76"/>
      <c r="EZ789" s="76"/>
      <c r="FA789" s="337" t="s">
        <v>3190</v>
      </c>
      <c r="FB789" s="337"/>
      <c r="FC789" s="337"/>
      <c r="FD789" s="337"/>
    </row>
    <row r="790">
      <c r="A790" s="336" t="s">
        <v>3191</v>
      </c>
      <c r="B790" s="337" t="s">
        <v>3192</v>
      </c>
      <c r="C790" s="338" t="s">
        <v>89</v>
      </c>
      <c r="D790" s="337" t="s">
        <v>18</v>
      </c>
      <c r="E790" s="337" t="s">
        <v>19</v>
      </c>
      <c r="F790" s="337" t="s">
        <v>277</v>
      </c>
      <c r="G790" s="337" t="s">
        <v>3193</v>
      </c>
      <c r="H790" s="337" t="s">
        <v>3189</v>
      </c>
      <c r="I790" s="337" t="s">
        <v>13</v>
      </c>
      <c r="J790" s="337" t="s">
        <v>31</v>
      </c>
      <c r="K790" s="337" t="s">
        <v>1838</v>
      </c>
      <c r="L790" s="337" t="s">
        <v>2060</v>
      </c>
      <c r="M790" s="337" t="s">
        <v>85</v>
      </c>
      <c r="N790" s="340">
        <v>42118.0</v>
      </c>
      <c r="O790" s="341"/>
      <c r="P790" s="339"/>
      <c r="Q790" s="342"/>
      <c r="R790" s="342"/>
      <c r="S790" s="339"/>
      <c r="T790" s="69">
        <f t="shared" si="1052"/>
        <v>1405</v>
      </c>
      <c r="U790" s="343">
        <f t="shared" ref="U790:W790" si="1614">IF(ISBLANK($A790),"",sum(AE790,AK790,AQ790,AW790,BC790,BI790,BO790,BU790,CA790,CG790,CM790,CS790,CY790,DE790,DK790,DQ790,DW790,EC790,EI790,EO790,EU790))</f>
        <v>5</v>
      </c>
      <c r="V790" s="343">
        <f t="shared" si="1614"/>
        <v>2</v>
      </c>
      <c r="W790" s="343">
        <f t="shared" si="1614"/>
        <v>0</v>
      </c>
      <c r="X790" s="343">
        <f t="shared" si="966"/>
        <v>7</v>
      </c>
      <c r="Y790" s="343">
        <f t="shared" ref="Y790:AA790" si="1615">IF(ISBLANK($A790),"",sum(AH790,AN790,AT790,AZ790,BF790,BL790,BR790,BX790,CD790,CJ790,CP790,CV790,DB790,DH790,DN790,DT790,DZ790,EF790,EL790,ER790,EX790))</f>
        <v>1</v>
      </c>
      <c r="Z790" s="343">
        <f t="shared" si="1615"/>
        <v>0</v>
      </c>
      <c r="AA790" s="343">
        <f t="shared" si="1615"/>
        <v>0</v>
      </c>
      <c r="AB790" s="343">
        <f t="shared" si="1336"/>
        <v>1</v>
      </c>
      <c r="AC790" s="344">
        <f t="shared" si="969"/>
        <v>0.1428571429</v>
      </c>
      <c r="AD790" s="323" t="str">
        <f t="shared" si="1597"/>
        <v>20+</v>
      </c>
      <c r="AE790" s="345">
        <v>5.0</v>
      </c>
      <c r="AF790" s="345">
        <v>2.0</v>
      </c>
      <c r="AG790" s="339"/>
      <c r="AH790" s="345">
        <v>1.0</v>
      </c>
      <c r="AI790" s="339"/>
      <c r="AJ790" s="339"/>
      <c r="AK790" s="339"/>
      <c r="AL790" s="339"/>
      <c r="AM790" s="339"/>
      <c r="AN790" s="339"/>
      <c r="AO790" s="339"/>
      <c r="AP790" s="339"/>
      <c r="AQ790" s="339"/>
      <c r="AR790" s="339"/>
      <c r="AS790" s="339"/>
      <c r="AT790" s="339"/>
      <c r="AU790" s="339"/>
      <c r="AV790" s="339"/>
      <c r="AW790" s="339"/>
      <c r="AX790" s="339"/>
      <c r="AY790" s="339"/>
      <c r="AZ790" s="339"/>
      <c r="BA790" s="339"/>
      <c r="BB790" s="339"/>
      <c r="BC790" s="339"/>
      <c r="BD790" s="339"/>
      <c r="BE790" s="339"/>
      <c r="BF790" s="339"/>
      <c r="BG790" s="339"/>
      <c r="BH790" s="339"/>
      <c r="BI790" s="339"/>
      <c r="BJ790" s="339"/>
      <c r="BK790" s="339"/>
      <c r="BL790" s="339"/>
      <c r="BM790" s="339"/>
      <c r="BN790" s="339"/>
      <c r="BO790" s="339"/>
      <c r="BP790" s="339"/>
      <c r="BQ790" s="339"/>
      <c r="BR790" s="339"/>
      <c r="BS790" s="339"/>
      <c r="BT790" s="339"/>
      <c r="BU790" s="339"/>
      <c r="BV790" s="339"/>
      <c r="BW790" s="339"/>
      <c r="BX790" s="339"/>
      <c r="BY790" s="339"/>
      <c r="BZ790" s="339"/>
      <c r="CA790" s="339"/>
      <c r="CB790" s="339"/>
      <c r="CC790" s="339"/>
      <c r="CD790" s="339"/>
      <c r="CE790" s="339"/>
      <c r="CF790" s="339"/>
      <c r="CG790" s="339"/>
      <c r="CH790" s="339"/>
      <c r="CI790" s="339"/>
      <c r="CJ790" s="339"/>
      <c r="CK790" s="339"/>
      <c r="CL790" s="339"/>
      <c r="CM790" s="339"/>
      <c r="CN790" s="339"/>
      <c r="CO790" s="339"/>
      <c r="CP790" s="339"/>
      <c r="CQ790" s="339"/>
      <c r="CR790" s="339"/>
      <c r="CS790" s="339"/>
      <c r="CT790" s="339"/>
      <c r="CU790" s="339"/>
      <c r="CV790" s="339"/>
      <c r="CW790" s="339"/>
      <c r="CX790" s="339"/>
      <c r="CY790" s="339"/>
      <c r="CZ790" s="339"/>
      <c r="DA790" s="339"/>
      <c r="DB790" s="339"/>
      <c r="DC790" s="339"/>
      <c r="DD790" s="339"/>
      <c r="DE790" s="339"/>
      <c r="DF790" s="339"/>
      <c r="DG790" s="339"/>
      <c r="DH790" s="339"/>
      <c r="DI790" s="339"/>
      <c r="DJ790" s="339"/>
      <c r="DK790" s="339"/>
      <c r="DL790" s="339"/>
      <c r="DM790" s="339"/>
      <c r="DN790" s="339"/>
      <c r="DO790" s="339"/>
      <c r="DP790" s="339"/>
      <c r="DQ790" s="339"/>
      <c r="DR790" s="339"/>
      <c r="DS790" s="339"/>
      <c r="DT790" s="339"/>
      <c r="DU790" s="339"/>
      <c r="DV790" s="339"/>
      <c r="DW790" s="339"/>
      <c r="DX790" s="339"/>
      <c r="DY790" s="339"/>
      <c r="DZ790" s="339"/>
      <c r="EA790" s="339"/>
      <c r="EB790" s="339"/>
      <c r="EC790" s="339"/>
      <c r="ED790" s="339"/>
      <c r="EE790" s="339"/>
      <c r="EF790" s="339"/>
      <c r="EG790" s="339"/>
      <c r="EH790" s="339"/>
      <c r="EI790" s="339"/>
      <c r="EJ790" s="339"/>
      <c r="EK790" s="339"/>
      <c r="EL790" s="339"/>
      <c r="EM790" s="339"/>
      <c r="EN790" s="339"/>
      <c r="EO790" s="339"/>
      <c r="EP790" s="339"/>
      <c r="EQ790" s="339"/>
      <c r="ER790" s="339"/>
      <c r="ES790" s="339"/>
      <c r="ET790" s="339"/>
      <c r="EU790" s="76"/>
      <c r="EV790" s="76"/>
      <c r="EW790" s="76"/>
      <c r="EX790" s="76"/>
      <c r="EY790" s="76"/>
      <c r="EZ790" s="76"/>
      <c r="FA790" s="337" t="s">
        <v>3194</v>
      </c>
      <c r="FB790" s="337"/>
      <c r="FC790" s="337"/>
      <c r="FD790" s="337"/>
    </row>
    <row r="791">
      <c r="A791" s="336" t="s">
        <v>3195</v>
      </c>
      <c r="B791" s="337" t="s">
        <v>3196</v>
      </c>
      <c r="C791" s="338" t="s">
        <v>109</v>
      </c>
      <c r="D791" s="337" t="s">
        <v>18</v>
      </c>
      <c r="E791" s="337" t="s">
        <v>30</v>
      </c>
      <c r="F791" s="337" t="s">
        <v>277</v>
      </c>
      <c r="G791" s="337" t="s">
        <v>3161</v>
      </c>
      <c r="H791" s="337" t="s">
        <v>271</v>
      </c>
      <c r="I791" s="337" t="s">
        <v>13</v>
      </c>
      <c r="J791" s="337" t="s">
        <v>31</v>
      </c>
      <c r="K791" s="337" t="s">
        <v>1838</v>
      </c>
      <c r="L791" s="337" t="s">
        <v>2755</v>
      </c>
      <c r="M791" s="337" t="s">
        <v>50</v>
      </c>
      <c r="N791" s="340">
        <v>42114.0</v>
      </c>
      <c r="O791" s="340">
        <v>42114.0</v>
      </c>
      <c r="P791" s="339"/>
      <c r="Q791" s="342"/>
      <c r="R791" s="342"/>
      <c r="S791" s="339"/>
      <c r="T791" s="69">
        <f t="shared" si="1052"/>
        <v>1409</v>
      </c>
      <c r="U791" s="343">
        <f t="shared" ref="U791:W791" si="1616">IF(ISBLANK($A791),"",sum(AE791,AK791,AQ791,AW791,BC791,BI791,BO791,BU791,CA791,CG791,CM791,CS791,CY791,DE791,DK791,DQ791,DW791,EC791,EI791,EO791,EU791))</f>
        <v>0</v>
      </c>
      <c r="V791" s="343">
        <f t="shared" si="1616"/>
        <v>1</v>
      </c>
      <c r="W791" s="343">
        <f t="shared" si="1616"/>
        <v>0</v>
      </c>
      <c r="X791" s="343">
        <f t="shared" si="966"/>
        <v>1</v>
      </c>
      <c r="Y791" s="343">
        <f t="shared" ref="Y791:AA791" si="1617">IF(ISBLANK($A791),"",sum(AH791,AN791,AT791,AZ791,BF791,BL791,BR791,BX791,CD791,CJ791,CP791,CV791,DB791,DH791,DN791,DT791,DZ791,EF791,EL791,ER791,EX791))</f>
        <v>0</v>
      </c>
      <c r="Z791" s="343">
        <f t="shared" si="1617"/>
        <v>0</v>
      </c>
      <c r="AA791" s="343">
        <f t="shared" si="1617"/>
        <v>0</v>
      </c>
      <c r="AB791" s="343">
        <f t="shared" si="1336"/>
        <v>0</v>
      </c>
      <c r="AC791" s="344">
        <f t="shared" si="969"/>
        <v>0</v>
      </c>
      <c r="AD791" s="323" t="str">
        <f t="shared" si="1597"/>
        <v>20+</v>
      </c>
      <c r="AE791" s="339"/>
      <c r="AF791" s="339"/>
      <c r="AG791" s="339"/>
      <c r="AH791" s="339"/>
      <c r="AI791" s="339"/>
      <c r="AJ791" s="339"/>
      <c r="AK791" s="339"/>
      <c r="AL791" s="339"/>
      <c r="AM791" s="339"/>
      <c r="AN791" s="339"/>
      <c r="AO791" s="339"/>
      <c r="AP791" s="339"/>
      <c r="AQ791" s="339"/>
      <c r="AR791" s="339"/>
      <c r="AS791" s="339"/>
      <c r="AT791" s="339"/>
      <c r="AU791" s="339"/>
      <c r="AV791" s="339"/>
      <c r="AW791" s="339"/>
      <c r="AX791" s="339"/>
      <c r="AY791" s="339"/>
      <c r="AZ791" s="339"/>
      <c r="BA791" s="339"/>
      <c r="BB791" s="339"/>
      <c r="BC791" s="339"/>
      <c r="BD791" s="413">
        <v>1.0</v>
      </c>
      <c r="BE791" s="339"/>
      <c r="BF791" s="339"/>
      <c r="BG791" s="339"/>
      <c r="BH791" s="339"/>
      <c r="BI791" s="339"/>
      <c r="BJ791" s="339"/>
      <c r="BK791" s="339"/>
      <c r="BL791" s="339"/>
      <c r="BM791" s="339"/>
      <c r="BN791" s="339"/>
      <c r="BO791" s="339"/>
      <c r="BP791" s="339"/>
      <c r="BQ791" s="339"/>
      <c r="BR791" s="339"/>
      <c r="BS791" s="339"/>
      <c r="BT791" s="339"/>
      <c r="BU791" s="339"/>
      <c r="BV791" s="339"/>
      <c r="BW791" s="339"/>
      <c r="BX791" s="339"/>
      <c r="BY791" s="339"/>
      <c r="BZ791" s="339"/>
      <c r="CA791" s="339"/>
      <c r="CB791" s="339"/>
      <c r="CC791" s="339"/>
      <c r="CD791" s="339"/>
      <c r="CE791" s="339"/>
      <c r="CF791" s="339"/>
      <c r="CG791" s="339"/>
      <c r="CH791" s="339"/>
      <c r="CI791" s="339"/>
      <c r="CJ791" s="339"/>
      <c r="CK791" s="339"/>
      <c r="CL791" s="339"/>
      <c r="CM791" s="339"/>
      <c r="CN791" s="339"/>
      <c r="CO791" s="339"/>
      <c r="CP791" s="339"/>
      <c r="CQ791" s="339"/>
      <c r="CR791" s="339"/>
      <c r="CS791" s="339"/>
      <c r="CT791" s="339"/>
      <c r="CU791" s="339"/>
      <c r="CV791" s="339"/>
      <c r="CW791" s="339"/>
      <c r="CX791" s="339"/>
      <c r="CY791" s="339"/>
      <c r="CZ791" s="339"/>
      <c r="DA791" s="339"/>
      <c r="DB791" s="339"/>
      <c r="DC791" s="339"/>
      <c r="DD791" s="339"/>
      <c r="DE791" s="339"/>
      <c r="DF791" s="339"/>
      <c r="DG791" s="339"/>
      <c r="DH791" s="339"/>
      <c r="DI791" s="339"/>
      <c r="DJ791" s="339"/>
      <c r="DK791" s="76"/>
      <c r="DL791" s="76"/>
      <c r="DM791" s="76"/>
      <c r="DN791" s="76"/>
      <c r="DO791" s="76"/>
      <c r="DP791" s="76"/>
      <c r="DQ791" s="339"/>
      <c r="DR791" s="339"/>
      <c r="DS791" s="339"/>
      <c r="DT791" s="339"/>
      <c r="DU791" s="339"/>
      <c r="DV791" s="339"/>
      <c r="DW791" s="339"/>
      <c r="DX791" s="339"/>
      <c r="DY791" s="339"/>
      <c r="DZ791" s="339"/>
      <c r="EA791" s="339"/>
      <c r="EB791" s="339"/>
      <c r="EC791" s="339"/>
      <c r="ED791" s="339"/>
      <c r="EE791" s="339"/>
      <c r="EF791" s="339"/>
      <c r="EG791" s="339"/>
      <c r="EH791" s="339"/>
      <c r="EI791" s="339"/>
      <c r="EJ791" s="339"/>
      <c r="EK791" s="339"/>
      <c r="EL791" s="339"/>
      <c r="EM791" s="339"/>
      <c r="EN791" s="339"/>
      <c r="EO791" s="339"/>
      <c r="EP791" s="339"/>
      <c r="EQ791" s="339"/>
      <c r="ER791" s="339"/>
      <c r="ES791" s="339"/>
      <c r="ET791" s="339"/>
      <c r="EU791" s="76"/>
      <c r="EV791" s="76"/>
      <c r="EW791" s="76"/>
      <c r="EX791" s="76"/>
      <c r="EY791" s="76"/>
      <c r="EZ791" s="76"/>
      <c r="FA791" s="337" t="s">
        <v>3197</v>
      </c>
      <c r="FB791" s="337"/>
      <c r="FC791" s="337"/>
      <c r="FD791" s="337"/>
    </row>
    <row r="792">
      <c r="A792" s="336" t="s">
        <v>3198</v>
      </c>
      <c r="B792" s="337" t="s">
        <v>3199</v>
      </c>
      <c r="C792" s="338" t="s">
        <v>8</v>
      </c>
      <c r="D792" s="337" t="s">
        <v>18</v>
      </c>
      <c r="E792" s="337" t="s">
        <v>19</v>
      </c>
      <c r="F792" s="337" t="s">
        <v>277</v>
      </c>
      <c r="G792" s="337" t="s">
        <v>3200</v>
      </c>
      <c r="H792" s="337" t="s">
        <v>1084</v>
      </c>
      <c r="I792" s="337" t="s">
        <v>23</v>
      </c>
      <c r="J792" s="337" t="s">
        <v>31</v>
      </c>
      <c r="K792" s="337" t="s">
        <v>1838</v>
      </c>
      <c r="L792" s="337" t="s">
        <v>2755</v>
      </c>
      <c r="M792" s="337" t="s">
        <v>50</v>
      </c>
      <c r="N792" s="340">
        <v>42097.0</v>
      </c>
      <c r="O792" s="340">
        <v>42097.0</v>
      </c>
      <c r="P792" s="339"/>
      <c r="Q792" s="342"/>
      <c r="R792" s="342"/>
      <c r="S792" s="339"/>
      <c r="T792" s="69">
        <f t="shared" si="1052"/>
        <v>1426</v>
      </c>
      <c r="U792" s="343">
        <f t="shared" ref="U792:W792" si="1618">IF(ISBLANK($A792),"",sum(AE792,AK792,AQ792,AW792,BC792,BI792,BO792,BU792,CA792,CG792,CM792,CS792,CY792,DE792,DK792,DQ792,DW792,EC792,EI792,EO792,EU792))</f>
        <v>8</v>
      </c>
      <c r="V792" s="343">
        <f t="shared" si="1618"/>
        <v>2</v>
      </c>
      <c r="W792" s="343">
        <f t="shared" si="1618"/>
        <v>0</v>
      </c>
      <c r="X792" s="343">
        <f t="shared" si="966"/>
        <v>10</v>
      </c>
      <c r="Y792" s="343">
        <f t="shared" ref="Y792:AA792" si="1619">IF(ISBLANK($A792),"",sum(AH792,AN792,AT792,AZ792,BF792,BL792,BR792,BX792,CD792,CJ792,CP792,CV792,DB792,DH792,DN792,DT792,DZ792,EF792,EL792,ER792,EX792))</f>
        <v>0</v>
      </c>
      <c r="Z792" s="343">
        <f t="shared" si="1619"/>
        <v>0</v>
      </c>
      <c r="AA792" s="343">
        <f t="shared" si="1619"/>
        <v>0</v>
      </c>
      <c r="AB792" s="343">
        <f t="shared" si="1336"/>
        <v>0</v>
      </c>
      <c r="AC792" s="344">
        <f t="shared" si="969"/>
        <v>0</v>
      </c>
      <c r="AD792" s="323" t="str">
        <f t="shared" si="1597"/>
        <v>20+</v>
      </c>
      <c r="AE792" s="339"/>
      <c r="AF792" s="339"/>
      <c r="AG792" s="339"/>
      <c r="AH792" s="339"/>
      <c r="AI792" s="339"/>
      <c r="AJ792" s="339"/>
      <c r="AK792" s="345">
        <v>5.0</v>
      </c>
      <c r="AL792" s="339"/>
      <c r="AM792" s="339"/>
      <c r="AN792" s="339"/>
      <c r="AO792" s="339"/>
      <c r="AP792" s="339"/>
      <c r="AQ792" s="345">
        <v>1.0</v>
      </c>
      <c r="AR792" s="345">
        <v>1.0</v>
      </c>
      <c r="AS792" s="339"/>
      <c r="AT792" s="339"/>
      <c r="AU792" s="339"/>
      <c r="AV792" s="339"/>
      <c r="AW792" s="339"/>
      <c r="AX792" s="339"/>
      <c r="AY792" s="339"/>
      <c r="AZ792" s="339"/>
      <c r="BA792" s="339"/>
      <c r="BB792" s="339"/>
      <c r="BC792" s="339"/>
      <c r="BD792" s="339"/>
      <c r="BE792" s="339"/>
      <c r="BF792" s="339"/>
      <c r="BG792" s="339"/>
      <c r="BH792" s="339"/>
      <c r="BI792" s="345">
        <v>2.0</v>
      </c>
      <c r="BJ792" s="345">
        <v>1.0</v>
      </c>
      <c r="BK792" s="339"/>
      <c r="BL792" s="339"/>
      <c r="BM792" s="339"/>
      <c r="BN792" s="339"/>
      <c r="BO792" s="339"/>
      <c r="BP792" s="339"/>
      <c r="BQ792" s="339"/>
      <c r="BR792" s="339"/>
      <c r="BS792" s="339"/>
      <c r="BT792" s="339"/>
      <c r="BU792" s="339"/>
      <c r="BV792" s="339"/>
      <c r="BW792" s="339"/>
      <c r="BX792" s="339"/>
      <c r="BY792" s="339"/>
      <c r="BZ792" s="339"/>
      <c r="CA792" s="339"/>
      <c r="CB792" s="339"/>
      <c r="CC792" s="339"/>
      <c r="CD792" s="339"/>
      <c r="CE792" s="339"/>
      <c r="CF792" s="339"/>
      <c r="CG792" s="339"/>
      <c r="CH792" s="339"/>
      <c r="CI792" s="339"/>
      <c r="CJ792" s="339"/>
      <c r="CK792" s="339"/>
      <c r="CL792" s="339"/>
      <c r="CM792" s="339"/>
      <c r="CN792" s="339"/>
      <c r="CO792" s="339"/>
      <c r="CP792" s="339"/>
      <c r="CQ792" s="339"/>
      <c r="CR792" s="339"/>
      <c r="CS792" s="339"/>
      <c r="CT792" s="339"/>
      <c r="CU792" s="339"/>
      <c r="CV792" s="339"/>
      <c r="CW792" s="339"/>
      <c r="CX792" s="339"/>
      <c r="CY792" s="339"/>
      <c r="CZ792" s="339"/>
      <c r="DA792" s="339"/>
      <c r="DB792" s="339"/>
      <c r="DC792" s="339"/>
      <c r="DD792" s="339"/>
      <c r="DE792" s="339"/>
      <c r="DF792" s="339"/>
      <c r="DG792" s="339"/>
      <c r="DH792" s="339"/>
      <c r="DI792" s="339"/>
      <c r="DJ792" s="339"/>
      <c r="DK792" s="339"/>
      <c r="DL792" s="339"/>
      <c r="DM792" s="339"/>
      <c r="DN792" s="339"/>
      <c r="DO792" s="339"/>
      <c r="DP792" s="339"/>
      <c r="DQ792" s="339"/>
      <c r="DR792" s="339"/>
      <c r="DS792" s="339"/>
      <c r="DT792" s="339"/>
      <c r="DU792" s="339"/>
      <c r="DV792" s="339"/>
      <c r="DW792" s="339"/>
      <c r="DX792" s="339"/>
      <c r="DY792" s="339"/>
      <c r="DZ792" s="339"/>
      <c r="EA792" s="339"/>
      <c r="EB792" s="339"/>
      <c r="EC792" s="339"/>
      <c r="ED792" s="339"/>
      <c r="EE792" s="339"/>
      <c r="EF792" s="339"/>
      <c r="EG792" s="339"/>
      <c r="EH792" s="339"/>
      <c r="EI792" s="339"/>
      <c r="EJ792" s="339"/>
      <c r="EK792" s="339"/>
      <c r="EL792" s="339"/>
      <c r="EM792" s="339"/>
      <c r="EN792" s="339"/>
      <c r="EO792" s="339"/>
      <c r="EP792" s="339"/>
      <c r="EQ792" s="339"/>
      <c r="ER792" s="339"/>
      <c r="ES792" s="339"/>
      <c r="ET792" s="339"/>
      <c r="EU792" s="76"/>
      <c r="EV792" s="76"/>
      <c r="EW792" s="76"/>
      <c r="EX792" s="76"/>
      <c r="EY792" s="76"/>
      <c r="EZ792" s="76"/>
      <c r="FA792" s="337" t="s">
        <v>3201</v>
      </c>
      <c r="FB792" s="337"/>
      <c r="FC792" s="337"/>
      <c r="FD792" s="337"/>
    </row>
    <row r="793">
      <c r="A793" s="336" t="s">
        <v>3202</v>
      </c>
      <c r="B793" s="337" t="s">
        <v>3203</v>
      </c>
      <c r="C793" s="338" t="s">
        <v>104</v>
      </c>
      <c r="D793" s="337" t="s">
        <v>18</v>
      </c>
      <c r="E793" s="339"/>
      <c r="F793" s="339"/>
      <c r="G793" s="337" t="s">
        <v>3204</v>
      </c>
      <c r="H793" s="337" t="s">
        <v>831</v>
      </c>
      <c r="I793" s="337" t="s">
        <v>23</v>
      </c>
      <c r="J793" s="337" t="s">
        <v>31</v>
      </c>
      <c r="K793" s="337" t="s">
        <v>1838</v>
      </c>
      <c r="L793" s="337" t="s">
        <v>2589</v>
      </c>
      <c r="M793" s="337" t="s">
        <v>50</v>
      </c>
      <c r="N793" s="340">
        <v>42173.0</v>
      </c>
      <c r="O793" s="341"/>
      <c r="P793" s="339"/>
      <c r="Q793" s="342"/>
      <c r="R793" s="342"/>
      <c r="S793" s="339"/>
      <c r="T793" s="69">
        <f t="shared" si="1052"/>
        <v>1350</v>
      </c>
      <c r="U793" s="343">
        <f t="shared" ref="U793:W793" si="1620">IF(ISBLANK($A793),"",sum(AE793,AK793,AQ793,AW793,BC793,BI793,BO793,BU793,CA793,CG793,CM793,CS793,CY793,DE793,DK793,DQ793,DW793,EC793,EI793,EO793,EU793))</f>
        <v>5</v>
      </c>
      <c r="V793" s="343">
        <f t="shared" si="1620"/>
        <v>0</v>
      </c>
      <c r="W793" s="343">
        <f t="shared" si="1620"/>
        <v>0</v>
      </c>
      <c r="X793" s="343">
        <f t="shared" si="966"/>
        <v>5</v>
      </c>
      <c r="Y793" s="343">
        <f t="shared" ref="Y793:AA793" si="1621">IF(ISBLANK($A793),"",sum(AH793,AN793,AT793,AZ793,BF793,BL793,BR793,BX793,CD793,CJ793,CP793,CV793,DB793,DH793,DN793,DT793,DZ793,EF793,EL793,ER793,EX793))</f>
        <v>0</v>
      </c>
      <c r="Z793" s="343">
        <f t="shared" si="1621"/>
        <v>0</v>
      </c>
      <c r="AA793" s="343">
        <f t="shared" si="1621"/>
        <v>0</v>
      </c>
      <c r="AB793" s="343">
        <f t="shared" si="1336"/>
        <v>0</v>
      </c>
      <c r="AC793" s="344">
        <f t="shared" si="969"/>
        <v>0</v>
      </c>
      <c r="AD793" s="397" t="str">
        <f t="shared" si="1597"/>
        <v>20+</v>
      </c>
      <c r="AE793" s="339"/>
      <c r="AF793" s="339"/>
      <c r="AG793" s="339"/>
      <c r="AH793" s="339"/>
      <c r="AI793" s="339"/>
      <c r="AJ793" s="339"/>
      <c r="AK793" s="345">
        <v>5.0</v>
      </c>
      <c r="AL793" s="339"/>
      <c r="AM793" s="339"/>
      <c r="AN793" s="339"/>
      <c r="AO793" s="339"/>
      <c r="AP793" s="339"/>
      <c r="AQ793" s="339"/>
      <c r="AR793" s="339"/>
      <c r="AS793" s="339"/>
      <c r="AT793" s="339"/>
      <c r="AU793" s="339"/>
      <c r="AV793" s="339"/>
      <c r="AW793" s="339"/>
      <c r="AX793" s="339"/>
      <c r="AY793" s="339"/>
      <c r="AZ793" s="339"/>
      <c r="BA793" s="339"/>
      <c r="BB793" s="339"/>
      <c r="BC793" s="339"/>
      <c r="BD793" s="339"/>
      <c r="BE793" s="339"/>
      <c r="BF793" s="339"/>
      <c r="BG793" s="339"/>
      <c r="BH793" s="339"/>
      <c r="BI793" s="339"/>
      <c r="BJ793" s="339"/>
      <c r="BK793" s="339"/>
      <c r="BL793" s="339"/>
      <c r="BM793" s="339"/>
      <c r="BN793" s="339"/>
      <c r="BO793" s="339"/>
      <c r="BP793" s="339"/>
      <c r="BQ793" s="339"/>
      <c r="BR793" s="339"/>
      <c r="BS793" s="339"/>
      <c r="BT793" s="339"/>
      <c r="BU793" s="339"/>
      <c r="BV793" s="339"/>
      <c r="BW793" s="339"/>
      <c r="BX793" s="339"/>
      <c r="BY793" s="339"/>
      <c r="BZ793" s="339"/>
      <c r="CA793" s="339"/>
      <c r="CB793" s="339"/>
      <c r="CC793" s="339"/>
      <c r="CD793" s="339"/>
      <c r="CE793" s="339"/>
      <c r="CF793" s="339"/>
      <c r="CG793" s="339"/>
      <c r="CH793" s="339"/>
      <c r="CI793" s="339"/>
      <c r="CJ793" s="339"/>
      <c r="CK793" s="339"/>
      <c r="CL793" s="339"/>
      <c r="CM793" s="339"/>
      <c r="CN793" s="339"/>
      <c r="CO793" s="339"/>
      <c r="CP793" s="339"/>
      <c r="CQ793" s="339"/>
      <c r="CR793" s="339"/>
      <c r="CS793" s="339"/>
      <c r="CT793" s="339"/>
      <c r="CU793" s="339"/>
      <c r="CV793" s="339"/>
      <c r="CW793" s="339"/>
      <c r="CX793" s="339"/>
      <c r="CY793" s="339"/>
      <c r="CZ793" s="339"/>
      <c r="DA793" s="339"/>
      <c r="DB793" s="339"/>
      <c r="DC793" s="339"/>
      <c r="DD793" s="339"/>
      <c r="DE793" s="339"/>
      <c r="DF793" s="339"/>
      <c r="DG793" s="339"/>
      <c r="DH793" s="339"/>
      <c r="DI793" s="339"/>
      <c r="DJ793" s="339"/>
      <c r="DK793" s="339"/>
      <c r="DL793" s="339"/>
      <c r="DM793" s="339"/>
      <c r="DN793" s="339"/>
      <c r="DO793" s="339"/>
      <c r="DP793" s="339"/>
      <c r="DQ793" s="339"/>
      <c r="DR793" s="339"/>
      <c r="DS793" s="339"/>
      <c r="DT793" s="339"/>
      <c r="DU793" s="339"/>
      <c r="DV793" s="339"/>
      <c r="DW793" s="339"/>
      <c r="DX793" s="339"/>
      <c r="DY793" s="339"/>
      <c r="DZ793" s="339"/>
      <c r="EA793" s="339"/>
      <c r="EB793" s="339"/>
      <c r="EC793" s="339"/>
      <c r="ED793" s="339"/>
      <c r="EE793" s="339"/>
      <c r="EF793" s="339"/>
      <c r="EG793" s="339"/>
      <c r="EH793" s="339"/>
      <c r="EI793" s="339"/>
      <c r="EJ793" s="339"/>
      <c r="EK793" s="339"/>
      <c r="EL793" s="339"/>
      <c r="EM793" s="339"/>
      <c r="EN793" s="339"/>
      <c r="EO793" s="339"/>
      <c r="EP793" s="339"/>
      <c r="EQ793" s="339"/>
      <c r="ER793" s="339"/>
      <c r="ES793" s="339"/>
      <c r="ET793" s="339"/>
      <c r="EU793" s="76"/>
      <c r="EV793" s="76"/>
      <c r="EW793" s="76"/>
      <c r="EX793" s="76"/>
      <c r="EY793" s="76"/>
      <c r="EZ793" s="76"/>
      <c r="FA793" s="337" t="s">
        <v>3205</v>
      </c>
      <c r="FB793" s="337"/>
      <c r="FC793" s="337"/>
      <c r="FD793" s="337"/>
    </row>
    <row r="794">
      <c r="A794" s="336" t="s">
        <v>3206</v>
      </c>
      <c r="B794" s="337" t="s">
        <v>3203</v>
      </c>
      <c r="C794" s="338" t="s">
        <v>104</v>
      </c>
      <c r="D794" s="337" t="s">
        <v>18</v>
      </c>
      <c r="E794" s="339"/>
      <c r="F794" s="339"/>
      <c r="G794" s="337" t="s">
        <v>3204</v>
      </c>
      <c r="H794" s="337" t="s">
        <v>831</v>
      </c>
      <c r="I794" s="337" t="s">
        <v>23</v>
      </c>
      <c r="J794" s="337" t="s">
        <v>31</v>
      </c>
      <c r="K794" s="337" t="s">
        <v>1838</v>
      </c>
      <c r="L794" s="337" t="s">
        <v>2589</v>
      </c>
      <c r="M794" s="337" t="s">
        <v>50</v>
      </c>
      <c r="N794" s="340">
        <v>42173.0</v>
      </c>
      <c r="O794" s="341"/>
      <c r="P794" s="339"/>
      <c r="Q794" s="342"/>
      <c r="R794" s="342"/>
      <c r="S794" s="339"/>
      <c r="T794" s="69">
        <f t="shared" si="1052"/>
        <v>1350</v>
      </c>
      <c r="U794" s="343">
        <f t="shared" ref="U794:W794" si="1622">IF(ISBLANK($A794),"",sum(AE794,AK794,AQ794,AW794,BC794,BI794,BO794,BU794,CA794,CG794,CM794,CS794,CY794,DE794,DK794,DQ794,DW794,EC794,EI794,EO794,EU794))</f>
        <v>4</v>
      </c>
      <c r="V794" s="343">
        <f t="shared" si="1622"/>
        <v>0</v>
      </c>
      <c r="W794" s="343">
        <f t="shared" si="1622"/>
        <v>0</v>
      </c>
      <c r="X794" s="343">
        <f t="shared" si="966"/>
        <v>4</v>
      </c>
      <c r="Y794" s="343">
        <f t="shared" ref="Y794:AA794" si="1623">IF(ISBLANK($A794),"",sum(AH794,AN794,AT794,AZ794,BF794,BL794,BR794,BX794,CD794,CJ794,CP794,CV794,DB794,DH794,DN794,DT794,DZ794,EF794,EL794,ER794,EX794))</f>
        <v>0</v>
      </c>
      <c r="Z794" s="343">
        <f t="shared" si="1623"/>
        <v>0</v>
      </c>
      <c r="AA794" s="343">
        <f t="shared" si="1623"/>
        <v>0</v>
      </c>
      <c r="AB794" s="343">
        <f t="shared" si="1336"/>
        <v>0</v>
      </c>
      <c r="AC794" s="344">
        <f t="shared" si="969"/>
        <v>0</v>
      </c>
      <c r="AD794" s="397" t="str">
        <f t="shared" si="1597"/>
        <v>20+</v>
      </c>
      <c r="AE794" s="339"/>
      <c r="AF794" s="339"/>
      <c r="AG794" s="339"/>
      <c r="AH794" s="339"/>
      <c r="AI794" s="339"/>
      <c r="AJ794" s="339"/>
      <c r="AK794" s="345">
        <v>4.0</v>
      </c>
      <c r="AL794" s="339"/>
      <c r="AM794" s="339"/>
      <c r="AN794" s="339"/>
      <c r="AO794" s="339"/>
      <c r="AP794" s="339"/>
      <c r="AQ794" s="339"/>
      <c r="AR794" s="339"/>
      <c r="AS794" s="339"/>
      <c r="AT794" s="339"/>
      <c r="AU794" s="339"/>
      <c r="AV794" s="339"/>
      <c r="AW794" s="339"/>
      <c r="AX794" s="339"/>
      <c r="AY794" s="339"/>
      <c r="AZ794" s="339"/>
      <c r="BA794" s="339"/>
      <c r="BB794" s="339"/>
      <c r="BC794" s="339"/>
      <c r="BD794" s="339"/>
      <c r="BE794" s="339"/>
      <c r="BF794" s="339"/>
      <c r="BG794" s="339"/>
      <c r="BH794" s="339"/>
      <c r="BI794" s="339"/>
      <c r="BJ794" s="339"/>
      <c r="BK794" s="339"/>
      <c r="BL794" s="339"/>
      <c r="BM794" s="339"/>
      <c r="BN794" s="339"/>
      <c r="BO794" s="339"/>
      <c r="BP794" s="339"/>
      <c r="BQ794" s="339"/>
      <c r="BR794" s="339"/>
      <c r="BS794" s="339"/>
      <c r="BT794" s="339"/>
      <c r="BU794" s="339"/>
      <c r="BV794" s="339"/>
      <c r="BW794" s="339"/>
      <c r="BX794" s="339"/>
      <c r="BY794" s="339"/>
      <c r="BZ794" s="339"/>
      <c r="CA794" s="339"/>
      <c r="CB794" s="339"/>
      <c r="CC794" s="339"/>
      <c r="CD794" s="339"/>
      <c r="CE794" s="339"/>
      <c r="CF794" s="339"/>
      <c r="CG794" s="339"/>
      <c r="CH794" s="339"/>
      <c r="CI794" s="339"/>
      <c r="CJ794" s="339"/>
      <c r="CK794" s="339"/>
      <c r="CL794" s="339"/>
      <c r="CM794" s="339"/>
      <c r="CN794" s="339"/>
      <c r="CO794" s="339"/>
      <c r="CP794" s="339"/>
      <c r="CQ794" s="339"/>
      <c r="CR794" s="339"/>
      <c r="CS794" s="339"/>
      <c r="CT794" s="339"/>
      <c r="CU794" s="339"/>
      <c r="CV794" s="339"/>
      <c r="CW794" s="339"/>
      <c r="CX794" s="339"/>
      <c r="CY794" s="339"/>
      <c r="CZ794" s="339"/>
      <c r="DA794" s="339"/>
      <c r="DB794" s="339"/>
      <c r="DC794" s="339"/>
      <c r="DD794" s="339"/>
      <c r="DE794" s="339"/>
      <c r="DF794" s="339"/>
      <c r="DG794" s="339"/>
      <c r="DH794" s="339"/>
      <c r="DI794" s="339"/>
      <c r="DJ794" s="339"/>
      <c r="DK794" s="339"/>
      <c r="DL794" s="339"/>
      <c r="DM794" s="339"/>
      <c r="DN794" s="339"/>
      <c r="DO794" s="339"/>
      <c r="DP794" s="339"/>
      <c r="DQ794" s="339"/>
      <c r="DR794" s="339"/>
      <c r="DS794" s="339"/>
      <c r="DT794" s="339"/>
      <c r="DU794" s="339"/>
      <c r="DV794" s="339"/>
      <c r="DW794" s="339"/>
      <c r="DX794" s="339"/>
      <c r="DY794" s="339"/>
      <c r="DZ794" s="339"/>
      <c r="EA794" s="339"/>
      <c r="EB794" s="339"/>
      <c r="EC794" s="339"/>
      <c r="ED794" s="339"/>
      <c r="EE794" s="339"/>
      <c r="EF794" s="339"/>
      <c r="EG794" s="339"/>
      <c r="EH794" s="339"/>
      <c r="EI794" s="339"/>
      <c r="EJ794" s="339"/>
      <c r="EK794" s="339"/>
      <c r="EL794" s="339"/>
      <c r="EM794" s="339"/>
      <c r="EN794" s="339"/>
      <c r="EO794" s="339"/>
      <c r="EP794" s="339"/>
      <c r="EQ794" s="339"/>
      <c r="ER794" s="339"/>
      <c r="ES794" s="339"/>
      <c r="ET794" s="339"/>
      <c r="EU794" s="76"/>
      <c r="EV794" s="76"/>
      <c r="EW794" s="76"/>
      <c r="EX794" s="76"/>
      <c r="EY794" s="76"/>
      <c r="EZ794" s="76"/>
      <c r="FA794" s="337" t="s">
        <v>3207</v>
      </c>
      <c r="FB794" s="337"/>
      <c r="FC794" s="337"/>
      <c r="FD794" s="337"/>
    </row>
    <row r="795">
      <c r="A795" s="336" t="s">
        <v>3208</v>
      </c>
      <c r="B795" s="337" t="s">
        <v>3209</v>
      </c>
      <c r="C795" s="338" t="s">
        <v>8</v>
      </c>
      <c r="D795" s="337" t="s">
        <v>18</v>
      </c>
      <c r="E795" s="337" t="s">
        <v>19</v>
      </c>
      <c r="F795" s="337" t="s">
        <v>277</v>
      </c>
      <c r="G795" s="337" t="s">
        <v>3030</v>
      </c>
      <c r="H795" s="337" t="s">
        <v>1128</v>
      </c>
      <c r="I795" s="337" t="s">
        <v>23</v>
      </c>
      <c r="J795" s="337" t="s">
        <v>31</v>
      </c>
      <c r="K795" s="337" t="s">
        <v>1838</v>
      </c>
      <c r="L795" s="337" t="s">
        <v>2055</v>
      </c>
      <c r="M795" s="337" t="s">
        <v>88</v>
      </c>
      <c r="N795" s="340">
        <v>42073.0</v>
      </c>
      <c r="O795" s="340">
        <v>42073.0</v>
      </c>
      <c r="P795" s="339"/>
      <c r="Q795" s="342"/>
      <c r="R795" s="342"/>
      <c r="S795" s="339"/>
      <c r="T795" s="69">
        <f t="shared" si="1052"/>
        <v>1450</v>
      </c>
      <c r="U795" s="343">
        <f t="shared" ref="U795:W795" si="1624">IF(ISBLANK($A795),"",sum(AE795,AK795,AQ795,AW795,BC795,BI795,BO795,BU795,CA795,CG795,CM795,CS795,CY795,DE795,DK795,DQ795,DW795,EC795,EI795,EO795,EU795))</f>
        <v>1</v>
      </c>
      <c r="V795" s="343">
        <f t="shared" si="1624"/>
        <v>2</v>
      </c>
      <c r="W795" s="343">
        <f t="shared" si="1624"/>
        <v>0</v>
      </c>
      <c r="X795" s="343">
        <f t="shared" si="966"/>
        <v>3</v>
      </c>
      <c r="Y795" s="343">
        <f t="shared" ref="Y795:AA795" si="1625">IF(ISBLANK($A795),"",sum(AH795,AN795,AT795,AZ795,BF795,BL795,BR795,BX795,CD795,CJ795,CP795,CV795,DB795,DH795,DN795,DT795,DZ795,EF795,EL795,ER795,EX795))</f>
        <v>0</v>
      </c>
      <c r="Z795" s="343">
        <f t="shared" si="1625"/>
        <v>0</v>
      </c>
      <c r="AA795" s="343">
        <f t="shared" si="1625"/>
        <v>0</v>
      </c>
      <c r="AB795" s="343">
        <f t="shared" si="1336"/>
        <v>0</v>
      </c>
      <c r="AC795" s="344">
        <f t="shared" si="969"/>
        <v>0</v>
      </c>
      <c r="AD795" s="323" t="str">
        <f t="shared" si="1597"/>
        <v>20+</v>
      </c>
      <c r="AE795" s="339"/>
      <c r="AF795" s="339"/>
      <c r="AG795" s="339"/>
      <c r="AH795" s="339"/>
      <c r="AI795" s="339"/>
      <c r="AJ795" s="339"/>
      <c r="AK795" s="339"/>
      <c r="AL795" s="345">
        <v>1.0</v>
      </c>
      <c r="AM795" s="339"/>
      <c r="AN795" s="339"/>
      <c r="AO795" s="339"/>
      <c r="AP795" s="339"/>
      <c r="AQ795" s="339"/>
      <c r="AR795" s="339"/>
      <c r="AS795" s="339"/>
      <c r="AT795" s="339"/>
      <c r="AU795" s="339"/>
      <c r="AV795" s="339"/>
      <c r="AW795" s="339"/>
      <c r="AX795" s="339"/>
      <c r="AY795" s="339"/>
      <c r="AZ795" s="339"/>
      <c r="BA795" s="339"/>
      <c r="BB795" s="339"/>
      <c r="BC795" s="339"/>
      <c r="BD795" s="339"/>
      <c r="BE795" s="339"/>
      <c r="BF795" s="339"/>
      <c r="BG795" s="339"/>
      <c r="BH795" s="339"/>
      <c r="BI795" s="345">
        <v>1.0</v>
      </c>
      <c r="BJ795" s="345">
        <v>1.0</v>
      </c>
      <c r="BK795" s="339"/>
      <c r="BL795" s="339"/>
      <c r="BM795" s="339"/>
      <c r="BN795" s="339"/>
      <c r="BO795" s="339"/>
      <c r="BP795" s="339"/>
      <c r="BQ795" s="339"/>
      <c r="BR795" s="339"/>
      <c r="BS795" s="339"/>
      <c r="BT795" s="339"/>
      <c r="BU795" s="339"/>
      <c r="BV795" s="339"/>
      <c r="BW795" s="339"/>
      <c r="BX795" s="339"/>
      <c r="BY795" s="339"/>
      <c r="BZ795" s="339"/>
      <c r="CA795" s="339"/>
      <c r="CB795" s="339"/>
      <c r="CC795" s="339"/>
      <c r="CD795" s="339"/>
      <c r="CE795" s="339"/>
      <c r="CF795" s="339"/>
      <c r="CG795" s="339"/>
      <c r="CH795" s="339"/>
      <c r="CI795" s="339"/>
      <c r="CJ795" s="339"/>
      <c r="CK795" s="339"/>
      <c r="CL795" s="339"/>
      <c r="CM795" s="339"/>
      <c r="CN795" s="339"/>
      <c r="CO795" s="339"/>
      <c r="CP795" s="339"/>
      <c r="CQ795" s="339"/>
      <c r="CR795" s="339"/>
      <c r="CS795" s="339"/>
      <c r="CT795" s="339"/>
      <c r="CU795" s="339"/>
      <c r="CV795" s="339"/>
      <c r="CW795" s="339"/>
      <c r="CX795" s="339"/>
      <c r="CY795" s="339"/>
      <c r="CZ795" s="339"/>
      <c r="DA795" s="339"/>
      <c r="DB795" s="339"/>
      <c r="DC795" s="339"/>
      <c r="DD795" s="339"/>
      <c r="DE795" s="339"/>
      <c r="DF795" s="339"/>
      <c r="DG795" s="339"/>
      <c r="DH795" s="339"/>
      <c r="DI795" s="339"/>
      <c r="DJ795" s="339"/>
      <c r="DK795" s="339"/>
      <c r="DL795" s="339"/>
      <c r="DM795" s="339"/>
      <c r="DN795" s="339"/>
      <c r="DO795" s="339"/>
      <c r="DP795" s="339"/>
      <c r="DQ795" s="339"/>
      <c r="DR795" s="339"/>
      <c r="DS795" s="339"/>
      <c r="DT795" s="339"/>
      <c r="DU795" s="339"/>
      <c r="DV795" s="339"/>
      <c r="DW795" s="339"/>
      <c r="DX795" s="339"/>
      <c r="DY795" s="339"/>
      <c r="DZ795" s="339"/>
      <c r="EA795" s="339"/>
      <c r="EB795" s="339"/>
      <c r="EC795" s="339"/>
      <c r="ED795" s="339"/>
      <c r="EE795" s="339"/>
      <c r="EF795" s="339"/>
      <c r="EG795" s="339"/>
      <c r="EH795" s="339"/>
      <c r="EI795" s="339"/>
      <c r="EJ795" s="339"/>
      <c r="EK795" s="339"/>
      <c r="EL795" s="339"/>
      <c r="EM795" s="339"/>
      <c r="EN795" s="339"/>
      <c r="EO795" s="339"/>
      <c r="EP795" s="339"/>
      <c r="EQ795" s="339"/>
      <c r="ER795" s="339"/>
      <c r="ES795" s="339"/>
      <c r="ET795" s="339"/>
      <c r="EU795" s="76"/>
      <c r="EV795" s="76"/>
      <c r="EW795" s="76"/>
      <c r="EX795" s="76"/>
      <c r="EY795" s="76"/>
      <c r="EZ795" s="76"/>
      <c r="FA795" s="337" t="s">
        <v>3210</v>
      </c>
      <c r="FB795" s="337"/>
      <c r="FC795" s="337"/>
      <c r="FD795" s="337"/>
    </row>
    <row r="796">
      <c r="A796" s="336" t="s">
        <v>3211</v>
      </c>
      <c r="B796" s="337" t="s">
        <v>3203</v>
      </c>
      <c r="C796" s="338" t="s">
        <v>104</v>
      </c>
      <c r="D796" s="337" t="s">
        <v>18</v>
      </c>
      <c r="E796" s="337" t="s">
        <v>19</v>
      </c>
      <c r="F796" s="337" t="s">
        <v>283</v>
      </c>
      <c r="G796" s="337" t="s">
        <v>3204</v>
      </c>
      <c r="H796" s="337" t="s">
        <v>831</v>
      </c>
      <c r="I796" s="337" t="s">
        <v>23</v>
      </c>
      <c r="J796" s="337" t="s">
        <v>31</v>
      </c>
      <c r="K796" s="337" t="s">
        <v>1838</v>
      </c>
      <c r="L796" s="337" t="s">
        <v>2589</v>
      </c>
      <c r="M796" s="337" t="s">
        <v>50</v>
      </c>
      <c r="N796" s="340">
        <v>42150.0</v>
      </c>
      <c r="O796" s="340">
        <v>42150.0</v>
      </c>
      <c r="P796" s="339"/>
      <c r="Q796" s="342"/>
      <c r="R796" s="342"/>
      <c r="S796" s="339"/>
      <c r="T796" s="69">
        <f t="shared" si="1052"/>
        <v>1373</v>
      </c>
      <c r="U796" s="343">
        <f t="shared" ref="U796:W796" si="1626">IF(ISBLANK($A796),"",sum(AE796,AK796,AQ796,AW796,BC796,BI796,BO796,BU796,CA796,CG796,CM796,CS796,CY796,DE796,DK796,DQ796,DW796,EC796,EI796,EO796,EU796))</f>
        <v>8</v>
      </c>
      <c r="V796" s="343">
        <f t="shared" si="1626"/>
        <v>0</v>
      </c>
      <c r="W796" s="343">
        <f t="shared" si="1626"/>
        <v>0</v>
      </c>
      <c r="X796" s="343">
        <f t="shared" si="966"/>
        <v>8</v>
      </c>
      <c r="Y796" s="343">
        <f t="shared" ref="Y796:AA796" si="1627">IF(ISBLANK($A796),"",sum(AH796,AN796,AT796,AZ796,BF796,BL796,BR796,BX796,CD796,CJ796,CP796,CV796,DB796,DH796,DN796,DT796,DZ796,EF796,EL796,ER796,EX796))</f>
        <v>8</v>
      </c>
      <c r="Z796" s="343">
        <f t="shared" si="1627"/>
        <v>4</v>
      </c>
      <c r="AA796" s="343">
        <f t="shared" si="1627"/>
        <v>0</v>
      </c>
      <c r="AB796" s="343">
        <f t="shared" si="1336"/>
        <v>12</v>
      </c>
      <c r="AC796" s="344">
        <f t="shared" si="969"/>
        <v>1</v>
      </c>
      <c r="AD796" s="397" t="str">
        <f t="shared" si="1597"/>
        <v>20+</v>
      </c>
      <c r="AE796" s="339"/>
      <c r="AF796" s="339"/>
      <c r="AG796" s="339"/>
      <c r="AH796" s="339"/>
      <c r="AI796" s="339"/>
      <c r="AJ796" s="339"/>
      <c r="AK796" s="345">
        <v>5.0</v>
      </c>
      <c r="AL796" s="339"/>
      <c r="AM796" s="339"/>
      <c r="AN796" s="345">
        <v>5.0</v>
      </c>
      <c r="AO796" s="339"/>
      <c r="AP796" s="339"/>
      <c r="AQ796" s="339"/>
      <c r="AR796" s="339"/>
      <c r="AS796" s="339"/>
      <c r="AT796" s="339"/>
      <c r="AU796" s="339"/>
      <c r="AV796" s="339"/>
      <c r="AW796" s="345">
        <v>3.0</v>
      </c>
      <c r="AX796" s="339"/>
      <c r="AY796" s="339"/>
      <c r="AZ796" s="345">
        <v>3.0</v>
      </c>
      <c r="BA796" s="345">
        <v>4.0</v>
      </c>
      <c r="BB796" s="339"/>
      <c r="BC796" s="339"/>
      <c r="BD796" s="339"/>
      <c r="BE796" s="339"/>
      <c r="BF796" s="339"/>
      <c r="BG796" s="339"/>
      <c r="BH796" s="339"/>
      <c r="BI796" s="339"/>
      <c r="BJ796" s="339"/>
      <c r="BK796" s="339"/>
      <c r="BL796" s="339"/>
      <c r="BM796" s="339"/>
      <c r="BN796" s="339"/>
      <c r="BO796" s="339"/>
      <c r="BP796" s="339"/>
      <c r="BQ796" s="339"/>
      <c r="BR796" s="339"/>
      <c r="BS796" s="339"/>
      <c r="BT796" s="339"/>
      <c r="BU796" s="339"/>
      <c r="BV796" s="339"/>
      <c r="BW796" s="339"/>
      <c r="BX796" s="339"/>
      <c r="BY796" s="339"/>
      <c r="BZ796" s="339"/>
      <c r="CA796" s="339"/>
      <c r="CB796" s="339"/>
      <c r="CC796" s="339"/>
      <c r="CD796" s="339"/>
      <c r="CE796" s="339"/>
      <c r="CF796" s="339"/>
      <c r="CG796" s="339"/>
      <c r="CH796" s="339"/>
      <c r="CI796" s="339"/>
      <c r="CJ796" s="339"/>
      <c r="CK796" s="339"/>
      <c r="CL796" s="339"/>
      <c r="CM796" s="339"/>
      <c r="CN796" s="339"/>
      <c r="CO796" s="339"/>
      <c r="CP796" s="339"/>
      <c r="CQ796" s="339"/>
      <c r="CR796" s="339"/>
      <c r="CS796" s="339"/>
      <c r="CT796" s="339"/>
      <c r="CU796" s="339"/>
      <c r="CV796" s="339"/>
      <c r="CW796" s="339"/>
      <c r="CX796" s="339"/>
      <c r="CY796" s="339"/>
      <c r="CZ796" s="339"/>
      <c r="DA796" s="339"/>
      <c r="DB796" s="339"/>
      <c r="DC796" s="339"/>
      <c r="DD796" s="339"/>
      <c r="DE796" s="339"/>
      <c r="DF796" s="339"/>
      <c r="DG796" s="339"/>
      <c r="DH796" s="339"/>
      <c r="DI796" s="339"/>
      <c r="DJ796" s="339"/>
      <c r="DK796" s="339"/>
      <c r="DL796" s="339"/>
      <c r="DM796" s="339"/>
      <c r="DN796" s="339"/>
      <c r="DO796" s="339"/>
      <c r="DP796" s="339"/>
      <c r="DQ796" s="339"/>
      <c r="DR796" s="339"/>
      <c r="DS796" s="339"/>
      <c r="DT796" s="339"/>
      <c r="DU796" s="339"/>
      <c r="DV796" s="339"/>
      <c r="DW796" s="339"/>
      <c r="DX796" s="339"/>
      <c r="DY796" s="339"/>
      <c r="DZ796" s="339"/>
      <c r="EA796" s="339"/>
      <c r="EB796" s="339"/>
      <c r="EC796" s="339"/>
      <c r="ED796" s="339"/>
      <c r="EE796" s="339"/>
      <c r="EF796" s="339"/>
      <c r="EG796" s="339"/>
      <c r="EH796" s="339"/>
      <c r="EI796" s="339"/>
      <c r="EJ796" s="339"/>
      <c r="EK796" s="339"/>
      <c r="EL796" s="339"/>
      <c r="EM796" s="339"/>
      <c r="EN796" s="339"/>
      <c r="EO796" s="339"/>
      <c r="EP796" s="339"/>
      <c r="EQ796" s="339"/>
      <c r="ER796" s="339"/>
      <c r="ES796" s="339"/>
      <c r="ET796" s="339"/>
      <c r="EU796" s="76"/>
      <c r="EV796" s="76"/>
      <c r="EW796" s="76"/>
      <c r="EX796" s="76"/>
      <c r="EY796" s="76"/>
      <c r="EZ796" s="76"/>
      <c r="FA796" s="337" t="s">
        <v>3212</v>
      </c>
      <c r="FB796" s="337"/>
      <c r="FC796" s="337"/>
      <c r="FD796" s="337"/>
    </row>
    <row r="797">
      <c r="A797" s="336" t="s">
        <v>3213</v>
      </c>
      <c r="B797" s="337" t="s">
        <v>3214</v>
      </c>
      <c r="C797" s="338" t="s">
        <v>8</v>
      </c>
      <c r="D797" s="337" t="s">
        <v>18</v>
      </c>
      <c r="E797" s="337" t="s">
        <v>12</v>
      </c>
      <c r="F797" s="337" t="s">
        <v>283</v>
      </c>
      <c r="G797" s="337" t="s">
        <v>3215</v>
      </c>
      <c r="H797" s="337" t="s">
        <v>476</v>
      </c>
      <c r="I797" s="337" t="s">
        <v>23</v>
      </c>
      <c r="J797" s="337" t="s">
        <v>31</v>
      </c>
      <c r="K797" s="337" t="s">
        <v>1838</v>
      </c>
      <c r="L797" s="337" t="s">
        <v>2055</v>
      </c>
      <c r="M797" s="337" t="s">
        <v>88</v>
      </c>
      <c r="N797" s="340">
        <v>42013.0</v>
      </c>
      <c r="O797" s="340">
        <v>42023.0</v>
      </c>
      <c r="P797" s="339"/>
      <c r="Q797" s="342"/>
      <c r="R797" s="342"/>
      <c r="S797" s="339"/>
      <c r="T797" s="69">
        <f t="shared" si="1052"/>
        <v>1510</v>
      </c>
      <c r="U797" s="343">
        <f t="shared" ref="U797:W797" si="1628">IF(ISBLANK($A797),"",sum(AE797,AK797,AQ797,AW797,BC797,BI797,BO797,BU797,CA797,CG797,CM797,CS797,CY797,DE797,DK797,DQ797,DW797,EC797,EI797,EO797,EU797))</f>
        <v>6</v>
      </c>
      <c r="V797" s="343">
        <f t="shared" si="1628"/>
        <v>3</v>
      </c>
      <c r="W797" s="343">
        <f t="shared" si="1628"/>
        <v>0</v>
      </c>
      <c r="X797" s="343">
        <f t="shared" si="966"/>
        <v>9</v>
      </c>
      <c r="Y797" s="343">
        <f t="shared" ref="Y797:AA797" si="1629">IF(ISBLANK($A797),"",sum(AH797,AN797,AT797,AZ797,BF797,BL797,BR797,BX797,CD797,CJ797,CP797,CV797,DB797,DH797,DN797,DT797,DZ797,EF797,EL797,ER797,EX797))</f>
        <v>5</v>
      </c>
      <c r="Z797" s="343">
        <f t="shared" si="1629"/>
        <v>3</v>
      </c>
      <c r="AA797" s="343">
        <f t="shared" si="1629"/>
        <v>0</v>
      </c>
      <c r="AB797" s="343">
        <f t="shared" si="1336"/>
        <v>8</v>
      </c>
      <c r="AC797" s="344">
        <f t="shared" si="969"/>
        <v>0.5555555556</v>
      </c>
      <c r="AD797" s="323" t="str">
        <f t="shared" si="1597"/>
        <v>20+</v>
      </c>
      <c r="AE797" s="345">
        <v>1.0</v>
      </c>
      <c r="AF797" s="339"/>
      <c r="AG797" s="339"/>
      <c r="AH797" s="339"/>
      <c r="AI797" s="339"/>
      <c r="AJ797" s="339"/>
      <c r="AK797" s="345">
        <v>3.0</v>
      </c>
      <c r="AL797" s="339"/>
      <c r="AM797" s="339"/>
      <c r="AN797" s="339"/>
      <c r="AO797" s="339"/>
      <c r="AP797" s="339"/>
      <c r="AQ797" s="339"/>
      <c r="AR797" s="345">
        <v>2.0</v>
      </c>
      <c r="AS797" s="339"/>
      <c r="AT797" s="345">
        <v>2.0</v>
      </c>
      <c r="AU797" s="339"/>
      <c r="AV797" s="339"/>
      <c r="AW797" s="339"/>
      <c r="AX797" s="339"/>
      <c r="AY797" s="339"/>
      <c r="AZ797" s="339"/>
      <c r="BA797" s="345">
        <v>2.0</v>
      </c>
      <c r="BB797" s="339"/>
      <c r="BC797" s="339"/>
      <c r="BD797" s="339"/>
      <c r="BE797" s="339"/>
      <c r="BF797" s="339"/>
      <c r="BG797" s="339"/>
      <c r="BH797" s="339"/>
      <c r="BI797" s="339"/>
      <c r="BJ797" s="339"/>
      <c r="BK797" s="339"/>
      <c r="BL797" s="339"/>
      <c r="BM797" s="339"/>
      <c r="BN797" s="339"/>
      <c r="BO797" s="339"/>
      <c r="BP797" s="339"/>
      <c r="BQ797" s="339"/>
      <c r="BR797" s="339"/>
      <c r="BS797" s="339"/>
      <c r="BT797" s="339"/>
      <c r="BU797" s="345">
        <v>1.0</v>
      </c>
      <c r="BV797" s="339"/>
      <c r="BW797" s="339"/>
      <c r="BX797" s="345">
        <v>1.0</v>
      </c>
      <c r="BY797" s="339"/>
      <c r="BZ797" s="339"/>
      <c r="CA797" s="345">
        <v>1.0</v>
      </c>
      <c r="CB797" s="339"/>
      <c r="CC797" s="339"/>
      <c r="CD797" s="339"/>
      <c r="CE797" s="339"/>
      <c r="CF797" s="339"/>
      <c r="CG797" s="339"/>
      <c r="CH797" s="339"/>
      <c r="CI797" s="339"/>
      <c r="CJ797" s="339"/>
      <c r="CK797" s="339"/>
      <c r="CL797" s="339"/>
      <c r="CM797" s="339"/>
      <c r="CN797" s="345">
        <v>1.0</v>
      </c>
      <c r="CO797" s="339"/>
      <c r="CP797" s="345">
        <v>2.0</v>
      </c>
      <c r="CQ797" s="345">
        <v>1.0</v>
      </c>
      <c r="CR797" s="339"/>
      <c r="CS797" s="339"/>
      <c r="CT797" s="339"/>
      <c r="CU797" s="339"/>
      <c r="CV797" s="339"/>
      <c r="CW797" s="339"/>
      <c r="CX797" s="339"/>
      <c r="CY797" s="339"/>
      <c r="CZ797" s="339"/>
      <c r="DA797" s="339"/>
      <c r="DB797" s="339"/>
      <c r="DC797" s="339"/>
      <c r="DD797" s="339"/>
      <c r="DE797" s="339"/>
      <c r="DF797" s="339"/>
      <c r="DG797" s="339"/>
      <c r="DH797" s="339"/>
      <c r="DI797" s="339"/>
      <c r="DJ797" s="339"/>
      <c r="DK797" s="339"/>
      <c r="DL797" s="339"/>
      <c r="DM797" s="339"/>
      <c r="DN797" s="339"/>
      <c r="DO797" s="339"/>
      <c r="DP797" s="339"/>
      <c r="DQ797" s="339"/>
      <c r="DR797" s="339"/>
      <c r="DS797" s="339"/>
      <c r="DT797" s="339"/>
      <c r="DU797" s="339"/>
      <c r="DV797" s="339"/>
      <c r="DW797" s="339"/>
      <c r="DX797" s="339"/>
      <c r="DY797" s="339"/>
      <c r="DZ797" s="339"/>
      <c r="EA797" s="339"/>
      <c r="EB797" s="339"/>
      <c r="EC797" s="339"/>
      <c r="ED797" s="339"/>
      <c r="EE797" s="339"/>
      <c r="EF797" s="339"/>
      <c r="EG797" s="339"/>
      <c r="EH797" s="339"/>
      <c r="EI797" s="339"/>
      <c r="EJ797" s="339"/>
      <c r="EK797" s="339"/>
      <c r="EL797" s="339"/>
      <c r="EM797" s="339"/>
      <c r="EN797" s="339"/>
      <c r="EO797" s="339"/>
      <c r="EP797" s="339"/>
      <c r="EQ797" s="339"/>
      <c r="ER797" s="339"/>
      <c r="ES797" s="339"/>
      <c r="ET797" s="339"/>
      <c r="EU797" s="76"/>
      <c r="EV797" s="76"/>
      <c r="EW797" s="76"/>
      <c r="EX797" s="76"/>
      <c r="EY797" s="76"/>
      <c r="EZ797" s="76"/>
      <c r="FA797" s="337" t="s">
        <v>3216</v>
      </c>
      <c r="FB797" s="337"/>
      <c r="FC797" s="337"/>
      <c r="FD797" s="337"/>
    </row>
    <row r="798">
      <c r="A798" s="336" t="s">
        <v>3217</v>
      </c>
      <c r="B798" s="337" t="s">
        <v>3203</v>
      </c>
      <c r="C798" s="338" t="s">
        <v>104</v>
      </c>
      <c r="D798" s="337" t="s">
        <v>18</v>
      </c>
      <c r="E798" s="337" t="s">
        <v>19</v>
      </c>
      <c r="F798" s="337" t="s">
        <v>277</v>
      </c>
      <c r="G798" s="337" t="s">
        <v>3204</v>
      </c>
      <c r="H798" s="337" t="s">
        <v>831</v>
      </c>
      <c r="I798" s="337" t="s">
        <v>23</v>
      </c>
      <c r="J798" s="337" t="s">
        <v>31</v>
      </c>
      <c r="K798" s="337" t="s">
        <v>1838</v>
      </c>
      <c r="L798" s="337" t="s">
        <v>2589</v>
      </c>
      <c r="M798" s="337" t="s">
        <v>50</v>
      </c>
      <c r="N798" s="340">
        <v>42060.0</v>
      </c>
      <c r="O798" s="340">
        <v>42060.0</v>
      </c>
      <c r="P798" s="339"/>
      <c r="Q798" s="342"/>
      <c r="R798" s="342"/>
      <c r="S798" s="339"/>
      <c r="T798" s="69">
        <f t="shared" si="1052"/>
        <v>1463</v>
      </c>
      <c r="U798" s="343">
        <f t="shared" ref="U798:W798" si="1630">IF(ISBLANK($A798),"",sum(AE798,AK798,AQ798,AW798,BC798,BI798,BO798,BU798,CA798,CG798,CM798,CS798,CY798,DE798,DK798,DQ798,DW798,EC798,EI798,EO798,EU798))</f>
        <v>1</v>
      </c>
      <c r="V798" s="343">
        <f t="shared" si="1630"/>
        <v>4</v>
      </c>
      <c r="W798" s="343">
        <f t="shared" si="1630"/>
        <v>0</v>
      </c>
      <c r="X798" s="343">
        <f t="shared" si="966"/>
        <v>5</v>
      </c>
      <c r="Y798" s="343">
        <f t="shared" ref="Y798:AA798" si="1631">IF(ISBLANK($A798),"",sum(AH798,AN798,AT798,AZ798,BF798,BL798,BR798,BX798,CD798,CJ798,CP798,CV798,DB798,DH798,DN798,DT798,DZ798,EF798,EL798,ER798,EX798))</f>
        <v>4</v>
      </c>
      <c r="Z798" s="343">
        <f t="shared" si="1631"/>
        <v>0</v>
      </c>
      <c r="AA798" s="343">
        <f t="shared" si="1631"/>
        <v>0</v>
      </c>
      <c r="AB798" s="343">
        <f t="shared" si="1336"/>
        <v>4</v>
      </c>
      <c r="AC798" s="344">
        <f t="shared" si="969"/>
        <v>0.8</v>
      </c>
      <c r="AD798" s="323" t="str">
        <f t="shared" si="1597"/>
        <v>20+</v>
      </c>
      <c r="AE798" s="339"/>
      <c r="AF798" s="345">
        <v>1.0</v>
      </c>
      <c r="AG798" s="339"/>
      <c r="AH798" s="345">
        <v>1.0</v>
      </c>
      <c r="AI798" s="339"/>
      <c r="AJ798" s="339"/>
      <c r="AK798" s="345">
        <v>1.0</v>
      </c>
      <c r="AL798" s="339"/>
      <c r="AM798" s="339"/>
      <c r="AN798" s="339"/>
      <c r="AO798" s="339"/>
      <c r="AP798" s="339"/>
      <c r="AQ798" s="339"/>
      <c r="AR798" s="339"/>
      <c r="AS798" s="339"/>
      <c r="AT798" s="339"/>
      <c r="AU798" s="339"/>
      <c r="AV798" s="339"/>
      <c r="AW798" s="339"/>
      <c r="AX798" s="345">
        <v>3.0</v>
      </c>
      <c r="AY798" s="339"/>
      <c r="AZ798" s="345">
        <v>3.0</v>
      </c>
      <c r="BA798" s="339"/>
      <c r="BB798" s="339"/>
      <c r="BC798" s="339"/>
      <c r="BD798" s="339"/>
      <c r="BE798" s="339"/>
      <c r="BF798" s="339"/>
      <c r="BG798" s="339"/>
      <c r="BH798" s="339"/>
      <c r="BI798" s="339"/>
      <c r="BJ798" s="339"/>
      <c r="BK798" s="339"/>
      <c r="BL798" s="339"/>
      <c r="BM798" s="339"/>
      <c r="BN798" s="339"/>
      <c r="BO798" s="339"/>
      <c r="BP798" s="339"/>
      <c r="BQ798" s="339"/>
      <c r="BR798" s="339"/>
      <c r="BS798" s="339"/>
      <c r="BT798" s="339"/>
      <c r="BU798" s="339"/>
      <c r="BV798" s="339"/>
      <c r="BW798" s="339"/>
      <c r="BX798" s="339"/>
      <c r="BY798" s="339"/>
      <c r="BZ798" s="339"/>
      <c r="CA798" s="339"/>
      <c r="CB798" s="339"/>
      <c r="CC798" s="339"/>
      <c r="CD798" s="339"/>
      <c r="CE798" s="339"/>
      <c r="CF798" s="339"/>
      <c r="CG798" s="339"/>
      <c r="CH798" s="339"/>
      <c r="CI798" s="339"/>
      <c r="CJ798" s="339"/>
      <c r="CK798" s="339"/>
      <c r="CL798" s="339"/>
      <c r="CM798" s="339"/>
      <c r="CN798" s="339"/>
      <c r="CO798" s="339"/>
      <c r="CP798" s="339"/>
      <c r="CQ798" s="339"/>
      <c r="CR798" s="339"/>
      <c r="CS798" s="339"/>
      <c r="CT798" s="339"/>
      <c r="CU798" s="339"/>
      <c r="CV798" s="339"/>
      <c r="CW798" s="339"/>
      <c r="CX798" s="339"/>
      <c r="CY798" s="339"/>
      <c r="CZ798" s="339"/>
      <c r="DA798" s="339"/>
      <c r="DB798" s="339"/>
      <c r="DC798" s="339"/>
      <c r="DD798" s="339"/>
      <c r="DE798" s="339"/>
      <c r="DF798" s="339"/>
      <c r="DG798" s="339"/>
      <c r="DH798" s="339"/>
      <c r="DI798" s="339"/>
      <c r="DJ798" s="339"/>
      <c r="DK798" s="339"/>
      <c r="DL798" s="339"/>
      <c r="DM798" s="339"/>
      <c r="DN798" s="339"/>
      <c r="DO798" s="339"/>
      <c r="DP798" s="339"/>
      <c r="DQ798" s="339"/>
      <c r="DR798" s="339"/>
      <c r="DS798" s="339"/>
      <c r="DT798" s="339"/>
      <c r="DU798" s="339"/>
      <c r="DV798" s="339"/>
      <c r="DW798" s="339"/>
      <c r="DX798" s="339"/>
      <c r="DY798" s="339"/>
      <c r="DZ798" s="339"/>
      <c r="EA798" s="339"/>
      <c r="EB798" s="339"/>
      <c r="EC798" s="339"/>
      <c r="ED798" s="339"/>
      <c r="EE798" s="339"/>
      <c r="EF798" s="339"/>
      <c r="EG798" s="339"/>
      <c r="EH798" s="339"/>
      <c r="EI798" s="339"/>
      <c r="EJ798" s="339"/>
      <c r="EK798" s="339"/>
      <c r="EL798" s="339"/>
      <c r="EM798" s="339"/>
      <c r="EN798" s="339"/>
      <c r="EO798" s="339"/>
      <c r="EP798" s="339"/>
      <c r="EQ798" s="339"/>
      <c r="ER798" s="339"/>
      <c r="ES798" s="339"/>
      <c r="ET798" s="339"/>
      <c r="EU798" s="76"/>
      <c r="EV798" s="76"/>
      <c r="EW798" s="76"/>
      <c r="EX798" s="76"/>
      <c r="EY798" s="76"/>
      <c r="EZ798" s="76"/>
      <c r="FA798" s="337" t="s">
        <v>3218</v>
      </c>
      <c r="FB798" s="337"/>
      <c r="FC798" s="337"/>
      <c r="FD798" s="337"/>
    </row>
    <row r="799">
      <c r="A799" s="336" t="s">
        <v>3219</v>
      </c>
      <c r="B799" s="337" t="s">
        <v>3196</v>
      </c>
      <c r="C799" s="338" t="s">
        <v>109</v>
      </c>
      <c r="D799" s="337" t="s">
        <v>18</v>
      </c>
      <c r="E799" s="337" t="s">
        <v>30</v>
      </c>
      <c r="F799" s="337" t="s">
        <v>277</v>
      </c>
      <c r="G799" s="337" t="s">
        <v>3161</v>
      </c>
      <c r="H799" s="337" t="s">
        <v>271</v>
      </c>
      <c r="I799" s="337" t="s">
        <v>13</v>
      </c>
      <c r="J799" s="337" t="s">
        <v>31</v>
      </c>
      <c r="K799" s="337" t="s">
        <v>1838</v>
      </c>
      <c r="L799" s="337" t="s">
        <v>2755</v>
      </c>
      <c r="M799" s="337" t="s">
        <v>50</v>
      </c>
      <c r="N799" s="340">
        <v>42023.0</v>
      </c>
      <c r="O799" s="340">
        <v>42023.0</v>
      </c>
      <c r="P799" s="339"/>
      <c r="Q799" s="342"/>
      <c r="R799" s="342"/>
      <c r="S799" s="339"/>
      <c r="T799" s="69">
        <f t="shared" si="1052"/>
        <v>1500</v>
      </c>
      <c r="U799" s="343">
        <f t="shared" ref="U799:W799" si="1632">IF(ISBLANK($A799),"",sum(AE799,AK799,AQ799,AW799,BC799,BI799,BO799,BU799,CA799,CG799,CM799,CS799,CY799,DE799,DK799,DQ799,DW799,EC799,EI799,EO799,EU799))</f>
        <v>5</v>
      </c>
      <c r="V799" s="343">
        <f t="shared" si="1632"/>
        <v>8</v>
      </c>
      <c r="W799" s="343">
        <f t="shared" si="1632"/>
        <v>0</v>
      </c>
      <c r="X799" s="343">
        <f t="shared" si="966"/>
        <v>13</v>
      </c>
      <c r="Y799" s="343">
        <f t="shared" ref="Y799:AA799" si="1633">IF(ISBLANK($A799),"",sum(AH799,AN799,AT799,AZ799,BF799,BL799,BR799,BX799,CD799,CJ799,CP799,CV799,DB799,DH799,DN799,DT799,DZ799,EF799,EL799,ER799,EX799))</f>
        <v>10</v>
      </c>
      <c r="Z799" s="343">
        <f t="shared" si="1633"/>
        <v>2</v>
      </c>
      <c r="AA799" s="343">
        <f t="shared" si="1633"/>
        <v>0</v>
      </c>
      <c r="AB799" s="343">
        <f t="shared" si="1336"/>
        <v>12</v>
      </c>
      <c r="AC799" s="344">
        <f t="shared" si="969"/>
        <v>0.7692307692</v>
      </c>
      <c r="AD799" s="323" t="str">
        <f t="shared" si="1597"/>
        <v>20+</v>
      </c>
      <c r="AE799" s="345">
        <v>1.0</v>
      </c>
      <c r="AF799" s="339"/>
      <c r="AG799" s="339"/>
      <c r="AH799" s="339"/>
      <c r="AI799" s="339"/>
      <c r="AJ799" s="339"/>
      <c r="AK799" s="345">
        <v>2.0</v>
      </c>
      <c r="AL799" s="345">
        <v>2.0</v>
      </c>
      <c r="AM799" s="339"/>
      <c r="AN799" s="339"/>
      <c r="AO799" s="339"/>
      <c r="AP799" s="339"/>
      <c r="AQ799" s="339"/>
      <c r="AR799" s="345">
        <v>1.0</v>
      </c>
      <c r="AS799" s="339"/>
      <c r="AT799" s="345">
        <v>6.0</v>
      </c>
      <c r="AU799" s="339"/>
      <c r="AV799" s="339"/>
      <c r="AW799" s="339"/>
      <c r="AX799" s="339"/>
      <c r="AY799" s="339"/>
      <c r="AZ799" s="339"/>
      <c r="BA799" s="339"/>
      <c r="BB799" s="339"/>
      <c r="BC799" s="339"/>
      <c r="BD799" s="339"/>
      <c r="BE799" s="339"/>
      <c r="BF799" s="339"/>
      <c r="BG799" s="339"/>
      <c r="BH799" s="339"/>
      <c r="BI799" s="339"/>
      <c r="BJ799" s="339"/>
      <c r="BK799" s="339"/>
      <c r="BL799" s="339"/>
      <c r="BM799" s="339"/>
      <c r="BN799" s="339"/>
      <c r="BO799" s="339"/>
      <c r="BP799" s="339"/>
      <c r="BQ799" s="339"/>
      <c r="BR799" s="339"/>
      <c r="BS799" s="339"/>
      <c r="BT799" s="339"/>
      <c r="BU799" s="339"/>
      <c r="BV799" s="345">
        <v>4.0</v>
      </c>
      <c r="BW799" s="339"/>
      <c r="BX799" s="345">
        <v>4.0</v>
      </c>
      <c r="BY799" s="339"/>
      <c r="BZ799" s="339"/>
      <c r="CA799" s="339"/>
      <c r="CB799" s="339"/>
      <c r="CC799" s="339"/>
      <c r="CD799" s="339"/>
      <c r="CE799" s="339"/>
      <c r="CF799" s="339"/>
      <c r="CG799" s="339"/>
      <c r="CH799" s="339"/>
      <c r="CI799" s="339"/>
      <c r="CJ799" s="339"/>
      <c r="CK799" s="345">
        <v>2.0</v>
      </c>
      <c r="CL799" s="339"/>
      <c r="CM799" s="339"/>
      <c r="CN799" s="339"/>
      <c r="CO799" s="339"/>
      <c r="CP799" s="339"/>
      <c r="CQ799" s="339"/>
      <c r="CR799" s="339"/>
      <c r="CS799" s="339"/>
      <c r="CT799" s="339"/>
      <c r="CU799" s="339"/>
      <c r="CV799" s="339"/>
      <c r="CW799" s="339"/>
      <c r="CX799" s="339"/>
      <c r="CY799" s="339"/>
      <c r="CZ799" s="339"/>
      <c r="DA799" s="339"/>
      <c r="DB799" s="339"/>
      <c r="DC799" s="339"/>
      <c r="DD799" s="339"/>
      <c r="DE799" s="345">
        <v>2.0</v>
      </c>
      <c r="DF799" s="345">
        <v>1.0</v>
      </c>
      <c r="DG799" s="339"/>
      <c r="DH799" s="339"/>
      <c r="DI799" s="339"/>
      <c r="DJ799" s="339"/>
      <c r="DK799" s="339"/>
      <c r="DL799" s="339"/>
      <c r="DM799" s="339"/>
      <c r="DN799" s="339"/>
      <c r="DO799" s="339"/>
      <c r="DP799" s="339"/>
      <c r="DQ799" s="339"/>
      <c r="DR799" s="339"/>
      <c r="DS799" s="339"/>
      <c r="DT799" s="339"/>
      <c r="DU799" s="339"/>
      <c r="DV799" s="339"/>
      <c r="DW799" s="339"/>
      <c r="DX799" s="339"/>
      <c r="DY799" s="339"/>
      <c r="DZ799" s="339"/>
      <c r="EA799" s="339"/>
      <c r="EB799" s="339"/>
      <c r="EC799" s="339"/>
      <c r="ED799" s="339"/>
      <c r="EE799" s="339"/>
      <c r="EF799" s="339"/>
      <c r="EG799" s="339"/>
      <c r="EH799" s="339"/>
      <c r="EI799" s="339"/>
      <c r="EJ799" s="339"/>
      <c r="EK799" s="339"/>
      <c r="EL799" s="339"/>
      <c r="EM799" s="339"/>
      <c r="EN799" s="339"/>
      <c r="EO799" s="339"/>
      <c r="EP799" s="339"/>
      <c r="EQ799" s="339"/>
      <c r="ER799" s="339"/>
      <c r="ES799" s="339"/>
      <c r="ET799" s="339"/>
      <c r="EU799" s="76"/>
      <c r="EV799" s="76"/>
      <c r="EW799" s="76"/>
      <c r="EX799" s="76"/>
      <c r="EY799" s="76"/>
      <c r="EZ799" s="76"/>
      <c r="FA799" s="337" t="s">
        <v>3220</v>
      </c>
      <c r="FB799" s="337"/>
      <c r="FC799" s="337"/>
      <c r="FD799" s="337"/>
    </row>
    <row r="800">
      <c r="A800" s="336" t="s">
        <v>3221</v>
      </c>
      <c r="B800" s="337" t="s">
        <v>2535</v>
      </c>
      <c r="C800" s="338" t="s">
        <v>8</v>
      </c>
      <c r="D800" s="337" t="s">
        <v>18</v>
      </c>
      <c r="E800" s="337" t="s">
        <v>12</v>
      </c>
      <c r="F800" s="337" t="s">
        <v>277</v>
      </c>
      <c r="G800" s="337" t="s">
        <v>3222</v>
      </c>
      <c r="H800" s="337" t="s">
        <v>2760</v>
      </c>
      <c r="I800" s="337" t="s">
        <v>23</v>
      </c>
      <c r="J800" s="337" t="s">
        <v>31</v>
      </c>
      <c r="K800" s="337" t="s">
        <v>1838</v>
      </c>
      <c r="L800" s="337" t="s">
        <v>1961</v>
      </c>
      <c r="M800" s="339"/>
      <c r="N800" s="340">
        <v>41813.0</v>
      </c>
      <c r="O800" s="341"/>
      <c r="P800" s="339"/>
      <c r="Q800" s="414">
        <v>41887.0</v>
      </c>
      <c r="R800" s="342"/>
      <c r="S800" s="339"/>
      <c r="T800" s="69">
        <f t="shared" si="1052"/>
        <v>1710</v>
      </c>
      <c r="U800" s="343">
        <f t="shared" ref="U800:W800" si="1634">IF(ISBLANK($A800),"",sum(AE800,AK800,AQ800,AW800,BC800,BI800,BO800,BU800,CA800,CG800,CM800,CS800,CY800,DE800,DK800,DQ800,DW800,EC800,EI800,EO800,EU800))</f>
        <v>2</v>
      </c>
      <c r="V800" s="343">
        <f t="shared" si="1634"/>
        <v>1</v>
      </c>
      <c r="W800" s="343">
        <f t="shared" si="1634"/>
        <v>0</v>
      </c>
      <c r="X800" s="343">
        <f t="shared" si="966"/>
        <v>3</v>
      </c>
      <c r="Y800" s="343">
        <f t="shared" ref="Y800:AA800" si="1635">IF(ISBLANK($A800),"",sum(AH800,AN800,AT800,AZ800,BF800,BL800,BR800,BX800,CD800,CJ800,CP800,CV800,DB800,DH800,DN800,DT800,DZ800,EF800,EL800,ER800,EX800))</f>
        <v>1</v>
      </c>
      <c r="Z800" s="343">
        <f t="shared" si="1635"/>
        <v>1</v>
      </c>
      <c r="AA800" s="343">
        <f t="shared" si="1635"/>
        <v>0</v>
      </c>
      <c r="AB800" s="343">
        <f t="shared" si="1336"/>
        <v>2</v>
      </c>
      <c r="AC800" s="344">
        <f t="shared" si="969"/>
        <v>0.3333333333</v>
      </c>
      <c r="AD800" s="323" t="str">
        <f t="shared" si="1597"/>
        <v>20+</v>
      </c>
      <c r="AE800" s="339"/>
      <c r="AF800" s="339"/>
      <c r="AG800" s="339"/>
      <c r="AH800" s="339"/>
      <c r="AI800" s="339"/>
      <c r="AJ800" s="339"/>
      <c r="AK800" s="339"/>
      <c r="AL800" s="339"/>
      <c r="AM800" s="339"/>
      <c r="AN800" s="339"/>
      <c r="AO800" s="339"/>
      <c r="AP800" s="339"/>
      <c r="AQ800" s="339"/>
      <c r="AR800" s="339"/>
      <c r="AS800" s="339"/>
      <c r="AT800" s="339"/>
      <c r="AU800" s="339"/>
      <c r="AV800" s="339"/>
      <c r="AW800" s="339"/>
      <c r="AX800" s="339"/>
      <c r="AY800" s="339"/>
      <c r="AZ800" s="339"/>
      <c r="BA800" s="339"/>
      <c r="BB800" s="339"/>
      <c r="BC800" s="339"/>
      <c r="BD800" s="339"/>
      <c r="BE800" s="339"/>
      <c r="BF800" s="339"/>
      <c r="BG800" s="339"/>
      <c r="BH800" s="339"/>
      <c r="BI800" s="339"/>
      <c r="BJ800" s="339"/>
      <c r="BK800" s="339"/>
      <c r="BL800" s="339"/>
      <c r="BM800" s="339"/>
      <c r="BN800" s="339"/>
      <c r="BO800" s="339"/>
      <c r="BP800" s="339"/>
      <c r="BQ800" s="339"/>
      <c r="BR800" s="339"/>
      <c r="BS800" s="339"/>
      <c r="BT800" s="339"/>
      <c r="BU800" s="339"/>
      <c r="BV800" s="339"/>
      <c r="BW800" s="339"/>
      <c r="BX800" s="339"/>
      <c r="BY800" s="339"/>
      <c r="BZ800" s="339"/>
      <c r="CA800" s="339"/>
      <c r="CB800" s="339"/>
      <c r="CC800" s="339"/>
      <c r="CD800" s="339"/>
      <c r="CE800" s="339"/>
      <c r="CF800" s="339"/>
      <c r="CG800" s="339"/>
      <c r="CH800" s="339"/>
      <c r="CI800" s="339"/>
      <c r="CJ800" s="339"/>
      <c r="CK800" s="339"/>
      <c r="CL800" s="339"/>
      <c r="CM800" s="339"/>
      <c r="CN800" s="339"/>
      <c r="CO800" s="339"/>
      <c r="CP800" s="339"/>
      <c r="CQ800" s="339"/>
      <c r="CR800" s="339"/>
      <c r="CS800" s="339"/>
      <c r="CT800" s="339"/>
      <c r="CU800" s="339"/>
      <c r="CV800" s="339"/>
      <c r="CW800" s="339"/>
      <c r="CX800" s="339"/>
      <c r="CY800" s="339"/>
      <c r="CZ800" s="339"/>
      <c r="DA800" s="339"/>
      <c r="DB800" s="339"/>
      <c r="DC800" s="339"/>
      <c r="DD800" s="339"/>
      <c r="DE800" s="339"/>
      <c r="DF800" s="339"/>
      <c r="DG800" s="339"/>
      <c r="DH800" s="339"/>
      <c r="DI800" s="339"/>
      <c r="DJ800" s="339"/>
      <c r="DK800" s="339"/>
      <c r="DL800" s="339"/>
      <c r="DM800" s="339"/>
      <c r="DN800" s="339"/>
      <c r="DO800" s="339"/>
      <c r="DP800" s="339"/>
      <c r="DQ800" s="339"/>
      <c r="DR800" s="339"/>
      <c r="DS800" s="339"/>
      <c r="DT800" s="339"/>
      <c r="DU800" s="339"/>
      <c r="DV800" s="339"/>
      <c r="DW800" s="339"/>
      <c r="DX800" s="339"/>
      <c r="DY800" s="339"/>
      <c r="DZ800" s="339"/>
      <c r="EA800" s="339"/>
      <c r="EB800" s="339"/>
      <c r="EC800" s="339"/>
      <c r="ED800" s="339"/>
      <c r="EE800" s="339"/>
      <c r="EF800" s="339"/>
      <c r="EG800" s="339"/>
      <c r="EH800" s="339"/>
      <c r="EI800" s="339"/>
      <c r="EJ800" s="339"/>
      <c r="EK800" s="339"/>
      <c r="EL800" s="339"/>
      <c r="EM800" s="339"/>
      <c r="EN800" s="339"/>
      <c r="EO800" s="339"/>
      <c r="EP800" s="339"/>
      <c r="EQ800" s="339"/>
      <c r="ER800" s="339"/>
      <c r="ES800" s="339"/>
      <c r="ET800" s="339"/>
      <c r="EU800" s="324">
        <v>2.0</v>
      </c>
      <c r="EV800" s="324">
        <v>1.0</v>
      </c>
      <c r="EW800" s="76"/>
      <c r="EX800" s="324">
        <v>1.0</v>
      </c>
      <c r="EY800" s="324">
        <v>1.0</v>
      </c>
      <c r="EZ800" s="76"/>
      <c r="FA800" s="337" t="s">
        <v>3223</v>
      </c>
      <c r="FB800" s="337"/>
      <c r="FC800" s="337"/>
      <c r="FD800" s="337"/>
    </row>
    <row r="801">
      <c r="A801" s="336" t="s">
        <v>3224</v>
      </c>
      <c r="B801" s="337" t="s">
        <v>3214</v>
      </c>
      <c r="C801" s="338" t="s">
        <v>8</v>
      </c>
      <c r="D801" s="337" t="s">
        <v>18</v>
      </c>
      <c r="E801" s="337" t="s">
        <v>12</v>
      </c>
      <c r="F801" s="337" t="s">
        <v>283</v>
      </c>
      <c r="G801" s="337" t="s">
        <v>475</v>
      </c>
      <c r="H801" s="337" t="s">
        <v>476</v>
      </c>
      <c r="I801" s="337" t="s">
        <v>23</v>
      </c>
      <c r="J801" s="337" t="s">
        <v>31</v>
      </c>
      <c r="K801" s="337" t="s">
        <v>1838</v>
      </c>
      <c r="L801" s="337" t="s">
        <v>2055</v>
      </c>
      <c r="M801" s="337" t="s">
        <v>88</v>
      </c>
      <c r="N801" s="340">
        <v>42093.0</v>
      </c>
      <c r="O801" s="341"/>
      <c r="P801" s="339"/>
      <c r="Q801" s="342"/>
      <c r="R801" s="342"/>
      <c r="S801" s="339"/>
      <c r="T801" s="69">
        <f t="shared" si="1052"/>
        <v>1430</v>
      </c>
      <c r="U801" s="343">
        <f t="shared" ref="U801:W801" si="1636">IF(ISBLANK($A801),"",sum(AE801,AK801,AQ801,AW801,BC801,BI801,BO801,BU801,CA801,CG801,CM801,CS801,CY801,DE801,DK801,DQ801,DW801,EC801,EI801,EO801,EU801))</f>
        <v>1</v>
      </c>
      <c r="V801" s="343">
        <f t="shared" si="1636"/>
        <v>0</v>
      </c>
      <c r="W801" s="343">
        <f t="shared" si="1636"/>
        <v>0</v>
      </c>
      <c r="X801" s="343">
        <f t="shared" si="966"/>
        <v>1</v>
      </c>
      <c r="Y801" s="343">
        <f t="shared" ref="Y801:AA801" si="1637">IF(ISBLANK($A801),"",sum(AH801,AN801,AT801,AZ801,BF801,BL801,BR801,BX801,CD801,CJ801,CP801,CV801,DB801,DH801,DN801,DT801,DZ801,EF801,EL801,ER801,EX801))</f>
        <v>0</v>
      </c>
      <c r="Z801" s="343">
        <f t="shared" si="1637"/>
        <v>2</v>
      </c>
      <c r="AA801" s="343">
        <f t="shared" si="1637"/>
        <v>0</v>
      </c>
      <c r="AB801" s="343">
        <f t="shared" si="1336"/>
        <v>2</v>
      </c>
      <c r="AC801" s="344">
        <f t="shared" si="969"/>
        <v>0</v>
      </c>
      <c r="AD801" s="323" t="str">
        <f t="shared" si="1597"/>
        <v>20+</v>
      </c>
      <c r="AE801" s="345">
        <v>1.0</v>
      </c>
      <c r="AF801" s="339"/>
      <c r="AG801" s="339"/>
      <c r="AH801" s="339"/>
      <c r="AI801" s="339"/>
      <c r="AJ801" s="339"/>
      <c r="AK801" s="339"/>
      <c r="AL801" s="339"/>
      <c r="AM801" s="339"/>
      <c r="AN801" s="339"/>
      <c r="AO801" s="345">
        <v>2.0</v>
      </c>
      <c r="AP801" s="339"/>
      <c r="AQ801" s="339"/>
      <c r="AR801" s="339"/>
      <c r="AS801" s="339"/>
      <c r="AT801" s="339"/>
      <c r="AU801" s="339"/>
      <c r="AV801" s="339"/>
      <c r="AW801" s="339"/>
      <c r="AX801" s="339"/>
      <c r="AY801" s="339"/>
      <c r="AZ801" s="339"/>
      <c r="BA801" s="339"/>
      <c r="BB801" s="339"/>
      <c r="BC801" s="339"/>
      <c r="BD801" s="339"/>
      <c r="BE801" s="339"/>
      <c r="BF801" s="339"/>
      <c r="BG801" s="339"/>
      <c r="BH801" s="339"/>
      <c r="BI801" s="339"/>
      <c r="BJ801" s="339"/>
      <c r="BK801" s="339"/>
      <c r="BL801" s="339"/>
      <c r="BM801" s="339"/>
      <c r="BN801" s="339"/>
      <c r="BO801" s="339"/>
      <c r="BP801" s="339"/>
      <c r="BQ801" s="339"/>
      <c r="BR801" s="339"/>
      <c r="BS801" s="339"/>
      <c r="BT801" s="339"/>
      <c r="BU801" s="339"/>
      <c r="BV801" s="339"/>
      <c r="BW801" s="339"/>
      <c r="BX801" s="339"/>
      <c r="BY801" s="339"/>
      <c r="BZ801" s="339"/>
      <c r="CA801" s="339"/>
      <c r="CB801" s="339"/>
      <c r="CC801" s="339"/>
      <c r="CD801" s="339"/>
      <c r="CE801" s="339"/>
      <c r="CF801" s="339"/>
      <c r="CG801" s="339"/>
      <c r="CH801" s="339"/>
      <c r="CI801" s="339"/>
      <c r="CJ801" s="339"/>
      <c r="CK801" s="339"/>
      <c r="CL801" s="339"/>
      <c r="CM801" s="339"/>
      <c r="CN801" s="339"/>
      <c r="CO801" s="339"/>
      <c r="CP801" s="339"/>
      <c r="CQ801" s="339"/>
      <c r="CR801" s="339"/>
      <c r="CS801" s="339"/>
      <c r="CT801" s="339"/>
      <c r="CU801" s="339"/>
      <c r="CV801" s="339"/>
      <c r="CW801" s="339"/>
      <c r="CX801" s="339"/>
      <c r="CY801" s="339"/>
      <c r="CZ801" s="339"/>
      <c r="DA801" s="339"/>
      <c r="DB801" s="339"/>
      <c r="DC801" s="339"/>
      <c r="DD801" s="339"/>
      <c r="DE801" s="339"/>
      <c r="DF801" s="339"/>
      <c r="DG801" s="339"/>
      <c r="DH801" s="339"/>
      <c r="DI801" s="339"/>
      <c r="DJ801" s="339"/>
      <c r="DK801" s="339"/>
      <c r="DL801" s="339"/>
      <c r="DM801" s="339"/>
      <c r="DN801" s="339"/>
      <c r="DO801" s="339"/>
      <c r="DP801" s="339"/>
      <c r="DQ801" s="339"/>
      <c r="DR801" s="339"/>
      <c r="DS801" s="339"/>
      <c r="DT801" s="339"/>
      <c r="DU801" s="339"/>
      <c r="DV801" s="339"/>
      <c r="DW801" s="339"/>
      <c r="DX801" s="339"/>
      <c r="DY801" s="339"/>
      <c r="DZ801" s="339"/>
      <c r="EA801" s="339"/>
      <c r="EB801" s="339"/>
      <c r="EC801" s="339"/>
      <c r="ED801" s="339"/>
      <c r="EE801" s="339"/>
      <c r="EF801" s="339"/>
      <c r="EG801" s="339"/>
      <c r="EH801" s="339"/>
      <c r="EI801" s="339"/>
      <c r="EJ801" s="339"/>
      <c r="EK801" s="339"/>
      <c r="EL801" s="339"/>
      <c r="EM801" s="339"/>
      <c r="EN801" s="339"/>
      <c r="EO801" s="339"/>
      <c r="EP801" s="339"/>
      <c r="EQ801" s="339"/>
      <c r="ER801" s="339"/>
      <c r="ES801" s="339"/>
      <c r="ET801" s="339"/>
      <c r="EU801" s="76"/>
      <c r="EV801" s="76"/>
      <c r="EW801" s="76"/>
      <c r="EX801" s="76"/>
      <c r="EY801" s="76"/>
      <c r="EZ801" s="76"/>
      <c r="FA801" s="337" t="s">
        <v>3225</v>
      </c>
      <c r="FB801" s="337"/>
      <c r="FC801" s="337"/>
      <c r="FD801" s="337"/>
    </row>
    <row r="802">
      <c r="A802" s="346" t="s">
        <v>3226</v>
      </c>
      <c r="B802" s="347" t="s">
        <v>3227</v>
      </c>
      <c r="C802" s="348" t="s">
        <v>109</v>
      </c>
      <c r="D802" s="347" t="s">
        <v>18</v>
      </c>
      <c r="E802" s="347" t="s">
        <v>30</v>
      </c>
      <c r="F802" s="347" t="s">
        <v>277</v>
      </c>
      <c r="G802" s="347" t="s">
        <v>3161</v>
      </c>
      <c r="H802" s="347" t="s">
        <v>271</v>
      </c>
      <c r="I802" s="347" t="s">
        <v>13</v>
      </c>
      <c r="J802" s="347" t="s">
        <v>31</v>
      </c>
      <c r="K802" s="347" t="s">
        <v>1838</v>
      </c>
      <c r="L802" s="347" t="s">
        <v>2755</v>
      </c>
      <c r="M802" s="347" t="s">
        <v>50</v>
      </c>
      <c r="N802" s="349">
        <v>42119.0</v>
      </c>
      <c r="O802" s="349">
        <v>42119.0</v>
      </c>
      <c r="P802" s="351"/>
      <c r="Q802" s="352"/>
      <c r="R802" s="352"/>
      <c r="S802" s="351"/>
      <c r="T802" s="69">
        <f t="shared" si="1052"/>
        <v>1404</v>
      </c>
      <c r="U802" s="353">
        <f t="shared" ref="U802:W802" si="1638">IF(ISBLANK($A802),"",sum(AE802,AK802,AQ802,AW802,BC802,BI802,BO802,BU802,CA802,CG802,CM802,CS802,CY802,DE802,DK802,DQ802,DW802,EC802,EI802,EO802,EU802))</f>
        <v>11</v>
      </c>
      <c r="V802" s="353">
        <f t="shared" si="1638"/>
        <v>0</v>
      </c>
      <c r="W802" s="353">
        <f t="shared" si="1638"/>
        <v>0</v>
      </c>
      <c r="X802" s="353">
        <f t="shared" si="966"/>
        <v>11</v>
      </c>
      <c r="Y802" s="353">
        <f t="shared" ref="Y802:AA802" si="1639">IF(ISBLANK($A802),"",sum(AH802,AN802,AT802,AZ802,BF802,BL802,BR802,BX802,CD802,CJ802,CP802,CV802,DB802,DH802,DN802,DT802,DZ802,EF802,EL802,ER802,EX802))</f>
        <v>5</v>
      </c>
      <c r="Z802" s="353">
        <f t="shared" si="1639"/>
        <v>0</v>
      </c>
      <c r="AA802" s="353">
        <f t="shared" si="1639"/>
        <v>0</v>
      </c>
      <c r="AB802" s="353">
        <f t="shared" si="1336"/>
        <v>5</v>
      </c>
      <c r="AC802" s="354">
        <f t="shared" si="969"/>
        <v>0.4545454545</v>
      </c>
      <c r="AD802" s="355" t="str">
        <f t="shared" si="1597"/>
        <v>20+</v>
      </c>
      <c r="AE802" s="356">
        <v>6.0</v>
      </c>
      <c r="AF802" s="351"/>
      <c r="AG802" s="351"/>
      <c r="AH802" s="351"/>
      <c r="AI802" s="351"/>
      <c r="AJ802" s="351"/>
      <c r="AK802" s="351"/>
      <c r="AL802" s="351"/>
      <c r="AM802" s="351"/>
      <c r="AN802" s="415">
        <v>5.0</v>
      </c>
      <c r="AO802" s="351"/>
      <c r="AP802" s="351"/>
      <c r="AQ802" s="351"/>
      <c r="AR802" s="351"/>
      <c r="AS802" s="351"/>
      <c r="AT802" s="351"/>
      <c r="AU802" s="351"/>
      <c r="AV802" s="351"/>
      <c r="AW802" s="415">
        <v>2.0</v>
      </c>
      <c r="AX802" s="351"/>
      <c r="AY802" s="351"/>
      <c r="AZ802" s="351"/>
      <c r="BA802" s="351"/>
      <c r="BB802" s="351"/>
      <c r="BC802" s="351"/>
      <c r="BD802" s="351"/>
      <c r="BE802" s="351"/>
      <c r="BF802" s="351"/>
      <c r="BG802" s="351"/>
      <c r="BH802" s="351"/>
      <c r="BI802" s="351"/>
      <c r="BJ802" s="351"/>
      <c r="BK802" s="351"/>
      <c r="BL802" s="351"/>
      <c r="BM802" s="351"/>
      <c r="BN802" s="351"/>
      <c r="BO802" s="415">
        <v>3.0</v>
      </c>
      <c r="BP802" s="351"/>
      <c r="BQ802" s="351"/>
      <c r="BR802" s="351"/>
      <c r="BS802" s="351"/>
      <c r="BT802" s="351"/>
      <c r="BU802" s="351"/>
      <c r="BV802" s="351"/>
      <c r="BW802" s="351"/>
      <c r="BX802" s="351"/>
      <c r="BY802" s="351"/>
      <c r="BZ802" s="351"/>
      <c r="CA802" s="351"/>
      <c r="CB802" s="351"/>
      <c r="CC802" s="351"/>
      <c r="CD802" s="351"/>
      <c r="CE802" s="351"/>
      <c r="CF802" s="351"/>
      <c r="CG802" s="351"/>
      <c r="CH802" s="351"/>
      <c r="CI802" s="351"/>
      <c r="CJ802" s="351"/>
      <c r="CK802" s="351"/>
      <c r="CL802" s="351"/>
      <c r="CM802" s="351"/>
      <c r="CN802" s="351"/>
      <c r="CO802" s="351"/>
      <c r="CP802" s="351"/>
      <c r="CQ802" s="351"/>
      <c r="CR802" s="351"/>
      <c r="CS802" s="351"/>
      <c r="CT802" s="351"/>
      <c r="CU802" s="351"/>
      <c r="CV802" s="351"/>
      <c r="CW802" s="351"/>
      <c r="CX802" s="351"/>
      <c r="CY802" s="351"/>
      <c r="CZ802" s="351"/>
      <c r="DA802" s="351"/>
      <c r="DB802" s="351"/>
      <c r="DC802" s="351"/>
      <c r="DD802" s="351"/>
      <c r="DE802" s="351"/>
      <c r="DF802" s="351"/>
      <c r="DG802" s="351"/>
      <c r="DH802" s="351"/>
      <c r="DI802" s="351"/>
      <c r="DJ802" s="351"/>
      <c r="DK802" s="351"/>
      <c r="DL802" s="351"/>
      <c r="DM802" s="351"/>
      <c r="DN802" s="351"/>
      <c r="DO802" s="351"/>
      <c r="DP802" s="351"/>
      <c r="DQ802" s="351"/>
      <c r="DR802" s="351"/>
      <c r="DS802" s="351"/>
      <c r="DT802" s="351"/>
      <c r="DU802" s="351"/>
      <c r="DV802" s="351"/>
      <c r="DW802" s="351"/>
      <c r="DX802" s="351"/>
      <c r="DY802" s="351"/>
      <c r="DZ802" s="351"/>
      <c r="EA802" s="351"/>
      <c r="EB802" s="351"/>
      <c r="EC802" s="351"/>
      <c r="ED802" s="351"/>
      <c r="EE802" s="351"/>
      <c r="EF802" s="351"/>
      <c r="EG802" s="351"/>
      <c r="EH802" s="351"/>
      <c r="EI802" s="351"/>
      <c r="EJ802" s="351"/>
      <c r="EK802" s="351"/>
      <c r="EL802" s="351"/>
      <c r="EM802" s="351"/>
      <c r="EN802" s="351"/>
      <c r="EO802" s="351"/>
      <c r="EP802" s="351"/>
      <c r="EQ802" s="351"/>
      <c r="ER802" s="351"/>
      <c r="ES802" s="351"/>
      <c r="ET802" s="351"/>
      <c r="EU802" s="76"/>
      <c r="EV802" s="76"/>
      <c r="EW802" s="76"/>
      <c r="EX802" s="76"/>
      <c r="EY802" s="76"/>
      <c r="EZ802" s="76"/>
      <c r="FA802" s="347" t="s">
        <v>3228</v>
      </c>
      <c r="FB802" s="347"/>
      <c r="FC802" s="347"/>
      <c r="FD802" s="347"/>
    </row>
    <row r="803">
      <c r="A803" s="346" t="s">
        <v>3229</v>
      </c>
      <c r="B803" s="347" t="s">
        <v>3230</v>
      </c>
      <c r="C803" s="348" t="s">
        <v>104</v>
      </c>
      <c r="D803" s="347" t="s">
        <v>18</v>
      </c>
      <c r="E803" s="347" t="s">
        <v>19</v>
      </c>
      <c r="F803" s="347" t="s">
        <v>277</v>
      </c>
      <c r="G803" s="347" t="s">
        <v>3231</v>
      </c>
      <c r="H803" s="347" t="s">
        <v>831</v>
      </c>
      <c r="I803" s="347" t="s">
        <v>23</v>
      </c>
      <c r="J803" s="347" t="s">
        <v>31</v>
      </c>
      <c r="K803" s="347" t="s">
        <v>1838</v>
      </c>
      <c r="L803" s="347" t="s">
        <v>3232</v>
      </c>
      <c r="M803" s="347" t="s">
        <v>133</v>
      </c>
      <c r="N803" s="349">
        <v>42130.0</v>
      </c>
      <c r="O803" s="350"/>
      <c r="P803" s="351"/>
      <c r="Q803" s="352"/>
      <c r="R803" s="352"/>
      <c r="S803" s="351"/>
      <c r="T803" s="69">
        <f t="shared" si="1052"/>
        <v>1393</v>
      </c>
      <c r="U803" s="353">
        <f t="shared" ref="U803:W803" si="1640">IF(ISBLANK($A803),"",sum(AE803,AK803,AQ803,AW803,BC803,BI803,BO803,BU803,CA803,CG803,CM803,CS803,CY803,DE803,DK803,DQ803,DW803,EC803,EI803,EO803,EU803))</f>
        <v>5</v>
      </c>
      <c r="V803" s="353">
        <f t="shared" si="1640"/>
        <v>4</v>
      </c>
      <c r="W803" s="353">
        <f t="shared" si="1640"/>
        <v>0</v>
      </c>
      <c r="X803" s="353">
        <f t="shared" si="966"/>
        <v>9</v>
      </c>
      <c r="Y803" s="353">
        <f t="shared" ref="Y803:AA803" si="1641">IF(ISBLANK($A803),"",sum(AH803,AN803,AT803,AZ803,BF803,BL803,BR803,BX803,CD803,CJ803,CP803,CV803,DB803,DH803,DN803,DT803,DZ803,EF803,EL803,ER803,EX803))</f>
        <v>7</v>
      </c>
      <c r="Z803" s="353">
        <f t="shared" si="1641"/>
        <v>3</v>
      </c>
      <c r="AA803" s="353">
        <f t="shared" si="1641"/>
        <v>0</v>
      </c>
      <c r="AB803" s="353">
        <f t="shared" si="1336"/>
        <v>10</v>
      </c>
      <c r="AC803" s="354">
        <f t="shared" si="969"/>
        <v>0.7777777778</v>
      </c>
      <c r="AD803" s="355" t="str">
        <f t="shared" si="1597"/>
        <v>20+</v>
      </c>
      <c r="AE803" s="351"/>
      <c r="AF803" s="351"/>
      <c r="AG803" s="351"/>
      <c r="AH803" s="351"/>
      <c r="AI803" s="351"/>
      <c r="AJ803" s="351"/>
      <c r="AK803" s="351"/>
      <c r="AL803" s="351"/>
      <c r="AM803" s="351"/>
      <c r="AN803" s="351"/>
      <c r="AO803" s="351"/>
      <c r="AP803" s="351"/>
      <c r="AQ803" s="351"/>
      <c r="AR803" s="351"/>
      <c r="AS803" s="351"/>
      <c r="AT803" s="351"/>
      <c r="AU803" s="351"/>
      <c r="AV803" s="351"/>
      <c r="AW803" s="351"/>
      <c r="AX803" s="351"/>
      <c r="AY803" s="351"/>
      <c r="AZ803" s="351"/>
      <c r="BA803" s="351"/>
      <c r="BB803" s="351"/>
      <c r="BC803" s="351"/>
      <c r="BD803" s="351"/>
      <c r="BE803" s="351"/>
      <c r="BF803" s="351"/>
      <c r="BG803" s="351"/>
      <c r="BH803" s="351"/>
      <c r="BI803" s="351"/>
      <c r="BJ803" s="351"/>
      <c r="BK803" s="351"/>
      <c r="BL803" s="351"/>
      <c r="BM803" s="351"/>
      <c r="BN803" s="351"/>
      <c r="BO803" s="356">
        <v>5.0</v>
      </c>
      <c r="BP803" s="351"/>
      <c r="BQ803" s="351"/>
      <c r="BR803" s="356">
        <v>4.0</v>
      </c>
      <c r="BS803" s="356">
        <v>2.0</v>
      </c>
      <c r="BT803" s="351"/>
      <c r="BU803" s="351"/>
      <c r="BV803" s="356">
        <v>1.0</v>
      </c>
      <c r="BW803" s="351"/>
      <c r="BX803" s="351"/>
      <c r="BY803" s="351"/>
      <c r="BZ803" s="351"/>
      <c r="CA803" s="351"/>
      <c r="CB803" s="351"/>
      <c r="CC803" s="351"/>
      <c r="CD803" s="351"/>
      <c r="CE803" s="351"/>
      <c r="CF803" s="351"/>
      <c r="CG803" s="351"/>
      <c r="CH803" s="351"/>
      <c r="CI803" s="351"/>
      <c r="CJ803" s="351"/>
      <c r="CK803" s="351"/>
      <c r="CL803" s="351"/>
      <c r="CM803" s="351"/>
      <c r="CN803" s="351"/>
      <c r="CO803" s="351"/>
      <c r="CP803" s="351"/>
      <c r="CQ803" s="351"/>
      <c r="CR803" s="351"/>
      <c r="CS803" s="351"/>
      <c r="CT803" s="351"/>
      <c r="CU803" s="351"/>
      <c r="CV803" s="351"/>
      <c r="CW803" s="351"/>
      <c r="CX803" s="351"/>
      <c r="CY803" s="351"/>
      <c r="CZ803" s="351"/>
      <c r="DA803" s="351"/>
      <c r="DB803" s="356">
        <v>1.0</v>
      </c>
      <c r="DC803" s="356">
        <v>1.0</v>
      </c>
      <c r="DD803" s="351"/>
      <c r="DE803" s="351"/>
      <c r="DF803" s="356">
        <v>3.0</v>
      </c>
      <c r="DG803" s="351"/>
      <c r="DH803" s="356">
        <v>2.0</v>
      </c>
      <c r="DI803" s="351"/>
      <c r="DJ803" s="351"/>
      <c r="DK803" s="351"/>
      <c r="DL803" s="351"/>
      <c r="DM803" s="351"/>
      <c r="DN803" s="351"/>
      <c r="DO803" s="351"/>
      <c r="DP803" s="351"/>
      <c r="DQ803" s="351"/>
      <c r="DR803" s="351"/>
      <c r="DS803" s="351"/>
      <c r="DT803" s="351"/>
      <c r="DU803" s="351"/>
      <c r="DV803" s="351"/>
      <c r="DW803" s="351"/>
      <c r="DX803" s="351"/>
      <c r="DY803" s="351"/>
      <c r="DZ803" s="351"/>
      <c r="EA803" s="351"/>
      <c r="EB803" s="351"/>
      <c r="EC803" s="351"/>
      <c r="ED803" s="351"/>
      <c r="EE803" s="351"/>
      <c r="EF803" s="351"/>
      <c r="EG803" s="351"/>
      <c r="EH803" s="351"/>
      <c r="EI803" s="351"/>
      <c r="EJ803" s="351"/>
      <c r="EK803" s="351"/>
      <c r="EL803" s="351"/>
      <c r="EM803" s="351"/>
      <c r="EN803" s="351"/>
      <c r="EO803" s="351"/>
      <c r="EP803" s="351"/>
      <c r="EQ803" s="351"/>
      <c r="ER803" s="351"/>
      <c r="ES803" s="351"/>
      <c r="ET803" s="351"/>
      <c r="EU803" s="76"/>
      <c r="EV803" s="76"/>
      <c r="EW803" s="76"/>
      <c r="EX803" s="76"/>
      <c r="EY803" s="76"/>
      <c r="EZ803" s="76"/>
      <c r="FA803" s="416" t="s">
        <v>3233</v>
      </c>
      <c r="FB803" s="416"/>
      <c r="FC803" s="416"/>
      <c r="FD803" s="416"/>
    </row>
    <row r="804">
      <c r="A804" s="366" t="s">
        <v>3234</v>
      </c>
      <c r="B804" s="367" t="s">
        <v>2017</v>
      </c>
      <c r="C804" s="368" t="s">
        <v>104</v>
      </c>
      <c r="D804" s="367" t="s">
        <v>18</v>
      </c>
      <c r="E804" s="367" t="s">
        <v>12</v>
      </c>
      <c r="F804" s="367" t="s">
        <v>283</v>
      </c>
      <c r="G804" s="367" t="s">
        <v>3235</v>
      </c>
      <c r="H804" s="367" t="s">
        <v>278</v>
      </c>
      <c r="I804" s="367" t="s">
        <v>23</v>
      </c>
      <c r="J804" s="367" t="s">
        <v>31</v>
      </c>
      <c r="K804" s="367" t="s">
        <v>2736</v>
      </c>
      <c r="L804" s="367" t="s">
        <v>2589</v>
      </c>
      <c r="M804" s="367" t="s">
        <v>50</v>
      </c>
      <c r="N804" s="369">
        <v>42208.0</v>
      </c>
      <c r="O804" s="369">
        <v>42227.0</v>
      </c>
      <c r="P804" s="370"/>
      <c r="Q804" s="371"/>
      <c r="R804" s="371"/>
      <c r="S804" s="370"/>
      <c r="T804" s="69">
        <f t="shared" si="1052"/>
        <v>1315</v>
      </c>
      <c r="U804" s="372">
        <f t="shared" ref="U804:W804" si="1642">IF(ISBLANK($A804),"",sum(AE804,AK804,AQ804,AW804,BC804,BI804,BO804,BU804,CA804,CG804,CM804,CS804,CY804,DE804,DK804,DQ804,DW804,EC804,EI804,EO804,EU804))</f>
        <v>12</v>
      </c>
      <c r="V804" s="372">
        <f t="shared" si="1642"/>
        <v>2</v>
      </c>
      <c r="W804" s="372">
        <f t="shared" si="1642"/>
        <v>0</v>
      </c>
      <c r="X804" s="372">
        <f t="shared" si="966"/>
        <v>14</v>
      </c>
      <c r="Y804" s="372">
        <f t="shared" ref="Y804:AA804" si="1643">IF(ISBLANK($A804),"",sum(AH804,AN804,AT804,AZ804,BF804,BL804,BR804,BX804,CD804,CJ804,CP804,CV804,DB804,DH804,DN804,DT804,DZ804,EF804,EL804,ER804,EX804))</f>
        <v>9</v>
      </c>
      <c r="Z804" s="372">
        <f t="shared" si="1643"/>
        <v>1</v>
      </c>
      <c r="AA804" s="372">
        <f t="shared" si="1643"/>
        <v>0</v>
      </c>
      <c r="AB804" s="372">
        <f t="shared" si="1336"/>
        <v>10</v>
      </c>
      <c r="AC804" s="373">
        <f t="shared" si="969"/>
        <v>0.6428571429</v>
      </c>
      <c r="AD804" s="374" t="str">
        <f t="shared" si="1597"/>
        <v>20+</v>
      </c>
      <c r="AE804" s="375">
        <v>1.0</v>
      </c>
      <c r="AF804" s="370"/>
      <c r="AG804" s="370"/>
      <c r="AH804" s="370"/>
      <c r="AI804" s="370"/>
      <c r="AJ804" s="370"/>
      <c r="AK804" s="375">
        <v>2.0</v>
      </c>
      <c r="AL804" s="370"/>
      <c r="AM804" s="370"/>
      <c r="AN804" s="375">
        <v>1.0</v>
      </c>
      <c r="AO804" s="370"/>
      <c r="AP804" s="370"/>
      <c r="AQ804" s="375">
        <v>3.0</v>
      </c>
      <c r="AR804" s="370"/>
      <c r="AS804" s="370"/>
      <c r="AT804" s="370"/>
      <c r="AU804" s="370"/>
      <c r="AV804" s="370"/>
      <c r="AW804" s="375">
        <v>1.0</v>
      </c>
      <c r="AX804" s="370"/>
      <c r="AY804" s="370"/>
      <c r="AZ804" s="375">
        <v>3.0</v>
      </c>
      <c r="BA804" s="370"/>
      <c r="BB804" s="370"/>
      <c r="BC804" s="375">
        <v>2.0</v>
      </c>
      <c r="BD804" s="370"/>
      <c r="BE804" s="370"/>
      <c r="BF804" s="375">
        <v>1.0</v>
      </c>
      <c r="BG804" s="370"/>
      <c r="BH804" s="370"/>
      <c r="BI804" s="370"/>
      <c r="BJ804" s="375">
        <v>2.0</v>
      </c>
      <c r="BK804" s="370"/>
      <c r="BL804" s="375">
        <v>2.0</v>
      </c>
      <c r="BM804" s="375">
        <v>1.0</v>
      </c>
      <c r="BN804" s="370"/>
      <c r="BO804" s="370"/>
      <c r="BP804" s="370"/>
      <c r="BQ804" s="370"/>
      <c r="BR804" s="370"/>
      <c r="BS804" s="370"/>
      <c r="BT804" s="370"/>
      <c r="BU804" s="375">
        <v>1.0</v>
      </c>
      <c r="BV804" s="370"/>
      <c r="BW804" s="370"/>
      <c r="BX804" s="370"/>
      <c r="BY804" s="370"/>
      <c r="BZ804" s="370"/>
      <c r="CA804" s="370"/>
      <c r="CB804" s="370"/>
      <c r="CC804" s="370"/>
      <c r="CD804" s="375">
        <v>1.0</v>
      </c>
      <c r="CE804" s="370"/>
      <c r="CF804" s="370"/>
      <c r="CG804" s="375">
        <v>1.0</v>
      </c>
      <c r="CH804" s="370"/>
      <c r="CI804" s="370"/>
      <c r="CJ804" s="375">
        <v>1.0</v>
      </c>
      <c r="CK804" s="370"/>
      <c r="CL804" s="370"/>
      <c r="CM804" s="370"/>
      <c r="CN804" s="370"/>
      <c r="CO804" s="370"/>
      <c r="CP804" s="370"/>
      <c r="CQ804" s="370"/>
      <c r="CR804" s="370"/>
      <c r="CS804" s="375">
        <v>1.0</v>
      </c>
      <c r="CT804" s="370"/>
      <c r="CU804" s="370"/>
      <c r="CV804" s="370"/>
      <c r="CW804" s="370"/>
      <c r="CX804" s="370"/>
      <c r="CY804" s="370"/>
      <c r="CZ804" s="370"/>
      <c r="DA804" s="370"/>
      <c r="DB804" s="370"/>
      <c r="DC804" s="370"/>
      <c r="DD804" s="370"/>
      <c r="DE804" s="370"/>
      <c r="DF804" s="370"/>
      <c r="DG804" s="370"/>
      <c r="DH804" s="370"/>
      <c r="DI804" s="370"/>
      <c r="DJ804" s="370"/>
      <c r="DK804" s="370"/>
      <c r="DL804" s="370"/>
      <c r="DM804" s="370"/>
      <c r="DN804" s="370"/>
      <c r="DO804" s="370"/>
      <c r="DP804" s="370"/>
      <c r="DQ804" s="370"/>
      <c r="DR804" s="370"/>
      <c r="DS804" s="370"/>
      <c r="DT804" s="370"/>
      <c r="DU804" s="370"/>
      <c r="DV804" s="370"/>
      <c r="DW804" s="370"/>
      <c r="DX804" s="370"/>
      <c r="DY804" s="370"/>
      <c r="DZ804" s="370"/>
      <c r="EA804" s="370"/>
      <c r="EB804" s="370"/>
      <c r="EC804" s="370"/>
      <c r="ED804" s="370"/>
      <c r="EE804" s="370"/>
      <c r="EF804" s="370"/>
      <c r="EG804" s="370"/>
      <c r="EH804" s="370"/>
      <c r="EI804" s="370"/>
      <c r="EJ804" s="370"/>
      <c r="EK804" s="370"/>
      <c r="EL804" s="370"/>
      <c r="EM804" s="370"/>
      <c r="EN804" s="370"/>
      <c r="EO804" s="370"/>
      <c r="EP804" s="370"/>
      <c r="EQ804" s="370"/>
      <c r="ER804" s="370"/>
      <c r="ES804" s="370"/>
      <c r="ET804" s="370"/>
      <c r="EU804" s="76"/>
      <c r="EV804" s="76"/>
      <c r="EW804" s="76"/>
      <c r="EX804" s="76"/>
      <c r="EY804" s="76"/>
      <c r="EZ804" s="76"/>
      <c r="FA804" s="367" t="s">
        <v>3236</v>
      </c>
      <c r="FB804" s="367"/>
      <c r="FC804" s="367"/>
      <c r="FD804" s="367"/>
    </row>
    <row r="805">
      <c r="A805" s="346" t="s">
        <v>3237</v>
      </c>
      <c r="B805" s="347" t="s">
        <v>3238</v>
      </c>
      <c r="C805" s="348" t="s">
        <v>104</v>
      </c>
      <c r="D805" s="347" t="s">
        <v>18</v>
      </c>
      <c r="E805" s="347" t="s">
        <v>19</v>
      </c>
      <c r="F805" s="347" t="s">
        <v>283</v>
      </c>
      <c r="G805" s="347" t="s">
        <v>3204</v>
      </c>
      <c r="H805" s="347" t="s">
        <v>831</v>
      </c>
      <c r="I805" s="347" t="s">
        <v>23</v>
      </c>
      <c r="J805" s="347" t="s">
        <v>31</v>
      </c>
      <c r="K805" s="347" t="s">
        <v>1838</v>
      </c>
      <c r="L805" s="347" t="s">
        <v>2589</v>
      </c>
      <c r="M805" s="347" t="s">
        <v>50</v>
      </c>
      <c r="N805" s="349">
        <v>42053.0</v>
      </c>
      <c r="O805" s="349">
        <v>42053.0</v>
      </c>
      <c r="P805" s="351"/>
      <c r="Q805" s="352"/>
      <c r="R805" s="352"/>
      <c r="S805" s="351"/>
      <c r="T805" s="69">
        <f t="shared" si="1052"/>
        <v>1470</v>
      </c>
      <c r="U805" s="353">
        <f t="shared" ref="U805:W805" si="1644">IF(ISBLANK($A805),"",sum(AE805,AK805,AQ805,AW805,BC805,BI805,BO805,BU805,CA805,CG805,CM805,CS805,CY805,DE805,DK805,DQ805,DW805,EC805,EI805,EO805,EU805))</f>
        <v>7</v>
      </c>
      <c r="V805" s="353">
        <f t="shared" si="1644"/>
        <v>8</v>
      </c>
      <c r="W805" s="353">
        <f t="shared" si="1644"/>
        <v>0</v>
      </c>
      <c r="X805" s="353">
        <f t="shared" si="966"/>
        <v>15</v>
      </c>
      <c r="Y805" s="353">
        <f t="shared" ref="Y805:AA805" si="1645">IF(ISBLANK($A805),"",sum(AH805,AN805,AT805,AZ805,BF805,BL805,BR805,BX805,CD805,CJ805,CP805,CV805,DB805,DH805,DN805,DT805,DZ805,EF805,EL805,ER805,EX805))</f>
        <v>9</v>
      </c>
      <c r="Z805" s="353">
        <f t="shared" si="1645"/>
        <v>0</v>
      </c>
      <c r="AA805" s="353">
        <f t="shared" si="1645"/>
        <v>0</v>
      </c>
      <c r="AB805" s="353">
        <f t="shared" si="1336"/>
        <v>9</v>
      </c>
      <c r="AC805" s="354">
        <f t="shared" si="969"/>
        <v>0.6</v>
      </c>
      <c r="AD805" s="355" t="str">
        <f t="shared" si="1597"/>
        <v>20+</v>
      </c>
      <c r="AE805" s="351"/>
      <c r="AF805" s="351"/>
      <c r="AG805" s="351"/>
      <c r="AH805" s="351"/>
      <c r="AI805" s="351"/>
      <c r="AJ805" s="351"/>
      <c r="AK805" s="356">
        <v>1.0</v>
      </c>
      <c r="AL805" s="356">
        <v>2.0</v>
      </c>
      <c r="AM805" s="351"/>
      <c r="AN805" s="356">
        <v>2.0</v>
      </c>
      <c r="AO805" s="351"/>
      <c r="AP805" s="351"/>
      <c r="AQ805" s="351"/>
      <c r="AR805" s="356">
        <v>1.0</v>
      </c>
      <c r="AS805" s="351"/>
      <c r="AT805" s="351"/>
      <c r="AU805" s="351"/>
      <c r="AV805" s="351"/>
      <c r="AW805" s="351"/>
      <c r="AX805" s="356">
        <v>1.0</v>
      </c>
      <c r="AY805" s="351"/>
      <c r="AZ805" s="351"/>
      <c r="BA805" s="351"/>
      <c r="BB805" s="351"/>
      <c r="BC805" s="351"/>
      <c r="BD805" s="351"/>
      <c r="BE805" s="351"/>
      <c r="BF805" s="351"/>
      <c r="BG805" s="351"/>
      <c r="BH805" s="351"/>
      <c r="BI805" s="351"/>
      <c r="BJ805" s="351"/>
      <c r="BK805" s="351"/>
      <c r="BL805" s="351"/>
      <c r="BM805" s="351"/>
      <c r="BN805" s="351"/>
      <c r="BO805" s="351"/>
      <c r="BP805" s="351"/>
      <c r="BQ805" s="351"/>
      <c r="BR805" s="351"/>
      <c r="BS805" s="351"/>
      <c r="BT805" s="351"/>
      <c r="BU805" s="351"/>
      <c r="BV805" s="351"/>
      <c r="BW805" s="351"/>
      <c r="BX805" s="351"/>
      <c r="BY805" s="351"/>
      <c r="BZ805" s="351"/>
      <c r="CA805" s="351"/>
      <c r="CB805" s="351"/>
      <c r="CC805" s="351"/>
      <c r="CD805" s="351"/>
      <c r="CE805" s="351"/>
      <c r="CF805" s="351"/>
      <c r="CG805" s="351"/>
      <c r="CH805" s="351"/>
      <c r="CI805" s="351"/>
      <c r="CJ805" s="351"/>
      <c r="CK805" s="351"/>
      <c r="CL805" s="351"/>
      <c r="CM805" s="351"/>
      <c r="CN805" s="351"/>
      <c r="CO805" s="351"/>
      <c r="CP805" s="351"/>
      <c r="CQ805" s="351"/>
      <c r="CR805" s="351"/>
      <c r="CS805" s="351"/>
      <c r="CT805" s="351"/>
      <c r="CU805" s="351"/>
      <c r="CV805" s="351"/>
      <c r="CW805" s="351"/>
      <c r="CX805" s="351"/>
      <c r="CY805" s="351"/>
      <c r="CZ805" s="351"/>
      <c r="DA805" s="351"/>
      <c r="DB805" s="351"/>
      <c r="DC805" s="351"/>
      <c r="DD805" s="351"/>
      <c r="DE805" s="351"/>
      <c r="DF805" s="351"/>
      <c r="DG805" s="351"/>
      <c r="DH805" s="351"/>
      <c r="DI805" s="351"/>
      <c r="DJ805" s="351"/>
      <c r="DK805" s="356">
        <v>1.0</v>
      </c>
      <c r="DL805" s="356">
        <v>1.0</v>
      </c>
      <c r="DM805" s="351"/>
      <c r="DN805" s="356">
        <v>2.0</v>
      </c>
      <c r="DO805" s="351"/>
      <c r="DP805" s="351"/>
      <c r="DQ805" s="351"/>
      <c r="DR805" s="351"/>
      <c r="DS805" s="351"/>
      <c r="DT805" s="351"/>
      <c r="DU805" s="351"/>
      <c r="DV805" s="351"/>
      <c r="DW805" s="351"/>
      <c r="DX805" s="351"/>
      <c r="DY805" s="351"/>
      <c r="DZ805" s="351"/>
      <c r="EA805" s="351"/>
      <c r="EB805" s="351"/>
      <c r="EC805" s="351"/>
      <c r="ED805" s="351"/>
      <c r="EE805" s="351"/>
      <c r="EF805" s="351"/>
      <c r="EG805" s="351"/>
      <c r="EH805" s="351"/>
      <c r="EI805" s="351"/>
      <c r="EJ805" s="351"/>
      <c r="EK805" s="351"/>
      <c r="EL805" s="351"/>
      <c r="EM805" s="351"/>
      <c r="EN805" s="351"/>
      <c r="EO805" s="351"/>
      <c r="EP805" s="351"/>
      <c r="EQ805" s="351"/>
      <c r="ER805" s="351"/>
      <c r="ES805" s="351"/>
      <c r="ET805" s="351"/>
      <c r="EU805" s="324">
        <v>5.0</v>
      </c>
      <c r="EV805" s="324">
        <v>3.0</v>
      </c>
      <c r="EW805" s="76"/>
      <c r="EX805" s="324">
        <v>5.0</v>
      </c>
      <c r="EY805" s="76"/>
      <c r="EZ805" s="76"/>
      <c r="FA805" s="347" t="s">
        <v>3239</v>
      </c>
      <c r="FB805" s="347"/>
      <c r="FC805" s="347"/>
      <c r="FD805" s="347"/>
    </row>
    <row r="806">
      <c r="A806" s="346" t="s">
        <v>3240</v>
      </c>
      <c r="B806" s="347" t="s">
        <v>3241</v>
      </c>
      <c r="C806" s="348" t="s">
        <v>104</v>
      </c>
      <c r="D806" s="347" t="s">
        <v>18</v>
      </c>
      <c r="E806" s="347" t="s">
        <v>19</v>
      </c>
      <c r="F806" s="347" t="s">
        <v>277</v>
      </c>
      <c r="G806" s="347" t="s">
        <v>3242</v>
      </c>
      <c r="H806" s="347" t="s">
        <v>278</v>
      </c>
      <c r="I806" s="347" t="s">
        <v>23</v>
      </c>
      <c r="J806" s="347" t="s">
        <v>31</v>
      </c>
      <c r="K806" s="347" t="s">
        <v>1838</v>
      </c>
      <c r="L806" s="347" t="s">
        <v>2589</v>
      </c>
      <c r="M806" s="347" t="s">
        <v>50</v>
      </c>
      <c r="N806" s="349">
        <v>42325.0</v>
      </c>
      <c r="O806" s="349">
        <v>42325.0</v>
      </c>
      <c r="P806" s="351"/>
      <c r="Q806" s="352"/>
      <c r="R806" s="352"/>
      <c r="S806" s="351"/>
      <c r="T806" s="69">
        <f t="shared" si="1052"/>
        <v>1198</v>
      </c>
      <c r="U806" s="353">
        <f t="shared" ref="U806:W806" si="1646">IF(ISBLANK($A806),"",sum(AE806,AK806,AQ806,AW806,BC806,BI806,BO806,BU806,CA806,CG806,CM806,CS806,CY806,DE806,DK806,DQ806,DW806,EC806,EI806,EO806,EU806))</f>
        <v>4</v>
      </c>
      <c r="V806" s="353">
        <f t="shared" si="1646"/>
        <v>13</v>
      </c>
      <c r="W806" s="353">
        <f t="shared" si="1646"/>
        <v>1</v>
      </c>
      <c r="X806" s="353">
        <f t="shared" si="966"/>
        <v>18</v>
      </c>
      <c r="Y806" s="353">
        <f t="shared" ref="Y806:AA806" si="1647">IF(ISBLANK($A806),"",sum(AH806,AN806,AT806,AZ806,BF806,BL806,BR806,BX806,CD806,CJ806,CP806,CV806,DB806,DH806,DN806,DT806,DZ806,EF806,EL806,ER806,EX806))</f>
        <v>5</v>
      </c>
      <c r="Z806" s="353">
        <f t="shared" si="1647"/>
        <v>0</v>
      </c>
      <c r="AA806" s="353">
        <f t="shared" si="1647"/>
        <v>0</v>
      </c>
      <c r="AB806" s="353">
        <f t="shared" si="1336"/>
        <v>5</v>
      </c>
      <c r="AC806" s="354">
        <f t="shared" si="969"/>
        <v>0.2777777778</v>
      </c>
      <c r="AD806" s="355" t="str">
        <f t="shared" si="1597"/>
        <v>20+</v>
      </c>
      <c r="AE806" s="351"/>
      <c r="AF806" s="351"/>
      <c r="AG806" s="351"/>
      <c r="AH806" s="351"/>
      <c r="AI806" s="351"/>
      <c r="AJ806" s="351"/>
      <c r="AK806" s="351"/>
      <c r="AL806" s="356">
        <v>2.0</v>
      </c>
      <c r="AM806" s="351"/>
      <c r="AN806" s="351"/>
      <c r="AO806" s="351"/>
      <c r="AP806" s="351"/>
      <c r="AQ806" s="351"/>
      <c r="AR806" s="356">
        <v>6.0</v>
      </c>
      <c r="AS806" s="351"/>
      <c r="AT806" s="356">
        <v>2.0</v>
      </c>
      <c r="AU806" s="351"/>
      <c r="AV806" s="351"/>
      <c r="AW806" s="351"/>
      <c r="AX806" s="351"/>
      <c r="AY806" s="351"/>
      <c r="AZ806" s="351"/>
      <c r="BA806" s="351"/>
      <c r="BB806" s="351"/>
      <c r="BC806" s="356">
        <v>1.0</v>
      </c>
      <c r="BD806" s="351"/>
      <c r="BE806" s="351"/>
      <c r="BF806" s="351"/>
      <c r="BG806" s="351"/>
      <c r="BH806" s="351"/>
      <c r="BI806" s="351"/>
      <c r="BJ806" s="351"/>
      <c r="BK806" s="351"/>
      <c r="BL806" s="356">
        <v>3.0</v>
      </c>
      <c r="BM806" s="351"/>
      <c r="BN806" s="351"/>
      <c r="BO806" s="356">
        <v>2.0</v>
      </c>
      <c r="BP806" s="351"/>
      <c r="BQ806" s="351"/>
      <c r="BR806" s="351"/>
      <c r="BS806" s="351"/>
      <c r="BT806" s="351"/>
      <c r="BU806" s="351"/>
      <c r="BV806" s="351"/>
      <c r="BW806" s="351"/>
      <c r="BX806" s="351"/>
      <c r="BY806" s="351"/>
      <c r="BZ806" s="351"/>
      <c r="CA806" s="351"/>
      <c r="CB806" s="351"/>
      <c r="CC806" s="351"/>
      <c r="CD806" s="351"/>
      <c r="CE806" s="351"/>
      <c r="CF806" s="351"/>
      <c r="CG806" s="351"/>
      <c r="CH806" s="351"/>
      <c r="CI806" s="351"/>
      <c r="CJ806" s="351"/>
      <c r="CK806" s="351"/>
      <c r="CL806" s="351"/>
      <c r="CM806" s="351"/>
      <c r="CN806" s="351"/>
      <c r="CO806" s="351"/>
      <c r="CP806" s="351"/>
      <c r="CQ806" s="351"/>
      <c r="CR806" s="351"/>
      <c r="CS806" s="351"/>
      <c r="CT806" s="351"/>
      <c r="CU806" s="351"/>
      <c r="CV806" s="351"/>
      <c r="CW806" s="351"/>
      <c r="CX806" s="351"/>
      <c r="CY806" s="351"/>
      <c r="CZ806" s="351"/>
      <c r="DA806" s="351"/>
      <c r="DB806" s="351"/>
      <c r="DC806" s="351"/>
      <c r="DD806" s="351"/>
      <c r="DE806" s="351"/>
      <c r="DF806" s="356">
        <v>2.0</v>
      </c>
      <c r="DG806" s="356">
        <v>1.0</v>
      </c>
      <c r="DH806" s="351"/>
      <c r="DI806" s="351"/>
      <c r="DJ806" s="351"/>
      <c r="DK806" s="356">
        <v>1.0</v>
      </c>
      <c r="DL806" s="356">
        <v>1.0</v>
      </c>
      <c r="DM806" s="351"/>
      <c r="DN806" s="351"/>
      <c r="DO806" s="351"/>
      <c r="DP806" s="351"/>
      <c r="DQ806" s="351"/>
      <c r="DR806" s="351"/>
      <c r="DS806" s="351"/>
      <c r="DT806" s="351"/>
      <c r="DU806" s="351"/>
      <c r="DV806" s="351"/>
      <c r="DW806" s="351"/>
      <c r="DX806" s="356">
        <v>1.0</v>
      </c>
      <c r="DY806" s="351"/>
      <c r="DZ806" s="351"/>
      <c r="EA806" s="351"/>
      <c r="EB806" s="351"/>
      <c r="EC806" s="351"/>
      <c r="ED806" s="351"/>
      <c r="EE806" s="351"/>
      <c r="EF806" s="351"/>
      <c r="EG806" s="351"/>
      <c r="EH806" s="351"/>
      <c r="EI806" s="351"/>
      <c r="EJ806" s="351"/>
      <c r="EK806" s="351"/>
      <c r="EL806" s="351"/>
      <c r="EM806" s="351"/>
      <c r="EN806" s="351"/>
      <c r="EO806" s="351"/>
      <c r="EP806" s="351"/>
      <c r="EQ806" s="351"/>
      <c r="ER806" s="351"/>
      <c r="ES806" s="351"/>
      <c r="ET806" s="351"/>
      <c r="EU806" s="76"/>
      <c r="EV806" s="324">
        <v>1.0</v>
      </c>
      <c r="EW806" s="76"/>
      <c r="EX806" s="76"/>
      <c r="EY806" s="76"/>
      <c r="EZ806" s="76"/>
      <c r="FA806" s="416" t="s">
        <v>3243</v>
      </c>
      <c r="FB806" s="416"/>
      <c r="FC806" s="416"/>
      <c r="FD806" s="416"/>
    </row>
    <row r="807">
      <c r="A807" s="275" t="s">
        <v>3244</v>
      </c>
      <c r="B807" s="276" t="s">
        <v>3245</v>
      </c>
      <c r="C807" s="277" t="s">
        <v>104</v>
      </c>
      <c r="D807" s="276" t="s">
        <v>18</v>
      </c>
      <c r="E807" s="276" t="s">
        <v>12</v>
      </c>
      <c r="F807" s="276" t="s">
        <v>283</v>
      </c>
      <c r="G807" s="276" t="s">
        <v>3204</v>
      </c>
      <c r="H807" s="276" t="s">
        <v>1162</v>
      </c>
      <c r="I807" s="276" t="s">
        <v>23</v>
      </c>
      <c r="J807" s="276" t="s">
        <v>31</v>
      </c>
      <c r="K807" s="276" t="s">
        <v>3057</v>
      </c>
      <c r="L807" s="276" t="s">
        <v>1984</v>
      </c>
      <c r="M807" s="276" t="s">
        <v>85</v>
      </c>
      <c r="N807" s="278">
        <v>42319.0</v>
      </c>
      <c r="O807" s="278">
        <v>42319.0</v>
      </c>
      <c r="P807" s="97"/>
      <c r="Q807" s="99"/>
      <c r="R807" s="99"/>
      <c r="S807" s="97"/>
      <c r="T807" s="69">
        <f t="shared" si="1052"/>
        <v>1204</v>
      </c>
      <c r="U807" s="279">
        <f t="shared" ref="U807:W807" si="1648">IF(ISBLANK($A807),"",sum(AE807,AK807,AQ807,AW807,BC807,BI807,BO807,BU807,CA807,CG807,CM807,CS807,CY807,DE807,DK807,DQ807,DW807,EC807,EI807,EO807,EU807))</f>
        <v>1</v>
      </c>
      <c r="V807" s="279">
        <f t="shared" si="1648"/>
        <v>2</v>
      </c>
      <c r="W807" s="279">
        <f t="shared" si="1648"/>
        <v>0</v>
      </c>
      <c r="X807" s="279">
        <f t="shared" si="966"/>
        <v>3</v>
      </c>
      <c r="Y807" s="279">
        <f t="shared" ref="Y807:AA807" si="1649">IF(ISBLANK($A807),"",sum(AH807,AN807,AT807,AZ807,BF807,BL807,BR807,BX807,CD807,CJ807,CP807,CV807,DB807,DH807,DN807,DT807,DZ807,EF807,EL807,ER807,EX807))</f>
        <v>2</v>
      </c>
      <c r="Z807" s="279">
        <f t="shared" si="1649"/>
        <v>2</v>
      </c>
      <c r="AA807" s="279">
        <f t="shared" si="1649"/>
        <v>0</v>
      </c>
      <c r="AB807" s="279">
        <f t="shared" si="1336"/>
        <v>4</v>
      </c>
      <c r="AC807" s="281">
        <f t="shared" si="969"/>
        <v>0.6666666667</v>
      </c>
      <c r="AD807" s="417" t="str">
        <f t="shared" si="1597"/>
        <v>20+</v>
      </c>
      <c r="AE807" s="97"/>
      <c r="AF807" s="282">
        <v>2.0</v>
      </c>
      <c r="AG807" s="97"/>
      <c r="AH807" s="282">
        <v>2.0</v>
      </c>
      <c r="AI807" s="97"/>
      <c r="AJ807" s="97"/>
      <c r="AK807" s="97"/>
      <c r="AL807" s="97"/>
      <c r="AM807" s="97"/>
      <c r="AN807" s="97"/>
      <c r="AO807" s="282">
        <v>1.0</v>
      </c>
      <c r="AP807" s="97"/>
      <c r="AQ807" s="97"/>
      <c r="AR807" s="97"/>
      <c r="AS807" s="97"/>
      <c r="AT807" s="97"/>
      <c r="AU807" s="97"/>
      <c r="AV807" s="97"/>
      <c r="AW807" s="97"/>
      <c r="AX807" s="97"/>
      <c r="AY807" s="97"/>
      <c r="AZ807" s="97"/>
      <c r="BA807" s="282">
        <v>1.0</v>
      </c>
      <c r="BB807" s="97"/>
      <c r="BC807" s="282">
        <v>1.0</v>
      </c>
      <c r="BD807" s="97"/>
      <c r="BE807" s="97"/>
      <c r="BF807" s="97"/>
      <c r="BG807" s="97"/>
      <c r="BH807" s="97"/>
      <c r="BI807" s="97"/>
      <c r="BJ807" s="97"/>
      <c r="BK807" s="97"/>
      <c r="BL807" s="97"/>
      <c r="BM807" s="97"/>
      <c r="BN807" s="97"/>
      <c r="BO807" s="97"/>
      <c r="BP807" s="97"/>
      <c r="BQ807" s="97"/>
      <c r="BR807" s="97"/>
      <c r="BS807" s="97"/>
      <c r="BT807" s="97"/>
      <c r="BU807" s="97"/>
      <c r="BV807" s="97"/>
      <c r="BW807" s="97"/>
      <c r="BX807" s="97"/>
      <c r="BY807" s="97"/>
      <c r="BZ807" s="97"/>
      <c r="CA807" s="97"/>
      <c r="CB807" s="97"/>
      <c r="CC807" s="97"/>
      <c r="CD807" s="97"/>
      <c r="CE807" s="97"/>
      <c r="CF807" s="97"/>
      <c r="CG807" s="97"/>
      <c r="CH807" s="97"/>
      <c r="CI807" s="97"/>
      <c r="CJ807" s="97"/>
      <c r="CK807" s="97"/>
      <c r="CL807" s="97"/>
      <c r="CM807" s="97"/>
      <c r="CN807" s="97"/>
      <c r="CO807" s="97"/>
      <c r="CP807" s="97"/>
      <c r="CQ807" s="97"/>
      <c r="CR807" s="97"/>
      <c r="CS807" s="97"/>
      <c r="CT807" s="97"/>
      <c r="CU807" s="97"/>
      <c r="CV807" s="97"/>
      <c r="CW807" s="97"/>
      <c r="CX807" s="97"/>
      <c r="CY807" s="97"/>
      <c r="CZ807" s="97"/>
      <c r="DA807" s="97"/>
      <c r="DB807" s="97"/>
      <c r="DC807" s="97"/>
      <c r="DD807" s="97"/>
      <c r="DE807" s="97"/>
      <c r="DF807" s="97"/>
      <c r="DG807" s="97"/>
      <c r="DH807" s="97"/>
      <c r="DI807" s="97"/>
      <c r="DJ807" s="97"/>
      <c r="DK807" s="97"/>
      <c r="DL807" s="97"/>
      <c r="DM807" s="97"/>
      <c r="DN807" s="97"/>
      <c r="DO807" s="97"/>
      <c r="DP807" s="97"/>
      <c r="DQ807" s="97"/>
      <c r="DR807" s="97"/>
      <c r="DS807" s="97"/>
      <c r="DT807" s="97"/>
      <c r="DU807" s="97"/>
      <c r="DV807" s="97"/>
      <c r="DW807" s="97"/>
      <c r="DX807" s="97"/>
      <c r="DY807" s="97"/>
      <c r="DZ807" s="97"/>
      <c r="EA807" s="97"/>
      <c r="EB807" s="97"/>
      <c r="EC807" s="97"/>
      <c r="ED807" s="97"/>
      <c r="EE807" s="97"/>
      <c r="EF807" s="97"/>
      <c r="EG807" s="97"/>
      <c r="EH807" s="97"/>
      <c r="EI807" s="97"/>
      <c r="EJ807" s="97"/>
      <c r="EK807" s="97"/>
      <c r="EL807" s="97"/>
      <c r="EM807" s="97"/>
      <c r="EN807" s="97"/>
      <c r="EO807" s="97"/>
      <c r="EP807" s="97"/>
      <c r="EQ807" s="97"/>
      <c r="ER807" s="97"/>
      <c r="ES807" s="97"/>
      <c r="ET807" s="97"/>
      <c r="EU807" s="76"/>
      <c r="EV807" s="76"/>
      <c r="EW807" s="76"/>
      <c r="EX807" s="76"/>
      <c r="EY807" s="76"/>
      <c r="EZ807" s="76"/>
      <c r="FA807" s="276" t="s">
        <v>3246</v>
      </c>
      <c r="FB807" s="276"/>
      <c r="FC807" s="276"/>
      <c r="FD807" s="276"/>
    </row>
    <row r="808">
      <c r="A808" s="358" t="s">
        <v>3247</v>
      </c>
      <c r="B808" s="358" t="s">
        <v>3248</v>
      </c>
      <c r="C808" s="335" t="s">
        <v>1970</v>
      </c>
      <c r="D808" s="358" t="s">
        <v>18</v>
      </c>
      <c r="E808" s="75"/>
      <c r="F808" s="75"/>
      <c r="G808" s="358" t="s">
        <v>3249</v>
      </c>
      <c r="H808" s="358" t="s">
        <v>2104</v>
      </c>
      <c r="I808" s="75"/>
      <c r="J808" s="358" t="s">
        <v>2821</v>
      </c>
      <c r="K808" s="75"/>
      <c r="L808" s="358" t="s">
        <v>738</v>
      </c>
      <c r="M808" s="358" t="s">
        <v>88</v>
      </c>
      <c r="N808" s="359">
        <v>41467.0</v>
      </c>
      <c r="O808" s="363"/>
      <c r="P808" s="75"/>
      <c r="Q808" s="360"/>
      <c r="R808" s="360"/>
      <c r="S808" s="75"/>
      <c r="T808" s="69">
        <f t="shared" si="1052"/>
        <v>2056</v>
      </c>
      <c r="U808" s="70">
        <f t="shared" ref="U808:W808" si="1650">IF(ISBLANK($A808),"",sum(AE808,AK808,AQ808,AW808,BC808,BI808,BO808,BU808,CA808,CG808,CM808,CS808,CY808,DE808,DK808,DQ808,DW808,EC808,EI808,EO808,EU808))</f>
        <v>0</v>
      </c>
      <c r="V808" s="70">
        <f t="shared" si="1650"/>
        <v>0</v>
      </c>
      <c r="W808" s="70">
        <f t="shared" si="1650"/>
        <v>0</v>
      </c>
      <c r="X808" s="70">
        <f t="shared" si="966"/>
        <v>0</v>
      </c>
      <c r="Y808" s="70">
        <f t="shared" ref="Y808:AA808" si="1651">IF(ISBLANK($A808),"",sum(AH808,AN808,AT808,AZ808,BF808,BL808,BR808,BX808,CD808,CJ808,CP808,CV808,DB808,DH808,DN808,DT808,DZ808,EF808,EL808,ER808,EX808))</f>
        <v>0</v>
      </c>
      <c r="Z808" s="70">
        <f t="shared" si="1651"/>
        <v>0</v>
      </c>
      <c r="AA808" s="70">
        <f t="shared" si="1651"/>
        <v>0</v>
      </c>
      <c r="AB808" s="70">
        <f t="shared" si="1336"/>
        <v>0</v>
      </c>
      <c r="AC808" s="261" t="str">
        <f t="shared" si="969"/>
        <v/>
      </c>
      <c r="AD808" s="248" t="str">
        <f>IF( (TODAY()-N808)/7 &lt; 1,"1", IF( N808="" , "", IF( (TODAY()-N808)/7 &gt; 20 , "20+", ROUNDDOWN((TODAY()-N808)/7 ,0))))</f>
        <v>20+</v>
      </c>
      <c r="AE808" s="67"/>
      <c r="AF808" s="67"/>
      <c r="AG808" s="67"/>
      <c r="AH808" s="67"/>
      <c r="AI808" s="67"/>
      <c r="AJ808" s="67"/>
      <c r="AK808" s="67"/>
      <c r="AL808" s="67"/>
      <c r="AM808" s="67"/>
      <c r="AN808" s="67"/>
      <c r="AO808" s="67"/>
      <c r="AP808" s="67"/>
      <c r="AQ808" s="67"/>
      <c r="AR808" s="67"/>
      <c r="AS808" s="67"/>
      <c r="AT808" s="67"/>
      <c r="AU808" s="67"/>
      <c r="AV808" s="67"/>
      <c r="AW808" s="67"/>
      <c r="AX808" s="67"/>
      <c r="AY808" s="67"/>
      <c r="AZ808" s="67"/>
      <c r="BA808" s="67"/>
      <c r="BB808" s="67"/>
      <c r="BC808" s="67"/>
      <c r="BD808" s="67"/>
      <c r="BE808" s="67"/>
      <c r="BF808" s="67"/>
      <c r="BG808" s="67"/>
      <c r="BH808" s="67"/>
      <c r="BI808" s="67"/>
      <c r="BJ808" s="67"/>
      <c r="BK808" s="67"/>
      <c r="BL808" s="67"/>
      <c r="BM808" s="67"/>
      <c r="BN808" s="67"/>
      <c r="BO808" s="67"/>
      <c r="BP808" s="67"/>
      <c r="BQ808" s="67"/>
      <c r="BR808" s="67"/>
      <c r="BS808" s="67"/>
      <c r="BT808" s="67"/>
      <c r="BU808" s="67"/>
      <c r="BV808" s="67"/>
      <c r="BW808" s="67"/>
      <c r="BX808" s="67"/>
      <c r="BY808" s="67"/>
      <c r="BZ808" s="67"/>
      <c r="CA808" s="67"/>
      <c r="CB808" s="67"/>
      <c r="CC808" s="67"/>
      <c r="CD808" s="67"/>
      <c r="CE808" s="67"/>
      <c r="CF808" s="67"/>
      <c r="CG808" s="67"/>
      <c r="CH808" s="67"/>
      <c r="CI808" s="67"/>
      <c r="CJ808" s="67"/>
      <c r="CK808" s="67"/>
      <c r="CL808" s="67"/>
      <c r="CM808" s="67"/>
      <c r="CN808" s="67"/>
      <c r="CO808" s="67"/>
      <c r="CP808" s="67"/>
      <c r="CQ808" s="67"/>
      <c r="CR808" s="67"/>
      <c r="CS808" s="67"/>
      <c r="CT808" s="67"/>
      <c r="CU808" s="67"/>
      <c r="CV808" s="67"/>
      <c r="CW808" s="67"/>
      <c r="CX808" s="67"/>
      <c r="CY808" s="67"/>
      <c r="CZ808" s="67"/>
      <c r="DA808" s="67"/>
      <c r="DB808" s="67"/>
      <c r="DC808" s="67"/>
      <c r="DD808" s="67"/>
      <c r="DE808" s="67"/>
      <c r="DF808" s="67"/>
      <c r="DG808" s="67"/>
      <c r="DH808" s="67"/>
      <c r="DI808" s="67"/>
      <c r="DJ808" s="67"/>
      <c r="DK808" s="67"/>
      <c r="DL808" s="67"/>
      <c r="DM808" s="67"/>
      <c r="DN808" s="67"/>
      <c r="DO808" s="67"/>
      <c r="DP808" s="67"/>
      <c r="DQ808" s="67"/>
      <c r="DR808" s="67"/>
      <c r="DS808" s="67"/>
      <c r="DT808" s="67"/>
      <c r="DU808" s="67"/>
      <c r="DV808" s="67"/>
      <c r="DW808" s="67"/>
      <c r="DX808" s="67"/>
      <c r="DY808" s="67"/>
      <c r="DZ808" s="67"/>
      <c r="EA808" s="67"/>
      <c r="EB808" s="67"/>
      <c r="EC808" s="67"/>
      <c r="ED808" s="67"/>
      <c r="EE808" s="67"/>
      <c r="EF808" s="67"/>
      <c r="EG808" s="67"/>
      <c r="EH808" s="67"/>
      <c r="EI808" s="67"/>
      <c r="EJ808" s="67"/>
      <c r="EK808" s="67"/>
      <c r="EL808" s="67"/>
      <c r="EM808" s="67"/>
      <c r="EN808" s="67"/>
      <c r="EO808" s="67"/>
      <c r="EP808" s="67"/>
      <c r="EQ808" s="67"/>
      <c r="ER808" s="67"/>
      <c r="ES808" s="67"/>
      <c r="ET808" s="67"/>
      <c r="EU808" s="76"/>
      <c r="EV808" s="76"/>
      <c r="EW808" s="76"/>
      <c r="EX808" s="76"/>
      <c r="EY808" s="76"/>
      <c r="EZ808" s="76"/>
      <c r="FA808" s="64" t="s">
        <v>3250</v>
      </c>
      <c r="FB808" s="64"/>
      <c r="FC808" s="64"/>
      <c r="FD808" s="64"/>
    </row>
    <row r="809">
      <c r="A809" s="346" t="s">
        <v>3251</v>
      </c>
      <c r="B809" s="347" t="s">
        <v>3252</v>
      </c>
      <c r="C809" s="348" t="s">
        <v>89</v>
      </c>
      <c r="D809" s="347" t="s">
        <v>18</v>
      </c>
      <c r="E809" s="347" t="s">
        <v>19</v>
      </c>
      <c r="F809" s="347" t="s">
        <v>277</v>
      </c>
      <c r="G809" s="347" t="s">
        <v>3253</v>
      </c>
      <c r="H809" s="347" t="s">
        <v>3189</v>
      </c>
      <c r="I809" s="347" t="s">
        <v>13</v>
      </c>
      <c r="J809" s="347" t="s">
        <v>31</v>
      </c>
      <c r="K809" s="347" t="s">
        <v>1838</v>
      </c>
      <c r="L809" s="347" t="s">
        <v>2060</v>
      </c>
      <c r="M809" s="347" t="s">
        <v>85</v>
      </c>
      <c r="N809" s="349">
        <v>42080.0</v>
      </c>
      <c r="O809" s="349">
        <v>42080.0</v>
      </c>
      <c r="P809" s="351"/>
      <c r="Q809" s="352"/>
      <c r="R809" s="352"/>
      <c r="S809" s="351"/>
      <c r="T809" s="69">
        <f t="shared" si="1052"/>
        <v>1443</v>
      </c>
      <c r="U809" s="353">
        <f t="shared" ref="U809:W809" si="1652">IF(ISBLANK($A809),"",sum(AE809,AK809,AQ809,AW809,BC809,BI809,BO809,BU809,CA809,CG809,CM809,CS809,CY809,DE809,DK809,DQ809,DW809,EC809,EI809,EO809,EU809))</f>
        <v>2</v>
      </c>
      <c r="V809" s="353">
        <f t="shared" si="1652"/>
        <v>2</v>
      </c>
      <c r="W809" s="353">
        <f t="shared" si="1652"/>
        <v>0</v>
      </c>
      <c r="X809" s="353">
        <f t="shared" si="966"/>
        <v>4</v>
      </c>
      <c r="Y809" s="353">
        <f t="shared" ref="Y809:AA809" si="1653">IF(ISBLANK($A809),"",sum(AH809,AN809,AT809,AZ809,BF809,BL809,BR809,BX809,CD809,CJ809,CP809,CV809,DB809,DH809,DN809,DT809,DZ809,EF809,EL809,ER809,EX809))</f>
        <v>0</v>
      </c>
      <c r="Z809" s="353">
        <f t="shared" si="1653"/>
        <v>0</v>
      </c>
      <c r="AA809" s="353">
        <f t="shared" si="1653"/>
        <v>0</v>
      </c>
      <c r="AB809" s="353">
        <f t="shared" si="1336"/>
        <v>0</v>
      </c>
      <c r="AC809" s="354">
        <f t="shared" si="969"/>
        <v>0</v>
      </c>
      <c r="AD809" s="355" t="str">
        <f t="shared" ref="AD809:AD871" si="1656">IF( (TODAY()-N809)/7 &lt; 1,"1", IF( N809="" , "", IF( (TODAY()-N809)/7 &gt; 20 , "20+", ROUNDUP((TODAY()-N809)/7 ,0))))</f>
        <v>20+</v>
      </c>
      <c r="AE809" s="356">
        <v>1.0</v>
      </c>
      <c r="AF809" s="356">
        <v>1.0</v>
      </c>
      <c r="AG809" s="351"/>
      <c r="AH809" s="351"/>
      <c r="AI809" s="351"/>
      <c r="AJ809" s="351"/>
      <c r="AK809" s="351"/>
      <c r="AL809" s="351"/>
      <c r="AM809" s="351"/>
      <c r="AN809" s="351"/>
      <c r="AO809" s="351"/>
      <c r="AP809" s="351"/>
      <c r="AQ809" s="356">
        <v>1.0</v>
      </c>
      <c r="AR809" s="356">
        <v>1.0</v>
      </c>
      <c r="AS809" s="351"/>
      <c r="AT809" s="351"/>
      <c r="AU809" s="351"/>
      <c r="AV809" s="351"/>
      <c r="AW809" s="351"/>
      <c r="AX809" s="351"/>
      <c r="AY809" s="351"/>
      <c r="AZ809" s="351"/>
      <c r="BA809" s="351"/>
      <c r="BB809" s="351"/>
      <c r="BC809" s="351"/>
      <c r="BD809" s="351"/>
      <c r="BE809" s="351"/>
      <c r="BF809" s="351"/>
      <c r="BG809" s="351"/>
      <c r="BH809" s="351"/>
      <c r="BI809" s="351"/>
      <c r="BJ809" s="351"/>
      <c r="BK809" s="351"/>
      <c r="BL809" s="351"/>
      <c r="BM809" s="351"/>
      <c r="BN809" s="351"/>
      <c r="BO809" s="351"/>
      <c r="BP809" s="351"/>
      <c r="BQ809" s="351"/>
      <c r="BR809" s="351"/>
      <c r="BS809" s="351"/>
      <c r="BT809" s="351"/>
      <c r="BU809" s="351"/>
      <c r="BV809" s="351"/>
      <c r="BW809" s="351"/>
      <c r="BX809" s="351"/>
      <c r="BY809" s="351"/>
      <c r="BZ809" s="351"/>
      <c r="CA809" s="351"/>
      <c r="CB809" s="351"/>
      <c r="CC809" s="351"/>
      <c r="CD809" s="351"/>
      <c r="CE809" s="351"/>
      <c r="CF809" s="351"/>
      <c r="CG809" s="351"/>
      <c r="CH809" s="351"/>
      <c r="CI809" s="351"/>
      <c r="CJ809" s="351"/>
      <c r="CK809" s="351"/>
      <c r="CL809" s="351"/>
      <c r="CM809" s="351"/>
      <c r="CN809" s="351"/>
      <c r="CO809" s="351"/>
      <c r="CP809" s="351"/>
      <c r="CQ809" s="351"/>
      <c r="CR809" s="351"/>
      <c r="CS809" s="351"/>
      <c r="CT809" s="351"/>
      <c r="CU809" s="351"/>
      <c r="CV809" s="351"/>
      <c r="CW809" s="351"/>
      <c r="CX809" s="351"/>
      <c r="CY809" s="351"/>
      <c r="CZ809" s="351"/>
      <c r="DA809" s="351"/>
      <c r="DB809" s="351"/>
      <c r="DC809" s="351"/>
      <c r="DD809" s="351"/>
      <c r="DE809" s="351"/>
      <c r="DF809" s="351"/>
      <c r="DG809" s="351"/>
      <c r="DH809" s="351"/>
      <c r="DI809" s="351"/>
      <c r="DJ809" s="351"/>
      <c r="DK809" s="351"/>
      <c r="DL809" s="351"/>
      <c r="DM809" s="351"/>
      <c r="DN809" s="351"/>
      <c r="DO809" s="351"/>
      <c r="DP809" s="351"/>
      <c r="DQ809" s="351"/>
      <c r="DR809" s="351"/>
      <c r="DS809" s="351"/>
      <c r="DT809" s="351"/>
      <c r="DU809" s="351"/>
      <c r="DV809" s="351"/>
      <c r="DW809" s="351"/>
      <c r="DX809" s="351"/>
      <c r="DY809" s="351"/>
      <c r="DZ809" s="351"/>
      <c r="EA809" s="351"/>
      <c r="EB809" s="351"/>
      <c r="EC809" s="351"/>
      <c r="ED809" s="351"/>
      <c r="EE809" s="351"/>
      <c r="EF809" s="351"/>
      <c r="EG809" s="351"/>
      <c r="EH809" s="351"/>
      <c r="EI809" s="351"/>
      <c r="EJ809" s="351"/>
      <c r="EK809" s="351"/>
      <c r="EL809" s="351"/>
      <c r="EM809" s="351"/>
      <c r="EN809" s="351"/>
      <c r="EO809" s="351"/>
      <c r="EP809" s="351"/>
      <c r="EQ809" s="351"/>
      <c r="ER809" s="351"/>
      <c r="ES809" s="351"/>
      <c r="ET809" s="351"/>
      <c r="EU809" s="76"/>
      <c r="EV809" s="76"/>
      <c r="EW809" s="76"/>
      <c r="EX809" s="76"/>
      <c r="EY809" s="76"/>
      <c r="EZ809" s="76"/>
      <c r="FA809" s="347" t="s">
        <v>3254</v>
      </c>
      <c r="FB809" s="347"/>
      <c r="FC809" s="347"/>
      <c r="FD809" s="347"/>
    </row>
    <row r="810">
      <c r="A810" s="376" t="s">
        <v>3255</v>
      </c>
      <c r="B810" s="357" t="s">
        <v>3080</v>
      </c>
      <c r="C810" s="377" t="s">
        <v>113</v>
      </c>
      <c r="D810" s="357" t="s">
        <v>18</v>
      </c>
      <c r="E810" s="357" t="s">
        <v>12</v>
      </c>
      <c r="F810" s="357" t="s">
        <v>277</v>
      </c>
      <c r="G810" s="357" t="s">
        <v>3081</v>
      </c>
      <c r="H810" s="357" t="s">
        <v>1847</v>
      </c>
      <c r="I810" s="357" t="s">
        <v>23</v>
      </c>
      <c r="J810" s="357" t="s">
        <v>31</v>
      </c>
      <c r="K810" s="357" t="s">
        <v>2736</v>
      </c>
      <c r="L810" s="357" t="s">
        <v>2748</v>
      </c>
      <c r="M810" s="357" t="s">
        <v>106</v>
      </c>
      <c r="N810" s="378">
        <v>42209.0</v>
      </c>
      <c r="O810" s="378">
        <v>42215.0</v>
      </c>
      <c r="P810" s="380"/>
      <c r="Q810" s="381"/>
      <c r="R810" s="381"/>
      <c r="S810" s="380"/>
      <c r="T810" s="69">
        <f t="shared" si="1052"/>
        <v>1314</v>
      </c>
      <c r="U810" s="382">
        <f t="shared" ref="U810:W810" si="1654">IF(ISBLANK($A810),"",sum(AE810,AK810,AQ810,AW810,BC810,BI810,BO810,BU810,CA810,CG810,CM810,CS810,CY810,DE810,DK810,DQ810,DW810,EC810,EI810,EO810,EU810))</f>
        <v>2</v>
      </c>
      <c r="V810" s="382">
        <f t="shared" si="1654"/>
        <v>0</v>
      </c>
      <c r="W810" s="382">
        <f t="shared" si="1654"/>
        <v>0</v>
      </c>
      <c r="X810" s="382">
        <f t="shared" si="966"/>
        <v>2</v>
      </c>
      <c r="Y810" s="382">
        <f t="shared" ref="Y810:AA810" si="1655">IF(ISBLANK($A810),"",sum(AH810,AN810,AT810,AZ810,BF810,BL810,BR810,BX810,CD810,CJ810,CP810,CV810,DB810,DH810,DN810,DT810,DZ810,EF810,EL810,ER810,EX810))</f>
        <v>1</v>
      </c>
      <c r="Z810" s="382">
        <f t="shared" si="1655"/>
        <v>0</v>
      </c>
      <c r="AA810" s="382">
        <f t="shared" si="1655"/>
        <v>0</v>
      </c>
      <c r="AB810" s="382">
        <f t="shared" si="1336"/>
        <v>1</v>
      </c>
      <c r="AC810" s="383">
        <f t="shared" si="969"/>
        <v>0.5</v>
      </c>
      <c r="AD810" s="399" t="str">
        <f t="shared" si="1656"/>
        <v>20+</v>
      </c>
      <c r="AE810" s="380"/>
      <c r="AF810" s="380"/>
      <c r="AG810" s="380"/>
      <c r="AH810" s="380"/>
      <c r="AI810" s="380"/>
      <c r="AJ810" s="380"/>
      <c r="AK810" s="385">
        <v>2.0</v>
      </c>
      <c r="AL810" s="380"/>
      <c r="AM810" s="380"/>
      <c r="AN810" s="385">
        <v>1.0</v>
      </c>
      <c r="AO810" s="380"/>
      <c r="AP810" s="380"/>
      <c r="AQ810" s="380"/>
      <c r="AR810" s="380"/>
      <c r="AS810" s="380"/>
      <c r="AT810" s="380"/>
      <c r="AU810" s="380"/>
      <c r="AV810" s="380"/>
      <c r="AW810" s="380"/>
      <c r="AX810" s="380"/>
      <c r="AY810" s="380"/>
      <c r="AZ810" s="380"/>
      <c r="BA810" s="380"/>
      <c r="BB810" s="380"/>
      <c r="BC810" s="380"/>
      <c r="BD810" s="380"/>
      <c r="BE810" s="380"/>
      <c r="BF810" s="380"/>
      <c r="BG810" s="380"/>
      <c r="BH810" s="380"/>
      <c r="BI810" s="380"/>
      <c r="BJ810" s="380"/>
      <c r="BK810" s="380"/>
      <c r="BL810" s="380"/>
      <c r="BM810" s="380"/>
      <c r="BN810" s="380"/>
      <c r="BO810" s="380"/>
      <c r="BP810" s="380"/>
      <c r="BQ810" s="380"/>
      <c r="BR810" s="380"/>
      <c r="BS810" s="380"/>
      <c r="BT810" s="380"/>
      <c r="BU810" s="380"/>
      <c r="BV810" s="380"/>
      <c r="BW810" s="380"/>
      <c r="BX810" s="380"/>
      <c r="BY810" s="380"/>
      <c r="BZ810" s="380"/>
      <c r="CA810" s="380"/>
      <c r="CB810" s="380"/>
      <c r="CC810" s="380"/>
      <c r="CD810" s="380"/>
      <c r="CE810" s="380"/>
      <c r="CF810" s="380"/>
      <c r="CG810" s="380"/>
      <c r="CH810" s="380"/>
      <c r="CI810" s="380"/>
      <c r="CJ810" s="380"/>
      <c r="CK810" s="380"/>
      <c r="CL810" s="380"/>
      <c r="CM810" s="380"/>
      <c r="CN810" s="380"/>
      <c r="CO810" s="380"/>
      <c r="CP810" s="380"/>
      <c r="CQ810" s="380"/>
      <c r="CR810" s="380"/>
      <c r="CS810" s="380"/>
      <c r="CT810" s="380"/>
      <c r="CU810" s="380"/>
      <c r="CV810" s="380"/>
      <c r="CW810" s="380"/>
      <c r="CX810" s="380"/>
      <c r="CY810" s="380"/>
      <c r="CZ810" s="380"/>
      <c r="DA810" s="380"/>
      <c r="DB810" s="380"/>
      <c r="DC810" s="380"/>
      <c r="DD810" s="380"/>
      <c r="DE810" s="380"/>
      <c r="DF810" s="380"/>
      <c r="DG810" s="380"/>
      <c r="DH810" s="380"/>
      <c r="DI810" s="380"/>
      <c r="DJ810" s="380"/>
      <c r="DK810" s="380"/>
      <c r="DL810" s="380"/>
      <c r="DM810" s="380"/>
      <c r="DN810" s="380"/>
      <c r="DO810" s="380"/>
      <c r="DP810" s="380"/>
      <c r="DQ810" s="380"/>
      <c r="DR810" s="380"/>
      <c r="DS810" s="380"/>
      <c r="DT810" s="380"/>
      <c r="DU810" s="380"/>
      <c r="DV810" s="380"/>
      <c r="DW810" s="380"/>
      <c r="DX810" s="380"/>
      <c r="DY810" s="380"/>
      <c r="DZ810" s="380"/>
      <c r="EA810" s="380"/>
      <c r="EB810" s="380"/>
      <c r="EC810" s="380"/>
      <c r="ED810" s="380"/>
      <c r="EE810" s="380"/>
      <c r="EF810" s="380"/>
      <c r="EG810" s="380"/>
      <c r="EH810" s="380"/>
      <c r="EI810" s="380"/>
      <c r="EJ810" s="380"/>
      <c r="EK810" s="380"/>
      <c r="EL810" s="380"/>
      <c r="EM810" s="380"/>
      <c r="EN810" s="380"/>
      <c r="EO810" s="380"/>
      <c r="EP810" s="380"/>
      <c r="EQ810" s="380"/>
      <c r="ER810" s="380"/>
      <c r="ES810" s="380"/>
      <c r="ET810" s="380"/>
      <c r="EU810" s="76"/>
      <c r="EV810" s="76"/>
      <c r="EW810" s="76"/>
      <c r="EX810" s="76"/>
      <c r="EY810" s="76"/>
      <c r="EZ810" s="76"/>
      <c r="FA810" s="357" t="s">
        <v>3256</v>
      </c>
      <c r="FB810" s="357"/>
      <c r="FC810" s="357"/>
      <c r="FD810" s="357"/>
    </row>
    <row r="811">
      <c r="A811" s="376" t="s">
        <v>3257</v>
      </c>
      <c r="B811" s="357" t="s">
        <v>3258</v>
      </c>
      <c r="C811" s="377" t="s">
        <v>113</v>
      </c>
      <c r="D811" s="357" t="s">
        <v>18</v>
      </c>
      <c r="E811" s="357" t="s">
        <v>12</v>
      </c>
      <c r="F811" s="357" t="s">
        <v>277</v>
      </c>
      <c r="G811" s="357" t="s">
        <v>3259</v>
      </c>
      <c r="H811" s="357" t="s">
        <v>1847</v>
      </c>
      <c r="I811" s="357" t="s">
        <v>23</v>
      </c>
      <c r="J811" s="357" t="s">
        <v>31</v>
      </c>
      <c r="K811" s="357" t="s">
        <v>2736</v>
      </c>
      <c r="L811" s="357" t="s">
        <v>2396</v>
      </c>
      <c r="M811" s="357" t="s">
        <v>133</v>
      </c>
      <c r="N811" s="378">
        <v>42209.0</v>
      </c>
      <c r="O811" s="378">
        <v>42215.0</v>
      </c>
      <c r="P811" s="380"/>
      <c r="Q811" s="381"/>
      <c r="R811" s="381"/>
      <c r="S811" s="380"/>
      <c r="T811" s="69">
        <f t="shared" si="1052"/>
        <v>1314</v>
      </c>
      <c r="U811" s="382">
        <f t="shared" ref="U811:W811" si="1657">IF(ISBLANK($A811),"",sum(AE811,AK811,AQ811,AW811,BC811,BI811,BO811,BU811,CA811,CG811,CM811,CS811,CY811,DE811,DK811,DQ811,DW811,EC811,EI811,EO811,EU811))</f>
        <v>0</v>
      </c>
      <c r="V811" s="382">
        <f t="shared" si="1657"/>
        <v>2</v>
      </c>
      <c r="W811" s="382">
        <f t="shared" si="1657"/>
        <v>0</v>
      </c>
      <c r="X811" s="382">
        <f t="shared" si="966"/>
        <v>2</v>
      </c>
      <c r="Y811" s="382">
        <f t="shared" ref="Y811:AA811" si="1658">IF(ISBLANK($A811),"",sum(AH811,AN811,AT811,AZ811,BF811,BL811,BR811,BX811,CD811,CJ811,CP811,CV811,DB811,DH811,DN811,DT811,DZ811,EF811,EL811,ER811,EX811))</f>
        <v>1</v>
      </c>
      <c r="Z811" s="382">
        <f t="shared" si="1658"/>
        <v>0</v>
      </c>
      <c r="AA811" s="382">
        <f t="shared" si="1658"/>
        <v>0</v>
      </c>
      <c r="AB811" s="382">
        <f t="shared" si="1336"/>
        <v>1</v>
      </c>
      <c r="AC811" s="383">
        <f t="shared" si="969"/>
        <v>0.5</v>
      </c>
      <c r="AD811" s="399" t="str">
        <f t="shared" si="1656"/>
        <v>20+</v>
      </c>
      <c r="AE811" s="380"/>
      <c r="AF811" s="380"/>
      <c r="AG811" s="380"/>
      <c r="AH811" s="380"/>
      <c r="AI811" s="380"/>
      <c r="AJ811" s="380"/>
      <c r="AK811" s="380"/>
      <c r="AL811" s="385">
        <v>2.0</v>
      </c>
      <c r="AM811" s="380"/>
      <c r="AN811" s="385">
        <v>1.0</v>
      </c>
      <c r="AO811" s="380"/>
      <c r="AP811" s="380"/>
      <c r="AQ811" s="380"/>
      <c r="AR811" s="380"/>
      <c r="AS811" s="380"/>
      <c r="AT811" s="380"/>
      <c r="AU811" s="380"/>
      <c r="AV811" s="380"/>
      <c r="AW811" s="380"/>
      <c r="AX811" s="380"/>
      <c r="AY811" s="380"/>
      <c r="AZ811" s="380"/>
      <c r="BA811" s="380"/>
      <c r="BB811" s="380"/>
      <c r="BC811" s="380"/>
      <c r="BD811" s="380"/>
      <c r="BE811" s="380"/>
      <c r="BF811" s="380"/>
      <c r="BG811" s="380"/>
      <c r="BH811" s="380"/>
      <c r="BI811" s="380"/>
      <c r="BJ811" s="380"/>
      <c r="BK811" s="380"/>
      <c r="BL811" s="380"/>
      <c r="BM811" s="380"/>
      <c r="BN811" s="380"/>
      <c r="BO811" s="380"/>
      <c r="BP811" s="380"/>
      <c r="BQ811" s="380"/>
      <c r="BR811" s="380"/>
      <c r="BS811" s="380"/>
      <c r="BT811" s="380"/>
      <c r="BU811" s="380"/>
      <c r="BV811" s="380"/>
      <c r="BW811" s="380"/>
      <c r="BX811" s="380"/>
      <c r="BY811" s="380"/>
      <c r="BZ811" s="380"/>
      <c r="CA811" s="380"/>
      <c r="CB811" s="380"/>
      <c r="CC811" s="380"/>
      <c r="CD811" s="380"/>
      <c r="CE811" s="380"/>
      <c r="CF811" s="380"/>
      <c r="CG811" s="380"/>
      <c r="CH811" s="380"/>
      <c r="CI811" s="380"/>
      <c r="CJ811" s="380"/>
      <c r="CK811" s="380"/>
      <c r="CL811" s="380"/>
      <c r="CM811" s="380"/>
      <c r="CN811" s="380"/>
      <c r="CO811" s="380"/>
      <c r="CP811" s="380"/>
      <c r="CQ811" s="380"/>
      <c r="CR811" s="380"/>
      <c r="CS811" s="380"/>
      <c r="CT811" s="380"/>
      <c r="CU811" s="380"/>
      <c r="CV811" s="380"/>
      <c r="CW811" s="380"/>
      <c r="CX811" s="380"/>
      <c r="CY811" s="380"/>
      <c r="CZ811" s="380"/>
      <c r="DA811" s="380"/>
      <c r="DB811" s="380"/>
      <c r="DC811" s="380"/>
      <c r="DD811" s="380"/>
      <c r="DE811" s="380"/>
      <c r="DF811" s="380"/>
      <c r="DG811" s="380"/>
      <c r="DH811" s="380"/>
      <c r="DI811" s="380"/>
      <c r="DJ811" s="380"/>
      <c r="DK811" s="380"/>
      <c r="DL811" s="380"/>
      <c r="DM811" s="380"/>
      <c r="DN811" s="380"/>
      <c r="DO811" s="380"/>
      <c r="DP811" s="380"/>
      <c r="DQ811" s="380"/>
      <c r="DR811" s="380"/>
      <c r="DS811" s="380"/>
      <c r="DT811" s="380"/>
      <c r="DU811" s="380"/>
      <c r="DV811" s="380"/>
      <c r="DW811" s="380"/>
      <c r="DX811" s="380"/>
      <c r="DY811" s="380"/>
      <c r="DZ811" s="380"/>
      <c r="EA811" s="380"/>
      <c r="EB811" s="380"/>
      <c r="EC811" s="380"/>
      <c r="ED811" s="380"/>
      <c r="EE811" s="380"/>
      <c r="EF811" s="380"/>
      <c r="EG811" s="380"/>
      <c r="EH811" s="380"/>
      <c r="EI811" s="380"/>
      <c r="EJ811" s="380"/>
      <c r="EK811" s="380"/>
      <c r="EL811" s="380"/>
      <c r="EM811" s="380"/>
      <c r="EN811" s="380"/>
      <c r="EO811" s="380"/>
      <c r="EP811" s="380"/>
      <c r="EQ811" s="380"/>
      <c r="ER811" s="380"/>
      <c r="ES811" s="380"/>
      <c r="ET811" s="380"/>
      <c r="EU811" s="76"/>
      <c r="EV811" s="76"/>
      <c r="EW811" s="76"/>
      <c r="EX811" s="76"/>
      <c r="EY811" s="76"/>
      <c r="EZ811" s="76"/>
      <c r="FA811" s="357" t="s">
        <v>3260</v>
      </c>
      <c r="FB811" s="357"/>
      <c r="FC811" s="357"/>
      <c r="FD811" s="357"/>
    </row>
    <row r="812">
      <c r="A812" s="366" t="s">
        <v>3261</v>
      </c>
      <c r="B812" s="367" t="s">
        <v>3262</v>
      </c>
      <c r="C812" s="368" t="s">
        <v>8</v>
      </c>
      <c r="D812" s="367" t="s">
        <v>18</v>
      </c>
      <c r="E812" s="367" t="s">
        <v>19</v>
      </c>
      <c r="F812" s="367" t="s">
        <v>277</v>
      </c>
      <c r="G812" s="367" t="s">
        <v>2868</v>
      </c>
      <c r="H812" s="367" t="s">
        <v>1108</v>
      </c>
      <c r="I812" s="367" t="s">
        <v>23</v>
      </c>
      <c r="J812" s="367" t="s">
        <v>31</v>
      </c>
      <c r="K812" s="367" t="s">
        <v>1838</v>
      </c>
      <c r="L812" s="367" t="s">
        <v>1978</v>
      </c>
      <c r="M812" s="367" t="s">
        <v>50</v>
      </c>
      <c r="N812" s="369">
        <v>42019.0</v>
      </c>
      <c r="O812" s="398"/>
      <c r="P812" s="370"/>
      <c r="Q812" s="371"/>
      <c r="R812" s="371"/>
      <c r="S812" s="370"/>
      <c r="T812" s="69">
        <f t="shared" si="1052"/>
        <v>1504</v>
      </c>
      <c r="U812" s="372">
        <f t="shared" ref="U812:W812" si="1659">IF(ISBLANK($A812),"",sum(AE812,AK812,AQ812,AW812,BC812,BI812,BO812,BU812,CA812,CG812,CM812,CS812,CY812,DE812,DK812,DQ812,DW812,EC812,EI812,EO812,EU812))</f>
        <v>7</v>
      </c>
      <c r="V812" s="372">
        <f t="shared" si="1659"/>
        <v>1</v>
      </c>
      <c r="W812" s="372">
        <f t="shared" si="1659"/>
        <v>2</v>
      </c>
      <c r="X812" s="372">
        <f t="shared" si="966"/>
        <v>10</v>
      </c>
      <c r="Y812" s="372">
        <f t="shared" ref="Y812:AA812" si="1660">IF(ISBLANK($A812),"",sum(AH812,AN812,AT812,AZ812,BF812,BL812,BR812,BX812,CD812,CJ812,CP812,CV812,DB812,DH812,DN812,DT812,DZ812,EF812,EL812,ER812,EX812))</f>
        <v>2</v>
      </c>
      <c r="Z812" s="372">
        <f t="shared" si="1660"/>
        <v>1</v>
      </c>
      <c r="AA812" s="372">
        <f t="shared" si="1660"/>
        <v>1</v>
      </c>
      <c r="AB812" s="372">
        <f t="shared" si="1336"/>
        <v>4</v>
      </c>
      <c r="AC812" s="373">
        <f t="shared" si="969"/>
        <v>0.2</v>
      </c>
      <c r="AD812" s="374" t="str">
        <f t="shared" si="1656"/>
        <v>20+</v>
      </c>
      <c r="AE812" s="375">
        <v>1.0</v>
      </c>
      <c r="AF812" s="370"/>
      <c r="AG812" s="370"/>
      <c r="AH812" s="370"/>
      <c r="AI812" s="370"/>
      <c r="AJ812" s="370"/>
      <c r="AK812" s="370"/>
      <c r="AL812" s="370"/>
      <c r="AM812" s="370"/>
      <c r="AN812" s="370"/>
      <c r="AO812" s="370"/>
      <c r="AP812" s="370"/>
      <c r="AQ812" s="375">
        <v>1.0</v>
      </c>
      <c r="AR812" s="375">
        <v>1.0</v>
      </c>
      <c r="AS812" s="370"/>
      <c r="AT812" s="370"/>
      <c r="AU812" s="370"/>
      <c r="AV812" s="370"/>
      <c r="AW812" s="370"/>
      <c r="AX812" s="370"/>
      <c r="AY812" s="370"/>
      <c r="AZ812" s="370"/>
      <c r="BA812" s="370"/>
      <c r="BB812" s="370"/>
      <c r="BC812" s="370"/>
      <c r="BD812" s="370"/>
      <c r="BE812" s="370"/>
      <c r="BF812" s="370"/>
      <c r="BG812" s="370"/>
      <c r="BH812" s="370"/>
      <c r="BI812" s="370"/>
      <c r="BJ812" s="370"/>
      <c r="BK812" s="370"/>
      <c r="BL812" s="370"/>
      <c r="BM812" s="370"/>
      <c r="BN812" s="370"/>
      <c r="BO812" s="370"/>
      <c r="BP812" s="370"/>
      <c r="BQ812" s="370"/>
      <c r="BR812" s="370"/>
      <c r="BS812" s="370"/>
      <c r="BT812" s="370"/>
      <c r="BU812" s="370"/>
      <c r="BV812" s="370"/>
      <c r="BW812" s="370"/>
      <c r="BX812" s="370"/>
      <c r="BY812" s="370"/>
      <c r="BZ812" s="370"/>
      <c r="CA812" s="370"/>
      <c r="CB812" s="370"/>
      <c r="CC812" s="370"/>
      <c r="CD812" s="370"/>
      <c r="CE812" s="370"/>
      <c r="CF812" s="370"/>
      <c r="CG812" s="375">
        <v>2.0</v>
      </c>
      <c r="CH812" s="370"/>
      <c r="CI812" s="370"/>
      <c r="CJ812" s="370"/>
      <c r="CK812" s="370"/>
      <c r="CL812" s="370"/>
      <c r="CM812" s="370"/>
      <c r="CN812" s="370"/>
      <c r="CO812" s="370"/>
      <c r="CP812" s="370"/>
      <c r="CQ812" s="370"/>
      <c r="CR812" s="370"/>
      <c r="CS812" s="370"/>
      <c r="CT812" s="370"/>
      <c r="CU812" s="375">
        <v>1.0</v>
      </c>
      <c r="CV812" s="370"/>
      <c r="CW812" s="375">
        <v>1.0</v>
      </c>
      <c r="CX812" s="375">
        <v>1.0</v>
      </c>
      <c r="CY812" s="375">
        <v>1.0</v>
      </c>
      <c r="CZ812" s="370"/>
      <c r="DA812" s="375">
        <v>1.0</v>
      </c>
      <c r="DB812" s="370"/>
      <c r="DC812" s="370"/>
      <c r="DD812" s="370"/>
      <c r="DE812" s="370"/>
      <c r="DF812" s="370"/>
      <c r="DG812" s="370"/>
      <c r="DH812" s="370"/>
      <c r="DI812" s="370"/>
      <c r="DJ812" s="370"/>
      <c r="DK812" s="370"/>
      <c r="DL812" s="370"/>
      <c r="DM812" s="370"/>
      <c r="DN812" s="370"/>
      <c r="DO812" s="370"/>
      <c r="DP812" s="370"/>
      <c r="DQ812" s="370"/>
      <c r="DR812" s="370"/>
      <c r="DS812" s="370"/>
      <c r="DT812" s="370"/>
      <c r="DU812" s="370"/>
      <c r="DV812" s="370"/>
      <c r="DW812" s="370"/>
      <c r="DX812" s="370"/>
      <c r="DY812" s="370"/>
      <c r="DZ812" s="370"/>
      <c r="EA812" s="370"/>
      <c r="EB812" s="370"/>
      <c r="EC812" s="370"/>
      <c r="ED812" s="370"/>
      <c r="EE812" s="370"/>
      <c r="EF812" s="370"/>
      <c r="EG812" s="370"/>
      <c r="EH812" s="370"/>
      <c r="EI812" s="375">
        <v>1.0</v>
      </c>
      <c r="EJ812" s="370"/>
      <c r="EK812" s="370"/>
      <c r="EL812" s="375">
        <v>1.0</v>
      </c>
      <c r="EM812" s="370"/>
      <c r="EN812" s="370"/>
      <c r="EO812" s="370"/>
      <c r="EP812" s="370"/>
      <c r="EQ812" s="370"/>
      <c r="ER812" s="370"/>
      <c r="ES812" s="370"/>
      <c r="ET812" s="370"/>
      <c r="EU812" s="324">
        <v>1.0</v>
      </c>
      <c r="EV812" s="76"/>
      <c r="EW812" s="76"/>
      <c r="EX812" s="324">
        <v>1.0</v>
      </c>
      <c r="EY812" s="76"/>
      <c r="EZ812" s="76"/>
      <c r="FA812" s="370" t="s">
        <v>3263</v>
      </c>
      <c r="FB812" s="370"/>
      <c r="FC812" s="370"/>
      <c r="FD812" s="370"/>
    </row>
    <row r="813">
      <c r="A813" s="376" t="s">
        <v>3264</v>
      </c>
      <c r="B813" s="357" t="s">
        <v>3020</v>
      </c>
      <c r="C813" s="377" t="s">
        <v>8</v>
      </c>
      <c r="D813" s="357" t="s">
        <v>18</v>
      </c>
      <c r="E813" s="357" t="s">
        <v>30</v>
      </c>
      <c r="F813" s="357" t="s">
        <v>277</v>
      </c>
      <c r="G813" s="357" t="s">
        <v>3021</v>
      </c>
      <c r="H813" s="357" t="s">
        <v>2064</v>
      </c>
      <c r="I813" s="357" t="s">
        <v>23</v>
      </c>
      <c r="J813" s="357" t="s">
        <v>31</v>
      </c>
      <c r="K813" s="357" t="s">
        <v>2736</v>
      </c>
      <c r="L813" s="357" t="s">
        <v>2065</v>
      </c>
      <c r="M813" s="357" t="s">
        <v>50</v>
      </c>
      <c r="N813" s="378">
        <v>41963.0</v>
      </c>
      <c r="O813" s="379"/>
      <c r="P813" s="380"/>
      <c r="Q813" s="381"/>
      <c r="R813" s="381"/>
      <c r="S813" s="380"/>
      <c r="T813" s="69">
        <f t="shared" si="1052"/>
        <v>1560</v>
      </c>
      <c r="U813" s="382">
        <f t="shared" ref="U813:W813" si="1661">IF(ISBLANK($A813),"",sum(AE813,AK813,AQ813,AW813,BC813,BI813,BO813,BU813,CA813,CG813,CM813,CS813,CY813,DE813,DK813,DQ813,DW813,EC813,EI813,EO813,EU813))</f>
        <v>7</v>
      </c>
      <c r="V813" s="382">
        <f t="shared" si="1661"/>
        <v>1</v>
      </c>
      <c r="W813" s="382">
        <f t="shared" si="1661"/>
        <v>0</v>
      </c>
      <c r="X813" s="382">
        <f t="shared" si="966"/>
        <v>8</v>
      </c>
      <c r="Y813" s="382">
        <f t="shared" ref="Y813:AA813" si="1662">IF(ISBLANK($A813),"",sum(AH813,AN813,AT813,AZ813,BF813,BL813,BR813,BX813,CD813,CJ813,CP813,CV813,DB813,DH813,DN813,DT813,DZ813,EF813,EL813,ER813,EX813))</f>
        <v>8</v>
      </c>
      <c r="Z813" s="382">
        <f t="shared" si="1662"/>
        <v>4</v>
      </c>
      <c r="AA813" s="382">
        <f t="shared" si="1662"/>
        <v>1</v>
      </c>
      <c r="AB813" s="382">
        <f t="shared" si="1336"/>
        <v>13</v>
      </c>
      <c r="AC813" s="383">
        <f t="shared" si="969"/>
        <v>1</v>
      </c>
      <c r="AD813" s="384" t="str">
        <f t="shared" si="1656"/>
        <v>20+</v>
      </c>
      <c r="AE813" s="380"/>
      <c r="AF813" s="380"/>
      <c r="AG813" s="380"/>
      <c r="AH813" s="380"/>
      <c r="AI813" s="380"/>
      <c r="AJ813" s="380"/>
      <c r="AK813" s="385">
        <v>1.0</v>
      </c>
      <c r="AL813" s="380"/>
      <c r="AM813" s="380"/>
      <c r="AN813" s="380"/>
      <c r="AO813" s="380"/>
      <c r="AP813" s="380"/>
      <c r="AQ813" s="385">
        <v>1.0</v>
      </c>
      <c r="AR813" s="380"/>
      <c r="AS813" s="380"/>
      <c r="AT813" s="385">
        <v>1.0</v>
      </c>
      <c r="AU813" s="385">
        <v>1.0</v>
      </c>
      <c r="AV813" s="380"/>
      <c r="AW813" s="385">
        <v>1.0</v>
      </c>
      <c r="AX813" s="380"/>
      <c r="AY813" s="380"/>
      <c r="AZ813" s="380"/>
      <c r="BA813" s="385">
        <v>1.0</v>
      </c>
      <c r="BB813" s="380"/>
      <c r="BC813" s="380"/>
      <c r="BD813" s="380"/>
      <c r="BE813" s="380"/>
      <c r="BF813" s="380"/>
      <c r="BG813" s="380"/>
      <c r="BH813" s="380"/>
      <c r="BI813" s="385">
        <v>1.0</v>
      </c>
      <c r="BJ813" s="380"/>
      <c r="BK813" s="380"/>
      <c r="BL813" s="380"/>
      <c r="BM813" s="380"/>
      <c r="BN813" s="380"/>
      <c r="BO813" s="380"/>
      <c r="BP813" s="380"/>
      <c r="BQ813" s="380"/>
      <c r="BR813" s="385">
        <v>1.0</v>
      </c>
      <c r="BS813" s="380"/>
      <c r="BT813" s="380"/>
      <c r="BU813" s="380"/>
      <c r="BV813" s="380"/>
      <c r="BW813" s="380"/>
      <c r="BX813" s="380"/>
      <c r="BY813" s="380"/>
      <c r="BZ813" s="380"/>
      <c r="CA813" s="380"/>
      <c r="CB813" s="380"/>
      <c r="CC813" s="380"/>
      <c r="CD813" s="380"/>
      <c r="CE813" s="380"/>
      <c r="CF813" s="380"/>
      <c r="CG813" s="380"/>
      <c r="CH813" s="380"/>
      <c r="CI813" s="380"/>
      <c r="CJ813" s="380"/>
      <c r="CK813" s="380"/>
      <c r="CL813" s="380"/>
      <c r="CM813" s="385">
        <v>1.0</v>
      </c>
      <c r="CN813" s="380"/>
      <c r="CO813" s="380"/>
      <c r="CP813" s="380"/>
      <c r="CQ813" s="380"/>
      <c r="CR813" s="380"/>
      <c r="CS813" s="380"/>
      <c r="CT813" s="385">
        <v>1.0</v>
      </c>
      <c r="CU813" s="380"/>
      <c r="CV813" s="380"/>
      <c r="CW813" s="380"/>
      <c r="CX813" s="380"/>
      <c r="CY813" s="380"/>
      <c r="CZ813" s="380"/>
      <c r="DA813" s="380"/>
      <c r="DB813" s="385">
        <v>3.0</v>
      </c>
      <c r="DC813" s="380"/>
      <c r="DD813" s="380"/>
      <c r="DE813" s="380"/>
      <c r="DF813" s="380"/>
      <c r="DG813" s="380"/>
      <c r="DH813" s="380"/>
      <c r="DI813" s="380"/>
      <c r="DJ813" s="380"/>
      <c r="DK813" s="380"/>
      <c r="DL813" s="380"/>
      <c r="DM813" s="380"/>
      <c r="DN813" s="385">
        <v>1.0</v>
      </c>
      <c r="DO813" s="380"/>
      <c r="DP813" s="380"/>
      <c r="DQ813" s="380"/>
      <c r="DR813" s="380"/>
      <c r="DS813" s="380"/>
      <c r="DT813" s="380"/>
      <c r="DU813" s="380"/>
      <c r="DV813" s="380"/>
      <c r="DW813" s="380"/>
      <c r="DX813" s="380"/>
      <c r="DY813" s="380"/>
      <c r="DZ813" s="380"/>
      <c r="EA813" s="380"/>
      <c r="EB813" s="380"/>
      <c r="EC813" s="380"/>
      <c r="ED813" s="380"/>
      <c r="EE813" s="380"/>
      <c r="EF813" s="380"/>
      <c r="EG813" s="380"/>
      <c r="EH813" s="380"/>
      <c r="EI813" s="380"/>
      <c r="EJ813" s="380"/>
      <c r="EK813" s="380"/>
      <c r="EL813" s="380"/>
      <c r="EM813" s="380"/>
      <c r="EN813" s="380"/>
      <c r="EO813" s="380"/>
      <c r="EP813" s="380"/>
      <c r="EQ813" s="380"/>
      <c r="ER813" s="380"/>
      <c r="ES813" s="380"/>
      <c r="ET813" s="380"/>
      <c r="EU813" s="324">
        <v>2.0</v>
      </c>
      <c r="EV813" s="76"/>
      <c r="EW813" s="76"/>
      <c r="EX813" s="324">
        <v>2.0</v>
      </c>
      <c r="EY813" s="324">
        <v>2.0</v>
      </c>
      <c r="EZ813" s="324">
        <v>1.0</v>
      </c>
      <c r="FA813" s="357" t="s">
        <v>3265</v>
      </c>
      <c r="FB813" s="357"/>
      <c r="FC813" s="357"/>
      <c r="FD813" s="357"/>
    </row>
    <row r="814">
      <c r="A814" s="336" t="s">
        <v>3266</v>
      </c>
      <c r="B814" s="337" t="s">
        <v>3267</v>
      </c>
      <c r="C814" s="338" t="s">
        <v>79</v>
      </c>
      <c r="D814" s="337" t="s">
        <v>18</v>
      </c>
      <c r="E814" s="337" t="s">
        <v>12</v>
      </c>
      <c r="F814" s="337" t="s">
        <v>283</v>
      </c>
      <c r="G814" s="337" t="s">
        <v>1311</v>
      </c>
      <c r="H814" s="337" t="s">
        <v>968</v>
      </c>
      <c r="I814" s="337" t="s">
        <v>23</v>
      </c>
      <c r="J814" s="337" t="s">
        <v>31</v>
      </c>
      <c r="K814" s="337" t="s">
        <v>3057</v>
      </c>
      <c r="L814" s="337" t="s">
        <v>2260</v>
      </c>
      <c r="M814" s="337" t="s">
        <v>65</v>
      </c>
      <c r="N814" s="340">
        <v>42250.0</v>
      </c>
      <c r="O814" s="340">
        <v>42285.0</v>
      </c>
      <c r="P814" s="339"/>
      <c r="Q814" s="342"/>
      <c r="R814" s="342"/>
      <c r="S814" s="339"/>
      <c r="T814" s="69">
        <f t="shared" si="1052"/>
        <v>1273</v>
      </c>
      <c r="U814" s="343">
        <f t="shared" ref="U814:W814" si="1663">IF(ISBLANK($A814),"",sum(AE814,AK814,AQ814,AW814,BC814,BI814,BO814,BU814,CA814,CG814,CM814,CS814,CY814,DE814,DK814,DQ814,DW814,EC814,EI814,EO814,EU814))</f>
        <v>4</v>
      </c>
      <c r="V814" s="343">
        <f t="shared" si="1663"/>
        <v>1</v>
      </c>
      <c r="W814" s="343">
        <f t="shared" si="1663"/>
        <v>0</v>
      </c>
      <c r="X814" s="343">
        <f t="shared" si="966"/>
        <v>5</v>
      </c>
      <c r="Y814" s="343">
        <f t="shared" ref="Y814:AA814" si="1664">IF(ISBLANK($A814),"",sum(AH814,AN814,AT814,AZ814,BF814,BL814,BR814,BX814,CD814,CJ814,CP814,CV814,DB814,DH814,DN814,DT814,DZ814,EF814,EL814,ER814,EX814))</f>
        <v>3</v>
      </c>
      <c r="Z814" s="343">
        <f t="shared" si="1664"/>
        <v>0</v>
      </c>
      <c r="AA814" s="343">
        <f t="shared" si="1664"/>
        <v>1</v>
      </c>
      <c r="AB814" s="343">
        <f t="shared" si="1336"/>
        <v>4</v>
      </c>
      <c r="AC814" s="344">
        <f t="shared" si="969"/>
        <v>0.6</v>
      </c>
      <c r="AD814" s="397" t="str">
        <f t="shared" si="1656"/>
        <v>20+</v>
      </c>
      <c r="AE814" s="339"/>
      <c r="AF814" s="339"/>
      <c r="AG814" s="339"/>
      <c r="AH814" s="339"/>
      <c r="AI814" s="339"/>
      <c r="AJ814" s="339"/>
      <c r="AK814" s="345">
        <v>4.0</v>
      </c>
      <c r="AL814" s="339"/>
      <c r="AM814" s="339"/>
      <c r="AN814" s="345">
        <v>3.0</v>
      </c>
      <c r="AO814" s="339"/>
      <c r="AP814" s="339"/>
      <c r="AQ814" s="339"/>
      <c r="AR814" s="345">
        <v>1.0</v>
      </c>
      <c r="AS814" s="339"/>
      <c r="AT814" s="339"/>
      <c r="AU814" s="339"/>
      <c r="AV814" s="339"/>
      <c r="AW814" s="339"/>
      <c r="AX814" s="339"/>
      <c r="AY814" s="339"/>
      <c r="AZ814" s="339"/>
      <c r="BA814" s="339"/>
      <c r="BB814" s="339"/>
      <c r="BC814" s="339"/>
      <c r="BD814" s="339"/>
      <c r="BE814" s="339"/>
      <c r="BF814" s="339"/>
      <c r="BG814" s="339"/>
      <c r="BH814" s="339"/>
      <c r="BI814" s="339"/>
      <c r="BJ814" s="339"/>
      <c r="BK814" s="339"/>
      <c r="BL814" s="339"/>
      <c r="BM814" s="339"/>
      <c r="BN814" s="339"/>
      <c r="BO814" s="339"/>
      <c r="BP814" s="339"/>
      <c r="BQ814" s="339"/>
      <c r="BR814" s="339"/>
      <c r="BS814" s="339"/>
      <c r="BT814" s="339"/>
      <c r="BU814" s="339"/>
      <c r="BV814" s="339"/>
      <c r="BW814" s="339"/>
      <c r="BX814" s="339"/>
      <c r="BY814" s="339"/>
      <c r="BZ814" s="345">
        <v>1.0</v>
      </c>
      <c r="CA814" s="339"/>
      <c r="CB814" s="339"/>
      <c r="CC814" s="339"/>
      <c r="CD814" s="339"/>
      <c r="CE814" s="339"/>
      <c r="CF814" s="339"/>
      <c r="CG814" s="339"/>
      <c r="CH814" s="339"/>
      <c r="CI814" s="339"/>
      <c r="CJ814" s="339"/>
      <c r="CK814" s="339"/>
      <c r="CL814" s="339"/>
      <c r="CM814" s="339"/>
      <c r="CN814" s="339"/>
      <c r="CO814" s="339"/>
      <c r="CP814" s="339"/>
      <c r="CQ814" s="339"/>
      <c r="CR814" s="339"/>
      <c r="CS814" s="339"/>
      <c r="CT814" s="339"/>
      <c r="CU814" s="339"/>
      <c r="CV814" s="339"/>
      <c r="CW814" s="339"/>
      <c r="CX814" s="339"/>
      <c r="CY814" s="339"/>
      <c r="CZ814" s="339"/>
      <c r="DA814" s="339"/>
      <c r="DB814" s="339"/>
      <c r="DC814" s="339"/>
      <c r="DD814" s="339"/>
      <c r="DE814" s="339"/>
      <c r="DF814" s="339"/>
      <c r="DG814" s="339"/>
      <c r="DH814" s="339"/>
      <c r="DI814" s="339"/>
      <c r="DJ814" s="339"/>
      <c r="DK814" s="339"/>
      <c r="DL814" s="339"/>
      <c r="DM814" s="339"/>
      <c r="DN814" s="339"/>
      <c r="DO814" s="339"/>
      <c r="DP814" s="339"/>
      <c r="DQ814" s="339"/>
      <c r="DR814" s="339"/>
      <c r="DS814" s="339"/>
      <c r="DT814" s="339"/>
      <c r="DU814" s="339"/>
      <c r="DV814" s="339"/>
      <c r="DW814" s="339"/>
      <c r="DX814" s="339"/>
      <c r="DY814" s="339"/>
      <c r="DZ814" s="339"/>
      <c r="EA814" s="339"/>
      <c r="EB814" s="339"/>
      <c r="EC814" s="339"/>
      <c r="ED814" s="339"/>
      <c r="EE814" s="339"/>
      <c r="EF814" s="339"/>
      <c r="EG814" s="339"/>
      <c r="EH814" s="339"/>
      <c r="EI814" s="339"/>
      <c r="EJ814" s="339"/>
      <c r="EK814" s="339"/>
      <c r="EL814" s="339"/>
      <c r="EM814" s="339"/>
      <c r="EN814" s="339"/>
      <c r="EO814" s="339"/>
      <c r="EP814" s="339"/>
      <c r="EQ814" s="339"/>
      <c r="ER814" s="339"/>
      <c r="ES814" s="339"/>
      <c r="ET814" s="339"/>
      <c r="EU814" s="76"/>
      <c r="EV814" s="76"/>
      <c r="EW814" s="76"/>
      <c r="EX814" s="76"/>
      <c r="EY814" s="76"/>
      <c r="EZ814" s="76"/>
      <c r="FA814" s="337" t="s">
        <v>3268</v>
      </c>
      <c r="FB814" s="337"/>
      <c r="FC814" s="337"/>
      <c r="FD814" s="337"/>
    </row>
    <row r="815">
      <c r="A815" s="366" t="s">
        <v>3269</v>
      </c>
      <c r="B815" s="367" t="s">
        <v>3270</v>
      </c>
      <c r="C815" s="368" t="s">
        <v>8</v>
      </c>
      <c r="D815" s="367" t="s">
        <v>18</v>
      </c>
      <c r="E815" s="367" t="s">
        <v>30</v>
      </c>
      <c r="F815" s="367" t="s">
        <v>283</v>
      </c>
      <c r="G815" s="367" t="s">
        <v>3271</v>
      </c>
      <c r="H815" s="367" t="s">
        <v>2760</v>
      </c>
      <c r="I815" s="367" t="s">
        <v>23</v>
      </c>
      <c r="J815" s="367" t="s">
        <v>31</v>
      </c>
      <c r="K815" s="367" t="s">
        <v>2736</v>
      </c>
      <c r="L815" s="367" t="s">
        <v>1961</v>
      </c>
      <c r="M815" s="367" t="s">
        <v>72</v>
      </c>
      <c r="N815" s="369">
        <v>42081.0</v>
      </c>
      <c r="O815" s="369">
        <v>42081.0</v>
      </c>
      <c r="P815" s="370"/>
      <c r="Q815" s="371"/>
      <c r="R815" s="371"/>
      <c r="S815" s="370"/>
      <c r="T815" s="69">
        <f t="shared" si="1052"/>
        <v>1442</v>
      </c>
      <c r="U815" s="372">
        <f t="shared" ref="U815:W815" si="1665">IF(ISBLANK($A815),"",sum(AE815,AK815,AQ815,AW815,BC815,BI815,BO815,BU815,CA815,CG815,CM815,CS815,CY815,DE815,DK815,DQ815,DW815,EC815,EI815,EO815,EU815))</f>
        <v>9</v>
      </c>
      <c r="V815" s="372">
        <f t="shared" si="1665"/>
        <v>1</v>
      </c>
      <c r="W815" s="372">
        <f t="shared" si="1665"/>
        <v>0</v>
      </c>
      <c r="X815" s="372">
        <f t="shared" si="966"/>
        <v>10</v>
      </c>
      <c r="Y815" s="372">
        <f t="shared" ref="Y815:AA815" si="1666">IF(ISBLANK($A815),"",sum(AH815,AN815,AT815,AZ815,BF815,BL815,BR815,BX815,CD815,CJ815,CP815,CV815,DB815,DH815,DN815,DT815,DZ815,EF815,EL815,ER815,EX815))</f>
        <v>1</v>
      </c>
      <c r="Z815" s="372">
        <f t="shared" si="1666"/>
        <v>0</v>
      </c>
      <c r="AA815" s="372">
        <f t="shared" si="1666"/>
        <v>0</v>
      </c>
      <c r="AB815" s="372">
        <f t="shared" si="1336"/>
        <v>1</v>
      </c>
      <c r="AC815" s="373">
        <f t="shared" si="969"/>
        <v>0.1</v>
      </c>
      <c r="AD815" s="374" t="str">
        <f t="shared" si="1656"/>
        <v>20+</v>
      </c>
      <c r="AE815" s="370"/>
      <c r="AF815" s="370"/>
      <c r="AG815" s="370"/>
      <c r="AH815" s="370"/>
      <c r="AI815" s="370"/>
      <c r="AJ815" s="370"/>
      <c r="AK815" s="370"/>
      <c r="AL815" s="370"/>
      <c r="AM815" s="370"/>
      <c r="AN815" s="370"/>
      <c r="AO815" s="370"/>
      <c r="AP815" s="370"/>
      <c r="AQ815" s="375">
        <v>1.0</v>
      </c>
      <c r="AR815" s="370"/>
      <c r="AS815" s="370"/>
      <c r="AT815" s="370"/>
      <c r="AU815" s="370"/>
      <c r="AV815" s="370"/>
      <c r="AW815" s="375">
        <v>3.0</v>
      </c>
      <c r="AX815" s="370"/>
      <c r="AY815" s="370"/>
      <c r="AZ815" s="370"/>
      <c r="BA815" s="370"/>
      <c r="BB815" s="370"/>
      <c r="BC815" s="370"/>
      <c r="BD815" s="370"/>
      <c r="BE815" s="370"/>
      <c r="BF815" s="370"/>
      <c r="BG815" s="370"/>
      <c r="BH815" s="370"/>
      <c r="BI815" s="370"/>
      <c r="BJ815" s="370"/>
      <c r="BK815" s="370"/>
      <c r="BL815" s="370"/>
      <c r="BM815" s="370"/>
      <c r="BN815" s="370"/>
      <c r="BO815" s="370"/>
      <c r="BP815" s="370"/>
      <c r="BQ815" s="370"/>
      <c r="BR815" s="370"/>
      <c r="BS815" s="370"/>
      <c r="BT815" s="370"/>
      <c r="BU815" s="370"/>
      <c r="BV815" s="370"/>
      <c r="BW815" s="370"/>
      <c r="BX815" s="370"/>
      <c r="BY815" s="370"/>
      <c r="BZ815" s="370"/>
      <c r="CA815" s="370"/>
      <c r="CB815" s="370"/>
      <c r="CC815" s="370"/>
      <c r="CD815" s="370"/>
      <c r="CE815" s="370"/>
      <c r="CF815" s="370"/>
      <c r="CG815" s="375">
        <v>1.0</v>
      </c>
      <c r="CH815" s="370"/>
      <c r="CI815" s="370"/>
      <c r="CJ815" s="370"/>
      <c r="CK815" s="370"/>
      <c r="CL815" s="370"/>
      <c r="CM815" s="370"/>
      <c r="CN815" s="370"/>
      <c r="CO815" s="370"/>
      <c r="CP815" s="370"/>
      <c r="CQ815" s="370"/>
      <c r="CR815" s="370"/>
      <c r="CS815" s="370"/>
      <c r="CT815" s="370"/>
      <c r="CU815" s="370"/>
      <c r="CV815" s="375">
        <v>1.0</v>
      </c>
      <c r="CW815" s="370"/>
      <c r="CX815" s="370"/>
      <c r="CY815" s="375">
        <v>1.0</v>
      </c>
      <c r="CZ815" s="370"/>
      <c r="DA815" s="370"/>
      <c r="DB815" s="370"/>
      <c r="DC815" s="370"/>
      <c r="DD815" s="370"/>
      <c r="DE815" s="375">
        <v>1.0</v>
      </c>
      <c r="DF815" s="370"/>
      <c r="DG815" s="370"/>
      <c r="DH815" s="370"/>
      <c r="DI815" s="370"/>
      <c r="DJ815" s="370"/>
      <c r="DK815" s="375">
        <v>1.0</v>
      </c>
      <c r="DL815" s="370"/>
      <c r="DM815" s="370"/>
      <c r="DN815" s="370"/>
      <c r="DO815" s="370"/>
      <c r="DP815" s="370"/>
      <c r="DQ815" s="370"/>
      <c r="DR815" s="370"/>
      <c r="DS815" s="370"/>
      <c r="DT815" s="370"/>
      <c r="DU815" s="370"/>
      <c r="DV815" s="370"/>
      <c r="DW815" s="370"/>
      <c r="DX815" s="375">
        <v>1.0</v>
      </c>
      <c r="DY815" s="370"/>
      <c r="DZ815" s="370"/>
      <c r="EA815" s="370"/>
      <c r="EB815" s="370"/>
      <c r="EC815" s="370"/>
      <c r="ED815" s="370"/>
      <c r="EE815" s="370"/>
      <c r="EF815" s="370"/>
      <c r="EG815" s="370"/>
      <c r="EH815" s="370"/>
      <c r="EI815" s="370"/>
      <c r="EJ815" s="370"/>
      <c r="EK815" s="370"/>
      <c r="EL815" s="370"/>
      <c r="EM815" s="370"/>
      <c r="EN815" s="370"/>
      <c r="EO815" s="370"/>
      <c r="EP815" s="370"/>
      <c r="EQ815" s="370"/>
      <c r="ER815" s="370"/>
      <c r="ES815" s="370"/>
      <c r="ET815" s="370"/>
      <c r="EU815" s="324">
        <v>1.0</v>
      </c>
      <c r="EV815" s="76"/>
      <c r="EW815" s="76"/>
      <c r="EX815" s="76"/>
      <c r="EY815" s="76"/>
      <c r="EZ815" s="76"/>
      <c r="FA815" s="367" t="s">
        <v>3272</v>
      </c>
      <c r="FB815" s="367"/>
      <c r="FC815" s="367"/>
      <c r="FD815" s="367"/>
    </row>
    <row r="816">
      <c r="A816" s="336" t="s">
        <v>3273</v>
      </c>
      <c r="B816" s="337" t="s">
        <v>4</v>
      </c>
      <c r="C816" s="338" t="s">
        <v>8</v>
      </c>
      <c r="D816" s="337" t="s">
        <v>18</v>
      </c>
      <c r="E816" s="339"/>
      <c r="F816" s="339"/>
      <c r="G816" s="337" t="s">
        <v>2114</v>
      </c>
      <c r="H816" s="337" t="s">
        <v>1586</v>
      </c>
      <c r="I816" s="337" t="s">
        <v>23</v>
      </c>
      <c r="J816" s="337" t="s">
        <v>31</v>
      </c>
      <c r="K816" s="337" t="s">
        <v>3057</v>
      </c>
      <c r="L816" s="337" t="s">
        <v>2065</v>
      </c>
      <c r="M816" s="337" t="s">
        <v>50</v>
      </c>
      <c r="N816" s="340">
        <v>42278.0</v>
      </c>
      <c r="O816" s="340">
        <v>42278.0</v>
      </c>
      <c r="P816" s="339"/>
      <c r="Q816" s="342"/>
      <c r="R816" s="342"/>
      <c r="S816" s="339"/>
      <c r="T816" s="69">
        <f t="shared" si="1052"/>
        <v>1245</v>
      </c>
      <c r="U816" s="343">
        <f t="shared" ref="U816:W816" si="1667">IF(ISBLANK($A816),"",sum(AE816,AK816,AQ816,AW816,BC816,BI816,BO816,BU816,CA816,CG816,CM816,CS816,CY816,DE816,DK816,DQ816,DW816,EC816,EI816,EO816,EU816))</f>
        <v>6</v>
      </c>
      <c r="V816" s="343">
        <f t="shared" si="1667"/>
        <v>1</v>
      </c>
      <c r="W816" s="343">
        <f t="shared" si="1667"/>
        <v>0</v>
      </c>
      <c r="X816" s="343">
        <f t="shared" si="966"/>
        <v>7</v>
      </c>
      <c r="Y816" s="343">
        <f t="shared" ref="Y816:AA816" si="1668">IF(ISBLANK($A816),"",sum(AH816,AN816,AT816,AZ816,BF816,BL816,BR816,BX816,CD816,CJ816,CP816,CV816,DB816,DH816,DN816,DT816,DZ816,EF816,EL816,ER816,EX816))</f>
        <v>5</v>
      </c>
      <c r="Z816" s="343">
        <f t="shared" si="1668"/>
        <v>2</v>
      </c>
      <c r="AA816" s="343">
        <f t="shared" si="1668"/>
        <v>0</v>
      </c>
      <c r="AB816" s="343">
        <f t="shared" si="1336"/>
        <v>7</v>
      </c>
      <c r="AC816" s="344">
        <f t="shared" si="969"/>
        <v>0.7142857143</v>
      </c>
      <c r="AD816" s="397" t="str">
        <f t="shared" si="1656"/>
        <v>20+</v>
      </c>
      <c r="AE816" s="345">
        <v>3.0</v>
      </c>
      <c r="AF816" s="339"/>
      <c r="AG816" s="339"/>
      <c r="AH816" s="339"/>
      <c r="AI816" s="339"/>
      <c r="AJ816" s="339"/>
      <c r="AK816" s="345">
        <v>2.0</v>
      </c>
      <c r="AL816" s="339"/>
      <c r="AM816" s="339"/>
      <c r="AN816" s="339"/>
      <c r="AO816" s="339"/>
      <c r="AP816" s="339"/>
      <c r="AQ816" s="345">
        <v>1.0</v>
      </c>
      <c r="AR816" s="345">
        <v>1.0</v>
      </c>
      <c r="AS816" s="339"/>
      <c r="AT816" s="339"/>
      <c r="AU816" s="339"/>
      <c r="AV816" s="339"/>
      <c r="AW816" s="339"/>
      <c r="AX816" s="339"/>
      <c r="AY816" s="339"/>
      <c r="AZ816" s="345">
        <v>5.0</v>
      </c>
      <c r="BA816" s="345">
        <v>1.0</v>
      </c>
      <c r="BB816" s="339"/>
      <c r="BC816" s="339"/>
      <c r="BD816" s="339"/>
      <c r="BE816" s="339"/>
      <c r="BF816" s="339"/>
      <c r="BG816" s="339"/>
      <c r="BH816" s="339"/>
      <c r="BI816" s="339"/>
      <c r="BJ816" s="339"/>
      <c r="BK816" s="339"/>
      <c r="BL816" s="339"/>
      <c r="BM816" s="345">
        <v>1.0</v>
      </c>
      <c r="BN816" s="339"/>
      <c r="BO816" s="339"/>
      <c r="BP816" s="339"/>
      <c r="BQ816" s="339"/>
      <c r="BR816" s="339"/>
      <c r="BS816" s="339"/>
      <c r="BT816" s="339"/>
      <c r="BU816" s="339"/>
      <c r="BV816" s="339"/>
      <c r="BW816" s="339"/>
      <c r="BX816" s="339"/>
      <c r="BY816" s="339"/>
      <c r="BZ816" s="339"/>
      <c r="CA816" s="339"/>
      <c r="CB816" s="339"/>
      <c r="CC816" s="339"/>
      <c r="CD816" s="339"/>
      <c r="CE816" s="339"/>
      <c r="CF816" s="339"/>
      <c r="CG816" s="339"/>
      <c r="CH816" s="339"/>
      <c r="CI816" s="339"/>
      <c r="CJ816" s="339"/>
      <c r="CK816" s="339"/>
      <c r="CL816" s="339"/>
      <c r="CM816" s="339"/>
      <c r="CN816" s="339"/>
      <c r="CO816" s="339"/>
      <c r="CP816" s="339"/>
      <c r="CQ816" s="339"/>
      <c r="CR816" s="339"/>
      <c r="CS816" s="339"/>
      <c r="CT816" s="339"/>
      <c r="CU816" s="339"/>
      <c r="CV816" s="339"/>
      <c r="CW816" s="339"/>
      <c r="CX816" s="339"/>
      <c r="CY816" s="339"/>
      <c r="CZ816" s="339"/>
      <c r="DA816" s="339"/>
      <c r="DB816" s="339"/>
      <c r="DC816" s="339"/>
      <c r="DD816" s="339"/>
      <c r="DE816" s="339"/>
      <c r="DF816" s="339"/>
      <c r="DG816" s="339"/>
      <c r="DH816" s="339"/>
      <c r="DI816" s="339"/>
      <c r="DJ816" s="339"/>
      <c r="DK816" s="339"/>
      <c r="DL816" s="339"/>
      <c r="DM816" s="339"/>
      <c r="DN816" s="339"/>
      <c r="DO816" s="339"/>
      <c r="DP816" s="339"/>
      <c r="DQ816" s="339"/>
      <c r="DR816" s="339"/>
      <c r="DS816" s="339"/>
      <c r="DT816" s="339"/>
      <c r="DU816" s="339"/>
      <c r="DV816" s="339"/>
      <c r="DW816" s="339"/>
      <c r="DX816" s="339"/>
      <c r="DY816" s="339"/>
      <c r="DZ816" s="339"/>
      <c r="EA816" s="339"/>
      <c r="EB816" s="339"/>
      <c r="EC816" s="339"/>
      <c r="ED816" s="339"/>
      <c r="EE816" s="339"/>
      <c r="EF816" s="339"/>
      <c r="EG816" s="339"/>
      <c r="EH816" s="339"/>
      <c r="EI816" s="339"/>
      <c r="EJ816" s="339"/>
      <c r="EK816" s="339"/>
      <c r="EL816" s="339"/>
      <c r="EM816" s="339"/>
      <c r="EN816" s="339"/>
      <c r="EO816" s="339"/>
      <c r="EP816" s="339"/>
      <c r="EQ816" s="339"/>
      <c r="ER816" s="339"/>
      <c r="ES816" s="339"/>
      <c r="ET816" s="339"/>
      <c r="EU816" s="76"/>
      <c r="EV816" s="76"/>
      <c r="EW816" s="76"/>
      <c r="EX816" s="76"/>
      <c r="EY816" s="76"/>
      <c r="EZ816" s="76"/>
      <c r="FA816" s="337" t="s">
        <v>3274</v>
      </c>
      <c r="FB816" s="337"/>
      <c r="FC816" s="337"/>
      <c r="FD816" s="337"/>
    </row>
    <row r="817">
      <c r="A817" s="346" t="s">
        <v>3275</v>
      </c>
      <c r="B817" s="347" t="s">
        <v>3276</v>
      </c>
      <c r="C817" s="348" t="s">
        <v>8</v>
      </c>
      <c r="D817" s="347" t="s">
        <v>18</v>
      </c>
      <c r="E817" s="347" t="s">
        <v>19</v>
      </c>
      <c r="F817" s="347" t="s">
        <v>283</v>
      </c>
      <c r="G817" s="347" t="s">
        <v>3277</v>
      </c>
      <c r="H817" s="347" t="s">
        <v>1084</v>
      </c>
      <c r="I817" s="347" t="s">
        <v>23</v>
      </c>
      <c r="J817" s="347" t="s">
        <v>31</v>
      </c>
      <c r="K817" s="347" t="s">
        <v>2736</v>
      </c>
      <c r="L817" s="347" t="s">
        <v>2755</v>
      </c>
      <c r="M817" s="347" t="s">
        <v>50</v>
      </c>
      <c r="N817" s="349">
        <v>42150.0</v>
      </c>
      <c r="O817" s="349">
        <v>42159.0</v>
      </c>
      <c r="P817" s="351"/>
      <c r="Q817" s="352"/>
      <c r="R817" s="352"/>
      <c r="S817" s="351"/>
      <c r="T817" s="69">
        <f t="shared" si="1052"/>
        <v>1373</v>
      </c>
      <c r="U817" s="353">
        <f t="shared" ref="U817:W817" si="1669">IF(ISBLANK($A817),"",sum(AE817,AK817,AQ817,AW817,BC817,BI817,BO817,BU817,CA817,CG817,CM817,CS817,CY817,DE817,DK817,DQ817,DW817,EC817,EI817,EO817,EU817))</f>
        <v>3</v>
      </c>
      <c r="V817" s="353">
        <f t="shared" si="1669"/>
        <v>3</v>
      </c>
      <c r="W817" s="353">
        <f t="shared" si="1669"/>
        <v>0</v>
      </c>
      <c r="X817" s="353">
        <f t="shared" si="966"/>
        <v>6</v>
      </c>
      <c r="Y817" s="353">
        <f t="shared" ref="Y817:AA817" si="1670">IF(ISBLANK($A817),"",sum(AH817,AN817,AT817,AZ817,BF817,BL817,BR817,BX817,CD817,CJ817,CP817,CV817,DB817,DH817,DN817,DT817,DZ817,EF817,EL817,ER817,EX817))</f>
        <v>2</v>
      </c>
      <c r="Z817" s="353">
        <f t="shared" si="1670"/>
        <v>7</v>
      </c>
      <c r="AA817" s="353">
        <f t="shared" si="1670"/>
        <v>0</v>
      </c>
      <c r="AB817" s="353">
        <f t="shared" si="1336"/>
        <v>9</v>
      </c>
      <c r="AC817" s="354">
        <f t="shared" si="969"/>
        <v>0.3333333333</v>
      </c>
      <c r="AD817" s="355" t="str">
        <f t="shared" si="1656"/>
        <v>20+</v>
      </c>
      <c r="AE817" s="356">
        <v>1.0</v>
      </c>
      <c r="AF817" s="351"/>
      <c r="AG817" s="351"/>
      <c r="AH817" s="351"/>
      <c r="AI817" s="351"/>
      <c r="AJ817" s="351"/>
      <c r="AK817" s="356">
        <v>1.0</v>
      </c>
      <c r="AL817" s="351"/>
      <c r="AM817" s="351"/>
      <c r="AN817" s="356">
        <v>2.0</v>
      </c>
      <c r="AO817" s="351"/>
      <c r="AP817" s="351"/>
      <c r="AQ817" s="351"/>
      <c r="AR817" s="351"/>
      <c r="AS817" s="351"/>
      <c r="AT817" s="351"/>
      <c r="AU817" s="351"/>
      <c r="AV817" s="351"/>
      <c r="AW817" s="351"/>
      <c r="AX817" s="351"/>
      <c r="AY817" s="351"/>
      <c r="AZ817" s="351"/>
      <c r="BA817" s="356">
        <v>6.0</v>
      </c>
      <c r="BB817" s="351"/>
      <c r="BC817" s="351"/>
      <c r="BD817" s="351"/>
      <c r="BE817" s="351"/>
      <c r="BF817" s="351"/>
      <c r="BG817" s="351"/>
      <c r="BH817" s="351"/>
      <c r="BI817" s="351"/>
      <c r="BJ817" s="351"/>
      <c r="BK817" s="351"/>
      <c r="BL817" s="351"/>
      <c r="BM817" s="356">
        <v>1.0</v>
      </c>
      <c r="BN817" s="351"/>
      <c r="BO817" s="351"/>
      <c r="BP817" s="356">
        <v>2.0</v>
      </c>
      <c r="BQ817" s="351"/>
      <c r="BR817" s="351"/>
      <c r="BS817" s="351"/>
      <c r="BT817" s="351"/>
      <c r="BU817" s="351"/>
      <c r="BV817" s="351"/>
      <c r="BW817" s="351"/>
      <c r="BX817" s="351"/>
      <c r="BY817" s="351"/>
      <c r="BZ817" s="351"/>
      <c r="CA817" s="351"/>
      <c r="CB817" s="351"/>
      <c r="CC817" s="351"/>
      <c r="CD817" s="351"/>
      <c r="CE817" s="351"/>
      <c r="CF817" s="351"/>
      <c r="CG817" s="356">
        <v>1.0</v>
      </c>
      <c r="CH817" s="351"/>
      <c r="CI817" s="351"/>
      <c r="CJ817" s="351"/>
      <c r="CK817" s="351"/>
      <c r="CL817" s="351"/>
      <c r="CM817" s="351"/>
      <c r="CN817" s="356">
        <v>1.0</v>
      </c>
      <c r="CO817" s="351"/>
      <c r="CP817" s="351"/>
      <c r="CQ817" s="351"/>
      <c r="CR817" s="351"/>
      <c r="CS817" s="351"/>
      <c r="CT817" s="351"/>
      <c r="CU817" s="351"/>
      <c r="CV817" s="351"/>
      <c r="CW817" s="351"/>
      <c r="CX817" s="351"/>
      <c r="CY817" s="351"/>
      <c r="CZ817" s="351"/>
      <c r="DA817" s="351"/>
      <c r="DB817" s="351"/>
      <c r="DC817" s="351"/>
      <c r="DD817" s="351"/>
      <c r="DE817" s="351"/>
      <c r="DF817" s="351"/>
      <c r="DG817" s="351"/>
      <c r="DH817" s="351"/>
      <c r="DI817" s="351"/>
      <c r="DJ817" s="351"/>
      <c r="DK817" s="351"/>
      <c r="DL817" s="351"/>
      <c r="DM817" s="351"/>
      <c r="DN817" s="351"/>
      <c r="DO817" s="351"/>
      <c r="DP817" s="351"/>
      <c r="DQ817" s="351"/>
      <c r="DR817" s="351"/>
      <c r="DS817" s="351"/>
      <c r="DT817" s="351"/>
      <c r="DU817" s="351"/>
      <c r="DV817" s="351"/>
      <c r="DW817" s="351"/>
      <c r="DX817" s="351"/>
      <c r="DY817" s="351"/>
      <c r="DZ817" s="351"/>
      <c r="EA817" s="351"/>
      <c r="EB817" s="351"/>
      <c r="EC817" s="351"/>
      <c r="ED817" s="351"/>
      <c r="EE817" s="351"/>
      <c r="EF817" s="351"/>
      <c r="EG817" s="351"/>
      <c r="EH817" s="351"/>
      <c r="EI817" s="351"/>
      <c r="EJ817" s="351"/>
      <c r="EK817" s="351"/>
      <c r="EL817" s="351"/>
      <c r="EM817" s="351"/>
      <c r="EN817" s="351"/>
      <c r="EO817" s="351"/>
      <c r="EP817" s="351"/>
      <c r="EQ817" s="351"/>
      <c r="ER817" s="351"/>
      <c r="ES817" s="351"/>
      <c r="ET817" s="351"/>
      <c r="EU817" s="76"/>
      <c r="EV817" s="76"/>
      <c r="EW817" s="76"/>
      <c r="EX817" s="76"/>
      <c r="EY817" s="76"/>
      <c r="EZ817" s="76"/>
      <c r="FA817" s="347" t="s">
        <v>3278</v>
      </c>
      <c r="FB817" s="347"/>
      <c r="FC817" s="347"/>
      <c r="FD817" s="347"/>
    </row>
    <row r="818">
      <c r="A818" s="346" t="s">
        <v>3279</v>
      </c>
      <c r="B818" s="347" t="s">
        <v>1889</v>
      </c>
      <c r="C818" s="348" t="s">
        <v>8</v>
      </c>
      <c r="D818" s="347" t="s">
        <v>18</v>
      </c>
      <c r="E818" s="351"/>
      <c r="F818" s="351"/>
      <c r="G818" s="347" t="s">
        <v>3280</v>
      </c>
      <c r="H818" s="347" t="s">
        <v>1193</v>
      </c>
      <c r="I818" s="347" t="s">
        <v>23</v>
      </c>
      <c r="J818" s="347" t="s">
        <v>31</v>
      </c>
      <c r="K818" s="347" t="s">
        <v>1838</v>
      </c>
      <c r="L818" s="347" t="s">
        <v>2035</v>
      </c>
      <c r="M818" s="347" t="s">
        <v>110</v>
      </c>
      <c r="N818" s="349">
        <v>42443.0</v>
      </c>
      <c r="O818" s="349">
        <v>42443.0</v>
      </c>
      <c r="P818" s="351"/>
      <c r="Q818" s="352"/>
      <c r="R818" s="352"/>
      <c r="S818" s="351"/>
      <c r="T818" s="69">
        <f t="shared" si="1052"/>
        <v>1080</v>
      </c>
      <c r="U818" s="353">
        <f t="shared" ref="U818:W818" si="1671">IF(ISBLANK($A818),"",sum(AE818,AK818,AQ818,AW818,BC818,BI818,BO818,BU818,CA818,CG818,CM818,CS818,CY818,DE818,DK818,DQ818,DW818,EC818,EI818,EO818,EU818))</f>
        <v>6</v>
      </c>
      <c r="V818" s="353">
        <f t="shared" si="1671"/>
        <v>0</v>
      </c>
      <c r="W818" s="353">
        <f t="shared" si="1671"/>
        <v>0</v>
      </c>
      <c r="X818" s="353">
        <f t="shared" si="966"/>
        <v>6</v>
      </c>
      <c r="Y818" s="353">
        <f t="shared" ref="Y818:AA818" si="1672">IF(ISBLANK($A818),"",sum(AH818,AN818,AT818,AZ818,BF818,BL818,BR818,BX818,CD818,CJ818,CP818,CV818,DB818,DH818,DN818,DT818,DZ818,EF818,EL818,ER818,EX818))</f>
        <v>0</v>
      </c>
      <c r="Z818" s="353">
        <f t="shared" si="1672"/>
        <v>2</v>
      </c>
      <c r="AA818" s="353">
        <f t="shared" si="1672"/>
        <v>0</v>
      </c>
      <c r="AB818" s="353">
        <f t="shared" si="1336"/>
        <v>2</v>
      </c>
      <c r="AC818" s="354">
        <f t="shared" si="969"/>
        <v>0</v>
      </c>
      <c r="AD818" s="355" t="str">
        <f t="shared" si="1656"/>
        <v>20+</v>
      </c>
      <c r="AE818" s="351"/>
      <c r="AF818" s="351"/>
      <c r="AG818" s="351"/>
      <c r="AH818" s="351"/>
      <c r="AI818" s="351"/>
      <c r="AJ818" s="351"/>
      <c r="AK818" s="351"/>
      <c r="AL818" s="351"/>
      <c r="AM818" s="351"/>
      <c r="AN818" s="351"/>
      <c r="AO818" s="351"/>
      <c r="AP818" s="351"/>
      <c r="AQ818" s="356">
        <v>2.0</v>
      </c>
      <c r="AR818" s="351"/>
      <c r="AS818" s="351"/>
      <c r="AT818" s="351"/>
      <c r="AU818" s="351"/>
      <c r="AV818" s="351"/>
      <c r="AW818" s="351"/>
      <c r="AX818" s="351"/>
      <c r="AY818" s="351"/>
      <c r="AZ818" s="351"/>
      <c r="BA818" s="351"/>
      <c r="BB818" s="351"/>
      <c r="BC818" s="356">
        <v>4.0</v>
      </c>
      <c r="BD818" s="351"/>
      <c r="BE818" s="351"/>
      <c r="BF818" s="351"/>
      <c r="BG818" s="356">
        <v>2.0</v>
      </c>
      <c r="BH818" s="351"/>
      <c r="BI818" s="351"/>
      <c r="BJ818" s="351"/>
      <c r="BK818" s="351"/>
      <c r="BL818" s="351"/>
      <c r="BM818" s="351"/>
      <c r="BN818" s="351"/>
      <c r="BO818" s="351"/>
      <c r="BP818" s="351"/>
      <c r="BQ818" s="351"/>
      <c r="BR818" s="351"/>
      <c r="BS818" s="351"/>
      <c r="BT818" s="351"/>
      <c r="BU818" s="351"/>
      <c r="BV818" s="351"/>
      <c r="BW818" s="351"/>
      <c r="BX818" s="351"/>
      <c r="BY818" s="351"/>
      <c r="BZ818" s="351"/>
      <c r="CA818" s="351"/>
      <c r="CB818" s="351"/>
      <c r="CC818" s="351"/>
      <c r="CD818" s="351"/>
      <c r="CE818" s="351"/>
      <c r="CF818" s="351"/>
      <c r="CG818" s="351"/>
      <c r="CH818" s="351"/>
      <c r="CI818" s="351"/>
      <c r="CJ818" s="351"/>
      <c r="CK818" s="351"/>
      <c r="CL818" s="351"/>
      <c r="CM818" s="351"/>
      <c r="CN818" s="351"/>
      <c r="CO818" s="351"/>
      <c r="CP818" s="351"/>
      <c r="CQ818" s="351"/>
      <c r="CR818" s="351"/>
      <c r="CS818" s="351"/>
      <c r="CT818" s="351"/>
      <c r="CU818" s="351"/>
      <c r="CV818" s="351"/>
      <c r="CW818" s="351"/>
      <c r="CX818" s="351"/>
      <c r="CY818" s="351"/>
      <c r="CZ818" s="351"/>
      <c r="DA818" s="351"/>
      <c r="DB818" s="351"/>
      <c r="DC818" s="351"/>
      <c r="DD818" s="351"/>
      <c r="DE818" s="351"/>
      <c r="DF818" s="351"/>
      <c r="DG818" s="351"/>
      <c r="DH818" s="351"/>
      <c r="DI818" s="351"/>
      <c r="DJ818" s="351"/>
      <c r="DK818" s="351"/>
      <c r="DL818" s="351"/>
      <c r="DM818" s="351"/>
      <c r="DN818" s="351"/>
      <c r="DO818" s="351"/>
      <c r="DP818" s="351"/>
      <c r="DQ818" s="76"/>
      <c r="DR818" s="76"/>
      <c r="DS818" s="76"/>
      <c r="DT818" s="76"/>
      <c r="DU818" s="76"/>
      <c r="DV818" s="76"/>
      <c r="DW818" s="351"/>
      <c r="DX818" s="351"/>
      <c r="DY818" s="351"/>
      <c r="DZ818" s="351"/>
      <c r="EA818" s="351"/>
      <c r="EB818" s="351"/>
      <c r="EC818" s="351"/>
      <c r="ED818" s="351"/>
      <c r="EE818" s="351"/>
      <c r="EF818" s="351"/>
      <c r="EG818" s="351"/>
      <c r="EH818" s="351"/>
      <c r="EI818" s="351"/>
      <c r="EJ818" s="351"/>
      <c r="EK818" s="351"/>
      <c r="EL818" s="351"/>
      <c r="EM818" s="351"/>
      <c r="EN818" s="351"/>
      <c r="EO818" s="351"/>
      <c r="EP818" s="351"/>
      <c r="EQ818" s="351"/>
      <c r="ER818" s="351"/>
      <c r="ES818" s="351"/>
      <c r="ET818" s="351"/>
      <c r="EU818" s="351"/>
      <c r="EV818" s="351"/>
      <c r="EW818" s="351"/>
      <c r="EX818" s="351"/>
      <c r="EY818" s="351"/>
      <c r="EZ818" s="351"/>
      <c r="FA818" s="347" t="s">
        <v>3281</v>
      </c>
      <c r="FB818" s="347"/>
      <c r="FC818" s="347"/>
      <c r="FD818" s="347"/>
    </row>
    <row r="819">
      <c r="A819" s="376" t="s">
        <v>3282</v>
      </c>
      <c r="B819" s="357" t="s">
        <v>1868</v>
      </c>
      <c r="C819" s="377" t="s">
        <v>8</v>
      </c>
      <c r="D819" s="357" t="s">
        <v>18</v>
      </c>
      <c r="E819" s="357" t="s">
        <v>19</v>
      </c>
      <c r="F819" s="357" t="s">
        <v>283</v>
      </c>
      <c r="G819" s="357" t="s">
        <v>1903</v>
      </c>
      <c r="H819" s="357" t="s">
        <v>2782</v>
      </c>
      <c r="I819" s="357" t="s">
        <v>23</v>
      </c>
      <c r="J819" s="357" t="s">
        <v>31</v>
      </c>
      <c r="K819" s="357" t="s">
        <v>2736</v>
      </c>
      <c r="L819" s="357" t="s">
        <v>2755</v>
      </c>
      <c r="M819" s="357" t="s">
        <v>50</v>
      </c>
      <c r="N819" s="378">
        <v>42082.0</v>
      </c>
      <c r="O819" s="378">
        <v>42264.0</v>
      </c>
      <c r="P819" s="380"/>
      <c r="Q819" s="381"/>
      <c r="R819" s="381"/>
      <c r="S819" s="380"/>
      <c r="T819" s="69">
        <f t="shared" si="1052"/>
        <v>1441</v>
      </c>
      <c r="U819" s="382">
        <f t="shared" ref="U819:W819" si="1673">IF(ISBLANK($A819),"",sum(AE819,AK819,AQ819,AW819,BC819,BI819,BO819,BU819,CA819,CG819,CM819,CS819,CY819,DE819,DK819,DQ819,DW819,EC819,EI819,EO819,EU819))</f>
        <v>24</v>
      </c>
      <c r="V819" s="382">
        <f t="shared" si="1673"/>
        <v>0</v>
      </c>
      <c r="W819" s="382">
        <f t="shared" si="1673"/>
        <v>0</v>
      </c>
      <c r="X819" s="382">
        <f t="shared" si="966"/>
        <v>24</v>
      </c>
      <c r="Y819" s="382">
        <f t="shared" ref="Y819:AA819" si="1674">IF(ISBLANK($A819),"",sum(AH819,AN819,AT819,AZ819,BF819,BL819,BR819,BX819,CD819,CJ819,CP819,CV819,DB819,DH819,DN819,DT819,DZ819,EF819,EL819,ER819,EX819))</f>
        <v>15</v>
      </c>
      <c r="Z819" s="382">
        <f t="shared" si="1674"/>
        <v>3</v>
      </c>
      <c r="AA819" s="382">
        <f t="shared" si="1674"/>
        <v>0</v>
      </c>
      <c r="AB819" s="382">
        <f t="shared" si="1336"/>
        <v>18</v>
      </c>
      <c r="AC819" s="383">
        <f t="shared" si="969"/>
        <v>0.625</v>
      </c>
      <c r="AD819" s="384" t="str">
        <f t="shared" si="1656"/>
        <v>20+</v>
      </c>
      <c r="AE819" s="385">
        <v>5.0</v>
      </c>
      <c r="AF819" s="380"/>
      <c r="AG819" s="380"/>
      <c r="AH819" s="385">
        <v>2.0</v>
      </c>
      <c r="AI819" s="380"/>
      <c r="AJ819" s="380"/>
      <c r="AK819" s="380"/>
      <c r="AL819" s="380"/>
      <c r="AM819" s="380"/>
      <c r="AN819" s="380"/>
      <c r="AO819" s="380"/>
      <c r="AP819" s="380"/>
      <c r="AQ819" s="385">
        <v>1.0</v>
      </c>
      <c r="AR819" s="380"/>
      <c r="AS819" s="380"/>
      <c r="AT819" s="380"/>
      <c r="AU819" s="380"/>
      <c r="AV819" s="380"/>
      <c r="AW819" s="385">
        <v>1.0</v>
      </c>
      <c r="AX819" s="380"/>
      <c r="AY819" s="380"/>
      <c r="AZ819" s="385">
        <v>1.0</v>
      </c>
      <c r="BA819" s="380"/>
      <c r="BB819" s="380"/>
      <c r="BC819" s="385">
        <v>6.0</v>
      </c>
      <c r="BD819" s="380"/>
      <c r="BE819" s="380"/>
      <c r="BF819" s="380"/>
      <c r="BG819" s="380"/>
      <c r="BH819" s="380"/>
      <c r="BI819" s="380"/>
      <c r="BJ819" s="380"/>
      <c r="BK819" s="380"/>
      <c r="BL819" s="385">
        <v>2.0</v>
      </c>
      <c r="BM819" s="380"/>
      <c r="BN819" s="380"/>
      <c r="BO819" s="385">
        <v>1.0</v>
      </c>
      <c r="BP819" s="380"/>
      <c r="BQ819" s="380"/>
      <c r="BR819" s="385">
        <v>1.0</v>
      </c>
      <c r="BS819" s="380"/>
      <c r="BT819" s="380"/>
      <c r="BU819" s="380"/>
      <c r="BV819" s="380"/>
      <c r="BW819" s="380"/>
      <c r="BX819" s="380"/>
      <c r="BY819" s="380"/>
      <c r="BZ819" s="380"/>
      <c r="CA819" s="385">
        <v>1.0</v>
      </c>
      <c r="CB819" s="380"/>
      <c r="CC819" s="380"/>
      <c r="CD819" s="380"/>
      <c r="CE819" s="380"/>
      <c r="CF819" s="380"/>
      <c r="CG819" s="380"/>
      <c r="CH819" s="380"/>
      <c r="CI819" s="380"/>
      <c r="CJ819" s="385">
        <v>1.0</v>
      </c>
      <c r="CK819" s="380"/>
      <c r="CL819" s="380"/>
      <c r="CM819" s="380"/>
      <c r="CN819" s="380"/>
      <c r="CO819" s="380"/>
      <c r="CP819" s="380"/>
      <c r="CQ819" s="380"/>
      <c r="CR819" s="380"/>
      <c r="CS819" s="380"/>
      <c r="CT819" s="380"/>
      <c r="CU819" s="380"/>
      <c r="CV819" s="380"/>
      <c r="CW819" s="380"/>
      <c r="CX819" s="380"/>
      <c r="CY819" s="380"/>
      <c r="CZ819" s="380"/>
      <c r="DA819" s="380"/>
      <c r="DB819" s="385">
        <v>1.0</v>
      </c>
      <c r="DC819" s="380"/>
      <c r="DD819" s="380"/>
      <c r="DE819" s="380"/>
      <c r="DF819" s="380"/>
      <c r="DG819" s="380"/>
      <c r="DH819" s="380"/>
      <c r="DI819" s="380"/>
      <c r="DJ819" s="380"/>
      <c r="DK819" s="380"/>
      <c r="DL819" s="380"/>
      <c r="DM819" s="380"/>
      <c r="DN819" s="380"/>
      <c r="DO819" s="380"/>
      <c r="DP819" s="380"/>
      <c r="DQ819" s="380"/>
      <c r="DR819" s="380"/>
      <c r="DS819" s="380"/>
      <c r="DT819" s="380"/>
      <c r="DU819" s="380"/>
      <c r="DV819" s="380"/>
      <c r="DW819" s="380"/>
      <c r="DX819" s="380"/>
      <c r="DY819" s="380"/>
      <c r="DZ819" s="380"/>
      <c r="EA819" s="380"/>
      <c r="EB819" s="380"/>
      <c r="EC819" s="380"/>
      <c r="ED819" s="380"/>
      <c r="EE819" s="380"/>
      <c r="EF819" s="380"/>
      <c r="EG819" s="380"/>
      <c r="EH819" s="380"/>
      <c r="EI819" s="380"/>
      <c r="EJ819" s="380"/>
      <c r="EK819" s="380"/>
      <c r="EL819" s="380"/>
      <c r="EM819" s="380"/>
      <c r="EN819" s="380"/>
      <c r="EO819" s="385">
        <v>1.0</v>
      </c>
      <c r="EP819" s="380"/>
      <c r="EQ819" s="380"/>
      <c r="ER819" s="380"/>
      <c r="ES819" s="380"/>
      <c r="ET819" s="380"/>
      <c r="EU819" s="324">
        <v>8.0</v>
      </c>
      <c r="EV819" s="76"/>
      <c r="EW819" s="76"/>
      <c r="EX819" s="324">
        <v>7.0</v>
      </c>
      <c r="EY819" s="324">
        <v>3.0</v>
      </c>
      <c r="EZ819" s="76"/>
      <c r="FA819" s="357" t="s">
        <v>3283</v>
      </c>
      <c r="FB819" s="357"/>
      <c r="FC819" s="357"/>
      <c r="FD819" s="357"/>
    </row>
    <row r="820">
      <c r="A820" s="376" t="s">
        <v>3284</v>
      </c>
      <c r="B820" s="357" t="s">
        <v>3080</v>
      </c>
      <c r="C820" s="377" t="s">
        <v>113</v>
      </c>
      <c r="D820" s="357" t="s">
        <v>18</v>
      </c>
      <c r="E820" s="357" t="s">
        <v>12</v>
      </c>
      <c r="F820" s="357" t="s">
        <v>277</v>
      </c>
      <c r="G820" s="357" t="s">
        <v>3081</v>
      </c>
      <c r="H820" s="357" t="s">
        <v>1847</v>
      </c>
      <c r="I820" s="357" t="s">
        <v>23</v>
      </c>
      <c r="J820" s="357" t="s">
        <v>31</v>
      </c>
      <c r="K820" s="357" t="s">
        <v>2736</v>
      </c>
      <c r="L820" s="357" t="s">
        <v>3285</v>
      </c>
      <c r="M820" s="357" t="s">
        <v>72</v>
      </c>
      <c r="N820" s="378">
        <v>42209.0</v>
      </c>
      <c r="O820" s="378">
        <v>42215.0</v>
      </c>
      <c r="P820" s="380"/>
      <c r="Q820" s="381"/>
      <c r="R820" s="381"/>
      <c r="S820" s="380"/>
      <c r="T820" s="69">
        <f t="shared" si="1052"/>
        <v>1314</v>
      </c>
      <c r="U820" s="382">
        <f t="shared" ref="U820:W820" si="1675">IF(ISBLANK($A820),"",sum(AE820,AK820,AQ820,AW820,BC820,BI820,BO820,BU820,CA820,CG820,CM820,CS820,CY820,DE820,DK820,DQ820,DW820,EC820,EI820,EO820,EU820))</f>
        <v>4</v>
      </c>
      <c r="V820" s="382">
        <f t="shared" si="1675"/>
        <v>2</v>
      </c>
      <c r="W820" s="382">
        <f t="shared" si="1675"/>
        <v>0</v>
      </c>
      <c r="X820" s="382">
        <f t="shared" si="966"/>
        <v>6</v>
      </c>
      <c r="Y820" s="382">
        <f t="shared" ref="Y820:AA820" si="1676">IF(ISBLANK($A820),"",sum(AH820,AN820,AT820,AZ820,BF820,BL820,BR820,BX820,CD820,CJ820,CP820,CV820,DB820,DH820,DN820,DT820,DZ820,EF820,EL820,ER820,EX820))</f>
        <v>0</v>
      </c>
      <c r="Z820" s="382">
        <f t="shared" si="1676"/>
        <v>0</v>
      </c>
      <c r="AA820" s="382">
        <f t="shared" si="1676"/>
        <v>0</v>
      </c>
      <c r="AB820" s="382">
        <f t="shared" si="1336"/>
        <v>0</v>
      </c>
      <c r="AC820" s="383">
        <f t="shared" si="969"/>
        <v>0</v>
      </c>
      <c r="AD820" s="399" t="str">
        <f t="shared" si="1656"/>
        <v>20+</v>
      </c>
      <c r="AE820" s="385">
        <v>1.0</v>
      </c>
      <c r="AF820" s="380"/>
      <c r="AG820" s="380"/>
      <c r="AH820" s="380"/>
      <c r="AI820" s="380"/>
      <c r="AJ820" s="380"/>
      <c r="AK820" s="385">
        <v>3.0</v>
      </c>
      <c r="AL820" s="385">
        <v>2.0</v>
      </c>
      <c r="AM820" s="380"/>
      <c r="AN820" s="380"/>
      <c r="AO820" s="380"/>
      <c r="AP820" s="380"/>
      <c r="AQ820" s="380"/>
      <c r="AR820" s="380"/>
      <c r="AS820" s="380"/>
      <c r="AT820" s="380"/>
      <c r="AU820" s="380"/>
      <c r="AV820" s="380"/>
      <c r="AW820" s="380"/>
      <c r="AX820" s="380"/>
      <c r="AY820" s="380"/>
      <c r="AZ820" s="380"/>
      <c r="BA820" s="380"/>
      <c r="BB820" s="380"/>
      <c r="BC820" s="380"/>
      <c r="BD820" s="380"/>
      <c r="BE820" s="380"/>
      <c r="BF820" s="380"/>
      <c r="BG820" s="380"/>
      <c r="BH820" s="380"/>
      <c r="BI820" s="380"/>
      <c r="BJ820" s="380"/>
      <c r="BK820" s="380"/>
      <c r="BL820" s="380"/>
      <c r="BM820" s="380"/>
      <c r="BN820" s="380"/>
      <c r="BO820" s="380"/>
      <c r="BP820" s="380"/>
      <c r="BQ820" s="380"/>
      <c r="BR820" s="380"/>
      <c r="BS820" s="380"/>
      <c r="BT820" s="380"/>
      <c r="BU820" s="380"/>
      <c r="BV820" s="380"/>
      <c r="BW820" s="380"/>
      <c r="BX820" s="380"/>
      <c r="BY820" s="380"/>
      <c r="BZ820" s="380"/>
      <c r="CA820" s="380"/>
      <c r="CB820" s="380"/>
      <c r="CC820" s="380"/>
      <c r="CD820" s="380"/>
      <c r="CE820" s="380"/>
      <c r="CF820" s="380"/>
      <c r="CG820" s="380"/>
      <c r="CH820" s="380"/>
      <c r="CI820" s="380"/>
      <c r="CJ820" s="380"/>
      <c r="CK820" s="380"/>
      <c r="CL820" s="380"/>
      <c r="CM820" s="380"/>
      <c r="CN820" s="380"/>
      <c r="CO820" s="380"/>
      <c r="CP820" s="380"/>
      <c r="CQ820" s="380"/>
      <c r="CR820" s="380"/>
      <c r="CS820" s="380"/>
      <c r="CT820" s="380"/>
      <c r="CU820" s="380"/>
      <c r="CV820" s="380"/>
      <c r="CW820" s="380"/>
      <c r="CX820" s="380"/>
      <c r="CY820" s="380"/>
      <c r="CZ820" s="380"/>
      <c r="DA820" s="380"/>
      <c r="DB820" s="380"/>
      <c r="DC820" s="380"/>
      <c r="DD820" s="380"/>
      <c r="DE820" s="380"/>
      <c r="DF820" s="380"/>
      <c r="DG820" s="380"/>
      <c r="DH820" s="380"/>
      <c r="DI820" s="380"/>
      <c r="DJ820" s="380"/>
      <c r="DK820" s="380"/>
      <c r="DL820" s="380"/>
      <c r="DM820" s="380"/>
      <c r="DN820" s="380"/>
      <c r="DO820" s="380"/>
      <c r="DP820" s="380"/>
      <c r="DQ820" s="380"/>
      <c r="DR820" s="380"/>
      <c r="DS820" s="380"/>
      <c r="DT820" s="380"/>
      <c r="DU820" s="380"/>
      <c r="DV820" s="380"/>
      <c r="DW820" s="380"/>
      <c r="DX820" s="380"/>
      <c r="DY820" s="380"/>
      <c r="DZ820" s="380"/>
      <c r="EA820" s="380"/>
      <c r="EB820" s="380"/>
      <c r="EC820" s="380"/>
      <c r="ED820" s="380"/>
      <c r="EE820" s="380"/>
      <c r="EF820" s="380"/>
      <c r="EG820" s="380"/>
      <c r="EH820" s="380"/>
      <c r="EI820" s="380"/>
      <c r="EJ820" s="380"/>
      <c r="EK820" s="380"/>
      <c r="EL820" s="380"/>
      <c r="EM820" s="380"/>
      <c r="EN820" s="380"/>
      <c r="EO820" s="380"/>
      <c r="EP820" s="380"/>
      <c r="EQ820" s="380"/>
      <c r="ER820" s="380"/>
      <c r="ES820" s="380"/>
      <c r="ET820" s="380"/>
      <c r="EU820" s="76"/>
      <c r="EV820" s="76"/>
      <c r="EW820" s="76"/>
      <c r="EX820" s="76"/>
      <c r="EY820" s="76"/>
      <c r="EZ820" s="76"/>
      <c r="FA820" s="357" t="s">
        <v>3286</v>
      </c>
      <c r="FB820" s="357"/>
      <c r="FC820" s="357"/>
      <c r="FD820" s="357"/>
    </row>
    <row r="821">
      <c r="A821" s="346" t="s">
        <v>3287</v>
      </c>
      <c r="B821" s="347" t="s">
        <v>3288</v>
      </c>
      <c r="C821" s="348" t="s">
        <v>3289</v>
      </c>
      <c r="D821" s="347" t="s">
        <v>18</v>
      </c>
      <c r="E821" s="351"/>
      <c r="F821" s="351"/>
      <c r="G821" s="347" t="s">
        <v>3290</v>
      </c>
      <c r="H821" s="347" t="s">
        <v>3291</v>
      </c>
      <c r="I821" s="347" t="s">
        <v>23</v>
      </c>
      <c r="J821" s="347" t="s">
        <v>31</v>
      </c>
      <c r="K821" s="347" t="s">
        <v>1838</v>
      </c>
      <c r="L821" s="347" t="s">
        <v>3292</v>
      </c>
      <c r="M821" s="351"/>
      <c r="N821" s="349">
        <v>42242.0</v>
      </c>
      <c r="O821" s="349">
        <v>42242.0</v>
      </c>
      <c r="P821" s="351"/>
      <c r="Q821" s="352"/>
      <c r="R821" s="352"/>
      <c r="S821" s="351"/>
      <c r="T821" s="69">
        <f t="shared" si="1052"/>
        <v>1281</v>
      </c>
      <c r="U821" s="353">
        <f t="shared" ref="U821:W821" si="1677">IF(ISBLANK($A821),"",sum(AE821,AK821,AQ821,AW821,BC821,BI821,BO821,BU821,CA821,CG821,CM821,CS821,CY821,DE821,DK821,DQ821,DW821,EC821,EI821,EO821,EU821))</f>
        <v>0</v>
      </c>
      <c r="V821" s="353">
        <f t="shared" si="1677"/>
        <v>8</v>
      </c>
      <c r="W821" s="353">
        <f t="shared" si="1677"/>
        <v>0</v>
      </c>
      <c r="X821" s="353">
        <f t="shared" si="966"/>
        <v>8</v>
      </c>
      <c r="Y821" s="353">
        <f t="shared" ref="Y821:AA821" si="1678">IF(ISBLANK($A821),"",sum(AH821,AN821,AT821,AZ821,BF821,BL821,BR821,BX821,CD821,CJ821,CP821,CV821,DB821,DH821,DN821,DT821,DZ821,EF821,EL821,ER821,EX821))</f>
        <v>1</v>
      </c>
      <c r="Z821" s="353">
        <f t="shared" si="1678"/>
        <v>0</v>
      </c>
      <c r="AA821" s="353">
        <f t="shared" si="1678"/>
        <v>0</v>
      </c>
      <c r="AB821" s="353">
        <f t="shared" si="1336"/>
        <v>1</v>
      </c>
      <c r="AC821" s="354">
        <f t="shared" si="969"/>
        <v>0.125</v>
      </c>
      <c r="AD821" s="355" t="str">
        <f t="shared" si="1656"/>
        <v>20+</v>
      </c>
      <c r="AE821" s="351"/>
      <c r="AF821" s="356">
        <v>1.0</v>
      </c>
      <c r="AG821" s="351"/>
      <c r="AH821" s="351"/>
      <c r="AI821" s="351"/>
      <c r="AJ821" s="351"/>
      <c r="AK821" s="351"/>
      <c r="AL821" s="356">
        <v>2.0</v>
      </c>
      <c r="AM821" s="351"/>
      <c r="AN821" s="356">
        <v>1.0</v>
      </c>
      <c r="AO821" s="351"/>
      <c r="AP821" s="351"/>
      <c r="AQ821" s="351"/>
      <c r="AR821" s="356">
        <v>3.0</v>
      </c>
      <c r="AS821" s="351"/>
      <c r="AT821" s="351"/>
      <c r="AU821" s="351"/>
      <c r="AV821" s="351"/>
      <c r="AW821" s="351"/>
      <c r="AX821" s="356">
        <v>2.0</v>
      </c>
      <c r="AY821" s="351"/>
      <c r="AZ821" s="351"/>
      <c r="BA821" s="351"/>
      <c r="BB821" s="351"/>
      <c r="BC821" s="351"/>
      <c r="BD821" s="351"/>
      <c r="BE821" s="351"/>
      <c r="BF821" s="351"/>
      <c r="BG821" s="351"/>
      <c r="BH821" s="351"/>
      <c r="BI821" s="351"/>
      <c r="BJ821" s="351"/>
      <c r="BK821" s="351"/>
      <c r="BL821" s="351"/>
      <c r="BM821" s="351"/>
      <c r="BN821" s="351"/>
      <c r="BO821" s="351"/>
      <c r="BP821" s="351"/>
      <c r="BQ821" s="351"/>
      <c r="BR821" s="351"/>
      <c r="BS821" s="351"/>
      <c r="BT821" s="351"/>
      <c r="BU821" s="351"/>
      <c r="BV821" s="351"/>
      <c r="BW821" s="351"/>
      <c r="BX821" s="351"/>
      <c r="BY821" s="351"/>
      <c r="BZ821" s="351"/>
      <c r="CA821" s="351"/>
      <c r="CB821" s="351"/>
      <c r="CC821" s="351"/>
      <c r="CD821" s="351"/>
      <c r="CE821" s="351"/>
      <c r="CF821" s="351"/>
      <c r="CG821" s="351"/>
      <c r="CH821" s="351"/>
      <c r="CI821" s="351"/>
      <c r="CJ821" s="351"/>
      <c r="CK821" s="351"/>
      <c r="CL821" s="351"/>
      <c r="CM821" s="351"/>
      <c r="CN821" s="351"/>
      <c r="CO821" s="351"/>
      <c r="CP821" s="351"/>
      <c r="CQ821" s="351"/>
      <c r="CR821" s="351"/>
      <c r="CS821" s="351"/>
      <c r="CT821" s="351"/>
      <c r="CU821" s="351"/>
      <c r="CV821" s="351"/>
      <c r="CW821" s="351"/>
      <c r="CX821" s="351"/>
      <c r="CY821" s="351"/>
      <c r="CZ821" s="351"/>
      <c r="DA821" s="351"/>
      <c r="DB821" s="351"/>
      <c r="DC821" s="351"/>
      <c r="DD821" s="351"/>
      <c r="DE821" s="351"/>
      <c r="DF821" s="351"/>
      <c r="DG821" s="351"/>
      <c r="DH821" s="351"/>
      <c r="DI821" s="351"/>
      <c r="DJ821" s="351"/>
      <c r="DK821" s="351"/>
      <c r="DL821" s="351"/>
      <c r="DM821" s="351"/>
      <c r="DN821" s="351"/>
      <c r="DO821" s="351"/>
      <c r="DP821" s="351"/>
      <c r="DQ821" s="351"/>
      <c r="DR821" s="351"/>
      <c r="DS821" s="351"/>
      <c r="DT821" s="351"/>
      <c r="DU821" s="351"/>
      <c r="DV821" s="351"/>
      <c r="DW821" s="351"/>
      <c r="DX821" s="351"/>
      <c r="DY821" s="351"/>
      <c r="DZ821" s="351"/>
      <c r="EA821" s="351"/>
      <c r="EB821" s="351"/>
      <c r="EC821" s="351"/>
      <c r="ED821" s="351"/>
      <c r="EE821" s="351"/>
      <c r="EF821" s="351"/>
      <c r="EG821" s="351"/>
      <c r="EH821" s="351"/>
      <c r="EI821" s="351"/>
      <c r="EJ821" s="351"/>
      <c r="EK821" s="351"/>
      <c r="EL821" s="351"/>
      <c r="EM821" s="351"/>
      <c r="EN821" s="351"/>
      <c r="EO821" s="351"/>
      <c r="EP821" s="351"/>
      <c r="EQ821" s="351"/>
      <c r="ER821" s="351"/>
      <c r="ES821" s="351"/>
      <c r="ET821" s="351"/>
      <c r="EU821" s="76"/>
      <c r="EV821" s="76"/>
      <c r="EW821" s="76"/>
      <c r="EX821" s="76"/>
      <c r="EY821" s="76"/>
      <c r="EZ821" s="76"/>
      <c r="FA821" s="347" t="s">
        <v>3293</v>
      </c>
      <c r="FB821" s="347"/>
      <c r="FC821" s="347"/>
      <c r="FD821" s="347"/>
    </row>
    <row r="822">
      <c r="A822" s="346" t="s">
        <v>3294</v>
      </c>
      <c r="B822" s="347" t="s">
        <v>3295</v>
      </c>
      <c r="C822" s="348" t="s">
        <v>8</v>
      </c>
      <c r="D822" s="347" t="s">
        <v>18</v>
      </c>
      <c r="E822" s="351"/>
      <c r="F822" s="351"/>
      <c r="G822" s="347" t="s">
        <v>3296</v>
      </c>
      <c r="H822" s="347" t="s">
        <v>1088</v>
      </c>
      <c r="I822" s="347" t="s">
        <v>23</v>
      </c>
      <c r="J822" s="347" t="s">
        <v>31</v>
      </c>
      <c r="K822" s="347" t="s">
        <v>1838</v>
      </c>
      <c r="L822" s="347" t="s">
        <v>3297</v>
      </c>
      <c r="M822" s="347" t="s">
        <v>110</v>
      </c>
      <c r="N822" s="349">
        <v>42424.0</v>
      </c>
      <c r="O822" s="350"/>
      <c r="P822" s="351"/>
      <c r="Q822" s="352"/>
      <c r="R822" s="352"/>
      <c r="S822" s="351"/>
      <c r="T822" s="69">
        <f t="shared" si="1052"/>
        <v>1099</v>
      </c>
      <c r="U822" s="353">
        <f t="shared" ref="U822:W822" si="1679">IF(ISBLANK($A822),"",sum(AE822,AK822,AQ822,AW822,BC822,BI822,BO822,BU822,CA822,CG822,CM822,CS822,CY822,DE822,DK822,DQ822,DW822,EC822,EI822,EO822,EU822))</f>
        <v>7</v>
      </c>
      <c r="V822" s="353">
        <f t="shared" si="1679"/>
        <v>0</v>
      </c>
      <c r="W822" s="353">
        <f t="shared" si="1679"/>
        <v>0</v>
      </c>
      <c r="X822" s="353">
        <f t="shared" si="966"/>
        <v>7</v>
      </c>
      <c r="Y822" s="353">
        <f t="shared" ref="Y822:AA822" si="1680">IF(ISBLANK($A822),"",sum(AH822,AN822,AT822,AZ822,BF822,BL822,BR822,BX822,CD822,CJ822,CP822,CV822,DB822,DH822,DN822,DT822,DZ822,EF822,EL822,ER822,EX822))</f>
        <v>1</v>
      </c>
      <c r="Z822" s="353">
        <f t="shared" si="1680"/>
        <v>0</v>
      </c>
      <c r="AA822" s="353">
        <f t="shared" si="1680"/>
        <v>0</v>
      </c>
      <c r="AB822" s="353">
        <f t="shared" si="1336"/>
        <v>1</v>
      </c>
      <c r="AC822" s="354">
        <f t="shared" si="969"/>
        <v>0.1428571429</v>
      </c>
      <c r="AD822" s="355" t="str">
        <f t="shared" si="1656"/>
        <v>20+</v>
      </c>
      <c r="AE822" s="356">
        <v>1.0</v>
      </c>
      <c r="AF822" s="351"/>
      <c r="AG822" s="351"/>
      <c r="AH822" s="351"/>
      <c r="AI822" s="351"/>
      <c r="AJ822" s="351"/>
      <c r="AK822" s="356">
        <v>2.0</v>
      </c>
      <c r="AL822" s="351"/>
      <c r="AM822" s="351"/>
      <c r="AN822" s="351"/>
      <c r="AO822" s="351"/>
      <c r="AP822" s="351"/>
      <c r="AQ822" s="356">
        <v>2.0</v>
      </c>
      <c r="AR822" s="351"/>
      <c r="AS822" s="351"/>
      <c r="AT822" s="351"/>
      <c r="AU822" s="351"/>
      <c r="AV822" s="351"/>
      <c r="AW822" s="351"/>
      <c r="AX822" s="351"/>
      <c r="AY822" s="351"/>
      <c r="AZ822" s="351"/>
      <c r="BA822" s="351"/>
      <c r="BB822" s="351"/>
      <c r="BC822" s="356">
        <v>2.0</v>
      </c>
      <c r="BD822" s="351"/>
      <c r="BE822" s="351"/>
      <c r="BF822" s="356">
        <v>1.0</v>
      </c>
      <c r="BG822" s="351"/>
      <c r="BH822" s="351"/>
      <c r="BI822" s="351"/>
      <c r="BJ822" s="351"/>
      <c r="BK822" s="351"/>
      <c r="BL822" s="351"/>
      <c r="BM822" s="351"/>
      <c r="BN822" s="351"/>
      <c r="BO822" s="351"/>
      <c r="BP822" s="351"/>
      <c r="BQ822" s="351"/>
      <c r="BR822" s="351"/>
      <c r="BS822" s="351"/>
      <c r="BT822" s="351"/>
      <c r="BU822" s="351"/>
      <c r="BV822" s="351"/>
      <c r="BW822" s="351"/>
      <c r="BX822" s="351"/>
      <c r="BY822" s="351"/>
      <c r="BZ822" s="351"/>
      <c r="CA822" s="351"/>
      <c r="CB822" s="351"/>
      <c r="CC822" s="351"/>
      <c r="CD822" s="351"/>
      <c r="CE822" s="351"/>
      <c r="CF822" s="351"/>
      <c r="CG822" s="351"/>
      <c r="CH822" s="351"/>
      <c r="CI822" s="351"/>
      <c r="CJ822" s="351"/>
      <c r="CK822" s="351"/>
      <c r="CL822" s="351"/>
      <c r="CM822" s="351"/>
      <c r="CN822" s="351"/>
      <c r="CO822" s="351"/>
      <c r="CP822" s="351"/>
      <c r="CQ822" s="351"/>
      <c r="CR822" s="351"/>
      <c r="CS822" s="351"/>
      <c r="CT822" s="351"/>
      <c r="CU822" s="351"/>
      <c r="CV822" s="351"/>
      <c r="CW822" s="351"/>
      <c r="CX822" s="351"/>
      <c r="CY822" s="351"/>
      <c r="CZ822" s="351"/>
      <c r="DA822" s="351"/>
      <c r="DB822" s="351"/>
      <c r="DC822" s="351"/>
      <c r="DD822" s="351"/>
      <c r="DE822" s="351"/>
      <c r="DF822" s="351"/>
      <c r="DG822" s="351"/>
      <c r="DH822" s="351"/>
      <c r="DI822" s="351"/>
      <c r="DJ822" s="351"/>
      <c r="DK822" s="351"/>
      <c r="DL822" s="351"/>
      <c r="DM822" s="351"/>
      <c r="DN822" s="351"/>
      <c r="DO822" s="351"/>
      <c r="DP822" s="351"/>
      <c r="DQ822" s="351"/>
      <c r="DR822" s="351"/>
      <c r="DS822" s="351"/>
      <c r="DT822" s="351"/>
      <c r="DU822" s="351"/>
      <c r="DV822" s="351"/>
      <c r="DW822" s="351"/>
      <c r="DX822" s="351"/>
      <c r="DY822" s="351"/>
      <c r="DZ822" s="351"/>
      <c r="EA822" s="351"/>
      <c r="EB822" s="351"/>
      <c r="EC822" s="351"/>
      <c r="ED822" s="351"/>
      <c r="EE822" s="351"/>
      <c r="EF822" s="351"/>
      <c r="EG822" s="351"/>
      <c r="EH822" s="351"/>
      <c r="EI822" s="76"/>
      <c r="EJ822" s="76"/>
      <c r="EK822" s="76"/>
      <c r="EL822" s="76"/>
      <c r="EM822" s="76"/>
      <c r="EN822" s="76"/>
      <c r="EO822" s="351"/>
      <c r="EP822" s="351"/>
      <c r="EQ822" s="351"/>
      <c r="ER822" s="351"/>
      <c r="ES822" s="351"/>
      <c r="ET822" s="351"/>
      <c r="EU822" s="351"/>
      <c r="EV822" s="351"/>
      <c r="EW822" s="351"/>
      <c r="EX822" s="351"/>
      <c r="EY822" s="351"/>
      <c r="EZ822" s="351"/>
      <c r="FA822" s="347" t="s">
        <v>3298</v>
      </c>
      <c r="FB822" s="347"/>
      <c r="FC822" s="347"/>
      <c r="FD822" s="347"/>
    </row>
    <row r="823">
      <c r="A823" s="346" t="s">
        <v>3299</v>
      </c>
      <c r="B823" s="347" t="s">
        <v>3300</v>
      </c>
      <c r="C823" s="348" t="s">
        <v>76</v>
      </c>
      <c r="D823" s="347" t="s">
        <v>18</v>
      </c>
      <c r="E823" s="347" t="s">
        <v>12</v>
      </c>
      <c r="F823" s="347" t="s">
        <v>277</v>
      </c>
      <c r="G823" s="347" t="s">
        <v>3301</v>
      </c>
      <c r="H823" s="347" t="s">
        <v>2064</v>
      </c>
      <c r="I823" s="347" t="s">
        <v>23</v>
      </c>
      <c r="J823" s="347" t="s">
        <v>31</v>
      </c>
      <c r="K823" s="347" t="s">
        <v>2736</v>
      </c>
      <c r="L823" s="347" t="s">
        <v>2065</v>
      </c>
      <c r="M823" s="347" t="s">
        <v>50</v>
      </c>
      <c r="N823" s="349">
        <v>42131.0</v>
      </c>
      <c r="O823" s="349">
        <v>42131.0</v>
      </c>
      <c r="P823" s="349">
        <v>42158.0</v>
      </c>
      <c r="Q823" s="352"/>
      <c r="R823" s="352"/>
      <c r="S823" s="351"/>
      <c r="T823" s="69">
        <f t="shared" si="1052"/>
        <v>1392</v>
      </c>
      <c r="U823" s="353">
        <f t="shared" ref="U823:W823" si="1681">IF(ISBLANK($A823),"",sum(AE823,AK823,AQ823,AW823,BC823,BI823,BO823,BU823,CA823,CG823,CM823,CS823,CY823,DE823,DK823,DQ823,DW823,EC823,EI823,EO823,EU823))</f>
        <v>10</v>
      </c>
      <c r="V823" s="353">
        <f t="shared" si="1681"/>
        <v>4</v>
      </c>
      <c r="W823" s="353">
        <f t="shared" si="1681"/>
        <v>0</v>
      </c>
      <c r="X823" s="353">
        <f t="shared" si="966"/>
        <v>14</v>
      </c>
      <c r="Y823" s="353">
        <f t="shared" ref="Y823:AA823" si="1682">IF(ISBLANK($A823),"",sum(AH823,AN823,AT823,AZ823,BF823,BL823,BR823,BX823,CD823,CJ823,CP823,CV823,DB823,DH823,DN823,DT823,DZ823,EF823,EL823,ER823,EX823))</f>
        <v>10</v>
      </c>
      <c r="Z823" s="353">
        <f t="shared" si="1682"/>
        <v>0</v>
      </c>
      <c r="AA823" s="353">
        <f t="shared" si="1682"/>
        <v>0</v>
      </c>
      <c r="AB823" s="353">
        <f t="shared" si="1336"/>
        <v>10</v>
      </c>
      <c r="AC823" s="354">
        <f t="shared" si="969"/>
        <v>0.7142857143</v>
      </c>
      <c r="AD823" s="355" t="str">
        <f t="shared" si="1656"/>
        <v>20+</v>
      </c>
      <c r="AE823" s="351"/>
      <c r="AF823" s="351"/>
      <c r="AG823" s="351"/>
      <c r="AH823" s="351"/>
      <c r="AI823" s="351"/>
      <c r="AJ823" s="351"/>
      <c r="AK823" s="351"/>
      <c r="AL823" s="351"/>
      <c r="AM823" s="351"/>
      <c r="AN823" s="351"/>
      <c r="AO823" s="351"/>
      <c r="AP823" s="351"/>
      <c r="AQ823" s="356">
        <v>3.0</v>
      </c>
      <c r="AR823" s="356">
        <v>4.0</v>
      </c>
      <c r="AS823" s="351"/>
      <c r="AT823" s="356">
        <v>4.0</v>
      </c>
      <c r="AU823" s="351"/>
      <c r="AV823" s="351"/>
      <c r="AW823" s="351"/>
      <c r="AX823" s="351"/>
      <c r="AY823" s="351"/>
      <c r="AZ823" s="356">
        <v>1.0</v>
      </c>
      <c r="BA823" s="351"/>
      <c r="BB823" s="351"/>
      <c r="BC823" s="351"/>
      <c r="BD823" s="351"/>
      <c r="BE823" s="351"/>
      <c r="BF823" s="351"/>
      <c r="BG823" s="351"/>
      <c r="BH823" s="351"/>
      <c r="BI823" s="356">
        <v>2.0</v>
      </c>
      <c r="BJ823" s="351"/>
      <c r="BK823" s="351"/>
      <c r="BL823" s="356">
        <v>1.0</v>
      </c>
      <c r="BM823" s="351"/>
      <c r="BN823" s="351"/>
      <c r="BO823" s="351"/>
      <c r="BP823" s="351"/>
      <c r="BQ823" s="351"/>
      <c r="BR823" s="356">
        <v>1.0</v>
      </c>
      <c r="BS823" s="351"/>
      <c r="BT823" s="351"/>
      <c r="BU823" s="356">
        <v>2.0</v>
      </c>
      <c r="BV823" s="351"/>
      <c r="BW823" s="351"/>
      <c r="BX823" s="351"/>
      <c r="BY823" s="351"/>
      <c r="BZ823" s="351"/>
      <c r="CA823" s="356">
        <v>1.0</v>
      </c>
      <c r="CB823" s="351"/>
      <c r="CC823" s="351"/>
      <c r="CD823" s="356">
        <v>1.0</v>
      </c>
      <c r="CE823" s="351"/>
      <c r="CF823" s="351"/>
      <c r="CG823" s="351"/>
      <c r="CH823" s="351"/>
      <c r="CI823" s="351"/>
      <c r="CJ823" s="351"/>
      <c r="CK823" s="351"/>
      <c r="CL823" s="351"/>
      <c r="CM823" s="351"/>
      <c r="CN823" s="351"/>
      <c r="CO823" s="351"/>
      <c r="CP823" s="351"/>
      <c r="CQ823" s="351"/>
      <c r="CR823" s="351"/>
      <c r="CS823" s="351"/>
      <c r="CT823" s="351"/>
      <c r="CU823" s="351"/>
      <c r="CV823" s="351"/>
      <c r="CW823" s="351"/>
      <c r="CX823" s="351"/>
      <c r="CY823" s="351"/>
      <c r="CZ823" s="351"/>
      <c r="DA823" s="351"/>
      <c r="DB823" s="351"/>
      <c r="DC823" s="351"/>
      <c r="DD823" s="351"/>
      <c r="DE823" s="351"/>
      <c r="DF823" s="351"/>
      <c r="DG823" s="351"/>
      <c r="DH823" s="351"/>
      <c r="DI823" s="351"/>
      <c r="DJ823" s="351"/>
      <c r="DK823" s="351"/>
      <c r="DL823" s="351"/>
      <c r="DM823" s="351"/>
      <c r="DN823" s="351"/>
      <c r="DO823" s="351"/>
      <c r="DP823" s="351"/>
      <c r="DQ823" s="356">
        <v>1.0</v>
      </c>
      <c r="DR823" s="351"/>
      <c r="DS823" s="351"/>
      <c r="DT823" s="351"/>
      <c r="DU823" s="351"/>
      <c r="DV823" s="351"/>
      <c r="DW823" s="351"/>
      <c r="DX823" s="351"/>
      <c r="DY823" s="351"/>
      <c r="DZ823" s="351"/>
      <c r="EA823" s="351"/>
      <c r="EB823" s="351"/>
      <c r="EC823" s="351"/>
      <c r="ED823" s="351"/>
      <c r="EE823" s="351"/>
      <c r="EF823" s="356">
        <v>1.0</v>
      </c>
      <c r="EG823" s="351"/>
      <c r="EH823" s="351"/>
      <c r="EI823" s="351"/>
      <c r="EJ823" s="351"/>
      <c r="EK823" s="351"/>
      <c r="EL823" s="351"/>
      <c r="EM823" s="351"/>
      <c r="EN823" s="351"/>
      <c r="EO823" s="351"/>
      <c r="EP823" s="351"/>
      <c r="EQ823" s="351"/>
      <c r="ER823" s="351"/>
      <c r="ES823" s="351"/>
      <c r="ET823" s="351"/>
      <c r="EU823" s="324">
        <v>1.0</v>
      </c>
      <c r="EV823" s="76"/>
      <c r="EW823" s="76"/>
      <c r="EX823" s="324">
        <v>1.0</v>
      </c>
      <c r="EY823" s="76"/>
      <c r="EZ823" s="76"/>
      <c r="FA823" s="347" t="s">
        <v>3302</v>
      </c>
      <c r="FB823" s="347"/>
      <c r="FC823" s="347"/>
      <c r="FD823" s="347"/>
    </row>
    <row r="824">
      <c r="A824" s="366" t="s">
        <v>3303</v>
      </c>
      <c r="B824" s="367" t="s">
        <v>3304</v>
      </c>
      <c r="C824" s="368" t="s">
        <v>8</v>
      </c>
      <c r="D824" s="367" t="s">
        <v>18</v>
      </c>
      <c r="E824" s="367" t="s">
        <v>19</v>
      </c>
      <c r="F824" s="367" t="s">
        <v>277</v>
      </c>
      <c r="G824" s="367" t="s">
        <v>2868</v>
      </c>
      <c r="H824" s="367" t="s">
        <v>1108</v>
      </c>
      <c r="I824" s="367" t="s">
        <v>23</v>
      </c>
      <c r="J824" s="367" t="s">
        <v>31</v>
      </c>
      <c r="K824" s="367" t="s">
        <v>1838</v>
      </c>
      <c r="L824" s="367" t="s">
        <v>1978</v>
      </c>
      <c r="M824" s="367" t="s">
        <v>50</v>
      </c>
      <c r="N824" s="369">
        <v>42019.0</v>
      </c>
      <c r="O824" s="398"/>
      <c r="P824" s="370"/>
      <c r="Q824" s="371"/>
      <c r="R824" s="371"/>
      <c r="S824" s="370"/>
      <c r="T824" s="69">
        <f t="shared" si="1052"/>
        <v>1504</v>
      </c>
      <c r="U824" s="372">
        <f t="shared" ref="U824:W824" si="1683">IF(ISBLANK($A824),"",sum(AE824,AK824,AQ824,AW824,BC824,BI824,BO824,BU824,CA824,CG824,CM824,CS824,CY824,DE824,DK824,DQ824,DW824,EC824,EI824,EO824,EU824))</f>
        <v>12</v>
      </c>
      <c r="V824" s="372">
        <f t="shared" si="1683"/>
        <v>3</v>
      </c>
      <c r="W824" s="372">
        <f t="shared" si="1683"/>
        <v>1</v>
      </c>
      <c r="X824" s="372">
        <f t="shared" si="966"/>
        <v>16</v>
      </c>
      <c r="Y824" s="372">
        <f t="shared" ref="Y824:AA824" si="1684">IF(ISBLANK($A824),"",sum(AH824,AN824,AT824,AZ824,BF824,BL824,BR824,BX824,CD824,CJ824,CP824,CV824,DB824,DH824,DN824,DT824,DZ824,EF824,EL824,ER824,EX824))</f>
        <v>11</v>
      </c>
      <c r="Z824" s="372">
        <f t="shared" si="1684"/>
        <v>1</v>
      </c>
      <c r="AA824" s="372">
        <f t="shared" si="1684"/>
        <v>1</v>
      </c>
      <c r="AB824" s="372">
        <f t="shared" si="1336"/>
        <v>13</v>
      </c>
      <c r="AC824" s="373">
        <f t="shared" si="969"/>
        <v>0.6875</v>
      </c>
      <c r="AD824" s="374" t="str">
        <f t="shared" si="1656"/>
        <v>20+</v>
      </c>
      <c r="AE824" s="370"/>
      <c r="AF824" s="375">
        <v>1.0</v>
      </c>
      <c r="AG824" s="370"/>
      <c r="AH824" s="370"/>
      <c r="AI824" s="370"/>
      <c r="AJ824" s="370"/>
      <c r="AK824" s="370"/>
      <c r="AL824" s="370"/>
      <c r="AM824" s="370"/>
      <c r="AN824" s="370"/>
      <c r="AO824" s="370"/>
      <c r="AP824" s="370"/>
      <c r="AQ824" s="375">
        <v>1.0</v>
      </c>
      <c r="AR824" s="370"/>
      <c r="AS824" s="370"/>
      <c r="AT824" s="375">
        <v>1.0</v>
      </c>
      <c r="AU824" s="370"/>
      <c r="AV824" s="370"/>
      <c r="AW824" s="370"/>
      <c r="AX824" s="370"/>
      <c r="AY824" s="370"/>
      <c r="AZ824" s="370"/>
      <c r="BA824" s="370"/>
      <c r="BB824" s="370"/>
      <c r="BC824" s="370"/>
      <c r="BD824" s="370"/>
      <c r="BE824" s="370"/>
      <c r="BF824" s="370"/>
      <c r="BG824" s="370"/>
      <c r="BH824" s="370"/>
      <c r="BI824" s="370"/>
      <c r="BJ824" s="370"/>
      <c r="BK824" s="370"/>
      <c r="BL824" s="370"/>
      <c r="BM824" s="370"/>
      <c r="BN824" s="370"/>
      <c r="BO824" s="370"/>
      <c r="BP824" s="370"/>
      <c r="BQ824" s="370"/>
      <c r="BR824" s="370"/>
      <c r="BS824" s="370"/>
      <c r="BT824" s="370"/>
      <c r="BU824" s="370"/>
      <c r="BV824" s="370"/>
      <c r="BW824" s="370"/>
      <c r="BX824" s="370"/>
      <c r="BY824" s="370"/>
      <c r="BZ824" s="370"/>
      <c r="CA824" s="370"/>
      <c r="CB824" s="370"/>
      <c r="CC824" s="370"/>
      <c r="CD824" s="370"/>
      <c r="CE824" s="370"/>
      <c r="CF824" s="370"/>
      <c r="CG824" s="370"/>
      <c r="CH824" s="370"/>
      <c r="CI824" s="370"/>
      <c r="CJ824" s="370"/>
      <c r="CK824" s="370"/>
      <c r="CL824" s="370"/>
      <c r="CM824" s="375">
        <v>3.0</v>
      </c>
      <c r="CN824" s="370"/>
      <c r="CO824" s="370"/>
      <c r="CP824" s="375">
        <v>2.0</v>
      </c>
      <c r="CQ824" s="370"/>
      <c r="CR824" s="370"/>
      <c r="CS824" s="370"/>
      <c r="CT824" s="370"/>
      <c r="CU824" s="375">
        <v>1.0</v>
      </c>
      <c r="CV824" s="370"/>
      <c r="CW824" s="370"/>
      <c r="CX824" s="375">
        <v>1.0</v>
      </c>
      <c r="CY824" s="370"/>
      <c r="CZ824" s="370"/>
      <c r="DA824" s="370"/>
      <c r="DB824" s="370"/>
      <c r="DC824" s="370"/>
      <c r="DD824" s="370"/>
      <c r="DE824" s="370"/>
      <c r="DF824" s="370"/>
      <c r="DG824" s="370"/>
      <c r="DH824" s="370"/>
      <c r="DI824" s="370"/>
      <c r="DJ824" s="370"/>
      <c r="DK824" s="370"/>
      <c r="DL824" s="370"/>
      <c r="DM824" s="370"/>
      <c r="DN824" s="370"/>
      <c r="DO824" s="370"/>
      <c r="DP824" s="370"/>
      <c r="DQ824" s="375">
        <v>1.0</v>
      </c>
      <c r="DR824" s="370"/>
      <c r="DS824" s="370"/>
      <c r="DT824" s="370"/>
      <c r="DU824" s="370"/>
      <c r="DV824" s="370"/>
      <c r="DW824" s="370"/>
      <c r="DX824" s="370"/>
      <c r="DY824" s="370"/>
      <c r="DZ824" s="370"/>
      <c r="EA824" s="370"/>
      <c r="EB824" s="370"/>
      <c r="EC824" s="375">
        <v>1.0</v>
      </c>
      <c r="ED824" s="375">
        <v>1.0</v>
      </c>
      <c r="EE824" s="370"/>
      <c r="EF824" s="375">
        <v>2.0</v>
      </c>
      <c r="EG824" s="370"/>
      <c r="EH824" s="370"/>
      <c r="EI824" s="375">
        <v>1.0</v>
      </c>
      <c r="EJ824" s="370"/>
      <c r="EK824" s="370"/>
      <c r="EL824" s="375">
        <v>1.0</v>
      </c>
      <c r="EM824" s="375">
        <v>1.0</v>
      </c>
      <c r="EN824" s="370"/>
      <c r="EO824" s="370"/>
      <c r="EP824" s="370"/>
      <c r="EQ824" s="370"/>
      <c r="ER824" s="370"/>
      <c r="ES824" s="370"/>
      <c r="ET824" s="370"/>
      <c r="EU824" s="324">
        <v>5.0</v>
      </c>
      <c r="EV824" s="324">
        <v>1.0</v>
      </c>
      <c r="EW824" s="76"/>
      <c r="EX824" s="324">
        <v>5.0</v>
      </c>
      <c r="EY824" s="76"/>
      <c r="EZ824" s="76"/>
      <c r="FA824" s="367" t="s">
        <v>3305</v>
      </c>
      <c r="FB824" s="367"/>
      <c r="FC824" s="367"/>
      <c r="FD824" s="367"/>
    </row>
    <row r="825">
      <c r="A825" s="406" t="s">
        <v>3306</v>
      </c>
      <c r="B825" s="337" t="s">
        <v>2329</v>
      </c>
      <c r="C825" s="338" t="s">
        <v>8</v>
      </c>
      <c r="D825" s="337" t="s">
        <v>18</v>
      </c>
      <c r="E825" s="337" t="s">
        <v>19</v>
      </c>
      <c r="F825" s="337" t="s">
        <v>277</v>
      </c>
      <c r="G825" s="337" t="s">
        <v>2330</v>
      </c>
      <c r="H825" s="337" t="s">
        <v>1061</v>
      </c>
      <c r="I825" s="337" t="s">
        <v>23</v>
      </c>
      <c r="J825" s="337" t="s">
        <v>31</v>
      </c>
      <c r="K825" s="337" t="s">
        <v>2736</v>
      </c>
      <c r="L825" s="337" t="s">
        <v>2035</v>
      </c>
      <c r="M825" s="337" t="s">
        <v>110</v>
      </c>
      <c r="N825" s="340">
        <v>42151.0</v>
      </c>
      <c r="O825" s="341"/>
      <c r="P825" s="339"/>
      <c r="Q825" s="342"/>
      <c r="R825" s="342"/>
      <c r="S825" s="339"/>
      <c r="T825" s="69">
        <f t="shared" si="1052"/>
        <v>1372</v>
      </c>
      <c r="U825" s="343">
        <f t="shared" ref="U825:W825" si="1685">IF(ISBLANK($A825),"",sum(AE825,AK825,AQ825,AW825,BC825,BI825,BO825,BU825,CA825,CG825,CM825,CS825,CY825,DE825,DK825,DQ825,DW825,EC825,EI825,EO825,EU825))</f>
        <v>5</v>
      </c>
      <c r="V825" s="343">
        <f t="shared" si="1685"/>
        <v>4</v>
      </c>
      <c r="W825" s="343">
        <f t="shared" si="1685"/>
        <v>0</v>
      </c>
      <c r="X825" s="343">
        <f t="shared" si="966"/>
        <v>9</v>
      </c>
      <c r="Y825" s="343">
        <f t="shared" ref="Y825:AA825" si="1686">IF(ISBLANK($A825),"",sum(AH825,AN825,AT825,AZ825,BF825,BL825,BR825,BX825,CD825,CJ825,CP825,CV825,DB825,DH825,DN825,DT825,DZ825,EF825,EL825,ER825,EX825))</f>
        <v>5</v>
      </c>
      <c r="Z825" s="343">
        <f t="shared" si="1686"/>
        <v>1</v>
      </c>
      <c r="AA825" s="343">
        <f t="shared" si="1686"/>
        <v>0</v>
      </c>
      <c r="AB825" s="343">
        <f t="shared" si="1336"/>
        <v>6</v>
      </c>
      <c r="AC825" s="344">
        <f t="shared" si="969"/>
        <v>0.5555555556</v>
      </c>
      <c r="AD825" s="397" t="str">
        <f t="shared" si="1656"/>
        <v>20+</v>
      </c>
      <c r="AE825" s="345">
        <v>1.0</v>
      </c>
      <c r="AF825" s="339"/>
      <c r="AG825" s="339"/>
      <c r="AH825" s="345">
        <v>1.0</v>
      </c>
      <c r="AI825" s="339"/>
      <c r="AJ825" s="339"/>
      <c r="AK825" s="339"/>
      <c r="AL825" s="339"/>
      <c r="AM825" s="339"/>
      <c r="AN825" s="339"/>
      <c r="AO825" s="339"/>
      <c r="AP825" s="339"/>
      <c r="AQ825" s="345">
        <v>1.0</v>
      </c>
      <c r="AR825" s="345">
        <v>2.0</v>
      </c>
      <c r="AS825" s="339"/>
      <c r="AT825" s="339"/>
      <c r="AU825" s="339"/>
      <c r="AV825" s="339"/>
      <c r="AW825" s="339"/>
      <c r="AX825" s="339"/>
      <c r="AY825" s="339"/>
      <c r="AZ825" s="339"/>
      <c r="BA825" s="339"/>
      <c r="BB825" s="339"/>
      <c r="BC825" s="339"/>
      <c r="BD825" s="339"/>
      <c r="BE825" s="339"/>
      <c r="BF825" s="339"/>
      <c r="BG825" s="339"/>
      <c r="BH825" s="339"/>
      <c r="BI825" s="339"/>
      <c r="BJ825" s="339"/>
      <c r="BK825" s="339"/>
      <c r="BL825" s="339"/>
      <c r="BM825" s="345">
        <v>1.0</v>
      </c>
      <c r="BN825" s="339"/>
      <c r="BO825" s="339"/>
      <c r="BP825" s="339"/>
      <c r="BQ825" s="339"/>
      <c r="BR825" s="339"/>
      <c r="BS825" s="339"/>
      <c r="BT825" s="339"/>
      <c r="BU825" s="339"/>
      <c r="BV825" s="339"/>
      <c r="BW825" s="339"/>
      <c r="BX825" s="339"/>
      <c r="BY825" s="339"/>
      <c r="BZ825" s="339"/>
      <c r="CA825" s="339"/>
      <c r="CB825" s="339"/>
      <c r="CC825" s="339"/>
      <c r="CD825" s="339"/>
      <c r="CE825" s="339"/>
      <c r="CF825" s="339"/>
      <c r="CG825" s="339"/>
      <c r="CH825" s="339"/>
      <c r="CI825" s="339"/>
      <c r="CJ825" s="339"/>
      <c r="CK825" s="339"/>
      <c r="CL825" s="339"/>
      <c r="CM825" s="339"/>
      <c r="CN825" s="339"/>
      <c r="CO825" s="339"/>
      <c r="CP825" s="339"/>
      <c r="CQ825" s="339"/>
      <c r="CR825" s="339"/>
      <c r="CS825" s="339"/>
      <c r="CT825" s="339"/>
      <c r="CU825" s="339"/>
      <c r="CV825" s="339"/>
      <c r="CW825" s="339"/>
      <c r="CX825" s="339"/>
      <c r="CY825" s="339"/>
      <c r="CZ825" s="339"/>
      <c r="DA825" s="339"/>
      <c r="DB825" s="339"/>
      <c r="DC825" s="339"/>
      <c r="DD825" s="339"/>
      <c r="DE825" s="345">
        <v>1.0</v>
      </c>
      <c r="DF825" s="339"/>
      <c r="DG825" s="339"/>
      <c r="DH825" s="345">
        <v>1.0</v>
      </c>
      <c r="DI825" s="339"/>
      <c r="DJ825" s="339"/>
      <c r="DK825" s="339"/>
      <c r="DL825" s="339"/>
      <c r="DM825" s="339"/>
      <c r="DN825" s="339"/>
      <c r="DO825" s="339"/>
      <c r="DP825" s="339"/>
      <c r="DQ825" s="345">
        <v>1.0</v>
      </c>
      <c r="DR825" s="339"/>
      <c r="DS825" s="339"/>
      <c r="DT825" s="339"/>
      <c r="DU825" s="339"/>
      <c r="DV825" s="339"/>
      <c r="DW825" s="339"/>
      <c r="DX825" s="339"/>
      <c r="DY825" s="339"/>
      <c r="DZ825" s="345">
        <v>1.0</v>
      </c>
      <c r="EA825" s="339"/>
      <c r="EB825" s="339"/>
      <c r="EC825" s="339"/>
      <c r="ED825" s="339"/>
      <c r="EE825" s="339"/>
      <c r="EF825" s="339"/>
      <c r="EG825" s="339"/>
      <c r="EH825" s="339"/>
      <c r="EI825" s="339"/>
      <c r="EJ825" s="339"/>
      <c r="EK825" s="339"/>
      <c r="EL825" s="339"/>
      <c r="EM825" s="339"/>
      <c r="EN825" s="339"/>
      <c r="EO825" s="345">
        <v>1.0</v>
      </c>
      <c r="EP825" s="345">
        <v>1.0</v>
      </c>
      <c r="EQ825" s="339"/>
      <c r="ER825" s="345">
        <v>2.0</v>
      </c>
      <c r="ES825" s="339"/>
      <c r="ET825" s="339"/>
      <c r="EU825" s="76"/>
      <c r="EV825" s="324">
        <v>1.0</v>
      </c>
      <c r="EW825" s="76"/>
      <c r="EX825" s="76"/>
      <c r="EY825" s="76"/>
      <c r="EZ825" s="76"/>
      <c r="FA825" s="337" t="s">
        <v>3307</v>
      </c>
      <c r="FB825" s="337"/>
      <c r="FC825" s="337"/>
      <c r="FD825" s="337"/>
    </row>
    <row r="826">
      <c r="A826" s="346" t="s">
        <v>3308</v>
      </c>
      <c r="B826" s="347" t="s">
        <v>3309</v>
      </c>
      <c r="C826" s="348" t="s">
        <v>8</v>
      </c>
      <c r="D826" s="347" t="s">
        <v>18</v>
      </c>
      <c r="E826" s="347" t="s">
        <v>19</v>
      </c>
      <c r="F826" s="347" t="s">
        <v>277</v>
      </c>
      <c r="G826" s="347" t="s">
        <v>3310</v>
      </c>
      <c r="H826" s="347" t="s">
        <v>1061</v>
      </c>
      <c r="I826" s="347" t="s">
        <v>23</v>
      </c>
      <c r="J826" s="347" t="s">
        <v>31</v>
      </c>
      <c r="K826" s="347" t="s">
        <v>2736</v>
      </c>
      <c r="L826" s="347" t="s">
        <v>3176</v>
      </c>
      <c r="M826" s="347" t="s">
        <v>108</v>
      </c>
      <c r="N826" s="349">
        <v>42132.0</v>
      </c>
      <c r="O826" s="350"/>
      <c r="P826" s="351"/>
      <c r="Q826" s="352"/>
      <c r="R826" s="352"/>
      <c r="S826" s="351"/>
      <c r="T826" s="69">
        <f t="shared" si="1052"/>
        <v>1391</v>
      </c>
      <c r="U826" s="353">
        <f t="shared" ref="U826:W826" si="1687">IF(ISBLANK($A826),"",sum(AE826,AK826,AQ826,AW826,BC826,BI826,BO826,BU826,CA826,CG826,CM826,CS826,CY826,DE826,DK826,DQ826,DW826,EC826,EI826,EO826,EU826))</f>
        <v>12</v>
      </c>
      <c r="V826" s="353">
        <f t="shared" si="1687"/>
        <v>2</v>
      </c>
      <c r="W826" s="353">
        <f t="shared" si="1687"/>
        <v>0</v>
      </c>
      <c r="X826" s="353">
        <f t="shared" si="966"/>
        <v>14</v>
      </c>
      <c r="Y826" s="353">
        <f t="shared" ref="Y826:AA826" si="1688">IF(ISBLANK($A826),"",sum(AH826,AN826,AT826,AZ826,BF826,BL826,BR826,BX826,CD826,CJ826,CP826,CV826,DB826,DH826,DN826,DT826,DZ826,EF826,EL826,ER826,EX826))</f>
        <v>6</v>
      </c>
      <c r="Z826" s="353">
        <f t="shared" si="1688"/>
        <v>1</v>
      </c>
      <c r="AA826" s="353">
        <f t="shared" si="1688"/>
        <v>0</v>
      </c>
      <c r="AB826" s="353">
        <f t="shared" si="1336"/>
        <v>7</v>
      </c>
      <c r="AC826" s="354">
        <f t="shared" si="969"/>
        <v>0.4285714286</v>
      </c>
      <c r="AD826" s="355" t="str">
        <f t="shared" si="1656"/>
        <v>20+</v>
      </c>
      <c r="AE826" s="351"/>
      <c r="AF826" s="351"/>
      <c r="AG826" s="351"/>
      <c r="AH826" s="351"/>
      <c r="AI826" s="351"/>
      <c r="AJ826" s="351"/>
      <c r="AK826" s="351"/>
      <c r="AL826" s="351"/>
      <c r="AM826" s="351"/>
      <c r="AN826" s="351"/>
      <c r="AO826" s="351"/>
      <c r="AP826" s="351"/>
      <c r="AQ826" s="356">
        <v>5.0</v>
      </c>
      <c r="AR826" s="356">
        <v>1.0</v>
      </c>
      <c r="AS826" s="351"/>
      <c r="AT826" s="351"/>
      <c r="AU826" s="351"/>
      <c r="AV826" s="351"/>
      <c r="AW826" s="356">
        <v>1.0</v>
      </c>
      <c r="AX826" s="351"/>
      <c r="AY826" s="351"/>
      <c r="AZ826" s="356">
        <v>5.0</v>
      </c>
      <c r="BA826" s="351"/>
      <c r="BB826" s="351"/>
      <c r="BC826" s="351"/>
      <c r="BD826" s="351"/>
      <c r="BE826" s="351"/>
      <c r="BF826" s="351"/>
      <c r="BG826" s="351"/>
      <c r="BH826" s="351"/>
      <c r="BI826" s="351"/>
      <c r="BJ826" s="351"/>
      <c r="BK826" s="351"/>
      <c r="BL826" s="351"/>
      <c r="BM826" s="351"/>
      <c r="BN826" s="351"/>
      <c r="BO826" s="351"/>
      <c r="BP826" s="351"/>
      <c r="BQ826" s="351"/>
      <c r="BR826" s="351"/>
      <c r="BS826" s="351"/>
      <c r="BT826" s="351"/>
      <c r="BU826" s="351"/>
      <c r="BV826" s="351"/>
      <c r="BW826" s="351"/>
      <c r="BX826" s="351"/>
      <c r="BY826" s="351"/>
      <c r="BZ826" s="351"/>
      <c r="CA826" s="351"/>
      <c r="CB826" s="351"/>
      <c r="CC826" s="351"/>
      <c r="CD826" s="351"/>
      <c r="CE826" s="351"/>
      <c r="CF826" s="351"/>
      <c r="CG826" s="356">
        <v>2.0</v>
      </c>
      <c r="CH826" s="351"/>
      <c r="CI826" s="351"/>
      <c r="CJ826" s="356">
        <v>1.0</v>
      </c>
      <c r="CK826" s="351"/>
      <c r="CL826" s="351"/>
      <c r="CM826" s="356">
        <v>2.0</v>
      </c>
      <c r="CN826" s="351"/>
      <c r="CO826" s="351"/>
      <c r="CP826" s="351"/>
      <c r="CQ826" s="351"/>
      <c r="CR826" s="351"/>
      <c r="CS826" s="351"/>
      <c r="CT826" s="351"/>
      <c r="CU826" s="351"/>
      <c r="CV826" s="351"/>
      <c r="CW826" s="351"/>
      <c r="CX826" s="351"/>
      <c r="CY826" s="351"/>
      <c r="CZ826" s="351"/>
      <c r="DA826" s="351"/>
      <c r="DB826" s="351"/>
      <c r="DC826" s="356">
        <v>1.0</v>
      </c>
      <c r="DD826" s="351"/>
      <c r="DE826" s="356">
        <v>1.0</v>
      </c>
      <c r="DF826" s="351"/>
      <c r="DG826" s="351"/>
      <c r="DH826" s="351"/>
      <c r="DI826" s="351"/>
      <c r="DJ826" s="351"/>
      <c r="DK826" s="351"/>
      <c r="DL826" s="351"/>
      <c r="DM826" s="351"/>
      <c r="DN826" s="351"/>
      <c r="DO826" s="351"/>
      <c r="DP826" s="351"/>
      <c r="DQ826" s="356">
        <v>1.0</v>
      </c>
      <c r="DR826" s="351"/>
      <c r="DS826" s="351"/>
      <c r="DT826" s="351"/>
      <c r="DU826" s="351"/>
      <c r="DV826" s="351"/>
      <c r="DW826" s="351"/>
      <c r="DX826" s="351"/>
      <c r="DY826" s="351"/>
      <c r="DZ826" s="351"/>
      <c r="EA826" s="351"/>
      <c r="EB826" s="351"/>
      <c r="EC826" s="351"/>
      <c r="ED826" s="351"/>
      <c r="EE826" s="351"/>
      <c r="EF826" s="351"/>
      <c r="EG826" s="351"/>
      <c r="EH826" s="351"/>
      <c r="EI826" s="351"/>
      <c r="EJ826" s="351"/>
      <c r="EK826" s="351"/>
      <c r="EL826" s="351"/>
      <c r="EM826" s="351"/>
      <c r="EN826" s="351"/>
      <c r="EO826" s="351"/>
      <c r="EP826" s="351"/>
      <c r="EQ826" s="351"/>
      <c r="ER826" s="351"/>
      <c r="ES826" s="351"/>
      <c r="ET826" s="351"/>
      <c r="EU826" s="76"/>
      <c r="EV826" s="324">
        <v>1.0</v>
      </c>
      <c r="EW826" s="76"/>
      <c r="EX826" s="76"/>
      <c r="EY826" s="76"/>
      <c r="EZ826" s="76"/>
      <c r="FA826" s="347" t="s">
        <v>3311</v>
      </c>
      <c r="FB826" s="347"/>
      <c r="FC826" s="347"/>
      <c r="FD826" s="347"/>
    </row>
    <row r="827">
      <c r="A827" s="346" t="s">
        <v>3312</v>
      </c>
      <c r="B827" s="347" t="s">
        <v>3313</v>
      </c>
      <c r="C827" s="348" t="s">
        <v>8</v>
      </c>
      <c r="D827" s="347" t="s">
        <v>18</v>
      </c>
      <c r="E827" s="351"/>
      <c r="F827" s="351"/>
      <c r="G827" s="347" t="s">
        <v>3314</v>
      </c>
      <c r="H827" s="347" t="s">
        <v>1088</v>
      </c>
      <c r="I827" s="347" t="s">
        <v>23</v>
      </c>
      <c r="J827" s="347" t="s">
        <v>31</v>
      </c>
      <c r="K827" s="347" t="s">
        <v>1838</v>
      </c>
      <c r="L827" s="347" t="s">
        <v>2035</v>
      </c>
      <c r="M827" s="347" t="s">
        <v>110</v>
      </c>
      <c r="N827" s="349">
        <v>42411.0</v>
      </c>
      <c r="O827" s="349">
        <v>42411.0</v>
      </c>
      <c r="P827" s="351"/>
      <c r="Q827" s="352"/>
      <c r="R827" s="352"/>
      <c r="S827" s="351"/>
      <c r="T827" s="69">
        <f t="shared" si="1052"/>
        <v>1112</v>
      </c>
      <c r="U827" s="353">
        <f t="shared" ref="U827:W827" si="1689">IF(ISBLANK($A827),"",sum(AE827,AK827,AQ827,AW827,BC827,BI827,BO827,BU827,CA827,CG827,CM827,CS827,CY827,DE827,DK827,DQ827,DW827,EC827,EI827,EO827,EU827))</f>
        <v>1</v>
      </c>
      <c r="V827" s="353">
        <f t="shared" si="1689"/>
        <v>2</v>
      </c>
      <c r="W827" s="353">
        <f t="shared" si="1689"/>
        <v>0</v>
      </c>
      <c r="X827" s="353">
        <f t="shared" si="966"/>
        <v>3</v>
      </c>
      <c r="Y827" s="353">
        <f t="shared" ref="Y827:AA827" si="1690">IF(ISBLANK($A827),"",sum(AH827,AN827,AT827,AZ827,BF827,BL827,BR827,BX827,CD827,CJ827,CP827,CV827,DB827,DH827,DN827,DT827,DZ827,EF827,EL827,ER827,EX827))</f>
        <v>3</v>
      </c>
      <c r="Z827" s="353">
        <f t="shared" si="1690"/>
        <v>0</v>
      </c>
      <c r="AA827" s="353">
        <f t="shared" si="1690"/>
        <v>0</v>
      </c>
      <c r="AB827" s="353">
        <f t="shared" si="1336"/>
        <v>3</v>
      </c>
      <c r="AC827" s="354">
        <f t="shared" si="969"/>
        <v>1</v>
      </c>
      <c r="AD827" s="355" t="str">
        <f t="shared" si="1656"/>
        <v>20+</v>
      </c>
      <c r="AE827" s="351"/>
      <c r="AF827" s="351"/>
      <c r="AG827" s="351"/>
      <c r="AH827" s="351"/>
      <c r="AI827" s="351"/>
      <c r="AJ827" s="351"/>
      <c r="AK827" s="351"/>
      <c r="AL827" s="351"/>
      <c r="AM827" s="351"/>
      <c r="AN827" s="351"/>
      <c r="AO827" s="351"/>
      <c r="AP827" s="351"/>
      <c r="AQ827" s="351"/>
      <c r="AR827" s="351"/>
      <c r="AS827" s="351"/>
      <c r="AT827" s="351"/>
      <c r="AU827" s="351"/>
      <c r="AV827" s="351"/>
      <c r="AW827" s="356">
        <v>1.0</v>
      </c>
      <c r="AX827" s="351"/>
      <c r="AY827" s="351"/>
      <c r="AZ827" s="356">
        <v>1.0</v>
      </c>
      <c r="BA827" s="351"/>
      <c r="BB827" s="351"/>
      <c r="BC827" s="351"/>
      <c r="BD827" s="356">
        <v>2.0</v>
      </c>
      <c r="BE827" s="351"/>
      <c r="BF827" s="356">
        <v>2.0</v>
      </c>
      <c r="BG827" s="351"/>
      <c r="BH827" s="351"/>
      <c r="BI827" s="351"/>
      <c r="BJ827" s="351"/>
      <c r="BK827" s="351"/>
      <c r="BL827" s="351"/>
      <c r="BM827" s="351"/>
      <c r="BN827" s="351"/>
      <c r="BO827" s="351"/>
      <c r="BP827" s="351"/>
      <c r="BQ827" s="351"/>
      <c r="BR827" s="351"/>
      <c r="BS827" s="351"/>
      <c r="BT827" s="351"/>
      <c r="BU827" s="351"/>
      <c r="BV827" s="351"/>
      <c r="BW827" s="351"/>
      <c r="BX827" s="351"/>
      <c r="BY827" s="351"/>
      <c r="BZ827" s="351"/>
      <c r="CA827" s="351"/>
      <c r="CB827" s="351"/>
      <c r="CC827" s="351"/>
      <c r="CD827" s="351"/>
      <c r="CE827" s="351"/>
      <c r="CF827" s="351"/>
      <c r="CG827" s="351"/>
      <c r="CH827" s="351"/>
      <c r="CI827" s="351"/>
      <c r="CJ827" s="351"/>
      <c r="CK827" s="351"/>
      <c r="CL827" s="351"/>
      <c r="CM827" s="351"/>
      <c r="CN827" s="351"/>
      <c r="CO827" s="351"/>
      <c r="CP827" s="351"/>
      <c r="CQ827" s="351"/>
      <c r="CR827" s="351"/>
      <c r="CS827" s="351"/>
      <c r="CT827" s="351"/>
      <c r="CU827" s="351"/>
      <c r="CV827" s="351"/>
      <c r="CW827" s="351"/>
      <c r="CX827" s="351"/>
      <c r="CY827" s="351"/>
      <c r="CZ827" s="351"/>
      <c r="DA827" s="351"/>
      <c r="DB827" s="351"/>
      <c r="DC827" s="351"/>
      <c r="DD827" s="351"/>
      <c r="DE827" s="351"/>
      <c r="DF827" s="351"/>
      <c r="DG827" s="351"/>
      <c r="DH827" s="351"/>
      <c r="DI827" s="351"/>
      <c r="DJ827" s="351"/>
      <c r="DK827" s="351"/>
      <c r="DL827" s="351"/>
      <c r="DM827" s="351"/>
      <c r="DN827" s="351"/>
      <c r="DO827" s="351"/>
      <c r="DP827" s="351"/>
      <c r="DQ827" s="351"/>
      <c r="DR827" s="351"/>
      <c r="DS827" s="351"/>
      <c r="DT827" s="351"/>
      <c r="DU827" s="351"/>
      <c r="DV827" s="351"/>
      <c r="DW827" s="351"/>
      <c r="DX827" s="351"/>
      <c r="DY827" s="351"/>
      <c r="DZ827" s="351"/>
      <c r="EA827" s="351"/>
      <c r="EB827" s="351"/>
      <c r="EC827" s="351"/>
      <c r="ED827" s="351"/>
      <c r="EE827" s="351"/>
      <c r="EF827" s="351"/>
      <c r="EG827" s="351"/>
      <c r="EH827" s="351"/>
      <c r="EI827" s="351"/>
      <c r="EJ827" s="351"/>
      <c r="EK827" s="351"/>
      <c r="EL827" s="351"/>
      <c r="EM827" s="351"/>
      <c r="EN827" s="351"/>
      <c r="EO827" s="351"/>
      <c r="EP827" s="351"/>
      <c r="EQ827" s="351"/>
      <c r="ER827" s="351"/>
      <c r="ES827" s="351"/>
      <c r="ET827" s="351"/>
      <c r="EU827" s="76"/>
      <c r="EV827" s="76"/>
      <c r="EW827" s="76"/>
      <c r="EX827" s="76"/>
      <c r="EY827" s="76"/>
      <c r="EZ827" s="76"/>
      <c r="FA827" s="347" t="s">
        <v>3315</v>
      </c>
      <c r="FB827" s="347"/>
      <c r="FC827" s="347"/>
      <c r="FD827" s="347"/>
    </row>
    <row r="828">
      <c r="A828" s="336" t="s">
        <v>3316</v>
      </c>
      <c r="B828" s="337" t="s">
        <v>3317</v>
      </c>
      <c r="C828" s="338" t="s">
        <v>8</v>
      </c>
      <c r="D828" s="337" t="s">
        <v>18</v>
      </c>
      <c r="E828" s="337" t="s">
        <v>12</v>
      </c>
      <c r="F828" s="337" t="s">
        <v>283</v>
      </c>
      <c r="G828" s="337" t="s">
        <v>3318</v>
      </c>
      <c r="H828" s="337" t="s">
        <v>2782</v>
      </c>
      <c r="I828" s="337" t="s">
        <v>23</v>
      </c>
      <c r="J828" s="337" t="s">
        <v>31</v>
      </c>
      <c r="K828" s="337" t="s">
        <v>3057</v>
      </c>
      <c r="L828" s="337" t="s">
        <v>1972</v>
      </c>
      <c r="M828" s="337" t="s">
        <v>50</v>
      </c>
      <c r="N828" s="340">
        <v>42289.0</v>
      </c>
      <c r="O828" s="340">
        <v>42332.0</v>
      </c>
      <c r="P828" s="339"/>
      <c r="Q828" s="342"/>
      <c r="R828" s="342"/>
      <c r="S828" s="339"/>
      <c r="T828" s="69">
        <f t="shared" si="1052"/>
        <v>1234</v>
      </c>
      <c r="U828" s="343">
        <f t="shared" ref="U828:W828" si="1691">IF(ISBLANK($A828),"",sum(AE828,AK828,AQ828,AW828,BC828,BI828,BO828,BU828,CA828,CG828,CM828,CS828,CY828,DE828,DK828,DQ828,DW828,EC828,EI828,EO828,EU828))</f>
        <v>9</v>
      </c>
      <c r="V828" s="343">
        <f t="shared" si="1691"/>
        <v>0</v>
      </c>
      <c r="W828" s="343">
        <f t="shared" si="1691"/>
        <v>0</v>
      </c>
      <c r="X828" s="343">
        <f t="shared" si="966"/>
        <v>9</v>
      </c>
      <c r="Y828" s="343">
        <f t="shared" ref="Y828:AA828" si="1692">IF(ISBLANK($A828),"",sum(AH828,AN828,AT828,AZ828,BF828,BL828,BR828,BX828,CD828,CJ828,CP828,CV828,DB828,DH828,DN828,DT828,DZ828,EF828,EL828,ER828,EX828))</f>
        <v>3</v>
      </c>
      <c r="Z828" s="343">
        <f t="shared" si="1692"/>
        <v>0</v>
      </c>
      <c r="AA828" s="343">
        <f t="shared" si="1692"/>
        <v>1</v>
      </c>
      <c r="AB828" s="343">
        <f t="shared" si="1336"/>
        <v>4</v>
      </c>
      <c r="AC828" s="344">
        <f t="shared" si="969"/>
        <v>0.3333333333</v>
      </c>
      <c r="AD828" s="397" t="str">
        <f t="shared" si="1656"/>
        <v>20+</v>
      </c>
      <c r="AE828" s="345">
        <v>4.0</v>
      </c>
      <c r="AF828" s="339"/>
      <c r="AG828" s="339"/>
      <c r="AH828" s="339"/>
      <c r="AI828" s="339"/>
      <c r="AJ828" s="339"/>
      <c r="AK828" s="339"/>
      <c r="AL828" s="339"/>
      <c r="AM828" s="339"/>
      <c r="AN828" s="339"/>
      <c r="AO828" s="339"/>
      <c r="AP828" s="339"/>
      <c r="AQ828" s="345">
        <v>1.0</v>
      </c>
      <c r="AR828" s="339"/>
      <c r="AS828" s="339"/>
      <c r="AT828" s="339"/>
      <c r="AU828" s="339"/>
      <c r="AV828" s="339"/>
      <c r="AW828" s="339"/>
      <c r="AX828" s="339"/>
      <c r="AY828" s="339"/>
      <c r="AZ828" s="345">
        <v>1.0</v>
      </c>
      <c r="BA828" s="339"/>
      <c r="BB828" s="339"/>
      <c r="BC828" s="339"/>
      <c r="BD828" s="339"/>
      <c r="BE828" s="339"/>
      <c r="BF828" s="339"/>
      <c r="BG828" s="339"/>
      <c r="BH828" s="339"/>
      <c r="BI828" s="339"/>
      <c r="BJ828" s="339"/>
      <c r="BK828" s="339"/>
      <c r="BL828" s="345">
        <v>1.0</v>
      </c>
      <c r="BM828" s="339"/>
      <c r="BN828" s="339"/>
      <c r="BO828" s="339"/>
      <c r="BP828" s="339"/>
      <c r="BQ828" s="339"/>
      <c r="BR828" s="339"/>
      <c r="BS828" s="339"/>
      <c r="BT828" s="339"/>
      <c r="BU828" s="345">
        <v>1.0</v>
      </c>
      <c r="BV828" s="339"/>
      <c r="BW828" s="339"/>
      <c r="BX828" s="345">
        <v>1.0</v>
      </c>
      <c r="BY828" s="339"/>
      <c r="BZ828" s="345">
        <v>1.0</v>
      </c>
      <c r="CA828" s="345">
        <v>2.0</v>
      </c>
      <c r="CB828" s="339"/>
      <c r="CC828" s="339"/>
      <c r="CD828" s="339"/>
      <c r="CE828" s="339"/>
      <c r="CF828" s="339"/>
      <c r="CG828" s="345">
        <v>1.0</v>
      </c>
      <c r="CH828" s="339"/>
      <c r="CI828" s="339"/>
      <c r="CJ828" s="339"/>
      <c r="CK828" s="339"/>
      <c r="CL828" s="339"/>
      <c r="CM828" s="339"/>
      <c r="CN828" s="339"/>
      <c r="CO828" s="339"/>
      <c r="CP828" s="339"/>
      <c r="CQ828" s="339"/>
      <c r="CR828" s="339"/>
      <c r="CS828" s="339"/>
      <c r="CT828" s="339"/>
      <c r="CU828" s="339"/>
      <c r="CV828" s="339"/>
      <c r="CW828" s="339"/>
      <c r="CX828" s="339"/>
      <c r="CY828" s="339"/>
      <c r="CZ828" s="339"/>
      <c r="DA828" s="339"/>
      <c r="DB828" s="339"/>
      <c r="DC828" s="339"/>
      <c r="DD828" s="339"/>
      <c r="DE828" s="339"/>
      <c r="DF828" s="339"/>
      <c r="DG828" s="339"/>
      <c r="DH828" s="339"/>
      <c r="DI828" s="339"/>
      <c r="DJ828" s="339"/>
      <c r="DK828" s="339"/>
      <c r="DL828" s="339"/>
      <c r="DM828" s="339"/>
      <c r="DN828" s="339"/>
      <c r="DO828" s="339"/>
      <c r="DP828" s="339"/>
      <c r="DQ828" s="339"/>
      <c r="DR828" s="339"/>
      <c r="DS828" s="339"/>
      <c r="DT828" s="339"/>
      <c r="DU828" s="339"/>
      <c r="DV828" s="339"/>
      <c r="DW828" s="339"/>
      <c r="DX828" s="339"/>
      <c r="DY828" s="339"/>
      <c r="DZ828" s="339"/>
      <c r="EA828" s="339"/>
      <c r="EB828" s="339"/>
      <c r="EC828" s="339"/>
      <c r="ED828" s="339"/>
      <c r="EE828" s="339"/>
      <c r="EF828" s="339"/>
      <c r="EG828" s="339"/>
      <c r="EH828" s="339"/>
      <c r="EI828" s="339"/>
      <c r="EJ828" s="339"/>
      <c r="EK828" s="339"/>
      <c r="EL828" s="339"/>
      <c r="EM828" s="339"/>
      <c r="EN828" s="339"/>
      <c r="EO828" s="339"/>
      <c r="EP828" s="339"/>
      <c r="EQ828" s="339"/>
      <c r="ER828" s="339"/>
      <c r="ES828" s="339"/>
      <c r="ET828" s="339"/>
      <c r="EU828" s="76"/>
      <c r="EV828" s="76"/>
      <c r="EW828" s="76"/>
      <c r="EX828" s="76"/>
      <c r="EY828" s="76"/>
      <c r="EZ828" s="76"/>
      <c r="FA828" s="337" t="s">
        <v>3319</v>
      </c>
      <c r="FB828" s="337"/>
      <c r="FC828" s="337"/>
      <c r="FD828" s="337"/>
    </row>
    <row r="829">
      <c r="A829" s="346" t="s">
        <v>3320</v>
      </c>
      <c r="B829" s="347" t="s">
        <v>3321</v>
      </c>
      <c r="C829" s="348" t="s">
        <v>8</v>
      </c>
      <c r="D829" s="347" t="s">
        <v>18</v>
      </c>
      <c r="E829" s="351"/>
      <c r="F829" s="351"/>
      <c r="G829" s="347" t="s">
        <v>3314</v>
      </c>
      <c r="H829" s="347" t="s">
        <v>1088</v>
      </c>
      <c r="I829" s="347" t="s">
        <v>23</v>
      </c>
      <c r="J829" s="347" t="s">
        <v>31</v>
      </c>
      <c r="K829" s="347" t="s">
        <v>1838</v>
      </c>
      <c r="L829" s="347" t="s">
        <v>2035</v>
      </c>
      <c r="M829" s="347" t="s">
        <v>110</v>
      </c>
      <c r="N829" s="349">
        <v>42390.0</v>
      </c>
      <c r="O829" s="349">
        <v>42390.0</v>
      </c>
      <c r="P829" s="351"/>
      <c r="Q829" s="352"/>
      <c r="R829" s="352"/>
      <c r="S829" s="351"/>
      <c r="T829" s="69">
        <f t="shared" si="1052"/>
        <v>1133</v>
      </c>
      <c r="U829" s="353">
        <f t="shared" ref="U829:W829" si="1693">IF(ISBLANK($A829),"",sum(AE829,AK829,AQ829,AW829,BC829,BI829,BO829,BU829,CA829,CG829,CM829,CS829,CY829,DE829,DK829,DQ829,DW829,EC829,EI829,EO829,EU829))</f>
        <v>0</v>
      </c>
      <c r="V829" s="353">
        <f t="shared" si="1693"/>
        <v>1</v>
      </c>
      <c r="W829" s="353">
        <f t="shared" si="1693"/>
        <v>0</v>
      </c>
      <c r="X829" s="353">
        <f t="shared" si="966"/>
        <v>1</v>
      </c>
      <c r="Y829" s="353">
        <f t="shared" ref="Y829:AA829" si="1694">IF(ISBLANK($A829),"",sum(AH829,AN829,AT829,AZ829,BF829,BL829,BR829,BX829,CD829,CJ829,CP829,CV829,DB829,DH829,DN829,DT829,DZ829,EF829,EL829,ER829,EX829))</f>
        <v>0</v>
      </c>
      <c r="Z829" s="353">
        <f t="shared" si="1694"/>
        <v>0</v>
      </c>
      <c r="AA829" s="353">
        <f t="shared" si="1694"/>
        <v>0</v>
      </c>
      <c r="AB829" s="353">
        <f t="shared" si="1336"/>
        <v>0</v>
      </c>
      <c r="AC829" s="354">
        <f t="shared" si="969"/>
        <v>0</v>
      </c>
      <c r="AD829" s="355" t="str">
        <f t="shared" si="1656"/>
        <v>20+</v>
      </c>
      <c r="AE829" s="351"/>
      <c r="AF829" s="351"/>
      <c r="AG829" s="351"/>
      <c r="AH829" s="351"/>
      <c r="AI829" s="351"/>
      <c r="AJ829" s="351"/>
      <c r="AK829" s="351"/>
      <c r="AL829" s="351"/>
      <c r="AM829" s="351"/>
      <c r="AN829" s="351"/>
      <c r="AO829" s="351"/>
      <c r="AP829" s="351"/>
      <c r="AQ829" s="351"/>
      <c r="AR829" s="356">
        <v>1.0</v>
      </c>
      <c r="AS829" s="351"/>
      <c r="AT829" s="351"/>
      <c r="AU829" s="351"/>
      <c r="AV829" s="351"/>
      <c r="AW829" s="351"/>
      <c r="AX829" s="351"/>
      <c r="AY829" s="351"/>
      <c r="AZ829" s="351"/>
      <c r="BA829" s="351"/>
      <c r="BB829" s="351"/>
      <c r="BC829" s="351"/>
      <c r="BD829" s="351"/>
      <c r="BE829" s="351"/>
      <c r="BF829" s="351"/>
      <c r="BG829" s="351"/>
      <c r="BH829" s="351"/>
      <c r="BI829" s="351"/>
      <c r="BJ829" s="351"/>
      <c r="BK829" s="351"/>
      <c r="BL829" s="351"/>
      <c r="BM829" s="351"/>
      <c r="BN829" s="351"/>
      <c r="BO829" s="351"/>
      <c r="BP829" s="351"/>
      <c r="BQ829" s="351"/>
      <c r="BR829" s="351"/>
      <c r="BS829" s="351"/>
      <c r="BT829" s="351"/>
      <c r="BU829" s="351"/>
      <c r="BV829" s="351"/>
      <c r="BW829" s="351"/>
      <c r="BX829" s="351"/>
      <c r="BY829" s="351"/>
      <c r="BZ829" s="351"/>
      <c r="CA829" s="351"/>
      <c r="CB829" s="351"/>
      <c r="CC829" s="351"/>
      <c r="CD829" s="351"/>
      <c r="CE829" s="351"/>
      <c r="CF829" s="351"/>
      <c r="CG829" s="351"/>
      <c r="CH829" s="351"/>
      <c r="CI829" s="351"/>
      <c r="CJ829" s="351"/>
      <c r="CK829" s="351"/>
      <c r="CL829" s="351"/>
      <c r="CM829" s="351"/>
      <c r="CN829" s="351"/>
      <c r="CO829" s="351"/>
      <c r="CP829" s="351"/>
      <c r="CQ829" s="351"/>
      <c r="CR829" s="351"/>
      <c r="CS829" s="351"/>
      <c r="CT829" s="351"/>
      <c r="CU829" s="351"/>
      <c r="CV829" s="351"/>
      <c r="CW829" s="351"/>
      <c r="CX829" s="351"/>
      <c r="CY829" s="351"/>
      <c r="CZ829" s="351"/>
      <c r="DA829" s="351"/>
      <c r="DB829" s="351"/>
      <c r="DC829" s="351"/>
      <c r="DD829" s="351"/>
      <c r="DE829" s="351"/>
      <c r="DF829" s="351"/>
      <c r="DG829" s="351"/>
      <c r="DH829" s="351"/>
      <c r="DI829" s="351"/>
      <c r="DJ829" s="351"/>
      <c r="DK829" s="351"/>
      <c r="DL829" s="351"/>
      <c r="DM829" s="351"/>
      <c r="DN829" s="351"/>
      <c r="DO829" s="351"/>
      <c r="DP829" s="351"/>
      <c r="DQ829" s="351"/>
      <c r="DR829" s="351"/>
      <c r="DS829" s="351"/>
      <c r="DT829" s="351"/>
      <c r="DU829" s="351"/>
      <c r="DV829" s="351"/>
      <c r="DW829" s="351"/>
      <c r="DX829" s="351"/>
      <c r="DY829" s="351"/>
      <c r="DZ829" s="351"/>
      <c r="EA829" s="351"/>
      <c r="EB829" s="351"/>
      <c r="EC829" s="351"/>
      <c r="ED829" s="351"/>
      <c r="EE829" s="351"/>
      <c r="EF829" s="351"/>
      <c r="EG829" s="351"/>
      <c r="EH829" s="351"/>
      <c r="EI829" s="351"/>
      <c r="EJ829" s="351"/>
      <c r="EK829" s="351"/>
      <c r="EL829" s="351"/>
      <c r="EM829" s="351"/>
      <c r="EN829" s="351"/>
      <c r="EO829" s="351"/>
      <c r="EP829" s="351"/>
      <c r="EQ829" s="351"/>
      <c r="ER829" s="351"/>
      <c r="ES829" s="351"/>
      <c r="ET829" s="351"/>
      <c r="EU829" s="76"/>
      <c r="EV829" s="76"/>
      <c r="EW829" s="76"/>
      <c r="EX829" s="76"/>
      <c r="EY829" s="76"/>
      <c r="EZ829" s="76"/>
      <c r="FA829" s="347" t="s">
        <v>3322</v>
      </c>
      <c r="FB829" s="347"/>
      <c r="FC829" s="347"/>
      <c r="FD829" s="347"/>
    </row>
    <row r="830">
      <c r="A830" s="346" t="s">
        <v>3323</v>
      </c>
      <c r="B830" s="347" t="s">
        <v>3276</v>
      </c>
      <c r="C830" s="348" t="s">
        <v>8</v>
      </c>
      <c r="D830" s="347" t="s">
        <v>18</v>
      </c>
      <c r="E830" s="351"/>
      <c r="F830" s="351"/>
      <c r="G830" s="347" t="s">
        <v>3277</v>
      </c>
      <c r="H830" s="347" t="s">
        <v>1084</v>
      </c>
      <c r="I830" s="347" t="s">
        <v>23</v>
      </c>
      <c r="J830" s="347" t="s">
        <v>31</v>
      </c>
      <c r="K830" s="347" t="s">
        <v>1838</v>
      </c>
      <c r="L830" s="347" t="s">
        <v>1972</v>
      </c>
      <c r="M830" s="347" t="s">
        <v>50</v>
      </c>
      <c r="N830" s="349">
        <v>42391.0</v>
      </c>
      <c r="O830" s="349">
        <v>42391.0</v>
      </c>
      <c r="P830" s="351"/>
      <c r="Q830" s="352"/>
      <c r="R830" s="352"/>
      <c r="S830" s="351"/>
      <c r="T830" s="69">
        <f t="shared" si="1052"/>
        <v>1132</v>
      </c>
      <c r="U830" s="353">
        <f t="shared" ref="U830:W830" si="1695">IF(ISBLANK($A830),"",sum(AE830,AK830,AQ830,AW830,BC830,BI830,BO830,BU830,CA830,CG830,CM830,CS830,CY830,DE830,DK830,DQ830,DW830,EC830,EI830,EO830,EU830))</f>
        <v>0</v>
      </c>
      <c r="V830" s="353">
        <f t="shared" si="1695"/>
        <v>1</v>
      </c>
      <c r="W830" s="353">
        <f t="shared" si="1695"/>
        <v>0</v>
      </c>
      <c r="X830" s="353">
        <f t="shared" si="966"/>
        <v>1</v>
      </c>
      <c r="Y830" s="353">
        <f t="shared" ref="Y830:AA830" si="1696">IF(ISBLANK($A830),"",sum(AH830,AN830,AT830,AZ830,BF830,BL830,BR830,BX830,CD830,CJ830,CP830,CV830,DB830,DH830,DN830,DT830,DZ830,EF830,EL830,ER830,EX830))</f>
        <v>1</v>
      </c>
      <c r="Z830" s="353">
        <f t="shared" si="1696"/>
        <v>1</v>
      </c>
      <c r="AA830" s="353">
        <f t="shared" si="1696"/>
        <v>0</v>
      </c>
      <c r="AB830" s="353">
        <f t="shared" si="1336"/>
        <v>2</v>
      </c>
      <c r="AC830" s="354">
        <f t="shared" si="969"/>
        <v>1</v>
      </c>
      <c r="AD830" s="355" t="str">
        <f t="shared" si="1656"/>
        <v>20+</v>
      </c>
      <c r="AE830" s="351"/>
      <c r="AF830" s="356">
        <v>1.0</v>
      </c>
      <c r="AG830" s="351"/>
      <c r="AH830" s="356">
        <v>1.0</v>
      </c>
      <c r="AI830" s="356">
        <v>1.0</v>
      </c>
      <c r="AJ830" s="351"/>
      <c r="AK830" s="351"/>
      <c r="AL830" s="351"/>
      <c r="AM830" s="351"/>
      <c r="AN830" s="351"/>
      <c r="AO830" s="351"/>
      <c r="AP830" s="351"/>
      <c r="AQ830" s="351"/>
      <c r="AR830" s="351"/>
      <c r="AS830" s="351"/>
      <c r="AT830" s="351"/>
      <c r="AU830" s="351"/>
      <c r="AV830" s="351"/>
      <c r="AW830" s="351"/>
      <c r="AX830" s="351"/>
      <c r="AY830" s="351"/>
      <c r="AZ830" s="351"/>
      <c r="BA830" s="351"/>
      <c r="BB830" s="351"/>
      <c r="BC830" s="351"/>
      <c r="BD830" s="351"/>
      <c r="BE830" s="351"/>
      <c r="BF830" s="351"/>
      <c r="BG830" s="351"/>
      <c r="BH830" s="351"/>
      <c r="BI830" s="351"/>
      <c r="BJ830" s="351"/>
      <c r="BK830" s="351"/>
      <c r="BL830" s="351"/>
      <c r="BM830" s="351"/>
      <c r="BN830" s="351"/>
      <c r="BO830" s="351"/>
      <c r="BP830" s="351"/>
      <c r="BQ830" s="351"/>
      <c r="BR830" s="351"/>
      <c r="BS830" s="351"/>
      <c r="BT830" s="351"/>
      <c r="BU830" s="351"/>
      <c r="BV830" s="351"/>
      <c r="BW830" s="351"/>
      <c r="BX830" s="351"/>
      <c r="BY830" s="351"/>
      <c r="BZ830" s="351"/>
      <c r="CA830" s="351"/>
      <c r="CB830" s="351"/>
      <c r="CC830" s="351"/>
      <c r="CD830" s="351"/>
      <c r="CE830" s="351"/>
      <c r="CF830" s="351"/>
      <c r="CG830" s="351"/>
      <c r="CH830" s="351"/>
      <c r="CI830" s="351"/>
      <c r="CJ830" s="351"/>
      <c r="CK830" s="351"/>
      <c r="CL830" s="351"/>
      <c r="CM830" s="351"/>
      <c r="CN830" s="351"/>
      <c r="CO830" s="351"/>
      <c r="CP830" s="351"/>
      <c r="CQ830" s="351"/>
      <c r="CR830" s="351"/>
      <c r="CS830" s="351"/>
      <c r="CT830" s="351"/>
      <c r="CU830" s="351"/>
      <c r="CV830" s="351"/>
      <c r="CW830" s="351"/>
      <c r="CX830" s="351"/>
      <c r="CY830" s="351"/>
      <c r="CZ830" s="351"/>
      <c r="DA830" s="351"/>
      <c r="DB830" s="351"/>
      <c r="DC830" s="351"/>
      <c r="DD830" s="351"/>
      <c r="DE830" s="351"/>
      <c r="DF830" s="351"/>
      <c r="DG830" s="351"/>
      <c r="DH830" s="351"/>
      <c r="DI830" s="351"/>
      <c r="DJ830" s="351"/>
      <c r="DK830" s="351"/>
      <c r="DL830" s="351"/>
      <c r="DM830" s="351"/>
      <c r="DN830" s="351"/>
      <c r="DO830" s="351"/>
      <c r="DP830" s="351"/>
      <c r="DQ830" s="351"/>
      <c r="DR830" s="351"/>
      <c r="DS830" s="351"/>
      <c r="DT830" s="351"/>
      <c r="DU830" s="351"/>
      <c r="DV830" s="351"/>
      <c r="DW830" s="351"/>
      <c r="DX830" s="351"/>
      <c r="DY830" s="351"/>
      <c r="DZ830" s="351"/>
      <c r="EA830" s="351"/>
      <c r="EB830" s="351"/>
      <c r="EC830" s="351"/>
      <c r="ED830" s="351"/>
      <c r="EE830" s="351"/>
      <c r="EF830" s="351"/>
      <c r="EG830" s="351"/>
      <c r="EH830" s="351"/>
      <c r="EI830" s="351"/>
      <c r="EJ830" s="351"/>
      <c r="EK830" s="351"/>
      <c r="EL830" s="351"/>
      <c r="EM830" s="351"/>
      <c r="EN830" s="351"/>
      <c r="EO830" s="351"/>
      <c r="EP830" s="351"/>
      <c r="EQ830" s="351"/>
      <c r="ER830" s="351"/>
      <c r="ES830" s="351"/>
      <c r="ET830" s="351"/>
      <c r="EU830" s="76"/>
      <c r="EV830" s="76"/>
      <c r="EW830" s="76"/>
      <c r="EX830" s="76"/>
      <c r="EY830" s="76"/>
      <c r="EZ830" s="76"/>
      <c r="FA830" s="347" t="s">
        <v>3324</v>
      </c>
      <c r="FB830" s="347"/>
      <c r="FC830" s="347"/>
      <c r="FD830" s="347"/>
    </row>
    <row r="831">
      <c r="A831" s="346" t="s">
        <v>3325</v>
      </c>
      <c r="B831" s="347" t="s">
        <v>3326</v>
      </c>
      <c r="C831" s="348" t="s">
        <v>8</v>
      </c>
      <c r="D831" s="347" t="s">
        <v>18</v>
      </c>
      <c r="E831" s="351"/>
      <c r="F831" s="351"/>
      <c r="G831" s="347" t="s">
        <v>3327</v>
      </c>
      <c r="H831" s="347" t="s">
        <v>1084</v>
      </c>
      <c r="I831" s="347" t="s">
        <v>23</v>
      </c>
      <c r="J831" s="347" t="s">
        <v>31</v>
      </c>
      <c r="K831" s="347" t="s">
        <v>1838</v>
      </c>
      <c r="L831" s="347" t="s">
        <v>1961</v>
      </c>
      <c r="M831" s="347" t="s">
        <v>72</v>
      </c>
      <c r="N831" s="349">
        <v>42374.0</v>
      </c>
      <c r="O831" s="349">
        <v>42374.0</v>
      </c>
      <c r="P831" s="351"/>
      <c r="Q831" s="352"/>
      <c r="R831" s="352"/>
      <c r="S831" s="351"/>
      <c r="T831" s="69">
        <f t="shared" si="1052"/>
        <v>1149</v>
      </c>
      <c r="U831" s="353">
        <f t="shared" ref="U831:W831" si="1697">IF(ISBLANK($A831),"",sum(AE831,AK831,AQ831,AW831,BC831,BI831,BO831,BU831,CA831,CG831,CM831,CS831,CY831,DE831,DK831,DQ831,DW831,EC831,EI831,EO831,EU831))</f>
        <v>9</v>
      </c>
      <c r="V831" s="353">
        <f t="shared" si="1697"/>
        <v>0</v>
      </c>
      <c r="W831" s="353">
        <f t="shared" si="1697"/>
        <v>0</v>
      </c>
      <c r="X831" s="353">
        <f t="shared" si="966"/>
        <v>9</v>
      </c>
      <c r="Y831" s="353">
        <f t="shared" ref="Y831:AA831" si="1698">IF(ISBLANK($A831),"",sum(AH831,AN831,AT831,AZ831,BF831,BL831,BR831,BX831,CD831,CJ831,CP831,CV831,DB831,DH831,DN831,DT831,DZ831,EF831,EL831,ER831,EX831))</f>
        <v>2</v>
      </c>
      <c r="Z831" s="353">
        <f t="shared" si="1698"/>
        <v>0</v>
      </c>
      <c r="AA831" s="353">
        <f t="shared" si="1698"/>
        <v>0</v>
      </c>
      <c r="AB831" s="353">
        <f t="shared" si="1336"/>
        <v>2</v>
      </c>
      <c r="AC831" s="354">
        <f t="shared" si="969"/>
        <v>0.2222222222</v>
      </c>
      <c r="AD831" s="355" t="str">
        <f t="shared" si="1656"/>
        <v>20+</v>
      </c>
      <c r="AE831" s="356">
        <v>3.0</v>
      </c>
      <c r="AF831" s="351"/>
      <c r="AG831" s="351"/>
      <c r="AH831" s="356">
        <v>1.0</v>
      </c>
      <c r="AI831" s="351"/>
      <c r="AJ831" s="351"/>
      <c r="AK831" s="356">
        <v>2.0</v>
      </c>
      <c r="AL831" s="351"/>
      <c r="AM831" s="351"/>
      <c r="AN831" s="351"/>
      <c r="AO831" s="351"/>
      <c r="AP831" s="351"/>
      <c r="AQ831" s="351"/>
      <c r="AR831" s="351"/>
      <c r="AS831" s="351"/>
      <c r="AT831" s="351"/>
      <c r="AU831" s="351"/>
      <c r="AV831" s="351"/>
      <c r="AW831" s="356">
        <v>4.0</v>
      </c>
      <c r="AX831" s="351"/>
      <c r="AY831" s="351"/>
      <c r="AZ831" s="356">
        <v>1.0</v>
      </c>
      <c r="BA831" s="351"/>
      <c r="BB831" s="351"/>
      <c r="BC831" s="351"/>
      <c r="BD831" s="351"/>
      <c r="BE831" s="351"/>
      <c r="BF831" s="351"/>
      <c r="BG831" s="351"/>
      <c r="BH831" s="351"/>
      <c r="BI831" s="351"/>
      <c r="BJ831" s="351"/>
      <c r="BK831" s="351"/>
      <c r="BL831" s="351"/>
      <c r="BM831" s="351"/>
      <c r="BN831" s="351"/>
      <c r="BO831" s="351"/>
      <c r="BP831" s="351"/>
      <c r="BQ831" s="351"/>
      <c r="BR831" s="351"/>
      <c r="BS831" s="351"/>
      <c r="BT831" s="351"/>
      <c r="BU831" s="351"/>
      <c r="BV831" s="351"/>
      <c r="BW831" s="351"/>
      <c r="BX831" s="351"/>
      <c r="BY831" s="351"/>
      <c r="BZ831" s="351"/>
      <c r="CA831" s="351"/>
      <c r="CB831" s="351"/>
      <c r="CC831" s="351"/>
      <c r="CD831" s="351"/>
      <c r="CE831" s="351"/>
      <c r="CF831" s="351"/>
      <c r="CG831" s="351"/>
      <c r="CH831" s="351"/>
      <c r="CI831" s="351"/>
      <c r="CJ831" s="351"/>
      <c r="CK831" s="351"/>
      <c r="CL831" s="351"/>
      <c r="CM831" s="351"/>
      <c r="CN831" s="351"/>
      <c r="CO831" s="351"/>
      <c r="CP831" s="351"/>
      <c r="CQ831" s="351"/>
      <c r="CR831" s="351"/>
      <c r="CS831" s="351"/>
      <c r="CT831" s="351"/>
      <c r="CU831" s="351"/>
      <c r="CV831" s="351"/>
      <c r="CW831" s="351"/>
      <c r="CX831" s="351"/>
      <c r="CY831" s="351"/>
      <c r="CZ831" s="351"/>
      <c r="DA831" s="351"/>
      <c r="DB831" s="351"/>
      <c r="DC831" s="351"/>
      <c r="DD831" s="351"/>
      <c r="DE831" s="351"/>
      <c r="DF831" s="351"/>
      <c r="DG831" s="351"/>
      <c r="DH831" s="351"/>
      <c r="DI831" s="351"/>
      <c r="DJ831" s="351"/>
      <c r="DK831" s="351"/>
      <c r="DL831" s="351"/>
      <c r="DM831" s="351"/>
      <c r="DN831" s="351"/>
      <c r="DO831" s="351"/>
      <c r="DP831" s="351"/>
      <c r="DQ831" s="351"/>
      <c r="DR831" s="351"/>
      <c r="DS831" s="351"/>
      <c r="DT831" s="351"/>
      <c r="DU831" s="351"/>
      <c r="DV831" s="351"/>
      <c r="DW831" s="351"/>
      <c r="DX831" s="351"/>
      <c r="DY831" s="351"/>
      <c r="DZ831" s="351"/>
      <c r="EA831" s="351"/>
      <c r="EB831" s="351"/>
      <c r="EC831" s="351"/>
      <c r="ED831" s="351"/>
      <c r="EE831" s="351"/>
      <c r="EF831" s="351"/>
      <c r="EG831" s="351"/>
      <c r="EH831" s="351"/>
      <c r="EI831" s="351"/>
      <c r="EJ831" s="351"/>
      <c r="EK831" s="351"/>
      <c r="EL831" s="351"/>
      <c r="EM831" s="351"/>
      <c r="EN831" s="351"/>
      <c r="EO831" s="351"/>
      <c r="EP831" s="351"/>
      <c r="EQ831" s="351"/>
      <c r="ER831" s="351"/>
      <c r="ES831" s="351"/>
      <c r="ET831" s="351"/>
      <c r="EU831" s="76"/>
      <c r="EV831" s="76"/>
      <c r="EW831" s="76"/>
      <c r="EX831" s="76"/>
      <c r="EY831" s="76"/>
      <c r="EZ831" s="76"/>
      <c r="FA831" s="347" t="s">
        <v>3328</v>
      </c>
      <c r="FB831" s="347"/>
      <c r="FC831" s="347"/>
      <c r="FD831" s="347"/>
    </row>
    <row r="832">
      <c r="A832" s="336" t="s">
        <v>3329</v>
      </c>
      <c r="B832" s="337" t="s">
        <v>3330</v>
      </c>
      <c r="C832" s="338" t="s">
        <v>104</v>
      </c>
      <c r="D832" s="337" t="s">
        <v>18</v>
      </c>
      <c r="E832" s="337" t="s">
        <v>12</v>
      </c>
      <c r="F832" s="337" t="s">
        <v>283</v>
      </c>
      <c r="G832" s="337" t="s">
        <v>3204</v>
      </c>
      <c r="H832" s="337" t="s">
        <v>1162</v>
      </c>
      <c r="I832" s="337" t="s">
        <v>23</v>
      </c>
      <c r="J832" s="337" t="s">
        <v>31</v>
      </c>
      <c r="K832" s="337" t="s">
        <v>1838</v>
      </c>
      <c r="L832" s="337" t="s">
        <v>1984</v>
      </c>
      <c r="M832" s="337" t="s">
        <v>85</v>
      </c>
      <c r="N832" s="340">
        <v>42220.0</v>
      </c>
      <c r="O832" s="340">
        <v>42220.0</v>
      </c>
      <c r="P832" s="339"/>
      <c r="Q832" s="342"/>
      <c r="R832" s="342"/>
      <c r="S832" s="339"/>
      <c r="T832" s="69">
        <f t="shared" si="1052"/>
        <v>1303</v>
      </c>
      <c r="U832" s="343">
        <f t="shared" ref="U832:W832" si="1699">IF(ISBLANK($A832),"",sum(AE832,AK832,AQ832,AW832,BC832,BI832,BO832,BU832,CA832,CG832,CM832,CS832,CY832,DE832,DK832,DQ832,DW832,EC832,EI832,EO832,EU832))</f>
        <v>7</v>
      </c>
      <c r="V832" s="343">
        <f t="shared" si="1699"/>
        <v>4</v>
      </c>
      <c r="W832" s="343">
        <f t="shared" si="1699"/>
        <v>0</v>
      </c>
      <c r="X832" s="343">
        <f t="shared" si="966"/>
        <v>11</v>
      </c>
      <c r="Y832" s="343">
        <f t="shared" ref="Y832:AA832" si="1700">IF(ISBLANK($A832),"",sum(AH832,AN832,AT832,AZ832,BF832,BL832,BR832,BX832,CD832,CJ832,CP832,CV832,DB832,DH832,DN832,DT832,DZ832,EF832,EL832,ER832,EX832))</f>
        <v>9</v>
      </c>
      <c r="Z832" s="343">
        <f t="shared" si="1700"/>
        <v>5</v>
      </c>
      <c r="AA832" s="343">
        <f t="shared" si="1700"/>
        <v>2</v>
      </c>
      <c r="AB832" s="343">
        <f t="shared" si="1336"/>
        <v>16</v>
      </c>
      <c r="AC832" s="344">
        <f t="shared" si="969"/>
        <v>0.8181818182</v>
      </c>
      <c r="AD832" s="397" t="str">
        <f t="shared" si="1656"/>
        <v>20+</v>
      </c>
      <c r="AE832" s="345">
        <v>1.0</v>
      </c>
      <c r="AF832" s="339"/>
      <c r="AG832" s="339"/>
      <c r="AH832" s="339"/>
      <c r="AI832" s="339"/>
      <c r="AJ832" s="339"/>
      <c r="AK832" s="339"/>
      <c r="AL832" s="345">
        <v>1.0</v>
      </c>
      <c r="AM832" s="339"/>
      <c r="AN832" s="345">
        <v>1.0</v>
      </c>
      <c r="AO832" s="345">
        <v>1.0</v>
      </c>
      <c r="AP832" s="339"/>
      <c r="AQ832" s="345">
        <v>1.0</v>
      </c>
      <c r="AR832" s="339"/>
      <c r="AS832" s="339"/>
      <c r="AT832" s="339"/>
      <c r="AU832" s="339"/>
      <c r="AV832" s="339"/>
      <c r="AW832" s="345">
        <v>2.0</v>
      </c>
      <c r="AX832" s="339"/>
      <c r="AY832" s="339"/>
      <c r="AZ832" s="345">
        <v>2.0</v>
      </c>
      <c r="BA832" s="345">
        <v>1.0</v>
      </c>
      <c r="BB832" s="339"/>
      <c r="BC832" s="339"/>
      <c r="BD832" s="339"/>
      <c r="BE832" s="339"/>
      <c r="BF832" s="339"/>
      <c r="BG832" s="339"/>
      <c r="BH832" s="339"/>
      <c r="BI832" s="339"/>
      <c r="BJ832" s="339"/>
      <c r="BK832" s="339"/>
      <c r="BL832" s="339"/>
      <c r="BM832" s="339"/>
      <c r="BN832" s="339"/>
      <c r="BO832" s="339"/>
      <c r="BP832" s="339"/>
      <c r="BQ832" s="339"/>
      <c r="BR832" s="345">
        <v>2.0</v>
      </c>
      <c r="BS832" s="345">
        <v>2.0</v>
      </c>
      <c r="BT832" s="339"/>
      <c r="BU832" s="339"/>
      <c r="BV832" s="339"/>
      <c r="BW832" s="339"/>
      <c r="BX832" s="339"/>
      <c r="BY832" s="339"/>
      <c r="BZ832" s="339"/>
      <c r="CA832" s="339"/>
      <c r="CB832" s="339"/>
      <c r="CC832" s="339"/>
      <c r="CD832" s="339"/>
      <c r="CE832" s="339"/>
      <c r="CF832" s="339"/>
      <c r="CG832" s="339"/>
      <c r="CH832" s="339"/>
      <c r="CI832" s="339"/>
      <c r="CJ832" s="339"/>
      <c r="CK832" s="339"/>
      <c r="CL832" s="339"/>
      <c r="CM832" s="339"/>
      <c r="CN832" s="339"/>
      <c r="CO832" s="339"/>
      <c r="CP832" s="339"/>
      <c r="CQ832" s="339"/>
      <c r="CR832" s="339"/>
      <c r="CS832" s="339"/>
      <c r="CT832" s="339"/>
      <c r="CU832" s="339"/>
      <c r="CV832" s="339"/>
      <c r="CW832" s="339"/>
      <c r="CX832" s="339"/>
      <c r="CY832" s="345">
        <v>1.0</v>
      </c>
      <c r="CZ832" s="345">
        <v>1.0</v>
      </c>
      <c r="DA832" s="339"/>
      <c r="DB832" s="345">
        <v>1.0</v>
      </c>
      <c r="DC832" s="339"/>
      <c r="DD832" s="339"/>
      <c r="DE832" s="339"/>
      <c r="DF832" s="345">
        <v>1.0</v>
      </c>
      <c r="DG832" s="339"/>
      <c r="DH832" s="339"/>
      <c r="DI832" s="345">
        <v>1.0</v>
      </c>
      <c r="DJ832" s="345">
        <v>1.0</v>
      </c>
      <c r="DK832" s="339"/>
      <c r="DL832" s="339"/>
      <c r="DM832" s="339"/>
      <c r="DN832" s="345">
        <v>1.0</v>
      </c>
      <c r="DO832" s="339"/>
      <c r="DP832" s="339"/>
      <c r="DQ832" s="339"/>
      <c r="DR832" s="339"/>
      <c r="DS832" s="339"/>
      <c r="DT832" s="339"/>
      <c r="DU832" s="339"/>
      <c r="DV832" s="345">
        <v>1.0</v>
      </c>
      <c r="DW832" s="339"/>
      <c r="DX832" s="339"/>
      <c r="DY832" s="339"/>
      <c r="DZ832" s="339"/>
      <c r="EA832" s="339"/>
      <c r="EB832" s="339"/>
      <c r="EC832" s="91">
        <v>2.0</v>
      </c>
      <c r="ED832" s="418">
        <v>1.0</v>
      </c>
      <c r="EE832" s="76"/>
      <c r="EF832" s="91">
        <v>2.0</v>
      </c>
      <c r="EG832" s="339"/>
      <c r="EH832" s="339"/>
      <c r="EI832" s="339"/>
      <c r="EJ832" s="339"/>
      <c r="EK832" s="339"/>
      <c r="EL832" s="339"/>
      <c r="EM832" s="339"/>
      <c r="EN832" s="339"/>
      <c r="EO832" s="339"/>
      <c r="EP832" s="339"/>
      <c r="EQ832" s="339"/>
      <c r="ER832" s="339"/>
      <c r="ES832" s="339"/>
      <c r="ET832" s="339"/>
      <c r="EU832" s="76"/>
      <c r="EV832" s="76"/>
      <c r="EW832" s="76"/>
      <c r="EX832" s="76"/>
      <c r="EY832" s="76"/>
      <c r="EZ832" s="76"/>
      <c r="FA832" s="337" t="s">
        <v>3331</v>
      </c>
      <c r="FB832" s="337"/>
      <c r="FC832" s="337"/>
      <c r="FD832" s="337"/>
    </row>
    <row r="833">
      <c r="A833" s="346" t="s">
        <v>3332</v>
      </c>
      <c r="B833" s="347" t="s">
        <v>3333</v>
      </c>
      <c r="C833" s="348" t="s">
        <v>8</v>
      </c>
      <c r="D833" s="347" t="s">
        <v>18</v>
      </c>
      <c r="E833" s="351"/>
      <c r="F833" s="351"/>
      <c r="G833" s="347" t="s">
        <v>3334</v>
      </c>
      <c r="H833" s="347" t="s">
        <v>3335</v>
      </c>
      <c r="I833" s="347" t="s">
        <v>23</v>
      </c>
      <c r="J833" s="347" t="s">
        <v>31</v>
      </c>
      <c r="K833" s="347" t="s">
        <v>1838</v>
      </c>
      <c r="L833" s="347" t="s">
        <v>2035</v>
      </c>
      <c r="M833" s="347" t="s">
        <v>110</v>
      </c>
      <c r="N833" s="349">
        <v>42359.0</v>
      </c>
      <c r="O833" s="349">
        <v>42359.0</v>
      </c>
      <c r="P833" s="351"/>
      <c r="Q833" s="352"/>
      <c r="R833" s="352"/>
      <c r="S833" s="351"/>
      <c r="T833" s="69">
        <f t="shared" si="1052"/>
        <v>1164</v>
      </c>
      <c r="U833" s="353">
        <f t="shared" ref="U833:W833" si="1701">IF(ISBLANK($A833),"",sum(AE833,AK833,AQ833,AW833,BC833,BI833,BO833,BU833,CA833,CG833,CM833,CS833,CY833,DE833,DK833,DQ833,DW833,EC833,EI833,EO833,EU833))</f>
        <v>2</v>
      </c>
      <c r="V833" s="353">
        <f t="shared" si="1701"/>
        <v>1</v>
      </c>
      <c r="W833" s="353">
        <f t="shared" si="1701"/>
        <v>0</v>
      </c>
      <c r="X833" s="353">
        <f t="shared" si="966"/>
        <v>3</v>
      </c>
      <c r="Y833" s="353">
        <f t="shared" ref="Y833:AA833" si="1702">IF(ISBLANK($A833),"",sum(AH833,AN833,AT833,AZ833,BF833,BL833,BR833,BX833,CD833,CJ833,CP833,CV833,DB833,DH833,DN833,DT833,DZ833,EF833,EL833,ER833,EX833))</f>
        <v>2</v>
      </c>
      <c r="Z833" s="353">
        <f t="shared" si="1702"/>
        <v>2</v>
      </c>
      <c r="AA833" s="353">
        <f t="shared" si="1702"/>
        <v>0</v>
      </c>
      <c r="AB833" s="353">
        <f t="shared" si="1336"/>
        <v>4</v>
      </c>
      <c r="AC833" s="354">
        <f t="shared" si="969"/>
        <v>0.6666666667</v>
      </c>
      <c r="AD833" s="355" t="str">
        <f t="shared" si="1656"/>
        <v>20+</v>
      </c>
      <c r="AE833" s="351"/>
      <c r="AF833" s="351"/>
      <c r="AG833" s="351"/>
      <c r="AH833" s="351"/>
      <c r="AI833" s="351"/>
      <c r="AJ833" s="351"/>
      <c r="AK833" s="351"/>
      <c r="AL833" s="351"/>
      <c r="AM833" s="351"/>
      <c r="AN833" s="351"/>
      <c r="AO833" s="351"/>
      <c r="AP833" s="351"/>
      <c r="AQ833" s="356">
        <v>2.0</v>
      </c>
      <c r="AR833" s="351"/>
      <c r="AS833" s="351"/>
      <c r="AT833" s="351"/>
      <c r="AU833" s="351"/>
      <c r="AV833" s="351"/>
      <c r="AW833" s="351"/>
      <c r="AX833" s="351"/>
      <c r="AY833" s="351"/>
      <c r="AZ833" s="356">
        <v>2.0</v>
      </c>
      <c r="BA833" s="356">
        <v>2.0</v>
      </c>
      <c r="BB833" s="351"/>
      <c r="BC833" s="351"/>
      <c r="BD833" s="356">
        <v>1.0</v>
      </c>
      <c r="BE833" s="351"/>
      <c r="BF833" s="351"/>
      <c r="BG833" s="351"/>
      <c r="BH833" s="351"/>
      <c r="BI833" s="351"/>
      <c r="BJ833" s="351"/>
      <c r="BK833" s="351"/>
      <c r="BL833" s="351"/>
      <c r="BM833" s="351"/>
      <c r="BN833" s="351"/>
      <c r="BO833" s="351"/>
      <c r="BP833" s="351"/>
      <c r="BQ833" s="351"/>
      <c r="BR833" s="351"/>
      <c r="BS833" s="351"/>
      <c r="BT833" s="351"/>
      <c r="BU833" s="351"/>
      <c r="BV833" s="351"/>
      <c r="BW833" s="351"/>
      <c r="BX833" s="351"/>
      <c r="BY833" s="351"/>
      <c r="BZ833" s="351"/>
      <c r="CA833" s="351"/>
      <c r="CB833" s="351"/>
      <c r="CC833" s="351"/>
      <c r="CD833" s="351"/>
      <c r="CE833" s="351"/>
      <c r="CF833" s="351"/>
      <c r="CG833" s="351"/>
      <c r="CH833" s="351"/>
      <c r="CI833" s="351"/>
      <c r="CJ833" s="351"/>
      <c r="CK833" s="351"/>
      <c r="CL833" s="351"/>
      <c r="CM833" s="351"/>
      <c r="CN833" s="351"/>
      <c r="CO833" s="351"/>
      <c r="CP833" s="351"/>
      <c r="CQ833" s="351"/>
      <c r="CR833" s="351"/>
      <c r="CS833" s="351"/>
      <c r="CT833" s="351"/>
      <c r="CU833" s="351"/>
      <c r="CV833" s="351"/>
      <c r="CW833" s="351"/>
      <c r="CX833" s="351"/>
      <c r="CY833" s="351"/>
      <c r="CZ833" s="351"/>
      <c r="DA833" s="351"/>
      <c r="DB833" s="351"/>
      <c r="DC833" s="351"/>
      <c r="DD833" s="351"/>
      <c r="DE833" s="351"/>
      <c r="DF833" s="351"/>
      <c r="DG833" s="351"/>
      <c r="DH833" s="351"/>
      <c r="DI833" s="351"/>
      <c r="DJ833" s="351"/>
      <c r="DK833" s="351"/>
      <c r="DL833" s="351"/>
      <c r="DM833" s="351"/>
      <c r="DN833" s="351"/>
      <c r="DO833" s="351"/>
      <c r="DP833" s="351"/>
      <c r="DQ833" s="351"/>
      <c r="DR833" s="351"/>
      <c r="DS833" s="351"/>
      <c r="DT833" s="351"/>
      <c r="DU833" s="351"/>
      <c r="DV833" s="351"/>
      <c r="DW833" s="351"/>
      <c r="DX833" s="351"/>
      <c r="DY833" s="351"/>
      <c r="DZ833" s="351"/>
      <c r="EA833" s="351"/>
      <c r="EB833" s="351"/>
      <c r="EC833" s="351"/>
      <c r="ED833" s="351"/>
      <c r="EE833" s="351"/>
      <c r="EF833" s="351"/>
      <c r="EG833" s="351"/>
      <c r="EH833" s="351"/>
      <c r="EI833" s="351"/>
      <c r="EJ833" s="351"/>
      <c r="EK833" s="351"/>
      <c r="EL833" s="351"/>
      <c r="EM833" s="351"/>
      <c r="EN833" s="351"/>
      <c r="EO833" s="351"/>
      <c r="EP833" s="351"/>
      <c r="EQ833" s="351"/>
      <c r="ER833" s="351"/>
      <c r="ES833" s="351"/>
      <c r="ET833" s="351"/>
      <c r="EU833" s="76"/>
      <c r="EV833" s="76"/>
      <c r="EW833" s="76"/>
      <c r="EX833" s="76"/>
      <c r="EY833" s="76"/>
      <c r="EZ833" s="76"/>
      <c r="FA833" s="347" t="s">
        <v>3336</v>
      </c>
      <c r="FB833" s="347"/>
      <c r="FC833" s="347"/>
      <c r="FD833" s="347"/>
    </row>
    <row r="834">
      <c r="A834" s="346" t="s">
        <v>3337</v>
      </c>
      <c r="B834" s="347" t="s">
        <v>3024</v>
      </c>
      <c r="C834" s="348" t="s">
        <v>8</v>
      </c>
      <c r="D834" s="347" t="s">
        <v>18</v>
      </c>
      <c r="E834" s="347" t="s">
        <v>12</v>
      </c>
      <c r="F834" s="347" t="s">
        <v>283</v>
      </c>
      <c r="G834" s="347" t="s">
        <v>3338</v>
      </c>
      <c r="H834" s="347" t="s">
        <v>1088</v>
      </c>
      <c r="I834" s="347" t="s">
        <v>23</v>
      </c>
      <c r="J834" s="347" t="s">
        <v>31</v>
      </c>
      <c r="K834" s="347" t="s">
        <v>2736</v>
      </c>
      <c r="L834" s="347" t="s">
        <v>2035</v>
      </c>
      <c r="M834" s="347" t="s">
        <v>110</v>
      </c>
      <c r="N834" s="349">
        <v>42193.0</v>
      </c>
      <c r="O834" s="349">
        <v>42229.0</v>
      </c>
      <c r="P834" s="351"/>
      <c r="Q834" s="352"/>
      <c r="R834" s="352"/>
      <c r="S834" s="351"/>
      <c r="T834" s="69">
        <f t="shared" si="1052"/>
        <v>1330</v>
      </c>
      <c r="U834" s="353">
        <f t="shared" ref="U834:W834" si="1703">IF(ISBLANK($A834),"",sum(AE834,AK834,AQ834,AW834,BC834,BI834,BO834,BU834,CA834,CG834,CM834,CS834,CY834,DE834,DK834,DQ834,DW834,EC834,EI834,EO834,EU834))</f>
        <v>10</v>
      </c>
      <c r="V834" s="353">
        <f t="shared" si="1703"/>
        <v>2</v>
      </c>
      <c r="W834" s="353">
        <f t="shared" si="1703"/>
        <v>0</v>
      </c>
      <c r="X834" s="353">
        <f t="shared" si="966"/>
        <v>12</v>
      </c>
      <c r="Y834" s="353">
        <f t="shared" ref="Y834:AA834" si="1704">IF(ISBLANK($A834),"",sum(AH834,AN834,AT834,AZ834,BF834,BL834,BR834,BX834,CD834,CJ834,CP834,CV834,DB834,DH834,DN834,DT834,DZ834,EF834,EL834,ER834,EX834))</f>
        <v>3</v>
      </c>
      <c r="Z834" s="353">
        <f t="shared" si="1704"/>
        <v>0</v>
      </c>
      <c r="AA834" s="353">
        <f t="shared" si="1704"/>
        <v>0</v>
      </c>
      <c r="AB834" s="353">
        <f t="shared" si="1336"/>
        <v>3</v>
      </c>
      <c r="AC834" s="354">
        <f t="shared" si="969"/>
        <v>0.25</v>
      </c>
      <c r="AD834" s="355" t="str">
        <f t="shared" si="1656"/>
        <v>20+</v>
      </c>
      <c r="AE834" s="356">
        <v>1.0</v>
      </c>
      <c r="AF834" s="351"/>
      <c r="AG834" s="351"/>
      <c r="AH834" s="351"/>
      <c r="AI834" s="351"/>
      <c r="AJ834" s="351"/>
      <c r="AK834" s="356">
        <v>1.0</v>
      </c>
      <c r="AL834" s="351"/>
      <c r="AM834" s="351"/>
      <c r="AN834" s="351"/>
      <c r="AO834" s="351"/>
      <c r="AP834" s="351"/>
      <c r="AQ834" s="356">
        <v>1.0</v>
      </c>
      <c r="AR834" s="351"/>
      <c r="AS834" s="351"/>
      <c r="AT834" s="351"/>
      <c r="AU834" s="351"/>
      <c r="AV834" s="351"/>
      <c r="AW834" s="356">
        <v>1.0</v>
      </c>
      <c r="AX834" s="351"/>
      <c r="AY834" s="351"/>
      <c r="AZ834" s="351"/>
      <c r="BA834" s="351"/>
      <c r="BB834" s="351"/>
      <c r="BC834" s="351"/>
      <c r="BD834" s="351"/>
      <c r="BE834" s="351"/>
      <c r="BF834" s="356">
        <v>1.0</v>
      </c>
      <c r="BG834" s="351"/>
      <c r="BH834" s="351"/>
      <c r="BI834" s="351"/>
      <c r="BJ834" s="351"/>
      <c r="BK834" s="351"/>
      <c r="BL834" s="351"/>
      <c r="BM834" s="351"/>
      <c r="BN834" s="351"/>
      <c r="BO834" s="351"/>
      <c r="BP834" s="351"/>
      <c r="BQ834" s="351"/>
      <c r="BR834" s="351"/>
      <c r="BS834" s="351"/>
      <c r="BT834" s="351"/>
      <c r="BU834" s="351"/>
      <c r="BV834" s="351"/>
      <c r="BW834" s="351"/>
      <c r="BX834" s="351"/>
      <c r="BY834" s="351"/>
      <c r="BZ834" s="351"/>
      <c r="CA834" s="351"/>
      <c r="CB834" s="356">
        <v>2.0</v>
      </c>
      <c r="CC834" s="351"/>
      <c r="CD834" s="351"/>
      <c r="CE834" s="351"/>
      <c r="CF834" s="351"/>
      <c r="CG834" s="351"/>
      <c r="CH834" s="351"/>
      <c r="CI834" s="351"/>
      <c r="CJ834" s="351"/>
      <c r="CK834" s="351"/>
      <c r="CL834" s="351"/>
      <c r="CM834" s="356">
        <v>1.0</v>
      </c>
      <c r="CN834" s="351"/>
      <c r="CO834" s="351"/>
      <c r="CP834" s="351"/>
      <c r="CQ834" s="351"/>
      <c r="CR834" s="351"/>
      <c r="CS834" s="356">
        <v>2.0</v>
      </c>
      <c r="CT834" s="351"/>
      <c r="CU834" s="351"/>
      <c r="CV834" s="351"/>
      <c r="CW834" s="351"/>
      <c r="CX834" s="351"/>
      <c r="CY834" s="351"/>
      <c r="CZ834" s="351"/>
      <c r="DA834" s="351"/>
      <c r="DB834" s="356">
        <v>1.0</v>
      </c>
      <c r="DC834" s="351"/>
      <c r="DD834" s="351"/>
      <c r="DE834" s="351"/>
      <c r="DF834" s="351"/>
      <c r="DG834" s="351"/>
      <c r="DH834" s="351"/>
      <c r="DI834" s="351"/>
      <c r="DJ834" s="351"/>
      <c r="DK834" s="351"/>
      <c r="DL834" s="351"/>
      <c r="DM834" s="351"/>
      <c r="DN834" s="351"/>
      <c r="DO834" s="351"/>
      <c r="DP834" s="351"/>
      <c r="DQ834" s="351"/>
      <c r="DR834" s="351"/>
      <c r="DS834" s="351"/>
      <c r="DT834" s="351"/>
      <c r="DU834" s="351"/>
      <c r="DV834" s="351"/>
      <c r="DW834" s="351"/>
      <c r="DX834" s="351"/>
      <c r="DY834" s="351"/>
      <c r="DZ834" s="351"/>
      <c r="EA834" s="351"/>
      <c r="EB834" s="351"/>
      <c r="EC834" s="351"/>
      <c r="ED834" s="351"/>
      <c r="EE834" s="351"/>
      <c r="EF834" s="351"/>
      <c r="EG834" s="351"/>
      <c r="EH834" s="351"/>
      <c r="EI834" s="356">
        <v>1.0</v>
      </c>
      <c r="EJ834" s="351"/>
      <c r="EK834" s="351"/>
      <c r="EL834" s="356">
        <v>1.0</v>
      </c>
      <c r="EM834" s="351"/>
      <c r="EN834" s="351"/>
      <c r="EO834" s="356">
        <v>1.0</v>
      </c>
      <c r="EP834" s="351"/>
      <c r="EQ834" s="351"/>
      <c r="ER834" s="351"/>
      <c r="ES834" s="351"/>
      <c r="ET834" s="351"/>
      <c r="EU834" s="324">
        <v>1.0</v>
      </c>
      <c r="EV834" s="76"/>
      <c r="EW834" s="76"/>
      <c r="EX834" s="76"/>
      <c r="EY834" s="76"/>
      <c r="EZ834" s="76"/>
      <c r="FA834" s="347" t="s">
        <v>3339</v>
      </c>
      <c r="FB834" s="347"/>
      <c r="FC834" s="347"/>
      <c r="FD834" s="347"/>
    </row>
    <row r="835">
      <c r="A835" s="346" t="s">
        <v>3340</v>
      </c>
      <c r="B835" s="347" t="s">
        <v>3341</v>
      </c>
      <c r="C835" s="348" t="s">
        <v>92</v>
      </c>
      <c r="D835" s="347" t="s">
        <v>18</v>
      </c>
      <c r="E835" s="351"/>
      <c r="F835" s="351"/>
      <c r="G835" s="347" t="s">
        <v>3342</v>
      </c>
      <c r="H835" s="347" t="s">
        <v>3343</v>
      </c>
      <c r="I835" s="347" t="s">
        <v>13</v>
      </c>
      <c r="J835" s="347" t="s">
        <v>31</v>
      </c>
      <c r="K835" s="347" t="s">
        <v>1838</v>
      </c>
      <c r="L835" s="347" t="s">
        <v>3058</v>
      </c>
      <c r="M835" s="347" t="s">
        <v>123</v>
      </c>
      <c r="N835" s="349">
        <v>42423.0</v>
      </c>
      <c r="O835" s="349">
        <v>42423.0</v>
      </c>
      <c r="P835" s="351"/>
      <c r="Q835" s="352"/>
      <c r="R835" s="352"/>
      <c r="S835" s="351"/>
      <c r="T835" s="69">
        <f t="shared" si="1052"/>
        <v>1100</v>
      </c>
      <c r="U835" s="353">
        <f t="shared" ref="U835:W835" si="1705">IF(ISBLANK($A835),"",sum(AE835,AK835,AQ835,AW835,BC835,BI835,BO835,BU835,CA835,CG835,CM835,CS835,CY835,DE835,DK835,DQ835,DW835,EC835,EI835,EO835,EU835))</f>
        <v>9</v>
      </c>
      <c r="V835" s="353">
        <f t="shared" si="1705"/>
        <v>1</v>
      </c>
      <c r="W835" s="353">
        <f t="shared" si="1705"/>
        <v>0</v>
      </c>
      <c r="X835" s="353">
        <f t="shared" si="966"/>
        <v>10</v>
      </c>
      <c r="Y835" s="353">
        <f t="shared" ref="Y835:AA835" si="1706">IF(ISBLANK($A835),"",sum(AH835,AN835,AT835,AZ835,BF835,BL835,BR835,BX835,CD835,CJ835,CP835,CV835,DB835,DH835,DN835,DT835,DZ835,EF835,EL835,ER835,EX835))</f>
        <v>1</v>
      </c>
      <c r="Z835" s="353">
        <f t="shared" si="1706"/>
        <v>0</v>
      </c>
      <c r="AA835" s="353">
        <f t="shared" si="1706"/>
        <v>0</v>
      </c>
      <c r="AB835" s="353">
        <f t="shared" si="1336"/>
        <v>1</v>
      </c>
      <c r="AC835" s="354">
        <f t="shared" si="969"/>
        <v>0.1</v>
      </c>
      <c r="AD835" s="355" t="str">
        <f t="shared" si="1656"/>
        <v>20+</v>
      </c>
      <c r="AE835" s="356">
        <v>2.0</v>
      </c>
      <c r="AF835" s="356">
        <v>1.0</v>
      </c>
      <c r="AG835" s="351"/>
      <c r="AH835" s="351"/>
      <c r="AI835" s="351"/>
      <c r="AJ835" s="351"/>
      <c r="AK835" s="356">
        <v>2.0</v>
      </c>
      <c r="AL835" s="351"/>
      <c r="AM835" s="351"/>
      <c r="AN835" s="356">
        <v>1.0</v>
      </c>
      <c r="AO835" s="351"/>
      <c r="AP835" s="351"/>
      <c r="AQ835" s="356">
        <v>1.0</v>
      </c>
      <c r="AR835" s="351"/>
      <c r="AS835" s="351"/>
      <c r="AT835" s="351"/>
      <c r="AU835" s="351"/>
      <c r="AV835" s="351"/>
      <c r="AW835" s="356">
        <v>2.0</v>
      </c>
      <c r="AX835" s="351"/>
      <c r="AY835" s="351"/>
      <c r="AZ835" s="351"/>
      <c r="BA835" s="351"/>
      <c r="BB835" s="351"/>
      <c r="BC835" s="356">
        <v>1.0</v>
      </c>
      <c r="BD835" s="351"/>
      <c r="BE835" s="351"/>
      <c r="BF835" s="351"/>
      <c r="BG835" s="351"/>
      <c r="BH835" s="351"/>
      <c r="BI835" s="356">
        <v>1.0</v>
      </c>
      <c r="BJ835" s="351"/>
      <c r="BK835" s="351"/>
      <c r="BL835" s="351"/>
      <c r="BM835" s="351"/>
      <c r="BN835" s="351"/>
      <c r="BO835" s="351"/>
      <c r="BP835" s="351"/>
      <c r="BQ835" s="351"/>
      <c r="BR835" s="351"/>
      <c r="BS835" s="351"/>
      <c r="BT835" s="351"/>
      <c r="BU835" s="351"/>
      <c r="BV835" s="351"/>
      <c r="BW835" s="351"/>
      <c r="BX835" s="351"/>
      <c r="BY835" s="351"/>
      <c r="BZ835" s="351"/>
      <c r="CA835" s="351"/>
      <c r="CB835" s="351"/>
      <c r="CC835" s="351"/>
      <c r="CD835" s="351"/>
      <c r="CE835" s="351"/>
      <c r="CF835" s="351"/>
      <c r="CG835" s="351"/>
      <c r="CH835" s="351"/>
      <c r="CI835" s="351"/>
      <c r="CJ835" s="351"/>
      <c r="CK835" s="351"/>
      <c r="CL835" s="351"/>
      <c r="CM835" s="351"/>
      <c r="CN835" s="351"/>
      <c r="CO835" s="351"/>
      <c r="CP835" s="351"/>
      <c r="CQ835" s="351"/>
      <c r="CR835" s="351"/>
      <c r="CS835" s="351"/>
      <c r="CT835" s="351"/>
      <c r="CU835" s="351"/>
      <c r="CV835" s="351"/>
      <c r="CW835" s="351"/>
      <c r="CX835" s="351"/>
      <c r="CY835" s="351"/>
      <c r="CZ835" s="351"/>
      <c r="DA835" s="351"/>
      <c r="DB835" s="351"/>
      <c r="DC835" s="351"/>
      <c r="DD835" s="351"/>
      <c r="DE835" s="351"/>
      <c r="DF835" s="351"/>
      <c r="DG835" s="351"/>
      <c r="DH835" s="351"/>
      <c r="DI835" s="351"/>
      <c r="DJ835" s="351"/>
      <c r="DK835" s="351"/>
      <c r="DL835" s="351"/>
      <c r="DM835" s="351"/>
      <c r="DN835" s="351"/>
      <c r="DO835" s="351"/>
      <c r="DP835" s="351"/>
      <c r="DQ835" s="351"/>
      <c r="DR835" s="351"/>
      <c r="DS835" s="351"/>
      <c r="DT835" s="351"/>
      <c r="DU835" s="351"/>
      <c r="DV835" s="351"/>
      <c r="DW835" s="351"/>
      <c r="DX835" s="351"/>
      <c r="DY835" s="351"/>
      <c r="DZ835" s="351"/>
      <c r="EA835" s="351"/>
      <c r="EB835" s="351"/>
      <c r="EC835" s="351"/>
      <c r="ED835" s="351"/>
      <c r="EE835" s="351"/>
      <c r="EF835" s="351"/>
      <c r="EG835" s="351"/>
      <c r="EH835" s="351"/>
      <c r="EI835" s="76"/>
      <c r="EJ835" s="76"/>
      <c r="EK835" s="76"/>
      <c r="EL835" s="76"/>
      <c r="EM835" s="76"/>
      <c r="EN835" s="76"/>
      <c r="EO835" s="351"/>
      <c r="EP835" s="351"/>
      <c r="EQ835" s="351"/>
      <c r="ER835" s="351"/>
      <c r="ES835" s="351"/>
      <c r="ET835" s="351"/>
      <c r="EU835" s="351"/>
      <c r="EV835" s="351"/>
      <c r="EW835" s="351"/>
      <c r="EX835" s="351"/>
      <c r="EY835" s="351"/>
      <c r="EZ835" s="351"/>
      <c r="FA835" s="347" t="s">
        <v>3344</v>
      </c>
      <c r="FB835" s="347"/>
      <c r="FC835" s="347"/>
      <c r="FD835" s="347"/>
    </row>
    <row r="836">
      <c r="A836" s="346" t="s">
        <v>3345</v>
      </c>
      <c r="B836" s="347" t="s">
        <v>3346</v>
      </c>
      <c r="C836" s="348" t="s">
        <v>8</v>
      </c>
      <c r="D836" s="347" t="s">
        <v>18</v>
      </c>
      <c r="E836" s="347" t="s">
        <v>12</v>
      </c>
      <c r="F836" s="347" t="s">
        <v>283</v>
      </c>
      <c r="G836" s="347" t="s">
        <v>2556</v>
      </c>
      <c r="H836" s="347" t="s">
        <v>1084</v>
      </c>
      <c r="I836" s="347" t="s">
        <v>23</v>
      </c>
      <c r="J836" s="347" t="s">
        <v>31</v>
      </c>
      <c r="K836" s="347" t="s">
        <v>1838</v>
      </c>
      <c r="L836" s="347" t="s">
        <v>1972</v>
      </c>
      <c r="M836" s="347" t="s">
        <v>50</v>
      </c>
      <c r="N836" s="349">
        <v>42291.0</v>
      </c>
      <c r="O836" s="349">
        <v>42307.0</v>
      </c>
      <c r="P836" s="351"/>
      <c r="Q836" s="352"/>
      <c r="R836" s="352"/>
      <c r="S836" s="351"/>
      <c r="T836" s="69">
        <f t="shared" si="1052"/>
        <v>1232</v>
      </c>
      <c r="U836" s="353">
        <f t="shared" ref="U836:W836" si="1707">IF(ISBLANK($A836),"",sum(AE836,AK836,AQ836,AW836,BC836,BI836,BO836,BU836,CA836,CG836,CM836,CS836,CY836,DE836,DK836,DQ836,DW836,EC836,EI836,EO836,EU836))</f>
        <v>6</v>
      </c>
      <c r="V836" s="353">
        <f t="shared" si="1707"/>
        <v>3</v>
      </c>
      <c r="W836" s="353">
        <f t="shared" si="1707"/>
        <v>0</v>
      </c>
      <c r="X836" s="353">
        <f t="shared" si="966"/>
        <v>9</v>
      </c>
      <c r="Y836" s="353">
        <f t="shared" ref="Y836:AA836" si="1708">IF(ISBLANK($A836),"",sum(AH836,AN836,AT836,AZ836,BF836,BL836,BR836,BX836,CD836,CJ836,CP836,CV836,DB836,DH836,DN836,DT836,DZ836,EF836,EL836,ER836,EX836))</f>
        <v>5</v>
      </c>
      <c r="Z836" s="353">
        <f t="shared" si="1708"/>
        <v>4</v>
      </c>
      <c r="AA836" s="353">
        <f t="shared" si="1708"/>
        <v>0</v>
      </c>
      <c r="AB836" s="353">
        <f t="shared" si="1336"/>
        <v>9</v>
      </c>
      <c r="AC836" s="354">
        <f t="shared" si="969"/>
        <v>0.5555555556</v>
      </c>
      <c r="AD836" s="355" t="str">
        <f t="shared" si="1656"/>
        <v>20+</v>
      </c>
      <c r="AE836" s="351"/>
      <c r="AF836" s="351"/>
      <c r="AG836" s="351"/>
      <c r="AH836" s="351"/>
      <c r="AI836" s="351"/>
      <c r="AJ836" s="351"/>
      <c r="AK836" s="356">
        <v>4.0</v>
      </c>
      <c r="AL836" s="351"/>
      <c r="AM836" s="351"/>
      <c r="AN836" s="351"/>
      <c r="AO836" s="351"/>
      <c r="AP836" s="351"/>
      <c r="AQ836" s="356">
        <v>2.0</v>
      </c>
      <c r="AR836" s="356">
        <v>3.0</v>
      </c>
      <c r="AS836" s="351"/>
      <c r="AT836" s="356">
        <v>5.0</v>
      </c>
      <c r="AU836" s="356">
        <v>4.0</v>
      </c>
      <c r="AV836" s="351"/>
      <c r="AW836" s="351"/>
      <c r="AX836" s="351"/>
      <c r="AY836" s="351"/>
      <c r="AZ836" s="351"/>
      <c r="BA836" s="351"/>
      <c r="BB836" s="351"/>
      <c r="BC836" s="351"/>
      <c r="BD836" s="351"/>
      <c r="BE836" s="351"/>
      <c r="BF836" s="351"/>
      <c r="BG836" s="351"/>
      <c r="BH836" s="351"/>
      <c r="BI836" s="351"/>
      <c r="BJ836" s="351"/>
      <c r="BK836" s="351"/>
      <c r="BL836" s="351"/>
      <c r="BM836" s="351"/>
      <c r="BN836" s="351"/>
      <c r="BO836" s="351"/>
      <c r="BP836" s="351"/>
      <c r="BQ836" s="351"/>
      <c r="BR836" s="351"/>
      <c r="BS836" s="351"/>
      <c r="BT836" s="351"/>
      <c r="BU836" s="351"/>
      <c r="BV836" s="351"/>
      <c r="BW836" s="351"/>
      <c r="BX836" s="351"/>
      <c r="BY836" s="351"/>
      <c r="BZ836" s="351"/>
      <c r="CA836" s="351"/>
      <c r="CB836" s="351"/>
      <c r="CC836" s="351"/>
      <c r="CD836" s="351"/>
      <c r="CE836" s="351"/>
      <c r="CF836" s="351"/>
      <c r="CG836" s="351"/>
      <c r="CH836" s="351"/>
      <c r="CI836" s="351"/>
      <c r="CJ836" s="351"/>
      <c r="CK836" s="351"/>
      <c r="CL836" s="351"/>
      <c r="CM836" s="351"/>
      <c r="CN836" s="351"/>
      <c r="CO836" s="351"/>
      <c r="CP836" s="351"/>
      <c r="CQ836" s="351"/>
      <c r="CR836" s="351"/>
      <c r="CS836" s="351"/>
      <c r="CT836" s="351"/>
      <c r="CU836" s="351"/>
      <c r="CV836" s="351"/>
      <c r="CW836" s="351"/>
      <c r="CX836" s="351"/>
      <c r="CY836" s="351"/>
      <c r="CZ836" s="351"/>
      <c r="DA836" s="351"/>
      <c r="DB836" s="351"/>
      <c r="DC836" s="351"/>
      <c r="DD836" s="351"/>
      <c r="DE836" s="351"/>
      <c r="DF836" s="351"/>
      <c r="DG836" s="351"/>
      <c r="DH836" s="351"/>
      <c r="DI836" s="351"/>
      <c r="DJ836" s="351"/>
      <c r="DK836" s="351"/>
      <c r="DL836" s="351"/>
      <c r="DM836" s="351"/>
      <c r="DN836" s="351"/>
      <c r="DO836" s="351"/>
      <c r="DP836" s="351"/>
      <c r="DQ836" s="351"/>
      <c r="DR836" s="351"/>
      <c r="DS836" s="351"/>
      <c r="DT836" s="351"/>
      <c r="DU836" s="351"/>
      <c r="DV836" s="351"/>
      <c r="DW836" s="351"/>
      <c r="DX836" s="351"/>
      <c r="DY836" s="351"/>
      <c r="DZ836" s="351"/>
      <c r="EA836" s="351"/>
      <c r="EB836" s="351"/>
      <c r="EC836" s="351"/>
      <c r="ED836" s="351"/>
      <c r="EE836" s="351"/>
      <c r="EF836" s="351"/>
      <c r="EG836" s="351"/>
      <c r="EH836" s="351"/>
      <c r="EI836" s="351"/>
      <c r="EJ836" s="351"/>
      <c r="EK836" s="351"/>
      <c r="EL836" s="351"/>
      <c r="EM836" s="351"/>
      <c r="EN836" s="351"/>
      <c r="EO836" s="351"/>
      <c r="EP836" s="351"/>
      <c r="EQ836" s="351"/>
      <c r="ER836" s="351"/>
      <c r="ES836" s="351"/>
      <c r="ET836" s="351"/>
      <c r="EU836" s="76"/>
      <c r="EV836" s="76"/>
      <c r="EW836" s="76"/>
      <c r="EX836" s="76"/>
      <c r="EY836" s="76"/>
      <c r="EZ836" s="76"/>
      <c r="FA836" s="347" t="s">
        <v>3347</v>
      </c>
      <c r="FB836" s="347"/>
      <c r="FC836" s="347"/>
      <c r="FD836" s="347"/>
    </row>
    <row r="837">
      <c r="A837" s="336" t="s">
        <v>3348</v>
      </c>
      <c r="B837" s="337" t="s">
        <v>2943</v>
      </c>
      <c r="C837" s="338" t="s">
        <v>8</v>
      </c>
      <c r="D837" s="337" t="s">
        <v>18</v>
      </c>
      <c r="E837" s="337" t="s">
        <v>12</v>
      </c>
      <c r="F837" s="337" t="s">
        <v>283</v>
      </c>
      <c r="G837" s="337" t="s">
        <v>2091</v>
      </c>
      <c r="H837" s="337" t="s">
        <v>3335</v>
      </c>
      <c r="I837" s="337" t="s">
        <v>23</v>
      </c>
      <c r="J837" s="337" t="s">
        <v>31</v>
      </c>
      <c r="K837" s="337" t="s">
        <v>3057</v>
      </c>
      <c r="L837" s="337" t="s">
        <v>2035</v>
      </c>
      <c r="M837" s="337" t="s">
        <v>110</v>
      </c>
      <c r="N837" s="340">
        <v>42299.0</v>
      </c>
      <c r="O837" s="340">
        <v>42317.0</v>
      </c>
      <c r="P837" s="339"/>
      <c r="Q837" s="342"/>
      <c r="R837" s="342"/>
      <c r="S837" s="339"/>
      <c r="T837" s="69">
        <f t="shared" si="1052"/>
        <v>1224</v>
      </c>
      <c r="U837" s="343">
        <f t="shared" ref="U837:W837" si="1709">IF(ISBLANK($A837),"",sum(AE837,AK837,AQ837,AW837,BC837,BI837,BO837,BU837,CA837,CG837,CM837,CS837,CY837,DE837,DK837,DQ837,DW837,EC837,EI837,EO837,EU837))</f>
        <v>6</v>
      </c>
      <c r="V837" s="343">
        <f t="shared" si="1709"/>
        <v>0</v>
      </c>
      <c r="W837" s="343">
        <f t="shared" si="1709"/>
        <v>0</v>
      </c>
      <c r="X837" s="343">
        <f t="shared" si="966"/>
        <v>6</v>
      </c>
      <c r="Y837" s="343">
        <f t="shared" ref="Y837:AA837" si="1710">IF(ISBLANK($A837),"",sum(AH837,AN837,AT837,AZ837,BF837,BL837,BR837,BX837,CD837,CJ837,CP837,CV837,DB837,DH837,DN837,DT837,DZ837,EF837,EL837,ER837,EX837))</f>
        <v>4</v>
      </c>
      <c r="Z837" s="343">
        <f t="shared" si="1710"/>
        <v>3</v>
      </c>
      <c r="AA837" s="343">
        <f t="shared" si="1710"/>
        <v>0</v>
      </c>
      <c r="AB837" s="343">
        <f t="shared" si="1336"/>
        <v>7</v>
      </c>
      <c r="AC837" s="344">
        <f t="shared" si="969"/>
        <v>0.6666666667</v>
      </c>
      <c r="AD837" s="397" t="str">
        <f t="shared" si="1656"/>
        <v>20+</v>
      </c>
      <c r="AE837" s="345">
        <v>1.0</v>
      </c>
      <c r="AF837" s="339"/>
      <c r="AG837" s="339"/>
      <c r="AH837" s="339"/>
      <c r="AI837" s="339"/>
      <c r="AJ837" s="339"/>
      <c r="AK837" s="345">
        <v>2.0</v>
      </c>
      <c r="AL837" s="339"/>
      <c r="AM837" s="339"/>
      <c r="AN837" s="345">
        <v>1.0</v>
      </c>
      <c r="AO837" s="339"/>
      <c r="AP837" s="339"/>
      <c r="AQ837" s="345">
        <v>1.0</v>
      </c>
      <c r="AR837" s="339"/>
      <c r="AS837" s="339"/>
      <c r="AT837" s="345">
        <v>2.0</v>
      </c>
      <c r="AU837" s="339"/>
      <c r="AV837" s="339"/>
      <c r="AW837" s="345">
        <v>1.0</v>
      </c>
      <c r="AX837" s="339"/>
      <c r="AY837" s="339"/>
      <c r="AZ837" s="339"/>
      <c r="BA837" s="339"/>
      <c r="BB837" s="339"/>
      <c r="BC837" s="339"/>
      <c r="BD837" s="339"/>
      <c r="BE837" s="339"/>
      <c r="BF837" s="339"/>
      <c r="BG837" s="345">
        <v>3.0</v>
      </c>
      <c r="BH837" s="339"/>
      <c r="BI837" s="339"/>
      <c r="BJ837" s="339"/>
      <c r="BK837" s="339"/>
      <c r="BL837" s="339"/>
      <c r="BM837" s="339"/>
      <c r="BN837" s="339"/>
      <c r="BO837" s="339"/>
      <c r="BP837" s="339"/>
      <c r="BQ837" s="339"/>
      <c r="BR837" s="339"/>
      <c r="BS837" s="339"/>
      <c r="BT837" s="339"/>
      <c r="BU837" s="345">
        <v>1.0</v>
      </c>
      <c r="BV837" s="339"/>
      <c r="BW837" s="339"/>
      <c r="BX837" s="339"/>
      <c r="BY837" s="339"/>
      <c r="BZ837" s="339"/>
      <c r="CA837" s="339"/>
      <c r="CB837" s="339"/>
      <c r="CC837" s="339"/>
      <c r="CD837" s="345">
        <v>1.0</v>
      </c>
      <c r="CE837" s="339"/>
      <c r="CF837" s="339"/>
      <c r="CG837" s="339"/>
      <c r="CH837" s="339"/>
      <c r="CI837" s="339"/>
      <c r="CJ837" s="339"/>
      <c r="CK837" s="339"/>
      <c r="CL837" s="339"/>
      <c r="CM837" s="339"/>
      <c r="CN837" s="339"/>
      <c r="CO837" s="339"/>
      <c r="CP837" s="339"/>
      <c r="CQ837" s="339"/>
      <c r="CR837" s="339"/>
      <c r="CS837" s="339"/>
      <c r="CT837" s="339"/>
      <c r="CU837" s="339"/>
      <c r="CV837" s="339"/>
      <c r="CW837" s="339"/>
      <c r="CX837" s="339"/>
      <c r="CY837" s="339"/>
      <c r="CZ837" s="339"/>
      <c r="DA837" s="339"/>
      <c r="DB837" s="339"/>
      <c r="DC837" s="339"/>
      <c r="DD837" s="339"/>
      <c r="DE837" s="339"/>
      <c r="DF837" s="339"/>
      <c r="DG837" s="339"/>
      <c r="DH837" s="339"/>
      <c r="DI837" s="339"/>
      <c r="DJ837" s="339"/>
      <c r="DK837" s="339"/>
      <c r="DL837" s="339"/>
      <c r="DM837" s="339"/>
      <c r="DN837" s="339"/>
      <c r="DO837" s="339"/>
      <c r="DP837" s="339"/>
      <c r="DQ837" s="339"/>
      <c r="DR837" s="339"/>
      <c r="DS837" s="339"/>
      <c r="DT837" s="339"/>
      <c r="DU837" s="339"/>
      <c r="DV837" s="339"/>
      <c r="DW837" s="339"/>
      <c r="DX837" s="339"/>
      <c r="DY837" s="339"/>
      <c r="DZ837" s="339"/>
      <c r="EA837" s="339"/>
      <c r="EB837" s="339"/>
      <c r="EC837" s="339"/>
      <c r="ED837" s="339"/>
      <c r="EE837" s="339"/>
      <c r="EF837" s="339"/>
      <c r="EG837" s="339"/>
      <c r="EH837" s="339"/>
      <c r="EI837" s="339"/>
      <c r="EJ837" s="339"/>
      <c r="EK837" s="339"/>
      <c r="EL837" s="339"/>
      <c r="EM837" s="339"/>
      <c r="EN837" s="339"/>
      <c r="EO837" s="339"/>
      <c r="EP837" s="339"/>
      <c r="EQ837" s="339"/>
      <c r="ER837" s="339"/>
      <c r="ES837" s="339"/>
      <c r="ET837" s="339"/>
      <c r="EU837" s="76"/>
      <c r="EV837" s="76"/>
      <c r="EW837" s="76"/>
      <c r="EX837" s="76"/>
      <c r="EY837" s="76"/>
      <c r="EZ837" s="76"/>
      <c r="FA837" s="337" t="s">
        <v>3349</v>
      </c>
      <c r="FB837" s="337"/>
      <c r="FC837" s="337"/>
      <c r="FD837" s="337"/>
    </row>
    <row r="838">
      <c r="A838" s="336" t="s">
        <v>3350</v>
      </c>
      <c r="B838" s="337" t="s">
        <v>3333</v>
      </c>
      <c r="C838" s="338" t="s">
        <v>8</v>
      </c>
      <c r="D838" s="337" t="s">
        <v>18</v>
      </c>
      <c r="E838" s="337" t="s">
        <v>12</v>
      </c>
      <c r="F838" s="337" t="s">
        <v>283</v>
      </c>
      <c r="G838" s="337" t="s">
        <v>2091</v>
      </c>
      <c r="H838" s="337" t="s">
        <v>3335</v>
      </c>
      <c r="I838" s="337" t="s">
        <v>23</v>
      </c>
      <c r="J838" s="337" t="s">
        <v>31</v>
      </c>
      <c r="K838" s="337" t="s">
        <v>3057</v>
      </c>
      <c r="L838" s="337" t="s">
        <v>2035</v>
      </c>
      <c r="M838" s="337" t="s">
        <v>110</v>
      </c>
      <c r="N838" s="340">
        <v>42299.0</v>
      </c>
      <c r="O838" s="340">
        <v>42317.0</v>
      </c>
      <c r="P838" s="339"/>
      <c r="Q838" s="342"/>
      <c r="R838" s="342"/>
      <c r="S838" s="339"/>
      <c r="T838" s="69">
        <f t="shared" si="1052"/>
        <v>1224</v>
      </c>
      <c r="U838" s="343">
        <f t="shared" ref="U838:W838" si="1711">IF(ISBLANK($A838),"",sum(AE838,AK838,AQ838,AW838,BC838,BI838,BO838,BU838,CA838,CG838,CM838,CS838,CY838,DE838,DK838,DQ838,DW838,EC838,EI838,EO838,EU838))</f>
        <v>7</v>
      </c>
      <c r="V838" s="343">
        <f t="shared" si="1711"/>
        <v>0</v>
      </c>
      <c r="W838" s="343">
        <f t="shared" si="1711"/>
        <v>0</v>
      </c>
      <c r="X838" s="343">
        <f t="shared" si="966"/>
        <v>7</v>
      </c>
      <c r="Y838" s="343">
        <f t="shared" ref="Y838:AA838" si="1712">IF(ISBLANK($A838),"",sum(AH838,AN838,AT838,AZ838,BF838,BL838,BR838,BX838,CD838,CJ838,CP838,CV838,DB838,DH838,DN838,DT838,DZ838,EF838,EL838,ER838,EX838))</f>
        <v>5</v>
      </c>
      <c r="Z838" s="343">
        <f t="shared" si="1712"/>
        <v>4</v>
      </c>
      <c r="AA838" s="343">
        <f t="shared" si="1712"/>
        <v>0</v>
      </c>
      <c r="AB838" s="343">
        <f t="shared" si="1336"/>
        <v>9</v>
      </c>
      <c r="AC838" s="344">
        <f t="shared" si="969"/>
        <v>0.7142857143</v>
      </c>
      <c r="AD838" s="397" t="str">
        <f t="shared" si="1656"/>
        <v>20+</v>
      </c>
      <c r="AE838" s="339"/>
      <c r="AF838" s="339"/>
      <c r="AG838" s="339"/>
      <c r="AH838" s="339"/>
      <c r="AI838" s="339"/>
      <c r="AJ838" s="339"/>
      <c r="AK838" s="345">
        <v>2.0</v>
      </c>
      <c r="AL838" s="339"/>
      <c r="AM838" s="339"/>
      <c r="AN838" s="339"/>
      <c r="AO838" s="339"/>
      <c r="AP838" s="339"/>
      <c r="AQ838" s="345">
        <v>1.0</v>
      </c>
      <c r="AR838" s="339"/>
      <c r="AS838" s="339"/>
      <c r="AT838" s="345">
        <v>1.0</v>
      </c>
      <c r="AU838" s="339"/>
      <c r="AV838" s="339"/>
      <c r="AW838" s="345">
        <v>1.0</v>
      </c>
      <c r="AX838" s="339"/>
      <c r="AY838" s="339"/>
      <c r="AZ838" s="345">
        <v>1.0</v>
      </c>
      <c r="BA838" s="339"/>
      <c r="BB838" s="339"/>
      <c r="BC838" s="345">
        <v>1.0</v>
      </c>
      <c r="BD838" s="339"/>
      <c r="BE838" s="339"/>
      <c r="BF838" s="345">
        <v>1.0</v>
      </c>
      <c r="BG838" s="345">
        <v>1.0</v>
      </c>
      <c r="BH838" s="339"/>
      <c r="BI838" s="339"/>
      <c r="BJ838" s="339"/>
      <c r="BK838" s="339"/>
      <c r="BL838" s="339"/>
      <c r="BM838" s="345">
        <v>3.0</v>
      </c>
      <c r="BN838" s="339"/>
      <c r="BO838" s="339"/>
      <c r="BP838" s="339"/>
      <c r="BQ838" s="339"/>
      <c r="BR838" s="339"/>
      <c r="BS838" s="339"/>
      <c r="BT838" s="339"/>
      <c r="BU838" s="345">
        <v>1.0</v>
      </c>
      <c r="BV838" s="339"/>
      <c r="BW838" s="339"/>
      <c r="BX838" s="339"/>
      <c r="BY838" s="339"/>
      <c r="BZ838" s="339"/>
      <c r="CA838" s="345">
        <v>1.0</v>
      </c>
      <c r="CB838" s="339"/>
      <c r="CC838" s="339"/>
      <c r="CD838" s="345">
        <v>1.0</v>
      </c>
      <c r="CE838" s="339"/>
      <c r="CF838" s="339"/>
      <c r="CG838" s="339"/>
      <c r="CH838" s="339"/>
      <c r="CI838" s="339"/>
      <c r="CJ838" s="339"/>
      <c r="CK838" s="339"/>
      <c r="CL838" s="339"/>
      <c r="CM838" s="339"/>
      <c r="CN838" s="339"/>
      <c r="CO838" s="339"/>
      <c r="CP838" s="345">
        <v>1.0</v>
      </c>
      <c r="CQ838" s="339"/>
      <c r="CR838" s="339"/>
      <c r="CS838" s="339"/>
      <c r="CT838" s="339"/>
      <c r="CU838" s="339"/>
      <c r="CV838" s="339"/>
      <c r="CW838" s="339"/>
      <c r="CX838" s="339"/>
      <c r="CY838" s="339"/>
      <c r="CZ838" s="339"/>
      <c r="DA838" s="339"/>
      <c r="DB838" s="339"/>
      <c r="DC838" s="339"/>
      <c r="DD838" s="339"/>
      <c r="DE838" s="339"/>
      <c r="DF838" s="339"/>
      <c r="DG838" s="339"/>
      <c r="DH838" s="339"/>
      <c r="DI838" s="339"/>
      <c r="DJ838" s="339"/>
      <c r="DK838" s="339"/>
      <c r="DL838" s="339"/>
      <c r="DM838" s="339"/>
      <c r="DN838" s="339"/>
      <c r="DO838" s="339"/>
      <c r="DP838" s="339"/>
      <c r="DQ838" s="339"/>
      <c r="DR838" s="339"/>
      <c r="DS838" s="339"/>
      <c r="DT838" s="339"/>
      <c r="DU838" s="339"/>
      <c r="DV838" s="339"/>
      <c r="DW838" s="339"/>
      <c r="DX838" s="339"/>
      <c r="DY838" s="339"/>
      <c r="DZ838" s="339"/>
      <c r="EA838" s="339"/>
      <c r="EB838" s="339"/>
      <c r="EC838" s="339"/>
      <c r="ED838" s="339"/>
      <c r="EE838" s="339"/>
      <c r="EF838" s="339"/>
      <c r="EG838" s="339"/>
      <c r="EH838" s="339"/>
      <c r="EI838" s="339"/>
      <c r="EJ838" s="339"/>
      <c r="EK838" s="339"/>
      <c r="EL838" s="339"/>
      <c r="EM838" s="339"/>
      <c r="EN838" s="339"/>
      <c r="EO838" s="339"/>
      <c r="EP838" s="339"/>
      <c r="EQ838" s="339"/>
      <c r="ER838" s="339"/>
      <c r="ES838" s="339"/>
      <c r="ET838" s="339"/>
      <c r="EU838" s="76"/>
      <c r="EV838" s="76"/>
      <c r="EW838" s="76"/>
      <c r="EX838" s="76"/>
      <c r="EY838" s="76"/>
      <c r="EZ838" s="76"/>
      <c r="FA838" s="337" t="s">
        <v>3351</v>
      </c>
      <c r="FB838" s="337"/>
      <c r="FC838" s="337"/>
      <c r="FD838" s="337"/>
    </row>
    <row r="839">
      <c r="A839" s="346" t="s">
        <v>3352</v>
      </c>
      <c r="B839" s="347" t="s">
        <v>3353</v>
      </c>
      <c r="C839" s="348" t="s">
        <v>8</v>
      </c>
      <c r="D839" s="347" t="s">
        <v>18</v>
      </c>
      <c r="E839" s="351"/>
      <c r="F839" s="351"/>
      <c r="G839" s="347" t="s">
        <v>3280</v>
      </c>
      <c r="H839" s="347" t="s">
        <v>1193</v>
      </c>
      <c r="I839" s="347" t="s">
        <v>23</v>
      </c>
      <c r="J839" s="347" t="s">
        <v>31</v>
      </c>
      <c r="K839" s="347" t="s">
        <v>1838</v>
      </c>
      <c r="L839" s="347" t="s">
        <v>2035</v>
      </c>
      <c r="M839" s="347" t="s">
        <v>110</v>
      </c>
      <c r="N839" s="349">
        <v>42418.0</v>
      </c>
      <c r="O839" s="349">
        <v>42418.0</v>
      </c>
      <c r="P839" s="351"/>
      <c r="Q839" s="352"/>
      <c r="R839" s="352"/>
      <c r="S839" s="351"/>
      <c r="T839" s="69">
        <f t="shared" si="1052"/>
        <v>1105</v>
      </c>
      <c r="U839" s="353">
        <f t="shared" ref="U839:W839" si="1713">IF(ISBLANK($A839),"",sum(AE839,AK839,AQ839,AW839,BC839,BI839,BO839,BU839,CA839,CG839,CM839,CS839,CY839,DE839,DK839,DQ839,DW839,EC839,EI839,EO839,EU839))</f>
        <v>7</v>
      </c>
      <c r="V839" s="353">
        <f t="shared" si="1713"/>
        <v>0</v>
      </c>
      <c r="W839" s="353">
        <f t="shared" si="1713"/>
        <v>0</v>
      </c>
      <c r="X839" s="353">
        <f t="shared" si="966"/>
        <v>7</v>
      </c>
      <c r="Y839" s="353">
        <f t="shared" ref="Y839:AA839" si="1714">IF(ISBLANK($A839),"",sum(AH839,AN839,AT839,AZ839,BF839,BL839,BR839,BX839,CD839,CJ839,CP839,CV839,DB839,DH839,DN839,DT839,DZ839,EF839,EL839,ER839,EX839))</f>
        <v>2</v>
      </c>
      <c r="Z839" s="353">
        <f t="shared" si="1714"/>
        <v>1</v>
      </c>
      <c r="AA839" s="353">
        <f t="shared" si="1714"/>
        <v>0</v>
      </c>
      <c r="AB839" s="353">
        <f t="shared" si="1336"/>
        <v>3</v>
      </c>
      <c r="AC839" s="354">
        <f t="shared" si="969"/>
        <v>0.2857142857</v>
      </c>
      <c r="AD839" s="355" t="str">
        <f t="shared" si="1656"/>
        <v>20+</v>
      </c>
      <c r="AE839" s="356">
        <v>1.0</v>
      </c>
      <c r="AF839" s="351"/>
      <c r="AG839" s="351"/>
      <c r="AH839" s="351"/>
      <c r="AI839" s="351"/>
      <c r="AJ839" s="351"/>
      <c r="AK839" s="356">
        <v>1.0</v>
      </c>
      <c r="AL839" s="351"/>
      <c r="AM839" s="351"/>
      <c r="AN839" s="351"/>
      <c r="AO839" s="351"/>
      <c r="AP839" s="351"/>
      <c r="AQ839" s="351"/>
      <c r="AR839" s="351"/>
      <c r="AS839" s="351"/>
      <c r="AT839" s="351"/>
      <c r="AU839" s="351"/>
      <c r="AV839" s="351"/>
      <c r="AW839" s="356">
        <v>2.0</v>
      </c>
      <c r="AX839" s="351"/>
      <c r="AY839" s="351"/>
      <c r="AZ839" s="356">
        <v>1.0</v>
      </c>
      <c r="BA839" s="356">
        <v>1.0</v>
      </c>
      <c r="BB839" s="351"/>
      <c r="BC839" s="351"/>
      <c r="BD839" s="351"/>
      <c r="BE839" s="351"/>
      <c r="BF839" s="351"/>
      <c r="BG839" s="351"/>
      <c r="BH839" s="351"/>
      <c r="BI839" s="351"/>
      <c r="BJ839" s="351"/>
      <c r="BK839" s="351"/>
      <c r="BL839" s="351"/>
      <c r="BM839" s="351"/>
      <c r="BN839" s="351"/>
      <c r="BO839" s="351"/>
      <c r="BP839" s="351"/>
      <c r="BQ839" s="351"/>
      <c r="BR839" s="351"/>
      <c r="BS839" s="351"/>
      <c r="BT839" s="351"/>
      <c r="BU839" s="356">
        <v>1.0</v>
      </c>
      <c r="BV839" s="351"/>
      <c r="BW839" s="351"/>
      <c r="BX839" s="351"/>
      <c r="BY839" s="351"/>
      <c r="BZ839" s="351"/>
      <c r="CA839" s="351"/>
      <c r="CB839" s="351"/>
      <c r="CC839" s="351"/>
      <c r="CD839" s="351"/>
      <c r="CE839" s="351"/>
      <c r="CF839" s="351"/>
      <c r="CG839" s="356">
        <v>2.0</v>
      </c>
      <c r="CH839" s="351"/>
      <c r="CI839" s="351"/>
      <c r="CJ839" s="356">
        <v>1.0</v>
      </c>
      <c r="CK839" s="351"/>
      <c r="CL839" s="351"/>
      <c r="CM839" s="351"/>
      <c r="CN839" s="351"/>
      <c r="CO839" s="351"/>
      <c r="CP839" s="351"/>
      <c r="CQ839" s="351"/>
      <c r="CR839" s="351"/>
      <c r="CS839" s="351"/>
      <c r="CT839" s="351"/>
      <c r="CU839" s="351"/>
      <c r="CV839" s="351"/>
      <c r="CW839" s="351"/>
      <c r="CX839" s="351"/>
      <c r="CY839" s="351"/>
      <c r="CZ839" s="351"/>
      <c r="DA839" s="351"/>
      <c r="DB839" s="351"/>
      <c r="DC839" s="351"/>
      <c r="DD839" s="351"/>
      <c r="DE839" s="351"/>
      <c r="DF839" s="351"/>
      <c r="DG839" s="351"/>
      <c r="DH839" s="351"/>
      <c r="DI839" s="351"/>
      <c r="DJ839" s="351"/>
      <c r="DK839" s="351"/>
      <c r="DL839" s="351"/>
      <c r="DM839" s="351"/>
      <c r="DN839" s="351"/>
      <c r="DO839" s="351"/>
      <c r="DP839" s="351"/>
      <c r="DQ839" s="351"/>
      <c r="DR839" s="351"/>
      <c r="DS839" s="351"/>
      <c r="DT839" s="351"/>
      <c r="DU839" s="351"/>
      <c r="DV839" s="351"/>
      <c r="DW839" s="351"/>
      <c r="DX839" s="351"/>
      <c r="DY839" s="351"/>
      <c r="DZ839" s="351"/>
      <c r="EA839" s="351"/>
      <c r="EB839" s="351"/>
      <c r="EC839" s="351"/>
      <c r="ED839" s="351"/>
      <c r="EE839" s="351"/>
      <c r="EF839" s="351"/>
      <c r="EG839" s="351"/>
      <c r="EH839" s="351"/>
      <c r="EI839" s="351"/>
      <c r="EJ839" s="351"/>
      <c r="EK839" s="351"/>
      <c r="EL839" s="351"/>
      <c r="EM839" s="351"/>
      <c r="EN839" s="351"/>
      <c r="EO839" s="76"/>
      <c r="EP839" s="76"/>
      <c r="EQ839" s="76"/>
      <c r="ER839" s="76"/>
      <c r="ES839" s="76"/>
      <c r="ET839" s="76"/>
      <c r="EU839" s="351"/>
      <c r="EV839" s="351"/>
      <c r="EW839" s="351"/>
      <c r="EX839" s="351"/>
      <c r="EY839" s="351"/>
      <c r="EZ839" s="351"/>
      <c r="FA839" s="347" t="s">
        <v>3354</v>
      </c>
      <c r="FB839" s="347"/>
      <c r="FC839" s="347"/>
      <c r="FD839" s="347"/>
    </row>
    <row r="840">
      <c r="A840" s="346" t="s">
        <v>3355</v>
      </c>
      <c r="B840" s="347" t="s">
        <v>3356</v>
      </c>
      <c r="C840" s="348" t="s">
        <v>8</v>
      </c>
      <c r="D840" s="347" t="s">
        <v>18</v>
      </c>
      <c r="E840" s="351"/>
      <c r="F840" s="351"/>
      <c r="G840" s="347" t="s">
        <v>3357</v>
      </c>
      <c r="H840" s="347" t="s">
        <v>1067</v>
      </c>
      <c r="I840" s="347" t="s">
        <v>23</v>
      </c>
      <c r="J840" s="347" t="s">
        <v>31</v>
      </c>
      <c r="K840" s="347" t="s">
        <v>1838</v>
      </c>
      <c r="L840" s="347" t="s">
        <v>2055</v>
      </c>
      <c r="M840" s="347" t="s">
        <v>88</v>
      </c>
      <c r="N840" s="349">
        <v>42381.0</v>
      </c>
      <c r="O840" s="350"/>
      <c r="P840" s="351"/>
      <c r="Q840" s="352"/>
      <c r="R840" s="352"/>
      <c r="S840" s="351"/>
      <c r="T840" s="69">
        <f t="shared" si="1052"/>
        <v>1142</v>
      </c>
      <c r="U840" s="353">
        <f t="shared" ref="U840:W840" si="1715">IF(ISBLANK($A840),"",sum(AE840,AK840,AQ840,AW840,BC840,BI840,BO840,BU840,CA840,CG840,CM840,CS840,CY840,DE840,DK840,DQ840,DW840,EC840,EI840,EO840,EU840))</f>
        <v>5</v>
      </c>
      <c r="V840" s="353">
        <f t="shared" si="1715"/>
        <v>0</v>
      </c>
      <c r="W840" s="353">
        <f t="shared" si="1715"/>
        <v>0</v>
      </c>
      <c r="X840" s="353">
        <f t="shared" si="966"/>
        <v>5</v>
      </c>
      <c r="Y840" s="353">
        <f t="shared" ref="Y840:AA840" si="1716">IF(ISBLANK($A840),"",sum(AH840,AN840,AT840,AZ840,BF840,BL840,BR840,BX840,CD840,CJ840,CP840,CV840,DB840,DH840,DN840,DT840,DZ840,EF840,EL840,ER840,EX840))</f>
        <v>0</v>
      </c>
      <c r="Z840" s="353">
        <f t="shared" si="1716"/>
        <v>0</v>
      </c>
      <c r="AA840" s="353">
        <f t="shared" si="1716"/>
        <v>0</v>
      </c>
      <c r="AB840" s="353">
        <f t="shared" si="1336"/>
        <v>0</v>
      </c>
      <c r="AC840" s="354">
        <f t="shared" si="969"/>
        <v>0</v>
      </c>
      <c r="AD840" s="355" t="str">
        <f t="shared" si="1656"/>
        <v>20+</v>
      </c>
      <c r="AE840" s="351"/>
      <c r="AF840" s="351"/>
      <c r="AG840" s="351"/>
      <c r="AH840" s="351"/>
      <c r="AI840" s="351"/>
      <c r="AJ840" s="351"/>
      <c r="AK840" s="356">
        <v>2.0</v>
      </c>
      <c r="AL840" s="351"/>
      <c r="AM840" s="351"/>
      <c r="AN840" s="351"/>
      <c r="AO840" s="351"/>
      <c r="AP840" s="351"/>
      <c r="AQ840" s="356">
        <v>3.0</v>
      </c>
      <c r="AR840" s="351"/>
      <c r="AS840" s="351"/>
      <c r="AT840" s="351"/>
      <c r="AU840" s="351"/>
      <c r="AV840" s="351"/>
      <c r="AW840" s="351"/>
      <c r="AX840" s="351"/>
      <c r="AY840" s="351"/>
      <c r="AZ840" s="351"/>
      <c r="BA840" s="351"/>
      <c r="BB840" s="351"/>
      <c r="BC840" s="351"/>
      <c r="BD840" s="351"/>
      <c r="BE840" s="351"/>
      <c r="BF840" s="351"/>
      <c r="BG840" s="351"/>
      <c r="BH840" s="351"/>
      <c r="BI840" s="351"/>
      <c r="BJ840" s="351"/>
      <c r="BK840" s="351"/>
      <c r="BL840" s="351"/>
      <c r="BM840" s="351"/>
      <c r="BN840" s="351"/>
      <c r="BO840" s="351"/>
      <c r="BP840" s="351"/>
      <c r="BQ840" s="351"/>
      <c r="BR840" s="351"/>
      <c r="BS840" s="351"/>
      <c r="BT840" s="351"/>
      <c r="BU840" s="351"/>
      <c r="BV840" s="351"/>
      <c r="BW840" s="351"/>
      <c r="BX840" s="351"/>
      <c r="BY840" s="351"/>
      <c r="BZ840" s="351"/>
      <c r="CA840" s="351"/>
      <c r="CB840" s="351"/>
      <c r="CC840" s="351"/>
      <c r="CD840" s="351"/>
      <c r="CE840" s="351"/>
      <c r="CF840" s="351"/>
      <c r="CG840" s="351"/>
      <c r="CH840" s="351"/>
      <c r="CI840" s="351"/>
      <c r="CJ840" s="351"/>
      <c r="CK840" s="351"/>
      <c r="CL840" s="351"/>
      <c r="CM840" s="351"/>
      <c r="CN840" s="351"/>
      <c r="CO840" s="351"/>
      <c r="CP840" s="351"/>
      <c r="CQ840" s="351"/>
      <c r="CR840" s="351"/>
      <c r="CS840" s="351"/>
      <c r="CT840" s="351"/>
      <c r="CU840" s="351"/>
      <c r="CV840" s="351"/>
      <c r="CW840" s="351"/>
      <c r="CX840" s="351"/>
      <c r="CY840" s="351"/>
      <c r="CZ840" s="351"/>
      <c r="DA840" s="351"/>
      <c r="DB840" s="351"/>
      <c r="DC840" s="351"/>
      <c r="DD840" s="351"/>
      <c r="DE840" s="351"/>
      <c r="DF840" s="351"/>
      <c r="DG840" s="351"/>
      <c r="DH840" s="351"/>
      <c r="DI840" s="351"/>
      <c r="DJ840" s="351"/>
      <c r="DK840" s="351"/>
      <c r="DL840" s="351"/>
      <c r="DM840" s="351"/>
      <c r="DN840" s="351"/>
      <c r="DO840" s="351"/>
      <c r="DP840" s="351"/>
      <c r="DQ840" s="351"/>
      <c r="DR840" s="351"/>
      <c r="DS840" s="351"/>
      <c r="DT840" s="351"/>
      <c r="DU840" s="351"/>
      <c r="DV840" s="351"/>
      <c r="DW840" s="351"/>
      <c r="DX840" s="351"/>
      <c r="DY840" s="351"/>
      <c r="DZ840" s="351"/>
      <c r="EA840" s="351"/>
      <c r="EB840" s="351"/>
      <c r="EC840" s="351"/>
      <c r="ED840" s="351"/>
      <c r="EE840" s="351"/>
      <c r="EF840" s="351"/>
      <c r="EG840" s="351"/>
      <c r="EH840" s="351"/>
      <c r="EI840" s="351"/>
      <c r="EJ840" s="351"/>
      <c r="EK840" s="351"/>
      <c r="EL840" s="351"/>
      <c r="EM840" s="351"/>
      <c r="EN840" s="351"/>
      <c r="EO840" s="351"/>
      <c r="EP840" s="351"/>
      <c r="EQ840" s="351"/>
      <c r="ER840" s="351"/>
      <c r="ES840" s="351"/>
      <c r="ET840" s="351"/>
      <c r="EU840" s="76"/>
      <c r="EV840" s="76"/>
      <c r="EW840" s="76"/>
      <c r="EX840" s="76"/>
      <c r="EY840" s="76"/>
      <c r="EZ840" s="76"/>
      <c r="FA840" s="347" t="s">
        <v>3358</v>
      </c>
      <c r="FB840" s="347"/>
      <c r="FC840" s="347"/>
      <c r="FD840" s="347"/>
    </row>
    <row r="841">
      <c r="A841" s="346" t="s">
        <v>3359</v>
      </c>
      <c r="B841" s="347" t="s">
        <v>1910</v>
      </c>
      <c r="C841" s="348" t="s">
        <v>8</v>
      </c>
      <c r="D841" s="347" t="s">
        <v>18</v>
      </c>
      <c r="E841" s="351"/>
      <c r="F841" s="351"/>
      <c r="G841" s="347" t="s">
        <v>3360</v>
      </c>
      <c r="H841" s="347" t="s">
        <v>2760</v>
      </c>
      <c r="I841" s="347" t="s">
        <v>23</v>
      </c>
      <c r="J841" s="347" t="s">
        <v>31</v>
      </c>
      <c r="K841" s="347" t="s">
        <v>1838</v>
      </c>
      <c r="L841" s="347" t="s">
        <v>1961</v>
      </c>
      <c r="M841" s="347" t="s">
        <v>72</v>
      </c>
      <c r="N841" s="349">
        <v>42461.0</v>
      </c>
      <c r="O841" s="350"/>
      <c r="P841" s="351"/>
      <c r="Q841" s="352"/>
      <c r="R841" s="352"/>
      <c r="S841" s="351"/>
      <c r="T841" s="69">
        <f t="shared" si="1052"/>
        <v>1062</v>
      </c>
      <c r="U841" s="353">
        <f t="shared" ref="U841:W841" si="1717">IF(ISBLANK($A841),"",sum(AE841,AK841,AQ841,AW841,BC841,BI841,BO841,BU841,CA841,CG841,CM841,CS841,CY841,DE841,DK841,DQ841,DW841,EC841,EI841,EO841,EU841))</f>
        <v>3</v>
      </c>
      <c r="V841" s="353">
        <f t="shared" si="1717"/>
        <v>0</v>
      </c>
      <c r="W841" s="353">
        <f t="shared" si="1717"/>
        <v>0</v>
      </c>
      <c r="X841" s="353">
        <f t="shared" si="966"/>
        <v>3</v>
      </c>
      <c r="Y841" s="353">
        <f t="shared" ref="Y841:AA841" si="1718">IF(ISBLANK($A841),"",sum(AH841,AN841,AT841,AZ841,BF841,BL841,BR841,BX841,CD841,CJ841,CP841,CV841,DB841,DH841,DN841,DT841,DZ841,EF841,EL841,ER841,EX841))</f>
        <v>2</v>
      </c>
      <c r="Z841" s="353">
        <f t="shared" si="1718"/>
        <v>0</v>
      </c>
      <c r="AA841" s="353">
        <f t="shared" si="1718"/>
        <v>0</v>
      </c>
      <c r="AB841" s="353">
        <f t="shared" si="1336"/>
        <v>2</v>
      </c>
      <c r="AC841" s="354">
        <f t="shared" si="969"/>
        <v>0.6666666667</v>
      </c>
      <c r="AD841" s="355" t="str">
        <f t="shared" si="1656"/>
        <v>20+</v>
      </c>
      <c r="AE841" s="351"/>
      <c r="AF841" s="351"/>
      <c r="AG841" s="351"/>
      <c r="AH841" s="351"/>
      <c r="AI841" s="351"/>
      <c r="AJ841" s="351"/>
      <c r="AK841" s="356">
        <v>3.0</v>
      </c>
      <c r="AL841" s="351"/>
      <c r="AM841" s="351"/>
      <c r="AN841" s="356">
        <v>2.0</v>
      </c>
      <c r="AO841" s="351"/>
      <c r="AP841" s="351"/>
      <c r="AQ841" s="351"/>
      <c r="AR841" s="351"/>
      <c r="AS841" s="351"/>
      <c r="AT841" s="351"/>
      <c r="AU841" s="351"/>
      <c r="AV841" s="351"/>
      <c r="AW841" s="351"/>
      <c r="AX841" s="351"/>
      <c r="AY841" s="351"/>
      <c r="AZ841" s="351"/>
      <c r="BA841" s="351"/>
      <c r="BB841" s="351"/>
      <c r="BC841" s="351"/>
      <c r="BD841" s="351"/>
      <c r="BE841" s="351"/>
      <c r="BF841" s="351"/>
      <c r="BG841" s="351"/>
      <c r="BH841" s="351"/>
      <c r="BI841" s="351"/>
      <c r="BJ841" s="351"/>
      <c r="BK841" s="351"/>
      <c r="BL841" s="351"/>
      <c r="BM841" s="351"/>
      <c r="BN841" s="351"/>
      <c r="BO841" s="351"/>
      <c r="BP841" s="351"/>
      <c r="BQ841" s="351"/>
      <c r="BR841" s="351"/>
      <c r="BS841" s="351"/>
      <c r="BT841" s="351"/>
      <c r="BU841" s="351"/>
      <c r="BV841" s="351"/>
      <c r="BW841" s="351"/>
      <c r="BX841" s="351"/>
      <c r="BY841" s="351"/>
      <c r="BZ841" s="351"/>
      <c r="CA841" s="351"/>
      <c r="CB841" s="351"/>
      <c r="CC841" s="351"/>
      <c r="CD841" s="351"/>
      <c r="CE841" s="351"/>
      <c r="CF841" s="351"/>
      <c r="CG841" s="351"/>
      <c r="CH841" s="351"/>
      <c r="CI841" s="351"/>
      <c r="CJ841" s="351"/>
      <c r="CK841" s="351"/>
      <c r="CL841" s="351"/>
      <c r="CM841" s="351"/>
      <c r="CN841" s="351"/>
      <c r="CO841" s="351"/>
      <c r="CP841" s="351"/>
      <c r="CQ841" s="351"/>
      <c r="CR841" s="351"/>
      <c r="CS841" s="351"/>
      <c r="CT841" s="351"/>
      <c r="CU841" s="351"/>
      <c r="CV841" s="351"/>
      <c r="CW841" s="351"/>
      <c r="CX841" s="351"/>
      <c r="CY841" s="76"/>
      <c r="CZ841" s="76"/>
      <c r="DA841" s="76"/>
      <c r="DB841" s="76"/>
      <c r="DC841" s="76"/>
      <c r="DD841" s="76"/>
      <c r="DE841" s="351"/>
      <c r="DF841" s="351"/>
      <c r="DG841" s="351"/>
      <c r="DH841" s="351"/>
      <c r="DI841" s="351"/>
      <c r="DJ841" s="351"/>
      <c r="DK841" s="351"/>
      <c r="DL841" s="351"/>
      <c r="DM841" s="351"/>
      <c r="DN841" s="351"/>
      <c r="DO841" s="351"/>
      <c r="DP841" s="351"/>
      <c r="DQ841" s="351"/>
      <c r="DR841" s="351"/>
      <c r="DS841" s="351"/>
      <c r="DT841" s="351"/>
      <c r="DU841" s="351"/>
      <c r="DV841" s="351"/>
      <c r="DW841" s="351"/>
      <c r="DX841" s="351"/>
      <c r="DY841" s="351"/>
      <c r="DZ841" s="351"/>
      <c r="EA841" s="351"/>
      <c r="EB841" s="351"/>
      <c r="EC841" s="351"/>
      <c r="ED841" s="351"/>
      <c r="EE841" s="351"/>
      <c r="EF841" s="351"/>
      <c r="EG841" s="351"/>
      <c r="EH841" s="351"/>
      <c r="EI841" s="351"/>
      <c r="EJ841" s="351"/>
      <c r="EK841" s="351"/>
      <c r="EL841" s="351"/>
      <c r="EM841" s="351"/>
      <c r="EN841" s="351"/>
      <c r="EO841" s="351"/>
      <c r="EP841" s="351"/>
      <c r="EQ841" s="351"/>
      <c r="ER841" s="351"/>
      <c r="ES841" s="351"/>
      <c r="ET841" s="351"/>
      <c r="EU841" s="351"/>
      <c r="EV841" s="351"/>
      <c r="EW841" s="351"/>
      <c r="EX841" s="351"/>
      <c r="EY841" s="351"/>
      <c r="EZ841" s="351"/>
      <c r="FA841" s="347" t="s">
        <v>3361</v>
      </c>
      <c r="FB841" s="347"/>
      <c r="FC841" s="347"/>
      <c r="FD841" s="347"/>
    </row>
    <row r="842">
      <c r="A842" s="346" t="s">
        <v>3362</v>
      </c>
      <c r="B842" s="347" t="s">
        <v>3363</v>
      </c>
      <c r="C842" s="348" t="s">
        <v>8</v>
      </c>
      <c r="D842" s="347" t="s">
        <v>18</v>
      </c>
      <c r="E842" s="351"/>
      <c r="F842" s="351"/>
      <c r="G842" s="347" t="s">
        <v>3364</v>
      </c>
      <c r="H842" s="347" t="s">
        <v>1084</v>
      </c>
      <c r="I842" s="347" t="s">
        <v>23</v>
      </c>
      <c r="J842" s="347" t="s">
        <v>31</v>
      </c>
      <c r="K842" s="347" t="s">
        <v>1838</v>
      </c>
      <c r="L842" s="347" t="s">
        <v>1972</v>
      </c>
      <c r="M842" s="347" t="s">
        <v>50</v>
      </c>
      <c r="N842" s="349">
        <v>42374.0</v>
      </c>
      <c r="O842" s="349">
        <v>42374.0</v>
      </c>
      <c r="P842" s="351"/>
      <c r="Q842" s="352"/>
      <c r="R842" s="352"/>
      <c r="S842" s="351"/>
      <c r="T842" s="69">
        <f t="shared" si="1052"/>
        <v>1149</v>
      </c>
      <c r="U842" s="353">
        <f t="shared" ref="U842:W842" si="1719">IF(ISBLANK($A842),"",sum(AE842,AK842,AQ842,AW842,BC842,BI842,BO842,BU842,CA842,CG842,CM842,CS842,CY842,DE842,DK842,DQ842,DW842,EC842,EI842,EO842,EU842))</f>
        <v>7</v>
      </c>
      <c r="V842" s="353">
        <f t="shared" si="1719"/>
        <v>1</v>
      </c>
      <c r="W842" s="353">
        <f t="shared" si="1719"/>
        <v>0</v>
      </c>
      <c r="X842" s="353">
        <f t="shared" si="966"/>
        <v>8</v>
      </c>
      <c r="Y842" s="353">
        <f t="shared" ref="Y842:AA842" si="1720">IF(ISBLANK($A842),"",sum(AH842,AN842,AT842,AZ842,BF842,BL842,BR842,BX842,CD842,CJ842,CP842,CV842,DB842,DH842,DN842,DT842,DZ842,EF842,EL842,ER842,EX842))</f>
        <v>7</v>
      </c>
      <c r="Z842" s="353">
        <f t="shared" si="1720"/>
        <v>2</v>
      </c>
      <c r="AA842" s="353">
        <f t="shared" si="1720"/>
        <v>0</v>
      </c>
      <c r="AB842" s="353">
        <f t="shared" si="1336"/>
        <v>9</v>
      </c>
      <c r="AC842" s="354">
        <f t="shared" si="969"/>
        <v>0.875</v>
      </c>
      <c r="AD842" s="355" t="str">
        <f t="shared" si="1656"/>
        <v>20+</v>
      </c>
      <c r="AE842" s="356">
        <v>1.0</v>
      </c>
      <c r="AF842" s="351"/>
      <c r="AG842" s="351"/>
      <c r="AH842" s="356">
        <v>1.0</v>
      </c>
      <c r="AI842" s="351"/>
      <c r="AJ842" s="351"/>
      <c r="AK842" s="351"/>
      <c r="AL842" s="351"/>
      <c r="AM842" s="351"/>
      <c r="AN842" s="351"/>
      <c r="AO842" s="351"/>
      <c r="AP842" s="351"/>
      <c r="AQ842" s="356">
        <v>1.0</v>
      </c>
      <c r="AR842" s="351"/>
      <c r="AS842" s="351"/>
      <c r="AT842" s="356">
        <v>1.0</v>
      </c>
      <c r="AU842" s="351"/>
      <c r="AV842" s="351"/>
      <c r="AW842" s="356">
        <v>4.0</v>
      </c>
      <c r="AX842" s="356">
        <v>1.0</v>
      </c>
      <c r="AY842" s="351"/>
      <c r="AZ842" s="356">
        <v>4.0</v>
      </c>
      <c r="BA842" s="356">
        <v>2.0</v>
      </c>
      <c r="BB842" s="351"/>
      <c r="BC842" s="351"/>
      <c r="BD842" s="351"/>
      <c r="BE842" s="351"/>
      <c r="BF842" s="351"/>
      <c r="BG842" s="351"/>
      <c r="BH842" s="351"/>
      <c r="BI842" s="356">
        <v>1.0</v>
      </c>
      <c r="BJ842" s="351"/>
      <c r="BK842" s="351"/>
      <c r="BL842" s="356">
        <v>1.0</v>
      </c>
      <c r="BM842" s="351"/>
      <c r="BN842" s="351"/>
      <c r="BO842" s="351"/>
      <c r="BP842" s="351"/>
      <c r="BQ842" s="351"/>
      <c r="BR842" s="351"/>
      <c r="BS842" s="351"/>
      <c r="BT842" s="351"/>
      <c r="BU842" s="351"/>
      <c r="BV842" s="351"/>
      <c r="BW842" s="351"/>
      <c r="BX842" s="351"/>
      <c r="BY842" s="351"/>
      <c r="BZ842" s="351"/>
      <c r="CA842" s="351"/>
      <c r="CB842" s="351"/>
      <c r="CC842" s="351"/>
      <c r="CD842" s="351"/>
      <c r="CE842" s="351"/>
      <c r="CF842" s="351"/>
      <c r="CG842" s="351"/>
      <c r="CH842" s="351"/>
      <c r="CI842" s="351"/>
      <c r="CJ842" s="351"/>
      <c r="CK842" s="351"/>
      <c r="CL842" s="351"/>
      <c r="CM842" s="351"/>
      <c r="CN842" s="351"/>
      <c r="CO842" s="351"/>
      <c r="CP842" s="351"/>
      <c r="CQ842" s="351"/>
      <c r="CR842" s="351"/>
      <c r="CS842" s="351"/>
      <c r="CT842" s="351"/>
      <c r="CU842" s="351"/>
      <c r="CV842" s="351"/>
      <c r="CW842" s="351"/>
      <c r="CX842" s="351"/>
      <c r="CY842" s="351"/>
      <c r="CZ842" s="351"/>
      <c r="DA842" s="351"/>
      <c r="DB842" s="351"/>
      <c r="DC842" s="351"/>
      <c r="DD842" s="351"/>
      <c r="DE842" s="351"/>
      <c r="DF842" s="351"/>
      <c r="DG842" s="351"/>
      <c r="DH842" s="351"/>
      <c r="DI842" s="351"/>
      <c r="DJ842" s="351"/>
      <c r="DK842" s="351"/>
      <c r="DL842" s="351"/>
      <c r="DM842" s="351"/>
      <c r="DN842" s="351"/>
      <c r="DO842" s="351"/>
      <c r="DP842" s="351"/>
      <c r="DQ842" s="351"/>
      <c r="DR842" s="351"/>
      <c r="DS842" s="351"/>
      <c r="DT842" s="351"/>
      <c r="DU842" s="351"/>
      <c r="DV842" s="351"/>
      <c r="DW842" s="351"/>
      <c r="DX842" s="351"/>
      <c r="DY842" s="351"/>
      <c r="DZ842" s="351"/>
      <c r="EA842" s="351"/>
      <c r="EB842" s="351"/>
      <c r="EC842" s="351"/>
      <c r="ED842" s="351"/>
      <c r="EE842" s="351"/>
      <c r="EF842" s="351"/>
      <c r="EG842" s="351"/>
      <c r="EH842" s="351"/>
      <c r="EI842" s="351"/>
      <c r="EJ842" s="351"/>
      <c r="EK842" s="351"/>
      <c r="EL842" s="351"/>
      <c r="EM842" s="351"/>
      <c r="EN842" s="351"/>
      <c r="EO842" s="351"/>
      <c r="EP842" s="351"/>
      <c r="EQ842" s="351"/>
      <c r="ER842" s="351"/>
      <c r="ES842" s="351"/>
      <c r="ET842" s="351"/>
      <c r="EU842" s="76"/>
      <c r="EV842" s="76"/>
      <c r="EW842" s="76"/>
      <c r="EX842" s="76"/>
      <c r="EY842" s="76"/>
      <c r="EZ842" s="76"/>
      <c r="FA842" s="347" t="s">
        <v>3365</v>
      </c>
      <c r="FB842" s="347"/>
      <c r="FC842" s="347"/>
      <c r="FD842" s="347"/>
    </row>
    <row r="843">
      <c r="A843" s="346" t="s">
        <v>3366</v>
      </c>
      <c r="B843" s="347" t="s">
        <v>3192</v>
      </c>
      <c r="C843" s="348" t="s">
        <v>89</v>
      </c>
      <c r="D843" s="347" t="s">
        <v>18</v>
      </c>
      <c r="E843" s="351"/>
      <c r="F843" s="351"/>
      <c r="G843" s="347" t="s">
        <v>3193</v>
      </c>
      <c r="H843" s="347" t="s">
        <v>718</v>
      </c>
      <c r="I843" s="347" t="s">
        <v>13</v>
      </c>
      <c r="J843" s="347" t="s">
        <v>31</v>
      </c>
      <c r="K843" s="347" t="s">
        <v>1838</v>
      </c>
      <c r="L843" s="347" t="s">
        <v>2060</v>
      </c>
      <c r="M843" s="347" t="s">
        <v>85</v>
      </c>
      <c r="N843" s="349">
        <v>42359.0</v>
      </c>
      <c r="O843" s="349">
        <v>42359.0</v>
      </c>
      <c r="P843" s="351"/>
      <c r="Q843" s="352"/>
      <c r="R843" s="352"/>
      <c r="S843" s="351"/>
      <c r="T843" s="69">
        <f t="shared" si="1052"/>
        <v>1164</v>
      </c>
      <c r="U843" s="353">
        <f t="shared" ref="U843:W843" si="1721">IF(ISBLANK($A843),"",sum(AE843,AK843,AQ843,AW843,BC843,BI843,BO843,BU843,CA843,CG843,CM843,CS843,CY843,DE843,DK843,DQ843,DW843,EC843,EI843,EO843,EU843))</f>
        <v>7</v>
      </c>
      <c r="V843" s="353">
        <f t="shared" si="1721"/>
        <v>2</v>
      </c>
      <c r="W843" s="353">
        <f t="shared" si="1721"/>
        <v>0</v>
      </c>
      <c r="X843" s="353">
        <f t="shared" si="966"/>
        <v>9</v>
      </c>
      <c r="Y843" s="353">
        <f t="shared" ref="Y843:AA843" si="1722">IF(ISBLANK($A843),"",sum(AH843,AN843,AT843,AZ843,BF843,BL843,BR843,BX843,CD843,CJ843,CP843,CV843,DB843,DH843,DN843,DT843,DZ843,EF843,EL843,ER843,EX843))</f>
        <v>4</v>
      </c>
      <c r="Z843" s="353">
        <f t="shared" si="1722"/>
        <v>0</v>
      </c>
      <c r="AA843" s="353">
        <f t="shared" si="1722"/>
        <v>0</v>
      </c>
      <c r="AB843" s="353">
        <f t="shared" si="1336"/>
        <v>4</v>
      </c>
      <c r="AC843" s="354">
        <f t="shared" si="969"/>
        <v>0.4444444444</v>
      </c>
      <c r="AD843" s="355" t="str">
        <f t="shared" si="1656"/>
        <v>20+</v>
      </c>
      <c r="AE843" s="351"/>
      <c r="AF843" s="351"/>
      <c r="AG843" s="351"/>
      <c r="AH843" s="351"/>
      <c r="AI843" s="351"/>
      <c r="AJ843" s="351"/>
      <c r="AK843" s="351"/>
      <c r="AL843" s="351"/>
      <c r="AM843" s="351"/>
      <c r="AN843" s="351"/>
      <c r="AO843" s="351"/>
      <c r="AP843" s="351"/>
      <c r="AQ843" s="356">
        <v>2.0</v>
      </c>
      <c r="AR843" s="351"/>
      <c r="AS843" s="351"/>
      <c r="AT843" s="356">
        <v>1.0</v>
      </c>
      <c r="AU843" s="351"/>
      <c r="AV843" s="351"/>
      <c r="AW843" s="351"/>
      <c r="AX843" s="351"/>
      <c r="AY843" s="351"/>
      <c r="AZ843" s="356">
        <v>1.0</v>
      </c>
      <c r="BA843" s="351"/>
      <c r="BB843" s="351"/>
      <c r="BC843" s="356">
        <v>1.0</v>
      </c>
      <c r="BD843" s="356">
        <v>1.0</v>
      </c>
      <c r="BE843" s="351"/>
      <c r="BF843" s="351"/>
      <c r="BG843" s="351"/>
      <c r="BH843" s="351"/>
      <c r="BI843" s="351"/>
      <c r="BJ843" s="351"/>
      <c r="BK843" s="351"/>
      <c r="BL843" s="351"/>
      <c r="BM843" s="351"/>
      <c r="BN843" s="351"/>
      <c r="BO843" s="351"/>
      <c r="BP843" s="351"/>
      <c r="BQ843" s="351"/>
      <c r="BR843" s="351"/>
      <c r="BS843" s="351"/>
      <c r="BT843" s="351"/>
      <c r="BU843" s="351"/>
      <c r="BV843" s="351"/>
      <c r="BW843" s="351"/>
      <c r="BX843" s="351"/>
      <c r="BY843" s="351"/>
      <c r="BZ843" s="351"/>
      <c r="CA843" s="351"/>
      <c r="CB843" s="351"/>
      <c r="CC843" s="351"/>
      <c r="CD843" s="351"/>
      <c r="CE843" s="351"/>
      <c r="CF843" s="351"/>
      <c r="CG843" s="356">
        <v>2.0</v>
      </c>
      <c r="CH843" s="351"/>
      <c r="CI843" s="351"/>
      <c r="CJ843" s="351"/>
      <c r="CK843" s="351"/>
      <c r="CL843" s="351"/>
      <c r="CM843" s="356">
        <v>2.0</v>
      </c>
      <c r="CN843" s="356">
        <v>1.0</v>
      </c>
      <c r="CO843" s="351"/>
      <c r="CP843" s="356">
        <v>2.0</v>
      </c>
      <c r="CQ843" s="351"/>
      <c r="CR843" s="351"/>
      <c r="CS843" s="351"/>
      <c r="CT843" s="351"/>
      <c r="CU843" s="351"/>
      <c r="CV843" s="351"/>
      <c r="CW843" s="351"/>
      <c r="CX843" s="351"/>
      <c r="CY843" s="351"/>
      <c r="CZ843" s="351"/>
      <c r="DA843" s="351"/>
      <c r="DB843" s="351"/>
      <c r="DC843" s="351"/>
      <c r="DD843" s="351"/>
      <c r="DE843" s="351"/>
      <c r="DF843" s="351"/>
      <c r="DG843" s="351"/>
      <c r="DH843" s="351"/>
      <c r="DI843" s="351"/>
      <c r="DJ843" s="351"/>
      <c r="DK843" s="351"/>
      <c r="DL843" s="351"/>
      <c r="DM843" s="351"/>
      <c r="DN843" s="351"/>
      <c r="DO843" s="351"/>
      <c r="DP843" s="351"/>
      <c r="DQ843" s="351"/>
      <c r="DR843" s="351"/>
      <c r="DS843" s="351"/>
      <c r="DT843" s="351"/>
      <c r="DU843" s="351"/>
      <c r="DV843" s="351"/>
      <c r="DW843" s="351"/>
      <c r="DX843" s="351"/>
      <c r="DY843" s="351"/>
      <c r="DZ843" s="351"/>
      <c r="EA843" s="351"/>
      <c r="EB843" s="351"/>
      <c r="EC843" s="351"/>
      <c r="ED843" s="351"/>
      <c r="EE843" s="351"/>
      <c r="EF843" s="351"/>
      <c r="EG843" s="351"/>
      <c r="EH843" s="351"/>
      <c r="EI843" s="351"/>
      <c r="EJ843" s="351"/>
      <c r="EK843" s="351"/>
      <c r="EL843" s="351"/>
      <c r="EM843" s="351"/>
      <c r="EN843" s="351"/>
      <c r="EO843" s="351"/>
      <c r="EP843" s="351"/>
      <c r="EQ843" s="351"/>
      <c r="ER843" s="351"/>
      <c r="ES843" s="351"/>
      <c r="ET843" s="351"/>
      <c r="EU843" s="76"/>
      <c r="EV843" s="76"/>
      <c r="EW843" s="76"/>
      <c r="EX843" s="76"/>
      <c r="EY843" s="76"/>
      <c r="EZ843" s="76"/>
      <c r="FA843" s="347" t="s">
        <v>3367</v>
      </c>
      <c r="FB843" s="347"/>
      <c r="FC843" s="347"/>
      <c r="FD843" s="347"/>
    </row>
    <row r="844">
      <c r="A844" s="346" t="s">
        <v>3368</v>
      </c>
      <c r="B844" s="347" t="s">
        <v>3317</v>
      </c>
      <c r="C844" s="348" t="s">
        <v>8</v>
      </c>
      <c r="D844" s="347" t="s">
        <v>18</v>
      </c>
      <c r="E844" s="351"/>
      <c r="F844" s="351"/>
      <c r="G844" s="347" t="s">
        <v>3318</v>
      </c>
      <c r="H844" s="347" t="s">
        <v>3369</v>
      </c>
      <c r="I844" s="347" t="s">
        <v>23</v>
      </c>
      <c r="J844" s="347" t="s">
        <v>31</v>
      </c>
      <c r="K844" s="347" t="s">
        <v>1838</v>
      </c>
      <c r="L844" s="347" t="s">
        <v>1972</v>
      </c>
      <c r="M844" s="347" t="s">
        <v>50</v>
      </c>
      <c r="N844" s="349">
        <v>42457.0</v>
      </c>
      <c r="O844" s="349">
        <v>42457.0</v>
      </c>
      <c r="P844" s="351"/>
      <c r="Q844" s="352"/>
      <c r="R844" s="352"/>
      <c r="S844" s="351"/>
      <c r="T844" s="69">
        <f t="shared" si="1052"/>
        <v>1066</v>
      </c>
      <c r="U844" s="353">
        <f t="shared" ref="U844:W844" si="1723">IF(ISBLANK($A844),"",sum(AE844,AK844,AQ844,AW844,BC844,BI844,BO844,BU844,CA844,CG844,CM844,CS844,CY844,DE844,DK844,DQ844,DW844,EC844,EI844,EO844,EU844))</f>
        <v>7</v>
      </c>
      <c r="V844" s="353">
        <f t="shared" si="1723"/>
        <v>0</v>
      </c>
      <c r="W844" s="353">
        <f t="shared" si="1723"/>
        <v>0</v>
      </c>
      <c r="X844" s="353">
        <f t="shared" si="966"/>
        <v>7</v>
      </c>
      <c r="Y844" s="353">
        <f t="shared" ref="Y844:AA844" si="1724">IF(ISBLANK($A844),"",sum(AH844,AN844,AT844,AZ844,BF844,BL844,BR844,BX844,CD844,CJ844,CP844,CV844,DB844,DH844,DN844,DT844,DZ844,EF844,EL844,ER844,EX844))</f>
        <v>0</v>
      </c>
      <c r="Z844" s="353">
        <f t="shared" si="1724"/>
        <v>0</v>
      </c>
      <c r="AA844" s="353">
        <f t="shared" si="1724"/>
        <v>0</v>
      </c>
      <c r="AB844" s="353">
        <f t="shared" si="1336"/>
        <v>0</v>
      </c>
      <c r="AC844" s="354">
        <f t="shared" si="969"/>
        <v>0</v>
      </c>
      <c r="AD844" s="355" t="str">
        <f t="shared" si="1656"/>
        <v>20+</v>
      </c>
      <c r="AE844" s="356">
        <v>3.0</v>
      </c>
      <c r="AF844" s="351"/>
      <c r="AG844" s="351"/>
      <c r="AH844" s="351"/>
      <c r="AI844" s="351"/>
      <c r="AJ844" s="351"/>
      <c r="AK844" s="356">
        <v>1.0</v>
      </c>
      <c r="AL844" s="351"/>
      <c r="AM844" s="351"/>
      <c r="AN844" s="351"/>
      <c r="AO844" s="351"/>
      <c r="AP844" s="351"/>
      <c r="AQ844" s="356">
        <v>1.0</v>
      </c>
      <c r="AR844" s="351"/>
      <c r="AS844" s="351"/>
      <c r="AT844" s="351"/>
      <c r="AU844" s="351"/>
      <c r="AV844" s="351"/>
      <c r="AW844" s="356">
        <v>1.0</v>
      </c>
      <c r="AX844" s="351"/>
      <c r="AY844" s="351"/>
      <c r="AZ844" s="351"/>
      <c r="BA844" s="351"/>
      <c r="BB844" s="351"/>
      <c r="BC844" s="356">
        <v>1.0</v>
      </c>
      <c r="BD844" s="351"/>
      <c r="BE844" s="351"/>
      <c r="BF844" s="351"/>
      <c r="BG844" s="351"/>
      <c r="BH844" s="351"/>
      <c r="BI844" s="351"/>
      <c r="BJ844" s="351"/>
      <c r="BK844" s="351"/>
      <c r="BL844" s="351"/>
      <c r="BM844" s="351"/>
      <c r="BN844" s="351"/>
      <c r="BO844" s="351"/>
      <c r="BP844" s="351"/>
      <c r="BQ844" s="351"/>
      <c r="BR844" s="351"/>
      <c r="BS844" s="351"/>
      <c r="BT844" s="351"/>
      <c r="BU844" s="351"/>
      <c r="BV844" s="351"/>
      <c r="BW844" s="351"/>
      <c r="BX844" s="351"/>
      <c r="BY844" s="351"/>
      <c r="BZ844" s="351"/>
      <c r="CA844" s="351"/>
      <c r="CB844" s="351"/>
      <c r="CC844" s="351"/>
      <c r="CD844" s="351"/>
      <c r="CE844" s="351"/>
      <c r="CF844" s="351"/>
      <c r="CG844" s="351"/>
      <c r="CH844" s="351"/>
      <c r="CI844" s="351"/>
      <c r="CJ844" s="351"/>
      <c r="CK844" s="351"/>
      <c r="CL844" s="351"/>
      <c r="CM844" s="351"/>
      <c r="CN844" s="351"/>
      <c r="CO844" s="351"/>
      <c r="CP844" s="351"/>
      <c r="CQ844" s="351"/>
      <c r="CR844" s="351"/>
      <c r="CS844" s="351"/>
      <c r="CT844" s="351"/>
      <c r="CU844" s="351"/>
      <c r="CV844" s="351"/>
      <c r="CW844" s="351"/>
      <c r="CX844" s="351"/>
      <c r="CY844" s="351"/>
      <c r="CZ844" s="351"/>
      <c r="DA844" s="351"/>
      <c r="DB844" s="351"/>
      <c r="DC844" s="351"/>
      <c r="DD844" s="351"/>
      <c r="DE844" s="76"/>
      <c r="DF844" s="76"/>
      <c r="DG844" s="76"/>
      <c r="DH844" s="76"/>
      <c r="DI844" s="76"/>
      <c r="DJ844" s="76"/>
      <c r="DK844" s="351"/>
      <c r="DL844" s="351"/>
      <c r="DM844" s="351"/>
      <c r="DN844" s="351"/>
      <c r="DO844" s="351"/>
      <c r="DP844" s="351"/>
      <c r="DQ844" s="351"/>
      <c r="DR844" s="351"/>
      <c r="DS844" s="351"/>
      <c r="DT844" s="351"/>
      <c r="DU844" s="351"/>
      <c r="DV844" s="351"/>
      <c r="DW844" s="351"/>
      <c r="DX844" s="351"/>
      <c r="DY844" s="351"/>
      <c r="DZ844" s="351"/>
      <c r="EA844" s="351"/>
      <c r="EB844" s="351"/>
      <c r="EC844" s="351"/>
      <c r="ED844" s="351"/>
      <c r="EE844" s="351"/>
      <c r="EF844" s="351"/>
      <c r="EG844" s="351"/>
      <c r="EH844" s="351"/>
      <c r="EI844" s="351"/>
      <c r="EJ844" s="351"/>
      <c r="EK844" s="351"/>
      <c r="EL844" s="351"/>
      <c r="EM844" s="351"/>
      <c r="EN844" s="351"/>
      <c r="EO844" s="351"/>
      <c r="EP844" s="351"/>
      <c r="EQ844" s="351"/>
      <c r="ER844" s="351"/>
      <c r="ES844" s="351"/>
      <c r="ET844" s="351"/>
      <c r="EU844" s="351"/>
      <c r="EV844" s="351"/>
      <c r="EW844" s="351"/>
      <c r="EX844" s="351"/>
      <c r="EY844" s="351"/>
      <c r="EZ844" s="351"/>
      <c r="FA844" s="347" t="s">
        <v>3370</v>
      </c>
      <c r="FB844" s="347"/>
      <c r="FC844" s="347"/>
      <c r="FD844" s="347"/>
    </row>
    <row r="845">
      <c r="A845" s="336" t="s">
        <v>3371</v>
      </c>
      <c r="B845" s="337" t="s">
        <v>3372</v>
      </c>
      <c r="C845" s="338" t="s">
        <v>76</v>
      </c>
      <c r="D845" s="337" t="s">
        <v>18</v>
      </c>
      <c r="E845" s="337" t="s">
        <v>19</v>
      </c>
      <c r="F845" s="337" t="s">
        <v>283</v>
      </c>
      <c r="G845" s="337" t="s">
        <v>3373</v>
      </c>
      <c r="H845" s="337" t="s">
        <v>2064</v>
      </c>
      <c r="I845" s="337" t="s">
        <v>23</v>
      </c>
      <c r="J845" s="337" t="s">
        <v>31</v>
      </c>
      <c r="K845" s="337" t="s">
        <v>3057</v>
      </c>
      <c r="L845" s="337" t="s">
        <v>2065</v>
      </c>
      <c r="M845" s="337" t="s">
        <v>50</v>
      </c>
      <c r="N845" s="340">
        <v>42292.0</v>
      </c>
      <c r="O845" s="340">
        <v>42318.0</v>
      </c>
      <c r="P845" s="340">
        <v>42318.0</v>
      </c>
      <c r="Q845" s="342"/>
      <c r="R845" s="342"/>
      <c r="S845" s="339"/>
      <c r="T845" s="69">
        <f t="shared" si="1052"/>
        <v>1231</v>
      </c>
      <c r="U845" s="343">
        <f t="shared" ref="U845:W845" si="1725">IF(ISBLANK($A845),"",sum(AE845,AK845,AQ845,AW845,BC845,BI845,BO845,BU845,CA845,CG845,CM845,CS845,CY845,DE845,DK845,DQ845,DW845,EC845,EI845,EO845,EU845))</f>
        <v>2</v>
      </c>
      <c r="V845" s="343">
        <f t="shared" si="1725"/>
        <v>4</v>
      </c>
      <c r="W845" s="343">
        <f t="shared" si="1725"/>
        <v>3</v>
      </c>
      <c r="X845" s="343">
        <f t="shared" si="966"/>
        <v>9</v>
      </c>
      <c r="Y845" s="343">
        <f t="shared" ref="Y845:AA845" si="1726">IF(ISBLANK($A845),"",sum(AH845,AN845,AT845,AZ845,BF845,BL845,BR845,BX845,CD845,CJ845,CP845,CV845,DB845,DH845,DN845,DT845,DZ845,EF845,EL845,ER845,EX845))</f>
        <v>3</v>
      </c>
      <c r="Z845" s="343">
        <f t="shared" si="1726"/>
        <v>1</v>
      </c>
      <c r="AA845" s="343">
        <f t="shared" si="1726"/>
        <v>0</v>
      </c>
      <c r="AB845" s="343">
        <f t="shared" si="1336"/>
        <v>4</v>
      </c>
      <c r="AC845" s="344">
        <f t="shared" si="969"/>
        <v>0.3333333333</v>
      </c>
      <c r="AD845" s="397" t="str">
        <f t="shared" si="1656"/>
        <v>20+</v>
      </c>
      <c r="AE845" s="339"/>
      <c r="AF845" s="339"/>
      <c r="AG845" s="339"/>
      <c r="AH845" s="339"/>
      <c r="AI845" s="339"/>
      <c r="AJ845" s="339"/>
      <c r="AK845" s="345">
        <v>1.0</v>
      </c>
      <c r="AL845" s="339"/>
      <c r="AM845" s="339"/>
      <c r="AN845" s="339"/>
      <c r="AO845" s="339"/>
      <c r="AP845" s="339"/>
      <c r="AQ845" s="339"/>
      <c r="AR845" s="339"/>
      <c r="AS845" s="339"/>
      <c r="AT845" s="339"/>
      <c r="AU845" s="339"/>
      <c r="AV845" s="339"/>
      <c r="AW845" s="339"/>
      <c r="AX845" s="345">
        <v>2.0</v>
      </c>
      <c r="AY845" s="339"/>
      <c r="AZ845" s="345">
        <v>2.0</v>
      </c>
      <c r="BA845" s="339"/>
      <c r="BB845" s="339"/>
      <c r="BC845" s="339"/>
      <c r="BD845" s="339"/>
      <c r="BE845" s="345">
        <v>2.0</v>
      </c>
      <c r="BF845" s="339"/>
      <c r="BG845" s="345">
        <v>1.0</v>
      </c>
      <c r="BH845" s="339"/>
      <c r="BI845" s="339"/>
      <c r="BJ845" s="345">
        <v>1.0</v>
      </c>
      <c r="BK845" s="345">
        <v>1.0</v>
      </c>
      <c r="BL845" s="339"/>
      <c r="BM845" s="339"/>
      <c r="BN845" s="339"/>
      <c r="BO845" s="345">
        <v>1.0</v>
      </c>
      <c r="BP845" s="339"/>
      <c r="BQ845" s="339"/>
      <c r="BR845" s="339"/>
      <c r="BS845" s="339"/>
      <c r="BT845" s="339"/>
      <c r="BU845" s="339"/>
      <c r="BV845" s="339"/>
      <c r="BW845" s="339"/>
      <c r="BX845" s="339"/>
      <c r="BY845" s="339"/>
      <c r="BZ845" s="339"/>
      <c r="CA845" s="339"/>
      <c r="CB845" s="339"/>
      <c r="CC845" s="339"/>
      <c r="CD845" s="345">
        <v>1.0</v>
      </c>
      <c r="CE845" s="339"/>
      <c r="CF845" s="339"/>
      <c r="CG845" s="339"/>
      <c r="CH845" s="339"/>
      <c r="CI845" s="339"/>
      <c r="CJ845" s="339"/>
      <c r="CK845" s="339"/>
      <c r="CL845" s="339"/>
      <c r="CM845" s="339"/>
      <c r="CN845" s="339"/>
      <c r="CO845" s="339"/>
      <c r="CP845" s="339"/>
      <c r="CQ845" s="339"/>
      <c r="CR845" s="339"/>
      <c r="CS845" s="339"/>
      <c r="CT845" s="339"/>
      <c r="CU845" s="339"/>
      <c r="CV845" s="339"/>
      <c r="CW845" s="339"/>
      <c r="CX845" s="339"/>
      <c r="CY845" s="339"/>
      <c r="CZ845" s="345">
        <v>1.0</v>
      </c>
      <c r="DA845" s="339"/>
      <c r="DB845" s="339"/>
      <c r="DC845" s="339"/>
      <c r="DD845" s="339"/>
      <c r="DE845" s="339"/>
      <c r="DF845" s="339"/>
      <c r="DG845" s="339"/>
      <c r="DH845" s="339"/>
      <c r="DI845" s="339"/>
      <c r="DJ845" s="339"/>
      <c r="DK845" s="339"/>
      <c r="DL845" s="339"/>
      <c r="DM845" s="339"/>
      <c r="DN845" s="339"/>
      <c r="DO845" s="339"/>
      <c r="DP845" s="339"/>
      <c r="DQ845" s="339"/>
      <c r="DR845" s="339"/>
      <c r="DS845" s="339"/>
      <c r="DT845" s="339"/>
      <c r="DU845" s="339"/>
      <c r="DV845" s="339"/>
      <c r="DW845" s="339"/>
      <c r="DX845" s="339"/>
      <c r="DY845" s="339"/>
      <c r="DZ845" s="339"/>
      <c r="EA845" s="339"/>
      <c r="EB845" s="339"/>
      <c r="EC845" s="339"/>
      <c r="ED845" s="339"/>
      <c r="EE845" s="339"/>
      <c r="EF845" s="339"/>
      <c r="EG845" s="339"/>
      <c r="EH845" s="339"/>
      <c r="EI845" s="339"/>
      <c r="EJ845" s="339"/>
      <c r="EK845" s="339"/>
      <c r="EL845" s="339"/>
      <c r="EM845" s="339"/>
      <c r="EN845" s="339"/>
      <c r="EO845" s="339"/>
      <c r="EP845" s="339"/>
      <c r="EQ845" s="339"/>
      <c r="ER845" s="339"/>
      <c r="ES845" s="339"/>
      <c r="ET845" s="339"/>
      <c r="EU845" s="76"/>
      <c r="EV845" s="76"/>
      <c r="EW845" s="76"/>
      <c r="EX845" s="76"/>
      <c r="EY845" s="76"/>
      <c r="EZ845" s="76"/>
      <c r="FA845" s="337" t="s">
        <v>3374</v>
      </c>
      <c r="FB845" s="337"/>
      <c r="FC845" s="337"/>
      <c r="FD845" s="337"/>
    </row>
    <row r="846">
      <c r="A846" s="346" t="s">
        <v>3375</v>
      </c>
      <c r="B846" s="347" t="s">
        <v>2981</v>
      </c>
      <c r="C846" s="348" t="s">
        <v>8</v>
      </c>
      <c r="D846" s="347" t="s">
        <v>18</v>
      </c>
      <c r="E846" s="351"/>
      <c r="F846" s="351"/>
      <c r="G846" s="347" t="s">
        <v>3376</v>
      </c>
      <c r="H846" s="347" t="s">
        <v>3335</v>
      </c>
      <c r="I846" s="347" t="s">
        <v>23</v>
      </c>
      <c r="J846" s="347" t="s">
        <v>31</v>
      </c>
      <c r="K846" s="347" t="s">
        <v>1838</v>
      </c>
      <c r="L846" s="347" t="s">
        <v>3377</v>
      </c>
      <c r="M846" s="347" t="s">
        <v>110</v>
      </c>
      <c r="N846" s="349">
        <v>42391.0</v>
      </c>
      <c r="O846" s="349">
        <v>42404.0</v>
      </c>
      <c r="P846" s="351"/>
      <c r="Q846" s="352"/>
      <c r="R846" s="352"/>
      <c r="S846" s="351"/>
      <c r="T846" s="69">
        <f t="shared" si="1052"/>
        <v>1132</v>
      </c>
      <c r="U846" s="353">
        <f t="shared" ref="U846:W846" si="1727">IF(ISBLANK($A846),"",sum(AE846,AK846,AQ846,AW846,BC846,BI846,BO846,BU846,CA846,CG846,CM846,CS846,CY846,DE846,DK846,DQ846,DW846,EC846,EI846,EO846,EU846))</f>
        <v>6</v>
      </c>
      <c r="V846" s="353">
        <f t="shared" si="1727"/>
        <v>1</v>
      </c>
      <c r="W846" s="353">
        <f t="shared" si="1727"/>
        <v>0</v>
      </c>
      <c r="X846" s="353">
        <f t="shared" si="966"/>
        <v>7</v>
      </c>
      <c r="Y846" s="353">
        <f t="shared" ref="Y846:AA846" si="1728">IF(ISBLANK($A846),"",sum(AH846,AN846,AT846,AZ846,BF846,BL846,BR846,BX846,CD846,CJ846,CP846,CV846,DB846,DH846,DN846,DT846,DZ846,EF846,EL846,ER846,EX846))</f>
        <v>3</v>
      </c>
      <c r="Z846" s="353">
        <f t="shared" si="1728"/>
        <v>0</v>
      </c>
      <c r="AA846" s="353">
        <f t="shared" si="1728"/>
        <v>0</v>
      </c>
      <c r="AB846" s="353">
        <f t="shared" si="1336"/>
        <v>3</v>
      </c>
      <c r="AC846" s="354">
        <f t="shared" si="969"/>
        <v>0.4285714286</v>
      </c>
      <c r="AD846" s="355" t="str">
        <f t="shared" si="1656"/>
        <v>20+</v>
      </c>
      <c r="AE846" s="351"/>
      <c r="AF846" s="351"/>
      <c r="AG846" s="351"/>
      <c r="AH846" s="351"/>
      <c r="AI846" s="351"/>
      <c r="AJ846" s="351"/>
      <c r="AK846" s="356">
        <v>6.0</v>
      </c>
      <c r="AL846" s="351"/>
      <c r="AM846" s="351"/>
      <c r="AN846" s="356">
        <v>3.0</v>
      </c>
      <c r="AO846" s="351"/>
      <c r="AP846" s="351"/>
      <c r="AQ846" s="351"/>
      <c r="AR846" s="351"/>
      <c r="AS846" s="351"/>
      <c r="AT846" s="351"/>
      <c r="AU846" s="351"/>
      <c r="AV846" s="351"/>
      <c r="AW846" s="351"/>
      <c r="AX846" s="351"/>
      <c r="AY846" s="351"/>
      <c r="AZ846" s="351"/>
      <c r="BA846" s="351"/>
      <c r="BB846" s="351"/>
      <c r="BC846" s="351"/>
      <c r="BD846" s="351"/>
      <c r="BE846" s="351"/>
      <c r="BF846" s="351"/>
      <c r="BG846" s="351"/>
      <c r="BH846" s="351"/>
      <c r="BI846" s="351"/>
      <c r="BJ846" s="351"/>
      <c r="BK846" s="351"/>
      <c r="BL846" s="351"/>
      <c r="BM846" s="351"/>
      <c r="BN846" s="351"/>
      <c r="BO846" s="351"/>
      <c r="BP846" s="351"/>
      <c r="BQ846" s="351"/>
      <c r="BR846" s="351"/>
      <c r="BS846" s="351"/>
      <c r="BT846" s="351"/>
      <c r="BU846" s="351"/>
      <c r="BV846" s="351"/>
      <c r="BW846" s="351"/>
      <c r="BX846" s="351"/>
      <c r="BY846" s="351"/>
      <c r="BZ846" s="351"/>
      <c r="CA846" s="351"/>
      <c r="CB846" s="351"/>
      <c r="CC846" s="351"/>
      <c r="CD846" s="351"/>
      <c r="CE846" s="351"/>
      <c r="CF846" s="351"/>
      <c r="CG846" s="351"/>
      <c r="CH846" s="351"/>
      <c r="CI846" s="351"/>
      <c r="CJ846" s="351"/>
      <c r="CK846" s="351"/>
      <c r="CL846" s="351"/>
      <c r="CM846" s="351"/>
      <c r="CN846" s="356">
        <v>1.0</v>
      </c>
      <c r="CO846" s="351"/>
      <c r="CP846" s="351"/>
      <c r="CQ846" s="351"/>
      <c r="CR846" s="351"/>
      <c r="CS846" s="351"/>
      <c r="CT846" s="351"/>
      <c r="CU846" s="351"/>
      <c r="CV846" s="351"/>
      <c r="CW846" s="351"/>
      <c r="CX846" s="351"/>
      <c r="CY846" s="351"/>
      <c r="CZ846" s="351"/>
      <c r="DA846" s="351"/>
      <c r="DB846" s="351"/>
      <c r="DC846" s="351"/>
      <c r="DD846" s="351"/>
      <c r="DE846" s="351"/>
      <c r="DF846" s="351"/>
      <c r="DG846" s="351"/>
      <c r="DH846" s="351"/>
      <c r="DI846" s="351"/>
      <c r="DJ846" s="351"/>
      <c r="DK846" s="351"/>
      <c r="DL846" s="351"/>
      <c r="DM846" s="351"/>
      <c r="DN846" s="351"/>
      <c r="DO846" s="351"/>
      <c r="DP846" s="351"/>
      <c r="DQ846" s="351"/>
      <c r="DR846" s="351"/>
      <c r="DS846" s="351"/>
      <c r="DT846" s="351"/>
      <c r="DU846" s="351"/>
      <c r="DV846" s="351"/>
      <c r="DW846" s="351"/>
      <c r="DX846" s="351"/>
      <c r="DY846" s="351"/>
      <c r="DZ846" s="351"/>
      <c r="EA846" s="351"/>
      <c r="EB846" s="351"/>
      <c r="EC846" s="351"/>
      <c r="ED846" s="351"/>
      <c r="EE846" s="351"/>
      <c r="EF846" s="351"/>
      <c r="EG846" s="351"/>
      <c r="EH846" s="351"/>
      <c r="EI846" s="351"/>
      <c r="EJ846" s="351"/>
      <c r="EK846" s="351"/>
      <c r="EL846" s="351"/>
      <c r="EM846" s="351"/>
      <c r="EN846" s="351"/>
      <c r="EO846" s="351"/>
      <c r="EP846" s="351"/>
      <c r="EQ846" s="351"/>
      <c r="ER846" s="351"/>
      <c r="ES846" s="351"/>
      <c r="ET846" s="351"/>
      <c r="EU846" s="76"/>
      <c r="EV846" s="76"/>
      <c r="EW846" s="76"/>
      <c r="EX846" s="76"/>
      <c r="EY846" s="76"/>
      <c r="EZ846" s="76"/>
      <c r="FA846" s="347" t="s">
        <v>3378</v>
      </c>
      <c r="FB846" s="347"/>
      <c r="FC846" s="347"/>
      <c r="FD846" s="347"/>
    </row>
    <row r="847">
      <c r="A847" s="346" t="s">
        <v>3379</v>
      </c>
      <c r="B847" s="347" t="s">
        <v>3380</v>
      </c>
      <c r="C847" s="348" t="s">
        <v>104</v>
      </c>
      <c r="D847" s="347" t="s">
        <v>18</v>
      </c>
      <c r="E847" s="351"/>
      <c r="F847" s="351"/>
      <c r="G847" s="347" t="s">
        <v>3204</v>
      </c>
      <c r="H847" s="347" t="s">
        <v>1162</v>
      </c>
      <c r="I847" s="347" t="s">
        <v>23</v>
      </c>
      <c r="J847" s="347" t="s">
        <v>31</v>
      </c>
      <c r="K847" s="347" t="s">
        <v>1838</v>
      </c>
      <c r="L847" s="347" t="s">
        <v>1984</v>
      </c>
      <c r="M847" s="347" t="s">
        <v>85</v>
      </c>
      <c r="N847" s="349">
        <v>42383.0</v>
      </c>
      <c r="O847" s="349">
        <v>42383.0</v>
      </c>
      <c r="P847" s="351"/>
      <c r="Q847" s="352"/>
      <c r="R847" s="352"/>
      <c r="S847" s="351"/>
      <c r="T847" s="69">
        <f t="shared" si="1052"/>
        <v>1140</v>
      </c>
      <c r="U847" s="353">
        <f t="shared" ref="U847:W847" si="1729">IF(ISBLANK($A847),"",sum(AE847,AK847,AQ847,AW847,BC847,BI847,BO847,BU847,CA847,CG847,CM847,CS847,CY847,DE847,DK847,DQ847,DW847,EC847,EI847,EO847,EU847))</f>
        <v>2</v>
      </c>
      <c r="V847" s="353">
        <f t="shared" si="1729"/>
        <v>0</v>
      </c>
      <c r="W847" s="353">
        <f t="shared" si="1729"/>
        <v>0</v>
      </c>
      <c r="X847" s="353">
        <f t="shared" si="966"/>
        <v>2</v>
      </c>
      <c r="Y847" s="353">
        <f t="shared" ref="Y847:AA847" si="1730">IF(ISBLANK($A847),"",sum(AH847,AN847,AT847,AZ847,BF847,BL847,BR847,BX847,CD847,CJ847,CP847,CV847,DB847,DH847,DN847,DT847,DZ847,EF847,EL847,ER847,EX847))</f>
        <v>0</v>
      </c>
      <c r="Z847" s="353">
        <f t="shared" si="1730"/>
        <v>0</v>
      </c>
      <c r="AA847" s="353">
        <f t="shared" si="1730"/>
        <v>0</v>
      </c>
      <c r="AB847" s="353">
        <f t="shared" si="1336"/>
        <v>0</v>
      </c>
      <c r="AC847" s="354">
        <f t="shared" si="969"/>
        <v>0</v>
      </c>
      <c r="AD847" s="355" t="str">
        <f t="shared" si="1656"/>
        <v>20+</v>
      </c>
      <c r="AE847" s="351"/>
      <c r="AF847" s="351"/>
      <c r="AG847" s="351"/>
      <c r="AH847" s="351"/>
      <c r="AI847" s="351"/>
      <c r="AJ847" s="351"/>
      <c r="AK847" s="356">
        <v>2.0</v>
      </c>
      <c r="AL847" s="351"/>
      <c r="AM847" s="351"/>
      <c r="AN847" s="351"/>
      <c r="AO847" s="351"/>
      <c r="AP847" s="351"/>
      <c r="AQ847" s="351"/>
      <c r="AR847" s="351"/>
      <c r="AS847" s="351"/>
      <c r="AT847" s="351"/>
      <c r="AU847" s="351"/>
      <c r="AV847" s="351"/>
      <c r="AW847" s="351"/>
      <c r="AX847" s="351"/>
      <c r="AY847" s="351"/>
      <c r="AZ847" s="351"/>
      <c r="BA847" s="351"/>
      <c r="BB847" s="351"/>
      <c r="BC847" s="351"/>
      <c r="BD847" s="351"/>
      <c r="BE847" s="351"/>
      <c r="BF847" s="351"/>
      <c r="BG847" s="351"/>
      <c r="BH847" s="351"/>
      <c r="BI847" s="351"/>
      <c r="BJ847" s="351"/>
      <c r="BK847" s="351"/>
      <c r="BL847" s="351"/>
      <c r="BM847" s="351"/>
      <c r="BN847" s="351"/>
      <c r="BO847" s="351"/>
      <c r="BP847" s="351"/>
      <c r="BQ847" s="351"/>
      <c r="BR847" s="351"/>
      <c r="BS847" s="351"/>
      <c r="BT847" s="351"/>
      <c r="BU847" s="351"/>
      <c r="BV847" s="351"/>
      <c r="BW847" s="351"/>
      <c r="BX847" s="351"/>
      <c r="BY847" s="351"/>
      <c r="BZ847" s="351"/>
      <c r="CA847" s="351"/>
      <c r="CB847" s="351"/>
      <c r="CC847" s="351"/>
      <c r="CD847" s="351"/>
      <c r="CE847" s="351"/>
      <c r="CF847" s="351"/>
      <c r="CG847" s="351"/>
      <c r="CH847" s="351"/>
      <c r="CI847" s="351"/>
      <c r="CJ847" s="351"/>
      <c r="CK847" s="351"/>
      <c r="CL847" s="351"/>
      <c r="CM847" s="351"/>
      <c r="CN847" s="351"/>
      <c r="CO847" s="351"/>
      <c r="CP847" s="351"/>
      <c r="CQ847" s="351"/>
      <c r="CR847" s="351"/>
      <c r="CS847" s="351"/>
      <c r="CT847" s="351"/>
      <c r="CU847" s="351"/>
      <c r="CV847" s="351"/>
      <c r="CW847" s="351"/>
      <c r="CX847" s="351"/>
      <c r="CY847" s="351"/>
      <c r="CZ847" s="351"/>
      <c r="DA847" s="351"/>
      <c r="DB847" s="351"/>
      <c r="DC847" s="351"/>
      <c r="DD847" s="351"/>
      <c r="DE847" s="351"/>
      <c r="DF847" s="351"/>
      <c r="DG847" s="351"/>
      <c r="DH847" s="351"/>
      <c r="DI847" s="351"/>
      <c r="DJ847" s="351"/>
      <c r="DK847" s="351"/>
      <c r="DL847" s="351"/>
      <c r="DM847" s="351"/>
      <c r="DN847" s="351"/>
      <c r="DO847" s="351"/>
      <c r="DP847" s="351"/>
      <c r="DQ847" s="351"/>
      <c r="DR847" s="351"/>
      <c r="DS847" s="351"/>
      <c r="DT847" s="351"/>
      <c r="DU847" s="351"/>
      <c r="DV847" s="351"/>
      <c r="DW847" s="351"/>
      <c r="DX847" s="351"/>
      <c r="DY847" s="351"/>
      <c r="DZ847" s="351"/>
      <c r="EA847" s="351"/>
      <c r="EB847" s="351"/>
      <c r="EC847" s="351"/>
      <c r="ED847" s="351"/>
      <c r="EE847" s="351"/>
      <c r="EF847" s="351"/>
      <c r="EG847" s="351"/>
      <c r="EH847" s="351"/>
      <c r="EI847" s="351"/>
      <c r="EJ847" s="351"/>
      <c r="EK847" s="351"/>
      <c r="EL847" s="351"/>
      <c r="EM847" s="351"/>
      <c r="EN847" s="351"/>
      <c r="EO847" s="351"/>
      <c r="EP847" s="351"/>
      <c r="EQ847" s="351"/>
      <c r="ER847" s="351"/>
      <c r="ES847" s="351"/>
      <c r="ET847" s="351"/>
      <c r="EU847" s="76"/>
      <c r="EV847" s="76"/>
      <c r="EW847" s="76"/>
      <c r="EX847" s="76"/>
      <c r="EY847" s="76"/>
      <c r="EZ847" s="76"/>
      <c r="FA847" s="419" t="s">
        <v>3381</v>
      </c>
      <c r="FB847" s="419"/>
      <c r="FC847" s="419"/>
      <c r="FD847" s="419"/>
    </row>
    <row r="848">
      <c r="A848" s="346" t="s">
        <v>3382</v>
      </c>
      <c r="B848" s="347" t="s">
        <v>3383</v>
      </c>
      <c r="C848" s="348" t="s">
        <v>8</v>
      </c>
      <c r="D848" s="347" t="s">
        <v>18</v>
      </c>
      <c r="E848" s="347" t="s">
        <v>19</v>
      </c>
      <c r="F848" s="347" t="s">
        <v>283</v>
      </c>
      <c r="G848" s="347" t="s">
        <v>3277</v>
      </c>
      <c r="H848" s="347" t="s">
        <v>1084</v>
      </c>
      <c r="I848" s="347" t="s">
        <v>23</v>
      </c>
      <c r="J848" s="347" t="s">
        <v>31</v>
      </c>
      <c r="K848" s="347" t="s">
        <v>2736</v>
      </c>
      <c r="L848" s="347" t="s">
        <v>2755</v>
      </c>
      <c r="M848" s="347" t="s">
        <v>50</v>
      </c>
      <c r="N848" s="349">
        <v>42150.0</v>
      </c>
      <c r="O848" s="349">
        <v>42159.0</v>
      </c>
      <c r="P848" s="351"/>
      <c r="Q848" s="352"/>
      <c r="R848" s="352"/>
      <c r="S848" s="351"/>
      <c r="T848" s="69">
        <f t="shared" si="1052"/>
        <v>1373</v>
      </c>
      <c r="U848" s="353">
        <f t="shared" ref="U848:W848" si="1731">IF(ISBLANK($A848),"",sum(AE848,AK848,AQ848,AW848,BC848,BI848,BO848,BU848,CA848,CG848,CM848,CS848,CY848,DE848,DK848,DQ848,DW848,EC848,EI848,EO848,EU848))</f>
        <v>2</v>
      </c>
      <c r="V848" s="353">
        <f t="shared" si="1731"/>
        <v>1</v>
      </c>
      <c r="W848" s="353">
        <f t="shared" si="1731"/>
        <v>0</v>
      </c>
      <c r="X848" s="353">
        <f t="shared" si="966"/>
        <v>3</v>
      </c>
      <c r="Y848" s="353">
        <f t="shared" ref="Y848:AA848" si="1732">IF(ISBLANK($A848),"",sum(AH848,AN848,AT848,AZ848,BF848,BL848,BR848,BX848,CD848,CJ848,CP848,CV848,DB848,DH848,DN848,DT848,DZ848,EF848,EL848,ER848,EX848))</f>
        <v>0</v>
      </c>
      <c r="Z848" s="353">
        <f t="shared" si="1732"/>
        <v>0</v>
      </c>
      <c r="AA848" s="353">
        <f t="shared" si="1732"/>
        <v>0</v>
      </c>
      <c r="AB848" s="353">
        <f t="shared" si="1336"/>
        <v>0</v>
      </c>
      <c r="AC848" s="354">
        <f t="shared" si="969"/>
        <v>0</v>
      </c>
      <c r="AD848" s="355" t="str">
        <f t="shared" si="1656"/>
        <v>20+</v>
      </c>
      <c r="AE848" s="351"/>
      <c r="AF848" s="351"/>
      <c r="AG848" s="351"/>
      <c r="AH848" s="351"/>
      <c r="AI848" s="351"/>
      <c r="AJ848" s="351"/>
      <c r="AK848" s="356">
        <v>1.0</v>
      </c>
      <c r="AL848" s="351"/>
      <c r="AM848" s="351"/>
      <c r="AN848" s="351"/>
      <c r="AO848" s="351"/>
      <c r="AP848" s="351"/>
      <c r="AQ848" s="351"/>
      <c r="AR848" s="351"/>
      <c r="AS848" s="351"/>
      <c r="AT848" s="351"/>
      <c r="AU848" s="351"/>
      <c r="AV848" s="351"/>
      <c r="AW848" s="351"/>
      <c r="AX848" s="351"/>
      <c r="AY848" s="351"/>
      <c r="AZ848" s="351"/>
      <c r="BA848" s="351"/>
      <c r="BB848" s="351"/>
      <c r="BC848" s="356">
        <v>1.0</v>
      </c>
      <c r="BD848" s="351"/>
      <c r="BE848" s="351"/>
      <c r="BF848" s="351"/>
      <c r="BG848" s="351"/>
      <c r="BH848" s="351"/>
      <c r="BI848" s="351"/>
      <c r="BJ848" s="351"/>
      <c r="BK848" s="351"/>
      <c r="BL848" s="351"/>
      <c r="BM848" s="351"/>
      <c r="BN848" s="351"/>
      <c r="BO848" s="351"/>
      <c r="BP848" s="351"/>
      <c r="BQ848" s="351"/>
      <c r="BR848" s="351"/>
      <c r="BS848" s="351"/>
      <c r="BT848" s="351"/>
      <c r="BU848" s="351"/>
      <c r="BV848" s="351"/>
      <c r="BW848" s="351"/>
      <c r="BX848" s="351"/>
      <c r="BY848" s="351"/>
      <c r="BZ848" s="351"/>
      <c r="CA848" s="351"/>
      <c r="CB848" s="351"/>
      <c r="CC848" s="351"/>
      <c r="CD848" s="351"/>
      <c r="CE848" s="351"/>
      <c r="CF848" s="351"/>
      <c r="CG848" s="351"/>
      <c r="CH848" s="351"/>
      <c r="CI848" s="351"/>
      <c r="CJ848" s="351"/>
      <c r="CK848" s="351"/>
      <c r="CL848" s="351"/>
      <c r="CM848" s="351"/>
      <c r="CN848" s="356">
        <v>1.0</v>
      </c>
      <c r="CO848" s="351"/>
      <c r="CP848" s="351"/>
      <c r="CQ848" s="351"/>
      <c r="CR848" s="351"/>
      <c r="CS848" s="351"/>
      <c r="CT848" s="351"/>
      <c r="CU848" s="351"/>
      <c r="CV848" s="351"/>
      <c r="CW848" s="351"/>
      <c r="CX848" s="351"/>
      <c r="CY848" s="351"/>
      <c r="CZ848" s="351"/>
      <c r="DA848" s="351"/>
      <c r="DB848" s="351"/>
      <c r="DC848" s="351"/>
      <c r="DD848" s="351"/>
      <c r="DE848" s="351"/>
      <c r="DF848" s="351"/>
      <c r="DG848" s="351"/>
      <c r="DH848" s="351"/>
      <c r="DI848" s="351"/>
      <c r="DJ848" s="351"/>
      <c r="DK848" s="351"/>
      <c r="DL848" s="351"/>
      <c r="DM848" s="351"/>
      <c r="DN848" s="351"/>
      <c r="DO848" s="351"/>
      <c r="DP848" s="351"/>
      <c r="DQ848" s="351"/>
      <c r="DR848" s="351"/>
      <c r="DS848" s="351"/>
      <c r="DT848" s="351"/>
      <c r="DU848" s="351"/>
      <c r="DV848" s="351"/>
      <c r="DW848" s="351"/>
      <c r="DX848" s="351"/>
      <c r="DY848" s="351"/>
      <c r="DZ848" s="351"/>
      <c r="EA848" s="351"/>
      <c r="EB848" s="351"/>
      <c r="EC848" s="351"/>
      <c r="ED848" s="351"/>
      <c r="EE848" s="351"/>
      <c r="EF848" s="351"/>
      <c r="EG848" s="351"/>
      <c r="EH848" s="351"/>
      <c r="EI848" s="351"/>
      <c r="EJ848" s="351"/>
      <c r="EK848" s="351"/>
      <c r="EL848" s="351"/>
      <c r="EM848" s="351"/>
      <c r="EN848" s="351"/>
      <c r="EO848" s="351"/>
      <c r="EP848" s="351"/>
      <c r="EQ848" s="351"/>
      <c r="ER848" s="351"/>
      <c r="ES848" s="351"/>
      <c r="ET848" s="351"/>
      <c r="EU848" s="76"/>
      <c r="EV848" s="76"/>
      <c r="EW848" s="76"/>
      <c r="EX848" s="76"/>
      <c r="EY848" s="76"/>
      <c r="EZ848" s="76"/>
      <c r="FA848" s="347" t="s">
        <v>3384</v>
      </c>
      <c r="FB848" s="347"/>
      <c r="FC848" s="347"/>
      <c r="FD848" s="347"/>
    </row>
    <row r="849">
      <c r="A849" s="346" t="s">
        <v>3385</v>
      </c>
      <c r="B849" s="347" t="s">
        <v>3386</v>
      </c>
      <c r="C849" s="348" t="s">
        <v>8</v>
      </c>
      <c r="D849" s="347" t="s">
        <v>18</v>
      </c>
      <c r="E849" s="351"/>
      <c r="F849" s="351"/>
      <c r="G849" s="347" t="s">
        <v>3387</v>
      </c>
      <c r="H849" s="347" t="s">
        <v>1088</v>
      </c>
      <c r="I849" s="347" t="s">
        <v>23</v>
      </c>
      <c r="J849" s="347" t="s">
        <v>31</v>
      </c>
      <c r="K849" s="347" t="s">
        <v>1838</v>
      </c>
      <c r="L849" s="347" t="s">
        <v>2035</v>
      </c>
      <c r="M849" s="347" t="s">
        <v>110</v>
      </c>
      <c r="N849" s="349">
        <v>42444.0</v>
      </c>
      <c r="O849" s="349">
        <v>42444.0</v>
      </c>
      <c r="P849" s="351"/>
      <c r="Q849" s="352"/>
      <c r="R849" s="352"/>
      <c r="S849" s="351"/>
      <c r="T849" s="69">
        <f t="shared" si="1052"/>
        <v>1079</v>
      </c>
      <c r="U849" s="353">
        <f t="shared" ref="U849:W849" si="1733">IF(ISBLANK($A849),"",sum(AE849,AK849,AQ849,AW849,BC849,BI849,BO849,BU849,CA849,CG849,CM849,CS849,CY849,DE849,DK849,DQ849,DW849,EC849,EI849,EO849,EU849))</f>
        <v>3</v>
      </c>
      <c r="V849" s="353">
        <f t="shared" si="1733"/>
        <v>0</v>
      </c>
      <c r="W849" s="353">
        <f t="shared" si="1733"/>
        <v>0</v>
      </c>
      <c r="X849" s="353">
        <f t="shared" si="966"/>
        <v>3</v>
      </c>
      <c r="Y849" s="353">
        <f t="shared" ref="Y849:AA849" si="1734">IF(ISBLANK($A849),"",sum(AH849,AN849,AT849,AZ849,BF849,BL849,BR849,BX849,CD849,CJ849,CP849,CV849,DB849,DH849,DN849,DT849,DZ849,EF849,EL849,ER849,EX849))</f>
        <v>2</v>
      </c>
      <c r="Z849" s="353">
        <f t="shared" si="1734"/>
        <v>0</v>
      </c>
      <c r="AA849" s="353">
        <f t="shared" si="1734"/>
        <v>0</v>
      </c>
      <c r="AB849" s="353">
        <f t="shared" si="1336"/>
        <v>2</v>
      </c>
      <c r="AC849" s="354">
        <f t="shared" si="969"/>
        <v>0.6666666667</v>
      </c>
      <c r="AD849" s="355" t="str">
        <f t="shared" si="1656"/>
        <v>20+</v>
      </c>
      <c r="AE849" s="351"/>
      <c r="AF849" s="351"/>
      <c r="AG849" s="351"/>
      <c r="AH849" s="351"/>
      <c r="AI849" s="351"/>
      <c r="AJ849" s="351"/>
      <c r="AK849" s="356">
        <v>3.0</v>
      </c>
      <c r="AL849" s="351"/>
      <c r="AM849" s="351"/>
      <c r="AN849" s="351"/>
      <c r="AO849" s="351"/>
      <c r="AP849" s="351"/>
      <c r="AQ849" s="351"/>
      <c r="AR849" s="351"/>
      <c r="AS849" s="351"/>
      <c r="AT849" s="356">
        <v>2.0</v>
      </c>
      <c r="AU849" s="351"/>
      <c r="AV849" s="351"/>
      <c r="AW849" s="351"/>
      <c r="AX849" s="351"/>
      <c r="AY849" s="351"/>
      <c r="AZ849" s="351"/>
      <c r="BA849" s="351"/>
      <c r="BB849" s="351"/>
      <c r="BC849" s="351"/>
      <c r="BD849" s="351"/>
      <c r="BE849" s="351"/>
      <c r="BF849" s="351"/>
      <c r="BG849" s="351"/>
      <c r="BH849" s="351"/>
      <c r="BI849" s="351"/>
      <c r="BJ849" s="351"/>
      <c r="BK849" s="351"/>
      <c r="BL849" s="351"/>
      <c r="BM849" s="351"/>
      <c r="BN849" s="351"/>
      <c r="BO849" s="351"/>
      <c r="BP849" s="351"/>
      <c r="BQ849" s="351"/>
      <c r="BR849" s="351"/>
      <c r="BS849" s="351"/>
      <c r="BT849" s="351"/>
      <c r="BU849" s="351"/>
      <c r="BV849" s="351"/>
      <c r="BW849" s="351"/>
      <c r="BX849" s="351"/>
      <c r="BY849" s="351"/>
      <c r="BZ849" s="351"/>
      <c r="CA849" s="351"/>
      <c r="CB849" s="351"/>
      <c r="CC849" s="351"/>
      <c r="CD849" s="351"/>
      <c r="CE849" s="351"/>
      <c r="CF849" s="351"/>
      <c r="CG849" s="351"/>
      <c r="CH849" s="351"/>
      <c r="CI849" s="351"/>
      <c r="CJ849" s="351"/>
      <c r="CK849" s="351"/>
      <c r="CL849" s="351"/>
      <c r="CM849" s="351"/>
      <c r="CN849" s="351"/>
      <c r="CO849" s="351"/>
      <c r="CP849" s="351"/>
      <c r="CQ849" s="351"/>
      <c r="CR849" s="351"/>
      <c r="CS849" s="351"/>
      <c r="CT849" s="351"/>
      <c r="CU849" s="351"/>
      <c r="CV849" s="351"/>
      <c r="CW849" s="351"/>
      <c r="CX849" s="351"/>
      <c r="CY849" s="351"/>
      <c r="CZ849" s="351"/>
      <c r="DA849" s="351"/>
      <c r="DB849" s="351"/>
      <c r="DC849" s="351"/>
      <c r="DD849" s="351"/>
      <c r="DE849" s="351"/>
      <c r="DF849" s="351"/>
      <c r="DG849" s="351"/>
      <c r="DH849" s="351"/>
      <c r="DI849" s="351"/>
      <c r="DJ849" s="351"/>
      <c r="DK849" s="351"/>
      <c r="DL849" s="351"/>
      <c r="DM849" s="351"/>
      <c r="DN849" s="351"/>
      <c r="DO849" s="351"/>
      <c r="DP849" s="351"/>
      <c r="DQ849" s="76"/>
      <c r="DR849" s="76"/>
      <c r="DS849" s="76"/>
      <c r="DT849" s="76"/>
      <c r="DU849" s="76"/>
      <c r="DV849" s="76"/>
      <c r="DW849" s="351"/>
      <c r="DX849" s="351"/>
      <c r="DY849" s="351"/>
      <c r="DZ849" s="351"/>
      <c r="EA849" s="351"/>
      <c r="EB849" s="351"/>
      <c r="EC849" s="351"/>
      <c r="ED849" s="351"/>
      <c r="EE849" s="351"/>
      <c r="EF849" s="351"/>
      <c r="EG849" s="351"/>
      <c r="EH849" s="351"/>
      <c r="EI849" s="351"/>
      <c r="EJ849" s="351"/>
      <c r="EK849" s="351"/>
      <c r="EL849" s="351"/>
      <c r="EM849" s="351"/>
      <c r="EN849" s="351"/>
      <c r="EO849" s="351"/>
      <c r="EP849" s="351"/>
      <c r="EQ849" s="351"/>
      <c r="ER849" s="351"/>
      <c r="ES849" s="351"/>
      <c r="ET849" s="351"/>
      <c r="EU849" s="351"/>
      <c r="EV849" s="351"/>
      <c r="EW849" s="351"/>
      <c r="EX849" s="351"/>
      <c r="EY849" s="351"/>
      <c r="EZ849" s="351"/>
      <c r="FA849" s="347" t="s">
        <v>3388</v>
      </c>
      <c r="FB849" s="347"/>
      <c r="FC849" s="347"/>
      <c r="FD849" s="347"/>
    </row>
    <row r="850">
      <c r="A850" s="346" t="s">
        <v>3389</v>
      </c>
      <c r="B850" s="347" t="s">
        <v>3245</v>
      </c>
      <c r="C850" s="348" t="s">
        <v>104</v>
      </c>
      <c r="D850" s="347" t="s">
        <v>18</v>
      </c>
      <c r="E850" s="351"/>
      <c r="F850" s="351"/>
      <c r="G850" s="347" t="s">
        <v>3204</v>
      </c>
      <c r="H850" s="347" t="s">
        <v>1162</v>
      </c>
      <c r="I850" s="347" t="s">
        <v>23</v>
      </c>
      <c r="J850" s="347" t="s">
        <v>31</v>
      </c>
      <c r="K850" s="347" t="s">
        <v>1838</v>
      </c>
      <c r="L850" s="347" t="s">
        <v>1984</v>
      </c>
      <c r="M850" s="347" t="s">
        <v>85</v>
      </c>
      <c r="N850" s="349">
        <v>42381.0</v>
      </c>
      <c r="O850" s="349">
        <v>42381.0</v>
      </c>
      <c r="P850" s="351"/>
      <c r="Q850" s="352"/>
      <c r="R850" s="352"/>
      <c r="S850" s="351"/>
      <c r="T850" s="69">
        <f t="shared" si="1052"/>
        <v>1142</v>
      </c>
      <c r="U850" s="353">
        <f t="shared" ref="U850:W850" si="1735">IF(ISBLANK($A850),"",sum(AE850,AK850,AQ850,AW850,BC850,BI850,BO850,BU850,CA850,CG850,CM850,CS850,CY850,DE850,DK850,DQ850,DW850,EC850,EI850,EO850,EU850))</f>
        <v>3</v>
      </c>
      <c r="V850" s="353">
        <f t="shared" si="1735"/>
        <v>2</v>
      </c>
      <c r="W850" s="353">
        <f t="shared" si="1735"/>
        <v>0</v>
      </c>
      <c r="X850" s="353">
        <f t="shared" si="966"/>
        <v>5</v>
      </c>
      <c r="Y850" s="353">
        <f t="shared" ref="Y850:AA850" si="1736">IF(ISBLANK($A850),"",sum(AH850,AN850,AT850,AZ850,BF850,BL850,BR850,BX850,CD850,CJ850,CP850,CV850,DB850,DH850,DN850,DT850,DZ850,EF850,EL850,ER850,EX850))</f>
        <v>1</v>
      </c>
      <c r="Z850" s="353">
        <f t="shared" si="1736"/>
        <v>0</v>
      </c>
      <c r="AA850" s="353">
        <f t="shared" si="1736"/>
        <v>0</v>
      </c>
      <c r="AB850" s="353">
        <f t="shared" si="1336"/>
        <v>1</v>
      </c>
      <c r="AC850" s="354">
        <f t="shared" si="969"/>
        <v>0.2</v>
      </c>
      <c r="AD850" s="355" t="str">
        <f t="shared" si="1656"/>
        <v>20+</v>
      </c>
      <c r="AE850" s="351"/>
      <c r="AF850" s="351"/>
      <c r="AG850" s="351"/>
      <c r="AH850" s="351"/>
      <c r="AI850" s="351"/>
      <c r="AJ850" s="351"/>
      <c r="AK850" s="356">
        <v>2.0</v>
      </c>
      <c r="AL850" s="356">
        <v>1.0</v>
      </c>
      <c r="AM850" s="351"/>
      <c r="AN850" s="351"/>
      <c r="AO850" s="351"/>
      <c r="AP850" s="351"/>
      <c r="AQ850" s="356">
        <v>1.0</v>
      </c>
      <c r="AR850" s="356">
        <v>1.0</v>
      </c>
      <c r="AS850" s="351"/>
      <c r="AT850" s="356">
        <v>1.0</v>
      </c>
      <c r="AU850" s="351"/>
      <c r="AV850" s="351"/>
      <c r="AW850" s="351"/>
      <c r="AX850" s="351"/>
      <c r="AY850" s="351"/>
      <c r="AZ850" s="351"/>
      <c r="BA850" s="351"/>
      <c r="BB850" s="351"/>
      <c r="BC850" s="351"/>
      <c r="BD850" s="351"/>
      <c r="BE850" s="351"/>
      <c r="BF850" s="351"/>
      <c r="BG850" s="351"/>
      <c r="BH850" s="351"/>
      <c r="BI850" s="351"/>
      <c r="BJ850" s="351"/>
      <c r="BK850" s="351"/>
      <c r="BL850" s="351"/>
      <c r="BM850" s="351"/>
      <c r="BN850" s="351"/>
      <c r="BO850" s="351"/>
      <c r="BP850" s="351"/>
      <c r="BQ850" s="351"/>
      <c r="BR850" s="351"/>
      <c r="BS850" s="351"/>
      <c r="BT850" s="351"/>
      <c r="BU850" s="351"/>
      <c r="BV850" s="351"/>
      <c r="BW850" s="351"/>
      <c r="BX850" s="351"/>
      <c r="BY850" s="351"/>
      <c r="BZ850" s="351"/>
      <c r="CA850" s="351"/>
      <c r="CB850" s="351"/>
      <c r="CC850" s="351"/>
      <c r="CD850" s="351"/>
      <c r="CE850" s="351"/>
      <c r="CF850" s="351"/>
      <c r="CG850" s="351"/>
      <c r="CH850" s="351"/>
      <c r="CI850" s="351"/>
      <c r="CJ850" s="351"/>
      <c r="CK850" s="351"/>
      <c r="CL850" s="351"/>
      <c r="CM850" s="351"/>
      <c r="CN850" s="351"/>
      <c r="CO850" s="351"/>
      <c r="CP850" s="351"/>
      <c r="CQ850" s="351"/>
      <c r="CR850" s="351"/>
      <c r="CS850" s="351"/>
      <c r="CT850" s="351"/>
      <c r="CU850" s="351"/>
      <c r="CV850" s="351"/>
      <c r="CW850" s="351"/>
      <c r="CX850" s="351"/>
      <c r="CY850" s="351"/>
      <c r="CZ850" s="351"/>
      <c r="DA850" s="351"/>
      <c r="DB850" s="351"/>
      <c r="DC850" s="351"/>
      <c r="DD850" s="351"/>
      <c r="DE850" s="351"/>
      <c r="DF850" s="351"/>
      <c r="DG850" s="351"/>
      <c r="DH850" s="351"/>
      <c r="DI850" s="351"/>
      <c r="DJ850" s="351"/>
      <c r="DK850" s="351"/>
      <c r="DL850" s="351"/>
      <c r="DM850" s="351"/>
      <c r="DN850" s="351"/>
      <c r="DO850" s="351"/>
      <c r="DP850" s="351"/>
      <c r="DQ850" s="351"/>
      <c r="DR850" s="351"/>
      <c r="DS850" s="351"/>
      <c r="DT850" s="351"/>
      <c r="DU850" s="351"/>
      <c r="DV850" s="351"/>
      <c r="DW850" s="351"/>
      <c r="DX850" s="351"/>
      <c r="DY850" s="351"/>
      <c r="DZ850" s="351"/>
      <c r="EA850" s="351"/>
      <c r="EB850" s="351"/>
      <c r="EC850" s="351"/>
      <c r="ED850" s="351"/>
      <c r="EE850" s="351"/>
      <c r="EF850" s="351"/>
      <c r="EG850" s="351"/>
      <c r="EH850" s="351"/>
      <c r="EI850" s="351"/>
      <c r="EJ850" s="351"/>
      <c r="EK850" s="351"/>
      <c r="EL850" s="351"/>
      <c r="EM850" s="351"/>
      <c r="EN850" s="351"/>
      <c r="EO850" s="351"/>
      <c r="EP850" s="351"/>
      <c r="EQ850" s="351"/>
      <c r="ER850" s="351"/>
      <c r="ES850" s="351"/>
      <c r="ET850" s="351"/>
      <c r="EU850" s="76"/>
      <c r="EV850" s="76"/>
      <c r="EW850" s="76"/>
      <c r="EX850" s="76"/>
      <c r="EY850" s="76"/>
      <c r="EZ850" s="76"/>
      <c r="FA850" s="347" t="s">
        <v>3390</v>
      </c>
      <c r="FB850" s="347"/>
      <c r="FC850" s="347"/>
      <c r="FD850" s="347"/>
    </row>
    <row r="851">
      <c r="A851" s="346" t="s">
        <v>3391</v>
      </c>
      <c r="B851" s="347" t="s">
        <v>3392</v>
      </c>
      <c r="C851" s="348" t="s">
        <v>92</v>
      </c>
      <c r="D851" s="347" t="s">
        <v>18</v>
      </c>
      <c r="E851" s="351"/>
      <c r="F851" s="351"/>
      <c r="G851" s="347" t="s">
        <v>2747</v>
      </c>
      <c r="H851" s="347" t="s">
        <v>321</v>
      </c>
      <c r="I851" s="347" t="s">
        <v>13</v>
      </c>
      <c r="J851" s="347" t="s">
        <v>31</v>
      </c>
      <c r="K851" s="347" t="s">
        <v>1838</v>
      </c>
      <c r="L851" s="347" t="s">
        <v>3062</v>
      </c>
      <c r="M851" s="347" t="s">
        <v>128</v>
      </c>
      <c r="N851" s="349">
        <v>42348.0</v>
      </c>
      <c r="O851" s="349">
        <v>42348.0</v>
      </c>
      <c r="P851" s="351"/>
      <c r="Q851" s="352"/>
      <c r="R851" s="352"/>
      <c r="S851" s="351"/>
      <c r="T851" s="69">
        <f t="shared" si="1052"/>
        <v>1175</v>
      </c>
      <c r="U851" s="353">
        <f t="shared" ref="U851:W851" si="1737">IF(ISBLANK($A851),"",sum(AE851,AK851,AQ851,AW851,BC851,BI851,BO851,BU851,CA851,CG851,CM851,CS851,CY851,DE851,DK851,DQ851,DW851,EC851,EI851,EO851,EU851))</f>
        <v>6</v>
      </c>
      <c r="V851" s="353">
        <f t="shared" si="1737"/>
        <v>3</v>
      </c>
      <c r="W851" s="353">
        <f t="shared" si="1737"/>
        <v>0</v>
      </c>
      <c r="X851" s="353">
        <f t="shared" si="966"/>
        <v>9</v>
      </c>
      <c r="Y851" s="353">
        <f t="shared" ref="Y851:AA851" si="1738">IF(ISBLANK($A851),"",sum(AH851,AN851,AT851,AZ851,BF851,BL851,BR851,BX851,CD851,CJ851,CP851,CV851,DB851,DH851,DN851,DT851,DZ851,EF851,EL851,ER851,EX851))</f>
        <v>6</v>
      </c>
      <c r="Z851" s="353">
        <f t="shared" si="1738"/>
        <v>0</v>
      </c>
      <c r="AA851" s="353">
        <f t="shared" si="1738"/>
        <v>0</v>
      </c>
      <c r="AB851" s="353">
        <f t="shared" si="1336"/>
        <v>6</v>
      </c>
      <c r="AC851" s="354">
        <f t="shared" si="969"/>
        <v>0.6666666667</v>
      </c>
      <c r="AD851" s="355" t="str">
        <f t="shared" si="1656"/>
        <v>20+</v>
      </c>
      <c r="AE851" s="351"/>
      <c r="AF851" s="351"/>
      <c r="AG851" s="351"/>
      <c r="AH851" s="351"/>
      <c r="AI851" s="351"/>
      <c r="AJ851" s="351"/>
      <c r="AK851" s="351"/>
      <c r="AL851" s="356">
        <v>3.0</v>
      </c>
      <c r="AM851" s="351"/>
      <c r="AN851" s="356">
        <v>2.0</v>
      </c>
      <c r="AO851" s="351"/>
      <c r="AP851" s="351"/>
      <c r="AQ851" s="351"/>
      <c r="AR851" s="351"/>
      <c r="AS851" s="351"/>
      <c r="AT851" s="351"/>
      <c r="AU851" s="351"/>
      <c r="AV851" s="351"/>
      <c r="AW851" s="356">
        <v>4.0</v>
      </c>
      <c r="AX851" s="351"/>
      <c r="AY851" s="351"/>
      <c r="AZ851" s="351"/>
      <c r="BA851" s="351"/>
      <c r="BB851" s="351"/>
      <c r="BC851" s="351"/>
      <c r="BD851" s="351"/>
      <c r="BE851" s="351"/>
      <c r="BF851" s="356">
        <v>4.0</v>
      </c>
      <c r="BG851" s="351"/>
      <c r="BH851" s="351"/>
      <c r="BI851" s="356">
        <v>1.0</v>
      </c>
      <c r="BJ851" s="351"/>
      <c r="BK851" s="351"/>
      <c r="BL851" s="351"/>
      <c r="BM851" s="351"/>
      <c r="BN851" s="351"/>
      <c r="BO851" s="351"/>
      <c r="BP851" s="351"/>
      <c r="BQ851" s="351"/>
      <c r="BR851" s="351"/>
      <c r="BS851" s="351"/>
      <c r="BT851" s="351"/>
      <c r="BU851" s="351"/>
      <c r="BV851" s="351"/>
      <c r="BW851" s="351"/>
      <c r="BX851" s="351"/>
      <c r="BY851" s="351"/>
      <c r="BZ851" s="351"/>
      <c r="CA851" s="356">
        <v>1.0</v>
      </c>
      <c r="CB851" s="351"/>
      <c r="CC851" s="351"/>
      <c r="CD851" s="351"/>
      <c r="CE851" s="351"/>
      <c r="CF851" s="351"/>
      <c r="CG851" s="351"/>
      <c r="CH851" s="351"/>
      <c r="CI851" s="351"/>
      <c r="CJ851" s="351"/>
      <c r="CK851" s="351"/>
      <c r="CL851" s="351"/>
      <c r="CM851" s="351"/>
      <c r="CN851" s="351"/>
      <c r="CO851" s="351"/>
      <c r="CP851" s="351"/>
      <c r="CQ851" s="351"/>
      <c r="CR851" s="351"/>
      <c r="CS851" s="351"/>
      <c r="CT851" s="351"/>
      <c r="CU851" s="351"/>
      <c r="CV851" s="351"/>
      <c r="CW851" s="351"/>
      <c r="CX851" s="351"/>
      <c r="CY851" s="351"/>
      <c r="CZ851" s="351"/>
      <c r="DA851" s="351"/>
      <c r="DB851" s="351"/>
      <c r="DC851" s="351"/>
      <c r="DD851" s="351"/>
      <c r="DE851" s="351"/>
      <c r="DF851" s="351"/>
      <c r="DG851" s="351"/>
      <c r="DH851" s="351"/>
      <c r="DI851" s="351"/>
      <c r="DJ851" s="351"/>
      <c r="DK851" s="351"/>
      <c r="DL851" s="351"/>
      <c r="DM851" s="351"/>
      <c r="DN851" s="351"/>
      <c r="DO851" s="351"/>
      <c r="DP851" s="351"/>
      <c r="DQ851" s="351"/>
      <c r="DR851" s="351"/>
      <c r="DS851" s="351"/>
      <c r="DT851" s="351"/>
      <c r="DU851" s="351"/>
      <c r="DV851" s="351"/>
      <c r="DW851" s="351"/>
      <c r="DX851" s="351"/>
      <c r="DY851" s="351"/>
      <c r="DZ851" s="351"/>
      <c r="EA851" s="351"/>
      <c r="EB851" s="351"/>
      <c r="EC851" s="351"/>
      <c r="ED851" s="351"/>
      <c r="EE851" s="351"/>
      <c r="EF851" s="351"/>
      <c r="EG851" s="351"/>
      <c r="EH851" s="351"/>
      <c r="EI851" s="351"/>
      <c r="EJ851" s="351"/>
      <c r="EK851" s="351"/>
      <c r="EL851" s="351"/>
      <c r="EM851" s="351"/>
      <c r="EN851" s="351"/>
      <c r="EO851" s="351"/>
      <c r="EP851" s="351"/>
      <c r="EQ851" s="351"/>
      <c r="ER851" s="351"/>
      <c r="ES851" s="351"/>
      <c r="ET851" s="351"/>
      <c r="EU851" s="76"/>
      <c r="EV851" s="76"/>
      <c r="EW851" s="76"/>
      <c r="EX851" s="76"/>
      <c r="EY851" s="76"/>
      <c r="EZ851" s="76"/>
      <c r="FA851" s="347" t="s">
        <v>3393</v>
      </c>
      <c r="FB851" s="347"/>
      <c r="FC851" s="347"/>
      <c r="FD851" s="347"/>
    </row>
    <row r="852">
      <c r="A852" s="346" t="s">
        <v>3394</v>
      </c>
      <c r="B852" s="347" t="s">
        <v>3395</v>
      </c>
      <c r="C852" s="348" t="s">
        <v>8</v>
      </c>
      <c r="D852" s="347" t="s">
        <v>18</v>
      </c>
      <c r="E852" s="351"/>
      <c r="F852" s="351"/>
      <c r="G852" s="347" t="s">
        <v>3396</v>
      </c>
      <c r="H852" s="347" t="s">
        <v>1061</v>
      </c>
      <c r="I852" s="347" t="s">
        <v>23</v>
      </c>
      <c r="J852" s="347" t="s">
        <v>31</v>
      </c>
      <c r="K852" s="347" t="s">
        <v>1838</v>
      </c>
      <c r="L852" s="347" t="s">
        <v>2035</v>
      </c>
      <c r="M852" s="347" t="s">
        <v>110</v>
      </c>
      <c r="N852" s="349">
        <v>42443.0</v>
      </c>
      <c r="O852" s="349">
        <v>42443.0</v>
      </c>
      <c r="P852" s="351"/>
      <c r="Q852" s="352"/>
      <c r="R852" s="352"/>
      <c r="S852" s="351"/>
      <c r="T852" s="69">
        <f t="shared" si="1052"/>
        <v>1080</v>
      </c>
      <c r="U852" s="353">
        <f t="shared" ref="U852:W852" si="1739">IF(ISBLANK($A852),"",sum(AE852,AK852,AQ852,AW852,BC852,BI852,BO852,BU852,CA852,CG852,CM852,CS852,CY852,DE852,DK852,DQ852,DW852,EC852,EI852,EO852,EU852))</f>
        <v>5</v>
      </c>
      <c r="V852" s="353">
        <f t="shared" si="1739"/>
        <v>0</v>
      </c>
      <c r="W852" s="353">
        <f t="shared" si="1739"/>
        <v>0</v>
      </c>
      <c r="X852" s="353">
        <f t="shared" si="966"/>
        <v>5</v>
      </c>
      <c r="Y852" s="353">
        <f t="shared" ref="Y852:AA852" si="1740">IF(ISBLANK($A852),"",sum(AH852,AN852,AT852,AZ852,BF852,BL852,BR852,BX852,CD852,CJ852,CP852,CV852,DB852,DH852,DN852,DT852,DZ852,EF852,EL852,ER852,EX852))</f>
        <v>0</v>
      </c>
      <c r="Z852" s="353">
        <f t="shared" si="1740"/>
        <v>0</v>
      </c>
      <c r="AA852" s="353">
        <f t="shared" si="1740"/>
        <v>0</v>
      </c>
      <c r="AB852" s="353">
        <f t="shared" si="1336"/>
        <v>0</v>
      </c>
      <c r="AC852" s="354">
        <f t="shared" si="969"/>
        <v>0</v>
      </c>
      <c r="AD852" s="355" t="str">
        <f t="shared" si="1656"/>
        <v>20+</v>
      </c>
      <c r="AE852" s="351"/>
      <c r="AF852" s="351"/>
      <c r="AG852" s="351"/>
      <c r="AH852" s="351"/>
      <c r="AI852" s="351"/>
      <c r="AJ852" s="351"/>
      <c r="AK852" s="356">
        <v>2.0</v>
      </c>
      <c r="AL852" s="351"/>
      <c r="AM852" s="351"/>
      <c r="AN852" s="351"/>
      <c r="AO852" s="351"/>
      <c r="AP852" s="351"/>
      <c r="AQ852" s="351"/>
      <c r="AR852" s="351"/>
      <c r="AS852" s="351"/>
      <c r="AT852" s="351"/>
      <c r="AU852" s="351"/>
      <c r="AV852" s="351"/>
      <c r="AW852" s="351"/>
      <c r="AX852" s="351"/>
      <c r="AY852" s="351"/>
      <c r="AZ852" s="351"/>
      <c r="BA852" s="351"/>
      <c r="BB852" s="351"/>
      <c r="BC852" s="356">
        <v>2.0</v>
      </c>
      <c r="BD852" s="351"/>
      <c r="BE852" s="351"/>
      <c r="BF852" s="351"/>
      <c r="BG852" s="351"/>
      <c r="BH852" s="351"/>
      <c r="BI852" s="351"/>
      <c r="BJ852" s="351"/>
      <c r="BK852" s="351"/>
      <c r="BL852" s="351"/>
      <c r="BM852" s="351"/>
      <c r="BN852" s="351"/>
      <c r="BO852" s="356">
        <v>1.0</v>
      </c>
      <c r="BP852" s="351"/>
      <c r="BQ852" s="351"/>
      <c r="BR852" s="351"/>
      <c r="BS852" s="351"/>
      <c r="BT852" s="351"/>
      <c r="BU852" s="351"/>
      <c r="BV852" s="351"/>
      <c r="BW852" s="351"/>
      <c r="BX852" s="351"/>
      <c r="BY852" s="351"/>
      <c r="BZ852" s="351"/>
      <c r="CA852" s="351"/>
      <c r="CB852" s="351"/>
      <c r="CC852" s="351"/>
      <c r="CD852" s="351"/>
      <c r="CE852" s="351"/>
      <c r="CF852" s="351"/>
      <c r="CG852" s="351"/>
      <c r="CH852" s="351"/>
      <c r="CI852" s="351"/>
      <c r="CJ852" s="351"/>
      <c r="CK852" s="351"/>
      <c r="CL852" s="351"/>
      <c r="CM852" s="351"/>
      <c r="CN852" s="351"/>
      <c r="CO852" s="351"/>
      <c r="CP852" s="351"/>
      <c r="CQ852" s="351"/>
      <c r="CR852" s="351"/>
      <c r="CS852" s="351"/>
      <c r="CT852" s="351"/>
      <c r="CU852" s="351"/>
      <c r="CV852" s="351"/>
      <c r="CW852" s="351"/>
      <c r="CX852" s="351"/>
      <c r="CY852" s="351"/>
      <c r="CZ852" s="351"/>
      <c r="DA852" s="351"/>
      <c r="DB852" s="351"/>
      <c r="DC852" s="351"/>
      <c r="DD852" s="351"/>
      <c r="DE852" s="351"/>
      <c r="DF852" s="351"/>
      <c r="DG852" s="351"/>
      <c r="DH852" s="351"/>
      <c r="DI852" s="351"/>
      <c r="DJ852" s="351"/>
      <c r="DK852" s="351"/>
      <c r="DL852" s="351"/>
      <c r="DM852" s="351"/>
      <c r="DN852" s="351"/>
      <c r="DO852" s="351"/>
      <c r="DP852" s="351"/>
      <c r="DQ852" s="76"/>
      <c r="DR852" s="76"/>
      <c r="DS852" s="76"/>
      <c r="DT852" s="76"/>
      <c r="DU852" s="76"/>
      <c r="DV852" s="76"/>
      <c r="DW852" s="351"/>
      <c r="DX852" s="351"/>
      <c r="DY852" s="351"/>
      <c r="DZ852" s="351"/>
      <c r="EA852" s="351"/>
      <c r="EB852" s="351"/>
      <c r="EC852" s="351"/>
      <c r="ED852" s="351"/>
      <c r="EE852" s="351"/>
      <c r="EF852" s="351"/>
      <c r="EG852" s="351"/>
      <c r="EH852" s="351"/>
      <c r="EI852" s="351"/>
      <c r="EJ852" s="351"/>
      <c r="EK852" s="351"/>
      <c r="EL852" s="351"/>
      <c r="EM852" s="351"/>
      <c r="EN852" s="351"/>
      <c r="EO852" s="351"/>
      <c r="EP852" s="351"/>
      <c r="EQ852" s="351"/>
      <c r="ER852" s="351"/>
      <c r="ES852" s="351"/>
      <c r="ET852" s="351"/>
      <c r="EU852" s="351"/>
      <c r="EV852" s="351"/>
      <c r="EW852" s="351"/>
      <c r="EX852" s="351"/>
      <c r="EY852" s="351"/>
      <c r="EZ852" s="351"/>
      <c r="FA852" s="347" t="s">
        <v>3397</v>
      </c>
      <c r="FB852" s="347"/>
      <c r="FC852" s="347"/>
      <c r="FD852" s="347"/>
    </row>
    <row r="853">
      <c r="A853" s="346" t="s">
        <v>3398</v>
      </c>
      <c r="B853" s="347" t="s">
        <v>3399</v>
      </c>
      <c r="C853" s="348" t="s">
        <v>8</v>
      </c>
      <c r="D853" s="347" t="s">
        <v>18</v>
      </c>
      <c r="E853" s="351"/>
      <c r="F853" s="351"/>
      <c r="G853" s="347" t="s">
        <v>3400</v>
      </c>
      <c r="H853" s="347" t="s">
        <v>1193</v>
      </c>
      <c r="I853" s="347" t="s">
        <v>23</v>
      </c>
      <c r="J853" s="347" t="s">
        <v>31</v>
      </c>
      <c r="K853" s="347" t="s">
        <v>1838</v>
      </c>
      <c r="L853" s="347" t="s">
        <v>2035</v>
      </c>
      <c r="M853" s="347" t="s">
        <v>110</v>
      </c>
      <c r="N853" s="349">
        <v>42439.0</v>
      </c>
      <c r="O853" s="349">
        <v>42439.0</v>
      </c>
      <c r="P853" s="351"/>
      <c r="Q853" s="352"/>
      <c r="R853" s="352"/>
      <c r="S853" s="351"/>
      <c r="T853" s="69">
        <f t="shared" si="1052"/>
        <v>1084</v>
      </c>
      <c r="U853" s="353">
        <f t="shared" ref="U853:W853" si="1741">IF(ISBLANK($A853),"",sum(AE853,AK853,AQ853,AW853,BC853,BI853,BO853,BU853,CA853,CG853,CM853,CS853,CY853,DE853,DK853,DQ853,DW853,EC853,EI853,EO853,EU853))</f>
        <v>1</v>
      </c>
      <c r="V853" s="353">
        <f t="shared" si="1741"/>
        <v>2</v>
      </c>
      <c r="W853" s="353">
        <f t="shared" si="1741"/>
        <v>0</v>
      </c>
      <c r="X853" s="353">
        <f t="shared" si="966"/>
        <v>3</v>
      </c>
      <c r="Y853" s="353">
        <f t="shared" ref="Y853:AA853" si="1742">IF(ISBLANK($A853),"",sum(AH853,AN853,AT853,AZ853,BF853,BL853,BR853,BX853,CD853,CJ853,CP853,CV853,DB853,DH853,DN853,DT853,DZ853,EF853,EL853,ER853,EX853))</f>
        <v>2</v>
      </c>
      <c r="Z853" s="353">
        <f t="shared" si="1742"/>
        <v>1</v>
      </c>
      <c r="AA853" s="353">
        <f t="shared" si="1742"/>
        <v>0</v>
      </c>
      <c r="AB853" s="353">
        <f t="shared" si="1336"/>
        <v>3</v>
      </c>
      <c r="AC853" s="354">
        <f t="shared" si="969"/>
        <v>0.6666666667</v>
      </c>
      <c r="AD853" s="355" t="str">
        <f t="shared" si="1656"/>
        <v>20+</v>
      </c>
      <c r="AE853" s="356">
        <v>1.0</v>
      </c>
      <c r="AF853" s="356">
        <v>2.0</v>
      </c>
      <c r="AG853" s="351"/>
      <c r="AH853" s="356">
        <v>2.0</v>
      </c>
      <c r="AI853" s="356">
        <v>1.0</v>
      </c>
      <c r="AJ853" s="351"/>
      <c r="AK853" s="351"/>
      <c r="AL853" s="351"/>
      <c r="AM853" s="351"/>
      <c r="AN853" s="351"/>
      <c r="AO853" s="351"/>
      <c r="AP853" s="351"/>
      <c r="AQ853" s="351"/>
      <c r="AR853" s="351"/>
      <c r="AS853" s="351"/>
      <c r="AT853" s="351"/>
      <c r="AU853" s="351"/>
      <c r="AV853" s="351"/>
      <c r="AW853" s="351"/>
      <c r="AX853" s="351"/>
      <c r="AY853" s="351"/>
      <c r="AZ853" s="351"/>
      <c r="BA853" s="351"/>
      <c r="BB853" s="351"/>
      <c r="BC853" s="351"/>
      <c r="BD853" s="351"/>
      <c r="BE853" s="351"/>
      <c r="BF853" s="351"/>
      <c r="BG853" s="351"/>
      <c r="BH853" s="351"/>
      <c r="BI853" s="351"/>
      <c r="BJ853" s="351"/>
      <c r="BK853" s="351"/>
      <c r="BL853" s="351"/>
      <c r="BM853" s="351"/>
      <c r="BN853" s="351"/>
      <c r="BO853" s="351"/>
      <c r="BP853" s="351"/>
      <c r="BQ853" s="351"/>
      <c r="BR853" s="351"/>
      <c r="BS853" s="351"/>
      <c r="BT853" s="351"/>
      <c r="BU853" s="351"/>
      <c r="BV853" s="351"/>
      <c r="BW853" s="351"/>
      <c r="BX853" s="351"/>
      <c r="BY853" s="351"/>
      <c r="BZ853" s="351"/>
      <c r="CA853" s="351"/>
      <c r="CB853" s="351"/>
      <c r="CC853" s="351"/>
      <c r="CD853" s="351"/>
      <c r="CE853" s="351"/>
      <c r="CF853" s="351"/>
      <c r="CG853" s="351"/>
      <c r="CH853" s="351"/>
      <c r="CI853" s="351"/>
      <c r="CJ853" s="351"/>
      <c r="CK853" s="351"/>
      <c r="CL853" s="351"/>
      <c r="CM853" s="351"/>
      <c r="CN853" s="351"/>
      <c r="CO853" s="351"/>
      <c r="CP853" s="351"/>
      <c r="CQ853" s="351"/>
      <c r="CR853" s="351"/>
      <c r="CS853" s="351"/>
      <c r="CT853" s="351"/>
      <c r="CU853" s="351"/>
      <c r="CV853" s="351"/>
      <c r="CW853" s="351"/>
      <c r="CX853" s="351"/>
      <c r="CY853" s="351"/>
      <c r="CZ853" s="351"/>
      <c r="DA853" s="351"/>
      <c r="DB853" s="351"/>
      <c r="DC853" s="351"/>
      <c r="DD853" s="351"/>
      <c r="DE853" s="351"/>
      <c r="DF853" s="351"/>
      <c r="DG853" s="351"/>
      <c r="DH853" s="351"/>
      <c r="DI853" s="351"/>
      <c r="DJ853" s="351"/>
      <c r="DK853" s="351"/>
      <c r="DL853" s="351"/>
      <c r="DM853" s="351"/>
      <c r="DN853" s="351"/>
      <c r="DO853" s="351"/>
      <c r="DP853" s="351"/>
      <c r="DQ853" s="351"/>
      <c r="DR853" s="351"/>
      <c r="DS853" s="351"/>
      <c r="DT853" s="351"/>
      <c r="DU853" s="351"/>
      <c r="DV853" s="351"/>
      <c r="DW853" s="76"/>
      <c r="DX853" s="76"/>
      <c r="DY853" s="76"/>
      <c r="DZ853" s="76"/>
      <c r="EA853" s="76"/>
      <c r="EB853" s="76"/>
      <c r="EC853" s="351"/>
      <c r="ED853" s="351"/>
      <c r="EE853" s="351"/>
      <c r="EF853" s="351"/>
      <c r="EG853" s="351"/>
      <c r="EH853" s="351"/>
      <c r="EI853" s="351"/>
      <c r="EJ853" s="351"/>
      <c r="EK853" s="351"/>
      <c r="EL853" s="351"/>
      <c r="EM853" s="351"/>
      <c r="EN853" s="351"/>
      <c r="EO853" s="351"/>
      <c r="EP853" s="351"/>
      <c r="EQ853" s="351"/>
      <c r="ER853" s="351"/>
      <c r="ES853" s="351"/>
      <c r="ET853" s="351"/>
      <c r="EU853" s="351"/>
      <c r="EV853" s="351"/>
      <c r="EW853" s="351"/>
      <c r="EX853" s="351"/>
      <c r="EY853" s="351"/>
      <c r="EZ853" s="351"/>
      <c r="FA853" s="347" t="s">
        <v>3401</v>
      </c>
      <c r="FB853" s="347"/>
      <c r="FC853" s="347"/>
      <c r="FD853" s="347"/>
    </row>
    <row r="854">
      <c r="A854" s="336" t="s">
        <v>3402</v>
      </c>
      <c r="B854" s="337" t="s">
        <v>3403</v>
      </c>
      <c r="C854" s="338" t="s">
        <v>89</v>
      </c>
      <c r="D854" s="337" t="s">
        <v>18</v>
      </c>
      <c r="E854" s="337" t="s">
        <v>19</v>
      </c>
      <c r="F854" s="337" t="s">
        <v>277</v>
      </c>
      <c r="G854" s="337" t="s">
        <v>3404</v>
      </c>
      <c r="H854" s="337" t="s">
        <v>3189</v>
      </c>
      <c r="I854" s="337" t="s">
        <v>13</v>
      </c>
      <c r="J854" s="337" t="s">
        <v>31</v>
      </c>
      <c r="K854" s="337" t="s">
        <v>3057</v>
      </c>
      <c r="L854" s="337" t="s">
        <v>2060</v>
      </c>
      <c r="M854" s="337" t="s">
        <v>85</v>
      </c>
      <c r="N854" s="340">
        <v>42328.0</v>
      </c>
      <c r="O854" s="340">
        <v>42328.0</v>
      </c>
      <c r="P854" s="339"/>
      <c r="Q854" s="342"/>
      <c r="R854" s="342"/>
      <c r="S854" s="339"/>
      <c r="T854" s="69">
        <f t="shared" si="1052"/>
        <v>1195</v>
      </c>
      <c r="U854" s="343">
        <f t="shared" ref="U854:W854" si="1743">IF(ISBLANK($A854),"",sum(AE854,AK854,AQ854,AW854,BC854,BI854,BO854,BU854,CA854,CG854,CM854,CS854,CY854,DE854,DK854,DQ854,DW854,EC854,EI854,EO854,EU854))</f>
        <v>8</v>
      </c>
      <c r="V854" s="343">
        <f t="shared" si="1743"/>
        <v>0</v>
      </c>
      <c r="W854" s="343">
        <f t="shared" si="1743"/>
        <v>0</v>
      </c>
      <c r="X854" s="343">
        <f t="shared" si="966"/>
        <v>8</v>
      </c>
      <c r="Y854" s="343">
        <f t="shared" ref="Y854:AA854" si="1744">IF(ISBLANK($A854),"",sum(AH854,AN854,AT854,AZ854,BF854,BL854,BR854,BX854,CD854,CJ854,CP854,CV854,DB854,DH854,DN854,DT854,DZ854,EF854,EL854,ER854,EX854))</f>
        <v>4</v>
      </c>
      <c r="Z854" s="343">
        <f t="shared" si="1744"/>
        <v>2</v>
      </c>
      <c r="AA854" s="343">
        <f t="shared" si="1744"/>
        <v>0</v>
      </c>
      <c r="AB854" s="343">
        <f t="shared" si="1336"/>
        <v>6</v>
      </c>
      <c r="AC854" s="344">
        <f t="shared" si="969"/>
        <v>0.5</v>
      </c>
      <c r="AD854" s="397" t="str">
        <f t="shared" si="1656"/>
        <v>20+</v>
      </c>
      <c r="AE854" s="339"/>
      <c r="AF854" s="339"/>
      <c r="AG854" s="339"/>
      <c r="AH854" s="339"/>
      <c r="AI854" s="339"/>
      <c r="AJ854" s="339"/>
      <c r="AK854" s="345">
        <v>1.0</v>
      </c>
      <c r="AL854" s="339"/>
      <c r="AM854" s="339"/>
      <c r="AN854" s="339"/>
      <c r="AO854" s="339"/>
      <c r="AP854" s="339"/>
      <c r="AQ854" s="345">
        <v>1.0</v>
      </c>
      <c r="AR854" s="339"/>
      <c r="AS854" s="339"/>
      <c r="AT854" s="345">
        <v>2.0</v>
      </c>
      <c r="AU854" s="339"/>
      <c r="AV854" s="339"/>
      <c r="AW854" s="339"/>
      <c r="AX854" s="339"/>
      <c r="AY854" s="339"/>
      <c r="AZ854" s="339"/>
      <c r="BA854" s="339"/>
      <c r="BB854" s="339"/>
      <c r="BC854" s="339"/>
      <c r="BD854" s="339"/>
      <c r="BE854" s="339"/>
      <c r="BF854" s="339"/>
      <c r="BG854" s="339"/>
      <c r="BH854" s="339"/>
      <c r="BI854" s="339"/>
      <c r="BJ854" s="339"/>
      <c r="BK854" s="339"/>
      <c r="BL854" s="339"/>
      <c r="BM854" s="339"/>
      <c r="BN854" s="339"/>
      <c r="BO854" s="345">
        <v>1.0</v>
      </c>
      <c r="BP854" s="339"/>
      <c r="BQ854" s="339"/>
      <c r="BR854" s="345">
        <v>1.0</v>
      </c>
      <c r="BS854" s="345">
        <v>1.0</v>
      </c>
      <c r="BT854" s="339"/>
      <c r="BU854" s="339"/>
      <c r="BV854" s="339"/>
      <c r="BW854" s="339"/>
      <c r="BX854" s="339"/>
      <c r="BY854" s="339"/>
      <c r="BZ854" s="339"/>
      <c r="CA854" s="345">
        <v>1.0</v>
      </c>
      <c r="CB854" s="339"/>
      <c r="CC854" s="339"/>
      <c r="CD854" s="339"/>
      <c r="CE854" s="339"/>
      <c r="CF854" s="339"/>
      <c r="CG854" s="345">
        <v>1.0</v>
      </c>
      <c r="CH854" s="339"/>
      <c r="CI854" s="339"/>
      <c r="CJ854" s="339"/>
      <c r="CK854" s="339"/>
      <c r="CL854" s="339"/>
      <c r="CM854" s="345">
        <v>1.0</v>
      </c>
      <c r="CN854" s="339"/>
      <c r="CO854" s="339"/>
      <c r="CP854" s="339"/>
      <c r="CQ854" s="339"/>
      <c r="CR854" s="339"/>
      <c r="CS854" s="345">
        <v>1.0</v>
      </c>
      <c r="CT854" s="339"/>
      <c r="CU854" s="339"/>
      <c r="CV854" s="339"/>
      <c r="CW854" s="345">
        <v>1.0</v>
      </c>
      <c r="CX854" s="339"/>
      <c r="CY854" s="339"/>
      <c r="CZ854" s="339"/>
      <c r="DA854" s="339"/>
      <c r="DB854" s="339"/>
      <c r="DC854" s="339"/>
      <c r="DD854" s="339"/>
      <c r="DE854" s="339"/>
      <c r="DF854" s="339"/>
      <c r="DG854" s="339"/>
      <c r="DH854" s="339"/>
      <c r="DI854" s="339"/>
      <c r="DJ854" s="339"/>
      <c r="DK854" s="345">
        <v>1.0</v>
      </c>
      <c r="DL854" s="339"/>
      <c r="DM854" s="339"/>
      <c r="DN854" s="345">
        <v>1.0</v>
      </c>
      <c r="DO854" s="339"/>
      <c r="DP854" s="339"/>
      <c r="DQ854" s="339"/>
      <c r="DR854" s="339"/>
      <c r="DS854" s="339"/>
      <c r="DT854" s="339"/>
      <c r="DU854" s="339"/>
      <c r="DV854" s="339"/>
      <c r="DW854" s="339"/>
      <c r="DX854" s="339"/>
      <c r="DY854" s="339"/>
      <c r="DZ854" s="339"/>
      <c r="EA854" s="339"/>
      <c r="EB854" s="339"/>
      <c r="EC854" s="339"/>
      <c r="ED854" s="339"/>
      <c r="EE854" s="339"/>
      <c r="EF854" s="339"/>
      <c r="EG854" s="339"/>
      <c r="EH854" s="339"/>
      <c r="EI854" s="339"/>
      <c r="EJ854" s="339"/>
      <c r="EK854" s="339"/>
      <c r="EL854" s="339"/>
      <c r="EM854" s="339"/>
      <c r="EN854" s="339"/>
      <c r="EO854" s="339"/>
      <c r="EP854" s="339"/>
      <c r="EQ854" s="339"/>
      <c r="ER854" s="339"/>
      <c r="ES854" s="339"/>
      <c r="ET854" s="339"/>
      <c r="EU854" s="76"/>
      <c r="EV854" s="76"/>
      <c r="EW854" s="76"/>
      <c r="EX854" s="76"/>
      <c r="EY854" s="76"/>
      <c r="EZ854" s="76"/>
      <c r="FA854" s="337" t="s">
        <v>3405</v>
      </c>
      <c r="FB854" s="337"/>
      <c r="FC854" s="337"/>
      <c r="FD854" s="337"/>
    </row>
    <row r="855">
      <c r="A855" s="346" t="s">
        <v>3406</v>
      </c>
      <c r="B855" s="347" t="s">
        <v>2848</v>
      </c>
      <c r="C855" s="348" t="s">
        <v>100</v>
      </c>
      <c r="D855" s="347" t="s">
        <v>18</v>
      </c>
      <c r="E855" s="351"/>
      <c r="F855" s="351"/>
      <c r="G855" s="347" t="s">
        <v>3407</v>
      </c>
      <c r="H855" s="347" t="s">
        <v>3408</v>
      </c>
      <c r="I855" s="347" t="s">
        <v>23</v>
      </c>
      <c r="J855" s="347" t="s">
        <v>31</v>
      </c>
      <c r="K855" s="347" t="s">
        <v>1838</v>
      </c>
      <c r="L855" s="347" t="s">
        <v>2225</v>
      </c>
      <c r="M855" s="347" t="s">
        <v>50</v>
      </c>
      <c r="N855" s="349">
        <v>42356.0</v>
      </c>
      <c r="O855" s="349">
        <v>42356.0</v>
      </c>
      <c r="P855" s="351"/>
      <c r="Q855" s="352"/>
      <c r="R855" s="352"/>
      <c r="S855" s="351"/>
      <c r="T855" s="69">
        <f t="shared" si="1052"/>
        <v>1167</v>
      </c>
      <c r="U855" s="353">
        <f t="shared" ref="U855:W855" si="1745">IF(ISBLANK($A855),"",sum(AE855,AK855,AQ855,AW855,BC855,BI855,BO855,BU855,CA855,CG855,CM855,CS855,CY855,DE855,DK855,DQ855,DW855,EC855,EI855,EO855,EU855))</f>
        <v>6</v>
      </c>
      <c r="V855" s="353">
        <f t="shared" si="1745"/>
        <v>0</v>
      </c>
      <c r="W855" s="353">
        <f t="shared" si="1745"/>
        <v>0</v>
      </c>
      <c r="X855" s="353">
        <f t="shared" si="966"/>
        <v>6</v>
      </c>
      <c r="Y855" s="353">
        <f t="shared" ref="Y855:AA855" si="1746">IF(ISBLANK($A855),"",sum(AH855,AN855,AT855,AZ855,BF855,BL855,BR855,BX855,CD855,CJ855,CP855,CV855,DB855,DH855,DN855,DT855,DZ855,EF855,EL855,ER855,EX855))</f>
        <v>5</v>
      </c>
      <c r="Z855" s="353">
        <f t="shared" si="1746"/>
        <v>0</v>
      </c>
      <c r="AA855" s="353">
        <f t="shared" si="1746"/>
        <v>0</v>
      </c>
      <c r="AB855" s="353">
        <f t="shared" si="1336"/>
        <v>5</v>
      </c>
      <c r="AC855" s="354">
        <f t="shared" si="969"/>
        <v>0.8333333333</v>
      </c>
      <c r="AD855" s="355" t="str">
        <f t="shared" si="1656"/>
        <v>20+</v>
      </c>
      <c r="AE855" s="356">
        <v>1.0</v>
      </c>
      <c r="AF855" s="351"/>
      <c r="AG855" s="351"/>
      <c r="AH855" s="351"/>
      <c r="AI855" s="351"/>
      <c r="AJ855" s="351"/>
      <c r="AK855" s="351"/>
      <c r="AL855" s="351"/>
      <c r="AM855" s="351"/>
      <c r="AN855" s="351"/>
      <c r="AO855" s="351"/>
      <c r="AP855" s="351"/>
      <c r="AQ855" s="356">
        <v>2.0</v>
      </c>
      <c r="AR855" s="351"/>
      <c r="AS855" s="351"/>
      <c r="AT855" s="351"/>
      <c r="AU855" s="351"/>
      <c r="AV855" s="351"/>
      <c r="AW855" s="356">
        <v>3.0</v>
      </c>
      <c r="AX855" s="351"/>
      <c r="AY855" s="351"/>
      <c r="AZ855" s="356">
        <v>5.0</v>
      </c>
      <c r="BA855" s="351"/>
      <c r="BB855" s="351"/>
      <c r="BC855" s="351"/>
      <c r="BD855" s="351"/>
      <c r="BE855" s="351"/>
      <c r="BF855" s="351"/>
      <c r="BG855" s="351"/>
      <c r="BH855" s="351"/>
      <c r="BI855" s="351"/>
      <c r="BJ855" s="351"/>
      <c r="BK855" s="351"/>
      <c r="BL855" s="351"/>
      <c r="BM855" s="351"/>
      <c r="BN855" s="351"/>
      <c r="BO855" s="351"/>
      <c r="BP855" s="351"/>
      <c r="BQ855" s="351"/>
      <c r="BR855" s="351"/>
      <c r="BS855" s="351"/>
      <c r="BT855" s="351"/>
      <c r="BU855" s="351"/>
      <c r="BV855" s="351"/>
      <c r="BW855" s="351"/>
      <c r="BX855" s="351"/>
      <c r="BY855" s="351"/>
      <c r="BZ855" s="351"/>
      <c r="CA855" s="351"/>
      <c r="CB855" s="351"/>
      <c r="CC855" s="351"/>
      <c r="CD855" s="351"/>
      <c r="CE855" s="351"/>
      <c r="CF855" s="351"/>
      <c r="CG855" s="351"/>
      <c r="CH855" s="351"/>
      <c r="CI855" s="351"/>
      <c r="CJ855" s="351"/>
      <c r="CK855" s="351"/>
      <c r="CL855" s="351"/>
      <c r="CM855" s="351"/>
      <c r="CN855" s="351"/>
      <c r="CO855" s="351"/>
      <c r="CP855" s="351"/>
      <c r="CQ855" s="351"/>
      <c r="CR855" s="351"/>
      <c r="CS855" s="351"/>
      <c r="CT855" s="351"/>
      <c r="CU855" s="351"/>
      <c r="CV855" s="351"/>
      <c r="CW855" s="351"/>
      <c r="CX855" s="351"/>
      <c r="CY855" s="351"/>
      <c r="CZ855" s="351"/>
      <c r="DA855" s="351"/>
      <c r="DB855" s="351"/>
      <c r="DC855" s="351"/>
      <c r="DD855" s="351"/>
      <c r="DE855" s="351"/>
      <c r="DF855" s="351"/>
      <c r="DG855" s="351"/>
      <c r="DH855" s="351"/>
      <c r="DI855" s="351"/>
      <c r="DJ855" s="351"/>
      <c r="DK855" s="351"/>
      <c r="DL855" s="351"/>
      <c r="DM855" s="351"/>
      <c r="DN855" s="351"/>
      <c r="DO855" s="351"/>
      <c r="DP855" s="351"/>
      <c r="DQ855" s="351"/>
      <c r="DR855" s="351"/>
      <c r="DS855" s="351"/>
      <c r="DT855" s="351"/>
      <c r="DU855" s="351"/>
      <c r="DV855" s="351"/>
      <c r="DW855" s="351"/>
      <c r="DX855" s="351"/>
      <c r="DY855" s="351"/>
      <c r="DZ855" s="351"/>
      <c r="EA855" s="351"/>
      <c r="EB855" s="351"/>
      <c r="EC855" s="351"/>
      <c r="ED855" s="351"/>
      <c r="EE855" s="351"/>
      <c r="EF855" s="351"/>
      <c r="EG855" s="351"/>
      <c r="EH855" s="351"/>
      <c r="EI855" s="351"/>
      <c r="EJ855" s="351"/>
      <c r="EK855" s="351"/>
      <c r="EL855" s="351"/>
      <c r="EM855" s="351"/>
      <c r="EN855" s="351"/>
      <c r="EO855" s="351"/>
      <c r="EP855" s="351"/>
      <c r="EQ855" s="351"/>
      <c r="ER855" s="351"/>
      <c r="ES855" s="351"/>
      <c r="ET855" s="351"/>
      <c r="EU855" s="76"/>
      <c r="EV855" s="76"/>
      <c r="EW855" s="76"/>
      <c r="EX855" s="76"/>
      <c r="EY855" s="76"/>
      <c r="EZ855" s="76"/>
      <c r="FA855" s="347" t="s">
        <v>3409</v>
      </c>
      <c r="FB855" s="347"/>
      <c r="FC855" s="347"/>
      <c r="FD855" s="347"/>
    </row>
    <row r="856">
      <c r="A856" s="346" t="s">
        <v>3410</v>
      </c>
      <c r="B856" s="347" t="s">
        <v>3411</v>
      </c>
      <c r="C856" s="348" t="s">
        <v>8</v>
      </c>
      <c r="D856" s="347" t="s">
        <v>18</v>
      </c>
      <c r="E856" s="351"/>
      <c r="F856" s="351"/>
      <c r="G856" s="347" t="s">
        <v>3412</v>
      </c>
      <c r="H856" s="347" t="s">
        <v>1108</v>
      </c>
      <c r="I856" s="347" t="s">
        <v>23</v>
      </c>
      <c r="J856" s="347" t="s">
        <v>31</v>
      </c>
      <c r="K856" s="347" t="s">
        <v>1838</v>
      </c>
      <c r="L856" s="347" t="s">
        <v>1972</v>
      </c>
      <c r="M856" s="347" t="s">
        <v>50</v>
      </c>
      <c r="N856" s="349">
        <v>42355.0</v>
      </c>
      <c r="O856" s="349">
        <v>42355.0</v>
      </c>
      <c r="P856" s="351"/>
      <c r="Q856" s="352"/>
      <c r="R856" s="352"/>
      <c r="S856" s="351"/>
      <c r="T856" s="69">
        <f t="shared" si="1052"/>
        <v>1168</v>
      </c>
      <c r="U856" s="353">
        <f t="shared" ref="U856:W856" si="1747">IF(ISBLANK($A856),"",sum(AE856,AK856,AQ856,AW856,BC856,BI856,BO856,BU856,CA856,CG856,CM856,CS856,CY856,DE856,DK856,DQ856,DW856,EC856,EI856,EO856,EU856))</f>
        <v>5</v>
      </c>
      <c r="V856" s="353">
        <f t="shared" si="1747"/>
        <v>0</v>
      </c>
      <c r="W856" s="353">
        <f t="shared" si="1747"/>
        <v>0</v>
      </c>
      <c r="X856" s="353">
        <f t="shared" si="966"/>
        <v>5</v>
      </c>
      <c r="Y856" s="353">
        <f t="shared" ref="Y856:AA856" si="1748">IF(ISBLANK($A856),"",sum(AH856,AN856,AT856,AZ856,BF856,BL856,BR856,BX856,CD856,CJ856,CP856,CV856,DB856,DH856,DN856,DT856,DZ856,EF856,EL856,ER856,EX856))</f>
        <v>4</v>
      </c>
      <c r="Z856" s="353">
        <f t="shared" si="1748"/>
        <v>5</v>
      </c>
      <c r="AA856" s="353">
        <f t="shared" si="1748"/>
        <v>0</v>
      </c>
      <c r="AB856" s="353">
        <f t="shared" si="1336"/>
        <v>9</v>
      </c>
      <c r="AC856" s="354">
        <f t="shared" si="969"/>
        <v>0.8</v>
      </c>
      <c r="AD856" s="355" t="str">
        <f t="shared" si="1656"/>
        <v>20+</v>
      </c>
      <c r="AE856" s="351"/>
      <c r="AF856" s="351"/>
      <c r="AG856" s="351"/>
      <c r="AH856" s="351"/>
      <c r="AI856" s="351"/>
      <c r="AJ856" s="351"/>
      <c r="AK856" s="351"/>
      <c r="AL856" s="351"/>
      <c r="AM856" s="351"/>
      <c r="AN856" s="351"/>
      <c r="AO856" s="351"/>
      <c r="AP856" s="351"/>
      <c r="AQ856" s="351"/>
      <c r="AR856" s="351"/>
      <c r="AS856" s="351"/>
      <c r="AT856" s="351"/>
      <c r="AU856" s="351"/>
      <c r="AV856" s="351"/>
      <c r="AW856" s="356">
        <v>2.0</v>
      </c>
      <c r="AX856" s="351"/>
      <c r="AY856" s="351"/>
      <c r="AZ856" s="351"/>
      <c r="BA856" s="351"/>
      <c r="BB856" s="351"/>
      <c r="BC856" s="356">
        <v>2.0</v>
      </c>
      <c r="BD856" s="351"/>
      <c r="BE856" s="351"/>
      <c r="BF856" s="356">
        <v>4.0</v>
      </c>
      <c r="BG856" s="356">
        <v>3.0</v>
      </c>
      <c r="BH856" s="351"/>
      <c r="BI856" s="356">
        <v>1.0</v>
      </c>
      <c r="BJ856" s="351"/>
      <c r="BK856" s="351"/>
      <c r="BL856" s="351"/>
      <c r="BM856" s="351"/>
      <c r="BN856" s="351"/>
      <c r="BO856" s="351"/>
      <c r="BP856" s="351"/>
      <c r="BQ856" s="351"/>
      <c r="BR856" s="351"/>
      <c r="BS856" s="351"/>
      <c r="BT856" s="351"/>
      <c r="BU856" s="351"/>
      <c r="BV856" s="351"/>
      <c r="BW856" s="351"/>
      <c r="BX856" s="351"/>
      <c r="BY856" s="356">
        <v>2.0</v>
      </c>
      <c r="BZ856" s="351"/>
      <c r="CA856" s="351"/>
      <c r="CB856" s="351"/>
      <c r="CC856" s="351"/>
      <c r="CD856" s="351"/>
      <c r="CE856" s="351"/>
      <c r="CF856" s="351"/>
      <c r="CG856" s="351"/>
      <c r="CH856" s="351"/>
      <c r="CI856" s="351"/>
      <c r="CJ856" s="351"/>
      <c r="CK856" s="351"/>
      <c r="CL856" s="351"/>
      <c r="CM856" s="351"/>
      <c r="CN856" s="351"/>
      <c r="CO856" s="351"/>
      <c r="CP856" s="351"/>
      <c r="CQ856" s="351"/>
      <c r="CR856" s="351"/>
      <c r="CS856" s="351"/>
      <c r="CT856" s="351"/>
      <c r="CU856" s="351"/>
      <c r="CV856" s="351"/>
      <c r="CW856" s="351"/>
      <c r="CX856" s="351"/>
      <c r="CY856" s="351"/>
      <c r="CZ856" s="351"/>
      <c r="DA856" s="351"/>
      <c r="DB856" s="351"/>
      <c r="DC856" s="351"/>
      <c r="DD856" s="351"/>
      <c r="DE856" s="351"/>
      <c r="DF856" s="351"/>
      <c r="DG856" s="351"/>
      <c r="DH856" s="351"/>
      <c r="DI856" s="351"/>
      <c r="DJ856" s="351"/>
      <c r="DK856" s="351"/>
      <c r="DL856" s="351"/>
      <c r="DM856" s="351"/>
      <c r="DN856" s="351"/>
      <c r="DO856" s="351"/>
      <c r="DP856" s="351"/>
      <c r="DQ856" s="351"/>
      <c r="DR856" s="351"/>
      <c r="DS856" s="351"/>
      <c r="DT856" s="351"/>
      <c r="DU856" s="351"/>
      <c r="DV856" s="351"/>
      <c r="DW856" s="351"/>
      <c r="DX856" s="351"/>
      <c r="DY856" s="351"/>
      <c r="DZ856" s="351"/>
      <c r="EA856" s="351"/>
      <c r="EB856" s="351"/>
      <c r="EC856" s="351"/>
      <c r="ED856" s="351"/>
      <c r="EE856" s="351"/>
      <c r="EF856" s="351"/>
      <c r="EG856" s="351"/>
      <c r="EH856" s="351"/>
      <c r="EI856" s="351"/>
      <c r="EJ856" s="351"/>
      <c r="EK856" s="351"/>
      <c r="EL856" s="351"/>
      <c r="EM856" s="351"/>
      <c r="EN856" s="351"/>
      <c r="EO856" s="351"/>
      <c r="EP856" s="351"/>
      <c r="EQ856" s="351"/>
      <c r="ER856" s="351"/>
      <c r="ES856" s="351"/>
      <c r="ET856" s="351"/>
      <c r="EU856" s="76"/>
      <c r="EV856" s="76"/>
      <c r="EW856" s="76"/>
      <c r="EX856" s="76"/>
      <c r="EY856" s="76"/>
      <c r="EZ856" s="76"/>
      <c r="FA856" s="347" t="s">
        <v>3413</v>
      </c>
      <c r="FB856" s="347"/>
      <c r="FC856" s="347"/>
      <c r="FD856" s="347"/>
    </row>
    <row r="857">
      <c r="A857" s="346" t="s">
        <v>3414</v>
      </c>
      <c r="B857" s="347" t="s">
        <v>3317</v>
      </c>
      <c r="C857" s="348" t="s">
        <v>8</v>
      </c>
      <c r="D857" s="347" t="s">
        <v>18</v>
      </c>
      <c r="E857" s="351"/>
      <c r="F857" s="351"/>
      <c r="G857" s="347" t="s">
        <v>3415</v>
      </c>
      <c r="H857" s="347" t="s">
        <v>2760</v>
      </c>
      <c r="I857" s="347" t="s">
        <v>23</v>
      </c>
      <c r="J857" s="347" t="s">
        <v>31</v>
      </c>
      <c r="K857" s="347" t="s">
        <v>1838</v>
      </c>
      <c r="L857" s="347" t="s">
        <v>2129</v>
      </c>
      <c r="M857" s="347" t="s">
        <v>97</v>
      </c>
      <c r="N857" s="349">
        <v>42352.0</v>
      </c>
      <c r="O857" s="350"/>
      <c r="P857" s="351"/>
      <c r="Q857" s="352"/>
      <c r="R857" s="352"/>
      <c r="S857" s="351"/>
      <c r="T857" s="69">
        <f t="shared" si="1052"/>
        <v>1171</v>
      </c>
      <c r="U857" s="353">
        <f t="shared" ref="U857:W857" si="1749">IF(ISBLANK($A857),"",sum(AE857,AK857,AQ857,AW857,BC857,BI857,BO857,BU857,CA857,CG857,CM857,CS857,CY857,DE857,DK857,DQ857,DW857,EC857,EI857,EO857,EU857))</f>
        <v>3</v>
      </c>
      <c r="V857" s="353">
        <f t="shared" si="1749"/>
        <v>0</v>
      </c>
      <c r="W857" s="353">
        <f t="shared" si="1749"/>
        <v>0</v>
      </c>
      <c r="X857" s="353">
        <f t="shared" si="966"/>
        <v>3</v>
      </c>
      <c r="Y857" s="353">
        <f t="shared" ref="Y857:AA857" si="1750">IF(ISBLANK($A857),"",sum(AH857,AN857,AT857,AZ857,BF857,BL857,BR857,BX857,CD857,CJ857,CP857,CV857,DB857,DH857,DN857,DT857,DZ857,EF857,EL857,ER857,EX857))</f>
        <v>1</v>
      </c>
      <c r="Z857" s="353">
        <f t="shared" si="1750"/>
        <v>1</v>
      </c>
      <c r="AA857" s="353">
        <f t="shared" si="1750"/>
        <v>0</v>
      </c>
      <c r="AB857" s="353">
        <f t="shared" si="1336"/>
        <v>2</v>
      </c>
      <c r="AC857" s="354">
        <f t="shared" si="969"/>
        <v>0.3333333333</v>
      </c>
      <c r="AD857" s="355" t="str">
        <f t="shared" si="1656"/>
        <v>20+</v>
      </c>
      <c r="AE857" s="351"/>
      <c r="AF857" s="351"/>
      <c r="AG857" s="351"/>
      <c r="AH857" s="351"/>
      <c r="AI857" s="351"/>
      <c r="AJ857" s="351"/>
      <c r="AK857" s="351"/>
      <c r="AL857" s="351"/>
      <c r="AM857" s="351"/>
      <c r="AN857" s="351"/>
      <c r="AO857" s="351"/>
      <c r="AP857" s="351"/>
      <c r="AQ857" s="351"/>
      <c r="AR857" s="351"/>
      <c r="AS857" s="351"/>
      <c r="AT857" s="351"/>
      <c r="AU857" s="351"/>
      <c r="AV857" s="351"/>
      <c r="AW857" s="356">
        <v>1.0</v>
      </c>
      <c r="AX857" s="351"/>
      <c r="AY857" s="351"/>
      <c r="AZ857" s="351"/>
      <c r="BA857" s="351"/>
      <c r="BB857" s="351"/>
      <c r="BC857" s="351"/>
      <c r="BD857" s="351"/>
      <c r="BE857" s="351"/>
      <c r="BF857" s="356">
        <v>1.0</v>
      </c>
      <c r="BG857" s="351"/>
      <c r="BH857" s="351"/>
      <c r="BI857" s="356">
        <v>2.0</v>
      </c>
      <c r="BJ857" s="351"/>
      <c r="BK857" s="351"/>
      <c r="BL857" s="351"/>
      <c r="BM857" s="356">
        <v>1.0</v>
      </c>
      <c r="BN857" s="351"/>
      <c r="BO857" s="351"/>
      <c r="BP857" s="351"/>
      <c r="BQ857" s="351"/>
      <c r="BR857" s="351"/>
      <c r="BS857" s="351"/>
      <c r="BT857" s="351"/>
      <c r="BU857" s="351"/>
      <c r="BV857" s="351"/>
      <c r="BW857" s="351"/>
      <c r="BX857" s="351"/>
      <c r="BY857" s="351"/>
      <c r="BZ857" s="351"/>
      <c r="CA857" s="351"/>
      <c r="CB857" s="351"/>
      <c r="CC857" s="351"/>
      <c r="CD857" s="351"/>
      <c r="CE857" s="351"/>
      <c r="CF857" s="351"/>
      <c r="CG857" s="351"/>
      <c r="CH857" s="351"/>
      <c r="CI857" s="351"/>
      <c r="CJ857" s="351"/>
      <c r="CK857" s="351"/>
      <c r="CL857" s="351"/>
      <c r="CM857" s="351"/>
      <c r="CN857" s="351"/>
      <c r="CO857" s="351"/>
      <c r="CP857" s="351"/>
      <c r="CQ857" s="351"/>
      <c r="CR857" s="351"/>
      <c r="CS857" s="351"/>
      <c r="CT857" s="351"/>
      <c r="CU857" s="351"/>
      <c r="CV857" s="351"/>
      <c r="CW857" s="351"/>
      <c r="CX857" s="351"/>
      <c r="CY857" s="351"/>
      <c r="CZ857" s="351"/>
      <c r="DA857" s="351"/>
      <c r="DB857" s="351"/>
      <c r="DC857" s="351"/>
      <c r="DD857" s="351"/>
      <c r="DE857" s="351"/>
      <c r="DF857" s="351"/>
      <c r="DG857" s="351"/>
      <c r="DH857" s="351"/>
      <c r="DI857" s="351"/>
      <c r="DJ857" s="351"/>
      <c r="DK857" s="351"/>
      <c r="DL857" s="351"/>
      <c r="DM857" s="351"/>
      <c r="DN857" s="351"/>
      <c r="DO857" s="351"/>
      <c r="DP857" s="351"/>
      <c r="DQ857" s="351"/>
      <c r="DR857" s="351"/>
      <c r="DS857" s="351"/>
      <c r="DT857" s="351"/>
      <c r="DU857" s="351"/>
      <c r="DV857" s="351"/>
      <c r="DW857" s="351"/>
      <c r="DX857" s="351"/>
      <c r="DY857" s="351"/>
      <c r="DZ857" s="351"/>
      <c r="EA857" s="351"/>
      <c r="EB857" s="351"/>
      <c r="EC857" s="351"/>
      <c r="ED857" s="351"/>
      <c r="EE857" s="351"/>
      <c r="EF857" s="351"/>
      <c r="EG857" s="351"/>
      <c r="EH857" s="351"/>
      <c r="EI857" s="351"/>
      <c r="EJ857" s="351"/>
      <c r="EK857" s="351"/>
      <c r="EL857" s="351"/>
      <c r="EM857" s="351"/>
      <c r="EN857" s="351"/>
      <c r="EO857" s="351"/>
      <c r="EP857" s="351"/>
      <c r="EQ857" s="351"/>
      <c r="ER857" s="351"/>
      <c r="ES857" s="351"/>
      <c r="ET857" s="351"/>
      <c r="EU857" s="76"/>
      <c r="EV857" s="76"/>
      <c r="EW857" s="76"/>
      <c r="EX857" s="76"/>
      <c r="EY857" s="76"/>
      <c r="EZ857" s="76"/>
      <c r="FA857" s="347" t="s">
        <v>3416</v>
      </c>
      <c r="FB857" s="347"/>
      <c r="FC857" s="347"/>
      <c r="FD857" s="347"/>
    </row>
    <row r="858">
      <c r="A858" s="336" t="s">
        <v>3417</v>
      </c>
      <c r="B858" s="337" t="s">
        <v>3418</v>
      </c>
      <c r="C858" s="338" t="s">
        <v>89</v>
      </c>
      <c r="D858" s="337" t="s">
        <v>18</v>
      </c>
      <c r="E858" s="337" t="s">
        <v>19</v>
      </c>
      <c r="F858" s="337" t="s">
        <v>283</v>
      </c>
      <c r="G858" s="337" t="s">
        <v>3193</v>
      </c>
      <c r="H858" s="337" t="s">
        <v>3189</v>
      </c>
      <c r="I858" s="337" t="s">
        <v>13</v>
      </c>
      <c r="J858" s="337" t="s">
        <v>31</v>
      </c>
      <c r="K858" s="337" t="s">
        <v>3057</v>
      </c>
      <c r="L858" s="337" t="s">
        <v>2060</v>
      </c>
      <c r="M858" s="337" t="s">
        <v>85</v>
      </c>
      <c r="N858" s="340">
        <v>42303.0</v>
      </c>
      <c r="O858" s="340">
        <v>42303.0</v>
      </c>
      <c r="P858" s="339"/>
      <c r="Q858" s="342"/>
      <c r="R858" s="342"/>
      <c r="S858" s="339"/>
      <c r="T858" s="69">
        <f t="shared" si="1052"/>
        <v>1220</v>
      </c>
      <c r="U858" s="343">
        <f t="shared" ref="U858:W858" si="1751">IF(ISBLANK($A858),"",sum(AE858,AK858,AQ858,AW858,BC858,BI858,BO858,BU858,CA858,CG858,CM858,CS858,CY858,DE858,DK858,DQ858,DW858,EC858,EI858,EO858,EU858))</f>
        <v>12</v>
      </c>
      <c r="V858" s="343">
        <f t="shared" si="1751"/>
        <v>4</v>
      </c>
      <c r="W858" s="343">
        <f t="shared" si="1751"/>
        <v>0</v>
      </c>
      <c r="X858" s="343">
        <f t="shared" si="966"/>
        <v>16</v>
      </c>
      <c r="Y858" s="343">
        <f t="shared" ref="Y858:AA858" si="1752">IF(ISBLANK($A858),"",sum(AH858,AN858,AT858,AZ858,BF858,BL858,BR858,BX858,CD858,CJ858,CP858,CV858,DB858,DH858,DN858,DT858,DZ858,EF858,EL858,ER858,EX858))</f>
        <v>6</v>
      </c>
      <c r="Z858" s="343">
        <f t="shared" si="1752"/>
        <v>2</v>
      </c>
      <c r="AA858" s="343">
        <f t="shared" si="1752"/>
        <v>0</v>
      </c>
      <c r="AB858" s="343">
        <f t="shared" si="1336"/>
        <v>8</v>
      </c>
      <c r="AC858" s="344">
        <f t="shared" si="969"/>
        <v>0.375</v>
      </c>
      <c r="AD858" s="397" t="str">
        <f t="shared" si="1656"/>
        <v>20+</v>
      </c>
      <c r="AE858" s="339"/>
      <c r="AF858" s="339"/>
      <c r="AG858" s="339"/>
      <c r="AH858" s="339"/>
      <c r="AI858" s="339"/>
      <c r="AJ858" s="339"/>
      <c r="AK858" s="345">
        <v>3.0</v>
      </c>
      <c r="AL858" s="345">
        <v>1.0</v>
      </c>
      <c r="AM858" s="339"/>
      <c r="AN858" s="339"/>
      <c r="AO858" s="339"/>
      <c r="AP858" s="339"/>
      <c r="AQ858" s="345">
        <v>2.0</v>
      </c>
      <c r="AR858" s="345">
        <v>2.0</v>
      </c>
      <c r="AS858" s="339"/>
      <c r="AT858" s="345">
        <v>3.0</v>
      </c>
      <c r="AU858" s="339"/>
      <c r="AV858" s="339"/>
      <c r="AW858" s="345">
        <v>1.0</v>
      </c>
      <c r="AX858" s="339"/>
      <c r="AY858" s="339"/>
      <c r="AZ858" s="345">
        <v>1.0</v>
      </c>
      <c r="BA858" s="345">
        <v>2.0</v>
      </c>
      <c r="BB858" s="339"/>
      <c r="BC858" s="339"/>
      <c r="BD858" s="339"/>
      <c r="BE858" s="339"/>
      <c r="BF858" s="339"/>
      <c r="BG858" s="339"/>
      <c r="BH858" s="339"/>
      <c r="BI858" s="339"/>
      <c r="BJ858" s="339"/>
      <c r="BK858" s="339"/>
      <c r="BL858" s="339"/>
      <c r="BM858" s="339"/>
      <c r="BN858" s="339"/>
      <c r="BO858" s="339"/>
      <c r="BP858" s="339"/>
      <c r="BQ858" s="339"/>
      <c r="BR858" s="339"/>
      <c r="BS858" s="339"/>
      <c r="BT858" s="339"/>
      <c r="BU858" s="339"/>
      <c r="BV858" s="339"/>
      <c r="BW858" s="339"/>
      <c r="BX858" s="339"/>
      <c r="BY858" s="339"/>
      <c r="BZ858" s="339"/>
      <c r="CA858" s="345">
        <v>1.0</v>
      </c>
      <c r="CB858" s="339"/>
      <c r="CC858" s="339"/>
      <c r="CD858" s="339"/>
      <c r="CE858" s="339"/>
      <c r="CF858" s="339"/>
      <c r="CG858" s="345">
        <v>2.0</v>
      </c>
      <c r="CH858" s="339"/>
      <c r="CI858" s="339"/>
      <c r="CJ858" s="339"/>
      <c r="CK858" s="339"/>
      <c r="CL858" s="339"/>
      <c r="CM858" s="339"/>
      <c r="CN858" s="339"/>
      <c r="CO858" s="339"/>
      <c r="CP858" s="345">
        <v>2.0</v>
      </c>
      <c r="CQ858" s="339"/>
      <c r="CR858" s="339"/>
      <c r="CS858" s="339"/>
      <c r="CT858" s="339"/>
      <c r="CU858" s="339"/>
      <c r="CV858" s="339"/>
      <c r="CW858" s="339"/>
      <c r="CX858" s="339"/>
      <c r="CY858" s="339"/>
      <c r="CZ858" s="339"/>
      <c r="DA858" s="339"/>
      <c r="DB858" s="339"/>
      <c r="DC858" s="339"/>
      <c r="DD858" s="339"/>
      <c r="DE858" s="339"/>
      <c r="DF858" s="339"/>
      <c r="DG858" s="339"/>
      <c r="DH858" s="339"/>
      <c r="DI858" s="339"/>
      <c r="DJ858" s="339"/>
      <c r="DK858" s="345">
        <v>2.0</v>
      </c>
      <c r="DL858" s="339"/>
      <c r="DM858" s="339"/>
      <c r="DN858" s="339"/>
      <c r="DO858" s="339"/>
      <c r="DP858" s="339"/>
      <c r="DQ858" s="339"/>
      <c r="DR858" s="339"/>
      <c r="DS858" s="339"/>
      <c r="DT858" s="339"/>
      <c r="DU858" s="339"/>
      <c r="DV858" s="339"/>
      <c r="DW858" s="339"/>
      <c r="DX858" s="339"/>
      <c r="DY858" s="339"/>
      <c r="DZ858" s="339"/>
      <c r="EA858" s="339"/>
      <c r="EB858" s="339"/>
      <c r="EC858" s="345">
        <v>1.0</v>
      </c>
      <c r="ED858" s="339"/>
      <c r="EE858" s="339"/>
      <c r="EF858" s="339"/>
      <c r="EG858" s="339"/>
      <c r="EH858" s="339"/>
      <c r="EI858" s="339"/>
      <c r="EJ858" s="339"/>
      <c r="EK858" s="339"/>
      <c r="EL858" s="339"/>
      <c r="EM858" s="339"/>
      <c r="EN858" s="339"/>
      <c r="EO858" s="339"/>
      <c r="EP858" s="345">
        <v>1.0</v>
      </c>
      <c r="EQ858" s="339"/>
      <c r="ER858" s="339"/>
      <c r="ES858" s="339"/>
      <c r="ET858" s="339"/>
      <c r="EU858" s="76"/>
      <c r="EV858" s="76"/>
      <c r="EW858" s="76"/>
      <c r="EX858" s="76"/>
      <c r="EY858" s="76"/>
      <c r="EZ858" s="76"/>
      <c r="FA858" s="337" t="s">
        <v>3419</v>
      </c>
      <c r="FB858" s="337"/>
      <c r="FC858" s="337"/>
      <c r="FD858" s="337"/>
    </row>
    <row r="859">
      <c r="A859" s="346" t="s">
        <v>3420</v>
      </c>
      <c r="B859" s="347" t="s">
        <v>2884</v>
      </c>
      <c r="C859" s="348" t="s">
        <v>8</v>
      </c>
      <c r="D859" s="347" t="s">
        <v>18</v>
      </c>
      <c r="E859" s="351"/>
      <c r="F859" s="351"/>
      <c r="G859" s="347" t="s">
        <v>3421</v>
      </c>
      <c r="H859" s="347" t="s">
        <v>1108</v>
      </c>
      <c r="I859" s="347" t="s">
        <v>23</v>
      </c>
      <c r="J859" s="347" t="s">
        <v>31</v>
      </c>
      <c r="K859" s="347" t="s">
        <v>1838</v>
      </c>
      <c r="L859" s="347" t="s">
        <v>1978</v>
      </c>
      <c r="M859" s="347" t="s">
        <v>50</v>
      </c>
      <c r="N859" s="349">
        <v>42404.0</v>
      </c>
      <c r="O859" s="350"/>
      <c r="P859" s="351"/>
      <c r="Q859" s="352"/>
      <c r="R859" s="352"/>
      <c r="S859" s="351"/>
      <c r="T859" s="69">
        <f t="shared" si="1052"/>
        <v>1119</v>
      </c>
      <c r="U859" s="353">
        <f t="shared" ref="U859:W859" si="1753">IF(ISBLANK($A859),"",sum(AE859,AK859,AQ859,AW859,BC859,BI859,BO859,BU859,CA859,CG859,CM859,CS859,CY859,DE859,DK859,DQ859,DW859,EC859,EI859,EO859,EU859))</f>
        <v>4</v>
      </c>
      <c r="V859" s="353">
        <f t="shared" si="1753"/>
        <v>0</v>
      </c>
      <c r="W859" s="353">
        <f t="shared" si="1753"/>
        <v>0</v>
      </c>
      <c r="X859" s="353">
        <f t="shared" si="966"/>
        <v>4</v>
      </c>
      <c r="Y859" s="353">
        <f t="shared" ref="Y859:AA859" si="1754">IF(ISBLANK($A859),"",sum(AH859,AN859,AT859,AZ859,BF859,BL859,BR859,BX859,CD859,CJ859,CP859,CV859,DB859,DH859,DN859,DT859,DZ859,EF859,EL859,ER859,EX859))</f>
        <v>3</v>
      </c>
      <c r="Z859" s="353">
        <f t="shared" si="1754"/>
        <v>0</v>
      </c>
      <c r="AA859" s="353">
        <f t="shared" si="1754"/>
        <v>0</v>
      </c>
      <c r="AB859" s="353">
        <f t="shared" si="1336"/>
        <v>3</v>
      </c>
      <c r="AC859" s="354">
        <f t="shared" si="969"/>
        <v>0.75</v>
      </c>
      <c r="AD859" s="355" t="str">
        <f t="shared" si="1656"/>
        <v>20+</v>
      </c>
      <c r="AE859" s="351"/>
      <c r="AF859" s="351"/>
      <c r="AG859" s="351"/>
      <c r="AH859" s="351"/>
      <c r="AI859" s="351"/>
      <c r="AJ859" s="351"/>
      <c r="AK859" s="356">
        <v>4.0</v>
      </c>
      <c r="AL859" s="351"/>
      <c r="AM859" s="351"/>
      <c r="AN859" s="351"/>
      <c r="AO859" s="351"/>
      <c r="AP859" s="351"/>
      <c r="AQ859" s="351"/>
      <c r="AR859" s="351"/>
      <c r="AS859" s="351"/>
      <c r="AT859" s="351"/>
      <c r="AU859" s="351"/>
      <c r="AV859" s="351"/>
      <c r="AW859" s="351"/>
      <c r="AX859" s="351"/>
      <c r="AY859" s="351"/>
      <c r="AZ859" s="351"/>
      <c r="BA859" s="351"/>
      <c r="BB859" s="351"/>
      <c r="BC859" s="351"/>
      <c r="BD859" s="351"/>
      <c r="BE859" s="351"/>
      <c r="BF859" s="356">
        <v>3.0</v>
      </c>
      <c r="BG859" s="351"/>
      <c r="BH859" s="351"/>
      <c r="BI859" s="351"/>
      <c r="BJ859" s="351"/>
      <c r="BK859" s="351"/>
      <c r="BL859" s="351"/>
      <c r="BM859" s="351"/>
      <c r="BN859" s="351"/>
      <c r="BO859" s="351"/>
      <c r="BP859" s="351"/>
      <c r="BQ859" s="351"/>
      <c r="BR859" s="351"/>
      <c r="BS859" s="351"/>
      <c r="BT859" s="351"/>
      <c r="BU859" s="351"/>
      <c r="BV859" s="351"/>
      <c r="BW859" s="351"/>
      <c r="BX859" s="351"/>
      <c r="BY859" s="351"/>
      <c r="BZ859" s="351"/>
      <c r="CA859" s="351"/>
      <c r="CB859" s="351"/>
      <c r="CC859" s="351"/>
      <c r="CD859" s="351"/>
      <c r="CE859" s="351"/>
      <c r="CF859" s="351"/>
      <c r="CG859" s="351"/>
      <c r="CH859" s="351"/>
      <c r="CI859" s="351"/>
      <c r="CJ859" s="351"/>
      <c r="CK859" s="351"/>
      <c r="CL859" s="351"/>
      <c r="CM859" s="351"/>
      <c r="CN859" s="351"/>
      <c r="CO859" s="351"/>
      <c r="CP859" s="351"/>
      <c r="CQ859" s="351"/>
      <c r="CR859" s="351"/>
      <c r="CS859" s="351"/>
      <c r="CT859" s="351"/>
      <c r="CU859" s="351"/>
      <c r="CV859" s="351"/>
      <c r="CW859" s="351"/>
      <c r="CX859" s="351"/>
      <c r="CY859" s="351"/>
      <c r="CZ859" s="351"/>
      <c r="DA859" s="351"/>
      <c r="DB859" s="351"/>
      <c r="DC859" s="351"/>
      <c r="DD859" s="351"/>
      <c r="DE859" s="351"/>
      <c r="DF859" s="351"/>
      <c r="DG859" s="351"/>
      <c r="DH859" s="351"/>
      <c r="DI859" s="351"/>
      <c r="DJ859" s="351"/>
      <c r="DK859" s="351"/>
      <c r="DL859" s="351"/>
      <c r="DM859" s="351"/>
      <c r="DN859" s="351"/>
      <c r="DO859" s="351"/>
      <c r="DP859" s="351"/>
      <c r="DQ859" s="351"/>
      <c r="DR859" s="351"/>
      <c r="DS859" s="351"/>
      <c r="DT859" s="351"/>
      <c r="DU859" s="351"/>
      <c r="DV859" s="351"/>
      <c r="DW859" s="351"/>
      <c r="DX859" s="351"/>
      <c r="DY859" s="351"/>
      <c r="DZ859" s="351"/>
      <c r="EA859" s="351"/>
      <c r="EB859" s="351"/>
      <c r="EC859" s="351"/>
      <c r="ED859" s="351"/>
      <c r="EE859" s="351"/>
      <c r="EF859" s="351"/>
      <c r="EG859" s="351"/>
      <c r="EH859" s="351"/>
      <c r="EI859" s="351"/>
      <c r="EJ859" s="351"/>
      <c r="EK859" s="351"/>
      <c r="EL859" s="351"/>
      <c r="EM859" s="351"/>
      <c r="EN859" s="351"/>
      <c r="EO859" s="351"/>
      <c r="EP859" s="351"/>
      <c r="EQ859" s="351"/>
      <c r="ER859" s="351"/>
      <c r="ES859" s="351"/>
      <c r="ET859" s="351"/>
      <c r="EU859" s="76"/>
      <c r="EV859" s="76"/>
      <c r="EW859" s="76"/>
      <c r="EX859" s="76"/>
      <c r="EY859" s="76"/>
      <c r="EZ859" s="76"/>
      <c r="FA859" s="347" t="s">
        <v>3422</v>
      </c>
      <c r="FB859" s="347"/>
      <c r="FC859" s="347"/>
      <c r="FD859" s="347"/>
    </row>
    <row r="860">
      <c r="A860" s="346" t="s">
        <v>3423</v>
      </c>
      <c r="B860" s="347" t="s">
        <v>3424</v>
      </c>
      <c r="C860" s="348" t="s">
        <v>8</v>
      </c>
      <c r="D860" s="347" t="s">
        <v>18</v>
      </c>
      <c r="E860" s="351"/>
      <c r="F860" s="351"/>
      <c r="G860" s="347" t="s">
        <v>3425</v>
      </c>
      <c r="H860" s="347" t="s">
        <v>1084</v>
      </c>
      <c r="I860" s="347" t="s">
        <v>23</v>
      </c>
      <c r="J860" s="347" t="s">
        <v>31</v>
      </c>
      <c r="K860" s="347" t="s">
        <v>1838</v>
      </c>
      <c r="L860" s="347" t="s">
        <v>1972</v>
      </c>
      <c r="M860" s="347" t="s">
        <v>50</v>
      </c>
      <c r="N860" s="349">
        <v>42347.0</v>
      </c>
      <c r="O860" s="349">
        <v>42375.0</v>
      </c>
      <c r="P860" s="351"/>
      <c r="Q860" s="352"/>
      <c r="R860" s="352"/>
      <c r="S860" s="351"/>
      <c r="T860" s="69">
        <f t="shared" si="1052"/>
        <v>1176</v>
      </c>
      <c r="U860" s="353">
        <f t="shared" ref="U860:W860" si="1755">IF(ISBLANK($A860),"",sum(AE860,AK860,AQ860,AW860,BC860,BI860,BO860,BU860,CA860,CG860,CM860,CS860,CY860,DE860,DK860,DQ860,DW860,EC860,EI860,EO860,EU860))</f>
        <v>4</v>
      </c>
      <c r="V860" s="353">
        <f t="shared" si="1755"/>
        <v>1</v>
      </c>
      <c r="W860" s="353">
        <f t="shared" si="1755"/>
        <v>0</v>
      </c>
      <c r="X860" s="353">
        <f t="shared" si="966"/>
        <v>5</v>
      </c>
      <c r="Y860" s="353">
        <f t="shared" ref="Y860:AA860" si="1756">IF(ISBLANK($A860),"",sum(AH860,AN860,AT860,AZ860,BF860,BL860,BR860,BX860,CD860,CJ860,CP860,CV860,DB860,DH860,DN860,DT860,DZ860,EF860,EL860,ER860,EX860))</f>
        <v>4</v>
      </c>
      <c r="Z860" s="353">
        <f t="shared" si="1756"/>
        <v>1</v>
      </c>
      <c r="AA860" s="353">
        <f t="shared" si="1756"/>
        <v>0</v>
      </c>
      <c r="AB860" s="353">
        <f t="shared" si="1336"/>
        <v>5</v>
      </c>
      <c r="AC860" s="354">
        <f t="shared" si="969"/>
        <v>0.8</v>
      </c>
      <c r="AD860" s="355" t="str">
        <f t="shared" si="1656"/>
        <v>20+</v>
      </c>
      <c r="AE860" s="356">
        <v>4.0</v>
      </c>
      <c r="AF860" s="351"/>
      <c r="AG860" s="351"/>
      <c r="AH860" s="351"/>
      <c r="AI860" s="351"/>
      <c r="AJ860" s="351"/>
      <c r="AK860" s="351"/>
      <c r="AL860" s="351"/>
      <c r="AM860" s="351"/>
      <c r="AN860" s="351"/>
      <c r="AO860" s="351"/>
      <c r="AP860" s="351"/>
      <c r="AQ860" s="351"/>
      <c r="AR860" s="351"/>
      <c r="AS860" s="351"/>
      <c r="AT860" s="351"/>
      <c r="AU860" s="351"/>
      <c r="AV860" s="351"/>
      <c r="AW860" s="351"/>
      <c r="AX860" s="356">
        <v>1.0</v>
      </c>
      <c r="AY860" s="351"/>
      <c r="AZ860" s="356">
        <v>4.0</v>
      </c>
      <c r="BA860" s="356">
        <v>1.0</v>
      </c>
      <c r="BB860" s="351"/>
      <c r="BC860" s="351"/>
      <c r="BD860" s="351"/>
      <c r="BE860" s="351"/>
      <c r="BF860" s="351"/>
      <c r="BG860" s="351"/>
      <c r="BH860" s="351"/>
      <c r="BI860" s="351"/>
      <c r="BJ860" s="351"/>
      <c r="BK860" s="351"/>
      <c r="BL860" s="351"/>
      <c r="BM860" s="351"/>
      <c r="BN860" s="351"/>
      <c r="BO860" s="351"/>
      <c r="BP860" s="351"/>
      <c r="BQ860" s="351"/>
      <c r="BR860" s="351"/>
      <c r="BS860" s="351"/>
      <c r="BT860" s="351"/>
      <c r="BU860" s="351"/>
      <c r="BV860" s="351"/>
      <c r="BW860" s="351"/>
      <c r="BX860" s="351"/>
      <c r="BY860" s="351"/>
      <c r="BZ860" s="351"/>
      <c r="CA860" s="351"/>
      <c r="CB860" s="351"/>
      <c r="CC860" s="351"/>
      <c r="CD860" s="351"/>
      <c r="CE860" s="351"/>
      <c r="CF860" s="351"/>
      <c r="CG860" s="351"/>
      <c r="CH860" s="351"/>
      <c r="CI860" s="351"/>
      <c r="CJ860" s="351"/>
      <c r="CK860" s="351"/>
      <c r="CL860" s="351"/>
      <c r="CM860" s="351"/>
      <c r="CN860" s="351"/>
      <c r="CO860" s="351"/>
      <c r="CP860" s="351"/>
      <c r="CQ860" s="351"/>
      <c r="CR860" s="351"/>
      <c r="CS860" s="351"/>
      <c r="CT860" s="351"/>
      <c r="CU860" s="351"/>
      <c r="CV860" s="351"/>
      <c r="CW860" s="351"/>
      <c r="CX860" s="351"/>
      <c r="CY860" s="351"/>
      <c r="CZ860" s="351"/>
      <c r="DA860" s="351"/>
      <c r="DB860" s="351"/>
      <c r="DC860" s="351"/>
      <c r="DD860" s="351"/>
      <c r="DE860" s="351"/>
      <c r="DF860" s="351"/>
      <c r="DG860" s="351"/>
      <c r="DH860" s="351"/>
      <c r="DI860" s="351"/>
      <c r="DJ860" s="351"/>
      <c r="DK860" s="351"/>
      <c r="DL860" s="351"/>
      <c r="DM860" s="351"/>
      <c r="DN860" s="351"/>
      <c r="DO860" s="351"/>
      <c r="DP860" s="351"/>
      <c r="DQ860" s="351"/>
      <c r="DR860" s="351"/>
      <c r="DS860" s="351"/>
      <c r="DT860" s="351"/>
      <c r="DU860" s="351"/>
      <c r="DV860" s="351"/>
      <c r="DW860" s="351"/>
      <c r="DX860" s="351"/>
      <c r="DY860" s="351"/>
      <c r="DZ860" s="351"/>
      <c r="EA860" s="351"/>
      <c r="EB860" s="351"/>
      <c r="EC860" s="351"/>
      <c r="ED860" s="351"/>
      <c r="EE860" s="351"/>
      <c r="EF860" s="351"/>
      <c r="EG860" s="351"/>
      <c r="EH860" s="351"/>
      <c r="EI860" s="351"/>
      <c r="EJ860" s="351"/>
      <c r="EK860" s="351"/>
      <c r="EL860" s="351"/>
      <c r="EM860" s="351"/>
      <c r="EN860" s="351"/>
      <c r="EO860" s="351"/>
      <c r="EP860" s="351"/>
      <c r="EQ860" s="351"/>
      <c r="ER860" s="351"/>
      <c r="ES860" s="351"/>
      <c r="ET860" s="351"/>
      <c r="EU860" s="76"/>
      <c r="EV860" s="76"/>
      <c r="EW860" s="76"/>
      <c r="EX860" s="76"/>
      <c r="EY860" s="76"/>
      <c r="EZ860" s="76"/>
      <c r="FA860" s="347" t="s">
        <v>3426</v>
      </c>
      <c r="FB860" s="347"/>
      <c r="FC860" s="347"/>
      <c r="FD860" s="347"/>
    </row>
    <row r="861">
      <c r="A861" s="346" t="s">
        <v>3427</v>
      </c>
      <c r="B861" s="347" t="s">
        <v>3428</v>
      </c>
      <c r="C861" s="348" t="s">
        <v>8</v>
      </c>
      <c r="D861" s="347" t="s">
        <v>18</v>
      </c>
      <c r="E861" s="351"/>
      <c r="F861" s="351"/>
      <c r="G861" s="347" t="s">
        <v>3429</v>
      </c>
      <c r="H861" s="347" t="s">
        <v>3335</v>
      </c>
      <c r="I861" s="347" t="s">
        <v>23</v>
      </c>
      <c r="J861" s="347" t="s">
        <v>31</v>
      </c>
      <c r="K861" s="347" t="s">
        <v>1838</v>
      </c>
      <c r="L861" s="347" t="s">
        <v>2035</v>
      </c>
      <c r="M861" s="347" t="s">
        <v>110</v>
      </c>
      <c r="N861" s="349">
        <v>42398.0</v>
      </c>
      <c r="O861" s="349">
        <v>42398.0</v>
      </c>
      <c r="P861" s="349">
        <v>42411.0</v>
      </c>
      <c r="Q861" s="352"/>
      <c r="R861" s="352"/>
      <c r="S861" s="351"/>
      <c r="T861" s="69">
        <f t="shared" si="1052"/>
        <v>1125</v>
      </c>
      <c r="U861" s="353">
        <f t="shared" ref="U861:W861" si="1757">IF(ISBLANK($A861),"",sum(AE861,AK861,AQ861,AW861,BC861,BI861,BO861,BU861,CA861,CG861,CM861,CS861,CY861,DE861,DK861,DQ861,DW861,EC861,EI861,EO861,EU861))</f>
        <v>4</v>
      </c>
      <c r="V861" s="353">
        <f t="shared" si="1757"/>
        <v>4</v>
      </c>
      <c r="W861" s="353">
        <f t="shared" si="1757"/>
        <v>0</v>
      </c>
      <c r="X861" s="353">
        <f t="shared" si="966"/>
        <v>8</v>
      </c>
      <c r="Y861" s="353">
        <f t="shared" ref="Y861:AA861" si="1758">IF(ISBLANK($A861),"",sum(AH861,AN861,AT861,AZ861,BF861,BL861,BR861,BX861,CD861,CJ861,CP861,CV861,DB861,DH861,DN861,DT861,DZ861,EF861,EL861,ER861,EX861))</f>
        <v>4</v>
      </c>
      <c r="Z861" s="353">
        <f t="shared" si="1758"/>
        <v>3</v>
      </c>
      <c r="AA861" s="353">
        <f t="shared" si="1758"/>
        <v>0</v>
      </c>
      <c r="AB861" s="353">
        <f t="shared" si="1336"/>
        <v>7</v>
      </c>
      <c r="AC861" s="354">
        <f t="shared" si="969"/>
        <v>0.5</v>
      </c>
      <c r="AD861" s="355" t="str">
        <f t="shared" si="1656"/>
        <v>20+</v>
      </c>
      <c r="AE861" s="351"/>
      <c r="AF861" s="351"/>
      <c r="AG861" s="351"/>
      <c r="AH861" s="351"/>
      <c r="AI861" s="351"/>
      <c r="AJ861" s="351"/>
      <c r="AK861" s="356">
        <v>1.0</v>
      </c>
      <c r="AL861" s="351"/>
      <c r="AM861" s="351"/>
      <c r="AN861" s="351"/>
      <c r="AO861" s="351"/>
      <c r="AP861" s="351"/>
      <c r="AQ861" s="351"/>
      <c r="AR861" s="356">
        <v>4.0</v>
      </c>
      <c r="AS861" s="351"/>
      <c r="AT861" s="351"/>
      <c r="AU861" s="351"/>
      <c r="AV861" s="351"/>
      <c r="AW861" s="356">
        <v>1.0</v>
      </c>
      <c r="AX861" s="351"/>
      <c r="AY861" s="351"/>
      <c r="AZ861" s="356">
        <v>4.0</v>
      </c>
      <c r="BA861" s="351"/>
      <c r="BB861" s="351"/>
      <c r="BC861" s="351"/>
      <c r="BD861" s="351"/>
      <c r="BE861" s="351"/>
      <c r="BF861" s="351"/>
      <c r="BG861" s="351"/>
      <c r="BH861" s="351"/>
      <c r="BI861" s="351"/>
      <c r="BJ861" s="351"/>
      <c r="BK861" s="351"/>
      <c r="BL861" s="351"/>
      <c r="BM861" s="356">
        <v>3.0</v>
      </c>
      <c r="BN861" s="351"/>
      <c r="BO861" s="351"/>
      <c r="BP861" s="351"/>
      <c r="BQ861" s="351"/>
      <c r="BR861" s="351"/>
      <c r="BS861" s="351"/>
      <c r="BT861" s="351"/>
      <c r="BU861" s="356">
        <v>2.0</v>
      </c>
      <c r="BV861" s="351"/>
      <c r="BW861" s="351"/>
      <c r="BX861" s="351"/>
      <c r="BY861" s="351"/>
      <c r="BZ861" s="351"/>
      <c r="CA861" s="351"/>
      <c r="CB861" s="351"/>
      <c r="CC861" s="351"/>
      <c r="CD861" s="351"/>
      <c r="CE861" s="351"/>
      <c r="CF861" s="351"/>
      <c r="CG861" s="351"/>
      <c r="CH861" s="351"/>
      <c r="CI861" s="351"/>
      <c r="CJ861" s="351"/>
      <c r="CK861" s="351"/>
      <c r="CL861" s="351"/>
      <c r="CM861" s="351"/>
      <c r="CN861" s="351"/>
      <c r="CO861" s="351"/>
      <c r="CP861" s="351"/>
      <c r="CQ861" s="351"/>
      <c r="CR861" s="351"/>
      <c r="CS861" s="351"/>
      <c r="CT861" s="351"/>
      <c r="CU861" s="351"/>
      <c r="CV861" s="351"/>
      <c r="CW861" s="351"/>
      <c r="CX861" s="351"/>
      <c r="CY861" s="351"/>
      <c r="CZ861" s="351"/>
      <c r="DA861" s="351"/>
      <c r="DB861" s="351"/>
      <c r="DC861" s="351"/>
      <c r="DD861" s="351"/>
      <c r="DE861" s="351"/>
      <c r="DF861" s="351"/>
      <c r="DG861" s="351"/>
      <c r="DH861" s="351"/>
      <c r="DI861" s="351"/>
      <c r="DJ861" s="351"/>
      <c r="DK861" s="351"/>
      <c r="DL861" s="351"/>
      <c r="DM861" s="351"/>
      <c r="DN861" s="351"/>
      <c r="DO861" s="351"/>
      <c r="DP861" s="351"/>
      <c r="DQ861" s="351"/>
      <c r="DR861" s="351"/>
      <c r="DS861" s="351"/>
      <c r="DT861" s="351"/>
      <c r="DU861" s="351"/>
      <c r="DV861" s="351"/>
      <c r="DW861" s="351"/>
      <c r="DX861" s="351"/>
      <c r="DY861" s="351"/>
      <c r="DZ861" s="351"/>
      <c r="EA861" s="351"/>
      <c r="EB861" s="351"/>
      <c r="EC861" s="351"/>
      <c r="ED861" s="351"/>
      <c r="EE861" s="351"/>
      <c r="EF861" s="351"/>
      <c r="EG861" s="351"/>
      <c r="EH861" s="351"/>
      <c r="EI861" s="351"/>
      <c r="EJ861" s="351"/>
      <c r="EK861" s="351"/>
      <c r="EL861" s="351"/>
      <c r="EM861" s="351"/>
      <c r="EN861" s="351"/>
      <c r="EO861" s="351"/>
      <c r="EP861" s="351"/>
      <c r="EQ861" s="351"/>
      <c r="ER861" s="351"/>
      <c r="ES861" s="351"/>
      <c r="ET861" s="351"/>
      <c r="EU861" s="76"/>
      <c r="EV861" s="76"/>
      <c r="EW861" s="76"/>
      <c r="EX861" s="76"/>
      <c r="EY861" s="76"/>
      <c r="EZ861" s="76"/>
      <c r="FA861" s="347" t="s">
        <v>3430</v>
      </c>
      <c r="FB861" s="347"/>
      <c r="FC861" s="347"/>
      <c r="FD861" s="347"/>
    </row>
    <row r="862">
      <c r="A862" s="346" t="s">
        <v>3431</v>
      </c>
      <c r="B862" s="347" t="s">
        <v>3432</v>
      </c>
      <c r="C862" s="348" t="s">
        <v>8</v>
      </c>
      <c r="D862" s="347" t="s">
        <v>18</v>
      </c>
      <c r="E862" s="351"/>
      <c r="F862" s="351"/>
      <c r="G862" s="347" t="s">
        <v>3433</v>
      </c>
      <c r="H862" s="347" t="s">
        <v>1099</v>
      </c>
      <c r="I862" s="347" t="s">
        <v>23</v>
      </c>
      <c r="J862" s="347" t="s">
        <v>31</v>
      </c>
      <c r="K862" s="347" t="s">
        <v>1838</v>
      </c>
      <c r="L862" s="347" t="s">
        <v>1961</v>
      </c>
      <c r="M862" s="347" t="s">
        <v>72</v>
      </c>
      <c r="N862" s="349">
        <v>42397.0</v>
      </c>
      <c r="O862" s="349">
        <v>42432.0</v>
      </c>
      <c r="P862" s="351"/>
      <c r="Q862" s="352"/>
      <c r="R862" s="352"/>
      <c r="S862" s="351"/>
      <c r="T862" s="69">
        <f t="shared" si="1052"/>
        <v>1126</v>
      </c>
      <c r="U862" s="353">
        <f t="shared" ref="U862:W862" si="1759">IF(ISBLANK($A862),"",sum(AE862,AK862,AQ862,AW862,BC862,BI862,BO862,BU862,CA862,CG862,CM862,CS862,CY862,DE862,DK862,DQ862,DW862,EC862,EI862,EO862,EU862))</f>
        <v>5</v>
      </c>
      <c r="V862" s="353">
        <f t="shared" si="1759"/>
        <v>0</v>
      </c>
      <c r="W862" s="353">
        <f t="shared" si="1759"/>
        <v>0</v>
      </c>
      <c r="X862" s="353">
        <f t="shared" si="966"/>
        <v>5</v>
      </c>
      <c r="Y862" s="353">
        <f t="shared" ref="Y862:AA862" si="1760">IF(ISBLANK($A862),"",sum(AH862,AN862,AT862,AZ862,BF862,BL862,BR862,BX862,CD862,CJ862,CP862,CV862,DB862,DH862,DN862,DT862,DZ862,EF862,EL862,ER862,EX862))</f>
        <v>2</v>
      </c>
      <c r="Z862" s="353">
        <f t="shared" si="1760"/>
        <v>0</v>
      </c>
      <c r="AA862" s="353">
        <f t="shared" si="1760"/>
        <v>0</v>
      </c>
      <c r="AB862" s="353">
        <f t="shared" si="1336"/>
        <v>2</v>
      </c>
      <c r="AC862" s="354">
        <f t="shared" si="969"/>
        <v>0.4</v>
      </c>
      <c r="AD862" s="355" t="str">
        <f t="shared" si="1656"/>
        <v>20+</v>
      </c>
      <c r="AE862" s="351"/>
      <c r="AF862" s="351"/>
      <c r="AG862" s="351"/>
      <c r="AH862" s="351"/>
      <c r="AI862" s="351"/>
      <c r="AJ862" s="351"/>
      <c r="AK862" s="351"/>
      <c r="AL862" s="351"/>
      <c r="AM862" s="351"/>
      <c r="AN862" s="351"/>
      <c r="AO862" s="351"/>
      <c r="AP862" s="351"/>
      <c r="AQ862" s="351"/>
      <c r="AR862" s="351"/>
      <c r="AS862" s="351"/>
      <c r="AT862" s="351"/>
      <c r="AU862" s="351"/>
      <c r="AV862" s="351"/>
      <c r="AW862" s="356">
        <v>5.0</v>
      </c>
      <c r="AX862" s="351"/>
      <c r="AY862" s="351"/>
      <c r="AZ862" s="351"/>
      <c r="BA862" s="351"/>
      <c r="BB862" s="351"/>
      <c r="BC862" s="351"/>
      <c r="BD862" s="351"/>
      <c r="BE862" s="351"/>
      <c r="BF862" s="356">
        <v>2.0</v>
      </c>
      <c r="BG862" s="351"/>
      <c r="BH862" s="351"/>
      <c r="BI862" s="351"/>
      <c r="BJ862" s="351"/>
      <c r="BK862" s="351"/>
      <c r="BL862" s="351"/>
      <c r="BM862" s="351"/>
      <c r="BN862" s="351"/>
      <c r="BO862" s="351"/>
      <c r="BP862" s="351"/>
      <c r="BQ862" s="351"/>
      <c r="BR862" s="351"/>
      <c r="BS862" s="351"/>
      <c r="BT862" s="351"/>
      <c r="BU862" s="351"/>
      <c r="BV862" s="351"/>
      <c r="BW862" s="351"/>
      <c r="BX862" s="351"/>
      <c r="BY862" s="351"/>
      <c r="BZ862" s="351"/>
      <c r="CA862" s="351"/>
      <c r="CB862" s="351"/>
      <c r="CC862" s="351"/>
      <c r="CD862" s="351"/>
      <c r="CE862" s="351"/>
      <c r="CF862" s="351"/>
      <c r="CG862" s="351"/>
      <c r="CH862" s="351"/>
      <c r="CI862" s="351"/>
      <c r="CJ862" s="351"/>
      <c r="CK862" s="351"/>
      <c r="CL862" s="351"/>
      <c r="CM862" s="351"/>
      <c r="CN862" s="351"/>
      <c r="CO862" s="351"/>
      <c r="CP862" s="351"/>
      <c r="CQ862" s="351"/>
      <c r="CR862" s="351"/>
      <c r="CS862" s="351"/>
      <c r="CT862" s="351"/>
      <c r="CU862" s="351"/>
      <c r="CV862" s="351"/>
      <c r="CW862" s="351"/>
      <c r="CX862" s="351"/>
      <c r="CY862" s="351"/>
      <c r="CZ862" s="351"/>
      <c r="DA862" s="351"/>
      <c r="DB862" s="351"/>
      <c r="DC862" s="351"/>
      <c r="DD862" s="351"/>
      <c r="DE862" s="351"/>
      <c r="DF862" s="351"/>
      <c r="DG862" s="351"/>
      <c r="DH862" s="351"/>
      <c r="DI862" s="351"/>
      <c r="DJ862" s="351"/>
      <c r="DK862" s="351"/>
      <c r="DL862" s="351"/>
      <c r="DM862" s="351"/>
      <c r="DN862" s="351"/>
      <c r="DO862" s="351"/>
      <c r="DP862" s="351"/>
      <c r="DQ862" s="351"/>
      <c r="DR862" s="351"/>
      <c r="DS862" s="351"/>
      <c r="DT862" s="351"/>
      <c r="DU862" s="351"/>
      <c r="DV862" s="351"/>
      <c r="DW862" s="351"/>
      <c r="DX862" s="351"/>
      <c r="DY862" s="351"/>
      <c r="DZ862" s="351"/>
      <c r="EA862" s="351"/>
      <c r="EB862" s="351"/>
      <c r="EC862" s="351"/>
      <c r="ED862" s="351"/>
      <c r="EE862" s="351"/>
      <c r="EF862" s="351"/>
      <c r="EG862" s="351"/>
      <c r="EH862" s="351"/>
      <c r="EI862" s="351"/>
      <c r="EJ862" s="351"/>
      <c r="EK862" s="351"/>
      <c r="EL862" s="351"/>
      <c r="EM862" s="351"/>
      <c r="EN862" s="351"/>
      <c r="EO862" s="351"/>
      <c r="EP862" s="351"/>
      <c r="EQ862" s="351"/>
      <c r="ER862" s="351"/>
      <c r="ES862" s="351"/>
      <c r="ET862" s="351"/>
      <c r="EU862" s="76"/>
      <c r="EV862" s="76"/>
      <c r="EW862" s="76"/>
      <c r="EX862" s="76"/>
      <c r="EY862" s="76"/>
      <c r="EZ862" s="76"/>
      <c r="FA862" s="347" t="s">
        <v>3434</v>
      </c>
      <c r="FB862" s="347"/>
      <c r="FC862" s="347"/>
      <c r="FD862" s="347"/>
    </row>
    <row r="863">
      <c r="A863" s="336" t="s">
        <v>3435</v>
      </c>
      <c r="B863" s="337" t="s">
        <v>2981</v>
      </c>
      <c r="C863" s="338" t="s">
        <v>8</v>
      </c>
      <c r="D863" s="337" t="s">
        <v>18</v>
      </c>
      <c r="E863" s="337" t="s">
        <v>12</v>
      </c>
      <c r="F863" s="337" t="s">
        <v>283</v>
      </c>
      <c r="G863" s="337" t="s">
        <v>3027</v>
      </c>
      <c r="H863" s="337" t="s">
        <v>1061</v>
      </c>
      <c r="I863" s="337" t="s">
        <v>23</v>
      </c>
      <c r="J863" s="337" t="s">
        <v>31</v>
      </c>
      <c r="K863" s="337" t="s">
        <v>3057</v>
      </c>
      <c r="L863" s="337" t="s">
        <v>2035</v>
      </c>
      <c r="M863" s="337" t="s">
        <v>110</v>
      </c>
      <c r="N863" s="340">
        <v>42304.0</v>
      </c>
      <c r="O863" s="340">
        <v>42327.0</v>
      </c>
      <c r="P863" s="339"/>
      <c r="Q863" s="342"/>
      <c r="R863" s="342"/>
      <c r="S863" s="339"/>
      <c r="T863" s="69">
        <f t="shared" si="1052"/>
        <v>1219</v>
      </c>
      <c r="U863" s="343">
        <f t="shared" ref="U863:W863" si="1761">IF(ISBLANK($A863),"",sum(AE863,AK863,AQ863,AW863,BC863,BI863,BO863,BU863,CA863,CG863,CM863,CS863,CY863,DE863,DK863,DQ863,DW863,EC863,EI863,EO863,EU863))</f>
        <v>10</v>
      </c>
      <c r="V863" s="343">
        <f t="shared" si="1761"/>
        <v>0</v>
      </c>
      <c r="W863" s="343">
        <f t="shared" si="1761"/>
        <v>0</v>
      </c>
      <c r="X863" s="343">
        <f t="shared" si="966"/>
        <v>10</v>
      </c>
      <c r="Y863" s="343">
        <f t="shared" ref="Y863:AA863" si="1762">IF(ISBLANK($A863),"",sum(AH863,AN863,AT863,AZ863,BF863,BL863,BR863,BX863,CD863,CJ863,CP863,CV863,DB863,DH863,DN863,DT863,DZ863,EF863,EL863,ER863,EX863))</f>
        <v>2</v>
      </c>
      <c r="Z863" s="343">
        <f t="shared" si="1762"/>
        <v>1</v>
      </c>
      <c r="AA863" s="343">
        <f t="shared" si="1762"/>
        <v>0</v>
      </c>
      <c r="AB863" s="343">
        <f t="shared" si="1336"/>
        <v>3</v>
      </c>
      <c r="AC863" s="344">
        <f t="shared" si="969"/>
        <v>0.2</v>
      </c>
      <c r="AD863" s="397" t="str">
        <f t="shared" si="1656"/>
        <v>20+</v>
      </c>
      <c r="AE863" s="345">
        <v>1.0</v>
      </c>
      <c r="AF863" s="339"/>
      <c r="AG863" s="339"/>
      <c r="AH863" s="339"/>
      <c r="AI863" s="339"/>
      <c r="AJ863" s="339"/>
      <c r="AK863" s="345">
        <v>2.0</v>
      </c>
      <c r="AL863" s="339"/>
      <c r="AM863" s="339"/>
      <c r="AN863" s="339"/>
      <c r="AO863" s="339"/>
      <c r="AP863" s="339"/>
      <c r="AQ863" s="345">
        <v>1.0</v>
      </c>
      <c r="AR863" s="339"/>
      <c r="AS863" s="339"/>
      <c r="AT863" s="339"/>
      <c r="AU863" s="339"/>
      <c r="AV863" s="339"/>
      <c r="AW863" s="345">
        <v>1.0</v>
      </c>
      <c r="AX863" s="339"/>
      <c r="AY863" s="339"/>
      <c r="AZ863" s="339"/>
      <c r="BA863" s="345">
        <v>1.0</v>
      </c>
      <c r="BB863" s="339"/>
      <c r="BC863" s="339"/>
      <c r="BD863" s="339"/>
      <c r="BE863" s="339"/>
      <c r="BF863" s="339"/>
      <c r="BG863" s="339"/>
      <c r="BH863" s="339"/>
      <c r="BI863" s="339"/>
      <c r="BJ863" s="339"/>
      <c r="BK863" s="339"/>
      <c r="BL863" s="339"/>
      <c r="BM863" s="339"/>
      <c r="BN863" s="339"/>
      <c r="BO863" s="339"/>
      <c r="BP863" s="339"/>
      <c r="BQ863" s="339"/>
      <c r="BR863" s="339"/>
      <c r="BS863" s="339"/>
      <c r="BT863" s="339"/>
      <c r="BU863" s="339"/>
      <c r="BV863" s="339"/>
      <c r="BW863" s="339"/>
      <c r="BX863" s="339"/>
      <c r="BY863" s="339"/>
      <c r="BZ863" s="339"/>
      <c r="CA863" s="339"/>
      <c r="CB863" s="339"/>
      <c r="CC863" s="339"/>
      <c r="CD863" s="339"/>
      <c r="CE863" s="339"/>
      <c r="CF863" s="339"/>
      <c r="CG863" s="339"/>
      <c r="CH863" s="339"/>
      <c r="CI863" s="339"/>
      <c r="CJ863" s="339"/>
      <c r="CK863" s="339"/>
      <c r="CL863" s="339"/>
      <c r="CM863" s="345">
        <v>1.0</v>
      </c>
      <c r="CN863" s="339"/>
      <c r="CO863" s="339"/>
      <c r="CP863" s="339"/>
      <c r="CQ863" s="339"/>
      <c r="CR863" s="339"/>
      <c r="CS863" s="339"/>
      <c r="CT863" s="339"/>
      <c r="CU863" s="339"/>
      <c r="CV863" s="339"/>
      <c r="CW863" s="339"/>
      <c r="CX863" s="339"/>
      <c r="CY863" s="339"/>
      <c r="CZ863" s="339"/>
      <c r="DA863" s="339"/>
      <c r="DB863" s="339"/>
      <c r="DC863" s="339"/>
      <c r="DD863" s="339"/>
      <c r="DE863" s="339"/>
      <c r="DF863" s="339"/>
      <c r="DG863" s="339"/>
      <c r="DH863" s="339"/>
      <c r="DI863" s="339"/>
      <c r="DJ863" s="339"/>
      <c r="DK863" s="339"/>
      <c r="DL863" s="339"/>
      <c r="DM863" s="339"/>
      <c r="DN863" s="339"/>
      <c r="DO863" s="339"/>
      <c r="DP863" s="339"/>
      <c r="DQ863" s="339"/>
      <c r="DR863" s="339"/>
      <c r="DS863" s="339"/>
      <c r="DT863" s="339"/>
      <c r="DU863" s="339"/>
      <c r="DV863" s="339"/>
      <c r="DW863" s="345">
        <v>1.0</v>
      </c>
      <c r="DX863" s="339"/>
      <c r="DY863" s="339"/>
      <c r="DZ863" s="339"/>
      <c r="EA863" s="339"/>
      <c r="EB863" s="339"/>
      <c r="EC863" s="339"/>
      <c r="ED863" s="339"/>
      <c r="EE863" s="339"/>
      <c r="EF863" s="345">
        <v>1.0</v>
      </c>
      <c r="EG863" s="339"/>
      <c r="EH863" s="339"/>
      <c r="EI863" s="339"/>
      <c r="EJ863" s="339"/>
      <c r="EK863" s="339"/>
      <c r="EL863" s="339"/>
      <c r="EM863" s="339"/>
      <c r="EN863" s="339"/>
      <c r="EO863" s="345">
        <v>3.0</v>
      </c>
      <c r="EP863" s="339"/>
      <c r="EQ863" s="339"/>
      <c r="ER863" s="345">
        <v>1.0</v>
      </c>
      <c r="ES863" s="339"/>
      <c r="ET863" s="339"/>
      <c r="EU863" s="76"/>
      <c r="EV863" s="76"/>
      <c r="EW863" s="76"/>
      <c r="EX863" s="76"/>
      <c r="EY863" s="76"/>
      <c r="EZ863" s="76"/>
      <c r="FA863" s="337" t="s">
        <v>3436</v>
      </c>
      <c r="FB863" s="337"/>
      <c r="FC863" s="337"/>
      <c r="FD863" s="337"/>
    </row>
    <row r="864">
      <c r="A864" s="346" t="s">
        <v>3437</v>
      </c>
      <c r="B864" s="347" t="s">
        <v>2943</v>
      </c>
      <c r="C864" s="348" t="s">
        <v>8</v>
      </c>
      <c r="D864" s="347" t="s">
        <v>18</v>
      </c>
      <c r="E864" s="351"/>
      <c r="F864" s="351"/>
      <c r="G864" s="347" t="s">
        <v>3438</v>
      </c>
      <c r="H864" s="347" t="s">
        <v>2760</v>
      </c>
      <c r="I864" s="347" t="s">
        <v>23</v>
      </c>
      <c r="J864" s="347" t="s">
        <v>31</v>
      </c>
      <c r="K864" s="347" t="s">
        <v>1838</v>
      </c>
      <c r="L864" s="347" t="s">
        <v>1961</v>
      </c>
      <c r="M864" s="347" t="s">
        <v>72</v>
      </c>
      <c r="N864" s="349">
        <v>42431.0</v>
      </c>
      <c r="O864" s="350"/>
      <c r="P864" s="351"/>
      <c r="Q864" s="352"/>
      <c r="R864" s="352"/>
      <c r="S864" s="351"/>
      <c r="T864" s="69">
        <f t="shared" si="1052"/>
        <v>1092</v>
      </c>
      <c r="U864" s="353">
        <f t="shared" ref="U864:W864" si="1763">IF(ISBLANK($A864),"",sum(AE864,AK864,AQ864,AW864,BC864,BI864,BO864,BU864,CA864,CG864,CM864,CS864,CY864,DE864,DK864,DQ864,DW864,EC864,EI864,EO864,EU864))</f>
        <v>5</v>
      </c>
      <c r="V864" s="353">
        <f t="shared" si="1763"/>
        <v>0</v>
      </c>
      <c r="W864" s="353">
        <f t="shared" si="1763"/>
        <v>0</v>
      </c>
      <c r="X864" s="353">
        <f t="shared" si="966"/>
        <v>5</v>
      </c>
      <c r="Y864" s="353">
        <f t="shared" ref="Y864:AA864" si="1764">IF(ISBLANK($A864),"",sum(AH864,AN864,AT864,AZ864,BF864,BL864,BR864,BX864,CD864,CJ864,CP864,CV864,DB864,DH864,DN864,DT864,DZ864,EF864,EL864,ER864,EX864))</f>
        <v>0</v>
      </c>
      <c r="Z864" s="353">
        <f t="shared" si="1764"/>
        <v>0</v>
      </c>
      <c r="AA864" s="353">
        <f t="shared" si="1764"/>
        <v>0</v>
      </c>
      <c r="AB864" s="353">
        <f t="shared" si="1336"/>
        <v>0</v>
      </c>
      <c r="AC864" s="354">
        <f t="shared" si="969"/>
        <v>0</v>
      </c>
      <c r="AD864" s="355" t="str">
        <f t="shared" si="1656"/>
        <v>20+</v>
      </c>
      <c r="AE864" s="351"/>
      <c r="AF864" s="351"/>
      <c r="AG864" s="351"/>
      <c r="AH864" s="351"/>
      <c r="AI864" s="351"/>
      <c r="AJ864" s="351"/>
      <c r="AK864" s="351"/>
      <c r="AL864" s="351"/>
      <c r="AM864" s="351"/>
      <c r="AN864" s="351"/>
      <c r="AO864" s="351"/>
      <c r="AP864" s="351"/>
      <c r="AQ864" s="356">
        <v>1.0</v>
      </c>
      <c r="AR864" s="351"/>
      <c r="AS864" s="351"/>
      <c r="AT864" s="351"/>
      <c r="AU864" s="351"/>
      <c r="AV864" s="351"/>
      <c r="AW864" s="356">
        <v>1.0</v>
      </c>
      <c r="AX864" s="351"/>
      <c r="AY864" s="351"/>
      <c r="AZ864" s="351"/>
      <c r="BA864" s="351"/>
      <c r="BB864" s="351"/>
      <c r="BC864" s="356">
        <v>1.0</v>
      </c>
      <c r="BD864" s="351"/>
      <c r="BE864" s="351"/>
      <c r="BF864" s="351"/>
      <c r="BG864" s="351"/>
      <c r="BH864" s="351"/>
      <c r="BI864" s="356">
        <v>2.0</v>
      </c>
      <c r="BJ864" s="351"/>
      <c r="BK864" s="351"/>
      <c r="BL864" s="351"/>
      <c r="BM864" s="351"/>
      <c r="BN864" s="351"/>
      <c r="BO864" s="351"/>
      <c r="BP864" s="351"/>
      <c r="BQ864" s="351"/>
      <c r="BR864" s="351"/>
      <c r="BS864" s="351"/>
      <c r="BT864" s="351"/>
      <c r="BU864" s="351"/>
      <c r="BV864" s="351"/>
      <c r="BW864" s="351"/>
      <c r="BX864" s="351"/>
      <c r="BY864" s="351"/>
      <c r="BZ864" s="351"/>
      <c r="CA864" s="351"/>
      <c r="CB864" s="351"/>
      <c r="CC864" s="351"/>
      <c r="CD864" s="351"/>
      <c r="CE864" s="351"/>
      <c r="CF864" s="351"/>
      <c r="CG864" s="351"/>
      <c r="CH864" s="351"/>
      <c r="CI864" s="351"/>
      <c r="CJ864" s="351"/>
      <c r="CK864" s="351"/>
      <c r="CL864" s="351"/>
      <c r="CM864" s="351"/>
      <c r="CN864" s="351"/>
      <c r="CO864" s="351"/>
      <c r="CP864" s="351"/>
      <c r="CQ864" s="351"/>
      <c r="CR864" s="351"/>
      <c r="CS864" s="351"/>
      <c r="CT864" s="351"/>
      <c r="CU864" s="351"/>
      <c r="CV864" s="351"/>
      <c r="CW864" s="351"/>
      <c r="CX864" s="351"/>
      <c r="CY864" s="351"/>
      <c r="CZ864" s="351"/>
      <c r="DA864" s="351"/>
      <c r="DB864" s="351"/>
      <c r="DC864" s="351"/>
      <c r="DD864" s="351"/>
      <c r="DE864" s="351"/>
      <c r="DF864" s="351"/>
      <c r="DG864" s="351"/>
      <c r="DH864" s="351"/>
      <c r="DI864" s="351"/>
      <c r="DJ864" s="351"/>
      <c r="DK864" s="351"/>
      <c r="DL864" s="351"/>
      <c r="DM864" s="351"/>
      <c r="DN864" s="351"/>
      <c r="DO864" s="351"/>
      <c r="DP864" s="351"/>
      <c r="DQ864" s="351"/>
      <c r="DR864" s="351"/>
      <c r="DS864" s="351"/>
      <c r="DT864" s="351"/>
      <c r="DU864" s="351"/>
      <c r="DV864" s="351"/>
      <c r="DW864" s="351"/>
      <c r="DX864" s="351"/>
      <c r="DY864" s="351"/>
      <c r="DZ864" s="351"/>
      <c r="EA864" s="351"/>
      <c r="EB864" s="351"/>
      <c r="EC864" s="76"/>
      <c r="ED864" s="76"/>
      <c r="EE864" s="76"/>
      <c r="EF864" s="76"/>
      <c r="EG864" s="76"/>
      <c r="EH864" s="76"/>
      <c r="EI864" s="351"/>
      <c r="EJ864" s="351"/>
      <c r="EK864" s="351"/>
      <c r="EL864" s="351"/>
      <c r="EM864" s="351"/>
      <c r="EN864" s="351"/>
      <c r="EO864" s="351"/>
      <c r="EP864" s="351"/>
      <c r="EQ864" s="351"/>
      <c r="ER864" s="351"/>
      <c r="ES864" s="351"/>
      <c r="ET864" s="351"/>
      <c r="EU864" s="351"/>
      <c r="EV864" s="351"/>
      <c r="EW864" s="351"/>
      <c r="EX864" s="351"/>
      <c r="EY864" s="351"/>
      <c r="EZ864" s="351"/>
      <c r="FA864" s="347" t="s">
        <v>3439</v>
      </c>
      <c r="FB864" s="347"/>
      <c r="FC864" s="347"/>
      <c r="FD864" s="347"/>
    </row>
    <row r="865">
      <c r="A865" s="346" t="s">
        <v>3440</v>
      </c>
      <c r="B865" s="347" t="s">
        <v>3441</v>
      </c>
      <c r="C865" s="348" t="s">
        <v>8</v>
      </c>
      <c r="D865" s="347" t="s">
        <v>18</v>
      </c>
      <c r="E865" s="347" t="s">
        <v>30</v>
      </c>
      <c r="F865" s="347" t="s">
        <v>283</v>
      </c>
      <c r="G865" s="347" t="s">
        <v>3301</v>
      </c>
      <c r="H865" s="347" t="s">
        <v>2760</v>
      </c>
      <c r="I865" s="347" t="s">
        <v>23</v>
      </c>
      <c r="J865" s="347" t="s">
        <v>31</v>
      </c>
      <c r="K865" s="347" t="s">
        <v>1838</v>
      </c>
      <c r="L865" s="347" t="s">
        <v>1961</v>
      </c>
      <c r="M865" s="347" t="s">
        <v>72</v>
      </c>
      <c r="N865" s="349">
        <v>42243.0</v>
      </c>
      <c r="O865" s="349">
        <v>42243.0</v>
      </c>
      <c r="P865" s="351"/>
      <c r="Q865" s="352"/>
      <c r="R865" s="352"/>
      <c r="S865" s="351"/>
      <c r="T865" s="69">
        <f t="shared" si="1052"/>
        <v>1280</v>
      </c>
      <c r="U865" s="353">
        <f t="shared" ref="U865:W865" si="1765">IF(ISBLANK($A865),"",sum(AE865,AK865,AQ865,AW865,BC865,BI865,BO865,BU865,CA865,CG865,CM865,CS865,CY865,DE865,DK865,DQ865,DW865,EC865,EI865,EO865,EU865))</f>
        <v>8</v>
      </c>
      <c r="V865" s="353">
        <f t="shared" si="1765"/>
        <v>9</v>
      </c>
      <c r="W865" s="353">
        <f t="shared" si="1765"/>
        <v>0</v>
      </c>
      <c r="X865" s="353">
        <f t="shared" si="966"/>
        <v>17</v>
      </c>
      <c r="Y865" s="353">
        <f t="shared" ref="Y865:AA865" si="1766">IF(ISBLANK($A865),"",sum(AH865,AN865,AT865,AZ865,BF865,BL865,BR865,BX865,CD865,CJ865,CP865,CV865,DB865,DH865,DN865,DT865,DZ865,EF865,EL865,ER865,EX865))</f>
        <v>5</v>
      </c>
      <c r="Z865" s="353">
        <f t="shared" si="1766"/>
        <v>1</v>
      </c>
      <c r="AA865" s="353">
        <f t="shared" si="1766"/>
        <v>0</v>
      </c>
      <c r="AB865" s="353">
        <f t="shared" si="1336"/>
        <v>6</v>
      </c>
      <c r="AC865" s="354">
        <f t="shared" si="969"/>
        <v>0.2941176471</v>
      </c>
      <c r="AD865" s="355" t="str">
        <f t="shared" si="1656"/>
        <v>20+</v>
      </c>
      <c r="AE865" s="356">
        <v>1.0</v>
      </c>
      <c r="AF865" s="351"/>
      <c r="AG865" s="351"/>
      <c r="AH865" s="351"/>
      <c r="AI865" s="351"/>
      <c r="AJ865" s="351"/>
      <c r="AK865" s="351"/>
      <c r="AL865" s="356">
        <v>1.0</v>
      </c>
      <c r="AM865" s="351"/>
      <c r="AN865" s="351"/>
      <c r="AO865" s="351"/>
      <c r="AP865" s="351"/>
      <c r="AQ865" s="356">
        <v>1.0</v>
      </c>
      <c r="AR865" s="351"/>
      <c r="AS865" s="351"/>
      <c r="AT865" s="356">
        <v>1.0</v>
      </c>
      <c r="AU865" s="356">
        <v>1.0</v>
      </c>
      <c r="AV865" s="351"/>
      <c r="AW865" s="351"/>
      <c r="AX865" s="351"/>
      <c r="AY865" s="351"/>
      <c r="AZ865" s="351"/>
      <c r="BA865" s="351"/>
      <c r="BB865" s="351"/>
      <c r="BC865" s="351"/>
      <c r="BD865" s="351"/>
      <c r="BE865" s="351"/>
      <c r="BF865" s="351"/>
      <c r="BG865" s="351"/>
      <c r="BH865" s="351"/>
      <c r="BI865" s="351"/>
      <c r="BJ865" s="351"/>
      <c r="BK865" s="351"/>
      <c r="BL865" s="351"/>
      <c r="BM865" s="351"/>
      <c r="BN865" s="351"/>
      <c r="BO865" s="356">
        <v>1.0</v>
      </c>
      <c r="BP865" s="356">
        <v>1.0</v>
      </c>
      <c r="BQ865" s="351"/>
      <c r="BR865" s="351"/>
      <c r="BS865" s="351"/>
      <c r="BT865" s="351"/>
      <c r="BU865" s="356">
        <v>1.0</v>
      </c>
      <c r="BV865" s="356">
        <v>1.0</v>
      </c>
      <c r="BW865" s="351"/>
      <c r="BX865" s="351"/>
      <c r="BY865" s="351"/>
      <c r="BZ865" s="351"/>
      <c r="CA865" s="356">
        <v>1.0</v>
      </c>
      <c r="CB865" s="356">
        <v>1.0</v>
      </c>
      <c r="CC865" s="351"/>
      <c r="CD865" s="356">
        <v>3.0</v>
      </c>
      <c r="CE865" s="351"/>
      <c r="CF865" s="351"/>
      <c r="CG865" s="351"/>
      <c r="CH865" s="351"/>
      <c r="CI865" s="351"/>
      <c r="CJ865" s="351"/>
      <c r="CK865" s="351"/>
      <c r="CL865" s="351"/>
      <c r="CM865" s="351"/>
      <c r="CN865" s="356">
        <v>2.0</v>
      </c>
      <c r="CO865" s="351"/>
      <c r="CP865" s="351"/>
      <c r="CQ865" s="351"/>
      <c r="CR865" s="351"/>
      <c r="CS865" s="351"/>
      <c r="CT865" s="356">
        <v>2.0</v>
      </c>
      <c r="CU865" s="351"/>
      <c r="CV865" s="351"/>
      <c r="CW865" s="351"/>
      <c r="CX865" s="351"/>
      <c r="CY865" s="351"/>
      <c r="CZ865" s="351"/>
      <c r="DA865" s="351"/>
      <c r="DB865" s="351"/>
      <c r="DC865" s="351"/>
      <c r="DD865" s="351"/>
      <c r="DE865" s="351"/>
      <c r="DF865" s="351"/>
      <c r="DG865" s="351"/>
      <c r="DH865" s="351"/>
      <c r="DI865" s="351"/>
      <c r="DJ865" s="351"/>
      <c r="DK865" s="351"/>
      <c r="DL865" s="351"/>
      <c r="DM865" s="351"/>
      <c r="DN865" s="351"/>
      <c r="DO865" s="351"/>
      <c r="DP865" s="351"/>
      <c r="DQ865" s="351"/>
      <c r="DR865" s="351"/>
      <c r="DS865" s="351"/>
      <c r="DT865" s="351"/>
      <c r="DU865" s="351"/>
      <c r="DV865" s="351"/>
      <c r="DW865" s="351"/>
      <c r="DX865" s="351"/>
      <c r="DY865" s="351"/>
      <c r="DZ865" s="351"/>
      <c r="EA865" s="351"/>
      <c r="EB865" s="351"/>
      <c r="EC865" s="351"/>
      <c r="ED865" s="351"/>
      <c r="EE865" s="351"/>
      <c r="EF865" s="351"/>
      <c r="EG865" s="351"/>
      <c r="EH865" s="351"/>
      <c r="EI865" s="351"/>
      <c r="EJ865" s="351"/>
      <c r="EK865" s="351"/>
      <c r="EL865" s="351"/>
      <c r="EM865" s="351"/>
      <c r="EN865" s="351"/>
      <c r="EO865" s="351"/>
      <c r="EP865" s="351"/>
      <c r="EQ865" s="351"/>
      <c r="ER865" s="351"/>
      <c r="ES865" s="351"/>
      <c r="ET865" s="351"/>
      <c r="EU865" s="324">
        <v>3.0</v>
      </c>
      <c r="EV865" s="324">
        <v>1.0</v>
      </c>
      <c r="EW865" s="76"/>
      <c r="EX865" s="324">
        <v>1.0</v>
      </c>
      <c r="EY865" s="76"/>
      <c r="EZ865" s="76"/>
      <c r="FA865" s="347" t="s">
        <v>3442</v>
      </c>
      <c r="FB865" s="347"/>
      <c r="FC865" s="347"/>
      <c r="FD865" s="347"/>
    </row>
    <row r="866">
      <c r="A866" s="346" t="s">
        <v>3443</v>
      </c>
      <c r="B866" s="347" t="s">
        <v>3444</v>
      </c>
      <c r="C866" s="348" t="s">
        <v>100</v>
      </c>
      <c r="D866" s="347" t="s">
        <v>18</v>
      </c>
      <c r="E866" s="347" t="s">
        <v>12</v>
      </c>
      <c r="F866" s="347" t="s">
        <v>277</v>
      </c>
      <c r="G866" s="347" t="s">
        <v>3445</v>
      </c>
      <c r="H866" s="347" t="s">
        <v>952</v>
      </c>
      <c r="I866" s="347" t="s">
        <v>23</v>
      </c>
      <c r="J866" s="347" t="s">
        <v>31</v>
      </c>
      <c r="K866" s="347" t="s">
        <v>1838</v>
      </c>
      <c r="L866" s="347" t="s">
        <v>2225</v>
      </c>
      <c r="M866" s="347" t="s">
        <v>50</v>
      </c>
      <c r="N866" s="349">
        <v>42307.0</v>
      </c>
      <c r="O866" s="349">
        <v>42310.0</v>
      </c>
      <c r="P866" s="351"/>
      <c r="Q866" s="352"/>
      <c r="R866" s="352"/>
      <c r="S866" s="351"/>
      <c r="T866" s="69">
        <f t="shared" si="1052"/>
        <v>1216</v>
      </c>
      <c r="U866" s="353">
        <f t="shared" ref="U866:W866" si="1767">IF(ISBLANK($A866),"",sum(AE866,AK866,AQ866,AW866,BC866,BI866,BO866,BU866,CA866,CG866,CM866,CS866,CY866,DE866,DK866,DQ866,DW866,EC866,EI866,EO866,EU866))</f>
        <v>3</v>
      </c>
      <c r="V866" s="353">
        <f t="shared" si="1767"/>
        <v>4</v>
      </c>
      <c r="W866" s="353">
        <f t="shared" si="1767"/>
        <v>0</v>
      </c>
      <c r="X866" s="353">
        <f t="shared" si="966"/>
        <v>7</v>
      </c>
      <c r="Y866" s="353">
        <f t="shared" ref="Y866:AA866" si="1768">IF(ISBLANK($A866),"",sum(AH866,AN866,AT866,AZ866,BF866,BL866,BR866,BX866,CD866,CJ866,CP866,CV866,DB866,DH866,DN866,DT866,DZ866,EF866,EL866,ER866,EX866))</f>
        <v>7</v>
      </c>
      <c r="Z866" s="353">
        <f t="shared" si="1768"/>
        <v>4</v>
      </c>
      <c r="AA866" s="353">
        <f t="shared" si="1768"/>
        <v>0</v>
      </c>
      <c r="AB866" s="353">
        <f t="shared" si="1336"/>
        <v>11</v>
      </c>
      <c r="AC866" s="354">
        <f t="shared" si="969"/>
        <v>1</v>
      </c>
      <c r="AD866" s="355" t="str">
        <f t="shared" si="1656"/>
        <v>20+</v>
      </c>
      <c r="AE866" s="351"/>
      <c r="AF866" s="351"/>
      <c r="AG866" s="351"/>
      <c r="AH866" s="351"/>
      <c r="AI866" s="351"/>
      <c r="AJ866" s="351"/>
      <c r="AK866" s="356">
        <v>1.0</v>
      </c>
      <c r="AL866" s="356">
        <v>2.0</v>
      </c>
      <c r="AM866" s="351"/>
      <c r="AN866" s="356">
        <v>3.0</v>
      </c>
      <c r="AO866" s="351"/>
      <c r="AP866" s="351"/>
      <c r="AQ866" s="351"/>
      <c r="AR866" s="351"/>
      <c r="AS866" s="351"/>
      <c r="AT866" s="351"/>
      <c r="AU866" s="356">
        <v>3.0</v>
      </c>
      <c r="AV866" s="351"/>
      <c r="AW866" s="351"/>
      <c r="AX866" s="351"/>
      <c r="AY866" s="351"/>
      <c r="AZ866" s="351"/>
      <c r="BA866" s="351"/>
      <c r="BB866" s="351"/>
      <c r="BC866" s="351"/>
      <c r="BD866" s="351"/>
      <c r="BE866" s="351"/>
      <c r="BF866" s="351"/>
      <c r="BG866" s="351"/>
      <c r="BH866" s="351"/>
      <c r="BI866" s="351"/>
      <c r="BJ866" s="351"/>
      <c r="BK866" s="351"/>
      <c r="BL866" s="351"/>
      <c r="BM866" s="351"/>
      <c r="BN866" s="351"/>
      <c r="BO866" s="351"/>
      <c r="BP866" s="351"/>
      <c r="BQ866" s="351"/>
      <c r="BR866" s="351"/>
      <c r="BS866" s="351"/>
      <c r="BT866" s="351"/>
      <c r="BU866" s="351"/>
      <c r="BV866" s="351"/>
      <c r="BW866" s="351"/>
      <c r="BX866" s="351"/>
      <c r="BY866" s="351"/>
      <c r="BZ866" s="351"/>
      <c r="CA866" s="351"/>
      <c r="CB866" s="351"/>
      <c r="CC866" s="351"/>
      <c r="CD866" s="351"/>
      <c r="CE866" s="351"/>
      <c r="CF866" s="351"/>
      <c r="CG866" s="356">
        <v>1.0</v>
      </c>
      <c r="CH866" s="356">
        <v>1.0</v>
      </c>
      <c r="CI866" s="351"/>
      <c r="CJ866" s="351"/>
      <c r="CK866" s="351"/>
      <c r="CL866" s="351"/>
      <c r="CM866" s="356">
        <v>1.0</v>
      </c>
      <c r="CN866" s="356">
        <v>1.0</v>
      </c>
      <c r="CO866" s="351"/>
      <c r="CP866" s="356">
        <v>4.0</v>
      </c>
      <c r="CQ866" s="356">
        <v>1.0</v>
      </c>
      <c r="CR866" s="351"/>
      <c r="CS866" s="351"/>
      <c r="CT866" s="351"/>
      <c r="CU866" s="351"/>
      <c r="CV866" s="351"/>
      <c r="CW866" s="351"/>
      <c r="CX866" s="351"/>
      <c r="CY866" s="351"/>
      <c r="CZ866" s="351"/>
      <c r="DA866" s="351"/>
      <c r="DB866" s="351"/>
      <c r="DC866" s="351"/>
      <c r="DD866" s="351"/>
      <c r="DE866" s="351"/>
      <c r="DF866" s="351"/>
      <c r="DG866" s="351"/>
      <c r="DH866" s="351"/>
      <c r="DI866" s="351"/>
      <c r="DJ866" s="351"/>
      <c r="DK866" s="351"/>
      <c r="DL866" s="351"/>
      <c r="DM866" s="351"/>
      <c r="DN866" s="351"/>
      <c r="DO866" s="351"/>
      <c r="DP866" s="351"/>
      <c r="DQ866" s="351"/>
      <c r="DR866" s="351"/>
      <c r="DS866" s="351"/>
      <c r="DT866" s="351"/>
      <c r="DU866" s="351"/>
      <c r="DV866" s="351"/>
      <c r="DW866" s="351"/>
      <c r="DX866" s="351"/>
      <c r="DY866" s="351"/>
      <c r="DZ866" s="351"/>
      <c r="EA866" s="351"/>
      <c r="EB866" s="351"/>
      <c r="EC866" s="351"/>
      <c r="ED866" s="351"/>
      <c r="EE866" s="351"/>
      <c r="EF866" s="351"/>
      <c r="EG866" s="351"/>
      <c r="EH866" s="351"/>
      <c r="EI866" s="351"/>
      <c r="EJ866" s="351"/>
      <c r="EK866" s="351"/>
      <c r="EL866" s="351"/>
      <c r="EM866" s="351"/>
      <c r="EN866" s="351"/>
      <c r="EO866" s="351"/>
      <c r="EP866" s="351"/>
      <c r="EQ866" s="351"/>
      <c r="ER866" s="351"/>
      <c r="ES866" s="351"/>
      <c r="ET866" s="351"/>
      <c r="EU866" s="76"/>
      <c r="EV866" s="76"/>
      <c r="EW866" s="76"/>
      <c r="EX866" s="76"/>
      <c r="EY866" s="76"/>
      <c r="EZ866" s="76"/>
      <c r="FA866" s="347" t="s">
        <v>3446</v>
      </c>
      <c r="FB866" s="347"/>
      <c r="FC866" s="347"/>
      <c r="FD866" s="347"/>
    </row>
    <row r="867">
      <c r="A867" s="336" t="s">
        <v>3447</v>
      </c>
      <c r="B867" s="337" t="s">
        <v>3317</v>
      </c>
      <c r="C867" s="338" t="s">
        <v>76</v>
      </c>
      <c r="D867" s="337" t="s">
        <v>18</v>
      </c>
      <c r="E867" s="337" t="s">
        <v>12</v>
      </c>
      <c r="F867" s="337" t="s">
        <v>283</v>
      </c>
      <c r="G867" s="337" t="s">
        <v>2872</v>
      </c>
      <c r="H867" s="337" t="s">
        <v>2064</v>
      </c>
      <c r="I867" s="337" t="s">
        <v>23</v>
      </c>
      <c r="J867" s="337" t="s">
        <v>31</v>
      </c>
      <c r="K867" s="337" t="s">
        <v>3057</v>
      </c>
      <c r="L867" s="337" t="s">
        <v>2065</v>
      </c>
      <c r="M867" s="337" t="s">
        <v>50</v>
      </c>
      <c r="N867" s="340">
        <v>42300.0</v>
      </c>
      <c r="O867" s="340">
        <v>42318.0</v>
      </c>
      <c r="P867" s="340">
        <v>42318.0</v>
      </c>
      <c r="Q867" s="342"/>
      <c r="R867" s="342"/>
      <c r="S867" s="339"/>
      <c r="T867" s="69">
        <f t="shared" si="1052"/>
        <v>1223</v>
      </c>
      <c r="U867" s="343">
        <f t="shared" ref="U867:W867" si="1769">IF(ISBLANK($A867),"",sum(AE867,AK867,AQ867,AW867,BC867,BI867,BO867,BU867,CA867,CG867,CM867,CS867,CY867,DE867,DK867,DQ867,DW867,EC867,EI867,EO867,EU867))</f>
        <v>8</v>
      </c>
      <c r="V867" s="343">
        <f t="shared" si="1769"/>
        <v>2</v>
      </c>
      <c r="W867" s="343">
        <f t="shared" si="1769"/>
        <v>3</v>
      </c>
      <c r="X867" s="343">
        <f t="shared" si="966"/>
        <v>13</v>
      </c>
      <c r="Y867" s="343">
        <f t="shared" ref="Y867:AA867" si="1770">IF(ISBLANK($A867),"",sum(AH867,AN867,AT867,AZ867,BF867,BL867,BR867,BX867,CD867,CJ867,CP867,CV867,DB867,DH867,DN867,DT867,DZ867,EF867,EL867,ER867,EX867))</f>
        <v>2</v>
      </c>
      <c r="Z867" s="343">
        <f t="shared" si="1770"/>
        <v>0</v>
      </c>
      <c r="AA867" s="343">
        <f t="shared" si="1770"/>
        <v>0</v>
      </c>
      <c r="AB867" s="343">
        <f t="shared" si="1336"/>
        <v>2</v>
      </c>
      <c r="AC867" s="344">
        <f t="shared" si="969"/>
        <v>0.1538461538</v>
      </c>
      <c r="AD867" s="397" t="str">
        <f t="shared" si="1656"/>
        <v>20+</v>
      </c>
      <c r="AE867" s="345">
        <v>1.0</v>
      </c>
      <c r="AF867" s="339"/>
      <c r="AG867" s="339"/>
      <c r="AH867" s="339"/>
      <c r="AI867" s="339"/>
      <c r="AJ867" s="339"/>
      <c r="AK867" s="339"/>
      <c r="AL867" s="339"/>
      <c r="AM867" s="339"/>
      <c r="AN867" s="339"/>
      <c r="AO867" s="339"/>
      <c r="AP867" s="339"/>
      <c r="AQ867" s="339"/>
      <c r="AR867" s="339"/>
      <c r="AS867" s="339"/>
      <c r="AT867" s="339"/>
      <c r="AU867" s="339"/>
      <c r="AV867" s="339"/>
      <c r="AW867" s="345">
        <v>1.0</v>
      </c>
      <c r="AX867" s="345">
        <v>2.0</v>
      </c>
      <c r="AY867" s="345">
        <v>3.0</v>
      </c>
      <c r="AZ867" s="339"/>
      <c r="BA867" s="339"/>
      <c r="BB867" s="339"/>
      <c r="BC867" s="345">
        <v>1.0</v>
      </c>
      <c r="BD867" s="339"/>
      <c r="BE867" s="339"/>
      <c r="BF867" s="339"/>
      <c r="BG867" s="339"/>
      <c r="BH867" s="339"/>
      <c r="BI867" s="339"/>
      <c r="BJ867" s="339"/>
      <c r="BK867" s="339"/>
      <c r="BL867" s="339"/>
      <c r="BM867" s="339"/>
      <c r="BN867" s="339"/>
      <c r="BO867" s="345">
        <v>1.0</v>
      </c>
      <c r="BP867" s="339"/>
      <c r="BQ867" s="339"/>
      <c r="BR867" s="339"/>
      <c r="BS867" s="339"/>
      <c r="BT867" s="339"/>
      <c r="BU867" s="345">
        <v>1.0</v>
      </c>
      <c r="BV867" s="339"/>
      <c r="BW867" s="339"/>
      <c r="BX867" s="345">
        <v>1.0</v>
      </c>
      <c r="BY867" s="339"/>
      <c r="BZ867" s="339"/>
      <c r="CA867" s="339"/>
      <c r="CB867" s="339"/>
      <c r="CC867" s="339"/>
      <c r="CD867" s="339"/>
      <c r="CE867" s="339"/>
      <c r="CF867" s="339"/>
      <c r="CG867" s="339"/>
      <c r="CH867" s="339"/>
      <c r="CI867" s="339"/>
      <c r="CJ867" s="339"/>
      <c r="CK867" s="339"/>
      <c r="CL867" s="339"/>
      <c r="CM867" s="345">
        <v>2.0</v>
      </c>
      <c r="CN867" s="339"/>
      <c r="CO867" s="339"/>
      <c r="CP867" s="345">
        <v>1.0</v>
      </c>
      <c r="CQ867" s="339"/>
      <c r="CR867" s="339"/>
      <c r="CS867" s="345">
        <v>1.0</v>
      </c>
      <c r="CT867" s="339"/>
      <c r="CU867" s="339"/>
      <c r="CV867" s="339"/>
      <c r="CW867" s="339"/>
      <c r="CX867" s="339"/>
      <c r="CY867" s="339"/>
      <c r="CZ867" s="339"/>
      <c r="DA867" s="339"/>
      <c r="DB867" s="339"/>
      <c r="DC867" s="339"/>
      <c r="DD867" s="339"/>
      <c r="DE867" s="339"/>
      <c r="DF867" s="339"/>
      <c r="DG867" s="339"/>
      <c r="DH867" s="339"/>
      <c r="DI867" s="339"/>
      <c r="DJ867" s="339"/>
      <c r="DK867" s="339"/>
      <c r="DL867" s="339"/>
      <c r="DM867" s="339"/>
      <c r="DN867" s="339"/>
      <c r="DO867" s="339"/>
      <c r="DP867" s="339"/>
      <c r="DQ867" s="339"/>
      <c r="DR867" s="339"/>
      <c r="DS867" s="339"/>
      <c r="DT867" s="339"/>
      <c r="DU867" s="339"/>
      <c r="DV867" s="339"/>
      <c r="DW867" s="339"/>
      <c r="DX867" s="339"/>
      <c r="DY867" s="339"/>
      <c r="DZ867" s="339"/>
      <c r="EA867" s="339"/>
      <c r="EB867" s="339"/>
      <c r="EC867" s="339"/>
      <c r="ED867" s="339"/>
      <c r="EE867" s="339"/>
      <c r="EF867" s="339"/>
      <c r="EG867" s="339"/>
      <c r="EH867" s="339"/>
      <c r="EI867" s="339"/>
      <c r="EJ867" s="339"/>
      <c r="EK867" s="339"/>
      <c r="EL867" s="339"/>
      <c r="EM867" s="339"/>
      <c r="EN867" s="339"/>
      <c r="EO867" s="339"/>
      <c r="EP867" s="339"/>
      <c r="EQ867" s="339"/>
      <c r="ER867" s="339"/>
      <c r="ES867" s="339"/>
      <c r="ET867" s="339"/>
      <c r="EU867" s="76"/>
      <c r="EV867" s="76"/>
      <c r="EW867" s="76"/>
      <c r="EX867" s="76"/>
      <c r="EY867" s="76"/>
      <c r="EZ867" s="76"/>
      <c r="FA867" s="337" t="s">
        <v>3448</v>
      </c>
      <c r="FB867" s="337"/>
      <c r="FC867" s="337"/>
      <c r="FD867" s="337"/>
    </row>
    <row r="868">
      <c r="A868" s="346" t="s">
        <v>3449</v>
      </c>
      <c r="B868" s="347" t="s">
        <v>3450</v>
      </c>
      <c r="C868" s="348" t="s">
        <v>8</v>
      </c>
      <c r="D868" s="347" t="s">
        <v>18</v>
      </c>
      <c r="E868" s="351"/>
      <c r="F868" s="351"/>
      <c r="G868" s="347" t="s">
        <v>3451</v>
      </c>
      <c r="H868" s="347" t="s">
        <v>1067</v>
      </c>
      <c r="I868" s="347" t="s">
        <v>23</v>
      </c>
      <c r="J868" s="347" t="s">
        <v>31</v>
      </c>
      <c r="K868" s="347" t="s">
        <v>1838</v>
      </c>
      <c r="L868" s="347" t="s">
        <v>2055</v>
      </c>
      <c r="M868" s="347" t="s">
        <v>88</v>
      </c>
      <c r="N868" s="349">
        <v>42256.0</v>
      </c>
      <c r="O868" s="349">
        <v>42256.0</v>
      </c>
      <c r="P868" s="351"/>
      <c r="Q868" s="352"/>
      <c r="R868" s="352"/>
      <c r="S868" s="351"/>
      <c r="T868" s="69">
        <f t="shared" si="1052"/>
        <v>1267</v>
      </c>
      <c r="U868" s="353">
        <f t="shared" ref="U868:W868" si="1771">IF(ISBLANK($A868),"",sum(AE868,AK868,AQ868,AW868,BC868,BI868,BO868,BU868,CA868,CG868,CM868,CS868,CY868,DE868,DK868,DQ868,DW868,EC868,EI868,EO868,EU868))</f>
        <v>4</v>
      </c>
      <c r="V868" s="353">
        <f t="shared" si="1771"/>
        <v>1</v>
      </c>
      <c r="W868" s="353">
        <f t="shared" si="1771"/>
        <v>0</v>
      </c>
      <c r="X868" s="353">
        <f t="shared" si="966"/>
        <v>5</v>
      </c>
      <c r="Y868" s="353">
        <f t="shared" ref="Y868:AA868" si="1772">IF(ISBLANK($A868),"",sum(AH868,AN868,AT868,AZ868,BF868,BL868,BR868,BX868,CD868,CJ868,CP868,CV868,DB868,DH868,DN868,DT868,DZ868,EF868,EL868,ER868,EX868))</f>
        <v>3</v>
      </c>
      <c r="Z868" s="353">
        <f t="shared" si="1772"/>
        <v>0</v>
      </c>
      <c r="AA868" s="353">
        <f t="shared" si="1772"/>
        <v>0</v>
      </c>
      <c r="AB868" s="353">
        <f t="shared" si="1336"/>
        <v>3</v>
      </c>
      <c r="AC868" s="354">
        <f t="shared" si="969"/>
        <v>0.6</v>
      </c>
      <c r="AD868" s="355" t="str">
        <f t="shared" si="1656"/>
        <v>20+</v>
      </c>
      <c r="AE868" s="356">
        <v>3.0</v>
      </c>
      <c r="AF868" s="351"/>
      <c r="AG868" s="351"/>
      <c r="AH868" s="356">
        <v>2.0</v>
      </c>
      <c r="AI868" s="351"/>
      <c r="AJ868" s="351"/>
      <c r="AK868" s="351"/>
      <c r="AL868" s="351"/>
      <c r="AM868" s="351"/>
      <c r="AN868" s="351"/>
      <c r="AO868" s="351"/>
      <c r="AP868" s="351"/>
      <c r="AQ868" s="351"/>
      <c r="AR868" s="356">
        <v>1.0</v>
      </c>
      <c r="AS868" s="351"/>
      <c r="AT868" s="356">
        <v>1.0</v>
      </c>
      <c r="AU868" s="351"/>
      <c r="AV868" s="351"/>
      <c r="AW868" s="351"/>
      <c r="AX868" s="351"/>
      <c r="AY868" s="351"/>
      <c r="AZ868" s="351"/>
      <c r="BA868" s="351"/>
      <c r="BB868" s="351"/>
      <c r="BC868" s="351"/>
      <c r="BD868" s="351"/>
      <c r="BE868" s="351"/>
      <c r="BF868" s="351"/>
      <c r="BG868" s="351"/>
      <c r="BH868" s="351"/>
      <c r="BI868" s="351"/>
      <c r="BJ868" s="351"/>
      <c r="BK868" s="351"/>
      <c r="BL868" s="351"/>
      <c r="BM868" s="351"/>
      <c r="BN868" s="351"/>
      <c r="BO868" s="351"/>
      <c r="BP868" s="351"/>
      <c r="BQ868" s="351"/>
      <c r="BR868" s="351"/>
      <c r="BS868" s="351"/>
      <c r="BT868" s="351"/>
      <c r="BU868" s="351"/>
      <c r="BV868" s="351"/>
      <c r="BW868" s="351"/>
      <c r="BX868" s="351"/>
      <c r="BY868" s="351"/>
      <c r="BZ868" s="351"/>
      <c r="CA868" s="351"/>
      <c r="CB868" s="351"/>
      <c r="CC868" s="351"/>
      <c r="CD868" s="351"/>
      <c r="CE868" s="351"/>
      <c r="CF868" s="351"/>
      <c r="CG868" s="351"/>
      <c r="CH868" s="351"/>
      <c r="CI868" s="351"/>
      <c r="CJ868" s="351"/>
      <c r="CK868" s="351"/>
      <c r="CL868" s="351"/>
      <c r="CM868" s="351"/>
      <c r="CN868" s="351"/>
      <c r="CO868" s="351"/>
      <c r="CP868" s="351"/>
      <c r="CQ868" s="351"/>
      <c r="CR868" s="351"/>
      <c r="CS868" s="351"/>
      <c r="CT868" s="351"/>
      <c r="CU868" s="351"/>
      <c r="CV868" s="351"/>
      <c r="CW868" s="351"/>
      <c r="CX868" s="351"/>
      <c r="CY868" s="351"/>
      <c r="CZ868" s="351"/>
      <c r="DA868" s="351"/>
      <c r="DB868" s="351"/>
      <c r="DC868" s="351"/>
      <c r="DD868" s="351"/>
      <c r="DE868" s="351"/>
      <c r="DF868" s="351"/>
      <c r="DG868" s="351"/>
      <c r="DH868" s="351"/>
      <c r="DI868" s="351"/>
      <c r="DJ868" s="351"/>
      <c r="DK868" s="351"/>
      <c r="DL868" s="351"/>
      <c r="DM868" s="351"/>
      <c r="DN868" s="351"/>
      <c r="DO868" s="351"/>
      <c r="DP868" s="351"/>
      <c r="DQ868" s="351"/>
      <c r="DR868" s="351"/>
      <c r="DS868" s="351"/>
      <c r="DT868" s="351"/>
      <c r="DU868" s="351"/>
      <c r="DV868" s="351"/>
      <c r="DW868" s="351"/>
      <c r="DX868" s="351"/>
      <c r="DY868" s="351"/>
      <c r="DZ868" s="351"/>
      <c r="EA868" s="351"/>
      <c r="EB868" s="351"/>
      <c r="EC868" s="351"/>
      <c r="ED868" s="351"/>
      <c r="EE868" s="351"/>
      <c r="EF868" s="351"/>
      <c r="EG868" s="351"/>
      <c r="EH868" s="351"/>
      <c r="EI868" s="351"/>
      <c r="EJ868" s="351"/>
      <c r="EK868" s="351"/>
      <c r="EL868" s="351"/>
      <c r="EM868" s="351"/>
      <c r="EN868" s="351"/>
      <c r="EO868" s="351"/>
      <c r="EP868" s="351"/>
      <c r="EQ868" s="351"/>
      <c r="ER868" s="351"/>
      <c r="ES868" s="351"/>
      <c r="ET868" s="351"/>
      <c r="EU868" s="324">
        <v>1.0</v>
      </c>
      <c r="EV868" s="76"/>
      <c r="EW868" s="76"/>
      <c r="EX868" s="76"/>
      <c r="EY868" s="76"/>
      <c r="EZ868" s="76"/>
      <c r="FA868" s="347" t="s">
        <v>3452</v>
      </c>
      <c r="FB868" s="347"/>
      <c r="FC868" s="347"/>
      <c r="FD868" s="347"/>
    </row>
    <row r="869">
      <c r="A869" s="346" t="s">
        <v>3453</v>
      </c>
      <c r="B869" s="347" t="s">
        <v>3262</v>
      </c>
      <c r="C869" s="348" t="s">
        <v>8</v>
      </c>
      <c r="D869" s="347" t="s">
        <v>18</v>
      </c>
      <c r="E869" s="351"/>
      <c r="F869" s="351"/>
      <c r="G869" s="347" t="s">
        <v>3454</v>
      </c>
      <c r="H869" s="347" t="s">
        <v>3335</v>
      </c>
      <c r="I869" s="347" t="s">
        <v>23</v>
      </c>
      <c r="J869" s="347" t="s">
        <v>31</v>
      </c>
      <c r="K869" s="347" t="s">
        <v>1838</v>
      </c>
      <c r="L869" s="347" t="s">
        <v>2035</v>
      </c>
      <c r="M869" s="347" t="s">
        <v>110</v>
      </c>
      <c r="N869" s="349">
        <v>42359.0</v>
      </c>
      <c r="O869" s="349">
        <v>42388.0</v>
      </c>
      <c r="P869" s="349">
        <v>42450.0</v>
      </c>
      <c r="Q869" s="352"/>
      <c r="R869" s="352"/>
      <c r="S869" s="351"/>
      <c r="T869" s="69">
        <f t="shared" si="1052"/>
        <v>1164</v>
      </c>
      <c r="U869" s="353">
        <f t="shared" ref="U869:W869" si="1773">IF(ISBLANK($A869),"",sum(AE869,AK869,AQ869,AW869,BC869,BI869,BO869,BU869,CA869,CG869,CM869,CS869,CY869,DE869,DK869,DQ869,DW869,EC869,EI869,EO869,EU869))</f>
        <v>8</v>
      </c>
      <c r="V869" s="353">
        <f t="shared" si="1773"/>
        <v>1</v>
      </c>
      <c r="W869" s="353">
        <f t="shared" si="1773"/>
        <v>0</v>
      </c>
      <c r="X869" s="353">
        <f t="shared" si="966"/>
        <v>9</v>
      </c>
      <c r="Y869" s="353">
        <f t="shared" ref="Y869:AA869" si="1774">IF(ISBLANK($A869),"",sum(AH869,AN869,AT869,AZ869,BF869,BL869,BR869,BX869,CD869,CJ869,CP869,CV869,DB869,DH869,DN869,DT869,DZ869,EF869,EL869,ER869,EX869))</f>
        <v>4</v>
      </c>
      <c r="Z869" s="353">
        <f t="shared" si="1774"/>
        <v>0</v>
      </c>
      <c r="AA869" s="353">
        <f t="shared" si="1774"/>
        <v>0</v>
      </c>
      <c r="AB869" s="353">
        <f t="shared" si="1336"/>
        <v>4</v>
      </c>
      <c r="AC869" s="354">
        <f t="shared" si="969"/>
        <v>0.4444444444</v>
      </c>
      <c r="AD869" s="355" t="str">
        <f t="shared" si="1656"/>
        <v>20+</v>
      </c>
      <c r="AE869" s="351"/>
      <c r="AF869" s="351"/>
      <c r="AG869" s="351"/>
      <c r="AH869" s="351"/>
      <c r="AI869" s="351"/>
      <c r="AJ869" s="351"/>
      <c r="AK869" s="351"/>
      <c r="AL869" s="351"/>
      <c r="AM869" s="351"/>
      <c r="AN869" s="351"/>
      <c r="AO869" s="351"/>
      <c r="AP869" s="351"/>
      <c r="AQ869" s="356">
        <v>1.0</v>
      </c>
      <c r="AR869" s="351"/>
      <c r="AS869" s="351"/>
      <c r="AT869" s="351"/>
      <c r="AU869" s="351"/>
      <c r="AV869" s="351"/>
      <c r="AW869" s="356">
        <v>1.0</v>
      </c>
      <c r="AX869" s="351"/>
      <c r="AY869" s="351"/>
      <c r="AZ869" s="351"/>
      <c r="BA869" s="351"/>
      <c r="BB869" s="351"/>
      <c r="BC869" s="351"/>
      <c r="BD869" s="356">
        <v>1.0</v>
      </c>
      <c r="BE869" s="351"/>
      <c r="BF869" s="351"/>
      <c r="BG869" s="351"/>
      <c r="BH869" s="351"/>
      <c r="BI869" s="356">
        <v>2.0</v>
      </c>
      <c r="BJ869" s="351"/>
      <c r="BK869" s="351"/>
      <c r="BL869" s="356">
        <v>2.0</v>
      </c>
      <c r="BM869" s="351"/>
      <c r="BN869" s="351"/>
      <c r="BO869" s="356">
        <v>2.0</v>
      </c>
      <c r="BP869" s="351"/>
      <c r="BQ869" s="351"/>
      <c r="BR869" s="351"/>
      <c r="BS869" s="351"/>
      <c r="BT869" s="351"/>
      <c r="BU869" s="351"/>
      <c r="BV869" s="351"/>
      <c r="BW869" s="351"/>
      <c r="BX869" s="356">
        <v>2.0</v>
      </c>
      <c r="BY869" s="351"/>
      <c r="BZ869" s="351"/>
      <c r="CA869" s="351"/>
      <c r="CB869" s="351"/>
      <c r="CC869" s="351"/>
      <c r="CD869" s="351"/>
      <c r="CE869" s="351"/>
      <c r="CF869" s="351"/>
      <c r="CG869" s="351"/>
      <c r="CH869" s="351"/>
      <c r="CI869" s="351"/>
      <c r="CJ869" s="351"/>
      <c r="CK869" s="351"/>
      <c r="CL869" s="351"/>
      <c r="CM869" s="351"/>
      <c r="CN869" s="351"/>
      <c r="CO869" s="351"/>
      <c r="CP869" s="351"/>
      <c r="CQ869" s="351"/>
      <c r="CR869" s="351"/>
      <c r="CS869" s="351"/>
      <c r="CT869" s="351"/>
      <c r="CU869" s="351"/>
      <c r="CV869" s="351"/>
      <c r="CW869" s="351"/>
      <c r="CX869" s="351"/>
      <c r="CY869" s="351"/>
      <c r="CZ869" s="351"/>
      <c r="DA869" s="351"/>
      <c r="DB869" s="351"/>
      <c r="DC869" s="351"/>
      <c r="DD869" s="351"/>
      <c r="DE869" s="356">
        <v>2.0</v>
      </c>
      <c r="DF869" s="351"/>
      <c r="DG869" s="351"/>
      <c r="DH869" s="351"/>
      <c r="DI869" s="351"/>
      <c r="DJ869" s="351"/>
      <c r="DK869" s="351"/>
      <c r="DL869" s="351"/>
      <c r="DM869" s="351"/>
      <c r="DN869" s="351"/>
      <c r="DO869" s="351"/>
      <c r="DP869" s="351"/>
      <c r="DQ869" s="351"/>
      <c r="DR869" s="351"/>
      <c r="DS869" s="351"/>
      <c r="DT869" s="351"/>
      <c r="DU869" s="351"/>
      <c r="DV869" s="351"/>
      <c r="DW869" s="351"/>
      <c r="DX869" s="351"/>
      <c r="DY869" s="351"/>
      <c r="DZ869" s="351"/>
      <c r="EA869" s="351"/>
      <c r="EB869" s="351"/>
      <c r="EC869" s="351"/>
      <c r="ED869" s="351"/>
      <c r="EE869" s="351"/>
      <c r="EF869" s="351"/>
      <c r="EG869" s="351"/>
      <c r="EH869" s="351"/>
      <c r="EI869" s="351"/>
      <c r="EJ869" s="351"/>
      <c r="EK869" s="351"/>
      <c r="EL869" s="351"/>
      <c r="EM869" s="351"/>
      <c r="EN869" s="351"/>
      <c r="EO869" s="351"/>
      <c r="EP869" s="351"/>
      <c r="EQ869" s="351"/>
      <c r="ER869" s="351"/>
      <c r="ES869" s="351"/>
      <c r="ET869" s="351"/>
      <c r="EU869" s="76"/>
      <c r="EV869" s="76"/>
      <c r="EW869" s="76"/>
      <c r="EX869" s="76"/>
      <c r="EY869" s="76"/>
      <c r="EZ869" s="76"/>
      <c r="FA869" s="347" t="s">
        <v>3455</v>
      </c>
      <c r="FB869" s="347"/>
      <c r="FC869" s="347"/>
      <c r="FD869" s="347"/>
    </row>
    <row r="870">
      <c r="A870" s="346" t="s">
        <v>3456</v>
      </c>
      <c r="B870" s="347" t="s">
        <v>3457</v>
      </c>
      <c r="C870" s="348" t="s">
        <v>113</v>
      </c>
      <c r="D870" s="347" t="s">
        <v>18</v>
      </c>
      <c r="E870" s="351"/>
      <c r="F870" s="351"/>
      <c r="G870" s="347" t="s">
        <v>3458</v>
      </c>
      <c r="H870" s="347" t="s">
        <v>1847</v>
      </c>
      <c r="I870" s="347" t="s">
        <v>23</v>
      </c>
      <c r="J870" s="347" t="s">
        <v>31</v>
      </c>
      <c r="K870" s="347" t="s">
        <v>1838</v>
      </c>
      <c r="L870" s="347" t="s">
        <v>3459</v>
      </c>
      <c r="M870" s="351"/>
      <c r="N870" s="349">
        <v>42348.0</v>
      </c>
      <c r="O870" s="349">
        <v>42352.0</v>
      </c>
      <c r="P870" s="351"/>
      <c r="Q870" s="352"/>
      <c r="R870" s="352"/>
      <c r="S870" s="351"/>
      <c r="T870" s="69">
        <f t="shared" si="1052"/>
        <v>1175</v>
      </c>
      <c r="U870" s="353">
        <f t="shared" ref="U870:W870" si="1775">IF(ISBLANK($A870),"",sum(AE870,AK870,AQ870,AW870,BC870,BI870,BO870,BU870,CA870,CG870,CM870,CS870,CY870,DE870,DK870,DQ870,DW870,EC870,EI870,EO870,EU870))</f>
        <v>4</v>
      </c>
      <c r="V870" s="353">
        <f t="shared" si="1775"/>
        <v>3</v>
      </c>
      <c r="W870" s="353">
        <f t="shared" si="1775"/>
        <v>0</v>
      </c>
      <c r="X870" s="353">
        <f t="shared" si="966"/>
        <v>7</v>
      </c>
      <c r="Y870" s="353">
        <f t="shared" ref="Y870:AA870" si="1776">IF(ISBLANK($A870),"",sum(AH870,AN870,AT870,AZ870,BF870,BL870,BR870,BX870,CD870,CJ870,CP870,CV870,DB870,DH870,DN870,DT870,DZ870,EF870,EL870,ER870,EX870))</f>
        <v>3</v>
      </c>
      <c r="Z870" s="353">
        <f t="shared" si="1776"/>
        <v>2</v>
      </c>
      <c r="AA870" s="353">
        <f t="shared" si="1776"/>
        <v>0</v>
      </c>
      <c r="AB870" s="353">
        <f t="shared" si="1336"/>
        <v>5</v>
      </c>
      <c r="AC870" s="354">
        <f t="shared" si="969"/>
        <v>0.4285714286</v>
      </c>
      <c r="AD870" s="355" t="str">
        <f t="shared" si="1656"/>
        <v>20+</v>
      </c>
      <c r="AE870" s="356">
        <v>4.0</v>
      </c>
      <c r="AF870" s="351"/>
      <c r="AG870" s="351"/>
      <c r="AH870" s="351"/>
      <c r="AI870" s="351"/>
      <c r="AJ870" s="351"/>
      <c r="AK870" s="351"/>
      <c r="AL870" s="351"/>
      <c r="AM870" s="351"/>
      <c r="AN870" s="351"/>
      <c r="AO870" s="351"/>
      <c r="AP870" s="351"/>
      <c r="AQ870" s="351"/>
      <c r="AR870" s="351"/>
      <c r="AS870" s="351"/>
      <c r="AT870" s="351"/>
      <c r="AU870" s="351"/>
      <c r="AV870" s="351"/>
      <c r="AW870" s="351"/>
      <c r="AX870" s="351"/>
      <c r="AY870" s="351"/>
      <c r="AZ870" s="351"/>
      <c r="BA870" s="351"/>
      <c r="BB870" s="351"/>
      <c r="BC870" s="351"/>
      <c r="BD870" s="351"/>
      <c r="BE870" s="351"/>
      <c r="BF870" s="351"/>
      <c r="BG870" s="351"/>
      <c r="BH870" s="351"/>
      <c r="BI870" s="351"/>
      <c r="BJ870" s="351"/>
      <c r="BK870" s="351"/>
      <c r="BL870" s="351"/>
      <c r="BM870" s="351"/>
      <c r="BN870" s="351"/>
      <c r="BO870" s="351"/>
      <c r="BP870" s="356">
        <v>3.0</v>
      </c>
      <c r="BQ870" s="351"/>
      <c r="BR870" s="356">
        <v>3.0</v>
      </c>
      <c r="BS870" s="351"/>
      <c r="BT870" s="351"/>
      <c r="BU870" s="351"/>
      <c r="BV870" s="351"/>
      <c r="BW870" s="351"/>
      <c r="BX870" s="351"/>
      <c r="BY870" s="356">
        <v>2.0</v>
      </c>
      <c r="BZ870" s="351"/>
      <c r="CA870" s="351"/>
      <c r="CB870" s="351"/>
      <c r="CC870" s="351"/>
      <c r="CD870" s="351"/>
      <c r="CE870" s="351"/>
      <c r="CF870" s="351"/>
      <c r="CG870" s="351"/>
      <c r="CH870" s="351"/>
      <c r="CI870" s="351"/>
      <c r="CJ870" s="351"/>
      <c r="CK870" s="351"/>
      <c r="CL870" s="351"/>
      <c r="CM870" s="351"/>
      <c r="CN870" s="351"/>
      <c r="CO870" s="351"/>
      <c r="CP870" s="351"/>
      <c r="CQ870" s="351"/>
      <c r="CR870" s="351"/>
      <c r="CS870" s="351"/>
      <c r="CT870" s="351"/>
      <c r="CU870" s="351"/>
      <c r="CV870" s="351"/>
      <c r="CW870" s="351"/>
      <c r="CX870" s="351"/>
      <c r="CY870" s="351"/>
      <c r="CZ870" s="351"/>
      <c r="DA870" s="351"/>
      <c r="DB870" s="351"/>
      <c r="DC870" s="351"/>
      <c r="DD870" s="351"/>
      <c r="DE870" s="351"/>
      <c r="DF870" s="351"/>
      <c r="DG870" s="351"/>
      <c r="DH870" s="351"/>
      <c r="DI870" s="351"/>
      <c r="DJ870" s="351"/>
      <c r="DK870" s="351"/>
      <c r="DL870" s="351"/>
      <c r="DM870" s="351"/>
      <c r="DN870" s="351"/>
      <c r="DO870" s="351"/>
      <c r="DP870" s="351"/>
      <c r="DQ870" s="351"/>
      <c r="DR870" s="351"/>
      <c r="DS870" s="351"/>
      <c r="DT870" s="351"/>
      <c r="DU870" s="351"/>
      <c r="DV870" s="351"/>
      <c r="DW870" s="351"/>
      <c r="DX870" s="351"/>
      <c r="DY870" s="351"/>
      <c r="DZ870" s="351"/>
      <c r="EA870" s="351"/>
      <c r="EB870" s="351"/>
      <c r="EC870" s="351"/>
      <c r="ED870" s="351"/>
      <c r="EE870" s="351"/>
      <c r="EF870" s="351"/>
      <c r="EG870" s="351"/>
      <c r="EH870" s="351"/>
      <c r="EI870" s="351"/>
      <c r="EJ870" s="351"/>
      <c r="EK870" s="351"/>
      <c r="EL870" s="351"/>
      <c r="EM870" s="351"/>
      <c r="EN870" s="351"/>
      <c r="EO870" s="351"/>
      <c r="EP870" s="351"/>
      <c r="EQ870" s="351"/>
      <c r="ER870" s="351"/>
      <c r="ES870" s="351"/>
      <c r="ET870" s="351"/>
      <c r="EU870" s="76"/>
      <c r="EV870" s="76"/>
      <c r="EW870" s="76"/>
      <c r="EX870" s="76"/>
      <c r="EY870" s="76"/>
      <c r="EZ870" s="76"/>
      <c r="FA870" s="347" t="s">
        <v>3460</v>
      </c>
      <c r="FB870" s="347"/>
      <c r="FC870" s="347"/>
      <c r="FD870" s="347"/>
    </row>
    <row r="871">
      <c r="A871" s="346" t="s">
        <v>3461</v>
      </c>
      <c r="B871" s="347" t="s">
        <v>3462</v>
      </c>
      <c r="C871" s="348" t="s">
        <v>8</v>
      </c>
      <c r="D871" s="347" t="s">
        <v>18</v>
      </c>
      <c r="E871" s="351"/>
      <c r="F871" s="351"/>
      <c r="G871" s="347" t="s">
        <v>3463</v>
      </c>
      <c r="H871" s="347" t="s">
        <v>1067</v>
      </c>
      <c r="I871" s="347" t="s">
        <v>23</v>
      </c>
      <c r="J871" s="347" t="s">
        <v>31</v>
      </c>
      <c r="K871" s="347" t="s">
        <v>3057</v>
      </c>
      <c r="L871" s="347" t="s">
        <v>2055</v>
      </c>
      <c r="M871" s="347" t="s">
        <v>88</v>
      </c>
      <c r="N871" s="349">
        <v>42395.0</v>
      </c>
      <c r="O871" s="349">
        <v>42395.0</v>
      </c>
      <c r="P871" s="351"/>
      <c r="Q871" s="352"/>
      <c r="R871" s="352"/>
      <c r="S871" s="351"/>
      <c r="T871" s="69">
        <f t="shared" si="1052"/>
        <v>1128</v>
      </c>
      <c r="U871" s="353">
        <f t="shared" ref="U871:W871" si="1777">IF(ISBLANK($A871),"",sum(AE871,AK871,AQ871,AW871,BC871,BI871,BO871,BU871,CA871,CG871,CM871,CS871,CY871,DE871,DK871,DQ871,DW871,EC871,EI871,EO871,EU871))</f>
        <v>5</v>
      </c>
      <c r="V871" s="353">
        <f t="shared" si="1777"/>
        <v>4</v>
      </c>
      <c r="W871" s="353">
        <f t="shared" si="1777"/>
        <v>0</v>
      </c>
      <c r="X871" s="353">
        <f t="shared" si="966"/>
        <v>9</v>
      </c>
      <c r="Y871" s="353">
        <f t="shared" ref="Y871:AA871" si="1778">IF(ISBLANK($A871),"",sum(AH871,AN871,AT871,AZ871,BF871,BL871,BR871,BX871,CD871,CJ871,CP871,CV871,DB871,DH871,DN871,DT871,DZ871,EF871,EL871,ER871,EX871))</f>
        <v>6</v>
      </c>
      <c r="Z871" s="353">
        <f t="shared" si="1778"/>
        <v>3</v>
      </c>
      <c r="AA871" s="353">
        <f t="shared" si="1778"/>
        <v>0</v>
      </c>
      <c r="AB871" s="353">
        <f t="shared" si="1336"/>
        <v>9</v>
      </c>
      <c r="AC871" s="354">
        <f t="shared" si="969"/>
        <v>0.6666666667</v>
      </c>
      <c r="AD871" s="355" t="str">
        <f t="shared" si="1656"/>
        <v>20+</v>
      </c>
      <c r="AE871" s="356">
        <v>3.0</v>
      </c>
      <c r="AF871" s="351"/>
      <c r="AG871" s="351"/>
      <c r="AH871" s="351"/>
      <c r="AI871" s="351"/>
      <c r="AJ871" s="351"/>
      <c r="AK871" s="351"/>
      <c r="AL871" s="351"/>
      <c r="AM871" s="351"/>
      <c r="AN871" s="351"/>
      <c r="AO871" s="351"/>
      <c r="AP871" s="351"/>
      <c r="AQ871" s="351"/>
      <c r="AR871" s="351"/>
      <c r="AS871" s="351"/>
      <c r="AT871" s="351"/>
      <c r="AU871" s="351"/>
      <c r="AV871" s="351"/>
      <c r="AW871" s="356">
        <v>2.0</v>
      </c>
      <c r="AX871" s="356">
        <v>4.0</v>
      </c>
      <c r="AY871" s="351"/>
      <c r="AZ871" s="356">
        <v>2.0</v>
      </c>
      <c r="BA871" s="351"/>
      <c r="BB871" s="351"/>
      <c r="BC871" s="351"/>
      <c r="BD871" s="351"/>
      <c r="BE871" s="351"/>
      <c r="BF871" s="356">
        <v>4.0</v>
      </c>
      <c r="BG871" s="356">
        <v>3.0</v>
      </c>
      <c r="BH871" s="351"/>
      <c r="BI871" s="351"/>
      <c r="BJ871" s="351"/>
      <c r="BK871" s="351"/>
      <c r="BL871" s="351"/>
      <c r="BM871" s="351"/>
      <c r="BN871" s="351"/>
      <c r="BO871" s="351"/>
      <c r="BP871" s="351"/>
      <c r="BQ871" s="351"/>
      <c r="BR871" s="351"/>
      <c r="BS871" s="351"/>
      <c r="BT871" s="351"/>
      <c r="BU871" s="351"/>
      <c r="BV871" s="351"/>
      <c r="BW871" s="351"/>
      <c r="BX871" s="351"/>
      <c r="BY871" s="351"/>
      <c r="BZ871" s="351"/>
      <c r="CA871" s="351"/>
      <c r="CB871" s="351"/>
      <c r="CC871" s="351"/>
      <c r="CD871" s="351"/>
      <c r="CE871" s="351"/>
      <c r="CF871" s="351"/>
      <c r="CG871" s="351"/>
      <c r="CH871" s="351"/>
      <c r="CI871" s="351"/>
      <c r="CJ871" s="351"/>
      <c r="CK871" s="351"/>
      <c r="CL871" s="351"/>
      <c r="CM871" s="351"/>
      <c r="CN871" s="351"/>
      <c r="CO871" s="351"/>
      <c r="CP871" s="351"/>
      <c r="CQ871" s="351"/>
      <c r="CR871" s="351"/>
      <c r="CS871" s="351"/>
      <c r="CT871" s="351"/>
      <c r="CU871" s="351"/>
      <c r="CV871" s="351"/>
      <c r="CW871" s="351"/>
      <c r="CX871" s="351"/>
      <c r="CY871" s="351"/>
      <c r="CZ871" s="351"/>
      <c r="DA871" s="351"/>
      <c r="DB871" s="351"/>
      <c r="DC871" s="351"/>
      <c r="DD871" s="351"/>
      <c r="DE871" s="351"/>
      <c r="DF871" s="351"/>
      <c r="DG871" s="351"/>
      <c r="DH871" s="351"/>
      <c r="DI871" s="351"/>
      <c r="DJ871" s="351"/>
      <c r="DK871" s="351"/>
      <c r="DL871" s="351"/>
      <c r="DM871" s="351"/>
      <c r="DN871" s="351"/>
      <c r="DO871" s="351"/>
      <c r="DP871" s="351"/>
      <c r="DQ871" s="351"/>
      <c r="DR871" s="351"/>
      <c r="DS871" s="351"/>
      <c r="DT871" s="351"/>
      <c r="DU871" s="351"/>
      <c r="DV871" s="351"/>
      <c r="DW871" s="351"/>
      <c r="DX871" s="351"/>
      <c r="DY871" s="351"/>
      <c r="DZ871" s="351"/>
      <c r="EA871" s="351"/>
      <c r="EB871" s="351"/>
      <c r="EC871" s="351"/>
      <c r="ED871" s="351"/>
      <c r="EE871" s="351"/>
      <c r="EF871" s="351"/>
      <c r="EG871" s="351"/>
      <c r="EH871" s="351"/>
      <c r="EI871" s="351"/>
      <c r="EJ871" s="351"/>
      <c r="EK871" s="351"/>
      <c r="EL871" s="351"/>
      <c r="EM871" s="351"/>
      <c r="EN871" s="351"/>
      <c r="EO871" s="351"/>
      <c r="EP871" s="351"/>
      <c r="EQ871" s="351"/>
      <c r="ER871" s="351"/>
      <c r="ES871" s="351"/>
      <c r="ET871" s="351"/>
      <c r="EU871" s="76"/>
      <c r="EV871" s="76"/>
      <c r="EW871" s="76"/>
      <c r="EX871" s="76"/>
      <c r="EY871" s="76"/>
      <c r="EZ871" s="76"/>
      <c r="FA871" s="347" t="s">
        <v>3464</v>
      </c>
      <c r="FB871" s="347"/>
      <c r="FC871" s="347"/>
      <c r="FD871" s="347"/>
    </row>
    <row r="872">
      <c r="A872" s="366" t="s">
        <v>3465</v>
      </c>
      <c r="B872" s="367" t="s">
        <v>3466</v>
      </c>
      <c r="C872" s="368" t="s">
        <v>8</v>
      </c>
      <c r="D872" s="367" t="s">
        <v>18</v>
      </c>
      <c r="E872" s="370"/>
      <c r="F872" s="370"/>
      <c r="G872" s="367" t="s">
        <v>3222</v>
      </c>
      <c r="H872" s="367" t="s">
        <v>1157</v>
      </c>
      <c r="I872" s="367" t="s">
        <v>23</v>
      </c>
      <c r="J872" s="367" t="s">
        <v>31</v>
      </c>
      <c r="K872" s="367" t="s">
        <v>1838</v>
      </c>
      <c r="L872" s="367" t="s">
        <v>1961</v>
      </c>
      <c r="M872" s="367" t="s">
        <v>72</v>
      </c>
      <c r="N872" s="369">
        <v>42244.0</v>
      </c>
      <c r="O872" s="369">
        <v>42244.0</v>
      </c>
      <c r="P872" s="370"/>
      <c r="Q872" s="371"/>
      <c r="R872" s="371"/>
      <c r="S872" s="370"/>
      <c r="T872" s="370"/>
      <c r="U872" s="370"/>
      <c r="V872" s="370"/>
      <c r="W872" s="370"/>
      <c r="X872" s="370"/>
      <c r="Y872" s="370"/>
      <c r="Z872" s="370"/>
      <c r="AA872" s="370"/>
      <c r="AB872" s="370"/>
      <c r="AC872" s="420"/>
      <c r="AD872" s="421"/>
      <c r="AE872" s="370"/>
      <c r="AF872" s="370"/>
      <c r="AG872" s="370"/>
      <c r="AH872" s="370"/>
      <c r="AI872" s="370"/>
      <c r="AJ872" s="370"/>
      <c r="AK872" s="370"/>
      <c r="AL872" s="370"/>
      <c r="AM872" s="370"/>
      <c r="AN872" s="370"/>
      <c r="AO872" s="370"/>
      <c r="AP872" s="370"/>
      <c r="AQ872" s="370"/>
      <c r="AR872" s="370"/>
      <c r="AS872" s="370"/>
      <c r="AT872" s="370"/>
      <c r="AU872" s="370"/>
      <c r="AV872" s="370"/>
      <c r="AW872" s="370"/>
      <c r="AX872" s="370"/>
      <c r="AY872" s="370"/>
      <c r="AZ872" s="370"/>
      <c r="BA872" s="370"/>
      <c r="BB872" s="370"/>
      <c r="BC872" s="370"/>
      <c r="BD872" s="370"/>
      <c r="BE872" s="370"/>
      <c r="BF872" s="370"/>
      <c r="BG872" s="370"/>
      <c r="BH872" s="370"/>
      <c r="BI872" s="370"/>
      <c r="BJ872" s="370"/>
      <c r="BK872" s="370"/>
      <c r="BL872" s="370"/>
      <c r="BM872" s="370"/>
      <c r="BN872" s="370"/>
      <c r="BO872" s="370"/>
      <c r="BP872" s="370"/>
      <c r="BQ872" s="370"/>
      <c r="BR872" s="370"/>
      <c r="BS872" s="370"/>
      <c r="BT872" s="370"/>
      <c r="BU872" s="370"/>
      <c r="BV872" s="370"/>
      <c r="BW872" s="370"/>
      <c r="BX872" s="370"/>
      <c r="BY872" s="370"/>
      <c r="BZ872" s="370"/>
      <c r="CA872" s="370"/>
      <c r="CB872" s="370"/>
      <c r="CC872" s="370"/>
      <c r="CD872" s="370"/>
      <c r="CE872" s="370"/>
      <c r="CF872" s="370"/>
      <c r="CG872" s="370"/>
      <c r="CH872" s="370"/>
      <c r="CI872" s="370"/>
      <c r="CJ872" s="370"/>
      <c r="CK872" s="370"/>
      <c r="CL872" s="370"/>
      <c r="CM872" s="370"/>
      <c r="CN872" s="370"/>
      <c r="CO872" s="370"/>
      <c r="CP872" s="370"/>
      <c r="CQ872" s="370"/>
      <c r="CR872" s="370"/>
      <c r="CS872" s="370"/>
      <c r="CT872" s="370"/>
      <c r="CU872" s="370"/>
      <c r="CV872" s="370"/>
      <c r="CW872" s="370"/>
      <c r="CX872" s="370"/>
      <c r="CY872" s="370"/>
      <c r="CZ872" s="370"/>
      <c r="DA872" s="370"/>
      <c r="DB872" s="370"/>
      <c r="DC872" s="370"/>
      <c r="DD872" s="370"/>
      <c r="DE872" s="370"/>
      <c r="DF872" s="370"/>
      <c r="DG872" s="370"/>
      <c r="DH872" s="370"/>
      <c r="DI872" s="370"/>
      <c r="DJ872" s="370"/>
      <c r="DK872" s="370"/>
      <c r="DL872" s="370"/>
      <c r="DM872" s="370"/>
      <c r="DN872" s="370"/>
      <c r="DO872" s="370"/>
      <c r="DP872" s="370"/>
      <c r="DQ872" s="370"/>
      <c r="DR872" s="370"/>
      <c r="DS872" s="370"/>
      <c r="DT872" s="370"/>
      <c r="DU872" s="370"/>
      <c r="DV872" s="370"/>
      <c r="DW872" s="370"/>
      <c r="DX872" s="370"/>
      <c r="DY872" s="370"/>
      <c r="DZ872" s="370"/>
      <c r="EA872" s="370"/>
      <c r="EB872" s="370"/>
      <c r="EC872" s="370"/>
      <c r="ED872" s="370"/>
      <c r="EE872" s="370"/>
      <c r="EF872" s="370"/>
      <c r="EG872" s="370"/>
      <c r="EH872" s="370"/>
      <c r="EI872" s="370"/>
      <c r="EJ872" s="370"/>
      <c r="EK872" s="370"/>
      <c r="EL872" s="370"/>
      <c r="EM872" s="370"/>
      <c r="EN872" s="370"/>
      <c r="EO872" s="370"/>
      <c r="EP872" s="370"/>
      <c r="EQ872" s="370"/>
      <c r="ER872" s="370"/>
      <c r="ES872" s="370"/>
      <c r="ET872" s="370"/>
      <c r="EU872" s="370"/>
      <c r="EV872" s="370"/>
      <c r="EW872" s="370"/>
      <c r="EX872" s="370"/>
      <c r="EY872" s="370"/>
      <c r="EZ872" s="370"/>
      <c r="FA872" s="367" t="s">
        <v>3467</v>
      </c>
      <c r="FB872" s="367"/>
      <c r="FC872" s="367"/>
      <c r="FD872" s="367"/>
    </row>
    <row r="873">
      <c r="A873" s="346" t="s">
        <v>3468</v>
      </c>
      <c r="B873" s="347" t="s">
        <v>3024</v>
      </c>
      <c r="C873" s="348" t="s">
        <v>8</v>
      </c>
      <c r="D873" s="347" t="s">
        <v>18</v>
      </c>
      <c r="E873" s="351"/>
      <c r="F873" s="351"/>
      <c r="G873" s="347" t="s">
        <v>3004</v>
      </c>
      <c r="H873" s="347" t="s">
        <v>1506</v>
      </c>
      <c r="I873" s="347" t="s">
        <v>23</v>
      </c>
      <c r="J873" s="347" t="s">
        <v>31</v>
      </c>
      <c r="K873" s="347" t="s">
        <v>1838</v>
      </c>
      <c r="L873" s="347" t="s">
        <v>1972</v>
      </c>
      <c r="M873" s="347" t="s">
        <v>50</v>
      </c>
      <c r="N873" s="349">
        <v>42472.0</v>
      </c>
      <c r="O873" s="350"/>
      <c r="P873" s="351"/>
      <c r="Q873" s="352"/>
      <c r="R873" s="352"/>
      <c r="S873" s="351"/>
      <c r="T873" s="69">
        <f t="shared" ref="T873:T876" si="1781">IF(ISBLANK($A873),"",TODAY()-N873)</f>
        <v>1051</v>
      </c>
      <c r="U873" s="353">
        <f t="shared" ref="U873:W873" si="1779">IF(ISBLANK($A873),"",sum(AE873,AK873,AQ873,AW873,BC873,BI873,BO873,BU873,CA873,CG873,CM873,CS873,CY873,DE873,DK873,DQ873,DW873,EC873,EI873,EO873,EU873))</f>
        <v>8</v>
      </c>
      <c r="V873" s="353">
        <f t="shared" si="1779"/>
        <v>0</v>
      </c>
      <c r="W873" s="353">
        <f t="shared" si="1779"/>
        <v>0</v>
      </c>
      <c r="X873" s="353">
        <f t="shared" ref="X873:X1089" si="1783">IF(ISBLANK($A873),"", sum(U873:W873))</f>
        <v>8</v>
      </c>
      <c r="Y873" s="353">
        <f t="shared" ref="Y873:AA873" si="1780">IF(ISBLANK($A873),"",sum(AH873,AN873,AT873,AZ873,BF873,BL873,BR873,BX873,CD873,CJ873,CP873,CV873,DB873,DH873,DN873,DT873,DZ873,EF873,EL873,ER873,EX873))</f>
        <v>2</v>
      </c>
      <c r="Z873" s="353">
        <f t="shared" si="1780"/>
        <v>2</v>
      </c>
      <c r="AA873" s="353">
        <f t="shared" si="1780"/>
        <v>0</v>
      </c>
      <c r="AB873" s="353">
        <f t="shared" ref="AB873:AB1089" si="1785">IF(ISBLANK($A873),"", sum(Y873:AA873))</f>
        <v>4</v>
      </c>
      <c r="AC873" s="354">
        <f t="shared" ref="AC873:AC1089" si="1786">IFERROR(Y873/X873,"")</f>
        <v>0.25</v>
      </c>
      <c r="AD873" s="355" t="str">
        <f t="shared" ref="AD873:AD1087" si="1787">IF( (TODAY()-N873)/7 &lt; 1,"1", IF( N873="" , "", IF( (TODAY()-N873)/7 &gt; 20 , "20+", ROUNDUP((TODAY()-N873)/7 ,0))))</f>
        <v>20+</v>
      </c>
      <c r="AE873" s="351"/>
      <c r="AF873" s="351"/>
      <c r="AG873" s="351"/>
      <c r="AH873" s="351"/>
      <c r="AI873" s="351"/>
      <c r="AJ873" s="351"/>
      <c r="AK873" s="356">
        <v>4.0</v>
      </c>
      <c r="AL873" s="351"/>
      <c r="AM873" s="351"/>
      <c r="AN873" s="351"/>
      <c r="AO873" s="351"/>
      <c r="AP873" s="351"/>
      <c r="AQ873" s="351"/>
      <c r="AR873" s="351"/>
      <c r="AS873" s="351"/>
      <c r="AT873" s="351"/>
      <c r="AU873" s="351"/>
      <c r="AV873" s="351"/>
      <c r="AW873" s="356">
        <v>1.0</v>
      </c>
      <c r="AX873" s="351"/>
      <c r="AY873" s="351"/>
      <c r="AZ873" s="351"/>
      <c r="BA873" s="351"/>
      <c r="BB873" s="351"/>
      <c r="BC873" s="351"/>
      <c r="BD873" s="351"/>
      <c r="BE873" s="351"/>
      <c r="BF873" s="351"/>
      <c r="BG873" s="351"/>
      <c r="BH873" s="351"/>
      <c r="BI873" s="356">
        <v>2.0</v>
      </c>
      <c r="BJ873" s="351"/>
      <c r="BK873" s="351"/>
      <c r="BL873" s="356">
        <v>2.0</v>
      </c>
      <c r="BM873" s="351"/>
      <c r="BN873" s="351"/>
      <c r="BO873" s="351"/>
      <c r="BP873" s="351"/>
      <c r="BQ873" s="351"/>
      <c r="BR873" s="351"/>
      <c r="BS873" s="356">
        <v>2.0</v>
      </c>
      <c r="BT873" s="351"/>
      <c r="BU873" s="351"/>
      <c r="BV873" s="351"/>
      <c r="BW873" s="351"/>
      <c r="BX873" s="351"/>
      <c r="BY873" s="351"/>
      <c r="BZ873" s="351"/>
      <c r="CA873" s="356">
        <v>1.0</v>
      </c>
      <c r="CB873" s="351"/>
      <c r="CC873" s="351"/>
      <c r="CD873" s="351"/>
      <c r="CE873" s="351"/>
      <c r="CF873" s="351"/>
      <c r="CG873" s="351"/>
      <c r="CH873" s="351"/>
      <c r="CI873" s="351"/>
      <c r="CJ873" s="351"/>
      <c r="CK873" s="351"/>
      <c r="CL873" s="351"/>
      <c r="CM873" s="351"/>
      <c r="CN873" s="351"/>
      <c r="CO873" s="351"/>
      <c r="CP873" s="351"/>
      <c r="CQ873" s="351"/>
      <c r="CR873" s="351"/>
      <c r="CS873" s="76"/>
      <c r="CT873" s="76"/>
      <c r="CU873" s="76"/>
      <c r="CV873" s="76"/>
      <c r="CW873" s="76"/>
      <c r="CX873" s="76"/>
      <c r="CY873" s="351"/>
      <c r="CZ873" s="351"/>
      <c r="DA873" s="351"/>
      <c r="DB873" s="351"/>
      <c r="DC873" s="351"/>
      <c r="DD873" s="351"/>
      <c r="DE873" s="351"/>
      <c r="DF873" s="351"/>
      <c r="DG873" s="351"/>
      <c r="DH873" s="351"/>
      <c r="DI873" s="351"/>
      <c r="DJ873" s="351"/>
      <c r="DK873" s="351"/>
      <c r="DL873" s="351"/>
      <c r="DM873" s="351"/>
      <c r="DN873" s="351"/>
      <c r="DO873" s="351"/>
      <c r="DP873" s="351"/>
      <c r="DQ873" s="351"/>
      <c r="DR873" s="351"/>
      <c r="DS873" s="351"/>
      <c r="DT873" s="351"/>
      <c r="DU873" s="351"/>
      <c r="DV873" s="351"/>
      <c r="DW873" s="351"/>
      <c r="DX873" s="351"/>
      <c r="DY873" s="351"/>
      <c r="DZ873" s="351"/>
      <c r="EA873" s="351"/>
      <c r="EB873" s="351"/>
      <c r="EC873" s="351"/>
      <c r="ED873" s="351"/>
      <c r="EE873" s="351"/>
      <c r="EF873" s="351"/>
      <c r="EG873" s="351"/>
      <c r="EH873" s="351"/>
      <c r="EI873" s="351"/>
      <c r="EJ873" s="351"/>
      <c r="EK873" s="351"/>
      <c r="EL873" s="351"/>
      <c r="EM873" s="351"/>
      <c r="EN873" s="351"/>
      <c r="EO873" s="351"/>
      <c r="EP873" s="351"/>
      <c r="EQ873" s="351"/>
      <c r="ER873" s="351"/>
      <c r="ES873" s="351"/>
      <c r="ET873" s="351"/>
      <c r="EU873" s="351"/>
      <c r="EV873" s="351"/>
      <c r="EW873" s="351"/>
      <c r="EX873" s="351"/>
      <c r="EY873" s="351"/>
      <c r="EZ873" s="351"/>
      <c r="FA873" s="347" t="s">
        <v>3469</v>
      </c>
      <c r="FB873" s="347"/>
      <c r="FC873" s="347"/>
      <c r="FD873" s="347"/>
    </row>
    <row r="874">
      <c r="A874" s="346" t="s">
        <v>3470</v>
      </c>
      <c r="B874" s="347" t="s">
        <v>3471</v>
      </c>
      <c r="C874" s="348" t="s">
        <v>8</v>
      </c>
      <c r="D874" s="347" t="s">
        <v>18</v>
      </c>
      <c r="E874" s="351"/>
      <c r="F874" s="351"/>
      <c r="G874" s="347" t="s">
        <v>3004</v>
      </c>
      <c r="H874" s="347" t="s">
        <v>1506</v>
      </c>
      <c r="I874" s="347" t="s">
        <v>23</v>
      </c>
      <c r="J874" s="347" t="s">
        <v>31</v>
      </c>
      <c r="K874" s="347" t="s">
        <v>1838</v>
      </c>
      <c r="L874" s="347" t="s">
        <v>1972</v>
      </c>
      <c r="M874" s="347" t="s">
        <v>50</v>
      </c>
      <c r="N874" s="349">
        <v>42436.0</v>
      </c>
      <c r="O874" s="350"/>
      <c r="P874" s="351"/>
      <c r="Q874" s="352"/>
      <c r="R874" s="352"/>
      <c r="S874" s="351"/>
      <c r="T874" s="69">
        <f t="shared" si="1781"/>
        <v>1087</v>
      </c>
      <c r="U874" s="353">
        <f t="shared" ref="U874:W874" si="1782">IF(ISBLANK($A874),"",sum(AE874,AK874,AQ874,AW874,BC874,BI874,BO874,BU874,CA874,CG874,CM874,CS874,CY874,DE874,DK874,DQ874,DW874,EC874,EI874,EO874,EU874))</f>
        <v>9</v>
      </c>
      <c r="V874" s="353">
        <f t="shared" si="1782"/>
        <v>0</v>
      </c>
      <c r="W874" s="353">
        <f t="shared" si="1782"/>
        <v>0</v>
      </c>
      <c r="X874" s="353">
        <f t="shared" si="1783"/>
        <v>9</v>
      </c>
      <c r="Y874" s="353">
        <f t="shared" ref="Y874:AA874" si="1784">IF(ISBLANK($A874),"",sum(AH874,AN874,AT874,AZ874,BF874,BL874,BR874,BX874,CD874,CJ874,CP874,CV874,DB874,DH874,DN874,DT874,DZ874,EF874,EL874,ER874,EX874))</f>
        <v>3</v>
      </c>
      <c r="Z874" s="353">
        <f t="shared" si="1784"/>
        <v>0</v>
      </c>
      <c r="AA874" s="353">
        <f t="shared" si="1784"/>
        <v>0</v>
      </c>
      <c r="AB874" s="353">
        <f t="shared" si="1785"/>
        <v>3</v>
      </c>
      <c r="AC874" s="354">
        <f t="shared" si="1786"/>
        <v>0.3333333333</v>
      </c>
      <c r="AD874" s="355" t="str">
        <f t="shared" si="1787"/>
        <v>20+</v>
      </c>
      <c r="AE874" s="351"/>
      <c r="AF874" s="351"/>
      <c r="AG874" s="351"/>
      <c r="AH874" s="351"/>
      <c r="AI874" s="351"/>
      <c r="AJ874" s="351"/>
      <c r="AK874" s="356">
        <v>4.0</v>
      </c>
      <c r="AL874" s="351"/>
      <c r="AM874" s="351"/>
      <c r="AN874" s="356">
        <v>3.0</v>
      </c>
      <c r="AO874" s="351"/>
      <c r="AP874" s="351"/>
      <c r="AQ874" s="356">
        <v>4.0</v>
      </c>
      <c r="AR874" s="351"/>
      <c r="AS874" s="351"/>
      <c r="AT874" s="351"/>
      <c r="AU874" s="351"/>
      <c r="AV874" s="351"/>
      <c r="AW874" s="356">
        <v>1.0</v>
      </c>
      <c r="AX874" s="351"/>
      <c r="AY874" s="351"/>
      <c r="AZ874" s="351"/>
      <c r="BA874" s="351"/>
      <c r="BB874" s="351"/>
      <c r="BC874" s="351"/>
      <c r="BD874" s="351"/>
      <c r="BE874" s="351"/>
      <c r="BF874" s="351"/>
      <c r="BG874" s="351"/>
      <c r="BH874" s="351"/>
      <c r="BI874" s="351"/>
      <c r="BJ874" s="351"/>
      <c r="BK874" s="351"/>
      <c r="BL874" s="351"/>
      <c r="BM874" s="351"/>
      <c r="BN874" s="351"/>
      <c r="BO874" s="351"/>
      <c r="BP874" s="351"/>
      <c r="BQ874" s="351"/>
      <c r="BR874" s="351"/>
      <c r="BS874" s="351"/>
      <c r="BT874" s="351"/>
      <c r="BU874" s="351"/>
      <c r="BV874" s="351"/>
      <c r="BW874" s="351"/>
      <c r="BX874" s="351"/>
      <c r="BY874" s="351"/>
      <c r="BZ874" s="351"/>
      <c r="CA874" s="351"/>
      <c r="CB874" s="351"/>
      <c r="CC874" s="351"/>
      <c r="CD874" s="351"/>
      <c r="CE874" s="351"/>
      <c r="CF874" s="351"/>
      <c r="CG874" s="351"/>
      <c r="CH874" s="351"/>
      <c r="CI874" s="351"/>
      <c r="CJ874" s="351"/>
      <c r="CK874" s="351"/>
      <c r="CL874" s="351"/>
      <c r="CM874" s="351"/>
      <c r="CN874" s="351"/>
      <c r="CO874" s="351"/>
      <c r="CP874" s="351"/>
      <c r="CQ874" s="351"/>
      <c r="CR874" s="351"/>
      <c r="CS874" s="351"/>
      <c r="CT874" s="351"/>
      <c r="CU874" s="351"/>
      <c r="CV874" s="351"/>
      <c r="CW874" s="351"/>
      <c r="CX874" s="351"/>
      <c r="CY874" s="351"/>
      <c r="CZ874" s="351"/>
      <c r="DA874" s="351"/>
      <c r="DB874" s="351"/>
      <c r="DC874" s="351"/>
      <c r="DD874" s="351"/>
      <c r="DE874" s="351"/>
      <c r="DF874" s="351"/>
      <c r="DG874" s="351"/>
      <c r="DH874" s="351"/>
      <c r="DI874" s="351"/>
      <c r="DJ874" s="351"/>
      <c r="DK874" s="351"/>
      <c r="DL874" s="351"/>
      <c r="DM874" s="351"/>
      <c r="DN874" s="351"/>
      <c r="DO874" s="351"/>
      <c r="DP874" s="351"/>
      <c r="DQ874" s="351"/>
      <c r="DR874" s="351"/>
      <c r="DS874" s="351"/>
      <c r="DT874" s="351"/>
      <c r="DU874" s="351"/>
      <c r="DV874" s="351"/>
      <c r="DW874" s="76"/>
      <c r="DX874" s="76"/>
      <c r="DY874" s="76"/>
      <c r="DZ874" s="76"/>
      <c r="EA874" s="76"/>
      <c r="EB874" s="76"/>
      <c r="EC874" s="351"/>
      <c r="ED874" s="351"/>
      <c r="EE874" s="351"/>
      <c r="EF874" s="351"/>
      <c r="EG874" s="351"/>
      <c r="EH874" s="351"/>
      <c r="EI874" s="351"/>
      <c r="EJ874" s="351"/>
      <c r="EK874" s="351"/>
      <c r="EL874" s="351"/>
      <c r="EM874" s="351"/>
      <c r="EN874" s="351"/>
      <c r="EO874" s="351"/>
      <c r="EP874" s="351"/>
      <c r="EQ874" s="351"/>
      <c r="ER874" s="351"/>
      <c r="ES874" s="351"/>
      <c r="ET874" s="351"/>
      <c r="EU874" s="351"/>
      <c r="EV874" s="351"/>
      <c r="EW874" s="351"/>
      <c r="EX874" s="351"/>
      <c r="EY874" s="351"/>
      <c r="EZ874" s="351"/>
      <c r="FA874" s="347" t="s">
        <v>3472</v>
      </c>
      <c r="FB874" s="347"/>
      <c r="FC874" s="347"/>
      <c r="FD874" s="347"/>
    </row>
    <row r="875">
      <c r="A875" s="346" t="s">
        <v>3473</v>
      </c>
      <c r="B875" s="347" t="s">
        <v>3474</v>
      </c>
      <c r="C875" s="348" t="s">
        <v>8</v>
      </c>
      <c r="D875" s="347" t="s">
        <v>18</v>
      </c>
      <c r="E875" s="351"/>
      <c r="F875" s="351"/>
      <c r="G875" s="347" t="s">
        <v>3475</v>
      </c>
      <c r="H875" s="347" t="s">
        <v>1271</v>
      </c>
      <c r="I875" s="347" t="s">
        <v>23</v>
      </c>
      <c r="J875" s="347" t="s">
        <v>31</v>
      </c>
      <c r="K875" s="347" t="s">
        <v>1838</v>
      </c>
      <c r="L875" s="347" t="s">
        <v>1972</v>
      </c>
      <c r="M875" s="347" t="s">
        <v>50</v>
      </c>
      <c r="N875" s="349">
        <v>42410.0</v>
      </c>
      <c r="O875" s="350"/>
      <c r="P875" s="351"/>
      <c r="Q875" s="352"/>
      <c r="R875" s="352"/>
      <c r="S875" s="351"/>
      <c r="T875" s="69">
        <f t="shared" si="1781"/>
        <v>1113</v>
      </c>
      <c r="U875" s="353">
        <f t="shared" ref="U875:W875" si="1788">IF(ISBLANK($A875),"",sum(AE875,AK875,AQ875,AW875,BC875,BI875,BO875,BU875,CA875,CG875,CM875,CS875,CY875,DE875,DK875,DQ875,DW875,EC875,EI875,EO875,EU875))</f>
        <v>9</v>
      </c>
      <c r="V875" s="353">
        <f t="shared" si="1788"/>
        <v>1</v>
      </c>
      <c r="W875" s="353">
        <f t="shared" si="1788"/>
        <v>0</v>
      </c>
      <c r="X875" s="353">
        <f t="shared" si="1783"/>
        <v>10</v>
      </c>
      <c r="Y875" s="353">
        <f t="shared" ref="Y875:AA875" si="1789">IF(ISBLANK($A875),"",sum(AH875,AN875,AT875,AZ875,BF875,BL875,BR875,BX875,CD875,CJ875,CP875,CV875,DB875,DH875,DN875,DT875,DZ875,EF875,EL875,ER875,EX875))</f>
        <v>4</v>
      </c>
      <c r="Z875" s="353">
        <f t="shared" si="1789"/>
        <v>0</v>
      </c>
      <c r="AA875" s="353">
        <f t="shared" si="1789"/>
        <v>0</v>
      </c>
      <c r="AB875" s="353">
        <f t="shared" si="1785"/>
        <v>4</v>
      </c>
      <c r="AC875" s="354">
        <f t="shared" si="1786"/>
        <v>0.4</v>
      </c>
      <c r="AD875" s="355" t="str">
        <f t="shared" si="1787"/>
        <v>20+</v>
      </c>
      <c r="AE875" s="356">
        <v>1.0</v>
      </c>
      <c r="AF875" s="351"/>
      <c r="AG875" s="351"/>
      <c r="AH875" s="351"/>
      <c r="AI875" s="351"/>
      <c r="AJ875" s="351"/>
      <c r="AK875" s="356">
        <v>4.0</v>
      </c>
      <c r="AL875" s="351"/>
      <c r="AM875" s="351"/>
      <c r="AN875" s="351"/>
      <c r="AO875" s="351"/>
      <c r="AP875" s="351"/>
      <c r="AQ875" s="351"/>
      <c r="AR875" s="351"/>
      <c r="AS875" s="351"/>
      <c r="AT875" s="356">
        <v>3.0</v>
      </c>
      <c r="AU875" s="351"/>
      <c r="AV875" s="351"/>
      <c r="AW875" s="356">
        <v>1.0</v>
      </c>
      <c r="AX875" s="351"/>
      <c r="AY875" s="351"/>
      <c r="AZ875" s="351"/>
      <c r="BA875" s="351"/>
      <c r="BB875" s="351"/>
      <c r="BC875" s="351"/>
      <c r="BD875" s="356">
        <v>1.0</v>
      </c>
      <c r="BE875" s="351"/>
      <c r="BF875" s="356">
        <v>1.0</v>
      </c>
      <c r="BG875" s="351"/>
      <c r="BH875" s="351"/>
      <c r="BI875" s="351"/>
      <c r="BJ875" s="351"/>
      <c r="BK875" s="351"/>
      <c r="BL875" s="351"/>
      <c r="BM875" s="351"/>
      <c r="BN875" s="351"/>
      <c r="BO875" s="351"/>
      <c r="BP875" s="351"/>
      <c r="BQ875" s="351"/>
      <c r="BR875" s="351"/>
      <c r="BS875" s="351"/>
      <c r="BT875" s="351"/>
      <c r="BU875" s="351"/>
      <c r="BV875" s="351"/>
      <c r="BW875" s="351"/>
      <c r="BX875" s="351"/>
      <c r="BY875" s="351"/>
      <c r="BZ875" s="351"/>
      <c r="CA875" s="351"/>
      <c r="CB875" s="351"/>
      <c r="CC875" s="351"/>
      <c r="CD875" s="351"/>
      <c r="CE875" s="351"/>
      <c r="CF875" s="351"/>
      <c r="CG875" s="351"/>
      <c r="CH875" s="351"/>
      <c r="CI875" s="351"/>
      <c r="CJ875" s="351"/>
      <c r="CK875" s="351"/>
      <c r="CL875" s="351"/>
      <c r="CM875" s="356">
        <v>1.0</v>
      </c>
      <c r="CN875" s="351"/>
      <c r="CO875" s="351"/>
      <c r="CP875" s="351"/>
      <c r="CQ875" s="351"/>
      <c r="CR875" s="351"/>
      <c r="CS875" s="351"/>
      <c r="CT875" s="351"/>
      <c r="CU875" s="351"/>
      <c r="CV875" s="351"/>
      <c r="CW875" s="351"/>
      <c r="CX875" s="351"/>
      <c r="CY875" s="356">
        <v>2.0</v>
      </c>
      <c r="CZ875" s="351"/>
      <c r="DA875" s="351"/>
      <c r="DB875" s="351"/>
      <c r="DC875" s="351"/>
      <c r="DD875" s="351"/>
      <c r="DE875" s="351"/>
      <c r="DF875" s="351"/>
      <c r="DG875" s="351"/>
      <c r="DH875" s="351"/>
      <c r="DI875" s="351"/>
      <c r="DJ875" s="351"/>
      <c r="DK875" s="351"/>
      <c r="DL875" s="351"/>
      <c r="DM875" s="351"/>
      <c r="DN875" s="351"/>
      <c r="DO875" s="351"/>
      <c r="DP875" s="351"/>
      <c r="DQ875" s="351"/>
      <c r="DR875" s="351"/>
      <c r="DS875" s="351"/>
      <c r="DT875" s="351"/>
      <c r="DU875" s="351"/>
      <c r="DV875" s="351"/>
      <c r="DW875" s="351"/>
      <c r="DX875" s="351"/>
      <c r="DY875" s="351"/>
      <c r="DZ875" s="351"/>
      <c r="EA875" s="351"/>
      <c r="EB875" s="351"/>
      <c r="EC875" s="351"/>
      <c r="ED875" s="351"/>
      <c r="EE875" s="351"/>
      <c r="EF875" s="351"/>
      <c r="EG875" s="351"/>
      <c r="EH875" s="351"/>
      <c r="EI875" s="351"/>
      <c r="EJ875" s="351"/>
      <c r="EK875" s="351"/>
      <c r="EL875" s="351"/>
      <c r="EM875" s="351"/>
      <c r="EN875" s="351"/>
      <c r="EO875" s="351"/>
      <c r="EP875" s="351"/>
      <c r="EQ875" s="351"/>
      <c r="ER875" s="351"/>
      <c r="ES875" s="351"/>
      <c r="ET875" s="351"/>
      <c r="EU875" s="76"/>
      <c r="EV875" s="76"/>
      <c r="EW875" s="76"/>
      <c r="EX875" s="76"/>
      <c r="EY875" s="76"/>
      <c r="EZ875" s="76"/>
      <c r="FA875" s="347" t="s">
        <v>3476</v>
      </c>
      <c r="FB875" s="347"/>
      <c r="FC875" s="347"/>
      <c r="FD875" s="347"/>
    </row>
    <row r="876">
      <c r="A876" s="252" t="s">
        <v>3477</v>
      </c>
      <c r="B876" s="253" t="s">
        <v>2904</v>
      </c>
      <c r="C876" s="254" t="s">
        <v>104</v>
      </c>
      <c r="D876" s="253" t="s">
        <v>3478</v>
      </c>
      <c r="E876" s="253" t="s">
        <v>2745</v>
      </c>
      <c r="F876" s="253" t="s">
        <v>2797</v>
      </c>
      <c r="G876" s="253" t="s">
        <v>2905</v>
      </c>
      <c r="H876" s="253" t="s">
        <v>1162</v>
      </c>
      <c r="I876" s="253" t="s">
        <v>23</v>
      </c>
      <c r="J876" s="253" t="s">
        <v>31</v>
      </c>
      <c r="K876" s="253" t="s">
        <v>2736</v>
      </c>
      <c r="L876" s="253" t="s">
        <v>1984</v>
      </c>
      <c r="M876" s="81"/>
      <c r="N876" s="255">
        <v>41915.0</v>
      </c>
      <c r="O876" s="151"/>
      <c r="P876" s="81"/>
      <c r="Q876" s="108"/>
      <c r="R876" s="108"/>
      <c r="S876" s="81"/>
      <c r="T876" s="69">
        <f t="shared" si="1781"/>
        <v>1608</v>
      </c>
      <c r="U876" s="257">
        <f t="shared" ref="U876:W876" si="1790">IF(ISBLANK($A876),"",sum(AE876,AK876,AQ876,AW876,BC876,BI876,BO876,BU876,CA876,CG876,CM876,CS876,CY876,DE876,DK876,DQ876,DW876,EC876,EI876,EO876,EU876))</f>
        <v>10</v>
      </c>
      <c r="V876" s="257">
        <f t="shared" si="1790"/>
        <v>3</v>
      </c>
      <c r="W876" s="257">
        <f t="shared" si="1790"/>
        <v>0</v>
      </c>
      <c r="X876" s="257">
        <f t="shared" si="1783"/>
        <v>13</v>
      </c>
      <c r="Y876" s="257">
        <f t="shared" ref="Y876:AA876" si="1791">IF(ISBLANK($A876),"",sum(AH876,AN876,AT876,AZ876,BF876,BL876,BR876,BX876,CD876,CJ876,CP876,CV876,DB876,DH876,DN876,DT876,DZ876,EF876,EL876,ER876,EX876))</f>
        <v>11</v>
      </c>
      <c r="Z876" s="257">
        <f t="shared" si="1791"/>
        <v>11</v>
      </c>
      <c r="AA876" s="257">
        <f t="shared" si="1791"/>
        <v>0</v>
      </c>
      <c r="AB876" s="257">
        <f t="shared" si="1785"/>
        <v>22</v>
      </c>
      <c r="AC876" s="259">
        <f t="shared" si="1786"/>
        <v>0.8461538462</v>
      </c>
      <c r="AD876" s="323" t="str">
        <f t="shared" si="1787"/>
        <v>20+</v>
      </c>
      <c r="AE876" s="81"/>
      <c r="AF876" s="81"/>
      <c r="AG876" s="81"/>
      <c r="AH876" s="81"/>
      <c r="AI876" s="81"/>
      <c r="AJ876" s="81"/>
      <c r="AK876" s="260">
        <v>1.0</v>
      </c>
      <c r="AL876" s="81"/>
      <c r="AM876" s="81"/>
      <c r="AN876" s="260">
        <v>1.0</v>
      </c>
      <c r="AO876" s="260">
        <v>1.0</v>
      </c>
      <c r="AP876" s="81"/>
      <c r="AQ876" s="260">
        <v>1.0</v>
      </c>
      <c r="AR876" s="81"/>
      <c r="AS876" s="81"/>
      <c r="AT876" s="81"/>
      <c r="AU876" s="260">
        <v>1.0</v>
      </c>
      <c r="AV876" s="81"/>
      <c r="AW876" s="81"/>
      <c r="AX876" s="81"/>
      <c r="AY876" s="81"/>
      <c r="AZ876" s="260">
        <v>1.0</v>
      </c>
      <c r="BA876" s="260">
        <v>2.0</v>
      </c>
      <c r="BB876" s="81"/>
      <c r="BC876" s="260">
        <v>2.0</v>
      </c>
      <c r="BD876" s="81"/>
      <c r="BE876" s="81"/>
      <c r="BF876" s="260">
        <v>1.0</v>
      </c>
      <c r="BG876" s="260">
        <v>2.0</v>
      </c>
      <c r="BH876" s="81"/>
      <c r="BI876" s="81"/>
      <c r="BJ876" s="81"/>
      <c r="BK876" s="81"/>
      <c r="BL876" s="81"/>
      <c r="BM876" s="81"/>
      <c r="BN876" s="81"/>
      <c r="BO876" s="260">
        <v>2.0</v>
      </c>
      <c r="BP876" s="81"/>
      <c r="BQ876" s="81"/>
      <c r="BR876" s="260">
        <v>1.0</v>
      </c>
      <c r="BS876" s="260">
        <v>1.0</v>
      </c>
      <c r="BT876" s="81"/>
      <c r="BU876" s="81"/>
      <c r="BV876" s="81"/>
      <c r="BW876" s="81"/>
      <c r="BX876" s="260">
        <v>1.0</v>
      </c>
      <c r="BY876" s="260">
        <v>1.0</v>
      </c>
      <c r="BZ876" s="81"/>
      <c r="CA876" s="81"/>
      <c r="CB876" s="81"/>
      <c r="CC876" s="81"/>
      <c r="CD876" s="81"/>
      <c r="CE876" s="81"/>
      <c r="CF876" s="81"/>
      <c r="CG876" s="81"/>
      <c r="CH876" s="81"/>
      <c r="CI876" s="81"/>
      <c r="CJ876" s="81"/>
      <c r="CK876" s="81"/>
      <c r="CL876" s="81"/>
      <c r="CM876" s="260">
        <v>2.0</v>
      </c>
      <c r="CN876" s="81"/>
      <c r="CO876" s="81"/>
      <c r="CP876" s="260">
        <v>1.0</v>
      </c>
      <c r="CQ876" s="260">
        <v>1.0</v>
      </c>
      <c r="CR876" s="81"/>
      <c r="CS876" s="81"/>
      <c r="CT876" s="81"/>
      <c r="CU876" s="81"/>
      <c r="CV876" s="260">
        <v>1.0</v>
      </c>
      <c r="CW876" s="260">
        <v>1.0</v>
      </c>
      <c r="CX876" s="81"/>
      <c r="CY876" s="81"/>
      <c r="CZ876" s="81"/>
      <c r="DA876" s="81"/>
      <c r="DB876" s="81"/>
      <c r="DC876" s="81"/>
      <c r="DD876" s="81"/>
      <c r="DE876" s="81"/>
      <c r="DF876" s="81"/>
      <c r="DG876" s="81"/>
      <c r="DH876" s="81"/>
      <c r="DI876" s="81"/>
      <c r="DJ876" s="81"/>
      <c r="DK876" s="260">
        <v>1.0</v>
      </c>
      <c r="DL876" s="260">
        <v>2.0</v>
      </c>
      <c r="DM876" s="81"/>
      <c r="DN876" s="260">
        <v>2.0</v>
      </c>
      <c r="DO876" s="81"/>
      <c r="DP876" s="81"/>
      <c r="DQ876" s="81"/>
      <c r="DR876" s="81"/>
      <c r="DS876" s="81"/>
      <c r="DT876" s="81"/>
      <c r="DU876" s="81"/>
      <c r="DV876" s="81"/>
      <c r="DW876" s="260">
        <v>1.0</v>
      </c>
      <c r="DX876" s="81"/>
      <c r="DY876" s="81"/>
      <c r="DZ876" s="260">
        <v>2.0</v>
      </c>
      <c r="EA876" s="260">
        <v>1.0</v>
      </c>
      <c r="EB876" s="81"/>
      <c r="EC876" s="81"/>
      <c r="ED876" s="260">
        <v>1.0</v>
      </c>
      <c r="EE876" s="81"/>
      <c r="EF876" s="81"/>
      <c r="EG876" s="81"/>
      <c r="EH876" s="81"/>
      <c r="EI876" s="81"/>
      <c r="EJ876" s="81"/>
      <c r="EK876" s="81"/>
      <c r="EL876" s="81"/>
      <c r="EM876" s="81"/>
      <c r="EN876" s="81"/>
      <c r="EO876" s="81"/>
      <c r="EP876" s="81"/>
      <c r="EQ876" s="81"/>
      <c r="ER876" s="81"/>
      <c r="ES876" s="81"/>
      <c r="ET876" s="81"/>
      <c r="EU876" s="76"/>
      <c r="EV876" s="76"/>
      <c r="EW876" s="76"/>
      <c r="EX876" s="76"/>
      <c r="EY876" s="76"/>
      <c r="EZ876" s="76"/>
      <c r="FA876" s="253" t="s">
        <v>3479</v>
      </c>
      <c r="FB876" s="253"/>
      <c r="FC876" s="253"/>
      <c r="FD876" s="253"/>
    </row>
    <row r="877">
      <c r="A877" s="422" t="s">
        <v>3480</v>
      </c>
      <c r="B877" s="423" t="s">
        <v>3481</v>
      </c>
      <c r="C877" s="424" t="s">
        <v>8</v>
      </c>
      <c r="D877" s="423" t="s">
        <v>10</v>
      </c>
      <c r="E877" s="425"/>
      <c r="F877" s="425"/>
      <c r="G877" s="423" t="s">
        <v>3482</v>
      </c>
      <c r="H877" s="423" t="s">
        <v>3483</v>
      </c>
      <c r="I877" s="423" t="s">
        <v>23</v>
      </c>
      <c r="J877" s="423" t="s">
        <v>39</v>
      </c>
      <c r="K877" s="423" t="s">
        <v>67</v>
      </c>
      <c r="L877" s="423" t="s">
        <v>3484</v>
      </c>
      <c r="M877" s="423" t="s">
        <v>125</v>
      </c>
      <c r="N877" s="426">
        <v>41957.0</v>
      </c>
      <c r="O877" s="427"/>
      <c r="P877" s="425"/>
      <c r="Q877" s="428"/>
      <c r="R877" s="429">
        <v>42032.0</v>
      </c>
      <c r="S877" s="425"/>
      <c r="T877" s="69">
        <f t="shared" ref="T877:T886" si="1794">IF(ISBLANK($A877),0,TODAY()-N877)</f>
        <v>1566</v>
      </c>
      <c r="U877" s="430">
        <f t="shared" ref="U877:W877" si="1792">IF(ISBLANK($A877),"",sum(AE877,AK877,AQ877,AW877,BC877,BI877,BO877,BU877,CA877,CG877,CM877,CS877,CY877,DE877,DK877,DQ877,DW877,EC877,EI877,EO877,EU877))</f>
        <v>9</v>
      </c>
      <c r="V877" s="430">
        <f t="shared" si="1792"/>
        <v>0</v>
      </c>
      <c r="W877" s="430">
        <f t="shared" si="1792"/>
        <v>0</v>
      </c>
      <c r="X877" s="431">
        <f t="shared" si="1783"/>
        <v>9</v>
      </c>
      <c r="Y877" s="430">
        <f t="shared" ref="Y877:AA877" si="1793">IF(ISBLANK($A877),"",sum(AH877,AN877,AT877,AZ877,BF877,BL877,BR877,BX877,CD877,CJ877,CP877,CV877,DB877,DH877,DN877,DT877,DZ877,EF877,EL877,ER877,EX877))</f>
        <v>1</v>
      </c>
      <c r="Z877" s="430">
        <f t="shared" si="1793"/>
        <v>2</v>
      </c>
      <c r="AA877" s="430">
        <f t="shared" si="1793"/>
        <v>0</v>
      </c>
      <c r="AB877" s="431">
        <f t="shared" si="1785"/>
        <v>3</v>
      </c>
      <c r="AC877" s="432">
        <f t="shared" si="1786"/>
        <v>0.1111111111</v>
      </c>
      <c r="AD877" s="248" t="str">
        <f t="shared" si="1787"/>
        <v>20+</v>
      </c>
      <c r="AE877" s="425"/>
      <c r="AF877" s="425"/>
      <c r="AG877" s="425"/>
      <c r="AH877" s="425"/>
      <c r="AI877" s="425"/>
      <c r="AJ877" s="425"/>
      <c r="AK877" s="433">
        <v>1.0</v>
      </c>
      <c r="AL877" s="425"/>
      <c r="AM877" s="425"/>
      <c r="AN877" s="425"/>
      <c r="AO877" s="425"/>
      <c r="AP877" s="425"/>
      <c r="AQ877" s="433">
        <v>3.0</v>
      </c>
      <c r="AR877" s="425"/>
      <c r="AS877" s="425"/>
      <c r="AT877" s="425"/>
      <c r="AU877" s="425"/>
      <c r="AV877" s="425"/>
      <c r="AW877" s="433">
        <v>3.0</v>
      </c>
      <c r="AX877" s="425"/>
      <c r="AY877" s="425"/>
      <c r="AZ877" s="425"/>
      <c r="BA877" s="425"/>
      <c r="BB877" s="425"/>
      <c r="BC877" s="425"/>
      <c r="BD877" s="425"/>
      <c r="BE877" s="425"/>
      <c r="BF877" s="425"/>
      <c r="BG877" s="425"/>
      <c r="BH877" s="425"/>
      <c r="BI877" s="425"/>
      <c r="BJ877" s="425"/>
      <c r="BK877" s="425"/>
      <c r="BL877" s="425"/>
      <c r="BM877" s="425"/>
      <c r="BN877" s="425"/>
      <c r="BO877" s="425"/>
      <c r="BP877" s="425"/>
      <c r="BQ877" s="425"/>
      <c r="BR877" s="425"/>
      <c r="BS877" s="425"/>
      <c r="BT877" s="425"/>
      <c r="BU877" s="425"/>
      <c r="BV877" s="425"/>
      <c r="BW877" s="425"/>
      <c r="BX877" s="425"/>
      <c r="BY877" s="425"/>
      <c r="BZ877" s="425"/>
      <c r="CA877" s="425"/>
      <c r="CB877" s="425"/>
      <c r="CC877" s="425"/>
      <c r="CD877" s="425"/>
      <c r="CE877" s="425"/>
      <c r="CF877" s="425"/>
      <c r="CG877" s="433">
        <v>1.0</v>
      </c>
      <c r="CH877" s="425"/>
      <c r="CI877" s="425"/>
      <c r="CJ877" s="425"/>
      <c r="CK877" s="425"/>
      <c r="CL877" s="425"/>
      <c r="CM877" s="433">
        <v>1.0</v>
      </c>
      <c r="CN877" s="425"/>
      <c r="CO877" s="425"/>
      <c r="CP877" s="433">
        <v>1.0</v>
      </c>
      <c r="CQ877" s="433">
        <v>2.0</v>
      </c>
      <c r="CR877" s="425"/>
      <c r="CS877" s="425"/>
      <c r="CT877" s="425"/>
      <c r="CU877" s="425"/>
      <c r="CV877" s="425"/>
      <c r="CW877" s="425"/>
      <c r="CX877" s="425"/>
      <c r="CY877" s="425"/>
      <c r="CZ877" s="425"/>
      <c r="DA877" s="425"/>
      <c r="DB877" s="425"/>
      <c r="DC877" s="425"/>
      <c r="DD877" s="425"/>
      <c r="DE877" s="425"/>
      <c r="DF877" s="425"/>
      <c r="DG877" s="425"/>
      <c r="DH877" s="425"/>
      <c r="DI877" s="425"/>
      <c r="DJ877" s="425"/>
      <c r="DK877" s="425"/>
      <c r="DL877" s="425"/>
      <c r="DM877" s="425"/>
      <c r="DN877" s="425"/>
      <c r="DO877" s="425"/>
      <c r="DP877" s="425"/>
      <c r="DQ877" s="425"/>
      <c r="DR877" s="425"/>
      <c r="DS877" s="425"/>
      <c r="DT877" s="425"/>
      <c r="DU877" s="425"/>
      <c r="DV877" s="425"/>
      <c r="DW877" s="425"/>
      <c r="DX877" s="425"/>
      <c r="DY877" s="425"/>
      <c r="DZ877" s="425"/>
      <c r="EA877" s="425"/>
      <c r="EB877" s="425"/>
      <c r="EC877" s="425"/>
      <c r="ED877" s="425"/>
      <c r="EE877" s="425"/>
      <c r="EF877" s="425"/>
      <c r="EG877" s="425"/>
      <c r="EH877" s="425"/>
      <c r="EI877" s="425"/>
      <c r="EJ877" s="425"/>
      <c r="EK877" s="425"/>
      <c r="EL877" s="425"/>
      <c r="EM877" s="425"/>
      <c r="EN877" s="425"/>
      <c r="EO877" s="425"/>
      <c r="EP877" s="425"/>
      <c r="EQ877" s="425"/>
      <c r="ER877" s="425"/>
      <c r="ES877" s="425"/>
      <c r="ET877" s="425"/>
      <c r="EU877" s="76"/>
      <c r="EV877" s="76"/>
      <c r="EW877" s="76"/>
      <c r="EX877" s="76"/>
      <c r="EY877" s="76"/>
      <c r="EZ877" s="76"/>
      <c r="FA877" s="423" t="s">
        <v>3485</v>
      </c>
      <c r="FB877" s="423"/>
      <c r="FC877" s="423"/>
      <c r="FD877" s="423"/>
    </row>
    <row r="878">
      <c r="A878" s="434" t="s">
        <v>3486</v>
      </c>
      <c r="B878" s="294" t="s">
        <v>3487</v>
      </c>
      <c r="C878" s="295" t="s">
        <v>86</v>
      </c>
      <c r="D878" s="294" t="s">
        <v>10</v>
      </c>
      <c r="E878" s="303"/>
      <c r="F878" s="303"/>
      <c r="G878" s="294" t="s">
        <v>3488</v>
      </c>
      <c r="H878" s="294" t="s">
        <v>3489</v>
      </c>
      <c r="I878" s="294" t="s">
        <v>23</v>
      </c>
      <c r="J878" s="294" t="s">
        <v>39</v>
      </c>
      <c r="K878" s="294" t="s">
        <v>3490</v>
      </c>
      <c r="L878" s="294" t="s">
        <v>3491</v>
      </c>
      <c r="M878" s="294" t="s">
        <v>3492</v>
      </c>
      <c r="N878" s="296">
        <v>42124.0</v>
      </c>
      <c r="O878" s="296">
        <v>42124.0</v>
      </c>
      <c r="P878" s="303"/>
      <c r="Q878" s="298"/>
      <c r="R878" s="298"/>
      <c r="S878" s="303"/>
      <c r="T878" s="69">
        <f t="shared" si="1794"/>
        <v>1399</v>
      </c>
      <c r="U878" s="300">
        <f t="shared" ref="U878:W878" si="1795">IF(ISBLANK($A878),"",sum(AE878,AK878,AQ878,AW878,BC878,BI878,BO878,BU878,CA878,CG878,CM878,CS878,CY878,DE878,DK878,DQ878,DW878,EC878,EI878,EO878,EU878))</f>
        <v>2</v>
      </c>
      <c r="V878" s="300">
        <f t="shared" si="1795"/>
        <v>6</v>
      </c>
      <c r="W878" s="300">
        <f t="shared" si="1795"/>
        <v>0</v>
      </c>
      <c r="X878" s="301">
        <f t="shared" si="1783"/>
        <v>8</v>
      </c>
      <c r="Y878" s="300">
        <f t="shared" ref="Y878:AA878" si="1796">IF(ISBLANK($A878),"",sum(AH878,AN878,AT878,AZ878,BF878,BL878,BR878,BX878,CD878,CJ878,CP878,CV878,DB878,DH878,DN878,DT878,DZ878,EF878,EL878,ER878,EX878))</f>
        <v>8</v>
      </c>
      <c r="Z878" s="300">
        <f t="shared" si="1796"/>
        <v>0</v>
      </c>
      <c r="AA878" s="300">
        <f t="shared" si="1796"/>
        <v>0</v>
      </c>
      <c r="AB878" s="301">
        <f t="shared" si="1785"/>
        <v>8</v>
      </c>
      <c r="AC878" s="302">
        <f t="shared" si="1786"/>
        <v>1</v>
      </c>
      <c r="AD878" s="435" t="str">
        <f t="shared" si="1787"/>
        <v>20+</v>
      </c>
      <c r="AE878" s="303"/>
      <c r="AF878" s="303"/>
      <c r="AG878" s="303"/>
      <c r="AH878" s="303"/>
      <c r="AI878" s="303"/>
      <c r="AJ878" s="303"/>
      <c r="AK878" s="303"/>
      <c r="AL878" s="303"/>
      <c r="AM878" s="303"/>
      <c r="AN878" s="303"/>
      <c r="AO878" s="303"/>
      <c r="AP878" s="303"/>
      <c r="AQ878" s="303"/>
      <c r="AR878" s="304">
        <v>1.0</v>
      </c>
      <c r="AS878" s="303"/>
      <c r="AT878" s="303"/>
      <c r="AU878" s="303"/>
      <c r="AV878" s="303"/>
      <c r="AW878" s="303"/>
      <c r="AX878" s="304">
        <v>1.0</v>
      </c>
      <c r="AY878" s="303"/>
      <c r="AZ878" s="303"/>
      <c r="BA878" s="303"/>
      <c r="BB878" s="303"/>
      <c r="BC878" s="303"/>
      <c r="BD878" s="303"/>
      <c r="BE878" s="303"/>
      <c r="BF878" s="303"/>
      <c r="BG878" s="303"/>
      <c r="BH878" s="303"/>
      <c r="BI878" s="303"/>
      <c r="BJ878" s="304">
        <v>1.0</v>
      </c>
      <c r="BK878" s="303"/>
      <c r="BL878" s="304">
        <v>2.0</v>
      </c>
      <c r="BM878" s="303"/>
      <c r="BN878" s="303"/>
      <c r="BO878" s="303"/>
      <c r="BP878" s="304">
        <v>1.0</v>
      </c>
      <c r="BQ878" s="303"/>
      <c r="BR878" s="304">
        <v>1.0</v>
      </c>
      <c r="BS878" s="303"/>
      <c r="BT878" s="303"/>
      <c r="BU878" s="304">
        <v>2.0</v>
      </c>
      <c r="BV878" s="303"/>
      <c r="BW878" s="303"/>
      <c r="BX878" s="303"/>
      <c r="BY878" s="303"/>
      <c r="BZ878" s="303"/>
      <c r="CA878" s="303"/>
      <c r="CB878" s="303"/>
      <c r="CC878" s="303"/>
      <c r="CD878" s="304">
        <v>2.0</v>
      </c>
      <c r="CE878" s="303"/>
      <c r="CF878" s="303"/>
      <c r="CG878" s="303"/>
      <c r="CH878" s="303"/>
      <c r="CI878" s="303"/>
      <c r="CJ878" s="303"/>
      <c r="CK878" s="303"/>
      <c r="CL878" s="303"/>
      <c r="CM878" s="303"/>
      <c r="CN878" s="303"/>
      <c r="CO878" s="303"/>
      <c r="CP878" s="303"/>
      <c r="CQ878" s="303"/>
      <c r="CR878" s="303"/>
      <c r="CS878" s="303"/>
      <c r="CT878" s="303"/>
      <c r="CU878" s="303"/>
      <c r="CV878" s="303"/>
      <c r="CW878" s="303"/>
      <c r="CX878" s="303"/>
      <c r="CY878" s="303"/>
      <c r="CZ878" s="303"/>
      <c r="DA878" s="303"/>
      <c r="DB878" s="303"/>
      <c r="DC878" s="303"/>
      <c r="DD878" s="303"/>
      <c r="DE878" s="303"/>
      <c r="DF878" s="303"/>
      <c r="DG878" s="303"/>
      <c r="DH878" s="303"/>
      <c r="DI878" s="303"/>
      <c r="DJ878" s="303"/>
      <c r="DK878" s="303"/>
      <c r="DL878" s="303"/>
      <c r="DM878" s="303"/>
      <c r="DN878" s="303"/>
      <c r="DO878" s="303"/>
      <c r="DP878" s="303"/>
      <c r="DQ878" s="303"/>
      <c r="DR878" s="303"/>
      <c r="DS878" s="303"/>
      <c r="DT878" s="303"/>
      <c r="DU878" s="303"/>
      <c r="DV878" s="303"/>
      <c r="DW878" s="303"/>
      <c r="DX878" s="303"/>
      <c r="DY878" s="303"/>
      <c r="DZ878" s="303"/>
      <c r="EA878" s="303"/>
      <c r="EB878" s="303"/>
      <c r="EC878" s="303"/>
      <c r="ED878" s="304">
        <v>1.0</v>
      </c>
      <c r="EE878" s="303"/>
      <c r="EF878" s="303"/>
      <c r="EG878" s="303"/>
      <c r="EH878" s="303"/>
      <c r="EI878" s="303"/>
      <c r="EJ878" s="303"/>
      <c r="EK878" s="303"/>
      <c r="EL878" s="304">
        <v>1.0</v>
      </c>
      <c r="EM878" s="303"/>
      <c r="EN878" s="303"/>
      <c r="EO878" s="303"/>
      <c r="EP878" s="304">
        <v>1.0</v>
      </c>
      <c r="EQ878" s="303"/>
      <c r="ER878" s="304">
        <v>2.0</v>
      </c>
      <c r="ES878" s="303"/>
      <c r="ET878" s="303"/>
      <c r="EU878" s="76"/>
      <c r="EV878" s="76"/>
      <c r="EW878" s="76"/>
      <c r="EX878" s="76"/>
      <c r="EY878" s="76"/>
      <c r="EZ878" s="76"/>
      <c r="FA878" s="294" t="s">
        <v>3493</v>
      </c>
      <c r="FB878" s="294"/>
      <c r="FC878" s="294"/>
      <c r="FD878" s="294"/>
    </row>
    <row r="879">
      <c r="A879" s="303" t="s">
        <v>3494</v>
      </c>
      <c r="B879" s="303" t="s">
        <v>3495</v>
      </c>
      <c r="C879" s="295" t="s">
        <v>104</v>
      </c>
      <c r="D879" s="294" t="s">
        <v>10</v>
      </c>
      <c r="E879" s="303"/>
      <c r="F879" s="303"/>
      <c r="G879" s="294" t="s">
        <v>3496</v>
      </c>
      <c r="H879" s="294" t="s">
        <v>3497</v>
      </c>
      <c r="I879" s="294" t="s">
        <v>23</v>
      </c>
      <c r="J879" s="294" t="s">
        <v>39</v>
      </c>
      <c r="K879" s="294" t="s">
        <v>3490</v>
      </c>
      <c r="L879" s="294" t="s">
        <v>1183</v>
      </c>
      <c r="M879" s="294" t="s">
        <v>133</v>
      </c>
      <c r="N879" s="296">
        <v>42145.0</v>
      </c>
      <c r="O879" s="296">
        <v>42145.0</v>
      </c>
      <c r="P879" s="303"/>
      <c r="Q879" s="298"/>
      <c r="R879" s="298"/>
      <c r="S879" s="303"/>
      <c r="T879" s="69">
        <f t="shared" si="1794"/>
        <v>1378</v>
      </c>
      <c r="U879" s="300">
        <f t="shared" ref="U879:W879" si="1797">IF(ISBLANK($A879),"",sum(AE879,AK879,AQ879,AW879,BC879,BI879,BO879,BU879,CA879,CG879,CM879,CS879,CY879,DE879,DK879,DQ879,DW879,EC879,EI879,EO879,EU879))</f>
        <v>3</v>
      </c>
      <c r="V879" s="300">
        <f t="shared" si="1797"/>
        <v>0</v>
      </c>
      <c r="W879" s="300">
        <f t="shared" si="1797"/>
        <v>0</v>
      </c>
      <c r="X879" s="301">
        <f t="shared" si="1783"/>
        <v>3</v>
      </c>
      <c r="Y879" s="300">
        <f t="shared" ref="Y879:AA879" si="1798">IF(ISBLANK($A879),"",sum(AH879,AN879,AT879,AZ879,BF879,BL879,BR879,BX879,CD879,CJ879,CP879,CV879,DB879,DH879,DN879,DT879,DZ879,EF879,EL879,ER879,EX879))</f>
        <v>1</v>
      </c>
      <c r="Z879" s="300">
        <f t="shared" si="1798"/>
        <v>2</v>
      </c>
      <c r="AA879" s="300">
        <f t="shared" si="1798"/>
        <v>0</v>
      </c>
      <c r="AB879" s="301">
        <f t="shared" si="1785"/>
        <v>3</v>
      </c>
      <c r="AC879" s="302">
        <f t="shared" si="1786"/>
        <v>0.3333333333</v>
      </c>
      <c r="AD879" s="435" t="str">
        <f t="shared" si="1787"/>
        <v>20+</v>
      </c>
      <c r="AE879" s="303"/>
      <c r="AF879" s="303"/>
      <c r="AG879" s="303"/>
      <c r="AH879" s="303"/>
      <c r="AI879" s="303"/>
      <c r="AJ879" s="303"/>
      <c r="AK879" s="304">
        <v>1.0</v>
      </c>
      <c r="AL879" s="303"/>
      <c r="AM879" s="303"/>
      <c r="AN879" s="303"/>
      <c r="AO879" s="303"/>
      <c r="AP879" s="303"/>
      <c r="AQ879" s="304">
        <v>1.0</v>
      </c>
      <c r="AR879" s="303"/>
      <c r="AS879" s="303"/>
      <c r="AT879" s="304">
        <v>1.0</v>
      </c>
      <c r="AU879" s="304">
        <v>1.0</v>
      </c>
      <c r="AV879" s="303"/>
      <c r="AW879" s="304">
        <v>1.0</v>
      </c>
      <c r="AX879" s="303"/>
      <c r="AY879" s="303"/>
      <c r="AZ879" s="303"/>
      <c r="BA879" s="304">
        <v>1.0</v>
      </c>
      <c r="BB879" s="303"/>
      <c r="BC879" s="303"/>
      <c r="BD879" s="303"/>
      <c r="BE879" s="303"/>
      <c r="BF879" s="303"/>
      <c r="BG879" s="303"/>
      <c r="BH879" s="303"/>
      <c r="BI879" s="303"/>
      <c r="BJ879" s="303"/>
      <c r="BK879" s="303"/>
      <c r="BL879" s="303"/>
      <c r="BM879" s="303"/>
      <c r="BN879" s="303"/>
      <c r="BO879" s="303"/>
      <c r="BP879" s="303"/>
      <c r="BQ879" s="303"/>
      <c r="BR879" s="303"/>
      <c r="BS879" s="303"/>
      <c r="BT879" s="303"/>
      <c r="BU879" s="303"/>
      <c r="BV879" s="303"/>
      <c r="BW879" s="303"/>
      <c r="BX879" s="303"/>
      <c r="BY879" s="303"/>
      <c r="BZ879" s="303"/>
      <c r="CA879" s="303"/>
      <c r="CB879" s="303"/>
      <c r="CC879" s="303"/>
      <c r="CD879" s="303"/>
      <c r="CE879" s="303"/>
      <c r="CF879" s="303"/>
      <c r="CG879" s="303"/>
      <c r="CH879" s="303"/>
      <c r="CI879" s="303"/>
      <c r="CJ879" s="303"/>
      <c r="CK879" s="303"/>
      <c r="CL879" s="303"/>
      <c r="CM879" s="303"/>
      <c r="CN879" s="303"/>
      <c r="CO879" s="303"/>
      <c r="CP879" s="303"/>
      <c r="CQ879" s="303"/>
      <c r="CR879" s="303"/>
      <c r="CS879" s="303"/>
      <c r="CT879" s="303"/>
      <c r="CU879" s="303"/>
      <c r="CV879" s="303"/>
      <c r="CW879" s="303"/>
      <c r="CX879" s="303"/>
      <c r="CY879" s="303"/>
      <c r="CZ879" s="303"/>
      <c r="DA879" s="303"/>
      <c r="DB879" s="303"/>
      <c r="DC879" s="303"/>
      <c r="DD879" s="303"/>
      <c r="DE879" s="303"/>
      <c r="DF879" s="303"/>
      <c r="DG879" s="303"/>
      <c r="DH879" s="303"/>
      <c r="DI879" s="303"/>
      <c r="DJ879" s="303"/>
      <c r="DK879" s="303"/>
      <c r="DL879" s="303"/>
      <c r="DM879" s="303"/>
      <c r="DN879" s="303"/>
      <c r="DO879" s="303"/>
      <c r="DP879" s="303"/>
      <c r="DQ879" s="303"/>
      <c r="DR879" s="303"/>
      <c r="DS879" s="303"/>
      <c r="DT879" s="303"/>
      <c r="DU879" s="303"/>
      <c r="DV879" s="303"/>
      <c r="DW879" s="303"/>
      <c r="DX879" s="303"/>
      <c r="DY879" s="303"/>
      <c r="DZ879" s="303"/>
      <c r="EA879" s="303"/>
      <c r="EB879" s="303"/>
      <c r="EC879" s="303"/>
      <c r="ED879" s="303"/>
      <c r="EE879" s="303"/>
      <c r="EF879" s="303"/>
      <c r="EG879" s="303"/>
      <c r="EH879" s="303"/>
      <c r="EI879" s="303"/>
      <c r="EJ879" s="303"/>
      <c r="EK879" s="303"/>
      <c r="EL879" s="303"/>
      <c r="EM879" s="303"/>
      <c r="EN879" s="303"/>
      <c r="EO879" s="303"/>
      <c r="EP879" s="303"/>
      <c r="EQ879" s="303"/>
      <c r="ER879" s="303"/>
      <c r="ES879" s="303"/>
      <c r="ET879" s="303"/>
      <c r="EU879" s="76"/>
      <c r="EV879" s="76"/>
      <c r="EW879" s="76"/>
      <c r="EX879" s="76"/>
      <c r="EY879" s="76"/>
      <c r="EZ879" s="76"/>
      <c r="FA879" s="294" t="s">
        <v>3498</v>
      </c>
      <c r="FB879" s="294"/>
      <c r="FC879" s="294"/>
      <c r="FD879" s="294"/>
    </row>
    <row r="880">
      <c r="A880" s="293" t="s">
        <v>3499</v>
      </c>
      <c r="B880" s="303" t="s">
        <v>3500</v>
      </c>
      <c r="C880" s="295" t="s">
        <v>104</v>
      </c>
      <c r="D880" s="294" t="s">
        <v>10</v>
      </c>
      <c r="E880" s="303"/>
      <c r="F880" s="303"/>
      <c r="G880" s="294" t="s">
        <v>3501</v>
      </c>
      <c r="H880" s="294" t="s">
        <v>3497</v>
      </c>
      <c r="I880" s="294" t="s">
        <v>23</v>
      </c>
      <c r="J880" s="294" t="s">
        <v>39</v>
      </c>
      <c r="K880" s="294" t="s">
        <v>3490</v>
      </c>
      <c r="L880" s="294" t="s">
        <v>540</v>
      </c>
      <c r="M880" s="294" t="s">
        <v>50</v>
      </c>
      <c r="N880" s="296">
        <v>42167.0</v>
      </c>
      <c r="O880" s="297"/>
      <c r="P880" s="303"/>
      <c r="Q880" s="298"/>
      <c r="R880" s="298"/>
      <c r="S880" s="303"/>
      <c r="T880" s="69">
        <f t="shared" si="1794"/>
        <v>1356</v>
      </c>
      <c r="U880" s="300">
        <f t="shared" ref="U880:W880" si="1799">IF(ISBLANK($A880),"",sum(AE880,AK880,AQ880,AW880,BC880,BI880,BO880,BU880,CA880,CG880,CM880,CS880,CY880,DE880,DK880,DQ880,DW880,EC880,EI880,EO880,EU880))</f>
        <v>3</v>
      </c>
      <c r="V880" s="300">
        <f t="shared" si="1799"/>
        <v>0</v>
      </c>
      <c r="W880" s="300">
        <f t="shared" si="1799"/>
        <v>0</v>
      </c>
      <c r="X880" s="301">
        <f t="shared" si="1783"/>
        <v>3</v>
      </c>
      <c r="Y880" s="300">
        <f t="shared" ref="Y880:AA880" si="1800">IF(ISBLANK($A880),"",sum(AH880,AN880,AT880,AZ880,BF880,BL880,BR880,BX880,CD880,CJ880,CP880,CV880,DB880,DH880,DN880,DT880,DZ880,EF880,EL880,ER880,EX880))</f>
        <v>2</v>
      </c>
      <c r="Z880" s="300">
        <f t="shared" si="1800"/>
        <v>2</v>
      </c>
      <c r="AA880" s="300">
        <f t="shared" si="1800"/>
        <v>0</v>
      </c>
      <c r="AB880" s="301">
        <f t="shared" si="1785"/>
        <v>4</v>
      </c>
      <c r="AC880" s="302">
        <f t="shared" si="1786"/>
        <v>0.6666666667</v>
      </c>
      <c r="AD880" s="435" t="str">
        <f t="shared" si="1787"/>
        <v>20+</v>
      </c>
      <c r="AE880" s="303"/>
      <c r="AF880" s="303"/>
      <c r="AG880" s="303"/>
      <c r="AH880" s="303"/>
      <c r="AI880" s="303"/>
      <c r="AJ880" s="303"/>
      <c r="AK880" s="304">
        <v>2.0</v>
      </c>
      <c r="AL880" s="303"/>
      <c r="AM880" s="303"/>
      <c r="AN880" s="303"/>
      <c r="AO880" s="303"/>
      <c r="AP880" s="303"/>
      <c r="AQ880" s="304">
        <v>1.0</v>
      </c>
      <c r="AR880" s="303"/>
      <c r="AS880" s="303"/>
      <c r="AT880" s="304">
        <v>2.0</v>
      </c>
      <c r="AU880" s="303"/>
      <c r="AV880" s="303"/>
      <c r="AW880" s="303"/>
      <c r="AX880" s="303"/>
      <c r="AY880" s="303"/>
      <c r="AZ880" s="303"/>
      <c r="BA880" s="304">
        <v>2.0</v>
      </c>
      <c r="BB880" s="303"/>
      <c r="BC880" s="303"/>
      <c r="BD880" s="303"/>
      <c r="BE880" s="303"/>
      <c r="BF880" s="303"/>
      <c r="BG880" s="303"/>
      <c r="BH880" s="303"/>
      <c r="BI880" s="303"/>
      <c r="BJ880" s="303"/>
      <c r="BK880" s="303"/>
      <c r="BL880" s="303"/>
      <c r="BM880" s="303"/>
      <c r="BN880" s="303"/>
      <c r="BO880" s="303"/>
      <c r="BP880" s="303"/>
      <c r="BQ880" s="303"/>
      <c r="BR880" s="303"/>
      <c r="BS880" s="303"/>
      <c r="BT880" s="303"/>
      <c r="BU880" s="303"/>
      <c r="BV880" s="303"/>
      <c r="BW880" s="303"/>
      <c r="BX880" s="303"/>
      <c r="BY880" s="303"/>
      <c r="BZ880" s="303"/>
      <c r="CA880" s="303"/>
      <c r="CB880" s="303"/>
      <c r="CC880" s="303"/>
      <c r="CD880" s="303"/>
      <c r="CE880" s="303"/>
      <c r="CF880" s="303"/>
      <c r="CG880" s="303"/>
      <c r="CH880" s="303"/>
      <c r="CI880" s="303"/>
      <c r="CJ880" s="303"/>
      <c r="CK880" s="303"/>
      <c r="CL880" s="303"/>
      <c r="CM880" s="303"/>
      <c r="CN880" s="303"/>
      <c r="CO880" s="303"/>
      <c r="CP880" s="303"/>
      <c r="CQ880" s="303"/>
      <c r="CR880" s="303"/>
      <c r="CS880" s="303"/>
      <c r="CT880" s="303"/>
      <c r="CU880" s="303"/>
      <c r="CV880" s="303"/>
      <c r="CW880" s="303"/>
      <c r="CX880" s="303"/>
      <c r="CY880" s="303"/>
      <c r="CZ880" s="303"/>
      <c r="DA880" s="303"/>
      <c r="DB880" s="303"/>
      <c r="DC880" s="303"/>
      <c r="DD880" s="303"/>
      <c r="DE880" s="303"/>
      <c r="DF880" s="303"/>
      <c r="DG880" s="303"/>
      <c r="DH880" s="303"/>
      <c r="DI880" s="303"/>
      <c r="DJ880" s="303"/>
      <c r="DK880" s="303"/>
      <c r="DL880" s="303"/>
      <c r="DM880" s="303"/>
      <c r="DN880" s="303"/>
      <c r="DO880" s="303"/>
      <c r="DP880" s="303"/>
      <c r="DQ880" s="303"/>
      <c r="DR880" s="303"/>
      <c r="DS880" s="303"/>
      <c r="DT880" s="303"/>
      <c r="DU880" s="303"/>
      <c r="DV880" s="303"/>
      <c r="DW880" s="303"/>
      <c r="DX880" s="303"/>
      <c r="DY880" s="303"/>
      <c r="DZ880" s="303"/>
      <c r="EA880" s="303"/>
      <c r="EB880" s="303"/>
      <c r="EC880" s="303"/>
      <c r="ED880" s="303"/>
      <c r="EE880" s="303"/>
      <c r="EF880" s="303"/>
      <c r="EG880" s="303"/>
      <c r="EH880" s="303"/>
      <c r="EI880" s="303"/>
      <c r="EJ880" s="303"/>
      <c r="EK880" s="303"/>
      <c r="EL880" s="303"/>
      <c r="EM880" s="303"/>
      <c r="EN880" s="303"/>
      <c r="EO880" s="303"/>
      <c r="EP880" s="303"/>
      <c r="EQ880" s="303"/>
      <c r="ER880" s="303"/>
      <c r="ES880" s="303"/>
      <c r="ET880" s="303"/>
      <c r="EU880" s="76"/>
      <c r="EV880" s="76"/>
      <c r="EW880" s="76"/>
      <c r="EX880" s="76"/>
      <c r="EY880" s="76"/>
      <c r="EZ880" s="76"/>
      <c r="FA880" s="294" t="s">
        <v>3502</v>
      </c>
      <c r="FB880" s="294"/>
      <c r="FC880" s="294"/>
      <c r="FD880" s="294"/>
    </row>
    <row r="881">
      <c r="A881" s="293" t="s">
        <v>3503</v>
      </c>
      <c r="B881" s="293" t="s">
        <v>3500</v>
      </c>
      <c r="C881" s="295" t="s">
        <v>104</v>
      </c>
      <c r="D881" s="294" t="s">
        <v>10</v>
      </c>
      <c r="E881" s="303"/>
      <c r="F881" s="303"/>
      <c r="G881" s="294" t="s">
        <v>3501</v>
      </c>
      <c r="H881" s="294" t="s">
        <v>3497</v>
      </c>
      <c r="I881" s="294" t="s">
        <v>23</v>
      </c>
      <c r="J881" s="294" t="s">
        <v>39</v>
      </c>
      <c r="K881" s="294" t="s">
        <v>3490</v>
      </c>
      <c r="L881" s="294" t="s">
        <v>540</v>
      </c>
      <c r="M881" s="294" t="s">
        <v>50</v>
      </c>
      <c r="N881" s="296">
        <v>42167.0</v>
      </c>
      <c r="O881" s="296">
        <v>42167.0</v>
      </c>
      <c r="P881" s="303"/>
      <c r="Q881" s="298"/>
      <c r="R881" s="298"/>
      <c r="S881" s="303"/>
      <c r="T881" s="69">
        <f t="shared" si="1794"/>
        <v>1356</v>
      </c>
      <c r="U881" s="436">
        <f t="shared" ref="U881:W881" si="1801">IF(ISBLANK($A881),"",sum(AE881,AK881,AQ881,AW881,BC881,BI881,BO881,BU881,CA881,CG881,CM881,CS881,CY881,DE881,DK881,DQ881,DW881,EC881,EI881,EO881,EU881))</f>
        <v>0</v>
      </c>
      <c r="V881" s="436">
        <f t="shared" si="1801"/>
        <v>0</v>
      </c>
      <c r="W881" s="436">
        <f t="shared" si="1801"/>
        <v>0</v>
      </c>
      <c r="X881" s="437">
        <f t="shared" si="1783"/>
        <v>0</v>
      </c>
      <c r="Y881" s="436">
        <f t="shared" ref="Y881:AA881" si="1802">IF(ISBLANK($A881),"",sum(AH881,AN881,AT881,AZ881,BF881,BL881,BR881,BX881,CD881,CJ881,CP881,CV881,DB881,DH881,DN881,DT881,DZ881,EF881,EL881,ER881,EX881))</f>
        <v>0</v>
      </c>
      <c r="Z881" s="436">
        <f t="shared" si="1802"/>
        <v>0</v>
      </c>
      <c r="AA881" s="436">
        <f t="shared" si="1802"/>
        <v>0</v>
      </c>
      <c r="AB881" s="437">
        <f t="shared" si="1785"/>
        <v>0</v>
      </c>
      <c r="AC881" s="438" t="str">
        <f t="shared" si="1786"/>
        <v/>
      </c>
      <c r="AD881" s="439" t="str">
        <f t="shared" si="1787"/>
        <v>20+</v>
      </c>
      <c r="AE881" s="303"/>
      <c r="AF881" s="303"/>
      <c r="AG881" s="303"/>
      <c r="AH881" s="303"/>
      <c r="AI881" s="303"/>
      <c r="AJ881" s="303"/>
      <c r="AK881" s="303"/>
      <c r="AL881" s="303"/>
      <c r="AM881" s="303"/>
      <c r="AN881" s="303"/>
      <c r="AO881" s="303"/>
      <c r="AP881" s="303"/>
      <c r="AQ881" s="303"/>
      <c r="AR881" s="303"/>
      <c r="AS881" s="303"/>
      <c r="AT881" s="303"/>
      <c r="AU881" s="303"/>
      <c r="AV881" s="303"/>
      <c r="AW881" s="303"/>
      <c r="AX881" s="303"/>
      <c r="AY881" s="303"/>
      <c r="AZ881" s="303"/>
      <c r="BA881" s="303"/>
      <c r="BB881" s="303"/>
      <c r="BC881" s="303"/>
      <c r="BD881" s="303"/>
      <c r="BE881" s="303"/>
      <c r="BF881" s="303"/>
      <c r="BG881" s="303"/>
      <c r="BH881" s="303"/>
      <c r="BI881" s="303"/>
      <c r="BJ881" s="303"/>
      <c r="BK881" s="303"/>
      <c r="BL881" s="303"/>
      <c r="BM881" s="303"/>
      <c r="BN881" s="303"/>
      <c r="BO881" s="303"/>
      <c r="BP881" s="303"/>
      <c r="BQ881" s="303"/>
      <c r="BR881" s="303"/>
      <c r="BS881" s="303"/>
      <c r="BT881" s="303"/>
      <c r="BU881" s="303"/>
      <c r="BV881" s="303"/>
      <c r="BW881" s="303"/>
      <c r="BX881" s="303"/>
      <c r="BY881" s="303"/>
      <c r="BZ881" s="303"/>
      <c r="CA881" s="303"/>
      <c r="CB881" s="303"/>
      <c r="CC881" s="303"/>
      <c r="CD881" s="303"/>
      <c r="CE881" s="303"/>
      <c r="CF881" s="303"/>
      <c r="CG881" s="303"/>
      <c r="CH881" s="303"/>
      <c r="CI881" s="303"/>
      <c r="CJ881" s="303"/>
      <c r="CK881" s="303"/>
      <c r="CL881" s="303"/>
      <c r="CM881" s="303"/>
      <c r="CN881" s="303"/>
      <c r="CO881" s="303"/>
      <c r="CP881" s="303"/>
      <c r="CQ881" s="303"/>
      <c r="CR881" s="303"/>
      <c r="CS881" s="303"/>
      <c r="CT881" s="303"/>
      <c r="CU881" s="303"/>
      <c r="CV881" s="303"/>
      <c r="CW881" s="303"/>
      <c r="CX881" s="303"/>
      <c r="CY881" s="303"/>
      <c r="CZ881" s="303"/>
      <c r="DA881" s="303"/>
      <c r="DB881" s="303"/>
      <c r="DC881" s="303"/>
      <c r="DD881" s="303"/>
      <c r="DE881" s="303"/>
      <c r="DF881" s="303"/>
      <c r="DG881" s="303"/>
      <c r="DH881" s="303"/>
      <c r="DI881" s="303"/>
      <c r="DJ881" s="303"/>
      <c r="DK881" s="303"/>
      <c r="DL881" s="303"/>
      <c r="DM881" s="303"/>
      <c r="DN881" s="303"/>
      <c r="DO881" s="303"/>
      <c r="DP881" s="303"/>
      <c r="DQ881" s="303"/>
      <c r="DR881" s="303"/>
      <c r="DS881" s="303"/>
      <c r="DT881" s="303"/>
      <c r="DU881" s="303"/>
      <c r="DV881" s="303"/>
      <c r="DW881" s="303"/>
      <c r="DX881" s="303"/>
      <c r="DY881" s="303"/>
      <c r="DZ881" s="303"/>
      <c r="EA881" s="303"/>
      <c r="EB881" s="303"/>
      <c r="EC881" s="303"/>
      <c r="ED881" s="303"/>
      <c r="EE881" s="303"/>
      <c r="EF881" s="303"/>
      <c r="EG881" s="303"/>
      <c r="EH881" s="303"/>
      <c r="EI881" s="303"/>
      <c r="EJ881" s="303"/>
      <c r="EK881" s="303"/>
      <c r="EL881" s="303"/>
      <c r="EM881" s="303"/>
      <c r="EN881" s="303"/>
      <c r="EO881" s="303"/>
      <c r="EP881" s="303"/>
      <c r="EQ881" s="303"/>
      <c r="ER881" s="303"/>
      <c r="ES881" s="303"/>
      <c r="ET881" s="303"/>
      <c r="EU881" s="76"/>
      <c r="EV881" s="76"/>
      <c r="EW881" s="76"/>
      <c r="EX881" s="76"/>
      <c r="EY881" s="76"/>
      <c r="EZ881" s="76"/>
      <c r="FA881" s="303"/>
      <c r="FB881" s="303"/>
      <c r="FC881" s="303"/>
      <c r="FD881" s="303"/>
    </row>
    <row r="882">
      <c r="A882" s="434" t="s">
        <v>3504</v>
      </c>
      <c r="B882" s="294" t="s">
        <v>3505</v>
      </c>
      <c r="C882" s="295" t="s">
        <v>79</v>
      </c>
      <c r="D882" s="294" t="s">
        <v>10</v>
      </c>
      <c r="E882" s="303"/>
      <c r="F882" s="303"/>
      <c r="G882" s="294" t="s">
        <v>3506</v>
      </c>
      <c r="H882" s="294" t="s">
        <v>3507</v>
      </c>
      <c r="I882" s="294" t="s">
        <v>23</v>
      </c>
      <c r="J882" s="294" t="s">
        <v>39</v>
      </c>
      <c r="K882" s="294" t="s">
        <v>3490</v>
      </c>
      <c r="L882" s="294" t="s">
        <v>3508</v>
      </c>
      <c r="M882" s="294" t="s">
        <v>91</v>
      </c>
      <c r="N882" s="296">
        <v>42226.0</v>
      </c>
      <c r="O882" s="297"/>
      <c r="P882" s="303"/>
      <c r="Q882" s="298"/>
      <c r="R882" s="298"/>
      <c r="S882" s="303"/>
      <c r="T882" s="69">
        <f t="shared" si="1794"/>
        <v>1297</v>
      </c>
      <c r="U882" s="300">
        <f t="shared" ref="U882:W882" si="1803">IF(ISBLANK($A882),"",sum(AE882,AK882,AQ882,AW882,BC882,BI882,BO882,BU882,CA882,CG882,CM882,CS882,CY882,DE882,DK882,DQ882,DW882,EC882,EI882,EO882,EU882))</f>
        <v>1</v>
      </c>
      <c r="V882" s="300">
        <f t="shared" si="1803"/>
        <v>0</v>
      </c>
      <c r="W882" s="300">
        <f t="shared" si="1803"/>
        <v>0</v>
      </c>
      <c r="X882" s="301">
        <f t="shared" si="1783"/>
        <v>1</v>
      </c>
      <c r="Y882" s="300">
        <f t="shared" ref="Y882:AA882" si="1804">IF(ISBLANK($A882),"",sum(AH882,AN882,AT882,AZ882,BF882,BL882,BR882,BX882,CD882,CJ882,CP882,CV882,DB882,DH882,DN882,DT882,DZ882,EF882,EL882,ER882,EX882))</f>
        <v>0</v>
      </c>
      <c r="Z882" s="300">
        <f t="shared" si="1804"/>
        <v>0</v>
      </c>
      <c r="AA882" s="300">
        <f t="shared" si="1804"/>
        <v>0</v>
      </c>
      <c r="AB882" s="301">
        <f t="shared" si="1785"/>
        <v>0</v>
      </c>
      <c r="AC882" s="302">
        <f t="shared" si="1786"/>
        <v>0</v>
      </c>
      <c r="AD882" s="435" t="str">
        <f t="shared" si="1787"/>
        <v>20+</v>
      </c>
      <c r="AE882" s="303"/>
      <c r="AF882" s="303"/>
      <c r="AG882" s="303"/>
      <c r="AH882" s="303"/>
      <c r="AI882" s="303"/>
      <c r="AJ882" s="303"/>
      <c r="AK882" s="304">
        <v>1.0</v>
      </c>
      <c r="AL882" s="303"/>
      <c r="AM882" s="303"/>
      <c r="AN882" s="303"/>
      <c r="AO882" s="303"/>
      <c r="AP882" s="303"/>
      <c r="AQ882" s="303"/>
      <c r="AR882" s="303"/>
      <c r="AS882" s="303"/>
      <c r="AT882" s="303"/>
      <c r="AU882" s="303"/>
      <c r="AV882" s="303"/>
      <c r="AW882" s="303"/>
      <c r="AX882" s="303"/>
      <c r="AY882" s="303"/>
      <c r="AZ882" s="303"/>
      <c r="BA882" s="303"/>
      <c r="BB882" s="303"/>
      <c r="BC882" s="303"/>
      <c r="BD882" s="303"/>
      <c r="BE882" s="303"/>
      <c r="BF882" s="303"/>
      <c r="BG882" s="303"/>
      <c r="BH882" s="303"/>
      <c r="BI882" s="303"/>
      <c r="BJ882" s="303"/>
      <c r="BK882" s="303"/>
      <c r="BL882" s="303"/>
      <c r="BM882" s="303"/>
      <c r="BN882" s="303"/>
      <c r="BO882" s="303"/>
      <c r="BP882" s="303"/>
      <c r="BQ882" s="303"/>
      <c r="BR882" s="303"/>
      <c r="BS882" s="303"/>
      <c r="BT882" s="303"/>
      <c r="BU882" s="303"/>
      <c r="BV882" s="303"/>
      <c r="BW882" s="303"/>
      <c r="BX882" s="303"/>
      <c r="BY882" s="303"/>
      <c r="BZ882" s="303"/>
      <c r="CA882" s="303"/>
      <c r="CB882" s="303"/>
      <c r="CC882" s="303"/>
      <c r="CD882" s="303"/>
      <c r="CE882" s="303"/>
      <c r="CF882" s="303"/>
      <c r="CG882" s="303"/>
      <c r="CH882" s="303"/>
      <c r="CI882" s="303"/>
      <c r="CJ882" s="303"/>
      <c r="CK882" s="303"/>
      <c r="CL882" s="303"/>
      <c r="CM882" s="303"/>
      <c r="CN882" s="303"/>
      <c r="CO882" s="303"/>
      <c r="CP882" s="303"/>
      <c r="CQ882" s="303"/>
      <c r="CR882" s="303"/>
      <c r="CS882" s="303"/>
      <c r="CT882" s="303"/>
      <c r="CU882" s="303"/>
      <c r="CV882" s="303"/>
      <c r="CW882" s="303"/>
      <c r="CX882" s="303"/>
      <c r="CY882" s="303"/>
      <c r="CZ882" s="303"/>
      <c r="DA882" s="303"/>
      <c r="DB882" s="303"/>
      <c r="DC882" s="303"/>
      <c r="DD882" s="303"/>
      <c r="DE882" s="303"/>
      <c r="DF882" s="303"/>
      <c r="DG882" s="303"/>
      <c r="DH882" s="303"/>
      <c r="DI882" s="303"/>
      <c r="DJ882" s="303"/>
      <c r="DK882" s="303"/>
      <c r="DL882" s="303"/>
      <c r="DM882" s="303"/>
      <c r="DN882" s="303"/>
      <c r="DO882" s="303"/>
      <c r="DP882" s="303"/>
      <c r="DQ882" s="303"/>
      <c r="DR882" s="303"/>
      <c r="DS882" s="303"/>
      <c r="DT882" s="303"/>
      <c r="DU882" s="303"/>
      <c r="DV882" s="303"/>
      <c r="DW882" s="303"/>
      <c r="DX882" s="303"/>
      <c r="DY882" s="303"/>
      <c r="DZ882" s="303"/>
      <c r="EA882" s="303"/>
      <c r="EB882" s="303"/>
      <c r="EC882" s="303"/>
      <c r="ED882" s="303"/>
      <c r="EE882" s="303"/>
      <c r="EF882" s="303"/>
      <c r="EG882" s="303"/>
      <c r="EH882" s="303"/>
      <c r="EI882" s="303"/>
      <c r="EJ882" s="303"/>
      <c r="EK882" s="303"/>
      <c r="EL882" s="303"/>
      <c r="EM882" s="303"/>
      <c r="EN882" s="303"/>
      <c r="EO882" s="303"/>
      <c r="EP882" s="303"/>
      <c r="EQ882" s="303"/>
      <c r="ER882" s="303"/>
      <c r="ES882" s="303"/>
      <c r="ET882" s="303"/>
      <c r="EU882" s="76"/>
      <c r="EV882" s="76"/>
      <c r="EW882" s="76"/>
      <c r="EX882" s="76"/>
      <c r="EY882" s="76"/>
      <c r="EZ882" s="76"/>
      <c r="FA882" s="294" t="s">
        <v>3509</v>
      </c>
      <c r="FB882" s="294"/>
      <c r="FC882" s="294"/>
      <c r="FD882" s="294"/>
    </row>
    <row r="883">
      <c r="A883" s="293" t="s">
        <v>3510</v>
      </c>
      <c r="B883" s="294" t="s">
        <v>3511</v>
      </c>
      <c r="C883" s="295" t="s">
        <v>86</v>
      </c>
      <c r="D883" s="294" t="s">
        <v>10</v>
      </c>
      <c r="E883" s="303"/>
      <c r="F883" s="303"/>
      <c r="G883" s="294" t="s">
        <v>3512</v>
      </c>
      <c r="H883" s="294" t="s">
        <v>3513</v>
      </c>
      <c r="I883" s="294" t="s">
        <v>23</v>
      </c>
      <c r="J883" s="294" t="s">
        <v>39</v>
      </c>
      <c r="K883" s="294" t="s">
        <v>3490</v>
      </c>
      <c r="L883" s="294" t="s">
        <v>3514</v>
      </c>
      <c r="M883" s="294" t="s">
        <v>3515</v>
      </c>
      <c r="N883" s="296">
        <v>42052.0</v>
      </c>
      <c r="O883" s="296">
        <v>42052.0</v>
      </c>
      <c r="P883" s="303"/>
      <c r="Q883" s="298"/>
      <c r="R883" s="298"/>
      <c r="S883" s="303"/>
      <c r="T883" s="69">
        <f t="shared" si="1794"/>
        <v>1471</v>
      </c>
      <c r="U883" s="300">
        <f t="shared" ref="U883:W883" si="1805">IF(ISBLANK($A883),"",sum(AE883,AK883,AQ883,AW883,BC883,BI883,BO883,BU883,CA883,CG883,CM883,CS883,CY883,DE883,DK883,DQ883,DW883,EC883,EI883,EO883,EU883))</f>
        <v>0</v>
      </c>
      <c r="V883" s="300">
        <f t="shared" si="1805"/>
        <v>4</v>
      </c>
      <c r="W883" s="300">
        <f t="shared" si="1805"/>
        <v>2</v>
      </c>
      <c r="X883" s="301">
        <f t="shared" si="1783"/>
        <v>6</v>
      </c>
      <c r="Y883" s="300">
        <f t="shared" ref="Y883:AA883" si="1806">IF(ISBLANK($A883),"",sum(AH883,AN883,AT883,AZ883,BF883,BL883,BR883,BX883,CD883,CJ883,CP883,CV883,DB883,DH883,DN883,DT883,DZ883,EF883,EL883,ER883,EX883))</f>
        <v>2</v>
      </c>
      <c r="Z883" s="300">
        <f t="shared" si="1806"/>
        <v>2</v>
      </c>
      <c r="AA883" s="300">
        <f t="shared" si="1806"/>
        <v>0</v>
      </c>
      <c r="AB883" s="301">
        <f t="shared" si="1785"/>
        <v>4</v>
      </c>
      <c r="AC883" s="302">
        <f t="shared" si="1786"/>
        <v>0.3333333333</v>
      </c>
      <c r="AD883" s="435" t="str">
        <f t="shared" si="1787"/>
        <v>20+</v>
      </c>
      <c r="AE883" s="303"/>
      <c r="AF883" s="303"/>
      <c r="AG883" s="303"/>
      <c r="AH883" s="303"/>
      <c r="AI883" s="303"/>
      <c r="AJ883" s="303"/>
      <c r="AK883" s="303"/>
      <c r="AL883" s="303"/>
      <c r="AM883" s="303"/>
      <c r="AN883" s="303"/>
      <c r="AO883" s="303"/>
      <c r="AP883" s="303"/>
      <c r="AQ883" s="303"/>
      <c r="AR883" s="303"/>
      <c r="AS883" s="303"/>
      <c r="AT883" s="303"/>
      <c r="AU883" s="303"/>
      <c r="AV883" s="303"/>
      <c r="AW883" s="303"/>
      <c r="AX883" s="304">
        <v>3.0</v>
      </c>
      <c r="AY883" s="303"/>
      <c r="AZ883" s="303"/>
      <c r="BA883" s="303"/>
      <c r="BB883" s="303"/>
      <c r="BC883" s="303"/>
      <c r="BD883" s="303"/>
      <c r="BE883" s="303"/>
      <c r="BF883" s="304">
        <v>2.0</v>
      </c>
      <c r="BG883" s="303"/>
      <c r="BH883" s="303"/>
      <c r="BI883" s="303"/>
      <c r="BJ883" s="303"/>
      <c r="BK883" s="303"/>
      <c r="BL883" s="303"/>
      <c r="BM883" s="303"/>
      <c r="BN883" s="303"/>
      <c r="BO883" s="303"/>
      <c r="BP883" s="303"/>
      <c r="BQ883" s="304">
        <v>2.0</v>
      </c>
      <c r="BR883" s="303"/>
      <c r="BS883" s="303"/>
      <c r="BT883" s="303"/>
      <c r="BU883" s="303"/>
      <c r="BV883" s="304">
        <v>1.0</v>
      </c>
      <c r="BW883" s="303"/>
      <c r="BX883" s="303"/>
      <c r="BY883" s="304">
        <v>2.0</v>
      </c>
      <c r="BZ883" s="303"/>
      <c r="CA883" s="303"/>
      <c r="CB883" s="303"/>
      <c r="CC883" s="303"/>
      <c r="CD883" s="303"/>
      <c r="CE883" s="303"/>
      <c r="CF883" s="303"/>
      <c r="CG883" s="303"/>
      <c r="CH883" s="303"/>
      <c r="CI883" s="303"/>
      <c r="CJ883" s="303"/>
      <c r="CK883" s="303"/>
      <c r="CL883" s="303"/>
      <c r="CM883" s="303"/>
      <c r="CN883" s="303"/>
      <c r="CO883" s="303"/>
      <c r="CP883" s="303"/>
      <c r="CQ883" s="303"/>
      <c r="CR883" s="303"/>
      <c r="CS883" s="303"/>
      <c r="CT883" s="303"/>
      <c r="CU883" s="303"/>
      <c r="CV883" s="303"/>
      <c r="CW883" s="303"/>
      <c r="CX883" s="303"/>
      <c r="CY883" s="303"/>
      <c r="CZ883" s="303"/>
      <c r="DA883" s="303"/>
      <c r="DB883" s="303"/>
      <c r="DC883" s="303"/>
      <c r="DD883" s="303"/>
      <c r="DE883" s="303"/>
      <c r="DF883" s="303"/>
      <c r="DG883" s="303"/>
      <c r="DH883" s="303"/>
      <c r="DI883" s="303"/>
      <c r="DJ883" s="303"/>
      <c r="DK883" s="303"/>
      <c r="DL883" s="303"/>
      <c r="DM883" s="303"/>
      <c r="DN883" s="303"/>
      <c r="DO883" s="303"/>
      <c r="DP883" s="303"/>
      <c r="DQ883" s="303"/>
      <c r="DR883" s="303"/>
      <c r="DS883" s="303"/>
      <c r="DT883" s="303"/>
      <c r="DU883" s="303"/>
      <c r="DV883" s="303"/>
      <c r="DW883" s="303"/>
      <c r="DX883" s="303"/>
      <c r="DY883" s="303"/>
      <c r="DZ883" s="303"/>
      <c r="EA883" s="303"/>
      <c r="EB883" s="303"/>
      <c r="EC883" s="303"/>
      <c r="ED883" s="303"/>
      <c r="EE883" s="303"/>
      <c r="EF883" s="303"/>
      <c r="EG883" s="303"/>
      <c r="EH883" s="303"/>
      <c r="EI883" s="303"/>
      <c r="EJ883" s="303"/>
      <c r="EK883" s="303"/>
      <c r="EL883" s="303"/>
      <c r="EM883" s="303"/>
      <c r="EN883" s="303"/>
      <c r="EO883" s="303"/>
      <c r="EP883" s="303"/>
      <c r="EQ883" s="303"/>
      <c r="ER883" s="303"/>
      <c r="ES883" s="303"/>
      <c r="ET883" s="303"/>
      <c r="EU883" s="76"/>
      <c r="EV883" s="76"/>
      <c r="EW883" s="76"/>
      <c r="EX883" s="76"/>
      <c r="EY883" s="76"/>
      <c r="EZ883" s="76"/>
      <c r="FA883" s="294" t="s">
        <v>3516</v>
      </c>
      <c r="FB883" s="294"/>
      <c r="FC883" s="294"/>
      <c r="FD883" s="294"/>
    </row>
    <row r="884">
      <c r="A884" s="440" t="s">
        <v>3517</v>
      </c>
      <c r="B884" s="441" t="s">
        <v>3518</v>
      </c>
      <c r="C884" s="442" t="s">
        <v>86</v>
      </c>
      <c r="D884" s="441" t="s">
        <v>10</v>
      </c>
      <c r="E884" s="443"/>
      <c r="F884" s="443"/>
      <c r="G884" s="441" t="s">
        <v>3519</v>
      </c>
      <c r="H884" s="441" t="s">
        <v>3513</v>
      </c>
      <c r="I884" s="441" t="s">
        <v>23</v>
      </c>
      <c r="J884" s="441" t="s">
        <v>39</v>
      </c>
      <c r="K884" s="441" t="s">
        <v>67</v>
      </c>
      <c r="L884" s="441" t="s">
        <v>3520</v>
      </c>
      <c r="M884" s="441" t="s">
        <v>3515</v>
      </c>
      <c r="N884" s="444">
        <v>42061.0</v>
      </c>
      <c r="O884" s="444">
        <v>42061.0</v>
      </c>
      <c r="P884" s="443"/>
      <c r="Q884" s="445"/>
      <c r="R884" s="445"/>
      <c r="S884" s="443"/>
      <c r="T884" s="69">
        <f t="shared" si="1794"/>
        <v>1462</v>
      </c>
      <c r="U884" s="436">
        <f t="shared" ref="U884:W884" si="1807">IF(ISBLANK($A884),"",sum(AE884,AK884,AQ884,AW884,BC884,BI884,BO884,BU884,CA884,CG884,CM884,CS884,CY884,DE884,DK884,DQ884,DW884,EC884,EI884,EO884,EU884))</f>
        <v>5</v>
      </c>
      <c r="V884" s="436">
        <f t="shared" si="1807"/>
        <v>8</v>
      </c>
      <c r="W884" s="436">
        <f t="shared" si="1807"/>
        <v>0</v>
      </c>
      <c r="X884" s="437">
        <f t="shared" si="1783"/>
        <v>13</v>
      </c>
      <c r="Y884" s="436">
        <f t="shared" ref="Y884:AA884" si="1808">IF(ISBLANK($A884),"",sum(AH884,AN884,AT884,AZ884,BF884,BL884,BR884,BX884,CD884,CJ884,CP884,CV884,DB884,DH884,DN884,DT884,DZ884,EF884,EL884,ER884,EX884))</f>
        <v>5</v>
      </c>
      <c r="Z884" s="436">
        <f t="shared" si="1808"/>
        <v>2</v>
      </c>
      <c r="AA884" s="436">
        <f t="shared" si="1808"/>
        <v>0</v>
      </c>
      <c r="AB884" s="437">
        <f t="shared" si="1785"/>
        <v>7</v>
      </c>
      <c r="AC884" s="446">
        <f t="shared" si="1786"/>
        <v>0.3846153846</v>
      </c>
      <c r="AD884" s="248" t="str">
        <f t="shared" si="1787"/>
        <v>20+</v>
      </c>
      <c r="AE884" s="443"/>
      <c r="AF884" s="443"/>
      <c r="AG884" s="443"/>
      <c r="AH884" s="443"/>
      <c r="AI884" s="443"/>
      <c r="AJ884" s="443"/>
      <c r="AK884" s="447">
        <v>1.0</v>
      </c>
      <c r="AL884" s="443"/>
      <c r="AM884" s="443"/>
      <c r="AN884" s="443"/>
      <c r="AO884" s="443"/>
      <c r="AP884" s="443"/>
      <c r="AQ884" s="447">
        <v>1.0</v>
      </c>
      <c r="AR884" s="447">
        <v>1.0</v>
      </c>
      <c r="AS884" s="443"/>
      <c r="AT884" s="443"/>
      <c r="AU884" s="443"/>
      <c r="AV884" s="443"/>
      <c r="AW884" s="443"/>
      <c r="AX884" s="447">
        <v>2.0</v>
      </c>
      <c r="AY884" s="443"/>
      <c r="AZ884" s="447">
        <v>1.0</v>
      </c>
      <c r="BA884" s="443"/>
      <c r="BB884" s="443"/>
      <c r="BC884" s="447">
        <v>1.0</v>
      </c>
      <c r="BD884" s="447">
        <v>2.0</v>
      </c>
      <c r="BE884" s="443"/>
      <c r="BF884" s="443"/>
      <c r="BG884" s="443"/>
      <c r="BH884" s="443"/>
      <c r="BI884" s="447">
        <v>1.0</v>
      </c>
      <c r="BJ884" s="447">
        <v>2.0</v>
      </c>
      <c r="BK884" s="443"/>
      <c r="BL884" s="447">
        <v>1.0</v>
      </c>
      <c r="BM884" s="443"/>
      <c r="BN884" s="443"/>
      <c r="BO884" s="447">
        <v>1.0</v>
      </c>
      <c r="BP884" s="447">
        <v>1.0</v>
      </c>
      <c r="BQ884" s="443"/>
      <c r="BR884" s="447">
        <v>1.0</v>
      </c>
      <c r="BS884" s="443"/>
      <c r="BT884" s="443"/>
      <c r="BU884" s="443"/>
      <c r="BV884" s="443"/>
      <c r="BW884" s="443"/>
      <c r="BX884" s="447">
        <v>2.0</v>
      </c>
      <c r="BY884" s="443"/>
      <c r="BZ884" s="443"/>
      <c r="CA884" s="443"/>
      <c r="CB884" s="443"/>
      <c r="CC884" s="443"/>
      <c r="CD884" s="443"/>
      <c r="CE884" s="447">
        <v>2.0</v>
      </c>
      <c r="CF884" s="443"/>
      <c r="CG884" s="443"/>
      <c r="CH884" s="443"/>
      <c r="CI884" s="443"/>
      <c r="CJ884" s="443"/>
      <c r="CK884" s="443"/>
      <c r="CL884" s="443"/>
      <c r="CM884" s="443"/>
      <c r="CN884" s="443"/>
      <c r="CO884" s="443"/>
      <c r="CP884" s="443"/>
      <c r="CQ884" s="443"/>
      <c r="CR884" s="443"/>
      <c r="CS884" s="443"/>
      <c r="CT884" s="443"/>
      <c r="CU884" s="443"/>
      <c r="CV884" s="443"/>
      <c r="CW884" s="443"/>
      <c r="CX884" s="443"/>
      <c r="CY884" s="443"/>
      <c r="CZ884" s="443"/>
      <c r="DA884" s="443"/>
      <c r="DB884" s="443"/>
      <c r="DC884" s="443"/>
      <c r="DD884" s="443"/>
      <c r="DE884" s="443"/>
      <c r="DF884" s="443"/>
      <c r="DG884" s="443"/>
      <c r="DH884" s="443"/>
      <c r="DI884" s="443"/>
      <c r="DJ884" s="443"/>
      <c r="DK884" s="443"/>
      <c r="DL884" s="443"/>
      <c r="DM884" s="443"/>
      <c r="DN884" s="443"/>
      <c r="DO884" s="443"/>
      <c r="DP884" s="443"/>
      <c r="DQ884" s="443"/>
      <c r="DR884" s="443"/>
      <c r="DS884" s="443"/>
      <c r="DT884" s="443"/>
      <c r="DU884" s="443"/>
      <c r="DV884" s="443"/>
      <c r="DW884" s="443"/>
      <c r="DX884" s="443"/>
      <c r="DY884" s="443"/>
      <c r="DZ884" s="443"/>
      <c r="EA884" s="443"/>
      <c r="EB884" s="443"/>
      <c r="EC884" s="443"/>
      <c r="ED884" s="443"/>
      <c r="EE884" s="443"/>
      <c r="EF884" s="443"/>
      <c r="EG884" s="443"/>
      <c r="EH884" s="443"/>
      <c r="EI884" s="443"/>
      <c r="EJ884" s="443"/>
      <c r="EK884" s="443"/>
      <c r="EL884" s="443"/>
      <c r="EM884" s="443"/>
      <c r="EN884" s="443"/>
      <c r="EO884" s="443"/>
      <c r="EP884" s="443"/>
      <c r="EQ884" s="443"/>
      <c r="ER884" s="443"/>
      <c r="ES884" s="443"/>
      <c r="ET884" s="443"/>
      <c r="EU884" s="76"/>
      <c r="EV884" s="76"/>
      <c r="EW884" s="76"/>
      <c r="EX884" s="76"/>
      <c r="EY884" s="76"/>
      <c r="EZ884" s="76"/>
      <c r="FA884" s="441" t="s">
        <v>3521</v>
      </c>
      <c r="FB884" s="441"/>
      <c r="FC884" s="441"/>
      <c r="FD884" s="441"/>
    </row>
    <row r="885">
      <c r="A885" s="434" t="s">
        <v>3522</v>
      </c>
      <c r="B885" s="294" t="s">
        <v>3523</v>
      </c>
      <c r="C885" s="295" t="s">
        <v>95</v>
      </c>
      <c r="D885" s="294" t="s">
        <v>10</v>
      </c>
      <c r="E885" s="303"/>
      <c r="F885" s="303"/>
      <c r="G885" s="294" t="s">
        <v>3524</v>
      </c>
      <c r="H885" s="294" t="s">
        <v>3525</v>
      </c>
      <c r="I885" s="294" t="s">
        <v>23</v>
      </c>
      <c r="J885" s="294" t="s">
        <v>39</v>
      </c>
      <c r="K885" s="294" t="s">
        <v>3490</v>
      </c>
      <c r="L885" s="294" t="s">
        <v>3526</v>
      </c>
      <c r="M885" s="294" t="s">
        <v>3527</v>
      </c>
      <c r="N885" s="296">
        <v>42264.0</v>
      </c>
      <c r="O885" s="296">
        <v>42271.0</v>
      </c>
      <c r="P885" s="303"/>
      <c r="Q885" s="298"/>
      <c r="R885" s="298"/>
      <c r="S885" s="303"/>
      <c r="T885" s="69">
        <f t="shared" si="1794"/>
        <v>1259</v>
      </c>
      <c r="U885" s="300">
        <f t="shared" ref="U885:W885" si="1809">IF(ISBLANK($A885),"",sum(AE885,AK885,AQ885,AW885,BC885,BI885,BO885,BU885,CA885,CG885,CM885,CS885,CY885,DE885,DK885,DQ885,DW885,EC885,EI885,EO885,EU885))</f>
        <v>0</v>
      </c>
      <c r="V885" s="300">
        <f t="shared" si="1809"/>
        <v>0</v>
      </c>
      <c r="W885" s="300">
        <f t="shared" si="1809"/>
        <v>0</v>
      </c>
      <c r="X885" s="301">
        <f t="shared" si="1783"/>
        <v>0</v>
      </c>
      <c r="Y885" s="300">
        <f t="shared" ref="Y885:AA885" si="1810">IF(ISBLANK($A885),"",sum(AH885,AN885,AT885,AZ885,BF885,BL885,BR885,BX885,CD885,CJ885,CP885,CV885,DB885,DH885,DN885,DT885,DZ885,EF885,EL885,ER885,EX885))</f>
        <v>0</v>
      </c>
      <c r="Z885" s="300">
        <f t="shared" si="1810"/>
        <v>0</v>
      </c>
      <c r="AA885" s="300">
        <f t="shared" si="1810"/>
        <v>0</v>
      </c>
      <c r="AB885" s="301">
        <f t="shared" si="1785"/>
        <v>0</v>
      </c>
      <c r="AC885" s="448" t="str">
        <f t="shared" si="1786"/>
        <v/>
      </c>
      <c r="AD885" s="435" t="str">
        <f t="shared" si="1787"/>
        <v>20+</v>
      </c>
      <c r="AE885" s="303"/>
      <c r="AF885" s="303"/>
      <c r="AG885" s="303"/>
      <c r="AH885" s="303"/>
      <c r="AI885" s="303"/>
      <c r="AJ885" s="303"/>
      <c r="AK885" s="303"/>
      <c r="AL885" s="303"/>
      <c r="AM885" s="303"/>
      <c r="AN885" s="303"/>
      <c r="AO885" s="303"/>
      <c r="AP885" s="303"/>
      <c r="AQ885" s="303"/>
      <c r="AR885" s="303"/>
      <c r="AS885" s="303"/>
      <c r="AT885" s="303"/>
      <c r="AU885" s="303"/>
      <c r="AV885" s="303"/>
      <c r="AW885" s="303"/>
      <c r="AX885" s="303"/>
      <c r="AY885" s="303"/>
      <c r="AZ885" s="303"/>
      <c r="BA885" s="303"/>
      <c r="BB885" s="303"/>
      <c r="BC885" s="303"/>
      <c r="BD885" s="303"/>
      <c r="BE885" s="303"/>
      <c r="BF885" s="303"/>
      <c r="BG885" s="303"/>
      <c r="BH885" s="303"/>
      <c r="BI885" s="303"/>
      <c r="BJ885" s="303"/>
      <c r="BK885" s="303"/>
      <c r="BL885" s="303"/>
      <c r="BM885" s="303"/>
      <c r="BN885" s="303"/>
      <c r="BO885" s="303"/>
      <c r="BP885" s="303"/>
      <c r="BQ885" s="303"/>
      <c r="BR885" s="303"/>
      <c r="BS885" s="303"/>
      <c r="BT885" s="303"/>
      <c r="BU885" s="303"/>
      <c r="BV885" s="303"/>
      <c r="BW885" s="303"/>
      <c r="BX885" s="303"/>
      <c r="BY885" s="303"/>
      <c r="BZ885" s="303"/>
      <c r="CA885" s="303"/>
      <c r="CB885" s="303"/>
      <c r="CC885" s="303"/>
      <c r="CD885" s="303"/>
      <c r="CE885" s="303"/>
      <c r="CF885" s="303"/>
      <c r="CG885" s="303"/>
      <c r="CH885" s="303"/>
      <c r="CI885" s="303"/>
      <c r="CJ885" s="303"/>
      <c r="CK885" s="303"/>
      <c r="CL885" s="303"/>
      <c r="CM885" s="303"/>
      <c r="CN885" s="303"/>
      <c r="CO885" s="303"/>
      <c r="CP885" s="303"/>
      <c r="CQ885" s="303"/>
      <c r="CR885" s="303"/>
      <c r="CS885" s="303"/>
      <c r="CT885" s="303"/>
      <c r="CU885" s="303"/>
      <c r="CV885" s="303"/>
      <c r="CW885" s="303"/>
      <c r="CX885" s="303"/>
      <c r="CY885" s="303"/>
      <c r="CZ885" s="303"/>
      <c r="DA885" s="303"/>
      <c r="DB885" s="303"/>
      <c r="DC885" s="303"/>
      <c r="DD885" s="303"/>
      <c r="DE885" s="303"/>
      <c r="DF885" s="303"/>
      <c r="DG885" s="303"/>
      <c r="DH885" s="303"/>
      <c r="DI885" s="303"/>
      <c r="DJ885" s="303"/>
      <c r="DK885" s="303"/>
      <c r="DL885" s="303"/>
      <c r="DM885" s="303"/>
      <c r="DN885" s="303"/>
      <c r="DO885" s="303"/>
      <c r="DP885" s="303"/>
      <c r="DQ885" s="303"/>
      <c r="DR885" s="303"/>
      <c r="DS885" s="303"/>
      <c r="DT885" s="303"/>
      <c r="DU885" s="303"/>
      <c r="DV885" s="303"/>
      <c r="DW885" s="303"/>
      <c r="DX885" s="303"/>
      <c r="DY885" s="303"/>
      <c r="DZ885" s="303"/>
      <c r="EA885" s="303"/>
      <c r="EB885" s="303"/>
      <c r="EC885" s="303"/>
      <c r="ED885" s="303"/>
      <c r="EE885" s="303"/>
      <c r="EF885" s="303"/>
      <c r="EG885" s="303"/>
      <c r="EH885" s="303"/>
      <c r="EI885" s="303"/>
      <c r="EJ885" s="303"/>
      <c r="EK885" s="303"/>
      <c r="EL885" s="303"/>
      <c r="EM885" s="303"/>
      <c r="EN885" s="303"/>
      <c r="EO885" s="303"/>
      <c r="EP885" s="303"/>
      <c r="EQ885" s="303"/>
      <c r="ER885" s="303"/>
      <c r="ES885" s="303"/>
      <c r="ET885" s="303"/>
      <c r="EU885" s="76"/>
      <c r="EV885" s="76"/>
      <c r="EW885" s="76"/>
      <c r="EX885" s="76"/>
      <c r="EY885" s="76"/>
      <c r="EZ885" s="76"/>
      <c r="FA885" s="294" t="s">
        <v>3528</v>
      </c>
      <c r="FB885" s="294"/>
      <c r="FC885" s="294"/>
      <c r="FD885" s="294"/>
    </row>
    <row r="886">
      <c r="A886" s="440" t="s">
        <v>3529</v>
      </c>
      <c r="B886" s="441" t="s">
        <v>3530</v>
      </c>
      <c r="C886" s="442" t="s">
        <v>86</v>
      </c>
      <c r="D886" s="441" t="s">
        <v>10</v>
      </c>
      <c r="E886" s="443"/>
      <c r="F886" s="443"/>
      <c r="G886" s="441" t="s">
        <v>3488</v>
      </c>
      <c r="H886" s="441" t="s">
        <v>3489</v>
      </c>
      <c r="I886" s="441" t="s">
        <v>23</v>
      </c>
      <c r="J886" s="441" t="s">
        <v>39</v>
      </c>
      <c r="K886" s="441" t="s">
        <v>67</v>
      </c>
      <c r="L886" s="441" t="s">
        <v>3531</v>
      </c>
      <c r="M886" s="441" t="s">
        <v>3515</v>
      </c>
      <c r="N886" s="444">
        <v>42185.0</v>
      </c>
      <c r="O886" s="444">
        <v>42180.0</v>
      </c>
      <c r="P886" s="443"/>
      <c r="Q886" s="445"/>
      <c r="R886" s="445"/>
      <c r="S886" s="443"/>
      <c r="T886" s="69">
        <f t="shared" si="1794"/>
        <v>1338</v>
      </c>
      <c r="U886" s="430">
        <f t="shared" ref="U886:W886" si="1811">IF(ISBLANK($A886),"",sum(AE886,AK886,AQ886,AW886,BC886,BI886,BO886,BU886,CA886,CG886,CM886,CS886,CY886,DE886,DK886,DQ886,DW886,EC886,EI886,EO886,EU886))</f>
        <v>0</v>
      </c>
      <c r="V886" s="430">
        <f t="shared" si="1811"/>
        <v>6</v>
      </c>
      <c r="W886" s="430">
        <f t="shared" si="1811"/>
        <v>0</v>
      </c>
      <c r="X886" s="431">
        <f t="shared" si="1783"/>
        <v>6</v>
      </c>
      <c r="Y886" s="430">
        <f t="shared" ref="Y886:AA886" si="1812">IF(ISBLANK($A886),"",sum(AH886,AN886,AT886,AZ886,BF886,BL886,BR886,BX886,CD886,CJ886,CP886,CV886,DB886,DH886,DN886,DT886,DZ886,EF886,EL886,ER886,EX886))</f>
        <v>4</v>
      </c>
      <c r="Z886" s="430">
        <f t="shared" si="1812"/>
        <v>3</v>
      </c>
      <c r="AA886" s="430">
        <f t="shared" si="1812"/>
        <v>0</v>
      </c>
      <c r="AB886" s="431">
        <f t="shared" si="1785"/>
        <v>7</v>
      </c>
      <c r="AC886" s="432">
        <f t="shared" si="1786"/>
        <v>0.6666666667</v>
      </c>
      <c r="AD886" s="449" t="str">
        <f t="shared" si="1787"/>
        <v>20+</v>
      </c>
      <c r="AE886" s="443"/>
      <c r="AF886" s="447">
        <v>5.0</v>
      </c>
      <c r="AG886" s="443"/>
      <c r="AH886" s="443"/>
      <c r="AI886" s="443"/>
      <c r="AJ886" s="443"/>
      <c r="AK886" s="443"/>
      <c r="AL886" s="447">
        <v>1.0</v>
      </c>
      <c r="AM886" s="443"/>
      <c r="AN886" s="447">
        <v>4.0</v>
      </c>
      <c r="AO886" s="447">
        <v>3.0</v>
      </c>
      <c r="AP886" s="443"/>
      <c r="AQ886" s="443"/>
      <c r="AR886" s="443"/>
      <c r="AS886" s="443"/>
      <c r="AT886" s="443"/>
      <c r="AU886" s="443"/>
      <c r="AV886" s="443"/>
      <c r="AW886" s="443"/>
      <c r="AX886" s="443"/>
      <c r="AY886" s="443"/>
      <c r="AZ886" s="443"/>
      <c r="BA886" s="443"/>
      <c r="BB886" s="443"/>
      <c r="BC886" s="443"/>
      <c r="BD886" s="443"/>
      <c r="BE886" s="443"/>
      <c r="BF886" s="443"/>
      <c r="BG886" s="443"/>
      <c r="BH886" s="443"/>
      <c r="BI886" s="443"/>
      <c r="BJ886" s="443"/>
      <c r="BK886" s="443"/>
      <c r="BL886" s="443"/>
      <c r="BM886" s="443"/>
      <c r="BN886" s="443"/>
      <c r="BO886" s="443"/>
      <c r="BP886" s="443"/>
      <c r="BQ886" s="443"/>
      <c r="BR886" s="443"/>
      <c r="BS886" s="443"/>
      <c r="BT886" s="443"/>
      <c r="BU886" s="443"/>
      <c r="BV886" s="443"/>
      <c r="BW886" s="443"/>
      <c r="BX886" s="443"/>
      <c r="BY886" s="443"/>
      <c r="BZ886" s="443"/>
      <c r="CA886" s="443"/>
      <c r="CB886" s="443"/>
      <c r="CC886" s="443"/>
      <c r="CD886" s="443"/>
      <c r="CE886" s="443"/>
      <c r="CF886" s="443"/>
      <c r="CG886" s="443"/>
      <c r="CH886" s="443"/>
      <c r="CI886" s="443"/>
      <c r="CJ886" s="443"/>
      <c r="CK886" s="443"/>
      <c r="CL886" s="443"/>
      <c r="CM886" s="443"/>
      <c r="CN886" s="443"/>
      <c r="CO886" s="443"/>
      <c r="CP886" s="443"/>
      <c r="CQ886" s="443"/>
      <c r="CR886" s="443"/>
      <c r="CS886" s="443"/>
      <c r="CT886" s="443"/>
      <c r="CU886" s="443"/>
      <c r="CV886" s="443"/>
      <c r="CW886" s="443"/>
      <c r="CX886" s="443"/>
      <c r="CY886" s="443"/>
      <c r="CZ886" s="443"/>
      <c r="DA886" s="443"/>
      <c r="DB886" s="443"/>
      <c r="DC886" s="443"/>
      <c r="DD886" s="443"/>
      <c r="DE886" s="443"/>
      <c r="DF886" s="443"/>
      <c r="DG886" s="443"/>
      <c r="DH886" s="443"/>
      <c r="DI886" s="443"/>
      <c r="DJ886" s="443"/>
      <c r="DK886" s="443"/>
      <c r="DL886" s="443"/>
      <c r="DM886" s="443"/>
      <c r="DN886" s="443"/>
      <c r="DO886" s="443"/>
      <c r="DP886" s="443"/>
      <c r="DQ886" s="443"/>
      <c r="DR886" s="443"/>
      <c r="DS886" s="443"/>
      <c r="DT886" s="443"/>
      <c r="DU886" s="443"/>
      <c r="DV886" s="443"/>
      <c r="DW886" s="443"/>
      <c r="DX886" s="443"/>
      <c r="DY886" s="443"/>
      <c r="DZ886" s="443"/>
      <c r="EA886" s="443"/>
      <c r="EB886" s="443"/>
      <c r="EC886" s="443"/>
      <c r="ED886" s="443"/>
      <c r="EE886" s="443"/>
      <c r="EF886" s="443"/>
      <c r="EG886" s="443"/>
      <c r="EH886" s="443"/>
      <c r="EI886" s="443"/>
      <c r="EJ886" s="443"/>
      <c r="EK886" s="443"/>
      <c r="EL886" s="443"/>
      <c r="EM886" s="443"/>
      <c r="EN886" s="443"/>
      <c r="EO886" s="443"/>
      <c r="EP886" s="443"/>
      <c r="EQ886" s="443"/>
      <c r="ER886" s="443"/>
      <c r="ES886" s="443"/>
      <c r="ET886" s="443"/>
      <c r="EU886" s="76"/>
      <c r="EV886" s="76"/>
      <c r="EW886" s="76"/>
      <c r="EX886" s="76"/>
      <c r="EY886" s="76"/>
      <c r="EZ886" s="76"/>
      <c r="FA886" s="441" t="s">
        <v>3532</v>
      </c>
      <c r="FB886" s="441"/>
      <c r="FC886" s="441"/>
      <c r="FD886" s="441"/>
    </row>
    <row r="887">
      <c r="A887" s="450" t="s">
        <v>3533</v>
      </c>
      <c r="B887" s="423" t="s">
        <v>3534</v>
      </c>
      <c r="C887" s="424" t="s">
        <v>73</v>
      </c>
      <c r="D887" s="423" t="s">
        <v>10</v>
      </c>
      <c r="E887" s="425"/>
      <c r="F887" s="425"/>
      <c r="G887" s="423" t="s">
        <v>3535</v>
      </c>
      <c r="H887" s="423" t="s">
        <v>3536</v>
      </c>
      <c r="I887" s="423" t="s">
        <v>23</v>
      </c>
      <c r="J887" s="423" t="s">
        <v>39</v>
      </c>
      <c r="K887" s="423" t="s">
        <v>67</v>
      </c>
      <c r="L887" s="423" t="s">
        <v>3526</v>
      </c>
      <c r="M887" s="423" t="s">
        <v>3515</v>
      </c>
      <c r="N887" s="426">
        <v>42054.0</v>
      </c>
      <c r="O887" s="427"/>
      <c r="P887" s="425"/>
      <c r="Q887" s="428"/>
      <c r="R887" s="428"/>
      <c r="S887" s="425"/>
      <c r="T887" s="451">
        <v>42122.0</v>
      </c>
      <c r="U887" s="430">
        <f t="shared" ref="U887:W887" si="1813">IF(ISBLANK($A887),"",sum(AE887,AK887,AQ887,AW887,BC887,BI887,BO887,BU887,CA887,CG887,CM887,CS887,CY887,DE887,DK887,DQ887,DW887,EC887,EI887,EO887,EU887))</f>
        <v>6</v>
      </c>
      <c r="V887" s="430">
        <f t="shared" si="1813"/>
        <v>0</v>
      </c>
      <c r="W887" s="430">
        <f t="shared" si="1813"/>
        <v>0</v>
      </c>
      <c r="X887" s="431">
        <f t="shared" si="1783"/>
        <v>6</v>
      </c>
      <c r="Y887" s="430">
        <f t="shared" ref="Y887:AA887" si="1814">IF(ISBLANK($A887),"",sum(AH887,AN887,AT887,AZ887,BF887,BL887,BR887,BX887,CD887,CJ887,CP887,CV887,DB887,DH887,DN887,DT887,DZ887,EF887,EL887,ER887,EX887))</f>
        <v>4</v>
      </c>
      <c r="Z887" s="430">
        <f t="shared" si="1814"/>
        <v>0</v>
      </c>
      <c r="AA887" s="430">
        <f t="shared" si="1814"/>
        <v>0</v>
      </c>
      <c r="AB887" s="431">
        <f t="shared" si="1785"/>
        <v>4</v>
      </c>
      <c r="AC887" s="432">
        <f t="shared" si="1786"/>
        <v>0.6666666667</v>
      </c>
      <c r="AD887" s="449" t="str">
        <f t="shared" si="1787"/>
        <v>20+</v>
      </c>
      <c r="AE887" s="425"/>
      <c r="AF887" s="425"/>
      <c r="AG887" s="425"/>
      <c r="AH887" s="425"/>
      <c r="AI887" s="425"/>
      <c r="AJ887" s="425"/>
      <c r="AK887" s="425"/>
      <c r="AL887" s="425"/>
      <c r="AM887" s="425"/>
      <c r="AN887" s="425"/>
      <c r="AO887" s="425"/>
      <c r="AP887" s="425"/>
      <c r="AQ887" s="425"/>
      <c r="AR887" s="425"/>
      <c r="AS887" s="425"/>
      <c r="AT887" s="425"/>
      <c r="AU887" s="425"/>
      <c r="AV887" s="425"/>
      <c r="AW887" s="433">
        <v>1.0</v>
      </c>
      <c r="AX887" s="425"/>
      <c r="AY887" s="425"/>
      <c r="AZ887" s="425"/>
      <c r="BA887" s="425"/>
      <c r="BB887" s="425"/>
      <c r="BC887" s="425"/>
      <c r="BD887" s="425"/>
      <c r="BE887" s="425"/>
      <c r="BF887" s="433">
        <v>1.0</v>
      </c>
      <c r="BG887" s="425"/>
      <c r="BH887" s="425"/>
      <c r="BI887" s="425"/>
      <c r="BJ887" s="425"/>
      <c r="BK887" s="425"/>
      <c r="BL887" s="425"/>
      <c r="BM887" s="425"/>
      <c r="BN887" s="425"/>
      <c r="BO887" s="425"/>
      <c r="BP887" s="425"/>
      <c r="BQ887" s="425"/>
      <c r="BR887" s="425"/>
      <c r="BS887" s="425"/>
      <c r="BT887" s="425"/>
      <c r="BU887" s="425"/>
      <c r="BV887" s="425"/>
      <c r="BW887" s="425"/>
      <c r="BX887" s="425"/>
      <c r="BY887" s="425"/>
      <c r="BZ887" s="425"/>
      <c r="CA887" s="433">
        <v>3.0</v>
      </c>
      <c r="CB887" s="425"/>
      <c r="CC887" s="425"/>
      <c r="CD887" s="433">
        <v>1.0</v>
      </c>
      <c r="CE887" s="425"/>
      <c r="CF887" s="425"/>
      <c r="CG887" s="433">
        <v>1.0</v>
      </c>
      <c r="CH887" s="425"/>
      <c r="CI887" s="425"/>
      <c r="CJ887" s="433">
        <v>1.0</v>
      </c>
      <c r="CK887" s="425"/>
      <c r="CL887" s="425"/>
      <c r="CM887" s="425"/>
      <c r="CN887" s="425"/>
      <c r="CO887" s="425"/>
      <c r="CP887" s="425"/>
      <c r="CQ887" s="425"/>
      <c r="CR887" s="425"/>
      <c r="CS887" s="425"/>
      <c r="CT887" s="425"/>
      <c r="CU887" s="425"/>
      <c r="CV887" s="425"/>
      <c r="CW887" s="425"/>
      <c r="CX887" s="425"/>
      <c r="CY887" s="433">
        <v>1.0</v>
      </c>
      <c r="CZ887" s="425"/>
      <c r="DA887" s="425"/>
      <c r="DB887" s="433">
        <v>1.0</v>
      </c>
      <c r="DC887" s="425"/>
      <c r="DD887" s="425"/>
      <c r="DE887" s="425"/>
      <c r="DF887" s="425"/>
      <c r="DG887" s="425"/>
      <c r="DH887" s="425"/>
      <c r="DI887" s="425"/>
      <c r="DJ887" s="425"/>
      <c r="DK887" s="425"/>
      <c r="DL887" s="425"/>
      <c r="DM887" s="425"/>
      <c r="DN887" s="425"/>
      <c r="DO887" s="425"/>
      <c r="DP887" s="425"/>
      <c r="DQ887" s="425"/>
      <c r="DR887" s="425"/>
      <c r="DS887" s="425"/>
      <c r="DT887" s="425"/>
      <c r="DU887" s="425"/>
      <c r="DV887" s="425"/>
      <c r="DW887" s="425"/>
      <c r="DX887" s="425"/>
      <c r="DY887" s="425"/>
      <c r="DZ887" s="425"/>
      <c r="EA887" s="425"/>
      <c r="EB887" s="425"/>
      <c r="EC887" s="425"/>
      <c r="ED887" s="425"/>
      <c r="EE887" s="425"/>
      <c r="EF887" s="425"/>
      <c r="EG887" s="425"/>
      <c r="EH887" s="425"/>
      <c r="EI887" s="425"/>
      <c r="EJ887" s="425"/>
      <c r="EK887" s="425"/>
      <c r="EL887" s="425"/>
      <c r="EM887" s="425"/>
      <c r="EN887" s="425"/>
      <c r="EO887" s="425"/>
      <c r="EP887" s="425"/>
      <c r="EQ887" s="425"/>
      <c r="ER887" s="425"/>
      <c r="ES887" s="425"/>
      <c r="ET887" s="425"/>
      <c r="EU887" s="76"/>
      <c r="EV887" s="76"/>
      <c r="EW887" s="76"/>
      <c r="EX887" s="76"/>
      <c r="EY887" s="76"/>
      <c r="EZ887" s="76"/>
      <c r="FA887" s="423" t="s">
        <v>3537</v>
      </c>
      <c r="FB887" s="423"/>
      <c r="FC887" s="423"/>
      <c r="FD887" s="423"/>
    </row>
    <row r="888">
      <c r="A888" s="422" t="s">
        <v>3538</v>
      </c>
      <c r="B888" s="423" t="s">
        <v>3539</v>
      </c>
      <c r="C888" s="424" t="s">
        <v>107</v>
      </c>
      <c r="D888" s="423" t="s">
        <v>10</v>
      </c>
      <c r="E888" s="425"/>
      <c r="F888" s="425"/>
      <c r="G888" s="423" t="s">
        <v>3540</v>
      </c>
      <c r="H888" s="423" t="s">
        <v>995</v>
      </c>
      <c r="I888" s="423" t="s">
        <v>23</v>
      </c>
      <c r="J888" s="423" t="s">
        <v>39</v>
      </c>
      <c r="K888" s="423" t="s">
        <v>67</v>
      </c>
      <c r="L888" s="423" t="s">
        <v>3541</v>
      </c>
      <c r="M888" s="423" t="s">
        <v>106</v>
      </c>
      <c r="N888" s="426">
        <v>42206.0</v>
      </c>
      <c r="O888" s="427"/>
      <c r="P888" s="425"/>
      <c r="Q888" s="428"/>
      <c r="R888" s="428"/>
      <c r="S888" s="425"/>
      <c r="T888" s="69">
        <f t="shared" ref="T888:T1082" si="1817">IF(ISBLANK($A888),0,TODAY()-N888)</f>
        <v>1317</v>
      </c>
      <c r="U888" s="430">
        <f t="shared" ref="U888:W888" si="1815">IF(ISBLANK($A888),"",sum(AE888,AK888,AQ888,AW888,BC888,BI888,BO888,BU888,CA888,CG888,CM888,CS888,CY888,DE888,DK888,DQ888,DW888,EC888,EI888,EO888,EU888))</f>
        <v>0</v>
      </c>
      <c r="V888" s="430">
        <f t="shared" si="1815"/>
        <v>0</v>
      </c>
      <c r="W888" s="430">
        <f t="shared" si="1815"/>
        <v>0</v>
      </c>
      <c r="X888" s="431">
        <f t="shared" si="1783"/>
        <v>0</v>
      </c>
      <c r="Y888" s="430">
        <f t="shared" ref="Y888:AA888" si="1816">IF(ISBLANK($A888),"",sum(AH888,AN888,AT888,AZ888,BF888,BL888,BR888,BX888,CD888,CJ888,CP888,CV888,DB888,DH888,DN888,DT888,DZ888,EF888,EL888,ER888,EX888))</f>
        <v>0</v>
      </c>
      <c r="Z888" s="430">
        <f t="shared" si="1816"/>
        <v>0</v>
      </c>
      <c r="AA888" s="430">
        <f t="shared" si="1816"/>
        <v>0</v>
      </c>
      <c r="AB888" s="431">
        <f t="shared" si="1785"/>
        <v>0</v>
      </c>
      <c r="AC888" s="452" t="str">
        <f t="shared" si="1786"/>
        <v/>
      </c>
      <c r="AD888" s="449" t="str">
        <f t="shared" si="1787"/>
        <v>20+</v>
      </c>
      <c r="AE888" s="425"/>
      <c r="AF888" s="425"/>
      <c r="AG888" s="425"/>
      <c r="AH888" s="425"/>
      <c r="AI888" s="425"/>
      <c r="AJ888" s="425"/>
      <c r="AK888" s="425"/>
      <c r="AL888" s="425"/>
      <c r="AM888" s="425"/>
      <c r="AN888" s="425"/>
      <c r="AO888" s="425"/>
      <c r="AP888" s="425"/>
      <c r="AQ888" s="425"/>
      <c r="AR888" s="425"/>
      <c r="AS888" s="425"/>
      <c r="AT888" s="425"/>
      <c r="AU888" s="425"/>
      <c r="AV888" s="425"/>
      <c r="AW888" s="425"/>
      <c r="AX888" s="425"/>
      <c r="AY888" s="425"/>
      <c r="AZ888" s="425"/>
      <c r="BA888" s="425"/>
      <c r="BB888" s="425"/>
      <c r="BC888" s="425"/>
      <c r="BD888" s="425"/>
      <c r="BE888" s="425"/>
      <c r="BF888" s="425"/>
      <c r="BG888" s="425"/>
      <c r="BH888" s="425"/>
      <c r="BI888" s="425"/>
      <c r="BJ888" s="425"/>
      <c r="BK888" s="425"/>
      <c r="BL888" s="425"/>
      <c r="BM888" s="425"/>
      <c r="BN888" s="425"/>
      <c r="BO888" s="425"/>
      <c r="BP888" s="425"/>
      <c r="BQ888" s="425"/>
      <c r="BR888" s="425"/>
      <c r="BS888" s="425"/>
      <c r="BT888" s="425"/>
      <c r="BU888" s="425"/>
      <c r="BV888" s="425"/>
      <c r="BW888" s="425"/>
      <c r="BX888" s="425"/>
      <c r="BY888" s="425"/>
      <c r="BZ888" s="425"/>
      <c r="CA888" s="425"/>
      <c r="CB888" s="425"/>
      <c r="CC888" s="425"/>
      <c r="CD888" s="425"/>
      <c r="CE888" s="425"/>
      <c r="CF888" s="425"/>
      <c r="CG888" s="425"/>
      <c r="CH888" s="425"/>
      <c r="CI888" s="425"/>
      <c r="CJ888" s="425"/>
      <c r="CK888" s="425"/>
      <c r="CL888" s="425"/>
      <c r="CM888" s="425"/>
      <c r="CN888" s="425"/>
      <c r="CO888" s="425"/>
      <c r="CP888" s="425"/>
      <c r="CQ888" s="425"/>
      <c r="CR888" s="425"/>
      <c r="CS888" s="425"/>
      <c r="CT888" s="425"/>
      <c r="CU888" s="425"/>
      <c r="CV888" s="425"/>
      <c r="CW888" s="425"/>
      <c r="CX888" s="425"/>
      <c r="CY888" s="425"/>
      <c r="CZ888" s="425"/>
      <c r="DA888" s="425"/>
      <c r="DB888" s="425"/>
      <c r="DC888" s="425"/>
      <c r="DD888" s="425"/>
      <c r="DE888" s="425"/>
      <c r="DF888" s="425"/>
      <c r="DG888" s="425"/>
      <c r="DH888" s="425"/>
      <c r="DI888" s="425"/>
      <c r="DJ888" s="425"/>
      <c r="DK888" s="425"/>
      <c r="DL888" s="425"/>
      <c r="DM888" s="425"/>
      <c r="DN888" s="425"/>
      <c r="DO888" s="425"/>
      <c r="DP888" s="425"/>
      <c r="DQ888" s="425"/>
      <c r="DR888" s="425"/>
      <c r="DS888" s="425"/>
      <c r="DT888" s="425"/>
      <c r="DU888" s="425"/>
      <c r="DV888" s="425"/>
      <c r="DW888" s="425"/>
      <c r="DX888" s="425"/>
      <c r="DY888" s="425"/>
      <c r="DZ888" s="425"/>
      <c r="EA888" s="425"/>
      <c r="EB888" s="425"/>
      <c r="EC888" s="425"/>
      <c r="ED888" s="425"/>
      <c r="EE888" s="425"/>
      <c r="EF888" s="425"/>
      <c r="EG888" s="425"/>
      <c r="EH888" s="425"/>
      <c r="EI888" s="425"/>
      <c r="EJ888" s="425"/>
      <c r="EK888" s="425"/>
      <c r="EL888" s="425"/>
      <c r="EM888" s="425"/>
      <c r="EN888" s="425"/>
      <c r="EO888" s="425"/>
      <c r="EP888" s="425"/>
      <c r="EQ888" s="425"/>
      <c r="ER888" s="425"/>
      <c r="ES888" s="425"/>
      <c r="ET888" s="425"/>
      <c r="EU888" s="76"/>
      <c r="EV888" s="76"/>
      <c r="EW888" s="76"/>
      <c r="EX888" s="76"/>
      <c r="EY888" s="76"/>
      <c r="EZ888" s="76"/>
      <c r="FA888" s="425"/>
      <c r="FB888" s="425"/>
      <c r="FC888" s="425"/>
      <c r="FD888" s="425"/>
    </row>
    <row r="889">
      <c r="A889" s="425" t="s">
        <v>3542</v>
      </c>
      <c r="B889" s="423" t="s">
        <v>325</v>
      </c>
      <c r="C889" s="424" t="s">
        <v>79</v>
      </c>
      <c r="D889" s="423" t="s">
        <v>10</v>
      </c>
      <c r="E889" s="425"/>
      <c r="F889" s="425"/>
      <c r="G889" s="423" t="s">
        <v>3543</v>
      </c>
      <c r="H889" s="423" t="s">
        <v>995</v>
      </c>
      <c r="I889" s="423" t="s">
        <v>23</v>
      </c>
      <c r="J889" s="423" t="s">
        <v>39</v>
      </c>
      <c r="K889" s="423" t="s">
        <v>67</v>
      </c>
      <c r="L889" s="423" t="s">
        <v>1305</v>
      </c>
      <c r="M889" s="423" t="s">
        <v>121</v>
      </c>
      <c r="N889" s="453"/>
      <c r="O889" s="427"/>
      <c r="P889" s="425"/>
      <c r="Q889" s="428"/>
      <c r="R889" s="428"/>
      <c r="S889" s="425"/>
      <c r="T889" s="69">
        <f t="shared" si="1817"/>
        <v>43523</v>
      </c>
      <c r="U889" s="430">
        <f t="shared" ref="U889:W889" si="1818">IF(ISBLANK($A889),"",sum(AE889,AK889,AQ889,AW889,BC889,BI889,BO889,BU889,CA889,CG889,CM889,CS889,CY889,DE889,DK889,DQ889,DW889,EC889,EI889,EO889,EU889))</f>
        <v>0</v>
      </c>
      <c r="V889" s="430">
        <f t="shared" si="1818"/>
        <v>0</v>
      </c>
      <c r="W889" s="430">
        <f t="shared" si="1818"/>
        <v>0</v>
      </c>
      <c r="X889" s="431">
        <f t="shared" si="1783"/>
        <v>0</v>
      </c>
      <c r="Y889" s="430">
        <f t="shared" ref="Y889:AA889" si="1819">IF(ISBLANK($A889),"",sum(AH889,AN889,AT889,AZ889,BF889,BL889,BR889,BX889,CD889,CJ889,CP889,CV889,DB889,DH889,DN889,DT889,DZ889,EF889,EL889,ER889,EX889))</f>
        <v>0</v>
      </c>
      <c r="Z889" s="430">
        <f t="shared" si="1819"/>
        <v>0</v>
      </c>
      <c r="AA889" s="430">
        <f t="shared" si="1819"/>
        <v>0</v>
      </c>
      <c r="AB889" s="431">
        <f t="shared" si="1785"/>
        <v>0</v>
      </c>
      <c r="AC889" s="452" t="str">
        <f t="shared" si="1786"/>
        <v/>
      </c>
      <c r="AD889" s="454" t="str">
        <f t="shared" si="1787"/>
        <v/>
      </c>
      <c r="AE889" s="425"/>
      <c r="AF889" s="425"/>
      <c r="AG889" s="425"/>
      <c r="AH889" s="425"/>
      <c r="AI889" s="425"/>
      <c r="AJ889" s="425"/>
      <c r="AK889" s="425"/>
      <c r="AL889" s="425"/>
      <c r="AM889" s="425"/>
      <c r="AN889" s="425"/>
      <c r="AO889" s="425"/>
      <c r="AP889" s="425"/>
      <c r="AQ889" s="425"/>
      <c r="AR889" s="425"/>
      <c r="AS889" s="425"/>
      <c r="AT889" s="425"/>
      <c r="AU889" s="425"/>
      <c r="AV889" s="425"/>
      <c r="AW889" s="425"/>
      <c r="AX889" s="425"/>
      <c r="AY889" s="425"/>
      <c r="AZ889" s="425"/>
      <c r="BA889" s="425"/>
      <c r="BB889" s="425"/>
      <c r="BC889" s="425"/>
      <c r="BD889" s="425"/>
      <c r="BE889" s="425"/>
      <c r="BF889" s="425"/>
      <c r="BG889" s="425"/>
      <c r="BH889" s="425"/>
      <c r="BI889" s="425"/>
      <c r="BJ889" s="425"/>
      <c r="BK889" s="425"/>
      <c r="BL889" s="425"/>
      <c r="BM889" s="425"/>
      <c r="BN889" s="425"/>
      <c r="BO889" s="425"/>
      <c r="BP889" s="425"/>
      <c r="BQ889" s="425"/>
      <c r="BR889" s="425"/>
      <c r="BS889" s="425"/>
      <c r="BT889" s="425"/>
      <c r="BU889" s="425"/>
      <c r="BV889" s="425"/>
      <c r="BW889" s="425"/>
      <c r="BX889" s="425"/>
      <c r="BY889" s="425"/>
      <c r="BZ889" s="425"/>
      <c r="CA889" s="425"/>
      <c r="CB889" s="425"/>
      <c r="CC889" s="425"/>
      <c r="CD889" s="425"/>
      <c r="CE889" s="425"/>
      <c r="CF889" s="425"/>
      <c r="CG889" s="425"/>
      <c r="CH889" s="425"/>
      <c r="CI889" s="425"/>
      <c r="CJ889" s="425"/>
      <c r="CK889" s="425"/>
      <c r="CL889" s="425"/>
      <c r="CM889" s="425"/>
      <c r="CN889" s="425"/>
      <c r="CO889" s="425"/>
      <c r="CP889" s="425"/>
      <c r="CQ889" s="425"/>
      <c r="CR889" s="425"/>
      <c r="CS889" s="425"/>
      <c r="CT889" s="425"/>
      <c r="CU889" s="425"/>
      <c r="CV889" s="425"/>
      <c r="CW889" s="425"/>
      <c r="CX889" s="425"/>
      <c r="CY889" s="425"/>
      <c r="CZ889" s="425"/>
      <c r="DA889" s="425"/>
      <c r="DB889" s="425"/>
      <c r="DC889" s="425"/>
      <c r="DD889" s="425"/>
      <c r="DE889" s="425"/>
      <c r="DF889" s="425"/>
      <c r="DG889" s="425"/>
      <c r="DH889" s="425"/>
      <c r="DI889" s="425"/>
      <c r="DJ889" s="425"/>
      <c r="DK889" s="425"/>
      <c r="DL889" s="425"/>
      <c r="DM889" s="425"/>
      <c r="DN889" s="425"/>
      <c r="DO889" s="425"/>
      <c r="DP889" s="425"/>
      <c r="DQ889" s="425"/>
      <c r="DR889" s="425"/>
      <c r="DS889" s="425"/>
      <c r="DT889" s="425"/>
      <c r="DU889" s="425"/>
      <c r="DV889" s="425"/>
      <c r="DW889" s="425"/>
      <c r="DX889" s="425"/>
      <c r="DY889" s="425"/>
      <c r="DZ889" s="425"/>
      <c r="EA889" s="425"/>
      <c r="EB889" s="425"/>
      <c r="EC889" s="425"/>
      <c r="ED889" s="425"/>
      <c r="EE889" s="425"/>
      <c r="EF889" s="425"/>
      <c r="EG889" s="425"/>
      <c r="EH889" s="425"/>
      <c r="EI889" s="425"/>
      <c r="EJ889" s="425"/>
      <c r="EK889" s="425"/>
      <c r="EL889" s="425"/>
      <c r="EM889" s="425"/>
      <c r="EN889" s="425"/>
      <c r="EO889" s="425"/>
      <c r="EP889" s="425"/>
      <c r="EQ889" s="425"/>
      <c r="ER889" s="425"/>
      <c r="ES889" s="425"/>
      <c r="ET889" s="425"/>
      <c r="EU889" s="425"/>
      <c r="EV889" s="425"/>
      <c r="EW889" s="425"/>
      <c r="EX889" s="425"/>
      <c r="EY889" s="425"/>
      <c r="EZ889" s="425"/>
      <c r="FA889" s="423" t="s">
        <v>3544</v>
      </c>
      <c r="FB889" s="423"/>
      <c r="FC889" s="423"/>
      <c r="FD889" s="423"/>
    </row>
    <row r="890">
      <c r="A890" s="450" t="s">
        <v>3545</v>
      </c>
      <c r="B890" s="423" t="s">
        <v>3546</v>
      </c>
      <c r="C890" s="424" t="s">
        <v>8</v>
      </c>
      <c r="D890" s="423" t="s">
        <v>10</v>
      </c>
      <c r="E890" s="425"/>
      <c r="F890" s="425"/>
      <c r="G890" s="423" t="s">
        <v>3547</v>
      </c>
      <c r="H890" s="423" t="s">
        <v>3548</v>
      </c>
      <c r="I890" s="423" t="s">
        <v>23</v>
      </c>
      <c r="J890" s="423" t="s">
        <v>39</v>
      </c>
      <c r="K890" s="423" t="s">
        <v>67</v>
      </c>
      <c r="L890" s="423" t="s">
        <v>477</v>
      </c>
      <c r="M890" s="423" t="s">
        <v>72</v>
      </c>
      <c r="N890" s="453"/>
      <c r="O890" s="427"/>
      <c r="P890" s="425"/>
      <c r="Q890" s="428"/>
      <c r="R890" s="428"/>
      <c r="S890" s="425"/>
      <c r="T890" s="69">
        <f t="shared" si="1817"/>
        <v>43523</v>
      </c>
      <c r="U890" s="430">
        <f t="shared" ref="U890:W890" si="1820">IF(ISBLANK($A890),"",sum(AE890,AK890,AQ890,AW890,BC890,BI890,BO890,BU890,CA890,CG890,CM890,CS890,CY890,DE890,DK890,DQ890,DW890,EC890,EI890,EO890,EU890))</f>
        <v>0</v>
      </c>
      <c r="V890" s="430">
        <f t="shared" si="1820"/>
        <v>0</v>
      </c>
      <c r="W890" s="430">
        <f t="shared" si="1820"/>
        <v>0</v>
      </c>
      <c r="X890" s="431">
        <f t="shared" si="1783"/>
        <v>0</v>
      </c>
      <c r="Y890" s="430">
        <f t="shared" ref="Y890:AA890" si="1821">IF(ISBLANK($A890),"",sum(AH890,AN890,AT890,AZ890,BF890,BL890,BR890,BX890,CD890,CJ890,CP890,CV890,DB890,DH890,DN890,DT890,DZ890,EF890,EL890,ER890,EX890))</f>
        <v>0</v>
      </c>
      <c r="Z890" s="430">
        <f t="shared" si="1821"/>
        <v>0</v>
      </c>
      <c r="AA890" s="430">
        <f t="shared" si="1821"/>
        <v>0</v>
      </c>
      <c r="AB890" s="431">
        <f t="shared" si="1785"/>
        <v>0</v>
      </c>
      <c r="AC890" s="452" t="str">
        <f t="shared" si="1786"/>
        <v/>
      </c>
      <c r="AD890" s="454" t="str">
        <f t="shared" si="1787"/>
        <v/>
      </c>
      <c r="AE890" s="425"/>
      <c r="AF890" s="425"/>
      <c r="AG890" s="425"/>
      <c r="AH890" s="425"/>
      <c r="AI890" s="425"/>
      <c r="AJ890" s="425"/>
      <c r="AK890" s="425"/>
      <c r="AL890" s="425"/>
      <c r="AM890" s="425"/>
      <c r="AN890" s="425"/>
      <c r="AO890" s="425"/>
      <c r="AP890" s="425"/>
      <c r="AQ890" s="425"/>
      <c r="AR890" s="425"/>
      <c r="AS890" s="425"/>
      <c r="AT890" s="425"/>
      <c r="AU890" s="425"/>
      <c r="AV890" s="425"/>
      <c r="AW890" s="425"/>
      <c r="AX890" s="425"/>
      <c r="AY890" s="425"/>
      <c r="AZ890" s="425"/>
      <c r="BA890" s="425"/>
      <c r="BB890" s="425"/>
      <c r="BC890" s="425"/>
      <c r="BD890" s="425"/>
      <c r="BE890" s="425"/>
      <c r="BF890" s="425"/>
      <c r="BG890" s="425"/>
      <c r="BH890" s="425"/>
      <c r="BI890" s="425"/>
      <c r="BJ890" s="425"/>
      <c r="BK890" s="425"/>
      <c r="BL890" s="425"/>
      <c r="BM890" s="425"/>
      <c r="BN890" s="425"/>
      <c r="BO890" s="425"/>
      <c r="BP890" s="425"/>
      <c r="BQ890" s="425"/>
      <c r="BR890" s="425"/>
      <c r="BS890" s="425"/>
      <c r="BT890" s="425"/>
      <c r="BU890" s="425"/>
      <c r="BV890" s="425"/>
      <c r="BW890" s="425"/>
      <c r="BX890" s="425"/>
      <c r="BY890" s="425"/>
      <c r="BZ890" s="425"/>
      <c r="CA890" s="425"/>
      <c r="CB890" s="425"/>
      <c r="CC890" s="425"/>
      <c r="CD890" s="425"/>
      <c r="CE890" s="425"/>
      <c r="CF890" s="425"/>
      <c r="CG890" s="425"/>
      <c r="CH890" s="425"/>
      <c r="CI890" s="425"/>
      <c r="CJ890" s="425"/>
      <c r="CK890" s="425"/>
      <c r="CL890" s="425"/>
      <c r="CM890" s="425"/>
      <c r="CN890" s="425"/>
      <c r="CO890" s="425"/>
      <c r="CP890" s="425"/>
      <c r="CQ890" s="425"/>
      <c r="CR890" s="425"/>
      <c r="CS890" s="425"/>
      <c r="CT890" s="425"/>
      <c r="CU890" s="425"/>
      <c r="CV890" s="425"/>
      <c r="CW890" s="425"/>
      <c r="CX890" s="425"/>
      <c r="CY890" s="425"/>
      <c r="CZ890" s="425"/>
      <c r="DA890" s="425"/>
      <c r="DB890" s="425"/>
      <c r="DC890" s="425"/>
      <c r="DD890" s="425"/>
      <c r="DE890" s="425"/>
      <c r="DF890" s="425"/>
      <c r="DG890" s="425"/>
      <c r="DH890" s="425"/>
      <c r="DI890" s="425"/>
      <c r="DJ890" s="425"/>
      <c r="DK890" s="425"/>
      <c r="DL890" s="425"/>
      <c r="DM890" s="425"/>
      <c r="DN890" s="425"/>
      <c r="DO890" s="425"/>
      <c r="DP890" s="425"/>
      <c r="DQ890" s="425"/>
      <c r="DR890" s="425"/>
      <c r="DS890" s="425"/>
      <c r="DT890" s="425"/>
      <c r="DU890" s="425"/>
      <c r="DV890" s="425"/>
      <c r="DW890" s="425"/>
      <c r="DX890" s="425"/>
      <c r="DY890" s="425"/>
      <c r="DZ890" s="425"/>
      <c r="EA890" s="425"/>
      <c r="EB890" s="425"/>
      <c r="EC890" s="425"/>
      <c r="ED890" s="425"/>
      <c r="EE890" s="425"/>
      <c r="EF890" s="425"/>
      <c r="EG890" s="425"/>
      <c r="EH890" s="425"/>
      <c r="EI890" s="425"/>
      <c r="EJ890" s="425"/>
      <c r="EK890" s="425"/>
      <c r="EL890" s="425"/>
      <c r="EM890" s="425"/>
      <c r="EN890" s="425"/>
      <c r="EO890" s="425"/>
      <c r="EP890" s="425"/>
      <c r="EQ890" s="425"/>
      <c r="ER890" s="425"/>
      <c r="ES890" s="425"/>
      <c r="ET890" s="425"/>
      <c r="EU890" s="425"/>
      <c r="EV890" s="425"/>
      <c r="EW890" s="425"/>
      <c r="EX890" s="425"/>
      <c r="EY890" s="425"/>
      <c r="EZ890" s="425"/>
      <c r="FA890" s="423" t="s">
        <v>3549</v>
      </c>
      <c r="FB890" s="423"/>
      <c r="FC890" s="423"/>
      <c r="FD890" s="423"/>
    </row>
    <row r="891">
      <c r="A891" s="434" t="s">
        <v>3550</v>
      </c>
      <c r="B891" s="455" t="s">
        <v>3551</v>
      </c>
      <c r="C891" s="456" t="s">
        <v>8</v>
      </c>
      <c r="D891" s="455" t="s">
        <v>10</v>
      </c>
      <c r="E891" s="303"/>
      <c r="F891" s="303"/>
      <c r="G891" s="455" t="s">
        <v>3552</v>
      </c>
      <c r="H891" s="455" t="s">
        <v>1123</v>
      </c>
      <c r="I891" s="455" t="s">
        <v>23</v>
      </c>
      <c r="J891" s="455" t="s">
        <v>39</v>
      </c>
      <c r="K891" s="455" t="s">
        <v>3490</v>
      </c>
      <c r="L891" s="455" t="s">
        <v>273</v>
      </c>
      <c r="M891" s="455" t="s">
        <v>50</v>
      </c>
      <c r="N891" s="457">
        <v>42418.0</v>
      </c>
      <c r="O891" s="457">
        <v>42418.0</v>
      </c>
      <c r="P891" s="303"/>
      <c r="Q891" s="298"/>
      <c r="R891" s="298"/>
      <c r="S891" s="303"/>
      <c r="T891" s="458">
        <f t="shared" si="1817"/>
        <v>1105</v>
      </c>
      <c r="U891" s="459">
        <f t="shared" ref="U891:W891" si="1822">IF(ISBLANK($A891),"",sum(AE891,AK891,AQ891,AW891,BC891,BI891,BO891,BU891,CA891,CG891,CM891,CS891,CY891,DE891,DK891,DQ891,DW891,EC891,EI891,EO891,EU891))</f>
        <v>3</v>
      </c>
      <c r="V891" s="460">
        <f t="shared" si="1822"/>
        <v>0</v>
      </c>
      <c r="W891" s="461">
        <f t="shared" si="1822"/>
        <v>0</v>
      </c>
      <c r="X891" s="462">
        <f t="shared" si="1783"/>
        <v>3</v>
      </c>
      <c r="Y891" s="461">
        <f t="shared" ref="Y891:AA891" si="1823">IF(ISBLANK($A891),"",sum(AH891,AN891,AT891,AZ891,BF891,BL891,BR891,BX891,CD891,CJ891,CP891,CV891,DB891,DH891,DN891,DT891,DZ891,EF891,EL891,ER891,EX891))</f>
        <v>3</v>
      </c>
      <c r="Z891" s="461">
        <f t="shared" si="1823"/>
        <v>0</v>
      </c>
      <c r="AA891" s="461">
        <f t="shared" si="1823"/>
        <v>0</v>
      </c>
      <c r="AB891" s="462">
        <f t="shared" si="1785"/>
        <v>3</v>
      </c>
      <c r="AC891" s="463">
        <f t="shared" si="1786"/>
        <v>1</v>
      </c>
      <c r="AD891" s="464" t="str">
        <f t="shared" si="1787"/>
        <v>20+</v>
      </c>
      <c r="AE891" s="303"/>
      <c r="AF891" s="303"/>
      <c r="AG891" s="303"/>
      <c r="AH891" s="303"/>
      <c r="AI891" s="303"/>
      <c r="AJ891" s="303"/>
      <c r="AK891" s="465">
        <v>1.0</v>
      </c>
      <c r="AL891" s="303"/>
      <c r="AM891" s="303"/>
      <c r="AN891" s="303"/>
      <c r="AO891" s="303"/>
      <c r="AP891" s="303"/>
      <c r="AQ891" s="303"/>
      <c r="AR891" s="303"/>
      <c r="AS891" s="303"/>
      <c r="AT891" s="303"/>
      <c r="AU891" s="303"/>
      <c r="AV891" s="303"/>
      <c r="AW891" s="303"/>
      <c r="AX891" s="303"/>
      <c r="AY891" s="303"/>
      <c r="AZ891" s="465">
        <v>1.0</v>
      </c>
      <c r="BA891" s="303"/>
      <c r="BB891" s="303"/>
      <c r="BC891" s="303"/>
      <c r="BD891" s="303"/>
      <c r="BE891" s="303"/>
      <c r="BF891" s="303"/>
      <c r="BG891" s="303"/>
      <c r="BH891" s="303"/>
      <c r="BI891" s="303"/>
      <c r="BJ891" s="303"/>
      <c r="BK891" s="303"/>
      <c r="BL891" s="303"/>
      <c r="BM891" s="303"/>
      <c r="BN891" s="303"/>
      <c r="BO891" s="303"/>
      <c r="BP891" s="303"/>
      <c r="BQ891" s="303"/>
      <c r="BR891" s="303"/>
      <c r="BS891" s="303"/>
      <c r="BT891" s="303"/>
      <c r="BU891" s="303"/>
      <c r="BV891" s="303"/>
      <c r="BW891" s="303"/>
      <c r="BX891" s="303"/>
      <c r="BY891" s="303"/>
      <c r="BZ891" s="303"/>
      <c r="CA891" s="303"/>
      <c r="CB891" s="303"/>
      <c r="CC891" s="303"/>
      <c r="CD891" s="303"/>
      <c r="CE891" s="303"/>
      <c r="CF891" s="303"/>
      <c r="CG891" s="303"/>
      <c r="CH891" s="303"/>
      <c r="CI891" s="303"/>
      <c r="CJ891" s="303"/>
      <c r="CK891" s="303"/>
      <c r="CL891" s="303"/>
      <c r="CM891" s="303"/>
      <c r="CN891" s="303"/>
      <c r="CO891" s="303"/>
      <c r="CP891" s="303"/>
      <c r="CQ891" s="303"/>
      <c r="CR891" s="303"/>
      <c r="CS891" s="303"/>
      <c r="CT891" s="303"/>
      <c r="CU891" s="303"/>
      <c r="CV891" s="303"/>
      <c r="CW891" s="303"/>
      <c r="CX891" s="303"/>
      <c r="CY891" s="465">
        <v>1.0</v>
      </c>
      <c r="CZ891" s="303"/>
      <c r="DA891" s="303"/>
      <c r="DB891" s="465">
        <v>2.0</v>
      </c>
      <c r="DC891" s="303"/>
      <c r="DD891" s="303"/>
      <c r="DE891" s="303"/>
      <c r="DF891" s="303"/>
      <c r="DG891" s="303"/>
      <c r="DH891" s="303"/>
      <c r="DI891" s="303"/>
      <c r="DJ891" s="303"/>
      <c r="DK891" s="465">
        <v>1.0</v>
      </c>
      <c r="DL891" s="303"/>
      <c r="DM891" s="303"/>
      <c r="DN891" s="303"/>
      <c r="DO891" s="303"/>
      <c r="DP891" s="303"/>
      <c r="DQ891" s="303"/>
      <c r="DR891" s="303"/>
      <c r="DS891" s="303"/>
      <c r="DT891" s="303"/>
      <c r="DU891" s="303"/>
      <c r="DV891" s="303"/>
      <c r="DW891" s="303"/>
      <c r="DX891" s="303"/>
      <c r="DY891" s="303"/>
      <c r="DZ891" s="303"/>
      <c r="EA891" s="303"/>
      <c r="EB891" s="303"/>
      <c r="EC891" s="303"/>
      <c r="ED891" s="303"/>
      <c r="EE891" s="303"/>
      <c r="EF891" s="303"/>
      <c r="EG891" s="303"/>
      <c r="EH891" s="303"/>
      <c r="EI891" s="303"/>
      <c r="EJ891" s="303"/>
      <c r="EK891" s="303"/>
      <c r="EL891" s="303"/>
      <c r="EM891" s="303"/>
      <c r="EN891" s="303"/>
      <c r="EO891" s="76"/>
      <c r="EP891" s="76"/>
      <c r="EQ891" s="76"/>
      <c r="ER891" s="76"/>
      <c r="ES891" s="76"/>
      <c r="ET891" s="76"/>
      <c r="EU891" s="303"/>
      <c r="EV891" s="303"/>
      <c r="EW891" s="303"/>
      <c r="EX891" s="303"/>
      <c r="EY891" s="303"/>
      <c r="EZ891" s="303"/>
      <c r="FA891" s="455" t="s">
        <v>3553</v>
      </c>
      <c r="FB891" s="455"/>
      <c r="FC891" s="455"/>
      <c r="FD891" s="455"/>
    </row>
    <row r="892">
      <c r="A892" s="466" t="s">
        <v>3554</v>
      </c>
      <c r="B892" s="467" t="s">
        <v>3555</v>
      </c>
      <c r="C892" s="468" t="s">
        <v>82</v>
      </c>
      <c r="D892" s="467" t="s">
        <v>10</v>
      </c>
      <c r="E892" s="425"/>
      <c r="F892" s="425"/>
      <c r="G892" s="467" t="s">
        <v>3556</v>
      </c>
      <c r="H892" s="467" t="s">
        <v>779</v>
      </c>
      <c r="I892" s="467" t="s">
        <v>23</v>
      </c>
      <c r="J892" s="467" t="s">
        <v>39</v>
      </c>
      <c r="K892" s="467" t="s">
        <v>67</v>
      </c>
      <c r="L892" s="467" t="s">
        <v>3557</v>
      </c>
      <c r="M892" s="467" t="s">
        <v>61</v>
      </c>
      <c r="N892" s="469">
        <v>42376.0</v>
      </c>
      <c r="O892" s="469">
        <v>42376.0</v>
      </c>
      <c r="P892" s="425"/>
      <c r="Q892" s="428"/>
      <c r="R892" s="428"/>
      <c r="S892" s="425"/>
      <c r="T892" s="458">
        <f t="shared" si="1817"/>
        <v>1147</v>
      </c>
      <c r="U892" s="459">
        <f t="shared" ref="U892:W892" si="1824">IF(ISBLANK($A892),"",sum(AE892,AK892,AQ892,AW892,BC892,BI892,BO892,BU892,CA892,CG892,CM892,CS892,CY892,DE892,DK892,DQ892,DW892,EC892,EI892,EO892,EU892))</f>
        <v>0</v>
      </c>
      <c r="V892" s="460">
        <f t="shared" si="1824"/>
        <v>0</v>
      </c>
      <c r="W892" s="470">
        <f t="shared" si="1824"/>
        <v>0</v>
      </c>
      <c r="X892" s="471">
        <f t="shared" si="1783"/>
        <v>0</v>
      </c>
      <c r="Y892" s="470">
        <f t="shared" ref="Y892:AA892" si="1825">IF(ISBLANK($A892),"",sum(AH892,AN892,AT892,AZ892,BF892,BL892,BR892,BX892,CD892,CJ892,CP892,CV892,DB892,DH892,DN892,DT892,DZ892,EF892,EL892,ER892,EX892))</f>
        <v>0</v>
      </c>
      <c r="Z892" s="470">
        <f t="shared" si="1825"/>
        <v>0</v>
      </c>
      <c r="AA892" s="470">
        <f t="shared" si="1825"/>
        <v>0</v>
      </c>
      <c r="AB892" s="471">
        <f t="shared" si="1785"/>
        <v>0</v>
      </c>
      <c r="AC892" s="452" t="str">
        <f t="shared" si="1786"/>
        <v/>
      </c>
      <c r="AD892" s="472" t="str">
        <f t="shared" si="1787"/>
        <v>20+</v>
      </c>
      <c r="AE892" s="425"/>
      <c r="AF892" s="425"/>
      <c r="AG892" s="425"/>
      <c r="AH892" s="425"/>
      <c r="AI892" s="425"/>
      <c r="AJ892" s="425"/>
      <c r="AK892" s="425"/>
      <c r="AL892" s="425"/>
      <c r="AM892" s="425"/>
      <c r="AN892" s="425"/>
      <c r="AO892" s="425"/>
      <c r="AP892" s="425"/>
      <c r="AQ892" s="425"/>
      <c r="AR892" s="425"/>
      <c r="AS892" s="425"/>
      <c r="AT892" s="425"/>
      <c r="AU892" s="425"/>
      <c r="AV892" s="425"/>
      <c r="AW892" s="425"/>
      <c r="AX892" s="425"/>
      <c r="AY892" s="425"/>
      <c r="AZ892" s="425"/>
      <c r="BA892" s="425"/>
      <c r="BB892" s="425"/>
      <c r="BC892" s="425"/>
      <c r="BD892" s="425"/>
      <c r="BE892" s="425"/>
      <c r="BF892" s="425"/>
      <c r="BG892" s="425"/>
      <c r="BH892" s="425"/>
      <c r="BI892" s="425"/>
      <c r="BJ892" s="425"/>
      <c r="BK892" s="425"/>
      <c r="BL892" s="425"/>
      <c r="BM892" s="425"/>
      <c r="BN892" s="425"/>
      <c r="BO892" s="425"/>
      <c r="BP892" s="425"/>
      <c r="BQ892" s="425"/>
      <c r="BR892" s="425"/>
      <c r="BS892" s="425"/>
      <c r="BT892" s="425"/>
      <c r="BU892" s="425"/>
      <c r="BV892" s="425"/>
      <c r="BW892" s="425"/>
      <c r="BX892" s="425"/>
      <c r="BY892" s="425"/>
      <c r="BZ892" s="425"/>
      <c r="CA892" s="425"/>
      <c r="CB892" s="425"/>
      <c r="CC892" s="425"/>
      <c r="CD892" s="425"/>
      <c r="CE892" s="425"/>
      <c r="CF892" s="425"/>
      <c r="CG892" s="425"/>
      <c r="CH892" s="425"/>
      <c r="CI892" s="425"/>
      <c r="CJ892" s="425"/>
      <c r="CK892" s="425"/>
      <c r="CL892" s="425"/>
      <c r="CM892" s="425"/>
      <c r="CN892" s="425"/>
      <c r="CO892" s="425"/>
      <c r="CP892" s="425"/>
      <c r="CQ892" s="425"/>
      <c r="CR892" s="425"/>
      <c r="CS892" s="425"/>
      <c r="CT892" s="425"/>
      <c r="CU892" s="425"/>
      <c r="CV892" s="425"/>
      <c r="CW892" s="425"/>
      <c r="CX892" s="425"/>
      <c r="CY892" s="425"/>
      <c r="CZ892" s="425"/>
      <c r="DA892" s="425"/>
      <c r="DB892" s="425"/>
      <c r="DC892" s="425"/>
      <c r="DD892" s="425"/>
      <c r="DE892" s="425"/>
      <c r="DF892" s="425"/>
      <c r="DG892" s="425"/>
      <c r="DH892" s="425"/>
      <c r="DI892" s="425"/>
      <c r="DJ892" s="425"/>
      <c r="DK892" s="425"/>
      <c r="DL892" s="425"/>
      <c r="DM892" s="425"/>
      <c r="DN892" s="425"/>
      <c r="DO892" s="425"/>
      <c r="DP892" s="425"/>
      <c r="DQ892" s="425"/>
      <c r="DR892" s="425"/>
      <c r="DS892" s="425"/>
      <c r="DT892" s="425"/>
      <c r="DU892" s="425"/>
      <c r="DV892" s="425"/>
      <c r="DW892" s="425"/>
      <c r="DX892" s="425"/>
      <c r="DY892" s="425"/>
      <c r="DZ892" s="425"/>
      <c r="EA892" s="425"/>
      <c r="EB892" s="425"/>
      <c r="EC892" s="425"/>
      <c r="ED892" s="425"/>
      <c r="EE892" s="425"/>
      <c r="EF892" s="425"/>
      <c r="EG892" s="425"/>
      <c r="EH892" s="425"/>
      <c r="EI892" s="425"/>
      <c r="EJ892" s="425"/>
      <c r="EK892" s="425"/>
      <c r="EL892" s="425"/>
      <c r="EM892" s="425"/>
      <c r="EN892" s="425"/>
      <c r="EO892" s="425"/>
      <c r="EP892" s="425"/>
      <c r="EQ892" s="425"/>
      <c r="ER892" s="425"/>
      <c r="ES892" s="425"/>
      <c r="ET892" s="425"/>
      <c r="EU892" s="76"/>
      <c r="EV892" s="76"/>
      <c r="EW892" s="76"/>
      <c r="EX892" s="76"/>
      <c r="EY892" s="76"/>
      <c r="EZ892" s="76"/>
      <c r="FA892" s="467" t="s">
        <v>3558</v>
      </c>
      <c r="FB892" s="467"/>
      <c r="FC892" s="467"/>
      <c r="FD892" s="467"/>
    </row>
    <row r="893">
      <c r="A893" s="434" t="s">
        <v>3559</v>
      </c>
      <c r="B893" s="455" t="s">
        <v>3560</v>
      </c>
      <c r="C893" s="456" t="s">
        <v>8</v>
      </c>
      <c r="D893" s="455" t="s">
        <v>18</v>
      </c>
      <c r="E893" s="303"/>
      <c r="F893" s="303"/>
      <c r="G893" s="455" t="s">
        <v>3561</v>
      </c>
      <c r="H893" s="455" t="s">
        <v>1123</v>
      </c>
      <c r="I893" s="455" t="s">
        <v>23</v>
      </c>
      <c r="J893" s="455" t="s">
        <v>39</v>
      </c>
      <c r="K893" s="455" t="s">
        <v>3490</v>
      </c>
      <c r="L893" s="455" t="s">
        <v>273</v>
      </c>
      <c r="M893" s="455" t="s">
        <v>50</v>
      </c>
      <c r="N893" s="457">
        <v>42514.0</v>
      </c>
      <c r="O893" s="457">
        <v>42514.0</v>
      </c>
      <c r="P893" s="303"/>
      <c r="Q893" s="298"/>
      <c r="R893" s="298"/>
      <c r="S893" s="303"/>
      <c r="T893" s="473">
        <f t="shared" si="1817"/>
        <v>1009</v>
      </c>
      <c r="U893" s="459">
        <f t="shared" ref="U893:W893" si="1826">IF(ISBLANK($A893),"",sum(AE893,AK893,AQ893,AW893,BC893,BI893,BO893,BU893,CA893,CG893,CM893,CS893,CY893,DE893,DK893,DQ893,DW893,EC893,EI893,EO893,EU893))</f>
        <v>1</v>
      </c>
      <c r="V893" s="460">
        <f t="shared" si="1826"/>
        <v>0</v>
      </c>
      <c r="W893" s="461">
        <f t="shared" si="1826"/>
        <v>0</v>
      </c>
      <c r="X893" s="462">
        <f t="shared" si="1783"/>
        <v>1</v>
      </c>
      <c r="Y893" s="461">
        <f t="shared" ref="Y893:AA893" si="1827">IF(ISBLANK($A893),"",sum(AH893,AN893,AT893,AZ893,BF893,BL893,BR893,BX893,CD893,CJ893,CP893,CV893,DB893,DH893,DN893,DT893,DZ893,EF893,EL893,ER893,EX893))</f>
        <v>1</v>
      </c>
      <c r="Z893" s="461">
        <f t="shared" si="1827"/>
        <v>0</v>
      </c>
      <c r="AA893" s="461">
        <f t="shared" si="1827"/>
        <v>0</v>
      </c>
      <c r="AB893" s="462">
        <f t="shared" si="1785"/>
        <v>1</v>
      </c>
      <c r="AC893" s="463">
        <f t="shared" si="1786"/>
        <v>1</v>
      </c>
      <c r="AD893" s="464" t="str">
        <f t="shared" si="1787"/>
        <v>20+</v>
      </c>
      <c r="AE893" s="465">
        <v>1.0</v>
      </c>
      <c r="AF893" s="303"/>
      <c r="AG893" s="303"/>
      <c r="AH893" s="465">
        <v>1.0</v>
      </c>
      <c r="AI893" s="303"/>
      <c r="AJ893" s="303"/>
      <c r="AK893" s="303"/>
      <c r="AL893" s="303"/>
      <c r="AM893" s="303"/>
      <c r="AN893" s="303"/>
      <c r="AO893" s="303"/>
      <c r="AP893" s="303"/>
      <c r="AQ893" s="303"/>
      <c r="AR893" s="303"/>
      <c r="AS893" s="303"/>
      <c r="AT893" s="303"/>
      <c r="AU893" s="303"/>
      <c r="AV893" s="303"/>
      <c r="AW893" s="303"/>
      <c r="AX893" s="303"/>
      <c r="AY893" s="303"/>
      <c r="AZ893" s="303"/>
      <c r="BA893" s="303"/>
      <c r="BB893" s="303"/>
      <c r="BC893" s="303"/>
      <c r="BD893" s="303"/>
      <c r="BE893" s="303"/>
      <c r="BF893" s="303"/>
      <c r="BG893" s="303"/>
      <c r="BH893" s="303"/>
      <c r="BI893" s="76"/>
      <c r="BJ893" s="76"/>
      <c r="BK893" s="76"/>
      <c r="BL893" s="76"/>
      <c r="BM893" s="76"/>
      <c r="BN893" s="76"/>
      <c r="BO893" s="303"/>
      <c r="BP893" s="303"/>
      <c r="BQ893" s="303"/>
      <c r="BR893" s="303"/>
      <c r="BS893" s="303"/>
      <c r="BT893" s="303"/>
      <c r="BU893" s="303"/>
      <c r="BV893" s="303"/>
      <c r="BW893" s="303"/>
      <c r="BX893" s="303"/>
      <c r="BY893" s="303"/>
      <c r="BZ893" s="303"/>
      <c r="CA893" s="303"/>
      <c r="CB893" s="303"/>
      <c r="CC893" s="303"/>
      <c r="CD893" s="303"/>
      <c r="CE893" s="303"/>
      <c r="CF893" s="303"/>
      <c r="CG893" s="303"/>
      <c r="CH893" s="303"/>
      <c r="CI893" s="303"/>
      <c r="CJ893" s="303"/>
      <c r="CK893" s="303"/>
      <c r="CL893" s="303"/>
      <c r="CM893" s="303"/>
      <c r="CN893" s="303"/>
      <c r="CO893" s="303"/>
      <c r="CP893" s="303"/>
      <c r="CQ893" s="303"/>
      <c r="CR893" s="303"/>
      <c r="CS893" s="303"/>
      <c r="CT893" s="303"/>
      <c r="CU893" s="303"/>
      <c r="CV893" s="303"/>
      <c r="CW893" s="303"/>
      <c r="CX893" s="303"/>
      <c r="CY893" s="303"/>
      <c r="CZ893" s="303"/>
      <c r="DA893" s="303"/>
      <c r="DB893" s="303"/>
      <c r="DC893" s="303"/>
      <c r="DD893" s="303"/>
      <c r="DE893" s="303"/>
      <c r="DF893" s="303"/>
      <c r="DG893" s="303"/>
      <c r="DH893" s="303"/>
      <c r="DI893" s="303"/>
      <c r="DJ893" s="303"/>
      <c r="DK893" s="303"/>
      <c r="DL893" s="303"/>
      <c r="DM893" s="303"/>
      <c r="DN893" s="303"/>
      <c r="DO893" s="303"/>
      <c r="DP893" s="303"/>
      <c r="DQ893" s="303"/>
      <c r="DR893" s="303"/>
      <c r="DS893" s="303"/>
      <c r="DT893" s="303"/>
      <c r="DU893" s="303"/>
      <c r="DV893" s="303"/>
      <c r="DW893" s="303"/>
      <c r="DX893" s="303"/>
      <c r="DY893" s="303"/>
      <c r="DZ893" s="303"/>
      <c r="EA893" s="303"/>
      <c r="EB893" s="303"/>
      <c r="EC893" s="303"/>
      <c r="ED893" s="303"/>
      <c r="EE893" s="303"/>
      <c r="EF893" s="303"/>
      <c r="EG893" s="303"/>
      <c r="EH893" s="303"/>
      <c r="EI893" s="303"/>
      <c r="EJ893" s="303"/>
      <c r="EK893" s="303"/>
      <c r="EL893" s="303"/>
      <c r="EM893" s="303"/>
      <c r="EN893" s="303"/>
      <c r="EO893" s="303"/>
      <c r="EP893" s="303"/>
      <c r="EQ893" s="303"/>
      <c r="ER893" s="303"/>
      <c r="ES893" s="303"/>
      <c r="ET893" s="303"/>
      <c r="EU893" s="303"/>
      <c r="EV893" s="303"/>
      <c r="EW893" s="303"/>
      <c r="EX893" s="303"/>
      <c r="EY893" s="303"/>
      <c r="EZ893" s="303"/>
      <c r="FA893" s="455" t="s">
        <v>3562</v>
      </c>
      <c r="FB893" s="455"/>
      <c r="FC893" s="455"/>
      <c r="FD893" s="455"/>
    </row>
    <row r="894">
      <c r="A894" s="450" t="s">
        <v>3563</v>
      </c>
      <c r="B894" s="467" t="s">
        <v>3564</v>
      </c>
      <c r="C894" s="468" t="s">
        <v>8</v>
      </c>
      <c r="D894" s="467" t="s">
        <v>18</v>
      </c>
      <c r="E894" s="425"/>
      <c r="F894" s="425"/>
      <c r="G894" s="467" t="s">
        <v>3565</v>
      </c>
      <c r="H894" s="467" t="s">
        <v>1193</v>
      </c>
      <c r="I894" s="467" t="s">
        <v>23</v>
      </c>
      <c r="J894" s="467" t="s">
        <v>39</v>
      </c>
      <c r="K894" s="467" t="s">
        <v>67</v>
      </c>
      <c r="L894" s="467" t="s">
        <v>1062</v>
      </c>
      <c r="M894" s="467" t="s">
        <v>110</v>
      </c>
      <c r="N894" s="469">
        <v>42479.0</v>
      </c>
      <c r="O894" s="469">
        <v>42479.0</v>
      </c>
      <c r="P894" s="425"/>
      <c r="Q894" s="428"/>
      <c r="R894" s="428"/>
      <c r="S894" s="425"/>
      <c r="T894" s="473">
        <f t="shared" si="1817"/>
        <v>1044</v>
      </c>
      <c r="U894" s="459">
        <f t="shared" ref="U894:W894" si="1828">IF(ISBLANK($A894),"",sum(AE894,AK894,AQ894,AW894,BC894,BI894,BO894,BU894,CA894,CG894,CM894,CS894,CY894,DE894,DK894,DQ894,DW894,EC894,EI894,EO894,EU894))</f>
        <v>0</v>
      </c>
      <c r="V894" s="460">
        <f t="shared" si="1828"/>
        <v>0</v>
      </c>
      <c r="W894" s="470">
        <f t="shared" si="1828"/>
        <v>0</v>
      </c>
      <c r="X894" s="471">
        <f t="shared" si="1783"/>
        <v>0</v>
      </c>
      <c r="Y894" s="470">
        <f t="shared" ref="Y894:AA894" si="1829">IF(ISBLANK($A894),"",sum(AH894,AN894,AT894,AZ894,BF894,BL894,BR894,BX894,CD894,CJ894,CP894,CV894,DB894,DH894,DN894,DT894,DZ894,EF894,EL894,ER894,EX894))</f>
        <v>0</v>
      </c>
      <c r="Z894" s="470">
        <f t="shared" si="1829"/>
        <v>0</v>
      </c>
      <c r="AA894" s="470">
        <f t="shared" si="1829"/>
        <v>0</v>
      </c>
      <c r="AB894" s="471">
        <f t="shared" si="1785"/>
        <v>0</v>
      </c>
      <c r="AC894" s="452" t="str">
        <f t="shared" si="1786"/>
        <v/>
      </c>
      <c r="AD894" s="472" t="str">
        <f t="shared" si="1787"/>
        <v>20+</v>
      </c>
      <c r="AE894" s="425"/>
      <c r="AF894" s="425"/>
      <c r="AG894" s="425"/>
      <c r="AH894" s="425"/>
      <c r="AI894" s="425"/>
      <c r="AJ894" s="425"/>
      <c r="AK894" s="425"/>
      <c r="AL894" s="425"/>
      <c r="AM894" s="425"/>
      <c r="AN894" s="425"/>
      <c r="AO894" s="425"/>
      <c r="AP894" s="425"/>
      <c r="AQ894" s="425"/>
      <c r="AR894" s="425"/>
      <c r="AS894" s="425"/>
      <c r="AT894" s="425"/>
      <c r="AU894" s="425"/>
      <c r="AV894" s="425"/>
      <c r="AW894" s="425"/>
      <c r="AX894" s="425"/>
      <c r="AY894" s="425"/>
      <c r="AZ894" s="425"/>
      <c r="BA894" s="425"/>
      <c r="BB894" s="425"/>
      <c r="BC894" s="425"/>
      <c r="BD894" s="425"/>
      <c r="BE894" s="425"/>
      <c r="BF894" s="425"/>
      <c r="BG894" s="425"/>
      <c r="BH894" s="425"/>
      <c r="BI894" s="425"/>
      <c r="BJ894" s="425"/>
      <c r="BK894" s="425"/>
      <c r="BL894" s="425"/>
      <c r="BM894" s="425"/>
      <c r="BN894" s="425"/>
      <c r="BO894" s="425"/>
      <c r="BP894" s="425"/>
      <c r="BQ894" s="425"/>
      <c r="BR894" s="425"/>
      <c r="BS894" s="425"/>
      <c r="BT894" s="425"/>
      <c r="BU894" s="425"/>
      <c r="BV894" s="425"/>
      <c r="BW894" s="425"/>
      <c r="BX894" s="425"/>
      <c r="BY894" s="425"/>
      <c r="BZ894" s="425"/>
      <c r="CA894" s="425"/>
      <c r="CB894" s="425"/>
      <c r="CC894" s="425"/>
      <c r="CD894" s="425"/>
      <c r="CE894" s="425"/>
      <c r="CF894" s="425"/>
      <c r="CG894" s="425"/>
      <c r="CH894" s="425"/>
      <c r="CI894" s="425"/>
      <c r="CJ894" s="425"/>
      <c r="CK894" s="425"/>
      <c r="CL894" s="425"/>
      <c r="CM894" s="76"/>
      <c r="CN894" s="76"/>
      <c r="CO894" s="76"/>
      <c r="CP894" s="76"/>
      <c r="CQ894" s="76"/>
      <c r="CR894" s="76"/>
      <c r="CS894" s="425"/>
      <c r="CT894" s="425"/>
      <c r="CU894" s="425"/>
      <c r="CV894" s="425"/>
      <c r="CW894" s="425"/>
      <c r="CX894" s="425"/>
      <c r="CY894" s="425"/>
      <c r="CZ894" s="425"/>
      <c r="DA894" s="425"/>
      <c r="DB894" s="425"/>
      <c r="DC894" s="425"/>
      <c r="DD894" s="425"/>
      <c r="DE894" s="425"/>
      <c r="DF894" s="425"/>
      <c r="DG894" s="425"/>
      <c r="DH894" s="425"/>
      <c r="DI894" s="425"/>
      <c r="DJ894" s="425"/>
      <c r="DK894" s="425"/>
      <c r="DL894" s="425"/>
      <c r="DM894" s="425"/>
      <c r="DN894" s="425"/>
      <c r="DO894" s="425"/>
      <c r="DP894" s="425"/>
      <c r="DQ894" s="425"/>
      <c r="DR894" s="425"/>
      <c r="DS894" s="425"/>
      <c r="DT894" s="425"/>
      <c r="DU894" s="425"/>
      <c r="DV894" s="425"/>
      <c r="DW894" s="425"/>
      <c r="DX894" s="425"/>
      <c r="DY894" s="425"/>
      <c r="DZ894" s="425"/>
      <c r="EA894" s="425"/>
      <c r="EB894" s="425"/>
      <c r="EC894" s="425"/>
      <c r="ED894" s="425"/>
      <c r="EE894" s="425"/>
      <c r="EF894" s="425"/>
      <c r="EG894" s="425"/>
      <c r="EH894" s="425"/>
      <c r="EI894" s="425"/>
      <c r="EJ894" s="425"/>
      <c r="EK894" s="425"/>
      <c r="EL894" s="425"/>
      <c r="EM894" s="425"/>
      <c r="EN894" s="425"/>
      <c r="EO894" s="425"/>
      <c r="EP894" s="425"/>
      <c r="EQ894" s="425"/>
      <c r="ER894" s="425"/>
      <c r="ES894" s="425"/>
      <c r="ET894" s="425"/>
      <c r="EU894" s="425"/>
      <c r="EV894" s="425"/>
      <c r="EW894" s="425"/>
      <c r="EX894" s="425"/>
      <c r="EY894" s="425"/>
      <c r="EZ894" s="425"/>
      <c r="FA894" s="467" t="s">
        <v>3566</v>
      </c>
      <c r="FB894" s="467"/>
      <c r="FC894" s="467"/>
      <c r="FD894" s="467"/>
    </row>
    <row r="895">
      <c r="A895" s="450" t="s">
        <v>3567</v>
      </c>
      <c r="B895" s="467" t="s">
        <v>1278</v>
      </c>
      <c r="C895" s="468" t="s">
        <v>8</v>
      </c>
      <c r="D895" s="467" t="s">
        <v>18</v>
      </c>
      <c r="E895" s="425"/>
      <c r="F895" s="425"/>
      <c r="G895" s="467" t="s">
        <v>3568</v>
      </c>
      <c r="H895" s="467" t="s">
        <v>1193</v>
      </c>
      <c r="I895" s="467" t="s">
        <v>23</v>
      </c>
      <c r="J895" s="467" t="s">
        <v>39</v>
      </c>
      <c r="K895" s="467" t="s">
        <v>67</v>
      </c>
      <c r="L895" s="467" t="s">
        <v>1062</v>
      </c>
      <c r="M895" s="467" t="s">
        <v>110</v>
      </c>
      <c r="N895" s="469">
        <v>42479.0</v>
      </c>
      <c r="O895" s="469">
        <v>42479.0</v>
      </c>
      <c r="P895" s="425"/>
      <c r="Q895" s="428"/>
      <c r="R895" s="428"/>
      <c r="S895" s="425"/>
      <c r="T895" s="473">
        <f t="shared" si="1817"/>
        <v>1044</v>
      </c>
      <c r="U895" s="459">
        <f t="shared" ref="U895:W895" si="1830">IF(ISBLANK($A895),"",sum(AE895,AK895,AQ895,AW895,BC895,BI895,BO895,BU895,CA895,CG895,CM895,CS895,CY895,DE895,DK895,DQ895,DW895,EC895,EI895,EO895,EU895))</f>
        <v>0</v>
      </c>
      <c r="V895" s="460">
        <f t="shared" si="1830"/>
        <v>0</v>
      </c>
      <c r="W895" s="470">
        <f t="shared" si="1830"/>
        <v>0</v>
      </c>
      <c r="X895" s="471">
        <f t="shared" si="1783"/>
        <v>0</v>
      </c>
      <c r="Y895" s="470">
        <f t="shared" ref="Y895:AA895" si="1831">IF(ISBLANK($A895),"",sum(AH895,AN895,AT895,AZ895,BF895,BL895,BR895,BX895,CD895,CJ895,CP895,CV895,DB895,DH895,DN895,DT895,DZ895,EF895,EL895,ER895,EX895))</f>
        <v>0</v>
      </c>
      <c r="Z895" s="470">
        <f t="shared" si="1831"/>
        <v>0</v>
      </c>
      <c r="AA895" s="470">
        <f t="shared" si="1831"/>
        <v>0</v>
      </c>
      <c r="AB895" s="471">
        <f t="shared" si="1785"/>
        <v>0</v>
      </c>
      <c r="AC895" s="452" t="str">
        <f t="shared" si="1786"/>
        <v/>
      </c>
      <c r="AD895" s="472" t="str">
        <f t="shared" si="1787"/>
        <v>20+</v>
      </c>
      <c r="AE895" s="425"/>
      <c r="AF895" s="425"/>
      <c r="AG895" s="425"/>
      <c r="AH895" s="425"/>
      <c r="AI895" s="425"/>
      <c r="AJ895" s="425"/>
      <c r="AK895" s="425"/>
      <c r="AL895" s="425"/>
      <c r="AM895" s="425"/>
      <c r="AN895" s="425"/>
      <c r="AO895" s="425"/>
      <c r="AP895" s="425"/>
      <c r="AQ895" s="425"/>
      <c r="AR895" s="425"/>
      <c r="AS895" s="425"/>
      <c r="AT895" s="425"/>
      <c r="AU895" s="425"/>
      <c r="AV895" s="425"/>
      <c r="AW895" s="425"/>
      <c r="AX895" s="425"/>
      <c r="AY895" s="425"/>
      <c r="AZ895" s="425"/>
      <c r="BA895" s="425"/>
      <c r="BB895" s="425"/>
      <c r="BC895" s="425"/>
      <c r="BD895" s="425"/>
      <c r="BE895" s="425"/>
      <c r="BF895" s="425"/>
      <c r="BG895" s="425"/>
      <c r="BH895" s="425"/>
      <c r="BI895" s="425"/>
      <c r="BJ895" s="425"/>
      <c r="BK895" s="425"/>
      <c r="BL895" s="425"/>
      <c r="BM895" s="425"/>
      <c r="BN895" s="425"/>
      <c r="BO895" s="425"/>
      <c r="BP895" s="425"/>
      <c r="BQ895" s="425"/>
      <c r="BR895" s="425"/>
      <c r="BS895" s="425"/>
      <c r="BT895" s="425"/>
      <c r="BU895" s="425"/>
      <c r="BV895" s="425"/>
      <c r="BW895" s="425"/>
      <c r="BX895" s="425"/>
      <c r="BY895" s="425"/>
      <c r="BZ895" s="425"/>
      <c r="CA895" s="425"/>
      <c r="CB895" s="425"/>
      <c r="CC895" s="425"/>
      <c r="CD895" s="425"/>
      <c r="CE895" s="425"/>
      <c r="CF895" s="425"/>
      <c r="CG895" s="425"/>
      <c r="CH895" s="425"/>
      <c r="CI895" s="425"/>
      <c r="CJ895" s="425"/>
      <c r="CK895" s="425"/>
      <c r="CL895" s="425"/>
      <c r="CM895" s="76"/>
      <c r="CN895" s="76"/>
      <c r="CO895" s="76"/>
      <c r="CP895" s="76"/>
      <c r="CQ895" s="76"/>
      <c r="CR895" s="76"/>
      <c r="CS895" s="425"/>
      <c r="CT895" s="425"/>
      <c r="CU895" s="425"/>
      <c r="CV895" s="425"/>
      <c r="CW895" s="425"/>
      <c r="CX895" s="425"/>
      <c r="CY895" s="425"/>
      <c r="CZ895" s="425"/>
      <c r="DA895" s="425"/>
      <c r="DB895" s="425"/>
      <c r="DC895" s="425"/>
      <c r="DD895" s="425"/>
      <c r="DE895" s="425"/>
      <c r="DF895" s="425"/>
      <c r="DG895" s="425"/>
      <c r="DH895" s="425"/>
      <c r="DI895" s="425"/>
      <c r="DJ895" s="425"/>
      <c r="DK895" s="425"/>
      <c r="DL895" s="425"/>
      <c r="DM895" s="425"/>
      <c r="DN895" s="425"/>
      <c r="DO895" s="425"/>
      <c r="DP895" s="425"/>
      <c r="DQ895" s="425"/>
      <c r="DR895" s="425"/>
      <c r="DS895" s="425"/>
      <c r="DT895" s="425"/>
      <c r="DU895" s="425"/>
      <c r="DV895" s="425"/>
      <c r="DW895" s="425"/>
      <c r="DX895" s="425"/>
      <c r="DY895" s="425"/>
      <c r="DZ895" s="425"/>
      <c r="EA895" s="425"/>
      <c r="EB895" s="425"/>
      <c r="EC895" s="425"/>
      <c r="ED895" s="425"/>
      <c r="EE895" s="425"/>
      <c r="EF895" s="425"/>
      <c r="EG895" s="425"/>
      <c r="EH895" s="425"/>
      <c r="EI895" s="425"/>
      <c r="EJ895" s="425"/>
      <c r="EK895" s="425"/>
      <c r="EL895" s="425"/>
      <c r="EM895" s="425"/>
      <c r="EN895" s="425"/>
      <c r="EO895" s="425"/>
      <c r="EP895" s="425"/>
      <c r="EQ895" s="425"/>
      <c r="ER895" s="425"/>
      <c r="ES895" s="425"/>
      <c r="ET895" s="425"/>
      <c r="EU895" s="425"/>
      <c r="EV895" s="425"/>
      <c r="EW895" s="425"/>
      <c r="EX895" s="425"/>
      <c r="EY895" s="425"/>
      <c r="EZ895" s="425"/>
      <c r="FA895" s="467" t="s">
        <v>3569</v>
      </c>
      <c r="FB895" s="467"/>
      <c r="FC895" s="467"/>
      <c r="FD895" s="467"/>
    </row>
    <row r="896">
      <c r="A896" s="450" t="s">
        <v>3570</v>
      </c>
      <c r="B896" s="467" t="s">
        <v>3571</v>
      </c>
      <c r="C896" s="468" t="s">
        <v>8</v>
      </c>
      <c r="D896" s="467" t="s">
        <v>18</v>
      </c>
      <c r="E896" s="425"/>
      <c r="F896" s="425"/>
      <c r="G896" s="467" t="s">
        <v>3572</v>
      </c>
      <c r="H896" s="467" t="s">
        <v>3573</v>
      </c>
      <c r="I896" s="467" t="s">
        <v>23</v>
      </c>
      <c r="J896" s="467" t="s">
        <v>39</v>
      </c>
      <c r="K896" s="467" t="s">
        <v>67</v>
      </c>
      <c r="L896" s="467" t="s">
        <v>3574</v>
      </c>
      <c r="M896" s="467" t="s">
        <v>133</v>
      </c>
      <c r="N896" s="469">
        <v>42468.0</v>
      </c>
      <c r="O896" s="469">
        <v>42468.0</v>
      </c>
      <c r="P896" s="425"/>
      <c r="Q896" s="428"/>
      <c r="R896" s="428"/>
      <c r="S896" s="425"/>
      <c r="T896" s="458">
        <f t="shared" si="1817"/>
        <v>1055</v>
      </c>
      <c r="U896" s="459">
        <f t="shared" ref="U896:W896" si="1832">IF(ISBLANK($A896),"",sum(AE896,AK896,AQ896,AW896,BC896,BI896,BO896,BU896,CA896,CG896,CM896,CS896,CY896,DE896,DK896,DQ896,DW896,EC896,EI896,EO896,EU896))</f>
        <v>4</v>
      </c>
      <c r="V896" s="460">
        <f t="shared" si="1832"/>
        <v>0</v>
      </c>
      <c r="W896" s="470">
        <f t="shared" si="1832"/>
        <v>0</v>
      </c>
      <c r="X896" s="471">
        <f t="shared" si="1783"/>
        <v>4</v>
      </c>
      <c r="Y896" s="470">
        <f t="shared" ref="Y896:AA896" si="1833">IF(ISBLANK($A896),"",sum(AH896,AN896,AT896,AZ896,BF896,BL896,BR896,BX896,CD896,CJ896,CP896,CV896,DB896,DH896,DN896,DT896,DZ896,EF896,EL896,ER896,EX896))</f>
        <v>3</v>
      </c>
      <c r="Z896" s="470">
        <f t="shared" si="1833"/>
        <v>0</v>
      </c>
      <c r="AA896" s="470">
        <f t="shared" si="1833"/>
        <v>0</v>
      </c>
      <c r="AB896" s="471">
        <f t="shared" si="1785"/>
        <v>3</v>
      </c>
      <c r="AC896" s="474">
        <f t="shared" si="1786"/>
        <v>0.75</v>
      </c>
      <c r="AD896" s="472" t="str">
        <f t="shared" si="1787"/>
        <v>20+</v>
      </c>
      <c r="AE896" s="425"/>
      <c r="AF896" s="425"/>
      <c r="AG896" s="425"/>
      <c r="AH896" s="425"/>
      <c r="AI896" s="425"/>
      <c r="AJ896" s="425"/>
      <c r="AK896" s="475">
        <v>4.0</v>
      </c>
      <c r="AL896" s="425"/>
      <c r="AM896" s="425"/>
      <c r="AN896" s="475">
        <v>3.0</v>
      </c>
      <c r="AO896" s="425"/>
      <c r="AP896" s="425"/>
      <c r="AQ896" s="425"/>
      <c r="AR896" s="425"/>
      <c r="AS896" s="425"/>
      <c r="AT896" s="425"/>
      <c r="AU896" s="425"/>
      <c r="AV896" s="425"/>
      <c r="AW896" s="425"/>
      <c r="AX896" s="425"/>
      <c r="AY896" s="425"/>
      <c r="AZ896" s="425"/>
      <c r="BA896" s="425"/>
      <c r="BB896" s="425"/>
      <c r="BC896" s="425"/>
      <c r="BD896" s="425"/>
      <c r="BE896" s="425"/>
      <c r="BF896" s="425"/>
      <c r="BG896" s="425"/>
      <c r="BH896" s="425"/>
      <c r="BI896" s="425"/>
      <c r="BJ896" s="425"/>
      <c r="BK896" s="425"/>
      <c r="BL896" s="425"/>
      <c r="BM896" s="425"/>
      <c r="BN896" s="425"/>
      <c r="BO896" s="425"/>
      <c r="BP896" s="425"/>
      <c r="BQ896" s="425"/>
      <c r="BR896" s="425"/>
      <c r="BS896" s="425"/>
      <c r="BT896" s="425"/>
      <c r="BU896" s="425"/>
      <c r="BV896" s="425"/>
      <c r="BW896" s="425"/>
      <c r="BX896" s="425"/>
      <c r="BY896" s="425"/>
      <c r="BZ896" s="425"/>
      <c r="CA896" s="425"/>
      <c r="CB896" s="425"/>
      <c r="CC896" s="425"/>
      <c r="CD896" s="425"/>
      <c r="CE896" s="425"/>
      <c r="CF896" s="425"/>
      <c r="CG896" s="425"/>
      <c r="CH896" s="425"/>
      <c r="CI896" s="425"/>
      <c r="CJ896" s="425"/>
      <c r="CK896" s="425"/>
      <c r="CL896" s="425"/>
      <c r="CM896" s="425"/>
      <c r="CN896" s="425"/>
      <c r="CO896" s="425"/>
      <c r="CP896" s="425"/>
      <c r="CQ896" s="425"/>
      <c r="CR896" s="425"/>
      <c r="CS896" s="76"/>
      <c r="CT896" s="76"/>
      <c r="CU896" s="76"/>
      <c r="CV896" s="76"/>
      <c r="CW896" s="76"/>
      <c r="CX896" s="76"/>
      <c r="CY896" s="425"/>
      <c r="CZ896" s="425"/>
      <c r="DA896" s="425"/>
      <c r="DB896" s="425"/>
      <c r="DC896" s="425"/>
      <c r="DD896" s="425"/>
      <c r="DE896" s="425"/>
      <c r="DF896" s="425"/>
      <c r="DG896" s="425"/>
      <c r="DH896" s="425"/>
      <c r="DI896" s="425"/>
      <c r="DJ896" s="425"/>
      <c r="DK896" s="425"/>
      <c r="DL896" s="425"/>
      <c r="DM896" s="425"/>
      <c r="DN896" s="425"/>
      <c r="DO896" s="425"/>
      <c r="DP896" s="425"/>
      <c r="DQ896" s="425"/>
      <c r="DR896" s="425"/>
      <c r="DS896" s="425"/>
      <c r="DT896" s="425"/>
      <c r="DU896" s="425"/>
      <c r="DV896" s="425"/>
      <c r="DW896" s="425"/>
      <c r="DX896" s="425"/>
      <c r="DY896" s="425"/>
      <c r="DZ896" s="425"/>
      <c r="EA896" s="425"/>
      <c r="EB896" s="425"/>
      <c r="EC896" s="425"/>
      <c r="ED896" s="425"/>
      <c r="EE896" s="425"/>
      <c r="EF896" s="425"/>
      <c r="EG896" s="425"/>
      <c r="EH896" s="425"/>
      <c r="EI896" s="425"/>
      <c r="EJ896" s="425"/>
      <c r="EK896" s="425"/>
      <c r="EL896" s="425"/>
      <c r="EM896" s="425"/>
      <c r="EN896" s="425"/>
      <c r="EO896" s="425"/>
      <c r="EP896" s="425"/>
      <c r="EQ896" s="425"/>
      <c r="ER896" s="425"/>
      <c r="ES896" s="425"/>
      <c r="ET896" s="425"/>
      <c r="EU896" s="425"/>
      <c r="EV896" s="425"/>
      <c r="EW896" s="425"/>
      <c r="EX896" s="425"/>
      <c r="EY896" s="425"/>
      <c r="EZ896" s="425"/>
      <c r="FA896" s="476" t="s">
        <v>3575</v>
      </c>
      <c r="FB896" s="476"/>
      <c r="FC896" s="476"/>
      <c r="FD896" s="476"/>
    </row>
    <row r="897">
      <c r="A897" s="450" t="s">
        <v>3576</v>
      </c>
      <c r="B897" s="467" t="s">
        <v>3577</v>
      </c>
      <c r="C897" s="468" t="s">
        <v>86</v>
      </c>
      <c r="D897" s="467" t="s">
        <v>18</v>
      </c>
      <c r="E897" s="425"/>
      <c r="F897" s="425"/>
      <c r="G897" s="467" t="s">
        <v>3578</v>
      </c>
      <c r="H897" s="467" t="s">
        <v>3578</v>
      </c>
      <c r="I897" s="467" t="s">
        <v>23</v>
      </c>
      <c r="J897" s="467" t="s">
        <v>39</v>
      </c>
      <c r="K897" s="467" t="s">
        <v>67</v>
      </c>
      <c r="L897" s="467" t="s">
        <v>3520</v>
      </c>
      <c r="M897" s="467" t="s">
        <v>3579</v>
      </c>
      <c r="N897" s="469">
        <v>42461.0</v>
      </c>
      <c r="O897" s="469">
        <v>42468.0</v>
      </c>
      <c r="P897" s="425"/>
      <c r="Q897" s="428"/>
      <c r="R897" s="428"/>
      <c r="S897" s="425"/>
      <c r="T897" s="458">
        <f t="shared" si="1817"/>
        <v>1062</v>
      </c>
      <c r="U897" s="459">
        <f t="shared" ref="U897:W897" si="1834">IF(ISBLANK($A897),"",sum(AE897,AK897,AQ897,AW897,BC897,BI897,BO897,BU897,CA897,CG897,CM897,CS897,CY897,DE897,DK897,DQ897,DW897,EC897,EI897,EO897,EU897))</f>
        <v>6</v>
      </c>
      <c r="V897" s="460">
        <f t="shared" si="1834"/>
        <v>0</v>
      </c>
      <c r="W897" s="470">
        <f t="shared" si="1834"/>
        <v>0</v>
      </c>
      <c r="X897" s="471">
        <f t="shared" si="1783"/>
        <v>6</v>
      </c>
      <c r="Y897" s="470">
        <f t="shared" ref="Y897:AA897" si="1835">IF(ISBLANK($A897),"",sum(AH897,AN897,AT897,AZ897,BF897,BL897,BR897,BX897,CD897,CJ897,CP897,CV897,DB897,DH897,DN897,DT897,DZ897,EF897,EL897,ER897,EX897))</f>
        <v>3</v>
      </c>
      <c r="Z897" s="470">
        <f t="shared" si="1835"/>
        <v>0</v>
      </c>
      <c r="AA897" s="470">
        <f t="shared" si="1835"/>
        <v>0</v>
      </c>
      <c r="AB897" s="471">
        <f t="shared" si="1785"/>
        <v>3</v>
      </c>
      <c r="AC897" s="474">
        <f t="shared" si="1786"/>
        <v>0.5</v>
      </c>
      <c r="AD897" s="472" t="str">
        <f t="shared" si="1787"/>
        <v>20+</v>
      </c>
      <c r="AE897" s="475">
        <v>4.0</v>
      </c>
      <c r="AF897" s="425"/>
      <c r="AG897" s="425"/>
      <c r="AH897" s="475">
        <v>2.0</v>
      </c>
      <c r="AI897" s="425"/>
      <c r="AJ897" s="425"/>
      <c r="AK897" s="475">
        <v>2.0</v>
      </c>
      <c r="AL897" s="425"/>
      <c r="AM897" s="425"/>
      <c r="AN897" s="475">
        <v>1.0</v>
      </c>
      <c r="AO897" s="425"/>
      <c r="AP897" s="425"/>
      <c r="AQ897" s="425"/>
      <c r="AR897" s="425"/>
      <c r="AS897" s="425"/>
      <c r="AT897" s="425"/>
      <c r="AU897" s="425"/>
      <c r="AV897" s="425"/>
      <c r="AW897" s="425"/>
      <c r="AX897" s="425"/>
      <c r="AY897" s="425"/>
      <c r="AZ897" s="425"/>
      <c r="BA897" s="425"/>
      <c r="BB897" s="425"/>
      <c r="BC897" s="425"/>
      <c r="BD897" s="425"/>
      <c r="BE897" s="425"/>
      <c r="BF897" s="425"/>
      <c r="BG897" s="425"/>
      <c r="BH897" s="425"/>
      <c r="BI897" s="425"/>
      <c r="BJ897" s="425"/>
      <c r="BK897" s="425"/>
      <c r="BL897" s="425"/>
      <c r="BM897" s="425"/>
      <c r="BN897" s="425"/>
      <c r="BO897" s="425"/>
      <c r="BP897" s="425"/>
      <c r="BQ897" s="425"/>
      <c r="BR897" s="425"/>
      <c r="BS897" s="425"/>
      <c r="BT897" s="425"/>
      <c r="BU897" s="425"/>
      <c r="BV897" s="425"/>
      <c r="BW897" s="425"/>
      <c r="BX897" s="425"/>
      <c r="BY897" s="425"/>
      <c r="BZ897" s="425"/>
      <c r="CA897" s="425"/>
      <c r="CB897" s="425"/>
      <c r="CC897" s="425"/>
      <c r="CD897" s="425"/>
      <c r="CE897" s="425"/>
      <c r="CF897" s="425"/>
      <c r="CG897" s="425"/>
      <c r="CH897" s="425"/>
      <c r="CI897" s="425"/>
      <c r="CJ897" s="425"/>
      <c r="CK897" s="425"/>
      <c r="CL897" s="425"/>
      <c r="CM897" s="425"/>
      <c r="CN897" s="425"/>
      <c r="CO897" s="425"/>
      <c r="CP897" s="425"/>
      <c r="CQ897" s="425"/>
      <c r="CR897" s="425"/>
      <c r="CS897" s="425"/>
      <c r="CT897" s="425"/>
      <c r="CU897" s="425"/>
      <c r="CV897" s="425"/>
      <c r="CW897" s="425"/>
      <c r="CX897" s="425"/>
      <c r="CY897" s="76"/>
      <c r="CZ897" s="76"/>
      <c r="DA897" s="76"/>
      <c r="DB897" s="76"/>
      <c r="DC897" s="76"/>
      <c r="DD897" s="76"/>
      <c r="DE897" s="425"/>
      <c r="DF897" s="425"/>
      <c r="DG897" s="425"/>
      <c r="DH897" s="425"/>
      <c r="DI897" s="425"/>
      <c r="DJ897" s="425"/>
      <c r="DK897" s="425"/>
      <c r="DL897" s="425"/>
      <c r="DM897" s="425"/>
      <c r="DN897" s="425"/>
      <c r="DO897" s="425"/>
      <c r="DP897" s="425"/>
      <c r="DQ897" s="425"/>
      <c r="DR897" s="425"/>
      <c r="DS897" s="425"/>
      <c r="DT897" s="425"/>
      <c r="DU897" s="425"/>
      <c r="DV897" s="425"/>
      <c r="DW897" s="425"/>
      <c r="DX897" s="425"/>
      <c r="DY897" s="425"/>
      <c r="DZ897" s="425"/>
      <c r="EA897" s="425"/>
      <c r="EB897" s="425"/>
      <c r="EC897" s="425"/>
      <c r="ED897" s="425"/>
      <c r="EE897" s="425"/>
      <c r="EF897" s="425"/>
      <c r="EG897" s="425"/>
      <c r="EH897" s="425"/>
      <c r="EI897" s="425"/>
      <c r="EJ897" s="425"/>
      <c r="EK897" s="425"/>
      <c r="EL897" s="425"/>
      <c r="EM897" s="425"/>
      <c r="EN897" s="425"/>
      <c r="EO897" s="425"/>
      <c r="EP897" s="425"/>
      <c r="EQ897" s="425"/>
      <c r="ER897" s="425"/>
      <c r="ES897" s="425"/>
      <c r="ET897" s="425"/>
      <c r="EU897" s="425"/>
      <c r="EV897" s="425"/>
      <c r="EW897" s="425"/>
      <c r="EX897" s="425"/>
      <c r="EY897" s="425"/>
      <c r="EZ897" s="425"/>
      <c r="FA897" s="467" t="s">
        <v>3580</v>
      </c>
      <c r="FB897" s="467"/>
      <c r="FC897" s="467"/>
      <c r="FD897" s="467"/>
    </row>
    <row r="898">
      <c r="A898" s="434" t="s">
        <v>3581</v>
      </c>
      <c r="B898" s="455" t="s">
        <v>729</v>
      </c>
      <c r="C898" s="456" t="s">
        <v>79</v>
      </c>
      <c r="D898" s="455" t="s">
        <v>18</v>
      </c>
      <c r="E898" s="303"/>
      <c r="F898" s="303"/>
      <c r="G898" s="455" t="s">
        <v>3582</v>
      </c>
      <c r="H898" s="455" t="s">
        <v>995</v>
      </c>
      <c r="I898" s="455" t="s">
        <v>23</v>
      </c>
      <c r="J898" s="455" t="s">
        <v>39</v>
      </c>
      <c r="K898" s="455" t="s">
        <v>3490</v>
      </c>
      <c r="L898" s="455" t="s">
        <v>926</v>
      </c>
      <c r="M898" s="455" t="s">
        <v>123</v>
      </c>
      <c r="N898" s="457">
        <v>42438.0</v>
      </c>
      <c r="O898" s="457">
        <v>42438.0</v>
      </c>
      <c r="P898" s="303"/>
      <c r="Q898" s="298"/>
      <c r="R898" s="298"/>
      <c r="S898" s="303"/>
      <c r="T898" s="458">
        <f t="shared" si="1817"/>
        <v>1085</v>
      </c>
      <c r="U898" s="459">
        <f t="shared" ref="U898:W898" si="1836">IF(ISBLANK($A898),"",sum(AE898,AK898,AQ898,AW898,BC898,BI898,BO898,BU898,CA898,CG898,CM898,CS898,CY898,DE898,DK898,DQ898,DW898,EC898,EI898,EO898,EU898))</f>
        <v>4</v>
      </c>
      <c r="V898" s="460">
        <f t="shared" si="1836"/>
        <v>3</v>
      </c>
      <c r="W898" s="461">
        <f t="shared" si="1836"/>
        <v>0</v>
      </c>
      <c r="X898" s="462">
        <f t="shared" si="1783"/>
        <v>7</v>
      </c>
      <c r="Y898" s="461">
        <f t="shared" ref="Y898:AA898" si="1837">IF(ISBLANK($A898),"",sum(AH898,AN898,AT898,AZ898,BF898,BL898,BR898,BX898,CD898,CJ898,CP898,CV898,DB898,DH898,DN898,DT898,DZ898,EF898,EL898,ER898,EX898))</f>
        <v>2</v>
      </c>
      <c r="Z898" s="461">
        <f t="shared" si="1837"/>
        <v>1</v>
      </c>
      <c r="AA898" s="461">
        <f t="shared" si="1837"/>
        <v>0</v>
      </c>
      <c r="AB898" s="462">
        <f t="shared" si="1785"/>
        <v>3</v>
      </c>
      <c r="AC898" s="463">
        <f t="shared" si="1786"/>
        <v>0.2857142857</v>
      </c>
      <c r="AD898" s="464" t="str">
        <f t="shared" si="1787"/>
        <v>20+</v>
      </c>
      <c r="AE898" s="303"/>
      <c r="AF898" s="465">
        <v>1.0</v>
      </c>
      <c r="AG898" s="303" t="s">
        <v>2315</v>
      </c>
      <c r="AH898" s="303"/>
      <c r="AI898" s="303"/>
      <c r="AJ898" s="303"/>
      <c r="AK898" s="465">
        <v>3.0</v>
      </c>
      <c r="AL898" s="465">
        <v>1.0</v>
      </c>
      <c r="AM898" s="303"/>
      <c r="AN898" s="465">
        <v>1.0</v>
      </c>
      <c r="AO898" s="303"/>
      <c r="AP898" s="303"/>
      <c r="AQ898" s="465">
        <v>1.0</v>
      </c>
      <c r="AR898" s="465">
        <v>1.0</v>
      </c>
      <c r="AS898" s="303"/>
      <c r="AT898" s="465">
        <v>1.0</v>
      </c>
      <c r="AU898" s="465">
        <v>1.0</v>
      </c>
      <c r="AV898" s="303"/>
      <c r="AW898" s="303"/>
      <c r="AX898" s="303"/>
      <c r="AY898" s="303"/>
      <c r="AZ898" s="303"/>
      <c r="BA898" s="303"/>
      <c r="BB898" s="303"/>
      <c r="BC898" s="303"/>
      <c r="BD898" s="303"/>
      <c r="BE898" s="303"/>
      <c r="BF898" s="303"/>
      <c r="BG898" s="303"/>
      <c r="BH898" s="303"/>
      <c r="BI898" s="303"/>
      <c r="BJ898" s="303"/>
      <c r="BK898" s="303"/>
      <c r="BL898" s="303"/>
      <c r="BM898" s="303"/>
      <c r="BN898" s="303"/>
      <c r="BO898" s="303"/>
      <c r="BP898" s="303"/>
      <c r="BQ898" s="303"/>
      <c r="BR898" s="303"/>
      <c r="BS898" s="303"/>
      <c r="BT898" s="303"/>
      <c r="BU898" s="303"/>
      <c r="BV898" s="303"/>
      <c r="BW898" s="303"/>
      <c r="BX898" s="303"/>
      <c r="BY898" s="303"/>
      <c r="BZ898" s="303"/>
      <c r="CA898" s="303"/>
      <c r="CB898" s="303"/>
      <c r="CC898" s="303"/>
      <c r="CD898" s="303"/>
      <c r="CE898" s="303"/>
      <c r="CF898" s="303"/>
      <c r="CG898" s="303"/>
      <c r="CH898" s="303"/>
      <c r="CI898" s="303"/>
      <c r="CJ898" s="303"/>
      <c r="CK898" s="303"/>
      <c r="CL898" s="303"/>
      <c r="CM898" s="303"/>
      <c r="CN898" s="303"/>
      <c r="CO898" s="303"/>
      <c r="CP898" s="303"/>
      <c r="CQ898" s="303"/>
      <c r="CR898" s="303"/>
      <c r="CS898" s="303"/>
      <c r="CT898" s="303"/>
      <c r="CU898" s="303"/>
      <c r="CV898" s="303"/>
      <c r="CW898" s="303"/>
      <c r="CX898" s="303"/>
      <c r="CY898" s="303"/>
      <c r="CZ898" s="303"/>
      <c r="DA898" s="303"/>
      <c r="DB898" s="303"/>
      <c r="DC898" s="303"/>
      <c r="DD898" s="303"/>
      <c r="DE898" s="303"/>
      <c r="DF898" s="303"/>
      <c r="DG898" s="303"/>
      <c r="DH898" s="303"/>
      <c r="DI898" s="303"/>
      <c r="DJ898" s="303"/>
      <c r="DK898" s="303"/>
      <c r="DL898" s="303"/>
      <c r="DM898" s="303"/>
      <c r="DN898" s="303"/>
      <c r="DO898" s="303"/>
      <c r="DP898" s="303"/>
      <c r="DQ898" s="303"/>
      <c r="DR898" s="303"/>
      <c r="DS898" s="303"/>
      <c r="DT898" s="303"/>
      <c r="DU898" s="303"/>
      <c r="DV898" s="303"/>
      <c r="DW898" s="76"/>
      <c r="DX898" s="76"/>
      <c r="DY898" s="76"/>
      <c r="DZ898" s="76"/>
      <c r="EA898" s="76"/>
      <c r="EB898" s="76"/>
      <c r="EC898" s="303"/>
      <c r="ED898" s="303"/>
      <c r="EE898" s="303"/>
      <c r="EF898" s="303"/>
      <c r="EG898" s="303"/>
      <c r="EH898" s="303"/>
      <c r="EI898" s="303"/>
      <c r="EJ898" s="303"/>
      <c r="EK898" s="303"/>
      <c r="EL898" s="303"/>
      <c r="EM898" s="303"/>
      <c r="EN898" s="303"/>
      <c r="EO898" s="303"/>
      <c r="EP898" s="303"/>
      <c r="EQ898" s="303"/>
      <c r="ER898" s="303"/>
      <c r="ES898" s="303"/>
      <c r="ET898" s="303"/>
      <c r="EU898" s="303"/>
      <c r="EV898" s="303"/>
      <c r="EW898" s="303"/>
      <c r="EX898" s="303"/>
      <c r="EY898" s="303"/>
      <c r="EZ898" s="303"/>
      <c r="FA898" s="455" t="s">
        <v>3583</v>
      </c>
      <c r="FB898" s="455"/>
      <c r="FC898" s="455"/>
      <c r="FD898" s="455"/>
    </row>
    <row r="899">
      <c r="A899" s="450" t="s">
        <v>3584</v>
      </c>
      <c r="B899" s="467" t="s">
        <v>3585</v>
      </c>
      <c r="C899" s="468" t="s">
        <v>8</v>
      </c>
      <c r="D899" s="467" t="s">
        <v>18</v>
      </c>
      <c r="E899" s="425"/>
      <c r="F899" s="425"/>
      <c r="G899" s="467" t="s">
        <v>3586</v>
      </c>
      <c r="H899" s="467" t="s">
        <v>1823</v>
      </c>
      <c r="I899" s="467" t="s">
        <v>23</v>
      </c>
      <c r="J899" s="467" t="s">
        <v>39</v>
      </c>
      <c r="K899" s="467" t="s">
        <v>67</v>
      </c>
      <c r="L899" s="467" t="s">
        <v>1109</v>
      </c>
      <c r="M899" s="467" t="s">
        <v>50</v>
      </c>
      <c r="N899" s="469">
        <v>42438.0</v>
      </c>
      <c r="O899" s="469">
        <v>42438.0</v>
      </c>
      <c r="P899" s="425"/>
      <c r="Q899" s="428"/>
      <c r="R899" s="428"/>
      <c r="S899" s="425"/>
      <c r="T899" s="458">
        <f t="shared" si="1817"/>
        <v>1085</v>
      </c>
      <c r="U899" s="459">
        <f t="shared" ref="U899:W899" si="1838">IF(ISBLANK($A899),"",sum(AE899,AK899,AQ899,AW899,BC899,BI899,BO899,BU899,CA899,CG899,CM899,CS899,CY899,DE899,DK899,DQ899,DW899,EC899,EI899,EO899,EU899))</f>
        <v>3</v>
      </c>
      <c r="V899" s="460">
        <f t="shared" si="1838"/>
        <v>0</v>
      </c>
      <c r="W899" s="470">
        <f t="shared" si="1838"/>
        <v>0</v>
      </c>
      <c r="X899" s="471">
        <f t="shared" si="1783"/>
        <v>3</v>
      </c>
      <c r="Y899" s="470">
        <f t="shared" ref="Y899:AA899" si="1839">IF(ISBLANK($A899),"",sum(AH899,AN899,AT899,AZ899,BF899,BL899,BR899,BX899,CD899,CJ899,CP899,CV899,DB899,DH899,DN899,DT899,DZ899,EF899,EL899,ER899,EX899))</f>
        <v>3</v>
      </c>
      <c r="Z899" s="470">
        <f t="shared" si="1839"/>
        <v>0</v>
      </c>
      <c r="AA899" s="470">
        <f t="shared" si="1839"/>
        <v>0</v>
      </c>
      <c r="AB899" s="471">
        <f t="shared" si="1785"/>
        <v>3</v>
      </c>
      <c r="AC899" s="474">
        <f t="shared" si="1786"/>
        <v>1</v>
      </c>
      <c r="AD899" s="472" t="str">
        <f t="shared" si="1787"/>
        <v>20+</v>
      </c>
      <c r="AE899" s="425"/>
      <c r="AF899" s="425"/>
      <c r="AG899" s="425"/>
      <c r="AH899" s="425"/>
      <c r="AI899" s="425"/>
      <c r="AJ899" s="425"/>
      <c r="AK899" s="425"/>
      <c r="AL899" s="425"/>
      <c r="AM899" s="425"/>
      <c r="AN899" s="425"/>
      <c r="AO899" s="425"/>
      <c r="AP899" s="425"/>
      <c r="AQ899" s="425"/>
      <c r="AR899" s="425"/>
      <c r="AS899" s="425"/>
      <c r="AT899" s="425"/>
      <c r="AU899" s="425"/>
      <c r="AV899" s="425"/>
      <c r="AW899" s="425"/>
      <c r="AX899" s="425"/>
      <c r="AY899" s="425"/>
      <c r="AZ899" s="425"/>
      <c r="BA899" s="425"/>
      <c r="BB899" s="425"/>
      <c r="BC899" s="475">
        <v>3.0</v>
      </c>
      <c r="BD899" s="425"/>
      <c r="BE899" s="425"/>
      <c r="BF899" s="475">
        <v>3.0</v>
      </c>
      <c r="BG899" s="425"/>
      <c r="BH899" s="425"/>
      <c r="BI899" s="425"/>
      <c r="BJ899" s="425"/>
      <c r="BK899" s="425"/>
      <c r="BL899" s="425"/>
      <c r="BM899" s="425"/>
      <c r="BN899" s="425"/>
      <c r="BO899" s="425"/>
      <c r="BP899" s="425"/>
      <c r="BQ899" s="425"/>
      <c r="BR899" s="425"/>
      <c r="BS899" s="425"/>
      <c r="BT899" s="425"/>
      <c r="BU899" s="425"/>
      <c r="BV899" s="425"/>
      <c r="BW899" s="425"/>
      <c r="BX899" s="425"/>
      <c r="BY899" s="425"/>
      <c r="BZ899" s="425"/>
      <c r="CA899" s="425"/>
      <c r="CB899" s="425"/>
      <c r="CC899" s="425"/>
      <c r="CD899" s="425"/>
      <c r="CE899" s="425"/>
      <c r="CF899" s="425"/>
      <c r="CG899" s="425"/>
      <c r="CH899" s="425"/>
      <c r="CI899" s="425"/>
      <c r="CJ899" s="425"/>
      <c r="CK899" s="425"/>
      <c r="CL899" s="425"/>
      <c r="CM899" s="425"/>
      <c r="CN899" s="425"/>
      <c r="CO899" s="425"/>
      <c r="CP899" s="425"/>
      <c r="CQ899" s="425"/>
      <c r="CR899" s="425"/>
      <c r="CS899" s="425"/>
      <c r="CT899" s="425"/>
      <c r="CU899" s="425"/>
      <c r="CV899" s="425"/>
      <c r="CW899" s="425"/>
      <c r="CX899" s="425"/>
      <c r="CY899" s="425"/>
      <c r="CZ899" s="425"/>
      <c r="DA899" s="425"/>
      <c r="DB899" s="425"/>
      <c r="DC899" s="425"/>
      <c r="DD899" s="425"/>
      <c r="DE899" s="425"/>
      <c r="DF899" s="425"/>
      <c r="DG899" s="425"/>
      <c r="DH899" s="425"/>
      <c r="DI899" s="425"/>
      <c r="DJ899" s="425"/>
      <c r="DK899" s="425"/>
      <c r="DL899" s="425"/>
      <c r="DM899" s="425"/>
      <c r="DN899" s="425"/>
      <c r="DO899" s="425"/>
      <c r="DP899" s="425"/>
      <c r="DQ899" s="425"/>
      <c r="DR899" s="425"/>
      <c r="DS899" s="425"/>
      <c r="DT899" s="425"/>
      <c r="DU899" s="425"/>
      <c r="DV899" s="425"/>
      <c r="DW899" s="76"/>
      <c r="DX899" s="76"/>
      <c r="DY899" s="76"/>
      <c r="DZ899" s="76"/>
      <c r="EA899" s="76"/>
      <c r="EB899" s="76"/>
      <c r="EC899" s="425"/>
      <c r="ED899" s="425"/>
      <c r="EE899" s="425"/>
      <c r="EF899" s="425"/>
      <c r="EG899" s="425"/>
      <c r="EH899" s="425"/>
      <c r="EI899" s="425"/>
      <c r="EJ899" s="425"/>
      <c r="EK899" s="425"/>
      <c r="EL899" s="425"/>
      <c r="EM899" s="425"/>
      <c r="EN899" s="425"/>
      <c r="EO899" s="425"/>
      <c r="EP899" s="425"/>
      <c r="EQ899" s="425"/>
      <c r="ER899" s="425"/>
      <c r="ES899" s="425"/>
      <c r="ET899" s="425"/>
      <c r="EU899" s="425"/>
      <c r="EV899" s="425"/>
      <c r="EW899" s="425"/>
      <c r="EX899" s="425"/>
      <c r="EY899" s="425"/>
      <c r="EZ899" s="425"/>
      <c r="FA899" s="467" t="s">
        <v>3587</v>
      </c>
      <c r="FB899" s="467"/>
      <c r="FC899" s="467"/>
      <c r="FD899" s="467"/>
    </row>
    <row r="900">
      <c r="A900" s="450" t="s">
        <v>3588</v>
      </c>
      <c r="B900" s="467" t="s">
        <v>3585</v>
      </c>
      <c r="C900" s="468" t="s">
        <v>8</v>
      </c>
      <c r="D900" s="467" t="s">
        <v>18</v>
      </c>
      <c r="E900" s="425"/>
      <c r="F900" s="425"/>
      <c r="G900" s="467" t="s">
        <v>3586</v>
      </c>
      <c r="H900" s="467" t="s">
        <v>3589</v>
      </c>
      <c r="I900" s="467" t="s">
        <v>23</v>
      </c>
      <c r="J900" s="467" t="s">
        <v>39</v>
      </c>
      <c r="K900" s="467" t="s">
        <v>67</v>
      </c>
      <c r="L900" s="467" t="s">
        <v>1109</v>
      </c>
      <c r="M900" s="467" t="s">
        <v>50</v>
      </c>
      <c r="N900" s="469">
        <v>42438.0</v>
      </c>
      <c r="O900" s="469">
        <v>42438.0</v>
      </c>
      <c r="P900" s="425"/>
      <c r="Q900" s="428"/>
      <c r="R900" s="428"/>
      <c r="S900" s="425"/>
      <c r="T900" s="458">
        <f t="shared" si="1817"/>
        <v>1085</v>
      </c>
      <c r="U900" s="459">
        <f t="shared" ref="U900:W900" si="1840">IF(ISBLANK($A900),"",sum(AE900,AK900,AQ900,AW900,BC900,BI900,BO900,BU900,CA900,CG900,CM900,CS900,CY900,DE900,DK900,DQ900,DW900,EC900,EI900,EO900,EU900))</f>
        <v>3</v>
      </c>
      <c r="V900" s="460">
        <f t="shared" si="1840"/>
        <v>0</v>
      </c>
      <c r="W900" s="470">
        <f t="shared" si="1840"/>
        <v>0</v>
      </c>
      <c r="X900" s="471">
        <f t="shared" si="1783"/>
        <v>3</v>
      </c>
      <c r="Y900" s="470">
        <f t="shared" ref="Y900:AA900" si="1841">IF(ISBLANK($A900),"",sum(AH900,AN900,AT900,AZ900,BF900,BL900,BR900,BX900,CD900,CJ900,CP900,CV900,DB900,DH900,DN900,DT900,DZ900,EF900,EL900,ER900,EX900))</f>
        <v>3</v>
      </c>
      <c r="Z900" s="470">
        <f t="shared" si="1841"/>
        <v>0</v>
      </c>
      <c r="AA900" s="470">
        <f t="shared" si="1841"/>
        <v>0</v>
      </c>
      <c r="AB900" s="471">
        <f t="shared" si="1785"/>
        <v>3</v>
      </c>
      <c r="AC900" s="474">
        <f t="shared" si="1786"/>
        <v>1</v>
      </c>
      <c r="AD900" s="472" t="str">
        <f t="shared" si="1787"/>
        <v>20+</v>
      </c>
      <c r="AE900" s="425"/>
      <c r="AF900" s="425"/>
      <c r="AG900" s="425"/>
      <c r="AH900" s="425"/>
      <c r="AI900" s="425"/>
      <c r="AJ900" s="425"/>
      <c r="AK900" s="425"/>
      <c r="AL900" s="425"/>
      <c r="AM900" s="425"/>
      <c r="AN900" s="425"/>
      <c r="AO900" s="425"/>
      <c r="AP900" s="425"/>
      <c r="AQ900" s="475">
        <v>3.0</v>
      </c>
      <c r="AR900" s="425"/>
      <c r="AS900" s="425"/>
      <c r="AT900" s="425"/>
      <c r="AU900" s="425"/>
      <c r="AV900" s="425"/>
      <c r="AW900" s="425"/>
      <c r="AX900" s="425"/>
      <c r="AY900" s="425"/>
      <c r="AZ900" s="475">
        <v>3.0</v>
      </c>
      <c r="BA900" s="425"/>
      <c r="BB900" s="425"/>
      <c r="BC900" s="425"/>
      <c r="BD900" s="425"/>
      <c r="BE900" s="425"/>
      <c r="BF900" s="425"/>
      <c r="BG900" s="425"/>
      <c r="BH900" s="425"/>
      <c r="BI900" s="425"/>
      <c r="BJ900" s="425"/>
      <c r="BK900" s="425"/>
      <c r="BL900" s="425"/>
      <c r="BM900" s="425"/>
      <c r="BN900" s="425"/>
      <c r="BO900" s="425"/>
      <c r="BP900" s="425"/>
      <c r="BQ900" s="425"/>
      <c r="BR900" s="425"/>
      <c r="BS900" s="425"/>
      <c r="BT900" s="425"/>
      <c r="BU900" s="425"/>
      <c r="BV900" s="425"/>
      <c r="BW900" s="425"/>
      <c r="BX900" s="425"/>
      <c r="BY900" s="425"/>
      <c r="BZ900" s="425"/>
      <c r="CA900" s="425"/>
      <c r="CB900" s="425"/>
      <c r="CC900" s="425"/>
      <c r="CD900" s="425"/>
      <c r="CE900" s="425"/>
      <c r="CF900" s="425"/>
      <c r="CG900" s="425"/>
      <c r="CH900" s="425"/>
      <c r="CI900" s="425"/>
      <c r="CJ900" s="425"/>
      <c r="CK900" s="425"/>
      <c r="CL900" s="425"/>
      <c r="CM900" s="425"/>
      <c r="CN900" s="425"/>
      <c r="CO900" s="425"/>
      <c r="CP900" s="425"/>
      <c r="CQ900" s="425"/>
      <c r="CR900" s="425"/>
      <c r="CS900" s="425"/>
      <c r="CT900" s="425"/>
      <c r="CU900" s="425"/>
      <c r="CV900" s="425"/>
      <c r="CW900" s="425"/>
      <c r="CX900" s="425"/>
      <c r="CY900" s="425"/>
      <c r="CZ900" s="425"/>
      <c r="DA900" s="425"/>
      <c r="DB900" s="425"/>
      <c r="DC900" s="425"/>
      <c r="DD900" s="425"/>
      <c r="DE900" s="425"/>
      <c r="DF900" s="425"/>
      <c r="DG900" s="425"/>
      <c r="DH900" s="425"/>
      <c r="DI900" s="425"/>
      <c r="DJ900" s="425"/>
      <c r="DK900" s="425"/>
      <c r="DL900" s="425"/>
      <c r="DM900" s="425"/>
      <c r="DN900" s="425"/>
      <c r="DO900" s="425"/>
      <c r="DP900" s="425"/>
      <c r="DQ900" s="425"/>
      <c r="DR900" s="425"/>
      <c r="DS900" s="425"/>
      <c r="DT900" s="425"/>
      <c r="DU900" s="425"/>
      <c r="DV900" s="425"/>
      <c r="DW900" s="76"/>
      <c r="DX900" s="76"/>
      <c r="DY900" s="76"/>
      <c r="DZ900" s="76"/>
      <c r="EA900" s="76"/>
      <c r="EB900" s="76"/>
      <c r="EC900" s="425"/>
      <c r="ED900" s="425"/>
      <c r="EE900" s="425"/>
      <c r="EF900" s="425"/>
      <c r="EG900" s="425"/>
      <c r="EH900" s="425"/>
      <c r="EI900" s="425"/>
      <c r="EJ900" s="425"/>
      <c r="EK900" s="425"/>
      <c r="EL900" s="425"/>
      <c r="EM900" s="425"/>
      <c r="EN900" s="425"/>
      <c r="EO900" s="425"/>
      <c r="EP900" s="425"/>
      <c r="EQ900" s="425"/>
      <c r="ER900" s="425"/>
      <c r="ES900" s="425"/>
      <c r="ET900" s="425"/>
      <c r="EU900" s="425"/>
      <c r="EV900" s="425"/>
      <c r="EW900" s="425"/>
      <c r="EX900" s="425"/>
      <c r="EY900" s="425"/>
      <c r="EZ900" s="425"/>
      <c r="FA900" s="467" t="s">
        <v>3590</v>
      </c>
      <c r="FB900" s="467"/>
      <c r="FC900" s="467"/>
      <c r="FD900" s="467"/>
    </row>
    <row r="901">
      <c r="A901" s="477" t="s">
        <v>3591</v>
      </c>
      <c r="B901" s="478" t="s">
        <v>3592</v>
      </c>
      <c r="C901" s="479" t="s">
        <v>8</v>
      </c>
      <c r="D901" s="478" t="s">
        <v>18</v>
      </c>
      <c r="E901" s="425"/>
      <c r="F901" s="425"/>
      <c r="G901" s="478" t="s">
        <v>3593</v>
      </c>
      <c r="H901" s="478" t="s">
        <v>3594</v>
      </c>
      <c r="I901" s="478" t="s">
        <v>23</v>
      </c>
      <c r="J901" s="478" t="s">
        <v>39</v>
      </c>
      <c r="K901" s="478" t="s">
        <v>67</v>
      </c>
      <c r="L901" s="478" t="s">
        <v>738</v>
      </c>
      <c r="M901" s="478" t="s">
        <v>88</v>
      </c>
      <c r="N901" s="480">
        <v>42437.0</v>
      </c>
      <c r="O901" s="480">
        <v>42437.0</v>
      </c>
      <c r="P901" s="425"/>
      <c r="Q901" s="428"/>
      <c r="R901" s="428"/>
      <c r="S901" s="425"/>
      <c r="T901" s="481">
        <f t="shared" si="1817"/>
        <v>1086</v>
      </c>
      <c r="U901" s="482">
        <f t="shared" ref="U901:W901" si="1842">IF(ISBLANK($A901),"",sum(AE901,AK901,AQ901,AW901,BC901,BI901,BO901,BU901,CA901,CG901,CM901,CS901,CY901,DE901,DK901,DQ901,DW901,EC901,EI901,EO901,EU901))</f>
        <v>0</v>
      </c>
      <c r="V901" s="483">
        <f t="shared" si="1842"/>
        <v>0</v>
      </c>
      <c r="W901" s="484">
        <f t="shared" si="1842"/>
        <v>0</v>
      </c>
      <c r="X901" s="485">
        <f t="shared" si="1783"/>
        <v>0</v>
      </c>
      <c r="Y901" s="484">
        <f t="shared" ref="Y901:AA901" si="1843">IF(ISBLANK($A901),"",sum(AH901,AN901,AT901,AZ901,BF901,BL901,BR901,BX901,CD901,CJ901,CP901,CV901,DB901,DH901,DN901,DT901,DZ901,EF901,EL901,ER901,EX901))</f>
        <v>0</v>
      </c>
      <c r="Z901" s="484">
        <f t="shared" si="1843"/>
        <v>0</v>
      </c>
      <c r="AA901" s="484">
        <f t="shared" si="1843"/>
        <v>0</v>
      </c>
      <c r="AB901" s="485">
        <f t="shared" si="1785"/>
        <v>0</v>
      </c>
      <c r="AC901" s="452" t="str">
        <f t="shared" si="1786"/>
        <v/>
      </c>
      <c r="AD901" s="486" t="str">
        <f t="shared" si="1787"/>
        <v>20+</v>
      </c>
      <c r="AE901" s="425"/>
      <c r="AF901" s="425"/>
      <c r="AG901" s="425"/>
      <c r="AH901" s="425"/>
      <c r="AI901" s="425"/>
      <c r="AJ901" s="425"/>
      <c r="AK901" s="425"/>
      <c r="AL901" s="425"/>
      <c r="AM901" s="425"/>
      <c r="AN901" s="425"/>
      <c r="AO901" s="425"/>
      <c r="AP901" s="425"/>
      <c r="AQ901" s="425"/>
      <c r="AR901" s="425"/>
      <c r="AS901" s="425"/>
      <c r="AT901" s="425"/>
      <c r="AU901" s="425"/>
      <c r="AV901" s="425"/>
      <c r="AW901" s="425"/>
      <c r="AX901" s="425"/>
      <c r="AY901" s="425"/>
      <c r="AZ901" s="425"/>
      <c r="BA901" s="425"/>
      <c r="BB901" s="425"/>
      <c r="BC901" s="425"/>
      <c r="BD901" s="425"/>
      <c r="BE901" s="425"/>
      <c r="BF901" s="425"/>
      <c r="BG901" s="425"/>
      <c r="BH901" s="425"/>
      <c r="BI901" s="425"/>
      <c r="BJ901" s="425"/>
      <c r="BK901" s="425"/>
      <c r="BL901" s="425"/>
      <c r="BM901" s="425"/>
      <c r="BN901" s="425"/>
      <c r="BO901" s="425"/>
      <c r="BP901" s="425"/>
      <c r="BQ901" s="425"/>
      <c r="BR901" s="425"/>
      <c r="BS901" s="425"/>
      <c r="BT901" s="425"/>
      <c r="BU901" s="425"/>
      <c r="BV901" s="425"/>
      <c r="BW901" s="425"/>
      <c r="BX901" s="425"/>
      <c r="BY901" s="425"/>
      <c r="BZ901" s="425"/>
      <c r="CA901" s="425"/>
      <c r="CB901" s="425"/>
      <c r="CC901" s="425"/>
      <c r="CD901" s="425"/>
      <c r="CE901" s="425"/>
      <c r="CF901" s="425"/>
      <c r="CG901" s="425"/>
      <c r="CH901" s="425"/>
      <c r="CI901" s="425"/>
      <c r="CJ901" s="425"/>
      <c r="CK901" s="425"/>
      <c r="CL901" s="425"/>
      <c r="CM901" s="425"/>
      <c r="CN901" s="425"/>
      <c r="CO901" s="425"/>
      <c r="CP901" s="425"/>
      <c r="CQ901" s="425"/>
      <c r="CR901" s="425"/>
      <c r="CS901" s="425"/>
      <c r="CT901" s="425"/>
      <c r="CU901" s="425"/>
      <c r="CV901" s="425"/>
      <c r="CW901" s="425"/>
      <c r="CX901" s="425"/>
      <c r="CY901" s="425"/>
      <c r="CZ901" s="425"/>
      <c r="DA901" s="425"/>
      <c r="DB901" s="425"/>
      <c r="DC901" s="425"/>
      <c r="DD901" s="425"/>
      <c r="DE901" s="425"/>
      <c r="DF901" s="425"/>
      <c r="DG901" s="425"/>
      <c r="DH901" s="425"/>
      <c r="DI901" s="425"/>
      <c r="DJ901" s="425"/>
      <c r="DK901" s="425"/>
      <c r="DL901" s="425"/>
      <c r="DM901" s="425"/>
      <c r="DN901" s="425"/>
      <c r="DO901" s="425"/>
      <c r="DP901" s="425"/>
      <c r="DQ901" s="425"/>
      <c r="DR901" s="425"/>
      <c r="DS901" s="425"/>
      <c r="DT901" s="425"/>
      <c r="DU901" s="425"/>
      <c r="DV901" s="425"/>
      <c r="DW901" s="76"/>
      <c r="DX901" s="76"/>
      <c r="DY901" s="76"/>
      <c r="DZ901" s="76"/>
      <c r="EA901" s="76"/>
      <c r="EB901" s="76"/>
      <c r="EC901" s="425"/>
      <c r="ED901" s="425"/>
      <c r="EE901" s="425"/>
      <c r="EF901" s="425"/>
      <c r="EG901" s="425"/>
      <c r="EH901" s="425"/>
      <c r="EI901" s="425"/>
      <c r="EJ901" s="425"/>
      <c r="EK901" s="425"/>
      <c r="EL901" s="425"/>
      <c r="EM901" s="425"/>
      <c r="EN901" s="425"/>
      <c r="EO901" s="425"/>
      <c r="EP901" s="425"/>
      <c r="EQ901" s="425"/>
      <c r="ER901" s="425"/>
      <c r="ES901" s="425"/>
      <c r="ET901" s="425"/>
      <c r="EU901" s="425"/>
      <c r="EV901" s="425"/>
      <c r="EW901" s="425"/>
      <c r="EX901" s="425"/>
      <c r="EY901" s="425"/>
      <c r="EZ901" s="425"/>
      <c r="FA901" s="425"/>
      <c r="FB901" s="425"/>
      <c r="FC901" s="425"/>
      <c r="FD901" s="425"/>
    </row>
    <row r="902">
      <c r="A902" s="477" t="s">
        <v>3595</v>
      </c>
      <c r="B902" s="467" t="s">
        <v>2244</v>
      </c>
      <c r="C902" s="468" t="s">
        <v>8</v>
      </c>
      <c r="D902" s="467" t="s">
        <v>18</v>
      </c>
      <c r="E902" s="425"/>
      <c r="F902" s="425"/>
      <c r="G902" s="467" t="s">
        <v>3596</v>
      </c>
      <c r="H902" s="425" t="s">
        <v>3597</v>
      </c>
      <c r="I902" s="467" t="s">
        <v>23</v>
      </c>
      <c r="J902" s="467" t="s">
        <v>39</v>
      </c>
      <c r="K902" s="467" t="s">
        <v>67</v>
      </c>
      <c r="L902" s="467" t="s">
        <v>1351</v>
      </c>
      <c r="M902" s="467" t="s">
        <v>50</v>
      </c>
      <c r="N902" s="469">
        <v>42433.0</v>
      </c>
      <c r="O902" s="469">
        <v>42434.0</v>
      </c>
      <c r="P902" s="425"/>
      <c r="Q902" s="428"/>
      <c r="R902" s="428"/>
      <c r="S902" s="425"/>
      <c r="T902" s="458">
        <f t="shared" si="1817"/>
        <v>1090</v>
      </c>
      <c r="U902" s="459">
        <f t="shared" ref="U902:W902" si="1844">IF(ISBLANK($A902),"",sum(AE902,AK902,AQ902,AW902,BC902,BI902,BO902,BU902,CA902,CG902,CM902,CS902,CY902,DE902,DK902,DQ902,DW902,EC902,EI902,EO902,EU902))</f>
        <v>0</v>
      </c>
      <c r="V902" s="460">
        <f t="shared" si="1844"/>
        <v>1</v>
      </c>
      <c r="W902" s="470">
        <f t="shared" si="1844"/>
        <v>0</v>
      </c>
      <c r="X902" s="471">
        <f t="shared" si="1783"/>
        <v>1</v>
      </c>
      <c r="Y902" s="470">
        <f t="shared" ref="Y902:AA902" si="1845">IF(ISBLANK($A902),"",sum(AH902,AN902,AT902,AZ902,BF902,BL902,BR902,BX902,CD902,CJ902,CP902,CV902,DB902,DH902,DN902,DT902,DZ902,EF902,EL902,ER902,EX902))</f>
        <v>1</v>
      </c>
      <c r="Z902" s="470">
        <f t="shared" si="1845"/>
        <v>0</v>
      </c>
      <c r="AA902" s="470">
        <f t="shared" si="1845"/>
        <v>0</v>
      </c>
      <c r="AB902" s="471">
        <f t="shared" si="1785"/>
        <v>1</v>
      </c>
      <c r="AC902" s="474">
        <f t="shared" si="1786"/>
        <v>1</v>
      </c>
      <c r="AD902" s="472" t="str">
        <f t="shared" si="1787"/>
        <v>20+</v>
      </c>
      <c r="AE902" s="425"/>
      <c r="AF902" s="425"/>
      <c r="AG902" s="425"/>
      <c r="AH902" s="425"/>
      <c r="AI902" s="425"/>
      <c r="AJ902" s="425"/>
      <c r="AK902" s="425"/>
      <c r="AL902" s="425"/>
      <c r="AM902" s="425"/>
      <c r="AN902" s="425"/>
      <c r="AO902" s="425"/>
      <c r="AP902" s="425"/>
      <c r="AQ902" s="425"/>
      <c r="AR902" s="475">
        <v>1.0</v>
      </c>
      <c r="AS902" s="425"/>
      <c r="AT902" s="425"/>
      <c r="AU902" s="425"/>
      <c r="AV902" s="425"/>
      <c r="AW902" s="425"/>
      <c r="AX902" s="425"/>
      <c r="AY902" s="425"/>
      <c r="AZ902" s="425"/>
      <c r="BA902" s="425"/>
      <c r="BB902" s="425"/>
      <c r="BC902" s="425"/>
      <c r="BD902" s="425"/>
      <c r="BE902" s="425"/>
      <c r="BF902" s="425"/>
      <c r="BG902" s="425"/>
      <c r="BH902" s="425"/>
      <c r="BI902" s="425"/>
      <c r="BJ902" s="425"/>
      <c r="BK902" s="425"/>
      <c r="BL902" s="475">
        <v>1.0</v>
      </c>
      <c r="BM902" s="425"/>
      <c r="BN902" s="425"/>
      <c r="BO902" s="425"/>
      <c r="BP902" s="425"/>
      <c r="BQ902" s="425"/>
      <c r="BR902" s="425"/>
      <c r="BS902" s="425"/>
      <c r="BT902" s="425"/>
      <c r="BU902" s="425"/>
      <c r="BV902" s="425"/>
      <c r="BW902" s="425"/>
      <c r="BX902" s="425"/>
      <c r="BY902" s="425"/>
      <c r="BZ902" s="425"/>
      <c r="CA902" s="425"/>
      <c r="CB902" s="425"/>
      <c r="CC902" s="425"/>
      <c r="CD902" s="425"/>
      <c r="CE902" s="425"/>
      <c r="CF902" s="425"/>
      <c r="CG902" s="425"/>
      <c r="CH902" s="425"/>
      <c r="CI902" s="425"/>
      <c r="CJ902" s="425"/>
      <c r="CK902" s="425"/>
      <c r="CL902" s="425"/>
      <c r="CM902" s="425"/>
      <c r="CN902" s="425"/>
      <c r="CO902" s="425"/>
      <c r="CP902" s="425"/>
      <c r="CQ902" s="425"/>
      <c r="CR902" s="425"/>
      <c r="CS902" s="425"/>
      <c r="CT902" s="425"/>
      <c r="CU902" s="425"/>
      <c r="CV902" s="425"/>
      <c r="CW902" s="425"/>
      <c r="CX902" s="425"/>
      <c r="CY902" s="425"/>
      <c r="CZ902" s="425"/>
      <c r="DA902" s="425"/>
      <c r="DB902" s="425"/>
      <c r="DC902" s="425"/>
      <c r="DD902" s="425"/>
      <c r="DE902" s="425"/>
      <c r="DF902" s="425"/>
      <c r="DG902" s="425"/>
      <c r="DH902" s="425"/>
      <c r="DI902" s="425"/>
      <c r="DJ902" s="425"/>
      <c r="DK902" s="425"/>
      <c r="DL902" s="425"/>
      <c r="DM902" s="425"/>
      <c r="DN902" s="425"/>
      <c r="DO902" s="425"/>
      <c r="DP902" s="425"/>
      <c r="DQ902" s="425"/>
      <c r="DR902" s="425"/>
      <c r="DS902" s="425"/>
      <c r="DT902" s="425"/>
      <c r="DU902" s="425"/>
      <c r="DV902" s="425"/>
      <c r="DW902" s="76"/>
      <c r="DX902" s="76"/>
      <c r="DY902" s="76"/>
      <c r="DZ902" s="76"/>
      <c r="EA902" s="76"/>
      <c r="EB902" s="76"/>
      <c r="EC902" s="425"/>
      <c r="ED902" s="425"/>
      <c r="EE902" s="425"/>
      <c r="EF902" s="425"/>
      <c r="EG902" s="425"/>
      <c r="EH902" s="425"/>
      <c r="EI902" s="425"/>
      <c r="EJ902" s="425"/>
      <c r="EK902" s="425"/>
      <c r="EL902" s="425"/>
      <c r="EM902" s="425"/>
      <c r="EN902" s="425"/>
      <c r="EO902" s="425"/>
      <c r="EP902" s="425"/>
      <c r="EQ902" s="425"/>
      <c r="ER902" s="425"/>
      <c r="ES902" s="425"/>
      <c r="ET902" s="425"/>
      <c r="EU902" s="425"/>
      <c r="EV902" s="425"/>
      <c r="EW902" s="425"/>
      <c r="EX902" s="425"/>
      <c r="EY902" s="425"/>
      <c r="EZ902" s="425"/>
      <c r="FA902" s="476" t="s">
        <v>3598</v>
      </c>
      <c r="FB902" s="476"/>
      <c r="FC902" s="476"/>
      <c r="FD902" s="476"/>
    </row>
    <row r="903">
      <c r="A903" s="450" t="s">
        <v>3599</v>
      </c>
      <c r="B903" s="467" t="s">
        <v>3600</v>
      </c>
      <c r="C903" s="468" t="s">
        <v>8</v>
      </c>
      <c r="D903" s="467" t="s">
        <v>18</v>
      </c>
      <c r="E903" s="425"/>
      <c r="F903" s="425"/>
      <c r="G903" s="467" t="s">
        <v>3596</v>
      </c>
      <c r="H903" s="467" t="s">
        <v>3597</v>
      </c>
      <c r="I903" s="467" t="s">
        <v>23</v>
      </c>
      <c r="J903" s="467" t="s">
        <v>39</v>
      </c>
      <c r="K903" s="467" t="s">
        <v>67</v>
      </c>
      <c r="L903" s="467" t="s">
        <v>1351</v>
      </c>
      <c r="M903" s="467" t="s">
        <v>50</v>
      </c>
      <c r="N903" s="469">
        <v>42433.0</v>
      </c>
      <c r="O903" s="469">
        <v>42434.0</v>
      </c>
      <c r="P903" s="425"/>
      <c r="Q903" s="428"/>
      <c r="R903" s="428"/>
      <c r="S903" s="425"/>
      <c r="T903" s="458">
        <f t="shared" si="1817"/>
        <v>1090</v>
      </c>
      <c r="U903" s="459">
        <f t="shared" ref="U903:U969" si="1847">IF(ISBLANK($A903),"",sum(AE903,AK903,AQ903,AW903,BC903,BI903,BO903,BU903,CA903,CG903,CM903,CS903,CY903,DE903,DK903,DQ903,DW903,EC903,EI903,EO903,EU903))</f>
        <v>1</v>
      </c>
      <c r="V903" s="460">
        <f>IF(ISBLANK($A903),"",sum(AF903,AL903,AR902,AX903,BD903,BJ903,BP903,BV903,CB903,CH903,CN903,CT903,CZ903,DF903,DL903,DR903,DX903,ED903,EJ903,EP903,EV903))</f>
        <v>1</v>
      </c>
      <c r="W903" s="470">
        <f>IF(ISBLANK($A903),"",sum(AG903,AM903,AS903,AY903,BE903,BK903,BQ903,BW903,CC903,CI903,CO903,CU903,DA903,DG903,DM903,DS903,DY903,EE903,EK903,EQ903,EW903))</f>
        <v>0</v>
      </c>
      <c r="X903" s="471">
        <f t="shared" si="1783"/>
        <v>2</v>
      </c>
      <c r="Y903" s="470">
        <f t="shared" ref="Y903:AA903" si="1846">IF(ISBLANK($A903),"",sum(AH903,AN903,AT903,AZ903,BF903,BL903,BR903,BX903,CD903,CJ903,CP903,CV903,DB903,DH903,DN903,DT903,DZ903,EF903,EL903,ER903,EX903))</f>
        <v>2</v>
      </c>
      <c r="Z903" s="470">
        <f t="shared" si="1846"/>
        <v>0</v>
      </c>
      <c r="AA903" s="470">
        <f t="shared" si="1846"/>
        <v>0</v>
      </c>
      <c r="AB903" s="471">
        <f t="shared" si="1785"/>
        <v>2</v>
      </c>
      <c r="AC903" s="474">
        <f t="shared" si="1786"/>
        <v>1</v>
      </c>
      <c r="AD903" s="472" t="str">
        <f t="shared" si="1787"/>
        <v>20+</v>
      </c>
      <c r="AE903" s="425"/>
      <c r="AF903" s="425"/>
      <c r="AG903" s="425"/>
      <c r="AH903" s="425"/>
      <c r="AI903" s="425"/>
      <c r="AJ903" s="425"/>
      <c r="AK903" s="425"/>
      <c r="AL903" s="425"/>
      <c r="AM903" s="425"/>
      <c r="AN903" s="425"/>
      <c r="AO903" s="425"/>
      <c r="AP903" s="425"/>
      <c r="AQ903" s="475">
        <v>1.0</v>
      </c>
      <c r="AR903" s="475">
        <v>1.0</v>
      </c>
      <c r="AS903" s="425"/>
      <c r="AT903" s="425"/>
      <c r="AU903" s="425"/>
      <c r="AV903" s="425"/>
      <c r="AW903" s="425"/>
      <c r="AX903" s="425"/>
      <c r="AY903" s="425"/>
      <c r="AZ903" s="425"/>
      <c r="BA903" s="425"/>
      <c r="BB903" s="425"/>
      <c r="BC903" s="425"/>
      <c r="BD903" s="425"/>
      <c r="BE903" s="425"/>
      <c r="BF903" s="425"/>
      <c r="BG903" s="425"/>
      <c r="BH903" s="425"/>
      <c r="BI903" s="425"/>
      <c r="BJ903" s="425"/>
      <c r="BK903" s="425"/>
      <c r="BL903" s="475">
        <v>2.0</v>
      </c>
      <c r="BM903" s="425"/>
      <c r="BN903" s="425"/>
      <c r="BO903" s="425"/>
      <c r="BP903" s="425"/>
      <c r="BQ903" s="425"/>
      <c r="BR903" s="425"/>
      <c r="BS903" s="425"/>
      <c r="BT903" s="425"/>
      <c r="BU903" s="425"/>
      <c r="BV903" s="425"/>
      <c r="BW903" s="425"/>
      <c r="BX903" s="425"/>
      <c r="BY903" s="425"/>
      <c r="BZ903" s="425"/>
      <c r="CA903" s="425"/>
      <c r="CB903" s="425"/>
      <c r="CC903" s="425"/>
      <c r="CD903" s="425"/>
      <c r="CE903" s="425"/>
      <c r="CF903" s="425"/>
      <c r="CG903" s="425"/>
      <c r="CH903" s="425"/>
      <c r="CI903" s="425"/>
      <c r="CJ903" s="425"/>
      <c r="CK903" s="425"/>
      <c r="CL903" s="425"/>
      <c r="CM903" s="425"/>
      <c r="CN903" s="425"/>
      <c r="CO903" s="425"/>
      <c r="CP903" s="425"/>
      <c r="CQ903" s="425"/>
      <c r="CR903" s="425"/>
      <c r="CS903" s="425"/>
      <c r="CT903" s="425"/>
      <c r="CU903" s="425"/>
      <c r="CV903" s="425"/>
      <c r="CW903" s="425"/>
      <c r="CX903" s="425"/>
      <c r="CY903" s="425"/>
      <c r="CZ903" s="425"/>
      <c r="DA903" s="425"/>
      <c r="DB903" s="425"/>
      <c r="DC903" s="425"/>
      <c r="DD903" s="425"/>
      <c r="DE903" s="425"/>
      <c r="DF903" s="425"/>
      <c r="DG903" s="425"/>
      <c r="DH903" s="425"/>
      <c r="DI903" s="425"/>
      <c r="DJ903" s="425"/>
      <c r="DK903" s="425"/>
      <c r="DL903" s="425"/>
      <c r="DM903" s="425"/>
      <c r="DN903" s="425"/>
      <c r="DO903" s="425"/>
      <c r="DP903" s="425"/>
      <c r="DQ903" s="425"/>
      <c r="DR903" s="425"/>
      <c r="DS903" s="425"/>
      <c r="DT903" s="425"/>
      <c r="DU903" s="425"/>
      <c r="DV903" s="425"/>
      <c r="DW903" s="76"/>
      <c r="DX903" s="76"/>
      <c r="DY903" s="76"/>
      <c r="DZ903" s="76"/>
      <c r="EA903" s="76"/>
      <c r="EB903" s="76"/>
      <c r="EC903" s="425"/>
      <c r="ED903" s="425"/>
      <c r="EE903" s="425"/>
      <c r="EF903" s="425"/>
      <c r="EG903" s="425"/>
      <c r="EH903" s="425"/>
      <c r="EI903" s="425"/>
      <c r="EJ903" s="425"/>
      <c r="EK903" s="425"/>
      <c r="EL903" s="425"/>
      <c r="EM903" s="425"/>
      <c r="EN903" s="425"/>
      <c r="EO903" s="425"/>
      <c r="EP903" s="425"/>
      <c r="EQ903" s="425"/>
      <c r="ER903" s="425"/>
      <c r="ES903" s="425"/>
      <c r="ET903" s="425"/>
      <c r="EU903" s="425"/>
      <c r="EV903" s="425"/>
      <c r="EW903" s="425"/>
      <c r="EX903" s="425"/>
      <c r="EY903" s="425"/>
      <c r="EZ903" s="425"/>
      <c r="FA903" s="467" t="s">
        <v>3601</v>
      </c>
      <c r="FB903" s="467"/>
      <c r="FC903" s="467"/>
      <c r="FD903" s="467"/>
    </row>
    <row r="904">
      <c r="A904" s="450" t="s">
        <v>3602</v>
      </c>
      <c r="B904" s="467" t="s">
        <v>3603</v>
      </c>
      <c r="C904" s="468" t="s">
        <v>8</v>
      </c>
      <c r="D904" s="467" t="s">
        <v>18</v>
      </c>
      <c r="E904" s="425"/>
      <c r="F904" s="425"/>
      <c r="G904" s="467" t="s">
        <v>3604</v>
      </c>
      <c r="H904" s="467" t="s">
        <v>2712</v>
      </c>
      <c r="I904" s="467" t="s">
        <v>23</v>
      </c>
      <c r="J904" s="467" t="s">
        <v>39</v>
      </c>
      <c r="K904" s="467" t="s">
        <v>67</v>
      </c>
      <c r="L904" s="425"/>
      <c r="M904" s="425"/>
      <c r="N904" s="469">
        <v>42430.0</v>
      </c>
      <c r="O904" s="469">
        <v>42430.0</v>
      </c>
      <c r="P904" s="425"/>
      <c r="Q904" s="428"/>
      <c r="R904" s="428"/>
      <c r="S904" s="425"/>
      <c r="T904" s="458">
        <f t="shared" si="1817"/>
        <v>1093</v>
      </c>
      <c r="U904" s="459">
        <f t="shared" si="1847"/>
        <v>0</v>
      </c>
      <c r="V904" s="460">
        <f t="shared" ref="V904:W904" si="1848">IF(ISBLANK($A904),"",sum(AF904,AL904,AR904,AX904,BD904,BJ904,BP904,BV904,CB904,CH904,CN904,CT904,CZ904,DF904,DL904,DR904,DX904,ED904,EJ904,EP904,EV904))</f>
        <v>0</v>
      </c>
      <c r="W904" s="470">
        <f t="shared" si="1848"/>
        <v>0</v>
      </c>
      <c r="X904" s="471">
        <f t="shared" si="1783"/>
        <v>0</v>
      </c>
      <c r="Y904" s="470">
        <f t="shared" ref="Y904:AA904" si="1849">IF(ISBLANK($A904),"",sum(AH904,AN904,AT904,AZ904,BF904,BL904,BR904,BX904,CD904,CJ904,CP904,CV904,DB904,DH904,DN904,DT904,DZ904,EF904,EL904,ER904,EX904))</f>
        <v>0</v>
      </c>
      <c r="Z904" s="470">
        <f t="shared" si="1849"/>
        <v>0</v>
      </c>
      <c r="AA904" s="470">
        <f t="shared" si="1849"/>
        <v>0</v>
      </c>
      <c r="AB904" s="471">
        <f t="shared" si="1785"/>
        <v>0</v>
      </c>
      <c r="AC904" s="452" t="str">
        <f t="shared" si="1786"/>
        <v/>
      </c>
      <c r="AD904" s="472" t="str">
        <f t="shared" si="1787"/>
        <v>20+</v>
      </c>
      <c r="AE904" s="425"/>
      <c r="AF904" s="425"/>
      <c r="AG904" s="425"/>
      <c r="AH904" s="425"/>
      <c r="AI904" s="425"/>
      <c r="AJ904" s="425"/>
      <c r="AK904" s="425"/>
      <c r="AL904" s="425"/>
      <c r="AM904" s="425"/>
      <c r="AN904" s="425"/>
      <c r="AO904" s="425"/>
      <c r="AP904" s="425"/>
      <c r="AQ904" s="425"/>
      <c r="AR904" s="425"/>
      <c r="AS904" s="425"/>
      <c r="AT904" s="425"/>
      <c r="AU904" s="425"/>
      <c r="AV904" s="425"/>
      <c r="AW904" s="425"/>
      <c r="AX904" s="425"/>
      <c r="AY904" s="425"/>
      <c r="AZ904" s="425"/>
      <c r="BA904" s="425"/>
      <c r="BB904" s="425"/>
      <c r="BC904" s="425"/>
      <c r="BD904" s="425"/>
      <c r="BE904" s="425"/>
      <c r="BF904" s="425"/>
      <c r="BG904" s="425"/>
      <c r="BH904" s="425"/>
      <c r="BI904" s="425"/>
      <c r="BJ904" s="425"/>
      <c r="BK904" s="425"/>
      <c r="BL904" s="425"/>
      <c r="BM904" s="425"/>
      <c r="BN904" s="425"/>
      <c r="BO904" s="425"/>
      <c r="BP904" s="425"/>
      <c r="BQ904" s="425"/>
      <c r="BR904" s="425"/>
      <c r="BS904" s="425"/>
      <c r="BT904" s="425"/>
      <c r="BU904" s="425"/>
      <c r="BV904" s="425"/>
      <c r="BW904" s="425"/>
      <c r="BX904" s="425"/>
      <c r="BY904" s="425"/>
      <c r="BZ904" s="425"/>
      <c r="CA904" s="425"/>
      <c r="CB904" s="425"/>
      <c r="CC904" s="425"/>
      <c r="CD904" s="425"/>
      <c r="CE904" s="425"/>
      <c r="CF904" s="425"/>
      <c r="CG904" s="425"/>
      <c r="CH904" s="425"/>
      <c r="CI904" s="425"/>
      <c r="CJ904" s="425"/>
      <c r="CK904" s="425"/>
      <c r="CL904" s="425"/>
      <c r="CM904" s="425"/>
      <c r="CN904" s="425"/>
      <c r="CO904" s="425"/>
      <c r="CP904" s="425"/>
      <c r="CQ904" s="425"/>
      <c r="CR904" s="425"/>
      <c r="CS904" s="425"/>
      <c r="CT904" s="425"/>
      <c r="CU904" s="425"/>
      <c r="CV904" s="425"/>
      <c r="CW904" s="425"/>
      <c r="CX904" s="425"/>
      <c r="CY904" s="425"/>
      <c r="CZ904" s="425"/>
      <c r="DA904" s="425"/>
      <c r="DB904" s="425"/>
      <c r="DC904" s="425"/>
      <c r="DD904" s="425"/>
      <c r="DE904" s="425"/>
      <c r="DF904" s="425"/>
      <c r="DG904" s="425"/>
      <c r="DH904" s="425"/>
      <c r="DI904" s="425"/>
      <c r="DJ904" s="425"/>
      <c r="DK904" s="425"/>
      <c r="DL904" s="425"/>
      <c r="DM904" s="425"/>
      <c r="DN904" s="425"/>
      <c r="DO904" s="425"/>
      <c r="DP904" s="425"/>
      <c r="DQ904" s="425"/>
      <c r="DR904" s="425"/>
      <c r="DS904" s="425"/>
      <c r="DT904" s="425"/>
      <c r="DU904" s="425"/>
      <c r="DV904" s="425"/>
      <c r="DW904" s="425"/>
      <c r="DX904" s="425"/>
      <c r="DY904" s="425"/>
      <c r="DZ904" s="425"/>
      <c r="EA904" s="425"/>
      <c r="EB904" s="425"/>
      <c r="EC904" s="76"/>
      <c r="ED904" s="76"/>
      <c r="EE904" s="76"/>
      <c r="EF904" s="76"/>
      <c r="EG904" s="76"/>
      <c r="EH904" s="76"/>
      <c r="EI904" s="425"/>
      <c r="EJ904" s="425"/>
      <c r="EK904" s="425"/>
      <c r="EL904" s="425"/>
      <c r="EM904" s="425"/>
      <c r="EN904" s="425"/>
      <c r="EO904" s="425"/>
      <c r="EP904" s="425"/>
      <c r="EQ904" s="425"/>
      <c r="ER904" s="425"/>
      <c r="ES904" s="425"/>
      <c r="ET904" s="425"/>
      <c r="EU904" s="425"/>
      <c r="EV904" s="425"/>
      <c r="EW904" s="425"/>
      <c r="EX904" s="425"/>
      <c r="EY904" s="425"/>
      <c r="EZ904" s="425"/>
      <c r="FA904" s="467" t="s">
        <v>3605</v>
      </c>
      <c r="FB904" s="467"/>
      <c r="FC904" s="467"/>
      <c r="FD904" s="467"/>
    </row>
    <row r="905">
      <c r="A905" s="434" t="s">
        <v>3606</v>
      </c>
      <c r="B905" s="455" t="s">
        <v>3607</v>
      </c>
      <c r="C905" s="456" t="s">
        <v>8</v>
      </c>
      <c r="D905" s="455" t="s">
        <v>18</v>
      </c>
      <c r="E905" s="303"/>
      <c r="F905" s="303"/>
      <c r="G905" s="455" t="s">
        <v>3608</v>
      </c>
      <c r="H905" s="455" t="s">
        <v>952</v>
      </c>
      <c r="I905" s="455" t="s">
        <v>23</v>
      </c>
      <c r="J905" s="455" t="s">
        <v>39</v>
      </c>
      <c r="K905" s="455" t="s">
        <v>3490</v>
      </c>
      <c r="L905" s="455" t="s">
        <v>953</v>
      </c>
      <c r="M905" s="455" t="s">
        <v>50</v>
      </c>
      <c r="N905" s="457">
        <v>42425.0</v>
      </c>
      <c r="O905" s="457">
        <v>42425.0</v>
      </c>
      <c r="P905" s="303"/>
      <c r="Q905" s="298"/>
      <c r="R905" s="298"/>
      <c r="S905" s="303"/>
      <c r="T905" s="458">
        <f t="shared" si="1817"/>
        <v>1098</v>
      </c>
      <c r="U905" s="459">
        <f t="shared" si="1847"/>
        <v>3</v>
      </c>
      <c r="V905" s="460">
        <f t="shared" ref="V905:W905" si="1850">IF(ISBLANK($A905),"",sum(AF905,AL905,AR905,AX905,BD905,BJ905,BP905,BV905,CB905,CH905,CN905,CT905,CZ905,DF905,DL905,DR905,DX905,ED905,EJ905,EP905,EV905))</f>
        <v>0</v>
      </c>
      <c r="W905" s="461">
        <f t="shared" si="1850"/>
        <v>0</v>
      </c>
      <c r="X905" s="462">
        <f t="shared" si="1783"/>
        <v>3</v>
      </c>
      <c r="Y905" s="461">
        <f t="shared" ref="Y905:AA905" si="1851">IF(ISBLANK($A905),"",sum(AH905,AN905,AT905,AZ905,BF905,BL905,BR905,BX905,CD905,CJ905,CP905,CV905,DB905,DH905,DN905,DT905,DZ905,EF905,EL905,ER905,EX905))</f>
        <v>3</v>
      </c>
      <c r="Z905" s="461">
        <f t="shared" si="1851"/>
        <v>0</v>
      </c>
      <c r="AA905" s="461">
        <f t="shared" si="1851"/>
        <v>0</v>
      </c>
      <c r="AB905" s="462">
        <f t="shared" si="1785"/>
        <v>3</v>
      </c>
      <c r="AC905" s="463">
        <f t="shared" si="1786"/>
        <v>1</v>
      </c>
      <c r="AD905" s="464" t="str">
        <f t="shared" si="1787"/>
        <v>20+</v>
      </c>
      <c r="AE905" s="465">
        <v>1.0</v>
      </c>
      <c r="AF905" s="303"/>
      <c r="AG905" s="303"/>
      <c r="AH905" s="465">
        <v>1.0</v>
      </c>
      <c r="AI905" s="303"/>
      <c r="AJ905" s="303"/>
      <c r="AK905" s="465">
        <v>2.0</v>
      </c>
      <c r="AL905" s="303"/>
      <c r="AM905" s="303"/>
      <c r="AN905" s="465">
        <v>1.0</v>
      </c>
      <c r="AO905" s="303"/>
      <c r="AP905" s="303"/>
      <c r="AQ905" s="303"/>
      <c r="AR905" s="303"/>
      <c r="AS905" s="303"/>
      <c r="AT905" s="303"/>
      <c r="AU905" s="303"/>
      <c r="AV905" s="303"/>
      <c r="AW905" s="303"/>
      <c r="AX905" s="303"/>
      <c r="AY905" s="303"/>
      <c r="AZ905" s="465">
        <v>1.0</v>
      </c>
      <c r="BA905" s="303"/>
      <c r="BB905" s="303"/>
      <c r="BC905" s="303"/>
      <c r="BD905" s="303"/>
      <c r="BE905" s="303"/>
      <c r="BF905" s="303"/>
      <c r="BG905" s="303"/>
      <c r="BH905" s="303"/>
      <c r="BI905" s="303"/>
      <c r="BJ905" s="303"/>
      <c r="BK905" s="303"/>
      <c r="BL905" s="303"/>
      <c r="BM905" s="303"/>
      <c r="BN905" s="303"/>
      <c r="BO905" s="303"/>
      <c r="BP905" s="303"/>
      <c r="BQ905" s="303"/>
      <c r="BR905" s="303"/>
      <c r="BS905" s="303"/>
      <c r="BT905" s="303"/>
      <c r="BU905" s="303"/>
      <c r="BV905" s="303"/>
      <c r="BW905" s="303"/>
      <c r="BX905" s="303"/>
      <c r="BY905" s="303"/>
      <c r="BZ905" s="303"/>
      <c r="CA905" s="303"/>
      <c r="CB905" s="303"/>
      <c r="CC905" s="303"/>
      <c r="CD905" s="303"/>
      <c r="CE905" s="303"/>
      <c r="CF905" s="303"/>
      <c r="CG905" s="303"/>
      <c r="CH905" s="303"/>
      <c r="CI905" s="303"/>
      <c r="CJ905" s="303"/>
      <c r="CK905" s="303"/>
      <c r="CL905" s="303"/>
      <c r="CM905" s="303"/>
      <c r="CN905" s="303"/>
      <c r="CO905" s="303"/>
      <c r="CP905" s="303"/>
      <c r="CQ905" s="303"/>
      <c r="CR905" s="303"/>
      <c r="CS905" s="303"/>
      <c r="CT905" s="303"/>
      <c r="CU905" s="303"/>
      <c r="CV905" s="303"/>
      <c r="CW905" s="303"/>
      <c r="CX905" s="303"/>
      <c r="CY905" s="303"/>
      <c r="CZ905" s="303"/>
      <c r="DA905" s="303"/>
      <c r="DB905" s="303"/>
      <c r="DC905" s="303"/>
      <c r="DD905" s="303"/>
      <c r="DE905" s="303"/>
      <c r="DF905" s="303"/>
      <c r="DG905" s="303"/>
      <c r="DH905" s="303"/>
      <c r="DI905" s="303"/>
      <c r="DJ905" s="303"/>
      <c r="DK905" s="303"/>
      <c r="DL905" s="303"/>
      <c r="DM905" s="303"/>
      <c r="DN905" s="303"/>
      <c r="DO905" s="303"/>
      <c r="DP905" s="303"/>
      <c r="DQ905" s="303"/>
      <c r="DR905" s="303"/>
      <c r="DS905" s="303"/>
      <c r="DT905" s="303"/>
      <c r="DU905" s="303"/>
      <c r="DV905" s="303"/>
      <c r="DW905" s="303"/>
      <c r="DX905" s="303"/>
      <c r="DY905" s="303"/>
      <c r="DZ905" s="303"/>
      <c r="EA905" s="303"/>
      <c r="EB905" s="303"/>
      <c r="EC905" s="303"/>
      <c r="ED905" s="303"/>
      <c r="EE905" s="303"/>
      <c r="EF905" s="303"/>
      <c r="EG905" s="303"/>
      <c r="EH905" s="303"/>
      <c r="EI905" s="76"/>
      <c r="EJ905" s="76"/>
      <c r="EK905" s="76"/>
      <c r="EL905" s="76"/>
      <c r="EM905" s="76"/>
      <c r="EN905" s="76"/>
      <c r="EO905" s="303"/>
      <c r="EP905" s="303"/>
      <c r="EQ905" s="303"/>
      <c r="ER905" s="303"/>
      <c r="ES905" s="303"/>
      <c r="ET905" s="303"/>
      <c r="EU905" s="303"/>
      <c r="EV905" s="303"/>
      <c r="EW905" s="303"/>
      <c r="EX905" s="303"/>
      <c r="EY905" s="303"/>
      <c r="EZ905" s="303"/>
      <c r="FA905" s="455" t="s">
        <v>3609</v>
      </c>
      <c r="FB905" s="455"/>
      <c r="FC905" s="455"/>
      <c r="FD905" s="455"/>
    </row>
    <row r="906">
      <c r="A906" s="434" t="s">
        <v>3610</v>
      </c>
      <c r="B906" s="455" t="s">
        <v>3611</v>
      </c>
      <c r="C906" s="456" t="s">
        <v>8</v>
      </c>
      <c r="D906" s="455" t="s">
        <v>18</v>
      </c>
      <c r="E906" s="303"/>
      <c r="F906" s="303"/>
      <c r="G906" s="455" t="s">
        <v>3608</v>
      </c>
      <c r="H906" s="455" t="s">
        <v>952</v>
      </c>
      <c r="I906" s="455" t="s">
        <v>23</v>
      </c>
      <c r="J906" s="455" t="s">
        <v>39</v>
      </c>
      <c r="K906" s="455" t="s">
        <v>3490</v>
      </c>
      <c r="L906" s="455" t="s">
        <v>953</v>
      </c>
      <c r="M906" s="455" t="s">
        <v>50</v>
      </c>
      <c r="N906" s="457">
        <v>42425.0</v>
      </c>
      <c r="O906" s="457">
        <v>42425.0</v>
      </c>
      <c r="P906" s="303"/>
      <c r="Q906" s="298"/>
      <c r="R906" s="298"/>
      <c r="S906" s="303"/>
      <c r="T906" s="458">
        <f t="shared" si="1817"/>
        <v>1098</v>
      </c>
      <c r="U906" s="459">
        <f t="shared" si="1847"/>
        <v>4</v>
      </c>
      <c r="V906" s="460">
        <f t="shared" ref="V906:W906" si="1852">IF(ISBLANK($A906),"",sum(AF906,AL906,AR906,AX906,BD906,BJ906,BP906,BV906,CB906,CH906,CN906,CT906,CZ906,DF906,DL906,DR906,DX906,ED906,EJ906,EP906,EV906))</f>
        <v>0</v>
      </c>
      <c r="W906" s="461">
        <f t="shared" si="1852"/>
        <v>0</v>
      </c>
      <c r="X906" s="462">
        <f t="shared" si="1783"/>
        <v>4</v>
      </c>
      <c r="Y906" s="461">
        <f t="shared" ref="Y906:AA906" si="1853">IF(ISBLANK($A906),"",sum(AH906,AN906,AT906,AZ906,BF906,BL906,BR906,BX906,CD906,CJ906,CP906,CV906,DB906,DH906,DN906,DT906,DZ906,EF906,EL906,ER906,EX906))</f>
        <v>3</v>
      </c>
      <c r="Z906" s="461">
        <f t="shared" si="1853"/>
        <v>2</v>
      </c>
      <c r="AA906" s="461">
        <f t="shared" si="1853"/>
        <v>0</v>
      </c>
      <c r="AB906" s="462">
        <f t="shared" si="1785"/>
        <v>5</v>
      </c>
      <c r="AC906" s="463">
        <f t="shared" si="1786"/>
        <v>0.75</v>
      </c>
      <c r="AD906" s="464" t="str">
        <f t="shared" si="1787"/>
        <v>20+</v>
      </c>
      <c r="AE906" s="303"/>
      <c r="AF906" s="303"/>
      <c r="AG906" s="303"/>
      <c r="AH906" s="303"/>
      <c r="AI906" s="303"/>
      <c r="AJ906" s="303"/>
      <c r="AK906" s="465">
        <v>2.0</v>
      </c>
      <c r="AL906" s="303"/>
      <c r="AM906" s="303"/>
      <c r="AN906" s="465">
        <v>1.0</v>
      </c>
      <c r="AO906" s="303"/>
      <c r="AP906" s="303"/>
      <c r="AQ906" s="465">
        <v>1.0</v>
      </c>
      <c r="AR906" s="303"/>
      <c r="AS906" s="303"/>
      <c r="AT906" s="303"/>
      <c r="AU906" s="303"/>
      <c r="AV906" s="303"/>
      <c r="AW906" s="465">
        <v>1.0</v>
      </c>
      <c r="AX906" s="303"/>
      <c r="AY906" s="303"/>
      <c r="AZ906" s="465">
        <v>2.0</v>
      </c>
      <c r="BA906" s="303"/>
      <c r="BB906" s="303"/>
      <c r="BC906" s="303"/>
      <c r="BD906" s="303"/>
      <c r="BE906" s="303"/>
      <c r="BF906" s="303"/>
      <c r="BG906" s="465">
        <v>2.0</v>
      </c>
      <c r="BH906" s="303"/>
      <c r="BI906" s="303"/>
      <c r="BJ906" s="303"/>
      <c r="BK906" s="303"/>
      <c r="BL906" s="303"/>
      <c r="BM906" s="303"/>
      <c r="BN906" s="303"/>
      <c r="BO906" s="303"/>
      <c r="BP906" s="303"/>
      <c r="BQ906" s="303"/>
      <c r="BR906" s="303"/>
      <c r="BS906" s="303"/>
      <c r="BT906" s="303"/>
      <c r="BU906" s="303"/>
      <c r="BV906" s="303"/>
      <c r="BW906" s="303"/>
      <c r="BX906" s="303"/>
      <c r="BY906" s="303"/>
      <c r="BZ906" s="303"/>
      <c r="CA906" s="303"/>
      <c r="CB906" s="303"/>
      <c r="CC906" s="303"/>
      <c r="CD906" s="303"/>
      <c r="CE906" s="303"/>
      <c r="CF906" s="303"/>
      <c r="CG906" s="303"/>
      <c r="CH906" s="303"/>
      <c r="CI906" s="303"/>
      <c r="CJ906" s="303"/>
      <c r="CK906" s="303"/>
      <c r="CL906" s="303"/>
      <c r="CM906" s="303"/>
      <c r="CN906" s="303"/>
      <c r="CO906" s="303"/>
      <c r="CP906" s="303"/>
      <c r="CQ906" s="303"/>
      <c r="CR906" s="303"/>
      <c r="CS906" s="303"/>
      <c r="CT906" s="303"/>
      <c r="CU906" s="303"/>
      <c r="CV906" s="303"/>
      <c r="CW906" s="303"/>
      <c r="CX906" s="303"/>
      <c r="CY906" s="303"/>
      <c r="CZ906" s="303"/>
      <c r="DA906" s="303"/>
      <c r="DB906" s="303"/>
      <c r="DC906" s="303"/>
      <c r="DD906" s="303"/>
      <c r="DE906" s="303"/>
      <c r="DF906" s="303"/>
      <c r="DG906" s="303"/>
      <c r="DH906" s="303"/>
      <c r="DI906" s="303"/>
      <c r="DJ906" s="303"/>
      <c r="DK906" s="303"/>
      <c r="DL906" s="303"/>
      <c r="DM906" s="303"/>
      <c r="DN906" s="303"/>
      <c r="DO906" s="303"/>
      <c r="DP906" s="303"/>
      <c r="DQ906" s="303"/>
      <c r="DR906" s="303"/>
      <c r="DS906" s="303"/>
      <c r="DT906" s="303"/>
      <c r="DU906" s="303"/>
      <c r="DV906" s="303"/>
      <c r="DW906" s="303"/>
      <c r="DX906" s="303"/>
      <c r="DY906" s="303"/>
      <c r="DZ906" s="303"/>
      <c r="EA906" s="303"/>
      <c r="EB906" s="303"/>
      <c r="EC906" s="303"/>
      <c r="ED906" s="303"/>
      <c r="EE906" s="303"/>
      <c r="EF906" s="303"/>
      <c r="EG906" s="303"/>
      <c r="EH906" s="303"/>
      <c r="EI906" s="76"/>
      <c r="EJ906" s="76"/>
      <c r="EK906" s="76"/>
      <c r="EL906" s="76"/>
      <c r="EM906" s="76"/>
      <c r="EN906" s="76"/>
      <c r="EO906" s="303"/>
      <c r="EP906" s="303"/>
      <c r="EQ906" s="303"/>
      <c r="ER906" s="303"/>
      <c r="ES906" s="303"/>
      <c r="ET906" s="303"/>
      <c r="EU906" s="303"/>
      <c r="EV906" s="303"/>
      <c r="EW906" s="303"/>
      <c r="EX906" s="303"/>
      <c r="EY906" s="303"/>
      <c r="EZ906" s="303"/>
      <c r="FA906" s="455" t="s">
        <v>3612</v>
      </c>
      <c r="FB906" s="455"/>
      <c r="FC906" s="455"/>
      <c r="FD906" s="455"/>
    </row>
    <row r="907">
      <c r="A907" s="434" t="s">
        <v>3613</v>
      </c>
      <c r="B907" s="455" t="s">
        <v>3614</v>
      </c>
      <c r="C907" s="456" t="s">
        <v>8</v>
      </c>
      <c r="D907" s="455" t="s">
        <v>18</v>
      </c>
      <c r="E907" s="303"/>
      <c r="F907" s="303"/>
      <c r="G907" s="455" t="s">
        <v>1612</v>
      </c>
      <c r="H907" s="455" t="s">
        <v>3615</v>
      </c>
      <c r="I907" s="455" t="s">
        <v>23</v>
      </c>
      <c r="J907" s="455" t="s">
        <v>39</v>
      </c>
      <c r="K907" s="455" t="s">
        <v>3490</v>
      </c>
      <c r="L907" s="455" t="s">
        <v>738</v>
      </c>
      <c r="M907" s="455" t="s">
        <v>88</v>
      </c>
      <c r="N907" s="457">
        <v>42423.0</v>
      </c>
      <c r="O907" s="457">
        <v>42423.0</v>
      </c>
      <c r="P907" s="303"/>
      <c r="Q907" s="298"/>
      <c r="R907" s="298"/>
      <c r="S907" s="303"/>
      <c r="T907" s="458">
        <f t="shared" si="1817"/>
        <v>1100</v>
      </c>
      <c r="U907" s="459">
        <f t="shared" si="1847"/>
        <v>7</v>
      </c>
      <c r="V907" s="460">
        <f t="shared" ref="V907:W907" si="1854">IF(ISBLANK($A907),"",sum(AF907,AL907,AR907,AX907,BD907,BJ907,BP907,BV907,CB907,CH907,CN907,CT907,CZ907,DF907,DL907,DR907,DX907,ED907,EJ907,EP907,EV907))</f>
        <v>2</v>
      </c>
      <c r="W907" s="461">
        <f t="shared" si="1854"/>
        <v>0</v>
      </c>
      <c r="X907" s="462">
        <f t="shared" si="1783"/>
        <v>9</v>
      </c>
      <c r="Y907" s="461">
        <f t="shared" ref="Y907:AA907" si="1855">IF(ISBLANK($A907),"",sum(AH907,AN907,AT907,AZ907,BF907,BL907,BR907,BX907,CD907,CJ907,CP907,CV907,DB907,DH907,DN907,DT907,DZ907,EF907,EL907,ER907,EX907))</f>
        <v>3</v>
      </c>
      <c r="Z907" s="461">
        <f t="shared" si="1855"/>
        <v>3</v>
      </c>
      <c r="AA907" s="461">
        <f t="shared" si="1855"/>
        <v>0</v>
      </c>
      <c r="AB907" s="462">
        <f t="shared" si="1785"/>
        <v>6</v>
      </c>
      <c r="AC907" s="463">
        <f t="shared" si="1786"/>
        <v>0.3333333333</v>
      </c>
      <c r="AD907" s="464" t="str">
        <f t="shared" si="1787"/>
        <v>20+</v>
      </c>
      <c r="AE907" s="303"/>
      <c r="AF907" s="303"/>
      <c r="AG907" s="303"/>
      <c r="AH907" s="303"/>
      <c r="AI907" s="303"/>
      <c r="AJ907" s="303"/>
      <c r="AK907" s="465">
        <v>5.0</v>
      </c>
      <c r="AL907" s="303"/>
      <c r="AM907" s="303"/>
      <c r="AN907" s="303"/>
      <c r="AO907" s="303"/>
      <c r="AP907" s="303"/>
      <c r="AQ907" s="465">
        <v>2.0</v>
      </c>
      <c r="AR907" s="303"/>
      <c r="AS907" s="303"/>
      <c r="AT907" s="303"/>
      <c r="AU907" s="303"/>
      <c r="AV907" s="303"/>
      <c r="AW907" s="303"/>
      <c r="AX907" s="303"/>
      <c r="AY907" s="303"/>
      <c r="AZ907" s="303"/>
      <c r="BA907" s="303"/>
      <c r="BB907" s="303"/>
      <c r="BC907" s="303"/>
      <c r="BD907" s="303"/>
      <c r="BE907" s="303"/>
      <c r="BF907" s="465">
        <v>3.0</v>
      </c>
      <c r="BG907" s="303"/>
      <c r="BH907" s="303"/>
      <c r="BI907" s="303"/>
      <c r="BJ907" s="303"/>
      <c r="BK907" s="303"/>
      <c r="BL907" s="303"/>
      <c r="BM907" s="465">
        <v>2.0</v>
      </c>
      <c r="BN907" s="303"/>
      <c r="BO907" s="303"/>
      <c r="BP907" s="303"/>
      <c r="BQ907" s="303"/>
      <c r="BR907" s="303"/>
      <c r="BS907" s="303"/>
      <c r="BT907" s="303"/>
      <c r="BU907" s="303"/>
      <c r="BV907" s="303"/>
      <c r="BW907" s="303"/>
      <c r="BX907" s="303"/>
      <c r="BY907" s="465">
        <v>1.0</v>
      </c>
      <c r="BZ907" s="303"/>
      <c r="CA907" s="303"/>
      <c r="CB907" s="465">
        <v>2.0</v>
      </c>
      <c r="CC907" s="303"/>
      <c r="CD907" s="303"/>
      <c r="CE907" s="303"/>
      <c r="CF907" s="303"/>
      <c r="CG907" s="303"/>
      <c r="CH907" s="303"/>
      <c r="CI907" s="303"/>
      <c r="CJ907" s="303"/>
      <c r="CK907" s="303"/>
      <c r="CL907" s="303"/>
      <c r="CM907" s="303"/>
      <c r="CN907" s="303"/>
      <c r="CO907" s="303"/>
      <c r="CP907" s="303"/>
      <c r="CQ907" s="303"/>
      <c r="CR907" s="303"/>
      <c r="CS907" s="303"/>
      <c r="CT907" s="303"/>
      <c r="CU907" s="303"/>
      <c r="CV907" s="303"/>
      <c r="CW907" s="303"/>
      <c r="CX907" s="303"/>
      <c r="CY907" s="303"/>
      <c r="CZ907" s="303"/>
      <c r="DA907" s="303"/>
      <c r="DB907" s="303"/>
      <c r="DC907" s="303"/>
      <c r="DD907" s="303"/>
      <c r="DE907" s="303"/>
      <c r="DF907" s="303"/>
      <c r="DG907" s="303"/>
      <c r="DH907" s="303"/>
      <c r="DI907" s="303"/>
      <c r="DJ907" s="303"/>
      <c r="DK907" s="303"/>
      <c r="DL907" s="303"/>
      <c r="DM907" s="303"/>
      <c r="DN907" s="303"/>
      <c r="DO907" s="303"/>
      <c r="DP907" s="303"/>
      <c r="DQ907" s="303"/>
      <c r="DR907" s="303"/>
      <c r="DS907" s="303"/>
      <c r="DT907" s="303"/>
      <c r="DU907" s="303"/>
      <c r="DV907" s="303"/>
      <c r="DW907" s="303"/>
      <c r="DX907" s="303"/>
      <c r="DY907" s="303"/>
      <c r="DZ907" s="303"/>
      <c r="EA907" s="303"/>
      <c r="EB907" s="303"/>
      <c r="EC907" s="303"/>
      <c r="ED907" s="303"/>
      <c r="EE907" s="303"/>
      <c r="EF907" s="303"/>
      <c r="EG907" s="303"/>
      <c r="EH907" s="303"/>
      <c r="EI907" s="76"/>
      <c r="EJ907" s="76"/>
      <c r="EK907" s="76"/>
      <c r="EL907" s="76"/>
      <c r="EM907" s="76"/>
      <c r="EN907" s="76"/>
      <c r="EO907" s="303"/>
      <c r="EP907" s="303"/>
      <c r="EQ907" s="303"/>
      <c r="ER907" s="303"/>
      <c r="ES907" s="303"/>
      <c r="ET907" s="303"/>
      <c r="EU907" s="303"/>
      <c r="EV907" s="303"/>
      <c r="EW907" s="303"/>
      <c r="EX907" s="303"/>
      <c r="EY907" s="303"/>
      <c r="EZ907" s="303"/>
      <c r="FA907" s="455" t="s">
        <v>3616</v>
      </c>
      <c r="FB907" s="455"/>
      <c r="FC907" s="455"/>
      <c r="FD907" s="455"/>
    </row>
    <row r="908">
      <c r="A908" s="450" t="s">
        <v>3617</v>
      </c>
      <c r="B908" s="467" t="s">
        <v>1362</v>
      </c>
      <c r="C908" s="468" t="s">
        <v>8</v>
      </c>
      <c r="D908" s="467" t="s">
        <v>18</v>
      </c>
      <c r="E908" s="425"/>
      <c r="F908" s="425"/>
      <c r="G908" s="467" t="s">
        <v>1287</v>
      </c>
      <c r="H908" s="467" t="s">
        <v>1088</v>
      </c>
      <c r="I908" s="467" t="s">
        <v>23</v>
      </c>
      <c r="J908" s="467" t="s">
        <v>39</v>
      </c>
      <c r="K908" s="467" t="s">
        <v>67</v>
      </c>
      <c r="L908" s="467" t="s">
        <v>1062</v>
      </c>
      <c r="M908" s="467" t="s">
        <v>110</v>
      </c>
      <c r="N908" s="469">
        <v>42422.0</v>
      </c>
      <c r="O908" s="469">
        <v>42422.0</v>
      </c>
      <c r="P908" s="425"/>
      <c r="Q908" s="428"/>
      <c r="R908" s="428"/>
      <c r="S908" s="425"/>
      <c r="T908" s="458">
        <f t="shared" si="1817"/>
        <v>1101</v>
      </c>
      <c r="U908" s="459">
        <f t="shared" si="1847"/>
        <v>9</v>
      </c>
      <c r="V908" s="460">
        <f t="shared" ref="V908:W908" si="1856">IF(ISBLANK($A908),"",sum(AF908,AL908,AR908,AX908,BD908,BJ908,BP908,BV908,CB908,CH908,CN908,CT908,CZ908,DF908,DL908,DR908,DX908,ED908,EJ908,EP908,EV908))</f>
        <v>0</v>
      </c>
      <c r="W908" s="470">
        <f t="shared" si="1856"/>
        <v>0</v>
      </c>
      <c r="X908" s="471">
        <f t="shared" si="1783"/>
        <v>9</v>
      </c>
      <c r="Y908" s="470">
        <f t="shared" ref="Y908:AA908" si="1857">IF(ISBLANK($A908),"",sum(AH908,AN908,AT908,AZ908,BF908,BL908,BR908,BX908,CD908,CJ908,CP908,CV908,DB908,DH908,DN908,DT908,DZ908,EF908,EL908,ER908,EX908))</f>
        <v>3</v>
      </c>
      <c r="Z908" s="470">
        <f t="shared" si="1857"/>
        <v>2</v>
      </c>
      <c r="AA908" s="470">
        <f t="shared" si="1857"/>
        <v>0</v>
      </c>
      <c r="AB908" s="471">
        <f t="shared" si="1785"/>
        <v>5</v>
      </c>
      <c r="AC908" s="474">
        <f t="shared" si="1786"/>
        <v>0.3333333333</v>
      </c>
      <c r="AD908" s="472" t="str">
        <f t="shared" si="1787"/>
        <v>20+</v>
      </c>
      <c r="AE908" s="475">
        <v>3.0</v>
      </c>
      <c r="AF908" s="425"/>
      <c r="AG908" s="425"/>
      <c r="AH908" s="425"/>
      <c r="AI908" s="425"/>
      <c r="AJ908" s="425"/>
      <c r="AK908" s="425"/>
      <c r="AL908" s="425"/>
      <c r="AM908" s="425"/>
      <c r="AN908" s="425"/>
      <c r="AO908" s="425"/>
      <c r="AP908" s="425"/>
      <c r="AQ908" s="475">
        <v>1.0</v>
      </c>
      <c r="AR908" s="425"/>
      <c r="AS908" s="425"/>
      <c r="AT908" s="425"/>
      <c r="AU908" s="425"/>
      <c r="AV908" s="425"/>
      <c r="AW908" s="475">
        <v>1.0</v>
      </c>
      <c r="AX908" s="425"/>
      <c r="AY908" s="425"/>
      <c r="AZ908" s="475">
        <v>2.0</v>
      </c>
      <c r="BA908" s="425"/>
      <c r="BB908" s="425"/>
      <c r="BC908" s="475">
        <v>1.0</v>
      </c>
      <c r="BD908" s="425"/>
      <c r="BE908" s="425"/>
      <c r="BF908" s="475">
        <v>1.0</v>
      </c>
      <c r="BG908" s="475">
        <v>2.0</v>
      </c>
      <c r="BH908" s="425"/>
      <c r="BI908" s="425"/>
      <c r="BJ908" s="425"/>
      <c r="BK908" s="425"/>
      <c r="BL908" s="425"/>
      <c r="BM908" s="425"/>
      <c r="BN908" s="425"/>
      <c r="BO908" s="425"/>
      <c r="BP908" s="425"/>
      <c r="BQ908" s="425"/>
      <c r="BR908" s="425"/>
      <c r="BS908" s="425"/>
      <c r="BT908" s="425"/>
      <c r="BU908" s="475">
        <v>2.0</v>
      </c>
      <c r="BV908" s="425"/>
      <c r="BW908" s="425"/>
      <c r="BX908" s="425"/>
      <c r="BY908" s="425"/>
      <c r="BZ908" s="425"/>
      <c r="CA908" s="425"/>
      <c r="CB908" s="425"/>
      <c r="CC908" s="425"/>
      <c r="CD908" s="425"/>
      <c r="CE908" s="425"/>
      <c r="CF908" s="425"/>
      <c r="CG908" s="425"/>
      <c r="CH908" s="425"/>
      <c r="CI908" s="425"/>
      <c r="CJ908" s="425"/>
      <c r="CK908" s="425"/>
      <c r="CL908" s="425"/>
      <c r="CM908" s="475">
        <v>1.0</v>
      </c>
      <c r="CN908" s="425"/>
      <c r="CO908" s="425"/>
      <c r="CP908" s="425"/>
      <c r="CQ908" s="425"/>
      <c r="CR908" s="425"/>
      <c r="CS908" s="425"/>
      <c r="CT908" s="425"/>
      <c r="CU908" s="425"/>
      <c r="CV908" s="425"/>
      <c r="CW908" s="425"/>
      <c r="CX908" s="425"/>
      <c r="CY908" s="425"/>
      <c r="CZ908" s="425"/>
      <c r="DA908" s="425"/>
      <c r="DB908" s="425"/>
      <c r="DC908" s="425"/>
      <c r="DD908" s="425"/>
      <c r="DE908" s="425"/>
      <c r="DF908" s="425"/>
      <c r="DG908" s="425"/>
      <c r="DH908" s="425"/>
      <c r="DI908" s="425"/>
      <c r="DJ908" s="425"/>
      <c r="DK908" s="425"/>
      <c r="DL908" s="425"/>
      <c r="DM908" s="425"/>
      <c r="DN908" s="425"/>
      <c r="DO908" s="425"/>
      <c r="DP908" s="425"/>
      <c r="DQ908" s="425"/>
      <c r="DR908" s="425"/>
      <c r="DS908" s="425"/>
      <c r="DT908" s="425"/>
      <c r="DU908" s="425"/>
      <c r="DV908" s="425"/>
      <c r="DW908" s="425"/>
      <c r="DX908" s="425"/>
      <c r="DY908" s="425"/>
      <c r="DZ908" s="425"/>
      <c r="EA908" s="425"/>
      <c r="EB908" s="425"/>
      <c r="EC908" s="425"/>
      <c r="ED908" s="425"/>
      <c r="EE908" s="425"/>
      <c r="EF908" s="425"/>
      <c r="EG908" s="425"/>
      <c r="EH908" s="425"/>
      <c r="EI908" s="76"/>
      <c r="EJ908" s="76"/>
      <c r="EK908" s="76"/>
      <c r="EL908" s="76"/>
      <c r="EM908" s="76"/>
      <c r="EN908" s="76"/>
      <c r="EO908" s="425"/>
      <c r="EP908" s="425"/>
      <c r="EQ908" s="425"/>
      <c r="ER908" s="425"/>
      <c r="ES908" s="425"/>
      <c r="ET908" s="425"/>
      <c r="EU908" s="425"/>
      <c r="EV908" s="425"/>
      <c r="EW908" s="425"/>
      <c r="EX908" s="425"/>
      <c r="EY908" s="425"/>
      <c r="EZ908" s="425"/>
      <c r="FA908" s="467" t="s">
        <v>3618</v>
      </c>
      <c r="FB908" s="467"/>
      <c r="FC908" s="467"/>
      <c r="FD908" s="467"/>
    </row>
    <row r="909">
      <c r="A909" s="434" t="s">
        <v>3619</v>
      </c>
      <c r="B909" s="455" t="s">
        <v>3560</v>
      </c>
      <c r="C909" s="456" t="s">
        <v>8</v>
      </c>
      <c r="D909" s="455" t="s">
        <v>18</v>
      </c>
      <c r="E909" s="303"/>
      <c r="F909" s="303"/>
      <c r="G909" s="455" t="s">
        <v>3620</v>
      </c>
      <c r="H909" s="455" t="s">
        <v>1123</v>
      </c>
      <c r="I909" s="455" t="s">
        <v>23</v>
      </c>
      <c r="J909" s="455" t="s">
        <v>39</v>
      </c>
      <c r="K909" s="455" t="s">
        <v>3490</v>
      </c>
      <c r="L909" s="455" t="s">
        <v>953</v>
      </c>
      <c r="M909" s="455" t="s">
        <v>50</v>
      </c>
      <c r="N909" s="457">
        <v>42419.0</v>
      </c>
      <c r="O909" s="457">
        <v>42419.0</v>
      </c>
      <c r="P909" s="303"/>
      <c r="Q909" s="298"/>
      <c r="R909" s="298"/>
      <c r="S909" s="303"/>
      <c r="T909" s="458">
        <f t="shared" si="1817"/>
        <v>1104</v>
      </c>
      <c r="U909" s="459">
        <f t="shared" si="1847"/>
        <v>4</v>
      </c>
      <c r="V909" s="460">
        <f t="shared" ref="V909:W909" si="1858">IF(ISBLANK($A909),"",sum(AF909,AL909,AR909,AX909,BD909,BJ909,BP909,BV909,CB909,CH909,CN909,CT909,CZ909,DF909,DL909,DR909,DX909,ED909,EJ909,EP909,EV909))</f>
        <v>1</v>
      </c>
      <c r="W909" s="461">
        <f t="shared" si="1858"/>
        <v>0</v>
      </c>
      <c r="X909" s="462">
        <f t="shared" si="1783"/>
        <v>5</v>
      </c>
      <c r="Y909" s="461">
        <f t="shared" ref="Y909:AA909" si="1859">IF(ISBLANK($A909),"",sum(AH909,AN909,AT909,AZ909,BF909,BL909,BR909,BX909,CD909,CJ909,CP909,CV909,DB909,DH909,DN909,DT909,DZ909,EF909,EL909,ER909,EX909))</f>
        <v>4</v>
      </c>
      <c r="Z909" s="461">
        <f t="shared" si="1859"/>
        <v>2</v>
      </c>
      <c r="AA909" s="461">
        <f t="shared" si="1859"/>
        <v>0</v>
      </c>
      <c r="AB909" s="462">
        <f t="shared" si="1785"/>
        <v>6</v>
      </c>
      <c r="AC909" s="463">
        <f t="shared" si="1786"/>
        <v>0.8</v>
      </c>
      <c r="AD909" s="464" t="str">
        <f t="shared" si="1787"/>
        <v>20+</v>
      </c>
      <c r="AE909" s="303"/>
      <c r="AF909" s="303"/>
      <c r="AG909" s="303"/>
      <c r="AH909" s="303"/>
      <c r="AI909" s="303"/>
      <c r="AJ909" s="303"/>
      <c r="AK909" s="465">
        <v>1.0</v>
      </c>
      <c r="AL909" s="303"/>
      <c r="AM909" s="303"/>
      <c r="AN909" s="303"/>
      <c r="AO909" s="303"/>
      <c r="AP909" s="303"/>
      <c r="AQ909" s="465">
        <v>1.0</v>
      </c>
      <c r="AR909" s="465">
        <v>1.0</v>
      </c>
      <c r="AS909" s="303"/>
      <c r="AT909" s="465">
        <v>1.0</v>
      </c>
      <c r="AU909" s="303"/>
      <c r="AV909" s="303"/>
      <c r="AW909" s="465">
        <v>1.0</v>
      </c>
      <c r="AX909" s="303"/>
      <c r="AY909" s="303"/>
      <c r="AZ909" s="465">
        <v>3.0</v>
      </c>
      <c r="BA909" s="303"/>
      <c r="BB909" s="303"/>
      <c r="BC909" s="303"/>
      <c r="BD909" s="303"/>
      <c r="BE909" s="303"/>
      <c r="BF909" s="303"/>
      <c r="BG909" s="303"/>
      <c r="BH909" s="303"/>
      <c r="BI909" s="465">
        <v>1.0</v>
      </c>
      <c r="BJ909" s="303"/>
      <c r="BK909" s="303"/>
      <c r="BL909" s="303"/>
      <c r="BM909" s="465">
        <v>2.0</v>
      </c>
      <c r="BN909" s="303"/>
      <c r="BO909" s="303"/>
      <c r="BP909" s="303"/>
      <c r="BQ909" s="303"/>
      <c r="BR909" s="303"/>
      <c r="BS909" s="303"/>
      <c r="BT909" s="303"/>
      <c r="BU909" s="303"/>
      <c r="BV909" s="303"/>
      <c r="BW909" s="303"/>
      <c r="BX909" s="303"/>
      <c r="BY909" s="303"/>
      <c r="BZ909" s="303"/>
      <c r="CA909" s="303"/>
      <c r="CB909" s="303"/>
      <c r="CC909" s="303"/>
      <c r="CD909" s="303"/>
      <c r="CE909" s="303"/>
      <c r="CF909" s="303"/>
      <c r="CG909" s="303"/>
      <c r="CH909" s="303"/>
      <c r="CI909" s="303"/>
      <c r="CJ909" s="303"/>
      <c r="CK909" s="303"/>
      <c r="CL909" s="303"/>
      <c r="CM909" s="303"/>
      <c r="CN909" s="303"/>
      <c r="CO909" s="303"/>
      <c r="CP909" s="303"/>
      <c r="CQ909" s="303"/>
      <c r="CR909" s="303"/>
      <c r="CS909" s="303"/>
      <c r="CT909" s="303"/>
      <c r="CU909" s="303"/>
      <c r="CV909" s="303"/>
      <c r="CW909" s="303"/>
      <c r="CX909" s="303"/>
      <c r="CY909" s="303"/>
      <c r="CZ909" s="303"/>
      <c r="DA909" s="303"/>
      <c r="DB909" s="303"/>
      <c r="DC909" s="303"/>
      <c r="DD909" s="303"/>
      <c r="DE909" s="303"/>
      <c r="DF909" s="303"/>
      <c r="DG909" s="303"/>
      <c r="DH909" s="303"/>
      <c r="DI909" s="303"/>
      <c r="DJ909" s="303"/>
      <c r="DK909" s="303"/>
      <c r="DL909" s="303"/>
      <c r="DM909" s="303"/>
      <c r="DN909" s="303"/>
      <c r="DO909" s="303"/>
      <c r="DP909" s="303"/>
      <c r="DQ909" s="303"/>
      <c r="DR909" s="303"/>
      <c r="DS909" s="303"/>
      <c r="DT909" s="303"/>
      <c r="DU909" s="303"/>
      <c r="DV909" s="303"/>
      <c r="DW909" s="303"/>
      <c r="DX909" s="303"/>
      <c r="DY909" s="303"/>
      <c r="DZ909" s="303"/>
      <c r="EA909" s="303"/>
      <c r="EB909" s="303"/>
      <c r="EC909" s="303"/>
      <c r="ED909" s="303"/>
      <c r="EE909" s="303"/>
      <c r="EF909" s="303"/>
      <c r="EG909" s="303"/>
      <c r="EH909" s="303"/>
      <c r="EI909" s="76"/>
      <c r="EJ909" s="76"/>
      <c r="EK909" s="76"/>
      <c r="EL909" s="76"/>
      <c r="EM909" s="76"/>
      <c r="EN909" s="76"/>
      <c r="EO909" s="303"/>
      <c r="EP909" s="303"/>
      <c r="EQ909" s="303"/>
      <c r="ER909" s="303"/>
      <c r="ES909" s="303"/>
      <c r="ET909" s="303"/>
      <c r="EU909" s="303"/>
      <c r="EV909" s="303"/>
      <c r="EW909" s="303"/>
      <c r="EX909" s="303"/>
      <c r="EY909" s="303"/>
      <c r="EZ909" s="303"/>
      <c r="FA909" s="455" t="s">
        <v>3621</v>
      </c>
      <c r="FB909" s="455"/>
      <c r="FC909" s="455"/>
      <c r="FD909" s="455"/>
    </row>
    <row r="910">
      <c r="A910" s="434" t="s">
        <v>3622</v>
      </c>
      <c r="B910" s="455" t="s">
        <v>3623</v>
      </c>
      <c r="C910" s="456" t="s">
        <v>8</v>
      </c>
      <c r="D910" s="455" t="s">
        <v>18</v>
      </c>
      <c r="E910" s="303"/>
      <c r="F910" s="303"/>
      <c r="G910" s="455" t="s">
        <v>3624</v>
      </c>
      <c r="H910" s="455" t="s">
        <v>1123</v>
      </c>
      <c r="I910" s="455" t="s">
        <v>23</v>
      </c>
      <c r="J910" s="455" t="s">
        <v>39</v>
      </c>
      <c r="K910" s="455" t="s">
        <v>3490</v>
      </c>
      <c r="L910" s="455" t="s">
        <v>273</v>
      </c>
      <c r="M910" s="455" t="s">
        <v>50</v>
      </c>
      <c r="N910" s="457">
        <v>42418.0</v>
      </c>
      <c r="O910" s="457">
        <v>42418.0</v>
      </c>
      <c r="P910" s="303"/>
      <c r="Q910" s="298"/>
      <c r="R910" s="298"/>
      <c r="S910" s="303"/>
      <c r="T910" s="458">
        <f t="shared" si="1817"/>
        <v>1105</v>
      </c>
      <c r="U910" s="459">
        <f t="shared" si="1847"/>
        <v>1</v>
      </c>
      <c r="V910" s="460">
        <f t="shared" ref="V910:W910" si="1860">IF(ISBLANK($A910),"",sum(AF910,AL910,AR910,AX910,BD910,BJ910,BP910,BV910,CB910,CH910,CN910,CT910,CZ910,DF910,DL910,DR910,DX910,ED910,EJ910,EP910,EV910))</f>
        <v>0</v>
      </c>
      <c r="W910" s="461">
        <f t="shared" si="1860"/>
        <v>0</v>
      </c>
      <c r="X910" s="462">
        <f t="shared" si="1783"/>
        <v>1</v>
      </c>
      <c r="Y910" s="461">
        <f t="shared" ref="Y910:AA910" si="1861">IF(ISBLANK($A910),"",sum(AH910,AN910,AT910,AZ910,BF910,BL910,BR910,BX910,CD910,CJ910,CP910,CV910,DB910,DH910,DN910,DT910,DZ910,EF910,EL910,ER910,EX910))</f>
        <v>1</v>
      </c>
      <c r="Z910" s="461">
        <f t="shared" si="1861"/>
        <v>0</v>
      </c>
      <c r="AA910" s="461">
        <f t="shared" si="1861"/>
        <v>0</v>
      </c>
      <c r="AB910" s="462">
        <f t="shared" si="1785"/>
        <v>1</v>
      </c>
      <c r="AC910" s="463">
        <f t="shared" si="1786"/>
        <v>1</v>
      </c>
      <c r="AD910" s="464" t="str">
        <f t="shared" si="1787"/>
        <v>20+</v>
      </c>
      <c r="AE910" s="303"/>
      <c r="AF910" s="303"/>
      <c r="AG910" s="303"/>
      <c r="AH910" s="303"/>
      <c r="AI910" s="303"/>
      <c r="AJ910" s="303"/>
      <c r="AK910" s="303"/>
      <c r="AL910" s="303"/>
      <c r="AM910" s="303"/>
      <c r="AN910" s="303"/>
      <c r="AO910" s="303"/>
      <c r="AP910" s="303"/>
      <c r="AQ910" s="303"/>
      <c r="AR910" s="303"/>
      <c r="AS910" s="303"/>
      <c r="AT910" s="303"/>
      <c r="AU910" s="303"/>
      <c r="AV910" s="303"/>
      <c r="AW910" s="303"/>
      <c r="AX910" s="303"/>
      <c r="AY910" s="303"/>
      <c r="AZ910" s="303"/>
      <c r="BA910" s="303"/>
      <c r="BB910" s="303"/>
      <c r="BC910" s="303"/>
      <c r="BD910" s="303"/>
      <c r="BE910" s="303"/>
      <c r="BF910" s="303"/>
      <c r="BG910" s="303"/>
      <c r="BH910" s="303"/>
      <c r="BI910" s="303"/>
      <c r="BJ910" s="303"/>
      <c r="BK910" s="303"/>
      <c r="BL910" s="303"/>
      <c r="BM910" s="303"/>
      <c r="BN910" s="303"/>
      <c r="BO910" s="303"/>
      <c r="BP910" s="303"/>
      <c r="BQ910" s="303"/>
      <c r="BR910" s="303"/>
      <c r="BS910" s="303"/>
      <c r="BT910" s="303"/>
      <c r="BU910" s="303"/>
      <c r="BV910" s="303"/>
      <c r="BW910" s="303"/>
      <c r="BX910" s="303"/>
      <c r="BY910" s="303"/>
      <c r="BZ910" s="303"/>
      <c r="CA910" s="303"/>
      <c r="CB910" s="303"/>
      <c r="CC910" s="303"/>
      <c r="CD910" s="303"/>
      <c r="CE910" s="303"/>
      <c r="CF910" s="303"/>
      <c r="CG910" s="303"/>
      <c r="CH910" s="303"/>
      <c r="CI910" s="303"/>
      <c r="CJ910" s="303"/>
      <c r="CK910" s="303"/>
      <c r="CL910" s="303"/>
      <c r="CM910" s="465">
        <v>1.0</v>
      </c>
      <c r="CN910" s="303"/>
      <c r="CO910" s="303"/>
      <c r="CP910" s="465">
        <v>1.0</v>
      </c>
      <c r="CQ910" s="303"/>
      <c r="CR910" s="303"/>
      <c r="CS910" s="303"/>
      <c r="CT910" s="303"/>
      <c r="CU910" s="303"/>
      <c r="CV910" s="303"/>
      <c r="CW910" s="303"/>
      <c r="CX910" s="303"/>
      <c r="CY910" s="303"/>
      <c r="CZ910" s="303"/>
      <c r="DA910" s="303"/>
      <c r="DB910" s="303"/>
      <c r="DC910" s="303"/>
      <c r="DD910" s="303"/>
      <c r="DE910" s="303"/>
      <c r="DF910" s="303"/>
      <c r="DG910" s="303"/>
      <c r="DH910" s="303"/>
      <c r="DI910" s="303"/>
      <c r="DJ910" s="303"/>
      <c r="DK910" s="303"/>
      <c r="DL910" s="303"/>
      <c r="DM910" s="303"/>
      <c r="DN910" s="303"/>
      <c r="DO910" s="303"/>
      <c r="DP910" s="303"/>
      <c r="DQ910" s="303"/>
      <c r="DR910" s="303"/>
      <c r="DS910" s="303"/>
      <c r="DT910" s="303"/>
      <c r="DU910" s="303"/>
      <c r="DV910" s="303"/>
      <c r="DW910" s="303"/>
      <c r="DX910" s="303"/>
      <c r="DY910" s="303"/>
      <c r="DZ910" s="303"/>
      <c r="EA910" s="303"/>
      <c r="EB910" s="303"/>
      <c r="EC910" s="303"/>
      <c r="ED910" s="303"/>
      <c r="EE910" s="303"/>
      <c r="EF910" s="303"/>
      <c r="EG910" s="303"/>
      <c r="EH910" s="303"/>
      <c r="EI910" s="303"/>
      <c r="EJ910" s="303"/>
      <c r="EK910" s="303"/>
      <c r="EL910" s="303"/>
      <c r="EM910" s="303"/>
      <c r="EN910" s="303"/>
      <c r="EO910" s="76"/>
      <c r="EP910" s="76"/>
      <c r="EQ910" s="76"/>
      <c r="ER910" s="76"/>
      <c r="ES910" s="76"/>
      <c r="ET910" s="76"/>
      <c r="EU910" s="303"/>
      <c r="EV910" s="303"/>
      <c r="EW910" s="303"/>
      <c r="EX910" s="303"/>
      <c r="EY910" s="303"/>
      <c r="EZ910" s="303"/>
      <c r="FA910" s="455" t="s">
        <v>3625</v>
      </c>
      <c r="FB910" s="455"/>
      <c r="FC910" s="455"/>
      <c r="FD910" s="455"/>
    </row>
    <row r="911">
      <c r="A911" s="434" t="s">
        <v>3626</v>
      </c>
      <c r="B911" s="455" t="s">
        <v>3551</v>
      </c>
      <c r="C911" s="456" t="s">
        <v>8</v>
      </c>
      <c r="D911" s="455" t="s">
        <v>18</v>
      </c>
      <c r="E911" s="303"/>
      <c r="F911" s="303"/>
      <c r="G911" s="455" t="s">
        <v>3561</v>
      </c>
      <c r="H911" s="455" t="s">
        <v>1123</v>
      </c>
      <c r="I911" s="455" t="s">
        <v>23</v>
      </c>
      <c r="J911" s="455" t="s">
        <v>39</v>
      </c>
      <c r="K911" s="455" t="s">
        <v>3490</v>
      </c>
      <c r="L911" s="455" t="s">
        <v>273</v>
      </c>
      <c r="M911" s="455" t="s">
        <v>50</v>
      </c>
      <c r="N911" s="457">
        <v>42418.0</v>
      </c>
      <c r="O911" s="457">
        <v>42418.0</v>
      </c>
      <c r="P911" s="303"/>
      <c r="Q911" s="298"/>
      <c r="R911" s="298"/>
      <c r="S911" s="303"/>
      <c r="T911" s="458">
        <f t="shared" si="1817"/>
        <v>1105</v>
      </c>
      <c r="U911" s="459">
        <f t="shared" si="1847"/>
        <v>3</v>
      </c>
      <c r="V911" s="460">
        <f t="shared" ref="V911:W911" si="1862">IF(ISBLANK($A911),"",sum(AF911,AL911,AR911,AX911,BD911,BJ911,BP911,BV911,CB911,CH911,CN911,CT911,CZ911,DF911,DL911,DR911,DX911,ED911,EJ911,EP911,EV911))</f>
        <v>1</v>
      </c>
      <c r="W911" s="461">
        <f t="shared" si="1862"/>
        <v>0</v>
      </c>
      <c r="X911" s="462">
        <f t="shared" si="1783"/>
        <v>4</v>
      </c>
      <c r="Y911" s="461">
        <f t="shared" ref="Y911:Y959" si="1864">IF(ISBLANK($A911),"",sum(AH911,AN911,AT911,AZ911,BF911,BL911,BR911,BX911,CD911,CJ911,CP911,CV911,DB911,DH911,DN911,DT911,DZ911,EF911,EL911,ER911,EX911))</f>
        <v>2</v>
      </c>
      <c r="Z911" s="461" t="s">
        <v>2315</v>
      </c>
      <c r="AA911" s="461">
        <f>IF(ISBLANK($A911),"",sum(AJ911,AP911,AV911,BB911,BH911,BN911,BT911,BZ911,CF911,CL911,CR911,CX911,DD911,DJ911,DP911,DV911,EB911,EH911,EN911,ET911,EZ911))</f>
        <v>0</v>
      </c>
      <c r="AB911" s="462">
        <f t="shared" si="1785"/>
        <v>2</v>
      </c>
      <c r="AC911" s="463">
        <f t="shared" si="1786"/>
        <v>0.5</v>
      </c>
      <c r="AD911" s="464" t="str">
        <f t="shared" si="1787"/>
        <v>20+</v>
      </c>
      <c r="AE911" s="303"/>
      <c r="AF911" s="303"/>
      <c r="AG911" s="303"/>
      <c r="AH911" s="303"/>
      <c r="AI911" s="303"/>
      <c r="AJ911" s="303"/>
      <c r="AK911" s="303"/>
      <c r="AL911" s="303"/>
      <c r="AM911" s="303"/>
      <c r="AN911" s="303"/>
      <c r="AO911" s="303"/>
      <c r="AP911" s="303"/>
      <c r="AQ911" s="303"/>
      <c r="AR911" s="303"/>
      <c r="AS911" s="303"/>
      <c r="AT911" s="303"/>
      <c r="AU911" s="303"/>
      <c r="AV911" s="303"/>
      <c r="AW911" s="303"/>
      <c r="AX911" s="303"/>
      <c r="AY911" s="303"/>
      <c r="AZ911" s="303"/>
      <c r="BA911" s="303"/>
      <c r="BB911" s="303"/>
      <c r="BC911" s="303"/>
      <c r="BD911" s="303"/>
      <c r="BE911" s="303"/>
      <c r="BF911" s="303"/>
      <c r="BG911" s="303"/>
      <c r="BH911" s="303"/>
      <c r="BI911" s="465">
        <v>1.0</v>
      </c>
      <c r="BJ911" s="303"/>
      <c r="BK911" s="303"/>
      <c r="BL911" s="303"/>
      <c r="BM911" s="303"/>
      <c r="BN911" s="303"/>
      <c r="BO911" s="303"/>
      <c r="BP911" s="303"/>
      <c r="BQ911" s="303"/>
      <c r="BR911" s="303"/>
      <c r="BS911" s="303"/>
      <c r="BT911" s="303"/>
      <c r="BU911" s="303"/>
      <c r="BV911" s="303"/>
      <c r="BW911" s="303"/>
      <c r="BX911" s="303"/>
      <c r="BY911" s="303"/>
      <c r="BZ911" s="303"/>
      <c r="CA911" s="465">
        <v>2.0</v>
      </c>
      <c r="CB911" s="465">
        <v>1.0</v>
      </c>
      <c r="CC911" s="303"/>
      <c r="CD911" s="465">
        <v>2.0</v>
      </c>
      <c r="CE911" s="303"/>
      <c r="CF911" s="303"/>
      <c r="CG911" s="303"/>
      <c r="CH911" s="303"/>
      <c r="CI911" s="303"/>
      <c r="CJ911" s="303"/>
      <c r="CK911" s="465">
        <v>1.0</v>
      </c>
      <c r="CL911" s="303"/>
      <c r="CM911" s="303"/>
      <c r="CN911" s="303"/>
      <c r="CO911" s="303"/>
      <c r="CP911" s="303"/>
      <c r="CQ911" s="465">
        <v>1.0</v>
      </c>
      <c r="CR911" s="303"/>
      <c r="CS911" s="303"/>
      <c r="CT911" s="303"/>
      <c r="CU911" s="303"/>
      <c r="CV911" s="303"/>
      <c r="CW911" s="303"/>
      <c r="CX911" s="303"/>
      <c r="CY911" s="303"/>
      <c r="CZ911" s="303"/>
      <c r="DA911" s="303"/>
      <c r="DB911" s="303"/>
      <c r="DC911" s="303"/>
      <c r="DD911" s="303"/>
      <c r="DE911" s="303"/>
      <c r="DF911" s="303"/>
      <c r="DG911" s="303"/>
      <c r="DH911" s="303"/>
      <c r="DI911" s="303"/>
      <c r="DJ911" s="303"/>
      <c r="DK911" s="303"/>
      <c r="DL911" s="303"/>
      <c r="DM911" s="303"/>
      <c r="DN911" s="303"/>
      <c r="DO911" s="303"/>
      <c r="DP911" s="303"/>
      <c r="DQ911" s="303"/>
      <c r="DR911" s="303"/>
      <c r="DS911" s="303"/>
      <c r="DT911" s="303"/>
      <c r="DU911" s="303"/>
      <c r="DV911" s="303"/>
      <c r="DW911" s="303"/>
      <c r="DX911" s="303"/>
      <c r="DY911" s="303"/>
      <c r="DZ911" s="303"/>
      <c r="EA911" s="303"/>
      <c r="EB911" s="303"/>
      <c r="EC911" s="303"/>
      <c r="ED911" s="303"/>
      <c r="EE911" s="303"/>
      <c r="EF911" s="303"/>
      <c r="EG911" s="303"/>
      <c r="EH911" s="303"/>
      <c r="EI911" s="303"/>
      <c r="EJ911" s="303"/>
      <c r="EK911" s="303"/>
      <c r="EL911" s="303"/>
      <c r="EM911" s="303"/>
      <c r="EN911" s="303"/>
      <c r="EO911" s="76"/>
      <c r="EP911" s="76"/>
      <c r="EQ911" s="76"/>
      <c r="ER911" s="76"/>
      <c r="ES911" s="76"/>
      <c r="ET911" s="76"/>
      <c r="EU911" s="303"/>
      <c r="EV911" s="303"/>
      <c r="EW911" s="303"/>
      <c r="EX911" s="303"/>
      <c r="EY911" s="303"/>
      <c r="EZ911" s="303"/>
      <c r="FA911" s="455" t="s">
        <v>3627</v>
      </c>
      <c r="FB911" s="455"/>
      <c r="FC911" s="455"/>
      <c r="FD911" s="455"/>
    </row>
    <row r="912">
      <c r="A912" s="450" t="s">
        <v>3628</v>
      </c>
      <c r="B912" s="467" t="s">
        <v>1431</v>
      </c>
      <c r="C912" s="468" t="s">
        <v>8</v>
      </c>
      <c r="D912" s="467" t="s">
        <v>18</v>
      </c>
      <c r="E912" s="425"/>
      <c r="F912" s="425"/>
      <c r="G912" s="467" t="s">
        <v>1287</v>
      </c>
      <c r="H912" s="467" t="s">
        <v>1088</v>
      </c>
      <c r="I912" s="467" t="s">
        <v>23</v>
      </c>
      <c r="J912" s="467" t="s">
        <v>39</v>
      </c>
      <c r="K912" s="467" t="s">
        <v>67</v>
      </c>
      <c r="L912" s="467" t="s">
        <v>1062</v>
      </c>
      <c r="M912" s="467" t="s">
        <v>110</v>
      </c>
      <c r="N912" s="469">
        <v>42416.0</v>
      </c>
      <c r="O912" s="469">
        <v>42416.0</v>
      </c>
      <c r="P912" s="425"/>
      <c r="Q912" s="428"/>
      <c r="R912" s="428"/>
      <c r="S912" s="425"/>
      <c r="T912" s="458">
        <f t="shared" si="1817"/>
        <v>1107</v>
      </c>
      <c r="U912" s="459">
        <f t="shared" si="1847"/>
        <v>4</v>
      </c>
      <c r="V912" s="460">
        <f t="shared" ref="V912:W912" si="1863">IF(ISBLANK($A912),"",sum(AF912,AL912,AR912,AX912,BD912,BJ912,BP912,BV912,CB912,CH912,CN912,CT912,CZ912,DF912,DL912,DR912,DX912,ED912,EJ912,EP912,EV912))</f>
        <v>0</v>
      </c>
      <c r="W912" s="470">
        <f t="shared" si="1863"/>
        <v>0</v>
      </c>
      <c r="X912" s="471">
        <f t="shared" si="1783"/>
        <v>4</v>
      </c>
      <c r="Y912" s="470">
        <f t="shared" si="1864"/>
        <v>3</v>
      </c>
      <c r="Z912" s="470">
        <f t="shared" ref="Z912:AA912" si="1865">IF(ISBLANK($A912),"",sum(AI912,AO912,AU912,BA912,BG912,BM912,BS912,BY912,CE912,CK912,CQ912,CW912,DC912,DI912,DO912,DU912,EA912,EG912,EM912,ES912,EY912))</f>
        <v>0</v>
      </c>
      <c r="AA912" s="470">
        <f t="shared" si="1865"/>
        <v>0</v>
      </c>
      <c r="AB912" s="471">
        <f t="shared" si="1785"/>
        <v>3</v>
      </c>
      <c r="AC912" s="474">
        <f t="shared" si="1786"/>
        <v>0.75</v>
      </c>
      <c r="AD912" s="472" t="str">
        <f t="shared" si="1787"/>
        <v>20+</v>
      </c>
      <c r="AE912" s="475">
        <v>2.0</v>
      </c>
      <c r="AF912" s="425"/>
      <c r="AG912" s="425"/>
      <c r="AH912" s="425"/>
      <c r="AI912" s="425"/>
      <c r="AJ912" s="425"/>
      <c r="AK912" s="425"/>
      <c r="AL912" s="425"/>
      <c r="AM912" s="425"/>
      <c r="AN912" s="425"/>
      <c r="AO912" s="425"/>
      <c r="AP912" s="425"/>
      <c r="AQ912" s="425"/>
      <c r="AR912" s="425"/>
      <c r="AS912" s="425"/>
      <c r="AT912" s="425"/>
      <c r="AU912" s="425"/>
      <c r="AV912" s="425"/>
      <c r="AW912" s="425"/>
      <c r="AX912" s="425"/>
      <c r="AY912" s="425"/>
      <c r="AZ912" s="425"/>
      <c r="BA912" s="425"/>
      <c r="BB912" s="425"/>
      <c r="BC912" s="425"/>
      <c r="BD912" s="425"/>
      <c r="BE912" s="425"/>
      <c r="BF912" s="475">
        <v>2.0</v>
      </c>
      <c r="BG912" s="425"/>
      <c r="BH912" s="425"/>
      <c r="BI912" s="425"/>
      <c r="BJ912" s="425"/>
      <c r="BK912" s="425"/>
      <c r="BL912" s="425"/>
      <c r="BM912" s="425"/>
      <c r="BN912" s="425"/>
      <c r="BO912" s="475">
        <v>2.0</v>
      </c>
      <c r="BP912" s="425"/>
      <c r="BQ912" s="425"/>
      <c r="BR912" s="475">
        <v>1.0</v>
      </c>
      <c r="BS912" s="425"/>
      <c r="BT912" s="425"/>
      <c r="BU912" s="425"/>
      <c r="BV912" s="425"/>
      <c r="BW912" s="425"/>
      <c r="BX912" s="425"/>
      <c r="BY912" s="425"/>
      <c r="BZ912" s="425"/>
      <c r="CA912" s="425"/>
      <c r="CB912" s="425"/>
      <c r="CC912" s="425"/>
      <c r="CD912" s="425"/>
      <c r="CE912" s="425"/>
      <c r="CF912" s="425"/>
      <c r="CG912" s="425"/>
      <c r="CH912" s="425"/>
      <c r="CI912" s="425"/>
      <c r="CJ912" s="425"/>
      <c r="CK912" s="425"/>
      <c r="CL912" s="425"/>
      <c r="CM912" s="425"/>
      <c r="CN912" s="425"/>
      <c r="CO912" s="425"/>
      <c r="CP912" s="425"/>
      <c r="CQ912" s="425"/>
      <c r="CR912" s="425"/>
      <c r="CS912" s="425"/>
      <c r="CT912" s="425"/>
      <c r="CU912" s="425"/>
      <c r="CV912" s="425"/>
      <c r="CW912" s="425"/>
      <c r="CX912" s="425"/>
      <c r="CY912" s="425"/>
      <c r="CZ912" s="425"/>
      <c r="DA912" s="425"/>
      <c r="DB912" s="425"/>
      <c r="DC912" s="425"/>
      <c r="DD912" s="425"/>
      <c r="DE912" s="425"/>
      <c r="DF912" s="425"/>
      <c r="DG912" s="425"/>
      <c r="DH912" s="425"/>
      <c r="DI912" s="425"/>
      <c r="DJ912" s="425"/>
      <c r="DK912" s="425"/>
      <c r="DL912" s="425"/>
      <c r="DM912" s="425"/>
      <c r="DN912" s="425"/>
      <c r="DO912" s="425"/>
      <c r="DP912" s="425"/>
      <c r="DQ912" s="425"/>
      <c r="DR912" s="425"/>
      <c r="DS912" s="425"/>
      <c r="DT912" s="425"/>
      <c r="DU912" s="425"/>
      <c r="DV912" s="425"/>
      <c r="DW912" s="425"/>
      <c r="DX912" s="425"/>
      <c r="DY912" s="425"/>
      <c r="DZ912" s="425"/>
      <c r="EA912" s="425"/>
      <c r="EB912" s="425"/>
      <c r="EC912" s="425"/>
      <c r="ED912" s="425"/>
      <c r="EE912" s="425"/>
      <c r="EF912" s="425"/>
      <c r="EG912" s="425"/>
      <c r="EH912" s="425"/>
      <c r="EI912" s="425"/>
      <c r="EJ912" s="425"/>
      <c r="EK912" s="425"/>
      <c r="EL912" s="425"/>
      <c r="EM912" s="425"/>
      <c r="EN912" s="425"/>
      <c r="EO912" s="76"/>
      <c r="EP912" s="76"/>
      <c r="EQ912" s="76"/>
      <c r="ER912" s="76"/>
      <c r="ES912" s="76"/>
      <c r="ET912" s="76"/>
      <c r="EU912" s="425"/>
      <c r="EV912" s="425"/>
      <c r="EW912" s="425"/>
      <c r="EX912" s="425"/>
      <c r="EY912" s="425"/>
      <c r="EZ912" s="425"/>
      <c r="FA912" s="467" t="s">
        <v>3629</v>
      </c>
      <c r="FB912" s="467"/>
      <c r="FC912" s="467"/>
      <c r="FD912" s="467"/>
    </row>
    <row r="913">
      <c r="A913" s="450" t="s">
        <v>3630</v>
      </c>
      <c r="B913" s="467" t="s">
        <v>3631</v>
      </c>
      <c r="C913" s="468" t="s">
        <v>8</v>
      </c>
      <c r="D913" s="467" t="s">
        <v>18</v>
      </c>
      <c r="E913" s="425"/>
      <c r="F913" s="425"/>
      <c r="G913" s="467" t="s">
        <v>3632</v>
      </c>
      <c r="H913" s="467" t="s">
        <v>952</v>
      </c>
      <c r="I913" s="467" t="s">
        <v>23</v>
      </c>
      <c r="J913" s="467" t="s">
        <v>39</v>
      </c>
      <c r="K913" s="467" t="s">
        <v>67</v>
      </c>
      <c r="L913" s="467" t="s">
        <v>953</v>
      </c>
      <c r="M913" s="467" t="s">
        <v>50</v>
      </c>
      <c r="N913" s="469">
        <v>42411.0</v>
      </c>
      <c r="O913" s="469">
        <v>42411.0</v>
      </c>
      <c r="P913" s="425"/>
      <c r="Q913" s="428"/>
      <c r="R913" s="428"/>
      <c r="S913" s="425"/>
      <c r="T913" s="458">
        <f t="shared" si="1817"/>
        <v>1112</v>
      </c>
      <c r="U913" s="459">
        <f t="shared" si="1847"/>
        <v>2</v>
      </c>
      <c r="V913" s="460">
        <f t="shared" ref="V913:W913" si="1866">IF(ISBLANK($A913),"",sum(AF913,AL913,AR913,AX913,BD913,BJ913,BP913,BV913,CB913,CH913,CN913,CT913,CZ913,DF913,DL913,DR913,DX913,ED913,EJ913,EP913,EV913))</f>
        <v>2</v>
      </c>
      <c r="W913" s="470">
        <f t="shared" si="1866"/>
        <v>0</v>
      </c>
      <c r="X913" s="471">
        <f t="shared" si="1783"/>
        <v>4</v>
      </c>
      <c r="Y913" s="470">
        <f t="shared" si="1864"/>
        <v>2</v>
      </c>
      <c r="Z913" s="470">
        <f t="shared" ref="Z913:AA913" si="1867">IF(ISBLANK($A913),"",sum(AI913,AO913,AU913,BA913,BG913,BM913,BS913,BY913,CE913,CK913,CQ913,CW913,DC913,DI913,DO913,DU913,EA913,EG913,EM913,ES913,EY913))</f>
        <v>0</v>
      </c>
      <c r="AA913" s="470">
        <f t="shared" si="1867"/>
        <v>1</v>
      </c>
      <c r="AB913" s="471">
        <f t="shared" si="1785"/>
        <v>3</v>
      </c>
      <c r="AC913" s="474">
        <f t="shared" si="1786"/>
        <v>0.5</v>
      </c>
      <c r="AD913" s="472" t="str">
        <f t="shared" si="1787"/>
        <v>20+</v>
      </c>
      <c r="AE913" s="475">
        <v>2.0</v>
      </c>
      <c r="AF913" s="475">
        <v>2.0</v>
      </c>
      <c r="AG913" s="425"/>
      <c r="AH913" s="425"/>
      <c r="AI913" s="425"/>
      <c r="AJ913" s="425"/>
      <c r="AK913" s="425"/>
      <c r="AL913" s="425"/>
      <c r="AM913" s="425"/>
      <c r="AN913" s="425"/>
      <c r="AO913" s="425"/>
      <c r="AP913" s="475">
        <v>1.0</v>
      </c>
      <c r="AQ913" s="425"/>
      <c r="AR913" s="425"/>
      <c r="AS913" s="425"/>
      <c r="AT913" s="425"/>
      <c r="AU913" s="425"/>
      <c r="AV913" s="425"/>
      <c r="AW913" s="425"/>
      <c r="AX913" s="425"/>
      <c r="AY913" s="425"/>
      <c r="AZ913" s="475">
        <v>2.0</v>
      </c>
      <c r="BA913" s="425"/>
      <c r="BB913" s="425"/>
      <c r="BC913" s="425"/>
      <c r="BD913" s="425"/>
      <c r="BE913" s="425"/>
      <c r="BF913" s="425"/>
      <c r="BG913" s="425"/>
      <c r="BH913" s="425"/>
      <c r="BI913" s="425"/>
      <c r="BJ913" s="425"/>
      <c r="BK913" s="425"/>
      <c r="BL913" s="425"/>
      <c r="BM913" s="425"/>
      <c r="BN913" s="425"/>
      <c r="BO913" s="425"/>
      <c r="BP913" s="425"/>
      <c r="BQ913" s="425"/>
      <c r="BR913" s="425"/>
      <c r="BS913" s="425"/>
      <c r="BT913" s="425"/>
      <c r="BU913" s="425"/>
      <c r="BV913" s="425"/>
      <c r="BW913" s="425"/>
      <c r="BX913" s="425"/>
      <c r="BY913" s="425"/>
      <c r="BZ913" s="425"/>
      <c r="CA913" s="425"/>
      <c r="CB913" s="425"/>
      <c r="CC913" s="425"/>
      <c r="CD913" s="425"/>
      <c r="CE913" s="425"/>
      <c r="CF913" s="425"/>
      <c r="CG913" s="425"/>
      <c r="CH913" s="425"/>
      <c r="CI913" s="425"/>
      <c r="CJ913" s="425"/>
      <c r="CK913" s="425"/>
      <c r="CL913" s="425"/>
      <c r="CM913" s="425"/>
      <c r="CN913" s="425"/>
      <c r="CO913" s="425"/>
      <c r="CP913" s="425"/>
      <c r="CQ913" s="425"/>
      <c r="CR913" s="425"/>
      <c r="CS913" s="425"/>
      <c r="CT913" s="425"/>
      <c r="CU913" s="425"/>
      <c r="CV913" s="425"/>
      <c r="CW913" s="425"/>
      <c r="CX913" s="425"/>
      <c r="CY913" s="425"/>
      <c r="CZ913" s="425"/>
      <c r="DA913" s="425"/>
      <c r="DB913" s="425"/>
      <c r="DC913" s="425"/>
      <c r="DD913" s="425"/>
      <c r="DE913" s="425"/>
      <c r="DF913" s="425"/>
      <c r="DG913" s="425"/>
      <c r="DH913" s="425"/>
      <c r="DI913" s="425"/>
      <c r="DJ913" s="425"/>
      <c r="DK913" s="425"/>
      <c r="DL913" s="425"/>
      <c r="DM913" s="425"/>
      <c r="DN913" s="425"/>
      <c r="DO913" s="425"/>
      <c r="DP913" s="425"/>
      <c r="DQ913" s="425"/>
      <c r="DR913" s="425"/>
      <c r="DS913" s="425"/>
      <c r="DT913" s="425"/>
      <c r="DU913" s="425"/>
      <c r="DV913" s="425"/>
      <c r="DW913" s="425"/>
      <c r="DX913" s="425"/>
      <c r="DY913" s="425"/>
      <c r="DZ913" s="425"/>
      <c r="EA913" s="425"/>
      <c r="EB913" s="425"/>
      <c r="EC913" s="425"/>
      <c r="ED913" s="425"/>
      <c r="EE913" s="425"/>
      <c r="EF913" s="425"/>
      <c r="EG913" s="425"/>
      <c r="EH913" s="425"/>
      <c r="EI913" s="425"/>
      <c r="EJ913" s="425"/>
      <c r="EK913" s="425"/>
      <c r="EL913" s="425"/>
      <c r="EM913" s="425"/>
      <c r="EN913" s="425"/>
      <c r="EO913" s="425"/>
      <c r="EP913" s="425"/>
      <c r="EQ913" s="425"/>
      <c r="ER913" s="425"/>
      <c r="ES913" s="425"/>
      <c r="ET913" s="425"/>
      <c r="EU913" s="76"/>
      <c r="EV913" s="76"/>
      <c r="EW913" s="76"/>
      <c r="EX913" s="76"/>
      <c r="EY913" s="76"/>
      <c r="EZ913" s="76"/>
      <c r="FA913" s="467" t="s">
        <v>3633</v>
      </c>
      <c r="FB913" s="467"/>
      <c r="FC913" s="467"/>
      <c r="FD913" s="467"/>
    </row>
    <row r="914">
      <c r="A914" s="477" t="s">
        <v>3634</v>
      </c>
      <c r="B914" s="467" t="s">
        <v>3635</v>
      </c>
      <c r="C914" s="468" t="s">
        <v>8</v>
      </c>
      <c r="D914" s="467" t="s">
        <v>18</v>
      </c>
      <c r="E914" s="425"/>
      <c r="F914" s="425"/>
      <c r="G914" s="467" t="s">
        <v>1697</v>
      </c>
      <c r="H914" s="467" t="s">
        <v>1193</v>
      </c>
      <c r="I914" s="467" t="s">
        <v>23</v>
      </c>
      <c r="J914" s="467" t="s">
        <v>39</v>
      </c>
      <c r="K914" s="467" t="s">
        <v>67</v>
      </c>
      <c r="L914" s="467" t="s">
        <v>1062</v>
      </c>
      <c r="M914" s="467" t="s">
        <v>110</v>
      </c>
      <c r="N914" s="469">
        <v>42410.0</v>
      </c>
      <c r="O914" s="469">
        <v>42410.0</v>
      </c>
      <c r="P914" s="425"/>
      <c r="Q914" s="428"/>
      <c r="R914" s="428"/>
      <c r="S914" s="425"/>
      <c r="T914" s="458">
        <f t="shared" si="1817"/>
        <v>1113</v>
      </c>
      <c r="U914" s="459">
        <f t="shared" si="1847"/>
        <v>2</v>
      </c>
      <c r="V914" s="460">
        <f t="shared" ref="V914:W914" si="1868">IF(ISBLANK($A914),"",sum(AF914,AL914,AR914,AX914,BD914,BJ914,BP914,BV914,CB914,CH914,CN914,CT914,CZ914,DF914,DL914,DR914,DX914,ED914,EJ914,EP914,EV914))</f>
        <v>0</v>
      </c>
      <c r="W914" s="470">
        <f t="shared" si="1868"/>
        <v>0</v>
      </c>
      <c r="X914" s="471">
        <f t="shared" si="1783"/>
        <v>2</v>
      </c>
      <c r="Y914" s="470">
        <f t="shared" si="1864"/>
        <v>2</v>
      </c>
      <c r="Z914" s="470">
        <f t="shared" ref="Z914:AA914" si="1869">IF(ISBLANK($A914),"",sum(AI914,AO914,AU914,BA914,BG914,BM914,BS914,BY914,CE914,CK914,CQ914,CW914,DC914,DI914,DO914,DU914,EA914,EG914,EM914,ES914,EY914))</f>
        <v>1</v>
      </c>
      <c r="AA914" s="470">
        <f t="shared" si="1869"/>
        <v>0</v>
      </c>
      <c r="AB914" s="471">
        <f t="shared" si="1785"/>
        <v>3</v>
      </c>
      <c r="AC914" s="474">
        <f t="shared" si="1786"/>
        <v>1</v>
      </c>
      <c r="AD914" s="472" t="str">
        <f t="shared" si="1787"/>
        <v>20+</v>
      </c>
      <c r="AE914" s="425"/>
      <c r="AF914" s="425"/>
      <c r="AG914" s="425"/>
      <c r="AH914" s="425"/>
      <c r="AI914" s="425"/>
      <c r="AJ914" s="425"/>
      <c r="AK914" s="425"/>
      <c r="AL914" s="425"/>
      <c r="AM914" s="425"/>
      <c r="AN914" s="425"/>
      <c r="AO914" s="425"/>
      <c r="AP914" s="425"/>
      <c r="AQ914" s="425"/>
      <c r="AR914" s="425"/>
      <c r="AS914" s="425"/>
      <c r="AT914" s="425"/>
      <c r="AU914" s="425"/>
      <c r="AV914" s="425"/>
      <c r="AW914" s="475">
        <v>2.0</v>
      </c>
      <c r="AX914" s="425"/>
      <c r="AY914" s="425"/>
      <c r="AZ914" s="425"/>
      <c r="BA914" s="425"/>
      <c r="BB914" s="425"/>
      <c r="BC914" s="425"/>
      <c r="BD914" s="425"/>
      <c r="BE914" s="425"/>
      <c r="BF914" s="475">
        <v>1.0</v>
      </c>
      <c r="BG914" s="425"/>
      <c r="BH914" s="425"/>
      <c r="BI914" s="425"/>
      <c r="BJ914" s="425"/>
      <c r="BK914" s="425"/>
      <c r="BL914" s="475">
        <v>1.0</v>
      </c>
      <c r="BM914" s="425"/>
      <c r="BN914" s="425"/>
      <c r="BO914" s="425"/>
      <c r="BP914" s="425"/>
      <c r="BQ914" s="425"/>
      <c r="BR914" s="425"/>
      <c r="BS914" s="425"/>
      <c r="BT914" s="425"/>
      <c r="BU914" s="425"/>
      <c r="BV914" s="425"/>
      <c r="BW914" s="425"/>
      <c r="BX914" s="425"/>
      <c r="BY914" s="475">
        <v>1.0</v>
      </c>
      <c r="BZ914" s="425"/>
      <c r="CA914" s="425"/>
      <c r="CB914" s="425"/>
      <c r="CC914" s="425"/>
      <c r="CD914" s="425"/>
      <c r="CE914" s="425"/>
      <c r="CF914" s="425"/>
      <c r="CG914" s="425"/>
      <c r="CH914" s="425"/>
      <c r="CI914" s="425"/>
      <c r="CJ914" s="425"/>
      <c r="CK914" s="425"/>
      <c r="CL914" s="425"/>
      <c r="CM914" s="425"/>
      <c r="CN914" s="425"/>
      <c r="CO914" s="425"/>
      <c r="CP914" s="425"/>
      <c r="CQ914" s="425"/>
      <c r="CR914" s="425"/>
      <c r="CS914" s="425"/>
      <c r="CT914" s="425"/>
      <c r="CU914" s="425"/>
      <c r="CV914" s="425"/>
      <c r="CW914" s="425"/>
      <c r="CX914" s="425"/>
      <c r="CY914" s="425"/>
      <c r="CZ914" s="425"/>
      <c r="DA914" s="425"/>
      <c r="DB914" s="425"/>
      <c r="DC914" s="425"/>
      <c r="DD914" s="425"/>
      <c r="DE914" s="425"/>
      <c r="DF914" s="425"/>
      <c r="DG914" s="425"/>
      <c r="DH914" s="425"/>
      <c r="DI914" s="425"/>
      <c r="DJ914" s="425"/>
      <c r="DK914" s="425"/>
      <c r="DL914" s="425"/>
      <c r="DM914" s="425"/>
      <c r="DN914" s="425"/>
      <c r="DO914" s="425"/>
      <c r="DP914" s="425"/>
      <c r="DQ914" s="425"/>
      <c r="DR914" s="425"/>
      <c r="DS914" s="425"/>
      <c r="DT914" s="425"/>
      <c r="DU914" s="425"/>
      <c r="DV914" s="425"/>
      <c r="DW914" s="425"/>
      <c r="DX914" s="425"/>
      <c r="DY914" s="425"/>
      <c r="DZ914" s="425"/>
      <c r="EA914" s="425"/>
      <c r="EB914" s="425"/>
      <c r="EC914" s="425"/>
      <c r="ED914" s="425"/>
      <c r="EE914" s="425"/>
      <c r="EF914" s="425"/>
      <c r="EG914" s="425"/>
      <c r="EH914" s="425"/>
      <c r="EI914" s="425"/>
      <c r="EJ914" s="425"/>
      <c r="EK914" s="425"/>
      <c r="EL914" s="425"/>
      <c r="EM914" s="425"/>
      <c r="EN914" s="425"/>
      <c r="EO914" s="425"/>
      <c r="EP914" s="425"/>
      <c r="EQ914" s="425"/>
      <c r="ER914" s="425"/>
      <c r="ES914" s="425"/>
      <c r="ET914" s="425"/>
      <c r="EU914" s="76"/>
      <c r="EV914" s="76"/>
      <c r="EW914" s="76"/>
      <c r="EX914" s="76"/>
      <c r="EY914" s="76"/>
      <c r="EZ914" s="76"/>
      <c r="FA914" s="476" t="s">
        <v>3636</v>
      </c>
      <c r="FB914" s="476"/>
      <c r="FC914" s="476"/>
      <c r="FD914" s="476"/>
    </row>
    <row r="915">
      <c r="A915" s="477" t="s">
        <v>3637</v>
      </c>
      <c r="B915" s="477" t="s">
        <v>3585</v>
      </c>
      <c r="C915" s="487" t="s">
        <v>8</v>
      </c>
      <c r="D915" s="488" t="s">
        <v>18</v>
      </c>
      <c r="E915" s="425"/>
      <c r="F915" s="425"/>
      <c r="G915" s="467" t="s">
        <v>3638</v>
      </c>
      <c r="H915" s="467" t="s">
        <v>1157</v>
      </c>
      <c r="I915" s="467" t="s">
        <v>23</v>
      </c>
      <c r="J915" s="467" t="s">
        <v>39</v>
      </c>
      <c r="K915" s="467" t="s">
        <v>67</v>
      </c>
      <c r="L915" s="467" t="s">
        <v>477</v>
      </c>
      <c r="M915" s="467" t="s">
        <v>72</v>
      </c>
      <c r="N915" s="469">
        <v>42409.0</v>
      </c>
      <c r="O915" s="469">
        <v>42409.0</v>
      </c>
      <c r="P915" s="425"/>
      <c r="Q915" s="428"/>
      <c r="R915" s="428"/>
      <c r="S915" s="425"/>
      <c r="T915" s="458">
        <f t="shared" si="1817"/>
        <v>1114</v>
      </c>
      <c r="U915" s="459">
        <f t="shared" si="1847"/>
        <v>6</v>
      </c>
      <c r="V915" s="460">
        <f t="shared" ref="V915:W915" si="1870">IF(ISBLANK($A915),"",sum(AF915,AL915,AR915,AX915,BD915,BJ915,BP915,BV915,CB915,CH915,CN915,CT915,CZ915,DF915,DL915,DR915,DX915,ED915,EJ915,EP915,EV915))</f>
        <v>3</v>
      </c>
      <c r="W915" s="470">
        <f t="shared" si="1870"/>
        <v>0</v>
      </c>
      <c r="X915" s="471">
        <f t="shared" si="1783"/>
        <v>9</v>
      </c>
      <c r="Y915" s="470">
        <f t="shared" si="1864"/>
        <v>4</v>
      </c>
      <c r="Z915" s="470">
        <f t="shared" ref="Z915:AA915" si="1871">IF(ISBLANK($A915),"",sum(AI915,AO915,AU915,BA915,BG915,BM915,BS915,BY915,CE915,CK915,CQ915,CW915,DC915,DI915,DO915,DU915,EA915,EG915,EM915,ES915,EY915))</f>
        <v>0</v>
      </c>
      <c r="AA915" s="470">
        <f t="shared" si="1871"/>
        <v>0</v>
      </c>
      <c r="AB915" s="471">
        <f t="shared" si="1785"/>
        <v>4</v>
      </c>
      <c r="AC915" s="474">
        <f t="shared" si="1786"/>
        <v>0.4444444444</v>
      </c>
      <c r="AD915" s="472" t="str">
        <f t="shared" si="1787"/>
        <v>20+</v>
      </c>
      <c r="AE915" s="425"/>
      <c r="AF915" s="475">
        <v>2.0</v>
      </c>
      <c r="AG915" s="425"/>
      <c r="AH915" s="425"/>
      <c r="AI915" s="425"/>
      <c r="AJ915" s="425"/>
      <c r="AK915" s="475">
        <v>1.0</v>
      </c>
      <c r="AL915" s="475">
        <v>1.0</v>
      </c>
      <c r="AM915" s="425"/>
      <c r="AN915" s="425"/>
      <c r="AO915" s="425"/>
      <c r="AP915" s="425"/>
      <c r="AQ915" s="425"/>
      <c r="AR915" s="425"/>
      <c r="AS915" s="425"/>
      <c r="AT915" s="425"/>
      <c r="AU915" s="425"/>
      <c r="AV915" s="425"/>
      <c r="AW915" s="475">
        <v>1.0</v>
      </c>
      <c r="AX915" s="425"/>
      <c r="AY915" s="425"/>
      <c r="AZ915" s="475">
        <v>2.0</v>
      </c>
      <c r="BA915" s="425"/>
      <c r="BB915" s="425"/>
      <c r="BC915" s="475">
        <v>2.0</v>
      </c>
      <c r="BD915" s="425"/>
      <c r="BE915" s="425"/>
      <c r="BF915" s="475">
        <v>2.0</v>
      </c>
      <c r="BG915" s="425"/>
      <c r="BH915" s="425"/>
      <c r="BI915" s="425"/>
      <c r="BJ915" s="425"/>
      <c r="BK915" s="425"/>
      <c r="BL915" s="425"/>
      <c r="BM915" s="425"/>
      <c r="BN915" s="425"/>
      <c r="BO915" s="425"/>
      <c r="BP915" s="425"/>
      <c r="BQ915" s="425"/>
      <c r="BR915" s="425"/>
      <c r="BS915" s="425"/>
      <c r="BT915" s="425"/>
      <c r="BU915" s="425"/>
      <c r="BV915" s="425"/>
      <c r="BW915" s="425"/>
      <c r="BX915" s="425"/>
      <c r="BY915" s="425"/>
      <c r="BZ915" s="425"/>
      <c r="CA915" s="425"/>
      <c r="CB915" s="425"/>
      <c r="CC915" s="425"/>
      <c r="CD915" s="425"/>
      <c r="CE915" s="425"/>
      <c r="CF915" s="425"/>
      <c r="CG915" s="425"/>
      <c r="CH915" s="425"/>
      <c r="CI915" s="425"/>
      <c r="CJ915" s="425"/>
      <c r="CK915" s="425"/>
      <c r="CL915" s="425"/>
      <c r="CM915" s="425"/>
      <c r="CN915" s="425"/>
      <c r="CO915" s="425"/>
      <c r="CP915" s="425"/>
      <c r="CQ915" s="425"/>
      <c r="CR915" s="425"/>
      <c r="CS915" s="425"/>
      <c r="CT915" s="425"/>
      <c r="CU915" s="425"/>
      <c r="CV915" s="425"/>
      <c r="CW915" s="425"/>
      <c r="CX915" s="425"/>
      <c r="CY915" s="475">
        <v>2.0</v>
      </c>
      <c r="CZ915" s="425"/>
      <c r="DA915" s="425"/>
      <c r="DB915" s="425"/>
      <c r="DC915" s="425"/>
      <c r="DD915" s="425"/>
      <c r="DE915" s="425"/>
      <c r="DF915" s="425"/>
      <c r="DG915" s="425"/>
      <c r="DH915" s="425"/>
      <c r="DI915" s="425"/>
      <c r="DJ915" s="425"/>
      <c r="DK915" s="425"/>
      <c r="DL915" s="425"/>
      <c r="DM915" s="425"/>
      <c r="DN915" s="425"/>
      <c r="DO915" s="425"/>
      <c r="DP915" s="425"/>
      <c r="DQ915" s="425"/>
      <c r="DR915" s="425"/>
      <c r="DS915" s="425"/>
      <c r="DT915" s="425"/>
      <c r="DU915" s="425"/>
      <c r="DV915" s="425"/>
      <c r="DW915" s="425"/>
      <c r="DX915" s="425"/>
      <c r="DY915" s="425"/>
      <c r="DZ915" s="425"/>
      <c r="EA915" s="425"/>
      <c r="EB915" s="425"/>
      <c r="EC915" s="425"/>
      <c r="ED915" s="425"/>
      <c r="EE915" s="425"/>
      <c r="EF915" s="425"/>
      <c r="EG915" s="425"/>
      <c r="EH915" s="425"/>
      <c r="EI915" s="425"/>
      <c r="EJ915" s="425"/>
      <c r="EK915" s="425"/>
      <c r="EL915" s="425"/>
      <c r="EM915" s="425"/>
      <c r="EN915" s="425"/>
      <c r="EO915" s="425"/>
      <c r="EP915" s="425"/>
      <c r="EQ915" s="425"/>
      <c r="ER915" s="425"/>
      <c r="ES915" s="425"/>
      <c r="ET915" s="425"/>
      <c r="EU915" s="76"/>
      <c r="EV915" s="76"/>
      <c r="EW915" s="76"/>
      <c r="EX915" s="76"/>
      <c r="EY915" s="76"/>
      <c r="EZ915" s="76"/>
      <c r="FA915" s="476" t="s">
        <v>3639</v>
      </c>
      <c r="FB915" s="476"/>
      <c r="FC915" s="476"/>
      <c r="FD915" s="476"/>
    </row>
    <row r="916">
      <c r="A916" s="477" t="s">
        <v>3640</v>
      </c>
      <c r="B916" s="467" t="s">
        <v>3641</v>
      </c>
      <c r="C916" s="468" t="s">
        <v>8</v>
      </c>
      <c r="D916" s="467" t="s">
        <v>18</v>
      </c>
      <c r="E916" s="425"/>
      <c r="F916" s="425"/>
      <c r="G916" s="467" t="s">
        <v>1363</v>
      </c>
      <c r="H916" s="467" t="s">
        <v>1088</v>
      </c>
      <c r="I916" s="467" t="s">
        <v>23</v>
      </c>
      <c r="J916" s="467" t="s">
        <v>39</v>
      </c>
      <c r="K916" s="467" t="s">
        <v>67</v>
      </c>
      <c r="L916" s="467" t="s">
        <v>1062</v>
      </c>
      <c r="M916" s="467" t="s">
        <v>110</v>
      </c>
      <c r="N916" s="469">
        <v>42409.0</v>
      </c>
      <c r="O916" s="469">
        <v>42409.0</v>
      </c>
      <c r="P916" s="425"/>
      <c r="Q916" s="428"/>
      <c r="R916" s="428"/>
      <c r="S916" s="425"/>
      <c r="T916" s="458">
        <f t="shared" si="1817"/>
        <v>1114</v>
      </c>
      <c r="U916" s="459">
        <f t="shared" si="1847"/>
        <v>4</v>
      </c>
      <c r="V916" s="460">
        <f t="shared" ref="V916:W916" si="1872">IF(ISBLANK($A916),"",sum(AF916,AL916,AR916,AX916,BD916,BJ916,BP916,BV916,CB916,CH916,CN916,CT916,CZ916,DF916,DL916,DR916,DX916,ED916,EJ916,EP916,EV916))</f>
        <v>0</v>
      </c>
      <c r="W916" s="470">
        <f t="shared" si="1872"/>
        <v>0</v>
      </c>
      <c r="X916" s="471">
        <f t="shared" si="1783"/>
        <v>4</v>
      </c>
      <c r="Y916" s="470">
        <f t="shared" si="1864"/>
        <v>4</v>
      </c>
      <c r="Z916" s="470">
        <f t="shared" ref="Z916:AA916" si="1873">IF(ISBLANK($A916),"",sum(AI916,AO916,AU916,BA916,BG916,BM916,BS916,BY916,CE916,CK916,CQ916,CW916,DC916,DI916,DO916,DU916,EA916,EG916,EM916,ES916,EY916))</f>
        <v>0</v>
      </c>
      <c r="AA916" s="470">
        <f t="shared" si="1873"/>
        <v>0</v>
      </c>
      <c r="AB916" s="471">
        <f t="shared" si="1785"/>
        <v>4</v>
      </c>
      <c r="AC916" s="474">
        <f t="shared" si="1786"/>
        <v>1</v>
      </c>
      <c r="AD916" s="472" t="str">
        <f t="shared" si="1787"/>
        <v>20+</v>
      </c>
      <c r="AE916" s="475">
        <v>4.0</v>
      </c>
      <c r="AF916" s="425"/>
      <c r="AG916" s="425"/>
      <c r="AH916" s="425"/>
      <c r="AI916" s="425"/>
      <c r="AJ916" s="425"/>
      <c r="AK916" s="425"/>
      <c r="AL916" s="425"/>
      <c r="AM916" s="425"/>
      <c r="AN916" s="475">
        <v>4.0</v>
      </c>
      <c r="AO916" s="425"/>
      <c r="AP916" s="425"/>
      <c r="AQ916" s="425"/>
      <c r="AR916" s="425"/>
      <c r="AS916" s="425"/>
      <c r="AT916" s="425"/>
      <c r="AU916" s="425"/>
      <c r="AV916" s="425"/>
      <c r="AW916" s="425"/>
      <c r="AX916" s="425"/>
      <c r="AY916" s="425"/>
      <c r="AZ916" s="425"/>
      <c r="BA916" s="425"/>
      <c r="BB916" s="425"/>
      <c r="BC916" s="425"/>
      <c r="BD916" s="425"/>
      <c r="BE916" s="425"/>
      <c r="BF916" s="425"/>
      <c r="BG916" s="425"/>
      <c r="BH916" s="425"/>
      <c r="BI916" s="425"/>
      <c r="BJ916" s="425"/>
      <c r="BK916" s="425"/>
      <c r="BL916" s="425"/>
      <c r="BM916" s="425"/>
      <c r="BN916" s="425"/>
      <c r="BO916" s="425"/>
      <c r="BP916" s="425"/>
      <c r="BQ916" s="425"/>
      <c r="BR916" s="425"/>
      <c r="BS916" s="425"/>
      <c r="BT916" s="425"/>
      <c r="BU916" s="425"/>
      <c r="BV916" s="425"/>
      <c r="BW916" s="425"/>
      <c r="BX916" s="425"/>
      <c r="BY916" s="425"/>
      <c r="BZ916" s="425"/>
      <c r="CA916" s="425"/>
      <c r="CB916" s="425"/>
      <c r="CC916" s="425"/>
      <c r="CD916" s="425"/>
      <c r="CE916" s="425"/>
      <c r="CF916" s="425"/>
      <c r="CG916" s="425"/>
      <c r="CH916" s="425"/>
      <c r="CI916" s="425"/>
      <c r="CJ916" s="425"/>
      <c r="CK916" s="425"/>
      <c r="CL916" s="425"/>
      <c r="CM916" s="425"/>
      <c r="CN916" s="425"/>
      <c r="CO916" s="425"/>
      <c r="CP916" s="425"/>
      <c r="CQ916" s="425"/>
      <c r="CR916" s="425"/>
      <c r="CS916" s="425"/>
      <c r="CT916" s="425"/>
      <c r="CU916" s="425"/>
      <c r="CV916" s="425"/>
      <c r="CW916" s="425"/>
      <c r="CX916" s="425"/>
      <c r="CY916" s="425"/>
      <c r="CZ916" s="425"/>
      <c r="DA916" s="425"/>
      <c r="DB916" s="425"/>
      <c r="DC916" s="425"/>
      <c r="DD916" s="425"/>
      <c r="DE916" s="425"/>
      <c r="DF916" s="425"/>
      <c r="DG916" s="425"/>
      <c r="DH916" s="425"/>
      <c r="DI916" s="425"/>
      <c r="DJ916" s="425"/>
      <c r="DK916" s="425"/>
      <c r="DL916" s="425"/>
      <c r="DM916" s="425"/>
      <c r="DN916" s="425"/>
      <c r="DO916" s="425"/>
      <c r="DP916" s="425"/>
      <c r="DQ916" s="425"/>
      <c r="DR916" s="425"/>
      <c r="DS916" s="425"/>
      <c r="DT916" s="425"/>
      <c r="DU916" s="425"/>
      <c r="DV916" s="425"/>
      <c r="DW916" s="425"/>
      <c r="DX916" s="425"/>
      <c r="DY916" s="425"/>
      <c r="DZ916" s="425"/>
      <c r="EA916" s="425"/>
      <c r="EB916" s="425"/>
      <c r="EC916" s="425"/>
      <c r="ED916" s="425"/>
      <c r="EE916" s="425"/>
      <c r="EF916" s="425"/>
      <c r="EG916" s="425"/>
      <c r="EH916" s="425"/>
      <c r="EI916" s="425"/>
      <c r="EJ916" s="425"/>
      <c r="EK916" s="425"/>
      <c r="EL916" s="425"/>
      <c r="EM916" s="425"/>
      <c r="EN916" s="425"/>
      <c r="EO916" s="425"/>
      <c r="EP916" s="425"/>
      <c r="EQ916" s="425"/>
      <c r="ER916" s="425"/>
      <c r="ES916" s="425"/>
      <c r="ET916" s="425"/>
      <c r="EU916" s="76"/>
      <c r="EV916" s="76"/>
      <c r="EW916" s="76"/>
      <c r="EX916" s="76"/>
      <c r="EY916" s="76"/>
      <c r="EZ916" s="76"/>
      <c r="FA916" s="467" t="s">
        <v>3642</v>
      </c>
      <c r="FB916" s="467"/>
      <c r="FC916" s="467"/>
      <c r="FD916" s="467"/>
    </row>
    <row r="917">
      <c r="A917" s="434" t="s">
        <v>3643</v>
      </c>
      <c r="B917" s="455" t="s">
        <v>3644</v>
      </c>
      <c r="C917" s="456" t="s">
        <v>8</v>
      </c>
      <c r="D917" s="455" t="s">
        <v>18</v>
      </c>
      <c r="E917" s="303"/>
      <c r="F917" s="303"/>
      <c r="G917" s="455" t="s">
        <v>3645</v>
      </c>
      <c r="H917" s="455" t="s">
        <v>1436</v>
      </c>
      <c r="I917" s="455" t="s">
        <v>23</v>
      </c>
      <c r="J917" s="455" t="s">
        <v>39</v>
      </c>
      <c r="K917" s="455" t="s">
        <v>3490</v>
      </c>
      <c r="L917" s="455" t="s">
        <v>1109</v>
      </c>
      <c r="M917" s="455" t="s">
        <v>50</v>
      </c>
      <c r="N917" s="457">
        <v>42408.0</v>
      </c>
      <c r="O917" s="457">
        <v>42408.0</v>
      </c>
      <c r="P917" s="303"/>
      <c r="Q917" s="489" t="s">
        <v>2315</v>
      </c>
      <c r="R917" s="298"/>
      <c r="S917" s="303"/>
      <c r="T917" s="458">
        <f t="shared" si="1817"/>
        <v>1115</v>
      </c>
      <c r="U917" s="459">
        <f t="shared" si="1847"/>
        <v>3</v>
      </c>
      <c r="V917" s="460">
        <f t="shared" ref="V917:W917" si="1874">IF(ISBLANK($A917),"",sum(AF917,AL917,AR917,AX917,BD917,BJ917,BP917,BV917,CB917,CH917,CN917,CT917,CZ917,DF917,DL917,DR917,DX917,ED917,EJ917,EP917,EV917))</f>
        <v>2</v>
      </c>
      <c r="W917" s="461">
        <f t="shared" si="1874"/>
        <v>0</v>
      </c>
      <c r="X917" s="462">
        <f t="shared" si="1783"/>
        <v>5</v>
      </c>
      <c r="Y917" s="461">
        <f t="shared" si="1864"/>
        <v>4</v>
      </c>
      <c r="Z917" s="461">
        <f t="shared" ref="Z917:AA917" si="1875">IF(ISBLANK($A917),"",sum(AI917,AO917,AU917,BA917,BG917,BM917,BS917,BY917,CE917,CK917,CQ917,CW917,DC917,DI917,DO917,DU917,EA917,EG917,EM917,ES917,EY917))</f>
        <v>2</v>
      </c>
      <c r="AA917" s="461">
        <f t="shared" si="1875"/>
        <v>0</v>
      </c>
      <c r="AB917" s="462">
        <f t="shared" si="1785"/>
        <v>6</v>
      </c>
      <c r="AC917" s="463">
        <f t="shared" si="1786"/>
        <v>0.8</v>
      </c>
      <c r="AD917" s="464" t="str">
        <f t="shared" si="1787"/>
        <v>20+</v>
      </c>
      <c r="AE917" s="303"/>
      <c r="AF917" s="303"/>
      <c r="AG917" s="303"/>
      <c r="AH917" s="303"/>
      <c r="AI917" s="303"/>
      <c r="AJ917" s="303"/>
      <c r="AK917" s="303"/>
      <c r="AL917" s="303"/>
      <c r="AM917" s="303"/>
      <c r="AN917" s="303"/>
      <c r="AO917" s="303"/>
      <c r="AP917" s="303"/>
      <c r="AQ917" s="303"/>
      <c r="AR917" s="465">
        <v>1.0</v>
      </c>
      <c r="AS917" s="303"/>
      <c r="AT917" s="303"/>
      <c r="AU917" s="303"/>
      <c r="AV917" s="303"/>
      <c r="AW917" s="465">
        <v>2.0</v>
      </c>
      <c r="AX917" s="303"/>
      <c r="AY917" s="303"/>
      <c r="AZ917" s="465">
        <v>1.0</v>
      </c>
      <c r="BA917" s="303"/>
      <c r="BB917" s="303"/>
      <c r="BC917" s="465">
        <v>1.0</v>
      </c>
      <c r="BD917" s="303"/>
      <c r="BE917" s="303"/>
      <c r="BF917" s="303"/>
      <c r="BG917" s="303"/>
      <c r="BH917" s="303"/>
      <c r="BI917" s="303"/>
      <c r="BJ917" s="303"/>
      <c r="BK917" s="303"/>
      <c r="BL917" s="465">
        <v>2.0</v>
      </c>
      <c r="BM917" s="303"/>
      <c r="BN917" s="303"/>
      <c r="BO917" s="303"/>
      <c r="BP917" s="465">
        <v>1.0</v>
      </c>
      <c r="BQ917" s="303"/>
      <c r="BR917" s="303"/>
      <c r="BS917" s="465">
        <v>2.0</v>
      </c>
      <c r="BT917" s="303"/>
      <c r="BU917" s="303"/>
      <c r="BV917" s="303"/>
      <c r="BW917" s="303"/>
      <c r="BX917" s="465">
        <v>1.0</v>
      </c>
      <c r="BY917" s="303"/>
      <c r="BZ917" s="303"/>
      <c r="CA917" s="303"/>
      <c r="CB917" s="303"/>
      <c r="CC917" s="303"/>
      <c r="CD917" s="303"/>
      <c r="CE917" s="303"/>
      <c r="CF917" s="303"/>
      <c r="CG917" s="303"/>
      <c r="CH917" s="303"/>
      <c r="CI917" s="303"/>
      <c r="CJ917" s="303"/>
      <c r="CK917" s="303"/>
      <c r="CL917" s="303"/>
      <c r="CM917" s="303"/>
      <c r="CN917" s="303"/>
      <c r="CO917" s="303"/>
      <c r="CP917" s="303"/>
      <c r="CQ917" s="303"/>
      <c r="CR917" s="303"/>
      <c r="CS917" s="303"/>
      <c r="CT917" s="303"/>
      <c r="CU917" s="303"/>
      <c r="CV917" s="303"/>
      <c r="CW917" s="303"/>
      <c r="CX917" s="303"/>
      <c r="CY917" s="303"/>
      <c r="CZ917" s="303"/>
      <c r="DA917" s="303"/>
      <c r="DB917" s="303"/>
      <c r="DC917" s="303"/>
      <c r="DD917" s="303"/>
      <c r="DE917" s="303"/>
      <c r="DF917" s="303"/>
      <c r="DG917" s="303"/>
      <c r="DH917" s="303"/>
      <c r="DI917" s="303"/>
      <c r="DJ917" s="303"/>
      <c r="DK917" s="303"/>
      <c r="DL917" s="303"/>
      <c r="DM917" s="303"/>
      <c r="DN917" s="303"/>
      <c r="DO917" s="303"/>
      <c r="DP917" s="303"/>
      <c r="DQ917" s="303"/>
      <c r="DR917" s="303"/>
      <c r="DS917" s="303"/>
      <c r="DT917" s="303"/>
      <c r="DU917" s="303"/>
      <c r="DV917" s="303"/>
      <c r="DW917" s="303"/>
      <c r="DX917" s="303"/>
      <c r="DY917" s="303"/>
      <c r="DZ917" s="303"/>
      <c r="EA917" s="303"/>
      <c r="EB917" s="303"/>
      <c r="EC917" s="303"/>
      <c r="ED917" s="303"/>
      <c r="EE917" s="303"/>
      <c r="EF917" s="303"/>
      <c r="EG917" s="303"/>
      <c r="EH917" s="303"/>
      <c r="EI917" s="303"/>
      <c r="EJ917" s="303"/>
      <c r="EK917" s="303"/>
      <c r="EL917" s="303"/>
      <c r="EM917" s="303"/>
      <c r="EN917" s="303"/>
      <c r="EO917" s="303"/>
      <c r="EP917" s="303"/>
      <c r="EQ917" s="303"/>
      <c r="ER917" s="303"/>
      <c r="ES917" s="303"/>
      <c r="ET917" s="303"/>
      <c r="EU917" s="76"/>
      <c r="EV917" s="76"/>
      <c r="EW917" s="76"/>
      <c r="EX917" s="76"/>
      <c r="EY917" s="76"/>
      <c r="EZ917" s="76"/>
      <c r="FA917" s="455" t="s">
        <v>3646</v>
      </c>
      <c r="FB917" s="455"/>
      <c r="FC917" s="455"/>
      <c r="FD917" s="455"/>
    </row>
    <row r="918">
      <c r="A918" s="434" t="s">
        <v>3647</v>
      </c>
      <c r="B918" s="455" t="s">
        <v>3648</v>
      </c>
      <c r="C918" s="456" t="s">
        <v>8</v>
      </c>
      <c r="D918" s="455" t="s">
        <v>18</v>
      </c>
      <c r="E918" s="303"/>
      <c r="F918" s="303"/>
      <c r="G918" s="455" t="s">
        <v>3649</v>
      </c>
      <c r="H918" s="455" t="s">
        <v>1436</v>
      </c>
      <c r="I918" s="455" t="s">
        <v>23</v>
      </c>
      <c r="J918" s="455" t="s">
        <v>39</v>
      </c>
      <c r="K918" s="455" t="s">
        <v>3490</v>
      </c>
      <c r="L918" s="455" t="s">
        <v>1109</v>
      </c>
      <c r="M918" s="455" t="s">
        <v>50</v>
      </c>
      <c r="N918" s="457">
        <v>42408.0</v>
      </c>
      <c r="O918" s="457">
        <v>42408.0</v>
      </c>
      <c r="P918" s="303"/>
      <c r="Q918" s="298"/>
      <c r="R918" s="298"/>
      <c r="S918" s="303"/>
      <c r="T918" s="458">
        <f t="shared" si="1817"/>
        <v>1115</v>
      </c>
      <c r="U918" s="459">
        <f t="shared" si="1847"/>
        <v>3</v>
      </c>
      <c r="V918" s="460">
        <f t="shared" ref="V918:W918" si="1876">IF(ISBLANK($A918),"",sum(AF918,AL918,AR918,AX918,BD918,BJ918,BP918,BV918,CB918,CH918,CN918,CT918,CZ918,DF918,DL918,DR918,DX918,ED918,EJ918,EP918,EV918))</f>
        <v>1</v>
      </c>
      <c r="W918" s="461">
        <f t="shared" si="1876"/>
        <v>0</v>
      </c>
      <c r="X918" s="462">
        <f t="shared" si="1783"/>
        <v>4</v>
      </c>
      <c r="Y918" s="461">
        <f t="shared" si="1864"/>
        <v>2</v>
      </c>
      <c r="Z918" s="461">
        <f t="shared" ref="Z918:AA918" si="1877">IF(ISBLANK($A918),"",sum(AI918,AO918,AU918,BA918,BG918,BM918,BS918,BY918,CE918,CK918,CQ918,CW918,DC918,DI918,DO918,DU918,EA918,EG918,EM918,ES918,EY918))</f>
        <v>2</v>
      </c>
      <c r="AA918" s="461">
        <f t="shared" si="1877"/>
        <v>0</v>
      </c>
      <c r="AB918" s="462">
        <f t="shared" si="1785"/>
        <v>4</v>
      </c>
      <c r="AC918" s="463">
        <f t="shared" si="1786"/>
        <v>0.5</v>
      </c>
      <c r="AD918" s="464" t="str">
        <f t="shared" si="1787"/>
        <v>20+</v>
      </c>
      <c r="AE918" s="303"/>
      <c r="AF918" s="303"/>
      <c r="AG918" s="303"/>
      <c r="AH918" s="303"/>
      <c r="AI918" s="303"/>
      <c r="AJ918" s="303"/>
      <c r="AK918" s="303"/>
      <c r="AL918" s="465">
        <v>1.0</v>
      </c>
      <c r="AM918" s="303"/>
      <c r="AN918" s="303"/>
      <c r="AO918" s="303"/>
      <c r="AP918" s="303"/>
      <c r="AQ918" s="303"/>
      <c r="AR918" s="303"/>
      <c r="AS918" s="303"/>
      <c r="AT918" s="465">
        <v>1.0</v>
      </c>
      <c r="AU918" s="303"/>
      <c r="AV918" s="303"/>
      <c r="AW918" s="465">
        <v>3.0</v>
      </c>
      <c r="AX918" s="303"/>
      <c r="AY918" s="303"/>
      <c r="AZ918" s="465">
        <v>1.0</v>
      </c>
      <c r="BA918" s="465">
        <v>1.0</v>
      </c>
      <c r="BB918" s="303"/>
      <c r="BC918" s="303"/>
      <c r="BD918" s="303"/>
      <c r="BE918" s="303"/>
      <c r="BF918" s="303"/>
      <c r="BG918" s="465">
        <v>1.0</v>
      </c>
      <c r="BH918" s="303"/>
      <c r="BI918" s="303"/>
      <c r="BJ918" s="303"/>
      <c r="BK918" s="303"/>
      <c r="BL918" s="303"/>
      <c r="BM918" s="303"/>
      <c r="BN918" s="303"/>
      <c r="BO918" s="303"/>
      <c r="BP918" s="303"/>
      <c r="BQ918" s="303"/>
      <c r="BR918" s="303"/>
      <c r="BS918" s="303"/>
      <c r="BT918" s="303"/>
      <c r="BU918" s="303"/>
      <c r="BV918" s="303"/>
      <c r="BW918" s="303"/>
      <c r="BX918" s="303"/>
      <c r="BY918" s="303"/>
      <c r="BZ918" s="303"/>
      <c r="CA918" s="303"/>
      <c r="CB918" s="303"/>
      <c r="CC918" s="303"/>
      <c r="CD918" s="303"/>
      <c r="CE918" s="303"/>
      <c r="CF918" s="303"/>
      <c r="CG918" s="303"/>
      <c r="CH918" s="303"/>
      <c r="CI918" s="303"/>
      <c r="CJ918" s="303"/>
      <c r="CK918" s="303"/>
      <c r="CL918" s="303"/>
      <c r="CM918" s="303"/>
      <c r="CN918" s="303"/>
      <c r="CO918" s="303"/>
      <c r="CP918" s="303"/>
      <c r="CQ918" s="303"/>
      <c r="CR918" s="303"/>
      <c r="CS918" s="303"/>
      <c r="CT918" s="303"/>
      <c r="CU918" s="303"/>
      <c r="CV918" s="303"/>
      <c r="CW918" s="303"/>
      <c r="CX918" s="303"/>
      <c r="CY918" s="303"/>
      <c r="CZ918" s="303"/>
      <c r="DA918" s="303"/>
      <c r="DB918" s="303"/>
      <c r="DC918" s="303"/>
      <c r="DD918" s="303"/>
      <c r="DE918" s="303"/>
      <c r="DF918" s="303"/>
      <c r="DG918" s="303"/>
      <c r="DH918" s="303"/>
      <c r="DI918" s="303"/>
      <c r="DJ918" s="303"/>
      <c r="DK918" s="303"/>
      <c r="DL918" s="303"/>
      <c r="DM918" s="303"/>
      <c r="DN918" s="303"/>
      <c r="DO918" s="303"/>
      <c r="DP918" s="303"/>
      <c r="DQ918" s="303"/>
      <c r="DR918" s="303"/>
      <c r="DS918" s="303"/>
      <c r="DT918" s="303"/>
      <c r="DU918" s="303"/>
      <c r="DV918" s="303"/>
      <c r="DW918" s="303"/>
      <c r="DX918" s="303"/>
      <c r="DY918" s="303"/>
      <c r="DZ918" s="303"/>
      <c r="EA918" s="303"/>
      <c r="EB918" s="303"/>
      <c r="EC918" s="303"/>
      <c r="ED918" s="303"/>
      <c r="EE918" s="303"/>
      <c r="EF918" s="303"/>
      <c r="EG918" s="303"/>
      <c r="EH918" s="303"/>
      <c r="EI918" s="303"/>
      <c r="EJ918" s="303"/>
      <c r="EK918" s="303"/>
      <c r="EL918" s="303"/>
      <c r="EM918" s="303"/>
      <c r="EN918" s="303"/>
      <c r="EO918" s="303"/>
      <c r="EP918" s="303"/>
      <c r="EQ918" s="303"/>
      <c r="ER918" s="303"/>
      <c r="ES918" s="303"/>
      <c r="ET918" s="303"/>
      <c r="EU918" s="76"/>
      <c r="EV918" s="76"/>
      <c r="EW918" s="76"/>
      <c r="EX918" s="76"/>
      <c r="EY918" s="76"/>
      <c r="EZ918" s="76"/>
      <c r="FA918" s="455" t="s">
        <v>3650</v>
      </c>
      <c r="FB918" s="455"/>
      <c r="FC918" s="455"/>
      <c r="FD918" s="455"/>
    </row>
    <row r="919">
      <c r="A919" s="450" t="s">
        <v>3651</v>
      </c>
      <c r="B919" s="425" t="s">
        <v>3652</v>
      </c>
      <c r="C919" s="468" t="s">
        <v>17</v>
      </c>
      <c r="D919" s="467" t="s">
        <v>18</v>
      </c>
      <c r="E919" s="425"/>
      <c r="F919" s="425"/>
      <c r="G919" s="467" t="s">
        <v>3653</v>
      </c>
      <c r="H919" s="467" t="s">
        <v>3654</v>
      </c>
      <c r="I919" s="467" t="s">
        <v>23</v>
      </c>
      <c r="J919" s="467" t="s">
        <v>39</v>
      </c>
      <c r="K919" s="467" t="s">
        <v>67</v>
      </c>
      <c r="L919" s="467" t="s">
        <v>3655</v>
      </c>
      <c r="M919" s="467" t="s">
        <v>116</v>
      </c>
      <c r="N919" s="469">
        <v>42404.0</v>
      </c>
      <c r="O919" s="469">
        <v>42404.0</v>
      </c>
      <c r="P919" s="425"/>
      <c r="Q919" s="428"/>
      <c r="R919" s="428"/>
      <c r="S919" s="425"/>
      <c r="T919" s="458">
        <f t="shared" si="1817"/>
        <v>1119</v>
      </c>
      <c r="U919" s="459">
        <f t="shared" si="1847"/>
        <v>3</v>
      </c>
      <c r="V919" s="460">
        <f t="shared" ref="V919:W919" si="1878">IF(ISBLANK($A919),"",sum(AF919,AL919,AR919,AX919,BD919,BJ919,BP919,BV919,CB919,CH919,CN919,CT919,CZ919,DF919,DL919,DR919,DX919,ED919,EJ919,EP919,EV919))</f>
        <v>2</v>
      </c>
      <c r="W919" s="470">
        <f t="shared" si="1878"/>
        <v>0</v>
      </c>
      <c r="X919" s="471">
        <f t="shared" si="1783"/>
        <v>5</v>
      </c>
      <c r="Y919" s="470">
        <f t="shared" si="1864"/>
        <v>4</v>
      </c>
      <c r="Z919" s="470">
        <f t="shared" ref="Z919:AA919" si="1879">IF(ISBLANK($A919),"",sum(AI919,AO919,AU919,BA919,BG919,BM919,BS919,BY919,CE919,CK919,CQ919,CW919,DC919,DI919,DO919,DU919,EA919,EG919,EM919,ES919,EY919))</f>
        <v>1</v>
      </c>
      <c r="AA919" s="470">
        <f t="shared" si="1879"/>
        <v>0</v>
      </c>
      <c r="AB919" s="471">
        <f t="shared" si="1785"/>
        <v>5</v>
      </c>
      <c r="AC919" s="474">
        <f t="shared" si="1786"/>
        <v>0.8</v>
      </c>
      <c r="AD919" s="472" t="str">
        <f t="shared" si="1787"/>
        <v>20+</v>
      </c>
      <c r="AE919" s="425"/>
      <c r="AF919" s="425"/>
      <c r="AG919" s="425"/>
      <c r="AH919" s="425"/>
      <c r="AI919" s="425"/>
      <c r="AJ919" s="425"/>
      <c r="AK919" s="475">
        <v>1.0</v>
      </c>
      <c r="AL919" s="425"/>
      <c r="AM919" s="425"/>
      <c r="AN919" s="425"/>
      <c r="AO919" s="425"/>
      <c r="AP919" s="425"/>
      <c r="AQ919" s="425"/>
      <c r="AR919" s="475">
        <v>2.0</v>
      </c>
      <c r="AS919" s="425"/>
      <c r="AT919" s="425"/>
      <c r="AU919" s="425"/>
      <c r="AV919" s="425"/>
      <c r="AW919" s="475">
        <v>1.0</v>
      </c>
      <c r="AX919" s="425"/>
      <c r="AY919" s="425"/>
      <c r="AZ919" s="425"/>
      <c r="BA919" s="425"/>
      <c r="BB919" s="425"/>
      <c r="BC919" s="425"/>
      <c r="BD919" s="425"/>
      <c r="BE919" s="425"/>
      <c r="BF919" s="425"/>
      <c r="BG919" s="425"/>
      <c r="BH919" s="425"/>
      <c r="BI919" s="425"/>
      <c r="BJ919" s="425"/>
      <c r="BK919" s="425"/>
      <c r="BL919" s="425"/>
      <c r="BM919" s="425"/>
      <c r="BN919" s="425"/>
      <c r="BO919" s="475">
        <v>1.0</v>
      </c>
      <c r="BP919" s="425"/>
      <c r="BQ919" s="425"/>
      <c r="BR919" s="475">
        <v>3.0</v>
      </c>
      <c r="BS919" s="425"/>
      <c r="BT919" s="425"/>
      <c r="BU919" s="425"/>
      <c r="BV919" s="425"/>
      <c r="BW919" s="425"/>
      <c r="BX919" s="425"/>
      <c r="BY919" s="425"/>
      <c r="BZ919" s="425"/>
      <c r="CA919" s="425"/>
      <c r="CB919" s="425"/>
      <c r="CC919" s="425"/>
      <c r="CD919" s="425"/>
      <c r="CE919" s="425"/>
      <c r="CF919" s="425"/>
      <c r="CG919" s="425"/>
      <c r="CH919" s="425"/>
      <c r="CI919" s="425"/>
      <c r="CJ919" s="475">
        <v>1.0</v>
      </c>
      <c r="CK919" s="475">
        <v>1.0</v>
      </c>
      <c r="CL919" s="425"/>
      <c r="CM919" s="425"/>
      <c r="CN919" s="425"/>
      <c r="CO919" s="425"/>
      <c r="CP919" s="425"/>
      <c r="CQ919" s="425"/>
      <c r="CR919" s="425"/>
      <c r="CS919" s="425"/>
      <c r="CT919" s="425"/>
      <c r="CU919" s="425"/>
      <c r="CV919" s="425"/>
      <c r="CW919" s="425"/>
      <c r="CX919" s="425"/>
      <c r="CY919" s="425"/>
      <c r="CZ919" s="425"/>
      <c r="DA919" s="425"/>
      <c r="DB919" s="425"/>
      <c r="DC919" s="425"/>
      <c r="DD919" s="425"/>
      <c r="DE919" s="425"/>
      <c r="DF919" s="425"/>
      <c r="DG919" s="425"/>
      <c r="DH919" s="425"/>
      <c r="DI919" s="425"/>
      <c r="DJ919" s="425"/>
      <c r="DK919" s="425"/>
      <c r="DL919" s="425"/>
      <c r="DM919" s="425"/>
      <c r="DN919" s="425"/>
      <c r="DO919" s="425"/>
      <c r="DP919" s="425"/>
      <c r="DQ919" s="425"/>
      <c r="DR919" s="425"/>
      <c r="DS919" s="425"/>
      <c r="DT919" s="425"/>
      <c r="DU919" s="425"/>
      <c r="DV919" s="425"/>
      <c r="DW919" s="425"/>
      <c r="DX919" s="425"/>
      <c r="DY919" s="425"/>
      <c r="DZ919" s="425"/>
      <c r="EA919" s="425"/>
      <c r="EB919" s="425"/>
      <c r="EC919" s="425"/>
      <c r="ED919" s="425"/>
      <c r="EE919" s="425"/>
      <c r="EF919" s="425"/>
      <c r="EG919" s="425"/>
      <c r="EH919" s="425"/>
      <c r="EI919" s="425"/>
      <c r="EJ919" s="425"/>
      <c r="EK919" s="425"/>
      <c r="EL919" s="425"/>
      <c r="EM919" s="425"/>
      <c r="EN919" s="425"/>
      <c r="EO919" s="425"/>
      <c r="EP919" s="425"/>
      <c r="EQ919" s="425"/>
      <c r="ER919" s="425"/>
      <c r="ES919" s="425"/>
      <c r="ET919" s="425"/>
      <c r="EU919" s="76"/>
      <c r="EV919" s="76"/>
      <c r="EW919" s="76"/>
      <c r="EX919" s="76"/>
      <c r="EY919" s="76"/>
      <c r="EZ919" s="76"/>
      <c r="FA919" s="467" t="s">
        <v>3656</v>
      </c>
      <c r="FB919" s="467"/>
      <c r="FC919" s="467"/>
      <c r="FD919" s="467"/>
    </row>
    <row r="920">
      <c r="A920" s="450" t="s">
        <v>3657</v>
      </c>
      <c r="B920" s="467" t="s">
        <v>3658</v>
      </c>
      <c r="C920" s="468" t="s">
        <v>95</v>
      </c>
      <c r="D920" s="467" t="s">
        <v>18</v>
      </c>
      <c r="E920" s="425"/>
      <c r="F920" s="425"/>
      <c r="G920" s="467" t="s">
        <v>3659</v>
      </c>
      <c r="H920" s="467" t="s">
        <v>3660</v>
      </c>
      <c r="I920" s="467" t="s">
        <v>23</v>
      </c>
      <c r="J920" s="467" t="s">
        <v>39</v>
      </c>
      <c r="K920" s="467" t="s">
        <v>67</v>
      </c>
      <c r="L920" s="467" t="s">
        <v>3661</v>
      </c>
      <c r="M920" s="467" t="s">
        <v>3662</v>
      </c>
      <c r="N920" s="469">
        <v>42380.0</v>
      </c>
      <c r="O920" s="469">
        <v>42380.0</v>
      </c>
      <c r="P920" s="425"/>
      <c r="Q920" s="428"/>
      <c r="R920" s="428"/>
      <c r="S920" s="425"/>
      <c r="T920" s="458">
        <f t="shared" si="1817"/>
        <v>1143</v>
      </c>
      <c r="U920" s="459">
        <f t="shared" si="1847"/>
        <v>3</v>
      </c>
      <c r="V920" s="460">
        <f t="shared" ref="V920:W920" si="1880">IF(ISBLANK($A920),"",sum(AF920,AL920,AR920,AX920,BD920,BJ920,BP920,BV920,CB920,CH920,CN920,CT920,CZ920,DF920,DL920,DR920,DX920,ED920,EJ920,EP920,EV920))</f>
        <v>10</v>
      </c>
      <c r="W920" s="470">
        <f t="shared" si="1880"/>
        <v>0</v>
      </c>
      <c r="X920" s="471">
        <f t="shared" si="1783"/>
        <v>13</v>
      </c>
      <c r="Y920" s="470">
        <f t="shared" si="1864"/>
        <v>6</v>
      </c>
      <c r="Z920" s="470">
        <f t="shared" ref="Z920:AA920" si="1881">IF(ISBLANK($A920),"",sum(AI920,AO920,AU920,BA920,BG920,BM920,BS920,BY920,CE920,CK920,CQ920,CW920,DC920,DI920,DO920,DU920,EA920,EG920,EM920,ES920,EY920))</f>
        <v>0</v>
      </c>
      <c r="AA920" s="470">
        <f t="shared" si="1881"/>
        <v>0</v>
      </c>
      <c r="AB920" s="471">
        <f t="shared" si="1785"/>
        <v>6</v>
      </c>
      <c r="AC920" s="474">
        <f t="shared" si="1786"/>
        <v>0.4615384615</v>
      </c>
      <c r="AD920" s="472" t="str">
        <f t="shared" si="1787"/>
        <v>20+</v>
      </c>
      <c r="AE920" s="425"/>
      <c r="AF920" s="475">
        <v>2.0</v>
      </c>
      <c r="AG920" s="425"/>
      <c r="AH920" s="425"/>
      <c r="AI920" s="425"/>
      <c r="AJ920" s="425"/>
      <c r="AK920" s="425"/>
      <c r="AL920" s="425"/>
      <c r="AM920" s="425"/>
      <c r="AN920" s="425"/>
      <c r="AO920" s="425"/>
      <c r="AP920" s="425"/>
      <c r="AQ920" s="425"/>
      <c r="AR920" s="425"/>
      <c r="AS920" s="425"/>
      <c r="AT920" s="425"/>
      <c r="AU920" s="425"/>
      <c r="AV920" s="425"/>
      <c r="AW920" s="425"/>
      <c r="AX920" s="425"/>
      <c r="AY920" s="425"/>
      <c r="AZ920" s="425"/>
      <c r="BA920" s="425"/>
      <c r="BB920" s="425"/>
      <c r="BC920" s="425"/>
      <c r="BD920" s="425"/>
      <c r="BE920" s="425"/>
      <c r="BF920" s="425"/>
      <c r="BG920" s="425"/>
      <c r="BH920" s="425"/>
      <c r="BI920" s="475">
        <v>1.0</v>
      </c>
      <c r="BJ920" s="475">
        <v>6.0</v>
      </c>
      <c r="BK920" s="425"/>
      <c r="BL920" s="475">
        <v>3.0</v>
      </c>
      <c r="BM920" s="425"/>
      <c r="BN920" s="425"/>
      <c r="BO920" s="425"/>
      <c r="BP920" s="475">
        <v>2.0</v>
      </c>
      <c r="BQ920" s="425"/>
      <c r="BR920" s="475">
        <v>3.0</v>
      </c>
      <c r="BS920" s="425"/>
      <c r="BT920" s="425"/>
      <c r="BU920" s="425"/>
      <c r="BV920" s="425"/>
      <c r="BW920" s="425"/>
      <c r="BX920" s="425"/>
      <c r="BY920" s="425"/>
      <c r="BZ920" s="425"/>
      <c r="CA920" s="425"/>
      <c r="CB920" s="425"/>
      <c r="CC920" s="425"/>
      <c r="CD920" s="425"/>
      <c r="CE920" s="425"/>
      <c r="CF920" s="425"/>
      <c r="CG920" s="425"/>
      <c r="CH920" s="425"/>
      <c r="CI920" s="425"/>
      <c r="CJ920" s="425"/>
      <c r="CK920" s="425"/>
      <c r="CL920" s="425"/>
      <c r="CM920" s="425"/>
      <c r="CN920" s="425"/>
      <c r="CO920" s="425"/>
      <c r="CP920" s="425"/>
      <c r="CQ920" s="425"/>
      <c r="CR920" s="425"/>
      <c r="CS920" s="425"/>
      <c r="CT920" s="425"/>
      <c r="CU920" s="425"/>
      <c r="CV920" s="425"/>
      <c r="CW920" s="425"/>
      <c r="CX920" s="425"/>
      <c r="CY920" s="425"/>
      <c r="CZ920" s="425"/>
      <c r="DA920" s="425"/>
      <c r="DB920" s="425"/>
      <c r="DC920" s="425"/>
      <c r="DD920" s="425"/>
      <c r="DE920" s="475">
        <v>2.0</v>
      </c>
      <c r="DF920" s="425"/>
      <c r="DG920" s="425"/>
      <c r="DH920" s="425"/>
      <c r="DI920" s="425"/>
      <c r="DJ920" s="425"/>
      <c r="DK920" s="425"/>
      <c r="DL920" s="425"/>
      <c r="DM920" s="425"/>
      <c r="DN920" s="425"/>
      <c r="DO920" s="425"/>
      <c r="DP920" s="425"/>
      <c r="DQ920" s="425"/>
      <c r="DR920" s="425"/>
      <c r="DS920" s="425"/>
      <c r="DT920" s="425"/>
      <c r="DU920" s="425"/>
      <c r="DV920" s="425"/>
      <c r="DW920" s="425"/>
      <c r="DX920" s="425"/>
      <c r="DY920" s="425"/>
      <c r="DZ920" s="425"/>
      <c r="EA920" s="425"/>
      <c r="EB920" s="425"/>
      <c r="EC920" s="425"/>
      <c r="ED920" s="425"/>
      <c r="EE920" s="425"/>
      <c r="EF920" s="425"/>
      <c r="EG920" s="425"/>
      <c r="EH920" s="425"/>
      <c r="EI920" s="425"/>
      <c r="EJ920" s="425"/>
      <c r="EK920" s="425"/>
      <c r="EL920" s="425"/>
      <c r="EM920" s="425"/>
      <c r="EN920" s="425"/>
      <c r="EO920" s="425"/>
      <c r="EP920" s="425"/>
      <c r="EQ920" s="425"/>
      <c r="ER920" s="425"/>
      <c r="ES920" s="425"/>
      <c r="ET920" s="425"/>
      <c r="EU920" s="76"/>
      <c r="EV920" s="76"/>
      <c r="EW920" s="76"/>
      <c r="EX920" s="76"/>
      <c r="EY920" s="76"/>
      <c r="EZ920" s="76"/>
      <c r="FA920" s="476" t="s">
        <v>3663</v>
      </c>
      <c r="FB920" s="476"/>
      <c r="FC920" s="476"/>
      <c r="FD920" s="476"/>
    </row>
    <row r="921">
      <c r="A921" s="434" t="s">
        <v>3664</v>
      </c>
      <c r="B921" s="455" t="s">
        <v>3665</v>
      </c>
      <c r="C921" s="456" t="s">
        <v>86</v>
      </c>
      <c r="D921" s="455" t="s">
        <v>18</v>
      </c>
      <c r="E921" s="303"/>
      <c r="F921" s="303"/>
      <c r="G921" s="455" t="s">
        <v>3666</v>
      </c>
      <c r="H921" s="455" t="s">
        <v>3525</v>
      </c>
      <c r="I921" s="455" t="s">
        <v>23</v>
      </c>
      <c r="J921" s="455" t="s">
        <v>39</v>
      </c>
      <c r="K921" s="455" t="s">
        <v>3490</v>
      </c>
      <c r="L921" s="455" t="s">
        <v>3531</v>
      </c>
      <c r="M921" s="455" t="s">
        <v>116</v>
      </c>
      <c r="N921" s="457">
        <v>42376.0</v>
      </c>
      <c r="O921" s="457">
        <v>42376.0</v>
      </c>
      <c r="P921" s="303"/>
      <c r="Q921" s="298"/>
      <c r="R921" s="298"/>
      <c r="S921" s="303"/>
      <c r="T921" s="458">
        <f t="shared" si="1817"/>
        <v>1147</v>
      </c>
      <c r="U921" s="459">
        <f t="shared" si="1847"/>
        <v>0</v>
      </c>
      <c r="V921" s="460">
        <f t="shared" ref="V921:W921" si="1882">IF(ISBLANK($A921),"",sum(AF921,AL921,AR921,AX921,BD921,BJ921,BP921,BV921,CB921,CH921,CN921,CT921,CZ921,DF921,DL921,DR921,DX921,ED921,EJ921,EP921,EV921))</f>
        <v>2</v>
      </c>
      <c r="W921" s="461">
        <f t="shared" si="1882"/>
        <v>0</v>
      </c>
      <c r="X921" s="462">
        <f t="shared" si="1783"/>
        <v>2</v>
      </c>
      <c r="Y921" s="461">
        <f t="shared" si="1864"/>
        <v>2</v>
      </c>
      <c r="Z921" s="461">
        <f t="shared" ref="Z921:AA921" si="1883">IF(ISBLANK($A921),"",sum(AI921,AO921,AU921,BA921,BG921,BM921,BS921,BY921,CE921,CK921,CQ921,CW921,DC921,DI921,DO921,DU921,EA921,EG921,EM921,ES921,EY921))</f>
        <v>2</v>
      </c>
      <c r="AA921" s="461">
        <f t="shared" si="1883"/>
        <v>0</v>
      </c>
      <c r="AB921" s="462">
        <f t="shared" si="1785"/>
        <v>4</v>
      </c>
      <c r="AC921" s="463">
        <f t="shared" si="1786"/>
        <v>1</v>
      </c>
      <c r="AD921" s="464" t="str">
        <f t="shared" si="1787"/>
        <v>20+</v>
      </c>
      <c r="AE921" s="303"/>
      <c r="AF921" s="465">
        <v>2.0</v>
      </c>
      <c r="AG921" s="303"/>
      <c r="AH921" s="465">
        <v>2.0</v>
      </c>
      <c r="AI921" s="303"/>
      <c r="AJ921" s="303"/>
      <c r="AK921" s="303"/>
      <c r="AL921" s="303"/>
      <c r="AM921" s="303"/>
      <c r="AN921" s="303"/>
      <c r="AO921" s="303"/>
      <c r="AP921" s="303"/>
      <c r="AQ921" s="303"/>
      <c r="AR921" s="303"/>
      <c r="AS921" s="303"/>
      <c r="AT921" s="303"/>
      <c r="AU921" s="465">
        <v>1.0</v>
      </c>
      <c r="AV921" s="303"/>
      <c r="AW921" s="303"/>
      <c r="AX921" s="303"/>
      <c r="AY921" s="303"/>
      <c r="AZ921" s="303"/>
      <c r="BA921" s="303"/>
      <c r="BB921" s="303"/>
      <c r="BC921" s="303"/>
      <c r="BD921" s="303"/>
      <c r="BE921" s="303"/>
      <c r="BF921" s="303"/>
      <c r="BG921" s="465">
        <v>1.0</v>
      </c>
      <c r="BH921" s="303"/>
      <c r="BI921" s="303"/>
      <c r="BJ921" s="303"/>
      <c r="BK921" s="303"/>
      <c r="BL921" s="303"/>
      <c r="BM921" s="303"/>
      <c r="BN921" s="303"/>
      <c r="BO921" s="303"/>
      <c r="BP921" s="303"/>
      <c r="BQ921" s="303"/>
      <c r="BR921" s="303"/>
      <c r="BS921" s="303"/>
      <c r="BT921" s="303"/>
      <c r="BU921" s="303"/>
      <c r="BV921" s="303"/>
      <c r="BW921" s="303"/>
      <c r="BX921" s="303"/>
      <c r="BY921" s="303"/>
      <c r="BZ921" s="303"/>
      <c r="CA921" s="303"/>
      <c r="CB921" s="303"/>
      <c r="CC921" s="303"/>
      <c r="CD921" s="303"/>
      <c r="CE921" s="303"/>
      <c r="CF921" s="303"/>
      <c r="CG921" s="303"/>
      <c r="CH921" s="303"/>
      <c r="CI921" s="303"/>
      <c r="CJ921" s="303"/>
      <c r="CK921" s="303"/>
      <c r="CL921" s="303"/>
      <c r="CM921" s="303"/>
      <c r="CN921" s="303"/>
      <c r="CO921" s="303"/>
      <c r="CP921" s="303"/>
      <c r="CQ921" s="303"/>
      <c r="CR921" s="303"/>
      <c r="CS921" s="303"/>
      <c r="CT921" s="303"/>
      <c r="CU921" s="303"/>
      <c r="CV921" s="303"/>
      <c r="CW921" s="303"/>
      <c r="CX921" s="303"/>
      <c r="CY921" s="303"/>
      <c r="CZ921" s="303"/>
      <c r="DA921" s="303"/>
      <c r="DB921" s="303"/>
      <c r="DC921" s="303"/>
      <c r="DD921" s="303"/>
      <c r="DE921" s="303"/>
      <c r="DF921" s="303"/>
      <c r="DG921" s="303"/>
      <c r="DH921" s="303"/>
      <c r="DI921" s="303"/>
      <c r="DJ921" s="303"/>
      <c r="DK921" s="303"/>
      <c r="DL921" s="303"/>
      <c r="DM921" s="303"/>
      <c r="DN921" s="303"/>
      <c r="DO921" s="303"/>
      <c r="DP921" s="303"/>
      <c r="DQ921" s="303"/>
      <c r="DR921" s="303"/>
      <c r="DS921" s="303"/>
      <c r="DT921" s="303"/>
      <c r="DU921" s="303"/>
      <c r="DV921" s="303"/>
      <c r="DW921" s="303"/>
      <c r="DX921" s="303"/>
      <c r="DY921" s="303"/>
      <c r="DZ921" s="303"/>
      <c r="EA921" s="303"/>
      <c r="EB921" s="303"/>
      <c r="EC921" s="303"/>
      <c r="ED921" s="303"/>
      <c r="EE921" s="303"/>
      <c r="EF921" s="303"/>
      <c r="EG921" s="303"/>
      <c r="EH921" s="303"/>
      <c r="EI921" s="303"/>
      <c r="EJ921" s="303"/>
      <c r="EK921" s="303"/>
      <c r="EL921" s="303"/>
      <c r="EM921" s="303"/>
      <c r="EN921" s="303"/>
      <c r="EO921" s="303"/>
      <c r="EP921" s="303"/>
      <c r="EQ921" s="303"/>
      <c r="ER921" s="303"/>
      <c r="ES921" s="303"/>
      <c r="ET921" s="303"/>
      <c r="EU921" s="76"/>
      <c r="EV921" s="76"/>
      <c r="EW921" s="76"/>
      <c r="EX921" s="76"/>
      <c r="EY921" s="76"/>
      <c r="EZ921" s="76"/>
      <c r="FA921" s="455" t="s">
        <v>3667</v>
      </c>
      <c r="FB921" s="455"/>
      <c r="FC921" s="455"/>
      <c r="FD921" s="455"/>
    </row>
    <row r="922">
      <c r="A922" s="434" t="s">
        <v>3668</v>
      </c>
      <c r="B922" s="455" t="s">
        <v>3669</v>
      </c>
      <c r="C922" s="456" t="s">
        <v>82</v>
      </c>
      <c r="D922" s="455" t="s">
        <v>18</v>
      </c>
      <c r="E922" s="303"/>
      <c r="F922" s="303"/>
      <c r="G922" s="455" t="s">
        <v>3670</v>
      </c>
      <c r="H922" s="455" t="s">
        <v>779</v>
      </c>
      <c r="I922" s="455" t="s">
        <v>23</v>
      </c>
      <c r="J922" s="455" t="s">
        <v>39</v>
      </c>
      <c r="K922" s="455" t="s">
        <v>3490</v>
      </c>
      <c r="L922" s="455" t="s">
        <v>3671</v>
      </c>
      <c r="M922" s="455" t="s">
        <v>50</v>
      </c>
      <c r="N922" s="457">
        <v>42376.0</v>
      </c>
      <c r="O922" s="457">
        <v>42376.0</v>
      </c>
      <c r="P922" s="303"/>
      <c r="Q922" s="489">
        <v>42397.0</v>
      </c>
      <c r="R922" s="298"/>
      <c r="S922" s="303"/>
      <c r="T922" s="458">
        <f t="shared" si="1817"/>
        <v>1147</v>
      </c>
      <c r="U922" s="459">
        <f t="shared" si="1847"/>
        <v>0</v>
      </c>
      <c r="V922" s="460">
        <f t="shared" ref="V922:W922" si="1884">IF(ISBLANK($A922),"",sum(AF922,AL922,AR922,AX922,BD922,BJ922,BP922,BV922,CB922,CH922,CN922,CT922,CZ922,DF922,DL922,DR922,DX922,ED922,EJ922,EP922,EV922))</f>
        <v>3</v>
      </c>
      <c r="W922" s="461">
        <f t="shared" si="1884"/>
        <v>0</v>
      </c>
      <c r="X922" s="462">
        <f t="shared" si="1783"/>
        <v>3</v>
      </c>
      <c r="Y922" s="461">
        <f t="shared" si="1864"/>
        <v>3</v>
      </c>
      <c r="Z922" s="461">
        <f t="shared" ref="Z922:AA922" si="1885">IF(ISBLANK($A922),"",sum(AI922,AO922,AU922,BA922,BG922,BM922,BS922,BY922,CE922,CK922,CQ922,CW922,DC922,DI922,DO922,DU922,EA922,EG922,EM922,ES922,EY922))</f>
        <v>1</v>
      </c>
      <c r="AA922" s="461">
        <f t="shared" si="1885"/>
        <v>0</v>
      </c>
      <c r="AB922" s="462">
        <f t="shared" si="1785"/>
        <v>4</v>
      </c>
      <c r="AC922" s="463">
        <f t="shared" si="1786"/>
        <v>1</v>
      </c>
      <c r="AD922" s="464" t="str">
        <f t="shared" si="1787"/>
        <v>20+</v>
      </c>
      <c r="AE922" s="303"/>
      <c r="AF922" s="465">
        <v>1.0</v>
      </c>
      <c r="AG922" s="303"/>
      <c r="AH922" s="303"/>
      <c r="AI922" s="303"/>
      <c r="AJ922" s="303"/>
      <c r="AK922" s="303"/>
      <c r="AL922" s="303"/>
      <c r="AM922" s="303"/>
      <c r="AN922" s="465">
        <v>1.0</v>
      </c>
      <c r="AO922" s="303"/>
      <c r="AP922" s="303"/>
      <c r="AQ922" s="303"/>
      <c r="AR922" s="465">
        <v>2.0</v>
      </c>
      <c r="AS922" s="303"/>
      <c r="AT922" s="465">
        <v>2.0</v>
      </c>
      <c r="AU922" s="465">
        <v>1.0</v>
      </c>
      <c r="AV922" s="303"/>
      <c r="AW922" s="303"/>
      <c r="AX922" s="303"/>
      <c r="AY922" s="303"/>
      <c r="AZ922" s="303"/>
      <c r="BA922" s="303"/>
      <c r="BB922" s="303"/>
      <c r="BC922" s="303"/>
      <c r="BD922" s="303"/>
      <c r="BE922" s="303"/>
      <c r="BF922" s="303"/>
      <c r="BG922" s="303"/>
      <c r="BH922" s="303"/>
      <c r="BI922" s="303"/>
      <c r="BJ922" s="303"/>
      <c r="BK922" s="303"/>
      <c r="BL922" s="303"/>
      <c r="BM922" s="303"/>
      <c r="BN922" s="303"/>
      <c r="BO922" s="303"/>
      <c r="BP922" s="303"/>
      <c r="BQ922" s="303"/>
      <c r="BR922" s="303"/>
      <c r="BS922" s="303"/>
      <c r="BT922" s="303"/>
      <c r="BU922" s="303"/>
      <c r="BV922" s="303"/>
      <c r="BW922" s="303"/>
      <c r="BX922" s="303"/>
      <c r="BY922" s="303"/>
      <c r="BZ922" s="303"/>
      <c r="CA922" s="303"/>
      <c r="CB922" s="303"/>
      <c r="CC922" s="303"/>
      <c r="CD922" s="303"/>
      <c r="CE922" s="303"/>
      <c r="CF922" s="303"/>
      <c r="CG922" s="303"/>
      <c r="CH922" s="303"/>
      <c r="CI922" s="303"/>
      <c r="CJ922" s="303"/>
      <c r="CK922" s="303"/>
      <c r="CL922" s="303"/>
      <c r="CM922" s="303"/>
      <c r="CN922" s="303"/>
      <c r="CO922" s="303"/>
      <c r="CP922" s="303"/>
      <c r="CQ922" s="303"/>
      <c r="CR922" s="303"/>
      <c r="CS922" s="303"/>
      <c r="CT922" s="303"/>
      <c r="CU922" s="303"/>
      <c r="CV922" s="303"/>
      <c r="CW922" s="303"/>
      <c r="CX922" s="303"/>
      <c r="CY922" s="303"/>
      <c r="CZ922" s="303"/>
      <c r="DA922" s="303"/>
      <c r="DB922" s="303"/>
      <c r="DC922" s="303"/>
      <c r="DD922" s="303"/>
      <c r="DE922" s="303"/>
      <c r="DF922" s="303"/>
      <c r="DG922" s="303"/>
      <c r="DH922" s="303"/>
      <c r="DI922" s="303"/>
      <c r="DJ922" s="303"/>
      <c r="DK922" s="303"/>
      <c r="DL922" s="303"/>
      <c r="DM922" s="303"/>
      <c r="DN922" s="303"/>
      <c r="DO922" s="303"/>
      <c r="DP922" s="303"/>
      <c r="DQ922" s="303"/>
      <c r="DR922" s="303"/>
      <c r="DS922" s="303"/>
      <c r="DT922" s="303"/>
      <c r="DU922" s="303"/>
      <c r="DV922" s="303"/>
      <c r="DW922" s="303"/>
      <c r="DX922" s="303"/>
      <c r="DY922" s="303"/>
      <c r="DZ922" s="303"/>
      <c r="EA922" s="303"/>
      <c r="EB922" s="303"/>
      <c r="EC922" s="303"/>
      <c r="ED922" s="303"/>
      <c r="EE922" s="303"/>
      <c r="EF922" s="303"/>
      <c r="EG922" s="303"/>
      <c r="EH922" s="303"/>
      <c r="EI922" s="303"/>
      <c r="EJ922" s="303"/>
      <c r="EK922" s="303"/>
      <c r="EL922" s="303"/>
      <c r="EM922" s="303"/>
      <c r="EN922" s="303"/>
      <c r="EO922" s="303"/>
      <c r="EP922" s="303"/>
      <c r="EQ922" s="303"/>
      <c r="ER922" s="303"/>
      <c r="ES922" s="303"/>
      <c r="ET922" s="303"/>
      <c r="EU922" s="76"/>
      <c r="EV922" s="76"/>
      <c r="EW922" s="76"/>
      <c r="EX922" s="76"/>
      <c r="EY922" s="76"/>
      <c r="EZ922" s="76"/>
      <c r="FA922" s="455" t="s">
        <v>3672</v>
      </c>
      <c r="FB922" s="455"/>
      <c r="FC922" s="455"/>
      <c r="FD922" s="455"/>
    </row>
    <row r="923">
      <c r="A923" s="434" t="s">
        <v>3673</v>
      </c>
      <c r="B923" s="455" t="s">
        <v>3674</v>
      </c>
      <c r="C923" s="456" t="s">
        <v>82</v>
      </c>
      <c r="D923" s="455" t="s">
        <v>18</v>
      </c>
      <c r="E923" s="303"/>
      <c r="F923" s="303"/>
      <c r="G923" s="455" t="s">
        <v>3666</v>
      </c>
      <c r="H923" s="455" t="s">
        <v>3675</v>
      </c>
      <c r="I923" s="455" t="s">
        <v>23</v>
      </c>
      <c r="J923" s="455" t="s">
        <v>39</v>
      </c>
      <c r="K923" s="455" t="s">
        <v>3490</v>
      </c>
      <c r="L923" s="455" t="s">
        <v>3676</v>
      </c>
      <c r="M923" s="455" t="s">
        <v>3677</v>
      </c>
      <c r="N923" s="457">
        <v>42376.0</v>
      </c>
      <c r="O923" s="457">
        <v>42376.0</v>
      </c>
      <c r="P923" s="303"/>
      <c r="Q923" s="298"/>
      <c r="R923" s="298"/>
      <c r="S923" s="303"/>
      <c r="T923" s="458">
        <f t="shared" si="1817"/>
        <v>1147</v>
      </c>
      <c r="U923" s="459">
        <f t="shared" si="1847"/>
        <v>4</v>
      </c>
      <c r="V923" s="460">
        <f t="shared" ref="V923:W923" si="1886">IF(ISBLANK($A923),"",sum(AF923,AL923,AR923,AX923,BD923,BJ923,BP923,BV923,CB923,CH923,CN923,CT923,CZ923,DF923,DL923,DR923,DX923,ED923,EJ923,EP923,EV923))</f>
        <v>4</v>
      </c>
      <c r="W923" s="461">
        <f t="shared" si="1886"/>
        <v>0</v>
      </c>
      <c r="X923" s="462">
        <f t="shared" si="1783"/>
        <v>8</v>
      </c>
      <c r="Y923" s="461">
        <f t="shared" si="1864"/>
        <v>4</v>
      </c>
      <c r="Z923" s="461">
        <f t="shared" ref="Z923:AA923" si="1887">IF(ISBLANK($A923),"",sum(AI923,AO923,AU923,BA923,BG923,BM923,BS923,BY923,CE923,CK923,CQ923,CW923,DC923,DI923,DO923,DU923,EA923,EG923,EM923,ES923,EY923))</f>
        <v>2</v>
      </c>
      <c r="AA923" s="461">
        <f t="shared" si="1887"/>
        <v>0</v>
      </c>
      <c r="AB923" s="462">
        <f t="shared" si="1785"/>
        <v>6</v>
      </c>
      <c r="AC923" s="463">
        <f t="shared" si="1786"/>
        <v>0.5</v>
      </c>
      <c r="AD923" s="464" t="str">
        <f t="shared" si="1787"/>
        <v>20+</v>
      </c>
      <c r="AE923" s="303"/>
      <c r="AF923" s="303"/>
      <c r="AG923" s="303"/>
      <c r="AH923" s="303"/>
      <c r="AI923" s="303"/>
      <c r="AJ923" s="303"/>
      <c r="AK923" s="465">
        <v>1.0</v>
      </c>
      <c r="AL923" s="465">
        <v>4.0</v>
      </c>
      <c r="AM923" s="303"/>
      <c r="AN923" s="303"/>
      <c r="AO923" s="303"/>
      <c r="AP923" s="303"/>
      <c r="AQ923" s="465">
        <v>2.0</v>
      </c>
      <c r="AR923" s="303"/>
      <c r="AS923" s="303"/>
      <c r="AT923" s="303"/>
      <c r="AU923" s="303"/>
      <c r="AV923" s="303"/>
      <c r="AW923" s="465">
        <v>1.0</v>
      </c>
      <c r="AX923" s="303"/>
      <c r="AY923" s="303"/>
      <c r="AZ923" s="465">
        <v>4.0</v>
      </c>
      <c r="BA923" s="303"/>
      <c r="BB923" s="303"/>
      <c r="BC923" s="303"/>
      <c r="BD923" s="303"/>
      <c r="BE923" s="303"/>
      <c r="BF923" s="303"/>
      <c r="BG923" s="303"/>
      <c r="BH923" s="303"/>
      <c r="BI923" s="303"/>
      <c r="BJ923" s="303"/>
      <c r="BK923" s="303"/>
      <c r="BL923" s="303"/>
      <c r="BM923" s="303"/>
      <c r="BN923" s="303"/>
      <c r="BO923" s="303"/>
      <c r="BP923" s="303"/>
      <c r="BQ923" s="303"/>
      <c r="BR923" s="303"/>
      <c r="BS923" s="303"/>
      <c r="BT923" s="303"/>
      <c r="BU923" s="303"/>
      <c r="BV923" s="303"/>
      <c r="BW923" s="303"/>
      <c r="BX923" s="303"/>
      <c r="BY923" s="303"/>
      <c r="BZ923" s="303"/>
      <c r="CA923" s="303"/>
      <c r="CB923" s="303"/>
      <c r="CC923" s="303"/>
      <c r="CD923" s="303"/>
      <c r="CE923" s="465">
        <v>2.0</v>
      </c>
      <c r="CF923" s="303"/>
      <c r="CG923" s="303"/>
      <c r="CH923" s="303"/>
      <c r="CI923" s="303"/>
      <c r="CJ923" s="303"/>
      <c r="CK923" s="303"/>
      <c r="CL923" s="303"/>
      <c r="CM923" s="303"/>
      <c r="CN923" s="303"/>
      <c r="CO923" s="303"/>
      <c r="CP923" s="303"/>
      <c r="CQ923" s="303"/>
      <c r="CR923" s="303"/>
      <c r="CS923" s="303"/>
      <c r="CT923" s="303"/>
      <c r="CU923" s="303"/>
      <c r="CV923" s="303"/>
      <c r="CW923" s="303"/>
      <c r="CX923" s="303"/>
      <c r="CY923" s="303"/>
      <c r="CZ923" s="303"/>
      <c r="DA923" s="303"/>
      <c r="DB923" s="303"/>
      <c r="DC923" s="303"/>
      <c r="DD923" s="303"/>
      <c r="DE923" s="303"/>
      <c r="DF923" s="303"/>
      <c r="DG923" s="303"/>
      <c r="DH923" s="303"/>
      <c r="DI923" s="303"/>
      <c r="DJ923" s="303"/>
      <c r="DK923" s="303"/>
      <c r="DL923" s="303"/>
      <c r="DM923" s="303"/>
      <c r="DN923" s="303"/>
      <c r="DO923" s="303"/>
      <c r="DP923" s="303"/>
      <c r="DQ923" s="303"/>
      <c r="DR923" s="303"/>
      <c r="DS923" s="303"/>
      <c r="DT923" s="303"/>
      <c r="DU923" s="303"/>
      <c r="DV923" s="303"/>
      <c r="DW923" s="303"/>
      <c r="DX923" s="303"/>
      <c r="DY923" s="303"/>
      <c r="DZ923" s="303"/>
      <c r="EA923" s="303"/>
      <c r="EB923" s="303"/>
      <c r="EC923" s="303"/>
      <c r="ED923" s="303"/>
      <c r="EE923" s="303"/>
      <c r="EF923" s="303"/>
      <c r="EG923" s="303"/>
      <c r="EH923" s="303"/>
      <c r="EI923" s="303"/>
      <c r="EJ923" s="303"/>
      <c r="EK923" s="303"/>
      <c r="EL923" s="303"/>
      <c r="EM923" s="303"/>
      <c r="EN923" s="303"/>
      <c r="EO923" s="303"/>
      <c r="EP923" s="303"/>
      <c r="EQ923" s="303"/>
      <c r="ER923" s="303"/>
      <c r="ES923" s="303"/>
      <c r="ET923" s="303"/>
      <c r="EU923" s="76"/>
      <c r="EV923" s="76"/>
      <c r="EW923" s="76"/>
      <c r="EX923" s="76"/>
      <c r="EY923" s="76"/>
      <c r="EZ923" s="76"/>
      <c r="FA923" s="455" t="s">
        <v>3678</v>
      </c>
      <c r="FB923" s="455"/>
      <c r="FC923" s="455"/>
      <c r="FD923" s="455"/>
    </row>
    <row r="924">
      <c r="A924" s="434" t="s">
        <v>3679</v>
      </c>
      <c r="B924" s="455" t="s">
        <v>3680</v>
      </c>
      <c r="C924" s="456" t="s">
        <v>79</v>
      </c>
      <c r="D924" s="455" t="s">
        <v>18</v>
      </c>
      <c r="E924" s="303"/>
      <c r="F924" s="303"/>
      <c r="G924" s="455" t="s">
        <v>3681</v>
      </c>
      <c r="H924" s="455" t="s">
        <v>784</v>
      </c>
      <c r="I924" s="455" t="s">
        <v>23</v>
      </c>
      <c r="J924" s="455" t="s">
        <v>39</v>
      </c>
      <c r="K924" s="455" t="s">
        <v>3490</v>
      </c>
      <c r="L924" s="455" t="s">
        <v>3682</v>
      </c>
      <c r="M924" s="455" t="s">
        <v>106</v>
      </c>
      <c r="N924" s="457">
        <v>42376.0</v>
      </c>
      <c r="O924" s="297"/>
      <c r="P924" s="303"/>
      <c r="Q924" s="298"/>
      <c r="R924" s="298"/>
      <c r="S924" s="303"/>
      <c r="T924" s="458">
        <f t="shared" si="1817"/>
        <v>1147</v>
      </c>
      <c r="U924" s="459">
        <f t="shared" si="1847"/>
        <v>4</v>
      </c>
      <c r="V924" s="460">
        <f t="shared" ref="V924:W924" si="1888">IF(ISBLANK($A924),"",sum(AF924,AL924,AR924,AX924,BD924,BJ924,BP924,BV924,CB924,CH924,CN924,CT924,CZ924,DF924,DL924,DR924,DX924,ED924,EJ924,EP924,EV924))</f>
        <v>6</v>
      </c>
      <c r="W924" s="461">
        <f t="shared" si="1888"/>
        <v>0</v>
      </c>
      <c r="X924" s="462">
        <f t="shared" si="1783"/>
        <v>10</v>
      </c>
      <c r="Y924" s="461">
        <f t="shared" si="1864"/>
        <v>7</v>
      </c>
      <c r="Z924" s="461">
        <f t="shared" ref="Z924:AA924" si="1889">IF(ISBLANK($A924),"",sum(AI924,AO924,AU924,BA924,BG924,BM924,BS924,BY924,CE924,CK924,CQ924,CW924,DC924,DI924,DO924,DU924,EA924,EG924,EM924,ES924,EY924))</f>
        <v>0</v>
      </c>
      <c r="AA924" s="461">
        <f t="shared" si="1889"/>
        <v>0</v>
      </c>
      <c r="AB924" s="462">
        <f t="shared" si="1785"/>
        <v>7</v>
      </c>
      <c r="AC924" s="463">
        <f t="shared" si="1786"/>
        <v>0.7</v>
      </c>
      <c r="AD924" s="464" t="str">
        <f t="shared" si="1787"/>
        <v>20+</v>
      </c>
      <c r="AE924" s="303"/>
      <c r="AF924" s="303"/>
      <c r="AG924" s="303"/>
      <c r="AH924" s="303"/>
      <c r="AI924" s="303"/>
      <c r="AJ924" s="303"/>
      <c r="AK924" s="465">
        <v>3.0</v>
      </c>
      <c r="AL924" s="303"/>
      <c r="AM924" s="303"/>
      <c r="AN924" s="303"/>
      <c r="AO924" s="303"/>
      <c r="AP924" s="303"/>
      <c r="AQ924" s="303"/>
      <c r="AR924" s="303"/>
      <c r="AS924" s="303"/>
      <c r="AT924" s="303"/>
      <c r="AU924" s="303"/>
      <c r="AV924" s="303"/>
      <c r="AW924" s="303"/>
      <c r="AX924" s="303"/>
      <c r="AY924" s="303"/>
      <c r="AZ924" s="465">
        <v>3.0</v>
      </c>
      <c r="BA924" s="303"/>
      <c r="BB924" s="303"/>
      <c r="BC924" s="465">
        <v>1.0</v>
      </c>
      <c r="BD924" s="303"/>
      <c r="BE924" s="303"/>
      <c r="BF924" s="303"/>
      <c r="BG924" s="303"/>
      <c r="BH924" s="303"/>
      <c r="BI924" s="303"/>
      <c r="BJ924" s="303"/>
      <c r="BK924" s="303"/>
      <c r="BL924" s="303"/>
      <c r="BM924" s="303"/>
      <c r="BN924" s="303"/>
      <c r="BO924" s="303"/>
      <c r="BP924" s="303"/>
      <c r="BQ924" s="303"/>
      <c r="BR924" s="303"/>
      <c r="BS924" s="303"/>
      <c r="BT924" s="303"/>
      <c r="BU924" s="303"/>
      <c r="BV924" s="303"/>
      <c r="BW924" s="303"/>
      <c r="BX924" s="303"/>
      <c r="BY924" s="303"/>
      <c r="BZ924" s="303"/>
      <c r="CA924" s="303"/>
      <c r="CB924" s="303"/>
      <c r="CC924" s="303"/>
      <c r="CD924" s="303"/>
      <c r="CE924" s="303"/>
      <c r="CF924" s="303"/>
      <c r="CG924" s="303"/>
      <c r="CH924" s="465">
        <v>2.0</v>
      </c>
      <c r="CI924" s="303"/>
      <c r="CJ924" s="303"/>
      <c r="CK924" s="303"/>
      <c r="CL924" s="303"/>
      <c r="CM924" s="303"/>
      <c r="CN924" s="303"/>
      <c r="CO924" s="303"/>
      <c r="CP924" s="465">
        <v>2.0</v>
      </c>
      <c r="CQ924" s="303"/>
      <c r="CR924" s="303"/>
      <c r="CS924" s="303"/>
      <c r="CT924" s="465">
        <v>2.0</v>
      </c>
      <c r="CU924" s="303"/>
      <c r="CV924" s="303"/>
      <c r="CW924" s="303"/>
      <c r="CX924" s="303"/>
      <c r="CY924" s="303"/>
      <c r="CZ924" s="303"/>
      <c r="DA924" s="303"/>
      <c r="DB924" s="303"/>
      <c r="DC924" s="303"/>
      <c r="DD924" s="303"/>
      <c r="DE924" s="303"/>
      <c r="DF924" s="465">
        <v>1.0</v>
      </c>
      <c r="DG924" s="303"/>
      <c r="DH924" s="303"/>
      <c r="DI924" s="303"/>
      <c r="DJ924" s="303"/>
      <c r="DK924" s="303"/>
      <c r="DL924" s="465">
        <v>1.0</v>
      </c>
      <c r="DM924" s="303"/>
      <c r="DN924" s="465">
        <v>2.0</v>
      </c>
      <c r="DO924" s="303"/>
      <c r="DP924" s="303"/>
      <c r="DQ924" s="303"/>
      <c r="DR924" s="303"/>
      <c r="DS924" s="303"/>
      <c r="DT924" s="303"/>
      <c r="DU924" s="303"/>
      <c r="DV924" s="303"/>
      <c r="DW924" s="303"/>
      <c r="DX924" s="303"/>
      <c r="DY924" s="303"/>
      <c r="DZ924" s="303"/>
      <c r="EA924" s="303"/>
      <c r="EB924" s="303"/>
      <c r="EC924" s="303"/>
      <c r="ED924" s="303"/>
      <c r="EE924" s="303"/>
      <c r="EF924" s="303"/>
      <c r="EG924" s="303"/>
      <c r="EH924" s="303"/>
      <c r="EI924" s="303"/>
      <c r="EJ924" s="303"/>
      <c r="EK924" s="303"/>
      <c r="EL924" s="303"/>
      <c r="EM924" s="303"/>
      <c r="EN924" s="303"/>
      <c r="EO924" s="303"/>
      <c r="EP924" s="303"/>
      <c r="EQ924" s="303"/>
      <c r="ER924" s="303"/>
      <c r="ES924" s="303"/>
      <c r="ET924" s="303"/>
      <c r="EU924" s="76"/>
      <c r="EV924" s="76"/>
      <c r="EW924" s="76"/>
      <c r="EX924" s="76"/>
      <c r="EY924" s="76"/>
      <c r="EZ924" s="76"/>
      <c r="FA924" s="455" t="s">
        <v>3683</v>
      </c>
      <c r="FB924" s="455"/>
      <c r="FC924" s="455"/>
      <c r="FD924" s="455"/>
    </row>
    <row r="925">
      <c r="A925" s="450" t="s">
        <v>3684</v>
      </c>
      <c r="B925" s="467" t="s">
        <v>3685</v>
      </c>
      <c r="C925" s="468" t="s">
        <v>8</v>
      </c>
      <c r="D925" s="467" t="s">
        <v>18</v>
      </c>
      <c r="E925" s="425"/>
      <c r="F925" s="425"/>
      <c r="G925" s="467" t="s">
        <v>2364</v>
      </c>
      <c r="H925" s="467" t="s">
        <v>3593</v>
      </c>
      <c r="I925" s="467" t="s">
        <v>23</v>
      </c>
      <c r="J925" s="467" t="s">
        <v>39</v>
      </c>
      <c r="K925" s="467" t="s">
        <v>67</v>
      </c>
      <c r="L925" s="467" t="s">
        <v>738</v>
      </c>
      <c r="M925" s="467" t="s">
        <v>88</v>
      </c>
      <c r="N925" s="469">
        <v>42375.0</v>
      </c>
      <c r="O925" s="469">
        <v>42375.0</v>
      </c>
      <c r="P925" s="425"/>
      <c r="Q925" s="490">
        <v>42375.0</v>
      </c>
      <c r="R925" s="428"/>
      <c r="S925" s="425"/>
      <c r="T925" s="458">
        <f t="shared" si="1817"/>
        <v>1148</v>
      </c>
      <c r="U925" s="459">
        <f t="shared" si="1847"/>
        <v>0</v>
      </c>
      <c r="V925" s="460">
        <f t="shared" ref="V925:W925" si="1890">IF(ISBLANK($A925),"",sum(AF925,AL925,AR925,AX925,BD925,BJ925,BP925,BV925,CB925,CH925,CN925,CT925,CZ925,DF925,DL925,DR925,DX925,ED925,EJ925,EP925,EV925))</f>
        <v>0</v>
      </c>
      <c r="W925" s="470">
        <f t="shared" si="1890"/>
        <v>0</v>
      </c>
      <c r="X925" s="471">
        <f t="shared" si="1783"/>
        <v>0</v>
      </c>
      <c r="Y925" s="470">
        <f t="shared" si="1864"/>
        <v>0</v>
      </c>
      <c r="Z925" s="470">
        <f t="shared" ref="Z925:AA925" si="1891">IF(ISBLANK($A925),"",sum(AI925,AO925,AU925,BA925,BG925,BM925,BS925,BY925,CE925,CK925,CQ925,CW925,DC925,DI925,DO925,DU925,EA925,EG925,EM925,ES925,EY925))</f>
        <v>0</v>
      </c>
      <c r="AA925" s="470">
        <f t="shared" si="1891"/>
        <v>0</v>
      </c>
      <c r="AB925" s="471">
        <f t="shared" si="1785"/>
        <v>0</v>
      </c>
      <c r="AC925" s="452" t="str">
        <f t="shared" si="1786"/>
        <v/>
      </c>
      <c r="AD925" s="472" t="str">
        <f t="shared" si="1787"/>
        <v>20+</v>
      </c>
      <c r="AE925" s="425"/>
      <c r="AF925" s="425"/>
      <c r="AG925" s="425"/>
      <c r="AH925" s="425"/>
      <c r="AI925" s="425"/>
      <c r="AJ925" s="425"/>
      <c r="AK925" s="425"/>
      <c r="AL925" s="425"/>
      <c r="AM925" s="425"/>
      <c r="AN925" s="425"/>
      <c r="AO925" s="425"/>
      <c r="AP925" s="425"/>
      <c r="AQ925" s="425"/>
      <c r="AR925" s="425"/>
      <c r="AS925" s="425"/>
      <c r="AT925" s="425"/>
      <c r="AU925" s="425"/>
      <c r="AV925" s="425"/>
      <c r="AW925" s="425"/>
      <c r="AX925" s="425"/>
      <c r="AY925" s="425"/>
      <c r="AZ925" s="425"/>
      <c r="BA925" s="425"/>
      <c r="BB925" s="425"/>
      <c r="BC925" s="425"/>
      <c r="BD925" s="425"/>
      <c r="BE925" s="425"/>
      <c r="BF925" s="425"/>
      <c r="BG925" s="425"/>
      <c r="BH925" s="425"/>
      <c r="BI925" s="425"/>
      <c r="BJ925" s="425"/>
      <c r="BK925" s="425"/>
      <c r="BL925" s="425"/>
      <c r="BM925" s="425"/>
      <c r="BN925" s="425"/>
      <c r="BO925" s="425"/>
      <c r="BP925" s="425"/>
      <c r="BQ925" s="425"/>
      <c r="BR925" s="425"/>
      <c r="BS925" s="425"/>
      <c r="BT925" s="425"/>
      <c r="BU925" s="425"/>
      <c r="BV925" s="425"/>
      <c r="BW925" s="425"/>
      <c r="BX925" s="425"/>
      <c r="BY925" s="425"/>
      <c r="BZ925" s="425"/>
      <c r="CA925" s="425"/>
      <c r="CB925" s="425"/>
      <c r="CC925" s="425"/>
      <c r="CD925" s="425"/>
      <c r="CE925" s="425"/>
      <c r="CF925" s="425"/>
      <c r="CG925" s="425"/>
      <c r="CH925" s="425"/>
      <c r="CI925" s="425"/>
      <c r="CJ925" s="425"/>
      <c r="CK925" s="425"/>
      <c r="CL925" s="425"/>
      <c r="CM925" s="425"/>
      <c r="CN925" s="425"/>
      <c r="CO925" s="425"/>
      <c r="CP925" s="425"/>
      <c r="CQ925" s="425"/>
      <c r="CR925" s="425"/>
      <c r="CS925" s="425"/>
      <c r="CT925" s="425"/>
      <c r="CU925" s="425"/>
      <c r="CV925" s="425"/>
      <c r="CW925" s="425"/>
      <c r="CX925" s="425"/>
      <c r="CY925" s="425"/>
      <c r="CZ925" s="425"/>
      <c r="DA925" s="425"/>
      <c r="DB925" s="425"/>
      <c r="DC925" s="425"/>
      <c r="DD925" s="425"/>
      <c r="DE925" s="425"/>
      <c r="DF925" s="425"/>
      <c r="DG925" s="425"/>
      <c r="DH925" s="425"/>
      <c r="DI925" s="425"/>
      <c r="DJ925" s="425"/>
      <c r="DK925" s="425"/>
      <c r="DL925" s="425"/>
      <c r="DM925" s="425"/>
      <c r="DN925" s="425"/>
      <c r="DO925" s="425"/>
      <c r="DP925" s="425"/>
      <c r="DQ925" s="425"/>
      <c r="DR925" s="425"/>
      <c r="DS925" s="425"/>
      <c r="DT925" s="425"/>
      <c r="DU925" s="425"/>
      <c r="DV925" s="425"/>
      <c r="DW925" s="425"/>
      <c r="DX925" s="425"/>
      <c r="DY925" s="425"/>
      <c r="DZ925" s="425"/>
      <c r="EA925" s="425"/>
      <c r="EB925" s="425"/>
      <c r="EC925" s="425"/>
      <c r="ED925" s="425"/>
      <c r="EE925" s="425"/>
      <c r="EF925" s="425"/>
      <c r="EG925" s="425"/>
      <c r="EH925" s="425"/>
      <c r="EI925" s="425"/>
      <c r="EJ925" s="425"/>
      <c r="EK925" s="425"/>
      <c r="EL925" s="425"/>
      <c r="EM925" s="425"/>
      <c r="EN925" s="425"/>
      <c r="EO925" s="425"/>
      <c r="EP925" s="425"/>
      <c r="EQ925" s="425"/>
      <c r="ER925" s="425"/>
      <c r="ES925" s="425"/>
      <c r="ET925" s="425"/>
      <c r="EU925" s="76"/>
      <c r="EV925" s="76"/>
      <c r="EW925" s="76"/>
      <c r="EX925" s="76"/>
      <c r="EY925" s="76"/>
      <c r="EZ925" s="76"/>
      <c r="FA925" s="476" t="s">
        <v>3686</v>
      </c>
      <c r="FB925" s="476"/>
      <c r="FC925" s="476"/>
      <c r="FD925" s="476"/>
    </row>
    <row r="926">
      <c r="A926" s="450" t="s">
        <v>3687</v>
      </c>
      <c r="B926" s="467" t="s">
        <v>3685</v>
      </c>
      <c r="C926" s="468" t="s">
        <v>8</v>
      </c>
      <c r="D926" s="467" t="s">
        <v>18</v>
      </c>
      <c r="E926" s="425"/>
      <c r="F926" s="425"/>
      <c r="G926" s="467" t="s">
        <v>3593</v>
      </c>
      <c r="H926" s="423" t="s">
        <v>2364</v>
      </c>
      <c r="I926" s="467" t="s">
        <v>23</v>
      </c>
      <c r="J926" s="467" t="s">
        <v>39</v>
      </c>
      <c r="K926" s="467" t="s">
        <v>67</v>
      </c>
      <c r="L926" s="467" t="s">
        <v>738</v>
      </c>
      <c r="M926" s="467" t="s">
        <v>88</v>
      </c>
      <c r="N926" s="491">
        <v>42375.0</v>
      </c>
      <c r="O926" s="491">
        <v>42375.0</v>
      </c>
      <c r="P926" s="425"/>
      <c r="Q926" s="490">
        <v>42375.0</v>
      </c>
      <c r="R926" s="428"/>
      <c r="S926" s="425"/>
      <c r="T926" s="458">
        <f t="shared" si="1817"/>
        <v>1148</v>
      </c>
      <c r="U926" s="459">
        <f t="shared" si="1847"/>
        <v>0</v>
      </c>
      <c r="V926" s="460">
        <f t="shared" ref="V926:W926" si="1892">IF(ISBLANK($A926),"",sum(AF926,AL926,AR926,AX926,BD926,BJ926,BP926,BV926,CB926,CH926,CN926,CT926,CZ926,DF926,DL926,DR926,DX926,ED926,EJ926,EP926,EV926))</f>
        <v>0</v>
      </c>
      <c r="W926" s="470">
        <f t="shared" si="1892"/>
        <v>0</v>
      </c>
      <c r="X926" s="471">
        <f t="shared" si="1783"/>
        <v>0</v>
      </c>
      <c r="Y926" s="470">
        <f t="shared" si="1864"/>
        <v>0</v>
      </c>
      <c r="Z926" s="470">
        <f t="shared" ref="Z926:AA926" si="1893">IF(ISBLANK($A926),"",sum(AI926,AO926,AU926,BA926,BG926,BM926,BS926,BY926,CE926,CK926,CQ926,CW926,DC926,DI926,DO926,DU926,EA926,EG926,EM926,ES926,EY926))</f>
        <v>0</v>
      </c>
      <c r="AA926" s="470">
        <f t="shared" si="1893"/>
        <v>0</v>
      </c>
      <c r="AB926" s="471">
        <f t="shared" si="1785"/>
        <v>0</v>
      </c>
      <c r="AC926" s="452" t="str">
        <f t="shared" si="1786"/>
        <v/>
      </c>
      <c r="AD926" s="472" t="str">
        <f t="shared" si="1787"/>
        <v>20+</v>
      </c>
      <c r="AE926" s="425"/>
      <c r="AF926" s="425"/>
      <c r="AG926" s="425"/>
      <c r="AH926" s="425"/>
      <c r="AI926" s="425"/>
      <c r="AJ926" s="425"/>
      <c r="AK926" s="425"/>
      <c r="AL926" s="425"/>
      <c r="AM926" s="425"/>
      <c r="AN926" s="425"/>
      <c r="AO926" s="425"/>
      <c r="AP926" s="425"/>
      <c r="AQ926" s="425"/>
      <c r="AR926" s="425"/>
      <c r="AS926" s="425"/>
      <c r="AT926" s="425"/>
      <c r="AU926" s="425"/>
      <c r="AV926" s="425"/>
      <c r="AW926" s="425"/>
      <c r="AX926" s="425"/>
      <c r="AY926" s="425"/>
      <c r="AZ926" s="425"/>
      <c r="BA926" s="425"/>
      <c r="BB926" s="425"/>
      <c r="BC926" s="425"/>
      <c r="BD926" s="425"/>
      <c r="BE926" s="425"/>
      <c r="BF926" s="425"/>
      <c r="BG926" s="425"/>
      <c r="BH926" s="425"/>
      <c r="BI926" s="425"/>
      <c r="BJ926" s="425"/>
      <c r="BK926" s="425"/>
      <c r="BL926" s="425"/>
      <c r="BM926" s="425"/>
      <c r="BN926" s="425"/>
      <c r="BO926" s="425"/>
      <c r="BP926" s="425"/>
      <c r="BQ926" s="425"/>
      <c r="BR926" s="425"/>
      <c r="BS926" s="425"/>
      <c r="BT926" s="425"/>
      <c r="BU926" s="425"/>
      <c r="BV926" s="425"/>
      <c r="BW926" s="425"/>
      <c r="BX926" s="425"/>
      <c r="BY926" s="425"/>
      <c r="BZ926" s="425"/>
      <c r="CA926" s="425"/>
      <c r="CB926" s="425"/>
      <c r="CC926" s="425"/>
      <c r="CD926" s="425"/>
      <c r="CE926" s="425"/>
      <c r="CF926" s="425"/>
      <c r="CG926" s="425"/>
      <c r="CH926" s="425"/>
      <c r="CI926" s="425"/>
      <c r="CJ926" s="425"/>
      <c r="CK926" s="425"/>
      <c r="CL926" s="425"/>
      <c r="CM926" s="425"/>
      <c r="CN926" s="425"/>
      <c r="CO926" s="425"/>
      <c r="CP926" s="425"/>
      <c r="CQ926" s="425"/>
      <c r="CR926" s="425"/>
      <c r="CS926" s="425"/>
      <c r="CT926" s="425"/>
      <c r="CU926" s="425"/>
      <c r="CV926" s="425"/>
      <c r="CW926" s="425"/>
      <c r="CX926" s="425"/>
      <c r="CY926" s="425"/>
      <c r="CZ926" s="425"/>
      <c r="DA926" s="425"/>
      <c r="DB926" s="425"/>
      <c r="DC926" s="425"/>
      <c r="DD926" s="425"/>
      <c r="DE926" s="425"/>
      <c r="DF926" s="425"/>
      <c r="DG926" s="425"/>
      <c r="DH926" s="425"/>
      <c r="DI926" s="425"/>
      <c r="DJ926" s="425"/>
      <c r="DK926" s="425"/>
      <c r="DL926" s="425"/>
      <c r="DM926" s="425"/>
      <c r="DN926" s="425"/>
      <c r="DO926" s="425"/>
      <c r="DP926" s="425"/>
      <c r="DQ926" s="425"/>
      <c r="DR926" s="425"/>
      <c r="DS926" s="425"/>
      <c r="DT926" s="425"/>
      <c r="DU926" s="425"/>
      <c r="DV926" s="425"/>
      <c r="DW926" s="425"/>
      <c r="DX926" s="425"/>
      <c r="DY926" s="425"/>
      <c r="DZ926" s="425"/>
      <c r="EA926" s="425"/>
      <c r="EB926" s="425"/>
      <c r="EC926" s="425"/>
      <c r="ED926" s="425"/>
      <c r="EE926" s="425"/>
      <c r="EF926" s="425"/>
      <c r="EG926" s="425"/>
      <c r="EH926" s="425"/>
      <c r="EI926" s="425"/>
      <c r="EJ926" s="425"/>
      <c r="EK926" s="425"/>
      <c r="EL926" s="425"/>
      <c r="EM926" s="425"/>
      <c r="EN926" s="425"/>
      <c r="EO926" s="425"/>
      <c r="EP926" s="425"/>
      <c r="EQ926" s="425"/>
      <c r="ER926" s="425"/>
      <c r="ES926" s="425"/>
      <c r="ET926" s="425"/>
      <c r="EU926" s="76"/>
      <c r="EV926" s="76"/>
      <c r="EW926" s="76"/>
      <c r="EX926" s="76"/>
      <c r="EY926" s="76"/>
      <c r="EZ926" s="76"/>
      <c r="FA926" s="476" t="s">
        <v>3688</v>
      </c>
      <c r="FB926" s="476"/>
      <c r="FC926" s="476"/>
      <c r="FD926" s="476"/>
    </row>
    <row r="927">
      <c r="A927" s="450" t="s">
        <v>3689</v>
      </c>
      <c r="B927" s="467" t="s">
        <v>3685</v>
      </c>
      <c r="C927" s="468" t="s">
        <v>8</v>
      </c>
      <c r="D927" s="467" t="s">
        <v>18</v>
      </c>
      <c r="E927" s="425"/>
      <c r="F927" s="425"/>
      <c r="G927" s="467" t="s">
        <v>3593</v>
      </c>
      <c r="H927" s="467" t="s">
        <v>3594</v>
      </c>
      <c r="I927" s="467" t="s">
        <v>23</v>
      </c>
      <c r="J927" s="467" t="s">
        <v>39</v>
      </c>
      <c r="K927" s="467" t="s">
        <v>67</v>
      </c>
      <c r="L927" s="467" t="s">
        <v>738</v>
      </c>
      <c r="M927" s="467" t="s">
        <v>88</v>
      </c>
      <c r="N927" s="491">
        <v>42375.0</v>
      </c>
      <c r="O927" s="491">
        <v>42375.0</v>
      </c>
      <c r="P927" s="425"/>
      <c r="Q927" s="490">
        <v>42375.0</v>
      </c>
      <c r="R927" s="428"/>
      <c r="S927" s="425"/>
      <c r="T927" s="458">
        <f t="shared" si="1817"/>
        <v>1148</v>
      </c>
      <c r="U927" s="459">
        <f t="shared" si="1847"/>
        <v>4</v>
      </c>
      <c r="V927" s="460">
        <f t="shared" ref="V927:W927" si="1894">IF(ISBLANK($A927),"",sum(AF927,AL927,AR927,AX927,BD927,BJ927,BP927,BV927,CB927,CH927,CN927,CT927,CZ927,DF927,DL927,DR927,DX927,ED927,EJ927,EP927,EV927))</f>
        <v>10</v>
      </c>
      <c r="W927" s="470">
        <f t="shared" si="1894"/>
        <v>1</v>
      </c>
      <c r="X927" s="471">
        <f t="shared" si="1783"/>
        <v>15</v>
      </c>
      <c r="Y927" s="470">
        <f t="shared" si="1864"/>
        <v>7</v>
      </c>
      <c r="Z927" s="470">
        <f t="shared" ref="Z927:AA927" si="1895">IF(ISBLANK($A927),"",sum(AI927,AO927,AU927,BA927,BG927,BM927,BS927,BY927,CE927,CK927,CQ927,CW927,DC927,DI927,DO927,DU927,EA927,EG927,EM927,ES927,EY927))</f>
        <v>1</v>
      </c>
      <c r="AA927" s="470">
        <f t="shared" si="1895"/>
        <v>0</v>
      </c>
      <c r="AB927" s="471">
        <f t="shared" si="1785"/>
        <v>8</v>
      </c>
      <c r="AC927" s="474">
        <f t="shared" si="1786"/>
        <v>0.4666666667</v>
      </c>
      <c r="AD927" s="472" t="str">
        <f t="shared" si="1787"/>
        <v>20+</v>
      </c>
      <c r="AE927" s="425"/>
      <c r="AF927" s="425"/>
      <c r="AG927" s="425"/>
      <c r="AH927" s="425"/>
      <c r="AI927" s="425"/>
      <c r="AJ927" s="425"/>
      <c r="AK927" s="425"/>
      <c r="AL927" s="425"/>
      <c r="AM927" s="425"/>
      <c r="AN927" s="425"/>
      <c r="AO927" s="425"/>
      <c r="AP927" s="425"/>
      <c r="AQ927" s="475">
        <v>1.0</v>
      </c>
      <c r="AR927" s="475">
        <v>3.0</v>
      </c>
      <c r="AS927" s="425"/>
      <c r="AT927" s="425"/>
      <c r="AU927" s="425"/>
      <c r="AV927" s="425"/>
      <c r="AW927" s="425"/>
      <c r="AX927" s="425"/>
      <c r="AY927" s="425"/>
      <c r="AZ927" s="425"/>
      <c r="BA927" s="425"/>
      <c r="BB927" s="425"/>
      <c r="BC927" s="475">
        <v>1.0</v>
      </c>
      <c r="BD927" s="475">
        <v>2.0</v>
      </c>
      <c r="BE927" s="425"/>
      <c r="BF927" s="475">
        <v>4.0</v>
      </c>
      <c r="BG927" s="425"/>
      <c r="BH927" s="425"/>
      <c r="BI927" s="425"/>
      <c r="BJ927" s="425"/>
      <c r="BK927" s="425"/>
      <c r="BL927" s="425"/>
      <c r="BM927" s="425"/>
      <c r="BN927" s="425"/>
      <c r="BO927" s="475">
        <v>2.0</v>
      </c>
      <c r="BP927" s="475">
        <v>1.0</v>
      </c>
      <c r="BQ927" s="425"/>
      <c r="BR927" s="425"/>
      <c r="BS927" s="425"/>
      <c r="BT927" s="425"/>
      <c r="BU927" s="425"/>
      <c r="BV927" s="475">
        <v>4.0</v>
      </c>
      <c r="BW927" s="475">
        <v>1.0</v>
      </c>
      <c r="BX927" s="425"/>
      <c r="BY927" s="425"/>
      <c r="BZ927" s="425"/>
      <c r="CA927" s="425"/>
      <c r="CB927" s="425"/>
      <c r="CC927" s="425"/>
      <c r="CD927" s="475">
        <v>3.0</v>
      </c>
      <c r="CE927" s="475">
        <v>1.0</v>
      </c>
      <c r="CF927" s="425"/>
      <c r="CG927" s="425"/>
      <c r="CH927" s="425"/>
      <c r="CI927" s="425"/>
      <c r="CJ927" s="425"/>
      <c r="CK927" s="425"/>
      <c r="CL927" s="425"/>
      <c r="CM927" s="425"/>
      <c r="CN927" s="425"/>
      <c r="CO927" s="425"/>
      <c r="CP927" s="425"/>
      <c r="CQ927" s="425"/>
      <c r="CR927" s="425"/>
      <c r="CS927" s="425"/>
      <c r="CT927" s="425"/>
      <c r="CU927" s="425"/>
      <c r="CV927" s="425"/>
      <c r="CW927" s="425"/>
      <c r="CX927" s="425"/>
      <c r="CY927" s="425"/>
      <c r="CZ927" s="425"/>
      <c r="DA927" s="425"/>
      <c r="DB927" s="425"/>
      <c r="DC927" s="425"/>
      <c r="DD927" s="425"/>
      <c r="DE927" s="425"/>
      <c r="DF927" s="425"/>
      <c r="DG927" s="425"/>
      <c r="DH927" s="425"/>
      <c r="DI927" s="425"/>
      <c r="DJ927" s="425"/>
      <c r="DK927" s="425"/>
      <c r="DL927" s="425"/>
      <c r="DM927" s="425"/>
      <c r="DN927" s="425"/>
      <c r="DO927" s="425"/>
      <c r="DP927" s="425"/>
      <c r="DQ927" s="425"/>
      <c r="DR927" s="425"/>
      <c r="DS927" s="425"/>
      <c r="DT927" s="425"/>
      <c r="DU927" s="425"/>
      <c r="DV927" s="425"/>
      <c r="DW927" s="425"/>
      <c r="DX927" s="425"/>
      <c r="DY927" s="425"/>
      <c r="DZ927" s="425"/>
      <c r="EA927" s="425"/>
      <c r="EB927" s="425"/>
      <c r="EC927" s="425"/>
      <c r="ED927" s="425"/>
      <c r="EE927" s="425"/>
      <c r="EF927" s="425"/>
      <c r="EG927" s="425"/>
      <c r="EH927" s="425"/>
      <c r="EI927" s="425"/>
      <c r="EJ927" s="425"/>
      <c r="EK927" s="425"/>
      <c r="EL927" s="425"/>
      <c r="EM927" s="425"/>
      <c r="EN927" s="425"/>
      <c r="EO927" s="425"/>
      <c r="EP927" s="425"/>
      <c r="EQ927" s="425"/>
      <c r="ER927" s="425"/>
      <c r="ES927" s="425"/>
      <c r="ET927" s="425"/>
      <c r="EU927" s="76"/>
      <c r="EV927" s="76"/>
      <c r="EW927" s="76"/>
      <c r="EX927" s="76"/>
      <c r="EY927" s="76"/>
      <c r="EZ927" s="76"/>
      <c r="FA927" s="476" t="s">
        <v>3690</v>
      </c>
      <c r="FB927" s="476"/>
      <c r="FC927" s="476"/>
      <c r="FD927" s="476"/>
    </row>
    <row r="928">
      <c r="A928" s="450" t="s">
        <v>3691</v>
      </c>
      <c r="B928" s="467" t="s">
        <v>3692</v>
      </c>
      <c r="C928" s="468" t="s">
        <v>104</v>
      </c>
      <c r="D928" s="467" t="s">
        <v>18</v>
      </c>
      <c r="E928" s="425"/>
      <c r="F928" s="425"/>
      <c r="G928" s="467" t="s">
        <v>1162</v>
      </c>
      <c r="H928" s="467" t="s">
        <v>3693</v>
      </c>
      <c r="I928" s="467" t="s">
        <v>23</v>
      </c>
      <c r="J928" s="467" t="s">
        <v>39</v>
      </c>
      <c r="K928" s="467" t="s">
        <v>67</v>
      </c>
      <c r="L928" s="467" t="s">
        <v>3694</v>
      </c>
      <c r="M928" s="467" t="s">
        <v>101</v>
      </c>
      <c r="N928" s="469">
        <v>42374.0</v>
      </c>
      <c r="O928" s="469">
        <v>42374.0</v>
      </c>
      <c r="P928" s="425"/>
      <c r="Q928" s="428"/>
      <c r="R928" s="428"/>
      <c r="S928" s="425"/>
      <c r="T928" s="458">
        <f t="shared" si="1817"/>
        <v>1149</v>
      </c>
      <c r="U928" s="459">
        <f t="shared" si="1847"/>
        <v>2</v>
      </c>
      <c r="V928" s="460">
        <f t="shared" ref="V928:W928" si="1896">IF(ISBLANK($A928),"",sum(AF928,AL928,AR928,AX928,BD928,BJ928,BP928,BV928,CB928,CH928,CN928,CT928,CZ928,DF928,DL928,DR928,DX928,ED928,EJ928,EP928,EV928))</f>
        <v>21</v>
      </c>
      <c r="W928" s="470">
        <f t="shared" si="1896"/>
        <v>0</v>
      </c>
      <c r="X928" s="471">
        <f t="shared" si="1783"/>
        <v>23</v>
      </c>
      <c r="Y928" s="470">
        <f t="shared" si="1864"/>
        <v>9</v>
      </c>
      <c r="Z928" s="470">
        <f t="shared" ref="Z928:AA928" si="1897">IF(ISBLANK($A928),"",sum(AI928,AO928,AU928,BA928,BG928,BM928,BS928,BY928,CE928,CK928,CQ928,CW928,DC928,DI928,DO928,DU928,EA928,EG928,EM928,ES928,EY928))</f>
        <v>10</v>
      </c>
      <c r="AA928" s="470">
        <f t="shared" si="1897"/>
        <v>1</v>
      </c>
      <c r="AB928" s="471">
        <f t="shared" si="1785"/>
        <v>20</v>
      </c>
      <c r="AC928" s="474">
        <f t="shared" si="1786"/>
        <v>0.3913043478</v>
      </c>
      <c r="AD928" s="472" t="str">
        <f t="shared" si="1787"/>
        <v>20+</v>
      </c>
      <c r="AE928" s="425"/>
      <c r="AF928" s="475">
        <v>3.0</v>
      </c>
      <c r="AG928" s="425"/>
      <c r="AH928" s="425"/>
      <c r="AI928" s="425"/>
      <c r="AJ928" s="425"/>
      <c r="AK928" s="475">
        <v>1.0</v>
      </c>
      <c r="AL928" s="475">
        <v>2.0</v>
      </c>
      <c r="AM928" s="425"/>
      <c r="AN928" s="425"/>
      <c r="AO928" s="425"/>
      <c r="AP928" s="425"/>
      <c r="AQ928" s="425"/>
      <c r="AR928" s="475">
        <v>3.0</v>
      </c>
      <c r="AS928" s="425"/>
      <c r="AT928" s="475">
        <v>4.0</v>
      </c>
      <c r="AU928" s="425"/>
      <c r="AV928" s="425"/>
      <c r="AW928" s="425"/>
      <c r="AX928" s="475">
        <v>2.0</v>
      </c>
      <c r="AY928" s="425"/>
      <c r="AZ928" s="475">
        <v>2.0</v>
      </c>
      <c r="BA928" s="425"/>
      <c r="BB928" s="425"/>
      <c r="BC928" s="425"/>
      <c r="BD928" s="425"/>
      <c r="BE928" s="425"/>
      <c r="BF928" s="425"/>
      <c r="BG928" s="425"/>
      <c r="BH928" s="425"/>
      <c r="BI928" s="425"/>
      <c r="BJ928" s="475">
        <v>2.0</v>
      </c>
      <c r="BK928" s="425"/>
      <c r="BL928" s="425"/>
      <c r="BM928" s="425"/>
      <c r="BN928" s="425"/>
      <c r="BO928" s="425"/>
      <c r="BP928" s="475">
        <v>2.0</v>
      </c>
      <c r="BQ928" s="425"/>
      <c r="BR928" s="425"/>
      <c r="BS928" s="475">
        <v>3.0</v>
      </c>
      <c r="BT928" s="425"/>
      <c r="BU928" s="425"/>
      <c r="BV928" s="425"/>
      <c r="BW928" s="425"/>
      <c r="BX928" s="425"/>
      <c r="BY928" s="425"/>
      <c r="BZ928" s="425"/>
      <c r="CA928" s="425"/>
      <c r="CB928" s="475">
        <v>4.0</v>
      </c>
      <c r="CC928" s="425"/>
      <c r="CD928" s="425"/>
      <c r="CE928" s="475">
        <v>1.0</v>
      </c>
      <c r="CF928" s="425"/>
      <c r="CG928" s="425"/>
      <c r="CH928" s="425"/>
      <c r="CI928" s="425"/>
      <c r="CJ928" s="425"/>
      <c r="CK928" s="425"/>
      <c r="CL928" s="425"/>
      <c r="CM928" s="475">
        <v>1.0</v>
      </c>
      <c r="CN928" s="425"/>
      <c r="CO928" s="425"/>
      <c r="CP928" s="425"/>
      <c r="CQ928" s="425"/>
      <c r="CR928" s="425"/>
      <c r="CS928" s="425"/>
      <c r="CT928" s="425"/>
      <c r="CU928" s="425"/>
      <c r="CV928" s="425"/>
      <c r="CW928" s="475">
        <v>4.0</v>
      </c>
      <c r="CX928" s="425"/>
      <c r="CY928" s="425"/>
      <c r="CZ928" s="425"/>
      <c r="DA928" s="425"/>
      <c r="DB928" s="425"/>
      <c r="DC928" s="425"/>
      <c r="DD928" s="425"/>
      <c r="DE928" s="425"/>
      <c r="DF928" s="425"/>
      <c r="DG928" s="425"/>
      <c r="DH928" s="425"/>
      <c r="DI928" s="425"/>
      <c r="DJ928" s="425"/>
      <c r="DK928" s="425"/>
      <c r="DL928" s="475">
        <v>3.0</v>
      </c>
      <c r="DM928" s="425"/>
      <c r="DN928" s="475">
        <v>3.0</v>
      </c>
      <c r="DO928" s="475">
        <v>2.0</v>
      </c>
      <c r="DP928" s="475">
        <v>1.0</v>
      </c>
      <c r="DQ928" s="425"/>
      <c r="DR928" s="425"/>
      <c r="DS928" s="425"/>
      <c r="DT928" s="425"/>
      <c r="DU928" s="425"/>
      <c r="DV928" s="425"/>
      <c r="DW928" s="425"/>
      <c r="DX928" s="425"/>
      <c r="DY928" s="425"/>
      <c r="DZ928" s="425"/>
      <c r="EA928" s="425"/>
      <c r="EB928" s="425"/>
      <c r="EC928" s="425"/>
      <c r="ED928" s="425"/>
      <c r="EE928" s="425"/>
      <c r="EF928" s="425"/>
      <c r="EG928" s="425"/>
      <c r="EH928" s="425"/>
      <c r="EI928" s="425"/>
      <c r="EJ928" s="425"/>
      <c r="EK928" s="425"/>
      <c r="EL928" s="425"/>
      <c r="EM928" s="425"/>
      <c r="EN928" s="425"/>
      <c r="EO928" s="425"/>
      <c r="EP928" s="425"/>
      <c r="EQ928" s="425"/>
      <c r="ER928" s="425"/>
      <c r="ES928" s="425"/>
      <c r="ET928" s="425"/>
      <c r="EU928" s="76"/>
      <c r="EV928" s="76"/>
      <c r="EW928" s="76"/>
      <c r="EX928" s="76"/>
      <c r="EY928" s="76"/>
      <c r="EZ928" s="76"/>
      <c r="FA928" s="476" t="s">
        <v>3695</v>
      </c>
      <c r="FB928" s="476"/>
      <c r="FC928" s="476"/>
      <c r="FD928" s="476"/>
    </row>
    <row r="929">
      <c r="A929" s="434" t="s">
        <v>3696</v>
      </c>
      <c r="B929" s="455" t="s">
        <v>3697</v>
      </c>
      <c r="C929" s="456" t="s">
        <v>8</v>
      </c>
      <c r="D929" s="455" t="s">
        <v>18</v>
      </c>
      <c r="E929" s="303"/>
      <c r="F929" s="303"/>
      <c r="G929" s="492" t="s">
        <v>3698</v>
      </c>
      <c r="H929" s="492" t="s">
        <v>3699</v>
      </c>
      <c r="I929" s="455" t="s">
        <v>23</v>
      </c>
      <c r="J929" s="455" t="s">
        <v>39</v>
      </c>
      <c r="K929" s="455" t="s">
        <v>3490</v>
      </c>
      <c r="L929" s="455" t="s">
        <v>273</v>
      </c>
      <c r="M929" s="455" t="s">
        <v>50</v>
      </c>
      <c r="N929" s="457">
        <v>42341.0</v>
      </c>
      <c r="O929" s="457">
        <v>42341.0</v>
      </c>
      <c r="P929" s="303"/>
      <c r="Q929" s="489">
        <v>42397.0</v>
      </c>
      <c r="R929" s="489">
        <v>42409.0</v>
      </c>
      <c r="S929" s="303"/>
      <c r="T929" s="458">
        <f t="shared" si="1817"/>
        <v>1182</v>
      </c>
      <c r="U929" s="459">
        <f t="shared" si="1847"/>
        <v>12</v>
      </c>
      <c r="V929" s="460">
        <f t="shared" ref="V929:W929" si="1898">IF(ISBLANK($A929),"",sum(AF929,AL929,AR929,AX929,BD929,BJ929,BP929,BV929,CB929,CH929,CN929,CT929,CZ929,DF929,DL929,DR929,DX929,ED929,EJ929,EP929,EV929))</f>
        <v>2</v>
      </c>
      <c r="W929" s="461">
        <f t="shared" si="1898"/>
        <v>0</v>
      </c>
      <c r="X929" s="462">
        <f t="shared" si="1783"/>
        <v>14</v>
      </c>
      <c r="Y929" s="461">
        <f t="shared" si="1864"/>
        <v>12</v>
      </c>
      <c r="Z929" s="461">
        <f t="shared" ref="Z929:AA929" si="1899">IF(ISBLANK($A929),"",sum(AI929,AO929,AU929,BA929,BG929,BM929,BS929,BY929,CE929,CK929,CQ929,CW929,DC929,DI929,DO929,DU929,EA929,EG929,EM929,ES929,EY929))</f>
        <v>2</v>
      </c>
      <c r="AA929" s="461">
        <f t="shared" si="1899"/>
        <v>0</v>
      </c>
      <c r="AB929" s="462">
        <f t="shared" si="1785"/>
        <v>14</v>
      </c>
      <c r="AC929" s="463">
        <f t="shared" si="1786"/>
        <v>0.8571428571</v>
      </c>
      <c r="AD929" s="464" t="str">
        <f t="shared" si="1787"/>
        <v>20+</v>
      </c>
      <c r="AE929" s="465">
        <v>2.0</v>
      </c>
      <c r="AF929" s="303"/>
      <c r="AG929" s="303"/>
      <c r="AH929" s="303"/>
      <c r="AI929" s="303"/>
      <c r="AJ929" s="303"/>
      <c r="AK929" s="465">
        <v>3.0</v>
      </c>
      <c r="AL929" s="465">
        <v>1.0</v>
      </c>
      <c r="AM929" s="303"/>
      <c r="AN929" s="465">
        <v>2.0</v>
      </c>
      <c r="AO929" s="303"/>
      <c r="AP929" s="303"/>
      <c r="AQ929" s="303"/>
      <c r="AR929" s="303"/>
      <c r="AS929" s="303"/>
      <c r="AT929" s="465">
        <v>4.0</v>
      </c>
      <c r="AU929" s="303"/>
      <c r="AV929" s="303"/>
      <c r="AW929" s="303"/>
      <c r="AX929" s="303"/>
      <c r="AY929" s="303"/>
      <c r="AZ929" s="303"/>
      <c r="BA929" s="303"/>
      <c r="BB929" s="303"/>
      <c r="BC929" s="303"/>
      <c r="BD929" s="303"/>
      <c r="BE929" s="303"/>
      <c r="BF929" s="465">
        <v>2.0</v>
      </c>
      <c r="BG929" s="465">
        <v>1.0</v>
      </c>
      <c r="BH929" s="303"/>
      <c r="BI929" s="303"/>
      <c r="BJ929" s="303"/>
      <c r="BK929" s="303"/>
      <c r="BL929" s="303"/>
      <c r="BM929" s="303"/>
      <c r="BN929" s="303"/>
      <c r="BO929" s="303"/>
      <c r="BP929" s="303"/>
      <c r="BQ929" s="303"/>
      <c r="BR929" s="303"/>
      <c r="BS929" s="303"/>
      <c r="BT929" s="303"/>
      <c r="BU929" s="465">
        <v>3.0</v>
      </c>
      <c r="BV929" s="303"/>
      <c r="BW929" s="303"/>
      <c r="BX929" s="303"/>
      <c r="BY929" s="303"/>
      <c r="BZ929" s="303"/>
      <c r="CA929" s="303"/>
      <c r="CB929" s="303"/>
      <c r="CC929" s="303"/>
      <c r="CD929" s="303"/>
      <c r="CE929" s="303"/>
      <c r="CF929" s="303"/>
      <c r="CG929" s="465">
        <v>1.0</v>
      </c>
      <c r="CH929" s="465">
        <v>1.0</v>
      </c>
      <c r="CI929" s="303"/>
      <c r="CJ929" s="465">
        <v>2.0</v>
      </c>
      <c r="CK929" s="303"/>
      <c r="CL929" s="303"/>
      <c r="CM929" s="465">
        <v>2.0</v>
      </c>
      <c r="CN929" s="303"/>
      <c r="CO929" s="303"/>
      <c r="CP929" s="465">
        <v>2.0</v>
      </c>
      <c r="CQ929" s="303"/>
      <c r="CR929" s="303"/>
      <c r="CS929" s="465">
        <v>1.0</v>
      </c>
      <c r="CT929" s="303"/>
      <c r="CU929" s="303"/>
      <c r="CV929" s="303"/>
      <c r="CW929" s="465">
        <v>1.0</v>
      </c>
      <c r="CX929" s="303"/>
      <c r="CY929" s="303"/>
      <c r="CZ929" s="303"/>
      <c r="DA929" s="303"/>
      <c r="DB929" s="303"/>
      <c r="DC929" s="303"/>
      <c r="DD929" s="303"/>
      <c r="DE929" s="303"/>
      <c r="DF929" s="303"/>
      <c r="DG929" s="303"/>
      <c r="DH929" s="303"/>
      <c r="DI929" s="303"/>
      <c r="DJ929" s="303"/>
      <c r="DK929" s="303"/>
      <c r="DL929" s="303"/>
      <c r="DM929" s="303"/>
      <c r="DN929" s="303"/>
      <c r="DO929" s="303"/>
      <c r="DP929" s="303"/>
      <c r="DQ929" s="303"/>
      <c r="DR929" s="303"/>
      <c r="DS929" s="303"/>
      <c r="DT929" s="303"/>
      <c r="DU929" s="303"/>
      <c r="DV929" s="303"/>
      <c r="DW929" s="303"/>
      <c r="DX929" s="303"/>
      <c r="DY929" s="303"/>
      <c r="DZ929" s="303"/>
      <c r="EA929" s="303"/>
      <c r="EB929" s="303"/>
      <c r="EC929" s="303"/>
      <c r="ED929" s="303"/>
      <c r="EE929" s="303"/>
      <c r="EF929" s="303"/>
      <c r="EG929" s="303"/>
      <c r="EH929" s="303"/>
      <c r="EI929" s="303"/>
      <c r="EJ929" s="303"/>
      <c r="EK929" s="303"/>
      <c r="EL929" s="303"/>
      <c r="EM929" s="303"/>
      <c r="EN929" s="303"/>
      <c r="EO929" s="303"/>
      <c r="EP929" s="303"/>
      <c r="EQ929" s="303"/>
      <c r="ER929" s="303"/>
      <c r="ES929" s="303"/>
      <c r="ET929" s="303"/>
      <c r="EU929" s="76"/>
      <c r="EV929" s="76"/>
      <c r="EW929" s="76"/>
      <c r="EX929" s="76"/>
      <c r="EY929" s="76"/>
      <c r="EZ929" s="76"/>
      <c r="FA929" s="455" t="s">
        <v>3700</v>
      </c>
      <c r="FB929" s="455"/>
      <c r="FC929" s="455"/>
      <c r="FD929" s="455"/>
    </row>
    <row r="930">
      <c r="A930" s="434" t="s">
        <v>3701</v>
      </c>
      <c r="B930" s="455" t="s">
        <v>3702</v>
      </c>
      <c r="C930" s="456" t="s">
        <v>86</v>
      </c>
      <c r="D930" s="455" t="s">
        <v>18</v>
      </c>
      <c r="E930" s="303"/>
      <c r="F930" s="303"/>
      <c r="G930" s="455" t="s">
        <v>3666</v>
      </c>
      <c r="H930" s="455" t="s">
        <v>3660</v>
      </c>
      <c r="I930" s="455" t="s">
        <v>23</v>
      </c>
      <c r="J930" s="455" t="s">
        <v>39</v>
      </c>
      <c r="K930" s="455" t="s">
        <v>3490</v>
      </c>
      <c r="L930" s="455" t="s">
        <v>3703</v>
      </c>
      <c r="M930" s="455" t="s">
        <v>3704</v>
      </c>
      <c r="N930" s="457">
        <v>42334.0</v>
      </c>
      <c r="O930" s="457">
        <v>42334.0</v>
      </c>
      <c r="P930" s="303"/>
      <c r="Q930" s="298"/>
      <c r="R930" s="298"/>
      <c r="S930" s="303"/>
      <c r="T930" s="458">
        <f t="shared" si="1817"/>
        <v>1189</v>
      </c>
      <c r="U930" s="459">
        <f t="shared" si="1847"/>
        <v>3</v>
      </c>
      <c r="V930" s="460">
        <f t="shared" ref="V930:W930" si="1900">IF(ISBLANK($A930),"",sum(AF930,AL930,AR930,AX930,BD930,BJ930,BP930,BV930,CB930,CH930,CN930,CT930,CZ930,DF930,DL930,DR930,DX930,ED930,EJ930,EP930,EV930))</f>
        <v>1</v>
      </c>
      <c r="W930" s="461">
        <f t="shared" si="1900"/>
        <v>0</v>
      </c>
      <c r="X930" s="462">
        <f t="shared" si="1783"/>
        <v>4</v>
      </c>
      <c r="Y930" s="461">
        <f t="shared" si="1864"/>
        <v>3</v>
      </c>
      <c r="Z930" s="461">
        <f t="shared" ref="Z930:AA930" si="1901">IF(ISBLANK($A930),"",sum(AI930,AO930,AU930,BA930,BG930,BM930,BS930,BY930,CE930,CK930,CQ930,CW930,DC930,DI930,DO930,DU930,EA930,EG930,EM930,ES930,EY930))</f>
        <v>1</v>
      </c>
      <c r="AA930" s="461">
        <f t="shared" si="1901"/>
        <v>0</v>
      </c>
      <c r="AB930" s="462">
        <f t="shared" si="1785"/>
        <v>4</v>
      </c>
      <c r="AC930" s="463">
        <f t="shared" si="1786"/>
        <v>0.75</v>
      </c>
      <c r="AD930" s="464" t="str">
        <f t="shared" si="1787"/>
        <v>20+</v>
      </c>
      <c r="AE930" s="303"/>
      <c r="AF930" s="465">
        <v>1.0</v>
      </c>
      <c r="AG930" s="303"/>
      <c r="AH930" s="303"/>
      <c r="AI930" s="303"/>
      <c r="AJ930" s="303"/>
      <c r="AK930" s="465">
        <v>1.0</v>
      </c>
      <c r="AL930" s="303"/>
      <c r="AM930" s="303"/>
      <c r="AN930" s="465">
        <v>2.0</v>
      </c>
      <c r="AO930" s="303"/>
      <c r="AP930" s="303"/>
      <c r="AQ930" s="465">
        <v>1.0</v>
      </c>
      <c r="AR930" s="303"/>
      <c r="AS930" s="303"/>
      <c r="AT930" s="303"/>
      <c r="AU930" s="303"/>
      <c r="AV930" s="303"/>
      <c r="AW930" s="303"/>
      <c r="AX930" s="303"/>
      <c r="AY930" s="303"/>
      <c r="AZ930" s="465">
        <v>1.0</v>
      </c>
      <c r="BA930" s="303"/>
      <c r="BB930" s="303"/>
      <c r="BC930" s="303"/>
      <c r="BD930" s="303"/>
      <c r="BE930" s="303"/>
      <c r="BF930" s="303"/>
      <c r="BG930" s="303"/>
      <c r="BH930" s="303"/>
      <c r="BI930" s="303"/>
      <c r="BJ930" s="303"/>
      <c r="BK930" s="303"/>
      <c r="BL930" s="303"/>
      <c r="BM930" s="303"/>
      <c r="BN930" s="303"/>
      <c r="BO930" s="465">
        <v>1.0</v>
      </c>
      <c r="BP930" s="303"/>
      <c r="BQ930" s="303"/>
      <c r="BR930" s="303"/>
      <c r="BS930" s="303"/>
      <c r="BT930" s="303"/>
      <c r="BU930" s="303"/>
      <c r="BV930" s="303"/>
      <c r="BW930" s="303"/>
      <c r="BX930" s="303"/>
      <c r="BY930" s="303"/>
      <c r="BZ930" s="303"/>
      <c r="CA930" s="303"/>
      <c r="CB930" s="303"/>
      <c r="CC930" s="303"/>
      <c r="CD930" s="303"/>
      <c r="CE930" s="465">
        <v>1.0</v>
      </c>
      <c r="CF930" s="303"/>
      <c r="CG930" s="303"/>
      <c r="CH930" s="303"/>
      <c r="CI930" s="303"/>
      <c r="CJ930" s="303"/>
      <c r="CK930" s="303"/>
      <c r="CL930" s="303"/>
      <c r="CM930" s="303"/>
      <c r="CN930" s="303"/>
      <c r="CO930" s="303"/>
      <c r="CP930" s="303"/>
      <c r="CQ930" s="303"/>
      <c r="CR930" s="303"/>
      <c r="CS930" s="303"/>
      <c r="CT930" s="303"/>
      <c r="CU930" s="303"/>
      <c r="CV930" s="303"/>
      <c r="CW930" s="303"/>
      <c r="CX930" s="303"/>
      <c r="CY930" s="303"/>
      <c r="CZ930" s="303"/>
      <c r="DA930" s="303"/>
      <c r="DB930" s="303"/>
      <c r="DC930" s="303"/>
      <c r="DD930" s="303"/>
      <c r="DE930" s="303"/>
      <c r="DF930" s="303"/>
      <c r="DG930" s="303"/>
      <c r="DH930" s="303"/>
      <c r="DI930" s="303"/>
      <c r="DJ930" s="303"/>
      <c r="DK930" s="303"/>
      <c r="DL930" s="303"/>
      <c r="DM930" s="303"/>
      <c r="DN930" s="303"/>
      <c r="DO930" s="303"/>
      <c r="DP930" s="303"/>
      <c r="DQ930" s="303"/>
      <c r="DR930" s="303"/>
      <c r="DS930" s="303"/>
      <c r="DT930" s="303"/>
      <c r="DU930" s="303"/>
      <c r="DV930" s="303"/>
      <c r="DW930" s="303"/>
      <c r="DX930" s="303"/>
      <c r="DY930" s="303"/>
      <c r="DZ930" s="303"/>
      <c r="EA930" s="303"/>
      <c r="EB930" s="303"/>
      <c r="EC930" s="303"/>
      <c r="ED930" s="303"/>
      <c r="EE930" s="303"/>
      <c r="EF930" s="303"/>
      <c r="EG930" s="303"/>
      <c r="EH930" s="303"/>
      <c r="EI930" s="303"/>
      <c r="EJ930" s="303"/>
      <c r="EK930" s="303"/>
      <c r="EL930" s="303"/>
      <c r="EM930" s="303"/>
      <c r="EN930" s="303"/>
      <c r="EO930" s="303"/>
      <c r="EP930" s="303"/>
      <c r="EQ930" s="303"/>
      <c r="ER930" s="303"/>
      <c r="ES930" s="303"/>
      <c r="ET930" s="303"/>
      <c r="EU930" s="76"/>
      <c r="EV930" s="76"/>
      <c r="EW930" s="76"/>
      <c r="EX930" s="76"/>
      <c r="EY930" s="76"/>
      <c r="EZ930" s="76"/>
      <c r="FA930" s="493" t="s">
        <v>3705</v>
      </c>
      <c r="FB930" s="493"/>
      <c r="FC930" s="493"/>
      <c r="FD930" s="493"/>
    </row>
    <row r="931">
      <c r="A931" s="450" t="s">
        <v>3706</v>
      </c>
      <c r="B931" s="467" t="s">
        <v>3707</v>
      </c>
      <c r="C931" s="468" t="s">
        <v>104</v>
      </c>
      <c r="D931" s="467" t="s">
        <v>18</v>
      </c>
      <c r="E931" s="425"/>
      <c r="F931" s="425"/>
      <c r="G931" s="467" t="s">
        <v>3708</v>
      </c>
      <c r="H931" s="467" t="s">
        <v>3693</v>
      </c>
      <c r="I931" s="467" t="s">
        <v>23</v>
      </c>
      <c r="J931" s="467" t="s">
        <v>39</v>
      </c>
      <c r="K931" s="467" t="s">
        <v>67</v>
      </c>
      <c r="L931" s="467" t="s">
        <v>3694</v>
      </c>
      <c r="M931" s="467" t="s">
        <v>101</v>
      </c>
      <c r="N931" s="469">
        <v>42333.0</v>
      </c>
      <c r="O931" s="469">
        <v>42333.0</v>
      </c>
      <c r="P931" s="425"/>
      <c r="Q931" s="428"/>
      <c r="R931" s="428"/>
      <c r="S931" s="425"/>
      <c r="T931" s="458">
        <f t="shared" si="1817"/>
        <v>1190</v>
      </c>
      <c r="U931" s="459">
        <f t="shared" si="1847"/>
        <v>3</v>
      </c>
      <c r="V931" s="460">
        <f t="shared" ref="V931:W931" si="1902">IF(ISBLANK($A931),"",sum(AF931,AL931,AR931,AX931,BD931,BJ931,BP931,BV931,CB931,CH931,CN931,CT931,CZ931,DF931,DL931,DR931,DX931,ED931,EJ931,EP931,EV931))</f>
        <v>10</v>
      </c>
      <c r="W931" s="470">
        <f t="shared" si="1902"/>
        <v>0</v>
      </c>
      <c r="X931" s="471">
        <f t="shared" si="1783"/>
        <v>13</v>
      </c>
      <c r="Y931" s="470">
        <f t="shared" si="1864"/>
        <v>6</v>
      </c>
      <c r="Z931" s="470">
        <f t="shared" ref="Z931:AA931" si="1903">IF(ISBLANK($A931),"",sum(AI931,AO931,AU931,BA931,BG931,BM931,BS931,BY931,CE931,CK931,CQ931,CW931,DC931,DI931,DO931,DU931,EA931,EG931,EM931,ES931,EY931))</f>
        <v>2</v>
      </c>
      <c r="AA931" s="470">
        <f t="shared" si="1903"/>
        <v>0</v>
      </c>
      <c r="AB931" s="471">
        <f t="shared" si="1785"/>
        <v>8</v>
      </c>
      <c r="AC931" s="474">
        <f t="shared" si="1786"/>
        <v>0.4615384615</v>
      </c>
      <c r="AD931" s="472" t="str">
        <f t="shared" si="1787"/>
        <v>20+</v>
      </c>
      <c r="AE931" s="425"/>
      <c r="AF931" s="475">
        <v>2.0</v>
      </c>
      <c r="AG931" s="425"/>
      <c r="AH931" s="425"/>
      <c r="AI931" s="425"/>
      <c r="AJ931" s="425"/>
      <c r="AK931" s="425"/>
      <c r="AL931" s="475">
        <v>5.0</v>
      </c>
      <c r="AM931" s="425"/>
      <c r="AN931" s="425"/>
      <c r="AO931" s="425"/>
      <c r="AP931" s="425"/>
      <c r="AQ931" s="425"/>
      <c r="AR931" s="425"/>
      <c r="AS931" s="425"/>
      <c r="AT931" s="425"/>
      <c r="AU931" s="425"/>
      <c r="AV931" s="425"/>
      <c r="AW931" s="425"/>
      <c r="AX931" s="425"/>
      <c r="AY931" s="425"/>
      <c r="AZ931" s="425"/>
      <c r="BA931" s="425"/>
      <c r="BB931" s="425"/>
      <c r="BC931" s="425"/>
      <c r="BD931" s="425"/>
      <c r="BE931" s="425"/>
      <c r="BF931" s="425"/>
      <c r="BG931" s="425"/>
      <c r="BH931" s="425"/>
      <c r="BI931" s="425"/>
      <c r="BJ931" s="425"/>
      <c r="BK931" s="425"/>
      <c r="BL931" s="425"/>
      <c r="BM931" s="425"/>
      <c r="BN931" s="425"/>
      <c r="BO931" s="475">
        <v>1.0</v>
      </c>
      <c r="BP931" s="475">
        <v>2.0</v>
      </c>
      <c r="BQ931" s="425"/>
      <c r="BR931" s="425"/>
      <c r="BS931" s="425"/>
      <c r="BT931" s="425"/>
      <c r="BU931" s="425"/>
      <c r="BV931" s="425"/>
      <c r="BW931" s="425"/>
      <c r="BX931" s="425"/>
      <c r="BY931" s="425"/>
      <c r="BZ931" s="425"/>
      <c r="CA931" s="425"/>
      <c r="CB931" s="475">
        <v>1.0</v>
      </c>
      <c r="CC931" s="425"/>
      <c r="CD931" s="475">
        <v>4.0</v>
      </c>
      <c r="CE931" s="425"/>
      <c r="CF931" s="425"/>
      <c r="CG931" s="475">
        <v>2.0</v>
      </c>
      <c r="CH931" s="425"/>
      <c r="CI931" s="425"/>
      <c r="CJ931" s="475">
        <v>2.0</v>
      </c>
      <c r="CK931" s="425"/>
      <c r="CL931" s="425"/>
      <c r="CM931" s="425"/>
      <c r="CN931" s="425"/>
      <c r="CO931" s="425"/>
      <c r="CP931" s="425"/>
      <c r="CQ931" s="425"/>
      <c r="CR931" s="425"/>
      <c r="CS931" s="425"/>
      <c r="CT931" s="425"/>
      <c r="CU931" s="425"/>
      <c r="CV931" s="425"/>
      <c r="CW931" s="425"/>
      <c r="CX931" s="425"/>
      <c r="CY931" s="425"/>
      <c r="CZ931" s="425"/>
      <c r="DA931" s="425"/>
      <c r="DB931" s="425"/>
      <c r="DC931" s="475">
        <v>2.0</v>
      </c>
      <c r="DD931" s="425"/>
      <c r="DE931" s="425"/>
      <c r="DF931" s="425"/>
      <c r="DG931" s="425"/>
      <c r="DH931" s="425"/>
      <c r="DI931" s="425"/>
      <c r="DJ931" s="425"/>
      <c r="DK931" s="425"/>
      <c r="DL931" s="425"/>
      <c r="DM931" s="425"/>
      <c r="DN931" s="425"/>
      <c r="DO931" s="425"/>
      <c r="DP931" s="425"/>
      <c r="DQ931" s="425"/>
      <c r="DR931" s="425"/>
      <c r="DS931" s="425"/>
      <c r="DT931" s="425"/>
      <c r="DU931" s="425"/>
      <c r="DV931" s="425"/>
      <c r="DW931" s="425"/>
      <c r="DX931" s="425"/>
      <c r="DY931" s="425"/>
      <c r="DZ931" s="425"/>
      <c r="EA931" s="425"/>
      <c r="EB931" s="425"/>
      <c r="EC931" s="425"/>
      <c r="ED931" s="425"/>
      <c r="EE931" s="425"/>
      <c r="EF931" s="425"/>
      <c r="EG931" s="425"/>
      <c r="EH931" s="425"/>
      <c r="EI931" s="425"/>
      <c r="EJ931" s="425"/>
      <c r="EK931" s="425"/>
      <c r="EL931" s="425"/>
      <c r="EM931" s="425"/>
      <c r="EN931" s="425"/>
      <c r="EO931" s="425"/>
      <c r="EP931" s="425"/>
      <c r="EQ931" s="425"/>
      <c r="ER931" s="425"/>
      <c r="ES931" s="425"/>
      <c r="ET931" s="425"/>
      <c r="EU931" s="76"/>
      <c r="EV931" s="76"/>
      <c r="EW931" s="76"/>
      <c r="EX931" s="76"/>
      <c r="EY931" s="76"/>
      <c r="EZ931" s="76"/>
      <c r="FA931" s="467" t="s">
        <v>3709</v>
      </c>
      <c r="FB931" s="467"/>
      <c r="FC931" s="467"/>
      <c r="FD931" s="467"/>
    </row>
    <row r="932">
      <c r="A932" s="466" t="s">
        <v>3710</v>
      </c>
      <c r="B932" s="467" t="s">
        <v>3711</v>
      </c>
      <c r="C932" s="468" t="s">
        <v>8</v>
      </c>
      <c r="D932" s="467" t="s">
        <v>18</v>
      </c>
      <c r="E932" s="425"/>
      <c r="F932" s="425"/>
      <c r="G932" s="467" t="s">
        <v>3712</v>
      </c>
      <c r="H932" s="467" t="s">
        <v>3713</v>
      </c>
      <c r="I932" s="467" t="s">
        <v>23</v>
      </c>
      <c r="J932" s="467" t="s">
        <v>39</v>
      </c>
      <c r="K932" s="467" t="s">
        <v>67</v>
      </c>
      <c r="L932" s="467" t="s">
        <v>3714</v>
      </c>
      <c r="M932" s="467" t="s">
        <v>50</v>
      </c>
      <c r="N932" s="469">
        <v>42325.0</v>
      </c>
      <c r="O932" s="469">
        <v>42325.0</v>
      </c>
      <c r="P932" s="425"/>
      <c r="Q932" s="428"/>
      <c r="R932" s="428"/>
      <c r="S932" s="425"/>
      <c r="T932" s="458">
        <f t="shared" si="1817"/>
        <v>1198</v>
      </c>
      <c r="U932" s="459">
        <f t="shared" si="1847"/>
        <v>5</v>
      </c>
      <c r="V932" s="460">
        <f t="shared" ref="V932:W932" si="1904">IF(ISBLANK($A932),"",sum(AF932,AL932,AR932,AX932,BD932,BJ932,BP932,BV932,CB932,CH932,CN932,CT932,CZ932,DF932,DL932,DR932,DX932,ED932,EJ932,EP932,EV932))</f>
        <v>5</v>
      </c>
      <c r="W932" s="470">
        <f t="shared" si="1904"/>
        <v>3</v>
      </c>
      <c r="X932" s="471">
        <f t="shared" si="1783"/>
        <v>13</v>
      </c>
      <c r="Y932" s="470">
        <f t="shared" si="1864"/>
        <v>5</v>
      </c>
      <c r="Z932" s="470">
        <f t="shared" ref="Z932:AA932" si="1905">IF(ISBLANK($A932),"",sum(AI932,AO932,AU932,BA932,BG932,BM932,BS932,BY932,CE932,CK932,CQ932,CW932,DC932,DI932,DO932,DU932,EA932,EG932,EM932,ES932,EY932))</f>
        <v>0</v>
      </c>
      <c r="AA932" s="470">
        <f t="shared" si="1905"/>
        <v>0</v>
      </c>
      <c r="AB932" s="471">
        <f t="shared" si="1785"/>
        <v>5</v>
      </c>
      <c r="AC932" s="474">
        <f t="shared" si="1786"/>
        <v>0.3846153846</v>
      </c>
      <c r="AD932" s="472" t="str">
        <f t="shared" si="1787"/>
        <v>20+</v>
      </c>
      <c r="AE932" s="425"/>
      <c r="AF932" s="475">
        <v>2.0</v>
      </c>
      <c r="AG932" s="425"/>
      <c r="AH932" s="425"/>
      <c r="AI932" s="425"/>
      <c r="AJ932" s="425"/>
      <c r="AK932" s="475">
        <v>5.0</v>
      </c>
      <c r="AL932" s="475">
        <v>1.0</v>
      </c>
      <c r="AM932" s="425"/>
      <c r="AN932" s="425"/>
      <c r="AO932" s="425"/>
      <c r="AP932" s="425"/>
      <c r="AQ932" s="425"/>
      <c r="AR932" s="475">
        <v>2.0</v>
      </c>
      <c r="AS932" s="425"/>
      <c r="AT932" s="475">
        <v>5.0</v>
      </c>
      <c r="AU932" s="425"/>
      <c r="AV932" s="425"/>
      <c r="AW932" s="425"/>
      <c r="AX932" s="425"/>
      <c r="AY932" s="475">
        <v>3.0</v>
      </c>
      <c r="AZ932" s="425"/>
      <c r="BA932" s="425"/>
      <c r="BB932" s="425"/>
      <c r="BC932" s="425"/>
      <c r="BD932" s="425"/>
      <c r="BE932" s="425"/>
      <c r="BF932" s="425"/>
      <c r="BG932" s="425"/>
      <c r="BH932" s="425"/>
      <c r="BI932" s="425"/>
      <c r="BJ932" s="425"/>
      <c r="BK932" s="425"/>
      <c r="BL932" s="425"/>
      <c r="BM932" s="425"/>
      <c r="BN932" s="425"/>
      <c r="BO932" s="425"/>
      <c r="BP932" s="425"/>
      <c r="BQ932" s="425"/>
      <c r="BR932" s="425"/>
      <c r="BS932" s="425"/>
      <c r="BT932" s="425"/>
      <c r="BU932" s="425"/>
      <c r="BV932" s="425"/>
      <c r="BW932" s="425"/>
      <c r="BX932" s="425"/>
      <c r="BY932" s="425"/>
      <c r="BZ932" s="425"/>
      <c r="CA932" s="425"/>
      <c r="CB932" s="425"/>
      <c r="CC932" s="425"/>
      <c r="CD932" s="425"/>
      <c r="CE932" s="425"/>
      <c r="CF932" s="425"/>
      <c r="CG932" s="425"/>
      <c r="CH932" s="425"/>
      <c r="CI932" s="425"/>
      <c r="CJ932" s="425"/>
      <c r="CK932" s="425"/>
      <c r="CL932" s="425"/>
      <c r="CM932" s="425"/>
      <c r="CN932" s="425"/>
      <c r="CO932" s="425"/>
      <c r="CP932" s="425"/>
      <c r="CQ932" s="425"/>
      <c r="CR932" s="425"/>
      <c r="CS932" s="425"/>
      <c r="CT932" s="425"/>
      <c r="CU932" s="425"/>
      <c r="CV932" s="425"/>
      <c r="CW932" s="425"/>
      <c r="CX932" s="425"/>
      <c r="CY932" s="425"/>
      <c r="CZ932" s="425"/>
      <c r="DA932" s="425"/>
      <c r="DB932" s="425"/>
      <c r="DC932" s="425"/>
      <c r="DD932" s="425"/>
      <c r="DE932" s="425"/>
      <c r="DF932" s="425"/>
      <c r="DG932" s="425"/>
      <c r="DH932" s="425"/>
      <c r="DI932" s="425"/>
      <c r="DJ932" s="425"/>
      <c r="DK932" s="425"/>
      <c r="DL932" s="425"/>
      <c r="DM932" s="425"/>
      <c r="DN932" s="425"/>
      <c r="DO932" s="425"/>
      <c r="DP932" s="425"/>
      <c r="DQ932" s="425"/>
      <c r="DR932" s="425"/>
      <c r="DS932" s="425"/>
      <c r="DT932" s="425"/>
      <c r="DU932" s="425"/>
      <c r="DV932" s="425"/>
      <c r="DW932" s="425"/>
      <c r="DX932" s="425"/>
      <c r="DY932" s="425"/>
      <c r="DZ932" s="425"/>
      <c r="EA932" s="425"/>
      <c r="EB932" s="425"/>
      <c r="EC932" s="425"/>
      <c r="ED932" s="425"/>
      <c r="EE932" s="425"/>
      <c r="EF932" s="425"/>
      <c r="EG932" s="425"/>
      <c r="EH932" s="425"/>
      <c r="EI932" s="425"/>
      <c r="EJ932" s="425"/>
      <c r="EK932" s="425"/>
      <c r="EL932" s="425"/>
      <c r="EM932" s="425"/>
      <c r="EN932" s="425"/>
      <c r="EO932" s="425"/>
      <c r="EP932" s="425"/>
      <c r="EQ932" s="425"/>
      <c r="ER932" s="425"/>
      <c r="ES932" s="425"/>
      <c r="ET932" s="425"/>
      <c r="EU932" s="76"/>
      <c r="EV932" s="76"/>
      <c r="EW932" s="76"/>
      <c r="EX932" s="76"/>
      <c r="EY932" s="76"/>
      <c r="EZ932" s="76"/>
      <c r="FA932" s="476" t="s">
        <v>3715</v>
      </c>
      <c r="FB932" s="476"/>
      <c r="FC932" s="476"/>
      <c r="FD932" s="476"/>
    </row>
    <row r="933">
      <c r="A933" s="494" t="s">
        <v>3716</v>
      </c>
      <c r="B933" s="492" t="s">
        <v>3717</v>
      </c>
      <c r="C933" s="456" t="s">
        <v>8</v>
      </c>
      <c r="D933" s="455" t="s">
        <v>18</v>
      </c>
      <c r="E933" s="303"/>
      <c r="F933" s="303"/>
      <c r="G933" s="455" t="s">
        <v>3718</v>
      </c>
      <c r="H933" s="455" t="s">
        <v>3615</v>
      </c>
      <c r="I933" s="455" t="s">
        <v>23</v>
      </c>
      <c r="J933" s="455" t="s">
        <v>39</v>
      </c>
      <c r="K933" s="455" t="s">
        <v>3490</v>
      </c>
      <c r="L933" s="455" t="s">
        <v>738</v>
      </c>
      <c r="M933" s="455" t="s">
        <v>88</v>
      </c>
      <c r="N933" s="457">
        <v>42317.0</v>
      </c>
      <c r="O933" s="457">
        <v>42317.0</v>
      </c>
      <c r="P933" s="303"/>
      <c r="Q933" s="298"/>
      <c r="R933" s="298"/>
      <c r="S933" s="303"/>
      <c r="T933" s="458">
        <f t="shared" si="1817"/>
        <v>1206</v>
      </c>
      <c r="U933" s="459">
        <f t="shared" si="1847"/>
        <v>6</v>
      </c>
      <c r="V933" s="460">
        <f t="shared" ref="V933:W933" si="1906">IF(ISBLANK($A933),"",sum(AF933,AL933,AR933,AX933,BD933,BJ933,BP933,BV933,CB933,CH933,CN933,CT933,CZ933,DF933,DL933,DR933,DX933,ED933,EJ933,EP933,EV933))</f>
        <v>2</v>
      </c>
      <c r="W933" s="461">
        <f t="shared" si="1906"/>
        <v>0</v>
      </c>
      <c r="X933" s="462">
        <f t="shared" si="1783"/>
        <v>8</v>
      </c>
      <c r="Y933" s="461">
        <f t="shared" si="1864"/>
        <v>4</v>
      </c>
      <c r="Z933" s="461">
        <f t="shared" ref="Z933:AA933" si="1907">IF(ISBLANK($A933),"",sum(AI933,AO933,AU933,BA933,BG933,BM933,BS933,BY933,CE933,CK933,CQ933,CW933,DC933,DI933,DO933,DU933,EA933,EG933,EM933,ES933,EY933))</f>
        <v>1</v>
      </c>
      <c r="AA933" s="461">
        <f t="shared" si="1907"/>
        <v>0</v>
      </c>
      <c r="AB933" s="462">
        <f t="shared" si="1785"/>
        <v>5</v>
      </c>
      <c r="AC933" s="463">
        <f t="shared" si="1786"/>
        <v>0.5</v>
      </c>
      <c r="AD933" s="464" t="str">
        <f t="shared" si="1787"/>
        <v>20+</v>
      </c>
      <c r="AE933" s="303"/>
      <c r="AF933" s="303"/>
      <c r="AG933" s="303"/>
      <c r="AH933" s="303"/>
      <c r="AI933" s="303"/>
      <c r="AJ933" s="303"/>
      <c r="AK933" s="465">
        <v>3.0</v>
      </c>
      <c r="AL933" s="303"/>
      <c r="AM933" s="303"/>
      <c r="AN933" s="465">
        <v>3.0</v>
      </c>
      <c r="AO933" s="303"/>
      <c r="AP933" s="303"/>
      <c r="AQ933" s="303"/>
      <c r="AR933" s="465">
        <v>1.0</v>
      </c>
      <c r="AS933" s="303"/>
      <c r="AT933" s="303"/>
      <c r="AU933" s="303"/>
      <c r="AV933" s="303"/>
      <c r="AW933" s="465">
        <v>3.0</v>
      </c>
      <c r="AX933" s="303"/>
      <c r="AY933" s="303"/>
      <c r="AZ933" s="465">
        <v>1.0</v>
      </c>
      <c r="BA933" s="465">
        <v>1.0</v>
      </c>
      <c r="BB933" s="303"/>
      <c r="BC933" s="303"/>
      <c r="BD933" s="465">
        <v>1.0</v>
      </c>
      <c r="BE933" s="303"/>
      <c r="BF933" s="303"/>
      <c r="BG933" s="303"/>
      <c r="BH933" s="303"/>
      <c r="BI933" s="303"/>
      <c r="BJ933" s="303"/>
      <c r="BK933" s="303"/>
      <c r="BL933" s="303"/>
      <c r="BM933" s="303"/>
      <c r="BN933" s="303"/>
      <c r="BO933" s="303"/>
      <c r="BP933" s="303"/>
      <c r="BQ933" s="303"/>
      <c r="BR933" s="303"/>
      <c r="BS933" s="303"/>
      <c r="BT933" s="303"/>
      <c r="BU933" s="303"/>
      <c r="BV933" s="303"/>
      <c r="BW933" s="303"/>
      <c r="BX933" s="303"/>
      <c r="BY933" s="303"/>
      <c r="BZ933" s="303"/>
      <c r="CA933" s="303"/>
      <c r="CB933" s="303"/>
      <c r="CC933" s="303"/>
      <c r="CD933" s="303"/>
      <c r="CE933" s="303"/>
      <c r="CF933" s="303"/>
      <c r="CG933" s="303"/>
      <c r="CH933" s="303"/>
      <c r="CI933" s="303"/>
      <c r="CJ933" s="303"/>
      <c r="CK933" s="303"/>
      <c r="CL933" s="303"/>
      <c r="CM933" s="303"/>
      <c r="CN933" s="303"/>
      <c r="CO933" s="303"/>
      <c r="CP933" s="303"/>
      <c r="CQ933" s="303"/>
      <c r="CR933" s="303"/>
      <c r="CS933" s="303"/>
      <c r="CT933" s="303"/>
      <c r="CU933" s="303"/>
      <c r="CV933" s="303"/>
      <c r="CW933" s="303"/>
      <c r="CX933" s="303"/>
      <c r="CY933" s="303"/>
      <c r="CZ933" s="303"/>
      <c r="DA933" s="303"/>
      <c r="DB933" s="303"/>
      <c r="DC933" s="303"/>
      <c r="DD933" s="303"/>
      <c r="DE933" s="303"/>
      <c r="DF933" s="303"/>
      <c r="DG933" s="303"/>
      <c r="DH933" s="303"/>
      <c r="DI933" s="303"/>
      <c r="DJ933" s="303"/>
      <c r="DK933" s="303"/>
      <c r="DL933" s="303"/>
      <c r="DM933" s="303"/>
      <c r="DN933" s="303"/>
      <c r="DO933" s="303"/>
      <c r="DP933" s="303"/>
      <c r="DQ933" s="303"/>
      <c r="DR933" s="303"/>
      <c r="DS933" s="303"/>
      <c r="DT933" s="303"/>
      <c r="DU933" s="303"/>
      <c r="DV933" s="303"/>
      <c r="DW933" s="303"/>
      <c r="DX933" s="303"/>
      <c r="DY933" s="303"/>
      <c r="DZ933" s="303"/>
      <c r="EA933" s="303"/>
      <c r="EB933" s="303"/>
      <c r="EC933" s="303"/>
      <c r="ED933" s="303"/>
      <c r="EE933" s="303"/>
      <c r="EF933" s="303"/>
      <c r="EG933" s="303"/>
      <c r="EH933" s="303"/>
      <c r="EI933" s="303"/>
      <c r="EJ933" s="303"/>
      <c r="EK933" s="303"/>
      <c r="EL933" s="303"/>
      <c r="EM933" s="303"/>
      <c r="EN933" s="303"/>
      <c r="EO933" s="303"/>
      <c r="EP933" s="303"/>
      <c r="EQ933" s="303"/>
      <c r="ER933" s="303"/>
      <c r="ES933" s="303"/>
      <c r="ET933" s="303"/>
      <c r="EU933" s="76"/>
      <c r="EV933" s="76"/>
      <c r="EW933" s="76"/>
      <c r="EX933" s="76"/>
      <c r="EY933" s="76"/>
      <c r="EZ933" s="76"/>
      <c r="FA933" s="455" t="s">
        <v>3719</v>
      </c>
      <c r="FB933" s="455"/>
      <c r="FC933" s="455"/>
      <c r="FD933" s="455"/>
    </row>
    <row r="934">
      <c r="A934" s="450" t="s">
        <v>3720</v>
      </c>
      <c r="B934" s="467" t="s">
        <v>3721</v>
      </c>
      <c r="C934" s="468" t="s">
        <v>95</v>
      </c>
      <c r="D934" s="467" t="s">
        <v>18</v>
      </c>
      <c r="E934" s="425"/>
      <c r="F934" s="425"/>
      <c r="G934" s="467" t="s">
        <v>3722</v>
      </c>
      <c r="H934" s="467" t="s">
        <v>3723</v>
      </c>
      <c r="I934" s="467" t="s">
        <v>23</v>
      </c>
      <c r="J934" s="467" t="s">
        <v>39</v>
      </c>
      <c r="K934" s="467" t="s">
        <v>67</v>
      </c>
      <c r="L934" s="467" t="s">
        <v>3724</v>
      </c>
      <c r="M934" s="467" t="s">
        <v>3579</v>
      </c>
      <c r="N934" s="469">
        <v>42317.0</v>
      </c>
      <c r="O934" s="469">
        <v>42317.0</v>
      </c>
      <c r="P934" s="425"/>
      <c r="Q934" s="428"/>
      <c r="R934" s="428"/>
      <c r="S934" s="425"/>
      <c r="T934" s="458">
        <f t="shared" si="1817"/>
        <v>1206</v>
      </c>
      <c r="U934" s="459">
        <f t="shared" si="1847"/>
        <v>2</v>
      </c>
      <c r="V934" s="460">
        <f t="shared" ref="V934:W934" si="1908">IF(ISBLANK($A934),"",sum(AF934,AL934,AR934,AX934,BD934,BJ934,BP934,BV934,CB934,CH934,CN934,CT934,CZ934,DF934,DL934,DR934,DX934,ED934,EJ934,EP934,EV934))</f>
        <v>2</v>
      </c>
      <c r="W934" s="470">
        <f t="shared" si="1908"/>
        <v>0</v>
      </c>
      <c r="X934" s="471">
        <f t="shared" si="1783"/>
        <v>4</v>
      </c>
      <c r="Y934" s="470">
        <f t="shared" si="1864"/>
        <v>3</v>
      </c>
      <c r="Z934" s="470">
        <f t="shared" ref="Z934:AA934" si="1909">IF(ISBLANK($A934),"",sum(AI934,AO934,AU934,BA934,BG934,BM934,BS934,BY934,CE934,CK934,CQ934,CW934,DC934,DI934,DO934,DU934,EA934,EG934,EM934,ES934,EY934))</f>
        <v>4</v>
      </c>
      <c r="AA934" s="470">
        <f t="shared" si="1909"/>
        <v>0</v>
      </c>
      <c r="AB934" s="471">
        <f t="shared" si="1785"/>
        <v>7</v>
      </c>
      <c r="AC934" s="474">
        <f t="shared" si="1786"/>
        <v>0.75</v>
      </c>
      <c r="AD934" s="472" t="str">
        <f t="shared" si="1787"/>
        <v>20+</v>
      </c>
      <c r="AE934" s="425"/>
      <c r="AF934" s="425"/>
      <c r="AG934" s="425"/>
      <c r="AH934" s="425"/>
      <c r="AI934" s="425"/>
      <c r="AJ934" s="425"/>
      <c r="AK934" s="425"/>
      <c r="AL934" s="475">
        <v>1.0</v>
      </c>
      <c r="AM934" s="425"/>
      <c r="AN934" s="475">
        <v>1.0</v>
      </c>
      <c r="AO934" s="425"/>
      <c r="AP934" s="425"/>
      <c r="AQ934" s="475">
        <v>2.0</v>
      </c>
      <c r="AR934" s="425"/>
      <c r="AS934" s="425"/>
      <c r="AT934" s="475">
        <v>1.0</v>
      </c>
      <c r="AU934" s="425"/>
      <c r="AV934" s="425"/>
      <c r="AW934" s="425"/>
      <c r="AX934" s="425"/>
      <c r="AY934" s="425"/>
      <c r="AZ934" s="425"/>
      <c r="BA934" s="425"/>
      <c r="BB934" s="425"/>
      <c r="BC934" s="425"/>
      <c r="BD934" s="475">
        <v>1.0</v>
      </c>
      <c r="BE934" s="425"/>
      <c r="BF934" s="475">
        <v>1.0</v>
      </c>
      <c r="BG934" s="475">
        <v>4.0</v>
      </c>
      <c r="BH934" s="425"/>
      <c r="BI934" s="425"/>
      <c r="BJ934" s="425"/>
      <c r="BK934" s="425"/>
      <c r="BL934" s="425"/>
      <c r="BM934" s="425"/>
      <c r="BN934" s="425"/>
      <c r="BO934" s="425"/>
      <c r="BP934" s="425"/>
      <c r="BQ934" s="425"/>
      <c r="BR934" s="425"/>
      <c r="BS934" s="425"/>
      <c r="BT934" s="425"/>
      <c r="BU934" s="425"/>
      <c r="BV934" s="425"/>
      <c r="BW934" s="425"/>
      <c r="BX934" s="425"/>
      <c r="BY934" s="425"/>
      <c r="BZ934" s="425"/>
      <c r="CA934" s="425"/>
      <c r="CB934" s="425"/>
      <c r="CC934" s="425"/>
      <c r="CD934" s="425"/>
      <c r="CE934" s="425"/>
      <c r="CF934" s="425"/>
      <c r="CG934" s="425"/>
      <c r="CH934" s="425"/>
      <c r="CI934" s="425"/>
      <c r="CJ934" s="425"/>
      <c r="CK934" s="425"/>
      <c r="CL934" s="425"/>
      <c r="CM934" s="425"/>
      <c r="CN934" s="425"/>
      <c r="CO934" s="425"/>
      <c r="CP934" s="425"/>
      <c r="CQ934" s="425"/>
      <c r="CR934" s="425"/>
      <c r="CS934" s="425"/>
      <c r="CT934" s="425"/>
      <c r="CU934" s="425"/>
      <c r="CV934" s="425"/>
      <c r="CW934" s="425"/>
      <c r="CX934" s="425"/>
      <c r="CY934" s="425"/>
      <c r="CZ934" s="425"/>
      <c r="DA934" s="425"/>
      <c r="DB934" s="425"/>
      <c r="DC934" s="425"/>
      <c r="DD934" s="425"/>
      <c r="DE934" s="425"/>
      <c r="DF934" s="425"/>
      <c r="DG934" s="425"/>
      <c r="DH934" s="425"/>
      <c r="DI934" s="425"/>
      <c r="DJ934" s="425"/>
      <c r="DK934" s="425"/>
      <c r="DL934" s="425"/>
      <c r="DM934" s="425"/>
      <c r="DN934" s="425"/>
      <c r="DO934" s="425"/>
      <c r="DP934" s="425"/>
      <c r="DQ934" s="425"/>
      <c r="DR934" s="425"/>
      <c r="DS934" s="425"/>
      <c r="DT934" s="425"/>
      <c r="DU934" s="425"/>
      <c r="DV934" s="425"/>
      <c r="DW934" s="425"/>
      <c r="DX934" s="425"/>
      <c r="DY934" s="425"/>
      <c r="DZ934" s="425"/>
      <c r="EA934" s="425"/>
      <c r="EB934" s="425"/>
      <c r="EC934" s="425"/>
      <c r="ED934" s="425"/>
      <c r="EE934" s="425"/>
      <c r="EF934" s="425"/>
      <c r="EG934" s="425"/>
      <c r="EH934" s="425"/>
      <c r="EI934" s="425"/>
      <c r="EJ934" s="425"/>
      <c r="EK934" s="425"/>
      <c r="EL934" s="425"/>
      <c r="EM934" s="425"/>
      <c r="EN934" s="425"/>
      <c r="EO934" s="425"/>
      <c r="EP934" s="425"/>
      <c r="EQ934" s="425"/>
      <c r="ER934" s="425"/>
      <c r="ES934" s="425"/>
      <c r="ET934" s="425"/>
      <c r="EU934" s="76"/>
      <c r="EV934" s="76"/>
      <c r="EW934" s="76"/>
      <c r="EX934" s="76"/>
      <c r="EY934" s="76"/>
      <c r="EZ934" s="76"/>
      <c r="FA934" s="467" t="s">
        <v>3725</v>
      </c>
      <c r="FB934" s="467"/>
      <c r="FC934" s="467"/>
      <c r="FD934" s="467"/>
    </row>
    <row r="935">
      <c r="A935" s="434" t="s">
        <v>3726</v>
      </c>
      <c r="B935" s="492" t="s">
        <v>3727</v>
      </c>
      <c r="C935" s="295" t="s">
        <v>8</v>
      </c>
      <c r="D935" s="294" t="s">
        <v>18</v>
      </c>
      <c r="E935" s="303"/>
      <c r="F935" s="303"/>
      <c r="G935" s="294" t="s">
        <v>3728</v>
      </c>
      <c r="H935" s="294" t="s">
        <v>3729</v>
      </c>
      <c r="I935" s="294" t="s">
        <v>23</v>
      </c>
      <c r="J935" s="294" t="s">
        <v>39</v>
      </c>
      <c r="K935" s="294" t="s">
        <v>3490</v>
      </c>
      <c r="L935" s="294" t="s">
        <v>3730</v>
      </c>
      <c r="M935" s="294" t="s">
        <v>50</v>
      </c>
      <c r="N935" s="296">
        <v>42312.0</v>
      </c>
      <c r="O935" s="296">
        <v>42312.0</v>
      </c>
      <c r="P935" s="303"/>
      <c r="Q935" s="298"/>
      <c r="R935" s="298"/>
      <c r="S935" s="303"/>
      <c r="T935" s="69">
        <f t="shared" si="1817"/>
        <v>1211</v>
      </c>
      <c r="U935" s="300">
        <f t="shared" si="1847"/>
        <v>1</v>
      </c>
      <c r="V935" s="300">
        <f t="shared" ref="V935:W935" si="1910">IF(ISBLANK($A935),"",sum(AF935,AL935,AR935,AX935,BD935,BJ935,BP935,BV935,CB935,CH935,CN935,CT935,CZ935,DF935,DL935,DR935,DX935,ED935,EJ935,EP935,EV935))</f>
        <v>2</v>
      </c>
      <c r="W935" s="300">
        <f t="shared" si="1910"/>
        <v>0</v>
      </c>
      <c r="X935" s="301">
        <f t="shared" si="1783"/>
        <v>3</v>
      </c>
      <c r="Y935" s="300">
        <f t="shared" si="1864"/>
        <v>2</v>
      </c>
      <c r="Z935" s="300">
        <f t="shared" ref="Z935:AA935" si="1911">IF(ISBLANK($A935),"",sum(AI935,AO935,AU935,BA935,BG935,BM935,BS935,BY935,CE935,CK935,CQ935,CW935,DC935,DI935,DO935,DU935,EA935,EG935,EM935,ES935,EY935))</f>
        <v>4</v>
      </c>
      <c r="AA935" s="300">
        <f t="shared" si="1911"/>
        <v>0</v>
      </c>
      <c r="AB935" s="301">
        <f t="shared" si="1785"/>
        <v>6</v>
      </c>
      <c r="AC935" s="302">
        <f t="shared" si="1786"/>
        <v>0.6666666667</v>
      </c>
      <c r="AD935" s="435" t="str">
        <f t="shared" si="1787"/>
        <v>20+</v>
      </c>
      <c r="AE935" s="304">
        <v>1.0</v>
      </c>
      <c r="AF935" s="304">
        <v>2.0</v>
      </c>
      <c r="AG935" s="303"/>
      <c r="AH935" s="304">
        <v>2.0</v>
      </c>
      <c r="AI935" s="304">
        <v>4.0</v>
      </c>
      <c r="AJ935" s="303"/>
      <c r="AK935" s="303"/>
      <c r="AL935" s="303"/>
      <c r="AM935" s="303"/>
      <c r="AN935" s="303"/>
      <c r="AO935" s="303"/>
      <c r="AP935" s="303"/>
      <c r="AQ935" s="303"/>
      <c r="AR935" s="303"/>
      <c r="AS935" s="303"/>
      <c r="AT935" s="303"/>
      <c r="AU935" s="303"/>
      <c r="AV935" s="303"/>
      <c r="AW935" s="303"/>
      <c r="AX935" s="303"/>
      <c r="AY935" s="303"/>
      <c r="AZ935" s="303"/>
      <c r="BA935" s="303"/>
      <c r="BB935" s="303"/>
      <c r="BC935" s="303"/>
      <c r="BD935" s="303"/>
      <c r="BE935" s="303"/>
      <c r="BF935" s="303"/>
      <c r="BG935" s="303"/>
      <c r="BH935" s="303"/>
      <c r="BI935" s="303"/>
      <c r="BJ935" s="303"/>
      <c r="BK935" s="303"/>
      <c r="BL935" s="303"/>
      <c r="BM935" s="303"/>
      <c r="BN935" s="303"/>
      <c r="BO935" s="303"/>
      <c r="BP935" s="303"/>
      <c r="BQ935" s="303"/>
      <c r="BR935" s="303"/>
      <c r="BS935" s="303"/>
      <c r="BT935" s="303"/>
      <c r="BU935" s="303"/>
      <c r="BV935" s="303"/>
      <c r="BW935" s="303"/>
      <c r="BX935" s="303"/>
      <c r="BY935" s="303"/>
      <c r="BZ935" s="303"/>
      <c r="CA935" s="303"/>
      <c r="CB935" s="303"/>
      <c r="CC935" s="303"/>
      <c r="CD935" s="303"/>
      <c r="CE935" s="303"/>
      <c r="CF935" s="303"/>
      <c r="CG935" s="303"/>
      <c r="CH935" s="303"/>
      <c r="CI935" s="303"/>
      <c r="CJ935" s="303"/>
      <c r="CK935" s="303"/>
      <c r="CL935" s="303"/>
      <c r="CM935" s="303"/>
      <c r="CN935" s="303"/>
      <c r="CO935" s="303"/>
      <c r="CP935" s="303"/>
      <c r="CQ935" s="303"/>
      <c r="CR935" s="303"/>
      <c r="CS935" s="303"/>
      <c r="CT935" s="303"/>
      <c r="CU935" s="303"/>
      <c r="CV935" s="303"/>
      <c r="CW935" s="303"/>
      <c r="CX935" s="303"/>
      <c r="CY935" s="303"/>
      <c r="CZ935" s="303"/>
      <c r="DA935" s="303"/>
      <c r="DB935" s="303"/>
      <c r="DC935" s="303"/>
      <c r="DD935" s="303"/>
      <c r="DE935" s="303"/>
      <c r="DF935" s="303"/>
      <c r="DG935" s="303"/>
      <c r="DH935" s="303"/>
      <c r="DI935" s="303"/>
      <c r="DJ935" s="303"/>
      <c r="DK935" s="303"/>
      <c r="DL935" s="303"/>
      <c r="DM935" s="303"/>
      <c r="DN935" s="303"/>
      <c r="DO935" s="303"/>
      <c r="DP935" s="303"/>
      <c r="DQ935" s="303"/>
      <c r="DR935" s="303"/>
      <c r="DS935" s="303"/>
      <c r="DT935" s="303"/>
      <c r="DU935" s="303"/>
      <c r="DV935" s="303"/>
      <c r="DW935" s="303"/>
      <c r="DX935" s="303"/>
      <c r="DY935" s="303"/>
      <c r="DZ935" s="303"/>
      <c r="EA935" s="303"/>
      <c r="EB935" s="303"/>
      <c r="EC935" s="303"/>
      <c r="ED935" s="303"/>
      <c r="EE935" s="303"/>
      <c r="EF935" s="303"/>
      <c r="EG935" s="303"/>
      <c r="EH935" s="303"/>
      <c r="EI935" s="303"/>
      <c r="EJ935" s="303"/>
      <c r="EK935" s="303"/>
      <c r="EL935" s="303"/>
      <c r="EM935" s="303"/>
      <c r="EN935" s="303"/>
      <c r="EO935" s="303"/>
      <c r="EP935" s="303"/>
      <c r="EQ935" s="303"/>
      <c r="ER935" s="303"/>
      <c r="ES935" s="303"/>
      <c r="ET935" s="303"/>
      <c r="EU935" s="76"/>
      <c r="EV935" s="76"/>
      <c r="EW935" s="76"/>
      <c r="EX935" s="76"/>
      <c r="EY935" s="76"/>
      <c r="EZ935" s="76"/>
      <c r="FA935" s="294" t="s">
        <v>3731</v>
      </c>
      <c r="FB935" s="294"/>
      <c r="FC935" s="294"/>
      <c r="FD935" s="294"/>
    </row>
    <row r="936">
      <c r="A936" s="495" t="s">
        <v>3732</v>
      </c>
      <c r="B936" s="488" t="s">
        <v>3733</v>
      </c>
      <c r="C936" s="468" t="s">
        <v>8</v>
      </c>
      <c r="D936" s="467" t="s">
        <v>18</v>
      </c>
      <c r="E936" s="425"/>
      <c r="F936" s="425"/>
      <c r="G936" s="467" t="s">
        <v>1697</v>
      </c>
      <c r="H936" s="467" t="s">
        <v>1193</v>
      </c>
      <c r="I936" s="467" t="s">
        <v>23</v>
      </c>
      <c r="J936" s="467" t="s">
        <v>39</v>
      </c>
      <c r="K936" s="467" t="s">
        <v>67</v>
      </c>
      <c r="L936" s="467" t="s">
        <v>1062</v>
      </c>
      <c r="M936" s="467" t="s">
        <v>3734</v>
      </c>
      <c r="N936" s="469">
        <v>42307.0</v>
      </c>
      <c r="O936" s="469">
        <v>42307.0</v>
      </c>
      <c r="P936" s="425"/>
      <c r="Q936" s="428"/>
      <c r="R936" s="428"/>
      <c r="S936" s="425"/>
      <c r="T936" s="458">
        <f t="shared" si="1817"/>
        <v>1216</v>
      </c>
      <c r="U936" s="459">
        <f t="shared" si="1847"/>
        <v>5</v>
      </c>
      <c r="V936" s="460">
        <f t="shared" ref="V936:W936" si="1912">IF(ISBLANK($A936),"",sum(AF936,AL936,AR936,AX936,BD936,BJ936,BP936,BV936,CB936,CH936,CN936,CT936,CZ936,DF936,DL936,DR936,DX936,ED936,EJ936,EP936,EV936))</f>
        <v>2</v>
      </c>
      <c r="W936" s="470">
        <f t="shared" si="1912"/>
        <v>0</v>
      </c>
      <c r="X936" s="471">
        <f t="shared" si="1783"/>
        <v>7</v>
      </c>
      <c r="Y936" s="470">
        <f t="shared" si="1864"/>
        <v>0</v>
      </c>
      <c r="Z936" s="470">
        <f t="shared" ref="Z936:AA936" si="1913">IF(ISBLANK($A936),"",sum(AI936,AO936,AU936,BA936,BG936,BM936,BS936,BY936,CE936,CK936,CQ936,CW936,DC936,DI936,DO936,DU936,EA936,EG936,EM936,ES936,EY936))</f>
        <v>0</v>
      </c>
      <c r="AA936" s="470">
        <f t="shared" si="1913"/>
        <v>0</v>
      </c>
      <c r="AB936" s="471">
        <f t="shared" si="1785"/>
        <v>0</v>
      </c>
      <c r="AC936" s="474">
        <f t="shared" si="1786"/>
        <v>0</v>
      </c>
      <c r="AD936" s="472" t="str">
        <f t="shared" si="1787"/>
        <v>20+</v>
      </c>
      <c r="AE936" s="475">
        <v>3.0</v>
      </c>
      <c r="AF936" s="475">
        <v>2.0</v>
      </c>
      <c r="AG936" s="425"/>
      <c r="AH936" s="425"/>
      <c r="AI936" s="425"/>
      <c r="AJ936" s="425"/>
      <c r="AK936" s="425"/>
      <c r="AL936" s="425"/>
      <c r="AM936" s="425"/>
      <c r="AN936" s="425"/>
      <c r="AO936" s="425"/>
      <c r="AP936" s="425"/>
      <c r="AQ936" s="475">
        <v>1.0</v>
      </c>
      <c r="AR936" s="425"/>
      <c r="AS936" s="425"/>
      <c r="AT936" s="425"/>
      <c r="AU936" s="425"/>
      <c r="AV936" s="425"/>
      <c r="AW936" s="475">
        <v>1.0</v>
      </c>
      <c r="AX936" s="425"/>
      <c r="AY936" s="425"/>
      <c r="AZ936" s="425"/>
      <c r="BA936" s="425"/>
      <c r="BB936" s="425"/>
      <c r="BC936" s="425"/>
      <c r="BD936" s="425"/>
      <c r="BE936" s="425"/>
      <c r="BF936" s="425"/>
      <c r="BG936" s="425"/>
      <c r="BH936" s="425"/>
      <c r="BI936" s="425"/>
      <c r="BJ936" s="425"/>
      <c r="BK936" s="425"/>
      <c r="BL936" s="425"/>
      <c r="BM936" s="425"/>
      <c r="BN936" s="425"/>
      <c r="BO936" s="425"/>
      <c r="BP936" s="425"/>
      <c r="BQ936" s="425"/>
      <c r="BR936" s="425"/>
      <c r="BS936" s="425"/>
      <c r="BT936" s="425"/>
      <c r="BU936" s="425"/>
      <c r="BV936" s="425"/>
      <c r="BW936" s="425"/>
      <c r="BX936" s="425"/>
      <c r="BY936" s="425"/>
      <c r="BZ936" s="425"/>
      <c r="CA936" s="425"/>
      <c r="CB936" s="425"/>
      <c r="CC936" s="425"/>
      <c r="CD936" s="425"/>
      <c r="CE936" s="425"/>
      <c r="CF936" s="425"/>
      <c r="CG936" s="425"/>
      <c r="CH936" s="425"/>
      <c r="CI936" s="425"/>
      <c r="CJ936" s="425"/>
      <c r="CK936" s="425"/>
      <c r="CL936" s="425"/>
      <c r="CM936" s="425"/>
      <c r="CN936" s="425"/>
      <c r="CO936" s="425"/>
      <c r="CP936" s="425"/>
      <c r="CQ936" s="425"/>
      <c r="CR936" s="425"/>
      <c r="CS936" s="425"/>
      <c r="CT936" s="425"/>
      <c r="CU936" s="425"/>
      <c r="CV936" s="425"/>
      <c r="CW936" s="425"/>
      <c r="CX936" s="425"/>
      <c r="CY936" s="425"/>
      <c r="CZ936" s="425"/>
      <c r="DA936" s="425"/>
      <c r="DB936" s="425"/>
      <c r="DC936" s="425"/>
      <c r="DD936" s="425"/>
      <c r="DE936" s="425"/>
      <c r="DF936" s="425"/>
      <c r="DG936" s="425"/>
      <c r="DH936" s="425"/>
      <c r="DI936" s="425"/>
      <c r="DJ936" s="425"/>
      <c r="DK936" s="425"/>
      <c r="DL936" s="425"/>
      <c r="DM936" s="425"/>
      <c r="DN936" s="425"/>
      <c r="DO936" s="425"/>
      <c r="DP936" s="425"/>
      <c r="DQ936" s="425"/>
      <c r="DR936" s="425"/>
      <c r="DS936" s="425"/>
      <c r="DT936" s="425"/>
      <c r="DU936" s="425"/>
      <c r="DV936" s="425"/>
      <c r="DW936" s="425"/>
      <c r="DX936" s="425"/>
      <c r="DY936" s="425"/>
      <c r="DZ936" s="425"/>
      <c r="EA936" s="425"/>
      <c r="EB936" s="425"/>
      <c r="EC936" s="425"/>
      <c r="ED936" s="425"/>
      <c r="EE936" s="425"/>
      <c r="EF936" s="425"/>
      <c r="EG936" s="425"/>
      <c r="EH936" s="425"/>
      <c r="EI936" s="425"/>
      <c r="EJ936" s="425"/>
      <c r="EK936" s="425"/>
      <c r="EL936" s="425"/>
      <c r="EM936" s="425"/>
      <c r="EN936" s="425"/>
      <c r="EO936" s="425"/>
      <c r="EP936" s="425"/>
      <c r="EQ936" s="425"/>
      <c r="ER936" s="425"/>
      <c r="ES936" s="425"/>
      <c r="ET936" s="425"/>
      <c r="EU936" s="76"/>
      <c r="EV936" s="76"/>
      <c r="EW936" s="76"/>
      <c r="EX936" s="76"/>
      <c r="EY936" s="76"/>
      <c r="EZ936" s="76"/>
      <c r="FA936" s="467" t="s">
        <v>3735</v>
      </c>
      <c r="FB936" s="467"/>
      <c r="FC936" s="467"/>
      <c r="FD936" s="467"/>
    </row>
    <row r="937">
      <c r="A937" s="495" t="s">
        <v>3736</v>
      </c>
      <c r="B937" s="467" t="s">
        <v>3711</v>
      </c>
      <c r="C937" s="468" t="s">
        <v>8</v>
      </c>
      <c r="D937" s="467" t="s">
        <v>18</v>
      </c>
      <c r="E937" s="425"/>
      <c r="F937" s="425"/>
      <c r="G937" s="467" t="s">
        <v>3712</v>
      </c>
      <c r="H937" s="467" t="s">
        <v>3729</v>
      </c>
      <c r="I937" s="467" t="s">
        <v>23</v>
      </c>
      <c r="J937" s="467" t="s">
        <v>39</v>
      </c>
      <c r="K937" s="467" t="s">
        <v>67</v>
      </c>
      <c r="L937" s="467" t="s">
        <v>3737</v>
      </c>
      <c r="M937" s="467" t="s">
        <v>50</v>
      </c>
      <c r="N937" s="469">
        <v>42300.0</v>
      </c>
      <c r="O937" s="469">
        <v>42300.0</v>
      </c>
      <c r="P937" s="425"/>
      <c r="Q937" s="428"/>
      <c r="R937" s="428"/>
      <c r="S937" s="425"/>
      <c r="T937" s="458">
        <f t="shared" si="1817"/>
        <v>1223</v>
      </c>
      <c r="U937" s="459">
        <f t="shared" si="1847"/>
        <v>5</v>
      </c>
      <c r="V937" s="460">
        <f t="shared" ref="V937:W937" si="1914">IF(ISBLANK($A937),"",sum(AF937,AL937,AR937,AX937,BD937,BJ937,BP937,BV937,CB937,CH937,CN937,CT937,CZ937,DF937,DL937,DR937,DX937,ED937,EJ937,EP937,EV937))</f>
        <v>9</v>
      </c>
      <c r="W937" s="470">
        <f t="shared" si="1914"/>
        <v>0</v>
      </c>
      <c r="X937" s="471">
        <f t="shared" si="1783"/>
        <v>14</v>
      </c>
      <c r="Y937" s="470">
        <f t="shared" si="1864"/>
        <v>8</v>
      </c>
      <c r="Z937" s="470">
        <f t="shared" ref="Z937:AA937" si="1915">IF(ISBLANK($A937),"",sum(AI937,AO937,AU937,BA937,BG937,BM937,BS937,BY937,CE937,CK937,CQ937,CW937,DC937,DI937,DO937,DU937,EA937,EG937,EM937,ES937,EY937))</f>
        <v>4</v>
      </c>
      <c r="AA937" s="470">
        <f t="shared" si="1915"/>
        <v>2</v>
      </c>
      <c r="AB937" s="471">
        <f t="shared" si="1785"/>
        <v>14</v>
      </c>
      <c r="AC937" s="474">
        <f t="shared" si="1786"/>
        <v>0.5714285714</v>
      </c>
      <c r="AD937" s="472" t="str">
        <f t="shared" si="1787"/>
        <v>20+</v>
      </c>
      <c r="AE937" s="475">
        <v>1.0</v>
      </c>
      <c r="AF937" s="475">
        <v>5.0</v>
      </c>
      <c r="AG937" s="425"/>
      <c r="AH937" s="425"/>
      <c r="AI937" s="425"/>
      <c r="AJ937" s="425"/>
      <c r="AK937" s="475">
        <v>4.0</v>
      </c>
      <c r="AL937" s="475">
        <v>2.0</v>
      </c>
      <c r="AM937" s="425"/>
      <c r="AN937" s="425"/>
      <c r="AO937" s="425"/>
      <c r="AP937" s="425"/>
      <c r="AQ937" s="425"/>
      <c r="AR937" s="475">
        <v>2.0</v>
      </c>
      <c r="AS937" s="425"/>
      <c r="AT937" s="475">
        <v>7.0</v>
      </c>
      <c r="AU937" s="425"/>
      <c r="AV937" s="475">
        <v>2.0</v>
      </c>
      <c r="AW937" s="425"/>
      <c r="AX937" s="425"/>
      <c r="AY937" s="425"/>
      <c r="AZ937" s="475">
        <v>1.0</v>
      </c>
      <c r="BA937" s="475">
        <v>4.0</v>
      </c>
      <c r="BB937" s="425"/>
      <c r="BC937" s="425"/>
      <c r="BD937" s="425"/>
      <c r="BE937" s="425"/>
      <c r="BF937" s="425"/>
      <c r="BG937" s="425"/>
      <c r="BH937" s="425"/>
      <c r="BI937" s="425"/>
      <c r="BJ937" s="425"/>
      <c r="BK937" s="425"/>
      <c r="BL937" s="425"/>
      <c r="BM937" s="425"/>
      <c r="BN937" s="425"/>
      <c r="BO937" s="425"/>
      <c r="BP937" s="425"/>
      <c r="BQ937" s="425"/>
      <c r="BR937" s="425"/>
      <c r="BS937" s="425"/>
      <c r="BT937" s="425"/>
      <c r="BU937" s="425"/>
      <c r="BV937" s="425"/>
      <c r="BW937" s="425"/>
      <c r="BX937" s="425"/>
      <c r="BY937" s="425"/>
      <c r="BZ937" s="425"/>
      <c r="CA937" s="425"/>
      <c r="CB937" s="425"/>
      <c r="CC937" s="425"/>
      <c r="CD937" s="425"/>
      <c r="CE937" s="425"/>
      <c r="CF937" s="425"/>
      <c r="CG937" s="425"/>
      <c r="CH937" s="425"/>
      <c r="CI937" s="425"/>
      <c r="CJ937" s="425"/>
      <c r="CK937" s="425"/>
      <c r="CL937" s="425"/>
      <c r="CM937" s="425"/>
      <c r="CN937" s="425"/>
      <c r="CO937" s="425"/>
      <c r="CP937" s="425"/>
      <c r="CQ937" s="425"/>
      <c r="CR937" s="425"/>
      <c r="CS937" s="425"/>
      <c r="CT937" s="425"/>
      <c r="CU937" s="425"/>
      <c r="CV937" s="425"/>
      <c r="CW937" s="425"/>
      <c r="CX937" s="425"/>
      <c r="CY937" s="425"/>
      <c r="CZ937" s="425"/>
      <c r="DA937" s="425"/>
      <c r="DB937" s="425"/>
      <c r="DC937" s="425"/>
      <c r="DD937" s="425"/>
      <c r="DE937" s="425"/>
      <c r="DF937" s="425"/>
      <c r="DG937" s="425"/>
      <c r="DH937" s="425"/>
      <c r="DI937" s="425"/>
      <c r="DJ937" s="425"/>
      <c r="DK937" s="425"/>
      <c r="DL937" s="425"/>
      <c r="DM937" s="425"/>
      <c r="DN937" s="425"/>
      <c r="DO937" s="425"/>
      <c r="DP937" s="425"/>
      <c r="DQ937" s="425"/>
      <c r="DR937" s="425"/>
      <c r="DS937" s="425"/>
      <c r="DT937" s="425"/>
      <c r="DU937" s="425"/>
      <c r="DV937" s="425"/>
      <c r="DW937" s="425"/>
      <c r="DX937" s="425"/>
      <c r="DY937" s="425"/>
      <c r="DZ937" s="425"/>
      <c r="EA937" s="425"/>
      <c r="EB937" s="425"/>
      <c r="EC937" s="425"/>
      <c r="ED937" s="425"/>
      <c r="EE937" s="425"/>
      <c r="EF937" s="425"/>
      <c r="EG937" s="425"/>
      <c r="EH937" s="425"/>
      <c r="EI937" s="425"/>
      <c r="EJ937" s="425"/>
      <c r="EK937" s="425"/>
      <c r="EL937" s="425"/>
      <c r="EM937" s="425"/>
      <c r="EN937" s="425"/>
      <c r="EO937" s="425"/>
      <c r="EP937" s="425"/>
      <c r="EQ937" s="425"/>
      <c r="ER937" s="425"/>
      <c r="ES937" s="425"/>
      <c r="ET937" s="425"/>
      <c r="EU937" s="76"/>
      <c r="EV937" s="76"/>
      <c r="EW937" s="76"/>
      <c r="EX937" s="76"/>
      <c r="EY937" s="76"/>
      <c r="EZ937" s="76"/>
      <c r="FA937" s="467" t="s">
        <v>3738</v>
      </c>
      <c r="FB937" s="467"/>
      <c r="FC937" s="467"/>
      <c r="FD937" s="467"/>
    </row>
    <row r="938">
      <c r="A938" s="495" t="s">
        <v>3739</v>
      </c>
      <c r="B938" s="488" t="s">
        <v>3740</v>
      </c>
      <c r="C938" s="468" t="s">
        <v>95</v>
      </c>
      <c r="D938" s="467" t="s">
        <v>18</v>
      </c>
      <c r="E938" s="425"/>
      <c r="F938" s="425"/>
      <c r="G938" s="467" t="s">
        <v>3741</v>
      </c>
      <c r="H938" s="467" t="s">
        <v>3723</v>
      </c>
      <c r="I938" s="467" t="s">
        <v>23</v>
      </c>
      <c r="J938" s="467" t="s">
        <v>39</v>
      </c>
      <c r="K938" s="467" t="s">
        <v>67</v>
      </c>
      <c r="L938" s="467" t="s">
        <v>3742</v>
      </c>
      <c r="M938" s="467" t="s">
        <v>3743</v>
      </c>
      <c r="N938" s="469">
        <v>42272.0</v>
      </c>
      <c r="O938" s="469">
        <v>42272.0</v>
      </c>
      <c r="P938" s="425"/>
      <c r="Q938" s="428"/>
      <c r="R938" s="428"/>
      <c r="S938" s="425"/>
      <c r="T938" s="458">
        <f t="shared" si="1817"/>
        <v>1251</v>
      </c>
      <c r="U938" s="459">
        <f t="shared" si="1847"/>
        <v>6</v>
      </c>
      <c r="V938" s="460">
        <f t="shared" ref="V938:W938" si="1916">IF(ISBLANK($A938),"",sum(AF938,AL938,AR938,AX938,BD938,BJ938,BP938,BV938,CB938,CH938,CN938,CT938,CZ938,DF938,DL938,DR938,DX938,ED938,EJ938,EP938,EV938))</f>
        <v>0</v>
      </c>
      <c r="W938" s="470">
        <f t="shared" si="1916"/>
        <v>0</v>
      </c>
      <c r="X938" s="471">
        <f t="shared" si="1783"/>
        <v>6</v>
      </c>
      <c r="Y938" s="470">
        <f t="shared" si="1864"/>
        <v>3</v>
      </c>
      <c r="Z938" s="470">
        <f t="shared" ref="Z938:AA938" si="1917">IF(ISBLANK($A938),"",sum(AI938,AO938,AU938,BA938,BG938,BM938,BS938,BY938,CE938,CK938,CQ938,CW938,DC938,DI938,DO938,DU938,EA938,EG938,EM938,ES938,EY938))</f>
        <v>2</v>
      </c>
      <c r="AA938" s="470">
        <f t="shared" si="1917"/>
        <v>0</v>
      </c>
      <c r="AB938" s="471">
        <f t="shared" si="1785"/>
        <v>5</v>
      </c>
      <c r="AC938" s="474">
        <f t="shared" si="1786"/>
        <v>0.5</v>
      </c>
      <c r="AD938" s="472" t="str">
        <f t="shared" si="1787"/>
        <v>20+</v>
      </c>
      <c r="AE938" s="475">
        <v>3.0</v>
      </c>
      <c r="AF938" s="425"/>
      <c r="AG938" s="425"/>
      <c r="AH938" s="475">
        <v>1.0</v>
      </c>
      <c r="AI938" s="425"/>
      <c r="AJ938" s="425"/>
      <c r="AK938" s="475">
        <v>3.0</v>
      </c>
      <c r="AL938" s="425"/>
      <c r="AM938" s="425"/>
      <c r="AN938" s="475">
        <v>2.0</v>
      </c>
      <c r="AO938" s="425"/>
      <c r="AP938" s="425"/>
      <c r="AQ938" s="425"/>
      <c r="AR938" s="425"/>
      <c r="AS938" s="425"/>
      <c r="AT938" s="425"/>
      <c r="AU938" s="425"/>
      <c r="AV938" s="425"/>
      <c r="AW938" s="425"/>
      <c r="AX938" s="425"/>
      <c r="AY938" s="425"/>
      <c r="AZ938" s="425"/>
      <c r="BA938" s="475">
        <v>2.0</v>
      </c>
      <c r="BB938" s="425"/>
      <c r="BC938" s="425"/>
      <c r="BD938" s="425"/>
      <c r="BE938" s="425"/>
      <c r="BF938" s="425"/>
      <c r="BG938" s="425"/>
      <c r="BH938" s="425"/>
      <c r="BI938" s="425"/>
      <c r="BJ938" s="425"/>
      <c r="BK938" s="425"/>
      <c r="BL938" s="425"/>
      <c r="BM938" s="425"/>
      <c r="BN938" s="425"/>
      <c r="BO938" s="425"/>
      <c r="BP938" s="425"/>
      <c r="BQ938" s="425"/>
      <c r="BR938" s="425"/>
      <c r="BS938" s="425"/>
      <c r="BT938" s="425"/>
      <c r="BU938" s="425"/>
      <c r="BV938" s="425"/>
      <c r="BW938" s="425"/>
      <c r="BX938" s="425"/>
      <c r="BY938" s="425"/>
      <c r="BZ938" s="425"/>
      <c r="CA938" s="425"/>
      <c r="CB938" s="425"/>
      <c r="CC938" s="425"/>
      <c r="CD938" s="425"/>
      <c r="CE938" s="425"/>
      <c r="CF938" s="425"/>
      <c r="CG938" s="425"/>
      <c r="CH938" s="425"/>
      <c r="CI938" s="425"/>
      <c r="CJ938" s="425"/>
      <c r="CK938" s="425"/>
      <c r="CL938" s="425"/>
      <c r="CM938" s="425"/>
      <c r="CN938" s="425"/>
      <c r="CO938" s="425"/>
      <c r="CP938" s="425"/>
      <c r="CQ938" s="425"/>
      <c r="CR938" s="425"/>
      <c r="CS938" s="425"/>
      <c r="CT938" s="425"/>
      <c r="CU938" s="425"/>
      <c r="CV938" s="425"/>
      <c r="CW938" s="425"/>
      <c r="CX938" s="425"/>
      <c r="CY938" s="425"/>
      <c r="CZ938" s="425"/>
      <c r="DA938" s="425"/>
      <c r="DB938" s="425"/>
      <c r="DC938" s="425"/>
      <c r="DD938" s="425"/>
      <c r="DE938" s="425"/>
      <c r="DF938" s="425"/>
      <c r="DG938" s="425"/>
      <c r="DH938" s="425"/>
      <c r="DI938" s="425"/>
      <c r="DJ938" s="425"/>
      <c r="DK938" s="425"/>
      <c r="DL938" s="425"/>
      <c r="DM938" s="425"/>
      <c r="DN938" s="425"/>
      <c r="DO938" s="425"/>
      <c r="DP938" s="425"/>
      <c r="DQ938" s="425"/>
      <c r="DR938" s="425"/>
      <c r="DS938" s="425"/>
      <c r="DT938" s="425"/>
      <c r="DU938" s="425"/>
      <c r="DV938" s="425"/>
      <c r="DW938" s="425"/>
      <c r="DX938" s="425"/>
      <c r="DY938" s="425"/>
      <c r="DZ938" s="425"/>
      <c r="EA938" s="425"/>
      <c r="EB938" s="425"/>
      <c r="EC938" s="425"/>
      <c r="ED938" s="425"/>
      <c r="EE938" s="425"/>
      <c r="EF938" s="425"/>
      <c r="EG938" s="425"/>
      <c r="EH938" s="425"/>
      <c r="EI938" s="425"/>
      <c r="EJ938" s="425"/>
      <c r="EK938" s="425"/>
      <c r="EL938" s="425"/>
      <c r="EM938" s="425"/>
      <c r="EN938" s="425"/>
      <c r="EO938" s="425"/>
      <c r="EP938" s="425"/>
      <c r="EQ938" s="425"/>
      <c r="ER938" s="425"/>
      <c r="ES938" s="425"/>
      <c r="ET938" s="425"/>
      <c r="EU938" s="76"/>
      <c r="EV938" s="76"/>
      <c r="EW938" s="76"/>
      <c r="EX938" s="76"/>
      <c r="EY938" s="76"/>
      <c r="EZ938" s="76"/>
      <c r="FA938" s="467" t="s">
        <v>3744</v>
      </c>
      <c r="FB938" s="467"/>
      <c r="FC938" s="467"/>
      <c r="FD938" s="467"/>
    </row>
    <row r="939">
      <c r="A939" s="496" t="s">
        <v>3745</v>
      </c>
      <c r="B939" s="492" t="s">
        <v>3746</v>
      </c>
      <c r="C939" s="456" t="s">
        <v>95</v>
      </c>
      <c r="D939" s="455" t="s">
        <v>18</v>
      </c>
      <c r="E939" s="303"/>
      <c r="F939" s="303"/>
      <c r="G939" s="455" t="s">
        <v>3747</v>
      </c>
      <c r="H939" s="455" t="s">
        <v>3675</v>
      </c>
      <c r="I939" s="455" t="s">
        <v>23</v>
      </c>
      <c r="J939" s="455" t="s">
        <v>39</v>
      </c>
      <c r="K939" s="455" t="s">
        <v>3490</v>
      </c>
      <c r="L939" s="455" t="s">
        <v>3748</v>
      </c>
      <c r="M939" s="455" t="s">
        <v>3677</v>
      </c>
      <c r="N939" s="457">
        <v>42270.0</v>
      </c>
      <c r="O939" s="457">
        <v>42270.0</v>
      </c>
      <c r="P939" s="303"/>
      <c r="Q939" s="298"/>
      <c r="R939" s="298"/>
      <c r="S939" s="303"/>
      <c r="T939" s="458">
        <f t="shared" si="1817"/>
        <v>1253</v>
      </c>
      <c r="U939" s="459">
        <f t="shared" si="1847"/>
        <v>1</v>
      </c>
      <c r="V939" s="460">
        <f t="shared" ref="V939:W939" si="1918">IF(ISBLANK($A939),"",sum(AF939,AL939,AR939,AX939,BD939,BJ939,BP939,BV939,CB939,CH939,CN939,CT939,CZ939,DF939,DL939,DR939,DX939,ED939,EJ939,EP939,EV939))</f>
        <v>4</v>
      </c>
      <c r="W939" s="461">
        <f t="shared" si="1918"/>
        <v>0</v>
      </c>
      <c r="X939" s="462">
        <f t="shared" si="1783"/>
        <v>5</v>
      </c>
      <c r="Y939" s="461">
        <f t="shared" si="1864"/>
        <v>3</v>
      </c>
      <c r="Z939" s="461">
        <f t="shared" ref="Z939:AA939" si="1919">IF(ISBLANK($A939),"",sum(AI939,AO939,AU939,BA939,BG939,BM939,BS939,BY939,CE939,CK939,CQ939,CW939,DC939,DI939,DO939,DU939,EA939,EG939,EM939,ES939,EY939))</f>
        <v>3</v>
      </c>
      <c r="AA939" s="461">
        <f t="shared" si="1919"/>
        <v>0</v>
      </c>
      <c r="AB939" s="462">
        <f t="shared" si="1785"/>
        <v>6</v>
      </c>
      <c r="AC939" s="463">
        <f t="shared" si="1786"/>
        <v>0.6</v>
      </c>
      <c r="AD939" s="464" t="str">
        <f t="shared" si="1787"/>
        <v>20+</v>
      </c>
      <c r="AE939" s="303"/>
      <c r="AF939" s="465">
        <v>1.0</v>
      </c>
      <c r="AG939" s="303"/>
      <c r="AH939" s="303"/>
      <c r="AI939" s="303"/>
      <c r="AJ939" s="303"/>
      <c r="AK939" s="303"/>
      <c r="AL939" s="465">
        <v>1.0</v>
      </c>
      <c r="AM939" s="303"/>
      <c r="AN939" s="303"/>
      <c r="AO939" s="303"/>
      <c r="AP939" s="303"/>
      <c r="AQ939" s="303"/>
      <c r="AR939" s="465">
        <v>1.0</v>
      </c>
      <c r="AS939" s="303"/>
      <c r="AT939" s="303"/>
      <c r="AU939" s="303"/>
      <c r="AV939" s="303"/>
      <c r="AW939" s="303"/>
      <c r="AX939" s="303"/>
      <c r="AY939" s="303"/>
      <c r="AZ939" s="303"/>
      <c r="BA939" s="303"/>
      <c r="BB939" s="303"/>
      <c r="BC939" s="303"/>
      <c r="BD939" s="303"/>
      <c r="BE939" s="303"/>
      <c r="BF939" s="303"/>
      <c r="BG939" s="303"/>
      <c r="BH939" s="303"/>
      <c r="BI939" s="303"/>
      <c r="BJ939" s="465">
        <v>1.0</v>
      </c>
      <c r="BK939" s="303"/>
      <c r="BL939" s="303"/>
      <c r="BM939" s="303"/>
      <c r="BN939" s="303"/>
      <c r="BO939" s="303"/>
      <c r="BP939" s="303"/>
      <c r="BQ939" s="303"/>
      <c r="BR939" s="303"/>
      <c r="BS939" s="303"/>
      <c r="BT939" s="303"/>
      <c r="BU939" s="465">
        <v>1.0</v>
      </c>
      <c r="BV939" s="303"/>
      <c r="BW939" s="303"/>
      <c r="BX939" s="465">
        <v>3.0</v>
      </c>
      <c r="BY939" s="303"/>
      <c r="BZ939" s="303"/>
      <c r="CA939" s="303"/>
      <c r="CB939" s="303"/>
      <c r="CC939" s="303"/>
      <c r="CD939" s="303"/>
      <c r="CE939" s="465">
        <v>3.0</v>
      </c>
      <c r="CF939" s="303"/>
      <c r="CG939" s="303"/>
      <c r="CH939" s="303"/>
      <c r="CI939" s="303"/>
      <c r="CJ939" s="303"/>
      <c r="CK939" s="303"/>
      <c r="CL939" s="303"/>
      <c r="CM939" s="303"/>
      <c r="CN939" s="303"/>
      <c r="CO939" s="303"/>
      <c r="CP939" s="303"/>
      <c r="CQ939" s="303"/>
      <c r="CR939" s="303"/>
      <c r="CS939" s="303"/>
      <c r="CT939" s="303"/>
      <c r="CU939" s="303"/>
      <c r="CV939" s="303"/>
      <c r="CW939" s="303"/>
      <c r="CX939" s="303"/>
      <c r="CY939" s="303"/>
      <c r="CZ939" s="303"/>
      <c r="DA939" s="303"/>
      <c r="DB939" s="303"/>
      <c r="DC939" s="303"/>
      <c r="DD939" s="303"/>
      <c r="DE939" s="303"/>
      <c r="DF939" s="303"/>
      <c r="DG939" s="303"/>
      <c r="DH939" s="303"/>
      <c r="DI939" s="303"/>
      <c r="DJ939" s="303"/>
      <c r="DK939" s="303"/>
      <c r="DL939" s="303"/>
      <c r="DM939" s="303"/>
      <c r="DN939" s="303"/>
      <c r="DO939" s="303"/>
      <c r="DP939" s="303"/>
      <c r="DQ939" s="303"/>
      <c r="DR939" s="303"/>
      <c r="DS939" s="303"/>
      <c r="DT939" s="303"/>
      <c r="DU939" s="303"/>
      <c r="DV939" s="303"/>
      <c r="DW939" s="303"/>
      <c r="DX939" s="303"/>
      <c r="DY939" s="303"/>
      <c r="DZ939" s="303"/>
      <c r="EA939" s="303"/>
      <c r="EB939" s="303"/>
      <c r="EC939" s="303"/>
      <c r="ED939" s="303"/>
      <c r="EE939" s="303"/>
      <c r="EF939" s="303"/>
      <c r="EG939" s="303"/>
      <c r="EH939" s="303"/>
      <c r="EI939" s="303"/>
      <c r="EJ939" s="303"/>
      <c r="EK939" s="303"/>
      <c r="EL939" s="303"/>
      <c r="EM939" s="303"/>
      <c r="EN939" s="303"/>
      <c r="EO939" s="303"/>
      <c r="EP939" s="303"/>
      <c r="EQ939" s="303"/>
      <c r="ER939" s="303"/>
      <c r="ES939" s="303"/>
      <c r="ET939" s="303"/>
      <c r="EU939" s="76"/>
      <c r="EV939" s="76"/>
      <c r="EW939" s="76"/>
      <c r="EX939" s="76"/>
      <c r="EY939" s="76"/>
      <c r="EZ939" s="76"/>
      <c r="FA939" s="455" t="s">
        <v>3749</v>
      </c>
      <c r="FB939" s="455"/>
      <c r="FC939" s="455"/>
      <c r="FD939" s="455"/>
    </row>
    <row r="940">
      <c r="A940" s="425" t="s">
        <v>3750</v>
      </c>
      <c r="B940" s="423" t="s">
        <v>3751</v>
      </c>
      <c r="C940" s="424" t="s">
        <v>86</v>
      </c>
      <c r="D940" s="423" t="s">
        <v>18</v>
      </c>
      <c r="E940" s="425"/>
      <c r="F940" s="425"/>
      <c r="G940" s="423" t="s">
        <v>3752</v>
      </c>
      <c r="H940" s="423" t="s">
        <v>3675</v>
      </c>
      <c r="I940" s="423" t="s">
        <v>23</v>
      </c>
      <c r="J940" s="423" t="s">
        <v>39</v>
      </c>
      <c r="K940" s="423" t="s">
        <v>67</v>
      </c>
      <c r="L940" s="423" t="s">
        <v>3753</v>
      </c>
      <c r="M940" s="423" t="s">
        <v>3754</v>
      </c>
      <c r="N940" s="426">
        <v>42266.0</v>
      </c>
      <c r="O940" s="426">
        <v>42266.0</v>
      </c>
      <c r="P940" s="425"/>
      <c r="Q940" s="428"/>
      <c r="R940" s="428"/>
      <c r="S940" s="425"/>
      <c r="T940" s="69">
        <f t="shared" si="1817"/>
        <v>1257</v>
      </c>
      <c r="U940" s="430">
        <f t="shared" si="1847"/>
        <v>0</v>
      </c>
      <c r="V940" s="430">
        <f t="shared" ref="V940:W940" si="1920">IF(ISBLANK($A940),"",sum(AF940,AL940,AR940,AX940,BD940,BJ940,BP940,BV940,CB940,CH940,CN940,CT940,CZ940,DF940,DL940,DR940,DX940,ED940,EJ940,EP940,EV940))</f>
        <v>0</v>
      </c>
      <c r="W940" s="430">
        <f t="shared" si="1920"/>
        <v>0</v>
      </c>
      <c r="X940" s="431">
        <f t="shared" si="1783"/>
        <v>0</v>
      </c>
      <c r="Y940" s="430">
        <f t="shared" si="1864"/>
        <v>0</v>
      </c>
      <c r="Z940" s="430">
        <f t="shared" ref="Z940:AA940" si="1921">IF(ISBLANK($A940),"",sum(AI940,AO940,AU940,BA940,BG940,BM940,BS940,BY940,CE940,CK940,CQ940,CW940,DC940,DI940,DO940,DU940,EA940,EG940,EM940,ES940,EY940))</f>
        <v>0</v>
      </c>
      <c r="AA940" s="430">
        <f t="shared" si="1921"/>
        <v>0</v>
      </c>
      <c r="AB940" s="431">
        <f t="shared" si="1785"/>
        <v>0</v>
      </c>
      <c r="AC940" s="452" t="str">
        <f t="shared" si="1786"/>
        <v/>
      </c>
      <c r="AD940" s="449" t="str">
        <f t="shared" si="1787"/>
        <v>20+</v>
      </c>
      <c r="AE940" s="425"/>
      <c r="AF940" s="425"/>
      <c r="AG940" s="425"/>
      <c r="AH940" s="425"/>
      <c r="AI940" s="425"/>
      <c r="AJ940" s="425"/>
      <c r="AK940" s="425"/>
      <c r="AL940" s="425"/>
      <c r="AM940" s="425"/>
      <c r="AN940" s="425"/>
      <c r="AO940" s="425"/>
      <c r="AP940" s="425"/>
      <c r="AQ940" s="425"/>
      <c r="AR940" s="425"/>
      <c r="AS940" s="425"/>
      <c r="AT940" s="425"/>
      <c r="AU940" s="425"/>
      <c r="AV940" s="425"/>
      <c r="AW940" s="425"/>
      <c r="AX940" s="425"/>
      <c r="AY940" s="425"/>
      <c r="AZ940" s="425"/>
      <c r="BA940" s="425"/>
      <c r="BB940" s="425"/>
      <c r="BC940" s="425"/>
      <c r="BD940" s="425"/>
      <c r="BE940" s="425"/>
      <c r="BF940" s="425"/>
      <c r="BG940" s="425"/>
      <c r="BH940" s="425"/>
      <c r="BI940" s="425"/>
      <c r="BJ940" s="425"/>
      <c r="BK940" s="425"/>
      <c r="BL940" s="425"/>
      <c r="BM940" s="425"/>
      <c r="BN940" s="425"/>
      <c r="BO940" s="425"/>
      <c r="BP940" s="425"/>
      <c r="BQ940" s="425"/>
      <c r="BR940" s="425"/>
      <c r="BS940" s="425"/>
      <c r="BT940" s="425"/>
      <c r="BU940" s="425"/>
      <c r="BV940" s="425"/>
      <c r="BW940" s="425"/>
      <c r="BX940" s="425"/>
      <c r="BY940" s="425"/>
      <c r="BZ940" s="425"/>
      <c r="CA940" s="425"/>
      <c r="CB940" s="425"/>
      <c r="CC940" s="425"/>
      <c r="CD940" s="425"/>
      <c r="CE940" s="425"/>
      <c r="CF940" s="425"/>
      <c r="CG940" s="425"/>
      <c r="CH940" s="425"/>
      <c r="CI940" s="425"/>
      <c r="CJ940" s="425"/>
      <c r="CK940" s="425"/>
      <c r="CL940" s="425"/>
      <c r="CM940" s="425"/>
      <c r="CN940" s="425"/>
      <c r="CO940" s="425"/>
      <c r="CP940" s="425"/>
      <c r="CQ940" s="425"/>
      <c r="CR940" s="425"/>
      <c r="CS940" s="425"/>
      <c r="CT940" s="425"/>
      <c r="CU940" s="425"/>
      <c r="CV940" s="425"/>
      <c r="CW940" s="425"/>
      <c r="CX940" s="425"/>
      <c r="CY940" s="425"/>
      <c r="CZ940" s="425"/>
      <c r="DA940" s="425"/>
      <c r="DB940" s="425"/>
      <c r="DC940" s="425"/>
      <c r="DD940" s="425"/>
      <c r="DE940" s="425"/>
      <c r="DF940" s="425"/>
      <c r="DG940" s="425"/>
      <c r="DH940" s="425"/>
      <c r="DI940" s="425"/>
      <c r="DJ940" s="425"/>
      <c r="DK940" s="425"/>
      <c r="DL940" s="425"/>
      <c r="DM940" s="425"/>
      <c r="DN940" s="425"/>
      <c r="DO940" s="425"/>
      <c r="DP940" s="425"/>
      <c r="DQ940" s="425"/>
      <c r="DR940" s="425"/>
      <c r="DS940" s="425"/>
      <c r="DT940" s="425"/>
      <c r="DU940" s="425"/>
      <c r="DV940" s="425"/>
      <c r="DW940" s="425"/>
      <c r="DX940" s="425"/>
      <c r="DY940" s="425"/>
      <c r="DZ940" s="425"/>
      <c r="EA940" s="425"/>
      <c r="EB940" s="425"/>
      <c r="EC940" s="425"/>
      <c r="ED940" s="425"/>
      <c r="EE940" s="425"/>
      <c r="EF940" s="425"/>
      <c r="EG940" s="425"/>
      <c r="EH940" s="425"/>
      <c r="EI940" s="425"/>
      <c r="EJ940" s="425"/>
      <c r="EK940" s="425"/>
      <c r="EL940" s="425"/>
      <c r="EM940" s="425"/>
      <c r="EN940" s="425"/>
      <c r="EO940" s="425"/>
      <c r="EP940" s="425"/>
      <c r="EQ940" s="425"/>
      <c r="ER940" s="425"/>
      <c r="ES940" s="425"/>
      <c r="ET940" s="425"/>
      <c r="EU940" s="76"/>
      <c r="EV940" s="76"/>
      <c r="EW940" s="76"/>
      <c r="EX940" s="76"/>
      <c r="EY940" s="76"/>
      <c r="EZ940" s="76"/>
      <c r="FA940" s="423" t="s">
        <v>2666</v>
      </c>
      <c r="FB940" s="423"/>
      <c r="FC940" s="423"/>
      <c r="FD940" s="423"/>
    </row>
    <row r="941">
      <c r="A941" s="434" t="s">
        <v>3755</v>
      </c>
      <c r="B941" s="492" t="s">
        <v>3756</v>
      </c>
      <c r="C941" s="295" t="s">
        <v>17</v>
      </c>
      <c r="D941" s="294" t="s">
        <v>18</v>
      </c>
      <c r="E941" s="303"/>
      <c r="F941" s="303"/>
      <c r="G941" s="294" t="s">
        <v>3757</v>
      </c>
      <c r="H941" s="294" t="s">
        <v>3758</v>
      </c>
      <c r="I941" s="294" t="s">
        <v>23</v>
      </c>
      <c r="J941" s="294" t="s">
        <v>39</v>
      </c>
      <c r="K941" s="294" t="s">
        <v>3490</v>
      </c>
      <c r="L941" s="294" t="s">
        <v>3759</v>
      </c>
      <c r="M941" s="294" t="s">
        <v>3760</v>
      </c>
      <c r="N941" s="296">
        <v>42261.0</v>
      </c>
      <c r="O941" s="296">
        <v>42261.0</v>
      </c>
      <c r="P941" s="303"/>
      <c r="Q941" s="298"/>
      <c r="R941" s="298"/>
      <c r="S941" s="303"/>
      <c r="T941" s="69">
        <f t="shared" si="1817"/>
        <v>1262</v>
      </c>
      <c r="U941" s="300">
        <f t="shared" si="1847"/>
        <v>2</v>
      </c>
      <c r="V941" s="300">
        <f t="shared" ref="V941:W941" si="1922">IF(ISBLANK($A941),"",sum(AF941,AL941,AR941,AX941,BD941,BJ941,BP941,BV941,CB941,CH941,CN941,CT941,CZ941,DF941,DL941,DR941,DX941,ED941,EJ941,EP941,EV941))</f>
        <v>2</v>
      </c>
      <c r="W941" s="300">
        <f t="shared" si="1922"/>
        <v>0</v>
      </c>
      <c r="X941" s="301">
        <f t="shared" si="1783"/>
        <v>4</v>
      </c>
      <c r="Y941" s="300">
        <f t="shared" si="1864"/>
        <v>3</v>
      </c>
      <c r="Z941" s="300">
        <f t="shared" ref="Z941:AA941" si="1923">IF(ISBLANK($A941),"",sum(AI941,AO941,AU941,BA941,BG941,BM941,BS941,BY941,CE941,CK941,CQ941,CW941,DC941,DI941,DO941,DU941,EA941,EG941,EM941,ES941,EY941))</f>
        <v>3</v>
      </c>
      <c r="AA941" s="300">
        <f t="shared" si="1923"/>
        <v>0</v>
      </c>
      <c r="AB941" s="301">
        <f t="shared" si="1785"/>
        <v>6</v>
      </c>
      <c r="AC941" s="302">
        <f t="shared" si="1786"/>
        <v>0.75</v>
      </c>
      <c r="AD941" s="435" t="str">
        <f t="shared" si="1787"/>
        <v>20+</v>
      </c>
      <c r="AE941" s="304">
        <v>1.0</v>
      </c>
      <c r="AF941" s="304">
        <v>1.0</v>
      </c>
      <c r="AG941" s="303"/>
      <c r="AH941" s="303"/>
      <c r="AI941" s="303"/>
      <c r="AJ941" s="303"/>
      <c r="AK941" s="303"/>
      <c r="AL941" s="304">
        <v>1.0</v>
      </c>
      <c r="AM941" s="303"/>
      <c r="AN941" s="304">
        <v>3.0</v>
      </c>
      <c r="AO941" s="304">
        <v>3.0</v>
      </c>
      <c r="AP941" s="303"/>
      <c r="AQ941" s="303"/>
      <c r="AR941" s="303"/>
      <c r="AS941" s="303"/>
      <c r="AT941" s="303"/>
      <c r="AU941" s="303"/>
      <c r="AV941" s="303"/>
      <c r="AW941" s="304">
        <v>1.0</v>
      </c>
      <c r="AX941" s="303"/>
      <c r="AY941" s="303"/>
      <c r="AZ941" s="303"/>
      <c r="BA941" s="303"/>
      <c r="BB941" s="303"/>
      <c r="BC941" s="303"/>
      <c r="BD941" s="303"/>
      <c r="BE941" s="303"/>
      <c r="BF941" s="303"/>
      <c r="BG941" s="303"/>
      <c r="BH941" s="303"/>
      <c r="BI941" s="303"/>
      <c r="BJ941" s="303"/>
      <c r="BK941" s="303"/>
      <c r="BL941" s="303"/>
      <c r="BM941" s="303"/>
      <c r="BN941" s="303"/>
      <c r="BO941" s="303"/>
      <c r="BP941" s="303"/>
      <c r="BQ941" s="303"/>
      <c r="BR941" s="303"/>
      <c r="BS941" s="303"/>
      <c r="BT941" s="303"/>
      <c r="BU941" s="303"/>
      <c r="BV941" s="303"/>
      <c r="BW941" s="303"/>
      <c r="BX941" s="303"/>
      <c r="BY941" s="303"/>
      <c r="BZ941" s="303"/>
      <c r="CA941" s="303"/>
      <c r="CB941" s="303"/>
      <c r="CC941" s="303"/>
      <c r="CD941" s="303"/>
      <c r="CE941" s="303"/>
      <c r="CF941" s="303"/>
      <c r="CG941" s="303"/>
      <c r="CH941" s="303"/>
      <c r="CI941" s="303"/>
      <c r="CJ941" s="303"/>
      <c r="CK941" s="303"/>
      <c r="CL941" s="303"/>
      <c r="CM941" s="303"/>
      <c r="CN941" s="303"/>
      <c r="CO941" s="303"/>
      <c r="CP941" s="303"/>
      <c r="CQ941" s="303"/>
      <c r="CR941" s="303"/>
      <c r="CS941" s="303"/>
      <c r="CT941" s="303"/>
      <c r="CU941" s="303"/>
      <c r="CV941" s="303"/>
      <c r="CW941" s="303"/>
      <c r="CX941" s="303"/>
      <c r="CY941" s="303"/>
      <c r="CZ941" s="303"/>
      <c r="DA941" s="303"/>
      <c r="DB941" s="303"/>
      <c r="DC941" s="303"/>
      <c r="DD941" s="303"/>
      <c r="DE941" s="303"/>
      <c r="DF941" s="303"/>
      <c r="DG941" s="303"/>
      <c r="DH941" s="303"/>
      <c r="DI941" s="303"/>
      <c r="DJ941" s="303"/>
      <c r="DK941" s="303"/>
      <c r="DL941" s="303"/>
      <c r="DM941" s="303"/>
      <c r="DN941" s="303"/>
      <c r="DO941" s="303"/>
      <c r="DP941" s="303"/>
      <c r="DQ941" s="303"/>
      <c r="DR941" s="303"/>
      <c r="DS941" s="303"/>
      <c r="DT941" s="303"/>
      <c r="DU941" s="303"/>
      <c r="DV941" s="303"/>
      <c r="DW941" s="303"/>
      <c r="DX941" s="303"/>
      <c r="DY941" s="303"/>
      <c r="DZ941" s="303"/>
      <c r="EA941" s="303"/>
      <c r="EB941" s="303"/>
      <c r="EC941" s="303"/>
      <c r="ED941" s="303"/>
      <c r="EE941" s="303"/>
      <c r="EF941" s="303"/>
      <c r="EG941" s="303"/>
      <c r="EH941" s="303"/>
      <c r="EI941" s="303"/>
      <c r="EJ941" s="303"/>
      <c r="EK941" s="303"/>
      <c r="EL941" s="303"/>
      <c r="EM941" s="303"/>
      <c r="EN941" s="303"/>
      <c r="EO941" s="303"/>
      <c r="EP941" s="303"/>
      <c r="EQ941" s="303"/>
      <c r="ER941" s="303"/>
      <c r="ES941" s="303"/>
      <c r="ET941" s="303"/>
      <c r="EU941" s="76"/>
      <c r="EV941" s="76"/>
      <c r="EW941" s="76"/>
      <c r="EX941" s="76"/>
      <c r="EY941" s="76"/>
      <c r="EZ941" s="303"/>
      <c r="FA941" s="294" t="s">
        <v>3761</v>
      </c>
      <c r="FB941" s="294"/>
      <c r="FC941" s="294"/>
      <c r="FD941" s="294"/>
    </row>
    <row r="942">
      <c r="A942" s="434" t="s">
        <v>3762</v>
      </c>
      <c r="B942" s="294" t="s">
        <v>3763</v>
      </c>
      <c r="C942" s="295" t="s">
        <v>95</v>
      </c>
      <c r="D942" s="294" t="s">
        <v>18</v>
      </c>
      <c r="E942" s="303"/>
      <c r="F942" s="303"/>
      <c r="G942" s="294" t="s">
        <v>3764</v>
      </c>
      <c r="H942" s="294" t="s">
        <v>3723</v>
      </c>
      <c r="I942" s="294" t="s">
        <v>23</v>
      </c>
      <c r="J942" s="294" t="s">
        <v>39</v>
      </c>
      <c r="K942" s="294" t="s">
        <v>3490</v>
      </c>
      <c r="L942" s="294" t="s">
        <v>3765</v>
      </c>
      <c r="M942" s="294" t="s">
        <v>69</v>
      </c>
      <c r="N942" s="296">
        <v>42248.0</v>
      </c>
      <c r="O942" s="296">
        <v>42248.0</v>
      </c>
      <c r="P942" s="296">
        <v>42248.0</v>
      </c>
      <c r="Q942" s="298"/>
      <c r="R942" s="298"/>
      <c r="S942" s="303"/>
      <c r="T942" s="69">
        <f t="shared" si="1817"/>
        <v>1275</v>
      </c>
      <c r="U942" s="300">
        <f t="shared" si="1847"/>
        <v>2</v>
      </c>
      <c r="V942" s="300">
        <f t="shared" ref="V942:W942" si="1924">IF(ISBLANK($A942),"",sum(AF942,AL942,AR942,AX942,BD942,BJ942,BP942,BV942,CB942,CH942,CN942,CT942,CZ942,DF942,DL942,DR942,DX942,ED942,EJ942,EP942,EV942))</f>
        <v>0</v>
      </c>
      <c r="W942" s="300">
        <f t="shared" si="1924"/>
        <v>0</v>
      </c>
      <c r="X942" s="301">
        <f t="shared" si="1783"/>
        <v>2</v>
      </c>
      <c r="Y942" s="300">
        <f t="shared" si="1864"/>
        <v>1</v>
      </c>
      <c r="Z942" s="300">
        <f t="shared" ref="Z942:AA942" si="1925">IF(ISBLANK($A942),"",sum(AI942,AO942,AU942,BA942,BG942,BM942,BS942,BY942,CE942,CK942,CQ942,CW942,DC942,DI942,DO942,DU942,EA942,EG942,EM942,ES942,EY942))</f>
        <v>0</v>
      </c>
      <c r="AA942" s="300">
        <f t="shared" si="1925"/>
        <v>0</v>
      </c>
      <c r="AB942" s="301">
        <f t="shared" si="1785"/>
        <v>1</v>
      </c>
      <c r="AC942" s="302">
        <f t="shared" si="1786"/>
        <v>0.5</v>
      </c>
      <c r="AD942" s="435" t="str">
        <f t="shared" si="1787"/>
        <v>20+</v>
      </c>
      <c r="AE942" s="304">
        <v>1.0</v>
      </c>
      <c r="AF942" s="303"/>
      <c r="AG942" s="303"/>
      <c r="AH942" s="304">
        <v>1.0</v>
      </c>
      <c r="AI942" s="303"/>
      <c r="AJ942" s="303"/>
      <c r="AK942" s="303"/>
      <c r="AL942" s="303"/>
      <c r="AM942" s="303"/>
      <c r="AN942" s="303"/>
      <c r="AO942" s="303"/>
      <c r="AP942" s="303"/>
      <c r="AQ942" s="304">
        <v>1.0</v>
      </c>
      <c r="AR942" s="303"/>
      <c r="AS942" s="303"/>
      <c r="AT942" s="303"/>
      <c r="AU942" s="303"/>
      <c r="AV942" s="303"/>
      <c r="AW942" s="303"/>
      <c r="AX942" s="303"/>
      <c r="AY942" s="303"/>
      <c r="AZ942" s="303"/>
      <c r="BA942" s="303"/>
      <c r="BB942" s="303"/>
      <c r="BC942" s="303"/>
      <c r="BD942" s="303"/>
      <c r="BE942" s="303"/>
      <c r="BF942" s="303"/>
      <c r="BG942" s="303"/>
      <c r="BH942" s="303"/>
      <c r="BI942" s="303"/>
      <c r="BJ942" s="303"/>
      <c r="BK942" s="303"/>
      <c r="BL942" s="303"/>
      <c r="BM942" s="303"/>
      <c r="BN942" s="303"/>
      <c r="BO942" s="303"/>
      <c r="BP942" s="303"/>
      <c r="BQ942" s="303"/>
      <c r="BR942" s="303"/>
      <c r="BS942" s="303"/>
      <c r="BT942" s="303"/>
      <c r="BU942" s="303"/>
      <c r="BV942" s="303"/>
      <c r="BW942" s="303"/>
      <c r="BX942" s="303"/>
      <c r="BY942" s="303"/>
      <c r="BZ942" s="303"/>
      <c r="CA942" s="303"/>
      <c r="CB942" s="303"/>
      <c r="CC942" s="303"/>
      <c r="CD942" s="303"/>
      <c r="CE942" s="303"/>
      <c r="CF942" s="303"/>
      <c r="CG942" s="303"/>
      <c r="CH942" s="303"/>
      <c r="CI942" s="303"/>
      <c r="CJ942" s="303"/>
      <c r="CK942" s="303"/>
      <c r="CL942" s="303"/>
      <c r="CM942" s="303"/>
      <c r="CN942" s="303"/>
      <c r="CO942" s="303"/>
      <c r="CP942" s="303"/>
      <c r="CQ942" s="303"/>
      <c r="CR942" s="303"/>
      <c r="CS942" s="303"/>
      <c r="CT942" s="303"/>
      <c r="CU942" s="303"/>
      <c r="CV942" s="303"/>
      <c r="CW942" s="303"/>
      <c r="CX942" s="303"/>
      <c r="CY942" s="303"/>
      <c r="CZ942" s="303"/>
      <c r="DA942" s="303"/>
      <c r="DB942" s="303"/>
      <c r="DC942" s="303"/>
      <c r="DD942" s="303"/>
      <c r="DE942" s="303"/>
      <c r="DF942" s="303"/>
      <c r="DG942" s="303"/>
      <c r="DH942" s="303"/>
      <c r="DI942" s="303"/>
      <c r="DJ942" s="303"/>
      <c r="DK942" s="303"/>
      <c r="DL942" s="303"/>
      <c r="DM942" s="303"/>
      <c r="DN942" s="303"/>
      <c r="DO942" s="303"/>
      <c r="DP942" s="303"/>
      <c r="DQ942" s="303"/>
      <c r="DR942" s="303"/>
      <c r="DS942" s="303"/>
      <c r="DT942" s="303"/>
      <c r="DU942" s="303"/>
      <c r="DV942" s="303"/>
      <c r="DW942" s="303"/>
      <c r="DX942" s="303"/>
      <c r="DY942" s="303"/>
      <c r="DZ942" s="303"/>
      <c r="EA942" s="303"/>
      <c r="EB942" s="303"/>
      <c r="EC942" s="303"/>
      <c r="ED942" s="303"/>
      <c r="EE942" s="303"/>
      <c r="EF942" s="303"/>
      <c r="EG942" s="303"/>
      <c r="EH942" s="303"/>
      <c r="EI942" s="303"/>
      <c r="EJ942" s="303"/>
      <c r="EK942" s="303"/>
      <c r="EL942" s="303"/>
      <c r="EM942" s="303"/>
      <c r="EN942" s="303"/>
      <c r="EO942" s="303"/>
      <c r="EP942" s="303"/>
      <c r="EQ942" s="303"/>
      <c r="ER942" s="303"/>
      <c r="ES942" s="303"/>
      <c r="ET942" s="303"/>
      <c r="EU942" s="76"/>
      <c r="EV942" s="76"/>
      <c r="EW942" s="76"/>
      <c r="EX942" s="76"/>
      <c r="EY942" s="76"/>
      <c r="EZ942" s="76"/>
      <c r="FA942" s="294" t="s">
        <v>3766</v>
      </c>
      <c r="FB942" s="294"/>
      <c r="FC942" s="294"/>
      <c r="FD942" s="294"/>
    </row>
    <row r="943">
      <c r="A943" s="497" t="s">
        <v>3767</v>
      </c>
      <c r="B943" s="498" t="s">
        <v>3768</v>
      </c>
      <c r="C943" s="424" t="s">
        <v>8</v>
      </c>
      <c r="D943" s="423" t="s">
        <v>18</v>
      </c>
      <c r="E943" s="425"/>
      <c r="F943" s="425"/>
      <c r="G943" s="423" t="s">
        <v>3769</v>
      </c>
      <c r="H943" s="423" t="s">
        <v>3770</v>
      </c>
      <c r="I943" s="423" t="s">
        <v>23</v>
      </c>
      <c r="J943" s="423" t="s">
        <v>39</v>
      </c>
      <c r="K943" s="423" t="s">
        <v>67</v>
      </c>
      <c r="L943" s="423" t="s">
        <v>738</v>
      </c>
      <c r="M943" s="423" t="s">
        <v>81</v>
      </c>
      <c r="N943" s="426">
        <v>42244.0</v>
      </c>
      <c r="O943" s="427"/>
      <c r="P943" s="425"/>
      <c r="Q943" s="428"/>
      <c r="R943" s="428"/>
      <c r="S943" s="425"/>
      <c r="T943" s="69">
        <f t="shared" si="1817"/>
        <v>1279</v>
      </c>
      <c r="U943" s="430">
        <f t="shared" si="1847"/>
        <v>1</v>
      </c>
      <c r="V943" s="430">
        <f t="shared" ref="V943:W943" si="1926">IF(ISBLANK($A943),"",sum(AF943,AL943,AR943,AX943,BD943,BJ943,BP943,BV943,CB943,CH943,CN943,CT943,CZ943,DF943,DL943,DR943,DX943,ED943,EJ943,EP943,EV943))</f>
        <v>0</v>
      </c>
      <c r="W943" s="430">
        <f t="shared" si="1926"/>
        <v>0</v>
      </c>
      <c r="X943" s="431">
        <f t="shared" si="1783"/>
        <v>1</v>
      </c>
      <c r="Y943" s="430">
        <f t="shared" si="1864"/>
        <v>3</v>
      </c>
      <c r="Z943" s="430">
        <f t="shared" ref="Z943:AA943" si="1927">IF(ISBLANK($A943),"",sum(AI943,AO943,AU943,BA943,BG943,BM943,BS943,BY943,CE943,CK943,CQ943,CW943,DC943,DI943,DO943,DU943,EA943,EG943,EM943,ES943,EY943))</f>
        <v>0</v>
      </c>
      <c r="AA943" s="430">
        <f t="shared" si="1927"/>
        <v>0</v>
      </c>
      <c r="AB943" s="431">
        <f t="shared" si="1785"/>
        <v>3</v>
      </c>
      <c r="AC943" s="432">
        <f t="shared" si="1786"/>
        <v>3</v>
      </c>
      <c r="AD943" s="449" t="str">
        <f t="shared" si="1787"/>
        <v>20+</v>
      </c>
      <c r="AE943" s="425"/>
      <c r="AF943" s="425"/>
      <c r="AG943" s="425"/>
      <c r="AH943" s="425"/>
      <c r="AI943" s="425"/>
      <c r="AJ943" s="425"/>
      <c r="AK943" s="425"/>
      <c r="AL943" s="425"/>
      <c r="AM943" s="425"/>
      <c r="AN943" s="425"/>
      <c r="AO943" s="425"/>
      <c r="AP943" s="425"/>
      <c r="AQ943" s="425"/>
      <c r="AR943" s="425"/>
      <c r="AS943" s="425"/>
      <c r="AT943" s="425"/>
      <c r="AU943" s="425"/>
      <c r="AV943" s="425"/>
      <c r="AW943" s="425"/>
      <c r="AX943" s="425"/>
      <c r="AY943" s="425"/>
      <c r="AZ943" s="433">
        <v>2.0</v>
      </c>
      <c r="BA943" s="425"/>
      <c r="BB943" s="425"/>
      <c r="BC943" s="433">
        <v>1.0</v>
      </c>
      <c r="BD943" s="425"/>
      <c r="BE943" s="425"/>
      <c r="BF943" s="433">
        <v>1.0</v>
      </c>
      <c r="BG943" s="425"/>
      <c r="BH943" s="425"/>
      <c r="BI943" s="425"/>
      <c r="BJ943" s="425"/>
      <c r="BK943" s="425"/>
      <c r="BL943" s="425"/>
      <c r="BM943" s="425"/>
      <c r="BN943" s="425"/>
      <c r="BO943" s="425"/>
      <c r="BP943" s="425"/>
      <c r="BQ943" s="425"/>
      <c r="BR943" s="425"/>
      <c r="BS943" s="425"/>
      <c r="BT943" s="425"/>
      <c r="BU943" s="425"/>
      <c r="BV943" s="425"/>
      <c r="BW943" s="425"/>
      <c r="BX943" s="425"/>
      <c r="BY943" s="425"/>
      <c r="BZ943" s="425"/>
      <c r="CA943" s="425"/>
      <c r="CB943" s="425"/>
      <c r="CC943" s="425"/>
      <c r="CD943" s="425"/>
      <c r="CE943" s="425"/>
      <c r="CF943" s="425"/>
      <c r="CG943" s="425"/>
      <c r="CH943" s="425"/>
      <c r="CI943" s="425"/>
      <c r="CJ943" s="425"/>
      <c r="CK943" s="425"/>
      <c r="CL943" s="425"/>
      <c r="CM943" s="425"/>
      <c r="CN943" s="425"/>
      <c r="CO943" s="425"/>
      <c r="CP943" s="425"/>
      <c r="CQ943" s="425"/>
      <c r="CR943" s="425"/>
      <c r="CS943" s="425"/>
      <c r="CT943" s="425"/>
      <c r="CU943" s="425"/>
      <c r="CV943" s="425"/>
      <c r="CW943" s="425"/>
      <c r="CX943" s="425"/>
      <c r="CY943" s="425"/>
      <c r="CZ943" s="425"/>
      <c r="DA943" s="425"/>
      <c r="DB943" s="425"/>
      <c r="DC943" s="425"/>
      <c r="DD943" s="425"/>
      <c r="DE943" s="425"/>
      <c r="DF943" s="425"/>
      <c r="DG943" s="425"/>
      <c r="DH943" s="425"/>
      <c r="DI943" s="425"/>
      <c r="DJ943" s="425"/>
      <c r="DK943" s="425"/>
      <c r="DL943" s="425"/>
      <c r="DM943" s="425"/>
      <c r="DN943" s="425"/>
      <c r="DO943" s="425"/>
      <c r="DP943" s="425"/>
      <c r="DQ943" s="425"/>
      <c r="DR943" s="425"/>
      <c r="DS943" s="425"/>
      <c r="DT943" s="425"/>
      <c r="DU943" s="425"/>
      <c r="DV943" s="425"/>
      <c r="DW943" s="425"/>
      <c r="DX943" s="425"/>
      <c r="DY943" s="425"/>
      <c r="DZ943" s="425"/>
      <c r="EA943" s="425"/>
      <c r="EB943" s="425"/>
      <c r="EC943" s="425"/>
      <c r="ED943" s="425"/>
      <c r="EE943" s="425"/>
      <c r="EF943" s="425"/>
      <c r="EG943" s="425"/>
      <c r="EH943" s="425"/>
      <c r="EI943" s="425"/>
      <c r="EJ943" s="425"/>
      <c r="EK943" s="425"/>
      <c r="EL943" s="425"/>
      <c r="EM943" s="425"/>
      <c r="EN943" s="425"/>
      <c r="EO943" s="425"/>
      <c r="EP943" s="425"/>
      <c r="EQ943" s="425"/>
      <c r="ER943" s="425"/>
      <c r="ES943" s="425"/>
      <c r="ET943" s="425"/>
      <c r="EU943" s="76"/>
      <c r="EV943" s="76"/>
      <c r="EW943" s="76"/>
      <c r="EX943" s="76"/>
      <c r="EY943" s="76"/>
      <c r="EZ943" s="76"/>
      <c r="FA943" s="423" t="s">
        <v>3771</v>
      </c>
      <c r="FB943" s="423"/>
      <c r="FC943" s="423"/>
      <c r="FD943" s="423"/>
    </row>
    <row r="944">
      <c r="A944" s="450" t="s">
        <v>3772</v>
      </c>
      <c r="B944" s="423" t="s">
        <v>3773</v>
      </c>
      <c r="C944" s="424" t="s">
        <v>8</v>
      </c>
      <c r="D944" s="423" t="s">
        <v>18</v>
      </c>
      <c r="E944" s="425"/>
      <c r="F944" s="425"/>
      <c r="G944" s="423" t="s">
        <v>3774</v>
      </c>
      <c r="H944" s="423" t="s">
        <v>1342</v>
      </c>
      <c r="I944" s="423" t="s">
        <v>23</v>
      </c>
      <c r="J944" s="423" t="s">
        <v>39</v>
      </c>
      <c r="K944" s="423" t="s">
        <v>67</v>
      </c>
      <c r="L944" s="423" t="s">
        <v>273</v>
      </c>
      <c r="M944" s="423" t="s">
        <v>50</v>
      </c>
      <c r="N944" s="426">
        <v>42240.0</v>
      </c>
      <c r="O944" s="426">
        <v>42240.0</v>
      </c>
      <c r="P944" s="425"/>
      <c r="Q944" s="428"/>
      <c r="R944" s="428"/>
      <c r="S944" s="425"/>
      <c r="T944" s="69">
        <f t="shared" si="1817"/>
        <v>1283</v>
      </c>
      <c r="U944" s="430">
        <f t="shared" si="1847"/>
        <v>8</v>
      </c>
      <c r="V944" s="430">
        <f t="shared" ref="V944:W944" si="1928">IF(ISBLANK($A944),"",sum(AF944,AL944,AR944,AX944,BD944,BJ944,BP944,BV944,CB944,CH944,CN944,CT944,CZ944,DF944,DL944,DR944,DX944,ED944,EJ944,EP944,EV944))</f>
        <v>0</v>
      </c>
      <c r="W944" s="430">
        <f t="shared" si="1928"/>
        <v>0</v>
      </c>
      <c r="X944" s="431">
        <f t="shared" si="1783"/>
        <v>8</v>
      </c>
      <c r="Y944" s="430">
        <f t="shared" si="1864"/>
        <v>8</v>
      </c>
      <c r="Z944" s="430">
        <f t="shared" ref="Z944:AA944" si="1929">IF(ISBLANK($A944),"",sum(AI944,AO944,AU944,BA944,BG944,BM944,BS944,BY944,CE944,CK944,CQ944,CW944,DC944,DI944,DO944,DU944,EA944,EG944,EM944,ES944,EY944))</f>
        <v>1</v>
      </c>
      <c r="AA944" s="430">
        <f t="shared" si="1929"/>
        <v>0</v>
      </c>
      <c r="AB944" s="431">
        <f t="shared" si="1785"/>
        <v>9</v>
      </c>
      <c r="AC944" s="432">
        <f t="shared" si="1786"/>
        <v>1</v>
      </c>
      <c r="AD944" s="449" t="str">
        <f t="shared" si="1787"/>
        <v>20+</v>
      </c>
      <c r="AE944" s="425"/>
      <c r="AF944" s="425"/>
      <c r="AG944" s="425"/>
      <c r="AH944" s="425"/>
      <c r="AI944" s="425"/>
      <c r="AJ944" s="425"/>
      <c r="AK944" s="433">
        <v>6.0</v>
      </c>
      <c r="AL944" s="425"/>
      <c r="AM944" s="425"/>
      <c r="AN944" s="425"/>
      <c r="AO944" s="425"/>
      <c r="AP944" s="425"/>
      <c r="AQ944" s="425"/>
      <c r="AR944" s="425"/>
      <c r="AS944" s="425"/>
      <c r="AT944" s="425"/>
      <c r="AU944" s="425"/>
      <c r="AV944" s="425"/>
      <c r="AW944" s="425"/>
      <c r="AX944" s="425"/>
      <c r="AY944" s="425"/>
      <c r="AZ944" s="425"/>
      <c r="BA944" s="425"/>
      <c r="BB944" s="425"/>
      <c r="BC944" s="433">
        <v>2.0</v>
      </c>
      <c r="BD944" s="425"/>
      <c r="BE944" s="425"/>
      <c r="BF944" s="433">
        <v>8.0</v>
      </c>
      <c r="BG944" s="425"/>
      <c r="BH944" s="425"/>
      <c r="BI944" s="425"/>
      <c r="BJ944" s="425"/>
      <c r="BK944" s="425"/>
      <c r="BL944" s="425"/>
      <c r="BM944" s="433">
        <v>1.0</v>
      </c>
      <c r="BN944" s="425"/>
      <c r="BO944" s="425"/>
      <c r="BP944" s="425"/>
      <c r="BQ944" s="425"/>
      <c r="BR944" s="425"/>
      <c r="BS944" s="425"/>
      <c r="BT944" s="425"/>
      <c r="BU944" s="425"/>
      <c r="BV944" s="425"/>
      <c r="BW944" s="425"/>
      <c r="BX944" s="425"/>
      <c r="BY944" s="425"/>
      <c r="BZ944" s="425"/>
      <c r="CA944" s="425"/>
      <c r="CB944" s="425"/>
      <c r="CC944" s="425"/>
      <c r="CD944" s="425"/>
      <c r="CE944" s="425"/>
      <c r="CF944" s="425"/>
      <c r="CG944" s="425"/>
      <c r="CH944" s="425"/>
      <c r="CI944" s="425"/>
      <c r="CJ944" s="425"/>
      <c r="CK944" s="425"/>
      <c r="CL944" s="425"/>
      <c r="CM944" s="425"/>
      <c r="CN944" s="425"/>
      <c r="CO944" s="425"/>
      <c r="CP944" s="425"/>
      <c r="CQ944" s="425"/>
      <c r="CR944" s="425"/>
      <c r="CS944" s="425"/>
      <c r="CT944" s="425"/>
      <c r="CU944" s="425"/>
      <c r="CV944" s="425"/>
      <c r="CW944" s="425"/>
      <c r="CX944" s="425"/>
      <c r="CY944" s="425"/>
      <c r="CZ944" s="425"/>
      <c r="DA944" s="425"/>
      <c r="DB944" s="425"/>
      <c r="DC944" s="425"/>
      <c r="DD944" s="425"/>
      <c r="DE944" s="425"/>
      <c r="DF944" s="425"/>
      <c r="DG944" s="425"/>
      <c r="DH944" s="425"/>
      <c r="DI944" s="425"/>
      <c r="DJ944" s="425"/>
      <c r="DK944" s="425"/>
      <c r="DL944" s="425"/>
      <c r="DM944" s="425"/>
      <c r="DN944" s="425"/>
      <c r="DO944" s="425"/>
      <c r="DP944" s="425"/>
      <c r="DQ944" s="425"/>
      <c r="DR944" s="425"/>
      <c r="DS944" s="425"/>
      <c r="DT944" s="425"/>
      <c r="DU944" s="425"/>
      <c r="DV944" s="425"/>
      <c r="DW944" s="425"/>
      <c r="DX944" s="425"/>
      <c r="DY944" s="425"/>
      <c r="DZ944" s="425"/>
      <c r="EA944" s="425"/>
      <c r="EB944" s="425"/>
      <c r="EC944" s="425"/>
      <c r="ED944" s="425"/>
      <c r="EE944" s="425"/>
      <c r="EF944" s="425"/>
      <c r="EG944" s="425"/>
      <c r="EH944" s="425"/>
      <c r="EI944" s="425"/>
      <c r="EJ944" s="425"/>
      <c r="EK944" s="425"/>
      <c r="EL944" s="425"/>
      <c r="EM944" s="425"/>
      <c r="EN944" s="425"/>
      <c r="EO944" s="425"/>
      <c r="EP944" s="425"/>
      <c r="EQ944" s="425"/>
      <c r="ER944" s="425"/>
      <c r="ES944" s="425"/>
      <c r="ET944" s="425"/>
      <c r="EU944" s="76"/>
      <c r="EV944" s="76"/>
      <c r="EW944" s="76"/>
      <c r="EX944" s="76"/>
      <c r="EY944" s="76"/>
      <c r="EZ944" s="76"/>
      <c r="FA944" s="423" t="s">
        <v>3775</v>
      </c>
      <c r="FB944" s="423"/>
      <c r="FC944" s="423"/>
      <c r="FD944" s="423"/>
    </row>
    <row r="945">
      <c r="A945" s="434" t="s">
        <v>3776</v>
      </c>
      <c r="B945" s="492" t="s">
        <v>3777</v>
      </c>
      <c r="C945" s="295" t="s">
        <v>82</v>
      </c>
      <c r="D945" s="294" t="s">
        <v>18</v>
      </c>
      <c r="E945" s="303"/>
      <c r="F945" s="303"/>
      <c r="G945" s="294" t="s">
        <v>3778</v>
      </c>
      <c r="H945" s="294" t="s">
        <v>321</v>
      </c>
      <c r="I945" s="294" t="s">
        <v>23</v>
      </c>
      <c r="J945" s="294" t="s">
        <v>39</v>
      </c>
      <c r="K945" s="294" t="s">
        <v>3490</v>
      </c>
      <c r="L945" s="294" t="s">
        <v>3779</v>
      </c>
      <c r="M945" s="294" t="s">
        <v>50</v>
      </c>
      <c r="N945" s="296">
        <v>42237.0</v>
      </c>
      <c r="O945" s="296">
        <v>42237.0</v>
      </c>
      <c r="P945" s="296">
        <v>42237.0</v>
      </c>
      <c r="Q945" s="298"/>
      <c r="R945" s="298"/>
      <c r="S945" s="303"/>
      <c r="T945" s="69">
        <f t="shared" si="1817"/>
        <v>1286</v>
      </c>
      <c r="U945" s="300">
        <f t="shared" si="1847"/>
        <v>4</v>
      </c>
      <c r="V945" s="300">
        <f t="shared" ref="V945:W945" si="1930">IF(ISBLANK($A945),"",sum(AF945,AL945,AR945,AX945,BD945,BJ945,BP945,BV945,CB945,CH945,CN945,CT945,CZ945,DF945,DL945,DR945,DX945,ED945,EJ945,EP945,EV945))</f>
        <v>5</v>
      </c>
      <c r="W945" s="300">
        <f t="shared" si="1930"/>
        <v>0</v>
      </c>
      <c r="X945" s="301">
        <f t="shared" si="1783"/>
        <v>9</v>
      </c>
      <c r="Y945" s="300">
        <f t="shared" si="1864"/>
        <v>5</v>
      </c>
      <c r="Z945" s="300">
        <f t="shared" ref="Z945:AA945" si="1931">IF(ISBLANK($A945),"",sum(AI945,AO945,AU945,BA945,BG945,BM945,BS945,BY945,CE945,CK945,CQ945,CW945,DC945,DI945,DO945,DU945,EA945,EG945,EM945,ES945,EY945))</f>
        <v>2</v>
      </c>
      <c r="AA945" s="300">
        <f t="shared" si="1931"/>
        <v>0</v>
      </c>
      <c r="AB945" s="301">
        <f t="shared" si="1785"/>
        <v>7</v>
      </c>
      <c r="AC945" s="302">
        <f t="shared" si="1786"/>
        <v>0.5555555556</v>
      </c>
      <c r="AD945" s="435" t="str">
        <f t="shared" si="1787"/>
        <v>20+</v>
      </c>
      <c r="AE945" s="303"/>
      <c r="AF945" s="303"/>
      <c r="AG945" s="303"/>
      <c r="AH945" s="303"/>
      <c r="AI945" s="303"/>
      <c r="AJ945" s="303"/>
      <c r="AK945" s="304">
        <v>1.0</v>
      </c>
      <c r="AL945" s="304">
        <v>1.0</v>
      </c>
      <c r="AM945" s="303"/>
      <c r="AN945" s="304">
        <v>1.0</v>
      </c>
      <c r="AO945" s="303"/>
      <c r="AP945" s="303"/>
      <c r="AQ945" s="303"/>
      <c r="AR945" s="303"/>
      <c r="AS945" s="303"/>
      <c r="AT945" s="303"/>
      <c r="AU945" s="303"/>
      <c r="AV945" s="303"/>
      <c r="AW945" s="303"/>
      <c r="AX945" s="304">
        <v>2.0</v>
      </c>
      <c r="AY945" s="303"/>
      <c r="AZ945" s="303"/>
      <c r="BA945" s="303"/>
      <c r="BB945" s="303"/>
      <c r="BC945" s="304">
        <v>1.0</v>
      </c>
      <c r="BD945" s="304">
        <v>1.0</v>
      </c>
      <c r="BE945" s="303"/>
      <c r="BF945" s="304">
        <v>4.0</v>
      </c>
      <c r="BG945" s="303"/>
      <c r="BH945" s="303"/>
      <c r="BI945" s="304">
        <v>1.0</v>
      </c>
      <c r="BJ945" s="304">
        <v>1.0</v>
      </c>
      <c r="BK945" s="303"/>
      <c r="BL945" s="303"/>
      <c r="BM945" s="303"/>
      <c r="BN945" s="303"/>
      <c r="BO945" s="303"/>
      <c r="BP945" s="303"/>
      <c r="BQ945" s="303"/>
      <c r="BR945" s="303"/>
      <c r="BS945" s="303"/>
      <c r="BT945" s="303"/>
      <c r="BU945" s="303"/>
      <c r="BV945" s="303"/>
      <c r="BW945" s="303"/>
      <c r="BX945" s="303"/>
      <c r="BY945" s="303"/>
      <c r="BZ945" s="303"/>
      <c r="CA945" s="304">
        <v>1.0</v>
      </c>
      <c r="CB945" s="303"/>
      <c r="CC945" s="303"/>
      <c r="CD945" s="303"/>
      <c r="CE945" s="304">
        <v>2.0</v>
      </c>
      <c r="CF945" s="303"/>
      <c r="CG945" s="303"/>
      <c r="CH945" s="303"/>
      <c r="CI945" s="303"/>
      <c r="CJ945" s="303"/>
      <c r="CK945" s="303"/>
      <c r="CL945" s="303"/>
      <c r="CM945" s="303"/>
      <c r="CN945" s="303"/>
      <c r="CO945" s="303"/>
      <c r="CP945" s="303"/>
      <c r="CQ945" s="303"/>
      <c r="CR945" s="303"/>
      <c r="CS945" s="303"/>
      <c r="CT945" s="303"/>
      <c r="CU945" s="303"/>
      <c r="CV945" s="303"/>
      <c r="CW945" s="303"/>
      <c r="CX945" s="303"/>
      <c r="CY945" s="303"/>
      <c r="CZ945" s="303"/>
      <c r="DA945" s="303"/>
      <c r="DB945" s="303"/>
      <c r="DC945" s="303"/>
      <c r="DD945" s="303"/>
      <c r="DE945" s="303"/>
      <c r="DF945" s="303"/>
      <c r="DG945" s="303"/>
      <c r="DH945" s="303"/>
      <c r="DI945" s="303"/>
      <c r="DJ945" s="303"/>
      <c r="DK945" s="303"/>
      <c r="DL945" s="303"/>
      <c r="DM945" s="303"/>
      <c r="DN945" s="303"/>
      <c r="DO945" s="303"/>
      <c r="DP945" s="303"/>
      <c r="DQ945" s="303"/>
      <c r="DR945" s="303"/>
      <c r="DS945" s="303"/>
      <c r="DT945" s="303"/>
      <c r="DU945" s="303"/>
      <c r="DV945" s="303"/>
      <c r="DW945" s="303"/>
      <c r="DX945" s="303"/>
      <c r="DY945" s="303"/>
      <c r="DZ945" s="303"/>
      <c r="EA945" s="303"/>
      <c r="EB945" s="303"/>
      <c r="EC945" s="303"/>
      <c r="ED945" s="303"/>
      <c r="EE945" s="303"/>
      <c r="EF945" s="303"/>
      <c r="EG945" s="303"/>
      <c r="EH945" s="303"/>
      <c r="EI945" s="303"/>
      <c r="EJ945" s="303"/>
      <c r="EK945" s="303"/>
      <c r="EL945" s="303"/>
      <c r="EM945" s="303"/>
      <c r="EN945" s="303"/>
      <c r="EO945" s="303"/>
      <c r="EP945" s="303"/>
      <c r="EQ945" s="303"/>
      <c r="ER945" s="303"/>
      <c r="ES945" s="303"/>
      <c r="ET945" s="303"/>
      <c r="EU945" s="76"/>
      <c r="EV945" s="76"/>
      <c r="EW945" s="76"/>
      <c r="EX945" s="76"/>
      <c r="EY945" s="76"/>
      <c r="EZ945" s="76"/>
      <c r="FA945" s="294" t="s">
        <v>3780</v>
      </c>
      <c r="FB945" s="294"/>
      <c r="FC945" s="294"/>
      <c r="FD945" s="294"/>
    </row>
    <row r="946">
      <c r="A946" s="450" t="s">
        <v>3781</v>
      </c>
      <c r="B946" s="423" t="s">
        <v>3711</v>
      </c>
      <c r="C946" s="424" t="s">
        <v>8</v>
      </c>
      <c r="D946" s="423" t="s">
        <v>18</v>
      </c>
      <c r="E946" s="425"/>
      <c r="F946" s="425"/>
      <c r="G946" s="423" t="s">
        <v>3782</v>
      </c>
      <c r="H946" s="423" t="s">
        <v>3770</v>
      </c>
      <c r="I946" s="423" t="s">
        <v>23</v>
      </c>
      <c r="J946" s="423" t="s">
        <v>39</v>
      </c>
      <c r="K946" s="423" t="s">
        <v>67</v>
      </c>
      <c r="L946" s="423" t="s">
        <v>3737</v>
      </c>
      <c r="M946" s="423" t="s">
        <v>50</v>
      </c>
      <c r="N946" s="426">
        <v>42236.0</v>
      </c>
      <c r="O946" s="427"/>
      <c r="P946" s="425"/>
      <c r="Q946" s="428"/>
      <c r="R946" s="428"/>
      <c r="S946" s="425"/>
      <c r="T946" s="69">
        <f t="shared" si="1817"/>
        <v>1287</v>
      </c>
      <c r="U946" s="430">
        <f t="shared" si="1847"/>
        <v>0</v>
      </c>
      <c r="V946" s="430">
        <f t="shared" ref="V946:W946" si="1932">IF(ISBLANK($A946),"",sum(AF946,AL946,AR946,AX946,BD946,BJ946,BP946,BV946,CB946,CH946,CN946,CT946,CZ946,DF946,DL946,DR946,DX946,ED946,EJ946,EP946,EV946))</f>
        <v>0</v>
      </c>
      <c r="W946" s="430">
        <f t="shared" si="1932"/>
        <v>0</v>
      </c>
      <c r="X946" s="431">
        <f t="shared" si="1783"/>
        <v>0</v>
      </c>
      <c r="Y946" s="430">
        <f t="shared" si="1864"/>
        <v>0</v>
      </c>
      <c r="Z946" s="430">
        <f t="shared" ref="Z946:AA946" si="1933">IF(ISBLANK($A946),"",sum(AI946,AO946,AU946,BA946,BG946,BM946,BS946,BY946,CE946,CK946,CQ946,CW946,DC946,DI946,DO946,DU946,EA946,EG946,EM946,ES946,EY946))</f>
        <v>0</v>
      </c>
      <c r="AA946" s="430">
        <f t="shared" si="1933"/>
        <v>0</v>
      </c>
      <c r="AB946" s="431">
        <f t="shared" si="1785"/>
        <v>0</v>
      </c>
      <c r="AC946" s="452" t="str">
        <f t="shared" si="1786"/>
        <v/>
      </c>
      <c r="AD946" s="449" t="str">
        <f t="shared" si="1787"/>
        <v>20+</v>
      </c>
      <c r="AE946" s="425"/>
      <c r="AF946" s="425"/>
      <c r="AG946" s="425"/>
      <c r="AH946" s="425"/>
      <c r="AI946" s="425"/>
      <c r="AJ946" s="425"/>
      <c r="AK946" s="425"/>
      <c r="AL946" s="425"/>
      <c r="AM946" s="425"/>
      <c r="AN946" s="425"/>
      <c r="AO946" s="425"/>
      <c r="AP946" s="425"/>
      <c r="AQ946" s="425"/>
      <c r="AR946" s="425"/>
      <c r="AS946" s="425"/>
      <c r="AT946" s="425"/>
      <c r="AU946" s="425"/>
      <c r="AV946" s="425"/>
      <c r="AW946" s="425"/>
      <c r="AX946" s="425"/>
      <c r="AY946" s="425"/>
      <c r="AZ946" s="425"/>
      <c r="BA946" s="425"/>
      <c r="BB946" s="425"/>
      <c r="BC946" s="425"/>
      <c r="BD946" s="425"/>
      <c r="BE946" s="425"/>
      <c r="BF946" s="425"/>
      <c r="BG946" s="425"/>
      <c r="BH946" s="425"/>
      <c r="BI946" s="425"/>
      <c r="BJ946" s="425"/>
      <c r="BK946" s="425"/>
      <c r="BL946" s="425"/>
      <c r="BM946" s="425"/>
      <c r="BN946" s="425"/>
      <c r="BO946" s="425"/>
      <c r="BP946" s="425"/>
      <c r="BQ946" s="425"/>
      <c r="BR946" s="425"/>
      <c r="BS946" s="425"/>
      <c r="BT946" s="425"/>
      <c r="BU946" s="425"/>
      <c r="BV946" s="425"/>
      <c r="BW946" s="425"/>
      <c r="BX946" s="425"/>
      <c r="BY946" s="425"/>
      <c r="BZ946" s="425"/>
      <c r="CA946" s="425"/>
      <c r="CB946" s="425"/>
      <c r="CC946" s="425"/>
      <c r="CD946" s="425"/>
      <c r="CE946" s="425"/>
      <c r="CF946" s="425"/>
      <c r="CG946" s="425"/>
      <c r="CH946" s="425"/>
      <c r="CI946" s="425"/>
      <c r="CJ946" s="425"/>
      <c r="CK946" s="425"/>
      <c r="CL946" s="425"/>
      <c r="CM946" s="425"/>
      <c r="CN946" s="425"/>
      <c r="CO946" s="425"/>
      <c r="CP946" s="425"/>
      <c r="CQ946" s="425"/>
      <c r="CR946" s="425"/>
      <c r="CS946" s="425"/>
      <c r="CT946" s="425"/>
      <c r="CU946" s="425"/>
      <c r="CV946" s="425"/>
      <c r="CW946" s="425"/>
      <c r="CX946" s="425"/>
      <c r="CY946" s="425"/>
      <c r="CZ946" s="425"/>
      <c r="DA946" s="425"/>
      <c r="DB946" s="425"/>
      <c r="DC946" s="425"/>
      <c r="DD946" s="425"/>
      <c r="DE946" s="425"/>
      <c r="DF946" s="425"/>
      <c r="DG946" s="425"/>
      <c r="DH946" s="425"/>
      <c r="DI946" s="425"/>
      <c r="DJ946" s="425"/>
      <c r="DK946" s="425"/>
      <c r="DL946" s="425"/>
      <c r="DM946" s="425"/>
      <c r="DN946" s="425"/>
      <c r="DO946" s="425"/>
      <c r="DP946" s="425"/>
      <c r="DQ946" s="425"/>
      <c r="DR946" s="425"/>
      <c r="DS946" s="425"/>
      <c r="DT946" s="425"/>
      <c r="DU946" s="425"/>
      <c r="DV946" s="425"/>
      <c r="DW946" s="425"/>
      <c r="DX946" s="425"/>
      <c r="DY946" s="425"/>
      <c r="DZ946" s="425"/>
      <c r="EA946" s="425"/>
      <c r="EB946" s="425"/>
      <c r="EC946" s="425"/>
      <c r="ED946" s="425"/>
      <c r="EE946" s="425"/>
      <c r="EF946" s="425"/>
      <c r="EG946" s="425"/>
      <c r="EH946" s="425"/>
      <c r="EI946" s="425"/>
      <c r="EJ946" s="425"/>
      <c r="EK946" s="425"/>
      <c r="EL946" s="425"/>
      <c r="EM946" s="425"/>
      <c r="EN946" s="425"/>
      <c r="EO946" s="425"/>
      <c r="EP946" s="425"/>
      <c r="EQ946" s="425"/>
      <c r="ER946" s="425"/>
      <c r="ES946" s="425"/>
      <c r="ET946" s="425"/>
      <c r="EU946" s="76"/>
      <c r="EV946" s="76"/>
      <c r="EW946" s="76"/>
      <c r="EX946" s="76"/>
      <c r="EY946" s="76"/>
      <c r="EZ946" s="76"/>
      <c r="FA946" s="423" t="s">
        <v>3783</v>
      </c>
      <c r="FB946" s="423"/>
      <c r="FC946" s="423"/>
      <c r="FD946" s="423"/>
    </row>
    <row r="947">
      <c r="A947" s="434" t="s">
        <v>3784</v>
      </c>
      <c r="B947" s="294" t="s">
        <v>3495</v>
      </c>
      <c r="C947" s="295" t="s">
        <v>104</v>
      </c>
      <c r="D947" s="294" t="s">
        <v>18</v>
      </c>
      <c r="E947" s="303"/>
      <c r="F947" s="303"/>
      <c r="G947" s="294" t="s">
        <v>3785</v>
      </c>
      <c r="H947" s="294" t="s">
        <v>831</v>
      </c>
      <c r="I947" s="294" t="s">
        <v>23</v>
      </c>
      <c r="J947" s="294" t="s">
        <v>39</v>
      </c>
      <c r="K947" s="294" t="s">
        <v>3490</v>
      </c>
      <c r="L947" s="294" t="s">
        <v>1183</v>
      </c>
      <c r="M947" s="294" t="s">
        <v>133</v>
      </c>
      <c r="N947" s="296">
        <v>42233.0</v>
      </c>
      <c r="O947" s="297"/>
      <c r="P947" s="303"/>
      <c r="Q947" s="298"/>
      <c r="R947" s="298"/>
      <c r="S947" s="303"/>
      <c r="T947" s="69">
        <f t="shared" si="1817"/>
        <v>1290</v>
      </c>
      <c r="U947" s="300">
        <f t="shared" si="1847"/>
        <v>5</v>
      </c>
      <c r="V947" s="300">
        <f t="shared" ref="V947:W947" si="1934">IF(ISBLANK($A947),"",sum(AF947,AL947,AR947,AX947,BD947,BJ947,BP947,BV947,CB947,CH947,CN947,CT947,CZ947,DF947,DL947,DR947,DX947,ED947,EJ947,EP947,EV947))</f>
        <v>0</v>
      </c>
      <c r="W947" s="300">
        <f t="shared" si="1934"/>
        <v>0</v>
      </c>
      <c r="X947" s="301">
        <f t="shared" si="1783"/>
        <v>5</v>
      </c>
      <c r="Y947" s="300">
        <f t="shared" si="1864"/>
        <v>5</v>
      </c>
      <c r="Z947" s="300">
        <f t="shared" ref="Z947:AA947" si="1935">IF(ISBLANK($A947),"",sum(AI947,AO947,AU947,BA947,BG947,BM947,BS947,BY947,CE947,CK947,CQ947,CW947,DC947,DI947,DO947,DU947,EA947,EG947,EM947,ES947,EY947))</f>
        <v>3</v>
      </c>
      <c r="AA947" s="300">
        <f t="shared" si="1935"/>
        <v>0</v>
      </c>
      <c r="AB947" s="301">
        <f t="shared" si="1785"/>
        <v>8</v>
      </c>
      <c r="AC947" s="302">
        <f t="shared" si="1786"/>
        <v>1</v>
      </c>
      <c r="AD947" s="435" t="str">
        <f t="shared" si="1787"/>
        <v>20+</v>
      </c>
      <c r="AE947" s="304">
        <v>5.0</v>
      </c>
      <c r="AF947" s="303"/>
      <c r="AG947" s="303"/>
      <c r="AH947" s="304">
        <v>5.0</v>
      </c>
      <c r="AI947" s="304">
        <v>3.0</v>
      </c>
      <c r="AJ947" s="303"/>
      <c r="AK947" s="303"/>
      <c r="AL947" s="303"/>
      <c r="AM947" s="303"/>
      <c r="AN947" s="303"/>
      <c r="AO947" s="303"/>
      <c r="AP947" s="303"/>
      <c r="AQ947" s="303"/>
      <c r="AR947" s="303"/>
      <c r="AS947" s="303"/>
      <c r="AT947" s="303"/>
      <c r="AU947" s="303"/>
      <c r="AV947" s="303"/>
      <c r="AW947" s="303"/>
      <c r="AX947" s="303"/>
      <c r="AY947" s="303"/>
      <c r="AZ947" s="303"/>
      <c r="BA947" s="303"/>
      <c r="BB947" s="303"/>
      <c r="BC947" s="303"/>
      <c r="BD947" s="303"/>
      <c r="BE947" s="303"/>
      <c r="BF947" s="303"/>
      <c r="BG947" s="303"/>
      <c r="BH947" s="303"/>
      <c r="BI947" s="303"/>
      <c r="BJ947" s="303"/>
      <c r="BK947" s="303"/>
      <c r="BL947" s="303"/>
      <c r="BM947" s="303"/>
      <c r="BN947" s="303"/>
      <c r="BO947" s="303"/>
      <c r="BP947" s="303"/>
      <c r="BQ947" s="303"/>
      <c r="BR947" s="303"/>
      <c r="BS947" s="303"/>
      <c r="BT947" s="303"/>
      <c r="BU947" s="303"/>
      <c r="BV947" s="303"/>
      <c r="BW947" s="303"/>
      <c r="BX947" s="303"/>
      <c r="BY947" s="303"/>
      <c r="BZ947" s="303"/>
      <c r="CA947" s="303"/>
      <c r="CB947" s="303"/>
      <c r="CC947" s="303"/>
      <c r="CD947" s="303"/>
      <c r="CE947" s="303"/>
      <c r="CF947" s="303"/>
      <c r="CG947" s="303"/>
      <c r="CH947" s="303"/>
      <c r="CI947" s="303"/>
      <c r="CJ947" s="303"/>
      <c r="CK947" s="303"/>
      <c r="CL947" s="303"/>
      <c r="CM947" s="303"/>
      <c r="CN947" s="303"/>
      <c r="CO947" s="303"/>
      <c r="CP947" s="303"/>
      <c r="CQ947" s="303"/>
      <c r="CR947" s="303"/>
      <c r="CS947" s="303"/>
      <c r="CT947" s="303"/>
      <c r="CU947" s="303"/>
      <c r="CV947" s="303"/>
      <c r="CW947" s="303"/>
      <c r="CX947" s="303"/>
      <c r="CY947" s="303"/>
      <c r="CZ947" s="303"/>
      <c r="DA947" s="303"/>
      <c r="DB947" s="303"/>
      <c r="DC947" s="303"/>
      <c r="DD947" s="303"/>
      <c r="DE947" s="303"/>
      <c r="DF947" s="303"/>
      <c r="DG947" s="303"/>
      <c r="DH947" s="303"/>
      <c r="DI947" s="303"/>
      <c r="DJ947" s="303"/>
      <c r="DK947" s="303"/>
      <c r="DL947" s="303"/>
      <c r="DM947" s="303"/>
      <c r="DN947" s="303"/>
      <c r="DO947" s="303"/>
      <c r="DP947" s="303"/>
      <c r="DQ947" s="303"/>
      <c r="DR947" s="303"/>
      <c r="DS947" s="303"/>
      <c r="DT947" s="303"/>
      <c r="DU947" s="303"/>
      <c r="DV947" s="303"/>
      <c r="DW947" s="303"/>
      <c r="DX947" s="303"/>
      <c r="DY947" s="303"/>
      <c r="DZ947" s="303"/>
      <c r="EA947" s="303"/>
      <c r="EB947" s="303"/>
      <c r="EC947" s="303"/>
      <c r="ED947" s="303"/>
      <c r="EE947" s="303"/>
      <c r="EF947" s="303"/>
      <c r="EG947" s="303"/>
      <c r="EH947" s="303"/>
      <c r="EI947" s="303"/>
      <c r="EJ947" s="303"/>
      <c r="EK947" s="303"/>
      <c r="EL947" s="303"/>
      <c r="EM947" s="303"/>
      <c r="EN947" s="303"/>
      <c r="EO947" s="303"/>
      <c r="EP947" s="303"/>
      <c r="EQ947" s="303"/>
      <c r="ER947" s="303"/>
      <c r="ES947" s="303"/>
      <c r="ET947" s="303"/>
      <c r="EU947" s="76"/>
      <c r="EV947" s="76"/>
      <c r="EW947" s="76"/>
      <c r="EX947" s="76"/>
      <c r="EY947" s="76"/>
      <c r="EZ947" s="76"/>
      <c r="FA947" s="294" t="s">
        <v>3786</v>
      </c>
      <c r="FB947" s="294"/>
      <c r="FC947" s="294"/>
      <c r="FD947" s="294"/>
    </row>
    <row r="948">
      <c r="A948" s="495" t="s">
        <v>3787</v>
      </c>
      <c r="B948" s="467" t="s">
        <v>3711</v>
      </c>
      <c r="C948" s="468" t="s">
        <v>95</v>
      </c>
      <c r="D948" s="467" t="s">
        <v>18</v>
      </c>
      <c r="E948" s="425"/>
      <c r="F948" s="425"/>
      <c r="G948" s="467" t="s">
        <v>3788</v>
      </c>
      <c r="H948" s="467" t="s">
        <v>3675</v>
      </c>
      <c r="I948" s="467" t="s">
        <v>23</v>
      </c>
      <c r="J948" s="467" t="s">
        <v>39</v>
      </c>
      <c r="K948" s="467" t="s">
        <v>67</v>
      </c>
      <c r="L948" s="467" t="s">
        <v>3491</v>
      </c>
      <c r="M948" s="467" t="s">
        <v>3789</v>
      </c>
      <c r="N948" s="469">
        <v>42229.0</v>
      </c>
      <c r="O948" s="469">
        <v>42229.0</v>
      </c>
      <c r="P948" s="425"/>
      <c r="Q948" s="428"/>
      <c r="R948" s="428"/>
      <c r="S948" s="425"/>
      <c r="T948" s="458">
        <f t="shared" si="1817"/>
        <v>1294</v>
      </c>
      <c r="U948" s="459">
        <f t="shared" si="1847"/>
        <v>2</v>
      </c>
      <c r="V948" s="460">
        <f t="shared" ref="V948:W948" si="1936">IF(ISBLANK($A948),"",sum(AF948,AL948,AR948,AX948,BD948,BJ948,BP948,BV948,CB948,CH948,CN948,CT948,CZ948,DF948,DL948,DR948,DX948,ED948,EJ948,EP948,EV948))</f>
        <v>10</v>
      </c>
      <c r="W948" s="470">
        <f t="shared" si="1936"/>
        <v>0</v>
      </c>
      <c r="X948" s="471">
        <f t="shared" si="1783"/>
        <v>12</v>
      </c>
      <c r="Y948" s="470">
        <f t="shared" si="1864"/>
        <v>10</v>
      </c>
      <c r="Z948" s="470">
        <f t="shared" ref="Z948:AA948" si="1937">IF(ISBLANK($A948),"",sum(AI948,AO948,AU948,BA948,BG948,BM948,BS948,BY948,CE948,CK948,CQ948,CW948,DC948,DI948,DO948,DU948,EA948,EG948,EM948,ES948,EY948))</f>
        <v>0</v>
      </c>
      <c r="AA948" s="470">
        <f t="shared" si="1937"/>
        <v>0</v>
      </c>
      <c r="AB948" s="471">
        <f t="shared" si="1785"/>
        <v>10</v>
      </c>
      <c r="AC948" s="474">
        <f t="shared" si="1786"/>
        <v>0.8333333333</v>
      </c>
      <c r="AD948" s="472" t="str">
        <f t="shared" si="1787"/>
        <v>20+</v>
      </c>
      <c r="AE948" s="425"/>
      <c r="AF948" s="475">
        <v>4.0</v>
      </c>
      <c r="AG948" s="425"/>
      <c r="AH948" s="425"/>
      <c r="AI948" s="425"/>
      <c r="AJ948" s="425"/>
      <c r="AK948" s="425"/>
      <c r="AL948" s="475">
        <v>2.0</v>
      </c>
      <c r="AM948" s="425"/>
      <c r="AN948" s="475">
        <v>3.0</v>
      </c>
      <c r="AO948" s="425"/>
      <c r="AP948" s="425"/>
      <c r="AQ948" s="425"/>
      <c r="AR948" s="425"/>
      <c r="AS948" s="425"/>
      <c r="AT948" s="425"/>
      <c r="AU948" s="425"/>
      <c r="AV948" s="425"/>
      <c r="AW948" s="475">
        <v>2.0</v>
      </c>
      <c r="AX948" s="425"/>
      <c r="AY948" s="425"/>
      <c r="AZ948" s="475">
        <v>1.0</v>
      </c>
      <c r="BA948" s="425"/>
      <c r="BB948" s="425"/>
      <c r="BC948" s="425"/>
      <c r="BD948" s="425"/>
      <c r="BE948" s="425"/>
      <c r="BF948" s="425"/>
      <c r="BG948" s="425"/>
      <c r="BH948" s="425"/>
      <c r="BI948" s="425"/>
      <c r="BJ948" s="425"/>
      <c r="BK948" s="425"/>
      <c r="BL948" s="425"/>
      <c r="BM948" s="425"/>
      <c r="BN948" s="425"/>
      <c r="BO948" s="425"/>
      <c r="BP948" s="475">
        <v>4.0</v>
      </c>
      <c r="BQ948" s="425"/>
      <c r="BR948" s="425"/>
      <c r="BS948" s="425"/>
      <c r="BT948" s="425"/>
      <c r="BU948" s="425"/>
      <c r="BV948" s="425"/>
      <c r="BW948" s="425"/>
      <c r="BX948" s="475">
        <v>6.0</v>
      </c>
      <c r="BY948" s="425"/>
      <c r="BZ948" s="425"/>
      <c r="CA948" s="425"/>
      <c r="CB948" s="425"/>
      <c r="CC948" s="425"/>
      <c r="CD948" s="425"/>
      <c r="CE948" s="425"/>
      <c r="CF948" s="425"/>
      <c r="CG948" s="425"/>
      <c r="CH948" s="425"/>
      <c r="CI948" s="425"/>
      <c r="CJ948" s="425"/>
      <c r="CK948" s="425"/>
      <c r="CL948" s="425"/>
      <c r="CM948" s="425"/>
      <c r="CN948" s="425"/>
      <c r="CO948" s="425"/>
      <c r="CP948" s="425"/>
      <c r="CQ948" s="425"/>
      <c r="CR948" s="425"/>
      <c r="CS948" s="425"/>
      <c r="CT948" s="425"/>
      <c r="CU948" s="425"/>
      <c r="CV948" s="425"/>
      <c r="CW948" s="425"/>
      <c r="CX948" s="425"/>
      <c r="CY948" s="425"/>
      <c r="CZ948" s="425"/>
      <c r="DA948" s="425"/>
      <c r="DB948" s="425"/>
      <c r="DC948" s="425"/>
      <c r="DD948" s="425"/>
      <c r="DE948" s="425"/>
      <c r="DF948" s="425"/>
      <c r="DG948" s="425"/>
      <c r="DH948" s="425"/>
      <c r="DI948" s="425"/>
      <c r="DJ948" s="425"/>
      <c r="DK948" s="425"/>
      <c r="DL948" s="425"/>
      <c r="DM948" s="425"/>
      <c r="DN948" s="425"/>
      <c r="DO948" s="425"/>
      <c r="DP948" s="425"/>
      <c r="DQ948" s="425"/>
      <c r="DR948" s="425"/>
      <c r="DS948" s="425"/>
      <c r="DT948" s="425"/>
      <c r="DU948" s="425"/>
      <c r="DV948" s="425"/>
      <c r="DW948" s="425"/>
      <c r="DX948" s="425"/>
      <c r="DY948" s="425"/>
      <c r="DZ948" s="425"/>
      <c r="EA948" s="425"/>
      <c r="EB948" s="425"/>
      <c r="EC948" s="425"/>
      <c r="ED948" s="425"/>
      <c r="EE948" s="425"/>
      <c r="EF948" s="425"/>
      <c r="EG948" s="425"/>
      <c r="EH948" s="425"/>
      <c r="EI948" s="425"/>
      <c r="EJ948" s="425"/>
      <c r="EK948" s="425"/>
      <c r="EL948" s="425"/>
      <c r="EM948" s="425"/>
      <c r="EN948" s="425"/>
      <c r="EO948" s="425"/>
      <c r="EP948" s="425"/>
      <c r="EQ948" s="425"/>
      <c r="ER948" s="425"/>
      <c r="ES948" s="425"/>
      <c r="ET948" s="425"/>
      <c r="EU948" s="76"/>
      <c r="EV948" s="76"/>
      <c r="EW948" s="76"/>
      <c r="EX948" s="76"/>
      <c r="EY948" s="76"/>
      <c r="EZ948" s="76"/>
      <c r="FA948" s="425" t="s">
        <v>3790</v>
      </c>
      <c r="FB948" s="425"/>
      <c r="FC948" s="425"/>
      <c r="FD948" s="425"/>
    </row>
    <row r="949">
      <c r="A949" s="434" t="s">
        <v>3791</v>
      </c>
      <c r="B949" s="492" t="s">
        <v>3792</v>
      </c>
      <c r="C949" s="456" t="s">
        <v>79</v>
      </c>
      <c r="D949" s="455" t="s">
        <v>18</v>
      </c>
      <c r="E949" s="303"/>
      <c r="F949" s="303"/>
      <c r="G949" s="455" t="s">
        <v>3793</v>
      </c>
      <c r="H949" s="455" t="s">
        <v>784</v>
      </c>
      <c r="I949" s="455" t="s">
        <v>23</v>
      </c>
      <c r="J949" s="455" t="s">
        <v>39</v>
      </c>
      <c r="K949" s="455" t="s">
        <v>3490</v>
      </c>
      <c r="L949" s="455" t="s">
        <v>3794</v>
      </c>
      <c r="M949" s="455" t="s">
        <v>128</v>
      </c>
      <c r="N949" s="457">
        <v>42223.0</v>
      </c>
      <c r="O949" s="457">
        <v>42230.0</v>
      </c>
      <c r="P949" s="303"/>
      <c r="Q949" s="298"/>
      <c r="R949" s="298"/>
      <c r="S949" s="303"/>
      <c r="T949" s="458">
        <f t="shared" si="1817"/>
        <v>1300</v>
      </c>
      <c r="U949" s="459">
        <f t="shared" si="1847"/>
        <v>4</v>
      </c>
      <c r="V949" s="460">
        <f t="shared" ref="V949:W949" si="1938">IF(ISBLANK($A949),"",sum(AF949,AL949,AR949,AX949,BD949,BJ949,BP949,BV949,CB949,CH949,CN949,CT949,CZ949,DF949,DL949,DR949,DX949,ED949,EJ949,EP949,EV949))</f>
        <v>7</v>
      </c>
      <c r="W949" s="461">
        <f t="shared" si="1938"/>
        <v>0</v>
      </c>
      <c r="X949" s="462">
        <f t="shared" si="1783"/>
        <v>11</v>
      </c>
      <c r="Y949" s="461">
        <f t="shared" si="1864"/>
        <v>9</v>
      </c>
      <c r="Z949" s="461">
        <f t="shared" ref="Z949:AA949" si="1939">IF(ISBLANK($A949),"",sum(AI949,AO949,AU949,BA949,BG949,BM949,BS949,BY949,CE949,CK949,CQ949,CW949,DC949,DI949,DO949,DU949,EA949,EG949,EM949,ES949,EY949))</f>
        <v>7</v>
      </c>
      <c r="AA949" s="461">
        <f t="shared" si="1939"/>
        <v>0</v>
      </c>
      <c r="AB949" s="462">
        <f t="shared" si="1785"/>
        <v>16</v>
      </c>
      <c r="AC949" s="463">
        <f t="shared" si="1786"/>
        <v>0.8181818182</v>
      </c>
      <c r="AD949" s="464" t="str">
        <f t="shared" si="1787"/>
        <v>20+</v>
      </c>
      <c r="AE949" s="303"/>
      <c r="AF949" s="303"/>
      <c r="AG949" s="303"/>
      <c r="AH949" s="303"/>
      <c r="AI949" s="303"/>
      <c r="AJ949" s="303"/>
      <c r="AK949" s="303"/>
      <c r="AL949" s="303"/>
      <c r="AM949" s="303"/>
      <c r="AN949" s="303"/>
      <c r="AO949" s="303"/>
      <c r="AP949" s="303"/>
      <c r="AQ949" s="303"/>
      <c r="AR949" s="303"/>
      <c r="AS949" s="303"/>
      <c r="AT949" s="303"/>
      <c r="AU949" s="303"/>
      <c r="AV949" s="303"/>
      <c r="AW949" s="303"/>
      <c r="AX949" s="465">
        <v>1.0</v>
      </c>
      <c r="AY949" s="303"/>
      <c r="AZ949" s="465">
        <v>1.0</v>
      </c>
      <c r="BA949" s="303"/>
      <c r="BB949" s="303"/>
      <c r="BC949" s="303"/>
      <c r="BD949" s="303"/>
      <c r="BE949" s="303"/>
      <c r="BF949" s="303"/>
      <c r="BG949" s="303"/>
      <c r="BH949" s="303"/>
      <c r="BI949" s="303"/>
      <c r="BJ949" s="303"/>
      <c r="BK949" s="303"/>
      <c r="BL949" s="303"/>
      <c r="BM949" s="303"/>
      <c r="BN949" s="303"/>
      <c r="BO949" s="303"/>
      <c r="BP949" s="303"/>
      <c r="BQ949" s="303"/>
      <c r="BR949" s="303"/>
      <c r="BS949" s="303"/>
      <c r="BT949" s="303"/>
      <c r="BU949" s="303"/>
      <c r="BV949" s="303"/>
      <c r="BW949" s="303"/>
      <c r="BX949" s="303"/>
      <c r="BY949" s="465">
        <v>1.0</v>
      </c>
      <c r="BZ949" s="303"/>
      <c r="CA949" s="465">
        <v>2.0</v>
      </c>
      <c r="CB949" s="303"/>
      <c r="CC949" s="303"/>
      <c r="CD949" s="303"/>
      <c r="CE949" s="303"/>
      <c r="CF949" s="303"/>
      <c r="CG949" s="303"/>
      <c r="CH949" s="465">
        <v>2.0</v>
      </c>
      <c r="CI949" s="303"/>
      <c r="CJ949" s="465">
        <v>2.0</v>
      </c>
      <c r="CK949" s="303"/>
      <c r="CL949" s="303"/>
      <c r="CM949" s="303"/>
      <c r="CN949" s="465">
        <v>2.0</v>
      </c>
      <c r="CO949" s="303"/>
      <c r="CP949" s="465">
        <v>2.0</v>
      </c>
      <c r="CQ949" s="303"/>
      <c r="CR949" s="303"/>
      <c r="CS949" s="303"/>
      <c r="CT949" s="303"/>
      <c r="CU949" s="303"/>
      <c r="CV949" s="303"/>
      <c r="CW949" s="465">
        <v>1.0</v>
      </c>
      <c r="CX949" s="303"/>
      <c r="CY949" s="303"/>
      <c r="CZ949" s="303"/>
      <c r="DA949" s="303"/>
      <c r="DB949" s="303"/>
      <c r="DC949" s="303"/>
      <c r="DD949" s="303"/>
      <c r="DE949" s="465">
        <v>1.0</v>
      </c>
      <c r="DF949" s="303"/>
      <c r="DG949" s="303"/>
      <c r="DH949" s="303"/>
      <c r="DI949" s="303"/>
      <c r="DJ949" s="303"/>
      <c r="DK949" s="303"/>
      <c r="DL949" s="465">
        <v>1.0</v>
      </c>
      <c r="DM949" s="303"/>
      <c r="DN949" s="465">
        <v>3.0</v>
      </c>
      <c r="DO949" s="303"/>
      <c r="DP949" s="303"/>
      <c r="DQ949" s="303"/>
      <c r="DR949" s="303"/>
      <c r="DS949" s="303"/>
      <c r="DT949" s="303"/>
      <c r="DU949" s="465">
        <v>2.0</v>
      </c>
      <c r="DV949" s="303"/>
      <c r="DW949" s="303"/>
      <c r="DX949" s="303"/>
      <c r="DY949" s="303"/>
      <c r="DZ949" s="303"/>
      <c r="EA949" s="465">
        <v>2.0</v>
      </c>
      <c r="EB949" s="303"/>
      <c r="EC949" s="303"/>
      <c r="ED949" s="303"/>
      <c r="EE949" s="303"/>
      <c r="EF949" s="303"/>
      <c r="EG949" s="303"/>
      <c r="EH949" s="303"/>
      <c r="EI949" s="303"/>
      <c r="EJ949" s="303"/>
      <c r="EK949" s="303"/>
      <c r="EL949" s="303"/>
      <c r="EM949" s="303"/>
      <c r="EN949" s="303"/>
      <c r="EO949" s="303"/>
      <c r="EP949" s="303"/>
      <c r="EQ949" s="303"/>
      <c r="ER949" s="303"/>
      <c r="ES949" s="303"/>
      <c r="ET949" s="303"/>
      <c r="EU949" s="499">
        <v>1.0</v>
      </c>
      <c r="EV949" s="499">
        <v>1.0</v>
      </c>
      <c r="EW949" s="76"/>
      <c r="EX949" s="499">
        <v>1.0</v>
      </c>
      <c r="EY949" s="499">
        <v>1.0</v>
      </c>
      <c r="EZ949" s="76"/>
      <c r="FA949" s="455" t="s">
        <v>3795</v>
      </c>
      <c r="FB949" s="455"/>
      <c r="FC949" s="455"/>
      <c r="FD949" s="455"/>
    </row>
    <row r="950">
      <c r="A950" s="496" t="s">
        <v>3796</v>
      </c>
      <c r="B950" s="492" t="s">
        <v>3797</v>
      </c>
      <c r="C950" s="456" t="s">
        <v>79</v>
      </c>
      <c r="D950" s="455" t="s">
        <v>18</v>
      </c>
      <c r="E950" s="303"/>
      <c r="F950" s="303"/>
      <c r="G950" s="455" t="s">
        <v>3793</v>
      </c>
      <c r="H950" s="455" t="s">
        <v>784</v>
      </c>
      <c r="I950" s="455" t="s">
        <v>23</v>
      </c>
      <c r="J950" s="455" t="s">
        <v>39</v>
      </c>
      <c r="K950" s="455" t="s">
        <v>3490</v>
      </c>
      <c r="L950" s="455" t="s">
        <v>3798</v>
      </c>
      <c r="M950" s="455" t="s">
        <v>128</v>
      </c>
      <c r="N950" s="457">
        <v>42216.0</v>
      </c>
      <c r="O950" s="457">
        <v>42230.0</v>
      </c>
      <c r="P950" s="303"/>
      <c r="Q950" s="298"/>
      <c r="R950" s="298"/>
      <c r="S950" s="303"/>
      <c r="T950" s="458">
        <f t="shared" si="1817"/>
        <v>1307</v>
      </c>
      <c r="U950" s="459">
        <f t="shared" si="1847"/>
        <v>7</v>
      </c>
      <c r="V950" s="460">
        <f t="shared" ref="V950:W950" si="1940">IF(ISBLANK($A950),"",sum(AF950,AL950,AR950,AX950,BD950,BJ950,BP950,BV950,CB950,CH950,CN950,CT950,CZ950,DF950,DL950,DR950,DX950,ED950,EJ950,EP950,EV950))</f>
        <v>9</v>
      </c>
      <c r="W950" s="461">
        <f t="shared" si="1940"/>
        <v>0</v>
      </c>
      <c r="X950" s="462">
        <f t="shared" si="1783"/>
        <v>16</v>
      </c>
      <c r="Y950" s="461">
        <f t="shared" si="1864"/>
        <v>11</v>
      </c>
      <c r="Z950" s="461">
        <f t="shared" ref="Z950:AA950" si="1941">IF(ISBLANK($A950),"",sum(AI950,AO950,AU950,BA950,BG950,BM950,BS950,BY950,CE950,CK950,CQ950,CW950,DC950,DI950,DO950,DU950,EA950,EG950,EM950,ES950,EY950))</f>
        <v>6</v>
      </c>
      <c r="AA950" s="461">
        <f t="shared" si="1941"/>
        <v>0</v>
      </c>
      <c r="AB950" s="462">
        <f t="shared" si="1785"/>
        <v>17</v>
      </c>
      <c r="AC950" s="463">
        <f t="shared" si="1786"/>
        <v>0.6875</v>
      </c>
      <c r="AD950" s="464" t="str">
        <f t="shared" si="1787"/>
        <v>20+</v>
      </c>
      <c r="AE950" s="465">
        <v>1.0</v>
      </c>
      <c r="AF950" s="303"/>
      <c r="AG950" s="303"/>
      <c r="AH950" s="465">
        <v>1.0</v>
      </c>
      <c r="AI950" s="465">
        <v>1.0</v>
      </c>
      <c r="AJ950" s="303"/>
      <c r="AK950" s="303"/>
      <c r="AL950" s="303"/>
      <c r="AM950" s="303"/>
      <c r="AN950" s="303"/>
      <c r="AO950" s="303"/>
      <c r="AP950" s="303"/>
      <c r="AQ950" s="303"/>
      <c r="AR950" s="303"/>
      <c r="AS950" s="303"/>
      <c r="AT950" s="303"/>
      <c r="AU950" s="303"/>
      <c r="AV950" s="303"/>
      <c r="AW950" s="465">
        <v>1.0</v>
      </c>
      <c r="AX950" s="465">
        <v>1.0</v>
      </c>
      <c r="AY950" s="303"/>
      <c r="AZ950" s="303"/>
      <c r="BA950" s="303"/>
      <c r="BB950" s="303"/>
      <c r="BC950" s="303"/>
      <c r="BD950" s="303"/>
      <c r="BE950" s="303"/>
      <c r="BF950" s="465">
        <v>2.0</v>
      </c>
      <c r="BG950" s="303"/>
      <c r="BH950" s="303"/>
      <c r="BI950" s="303"/>
      <c r="BJ950" s="303"/>
      <c r="BK950" s="303"/>
      <c r="BL950" s="303"/>
      <c r="BM950" s="303"/>
      <c r="BN950" s="303"/>
      <c r="BO950" s="303"/>
      <c r="BP950" s="303"/>
      <c r="BQ950" s="303"/>
      <c r="BR950" s="303"/>
      <c r="BS950" s="303"/>
      <c r="BT950" s="303"/>
      <c r="BU950" s="465">
        <v>1.0</v>
      </c>
      <c r="BV950" s="465">
        <v>2.0</v>
      </c>
      <c r="BW950" s="303"/>
      <c r="BX950" s="465">
        <v>3.0</v>
      </c>
      <c r="BY950" s="303"/>
      <c r="BZ950" s="303"/>
      <c r="CA950" s="303"/>
      <c r="CB950" s="303"/>
      <c r="CC950" s="303"/>
      <c r="CD950" s="303"/>
      <c r="CE950" s="303"/>
      <c r="CF950" s="303"/>
      <c r="CG950" s="303"/>
      <c r="CH950" s="303"/>
      <c r="CI950" s="303"/>
      <c r="CJ950" s="303"/>
      <c r="CK950" s="303"/>
      <c r="CL950" s="303"/>
      <c r="CM950" s="303"/>
      <c r="CN950" s="303"/>
      <c r="CO950" s="303"/>
      <c r="CP950" s="303"/>
      <c r="CQ950" s="303"/>
      <c r="CR950" s="303"/>
      <c r="CS950" s="303"/>
      <c r="CT950" s="303"/>
      <c r="CU950" s="303"/>
      <c r="CV950" s="303"/>
      <c r="CW950" s="303"/>
      <c r="CX950" s="303"/>
      <c r="CY950" s="465">
        <v>1.0</v>
      </c>
      <c r="CZ950" s="303"/>
      <c r="DA950" s="303"/>
      <c r="DB950" s="303"/>
      <c r="DC950" s="303"/>
      <c r="DD950" s="303"/>
      <c r="DE950" s="465">
        <v>1.0</v>
      </c>
      <c r="DF950" s="303"/>
      <c r="DG950" s="303"/>
      <c r="DH950" s="303"/>
      <c r="DI950" s="303"/>
      <c r="DJ950" s="303"/>
      <c r="DK950" s="303"/>
      <c r="DL950" s="303"/>
      <c r="DM950" s="303"/>
      <c r="DN950" s="303"/>
      <c r="DO950" s="303"/>
      <c r="DP950" s="303"/>
      <c r="DQ950" s="303"/>
      <c r="DR950" s="465">
        <v>2.0</v>
      </c>
      <c r="DS950" s="303"/>
      <c r="DT950" s="303"/>
      <c r="DU950" s="303"/>
      <c r="DV950" s="303"/>
      <c r="DW950" s="303"/>
      <c r="DX950" s="303"/>
      <c r="DY950" s="303"/>
      <c r="DZ950" s="303"/>
      <c r="EA950" s="465">
        <v>2.0</v>
      </c>
      <c r="EB950" s="303"/>
      <c r="EC950" s="303"/>
      <c r="ED950" s="303"/>
      <c r="EE950" s="303"/>
      <c r="EF950" s="303"/>
      <c r="EG950" s="303"/>
      <c r="EH950" s="303"/>
      <c r="EI950" s="303"/>
      <c r="EJ950" s="303"/>
      <c r="EK950" s="303"/>
      <c r="EL950" s="303"/>
      <c r="EM950" s="303"/>
      <c r="EN950" s="303"/>
      <c r="EO950" s="303"/>
      <c r="EP950" s="303"/>
      <c r="EQ950" s="303"/>
      <c r="ER950" s="303"/>
      <c r="ES950" s="303"/>
      <c r="ET950" s="303"/>
      <c r="EU950" s="499">
        <v>2.0</v>
      </c>
      <c r="EV950" s="499">
        <v>4.0</v>
      </c>
      <c r="EW950" s="76"/>
      <c r="EX950" s="499">
        <v>5.0</v>
      </c>
      <c r="EY950" s="499">
        <v>3.0</v>
      </c>
      <c r="EZ950" s="76"/>
      <c r="FA950" s="455" t="s">
        <v>3799</v>
      </c>
      <c r="FB950" s="455"/>
      <c r="FC950" s="455"/>
      <c r="FD950" s="455"/>
    </row>
    <row r="951">
      <c r="A951" s="500" t="s">
        <v>3800</v>
      </c>
      <c r="B951" s="501" t="s">
        <v>3801</v>
      </c>
      <c r="C951" s="502" t="s">
        <v>104</v>
      </c>
      <c r="D951" s="501" t="s">
        <v>18</v>
      </c>
      <c r="E951" s="303"/>
      <c r="F951" s="303"/>
      <c r="G951" s="501" t="s">
        <v>3802</v>
      </c>
      <c r="H951" s="501" t="s">
        <v>831</v>
      </c>
      <c r="I951" s="501" t="s">
        <v>23</v>
      </c>
      <c r="J951" s="501" t="s">
        <v>39</v>
      </c>
      <c r="K951" s="501" t="s">
        <v>3490</v>
      </c>
      <c r="L951" s="501" t="s">
        <v>1183</v>
      </c>
      <c r="M951" s="501" t="s">
        <v>133</v>
      </c>
      <c r="N951" s="503">
        <v>42215.0</v>
      </c>
      <c r="O951" s="503">
        <v>42215.0</v>
      </c>
      <c r="P951" s="303"/>
      <c r="Q951" s="298"/>
      <c r="R951" s="298"/>
      <c r="S951" s="303"/>
      <c r="T951" s="69">
        <f t="shared" si="1817"/>
        <v>1308</v>
      </c>
      <c r="U951" s="300">
        <f t="shared" si="1847"/>
        <v>0</v>
      </c>
      <c r="V951" s="300">
        <f t="shared" ref="V951:W951" si="1942">IF(ISBLANK($A951),"",sum(AF951,AL951,AR951,AX951,BD951,BJ951,BP951,BV951,CB951,CH951,CN951,CT951,CZ951,DF951,DL951,DR951,DX951,ED951,EJ951,EP951,EV951))</f>
        <v>0</v>
      </c>
      <c r="W951" s="300">
        <f t="shared" si="1942"/>
        <v>0</v>
      </c>
      <c r="X951" s="301">
        <f t="shared" si="1783"/>
        <v>0</v>
      </c>
      <c r="Y951" s="300">
        <f t="shared" si="1864"/>
        <v>0</v>
      </c>
      <c r="Z951" s="300">
        <f t="shared" ref="Z951:AA951" si="1943">IF(ISBLANK($A951),"",sum(AI951,AO951,AU951,BA951,BG951,BM951,BS951,BY951,CE951,CK951,CQ951,CW951,DC951,DI951,DO951,DU951,EA951,EG951,EM951,ES951,EY951))</f>
        <v>0</v>
      </c>
      <c r="AA951" s="300">
        <f t="shared" si="1943"/>
        <v>0</v>
      </c>
      <c r="AB951" s="301">
        <f t="shared" si="1785"/>
        <v>0</v>
      </c>
      <c r="AC951" s="448" t="str">
        <f t="shared" si="1786"/>
        <v/>
      </c>
      <c r="AD951" s="435" t="str">
        <f t="shared" si="1787"/>
        <v>20+</v>
      </c>
      <c r="AE951" s="303"/>
      <c r="AF951" s="303"/>
      <c r="AG951" s="303"/>
      <c r="AH951" s="303"/>
      <c r="AI951" s="303"/>
      <c r="AJ951" s="303"/>
      <c r="AK951" s="303"/>
      <c r="AL951" s="303"/>
      <c r="AM951" s="303"/>
      <c r="AN951" s="303"/>
      <c r="AO951" s="303"/>
      <c r="AP951" s="303"/>
      <c r="AQ951" s="303"/>
      <c r="AR951" s="303"/>
      <c r="AS951" s="303"/>
      <c r="AT951" s="303"/>
      <c r="AU951" s="303"/>
      <c r="AV951" s="303"/>
      <c r="AW951" s="303"/>
      <c r="AX951" s="303"/>
      <c r="AY951" s="303"/>
      <c r="AZ951" s="303"/>
      <c r="BA951" s="303"/>
      <c r="BB951" s="303"/>
      <c r="BC951" s="303"/>
      <c r="BD951" s="303"/>
      <c r="BE951" s="303"/>
      <c r="BF951" s="303"/>
      <c r="BG951" s="303"/>
      <c r="BH951" s="303"/>
      <c r="BI951" s="303"/>
      <c r="BJ951" s="303"/>
      <c r="BK951" s="303"/>
      <c r="BL951" s="303"/>
      <c r="BM951" s="303"/>
      <c r="BN951" s="303"/>
      <c r="BO951" s="303"/>
      <c r="BP951" s="303"/>
      <c r="BQ951" s="303"/>
      <c r="BR951" s="303"/>
      <c r="BS951" s="303"/>
      <c r="BT951" s="303"/>
      <c r="BU951" s="303"/>
      <c r="BV951" s="303"/>
      <c r="BW951" s="303"/>
      <c r="BX951" s="303"/>
      <c r="BY951" s="303"/>
      <c r="BZ951" s="303"/>
      <c r="CA951" s="303"/>
      <c r="CB951" s="303"/>
      <c r="CC951" s="303"/>
      <c r="CD951" s="303"/>
      <c r="CE951" s="303"/>
      <c r="CF951" s="303"/>
      <c r="CG951" s="303"/>
      <c r="CH951" s="303"/>
      <c r="CI951" s="303"/>
      <c r="CJ951" s="303"/>
      <c r="CK951" s="303"/>
      <c r="CL951" s="303"/>
      <c r="CM951" s="303"/>
      <c r="CN951" s="303"/>
      <c r="CO951" s="303"/>
      <c r="CP951" s="303"/>
      <c r="CQ951" s="303"/>
      <c r="CR951" s="303"/>
      <c r="CS951" s="303"/>
      <c r="CT951" s="303"/>
      <c r="CU951" s="303"/>
      <c r="CV951" s="303"/>
      <c r="CW951" s="303"/>
      <c r="CX951" s="303"/>
      <c r="CY951" s="303"/>
      <c r="CZ951" s="303"/>
      <c r="DA951" s="303"/>
      <c r="DB951" s="303"/>
      <c r="DC951" s="303"/>
      <c r="DD951" s="303"/>
      <c r="DE951" s="303"/>
      <c r="DF951" s="303"/>
      <c r="DG951" s="303"/>
      <c r="DH951" s="303"/>
      <c r="DI951" s="303"/>
      <c r="DJ951" s="303"/>
      <c r="DK951" s="303"/>
      <c r="DL951" s="303"/>
      <c r="DM951" s="303"/>
      <c r="DN951" s="303"/>
      <c r="DO951" s="303"/>
      <c r="DP951" s="303"/>
      <c r="DQ951" s="303"/>
      <c r="DR951" s="303"/>
      <c r="DS951" s="303"/>
      <c r="DT951" s="303"/>
      <c r="DU951" s="303"/>
      <c r="DV951" s="303"/>
      <c r="DW951" s="303"/>
      <c r="DX951" s="303"/>
      <c r="DY951" s="303"/>
      <c r="DZ951" s="303"/>
      <c r="EA951" s="303"/>
      <c r="EB951" s="303"/>
      <c r="EC951" s="303"/>
      <c r="ED951" s="303"/>
      <c r="EE951" s="303"/>
      <c r="EF951" s="303"/>
      <c r="EG951" s="303"/>
      <c r="EH951" s="303"/>
      <c r="EI951" s="303"/>
      <c r="EJ951" s="303"/>
      <c r="EK951" s="303"/>
      <c r="EL951" s="303"/>
      <c r="EM951" s="303"/>
      <c r="EN951" s="303"/>
      <c r="EO951" s="303"/>
      <c r="EP951" s="303"/>
      <c r="EQ951" s="303"/>
      <c r="ER951" s="303"/>
      <c r="ES951" s="303"/>
      <c r="ET951" s="303"/>
      <c r="EU951" s="76"/>
      <c r="EV951" s="76"/>
      <c r="EW951" s="76"/>
      <c r="EX951" s="76"/>
      <c r="EY951" s="76"/>
      <c r="EZ951" s="76"/>
      <c r="FA951" s="303"/>
      <c r="FB951" s="303"/>
      <c r="FC951" s="303"/>
      <c r="FD951" s="303"/>
    </row>
    <row r="952">
      <c r="A952" s="450" t="s">
        <v>3803</v>
      </c>
      <c r="B952" s="425" t="s">
        <v>3804</v>
      </c>
      <c r="C952" s="424" t="s">
        <v>95</v>
      </c>
      <c r="D952" s="423" t="s">
        <v>18</v>
      </c>
      <c r="E952" s="425"/>
      <c r="F952" s="425"/>
      <c r="G952" s="425" t="s">
        <v>3805</v>
      </c>
      <c r="H952" s="423" t="s">
        <v>3660</v>
      </c>
      <c r="I952" s="423" t="s">
        <v>23</v>
      </c>
      <c r="J952" s="423" t="s">
        <v>39</v>
      </c>
      <c r="K952" s="423" t="s">
        <v>67</v>
      </c>
      <c r="L952" s="423" t="s">
        <v>3806</v>
      </c>
      <c r="M952" s="423" t="s">
        <v>3662</v>
      </c>
      <c r="N952" s="426">
        <v>42215.0</v>
      </c>
      <c r="O952" s="426">
        <v>42215.0</v>
      </c>
      <c r="P952" s="425"/>
      <c r="Q952" s="428"/>
      <c r="R952" s="428"/>
      <c r="S952" s="425"/>
      <c r="T952" s="69">
        <f t="shared" si="1817"/>
        <v>1308</v>
      </c>
      <c r="U952" s="430">
        <f t="shared" si="1847"/>
        <v>3</v>
      </c>
      <c r="V952" s="430">
        <f t="shared" ref="V952:W952" si="1944">IF(ISBLANK($A952),"",sum(AF952,AL952,AR952,AX952,BD952,BJ952,BP952,BV952,CB952,CH952,CN952,CT952,CZ952,DF952,DL952,DR952,DX952,ED952,EJ952,EP952,EV952))</f>
        <v>1</v>
      </c>
      <c r="W952" s="430">
        <f t="shared" si="1944"/>
        <v>0</v>
      </c>
      <c r="X952" s="431">
        <f t="shared" si="1783"/>
        <v>4</v>
      </c>
      <c r="Y952" s="430">
        <f t="shared" si="1864"/>
        <v>4</v>
      </c>
      <c r="Z952" s="430">
        <f t="shared" ref="Z952:AA952" si="1945">IF(ISBLANK($A952),"",sum(AI952,AO952,AU952,BA952,BG952,BM952,BS952,BY952,CE952,CK952,CQ952,CW952,DC952,DI952,DO952,DU952,EA952,EG952,EM952,ES952,EY952))</f>
        <v>0</v>
      </c>
      <c r="AA952" s="430">
        <f t="shared" si="1945"/>
        <v>0</v>
      </c>
      <c r="AB952" s="431">
        <f t="shared" si="1785"/>
        <v>4</v>
      </c>
      <c r="AC952" s="432">
        <f t="shared" si="1786"/>
        <v>1</v>
      </c>
      <c r="AD952" s="449" t="str">
        <f t="shared" si="1787"/>
        <v>20+</v>
      </c>
      <c r="AE952" s="425"/>
      <c r="AF952" s="425"/>
      <c r="AG952" s="425"/>
      <c r="AH952" s="425"/>
      <c r="AI952" s="425"/>
      <c r="AJ952" s="425"/>
      <c r="AK952" s="425"/>
      <c r="AL952" s="425"/>
      <c r="AM952" s="425"/>
      <c r="AN952" s="425"/>
      <c r="AO952" s="425"/>
      <c r="AP952" s="425"/>
      <c r="AQ952" s="433">
        <v>1.0</v>
      </c>
      <c r="AR952" s="425"/>
      <c r="AS952" s="425"/>
      <c r="AT952" s="425"/>
      <c r="AU952" s="425"/>
      <c r="AV952" s="425"/>
      <c r="AW952" s="475">
        <v>1.0</v>
      </c>
      <c r="AX952" s="425"/>
      <c r="AY952" s="425"/>
      <c r="AZ952" s="425"/>
      <c r="BA952" s="425"/>
      <c r="BB952" s="425"/>
      <c r="BC952" s="475">
        <v>1.0</v>
      </c>
      <c r="BD952" s="475">
        <v>1.0</v>
      </c>
      <c r="BE952" s="425"/>
      <c r="BF952" s="475">
        <v>4.0</v>
      </c>
      <c r="BG952" s="425"/>
      <c r="BH952" s="425"/>
      <c r="BI952" s="425"/>
      <c r="BJ952" s="425"/>
      <c r="BK952" s="425"/>
      <c r="BL952" s="425"/>
      <c r="BM952" s="425"/>
      <c r="BN952" s="425"/>
      <c r="BO952" s="425"/>
      <c r="BP952" s="425"/>
      <c r="BQ952" s="425"/>
      <c r="BR952" s="425"/>
      <c r="BS952" s="425"/>
      <c r="BT952" s="425"/>
      <c r="BU952" s="425"/>
      <c r="BV952" s="425"/>
      <c r="BW952" s="425"/>
      <c r="BX952" s="425"/>
      <c r="BY952" s="425"/>
      <c r="BZ952" s="425"/>
      <c r="CA952" s="425"/>
      <c r="CB952" s="425"/>
      <c r="CC952" s="425"/>
      <c r="CD952" s="425"/>
      <c r="CE952" s="425"/>
      <c r="CF952" s="425"/>
      <c r="CG952" s="425"/>
      <c r="CH952" s="425"/>
      <c r="CI952" s="425"/>
      <c r="CJ952" s="425"/>
      <c r="CK952" s="425"/>
      <c r="CL952" s="425"/>
      <c r="CM952" s="425"/>
      <c r="CN952" s="425"/>
      <c r="CO952" s="425"/>
      <c r="CP952" s="425"/>
      <c r="CQ952" s="425"/>
      <c r="CR952" s="425"/>
      <c r="CS952" s="425"/>
      <c r="CT952" s="425"/>
      <c r="CU952" s="425"/>
      <c r="CV952" s="425"/>
      <c r="CW952" s="425"/>
      <c r="CX952" s="425"/>
      <c r="CY952" s="425"/>
      <c r="CZ952" s="425"/>
      <c r="DA952" s="425"/>
      <c r="DB952" s="425"/>
      <c r="DC952" s="425"/>
      <c r="DD952" s="425"/>
      <c r="DE952" s="425"/>
      <c r="DF952" s="425"/>
      <c r="DG952" s="425"/>
      <c r="DH952" s="425"/>
      <c r="DI952" s="425"/>
      <c r="DJ952" s="425"/>
      <c r="DK952" s="425"/>
      <c r="DL952" s="425"/>
      <c r="DM952" s="425"/>
      <c r="DN952" s="425"/>
      <c r="DO952" s="425"/>
      <c r="DP952" s="425"/>
      <c r="DQ952" s="425"/>
      <c r="DR952" s="425"/>
      <c r="DS952" s="425"/>
      <c r="DT952" s="425"/>
      <c r="DU952" s="425"/>
      <c r="DV952" s="425"/>
      <c r="DW952" s="425"/>
      <c r="DX952" s="425"/>
      <c r="DY952" s="425"/>
      <c r="DZ952" s="425"/>
      <c r="EA952" s="425"/>
      <c r="EB952" s="425"/>
      <c r="EC952" s="425"/>
      <c r="ED952" s="425"/>
      <c r="EE952" s="425"/>
      <c r="EF952" s="425"/>
      <c r="EG952" s="425"/>
      <c r="EH952" s="425"/>
      <c r="EI952" s="425"/>
      <c r="EJ952" s="425"/>
      <c r="EK952" s="425"/>
      <c r="EL952" s="425"/>
      <c r="EM952" s="425"/>
      <c r="EN952" s="425"/>
      <c r="EO952" s="425"/>
      <c r="EP952" s="425"/>
      <c r="EQ952" s="425"/>
      <c r="ER952" s="425"/>
      <c r="ES952" s="425"/>
      <c r="ET952" s="425"/>
      <c r="EU952" s="76"/>
      <c r="EV952" s="76"/>
      <c r="EW952" s="76"/>
      <c r="EX952" s="76"/>
      <c r="EY952" s="76"/>
      <c r="EZ952" s="76"/>
      <c r="FA952" s="423" t="s">
        <v>3807</v>
      </c>
      <c r="FB952" s="423"/>
      <c r="FC952" s="423"/>
      <c r="FD952" s="423"/>
    </row>
    <row r="953">
      <c r="A953" s="293" t="s">
        <v>3808</v>
      </c>
      <c r="B953" s="294" t="s">
        <v>3809</v>
      </c>
      <c r="C953" s="295" t="s">
        <v>107</v>
      </c>
      <c r="D953" s="294" t="s">
        <v>18</v>
      </c>
      <c r="E953" s="303"/>
      <c r="F953" s="303"/>
      <c r="G953" s="294" t="s">
        <v>3810</v>
      </c>
      <c r="H953" s="294" t="s">
        <v>784</v>
      </c>
      <c r="I953" s="294" t="s">
        <v>23</v>
      </c>
      <c r="J953" s="294" t="s">
        <v>39</v>
      </c>
      <c r="K953" s="294" t="s">
        <v>3490</v>
      </c>
      <c r="L953" s="294" t="s">
        <v>3811</v>
      </c>
      <c r="M953" s="294" t="s">
        <v>119</v>
      </c>
      <c r="N953" s="296">
        <v>42207.0</v>
      </c>
      <c r="O953" s="297"/>
      <c r="P953" s="303"/>
      <c r="Q953" s="298"/>
      <c r="R953" s="298"/>
      <c r="S953" s="303"/>
      <c r="T953" s="69">
        <f t="shared" si="1817"/>
        <v>1316</v>
      </c>
      <c r="U953" s="300">
        <f t="shared" si="1847"/>
        <v>1</v>
      </c>
      <c r="V953" s="300">
        <f t="shared" ref="V953:W953" si="1946">IF(ISBLANK($A953),"",sum(AF953,AL953,AR953,AX953,BD953,BJ953,BP953,BV953,CB953,CH953,CN953,CT953,CZ953,DF953,DL953,DR953,DX953,ED953,EJ953,EP953,EV953))</f>
        <v>0</v>
      </c>
      <c r="W953" s="300">
        <f t="shared" si="1946"/>
        <v>0</v>
      </c>
      <c r="X953" s="301">
        <f t="shared" si="1783"/>
        <v>1</v>
      </c>
      <c r="Y953" s="300">
        <f t="shared" si="1864"/>
        <v>0</v>
      </c>
      <c r="Z953" s="300">
        <f t="shared" ref="Z953:AA953" si="1947">IF(ISBLANK($A953),"",sum(AI953,AO953,AU953,BA953,BG953,BM953,BS953,BY953,CE953,CK953,CQ953,CW953,DC953,DI953,DO953,DU953,EA953,EG953,EM953,ES953,EY953))</f>
        <v>1</v>
      </c>
      <c r="AA953" s="300">
        <f t="shared" si="1947"/>
        <v>0</v>
      </c>
      <c r="AB953" s="301">
        <f t="shared" si="1785"/>
        <v>1</v>
      </c>
      <c r="AC953" s="302">
        <f t="shared" si="1786"/>
        <v>0</v>
      </c>
      <c r="AD953" s="435" t="str">
        <f t="shared" si="1787"/>
        <v>20+</v>
      </c>
      <c r="AE953" s="304">
        <v>1.0</v>
      </c>
      <c r="AF953" s="303"/>
      <c r="AG953" s="303"/>
      <c r="AH953" s="303"/>
      <c r="AI953" s="304">
        <v>1.0</v>
      </c>
      <c r="AJ953" s="303"/>
      <c r="AK953" s="303"/>
      <c r="AL953" s="303"/>
      <c r="AM953" s="303"/>
      <c r="AN953" s="303"/>
      <c r="AO953" s="303"/>
      <c r="AP953" s="303"/>
      <c r="AQ953" s="303"/>
      <c r="AR953" s="303"/>
      <c r="AS953" s="303"/>
      <c r="AT953" s="303"/>
      <c r="AU953" s="303"/>
      <c r="AV953" s="303"/>
      <c r="AW953" s="303"/>
      <c r="AX953" s="303"/>
      <c r="AY953" s="303"/>
      <c r="AZ953" s="303"/>
      <c r="BA953" s="303"/>
      <c r="BB953" s="303"/>
      <c r="BC953" s="303"/>
      <c r="BD953" s="303"/>
      <c r="BE953" s="303"/>
      <c r="BF953" s="303"/>
      <c r="BG953" s="303"/>
      <c r="BH953" s="303"/>
      <c r="BI953" s="303"/>
      <c r="BJ953" s="303"/>
      <c r="BK953" s="303"/>
      <c r="BL953" s="303"/>
      <c r="BM953" s="303"/>
      <c r="BN953" s="303"/>
      <c r="BO953" s="303"/>
      <c r="BP953" s="303"/>
      <c r="BQ953" s="303"/>
      <c r="BR953" s="303"/>
      <c r="BS953" s="303"/>
      <c r="BT953" s="303"/>
      <c r="BU953" s="303"/>
      <c r="BV953" s="303"/>
      <c r="BW953" s="303"/>
      <c r="BX953" s="303"/>
      <c r="BY953" s="303"/>
      <c r="BZ953" s="303"/>
      <c r="CA953" s="303"/>
      <c r="CB953" s="303"/>
      <c r="CC953" s="303"/>
      <c r="CD953" s="303"/>
      <c r="CE953" s="303"/>
      <c r="CF953" s="303"/>
      <c r="CG953" s="303"/>
      <c r="CH953" s="303"/>
      <c r="CI953" s="303"/>
      <c r="CJ953" s="303"/>
      <c r="CK953" s="303"/>
      <c r="CL953" s="303"/>
      <c r="CM953" s="303"/>
      <c r="CN953" s="303"/>
      <c r="CO953" s="303"/>
      <c r="CP953" s="303"/>
      <c r="CQ953" s="303"/>
      <c r="CR953" s="303"/>
      <c r="CS953" s="303"/>
      <c r="CT953" s="303"/>
      <c r="CU953" s="303"/>
      <c r="CV953" s="303"/>
      <c r="CW953" s="303"/>
      <c r="CX953" s="303"/>
      <c r="CY953" s="303"/>
      <c r="CZ953" s="303"/>
      <c r="DA953" s="303"/>
      <c r="DB953" s="303"/>
      <c r="DC953" s="303"/>
      <c r="DD953" s="303"/>
      <c r="DE953" s="303"/>
      <c r="DF953" s="303"/>
      <c r="DG953" s="303"/>
      <c r="DH953" s="303"/>
      <c r="DI953" s="303"/>
      <c r="DJ953" s="303"/>
      <c r="DK953" s="303"/>
      <c r="DL953" s="303"/>
      <c r="DM953" s="303"/>
      <c r="DN953" s="303"/>
      <c r="DO953" s="303"/>
      <c r="DP953" s="303"/>
      <c r="DQ953" s="303"/>
      <c r="DR953" s="303"/>
      <c r="DS953" s="303"/>
      <c r="DT953" s="303"/>
      <c r="DU953" s="303"/>
      <c r="DV953" s="303"/>
      <c r="DW953" s="303"/>
      <c r="DX953" s="303"/>
      <c r="DY953" s="303"/>
      <c r="DZ953" s="303"/>
      <c r="EA953" s="303"/>
      <c r="EB953" s="303"/>
      <c r="EC953" s="303"/>
      <c r="ED953" s="303"/>
      <c r="EE953" s="303"/>
      <c r="EF953" s="303"/>
      <c r="EG953" s="303"/>
      <c r="EH953" s="303"/>
      <c r="EI953" s="303"/>
      <c r="EJ953" s="303"/>
      <c r="EK953" s="303"/>
      <c r="EL953" s="303"/>
      <c r="EM953" s="303"/>
      <c r="EN953" s="303"/>
      <c r="EO953" s="303"/>
      <c r="EP953" s="303"/>
      <c r="EQ953" s="303"/>
      <c r="ER953" s="303"/>
      <c r="ES953" s="303"/>
      <c r="ET953" s="303"/>
      <c r="EU953" s="76"/>
      <c r="EV953" s="76"/>
      <c r="EW953" s="76"/>
      <c r="EX953" s="76"/>
      <c r="EY953" s="76"/>
      <c r="EZ953" s="76"/>
      <c r="FA953" s="294" t="s">
        <v>3812</v>
      </c>
      <c r="FB953" s="294"/>
      <c r="FC953" s="294"/>
      <c r="FD953" s="294"/>
    </row>
    <row r="954">
      <c r="A954" s="434" t="s">
        <v>3813</v>
      </c>
      <c r="B954" s="294" t="s">
        <v>3809</v>
      </c>
      <c r="C954" s="295" t="s">
        <v>79</v>
      </c>
      <c r="D954" s="294" t="s">
        <v>18</v>
      </c>
      <c r="E954" s="303"/>
      <c r="F954" s="303"/>
      <c r="G954" s="294" t="s">
        <v>3810</v>
      </c>
      <c r="H954" s="294" t="s">
        <v>784</v>
      </c>
      <c r="I954" s="294" t="s">
        <v>23</v>
      </c>
      <c r="J954" s="294" t="s">
        <v>39</v>
      </c>
      <c r="K954" s="294" t="s">
        <v>3490</v>
      </c>
      <c r="L954" s="294" t="s">
        <v>3814</v>
      </c>
      <c r="M954" s="294" t="s">
        <v>119</v>
      </c>
      <c r="N954" s="296">
        <v>42207.0</v>
      </c>
      <c r="O954" s="297"/>
      <c r="P954" s="303"/>
      <c r="Q954" s="298"/>
      <c r="R954" s="298"/>
      <c r="S954" s="303"/>
      <c r="T954" s="69">
        <f t="shared" si="1817"/>
        <v>1316</v>
      </c>
      <c r="U954" s="300">
        <f t="shared" si="1847"/>
        <v>3</v>
      </c>
      <c r="V954" s="300">
        <f t="shared" ref="V954:W954" si="1948">IF(ISBLANK($A954),"",sum(AF954,AL954,AR954,AX954,BD954,BJ954,BP954,BV954,CB954,CH954,CN954,CT954,CZ954,DF954,DL954,DR954,DX954,ED954,EJ954,EP954,EV954))</f>
        <v>0</v>
      </c>
      <c r="W954" s="300">
        <f t="shared" si="1948"/>
        <v>0</v>
      </c>
      <c r="X954" s="301">
        <f t="shared" si="1783"/>
        <v>3</v>
      </c>
      <c r="Y954" s="300">
        <f t="shared" si="1864"/>
        <v>3</v>
      </c>
      <c r="Z954" s="300">
        <f t="shared" ref="Z954:AA954" si="1949">IF(ISBLANK($A954),"",sum(AI954,AO954,AU954,BA954,BG954,BM954,BS954,BY954,CE954,CK954,CQ954,CW954,DC954,DI954,DO954,DU954,EA954,EG954,EM954,ES954,EY954))</f>
        <v>0</v>
      </c>
      <c r="AA954" s="300">
        <f t="shared" si="1949"/>
        <v>0</v>
      </c>
      <c r="AB954" s="301">
        <f t="shared" si="1785"/>
        <v>3</v>
      </c>
      <c r="AC954" s="302">
        <f t="shared" si="1786"/>
        <v>1</v>
      </c>
      <c r="AD954" s="435" t="str">
        <f t="shared" si="1787"/>
        <v>20+</v>
      </c>
      <c r="AE954" s="304">
        <v>1.0</v>
      </c>
      <c r="AF954" s="303"/>
      <c r="AG954" s="303"/>
      <c r="AH954" s="303"/>
      <c r="AI954" s="303"/>
      <c r="AJ954" s="303"/>
      <c r="AK954" s="303"/>
      <c r="AL954" s="303"/>
      <c r="AM954" s="303"/>
      <c r="AN954" s="303"/>
      <c r="AO954" s="303"/>
      <c r="AP954" s="303"/>
      <c r="AQ954" s="304">
        <v>2.0</v>
      </c>
      <c r="AR954" s="303"/>
      <c r="AS954" s="303"/>
      <c r="AT954" s="304">
        <v>3.0</v>
      </c>
      <c r="AU954" s="303"/>
      <c r="AV954" s="303"/>
      <c r="AW954" s="303"/>
      <c r="AX954" s="303"/>
      <c r="AY954" s="303"/>
      <c r="AZ954" s="303"/>
      <c r="BA954" s="303"/>
      <c r="BB954" s="303"/>
      <c r="BC954" s="303"/>
      <c r="BD954" s="303"/>
      <c r="BE954" s="303"/>
      <c r="BF954" s="303"/>
      <c r="BG954" s="303"/>
      <c r="BH954" s="303"/>
      <c r="BI954" s="303"/>
      <c r="BJ954" s="303"/>
      <c r="BK954" s="303"/>
      <c r="BL954" s="303"/>
      <c r="BM954" s="303"/>
      <c r="BN954" s="303"/>
      <c r="BO954" s="303"/>
      <c r="BP954" s="303"/>
      <c r="BQ954" s="303"/>
      <c r="BR954" s="303"/>
      <c r="BS954" s="303"/>
      <c r="BT954" s="303"/>
      <c r="BU954" s="303"/>
      <c r="BV954" s="303"/>
      <c r="BW954" s="303"/>
      <c r="BX954" s="303"/>
      <c r="BY954" s="303"/>
      <c r="BZ954" s="303"/>
      <c r="CA954" s="303"/>
      <c r="CB954" s="303"/>
      <c r="CC954" s="303"/>
      <c r="CD954" s="303"/>
      <c r="CE954" s="303"/>
      <c r="CF954" s="303"/>
      <c r="CG954" s="303"/>
      <c r="CH954" s="303"/>
      <c r="CI954" s="303"/>
      <c r="CJ954" s="303"/>
      <c r="CK954" s="303"/>
      <c r="CL954" s="303"/>
      <c r="CM954" s="303"/>
      <c r="CN954" s="303"/>
      <c r="CO954" s="303"/>
      <c r="CP954" s="303"/>
      <c r="CQ954" s="303"/>
      <c r="CR954" s="303"/>
      <c r="CS954" s="303"/>
      <c r="CT954" s="303"/>
      <c r="CU954" s="303"/>
      <c r="CV954" s="303"/>
      <c r="CW954" s="303"/>
      <c r="CX954" s="303"/>
      <c r="CY954" s="303"/>
      <c r="CZ954" s="303"/>
      <c r="DA954" s="303"/>
      <c r="DB954" s="303"/>
      <c r="DC954" s="303"/>
      <c r="DD954" s="303"/>
      <c r="DE954" s="303"/>
      <c r="DF954" s="303"/>
      <c r="DG954" s="303"/>
      <c r="DH954" s="303"/>
      <c r="DI954" s="303"/>
      <c r="DJ954" s="303"/>
      <c r="DK954" s="303"/>
      <c r="DL954" s="303"/>
      <c r="DM954" s="303"/>
      <c r="DN954" s="303"/>
      <c r="DO954" s="303"/>
      <c r="DP954" s="303"/>
      <c r="DQ954" s="303"/>
      <c r="DR954" s="303"/>
      <c r="DS954" s="303"/>
      <c r="DT954" s="303"/>
      <c r="DU954" s="303"/>
      <c r="DV954" s="303"/>
      <c r="DW954" s="303"/>
      <c r="DX954" s="303"/>
      <c r="DY954" s="303"/>
      <c r="DZ954" s="303"/>
      <c r="EA954" s="303"/>
      <c r="EB954" s="303"/>
      <c r="EC954" s="303"/>
      <c r="ED954" s="303"/>
      <c r="EE954" s="303"/>
      <c r="EF954" s="303"/>
      <c r="EG954" s="303"/>
      <c r="EH954" s="303"/>
      <c r="EI954" s="303"/>
      <c r="EJ954" s="303"/>
      <c r="EK954" s="303"/>
      <c r="EL954" s="303"/>
      <c r="EM954" s="303"/>
      <c r="EN954" s="303"/>
      <c r="EO954" s="303"/>
      <c r="EP954" s="303"/>
      <c r="EQ954" s="303"/>
      <c r="ER954" s="303"/>
      <c r="ES954" s="303"/>
      <c r="ET954" s="303"/>
      <c r="EU954" s="76"/>
      <c r="EV954" s="76"/>
      <c r="EW954" s="76"/>
      <c r="EX954" s="76"/>
      <c r="EY954" s="76"/>
      <c r="EZ954" s="76"/>
      <c r="FA954" s="294" t="s">
        <v>3815</v>
      </c>
      <c r="FB954" s="294"/>
      <c r="FC954" s="294"/>
      <c r="FD954" s="294"/>
    </row>
    <row r="955">
      <c r="A955" s="293" t="s">
        <v>3816</v>
      </c>
      <c r="B955" s="294" t="s">
        <v>3817</v>
      </c>
      <c r="C955" s="295" t="s">
        <v>107</v>
      </c>
      <c r="D955" s="294" t="s">
        <v>18</v>
      </c>
      <c r="E955" s="303"/>
      <c r="F955" s="303"/>
      <c r="G955" s="294" t="s">
        <v>3818</v>
      </c>
      <c r="H955" s="294" t="s">
        <v>3507</v>
      </c>
      <c r="I955" s="294" t="s">
        <v>23</v>
      </c>
      <c r="J955" s="294" t="s">
        <v>39</v>
      </c>
      <c r="K955" s="294" t="s">
        <v>3490</v>
      </c>
      <c r="L955" s="294" t="s">
        <v>596</v>
      </c>
      <c r="M955" s="294" t="s">
        <v>110</v>
      </c>
      <c r="N955" s="296">
        <v>42207.0</v>
      </c>
      <c r="O955" s="297"/>
      <c r="P955" s="303"/>
      <c r="Q955" s="298"/>
      <c r="R955" s="298"/>
      <c r="S955" s="303"/>
      <c r="T955" s="69">
        <f t="shared" si="1817"/>
        <v>1316</v>
      </c>
      <c r="U955" s="300">
        <f t="shared" si="1847"/>
        <v>2</v>
      </c>
      <c r="V955" s="300">
        <f t="shared" ref="V955:W955" si="1950">IF(ISBLANK($A955),"",sum(AF955,AL955,AR955,AX955,BD955,BJ955,BP955,BV955,CB955,CH955,CN955,CT955,CZ955,DF955,DL955,DR955,DX955,ED955,EJ955,EP955,EV955))</f>
        <v>0</v>
      </c>
      <c r="W955" s="300">
        <f t="shared" si="1950"/>
        <v>0</v>
      </c>
      <c r="X955" s="301">
        <f t="shared" si="1783"/>
        <v>2</v>
      </c>
      <c r="Y955" s="300">
        <f t="shared" si="1864"/>
        <v>2</v>
      </c>
      <c r="Z955" s="300">
        <f t="shared" ref="Z955:AA955" si="1951">IF(ISBLANK($A955),"",sum(AI955,AO955,AU955,BA955,BG955,BM955,BS955,BY955,CE955,CK955,CQ955,CW955,DC955,DI955,DO955,DU955,EA955,EG955,EM955,ES955,EY955))</f>
        <v>2</v>
      </c>
      <c r="AA955" s="300">
        <f t="shared" si="1951"/>
        <v>0</v>
      </c>
      <c r="AB955" s="301">
        <f t="shared" si="1785"/>
        <v>4</v>
      </c>
      <c r="AC955" s="302">
        <f t="shared" si="1786"/>
        <v>1</v>
      </c>
      <c r="AD955" s="435" t="str">
        <f t="shared" si="1787"/>
        <v>20+</v>
      </c>
      <c r="AE955" s="304">
        <v>2.0</v>
      </c>
      <c r="AF955" s="303"/>
      <c r="AG955" s="303"/>
      <c r="AH955" s="304">
        <v>2.0</v>
      </c>
      <c r="AI955" s="303"/>
      <c r="AJ955" s="303"/>
      <c r="AK955" s="303"/>
      <c r="AL955" s="303"/>
      <c r="AM955" s="303"/>
      <c r="AN955" s="303"/>
      <c r="AO955" s="304">
        <v>2.0</v>
      </c>
      <c r="AP955" s="303"/>
      <c r="AQ955" s="303"/>
      <c r="AR955" s="303"/>
      <c r="AS955" s="303"/>
      <c r="AT955" s="303"/>
      <c r="AU955" s="303"/>
      <c r="AV955" s="303"/>
      <c r="AW955" s="303"/>
      <c r="AX955" s="303"/>
      <c r="AY955" s="303"/>
      <c r="AZ955" s="303"/>
      <c r="BA955" s="303"/>
      <c r="BB955" s="303"/>
      <c r="BC955" s="303"/>
      <c r="BD955" s="303"/>
      <c r="BE955" s="303"/>
      <c r="BF955" s="303"/>
      <c r="BG955" s="303"/>
      <c r="BH955" s="303"/>
      <c r="BI955" s="303"/>
      <c r="BJ955" s="303"/>
      <c r="BK955" s="303"/>
      <c r="BL955" s="303"/>
      <c r="BM955" s="303"/>
      <c r="BN955" s="303"/>
      <c r="BO955" s="303"/>
      <c r="BP955" s="303"/>
      <c r="BQ955" s="303"/>
      <c r="BR955" s="303"/>
      <c r="BS955" s="303"/>
      <c r="BT955" s="303"/>
      <c r="BU955" s="303"/>
      <c r="BV955" s="303"/>
      <c r="BW955" s="303"/>
      <c r="BX955" s="303"/>
      <c r="BY955" s="303"/>
      <c r="BZ955" s="303"/>
      <c r="CA955" s="303"/>
      <c r="CB955" s="303"/>
      <c r="CC955" s="303"/>
      <c r="CD955" s="303"/>
      <c r="CE955" s="303"/>
      <c r="CF955" s="303"/>
      <c r="CG955" s="303"/>
      <c r="CH955" s="303"/>
      <c r="CI955" s="303"/>
      <c r="CJ955" s="303"/>
      <c r="CK955" s="303"/>
      <c r="CL955" s="303"/>
      <c r="CM955" s="303"/>
      <c r="CN955" s="303"/>
      <c r="CO955" s="303"/>
      <c r="CP955" s="303"/>
      <c r="CQ955" s="303"/>
      <c r="CR955" s="303"/>
      <c r="CS955" s="303"/>
      <c r="CT955" s="303"/>
      <c r="CU955" s="303"/>
      <c r="CV955" s="303"/>
      <c r="CW955" s="303"/>
      <c r="CX955" s="303"/>
      <c r="CY955" s="303"/>
      <c r="CZ955" s="303"/>
      <c r="DA955" s="303"/>
      <c r="DB955" s="303"/>
      <c r="DC955" s="303"/>
      <c r="DD955" s="303"/>
      <c r="DE955" s="303"/>
      <c r="DF955" s="303"/>
      <c r="DG955" s="303"/>
      <c r="DH955" s="303"/>
      <c r="DI955" s="303"/>
      <c r="DJ955" s="303"/>
      <c r="DK955" s="303"/>
      <c r="DL955" s="303"/>
      <c r="DM955" s="303"/>
      <c r="DN955" s="303"/>
      <c r="DO955" s="303"/>
      <c r="DP955" s="303"/>
      <c r="DQ955" s="303"/>
      <c r="DR955" s="303"/>
      <c r="DS955" s="303"/>
      <c r="DT955" s="303"/>
      <c r="DU955" s="303"/>
      <c r="DV955" s="303"/>
      <c r="DW955" s="303"/>
      <c r="DX955" s="303"/>
      <c r="DY955" s="303"/>
      <c r="DZ955" s="303"/>
      <c r="EA955" s="303"/>
      <c r="EB955" s="303"/>
      <c r="EC955" s="303"/>
      <c r="ED955" s="303"/>
      <c r="EE955" s="303"/>
      <c r="EF955" s="303"/>
      <c r="EG955" s="303"/>
      <c r="EH955" s="303"/>
      <c r="EI955" s="303"/>
      <c r="EJ955" s="303"/>
      <c r="EK955" s="303"/>
      <c r="EL955" s="303"/>
      <c r="EM955" s="303"/>
      <c r="EN955" s="303"/>
      <c r="EO955" s="303"/>
      <c r="EP955" s="303"/>
      <c r="EQ955" s="303"/>
      <c r="ER955" s="303"/>
      <c r="ES955" s="303"/>
      <c r="ET955" s="303"/>
      <c r="EU955" s="76"/>
      <c r="EV955" s="76"/>
      <c r="EW955" s="76"/>
      <c r="EX955" s="76"/>
      <c r="EY955" s="76"/>
      <c r="EZ955" s="76"/>
      <c r="FA955" s="294" t="s">
        <v>3819</v>
      </c>
      <c r="FB955" s="294"/>
      <c r="FC955" s="294"/>
      <c r="FD955" s="294"/>
    </row>
    <row r="956">
      <c r="A956" s="422" t="s">
        <v>3820</v>
      </c>
      <c r="B956" s="423" t="s">
        <v>3821</v>
      </c>
      <c r="C956" s="424" t="s">
        <v>79</v>
      </c>
      <c r="D956" s="423" t="s">
        <v>18</v>
      </c>
      <c r="E956" s="425"/>
      <c r="F956" s="425"/>
      <c r="G956" s="423" t="s">
        <v>3822</v>
      </c>
      <c r="H956" s="423" t="s">
        <v>3823</v>
      </c>
      <c r="I956" s="423" t="s">
        <v>23</v>
      </c>
      <c r="J956" s="423" t="s">
        <v>39</v>
      </c>
      <c r="K956" s="423" t="s">
        <v>67</v>
      </c>
      <c r="L956" s="423" t="s">
        <v>3824</v>
      </c>
      <c r="M956" s="423" t="s">
        <v>72</v>
      </c>
      <c r="N956" s="426">
        <v>42206.0</v>
      </c>
      <c r="O956" s="427"/>
      <c r="P956" s="425"/>
      <c r="Q956" s="428"/>
      <c r="R956" s="428"/>
      <c r="S956" s="425"/>
      <c r="T956" s="69">
        <f t="shared" si="1817"/>
        <v>1317</v>
      </c>
      <c r="U956" s="430">
        <f t="shared" si="1847"/>
        <v>1</v>
      </c>
      <c r="V956" s="430">
        <f t="shared" ref="V956:W956" si="1952">IF(ISBLANK($A956),"",sum(AF956,AL956,AR956,AX956,BD956,BJ956,BP956,BV956,CB956,CH956,CN956,CT956,CZ956,DF956,DL956,DR956,DX956,ED956,EJ956,EP956,EV956))</f>
        <v>0</v>
      </c>
      <c r="W956" s="430">
        <f t="shared" si="1952"/>
        <v>0</v>
      </c>
      <c r="X956" s="431">
        <f t="shared" si="1783"/>
        <v>1</v>
      </c>
      <c r="Y956" s="430">
        <f t="shared" si="1864"/>
        <v>1</v>
      </c>
      <c r="Z956" s="430">
        <f t="shared" ref="Z956:AA956" si="1953">IF(ISBLANK($A956),"",sum(AI956,AO956,AU956,BA956,BG956,BM956,BS956,BY956,CE956,CK956,CQ956,CW956,DC956,DI956,DO956,DU956,EA956,EG956,EM956,ES956,EY956))</f>
        <v>0</v>
      </c>
      <c r="AA956" s="430">
        <f t="shared" si="1953"/>
        <v>0</v>
      </c>
      <c r="AB956" s="431">
        <f t="shared" si="1785"/>
        <v>1</v>
      </c>
      <c r="AC956" s="432">
        <f t="shared" si="1786"/>
        <v>1</v>
      </c>
      <c r="AD956" s="449" t="str">
        <f t="shared" si="1787"/>
        <v>20+</v>
      </c>
      <c r="AE956" s="425"/>
      <c r="AF956" s="425"/>
      <c r="AG956" s="425"/>
      <c r="AH956" s="425"/>
      <c r="AI956" s="425"/>
      <c r="AJ956" s="425"/>
      <c r="AK956" s="433">
        <v>1.0</v>
      </c>
      <c r="AL956" s="425"/>
      <c r="AM956" s="425"/>
      <c r="AN956" s="433">
        <v>1.0</v>
      </c>
      <c r="AO956" s="425"/>
      <c r="AP956" s="425"/>
      <c r="AQ956" s="425"/>
      <c r="AR956" s="425"/>
      <c r="AS956" s="425"/>
      <c r="AT956" s="425"/>
      <c r="AU956" s="425"/>
      <c r="AV956" s="425"/>
      <c r="AW956" s="425"/>
      <c r="AX956" s="425"/>
      <c r="AY956" s="425"/>
      <c r="AZ956" s="425"/>
      <c r="BA956" s="425"/>
      <c r="BB956" s="425"/>
      <c r="BC956" s="425"/>
      <c r="BD956" s="425"/>
      <c r="BE956" s="425"/>
      <c r="BF956" s="425"/>
      <c r="BG956" s="425"/>
      <c r="BH956" s="425"/>
      <c r="BI956" s="425"/>
      <c r="BJ956" s="425"/>
      <c r="BK956" s="425"/>
      <c r="BL956" s="425"/>
      <c r="BM956" s="425"/>
      <c r="BN956" s="425"/>
      <c r="BO956" s="425"/>
      <c r="BP956" s="425"/>
      <c r="BQ956" s="425"/>
      <c r="BR956" s="425"/>
      <c r="BS956" s="425"/>
      <c r="BT956" s="425"/>
      <c r="BU956" s="425"/>
      <c r="BV956" s="425"/>
      <c r="BW956" s="425"/>
      <c r="BX956" s="425"/>
      <c r="BY956" s="425"/>
      <c r="BZ956" s="425"/>
      <c r="CA956" s="425"/>
      <c r="CB956" s="425"/>
      <c r="CC956" s="425"/>
      <c r="CD956" s="425"/>
      <c r="CE956" s="425"/>
      <c r="CF956" s="425"/>
      <c r="CG956" s="425"/>
      <c r="CH956" s="425"/>
      <c r="CI956" s="425"/>
      <c r="CJ956" s="425"/>
      <c r="CK956" s="425"/>
      <c r="CL956" s="425"/>
      <c r="CM956" s="425"/>
      <c r="CN956" s="425"/>
      <c r="CO956" s="425"/>
      <c r="CP956" s="425"/>
      <c r="CQ956" s="425"/>
      <c r="CR956" s="425"/>
      <c r="CS956" s="425"/>
      <c r="CT956" s="425"/>
      <c r="CU956" s="425"/>
      <c r="CV956" s="425"/>
      <c r="CW956" s="425"/>
      <c r="CX956" s="425"/>
      <c r="CY956" s="425"/>
      <c r="CZ956" s="425"/>
      <c r="DA956" s="425"/>
      <c r="DB956" s="425"/>
      <c r="DC956" s="425"/>
      <c r="DD956" s="425"/>
      <c r="DE956" s="425"/>
      <c r="DF956" s="425"/>
      <c r="DG956" s="425"/>
      <c r="DH956" s="425"/>
      <c r="DI956" s="425"/>
      <c r="DJ956" s="425"/>
      <c r="DK956" s="425"/>
      <c r="DL956" s="425"/>
      <c r="DM956" s="425"/>
      <c r="DN956" s="425"/>
      <c r="DO956" s="425"/>
      <c r="DP956" s="425"/>
      <c r="DQ956" s="425"/>
      <c r="DR956" s="425"/>
      <c r="DS956" s="425"/>
      <c r="DT956" s="425"/>
      <c r="DU956" s="425"/>
      <c r="DV956" s="425"/>
      <c r="DW956" s="425"/>
      <c r="DX956" s="425"/>
      <c r="DY956" s="425"/>
      <c r="DZ956" s="425"/>
      <c r="EA956" s="425"/>
      <c r="EB956" s="425"/>
      <c r="EC956" s="425"/>
      <c r="ED956" s="425"/>
      <c r="EE956" s="425"/>
      <c r="EF956" s="425"/>
      <c r="EG956" s="425"/>
      <c r="EH956" s="425"/>
      <c r="EI956" s="425"/>
      <c r="EJ956" s="425"/>
      <c r="EK956" s="425"/>
      <c r="EL956" s="425"/>
      <c r="EM956" s="425"/>
      <c r="EN956" s="425"/>
      <c r="EO956" s="425"/>
      <c r="EP956" s="425"/>
      <c r="EQ956" s="425"/>
      <c r="ER956" s="425"/>
      <c r="ES956" s="425"/>
      <c r="ET956" s="425"/>
      <c r="EU956" s="76"/>
      <c r="EV956" s="76"/>
      <c r="EW956" s="76"/>
      <c r="EX956" s="76"/>
      <c r="EY956" s="76"/>
      <c r="EZ956" s="76"/>
      <c r="FA956" s="423" t="s">
        <v>3825</v>
      </c>
      <c r="FB956" s="423"/>
      <c r="FC956" s="423"/>
      <c r="FD956" s="423"/>
    </row>
    <row r="957">
      <c r="A957" s="450" t="s">
        <v>3826</v>
      </c>
      <c r="B957" s="488" t="s">
        <v>3539</v>
      </c>
      <c r="C957" s="424" t="s">
        <v>79</v>
      </c>
      <c r="D957" s="423" t="s">
        <v>18</v>
      </c>
      <c r="E957" s="425"/>
      <c r="F957" s="425"/>
      <c r="G957" s="423" t="s">
        <v>3540</v>
      </c>
      <c r="H957" s="423" t="s">
        <v>995</v>
      </c>
      <c r="I957" s="423" t="s">
        <v>23</v>
      </c>
      <c r="J957" s="423" t="s">
        <v>39</v>
      </c>
      <c r="K957" s="423" t="s">
        <v>67</v>
      </c>
      <c r="L957" s="423" t="s">
        <v>3541</v>
      </c>
      <c r="M957" s="423" t="s">
        <v>106</v>
      </c>
      <c r="N957" s="426">
        <v>42206.0</v>
      </c>
      <c r="O957" s="427"/>
      <c r="P957" s="425"/>
      <c r="Q957" s="428"/>
      <c r="R957" s="428"/>
      <c r="S957" s="425"/>
      <c r="T957" s="69">
        <f t="shared" si="1817"/>
        <v>1317</v>
      </c>
      <c r="U957" s="430">
        <f t="shared" si="1847"/>
        <v>1</v>
      </c>
      <c r="V957" s="430">
        <f t="shared" ref="V957:W957" si="1954">IF(ISBLANK($A957),"",sum(AF957,AL957,AR957,AX957,BD957,BJ957,BP957,BV957,CB957,CH957,CN957,CT957,CZ957,DF957,DL957,DR957,DX957,ED957,EJ957,EP957,EV957))</f>
        <v>4</v>
      </c>
      <c r="W957" s="430">
        <f t="shared" si="1954"/>
        <v>0</v>
      </c>
      <c r="X957" s="431">
        <f t="shared" si="1783"/>
        <v>5</v>
      </c>
      <c r="Y957" s="430">
        <f t="shared" si="1864"/>
        <v>2</v>
      </c>
      <c r="Z957" s="430">
        <f t="shared" ref="Z957:AA957" si="1955">IF(ISBLANK($A957),"",sum(AI957,AO957,AU957,BA957,BG957,BM957,BS957,BY957,CE957,CK957,CQ957,CW957,DC957,DI957,DO957,DU957,EA957,EG957,EM957,ES957,EY957))</f>
        <v>0</v>
      </c>
      <c r="AA957" s="430">
        <f t="shared" si="1955"/>
        <v>0</v>
      </c>
      <c r="AB957" s="431">
        <f t="shared" si="1785"/>
        <v>2</v>
      </c>
      <c r="AC957" s="432">
        <f t="shared" si="1786"/>
        <v>0.4</v>
      </c>
      <c r="AD957" s="449" t="str">
        <f t="shared" si="1787"/>
        <v>20+</v>
      </c>
      <c r="AE957" s="425"/>
      <c r="AF957" s="425"/>
      <c r="AG957" s="425"/>
      <c r="AH957" s="425"/>
      <c r="AI957" s="425"/>
      <c r="AJ957" s="425"/>
      <c r="AK957" s="425"/>
      <c r="AL957" s="433">
        <v>2.0</v>
      </c>
      <c r="AM957" s="425"/>
      <c r="AN957" s="425"/>
      <c r="AO957" s="425"/>
      <c r="AP957" s="425"/>
      <c r="AQ957" s="425"/>
      <c r="AR957" s="425"/>
      <c r="AS957" s="425"/>
      <c r="AT957" s="425"/>
      <c r="AU957" s="425"/>
      <c r="AV957" s="425"/>
      <c r="AW957" s="425"/>
      <c r="AX957" s="425"/>
      <c r="AY957" s="425"/>
      <c r="AZ957" s="425"/>
      <c r="BA957" s="425"/>
      <c r="BB957" s="425"/>
      <c r="BC957" s="425"/>
      <c r="BD957" s="425"/>
      <c r="BE957" s="425"/>
      <c r="BF957" s="425"/>
      <c r="BG957" s="425"/>
      <c r="BH957" s="425"/>
      <c r="BI957" s="425"/>
      <c r="BJ957" s="425"/>
      <c r="BK957" s="425"/>
      <c r="BL957" s="425"/>
      <c r="BM957" s="425"/>
      <c r="BN957" s="425"/>
      <c r="BO957" s="425"/>
      <c r="BP957" s="425"/>
      <c r="BQ957" s="425"/>
      <c r="BR957" s="425"/>
      <c r="BS957" s="425"/>
      <c r="BT957" s="425"/>
      <c r="BU957" s="425"/>
      <c r="BV957" s="425"/>
      <c r="BW957" s="425"/>
      <c r="BX957" s="425"/>
      <c r="BY957" s="425"/>
      <c r="BZ957" s="425"/>
      <c r="CA957" s="425"/>
      <c r="CB957" s="425"/>
      <c r="CC957" s="425"/>
      <c r="CD957" s="425"/>
      <c r="CE957" s="425"/>
      <c r="CF957" s="425"/>
      <c r="CG957" s="425"/>
      <c r="CH957" s="425"/>
      <c r="CI957" s="425"/>
      <c r="CJ957" s="425"/>
      <c r="CK957" s="425"/>
      <c r="CL957" s="425"/>
      <c r="CM957" s="475">
        <v>1.0</v>
      </c>
      <c r="CN957" s="425"/>
      <c r="CO957" s="425"/>
      <c r="CP957" s="425"/>
      <c r="CQ957" s="425"/>
      <c r="CR957" s="425"/>
      <c r="CS957" s="425"/>
      <c r="CT957" s="475">
        <v>2.0</v>
      </c>
      <c r="CU957" s="425"/>
      <c r="CV957" s="425"/>
      <c r="CW957" s="425"/>
      <c r="CX957" s="425"/>
      <c r="CY957" s="425"/>
      <c r="CZ957" s="425"/>
      <c r="DA957" s="425"/>
      <c r="DB957" s="475">
        <v>1.0</v>
      </c>
      <c r="DC957" s="425"/>
      <c r="DD957" s="425"/>
      <c r="DE957" s="425"/>
      <c r="DF957" s="425"/>
      <c r="DG957" s="425"/>
      <c r="DH957" s="475">
        <v>1.0</v>
      </c>
      <c r="DI957" s="425"/>
      <c r="DJ957" s="425"/>
      <c r="DK957" s="425"/>
      <c r="DL957" s="425"/>
      <c r="DM957" s="425"/>
      <c r="DN957" s="425"/>
      <c r="DO957" s="425"/>
      <c r="DP957" s="425"/>
      <c r="DQ957" s="425"/>
      <c r="DR957" s="425"/>
      <c r="DS957" s="425"/>
      <c r="DT957" s="425"/>
      <c r="DU957" s="425"/>
      <c r="DV957" s="425"/>
      <c r="DW957" s="425"/>
      <c r="DX957" s="425"/>
      <c r="DY957" s="425"/>
      <c r="DZ957" s="425"/>
      <c r="EA957" s="425"/>
      <c r="EB957" s="425"/>
      <c r="EC957" s="425"/>
      <c r="ED957" s="425"/>
      <c r="EE957" s="425"/>
      <c r="EF957" s="425"/>
      <c r="EG957" s="425"/>
      <c r="EH957" s="425"/>
      <c r="EI957" s="425"/>
      <c r="EJ957" s="425"/>
      <c r="EK957" s="425"/>
      <c r="EL957" s="425"/>
      <c r="EM957" s="425"/>
      <c r="EN957" s="425"/>
      <c r="EO957" s="425"/>
      <c r="EP957" s="425"/>
      <c r="EQ957" s="425"/>
      <c r="ER957" s="425"/>
      <c r="ES957" s="425"/>
      <c r="ET957" s="425"/>
      <c r="EU957" s="76"/>
      <c r="EV957" s="76"/>
      <c r="EW957" s="76"/>
      <c r="EX957" s="76"/>
      <c r="EY957" s="76"/>
      <c r="EZ957" s="76"/>
      <c r="FA957" s="504" t="s">
        <v>3827</v>
      </c>
      <c r="FB957" s="504"/>
      <c r="FC957" s="504"/>
      <c r="FD957" s="504"/>
    </row>
    <row r="958">
      <c r="A958" s="450" t="s">
        <v>3828</v>
      </c>
      <c r="B958" s="423" t="s">
        <v>3829</v>
      </c>
      <c r="C958" s="424" t="s">
        <v>79</v>
      </c>
      <c r="D958" s="423" t="s">
        <v>18</v>
      </c>
      <c r="E958" s="425"/>
      <c r="F958" s="425"/>
      <c r="G958" s="423" t="s">
        <v>3822</v>
      </c>
      <c r="H958" s="423" t="s">
        <v>3823</v>
      </c>
      <c r="I958" s="423" t="s">
        <v>23</v>
      </c>
      <c r="J958" s="423" t="s">
        <v>39</v>
      </c>
      <c r="K958" s="423" t="s">
        <v>67</v>
      </c>
      <c r="L958" s="423" t="s">
        <v>544</v>
      </c>
      <c r="M958" s="423" t="s">
        <v>72</v>
      </c>
      <c r="N958" s="426">
        <v>42206.0</v>
      </c>
      <c r="O958" s="427"/>
      <c r="P958" s="425"/>
      <c r="Q958" s="428"/>
      <c r="R958" s="428"/>
      <c r="S958" s="425"/>
      <c r="T958" s="69">
        <f t="shared" si="1817"/>
        <v>1317</v>
      </c>
      <c r="U958" s="430">
        <f t="shared" si="1847"/>
        <v>3</v>
      </c>
      <c r="V958" s="430">
        <f t="shared" ref="V958:W958" si="1956">IF(ISBLANK($A958),"",sum(AF958,AL958,AR958,AX958,BD958,BJ958,BP958,BV958,CB958,CH958,CN958,CT958,CZ958,DF958,DL958,DR958,DX958,ED958,EJ958,EP958,EV958))</f>
        <v>0</v>
      </c>
      <c r="W958" s="430">
        <f t="shared" si="1956"/>
        <v>0</v>
      </c>
      <c r="X958" s="431">
        <f t="shared" si="1783"/>
        <v>3</v>
      </c>
      <c r="Y958" s="430">
        <f t="shared" si="1864"/>
        <v>0</v>
      </c>
      <c r="Z958" s="430">
        <f t="shared" ref="Z958:AA958" si="1957">IF(ISBLANK($A958),"",sum(AI958,AO958,AU958,BA958,BG958,BM958,BS958,BY958,CE958,CK958,CQ958,CW958,DC958,DI958,DO958,DU958,EA958,EG958,EM958,ES958,EY958))</f>
        <v>1</v>
      </c>
      <c r="AA958" s="430">
        <f t="shared" si="1957"/>
        <v>0</v>
      </c>
      <c r="AB958" s="431">
        <f t="shared" si="1785"/>
        <v>1</v>
      </c>
      <c r="AC958" s="432">
        <f t="shared" si="1786"/>
        <v>0</v>
      </c>
      <c r="AD958" s="449" t="str">
        <f t="shared" si="1787"/>
        <v>20+</v>
      </c>
      <c r="AE958" s="425"/>
      <c r="AF958" s="425"/>
      <c r="AG958" s="425"/>
      <c r="AH958" s="425"/>
      <c r="AI958" s="425"/>
      <c r="AJ958" s="425"/>
      <c r="AK958" s="425"/>
      <c r="AL958" s="425"/>
      <c r="AM958" s="425"/>
      <c r="AN958" s="425"/>
      <c r="AO958" s="425"/>
      <c r="AP958" s="425"/>
      <c r="AQ958" s="433">
        <v>1.0</v>
      </c>
      <c r="AR958" s="425"/>
      <c r="AS958" s="425"/>
      <c r="AT958" s="425"/>
      <c r="AU958" s="425"/>
      <c r="AV958" s="425"/>
      <c r="AW958" s="433">
        <v>2.0</v>
      </c>
      <c r="AX958" s="425"/>
      <c r="AY958" s="425"/>
      <c r="AZ958" s="425"/>
      <c r="BA958" s="425"/>
      <c r="BB958" s="425"/>
      <c r="BC958" s="425"/>
      <c r="BD958" s="425"/>
      <c r="BE958" s="425"/>
      <c r="BF958" s="425"/>
      <c r="BG958" s="425"/>
      <c r="BH958" s="425"/>
      <c r="BI958" s="425"/>
      <c r="BJ958" s="425"/>
      <c r="BK958" s="425"/>
      <c r="BL958" s="425"/>
      <c r="BM958" s="425"/>
      <c r="BN958" s="425"/>
      <c r="BO958" s="425"/>
      <c r="BP958" s="425"/>
      <c r="BQ958" s="425"/>
      <c r="BR958" s="425"/>
      <c r="BS958" s="425"/>
      <c r="BT958" s="425"/>
      <c r="BU958" s="425"/>
      <c r="BV958" s="425"/>
      <c r="BW958" s="425"/>
      <c r="BX958" s="425"/>
      <c r="BY958" s="425"/>
      <c r="BZ958" s="425"/>
      <c r="CA958" s="425"/>
      <c r="CB958" s="425"/>
      <c r="CC958" s="425"/>
      <c r="CD958" s="425"/>
      <c r="CE958" s="425"/>
      <c r="CF958" s="425"/>
      <c r="CG958" s="425"/>
      <c r="CH958" s="425"/>
      <c r="CI958" s="425"/>
      <c r="CJ958" s="425"/>
      <c r="CK958" s="475">
        <v>1.0</v>
      </c>
      <c r="CL958" s="425"/>
      <c r="CM958" s="425"/>
      <c r="CN958" s="425"/>
      <c r="CO958" s="425"/>
      <c r="CP958" s="425"/>
      <c r="CQ958" s="425"/>
      <c r="CR958" s="425"/>
      <c r="CS958" s="425"/>
      <c r="CT958" s="425"/>
      <c r="CU958" s="425"/>
      <c r="CV958" s="425"/>
      <c r="CW958" s="425"/>
      <c r="CX958" s="425"/>
      <c r="CY958" s="425"/>
      <c r="CZ958" s="425"/>
      <c r="DA958" s="425"/>
      <c r="DB958" s="425"/>
      <c r="DC958" s="425"/>
      <c r="DD958" s="425"/>
      <c r="DE958" s="425"/>
      <c r="DF958" s="425"/>
      <c r="DG958" s="425"/>
      <c r="DH958" s="425"/>
      <c r="DI958" s="425"/>
      <c r="DJ958" s="425"/>
      <c r="DK958" s="425"/>
      <c r="DL958" s="425"/>
      <c r="DM958" s="425"/>
      <c r="DN958" s="425"/>
      <c r="DO958" s="425"/>
      <c r="DP958" s="425"/>
      <c r="DQ958" s="425"/>
      <c r="DR958" s="425"/>
      <c r="DS958" s="425"/>
      <c r="DT958" s="425"/>
      <c r="DU958" s="425"/>
      <c r="DV958" s="425"/>
      <c r="DW958" s="425"/>
      <c r="DX958" s="425"/>
      <c r="DY958" s="425"/>
      <c r="DZ958" s="425"/>
      <c r="EA958" s="425"/>
      <c r="EB958" s="425"/>
      <c r="EC958" s="425"/>
      <c r="ED958" s="425"/>
      <c r="EE958" s="425"/>
      <c r="EF958" s="425"/>
      <c r="EG958" s="425"/>
      <c r="EH958" s="425"/>
      <c r="EI958" s="425"/>
      <c r="EJ958" s="425"/>
      <c r="EK958" s="425"/>
      <c r="EL958" s="425"/>
      <c r="EM958" s="425"/>
      <c r="EN958" s="425"/>
      <c r="EO958" s="425"/>
      <c r="EP958" s="425"/>
      <c r="EQ958" s="425"/>
      <c r="ER958" s="425"/>
      <c r="ES958" s="425"/>
      <c r="ET958" s="425"/>
      <c r="EU958" s="76"/>
      <c r="EV958" s="76"/>
      <c r="EW958" s="76"/>
      <c r="EX958" s="76"/>
      <c r="EY958" s="76"/>
      <c r="EZ958" s="76"/>
      <c r="FA958" s="504" t="s">
        <v>3830</v>
      </c>
      <c r="FB958" s="504"/>
      <c r="FC958" s="504"/>
      <c r="FD958" s="504"/>
    </row>
    <row r="959">
      <c r="A959" s="505" t="s">
        <v>3831</v>
      </c>
      <c r="B959" s="423" t="s">
        <v>3832</v>
      </c>
      <c r="C959" s="424" t="s">
        <v>79</v>
      </c>
      <c r="D959" s="423" t="s">
        <v>18</v>
      </c>
      <c r="E959" s="425"/>
      <c r="F959" s="425"/>
      <c r="G959" s="423" t="s">
        <v>3833</v>
      </c>
      <c r="H959" s="423" t="s">
        <v>3834</v>
      </c>
      <c r="I959" s="423" t="s">
        <v>23</v>
      </c>
      <c r="J959" s="423" t="s">
        <v>39</v>
      </c>
      <c r="K959" s="423" t="s">
        <v>67</v>
      </c>
      <c r="L959" s="423" t="s">
        <v>3835</v>
      </c>
      <c r="M959" s="423" t="s">
        <v>141</v>
      </c>
      <c r="N959" s="426">
        <v>42206.0</v>
      </c>
      <c r="O959" s="427"/>
      <c r="P959" s="425"/>
      <c r="Q959" s="428"/>
      <c r="R959" s="428"/>
      <c r="S959" s="425"/>
      <c r="T959" s="69">
        <f t="shared" si="1817"/>
        <v>1317</v>
      </c>
      <c r="U959" s="430">
        <f t="shared" si="1847"/>
        <v>4</v>
      </c>
      <c r="V959" s="430">
        <f t="shared" ref="V959:W959" si="1958">IF(ISBLANK($A959),"",sum(AF959,AL959,AR959,AX959,BD959,BJ959,BP959,BV959,CB959,CH959,CN959,CT959,CZ959,DF959,DL959,DR959,DX959,ED959,EJ959,EP959,EV959))</f>
        <v>0</v>
      </c>
      <c r="W959" s="430">
        <f t="shared" si="1958"/>
        <v>0</v>
      </c>
      <c r="X959" s="431">
        <f t="shared" si="1783"/>
        <v>4</v>
      </c>
      <c r="Y959" s="430">
        <f t="shared" si="1864"/>
        <v>3</v>
      </c>
      <c r="Z959" s="430">
        <f t="shared" ref="Z959:AA959" si="1959">IF(ISBLANK($A959),"",sum(AI959,AO959,AU959,BA959,BG959,BM959,BS959,BY959,CE959,CK959,CQ959,CW959,DC959,DI959,DO959,DU959,EA959,EG959,EM959,ES959,EY959))</f>
        <v>0</v>
      </c>
      <c r="AA959" s="430">
        <f t="shared" si="1959"/>
        <v>0</v>
      </c>
      <c r="AB959" s="431">
        <f t="shared" si="1785"/>
        <v>3</v>
      </c>
      <c r="AC959" s="432">
        <f t="shared" si="1786"/>
        <v>0.75</v>
      </c>
      <c r="AD959" s="449" t="str">
        <f t="shared" si="1787"/>
        <v>20+</v>
      </c>
      <c r="AE959" s="425"/>
      <c r="AF959" s="425"/>
      <c r="AG959" s="425"/>
      <c r="AH959" s="425"/>
      <c r="AI959" s="425"/>
      <c r="AJ959" s="425"/>
      <c r="AK959" s="433">
        <v>2.0</v>
      </c>
      <c r="AL959" s="425"/>
      <c r="AM959" s="425"/>
      <c r="AN959" s="425"/>
      <c r="AO959" s="425"/>
      <c r="AP959" s="425"/>
      <c r="AQ959" s="433">
        <v>1.0</v>
      </c>
      <c r="AR959" s="425"/>
      <c r="AS959" s="425"/>
      <c r="AT959" s="425"/>
      <c r="AU959" s="425"/>
      <c r="AV959" s="425"/>
      <c r="AW959" s="433">
        <v>1.0</v>
      </c>
      <c r="AX959" s="425"/>
      <c r="AY959" s="425"/>
      <c r="AZ959" s="433">
        <v>1.0</v>
      </c>
      <c r="BA959" s="425"/>
      <c r="BB959" s="425"/>
      <c r="BC959" s="425"/>
      <c r="BD959" s="425"/>
      <c r="BE959" s="425"/>
      <c r="BF959" s="425"/>
      <c r="BG959" s="425"/>
      <c r="BH959" s="425"/>
      <c r="BI959" s="425"/>
      <c r="BJ959" s="425"/>
      <c r="BK959" s="425"/>
      <c r="BL959" s="433">
        <v>1.0</v>
      </c>
      <c r="BM959" s="425"/>
      <c r="BN959" s="425"/>
      <c r="BO959" s="425"/>
      <c r="BP959" s="425"/>
      <c r="BQ959" s="425"/>
      <c r="BR959" s="433">
        <v>1.0</v>
      </c>
      <c r="BS959" s="425"/>
      <c r="BT959" s="425"/>
      <c r="BU959" s="425"/>
      <c r="BV959" s="425"/>
      <c r="BW959" s="425"/>
      <c r="BX959" s="425"/>
      <c r="BY959" s="425"/>
      <c r="BZ959" s="425"/>
      <c r="CA959" s="425"/>
      <c r="CB959" s="425"/>
      <c r="CC959" s="425"/>
      <c r="CD959" s="425"/>
      <c r="CE959" s="425"/>
      <c r="CF959" s="425"/>
      <c r="CG959" s="425"/>
      <c r="CH959" s="425"/>
      <c r="CI959" s="425"/>
      <c r="CJ959" s="425"/>
      <c r="CK959" s="425"/>
      <c r="CL959" s="425"/>
      <c r="CM959" s="425"/>
      <c r="CN959" s="425"/>
      <c r="CO959" s="425"/>
      <c r="CP959" s="425"/>
      <c r="CQ959" s="425"/>
      <c r="CR959" s="425"/>
      <c r="CS959" s="425"/>
      <c r="CT959" s="425"/>
      <c r="CU959" s="425"/>
      <c r="CV959" s="425"/>
      <c r="CW959" s="425"/>
      <c r="CX959" s="425"/>
      <c r="CY959" s="425"/>
      <c r="CZ959" s="425"/>
      <c r="DA959" s="425"/>
      <c r="DB959" s="425"/>
      <c r="DC959" s="425"/>
      <c r="DD959" s="425"/>
      <c r="DE959" s="425"/>
      <c r="DF959" s="425"/>
      <c r="DG959" s="425"/>
      <c r="DH959" s="425"/>
      <c r="DI959" s="425"/>
      <c r="DJ959" s="425"/>
      <c r="DK959" s="425"/>
      <c r="DL959" s="425"/>
      <c r="DM959" s="425"/>
      <c r="DN959" s="425"/>
      <c r="DO959" s="425"/>
      <c r="DP959" s="425"/>
      <c r="DQ959" s="425"/>
      <c r="DR959" s="425"/>
      <c r="DS959" s="425"/>
      <c r="DT959" s="425"/>
      <c r="DU959" s="425"/>
      <c r="DV959" s="425"/>
      <c r="DW959" s="425"/>
      <c r="DX959" s="425"/>
      <c r="DY959" s="425"/>
      <c r="DZ959" s="425"/>
      <c r="EA959" s="425"/>
      <c r="EB959" s="425"/>
      <c r="EC959" s="425"/>
      <c r="ED959" s="425"/>
      <c r="EE959" s="425"/>
      <c r="EF959" s="425"/>
      <c r="EG959" s="425"/>
      <c r="EH959" s="425"/>
      <c r="EI959" s="425"/>
      <c r="EJ959" s="425"/>
      <c r="EK959" s="425"/>
      <c r="EL959" s="425"/>
      <c r="EM959" s="425"/>
      <c r="EN959" s="425"/>
      <c r="EO959" s="425"/>
      <c r="EP959" s="425"/>
      <c r="EQ959" s="425"/>
      <c r="ER959" s="425"/>
      <c r="ES959" s="425"/>
      <c r="ET959" s="425"/>
      <c r="EU959" s="76"/>
      <c r="EV959" s="76"/>
      <c r="EW959" s="76"/>
      <c r="EX959" s="76"/>
      <c r="EY959" s="76"/>
      <c r="EZ959" s="76"/>
      <c r="FA959" s="423" t="s">
        <v>3836</v>
      </c>
      <c r="FB959" s="423"/>
      <c r="FC959" s="423"/>
      <c r="FD959" s="423"/>
    </row>
    <row r="960">
      <c r="A960" s="434" t="s">
        <v>3837</v>
      </c>
      <c r="B960" s="492" t="s">
        <v>3838</v>
      </c>
      <c r="C960" s="456" t="s">
        <v>95</v>
      </c>
      <c r="D960" s="455" t="s">
        <v>18</v>
      </c>
      <c r="E960" s="303"/>
      <c r="F960" s="303"/>
      <c r="G960" s="455" t="s">
        <v>3839</v>
      </c>
      <c r="H960" s="455" t="s">
        <v>3840</v>
      </c>
      <c r="I960" s="455" t="s">
        <v>23</v>
      </c>
      <c r="J960" s="455" t="s">
        <v>39</v>
      </c>
      <c r="K960" s="455" t="s">
        <v>3490</v>
      </c>
      <c r="L960" s="455" t="s">
        <v>3841</v>
      </c>
      <c r="M960" s="455" t="s">
        <v>3677</v>
      </c>
      <c r="N960" s="457">
        <v>42201.0</v>
      </c>
      <c r="O960" s="457">
        <v>42201.0</v>
      </c>
      <c r="P960" s="457">
        <v>42201.0</v>
      </c>
      <c r="Q960" s="298"/>
      <c r="R960" s="298"/>
      <c r="S960" s="303"/>
      <c r="T960" s="458">
        <f t="shared" si="1817"/>
        <v>1322</v>
      </c>
      <c r="U960" s="459">
        <f t="shared" si="1847"/>
        <v>4</v>
      </c>
      <c r="V960" s="460">
        <f t="shared" ref="V960:V969" si="1961">IF(ISBLANK($A960),"",sum(AF960,AL960,AR960,AX960,BD960,BJ960,BP960,BV960,CB960,CH960,CN960,CT960,CZ960,DF960,DL960,DR960,DX960,ED960,EJ960,EP960,EV960))</f>
        <v>3</v>
      </c>
      <c r="W960" s="461">
        <v>8.0</v>
      </c>
      <c r="X960" s="462">
        <f t="shared" si="1783"/>
        <v>15</v>
      </c>
      <c r="Y960" s="461">
        <v>8.0</v>
      </c>
      <c r="Z960" s="461">
        <f t="shared" ref="Z960:AA960" si="1960">IF(ISBLANK($A960),"",sum(AI960,AO960,AU960,BA960,BG960,BM960,BS960,BY960,CE960,CK960,CQ960,CW960,DC960,DI960,DO960,DU960,EA960,EG960,EM960,ES960,EY960))</f>
        <v>1</v>
      </c>
      <c r="AA960" s="461">
        <f t="shared" si="1960"/>
        <v>0</v>
      </c>
      <c r="AB960" s="462">
        <f t="shared" si="1785"/>
        <v>9</v>
      </c>
      <c r="AC960" s="463">
        <f t="shared" si="1786"/>
        <v>0.5333333333</v>
      </c>
      <c r="AD960" s="464" t="str">
        <f t="shared" si="1787"/>
        <v>20+</v>
      </c>
      <c r="AE960" s="303"/>
      <c r="AF960" s="303"/>
      <c r="AG960" s="303"/>
      <c r="AH960" s="303"/>
      <c r="AI960" s="303"/>
      <c r="AJ960" s="303"/>
      <c r="AK960" s="465">
        <v>1.0</v>
      </c>
      <c r="AL960" s="303"/>
      <c r="AM960" s="465">
        <v>5.0</v>
      </c>
      <c r="AN960" s="303"/>
      <c r="AO960" s="303"/>
      <c r="AP960" s="303"/>
      <c r="AQ960" s="303"/>
      <c r="AR960" s="303"/>
      <c r="AS960" s="303"/>
      <c r="AT960" s="303"/>
      <c r="AU960" s="303"/>
      <c r="AV960" s="303"/>
      <c r="AW960" s="303"/>
      <c r="AX960" s="303"/>
      <c r="AY960" s="303"/>
      <c r="AZ960" s="303"/>
      <c r="BA960" s="303"/>
      <c r="BB960" s="303"/>
      <c r="BC960" s="303"/>
      <c r="BD960" s="303"/>
      <c r="BE960" s="303"/>
      <c r="BF960" s="303"/>
      <c r="BG960" s="303"/>
      <c r="BH960" s="303"/>
      <c r="BI960" s="303"/>
      <c r="BJ960" s="303"/>
      <c r="BK960" s="303"/>
      <c r="BL960" s="303"/>
      <c r="BM960" s="303"/>
      <c r="BN960" s="303"/>
      <c r="BO960" s="303"/>
      <c r="BP960" s="303"/>
      <c r="BQ960" s="303"/>
      <c r="BR960" s="303"/>
      <c r="BS960" s="303"/>
      <c r="BT960" s="303"/>
      <c r="BU960" s="303"/>
      <c r="BV960" s="303"/>
      <c r="BW960" s="303"/>
      <c r="BX960" s="303"/>
      <c r="BY960" s="303"/>
      <c r="BZ960" s="303"/>
      <c r="CA960" s="303"/>
      <c r="CB960" s="303"/>
      <c r="CC960" s="303"/>
      <c r="CD960" s="303"/>
      <c r="CE960" s="303"/>
      <c r="CF960" s="303"/>
      <c r="CG960" s="303"/>
      <c r="CH960" s="303"/>
      <c r="CI960" s="303"/>
      <c r="CJ960" s="303"/>
      <c r="CK960" s="303"/>
      <c r="CL960" s="303"/>
      <c r="CM960" s="303"/>
      <c r="CN960" s="465">
        <v>2.0</v>
      </c>
      <c r="CO960" s="303"/>
      <c r="CP960" s="303"/>
      <c r="CQ960" s="303"/>
      <c r="CR960" s="303"/>
      <c r="CS960" s="303"/>
      <c r="CT960" s="303"/>
      <c r="CU960" s="303"/>
      <c r="CV960" s="465">
        <v>1.0</v>
      </c>
      <c r="CW960" s="303"/>
      <c r="CX960" s="303"/>
      <c r="CY960" s="303"/>
      <c r="CZ960" s="303"/>
      <c r="DA960" s="303"/>
      <c r="DB960" s="303"/>
      <c r="DC960" s="303"/>
      <c r="DD960" s="303"/>
      <c r="DE960" s="303"/>
      <c r="DF960" s="303"/>
      <c r="DG960" s="303"/>
      <c r="DH960" s="303"/>
      <c r="DI960" s="303"/>
      <c r="DJ960" s="303"/>
      <c r="DK960" s="303"/>
      <c r="DL960" s="303"/>
      <c r="DM960" s="303"/>
      <c r="DN960" s="303"/>
      <c r="DO960" s="303"/>
      <c r="DP960" s="303"/>
      <c r="DQ960" s="303"/>
      <c r="DR960" s="303"/>
      <c r="DS960" s="303"/>
      <c r="DT960" s="303"/>
      <c r="DU960" s="303"/>
      <c r="DV960" s="303"/>
      <c r="DW960" s="303"/>
      <c r="DX960" s="303"/>
      <c r="DY960" s="303"/>
      <c r="DZ960" s="303"/>
      <c r="EA960" s="303"/>
      <c r="EB960" s="303"/>
      <c r="EC960" s="303"/>
      <c r="ED960" s="303"/>
      <c r="EE960" s="303"/>
      <c r="EF960" s="303"/>
      <c r="EG960" s="303"/>
      <c r="EH960" s="303"/>
      <c r="EI960" s="303"/>
      <c r="EJ960" s="303"/>
      <c r="EK960" s="303"/>
      <c r="EL960" s="303"/>
      <c r="EM960" s="303"/>
      <c r="EN960" s="303"/>
      <c r="EO960" s="303"/>
      <c r="EP960" s="303"/>
      <c r="EQ960" s="303"/>
      <c r="ER960" s="303"/>
      <c r="ES960" s="303"/>
      <c r="ET960" s="303"/>
      <c r="EU960" s="499">
        <v>3.0</v>
      </c>
      <c r="EV960" s="499">
        <v>1.0</v>
      </c>
      <c r="EW960" s="76"/>
      <c r="EX960" s="499">
        <v>2.0</v>
      </c>
      <c r="EY960" s="499">
        <v>1.0</v>
      </c>
      <c r="EZ960" s="76"/>
      <c r="FA960" s="455" t="s">
        <v>3842</v>
      </c>
      <c r="FB960" s="455"/>
      <c r="FC960" s="455"/>
      <c r="FD960" s="455"/>
    </row>
    <row r="961">
      <c r="A961" s="450" t="s">
        <v>3843</v>
      </c>
      <c r="B961" s="423" t="s">
        <v>3844</v>
      </c>
      <c r="C961" s="424" t="s">
        <v>86</v>
      </c>
      <c r="D961" s="423" t="s">
        <v>18</v>
      </c>
      <c r="E961" s="425"/>
      <c r="F961" s="425"/>
      <c r="G961" s="423" t="s">
        <v>3845</v>
      </c>
      <c r="H961" s="423" t="s">
        <v>3489</v>
      </c>
      <c r="I961" s="423" t="s">
        <v>23</v>
      </c>
      <c r="J961" s="423" t="s">
        <v>39</v>
      </c>
      <c r="K961" s="423" t="s">
        <v>67</v>
      </c>
      <c r="L961" s="423" t="s">
        <v>3748</v>
      </c>
      <c r="M961" s="423" t="s">
        <v>3677</v>
      </c>
      <c r="N961" s="426">
        <v>42197.0</v>
      </c>
      <c r="O961" s="426">
        <v>42197.0</v>
      </c>
      <c r="P961" s="425"/>
      <c r="Q961" s="428"/>
      <c r="R961" s="428"/>
      <c r="S961" s="425"/>
      <c r="T961" s="69">
        <f t="shared" si="1817"/>
        <v>1326</v>
      </c>
      <c r="U961" s="430">
        <f t="shared" si="1847"/>
        <v>5</v>
      </c>
      <c r="V961" s="430">
        <f t="shared" si="1961"/>
        <v>0</v>
      </c>
      <c r="W961" s="430">
        <f t="shared" ref="W961:W970" si="1963">IF(ISBLANK($A961),"",sum(AG961,AM961,AS961,AY961,BE961,BK961,BQ961,BW961,CC961,CI961,CO961,CU961,DA961,DG961,DM961,DS961,DY961,EE961,EK961,EQ961,EW961))</f>
        <v>0</v>
      </c>
      <c r="X961" s="431">
        <f t="shared" si="1783"/>
        <v>5</v>
      </c>
      <c r="Y961" s="430">
        <f t="shared" ref="Y961:AA961" si="1962">IF(ISBLANK($A961),"",sum(AH961,AN961,AT961,AZ961,BF961,BL961,BR961,BX961,CD961,CJ961,CP961,CV961,DB961,DH961,DN961,DT961,DZ961,EF961,EL961,ER961,EX961))</f>
        <v>3</v>
      </c>
      <c r="Z961" s="430">
        <f t="shared" si="1962"/>
        <v>0</v>
      </c>
      <c r="AA961" s="430">
        <f t="shared" si="1962"/>
        <v>0</v>
      </c>
      <c r="AB961" s="431">
        <f t="shared" si="1785"/>
        <v>3</v>
      </c>
      <c r="AC961" s="432">
        <f t="shared" si="1786"/>
        <v>0.6</v>
      </c>
      <c r="AD961" s="449" t="str">
        <f t="shared" si="1787"/>
        <v>20+</v>
      </c>
      <c r="AE961" s="425"/>
      <c r="AF961" s="425"/>
      <c r="AG961" s="425"/>
      <c r="AH961" s="425"/>
      <c r="AI961" s="425"/>
      <c r="AJ961" s="425"/>
      <c r="AK961" s="425"/>
      <c r="AL961" s="425"/>
      <c r="AM961" s="425"/>
      <c r="AN961" s="425"/>
      <c r="AO961" s="425"/>
      <c r="AP961" s="425"/>
      <c r="AQ961" s="425"/>
      <c r="AR961" s="425"/>
      <c r="AS961" s="425"/>
      <c r="AT961" s="425"/>
      <c r="AU961" s="425"/>
      <c r="AV961" s="425"/>
      <c r="AW961" s="425"/>
      <c r="AX961" s="425"/>
      <c r="AY961" s="425"/>
      <c r="AZ961" s="425"/>
      <c r="BA961" s="425"/>
      <c r="BB961" s="425"/>
      <c r="BC961" s="433">
        <v>2.0</v>
      </c>
      <c r="BD961" s="425"/>
      <c r="BE961" s="425"/>
      <c r="BF961" s="425"/>
      <c r="BG961" s="425"/>
      <c r="BH961" s="425"/>
      <c r="BI961" s="425"/>
      <c r="BJ961" s="425"/>
      <c r="BK961" s="425"/>
      <c r="BL961" s="425"/>
      <c r="BM961" s="425"/>
      <c r="BN961" s="425"/>
      <c r="BO961" s="433">
        <v>3.0</v>
      </c>
      <c r="BP961" s="425"/>
      <c r="BQ961" s="425"/>
      <c r="BR961" s="433">
        <v>3.0</v>
      </c>
      <c r="BS961" s="425"/>
      <c r="BT961" s="425"/>
      <c r="BU961" s="425"/>
      <c r="BV961" s="425"/>
      <c r="BW961" s="425"/>
      <c r="BX961" s="425"/>
      <c r="BY961" s="425"/>
      <c r="BZ961" s="425"/>
      <c r="CA961" s="425"/>
      <c r="CB961" s="425"/>
      <c r="CC961" s="425"/>
      <c r="CD961" s="425"/>
      <c r="CE961" s="425"/>
      <c r="CF961" s="425"/>
      <c r="CG961" s="425"/>
      <c r="CH961" s="425"/>
      <c r="CI961" s="425"/>
      <c r="CJ961" s="425"/>
      <c r="CK961" s="425"/>
      <c r="CL961" s="425"/>
      <c r="CM961" s="425"/>
      <c r="CN961" s="425"/>
      <c r="CO961" s="425"/>
      <c r="CP961" s="425"/>
      <c r="CQ961" s="425"/>
      <c r="CR961" s="425"/>
      <c r="CS961" s="425"/>
      <c r="CT961" s="425"/>
      <c r="CU961" s="425"/>
      <c r="CV961" s="425"/>
      <c r="CW961" s="425"/>
      <c r="CX961" s="425"/>
      <c r="CY961" s="425"/>
      <c r="CZ961" s="425"/>
      <c r="DA961" s="425"/>
      <c r="DB961" s="425"/>
      <c r="DC961" s="425"/>
      <c r="DD961" s="425"/>
      <c r="DE961" s="425"/>
      <c r="DF961" s="425"/>
      <c r="DG961" s="425"/>
      <c r="DH961" s="425"/>
      <c r="DI961" s="425"/>
      <c r="DJ961" s="425"/>
      <c r="DK961" s="425"/>
      <c r="DL961" s="425"/>
      <c r="DM961" s="425"/>
      <c r="DN961" s="425"/>
      <c r="DO961" s="425"/>
      <c r="DP961" s="425"/>
      <c r="DQ961" s="425"/>
      <c r="DR961" s="425"/>
      <c r="DS961" s="425"/>
      <c r="DT961" s="425"/>
      <c r="DU961" s="425"/>
      <c r="DV961" s="425"/>
      <c r="DW961" s="425"/>
      <c r="DX961" s="425"/>
      <c r="DY961" s="425"/>
      <c r="DZ961" s="425"/>
      <c r="EA961" s="425"/>
      <c r="EB961" s="425"/>
      <c r="EC961" s="425"/>
      <c r="ED961" s="425"/>
      <c r="EE961" s="425"/>
      <c r="EF961" s="425"/>
      <c r="EG961" s="425"/>
      <c r="EH961" s="425"/>
      <c r="EI961" s="425"/>
      <c r="EJ961" s="425"/>
      <c r="EK961" s="425"/>
      <c r="EL961" s="425"/>
      <c r="EM961" s="425"/>
      <c r="EN961" s="425"/>
      <c r="EO961" s="425"/>
      <c r="EP961" s="425"/>
      <c r="EQ961" s="425"/>
      <c r="ER961" s="425"/>
      <c r="ES961" s="425"/>
      <c r="ET961" s="425"/>
      <c r="EU961" s="76"/>
      <c r="EV961" s="76"/>
      <c r="EW961" s="76"/>
      <c r="EX961" s="76"/>
      <c r="EY961" s="76"/>
      <c r="EZ961" s="76"/>
      <c r="FA961" s="423" t="s">
        <v>3846</v>
      </c>
      <c r="FB961" s="423"/>
      <c r="FC961" s="423"/>
      <c r="FD961" s="423"/>
    </row>
    <row r="962">
      <c r="A962" s="450" t="s">
        <v>3847</v>
      </c>
      <c r="B962" s="423" t="s">
        <v>3768</v>
      </c>
      <c r="C962" s="424" t="s">
        <v>8</v>
      </c>
      <c r="D962" s="423" t="s">
        <v>18</v>
      </c>
      <c r="E962" s="425"/>
      <c r="F962" s="425"/>
      <c r="G962" s="423" t="s">
        <v>3769</v>
      </c>
      <c r="H962" s="423" t="s">
        <v>3770</v>
      </c>
      <c r="I962" s="423" t="s">
        <v>23</v>
      </c>
      <c r="J962" s="423" t="s">
        <v>39</v>
      </c>
      <c r="K962" s="423" t="s">
        <v>67</v>
      </c>
      <c r="L962" s="423" t="s">
        <v>738</v>
      </c>
      <c r="M962" s="423" t="s">
        <v>81</v>
      </c>
      <c r="N962" s="426">
        <v>42195.0</v>
      </c>
      <c r="O962" s="426">
        <v>42195.0</v>
      </c>
      <c r="P962" s="425"/>
      <c r="Q962" s="428"/>
      <c r="R962" s="428"/>
      <c r="S962" s="425"/>
      <c r="T962" s="69">
        <f t="shared" si="1817"/>
        <v>1328</v>
      </c>
      <c r="U962" s="430">
        <f t="shared" si="1847"/>
        <v>2</v>
      </c>
      <c r="V962" s="430">
        <f t="shared" si="1961"/>
        <v>0</v>
      </c>
      <c r="W962" s="430">
        <f t="shared" si="1963"/>
        <v>0</v>
      </c>
      <c r="X962" s="431">
        <f t="shared" si="1783"/>
        <v>2</v>
      </c>
      <c r="Y962" s="430">
        <f t="shared" ref="Y962:AA962" si="1964">IF(ISBLANK($A962),"",sum(AH962,AN962,AT962,AZ962,BF962,BL962,BR962,BX962,CD962,CJ962,CP962,CV962,DB962,DH962,DN962,DT962,DZ962,EF962,EL962,ER962,EX962))</f>
        <v>5</v>
      </c>
      <c r="Z962" s="430">
        <f t="shared" si="1964"/>
        <v>1</v>
      </c>
      <c r="AA962" s="430">
        <f t="shared" si="1964"/>
        <v>0</v>
      </c>
      <c r="AB962" s="431">
        <f t="shared" si="1785"/>
        <v>6</v>
      </c>
      <c r="AC962" s="432">
        <f t="shared" si="1786"/>
        <v>2.5</v>
      </c>
      <c r="AD962" s="449" t="str">
        <f t="shared" si="1787"/>
        <v>20+</v>
      </c>
      <c r="AE962" s="425"/>
      <c r="AF962" s="425"/>
      <c r="AG962" s="425"/>
      <c r="AH962" s="425"/>
      <c r="AI962" s="425"/>
      <c r="AJ962" s="425"/>
      <c r="AK962" s="433">
        <v>2.0</v>
      </c>
      <c r="AL962" s="425"/>
      <c r="AM962" s="425"/>
      <c r="AN962" s="433">
        <v>2.0</v>
      </c>
      <c r="AO962" s="425"/>
      <c r="AP962" s="425"/>
      <c r="AQ962" s="425"/>
      <c r="AR962" s="425"/>
      <c r="AS962" s="425"/>
      <c r="AT962" s="425"/>
      <c r="AU962" s="425"/>
      <c r="AV962" s="425"/>
      <c r="AW962" s="425"/>
      <c r="AX962" s="425"/>
      <c r="AY962" s="425"/>
      <c r="AZ962" s="425"/>
      <c r="BA962" s="425"/>
      <c r="BB962" s="425"/>
      <c r="BC962" s="425"/>
      <c r="BD962" s="425"/>
      <c r="BE962" s="425"/>
      <c r="BF962" s="433">
        <v>1.0</v>
      </c>
      <c r="BG962" s="433">
        <v>1.0</v>
      </c>
      <c r="BH962" s="425"/>
      <c r="BI962" s="425"/>
      <c r="BJ962" s="425"/>
      <c r="BK962" s="425"/>
      <c r="BL962" s="425"/>
      <c r="BM962" s="425"/>
      <c r="BN962" s="425"/>
      <c r="BO962" s="425"/>
      <c r="BP962" s="425"/>
      <c r="BQ962" s="425"/>
      <c r="BR962" s="425"/>
      <c r="BS962" s="425"/>
      <c r="BT962" s="425"/>
      <c r="BU962" s="425"/>
      <c r="BV962" s="425"/>
      <c r="BW962" s="425"/>
      <c r="BX962" s="425"/>
      <c r="BY962" s="425"/>
      <c r="BZ962" s="425"/>
      <c r="CA962" s="425"/>
      <c r="CB962" s="425"/>
      <c r="CC962" s="425"/>
      <c r="CD962" s="425"/>
      <c r="CE962" s="425"/>
      <c r="CF962" s="425"/>
      <c r="CG962" s="425"/>
      <c r="CH962" s="425"/>
      <c r="CI962" s="425"/>
      <c r="CJ962" s="425"/>
      <c r="CK962" s="425"/>
      <c r="CL962" s="425"/>
      <c r="CM962" s="425"/>
      <c r="CN962" s="425"/>
      <c r="CO962" s="425"/>
      <c r="CP962" s="433">
        <v>2.0</v>
      </c>
      <c r="CQ962" s="425"/>
      <c r="CR962" s="425"/>
      <c r="CS962" s="425"/>
      <c r="CT962" s="425"/>
      <c r="CU962" s="425"/>
      <c r="CV962" s="425"/>
      <c r="CW962" s="425"/>
      <c r="CX962" s="425"/>
      <c r="CY962" s="425"/>
      <c r="CZ962" s="425"/>
      <c r="DA962" s="425"/>
      <c r="DB962" s="425"/>
      <c r="DC962" s="425"/>
      <c r="DD962" s="425"/>
      <c r="DE962" s="425"/>
      <c r="DF962" s="425"/>
      <c r="DG962" s="425"/>
      <c r="DH962" s="425"/>
      <c r="DI962" s="425"/>
      <c r="DJ962" s="425"/>
      <c r="DK962" s="425"/>
      <c r="DL962" s="425"/>
      <c r="DM962" s="425"/>
      <c r="DN962" s="425"/>
      <c r="DO962" s="425"/>
      <c r="DP962" s="425"/>
      <c r="DQ962" s="425"/>
      <c r="DR962" s="425"/>
      <c r="DS962" s="425"/>
      <c r="DT962" s="425"/>
      <c r="DU962" s="425"/>
      <c r="DV962" s="425"/>
      <c r="DW962" s="425"/>
      <c r="DX962" s="425"/>
      <c r="DY962" s="425"/>
      <c r="DZ962" s="425"/>
      <c r="EA962" s="425"/>
      <c r="EB962" s="425"/>
      <c r="EC962" s="425"/>
      <c r="ED962" s="425"/>
      <c r="EE962" s="425"/>
      <c r="EF962" s="425"/>
      <c r="EG962" s="425"/>
      <c r="EH962" s="425"/>
      <c r="EI962" s="425"/>
      <c r="EJ962" s="425"/>
      <c r="EK962" s="425"/>
      <c r="EL962" s="425"/>
      <c r="EM962" s="425"/>
      <c r="EN962" s="425"/>
      <c r="EO962" s="425"/>
      <c r="EP962" s="425"/>
      <c r="EQ962" s="425"/>
      <c r="ER962" s="425"/>
      <c r="ES962" s="425"/>
      <c r="ET962" s="425"/>
      <c r="EU962" s="76"/>
      <c r="EV962" s="76"/>
      <c r="EW962" s="76"/>
      <c r="EX962" s="76"/>
      <c r="EY962" s="76"/>
      <c r="EZ962" s="76"/>
      <c r="FA962" s="423" t="s">
        <v>3848</v>
      </c>
      <c r="FB962" s="423"/>
      <c r="FC962" s="423"/>
      <c r="FD962" s="423"/>
    </row>
    <row r="963">
      <c r="A963" s="434" t="s">
        <v>3849</v>
      </c>
      <c r="B963" s="492" t="s">
        <v>3850</v>
      </c>
      <c r="C963" s="295" t="s">
        <v>95</v>
      </c>
      <c r="D963" s="294" t="s">
        <v>18</v>
      </c>
      <c r="E963" s="303"/>
      <c r="F963" s="303"/>
      <c r="G963" s="294" t="s">
        <v>3851</v>
      </c>
      <c r="H963" s="294" t="s">
        <v>3852</v>
      </c>
      <c r="I963" s="294" t="s">
        <v>23</v>
      </c>
      <c r="J963" s="294" t="s">
        <v>39</v>
      </c>
      <c r="K963" s="294" t="s">
        <v>3490</v>
      </c>
      <c r="L963" s="294" t="s">
        <v>3853</v>
      </c>
      <c r="M963" s="303"/>
      <c r="N963" s="296">
        <v>42188.0</v>
      </c>
      <c r="O963" s="296">
        <v>42188.0</v>
      </c>
      <c r="P963" s="303"/>
      <c r="Q963" s="298"/>
      <c r="R963" s="298"/>
      <c r="S963" s="303"/>
      <c r="T963" s="69">
        <f t="shared" si="1817"/>
        <v>1335</v>
      </c>
      <c r="U963" s="300">
        <f t="shared" si="1847"/>
        <v>6</v>
      </c>
      <c r="V963" s="300">
        <f t="shared" si="1961"/>
        <v>4</v>
      </c>
      <c r="W963" s="300">
        <f t="shared" si="1963"/>
        <v>1</v>
      </c>
      <c r="X963" s="301">
        <f t="shared" si="1783"/>
        <v>11</v>
      </c>
      <c r="Y963" s="300">
        <f t="shared" ref="Y963:AA963" si="1965">IF(ISBLANK($A963),"",sum(AH963,AN963,AT963,AZ963,BF963,BL963,BR963,BX963,CD963,CJ963,CP963,CV963,DB963,DH963,DN963,DT963,DZ963,EF963,EL963,ER963,EX963))</f>
        <v>9</v>
      </c>
      <c r="Z963" s="300">
        <f t="shared" si="1965"/>
        <v>11</v>
      </c>
      <c r="AA963" s="300">
        <f t="shared" si="1965"/>
        <v>0</v>
      </c>
      <c r="AB963" s="301">
        <f t="shared" si="1785"/>
        <v>20</v>
      </c>
      <c r="AC963" s="302">
        <f t="shared" si="1786"/>
        <v>0.8181818182</v>
      </c>
      <c r="AD963" s="435" t="str">
        <f t="shared" si="1787"/>
        <v>20+</v>
      </c>
      <c r="AE963" s="303"/>
      <c r="AF963" s="304">
        <v>1.0</v>
      </c>
      <c r="AG963" s="303"/>
      <c r="AH963" s="304">
        <v>1.0</v>
      </c>
      <c r="AI963" s="303"/>
      <c r="AJ963" s="303"/>
      <c r="AK963" s="304">
        <v>1.0</v>
      </c>
      <c r="AL963" s="303"/>
      <c r="AM963" s="303"/>
      <c r="AN963" s="303"/>
      <c r="AO963" s="303"/>
      <c r="AP963" s="303"/>
      <c r="AQ963" s="304">
        <v>3.0</v>
      </c>
      <c r="AR963" s="304">
        <v>1.0</v>
      </c>
      <c r="AS963" s="303"/>
      <c r="AT963" s="303"/>
      <c r="AU963" s="303"/>
      <c r="AV963" s="303"/>
      <c r="AW963" s="304">
        <v>1.0</v>
      </c>
      <c r="AX963" s="303"/>
      <c r="AY963" s="304">
        <v>1.0</v>
      </c>
      <c r="AZ963" s="304">
        <v>2.0</v>
      </c>
      <c r="BA963" s="304">
        <v>3.0</v>
      </c>
      <c r="BB963" s="303"/>
      <c r="BC963" s="303"/>
      <c r="BD963" s="304">
        <v>1.0</v>
      </c>
      <c r="BE963" s="303"/>
      <c r="BF963" s="304">
        <v>5.0</v>
      </c>
      <c r="BG963" s="304">
        <v>7.0</v>
      </c>
      <c r="BH963" s="303"/>
      <c r="BI963" s="303"/>
      <c r="BJ963" s="303"/>
      <c r="BK963" s="303"/>
      <c r="BL963" s="303"/>
      <c r="BM963" s="303"/>
      <c r="BN963" s="303"/>
      <c r="BO963" s="303"/>
      <c r="BP963" s="303"/>
      <c r="BQ963" s="303"/>
      <c r="BR963" s="303"/>
      <c r="BS963" s="303"/>
      <c r="BT963" s="303"/>
      <c r="BU963" s="303"/>
      <c r="BV963" s="303"/>
      <c r="BW963" s="303"/>
      <c r="BX963" s="303"/>
      <c r="BY963" s="303"/>
      <c r="BZ963" s="303"/>
      <c r="CA963" s="303"/>
      <c r="CB963" s="303"/>
      <c r="CC963" s="303"/>
      <c r="CD963" s="303"/>
      <c r="CE963" s="303"/>
      <c r="CF963" s="303"/>
      <c r="CG963" s="303"/>
      <c r="CH963" s="303"/>
      <c r="CI963" s="303"/>
      <c r="CJ963" s="303"/>
      <c r="CK963" s="303"/>
      <c r="CL963" s="303"/>
      <c r="CM963" s="303"/>
      <c r="CN963" s="303"/>
      <c r="CO963" s="303"/>
      <c r="CP963" s="303"/>
      <c r="CQ963" s="303"/>
      <c r="CR963" s="303"/>
      <c r="CS963" s="303"/>
      <c r="CT963" s="303"/>
      <c r="CU963" s="303"/>
      <c r="CV963" s="303"/>
      <c r="CW963" s="303"/>
      <c r="CX963" s="303"/>
      <c r="CY963" s="304">
        <v>1.0</v>
      </c>
      <c r="CZ963" s="304">
        <v>1.0</v>
      </c>
      <c r="DA963" s="303"/>
      <c r="DB963" s="303"/>
      <c r="DC963" s="303"/>
      <c r="DD963" s="303"/>
      <c r="DE963" s="303"/>
      <c r="DF963" s="303"/>
      <c r="DG963" s="303"/>
      <c r="DH963" s="304">
        <v>1.0</v>
      </c>
      <c r="DI963" s="304">
        <v>1.0</v>
      </c>
      <c r="DJ963" s="303"/>
      <c r="DK963" s="303"/>
      <c r="DL963" s="303"/>
      <c r="DM963" s="303"/>
      <c r="DN963" s="303"/>
      <c r="DO963" s="303"/>
      <c r="DP963" s="303"/>
      <c r="DQ963" s="303"/>
      <c r="DR963" s="303"/>
      <c r="DS963" s="303"/>
      <c r="DT963" s="303"/>
      <c r="DU963" s="303"/>
      <c r="DV963" s="303"/>
      <c r="DW963" s="303"/>
      <c r="DX963" s="303"/>
      <c r="DY963" s="303"/>
      <c r="DZ963" s="303"/>
      <c r="EA963" s="303"/>
      <c r="EB963" s="303"/>
      <c r="EC963" s="303"/>
      <c r="ED963" s="303"/>
      <c r="EE963" s="303"/>
      <c r="EF963" s="303"/>
      <c r="EG963" s="303"/>
      <c r="EH963" s="303"/>
      <c r="EI963" s="303"/>
      <c r="EJ963" s="303"/>
      <c r="EK963" s="303"/>
      <c r="EL963" s="303"/>
      <c r="EM963" s="303"/>
      <c r="EN963" s="303"/>
      <c r="EO963" s="303"/>
      <c r="EP963" s="303"/>
      <c r="EQ963" s="303"/>
      <c r="ER963" s="303"/>
      <c r="ES963" s="303"/>
      <c r="ET963" s="303"/>
      <c r="EU963" s="76"/>
      <c r="EV963" s="76"/>
      <c r="EW963" s="76"/>
      <c r="EX963" s="76"/>
      <c r="EY963" s="506" t="s">
        <v>2315</v>
      </c>
      <c r="EZ963" s="76"/>
      <c r="FA963" s="294" t="s">
        <v>3854</v>
      </c>
      <c r="FB963" s="294"/>
      <c r="FC963" s="294"/>
      <c r="FD963" s="294"/>
    </row>
    <row r="964">
      <c r="A964" s="434" t="s">
        <v>3855</v>
      </c>
      <c r="B964" s="294" t="s">
        <v>3850</v>
      </c>
      <c r="C964" s="295" t="s">
        <v>95</v>
      </c>
      <c r="D964" s="294" t="s">
        <v>18</v>
      </c>
      <c r="E964" s="303"/>
      <c r="F964" s="303"/>
      <c r="G964" s="294" t="s">
        <v>3851</v>
      </c>
      <c r="H964" s="294" t="s">
        <v>3852</v>
      </c>
      <c r="I964" s="294" t="s">
        <v>23</v>
      </c>
      <c r="J964" s="294" t="s">
        <v>39</v>
      </c>
      <c r="K964" s="294" t="s">
        <v>3490</v>
      </c>
      <c r="L964" s="294" t="s">
        <v>3853</v>
      </c>
      <c r="M964" s="303"/>
      <c r="N964" s="296">
        <v>42188.0</v>
      </c>
      <c r="O964" s="296">
        <v>42188.0</v>
      </c>
      <c r="P964" s="303"/>
      <c r="Q964" s="298"/>
      <c r="R964" s="298"/>
      <c r="S964" s="303"/>
      <c r="T964" s="69">
        <f t="shared" si="1817"/>
        <v>1335</v>
      </c>
      <c r="U964" s="300">
        <f t="shared" si="1847"/>
        <v>0</v>
      </c>
      <c r="V964" s="300">
        <f t="shared" si="1961"/>
        <v>0</v>
      </c>
      <c r="W964" s="300">
        <f t="shared" si="1963"/>
        <v>0</v>
      </c>
      <c r="X964" s="301">
        <f t="shared" si="1783"/>
        <v>0</v>
      </c>
      <c r="Y964" s="300">
        <f t="shared" ref="Y964:AA964" si="1966">IF(ISBLANK($A964),"",sum(AH964,AN964,AT964,AZ964,BF964,BL964,BR964,BX964,CD964,CJ964,CP964,CV964,DB964,DH964,DN964,DT964,DZ964,EF964,EL964,ER964,EX964))</f>
        <v>0</v>
      </c>
      <c r="Z964" s="300">
        <f t="shared" si="1966"/>
        <v>0</v>
      </c>
      <c r="AA964" s="300">
        <f t="shared" si="1966"/>
        <v>0</v>
      </c>
      <c r="AB964" s="301">
        <f t="shared" si="1785"/>
        <v>0</v>
      </c>
      <c r="AC964" s="448" t="str">
        <f t="shared" si="1786"/>
        <v/>
      </c>
      <c r="AD964" s="435" t="str">
        <f t="shared" si="1787"/>
        <v>20+</v>
      </c>
      <c r="AE964" s="303"/>
      <c r="AF964" s="303"/>
      <c r="AG964" s="303"/>
      <c r="AH964" s="303"/>
      <c r="AI964" s="303"/>
      <c r="AJ964" s="303"/>
      <c r="AK964" s="303"/>
      <c r="AL964" s="303"/>
      <c r="AM964" s="303"/>
      <c r="AN964" s="303"/>
      <c r="AO964" s="303"/>
      <c r="AP964" s="303"/>
      <c r="AQ964" s="303"/>
      <c r="AR964" s="303"/>
      <c r="AS964" s="303"/>
      <c r="AT964" s="303"/>
      <c r="AU964" s="303"/>
      <c r="AV964" s="303"/>
      <c r="AW964" s="303"/>
      <c r="AX964" s="303"/>
      <c r="AY964" s="303"/>
      <c r="AZ964" s="303"/>
      <c r="BA964" s="303"/>
      <c r="BB964" s="303"/>
      <c r="BC964" s="303"/>
      <c r="BD964" s="303"/>
      <c r="BE964" s="303"/>
      <c r="BF964" s="303"/>
      <c r="BG964" s="303"/>
      <c r="BH964" s="303"/>
      <c r="BI964" s="303"/>
      <c r="BJ964" s="303"/>
      <c r="BK964" s="303"/>
      <c r="BL964" s="303"/>
      <c r="BM964" s="303"/>
      <c r="BN964" s="303"/>
      <c r="BO964" s="303"/>
      <c r="BP964" s="303"/>
      <c r="BQ964" s="303"/>
      <c r="BR964" s="303"/>
      <c r="BS964" s="303"/>
      <c r="BT964" s="303"/>
      <c r="BU964" s="303"/>
      <c r="BV964" s="303"/>
      <c r="BW964" s="303"/>
      <c r="BX964" s="303"/>
      <c r="BY964" s="303"/>
      <c r="BZ964" s="303"/>
      <c r="CA964" s="303"/>
      <c r="CB964" s="303"/>
      <c r="CC964" s="303"/>
      <c r="CD964" s="303"/>
      <c r="CE964" s="303"/>
      <c r="CF964" s="303"/>
      <c r="CG964" s="303"/>
      <c r="CH964" s="303"/>
      <c r="CI964" s="303"/>
      <c r="CJ964" s="303"/>
      <c r="CK964" s="303"/>
      <c r="CL964" s="303"/>
      <c r="CM964" s="303"/>
      <c r="CN964" s="303"/>
      <c r="CO964" s="303"/>
      <c r="CP964" s="303"/>
      <c r="CQ964" s="303"/>
      <c r="CR964" s="303"/>
      <c r="CS964" s="303"/>
      <c r="CT964" s="303"/>
      <c r="CU964" s="303"/>
      <c r="CV964" s="303"/>
      <c r="CW964" s="303"/>
      <c r="CX964" s="303"/>
      <c r="CY964" s="303"/>
      <c r="CZ964" s="303"/>
      <c r="DA964" s="303"/>
      <c r="DB964" s="303"/>
      <c r="DC964" s="303"/>
      <c r="DD964" s="303"/>
      <c r="DE964" s="303"/>
      <c r="DF964" s="303"/>
      <c r="DG964" s="303"/>
      <c r="DH964" s="303"/>
      <c r="DI964" s="303"/>
      <c r="DJ964" s="303"/>
      <c r="DK964" s="303"/>
      <c r="DL964" s="303"/>
      <c r="DM964" s="303"/>
      <c r="DN964" s="303"/>
      <c r="DO964" s="303"/>
      <c r="DP964" s="303"/>
      <c r="DQ964" s="303"/>
      <c r="DR964" s="303"/>
      <c r="DS964" s="303"/>
      <c r="DT964" s="303"/>
      <c r="DU964" s="303"/>
      <c r="DV964" s="303"/>
      <c r="DW964" s="303"/>
      <c r="DX964" s="303"/>
      <c r="DY964" s="303"/>
      <c r="DZ964" s="303"/>
      <c r="EA964" s="303"/>
      <c r="EB964" s="303"/>
      <c r="EC964" s="303"/>
      <c r="ED964" s="303"/>
      <c r="EE964" s="303"/>
      <c r="EF964" s="303"/>
      <c r="EG964" s="303"/>
      <c r="EH964" s="303"/>
      <c r="EI964" s="303"/>
      <c r="EJ964" s="303"/>
      <c r="EK964" s="303"/>
      <c r="EL964" s="303"/>
      <c r="EM964" s="303"/>
      <c r="EN964" s="303"/>
      <c r="EO964" s="303"/>
      <c r="EP964" s="303"/>
      <c r="EQ964" s="303"/>
      <c r="ER964" s="303"/>
      <c r="ES964" s="303"/>
      <c r="ET964" s="303"/>
      <c r="EU964" s="76"/>
      <c r="EV964" s="76"/>
      <c r="EW964" s="76"/>
      <c r="EX964" s="76"/>
      <c r="EY964" s="76"/>
      <c r="EZ964" s="76"/>
      <c r="FA964" s="294" t="s">
        <v>3856</v>
      </c>
      <c r="FB964" s="294"/>
      <c r="FC964" s="294"/>
      <c r="FD964" s="294"/>
    </row>
    <row r="965">
      <c r="A965" s="440" t="s">
        <v>3857</v>
      </c>
      <c r="B965" s="441" t="s">
        <v>3850</v>
      </c>
      <c r="C965" s="442" t="s">
        <v>95</v>
      </c>
      <c r="D965" s="441" t="s">
        <v>18</v>
      </c>
      <c r="E965" s="443"/>
      <c r="F965" s="443"/>
      <c r="G965" s="441" t="s">
        <v>3851</v>
      </c>
      <c r="H965" s="441" t="s">
        <v>3852</v>
      </c>
      <c r="I965" s="441" t="s">
        <v>23</v>
      </c>
      <c r="J965" s="441" t="s">
        <v>39</v>
      </c>
      <c r="K965" s="441" t="s">
        <v>3490</v>
      </c>
      <c r="L965" s="441" t="s">
        <v>3853</v>
      </c>
      <c r="M965" s="443"/>
      <c r="N965" s="444">
        <v>42188.0</v>
      </c>
      <c r="O965" s="444">
        <v>42188.0</v>
      </c>
      <c r="P965" s="443"/>
      <c r="Q965" s="445"/>
      <c r="R965" s="445"/>
      <c r="S965" s="443"/>
      <c r="T965" s="69">
        <f t="shared" si="1817"/>
        <v>1335</v>
      </c>
      <c r="U965" s="436">
        <f t="shared" si="1847"/>
        <v>0</v>
      </c>
      <c r="V965" s="436">
        <f t="shared" si="1961"/>
        <v>0</v>
      </c>
      <c r="W965" s="436">
        <f t="shared" si="1963"/>
        <v>0</v>
      </c>
      <c r="X965" s="437">
        <f t="shared" si="1783"/>
        <v>0</v>
      </c>
      <c r="Y965" s="436">
        <f t="shared" ref="Y965:AA965" si="1967">IF(ISBLANK($A965),"",sum(AH965,AN965,AT965,AZ965,BF965,BL965,BR965,BX965,CD965,CJ965,CP965,CV965,DB965,DH965,DN965,DT965,DZ965,EF965,EL965,ER965,EX965))</f>
        <v>0</v>
      </c>
      <c r="Z965" s="436">
        <f t="shared" si="1967"/>
        <v>0</v>
      </c>
      <c r="AA965" s="436">
        <f t="shared" si="1967"/>
        <v>0</v>
      </c>
      <c r="AB965" s="437">
        <f t="shared" si="1785"/>
        <v>0</v>
      </c>
      <c r="AC965" s="438" t="str">
        <f t="shared" si="1786"/>
        <v/>
      </c>
      <c r="AD965" s="439" t="str">
        <f t="shared" si="1787"/>
        <v>20+</v>
      </c>
      <c r="AE965" s="443"/>
      <c r="AF965" s="443"/>
      <c r="AG965" s="443"/>
      <c r="AH965" s="443"/>
      <c r="AI965" s="443"/>
      <c r="AJ965" s="443"/>
      <c r="AK965" s="443"/>
      <c r="AL965" s="443"/>
      <c r="AM965" s="443"/>
      <c r="AN965" s="443"/>
      <c r="AO965" s="443"/>
      <c r="AP965" s="443"/>
      <c r="AQ965" s="443"/>
      <c r="AR965" s="443"/>
      <c r="AS965" s="443"/>
      <c r="AT965" s="443"/>
      <c r="AU965" s="443"/>
      <c r="AV965" s="443"/>
      <c r="AW965" s="443"/>
      <c r="AX965" s="443"/>
      <c r="AY965" s="443"/>
      <c r="AZ965" s="443"/>
      <c r="BA965" s="443"/>
      <c r="BB965" s="443"/>
      <c r="BC965" s="443"/>
      <c r="BD965" s="443"/>
      <c r="BE965" s="443"/>
      <c r="BF965" s="443"/>
      <c r="BG965" s="443"/>
      <c r="BH965" s="443"/>
      <c r="BI965" s="443"/>
      <c r="BJ965" s="443"/>
      <c r="BK965" s="443"/>
      <c r="BL965" s="443"/>
      <c r="BM965" s="443"/>
      <c r="BN965" s="443"/>
      <c r="BO965" s="443"/>
      <c r="BP965" s="443"/>
      <c r="BQ965" s="443"/>
      <c r="BR965" s="443"/>
      <c r="BS965" s="443"/>
      <c r="BT965" s="443"/>
      <c r="BU965" s="443"/>
      <c r="BV965" s="443"/>
      <c r="BW965" s="443"/>
      <c r="BX965" s="443"/>
      <c r="BY965" s="443"/>
      <c r="BZ965" s="443"/>
      <c r="CA965" s="443"/>
      <c r="CB965" s="443"/>
      <c r="CC965" s="443"/>
      <c r="CD965" s="443"/>
      <c r="CE965" s="443"/>
      <c r="CF965" s="443"/>
      <c r="CG965" s="443"/>
      <c r="CH965" s="443"/>
      <c r="CI965" s="443"/>
      <c r="CJ965" s="443"/>
      <c r="CK965" s="443"/>
      <c r="CL965" s="443"/>
      <c r="CM965" s="443"/>
      <c r="CN965" s="443"/>
      <c r="CO965" s="443"/>
      <c r="CP965" s="443"/>
      <c r="CQ965" s="443"/>
      <c r="CR965" s="443"/>
      <c r="CS965" s="443"/>
      <c r="CT965" s="443"/>
      <c r="CU965" s="443"/>
      <c r="CV965" s="443"/>
      <c r="CW965" s="443"/>
      <c r="CX965" s="443"/>
      <c r="CY965" s="443"/>
      <c r="CZ965" s="443"/>
      <c r="DA965" s="443"/>
      <c r="DB965" s="443"/>
      <c r="DC965" s="443"/>
      <c r="DD965" s="443"/>
      <c r="DE965" s="443"/>
      <c r="DF965" s="443"/>
      <c r="DG965" s="443"/>
      <c r="DH965" s="443"/>
      <c r="DI965" s="443"/>
      <c r="DJ965" s="443"/>
      <c r="DK965" s="443"/>
      <c r="DL965" s="443"/>
      <c r="DM965" s="443"/>
      <c r="DN965" s="443"/>
      <c r="DO965" s="443"/>
      <c r="DP965" s="443"/>
      <c r="DQ965" s="443"/>
      <c r="DR965" s="443"/>
      <c r="DS965" s="443"/>
      <c r="DT965" s="443"/>
      <c r="DU965" s="443"/>
      <c r="DV965" s="443"/>
      <c r="DW965" s="443"/>
      <c r="DX965" s="443"/>
      <c r="DY965" s="443"/>
      <c r="DZ965" s="443"/>
      <c r="EA965" s="443"/>
      <c r="EB965" s="443"/>
      <c r="EC965" s="443"/>
      <c r="ED965" s="443"/>
      <c r="EE965" s="443"/>
      <c r="EF965" s="443"/>
      <c r="EG965" s="443"/>
      <c r="EH965" s="443"/>
      <c r="EI965" s="443"/>
      <c r="EJ965" s="443"/>
      <c r="EK965" s="443"/>
      <c r="EL965" s="443"/>
      <c r="EM965" s="443"/>
      <c r="EN965" s="443"/>
      <c r="EO965" s="443"/>
      <c r="EP965" s="443"/>
      <c r="EQ965" s="443"/>
      <c r="ER965" s="443"/>
      <c r="ES965" s="443"/>
      <c r="ET965" s="443"/>
      <c r="EU965" s="76"/>
      <c r="EV965" s="76"/>
      <c r="EW965" s="76"/>
      <c r="EX965" s="76"/>
      <c r="EY965" s="76"/>
      <c r="EZ965" s="76"/>
      <c r="FA965" s="441" t="s">
        <v>3858</v>
      </c>
      <c r="FB965" s="441"/>
      <c r="FC965" s="441"/>
      <c r="FD965" s="441"/>
    </row>
    <row r="966">
      <c r="A966" s="434" t="s">
        <v>3859</v>
      </c>
      <c r="B966" s="294" t="s">
        <v>3850</v>
      </c>
      <c r="C966" s="295" t="s">
        <v>95</v>
      </c>
      <c r="D966" s="294" t="s">
        <v>18</v>
      </c>
      <c r="E966" s="303"/>
      <c r="F966" s="303"/>
      <c r="G966" s="294" t="s">
        <v>3851</v>
      </c>
      <c r="H966" s="294" t="s">
        <v>3852</v>
      </c>
      <c r="I966" s="294" t="s">
        <v>23</v>
      </c>
      <c r="J966" s="294" t="s">
        <v>39</v>
      </c>
      <c r="K966" s="294" t="s">
        <v>3490</v>
      </c>
      <c r="L966" s="294" t="s">
        <v>3853</v>
      </c>
      <c r="M966" s="303"/>
      <c r="N966" s="296">
        <v>42188.0</v>
      </c>
      <c r="O966" s="296">
        <v>42188.0</v>
      </c>
      <c r="P966" s="303"/>
      <c r="Q966" s="298"/>
      <c r="R966" s="298"/>
      <c r="S966" s="303"/>
      <c r="T966" s="69">
        <f t="shared" si="1817"/>
        <v>1335</v>
      </c>
      <c r="U966" s="300">
        <f t="shared" si="1847"/>
        <v>0</v>
      </c>
      <c r="V966" s="300">
        <f t="shared" si="1961"/>
        <v>0</v>
      </c>
      <c r="W966" s="300">
        <f t="shared" si="1963"/>
        <v>0</v>
      </c>
      <c r="X966" s="301">
        <f t="shared" si="1783"/>
        <v>0</v>
      </c>
      <c r="Y966" s="300">
        <f t="shared" ref="Y966:AA966" si="1968">IF(ISBLANK($A966),"",sum(AH966,AN966,AT966,AZ966,BF966,BL966,BR966,BX966,CD966,CJ966,CP966,CV966,DB966,DH966,DN966,DT966,DZ966,EF966,EL966,ER966,EX966))</f>
        <v>0</v>
      </c>
      <c r="Z966" s="300">
        <f t="shared" si="1968"/>
        <v>0</v>
      </c>
      <c r="AA966" s="300">
        <f t="shared" si="1968"/>
        <v>0</v>
      </c>
      <c r="AB966" s="301">
        <f t="shared" si="1785"/>
        <v>0</v>
      </c>
      <c r="AC966" s="448" t="str">
        <f t="shared" si="1786"/>
        <v/>
      </c>
      <c r="AD966" s="435" t="str">
        <f t="shared" si="1787"/>
        <v>20+</v>
      </c>
      <c r="AE966" s="303"/>
      <c r="AF966" s="303"/>
      <c r="AG966" s="303"/>
      <c r="AH966" s="303"/>
      <c r="AI966" s="303"/>
      <c r="AJ966" s="303"/>
      <c r="AK966" s="303"/>
      <c r="AL966" s="303"/>
      <c r="AM966" s="303"/>
      <c r="AN966" s="303"/>
      <c r="AO966" s="303"/>
      <c r="AP966" s="303"/>
      <c r="AQ966" s="303"/>
      <c r="AR966" s="303"/>
      <c r="AS966" s="303"/>
      <c r="AT966" s="303"/>
      <c r="AU966" s="303"/>
      <c r="AV966" s="303"/>
      <c r="AW966" s="303"/>
      <c r="AX966" s="303"/>
      <c r="AY966" s="303"/>
      <c r="AZ966" s="303"/>
      <c r="BA966" s="303"/>
      <c r="BB966" s="303"/>
      <c r="BC966" s="303"/>
      <c r="BD966" s="303"/>
      <c r="BE966" s="303"/>
      <c r="BF966" s="303"/>
      <c r="BG966" s="303"/>
      <c r="BH966" s="303"/>
      <c r="BI966" s="303"/>
      <c r="BJ966" s="303"/>
      <c r="BK966" s="303"/>
      <c r="BL966" s="303"/>
      <c r="BM966" s="303"/>
      <c r="BN966" s="303"/>
      <c r="BO966" s="303"/>
      <c r="BP966" s="303"/>
      <c r="BQ966" s="303"/>
      <c r="BR966" s="303"/>
      <c r="BS966" s="303"/>
      <c r="BT966" s="303"/>
      <c r="BU966" s="303"/>
      <c r="BV966" s="303"/>
      <c r="BW966" s="303"/>
      <c r="BX966" s="303"/>
      <c r="BY966" s="303"/>
      <c r="BZ966" s="303"/>
      <c r="CA966" s="303"/>
      <c r="CB966" s="303"/>
      <c r="CC966" s="303"/>
      <c r="CD966" s="303"/>
      <c r="CE966" s="303"/>
      <c r="CF966" s="303"/>
      <c r="CG966" s="303"/>
      <c r="CH966" s="303"/>
      <c r="CI966" s="303"/>
      <c r="CJ966" s="303"/>
      <c r="CK966" s="303"/>
      <c r="CL966" s="303"/>
      <c r="CM966" s="303"/>
      <c r="CN966" s="303"/>
      <c r="CO966" s="303"/>
      <c r="CP966" s="303"/>
      <c r="CQ966" s="303"/>
      <c r="CR966" s="303"/>
      <c r="CS966" s="303"/>
      <c r="CT966" s="303"/>
      <c r="CU966" s="303"/>
      <c r="CV966" s="303"/>
      <c r="CW966" s="303"/>
      <c r="CX966" s="303"/>
      <c r="CY966" s="303"/>
      <c r="CZ966" s="303"/>
      <c r="DA966" s="303"/>
      <c r="DB966" s="303"/>
      <c r="DC966" s="303"/>
      <c r="DD966" s="303"/>
      <c r="DE966" s="303"/>
      <c r="DF966" s="303"/>
      <c r="DG966" s="303"/>
      <c r="DH966" s="303"/>
      <c r="DI966" s="303"/>
      <c r="DJ966" s="303"/>
      <c r="DK966" s="303"/>
      <c r="DL966" s="303"/>
      <c r="DM966" s="303"/>
      <c r="DN966" s="303"/>
      <c r="DO966" s="303"/>
      <c r="DP966" s="303"/>
      <c r="DQ966" s="303"/>
      <c r="DR966" s="303"/>
      <c r="DS966" s="303"/>
      <c r="DT966" s="303"/>
      <c r="DU966" s="303"/>
      <c r="DV966" s="303"/>
      <c r="DW966" s="303"/>
      <c r="DX966" s="303"/>
      <c r="DY966" s="303"/>
      <c r="DZ966" s="303"/>
      <c r="EA966" s="303"/>
      <c r="EB966" s="303"/>
      <c r="EC966" s="303"/>
      <c r="ED966" s="303"/>
      <c r="EE966" s="303"/>
      <c r="EF966" s="303"/>
      <c r="EG966" s="303"/>
      <c r="EH966" s="303"/>
      <c r="EI966" s="303"/>
      <c r="EJ966" s="303"/>
      <c r="EK966" s="303"/>
      <c r="EL966" s="303"/>
      <c r="EM966" s="303"/>
      <c r="EN966" s="303"/>
      <c r="EO966" s="303"/>
      <c r="EP966" s="303"/>
      <c r="EQ966" s="303"/>
      <c r="ER966" s="303"/>
      <c r="ES966" s="303"/>
      <c r="ET966" s="303"/>
      <c r="EU966" s="76"/>
      <c r="EV966" s="76"/>
      <c r="EW966" s="76"/>
      <c r="EX966" s="76"/>
      <c r="EY966" s="76"/>
      <c r="EZ966" s="76"/>
      <c r="FA966" s="294" t="s">
        <v>3860</v>
      </c>
      <c r="FB966" s="294"/>
      <c r="FC966" s="294"/>
      <c r="FD966" s="294"/>
    </row>
    <row r="967">
      <c r="A967" s="425" t="s">
        <v>3861</v>
      </c>
      <c r="B967" s="425" t="s">
        <v>3821</v>
      </c>
      <c r="C967" s="424" t="s">
        <v>107</v>
      </c>
      <c r="D967" s="423" t="s">
        <v>18</v>
      </c>
      <c r="E967" s="425"/>
      <c r="F967" s="425"/>
      <c r="G967" s="423" t="s">
        <v>3822</v>
      </c>
      <c r="H967" s="423" t="s">
        <v>3823</v>
      </c>
      <c r="I967" s="423" t="s">
        <v>23</v>
      </c>
      <c r="J967" s="423" t="s">
        <v>39</v>
      </c>
      <c r="K967" s="423" t="s">
        <v>67</v>
      </c>
      <c r="L967" s="423" t="s">
        <v>544</v>
      </c>
      <c r="M967" s="423" t="s">
        <v>72</v>
      </c>
      <c r="N967" s="426">
        <v>42185.0</v>
      </c>
      <c r="O967" s="426">
        <v>42185.0</v>
      </c>
      <c r="P967" s="425"/>
      <c r="Q967" s="428"/>
      <c r="R967" s="428"/>
      <c r="S967" s="425"/>
      <c r="T967" s="69">
        <f t="shared" si="1817"/>
        <v>1338</v>
      </c>
      <c r="U967" s="430">
        <f t="shared" si="1847"/>
        <v>1</v>
      </c>
      <c r="V967" s="430">
        <f t="shared" si="1961"/>
        <v>0</v>
      </c>
      <c r="W967" s="430">
        <f t="shared" si="1963"/>
        <v>0</v>
      </c>
      <c r="X967" s="431">
        <f t="shared" si="1783"/>
        <v>1</v>
      </c>
      <c r="Y967" s="430">
        <f t="shared" ref="Y967:AA967" si="1969">IF(ISBLANK($A967),"",sum(AH967,AN967,AT967,AZ967,BF967,BL967,BR967,BX967,CD967,CJ967,CP967,CV967,DB967,DH967,DN967,DT967,DZ967,EF967,EL967,ER967,EX967))</f>
        <v>1</v>
      </c>
      <c r="Z967" s="430">
        <f t="shared" si="1969"/>
        <v>1</v>
      </c>
      <c r="AA967" s="430">
        <f t="shared" si="1969"/>
        <v>0</v>
      </c>
      <c r="AB967" s="431">
        <f t="shared" si="1785"/>
        <v>2</v>
      </c>
      <c r="AC967" s="432">
        <f t="shared" si="1786"/>
        <v>1</v>
      </c>
      <c r="AD967" s="449" t="str">
        <f t="shared" si="1787"/>
        <v>20+</v>
      </c>
      <c r="AE967" s="425"/>
      <c r="AF967" s="425"/>
      <c r="AG967" s="425"/>
      <c r="AH967" s="425"/>
      <c r="AI967" s="425"/>
      <c r="AJ967" s="425"/>
      <c r="AK967" s="433">
        <v>1.0</v>
      </c>
      <c r="AL967" s="425"/>
      <c r="AM967" s="425"/>
      <c r="AN967" s="433">
        <v>1.0</v>
      </c>
      <c r="AO967" s="433">
        <v>1.0</v>
      </c>
      <c r="AP967" s="425"/>
      <c r="AQ967" s="425"/>
      <c r="AR967" s="425"/>
      <c r="AS967" s="425"/>
      <c r="AT967" s="425"/>
      <c r="AU967" s="425"/>
      <c r="AV967" s="425"/>
      <c r="AW967" s="425"/>
      <c r="AX967" s="425"/>
      <c r="AY967" s="425"/>
      <c r="AZ967" s="425"/>
      <c r="BA967" s="425"/>
      <c r="BB967" s="425"/>
      <c r="BC967" s="425"/>
      <c r="BD967" s="425"/>
      <c r="BE967" s="425"/>
      <c r="BF967" s="425"/>
      <c r="BG967" s="425"/>
      <c r="BH967" s="425"/>
      <c r="BI967" s="425"/>
      <c r="BJ967" s="425"/>
      <c r="BK967" s="425"/>
      <c r="BL967" s="425"/>
      <c r="BM967" s="425"/>
      <c r="BN967" s="425"/>
      <c r="BO967" s="425"/>
      <c r="BP967" s="425"/>
      <c r="BQ967" s="425"/>
      <c r="BR967" s="425"/>
      <c r="BS967" s="425"/>
      <c r="BT967" s="425"/>
      <c r="BU967" s="425"/>
      <c r="BV967" s="425"/>
      <c r="BW967" s="425"/>
      <c r="BX967" s="425"/>
      <c r="BY967" s="425"/>
      <c r="BZ967" s="425"/>
      <c r="CA967" s="425"/>
      <c r="CB967" s="425"/>
      <c r="CC967" s="425"/>
      <c r="CD967" s="425"/>
      <c r="CE967" s="425"/>
      <c r="CF967" s="425"/>
      <c r="CG967" s="425"/>
      <c r="CH967" s="425"/>
      <c r="CI967" s="425"/>
      <c r="CJ967" s="425"/>
      <c r="CK967" s="425"/>
      <c r="CL967" s="425"/>
      <c r="CM967" s="425"/>
      <c r="CN967" s="425"/>
      <c r="CO967" s="425"/>
      <c r="CP967" s="425"/>
      <c r="CQ967" s="425"/>
      <c r="CR967" s="425"/>
      <c r="CS967" s="425"/>
      <c r="CT967" s="425"/>
      <c r="CU967" s="425"/>
      <c r="CV967" s="425"/>
      <c r="CW967" s="425"/>
      <c r="CX967" s="425"/>
      <c r="CY967" s="425"/>
      <c r="CZ967" s="425"/>
      <c r="DA967" s="425"/>
      <c r="DB967" s="425"/>
      <c r="DC967" s="425"/>
      <c r="DD967" s="425"/>
      <c r="DE967" s="425"/>
      <c r="DF967" s="425"/>
      <c r="DG967" s="425"/>
      <c r="DH967" s="425"/>
      <c r="DI967" s="425"/>
      <c r="DJ967" s="425"/>
      <c r="DK967" s="425"/>
      <c r="DL967" s="425"/>
      <c r="DM967" s="425"/>
      <c r="DN967" s="425"/>
      <c r="DO967" s="425"/>
      <c r="DP967" s="425"/>
      <c r="DQ967" s="425"/>
      <c r="DR967" s="425"/>
      <c r="DS967" s="425"/>
      <c r="DT967" s="425"/>
      <c r="DU967" s="425"/>
      <c r="DV967" s="425"/>
      <c r="DW967" s="425"/>
      <c r="DX967" s="425"/>
      <c r="DY967" s="425"/>
      <c r="DZ967" s="425"/>
      <c r="EA967" s="425"/>
      <c r="EB967" s="425"/>
      <c r="EC967" s="425"/>
      <c r="ED967" s="425"/>
      <c r="EE967" s="425"/>
      <c r="EF967" s="425"/>
      <c r="EG967" s="425"/>
      <c r="EH967" s="425"/>
      <c r="EI967" s="425"/>
      <c r="EJ967" s="425"/>
      <c r="EK967" s="425"/>
      <c r="EL967" s="425"/>
      <c r="EM967" s="425"/>
      <c r="EN967" s="425"/>
      <c r="EO967" s="425"/>
      <c r="EP967" s="425"/>
      <c r="EQ967" s="425"/>
      <c r="ER967" s="425"/>
      <c r="ES967" s="425"/>
      <c r="ET967" s="425"/>
      <c r="EU967" s="76"/>
      <c r="EV967" s="76"/>
      <c r="EW967" s="76"/>
      <c r="EX967" s="76"/>
      <c r="EY967" s="76"/>
      <c r="EZ967" s="76"/>
      <c r="FA967" s="507" t="s">
        <v>3862</v>
      </c>
      <c r="FB967" s="507"/>
      <c r="FC967" s="507"/>
      <c r="FD967" s="507"/>
    </row>
    <row r="968">
      <c r="A968" s="434" t="s">
        <v>3863</v>
      </c>
      <c r="B968" s="294" t="s">
        <v>3763</v>
      </c>
      <c r="C968" s="295" t="s">
        <v>95</v>
      </c>
      <c r="D968" s="294" t="s">
        <v>18</v>
      </c>
      <c r="E968" s="303"/>
      <c r="F968" s="303"/>
      <c r="G968" s="294" t="s">
        <v>3851</v>
      </c>
      <c r="H968" s="294" t="s">
        <v>3852</v>
      </c>
      <c r="I968" s="294" t="s">
        <v>23</v>
      </c>
      <c r="J968" s="294" t="s">
        <v>39</v>
      </c>
      <c r="K968" s="294" t="s">
        <v>3490</v>
      </c>
      <c r="L968" s="294" t="s">
        <v>3853</v>
      </c>
      <c r="M968" s="303"/>
      <c r="N968" s="296">
        <v>42179.0</v>
      </c>
      <c r="O968" s="296">
        <v>42179.0</v>
      </c>
      <c r="P968" s="303"/>
      <c r="Q968" s="298"/>
      <c r="R968" s="298"/>
      <c r="S968" s="303"/>
      <c r="T968" s="69">
        <f t="shared" si="1817"/>
        <v>1344</v>
      </c>
      <c r="U968" s="300">
        <f t="shared" si="1847"/>
        <v>1</v>
      </c>
      <c r="V968" s="300">
        <f t="shared" si="1961"/>
        <v>0</v>
      </c>
      <c r="W968" s="300">
        <f t="shared" si="1963"/>
        <v>0</v>
      </c>
      <c r="X968" s="301">
        <f t="shared" si="1783"/>
        <v>1</v>
      </c>
      <c r="Y968" s="300">
        <f t="shared" ref="Y968:AA968" si="1970">IF(ISBLANK($A968),"",sum(AH968,AN968,AT968,AZ968,BF968,BL968,BR968,BX968,CD968,CJ968,CP968,CV968,DB968,DH968,DN968,DT968,DZ968,EF968,EL968,ER968,EX968))</f>
        <v>0</v>
      </c>
      <c r="Z968" s="300">
        <f t="shared" si="1970"/>
        <v>0</v>
      </c>
      <c r="AA968" s="300">
        <f t="shared" si="1970"/>
        <v>0</v>
      </c>
      <c r="AB968" s="301">
        <f t="shared" si="1785"/>
        <v>0</v>
      </c>
      <c r="AC968" s="302">
        <f t="shared" si="1786"/>
        <v>0</v>
      </c>
      <c r="AD968" s="435" t="str">
        <f t="shared" si="1787"/>
        <v>20+</v>
      </c>
      <c r="AE968" s="303"/>
      <c r="AF968" s="303"/>
      <c r="AG968" s="303"/>
      <c r="AH968" s="303"/>
      <c r="AI968" s="303"/>
      <c r="AJ968" s="303"/>
      <c r="AK968" s="303"/>
      <c r="AL968" s="303"/>
      <c r="AM968" s="303"/>
      <c r="AN968" s="303"/>
      <c r="AO968" s="303"/>
      <c r="AP968" s="303"/>
      <c r="AQ968" s="304">
        <v>1.0</v>
      </c>
      <c r="AR968" s="303"/>
      <c r="AS968" s="303"/>
      <c r="AT968" s="303"/>
      <c r="AU968" s="303"/>
      <c r="AV968" s="303"/>
      <c r="AW968" s="303"/>
      <c r="AX968" s="303"/>
      <c r="AY968" s="303"/>
      <c r="AZ968" s="303"/>
      <c r="BA968" s="303"/>
      <c r="BB968" s="303"/>
      <c r="BC968" s="303"/>
      <c r="BD968" s="303"/>
      <c r="BE968" s="303"/>
      <c r="BF968" s="303"/>
      <c r="BG968" s="303"/>
      <c r="BH968" s="303"/>
      <c r="BI968" s="303"/>
      <c r="BJ968" s="303"/>
      <c r="BK968" s="303"/>
      <c r="BL968" s="303"/>
      <c r="BM968" s="303"/>
      <c r="BN968" s="303"/>
      <c r="BO968" s="303"/>
      <c r="BP968" s="303"/>
      <c r="BQ968" s="303"/>
      <c r="BR968" s="303"/>
      <c r="BS968" s="303"/>
      <c r="BT968" s="303"/>
      <c r="BU968" s="303"/>
      <c r="BV968" s="303"/>
      <c r="BW968" s="303"/>
      <c r="BX968" s="303"/>
      <c r="BY968" s="303"/>
      <c r="BZ968" s="303"/>
      <c r="CA968" s="303"/>
      <c r="CB968" s="303"/>
      <c r="CC968" s="303"/>
      <c r="CD968" s="303"/>
      <c r="CE968" s="303"/>
      <c r="CF968" s="303"/>
      <c r="CG968" s="303"/>
      <c r="CH968" s="303"/>
      <c r="CI968" s="303"/>
      <c r="CJ968" s="303"/>
      <c r="CK968" s="303"/>
      <c r="CL968" s="303"/>
      <c r="CM968" s="303"/>
      <c r="CN968" s="303"/>
      <c r="CO968" s="303"/>
      <c r="CP968" s="303"/>
      <c r="CQ968" s="303"/>
      <c r="CR968" s="303"/>
      <c r="CS968" s="303"/>
      <c r="CT968" s="303"/>
      <c r="CU968" s="303"/>
      <c r="CV968" s="303"/>
      <c r="CW968" s="303"/>
      <c r="CX968" s="303"/>
      <c r="CY968" s="303"/>
      <c r="CZ968" s="303"/>
      <c r="DA968" s="303"/>
      <c r="DB968" s="303"/>
      <c r="DC968" s="303"/>
      <c r="DD968" s="303"/>
      <c r="DE968" s="303"/>
      <c r="DF968" s="303"/>
      <c r="DG968" s="303"/>
      <c r="DH968" s="303"/>
      <c r="DI968" s="303"/>
      <c r="DJ968" s="303"/>
      <c r="DK968" s="303"/>
      <c r="DL968" s="303"/>
      <c r="DM968" s="303"/>
      <c r="DN968" s="303"/>
      <c r="DO968" s="303"/>
      <c r="DP968" s="303"/>
      <c r="DQ968" s="303"/>
      <c r="DR968" s="303"/>
      <c r="DS968" s="303"/>
      <c r="DT968" s="303"/>
      <c r="DU968" s="303"/>
      <c r="DV968" s="303"/>
      <c r="DW968" s="303"/>
      <c r="DX968" s="303"/>
      <c r="DY968" s="303"/>
      <c r="DZ968" s="303"/>
      <c r="EA968" s="303"/>
      <c r="EB968" s="303"/>
      <c r="EC968" s="303"/>
      <c r="ED968" s="303"/>
      <c r="EE968" s="303"/>
      <c r="EF968" s="303"/>
      <c r="EG968" s="303"/>
      <c r="EH968" s="303"/>
      <c r="EI968" s="303"/>
      <c r="EJ968" s="303"/>
      <c r="EK968" s="303"/>
      <c r="EL968" s="303"/>
      <c r="EM968" s="303"/>
      <c r="EN968" s="303"/>
      <c r="EO968" s="303"/>
      <c r="EP968" s="303"/>
      <c r="EQ968" s="303"/>
      <c r="ER968" s="303"/>
      <c r="ES968" s="303"/>
      <c r="ET968" s="303"/>
      <c r="EU968" s="76"/>
      <c r="EV968" s="76"/>
      <c r="EW968" s="76"/>
      <c r="EX968" s="76"/>
      <c r="EY968" s="76"/>
      <c r="EZ968" s="76"/>
      <c r="FA968" s="294" t="s">
        <v>3864</v>
      </c>
      <c r="FB968" s="294"/>
      <c r="FC968" s="294"/>
      <c r="FD968" s="294"/>
    </row>
    <row r="969">
      <c r="A969" s="293" t="s">
        <v>3865</v>
      </c>
      <c r="B969" s="303" t="s">
        <v>3500</v>
      </c>
      <c r="C969" s="295" t="s">
        <v>104</v>
      </c>
      <c r="D969" s="294" t="s">
        <v>18</v>
      </c>
      <c r="E969" s="303"/>
      <c r="F969" s="303"/>
      <c r="G969" s="294" t="s">
        <v>3501</v>
      </c>
      <c r="H969" s="294" t="s">
        <v>3497</v>
      </c>
      <c r="I969" s="294" t="s">
        <v>23</v>
      </c>
      <c r="J969" s="294" t="s">
        <v>39</v>
      </c>
      <c r="K969" s="294" t="s">
        <v>3490</v>
      </c>
      <c r="L969" s="294" t="s">
        <v>540</v>
      </c>
      <c r="M969" s="294" t="s">
        <v>50</v>
      </c>
      <c r="N969" s="296">
        <v>42179.0</v>
      </c>
      <c r="O969" s="296">
        <v>42179.0</v>
      </c>
      <c r="P969" s="303"/>
      <c r="Q969" s="298"/>
      <c r="R969" s="298"/>
      <c r="S969" s="303"/>
      <c r="T969" s="69">
        <f t="shared" si="1817"/>
        <v>1344</v>
      </c>
      <c r="U969" s="343">
        <f t="shared" si="1847"/>
        <v>1</v>
      </c>
      <c r="V969" s="343">
        <f t="shared" si="1961"/>
        <v>0</v>
      </c>
      <c r="W969" s="343">
        <f t="shared" si="1963"/>
        <v>0</v>
      </c>
      <c r="X969" s="508">
        <f t="shared" si="1783"/>
        <v>1</v>
      </c>
      <c r="Y969" s="343">
        <f t="shared" ref="Y969:AA969" si="1971">IF(ISBLANK($A969),"",sum(AH969,AN969,AT969,AZ969,BF969,BL969,BR969,BX969,CD969,CJ969,CP969,CV969,DB969,DH969,DN969,DT969,DZ969,EF969,EL969,ER969,EX969))</f>
        <v>0</v>
      </c>
      <c r="Z969" s="343">
        <f t="shared" si="1971"/>
        <v>0</v>
      </c>
      <c r="AA969" s="343">
        <f t="shared" si="1971"/>
        <v>0</v>
      </c>
      <c r="AB969" s="508">
        <f t="shared" si="1785"/>
        <v>0</v>
      </c>
      <c r="AC969" s="344">
        <f t="shared" si="1786"/>
        <v>0</v>
      </c>
      <c r="AD969" s="397" t="str">
        <f t="shared" si="1787"/>
        <v>20+</v>
      </c>
      <c r="AE969" s="303"/>
      <c r="AF969" s="303"/>
      <c r="AG969" s="303"/>
      <c r="AH969" s="303"/>
      <c r="AI969" s="303"/>
      <c r="AJ969" s="303"/>
      <c r="AK969" s="303"/>
      <c r="AL969" s="303"/>
      <c r="AM969" s="303"/>
      <c r="AN969" s="303"/>
      <c r="AO969" s="303"/>
      <c r="AP969" s="303"/>
      <c r="AQ969" s="304">
        <v>1.0</v>
      </c>
      <c r="AR969" s="303"/>
      <c r="AS969" s="303"/>
      <c r="AT969" s="303"/>
      <c r="AU969" s="303"/>
      <c r="AV969" s="303"/>
      <c r="AW969" s="303"/>
      <c r="AX969" s="303"/>
      <c r="AY969" s="303"/>
      <c r="AZ969" s="303"/>
      <c r="BA969" s="303"/>
      <c r="BB969" s="303"/>
      <c r="BC969" s="303"/>
      <c r="BD969" s="303"/>
      <c r="BE969" s="303"/>
      <c r="BF969" s="303"/>
      <c r="BG969" s="303"/>
      <c r="BH969" s="303"/>
      <c r="BI969" s="303"/>
      <c r="BJ969" s="303"/>
      <c r="BK969" s="303"/>
      <c r="BL969" s="303"/>
      <c r="BM969" s="303"/>
      <c r="BN969" s="303"/>
      <c r="BO969" s="303"/>
      <c r="BP969" s="303"/>
      <c r="BQ969" s="303"/>
      <c r="BR969" s="303"/>
      <c r="BS969" s="303"/>
      <c r="BT969" s="303"/>
      <c r="BU969" s="303"/>
      <c r="BV969" s="303"/>
      <c r="BW969" s="303"/>
      <c r="BX969" s="303"/>
      <c r="BY969" s="303"/>
      <c r="BZ969" s="303"/>
      <c r="CA969" s="303"/>
      <c r="CB969" s="303"/>
      <c r="CC969" s="303"/>
      <c r="CD969" s="303"/>
      <c r="CE969" s="303"/>
      <c r="CF969" s="303"/>
      <c r="CG969" s="303"/>
      <c r="CH969" s="303"/>
      <c r="CI969" s="303"/>
      <c r="CJ969" s="303"/>
      <c r="CK969" s="303"/>
      <c r="CL969" s="303"/>
      <c r="CM969" s="303"/>
      <c r="CN969" s="303"/>
      <c r="CO969" s="303"/>
      <c r="CP969" s="303"/>
      <c r="CQ969" s="303"/>
      <c r="CR969" s="303"/>
      <c r="CS969" s="303"/>
      <c r="CT969" s="303"/>
      <c r="CU969" s="303"/>
      <c r="CV969" s="303"/>
      <c r="CW969" s="303"/>
      <c r="CX969" s="303"/>
      <c r="CY969" s="303"/>
      <c r="CZ969" s="303"/>
      <c r="DA969" s="303"/>
      <c r="DB969" s="303"/>
      <c r="DC969" s="303"/>
      <c r="DD969" s="303"/>
      <c r="DE969" s="303"/>
      <c r="DF969" s="303"/>
      <c r="DG969" s="303"/>
      <c r="DH969" s="303"/>
      <c r="DI969" s="303"/>
      <c r="DJ969" s="303"/>
      <c r="DK969" s="303"/>
      <c r="DL969" s="303"/>
      <c r="DM969" s="303"/>
      <c r="DN969" s="303"/>
      <c r="DO969" s="303"/>
      <c r="DP969" s="303"/>
      <c r="DQ969" s="303"/>
      <c r="DR969" s="303"/>
      <c r="DS969" s="303"/>
      <c r="DT969" s="303"/>
      <c r="DU969" s="303"/>
      <c r="DV969" s="303"/>
      <c r="DW969" s="303"/>
      <c r="DX969" s="303"/>
      <c r="DY969" s="303"/>
      <c r="DZ969" s="303"/>
      <c r="EA969" s="303"/>
      <c r="EB969" s="303"/>
      <c r="EC969" s="303"/>
      <c r="ED969" s="303"/>
      <c r="EE969" s="303"/>
      <c r="EF969" s="303"/>
      <c r="EG969" s="303"/>
      <c r="EH969" s="303"/>
      <c r="EI969" s="303"/>
      <c r="EJ969" s="303"/>
      <c r="EK969" s="303"/>
      <c r="EL969" s="303"/>
      <c r="EM969" s="303"/>
      <c r="EN969" s="303"/>
      <c r="EO969" s="303"/>
      <c r="EP969" s="303"/>
      <c r="EQ969" s="303"/>
      <c r="ER969" s="303"/>
      <c r="ES969" s="303"/>
      <c r="ET969" s="303"/>
      <c r="EU969" s="76"/>
      <c r="EV969" s="76"/>
      <c r="EW969" s="76"/>
      <c r="EX969" s="76"/>
      <c r="EY969" s="76"/>
      <c r="EZ969" s="76"/>
      <c r="FA969" s="294" t="s">
        <v>3866</v>
      </c>
      <c r="FB969" s="294"/>
      <c r="FC969" s="294"/>
      <c r="FD969" s="294"/>
    </row>
    <row r="970">
      <c r="A970" s="293" t="s">
        <v>3867</v>
      </c>
      <c r="B970" s="294" t="s">
        <v>3868</v>
      </c>
      <c r="C970" s="295" t="s">
        <v>95</v>
      </c>
      <c r="D970" s="294" t="s">
        <v>18</v>
      </c>
      <c r="E970" s="303"/>
      <c r="F970" s="303"/>
      <c r="G970" s="294" t="s">
        <v>3869</v>
      </c>
      <c r="H970" s="294" t="s">
        <v>3870</v>
      </c>
      <c r="I970" s="294" t="s">
        <v>23</v>
      </c>
      <c r="J970" s="294" t="s">
        <v>39</v>
      </c>
      <c r="K970" s="294" t="s">
        <v>3490</v>
      </c>
      <c r="L970" s="294" t="s">
        <v>3531</v>
      </c>
      <c r="M970" s="294" t="s">
        <v>3515</v>
      </c>
      <c r="N970" s="296">
        <v>42174.0</v>
      </c>
      <c r="O970" s="297"/>
      <c r="P970" s="303"/>
      <c r="Q970" s="298"/>
      <c r="R970" s="298"/>
      <c r="S970" s="303"/>
      <c r="T970" s="69">
        <f t="shared" si="1817"/>
        <v>1349</v>
      </c>
      <c r="U970" s="300">
        <v>1.0</v>
      </c>
      <c r="V970" s="300">
        <v>0.0</v>
      </c>
      <c r="W970" s="300">
        <f t="shared" si="1963"/>
        <v>0</v>
      </c>
      <c r="X970" s="301">
        <f t="shared" si="1783"/>
        <v>1</v>
      </c>
      <c r="Y970" s="300">
        <v>1.0</v>
      </c>
      <c r="Z970" s="300">
        <f t="shared" ref="Z970:AA970" si="1972">IF(ISBLANK($A970),"",sum(AI970,AO970,AU970,BA970,BG970,BM970,BS970,BY970,CE970,CK970,CQ970,CW970,DC970,DI970,DO970,DU970,EA970,EG970,EM970,ES970,EY970))</f>
        <v>1</v>
      </c>
      <c r="AA970" s="300">
        <f t="shared" si="1972"/>
        <v>0</v>
      </c>
      <c r="AB970" s="301">
        <f t="shared" si="1785"/>
        <v>2</v>
      </c>
      <c r="AC970" s="302">
        <f t="shared" si="1786"/>
        <v>1</v>
      </c>
      <c r="AD970" s="435" t="str">
        <f t="shared" si="1787"/>
        <v>20+</v>
      </c>
      <c r="AE970" s="303"/>
      <c r="AF970" s="303"/>
      <c r="AG970" s="303"/>
      <c r="AH970" s="303"/>
      <c r="AI970" s="304">
        <v>1.0</v>
      </c>
      <c r="AJ970" s="303"/>
      <c r="AK970" s="303"/>
      <c r="AL970" s="303"/>
      <c r="AM970" s="303"/>
      <c r="AN970" s="303"/>
      <c r="AO970" s="303"/>
      <c r="AP970" s="303"/>
      <c r="AQ970" s="303"/>
      <c r="AR970" s="303"/>
      <c r="AS970" s="303"/>
      <c r="AT970" s="303"/>
      <c r="AU970" s="303"/>
      <c r="AV970" s="303"/>
      <c r="AW970" s="303"/>
      <c r="AX970" s="303"/>
      <c r="AY970" s="303"/>
      <c r="AZ970" s="303"/>
      <c r="BA970" s="303"/>
      <c r="BB970" s="303"/>
      <c r="BC970" s="303"/>
      <c r="BD970" s="303"/>
      <c r="BE970" s="303"/>
      <c r="BF970" s="303"/>
      <c r="BG970" s="303"/>
      <c r="BH970" s="303"/>
      <c r="BI970" s="303"/>
      <c r="BJ970" s="303"/>
      <c r="BK970" s="303"/>
      <c r="BL970" s="303"/>
      <c r="BM970" s="303"/>
      <c r="BN970" s="303"/>
      <c r="BO970" s="303"/>
      <c r="BP970" s="303"/>
      <c r="BQ970" s="303"/>
      <c r="BR970" s="303"/>
      <c r="BS970" s="303"/>
      <c r="BT970" s="303"/>
      <c r="BU970" s="303"/>
      <c r="BV970" s="303"/>
      <c r="BW970" s="303"/>
      <c r="BX970" s="303"/>
      <c r="BY970" s="303"/>
      <c r="BZ970" s="303"/>
      <c r="CA970" s="303"/>
      <c r="CB970" s="303"/>
      <c r="CC970" s="303"/>
      <c r="CD970" s="303"/>
      <c r="CE970" s="303"/>
      <c r="CF970" s="303"/>
      <c r="CG970" s="303"/>
      <c r="CH970" s="303"/>
      <c r="CI970" s="303"/>
      <c r="CJ970" s="303"/>
      <c r="CK970" s="303"/>
      <c r="CL970" s="303"/>
      <c r="CM970" s="303"/>
      <c r="CN970" s="303"/>
      <c r="CO970" s="303"/>
      <c r="CP970" s="303"/>
      <c r="CQ970" s="303"/>
      <c r="CR970" s="303"/>
      <c r="CS970" s="303"/>
      <c r="CT970" s="303"/>
      <c r="CU970" s="303"/>
      <c r="CV970" s="303"/>
      <c r="CW970" s="303"/>
      <c r="CX970" s="303"/>
      <c r="CY970" s="303"/>
      <c r="CZ970" s="303"/>
      <c r="DA970" s="303"/>
      <c r="DB970" s="303"/>
      <c r="DC970" s="303"/>
      <c r="DD970" s="303"/>
      <c r="DE970" s="303"/>
      <c r="DF970" s="303"/>
      <c r="DG970" s="303"/>
      <c r="DH970" s="303"/>
      <c r="DI970" s="303"/>
      <c r="DJ970" s="303"/>
      <c r="DK970" s="303"/>
      <c r="DL970" s="303"/>
      <c r="DM970" s="303"/>
      <c r="DN970" s="303"/>
      <c r="DO970" s="303"/>
      <c r="DP970" s="303"/>
      <c r="DQ970" s="303"/>
      <c r="DR970" s="303"/>
      <c r="DS970" s="303"/>
      <c r="DT970" s="303"/>
      <c r="DU970" s="303"/>
      <c r="DV970" s="303"/>
      <c r="DW970" s="303"/>
      <c r="DX970" s="303"/>
      <c r="DY970" s="303"/>
      <c r="DZ970" s="303"/>
      <c r="EA970" s="303"/>
      <c r="EB970" s="303"/>
      <c r="EC970" s="303"/>
      <c r="ED970" s="303"/>
      <c r="EE970" s="303"/>
      <c r="EF970" s="303"/>
      <c r="EG970" s="303"/>
      <c r="EH970" s="303"/>
      <c r="EI970" s="303"/>
      <c r="EJ970" s="303"/>
      <c r="EK970" s="303"/>
      <c r="EL970" s="303"/>
      <c r="EM970" s="303"/>
      <c r="EN970" s="303"/>
      <c r="EO970" s="303"/>
      <c r="EP970" s="303"/>
      <c r="EQ970" s="303"/>
      <c r="ER970" s="303"/>
      <c r="ES970" s="303"/>
      <c r="ET970" s="303"/>
      <c r="EU970" s="76"/>
      <c r="EV970" s="76"/>
      <c r="EW970" s="76"/>
      <c r="EX970" s="76"/>
      <c r="EY970" s="76"/>
      <c r="EZ970" s="76"/>
      <c r="FA970" s="294" t="s">
        <v>3871</v>
      </c>
      <c r="FB970" s="294"/>
      <c r="FC970" s="294"/>
      <c r="FD970" s="294"/>
    </row>
    <row r="971">
      <c r="A971" s="425" t="s">
        <v>3872</v>
      </c>
      <c r="B971" s="423" t="s">
        <v>3873</v>
      </c>
      <c r="C971" s="424" t="s">
        <v>8</v>
      </c>
      <c r="D971" s="423" t="s">
        <v>18</v>
      </c>
      <c r="E971" s="425"/>
      <c r="F971" s="425"/>
      <c r="G971" s="423" t="s">
        <v>3782</v>
      </c>
      <c r="H971" s="423" t="s">
        <v>3770</v>
      </c>
      <c r="I971" s="423" t="s">
        <v>23</v>
      </c>
      <c r="J971" s="423" t="s">
        <v>39</v>
      </c>
      <c r="K971" s="423" t="s">
        <v>67</v>
      </c>
      <c r="L971" s="423" t="s">
        <v>3737</v>
      </c>
      <c r="M971" s="423" t="s">
        <v>3874</v>
      </c>
      <c r="N971" s="426">
        <v>42171.0</v>
      </c>
      <c r="O971" s="426">
        <v>42171.0</v>
      </c>
      <c r="P971" s="425"/>
      <c r="Q971" s="428"/>
      <c r="R971" s="428"/>
      <c r="S971" s="425"/>
      <c r="T971" s="69">
        <f t="shared" si="1817"/>
        <v>1352</v>
      </c>
      <c r="U971" s="430">
        <f t="shared" ref="U971:W971" si="1973">IF(ISBLANK($A971),"",sum(AE971,AK971,AQ971,AW971,BC971,BI971,BO971,BU971,CA971,CG971,CM971,CS971,CY971,DE971,DK971,DQ971,DW971,EC971,EI971,EO971,EU971))</f>
        <v>6</v>
      </c>
      <c r="V971" s="430">
        <f t="shared" si="1973"/>
        <v>0</v>
      </c>
      <c r="W971" s="430">
        <f t="shared" si="1973"/>
        <v>0</v>
      </c>
      <c r="X971" s="431">
        <f t="shared" si="1783"/>
        <v>6</v>
      </c>
      <c r="Y971" s="430">
        <f t="shared" ref="Y971:AA971" si="1974">IF(ISBLANK($A971),"",sum(AH971,AN971,AT971,AZ971,BF971,BL971,BR971,BX971,CD971,CJ971,CP971,CV971,DB971,DH971,DN971,DT971,DZ971,EF971,EL971,ER971,EX971))</f>
        <v>4</v>
      </c>
      <c r="Z971" s="430">
        <f t="shared" si="1974"/>
        <v>0</v>
      </c>
      <c r="AA971" s="430">
        <f t="shared" si="1974"/>
        <v>0</v>
      </c>
      <c r="AB971" s="431">
        <f t="shared" si="1785"/>
        <v>4</v>
      </c>
      <c r="AC971" s="432">
        <f t="shared" si="1786"/>
        <v>0.6666666667</v>
      </c>
      <c r="AD971" s="449" t="str">
        <f t="shared" si="1787"/>
        <v>20+</v>
      </c>
      <c r="AE971" s="425"/>
      <c r="AF971" s="425"/>
      <c r="AG971" s="425"/>
      <c r="AH971" s="425"/>
      <c r="AI971" s="425"/>
      <c r="AJ971" s="425"/>
      <c r="AK971" s="425"/>
      <c r="AL971" s="425"/>
      <c r="AM971" s="425"/>
      <c r="AN971" s="425"/>
      <c r="AO971" s="425"/>
      <c r="AP971" s="425"/>
      <c r="AQ971" s="425"/>
      <c r="AR971" s="425"/>
      <c r="AS971" s="425"/>
      <c r="AT971" s="425"/>
      <c r="AU971" s="425"/>
      <c r="AV971" s="425"/>
      <c r="AW971" s="425"/>
      <c r="AX971" s="425"/>
      <c r="AY971" s="425"/>
      <c r="AZ971" s="425"/>
      <c r="BA971" s="425"/>
      <c r="BB971" s="425"/>
      <c r="BC971" s="433">
        <v>6.0</v>
      </c>
      <c r="BD971" s="425"/>
      <c r="BE971" s="425"/>
      <c r="BF971" s="433">
        <v>4.0</v>
      </c>
      <c r="BG971" s="425"/>
      <c r="BH971" s="425"/>
      <c r="BI971" s="425"/>
      <c r="BJ971" s="425"/>
      <c r="BK971" s="425"/>
      <c r="BL971" s="425"/>
      <c r="BM971" s="425"/>
      <c r="BN971" s="425"/>
      <c r="BO971" s="425"/>
      <c r="BP971" s="425"/>
      <c r="BQ971" s="425"/>
      <c r="BR971" s="425"/>
      <c r="BS971" s="425"/>
      <c r="BT971" s="425"/>
      <c r="BU971" s="425"/>
      <c r="BV971" s="425"/>
      <c r="BW971" s="425"/>
      <c r="BX971" s="425"/>
      <c r="BY971" s="425"/>
      <c r="BZ971" s="425"/>
      <c r="CA971" s="425"/>
      <c r="CB971" s="425"/>
      <c r="CC971" s="425"/>
      <c r="CD971" s="425"/>
      <c r="CE971" s="425"/>
      <c r="CF971" s="425"/>
      <c r="CG971" s="425"/>
      <c r="CH971" s="425"/>
      <c r="CI971" s="425"/>
      <c r="CJ971" s="425"/>
      <c r="CK971" s="425"/>
      <c r="CL971" s="425"/>
      <c r="CM971" s="425"/>
      <c r="CN971" s="425"/>
      <c r="CO971" s="425"/>
      <c r="CP971" s="425"/>
      <c r="CQ971" s="425"/>
      <c r="CR971" s="425"/>
      <c r="CS971" s="425"/>
      <c r="CT971" s="425"/>
      <c r="CU971" s="425"/>
      <c r="CV971" s="425"/>
      <c r="CW971" s="425"/>
      <c r="CX971" s="425"/>
      <c r="CY971" s="425"/>
      <c r="CZ971" s="425"/>
      <c r="DA971" s="425"/>
      <c r="DB971" s="425"/>
      <c r="DC971" s="425"/>
      <c r="DD971" s="425"/>
      <c r="DE971" s="425"/>
      <c r="DF971" s="425"/>
      <c r="DG971" s="425"/>
      <c r="DH971" s="425"/>
      <c r="DI971" s="425"/>
      <c r="DJ971" s="425"/>
      <c r="DK971" s="425"/>
      <c r="DL971" s="425"/>
      <c r="DM971" s="425"/>
      <c r="DN971" s="425"/>
      <c r="DO971" s="425"/>
      <c r="DP971" s="425"/>
      <c r="DQ971" s="425"/>
      <c r="DR971" s="425"/>
      <c r="DS971" s="425"/>
      <c r="DT971" s="425"/>
      <c r="DU971" s="425"/>
      <c r="DV971" s="425"/>
      <c r="DW971" s="425"/>
      <c r="DX971" s="425"/>
      <c r="DY971" s="425"/>
      <c r="DZ971" s="425"/>
      <c r="EA971" s="425"/>
      <c r="EB971" s="425"/>
      <c r="EC971" s="425"/>
      <c r="ED971" s="425"/>
      <c r="EE971" s="425"/>
      <c r="EF971" s="425"/>
      <c r="EG971" s="425"/>
      <c r="EH971" s="425"/>
      <c r="EI971" s="425"/>
      <c r="EJ971" s="425"/>
      <c r="EK971" s="425"/>
      <c r="EL971" s="425"/>
      <c r="EM971" s="425"/>
      <c r="EN971" s="425"/>
      <c r="EO971" s="425"/>
      <c r="EP971" s="425"/>
      <c r="EQ971" s="425"/>
      <c r="ER971" s="425"/>
      <c r="ES971" s="425"/>
      <c r="ET971" s="425"/>
      <c r="EU971" s="76"/>
      <c r="EV971" s="76"/>
      <c r="EW971" s="76"/>
      <c r="EX971" s="76"/>
      <c r="EY971" s="76"/>
      <c r="EZ971" s="76"/>
      <c r="FA971" s="423" t="s">
        <v>3875</v>
      </c>
      <c r="FB971" s="423"/>
      <c r="FC971" s="423"/>
      <c r="FD971" s="423"/>
    </row>
    <row r="972">
      <c r="A972" s="293" t="s">
        <v>3876</v>
      </c>
      <c r="B972" s="303" t="s">
        <v>3877</v>
      </c>
      <c r="C972" s="295" t="s">
        <v>104</v>
      </c>
      <c r="D972" s="294" t="s">
        <v>18</v>
      </c>
      <c r="E972" s="303"/>
      <c r="F972" s="303"/>
      <c r="G972" s="294" t="s">
        <v>3878</v>
      </c>
      <c r="H972" s="294" t="s">
        <v>3497</v>
      </c>
      <c r="I972" s="294" t="s">
        <v>23</v>
      </c>
      <c r="J972" s="294" t="s">
        <v>39</v>
      </c>
      <c r="K972" s="294" t="s">
        <v>3490</v>
      </c>
      <c r="L972" s="294" t="s">
        <v>540</v>
      </c>
      <c r="M972" s="294" t="s">
        <v>50</v>
      </c>
      <c r="N972" s="296">
        <v>42170.0</v>
      </c>
      <c r="O972" s="297"/>
      <c r="P972" s="303"/>
      <c r="Q972" s="298"/>
      <c r="R972" s="298"/>
      <c r="S972" s="303"/>
      <c r="T972" s="69">
        <f t="shared" si="1817"/>
        <v>1353</v>
      </c>
      <c r="U972" s="300">
        <f t="shared" ref="U972:W972" si="1975">IF(ISBLANK($A972),"",sum(AE972,AK972,AQ972,AW972,BC972,BI972,BO972,BU972,CA972,CG972,CM972,CS972,CY972,DE972,DK972,DQ972,DW972,EC972,EI972,EO972,EU972))</f>
        <v>3</v>
      </c>
      <c r="V972" s="300">
        <f t="shared" si="1975"/>
        <v>0</v>
      </c>
      <c r="W972" s="300">
        <f t="shared" si="1975"/>
        <v>0</v>
      </c>
      <c r="X972" s="301">
        <f t="shared" si="1783"/>
        <v>3</v>
      </c>
      <c r="Y972" s="300">
        <f t="shared" ref="Y972:AA972" si="1976">IF(ISBLANK($A972),"",sum(AH972,AN972,AT972,AZ972,BF972,BL972,BR972,BX972,CD972,CJ972,CP972,CV972,DB972,DH972,DN972,DT972,DZ972,EF972,EL972,ER972,EX972))</f>
        <v>2</v>
      </c>
      <c r="Z972" s="300">
        <f t="shared" si="1976"/>
        <v>1</v>
      </c>
      <c r="AA972" s="300">
        <f t="shared" si="1976"/>
        <v>0</v>
      </c>
      <c r="AB972" s="301">
        <f t="shared" si="1785"/>
        <v>3</v>
      </c>
      <c r="AC972" s="302">
        <f t="shared" si="1786"/>
        <v>0.6666666667</v>
      </c>
      <c r="AD972" s="435" t="str">
        <f t="shared" si="1787"/>
        <v>20+</v>
      </c>
      <c r="AE972" s="303"/>
      <c r="AF972" s="303"/>
      <c r="AG972" s="303"/>
      <c r="AH972" s="303"/>
      <c r="AI972" s="303"/>
      <c r="AJ972" s="303"/>
      <c r="AK972" s="304">
        <v>2.0</v>
      </c>
      <c r="AL972" s="303"/>
      <c r="AM972" s="303"/>
      <c r="AN972" s="303"/>
      <c r="AO972" s="303"/>
      <c r="AP972" s="303"/>
      <c r="AQ972" s="303"/>
      <c r="AR972" s="303"/>
      <c r="AS972" s="303"/>
      <c r="AT972" s="304">
        <v>2.0</v>
      </c>
      <c r="AU972" s="303"/>
      <c r="AV972" s="303"/>
      <c r="AW972" s="304">
        <v>1.0</v>
      </c>
      <c r="AX972" s="303"/>
      <c r="AY972" s="303"/>
      <c r="AZ972" s="303"/>
      <c r="BA972" s="304">
        <v>1.0</v>
      </c>
      <c r="BB972" s="303"/>
      <c r="BC972" s="303"/>
      <c r="BD972" s="303"/>
      <c r="BE972" s="303"/>
      <c r="BF972" s="303"/>
      <c r="BG972" s="303"/>
      <c r="BH972" s="303"/>
      <c r="BI972" s="303"/>
      <c r="BJ972" s="303"/>
      <c r="BK972" s="303"/>
      <c r="BL972" s="303"/>
      <c r="BM972" s="303"/>
      <c r="BN972" s="303"/>
      <c r="BO972" s="303"/>
      <c r="BP972" s="303"/>
      <c r="BQ972" s="303"/>
      <c r="BR972" s="303"/>
      <c r="BS972" s="303"/>
      <c r="BT972" s="303"/>
      <c r="BU972" s="303"/>
      <c r="BV972" s="303"/>
      <c r="BW972" s="303"/>
      <c r="BX972" s="303"/>
      <c r="BY972" s="303"/>
      <c r="BZ972" s="303"/>
      <c r="CA972" s="303"/>
      <c r="CB972" s="303"/>
      <c r="CC972" s="303"/>
      <c r="CD972" s="303"/>
      <c r="CE972" s="303"/>
      <c r="CF972" s="303"/>
      <c r="CG972" s="303"/>
      <c r="CH972" s="303"/>
      <c r="CI972" s="303"/>
      <c r="CJ972" s="303"/>
      <c r="CK972" s="303"/>
      <c r="CL972" s="303"/>
      <c r="CM972" s="303"/>
      <c r="CN972" s="303"/>
      <c r="CO972" s="303"/>
      <c r="CP972" s="303"/>
      <c r="CQ972" s="303"/>
      <c r="CR972" s="303"/>
      <c r="CS972" s="303"/>
      <c r="CT972" s="303"/>
      <c r="CU972" s="303"/>
      <c r="CV972" s="303"/>
      <c r="CW972" s="303"/>
      <c r="CX972" s="303"/>
      <c r="CY972" s="303"/>
      <c r="CZ972" s="303"/>
      <c r="DA972" s="303"/>
      <c r="DB972" s="303"/>
      <c r="DC972" s="303"/>
      <c r="DD972" s="303"/>
      <c r="DE972" s="303"/>
      <c r="DF972" s="303"/>
      <c r="DG972" s="303"/>
      <c r="DH972" s="303"/>
      <c r="DI972" s="303"/>
      <c r="DJ972" s="303"/>
      <c r="DK972" s="303"/>
      <c r="DL972" s="303"/>
      <c r="DM972" s="303"/>
      <c r="DN972" s="303"/>
      <c r="DO972" s="303"/>
      <c r="DP972" s="303"/>
      <c r="DQ972" s="303"/>
      <c r="DR972" s="303"/>
      <c r="DS972" s="303"/>
      <c r="DT972" s="303"/>
      <c r="DU972" s="303"/>
      <c r="DV972" s="303"/>
      <c r="DW972" s="303"/>
      <c r="DX972" s="303"/>
      <c r="DY972" s="303"/>
      <c r="DZ972" s="303"/>
      <c r="EA972" s="303"/>
      <c r="EB972" s="303"/>
      <c r="EC972" s="303"/>
      <c r="ED972" s="303"/>
      <c r="EE972" s="303"/>
      <c r="EF972" s="303"/>
      <c r="EG972" s="303"/>
      <c r="EH972" s="303"/>
      <c r="EI972" s="303"/>
      <c r="EJ972" s="303"/>
      <c r="EK972" s="303"/>
      <c r="EL972" s="303"/>
      <c r="EM972" s="303"/>
      <c r="EN972" s="303"/>
      <c r="EO972" s="303"/>
      <c r="EP972" s="303"/>
      <c r="EQ972" s="303"/>
      <c r="ER972" s="303"/>
      <c r="ES972" s="303"/>
      <c r="ET972" s="303"/>
      <c r="EU972" s="76"/>
      <c r="EV972" s="76"/>
      <c r="EW972" s="76"/>
      <c r="EX972" s="76"/>
      <c r="EY972" s="76"/>
      <c r="EZ972" s="76"/>
      <c r="FA972" s="294" t="s">
        <v>3879</v>
      </c>
      <c r="FB972" s="294"/>
      <c r="FC972" s="294"/>
      <c r="FD972" s="294"/>
    </row>
    <row r="973">
      <c r="A973" s="434" t="s">
        <v>3880</v>
      </c>
      <c r="B973" s="434" t="s">
        <v>3881</v>
      </c>
      <c r="C973" s="295" t="s">
        <v>86</v>
      </c>
      <c r="D973" s="294" t="s">
        <v>18</v>
      </c>
      <c r="E973" s="303"/>
      <c r="F973" s="303"/>
      <c r="G973" s="294" t="s">
        <v>3512</v>
      </c>
      <c r="H973" s="294" t="s">
        <v>3489</v>
      </c>
      <c r="I973" s="294" t="s">
        <v>23</v>
      </c>
      <c r="J973" s="294" t="s">
        <v>39</v>
      </c>
      <c r="K973" s="294" t="s">
        <v>3490</v>
      </c>
      <c r="L973" s="294" t="s">
        <v>976</v>
      </c>
      <c r="M973" s="294" t="s">
        <v>3515</v>
      </c>
      <c r="N973" s="296">
        <v>42166.0</v>
      </c>
      <c r="O973" s="296">
        <v>42166.0</v>
      </c>
      <c r="P973" s="303"/>
      <c r="Q973" s="298"/>
      <c r="R973" s="298"/>
      <c r="S973" s="303"/>
      <c r="T973" s="69">
        <f t="shared" si="1817"/>
        <v>1357</v>
      </c>
      <c r="U973" s="300">
        <f t="shared" ref="U973:W973" si="1977">IF(ISBLANK($A973),"",sum(AE973,AK973,AQ973,AW973,BC973,BI973,BO973,BU973,CA973,CG973,CM973,CS973,CY973,DE973,DK973,DQ973,DW973,EC973,EI973,EO973,EU973))</f>
        <v>2</v>
      </c>
      <c r="V973" s="300">
        <f t="shared" si="1977"/>
        <v>7</v>
      </c>
      <c r="W973" s="300">
        <f t="shared" si="1977"/>
        <v>0</v>
      </c>
      <c r="X973" s="301">
        <f t="shared" si="1783"/>
        <v>9</v>
      </c>
      <c r="Y973" s="300">
        <f t="shared" ref="Y973:AA973" si="1978">IF(ISBLANK($A973),"",sum(AH973,AN973,AT973,AZ973,BF973,BL973,BR973,BX973,CD973,CJ973,CP973,CV973,DB973,DH973,DN973,DT973,DZ973,EF973,EL973,ER973,EX973))</f>
        <v>7</v>
      </c>
      <c r="Z973" s="300">
        <f t="shared" si="1978"/>
        <v>0</v>
      </c>
      <c r="AA973" s="300">
        <f t="shared" si="1978"/>
        <v>0</v>
      </c>
      <c r="AB973" s="301">
        <f t="shared" si="1785"/>
        <v>7</v>
      </c>
      <c r="AC973" s="302">
        <f t="shared" si="1786"/>
        <v>0.7777777778</v>
      </c>
      <c r="AD973" s="435" t="str">
        <f t="shared" si="1787"/>
        <v>20+</v>
      </c>
      <c r="AE973" s="304">
        <v>1.0</v>
      </c>
      <c r="AF973" s="304">
        <v>1.0</v>
      </c>
      <c r="AG973" s="303"/>
      <c r="AH973" s="303"/>
      <c r="AI973" s="303"/>
      <c r="AJ973" s="303"/>
      <c r="AK973" s="303"/>
      <c r="AL973" s="304">
        <v>2.0</v>
      </c>
      <c r="AM973" s="303"/>
      <c r="AN973" s="303"/>
      <c r="AO973" s="303"/>
      <c r="AP973" s="303"/>
      <c r="AQ973" s="303"/>
      <c r="AR973" s="303"/>
      <c r="AS973" s="303"/>
      <c r="AT973" s="304">
        <v>3.0</v>
      </c>
      <c r="AU973" s="303"/>
      <c r="AV973" s="303"/>
      <c r="AW973" s="303"/>
      <c r="AX973" s="303"/>
      <c r="AY973" s="303"/>
      <c r="AZ973" s="303"/>
      <c r="BA973" s="303"/>
      <c r="BB973" s="303"/>
      <c r="BC973" s="303"/>
      <c r="BD973" s="303"/>
      <c r="BE973" s="303"/>
      <c r="BF973" s="303"/>
      <c r="BG973" s="303"/>
      <c r="BH973" s="303"/>
      <c r="BI973" s="303"/>
      <c r="BJ973" s="303"/>
      <c r="BK973" s="303"/>
      <c r="BL973" s="303"/>
      <c r="BM973" s="303"/>
      <c r="BN973" s="303"/>
      <c r="BO973" s="304">
        <v>1.0</v>
      </c>
      <c r="BP973" s="303"/>
      <c r="BQ973" s="303"/>
      <c r="BR973" s="303"/>
      <c r="BS973" s="303"/>
      <c r="BT973" s="303"/>
      <c r="BU973" s="303"/>
      <c r="BV973" s="303"/>
      <c r="BW973" s="303"/>
      <c r="BX973" s="303"/>
      <c r="BY973" s="303"/>
      <c r="BZ973" s="303"/>
      <c r="CA973" s="303"/>
      <c r="CB973" s="303"/>
      <c r="CC973" s="303"/>
      <c r="CD973" s="303"/>
      <c r="CE973" s="303"/>
      <c r="CF973" s="303"/>
      <c r="CG973" s="303"/>
      <c r="CH973" s="304">
        <v>1.0</v>
      </c>
      <c r="CI973" s="303"/>
      <c r="CJ973" s="303"/>
      <c r="CK973" s="303"/>
      <c r="CL973" s="303"/>
      <c r="CM973" s="303"/>
      <c r="CN973" s="303"/>
      <c r="CO973" s="303"/>
      <c r="CP973" s="303"/>
      <c r="CQ973" s="303"/>
      <c r="CR973" s="303"/>
      <c r="CS973" s="303"/>
      <c r="CT973" s="304">
        <v>1.0</v>
      </c>
      <c r="CU973" s="303"/>
      <c r="CV973" s="303"/>
      <c r="CW973" s="303"/>
      <c r="CX973" s="303"/>
      <c r="CY973" s="303"/>
      <c r="CZ973" s="304">
        <v>2.0</v>
      </c>
      <c r="DA973" s="303"/>
      <c r="DB973" s="303"/>
      <c r="DC973" s="303"/>
      <c r="DD973" s="303"/>
      <c r="DE973" s="303"/>
      <c r="DF973" s="303"/>
      <c r="DG973" s="303"/>
      <c r="DH973" s="304">
        <v>4.0</v>
      </c>
      <c r="DI973" s="303"/>
      <c r="DJ973" s="303"/>
      <c r="DK973" s="303"/>
      <c r="DL973" s="303"/>
      <c r="DM973" s="303"/>
      <c r="DN973" s="303"/>
      <c r="DO973" s="303"/>
      <c r="DP973" s="303"/>
      <c r="DQ973" s="303"/>
      <c r="DR973" s="303"/>
      <c r="DS973" s="303"/>
      <c r="DT973" s="303"/>
      <c r="DU973" s="303"/>
      <c r="DV973" s="303"/>
      <c r="DW973" s="303"/>
      <c r="DX973" s="303"/>
      <c r="DY973" s="303"/>
      <c r="DZ973" s="303"/>
      <c r="EA973" s="303"/>
      <c r="EB973" s="303"/>
      <c r="EC973" s="303"/>
      <c r="ED973" s="303"/>
      <c r="EE973" s="303"/>
      <c r="EF973" s="303"/>
      <c r="EG973" s="303"/>
      <c r="EH973" s="303"/>
      <c r="EI973" s="303"/>
      <c r="EJ973" s="303"/>
      <c r="EK973" s="303"/>
      <c r="EL973" s="303"/>
      <c r="EM973" s="303"/>
      <c r="EN973" s="303"/>
      <c r="EO973" s="303"/>
      <c r="EP973" s="303"/>
      <c r="EQ973" s="303"/>
      <c r="ER973" s="303"/>
      <c r="ES973" s="303"/>
      <c r="ET973" s="303"/>
      <c r="EU973" s="76"/>
      <c r="EV973" s="76"/>
      <c r="EW973" s="76"/>
      <c r="EX973" s="76"/>
      <c r="EY973" s="76"/>
      <c r="EZ973" s="76"/>
      <c r="FA973" s="294" t="s">
        <v>3882</v>
      </c>
      <c r="FB973" s="294"/>
      <c r="FC973" s="294"/>
      <c r="FD973" s="294"/>
    </row>
    <row r="974">
      <c r="A974" s="434" t="s">
        <v>3883</v>
      </c>
      <c r="B974" s="293" t="s">
        <v>3884</v>
      </c>
      <c r="C974" s="295" t="s">
        <v>86</v>
      </c>
      <c r="D974" s="294" t="s">
        <v>18</v>
      </c>
      <c r="E974" s="303"/>
      <c r="F974" s="303"/>
      <c r="G974" s="294" t="s">
        <v>3885</v>
      </c>
      <c r="H974" s="294" t="s">
        <v>3489</v>
      </c>
      <c r="I974" s="294" t="s">
        <v>23</v>
      </c>
      <c r="J974" s="294" t="s">
        <v>39</v>
      </c>
      <c r="K974" s="294" t="s">
        <v>3490</v>
      </c>
      <c r="L974" s="294" t="s">
        <v>3748</v>
      </c>
      <c r="M974" s="294" t="s">
        <v>3515</v>
      </c>
      <c r="N974" s="296">
        <v>42166.0</v>
      </c>
      <c r="O974" s="296">
        <v>42166.0</v>
      </c>
      <c r="P974" s="303"/>
      <c r="Q974" s="298"/>
      <c r="R974" s="298"/>
      <c r="S974" s="303"/>
      <c r="T974" s="69">
        <f t="shared" si="1817"/>
        <v>1357</v>
      </c>
      <c r="U974" s="300">
        <f t="shared" ref="U974:W974" si="1979">IF(ISBLANK($A974),"",sum(AE974,AK974,AQ974,AW974,BC974,BI974,BO974,BU974,CA974,CG974,CM974,CS974,CY974,DE974,DK974,DQ974,DW974,EC974,EI974,EO974,EU974))</f>
        <v>2</v>
      </c>
      <c r="V974" s="300">
        <f t="shared" si="1979"/>
        <v>3</v>
      </c>
      <c r="W974" s="300">
        <f t="shared" si="1979"/>
        <v>2</v>
      </c>
      <c r="X974" s="301">
        <f t="shared" si="1783"/>
        <v>7</v>
      </c>
      <c r="Y974" s="300">
        <f t="shared" ref="Y974:AA974" si="1980">IF(ISBLANK($A974),"",sum(AH974,AN974,AT974,AZ974,BF974,BL974,BR974,BX974,CD974,CJ974,CP974,CV974,DB974,DH974,DN974,DT974,DZ974,EF974,EL974,ER974,EX974))</f>
        <v>0</v>
      </c>
      <c r="Z974" s="300">
        <f t="shared" si="1980"/>
        <v>0</v>
      </c>
      <c r="AA974" s="300">
        <f t="shared" si="1980"/>
        <v>0</v>
      </c>
      <c r="AB974" s="301">
        <f t="shared" si="1785"/>
        <v>0</v>
      </c>
      <c r="AC974" s="302">
        <f t="shared" si="1786"/>
        <v>0</v>
      </c>
      <c r="AD974" s="435" t="str">
        <f t="shared" si="1787"/>
        <v>20+</v>
      </c>
      <c r="AE974" s="303"/>
      <c r="AF974" s="303"/>
      <c r="AG974" s="303"/>
      <c r="AH974" s="303"/>
      <c r="AI974" s="303"/>
      <c r="AJ974" s="303"/>
      <c r="AK974" s="303"/>
      <c r="AL974" s="303"/>
      <c r="AM974" s="303"/>
      <c r="AN974" s="303"/>
      <c r="AO974" s="303"/>
      <c r="AP974" s="303"/>
      <c r="AQ974" s="303"/>
      <c r="AR974" s="304">
        <v>1.0</v>
      </c>
      <c r="AS974" s="303"/>
      <c r="AT974" s="303"/>
      <c r="AU974" s="303"/>
      <c r="AV974" s="303"/>
      <c r="AW974" s="303"/>
      <c r="AX974" s="303"/>
      <c r="AY974" s="303"/>
      <c r="AZ974" s="303"/>
      <c r="BA974" s="303"/>
      <c r="BB974" s="303"/>
      <c r="BC974" s="303"/>
      <c r="BD974" s="303"/>
      <c r="BE974" s="303"/>
      <c r="BF974" s="303"/>
      <c r="BG974" s="303"/>
      <c r="BH974" s="303"/>
      <c r="BI974" s="303"/>
      <c r="BJ974" s="304">
        <v>2.0</v>
      </c>
      <c r="BK974" s="303"/>
      <c r="BL974" s="303"/>
      <c r="BM974" s="303"/>
      <c r="BN974" s="303"/>
      <c r="BO974" s="303"/>
      <c r="BP974" s="303"/>
      <c r="BQ974" s="303"/>
      <c r="BR974" s="303"/>
      <c r="BS974" s="303"/>
      <c r="BT974" s="303"/>
      <c r="BU974" s="303"/>
      <c r="BV974" s="303"/>
      <c r="BW974" s="303"/>
      <c r="BX974" s="303"/>
      <c r="BY974" s="303"/>
      <c r="BZ974" s="303"/>
      <c r="CA974" s="304">
        <v>1.0</v>
      </c>
      <c r="CB974" s="303"/>
      <c r="CC974" s="304">
        <v>2.0</v>
      </c>
      <c r="CD974" s="303"/>
      <c r="CE974" s="303"/>
      <c r="CF974" s="303"/>
      <c r="CG974" s="303"/>
      <c r="CH974" s="303"/>
      <c r="CI974" s="303"/>
      <c r="CJ974" s="303"/>
      <c r="CK974" s="303"/>
      <c r="CL974" s="303"/>
      <c r="CM974" s="303"/>
      <c r="CN974" s="303"/>
      <c r="CO974" s="303"/>
      <c r="CP974" s="303"/>
      <c r="CQ974" s="303"/>
      <c r="CR974" s="303"/>
      <c r="CS974" s="304">
        <v>1.0</v>
      </c>
      <c r="CT974" s="303"/>
      <c r="CU974" s="303"/>
      <c r="CV974" s="303"/>
      <c r="CW974" s="303"/>
      <c r="CX974" s="303"/>
      <c r="CY974" s="303"/>
      <c r="CZ974" s="303"/>
      <c r="DA974" s="303"/>
      <c r="DB974" s="303"/>
      <c r="DC974" s="303"/>
      <c r="DD974" s="303"/>
      <c r="DE974" s="303"/>
      <c r="DF974" s="303"/>
      <c r="DG974" s="303"/>
      <c r="DH974" s="303"/>
      <c r="DI974" s="303"/>
      <c r="DJ974" s="303"/>
      <c r="DK974" s="303"/>
      <c r="DL974" s="303"/>
      <c r="DM974" s="303"/>
      <c r="DN974" s="303"/>
      <c r="DO974" s="303"/>
      <c r="DP974" s="303"/>
      <c r="DQ974" s="303"/>
      <c r="DR974" s="303"/>
      <c r="DS974" s="303"/>
      <c r="DT974" s="303"/>
      <c r="DU974" s="303"/>
      <c r="DV974" s="303"/>
      <c r="DW974" s="303"/>
      <c r="DX974" s="303"/>
      <c r="DY974" s="303"/>
      <c r="DZ974" s="303"/>
      <c r="EA974" s="303"/>
      <c r="EB974" s="303"/>
      <c r="EC974" s="303"/>
      <c r="ED974" s="303"/>
      <c r="EE974" s="303"/>
      <c r="EF974" s="303"/>
      <c r="EG974" s="303"/>
      <c r="EH974" s="303"/>
      <c r="EI974" s="303"/>
      <c r="EJ974" s="303"/>
      <c r="EK974" s="303"/>
      <c r="EL974" s="303"/>
      <c r="EM974" s="303"/>
      <c r="EN974" s="303"/>
      <c r="EO974" s="303"/>
      <c r="EP974" s="303"/>
      <c r="EQ974" s="303"/>
      <c r="ER974" s="303"/>
      <c r="ES974" s="303"/>
      <c r="ET974" s="303"/>
      <c r="EU974" s="76"/>
      <c r="EV974" s="76"/>
      <c r="EW974" s="76"/>
      <c r="EX974" s="76"/>
      <c r="EY974" s="76"/>
      <c r="EZ974" s="76"/>
      <c r="FA974" s="294" t="s">
        <v>3886</v>
      </c>
      <c r="FB974" s="294"/>
      <c r="FC974" s="294"/>
      <c r="FD974" s="294"/>
    </row>
    <row r="975">
      <c r="A975" s="450" t="s">
        <v>3887</v>
      </c>
      <c r="B975" s="450" t="s">
        <v>3888</v>
      </c>
      <c r="C975" s="468" t="s">
        <v>92</v>
      </c>
      <c r="D975" s="467" t="s">
        <v>18</v>
      </c>
      <c r="E975" s="425"/>
      <c r="F975" s="425"/>
      <c r="G975" s="467" t="s">
        <v>3889</v>
      </c>
      <c r="H975" s="467" t="s">
        <v>3890</v>
      </c>
      <c r="I975" s="467" t="s">
        <v>23</v>
      </c>
      <c r="J975" s="467" t="s">
        <v>39</v>
      </c>
      <c r="K975" s="467" t="s">
        <v>67</v>
      </c>
      <c r="L975" s="467" t="s">
        <v>3806</v>
      </c>
      <c r="M975" s="467" t="s">
        <v>3515</v>
      </c>
      <c r="N975" s="469">
        <v>42166.0</v>
      </c>
      <c r="O975" s="469">
        <v>42166.0</v>
      </c>
      <c r="P975" s="425"/>
      <c r="Q975" s="428"/>
      <c r="R975" s="428"/>
      <c r="S975" s="425"/>
      <c r="T975" s="458">
        <f t="shared" si="1817"/>
        <v>1357</v>
      </c>
      <c r="U975" s="459">
        <f t="shared" ref="U975:W975" si="1981">IF(ISBLANK($A975),"",sum(AE975,AK975,AQ975,AW975,BC975,BI975,BO975,BU975,CA975,CG975,CM975,CS975,CY975,DE975,DK975,DQ975,DW975,EC975,EI975,EO975,EU975))</f>
        <v>8</v>
      </c>
      <c r="V975" s="460">
        <f t="shared" si="1981"/>
        <v>2</v>
      </c>
      <c r="W975" s="470">
        <f t="shared" si="1981"/>
        <v>0</v>
      </c>
      <c r="X975" s="471">
        <f t="shared" si="1783"/>
        <v>10</v>
      </c>
      <c r="Y975" s="470">
        <f t="shared" ref="Y975:AA975" si="1982">IF(ISBLANK($A975),"",sum(AH975,AN975,AT975,AZ975,BF975,BL975,BR975,BX975,CD975,CJ975,CP975,CV975,DB975,DH975,DN975,DT975,DZ975,EF975,EL975,ER975,EX975))</f>
        <v>4</v>
      </c>
      <c r="Z975" s="470">
        <f t="shared" si="1982"/>
        <v>0</v>
      </c>
      <c r="AA975" s="470">
        <f t="shared" si="1982"/>
        <v>0</v>
      </c>
      <c r="AB975" s="471">
        <f t="shared" si="1785"/>
        <v>4</v>
      </c>
      <c r="AC975" s="474">
        <f t="shared" si="1786"/>
        <v>0.4</v>
      </c>
      <c r="AD975" s="472" t="str">
        <f t="shared" si="1787"/>
        <v>20+</v>
      </c>
      <c r="AE975" s="425"/>
      <c r="AF975" s="425"/>
      <c r="AG975" s="425"/>
      <c r="AH975" s="425"/>
      <c r="AI975" s="425"/>
      <c r="AJ975" s="425"/>
      <c r="AK975" s="425"/>
      <c r="AL975" s="425"/>
      <c r="AM975" s="425"/>
      <c r="AN975" s="425"/>
      <c r="AO975" s="425"/>
      <c r="AP975" s="425"/>
      <c r="AQ975" s="425"/>
      <c r="AR975" s="425"/>
      <c r="AS975" s="425"/>
      <c r="AT975" s="425"/>
      <c r="AU975" s="425"/>
      <c r="AV975" s="425"/>
      <c r="AW975" s="425"/>
      <c r="AX975" s="425"/>
      <c r="AY975" s="425"/>
      <c r="AZ975" s="425"/>
      <c r="BA975" s="425"/>
      <c r="BB975" s="425"/>
      <c r="BC975" s="425"/>
      <c r="BD975" s="425"/>
      <c r="BE975" s="425"/>
      <c r="BF975" s="425"/>
      <c r="BG975" s="425"/>
      <c r="BH975" s="425"/>
      <c r="BI975" s="425"/>
      <c r="BJ975" s="425"/>
      <c r="BK975" s="425"/>
      <c r="BL975" s="425"/>
      <c r="BM975" s="425"/>
      <c r="BN975" s="425"/>
      <c r="BO975" s="475">
        <v>1.0</v>
      </c>
      <c r="BP975" s="425"/>
      <c r="BQ975" s="425"/>
      <c r="BR975" s="425"/>
      <c r="BS975" s="425"/>
      <c r="BT975" s="425"/>
      <c r="BU975" s="425"/>
      <c r="BV975" s="425"/>
      <c r="BW975" s="425"/>
      <c r="BX975" s="425"/>
      <c r="BY975" s="425"/>
      <c r="BZ975" s="425"/>
      <c r="CA975" s="425"/>
      <c r="CB975" s="425"/>
      <c r="CC975" s="425"/>
      <c r="CD975" s="425"/>
      <c r="CE975" s="425"/>
      <c r="CF975" s="425"/>
      <c r="CG975" s="475">
        <v>3.0</v>
      </c>
      <c r="CH975" s="425"/>
      <c r="CI975" s="425"/>
      <c r="CJ975" s="475">
        <v>1.0</v>
      </c>
      <c r="CK975" s="425"/>
      <c r="CL975" s="425"/>
      <c r="CM975" s="425"/>
      <c r="CN975" s="425"/>
      <c r="CO975" s="425"/>
      <c r="CP975" s="475">
        <v>1.0</v>
      </c>
      <c r="CQ975" s="425"/>
      <c r="CR975" s="425"/>
      <c r="CS975" s="425"/>
      <c r="CT975" s="425"/>
      <c r="CU975" s="425"/>
      <c r="CV975" s="425"/>
      <c r="CW975" s="425"/>
      <c r="CX975" s="425"/>
      <c r="CY975" s="425"/>
      <c r="CZ975" s="425"/>
      <c r="DA975" s="425"/>
      <c r="DB975" s="425"/>
      <c r="DC975" s="425"/>
      <c r="DD975" s="425"/>
      <c r="DE975" s="425"/>
      <c r="DF975" s="425"/>
      <c r="DG975" s="425"/>
      <c r="DH975" s="425"/>
      <c r="DI975" s="425"/>
      <c r="DJ975" s="425"/>
      <c r="DK975" s="425"/>
      <c r="DL975" s="425"/>
      <c r="DM975" s="425"/>
      <c r="DN975" s="425"/>
      <c r="DO975" s="425"/>
      <c r="DP975" s="425"/>
      <c r="DQ975" s="475">
        <v>1.0</v>
      </c>
      <c r="DR975" s="425"/>
      <c r="DS975" s="425"/>
      <c r="DT975" s="425"/>
      <c r="DU975" s="425"/>
      <c r="DV975" s="425"/>
      <c r="DW975" s="475">
        <v>1.0</v>
      </c>
      <c r="DX975" s="475">
        <v>1.0</v>
      </c>
      <c r="DY975" s="425"/>
      <c r="DZ975" s="475">
        <v>2.0</v>
      </c>
      <c r="EA975" s="425"/>
      <c r="EB975" s="425"/>
      <c r="EC975" s="475">
        <v>2.0</v>
      </c>
      <c r="ED975" s="475">
        <v>1.0</v>
      </c>
      <c r="EE975" s="425"/>
      <c r="EF975" s="425"/>
      <c r="EG975" s="425"/>
      <c r="EH975" s="425"/>
      <c r="EI975" s="425"/>
      <c r="EJ975" s="425"/>
      <c r="EK975" s="425"/>
      <c r="EL975" s="425"/>
      <c r="EM975" s="425"/>
      <c r="EN975" s="425"/>
      <c r="EO975" s="425"/>
      <c r="EP975" s="425"/>
      <c r="EQ975" s="425"/>
      <c r="ER975" s="425"/>
      <c r="ES975" s="425"/>
      <c r="ET975" s="425"/>
      <c r="EU975" s="76"/>
      <c r="EV975" s="76"/>
      <c r="EW975" s="76"/>
      <c r="EX975" s="76"/>
      <c r="EY975" s="76"/>
      <c r="EZ975" s="76"/>
      <c r="FA975" s="467" t="s">
        <v>3891</v>
      </c>
      <c r="FB975" s="467"/>
      <c r="FC975" s="467"/>
      <c r="FD975" s="467"/>
    </row>
    <row r="976">
      <c r="A976" s="422" t="s">
        <v>3892</v>
      </c>
      <c r="B976" s="423" t="s">
        <v>3893</v>
      </c>
      <c r="C976" s="424" t="s">
        <v>8</v>
      </c>
      <c r="D976" s="423" t="s">
        <v>18</v>
      </c>
      <c r="E976" s="425"/>
      <c r="F976" s="425"/>
      <c r="G976" s="423" t="s">
        <v>3894</v>
      </c>
      <c r="H976" s="423" t="s">
        <v>3895</v>
      </c>
      <c r="I976" s="423" t="s">
        <v>23</v>
      </c>
      <c r="J976" s="423" t="s">
        <v>39</v>
      </c>
      <c r="K976" s="423" t="s">
        <v>67</v>
      </c>
      <c r="L976" s="423" t="s">
        <v>273</v>
      </c>
      <c r="M976" s="423" t="s">
        <v>99</v>
      </c>
      <c r="N976" s="426">
        <v>42158.0</v>
      </c>
      <c r="O976" s="426">
        <v>42158.0</v>
      </c>
      <c r="P976" s="425"/>
      <c r="Q976" s="428"/>
      <c r="R976" s="428"/>
      <c r="S976" s="425"/>
      <c r="T976" s="69">
        <f t="shared" si="1817"/>
        <v>1365</v>
      </c>
      <c r="U976" s="430">
        <f t="shared" ref="U976:W976" si="1983">IF(ISBLANK($A976),"",sum(AE976,AK976,AQ976,AW976,BC976,BI976,BO976,BU976,CA976,CG976,CM976,CS976,CY976,DE976,DK976,DQ976,DW976,EC976,EI976,EO976,EU976))</f>
        <v>4</v>
      </c>
      <c r="V976" s="430">
        <f t="shared" si="1983"/>
        <v>0</v>
      </c>
      <c r="W976" s="430">
        <f t="shared" si="1983"/>
        <v>0</v>
      </c>
      <c r="X976" s="431">
        <f t="shared" si="1783"/>
        <v>4</v>
      </c>
      <c r="Y976" s="430">
        <f t="shared" ref="Y976:AA976" si="1984">IF(ISBLANK($A976),"",sum(AH976,AN976,AT976,AZ976,BF976,BL976,BR976,BX976,CD976,CJ976,CP976,CV976,DB976,DH976,DN976,DT976,DZ976,EF976,EL976,ER976,EX976))</f>
        <v>3</v>
      </c>
      <c r="Z976" s="430">
        <f t="shared" si="1984"/>
        <v>0</v>
      </c>
      <c r="AA976" s="430">
        <f t="shared" si="1984"/>
        <v>0</v>
      </c>
      <c r="AB976" s="431">
        <f t="shared" si="1785"/>
        <v>3</v>
      </c>
      <c r="AC976" s="432">
        <f t="shared" si="1786"/>
        <v>0.75</v>
      </c>
      <c r="AD976" s="449" t="str">
        <f t="shared" si="1787"/>
        <v>20+</v>
      </c>
      <c r="AE976" s="425"/>
      <c r="AF976" s="425"/>
      <c r="AG976" s="425"/>
      <c r="AH976" s="425"/>
      <c r="AI976" s="425"/>
      <c r="AJ976" s="425"/>
      <c r="AK976" s="433">
        <v>4.0</v>
      </c>
      <c r="AL976" s="425"/>
      <c r="AM976" s="425"/>
      <c r="AN976" s="433">
        <v>2.0</v>
      </c>
      <c r="AO976" s="425"/>
      <c r="AP976" s="425"/>
      <c r="AQ976" s="425"/>
      <c r="AR976" s="425"/>
      <c r="AS976" s="425"/>
      <c r="AT976" s="433">
        <v>1.0</v>
      </c>
      <c r="AU976" s="425"/>
      <c r="AV976" s="425"/>
      <c r="AW976" s="425"/>
      <c r="AX976" s="425"/>
      <c r="AY976" s="425"/>
      <c r="AZ976" s="425"/>
      <c r="BA976" s="425"/>
      <c r="BB976" s="425"/>
      <c r="BC976" s="425"/>
      <c r="BD976" s="425"/>
      <c r="BE976" s="425"/>
      <c r="BF976" s="425"/>
      <c r="BG976" s="425"/>
      <c r="BH976" s="425"/>
      <c r="BI976" s="425"/>
      <c r="BJ976" s="425"/>
      <c r="BK976" s="425"/>
      <c r="BL976" s="425"/>
      <c r="BM976" s="425"/>
      <c r="BN976" s="425"/>
      <c r="BO976" s="425"/>
      <c r="BP976" s="425"/>
      <c r="BQ976" s="425"/>
      <c r="BR976" s="425"/>
      <c r="BS976" s="425"/>
      <c r="BT976" s="425"/>
      <c r="BU976" s="425"/>
      <c r="BV976" s="425"/>
      <c r="BW976" s="425"/>
      <c r="BX976" s="425"/>
      <c r="BY976" s="425"/>
      <c r="BZ976" s="425"/>
      <c r="CA976" s="425"/>
      <c r="CB976" s="425"/>
      <c r="CC976" s="425"/>
      <c r="CD976" s="425"/>
      <c r="CE976" s="425"/>
      <c r="CF976" s="425"/>
      <c r="CG976" s="425"/>
      <c r="CH976" s="425"/>
      <c r="CI976" s="425"/>
      <c r="CJ976" s="425"/>
      <c r="CK976" s="425"/>
      <c r="CL976" s="425"/>
      <c r="CM976" s="425"/>
      <c r="CN976" s="425"/>
      <c r="CO976" s="425"/>
      <c r="CP976" s="425"/>
      <c r="CQ976" s="425"/>
      <c r="CR976" s="425"/>
      <c r="CS976" s="425"/>
      <c r="CT976" s="425"/>
      <c r="CU976" s="425"/>
      <c r="CV976" s="425"/>
      <c r="CW976" s="425"/>
      <c r="CX976" s="425"/>
      <c r="CY976" s="425"/>
      <c r="CZ976" s="425"/>
      <c r="DA976" s="425"/>
      <c r="DB976" s="425"/>
      <c r="DC976" s="425"/>
      <c r="DD976" s="425"/>
      <c r="DE976" s="425"/>
      <c r="DF976" s="425"/>
      <c r="DG976" s="425"/>
      <c r="DH976" s="425"/>
      <c r="DI976" s="425"/>
      <c r="DJ976" s="425"/>
      <c r="DK976" s="425"/>
      <c r="DL976" s="425"/>
      <c r="DM976" s="425"/>
      <c r="DN976" s="425"/>
      <c r="DO976" s="425"/>
      <c r="DP976" s="425"/>
      <c r="DQ976" s="425"/>
      <c r="DR976" s="425"/>
      <c r="DS976" s="425"/>
      <c r="DT976" s="425"/>
      <c r="DU976" s="425"/>
      <c r="DV976" s="425"/>
      <c r="DW976" s="425"/>
      <c r="DX976" s="425"/>
      <c r="DY976" s="425"/>
      <c r="DZ976" s="425"/>
      <c r="EA976" s="425"/>
      <c r="EB976" s="425"/>
      <c r="EC976" s="425"/>
      <c r="ED976" s="425"/>
      <c r="EE976" s="425"/>
      <c r="EF976" s="425"/>
      <c r="EG976" s="425"/>
      <c r="EH976" s="425"/>
      <c r="EI976" s="425"/>
      <c r="EJ976" s="425"/>
      <c r="EK976" s="425"/>
      <c r="EL976" s="425"/>
      <c r="EM976" s="425"/>
      <c r="EN976" s="425"/>
      <c r="EO976" s="425"/>
      <c r="EP976" s="425"/>
      <c r="EQ976" s="425"/>
      <c r="ER976" s="425"/>
      <c r="ES976" s="425"/>
      <c r="ET976" s="425"/>
      <c r="EU976" s="76"/>
      <c r="EV976" s="76"/>
      <c r="EW976" s="76"/>
      <c r="EX976" s="76"/>
      <c r="EY976" s="76"/>
      <c r="EZ976" s="76"/>
      <c r="FA976" s="423" t="s">
        <v>3896</v>
      </c>
      <c r="FB976" s="423"/>
      <c r="FC976" s="423"/>
      <c r="FD976" s="423"/>
    </row>
    <row r="977">
      <c r="A977" s="425" t="s">
        <v>3897</v>
      </c>
      <c r="B977" s="423" t="s">
        <v>3898</v>
      </c>
      <c r="C977" s="424" t="s">
        <v>8</v>
      </c>
      <c r="D977" s="423" t="s">
        <v>18</v>
      </c>
      <c r="E977" s="425"/>
      <c r="F977" s="425"/>
      <c r="G977" s="423" t="s">
        <v>3899</v>
      </c>
      <c r="H977" s="423" t="s">
        <v>3900</v>
      </c>
      <c r="I977" s="423" t="s">
        <v>23</v>
      </c>
      <c r="J977" s="423" t="s">
        <v>39</v>
      </c>
      <c r="K977" s="423" t="s">
        <v>67</v>
      </c>
      <c r="L977" s="423" t="s">
        <v>738</v>
      </c>
      <c r="M977" s="423" t="s">
        <v>88</v>
      </c>
      <c r="N977" s="426">
        <v>42156.0</v>
      </c>
      <c r="O977" s="426">
        <v>42156.0</v>
      </c>
      <c r="P977" s="425"/>
      <c r="Q977" s="428"/>
      <c r="R977" s="428"/>
      <c r="S977" s="425"/>
      <c r="T977" s="69">
        <f t="shared" si="1817"/>
        <v>1367</v>
      </c>
      <c r="U977" s="430">
        <f t="shared" ref="U977:W977" si="1985">IF(ISBLANK($A977),"",sum(AE977,AK977,AQ977,AW977,BC977,BI977,BO977,BU977,CA977,CG977,CM977,CS977,CY977,DE977,DK977,DQ977,DW977,EC977,EI977,EO977,EU977))</f>
        <v>0</v>
      </c>
      <c r="V977" s="430">
        <f t="shared" si="1985"/>
        <v>1</v>
      </c>
      <c r="W977" s="430">
        <f t="shared" si="1985"/>
        <v>0</v>
      </c>
      <c r="X977" s="431">
        <f t="shared" si="1783"/>
        <v>1</v>
      </c>
      <c r="Y977" s="430">
        <f t="shared" ref="Y977:AA977" si="1986">IF(ISBLANK($A977),"",sum(AH977,AN977,AT977,AZ977,BF977,BL977,BR977,BX977,CD977,CJ977,CP977,CV977,DB977,DH977,DN977,DT977,DZ977,EF977,EL977,ER977,EX977))</f>
        <v>5</v>
      </c>
      <c r="Z977" s="430">
        <f t="shared" si="1986"/>
        <v>1</v>
      </c>
      <c r="AA977" s="430">
        <f t="shared" si="1986"/>
        <v>0</v>
      </c>
      <c r="AB977" s="431">
        <f t="shared" si="1785"/>
        <v>6</v>
      </c>
      <c r="AC977" s="432">
        <f t="shared" si="1786"/>
        <v>5</v>
      </c>
      <c r="AD977" s="449" t="str">
        <f t="shared" si="1787"/>
        <v>20+</v>
      </c>
      <c r="AE977" s="425"/>
      <c r="AF977" s="425"/>
      <c r="AG977" s="425"/>
      <c r="AH977" s="425"/>
      <c r="AI977" s="425"/>
      <c r="AJ977" s="425"/>
      <c r="AK977" s="425"/>
      <c r="AL977" s="433">
        <v>1.0</v>
      </c>
      <c r="AM977" s="425"/>
      <c r="AN977" s="433">
        <v>2.0</v>
      </c>
      <c r="AO977" s="425"/>
      <c r="AP977" s="425"/>
      <c r="AQ977" s="425"/>
      <c r="AR977" s="425"/>
      <c r="AS977" s="425"/>
      <c r="AT977" s="433">
        <v>1.0</v>
      </c>
      <c r="AU977" s="433">
        <v>1.0</v>
      </c>
      <c r="AV977" s="425"/>
      <c r="AW977" s="425"/>
      <c r="AX977" s="425"/>
      <c r="AY977" s="425"/>
      <c r="AZ977" s="433">
        <v>2.0</v>
      </c>
      <c r="BA977" s="425"/>
      <c r="BB977" s="425"/>
      <c r="BC977" s="425"/>
      <c r="BD977" s="425"/>
      <c r="BE977" s="425"/>
      <c r="BF977" s="425"/>
      <c r="BG977" s="425"/>
      <c r="BH977" s="425"/>
      <c r="BI977" s="425"/>
      <c r="BJ977" s="425"/>
      <c r="BK977" s="425"/>
      <c r="BL977" s="425"/>
      <c r="BM977" s="425"/>
      <c r="BN977" s="425"/>
      <c r="BO977" s="425"/>
      <c r="BP977" s="425"/>
      <c r="BQ977" s="425"/>
      <c r="BR977" s="425"/>
      <c r="BS977" s="425"/>
      <c r="BT977" s="425"/>
      <c r="BU977" s="425"/>
      <c r="BV977" s="425"/>
      <c r="BW977" s="425"/>
      <c r="BX977" s="425"/>
      <c r="BY977" s="425"/>
      <c r="BZ977" s="425"/>
      <c r="CA977" s="425"/>
      <c r="CB977" s="425"/>
      <c r="CC977" s="425"/>
      <c r="CD977" s="425"/>
      <c r="CE977" s="425"/>
      <c r="CF977" s="425"/>
      <c r="CG977" s="425"/>
      <c r="CH977" s="425"/>
      <c r="CI977" s="425"/>
      <c r="CJ977" s="425"/>
      <c r="CK977" s="425"/>
      <c r="CL977" s="425"/>
      <c r="CM977" s="425"/>
      <c r="CN977" s="425"/>
      <c r="CO977" s="425"/>
      <c r="CP977" s="425"/>
      <c r="CQ977" s="425"/>
      <c r="CR977" s="425"/>
      <c r="CS977" s="425"/>
      <c r="CT977" s="425"/>
      <c r="CU977" s="425"/>
      <c r="CV977" s="425"/>
      <c r="CW977" s="425"/>
      <c r="CX977" s="425"/>
      <c r="CY977" s="425"/>
      <c r="CZ977" s="425"/>
      <c r="DA977" s="425"/>
      <c r="DB977" s="425"/>
      <c r="DC977" s="425"/>
      <c r="DD977" s="425"/>
      <c r="DE977" s="425"/>
      <c r="DF977" s="425"/>
      <c r="DG977" s="425"/>
      <c r="DH977" s="425"/>
      <c r="DI977" s="425"/>
      <c r="DJ977" s="425"/>
      <c r="DK977" s="425"/>
      <c r="DL977" s="425"/>
      <c r="DM977" s="425"/>
      <c r="DN977" s="425"/>
      <c r="DO977" s="425"/>
      <c r="DP977" s="425"/>
      <c r="DQ977" s="425"/>
      <c r="DR977" s="425"/>
      <c r="DS977" s="425"/>
      <c r="DT977" s="425"/>
      <c r="DU977" s="425"/>
      <c r="DV977" s="425"/>
      <c r="DW977" s="425"/>
      <c r="DX977" s="425"/>
      <c r="DY977" s="425"/>
      <c r="DZ977" s="425"/>
      <c r="EA977" s="425"/>
      <c r="EB977" s="425"/>
      <c r="EC977" s="425"/>
      <c r="ED977" s="425"/>
      <c r="EE977" s="425"/>
      <c r="EF977" s="425"/>
      <c r="EG977" s="425"/>
      <c r="EH977" s="425"/>
      <c r="EI977" s="425"/>
      <c r="EJ977" s="425"/>
      <c r="EK977" s="425"/>
      <c r="EL977" s="425"/>
      <c r="EM977" s="425"/>
      <c r="EN977" s="425"/>
      <c r="EO977" s="425"/>
      <c r="EP977" s="425"/>
      <c r="EQ977" s="425"/>
      <c r="ER977" s="425"/>
      <c r="ES977" s="425"/>
      <c r="ET977" s="425"/>
      <c r="EU977" s="76"/>
      <c r="EV977" s="76"/>
      <c r="EW977" s="76"/>
      <c r="EX977" s="76"/>
      <c r="EY977" s="76"/>
      <c r="EZ977" s="76"/>
      <c r="FA977" s="423" t="s">
        <v>3901</v>
      </c>
      <c r="FB977" s="423"/>
      <c r="FC977" s="423"/>
      <c r="FD977" s="423"/>
    </row>
    <row r="978">
      <c r="A978" s="303" t="s">
        <v>3902</v>
      </c>
      <c r="B978" s="293" t="s">
        <v>3903</v>
      </c>
      <c r="C978" s="295" t="s">
        <v>95</v>
      </c>
      <c r="D978" s="294" t="s">
        <v>18</v>
      </c>
      <c r="E978" s="303"/>
      <c r="F978" s="303"/>
      <c r="G978" s="294" t="s">
        <v>3851</v>
      </c>
      <c r="H978" s="294" t="s">
        <v>3904</v>
      </c>
      <c r="I978" s="294" t="s">
        <v>23</v>
      </c>
      <c r="J978" s="294" t="s">
        <v>39</v>
      </c>
      <c r="K978" s="294" t="s">
        <v>3490</v>
      </c>
      <c r="L978" s="294" t="s">
        <v>3905</v>
      </c>
      <c r="M978" s="294" t="s">
        <v>3579</v>
      </c>
      <c r="N978" s="296">
        <v>42153.0</v>
      </c>
      <c r="O978" s="296">
        <v>42153.0</v>
      </c>
      <c r="P978" s="303"/>
      <c r="Q978" s="298"/>
      <c r="R978" s="298"/>
      <c r="S978" s="303"/>
      <c r="T978" s="69">
        <f t="shared" si="1817"/>
        <v>1370</v>
      </c>
      <c r="U978" s="300">
        <f t="shared" ref="U978:W978" si="1987">IF(ISBLANK($A978),"",sum(AE978,AK978,AQ978,AW978,BC978,BI978,BO978,BU978,CA978,CG978,CM978,CS978,CY978,DE978,DK978,DQ978,DW978,EC978,EI978,EO978,EU978))</f>
        <v>2</v>
      </c>
      <c r="V978" s="300">
        <f t="shared" si="1987"/>
        <v>0</v>
      </c>
      <c r="W978" s="300">
        <f t="shared" si="1987"/>
        <v>0</v>
      </c>
      <c r="X978" s="301">
        <f t="shared" si="1783"/>
        <v>2</v>
      </c>
      <c r="Y978" s="300">
        <f t="shared" ref="Y978:AA978" si="1988">IF(ISBLANK($A978),"",sum(AH978,AN978,AT978,AZ978,BF978,BL978,BR978,BX978,CD978,CJ978,CP978,CV978,DB978,DH978,DN978,DT978,DZ978,EF978,EL978,ER978,EX978))</f>
        <v>1</v>
      </c>
      <c r="Z978" s="300">
        <f t="shared" si="1988"/>
        <v>0</v>
      </c>
      <c r="AA978" s="300">
        <f t="shared" si="1988"/>
        <v>0</v>
      </c>
      <c r="AB978" s="301">
        <f t="shared" si="1785"/>
        <v>1</v>
      </c>
      <c r="AC978" s="302">
        <f t="shared" si="1786"/>
        <v>0.5</v>
      </c>
      <c r="AD978" s="435" t="str">
        <f t="shared" si="1787"/>
        <v>20+</v>
      </c>
      <c r="AE978" s="304">
        <v>1.0</v>
      </c>
      <c r="AF978" s="303"/>
      <c r="AG978" s="303"/>
      <c r="AH978" s="304">
        <v>1.0</v>
      </c>
      <c r="AI978" s="303"/>
      <c r="AJ978" s="303"/>
      <c r="AK978" s="304">
        <v>1.0</v>
      </c>
      <c r="AL978" s="303"/>
      <c r="AM978" s="303"/>
      <c r="AN978" s="303"/>
      <c r="AO978" s="303"/>
      <c r="AP978" s="303"/>
      <c r="AQ978" s="303"/>
      <c r="AR978" s="303"/>
      <c r="AS978" s="303"/>
      <c r="AT978" s="303"/>
      <c r="AU978" s="303"/>
      <c r="AV978" s="303"/>
      <c r="AW978" s="303"/>
      <c r="AX978" s="303"/>
      <c r="AY978" s="303"/>
      <c r="AZ978" s="303"/>
      <c r="BA978" s="303"/>
      <c r="BB978" s="303"/>
      <c r="BC978" s="303"/>
      <c r="BD978" s="303"/>
      <c r="BE978" s="303"/>
      <c r="BF978" s="303"/>
      <c r="BG978" s="303"/>
      <c r="BH978" s="303"/>
      <c r="BI978" s="303"/>
      <c r="BJ978" s="303"/>
      <c r="BK978" s="303"/>
      <c r="BL978" s="303"/>
      <c r="BM978" s="303"/>
      <c r="BN978" s="303"/>
      <c r="BO978" s="303"/>
      <c r="BP978" s="303"/>
      <c r="BQ978" s="303"/>
      <c r="BR978" s="303"/>
      <c r="BS978" s="303"/>
      <c r="BT978" s="303"/>
      <c r="BU978" s="303"/>
      <c r="BV978" s="303"/>
      <c r="BW978" s="303"/>
      <c r="BX978" s="303"/>
      <c r="BY978" s="303"/>
      <c r="BZ978" s="303"/>
      <c r="CA978" s="303"/>
      <c r="CB978" s="303"/>
      <c r="CC978" s="303"/>
      <c r="CD978" s="303"/>
      <c r="CE978" s="303"/>
      <c r="CF978" s="303"/>
      <c r="CG978" s="303"/>
      <c r="CH978" s="303"/>
      <c r="CI978" s="303"/>
      <c r="CJ978" s="303"/>
      <c r="CK978" s="303"/>
      <c r="CL978" s="303"/>
      <c r="CM978" s="303"/>
      <c r="CN978" s="303"/>
      <c r="CO978" s="303"/>
      <c r="CP978" s="303"/>
      <c r="CQ978" s="303"/>
      <c r="CR978" s="303"/>
      <c r="CS978" s="303"/>
      <c r="CT978" s="303"/>
      <c r="CU978" s="303"/>
      <c r="CV978" s="303"/>
      <c r="CW978" s="303"/>
      <c r="CX978" s="303"/>
      <c r="CY978" s="303"/>
      <c r="CZ978" s="303"/>
      <c r="DA978" s="303"/>
      <c r="DB978" s="303"/>
      <c r="DC978" s="303"/>
      <c r="DD978" s="303"/>
      <c r="DE978" s="303"/>
      <c r="DF978" s="303"/>
      <c r="DG978" s="303"/>
      <c r="DH978" s="303"/>
      <c r="DI978" s="303"/>
      <c r="DJ978" s="303"/>
      <c r="DK978" s="303"/>
      <c r="DL978" s="303"/>
      <c r="DM978" s="303"/>
      <c r="DN978" s="303"/>
      <c r="DO978" s="303"/>
      <c r="DP978" s="303"/>
      <c r="DQ978" s="303"/>
      <c r="DR978" s="303"/>
      <c r="DS978" s="303"/>
      <c r="DT978" s="303"/>
      <c r="DU978" s="303"/>
      <c r="DV978" s="303"/>
      <c r="DW978" s="303"/>
      <c r="DX978" s="303"/>
      <c r="DY978" s="303"/>
      <c r="DZ978" s="303"/>
      <c r="EA978" s="303"/>
      <c r="EB978" s="303"/>
      <c r="EC978" s="303"/>
      <c r="ED978" s="303"/>
      <c r="EE978" s="303"/>
      <c r="EF978" s="303"/>
      <c r="EG978" s="303"/>
      <c r="EH978" s="303"/>
      <c r="EI978" s="303"/>
      <c r="EJ978" s="303"/>
      <c r="EK978" s="303"/>
      <c r="EL978" s="303"/>
      <c r="EM978" s="303"/>
      <c r="EN978" s="303"/>
      <c r="EO978" s="303"/>
      <c r="EP978" s="303"/>
      <c r="EQ978" s="303"/>
      <c r="ER978" s="303"/>
      <c r="ES978" s="303"/>
      <c r="ET978" s="303"/>
      <c r="EU978" s="76"/>
      <c r="EV978" s="76"/>
      <c r="EW978" s="76"/>
      <c r="EX978" s="76"/>
      <c r="EY978" s="76"/>
      <c r="EZ978" s="76"/>
      <c r="FA978" s="294" t="s">
        <v>3906</v>
      </c>
      <c r="FB978" s="294"/>
      <c r="FC978" s="294"/>
      <c r="FD978" s="294"/>
    </row>
    <row r="979">
      <c r="A979" s="425" t="s">
        <v>3907</v>
      </c>
      <c r="B979" s="425" t="s">
        <v>3908</v>
      </c>
      <c r="C979" s="424" t="s">
        <v>8</v>
      </c>
      <c r="D979" s="423" t="s">
        <v>18</v>
      </c>
      <c r="E979" s="425"/>
      <c r="F979" s="425"/>
      <c r="G979" s="423" t="s">
        <v>3909</v>
      </c>
      <c r="H979" s="423" t="s">
        <v>1870</v>
      </c>
      <c r="I979" s="423" t="s">
        <v>23</v>
      </c>
      <c r="J979" s="423" t="s">
        <v>39</v>
      </c>
      <c r="K979" s="423" t="s">
        <v>67</v>
      </c>
      <c r="L979" s="423" t="s">
        <v>738</v>
      </c>
      <c r="M979" s="423" t="s">
        <v>88</v>
      </c>
      <c r="N979" s="426">
        <v>42153.0</v>
      </c>
      <c r="O979" s="426">
        <v>42153.0</v>
      </c>
      <c r="P979" s="425"/>
      <c r="Q979" s="428"/>
      <c r="R979" s="428"/>
      <c r="S979" s="425"/>
      <c r="T979" s="69">
        <f t="shared" si="1817"/>
        <v>1370</v>
      </c>
      <c r="U979" s="430">
        <f t="shared" ref="U979:W979" si="1989">IF(ISBLANK($A979),"",sum(AE979,AK979,AQ979,AW979,BC979,BI979,BO979,BU979,CA979,CG979,CM979,CS979,CY979,DE979,DK979,DQ979,DW979,EC979,EI979,EO979,EU979))</f>
        <v>3</v>
      </c>
      <c r="V979" s="430">
        <f t="shared" si="1989"/>
        <v>0</v>
      </c>
      <c r="W979" s="430">
        <f t="shared" si="1989"/>
        <v>0</v>
      </c>
      <c r="X979" s="431">
        <f t="shared" si="1783"/>
        <v>3</v>
      </c>
      <c r="Y979" s="430">
        <f t="shared" ref="Y979:AA979" si="1990">IF(ISBLANK($A979),"",sum(AH979,AN979,AT979,AZ979,BF979,BL979,BR979,BX979,CD979,CJ979,CP979,CV979,DB979,DH979,DN979,DT979,DZ979,EF979,EL979,ER979,EX979))</f>
        <v>5</v>
      </c>
      <c r="Z979" s="430">
        <f t="shared" si="1990"/>
        <v>0</v>
      </c>
      <c r="AA979" s="430">
        <f t="shared" si="1990"/>
        <v>0</v>
      </c>
      <c r="AB979" s="431">
        <f t="shared" si="1785"/>
        <v>5</v>
      </c>
      <c r="AC979" s="432">
        <f t="shared" si="1786"/>
        <v>1.666666667</v>
      </c>
      <c r="AD979" s="449" t="str">
        <f t="shared" si="1787"/>
        <v>20+</v>
      </c>
      <c r="AE979" s="425"/>
      <c r="AF979" s="425"/>
      <c r="AG979" s="425"/>
      <c r="AH979" s="425"/>
      <c r="AI979" s="425"/>
      <c r="AJ979" s="425"/>
      <c r="AK979" s="425"/>
      <c r="AL979" s="425"/>
      <c r="AM979" s="425"/>
      <c r="AN979" s="425"/>
      <c r="AO979" s="425"/>
      <c r="AP979" s="425"/>
      <c r="AQ979" s="433">
        <v>3.0</v>
      </c>
      <c r="AR979" s="425"/>
      <c r="AS979" s="425"/>
      <c r="AT979" s="433">
        <v>3.0</v>
      </c>
      <c r="AU979" s="425"/>
      <c r="AV979" s="425"/>
      <c r="AW979" s="425"/>
      <c r="AX979" s="425"/>
      <c r="AY979" s="425"/>
      <c r="AZ979" s="433">
        <v>2.0</v>
      </c>
      <c r="BA979" s="425"/>
      <c r="BB979" s="425"/>
      <c r="BC979" s="425"/>
      <c r="BD979" s="425"/>
      <c r="BE979" s="425"/>
      <c r="BF979" s="425"/>
      <c r="BG979" s="425"/>
      <c r="BH979" s="425"/>
      <c r="BI979" s="425"/>
      <c r="BJ979" s="425"/>
      <c r="BK979" s="425"/>
      <c r="BL979" s="425"/>
      <c r="BM979" s="425"/>
      <c r="BN979" s="425"/>
      <c r="BO979" s="425"/>
      <c r="BP979" s="425"/>
      <c r="BQ979" s="425"/>
      <c r="BR979" s="425"/>
      <c r="BS979" s="425"/>
      <c r="BT979" s="425"/>
      <c r="BU979" s="425"/>
      <c r="BV979" s="425"/>
      <c r="BW979" s="425"/>
      <c r="BX979" s="425"/>
      <c r="BY979" s="425"/>
      <c r="BZ979" s="425"/>
      <c r="CA979" s="425"/>
      <c r="CB979" s="425"/>
      <c r="CC979" s="425"/>
      <c r="CD979" s="425"/>
      <c r="CE979" s="425"/>
      <c r="CF979" s="425"/>
      <c r="CG979" s="425"/>
      <c r="CH979" s="425"/>
      <c r="CI979" s="425"/>
      <c r="CJ979" s="425"/>
      <c r="CK979" s="425"/>
      <c r="CL979" s="425"/>
      <c r="CM979" s="425"/>
      <c r="CN979" s="425"/>
      <c r="CO979" s="425"/>
      <c r="CP979" s="425"/>
      <c r="CQ979" s="425"/>
      <c r="CR979" s="425"/>
      <c r="CS979" s="425"/>
      <c r="CT979" s="425"/>
      <c r="CU979" s="425"/>
      <c r="CV979" s="425"/>
      <c r="CW979" s="425"/>
      <c r="CX979" s="425"/>
      <c r="CY979" s="425"/>
      <c r="CZ979" s="425"/>
      <c r="DA979" s="425"/>
      <c r="DB979" s="425"/>
      <c r="DC979" s="425"/>
      <c r="DD979" s="425"/>
      <c r="DE979" s="425"/>
      <c r="DF979" s="425"/>
      <c r="DG979" s="425"/>
      <c r="DH979" s="425"/>
      <c r="DI979" s="425"/>
      <c r="DJ979" s="425"/>
      <c r="DK979" s="425"/>
      <c r="DL979" s="425"/>
      <c r="DM979" s="425"/>
      <c r="DN979" s="425"/>
      <c r="DO979" s="425"/>
      <c r="DP979" s="425"/>
      <c r="DQ979" s="425"/>
      <c r="DR979" s="425"/>
      <c r="DS979" s="425"/>
      <c r="DT979" s="425"/>
      <c r="DU979" s="425"/>
      <c r="DV979" s="425"/>
      <c r="DW979" s="425"/>
      <c r="DX979" s="425"/>
      <c r="DY979" s="425"/>
      <c r="DZ979" s="425"/>
      <c r="EA979" s="425"/>
      <c r="EB979" s="425"/>
      <c r="EC979" s="425"/>
      <c r="ED979" s="425"/>
      <c r="EE979" s="425"/>
      <c r="EF979" s="425"/>
      <c r="EG979" s="425"/>
      <c r="EH979" s="425"/>
      <c r="EI979" s="425"/>
      <c r="EJ979" s="425"/>
      <c r="EK979" s="425"/>
      <c r="EL979" s="425"/>
      <c r="EM979" s="425"/>
      <c r="EN979" s="425"/>
      <c r="EO979" s="425"/>
      <c r="EP979" s="425"/>
      <c r="EQ979" s="425"/>
      <c r="ER979" s="425"/>
      <c r="ES979" s="425"/>
      <c r="ET979" s="425"/>
      <c r="EU979" s="76"/>
      <c r="EV979" s="76"/>
      <c r="EW979" s="76"/>
      <c r="EX979" s="76"/>
      <c r="EY979" s="76"/>
      <c r="EZ979" s="76"/>
      <c r="FA979" s="423" t="s">
        <v>3910</v>
      </c>
      <c r="FB979" s="423"/>
      <c r="FC979" s="423"/>
      <c r="FD979" s="423"/>
    </row>
    <row r="980">
      <c r="A980" s="425" t="s">
        <v>3911</v>
      </c>
      <c r="B980" s="425" t="s">
        <v>3908</v>
      </c>
      <c r="C980" s="424" t="s">
        <v>8</v>
      </c>
      <c r="D980" s="423" t="s">
        <v>18</v>
      </c>
      <c r="E980" s="425"/>
      <c r="F980" s="425"/>
      <c r="G980" s="423" t="s">
        <v>3909</v>
      </c>
      <c r="H980" s="423" t="s">
        <v>1870</v>
      </c>
      <c r="I980" s="423" t="s">
        <v>23</v>
      </c>
      <c r="J980" s="423" t="s">
        <v>39</v>
      </c>
      <c r="K980" s="423" t="s">
        <v>67</v>
      </c>
      <c r="L980" s="423" t="s">
        <v>738</v>
      </c>
      <c r="M980" s="423" t="s">
        <v>88</v>
      </c>
      <c r="N980" s="426">
        <v>42153.0</v>
      </c>
      <c r="O980" s="426">
        <v>42153.0</v>
      </c>
      <c r="P980" s="425"/>
      <c r="Q980" s="428"/>
      <c r="R980" s="428"/>
      <c r="S980" s="425"/>
      <c r="T980" s="69">
        <f t="shared" si="1817"/>
        <v>1370</v>
      </c>
      <c r="U980" s="430">
        <f t="shared" ref="U980:W980" si="1991">IF(ISBLANK($A980),"",sum(AE980,AK980,AQ980,AW980,BC980,BI980,BO980,BU980,CA980,CG980,CM980,CS980,CY980,DE980,DK980,DQ980,DW980,EC980,EI980,EO980,EU980))</f>
        <v>2</v>
      </c>
      <c r="V980" s="430">
        <f t="shared" si="1991"/>
        <v>0</v>
      </c>
      <c r="W980" s="430">
        <f t="shared" si="1991"/>
        <v>0</v>
      </c>
      <c r="X980" s="431">
        <f t="shared" si="1783"/>
        <v>2</v>
      </c>
      <c r="Y980" s="430">
        <f t="shared" ref="Y980:AA980" si="1992">IF(ISBLANK($A980),"",sum(AH980,AN980,AT980,AZ980,BF980,BL980,BR980,BX980,CD980,CJ980,CP980,CV980,DB980,DH980,DN980,DT980,DZ980,EF980,EL980,ER980,EX980))</f>
        <v>4</v>
      </c>
      <c r="Z980" s="430">
        <f t="shared" si="1992"/>
        <v>0</v>
      </c>
      <c r="AA980" s="430">
        <f t="shared" si="1992"/>
        <v>0</v>
      </c>
      <c r="AB980" s="431">
        <f t="shared" si="1785"/>
        <v>4</v>
      </c>
      <c r="AC980" s="432">
        <f t="shared" si="1786"/>
        <v>2</v>
      </c>
      <c r="AD980" s="449" t="str">
        <f t="shared" si="1787"/>
        <v>20+</v>
      </c>
      <c r="AE980" s="425"/>
      <c r="AF980" s="425"/>
      <c r="AG980" s="425"/>
      <c r="AH980" s="425"/>
      <c r="AI980" s="425"/>
      <c r="AJ980" s="425"/>
      <c r="AK980" s="425"/>
      <c r="AL980" s="425"/>
      <c r="AM980" s="425"/>
      <c r="AN980" s="425"/>
      <c r="AO980" s="425"/>
      <c r="AP980" s="425"/>
      <c r="AQ980" s="433">
        <v>2.0</v>
      </c>
      <c r="AR980" s="425"/>
      <c r="AS980" s="425"/>
      <c r="AT980" s="433">
        <v>2.0</v>
      </c>
      <c r="AU980" s="425"/>
      <c r="AV980" s="425"/>
      <c r="AW980" s="425"/>
      <c r="AX980" s="425"/>
      <c r="AY980" s="425"/>
      <c r="AZ980" s="433">
        <v>2.0</v>
      </c>
      <c r="BA980" s="425"/>
      <c r="BB980" s="425"/>
      <c r="BC980" s="425"/>
      <c r="BD980" s="425"/>
      <c r="BE980" s="425"/>
      <c r="BF980" s="425"/>
      <c r="BG980" s="425"/>
      <c r="BH980" s="425"/>
      <c r="BI980" s="425"/>
      <c r="BJ980" s="425"/>
      <c r="BK980" s="425"/>
      <c r="BL980" s="425"/>
      <c r="BM980" s="425"/>
      <c r="BN980" s="425"/>
      <c r="BO980" s="425"/>
      <c r="BP980" s="425"/>
      <c r="BQ980" s="425"/>
      <c r="BR980" s="425"/>
      <c r="BS980" s="425"/>
      <c r="BT980" s="425"/>
      <c r="BU980" s="425"/>
      <c r="BV980" s="425"/>
      <c r="BW980" s="425"/>
      <c r="BX980" s="425"/>
      <c r="BY980" s="425"/>
      <c r="BZ980" s="425"/>
      <c r="CA980" s="425"/>
      <c r="CB980" s="425"/>
      <c r="CC980" s="425"/>
      <c r="CD980" s="425"/>
      <c r="CE980" s="425"/>
      <c r="CF980" s="425"/>
      <c r="CG980" s="425"/>
      <c r="CH980" s="425"/>
      <c r="CI980" s="425"/>
      <c r="CJ980" s="425"/>
      <c r="CK980" s="425"/>
      <c r="CL980" s="425"/>
      <c r="CM980" s="425"/>
      <c r="CN980" s="425"/>
      <c r="CO980" s="425"/>
      <c r="CP980" s="425"/>
      <c r="CQ980" s="425"/>
      <c r="CR980" s="425"/>
      <c r="CS980" s="425"/>
      <c r="CT980" s="425"/>
      <c r="CU980" s="425"/>
      <c r="CV980" s="425"/>
      <c r="CW980" s="425"/>
      <c r="CX980" s="425"/>
      <c r="CY980" s="425"/>
      <c r="CZ980" s="425"/>
      <c r="DA980" s="425"/>
      <c r="DB980" s="425"/>
      <c r="DC980" s="425"/>
      <c r="DD980" s="425"/>
      <c r="DE980" s="425"/>
      <c r="DF980" s="425"/>
      <c r="DG980" s="425"/>
      <c r="DH980" s="425"/>
      <c r="DI980" s="425"/>
      <c r="DJ980" s="425"/>
      <c r="DK980" s="425"/>
      <c r="DL980" s="425"/>
      <c r="DM980" s="425"/>
      <c r="DN980" s="425"/>
      <c r="DO980" s="425"/>
      <c r="DP980" s="425"/>
      <c r="DQ980" s="425"/>
      <c r="DR980" s="425"/>
      <c r="DS980" s="425"/>
      <c r="DT980" s="425"/>
      <c r="DU980" s="425"/>
      <c r="DV980" s="425"/>
      <c r="DW980" s="425"/>
      <c r="DX980" s="425"/>
      <c r="DY980" s="425"/>
      <c r="DZ980" s="425"/>
      <c r="EA980" s="425"/>
      <c r="EB980" s="425"/>
      <c r="EC980" s="425"/>
      <c r="ED980" s="425"/>
      <c r="EE980" s="425"/>
      <c r="EF980" s="425"/>
      <c r="EG980" s="425"/>
      <c r="EH980" s="425"/>
      <c r="EI980" s="425"/>
      <c r="EJ980" s="425"/>
      <c r="EK980" s="425"/>
      <c r="EL980" s="425"/>
      <c r="EM980" s="425"/>
      <c r="EN980" s="425"/>
      <c r="EO980" s="425"/>
      <c r="EP980" s="425"/>
      <c r="EQ980" s="425"/>
      <c r="ER980" s="425"/>
      <c r="ES980" s="425"/>
      <c r="ET980" s="425"/>
      <c r="EU980" s="76"/>
      <c r="EV980" s="76"/>
      <c r="EW980" s="76"/>
      <c r="EX980" s="76"/>
      <c r="EY980" s="76"/>
      <c r="EZ980" s="76"/>
      <c r="FA980" s="504" t="s">
        <v>3912</v>
      </c>
      <c r="FB980" s="504"/>
      <c r="FC980" s="504"/>
      <c r="FD980" s="504"/>
    </row>
    <row r="981">
      <c r="A981" s="450" t="s">
        <v>3913</v>
      </c>
      <c r="B981" s="425" t="s">
        <v>3914</v>
      </c>
      <c r="C981" s="424" t="s">
        <v>95</v>
      </c>
      <c r="D981" s="423" t="s">
        <v>18</v>
      </c>
      <c r="E981" s="425"/>
      <c r="F981" s="425"/>
      <c r="G981" s="423" t="s">
        <v>3915</v>
      </c>
      <c r="H981" s="423" t="s">
        <v>3904</v>
      </c>
      <c r="I981" s="423" t="s">
        <v>23</v>
      </c>
      <c r="J981" s="423" t="s">
        <v>39</v>
      </c>
      <c r="K981" s="423" t="s">
        <v>67</v>
      </c>
      <c r="L981" s="423" t="s">
        <v>3742</v>
      </c>
      <c r="M981" s="423" t="s">
        <v>3853</v>
      </c>
      <c r="N981" s="426">
        <v>42150.0</v>
      </c>
      <c r="O981" s="427"/>
      <c r="P981" s="425"/>
      <c r="Q981" s="428"/>
      <c r="R981" s="428"/>
      <c r="S981" s="425"/>
      <c r="T981" s="69">
        <f t="shared" si="1817"/>
        <v>1373</v>
      </c>
      <c r="U981" s="430">
        <f t="shared" ref="U981:W981" si="1993">IF(ISBLANK($A981),"",sum(AE981,AK981,AQ981,AW981,BC981,BI981,BO981,BU981,CA981,CG981,CM981,CS981,CY981,DE981,DK981,DQ981,DW981,EC981,EI981,EO981,EU981))</f>
        <v>3</v>
      </c>
      <c r="V981" s="430">
        <f t="shared" si="1993"/>
        <v>2</v>
      </c>
      <c r="W981" s="430">
        <f t="shared" si="1993"/>
        <v>0</v>
      </c>
      <c r="X981" s="431">
        <f t="shared" si="1783"/>
        <v>5</v>
      </c>
      <c r="Y981" s="430">
        <f t="shared" ref="Y981:AA981" si="1994">IF(ISBLANK($A981),"",sum(AH981,AN981,AT981,AZ981,BF981,BL981,BR981,BX981,CD981,CJ981,CP981,CV981,DB981,DH981,DN981,DT981,DZ981,EF981,EL981,ER981,EX981))</f>
        <v>1</v>
      </c>
      <c r="Z981" s="430">
        <f t="shared" si="1994"/>
        <v>0</v>
      </c>
      <c r="AA981" s="430">
        <f t="shared" si="1994"/>
        <v>0</v>
      </c>
      <c r="AB981" s="431">
        <f t="shared" si="1785"/>
        <v>1</v>
      </c>
      <c r="AC981" s="432">
        <f t="shared" si="1786"/>
        <v>0.2</v>
      </c>
      <c r="AD981" s="449" t="str">
        <f t="shared" si="1787"/>
        <v>20+</v>
      </c>
      <c r="AE981" s="433">
        <v>1.0</v>
      </c>
      <c r="AF981" s="425"/>
      <c r="AG981" s="425"/>
      <c r="AH981" s="425"/>
      <c r="AI981" s="425"/>
      <c r="AJ981" s="425"/>
      <c r="AK981" s="425"/>
      <c r="AL981" s="425"/>
      <c r="AM981" s="425"/>
      <c r="AN981" s="425"/>
      <c r="AO981" s="425"/>
      <c r="AP981" s="425"/>
      <c r="AQ981" s="425"/>
      <c r="AR981" s="425"/>
      <c r="AS981" s="425"/>
      <c r="AT981" s="425"/>
      <c r="AU981" s="425"/>
      <c r="AV981" s="425"/>
      <c r="AW981" s="425"/>
      <c r="AX981" s="425"/>
      <c r="AY981" s="425"/>
      <c r="AZ981" s="425"/>
      <c r="BA981" s="425"/>
      <c r="BB981" s="425"/>
      <c r="BC981" s="425"/>
      <c r="BD981" s="425"/>
      <c r="BE981" s="425"/>
      <c r="BF981" s="425"/>
      <c r="BG981" s="425"/>
      <c r="BH981" s="425"/>
      <c r="BI981" s="425"/>
      <c r="BJ981" s="425"/>
      <c r="BK981" s="425"/>
      <c r="BL981" s="425"/>
      <c r="BM981" s="425"/>
      <c r="BN981" s="425"/>
      <c r="BO981" s="425"/>
      <c r="BP981" s="425"/>
      <c r="BQ981" s="425"/>
      <c r="BR981" s="425"/>
      <c r="BS981" s="425"/>
      <c r="BT981" s="425"/>
      <c r="BU981" s="425"/>
      <c r="BV981" s="425"/>
      <c r="BW981" s="425"/>
      <c r="BX981" s="425"/>
      <c r="BY981" s="425"/>
      <c r="BZ981" s="425"/>
      <c r="CA981" s="425"/>
      <c r="CB981" s="425"/>
      <c r="CC981" s="425"/>
      <c r="CD981" s="425"/>
      <c r="CE981" s="425"/>
      <c r="CF981" s="425"/>
      <c r="CG981" s="425"/>
      <c r="CH981" s="425"/>
      <c r="CI981" s="425"/>
      <c r="CJ981" s="425"/>
      <c r="CK981" s="425"/>
      <c r="CL981" s="425"/>
      <c r="CM981" s="425"/>
      <c r="CN981" s="425"/>
      <c r="CO981" s="425"/>
      <c r="CP981" s="425"/>
      <c r="CQ981" s="425"/>
      <c r="CR981" s="425"/>
      <c r="CS981" s="425"/>
      <c r="CT981" s="425"/>
      <c r="CU981" s="425"/>
      <c r="CV981" s="425"/>
      <c r="CW981" s="425"/>
      <c r="CX981" s="425"/>
      <c r="CY981" s="425"/>
      <c r="CZ981" s="425"/>
      <c r="DA981" s="425"/>
      <c r="DB981" s="425"/>
      <c r="DC981" s="425"/>
      <c r="DD981" s="425"/>
      <c r="DE981" s="425"/>
      <c r="DF981" s="425"/>
      <c r="DG981" s="425"/>
      <c r="DH981" s="425"/>
      <c r="DI981" s="425"/>
      <c r="DJ981" s="425"/>
      <c r="DK981" s="425"/>
      <c r="DL981" s="425"/>
      <c r="DM981" s="425"/>
      <c r="DN981" s="425"/>
      <c r="DO981" s="425"/>
      <c r="DP981" s="425"/>
      <c r="DQ981" s="425"/>
      <c r="DR981" s="425"/>
      <c r="DS981" s="425"/>
      <c r="DT981" s="425"/>
      <c r="DU981" s="425"/>
      <c r="DV981" s="425"/>
      <c r="DW981" s="425"/>
      <c r="DX981" s="425"/>
      <c r="DY981" s="425"/>
      <c r="DZ981" s="425"/>
      <c r="EA981" s="425"/>
      <c r="EB981" s="425"/>
      <c r="EC981" s="433">
        <v>1.0</v>
      </c>
      <c r="ED981" s="425"/>
      <c r="EE981" s="425"/>
      <c r="EF981" s="425"/>
      <c r="EG981" s="425"/>
      <c r="EH981" s="425"/>
      <c r="EI981" s="433">
        <v>1.0</v>
      </c>
      <c r="EJ981" s="433">
        <v>2.0</v>
      </c>
      <c r="EK981" s="425"/>
      <c r="EL981" s="433">
        <v>1.0</v>
      </c>
      <c r="EM981" s="425"/>
      <c r="EN981" s="425"/>
      <c r="EO981" s="425"/>
      <c r="EP981" s="425"/>
      <c r="EQ981" s="425"/>
      <c r="ER981" s="425"/>
      <c r="ES981" s="425"/>
      <c r="ET981" s="425"/>
      <c r="EU981" s="76"/>
      <c r="EV981" s="76"/>
      <c r="EW981" s="76"/>
      <c r="EX981" s="76"/>
      <c r="EY981" s="76"/>
      <c r="EZ981" s="76"/>
      <c r="FA981" s="504" t="s">
        <v>3916</v>
      </c>
      <c r="FB981" s="504"/>
      <c r="FC981" s="504"/>
      <c r="FD981" s="504"/>
    </row>
    <row r="982">
      <c r="A982" s="303" t="s">
        <v>3917</v>
      </c>
      <c r="B982" s="303" t="s">
        <v>3495</v>
      </c>
      <c r="C982" s="295" t="s">
        <v>104</v>
      </c>
      <c r="D982" s="294" t="s">
        <v>18</v>
      </c>
      <c r="E982" s="303"/>
      <c r="F982" s="303"/>
      <c r="G982" s="294" t="s">
        <v>3918</v>
      </c>
      <c r="H982" s="294" t="s">
        <v>3497</v>
      </c>
      <c r="I982" s="294" t="s">
        <v>23</v>
      </c>
      <c r="J982" s="294" t="s">
        <v>39</v>
      </c>
      <c r="K982" s="294" t="s">
        <v>3490</v>
      </c>
      <c r="L982" s="294" t="s">
        <v>3919</v>
      </c>
      <c r="M982" s="294" t="s">
        <v>133</v>
      </c>
      <c r="N982" s="296">
        <v>42145.0</v>
      </c>
      <c r="O982" s="296">
        <v>42145.0</v>
      </c>
      <c r="P982" s="303"/>
      <c r="Q982" s="298"/>
      <c r="R982" s="298"/>
      <c r="S982" s="303"/>
      <c r="T982" s="69">
        <f t="shared" si="1817"/>
        <v>1378</v>
      </c>
      <c r="U982" s="300">
        <f t="shared" ref="U982:W982" si="1995">IF(ISBLANK($A982),"",sum(AE982,AK982,AQ982,AW982,BC982,BI982,BO982,BU982,CA982,CG982,CM982,CS982,CY982,DE982,DK982,DQ982,DW982,EC982,EI982,EO982,EU982))</f>
        <v>5</v>
      </c>
      <c r="V982" s="300">
        <f t="shared" si="1995"/>
        <v>3</v>
      </c>
      <c r="W982" s="300">
        <f t="shared" si="1995"/>
        <v>0</v>
      </c>
      <c r="X982" s="301">
        <f t="shared" si="1783"/>
        <v>8</v>
      </c>
      <c r="Y982" s="300">
        <f t="shared" ref="Y982:AA982" si="1996">IF(ISBLANK($A982),"",sum(AH982,AN982,AT982,AZ982,BF982,BL982,BR982,BX982,CD982,CJ982,CP982,CV982,DB982,DH982,DN982,DT982,DZ982,EF982,EL982,ER982,EX982))</f>
        <v>7</v>
      </c>
      <c r="Z982" s="300">
        <f t="shared" si="1996"/>
        <v>1</v>
      </c>
      <c r="AA982" s="300">
        <f t="shared" si="1996"/>
        <v>0</v>
      </c>
      <c r="AB982" s="301">
        <f t="shared" si="1785"/>
        <v>8</v>
      </c>
      <c r="AC982" s="302">
        <f t="shared" si="1786"/>
        <v>0.875</v>
      </c>
      <c r="AD982" s="435" t="str">
        <f t="shared" si="1787"/>
        <v>20+</v>
      </c>
      <c r="AE982" s="303"/>
      <c r="AF982" s="303"/>
      <c r="AG982" s="303"/>
      <c r="AH982" s="303"/>
      <c r="AI982" s="303"/>
      <c r="AJ982" s="303"/>
      <c r="AK982" s="304">
        <v>1.0</v>
      </c>
      <c r="AL982" s="303"/>
      <c r="AM982" s="303"/>
      <c r="AN982" s="303"/>
      <c r="AO982" s="303"/>
      <c r="AP982" s="303"/>
      <c r="AQ982" s="304">
        <v>1.0</v>
      </c>
      <c r="AR982" s="303"/>
      <c r="AS982" s="303"/>
      <c r="AT982" s="304">
        <v>2.0</v>
      </c>
      <c r="AU982" s="303"/>
      <c r="AV982" s="303"/>
      <c r="AW982" s="303"/>
      <c r="AX982" s="304">
        <v>1.0</v>
      </c>
      <c r="AY982" s="303"/>
      <c r="AZ982" s="303"/>
      <c r="BA982" s="303"/>
      <c r="BB982" s="303"/>
      <c r="BC982" s="303"/>
      <c r="BD982" s="304">
        <v>1.0</v>
      </c>
      <c r="BE982" s="303"/>
      <c r="BF982" s="303"/>
      <c r="BG982" s="303"/>
      <c r="BH982" s="303"/>
      <c r="BI982" s="304">
        <v>3.0</v>
      </c>
      <c r="BJ982" s="304">
        <v>1.0</v>
      </c>
      <c r="BK982" s="303"/>
      <c r="BL982" s="304">
        <v>1.0</v>
      </c>
      <c r="BM982" s="304">
        <v>1.0</v>
      </c>
      <c r="BN982" s="303"/>
      <c r="BO982" s="303"/>
      <c r="BP982" s="303"/>
      <c r="BQ982" s="303"/>
      <c r="BR982" s="304">
        <v>2.0</v>
      </c>
      <c r="BS982" s="303"/>
      <c r="BT982" s="303"/>
      <c r="BU982" s="303"/>
      <c r="BV982" s="303"/>
      <c r="BW982" s="303"/>
      <c r="BX982" s="303"/>
      <c r="BY982" s="303"/>
      <c r="BZ982" s="303"/>
      <c r="CA982" s="303"/>
      <c r="CB982" s="303"/>
      <c r="CC982" s="303"/>
      <c r="CD982" s="304">
        <v>2.0</v>
      </c>
      <c r="CE982" s="303"/>
      <c r="CF982" s="303"/>
      <c r="CG982" s="303"/>
      <c r="CH982" s="303"/>
      <c r="CI982" s="303"/>
      <c r="CJ982" s="303"/>
      <c r="CK982" s="303"/>
      <c r="CL982" s="303"/>
      <c r="CM982" s="303"/>
      <c r="CN982" s="303"/>
      <c r="CO982" s="303"/>
      <c r="CP982" s="303"/>
      <c r="CQ982" s="303"/>
      <c r="CR982" s="303"/>
      <c r="CS982" s="303"/>
      <c r="CT982" s="303"/>
      <c r="CU982" s="303"/>
      <c r="CV982" s="303"/>
      <c r="CW982" s="303"/>
      <c r="CX982" s="303"/>
      <c r="CY982" s="303"/>
      <c r="CZ982" s="303"/>
      <c r="DA982" s="303"/>
      <c r="DB982" s="303"/>
      <c r="DC982" s="303"/>
      <c r="DD982" s="303"/>
      <c r="DE982" s="303"/>
      <c r="DF982" s="303"/>
      <c r="DG982" s="303"/>
      <c r="DH982" s="303"/>
      <c r="DI982" s="303"/>
      <c r="DJ982" s="303"/>
      <c r="DK982" s="303"/>
      <c r="DL982" s="303"/>
      <c r="DM982" s="303"/>
      <c r="DN982" s="303"/>
      <c r="DO982" s="303"/>
      <c r="DP982" s="303"/>
      <c r="DQ982" s="303"/>
      <c r="DR982" s="303"/>
      <c r="DS982" s="303"/>
      <c r="DT982" s="303"/>
      <c r="DU982" s="303"/>
      <c r="DV982" s="303"/>
      <c r="DW982" s="303"/>
      <c r="DX982" s="303"/>
      <c r="DY982" s="303"/>
      <c r="DZ982" s="303"/>
      <c r="EA982" s="303"/>
      <c r="EB982" s="303"/>
      <c r="EC982" s="303"/>
      <c r="ED982" s="303"/>
      <c r="EE982" s="303"/>
      <c r="EF982" s="303"/>
      <c r="EG982" s="303"/>
      <c r="EH982" s="303"/>
      <c r="EI982" s="303"/>
      <c r="EJ982" s="303"/>
      <c r="EK982" s="303"/>
      <c r="EL982" s="303"/>
      <c r="EM982" s="303"/>
      <c r="EN982" s="303"/>
      <c r="EO982" s="303"/>
      <c r="EP982" s="303"/>
      <c r="EQ982" s="303"/>
      <c r="ER982" s="303"/>
      <c r="ES982" s="303"/>
      <c r="ET982" s="303"/>
      <c r="EU982" s="76"/>
      <c r="EV982" s="76"/>
      <c r="EW982" s="76"/>
      <c r="EX982" s="76"/>
      <c r="EY982" s="76"/>
      <c r="EZ982" s="76"/>
      <c r="FA982" s="294" t="s">
        <v>3920</v>
      </c>
      <c r="FB982" s="294"/>
      <c r="FC982" s="294"/>
      <c r="FD982" s="294"/>
    </row>
    <row r="983">
      <c r="A983" s="303" t="s">
        <v>3921</v>
      </c>
      <c r="B983" s="303" t="s">
        <v>3495</v>
      </c>
      <c r="C983" s="295" t="s">
        <v>104</v>
      </c>
      <c r="D983" s="294" t="s">
        <v>18</v>
      </c>
      <c r="E983" s="303"/>
      <c r="F983" s="303"/>
      <c r="G983" s="294" t="s">
        <v>3918</v>
      </c>
      <c r="H983" s="294" t="s">
        <v>3497</v>
      </c>
      <c r="I983" s="294" t="s">
        <v>23</v>
      </c>
      <c r="J983" s="294" t="s">
        <v>39</v>
      </c>
      <c r="K983" s="294" t="s">
        <v>3490</v>
      </c>
      <c r="L983" s="294" t="s">
        <v>3919</v>
      </c>
      <c r="M983" s="294" t="s">
        <v>133</v>
      </c>
      <c r="N983" s="296">
        <v>42145.0</v>
      </c>
      <c r="O983" s="296">
        <v>42145.0</v>
      </c>
      <c r="P983" s="303"/>
      <c r="Q983" s="509">
        <v>42145.0</v>
      </c>
      <c r="R983" s="509">
        <v>42185.0</v>
      </c>
      <c r="S983" s="303"/>
      <c r="T983" s="69">
        <f t="shared" si="1817"/>
        <v>1378</v>
      </c>
      <c r="U983" s="300">
        <v>1.0</v>
      </c>
      <c r="V983" s="300">
        <v>0.0</v>
      </c>
      <c r="W983" s="300">
        <f>IF(ISBLANK($A983),"",sum(AG983,AM983,AS983,AY983,BE983,BK983,BQ983,BW983,CC983,CI983,CO983,CU983,DA983,DG983,DM983,DS983,DY983,EE983,EK983,EQ983,EW983))</f>
        <v>0</v>
      </c>
      <c r="X983" s="301">
        <f t="shared" si="1783"/>
        <v>1</v>
      </c>
      <c r="Y983" s="300">
        <v>1.0</v>
      </c>
      <c r="Z983" s="300">
        <f t="shared" ref="Z983:AA983" si="1997">IF(ISBLANK($A983),"",sum(AI983,AO983,AU983,BA983,BG983,BM983,BS983,BY983,CE983,CK983,CQ983,CW983,DC983,DI983,DO983,DU983,EA983,EG983,EM983,ES983,EY983))</f>
        <v>1</v>
      </c>
      <c r="AA983" s="300">
        <f t="shared" si="1997"/>
        <v>0</v>
      </c>
      <c r="AB983" s="301">
        <f t="shared" si="1785"/>
        <v>2</v>
      </c>
      <c r="AC983" s="302">
        <f t="shared" si="1786"/>
        <v>1</v>
      </c>
      <c r="AD983" s="435" t="str">
        <f t="shared" si="1787"/>
        <v>20+</v>
      </c>
      <c r="AE983" s="303"/>
      <c r="AF983" s="303"/>
      <c r="AG983" s="303"/>
      <c r="AH983" s="303"/>
      <c r="AI983" s="303"/>
      <c r="AJ983" s="303"/>
      <c r="AK983" s="304">
        <v>1.0</v>
      </c>
      <c r="AL983" s="303"/>
      <c r="AM983" s="303"/>
      <c r="AN983" s="303"/>
      <c r="AO983" s="303"/>
      <c r="AP983" s="303"/>
      <c r="AQ983" s="303"/>
      <c r="AR983" s="303"/>
      <c r="AS983" s="303"/>
      <c r="AT983" s="303"/>
      <c r="AU983" s="303"/>
      <c r="AV983" s="303"/>
      <c r="AW983" s="303"/>
      <c r="AX983" s="303"/>
      <c r="AY983" s="303"/>
      <c r="AZ983" s="303"/>
      <c r="BA983" s="303"/>
      <c r="BB983" s="303"/>
      <c r="BC983" s="303"/>
      <c r="BD983" s="303"/>
      <c r="BE983" s="303"/>
      <c r="BF983" s="303"/>
      <c r="BG983" s="303"/>
      <c r="BH983" s="303"/>
      <c r="BI983" s="303"/>
      <c r="BJ983" s="303"/>
      <c r="BK983" s="303"/>
      <c r="BL983" s="304">
        <v>1.0</v>
      </c>
      <c r="BM983" s="304">
        <v>1.0</v>
      </c>
      <c r="BN983" s="303"/>
      <c r="BO983" s="303"/>
      <c r="BP983" s="303"/>
      <c r="BQ983" s="303"/>
      <c r="BR983" s="303"/>
      <c r="BS983" s="303"/>
      <c r="BT983" s="303"/>
      <c r="BU983" s="303"/>
      <c r="BV983" s="303"/>
      <c r="BW983" s="303"/>
      <c r="BX983" s="303"/>
      <c r="BY983" s="303"/>
      <c r="BZ983" s="303"/>
      <c r="CA983" s="303"/>
      <c r="CB983" s="303"/>
      <c r="CC983" s="303"/>
      <c r="CD983" s="303"/>
      <c r="CE983" s="303"/>
      <c r="CF983" s="303"/>
      <c r="CG983" s="303"/>
      <c r="CH983" s="303"/>
      <c r="CI983" s="303"/>
      <c r="CJ983" s="303"/>
      <c r="CK983" s="303"/>
      <c r="CL983" s="303"/>
      <c r="CM983" s="303"/>
      <c r="CN983" s="303"/>
      <c r="CO983" s="303"/>
      <c r="CP983" s="303"/>
      <c r="CQ983" s="303"/>
      <c r="CR983" s="303"/>
      <c r="CS983" s="303"/>
      <c r="CT983" s="303"/>
      <c r="CU983" s="303"/>
      <c r="CV983" s="303"/>
      <c r="CW983" s="303"/>
      <c r="CX983" s="303"/>
      <c r="CY983" s="303"/>
      <c r="CZ983" s="303"/>
      <c r="DA983" s="303"/>
      <c r="DB983" s="303"/>
      <c r="DC983" s="303"/>
      <c r="DD983" s="303"/>
      <c r="DE983" s="303"/>
      <c r="DF983" s="303"/>
      <c r="DG983" s="303"/>
      <c r="DH983" s="303"/>
      <c r="DI983" s="303"/>
      <c r="DJ983" s="303"/>
      <c r="DK983" s="303"/>
      <c r="DL983" s="303"/>
      <c r="DM983" s="303"/>
      <c r="DN983" s="303"/>
      <c r="DO983" s="303"/>
      <c r="DP983" s="303"/>
      <c r="DQ983" s="303"/>
      <c r="DR983" s="303"/>
      <c r="DS983" s="303"/>
      <c r="DT983" s="303"/>
      <c r="DU983" s="303"/>
      <c r="DV983" s="303"/>
      <c r="DW983" s="303"/>
      <c r="DX983" s="303"/>
      <c r="DY983" s="303"/>
      <c r="DZ983" s="303"/>
      <c r="EA983" s="303"/>
      <c r="EB983" s="303"/>
      <c r="EC983" s="303"/>
      <c r="ED983" s="303"/>
      <c r="EE983" s="303"/>
      <c r="EF983" s="303"/>
      <c r="EG983" s="303"/>
      <c r="EH983" s="303"/>
      <c r="EI983" s="303"/>
      <c r="EJ983" s="303"/>
      <c r="EK983" s="303"/>
      <c r="EL983" s="303"/>
      <c r="EM983" s="303"/>
      <c r="EN983" s="303"/>
      <c r="EO983" s="303"/>
      <c r="EP983" s="303"/>
      <c r="EQ983" s="303"/>
      <c r="ER983" s="303"/>
      <c r="ES983" s="303"/>
      <c r="ET983" s="303"/>
      <c r="EU983" s="76"/>
      <c r="EV983" s="76"/>
      <c r="EW983" s="76"/>
      <c r="EX983" s="76"/>
      <c r="EY983" s="76"/>
      <c r="EZ983" s="76"/>
      <c r="FA983" s="294" t="s">
        <v>3922</v>
      </c>
      <c r="FB983" s="294"/>
      <c r="FC983" s="294"/>
      <c r="FD983" s="294"/>
    </row>
    <row r="984">
      <c r="A984" s="293" t="s">
        <v>3923</v>
      </c>
      <c r="B984" s="294" t="s">
        <v>3924</v>
      </c>
      <c r="C984" s="295" t="s">
        <v>8</v>
      </c>
      <c r="D984" s="294" t="s">
        <v>18</v>
      </c>
      <c r="E984" s="303"/>
      <c r="F984" s="303"/>
      <c r="G984" s="294" t="s">
        <v>3925</v>
      </c>
      <c r="H984" s="294" t="s">
        <v>3926</v>
      </c>
      <c r="I984" s="294" t="s">
        <v>23</v>
      </c>
      <c r="J984" s="294" t="s">
        <v>39</v>
      </c>
      <c r="K984" s="294" t="s">
        <v>3490</v>
      </c>
      <c r="L984" s="294" t="s">
        <v>273</v>
      </c>
      <c r="M984" s="294" t="s">
        <v>50</v>
      </c>
      <c r="N984" s="296">
        <v>42138.0</v>
      </c>
      <c r="O984" s="297"/>
      <c r="P984" s="303"/>
      <c r="Q984" s="298"/>
      <c r="R984" s="298"/>
      <c r="S984" s="303"/>
      <c r="T984" s="69">
        <f t="shared" si="1817"/>
        <v>1385</v>
      </c>
      <c r="U984" s="300">
        <f t="shared" ref="U984:W984" si="1998">IF(ISBLANK($A984),"",sum(AE984,AK984,AQ984,AW984,BC984,BI984,BO984,BU984,CA984,CG984,CM984,CS984,CY984,DE984,DK984,DQ984,DW984,EC984,EI984,EO984,EU984))</f>
        <v>1</v>
      </c>
      <c r="V984" s="300">
        <f t="shared" si="1998"/>
        <v>0</v>
      </c>
      <c r="W984" s="300">
        <f t="shared" si="1998"/>
        <v>0</v>
      </c>
      <c r="X984" s="301">
        <f t="shared" si="1783"/>
        <v>1</v>
      </c>
      <c r="Y984" s="300">
        <f t="shared" ref="Y984:AA984" si="1999">IF(ISBLANK($A984),"",sum(AH984,AN984,AT984,AZ984,BF984,BL984,BR984,BX984,CD984,CJ984,CP984,CV984,DB984,DH984,DN984,DT984,DZ984,EF984,EL984,ER984,EX984))</f>
        <v>1</v>
      </c>
      <c r="Z984" s="300">
        <f t="shared" si="1999"/>
        <v>0</v>
      </c>
      <c r="AA984" s="300">
        <f t="shared" si="1999"/>
        <v>0</v>
      </c>
      <c r="AB984" s="301">
        <f t="shared" si="1785"/>
        <v>1</v>
      </c>
      <c r="AC984" s="302">
        <f t="shared" si="1786"/>
        <v>1</v>
      </c>
      <c r="AD984" s="435" t="str">
        <f t="shared" si="1787"/>
        <v>20+</v>
      </c>
      <c r="AE984" s="303"/>
      <c r="AF984" s="303"/>
      <c r="AG984" s="303"/>
      <c r="AH984" s="303"/>
      <c r="AI984" s="303"/>
      <c r="AJ984" s="303"/>
      <c r="AK984" s="304">
        <v>1.0</v>
      </c>
      <c r="AL984" s="303"/>
      <c r="AM984" s="303"/>
      <c r="AN984" s="303"/>
      <c r="AO984" s="303"/>
      <c r="AP984" s="303"/>
      <c r="AQ984" s="303"/>
      <c r="AR984" s="303"/>
      <c r="AS984" s="303"/>
      <c r="AT984" s="303"/>
      <c r="AU984" s="303"/>
      <c r="AV984" s="303"/>
      <c r="AW984" s="303"/>
      <c r="AX984" s="303"/>
      <c r="AY984" s="303"/>
      <c r="AZ984" s="304">
        <v>1.0</v>
      </c>
      <c r="BA984" s="303"/>
      <c r="BB984" s="303"/>
      <c r="BC984" s="303"/>
      <c r="BD984" s="303"/>
      <c r="BE984" s="303"/>
      <c r="BF984" s="303"/>
      <c r="BG984" s="303"/>
      <c r="BH984" s="303"/>
      <c r="BI984" s="303"/>
      <c r="BJ984" s="303"/>
      <c r="BK984" s="303"/>
      <c r="BL984" s="303"/>
      <c r="BM984" s="303"/>
      <c r="BN984" s="303"/>
      <c r="BO984" s="303"/>
      <c r="BP984" s="303"/>
      <c r="BQ984" s="303"/>
      <c r="BR984" s="303"/>
      <c r="BS984" s="303"/>
      <c r="BT984" s="303"/>
      <c r="BU984" s="303"/>
      <c r="BV984" s="303"/>
      <c r="BW984" s="303"/>
      <c r="BX984" s="303"/>
      <c r="BY984" s="303"/>
      <c r="BZ984" s="303"/>
      <c r="CA984" s="303"/>
      <c r="CB984" s="303"/>
      <c r="CC984" s="303"/>
      <c r="CD984" s="303"/>
      <c r="CE984" s="303"/>
      <c r="CF984" s="303"/>
      <c r="CG984" s="303"/>
      <c r="CH984" s="303"/>
      <c r="CI984" s="303"/>
      <c r="CJ984" s="303"/>
      <c r="CK984" s="303"/>
      <c r="CL984" s="303"/>
      <c r="CM984" s="303"/>
      <c r="CN984" s="303"/>
      <c r="CO984" s="303"/>
      <c r="CP984" s="303"/>
      <c r="CQ984" s="303"/>
      <c r="CR984" s="303"/>
      <c r="CS984" s="303"/>
      <c r="CT984" s="303"/>
      <c r="CU984" s="303"/>
      <c r="CV984" s="303"/>
      <c r="CW984" s="303"/>
      <c r="CX984" s="303"/>
      <c r="CY984" s="303"/>
      <c r="CZ984" s="303"/>
      <c r="DA984" s="303"/>
      <c r="DB984" s="303"/>
      <c r="DC984" s="303"/>
      <c r="DD984" s="303"/>
      <c r="DE984" s="303"/>
      <c r="DF984" s="303"/>
      <c r="DG984" s="303"/>
      <c r="DH984" s="303"/>
      <c r="DI984" s="303"/>
      <c r="DJ984" s="303"/>
      <c r="DK984" s="303"/>
      <c r="DL984" s="303"/>
      <c r="DM984" s="303"/>
      <c r="DN984" s="303"/>
      <c r="DO984" s="303"/>
      <c r="DP984" s="303"/>
      <c r="DQ984" s="303"/>
      <c r="DR984" s="303"/>
      <c r="DS984" s="303"/>
      <c r="DT984" s="303"/>
      <c r="DU984" s="303"/>
      <c r="DV984" s="303"/>
      <c r="DW984" s="303"/>
      <c r="DX984" s="303"/>
      <c r="DY984" s="303"/>
      <c r="DZ984" s="303"/>
      <c r="EA984" s="303"/>
      <c r="EB984" s="303"/>
      <c r="EC984" s="303"/>
      <c r="ED984" s="303"/>
      <c r="EE984" s="303"/>
      <c r="EF984" s="303"/>
      <c r="EG984" s="303"/>
      <c r="EH984" s="303"/>
      <c r="EI984" s="303"/>
      <c r="EJ984" s="303"/>
      <c r="EK984" s="303"/>
      <c r="EL984" s="303"/>
      <c r="EM984" s="303"/>
      <c r="EN984" s="303"/>
      <c r="EO984" s="303"/>
      <c r="EP984" s="303"/>
      <c r="EQ984" s="303"/>
      <c r="ER984" s="303"/>
      <c r="ES984" s="303"/>
      <c r="ET984" s="303"/>
      <c r="EU984" s="76"/>
      <c r="EV984" s="76"/>
      <c r="EW984" s="76"/>
      <c r="EX984" s="76"/>
      <c r="EY984" s="76"/>
      <c r="EZ984" s="76"/>
      <c r="FA984" s="294" t="s">
        <v>3927</v>
      </c>
      <c r="FB984" s="294"/>
      <c r="FC984" s="294"/>
      <c r="FD984" s="294"/>
    </row>
    <row r="985">
      <c r="A985" s="293" t="s">
        <v>3928</v>
      </c>
      <c r="B985" s="294" t="s">
        <v>3929</v>
      </c>
      <c r="C985" s="295" t="s">
        <v>8</v>
      </c>
      <c r="D985" s="294" t="s">
        <v>18</v>
      </c>
      <c r="E985" s="303"/>
      <c r="F985" s="303"/>
      <c r="G985" s="294" t="s">
        <v>3930</v>
      </c>
      <c r="H985" s="294" t="s">
        <v>3931</v>
      </c>
      <c r="I985" s="294" t="s">
        <v>23</v>
      </c>
      <c r="J985" s="294" t="s">
        <v>39</v>
      </c>
      <c r="K985" s="294" t="s">
        <v>3490</v>
      </c>
      <c r="L985" s="294" t="s">
        <v>273</v>
      </c>
      <c r="M985" s="294" t="s">
        <v>3932</v>
      </c>
      <c r="N985" s="296">
        <v>42138.0</v>
      </c>
      <c r="O985" s="297"/>
      <c r="P985" s="303"/>
      <c r="Q985" s="298"/>
      <c r="R985" s="298"/>
      <c r="S985" s="303"/>
      <c r="T985" s="69">
        <f t="shared" si="1817"/>
        <v>1385</v>
      </c>
      <c r="U985" s="300">
        <f t="shared" ref="U985:W985" si="2000">IF(ISBLANK($A985),"",sum(AE985,AK985,AQ985,AW985,BC985,BI985,BO985,BU985,CA985,CG985,CM985,CS985,CY985,DE985,DK985,DQ985,DW985,EC985,EI985,EO985,EU985))</f>
        <v>5</v>
      </c>
      <c r="V985" s="300">
        <f t="shared" si="2000"/>
        <v>0</v>
      </c>
      <c r="W985" s="300">
        <f t="shared" si="2000"/>
        <v>0</v>
      </c>
      <c r="X985" s="301">
        <f t="shared" si="1783"/>
        <v>5</v>
      </c>
      <c r="Y985" s="300">
        <f t="shared" ref="Y985:AA985" si="2001">IF(ISBLANK($A985),"",sum(AH985,AN985,AT985,AZ985,BF985,BL985,BR985,BX985,CD985,CJ985,CP985,CV985,DB985,DH985,DN985,DT985,DZ985,EF985,EL985,ER985,EX985))</f>
        <v>5</v>
      </c>
      <c r="Z985" s="300">
        <f t="shared" si="2001"/>
        <v>2</v>
      </c>
      <c r="AA985" s="300">
        <f t="shared" si="2001"/>
        <v>0</v>
      </c>
      <c r="AB985" s="301">
        <f t="shared" si="1785"/>
        <v>7</v>
      </c>
      <c r="AC985" s="302">
        <f t="shared" si="1786"/>
        <v>1</v>
      </c>
      <c r="AD985" s="435" t="str">
        <f t="shared" si="1787"/>
        <v>20+</v>
      </c>
      <c r="AE985" s="304">
        <v>3.0</v>
      </c>
      <c r="AF985" s="303"/>
      <c r="AG985" s="303"/>
      <c r="AH985" s="304">
        <v>3.0</v>
      </c>
      <c r="AI985" s="303"/>
      <c r="AJ985" s="303"/>
      <c r="AK985" s="304">
        <v>2.0</v>
      </c>
      <c r="AL985" s="303"/>
      <c r="AM985" s="303"/>
      <c r="AN985" s="304">
        <v>2.0</v>
      </c>
      <c r="AO985" s="304">
        <v>2.0</v>
      </c>
      <c r="AP985" s="303"/>
      <c r="AQ985" s="303"/>
      <c r="AR985" s="303"/>
      <c r="AS985" s="303"/>
      <c r="AT985" s="303"/>
      <c r="AU985" s="303"/>
      <c r="AV985" s="303"/>
      <c r="AW985" s="303"/>
      <c r="AX985" s="303"/>
      <c r="AY985" s="303"/>
      <c r="AZ985" s="303"/>
      <c r="BA985" s="303"/>
      <c r="BB985" s="303"/>
      <c r="BC985" s="303"/>
      <c r="BD985" s="303"/>
      <c r="BE985" s="303"/>
      <c r="BF985" s="303"/>
      <c r="BG985" s="303"/>
      <c r="BH985" s="303"/>
      <c r="BI985" s="303"/>
      <c r="BJ985" s="303"/>
      <c r="BK985" s="303"/>
      <c r="BL985" s="303"/>
      <c r="BM985" s="303"/>
      <c r="BN985" s="303"/>
      <c r="BO985" s="303"/>
      <c r="BP985" s="303"/>
      <c r="BQ985" s="303"/>
      <c r="BR985" s="303"/>
      <c r="BS985" s="303"/>
      <c r="BT985" s="303"/>
      <c r="BU985" s="303"/>
      <c r="BV985" s="303"/>
      <c r="BW985" s="303"/>
      <c r="BX985" s="303"/>
      <c r="BY985" s="303"/>
      <c r="BZ985" s="303"/>
      <c r="CA985" s="303"/>
      <c r="CB985" s="303"/>
      <c r="CC985" s="303"/>
      <c r="CD985" s="303"/>
      <c r="CE985" s="303"/>
      <c r="CF985" s="303"/>
      <c r="CG985" s="303"/>
      <c r="CH985" s="303"/>
      <c r="CI985" s="303"/>
      <c r="CJ985" s="303"/>
      <c r="CK985" s="303"/>
      <c r="CL985" s="303"/>
      <c r="CM985" s="303"/>
      <c r="CN985" s="303"/>
      <c r="CO985" s="303"/>
      <c r="CP985" s="303"/>
      <c r="CQ985" s="303"/>
      <c r="CR985" s="303"/>
      <c r="CS985" s="303"/>
      <c r="CT985" s="303"/>
      <c r="CU985" s="303"/>
      <c r="CV985" s="303"/>
      <c r="CW985" s="303"/>
      <c r="CX985" s="303"/>
      <c r="CY985" s="303"/>
      <c r="CZ985" s="303"/>
      <c r="DA985" s="303"/>
      <c r="DB985" s="303"/>
      <c r="DC985" s="303"/>
      <c r="DD985" s="303"/>
      <c r="DE985" s="303"/>
      <c r="DF985" s="303"/>
      <c r="DG985" s="303"/>
      <c r="DH985" s="303"/>
      <c r="DI985" s="303"/>
      <c r="DJ985" s="303"/>
      <c r="DK985" s="303"/>
      <c r="DL985" s="303"/>
      <c r="DM985" s="303"/>
      <c r="DN985" s="303"/>
      <c r="DO985" s="303"/>
      <c r="DP985" s="303"/>
      <c r="DQ985" s="303"/>
      <c r="DR985" s="303"/>
      <c r="DS985" s="303"/>
      <c r="DT985" s="303"/>
      <c r="DU985" s="303"/>
      <c r="DV985" s="303"/>
      <c r="DW985" s="303"/>
      <c r="DX985" s="303"/>
      <c r="DY985" s="303"/>
      <c r="DZ985" s="303"/>
      <c r="EA985" s="303"/>
      <c r="EB985" s="303"/>
      <c r="EC985" s="303"/>
      <c r="ED985" s="303"/>
      <c r="EE985" s="303"/>
      <c r="EF985" s="303"/>
      <c r="EG985" s="303"/>
      <c r="EH985" s="303"/>
      <c r="EI985" s="303"/>
      <c r="EJ985" s="303"/>
      <c r="EK985" s="303"/>
      <c r="EL985" s="303"/>
      <c r="EM985" s="303"/>
      <c r="EN985" s="303"/>
      <c r="EO985" s="303"/>
      <c r="EP985" s="303"/>
      <c r="EQ985" s="303"/>
      <c r="ER985" s="303"/>
      <c r="ES985" s="303"/>
      <c r="ET985" s="303"/>
      <c r="EU985" s="76"/>
      <c r="EV985" s="76"/>
      <c r="EW985" s="76"/>
      <c r="EX985" s="76"/>
      <c r="EY985" s="76"/>
      <c r="EZ985" s="76"/>
      <c r="FA985" s="294" t="s">
        <v>3933</v>
      </c>
      <c r="FB985" s="294"/>
      <c r="FC985" s="294"/>
      <c r="FD985" s="294"/>
    </row>
    <row r="986">
      <c r="A986" s="422" t="s">
        <v>3934</v>
      </c>
      <c r="B986" s="423" t="s">
        <v>3935</v>
      </c>
      <c r="C986" s="424" t="s">
        <v>95</v>
      </c>
      <c r="D986" s="423" t="s">
        <v>18</v>
      </c>
      <c r="E986" s="425"/>
      <c r="F986" s="425"/>
      <c r="G986" s="423" t="s">
        <v>3936</v>
      </c>
      <c r="H986" s="423" t="s">
        <v>3904</v>
      </c>
      <c r="I986" s="423" t="s">
        <v>23</v>
      </c>
      <c r="J986" s="423" t="s">
        <v>39</v>
      </c>
      <c r="K986" s="423" t="s">
        <v>67</v>
      </c>
      <c r="L986" s="423" t="s">
        <v>3937</v>
      </c>
      <c r="M986" s="423" t="s">
        <v>3853</v>
      </c>
      <c r="N986" s="426">
        <v>42135.0</v>
      </c>
      <c r="O986" s="426">
        <v>42135.0</v>
      </c>
      <c r="P986" s="425"/>
      <c r="Q986" s="428"/>
      <c r="R986" s="428"/>
      <c r="S986" s="425"/>
      <c r="T986" s="69">
        <f t="shared" si="1817"/>
        <v>1388</v>
      </c>
      <c r="U986" s="430">
        <f t="shared" ref="U986:W986" si="2002">IF(ISBLANK($A986),"",sum(AE986,AK986,AQ986,AW986,BC986,BI986,BO986,BU986,CA986,CG986,CM986,CS986,CY986,DE986,DK986,DQ986,DW986,EC986,EI986,EO986,EU986))</f>
        <v>1</v>
      </c>
      <c r="V986" s="430">
        <f t="shared" si="2002"/>
        <v>2</v>
      </c>
      <c r="W986" s="430">
        <f t="shared" si="2002"/>
        <v>2</v>
      </c>
      <c r="X986" s="431">
        <f t="shared" si="1783"/>
        <v>5</v>
      </c>
      <c r="Y986" s="430">
        <f t="shared" ref="Y986:AA986" si="2003">IF(ISBLANK($A986),"",sum(AH986,AN986,AT986,AZ986,BF986,BL986,BR986,BX986,CD986,CJ986,CP986,CV986,DB986,DH986,DN986,DT986,DZ986,EF986,EL986,ER986,EX986))</f>
        <v>3</v>
      </c>
      <c r="Z986" s="430">
        <f t="shared" si="2003"/>
        <v>1</v>
      </c>
      <c r="AA986" s="430">
        <f t="shared" si="2003"/>
        <v>0</v>
      </c>
      <c r="AB986" s="431">
        <f t="shared" si="1785"/>
        <v>4</v>
      </c>
      <c r="AC986" s="432">
        <f t="shared" si="1786"/>
        <v>0.6</v>
      </c>
      <c r="AD986" s="449" t="str">
        <f t="shared" si="1787"/>
        <v>20+</v>
      </c>
      <c r="AE986" s="425"/>
      <c r="AF986" s="425"/>
      <c r="AG986" s="425"/>
      <c r="AH986" s="425"/>
      <c r="AI986" s="425"/>
      <c r="AJ986" s="425"/>
      <c r="AK986" s="425"/>
      <c r="AL986" s="425"/>
      <c r="AM986" s="425"/>
      <c r="AN986" s="425"/>
      <c r="AO986" s="425"/>
      <c r="AP986" s="425"/>
      <c r="AQ986" s="425"/>
      <c r="AR986" s="425"/>
      <c r="AS986" s="425"/>
      <c r="AT986" s="425"/>
      <c r="AU986" s="425"/>
      <c r="AV986" s="425"/>
      <c r="AW986" s="433">
        <v>1.0</v>
      </c>
      <c r="AX986" s="433">
        <v>2.0</v>
      </c>
      <c r="AY986" s="425"/>
      <c r="AZ986" s="425"/>
      <c r="BA986" s="425"/>
      <c r="BB986" s="425"/>
      <c r="BC986" s="425"/>
      <c r="BD986" s="425"/>
      <c r="BE986" s="425"/>
      <c r="BF986" s="433">
        <v>2.0</v>
      </c>
      <c r="BG986" s="425"/>
      <c r="BH986" s="425"/>
      <c r="BI986" s="425"/>
      <c r="BJ986" s="425"/>
      <c r="BK986" s="433">
        <v>2.0</v>
      </c>
      <c r="BL986" s="425"/>
      <c r="BM986" s="425"/>
      <c r="BN986" s="425"/>
      <c r="BO986" s="425"/>
      <c r="BP986" s="425"/>
      <c r="BQ986" s="425"/>
      <c r="BR986" s="433">
        <v>1.0</v>
      </c>
      <c r="BS986" s="425"/>
      <c r="BT986" s="425"/>
      <c r="BU986" s="425"/>
      <c r="BV986" s="425"/>
      <c r="BW986" s="425"/>
      <c r="BX986" s="425"/>
      <c r="BY986" s="425"/>
      <c r="BZ986" s="425"/>
      <c r="CA986" s="425"/>
      <c r="CB986" s="425"/>
      <c r="CC986" s="425"/>
      <c r="CD986" s="425"/>
      <c r="CE986" s="425"/>
      <c r="CF986" s="425"/>
      <c r="CG986" s="425"/>
      <c r="CH986" s="425"/>
      <c r="CI986" s="425"/>
      <c r="CJ986" s="425"/>
      <c r="CK986" s="433">
        <v>1.0</v>
      </c>
      <c r="CL986" s="425"/>
      <c r="CM986" s="425"/>
      <c r="CN986" s="425"/>
      <c r="CO986" s="425"/>
      <c r="CP986" s="425"/>
      <c r="CQ986" s="425"/>
      <c r="CR986" s="425"/>
      <c r="CS986" s="425"/>
      <c r="CT986" s="425"/>
      <c r="CU986" s="425"/>
      <c r="CV986" s="425"/>
      <c r="CW986" s="425"/>
      <c r="CX986" s="425"/>
      <c r="CY986" s="425"/>
      <c r="CZ986" s="425"/>
      <c r="DA986" s="425"/>
      <c r="DB986" s="425"/>
      <c r="DC986" s="425"/>
      <c r="DD986" s="425"/>
      <c r="DE986" s="425"/>
      <c r="DF986" s="425"/>
      <c r="DG986" s="425"/>
      <c r="DH986" s="425"/>
      <c r="DI986" s="425"/>
      <c r="DJ986" s="425"/>
      <c r="DK986" s="425"/>
      <c r="DL986" s="425"/>
      <c r="DM986" s="425"/>
      <c r="DN986" s="425"/>
      <c r="DO986" s="425"/>
      <c r="DP986" s="425"/>
      <c r="DQ986" s="425"/>
      <c r="DR986" s="425"/>
      <c r="DS986" s="425"/>
      <c r="DT986" s="425"/>
      <c r="DU986" s="425"/>
      <c r="DV986" s="425"/>
      <c r="DW986" s="425"/>
      <c r="DX986" s="425"/>
      <c r="DY986" s="425"/>
      <c r="DZ986" s="425"/>
      <c r="EA986" s="425"/>
      <c r="EB986" s="425"/>
      <c r="EC986" s="425"/>
      <c r="ED986" s="425"/>
      <c r="EE986" s="425"/>
      <c r="EF986" s="425"/>
      <c r="EG986" s="425"/>
      <c r="EH986" s="425"/>
      <c r="EI986" s="425"/>
      <c r="EJ986" s="425"/>
      <c r="EK986" s="425"/>
      <c r="EL986" s="425"/>
      <c r="EM986" s="425"/>
      <c r="EN986" s="425"/>
      <c r="EO986" s="425"/>
      <c r="EP986" s="425"/>
      <c r="EQ986" s="425"/>
      <c r="ER986" s="425"/>
      <c r="ES986" s="425"/>
      <c r="ET986" s="425"/>
      <c r="EU986" s="76"/>
      <c r="EV986" s="76"/>
      <c r="EW986" s="76"/>
      <c r="EX986" s="76"/>
      <c r="EY986" s="76"/>
      <c r="EZ986" s="76"/>
      <c r="FA986" s="423" t="s">
        <v>3938</v>
      </c>
      <c r="FB986" s="423"/>
      <c r="FC986" s="423"/>
      <c r="FD986" s="423"/>
    </row>
    <row r="987">
      <c r="A987" s="293" t="s">
        <v>3939</v>
      </c>
      <c r="B987" s="294" t="s">
        <v>3940</v>
      </c>
      <c r="C987" s="295" t="s">
        <v>8</v>
      </c>
      <c r="D987" s="294" t="s">
        <v>18</v>
      </c>
      <c r="E987" s="303"/>
      <c r="F987" s="303"/>
      <c r="G987" s="294" t="s">
        <v>3941</v>
      </c>
      <c r="H987" s="294" t="s">
        <v>3941</v>
      </c>
      <c r="I987" s="294" t="s">
        <v>23</v>
      </c>
      <c r="J987" s="294" t="s">
        <v>39</v>
      </c>
      <c r="K987" s="294" t="s">
        <v>3490</v>
      </c>
      <c r="L987" s="294" t="s">
        <v>273</v>
      </c>
      <c r="M987" s="294" t="s">
        <v>50</v>
      </c>
      <c r="N987" s="296">
        <v>42131.0</v>
      </c>
      <c r="O987" s="297"/>
      <c r="P987" s="303"/>
      <c r="Q987" s="298"/>
      <c r="R987" s="298"/>
      <c r="S987" s="303"/>
      <c r="T987" s="69">
        <f t="shared" si="1817"/>
        <v>1392</v>
      </c>
      <c r="U987" s="300">
        <f t="shared" ref="U987:W987" si="2004">IF(ISBLANK($A987),"",sum(AE987,AK987,AQ987,AW987,BC987,BI987,BO987,BU987,CA987,CG987,CM987,CS987,CY987,DE987,DK987,DQ987,DW987,EC987,EI987,EO987,EU987))</f>
        <v>3</v>
      </c>
      <c r="V987" s="300">
        <f t="shared" si="2004"/>
        <v>0</v>
      </c>
      <c r="W987" s="300">
        <f t="shared" si="2004"/>
        <v>0</v>
      </c>
      <c r="X987" s="301">
        <f t="shared" si="1783"/>
        <v>3</v>
      </c>
      <c r="Y987" s="300">
        <f t="shared" ref="Y987:AA987" si="2005">IF(ISBLANK($A987),"",sum(AH987,AN987,AT987,AZ987,BF987,BL987,BR987,BX987,CD987,CJ987,CP987,CV987,DB987,DH987,DN987,DT987,DZ987,EF987,EL987,ER987,EX987))</f>
        <v>0</v>
      </c>
      <c r="Z987" s="300">
        <f t="shared" si="2005"/>
        <v>0</v>
      </c>
      <c r="AA987" s="300">
        <f t="shared" si="2005"/>
        <v>0</v>
      </c>
      <c r="AB987" s="301">
        <f t="shared" si="1785"/>
        <v>0</v>
      </c>
      <c r="AC987" s="302">
        <f t="shared" si="1786"/>
        <v>0</v>
      </c>
      <c r="AD987" s="248" t="str">
        <f t="shared" si="1787"/>
        <v>20+</v>
      </c>
      <c r="AE987" s="304">
        <v>1.0</v>
      </c>
      <c r="AF987" s="303"/>
      <c r="AG987" s="303"/>
      <c r="AH987" s="303"/>
      <c r="AI987" s="303"/>
      <c r="AJ987" s="303"/>
      <c r="AK987" s="304">
        <v>1.0</v>
      </c>
      <c r="AL987" s="303"/>
      <c r="AM987" s="303"/>
      <c r="AN987" s="303"/>
      <c r="AO987" s="303"/>
      <c r="AP987" s="303"/>
      <c r="AQ987" s="304">
        <v>1.0</v>
      </c>
      <c r="AR987" s="303"/>
      <c r="AS987" s="303"/>
      <c r="AT987" s="303"/>
      <c r="AU987" s="303"/>
      <c r="AV987" s="303"/>
      <c r="AW987" s="303"/>
      <c r="AX987" s="303"/>
      <c r="AY987" s="303"/>
      <c r="AZ987" s="303"/>
      <c r="BA987" s="303"/>
      <c r="BB987" s="303"/>
      <c r="BC987" s="303"/>
      <c r="BD987" s="303"/>
      <c r="BE987" s="303"/>
      <c r="BF987" s="303"/>
      <c r="BG987" s="303"/>
      <c r="BH987" s="303"/>
      <c r="BI987" s="303"/>
      <c r="BJ987" s="303"/>
      <c r="BK987" s="303"/>
      <c r="BL987" s="303"/>
      <c r="BM987" s="303"/>
      <c r="BN987" s="303"/>
      <c r="BO987" s="303"/>
      <c r="BP987" s="303"/>
      <c r="BQ987" s="303"/>
      <c r="BR987" s="303"/>
      <c r="BS987" s="303"/>
      <c r="BT987" s="303"/>
      <c r="BU987" s="303"/>
      <c r="BV987" s="303"/>
      <c r="BW987" s="303"/>
      <c r="BX987" s="303"/>
      <c r="BY987" s="303"/>
      <c r="BZ987" s="303"/>
      <c r="CA987" s="303"/>
      <c r="CB987" s="303"/>
      <c r="CC987" s="303"/>
      <c r="CD987" s="303"/>
      <c r="CE987" s="303"/>
      <c r="CF987" s="303"/>
      <c r="CG987" s="303"/>
      <c r="CH987" s="303"/>
      <c r="CI987" s="303"/>
      <c r="CJ987" s="303"/>
      <c r="CK987" s="303"/>
      <c r="CL987" s="303"/>
      <c r="CM987" s="303"/>
      <c r="CN987" s="303"/>
      <c r="CO987" s="303"/>
      <c r="CP987" s="303"/>
      <c r="CQ987" s="303"/>
      <c r="CR987" s="303"/>
      <c r="CS987" s="303"/>
      <c r="CT987" s="303"/>
      <c r="CU987" s="303"/>
      <c r="CV987" s="303"/>
      <c r="CW987" s="303"/>
      <c r="CX987" s="303"/>
      <c r="CY987" s="303"/>
      <c r="CZ987" s="303"/>
      <c r="DA987" s="303"/>
      <c r="DB987" s="303"/>
      <c r="DC987" s="303"/>
      <c r="DD987" s="303"/>
      <c r="DE987" s="303"/>
      <c r="DF987" s="303"/>
      <c r="DG987" s="303"/>
      <c r="DH987" s="303"/>
      <c r="DI987" s="303"/>
      <c r="DJ987" s="303"/>
      <c r="DK987" s="303"/>
      <c r="DL987" s="303"/>
      <c r="DM987" s="303"/>
      <c r="DN987" s="303"/>
      <c r="DO987" s="303"/>
      <c r="DP987" s="303"/>
      <c r="DQ987" s="303"/>
      <c r="DR987" s="303"/>
      <c r="DS987" s="303"/>
      <c r="DT987" s="303"/>
      <c r="DU987" s="303"/>
      <c r="DV987" s="303"/>
      <c r="DW987" s="303"/>
      <c r="DX987" s="303"/>
      <c r="DY987" s="303"/>
      <c r="DZ987" s="303"/>
      <c r="EA987" s="303"/>
      <c r="EB987" s="303"/>
      <c r="EC987" s="303"/>
      <c r="ED987" s="303"/>
      <c r="EE987" s="303"/>
      <c r="EF987" s="303"/>
      <c r="EG987" s="303"/>
      <c r="EH987" s="303"/>
      <c r="EI987" s="303"/>
      <c r="EJ987" s="303"/>
      <c r="EK987" s="303"/>
      <c r="EL987" s="303"/>
      <c r="EM987" s="303"/>
      <c r="EN987" s="303"/>
      <c r="EO987" s="303"/>
      <c r="EP987" s="303"/>
      <c r="EQ987" s="303"/>
      <c r="ER987" s="303"/>
      <c r="ES987" s="303"/>
      <c r="ET987" s="303"/>
      <c r="EU987" s="76"/>
      <c r="EV987" s="76"/>
      <c r="EW987" s="76"/>
      <c r="EX987" s="76"/>
      <c r="EY987" s="76"/>
      <c r="EZ987" s="76"/>
      <c r="FA987" s="294" t="s">
        <v>3942</v>
      </c>
      <c r="FB987" s="294"/>
      <c r="FC987" s="294"/>
      <c r="FD987" s="294"/>
    </row>
    <row r="988">
      <c r="A988" s="293" t="s">
        <v>3943</v>
      </c>
      <c r="B988" s="294" t="s">
        <v>3944</v>
      </c>
      <c r="C988" s="295" t="s">
        <v>8</v>
      </c>
      <c r="D988" s="294" t="s">
        <v>18</v>
      </c>
      <c r="E988" s="303"/>
      <c r="F988" s="303"/>
      <c r="G988" s="294" t="s">
        <v>3945</v>
      </c>
      <c r="H988" s="294" t="s">
        <v>3946</v>
      </c>
      <c r="I988" s="294" t="s">
        <v>23</v>
      </c>
      <c r="J988" s="294" t="s">
        <v>39</v>
      </c>
      <c r="K988" s="294" t="s">
        <v>3490</v>
      </c>
      <c r="L988" s="294" t="s">
        <v>3947</v>
      </c>
      <c r="M988" s="294" t="s">
        <v>97</v>
      </c>
      <c r="N988" s="296">
        <v>42130.0</v>
      </c>
      <c r="O988" s="296">
        <v>42130.0</v>
      </c>
      <c r="P988" s="303"/>
      <c r="Q988" s="298"/>
      <c r="R988" s="298"/>
      <c r="S988" s="303"/>
      <c r="T988" s="69">
        <f t="shared" si="1817"/>
        <v>1393</v>
      </c>
      <c r="U988" s="300">
        <f t="shared" ref="U988:W988" si="2006">IF(ISBLANK($A988),"",sum(AE988,AK988,AQ988,AW988,BC988,BI988,BO988,BU988,CA988,CG988,CM988,CS988,CY988,DE988,DK988,DQ988,DW988,EC988,EI988,EO988,EU988))</f>
        <v>0</v>
      </c>
      <c r="V988" s="300">
        <f t="shared" si="2006"/>
        <v>0</v>
      </c>
      <c r="W988" s="300">
        <f t="shared" si="2006"/>
        <v>0</v>
      </c>
      <c r="X988" s="301">
        <f t="shared" si="1783"/>
        <v>0</v>
      </c>
      <c r="Y988" s="300">
        <f t="shared" ref="Y988:AA988" si="2007">IF(ISBLANK($A988),"",sum(AH988,AN988,AT988,AZ988,BF988,BL988,BR988,BX988,CD988,CJ988,CP988,CV988,DB988,DH988,DN988,DT988,DZ988,EF988,EL988,ER988,EX988))</f>
        <v>0</v>
      </c>
      <c r="Z988" s="300">
        <f t="shared" si="2007"/>
        <v>0</v>
      </c>
      <c r="AA988" s="300">
        <f t="shared" si="2007"/>
        <v>0</v>
      </c>
      <c r="AB988" s="301">
        <f t="shared" si="1785"/>
        <v>0</v>
      </c>
      <c r="AC988" s="448" t="str">
        <f t="shared" si="1786"/>
        <v/>
      </c>
      <c r="AD988" s="435" t="str">
        <f t="shared" si="1787"/>
        <v>20+</v>
      </c>
      <c r="AE988" s="303"/>
      <c r="AF988" s="303"/>
      <c r="AG988" s="303"/>
      <c r="AH988" s="303"/>
      <c r="AI988" s="303"/>
      <c r="AJ988" s="303"/>
      <c r="AK988" s="303"/>
      <c r="AL988" s="303"/>
      <c r="AM988" s="303"/>
      <c r="AN988" s="303"/>
      <c r="AO988" s="303"/>
      <c r="AP988" s="303"/>
      <c r="AQ988" s="303"/>
      <c r="AR988" s="303"/>
      <c r="AS988" s="303"/>
      <c r="AT988" s="303"/>
      <c r="AU988" s="303"/>
      <c r="AV988" s="303"/>
      <c r="AW988" s="303"/>
      <c r="AX988" s="303"/>
      <c r="AY988" s="303"/>
      <c r="AZ988" s="303"/>
      <c r="BA988" s="303"/>
      <c r="BB988" s="303"/>
      <c r="BC988" s="303"/>
      <c r="BD988" s="303"/>
      <c r="BE988" s="303"/>
      <c r="BF988" s="303"/>
      <c r="BG988" s="303"/>
      <c r="BH988" s="303"/>
      <c r="BI988" s="303"/>
      <c r="BJ988" s="303"/>
      <c r="BK988" s="303"/>
      <c r="BL988" s="303"/>
      <c r="BM988" s="303"/>
      <c r="BN988" s="303"/>
      <c r="BO988" s="303"/>
      <c r="BP988" s="303"/>
      <c r="BQ988" s="303"/>
      <c r="BR988" s="303"/>
      <c r="BS988" s="303"/>
      <c r="BT988" s="303"/>
      <c r="BU988" s="303"/>
      <c r="BV988" s="303"/>
      <c r="BW988" s="303"/>
      <c r="BX988" s="303"/>
      <c r="BY988" s="303"/>
      <c r="BZ988" s="303"/>
      <c r="CA988" s="303"/>
      <c r="CB988" s="303"/>
      <c r="CC988" s="303"/>
      <c r="CD988" s="303"/>
      <c r="CE988" s="303"/>
      <c r="CF988" s="303"/>
      <c r="CG988" s="303"/>
      <c r="CH988" s="303"/>
      <c r="CI988" s="303"/>
      <c r="CJ988" s="303"/>
      <c r="CK988" s="303"/>
      <c r="CL988" s="303"/>
      <c r="CM988" s="303"/>
      <c r="CN988" s="303"/>
      <c r="CO988" s="303"/>
      <c r="CP988" s="303"/>
      <c r="CQ988" s="303"/>
      <c r="CR988" s="303"/>
      <c r="CS988" s="303"/>
      <c r="CT988" s="303"/>
      <c r="CU988" s="303"/>
      <c r="CV988" s="303"/>
      <c r="CW988" s="303"/>
      <c r="CX988" s="303"/>
      <c r="CY988" s="303"/>
      <c r="CZ988" s="303"/>
      <c r="DA988" s="303"/>
      <c r="DB988" s="303"/>
      <c r="DC988" s="303"/>
      <c r="DD988" s="303"/>
      <c r="DE988" s="303"/>
      <c r="DF988" s="303"/>
      <c r="DG988" s="303"/>
      <c r="DH988" s="303"/>
      <c r="DI988" s="303"/>
      <c r="DJ988" s="303"/>
      <c r="DK988" s="303"/>
      <c r="DL988" s="303"/>
      <c r="DM988" s="303"/>
      <c r="DN988" s="303"/>
      <c r="DO988" s="303"/>
      <c r="DP988" s="303"/>
      <c r="DQ988" s="303"/>
      <c r="DR988" s="303"/>
      <c r="DS988" s="303"/>
      <c r="DT988" s="303"/>
      <c r="DU988" s="303"/>
      <c r="DV988" s="303"/>
      <c r="DW988" s="303"/>
      <c r="DX988" s="303"/>
      <c r="DY988" s="303"/>
      <c r="DZ988" s="303"/>
      <c r="EA988" s="303"/>
      <c r="EB988" s="303"/>
      <c r="EC988" s="303"/>
      <c r="ED988" s="303"/>
      <c r="EE988" s="303"/>
      <c r="EF988" s="303"/>
      <c r="EG988" s="303"/>
      <c r="EH988" s="303"/>
      <c r="EI988" s="303"/>
      <c r="EJ988" s="303"/>
      <c r="EK988" s="303"/>
      <c r="EL988" s="303"/>
      <c r="EM988" s="303"/>
      <c r="EN988" s="303"/>
      <c r="EO988" s="303"/>
      <c r="EP988" s="303"/>
      <c r="EQ988" s="303"/>
      <c r="ER988" s="303"/>
      <c r="ES988" s="303"/>
      <c r="ET988" s="303"/>
      <c r="EU988" s="76"/>
      <c r="EV988" s="76"/>
      <c r="EW988" s="76"/>
      <c r="EX988" s="76"/>
      <c r="EY988" s="76"/>
      <c r="EZ988" s="76"/>
      <c r="FA988" s="294" t="s">
        <v>3948</v>
      </c>
      <c r="FB988" s="294"/>
      <c r="FC988" s="294"/>
      <c r="FD988" s="294"/>
    </row>
    <row r="989">
      <c r="A989" s="293" t="s">
        <v>3949</v>
      </c>
      <c r="B989" s="294" t="s">
        <v>3944</v>
      </c>
      <c r="C989" s="295" t="s">
        <v>8</v>
      </c>
      <c r="D989" s="294" t="s">
        <v>18</v>
      </c>
      <c r="E989" s="303"/>
      <c r="F989" s="303"/>
      <c r="G989" s="294" t="s">
        <v>3945</v>
      </c>
      <c r="H989" s="294" t="s">
        <v>3946</v>
      </c>
      <c r="I989" s="294" t="s">
        <v>23</v>
      </c>
      <c r="J989" s="294" t="s">
        <v>39</v>
      </c>
      <c r="K989" s="294" t="s">
        <v>3490</v>
      </c>
      <c r="L989" s="294" t="s">
        <v>3947</v>
      </c>
      <c r="M989" s="294" t="s">
        <v>97</v>
      </c>
      <c r="N989" s="296">
        <v>42130.0</v>
      </c>
      <c r="O989" s="296">
        <v>42130.0</v>
      </c>
      <c r="P989" s="303"/>
      <c r="Q989" s="298"/>
      <c r="R989" s="298"/>
      <c r="S989" s="303"/>
      <c r="T989" s="69">
        <f t="shared" si="1817"/>
        <v>1393</v>
      </c>
      <c r="U989" s="300">
        <f t="shared" ref="U989:W989" si="2008">IF(ISBLANK($A989),"",sum(AE989,AK989,AQ989,AW989,BC989,BI989,BO989,BU989,CA989,CG989,CM989,CS989,CY989,DE989,DK989,DQ989,DW989,EC989,EI989,EO989,EU989))</f>
        <v>8</v>
      </c>
      <c r="V989" s="300">
        <f t="shared" si="2008"/>
        <v>0</v>
      </c>
      <c r="W989" s="300">
        <f t="shared" si="2008"/>
        <v>0</v>
      </c>
      <c r="X989" s="301">
        <f t="shared" si="1783"/>
        <v>8</v>
      </c>
      <c r="Y989" s="300">
        <f t="shared" ref="Y989:AA989" si="2009">IF(ISBLANK($A989),"",sum(AH989,AN989,AT989,AZ989,BF989,BL989,BR989,BX989,CD989,CJ989,CP989,CV989,DB989,DH989,DN989,DT989,DZ989,EF989,EL989,ER989,EX989))</f>
        <v>3</v>
      </c>
      <c r="Z989" s="300">
        <f t="shared" si="2009"/>
        <v>0</v>
      </c>
      <c r="AA989" s="300">
        <f t="shared" si="2009"/>
        <v>0</v>
      </c>
      <c r="AB989" s="301">
        <f t="shared" si="1785"/>
        <v>3</v>
      </c>
      <c r="AC989" s="302">
        <f t="shared" si="1786"/>
        <v>0.375</v>
      </c>
      <c r="AD989" s="248" t="str">
        <f t="shared" si="1787"/>
        <v>20+</v>
      </c>
      <c r="AE989" s="304">
        <v>4.0</v>
      </c>
      <c r="AF989" s="303"/>
      <c r="AG989" s="303"/>
      <c r="AH989" s="304">
        <v>2.0</v>
      </c>
      <c r="AI989" s="303"/>
      <c r="AJ989" s="303"/>
      <c r="AK989" s="304">
        <v>4.0</v>
      </c>
      <c r="AL989" s="303"/>
      <c r="AM989" s="303"/>
      <c r="AN989" s="304">
        <v>1.0</v>
      </c>
      <c r="AO989" s="303"/>
      <c r="AP989" s="303"/>
      <c r="AQ989" s="303"/>
      <c r="AR989" s="303"/>
      <c r="AS989" s="303"/>
      <c r="AT989" s="303"/>
      <c r="AU989" s="303"/>
      <c r="AV989" s="303"/>
      <c r="AW989" s="303"/>
      <c r="AX989" s="303"/>
      <c r="AY989" s="303"/>
      <c r="AZ989" s="303"/>
      <c r="BA989" s="303"/>
      <c r="BB989" s="303"/>
      <c r="BC989" s="303"/>
      <c r="BD989" s="303"/>
      <c r="BE989" s="303"/>
      <c r="BF989" s="303"/>
      <c r="BG989" s="303"/>
      <c r="BH989" s="303"/>
      <c r="BI989" s="303"/>
      <c r="BJ989" s="303"/>
      <c r="BK989" s="303"/>
      <c r="BL989" s="303"/>
      <c r="BM989" s="303"/>
      <c r="BN989" s="303"/>
      <c r="BO989" s="303"/>
      <c r="BP989" s="303"/>
      <c r="BQ989" s="303"/>
      <c r="BR989" s="303"/>
      <c r="BS989" s="303"/>
      <c r="BT989" s="303"/>
      <c r="BU989" s="303"/>
      <c r="BV989" s="303"/>
      <c r="BW989" s="303"/>
      <c r="BX989" s="303"/>
      <c r="BY989" s="303"/>
      <c r="BZ989" s="303"/>
      <c r="CA989" s="303"/>
      <c r="CB989" s="303"/>
      <c r="CC989" s="303"/>
      <c r="CD989" s="303"/>
      <c r="CE989" s="303"/>
      <c r="CF989" s="303"/>
      <c r="CG989" s="303"/>
      <c r="CH989" s="303"/>
      <c r="CI989" s="303"/>
      <c r="CJ989" s="303"/>
      <c r="CK989" s="303"/>
      <c r="CL989" s="303"/>
      <c r="CM989" s="303"/>
      <c r="CN989" s="303"/>
      <c r="CO989" s="303"/>
      <c r="CP989" s="303"/>
      <c r="CQ989" s="303"/>
      <c r="CR989" s="303"/>
      <c r="CS989" s="303"/>
      <c r="CT989" s="303"/>
      <c r="CU989" s="303"/>
      <c r="CV989" s="303"/>
      <c r="CW989" s="303"/>
      <c r="CX989" s="303"/>
      <c r="CY989" s="303"/>
      <c r="CZ989" s="303"/>
      <c r="DA989" s="303"/>
      <c r="DB989" s="303"/>
      <c r="DC989" s="303"/>
      <c r="DD989" s="303"/>
      <c r="DE989" s="303"/>
      <c r="DF989" s="303"/>
      <c r="DG989" s="303"/>
      <c r="DH989" s="303"/>
      <c r="DI989" s="303"/>
      <c r="DJ989" s="303"/>
      <c r="DK989" s="303"/>
      <c r="DL989" s="303"/>
      <c r="DM989" s="303"/>
      <c r="DN989" s="303"/>
      <c r="DO989" s="303"/>
      <c r="DP989" s="303"/>
      <c r="DQ989" s="303"/>
      <c r="DR989" s="303"/>
      <c r="DS989" s="303"/>
      <c r="DT989" s="303"/>
      <c r="DU989" s="303"/>
      <c r="DV989" s="303"/>
      <c r="DW989" s="303"/>
      <c r="DX989" s="303"/>
      <c r="DY989" s="303"/>
      <c r="DZ989" s="303"/>
      <c r="EA989" s="303"/>
      <c r="EB989" s="303"/>
      <c r="EC989" s="303"/>
      <c r="ED989" s="303"/>
      <c r="EE989" s="303"/>
      <c r="EF989" s="303"/>
      <c r="EG989" s="303"/>
      <c r="EH989" s="303"/>
      <c r="EI989" s="303"/>
      <c r="EJ989" s="303"/>
      <c r="EK989" s="303"/>
      <c r="EL989" s="303"/>
      <c r="EM989" s="303"/>
      <c r="EN989" s="303"/>
      <c r="EO989" s="303"/>
      <c r="EP989" s="303"/>
      <c r="EQ989" s="303"/>
      <c r="ER989" s="303"/>
      <c r="ES989" s="303"/>
      <c r="ET989" s="303"/>
      <c r="EU989" s="76"/>
      <c r="EV989" s="76"/>
      <c r="EW989" s="76"/>
      <c r="EX989" s="76"/>
      <c r="EY989" s="76"/>
      <c r="EZ989" s="76"/>
      <c r="FA989" s="294" t="s">
        <v>3950</v>
      </c>
      <c r="FB989" s="294"/>
      <c r="FC989" s="294"/>
      <c r="FD989" s="294"/>
    </row>
    <row r="990">
      <c r="A990" s="303" t="s">
        <v>3951</v>
      </c>
      <c r="B990" s="294" t="s">
        <v>3944</v>
      </c>
      <c r="C990" s="295" t="s">
        <v>8</v>
      </c>
      <c r="D990" s="294" t="s">
        <v>18</v>
      </c>
      <c r="E990" s="303"/>
      <c r="F990" s="303"/>
      <c r="G990" s="294" t="s">
        <v>3945</v>
      </c>
      <c r="H990" s="294" t="s">
        <v>3946</v>
      </c>
      <c r="I990" s="294" t="s">
        <v>23</v>
      </c>
      <c r="J990" s="294" t="s">
        <v>39</v>
      </c>
      <c r="K990" s="294" t="s">
        <v>3490</v>
      </c>
      <c r="L990" s="294" t="s">
        <v>3947</v>
      </c>
      <c r="M990" s="294" t="s">
        <v>97</v>
      </c>
      <c r="N990" s="296">
        <v>42130.0</v>
      </c>
      <c r="O990" s="296">
        <v>42130.0</v>
      </c>
      <c r="P990" s="303"/>
      <c r="Q990" s="298"/>
      <c r="R990" s="298"/>
      <c r="S990" s="303"/>
      <c r="T990" s="69">
        <f t="shared" si="1817"/>
        <v>1393</v>
      </c>
      <c r="U990" s="300">
        <f t="shared" ref="U990:W990" si="2010">IF(ISBLANK($A990),"",sum(AE990,AK990,AQ990,AW990,BC990,BI990,BO990,BU990,CA990,CG990,CM990,CS990,CY990,DE990,DK990,DQ990,DW990,EC990,EI990,EO990,EU990))</f>
        <v>1</v>
      </c>
      <c r="V990" s="300">
        <f t="shared" si="2010"/>
        <v>0</v>
      </c>
      <c r="W990" s="300">
        <f t="shared" si="2010"/>
        <v>0</v>
      </c>
      <c r="X990" s="301">
        <f t="shared" si="1783"/>
        <v>1</v>
      </c>
      <c r="Y990" s="300">
        <f t="shared" ref="Y990:AA990" si="2011">IF(ISBLANK($A990),"",sum(AH990,AN990,AT990,AZ990,BF990,BL990,BR990,BX990,CD990,CJ990,CP990,CV990,DB990,DH990,DN990,DT990,DZ990,EF990,EL990,ER990,EX990))</f>
        <v>0</v>
      </c>
      <c r="Z990" s="300">
        <f t="shared" si="2011"/>
        <v>0</v>
      </c>
      <c r="AA990" s="300">
        <f t="shared" si="2011"/>
        <v>0</v>
      </c>
      <c r="AB990" s="301">
        <f t="shared" si="1785"/>
        <v>0</v>
      </c>
      <c r="AC990" s="302">
        <f t="shared" si="1786"/>
        <v>0</v>
      </c>
      <c r="AD990" s="435" t="str">
        <f t="shared" si="1787"/>
        <v>20+</v>
      </c>
      <c r="AE990" s="303"/>
      <c r="AF990" s="303"/>
      <c r="AG990" s="303"/>
      <c r="AH990" s="303"/>
      <c r="AI990" s="303"/>
      <c r="AJ990" s="303"/>
      <c r="AK990" s="303"/>
      <c r="AL990" s="303"/>
      <c r="AM990" s="303"/>
      <c r="AN990" s="303"/>
      <c r="AO990" s="303"/>
      <c r="AP990" s="303"/>
      <c r="AQ990" s="303"/>
      <c r="AR990" s="303"/>
      <c r="AS990" s="303"/>
      <c r="AT990" s="303"/>
      <c r="AU990" s="303"/>
      <c r="AV990" s="303"/>
      <c r="AW990" s="303"/>
      <c r="AX990" s="303"/>
      <c r="AY990" s="303"/>
      <c r="AZ990" s="303"/>
      <c r="BA990" s="303"/>
      <c r="BB990" s="303"/>
      <c r="BC990" s="304">
        <v>1.0</v>
      </c>
      <c r="BD990" s="303"/>
      <c r="BE990" s="303"/>
      <c r="BF990" s="303"/>
      <c r="BG990" s="303"/>
      <c r="BH990" s="303"/>
      <c r="BI990" s="303"/>
      <c r="BJ990" s="303"/>
      <c r="BK990" s="303"/>
      <c r="BL990" s="303"/>
      <c r="BM990" s="303"/>
      <c r="BN990" s="303"/>
      <c r="BO990" s="303"/>
      <c r="BP990" s="303"/>
      <c r="BQ990" s="303"/>
      <c r="BR990" s="303"/>
      <c r="BS990" s="303"/>
      <c r="BT990" s="303"/>
      <c r="BU990" s="303"/>
      <c r="BV990" s="303"/>
      <c r="BW990" s="303"/>
      <c r="BX990" s="303"/>
      <c r="BY990" s="303"/>
      <c r="BZ990" s="303"/>
      <c r="CA990" s="303"/>
      <c r="CB990" s="303"/>
      <c r="CC990" s="303"/>
      <c r="CD990" s="303"/>
      <c r="CE990" s="303"/>
      <c r="CF990" s="303"/>
      <c r="CG990" s="303"/>
      <c r="CH990" s="303"/>
      <c r="CI990" s="303"/>
      <c r="CJ990" s="303"/>
      <c r="CK990" s="303"/>
      <c r="CL990" s="303"/>
      <c r="CM990" s="303"/>
      <c r="CN990" s="303"/>
      <c r="CO990" s="303"/>
      <c r="CP990" s="303"/>
      <c r="CQ990" s="303"/>
      <c r="CR990" s="303"/>
      <c r="CS990" s="303"/>
      <c r="CT990" s="303"/>
      <c r="CU990" s="303"/>
      <c r="CV990" s="303"/>
      <c r="CW990" s="303"/>
      <c r="CX990" s="303"/>
      <c r="CY990" s="303"/>
      <c r="CZ990" s="303"/>
      <c r="DA990" s="303"/>
      <c r="DB990" s="303"/>
      <c r="DC990" s="303"/>
      <c r="DD990" s="303"/>
      <c r="DE990" s="303"/>
      <c r="DF990" s="303"/>
      <c r="DG990" s="303"/>
      <c r="DH990" s="303"/>
      <c r="DI990" s="303"/>
      <c r="DJ990" s="303"/>
      <c r="DK990" s="303"/>
      <c r="DL990" s="303"/>
      <c r="DM990" s="303"/>
      <c r="DN990" s="303"/>
      <c r="DO990" s="303"/>
      <c r="DP990" s="303"/>
      <c r="DQ990" s="303"/>
      <c r="DR990" s="303"/>
      <c r="DS990" s="303"/>
      <c r="DT990" s="303"/>
      <c r="DU990" s="303"/>
      <c r="DV990" s="303"/>
      <c r="DW990" s="303"/>
      <c r="DX990" s="303"/>
      <c r="DY990" s="303"/>
      <c r="DZ990" s="303"/>
      <c r="EA990" s="303"/>
      <c r="EB990" s="303"/>
      <c r="EC990" s="303"/>
      <c r="ED990" s="303"/>
      <c r="EE990" s="303"/>
      <c r="EF990" s="303"/>
      <c r="EG990" s="303"/>
      <c r="EH990" s="303"/>
      <c r="EI990" s="303"/>
      <c r="EJ990" s="303"/>
      <c r="EK990" s="303"/>
      <c r="EL990" s="303"/>
      <c r="EM990" s="303"/>
      <c r="EN990" s="303"/>
      <c r="EO990" s="303"/>
      <c r="EP990" s="303"/>
      <c r="EQ990" s="303"/>
      <c r="ER990" s="303"/>
      <c r="ES990" s="303"/>
      <c r="ET990" s="303"/>
      <c r="EU990" s="76"/>
      <c r="EV990" s="76"/>
      <c r="EW990" s="76"/>
      <c r="EX990" s="76"/>
      <c r="EY990" s="76"/>
      <c r="EZ990" s="76"/>
      <c r="FA990" s="294" t="s">
        <v>3952</v>
      </c>
      <c r="FB990" s="294"/>
      <c r="FC990" s="294"/>
      <c r="FD990" s="294"/>
    </row>
    <row r="991">
      <c r="A991" s="293" t="s">
        <v>3953</v>
      </c>
      <c r="B991" s="294" t="s">
        <v>3954</v>
      </c>
      <c r="C991" s="295" t="s">
        <v>8</v>
      </c>
      <c r="D991" s="294" t="s">
        <v>18</v>
      </c>
      <c r="E991" s="303"/>
      <c r="F991" s="303"/>
      <c r="G991" s="294" t="s">
        <v>3955</v>
      </c>
      <c r="H991" s="294" t="s">
        <v>3946</v>
      </c>
      <c r="I991" s="294" t="s">
        <v>23</v>
      </c>
      <c r="J991" s="294" t="s">
        <v>39</v>
      </c>
      <c r="K991" s="294" t="s">
        <v>3490</v>
      </c>
      <c r="L991" s="294" t="s">
        <v>3947</v>
      </c>
      <c r="M991" s="294" t="s">
        <v>97</v>
      </c>
      <c r="N991" s="296">
        <v>42130.0</v>
      </c>
      <c r="O991" s="296">
        <v>42130.0</v>
      </c>
      <c r="P991" s="303"/>
      <c r="Q991" s="298"/>
      <c r="R991" s="298"/>
      <c r="S991" s="303"/>
      <c r="T991" s="69">
        <f t="shared" si="1817"/>
        <v>1393</v>
      </c>
      <c r="U991" s="300">
        <f t="shared" ref="U991:W991" si="2012">IF(ISBLANK($A991),"",sum(AE991,AK991,AQ991,AW991,BC991,BI991,BO991,BU991,CA991,CG991,CM991,CS991,CY991,DE991,DK991,DQ991,DW991,EC991,EI991,EO991,EU991))</f>
        <v>6</v>
      </c>
      <c r="V991" s="300">
        <f t="shared" si="2012"/>
        <v>0</v>
      </c>
      <c r="W991" s="300">
        <f t="shared" si="2012"/>
        <v>0</v>
      </c>
      <c r="X991" s="301">
        <f t="shared" si="1783"/>
        <v>6</v>
      </c>
      <c r="Y991" s="300">
        <f t="shared" ref="Y991:AA991" si="2013">IF(ISBLANK($A991),"",sum(AH991,AN991,AT991,AZ991,BF991,BL991,BR991,BX991,CD991,CJ991,CP991,CV991,DB991,DH991,DN991,DT991,DZ991,EF991,EL991,ER991,EX991))</f>
        <v>3</v>
      </c>
      <c r="Z991" s="300">
        <f t="shared" si="2013"/>
        <v>2</v>
      </c>
      <c r="AA991" s="300">
        <f t="shared" si="2013"/>
        <v>0</v>
      </c>
      <c r="AB991" s="301">
        <f t="shared" si="1785"/>
        <v>5</v>
      </c>
      <c r="AC991" s="302">
        <f t="shared" si="1786"/>
        <v>0.5</v>
      </c>
      <c r="AD991" s="435" t="str">
        <f t="shared" si="1787"/>
        <v>20+</v>
      </c>
      <c r="AE991" s="304">
        <v>3.0</v>
      </c>
      <c r="AF991" s="303"/>
      <c r="AG991" s="303"/>
      <c r="AH991" s="303"/>
      <c r="AI991" s="303"/>
      <c r="AJ991" s="303"/>
      <c r="AK991" s="304">
        <v>2.0</v>
      </c>
      <c r="AL991" s="303"/>
      <c r="AM991" s="303"/>
      <c r="AN991" s="304">
        <v>2.0</v>
      </c>
      <c r="AO991" s="303"/>
      <c r="AP991" s="303"/>
      <c r="AQ991" s="303"/>
      <c r="AR991" s="303"/>
      <c r="AS991" s="303"/>
      <c r="AT991" s="303"/>
      <c r="AU991" s="304">
        <v>2.0</v>
      </c>
      <c r="AV991" s="303"/>
      <c r="AW991" s="304">
        <v>1.0</v>
      </c>
      <c r="AX991" s="303"/>
      <c r="AY991" s="303"/>
      <c r="AZ991" s="304">
        <v>1.0</v>
      </c>
      <c r="BA991" s="303"/>
      <c r="BB991" s="303"/>
      <c r="BC991" s="303"/>
      <c r="BD991" s="303"/>
      <c r="BE991" s="303"/>
      <c r="BF991" s="303"/>
      <c r="BG991" s="303"/>
      <c r="BH991" s="303"/>
      <c r="BI991" s="303"/>
      <c r="BJ991" s="303"/>
      <c r="BK991" s="303"/>
      <c r="BL991" s="303"/>
      <c r="BM991" s="303"/>
      <c r="BN991" s="303"/>
      <c r="BO991" s="303"/>
      <c r="BP991" s="303"/>
      <c r="BQ991" s="303"/>
      <c r="BR991" s="303"/>
      <c r="BS991" s="303"/>
      <c r="BT991" s="303"/>
      <c r="BU991" s="303"/>
      <c r="BV991" s="303"/>
      <c r="BW991" s="303"/>
      <c r="BX991" s="303"/>
      <c r="BY991" s="303"/>
      <c r="BZ991" s="303"/>
      <c r="CA991" s="303"/>
      <c r="CB991" s="303"/>
      <c r="CC991" s="303"/>
      <c r="CD991" s="303"/>
      <c r="CE991" s="303"/>
      <c r="CF991" s="303"/>
      <c r="CG991" s="303"/>
      <c r="CH991" s="303"/>
      <c r="CI991" s="303"/>
      <c r="CJ991" s="303"/>
      <c r="CK991" s="303"/>
      <c r="CL991" s="303"/>
      <c r="CM991" s="303"/>
      <c r="CN991" s="303"/>
      <c r="CO991" s="303"/>
      <c r="CP991" s="303"/>
      <c r="CQ991" s="303"/>
      <c r="CR991" s="303"/>
      <c r="CS991" s="303"/>
      <c r="CT991" s="303"/>
      <c r="CU991" s="303"/>
      <c r="CV991" s="303"/>
      <c r="CW991" s="303"/>
      <c r="CX991" s="303"/>
      <c r="CY991" s="303"/>
      <c r="CZ991" s="303"/>
      <c r="DA991" s="303"/>
      <c r="DB991" s="303"/>
      <c r="DC991" s="303"/>
      <c r="DD991" s="303"/>
      <c r="DE991" s="303"/>
      <c r="DF991" s="303"/>
      <c r="DG991" s="303"/>
      <c r="DH991" s="303"/>
      <c r="DI991" s="303"/>
      <c r="DJ991" s="303"/>
      <c r="DK991" s="303"/>
      <c r="DL991" s="303"/>
      <c r="DM991" s="303"/>
      <c r="DN991" s="303"/>
      <c r="DO991" s="303"/>
      <c r="DP991" s="303"/>
      <c r="DQ991" s="303"/>
      <c r="DR991" s="303"/>
      <c r="DS991" s="303"/>
      <c r="DT991" s="303"/>
      <c r="DU991" s="303"/>
      <c r="DV991" s="303"/>
      <c r="DW991" s="303"/>
      <c r="DX991" s="303"/>
      <c r="DY991" s="303"/>
      <c r="DZ991" s="303"/>
      <c r="EA991" s="303"/>
      <c r="EB991" s="303"/>
      <c r="EC991" s="303"/>
      <c r="ED991" s="303"/>
      <c r="EE991" s="303"/>
      <c r="EF991" s="303"/>
      <c r="EG991" s="303"/>
      <c r="EH991" s="303"/>
      <c r="EI991" s="303"/>
      <c r="EJ991" s="303"/>
      <c r="EK991" s="303"/>
      <c r="EL991" s="303"/>
      <c r="EM991" s="303"/>
      <c r="EN991" s="303"/>
      <c r="EO991" s="303"/>
      <c r="EP991" s="303"/>
      <c r="EQ991" s="303"/>
      <c r="ER991" s="303"/>
      <c r="ES991" s="303"/>
      <c r="ET991" s="303"/>
      <c r="EU991" s="76"/>
      <c r="EV991" s="76"/>
      <c r="EW991" s="76"/>
      <c r="EX991" s="76"/>
      <c r="EY991" s="76"/>
      <c r="EZ991" s="76"/>
      <c r="FA991" s="294" t="s">
        <v>3956</v>
      </c>
      <c r="FB991" s="294"/>
      <c r="FC991" s="294"/>
      <c r="FD991" s="294"/>
    </row>
    <row r="992">
      <c r="A992" s="293" t="s">
        <v>3957</v>
      </c>
      <c r="B992" s="294" t="s">
        <v>3944</v>
      </c>
      <c r="C992" s="295" t="s">
        <v>8</v>
      </c>
      <c r="D992" s="294" t="s">
        <v>18</v>
      </c>
      <c r="E992" s="303"/>
      <c r="F992" s="303"/>
      <c r="G992" s="294" t="s">
        <v>3955</v>
      </c>
      <c r="H992" s="294" t="s">
        <v>3958</v>
      </c>
      <c r="I992" s="294" t="s">
        <v>23</v>
      </c>
      <c r="J992" s="294" t="s">
        <v>39</v>
      </c>
      <c r="K992" s="294" t="s">
        <v>3490</v>
      </c>
      <c r="L992" s="294" t="s">
        <v>3947</v>
      </c>
      <c r="M992" s="294" t="s">
        <v>97</v>
      </c>
      <c r="N992" s="296">
        <v>42130.0</v>
      </c>
      <c r="O992" s="296">
        <v>42130.0</v>
      </c>
      <c r="P992" s="303"/>
      <c r="Q992" s="298"/>
      <c r="R992" s="298"/>
      <c r="S992" s="303"/>
      <c r="T992" s="69">
        <f t="shared" si="1817"/>
        <v>1393</v>
      </c>
      <c r="U992" s="300">
        <f t="shared" ref="U992:W992" si="2014">IF(ISBLANK($A992),"",sum(AE992,AK992,AQ992,AW992,BC992,BI992,BO992,BU992,CA992,CG992,CM992,CS992,CY992,DE992,DK992,DQ992,DW992,EC992,EI992,EO992,EU992))</f>
        <v>0</v>
      </c>
      <c r="V992" s="300">
        <f t="shared" si="2014"/>
        <v>0</v>
      </c>
      <c r="W992" s="300">
        <f t="shared" si="2014"/>
        <v>0</v>
      </c>
      <c r="X992" s="301">
        <f t="shared" si="1783"/>
        <v>0</v>
      </c>
      <c r="Y992" s="300">
        <f t="shared" ref="Y992:AA992" si="2015">IF(ISBLANK($A992),"",sum(AH992,AN992,AT992,AZ992,BF992,BL992,BR992,BX992,CD992,CJ992,CP992,CV992,DB992,DH992,DN992,DT992,DZ992,EF992,EL992,ER992,EX992))</f>
        <v>0</v>
      </c>
      <c r="Z992" s="300">
        <f t="shared" si="2015"/>
        <v>0</v>
      </c>
      <c r="AA992" s="300">
        <f t="shared" si="2015"/>
        <v>0</v>
      </c>
      <c r="AB992" s="301">
        <f t="shared" si="1785"/>
        <v>0</v>
      </c>
      <c r="AC992" s="448" t="str">
        <f t="shared" si="1786"/>
        <v/>
      </c>
      <c r="AD992" s="435" t="str">
        <f t="shared" si="1787"/>
        <v>20+</v>
      </c>
      <c r="AE992" s="303"/>
      <c r="AF992" s="303"/>
      <c r="AG992" s="303"/>
      <c r="AH992" s="303"/>
      <c r="AI992" s="303"/>
      <c r="AJ992" s="303"/>
      <c r="AK992" s="303"/>
      <c r="AL992" s="303"/>
      <c r="AM992" s="303"/>
      <c r="AN992" s="303"/>
      <c r="AO992" s="303"/>
      <c r="AP992" s="303"/>
      <c r="AQ992" s="303"/>
      <c r="AR992" s="303"/>
      <c r="AS992" s="303"/>
      <c r="AT992" s="303"/>
      <c r="AU992" s="303"/>
      <c r="AV992" s="303"/>
      <c r="AW992" s="303"/>
      <c r="AX992" s="303"/>
      <c r="AY992" s="303"/>
      <c r="AZ992" s="303"/>
      <c r="BA992" s="303"/>
      <c r="BB992" s="303"/>
      <c r="BC992" s="303"/>
      <c r="BD992" s="303"/>
      <c r="BE992" s="303"/>
      <c r="BF992" s="303"/>
      <c r="BG992" s="303"/>
      <c r="BH992" s="303"/>
      <c r="BI992" s="303"/>
      <c r="BJ992" s="303"/>
      <c r="BK992" s="303"/>
      <c r="BL992" s="303"/>
      <c r="BM992" s="303"/>
      <c r="BN992" s="303"/>
      <c r="BO992" s="303"/>
      <c r="BP992" s="303"/>
      <c r="BQ992" s="303"/>
      <c r="BR992" s="303"/>
      <c r="BS992" s="303"/>
      <c r="BT992" s="303"/>
      <c r="BU992" s="303"/>
      <c r="BV992" s="303"/>
      <c r="BW992" s="303"/>
      <c r="BX992" s="303"/>
      <c r="BY992" s="303"/>
      <c r="BZ992" s="303"/>
      <c r="CA992" s="303"/>
      <c r="CB992" s="303"/>
      <c r="CC992" s="303"/>
      <c r="CD992" s="303"/>
      <c r="CE992" s="303"/>
      <c r="CF992" s="303"/>
      <c r="CG992" s="303"/>
      <c r="CH992" s="303"/>
      <c r="CI992" s="303"/>
      <c r="CJ992" s="303"/>
      <c r="CK992" s="303"/>
      <c r="CL992" s="303"/>
      <c r="CM992" s="303"/>
      <c r="CN992" s="303"/>
      <c r="CO992" s="303"/>
      <c r="CP992" s="303"/>
      <c r="CQ992" s="303"/>
      <c r="CR992" s="303"/>
      <c r="CS992" s="303"/>
      <c r="CT992" s="303"/>
      <c r="CU992" s="303"/>
      <c r="CV992" s="303"/>
      <c r="CW992" s="303"/>
      <c r="CX992" s="303"/>
      <c r="CY992" s="303"/>
      <c r="CZ992" s="303"/>
      <c r="DA992" s="303"/>
      <c r="DB992" s="303"/>
      <c r="DC992" s="303"/>
      <c r="DD992" s="303"/>
      <c r="DE992" s="303"/>
      <c r="DF992" s="303"/>
      <c r="DG992" s="303"/>
      <c r="DH992" s="303"/>
      <c r="DI992" s="303"/>
      <c r="DJ992" s="303"/>
      <c r="DK992" s="303"/>
      <c r="DL992" s="303"/>
      <c r="DM992" s="303"/>
      <c r="DN992" s="303"/>
      <c r="DO992" s="303"/>
      <c r="DP992" s="303"/>
      <c r="DQ992" s="303"/>
      <c r="DR992" s="303"/>
      <c r="DS992" s="303"/>
      <c r="DT992" s="303"/>
      <c r="DU992" s="303"/>
      <c r="DV992" s="303"/>
      <c r="DW992" s="303"/>
      <c r="DX992" s="303"/>
      <c r="DY992" s="303"/>
      <c r="DZ992" s="303"/>
      <c r="EA992" s="303"/>
      <c r="EB992" s="303"/>
      <c r="EC992" s="303"/>
      <c r="ED992" s="303"/>
      <c r="EE992" s="303"/>
      <c r="EF992" s="303"/>
      <c r="EG992" s="303"/>
      <c r="EH992" s="303"/>
      <c r="EI992" s="303"/>
      <c r="EJ992" s="303"/>
      <c r="EK992" s="303"/>
      <c r="EL992" s="303"/>
      <c r="EM992" s="303"/>
      <c r="EN992" s="303"/>
      <c r="EO992" s="303"/>
      <c r="EP992" s="303"/>
      <c r="EQ992" s="303"/>
      <c r="ER992" s="303"/>
      <c r="ES992" s="303"/>
      <c r="ET992" s="303"/>
      <c r="EU992" s="76"/>
      <c r="EV992" s="76"/>
      <c r="EW992" s="76"/>
      <c r="EX992" s="76"/>
      <c r="EY992" s="76"/>
      <c r="EZ992" s="76"/>
      <c r="FA992" s="294" t="s">
        <v>3959</v>
      </c>
      <c r="FB992" s="294"/>
      <c r="FC992" s="294"/>
      <c r="FD992" s="294"/>
    </row>
    <row r="993">
      <c r="A993" s="422" t="s">
        <v>3960</v>
      </c>
      <c r="B993" s="423" t="s">
        <v>3603</v>
      </c>
      <c r="C993" s="424" t="s">
        <v>8</v>
      </c>
      <c r="D993" s="423" t="s">
        <v>18</v>
      </c>
      <c r="E993" s="425"/>
      <c r="F993" s="425"/>
      <c r="G993" s="423" t="s">
        <v>3961</v>
      </c>
      <c r="H993" s="423" t="s">
        <v>3483</v>
      </c>
      <c r="I993" s="423" t="s">
        <v>23</v>
      </c>
      <c r="J993" s="423" t="s">
        <v>39</v>
      </c>
      <c r="K993" s="423" t="s">
        <v>67</v>
      </c>
      <c r="L993" s="423" t="s">
        <v>3962</v>
      </c>
      <c r="M993" s="423" t="s">
        <v>72</v>
      </c>
      <c r="N993" s="426">
        <v>42130.0</v>
      </c>
      <c r="O993" s="426">
        <v>42130.0</v>
      </c>
      <c r="P993" s="425"/>
      <c r="Q993" s="428"/>
      <c r="R993" s="428"/>
      <c r="S993" s="425"/>
      <c r="T993" s="69">
        <f t="shared" si="1817"/>
        <v>1393</v>
      </c>
      <c r="U993" s="430">
        <f t="shared" ref="U993:W993" si="2016">IF(ISBLANK($A993),"",sum(AE993,AK993,AQ993,AW993,BC993,BI993,BO993,BU993,CA993,CG993,CM993,CS993,CY993,DE993,DK993,DQ993,DW993,EC993,EI993,EO993,EU993))</f>
        <v>5</v>
      </c>
      <c r="V993" s="430">
        <f t="shared" si="2016"/>
        <v>0</v>
      </c>
      <c r="W993" s="430">
        <f t="shared" si="2016"/>
        <v>0</v>
      </c>
      <c r="X993" s="431">
        <f t="shared" si="1783"/>
        <v>5</v>
      </c>
      <c r="Y993" s="430">
        <f t="shared" ref="Y993:AA993" si="2017">IF(ISBLANK($A993),"",sum(AH993,AN993,AT993,AZ993,BF993,BL993,BR993,BX993,CD993,CJ993,CP993,CV993,DB993,DH993,DN993,DT993,DZ993,EF993,EL993,ER993,EX993))</f>
        <v>5</v>
      </c>
      <c r="Z993" s="430">
        <f t="shared" si="2017"/>
        <v>0</v>
      </c>
      <c r="AA993" s="430">
        <f t="shared" si="2017"/>
        <v>0</v>
      </c>
      <c r="AB993" s="431">
        <f t="shared" si="1785"/>
        <v>5</v>
      </c>
      <c r="AC993" s="432">
        <f t="shared" si="1786"/>
        <v>1</v>
      </c>
      <c r="AD993" s="248" t="str">
        <f t="shared" si="1787"/>
        <v>20+</v>
      </c>
      <c r="AE993" s="425"/>
      <c r="AF993" s="425"/>
      <c r="AG993" s="425"/>
      <c r="AH993" s="425"/>
      <c r="AI993" s="425"/>
      <c r="AJ993" s="425"/>
      <c r="AK993" s="433">
        <v>3.0</v>
      </c>
      <c r="AL993" s="425"/>
      <c r="AM993" s="425"/>
      <c r="AN993" s="433">
        <v>1.0</v>
      </c>
      <c r="AO993" s="425"/>
      <c r="AP993" s="425"/>
      <c r="AQ993" s="433">
        <v>1.0</v>
      </c>
      <c r="AR993" s="425"/>
      <c r="AS993" s="425"/>
      <c r="AT993" s="433">
        <v>2.0</v>
      </c>
      <c r="AU993" s="425"/>
      <c r="AV993" s="425"/>
      <c r="AW993" s="433">
        <v>1.0</v>
      </c>
      <c r="AX993" s="425"/>
      <c r="AY993" s="425"/>
      <c r="AZ993" s="433">
        <v>2.0</v>
      </c>
      <c r="BA993" s="425"/>
      <c r="BB993" s="425"/>
      <c r="BC993" s="425"/>
      <c r="BD993" s="425"/>
      <c r="BE993" s="425"/>
      <c r="BF993" s="425"/>
      <c r="BG993" s="425"/>
      <c r="BH993" s="425"/>
      <c r="BI993" s="425"/>
      <c r="BJ993" s="425"/>
      <c r="BK993" s="425"/>
      <c r="BL993" s="425"/>
      <c r="BM993" s="425"/>
      <c r="BN993" s="425"/>
      <c r="BO993" s="425"/>
      <c r="BP993" s="425"/>
      <c r="BQ993" s="425"/>
      <c r="BR993" s="425"/>
      <c r="BS993" s="425"/>
      <c r="BT993" s="425"/>
      <c r="BU993" s="425"/>
      <c r="BV993" s="425"/>
      <c r="BW993" s="425"/>
      <c r="BX993" s="425"/>
      <c r="BY993" s="425"/>
      <c r="BZ993" s="425"/>
      <c r="CA993" s="425"/>
      <c r="CB993" s="425"/>
      <c r="CC993" s="425"/>
      <c r="CD993" s="425"/>
      <c r="CE993" s="425"/>
      <c r="CF993" s="425"/>
      <c r="CG993" s="425"/>
      <c r="CH993" s="425"/>
      <c r="CI993" s="425"/>
      <c r="CJ993" s="425"/>
      <c r="CK993" s="425"/>
      <c r="CL993" s="425"/>
      <c r="CM993" s="425"/>
      <c r="CN993" s="425"/>
      <c r="CO993" s="425"/>
      <c r="CP993" s="425"/>
      <c r="CQ993" s="425"/>
      <c r="CR993" s="425"/>
      <c r="CS993" s="425"/>
      <c r="CT993" s="425"/>
      <c r="CU993" s="425"/>
      <c r="CV993" s="425"/>
      <c r="CW993" s="425"/>
      <c r="CX993" s="425"/>
      <c r="CY993" s="425"/>
      <c r="CZ993" s="425"/>
      <c r="DA993" s="425"/>
      <c r="DB993" s="425"/>
      <c r="DC993" s="425"/>
      <c r="DD993" s="425"/>
      <c r="DE993" s="425"/>
      <c r="DF993" s="425"/>
      <c r="DG993" s="425"/>
      <c r="DH993" s="425"/>
      <c r="DI993" s="425"/>
      <c r="DJ993" s="425"/>
      <c r="DK993" s="425"/>
      <c r="DL993" s="425"/>
      <c r="DM993" s="425"/>
      <c r="DN993" s="425"/>
      <c r="DO993" s="425"/>
      <c r="DP993" s="425"/>
      <c r="DQ993" s="425"/>
      <c r="DR993" s="425"/>
      <c r="DS993" s="425"/>
      <c r="DT993" s="425"/>
      <c r="DU993" s="425"/>
      <c r="DV993" s="425"/>
      <c r="DW993" s="425"/>
      <c r="DX993" s="425"/>
      <c r="DY993" s="425"/>
      <c r="DZ993" s="425"/>
      <c r="EA993" s="425"/>
      <c r="EB993" s="425"/>
      <c r="EC993" s="425"/>
      <c r="ED993" s="425"/>
      <c r="EE993" s="425"/>
      <c r="EF993" s="425"/>
      <c r="EG993" s="425"/>
      <c r="EH993" s="425"/>
      <c r="EI993" s="425"/>
      <c r="EJ993" s="425"/>
      <c r="EK993" s="425"/>
      <c r="EL993" s="425"/>
      <c r="EM993" s="425"/>
      <c r="EN993" s="425"/>
      <c r="EO993" s="425"/>
      <c r="EP993" s="425"/>
      <c r="EQ993" s="425"/>
      <c r="ER993" s="425"/>
      <c r="ES993" s="425"/>
      <c r="ET993" s="425"/>
      <c r="EU993" s="76"/>
      <c r="EV993" s="76"/>
      <c r="EW993" s="76"/>
      <c r="EX993" s="76"/>
      <c r="EY993" s="76"/>
      <c r="EZ993" s="76"/>
      <c r="FA993" s="423" t="s">
        <v>3963</v>
      </c>
      <c r="FB993" s="423"/>
      <c r="FC993" s="423"/>
      <c r="FD993" s="423"/>
    </row>
    <row r="994">
      <c r="A994" s="510" t="s">
        <v>3964</v>
      </c>
      <c r="B994" s="492" t="s">
        <v>3965</v>
      </c>
      <c r="C994" s="456" t="s">
        <v>8</v>
      </c>
      <c r="D994" s="455" t="s">
        <v>18</v>
      </c>
      <c r="E994" s="303"/>
      <c r="F994" s="303"/>
      <c r="G994" s="455" t="s">
        <v>3966</v>
      </c>
      <c r="H994" s="455" t="s">
        <v>3967</v>
      </c>
      <c r="I994" s="455" t="s">
        <v>23</v>
      </c>
      <c r="J994" s="455" t="s">
        <v>39</v>
      </c>
      <c r="K994" s="455" t="s">
        <v>3490</v>
      </c>
      <c r="L994" s="455" t="s">
        <v>3968</v>
      </c>
      <c r="M994" s="455" t="s">
        <v>114</v>
      </c>
      <c r="N994" s="457">
        <v>42128.0</v>
      </c>
      <c r="O994" s="457">
        <v>42128.0</v>
      </c>
      <c r="P994" s="303"/>
      <c r="Q994" s="298"/>
      <c r="R994" s="298"/>
      <c r="S994" s="303"/>
      <c r="T994" s="458">
        <f t="shared" si="1817"/>
        <v>1395</v>
      </c>
      <c r="U994" s="459">
        <f t="shared" ref="U994:W994" si="2018">IF(ISBLANK($A994),"",sum(AE994,AK994,AQ994,AW994,BC994,BI994,BO994,BU994,CA994,CG994,CM994,CS994,CY994,DE994,DK994,DQ994,DW994,EC994,EI994,EO994,EU994))</f>
        <v>8</v>
      </c>
      <c r="V994" s="460">
        <f t="shared" si="2018"/>
        <v>9</v>
      </c>
      <c r="W994" s="461">
        <f t="shared" si="2018"/>
        <v>2</v>
      </c>
      <c r="X994" s="462">
        <f t="shared" si="1783"/>
        <v>19</v>
      </c>
      <c r="Y994" s="461">
        <f t="shared" ref="Y994:AA994" si="2019">IF(ISBLANK($A994),"",sum(AH994,AN994,AT994,AZ994,BF994,BL994,BR994,BX994,CD994,CJ994,CP994,CV994,DB994,DH994,DN994,DT994,DZ994,EF994,EL994,ER994,EX994))</f>
        <v>11</v>
      </c>
      <c r="Z994" s="461">
        <f t="shared" si="2019"/>
        <v>5</v>
      </c>
      <c r="AA994" s="461">
        <f t="shared" si="2019"/>
        <v>3</v>
      </c>
      <c r="AB994" s="462">
        <f t="shared" si="1785"/>
        <v>19</v>
      </c>
      <c r="AC994" s="463">
        <f t="shared" si="1786"/>
        <v>0.5789473684</v>
      </c>
      <c r="AD994" s="464" t="str">
        <f t="shared" si="1787"/>
        <v>20+</v>
      </c>
      <c r="AE994" s="303"/>
      <c r="AF994" s="303"/>
      <c r="AG994" s="303"/>
      <c r="AH994" s="303"/>
      <c r="AI994" s="303"/>
      <c r="AJ994" s="303"/>
      <c r="AK994" s="303"/>
      <c r="AL994" s="303"/>
      <c r="AM994" s="303"/>
      <c r="AN994" s="303"/>
      <c r="AO994" s="303"/>
      <c r="AP994" s="303"/>
      <c r="AQ994" s="303"/>
      <c r="AR994" s="303"/>
      <c r="AS994" s="303"/>
      <c r="AT994" s="303"/>
      <c r="AU994" s="303"/>
      <c r="AV994" s="303"/>
      <c r="AW994" s="303"/>
      <c r="AX994" s="303"/>
      <c r="AY994" s="303"/>
      <c r="AZ994" s="303"/>
      <c r="BA994" s="303"/>
      <c r="BB994" s="303"/>
      <c r="BC994" s="465">
        <v>1.0</v>
      </c>
      <c r="BD994" s="303"/>
      <c r="BE994" s="303"/>
      <c r="BF994" s="303"/>
      <c r="BG994" s="303"/>
      <c r="BH994" s="303"/>
      <c r="BI994" s="303"/>
      <c r="BJ994" s="465">
        <v>2.0</v>
      </c>
      <c r="BK994" s="303"/>
      <c r="BL994" s="303"/>
      <c r="BM994" s="303"/>
      <c r="BN994" s="303"/>
      <c r="BO994" s="303"/>
      <c r="BP994" s="465">
        <v>1.0</v>
      </c>
      <c r="BQ994" s="303"/>
      <c r="BR994" s="465">
        <v>2.0</v>
      </c>
      <c r="BS994" s="303"/>
      <c r="BT994" s="303"/>
      <c r="BU994" s="465">
        <v>1.0</v>
      </c>
      <c r="BV994" s="303"/>
      <c r="BW994" s="303"/>
      <c r="BX994" s="465">
        <v>1.0</v>
      </c>
      <c r="BY994" s="303"/>
      <c r="BZ994" s="303"/>
      <c r="CA994" s="303"/>
      <c r="CB994" s="303"/>
      <c r="CC994" s="303"/>
      <c r="CD994" s="303"/>
      <c r="CE994" s="303"/>
      <c r="CF994" s="303"/>
      <c r="CG994" s="303"/>
      <c r="CH994" s="465">
        <v>1.0</v>
      </c>
      <c r="CI994" s="303"/>
      <c r="CJ994" s="303"/>
      <c r="CK994" s="303"/>
      <c r="CL994" s="303"/>
      <c r="CM994" s="303"/>
      <c r="CN994" s="465">
        <v>1.0</v>
      </c>
      <c r="CO994" s="303"/>
      <c r="CP994" s="303"/>
      <c r="CQ994" s="303"/>
      <c r="CR994" s="303"/>
      <c r="CS994" s="465">
        <v>1.0</v>
      </c>
      <c r="CT994" s="303"/>
      <c r="CU994" s="303"/>
      <c r="CV994" s="303"/>
      <c r="CW994" s="303"/>
      <c r="CX994" s="303"/>
      <c r="CY994" s="303"/>
      <c r="CZ994" s="303"/>
      <c r="DA994" s="303"/>
      <c r="DB994" s="303"/>
      <c r="DC994" s="303"/>
      <c r="DD994" s="303"/>
      <c r="DE994" s="303"/>
      <c r="DF994" s="303"/>
      <c r="DG994" s="303"/>
      <c r="DH994" s="303"/>
      <c r="DI994" s="303"/>
      <c r="DJ994" s="303"/>
      <c r="DK994" s="303"/>
      <c r="DL994" s="303"/>
      <c r="DM994" s="303"/>
      <c r="DN994" s="303"/>
      <c r="DO994" s="303"/>
      <c r="DP994" s="303"/>
      <c r="DQ994" s="303"/>
      <c r="DR994" s="303"/>
      <c r="DS994" s="303"/>
      <c r="DT994" s="303"/>
      <c r="DU994" s="303"/>
      <c r="DV994" s="303"/>
      <c r="DW994" s="303"/>
      <c r="DX994" s="303"/>
      <c r="DY994" s="303"/>
      <c r="DZ994" s="303"/>
      <c r="EA994" s="303"/>
      <c r="EB994" s="303"/>
      <c r="EC994" s="303"/>
      <c r="ED994" s="303"/>
      <c r="EE994" s="303"/>
      <c r="EF994" s="303"/>
      <c r="EG994" s="303"/>
      <c r="EH994" s="303"/>
      <c r="EI994" s="465">
        <v>1.0</v>
      </c>
      <c r="EJ994" s="465">
        <v>1.0</v>
      </c>
      <c r="EK994" s="303"/>
      <c r="EL994" s="465">
        <v>1.0</v>
      </c>
      <c r="EM994" s="303"/>
      <c r="EN994" s="303"/>
      <c r="EO994" s="303"/>
      <c r="EP994" s="303"/>
      <c r="EQ994" s="303"/>
      <c r="ER994" s="465">
        <v>1.0</v>
      </c>
      <c r="ES994" s="303"/>
      <c r="ET994" s="303"/>
      <c r="EU994" s="499">
        <v>4.0</v>
      </c>
      <c r="EV994" s="499">
        <v>3.0</v>
      </c>
      <c r="EW994" s="499">
        <v>2.0</v>
      </c>
      <c r="EX994" s="499">
        <v>6.0</v>
      </c>
      <c r="EY994" s="499">
        <v>5.0</v>
      </c>
      <c r="EZ994" s="499">
        <v>3.0</v>
      </c>
      <c r="FA994" s="455" t="s">
        <v>3969</v>
      </c>
      <c r="FB994" s="455"/>
      <c r="FC994" s="455"/>
      <c r="FD994" s="455"/>
    </row>
    <row r="995">
      <c r="A995" s="303" t="s">
        <v>3970</v>
      </c>
      <c r="B995" s="294" t="s">
        <v>3971</v>
      </c>
      <c r="C995" s="295" t="s">
        <v>8</v>
      </c>
      <c r="D995" s="294" t="s">
        <v>18</v>
      </c>
      <c r="E995" s="303"/>
      <c r="F995" s="303"/>
      <c r="G995" s="294" t="s">
        <v>3972</v>
      </c>
      <c r="H995" s="294" t="s">
        <v>3967</v>
      </c>
      <c r="I995" s="294" t="s">
        <v>23</v>
      </c>
      <c r="J995" s="294" t="s">
        <v>39</v>
      </c>
      <c r="K995" s="294" t="s">
        <v>3490</v>
      </c>
      <c r="L995" s="294" t="s">
        <v>668</v>
      </c>
      <c r="M995" s="294" t="s">
        <v>3973</v>
      </c>
      <c r="N995" s="296">
        <v>42128.0</v>
      </c>
      <c r="O995" s="296">
        <v>42128.0</v>
      </c>
      <c r="P995" s="303"/>
      <c r="Q995" s="298"/>
      <c r="R995" s="298"/>
      <c r="S995" s="303"/>
      <c r="T995" s="69">
        <f t="shared" si="1817"/>
        <v>1395</v>
      </c>
      <c r="U995" s="300">
        <f t="shared" ref="U995:W995" si="2020">IF(ISBLANK($A995),"",sum(AE995,AK995,AQ995,AW995,BC995,BI995,BO995,BU995,CA995,CG995,CM995,CS995,CY995,DE995,DK995,DQ995,DW995,EC995,EI995,EO995,EU995))</f>
        <v>0</v>
      </c>
      <c r="V995" s="300">
        <f t="shared" si="2020"/>
        <v>0</v>
      </c>
      <c r="W995" s="300">
        <f t="shared" si="2020"/>
        <v>0</v>
      </c>
      <c r="X995" s="301">
        <f t="shared" si="1783"/>
        <v>0</v>
      </c>
      <c r="Y995" s="300">
        <f t="shared" ref="Y995:AA995" si="2021">IF(ISBLANK($A995),"",sum(AH995,AN995,AT995,AZ995,BF995,BL995,BR995,BX995,CD995,CJ995,CP995,CV995,DB995,DH995,DN995,DT995,DZ995,EF995,EL995,ER995,EX995))</f>
        <v>0</v>
      </c>
      <c r="Z995" s="300">
        <f t="shared" si="2021"/>
        <v>0</v>
      </c>
      <c r="AA995" s="300">
        <f t="shared" si="2021"/>
        <v>0</v>
      </c>
      <c r="AB995" s="301">
        <f t="shared" si="1785"/>
        <v>0</v>
      </c>
      <c r="AC995" s="448" t="str">
        <f t="shared" si="1786"/>
        <v/>
      </c>
      <c r="AD995" s="435" t="str">
        <f t="shared" si="1787"/>
        <v>20+</v>
      </c>
      <c r="AE995" s="303"/>
      <c r="AF995" s="303"/>
      <c r="AG995" s="303"/>
      <c r="AH995" s="303"/>
      <c r="AI995" s="303"/>
      <c r="AJ995" s="303"/>
      <c r="AK995" s="303"/>
      <c r="AL995" s="303"/>
      <c r="AM995" s="303"/>
      <c r="AN995" s="303"/>
      <c r="AO995" s="303"/>
      <c r="AP995" s="303"/>
      <c r="AQ995" s="303"/>
      <c r="AR995" s="303"/>
      <c r="AS995" s="303"/>
      <c r="AT995" s="303"/>
      <c r="AU995" s="303"/>
      <c r="AV995" s="303"/>
      <c r="AW995" s="303"/>
      <c r="AX995" s="303"/>
      <c r="AY995" s="303"/>
      <c r="AZ995" s="303"/>
      <c r="BA995" s="303"/>
      <c r="BB995" s="303"/>
      <c r="BC995" s="303"/>
      <c r="BD995" s="303"/>
      <c r="BE995" s="303"/>
      <c r="BF995" s="303"/>
      <c r="BG995" s="303"/>
      <c r="BH995" s="303"/>
      <c r="BI995" s="303"/>
      <c r="BJ995" s="303"/>
      <c r="BK995" s="303"/>
      <c r="BL995" s="303"/>
      <c r="BM995" s="303"/>
      <c r="BN995" s="303"/>
      <c r="BO995" s="303"/>
      <c r="BP995" s="303"/>
      <c r="BQ995" s="303"/>
      <c r="BR995" s="303"/>
      <c r="BS995" s="303"/>
      <c r="BT995" s="303"/>
      <c r="BU995" s="303"/>
      <c r="BV995" s="303"/>
      <c r="BW995" s="303"/>
      <c r="BX995" s="303"/>
      <c r="BY995" s="303"/>
      <c r="BZ995" s="303"/>
      <c r="CA995" s="303"/>
      <c r="CB995" s="303"/>
      <c r="CC995" s="303"/>
      <c r="CD995" s="303"/>
      <c r="CE995" s="303"/>
      <c r="CF995" s="303"/>
      <c r="CG995" s="303"/>
      <c r="CH995" s="303"/>
      <c r="CI995" s="303"/>
      <c r="CJ995" s="303"/>
      <c r="CK995" s="303"/>
      <c r="CL995" s="303"/>
      <c r="CM995" s="303"/>
      <c r="CN995" s="303"/>
      <c r="CO995" s="303"/>
      <c r="CP995" s="303"/>
      <c r="CQ995" s="303"/>
      <c r="CR995" s="303"/>
      <c r="CS995" s="303"/>
      <c r="CT995" s="303"/>
      <c r="CU995" s="303"/>
      <c r="CV995" s="303"/>
      <c r="CW995" s="303"/>
      <c r="CX995" s="303"/>
      <c r="CY995" s="303"/>
      <c r="CZ995" s="303"/>
      <c r="DA995" s="303"/>
      <c r="DB995" s="303"/>
      <c r="DC995" s="303"/>
      <c r="DD995" s="303"/>
      <c r="DE995" s="303"/>
      <c r="DF995" s="303"/>
      <c r="DG995" s="303"/>
      <c r="DH995" s="303"/>
      <c r="DI995" s="303"/>
      <c r="DJ995" s="303"/>
      <c r="DK995" s="303"/>
      <c r="DL995" s="303"/>
      <c r="DM995" s="303"/>
      <c r="DN995" s="303"/>
      <c r="DO995" s="303"/>
      <c r="DP995" s="303"/>
      <c r="DQ995" s="303"/>
      <c r="DR995" s="303"/>
      <c r="DS995" s="303"/>
      <c r="DT995" s="303"/>
      <c r="DU995" s="303"/>
      <c r="DV995" s="303"/>
      <c r="DW995" s="303"/>
      <c r="DX995" s="303"/>
      <c r="DY995" s="303"/>
      <c r="DZ995" s="303"/>
      <c r="EA995" s="303"/>
      <c r="EB995" s="303"/>
      <c r="EC995" s="303"/>
      <c r="ED995" s="303"/>
      <c r="EE995" s="303"/>
      <c r="EF995" s="303"/>
      <c r="EG995" s="303"/>
      <c r="EH995" s="303"/>
      <c r="EI995" s="303"/>
      <c r="EJ995" s="303"/>
      <c r="EK995" s="303"/>
      <c r="EL995" s="303"/>
      <c r="EM995" s="303"/>
      <c r="EN995" s="303"/>
      <c r="EO995" s="303"/>
      <c r="EP995" s="303"/>
      <c r="EQ995" s="303"/>
      <c r="ER995" s="303"/>
      <c r="ES995" s="303"/>
      <c r="ET995" s="303"/>
      <c r="EU995" s="76"/>
      <c r="EV995" s="76"/>
      <c r="EW995" s="76"/>
      <c r="EX995" s="76"/>
      <c r="EY995" s="76"/>
      <c r="EZ995" s="76"/>
      <c r="FA995" s="294" t="s">
        <v>3974</v>
      </c>
      <c r="FB995" s="294"/>
      <c r="FC995" s="294"/>
      <c r="FD995" s="294"/>
    </row>
    <row r="996">
      <c r="A996" s="422" t="s">
        <v>3975</v>
      </c>
      <c r="B996" s="423" t="s">
        <v>3976</v>
      </c>
      <c r="C996" s="424" t="s">
        <v>86</v>
      </c>
      <c r="D996" s="423" t="s">
        <v>18</v>
      </c>
      <c r="E996" s="425"/>
      <c r="F996" s="425"/>
      <c r="G996" s="423" t="s">
        <v>3977</v>
      </c>
      <c r="H996" s="423" t="s">
        <v>3978</v>
      </c>
      <c r="I996" s="423" t="s">
        <v>23</v>
      </c>
      <c r="J996" s="423" t="s">
        <v>39</v>
      </c>
      <c r="K996" s="423" t="s">
        <v>67</v>
      </c>
      <c r="L996" s="423" t="s">
        <v>3979</v>
      </c>
      <c r="M996" s="423" t="s">
        <v>1561</v>
      </c>
      <c r="N996" s="426">
        <v>42124.0</v>
      </c>
      <c r="O996" s="426">
        <v>42124.0</v>
      </c>
      <c r="P996" s="425"/>
      <c r="Q996" s="428"/>
      <c r="R996" s="428"/>
      <c r="S996" s="425"/>
      <c r="T996" s="69">
        <f t="shared" si="1817"/>
        <v>1399</v>
      </c>
      <c r="U996" s="430">
        <f t="shared" ref="U996:W996" si="2022">IF(ISBLANK($A996),"",sum(AE996,AK996,AQ996,AW996,BC996,BI996,BO996,BU996,CA996,CG996,CM996,CS996,CY996,DE996,DK996,DQ996,DW996,EC996,EI996,EO996,EU996))</f>
        <v>2</v>
      </c>
      <c r="V996" s="430">
        <f t="shared" si="2022"/>
        <v>5</v>
      </c>
      <c r="W996" s="430">
        <f t="shared" si="2022"/>
        <v>0</v>
      </c>
      <c r="X996" s="431">
        <f t="shared" si="1783"/>
        <v>7</v>
      </c>
      <c r="Y996" s="430">
        <f t="shared" ref="Y996:AA996" si="2023">IF(ISBLANK($A996),"",sum(AH996,AN996,AT996,AZ996,BF996,BL996,BR996,BX996,CD996,CJ996,CP996,CV996,DB996,DH996,DN996,DT996,DZ996,EF996,EL996,ER996,EX996))</f>
        <v>9</v>
      </c>
      <c r="Z996" s="430">
        <f t="shared" si="2023"/>
        <v>2</v>
      </c>
      <c r="AA996" s="430">
        <f t="shared" si="2023"/>
        <v>0</v>
      </c>
      <c r="AB996" s="431">
        <f t="shared" si="1785"/>
        <v>11</v>
      </c>
      <c r="AC996" s="432">
        <f t="shared" si="1786"/>
        <v>1.285714286</v>
      </c>
      <c r="AD996" s="449" t="str">
        <f t="shared" si="1787"/>
        <v>20+</v>
      </c>
      <c r="AE996" s="425"/>
      <c r="AF996" s="433">
        <v>2.0</v>
      </c>
      <c r="AG996" s="425"/>
      <c r="AH996" s="425"/>
      <c r="AI996" s="425"/>
      <c r="AJ996" s="425"/>
      <c r="AK996" s="433">
        <v>2.0</v>
      </c>
      <c r="AL996" s="433">
        <v>1.0</v>
      </c>
      <c r="AM996" s="425"/>
      <c r="AN996" s="425"/>
      <c r="AO996" s="425"/>
      <c r="AP996" s="425"/>
      <c r="AQ996" s="425"/>
      <c r="AR996" s="433">
        <v>1.0</v>
      </c>
      <c r="AS996" s="425"/>
      <c r="AT996" s="425"/>
      <c r="AU996" s="425"/>
      <c r="AV996" s="425"/>
      <c r="AW996" s="425"/>
      <c r="AX996" s="425"/>
      <c r="AY996" s="425"/>
      <c r="AZ996" s="433">
        <v>4.0</v>
      </c>
      <c r="BA996" s="425"/>
      <c r="BB996" s="425"/>
      <c r="BC996" s="425"/>
      <c r="BD996" s="433">
        <v>1.0</v>
      </c>
      <c r="BE996" s="425"/>
      <c r="BF996" s="433">
        <v>4.0</v>
      </c>
      <c r="BG996" s="425"/>
      <c r="BH996" s="425"/>
      <c r="BI996" s="425"/>
      <c r="BJ996" s="425"/>
      <c r="BK996" s="425"/>
      <c r="BL996" s="425"/>
      <c r="BM996" s="425"/>
      <c r="BN996" s="425"/>
      <c r="BO996" s="425"/>
      <c r="BP996" s="425"/>
      <c r="BQ996" s="425"/>
      <c r="BR996" s="433">
        <v>1.0</v>
      </c>
      <c r="BS996" s="433">
        <v>2.0</v>
      </c>
      <c r="BT996" s="425"/>
      <c r="BU996" s="425"/>
      <c r="BV996" s="425"/>
      <c r="BW996" s="425"/>
      <c r="BX996" s="425"/>
      <c r="BY996" s="425"/>
      <c r="BZ996" s="425"/>
      <c r="CA996" s="425"/>
      <c r="CB996" s="425"/>
      <c r="CC996" s="425"/>
      <c r="CD996" s="425"/>
      <c r="CE996" s="425"/>
      <c r="CF996" s="425"/>
      <c r="CG996" s="425"/>
      <c r="CH996" s="425"/>
      <c r="CI996" s="425"/>
      <c r="CJ996" s="425"/>
      <c r="CK996" s="425"/>
      <c r="CL996" s="425"/>
      <c r="CM996" s="425"/>
      <c r="CN996" s="425"/>
      <c r="CO996" s="425"/>
      <c r="CP996" s="425"/>
      <c r="CQ996" s="425"/>
      <c r="CR996" s="425"/>
      <c r="CS996" s="425"/>
      <c r="CT996" s="425"/>
      <c r="CU996" s="425"/>
      <c r="CV996" s="425"/>
      <c r="CW996" s="425"/>
      <c r="CX996" s="425"/>
      <c r="CY996" s="425"/>
      <c r="CZ996" s="425"/>
      <c r="DA996" s="425"/>
      <c r="DB996" s="425"/>
      <c r="DC996" s="425"/>
      <c r="DD996" s="425"/>
      <c r="DE996" s="425"/>
      <c r="DF996" s="425"/>
      <c r="DG996" s="425"/>
      <c r="DH996" s="425"/>
      <c r="DI996" s="425"/>
      <c r="DJ996" s="425"/>
      <c r="DK996" s="425"/>
      <c r="DL996" s="425"/>
      <c r="DM996" s="425"/>
      <c r="DN996" s="425"/>
      <c r="DO996" s="425"/>
      <c r="DP996" s="425"/>
      <c r="DQ996" s="425"/>
      <c r="DR996" s="425"/>
      <c r="DS996" s="425"/>
      <c r="DT996" s="425"/>
      <c r="DU996" s="425"/>
      <c r="DV996" s="425"/>
      <c r="DW996" s="425"/>
      <c r="DX996" s="425"/>
      <c r="DY996" s="425"/>
      <c r="DZ996" s="425"/>
      <c r="EA996" s="425"/>
      <c r="EB996" s="425"/>
      <c r="EC996" s="425"/>
      <c r="ED996" s="425"/>
      <c r="EE996" s="425"/>
      <c r="EF996" s="425"/>
      <c r="EG996" s="425"/>
      <c r="EH996" s="425"/>
      <c r="EI996" s="425"/>
      <c r="EJ996" s="425"/>
      <c r="EK996" s="425"/>
      <c r="EL996" s="425"/>
      <c r="EM996" s="425"/>
      <c r="EN996" s="425"/>
      <c r="EO996" s="425"/>
      <c r="EP996" s="425"/>
      <c r="EQ996" s="425"/>
      <c r="ER996" s="425"/>
      <c r="ES996" s="425"/>
      <c r="ET996" s="425"/>
      <c r="EU996" s="76"/>
      <c r="EV996" s="76"/>
      <c r="EW996" s="76"/>
      <c r="EX996" s="76"/>
      <c r="EY996" s="76"/>
      <c r="EZ996" s="76"/>
      <c r="FA996" s="504" t="s">
        <v>3980</v>
      </c>
      <c r="FB996" s="504"/>
      <c r="FC996" s="504"/>
      <c r="FD996" s="504"/>
    </row>
    <row r="997">
      <c r="A997" s="450" t="s">
        <v>3981</v>
      </c>
      <c r="B997" s="423" t="s">
        <v>3982</v>
      </c>
      <c r="C997" s="424" t="s">
        <v>86</v>
      </c>
      <c r="D997" s="423" t="s">
        <v>18</v>
      </c>
      <c r="E997" s="425"/>
      <c r="F997" s="425"/>
      <c r="G997" s="423" t="s">
        <v>3983</v>
      </c>
      <c r="H997" s="423" t="s">
        <v>3890</v>
      </c>
      <c r="I997" s="423" t="s">
        <v>23</v>
      </c>
      <c r="J997" s="423" t="s">
        <v>39</v>
      </c>
      <c r="K997" s="423" t="s">
        <v>67</v>
      </c>
      <c r="L997" s="423" t="s">
        <v>3806</v>
      </c>
      <c r="M997" s="423" t="s">
        <v>3984</v>
      </c>
      <c r="N997" s="426">
        <v>42124.0</v>
      </c>
      <c r="O997" s="426">
        <v>42124.0</v>
      </c>
      <c r="P997" s="425"/>
      <c r="Q997" s="428"/>
      <c r="R997" s="428"/>
      <c r="S997" s="425"/>
      <c r="T997" s="69">
        <f t="shared" si="1817"/>
        <v>1399</v>
      </c>
      <c r="U997" s="430">
        <f t="shared" ref="U997:W997" si="2024">IF(ISBLANK($A997),"",sum(AE997,AK997,AQ997,AW997,BC997,BI997,BO997,BU997,CA997,CG997,CM997,CS997,CY997,DE997,DK997,DQ997,DW997,EC997,EI997,EO997,EU997))</f>
        <v>3</v>
      </c>
      <c r="V997" s="430">
        <f t="shared" si="2024"/>
        <v>1</v>
      </c>
      <c r="W997" s="430">
        <f t="shared" si="2024"/>
        <v>0</v>
      </c>
      <c r="X997" s="431">
        <f t="shared" si="1783"/>
        <v>4</v>
      </c>
      <c r="Y997" s="430">
        <f t="shared" ref="Y997:AA997" si="2025">IF(ISBLANK($A997),"",sum(AH997,AN997,AT997,AZ997,BF997,BL997,BR997,BX997,CD997,CJ997,CP997,CV997,DB997,DH997,DN997,DT997,DZ997,EF997,EL997,ER997,EX997))</f>
        <v>4</v>
      </c>
      <c r="Z997" s="430">
        <f t="shared" si="2025"/>
        <v>0</v>
      </c>
      <c r="AA997" s="430">
        <f t="shared" si="2025"/>
        <v>0</v>
      </c>
      <c r="AB997" s="431">
        <f t="shared" si="1785"/>
        <v>4</v>
      </c>
      <c r="AC997" s="432">
        <f t="shared" si="1786"/>
        <v>1</v>
      </c>
      <c r="AD997" s="449" t="str">
        <f t="shared" si="1787"/>
        <v>20+</v>
      </c>
      <c r="AE997" s="425"/>
      <c r="AF997" s="425"/>
      <c r="AG997" s="425"/>
      <c r="AH997" s="425"/>
      <c r="AI997" s="425"/>
      <c r="AJ997" s="425"/>
      <c r="AK997" s="425"/>
      <c r="AL997" s="425"/>
      <c r="AM997" s="425"/>
      <c r="AN997" s="425"/>
      <c r="AO997" s="425"/>
      <c r="AP997" s="425"/>
      <c r="AQ997" s="425"/>
      <c r="AR997" s="425"/>
      <c r="AS997" s="425"/>
      <c r="AT997" s="425"/>
      <c r="AU997" s="425"/>
      <c r="AV997" s="425"/>
      <c r="AW997" s="425"/>
      <c r="AX997" s="425"/>
      <c r="AY997" s="425"/>
      <c r="AZ997" s="425"/>
      <c r="BA997" s="425"/>
      <c r="BB997" s="425"/>
      <c r="BC997" s="433">
        <v>1.0</v>
      </c>
      <c r="BD997" s="433">
        <v>1.0</v>
      </c>
      <c r="BE997" s="425"/>
      <c r="BF997" s="425"/>
      <c r="BG997" s="425"/>
      <c r="BH997" s="425"/>
      <c r="BI997" s="425"/>
      <c r="BJ997" s="425"/>
      <c r="BK997" s="425"/>
      <c r="BL997" s="425"/>
      <c r="BM997" s="425"/>
      <c r="BN997" s="425"/>
      <c r="BO997" s="425"/>
      <c r="BP997" s="425"/>
      <c r="BQ997" s="425"/>
      <c r="BR997" s="433">
        <v>1.0</v>
      </c>
      <c r="BS997" s="425"/>
      <c r="BT997" s="425"/>
      <c r="BU997" s="425"/>
      <c r="BV997" s="425"/>
      <c r="BW997" s="425"/>
      <c r="BX997" s="425"/>
      <c r="BY997" s="425"/>
      <c r="BZ997" s="425"/>
      <c r="CA997" s="425"/>
      <c r="CB997" s="425"/>
      <c r="CC997" s="425"/>
      <c r="CD997" s="433">
        <v>1.0</v>
      </c>
      <c r="CE997" s="425"/>
      <c r="CF997" s="425"/>
      <c r="CG997" s="425"/>
      <c r="CH997" s="425"/>
      <c r="CI997" s="425"/>
      <c r="CJ997" s="425"/>
      <c r="CK997" s="425"/>
      <c r="CL997" s="425"/>
      <c r="CM997" s="425"/>
      <c r="CN997" s="425"/>
      <c r="CO997" s="425"/>
      <c r="CP997" s="425"/>
      <c r="CQ997" s="425"/>
      <c r="CR997" s="425"/>
      <c r="CS997" s="425"/>
      <c r="CT997" s="425"/>
      <c r="CU997" s="425"/>
      <c r="CV997" s="425"/>
      <c r="CW997" s="425"/>
      <c r="CX997" s="425"/>
      <c r="CY997" s="425"/>
      <c r="CZ997" s="425"/>
      <c r="DA997" s="425"/>
      <c r="DB997" s="425"/>
      <c r="DC997" s="425"/>
      <c r="DD997" s="425"/>
      <c r="DE997" s="425"/>
      <c r="DF997" s="425"/>
      <c r="DG997" s="425"/>
      <c r="DH997" s="425"/>
      <c r="DI997" s="425"/>
      <c r="DJ997" s="425"/>
      <c r="DK997" s="433">
        <v>1.0</v>
      </c>
      <c r="DL997" s="425"/>
      <c r="DM997" s="425"/>
      <c r="DN997" s="433">
        <v>1.0</v>
      </c>
      <c r="DO997" s="425"/>
      <c r="DP997" s="425"/>
      <c r="DQ997" s="433">
        <v>1.0</v>
      </c>
      <c r="DR997" s="425"/>
      <c r="DS997" s="425"/>
      <c r="DT997" s="425"/>
      <c r="DU997" s="425"/>
      <c r="DV997" s="425"/>
      <c r="DW997" s="425"/>
      <c r="DX997" s="425"/>
      <c r="DY997" s="425"/>
      <c r="DZ997" s="425"/>
      <c r="EA997" s="425"/>
      <c r="EB997" s="425"/>
      <c r="EC997" s="425"/>
      <c r="ED997" s="425"/>
      <c r="EE997" s="425"/>
      <c r="EF997" s="433">
        <v>1.0</v>
      </c>
      <c r="EG997" s="425"/>
      <c r="EH997" s="425"/>
      <c r="EI997" s="425"/>
      <c r="EJ997" s="425"/>
      <c r="EK997" s="425"/>
      <c r="EL997" s="425"/>
      <c r="EM997" s="425"/>
      <c r="EN997" s="425"/>
      <c r="EO997" s="425"/>
      <c r="EP997" s="425"/>
      <c r="EQ997" s="425"/>
      <c r="ER997" s="425"/>
      <c r="ES997" s="425"/>
      <c r="ET997" s="425"/>
      <c r="EU997" s="76"/>
      <c r="EV997" s="76"/>
      <c r="EW997" s="76"/>
      <c r="EX997" s="76"/>
      <c r="EY997" s="76"/>
      <c r="EZ997" s="76"/>
      <c r="FA997" s="423" t="s">
        <v>3985</v>
      </c>
      <c r="FB997" s="423"/>
      <c r="FC997" s="423"/>
      <c r="FD997" s="423"/>
    </row>
    <row r="998">
      <c r="A998" s="450" t="s">
        <v>3986</v>
      </c>
      <c r="B998" s="488" t="s">
        <v>3987</v>
      </c>
      <c r="C998" s="468" t="s">
        <v>86</v>
      </c>
      <c r="D998" s="467" t="s">
        <v>18</v>
      </c>
      <c r="E998" s="425"/>
      <c r="F998" s="425"/>
      <c r="G998" s="467" t="s">
        <v>3988</v>
      </c>
      <c r="H998" s="467" t="s">
        <v>3890</v>
      </c>
      <c r="I998" s="467" t="s">
        <v>23</v>
      </c>
      <c r="J998" s="467" t="s">
        <v>39</v>
      </c>
      <c r="K998" s="467" t="s">
        <v>67</v>
      </c>
      <c r="L998" s="467" t="s">
        <v>3806</v>
      </c>
      <c r="M998" s="467" t="s">
        <v>3989</v>
      </c>
      <c r="N998" s="469">
        <v>42123.0</v>
      </c>
      <c r="O998" s="469">
        <v>42123.0</v>
      </c>
      <c r="P998" s="425"/>
      <c r="Q998" s="428"/>
      <c r="R998" s="428"/>
      <c r="S998" s="425"/>
      <c r="T998" s="458">
        <f t="shared" si="1817"/>
        <v>1400</v>
      </c>
      <c r="U998" s="459">
        <f t="shared" ref="U998:W998" si="2026">IF(ISBLANK($A998),"",sum(AE998,AK998,AQ998,AW998,BC998,BI998,BO998,BU998,CA998,CG998,CM998,CS998,CY998,DE998,DK998,DQ998,DW998,EC998,EI998,EO998,EU998))</f>
        <v>5</v>
      </c>
      <c r="V998" s="460">
        <f t="shared" si="2026"/>
        <v>8</v>
      </c>
      <c r="W998" s="470">
        <f t="shared" si="2026"/>
        <v>0</v>
      </c>
      <c r="X998" s="471">
        <f t="shared" si="1783"/>
        <v>13</v>
      </c>
      <c r="Y998" s="470">
        <f t="shared" ref="Y998:AA998" si="2027">IF(ISBLANK($A998),"",sum(AH998,AN998,AT998,AZ998,BF998,BL998,BR998,BX998,CD998,CJ998,CP998,CV998,DB998,DH998,DN998,DT998,DZ998,EF998,EL998,ER998,EX998))</f>
        <v>7</v>
      </c>
      <c r="Z998" s="470">
        <f t="shared" si="2027"/>
        <v>5</v>
      </c>
      <c r="AA998" s="470">
        <f t="shared" si="2027"/>
        <v>0</v>
      </c>
      <c r="AB998" s="471">
        <f t="shared" si="1785"/>
        <v>12</v>
      </c>
      <c r="AC998" s="474">
        <f t="shared" si="1786"/>
        <v>0.5384615385</v>
      </c>
      <c r="AD998" s="472" t="str">
        <f t="shared" si="1787"/>
        <v>20+</v>
      </c>
      <c r="AE998" s="425"/>
      <c r="AF998" s="425"/>
      <c r="AG998" s="425"/>
      <c r="AH998" s="425"/>
      <c r="AI998" s="425"/>
      <c r="AJ998" s="425"/>
      <c r="AK998" s="425"/>
      <c r="AL998" s="425"/>
      <c r="AM998" s="425"/>
      <c r="AN998" s="425"/>
      <c r="AO998" s="425"/>
      <c r="AP998" s="425"/>
      <c r="AQ998" s="425"/>
      <c r="AR998" s="425"/>
      <c r="AS998" s="425"/>
      <c r="AT998" s="425"/>
      <c r="AU998" s="425"/>
      <c r="AV998" s="425"/>
      <c r="AW998" s="475">
        <v>1.0</v>
      </c>
      <c r="AX998" s="475">
        <v>2.0</v>
      </c>
      <c r="AY998" s="425"/>
      <c r="AZ998" s="425"/>
      <c r="BA998" s="425"/>
      <c r="BB998" s="425"/>
      <c r="BC998" s="425"/>
      <c r="BD998" s="475">
        <v>2.0</v>
      </c>
      <c r="BE998" s="425"/>
      <c r="BF998" s="425"/>
      <c r="BG998" s="425"/>
      <c r="BH998" s="425"/>
      <c r="BI998" s="425"/>
      <c r="BJ998" s="425"/>
      <c r="BK998" s="425"/>
      <c r="BL998" s="475">
        <v>2.0</v>
      </c>
      <c r="BM998" s="475">
        <v>1.0</v>
      </c>
      <c r="BN998" s="425"/>
      <c r="BO998" s="425"/>
      <c r="BP998" s="425"/>
      <c r="BQ998" s="425"/>
      <c r="BR998" s="475">
        <v>2.0</v>
      </c>
      <c r="BS998" s="425"/>
      <c r="BT998" s="425"/>
      <c r="BU998" s="425"/>
      <c r="BV998" s="425"/>
      <c r="BW998" s="425"/>
      <c r="BX998" s="475">
        <v>1.0</v>
      </c>
      <c r="BY998" s="475">
        <v>1.0</v>
      </c>
      <c r="BZ998" s="425"/>
      <c r="CA998" s="425"/>
      <c r="CB998" s="425"/>
      <c r="CC998" s="425"/>
      <c r="CD998" s="425"/>
      <c r="CE998" s="425"/>
      <c r="CF998" s="425"/>
      <c r="CG998" s="425"/>
      <c r="CH998" s="425"/>
      <c r="CI998" s="425"/>
      <c r="CJ998" s="425"/>
      <c r="CK998" s="425"/>
      <c r="CL998" s="425"/>
      <c r="CM998" s="425"/>
      <c r="CN998" s="425"/>
      <c r="CO998" s="425"/>
      <c r="CP998" s="425"/>
      <c r="CQ998" s="425"/>
      <c r="CR998" s="425"/>
      <c r="CS998" s="425"/>
      <c r="CT998" s="425"/>
      <c r="CU998" s="425"/>
      <c r="CV998" s="425"/>
      <c r="CW998" s="475">
        <v>2.0</v>
      </c>
      <c r="CX998" s="425"/>
      <c r="CY998" s="475">
        <v>1.0</v>
      </c>
      <c r="CZ998" s="425"/>
      <c r="DA998" s="425"/>
      <c r="DB998" s="425"/>
      <c r="DC998" s="425"/>
      <c r="DD998" s="425"/>
      <c r="DE998" s="425"/>
      <c r="DF998" s="425"/>
      <c r="DG998" s="425"/>
      <c r="DH998" s="425"/>
      <c r="DI998" s="425"/>
      <c r="DJ998" s="425"/>
      <c r="DK998" s="425"/>
      <c r="DL998" s="425"/>
      <c r="DM998" s="425"/>
      <c r="DN998" s="425"/>
      <c r="DO998" s="425"/>
      <c r="DP998" s="425"/>
      <c r="DQ998" s="475">
        <v>2.0</v>
      </c>
      <c r="DR998" s="425"/>
      <c r="DS998" s="425"/>
      <c r="DT998" s="425"/>
      <c r="DU998" s="425"/>
      <c r="DV998" s="425"/>
      <c r="DW998" s="425"/>
      <c r="DX998" s="425"/>
      <c r="DY998" s="425"/>
      <c r="DZ998" s="475">
        <v>1.0</v>
      </c>
      <c r="EA998" s="425"/>
      <c r="EB998" s="425"/>
      <c r="EC998" s="425"/>
      <c r="ED998" s="425"/>
      <c r="EE998" s="425"/>
      <c r="EF998" s="425"/>
      <c r="EG998" s="425"/>
      <c r="EH998" s="425"/>
      <c r="EI998" s="425"/>
      <c r="EJ998" s="425"/>
      <c r="EK998" s="425"/>
      <c r="EL998" s="425"/>
      <c r="EM998" s="425"/>
      <c r="EN998" s="425"/>
      <c r="EO998" s="475">
        <v>1.0</v>
      </c>
      <c r="EP998" s="475">
        <v>2.0</v>
      </c>
      <c r="EQ998" s="425"/>
      <c r="ER998" s="425"/>
      <c r="ES998" s="425"/>
      <c r="ET998" s="425"/>
      <c r="EU998" s="76"/>
      <c r="EV998" s="499">
        <v>2.0</v>
      </c>
      <c r="EW998" s="76"/>
      <c r="EX998" s="499">
        <v>1.0</v>
      </c>
      <c r="EY998" s="499">
        <v>1.0</v>
      </c>
      <c r="EZ998" s="76"/>
      <c r="FA998" s="467" t="s">
        <v>3990</v>
      </c>
      <c r="FB998" s="467"/>
      <c r="FC998" s="467"/>
      <c r="FD998" s="467"/>
    </row>
    <row r="999">
      <c r="A999" s="293" t="s">
        <v>3991</v>
      </c>
      <c r="B999" s="294" t="s">
        <v>3992</v>
      </c>
      <c r="C999" s="295" t="s">
        <v>8</v>
      </c>
      <c r="D999" s="294" t="s">
        <v>18</v>
      </c>
      <c r="E999" s="303"/>
      <c r="F999" s="303"/>
      <c r="G999" s="294" t="s">
        <v>3993</v>
      </c>
      <c r="H999" s="294" t="s">
        <v>3994</v>
      </c>
      <c r="I999" s="294" t="s">
        <v>23</v>
      </c>
      <c r="J999" s="294" t="s">
        <v>39</v>
      </c>
      <c r="K999" s="294" t="s">
        <v>3490</v>
      </c>
      <c r="L999" s="294" t="s">
        <v>616</v>
      </c>
      <c r="M999" s="294" t="s">
        <v>133</v>
      </c>
      <c r="N999" s="296">
        <v>42122.0</v>
      </c>
      <c r="O999" s="296">
        <v>42122.0</v>
      </c>
      <c r="P999" s="303"/>
      <c r="Q999" s="298"/>
      <c r="R999" s="298"/>
      <c r="S999" s="303"/>
      <c r="T999" s="69">
        <f t="shared" si="1817"/>
        <v>1401</v>
      </c>
      <c r="U999" s="300">
        <f t="shared" ref="U999:W999" si="2028">IF(ISBLANK($A999),"",sum(AE999,AK999,AQ999,AW999,BC999,BI999,BO999,BU999,CA999,CG999,CM999,CS999,CY999,DE999,DK999,DQ999,DW999,EC999,EI999,EO999,EU999))</f>
        <v>1</v>
      </c>
      <c r="V999" s="300">
        <f t="shared" si="2028"/>
        <v>0</v>
      </c>
      <c r="W999" s="300">
        <f t="shared" si="2028"/>
        <v>0</v>
      </c>
      <c r="X999" s="301">
        <f t="shared" si="1783"/>
        <v>1</v>
      </c>
      <c r="Y999" s="300">
        <f t="shared" ref="Y999:AA999" si="2029">IF(ISBLANK($A999),"",sum(AH999,AN999,AT999,AZ999,BF999,BL999,BR999,BX999,CD999,CJ999,CP999,CV999,DB999,DH999,DN999,DT999,DZ999,EF999,EL999,ER999,EX999))</f>
        <v>1</v>
      </c>
      <c r="Z999" s="300">
        <f t="shared" si="2029"/>
        <v>0</v>
      </c>
      <c r="AA999" s="300">
        <f t="shared" si="2029"/>
        <v>0</v>
      </c>
      <c r="AB999" s="301">
        <f t="shared" si="1785"/>
        <v>1</v>
      </c>
      <c r="AC999" s="302">
        <f t="shared" si="1786"/>
        <v>1</v>
      </c>
      <c r="AD999" s="248" t="str">
        <f t="shared" si="1787"/>
        <v>20+</v>
      </c>
      <c r="AE999" s="304">
        <v>1.0</v>
      </c>
      <c r="AF999" s="303"/>
      <c r="AG999" s="303"/>
      <c r="AH999" s="304">
        <v>1.0</v>
      </c>
      <c r="AI999" s="303"/>
      <c r="AJ999" s="303"/>
      <c r="AK999" s="303"/>
      <c r="AL999" s="303"/>
      <c r="AM999" s="303"/>
      <c r="AN999" s="303"/>
      <c r="AO999" s="303"/>
      <c r="AP999" s="303"/>
      <c r="AQ999" s="303"/>
      <c r="AR999" s="303"/>
      <c r="AS999" s="303"/>
      <c r="AT999" s="303"/>
      <c r="AU999" s="303"/>
      <c r="AV999" s="303"/>
      <c r="AW999" s="303"/>
      <c r="AX999" s="303"/>
      <c r="AY999" s="303"/>
      <c r="AZ999" s="303"/>
      <c r="BA999" s="303"/>
      <c r="BB999" s="303"/>
      <c r="BC999" s="303"/>
      <c r="BD999" s="303"/>
      <c r="BE999" s="303"/>
      <c r="BF999" s="303"/>
      <c r="BG999" s="303"/>
      <c r="BH999" s="303"/>
      <c r="BI999" s="303"/>
      <c r="BJ999" s="303"/>
      <c r="BK999" s="303"/>
      <c r="BL999" s="303"/>
      <c r="BM999" s="303"/>
      <c r="BN999" s="303"/>
      <c r="BO999" s="303"/>
      <c r="BP999" s="303"/>
      <c r="BQ999" s="303"/>
      <c r="BR999" s="303"/>
      <c r="BS999" s="303"/>
      <c r="BT999" s="303"/>
      <c r="BU999" s="303"/>
      <c r="BV999" s="303"/>
      <c r="BW999" s="303"/>
      <c r="BX999" s="303"/>
      <c r="BY999" s="303"/>
      <c r="BZ999" s="303"/>
      <c r="CA999" s="303"/>
      <c r="CB999" s="303"/>
      <c r="CC999" s="303"/>
      <c r="CD999" s="303"/>
      <c r="CE999" s="303"/>
      <c r="CF999" s="303"/>
      <c r="CG999" s="303"/>
      <c r="CH999" s="303"/>
      <c r="CI999" s="303"/>
      <c r="CJ999" s="303"/>
      <c r="CK999" s="303"/>
      <c r="CL999" s="303"/>
      <c r="CM999" s="303"/>
      <c r="CN999" s="303"/>
      <c r="CO999" s="303"/>
      <c r="CP999" s="303"/>
      <c r="CQ999" s="303"/>
      <c r="CR999" s="303"/>
      <c r="CS999" s="303"/>
      <c r="CT999" s="303"/>
      <c r="CU999" s="303"/>
      <c r="CV999" s="303"/>
      <c r="CW999" s="303"/>
      <c r="CX999" s="303"/>
      <c r="CY999" s="303"/>
      <c r="CZ999" s="303"/>
      <c r="DA999" s="303"/>
      <c r="DB999" s="303"/>
      <c r="DC999" s="303"/>
      <c r="DD999" s="303"/>
      <c r="DE999" s="303"/>
      <c r="DF999" s="303"/>
      <c r="DG999" s="303"/>
      <c r="DH999" s="303"/>
      <c r="DI999" s="303"/>
      <c r="DJ999" s="303"/>
      <c r="DK999" s="303"/>
      <c r="DL999" s="303"/>
      <c r="DM999" s="303"/>
      <c r="DN999" s="303"/>
      <c r="DO999" s="303"/>
      <c r="DP999" s="303"/>
      <c r="DQ999" s="303"/>
      <c r="DR999" s="303"/>
      <c r="DS999" s="303"/>
      <c r="DT999" s="303"/>
      <c r="DU999" s="303"/>
      <c r="DV999" s="303"/>
      <c r="DW999" s="303"/>
      <c r="DX999" s="303"/>
      <c r="DY999" s="303"/>
      <c r="DZ999" s="303"/>
      <c r="EA999" s="303"/>
      <c r="EB999" s="303"/>
      <c r="EC999" s="303"/>
      <c r="ED999" s="303"/>
      <c r="EE999" s="303"/>
      <c r="EF999" s="303"/>
      <c r="EG999" s="303"/>
      <c r="EH999" s="303"/>
      <c r="EI999" s="303"/>
      <c r="EJ999" s="303"/>
      <c r="EK999" s="303"/>
      <c r="EL999" s="303"/>
      <c r="EM999" s="303"/>
      <c r="EN999" s="303"/>
      <c r="EO999" s="303"/>
      <c r="EP999" s="303"/>
      <c r="EQ999" s="303"/>
      <c r="ER999" s="303"/>
      <c r="ES999" s="303"/>
      <c r="ET999" s="303"/>
      <c r="EU999" s="76"/>
      <c r="EV999" s="76"/>
      <c r="EW999" s="76"/>
      <c r="EX999" s="76"/>
      <c r="EY999" s="76"/>
      <c r="EZ999" s="76"/>
      <c r="FA999" s="294" t="s">
        <v>3995</v>
      </c>
      <c r="FB999" s="294"/>
      <c r="FC999" s="294"/>
      <c r="FD999" s="294"/>
    </row>
    <row r="1000">
      <c r="A1000" s="293" t="s">
        <v>3996</v>
      </c>
      <c r="B1000" s="294" t="s">
        <v>3997</v>
      </c>
      <c r="C1000" s="295" t="s">
        <v>8</v>
      </c>
      <c r="D1000" s="294" t="s">
        <v>18</v>
      </c>
      <c r="E1000" s="303"/>
      <c r="F1000" s="303"/>
      <c r="G1000" s="294" t="s">
        <v>3998</v>
      </c>
      <c r="H1000" s="294" t="s">
        <v>3999</v>
      </c>
      <c r="I1000" s="294" t="s">
        <v>23</v>
      </c>
      <c r="J1000" s="294" t="s">
        <v>39</v>
      </c>
      <c r="K1000" s="294" t="s">
        <v>3490</v>
      </c>
      <c r="L1000" s="294" t="s">
        <v>4000</v>
      </c>
      <c r="M1000" s="294" t="s">
        <v>108</v>
      </c>
      <c r="N1000" s="296">
        <v>42122.0</v>
      </c>
      <c r="O1000" s="296">
        <v>42122.0</v>
      </c>
      <c r="P1000" s="303"/>
      <c r="Q1000" s="298"/>
      <c r="R1000" s="298"/>
      <c r="S1000" s="303"/>
      <c r="T1000" s="69">
        <f t="shared" si="1817"/>
        <v>1401</v>
      </c>
      <c r="U1000" s="300">
        <f t="shared" ref="U1000:W1000" si="2030">IF(ISBLANK($A1000),"",sum(AE1000,AK1000,AQ1000,AW1000,BC1000,BI1000,BO1000,BU1000,CA1000,CG1000,CM1000,CS1000,CY1000,DE1000,DK1000,DQ1000,DW1000,EC1000,EI1000,EO1000,EU1000))</f>
        <v>0</v>
      </c>
      <c r="V1000" s="300">
        <f t="shared" si="2030"/>
        <v>0</v>
      </c>
      <c r="W1000" s="300">
        <f t="shared" si="2030"/>
        <v>0</v>
      </c>
      <c r="X1000" s="301">
        <f t="shared" si="1783"/>
        <v>0</v>
      </c>
      <c r="Y1000" s="300">
        <f t="shared" ref="Y1000:AA1000" si="2031">IF(ISBLANK($A1000),"",sum(AH1000,AN1000,AT1000,AZ1000,BF1000,BL1000,BR1000,BX1000,CD1000,CJ1000,CP1000,CV1000,DB1000,DH1000,DN1000,DT1000,DZ1000,EF1000,EL1000,ER1000,EX1000))</f>
        <v>0</v>
      </c>
      <c r="Z1000" s="300">
        <f t="shared" si="2031"/>
        <v>0</v>
      </c>
      <c r="AA1000" s="300">
        <f t="shared" si="2031"/>
        <v>0</v>
      </c>
      <c r="AB1000" s="301">
        <f t="shared" si="1785"/>
        <v>0</v>
      </c>
      <c r="AC1000" s="448" t="str">
        <f t="shared" si="1786"/>
        <v/>
      </c>
      <c r="AD1000" s="248" t="str">
        <f t="shared" si="1787"/>
        <v>20+</v>
      </c>
      <c r="AE1000" s="303"/>
      <c r="AF1000" s="303"/>
      <c r="AG1000" s="303"/>
      <c r="AH1000" s="303"/>
      <c r="AI1000" s="303"/>
      <c r="AJ1000" s="303"/>
      <c r="AK1000" s="303"/>
      <c r="AL1000" s="303"/>
      <c r="AM1000" s="303"/>
      <c r="AN1000" s="303"/>
      <c r="AO1000" s="303"/>
      <c r="AP1000" s="303"/>
      <c r="AQ1000" s="303"/>
      <c r="AR1000" s="303"/>
      <c r="AS1000" s="303"/>
      <c r="AT1000" s="303"/>
      <c r="AU1000" s="303"/>
      <c r="AV1000" s="303"/>
      <c r="AW1000" s="303"/>
      <c r="AX1000" s="303"/>
      <c r="AY1000" s="303"/>
      <c r="AZ1000" s="303"/>
      <c r="BA1000" s="303"/>
      <c r="BB1000" s="303"/>
      <c r="BC1000" s="303"/>
      <c r="BD1000" s="303"/>
      <c r="BE1000" s="303"/>
      <c r="BF1000" s="303"/>
      <c r="BG1000" s="303"/>
      <c r="BH1000" s="303"/>
      <c r="BI1000" s="303"/>
      <c r="BJ1000" s="303"/>
      <c r="BK1000" s="303"/>
      <c r="BL1000" s="303"/>
      <c r="BM1000" s="303"/>
      <c r="BN1000" s="303"/>
      <c r="BO1000" s="303"/>
      <c r="BP1000" s="303"/>
      <c r="BQ1000" s="303"/>
      <c r="BR1000" s="303"/>
      <c r="BS1000" s="303"/>
      <c r="BT1000" s="303"/>
      <c r="BU1000" s="303"/>
      <c r="BV1000" s="303"/>
      <c r="BW1000" s="303"/>
      <c r="BX1000" s="303"/>
      <c r="BY1000" s="303"/>
      <c r="BZ1000" s="303"/>
      <c r="CA1000" s="303"/>
      <c r="CB1000" s="303"/>
      <c r="CC1000" s="303"/>
      <c r="CD1000" s="303"/>
      <c r="CE1000" s="303"/>
      <c r="CF1000" s="303"/>
      <c r="CG1000" s="303"/>
      <c r="CH1000" s="303"/>
      <c r="CI1000" s="303"/>
      <c r="CJ1000" s="303"/>
      <c r="CK1000" s="303"/>
      <c r="CL1000" s="303"/>
      <c r="CM1000" s="303"/>
      <c r="CN1000" s="303"/>
      <c r="CO1000" s="303"/>
      <c r="CP1000" s="303"/>
      <c r="CQ1000" s="303"/>
      <c r="CR1000" s="303"/>
      <c r="CS1000" s="303"/>
      <c r="CT1000" s="303"/>
      <c r="CU1000" s="303"/>
      <c r="CV1000" s="303"/>
      <c r="CW1000" s="303"/>
      <c r="CX1000" s="303"/>
      <c r="CY1000" s="303"/>
      <c r="CZ1000" s="303"/>
      <c r="DA1000" s="303"/>
      <c r="DB1000" s="303"/>
      <c r="DC1000" s="303"/>
      <c r="DD1000" s="303"/>
      <c r="DE1000" s="303"/>
      <c r="DF1000" s="303"/>
      <c r="DG1000" s="303"/>
      <c r="DH1000" s="303"/>
      <c r="DI1000" s="303"/>
      <c r="DJ1000" s="303"/>
      <c r="DK1000" s="303"/>
      <c r="DL1000" s="303"/>
      <c r="DM1000" s="303"/>
      <c r="DN1000" s="303"/>
      <c r="DO1000" s="303"/>
      <c r="DP1000" s="303"/>
      <c r="DQ1000" s="303"/>
      <c r="DR1000" s="303"/>
      <c r="DS1000" s="303"/>
      <c r="DT1000" s="303"/>
      <c r="DU1000" s="303"/>
      <c r="DV1000" s="303"/>
      <c r="DW1000" s="303"/>
      <c r="DX1000" s="303"/>
      <c r="DY1000" s="303"/>
      <c r="DZ1000" s="303"/>
      <c r="EA1000" s="303"/>
      <c r="EB1000" s="303"/>
      <c r="EC1000" s="303"/>
      <c r="ED1000" s="303"/>
      <c r="EE1000" s="303"/>
      <c r="EF1000" s="303"/>
      <c r="EG1000" s="303"/>
      <c r="EH1000" s="303"/>
      <c r="EI1000" s="303"/>
      <c r="EJ1000" s="303"/>
      <c r="EK1000" s="303"/>
      <c r="EL1000" s="303"/>
      <c r="EM1000" s="303"/>
      <c r="EN1000" s="303"/>
      <c r="EO1000" s="303"/>
      <c r="EP1000" s="303"/>
      <c r="EQ1000" s="303"/>
      <c r="ER1000" s="303"/>
      <c r="ES1000" s="303"/>
      <c r="ET1000" s="303"/>
      <c r="EU1000" s="76"/>
      <c r="EV1000" s="76"/>
      <c r="EW1000" s="76"/>
      <c r="EX1000" s="76"/>
      <c r="EY1000" s="76"/>
      <c r="EZ1000" s="76"/>
      <c r="FA1000" s="294" t="s">
        <v>4001</v>
      </c>
      <c r="FB1000" s="294"/>
      <c r="FC1000" s="294"/>
      <c r="FD1000" s="294"/>
    </row>
    <row r="1001">
      <c r="A1001" s="293" t="s">
        <v>4002</v>
      </c>
      <c r="B1001" s="294" t="s">
        <v>3997</v>
      </c>
      <c r="C1001" s="295" t="s">
        <v>8</v>
      </c>
      <c r="D1001" s="294" t="s">
        <v>18</v>
      </c>
      <c r="E1001" s="303"/>
      <c r="F1001" s="303"/>
      <c r="G1001" s="294" t="s">
        <v>3998</v>
      </c>
      <c r="H1001" s="294" t="s">
        <v>3999</v>
      </c>
      <c r="I1001" s="294" t="s">
        <v>23</v>
      </c>
      <c r="J1001" s="294" t="s">
        <v>39</v>
      </c>
      <c r="K1001" s="294" t="s">
        <v>3490</v>
      </c>
      <c r="L1001" s="294" t="s">
        <v>4000</v>
      </c>
      <c r="M1001" s="294" t="s">
        <v>108</v>
      </c>
      <c r="N1001" s="296">
        <v>42122.0</v>
      </c>
      <c r="O1001" s="296">
        <v>42122.0</v>
      </c>
      <c r="P1001" s="303"/>
      <c r="Q1001" s="298"/>
      <c r="R1001" s="298"/>
      <c r="S1001" s="303"/>
      <c r="T1001" s="69">
        <f t="shared" si="1817"/>
        <v>1401</v>
      </c>
      <c r="U1001" s="300">
        <f t="shared" ref="U1001:W1001" si="2032">IF(ISBLANK($A1001),"",sum(AE1001,AK1001,AQ1001,AW1001,BC1001,BI1001,BO1001,BU1001,CA1001,CG1001,CM1001,CS1001,CY1001,DE1001,DK1001,DQ1001,DW1001,EC1001,EI1001,EO1001,EU1001))</f>
        <v>5</v>
      </c>
      <c r="V1001" s="300">
        <f t="shared" si="2032"/>
        <v>0</v>
      </c>
      <c r="W1001" s="300">
        <f t="shared" si="2032"/>
        <v>0</v>
      </c>
      <c r="X1001" s="301">
        <f t="shared" si="1783"/>
        <v>5</v>
      </c>
      <c r="Y1001" s="300">
        <f t="shared" ref="Y1001:AA1001" si="2033">IF(ISBLANK($A1001),"",sum(AH1001,AN1001,AT1001,AZ1001,BF1001,BL1001,BR1001,BX1001,CD1001,CJ1001,CP1001,CV1001,DB1001,DH1001,DN1001,DT1001,DZ1001,EF1001,EL1001,ER1001,EX1001))</f>
        <v>5</v>
      </c>
      <c r="Z1001" s="300">
        <f t="shared" si="2033"/>
        <v>7</v>
      </c>
      <c r="AA1001" s="300">
        <f t="shared" si="2033"/>
        <v>0</v>
      </c>
      <c r="AB1001" s="301">
        <f t="shared" si="1785"/>
        <v>12</v>
      </c>
      <c r="AC1001" s="302">
        <f t="shared" si="1786"/>
        <v>1</v>
      </c>
      <c r="AD1001" s="248" t="str">
        <f t="shared" si="1787"/>
        <v>20+</v>
      </c>
      <c r="AE1001" s="304">
        <v>5.0</v>
      </c>
      <c r="AF1001" s="303"/>
      <c r="AG1001" s="303"/>
      <c r="AH1001" s="304">
        <v>5.0</v>
      </c>
      <c r="AI1001" s="304">
        <v>4.0</v>
      </c>
      <c r="AJ1001" s="303"/>
      <c r="AK1001" s="303"/>
      <c r="AL1001" s="303"/>
      <c r="AM1001" s="303"/>
      <c r="AN1001" s="303"/>
      <c r="AO1001" s="304">
        <v>3.0</v>
      </c>
      <c r="AP1001" s="303"/>
      <c r="AQ1001" s="303"/>
      <c r="AR1001" s="303"/>
      <c r="AS1001" s="303"/>
      <c r="AT1001" s="303"/>
      <c r="AU1001" s="303"/>
      <c r="AV1001" s="303"/>
      <c r="AW1001" s="303"/>
      <c r="AX1001" s="303"/>
      <c r="AY1001" s="303"/>
      <c r="AZ1001" s="303"/>
      <c r="BA1001" s="303"/>
      <c r="BB1001" s="303"/>
      <c r="BC1001" s="303"/>
      <c r="BD1001" s="303"/>
      <c r="BE1001" s="303"/>
      <c r="BF1001" s="303"/>
      <c r="BG1001" s="303"/>
      <c r="BH1001" s="303"/>
      <c r="BI1001" s="303"/>
      <c r="BJ1001" s="303"/>
      <c r="BK1001" s="303"/>
      <c r="BL1001" s="303"/>
      <c r="BM1001" s="303"/>
      <c r="BN1001" s="303"/>
      <c r="BO1001" s="303"/>
      <c r="BP1001" s="303"/>
      <c r="BQ1001" s="303"/>
      <c r="BR1001" s="303"/>
      <c r="BS1001" s="303"/>
      <c r="BT1001" s="303"/>
      <c r="BU1001" s="303"/>
      <c r="BV1001" s="303"/>
      <c r="BW1001" s="303"/>
      <c r="BX1001" s="303"/>
      <c r="BY1001" s="303"/>
      <c r="BZ1001" s="303"/>
      <c r="CA1001" s="303"/>
      <c r="CB1001" s="303"/>
      <c r="CC1001" s="303"/>
      <c r="CD1001" s="303"/>
      <c r="CE1001" s="303"/>
      <c r="CF1001" s="303"/>
      <c r="CG1001" s="303"/>
      <c r="CH1001" s="303"/>
      <c r="CI1001" s="303"/>
      <c r="CJ1001" s="303"/>
      <c r="CK1001" s="303"/>
      <c r="CL1001" s="303"/>
      <c r="CM1001" s="303"/>
      <c r="CN1001" s="303"/>
      <c r="CO1001" s="303"/>
      <c r="CP1001" s="303"/>
      <c r="CQ1001" s="303"/>
      <c r="CR1001" s="303"/>
      <c r="CS1001" s="303"/>
      <c r="CT1001" s="303"/>
      <c r="CU1001" s="303"/>
      <c r="CV1001" s="303"/>
      <c r="CW1001" s="303"/>
      <c r="CX1001" s="303"/>
      <c r="CY1001" s="303"/>
      <c r="CZ1001" s="303"/>
      <c r="DA1001" s="303"/>
      <c r="DB1001" s="303"/>
      <c r="DC1001" s="303"/>
      <c r="DD1001" s="303"/>
      <c r="DE1001" s="303"/>
      <c r="DF1001" s="303"/>
      <c r="DG1001" s="303"/>
      <c r="DH1001" s="303"/>
      <c r="DI1001" s="303"/>
      <c r="DJ1001" s="303"/>
      <c r="DK1001" s="303"/>
      <c r="DL1001" s="303"/>
      <c r="DM1001" s="303"/>
      <c r="DN1001" s="303"/>
      <c r="DO1001" s="303"/>
      <c r="DP1001" s="303"/>
      <c r="DQ1001" s="303"/>
      <c r="DR1001" s="303"/>
      <c r="DS1001" s="303"/>
      <c r="DT1001" s="303"/>
      <c r="DU1001" s="303"/>
      <c r="DV1001" s="303"/>
      <c r="DW1001" s="303"/>
      <c r="DX1001" s="303"/>
      <c r="DY1001" s="303"/>
      <c r="DZ1001" s="303"/>
      <c r="EA1001" s="303"/>
      <c r="EB1001" s="303"/>
      <c r="EC1001" s="303"/>
      <c r="ED1001" s="303"/>
      <c r="EE1001" s="303"/>
      <c r="EF1001" s="303"/>
      <c r="EG1001" s="303"/>
      <c r="EH1001" s="303"/>
      <c r="EI1001" s="303"/>
      <c r="EJ1001" s="303"/>
      <c r="EK1001" s="303"/>
      <c r="EL1001" s="303"/>
      <c r="EM1001" s="303"/>
      <c r="EN1001" s="303"/>
      <c r="EO1001" s="303"/>
      <c r="EP1001" s="303"/>
      <c r="EQ1001" s="303"/>
      <c r="ER1001" s="303"/>
      <c r="ES1001" s="303"/>
      <c r="ET1001" s="303"/>
      <c r="EU1001" s="76"/>
      <c r="EV1001" s="76"/>
      <c r="EW1001" s="76"/>
      <c r="EX1001" s="76"/>
      <c r="EY1001" s="76"/>
      <c r="EZ1001" s="76"/>
      <c r="FA1001" s="294" t="s">
        <v>4003</v>
      </c>
      <c r="FB1001" s="294"/>
      <c r="FC1001" s="294"/>
      <c r="FD1001" s="294"/>
    </row>
    <row r="1002">
      <c r="A1002" s="293" t="s">
        <v>4004</v>
      </c>
      <c r="B1002" s="294" t="s">
        <v>4005</v>
      </c>
      <c r="C1002" s="295" t="s">
        <v>8</v>
      </c>
      <c r="D1002" s="294" t="s">
        <v>18</v>
      </c>
      <c r="E1002" s="303"/>
      <c r="F1002" s="303"/>
      <c r="G1002" s="294" t="s">
        <v>3972</v>
      </c>
      <c r="H1002" s="294" t="s">
        <v>3967</v>
      </c>
      <c r="I1002" s="294" t="s">
        <v>23</v>
      </c>
      <c r="J1002" s="294" t="s">
        <v>39</v>
      </c>
      <c r="K1002" s="294" t="s">
        <v>3490</v>
      </c>
      <c r="L1002" s="294" t="s">
        <v>433</v>
      </c>
      <c r="M1002" s="303"/>
      <c r="N1002" s="296">
        <v>42122.0</v>
      </c>
      <c r="O1002" s="296">
        <v>42122.0</v>
      </c>
      <c r="P1002" s="303"/>
      <c r="Q1002" s="298"/>
      <c r="R1002" s="298"/>
      <c r="S1002" s="303"/>
      <c r="T1002" s="69">
        <f t="shared" si="1817"/>
        <v>1401</v>
      </c>
      <c r="U1002" s="300">
        <f t="shared" ref="U1002:W1002" si="2034">IF(ISBLANK($A1002),"",sum(AE1002,AK1002,AQ1002,AW1002,BC1002,BI1002,BO1002,BU1002,CA1002,CG1002,CM1002,CS1002,CY1002,DE1002,DK1002,DQ1002,DW1002,EC1002,EI1002,EO1002,EU1002))</f>
        <v>0</v>
      </c>
      <c r="V1002" s="300">
        <f t="shared" si="2034"/>
        <v>0</v>
      </c>
      <c r="W1002" s="300">
        <f t="shared" si="2034"/>
        <v>0</v>
      </c>
      <c r="X1002" s="301">
        <f t="shared" si="1783"/>
        <v>0</v>
      </c>
      <c r="Y1002" s="300">
        <f t="shared" ref="Y1002:AA1002" si="2035">IF(ISBLANK($A1002),"",sum(AH1002,AN1002,AT1002,AZ1002,BF1002,BL1002,BR1002,BX1002,CD1002,CJ1002,CP1002,CV1002,DB1002,DH1002,DN1002,DT1002,DZ1002,EF1002,EL1002,ER1002,EX1002))</f>
        <v>0</v>
      </c>
      <c r="Z1002" s="300">
        <f t="shared" si="2035"/>
        <v>0</v>
      </c>
      <c r="AA1002" s="300">
        <f t="shared" si="2035"/>
        <v>0</v>
      </c>
      <c r="AB1002" s="301">
        <f t="shared" si="1785"/>
        <v>0</v>
      </c>
      <c r="AC1002" s="448" t="str">
        <f t="shared" si="1786"/>
        <v/>
      </c>
      <c r="AD1002" s="435" t="str">
        <f t="shared" si="1787"/>
        <v>20+</v>
      </c>
      <c r="AE1002" s="303"/>
      <c r="AF1002" s="303"/>
      <c r="AG1002" s="303"/>
      <c r="AH1002" s="303"/>
      <c r="AI1002" s="303"/>
      <c r="AJ1002" s="303"/>
      <c r="AK1002" s="303"/>
      <c r="AL1002" s="303"/>
      <c r="AM1002" s="303"/>
      <c r="AN1002" s="303"/>
      <c r="AO1002" s="303"/>
      <c r="AP1002" s="303"/>
      <c r="AQ1002" s="303"/>
      <c r="AR1002" s="303"/>
      <c r="AS1002" s="303"/>
      <c r="AT1002" s="303"/>
      <c r="AU1002" s="303"/>
      <c r="AV1002" s="303"/>
      <c r="AW1002" s="303"/>
      <c r="AX1002" s="303"/>
      <c r="AY1002" s="303"/>
      <c r="AZ1002" s="303"/>
      <c r="BA1002" s="303"/>
      <c r="BB1002" s="303"/>
      <c r="BC1002" s="303"/>
      <c r="BD1002" s="303"/>
      <c r="BE1002" s="303"/>
      <c r="BF1002" s="303"/>
      <c r="BG1002" s="303"/>
      <c r="BH1002" s="303"/>
      <c r="BI1002" s="303"/>
      <c r="BJ1002" s="303"/>
      <c r="BK1002" s="303"/>
      <c r="BL1002" s="303"/>
      <c r="BM1002" s="303"/>
      <c r="BN1002" s="303"/>
      <c r="BO1002" s="303"/>
      <c r="BP1002" s="303"/>
      <c r="BQ1002" s="303"/>
      <c r="BR1002" s="303"/>
      <c r="BS1002" s="303"/>
      <c r="BT1002" s="303"/>
      <c r="BU1002" s="303"/>
      <c r="BV1002" s="303"/>
      <c r="BW1002" s="303"/>
      <c r="BX1002" s="303"/>
      <c r="BY1002" s="303"/>
      <c r="BZ1002" s="303"/>
      <c r="CA1002" s="303"/>
      <c r="CB1002" s="303"/>
      <c r="CC1002" s="303"/>
      <c r="CD1002" s="303"/>
      <c r="CE1002" s="303"/>
      <c r="CF1002" s="303"/>
      <c r="CG1002" s="303"/>
      <c r="CH1002" s="303"/>
      <c r="CI1002" s="303"/>
      <c r="CJ1002" s="303"/>
      <c r="CK1002" s="303"/>
      <c r="CL1002" s="303"/>
      <c r="CM1002" s="303"/>
      <c r="CN1002" s="303"/>
      <c r="CO1002" s="303"/>
      <c r="CP1002" s="303"/>
      <c r="CQ1002" s="303"/>
      <c r="CR1002" s="303"/>
      <c r="CS1002" s="303"/>
      <c r="CT1002" s="303"/>
      <c r="CU1002" s="303"/>
      <c r="CV1002" s="303"/>
      <c r="CW1002" s="303"/>
      <c r="CX1002" s="303"/>
      <c r="CY1002" s="303"/>
      <c r="CZ1002" s="303"/>
      <c r="DA1002" s="303"/>
      <c r="DB1002" s="303"/>
      <c r="DC1002" s="303"/>
      <c r="DD1002" s="303"/>
      <c r="DE1002" s="303"/>
      <c r="DF1002" s="303"/>
      <c r="DG1002" s="303"/>
      <c r="DH1002" s="303"/>
      <c r="DI1002" s="303"/>
      <c r="DJ1002" s="303"/>
      <c r="DK1002" s="303"/>
      <c r="DL1002" s="303"/>
      <c r="DM1002" s="303"/>
      <c r="DN1002" s="303"/>
      <c r="DO1002" s="303"/>
      <c r="DP1002" s="303"/>
      <c r="DQ1002" s="303"/>
      <c r="DR1002" s="303"/>
      <c r="DS1002" s="303"/>
      <c r="DT1002" s="303"/>
      <c r="DU1002" s="303"/>
      <c r="DV1002" s="303"/>
      <c r="DW1002" s="303"/>
      <c r="DX1002" s="303"/>
      <c r="DY1002" s="303"/>
      <c r="DZ1002" s="303"/>
      <c r="EA1002" s="303"/>
      <c r="EB1002" s="303"/>
      <c r="EC1002" s="303"/>
      <c r="ED1002" s="303"/>
      <c r="EE1002" s="303"/>
      <c r="EF1002" s="303"/>
      <c r="EG1002" s="303"/>
      <c r="EH1002" s="303"/>
      <c r="EI1002" s="303"/>
      <c r="EJ1002" s="303"/>
      <c r="EK1002" s="303"/>
      <c r="EL1002" s="303"/>
      <c r="EM1002" s="303"/>
      <c r="EN1002" s="303"/>
      <c r="EO1002" s="303"/>
      <c r="EP1002" s="303"/>
      <c r="EQ1002" s="303"/>
      <c r="ER1002" s="303"/>
      <c r="ES1002" s="303"/>
      <c r="ET1002" s="303"/>
      <c r="EU1002" s="76"/>
      <c r="EV1002" s="76"/>
      <c r="EW1002" s="76"/>
      <c r="EX1002" s="76"/>
      <c r="EY1002" s="76"/>
      <c r="EZ1002" s="76"/>
      <c r="FA1002" s="294" t="s">
        <v>4006</v>
      </c>
      <c r="FB1002" s="294"/>
      <c r="FC1002" s="294"/>
      <c r="FD1002" s="294"/>
    </row>
    <row r="1003">
      <c r="A1003" s="422" t="s">
        <v>4007</v>
      </c>
      <c r="B1003" s="423" t="s">
        <v>4008</v>
      </c>
      <c r="C1003" s="424" t="s">
        <v>8</v>
      </c>
      <c r="D1003" s="423" t="s">
        <v>18</v>
      </c>
      <c r="E1003" s="425"/>
      <c r="F1003" s="425"/>
      <c r="G1003" s="423" t="s">
        <v>4009</v>
      </c>
      <c r="H1003" s="423" t="s">
        <v>4010</v>
      </c>
      <c r="I1003" s="423" t="s">
        <v>23</v>
      </c>
      <c r="J1003" s="423" t="s">
        <v>39</v>
      </c>
      <c r="K1003" s="423" t="s">
        <v>67</v>
      </c>
      <c r="L1003" s="423" t="s">
        <v>477</v>
      </c>
      <c r="M1003" s="423" t="s">
        <v>72</v>
      </c>
      <c r="N1003" s="426">
        <v>42122.0</v>
      </c>
      <c r="O1003" s="427"/>
      <c r="P1003" s="425"/>
      <c r="Q1003" s="428"/>
      <c r="R1003" s="428"/>
      <c r="S1003" s="425"/>
      <c r="T1003" s="69">
        <f t="shared" si="1817"/>
        <v>1401</v>
      </c>
      <c r="U1003" s="430">
        <f t="shared" ref="U1003:W1003" si="2036">IF(ISBLANK($A1003),"",sum(AE1003,AK1003,AQ1003,AW1003,BC1003,BI1003,BO1003,BU1003,CA1003,CG1003,CM1003,CS1003,CY1003,DE1003,DK1003,DQ1003,DW1003,EC1003,EI1003,EO1003,EU1003))</f>
        <v>1</v>
      </c>
      <c r="V1003" s="430">
        <f t="shared" si="2036"/>
        <v>0</v>
      </c>
      <c r="W1003" s="430">
        <f t="shared" si="2036"/>
        <v>0</v>
      </c>
      <c r="X1003" s="431">
        <f t="shared" si="1783"/>
        <v>1</v>
      </c>
      <c r="Y1003" s="430">
        <f t="shared" ref="Y1003:AA1003" si="2037">IF(ISBLANK($A1003),"",sum(AH1003,AN1003,AT1003,AZ1003,BF1003,BL1003,BR1003,BX1003,CD1003,CJ1003,CP1003,CV1003,DB1003,DH1003,DN1003,DT1003,DZ1003,EF1003,EL1003,ER1003,EX1003))</f>
        <v>1</v>
      </c>
      <c r="Z1003" s="430">
        <f t="shared" si="2037"/>
        <v>0</v>
      </c>
      <c r="AA1003" s="430">
        <f t="shared" si="2037"/>
        <v>0</v>
      </c>
      <c r="AB1003" s="431">
        <f t="shared" si="1785"/>
        <v>1</v>
      </c>
      <c r="AC1003" s="432">
        <f t="shared" si="1786"/>
        <v>1</v>
      </c>
      <c r="AD1003" s="248" t="str">
        <f t="shared" si="1787"/>
        <v>20+</v>
      </c>
      <c r="AE1003" s="425"/>
      <c r="AF1003" s="425"/>
      <c r="AG1003" s="425"/>
      <c r="AH1003" s="425"/>
      <c r="AI1003" s="425"/>
      <c r="AJ1003" s="425"/>
      <c r="AK1003" s="433">
        <v>1.0</v>
      </c>
      <c r="AL1003" s="425"/>
      <c r="AM1003" s="425"/>
      <c r="AN1003" s="433">
        <v>1.0</v>
      </c>
      <c r="AO1003" s="425"/>
      <c r="AP1003" s="425"/>
      <c r="AQ1003" s="425"/>
      <c r="AR1003" s="425"/>
      <c r="AS1003" s="425"/>
      <c r="AT1003" s="425"/>
      <c r="AU1003" s="425"/>
      <c r="AV1003" s="425"/>
      <c r="AW1003" s="425"/>
      <c r="AX1003" s="425"/>
      <c r="AY1003" s="425"/>
      <c r="AZ1003" s="425"/>
      <c r="BA1003" s="425"/>
      <c r="BB1003" s="425"/>
      <c r="BC1003" s="425"/>
      <c r="BD1003" s="425"/>
      <c r="BE1003" s="425"/>
      <c r="BF1003" s="425"/>
      <c r="BG1003" s="425"/>
      <c r="BH1003" s="425"/>
      <c r="BI1003" s="425"/>
      <c r="BJ1003" s="425"/>
      <c r="BK1003" s="425"/>
      <c r="BL1003" s="425"/>
      <c r="BM1003" s="425"/>
      <c r="BN1003" s="425"/>
      <c r="BO1003" s="425"/>
      <c r="BP1003" s="425"/>
      <c r="BQ1003" s="425"/>
      <c r="BR1003" s="425"/>
      <c r="BS1003" s="425"/>
      <c r="BT1003" s="425"/>
      <c r="BU1003" s="425"/>
      <c r="BV1003" s="425"/>
      <c r="BW1003" s="425"/>
      <c r="BX1003" s="425"/>
      <c r="BY1003" s="425"/>
      <c r="BZ1003" s="425"/>
      <c r="CA1003" s="425"/>
      <c r="CB1003" s="425"/>
      <c r="CC1003" s="425"/>
      <c r="CD1003" s="425"/>
      <c r="CE1003" s="425"/>
      <c r="CF1003" s="425"/>
      <c r="CG1003" s="425"/>
      <c r="CH1003" s="425"/>
      <c r="CI1003" s="425"/>
      <c r="CJ1003" s="425"/>
      <c r="CK1003" s="425"/>
      <c r="CL1003" s="425"/>
      <c r="CM1003" s="425"/>
      <c r="CN1003" s="425"/>
      <c r="CO1003" s="425"/>
      <c r="CP1003" s="425"/>
      <c r="CQ1003" s="425"/>
      <c r="CR1003" s="425"/>
      <c r="CS1003" s="425"/>
      <c r="CT1003" s="425"/>
      <c r="CU1003" s="425"/>
      <c r="CV1003" s="425"/>
      <c r="CW1003" s="425"/>
      <c r="CX1003" s="425"/>
      <c r="CY1003" s="425"/>
      <c r="CZ1003" s="425"/>
      <c r="DA1003" s="425"/>
      <c r="DB1003" s="425"/>
      <c r="DC1003" s="425"/>
      <c r="DD1003" s="425"/>
      <c r="DE1003" s="425"/>
      <c r="DF1003" s="425"/>
      <c r="DG1003" s="425"/>
      <c r="DH1003" s="425"/>
      <c r="DI1003" s="425"/>
      <c r="DJ1003" s="425"/>
      <c r="DK1003" s="425"/>
      <c r="DL1003" s="425"/>
      <c r="DM1003" s="425"/>
      <c r="DN1003" s="425"/>
      <c r="DO1003" s="425"/>
      <c r="DP1003" s="425"/>
      <c r="DQ1003" s="425"/>
      <c r="DR1003" s="425"/>
      <c r="DS1003" s="425"/>
      <c r="DT1003" s="425"/>
      <c r="DU1003" s="425"/>
      <c r="DV1003" s="425"/>
      <c r="DW1003" s="425"/>
      <c r="DX1003" s="425"/>
      <c r="DY1003" s="425"/>
      <c r="DZ1003" s="425"/>
      <c r="EA1003" s="425"/>
      <c r="EB1003" s="425"/>
      <c r="EC1003" s="425"/>
      <c r="ED1003" s="425"/>
      <c r="EE1003" s="425"/>
      <c r="EF1003" s="425"/>
      <c r="EG1003" s="425"/>
      <c r="EH1003" s="425"/>
      <c r="EI1003" s="425"/>
      <c r="EJ1003" s="425"/>
      <c r="EK1003" s="425"/>
      <c r="EL1003" s="425"/>
      <c r="EM1003" s="425"/>
      <c r="EN1003" s="425"/>
      <c r="EO1003" s="425"/>
      <c r="EP1003" s="425"/>
      <c r="EQ1003" s="425"/>
      <c r="ER1003" s="425"/>
      <c r="ES1003" s="425"/>
      <c r="ET1003" s="425"/>
      <c r="EU1003" s="76"/>
      <c r="EV1003" s="76"/>
      <c r="EW1003" s="76"/>
      <c r="EX1003" s="76"/>
      <c r="EY1003" s="76"/>
      <c r="EZ1003" s="76"/>
      <c r="FA1003" s="423" t="s">
        <v>4011</v>
      </c>
      <c r="FB1003" s="423"/>
      <c r="FC1003" s="423"/>
      <c r="FD1003" s="423"/>
    </row>
    <row r="1004">
      <c r="A1004" s="422" t="s">
        <v>4012</v>
      </c>
      <c r="B1004" s="423" t="s">
        <v>3893</v>
      </c>
      <c r="C1004" s="424" t="s">
        <v>8</v>
      </c>
      <c r="D1004" s="423" t="s">
        <v>18</v>
      </c>
      <c r="E1004" s="425"/>
      <c r="F1004" s="425"/>
      <c r="G1004" s="423" t="s">
        <v>3894</v>
      </c>
      <c r="H1004" s="423" t="s">
        <v>3895</v>
      </c>
      <c r="I1004" s="423" t="s">
        <v>23</v>
      </c>
      <c r="J1004" s="423" t="s">
        <v>39</v>
      </c>
      <c r="K1004" s="423" t="s">
        <v>67</v>
      </c>
      <c r="L1004" s="423" t="s">
        <v>273</v>
      </c>
      <c r="M1004" s="423" t="s">
        <v>50</v>
      </c>
      <c r="N1004" s="426">
        <v>42122.0</v>
      </c>
      <c r="O1004" s="427"/>
      <c r="P1004" s="425"/>
      <c r="Q1004" s="428"/>
      <c r="R1004" s="428"/>
      <c r="S1004" s="425"/>
      <c r="T1004" s="69">
        <f t="shared" si="1817"/>
        <v>1401</v>
      </c>
      <c r="U1004" s="430">
        <f t="shared" ref="U1004:W1004" si="2038">IF(ISBLANK($A1004),"",sum(AE1004,AK1004,AQ1004,AW1004,BC1004,BI1004,BO1004,BU1004,CA1004,CG1004,CM1004,CS1004,CY1004,DE1004,DK1004,DQ1004,DW1004,EC1004,EI1004,EO1004,EU1004))</f>
        <v>5</v>
      </c>
      <c r="V1004" s="430">
        <f t="shared" si="2038"/>
        <v>0</v>
      </c>
      <c r="W1004" s="430">
        <f t="shared" si="2038"/>
        <v>0</v>
      </c>
      <c r="X1004" s="431">
        <f t="shared" si="1783"/>
        <v>5</v>
      </c>
      <c r="Y1004" s="430">
        <f t="shared" ref="Y1004:AA1004" si="2039">IF(ISBLANK($A1004),"",sum(AH1004,AN1004,AT1004,AZ1004,BF1004,BL1004,BR1004,BX1004,CD1004,CJ1004,CP1004,CV1004,DB1004,DH1004,DN1004,DT1004,DZ1004,EF1004,EL1004,ER1004,EX1004))</f>
        <v>3</v>
      </c>
      <c r="Z1004" s="430">
        <f t="shared" si="2039"/>
        <v>1</v>
      </c>
      <c r="AA1004" s="430">
        <f t="shared" si="2039"/>
        <v>0</v>
      </c>
      <c r="AB1004" s="431">
        <f t="shared" si="1785"/>
        <v>4</v>
      </c>
      <c r="AC1004" s="432">
        <f t="shared" si="1786"/>
        <v>0.6</v>
      </c>
      <c r="AD1004" s="248" t="str">
        <f t="shared" si="1787"/>
        <v>20+</v>
      </c>
      <c r="AE1004" s="425"/>
      <c r="AF1004" s="425"/>
      <c r="AG1004" s="425"/>
      <c r="AH1004" s="425"/>
      <c r="AI1004" s="425"/>
      <c r="AJ1004" s="425"/>
      <c r="AK1004" s="433">
        <v>4.0</v>
      </c>
      <c r="AL1004" s="425"/>
      <c r="AM1004" s="425"/>
      <c r="AN1004" s="433">
        <v>3.0</v>
      </c>
      <c r="AO1004" s="433">
        <v>1.0</v>
      </c>
      <c r="AP1004" s="425"/>
      <c r="AQ1004" s="433">
        <v>1.0</v>
      </c>
      <c r="AR1004" s="425"/>
      <c r="AS1004" s="425"/>
      <c r="AT1004" s="425"/>
      <c r="AU1004" s="425"/>
      <c r="AV1004" s="425"/>
      <c r="AW1004" s="425"/>
      <c r="AX1004" s="425"/>
      <c r="AY1004" s="425"/>
      <c r="AZ1004" s="425"/>
      <c r="BA1004" s="425"/>
      <c r="BB1004" s="425"/>
      <c r="BC1004" s="425"/>
      <c r="BD1004" s="425"/>
      <c r="BE1004" s="425"/>
      <c r="BF1004" s="425"/>
      <c r="BG1004" s="425"/>
      <c r="BH1004" s="425"/>
      <c r="BI1004" s="425"/>
      <c r="BJ1004" s="425"/>
      <c r="BK1004" s="425"/>
      <c r="BL1004" s="425"/>
      <c r="BM1004" s="425"/>
      <c r="BN1004" s="425"/>
      <c r="BO1004" s="425"/>
      <c r="BP1004" s="425"/>
      <c r="BQ1004" s="425"/>
      <c r="BR1004" s="425"/>
      <c r="BS1004" s="425"/>
      <c r="BT1004" s="425"/>
      <c r="BU1004" s="425"/>
      <c r="BV1004" s="425"/>
      <c r="BW1004" s="425"/>
      <c r="BX1004" s="425"/>
      <c r="BY1004" s="425"/>
      <c r="BZ1004" s="425"/>
      <c r="CA1004" s="425"/>
      <c r="CB1004" s="425"/>
      <c r="CC1004" s="425"/>
      <c r="CD1004" s="425"/>
      <c r="CE1004" s="425"/>
      <c r="CF1004" s="425"/>
      <c r="CG1004" s="425"/>
      <c r="CH1004" s="425"/>
      <c r="CI1004" s="425"/>
      <c r="CJ1004" s="425"/>
      <c r="CK1004" s="425"/>
      <c r="CL1004" s="425"/>
      <c r="CM1004" s="425"/>
      <c r="CN1004" s="425"/>
      <c r="CO1004" s="425"/>
      <c r="CP1004" s="425"/>
      <c r="CQ1004" s="425"/>
      <c r="CR1004" s="425"/>
      <c r="CS1004" s="425"/>
      <c r="CT1004" s="425"/>
      <c r="CU1004" s="425"/>
      <c r="CV1004" s="425"/>
      <c r="CW1004" s="425"/>
      <c r="CX1004" s="425"/>
      <c r="CY1004" s="425"/>
      <c r="CZ1004" s="425"/>
      <c r="DA1004" s="425"/>
      <c r="DB1004" s="425"/>
      <c r="DC1004" s="425"/>
      <c r="DD1004" s="425"/>
      <c r="DE1004" s="425"/>
      <c r="DF1004" s="425"/>
      <c r="DG1004" s="425"/>
      <c r="DH1004" s="425"/>
      <c r="DI1004" s="425"/>
      <c r="DJ1004" s="425"/>
      <c r="DK1004" s="425"/>
      <c r="DL1004" s="425"/>
      <c r="DM1004" s="425"/>
      <c r="DN1004" s="425"/>
      <c r="DO1004" s="425"/>
      <c r="DP1004" s="425"/>
      <c r="DQ1004" s="425"/>
      <c r="DR1004" s="425"/>
      <c r="DS1004" s="425"/>
      <c r="DT1004" s="425"/>
      <c r="DU1004" s="425"/>
      <c r="DV1004" s="425"/>
      <c r="DW1004" s="425"/>
      <c r="DX1004" s="425"/>
      <c r="DY1004" s="425"/>
      <c r="DZ1004" s="425"/>
      <c r="EA1004" s="425"/>
      <c r="EB1004" s="425"/>
      <c r="EC1004" s="425"/>
      <c r="ED1004" s="425"/>
      <c r="EE1004" s="425"/>
      <c r="EF1004" s="425"/>
      <c r="EG1004" s="425"/>
      <c r="EH1004" s="425"/>
      <c r="EI1004" s="425"/>
      <c r="EJ1004" s="425"/>
      <c r="EK1004" s="425"/>
      <c r="EL1004" s="425"/>
      <c r="EM1004" s="425"/>
      <c r="EN1004" s="425"/>
      <c r="EO1004" s="425"/>
      <c r="EP1004" s="425"/>
      <c r="EQ1004" s="425"/>
      <c r="ER1004" s="425"/>
      <c r="ES1004" s="425"/>
      <c r="ET1004" s="425"/>
      <c r="EU1004" s="76"/>
      <c r="EV1004" s="76"/>
      <c r="EW1004" s="76"/>
      <c r="EX1004" s="76"/>
      <c r="EY1004" s="76"/>
      <c r="EZ1004" s="76"/>
      <c r="FA1004" s="423" t="s">
        <v>4013</v>
      </c>
      <c r="FB1004" s="423"/>
      <c r="FC1004" s="423"/>
      <c r="FD1004" s="423"/>
    </row>
    <row r="1005">
      <c r="A1005" s="422" t="s">
        <v>4014</v>
      </c>
      <c r="B1005" s="423" t="s">
        <v>4015</v>
      </c>
      <c r="C1005" s="424" t="s">
        <v>8</v>
      </c>
      <c r="D1005" s="423" t="s">
        <v>18</v>
      </c>
      <c r="E1005" s="425"/>
      <c r="F1005" s="425"/>
      <c r="G1005" s="423" t="s">
        <v>4016</v>
      </c>
      <c r="H1005" s="423" t="s">
        <v>3483</v>
      </c>
      <c r="I1005" s="423" t="s">
        <v>23</v>
      </c>
      <c r="J1005" s="423" t="s">
        <v>39</v>
      </c>
      <c r="K1005" s="423" t="s">
        <v>67</v>
      </c>
      <c r="L1005" s="423" t="s">
        <v>121</v>
      </c>
      <c r="M1005" s="423" t="s">
        <v>121</v>
      </c>
      <c r="N1005" s="426">
        <v>42121.0</v>
      </c>
      <c r="O1005" s="427"/>
      <c r="P1005" s="425"/>
      <c r="Q1005" s="428"/>
      <c r="R1005" s="428"/>
      <c r="S1005" s="425"/>
      <c r="T1005" s="69">
        <f t="shared" si="1817"/>
        <v>1402</v>
      </c>
      <c r="U1005" s="430">
        <f t="shared" ref="U1005:W1005" si="2040">IF(ISBLANK($A1005),"",sum(AE1005,AK1005,AQ1005,AW1005,BC1005,BI1005,BO1005,BU1005,CA1005,CG1005,CM1005,CS1005,CY1005,DE1005,DK1005,DQ1005,DW1005,EC1005,EI1005,EO1005,EU1005))</f>
        <v>4</v>
      </c>
      <c r="V1005" s="430">
        <f t="shared" si="2040"/>
        <v>2</v>
      </c>
      <c r="W1005" s="430">
        <f t="shared" si="2040"/>
        <v>0</v>
      </c>
      <c r="X1005" s="431">
        <f t="shared" si="1783"/>
        <v>6</v>
      </c>
      <c r="Y1005" s="430">
        <f t="shared" ref="Y1005:AA1005" si="2041">IF(ISBLANK($A1005),"",sum(AH1005,AN1005,AT1005,AZ1005,BF1005,BL1005,BR1005,BX1005,CD1005,CJ1005,CP1005,CV1005,DB1005,DH1005,DN1005,DT1005,DZ1005,EF1005,EL1005,ER1005,EX1005))</f>
        <v>8</v>
      </c>
      <c r="Z1005" s="430">
        <f t="shared" si="2041"/>
        <v>0</v>
      </c>
      <c r="AA1005" s="430">
        <f t="shared" si="2041"/>
        <v>0</v>
      </c>
      <c r="AB1005" s="431">
        <f t="shared" si="1785"/>
        <v>8</v>
      </c>
      <c r="AC1005" s="432">
        <f t="shared" si="1786"/>
        <v>1.333333333</v>
      </c>
      <c r="AD1005" s="248" t="str">
        <f t="shared" si="1787"/>
        <v>20+</v>
      </c>
      <c r="AE1005" s="433">
        <v>2.0</v>
      </c>
      <c r="AF1005" s="425"/>
      <c r="AG1005" s="425"/>
      <c r="AH1005" s="433">
        <v>1.0</v>
      </c>
      <c r="AI1005" s="425"/>
      <c r="AJ1005" s="425"/>
      <c r="AK1005" s="433">
        <v>2.0</v>
      </c>
      <c r="AL1005" s="425"/>
      <c r="AM1005" s="425"/>
      <c r="AN1005" s="433">
        <v>2.0</v>
      </c>
      <c r="AO1005" s="425"/>
      <c r="AP1005" s="425"/>
      <c r="AQ1005" s="425"/>
      <c r="AR1005" s="433">
        <v>2.0</v>
      </c>
      <c r="AS1005" s="425"/>
      <c r="AT1005" s="433">
        <v>1.0</v>
      </c>
      <c r="AU1005" s="425"/>
      <c r="AV1005" s="425"/>
      <c r="AW1005" s="425"/>
      <c r="AX1005" s="425"/>
      <c r="AY1005" s="425"/>
      <c r="AZ1005" s="433">
        <v>2.0</v>
      </c>
      <c r="BA1005" s="425"/>
      <c r="BB1005" s="425"/>
      <c r="BC1005" s="425"/>
      <c r="BD1005" s="425"/>
      <c r="BE1005" s="425"/>
      <c r="BF1005" s="425"/>
      <c r="BG1005" s="425"/>
      <c r="BH1005" s="425"/>
      <c r="BI1005" s="425"/>
      <c r="BJ1005" s="425"/>
      <c r="BK1005" s="425"/>
      <c r="BL1005" s="425"/>
      <c r="BM1005" s="425"/>
      <c r="BN1005" s="425"/>
      <c r="BO1005" s="425"/>
      <c r="BP1005" s="425"/>
      <c r="BQ1005" s="425"/>
      <c r="BR1005" s="433">
        <v>2.0</v>
      </c>
      <c r="BS1005" s="425"/>
      <c r="BT1005" s="425"/>
      <c r="BU1005" s="425"/>
      <c r="BV1005" s="425"/>
      <c r="BW1005" s="425"/>
      <c r="BX1005" s="425"/>
      <c r="BY1005" s="425"/>
      <c r="BZ1005" s="425"/>
      <c r="CA1005" s="425"/>
      <c r="CB1005" s="425"/>
      <c r="CC1005" s="425"/>
      <c r="CD1005" s="425"/>
      <c r="CE1005" s="425"/>
      <c r="CF1005" s="425"/>
      <c r="CG1005" s="425"/>
      <c r="CH1005" s="425"/>
      <c r="CI1005" s="425"/>
      <c r="CJ1005" s="425"/>
      <c r="CK1005" s="425"/>
      <c r="CL1005" s="425"/>
      <c r="CM1005" s="425"/>
      <c r="CN1005" s="425"/>
      <c r="CO1005" s="425"/>
      <c r="CP1005" s="425"/>
      <c r="CQ1005" s="425"/>
      <c r="CR1005" s="425"/>
      <c r="CS1005" s="425"/>
      <c r="CT1005" s="425"/>
      <c r="CU1005" s="425"/>
      <c r="CV1005" s="425"/>
      <c r="CW1005" s="425"/>
      <c r="CX1005" s="425"/>
      <c r="CY1005" s="425"/>
      <c r="CZ1005" s="425"/>
      <c r="DA1005" s="425"/>
      <c r="DB1005" s="425"/>
      <c r="DC1005" s="425"/>
      <c r="DD1005" s="425"/>
      <c r="DE1005" s="425"/>
      <c r="DF1005" s="425"/>
      <c r="DG1005" s="425"/>
      <c r="DH1005" s="425"/>
      <c r="DI1005" s="425"/>
      <c r="DJ1005" s="425"/>
      <c r="DK1005" s="425"/>
      <c r="DL1005" s="425"/>
      <c r="DM1005" s="425"/>
      <c r="DN1005" s="425"/>
      <c r="DO1005" s="425"/>
      <c r="DP1005" s="425"/>
      <c r="DQ1005" s="425"/>
      <c r="DR1005" s="425"/>
      <c r="DS1005" s="425"/>
      <c r="DT1005" s="425"/>
      <c r="DU1005" s="425"/>
      <c r="DV1005" s="425"/>
      <c r="DW1005" s="425"/>
      <c r="DX1005" s="425"/>
      <c r="DY1005" s="425"/>
      <c r="DZ1005" s="425"/>
      <c r="EA1005" s="425"/>
      <c r="EB1005" s="425"/>
      <c r="EC1005" s="425"/>
      <c r="ED1005" s="425"/>
      <c r="EE1005" s="425"/>
      <c r="EF1005" s="425"/>
      <c r="EG1005" s="425"/>
      <c r="EH1005" s="425"/>
      <c r="EI1005" s="425"/>
      <c r="EJ1005" s="425"/>
      <c r="EK1005" s="425"/>
      <c r="EL1005" s="425"/>
      <c r="EM1005" s="425"/>
      <c r="EN1005" s="425"/>
      <c r="EO1005" s="425"/>
      <c r="EP1005" s="425"/>
      <c r="EQ1005" s="425"/>
      <c r="ER1005" s="425"/>
      <c r="ES1005" s="425"/>
      <c r="ET1005" s="425"/>
      <c r="EU1005" s="76"/>
      <c r="EV1005" s="76"/>
      <c r="EW1005" s="76"/>
      <c r="EX1005" s="76"/>
      <c r="EY1005" s="76"/>
      <c r="EZ1005" s="76"/>
      <c r="FA1005" s="423" t="s">
        <v>4017</v>
      </c>
      <c r="FB1005" s="423"/>
      <c r="FC1005" s="423"/>
      <c r="FD1005" s="423"/>
    </row>
    <row r="1006">
      <c r="A1006" s="434" t="s">
        <v>4018</v>
      </c>
      <c r="B1006" s="294" t="s">
        <v>4019</v>
      </c>
      <c r="C1006" s="295" t="s">
        <v>95</v>
      </c>
      <c r="D1006" s="294" t="s">
        <v>18</v>
      </c>
      <c r="E1006" s="303"/>
      <c r="F1006" s="303"/>
      <c r="G1006" s="294" t="s">
        <v>4020</v>
      </c>
      <c r="H1006" s="294" t="s">
        <v>3904</v>
      </c>
      <c r="I1006" s="294" t="s">
        <v>23</v>
      </c>
      <c r="J1006" s="294" t="s">
        <v>39</v>
      </c>
      <c r="K1006" s="294" t="s">
        <v>3490</v>
      </c>
      <c r="L1006" s="294" t="s">
        <v>3742</v>
      </c>
      <c r="M1006" s="294" t="s">
        <v>3853</v>
      </c>
      <c r="N1006" s="296">
        <v>42115.0</v>
      </c>
      <c r="O1006" s="296">
        <v>42115.0</v>
      </c>
      <c r="P1006" s="303"/>
      <c r="Q1006" s="298"/>
      <c r="R1006" s="298"/>
      <c r="S1006" s="303"/>
      <c r="T1006" s="69">
        <f t="shared" si="1817"/>
        <v>1408</v>
      </c>
      <c r="U1006" s="300">
        <f t="shared" ref="U1006:W1006" si="2042">IF(ISBLANK($A1006),"",sum(AE1006,AK1006,AQ1006,AW1006,BC1006,BI1006,BO1006,BU1006,CA1006,CG1006,CM1006,CS1006,CY1006,DE1006,DK1006,DQ1006,DW1006,EC1006,EI1006,EO1006,EU1006))</f>
        <v>3</v>
      </c>
      <c r="V1006" s="300">
        <f t="shared" si="2042"/>
        <v>2</v>
      </c>
      <c r="W1006" s="300">
        <f t="shared" si="2042"/>
        <v>0</v>
      </c>
      <c r="X1006" s="301">
        <f t="shared" si="1783"/>
        <v>5</v>
      </c>
      <c r="Y1006" s="300">
        <f t="shared" ref="Y1006:AA1006" si="2043">IF(ISBLANK($A1006),"",sum(AH1006,AN1006,AT1006,AZ1006,BF1006,BL1006,BR1006,BX1006,CD1006,CJ1006,CP1006,CV1006,DB1006,DH1006,DN1006,DT1006,DZ1006,EF1006,EL1006,ER1006,EX1006))</f>
        <v>3</v>
      </c>
      <c r="Z1006" s="300">
        <f t="shared" si="2043"/>
        <v>0</v>
      </c>
      <c r="AA1006" s="300">
        <f t="shared" si="2043"/>
        <v>0</v>
      </c>
      <c r="AB1006" s="301">
        <f t="shared" si="1785"/>
        <v>3</v>
      </c>
      <c r="AC1006" s="302">
        <f t="shared" si="1786"/>
        <v>0.6</v>
      </c>
      <c r="AD1006" s="435" t="str">
        <f t="shared" si="1787"/>
        <v>20+</v>
      </c>
      <c r="AE1006" s="303"/>
      <c r="AF1006" s="303"/>
      <c r="AG1006" s="303"/>
      <c r="AH1006" s="303"/>
      <c r="AI1006" s="303"/>
      <c r="AJ1006" s="303"/>
      <c r="AK1006" s="304">
        <v>1.0</v>
      </c>
      <c r="AL1006" s="303"/>
      <c r="AM1006" s="303"/>
      <c r="AN1006" s="303"/>
      <c r="AO1006" s="303"/>
      <c r="AP1006" s="303"/>
      <c r="AQ1006" s="303"/>
      <c r="AR1006" s="303"/>
      <c r="AS1006" s="303"/>
      <c r="AT1006" s="303"/>
      <c r="AU1006" s="303"/>
      <c r="AV1006" s="303"/>
      <c r="AW1006" s="303"/>
      <c r="AX1006" s="303"/>
      <c r="AY1006" s="303"/>
      <c r="AZ1006" s="303"/>
      <c r="BA1006" s="303"/>
      <c r="BB1006" s="303"/>
      <c r="BC1006" s="303"/>
      <c r="BD1006" s="303"/>
      <c r="BE1006" s="303"/>
      <c r="BF1006" s="303"/>
      <c r="BG1006" s="303"/>
      <c r="BH1006" s="303"/>
      <c r="BI1006" s="304">
        <v>1.0</v>
      </c>
      <c r="BJ1006" s="304">
        <v>2.0</v>
      </c>
      <c r="BK1006" s="303"/>
      <c r="BL1006" s="304">
        <v>3.0</v>
      </c>
      <c r="BM1006" s="303"/>
      <c r="BN1006" s="303"/>
      <c r="BO1006" s="304">
        <v>1.0</v>
      </c>
      <c r="BP1006" s="303"/>
      <c r="BQ1006" s="303"/>
      <c r="BR1006" s="303"/>
      <c r="BS1006" s="303"/>
      <c r="BT1006" s="303"/>
      <c r="BU1006" s="303"/>
      <c r="BV1006" s="303"/>
      <c r="BW1006" s="303"/>
      <c r="BX1006" s="303"/>
      <c r="BY1006" s="303"/>
      <c r="BZ1006" s="303"/>
      <c r="CA1006" s="303"/>
      <c r="CB1006" s="303"/>
      <c r="CC1006" s="303"/>
      <c r="CD1006" s="303"/>
      <c r="CE1006" s="303"/>
      <c r="CF1006" s="303"/>
      <c r="CG1006" s="303"/>
      <c r="CH1006" s="303"/>
      <c r="CI1006" s="303"/>
      <c r="CJ1006" s="303"/>
      <c r="CK1006" s="303"/>
      <c r="CL1006" s="303"/>
      <c r="CM1006" s="303"/>
      <c r="CN1006" s="303"/>
      <c r="CO1006" s="303"/>
      <c r="CP1006" s="303"/>
      <c r="CQ1006" s="303"/>
      <c r="CR1006" s="303"/>
      <c r="CS1006" s="303"/>
      <c r="CT1006" s="303"/>
      <c r="CU1006" s="303"/>
      <c r="CV1006" s="303"/>
      <c r="CW1006" s="303"/>
      <c r="CX1006" s="303"/>
      <c r="CY1006" s="303"/>
      <c r="CZ1006" s="303"/>
      <c r="DA1006" s="303"/>
      <c r="DB1006" s="303"/>
      <c r="DC1006" s="303"/>
      <c r="DD1006" s="303"/>
      <c r="DE1006" s="303"/>
      <c r="DF1006" s="303"/>
      <c r="DG1006" s="303"/>
      <c r="DH1006" s="303"/>
      <c r="DI1006" s="303"/>
      <c r="DJ1006" s="303"/>
      <c r="DK1006" s="303"/>
      <c r="DL1006" s="303"/>
      <c r="DM1006" s="303"/>
      <c r="DN1006" s="303"/>
      <c r="DO1006" s="303"/>
      <c r="DP1006" s="303"/>
      <c r="DQ1006" s="303"/>
      <c r="DR1006" s="303"/>
      <c r="DS1006" s="303"/>
      <c r="DT1006" s="303"/>
      <c r="DU1006" s="303"/>
      <c r="DV1006" s="303"/>
      <c r="DW1006" s="303"/>
      <c r="DX1006" s="303"/>
      <c r="DY1006" s="303"/>
      <c r="DZ1006" s="303"/>
      <c r="EA1006" s="303"/>
      <c r="EB1006" s="303"/>
      <c r="EC1006" s="303"/>
      <c r="ED1006" s="303"/>
      <c r="EE1006" s="303"/>
      <c r="EF1006" s="303"/>
      <c r="EG1006" s="303"/>
      <c r="EH1006" s="303"/>
      <c r="EI1006" s="303"/>
      <c r="EJ1006" s="303"/>
      <c r="EK1006" s="303"/>
      <c r="EL1006" s="303"/>
      <c r="EM1006" s="303"/>
      <c r="EN1006" s="303"/>
      <c r="EO1006" s="303"/>
      <c r="EP1006" s="303"/>
      <c r="EQ1006" s="303"/>
      <c r="ER1006" s="303"/>
      <c r="ES1006" s="303"/>
      <c r="ET1006" s="303"/>
      <c r="EU1006" s="76"/>
      <c r="EV1006" s="76"/>
      <c r="EW1006" s="76"/>
      <c r="EX1006" s="76"/>
      <c r="EY1006" s="76"/>
      <c r="EZ1006" s="76"/>
      <c r="FA1006" s="294" t="s">
        <v>4021</v>
      </c>
      <c r="FB1006" s="294"/>
      <c r="FC1006" s="294"/>
      <c r="FD1006" s="294"/>
    </row>
    <row r="1007">
      <c r="A1007" s="422" t="s">
        <v>4022</v>
      </c>
      <c r="B1007" s="423" t="s">
        <v>4023</v>
      </c>
      <c r="C1007" s="424" t="s">
        <v>8</v>
      </c>
      <c r="D1007" s="423" t="s">
        <v>18</v>
      </c>
      <c r="E1007" s="425"/>
      <c r="F1007" s="425"/>
      <c r="G1007" s="423" t="s">
        <v>4024</v>
      </c>
      <c r="H1007" s="423" t="s">
        <v>4025</v>
      </c>
      <c r="I1007" s="423" t="s">
        <v>23</v>
      </c>
      <c r="J1007" s="423" t="s">
        <v>39</v>
      </c>
      <c r="K1007" s="423" t="s">
        <v>67</v>
      </c>
      <c r="L1007" s="423" t="s">
        <v>477</v>
      </c>
      <c r="M1007" s="423" t="s">
        <v>72</v>
      </c>
      <c r="N1007" s="426">
        <v>42114.0</v>
      </c>
      <c r="O1007" s="427"/>
      <c r="P1007" s="425"/>
      <c r="Q1007" s="428"/>
      <c r="R1007" s="428"/>
      <c r="S1007" s="425"/>
      <c r="T1007" s="69">
        <f t="shared" si="1817"/>
        <v>1409</v>
      </c>
      <c r="U1007" s="430">
        <f t="shared" ref="U1007:W1007" si="2044">IF(ISBLANK($A1007),"",sum(AE1007,AK1007,AQ1007,AW1007,BC1007,BI1007,BO1007,BU1007,CA1007,CG1007,CM1007,CS1007,CY1007,DE1007,DK1007,DQ1007,DW1007,EC1007,EI1007,EO1007,EU1007))</f>
        <v>3</v>
      </c>
      <c r="V1007" s="430">
        <f t="shared" si="2044"/>
        <v>0</v>
      </c>
      <c r="W1007" s="430">
        <f t="shared" si="2044"/>
        <v>0</v>
      </c>
      <c r="X1007" s="431">
        <f t="shared" si="1783"/>
        <v>3</v>
      </c>
      <c r="Y1007" s="430">
        <f t="shared" ref="Y1007:AA1007" si="2045">IF(ISBLANK($A1007),"",sum(AH1007,AN1007,AT1007,AZ1007,BF1007,BL1007,BR1007,BX1007,CD1007,CJ1007,CP1007,CV1007,DB1007,DH1007,DN1007,DT1007,DZ1007,EF1007,EL1007,ER1007,EX1007))</f>
        <v>2</v>
      </c>
      <c r="Z1007" s="430">
        <f t="shared" si="2045"/>
        <v>2</v>
      </c>
      <c r="AA1007" s="430">
        <f t="shared" si="2045"/>
        <v>0</v>
      </c>
      <c r="AB1007" s="431">
        <f t="shared" si="1785"/>
        <v>4</v>
      </c>
      <c r="AC1007" s="432">
        <f t="shared" si="1786"/>
        <v>0.6666666667</v>
      </c>
      <c r="AD1007" s="449" t="str">
        <f t="shared" si="1787"/>
        <v>20+</v>
      </c>
      <c r="AE1007" s="425"/>
      <c r="AF1007" s="425"/>
      <c r="AG1007" s="425"/>
      <c r="AH1007" s="425"/>
      <c r="AI1007" s="425"/>
      <c r="AJ1007" s="425"/>
      <c r="AK1007" s="425"/>
      <c r="AL1007" s="425"/>
      <c r="AM1007" s="425"/>
      <c r="AN1007" s="425"/>
      <c r="AO1007" s="425"/>
      <c r="AP1007" s="425"/>
      <c r="AQ1007" s="433">
        <v>2.0</v>
      </c>
      <c r="AR1007" s="425"/>
      <c r="AS1007" s="425"/>
      <c r="AT1007" s="433">
        <v>1.0</v>
      </c>
      <c r="AU1007" s="425"/>
      <c r="AV1007" s="425"/>
      <c r="AW1007" s="433">
        <v>1.0</v>
      </c>
      <c r="AX1007" s="425"/>
      <c r="AY1007" s="425"/>
      <c r="AZ1007" s="433">
        <v>1.0</v>
      </c>
      <c r="BA1007" s="433">
        <v>2.0</v>
      </c>
      <c r="BB1007" s="425"/>
      <c r="BC1007" s="425"/>
      <c r="BD1007" s="425"/>
      <c r="BE1007" s="425"/>
      <c r="BF1007" s="425"/>
      <c r="BG1007" s="425"/>
      <c r="BH1007" s="425"/>
      <c r="BI1007" s="425"/>
      <c r="BJ1007" s="425"/>
      <c r="BK1007" s="425"/>
      <c r="BL1007" s="425"/>
      <c r="BM1007" s="425"/>
      <c r="BN1007" s="425"/>
      <c r="BO1007" s="425"/>
      <c r="BP1007" s="425"/>
      <c r="BQ1007" s="425"/>
      <c r="BR1007" s="425"/>
      <c r="BS1007" s="425"/>
      <c r="BT1007" s="425"/>
      <c r="BU1007" s="425"/>
      <c r="BV1007" s="425"/>
      <c r="BW1007" s="425"/>
      <c r="BX1007" s="425"/>
      <c r="BY1007" s="425"/>
      <c r="BZ1007" s="425"/>
      <c r="CA1007" s="425"/>
      <c r="CB1007" s="425"/>
      <c r="CC1007" s="425"/>
      <c r="CD1007" s="425"/>
      <c r="CE1007" s="425"/>
      <c r="CF1007" s="425"/>
      <c r="CG1007" s="425"/>
      <c r="CH1007" s="425"/>
      <c r="CI1007" s="425"/>
      <c r="CJ1007" s="425"/>
      <c r="CK1007" s="425"/>
      <c r="CL1007" s="425"/>
      <c r="CM1007" s="425"/>
      <c r="CN1007" s="425"/>
      <c r="CO1007" s="425"/>
      <c r="CP1007" s="425"/>
      <c r="CQ1007" s="425"/>
      <c r="CR1007" s="425"/>
      <c r="CS1007" s="425"/>
      <c r="CT1007" s="425"/>
      <c r="CU1007" s="425"/>
      <c r="CV1007" s="425"/>
      <c r="CW1007" s="425"/>
      <c r="CX1007" s="425"/>
      <c r="CY1007" s="425"/>
      <c r="CZ1007" s="425"/>
      <c r="DA1007" s="425"/>
      <c r="DB1007" s="425"/>
      <c r="DC1007" s="425"/>
      <c r="DD1007" s="425"/>
      <c r="DE1007" s="425"/>
      <c r="DF1007" s="425"/>
      <c r="DG1007" s="425"/>
      <c r="DH1007" s="425"/>
      <c r="DI1007" s="425"/>
      <c r="DJ1007" s="425"/>
      <c r="DK1007" s="425"/>
      <c r="DL1007" s="425"/>
      <c r="DM1007" s="425"/>
      <c r="DN1007" s="425"/>
      <c r="DO1007" s="425"/>
      <c r="DP1007" s="425"/>
      <c r="DQ1007" s="425"/>
      <c r="DR1007" s="425"/>
      <c r="DS1007" s="425"/>
      <c r="DT1007" s="425"/>
      <c r="DU1007" s="425"/>
      <c r="DV1007" s="425"/>
      <c r="DW1007" s="425"/>
      <c r="DX1007" s="425"/>
      <c r="DY1007" s="425"/>
      <c r="DZ1007" s="425"/>
      <c r="EA1007" s="425"/>
      <c r="EB1007" s="425"/>
      <c r="EC1007" s="425"/>
      <c r="ED1007" s="425"/>
      <c r="EE1007" s="425"/>
      <c r="EF1007" s="425"/>
      <c r="EG1007" s="425"/>
      <c r="EH1007" s="425"/>
      <c r="EI1007" s="425"/>
      <c r="EJ1007" s="425"/>
      <c r="EK1007" s="425"/>
      <c r="EL1007" s="425"/>
      <c r="EM1007" s="425"/>
      <c r="EN1007" s="425"/>
      <c r="EO1007" s="425"/>
      <c r="EP1007" s="425"/>
      <c r="EQ1007" s="425"/>
      <c r="ER1007" s="425"/>
      <c r="ES1007" s="425"/>
      <c r="ET1007" s="425"/>
      <c r="EU1007" s="76"/>
      <c r="EV1007" s="76"/>
      <c r="EW1007" s="76"/>
      <c r="EX1007" s="76"/>
      <c r="EY1007" s="76"/>
      <c r="EZ1007" s="76"/>
      <c r="FA1007" s="423" t="s">
        <v>4026</v>
      </c>
      <c r="FB1007" s="423"/>
      <c r="FC1007" s="423"/>
      <c r="FD1007" s="423"/>
    </row>
    <row r="1008">
      <c r="A1008" s="434" t="s">
        <v>4027</v>
      </c>
      <c r="B1008" s="294" t="s">
        <v>4028</v>
      </c>
      <c r="C1008" s="295" t="s">
        <v>86</v>
      </c>
      <c r="D1008" s="294" t="s">
        <v>18</v>
      </c>
      <c r="E1008" s="303"/>
      <c r="F1008" s="303"/>
      <c r="G1008" s="294" t="s">
        <v>3666</v>
      </c>
      <c r="H1008" s="294" t="s">
        <v>3489</v>
      </c>
      <c r="I1008" s="294" t="s">
        <v>23</v>
      </c>
      <c r="J1008" s="294" t="s">
        <v>39</v>
      </c>
      <c r="K1008" s="294" t="s">
        <v>3490</v>
      </c>
      <c r="L1008" s="294" t="s">
        <v>3753</v>
      </c>
      <c r="M1008" s="294" t="s">
        <v>3515</v>
      </c>
      <c r="N1008" s="296">
        <v>42110.0</v>
      </c>
      <c r="O1008" s="296">
        <v>42110.0</v>
      </c>
      <c r="P1008" s="296">
        <v>42110.0</v>
      </c>
      <c r="Q1008" s="298"/>
      <c r="R1008" s="298"/>
      <c r="S1008" s="303"/>
      <c r="T1008" s="69">
        <f t="shared" si="1817"/>
        <v>1413</v>
      </c>
      <c r="U1008" s="300">
        <f t="shared" ref="U1008:W1008" si="2046">IF(ISBLANK($A1008),"",sum(AE1008,AK1008,AQ1008,AW1008,BC1008,BI1008,BO1008,BU1008,CA1008,CG1008,CM1008,CS1008,CY1008,DE1008,DK1008,DQ1008,DW1008,EC1008,EI1008,EO1008,EU1008))</f>
        <v>2</v>
      </c>
      <c r="V1008" s="300">
        <f t="shared" si="2046"/>
        <v>0</v>
      </c>
      <c r="W1008" s="300">
        <f t="shared" si="2046"/>
        <v>5</v>
      </c>
      <c r="X1008" s="301">
        <f t="shared" si="1783"/>
        <v>7</v>
      </c>
      <c r="Y1008" s="300">
        <f t="shared" ref="Y1008:AA1008" si="2047">IF(ISBLANK($A1008),"",sum(AH1008,AN1008,AT1008,AZ1008,BF1008,BL1008,BR1008,BX1008,CD1008,CJ1008,CP1008,CV1008,DB1008,DH1008,DN1008,DT1008,DZ1008,EF1008,EL1008,ER1008,EX1008))</f>
        <v>4</v>
      </c>
      <c r="Z1008" s="300">
        <f t="shared" si="2047"/>
        <v>0</v>
      </c>
      <c r="AA1008" s="300">
        <f t="shared" si="2047"/>
        <v>4</v>
      </c>
      <c r="AB1008" s="301">
        <f t="shared" si="1785"/>
        <v>8</v>
      </c>
      <c r="AC1008" s="302">
        <f t="shared" si="1786"/>
        <v>0.5714285714</v>
      </c>
      <c r="AD1008" s="248" t="str">
        <f t="shared" si="1787"/>
        <v>20+</v>
      </c>
      <c r="AE1008" s="303"/>
      <c r="AF1008" s="303"/>
      <c r="AG1008" s="304">
        <v>1.0</v>
      </c>
      <c r="AH1008" s="304">
        <v>1.0</v>
      </c>
      <c r="AI1008" s="303"/>
      <c r="AJ1008" s="303"/>
      <c r="AK1008" s="303"/>
      <c r="AL1008" s="303"/>
      <c r="AM1008" s="303"/>
      <c r="AN1008" s="303"/>
      <c r="AO1008" s="303"/>
      <c r="AP1008" s="303"/>
      <c r="AQ1008" s="303"/>
      <c r="AR1008" s="303"/>
      <c r="AS1008" s="304">
        <v>4.0</v>
      </c>
      <c r="AT1008" s="304">
        <v>2.0</v>
      </c>
      <c r="AU1008" s="303"/>
      <c r="AV1008" s="303"/>
      <c r="AW1008" s="303"/>
      <c r="AX1008" s="303"/>
      <c r="AY1008" s="303"/>
      <c r="AZ1008" s="303"/>
      <c r="BA1008" s="303"/>
      <c r="BB1008" s="304">
        <v>4.0</v>
      </c>
      <c r="BC1008" s="303"/>
      <c r="BD1008" s="303"/>
      <c r="BE1008" s="303"/>
      <c r="BF1008" s="303"/>
      <c r="BG1008" s="303"/>
      <c r="BH1008" s="303"/>
      <c r="BI1008" s="303"/>
      <c r="BJ1008" s="303"/>
      <c r="BK1008" s="303"/>
      <c r="BL1008" s="303"/>
      <c r="BM1008" s="303"/>
      <c r="BN1008" s="303"/>
      <c r="BO1008" s="304">
        <v>1.0</v>
      </c>
      <c r="BP1008" s="303"/>
      <c r="BQ1008" s="303"/>
      <c r="BR1008" s="303"/>
      <c r="BS1008" s="303"/>
      <c r="BT1008" s="303"/>
      <c r="BU1008" s="303"/>
      <c r="BV1008" s="303"/>
      <c r="BW1008" s="303"/>
      <c r="BX1008" s="303"/>
      <c r="BY1008" s="303"/>
      <c r="BZ1008" s="303"/>
      <c r="CA1008" s="303"/>
      <c r="CB1008" s="303"/>
      <c r="CC1008" s="303"/>
      <c r="CD1008" s="303"/>
      <c r="CE1008" s="303"/>
      <c r="CF1008" s="303"/>
      <c r="CG1008" s="303"/>
      <c r="CH1008" s="303"/>
      <c r="CI1008" s="303"/>
      <c r="CJ1008" s="303"/>
      <c r="CK1008" s="303"/>
      <c r="CL1008" s="303"/>
      <c r="CM1008" s="303"/>
      <c r="CN1008" s="303"/>
      <c r="CO1008" s="303"/>
      <c r="CP1008" s="303"/>
      <c r="CQ1008" s="303"/>
      <c r="CR1008" s="303"/>
      <c r="CS1008" s="303"/>
      <c r="CT1008" s="303"/>
      <c r="CU1008" s="303"/>
      <c r="CV1008" s="303"/>
      <c r="CW1008" s="303"/>
      <c r="CX1008" s="303"/>
      <c r="CY1008" s="303"/>
      <c r="CZ1008" s="303"/>
      <c r="DA1008" s="303"/>
      <c r="DB1008" s="303"/>
      <c r="DC1008" s="303"/>
      <c r="DD1008" s="303"/>
      <c r="DE1008" s="303"/>
      <c r="DF1008" s="303"/>
      <c r="DG1008" s="303"/>
      <c r="DH1008" s="303"/>
      <c r="DI1008" s="303"/>
      <c r="DJ1008" s="303"/>
      <c r="DK1008" s="303"/>
      <c r="DL1008" s="303"/>
      <c r="DM1008" s="303"/>
      <c r="DN1008" s="303"/>
      <c r="DO1008" s="303"/>
      <c r="DP1008" s="303"/>
      <c r="DQ1008" s="303"/>
      <c r="DR1008" s="303"/>
      <c r="DS1008" s="303"/>
      <c r="DT1008" s="303"/>
      <c r="DU1008" s="303"/>
      <c r="DV1008" s="303"/>
      <c r="DW1008" s="303"/>
      <c r="DX1008" s="303"/>
      <c r="DY1008" s="303"/>
      <c r="DZ1008" s="303"/>
      <c r="EA1008" s="303"/>
      <c r="EB1008" s="303"/>
      <c r="EC1008" s="303"/>
      <c r="ED1008" s="303"/>
      <c r="EE1008" s="303"/>
      <c r="EF1008" s="303"/>
      <c r="EG1008" s="303"/>
      <c r="EH1008" s="303"/>
      <c r="EI1008" s="303"/>
      <c r="EJ1008" s="303"/>
      <c r="EK1008" s="303"/>
      <c r="EL1008" s="303"/>
      <c r="EM1008" s="303"/>
      <c r="EN1008" s="303"/>
      <c r="EO1008" s="304">
        <v>1.0</v>
      </c>
      <c r="EP1008" s="303"/>
      <c r="EQ1008" s="303"/>
      <c r="ER1008" s="304">
        <v>1.0</v>
      </c>
      <c r="ES1008" s="303"/>
      <c r="ET1008" s="303"/>
      <c r="EU1008" s="76"/>
      <c r="EV1008" s="76"/>
      <c r="EW1008" s="76"/>
      <c r="EX1008" s="76"/>
      <c r="EY1008" s="76"/>
      <c r="EZ1008" s="76"/>
      <c r="FA1008" s="294" t="s">
        <v>4029</v>
      </c>
      <c r="FB1008" s="294"/>
      <c r="FC1008" s="294"/>
      <c r="FD1008" s="294"/>
    </row>
    <row r="1009">
      <c r="A1009" s="422" t="s">
        <v>4030</v>
      </c>
      <c r="B1009" s="423" t="s">
        <v>4031</v>
      </c>
      <c r="C1009" s="424" t="s">
        <v>86</v>
      </c>
      <c r="D1009" s="423" t="s">
        <v>18</v>
      </c>
      <c r="E1009" s="425"/>
      <c r="F1009" s="425"/>
      <c r="G1009" s="423" t="s">
        <v>3845</v>
      </c>
      <c r="H1009" s="423" t="s">
        <v>3489</v>
      </c>
      <c r="I1009" s="423" t="s">
        <v>23</v>
      </c>
      <c r="J1009" s="423" t="s">
        <v>39</v>
      </c>
      <c r="K1009" s="423" t="s">
        <v>67</v>
      </c>
      <c r="L1009" s="423" t="s">
        <v>3753</v>
      </c>
      <c r="M1009" s="423" t="s">
        <v>3515</v>
      </c>
      <c r="N1009" s="426">
        <v>42096.0</v>
      </c>
      <c r="O1009" s="426">
        <v>42096.0</v>
      </c>
      <c r="P1009" s="425"/>
      <c r="Q1009" s="428"/>
      <c r="R1009" s="428"/>
      <c r="S1009" s="425"/>
      <c r="T1009" s="69">
        <f t="shared" si="1817"/>
        <v>1427</v>
      </c>
      <c r="U1009" s="430">
        <f t="shared" ref="U1009:W1009" si="2048">IF(ISBLANK($A1009),"",sum(AE1009,AK1009,AQ1009,AW1009,BC1009,BI1009,BO1009,BU1009,CA1009,CG1009,CM1009,CS1009,CY1009,DE1009,DK1009,DQ1009,DW1009,EC1009,EI1009,EO1009,EU1009))</f>
        <v>0</v>
      </c>
      <c r="V1009" s="430">
        <f t="shared" si="2048"/>
        <v>1</v>
      </c>
      <c r="W1009" s="430">
        <f t="shared" si="2048"/>
        <v>2</v>
      </c>
      <c r="X1009" s="431">
        <f t="shared" si="1783"/>
        <v>3</v>
      </c>
      <c r="Y1009" s="430">
        <f t="shared" ref="Y1009:AA1009" si="2049">IF(ISBLANK($A1009),"",sum(AH1009,AN1009,AT1009,AZ1009,BF1009,BL1009,BR1009,BX1009,CD1009,CJ1009,CP1009,CV1009,DB1009,DH1009,DN1009,DT1009,DZ1009,EF1009,EL1009,ER1009,EX1009))</f>
        <v>1</v>
      </c>
      <c r="Z1009" s="430">
        <f t="shared" si="2049"/>
        <v>0</v>
      </c>
      <c r="AA1009" s="430">
        <f t="shared" si="2049"/>
        <v>0</v>
      </c>
      <c r="AB1009" s="431">
        <f t="shared" si="1785"/>
        <v>1</v>
      </c>
      <c r="AC1009" s="432">
        <f t="shared" si="1786"/>
        <v>0.3333333333</v>
      </c>
      <c r="AD1009" s="248" t="str">
        <f t="shared" si="1787"/>
        <v>20+</v>
      </c>
      <c r="AE1009" s="425"/>
      <c r="AF1009" s="425"/>
      <c r="AG1009" s="425"/>
      <c r="AH1009" s="425"/>
      <c r="AI1009" s="425"/>
      <c r="AJ1009" s="425"/>
      <c r="AK1009" s="425"/>
      <c r="AL1009" s="425"/>
      <c r="AM1009" s="425"/>
      <c r="AN1009" s="425"/>
      <c r="AO1009" s="425"/>
      <c r="AP1009" s="425"/>
      <c r="AQ1009" s="425"/>
      <c r="AR1009" s="425"/>
      <c r="AS1009" s="425"/>
      <c r="AT1009" s="425"/>
      <c r="AU1009" s="425"/>
      <c r="AV1009" s="425"/>
      <c r="AW1009" s="425"/>
      <c r="AX1009" s="425"/>
      <c r="AY1009" s="425"/>
      <c r="AZ1009" s="425"/>
      <c r="BA1009" s="425"/>
      <c r="BB1009" s="425"/>
      <c r="BC1009" s="425"/>
      <c r="BD1009" s="425"/>
      <c r="BE1009" s="433">
        <v>1.0</v>
      </c>
      <c r="BF1009" s="425"/>
      <c r="BG1009" s="425"/>
      <c r="BH1009" s="425"/>
      <c r="BI1009" s="425"/>
      <c r="BJ1009" s="433">
        <v>1.0</v>
      </c>
      <c r="BK1009" s="433">
        <v>1.0</v>
      </c>
      <c r="BL1009" s="433">
        <v>1.0</v>
      </c>
      <c r="BM1009" s="425"/>
      <c r="BN1009" s="425"/>
      <c r="BO1009" s="425"/>
      <c r="BP1009" s="425"/>
      <c r="BQ1009" s="425"/>
      <c r="BR1009" s="425"/>
      <c r="BS1009" s="425"/>
      <c r="BT1009" s="425"/>
      <c r="BU1009" s="425"/>
      <c r="BV1009" s="425"/>
      <c r="BW1009" s="425"/>
      <c r="BX1009" s="425"/>
      <c r="BY1009" s="425"/>
      <c r="BZ1009" s="425"/>
      <c r="CA1009" s="425"/>
      <c r="CB1009" s="425"/>
      <c r="CC1009" s="425"/>
      <c r="CD1009" s="425"/>
      <c r="CE1009" s="425"/>
      <c r="CF1009" s="425"/>
      <c r="CG1009" s="425"/>
      <c r="CH1009" s="425"/>
      <c r="CI1009" s="425"/>
      <c r="CJ1009" s="425"/>
      <c r="CK1009" s="425"/>
      <c r="CL1009" s="425"/>
      <c r="CM1009" s="425"/>
      <c r="CN1009" s="425"/>
      <c r="CO1009" s="425"/>
      <c r="CP1009" s="425"/>
      <c r="CQ1009" s="425"/>
      <c r="CR1009" s="425"/>
      <c r="CS1009" s="425"/>
      <c r="CT1009" s="425"/>
      <c r="CU1009" s="425"/>
      <c r="CV1009" s="425"/>
      <c r="CW1009" s="425"/>
      <c r="CX1009" s="425"/>
      <c r="CY1009" s="425"/>
      <c r="CZ1009" s="425"/>
      <c r="DA1009" s="425"/>
      <c r="DB1009" s="425"/>
      <c r="DC1009" s="425"/>
      <c r="DD1009" s="425"/>
      <c r="DE1009" s="425"/>
      <c r="DF1009" s="425"/>
      <c r="DG1009" s="425"/>
      <c r="DH1009" s="425"/>
      <c r="DI1009" s="425"/>
      <c r="DJ1009" s="425"/>
      <c r="DK1009" s="425"/>
      <c r="DL1009" s="425"/>
      <c r="DM1009" s="425"/>
      <c r="DN1009" s="425"/>
      <c r="DO1009" s="425"/>
      <c r="DP1009" s="425"/>
      <c r="DQ1009" s="425"/>
      <c r="DR1009" s="425"/>
      <c r="DS1009" s="425"/>
      <c r="DT1009" s="425"/>
      <c r="DU1009" s="425"/>
      <c r="DV1009" s="425"/>
      <c r="DW1009" s="425"/>
      <c r="DX1009" s="425"/>
      <c r="DY1009" s="425"/>
      <c r="DZ1009" s="425"/>
      <c r="EA1009" s="425"/>
      <c r="EB1009" s="425"/>
      <c r="EC1009" s="425"/>
      <c r="ED1009" s="425"/>
      <c r="EE1009" s="425"/>
      <c r="EF1009" s="425"/>
      <c r="EG1009" s="425"/>
      <c r="EH1009" s="425"/>
      <c r="EI1009" s="425"/>
      <c r="EJ1009" s="425"/>
      <c r="EK1009" s="425"/>
      <c r="EL1009" s="425"/>
      <c r="EM1009" s="425"/>
      <c r="EN1009" s="425"/>
      <c r="EO1009" s="425"/>
      <c r="EP1009" s="425"/>
      <c r="EQ1009" s="425"/>
      <c r="ER1009" s="425"/>
      <c r="ES1009" s="425"/>
      <c r="ET1009" s="425"/>
      <c r="EU1009" s="76"/>
      <c r="EV1009" s="76"/>
      <c r="EW1009" s="76"/>
      <c r="EX1009" s="76"/>
      <c r="EY1009" s="76"/>
      <c r="EZ1009" s="76"/>
      <c r="FA1009" s="504" t="s">
        <v>4032</v>
      </c>
      <c r="FB1009" s="504"/>
      <c r="FC1009" s="504"/>
      <c r="FD1009" s="504"/>
    </row>
    <row r="1010">
      <c r="A1010" s="422" t="s">
        <v>4033</v>
      </c>
      <c r="B1010" s="423" t="s">
        <v>4034</v>
      </c>
      <c r="C1010" s="424" t="s">
        <v>95</v>
      </c>
      <c r="D1010" s="423" t="s">
        <v>18</v>
      </c>
      <c r="E1010" s="425"/>
      <c r="F1010" s="425"/>
      <c r="G1010" s="423" t="s">
        <v>4035</v>
      </c>
      <c r="H1010" s="423" t="s">
        <v>4036</v>
      </c>
      <c r="I1010" s="423" t="s">
        <v>23</v>
      </c>
      <c r="J1010" s="423" t="s">
        <v>39</v>
      </c>
      <c r="K1010" s="423" t="s">
        <v>67</v>
      </c>
      <c r="L1010" s="423" t="s">
        <v>3841</v>
      </c>
      <c r="M1010" s="423" t="s">
        <v>3515</v>
      </c>
      <c r="N1010" s="426">
        <v>42095.0</v>
      </c>
      <c r="O1010" s="426">
        <v>42095.0</v>
      </c>
      <c r="P1010" s="426">
        <v>42095.0</v>
      </c>
      <c r="Q1010" s="428"/>
      <c r="R1010" s="428"/>
      <c r="S1010" s="425"/>
      <c r="T1010" s="69">
        <f t="shared" si="1817"/>
        <v>1428</v>
      </c>
      <c r="U1010" s="430">
        <f t="shared" ref="U1010:W1010" si="2050">IF(ISBLANK($A1010),"",sum(AE1010,AK1010,AQ1010,AW1010,BC1010,BI1010,BO1010,BU1010,CA1010,CG1010,CM1010,CS1010,CY1010,DE1010,DK1010,DQ1010,DW1010,EC1010,EI1010,EO1010,EU1010))</f>
        <v>4</v>
      </c>
      <c r="V1010" s="430">
        <f t="shared" si="2050"/>
        <v>3</v>
      </c>
      <c r="W1010" s="430">
        <f t="shared" si="2050"/>
        <v>25</v>
      </c>
      <c r="X1010" s="431">
        <f t="shared" si="1783"/>
        <v>32</v>
      </c>
      <c r="Y1010" s="430">
        <f t="shared" ref="Y1010:AA1010" si="2051">IF(ISBLANK($A1010),"",sum(AH1010,AN1010,AT1010,AZ1010,BF1010,BL1010,BR1010,BX1010,CD1010,CJ1010,CP1010,CV1010,DB1010,DH1010,DN1010,DT1010,DZ1010,EF1010,EL1010,ER1010,EX1010))</f>
        <v>11</v>
      </c>
      <c r="Z1010" s="430">
        <f t="shared" si="2051"/>
        <v>3</v>
      </c>
      <c r="AA1010" s="430">
        <f t="shared" si="2051"/>
        <v>3</v>
      </c>
      <c r="AB1010" s="431">
        <f t="shared" si="1785"/>
        <v>17</v>
      </c>
      <c r="AC1010" s="432">
        <f t="shared" si="1786"/>
        <v>0.34375</v>
      </c>
      <c r="AD1010" s="449" t="str">
        <f t="shared" si="1787"/>
        <v>20+</v>
      </c>
      <c r="AE1010" s="425"/>
      <c r="AF1010" s="433">
        <v>1.0</v>
      </c>
      <c r="AG1010" s="425"/>
      <c r="AH1010" s="425"/>
      <c r="AI1010" s="425"/>
      <c r="AJ1010" s="425"/>
      <c r="AK1010" s="425"/>
      <c r="AL1010" s="425"/>
      <c r="AM1010" s="433">
        <v>6.0</v>
      </c>
      <c r="AN1010" s="425"/>
      <c r="AO1010" s="425"/>
      <c r="AP1010" s="425"/>
      <c r="AQ1010" s="433">
        <v>3.0</v>
      </c>
      <c r="AR1010" s="425"/>
      <c r="AS1010" s="425"/>
      <c r="AT1010" s="433">
        <v>1.0</v>
      </c>
      <c r="AU1010" s="425"/>
      <c r="AV1010" s="425"/>
      <c r="AW1010" s="425"/>
      <c r="AX1010" s="425"/>
      <c r="AY1010" s="425"/>
      <c r="AZ1010" s="425"/>
      <c r="BA1010" s="425"/>
      <c r="BB1010" s="425"/>
      <c r="BC1010" s="433">
        <v>1.0</v>
      </c>
      <c r="BD1010" s="425"/>
      <c r="BE1010" s="425"/>
      <c r="BF1010" s="433">
        <v>4.0</v>
      </c>
      <c r="BG1010" s="425"/>
      <c r="BH1010" s="425"/>
      <c r="BI1010" s="425"/>
      <c r="BJ1010" s="425"/>
      <c r="BK1010" s="425"/>
      <c r="BL1010" s="425"/>
      <c r="BM1010" s="425"/>
      <c r="BN1010" s="425"/>
      <c r="BO1010" s="425"/>
      <c r="BP1010" s="425"/>
      <c r="BQ1010" s="433">
        <v>5.0</v>
      </c>
      <c r="BR1010" s="425"/>
      <c r="BS1010" s="425"/>
      <c r="BT1010" s="425"/>
      <c r="BU1010" s="425"/>
      <c r="BV1010" s="425"/>
      <c r="BW1010" s="433">
        <v>2.0</v>
      </c>
      <c r="BX1010" s="425"/>
      <c r="BY1010" s="425"/>
      <c r="BZ1010" s="425"/>
      <c r="CA1010" s="425"/>
      <c r="CB1010" s="425"/>
      <c r="CC1010" s="433">
        <v>2.0</v>
      </c>
      <c r="CD1010" s="425"/>
      <c r="CE1010" s="425"/>
      <c r="CF1010" s="425"/>
      <c r="CG1010" s="425"/>
      <c r="CH1010" s="425"/>
      <c r="CI1010" s="433">
        <v>5.0</v>
      </c>
      <c r="CJ1010" s="425"/>
      <c r="CK1010" s="425"/>
      <c r="CL1010" s="433">
        <v>3.0</v>
      </c>
      <c r="CM1010" s="425"/>
      <c r="CN1010" s="425"/>
      <c r="CO1010" s="433">
        <v>3.0</v>
      </c>
      <c r="CP1010" s="433">
        <v>2.0</v>
      </c>
      <c r="CQ1010" s="425"/>
      <c r="CR1010" s="425"/>
      <c r="CS1010" s="425"/>
      <c r="CT1010" s="433">
        <v>2.0</v>
      </c>
      <c r="CU1010" s="425"/>
      <c r="CV1010" s="433">
        <v>2.0</v>
      </c>
      <c r="CW1010" s="425"/>
      <c r="CX1010" s="425"/>
      <c r="CY1010" s="425"/>
      <c r="CZ1010" s="425"/>
      <c r="DA1010" s="425"/>
      <c r="DB1010" s="433">
        <v>1.0</v>
      </c>
      <c r="DC1010" s="433">
        <v>1.0</v>
      </c>
      <c r="DD1010" s="425"/>
      <c r="DE1010" s="425"/>
      <c r="DF1010" s="425"/>
      <c r="DG1010" s="425"/>
      <c r="DH1010" s="425"/>
      <c r="DI1010" s="425"/>
      <c r="DJ1010" s="425"/>
      <c r="DK1010" s="425"/>
      <c r="DL1010" s="425"/>
      <c r="DM1010" s="433">
        <v>2.0</v>
      </c>
      <c r="DN1010" s="433">
        <v>1.0</v>
      </c>
      <c r="DO1010" s="433">
        <v>1.0</v>
      </c>
      <c r="DP1010" s="425"/>
      <c r="DQ1010" s="425"/>
      <c r="DR1010" s="425"/>
      <c r="DS1010" s="425"/>
      <c r="DT1010" s="425"/>
      <c r="DU1010" s="433">
        <v>1.0</v>
      </c>
      <c r="DV1010" s="425"/>
      <c r="DW1010" s="425"/>
      <c r="DX1010" s="425"/>
      <c r="DY1010" s="425"/>
      <c r="DZ1010" s="425"/>
      <c r="EA1010" s="425"/>
      <c r="EB1010" s="425"/>
      <c r="EC1010" s="425"/>
      <c r="ED1010" s="425"/>
      <c r="EE1010" s="425"/>
      <c r="EF1010" s="425"/>
      <c r="EG1010" s="425"/>
      <c r="EH1010" s="425"/>
      <c r="EI1010" s="425"/>
      <c r="EJ1010" s="425"/>
      <c r="EK1010" s="425"/>
      <c r="EL1010" s="425"/>
      <c r="EM1010" s="425"/>
      <c r="EN1010" s="425"/>
      <c r="EO1010" s="425"/>
      <c r="EP1010" s="425"/>
      <c r="EQ1010" s="425"/>
      <c r="ER1010" s="425"/>
      <c r="ES1010" s="425"/>
      <c r="ET1010" s="425"/>
      <c r="EU1010" s="76"/>
      <c r="EV1010" s="76"/>
      <c r="EW1010" s="76"/>
      <c r="EX1010" s="76"/>
      <c r="EY1010" s="76"/>
      <c r="EZ1010" s="76"/>
      <c r="FA1010" s="423" t="s">
        <v>4037</v>
      </c>
      <c r="FB1010" s="423"/>
      <c r="FC1010" s="423"/>
      <c r="FD1010" s="423"/>
    </row>
    <row r="1011">
      <c r="A1011" s="422" t="s">
        <v>4038</v>
      </c>
      <c r="B1011" s="423" t="s">
        <v>4039</v>
      </c>
      <c r="C1011" s="424" t="s">
        <v>8</v>
      </c>
      <c r="D1011" s="423" t="s">
        <v>18</v>
      </c>
      <c r="E1011" s="425"/>
      <c r="F1011" s="425"/>
      <c r="G1011" s="423" t="s">
        <v>4040</v>
      </c>
      <c r="H1011" s="423" t="s">
        <v>4041</v>
      </c>
      <c r="I1011" s="423" t="s">
        <v>23</v>
      </c>
      <c r="J1011" s="423" t="s">
        <v>39</v>
      </c>
      <c r="K1011" s="423" t="s">
        <v>67</v>
      </c>
      <c r="L1011" s="423" t="s">
        <v>738</v>
      </c>
      <c r="M1011" s="423" t="s">
        <v>88</v>
      </c>
      <c r="N1011" s="426">
        <v>42090.0</v>
      </c>
      <c r="O1011" s="427"/>
      <c r="P1011" s="425"/>
      <c r="Q1011" s="428"/>
      <c r="R1011" s="428"/>
      <c r="S1011" s="425"/>
      <c r="T1011" s="69">
        <f t="shared" si="1817"/>
        <v>1433</v>
      </c>
      <c r="U1011" s="430">
        <f t="shared" ref="U1011:W1011" si="2052">IF(ISBLANK($A1011),"",sum(AE1011,AK1011,AQ1011,AW1011,BC1011,BI1011,BO1011,BU1011,CA1011,CG1011,CM1011,CS1011,CY1011,DE1011,DK1011,DQ1011,DW1011,EC1011,EI1011,EO1011,EU1011))</f>
        <v>8</v>
      </c>
      <c r="V1011" s="430">
        <f t="shared" si="2052"/>
        <v>7</v>
      </c>
      <c r="W1011" s="430">
        <f t="shared" si="2052"/>
        <v>0</v>
      </c>
      <c r="X1011" s="431">
        <f t="shared" si="1783"/>
        <v>15</v>
      </c>
      <c r="Y1011" s="430">
        <f t="shared" ref="Y1011:AA1011" si="2053">IF(ISBLANK($A1011),"",sum(AH1011,AN1011,AT1011,AZ1011,BF1011,BL1011,BR1011,BX1011,CD1011,CJ1011,CP1011,CV1011,DB1011,DH1011,DN1011,DT1011,DZ1011,EF1011,EL1011,ER1011,EX1011))</f>
        <v>9</v>
      </c>
      <c r="Z1011" s="430">
        <f t="shared" si="2053"/>
        <v>0</v>
      </c>
      <c r="AA1011" s="430">
        <f t="shared" si="2053"/>
        <v>0</v>
      </c>
      <c r="AB1011" s="431">
        <f t="shared" si="1785"/>
        <v>9</v>
      </c>
      <c r="AC1011" s="432">
        <f t="shared" si="1786"/>
        <v>0.6</v>
      </c>
      <c r="AD1011" s="248" t="str">
        <f t="shared" si="1787"/>
        <v>20+</v>
      </c>
      <c r="AE1011" s="425"/>
      <c r="AF1011" s="425"/>
      <c r="AG1011" s="425"/>
      <c r="AH1011" s="425"/>
      <c r="AI1011" s="425"/>
      <c r="AJ1011" s="425"/>
      <c r="AK1011" s="433">
        <v>1.0</v>
      </c>
      <c r="AL1011" s="425"/>
      <c r="AM1011" s="425"/>
      <c r="AN1011" s="425"/>
      <c r="AO1011" s="425"/>
      <c r="AP1011" s="425"/>
      <c r="AQ1011" s="425"/>
      <c r="AR1011" s="425"/>
      <c r="AS1011" s="425"/>
      <c r="AT1011" s="425"/>
      <c r="AU1011" s="425"/>
      <c r="AV1011" s="425"/>
      <c r="AW1011" s="433">
        <v>1.0</v>
      </c>
      <c r="AX1011" s="425"/>
      <c r="AY1011" s="425"/>
      <c r="AZ1011" s="433">
        <v>2.0</v>
      </c>
      <c r="BA1011" s="425"/>
      <c r="BB1011" s="425"/>
      <c r="BC1011" s="425"/>
      <c r="BD1011" s="425"/>
      <c r="BE1011" s="425"/>
      <c r="BF1011" s="433">
        <v>1.0</v>
      </c>
      <c r="BG1011" s="425"/>
      <c r="BH1011" s="425"/>
      <c r="BI1011" s="433">
        <v>6.0</v>
      </c>
      <c r="BJ1011" s="433">
        <v>7.0</v>
      </c>
      <c r="BK1011" s="425"/>
      <c r="BL1011" s="433">
        <v>6.0</v>
      </c>
      <c r="BM1011" s="425"/>
      <c r="BN1011" s="425"/>
      <c r="BO1011" s="425"/>
      <c r="BP1011" s="425"/>
      <c r="BQ1011" s="425"/>
      <c r="BR1011" s="425"/>
      <c r="BS1011" s="425"/>
      <c r="BT1011" s="425"/>
      <c r="BU1011" s="425"/>
      <c r="BV1011" s="425"/>
      <c r="BW1011" s="425"/>
      <c r="BX1011" s="425"/>
      <c r="BY1011" s="425"/>
      <c r="BZ1011" s="425"/>
      <c r="CA1011" s="425"/>
      <c r="CB1011" s="425"/>
      <c r="CC1011" s="425"/>
      <c r="CD1011" s="425"/>
      <c r="CE1011" s="425"/>
      <c r="CF1011" s="425"/>
      <c r="CG1011" s="425"/>
      <c r="CH1011" s="425"/>
      <c r="CI1011" s="425"/>
      <c r="CJ1011" s="425"/>
      <c r="CK1011" s="425"/>
      <c r="CL1011" s="425"/>
      <c r="CM1011" s="425"/>
      <c r="CN1011" s="425"/>
      <c r="CO1011" s="425"/>
      <c r="CP1011" s="425"/>
      <c r="CQ1011" s="425"/>
      <c r="CR1011" s="425"/>
      <c r="CS1011" s="425"/>
      <c r="CT1011" s="425"/>
      <c r="CU1011" s="425"/>
      <c r="CV1011" s="425"/>
      <c r="CW1011" s="425"/>
      <c r="CX1011" s="425"/>
      <c r="CY1011" s="425"/>
      <c r="CZ1011" s="425"/>
      <c r="DA1011" s="425"/>
      <c r="DB1011" s="425"/>
      <c r="DC1011" s="425"/>
      <c r="DD1011" s="425"/>
      <c r="DE1011" s="425"/>
      <c r="DF1011" s="425"/>
      <c r="DG1011" s="425"/>
      <c r="DH1011" s="425"/>
      <c r="DI1011" s="425"/>
      <c r="DJ1011" s="425"/>
      <c r="DK1011" s="425"/>
      <c r="DL1011" s="425"/>
      <c r="DM1011" s="425"/>
      <c r="DN1011" s="425"/>
      <c r="DO1011" s="425"/>
      <c r="DP1011" s="425"/>
      <c r="DQ1011" s="425"/>
      <c r="DR1011" s="425"/>
      <c r="DS1011" s="425"/>
      <c r="DT1011" s="425"/>
      <c r="DU1011" s="425"/>
      <c r="DV1011" s="425"/>
      <c r="DW1011" s="425"/>
      <c r="DX1011" s="425"/>
      <c r="DY1011" s="425"/>
      <c r="DZ1011" s="425"/>
      <c r="EA1011" s="425"/>
      <c r="EB1011" s="425"/>
      <c r="EC1011" s="425"/>
      <c r="ED1011" s="425"/>
      <c r="EE1011" s="425"/>
      <c r="EF1011" s="425"/>
      <c r="EG1011" s="425"/>
      <c r="EH1011" s="425"/>
      <c r="EI1011" s="425"/>
      <c r="EJ1011" s="425"/>
      <c r="EK1011" s="425"/>
      <c r="EL1011" s="425"/>
      <c r="EM1011" s="425"/>
      <c r="EN1011" s="425"/>
      <c r="EO1011" s="425"/>
      <c r="EP1011" s="425"/>
      <c r="EQ1011" s="425"/>
      <c r="ER1011" s="425"/>
      <c r="ES1011" s="425"/>
      <c r="ET1011" s="425"/>
      <c r="EU1011" s="76"/>
      <c r="EV1011" s="76"/>
      <c r="EW1011" s="76"/>
      <c r="EX1011" s="76"/>
      <c r="EY1011" s="76"/>
      <c r="EZ1011" s="76"/>
      <c r="FA1011" s="504" t="s">
        <v>4042</v>
      </c>
      <c r="FB1011" s="504"/>
      <c r="FC1011" s="504"/>
      <c r="FD1011" s="504"/>
    </row>
    <row r="1012">
      <c r="A1012" s="293" t="s">
        <v>4043</v>
      </c>
      <c r="B1012" s="294" t="s">
        <v>4044</v>
      </c>
      <c r="C1012" s="295" t="s">
        <v>95</v>
      </c>
      <c r="D1012" s="294" t="s">
        <v>18</v>
      </c>
      <c r="E1012" s="303"/>
      <c r="F1012" s="303"/>
      <c r="G1012" s="294" t="s">
        <v>4045</v>
      </c>
      <c r="H1012" s="294" t="s">
        <v>3489</v>
      </c>
      <c r="I1012" s="294" t="s">
        <v>23</v>
      </c>
      <c r="J1012" s="294" t="s">
        <v>39</v>
      </c>
      <c r="K1012" s="294" t="s">
        <v>3490</v>
      </c>
      <c r="L1012" s="294" t="s">
        <v>3753</v>
      </c>
      <c r="M1012" s="294" t="s">
        <v>3515</v>
      </c>
      <c r="N1012" s="296">
        <v>42089.0</v>
      </c>
      <c r="O1012" s="296">
        <v>42089.0</v>
      </c>
      <c r="P1012" s="296">
        <v>42089.0</v>
      </c>
      <c r="Q1012" s="298"/>
      <c r="R1012" s="298"/>
      <c r="S1012" s="303"/>
      <c r="T1012" s="69">
        <f t="shared" si="1817"/>
        <v>1434</v>
      </c>
      <c r="U1012" s="300">
        <f t="shared" ref="U1012:W1012" si="2054">IF(ISBLANK($A1012),"",sum(AE1012,AK1012,AQ1012,AW1012,BC1012,BI1012,BO1012,BU1012,CA1012,CG1012,CM1012,CS1012,CY1012,DE1012,DK1012,DQ1012,DW1012,EC1012,EI1012,EO1012,EU1012))</f>
        <v>3</v>
      </c>
      <c r="V1012" s="300">
        <f t="shared" si="2054"/>
        <v>0</v>
      </c>
      <c r="W1012" s="300">
        <f t="shared" si="2054"/>
        <v>2</v>
      </c>
      <c r="X1012" s="301">
        <f t="shared" si="1783"/>
        <v>5</v>
      </c>
      <c r="Y1012" s="300">
        <f t="shared" ref="Y1012:AA1012" si="2055">IF(ISBLANK($A1012),"",sum(AH1012,AN1012,AT1012,AZ1012,BF1012,BL1012,BR1012,BX1012,CD1012,CJ1012,CP1012,CV1012,DB1012,DH1012,DN1012,DT1012,DZ1012,EF1012,EL1012,ER1012,EX1012))</f>
        <v>1</v>
      </c>
      <c r="Z1012" s="300">
        <f t="shared" si="2055"/>
        <v>0</v>
      </c>
      <c r="AA1012" s="300">
        <f t="shared" si="2055"/>
        <v>1</v>
      </c>
      <c r="AB1012" s="301">
        <f t="shared" si="1785"/>
        <v>2</v>
      </c>
      <c r="AC1012" s="302">
        <f t="shared" si="1786"/>
        <v>0.2</v>
      </c>
      <c r="AD1012" s="248" t="str">
        <f t="shared" si="1787"/>
        <v>20+</v>
      </c>
      <c r="AE1012" s="303"/>
      <c r="AF1012" s="303"/>
      <c r="AG1012" s="303"/>
      <c r="AH1012" s="303"/>
      <c r="AI1012" s="303"/>
      <c r="AJ1012" s="303"/>
      <c r="AK1012" s="304">
        <v>3.0</v>
      </c>
      <c r="AL1012" s="303"/>
      <c r="AM1012" s="304">
        <v>2.0</v>
      </c>
      <c r="AN1012" s="304">
        <v>1.0</v>
      </c>
      <c r="AO1012" s="303"/>
      <c r="AP1012" s="304">
        <v>1.0</v>
      </c>
      <c r="AQ1012" s="303"/>
      <c r="AR1012" s="303"/>
      <c r="AS1012" s="303"/>
      <c r="AT1012" s="303"/>
      <c r="AU1012" s="303"/>
      <c r="AV1012" s="303"/>
      <c r="AW1012" s="303"/>
      <c r="AX1012" s="303"/>
      <c r="AY1012" s="303"/>
      <c r="AZ1012" s="303"/>
      <c r="BA1012" s="303"/>
      <c r="BB1012" s="303"/>
      <c r="BC1012" s="303"/>
      <c r="BD1012" s="303"/>
      <c r="BE1012" s="303"/>
      <c r="BF1012" s="303"/>
      <c r="BG1012" s="303"/>
      <c r="BH1012" s="303"/>
      <c r="BI1012" s="303"/>
      <c r="BJ1012" s="303"/>
      <c r="BK1012" s="303"/>
      <c r="BL1012" s="303"/>
      <c r="BM1012" s="303"/>
      <c r="BN1012" s="303"/>
      <c r="BO1012" s="303"/>
      <c r="BP1012" s="303"/>
      <c r="BQ1012" s="303"/>
      <c r="BR1012" s="303"/>
      <c r="BS1012" s="303"/>
      <c r="BT1012" s="303"/>
      <c r="BU1012" s="303"/>
      <c r="BV1012" s="303"/>
      <c r="BW1012" s="303"/>
      <c r="BX1012" s="303"/>
      <c r="BY1012" s="303"/>
      <c r="BZ1012" s="303"/>
      <c r="CA1012" s="303"/>
      <c r="CB1012" s="303"/>
      <c r="CC1012" s="303"/>
      <c r="CD1012" s="303"/>
      <c r="CE1012" s="303"/>
      <c r="CF1012" s="303"/>
      <c r="CG1012" s="303"/>
      <c r="CH1012" s="303"/>
      <c r="CI1012" s="303"/>
      <c r="CJ1012" s="303"/>
      <c r="CK1012" s="303"/>
      <c r="CL1012" s="303"/>
      <c r="CM1012" s="303"/>
      <c r="CN1012" s="303"/>
      <c r="CO1012" s="303"/>
      <c r="CP1012" s="303"/>
      <c r="CQ1012" s="303"/>
      <c r="CR1012" s="303"/>
      <c r="CS1012" s="303"/>
      <c r="CT1012" s="303"/>
      <c r="CU1012" s="303"/>
      <c r="CV1012" s="303"/>
      <c r="CW1012" s="303"/>
      <c r="CX1012" s="303"/>
      <c r="CY1012" s="303"/>
      <c r="CZ1012" s="303"/>
      <c r="DA1012" s="303"/>
      <c r="DB1012" s="303"/>
      <c r="DC1012" s="303"/>
      <c r="DD1012" s="303"/>
      <c r="DE1012" s="303"/>
      <c r="DF1012" s="303"/>
      <c r="DG1012" s="303"/>
      <c r="DH1012" s="303"/>
      <c r="DI1012" s="303"/>
      <c r="DJ1012" s="303"/>
      <c r="DK1012" s="303"/>
      <c r="DL1012" s="303"/>
      <c r="DM1012" s="303"/>
      <c r="DN1012" s="303"/>
      <c r="DO1012" s="303"/>
      <c r="DP1012" s="303"/>
      <c r="DQ1012" s="303"/>
      <c r="DR1012" s="303"/>
      <c r="DS1012" s="303"/>
      <c r="DT1012" s="303"/>
      <c r="DU1012" s="303"/>
      <c r="DV1012" s="303"/>
      <c r="DW1012" s="303"/>
      <c r="DX1012" s="303"/>
      <c r="DY1012" s="303"/>
      <c r="DZ1012" s="303"/>
      <c r="EA1012" s="303"/>
      <c r="EB1012" s="303"/>
      <c r="EC1012" s="303"/>
      <c r="ED1012" s="303"/>
      <c r="EE1012" s="303"/>
      <c r="EF1012" s="303"/>
      <c r="EG1012" s="303"/>
      <c r="EH1012" s="303"/>
      <c r="EI1012" s="303"/>
      <c r="EJ1012" s="303"/>
      <c r="EK1012" s="303"/>
      <c r="EL1012" s="303"/>
      <c r="EM1012" s="303"/>
      <c r="EN1012" s="303"/>
      <c r="EO1012" s="303"/>
      <c r="EP1012" s="303"/>
      <c r="EQ1012" s="303"/>
      <c r="ER1012" s="303"/>
      <c r="ES1012" s="303"/>
      <c r="ET1012" s="303"/>
      <c r="EU1012" s="76"/>
      <c r="EV1012" s="76"/>
      <c r="EW1012" s="76"/>
      <c r="EX1012" s="76"/>
      <c r="EY1012" s="76"/>
      <c r="EZ1012" s="76"/>
      <c r="FA1012" s="294" t="s">
        <v>4046</v>
      </c>
      <c r="FB1012" s="294"/>
      <c r="FC1012" s="294"/>
      <c r="FD1012" s="294"/>
    </row>
    <row r="1013">
      <c r="A1013" s="450" t="s">
        <v>4047</v>
      </c>
      <c r="B1013" s="423" t="s">
        <v>4048</v>
      </c>
      <c r="C1013" s="424" t="s">
        <v>95</v>
      </c>
      <c r="D1013" s="423" t="s">
        <v>18</v>
      </c>
      <c r="E1013" s="425"/>
      <c r="F1013" s="425"/>
      <c r="G1013" s="423" t="s">
        <v>4049</v>
      </c>
      <c r="H1013" s="423" t="s">
        <v>3904</v>
      </c>
      <c r="I1013" s="423" t="s">
        <v>23</v>
      </c>
      <c r="J1013" s="423" t="s">
        <v>39</v>
      </c>
      <c r="K1013" s="423" t="s">
        <v>67</v>
      </c>
      <c r="L1013" s="423" t="s">
        <v>3937</v>
      </c>
      <c r="M1013" s="423" t="s">
        <v>3515</v>
      </c>
      <c r="N1013" s="426">
        <v>42089.0</v>
      </c>
      <c r="O1013" s="426">
        <v>42089.0</v>
      </c>
      <c r="P1013" s="425"/>
      <c r="Q1013" s="428"/>
      <c r="R1013" s="428"/>
      <c r="S1013" s="425"/>
      <c r="T1013" s="69">
        <f t="shared" si="1817"/>
        <v>1434</v>
      </c>
      <c r="U1013" s="430">
        <f t="shared" ref="U1013:W1013" si="2056">IF(ISBLANK($A1013),"",sum(AE1013,AK1013,AQ1013,AW1013,BC1013,BI1013,BO1013,BU1013,CA1013,CG1013,CM1013,CS1013,CY1013,DE1013,DK1013,DQ1013,DW1013,EC1013,EI1013,EO1013,EU1013))</f>
        <v>3</v>
      </c>
      <c r="V1013" s="430">
        <f t="shared" si="2056"/>
        <v>7</v>
      </c>
      <c r="W1013" s="430">
        <f t="shared" si="2056"/>
        <v>0</v>
      </c>
      <c r="X1013" s="431">
        <f t="shared" si="1783"/>
        <v>10</v>
      </c>
      <c r="Y1013" s="430">
        <f t="shared" ref="Y1013:AA1013" si="2057">IF(ISBLANK($A1013),"",sum(AH1013,AN1013,AT1013,AZ1013,BF1013,BL1013,BR1013,BX1013,CD1013,CJ1013,CP1013,CV1013,DB1013,DH1013,DN1013,DT1013,DZ1013,EF1013,EL1013,ER1013,EX1013))</f>
        <v>5</v>
      </c>
      <c r="Z1013" s="430">
        <f t="shared" si="2057"/>
        <v>5</v>
      </c>
      <c r="AA1013" s="430">
        <f t="shared" si="2057"/>
        <v>0</v>
      </c>
      <c r="AB1013" s="431">
        <f t="shared" si="1785"/>
        <v>10</v>
      </c>
      <c r="AC1013" s="432">
        <f t="shared" si="1786"/>
        <v>0.5</v>
      </c>
      <c r="AD1013" s="449" t="str">
        <f t="shared" si="1787"/>
        <v>20+</v>
      </c>
      <c r="AE1013" s="425"/>
      <c r="AF1013" s="433">
        <v>3.0</v>
      </c>
      <c r="AG1013" s="425"/>
      <c r="AH1013" s="433">
        <v>1.0</v>
      </c>
      <c r="AI1013" s="425"/>
      <c r="AJ1013" s="425"/>
      <c r="AK1013" s="425"/>
      <c r="AL1013" s="425"/>
      <c r="AM1013" s="425"/>
      <c r="AN1013" s="425"/>
      <c r="AO1013" s="425"/>
      <c r="AP1013" s="425"/>
      <c r="AQ1013" s="425"/>
      <c r="AR1013" s="433">
        <v>1.0</v>
      </c>
      <c r="AS1013" s="425"/>
      <c r="AT1013" s="425"/>
      <c r="AU1013" s="425"/>
      <c r="AV1013" s="425"/>
      <c r="AW1013" s="433">
        <v>1.0</v>
      </c>
      <c r="AX1013" s="433">
        <v>1.0</v>
      </c>
      <c r="AY1013" s="425"/>
      <c r="AZ1013" s="425"/>
      <c r="BA1013" s="433">
        <v>2.0</v>
      </c>
      <c r="BB1013" s="425"/>
      <c r="BC1013" s="425"/>
      <c r="BD1013" s="425"/>
      <c r="BE1013" s="425"/>
      <c r="BF1013" s="433">
        <v>3.0</v>
      </c>
      <c r="BG1013" s="425"/>
      <c r="BH1013" s="425"/>
      <c r="BI1013" s="425"/>
      <c r="BJ1013" s="425"/>
      <c r="BK1013" s="425"/>
      <c r="BL1013" s="425"/>
      <c r="BM1013" s="425"/>
      <c r="BN1013" s="425"/>
      <c r="BO1013" s="425"/>
      <c r="BP1013" s="425"/>
      <c r="BQ1013" s="425"/>
      <c r="BR1013" s="425"/>
      <c r="BS1013" s="425"/>
      <c r="BT1013" s="425"/>
      <c r="BU1013" s="425"/>
      <c r="BV1013" s="425"/>
      <c r="BW1013" s="425"/>
      <c r="BX1013" s="425"/>
      <c r="BY1013" s="425"/>
      <c r="BZ1013" s="425"/>
      <c r="CA1013" s="425"/>
      <c r="CB1013" s="425"/>
      <c r="CC1013" s="425"/>
      <c r="CD1013" s="425"/>
      <c r="CE1013" s="425"/>
      <c r="CF1013" s="425"/>
      <c r="CG1013" s="425"/>
      <c r="CH1013" s="433">
        <v>1.0</v>
      </c>
      <c r="CI1013" s="425"/>
      <c r="CJ1013" s="425"/>
      <c r="CK1013" s="433">
        <v>2.0</v>
      </c>
      <c r="CL1013" s="425"/>
      <c r="CM1013" s="425"/>
      <c r="CN1013" s="433">
        <v>1.0</v>
      </c>
      <c r="CO1013" s="425"/>
      <c r="CP1013" s="433">
        <v>1.0</v>
      </c>
      <c r="CQ1013" s="425"/>
      <c r="CR1013" s="425"/>
      <c r="CS1013" s="425"/>
      <c r="CT1013" s="425"/>
      <c r="CU1013" s="425"/>
      <c r="CV1013" s="425"/>
      <c r="CW1013" s="425"/>
      <c r="CX1013" s="425"/>
      <c r="CY1013" s="433">
        <v>1.0</v>
      </c>
      <c r="CZ1013" s="425"/>
      <c r="DA1013" s="425"/>
      <c r="DB1013" s="425"/>
      <c r="DC1013" s="425"/>
      <c r="DD1013" s="425"/>
      <c r="DE1013" s="433">
        <v>1.0</v>
      </c>
      <c r="DF1013" s="425"/>
      <c r="DG1013" s="425"/>
      <c r="DH1013" s="425"/>
      <c r="DI1013" s="433">
        <v>1.0</v>
      </c>
      <c r="DJ1013" s="425"/>
      <c r="DK1013" s="425"/>
      <c r="DL1013" s="425"/>
      <c r="DM1013" s="425"/>
      <c r="DN1013" s="425"/>
      <c r="DO1013" s="425"/>
      <c r="DP1013" s="425"/>
      <c r="DQ1013" s="425"/>
      <c r="DR1013" s="425"/>
      <c r="DS1013" s="425"/>
      <c r="DT1013" s="425"/>
      <c r="DU1013" s="425"/>
      <c r="DV1013" s="425"/>
      <c r="DW1013" s="425"/>
      <c r="DX1013" s="425"/>
      <c r="DY1013" s="425"/>
      <c r="DZ1013" s="425"/>
      <c r="EA1013" s="425"/>
      <c r="EB1013" s="425"/>
      <c r="EC1013" s="425"/>
      <c r="ED1013" s="425"/>
      <c r="EE1013" s="425"/>
      <c r="EF1013" s="425"/>
      <c r="EG1013" s="425"/>
      <c r="EH1013" s="425"/>
      <c r="EI1013" s="425"/>
      <c r="EJ1013" s="425"/>
      <c r="EK1013" s="425"/>
      <c r="EL1013" s="425"/>
      <c r="EM1013" s="425"/>
      <c r="EN1013" s="425"/>
      <c r="EO1013" s="425"/>
      <c r="EP1013" s="425"/>
      <c r="EQ1013" s="425"/>
      <c r="ER1013" s="425"/>
      <c r="ES1013" s="425"/>
      <c r="ET1013" s="425"/>
      <c r="EU1013" s="76"/>
      <c r="EV1013" s="76"/>
      <c r="EW1013" s="76"/>
      <c r="EX1013" s="76"/>
      <c r="EY1013" s="76"/>
      <c r="EZ1013" s="76"/>
      <c r="FA1013" s="504" t="s">
        <v>4050</v>
      </c>
      <c r="FB1013" s="504"/>
      <c r="FC1013" s="504"/>
      <c r="FD1013" s="504"/>
    </row>
    <row r="1014">
      <c r="A1014" s="422" t="s">
        <v>4051</v>
      </c>
      <c r="B1014" s="423" t="s">
        <v>4052</v>
      </c>
      <c r="C1014" s="424" t="s">
        <v>95</v>
      </c>
      <c r="D1014" s="423" t="s">
        <v>18</v>
      </c>
      <c r="E1014" s="425"/>
      <c r="F1014" s="425"/>
      <c r="G1014" s="423" t="s">
        <v>4053</v>
      </c>
      <c r="H1014" s="423" t="s">
        <v>4054</v>
      </c>
      <c r="I1014" s="423" t="s">
        <v>23</v>
      </c>
      <c r="J1014" s="423" t="s">
        <v>39</v>
      </c>
      <c r="K1014" s="423" t="s">
        <v>67</v>
      </c>
      <c r="L1014" s="423" t="s">
        <v>3979</v>
      </c>
      <c r="M1014" s="423" t="s">
        <v>3515</v>
      </c>
      <c r="N1014" s="426">
        <v>42088.0</v>
      </c>
      <c r="O1014" s="426">
        <v>42088.0</v>
      </c>
      <c r="P1014" s="426">
        <v>42192.0</v>
      </c>
      <c r="Q1014" s="428"/>
      <c r="R1014" s="428"/>
      <c r="S1014" s="425"/>
      <c r="T1014" s="69">
        <f t="shared" si="1817"/>
        <v>1435</v>
      </c>
      <c r="U1014" s="430">
        <f t="shared" ref="U1014:W1014" si="2058">IF(ISBLANK($A1014),"",sum(AE1014,AK1014,AQ1014,AW1014,BC1014,BI1014,BO1014,BU1014,CA1014,CG1014,CM1014,CS1014,CY1014,DE1014,DK1014,DQ1014,DW1014,EC1014,EI1014,EO1014,EU1014))</f>
        <v>9</v>
      </c>
      <c r="V1014" s="430">
        <f t="shared" si="2058"/>
        <v>6</v>
      </c>
      <c r="W1014" s="430">
        <f t="shared" si="2058"/>
        <v>3</v>
      </c>
      <c r="X1014" s="431">
        <f t="shared" si="1783"/>
        <v>18</v>
      </c>
      <c r="Y1014" s="430">
        <f t="shared" ref="Y1014:AA1014" si="2059">IF(ISBLANK($A1014),"",sum(AH1014,AN1014,AT1014,AZ1014,BF1014,BL1014,BR1014,BX1014,CD1014,CJ1014,CP1014,CV1014,DB1014,DH1014,DN1014,DT1014,DZ1014,EF1014,EL1014,ER1014,EX1014))</f>
        <v>17</v>
      </c>
      <c r="Z1014" s="430">
        <f t="shared" si="2059"/>
        <v>2</v>
      </c>
      <c r="AA1014" s="430">
        <f t="shared" si="2059"/>
        <v>0</v>
      </c>
      <c r="AB1014" s="431">
        <f t="shared" si="1785"/>
        <v>19</v>
      </c>
      <c r="AC1014" s="432">
        <f t="shared" si="1786"/>
        <v>0.9444444444</v>
      </c>
      <c r="AD1014" s="449" t="str">
        <f t="shared" si="1787"/>
        <v>20+</v>
      </c>
      <c r="AE1014" s="433">
        <v>1.0</v>
      </c>
      <c r="AF1014" s="425"/>
      <c r="AG1014" s="425"/>
      <c r="AH1014" s="425"/>
      <c r="AI1014" s="425"/>
      <c r="AJ1014" s="425"/>
      <c r="AK1014" s="425"/>
      <c r="AL1014" s="433">
        <v>2.0</v>
      </c>
      <c r="AM1014" s="425"/>
      <c r="AN1014" s="425"/>
      <c r="AO1014" s="425"/>
      <c r="AP1014" s="425"/>
      <c r="AQ1014" s="425"/>
      <c r="AR1014" s="425"/>
      <c r="AS1014" s="425"/>
      <c r="AT1014" s="425"/>
      <c r="AU1014" s="425"/>
      <c r="AV1014" s="425"/>
      <c r="AW1014" s="425"/>
      <c r="AX1014" s="425"/>
      <c r="AY1014" s="425"/>
      <c r="AZ1014" s="433">
        <v>3.0</v>
      </c>
      <c r="BA1014" s="425"/>
      <c r="BB1014" s="425"/>
      <c r="BC1014" s="433">
        <v>1.0</v>
      </c>
      <c r="BD1014" s="425"/>
      <c r="BE1014" s="425"/>
      <c r="BF1014" s="433">
        <v>1.0</v>
      </c>
      <c r="BG1014" s="425"/>
      <c r="BH1014" s="425"/>
      <c r="BI1014" s="425"/>
      <c r="BJ1014" s="425"/>
      <c r="BK1014" s="425"/>
      <c r="BL1014" s="425"/>
      <c r="BM1014" s="425"/>
      <c r="BN1014" s="425"/>
      <c r="BO1014" s="433">
        <v>1.0</v>
      </c>
      <c r="BP1014" s="425"/>
      <c r="BQ1014" s="425"/>
      <c r="BR1014" s="433">
        <v>1.0</v>
      </c>
      <c r="BS1014" s="425"/>
      <c r="BT1014" s="425"/>
      <c r="BU1014" s="425"/>
      <c r="BV1014" s="425"/>
      <c r="BW1014" s="425"/>
      <c r="BX1014" s="433">
        <v>2.0</v>
      </c>
      <c r="BY1014" s="425"/>
      <c r="BZ1014" s="425"/>
      <c r="CA1014" s="433">
        <v>2.0</v>
      </c>
      <c r="CB1014" s="425"/>
      <c r="CC1014" s="425"/>
      <c r="CD1014" s="433">
        <v>2.0</v>
      </c>
      <c r="CE1014" s="425"/>
      <c r="CF1014" s="425"/>
      <c r="CG1014" s="433">
        <v>1.0</v>
      </c>
      <c r="CH1014" s="425"/>
      <c r="CI1014" s="425"/>
      <c r="CJ1014" s="433">
        <v>3.0</v>
      </c>
      <c r="CK1014" s="425"/>
      <c r="CL1014" s="425"/>
      <c r="CM1014" s="425"/>
      <c r="CN1014" s="425"/>
      <c r="CO1014" s="425"/>
      <c r="CP1014" s="425"/>
      <c r="CQ1014" s="425"/>
      <c r="CR1014" s="425"/>
      <c r="CS1014" s="425"/>
      <c r="CT1014" s="425"/>
      <c r="CU1014" s="425"/>
      <c r="CV1014" s="425"/>
      <c r="CW1014" s="425"/>
      <c r="CX1014" s="425"/>
      <c r="CY1014" s="425"/>
      <c r="CZ1014" s="425"/>
      <c r="DA1014" s="425"/>
      <c r="DB1014" s="425"/>
      <c r="DC1014" s="425"/>
      <c r="DD1014" s="425"/>
      <c r="DE1014" s="425"/>
      <c r="DF1014" s="425"/>
      <c r="DG1014" s="425"/>
      <c r="DH1014" s="425"/>
      <c r="DI1014" s="425"/>
      <c r="DJ1014" s="425"/>
      <c r="DK1014" s="425"/>
      <c r="DL1014" s="425"/>
      <c r="DM1014" s="425"/>
      <c r="DN1014" s="425"/>
      <c r="DO1014" s="425"/>
      <c r="DP1014" s="425"/>
      <c r="DQ1014" s="433">
        <v>2.0</v>
      </c>
      <c r="DR1014" s="425"/>
      <c r="DS1014" s="433">
        <v>3.0</v>
      </c>
      <c r="DT1014" s="433">
        <v>4.0</v>
      </c>
      <c r="DU1014" s="425"/>
      <c r="DV1014" s="425"/>
      <c r="DW1014" s="425"/>
      <c r="DX1014" s="425"/>
      <c r="DY1014" s="425"/>
      <c r="DZ1014" s="433">
        <v>1.0</v>
      </c>
      <c r="EA1014" s="433">
        <v>2.0</v>
      </c>
      <c r="EB1014" s="425"/>
      <c r="EC1014" s="425"/>
      <c r="ED1014" s="425"/>
      <c r="EE1014" s="425"/>
      <c r="EF1014" s="425"/>
      <c r="EG1014" s="425"/>
      <c r="EH1014" s="425"/>
      <c r="EI1014" s="425"/>
      <c r="EJ1014" s="425"/>
      <c r="EK1014" s="425"/>
      <c r="EL1014" s="425"/>
      <c r="EM1014" s="425"/>
      <c r="EN1014" s="425"/>
      <c r="EO1014" s="425"/>
      <c r="EP1014" s="433">
        <v>1.0</v>
      </c>
      <c r="EQ1014" s="425"/>
      <c r="ER1014" s="425"/>
      <c r="ES1014" s="425"/>
      <c r="ET1014" s="425"/>
      <c r="EU1014" s="324">
        <v>1.0</v>
      </c>
      <c r="EV1014" s="324">
        <v>3.0</v>
      </c>
      <c r="EW1014" s="76"/>
      <c r="EX1014" s="76"/>
      <c r="EY1014" s="76"/>
      <c r="EZ1014" s="76"/>
      <c r="FA1014" s="423" t="s">
        <v>4055</v>
      </c>
      <c r="FB1014" s="423"/>
      <c r="FC1014" s="423"/>
      <c r="FD1014" s="423"/>
    </row>
    <row r="1015">
      <c r="A1015" s="422" t="s">
        <v>4056</v>
      </c>
      <c r="B1015" s="423" t="s">
        <v>4057</v>
      </c>
      <c r="C1015" s="424" t="s">
        <v>17</v>
      </c>
      <c r="D1015" s="423" t="s">
        <v>18</v>
      </c>
      <c r="E1015" s="425"/>
      <c r="F1015" s="425"/>
      <c r="G1015" s="423" t="s">
        <v>4058</v>
      </c>
      <c r="H1015" s="423" t="s">
        <v>4059</v>
      </c>
      <c r="I1015" s="423" t="s">
        <v>23</v>
      </c>
      <c r="J1015" s="423" t="s">
        <v>39</v>
      </c>
      <c r="K1015" s="423" t="s">
        <v>67</v>
      </c>
      <c r="L1015" s="423" t="s">
        <v>3759</v>
      </c>
      <c r="M1015" s="423" t="s">
        <v>3515</v>
      </c>
      <c r="N1015" s="426">
        <v>42087.0</v>
      </c>
      <c r="O1015" s="426">
        <v>42087.0</v>
      </c>
      <c r="P1015" s="425"/>
      <c r="Q1015" s="428"/>
      <c r="R1015" s="428"/>
      <c r="S1015" s="425"/>
      <c r="T1015" s="69">
        <f t="shared" si="1817"/>
        <v>1436</v>
      </c>
      <c r="U1015" s="430">
        <f t="shared" ref="U1015:W1015" si="2060">IF(ISBLANK($A1015),"",sum(AE1015,AK1015,AQ1015,AW1015,BC1015,BI1015,BO1015,BU1015,CA1015,CG1015,CM1015,CS1015,CY1015,DE1015,DK1015,DQ1015,DW1015,EC1015,EI1015,EO1015,EU1015))</f>
        <v>5</v>
      </c>
      <c r="V1015" s="430">
        <f t="shared" si="2060"/>
        <v>2</v>
      </c>
      <c r="W1015" s="430">
        <f t="shared" si="2060"/>
        <v>0</v>
      </c>
      <c r="X1015" s="431">
        <f t="shared" si="1783"/>
        <v>7</v>
      </c>
      <c r="Y1015" s="430">
        <f t="shared" ref="Y1015:AA1015" si="2061">IF(ISBLANK($A1015),"",sum(AH1015,AN1015,AT1015,AZ1015,BF1015,BL1015,BR1015,BX1015,CD1015,CJ1015,CP1015,CV1015,DB1015,DH1015,DN1015,DT1015,DZ1015,EF1015,EL1015,ER1015,EX1015))</f>
        <v>5</v>
      </c>
      <c r="Z1015" s="430">
        <f t="shared" si="2061"/>
        <v>3</v>
      </c>
      <c r="AA1015" s="430">
        <f t="shared" si="2061"/>
        <v>0</v>
      </c>
      <c r="AB1015" s="431">
        <f t="shared" si="1785"/>
        <v>8</v>
      </c>
      <c r="AC1015" s="432">
        <f t="shared" si="1786"/>
        <v>0.7142857143</v>
      </c>
      <c r="AD1015" s="449" t="str">
        <f t="shared" si="1787"/>
        <v>20+</v>
      </c>
      <c r="AE1015" s="433">
        <v>2.0</v>
      </c>
      <c r="AF1015" s="433">
        <v>2.0</v>
      </c>
      <c r="AG1015" s="425"/>
      <c r="AH1015" s="433">
        <v>3.0</v>
      </c>
      <c r="AI1015" s="433">
        <v>3.0</v>
      </c>
      <c r="AJ1015" s="425"/>
      <c r="AK1015" s="425"/>
      <c r="AL1015" s="425"/>
      <c r="AM1015" s="425"/>
      <c r="AN1015" s="425"/>
      <c r="AO1015" s="425"/>
      <c r="AP1015" s="425"/>
      <c r="AQ1015" s="425"/>
      <c r="AR1015" s="425"/>
      <c r="AS1015" s="425"/>
      <c r="AT1015" s="425"/>
      <c r="AU1015" s="425"/>
      <c r="AV1015" s="425"/>
      <c r="AW1015" s="425"/>
      <c r="AX1015" s="425"/>
      <c r="AY1015" s="425"/>
      <c r="AZ1015" s="425"/>
      <c r="BA1015" s="425"/>
      <c r="BB1015" s="425"/>
      <c r="BC1015" s="433">
        <v>2.0</v>
      </c>
      <c r="BD1015" s="425"/>
      <c r="BE1015" s="425"/>
      <c r="BF1015" s="433">
        <v>2.0</v>
      </c>
      <c r="BG1015" s="425"/>
      <c r="BH1015" s="425"/>
      <c r="BI1015" s="433">
        <v>1.0</v>
      </c>
      <c r="BJ1015" s="425"/>
      <c r="BK1015" s="425"/>
      <c r="BL1015" s="425"/>
      <c r="BM1015" s="425"/>
      <c r="BN1015" s="425"/>
      <c r="BO1015" s="425"/>
      <c r="BP1015" s="425"/>
      <c r="BQ1015" s="425"/>
      <c r="BR1015" s="425"/>
      <c r="BS1015" s="425"/>
      <c r="BT1015" s="425"/>
      <c r="BU1015" s="425"/>
      <c r="BV1015" s="425"/>
      <c r="BW1015" s="425"/>
      <c r="BX1015" s="425"/>
      <c r="BY1015" s="425"/>
      <c r="BZ1015" s="425"/>
      <c r="CA1015" s="425"/>
      <c r="CB1015" s="425"/>
      <c r="CC1015" s="425"/>
      <c r="CD1015" s="425"/>
      <c r="CE1015" s="425"/>
      <c r="CF1015" s="425"/>
      <c r="CG1015" s="425"/>
      <c r="CH1015" s="425"/>
      <c r="CI1015" s="425"/>
      <c r="CJ1015" s="425"/>
      <c r="CK1015" s="425"/>
      <c r="CL1015" s="425"/>
      <c r="CM1015" s="425"/>
      <c r="CN1015" s="425"/>
      <c r="CO1015" s="425"/>
      <c r="CP1015" s="425"/>
      <c r="CQ1015" s="425"/>
      <c r="CR1015" s="425"/>
      <c r="CS1015" s="425"/>
      <c r="CT1015" s="425"/>
      <c r="CU1015" s="425"/>
      <c r="CV1015" s="425"/>
      <c r="CW1015" s="425"/>
      <c r="CX1015" s="425"/>
      <c r="CY1015" s="425"/>
      <c r="CZ1015" s="425"/>
      <c r="DA1015" s="425"/>
      <c r="DB1015" s="425"/>
      <c r="DC1015" s="425"/>
      <c r="DD1015" s="425"/>
      <c r="DE1015" s="425"/>
      <c r="DF1015" s="425"/>
      <c r="DG1015" s="425"/>
      <c r="DH1015" s="425"/>
      <c r="DI1015" s="425"/>
      <c r="DJ1015" s="425"/>
      <c r="DK1015" s="425"/>
      <c r="DL1015" s="425"/>
      <c r="DM1015" s="425"/>
      <c r="DN1015" s="425"/>
      <c r="DO1015" s="425"/>
      <c r="DP1015" s="425"/>
      <c r="DQ1015" s="425"/>
      <c r="DR1015" s="425"/>
      <c r="DS1015" s="425"/>
      <c r="DT1015" s="425"/>
      <c r="DU1015" s="425"/>
      <c r="DV1015" s="425"/>
      <c r="DW1015" s="425"/>
      <c r="DX1015" s="425"/>
      <c r="DY1015" s="425"/>
      <c r="DZ1015" s="425"/>
      <c r="EA1015" s="425"/>
      <c r="EB1015" s="425"/>
      <c r="EC1015" s="425"/>
      <c r="ED1015" s="425"/>
      <c r="EE1015" s="425"/>
      <c r="EF1015" s="425"/>
      <c r="EG1015" s="425"/>
      <c r="EH1015" s="425"/>
      <c r="EI1015" s="425"/>
      <c r="EJ1015" s="425"/>
      <c r="EK1015" s="425"/>
      <c r="EL1015" s="425"/>
      <c r="EM1015" s="425"/>
      <c r="EN1015" s="425"/>
      <c r="EO1015" s="425"/>
      <c r="EP1015" s="425"/>
      <c r="EQ1015" s="425"/>
      <c r="ER1015" s="425"/>
      <c r="ES1015" s="425"/>
      <c r="ET1015" s="425"/>
      <c r="EU1015" s="76"/>
      <c r="EV1015" s="76"/>
      <c r="EW1015" s="76"/>
      <c r="EX1015" s="76"/>
      <c r="EY1015" s="76"/>
      <c r="EZ1015" s="76"/>
      <c r="FA1015" s="423" t="s">
        <v>4060</v>
      </c>
      <c r="FB1015" s="423"/>
      <c r="FC1015" s="423"/>
      <c r="FD1015" s="423"/>
    </row>
    <row r="1016">
      <c r="A1016" s="303" t="s">
        <v>4061</v>
      </c>
      <c r="B1016" s="294" t="s">
        <v>4062</v>
      </c>
      <c r="C1016" s="295" t="s">
        <v>17</v>
      </c>
      <c r="D1016" s="294" t="s">
        <v>18</v>
      </c>
      <c r="E1016" s="303"/>
      <c r="F1016" s="303"/>
      <c r="G1016" s="294" t="s">
        <v>4063</v>
      </c>
      <c r="H1016" s="294" t="s">
        <v>4064</v>
      </c>
      <c r="I1016" s="294" t="s">
        <v>23</v>
      </c>
      <c r="J1016" s="294" t="s">
        <v>39</v>
      </c>
      <c r="K1016" s="294" t="s">
        <v>3490</v>
      </c>
      <c r="L1016" s="294" t="s">
        <v>3491</v>
      </c>
      <c r="M1016" s="294" t="s">
        <v>3515</v>
      </c>
      <c r="N1016" s="296">
        <v>42083.0</v>
      </c>
      <c r="O1016" s="296">
        <v>42083.0</v>
      </c>
      <c r="P1016" s="303"/>
      <c r="Q1016" s="298"/>
      <c r="R1016" s="298"/>
      <c r="S1016" s="303"/>
      <c r="T1016" s="69">
        <f t="shared" si="1817"/>
        <v>1440</v>
      </c>
      <c r="U1016" s="300">
        <f t="shared" ref="U1016:W1016" si="2062">IF(ISBLANK($A1016),"",sum(AE1016,AK1016,AQ1016,AW1016,BC1016,BI1016,BO1016,BU1016,CA1016,CG1016,CM1016,CS1016,CY1016,DE1016,DK1016,DQ1016,DW1016,EC1016,EI1016,EO1016,EU1016))</f>
        <v>3</v>
      </c>
      <c r="V1016" s="300">
        <f t="shared" si="2062"/>
        <v>3</v>
      </c>
      <c r="W1016" s="300">
        <f t="shared" si="2062"/>
        <v>0</v>
      </c>
      <c r="X1016" s="301">
        <f t="shared" si="1783"/>
        <v>6</v>
      </c>
      <c r="Y1016" s="300">
        <f t="shared" ref="Y1016:AA1016" si="2063">IF(ISBLANK($A1016),"",sum(AH1016,AN1016,AT1016,AZ1016,BF1016,BL1016,BR1016,BX1016,CD1016,CJ1016,CP1016,CV1016,DB1016,DH1016,DN1016,DT1016,DZ1016,EF1016,EL1016,ER1016,EX1016))</f>
        <v>6</v>
      </c>
      <c r="Z1016" s="300">
        <f t="shared" si="2063"/>
        <v>6</v>
      </c>
      <c r="AA1016" s="300">
        <f t="shared" si="2063"/>
        <v>0</v>
      </c>
      <c r="AB1016" s="301">
        <f t="shared" si="1785"/>
        <v>12</v>
      </c>
      <c r="AC1016" s="302">
        <f t="shared" si="1786"/>
        <v>1</v>
      </c>
      <c r="AD1016" s="248" t="str">
        <f t="shared" si="1787"/>
        <v>20+</v>
      </c>
      <c r="AE1016" s="304">
        <v>1.0</v>
      </c>
      <c r="AF1016" s="304">
        <v>1.0</v>
      </c>
      <c r="AG1016" s="303"/>
      <c r="AH1016" s="303"/>
      <c r="AI1016" s="303"/>
      <c r="AJ1016" s="303"/>
      <c r="AK1016" s="303"/>
      <c r="AL1016" s="303"/>
      <c r="AM1016" s="303"/>
      <c r="AN1016" s="303"/>
      <c r="AO1016" s="303"/>
      <c r="AP1016" s="303"/>
      <c r="AQ1016" s="304">
        <v>1.0</v>
      </c>
      <c r="AR1016" s="303"/>
      <c r="AS1016" s="303"/>
      <c r="AT1016" s="303"/>
      <c r="AU1016" s="303"/>
      <c r="AV1016" s="303"/>
      <c r="AW1016" s="304">
        <v>1.0</v>
      </c>
      <c r="AX1016" s="304">
        <v>2.0</v>
      </c>
      <c r="AY1016" s="303"/>
      <c r="AZ1016" s="303"/>
      <c r="BA1016" s="303"/>
      <c r="BB1016" s="303"/>
      <c r="BC1016" s="303"/>
      <c r="BD1016" s="303"/>
      <c r="BE1016" s="303"/>
      <c r="BF1016" s="304">
        <v>6.0</v>
      </c>
      <c r="BG1016" s="303"/>
      <c r="BH1016" s="303"/>
      <c r="BI1016" s="303"/>
      <c r="BJ1016" s="303"/>
      <c r="BK1016" s="303"/>
      <c r="BL1016" s="303"/>
      <c r="BM1016" s="304">
        <v>5.0</v>
      </c>
      <c r="BN1016" s="303"/>
      <c r="BO1016" s="303"/>
      <c r="BP1016" s="303"/>
      <c r="BQ1016" s="303"/>
      <c r="BR1016" s="303"/>
      <c r="BS1016" s="303"/>
      <c r="BT1016" s="303"/>
      <c r="BU1016" s="303"/>
      <c r="BV1016" s="303"/>
      <c r="BW1016" s="303"/>
      <c r="BX1016" s="303"/>
      <c r="BY1016" s="303"/>
      <c r="BZ1016" s="303"/>
      <c r="CA1016" s="303"/>
      <c r="CB1016" s="303"/>
      <c r="CC1016" s="303"/>
      <c r="CD1016" s="303"/>
      <c r="CE1016" s="303"/>
      <c r="CF1016" s="303"/>
      <c r="CG1016" s="303"/>
      <c r="CH1016" s="303"/>
      <c r="CI1016" s="303"/>
      <c r="CJ1016" s="303"/>
      <c r="CK1016" s="303"/>
      <c r="CL1016" s="303"/>
      <c r="CM1016" s="303"/>
      <c r="CN1016" s="303"/>
      <c r="CO1016" s="303"/>
      <c r="CP1016" s="303"/>
      <c r="CQ1016" s="303"/>
      <c r="CR1016" s="303"/>
      <c r="CS1016" s="303"/>
      <c r="CT1016" s="303"/>
      <c r="CU1016" s="303"/>
      <c r="CV1016" s="303"/>
      <c r="CW1016" s="303"/>
      <c r="CX1016" s="303"/>
      <c r="CY1016" s="303"/>
      <c r="CZ1016" s="303"/>
      <c r="DA1016" s="303"/>
      <c r="DB1016" s="303"/>
      <c r="DC1016" s="304">
        <v>1.0</v>
      </c>
      <c r="DD1016" s="303"/>
      <c r="DE1016" s="303"/>
      <c r="DF1016" s="303"/>
      <c r="DG1016" s="303"/>
      <c r="DH1016" s="303"/>
      <c r="DI1016" s="303"/>
      <c r="DJ1016" s="303"/>
      <c r="DK1016" s="303"/>
      <c r="DL1016" s="303"/>
      <c r="DM1016" s="303"/>
      <c r="DN1016" s="303"/>
      <c r="DO1016" s="303"/>
      <c r="DP1016" s="303"/>
      <c r="DQ1016" s="303"/>
      <c r="DR1016" s="303"/>
      <c r="DS1016" s="303"/>
      <c r="DT1016" s="303"/>
      <c r="DU1016" s="303"/>
      <c r="DV1016" s="303"/>
      <c r="DW1016" s="303"/>
      <c r="DX1016" s="303"/>
      <c r="DY1016" s="303"/>
      <c r="DZ1016" s="303"/>
      <c r="EA1016" s="303"/>
      <c r="EB1016" s="303"/>
      <c r="EC1016" s="303"/>
      <c r="ED1016" s="303"/>
      <c r="EE1016" s="303"/>
      <c r="EF1016" s="303"/>
      <c r="EG1016" s="303"/>
      <c r="EH1016" s="303"/>
      <c r="EI1016" s="303"/>
      <c r="EJ1016" s="303"/>
      <c r="EK1016" s="303"/>
      <c r="EL1016" s="303"/>
      <c r="EM1016" s="303"/>
      <c r="EN1016" s="303"/>
      <c r="EO1016" s="303"/>
      <c r="EP1016" s="303"/>
      <c r="EQ1016" s="303"/>
      <c r="ER1016" s="303"/>
      <c r="ES1016" s="303"/>
      <c r="ET1016" s="303"/>
      <c r="EU1016" s="76"/>
      <c r="EV1016" s="76"/>
      <c r="EW1016" s="76"/>
      <c r="EX1016" s="76"/>
      <c r="EY1016" s="76"/>
      <c r="EZ1016" s="76"/>
      <c r="FA1016" s="294" t="s">
        <v>4065</v>
      </c>
      <c r="FB1016" s="294"/>
      <c r="FC1016" s="294"/>
      <c r="FD1016" s="294"/>
    </row>
    <row r="1017">
      <c r="A1017" s="496" t="s">
        <v>4066</v>
      </c>
      <c r="B1017" s="511" t="s">
        <v>4067</v>
      </c>
      <c r="C1017" s="512" t="s">
        <v>95</v>
      </c>
      <c r="D1017" s="513" t="s">
        <v>18</v>
      </c>
      <c r="E1017" s="303"/>
      <c r="F1017" s="303"/>
      <c r="G1017" s="513" t="s">
        <v>4068</v>
      </c>
      <c r="H1017" s="513" t="s">
        <v>3904</v>
      </c>
      <c r="I1017" s="513" t="s">
        <v>23</v>
      </c>
      <c r="J1017" s="513" t="s">
        <v>39</v>
      </c>
      <c r="K1017" s="513" t="s">
        <v>3490</v>
      </c>
      <c r="L1017" s="513" t="s">
        <v>3937</v>
      </c>
      <c r="M1017" s="513" t="s">
        <v>3515</v>
      </c>
      <c r="N1017" s="514">
        <v>42081.0</v>
      </c>
      <c r="O1017" s="514">
        <v>42081.0</v>
      </c>
      <c r="P1017" s="303"/>
      <c r="Q1017" s="298"/>
      <c r="R1017" s="298"/>
      <c r="S1017" s="303"/>
      <c r="T1017" s="481">
        <f t="shared" si="1817"/>
        <v>1442</v>
      </c>
      <c r="U1017" s="482">
        <f t="shared" ref="U1017:W1017" si="2064">IF(ISBLANK($A1017),"",sum(AE1017,AK1017,AQ1017,AW1017,BC1017,BI1017,BO1017,BU1017,CA1017,CG1017,CM1017,CS1017,CY1017,DE1017,DK1017,DQ1017,DW1017,EC1017,EI1017,EO1017,EU1017))</f>
        <v>8</v>
      </c>
      <c r="V1017" s="483">
        <f t="shared" si="2064"/>
        <v>10</v>
      </c>
      <c r="W1017" s="515">
        <f t="shared" si="2064"/>
        <v>0</v>
      </c>
      <c r="X1017" s="516">
        <f t="shared" si="1783"/>
        <v>18</v>
      </c>
      <c r="Y1017" s="515">
        <f t="shared" ref="Y1017:AA1017" si="2065">IF(ISBLANK($A1017),"",sum(AH1017,AN1017,AT1017,AZ1017,BF1017,BL1017,BR1017,BX1017,CD1017,CJ1017,CP1017,CV1017,DB1017,DH1017,DN1017,DT1017,DZ1017,EF1017,EL1017,ER1017,EX1017))</f>
        <v>10</v>
      </c>
      <c r="Z1017" s="515">
        <f t="shared" si="2065"/>
        <v>1</v>
      </c>
      <c r="AA1017" s="515">
        <f t="shared" si="2065"/>
        <v>0</v>
      </c>
      <c r="AB1017" s="516">
        <f t="shared" si="1785"/>
        <v>11</v>
      </c>
      <c r="AC1017" s="517">
        <f t="shared" si="1786"/>
        <v>0.5555555556</v>
      </c>
      <c r="AD1017" s="464" t="str">
        <f t="shared" si="1787"/>
        <v>20+</v>
      </c>
      <c r="AE1017" s="518">
        <v>1.0</v>
      </c>
      <c r="AF1017" s="303"/>
      <c r="AG1017" s="303"/>
      <c r="AH1017" s="303"/>
      <c r="AI1017" s="303"/>
      <c r="AJ1017" s="303"/>
      <c r="AK1017" s="303"/>
      <c r="AL1017" s="303"/>
      <c r="AM1017" s="303"/>
      <c r="AN1017" s="303"/>
      <c r="AO1017" s="303"/>
      <c r="AP1017" s="303"/>
      <c r="AQ1017" s="303"/>
      <c r="AR1017" s="303"/>
      <c r="AS1017" s="303"/>
      <c r="AT1017" s="303"/>
      <c r="AU1017" s="303"/>
      <c r="AV1017" s="303"/>
      <c r="AW1017" s="303"/>
      <c r="AX1017" s="303"/>
      <c r="AY1017" s="303"/>
      <c r="AZ1017" s="303"/>
      <c r="BA1017" s="303"/>
      <c r="BB1017" s="303"/>
      <c r="BC1017" s="303"/>
      <c r="BD1017" s="303"/>
      <c r="BE1017" s="303"/>
      <c r="BF1017" s="303"/>
      <c r="BG1017" s="303"/>
      <c r="BH1017" s="303"/>
      <c r="BI1017" s="303"/>
      <c r="BJ1017" s="518">
        <v>1.0</v>
      </c>
      <c r="BK1017" s="303"/>
      <c r="BL1017" s="303"/>
      <c r="BM1017" s="303"/>
      <c r="BN1017" s="303"/>
      <c r="BO1017" s="303"/>
      <c r="BP1017" s="303"/>
      <c r="BQ1017" s="303"/>
      <c r="BR1017" s="303"/>
      <c r="BS1017" s="303"/>
      <c r="BT1017" s="303"/>
      <c r="BU1017" s="303"/>
      <c r="BV1017" s="518">
        <v>1.0</v>
      </c>
      <c r="BW1017" s="303"/>
      <c r="BX1017" s="303"/>
      <c r="BY1017" s="303"/>
      <c r="BZ1017" s="303"/>
      <c r="CA1017" s="303"/>
      <c r="CB1017" s="518">
        <v>1.0</v>
      </c>
      <c r="CC1017" s="303"/>
      <c r="CD1017" s="518">
        <v>2.0</v>
      </c>
      <c r="CE1017" s="303"/>
      <c r="CF1017" s="303"/>
      <c r="CG1017" s="303"/>
      <c r="CH1017" s="518">
        <v>1.0</v>
      </c>
      <c r="CI1017" s="303"/>
      <c r="CJ1017" s="303"/>
      <c r="CK1017" s="303"/>
      <c r="CL1017" s="303"/>
      <c r="CM1017" s="303"/>
      <c r="CN1017" s="303"/>
      <c r="CO1017" s="303"/>
      <c r="CP1017" s="303"/>
      <c r="CQ1017" s="518">
        <v>1.0</v>
      </c>
      <c r="CR1017" s="303"/>
      <c r="CS1017" s="303"/>
      <c r="CT1017" s="303"/>
      <c r="CU1017" s="303"/>
      <c r="CV1017" s="303"/>
      <c r="CW1017" s="303"/>
      <c r="CX1017" s="303"/>
      <c r="CY1017" s="303"/>
      <c r="CZ1017" s="303"/>
      <c r="DA1017" s="303"/>
      <c r="DB1017" s="303"/>
      <c r="DC1017" s="303"/>
      <c r="DD1017" s="303"/>
      <c r="DE1017" s="303"/>
      <c r="DF1017" s="303"/>
      <c r="DG1017" s="303"/>
      <c r="DH1017" s="303"/>
      <c r="DI1017" s="303"/>
      <c r="DJ1017" s="303"/>
      <c r="DK1017" s="518">
        <v>2.0</v>
      </c>
      <c r="DL1017" s="303"/>
      <c r="DM1017" s="303"/>
      <c r="DN1017" s="303"/>
      <c r="DO1017" s="303"/>
      <c r="DP1017" s="303"/>
      <c r="DQ1017" s="303"/>
      <c r="DR1017" s="518">
        <v>1.0</v>
      </c>
      <c r="DS1017" s="303"/>
      <c r="DT1017" s="518">
        <v>1.0</v>
      </c>
      <c r="DU1017" s="303"/>
      <c r="DV1017" s="303"/>
      <c r="DW1017" s="303"/>
      <c r="DX1017" s="518">
        <v>1.0</v>
      </c>
      <c r="DY1017" s="303"/>
      <c r="DZ1017" s="518">
        <v>3.0</v>
      </c>
      <c r="EA1017" s="303"/>
      <c r="EB1017" s="303"/>
      <c r="EC1017" s="303"/>
      <c r="ED1017" s="303"/>
      <c r="EE1017" s="303"/>
      <c r="EF1017" s="303"/>
      <c r="EG1017" s="303"/>
      <c r="EH1017" s="303"/>
      <c r="EI1017" s="518">
        <v>1.0</v>
      </c>
      <c r="EJ1017" s="303"/>
      <c r="EK1017" s="303"/>
      <c r="EL1017" s="303"/>
      <c r="EM1017" s="303"/>
      <c r="EN1017" s="303"/>
      <c r="EO1017" s="303"/>
      <c r="EP1017" s="303"/>
      <c r="EQ1017" s="303"/>
      <c r="ER1017" s="303"/>
      <c r="ES1017" s="303"/>
      <c r="ET1017" s="303"/>
      <c r="EU1017" s="519">
        <v>4.0</v>
      </c>
      <c r="EV1017" s="519">
        <v>4.0</v>
      </c>
      <c r="EW1017" s="76"/>
      <c r="EX1017" s="519">
        <v>4.0</v>
      </c>
      <c r="EY1017" s="76"/>
      <c r="EZ1017" s="76"/>
      <c r="FA1017" s="513" t="s">
        <v>4069</v>
      </c>
      <c r="FB1017" s="513"/>
      <c r="FC1017" s="513"/>
      <c r="FD1017" s="513"/>
    </row>
    <row r="1018">
      <c r="A1018" s="434" t="s">
        <v>4070</v>
      </c>
      <c r="B1018" s="294" t="s">
        <v>4071</v>
      </c>
      <c r="C1018" s="295" t="s">
        <v>95</v>
      </c>
      <c r="D1018" s="294" t="s">
        <v>18</v>
      </c>
      <c r="E1018" s="303"/>
      <c r="F1018" s="303"/>
      <c r="G1018" s="294" t="s">
        <v>4072</v>
      </c>
      <c r="H1018" s="294" t="s">
        <v>3904</v>
      </c>
      <c r="I1018" s="294" t="s">
        <v>23</v>
      </c>
      <c r="J1018" s="294" t="s">
        <v>39</v>
      </c>
      <c r="K1018" s="294" t="s">
        <v>3490</v>
      </c>
      <c r="L1018" s="294" t="s">
        <v>3937</v>
      </c>
      <c r="M1018" s="294" t="s">
        <v>3515</v>
      </c>
      <c r="N1018" s="296">
        <v>42080.0</v>
      </c>
      <c r="O1018" s="296">
        <v>42081.0</v>
      </c>
      <c r="P1018" s="303"/>
      <c r="Q1018" s="298"/>
      <c r="R1018" s="298"/>
      <c r="S1018" s="303"/>
      <c r="T1018" s="69">
        <f t="shared" si="1817"/>
        <v>1443</v>
      </c>
      <c r="U1018" s="300">
        <f t="shared" ref="U1018:W1018" si="2066">IF(ISBLANK($A1018),"",sum(AE1018,AK1018,AQ1018,AW1018,BC1018,BI1018,BO1018,BU1018,CA1018,CG1018,CM1018,CS1018,CY1018,DE1018,DK1018,DQ1018,DW1018,EC1018,EI1018,EO1018,EU1018))</f>
        <v>8</v>
      </c>
      <c r="V1018" s="300">
        <f t="shared" si="2066"/>
        <v>6</v>
      </c>
      <c r="W1018" s="300">
        <f t="shared" si="2066"/>
        <v>0</v>
      </c>
      <c r="X1018" s="301">
        <f t="shared" si="1783"/>
        <v>14</v>
      </c>
      <c r="Y1018" s="300">
        <f t="shared" ref="Y1018:AA1018" si="2067">IF(ISBLANK($A1018),"",sum(AH1018,AN1018,AT1018,AZ1018,BF1018,BL1018,BR1018,BX1018,CD1018,CJ1018,CP1018,CV1018,DB1018,DH1018,DN1018,DT1018,DZ1018,EF1018,EL1018,ER1018,EX1018))</f>
        <v>8</v>
      </c>
      <c r="Z1018" s="300">
        <f t="shared" si="2067"/>
        <v>1</v>
      </c>
      <c r="AA1018" s="300">
        <f t="shared" si="2067"/>
        <v>0</v>
      </c>
      <c r="AB1018" s="301">
        <f t="shared" si="1785"/>
        <v>9</v>
      </c>
      <c r="AC1018" s="302">
        <f t="shared" si="1786"/>
        <v>0.5714285714</v>
      </c>
      <c r="AD1018" s="435" t="str">
        <f t="shared" si="1787"/>
        <v>20+</v>
      </c>
      <c r="AE1018" s="303"/>
      <c r="AF1018" s="303"/>
      <c r="AG1018" s="303"/>
      <c r="AH1018" s="303"/>
      <c r="AI1018" s="303"/>
      <c r="AJ1018" s="303"/>
      <c r="AK1018" s="303"/>
      <c r="AL1018" s="304">
        <v>3.0</v>
      </c>
      <c r="AM1018" s="303"/>
      <c r="AN1018" s="303"/>
      <c r="AO1018" s="303"/>
      <c r="AP1018" s="303"/>
      <c r="AQ1018" s="303"/>
      <c r="AR1018" s="303"/>
      <c r="AS1018" s="303"/>
      <c r="AT1018" s="303"/>
      <c r="AU1018" s="303"/>
      <c r="AV1018" s="303"/>
      <c r="AW1018" s="303"/>
      <c r="AX1018" s="303"/>
      <c r="AY1018" s="303"/>
      <c r="AZ1018" s="303"/>
      <c r="BA1018" s="303"/>
      <c r="BB1018" s="303"/>
      <c r="BC1018" s="303"/>
      <c r="BD1018" s="303"/>
      <c r="BE1018" s="303"/>
      <c r="BF1018" s="303"/>
      <c r="BG1018" s="303"/>
      <c r="BH1018" s="303"/>
      <c r="BI1018" s="303"/>
      <c r="BJ1018" s="303"/>
      <c r="BK1018" s="303"/>
      <c r="BL1018" s="303"/>
      <c r="BM1018" s="303"/>
      <c r="BN1018" s="303"/>
      <c r="BO1018" s="304">
        <v>1.0</v>
      </c>
      <c r="BP1018" s="304">
        <v>1.0</v>
      </c>
      <c r="BQ1018" s="303"/>
      <c r="BR1018" s="303"/>
      <c r="BS1018" s="303"/>
      <c r="BT1018" s="303"/>
      <c r="BU1018" s="303"/>
      <c r="BV1018" s="303"/>
      <c r="BW1018" s="303"/>
      <c r="BX1018" s="303"/>
      <c r="BY1018" s="303"/>
      <c r="BZ1018" s="303"/>
      <c r="CA1018" s="304">
        <v>2.0</v>
      </c>
      <c r="CB1018" s="303"/>
      <c r="CC1018" s="303"/>
      <c r="CD1018" s="303"/>
      <c r="CE1018" s="303"/>
      <c r="CF1018" s="303"/>
      <c r="CG1018" s="303"/>
      <c r="CH1018" s="303"/>
      <c r="CI1018" s="303"/>
      <c r="CJ1018" s="303"/>
      <c r="CK1018" s="303"/>
      <c r="CL1018" s="303"/>
      <c r="CM1018" s="304">
        <v>1.0</v>
      </c>
      <c r="CN1018" s="303"/>
      <c r="CO1018" s="303"/>
      <c r="CP1018" s="303"/>
      <c r="CQ1018" s="303"/>
      <c r="CR1018" s="303"/>
      <c r="CS1018" s="303"/>
      <c r="CT1018" s="304">
        <v>1.0</v>
      </c>
      <c r="CU1018" s="303"/>
      <c r="CV1018" s="303"/>
      <c r="CW1018" s="303"/>
      <c r="CX1018" s="303"/>
      <c r="CY1018" s="303"/>
      <c r="CZ1018" s="303"/>
      <c r="DA1018" s="303"/>
      <c r="DB1018" s="303"/>
      <c r="DC1018" s="303"/>
      <c r="DD1018" s="303"/>
      <c r="DE1018" s="303"/>
      <c r="DF1018" s="303"/>
      <c r="DG1018" s="303"/>
      <c r="DH1018" s="303"/>
      <c r="DI1018" s="304">
        <v>1.0</v>
      </c>
      <c r="DJ1018" s="303"/>
      <c r="DK1018" s="303"/>
      <c r="DL1018" s="303"/>
      <c r="DM1018" s="303"/>
      <c r="DN1018" s="303"/>
      <c r="DO1018" s="303"/>
      <c r="DP1018" s="303"/>
      <c r="DQ1018" s="303"/>
      <c r="DR1018" s="303"/>
      <c r="DS1018" s="303"/>
      <c r="DT1018" s="303"/>
      <c r="DU1018" s="303"/>
      <c r="DV1018" s="303"/>
      <c r="DW1018" s="303"/>
      <c r="DX1018" s="303"/>
      <c r="DY1018" s="303"/>
      <c r="DZ1018" s="303"/>
      <c r="EA1018" s="303"/>
      <c r="EB1018" s="303"/>
      <c r="EC1018" s="304">
        <v>1.0</v>
      </c>
      <c r="ED1018" s="303"/>
      <c r="EE1018" s="303"/>
      <c r="EF1018" s="303"/>
      <c r="EG1018" s="303"/>
      <c r="EH1018" s="303"/>
      <c r="EI1018" s="304">
        <v>1.0</v>
      </c>
      <c r="EJ1018" s="303"/>
      <c r="EK1018" s="303"/>
      <c r="EL1018" s="303"/>
      <c r="EM1018" s="303"/>
      <c r="EN1018" s="303"/>
      <c r="EO1018" s="303"/>
      <c r="EP1018" s="303"/>
      <c r="EQ1018" s="303"/>
      <c r="ER1018" s="303"/>
      <c r="ES1018" s="303"/>
      <c r="ET1018" s="303"/>
      <c r="EU1018" s="324">
        <v>2.0</v>
      </c>
      <c r="EV1018" s="324">
        <v>1.0</v>
      </c>
      <c r="EW1018" s="76"/>
      <c r="EX1018" s="324">
        <v>8.0</v>
      </c>
      <c r="EY1018" s="76"/>
      <c r="EZ1018" s="76"/>
      <c r="FA1018" s="294" t="s">
        <v>4073</v>
      </c>
      <c r="FB1018" s="294"/>
      <c r="FC1018" s="294"/>
      <c r="FD1018" s="294"/>
    </row>
    <row r="1019">
      <c r="A1019" s="422" t="s">
        <v>4074</v>
      </c>
      <c r="B1019" s="423" t="s">
        <v>4075</v>
      </c>
      <c r="C1019" s="424" t="s">
        <v>8</v>
      </c>
      <c r="D1019" s="423" t="s">
        <v>18</v>
      </c>
      <c r="E1019" s="425"/>
      <c r="F1019" s="425"/>
      <c r="G1019" s="423" t="s">
        <v>4076</v>
      </c>
      <c r="H1019" s="423" t="s">
        <v>1123</v>
      </c>
      <c r="I1019" s="423" t="s">
        <v>23</v>
      </c>
      <c r="J1019" s="423" t="s">
        <v>39</v>
      </c>
      <c r="K1019" s="423" t="s">
        <v>67</v>
      </c>
      <c r="L1019" s="423" t="s">
        <v>738</v>
      </c>
      <c r="M1019" s="423" t="s">
        <v>88</v>
      </c>
      <c r="N1019" s="426">
        <v>42080.0</v>
      </c>
      <c r="O1019" s="427"/>
      <c r="P1019" s="425"/>
      <c r="Q1019" s="428"/>
      <c r="R1019" s="428"/>
      <c r="S1019" s="425"/>
      <c r="T1019" s="69">
        <f t="shared" si="1817"/>
        <v>1443</v>
      </c>
      <c r="U1019" s="430">
        <f t="shared" ref="U1019:W1019" si="2068">IF(ISBLANK($A1019),"",sum(AE1019,AK1019,AQ1019,AW1019,BC1019,BI1019,BO1019,BU1019,CA1019,CG1019,CM1019,CS1019,CY1019,DE1019,DK1019,DQ1019,DW1019,EC1019,EI1019,EO1019,EU1019))</f>
        <v>2</v>
      </c>
      <c r="V1019" s="430">
        <f t="shared" si="2068"/>
        <v>0</v>
      </c>
      <c r="W1019" s="430">
        <f t="shared" si="2068"/>
        <v>0</v>
      </c>
      <c r="X1019" s="431">
        <f t="shared" si="1783"/>
        <v>2</v>
      </c>
      <c r="Y1019" s="430">
        <f t="shared" ref="Y1019:AA1019" si="2069">IF(ISBLANK($A1019),"",sum(AH1019,AN1019,AT1019,AZ1019,BF1019,BL1019,BR1019,BX1019,CD1019,CJ1019,CP1019,CV1019,DB1019,DH1019,DN1019,DT1019,DZ1019,EF1019,EL1019,ER1019,EX1019))</f>
        <v>5</v>
      </c>
      <c r="Z1019" s="430">
        <f t="shared" si="2069"/>
        <v>6</v>
      </c>
      <c r="AA1019" s="430">
        <f t="shared" si="2069"/>
        <v>0</v>
      </c>
      <c r="AB1019" s="431">
        <f t="shared" si="1785"/>
        <v>11</v>
      </c>
      <c r="AC1019" s="432">
        <f t="shared" si="1786"/>
        <v>2.5</v>
      </c>
      <c r="AD1019" s="248" t="str">
        <f t="shared" si="1787"/>
        <v>20+</v>
      </c>
      <c r="AE1019" s="425"/>
      <c r="AF1019" s="425"/>
      <c r="AG1019" s="425"/>
      <c r="AH1019" s="425"/>
      <c r="AI1019" s="425"/>
      <c r="AJ1019" s="425"/>
      <c r="AK1019" s="425"/>
      <c r="AL1019" s="425"/>
      <c r="AM1019" s="425"/>
      <c r="AN1019" s="425"/>
      <c r="AO1019" s="425"/>
      <c r="AP1019" s="425"/>
      <c r="AQ1019" s="425"/>
      <c r="AR1019" s="425"/>
      <c r="AS1019" s="425"/>
      <c r="AT1019" s="425"/>
      <c r="AU1019" s="425"/>
      <c r="AV1019" s="425"/>
      <c r="AW1019" s="425"/>
      <c r="AX1019" s="425"/>
      <c r="AY1019" s="425"/>
      <c r="AZ1019" s="425"/>
      <c r="BA1019" s="425"/>
      <c r="BB1019" s="425"/>
      <c r="BC1019" s="425"/>
      <c r="BD1019" s="425"/>
      <c r="BE1019" s="425"/>
      <c r="BF1019" s="425"/>
      <c r="BG1019" s="425"/>
      <c r="BH1019" s="425"/>
      <c r="BI1019" s="433">
        <v>2.0</v>
      </c>
      <c r="BJ1019" s="425"/>
      <c r="BK1019" s="425"/>
      <c r="BL1019" s="433">
        <v>2.0</v>
      </c>
      <c r="BM1019" s="425"/>
      <c r="BN1019" s="425"/>
      <c r="BO1019" s="425"/>
      <c r="BP1019" s="425"/>
      <c r="BQ1019" s="425"/>
      <c r="BR1019" s="425"/>
      <c r="BS1019" s="425"/>
      <c r="BT1019" s="425"/>
      <c r="BU1019" s="425"/>
      <c r="BV1019" s="425"/>
      <c r="BW1019" s="425"/>
      <c r="BX1019" s="433">
        <v>1.0</v>
      </c>
      <c r="BY1019" s="425"/>
      <c r="BZ1019" s="425"/>
      <c r="CA1019" s="425"/>
      <c r="CB1019" s="425"/>
      <c r="CC1019" s="425"/>
      <c r="CD1019" s="425"/>
      <c r="CE1019" s="425"/>
      <c r="CF1019" s="425"/>
      <c r="CG1019" s="425"/>
      <c r="CH1019" s="425"/>
      <c r="CI1019" s="425"/>
      <c r="CJ1019" s="425"/>
      <c r="CK1019" s="433">
        <v>2.0</v>
      </c>
      <c r="CL1019" s="425"/>
      <c r="CM1019" s="425"/>
      <c r="CN1019" s="425"/>
      <c r="CO1019" s="425"/>
      <c r="CP1019" s="425"/>
      <c r="CQ1019" s="433">
        <v>1.0</v>
      </c>
      <c r="CR1019" s="425"/>
      <c r="CS1019" s="425"/>
      <c r="CT1019" s="425"/>
      <c r="CU1019" s="425"/>
      <c r="CV1019" s="425"/>
      <c r="CW1019" s="425"/>
      <c r="CX1019" s="425"/>
      <c r="CY1019" s="425"/>
      <c r="CZ1019" s="425"/>
      <c r="DA1019" s="425"/>
      <c r="DB1019" s="433">
        <v>2.0</v>
      </c>
      <c r="DC1019" s="433">
        <v>1.0</v>
      </c>
      <c r="DD1019" s="425"/>
      <c r="DE1019" s="425"/>
      <c r="DF1019" s="425"/>
      <c r="DG1019" s="425"/>
      <c r="DH1019" s="425"/>
      <c r="DI1019" s="433">
        <v>2.0</v>
      </c>
      <c r="DJ1019" s="425"/>
      <c r="DK1019" s="425"/>
      <c r="DL1019" s="425"/>
      <c r="DM1019" s="425"/>
      <c r="DN1019" s="425"/>
      <c r="DO1019" s="425"/>
      <c r="DP1019" s="425"/>
      <c r="DQ1019" s="425"/>
      <c r="DR1019" s="425"/>
      <c r="DS1019" s="425"/>
      <c r="DT1019" s="425"/>
      <c r="DU1019" s="425"/>
      <c r="DV1019" s="425"/>
      <c r="DW1019" s="425"/>
      <c r="DX1019" s="425"/>
      <c r="DY1019" s="425"/>
      <c r="DZ1019" s="425"/>
      <c r="EA1019" s="425"/>
      <c r="EB1019" s="425"/>
      <c r="EC1019" s="425"/>
      <c r="ED1019" s="425"/>
      <c r="EE1019" s="425"/>
      <c r="EF1019" s="425"/>
      <c r="EG1019" s="425"/>
      <c r="EH1019" s="425"/>
      <c r="EI1019" s="425"/>
      <c r="EJ1019" s="425"/>
      <c r="EK1019" s="425"/>
      <c r="EL1019" s="425"/>
      <c r="EM1019" s="425"/>
      <c r="EN1019" s="425"/>
      <c r="EO1019" s="425"/>
      <c r="EP1019" s="425"/>
      <c r="EQ1019" s="425"/>
      <c r="ER1019" s="425"/>
      <c r="ES1019" s="425"/>
      <c r="ET1019" s="425"/>
      <c r="EU1019" s="76"/>
      <c r="EV1019" s="76"/>
      <c r="EW1019" s="76"/>
      <c r="EX1019" s="76"/>
      <c r="EY1019" s="76"/>
      <c r="EZ1019" s="76"/>
      <c r="FA1019" s="423" t="s">
        <v>4077</v>
      </c>
      <c r="FB1019" s="423"/>
      <c r="FC1019" s="423"/>
      <c r="FD1019" s="423"/>
    </row>
    <row r="1020">
      <c r="A1020" s="293" t="s">
        <v>4078</v>
      </c>
      <c r="B1020" s="294" t="s">
        <v>4079</v>
      </c>
      <c r="C1020" s="295" t="s">
        <v>8</v>
      </c>
      <c r="D1020" s="294" t="s">
        <v>18</v>
      </c>
      <c r="E1020" s="303"/>
      <c r="F1020" s="303"/>
      <c r="G1020" s="294" t="s">
        <v>4080</v>
      </c>
      <c r="H1020" s="294" t="s">
        <v>4081</v>
      </c>
      <c r="I1020" s="294" t="s">
        <v>23</v>
      </c>
      <c r="J1020" s="294" t="s">
        <v>39</v>
      </c>
      <c r="K1020" s="294" t="s">
        <v>3490</v>
      </c>
      <c r="L1020" s="294" t="s">
        <v>273</v>
      </c>
      <c r="M1020" s="294" t="s">
        <v>4082</v>
      </c>
      <c r="N1020" s="296">
        <v>42076.0</v>
      </c>
      <c r="O1020" s="297"/>
      <c r="P1020" s="303"/>
      <c r="Q1020" s="298"/>
      <c r="R1020" s="298"/>
      <c r="S1020" s="303"/>
      <c r="T1020" s="69">
        <f t="shared" si="1817"/>
        <v>1447</v>
      </c>
      <c r="U1020" s="300">
        <f t="shared" ref="U1020:W1020" si="2070">IF(ISBLANK($A1020),"",sum(AE1020,AK1020,AQ1020,AW1020,BC1020,BI1020,BO1020,BU1020,CA1020,CG1020,CM1020,CS1020,CY1020,DE1020,DK1020,DQ1020,DW1020,EC1020,EI1020,EO1020,EU1020))</f>
        <v>2</v>
      </c>
      <c r="V1020" s="300">
        <f t="shared" si="2070"/>
        <v>0</v>
      </c>
      <c r="W1020" s="300">
        <f t="shared" si="2070"/>
        <v>0</v>
      </c>
      <c r="X1020" s="301">
        <f t="shared" si="1783"/>
        <v>2</v>
      </c>
      <c r="Y1020" s="300">
        <f t="shared" ref="Y1020:AA1020" si="2071">IF(ISBLANK($A1020),"",sum(AH1020,AN1020,AT1020,AZ1020,BF1020,BL1020,BR1020,BX1020,CD1020,CJ1020,CP1020,CV1020,DB1020,DH1020,DN1020,DT1020,DZ1020,EF1020,EL1020,ER1020,EX1020))</f>
        <v>0</v>
      </c>
      <c r="Z1020" s="300">
        <f t="shared" si="2071"/>
        <v>0</v>
      </c>
      <c r="AA1020" s="300">
        <f t="shared" si="2071"/>
        <v>0</v>
      </c>
      <c r="AB1020" s="301">
        <f t="shared" si="1785"/>
        <v>0</v>
      </c>
      <c r="AC1020" s="302">
        <f t="shared" si="1786"/>
        <v>0</v>
      </c>
      <c r="AD1020" s="248" t="str">
        <f t="shared" si="1787"/>
        <v>20+</v>
      </c>
      <c r="AE1020" s="304">
        <v>2.0</v>
      </c>
      <c r="AF1020" s="303"/>
      <c r="AG1020" s="303"/>
      <c r="AH1020" s="303"/>
      <c r="AI1020" s="303"/>
      <c r="AJ1020" s="303"/>
      <c r="AK1020" s="303"/>
      <c r="AL1020" s="303"/>
      <c r="AM1020" s="303"/>
      <c r="AN1020" s="303"/>
      <c r="AO1020" s="303"/>
      <c r="AP1020" s="303"/>
      <c r="AQ1020" s="303"/>
      <c r="AR1020" s="303"/>
      <c r="AS1020" s="303"/>
      <c r="AT1020" s="303"/>
      <c r="AU1020" s="303"/>
      <c r="AV1020" s="303"/>
      <c r="AW1020" s="303"/>
      <c r="AX1020" s="303"/>
      <c r="AY1020" s="303"/>
      <c r="AZ1020" s="303"/>
      <c r="BA1020" s="303"/>
      <c r="BB1020" s="303"/>
      <c r="BC1020" s="303"/>
      <c r="BD1020" s="303"/>
      <c r="BE1020" s="303"/>
      <c r="BF1020" s="303"/>
      <c r="BG1020" s="303"/>
      <c r="BH1020" s="303"/>
      <c r="BI1020" s="303"/>
      <c r="BJ1020" s="303"/>
      <c r="BK1020" s="303"/>
      <c r="BL1020" s="303"/>
      <c r="BM1020" s="303"/>
      <c r="BN1020" s="303"/>
      <c r="BO1020" s="303"/>
      <c r="BP1020" s="303"/>
      <c r="BQ1020" s="303"/>
      <c r="BR1020" s="303"/>
      <c r="BS1020" s="303"/>
      <c r="BT1020" s="303"/>
      <c r="BU1020" s="303"/>
      <c r="BV1020" s="303"/>
      <c r="BW1020" s="303"/>
      <c r="BX1020" s="303"/>
      <c r="BY1020" s="303"/>
      <c r="BZ1020" s="303"/>
      <c r="CA1020" s="303"/>
      <c r="CB1020" s="303"/>
      <c r="CC1020" s="303"/>
      <c r="CD1020" s="303"/>
      <c r="CE1020" s="303"/>
      <c r="CF1020" s="303"/>
      <c r="CG1020" s="303"/>
      <c r="CH1020" s="303"/>
      <c r="CI1020" s="303"/>
      <c r="CJ1020" s="303"/>
      <c r="CK1020" s="303"/>
      <c r="CL1020" s="303"/>
      <c r="CM1020" s="303"/>
      <c r="CN1020" s="303"/>
      <c r="CO1020" s="303"/>
      <c r="CP1020" s="303"/>
      <c r="CQ1020" s="303"/>
      <c r="CR1020" s="303"/>
      <c r="CS1020" s="303"/>
      <c r="CT1020" s="303"/>
      <c r="CU1020" s="303"/>
      <c r="CV1020" s="303"/>
      <c r="CW1020" s="303"/>
      <c r="CX1020" s="303"/>
      <c r="CY1020" s="303"/>
      <c r="CZ1020" s="303"/>
      <c r="DA1020" s="303"/>
      <c r="DB1020" s="303"/>
      <c r="DC1020" s="303"/>
      <c r="DD1020" s="303"/>
      <c r="DE1020" s="303"/>
      <c r="DF1020" s="303"/>
      <c r="DG1020" s="303"/>
      <c r="DH1020" s="303"/>
      <c r="DI1020" s="303"/>
      <c r="DJ1020" s="303"/>
      <c r="DK1020" s="303"/>
      <c r="DL1020" s="303"/>
      <c r="DM1020" s="303"/>
      <c r="DN1020" s="303"/>
      <c r="DO1020" s="303"/>
      <c r="DP1020" s="303"/>
      <c r="DQ1020" s="303"/>
      <c r="DR1020" s="303"/>
      <c r="DS1020" s="303"/>
      <c r="DT1020" s="303"/>
      <c r="DU1020" s="303"/>
      <c r="DV1020" s="303"/>
      <c r="DW1020" s="303"/>
      <c r="DX1020" s="303"/>
      <c r="DY1020" s="303"/>
      <c r="DZ1020" s="303"/>
      <c r="EA1020" s="303"/>
      <c r="EB1020" s="303"/>
      <c r="EC1020" s="303"/>
      <c r="ED1020" s="303"/>
      <c r="EE1020" s="303"/>
      <c r="EF1020" s="303"/>
      <c r="EG1020" s="303"/>
      <c r="EH1020" s="303"/>
      <c r="EI1020" s="303"/>
      <c r="EJ1020" s="303"/>
      <c r="EK1020" s="303"/>
      <c r="EL1020" s="303"/>
      <c r="EM1020" s="303"/>
      <c r="EN1020" s="303"/>
      <c r="EO1020" s="303"/>
      <c r="EP1020" s="303"/>
      <c r="EQ1020" s="303"/>
      <c r="ER1020" s="303"/>
      <c r="ES1020" s="303"/>
      <c r="ET1020" s="303"/>
      <c r="EU1020" s="76"/>
      <c r="EV1020" s="76"/>
      <c r="EW1020" s="76"/>
      <c r="EX1020" s="76"/>
      <c r="EY1020" s="76"/>
      <c r="EZ1020" s="76"/>
      <c r="FA1020" s="294" t="s">
        <v>4083</v>
      </c>
      <c r="FB1020" s="294"/>
      <c r="FC1020" s="294"/>
      <c r="FD1020" s="294"/>
    </row>
    <row r="1021">
      <c r="A1021" s="422" t="s">
        <v>4084</v>
      </c>
      <c r="B1021" s="423" t="s">
        <v>3685</v>
      </c>
      <c r="C1021" s="424" t="s">
        <v>8</v>
      </c>
      <c r="D1021" s="423" t="s">
        <v>18</v>
      </c>
      <c r="E1021" s="425"/>
      <c r="F1021" s="425"/>
      <c r="G1021" s="423" t="s">
        <v>3899</v>
      </c>
      <c r="H1021" s="423" t="s">
        <v>4085</v>
      </c>
      <c r="I1021" s="423" t="s">
        <v>23</v>
      </c>
      <c r="J1021" s="423" t="s">
        <v>39</v>
      </c>
      <c r="K1021" s="423" t="s">
        <v>67</v>
      </c>
      <c r="L1021" s="423" t="s">
        <v>738</v>
      </c>
      <c r="M1021" s="423" t="s">
        <v>3932</v>
      </c>
      <c r="N1021" s="426">
        <v>42074.0</v>
      </c>
      <c r="O1021" s="426">
        <v>42111.0</v>
      </c>
      <c r="P1021" s="425"/>
      <c r="Q1021" s="428"/>
      <c r="R1021" s="428"/>
      <c r="S1021" s="425"/>
      <c r="T1021" s="69">
        <f t="shared" si="1817"/>
        <v>1449</v>
      </c>
      <c r="U1021" s="430">
        <f t="shared" ref="U1021:W1021" si="2072">IF(ISBLANK($A1021),"",sum(AE1021,AK1021,AQ1021,AW1021,BC1021,BI1021,BO1021,BU1021,CA1021,CG1021,CM1021,CS1021,CY1021,DE1021,DK1021,DQ1021,DW1021,EC1021,EI1021,EO1021,EU1021))</f>
        <v>4</v>
      </c>
      <c r="V1021" s="430">
        <f t="shared" si="2072"/>
        <v>1</v>
      </c>
      <c r="W1021" s="430">
        <f t="shared" si="2072"/>
        <v>0</v>
      </c>
      <c r="X1021" s="431">
        <f t="shared" si="1783"/>
        <v>5</v>
      </c>
      <c r="Y1021" s="430">
        <f t="shared" ref="Y1021:AA1021" si="2073">IF(ISBLANK($A1021),"",sum(AH1021,AN1021,AT1021,AZ1021,BF1021,BL1021,BR1021,BX1021,CD1021,CJ1021,CP1021,CV1021,DB1021,DH1021,DN1021,DT1021,DZ1021,EF1021,EL1021,ER1021,EX1021))</f>
        <v>3</v>
      </c>
      <c r="Z1021" s="430">
        <f t="shared" si="2073"/>
        <v>2</v>
      </c>
      <c r="AA1021" s="430">
        <f t="shared" si="2073"/>
        <v>0</v>
      </c>
      <c r="AB1021" s="431">
        <f t="shared" si="1785"/>
        <v>5</v>
      </c>
      <c r="AC1021" s="432">
        <f t="shared" si="1786"/>
        <v>0.6</v>
      </c>
      <c r="AD1021" s="449" t="str">
        <f t="shared" si="1787"/>
        <v>20+</v>
      </c>
      <c r="AE1021" s="425"/>
      <c r="AF1021" s="425"/>
      <c r="AG1021" s="425"/>
      <c r="AH1021" s="425"/>
      <c r="AI1021" s="425"/>
      <c r="AJ1021" s="425"/>
      <c r="AK1021" s="433">
        <v>2.0</v>
      </c>
      <c r="AL1021" s="425"/>
      <c r="AM1021" s="425"/>
      <c r="AN1021" s="425"/>
      <c r="AO1021" s="425"/>
      <c r="AP1021" s="425"/>
      <c r="AQ1021" s="425"/>
      <c r="AR1021" s="425"/>
      <c r="AS1021" s="425"/>
      <c r="AT1021" s="425"/>
      <c r="AU1021" s="425"/>
      <c r="AV1021" s="425"/>
      <c r="AW1021" s="425"/>
      <c r="AX1021" s="425"/>
      <c r="AY1021" s="425"/>
      <c r="AZ1021" s="425"/>
      <c r="BA1021" s="433">
        <v>1.0</v>
      </c>
      <c r="BB1021" s="425"/>
      <c r="BC1021" s="425"/>
      <c r="BD1021" s="425"/>
      <c r="BE1021" s="425"/>
      <c r="BF1021" s="425"/>
      <c r="BG1021" s="425"/>
      <c r="BH1021" s="425"/>
      <c r="BI1021" s="425"/>
      <c r="BJ1021" s="425"/>
      <c r="BK1021" s="425"/>
      <c r="BL1021" s="433">
        <v>1.0</v>
      </c>
      <c r="BM1021" s="425"/>
      <c r="BN1021" s="425"/>
      <c r="BO1021" s="425"/>
      <c r="BP1021" s="425"/>
      <c r="BQ1021" s="425"/>
      <c r="BR1021" s="425"/>
      <c r="BS1021" s="425"/>
      <c r="BT1021" s="425"/>
      <c r="BU1021" s="425"/>
      <c r="BV1021" s="425"/>
      <c r="BW1021" s="425"/>
      <c r="BX1021" s="425"/>
      <c r="BY1021" s="425"/>
      <c r="BZ1021" s="425"/>
      <c r="CA1021" s="433">
        <v>1.0</v>
      </c>
      <c r="CB1021" s="425"/>
      <c r="CC1021" s="425"/>
      <c r="CD1021" s="433">
        <v>1.0</v>
      </c>
      <c r="CE1021" s="425"/>
      <c r="CF1021" s="425"/>
      <c r="CG1021" s="425"/>
      <c r="CH1021" s="425"/>
      <c r="CI1021" s="425"/>
      <c r="CJ1021" s="425"/>
      <c r="CK1021" s="425"/>
      <c r="CL1021" s="425"/>
      <c r="CM1021" s="433">
        <v>1.0</v>
      </c>
      <c r="CN1021" s="425"/>
      <c r="CO1021" s="425"/>
      <c r="CP1021" s="433">
        <v>1.0</v>
      </c>
      <c r="CQ1021" s="425"/>
      <c r="CR1021" s="425"/>
      <c r="CS1021" s="425"/>
      <c r="CT1021" s="433">
        <v>1.0</v>
      </c>
      <c r="CU1021" s="425"/>
      <c r="CV1021" s="425"/>
      <c r="CW1021" s="433">
        <v>1.0</v>
      </c>
      <c r="CX1021" s="425"/>
      <c r="CY1021" s="425"/>
      <c r="CZ1021" s="425"/>
      <c r="DA1021" s="425"/>
      <c r="DB1021" s="425"/>
      <c r="DC1021" s="425"/>
      <c r="DD1021" s="425"/>
      <c r="DE1021" s="425"/>
      <c r="DF1021" s="425"/>
      <c r="DG1021" s="425"/>
      <c r="DH1021" s="425"/>
      <c r="DI1021" s="425"/>
      <c r="DJ1021" s="425"/>
      <c r="DK1021" s="425"/>
      <c r="DL1021" s="425"/>
      <c r="DM1021" s="425"/>
      <c r="DN1021" s="425"/>
      <c r="DO1021" s="425"/>
      <c r="DP1021" s="425"/>
      <c r="DQ1021" s="425"/>
      <c r="DR1021" s="425"/>
      <c r="DS1021" s="425"/>
      <c r="DT1021" s="425"/>
      <c r="DU1021" s="425"/>
      <c r="DV1021" s="425"/>
      <c r="DW1021" s="425"/>
      <c r="DX1021" s="425"/>
      <c r="DY1021" s="425"/>
      <c r="DZ1021" s="425"/>
      <c r="EA1021" s="425"/>
      <c r="EB1021" s="425"/>
      <c r="EC1021" s="425"/>
      <c r="ED1021" s="425"/>
      <c r="EE1021" s="425"/>
      <c r="EF1021" s="425"/>
      <c r="EG1021" s="425"/>
      <c r="EH1021" s="425"/>
      <c r="EI1021" s="425"/>
      <c r="EJ1021" s="425"/>
      <c r="EK1021" s="425"/>
      <c r="EL1021" s="425"/>
      <c r="EM1021" s="425"/>
      <c r="EN1021" s="425"/>
      <c r="EO1021" s="425"/>
      <c r="EP1021" s="425"/>
      <c r="EQ1021" s="425"/>
      <c r="ER1021" s="425"/>
      <c r="ES1021" s="425"/>
      <c r="ET1021" s="425"/>
      <c r="EU1021" s="76"/>
      <c r="EV1021" s="76"/>
      <c r="EW1021" s="76"/>
      <c r="EX1021" s="76"/>
      <c r="EY1021" s="76"/>
      <c r="EZ1021" s="76"/>
      <c r="FA1021" s="504" t="s">
        <v>4086</v>
      </c>
      <c r="FB1021" s="504"/>
      <c r="FC1021" s="504"/>
      <c r="FD1021" s="504"/>
    </row>
    <row r="1022">
      <c r="A1022" s="422" t="s">
        <v>4087</v>
      </c>
      <c r="B1022" s="423" t="s">
        <v>3685</v>
      </c>
      <c r="C1022" s="424" t="s">
        <v>8</v>
      </c>
      <c r="D1022" s="423" t="s">
        <v>18</v>
      </c>
      <c r="E1022" s="425"/>
      <c r="F1022" s="425"/>
      <c r="G1022" s="423" t="s">
        <v>3899</v>
      </c>
      <c r="H1022" s="423" t="s">
        <v>4085</v>
      </c>
      <c r="I1022" s="423" t="s">
        <v>23</v>
      </c>
      <c r="J1022" s="423" t="s">
        <v>39</v>
      </c>
      <c r="K1022" s="423" t="s">
        <v>67</v>
      </c>
      <c r="L1022" s="423" t="s">
        <v>738</v>
      </c>
      <c r="M1022" s="423" t="s">
        <v>3932</v>
      </c>
      <c r="N1022" s="426">
        <v>42074.0</v>
      </c>
      <c r="O1022" s="426">
        <v>42111.0</v>
      </c>
      <c r="P1022" s="425"/>
      <c r="Q1022" s="428"/>
      <c r="R1022" s="428"/>
      <c r="S1022" s="425"/>
      <c r="T1022" s="69">
        <f t="shared" si="1817"/>
        <v>1449</v>
      </c>
      <c r="U1022" s="430">
        <f t="shared" ref="U1022:W1022" si="2074">IF(ISBLANK($A1022),"",sum(AE1022,AK1022,AQ1022,AW1022,BC1022,BI1022,BO1022,BU1022,CA1022,CG1022,CM1022,CS1022,CY1022,DE1022,DK1022,DQ1022,DW1022,EC1022,EI1022,EO1022,EU1022))</f>
        <v>2</v>
      </c>
      <c r="V1022" s="430">
        <f t="shared" si="2074"/>
        <v>1</v>
      </c>
      <c r="W1022" s="430">
        <f t="shared" si="2074"/>
        <v>0</v>
      </c>
      <c r="X1022" s="431">
        <f t="shared" si="1783"/>
        <v>3</v>
      </c>
      <c r="Y1022" s="430">
        <f t="shared" ref="Y1022:AA1022" si="2075">IF(ISBLANK($A1022),"",sum(AH1022,AN1022,AT1022,AZ1022,BF1022,BL1022,BR1022,BX1022,CD1022,CJ1022,CP1022,CV1022,DB1022,DH1022,DN1022,DT1022,DZ1022,EF1022,EL1022,ER1022,EX1022))</f>
        <v>3</v>
      </c>
      <c r="Z1022" s="430">
        <f t="shared" si="2075"/>
        <v>2</v>
      </c>
      <c r="AA1022" s="430">
        <f t="shared" si="2075"/>
        <v>0</v>
      </c>
      <c r="AB1022" s="431">
        <f t="shared" si="1785"/>
        <v>5</v>
      </c>
      <c r="AC1022" s="432">
        <f t="shared" si="1786"/>
        <v>1</v>
      </c>
      <c r="AD1022" s="449" t="str">
        <f t="shared" si="1787"/>
        <v>20+</v>
      </c>
      <c r="AE1022" s="425"/>
      <c r="AF1022" s="425"/>
      <c r="AG1022" s="425"/>
      <c r="AH1022" s="425"/>
      <c r="AI1022" s="425"/>
      <c r="AJ1022" s="425"/>
      <c r="AK1022" s="433">
        <v>1.0</v>
      </c>
      <c r="AL1022" s="425"/>
      <c r="AM1022" s="425"/>
      <c r="AN1022" s="425"/>
      <c r="AO1022" s="425"/>
      <c r="AP1022" s="425"/>
      <c r="AQ1022" s="425"/>
      <c r="AR1022" s="425"/>
      <c r="AS1022" s="425"/>
      <c r="AT1022" s="425"/>
      <c r="AU1022" s="425"/>
      <c r="AV1022" s="425"/>
      <c r="AW1022" s="425"/>
      <c r="AX1022" s="425"/>
      <c r="AY1022" s="425"/>
      <c r="AZ1022" s="425"/>
      <c r="BA1022" s="433">
        <v>1.0</v>
      </c>
      <c r="BB1022" s="425"/>
      <c r="BC1022" s="425"/>
      <c r="BD1022" s="425"/>
      <c r="BE1022" s="425"/>
      <c r="BF1022" s="425"/>
      <c r="BG1022" s="425"/>
      <c r="BH1022" s="425"/>
      <c r="BI1022" s="425"/>
      <c r="BJ1022" s="425"/>
      <c r="BK1022" s="425"/>
      <c r="BL1022" s="433">
        <v>1.0</v>
      </c>
      <c r="BM1022" s="425"/>
      <c r="BN1022" s="425"/>
      <c r="BO1022" s="425"/>
      <c r="BP1022" s="425"/>
      <c r="BQ1022" s="425"/>
      <c r="BR1022" s="425"/>
      <c r="BS1022" s="425"/>
      <c r="BT1022" s="425"/>
      <c r="BU1022" s="425"/>
      <c r="BV1022" s="425"/>
      <c r="BW1022" s="425"/>
      <c r="BX1022" s="425"/>
      <c r="BY1022" s="425"/>
      <c r="BZ1022" s="425"/>
      <c r="CA1022" s="433">
        <v>1.0</v>
      </c>
      <c r="CB1022" s="425"/>
      <c r="CC1022" s="425"/>
      <c r="CD1022" s="433">
        <v>1.0</v>
      </c>
      <c r="CE1022" s="425"/>
      <c r="CF1022" s="425"/>
      <c r="CG1022" s="425"/>
      <c r="CH1022" s="425"/>
      <c r="CI1022" s="425"/>
      <c r="CJ1022" s="425"/>
      <c r="CK1022" s="425"/>
      <c r="CL1022" s="425"/>
      <c r="CM1022" s="425"/>
      <c r="CN1022" s="433">
        <v>1.0</v>
      </c>
      <c r="CO1022" s="425"/>
      <c r="CP1022" s="433">
        <v>1.0</v>
      </c>
      <c r="CQ1022" s="425"/>
      <c r="CR1022" s="425"/>
      <c r="CS1022" s="425"/>
      <c r="CT1022" s="425"/>
      <c r="CU1022" s="425"/>
      <c r="CV1022" s="425"/>
      <c r="CW1022" s="433">
        <v>1.0</v>
      </c>
      <c r="CX1022" s="425"/>
      <c r="CY1022" s="425"/>
      <c r="CZ1022" s="425"/>
      <c r="DA1022" s="425"/>
      <c r="DB1022" s="425"/>
      <c r="DC1022" s="425"/>
      <c r="DD1022" s="425"/>
      <c r="DE1022" s="425"/>
      <c r="DF1022" s="425"/>
      <c r="DG1022" s="425"/>
      <c r="DH1022" s="425"/>
      <c r="DI1022" s="425"/>
      <c r="DJ1022" s="425"/>
      <c r="DK1022" s="425"/>
      <c r="DL1022" s="425"/>
      <c r="DM1022" s="425"/>
      <c r="DN1022" s="425"/>
      <c r="DO1022" s="425"/>
      <c r="DP1022" s="425"/>
      <c r="DQ1022" s="425"/>
      <c r="DR1022" s="425"/>
      <c r="DS1022" s="425"/>
      <c r="DT1022" s="425"/>
      <c r="DU1022" s="425"/>
      <c r="DV1022" s="425"/>
      <c r="DW1022" s="425"/>
      <c r="DX1022" s="425"/>
      <c r="DY1022" s="425"/>
      <c r="DZ1022" s="425"/>
      <c r="EA1022" s="425"/>
      <c r="EB1022" s="425"/>
      <c r="EC1022" s="425"/>
      <c r="ED1022" s="425"/>
      <c r="EE1022" s="425"/>
      <c r="EF1022" s="425"/>
      <c r="EG1022" s="425"/>
      <c r="EH1022" s="425"/>
      <c r="EI1022" s="425"/>
      <c r="EJ1022" s="425"/>
      <c r="EK1022" s="425"/>
      <c r="EL1022" s="425"/>
      <c r="EM1022" s="425"/>
      <c r="EN1022" s="425"/>
      <c r="EO1022" s="425"/>
      <c r="EP1022" s="425"/>
      <c r="EQ1022" s="425"/>
      <c r="ER1022" s="425"/>
      <c r="ES1022" s="425"/>
      <c r="ET1022" s="425"/>
      <c r="EU1022" s="76"/>
      <c r="EV1022" s="76"/>
      <c r="EW1022" s="76"/>
      <c r="EX1022" s="76"/>
      <c r="EY1022" s="76"/>
      <c r="EZ1022" s="76"/>
      <c r="FA1022" s="504" t="s">
        <v>4088</v>
      </c>
      <c r="FB1022" s="504"/>
      <c r="FC1022" s="504"/>
      <c r="FD1022" s="504"/>
    </row>
    <row r="1023">
      <c r="A1023" s="440" t="s">
        <v>4089</v>
      </c>
      <c r="B1023" s="441" t="s">
        <v>4090</v>
      </c>
      <c r="C1023" s="442" t="s">
        <v>17</v>
      </c>
      <c r="D1023" s="441" t="s">
        <v>18</v>
      </c>
      <c r="E1023" s="443"/>
      <c r="F1023" s="443"/>
      <c r="G1023" s="441" t="s">
        <v>4091</v>
      </c>
      <c r="H1023" s="441" t="s">
        <v>4092</v>
      </c>
      <c r="I1023" s="441" t="s">
        <v>23</v>
      </c>
      <c r="J1023" s="441" t="s">
        <v>39</v>
      </c>
      <c r="K1023" s="441" t="s">
        <v>3490</v>
      </c>
      <c r="L1023" s="441" t="s">
        <v>3748</v>
      </c>
      <c r="M1023" s="441" t="s">
        <v>3515</v>
      </c>
      <c r="N1023" s="444">
        <v>42074.0</v>
      </c>
      <c r="O1023" s="444">
        <v>42074.0</v>
      </c>
      <c r="P1023" s="443"/>
      <c r="Q1023" s="445"/>
      <c r="R1023" s="445"/>
      <c r="S1023" s="443"/>
      <c r="T1023" s="69">
        <f t="shared" si="1817"/>
        <v>1449</v>
      </c>
      <c r="U1023" s="436">
        <f t="shared" ref="U1023:W1023" si="2076">IF(ISBLANK($A1023),"",sum(AE1023,AK1023,AQ1023,AW1023,BC1023,BI1023,BO1023,BU1023,CA1023,CG1023,CM1023,CS1023,CY1023,DE1023,DK1023,DQ1023,DW1023,EC1023,EI1023,EO1023,EU1023))</f>
        <v>1</v>
      </c>
      <c r="V1023" s="436">
        <f t="shared" si="2076"/>
        <v>3</v>
      </c>
      <c r="W1023" s="436">
        <f t="shared" si="2076"/>
        <v>0</v>
      </c>
      <c r="X1023" s="437">
        <f t="shared" si="1783"/>
        <v>4</v>
      </c>
      <c r="Y1023" s="436">
        <f t="shared" ref="Y1023:AA1023" si="2077">IF(ISBLANK($A1023),"",sum(AH1023,AN1023,AT1023,AZ1023,BF1023,BL1023,BR1023,BX1023,CD1023,CJ1023,CP1023,CV1023,DB1023,DH1023,DN1023,DT1023,DZ1023,EF1023,EL1023,ER1023,EX1023))</f>
        <v>2</v>
      </c>
      <c r="Z1023" s="436">
        <f t="shared" si="2077"/>
        <v>1</v>
      </c>
      <c r="AA1023" s="436">
        <f t="shared" si="2077"/>
        <v>0</v>
      </c>
      <c r="AB1023" s="437">
        <f t="shared" si="1785"/>
        <v>3</v>
      </c>
      <c r="AC1023" s="446">
        <f t="shared" si="1786"/>
        <v>0.5</v>
      </c>
      <c r="AD1023" s="439" t="str">
        <f t="shared" si="1787"/>
        <v>20+</v>
      </c>
      <c r="AE1023" s="447">
        <v>1.0</v>
      </c>
      <c r="AF1023" s="443"/>
      <c r="AG1023" s="443"/>
      <c r="AH1023" s="443"/>
      <c r="AI1023" s="443"/>
      <c r="AJ1023" s="443"/>
      <c r="AK1023" s="443"/>
      <c r="AL1023" s="447">
        <v>1.0</v>
      </c>
      <c r="AM1023" s="443"/>
      <c r="AN1023" s="447">
        <v>1.0</v>
      </c>
      <c r="AO1023" s="443"/>
      <c r="AP1023" s="443"/>
      <c r="AQ1023" s="443"/>
      <c r="AR1023" s="447">
        <v>1.0</v>
      </c>
      <c r="AS1023" s="443"/>
      <c r="AT1023" s="443"/>
      <c r="AU1023" s="443"/>
      <c r="AV1023" s="443"/>
      <c r="AW1023" s="443"/>
      <c r="AX1023" s="447">
        <v>1.0</v>
      </c>
      <c r="AY1023" s="443"/>
      <c r="AZ1023" s="447">
        <v>1.0</v>
      </c>
      <c r="BA1023" s="443"/>
      <c r="BB1023" s="443"/>
      <c r="BC1023" s="443"/>
      <c r="BD1023" s="443"/>
      <c r="BE1023" s="443"/>
      <c r="BF1023" s="443"/>
      <c r="BG1023" s="447">
        <v>1.0</v>
      </c>
      <c r="BH1023" s="443"/>
      <c r="BI1023" s="443"/>
      <c r="BJ1023" s="443"/>
      <c r="BK1023" s="443"/>
      <c r="BL1023" s="443"/>
      <c r="BM1023" s="443"/>
      <c r="BN1023" s="443"/>
      <c r="BO1023" s="443"/>
      <c r="BP1023" s="443"/>
      <c r="BQ1023" s="443"/>
      <c r="BR1023" s="443"/>
      <c r="BS1023" s="443"/>
      <c r="BT1023" s="443"/>
      <c r="BU1023" s="443"/>
      <c r="BV1023" s="443"/>
      <c r="BW1023" s="443"/>
      <c r="BX1023" s="443"/>
      <c r="BY1023" s="443"/>
      <c r="BZ1023" s="443"/>
      <c r="CA1023" s="443"/>
      <c r="CB1023" s="443"/>
      <c r="CC1023" s="443"/>
      <c r="CD1023" s="443"/>
      <c r="CE1023" s="443"/>
      <c r="CF1023" s="443"/>
      <c r="CG1023" s="443"/>
      <c r="CH1023" s="443"/>
      <c r="CI1023" s="443"/>
      <c r="CJ1023" s="443"/>
      <c r="CK1023" s="443"/>
      <c r="CL1023" s="443"/>
      <c r="CM1023" s="443"/>
      <c r="CN1023" s="443"/>
      <c r="CO1023" s="443"/>
      <c r="CP1023" s="443"/>
      <c r="CQ1023" s="443"/>
      <c r="CR1023" s="443"/>
      <c r="CS1023" s="443"/>
      <c r="CT1023" s="443"/>
      <c r="CU1023" s="443"/>
      <c r="CV1023" s="443"/>
      <c r="CW1023" s="443"/>
      <c r="CX1023" s="443"/>
      <c r="CY1023" s="443"/>
      <c r="CZ1023" s="443"/>
      <c r="DA1023" s="443"/>
      <c r="DB1023" s="443"/>
      <c r="DC1023" s="443"/>
      <c r="DD1023" s="443"/>
      <c r="DE1023" s="443"/>
      <c r="DF1023" s="443"/>
      <c r="DG1023" s="443"/>
      <c r="DH1023" s="443"/>
      <c r="DI1023" s="443"/>
      <c r="DJ1023" s="443"/>
      <c r="DK1023" s="443"/>
      <c r="DL1023" s="443"/>
      <c r="DM1023" s="443"/>
      <c r="DN1023" s="443"/>
      <c r="DO1023" s="443"/>
      <c r="DP1023" s="443"/>
      <c r="DQ1023" s="443"/>
      <c r="DR1023" s="443"/>
      <c r="DS1023" s="443"/>
      <c r="DT1023" s="443"/>
      <c r="DU1023" s="443"/>
      <c r="DV1023" s="443"/>
      <c r="DW1023" s="443"/>
      <c r="DX1023" s="443"/>
      <c r="DY1023" s="443"/>
      <c r="DZ1023" s="443"/>
      <c r="EA1023" s="443"/>
      <c r="EB1023" s="443"/>
      <c r="EC1023" s="443"/>
      <c r="ED1023" s="443"/>
      <c r="EE1023" s="443"/>
      <c r="EF1023" s="443"/>
      <c r="EG1023" s="443"/>
      <c r="EH1023" s="443"/>
      <c r="EI1023" s="443"/>
      <c r="EJ1023" s="443"/>
      <c r="EK1023" s="443"/>
      <c r="EL1023" s="443"/>
      <c r="EM1023" s="443"/>
      <c r="EN1023" s="443"/>
      <c r="EO1023" s="443"/>
      <c r="EP1023" s="443"/>
      <c r="EQ1023" s="443"/>
      <c r="ER1023" s="443"/>
      <c r="ES1023" s="443"/>
      <c r="ET1023" s="443"/>
      <c r="EU1023" s="76"/>
      <c r="EV1023" s="76"/>
      <c r="EW1023" s="76"/>
      <c r="EX1023" s="76"/>
      <c r="EY1023" s="76"/>
      <c r="EZ1023" s="76"/>
      <c r="FA1023" s="441" t="s">
        <v>4093</v>
      </c>
      <c r="FB1023" s="441"/>
      <c r="FC1023" s="441"/>
      <c r="FD1023" s="441"/>
    </row>
    <row r="1024">
      <c r="A1024" s="293" t="s">
        <v>4094</v>
      </c>
      <c r="B1024" s="294" t="s">
        <v>4095</v>
      </c>
      <c r="C1024" s="295" t="s">
        <v>17</v>
      </c>
      <c r="D1024" s="294" t="s">
        <v>18</v>
      </c>
      <c r="E1024" s="303"/>
      <c r="F1024" s="303"/>
      <c r="G1024" s="294" t="s">
        <v>4096</v>
      </c>
      <c r="H1024" s="294" t="s">
        <v>4064</v>
      </c>
      <c r="I1024" s="294" t="s">
        <v>23</v>
      </c>
      <c r="J1024" s="294" t="s">
        <v>39</v>
      </c>
      <c r="K1024" s="294" t="s">
        <v>3490</v>
      </c>
      <c r="L1024" s="294" t="s">
        <v>3491</v>
      </c>
      <c r="M1024" s="294" t="s">
        <v>3515</v>
      </c>
      <c r="N1024" s="296">
        <v>42072.0</v>
      </c>
      <c r="O1024" s="296">
        <v>42072.0</v>
      </c>
      <c r="P1024" s="303"/>
      <c r="Q1024" s="298"/>
      <c r="R1024" s="298"/>
      <c r="S1024" s="303"/>
      <c r="T1024" s="69">
        <f t="shared" si="1817"/>
        <v>1451</v>
      </c>
      <c r="U1024" s="300">
        <f t="shared" ref="U1024:W1024" si="2078">IF(ISBLANK($A1024),"",sum(AE1024,AK1024,AQ1024,AW1024,BC1024,BI1024,BO1024,BU1024,CA1024,CG1024,CM1024,CS1024,CY1024,DE1024,DK1024,DQ1024,DW1024,EC1024,EI1024,EO1024,EU1024))</f>
        <v>0</v>
      </c>
      <c r="V1024" s="300">
        <f t="shared" si="2078"/>
        <v>2</v>
      </c>
      <c r="W1024" s="300">
        <f t="shared" si="2078"/>
        <v>0</v>
      </c>
      <c r="X1024" s="301">
        <f t="shared" si="1783"/>
        <v>2</v>
      </c>
      <c r="Y1024" s="300">
        <f t="shared" ref="Y1024:AA1024" si="2079">IF(ISBLANK($A1024),"",sum(AH1024,AN1024,AT1024,AZ1024,BF1024,BL1024,BR1024,BX1024,CD1024,CJ1024,CP1024,CV1024,DB1024,DH1024,DN1024,DT1024,DZ1024,EF1024,EL1024,ER1024,EX1024))</f>
        <v>0</v>
      </c>
      <c r="Z1024" s="300">
        <f t="shared" si="2079"/>
        <v>0</v>
      </c>
      <c r="AA1024" s="300">
        <f t="shared" si="2079"/>
        <v>0</v>
      </c>
      <c r="AB1024" s="301">
        <f t="shared" si="1785"/>
        <v>0</v>
      </c>
      <c r="AC1024" s="302">
        <f t="shared" si="1786"/>
        <v>0</v>
      </c>
      <c r="AD1024" s="248" t="str">
        <f t="shared" si="1787"/>
        <v>20+</v>
      </c>
      <c r="AE1024" s="303"/>
      <c r="AF1024" s="303"/>
      <c r="AG1024" s="303"/>
      <c r="AH1024" s="303"/>
      <c r="AI1024" s="303"/>
      <c r="AJ1024" s="303"/>
      <c r="AK1024" s="303"/>
      <c r="AL1024" s="303"/>
      <c r="AM1024" s="303"/>
      <c r="AN1024" s="303"/>
      <c r="AO1024" s="303"/>
      <c r="AP1024" s="303"/>
      <c r="AQ1024" s="303"/>
      <c r="AR1024" s="304">
        <v>2.0</v>
      </c>
      <c r="AS1024" s="303"/>
      <c r="AT1024" s="303"/>
      <c r="AU1024" s="303"/>
      <c r="AV1024" s="303"/>
      <c r="AW1024" s="303"/>
      <c r="AX1024" s="303"/>
      <c r="AY1024" s="303"/>
      <c r="AZ1024" s="303"/>
      <c r="BA1024" s="303"/>
      <c r="BB1024" s="303"/>
      <c r="BC1024" s="303"/>
      <c r="BD1024" s="303"/>
      <c r="BE1024" s="303"/>
      <c r="BF1024" s="303"/>
      <c r="BG1024" s="303"/>
      <c r="BH1024" s="303"/>
      <c r="BI1024" s="303"/>
      <c r="BJ1024" s="303"/>
      <c r="BK1024" s="303"/>
      <c r="BL1024" s="303"/>
      <c r="BM1024" s="303"/>
      <c r="BN1024" s="303"/>
      <c r="BO1024" s="303"/>
      <c r="BP1024" s="303"/>
      <c r="BQ1024" s="303"/>
      <c r="BR1024" s="303"/>
      <c r="BS1024" s="303"/>
      <c r="BT1024" s="303"/>
      <c r="BU1024" s="303"/>
      <c r="BV1024" s="303"/>
      <c r="BW1024" s="303"/>
      <c r="BX1024" s="303"/>
      <c r="BY1024" s="303"/>
      <c r="BZ1024" s="303"/>
      <c r="CA1024" s="303"/>
      <c r="CB1024" s="303"/>
      <c r="CC1024" s="303"/>
      <c r="CD1024" s="303"/>
      <c r="CE1024" s="303"/>
      <c r="CF1024" s="303"/>
      <c r="CG1024" s="303"/>
      <c r="CH1024" s="303"/>
      <c r="CI1024" s="303"/>
      <c r="CJ1024" s="303"/>
      <c r="CK1024" s="303"/>
      <c r="CL1024" s="303"/>
      <c r="CM1024" s="303"/>
      <c r="CN1024" s="303"/>
      <c r="CO1024" s="303"/>
      <c r="CP1024" s="303"/>
      <c r="CQ1024" s="303"/>
      <c r="CR1024" s="303"/>
      <c r="CS1024" s="303"/>
      <c r="CT1024" s="303"/>
      <c r="CU1024" s="303"/>
      <c r="CV1024" s="303"/>
      <c r="CW1024" s="303"/>
      <c r="CX1024" s="303"/>
      <c r="CY1024" s="303"/>
      <c r="CZ1024" s="303"/>
      <c r="DA1024" s="303"/>
      <c r="DB1024" s="303"/>
      <c r="DC1024" s="303"/>
      <c r="DD1024" s="303"/>
      <c r="DE1024" s="303"/>
      <c r="DF1024" s="303"/>
      <c r="DG1024" s="303"/>
      <c r="DH1024" s="303"/>
      <c r="DI1024" s="303"/>
      <c r="DJ1024" s="303"/>
      <c r="DK1024" s="303"/>
      <c r="DL1024" s="303"/>
      <c r="DM1024" s="303"/>
      <c r="DN1024" s="303"/>
      <c r="DO1024" s="303"/>
      <c r="DP1024" s="303"/>
      <c r="DQ1024" s="303"/>
      <c r="DR1024" s="303"/>
      <c r="DS1024" s="303"/>
      <c r="DT1024" s="303"/>
      <c r="DU1024" s="303"/>
      <c r="DV1024" s="303"/>
      <c r="DW1024" s="303"/>
      <c r="DX1024" s="303"/>
      <c r="DY1024" s="303"/>
      <c r="DZ1024" s="303"/>
      <c r="EA1024" s="303"/>
      <c r="EB1024" s="303"/>
      <c r="EC1024" s="303"/>
      <c r="ED1024" s="303"/>
      <c r="EE1024" s="303"/>
      <c r="EF1024" s="303"/>
      <c r="EG1024" s="303"/>
      <c r="EH1024" s="303"/>
      <c r="EI1024" s="303"/>
      <c r="EJ1024" s="303"/>
      <c r="EK1024" s="303"/>
      <c r="EL1024" s="303"/>
      <c r="EM1024" s="303"/>
      <c r="EN1024" s="303"/>
      <c r="EO1024" s="303"/>
      <c r="EP1024" s="303"/>
      <c r="EQ1024" s="303"/>
      <c r="ER1024" s="303"/>
      <c r="ES1024" s="303"/>
      <c r="ET1024" s="303"/>
      <c r="EU1024" s="76"/>
      <c r="EV1024" s="76"/>
      <c r="EW1024" s="76"/>
      <c r="EX1024" s="76"/>
      <c r="EY1024" s="76"/>
      <c r="EZ1024" s="76"/>
      <c r="FA1024" s="294" t="s">
        <v>4097</v>
      </c>
      <c r="FB1024" s="294"/>
      <c r="FC1024" s="294"/>
      <c r="FD1024" s="294"/>
    </row>
    <row r="1025">
      <c r="A1025" s="293" t="s">
        <v>4098</v>
      </c>
      <c r="B1025" s="294" t="s">
        <v>4099</v>
      </c>
      <c r="C1025" s="295" t="s">
        <v>17</v>
      </c>
      <c r="D1025" s="294" t="s">
        <v>18</v>
      </c>
      <c r="E1025" s="303"/>
      <c r="F1025" s="303"/>
      <c r="G1025" s="294" t="s">
        <v>4100</v>
      </c>
      <c r="H1025" s="294" t="s">
        <v>4092</v>
      </c>
      <c r="I1025" s="294" t="s">
        <v>23</v>
      </c>
      <c r="J1025" s="294" t="s">
        <v>39</v>
      </c>
      <c r="K1025" s="294" t="s">
        <v>3490</v>
      </c>
      <c r="L1025" s="294" t="s">
        <v>4101</v>
      </c>
      <c r="M1025" s="294" t="s">
        <v>3515</v>
      </c>
      <c r="N1025" s="296">
        <v>42067.0</v>
      </c>
      <c r="O1025" s="296">
        <v>42067.0</v>
      </c>
      <c r="P1025" s="303"/>
      <c r="Q1025" s="298"/>
      <c r="R1025" s="298"/>
      <c r="S1025" s="303"/>
      <c r="T1025" s="69">
        <f t="shared" si="1817"/>
        <v>1456</v>
      </c>
      <c r="U1025" s="300">
        <f t="shared" ref="U1025:W1025" si="2080">IF(ISBLANK($A1025),"",sum(AE1025,AK1025,AQ1025,AW1025,BC1025,BI1025,BO1025,BU1025,CA1025,CG1025,CM1025,CS1025,CY1025,DE1025,DK1025,DQ1025,DW1025,EC1025,EI1025,EO1025,EU1025))</f>
        <v>0</v>
      </c>
      <c r="V1025" s="300">
        <f t="shared" si="2080"/>
        <v>0</v>
      </c>
      <c r="W1025" s="300">
        <f t="shared" si="2080"/>
        <v>0</v>
      </c>
      <c r="X1025" s="301">
        <f t="shared" si="1783"/>
        <v>0</v>
      </c>
      <c r="Y1025" s="300">
        <f t="shared" ref="Y1025:AA1025" si="2081">IF(ISBLANK($A1025),"",sum(AH1025,AN1025,AT1025,AZ1025,BF1025,BL1025,BR1025,BX1025,CD1025,CJ1025,CP1025,CV1025,DB1025,DH1025,DN1025,DT1025,DZ1025,EF1025,EL1025,ER1025,EX1025))</f>
        <v>0</v>
      </c>
      <c r="Z1025" s="300">
        <f t="shared" si="2081"/>
        <v>0</v>
      </c>
      <c r="AA1025" s="300">
        <f t="shared" si="2081"/>
        <v>0</v>
      </c>
      <c r="AB1025" s="301">
        <f t="shared" si="1785"/>
        <v>0</v>
      </c>
      <c r="AC1025" s="448" t="str">
        <f t="shared" si="1786"/>
        <v/>
      </c>
      <c r="AD1025" s="248" t="str">
        <f t="shared" si="1787"/>
        <v>20+</v>
      </c>
      <c r="AE1025" s="303"/>
      <c r="AF1025" s="303"/>
      <c r="AG1025" s="303"/>
      <c r="AH1025" s="303"/>
      <c r="AI1025" s="303"/>
      <c r="AJ1025" s="303"/>
      <c r="AK1025" s="303"/>
      <c r="AL1025" s="303"/>
      <c r="AM1025" s="303"/>
      <c r="AN1025" s="303"/>
      <c r="AO1025" s="303"/>
      <c r="AP1025" s="303"/>
      <c r="AQ1025" s="303"/>
      <c r="AR1025" s="303"/>
      <c r="AS1025" s="303"/>
      <c r="AT1025" s="303"/>
      <c r="AU1025" s="303"/>
      <c r="AV1025" s="303"/>
      <c r="AW1025" s="303"/>
      <c r="AX1025" s="303"/>
      <c r="AY1025" s="303"/>
      <c r="AZ1025" s="303"/>
      <c r="BA1025" s="303"/>
      <c r="BB1025" s="303"/>
      <c r="BC1025" s="303"/>
      <c r="BD1025" s="303"/>
      <c r="BE1025" s="303"/>
      <c r="BF1025" s="303"/>
      <c r="BG1025" s="303"/>
      <c r="BH1025" s="303"/>
      <c r="BI1025" s="303"/>
      <c r="BJ1025" s="303"/>
      <c r="BK1025" s="303"/>
      <c r="BL1025" s="303"/>
      <c r="BM1025" s="303"/>
      <c r="BN1025" s="303"/>
      <c r="BO1025" s="303"/>
      <c r="BP1025" s="303"/>
      <c r="BQ1025" s="303"/>
      <c r="BR1025" s="303"/>
      <c r="BS1025" s="303"/>
      <c r="BT1025" s="303"/>
      <c r="BU1025" s="303"/>
      <c r="BV1025" s="303"/>
      <c r="BW1025" s="303"/>
      <c r="BX1025" s="303"/>
      <c r="BY1025" s="303"/>
      <c r="BZ1025" s="303"/>
      <c r="CA1025" s="303"/>
      <c r="CB1025" s="303"/>
      <c r="CC1025" s="303"/>
      <c r="CD1025" s="303"/>
      <c r="CE1025" s="303"/>
      <c r="CF1025" s="303"/>
      <c r="CG1025" s="303"/>
      <c r="CH1025" s="303"/>
      <c r="CI1025" s="303"/>
      <c r="CJ1025" s="303"/>
      <c r="CK1025" s="303"/>
      <c r="CL1025" s="303"/>
      <c r="CM1025" s="303"/>
      <c r="CN1025" s="303"/>
      <c r="CO1025" s="303"/>
      <c r="CP1025" s="303"/>
      <c r="CQ1025" s="303"/>
      <c r="CR1025" s="303"/>
      <c r="CS1025" s="303"/>
      <c r="CT1025" s="303"/>
      <c r="CU1025" s="303"/>
      <c r="CV1025" s="303"/>
      <c r="CW1025" s="303"/>
      <c r="CX1025" s="303"/>
      <c r="CY1025" s="303"/>
      <c r="CZ1025" s="303"/>
      <c r="DA1025" s="303"/>
      <c r="DB1025" s="303"/>
      <c r="DC1025" s="303"/>
      <c r="DD1025" s="303"/>
      <c r="DE1025" s="303"/>
      <c r="DF1025" s="303"/>
      <c r="DG1025" s="303"/>
      <c r="DH1025" s="303"/>
      <c r="DI1025" s="303"/>
      <c r="DJ1025" s="303"/>
      <c r="DK1025" s="303"/>
      <c r="DL1025" s="303"/>
      <c r="DM1025" s="303"/>
      <c r="DN1025" s="303"/>
      <c r="DO1025" s="303"/>
      <c r="DP1025" s="303"/>
      <c r="DQ1025" s="303"/>
      <c r="DR1025" s="303"/>
      <c r="DS1025" s="303"/>
      <c r="DT1025" s="303"/>
      <c r="DU1025" s="303"/>
      <c r="DV1025" s="303"/>
      <c r="DW1025" s="303"/>
      <c r="DX1025" s="303"/>
      <c r="DY1025" s="303"/>
      <c r="DZ1025" s="303"/>
      <c r="EA1025" s="303"/>
      <c r="EB1025" s="303"/>
      <c r="EC1025" s="303"/>
      <c r="ED1025" s="303"/>
      <c r="EE1025" s="303"/>
      <c r="EF1025" s="303"/>
      <c r="EG1025" s="303"/>
      <c r="EH1025" s="303"/>
      <c r="EI1025" s="303"/>
      <c r="EJ1025" s="303"/>
      <c r="EK1025" s="303"/>
      <c r="EL1025" s="303"/>
      <c r="EM1025" s="303"/>
      <c r="EN1025" s="303"/>
      <c r="EO1025" s="303"/>
      <c r="EP1025" s="303"/>
      <c r="EQ1025" s="303"/>
      <c r="ER1025" s="303"/>
      <c r="ES1025" s="303"/>
      <c r="ET1025" s="303"/>
      <c r="EU1025" s="76"/>
      <c r="EV1025" s="76"/>
      <c r="EW1025" s="76"/>
      <c r="EX1025" s="76"/>
      <c r="EY1025" s="76"/>
      <c r="EZ1025" s="76"/>
      <c r="FA1025" s="294" t="s">
        <v>4102</v>
      </c>
      <c r="FB1025" s="294"/>
      <c r="FC1025" s="294"/>
      <c r="FD1025" s="294"/>
    </row>
    <row r="1026">
      <c r="A1026" s="422" t="s">
        <v>4103</v>
      </c>
      <c r="B1026" s="423" t="s">
        <v>4104</v>
      </c>
      <c r="C1026" s="424" t="s">
        <v>8</v>
      </c>
      <c r="D1026" s="423" t="s">
        <v>18</v>
      </c>
      <c r="E1026" s="425"/>
      <c r="F1026" s="425"/>
      <c r="G1026" s="423" t="s">
        <v>4105</v>
      </c>
      <c r="H1026" s="423" t="s">
        <v>3483</v>
      </c>
      <c r="I1026" s="423" t="s">
        <v>23</v>
      </c>
      <c r="J1026" s="423" t="s">
        <v>39</v>
      </c>
      <c r="K1026" s="423" t="s">
        <v>67</v>
      </c>
      <c r="L1026" s="423" t="s">
        <v>4106</v>
      </c>
      <c r="M1026" s="423" t="s">
        <v>75</v>
      </c>
      <c r="N1026" s="426">
        <v>42066.0</v>
      </c>
      <c r="O1026" s="427"/>
      <c r="P1026" s="425"/>
      <c r="Q1026" s="428"/>
      <c r="R1026" s="428"/>
      <c r="S1026" s="425"/>
      <c r="T1026" s="69">
        <f t="shared" si="1817"/>
        <v>1457</v>
      </c>
      <c r="U1026" s="430">
        <f t="shared" ref="U1026:W1026" si="2082">IF(ISBLANK($A1026),"",sum(AE1026,AK1026,AQ1026,AW1026,BC1026,BI1026,BO1026,BU1026,CA1026,CG1026,CM1026,CS1026,CY1026,DE1026,DK1026,DQ1026,DW1026,EC1026,EI1026,EO1026,EU1026))</f>
        <v>7</v>
      </c>
      <c r="V1026" s="430">
        <f t="shared" si="2082"/>
        <v>0</v>
      </c>
      <c r="W1026" s="430">
        <f t="shared" si="2082"/>
        <v>0</v>
      </c>
      <c r="X1026" s="431">
        <f t="shared" si="1783"/>
        <v>7</v>
      </c>
      <c r="Y1026" s="430">
        <f t="shared" ref="Y1026:AA1026" si="2083">IF(ISBLANK($A1026),"",sum(AH1026,AN1026,AT1026,AZ1026,BF1026,BL1026,BR1026,BX1026,CD1026,CJ1026,CP1026,CV1026,DB1026,DH1026,DN1026,DT1026,DZ1026,EF1026,EL1026,ER1026,EX1026))</f>
        <v>4</v>
      </c>
      <c r="Z1026" s="430">
        <f t="shared" si="2083"/>
        <v>0</v>
      </c>
      <c r="AA1026" s="430">
        <f t="shared" si="2083"/>
        <v>0</v>
      </c>
      <c r="AB1026" s="431">
        <f t="shared" si="1785"/>
        <v>4</v>
      </c>
      <c r="AC1026" s="432">
        <f t="shared" si="1786"/>
        <v>0.5714285714</v>
      </c>
      <c r="AD1026" s="248" t="str">
        <f t="shared" si="1787"/>
        <v>20+</v>
      </c>
      <c r="AE1026" s="425"/>
      <c r="AF1026" s="425"/>
      <c r="AG1026" s="425"/>
      <c r="AH1026" s="425"/>
      <c r="AI1026" s="425"/>
      <c r="AJ1026" s="425"/>
      <c r="AK1026" s="433">
        <v>3.0</v>
      </c>
      <c r="AL1026" s="425"/>
      <c r="AM1026" s="425"/>
      <c r="AN1026" s="425"/>
      <c r="AO1026" s="425"/>
      <c r="AP1026" s="425"/>
      <c r="AQ1026" s="433">
        <v>4.0</v>
      </c>
      <c r="AR1026" s="425"/>
      <c r="AS1026" s="425"/>
      <c r="AT1026" s="425"/>
      <c r="AU1026" s="425"/>
      <c r="AV1026" s="425"/>
      <c r="AW1026" s="425"/>
      <c r="AX1026" s="425"/>
      <c r="AY1026" s="425"/>
      <c r="AZ1026" s="425"/>
      <c r="BA1026" s="425"/>
      <c r="BB1026" s="425"/>
      <c r="BC1026" s="425"/>
      <c r="BD1026" s="425"/>
      <c r="BE1026" s="425"/>
      <c r="BF1026" s="433">
        <v>1.0</v>
      </c>
      <c r="BG1026" s="425"/>
      <c r="BH1026" s="425"/>
      <c r="BI1026" s="425"/>
      <c r="BJ1026" s="425"/>
      <c r="BK1026" s="425"/>
      <c r="BL1026" s="425"/>
      <c r="BM1026" s="425"/>
      <c r="BN1026" s="425"/>
      <c r="BO1026" s="425"/>
      <c r="BP1026" s="425"/>
      <c r="BQ1026" s="425"/>
      <c r="BR1026" s="433">
        <v>3.0</v>
      </c>
      <c r="BS1026" s="425"/>
      <c r="BT1026" s="425"/>
      <c r="BU1026" s="425"/>
      <c r="BV1026" s="425"/>
      <c r="BW1026" s="425"/>
      <c r="BX1026" s="425"/>
      <c r="BY1026" s="425"/>
      <c r="BZ1026" s="425"/>
      <c r="CA1026" s="425"/>
      <c r="CB1026" s="425"/>
      <c r="CC1026" s="425"/>
      <c r="CD1026" s="425"/>
      <c r="CE1026" s="425"/>
      <c r="CF1026" s="425"/>
      <c r="CG1026" s="425"/>
      <c r="CH1026" s="425"/>
      <c r="CI1026" s="425"/>
      <c r="CJ1026" s="425"/>
      <c r="CK1026" s="425"/>
      <c r="CL1026" s="425"/>
      <c r="CM1026" s="425"/>
      <c r="CN1026" s="425"/>
      <c r="CO1026" s="425"/>
      <c r="CP1026" s="425"/>
      <c r="CQ1026" s="425"/>
      <c r="CR1026" s="425"/>
      <c r="CS1026" s="425"/>
      <c r="CT1026" s="425"/>
      <c r="CU1026" s="425"/>
      <c r="CV1026" s="425"/>
      <c r="CW1026" s="425"/>
      <c r="CX1026" s="425"/>
      <c r="CY1026" s="425"/>
      <c r="CZ1026" s="425"/>
      <c r="DA1026" s="425"/>
      <c r="DB1026" s="425"/>
      <c r="DC1026" s="425"/>
      <c r="DD1026" s="425"/>
      <c r="DE1026" s="425"/>
      <c r="DF1026" s="425"/>
      <c r="DG1026" s="425"/>
      <c r="DH1026" s="425"/>
      <c r="DI1026" s="425"/>
      <c r="DJ1026" s="425"/>
      <c r="DK1026" s="425"/>
      <c r="DL1026" s="425"/>
      <c r="DM1026" s="425"/>
      <c r="DN1026" s="425"/>
      <c r="DO1026" s="425"/>
      <c r="DP1026" s="425"/>
      <c r="DQ1026" s="425"/>
      <c r="DR1026" s="425"/>
      <c r="DS1026" s="425"/>
      <c r="DT1026" s="425"/>
      <c r="DU1026" s="425"/>
      <c r="DV1026" s="425"/>
      <c r="DW1026" s="425"/>
      <c r="DX1026" s="425"/>
      <c r="DY1026" s="425"/>
      <c r="DZ1026" s="425"/>
      <c r="EA1026" s="425"/>
      <c r="EB1026" s="425"/>
      <c r="EC1026" s="425"/>
      <c r="ED1026" s="425"/>
      <c r="EE1026" s="425"/>
      <c r="EF1026" s="425"/>
      <c r="EG1026" s="425"/>
      <c r="EH1026" s="425"/>
      <c r="EI1026" s="425"/>
      <c r="EJ1026" s="425"/>
      <c r="EK1026" s="425"/>
      <c r="EL1026" s="425"/>
      <c r="EM1026" s="425"/>
      <c r="EN1026" s="425"/>
      <c r="EO1026" s="425"/>
      <c r="EP1026" s="425"/>
      <c r="EQ1026" s="425"/>
      <c r="ER1026" s="425"/>
      <c r="ES1026" s="425"/>
      <c r="ET1026" s="425"/>
      <c r="EU1026" s="76"/>
      <c r="EV1026" s="76"/>
      <c r="EW1026" s="76"/>
      <c r="EX1026" s="76"/>
      <c r="EY1026" s="76"/>
      <c r="EZ1026" s="76"/>
      <c r="FA1026" s="423" t="s">
        <v>4107</v>
      </c>
      <c r="FB1026" s="423"/>
      <c r="FC1026" s="423"/>
      <c r="FD1026" s="423"/>
    </row>
    <row r="1027">
      <c r="A1027" s="422" t="s">
        <v>4108</v>
      </c>
      <c r="B1027" s="423" t="s">
        <v>3603</v>
      </c>
      <c r="C1027" s="424" t="s">
        <v>8</v>
      </c>
      <c r="D1027" s="423" t="s">
        <v>18</v>
      </c>
      <c r="E1027" s="425"/>
      <c r="F1027" s="425"/>
      <c r="G1027" s="423" t="s">
        <v>4109</v>
      </c>
      <c r="H1027" s="423" t="s">
        <v>4110</v>
      </c>
      <c r="I1027" s="423" t="s">
        <v>23</v>
      </c>
      <c r="J1027" s="423" t="s">
        <v>39</v>
      </c>
      <c r="K1027" s="423" t="s">
        <v>67</v>
      </c>
      <c r="L1027" s="423" t="s">
        <v>4111</v>
      </c>
      <c r="M1027" s="423" t="s">
        <v>3932</v>
      </c>
      <c r="N1027" s="426">
        <v>42060.0</v>
      </c>
      <c r="O1027" s="427"/>
      <c r="P1027" s="425"/>
      <c r="Q1027" s="428"/>
      <c r="R1027" s="428"/>
      <c r="S1027" s="425"/>
      <c r="T1027" s="69">
        <f t="shared" si="1817"/>
        <v>1463</v>
      </c>
      <c r="U1027" s="430">
        <f t="shared" ref="U1027:W1027" si="2084">IF(ISBLANK($A1027),"",sum(AE1027,AK1027,AQ1027,AW1027,BC1027,BI1027,BO1027,BU1027,CA1027,CG1027,CM1027,CS1027,CY1027,DE1027,DK1027,DQ1027,DW1027,EC1027,EI1027,EO1027,EU1027))</f>
        <v>3</v>
      </c>
      <c r="V1027" s="430">
        <f t="shared" si="2084"/>
        <v>0</v>
      </c>
      <c r="W1027" s="430">
        <f t="shared" si="2084"/>
        <v>0</v>
      </c>
      <c r="X1027" s="431">
        <f t="shared" si="1783"/>
        <v>3</v>
      </c>
      <c r="Y1027" s="430">
        <f t="shared" ref="Y1027:AA1027" si="2085">IF(ISBLANK($A1027),"",sum(AH1027,AN1027,AT1027,AZ1027,BF1027,BL1027,BR1027,BX1027,CD1027,CJ1027,CP1027,CV1027,DB1027,DH1027,DN1027,DT1027,DZ1027,EF1027,EL1027,ER1027,EX1027))</f>
        <v>2</v>
      </c>
      <c r="Z1027" s="430">
        <f t="shared" si="2085"/>
        <v>0</v>
      </c>
      <c r="AA1027" s="430">
        <f t="shared" si="2085"/>
        <v>0</v>
      </c>
      <c r="AB1027" s="431">
        <f t="shared" si="1785"/>
        <v>2</v>
      </c>
      <c r="AC1027" s="432">
        <f t="shared" si="1786"/>
        <v>0.6666666667</v>
      </c>
      <c r="AD1027" s="248" t="str">
        <f t="shared" si="1787"/>
        <v>20+</v>
      </c>
      <c r="AE1027" s="433">
        <v>2.0</v>
      </c>
      <c r="AF1027" s="425"/>
      <c r="AG1027" s="425"/>
      <c r="AH1027" s="425"/>
      <c r="AI1027" s="425"/>
      <c r="AJ1027" s="425"/>
      <c r="AK1027" s="433">
        <v>1.0</v>
      </c>
      <c r="AL1027" s="425"/>
      <c r="AM1027" s="425"/>
      <c r="AN1027" s="425"/>
      <c r="AO1027" s="425"/>
      <c r="AP1027" s="425"/>
      <c r="AQ1027" s="425"/>
      <c r="AR1027" s="425"/>
      <c r="AS1027" s="425"/>
      <c r="AT1027" s="433">
        <v>2.0</v>
      </c>
      <c r="AU1027" s="425"/>
      <c r="AV1027" s="425"/>
      <c r="AW1027" s="425"/>
      <c r="AX1027" s="425"/>
      <c r="AY1027" s="425"/>
      <c r="AZ1027" s="425"/>
      <c r="BA1027" s="425"/>
      <c r="BB1027" s="425"/>
      <c r="BC1027" s="425"/>
      <c r="BD1027" s="425"/>
      <c r="BE1027" s="425"/>
      <c r="BF1027" s="425"/>
      <c r="BG1027" s="425"/>
      <c r="BH1027" s="425"/>
      <c r="BI1027" s="425"/>
      <c r="BJ1027" s="425"/>
      <c r="BK1027" s="425"/>
      <c r="BL1027" s="425"/>
      <c r="BM1027" s="425"/>
      <c r="BN1027" s="425"/>
      <c r="BO1027" s="425"/>
      <c r="BP1027" s="425"/>
      <c r="BQ1027" s="425"/>
      <c r="BR1027" s="425"/>
      <c r="BS1027" s="425"/>
      <c r="BT1027" s="425"/>
      <c r="BU1027" s="425"/>
      <c r="BV1027" s="425"/>
      <c r="BW1027" s="425"/>
      <c r="BX1027" s="425"/>
      <c r="BY1027" s="425"/>
      <c r="BZ1027" s="425"/>
      <c r="CA1027" s="425"/>
      <c r="CB1027" s="425"/>
      <c r="CC1027" s="425"/>
      <c r="CD1027" s="425"/>
      <c r="CE1027" s="425"/>
      <c r="CF1027" s="425"/>
      <c r="CG1027" s="425"/>
      <c r="CH1027" s="425"/>
      <c r="CI1027" s="425"/>
      <c r="CJ1027" s="425"/>
      <c r="CK1027" s="425"/>
      <c r="CL1027" s="425"/>
      <c r="CM1027" s="425"/>
      <c r="CN1027" s="425"/>
      <c r="CO1027" s="425"/>
      <c r="CP1027" s="425"/>
      <c r="CQ1027" s="425"/>
      <c r="CR1027" s="425"/>
      <c r="CS1027" s="425"/>
      <c r="CT1027" s="425"/>
      <c r="CU1027" s="425"/>
      <c r="CV1027" s="425"/>
      <c r="CW1027" s="425"/>
      <c r="CX1027" s="425"/>
      <c r="CY1027" s="425"/>
      <c r="CZ1027" s="425"/>
      <c r="DA1027" s="425"/>
      <c r="DB1027" s="425"/>
      <c r="DC1027" s="425"/>
      <c r="DD1027" s="425"/>
      <c r="DE1027" s="425"/>
      <c r="DF1027" s="425"/>
      <c r="DG1027" s="425"/>
      <c r="DH1027" s="425"/>
      <c r="DI1027" s="425"/>
      <c r="DJ1027" s="425"/>
      <c r="DK1027" s="425"/>
      <c r="DL1027" s="425"/>
      <c r="DM1027" s="425"/>
      <c r="DN1027" s="425"/>
      <c r="DO1027" s="425"/>
      <c r="DP1027" s="425"/>
      <c r="DQ1027" s="425"/>
      <c r="DR1027" s="425"/>
      <c r="DS1027" s="425"/>
      <c r="DT1027" s="425"/>
      <c r="DU1027" s="425"/>
      <c r="DV1027" s="425"/>
      <c r="DW1027" s="425"/>
      <c r="DX1027" s="425"/>
      <c r="DY1027" s="425"/>
      <c r="DZ1027" s="425"/>
      <c r="EA1027" s="425"/>
      <c r="EB1027" s="425"/>
      <c r="EC1027" s="425"/>
      <c r="ED1027" s="425"/>
      <c r="EE1027" s="425"/>
      <c r="EF1027" s="425"/>
      <c r="EG1027" s="425"/>
      <c r="EH1027" s="425"/>
      <c r="EI1027" s="425"/>
      <c r="EJ1027" s="425"/>
      <c r="EK1027" s="425"/>
      <c r="EL1027" s="425"/>
      <c r="EM1027" s="425"/>
      <c r="EN1027" s="425"/>
      <c r="EO1027" s="425"/>
      <c r="EP1027" s="425"/>
      <c r="EQ1027" s="425"/>
      <c r="ER1027" s="425"/>
      <c r="ES1027" s="425"/>
      <c r="ET1027" s="425"/>
      <c r="EU1027" s="76"/>
      <c r="EV1027" s="76"/>
      <c r="EW1027" s="76"/>
      <c r="EX1027" s="76"/>
      <c r="EY1027" s="76"/>
      <c r="EZ1027" s="76"/>
      <c r="FA1027" s="423" t="s">
        <v>4112</v>
      </c>
      <c r="FB1027" s="423"/>
      <c r="FC1027" s="423"/>
      <c r="FD1027" s="423"/>
    </row>
    <row r="1028">
      <c r="A1028" s="422" t="s">
        <v>4113</v>
      </c>
      <c r="B1028" s="423" t="s">
        <v>4114</v>
      </c>
      <c r="C1028" s="424" t="s">
        <v>73</v>
      </c>
      <c r="D1028" s="423" t="s">
        <v>18</v>
      </c>
      <c r="E1028" s="425"/>
      <c r="F1028" s="425"/>
      <c r="G1028" s="423" t="s">
        <v>3535</v>
      </c>
      <c r="H1028" s="423" t="s">
        <v>3536</v>
      </c>
      <c r="I1028" s="423" t="s">
        <v>23</v>
      </c>
      <c r="J1028" s="423" t="s">
        <v>39</v>
      </c>
      <c r="K1028" s="423" t="s">
        <v>67</v>
      </c>
      <c r="L1028" s="423" t="s">
        <v>4115</v>
      </c>
      <c r="M1028" s="423" t="s">
        <v>3515</v>
      </c>
      <c r="N1028" s="426">
        <v>42054.0</v>
      </c>
      <c r="O1028" s="427"/>
      <c r="P1028" s="425"/>
      <c r="Q1028" s="428"/>
      <c r="R1028" s="428"/>
      <c r="S1028" s="425"/>
      <c r="T1028" s="69">
        <f t="shared" si="1817"/>
        <v>1469</v>
      </c>
      <c r="U1028" s="430">
        <f t="shared" ref="U1028:W1028" si="2086">IF(ISBLANK($A1028),"",sum(AE1028,AK1028,AQ1028,AW1028,BC1028,BI1028,BO1028,BU1028,CA1028,CG1028,CM1028,CS1028,CY1028,DE1028,DK1028,DQ1028,DW1028,EC1028,EI1028,EO1028,EU1028))</f>
        <v>4</v>
      </c>
      <c r="V1028" s="430">
        <f t="shared" si="2086"/>
        <v>0</v>
      </c>
      <c r="W1028" s="430">
        <f t="shared" si="2086"/>
        <v>0</v>
      </c>
      <c r="X1028" s="431">
        <f t="shared" si="1783"/>
        <v>4</v>
      </c>
      <c r="Y1028" s="430">
        <f t="shared" ref="Y1028:AA1028" si="2087">IF(ISBLANK($A1028),"",sum(AH1028,AN1028,AT1028,AZ1028,BF1028,BL1028,BR1028,BX1028,CD1028,CJ1028,CP1028,CV1028,DB1028,DH1028,DN1028,DT1028,DZ1028,EF1028,EL1028,ER1028,EX1028))</f>
        <v>6</v>
      </c>
      <c r="Z1028" s="430">
        <f t="shared" si="2087"/>
        <v>0</v>
      </c>
      <c r="AA1028" s="430">
        <f t="shared" si="2087"/>
        <v>0</v>
      </c>
      <c r="AB1028" s="431">
        <f t="shared" si="1785"/>
        <v>6</v>
      </c>
      <c r="AC1028" s="432">
        <f t="shared" si="1786"/>
        <v>1.5</v>
      </c>
      <c r="AD1028" s="248" t="str">
        <f t="shared" si="1787"/>
        <v>20+</v>
      </c>
      <c r="AE1028" s="425"/>
      <c r="AF1028" s="425"/>
      <c r="AG1028" s="425"/>
      <c r="AH1028" s="425"/>
      <c r="AI1028" s="425"/>
      <c r="AJ1028" s="425"/>
      <c r="AK1028" s="425"/>
      <c r="AL1028" s="425"/>
      <c r="AM1028" s="425"/>
      <c r="AN1028" s="425"/>
      <c r="AO1028" s="425"/>
      <c r="AP1028" s="425"/>
      <c r="AQ1028" s="425"/>
      <c r="AR1028" s="425"/>
      <c r="AS1028" s="425"/>
      <c r="AT1028" s="425"/>
      <c r="AU1028" s="425"/>
      <c r="AV1028" s="425"/>
      <c r="AW1028" s="433">
        <v>1.0</v>
      </c>
      <c r="AX1028" s="425"/>
      <c r="AY1028" s="425"/>
      <c r="AZ1028" s="425"/>
      <c r="BA1028" s="425"/>
      <c r="BB1028" s="425"/>
      <c r="BC1028" s="425"/>
      <c r="BD1028" s="425"/>
      <c r="BE1028" s="425"/>
      <c r="BF1028" s="433">
        <v>2.0</v>
      </c>
      <c r="BG1028" s="425"/>
      <c r="BH1028" s="425"/>
      <c r="BI1028" s="425"/>
      <c r="BJ1028" s="425"/>
      <c r="BK1028" s="425"/>
      <c r="BL1028" s="433">
        <v>2.0</v>
      </c>
      <c r="BM1028" s="425"/>
      <c r="BN1028" s="425"/>
      <c r="BO1028" s="433">
        <v>3.0</v>
      </c>
      <c r="BP1028" s="425"/>
      <c r="BQ1028" s="425"/>
      <c r="BR1028" s="433">
        <v>2.0</v>
      </c>
      <c r="BS1028" s="425"/>
      <c r="BT1028" s="425"/>
      <c r="BU1028" s="425"/>
      <c r="BV1028" s="425"/>
      <c r="BW1028" s="425"/>
      <c r="BX1028" s="425"/>
      <c r="BY1028" s="425"/>
      <c r="BZ1028" s="425"/>
      <c r="CA1028" s="425"/>
      <c r="CB1028" s="425"/>
      <c r="CC1028" s="425"/>
      <c r="CD1028" s="425"/>
      <c r="CE1028" s="425"/>
      <c r="CF1028" s="425"/>
      <c r="CG1028" s="425"/>
      <c r="CH1028" s="425"/>
      <c r="CI1028" s="425"/>
      <c r="CJ1028" s="425"/>
      <c r="CK1028" s="425"/>
      <c r="CL1028" s="425"/>
      <c r="CM1028" s="425"/>
      <c r="CN1028" s="425"/>
      <c r="CO1028" s="425"/>
      <c r="CP1028" s="425"/>
      <c r="CQ1028" s="425"/>
      <c r="CR1028" s="425"/>
      <c r="CS1028" s="425"/>
      <c r="CT1028" s="425"/>
      <c r="CU1028" s="425"/>
      <c r="CV1028" s="425"/>
      <c r="CW1028" s="425"/>
      <c r="CX1028" s="425"/>
      <c r="CY1028" s="425"/>
      <c r="CZ1028" s="425"/>
      <c r="DA1028" s="425"/>
      <c r="DB1028" s="425"/>
      <c r="DC1028" s="425"/>
      <c r="DD1028" s="425"/>
      <c r="DE1028" s="425"/>
      <c r="DF1028" s="425"/>
      <c r="DG1028" s="425"/>
      <c r="DH1028" s="425"/>
      <c r="DI1028" s="425"/>
      <c r="DJ1028" s="425"/>
      <c r="DK1028" s="425"/>
      <c r="DL1028" s="425"/>
      <c r="DM1028" s="425"/>
      <c r="DN1028" s="425"/>
      <c r="DO1028" s="425"/>
      <c r="DP1028" s="425"/>
      <c r="DQ1028" s="425"/>
      <c r="DR1028" s="425"/>
      <c r="DS1028" s="425"/>
      <c r="DT1028" s="425"/>
      <c r="DU1028" s="425"/>
      <c r="DV1028" s="425"/>
      <c r="DW1028" s="425"/>
      <c r="DX1028" s="425"/>
      <c r="DY1028" s="425"/>
      <c r="DZ1028" s="425"/>
      <c r="EA1028" s="425"/>
      <c r="EB1028" s="425"/>
      <c r="EC1028" s="425"/>
      <c r="ED1028" s="425"/>
      <c r="EE1028" s="425"/>
      <c r="EF1028" s="425"/>
      <c r="EG1028" s="425"/>
      <c r="EH1028" s="425"/>
      <c r="EI1028" s="425"/>
      <c r="EJ1028" s="425"/>
      <c r="EK1028" s="425"/>
      <c r="EL1028" s="425"/>
      <c r="EM1028" s="425"/>
      <c r="EN1028" s="425"/>
      <c r="EO1028" s="425"/>
      <c r="EP1028" s="425"/>
      <c r="EQ1028" s="425"/>
      <c r="ER1028" s="425"/>
      <c r="ES1028" s="425"/>
      <c r="ET1028" s="425"/>
      <c r="EU1028" s="76"/>
      <c r="EV1028" s="76"/>
      <c r="EW1028" s="76"/>
      <c r="EX1028" s="76"/>
      <c r="EY1028" s="76"/>
      <c r="EZ1028" s="76"/>
      <c r="FA1028" s="423" t="s">
        <v>4116</v>
      </c>
      <c r="FB1028" s="423"/>
      <c r="FC1028" s="423"/>
      <c r="FD1028" s="423"/>
    </row>
    <row r="1029">
      <c r="A1029" s="434" t="s">
        <v>4117</v>
      </c>
      <c r="B1029" s="455" t="s">
        <v>3711</v>
      </c>
      <c r="C1029" s="456" t="s">
        <v>95</v>
      </c>
      <c r="D1029" s="455" t="s">
        <v>18</v>
      </c>
      <c r="E1029" s="303"/>
      <c r="F1029" s="303"/>
      <c r="G1029" s="455" t="s">
        <v>3788</v>
      </c>
      <c r="H1029" s="455" t="s">
        <v>3675</v>
      </c>
      <c r="I1029" s="455" t="s">
        <v>23</v>
      </c>
      <c r="J1029" s="455" t="s">
        <v>39</v>
      </c>
      <c r="K1029" s="455" t="s">
        <v>3490</v>
      </c>
      <c r="L1029" s="455" t="s">
        <v>3491</v>
      </c>
      <c r="M1029" s="455" t="s">
        <v>3789</v>
      </c>
      <c r="N1029" s="457">
        <v>42353.0</v>
      </c>
      <c r="O1029" s="457">
        <v>42353.0</v>
      </c>
      <c r="P1029" s="303"/>
      <c r="Q1029" s="298"/>
      <c r="R1029" s="298"/>
      <c r="S1029" s="303"/>
      <c r="T1029" s="458">
        <f t="shared" si="1817"/>
        <v>1170</v>
      </c>
      <c r="U1029" s="459">
        <f t="shared" ref="U1029:W1029" si="2088">IF(ISBLANK($A1029),"",sum(AE1029,AK1029,AQ1029,AW1029,BC1029,BI1029,BO1029,BU1029,CA1029,CG1029,CM1029,CS1029,CY1029,DE1029,DK1029,DQ1029,DW1029,EC1029,EI1029,EO1029,EU1029))</f>
        <v>6</v>
      </c>
      <c r="V1029" s="460">
        <f t="shared" si="2088"/>
        <v>7</v>
      </c>
      <c r="W1029" s="461">
        <f t="shared" si="2088"/>
        <v>0</v>
      </c>
      <c r="X1029" s="462">
        <f t="shared" si="1783"/>
        <v>13</v>
      </c>
      <c r="Y1029" s="461">
        <f t="shared" ref="Y1029:AA1029" si="2089">IF(ISBLANK($A1029),"",sum(AH1029,AN1029,AT1029,AZ1029,BF1029,BL1029,BR1029,BX1029,CD1029,CJ1029,CP1029,CV1029,DB1029,DH1029,DN1029,DT1029,DZ1029,EF1029,EL1029,ER1029,EX1029))</f>
        <v>9</v>
      </c>
      <c r="Z1029" s="461">
        <f t="shared" si="2089"/>
        <v>11</v>
      </c>
      <c r="AA1029" s="461">
        <f t="shared" si="2089"/>
        <v>0</v>
      </c>
      <c r="AB1029" s="462">
        <f t="shared" si="1785"/>
        <v>20</v>
      </c>
      <c r="AC1029" s="463">
        <f t="shared" si="1786"/>
        <v>0.6923076923</v>
      </c>
      <c r="AD1029" s="464" t="str">
        <f t="shared" si="1787"/>
        <v>20+</v>
      </c>
      <c r="AE1029" s="303"/>
      <c r="AF1029" s="303"/>
      <c r="AG1029" s="303"/>
      <c r="AH1029" s="303"/>
      <c r="AI1029" s="303"/>
      <c r="AJ1029" s="303"/>
      <c r="AK1029" s="303"/>
      <c r="AL1029" s="303"/>
      <c r="AM1029" s="303"/>
      <c r="AN1029" s="303"/>
      <c r="AO1029" s="303"/>
      <c r="AP1029" s="303"/>
      <c r="AQ1029" s="303"/>
      <c r="AR1029" s="303"/>
      <c r="AS1029" s="303"/>
      <c r="AT1029" s="303"/>
      <c r="AU1029" s="303"/>
      <c r="AV1029" s="303"/>
      <c r="AW1029" s="303"/>
      <c r="AX1029" s="303"/>
      <c r="AY1029" s="303"/>
      <c r="AZ1029" s="303"/>
      <c r="BA1029" s="303"/>
      <c r="BB1029" s="303"/>
      <c r="BC1029" s="303"/>
      <c r="BD1029" s="303"/>
      <c r="BE1029" s="303"/>
      <c r="BF1029" s="303"/>
      <c r="BG1029" s="303"/>
      <c r="BH1029" s="303"/>
      <c r="BI1029" s="465">
        <v>1.0</v>
      </c>
      <c r="BJ1029" s="303"/>
      <c r="BK1029" s="303"/>
      <c r="BL1029" s="303"/>
      <c r="BM1029" s="303"/>
      <c r="BN1029" s="303"/>
      <c r="BO1029" s="303"/>
      <c r="BP1029" s="465">
        <v>1.0</v>
      </c>
      <c r="BQ1029" s="303"/>
      <c r="BR1029" s="303"/>
      <c r="BS1029" s="303"/>
      <c r="BT1029" s="303"/>
      <c r="BU1029" s="465">
        <v>1.0</v>
      </c>
      <c r="BV1029" s="303"/>
      <c r="BW1029" s="303"/>
      <c r="BX1029" s="303"/>
      <c r="BY1029" s="303"/>
      <c r="BZ1029" s="303"/>
      <c r="CA1029" s="303"/>
      <c r="CB1029" s="465">
        <v>1.0</v>
      </c>
      <c r="CC1029" s="303"/>
      <c r="CD1029" s="303"/>
      <c r="CE1029" s="303"/>
      <c r="CF1029" s="303"/>
      <c r="CG1029" s="303"/>
      <c r="CH1029" s="303"/>
      <c r="CI1029" s="303"/>
      <c r="CJ1029" s="465">
        <v>3.0</v>
      </c>
      <c r="CK1029" s="303"/>
      <c r="CL1029" s="303"/>
      <c r="CM1029" s="303"/>
      <c r="CN1029" s="303"/>
      <c r="CO1029" s="303"/>
      <c r="CP1029" s="303"/>
      <c r="CQ1029" s="303"/>
      <c r="CR1029" s="303"/>
      <c r="CS1029" s="465">
        <v>1.0</v>
      </c>
      <c r="CT1029" s="303"/>
      <c r="CU1029" s="303"/>
      <c r="CV1029" s="303"/>
      <c r="CW1029" s="303"/>
      <c r="CX1029" s="303"/>
      <c r="CY1029" s="303"/>
      <c r="CZ1029" s="303"/>
      <c r="DA1029" s="303"/>
      <c r="DB1029" s="303"/>
      <c r="DC1029" s="303"/>
      <c r="DD1029" s="303"/>
      <c r="DE1029" s="303"/>
      <c r="DF1029" s="303"/>
      <c r="DG1029" s="303"/>
      <c r="DH1029" s="465">
        <v>1.0</v>
      </c>
      <c r="DI1029" s="303"/>
      <c r="DJ1029" s="303"/>
      <c r="DK1029" s="465">
        <v>1.0</v>
      </c>
      <c r="DL1029" s="465">
        <v>2.0</v>
      </c>
      <c r="DM1029" s="303"/>
      <c r="DN1029" s="303"/>
      <c r="DO1029" s="303"/>
      <c r="DP1029" s="303"/>
      <c r="DQ1029" s="303"/>
      <c r="DR1029" s="303"/>
      <c r="DS1029" s="303"/>
      <c r="DT1029" s="303"/>
      <c r="DU1029" s="303"/>
      <c r="DV1029" s="303"/>
      <c r="DW1029" s="303"/>
      <c r="DX1029" s="303"/>
      <c r="DY1029" s="303"/>
      <c r="DZ1029" s="303"/>
      <c r="EA1029" s="465">
        <v>3.0</v>
      </c>
      <c r="EB1029" s="303"/>
      <c r="EC1029" s="303"/>
      <c r="ED1029" s="303"/>
      <c r="EE1029" s="303"/>
      <c r="EF1029" s="303"/>
      <c r="EG1029" s="465">
        <v>2.0</v>
      </c>
      <c r="EH1029" s="303"/>
      <c r="EI1029" s="303"/>
      <c r="EJ1029" s="303"/>
      <c r="EK1029" s="303"/>
      <c r="EL1029" s="303"/>
      <c r="EM1029" s="303"/>
      <c r="EN1029" s="303"/>
      <c r="EO1029" s="303"/>
      <c r="EP1029" s="303"/>
      <c r="EQ1029" s="303"/>
      <c r="ER1029" s="303"/>
      <c r="ES1029" s="303"/>
      <c r="ET1029" s="303"/>
      <c r="EU1029" s="499">
        <v>2.0</v>
      </c>
      <c r="EV1029" s="499">
        <v>3.0</v>
      </c>
      <c r="EW1029" s="76"/>
      <c r="EX1029" s="499">
        <v>5.0</v>
      </c>
      <c r="EY1029" s="499">
        <v>6.0</v>
      </c>
      <c r="EZ1029" s="76"/>
      <c r="FA1029" s="455" t="s">
        <v>4118</v>
      </c>
      <c r="FB1029" s="455"/>
      <c r="FC1029" s="455"/>
      <c r="FD1029" s="455"/>
    </row>
    <row r="1030">
      <c r="A1030" s="422" t="s">
        <v>4119</v>
      </c>
      <c r="B1030" s="423" t="s">
        <v>4120</v>
      </c>
      <c r="C1030" s="424" t="s">
        <v>8</v>
      </c>
      <c r="D1030" s="423" t="s">
        <v>18</v>
      </c>
      <c r="E1030" s="425"/>
      <c r="F1030" s="425"/>
      <c r="G1030" s="423" t="s">
        <v>4040</v>
      </c>
      <c r="H1030" s="423" t="s">
        <v>4110</v>
      </c>
      <c r="I1030" s="423" t="s">
        <v>23</v>
      </c>
      <c r="J1030" s="423" t="s">
        <v>39</v>
      </c>
      <c r="K1030" s="423" t="s">
        <v>67</v>
      </c>
      <c r="L1030" s="423" t="s">
        <v>738</v>
      </c>
      <c r="M1030" s="423" t="s">
        <v>3932</v>
      </c>
      <c r="N1030" s="426">
        <v>42054.0</v>
      </c>
      <c r="O1030" s="426">
        <v>42068.0</v>
      </c>
      <c r="P1030" s="425"/>
      <c r="Q1030" s="428"/>
      <c r="R1030" s="428"/>
      <c r="S1030" s="425"/>
      <c r="T1030" s="69">
        <f t="shared" si="1817"/>
        <v>1469</v>
      </c>
      <c r="U1030" s="430">
        <f t="shared" ref="U1030:W1030" si="2090">IF(ISBLANK($A1030),"",sum(AE1030,AK1030,AQ1030,AW1030,BC1030,BI1030,BO1030,BU1030,CA1030,CG1030,CM1030,CS1030,CY1030,DE1030,DK1030,DQ1030,DW1030,EC1030,EI1030,EO1030,EU1030))</f>
        <v>11</v>
      </c>
      <c r="V1030" s="430">
        <f t="shared" si="2090"/>
        <v>5</v>
      </c>
      <c r="W1030" s="430">
        <f t="shared" si="2090"/>
        <v>0</v>
      </c>
      <c r="X1030" s="431">
        <f t="shared" si="1783"/>
        <v>16</v>
      </c>
      <c r="Y1030" s="430">
        <f t="shared" ref="Y1030:AA1030" si="2091">IF(ISBLANK($A1030),"",sum(AH1030,AN1030,AT1030,AZ1030,BF1030,BL1030,BR1030,BX1030,CD1030,CJ1030,CP1030,CV1030,DB1030,DH1030,DN1030,DT1030,DZ1030,EF1030,EL1030,ER1030,EX1030))</f>
        <v>16</v>
      </c>
      <c r="Z1030" s="430">
        <f t="shared" si="2091"/>
        <v>3</v>
      </c>
      <c r="AA1030" s="430">
        <f t="shared" si="2091"/>
        <v>0</v>
      </c>
      <c r="AB1030" s="431">
        <f t="shared" si="1785"/>
        <v>19</v>
      </c>
      <c r="AC1030" s="432">
        <f t="shared" si="1786"/>
        <v>1</v>
      </c>
      <c r="AD1030" s="248" t="str">
        <f t="shared" si="1787"/>
        <v>20+</v>
      </c>
      <c r="AE1030" s="425"/>
      <c r="AF1030" s="425"/>
      <c r="AG1030" s="425"/>
      <c r="AH1030" s="425"/>
      <c r="AI1030" s="425"/>
      <c r="AJ1030" s="425"/>
      <c r="AK1030" s="425"/>
      <c r="AL1030" s="425"/>
      <c r="AM1030" s="425"/>
      <c r="AN1030" s="425"/>
      <c r="AO1030" s="425"/>
      <c r="AP1030" s="425"/>
      <c r="AQ1030" s="433">
        <v>1.0</v>
      </c>
      <c r="AR1030" s="433">
        <v>2.0</v>
      </c>
      <c r="AS1030" s="425"/>
      <c r="AT1030" s="433">
        <v>2.0</v>
      </c>
      <c r="AU1030" s="425"/>
      <c r="AV1030" s="425"/>
      <c r="AW1030" s="425"/>
      <c r="AX1030" s="425"/>
      <c r="AY1030" s="425"/>
      <c r="AZ1030" s="425"/>
      <c r="BA1030" s="425"/>
      <c r="BB1030" s="425"/>
      <c r="BC1030" s="433">
        <v>2.0</v>
      </c>
      <c r="BD1030" s="433">
        <v>1.0</v>
      </c>
      <c r="BE1030" s="425"/>
      <c r="BF1030" s="425"/>
      <c r="BG1030" s="433">
        <v>2.0</v>
      </c>
      <c r="BH1030" s="425"/>
      <c r="BI1030" s="433">
        <v>1.0</v>
      </c>
      <c r="BJ1030" s="425"/>
      <c r="BK1030" s="425"/>
      <c r="BL1030" s="433">
        <v>2.0</v>
      </c>
      <c r="BM1030" s="433">
        <v>1.0</v>
      </c>
      <c r="BN1030" s="425"/>
      <c r="BO1030" s="425"/>
      <c r="BP1030" s="433">
        <v>1.0</v>
      </c>
      <c r="BQ1030" s="425"/>
      <c r="BR1030" s="433">
        <v>2.0</v>
      </c>
      <c r="BS1030" s="425"/>
      <c r="BT1030" s="425"/>
      <c r="BU1030" s="425"/>
      <c r="BV1030" s="425"/>
      <c r="BW1030" s="425"/>
      <c r="BX1030" s="425"/>
      <c r="BY1030" s="425"/>
      <c r="BZ1030" s="425"/>
      <c r="CA1030" s="433">
        <v>1.0</v>
      </c>
      <c r="CB1030" s="425"/>
      <c r="CC1030" s="425"/>
      <c r="CD1030" s="433">
        <v>3.0</v>
      </c>
      <c r="CE1030" s="425"/>
      <c r="CF1030" s="425"/>
      <c r="CG1030" s="425"/>
      <c r="CH1030" s="425"/>
      <c r="CI1030" s="425"/>
      <c r="CJ1030" s="433">
        <v>1.0</v>
      </c>
      <c r="CK1030" s="425"/>
      <c r="CL1030" s="425"/>
      <c r="CM1030" s="425"/>
      <c r="CN1030" s="425"/>
      <c r="CO1030" s="425"/>
      <c r="CP1030" s="425"/>
      <c r="CQ1030" s="425"/>
      <c r="CR1030" s="425"/>
      <c r="CS1030" s="433">
        <v>6.0</v>
      </c>
      <c r="CT1030" s="433">
        <v>1.0</v>
      </c>
      <c r="CU1030" s="425"/>
      <c r="CV1030" s="433">
        <v>6.0</v>
      </c>
      <c r="CW1030" s="425"/>
      <c r="CX1030" s="425"/>
      <c r="CY1030" s="425"/>
      <c r="CZ1030" s="425"/>
      <c r="DA1030" s="425"/>
      <c r="DB1030" s="425"/>
      <c r="DC1030" s="425"/>
      <c r="DD1030" s="425"/>
      <c r="DE1030" s="425"/>
      <c r="DF1030" s="425"/>
      <c r="DG1030" s="425"/>
      <c r="DH1030" s="425"/>
      <c r="DI1030" s="425"/>
      <c r="DJ1030" s="425"/>
      <c r="DK1030" s="425"/>
      <c r="DL1030" s="425"/>
      <c r="DM1030" s="425"/>
      <c r="DN1030" s="425"/>
      <c r="DO1030" s="425"/>
      <c r="DP1030" s="425"/>
      <c r="DQ1030" s="425"/>
      <c r="DR1030" s="425"/>
      <c r="DS1030" s="425"/>
      <c r="DT1030" s="425"/>
      <c r="DU1030" s="425"/>
      <c r="DV1030" s="425"/>
      <c r="DW1030" s="425"/>
      <c r="DX1030" s="425"/>
      <c r="DY1030" s="425"/>
      <c r="DZ1030" s="425"/>
      <c r="EA1030" s="425"/>
      <c r="EB1030" s="425"/>
      <c r="EC1030" s="425"/>
      <c r="ED1030" s="425"/>
      <c r="EE1030" s="425"/>
      <c r="EF1030" s="425"/>
      <c r="EG1030" s="425"/>
      <c r="EH1030" s="425"/>
      <c r="EI1030" s="425"/>
      <c r="EJ1030" s="425"/>
      <c r="EK1030" s="425"/>
      <c r="EL1030" s="425"/>
      <c r="EM1030" s="425"/>
      <c r="EN1030" s="425"/>
      <c r="EO1030" s="425"/>
      <c r="EP1030" s="425"/>
      <c r="EQ1030" s="425"/>
      <c r="ER1030" s="425"/>
      <c r="ES1030" s="425"/>
      <c r="ET1030" s="425"/>
      <c r="EU1030" s="76"/>
      <c r="EV1030" s="76"/>
      <c r="EW1030" s="76"/>
      <c r="EX1030" s="76"/>
      <c r="EY1030" s="76"/>
      <c r="EZ1030" s="76"/>
      <c r="FA1030" s="423" t="s">
        <v>4121</v>
      </c>
      <c r="FB1030" s="423"/>
      <c r="FC1030" s="423"/>
      <c r="FD1030" s="423"/>
    </row>
    <row r="1031">
      <c r="A1031" s="293" t="s">
        <v>4122</v>
      </c>
      <c r="B1031" s="294" t="s">
        <v>4123</v>
      </c>
      <c r="C1031" s="295" t="s">
        <v>95</v>
      </c>
      <c r="D1031" s="294" t="s">
        <v>18</v>
      </c>
      <c r="E1031" s="303"/>
      <c r="F1031" s="303"/>
      <c r="G1031" s="294" t="s">
        <v>4124</v>
      </c>
      <c r="H1031" s="294" t="s">
        <v>4125</v>
      </c>
      <c r="I1031" s="294" t="s">
        <v>23</v>
      </c>
      <c r="J1031" s="294" t="s">
        <v>39</v>
      </c>
      <c r="K1031" s="294" t="s">
        <v>3490</v>
      </c>
      <c r="L1031" s="294" t="s">
        <v>3759</v>
      </c>
      <c r="M1031" s="294" t="s">
        <v>3515</v>
      </c>
      <c r="N1031" s="296">
        <v>42054.0</v>
      </c>
      <c r="O1031" s="296">
        <v>42054.0</v>
      </c>
      <c r="P1031" s="303"/>
      <c r="Q1031" s="298"/>
      <c r="R1031" s="298"/>
      <c r="S1031" s="303"/>
      <c r="T1031" s="69">
        <f t="shared" si="1817"/>
        <v>1469</v>
      </c>
      <c r="U1031" s="300">
        <f t="shared" ref="U1031:W1031" si="2092">IF(ISBLANK($A1031),"",sum(AE1031,AK1031,AQ1031,AW1031,BC1031,BI1031,BO1031,BU1031,CA1031,CG1031,CM1031,CS1031,CY1031,DE1031,DK1031,DQ1031,DW1031,EC1031,EI1031,EO1031,EU1031))</f>
        <v>0</v>
      </c>
      <c r="V1031" s="300">
        <f t="shared" si="2092"/>
        <v>6</v>
      </c>
      <c r="W1031" s="300">
        <f t="shared" si="2092"/>
        <v>0</v>
      </c>
      <c r="X1031" s="301">
        <f t="shared" si="1783"/>
        <v>6</v>
      </c>
      <c r="Y1031" s="300">
        <f t="shared" ref="Y1031:AA1031" si="2093">IF(ISBLANK($A1031),"",sum(AH1031,AN1031,AT1031,AZ1031,BF1031,BL1031,BR1031,BX1031,CD1031,CJ1031,CP1031,CV1031,DB1031,DH1031,DN1031,DT1031,DZ1031,EF1031,EL1031,ER1031,EX1031))</f>
        <v>5</v>
      </c>
      <c r="Z1031" s="300">
        <f t="shared" si="2093"/>
        <v>4</v>
      </c>
      <c r="AA1031" s="300">
        <f t="shared" si="2093"/>
        <v>0</v>
      </c>
      <c r="AB1031" s="301">
        <f t="shared" si="1785"/>
        <v>9</v>
      </c>
      <c r="AC1031" s="302">
        <f t="shared" si="1786"/>
        <v>0.8333333333</v>
      </c>
      <c r="AD1031" s="248" t="str">
        <f t="shared" si="1787"/>
        <v>20+</v>
      </c>
      <c r="AE1031" s="303"/>
      <c r="AF1031" s="303"/>
      <c r="AG1031" s="303"/>
      <c r="AH1031" s="303"/>
      <c r="AI1031" s="303"/>
      <c r="AJ1031" s="303"/>
      <c r="AK1031" s="303"/>
      <c r="AL1031" s="304">
        <v>1.0</v>
      </c>
      <c r="AM1031" s="303"/>
      <c r="AN1031" s="303"/>
      <c r="AO1031" s="303"/>
      <c r="AP1031" s="303"/>
      <c r="AQ1031" s="303"/>
      <c r="AR1031" s="304">
        <v>1.0</v>
      </c>
      <c r="AS1031" s="303"/>
      <c r="AT1031" s="304">
        <v>2.0</v>
      </c>
      <c r="AU1031" s="303"/>
      <c r="AV1031" s="303"/>
      <c r="AW1031" s="303"/>
      <c r="AX1031" s="303"/>
      <c r="AY1031" s="303"/>
      <c r="AZ1031" s="303"/>
      <c r="BA1031" s="303"/>
      <c r="BB1031" s="303"/>
      <c r="BC1031" s="303"/>
      <c r="BD1031" s="303"/>
      <c r="BE1031" s="303"/>
      <c r="BF1031" s="303"/>
      <c r="BG1031" s="303"/>
      <c r="BH1031" s="303"/>
      <c r="BI1031" s="303"/>
      <c r="BJ1031" s="304">
        <v>2.0</v>
      </c>
      <c r="BK1031" s="303"/>
      <c r="BL1031" s="304">
        <v>3.0</v>
      </c>
      <c r="BM1031" s="303"/>
      <c r="BN1031" s="303"/>
      <c r="BO1031" s="303"/>
      <c r="BP1031" s="304">
        <v>1.0</v>
      </c>
      <c r="BQ1031" s="303"/>
      <c r="BR1031" s="303"/>
      <c r="BS1031" s="303"/>
      <c r="BT1031" s="303"/>
      <c r="BU1031" s="303"/>
      <c r="BV1031" s="304">
        <v>1.0</v>
      </c>
      <c r="BW1031" s="303"/>
      <c r="BX1031" s="303"/>
      <c r="BY1031" s="303"/>
      <c r="BZ1031" s="303"/>
      <c r="CA1031" s="303"/>
      <c r="CB1031" s="303"/>
      <c r="CC1031" s="303"/>
      <c r="CD1031" s="303"/>
      <c r="CE1031" s="303"/>
      <c r="CF1031" s="303"/>
      <c r="CG1031" s="303"/>
      <c r="CH1031" s="303"/>
      <c r="CI1031" s="303"/>
      <c r="CJ1031" s="303"/>
      <c r="CK1031" s="304">
        <v>1.0</v>
      </c>
      <c r="CL1031" s="303"/>
      <c r="CM1031" s="303"/>
      <c r="CN1031" s="303"/>
      <c r="CO1031" s="303"/>
      <c r="CP1031" s="303"/>
      <c r="CQ1031" s="303"/>
      <c r="CR1031" s="303"/>
      <c r="CS1031" s="303"/>
      <c r="CT1031" s="303"/>
      <c r="CU1031" s="303"/>
      <c r="CV1031" s="303"/>
      <c r="CW1031" s="303"/>
      <c r="CX1031" s="303"/>
      <c r="CY1031" s="303"/>
      <c r="CZ1031" s="303"/>
      <c r="DA1031" s="303"/>
      <c r="DB1031" s="303"/>
      <c r="DC1031" s="304">
        <v>3.0</v>
      </c>
      <c r="DD1031" s="303"/>
      <c r="DE1031" s="303"/>
      <c r="DF1031" s="303"/>
      <c r="DG1031" s="303"/>
      <c r="DH1031" s="303"/>
      <c r="DI1031" s="303"/>
      <c r="DJ1031" s="303"/>
      <c r="DK1031" s="303"/>
      <c r="DL1031" s="303"/>
      <c r="DM1031" s="303"/>
      <c r="DN1031" s="303"/>
      <c r="DO1031" s="303"/>
      <c r="DP1031" s="303"/>
      <c r="DQ1031" s="303"/>
      <c r="DR1031" s="303"/>
      <c r="DS1031" s="303"/>
      <c r="DT1031" s="303"/>
      <c r="DU1031" s="303"/>
      <c r="DV1031" s="303"/>
      <c r="DW1031" s="303"/>
      <c r="DX1031" s="303"/>
      <c r="DY1031" s="303"/>
      <c r="DZ1031" s="303"/>
      <c r="EA1031" s="303"/>
      <c r="EB1031" s="303"/>
      <c r="EC1031" s="303"/>
      <c r="ED1031" s="303"/>
      <c r="EE1031" s="303"/>
      <c r="EF1031" s="303"/>
      <c r="EG1031" s="303"/>
      <c r="EH1031" s="303"/>
      <c r="EI1031" s="303"/>
      <c r="EJ1031" s="303"/>
      <c r="EK1031" s="303"/>
      <c r="EL1031" s="303"/>
      <c r="EM1031" s="303"/>
      <c r="EN1031" s="303"/>
      <c r="EO1031" s="303"/>
      <c r="EP1031" s="303"/>
      <c r="EQ1031" s="303"/>
      <c r="ER1031" s="303"/>
      <c r="ES1031" s="303"/>
      <c r="ET1031" s="303"/>
      <c r="EU1031" s="76"/>
      <c r="EV1031" s="76"/>
      <c r="EW1031" s="76"/>
      <c r="EX1031" s="76"/>
      <c r="EY1031" s="76"/>
      <c r="EZ1031" s="76"/>
      <c r="FA1031" s="294" t="s">
        <v>4126</v>
      </c>
      <c r="FB1031" s="294"/>
      <c r="FC1031" s="294"/>
      <c r="FD1031" s="294"/>
    </row>
    <row r="1032">
      <c r="A1032" s="293" t="s">
        <v>4127</v>
      </c>
      <c r="B1032" s="294" t="s">
        <v>4128</v>
      </c>
      <c r="C1032" s="295" t="s">
        <v>95</v>
      </c>
      <c r="D1032" s="294" t="s">
        <v>18</v>
      </c>
      <c r="E1032" s="303"/>
      <c r="F1032" s="303"/>
      <c r="G1032" s="294" t="s">
        <v>4045</v>
      </c>
      <c r="H1032" s="294" t="s">
        <v>3489</v>
      </c>
      <c r="I1032" s="294" t="s">
        <v>23</v>
      </c>
      <c r="J1032" s="294" t="s">
        <v>39</v>
      </c>
      <c r="K1032" s="294" t="s">
        <v>3490</v>
      </c>
      <c r="L1032" s="294" t="s">
        <v>3753</v>
      </c>
      <c r="M1032" s="294" t="s">
        <v>3515</v>
      </c>
      <c r="N1032" s="296">
        <v>42054.0</v>
      </c>
      <c r="O1032" s="296">
        <v>42054.0</v>
      </c>
      <c r="P1032" s="303"/>
      <c r="Q1032" s="298"/>
      <c r="R1032" s="298"/>
      <c r="S1032" s="303"/>
      <c r="T1032" s="69">
        <f t="shared" si="1817"/>
        <v>1469</v>
      </c>
      <c r="U1032" s="300">
        <f t="shared" ref="U1032:W1032" si="2094">IF(ISBLANK($A1032),"",sum(AE1032,AK1032,AQ1032,AW1032,BC1032,BI1032,BO1032,BU1032,CA1032,CG1032,CM1032,CS1032,CY1032,DE1032,DK1032,DQ1032,DW1032,EC1032,EI1032,EO1032,EU1032))</f>
        <v>9</v>
      </c>
      <c r="V1032" s="300">
        <f t="shared" si="2094"/>
        <v>1</v>
      </c>
      <c r="W1032" s="300">
        <f t="shared" si="2094"/>
        <v>3</v>
      </c>
      <c r="X1032" s="301">
        <f t="shared" si="1783"/>
        <v>13</v>
      </c>
      <c r="Y1032" s="300">
        <f t="shared" ref="Y1032:AA1032" si="2095">IF(ISBLANK($A1032),"",sum(AH1032,AN1032,AT1032,AZ1032,BF1032,BL1032,BR1032,BX1032,CD1032,CJ1032,CP1032,CV1032,DB1032,DH1032,DN1032,DT1032,DZ1032,EF1032,EL1032,ER1032,EX1032))</f>
        <v>3</v>
      </c>
      <c r="Z1032" s="300">
        <f t="shared" si="2095"/>
        <v>1</v>
      </c>
      <c r="AA1032" s="300">
        <f t="shared" si="2095"/>
        <v>0</v>
      </c>
      <c r="AB1032" s="301">
        <f t="shared" si="1785"/>
        <v>4</v>
      </c>
      <c r="AC1032" s="302">
        <f t="shared" si="1786"/>
        <v>0.2307692308</v>
      </c>
      <c r="AD1032" s="248" t="str">
        <f t="shared" si="1787"/>
        <v>20+</v>
      </c>
      <c r="AE1032" s="304">
        <v>2.0</v>
      </c>
      <c r="AF1032" s="303"/>
      <c r="AG1032" s="303"/>
      <c r="AH1032" s="303"/>
      <c r="AI1032" s="303"/>
      <c r="AJ1032" s="303"/>
      <c r="AK1032" s="303"/>
      <c r="AL1032" s="303"/>
      <c r="AM1032" s="303"/>
      <c r="AN1032" s="303"/>
      <c r="AO1032" s="303"/>
      <c r="AP1032" s="303"/>
      <c r="AQ1032" s="304">
        <v>2.0</v>
      </c>
      <c r="AR1032" s="303"/>
      <c r="AS1032" s="303"/>
      <c r="AT1032" s="303"/>
      <c r="AU1032" s="303"/>
      <c r="AV1032" s="303"/>
      <c r="AW1032" s="303"/>
      <c r="AX1032" s="303"/>
      <c r="AY1032" s="303"/>
      <c r="AZ1032" s="303"/>
      <c r="BA1032" s="303"/>
      <c r="BB1032" s="303"/>
      <c r="BC1032" s="304">
        <v>1.0</v>
      </c>
      <c r="BD1032" s="303"/>
      <c r="BE1032" s="303"/>
      <c r="BF1032" s="303"/>
      <c r="BG1032" s="303"/>
      <c r="BH1032" s="303"/>
      <c r="BI1032" s="303"/>
      <c r="BJ1032" s="303"/>
      <c r="BK1032" s="303"/>
      <c r="BL1032" s="303"/>
      <c r="BM1032" s="303"/>
      <c r="BN1032" s="303"/>
      <c r="BO1032" s="303"/>
      <c r="BP1032" s="303"/>
      <c r="BQ1032" s="303"/>
      <c r="BR1032" s="303"/>
      <c r="BS1032" s="303"/>
      <c r="BT1032" s="303"/>
      <c r="BU1032" s="304">
        <v>1.0</v>
      </c>
      <c r="BV1032" s="304">
        <v>1.0</v>
      </c>
      <c r="BW1032" s="303"/>
      <c r="BX1032" s="303"/>
      <c r="BY1032" s="303"/>
      <c r="BZ1032" s="303"/>
      <c r="CA1032" s="303"/>
      <c r="CB1032" s="303"/>
      <c r="CC1032" s="304">
        <v>1.0</v>
      </c>
      <c r="CD1032" s="304">
        <v>1.0</v>
      </c>
      <c r="CE1032" s="303"/>
      <c r="CF1032" s="303"/>
      <c r="CG1032" s="304">
        <v>2.0</v>
      </c>
      <c r="CH1032" s="303"/>
      <c r="CI1032" s="303"/>
      <c r="CJ1032" s="303"/>
      <c r="CK1032" s="303"/>
      <c r="CL1032" s="303"/>
      <c r="CM1032" s="304">
        <v>1.0</v>
      </c>
      <c r="CN1032" s="303"/>
      <c r="CO1032" s="304">
        <v>2.0</v>
      </c>
      <c r="CP1032" s="304">
        <v>1.0</v>
      </c>
      <c r="CQ1032" s="303"/>
      <c r="CR1032" s="303"/>
      <c r="CS1032" s="303"/>
      <c r="CT1032" s="303"/>
      <c r="CU1032" s="303"/>
      <c r="CV1032" s="304">
        <v>1.0</v>
      </c>
      <c r="CW1032" s="304">
        <v>1.0</v>
      </c>
      <c r="CX1032" s="303"/>
      <c r="CY1032" s="303"/>
      <c r="CZ1032" s="303"/>
      <c r="DA1032" s="303"/>
      <c r="DB1032" s="303"/>
      <c r="DC1032" s="303"/>
      <c r="DD1032" s="303"/>
      <c r="DE1032" s="303"/>
      <c r="DF1032" s="303"/>
      <c r="DG1032" s="303"/>
      <c r="DH1032" s="303"/>
      <c r="DI1032" s="303"/>
      <c r="DJ1032" s="303"/>
      <c r="DK1032" s="303"/>
      <c r="DL1032" s="303"/>
      <c r="DM1032" s="303"/>
      <c r="DN1032" s="303"/>
      <c r="DO1032" s="303"/>
      <c r="DP1032" s="303"/>
      <c r="DQ1032" s="303"/>
      <c r="DR1032" s="303"/>
      <c r="DS1032" s="303"/>
      <c r="DT1032" s="303"/>
      <c r="DU1032" s="303"/>
      <c r="DV1032" s="303"/>
      <c r="DW1032" s="303"/>
      <c r="DX1032" s="303"/>
      <c r="DY1032" s="303"/>
      <c r="DZ1032" s="303"/>
      <c r="EA1032" s="303"/>
      <c r="EB1032" s="303"/>
      <c r="EC1032" s="303"/>
      <c r="ED1032" s="303"/>
      <c r="EE1032" s="303"/>
      <c r="EF1032" s="303"/>
      <c r="EG1032" s="303"/>
      <c r="EH1032" s="303"/>
      <c r="EI1032" s="303"/>
      <c r="EJ1032" s="303"/>
      <c r="EK1032" s="303"/>
      <c r="EL1032" s="303"/>
      <c r="EM1032" s="303"/>
      <c r="EN1032" s="303"/>
      <c r="EO1032" s="303"/>
      <c r="EP1032" s="303"/>
      <c r="EQ1032" s="303"/>
      <c r="ER1032" s="303"/>
      <c r="ES1032" s="303"/>
      <c r="ET1032" s="303"/>
      <c r="EU1032" s="76"/>
      <c r="EV1032" s="76"/>
      <c r="EW1032" s="76"/>
      <c r="EX1032" s="76"/>
      <c r="EY1032" s="76"/>
      <c r="EZ1032" s="76"/>
      <c r="FA1032" s="294" t="s">
        <v>4129</v>
      </c>
      <c r="FB1032" s="294"/>
      <c r="FC1032" s="294"/>
      <c r="FD1032" s="294"/>
    </row>
    <row r="1033">
      <c r="A1033" s="422" t="s">
        <v>4130</v>
      </c>
      <c r="B1033" s="423" t="s">
        <v>4131</v>
      </c>
      <c r="C1033" s="424" t="s">
        <v>86</v>
      </c>
      <c r="D1033" s="423" t="s">
        <v>18</v>
      </c>
      <c r="E1033" s="425"/>
      <c r="F1033" s="425"/>
      <c r="G1033" s="423" t="s">
        <v>3988</v>
      </c>
      <c r="H1033" s="423" t="s">
        <v>3890</v>
      </c>
      <c r="I1033" s="423" t="s">
        <v>23</v>
      </c>
      <c r="J1033" s="423" t="s">
        <v>39</v>
      </c>
      <c r="K1033" s="423" t="s">
        <v>67</v>
      </c>
      <c r="L1033" s="423" t="s">
        <v>4132</v>
      </c>
      <c r="M1033" s="423" t="s">
        <v>3515</v>
      </c>
      <c r="N1033" s="426">
        <v>42052.0</v>
      </c>
      <c r="O1033" s="426">
        <v>42052.0</v>
      </c>
      <c r="P1033" s="425"/>
      <c r="Q1033" s="428"/>
      <c r="R1033" s="428"/>
      <c r="S1033" s="425"/>
      <c r="T1033" s="69">
        <f t="shared" si="1817"/>
        <v>1471</v>
      </c>
      <c r="U1033" s="430">
        <f t="shared" ref="U1033:W1033" si="2096">IF(ISBLANK($A1033),"",sum(AE1033,AK1033,AQ1033,AW1033,BC1033,BI1033,BO1033,BU1033,CA1033,CG1033,CM1033,CS1033,CY1033,DE1033,DK1033,DQ1033,DW1033,EC1033,EI1033,EO1033,EU1033))</f>
        <v>7</v>
      </c>
      <c r="V1033" s="430">
        <f t="shared" si="2096"/>
        <v>0</v>
      </c>
      <c r="W1033" s="430">
        <f t="shared" si="2096"/>
        <v>0</v>
      </c>
      <c r="X1033" s="431">
        <f t="shared" si="1783"/>
        <v>7</v>
      </c>
      <c r="Y1033" s="430">
        <f t="shared" ref="Y1033:AA1033" si="2097">IF(ISBLANK($A1033),"",sum(AH1033,AN1033,AT1033,AZ1033,BF1033,BL1033,BR1033,BX1033,CD1033,CJ1033,CP1033,CV1033,DB1033,DH1033,DN1033,DT1033,DZ1033,EF1033,EL1033,ER1033,EX1033))</f>
        <v>4</v>
      </c>
      <c r="Z1033" s="430">
        <f t="shared" si="2097"/>
        <v>5</v>
      </c>
      <c r="AA1033" s="430">
        <f t="shared" si="2097"/>
        <v>0</v>
      </c>
      <c r="AB1033" s="431">
        <f t="shared" si="1785"/>
        <v>9</v>
      </c>
      <c r="AC1033" s="432">
        <f t="shared" si="1786"/>
        <v>0.5714285714</v>
      </c>
      <c r="AD1033" s="248" t="str">
        <f t="shared" si="1787"/>
        <v>20+</v>
      </c>
      <c r="AE1033" s="425"/>
      <c r="AF1033" s="425"/>
      <c r="AG1033" s="425"/>
      <c r="AH1033" s="425"/>
      <c r="AI1033" s="425"/>
      <c r="AJ1033" s="425"/>
      <c r="AK1033" s="425"/>
      <c r="AL1033" s="425"/>
      <c r="AM1033" s="425"/>
      <c r="AN1033" s="425"/>
      <c r="AO1033" s="425"/>
      <c r="AP1033" s="425"/>
      <c r="AQ1033" s="433">
        <v>1.0</v>
      </c>
      <c r="AR1033" s="425"/>
      <c r="AS1033" s="425"/>
      <c r="AT1033" s="425"/>
      <c r="AU1033" s="425"/>
      <c r="AV1033" s="425"/>
      <c r="AW1033" s="433">
        <v>2.0</v>
      </c>
      <c r="AX1033" s="425"/>
      <c r="AY1033" s="425"/>
      <c r="AZ1033" s="433">
        <v>2.0</v>
      </c>
      <c r="BA1033" s="425"/>
      <c r="BB1033" s="425"/>
      <c r="BC1033" s="425"/>
      <c r="BD1033" s="425"/>
      <c r="BE1033" s="425"/>
      <c r="BF1033" s="425"/>
      <c r="BG1033" s="425"/>
      <c r="BH1033" s="425"/>
      <c r="BI1033" s="425"/>
      <c r="BJ1033" s="425"/>
      <c r="BK1033" s="425"/>
      <c r="BL1033" s="433">
        <v>1.0</v>
      </c>
      <c r="BM1033" s="433">
        <v>1.0</v>
      </c>
      <c r="BN1033" s="425"/>
      <c r="BO1033" s="433">
        <v>3.0</v>
      </c>
      <c r="BP1033" s="425"/>
      <c r="BQ1033" s="425"/>
      <c r="BR1033" s="425"/>
      <c r="BS1033" s="433">
        <v>1.0</v>
      </c>
      <c r="BT1033" s="425"/>
      <c r="BU1033" s="425"/>
      <c r="BV1033" s="425"/>
      <c r="BW1033" s="425"/>
      <c r="BX1033" s="425"/>
      <c r="BY1033" s="425"/>
      <c r="BZ1033" s="425"/>
      <c r="CA1033" s="433">
        <v>1.0</v>
      </c>
      <c r="CB1033" s="425"/>
      <c r="CC1033" s="425"/>
      <c r="CD1033" s="433">
        <v>1.0</v>
      </c>
      <c r="CE1033" s="433">
        <v>1.0</v>
      </c>
      <c r="CF1033" s="425"/>
      <c r="CG1033" s="425"/>
      <c r="CH1033" s="425"/>
      <c r="CI1033" s="425"/>
      <c r="CJ1033" s="425"/>
      <c r="CK1033" s="433">
        <v>2.0</v>
      </c>
      <c r="CL1033" s="425"/>
      <c r="CM1033" s="425"/>
      <c r="CN1033" s="425"/>
      <c r="CO1033" s="425"/>
      <c r="CP1033" s="425"/>
      <c r="CQ1033" s="425"/>
      <c r="CR1033" s="425"/>
      <c r="CS1033" s="425"/>
      <c r="CT1033" s="425"/>
      <c r="CU1033" s="425"/>
      <c r="CV1033" s="425"/>
      <c r="CW1033" s="425"/>
      <c r="CX1033" s="425"/>
      <c r="CY1033" s="425"/>
      <c r="CZ1033" s="425"/>
      <c r="DA1033" s="425"/>
      <c r="DB1033" s="425"/>
      <c r="DC1033" s="425"/>
      <c r="DD1033" s="425"/>
      <c r="DE1033" s="425"/>
      <c r="DF1033" s="425"/>
      <c r="DG1033" s="425"/>
      <c r="DH1033" s="425"/>
      <c r="DI1033" s="425"/>
      <c r="DJ1033" s="425"/>
      <c r="DK1033" s="425"/>
      <c r="DL1033" s="425"/>
      <c r="DM1033" s="425"/>
      <c r="DN1033" s="425"/>
      <c r="DO1033" s="425"/>
      <c r="DP1033" s="425"/>
      <c r="DQ1033" s="425"/>
      <c r="DR1033" s="425"/>
      <c r="DS1033" s="425"/>
      <c r="DT1033" s="425"/>
      <c r="DU1033" s="425"/>
      <c r="DV1033" s="425"/>
      <c r="DW1033" s="425"/>
      <c r="DX1033" s="425"/>
      <c r="DY1033" s="425"/>
      <c r="DZ1033" s="425"/>
      <c r="EA1033" s="425"/>
      <c r="EB1033" s="425"/>
      <c r="EC1033" s="425"/>
      <c r="ED1033" s="425"/>
      <c r="EE1033" s="425"/>
      <c r="EF1033" s="425"/>
      <c r="EG1033" s="425"/>
      <c r="EH1033" s="425"/>
      <c r="EI1033" s="425"/>
      <c r="EJ1033" s="425"/>
      <c r="EK1033" s="425"/>
      <c r="EL1033" s="425"/>
      <c r="EM1033" s="425"/>
      <c r="EN1033" s="425"/>
      <c r="EO1033" s="425"/>
      <c r="EP1033" s="425"/>
      <c r="EQ1033" s="425"/>
      <c r="ER1033" s="425"/>
      <c r="ES1033" s="425"/>
      <c r="ET1033" s="425"/>
      <c r="EU1033" s="76"/>
      <c r="EV1033" s="76"/>
      <c r="EW1033" s="76"/>
      <c r="EX1033" s="76"/>
      <c r="EY1033" s="76"/>
      <c r="EZ1033" s="76"/>
      <c r="FA1033" s="504" t="s">
        <v>4133</v>
      </c>
      <c r="FB1033" s="504"/>
      <c r="FC1033" s="504"/>
      <c r="FD1033" s="504"/>
    </row>
    <row r="1034">
      <c r="A1034" s="422" t="s">
        <v>4134</v>
      </c>
      <c r="B1034" s="423" t="s">
        <v>4135</v>
      </c>
      <c r="C1034" s="424" t="s">
        <v>86</v>
      </c>
      <c r="D1034" s="423" t="s">
        <v>18</v>
      </c>
      <c r="E1034" s="425"/>
      <c r="F1034" s="425"/>
      <c r="G1034" s="423" t="s">
        <v>4136</v>
      </c>
      <c r="H1034" s="423" t="s">
        <v>3890</v>
      </c>
      <c r="I1034" s="423" t="s">
        <v>23</v>
      </c>
      <c r="J1034" s="423" t="s">
        <v>39</v>
      </c>
      <c r="K1034" s="423" t="s">
        <v>67</v>
      </c>
      <c r="L1034" s="423" t="s">
        <v>3806</v>
      </c>
      <c r="M1034" s="423" t="s">
        <v>3515</v>
      </c>
      <c r="N1034" s="426">
        <v>42052.0</v>
      </c>
      <c r="O1034" s="426">
        <v>42052.0</v>
      </c>
      <c r="P1034" s="425"/>
      <c r="Q1034" s="428"/>
      <c r="R1034" s="428"/>
      <c r="S1034" s="425"/>
      <c r="T1034" s="69">
        <f t="shared" si="1817"/>
        <v>1471</v>
      </c>
      <c r="U1034" s="430">
        <f t="shared" ref="U1034:W1034" si="2098">IF(ISBLANK($A1034),"",sum(AE1034,AK1034,AQ1034,AW1034,BC1034,BI1034,BO1034,BU1034,CA1034,CG1034,CM1034,CS1034,CY1034,DE1034,DK1034,DQ1034,DW1034,EC1034,EI1034,EO1034,EU1034))</f>
        <v>0</v>
      </c>
      <c r="V1034" s="430">
        <f t="shared" si="2098"/>
        <v>1</v>
      </c>
      <c r="W1034" s="430">
        <f t="shared" si="2098"/>
        <v>0</v>
      </c>
      <c r="X1034" s="431">
        <f t="shared" si="1783"/>
        <v>1</v>
      </c>
      <c r="Y1034" s="430">
        <f t="shared" ref="Y1034:AA1034" si="2099">IF(ISBLANK($A1034),"",sum(AH1034,AN1034,AT1034,AZ1034,BF1034,BL1034,BR1034,BX1034,CD1034,CJ1034,CP1034,CV1034,DB1034,DH1034,DN1034,DT1034,DZ1034,EF1034,EL1034,ER1034,EX1034))</f>
        <v>0</v>
      </c>
      <c r="Z1034" s="430">
        <f t="shared" si="2099"/>
        <v>0</v>
      </c>
      <c r="AA1034" s="430">
        <f t="shared" si="2099"/>
        <v>0</v>
      </c>
      <c r="AB1034" s="431">
        <f t="shared" si="1785"/>
        <v>0</v>
      </c>
      <c r="AC1034" s="432">
        <f t="shared" si="1786"/>
        <v>0</v>
      </c>
      <c r="AD1034" s="248" t="str">
        <f t="shared" si="1787"/>
        <v>20+</v>
      </c>
      <c r="AE1034" s="425"/>
      <c r="AF1034" s="433">
        <v>1.0</v>
      </c>
      <c r="AG1034" s="425"/>
      <c r="AH1034" s="425"/>
      <c r="AI1034" s="425"/>
      <c r="AJ1034" s="425"/>
      <c r="AK1034" s="425"/>
      <c r="AL1034" s="425"/>
      <c r="AM1034" s="425"/>
      <c r="AN1034" s="425"/>
      <c r="AO1034" s="425"/>
      <c r="AP1034" s="425"/>
      <c r="AQ1034" s="425"/>
      <c r="AR1034" s="425"/>
      <c r="AS1034" s="425"/>
      <c r="AT1034" s="425"/>
      <c r="AU1034" s="425"/>
      <c r="AV1034" s="425"/>
      <c r="AW1034" s="425"/>
      <c r="AX1034" s="425"/>
      <c r="AY1034" s="425"/>
      <c r="AZ1034" s="425"/>
      <c r="BA1034" s="425"/>
      <c r="BB1034" s="425"/>
      <c r="BC1034" s="425"/>
      <c r="BD1034" s="425"/>
      <c r="BE1034" s="425"/>
      <c r="BF1034" s="425"/>
      <c r="BG1034" s="425"/>
      <c r="BH1034" s="425"/>
      <c r="BI1034" s="425"/>
      <c r="BJ1034" s="425"/>
      <c r="BK1034" s="425"/>
      <c r="BL1034" s="425"/>
      <c r="BM1034" s="425"/>
      <c r="BN1034" s="425"/>
      <c r="BO1034" s="425"/>
      <c r="BP1034" s="425"/>
      <c r="BQ1034" s="425"/>
      <c r="BR1034" s="425"/>
      <c r="BS1034" s="425"/>
      <c r="BT1034" s="425"/>
      <c r="BU1034" s="425"/>
      <c r="BV1034" s="425"/>
      <c r="BW1034" s="425"/>
      <c r="BX1034" s="425"/>
      <c r="BY1034" s="425"/>
      <c r="BZ1034" s="425"/>
      <c r="CA1034" s="425"/>
      <c r="CB1034" s="425"/>
      <c r="CC1034" s="425"/>
      <c r="CD1034" s="425"/>
      <c r="CE1034" s="425"/>
      <c r="CF1034" s="425"/>
      <c r="CG1034" s="425"/>
      <c r="CH1034" s="425"/>
      <c r="CI1034" s="425"/>
      <c r="CJ1034" s="425"/>
      <c r="CK1034" s="425"/>
      <c r="CL1034" s="425"/>
      <c r="CM1034" s="425"/>
      <c r="CN1034" s="425"/>
      <c r="CO1034" s="425"/>
      <c r="CP1034" s="425"/>
      <c r="CQ1034" s="425"/>
      <c r="CR1034" s="425"/>
      <c r="CS1034" s="425"/>
      <c r="CT1034" s="425"/>
      <c r="CU1034" s="425"/>
      <c r="CV1034" s="425"/>
      <c r="CW1034" s="425"/>
      <c r="CX1034" s="425"/>
      <c r="CY1034" s="425"/>
      <c r="CZ1034" s="425"/>
      <c r="DA1034" s="425"/>
      <c r="DB1034" s="425"/>
      <c r="DC1034" s="425"/>
      <c r="DD1034" s="425"/>
      <c r="DE1034" s="425"/>
      <c r="DF1034" s="425"/>
      <c r="DG1034" s="425"/>
      <c r="DH1034" s="425"/>
      <c r="DI1034" s="425"/>
      <c r="DJ1034" s="425"/>
      <c r="DK1034" s="425"/>
      <c r="DL1034" s="425"/>
      <c r="DM1034" s="425"/>
      <c r="DN1034" s="425"/>
      <c r="DO1034" s="425"/>
      <c r="DP1034" s="425"/>
      <c r="DQ1034" s="425"/>
      <c r="DR1034" s="425"/>
      <c r="DS1034" s="425"/>
      <c r="DT1034" s="425"/>
      <c r="DU1034" s="425"/>
      <c r="DV1034" s="425"/>
      <c r="DW1034" s="425"/>
      <c r="DX1034" s="425"/>
      <c r="DY1034" s="425"/>
      <c r="DZ1034" s="425"/>
      <c r="EA1034" s="425"/>
      <c r="EB1034" s="425"/>
      <c r="EC1034" s="425"/>
      <c r="ED1034" s="425"/>
      <c r="EE1034" s="425"/>
      <c r="EF1034" s="425"/>
      <c r="EG1034" s="425"/>
      <c r="EH1034" s="425"/>
      <c r="EI1034" s="425"/>
      <c r="EJ1034" s="425"/>
      <c r="EK1034" s="425"/>
      <c r="EL1034" s="425"/>
      <c r="EM1034" s="425"/>
      <c r="EN1034" s="425"/>
      <c r="EO1034" s="425"/>
      <c r="EP1034" s="425"/>
      <c r="EQ1034" s="425"/>
      <c r="ER1034" s="425"/>
      <c r="ES1034" s="425"/>
      <c r="ET1034" s="425"/>
      <c r="EU1034" s="76"/>
      <c r="EV1034" s="76"/>
      <c r="EW1034" s="76"/>
      <c r="EX1034" s="76"/>
      <c r="EY1034" s="76"/>
      <c r="EZ1034" s="76"/>
      <c r="FA1034" s="423" t="s">
        <v>4137</v>
      </c>
      <c r="FB1034" s="423"/>
      <c r="FC1034" s="423"/>
      <c r="FD1034" s="423"/>
    </row>
    <row r="1035">
      <c r="A1035" s="422" t="s">
        <v>4138</v>
      </c>
      <c r="B1035" s="423" t="s">
        <v>4139</v>
      </c>
      <c r="C1035" s="424" t="s">
        <v>86</v>
      </c>
      <c r="D1035" s="423" t="s">
        <v>18</v>
      </c>
      <c r="E1035" s="425"/>
      <c r="F1035" s="425"/>
      <c r="G1035" s="423" t="s">
        <v>4140</v>
      </c>
      <c r="H1035" s="423" t="s">
        <v>3660</v>
      </c>
      <c r="I1035" s="423" t="s">
        <v>23</v>
      </c>
      <c r="J1035" s="423" t="s">
        <v>39</v>
      </c>
      <c r="K1035" s="423" t="s">
        <v>67</v>
      </c>
      <c r="L1035" s="423" t="s">
        <v>4132</v>
      </c>
      <c r="M1035" s="423" t="s">
        <v>3515</v>
      </c>
      <c r="N1035" s="426">
        <v>42047.0</v>
      </c>
      <c r="O1035" s="426">
        <v>42047.0</v>
      </c>
      <c r="P1035" s="425"/>
      <c r="Q1035" s="428"/>
      <c r="R1035" s="428"/>
      <c r="S1035" s="425"/>
      <c r="T1035" s="69">
        <f t="shared" si="1817"/>
        <v>1476</v>
      </c>
      <c r="U1035" s="430">
        <f t="shared" ref="U1035:W1035" si="2100">IF(ISBLANK($A1035),"",sum(AE1035,AK1035,AQ1035,AW1035,BC1035,BI1035,BO1035,BU1035,CA1035,CG1035,CM1035,CS1035,CY1035,DE1035,DK1035,DQ1035,DW1035,EC1035,EI1035,EO1035,EU1035))</f>
        <v>3</v>
      </c>
      <c r="V1035" s="430">
        <f t="shared" si="2100"/>
        <v>0</v>
      </c>
      <c r="W1035" s="430">
        <f t="shared" si="2100"/>
        <v>0</v>
      </c>
      <c r="X1035" s="431">
        <f t="shared" si="1783"/>
        <v>3</v>
      </c>
      <c r="Y1035" s="430">
        <f t="shared" ref="Y1035:AA1035" si="2101">IF(ISBLANK($A1035),"",sum(AH1035,AN1035,AT1035,AZ1035,BF1035,BL1035,BR1035,BX1035,CD1035,CJ1035,CP1035,CV1035,DB1035,DH1035,DN1035,DT1035,DZ1035,EF1035,EL1035,ER1035,EX1035))</f>
        <v>1</v>
      </c>
      <c r="Z1035" s="430">
        <f t="shared" si="2101"/>
        <v>2</v>
      </c>
      <c r="AA1035" s="430">
        <f t="shared" si="2101"/>
        <v>0</v>
      </c>
      <c r="AB1035" s="431">
        <f t="shared" si="1785"/>
        <v>3</v>
      </c>
      <c r="AC1035" s="432">
        <f t="shared" si="1786"/>
        <v>0.3333333333</v>
      </c>
      <c r="AD1035" s="248" t="str">
        <f t="shared" si="1787"/>
        <v>20+</v>
      </c>
      <c r="AE1035" s="425"/>
      <c r="AF1035" s="425"/>
      <c r="AG1035" s="425"/>
      <c r="AH1035" s="425"/>
      <c r="AI1035" s="425"/>
      <c r="AJ1035" s="425"/>
      <c r="AK1035" s="425"/>
      <c r="AL1035" s="425"/>
      <c r="AM1035" s="425"/>
      <c r="AN1035" s="425"/>
      <c r="AO1035" s="425"/>
      <c r="AP1035" s="425"/>
      <c r="AQ1035" s="425"/>
      <c r="AR1035" s="425"/>
      <c r="AS1035" s="425"/>
      <c r="AT1035" s="425"/>
      <c r="AU1035" s="425"/>
      <c r="AV1035" s="425"/>
      <c r="AW1035" s="433">
        <v>1.0</v>
      </c>
      <c r="AX1035" s="425"/>
      <c r="AY1035" s="425"/>
      <c r="AZ1035" s="425"/>
      <c r="BA1035" s="433">
        <v>2.0</v>
      </c>
      <c r="BB1035" s="425"/>
      <c r="BC1035" s="425"/>
      <c r="BD1035" s="425"/>
      <c r="BE1035" s="425"/>
      <c r="BF1035" s="425"/>
      <c r="BG1035" s="425"/>
      <c r="BH1035" s="425"/>
      <c r="BI1035" s="433">
        <v>2.0</v>
      </c>
      <c r="BJ1035" s="425"/>
      <c r="BK1035" s="425"/>
      <c r="BL1035" s="425"/>
      <c r="BM1035" s="425"/>
      <c r="BN1035" s="425"/>
      <c r="BO1035" s="425"/>
      <c r="BP1035" s="425"/>
      <c r="BQ1035" s="425"/>
      <c r="BR1035" s="433">
        <v>1.0</v>
      </c>
      <c r="BS1035" s="425"/>
      <c r="BT1035" s="425"/>
      <c r="BU1035" s="425"/>
      <c r="BV1035" s="425"/>
      <c r="BW1035" s="425"/>
      <c r="BX1035" s="425"/>
      <c r="BY1035" s="425"/>
      <c r="BZ1035" s="425"/>
      <c r="CA1035" s="425"/>
      <c r="CB1035" s="425"/>
      <c r="CC1035" s="425"/>
      <c r="CD1035" s="425"/>
      <c r="CE1035" s="425"/>
      <c r="CF1035" s="425"/>
      <c r="CG1035" s="425"/>
      <c r="CH1035" s="425"/>
      <c r="CI1035" s="425"/>
      <c r="CJ1035" s="425"/>
      <c r="CK1035" s="425"/>
      <c r="CL1035" s="425"/>
      <c r="CM1035" s="425"/>
      <c r="CN1035" s="425"/>
      <c r="CO1035" s="425"/>
      <c r="CP1035" s="425"/>
      <c r="CQ1035" s="425"/>
      <c r="CR1035" s="425"/>
      <c r="CS1035" s="425"/>
      <c r="CT1035" s="425"/>
      <c r="CU1035" s="425"/>
      <c r="CV1035" s="425"/>
      <c r="CW1035" s="425"/>
      <c r="CX1035" s="425"/>
      <c r="CY1035" s="425"/>
      <c r="CZ1035" s="425"/>
      <c r="DA1035" s="425"/>
      <c r="DB1035" s="425"/>
      <c r="DC1035" s="425"/>
      <c r="DD1035" s="425"/>
      <c r="DE1035" s="425"/>
      <c r="DF1035" s="425"/>
      <c r="DG1035" s="425"/>
      <c r="DH1035" s="425"/>
      <c r="DI1035" s="425"/>
      <c r="DJ1035" s="425"/>
      <c r="DK1035" s="425"/>
      <c r="DL1035" s="425"/>
      <c r="DM1035" s="425"/>
      <c r="DN1035" s="425"/>
      <c r="DO1035" s="425"/>
      <c r="DP1035" s="425"/>
      <c r="DQ1035" s="425"/>
      <c r="DR1035" s="425"/>
      <c r="DS1035" s="425"/>
      <c r="DT1035" s="425"/>
      <c r="DU1035" s="425"/>
      <c r="DV1035" s="425"/>
      <c r="DW1035" s="425"/>
      <c r="DX1035" s="425"/>
      <c r="DY1035" s="425"/>
      <c r="DZ1035" s="425"/>
      <c r="EA1035" s="425"/>
      <c r="EB1035" s="425"/>
      <c r="EC1035" s="425"/>
      <c r="ED1035" s="425"/>
      <c r="EE1035" s="425"/>
      <c r="EF1035" s="425"/>
      <c r="EG1035" s="425"/>
      <c r="EH1035" s="425"/>
      <c r="EI1035" s="425"/>
      <c r="EJ1035" s="425"/>
      <c r="EK1035" s="425"/>
      <c r="EL1035" s="425"/>
      <c r="EM1035" s="425"/>
      <c r="EN1035" s="425"/>
      <c r="EO1035" s="425"/>
      <c r="EP1035" s="425"/>
      <c r="EQ1035" s="425"/>
      <c r="ER1035" s="425"/>
      <c r="ES1035" s="425"/>
      <c r="ET1035" s="425"/>
      <c r="EU1035" s="76"/>
      <c r="EV1035" s="76"/>
      <c r="EW1035" s="76"/>
      <c r="EX1035" s="76"/>
      <c r="EY1035" s="76"/>
      <c r="EZ1035" s="76"/>
      <c r="FA1035" s="423" t="s">
        <v>4141</v>
      </c>
      <c r="FB1035" s="423"/>
      <c r="FC1035" s="423"/>
      <c r="FD1035" s="423"/>
    </row>
    <row r="1036">
      <c r="A1036" s="293" t="s">
        <v>4142</v>
      </c>
      <c r="B1036" s="294" t="s">
        <v>4143</v>
      </c>
      <c r="C1036" s="295" t="s">
        <v>8</v>
      </c>
      <c r="D1036" s="294" t="s">
        <v>18</v>
      </c>
      <c r="E1036" s="303"/>
      <c r="F1036" s="303"/>
      <c r="G1036" s="294" t="s">
        <v>4144</v>
      </c>
      <c r="H1036" s="294" t="s">
        <v>4145</v>
      </c>
      <c r="I1036" s="294" t="s">
        <v>23</v>
      </c>
      <c r="J1036" s="294" t="s">
        <v>39</v>
      </c>
      <c r="K1036" s="294" t="s">
        <v>3490</v>
      </c>
      <c r="L1036" s="294" t="s">
        <v>273</v>
      </c>
      <c r="M1036" s="294" t="s">
        <v>3932</v>
      </c>
      <c r="N1036" s="296">
        <v>42047.0</v>
      </c>
      <c r="O1036" s="296">
        <v>42055.0</v>
      </c>
      <c r="P1036" s="303"/>
      <c r="Q1036" s="298"/>
      <c r="R1036" s="298"/>
      <c r="S1036" s="303"/>
      <c r="T1036" s="69">
        <f t="shared" si="1817"/>
        <v>1476</v>
      </c>
      <c r="U1036" s="300">
        <f t="shared" ref="U1036:W1036" si="2102">IF(ISBLANK($A1036),"",sum(AE1036,AK1036,AQ1036,AW1036,BC1036,BI1036,BO1036,BU1036,CA1036,CG1036,CM1036,CS1036,CY1036,DE1036,DK1036,DQ1036,DW1036,EC1036,EI1036,EO1036,EU1036))</f>
        <v>3</v>
      </c>
      <c r="V1036" s="300">
        <f t="shared" si="2102"/>
        <v>0</v>
      </c>
      <c r="W1036" s="300">
        <f t="shared" si="2102"/>
        <v>0</v>
      </c>
      <c r="X1036" s="301">
        <f t="shared" si="1783"/>
        <v>3</v>
      </c>
      <c r="Y1036" s="300">
        <f t="shared" ref="Y1036:AA1036" si="2103">IF(ISBLANK($A1036),"",sum(AH1036,AN1036,AT1036,AZ1036,BF1036,BL1036,BR1036,BX1036,CD1036,CJ1036,CP1036,CV1036,DB1036,DH1036,DN1036,DT1036,DZ1036,EF1036,EL1036,ER1036,EX1036))</f>
        <v>1</v>
      </c>
      <c r="Z1036" s="300">
        <f t="shared" si="2103"/>
        <v>0</v>
      </c>
      <c r="AA1036" s="300">
        <f t="shared" si="2103"/>
        <v>0</v>
      </c>
      <c r="AB1036" s="301">
        <f t="shared" si="1785"/>
        <v>1</v>
      </c>
      <c r="AC1036" s="302">
        <f t="shared" si="1786"/>
        <v>0.3333333333</v>
      </c>
      <c r="AD1036" s="248" t="str">
        <f t="shared" si="1787"/>
        <v>20+</v>
      </c>
      <c r="AE1036" s="303"/>
      <c r="AF1036" s="303"/>
      <c r="AG1036" s="303"/>
      <c r="AH1036" s="303"/>
      <c r="AI1036" s="303"/>
      <c r="AJ1036" s="303"/>
      <c r="AK1036" s="304">
        <v>1.0</v>
      </c>
      <c r="AL1036" s="303"/>
      <c r="AM1036" s="303"/>
      <c r="AN1036" s="303"/>
      <c r="AO1036" s="303"/>
      <c r="AP1036" s="303"/>
      <c r="AQ1036" s="304">
        <v>2.0</v>
      </c>
      <c r="AR1036" s="303"/>
      <c r="AS1036" s="303"/>
      <c r="AT1036" s="304">
        <v>1.0</v>
      </c>
      <c r="AU1036" s="303"/>
      <c r="AV1036" s="303"/>
      <c r="AW1036" s="303"/>
      <c r="AX1036" s="303"/>
      <c r="AY1036" s="303"/>
      <c r="AZ1036" s="303"/>
      <c r="BA1036" s="303"/>
      <c r="BB1036" s="303"/>
      <c r="BC1036" s="303"/>
      <c r="BD1036" s="303"/>
      <c r="BE1036" s="303"/>
      <c r="BF1036" s="303"/>
      <c r="BG1036" s="303"/>
      <c r="BH1036" s="303"/>
      <c r="BI1036" s="303"/>
      <c r="BJ1036" s="303"/>
      <c r="BK1036" s="303"/>
      <c r="BL1036" s="303"/>
      <c r="BM1036" s="303"/>
      <c r="BN1036" s="303"/>
      <c r="BO1036" s="303"/>
      <c r="BP1036" s="303"/>
      <c r="BQ1036" s="303"/>
      <c r="BR1036" s="303"/>
      <c r="BS1036" s="303"/>
      <c r="BT1036" s="303"/>
      <c r="BU1036" s="303"/>
      <c r="BV1036" s="303"/>
      <c r="BW1036" s="303"/>
      <c r="BX1036" s="303"/>
      <c r="BY1036" s="303"/>
      <c r="BZ1036" s="303"/>
      <c r="CA1036" s="303"/>
      <c r="CB1036" s="303"/>
      <c r="CC1036" s="303"/>
      <c r="CD1036" s="303"/>
      <c r="CE1036" s="303"/>
      <c r="CF1036" s="303"/>
      <c r="CG1036" s="303"/>
      <c r="CH1036" s="303"/>
      <c r="CI1036" s="303"/>
      <c r="CJ1036" s="303"/>
      <c r="CK1036" s="303"/>
      <c r="CL1036" s="303"/>
      <c r="CM1036" s="303"/>
      <c r="CN1036" s="303"/>
      <c r="CO1036" s="303"/>
      <c r="CP1036" s="303"/>
      <c r="CQ1036" s="303"/>
      <c r="CR1036" s="303"/>
      <c r="CS1036" s="303"/>
      <c r="CT1036" s="303"/>
      <c r="CU1036" s="303"/>
      <c r="CV1036" s="303"/>
      <c r="CW1036" s="303"/>
      <c r="CX1036" s="303"/>
      <c r="CY1036" s="303"/>
      <c r="CZ1036" s="303"/>
      <c r="DA1036" s="303"/>
      <c r="DB1036" s="303"/>
      <c r="DC1036" s="303"/>
      <c r="DD1036" s="303"/>
      <c r="DE1036" s="303"/>
      <c r="DF1036" s="303"/>
      <c r="DG1036" s="303"/>
      <c r="DH1036" s="303"/>
      <c r="DI1036" s="303"/>
      <c r="DJ1036" s="303"/>
      <c r="DK1036" s="303"/>
      <c r="DL1036" s="303"/>
      <c r="DM1036" s="303"/>
      <c r="DN1036" s="303"/>
      <c r="DO1036" s="303"/>
      <c r="DP1036" s="303"/>
      <c r="DQ1036" s="303"/>
      <c r="DR1036" s="303"/>
      <c r="DS1036" s="303"/>
      <c r="DT1036" s="303"/>
      <c r="DU1036" s="303"/>
      <c r="DV1036" s="303"/>
      <c r="DW1036" s="303"/>
      <c r="DX1036" s="303"/>
      <c r="DY1036" s="303"/>
      <c r="DZ1036" s="303"/>
      <c r="EA1036" s="303"/>
      <c r="EB1036" s="303"/>
      <c r="EC1036" s="303"/>
      <c r="ED1036" s="303"/>
      <c r="EE1036" s="303"/>
      <c r="EF1036" s="303"/>
      <c r="EG1036" s="303"/>
      <c r="EH1036" s="303"/>
      <c r="EI1036" s="303"/>
      <c r="EJ1036" s="303"/>
      <c r="EK1036" s="303"/>
      <c r="EL1036" s="303"/>
      <c r="EM1036" s="303"/>
      <c r="EN1036" s="303"/>
      <c r="EO1036" s="303"/>
      <c r="EP1036" s="303"/>
      <c r="EQ1036" s="303"/>
      <c r="ER1036" s="303"/>
      <c r="ES1036" s="303"/>
      <c r="ET1036" s="303"/>
      <c r="EU1036" s="76"/>
      <c r="EV1036" s="76"/>
      <c r="EW1036" s="76"/>
      <c r="EX1036" s="76"/>
      <c r="EY1036" s="76"/>
      <c r="EZ1036" s="76"/>
      <c r="FA1036" s="294" t="s">
        <v>4146</v>
      </c>
      <c r="FB1036" s="294"/>
      <c r="FC1036" s="294"/>
      <c r="FD1036" s="294"/>
    </row>
    <row r="1037">
      <c r="A1037" s="293" t="s">
        <v>4147</v>
      </c>
      <c r="B1037" s="294" t="s">
        <v>4148</v>
      </c>
      <c r="C1037" s="295" t="s">
        <v>86</v>
      </c>
      <c r="D1037" s="294" t="s">
        <v>18</v>
      </c>
      <c r="E1037" s="303"/>
      <c r="F1037" s="303"/>
      <c r="G1037" s="294" t="s">
        <v>4149</v>
      </c>
      <c r="H1037" s="294" t="s">
        <v>3675</v>
      </c>
      <c r="I1037" s="294" t="s">
        <v>23</v>
      </c>
      <c r="J1037" s="294" t="s">
        <v>39</v>
      </c>
      <c r="K1037" s="294" t="s">
        <v>3490</v>
      </c>
      <c r="L1037" s="294" t="s">
        <v>3753</v>
      </c>
      <c r="M1037" s="294" t="s">
        <v>3515</v>
      </c>
      <c r="N1037" s="296">
        <v>42047.0</v>
      </c>
      <c r="O1037" s="296">
        <v>42047.0</v>
      </c>
      <c r="P1037" s="296">
        <v>42055.0</v>
      </c>
      <c r="Q1037" s="298"/>
      <c r="R1037" s="298"/>
      <c r="S1037" s="303"/>
      <c r="T1037" s="69">
        <f t="shared" si="1817"/>
        <v>1476</v>
      </c>
      <c r="U1037" s="300">
        <f t="shared" ref="U1037:W1037" si="2104">IF(ISBLANK($A1037),"",sum(AE1037,AK1037,AQ1037,AW1037,BC1037,BI1037,BO1037,BU1037,CA1037,CG1037,CM1037,CS1037,CY1037,DE1037,DK1037,DQ1037,DW1037,EC1037,EI1037,EO1037,EU1037))</f>
        <v>2</v>
      </c>
      <c r="V1037" s="300">
        <f t="shared" si="2104"/>
        <v>0</v>
      </c>
      <c r="W1037" s="300">
        <f t="shared" si="2104"/>
        <v>7</v>
      </c>
      <c r="X1037" s="301">
        <f t="shared" si="1783"/>
        <v>9</v>
      </c>
      <c r="Y1037" s="300">
        <f t="shared" ref="Y1037:AA1037" si="2105">IF(ISBLANK($A1037),"",sum(AH1037,AN1037,AT1037,AZ1037,BF1037,BL1037,BR1037,BX1037,CD1037,CJ1037,CP1037,CV1037,DB1037,DH1037,DN1037,DT1037,DZ1037,EF1037,EL1037,ER1037,EX1037))</f>
        <v>4</v>
      </c>
      <c r="Z1037" s="300">
        <f t="shared" si="2105"/>
        <v>2</v>
      </c>
      <c r="AA1037" s="300">
        <f t="shared" si="2105"/>
        <v>0</v>
      </c>
      <c r="AB1037" s="301">
        <f t="shared" si="1785"/>
        <v>6</v>
      </c>
      <c r="AC1037" s="302">
        <f t="shared" si="1786"/>
        <v>0.4444444444</v>
      </c>
      <c r="AD1037" s="248" t="str">
        <f t="shared" si="1787"/>
        <v>20+</v>
      </c>
      <c r="AE1037" s="304">
        <v>2.0</v>
      </c>
      <c r="AF1037" s="303"/>
      <c r="AG1037" s="303"/>
      <c r="AH1037" s="303"/>
      <c r="AI1037" s="303"/>
      <c r="AJ1037" s="303"/>
      <c r="AK1037" s="303"/>
      <c r="AL1037" s="303"/>
      <c r="AM1037" s="304">
        <v>2.0</v>
      </c>
      <c r="AN1037" s="303"/>
      <c r="AO1037" s="303"/>
      <c r="AP1037" s="303"/>
      <c r="AQ1037" s="303"/>
      <c r="AR1037" s="303"/>
      <c r="AS1037" s="304">
        <v>2.0</v>
      </c>
      <c r="AT1037" s="303"/>
      <c r="AU1037" s="303"/>
      <c r="AV1037" s="303"/>
      <c r="AW1037" s="303"/>
      <c r="AX1037" s="303"/>
      <c r="AY1037" s="303"/>
      <c r="AZ1037" s="304">
        <v>2.0</v>
      </c>
      <c r="BA1037" s="303"/>
      <c r="BB1037" s="303"/>
      <c r="BC1037" s="303"/>
      <c r="BD1037" s="303"/>
      <c r="BE1037" s="303"/>
      <c r="BF1037" s="304">
        <v>1.0</v>
      </c>
      <c r="BG1037" s="304">
        <v>1.0</v>
      </c>
      <c r="BH1037" s="303"/>
      <c r="BI1037" s="303"/>
      <c r="BJ1037" s="303"/>
      <c r="BK1037" s="304">
        <v>1.0</v>
      </c>
      <c r="BL1037" s="304">
        <v>1.0</v>
      </c>
      <c r="BM1037" s="303"/>
      <c r="BN1037" s="303"/>
      <c r="BO1037" s="303"/>
      <c r="BP1037" s="303"/>
      <c r="BQ1037" s="303"/>
      <c r="BR1037" s="303"/>
      <c r="BS1037" s="303"/>
      <c r="BT1037" s="303"/>
      <c r="BU1037" s="303"/>
      <c r="BV1037" s="303"/>
      <c r="BW1037" s="303"/>
      <c r="BX1037" s="303"/>
      <c r="BY1037" s="303"/>
      <c r="BZ1037" s="303"/>
      <c r="CA1037" s="303"/>
      <c r="CB1037" s="303"/>
      <c r="CC1037" s="304">
        <v>1.0</v>
      </c>
      <c r="CD1037" s="303"/>
      <c r="CE1037" s="303"/>
      <c r="CF1037" s="303"/>
      <c r="CG1037" s="303"/>
      <c r="CH1037" s="303"/>
      <c r="CI1037" s="304">
        <v>1.0</v>
      </c>
      <c r="CJ1037" s="303"/>
      <c r="CK1037" s="304">
        <v>1.0</v>
      </c>
      <c r="CL1037" s="303"/>
      <c r="CM1037" s="303"/>
      <c r="CN1037" s="303"/>
      <c r="CO1037" s="303"/>
      <c r="CP1037" s="303"/>
      <c r="CQ1037" s="303"/>
      <c r="CR1037" s="303"/>
      <c r="CS1037" s="303"/>
      <c r="CT1037" s="303"/>
      <c r="CU1037" s="303"/>
      <c r="CV1037" s="303"/>
      <c r="CW1037" s="303"/>
      <c r="CX1037" s="303"/>
      <c r="CY1037" s="303"/>
      <c r="CZ1037" s="303"/>
      <c r="DA1037" s="303"/>
      <c r="DB1037" s="303"/>
      <c r="DC1037" s="303"/>
      <c r="DD1037" s="303"/>
      <c r="DE1037" s="303"/>
      <c r="DF1037" s="303"/>
      <c r="DG1037" s="303"/>
      <c r="DH1037" s="303"/>
      <c r="DI1037" s="303"/>
      <c r="DJ1037" s="303"/>
      <c r="DK1037" s="303"/>
      <c r="DL1037" s="303"/>
      <c r="DM1037" s="303"/>
      <c r="DN1037" s="303"/>
      <c r="DO1037" s="303"/>
      <c r="DP1037" s="303"/>
      <c r="DQ1037" s="303"/>
      <c r="DR1037" s="303"/>
      <c r="DS1037" s="303"/>
      <c r="DT1037" s="303"/>
      <c r="DU1037" s="303"/>
      <c r="DV1037" s="303"/>
      <c r="DW1037" s="303"/>
      <c r="DX1037" s="303"/>
      <c r="DY1037" s="303"/>
      <c r="DZ1037" s="303"/>
      <c r="EA1037" s="303"/>
      <c r="EB1037" s="303"/>
      <c r="EC1037" s="303"/>
      <c r="ED1037" s="303"/>
      <c r="EE1037" s="303"/>
      <c r="EF1037" s="303"/>
      <c r="EG1037" s="303"/>
      <c r="EH1037" s="303"/>
      <c r="EI1037" s="303"/>
      <c r="EJ1037" s="303"/>
      <c r="EK1037" s="303"/>
      <c r="EL1037" s="303"/>
      <c r="EM1037" s="303"/>
      <c r="EN1037" s="303"/>
      <c r="EO1037" s="303"/>
      <c r="EP1037" s="303"/>
      <c r="EQ1037" s="303"/>
      <c r="ER1037" s="303"/>
      <c r="ES1037" s="303"/>
      <c r="ET1037" s="303"/>
      <c r="EU1037" s="76"/>
      <c r="EV1037" s="76"/>
      <c r="EW1037" s="76"/>
      <c r="EX1037" s="76"/>
      <c r="EY1037" s="76"/>
      <c r="EZ1037" s="76"/>
      <c r="FA1037" s="294" t="s">
        <v>4150</v>
      </c>
      <c r="FB1037" s="294"/>
      <c r="FC1037" s="294"/>
      <c r="FD1037" s="294"/>
    </row>
    <row r="1038">
      <c r="A1038" s="293" t="s">
        <v>4151</v>
      </c>
      <c r="B1038" s="294" t="s">
        <v>4152</v>
      </c>
      <c r="C1038" s="295" t="s">
        <v>8</v>
      </c>
      <c r="D1038" s="294" t="s">
        <v>18</v>
      </c>
      <c r="E1038" s="303"/>
      <c r="F1038" s="303"/>
      <c r="G1038" s="294" t="s">
        <v>4153</v>
      </c>
      <c r="H1038" s="294" t="s">
        <v>4081</v>
      </c>
      <c r="I1038" s="294" t="s">
        <v>23</v>
      </c>
      <c r="J1038" s="294" t="s">
        <v>39</v>
      </c>
      <c r="K1038" s="294" t="s">
        <v>3490</v>
      </c>
      <c r="L1038" s="294" t="s">
        <v>273</v>
      </c>
      <c r="M1038" s="294" t="s">
        <v>3932</v>
      </c>
      <c r="N1038" s="296">
        <v>42045.0</v>
      </c>
      <c r="O1038" s="297"/>
      <c r="P1038" s="303"/>
      <c r="Q1038" s="298"/>
      <c r="R1038" s="298"/>
      <c r="S1038" s="299">
        <v>1.0</v>
      </c>
      <c r="T1038" s="69">
        <f t="shared" si="1817"/>
        <v>1478</v>
      </c>
      <c r="U1038" s="300">
        <f t="shared" ref="U1038:W1038" si="2106">IF(ISBLANK($A1038),"",sum(AE1038,AK1038,AQ1038,AW1038,BC1038,BI1038,BO1038,BU1038,CA1038,CG1038,CM1038,CS1038,CY1038,DE1038,DK1038,DQ1038,DW1038,EC1038,EI1038,EO1038,EU1038))</f>
        <v>2</v>
      </c>
      <c r="V1038" s="300">
        <f t="shared" si="2106"/>
        <v>0</v>
      </c>
      <c r="W1038" s="300">
        <f t="shared" si="2106"/>
        <v>0</v>
      </c>
      <c r="X1038" s="301">
        <f t="shared" si="1783"/>
        <v>2</v>
      </c>
      <c r="Y1038" s="300">
        <f t="shared" ref="Y1038:AA1038" si="2107">IF(ISBLANK($A1038),"",sum(AH1038,AN1038,AT1038,AZ1038,BF1038,BL1038,BR1038,BX1038,CD1038,CJ1038,CP1038,CV1038,DB1038,DH1038,DN1038,DT1038,DZ1038,EF1038,EL1038,ER1038,EX1038))</f>
        <v>1</v>
      </c>
      <c r="Z1038" s="300">
        <f t="shared" si="2107"/>
        <v>0</v>
      </c>
      <c r="AA1038" s="300">
        <f t="shared" si="2107"/>
        <v>0</v>
      </c>
      <c r="AB1038" s="301">
        <f t="shared" si="1785"/>
        <v>1</v>
      </c>
      <c r="AC1038" s="302">
        <f t="shared" si="1786"/>
        <v>0.5</v>
      </c>
      <c r="AD1038" s="248" t="str">
        <f t="shared" si="1787"/>
        <v>20+</v>
      </c>
      <c r="AE1038" s="304">
        <v>1.0</v>
      </c>
      <c r="AF1038" s="303"/>
      <c r="AG1038" s="303"/>
      <c r="AH1038" s="304">
        <v>1.0</v>
      </c>
      <c r="AI1038" s="303"/>
      <c r="AJ1038" s="303"/>
      <c r="AK1038" s="304">
        <v>1.0</v>
      </c>
      <c r="AL1038" s="303"/>
      <c r="AM1038" s="303"/>
      <c r="AN1038" s="303"/>
      <c r="AO1038" s="303"/>
      <c r="AP1038" s="303"/>
      <c r="AQ1038" s="303"/>
      <c r="AR1038" s="303"/>
      <c r="AS1038" s="303"/>
      <c r="AT1038" s="303"/>
      <c r="AU1038" s="303"/>
      <c r="AV1038" s="303"/>
      <c r="AW1038" s="303"/>
      <c r="AX1038" s="303"/>
      <c r="AY1038" s="303"/>
      <c r="AZ1038" s="303"/>
      <c r="BA1038" s="303"/>
      <c r="BB1038" s="303"/>
      <c r="BC1038" s="303"/>
      <c r="BD1038" s="303"/>
      <c r="BE1038" s="303"/>
      <c r="BF1038" s="303"/>
      <c r="BG1038" s="303"/>
      <c r="BH1038" s="303"/>
      <c r="BI1038" s="303"/>
      <c r="BJ1038" s="303"/>
      <c r="BK1038" s="303"/>
      <c r="BL1038" s="303"/>
      <c r="BM1038" s="303"/>
      <c r="BN1038" s="303"/>
      <c r="BO1038" s="303"/>
      <c r="BP1038" s="303"/>
      <c r="BQ1038" s="303"/>
      <c r="BR1038" s="303"/>
      <c r="BS1038" s="303"/>
      <c r="BT1038" s="303"/>
      <c r="BU1038" s="303"/>
      <c r="BV1038" s="303"/>
      <c r="BW1038" s="303"/>
      <c r="BX1038" s="303"/>
      <c r="BY1038" s="303"/>
      <c r="BZ1038" s="303"/>
      <c r="CA1038" s="303"/>
      <c r="CB1038" s="303"/>
      <c r="CC1038" s="303"/>
      <c r="CD1038" s="303"/>
      <c r="CE1038" s="303"/>
      <c r="CF1038" s="303"/>
      <c r="CG1038" s="303"/>
      <c r="CH1038" s="303"/>
      <c r="CI1038" s="303"/>
      <c r="CJ1038" s="303"/>
      <c r="CK1038" s="303"/>
      <c r="CL1038" s="303"/>
      <c r="CM1038" s="303"/>
      <c r="CN1038" s="303"/>
      <c r="CO1038" s="303"/>
      <c r="CP1038" s="303"/>
      <c r="CQ1038" s="303"/>
      <c r="CR1038" s="303"/>
      <c r="CS1038" s="303"/>
      <c r="CT1038" s="303"/>
      <c r="CU1038" s="303"/>
      <c r="CV1038" s="303"/>
      <c r="CW1038" s="303"/>
      <c r="CX1038" s="303"/>
      <c r="CY1038" s="303"/>
      <c r="CZ1038" s="303"/>
      <c r="DA1038" s="303"/>
      <c r="DB1038" s="303"/>
      <c r="DC1038" s="303"/>
      <c r="DD1038" s="303"/>
      <c r="DE1038" s="303"/>
      <c r="DF1038" s="303"/>
      <c r="DG1038" s="303"/>
      <c r="DH1038" s="303"/>
      <c r="DI1038" s="303"/>
      <c r="DJ1038" s="303"/>
      <c r="DK1038" s="303"/>
      <c r="DL1038" s="303"/>
      <c r="DM1038" s="303"/>
      <c r="DN1038" s="303"/>
      <c r="DO1038" s="303"/>
      <c r="DP1038" s="303"/>
      <c r="DQ1038" s="303"/>
      <c r="DR1038" s="303"/>
      <c r="DS1038" s="303"/>
      <c r="DT1038" s="303"/>
      <c r="DU1038" s="303"/>
      <c r="DV1038" s="303"/>
      <c r="DW1038" s="303"/>
      <c r="DX1038" s="303"/>
      <c r="DY1038" s="303"/>
      <c r="DZ1038" s="303"/>
      <c r="EA1038" s="303"/>
      <c r="EB1038" s="303"/>
      <c r="EC1038" s="303"/>
      <c r="ED1038" s="303"/>
      <c r="EE1038" s="303"/>
      <c r="EF1038" s="303"/>
      <c r="EG1038" s="303"/>
      <c r="EH1038" s="303"/>
      <c r="EI1038" s="303"/>
      <c r="EJ1038" s="303"/>
      <c r="EK1038" s="303"/>
      <c r="EL1038" s="303"/>
      <c r="EM1038" s="303"/>
      <c r="EN1038" s="303"/>
      <c r="EO1038" s="303"/>
      <c r="EP1038" s="303"/>
      <c r="EQ1038" s="303"/>
      <c r="ER1038" s="303"/>
      <c r="ES1038" s="303"/>
      <c r="ET1038" s="303"/>
      <c r="EU1038" s="76"/>
      <c r="EV1038" s="76"/>
      <c r="EW1038" s="76"/>
      <c r="EX1038" s="76"/>
      <c r="EY1038" s="76"/>
      <c r="EZ1038" s="76"/>
      <c r="FA1038" s="294" t="s">
        <v>4154</v>
      </c>
      <c r="FB1038" s="294"/>
      <c r="FC1038" s="294"/>
      <c r="FD1038" s="294"/>
    </row>
    <row r="1039">
      <c r="A1039" s="422" t="s">
        <v>4155</v>
      </c>
      <c r="B1039" s="423" t="s">
        <v>4156</v>
      </c>
      <c r="C1039" s="424" t="s">
        <v>86</v>
      </c>
      <c r="D1039" s="423" t="s">
        <v>18</v>
      </c>
      <c r="E1039" s="425"/>
      <c r="F1039" s="425"/>
      <c r="G1039" s="423" t="s">
        <v>3845</v>
      </c>
      <c r="H1039" s="423" t="s">
        <v>3675</v>
      </c>
      <c r="I1039" s="423" t="s">
        <v>23</v>
      </c>
      <c r="J1039" s="423" t="s">
        <v>39</v>
      </c>
      <c r="K1039" s="423" t="s">
        <v>67</v>
      </c>
      <c r="L1039" s="423" t="s">
        <v>4115</v>
      </c>
      <c r="M1039" s="423" t="s">
        <v>3515</v>
      </c>
      <c r="N1039" s="426">
        <v>42040.0</v>
      </c>
      <c r="O1039" s="426">
        <v>42040.0</v>
      </c>
      <c r="P1039" s="425"/>
      <c r="Q1039" s="428"/>
      <c r="R1039" s="428"/>
      <c r="S1039" s="425"/>
      <c r="T1039" s="69">
        <f t="shared" si="1817"/>
        <v>1483</v>
      </c>
      <c r="U1039" s="430">
        <f t="shared" ref="U1039:W1039" si="2108">IF(ISBLANK($A1039),"",sum(AE1039,AK1039,AQ1039,AW1039,BC1039,BI1039,BO1039,BU1039,CA1039,CG1039,CM1039,CS1039,CY1039,DE1039,DK1039,DQ1039,DW1039,EC1039,EI1039,EO1039,EU1039))</f>
        <v>1</v>
      </c>
      <c r="V1039" s="430">
        <f t="shared" si="2108"/>
        <v>0</v>
      </c>
      <c r="W1039" s="430">
        <f t="shared" si="2108"/>
        <v>0</v>
      </c>
      <c r="X1039" s="431">
        <f t="shared" si="1783"/>
        <v>1</v>
      </c>
      <c r="Y1039" s="430">
        <f t="shared" ref="Y1039:AA1039" si="2109">IF(ISBLANK($A1039),"",sum(AH1039,AN1039,AT1039,AZ1039,BF1039,BL1039,BR1039,BX1039,CD1039,CJ1039,CP1039,CV1039,DB1039,DH1039,DN1039,DT1039,DZ1039,EF1039,EL1039,ER1039,EX1039))</f>
        <v>1</v>
      </c>
      <c r="Z1039" s="430">
        <f t="shared" si="2109"/>
        <v>2</v>
      </c>
      <c r="AA1039" s="430">
        <f t="shared" si="2109"/>
        <v>0</v>
      </c>
      <c r="AB1039" s="431">
        <f t="shared" si="1785"/>
        <v>3</v>
      </c>
      <c r="AC1039" s="432">
        <f t="shared" si="1786"/>
        <v>1</v>
      </c>
      <c r="AD1039" s="248" t="str">
        <f t="shared" si="1787"/>
        <v>20+</v>
      </c>
      <c r="AE1039" s="425"/>
      <c r="AF1039" s="425"/>
      <c r="AG1039" s="425"/>
      <c r="AH1039" s="425"/>
      <c r="AI1039" s="425"/>
      <c r="AJ1039" s="425"/>
      <c r="AK1039" s="425"/>
      <c r="AL1039" s="425"/>
      <c r="AM1039" s="425"/>
      <c r="AN1039" s="425"/>
      <c r="AO1039" s="425"/>
      <c r="AP1039" s="425"/>
      <c r="AQ1039" s="425"/>
      <c r="AR1039" s="425"/>
      <c r="AS1039" s="425"/>
      <c r="AT1039" s="425"/>
      <c r="AU1039" s="425"/>
      <c r="AV1039" s="425"/>
      <c r="AW1039" s="425"/>
      <c r="AX1039" s="425"/>
      <c r="AY1039" s="425"/>
      <c r="AZ1039" s="425"/>
      <c r="BA1039" s="425"/>
      <c r="BB1039" s="425"/>
      <c r="BC1039" s="433">
        <v>1.0</v>
      </c>
      <c r="BD1039" s="425"/>
      <c r="BE1039" s="425"/>
      <c r="BF1039" s="433">
        <v>1.0</v>
      </c>
      <c r="BG1039" s="425"/>
      <c r="BH1039" s="425"/>
      <c r="BI1039" s="425"/>
      <c r="BJ1039" s="425"/>
      <c r="BK1039" s="425"/>
      <c r="BL1039" s="425"/>
      <c r="BM1039" s="425"/>
      <c r="BN1039" s="425"/>
      <c r="BO1039" s="425"/>
      <c r="BP1039" s="425"/>
      <c r="BQ1039" s="425"/>
      <c r="BR1039" s="425"/>
      <c r="BS1039" s="433">
        <v>2.0</v>
      </c>
      <c r="BT1039" s="425"/>
      <c r="BU1039" s="425"/>
      <c r="BV1039" s="425"/>
      <c r="BW1039" s="425"/>
      <c r="BX1039" s="425"/>
      <c r="BY1039" s="425"/>
      <c r="BZ1039" s="425"/>
      <c r="CA1039" s="425"/>
      <c r="CB1039" s="425"/>
      <c r="CC1039" s="425"/>
      <c r="CD1039" s="425"/>
      <c r="CE1039" s="425"/>
      <c r="CF1039" s="425"/>
      <c r="CG1039" s="425"/>
      <c r="CH1039" s="425"/>
      <c r="CI1039" s="425"/>
      <c r="CJ1039" s="425"/>
      <c r="CK1039" s="425"/>
      <c r="CL1039" s="425"/>
      <c r="CM1039" s="425"/>
      <c r="CN1039" s="425"/>
      <c r="CO1039" s="425"/>
      <c r="CP1039" s="425"/>
      <c r="CQ1039" s="425"/>
      <c r="CR1039" s="425"/>
      <c r="CS1039" s="425"/>
      <c r="CT1039" s="425"/>
      <c r="CU1039" s="425"/>
      <c r="CV1039" s="425"/>
      <c r="CW1039" s="425"/>
      <c r="CX1039" s="425"/>
      <c r="CY1039" s="425"/>
      <c r="CZ1039" s="425"/>
      <c r="DA1039" s="425"/>
      <c r="DB1039" s="425"/>
      <c r="DC1039" s="425"/>
      <c r="DD1039" s="425"/>
      <c r="DE1039" s="425"/>
      <c r="DF1039" s="425"/>
      <c r="DG1039" s="425"/>
      <c r="DH1039" s="425"/>
      <c r="DI1039" s="425"/>
      <c r="DJ1039" s="425"/>
      <c r="DK1039" s="425"/>
      <c r="DL1039" s="425"/>
      <c r="DM1039" s="425"/>
      <c r="DN1039" s="425"/>
      <c r="DO1039" s="425"/>
      <c r="DP1039" s="425"/>
      <c r="DQ1039" s="425"/>
      <c r="DR1039" s="425"/>
      <c r="DS1039" s="425"/>
      <c r="DT1039" s="425"/>
      <c r="DU1039" s="425"/>
      <c r="DV1039" s="425"/>
      <c r="DW1039" s="425"/>
      <c r="DX1039" s="425"/>
      <c r="DY1039" s="425"/>
      <c r="DZ1039" s="425"/>
      <c r="EA1039" s="425"/>
      <c r="EB1039" s="425"/>
      <c r="EC1039" s="425"/>
      <c r="ED1039" s="425"/>
      <c r="EE1039" s="425"/>
      <c r="EF1039" s="425"/>
      <c r="EG1039" s="425"/>
      <c r="EH1039" s="425"/>
      <c r="EI1039" s="425"/>
      <c r="EJ1039" s="425"/>
      <c r="EK1039" s="425"/>
      <c r="EL1039" s="425"/>
      <c r="EM1039" s="425"/>
      <c r="EN1039" s="425"/>
      <c r="EO1039" s="425"/>
      <c r="EP1039" s="425"/>
      <c r="EQ1039" s="425"/>
      <c r="ER1039" s="425"/>
      <c r="ES1039" s="425"/>
      <c r="ET1039" s="425"/>
      <c r="EU1039" s="76"/>
      <c r="EV1039" s="76"/>
      <c r="EW1039" s="76"/>
      <c r="EX1039" s="76"/>
      <c r="EY1039" s="76"/>
      <c r="EZ1039" s="76"/>
      <c r="FA1039" s="423" t="s">
        <v>4157</v>
      </c>
      <c r="FB1039" s="423"/>
      <c r="FC1039" s="423"/>
      <c r="FD1039" s="423"/>
    </row>
    <row r="1040">
      <c r="A1040" s="293" t="s">
        <v>4158</v>
      </c>
      <c r="B1040" s="294" t="s">
        <v>4159</v>
      </c>
      <c r="C1040" s="295" t="s">
        <v>95</v>
      </c>
      <c r="D1040" s="294" t="s">
        <v>18</v>
      </c>
      <c r="E1040" s="303"/>
      <c r="F1040" s="303"/>
      <c r="G1040" s="294" t="s">
        <v>4045</v>
      </c>
      <c r="H1040" s="294" t="s">
        <v>3675</v>
      </c>
      <c r="I1040" s="294" t="s">
        <v>23</v>
      </c>
      <c r="J1040" s="294" t="s">
        <v>39</v>
      </c>
      <c r="K1040" s="294" t="s">
        <v>3490</v>
      </c>
      <c r="L1040" s="294" t="s">
        <v>3753</v>
      </c>
      <c r="M1040" s="294" t="s">
        <v>3515</v>
      </c>
      <c r="N1040" s="296">
        <v>42040.0</v>
      </c>
      <c r="O1040" s="296">
        <v>42040.0</v>
      </c>
      <c r="P1040" s="296">
        <v>42040.0</v>
      </c>
      <c r="Q1040" s="298"/>
      <c r="R1040" s="298"/>
      <c r="S1040" s="303"/>
      <c r="T1040" s="69">
        <f t="shared" si="1817"/>
        <v>1483</v>
      </c>
      <c r="U1040" s="300">
        <f t="shared" ref="U1040:W1040" si="2110">IF(ISBLANK($A1040),"",sum(AE1040,AK1040,AQ1040,AW1040,BC1040,BI1040,BO1040,BU1040,CA1040,CG1040,CM1040,CS1040,CY1040,DE1040,DK1040,DQ1040,DW1040,EC1040,EI1040,EO1040,EU1040))</f>
        <v>0</v>
      </c>
      <c r="V1040" s="300">
        <f t="shared" si="2110"/>
        <v>0</v>
      </c>
      <c r="W1040" s="300">
        <f t="shared" si="2110"/>
        <v>3</v>
      </c>
      <c r="X1040" s="301">
        <f t="shared" si="1783"/>
        <v>3</v>
      </c>
      <c r="Y1040" s="300">
        <f t="shared" ref="Y1040:AA1040" si="2111">IF(ISBLANK($A1040),"",sum(AH1040,AN1040,AT1040,AZ1040,BF1040,BL1040,BR1040,BX1040,CD1040,CJ1040,CP1040,CV1040,DB1040,DH1040,DN1040,DT1040,DZ1040,EF1040,EL1040,ER1040,EX1040))</f>
        <v>1</v>
      </c>
      <c r="Z1040" s="300">
        <f t="shared" si="2111"/>
        <v>1</v>
      </c>
      <c r="AA1040" s="300">
        <f t="shared" si="2111"/>
        <v>0</v>
      </c>
      <c r="AB1040" s="301">
        <f t="shared" si="1785"/>
        <v>2</v>
      </c>
      <c r="AC1040" s="302">
        <f t="shared" si="1786"/>
        <v>0.3333333333</v>
      </c>
      <c r="AD1040" s="248" t="str">
        <f t="shared" si="1787"/>
        <v>20+</v>
      </c>
      <c r="AE1040" s="303"/>
      <c r="AF1040" s="303"/>
      <c r="AG1040" s="303"/>
      <c r="AH1040" s="303"/>
      <c r="AI1040" s="303"/>
      <c r="AJ1040" s="303"/>
      <c r="AK1040" s="303"/>
      <c r="AL1040" s="303"/>
      <c r="AM1040" s="303"/>
      <c r="AN1040" s="303"/>
      <c r="AO1040" s="303"/>
      <c r="AP1040" s="303"/>
      <c r="AQ1040" s="303"/>
      <c r="AR1040" s="303"/>
      <c r="AS1040" s="304">
        <v>1.0</v>
      </c>
      <c r="AT1040" s="303"/>
      <c r="AU1040" s="303"/>
      <c r="AV1040" s="303"/>
      <c r="AW1040" s="303"/>
      <c r="AX1040" s="303"/>
      <c r="AY1040" s="304">
        <v>2.0</v>
      </c>
      <c r="AZ1040" s="303"/>
      <c r="BA1040" s="303"/>
      <c r="BB1040" s="303"/>
      <c r="BC1040" s="303"/>
      <c r="BD1040" s="303"/>
      <c r="BE1040" s="303"/>
      <c r="BF1040" s="303"/>
      <c r="BG1040" s="303"/>
      <c r="BH1040" s="303"/>
      <c r="BI1040" s="303"/>
      <c r="BJ1040" s="303"/>
      <c r="BK1040" s="303"/>
      <c r="BL1040" s="304">
        <v>1.0</v>
      </c>
      <c r="BM1040" s="304">
        <v>1.0</v>
      </c>
      <c r="BN1040" s="303"/>
      <c r="BO1040" s="303"/>
      <c r="BP1040" s="303"/>
      <c r="BQ1040" s="303"/>
      <c r="BR1040" s="303"/>
      <c r="BS1040" s="303"/>
      <c r="BT1040" s="303"/>
      <c r="BU1040" s="303"/>
      <c r="BV1040" s="303"/>
      <c r="BW1040" s="303"/>
      <c r="BX1040" s="303"/>
      <c r="BY1040" s="303"/>
      <c r="BZ1040" s="303"/>
      <c r="CA1040" s="303"/>
      <c r="CB1040" s="303"/>
      <c r="CC1040" s="303"/>
      <c r="CD1040" s="303"/>
      <c r="CE1040" s="303"/>
      <c r="CF1040" s="303"/>
      <c r="CG1040" s="303"/>
      <c r="CH1040" s="303"/>
      <c r="CI1040" s="303"/>
      <c r="CJ1040" s="303"/>
      <c r="CK1040" s="303"/>
      <c r="CL1040" s="303"/>
      <c r="CM1040" s="303"/>
      <c r="CN1040" s="303"/>
      <c r="CO1040" s="303"/>
      <c r="CP1040" s="303"/>
      <c r="CQ1040" s="303"/>
      <c r="CR1040" s="303"/>
      <c r="CS1040" s="303"/>
      <c r="CT1040" s="303"/>
      <c r="CU1040" s="303"/>
      <c r="CV1040" s="303"/>
      <c r="CW1040" s="303"/>
      <c r="CX1040" s="303"/>
      <c r="CY1040" s="303"/>
      <c r="CZ1040" s="303"/>
      <c r="DA1040" s="303"/>
      <c r="DB1040" s="303"/>
      <c r="DC1040" s="303"/>
      <c r="DD1040" s="303"/>
      <c r="DE1040" s="303"/>
      <c r="DF1040" s="303"/>
      <c r="DG1040" s="303"/>
      <c r="DH1040" s="303"/>
      <c r="DI1040" s="303"/>
      <c r="DJ1040" s="303"/>
      <c r="DK1040" s="303"/>
      <c r="DL1040" s="303"/>
      <c r="DM1040" s="303"/>
      <c r="DN1040" s="303"/>
      <c r="DO1040" s="303"/>
      <c r="DP1040" s="303"/>
      <c r="DQ1040" s="303"/>
      <c r="DR1040" s="303"/>
      <c r="DS1040" s="303"/>
      <c r="DT1040" s="303"/>
      <c r="DU1040" s="303"/>
      <c r="DV1040" s="303"/>
      <c r="DW1040" s="303"/>
      <c r="DX1040" s="303"/>
      <c r="DY1040" s="303"/>
      <c r="DZ1040" s="303"/>
      <c r="EA1040" s="303"/>
      <c r="EB1040" s="303"/>
      <c r="EC1040" s="303"/>
      <c r="ED1040" s="303"/>
      <c r="EE1040" s="303"/>
      <c r="EF1040" s="303"/>
      <c r="EG1040" s="303"/>
      <c r="EH1040" s="303"/>
      <c r="EI1040" s="303"/>
      <c r="EJ1040" s="303"/>
      <c r="EK1040" s="303"/>
      <c r="EL1040" s="303"/>
      <c r="EM1040" s="303"/>
      <c r="EN1040" s="303"/>
      <c r="EO1040" s="303"/>
      <c r="EP1040" s="303"/>
      <c r="EQ1040" s="303"/>
      <c r="ER1040" s="303"/>
      <c r="ES1040" s="303"/>
      <c r="ET1040" s="303"/>
      <c r="EU1040" s="76"/>
      <c r="EV1040" s="76"/>
      <c r="EW1040" s="76"/>
      <c r="EX1040" s="76"/>
      <c r="EY1040" s="76"/>
      <c r="EZ1040" s="76"/>
      <c r="FA1040" s="294" t="s">
        <v>4160</v>
      </c>
      <c r="FB1040" s="294"/>
      <c r="FC1040" s="294"/>
      <c r="FD1040" s="294"/>
    </row>
    <row r="1041">
      <c r="A1041" s="293" t="s">
        <v>4161</v>
      </c>
      <c r="B1041" s="294" t="s">
        <v>4162</v>
      </c>
      <c r="C1041" s="295" t="s">
        <v>104</v>
      </c>
      <c r="D1041" s="294" t="s">
        <v>18</v>
      </c>
      <c r="E1041" s="303"/>
      <c r="F1041" s="303"/>
      <c r="G1041" s="294" t="s">
        <v>4163</v>
      </c>
      <c r="H1041" s="294" t="s">
        <v>4164</v>
      </c>
      <c r="I1041" s="294" t="s">
        <v>23</v>
      </c>
      <c r="J1041" s="294" t="s">
        <v>39</v>
      </c>
      <c r="K1041" s="294" t="s">
        <v>3490</v>
      </c>
      <c r="L1041" s="294" t="s">
        <v>4165</v>
      </c>
      <c r="M1041" s="294" t="s">
        <v>3677</v>
      </c>
      <c r="N1041" s="296">
        <v>42037.0</v>
      </c>
      <c r="O1041" s="296">
        <v>42037.0</v>
      </c>
      <c r="P1041" s="303"/>
      <c r="Q1041" s="298"/>
      <c r="R1041" s="298"/>
      <c r="S1041" s="303"/>
      <c r="T1041" s="69">
        <f t="shared" si="1817"/>
        <v>1486</v>
      </c>
      <c r="U1041" s="300">
        <f t="shared" ref="U1041:W1041" si="2112">IF(ISBLANK($A1041),"",sum(AE1041,AK1041,AQ1041,AW1041,BC1041,BI1041,BO1041,BU1041,CA1041,CG1041,CM1041,CS1041,CY1041,DE1041,DK1041,DQ1041,DW1041,EC1041,EI1041,EO1041,EU1041))</f>
        <v>1</v>
      </c>
      <c r="V1041" s="300">
        <f t="shared" si="2112"/>
        <v>2</v>
      </c>
      <c r="W1041" s="300">
        <f t="shared" si="2112"/>
        <v>0</v>
      </c>
      <c r="X1041" s="301">
        <f t="shared" si="1783"/>
        <v>3</v>
      </c>
      <c r="Y1041" s="300">
        <f t="shared" ref="Y1041:AA1041" si="2113">IF(ISBLANK($A1041),"",sum(AH1041,AN1041,AT1041,AZ1041,BF1041,BL1041,BR1041,BX1041,CD1041,CJ1041,CP1041,CV1041,DB1041,DH1041,DN1041,DT1041,DZ1041,EF1041,EL1041,ER1041,EX1041))</f>
        <v>0</v>
      </c>
      <c r="Z1041" s="300">
        <f t="shared" si="2113"/>
        <v>0</v>
      </c>
      <c r="AA1041" s="300">
        <f t="shared" si="2113"/>
        <v>0</v>
      </c>
      <c r="AB1041" s="301">
        <f t="shared" si="1785"/>
        <v>0</v>
      </c>
      <c r="AC1041" s="302">
        <f t="shared" si="1786"/>
        <v>0</v>
      </c>
      <c r="AD1041" s="248" t="str">
        <f t="shared" si="1787"/>
        <v>20+</v>
      </c>
      <c r="AE1041" s="303"/>
      <c r="AF1041" s="303"/>
      <c r="AG1041" s="303"/>
      <c r="AH1041" s="303"/>
      <c r="AI1041" s="303"/>
      <c r="AJ1041" s="303"/>
      <c r="AK1041" s="303"/>
      <c r="AL1041" s="304">
        <v>1.0</v>
      </c>
      <c r="AM1041" s="303"/>
      <c r="AN1041" s="303"/>
      <c r="AO1041" s="303"/>
      <c r="AP1041" s="303"/>
      <c r="AQ1041" s="303"/>
      <c r="AR1041" s="303"/>
      <c r="AS1041" s="303"/>
      <c r="AT1041" s="303"/>
      <c r="AU1041" s="303"/>
      <c r="AV1041" s="303"/>
      <c r="AW1041" s="303"/>
      <c r="AX1041" s="303"/>
      <c r="AY1041" s="303"/>
      <c r="AZ1041" s="303"/>
      <c r="BA1041" s="303"/>
      <c r="BB1041" s="303"/>
      <c r="BC1041" s="303"/>
      <c r="BD1041" s="303"/>
      <c r="BE1041" s="303"/>
      <c r="BF1041" s="303"/>
      <c r="BG1041" s="303"/>
      <c r="BH1041" s="303"/>
      <c r="BI1041" s="304">
        <v>1.0</v>
      </c>
      <c r="BJ1041" s="303"/>
      <c r="BK1041" s="303"/>
      <c r="BL1041" s="303"/>
      <c r="BM1041" s="303"/>
      <c r="BN1041" s="303"/>
      <c r="BO1041" s="303"/>
      <c r="BP1041" s="304">
        <v>1.0</v>
      </c>
      <c r="BQ1041" s="303"/>
      <c r="BR1041" s="303"/>
      <c r="BS1041" s="303"/>
      <c r="BT1041" s="303"/>
      <c r="BU1041" s="303"/>
      <c r="BV1041" s="303"/>
      <c r="BW1041" s="303"/>
      <c r="BX1041" s="303"/>
      <c r="BY1041" s="303"/>
      <c r="BZ1041" s="303"/>
      <c r="CA1041" s="303"/>
      <c r="CB1041" s="303"/>
      <c r="CC1041" s="303"/>
      <c r="CD1041" s="303"/>
      <c r="CE1041" s="303"/>
      <c r="CF1041" s="303"/>
      <c r="CG1041" s="303"/>
      <c r="CH1041" s="303"/>
      <c r="CI1041" s="303"/>
      <c r="CJ1041" s="303"/>
      <c r="CK1041" s="303"/>
      <c r="CL1041" s="303"/>
      <c r="CM1041" s="303"/>
      <c r="CN1041" s="303"/>
      <c r="CO1041" s="303"/>
      <c r="CP1041" s="303"/>
      <c r="CQ1041" s="303"/>
      <c r="CR1041" s="303"/>
      <c r="CS1041" s="303"/>
      <c r="CT1041" s="303"/>
      <c r="CU1041" s="303"/>
      <c r="CV1041" s="303"/>
      <c r="CW1041" s="303"/>
      <c r="CX1041" s="303"/>
      <c r="CY1041" s="303"/>
      <c r="CZ1041" s="303"/>
      <c r="DA1041" s="303"/>
      <c r="DB1041" s="303"/>
      <c r="DC1041" s="303"/>
      <c r="DD1041" s="303"/>
      <c r="DE1041" s="303"/>
      <c r="DF1041" s="303"/>
      <c r="DG1041" s="303"/>
      <c r="DH1041" s="303"/>
      <c r="DI1041" s="303"/>
      <c r="DJ1041" s="303"/>
      <c r="DK1041" s="303"/>
      <c r="DL1041" s="303"/>
      <c r="DM1041" s="303"/>
      <c r="DN1041" s="303"/>
      <c r="DO1041" s="303"/>
      <c r="DP1041" s="303"/>
      <c r="DQ1041" s="303"/>
      <c r="DR1041" s="303"/>
      <c r="DS1041" s="303"/>
      <c r="DT1041" s="303"/>
      <c r="DU1041" s="303"/>
      <c r="DV1041" s="303"/>
      <c r="DW1041" s="303"/>
      <c r="DX1041" s="303"/>
      <c r="DY1041" s="303"/>
      <c r="DZ1041" s="303"/>
      <c r="EA1041" s="303"/>
      <c r="EB1041" s="303"/>
      <c r="EC1041" s="303"/>
      <c r="ED1041" s="303"/>
      <c r="EE1041" s="303"/>
      <c r="EF1041" s="303"/>
      <c r="EG1041" s="303"/>
      <c r="EH1041" s="303"/>
      <c r="EI1041" s="303"/>
      <c r="EJ1041" s="303"/>
      <c r="EK1041" s="303"/>
      <c r="EL1041" s="303"/>
      <c r="EM1041" s="303"/>
      <c r="EN1041" s="303"/>
      <c r="EO1041" s="303"/>
      <c r="EP1041" s="303"/>
      <c r="EQ1041" s="303"/>
      <c r="ER1041" s="303"/>
      <c r="ES1041" s="303"/>
      <c r="ET1041" s="303"/>
      <c r="EU1041" s="76"/>
      <c r="EV1041" s="76"/>
      <c r="EW1041" s="76"/>
      <c r="EX1041" s="76"/>
      <c r="EY1041" s="76"/>
      <c r="EZ1041" s="76"/>
      <c r="FA1041" s="294" t="s">
        <v>4166</v>
      </c>
      <c r="FB1041" s="294"/>
      <c r="FC1041" s="294"/>
      <c r="FD1041" s="294"/>
    </row>
    <row r="1042">
      <c r="A1042" s="422" t="s">
        <v>4167</v>
      </c>
      <c r="B1042" s="423" t="s">
        <v>1498</v>
      </c>
      <c r="C1042" s="424" t="s">
        <v>104</v>
      </c>
      <c r="D1042" s="423" t="s">
        <v>18</v>
      </c>
      <c r="E1042" s="425"/>
      <c r="F1042" s="425"/>
      <c r="G1042" s="423" t="s">
        <v>4168</v>
      </c>
      <c r="H1042" s="423" t="s">
        <v>4164</v>
      </c>
      <c r="I1042" s="423" t="s">
        <v>23</v>
      </c>
      <c r="J1042" s="423" t="s">
        <v>39</v>
      </c>
      <c r="K1042" s="423" t="s">
        <v>67</v>
      </c>
      <c r="L1042" s="423" t="s">
        <v>3694</v>
      </c>
      <c r="M1042" s="423" t="s">
        <v>101</v>
      </c>
      <c r="N1042" s="426">
        <v>42034.0</v>
      </c>
      <c r="O1042" s="426">
        <v>42034.0</v>
      </c>
      <c r="P1042" s="425"/>
      <c r="Q1042" s="428"/>
      <c r="R1042" s="428"/>
      <c r="S1042" s="425"/>
      <c r="T1042" s="69">
        <f t="shared" si="1817"/>
        <v>1489</v>
      </c>
      <c r="U1042" s="430">
        <f t="shared" ref="U1042:W1042" si="2114">IF(ISBLANK($A1042),"",sum(AE1042,AK1042,AQ1042,AW1042,BC1042,BI1042,BO1042,BU1042,CA1042,CG1042,CM1042,CS1042,CY1042,DE1042,DK1042,DQ1042,DW1042,EC1042,EI1042,EO1042,EU1042))</f>
        <v>4</v>
      </c>
      <c r="V1042" s="430">
        <f t="shared" si="2114"/>
        <v>2</v>
      </c>
      <c r="W1042" s="430">
        <f t="shared" si="2114"/>
        <v>0</v>
      </c>
      <c r="X1042" s="431">
        <f t="shared" si="1783"/>
        <v>6</v>
      </c>
      <c r="Y1042" s="430">
        <f t="shared" ref="Y1042:AA1042" si="2115">IF(ISBLANK($A1042),"",sum(AH1042,AN1042,AT1042,AZ1042,BF1042,BL1042,BR1042,BX1042,CD1042,CJ1042,CP1042,CV1042,DB1042,DH1042,DN1042,DT1042,DZ1042,EF1042,EL1042,ER1042,EX1042))</f>
        <v>0</v>
      </c>
      <c r="Z1042" s="430">
        <f t="shared" si="2115"/>
        <v>0</v>
      </c>
      <c r="AA1042" s="430">
        <f t="shared" si="2115"/>
        <v>0</v>
      </c>
      <c r="AB1042" s="431">
        <f t="shared" si="1785"/>
        <v>0</v>
      </c>
      <c r="AC1042" s="432">
        <f t="shared" si="1786"/>
        <v>0</v>
      </c>
      <c r="AD1042" s="449" t="str">
        <f t="shared" si="1787"/>
        <v>20+</v>
      </c>
      <c r="AE1042" s="425"/>
      <c r="AF1042" s="425"/>
      <c r="AG1042" s="425"/>
      <c r="AH1042" s="425"/>
      <c r="AI1042" s="425"/>
      <c r="AJ1042" s="425"/>
      <c r="AK1042" s="425"/>
      <c r="AL1042" s="425"/>
      <c r="AM1042" s="425"/>
      <c r="AN1042" s="425"/>
      <c r="AO1042" s="425"/>
      <c r="AP1042" s="425"/>
      <c r="AQ1042" s="425"/>
      <c r="AR1042" s="425"/>
      <c r="AS1042" s="425"/>
      <c r="AT1042" s="425"/>
      <c r="AU1042" s="425"/>
      <c r="AV1042" s="425"/>
      <c r="AW1042" s="425"/>
      <c r="AX1042" s="425"/>
      <c r="AY1042" s="425"/>
      <c r="AZ1042" s="425"/>
      <c r="BA1042" s="425"/>
      <c r="BB1042" s="425"/>
      <c r="BC1042" s="425"/>
      <c r="BD1042" s="425"/>
      <c r="BE1042" s="425"/>
      <c r="BF1042" s="425"/>
      <c r="BG1042" s="425"/>
      <c r="BH1042" s="425"/>
      <c r="BI1042" s="433">
        <v>1.0</v>
      </c>
      <c r="BJ1042" s="433">
        <v>2.0</v>
      </c>
      <c r="BK1042" s="425"/>
      <c r="BL1042" s="425"/>
      <c r="BM1042" s="425"/>
      <c r="BN1042" s="425"/>
      <c r="BO1042" s="425"/>
      <c r="BP1042" s="425"/>
      <c r="BQ1042" s="425"/>
      <c r="BR1042" s="425"/>
      <c r="BS1042" s="425"/>
      <c r="BT1042" s="425"/>
      <c r="BU1042" s="433">
        <v>1.0</v>
      </c>
      <c r="BV1042" s="425"/>
      <c r="BW1042" s="425"/>
      <c r="BX1042" s="425"/>
      <c r="BY1042" s="425"/>
      <c r="BZ1042" s="425"/>
      <c r="CA1042" s="433">
        <v>1.0</v>
      </c>
      <c r="CB1042" s="425"/>
      <c r="CC1042" s="425"/>
      <c r="CD1042" s="425"/>
      <c r="CE1042" s="425"/>
      <c r="CF1042" s="425"/>
      <c r="CG1042" s="433">
        <v>1.0</v>
      </c>
      <c r="CH1042" s="425"/>
      <c r="CI1042" s="425"/>
      <c r="CJ1042" s="425"/>
      <c r="CK1042" s="425"/>
      <c r="CL1042" s="425"/>
      <c r="CM1042" s="425"/>
      <c r="CN1042" s="425"/>
      <c r="CO1042" s="425"/>
      <c r="CP1042" s="425"/>
      <c r="CQ1042" s="425"/>
      <c r="CR1042" s="425"/>
      <c r="CS1042" s="425"/>
      <c r="CT1042" s="425"/>
      <c r="CU1042" s="425"/>
      <c r="CV1042" s="425"/>
      <c r="CW1042" s="425"/>
      <c r="CX1042" s="425"/>
      <c r="CY1042" s="425"/>
      <c r="CZ1042" s="425"/>
      <c r="DA1042" s="425"/>
      <c r="DB1042" s="425"/>
      <c r="DC1042" s="425"/>
      <c r="DD1042" s="425"/>
      <c r="DE1042" s="425"/>
      <c r="DF1042" s="425"/>
      <c r="DG1042" s="425"/>
      <c r="DH1042" s="425"/>
      <c r="DI1042" s="425"/>
      <c r="DJ1042" s="425"/>
      <c r="DK1042" s="425"/>
      <c r="DL1042" s="425"/>
      <c r="DM1042" s="425"/>
      <c r="DN1042" s="425"/>
      <c r="DO1042" s="425"/>
      <c r="DP1042" s="425"/>
      <c r="DQ1042" s="425"/>
      <c r="DR1042" s="425"/>
      <c r="DS1042" s="425"/>
      <c r="DT1042" s="425"/>
      <c r="DU1042" s="425"/>
      <c r="DV1042" s="425"/>
      <c r="DW1042" s="425"/>
      <c r="DX1042" s="425"/>
      <c r="DY1042" s="425"/>
      <c r="DZ1042" s="425"/>
      <c r="EA1042" s="425"/>
      <c r="EB1042" s="425"/>
      <c r="EC1042" s="425"/>
      <c r="ED1042" s="425"/>
      <c r="EE1042" s="425"/>
      <c r="EF1042" s="425"/>
      <c r="EG1042" s="425"/>
      <c r="EH1042" s="425"/>
      <c r="EI1042" s="425"/>
      <c r="EJ1042" s="425"/>
      <c r="EK1042" s="425"/>
      <c r="EL1042" s="425"/>
      <c r="EM1042" s="425"/>
      <c r="EN1042" s="425"/>
      <c r="EO1042" s="425"/>
      <c r="EP1042" s="425"/>
      <c r="EQ1042" s="425"/>
      <c r="ER1042" s="425"/>
      <c r="ES1042" s="425"/>
      <c r="ET1042" s="425"/>
      <c r="EU1042" s="76"/>
      <c r="EV1042" s="76"/>
      <c r="EW1042" s="76"/>
      <c r="EX1042" s="76"/>
      <c r="EY1042" s="76"/>
      <c r="EZ1042" s="76"/>
      <c r="FA1042" s="504" t="s">
        <v>4169</v>
      </c>
      <c r="FB1042" s="504"/>
      <c r="FC1042" s="504"/>
      <c r="FD1042" s="504"/>
    </row>
    <row r="1043">
      <c r="A1043" s="422" t="s">
        <v>4170</v>
      </c>
      <c r="B1043" s="423" t="s">
        <v>3893</v>
      </c>
      <c r="C1043" s="424" t="s">
        <v>8</v>
      </c>
      <c r="D1043" s="423" t="s">
        <v>18</v>
      </c>
      <c r="E1043" s="425"/>
      <c r="F1043" s="425"/>
      <c r="G1043" s="423" t="s">
        <v>3894</v>
      </c>
      <c r="H1043" s="423" t="s">
        <v>4081</v>
      </c>
      <c r="I1043" s="423" t="s">
        <v>23</v>
      </c>
      <c r="J1043" s="423" t="s">
        <v>39</v>
      </c>
      <c r="K1043" s="423" t="s">
        <v>67</v>
      </c>
      <c r="L1043" s="423" t="s">
        <v>273</v>
      </c>
      <c r="M1043" s="423" t="s">
        <v>50</v>
      </c>
      <c r="N1043" s="426">
        <v>42031.0</v>
      </c>
      <c r="O1043" s="427"/>
      <c r="P1043" s="425"/>
      <c r="Q1043" s="428"/>
      <c r="R1043" s="428"/>
      <c r="S1043" s="425"/>
      <c r="T1043" s="69">
        <f t="shared" si="1817"/>
        <v>1492</v>
      </c>
      <c r="U1043" s="430">
        <f t="shared" ref="U1043:W1043" si="2116">IF(ISBLANK($A1043),"",sum(AE1043,AK1043,AQ1043,AW1043,BC1043,BI1043,BO1043,BU1043,CA1043,CG1043,CM1043,CS1043,CY1043,DE1043,DK1043,DQ1043,DW1043,EC1043,EI1043,EO1043,EU1043))</f>
        <v>2</v>
      </c>
      <c r="V1043" s="430">
        <f t="shared" si="2116"/>
        <v>0</v>
      </c>
      <c r="W1043" s="430">
        <f t="shared" si="2116"/>
        <v>0</v>
      </c>
      <c r="X1043" s="431">
        <f t="shared" si="1783"/>
        <v>2</v>
      </c>
      <c r="Y1043" s="430">
        <f t="shared" ref="Y1043:AA1043" si="2117">IF(ISBLANK($A1043),"",sum(AH1043,AN1043,AT1043,AZ1043,BF1043,BL1043,BR1043,BX1043,CD1043,CJ1043,CP1043,CV1043,DB1043,DH1043,DN1043,DT1043,DZ1043,EF1043,EL1043,ER1043,EX1043))</f>
        <v>0</v>
      </c>
      <c r="Z1043" s="430">
        <f t="shared" si="2117"/>
        <v>0</v>
      </c>
      <c r="AA1043" s="430">
        <f t="shared" si="2117"/>
        <v>0</v>
      </c>
      <c r="AB1043" s="431">
        <f t="shared" si="1785"/>
        <v>0</v>
      </c>
      <c r="AC1043" s="432">
        <f t="shared" si="1786"/>
        <v>0</v>
      </c>
      <c r="AD1043" s="248" t="str">
        <f t="shared" si="1787"/>
        <v>20+</v>
      </c>
      <c r="AE1043" s="425"/>
      <c r="AF1043" s="425"/>
      <c r="AG1043" s="425"/>
      <c r="AH1043" s="425"/>
      <c r="AI1043" s="425"/>
      <c r="AJ1043" s="425"/>
      <c r="AK1043" s="433">
        <v>2.0</v>
      </c>
      <c r="AL1043" s="425"/>
      <c r="AM1043" s="425"/>
      <c r="AN1043" s="425"/>
      <c r="AO1043" s="425"/>
      <c r="AP1043" s="425"/>
      <c r="AQ1043" s="425"/>
      <c r="AR1043" s="425"/>
      <c r="AS1043" s="425"/>
      <c r="AT1043" s="425"/>
      <c r="AU1043" s="425"/>
      <c r="AV1043" s="425"/>
      <c r="AW1043" s="425"/>
      <c r="AX1043" s="425"/>
      <c r="AY1043" s="425"/>
      <c r="AZ1043" s="425"/>
      <c r="BA1043" s="425"/>
      <c r="BB1043" s="425"/>
      <c r="BC1043" s="425"/>
      <c r="BD1043" s="425"/>
      <c r="BE1043" s="425"/>
      <c r="BF1043" s="425"/>
      <c r="BG1043" s="425"/>
      <c r="BH1043" s="425"/>
      <c r="BI1043" s="425"/>
      <c r="BJ1043" s="425"/>
      <c r="BK1043" s="425"/>
      <c r="BL1043" s="425"/>
      <c r="BM1043" s="425"/>
      <c r="BN1043" s="425"/>
      <c r="BO1043" s="425"/>
      <c r="BP1043" s="425"/>
      <c r="BQ1043" s="425"/>
      <c r="BR1043" s="425"/>
      <c r="BS1043" s="425"/>
      <c r="BT1043" s="425"/>
      <c r="BU1043" s="425"/>
      <c r="BV1043" s="425"/>
      <c r="BW1043" s="425"/>
      <c r="BX1043" s="425"/>
      <c r="BY1043" s="425"/>
      <c r="BZ1043" s="425"/>
      <c r="CA1043" s="425"/>
      <c r="CB1043" s="425"/>
      <c r="CC1043" s="425"/>
      <c r="CD1043" s="425"/>
      <c r="CE1043" s="425"/>
      <c r="CF1043" s="425"/>
      <c r="CG1043" s="425"/>
      <c r="CH1043" s="425"/>
      <c r="CI1043" s="425"/>
      <c r="CJ1043" s="425"/>
      <c r="CK1043" s="425"/>
      <c r="CL1043" s="425"/>
      <c r="CM1043" s="425"/>
      <c r="CN1043" s="425"/>
      <c r="CO1043" s="425"/>
      <c r="CP1043" s="425"/>
      <c r="CQ1043" s="425"/>
      <c r="CR1043" s="425"/>
      <c r="CS1043" s="425"/>
      <c r="CT1043" s="425"/>
      <c r="CU1043" s="425"/>
      <c r="CV1043" s="425"/>
      <c r="CW1043" s="425"/>
      <c r="CX1043" s="425"/>
      <c r="CY1043" s="425"/>
      <c r="CZ1043" s="425"/>
      <c r="DA1043" s="425"/>
      <c r="DB1043" s="425"/>
      <c r="DC1043" s="425"/>
      <c r="DD1043" s="425"/>
      <c r="DE1043" s="425"/>
      <c r="DF1043" s="425"/>
      <c r="DG1043" s="425"/>
      <c r="DH1043" s="425"/>
      <c r="DI1043" s="425"/>
      <c r="DJ1043" s="425"/>
      <c r="DK1043" s="425"/>
      <c r="DL1043" s="425"/>
      <c r="DM1043" s="425"/>
      <c r="DN1043" s="425"/>
      <c r="DO1043" s="425"/>
      <c r="DP1043" s="425"/>
      <c r="DQ1043" s="425"/>
      <c r="DR1043" s="425"/>
      <c r="DS1043" s="425"/>
      <c r="DT1043" s="425"/>
      <c r="DU1043" s="425"/>
      <c r="DV1043" s="425"/>
      <c r="DW1043" s="425"/>
      <c r="DX1043" s="425"/>
      <c r="DY1043" s="425"/>
      <c r="DZ1043" s="425"/>
      <c r="EA1043" s="425"/>
      <c r="EB1043" s="425"/>
      <c r="EC1043" s="425"/>
      <c r="ED1043" s="425"/>
      <c r="EE1043" s="425"/>
      <c r="EF1043" s="425"/>
      <c r="EG1043" s="425"/>
      <c r="EH1043" s="425"/>
      <c r="EI1043" s="425"/>
      <c r="EJ1043" s="425"/>
      <c r="EK1043" s="425"/>
      <c r="EL1043" s="425"/>
      <c r="EM1043" s="425"/>
      <c r="EN1043" s="425"/>
      <c r="EO1043" s="425"/>
      <c r="EP1043" s="425"/>
      <c r="EQ1043" s="425"/>
      <c r="ER1043" s="425"/>
      <c r="ES1043" s="425"/>
      <c r="ET1043" s="425"/>
      <c r="EU1043" s="76"/>
      <c r="EV1043" s="76"/>
      <c r="EW1043" s="76"/>
      <c r="EX1043" s="76"/>
      <c r="EY1043" s="76"/>
      <c r="EZ1043" s="76"/>
      <c r="FA1043" s="423" t="s">
        <v>4171</v>
      </c>
      <c r="FB1043" s="423"/>
      <c r="FC1043" s="423"/>
      <c r="FD1043" s="423"/>
    </row>
    <row r="1044">
      <c r="A1044" s="434" t="s">
        <v>4172</v>
      </c>
      <c r="B1044" s="303" t="s">
        <v>4173</v>
      </c>
      <c r="C1044" s="456" t="s">
        <v>79</v>
      </c>
      <c r="D1044" s="455" t="s">
        <v>18</v>
      </c>
      <c r="E1044" s="303"/>
      <c r="F1044" s="303"/>
      <c r="G1044" s="455" t="s">
        <v>4174</v>
      </c>
      <c r="H1044" s="455" t="s">
        <v>784</v>
      </c>
      <c r="I1044" s="455" t="s">
        <v>23</v>
      </c>
      <c r="J1044" s="455" t="s">
        <v>39</v>
      </c>
      <c r="K1044" s="455" t="s">
        <v>3490</v>
      </c>
      <c r="L1044" s="455" t="s">
        <v>668</v>
      </c>
      <c r="M1044" s="455" t="s">
        <v>103</v>
      </c>
      <c r="N1044" s="457">
        <v>42390.0</v>
      </c>
      <c r="O1044" s="457">
        <v>42390.0</v>
      </c>
      <c r="P1044" s="303"/>
      <c r="Q1044" s="298"/>
      <c r="R1044" s="298"/>
      <c r="S1044" s="303"/>
      <c r="T1044" s="458">
        <f t="shared" si="1817"/>
        <v>1133</v>
      </c>
      <c r="U1044" s="459">
        <f t="shared" ref="U1044:W1044" si="2118">IF(ISBLANK($A1044),"",sum(AE1044,AK1044,AQ1044,AW1044,BC1044,BI1044,BO1044,BU1044,CA1044,CG1044,CM1044,CS1044,CY1044,DE1044,DK1044,DQ1044,DW1044,EC1044,EI1044,EO1044,EU1044))</f>
        <v>3</v>
      </c>
      <c r="V1044" s="460">
        <f t="shared" si="2118"/>
        <v>2</v>
      </c>
      <c r="W1044" s="461">
        <f t="shared" si="2118"/>
        <v>0</v>
      </c>
      <c r="X1044" s="462">
        <f t="shared" si="1783"/>
        <v>5</v>
      </c>
      <c r="Y1044" s="461">
        <f t="shared" ref="Y1044:AA1044" si="2119">IF(ISBLANK($A1044),"",sum(AH1044,AN1044,AT1044,AZ1044,BF1044,BL1044,BR1044,BX1044,CD1044,CJ1044,CP1044,CV1044,DB1044,DH1044,DN1044,DT1044,DZ1044,EF1044,EL1044,ER1044,EX1044))</f>
        <v>3</v>
      </c>
      <c r="Z1044" s="461">
        <f t="shared" si="2119"/>
        <v>3</v>
      </c>
      <c r="AA1044" s="461">
        <f t="shared" si="2119"/>
        <v>0</v>
      </c>
      <c r="AB1044" s="462">
        <f t="shared" si="1785"/>
        <v>6</v>
      </c>
      <c r="AC1044" s="463">
        <f t="shared" si="1786"/>
        <v>0.6</v>
      </c>
      <c r="AD1044" s="464" t="str">
        <f t="shared" si="1787"/>
        <v>20+</v>
      </c>
      <c r="AE1044" s="303"/>
      <c r="AF1044" s="465">
        <v>1.0</v>
      </c>
      <c r="AG1044" s="303"/>
      <c r="AH1044" s="303"/>
      <c r="AI1044" s="303"/>
      <c r="AJ1044" s="303"/>
      <c r="AK1044" s="465">
        <v>1.0</v>
      </c>
      <c r="AL1044" s="303"/>
      <c r="AM1044" s="303"/>
      <c r="AN1044" s="465">
        <v>1.0</v>
      </c>
      <c r="AO1044" s="303"/>
      <c r="AP1044" s="303"/>
      <c r="AQ1044" s="303"/>
      <c r="AR1044" s="303"/>
      <c r="AS1044" s="303"/>
      <c r="AT1044" s="303"/>
      <c r="AU1044" s="465">
        <v>1.0</v>
      </c>
      <c r="AV1044" s="303"/>
      <c r="AW1044" s="465">
        <v>1.0</v>
      </c>
      <c r="AX1044" s="303"/>
      <c r="AY1044" s="303"/>
      <c r="AZ1044" s="303"/>
      <c r="BA1044" s="303"/>
      <c r="BB1044" s="303"/>
      <c r="BC1044" s="303"/>
      <c r="BD1044" s="303"/>
      <c r="BE1044" s="303"/>
      <c r="BF1044" s="303"/>
      <c r="BG1044" s="465">
        <v>1.0</v>
      </c>
      <c r="BH1044" s="303"/>
      <c r="BI1044" s="303"/>
      <c r="BJ1044" s="465">
        <v>1.0</v>
      </c>
      <c r="BK1044" s="303"/>
      <c r="BL1044" s="465">
        <v>1.0</v>
      </c>
      <c r="BM1044" s="303"/>
      <c r="BN1044" s="303"/>
      <c r="BO1044" s="303"/>
      <c r="BP1044" s="303"/>
      <c r="BQ1044" s="303"/>
      <c r="BR1044" s="303"/>
      <c r="BS1044" s="303"/>
      <c r="BT1044" s="303"/>
      <c r="BU1044" s="303"/>
      <c r="BV1044" s="303"/>
      <c r="BW1044" s="303"/>
      <c r="BX1044" s="303"/>
      <c r="BY1044" s="303"/>
      <c r="BZ1044" s="303"/>
      <c r="CA1044" s="303"/>
      <c r="CB1044" s="303"/>
      <c r="CC1044" s="303"/>
      <c r="CD1044" s="303"/>
      <c r="CE1044" s="303"/>
      <c r="CF1044" s="303"/>
      <c r="CG1044" s="303"/>
      <c r="CH1044" s="303"/>
      <c r="CI1044" s="303"/>
      <c r="CJ1044" s="303"/>
      <c r="CK1044" s="303"/>
      <c r="CL1044" s="303"/>
      <c r="CM1044" s="303"/>
      <c r="CN1044" s="303"/>
      <c r="CO1044" s="303"/>
      <c r="CP1044" s="303"/>
      <c r="CQ1044" s="303"/>
      <c r="CR1044" s="303"/>
      <c r="CS1044" s="303"/>
      <c r="CT1044" s="303"/>
      <c r="CU1044" s="303"/>
      <c r="CV1044" s="303"/>
      <c r="CW1044" s="303"/>
      <c r="CX1044" s="303"/>
      <c r="CY1044" s="303"/>
      <c r="CZ1044" s="303"/>
      <c r="DA1044" s="303"/>
      <c r="DB1044" s="303"/>
      <c r="DC1044" s="303"/>
      <c r="DD1044" s="303"/>
      <c r="DE1044" s="303"/>
      <c r="DF1044" s="303"/>
      <c r="DG1044" s="303"/>
      <c r="DH1044" s="303"/>
      <c r="DI1044" s="303"/>
      <c r="DJ1044" s="303"/>
      <c r="DK1044" s="303"/>
      <c r="DL1044" s="303"/>
      <c r="DM1044" s="303"/>
      <c r="DN1044" s="465">
        <v>1.0</v>
      </c>
      <c r="DO1044" s="465">
        <v>1.0</v>
      </c>
      <c r="DP1044" s="303"/>
      <c r="DQ1044" s="303"/>
      <c r="DR1044" s="303"/>
      <c r="DS1044" s="303"/>
      <c r="DT1044" s="303"/>
      <c r="DU1044" s="303"/>
      <c r="DV1044" s="303"/>
      <c r="DW1044" s="303"/>
      <c r="DX1044" s="303"/>
      <c r="DY1044" s="303"/>
      <c r="DZ1044" s="303"/>
      <c r="EA1044" s="303"/>
      <c r="EB1044" s="303"/>
      <c r="EC1044" s="465">
        <v>1.0</v>
      </c>
      <c r="ED1044" s="303"/>
      <c r="EE1044" s="303"/>
      <c r="EF1044" s="303"/>
      <c r="EG1044" s="303"/>
      <c r="EH1044" s="303"/>
      <c r="EI1044" s="303"/>
      <c r="EJ1044" s="303"/>
      <c r="EK1044" s="303"/>
      <c r="EL1044" s="303"/>
      <c r="EM1044" s="303"/>
      <c r="EN1044" s="303"/>
      <c r="EO1044" s="303"/>
      <c r="EP1044" s="303"/>
      <c r="EQ1044" s="303"/>
      <c r="ER1044" s="303"/>
      <c r="ES1044" s="303"/>
      <c r="ET1044" s="303"/>
      <c r="EU1044" s="76"/>
      <c r="EV1044" s="76"/>
      <c r="EW1044" s="76"/>
      <c r="EX1044" s="76"/>
      <c r="EY1044" s="76"/>
      <c r="EZ1044" s="76"/>
      <c r="FA1044" s="455" t="s">
        <v>4175</v>
      </c>
      <c r="FB1044" s="455"/>
      <c r="FC1044" s="455"/>
      <c r="FD1044" s="455"/>
    </row>
    <row r="1045">
      <c r="A1045" s="293" t="s">
        <v>4176</v>
      </c>
      <c r="B1045" s="294" t="s">
        <v>4177</v>
      </c>
      <c r="C1045" s="295" t="s">
        <v>104</v>
      </c>
      <c r="D1045" s="294" t="s">
        <v>18</v>
      </c>
      <c r="E1045" s="303"/>
      <c r="F1045" s="303"/>
      <c r="G1045" s="294" t="s">
        <v>4163</v>
      </c>
      <c r="H1045" s="294" t="s">
        <v>4164</v>
      </c>
      <c r="I1045" s="294" t="s">
        <v>23</v>
      </c>
      <c r="J1045" s="294" t="s">
        <v>39</v>
      </c>
      <c r="K1045" s="294" t="s">
        <v>3490</v>
      </c>
      <c r="L1045" s="294" t="s">
        <v>4165</v>
      </c>
      <c r="M1045" s="294" t="s">
        <v>3677</v>
      </c>
      <c r="N1045" s="296">
        <v>42031.0</v>
      </c>
      <c r="O1045" s="296">
        <v>42031.0</v>
      </c>
      <c r="P1045" s="303"/>
      <c r="Q1045" s="298"/>
      <c r="R1045" s="298"/>
      <c r="S1045" s="299">
        <v>1.0</v>
      </c>
      <c r="T1045" s="69">
        <f t="shared" si="1817"/>
        <v>1492</v>
      </c>
      <c r="U1045" s="300">
        <f t="shared" ref="U1045:W1045" si="2120">IF(ISBLANK($A1045),"",sum(AE1045,AK1045,AQ1045,AW1045,BC1045,BI1045,BO1045,BU1045,CA1045,CG1045,CM1045,CS1045,CY1045,DE1045,DK1045,DQ1045,DW1045,EC1045,EI1045,EO1045,EU1045))</f>
        <v>3</v>
      </c>
      <c r="V1045" s="300">
        <f t="shared" si="2120"/>
        <v>0</v>
      </c>
      <c r="W1045" s="300">
        <f t="shared" si="2120"/>
        <v>0</v>
      </c>
      <c r="X1045" s="301">
        <f t="shared" si="1783"/>
        <v>3</v>
      </c>
      <c r="Y1045" s="300">
        <f t="shared" ref="Y1045:AA1045" si="2121">IF(ISBLANK($A1045),"",sum(AH1045,AN1045,AT1045,AZ1045,BF1045,BL1045,BR1045,BX1045,CD1045,CJ1045,CP1045,CV1045,DB1045,DH1045,DN1045,DT1045,DZ1045,EF1045,EL1045,ER1045,EX1045))</f>
        <v>1</v>
      </c>
      <c r="Z1045" s="300">
        <f t="shared" si="2121"/>
        <v>3</v>
      </c>
      <c r="AA1045" s="300">
        <f t="shared" si="2121"/>
        <v>0</v>
      </c>
      <c r="AB1045" s="301">
        <f t="shared" si="1785"/>
        <v>4</v>
      </c>
      <c r="AC1045" s="302">
        <f t="shared" si="1786"/>
        <v>0.3333333333</v>
      </c>
      <c r="AD1045" s="248" t="str">
        <f t="shared" si="1787"/>
        <v>20+</v>
      </c>
      <c r="AE1045" s="303"/>
      <c r="AF1045" s="303"/>
      <c r="AG1045" s="303"/>
      <c r="AH1045" s="303"/>
      <c r="AI1045" s="303"/>
      <c r="AJ1045" s="303"/>
      <c r="AK1045" s="304">
        <v>2.0</v>
      </c>
      <c r="AL1045" s="303"/>
      <c r="AM1045" s="303"/>
      <c r="AN1045" s="303"/>
      <c r="AO1045" s="303"/>
      <c r="AP1045" s="303"/>
      <c r="AQ1045" s="303"/>
      <c r="AR1045" s="303"/>
      <c r="AS1045" s="303"/>
      <c r="AT1045" s="304">
        <v>1.0</v>
      </c>
      <c r="AU1045" s="303"/>
      <c r="AV1045" s="303"/>
      <c r="AW1045" s="303"/>
      <c r="AX1045" s="303"/>
      <c r="AY1045" s="303"/>
      <c r="AZ1045" s="303"/>
      <c r="BA1045" s="303"/>
      <c r="BB1045" s="303"/>
      <c r="BC1045" s="304">
        <v>1.0</v>
      </c>
      <c r="BD1045" s="303"/>
      <c r="BE1045" s="303"/>
      <c r="BF1045" s="303"/>
      <c r="BG1045" s="304">
        <v>3.0</v>
      </c>
      <c r="BH1045" s="303"/>
      <c r="BI1045" s="303"/>
      <c r="BJ1045" s="303"/>
      <c r="BK1045" s="303"/>
      <c r="BL1045" s="303"/>
      <c r="BM1045" s="303"/>
      <c r="BN1045" s="303"/>
      <c r="BO1045" s="303"/>
      <c r="BP1045" s="303"/>
      <c r="BQ1045" s="303"/>
      <c r="BR1045" s="303"/>
      <c r="BS1045" s="303"/>
      <c r="BT1045" s="303"/>
      <c r="BU1045" s="303"/>
      <c r="BV1045" s="303"/>
      <c r="BW1045" s="303"/>
      <c r="BX1045" s="303"/>
      <c r="BY1045" s="303"/>
      <c r="BZ1045" s="303"/>
      <c r="CA1045" s="303"/>
      <c r="CB1045" s="303"/>
      <c r="CC1045" s="303"/>
      <c r="CD1045" s="303"/>
      <c r="CE1045" s="303"/>
      <c r="CF1045" s="303"/>
      <c r="CG1045" s="303"/>
      <c r="CH1045" s="303"/>
      <c r="CI1045" s="303"/>
      <c r="CJ1045" s="303"/>
      <c r="CK1045" s="303"/>
      <c r="CL1045" s="303"/>
      <c r="CM1045" s="303"/>
      <c r="CN1045" s="303"/>
      <c r="CO1045" s="303"/>
      <c r="CP1045" s="303"/>
      <c r="CQ1045" s="303"/>
      <c r="CR1045" s="303"/>
      <c r="CS1045" s="303"/>
      <c r="CT1045" s="303"/>
      <c r="CU1045" s="303"/>
      <c r="CV1045" s="303"/>
      <c r="CW1045" s="303"/>
      <c r="CX1045" s="303"/>
      <c r="CY1045" s="303"/>
      <c r="CZ1045" s="303"/>
      <c r="DA1045" s="303"/>
      <c r="DB1045" s="303"/>
      <c r="DC1045" s="303"/>
      <c r="DD1045" s="303"/>
      <c r="DE1045" s="303"/>
      <c r="DF1045" s="303"/>
      <c r="DG1045" s="303"/>
      <c r="DH1045" s="303"/>
      <c r="DI1045" s="303"/>
      <c r="DJ1045" s="303"/>
      <c r="DK1045" s="303"/>
      <c r="DL1045" s="303"/>
      <c r="DM1045" s="303"/>
      <c r="DN1045" s="303"/>
      <c r="DO1045" s="303"/>
      <c r="DP1045" s="303"/>
      <c r="DQ1045" s="303"/>
      <c r="DR1045" s="303"/>
      <c r="DS1045" s="303"/>
      <c r="DT1045" s="303"/>
      <c r="DU1045" s="303"/>
      <c r="DV1045" s="303"/>
      <c r="DW1045" s="303"/>
      <c r="DX1045" s="303"/>
      <c r="DY1045" s="303"/>
      <c r="DZ1045" s="303"/>
      <c r="EA1045" s="303"/>
      <c r="EB1045" s="303"/>
      <c r="EC1045" s="303"/>
      <c r="ED1045" s="303"/>
      <c r="EE1045" s="303"/>
      <c r="EF1045" s="303"/>
      <c r="EG1045" s="303"/>
      <c r="EH1045" s="303"/>
      <c r="EI1045" s="303"/>
      <c r="EJ1045" s="303"/>
      <c r="EK1045" s="303"/>
      <c r="EL1045" s="303"/>
      <c r="EM1045" s="303"/>
      <c r="EN1045" s="303"/>
      <c r="EO1045" s="303"/>
      <c r="EP1045" s="303"/>
      <c r="EQ1045" s="303"/>
      <c r="ER1045" s="303"/>
      <c r="ES1045" s="303"/>
      <c r="ET1045" s="303"/>
      <c r="EU1045" s="76"/>
      <c r="EV1045" s="76"/>
      <c r="EW1045" s="76"/>
      <c r="EX1045" s="76"/>
      <c r="EY1045" s="76"/>
      <c r="EZ1045" s="76"/>
      <c r="FA1045" s="294" t="s">
        <v>4178</v>
      </c>
      <c r="FB1045" s="294"/>
      <c r="FC1045" s="294"/>
      <c r="FD1045" s="294"/>
    </row>
    <row r="1046">
      <c r="A1046" s="422" t="s">
        <v>4179</v>
      </c>
      <c r="B1046" s="423" t="s">
        <v>3685</v>
      </c>
      <c r="C1046" s="424" t="s">
        <v>8</v>
      </c>
      <c r="D1046" s="423" t="s">
        <v>18</v>
      </c>
      <c r="E1046" s="425"/>
      <c r="F1046" s="425"/>
      <c r="G1046" s="423" t="s">
        <v>3899</v>
      </c>
      <c r="H1046" s="423" t="s">
        <v>4085</v>
      </c>
      <c r="I1046" s="423" t="s">
        <v>23</v>
      </c>
      <c r="J1046" s="423" t="s">
        <v>39</v>
      </c>
      <c r="K1046" s="423" t="s">
        <v>67</v>
      </c>
      <c r="L1046" s="423" t="s">
        <v>738</v>
      </c>
      <c r="M1046" s="423" t="s">
        <v>3932</v>
      </c>
      <c r="N1046" s="426">
        <v>42030.0</v>
      </c>
      <c r="O1046" s="427"/>
      <c r="P1046" s="425"/>
      <c r="Q1046" s="428"/>
      <c r="R1046" s="428"/>
      <c r="S1046" s="425"/>
      <c r="T1046" s="69">
        <f t="shared" si="1817"/>
        <v>1493</v>
      </c>
      <c r="U1046" s="430">
        <f t="shared" ref="U1046:W1046" si="2122">IF(ISBLANK($A1046),"",sum(AE1046,AK1046,AQ1046,AW1046,BC1046,BI1046,BO1046,BU1046,CA1046,CG1046,CM1046,CS1046,CY1046,DE1046,DK1046,DQ1046,DW1046,EC1046,EI1046,EO1046,EU1046))</f>
        <v>3</v>
      </c>
      <c r="V1046" s="430">
        <f t="shared" si="2122"/>
        <v>1</v>
      </c>
      <c r="W1046" s="430">
        <f t="shared" si="2122"/>
        <v>0</v>
      </c>
      <c r="X1046" s="431">
        <f t="shared" si="1783"/>
        <v>4</v>
      </c>
      <c r="Y1046" s="430">
        <f t="shared" ref="Y1046:AA1046" si="2123">IF(ISBLANK($A1046),"",sum(AH1046,AN1046,AT1046,AZ1046,BF1046,BL1046,BR1046,BX1046,CD1046,CJ1046,CP1046,CV1046,DB1046,DH1046,DN1046,DT1046,DZ1046,EF1046,EL1046,ER1046,EX1046))</f>
        <v>7</v>
      </c>
      <c r="Z1046" s="430">
        <f t="shared" si="2123"/>
        <v>3</v>
      </c>
      <c r="AA1046" s="430">
        <f t="shared" si="2123"/>
        <v>0</v>
      </c>
      <c r="AB1046" s="431">
        <f t="shared" si="1785"/>
        <v>10</v>
      </c>
      <c r="AC1046" s="432">
        <f t="shared" si="1786"/>
        <v>1.75</v>
      </c>
      <c r="AD1046" s="248" t="str">
        <f t="shared" si="1787"/>
        <v>20+</v>
      </c>
      <c r="AE1046" s="425"/>
      <c r="AF1046" s="425"/>
      <c r="AG1046" s="425"/>
      <c r="AH1046" s="425"/>
      <c r="AI1046" s="425"/>
      <c r="AJ1046" s="425"/>
      <c r="AK1046" s="433">
        <v>2.0</v>
      </c>
      <c r="AL1046" s="425"/>
      <c r="AM1046" s="425"/>
      <c r="AN1046" s="433">
        <v>2.0</v>
      </c>
      <c r="AO1046" s="425"/>
      <c r="AP1046" s="425"/>
      <c r="AQ1046" s="425"/>
      <c r="AR1046" s="425"/>
      <c r="AS1046" s="425"/>
      <c r="AT1046" s="425"/>
      <c r="AU1046" s="425"/>
      <c r="AV1046" s="425"/>
      <c r="AW1046" s="425"/>
      <c r="AX1046" s="425"/>
      <c r="AY1046" s="425"/>
      <c r="AZ1046" s="425"/>
      <c r="BA1046" s="425"/>
      <c r="BB1046" s="425"/>
      <c r="BC1046" s="425"/>
      <c r="BD1046" s="425"/>
      <c r="BE1046" s="425"/>
      <c r="BF1046" s="425"/>
      <c r="BG1046" s="425"/>
      <c r="BH1046" s="425"/>
      <c r="BI1046" s="425"/>
      <c r="BJ1046" s="425"/>
      <c r="BK1046" s="425"/>
      <c r="BL1046" s="425"/>
      <c r="BM1046" s="433">
        <v>2.0</v>
      </c>
      <c r="BN1046" s="425"/>
      <c r="BO1046" s="425"/>
      <c r="BP1046" s="425"/>
      <c r="BQ1046" s="425"/>
      <c r="BR1046" s="425"/>
      <c r="BS1046" s="425"/>
      <c r="BT1046" s="425"/>
      <c r="BU1046" s="425"/>
      <c r="BV1046" s="433">
        <v>1.0</v>
      </c>
      <c r="BW1046" s="425"/>
      <c r="BX1046" s="425"/>
      <c r="BY1046" s="425"/>
      <c r="BZ1046" s="425"/>
      <c r="CA1046" s="425"/>
      <c r="CB1046" s="425"/>
      <c r="CC1046" s="425"/>
      <c r="CD1046" s="433">
        <v>4.0</v>
      </c>
      <c r="CE1046" s="425"/>
      <c r="CF1046" s="425"/>
      <c r="CG1046" s="425"/>
      <c r="CH1046" s="425"/>
      <c r="CI1046" s="425"/>
      <c r="CJ1046" s="425"/>
      <c r="CK1046" s="425"/>
      <c r="CL1046" s="425"/>
      <c r="CM1046" s="433">
        <v>1.0</v>
      </c>
      <c r="CN1046" s="425"/>
      <c r="CO1046" s="425"/>
      <c r="CP1046" s="425"/>
      <c r="CQ1046" s="433">
        <v>1.0</v>
      </c>
      <c r="CR1046" s="425"/>
      <c r="CS1046" s="425"/>
      <c r="CT1046" s="425"/>
      <c r="CU1046" s="425"/>
      <c r="CV1046" s="433">
        <v>1.0</v>
      </c>
      <c r="CW1046" s="425"/>
      <c r="CX1046" s="425"/>
      <c r="CY1046" s="425"/>
      <c r="CZ1046" s="425"/>
      <c r="DA1046" s="425"/>
      <c r="DB1046" s="425"/>
      <c r="DC1046" s="425"/>
      <c r="DD1046" s="425"/>
      <c r="DE1046" s="425"/>
      <c r="DF1046" s="425"/>
      <c r="DG1046" s="425"/>
      <c r="DH1046" s="425"/>
      <c r="DI1046" s="425"/>
      <c r="DJ1046" s="425"/>
      <c r="DK1046" s="425"/>
      <c r="DL1046" s="425"/>
      <c r="DM1046" s="425"/>
      <c r="DN1046" s="425"/>
      <c r="DO1046" s="425"/>
      <c r="DP1046" s="425"/>
      <c r="DQ1046" s="425"/>
      <c r="DR1046" s="425"/>
      <c r="DS1046" s="425"/>
      <c r="DT1046" s="425"/>
      <c r="DU1046" s="425"/>
      <c r="DV1046" s="425"/>
      <c r="DW1046" s="425"/>
      <c r="DX1046" s="425"/>
      <c r="DY1046" s="425"/>
      <c r="DZ1046" s="425"/>
      <c r="EA1046" s="425"/>
      <c r="EB1046" s="425"/>
      <c r="EC1046" s="425"/>
      <c r="ED1046" s="425"/>
      <c r="EE1046" s="425"/>
      <c r="EF1046" s="425"/>
      <c r="EG1046" s="425"/>
      <c r="EH1046" s="425"/>
      <c r="EI1046" s="425"/>
      <c r="EJ1046" s="425"/>
      <c r="EK1046" s="425"/>
      <c r="EL1046" s="425"/>
      <c r="EM1046" s="425"/>
      <c r="EN1046" s="425"/>
      <c r="EO1046" s="425"/>
      <c r="EP1046" s="425"/>
      <c r="EQ1046" s="425"/>
      <c r="ER1046" s="425"/>
      <c r="ES1046" s="425"/>
      <c r="ET1046" s="425"/>
      <c r="EU1046" s="76"/>
      <c r="EV1046" s="76"/>
      <c r="EW1046" s="76"/>
      <c r="EX1046" s="76"/>
      <c r="EY1046" s="76"/>
      <c r="EZ1046" s="76"/>
      <c r="FA1046" s="423" t="s">
        <v>4180</v>
      </c>
      <c r="FB1046" s="423"/>
      <c r="FC1046" s="423"/>
      <c r="FD1046" s="423"/>
    </row>
    <row r="1047">
      <c r="A1047" s="422" t="s">
        <v>4181</v>
      </c>
      <c r="B1047" s="423" t="s">
        <v>4182</v>
      </c>
      <c r="C1047" s="424" t="s">
        <v>95</v>
      </c>
      <c r="D1047" s="423" t="s">
        <v>18</v>
      </c>
      <c r="E1047" s="425"/>
      <c r="F1047" s="425"/>
      <c r="G1047" s="423" t="s">
        <v>4183</v>
      </c>
      <c r="H1047" s="423" t="s">
        <v>4054</v>
      </c>
      <c r="I1047" s="423" t="s">
        <v>23</v>
      </c>
      <c r="J1047" s="423" t="s">
        <v>39</v>
      </c>
      <c r="K1047" s="423" t="s">
        <v>67</v>
      </c>
      <c r="L1047" s="423" t="s">
        <v>4184</v>
      </c>
      <c r="M1047" s="423" t="s">
        <v>3515</v>
      </c>
      <c r="N1047" s="426">
        <v>42030.0</v>
      </c>
      <c r="O1047" s="426">
        <v>42030.0</v>
      </c>
      <c r="P1047" s="425"/>
      <c r="Q1047" s="428"/>
      <c r="R1047" s="428"/>
      <c r="S1047" s="425"/>
      <c r="T1047" s="69">
        <f t="shared" si="1817"/>
        <v>1493</v>
      </c>
      <c r="U1047" s="430">
        <f t="shared" ref="U1047:W1047" si="2124">IF(ISBLANK($A1047),"",sum(AE1047,AK1047,AQ1047,AW1047,BC1047,BI1047,BO1047,BU1047,CA1047,CG1047,CM1047,CS1047,CY1047,DE1047,DK1047,DQ1047,DW1047,EC1047,EI1047,EO1047,EU1047))</f>
        <v>5</v>
      </c>
      <c r="V1047" s="430">
        <f t="shared" si="2124"/>
        <v>2</v>
      </c>
      <c r="W1047" s="430">
        <f t="shared" si="2124"/>
        <v>0</v>
      </c>
      <c r="X1047" s="431">
        <f t="shared" si="1783"/>
        <v>7</v>
      </c>
      <c r="Y1047" s="430">
        <f t="shared" ref="Y1047:AA1047" si="2125">IF(ISBLANK($A1047),"",sum(AH1047,AN1047,AT1047,AZ1047,BF1047,BL1047,BR1047,BX1047,CD1047,CJ1047,CP1047,CV1047,DB1047,DH1047,DN1047,DT1047,DZ1047,EF1047,EL1047,ER1047,EX1047))</f>
        <v>5</v>
      </c>
      <c r="Z1047" s="430">
        <f t="shared" si="2125"/>
        <v>6</v>
      </c>
      <c r="AA1047" s="430">
        <f t="shared" si="2125"/>
        <v>0</v>
      </c>
      <c r="AB1047" s="431">
        <f t="shared" si="1785"/>
        <v>11</v>
      </c>
      <c r="AC1047" s="432">
        <f t="shared" si="1786"/>
        <v>0.7142857143</v>
      </c>
      <c r="AD1047" s="248" t="str">
        <f t="shared" si="1787"/>
        <v>20+</v>
      </c>
      <c r="AE1047" s="433">
        <v>2.0</v>
      </c>
      <c r="AF1047" s="425"/>
      <c r="AG1047" s="425"/>
      <c r="AH1047" s="433">
        <v>1.0</v>
      </c>
      <c r="AI1047" s="433">
        <v>1.0</v>
      </c>
      <c r="AJ1047" s="425"/>
      <c r="AK1047" s="433">
        <v>2.0</v>
      </c>
      <c r="AL1047" s="433">
        <v>2.0</v>
      </c>
      <c r="AM1047" s="425"/>
      <c r="AN1047" s="433">
        <v>4.0</v>
      </c>
      <c r="AO1047" s="425"/>
      <c r="AP1047" s="425"/>
      <c r="AQ1047" s="425"/>
      <c r="AR1047" s="425"/>
      <c r="AS1047" s="425"/>
      <c r="AT1047" s="425"/>
      <c r="AU1047" s="433">
        <v>2.0</v>
      </c>
      <c r="AV1047" s="425"/>
      <c r="AW1047" s="433">
        <v>1.0</v>
      </c>
      <c r="AX1047" s="425"/>
      <c r="AY1047" s="425"/>
      <c r="AZ1047" s="425"/>
      <c r="BA1047" s="425"/>
      <c r="BB1047" s="425"/>
      <c r="BC1047" s="425"/>
      <c r="BD1047" s="425"/>
      <c r="BE1047" s="425"/>
      <c r="BF1047" s="425"/>
      <c r="BG1047" s="425"/>
      <c r="BH1047" s="425"/>
      <c r="BI1047" s="425"/>
      <c r="BJ1047" s="425"/>
      <c r="BK1047" s="425"/>
      <c r="BL1047" s="425"/>
      <c r="BM1047" s="433">
        <v>3.0</v>
      </c>
      <c r="BN1047" s="425"/>
      <c r="BO1047" s="425"/>
      <c r="BP1047" s="425"/>
      <c r="BQ1047" s="425"/>
      <c r="BR1047" s="425"/>
      <c r="BS1047" s="425"/>
      <c r="BT1047" s="425"/>
      <c r="BU1047" s="425"/>
      <c r="BV1047" s="425"/>
      <c r="BW1047" s="425"/>
      <c r="BX1047" s="425"/>
      <c r="BY1047" s="425"/>
      <c r="BZ1047" s="425"/>
      <c r="CA1047" s="425"/>
      <c r="CB1047" s="425"/>
      <c r="CC1047" s="425"/>
      <c r="CD1047" s="425"/>
      <c r="CE1047" s="425"/>
      <c r="CF1047" s="425"/>
      <c r="CG1047" s="425"/>
      <c r="CH1047" s="425"/>
      <c r="CI1047" s="425"/>
      <c r="CJ1047" s="425"/>
      <c r="CK1047" s="425"/>
      <c r="CL1047" s="425"/>
      <c r="CM1047" s="425"/>
      <c r="CN1047" s="425"/>
      <c r="CO1047" s="425"/>
      <c r="CP1047" s="425"/>
      <c r="CQ1047" s="425"/>
      <c r="CR1047" s="425"/>
      <c r="CS1047" s="425"/>
      <c r="CT1047" s="425"/>
      <c r="CU1047" s="425"/>
      <c r="CV1047" s="425"/>
      <c r="CW1047" s="425"/>
      <c r="CX1047" s="425"/>
      <c r="CY1047" s="425"/>
      <c r="CZ1047" s="425"/>
      <c r="DA1047" s="425"/>
      <c r="DB1047" s="425"/>
      <c r="DC1047" s="425"/>
      <c r="DD1047" s="425"/>
      <c r="DE1047" s="425"/>
      <c r="DF1047" s="425"/>
      <c r="DG1047" s="425"/>
      <c r="DH1047" s="425"/>
      <c r="DI1047" s="425"/>
      <c r="DJ1047" s="425"/>
      <c r="DK1047" s="425"/>
      <c r="DL1047" s="425"/>
      <c r="DM1047" s="425"/>
      <c r="DN1047" s="425"/>
      <c r="DO1047" s="425"/>
      <c r="DP1047" s="425"/>
      <c r="DQ1047" s="425"/>
      <c r="DR1047" s="425"/>
      <c r="DS1047" s="425"/>
      <c r="DT1047" s="425"/>
      <c r="DU1047" s="425"/>
      <c r="DV1047" s="425"/>
      <c r="DW1047" s="425"/>
      <c r="DX1047" s="425"/>
      <c r="DY1047" s="425"/>
      <c r="DZ1047" s="425"/>
      <c r="EA1047" s="425"/>
      <c r="EB1047" s="425"/>
      <c r="EC1047" s="425"/>
      <c r="ED1047" s="425"/>
      <c r="EE1047" s="425"/>
      <c r="EF1047" s="425"/>
      <c r="EG1047" s="425"/>
      <c r="EH1047" s="425"/>
      <c r="EI1047" s="425"/>
      <c r="EJ1047" s="425"/>
      <c r="EK1047" s="425"/>
      <c r="EL1047" s="425"/>
      <c r="EM1047" s="425"/>
      <c r="EN1047" s="425"/>
      <c r="EO1047" s="425"/>
      <c r="EP1047" s="425"/>
      <c r="EQ1047" s="425"/>
      <c r="ER1047" s="425"/>
      <c r="ES1047" s="425"/>
      <c r="ET1047" s="425"/>
      <c r="EU1047" s="76"/>
      <c r="EV1047" s="76"/>
      <c r="EW1047" s="76"/>
      <c r="EX1047" s="76"/>
      <c r="EY1047" s="76"/>
      <c r="EZ1047" s="76"/>
      <c r="FA1047" s="423" t="s">
        <v>4185</v>
      </c>
      <c r="FB1047" s="423"/>
      <c r="FC1047" s="423"/>
      <c r="FD1047" s="423"/>
    </row>
    <row r="1048">
      <c r="A1048" s="422" t="s">
        <v>4186</v>
      </c>
      <c r="B1048" s="423" t="s">
        <v>4187</v>
      </c>
      <c r="C1048" s="424" t="s">
        <v>8</v>
      </c>
      <c r="D1048" s="423" t="s">
        <v>18</v>
      </c>
      <c r="E1048" s="425"/>
      <c r="F1048" s="425"/>
      <c r="G1048" s="423" t="s">
        <v>3894</v>
      </c>
      <c r="H1048" s="423" t="s">
        <v>4081</v>
      </c>
      <c r="I1048" s="423" t="s">
        <v>23</v>
      </c>
      <c r="J1048" s="423" t="s">
        <v>39</v>
      </c>
      <c r="K1048" s="423" t="s">
        <v>67</v>
      </c>
      <c r="L1048" s="423" t="s">
        <v>273</v>
      </c>
      <c r="M1048" s="423" t="s">
        <v>3932</v>
      </c>
      <c r="N1048" s="426">
        <v>42026.0</v>
      </c>
      <c r="O1048" s="426">
        <v>42026.0</v>
      </c>
      <c r="P1048" s="425"/>
      <c r="Q1048" s="428"/>
      <c r="R1048" s="428"/>
      <c r="S1048" s="425"/>
      <c r="T1048" s="69">
        <f t="shared" si="1817"/>
        <v>1497</v>
      </c>
      <c r="U1048" s="430">
        <f t="shared" ref="U1048:W1048" si="2126">IF(ISBLANK($A1048),"",sum(AE1048,AK1048,AQ1048,AW1048,BC1048,BI1048,BO1048,BU1048,CA1048,CG1048,CM1048,CS1048,CY1048,DE1048,DK1048,DQ1048,DW1048,EC1048,EI1048,EO1048,EU1048))</f>
        <v>0</v>
      </c>
      <c r="V1048" s="430">
        <f t="shared" si="2126"/>
        <v>0</v>
      </c>
      <c r="W1048" s="430">
        <f t="shared" si="2126"/>
        <v>0</v>
      </c>
      <c r="X1048" s="431">
        <f t="shared" si="1783"/>
        <v>0</v>
      </c>
      <c r="Y1048" s="430">
        <f t="shared" ref="Y1048:AA1048" si="2127">IF(ISBLANK($A1048),"",sum(AH1048,AN1048,AT1048,AZ1048,BF1048,BL1048,BR1048,BX1048,CD1048,CJ1048,CP1048,CV1048,DB1048,DH1048,DN1048,DT1048,DZ1048,EF1048,EL1048,ER1048,EX1048))</f>
        <v>0</v>
      </c>
      <c r="Z1048" s="430">
        <f t="shared" si="2127"/>
        <v>0</v>
      </c>
      <c r="AA1048" s="430">
        <f t="shared" si="2127"/>
        <v>0</v>
      </c>
      <c r="AB1048" s="431">
        <f t="shared" si="1785"/>
        <v>0</v>
      </c>
      <c r="AC1048" s="452" t="str">
        <f t="shared" si="1786"/>
        <v/>
      </c>
      <c r="AD1048" s="248" t="str">
        <f t="shared" si="1787"/>
        <v>20+</v>
      </c>
      <c r="AE1048" s="425"/>
      <c r="AF1048" s="425"/>
      <c r="AG1048" s="425"/>
      <c r="AH1048" s="425"/>
      <c r="AI1048" s="425"/>
      <c r="AJ1048" s="425"/>
      <c r="AK1048" s="425"/>
      <c r="AL1048" s="425"/>
      <c r="AM1048" s="425"/>
      <c r="AN1048" s="425"/>
      <c r="AO1048" s="425"/>
      <c r="AP1048" s="425"/>
      <c r="AQ1048" s="425"/>
      <c r="AR1048" s="425"/>
      <c r="AS1048" s="425"/>
      <c r="AT1048" s="425"/>
      <c r="AU1048" s="425"/>
      <c r="AV1048" s="425"/>
      <c r="AW1048" s="425"/>
      <c r="AX1048" s="425"/>
      <c r="AY1048" s="425"/>
      <c r="AZ1048" s="425"/>
      <c r="BA1048" s="425"/>
      <c r="BB1048" s="425"/>
      <c r="BC1048" s="425"/>
      <c r="BD1048" s="425"/>
      <c r="BE1048" s="425"/>
      <c r="BF1048" s="425"/>
      <c r="BG1048" s="425"/>
      <c r="BH1048" s="425"/>
      <c r="BI1048" s="425"/>
      <c r="BJ1048" s="425"/>
      <c r="BK1048" s="425"/>
      <c r="BL1048" s="425"/>
      <c r="BM1048" s="425"/>
      <c r="BN1048" s="425"/>
      <c r="BO1048" s="425"/>
      <c r="BP1048" s="425"/>
      <c r="BQ1048" s="425"/>
      <c r="BR1048" s="425"/>
      <c r="BS1048" s="425"/>
      <c r="BT1048" s="425"/>
      <c r="BU1048" s="425"/>
      <c r="BV1048" s="425"/>
      <c r="BW1048" s="425"/>
      <c r="BX1048" s="425"/>
      <c r="BY1048" s="425"/>
      <c r="BZ1048" s="425"/>
      <c r="CA1048" s="425"/>
      <c r="CB1048" s="425"/>
      <c r="CC1048" s="425"/>
      <c r="CD1048" s="425"/>
      <c r="CE1048" s="425"/>
      <c r="CF1048" s="425"/>
      <c r="CG1048" s="425"/>
      <c r="CH1048" s="425"/>
      <c r="CI1048" s="425"/>
      <c r="CJ1048" s="425"/>
      <c r="CK1048" s="425"/>
      <c r="CL1048" s="425"/>
      <c r="CM1048" s="425"/>
      <c r="CN1048" s="425"/>
      <c r="CO1048" s="425"/>
      <c r="CP1048" s="425"/>
      <c r="CQ1048" s="425"/>
      <c r="CR1048" s="425"/>
      <c r="CS1048" s="425"/>
      <c r="CT1048" s="425"/>
      <c r="CU1048" s="425"/>
      <c r="CV1048" s="425"/>
      <c r="CW1048" s="425"/>
      <c r="CX1048" s="425"/>
      <c r="CY1048" s="425"/>
      <c r="CZ1048" s="425"/>
      <c r="DA1048" s="425"/>
      <c r="DB1048" s="425"/>
      <c r="DC1048" s="425"/>
      <c r="DD1048" s="425"/>
      <c r="DE1048" s="425"/>
      <c r="DF1048" s="425"/>
      <c r="DG1048" s="425"/>
      <c r="DH1048" s="425"/>
      <c r="DI1048" s="425"/>
      <c r="DJ1048" s="425"/>
      <c r="DK1048" s="425"/>
      <c r="DL1048" s="425"/>
      <c r="DM1048" s="425"/>
      <c r="DN1048" s="425"/>
      <c r="DO1048" s="425"/>
      <c r="DP1048" s="425"/>
      <c r="DQ1048" s="425"/>
      <c r="DR1048" s="425"/>
      <c r="DS1048" s="425"/>
      <c r="DT1048" s="425"/>
      <c r="DU1048" s="425"/>
      <c r="DV1048" s="425"/>
      <c r="DW1048" s="425"/>
      <c r="DX1048" s="425"/>
      <c r="DY1048" s="425"/>
      <c r="DZ1048" s="425"/>
      <c r="EA1048" s="425"/>
      <c r="EB1048" s="425"/>
      <c r="EC1048" s="425"/>
      <c r="ED1048" s="425"/>
      <c r="EE1048" s="425"/>
      <c r="EF1048" s="425"/>
      <c r="EG1048" s="425"/>
      <c r="EH1048" s="425"/>
      <c r="EI1048" s="425"/>
      <c r="EJ1048" s="425"/>
      <c r="EK1048" s="425"/>
      <c r="EL1048" s="425"/>
      <c r="EM1048" s="425"/>
      <c r="EN1048" s="425"/>
      <c r="EO1048" s="425"/>
      <c r="EP1048" s="425"/>
      <c r="EQ1048" s="425"/>
      <c r="ER1048" s="425"/>
      <c r="ES1048" s="425"/>
      <c r="ET1048" s="425"/>
      <c r="EU1048" s="76"/>
      <c r="EV1048" s="76"/>
      <c r="EW1048" s="76"/>
      <c r="EX1048" s="76"/>
      <c r="EY1048" s="76"/>
      <c r="EZ1048" s="76"/>
      <c r="FA1048" s="423" t="s">
        <v>4188</v>
      </c>
      <c r="FB1048" s="423"/>
      <c r="FC1048" s="423"/>
      <c r="FD1048" s="423"/>
    </row>
    <row r="1049">
      <c r="A1049" s="440" t="s">
        <v>4189</v>
      </c>
      <c r="B1049" s="441" t="s">
        <v>4190</v>
      </c>
      <c r="C1049" s="442" t="s">
        <v>86</v>
      </c>
      <c r="D1049" s="441" t="s">
        <v>18</v>
      </c>
      <c r="E1049" s="443"/>
      <c r="F1049" s="443"/>
      <c r="G1049" s="441" t="s">
        <v>4191</v>
      </c>
      <c r="H1049" s="441" t="s">
        <v>3675</v>
      </c>
      <c r="I1049" s="441" t="s">
        <v>23</v>
      </c>
      <c r="J1049" s="441" t="s">
        <v>39</v>
      </c>
      <c r="K1049" s="441" t="s">
        <v>67</v>
      </c>
      <c r="L1049" s="441" t="s">
        <v>3492</v>
      </c>
      <c r="M1049" s="441" t="s">
        <v>3515</v>
      </c>
      <c r="N1049" s="444">
        <v>42026.0</v>
      </c>
      <c r="O1049" s="444">
        <v>42026.0</v>
      </c>
      <c r="P1049" s="443"/>
      <c r="Q1049" s="445"/>
      <c r="R1049" s="445"/>
      <c r="S1049" s="443"/>
      <c r="T1049" s="69">
        <f t="shared" si="1817"/>
        <v>1497</v>
      </c>
      <c r="U1049" s="436">
        <f t="shared" ref="U1049:W1049" si="2128">IF(ISBLANK($A1049),"",sum(AE1049,AK1049,AQ1049,AW1049,BC1049,BI1049,BO1049,BU1049,CA1049,CG1049,CM1049,CS1049,CY1049,DE1049,DK1049,DQ1049,DW1049,EC1049,EI1049,EO1049,EU1049))</f>
        <v>1</v>
      </c>
      <c r="V1049" s="436">
        <f t="shared" si="2128"/>
        <v>3</v>
      </c>
      <c r="W1049" s="436">
        <f t="shared" si="2128"/>
        <v>0</v>
      </c>
      <c r="X1049" s="437">
        <f t="shared" si="1783"/>
        <v>4</v>
      </c>
      <c r="Y1049" s="436">
        <f t="shared" ref="Y1049:AA1049" si="2129">IF(ISBLANK($A1049),"",sum(AH1049,AN1049,AT1049,AZ1049,BF1049,BL1049,BR1049,BX1049,CD1049,CJ1049,CP1049,CV1049,DB1049,DH1049,DN1049,DT1049,DZ1049,EF1049,EL1049,ER1049,EX1049))</f>
        <v>4</v>
      </c>
      <c r="Z1049" s="436">
        <f t="shared" si="2129"/>
        <v>3</v>
      </c>
      <c r="AA1049" s="436">
        <f t="shared" si="2129"/>
        <v>0</v>
      </c>
      <c r="AB1049" s="437">
        <f t="shared" si="1785"/>
        <v>7</v>
      </c>
      <c r="AC1049" s="446">
        <f t="shared" si="1786"/>
        <v>1</v>
      </c>
      <c r="AD1049" s="248" t="str">
        <f t="shared" si="1787"/>
        <v>20+</v>
      </c>
      <c r="AE1049" s="443"/>
      <c r="AF1049" s="443"/>
      <c r="AG1049" s="443"/>
      <c r="AH1049" s="443"/>
      <c r="AI1049" s="443"/>
      <c r="AJ1049" s="443"/>
      <c r="AK1049" s="443"/>
      <c r="AL1049" s="443"/>
      <c r="AM1049" s="443"/>
      <c r="AN1049" s="443"/>
      <c r="AO1049" s="443"/>
      <c r="AP1049" s="443"/>
      <c r="AQ1049" s="447">
        <v>1.0</v>
      </c>
      <c r="AR1049" s="447">
        <v>1.0</v>
      </c>
      <c r="AS1049" s="443"/>
      <c r="AT1049" s="443"/>
      <c r="AU1049" s="443"/>
      <c r="AV1049" s="443"/>
      <c r="AW1049" s="443"/>
      <c r="AX1049" s="447">
        <v>1.0</v>
      </c>
      <c r="AY1049" s="443"/>
      <c r="AZ1049" s="447">
        <v>1.0</v>
      </c>
      <c r="BA1049" s="443"/>
      <c r="BB1049" s="443"/>
      <c r="BC1049" s="443"/>
      <c r="BD1049" s="447">
        <v>1.0</v>
      </c>
      <c r="BE1049" s="443"/>
      <c r="BF1049" s="443"/>
      <c r="BG1049" s="443"/>
      <c r="BH1049" s="443"/>
      <c r="BI1049" s="443"/>
      <c r="BJ1049" s="443"/>
      <c r="BK1049" s="443"/>
      <c r="BL1049" s="443"/>
      <c r="BM1049" s="443"/>
      <c r="BN1049" s="443"/>
      <c r="BO1049" s="443"/>
      <c r="BP1049" s="443"/>
      <c r="BQ1049" s="443"/>
      <c r="BR1049" s="443"/>
      <c r="BS1049" s="447">
        <v>1.0</v>
      </c>
      <c r="BT1049" s="443"/>
      <c r="BU1049" s="443"/>
      <c r="BV1049" s="443"/>
      <c r="BW1049" s="443"/>
      <c r="BX1049" s="447">
        <v>3.0</v>
      </c>
      <c r="BY1049" s="447">
        <v>2.0</v>
      </c>
      <c r="BZ1049" s="443"/>
      <c r="CA1049" s="443"/>
      <c r="CB1049" s="443"/>
      <c r="CC1049" s="443"/>
      <c r="CD1049" s="443"/>
      <c r="CE1049" s="443"/>
      <c r="CF1049" s="443"/>
      <c r="CG1049" s="443"/>
      <c r="CH1049" s="443"/>
      <c r="CI1049" s="443"/>
      <c r="CJ1049" s="443"/>
      <c r="CK1049" s="443"/>
      <c r="CL1049" s="443"/>
      <c r="CM1049" s="443"/>
      <c r="CN1049" s="443"/>
      <c r="CO1049" s="443"/>
      <c r="CP1049" s="443"/>
      <c r="CQ1049" s="443"/>
      <c r="CR1049" s="443"/>
      <c r="CS1049" s="443"/>
      <c r="CT1049" s="443"/>
      <c r="CU1049" s="443"/>
      <c r="CV1049" s="443"/>
      <c r="CW1049" s="443"/>
      <c r="CX1049" s="443"/>
      <c r="CY1049" s="443"/>
      <c r="CZ1049" s="443"/>
      <c r="DA1049" s="443"/>
      <c r="DB1049" s="443"/>
      <c r="DC1049" s="443"/>
      <c r="DD1049" s="443"/>
      <c r="DE1049" s="443"/>
      <c r="DF1049" s="443"/>
      <c r="DG1049" s="443"/>
      <c r="DH1049" s="443"/>
      <c r="DI1049" s="443"/>
      <c r="DJ1049" s="443"/>
      <c r="DK1049" s="443"/>
      <c r="DL1049" s="443"/>
      <c r="DM1049" s="443"/>
      <c r="DN1049" s="443"/>
      <c r="DO1049" s="443"/>
      <c r="DP1049" s="443"/>
      <c r="DQ1049" s="443"/>
      <c r="DR1049" s="443"/>
      <c r="DS1049" s="443"/>
      <c r="DT1049" s="443"/>
      <c r="DU1049" s="443"/>
      <c r="DV1049" s="443"/>
      <c r="DW1049" s="443"/>
      <c r="DX1049" s="443"/>
      <c r="DY1049" s="443"/>
      <c r="DZ1049" s="443"/>
      <c r="EA1049" s="443"/>
      <c r="EB1049" s="443"/>
      <c r="EC1049" s="443"/>
      <c r="ED1049" s="443"/>
      <c r="EE1049" s="443"/>
      <c r="EF1049" s="443"/>
      <c r="EG1049" s="443"/>
      <c r="EH1049" s="443"/>
      <c r="EI1049" s="443"/>
      <c r="EJ1049" s="443"/>
      <c r="EK1049" s="443"/>
      <c r="EL1049" s="443"/>
      <c r="EM1049" s="443"/>
      <c r="EN1049" s="443"/>
      <c r="EO1049" s="443"/>
      <c r="EP1049" s="443"/>
      <c r="EQ1049" s="443"/>
      <c r="ER1049" s="443"/>
      <c r="ES1049" s="443"/>
      <c r="ET1049" s="443"/>
      <c r="EU1049" s="76"/>
      <c r="EV1049" s="76"/>
      <c r="EW1049" s="76"/>
      <c r="EX1049" s="76"/>
      <c r="EY1049" s="76"/>
      <c r="EZ1049" s="76"/>
      <c r="FA1049" s="441" t="s">
        <v>4192</v>
      </c>
      <c r="FB1049" s="441"/>
      <c r="FC1049" s="441"/>
      <c r="FD1049" s="441"/>
    </row>
    <row r="1050">
      <c r="A1050" s="434" t="s">
        <v>4193</v>
      </c>
      <c r="B1050" s="294" t="s">
        <v>4194</v>
      </c>
      <c r="C1050" s="295" t="s">
        <v>95</v>
      </c>
      <c r="D1050" s="294" t="s">
        <v>18</v>
      </c>
      <c r="E1050" s="303"/>
      <c r="F1050" s="303"/>
      <c r="G1050" s="294" t="s">
        <v>4195</v>
      </c>
      <c r="H1050" s="294" t="s">
        <v>3675</v>
      </c>
      <c r="I1050" s="294" t="s">
        <v>23</v>
      </c>
      <c r="J1050" s="294" t="s">
        <v>39</v>
      </c>
      <c r="K1050" s="294" t="s">
        <v>3490</v>
      </c>
      <c r="L1050" s="294" t="s">
        <v>4196</v>
      </c>
      <c r="M1050" s="294" t="s">
        <v>3515</v>
      </c>
      <c r="N1050" s="296">
        <v>42026.0</v>
      </c>
      <c r="O1050" s="296">
        <v>42026.0</v>
      </c>
      <c r="P1050" s="303"/>
      <c r="Q1050" s="298"/>
      <c r="R1050" s="298"/>
      <c r="S1050" s="303"/>
      <c r="T1050" s="69">
        <f t="shared" si="1817"/>
        <v>1497</v>
      </c>
      <c r="U1050" s="300">
        <f t="shared" ref="U1050:W1050" si="2130">IF(ISBLANK($A1050),"",sum(AE1050,AK1050,AQ1050,AW1050,BC1050,BI1050,BO1050,BU1050,CA1050,CG1050,CM1050,CS1050,CY1050,DE1050,DK1050,DQ1050,DW1050,EC1050,EI1050,EO1050,EU1050))</f>
        <v>4</v>
      </c>
      <c r="V1050" s="300">
        <f t="shared" si="2130"/>
        <v>5</v>
      </c>
      <c r="W1050" s="300">
        <f t="shared" si="2130"/>
        <v>0</v>
      </c>
      <c r="X1050" s="301">
        <f t="shared" si="1783"/>
        <v>9</v>
      </c>
      <c r="Y1050" s="300">
        <f t="shared" ref="Y1050:AA1050" si="2131">IF(ISBLANK($A1050),"",sum(AH1050,AN1050,AT1050,AZ1050,BF1050,BL1050,BR1050,BX1050,CD1050,CJ1050,CP1050,CV1050,DB1050,DH1050,DN1050,DT1050,DZ1050,EF1050,EL1050,ER1050,EX1050))</f>
        <v>8</v>
      </c>
      <c r="Z1050" s="300">
        <f t="shared" si="2131"/>
        <v>3</v>
      </c>
      <c r="AA1050" s="300">
        <f t="shared" si="2131"/>
        <v>0</v>
      </c>
      <c r="AB1050" s="301">
        <f t="shared" si="1785"/>
        <v>11</v>
      </c>
      <c r="AC1050" s="302">
        <f t="shared" si="1786"/>
        <v>0.8888888889</v>
      </c>
      <c r="AD1050" s="435" t="str">
        <f t="shared" si="1787"/>
        <v>20+</v>
      </c>
      <c r="AE1050" s="303"/>
      <c r="AF1050" s="304">
        <v>1.0</v>
      </c>
      <c r="AG1050" s="303"/>
      <c r="AH1050" s="303"/>
      <c r="AI1050" s="303"/>
      <c r="AJ1050" s="303"/>
      <c r="AK1050" s="303"/>
      <c r="AL1050" s="303"/>
      <c r="AM1050" s="303"/>
      <c r="AN1050" s="303"/>
      <c r="AO1050" s="303"/>
      <c r="AP1050" s="303"/>
      <c r="AQ1050" s="304">
        <v>1.0</v>
      </c>
      <c r="AR1050" s="303"/>
      <c r="AS1050" s="303"/>
      <c r="AT1050" s="303"/>
      <c r="AU1050" s="303"/>
      <c r="AV1050" s="303"/>
      <c r="AW1050" s="304">
        <v>1.0</v>
      </c>
      <c r="AX1050" s="304">
        <v>1.0</v>
      </c>
      <c r="AY1050" s="303"/>
      <c r="AZ1050" s="304">
        <v>4.0</v>
      </c>
      <c r="BA1050" s="303"/>
      <c r="BB1050" s="303"/>
      <c r="BC1050" s="303"/>
      <c r="BD1050" s="303"/>
      <c r="BE1050" s="303"/>
      <c r="BF1050" s="303"/>
      <c r="BG1050" s="303"/>
      <c r="BH1050" s="303"/>
      <c r="BI1050" s="303"/>
      <c r="BJ1050" s="303"/>
      <c r="BK1050" s="303"/>
      <c r="BL1050" s="303"/>
      <c r="BM1050" s="303"/>
      <c r="BN1050" s="303"/>
      <c r="BO1050" s="303"/>
      <c r="BP1050" s="303"/>
      <c r="BQ1050" s="303"/>
      <c r="BR1050" s="303"/>
      <c r="BS1050" s="303"/>
      <c r="BT1050" s="303"/>
      <c r="BU1050" s="304">
        <v>2.0</v>
      </c>
      <c r="BV1050" s="303"/>
      <c r="BW1050" s="303"/>
      <c r="BX1050" s="304">
        <v>1.0</v>
      </c>
      <c r="BY1050" s="304">
        <v>1.0</v>
      </c>
      <c r="BZ1050" s="303"/>
      <c r="CA1050" s="303"/>
      <c r="CB1050" s="303"/>
      <c r="CC1050" s="303"/>
      <c r="CD1050" s="303"/>
      <c r="CE1050" s="303"/>
      <c r="CF1050" s="303"/>
      <c r="CG1050" s="303"/>
      <c r="CH1050" s="303"/>
      <c r="CI1050" s="303"/>
      <c r="CJ1050" s="303"/>
      <c r="CK1050" s="303"/>
      <c r="CL1050" s="303"/>
      <c r="CM1050" s="303"/>
      <c r="CN1050" s="303"/>
      <c r="CO1050" s="303"/>
      <c r="CP1050" s="303"/>
      <c r="CQ1050" s="303"/>
      <c r="CR1050" s="303"/>
      <c r="CS1050" s="303"/>
      <c r="CT1050" s="303"/>
      <c r="CU1050" s="303"/>
      <c r="CV1050" s="303"/>
      <c r="CW1050" s="303"/>
      <c r="CX1050" s="303"/>
      <c r="CY1050" s="303"/>
      <c r="CZ1050" s="303"/>
      <c r="DA1050" s="303"/>
      <c r="DB1050" s="303"/>
      <c r="DC1050" s="303"/>
      <c r="DD1050" s="303"/>
      <c r="DE1050" s="303"/>
      <c r="DF1050" s="303"/>
      <c r="DG1050" s="303"/>
      <c r="DH1050" s="303"/>
      <c r="DI1050" s="303"/>
      <c r="DJ1050" s="303"/>
      <c r="DK1050" s="303"/>
      <c r="DL1050" s="303"/>
      <c r="DM1050" s="303"/>
      <c r="DN1050" s="303"/>
      <c r="DO1050" s="303"/>
      <c r="DP1050" s="303"/>
      <c r="DQ1050" s="303"/>
      <c r="DR1050" s="303"/>
      <c r="DS1050" s="303"/>
      <c r="DT1050" s="303"/>
      <c r="DU1050" s="303"/>
      <c r="DV1050" s="303"/>
      <c r="DW1050" s="303"/>
      <c r="DX1050" s="303"/>
      <c r="DY1050" s="303"/>
      <c r="DZ1050" s="303"/>
      <c r="EA1050" s="303"/>
      <c r="EB1050" s="303"/>
      <c r="EC1050" s="303"/>
      <c r="ED1050" s="304">
        <v>1.0</v>
      </c>
      <c r="EE1050" s="303"/>
      <c r="EF1050" s="304">
        <v>1.0</v>
      </c>
      <c r="EG1050" s="303"/>
      <c r="EH1050" s="303"/>
      <c r="EI1050" s="303"/>
      <c r="EJ1050" s="304">
        <v>2.0</v>
      </c>
      <c r="EK1050" s="303"/>
      <c r="EL1050" s="304">
        <v>2.0</v>
      </c>
      <c r="EM1050" s="303"/>
      <c r="EN1050" s="303"/>
      <c r="EO1050" s="303"/>
      <c r="EP1050" s="303"/>
      <c r="EQ1050" s="303"/>
      <c r="ER1050" s="303"/>
      <c r="ES1050" s="303"/>
      <c r="ET1050" s="303"/>
      <c r="EU1050" s="76"/>
      <c r="EV1050" s="76"/>
      <c r="EW1050" s="76"/>
      <c r="EX1050" s="76"/>
      <c r="EY1050" s="324">
        <v>2.0</v>
      </c>
      <c r="EZ1050" s="76"/>
      <c r="FA1050" s="294" t="s">
        <v>4197</v>
      </c>
      <c r="FB1050" s="294"/>
      <c r="FC1050" s="294"/>
      <c r="FD1050" s="294"/>
    </row>
    <row r="1051">
      <c r="A1051" s="422" t="s">
        <v>4198</v>
      </c>
      <c r="B1051" s="423" t="s">
        <v>4199</v>
      </c>
      <c r="C1051" s="424" t="s">
        <v>86</v>
      </c>
      <c r="D1051" s="423" t="s">
        <v>18</v>
      </c>
      <c r="E1051" s="425"/>
      <c r="F1051" s="425"/>
      <c r="G1051" s="423" t="s">
        <v>4136</v>
      </c>
      <c r="H1051" s="423" t="s">
        <v>3660</v>
      </c>
      <c r="I1051" s="423" t="s">
        <v>23</v>
      </c>
      <c r="J1051" s="423" t="s">
        <v>39</v>
      </c>
      <c r="K1051" s="423" t="s">
        <v>67</v>
      </c>
      <c r="L1051" s="423" t="s">
        <v>3806</v>
      </c>
      <c r="M1051" s="423" t="s">
        <v>3515</v>
      </c>
      <c r="N1051" s="426">
        <v>42023.0</v>
      </c>
      <c r="O1051" s="426">
        <v>42023.0</v>
      </c>
      <c r="P1051" s="425"/>
      <c r="Q1051" s="428"/>
      <c r="R1051" s="428"/>
      <c r="S1051" s="425"/>
      <c r="T1051" s="69">
        <f t="shared" si="1817"/>
        <v>1500</v>
      </c>
      <c r="U1051" s="430">
        <f t="shared" ref="U1051:W1051" si="2132">IF(ISBLANK($A1051),"",sum(AE1051,AK1051,AQ1051,AW1051,BC1051,BI1051,BO1051,BU1051,CA1051,CG1051,CM1051,CS1051,CY1051,DE1051,DK1051,DQ1051,DW1051,EC1051,EI1051,EO1051,EU1051))</f>
        <v>0</v>
      </c>
      <c r="V1051" s="430">
        <f t="shared" si="2132"/>
        <v>2</v>
      </c>
      <c r="W1051" s="430">
        <f t="shared" si="2132"/>
        <v>0</v>
      </c>
      <c r="X1051" s="431">
        <f t="shared" si="1783"/>
        <v>2</v>
      </c>
      <c r="Y1051" s="430">
        <f t="shared" ref="Y1051:Z1051" si="2133">IF(ISBLANK($A1051),"",sum(AH1051,AN1051,AT1051,AZ1051,BF1051,BL1051,BR1051,BX1051,CD1051,CJ1051,CP1051,CV1051,DB1051,DH1051,DN1051,DT1051,DZ1051,EF1051,EL1051,ER1051,EX1051))</f>
        <v>0</v>
      </c>
      <c r="Z1051" s="430">
        <f t="shared" si="2133"/>
        <v>0</v>
      </c>
      <c r="AA1051" s="430">
        <f>IF(ISBLANK($A1051),"",sum(AJ1051,AP1051,AV1051,BB1051,BH1051,BN1051,BT1051,BZ1051,CF1051,CL1051,CR1051,CX1051,DD1051,DJ1051,DP1051,DV1051,EB1051,EH1051,EN1051,ET1051,EZ1050))</f>
        <v>0</v>
      </c>
      <c r="AB1051" s="431">
        <f t="shared" si="1785"/>
        <v>0</v>
      </c>
      <c r="AC1051" s="432">
        <f t="shared" si="1786"/>
        <v>0</v>
      </c>
      <c r="AD1051" s="248" t="str">
        <f t="shared" si="1787"/>
        <v>20+</v>
      </c>
      <c r="AE1051" s="425"/>
      <c r="AF1051" s="425"/>
      <c r="AG1051" s="425"/>
      <c r="AH1051" s="425"/>
      <c r="AI1051" s="425"/>
      <c r="AJ1051" s="425"/>
      <c r="AK1051" s="425"/>
      <c r="AL1051" s="425"/>
      <c r="AM1051" s="425"/>
      <c r="AN1051" s="425"/>
      <c r="AO1051" s="425"/>
      <c r="AP1051" s="425"/>
      <c r="AQ1051" s="425"/>
      <c r="AR1051" s="425"/>
      <c r="AS1051" s="425"/>
      <c r="AT1051" s="425"/>
      <c r="AU1051" s="425"/>
      <c r="AV1051" s="425"/>
      <c r="AW1051" s="425"/>
      <c r="AX1051" s="425"/>
      <c r="AY1051" s="425"/>
      <c r="AZ1051" s="425"/>
      <c r="BA1051" s="425"/>
      <c r="BB1051" s="425"/>
      <c r="BC1051" s="425"/>
      <c r="BD1051" s="433">
        <v>2.0</v>
      </c>
      <c r="BE1051" s="425"/>
      <c r="BF1051" s="425"/>
      <c r="BG1051" s="425"/>
      <c r="BH1051" s="425"/>
      <c r="BI1051" s="425"/>
      <c r="BJ1051" s="425"/>
      <c r="BK1051" s="425"/>
      <c r="BL1051" s="425"/>
      <c r="BM1051" s="425"/>
      <c r="BN1051" s="425"/>
      <c r="BO1051" s="425"/>
      <c r="BP1051" s="425"/>
      <c r="BQ1051" s="425"/>
      <c r="BR1051" s="425"/>
      <c r="BS1051" s="425"/>
      <c r="BT1051" s="425"/>
      <c r="BU1051" s="425"/>
      <c r="BV1051" s="425"/>
      <c r="BW1051" s="425"/>
      <c r="BX1051" s="425"/>
      <c r="BY1051" s="425"/>
      <c r="BZ1051" s="425"/>
      <c r="CA1051" s="425"/>
      <c r="CB1051" s="425"/>
      <c r="CC1051" s="425"/>
      <c r="CD1051" s="425"/>
      <c r="CE1051" s="425"/>
      <c r="CF1051" s="425"/>
      <c r="CG1051" s="425"/>
      <c r="CH1051" s="425"/>
      <c r="CI1051" s="425"/>
      <c r="CJ1051" s="425"/>
      <c r="CK1051" s="425"/>
      <c r="CL1051" s="425"/>
      <c r="CM1051" s="425"/>
      <c r="CN1051" s="425"/>
      <c r="CO1051" s="425"/>
      <c r="CP1051" s="425"/>
      <c r="CQ1051" s="425"/>
      <c r="CR1051" s="425"/>
      <c r="CS1051" s="425"/>
      <c r="CT1051" s="425"/>
      <c r="CU1051" s="425"/>
      <c r="CV1051" s="425"/>
      <c r="CW1051" s="425"/>
      <c r="CX1051" s="425"/>
      <c r="CY1051" s="425"/>
      <c r="CZ1051" s="425"/>
      <c r="DA1051" s="425"/>
      <c r="DB1051" s="425"/>
      <c r="DC1051" s="425"/>
      <c r="DD1051" s="425"/>
      <c r="DE1051" s="425"/>
      <c r="DF1051" s="425"/>
      <c r="DG1051" s="425"/>
      <c r="DH1051" s="425"/>
      <c r="DI1051" s="425"/>
      <c r="DJ1051" s="425"/>
      <c r="DK1051" s="425"/>
      <c r="DL1051" s="425"/>
      <c r="DM1051" s="425"/>
      <c r="DN1051" s="425"/>
      <c r="DO1051" s="425"/>
      <c r="DP1051" s="425"/>
      <c r="DQ1051" s="425"/>
      <c r="DR1051" s="425"/>
      <c r="DS1051" s="425"/>
      <c r="DT1051" s="425"/>
      <c r="DU1051" s="425"/>
      <c r="DV1051" s="425"/>
      <c r="DW1051" s="425"/>
      <c r="DX1051" s="425"/>
      <c r="DY1051" s="425"/>
      <c r="DZ1051" s="425"/>
      <c r="EA1051" s="425"/>
      <c r="EB1051" s="425"/>
      <c r="EC1051" s="425"/>
      <c r="ED1051" s="425"/>
      <c r="EE1051" s="425"/>
      <c r="EF1051" s="425"/>
      <c r="EG1051" s="425"/>
      <c r="EH1051" s="425"/>
      <c r="EI1051" s="425"/>
      <c r="EJ1051" s="425"/>
      <c r="EK1051" s="425"/>
      <c r="EL1051" s="425"/>
      <c r="EM1051" s="425"/>
      <c r="EN1051" s="425"/>
      <c r="EO1051" s="425"/>
      <c r="EP1051" s="425"/>
      <c r="EQ1051" s="425"/>
      <c r="ER1051" s="425"/>
      <c r="ES1051" s="425"/>
      <c r="ET1051" s="425"/>
      <c r="EU1051" s="76"/>
      <c r="EV1051" s="76"/>
      <c r="EW1051" s="76"/>
      <c r="EX1051" s="76"/>
      <c r="EY1051" s="76"/>
      <c r="EZ1051" s="76"/>
      <c r="FA1051" s="504" t="s">
        <v>4200</v>
      </c>
      <c r="FB1051" s="504"/>
      <c r="FC1051" s="504"/>
      <c r="FD1051" s="504"/>
    </row>
    <row r="1052">
      <c r="A1052" s="293" t="s">
        <v>4201</v>
      </c>
      <c r="B1052" s="294" t="s">
        <v>4202</v>
      </c>
      <c r="C1052" s="295" t="s">
        <v>8</v>
      </c>
      <c r="D1052" s="294" t="s">
        <v>18</v>
      </c>
      <c r="E1052" s="303"/>
      <c r="F1052" s="303"/>
      <c r="G1052" s="294" t="s">
        <v>4144</v>
      </c>
      <c r="H1052" s="294" t="s">
        <v>4081</v>
      </c>
      <c r="I1052" s="294" t="s">
        <v>23</v>
      </c>
      <c r="J1052" s="294" t="s">
        <v>39</v>
      </c>
      <c r="K1052" s="294" t="s">
        <v>3490</v>
      </c>
      <c r="L1052" s="294" t="s">
        <v>4203</v>
      </c>
      <c r="M1052" s="294" t="s">
        <v>3734</v>
      </c>
      <c r="N1052" s="296">
        <v>42020.0</v>
      </c>
      <c r="O1052" s="296">
        <v>42020.0</v>
      </c>
      <c r="P1052" s="303"/>
      <c r="Q1052" s="298"/>
      <c r="R1052" s="298"/>
      <c r="S1052" s="303"/>
      <c r="T1052" s="69">
        <f t="shared" si="1817"/>
        <v>1503</v>
      </c>
      <c r="U1052" s="300">
        <f t="shared" ref="U1052:W1052" si="2134">IF(ISBLANK($A1052),"",sum(AE1052,AK1052,AQ1052,AW1052,BC1052,BI1052,BO1052,BU1052,CA1052,CG1052,CM1052,CS1052,CY1052,DE1052,DK1052,DQ1052,DW1052,EC1052,EI1052,EO1052,EU1052))</f>
        <v>5</v>
      </c>
      <c r="V1052" s="300">
        <f t="shared" si="2134"/>
        <v>0</v>
      </c>
      <c r="W1052" s="300">
        <f t="shared" si="2134"/>
        <v>0</v>
      </c>
      <c r="X1052" s="301">
        <f t="shared" si="1783"/>
        <v>5</v>
      </c>
      <c r="Y1052" s="300">
        <f t="shared" ref="Y1052:AA1052" si="2135">IF(ISBLANK($A1052),"",sum(AH1052,AN1052,AT1052,AZ1052,BF1052,BL1052,BR1052,BX1052,CD1052,CJ1052,CP1052,CV1052,DB1052,DH1052,DN1052,DT1052,DZ1052,EF1052,EL1052,ER1052,EX1052))</f>
        <v>4</v>
      </c>
      <c r="Z1052" s="300">
        <f t="shared" si="2135"/>
        <v>2</v>
      </c>
      <c r="AA1052" s="300">
        <f t="shared" si="2135"/>
        <v>0</v>
      </c>
      <c r="AB1052" s="301">
        <f t="shared" si="1785"/>
        <v>6</v>
      </c>
      <c r="AC1052" s="302">
        <f t="shared" si="1786"/>
        <v>0.8</v>
      </c>
      <c r="AD1052" s="248" t="str">
        <f t="shared" si="1787"/>
        <v>20+</v>
      </c>
      <c r="AE1052" s="303"/>
      <c r="AF1052" s="303"/>
      <c r="AG1052" s="303"/>
      <c r="AH1052" s="303"/>
      <c r="AI1052" s="303"/>
      <c r="AJ1052" s="303"/>
      <c r="AK1052" s="304">
        <v>3.0</v>
      </c>
      <c r="AL1052" s="303"/>
      <c r="AM1052" s="303"/>
      <c r="AN1052" s="303"/>
      <c r="AO1052" s="303"/>
      <c r="AP1052" s="303"/>
      <c r="AQ1052" s="303"/>
      <c r="AR1052" s="303"/>
      <c r="AS1052" s="303"/>
      <c r="AT1052" s="303"/>
      <c r="AU1052" s="303"/>
      <c r="AV1052" s="303"/>
      <c r="AW1052" s="303"/>
      <c r="AX1052" s="303"/>
      <c r="AY1052" s="303"/>
      <c r="AZ1052" s="303"/>
      <c r="BA1052" s="303"/>
      <c r="BB1052" s="303"/>
      <c r="BC1052" s="303"/>
      <c r="BD1052" s="303"/>
      <c r="BE1052" s="303"/>
      <c r="BF1052" s="304">
        <v>1.0</v>
      </c>
      <c r="BG1052" s="303"/>
      <c r="BH1052" s="303"/>
      <c r="BI1052" s="303"/>
      <c r="BJ1052" s="303"/>
      <c r="BK1052" s="303"/>
      <c r="BL1052" s="303"/>
      <c r="BM1052" s="303"/>
      <c r="BN1052" s="303"/>
      <c r="BO1052" s="303"/>
      <c r="BP1052" s="303"/>
      <c r="BQ1052" s="303"/>
      <c r="BR1052" s="303"/>
      <c r="BS1052" s="303"/>
      <c r="BT1052" s="303"/>
      <c r="BU1052" s="304">
        <v>1.0</v>
      </c>
      <c r="BV1052" s="303"/>
      <c r="BW1052" s="303"/>
      <c r="BX1052" s="304">
        <v>1.0</v>
      </c>
      <c r="BY1052" s="303"/>
      <c r="BZ1052" s="303"/>
      <c r="CA1052" s="304">
        <v>1.0</v>
      </c>
      <c r="CB1052" s="303"/>
      <c r="CC1052" s="303"/>
      <c r="CD1052" s="304">
        <v>2.0</v>
      </c>
      <c r="CE1052" s="304">
        <v>1.0</v>
      </c>
      <c r="CF1052" s="303"/>
      <c r="CG1052" s="303"/>
      <c r="CH1052" s="303"/>
      <c r="CI1052" s="303"/>
      <c r="CJ1052" s="303"/>
      <c r="CK1052" s="304">
        <v>1.0</v>
      </c>
      <c r="CL1052" s="303"/>
      <c r="CM1052" s="303"/>
      <c r="CN1052" s="303"/>
      <c r="CO1052" s="303"/>
      <c r="CP1052" s="303"/>
      <c r="CQ1052" s="303"/>
      <c r="CR1052" s="303"/>
      <c r="CS1052" s="303"/>
      <c r="CT1052" s="303"/>
      <c r="CU1052" s="303"/>
      <c r="CV1052" s="303"/>
      <c r="CW1052" s="303"/>
      <c r="CX1052" s="303"/>
      <c r="CY1052" s="303"/>
      <c r="CZ1052" s="303"/>
      <c r="DA1052" s="303"/>
      <c r="DB1052" s="303"/>
      <c r="DC1052" s="303"/>
      <c r="DD1052" s="303"/>
      <c r="DE1052" s="303"/>
      <c r="DF1052" s="303"/>
      <c r="DG1052" s="303"/>
      <c r="DH1052" s="303"/>
      <c r="DI1052" s="303"/>
      <c r="DJ1052" s="303"/>
      <c r="DK1052" s="303"/>
      <c r="DL1052" s="303"/>
      <c r="DM1052" s="303"/>
      <c r="DN1052" s="303"/>
      <c r="DO1052" s="303"/>
      <c r="DP1052" s="303"/>
      <c r="DQ1052" s="303"/>
      <c r="DR1052" s="303"/>
      <c r="DS1052" s="303"/>
      <c r="DT1052" s="303"/>
      <c r="DU1052" s="303"/>
      <c r="DV1052" s="303"/>
      <c r="DW1052" s="303"/>
      <c r="DX1052" s="303"/>
      <c r="DY1052" s="303"/>
      <c r="DZ1052" s="303"/>
      <c r="EA1052" s="303"/>
      <c r="EB1052" s="303"/>
      <c r="EC1052" s="303"/>
      <c r="ED1052" s="303"/>
      <c r="EE1052" s="303"/>
      <c r="EF1052" s="303"/>
      <c r="EG1052" s="303"/>
      <c r="EH1052" s="303"/>
      <c r="EI1052" s="303"/>
      <c r="EJ1052" s="303"/>
      <c r="EK1052" s="303"/>
      <c r="EL1052" s="303"/>
      <c r="EM1052" s="303"/>
      <c r="EN1052" s="303"/>
      <c r="EO1052" s="303"/>
      <c r="EP1052" s="303"/>
      <c r="EQ1052" s="303"/>
      <c r="ER1052" s="303"/>
      <c r="ES1052" s="303"/>
      <c r="ET1052" s="303"/>
      <c r="EU1052" s="76"/>
      <c r="EV1052" s="76"/>
      <c r="EW1052" s="76"/>
      <c r="EX1052" s="76"/>
      <c r="EY1052" s="76"/>
      <c r="EZ1052" s="76"/>
      <c r="FA1052" s="294" t="s">
        <v>4204</v>
      </c>
      <c r="FB1052" s="294"/>
      <c r="FC1052" s="294"/>
      <c r="FD1052" s="294"/>
    </row>
    <row r="1053">
      <c r="A1053" s="422" t="s">
        <v>4205</v>
      </c>
      <c r="B1053" s="423" t="s">
        <v>4206</v>
      </c>
      <c r="C1053" s="424" t="s">
        <v>86</v>
      </c>
      <c r="D1053" s="423" t="s">
        <v>18</v>
      </c>
      <c r="E1053" s="425"/>
      <c r="F1053" s="425"/>
      <c r="G1053" s="423" t="s">
        <v>3488</v>
      </c>
      <c r="H1053" s="423" t="s">
        <v>3675</v>
      </c>
      <c r="I1053" s="423" t="s">
        <v>23</v>
      </c>
      <c r="J1053" s="423" t="s">
        <v>39</v>
      </c>
      <c r="K1053" s="423" t="s">
        <v>67</v>
      </c>
      <c r="L1053" s="423" t="s">
        <v>4207</v>
      </c>
      <c r="M1053" s="423" t="s">
        <v>3515</v>
      </c>
      <c r="N1053" s="426">
        <v>42019.0</v>
      </c>
      <c r="O1053" s="426">
        <v>42019.0</v>
      </c>
      <c r="P1053" s="425"/>
      <c r="Q1053" s="428"/>
      <c r="R1053" s="428"/>
      <c r="S1053" s="425"/>
      <c r="T1053" s="69">
        <f t="shared" si="1817"/>
        <v>1504</v>
      </c>
      <c r="U1053" s="430">
        <f t="shared" ref="U1053:W1053" si="2136">IF(ISBLANK($A1053),"",sum(AE1053,AK1053,AQ1053,AW1053,BC1053,BI1053,BO1053,BU1053,CA1053,CG1053,CM1053,CS1053,CY1053,DE1053,DK1053,DQ1053,DW1053,EC1053,EI1053,EO1053,EU1053))</f>
        <v>4</v>
      </c>
      <c r="V1053" s="430">
        <f t="shared" si="2136"/>
        <v>4</v>
      </c>
      <c r="W1053" s="430">
        <f t="shared" si="2136"/>
        <v>0</v>
      </c>
      <c r="X1053" s="431">
        <f t="shared" si="1783"/>
        <v>8</v>
      </c>
      <c r="Y1053" s="430">
        <f t="shared" ref="Y1053:AA1053" si="2137">IF(ISBLANK($A1053),"",sum(AH1053,AN1053,AT1053,AZ1053,BF1053,BL1053,BR1053,BX1053,CD1053,CJ1053,CP1053,CV1053,DB1053,DH1053,DN1053,DT1053,DZ1053,EF1053,EL1053,ER1053,EX1053))</f>
        <v>4</v>
      </c>
      <c r="Z1053" s="430">
        <f t="shared" si="2137"/>
        <v>3</v>
      </c>
      <c r="AA1053" s="430">
        <f t="shared" si="2137"/>
        <v>0</v>
      </c>
      <c r="AB1053" s="431">
        <f t="shared" si="1785"/>
        <v>7</v>
      </c>
      <c r="AC1053" s="432">
        <f t="shared" si="1786"/>
        <v>0.5</v>
      </c>
      <c r="AD1053" s="248" t="str">
        <f t="shared" si="1787"/>
        <v>20+</v>
      </c>
      <c r="AE1053" s="433">
        <v>4.0</v>
      </c>
      <c r="AF1053" s="433">
        <v>2.0</v>
      </c>
      <c r="AG1053" s="425"/>
      <c r="AH1053" s="425"/>
      <c r="AI1053" s="425"/>
      <c r="AJ1053" s="425"/>
      <c r="AK1053" s="425"/>
      <c r="AL1053" s="425"/>
      <c r="AM1053" s="425"/>
      <c r="AN1053" s="425"/>
      <c r="AO1053" s="425"/>
      <c r="AP1053" s="425"/>
      <c r="AQ1053" s="425"/>
      <c r="AR1053" s="433">
        <v>2.0</v>
      </c>
      <c r="AS1053" s="425"/>
      <c r="AT1053" s="425"/>
      <c r="AU1053" s="425"/>
      <c r="AV1053" s="425"/>
      <c r="AW1053" s="425"/>
      <c r="AX1053" s="425"/>
      <c r="AY1053" s="425"/>
      <c r="AZ1053" s="433">
        <v>4.0</v>
      </c>
      <c r="BA1053" s="425"/>
      <c r="BB1053" s="425"/>
      <c r="BC1053" s="425"/>
      <c r="BD1053" s="425"/>
      <c r="BE1053" s="425"/>
      <c r="BF1053" s="425"/>
      <c r="BG1053" s="425"/>
      <c r="BH1053" s="425"/>
      <c r="BI1053" s="425"/>
      <c r="BJ1053" s="425"/>
      <c r="BK1053" s="425"/>
      <c r="BL1053" s="425"/>
      <c r="BM1053" s="425"/>
      <c r="BN1053" s="425"/>
      <c r="BO1053" s="425"/>
      <c r="BP1053" s="425"/>
      <c r="BQ1053" s="425"/>
      <c r="BR1053" s="425"/>
      <c r="BS1053" s="425"/>
      <c r="BT1053" s="425"/>
      <c r="BU1053" s="425"/>
      <c r="BV1053" s="425"/>
      <c r="BW1053" s="425"/>
      <c r="BX1053" s="425"/>
      <c r="BY1053" s="425"/>
      <c r="BZ1053" s="425"/>
      <c r="CA1053" s="425"/>
      <c r="CB1053" s="425"/>
      <c r="CC1053" s="425"/>
      <c r="CD1053" s="425"/>
      <c r="CE1053" s="433">
        <v>2.0</v>
      </c>
      <c r="CF1053" s="425"/>
      <c r="CG1053" s="425"/>
      <c r="CH1053" s="425"/>
      <c r="CI1053" s="425"/>
      <c r="CJ1053" s="425"/>
      <c r="CK1053" s="433">
        <v>1.0</v>
      </c>
      <c r="CL1053" s="425"/>
      <c r="CM1053" s="425"/>
      <c r="CN1053" s="425"/>
      <c r="CO1053" s="425"/>
      <c r="CP1053" s="425"/>
      <c r="CQ1053" s="425"/>
      <c r="CR1053" s="425"/>
      <c r="CS1053" s="425"/>
      <c r="CT1053" s="425"/>
      <c r="CU1053" s="425"/>
      <c r="CV1053" s="425"/>
      <c r="CW1053" s="425"/>
      <c r="CX1053" s="425"/>
      <c r="CY1053" s="425"/>
      <c r="CZ1053" s="425"/>
      <c r="DA1053" s="425"/>
      <c r="DB1053" s="425"/>
      <c r="DC1053" s="425"/>
      <c r="DD1053" s="425"/>
      <c r="DE1053" s="425"/>
      <c r="DF1053" s="425"/>
      <c r="DG1053" s="425"/>
      <c r="DH1053" s="425"/>
      <c r="DI1053" s="425"/>
      <c r="DJ1053" s="425"/>
      <c r="DK1053" s="425"/>
      <c r="DL1053" s="425"/>
      <c r="DM1053" s="425"/>
      <c r="DN1053" s="425"/>
      <c r="DO1053" s="425"/>
      <c r="DP1053" s="425"/>
      <c r="DQ1053" s="425"/>
      <c r="DR1053" s="425"/>
      <c r="DS1053" s="425"/>
      <c r="DT1053" s="425"/>
      <c r="DU1053" s="425"/>
      <c r="DV1053" s="425"/>
      <c r="DW1053" s="425"/>
      <c r="DX1053" s="425"/>
      <c r="DY1053" s="425"/>
      <c r="DZ1053" s="425"/>
      <c r="EA1053" s="425"/>
      <c r="EB1053" s="425"/>
      <c r="EC1053" s="425"/>
      <c r="ED1053" s="425"/>
      <c r="EE1053" s="425"/>
      <c r="EF1053" s="425"/>
      <c r="EG1053" s="425"/>
      <c r="EH1053" s="425"/>
      <c r="EI1053" s="425"/>
      <c r="EJ1053" s="425"/>
      <c r="EK1053" s="425"/>
      <c r="EL1053" s="425"/>
      <c r="EM1053" s="425"/>
      <c r="EN1053" s="425"/>
      <c r="EO1053" s="425"/>
      <c r="EP1053" s="425"/>
      <c r="EQ1053" s="425"/>
      <c r="ER1053" s="425"/>
      <c r="ES1053" s="425"/>
      <c r="ET1053" s="425"/>
      <c r="EU1053" s="76"/>
      <c r="EV1053" s="76"/>
      <c r="EW1053" s="76"/>
      <c r="EX1053" s="76"/>
      <c r="EY1053" s="76"/>
      <c r="EZ1053" s="76"/>
      <c r="FA1053" s="423" t="s">
        <v>4208</v>
      </c>
      <c r="FB1053" s="423"/>
      <c r="FC1053" s="423"/>
      <c r="FD1053" s="423"/>
    </row>
    <row r="1054">
      <c r="A1054" s="293" t="s">
        <v>4209</v>
      </c>
      <c r="B1054" s="294" t="s">
        <v>4187</v>
      </c>
      <c r="C1054" s="295" t="s">
        <v>100</v>
      </c>
      <c r="D1054" s="294" t="s">
        <v>18</v>
      </c>
      <c r="E1054" s="303"/>
      <c r="F1054" s="303"/>
      <c r="G1054" s="294" t="s">
        <v>4080</v>
      </c>
      <c r="H1054" s="294" t="s">
        <v>4081</v>
      </c>
      <c r="I1054" s="294" t="s">
        <v>23</v>
      </c>
      <c r="J1054" s="294" t="s">
        <v>39</v>
      </c>
      <c r="K1054" s="294" t="s">
        <v>3490</v>
      </c>
      <c r="L1054" s="294" t="s">
        <v>273</v>
      </c>
      <c r="M1054" s="294" t="s">
        <v>50</v>
      </c>
      <c r="N1054" s="296">
        <v>42016.0</v>
      </c>
      <c r="O1054" s="297"/>
      <c r="P1054" s="297"/>
      <c r="Q1054" s="297"/>
      <c r="R1054" s="297"/>
      <c r="S1054" s="520">
        <v>1.0</v>
      </c>
      <c r="T1054" s="69">
        <f t="shared" si="1817"/>
        <v>1507</v>
      </c>
      <c r="U1054" s="300">
        <f t="shared" ref="U1054:W1054" si="2138">IF(ISBLANK($A1054),"",sum(AE1054,AK1054,AQ1054,AW1054,BC1054,BI1054,BO1054,BU1054,CA1054,CG1054,CM1054,CS1054,CY1054,DE1054,DK1054,DQ1054,DW1054,EC1054,EI1054,EO1054,EU1054))</f>
        <v>6</v>
      </c>
      <c r="V1054" s="300">
        <f t="shared" si="2138"/>
        <v>0</v>
      </c>
      <c r="W1054" s="300">
        <f t="shared" si="2138"/>
        <v>0</v>
      </c>
      <c r="X1054" s="301">
        <f t="shared" si="1783"/>
        <v>6</v>
      </c>
      <c r="Y1054" s="300">
        <f t="shared" ref="Y1054:AA1054" si="2139">IF(ISBLANK($A1054),"",sum(AH1054,AN1054,AT1054,AZ1054,BF1054,BL1054,BR1054,BX1054,CD1054,CJ1054,CP1054,CV1054,DB1054,DH1054,DN1054,DT1054,DZ1054,EF1054,EL1054,ER1054,EX1054))</f>
        <v>2</v>
      </c>
      <c r="Z1054" s="300">
        <f t="shared" si="2139"/>
        <v>6</v>
      </c>
      <c r="AA1054" s="300">
        <f t="shared" si="2139"/>
        <v>0</v>
      </c>
      <c r="AB1054" s="301">
        <f t="shared" si="1785"/>
        <v>8</v>
      </c>
      <c r="AC1054" s="302">
        <f t="shared" si="1786"/>
        <v>0.3333333333</v>
      </c>
      <c r="AD1054" s="248" t="str">
        <f t="shared" si="1787"/>
        <v>20+</v>
      </c>
      <c r="AE1054" s="304">
        <v>3.0</v>
      </c>
      <c r="AF1054" s="303"/>
      <c r="AG1054" s="303"/>
      <c r="AH1054" s="304">
        <v>2.0</v>
      </c>
      <c r="AI1054" s="303"/>
      <c r="AJ1054" s="303"/>
      <c r="AK1054" s="303"/>
      <c r="AL1054" s="303"/>
      <c r="AM1054" s="303"/>
      <c r="AN1054" s="303"/>
      <c r="AO1054" s="303"/>
      <c r="AP1054" s="303"/>
      <c r="AQ1054" s="303"/>
      <c r="AR1054" s="303"/>
      <c r="AS1054" s="303"/>
      <c r="AT1054" s="303"/>
      <c r="AU1054" s="303"/>
      <c r="AV1054" s="303"/>
      <c r="AW1054" s="304">
        <v>2.0</v>
      </c>
      <c r="AX1054" s="303"/>
      <c r="AY1054" s="303"/>
      <c r="AZ1054" s="303"/>
      <c r="BA1054" s="304">
        <v>3.0</v>
      </c>
      <c r="BB1054" s="303"/>
      <c r="BC1054" s="303"/>
      <c r="BD1054" s="303"/>
      <c r="BE1054" s="303"/>
      <c r="BF1054" s="303"/>
      <c r="BG1054" s="303"/>
      <c r="BH1054" s="303"/>
      <c r="BI1054" s="303"/>
      <c r="BJ1054" s="303"/>
      <c r="BK1054" s="303"/>
      <c r="BL1054" s="303"/>
      <c r="BM1054" s="303"/>
      <c r="BN1054" s="303"/>
      <c r="BO1054" s="304">
        <v>1.0</v>
      </c>
      <c r="BP1054" s="303"/>
      <c r="BQ1054" s="303"/>
      <c r="BR1054" s="303"/>
      <c r="BS1054" s="304">
        <v>1.0</v>
      </c>
      <c r="BT1054" s="303"/>
      <c r="BU1054" s="303"/>
      <c r="BV1054" s="303"/>
      <c r="BW1054" s="303"/>
      <c r="BX1054" s="303"/>
      <c r="BY1054" s="304">
        <v>2.0</v>
      </c>
      <c r="BZ1054" s="303"/>
      <c r="CA1054" s="303"/>
      <c r="CB1054" s="303"/>
      <c r="CC1054" s="303"/>
      <c r="CD1054" s="303"/>
      <c r="CE1054" s="303"/>
      <c r="CF1054" s="303"/>
      <c r="CG1054" s="303"/>
      <c r="CH1054" s="303"/>
      <c r="CI1054" s="303"/>
      <c r="CJ1054" s="303"/>
      <c r="CK1054" s="303"/>
      <c r="CL1054" s="303"/>
      <c r="CM1054" s="303"/>
      <c r="CN1054" s="303"/>
      <c r="CO1054" s="303"/>
      <c r="CP1054" s="303"/>
      <c r="CQ1054" s="303"/>
      <c r="CR1054" s="303"/>
      <c r="CS1054" s="303"/>
      <c r="CT1054" s="303"/>
      <c r="CU1054" s="303"/>
      <c r="CV1054" s="303"/>
      <c r="CW1054" s="303"/>
      <c r="CX1054" s="303"/>
      <c r="CY1054" s="303"/>
      <c r="CZ1054" s="303"/>
      <c r="DA1054" s="303"/>
      <c r="DB1054" s="303"/>
      <c r="DC1054" s="303"/>
      <c r="DD1054" s="303"/>
      <c r="DE1054" s="303"/>
      <c r="DF1054" s="303"/>
      <c r="DG1054" s="303"/>
      <c r="DH1054" s="303"/>
      <c r="DI1054" s="303"/>
      <c r="DJ1054" s="303"/>
      <c r="DK1054" s="303"/>
      <c r="DL1054" s="303"/>
      <c r="DM1054" s="303"/>
      <c r="DN1054" s="303"/>
      <c r="DO1054" s="303"/>
      <c r="DP1054" s="303"/>
      <c r="DQ1054" s="303"/>
      <c r="DR1054" s="303"/>
      <c r="DS1054" s="303"/>
      <c r="DT1054" s="303"/>
      <c r="DU1054" s="303"/>
      <c r="DV1054" s="303"/>
      <c r="DW1054" s="303"/>
      <c r="DX1054" s="303"/>
      <c r="DY1054" s="303"/>
      <c r="DZ1054" s="303"/>
      <c r="EA1054" s="303"/>
      <c r="EB1054" s="303"/>
      <c r="EC1054" s="303"/>
      <c r="ED1054" s="303"/>
      <c r="EE1054" s="303"/>
      <c r="EF1054" s="303"/>
      <c r="EG1054" s="303"/>
      <c r="EH1054" s="303"/>
      <c r="EI1054" s="303"/>
      <c r="EJ1054" s="303"/>
      <c r="EK1054" s="303"/>
      <c r="EL1054" s="303"/>
      <c r="EM1054" s="303"/>
      <c r="EN1054" s="303"/>
      <c r="EO1054" s="303"/>
      <c r="EP1054" s="303"/>
      <c r="EQ1054" s="303"/>
      <c r="ER1054" s="303"/>
      <c r="ES1054" s="303"/>
      <c r="ET1054" s="303"/>
      <c r="EU1054" s="76"/>
      <c r="EV1054" s="76"/>
      <c r="EW1054" s="76"/>
      <c r="EX1054" s="76"/>
      <c r="EY1054" s="76"/>
      <c r="EZ1054" s="76"/>
      <c r="FA1054" s="294" t="s">
        <v>4210</v>
      </c>
      <c r="FB1054" s="294"/>
      <c r="FC1054" s="294"/>
      <c r="FD1054" s="294"/>
    </row>
    <row r="1055">
      <c r="A1055" s="293" t="s">
        <v>4211</v>
      </c>
      <c r="B1055" s="294" t="s">
        <v>4187</v>
      </c>
      <c r="C1055" s="295" t="s">
        <v>100</v>
      </c>
      <c r="D1055" s="294" t="s">
        <v>18</v>
      </c>
      <c r="E1055" s="303"/>
      <c r="F1055" s="303"/>
      <c r="G1055" s="294" t="s">
        <v>4080</v>
      </c>
      <c r="H1055" s="294" t="s">
        <v>4081</v>
      </c>
      <c r="I1055" s="294" t="s">
        <v>23</v>
      </c>
      <c r="J1055" s="294" t="s">
        <v>39</v>
      </c>
      <c r="K1055" s="294" t="s">
        <v>3490</v>
      </c>
      <c r="L1055" s="294" t="s">
        <v>273</v>
      </c>
      <c r="M1055" s="294" t="s">
        <v>50</v>
      </c>
      <c r="N1055" s="296">
        <v>42016.0</v>
      </c>
      <c r="O1055" s="296">
        <v>42055.0</v>
      </c>
      <c r="P1055" s="297"/>
      <c r="Q1055" s="297"/>
      <c r="R1055" s="297"/>
      <c r="S1055" s="297"/>
      <c r="T1055" s="69">
        <f t="shared" si="1817"/>
        <v>1507</v>
      </c>
      <c r="U1055" s="300">
        <f t="shared" ref="U1055:W1055" si="2140">IF(ISBLANK($A1055),"",sum(AE1055,AK1055,AQ1055,AW1055,BC1055,BI1055,BO1055,BU1055,CA1055,CG1055,CM1055,CS1055,CY1055,DE1055,DK1055,DQ1055,DW1055,EC1055,EI1055,EO1055,EU1055))</f>
        <v>13</v>
      </c>
      <c r="V1055" s="300">
        <f t="shared" si="2140"/>
        <v>0</v>
      </c>
      <c r="W1055" s="300">
        <f t="shared" si="2140"/>
        <v>0</v>
      </c>
      <c r="X1055" s="301">
        <f t="shared" si="1783"/>
        <v>13</v>
      </c>
      <c r="Y1055" s="300">
        <f t="shared" ref="Y1055:AA1055" si="2141">IF(ISBLANK($A1055),"",sum(AH1055,AN1055,AT1055,AZ1055,BF1055,BL1055,BR1055,BX1055,CD1055,CJ1055,CP1055,CV1055,DB1055,DH1055,DN1055,DT1055,DZ1055,EF1055,EL1055,ER1055,EX1055))</f>
        <v>8</v>
      </c>
      <c r="Z1055" s="300">
        <f t="shared" si="2141"/>
        <v>4</v>
      </c>
      <c r="AA1055" s="300">
        <f t="shared" si="2141"/>
        <v>0</v>
      </c>
      <c r="AB1055" s="301">
        <f t="shared" si="1785"/>
        <v>12</v>
      </c>
      <c r="AC1055" s="302">
        <f t="shared" si="1786"/>
        <v>0.6153846154</v>
      </c>
      <c r="AD1055" s="248" t="str">
        <f t="shared" si="1787"/>
        <v>20+</v>
      </c>
      <c r="AE1055" s="304">
        <v>1.0</v>
      </c>
      <c r="AF1055" s="303"/>
      <c r="AG1055" s="303"/>
      <c r="AH1055" s="303"/>
      <c r="AI1055" s="303"/>
      <c r="AJ1055" s="303"/>
      <c r="AK1055" s="304">
        <v>1.0</v>
      </c>
      <c r="AL1055" s="303"/>
      <c r="AM1055" s="303"/>
      <c r="AN1055" s="304">
        <v>2.0</v>
      </c>
      <c r="AO1055" s="303"/>
      <c r="AP1055" s="303"/>
      <c r="AQ1055" s="304">
        <v>3.0</v>
      </c>
      <c r="AR1055" s="303"/>
      <c r="AS1055" s="303"/>
      <c r="AT1055" s="303"/>
      <c r="AU1055" s="303"/>
      <c r="AV1055" s="303"/>
      <c r="AW1055" s="304">
        <v>1.0</v>
      </c>
      <c r="AX1055" s="303"/>
      <c r="AY1055" s="303"/>
      <c r="AZ1055" s="303"/>
      <c r="BA1055" s="303"/>
      <c r="BB1055" s="303"/>
      <c r="BC1055" s="304">
        <v>1.0</v>
      </c>
      <c r="BD1055" s="303"/>
      <c r="BE1055" s="303"/>
      <c r="BF1055" s="303"/>
      <c r="BG1055" s="303"/>
      <c r="BH1055" s="303"/>
      <c r="BI1055" s="303"/>
      <c r="BJ1055" s="303"/>
      <c r="BK1055" s="303"/>
      <c r="BL1055" s="303"/>
      <c r="BM1055" s="303"/>
      <c r="BN1055" s="303"/>
      <c r="BO1055" s="304">
        <v>3.0</v>
      </c>
      <c r="BP1055" s="303"/>
      <c r="BQ1055" s="303"/>
      <c r="BR1055" s="304">
        <v>4.0</v>
      </c>
      <c r="BS1055" s="304">
        <v>1.0</v>
      </c>
      <c r="BT1055" s="303"/>
      <c r="BU1055" s="304">
        <v>3.0</v>
      </c>
      <c r="BV1055" s="303"/>
      <c r="BW1055" s="303"/>
      <c r="BX1055" s="304">
        <v>2.0</v>
      </c>
      <c r="BY1055" s="304">
        <v>1.0</v>
      </c>
      <c r="BZ1055" s="303"/>
      <c r="CA1055" s="303"/>
      <c r="CB1055" s="303"/>
      <c r="CC1055" s="303"/>
      <c r="CD1055" s="303"/>
      <c r="CE1055" s="304">
        <v>2.0</v>
      </c>
      <c r="CF1055" s="303"/>
      <c r="CG1055" s="303"/>
      <c r="CH1055" s="303"/>
      <c r="CI1055" s="303"/>
      <c r="CJ1055" s="303"/>
      <c r="CK1055" s="303"/>
      <c r="CL1055" s="303"/>
      <c r="CM1055" s="303"/>
      <c r="CN1055" s="303"/>
      <c r="CO1055" s="303"/>
      <c r="CP1055" s="303"/>
      <c r="CQ1055" s="303"/>
      <c r="CR1055" s="303"/>
      <c r="CS1055" s="303"/>
      <c r="CT1055" s="303"/>
      <c r="CU1055" s="303"/>
      <c r="CV1055" s="303"/>
      <c r="CW1055" s="303"/>
      <c r="CX1055" s="303"/>
      <c r="CY1055" s="303"/>
      <c r="CZ1055" s="303"/>
      <c r="DA1055" s="303"/>
      <c r="DB1055" s="303"/>
      <c r="DC1055" s="303"/>
      <c r="DD1055" s="303"/>
      <c r="DE1055" s="303"/>
      <c r="DF1055" s="303"/>
      <c r="DG1055" s="303"/>
      <c r="DH1055" s="303"/>
      <c r="DI1055" s="303"/>
      <c r="DJ1055" s="303"/>
      <c r="DK1055" s="303"/>
      <c r="DL1055" s="303"/>
      <c r="DM1055" s="303"/>
      <c r="DN1055" s="303"/>
      <c r="DO1055" s="303"/>
      <c r="DP1055" s="303"/>
      <c r="DQ1055" s="303"/>
      <c r="DR1055" s="303"/>
      <c r="DS1055" s="303"/>
      <c r="DT1055" s="303"/>
      <c r="DU1055" s="303"/>
      <c r="DV1055" s="303"/>
      <c r="DW1055" s="303"/>
      <c r="DX1055" s="303"/>
      <c r="DY1055" s="303"/>
      <c r="DZ1055" s="303"/>
      <c r="EA1055" s="303"/>
      <c r="EB1055" s="303"/>
      <c r="EC1055" s="303"/>
      <c r="ED1055" s="303"/>
      <c r="EE1055" s="303"/>
      <c r="EF1055" s="303"/>
      <c r="EG1055" s="303"/>
      <c r="EH1055" s="303"/>
      <c r="EI1055" s="303"/>
      <c r="EJ1055" s="303"/>
      <c r="EK1055" s="303"/>
      <c r="EL1055" s="303"/>
      <c r="EM1055" s="303"/>
      <c r="EN1055" s="303"/>
      <c r="EO1055" s="303"/>
      <c r="EP1055" s="303"/>
      <c r="EQ1055" s="303"/>
      <c r="ER1055" s="303"/>
      <c r="ES1055" s="303"/>
      <c r="ET1055" s="303"/>
      <c r="EU1055" s="76"/>
      <c r="EV1055" s="76"/>
      <c r="EW1055" s="76"/>
      <c r="EX1055" s="76"/>
      <c r="EY1055" s="76"/>
      <c r="EZ1055" s="76"/>
      <c r="FA1055" s="294" t="s">
        <v>4212</v>
      </c>
      <c r="FB1055" s="294"/>
      <c r="FC1055" s="294"/>
      <c r="FD1055" s="294"/>
    </row>
    <row r="1056">
      <c r="A1056" s="422" t="s">
        <v>4213</v>
      </c>
      <c r="B1056" s="423" t="s">
        <v>3982</v>
      </c>
      <c r="C1056" s="424" t="s">
        <v>95</v>
      </c>
      <c r="D1056" s="423" t="s">
        <v>18</v>
      </c>
      <c r="E1056" s="425"/>
      <c r="F1056" s="425"/>
      <c r="G1056" s="423" t="s">
        <v>4214</v>
      </c>
      <c r="H1056" s="423" t="s">
        <v>3660</v>
      </c>
      <c r="I1056" s="423" t="s">
        <v>23</v>
      </c>
      <c r="J1056" s="423" t="s">
        <v>39</v>
      </c>
      <c r="K1056" s="423" t="s">
        <v>67</v>
      </c>
      <c r="L1056" s="423" t="s">
        <v>4215</v>
      </c>
      <c r="M1056" s="423" t="s">
        <v>3515</v>
      </c>
      <c r="N1056" s="426">
        <v>42012.0</v>
      </c>
      <c r="O1056" s="426">
        <v>42012.0</v>
      </c>
      <c r="P1056" s="426">
        <v>42012.0</v>
      </c>
      <c r="Q1056" s="428"/>
      <c r="R1056" s="428"/>
      <c r="S1056" s="425"/>
      <c r="T1056" s="69">
        <f t="shared" si="1817"/>
        <v>1511</v>
      </c>
      <c r="U1056" s="430">
        <f t="shared" ref="U1056:W1056" si="2142">IF(ISBLANK($A1056),"",sum(AE1056,AK1056,AQ1056,AW1056,BC1056,BI1056,BO1056,BU1056,CA1056,CG1056,CM1056,CS1056,CY1056,DE1056,DK1056,DQ1056,DW1056,EC1056,EI1056,EO1056,EU1056))</f>
        <v>1</v>
      </c>
      <c r="V1056" s="430">
        <f t="shared" si="2142"/>
        <v>3</v>
      </c>
      <c r="W1056" s="430">
        <f t="shared" si="2142"/>
        <v>0</v>
      </c>
      <c r="X1056" s="431">
        <f t="shared" si="1783"/>
        <v>4</v>
      </c>
      <c r="Y1056" s="430">
        <f t="shared" ref="Y1056:AA1056" si="2143">IF(ISBLANK($A1056),"",sum(AH1056,AN1056,AT1056,AZ1056,BF1056,BL1056,BR1056,BX1056,CD1056,CJ1056,CP1056,CV1056,DB1056,DH1056,DN1056,DT1056,DZ1056,EF1056,EL1056,ER1056,EX1056))</f>
        <v>1</v>
      </c>
      <c r="Z1056" s="430">
        <f t="shared" si="2143"/>
        <v>0</v>
      </c>
      <c r="AA1056" s="430">
        <f t="shared" si="2143"/>
        <v>0</v>
      </c>
      <c r="AB1056" s="431">
        <f t="shared" si="1785"/>
        <v>1</v>
      </c>
      <c r="AC1056" s="432">
        <f t="shared" si="1786"/>
        <v>0.25</v>
      </c>
      <c r="AD1056" s="248" t="str">
        <f t="shared" si="1787"/>
        <v>20+</v>
      </c>
      <c r="AE1056" s="425"/>
      <c r="AF1056" s="425"/>
      <c r="AG1056" s="425"/>
      <c r="AH1056" s="425"/>
      <c r="AI1056" s="425"/>
      <c r="AJ1056" s="425"/>
      <c r="AK1056" s="433">
        <v>1.0</v>
      </c>
      <c r="AL1056" s="433">
        <v>1.0</v>
      </c>
      <c r="AM1056" s="425"/>
      <c r="AN1056" s="425"/>
      <c r="AO1056" s="425"/>
      <c r="AP1056" s="425"/>
      <c r="AQ1056" s="425"/>
      <c r="AR1056" s="425"/>
      <c r="AS1056" s="425"/>
      <c r="AT1056" s="425"/>
      <c r="AU1056" s="425"/>
      <c r="AV1056" s="425"/>
      <c r="AW1056" s="425"/>
      <c r="AX1056" s="425"/>
      <c r="AY1056" s="425"/>
      <c r="AZ1056" s="433">
        <v>1.0</v>
      </c>
      <c r="BA1056" s="425"/>
      <c r="BB1056" s="425"/>
      <c r="BC1056" s="425"/>
      <c r="BD1056" s="433">
        <v>2.0</v>
      </c>
      <c r="BE1056" s="425"/>
      <c r="BF1056" s="425"/>
      <c r="BG1056" s="425"/>
      <c r="BH1056" s="425"/>
      <c r="BI1056" s="425"/>
      <c r="BJ1056" s="425"/>
      <c r="BK1056" s="425"/>
      <c r="BL1056" s="425"/>
      <c r="BM1056" s="425"/>
      <c r="BN1056" s="425"/>
      <c r="BO1056" s="425"/>
      <c r="BP1056" s="425"/>
      <c r="BQ1056" s="425"/>
      <c r="BR1056" s="425"/>
      <c r="BS1056" s="425"/>
      <c r="BT1056" s="425"/>
      <c r="BU1056" s="425"/>
      <c r="BV1056" s="425"/>
      <c r="BW1056" s="425"/>
      <c r="BX1056" s="425"/>
      <c r="BY1056" s="425"/>
      <c r="BZ1056" s="425"/>
      <c r="CA1056" s="425"/>
      <c r="CB1056" s="425"/>
      <c r="CC1056" s="425"/>
      <c r="CD1056" s="425"/>
      <c r="CE1056" s="425"/>
      <c r="CF1056" s="425"/>
      <c r="CG1056" s="425"/>
      <c r="CH1056" s="425"/>
      <c r="CI1056" s="425"/>
      <c r="CJ1056" s="425"/>
      <c r="CK1056" s="425"/>
      <c r="CL1056" s="425"/>
      <c r="CM1056" s="425"/>
      <c r="CN1056" s="425"/>
      <c r="CO1056" s="425"/>
      <c r="CP1056" s="425"/>
      <c r="CQ1056" s="425"/>
      <c r="CR1056" s="425"/>
      <c r="CS1056" s="425"/>
      <c r="CT1056" s="425"/>
      <c r="CU1056" s="425"/>
      <c r="CV1056" s="425"/>
      <c r="CW1056" s="425"/>
      <c r="CX1056" s="425"/>
      <c r="CY1056" s="425"/>
      <c r="CZ1056" s="425"/>
      <c r="DA1056" s="425"/>
      <c r="DB1056" s="425"/>
      <c r="DC1056" s="425"/>
      <c r="DD1056" s="425"/>
      <c r="DE1056" s="425"/>
      <c r="DF1056" s="425"/>
      <c r="DG1056" s="425"/>
      <c r="DH1056" s="425"/>
      <c r="DI1056" s="425"/>
      <c r="DJ1056" s="425"/>
      <c r="DK1056" s="425"/>
      <c r="DL1056" s="425"/>
      <c r="DM1056" s="425"/>
      <c r="DN1056" s="425"/>
      <c r="DO1056" s="425"/>
      <c r="DP1056" s="425"/>
      <c r="DQ1056" s="425"/>
      <c r="DR1056" s="425"/>
      <c r="DS1056" s="425"/>
      <c r="DT1056" s="425"/>
      <c r="DU1056" s="425"/>
      <c r="DV1056" s="425"/>
      <c r="DW1056" s="425"/>
      <c r="DX1056" s="425"/>
      <c r="DY1056" s="425"/>
      <c r="DZ1056" s="425"/>
      <c r="EA1056" s="425"/>
      <c r="EB1056" s="425"/>
      <c r="EC1056" s="425"/>
      <c r="ED1056" s="425"/>
      <c r="EE1056" s="425"/>
      <c r="EF1056" s="425"/>
      <c r="EG1056" s="425"/>
      <c r="EH1056" s="425"/>
      <c r="EI1056" s="425"/>
      <c r="EJ1056" s="425"/>
      <c r="EK1056" s="425"/>
      <c r="EL1056" s="425"/>
      <c r="EM1056" s="425"/>
      <c r="EN1056" s="425"/>
      <c r="EO1056" s="425"/>
      <c r="EP1056" s="425"/>
      <c r="EQ1056" s="425"/>
      <c r="ER1056" s="425"/>
      <c r="ES1056" s="425"/>
      <c r="ET1056" s="425"/>
      <c r="EU1056" s="76"/>
      <c r="EV1056" s="76"/>
      <c r="EW1056" s="76"/>
      <c r="EX1056" s="76"/>
      <c r="EY1056" s="76"/>
      <c r="EZ1056" s="76"/>
      <c r="FA1056" s="423" t="s">
        <v>4216</v>
      </c>
      <c r="FB1056" s="423"/>
      <c r="FC1056" s="423"/>
      <c r="FD1056" s="423"/>
    </row>
    <row r="1057">
      <c r="A1057" s="293" t="s">
        <v>4217</v>
      </c>
      <c r="B1057" s="294" t="s">
        <v>4218</v>
      </c>
      <c r="C1057" s="295" t="s">
        <v>95</v>
      </c>
      <c r="D1057" s="294" t="s">
        <v>18</v>
      </c>
      <c r="E1057" s="303"/>
      <c r="F1057" s="303"/>
      <c r="G1057" s="294" t="s">
        <v>4219</v>
      </c>
      <c r="H1057" s="294" t="s">
        <v>3675</v>
      </c>
      <c r="I1057" s="294" t="s">
        <v>23</v>
      </c>
      <c r="J1057" s="294" t="s">
        <v>39</v>
      </c>
      <c r="K1057" s="294" t="s">
        <v>3490</v>
      </c>
      <c r="L1057" s="294" t="s">
        <v>4220</v>
      </c>
      <c r="M1057" s="294" t="s">
        <v>3677</v>
      </c>
      <c r="N1057" s="296">
        <v>42012.0</v>
      </c>
      <c r="O1057" s="296">
        <v>42012.0</v>
      </c>
      <c r="P1057" s="303"/>
      <c r="Q1057" s="298"/>
      <c r="R1057" s="298"/>
      <c r="S1057" s="303"/>
      <c r="T1057" s="69">
        <f t="shared" si="1817"/>
        <v>1511</v>
      </c>
      <c r="U1057" s="300">
        <f t="shared" ref="U1057:W1057" si="2144">IF(ISBLANK($A1057),"",sum(AE1057,AK1057,AQ1057,AW1057,BC1057,BI1057,BO1057,BU1057,CA1057,CG1057,CM1057,CS1057,CY1057,DE1057,DK1057,DQ1057,DW1057,EC1057,EI1057,EO1057,EU1057))</f>
        <v>1</v>
      </c>
      <c r="V1057" s="300">
        <f t="shared" si="2144"/>
        <v>0</v>
      </c>
      <c r="W1057" s="300">
        <f t="shared" si="2144"/>
        <v>0</v>
      </c>
      <c r="X1057" s="301">
        <f t="shared" si="1783"/>
        <v>1</v>
      </c>
      <c r="Y1057" s="300">
        <f t="shared" ref="Y1057:AA1057" si="2145">IF(ISBLANK($A1057),"",sum(AH1057,AN1057,AT1057,AZ1057,BF1057,BL1057,BR1057,BX1057,CD1057,CJ1057,CP1057,CV1057,DB1057,DH1057,DN1057,DT1057,DZ1057,EF1057,EL1057,ER1057,EX1057))</f>
        <v>1</v>
      </c>
      <c r="Z1057" s="300">
        <f t="shared" si="2145"/>
        <v>2</v>
      </c>
      <c r="AA1057" s="300">
        <f t="shared" si="2145"/>
        <v>0</v>
      </c>
      <c r="AB1057" s="301">
        <f t="shared" si="1785"/>
        <v>3</v>
      </c>
      <c r="AC1057" s="302">
        <f t="shared" si="1786"/>
        <v>1</v>
      </c>
      <c r="AD1057" s="248" t="str">
        <f t="shared" si="1787"/>
        <v>20+</v>
      </c>
      <c r="AE1057" s="304">
        <v>1.0</v>
      </c>
      <c r="AF1057" s="303"/>
      <c r="AG1057" s="303"/>
      <c r="AH1057" s="304">
        <v>1.0</v>
      </c>
      <c r="AI1057" s="304">
        <v>2.0</v>
      </c>
      <c r="AJ1057" s="303"/>
      <c r="AK1057" s="303"/>
      <c r="AL1057" s="303"/>
      <c r="AM1057" s="303"/>
      <c r="AN1057" s="303"/>
      <c r="AO1057" s="303"/>
      <c r="AP1057" s="303"/>
      <c r="AQ1057" s="303"/>
      <c r="AR1057" s="303"/>
      <c r="AS1057" s="303"/>
      <c r="AT1057" s="303"/>
      <c r="AU1057" s="303"/>
      <c r="AV1057" s="303"/>
      <c r="AW1057" s="303"/>
      <c r="AX1057" s="303"/>
      <c r="AY1057" s="303"/>
      <c r="AZ1057" s="303"/>
      <c r="BA1057" s="303"/>
      <c r="BB1057" s="303"/>
      <c r="BC1057" s="303"/>
      <c r="BD1057" s="303"/>
      <c r="BE1057" s="303"/>
      <c r="BF1057" s="303"/>
      <c r="BG1057" s="303"/>
      <c r="BH1057" s="303"/>
      <c r="BI1057" s="303"/>
      <c r="BJ1057" s="303"/>
      <c r="BK1057" s="303"/>
      <c r="BL1057" s="303"/>
      <c r="BM1057" s="303"/>
      <c r="BN1057" s="303"/>
      <c r="BO1057" s="303"/>
      <c r="BP1057" s="303"/>
      <c r="BQ1057" s="303"/>
      <c r="BR1057" s="303"/>
      <c r="BS1057" s="303"/>
      <c r="BT1057" s="303"/>
      <c r="BU1057" s="303"/>
      <c r="BV1057" s="303"/>
      <c r="BW1057" s="303"/>
      <c r="BX1057" s="303"/>
      <c r="BY1057" s="303"/>
      <c r="BZ1057" s="303"/>
      <c r="CA1057" s="303"/>
      <c r="CB1057" s="303"/>
      <c r="CC1057" s="303"/>
      <c r="CD1057" s="303"/>
      <c r="CE1057" s="303"/>
      <c r="CF1057" s="303"/>
      <c r="CG1057" s="303"/>
      <c r="CH1057" s="303"/>
      <c r="CI1057" s="303"/>
      <c r="CJ1057" s="303"/>
      <c r="CK1057" s="303"/>
      <c r="CL1057" s="303"/>
      <c r="CM1057" s="303"/>
      <c r="CN1057" s="303"/>
      <c r="CO1057" s="303"/>
      <c r="CP1057" s="303"/>
      <c r="CQ1057" s="303"/>
      <c r="CR1057" s="303"/>
      <c r="CS1057" s="303"/>
      <c r="CT1057" s="303"/>
      <c r="CU1057" s="303"/>
      <c r="CV1057" s="303"/>
      <c r="CW1057" s="303"/>
      <c r="CX1057" s="303"/>
      <c r="CY1057" s="303"/>
      <c r="CZ1057" s="303"/>
      <c r="DA1057" s="303"/>
      <c r="DB1057" s="303"/>
      <c r="DC1057" s="303"/>
      <c r="DD1057" s="303"/>
      <c r="DE1057" s="303"/>
      <c r="DF1057" s="303"/>
      <c r="DG1057" s="303"/>
      <c r="DH1057" s="303"/>
      <c r="DI1057" s="303"/>
      <c r="DJ1057" s="303"/>
      <c r="DK1057" s="303"/>
      <c r="DL1057" s="303"/>
      <c r="DM1057" s="303"/>
      <c r="DN1057" s="303"/>
      <c r="DO1057" s="303"/>
      <c r="DP1057" s="303"/>
      <c r="DQ1057" s="303"/>
      <c r="DR1057" s="303"/>
      <c r="DS1057" s="303"/>
      <c r="DT1057" s="303"/>
      <c r="DU1057" s="303"/>
      <c r="DV1057" s="303"/>
      <c r="DW1057" s="303"/>
      <c r="DX1057" s="303"/>
      <c r="DY1057" s="303"/>
      <c r="DZ1057" s="303"/>
      <c r="EA1057" s="303"/>
      <c r="EB1057" s="303"/>
      <c r="EC1057" s="303"/>
      <c r="ED1057" s="303"/>
      <c r="EE1057" s="303"/>
      <c r="EF1057" s="303"/>
      <c r="EG1057" s="303"/>
      <c r="EH1057" s="303"/>
      <c r="EI1057" s="303"/>
      <c r="EJ1057" s="303"/>
      <c r="EK1057" s="303"/>
      <c r="EL1057" s="303"/>
      <c r="EM1057" s="303"/>
      <c r="EN1057" s="303"/>
      <c r="EO1057" s="303"/>
      <c r="EP1057" s="303"/>
      <c r="EQ1057" s="303"/>
      <c r="ER1057" s="303"/>
      <c r="ES1057" s="303"/>
      <c r="ET1057" s="303"/>
      <c r="EU1057" s="76"/>
      <c r="EV1057" s="76"/>
      <c r="EW1057" s="76"/>
      <c r="EX1057" s="76"/>
      <c r="EY1057" s="76"/>
      <c r="EZ1057" s="76"/>
      <c r="FA1057" s="294" t="s">
        <v>4221</v>
      </c>
      <c r="FB1057" s="294"/>
      <c r="FC1057" s="294"/>
      <c r="FD1057" s="294"/>
    </row>
    <row r="1058">
      <c r="A1058" s="495" t="s">
        <v>4222</v>
      </c>
      <c r="B1058" s="488" t="s">
        <v>4223</v>
      </c>
      <c r="C1058" s="468" t="s">
        <v>95</v>
      </c>
      <c r="D1058" s="467" t="s">
        <v>18</v>
      </c>
      <c r="E1058" s="425"/>
      <c r="F1058" s="425"/>
      <c r="G1058" s="467" t="s">
        <v>4224</v>
      </c>
      <c r="H1058" s="467" t="s">
        <v>3660</v>
      </c>
      <c r="I1058" s="467" t="s">
        <v>23</v>
      </c>
      <c r="J1058" s="467" t="s">
        <v>39</v>
      </c>
      <c r="K1058" s="467" t="s">
        <v>67</v>
      </c>
      <c r="L1058" s="467" t="s">
        <v>3989</v>
      </c>
      <c r="M1058" s="467" t="s">
        <v>3515</v>
      </c>
      <c r="N1058" s="469">
        <v>42011.0</v>
      </c>
      <c r="O1058" s="469">
        <v>42011.0</v>
      </c>
      <c r="P1058" s="425"/>
      <c r="Q1058" s="490">
        <v>42047.0</v>
      </c>
      <c r="R1058" s="490">
        <v>42299.0</v>
      </c>
      <c r="S1058" s="425"/>
      <c r="T1058" s="458">
        <f t="shared" si="1817"/>
        <v>1512</v>
      </c>
      <c r="U1058" s="459">
        <f t="shared" ref="U1058:W1058" si="2146">IF(ISBLANK($A1058),"",sum(AE1058,AK1058,AQ1058,AW1058,BC1058,BI1058,BO1058,BU1058,CA1058,CG1058,CM1058,CS1058,CY1058,DE1058,DK1058,DQ1058,DW1058,EC1058,EI1058,EO1058,EU1058))</f>
        <v>8</v>
      </c>
      <c r="V1058" s="460">
        <f t="shared" si="2146"/>
        <v>1</v>
      </c>
      <c r="W1058" s="470">
        <f t="shared" si="2146"/>
        <v>0</v>
      </c>
      <c r="X1058" s="471">
        <f t="shared" si="1783"/>
        <v>9</v>
      </c>
      <c r="Y1058" s="470">
        <f t="shared" ref="Y1058:AA1058" si="2147">IF(ISBLANK($A1058),"",sum(AH1058,AN1058,AT1058,AZ1058,BF1058,BL1058,BR1058,BX1058,CD1058,CJ1058,CP1058,CV1058,DB1058,DH1058,DN1058,DT1058,DZ1058,EF1058,EL1058,ER1058,EX1058))</f>
        <v>7</v>
      </c>
      <c r="Z1058" s="470">
        <f t="shared" si="2147"/>
        <v>5</v>
      </c>
      <c r="AA1058" s="470">
        <f t="shared" si="2147"/>
        <v>0</v>
      </c>
      <c r="AB1058" s="471">
        <f t="shared" si="1785"/>
        <v>12</v>
      </c>
      <c r="AC1058" s="474">
        <f t="shared" si="1786"/>
        <v>0.7777777778</v>
      </c>
      <c r="AD1058" s="472" t="str">
        <f t="shared" si="1787"/>
        <v>20+</v>
      </c>
      <c r="AE1058" s="425"/>
      <c r="AF1058" s="475">
        <v>1.0</v>
      </c>
      <c r="AG1058" s="425"/>
      <c r="AH1058" s="475">
        <v>1.0</v>
      </c>
      <c r="AI1058" s="425"/>
      <c r="AJ1058" s="425"/>
      <c r="AK1058" s="475">
        <v>1.0</v>
      </c>
      <c r="AL1058" s="425"/>
      <c r="AM1058" s="425"/>
      <c r="AN1058" s="475">
        <v>1.0</v>
      </c>
      <c r="AO1058" s="425"/>
      <c r="AP1058" s="425"/>
      <c r="AQ1058" s="425"/>
      <c r="AR1058" s="425"/>
      <c r="AS1058" s="425"/>
      <c r="AT1058" s="425"/>
      <c r="AU1058" s="425"/>
      <c r="AV1058" s="425"/>
      <c r="AW1058" s="475">
        <v>2.0</v>
      </c>
      <c r="AX1058" s="425"/>
      <c r="AY1058" s="425"/>
      <c r="AZ1058" s="425"/>
      <c r="BA1058" s="475">
        <v>2.0</v>
      </c>
      <c r="BB1058" s="425"/>
      <c r="BC1058" s="425"/>
      <c r="BD1058" s="425"/>
      <c r="BE1058" s="425"/>
      <c r="BF1058" s="425"/>
      <c r="BG1058" s="425"/>
      <c r="BH1058" s="425"/>
      <c r="BI1058" s="425"/>
      <c r="BJ1058" s="425"/>
      <c r="BK1058" s="425"/>
      <c r="BL1058" s="425"/>
      <c r="BM1058" s="425"/>
      <c r="BN1058" s="425"/>
      <c r="BO1058" s="425"/>
      <c r="BP1058" s="425"/>
      <c r="BQ1058" s="425"/>
      <c r="BR1058" s="425"/>
      <c r="BS1058" s="425"/>
      <c r="BT1058" s="425"/>
      <c r="BU1058" s="425"/>
      <c r="BV1058" s="425"/>
      <c r="BW1058" s="425"/>
      <c r="BX1058" s="425"/>
      <c r="BY1058" s="425"/>
      <c r="BZ1058" s="425"/>
      <c r="CA1058" s="475">
        <v>2.0</v>
      </c>
      <c r="CB1058" s="425"/>
      <c r="CC1058" s="425"/>
      <c r="CD1058" s="475">
        <v>2.0</v>
      </c>
      <c r="CE1058" s="475">
        <v>1.0</v>
      </c>
      <c r="CF1058" s="425"/>
      <c r="CG1058" s="425"/>
      <c r="CH1058" s="425"/>
      <c r="CI1058" s="425"/>
      <c r="CJ1058" s="425"/>
      <c r="CK1058" s="475">
        <v>2.0</v>
      </c>
      <c r="CL1058" s="425"/>
      <c r="CM1058" s="425"/>
      <c r="CN1058" s="425"/>
      <c r="CO1058" s="425"/>
      <c r="CP1058" s="475">
        <v>3.0</v>
      </c>
      <c r="CQ1058" s="425"/>
      <c r="CR1058" s="425"/>
      <c r="CS1058" s="425"/>
      <c r="CT1058" s="425"/>
      <c r="CU1058" s="425"/>
      <c r="CV1058" s="425"/>
      <c r="CW1058" s="425"/>
      <c r="CX1058" s="425"/>
      <c r="CY1058" s="425"/>
      <c r="CZ1058" s="425"/>
      <c r="DA1058" s="425"/>
      <c r="DB1058" s="425"/>
      <c r="DC1058" s="425"/>
      <c r="DD1058" s="425"/>
      <c r="DE1058" s="425"/>
      <c r="DF1058" s="425"/>
      <c r="DG1058" s="425"/>
      <c r="DH1058" s="425"/>
      <c r="DI1058" s="425"/>
      <c r="DJ1058" s="425"/>
      <c r="DK1058" s="425"/>
      <c r="DL1058" s="425"/>
      <c r="DM1058" s="425"/>
      <c r="DN1058" s="425"/>
      <c r="DO1058" s="425"/>
      <c r="DP1058" s="425"/>
      <c r="DQ1058" s="425"/>
      <c r="DR1058" s="425"/>
      <c r="DS1058" s="425"/>
      <c r="DT1058" s="425"/>
      <c r="DU1058" s="425"/>
      <c r="DV1058" s="425"/>
      <c r="DW1058" s="425"/>
      <c r="DX1058" s="425"/>
      <c r="DY1058" s="425"/>
      <c r="DZ1058" s="425"/>
      <c r="EA1058" s="425"/>
      <c r="EB1058" s="425"/>
      <c r="EC1058" s="425"/>
      <c r="ED1058" s="425"/>
      <c r="EE1058" s="425"/>
      <c r="EF1058" s="425"/>
      <c r="EG1058" s="425"/>
      <c r="EH1058" s="425"/>
      <c r="EI1058" s="475">
        <v>3.0</v>
      </c>
      <c r="EJ1058" s="425"/>
      <c r="EK1058" s="425"/>
      <c r="EL1058" s="425"/>
      <c r="EM1058" s="425"/>
      <c r="EN1058" s="425"/>
      <c r="EO1058" s="425"/>
      <c r="EP1058" s="425"/>
      <c r="EQ1058" s="425"/>
      <c r="ER1058" s="425"/>
      <c r="ES1058" s="425"/>
      <c r="ET1058" s="425"/>
      <c r="EU1058" s="76"/>
      <c r="EV1058" s="76"/>
      <c r="EW1058" s="76"/>
      <c r="EX1058" s="76"/>
      <c r="EY1058" s="76"/>
      <c r="EZ1058" s="76"/>
      <c r="FA1058" s="467" t="s">
        <v>4225</v>
      </c>
      <c r="FB1058" s="467"/>
      <c r="FC1058" s="467"/>
      <c r="FD1058" s="467"/>
    </row>
    <row r="1059">
      <c r="A1059" s="293" t="s">
        <v>4226</v>
      </c>
      <c r="B1059" s="294" t="s">
        <v>4227</v>
      </c>
      <c r="C1059" s="295" t="s">
        <v>82</v>
      </c>
      <c r="D1059" s="294" t="s">
        <v>18</v>
      </c>
      <c r="E1059" s="303"/>
      <c r="F1059" s="303"/>
      <c r="G1059" s="294" t="s">
        <v>4228</v>
      </c>
      <c r="H1059" s="294" t="s">
        <v>4229</v>
      </c>
      <c r="I1059" s="294" t="s">
        <v>13</v>
      </c>
      <c r="J1059" s="294" t="s">
        <v>39</v>
      </c>
      <c r="K1059" s="294" t="s">
        <v>3490</v>
      </c>
      <c r="L1059" s="294" t="s">
        <v>520</v>
      </c>
      <c r="M1059" s="294" t="s">
        <v>50</v>
      </c>
      <c r="N1059" s="296">
        <v>42010.0</v>
      </c>
      <c r="O1059" s="296">
        <v>42010.0</v>
      </c>
      <c r="P1059" s="303"/>
      <c r="Q1059" s="298"/>
      <c r="R1059" s="298"/>
      <c r="S1059" s="303"/>
      <c r="T1059" s="69">
        <f t="shared" si="1817"/>
        <v>1513</v>
      </c>
      <c r="U1059" s="300">
        <f t="shared" ref="U1059:W1059" si="2148">IF(ISBLANK($A1059),"",sum(AE1059,AK1059,AQ1059,AW1059,BC1059,BI1059,BO1059,BU1059,CA1059,CG1059,CM1059,CS1059,CY1059,DE1059,DK1059,DQ1059,DW1059,EC1059,EI1059,EO1059,EU1059))</f>
        <v>3</v>
      </c>
      <c r="V1059" s="300">
        <f t="shared" si="2148"/>
        <v>8</v>
      </c>
      <c r="W1059" s="300">
        <f t="shared" si="2148"/>
        <v>0</v>
      </c>
      <c r="X1059" s="301">
        <f t="shared" si="1783"/>
        <v>11</v>
      </c>
      <c r="Y1059" s="300">
        <f t="shared" ref="Y1059:AA1059" si="2149">IF(ISBLANK($A1059),"",sum(AH1059,AN1059,AT1059,AZ1059,BF1059,BL1059,BR1059,BX1059,CD1059,CJ1059,CP1059,CV1059,DB1059,DH1059,DN1059,DT1059,DZ1059,EF1059,EL1059,ER1059,EX1059))</f>
        <v>6</v>
      </c>
      <c r="Z1059" s="300">
        <f t="shared" si="2149"/>
        <v>0</v>
      </c>
      <c r="AA1059" s="300">
        <f t="shared" si="2149"/>
        <v>0</v>
      </c>
      <c r="AB1059" s="301">
        <f t="shared" si="1785"/>
        <v>6</v>
      </c>
      <c r="AC1059" s="302">
        <f t="shared" si="1786"/>
        <v>0.5454545455</v>
      </c>
      <c r="AD1059" s="435" t="str">
        <f t="shared" si="1787"/>
        <v>20+</v>
      </c>
      <c r="AE1059" s="304">
        <v>1.0</v>
      </c>
      <c r="AF1059" s="304">
        <v>1.0</v>
      </c>
      <c r="AG1059" s="303"/>
      <c r="AH1059" s="303"/>
      <c r="AI1059" s="303"/>
      <c r="AJ1059" s="303"/>
      <c r="AK1059" s="303"/>
      <c r="AL1059" s="304">
        <v>1.0</v>
      </c>
      <c r="AM1059" s="303"/>
      <c r="AN1059" s="303"/>
      <c r="AO1059" s="303"/>
      <c r="AP1059" s="303"/>
      <c r="AQ1059" s="303"/>
      <c r="AR1059" s="303"/>
      <c r="AS1059" s="303"/>
      <c r="AT1059" s="303"/>
      <c r="AU1059" s="303"/>
      <c r="AV1059" s="303"/>
      <c r="AW1059" s="303"/>
      <c r="AX1059" s="303"/>
      <c r="AY1059" s="303"/>
      <c r="AZ1059" s="303"/>
      <c r="BA1059" s="303"/>
      <c r="BB1059" s="303"/>
      <c r="BC1059" s="304">
        <v>1.0</v>
      </c>
      <c r="BD1059" s="304">
        <v>1.0</v>
      </c>
      <c r="BE1059" s="303"/>
      <c r="BF1059" s="303"/>
      <c r="BG1059" s="303"/>
      <c r="BH1059" s="303"/>
      <c r="BI1059" s="303"/>
      <c r="BJ1059" s="303"/>
      <c r="BK1059" s="303"/>
      <c r="BL1059" s="303"/>
      <c r="BM1059" s="303"/>
      <c r="BN1059" s="303"/>
      <c r="BO1059" s="303"/>
      <c r="BP1059" s="303"/>
      <c r="BQ1059" s="303"/>
      <c r="BR1059" s="303"/>
      <c r="BS1059" s="303"/>
      <c r="BT1059" s="303"/>
      <c r="BU1059" s="303"/>
      <c r="BV1059" s="303"/>
      <c r="BW1059" s="303"/>
      <c r="BX1059" s="303"/>
      <c r="BY1059" s="303"/>
      <c r="BZ1059" s="303"/>
      <c r="CA1059" s="304">
        <v>1.0</v>
      </c>
      <c r="CB1059" s="304">
        <v>1.0</v>
      </c>
      <c r="CC1059" s="303"/>
      <c r="CD1059" s="303"/>
      <c r="CE1059" s="303"/>
      <c r="CF1059" s="303"/>
      <c r="CG1059" s="303"/>
      <c r="CH1059" s="303"/>
      <c r="CI1059" s="303"/>
      <c r="CJ1059" s="303"/>
      <c r="CK1059" s="303"/>
      <c r="CL1059" s="303"/>
      <c r="CM1059" s="303"/>
      <c r="CN1059" s="304">
        <v>2.0</v>
      </c>
      <c r="CO1059" s="303"/>
      <c r="CP1059" s="303"/>
      <c r="CQ1059" s="303"/>
      <c r="CR1059" s="303"/>
      <c r="CS1059" s="303"/>
      <c r="CT1059" s="303"/>
      <c r="CU1059" s="303"/>
      <c r="CV1059" s="303"/>
      <c r="CW1059" s="303"/>
      <c r="CX1059" s="303"/>
      <c r="CY1059" s="303"/>
      <c r="CZ1059" s="303"/>
      <c r="DA1059" s="303"/>
      <c r="DB1059" s="303"/>
      <c r="DC1059" s="303"/>
      <c r="DD1059" s="303"/>
      <c r="DE1059" s="303"/>
      <c r="DF1059" s="304">
        <v>1.0</v>
      </c>
      <c r="DG1059" s="303"/>
      <c r="DH1059" s="303"/>
      <c r="DI1059" s="303"/>
      <c r="DJ1059" s="303"/>
      <c r="DK1059" s="303"/>
      <c r="DL1059" s="303"/>
      <c r="DM1059" s="303"/>
      <c r="DN1059" s="303"/>
      <c r="DO1059" s="303"/>
      <c r="DP1059" s="303"/>
      <c r="DQ1059" s="303"/>
      <c r="DR1059" s="303"/>
      <c r="DS1059" s="303"/>
      <c r="DT1059" s="303"/>
      <c r="DU1059" s="303"/>
      <c r="DV1059" s="303"/>
      <c r="DW1059" s="303"/>
      <c r="DX1059" s="303"/>
      <c r="DY1059" s="303"/>
      <c r="DZ1059" s="303"/>
      <c r="EA1059" s="303"/>
      <c r="EB1059" s="303"/>
      <c r="EC1059" s="303"/>
      <c r="ED1059" s="303"/>
      <c r="EE1059" s="303"/>
      <c r="EF1059" s="303"/>
      <c r="EG1059" s="303"/>
      <c r="EH1059" s="303"/>
      <c r="EI1059" s="303"/>
      <c r="EJ1059" s="303"/>
      <c r="EK1059" s="303"/>
      <c r="EL1059" s="304">
        <v>6.0</v>
      </c>
      <c r="EM1059" s="303"/>
      <c r="EN1059" s="303"/>
      <c r="EO1059" s="303"/>
      <c r="EP1059" s="303"/>
      <c r="EQ1059" s="303"/>
      <c r="ER1059" s="303"/>
      <c r="ES1059" s="303"/>
      <c r="ET1059" s="303"/>
      <c r="EU1059" s="76"/>
      <c r="EV1059" s="324">
        <v>1.0</v>
      </c>
      <c r="EW1059" s="76"/>
      <c r="EX1059" s="76"/>
      <c r="EY1059" s="76"/>
      <c r="EZ1059" s="76"/>
      <c r="FA1059" s="294" t="s">
        <v>4230</v>
      </c>
      <c r="FB1059" s="294"/>
      <c r="FC1059" s="294"/>
      <c r="FD1059" s="294"/>
    </row>
    <row r="1060">
      <c r="A1060" s="293" t="s">
        <v>4231</v>
      </c>
      <c r="B1060" s="294" t="s">
        <v>4232</v>
      </c>
      <c r="C1060" s="295" t="s">
        <v>100</v>
      </c>
      <c r="D1060" s="294" t="s">
        <v>18</v>
      </c>
      <c r="E1060" s="303"/>
      <c r="F1060" s="303"/>
      <c r="G1060" s="294" t="s">
        <v>4233</v>
      </c>
      <c r="H1060" s="294" t="s">
        <v>4081</v>
      </c>
      <c r="I1060" s="294" t="s">
        <v>23</v>
      </c>
      <c r="J1060" s="294" t="s">
        <v>39</v>
      </c>
      <c r="K1060" s="294" t="s">
        <v>3490</v>
      </c>
      <c r="L1060" s="294" t="s">
        <v>273</v>
      </c>
      <c r="M1060" s="294" t="s">
        <v>50</v>
      </c>
      <c r="N1060" s="296">
        <v>41999.0</v>
      </c>
      <c r="O1060" s="297"/>
      <c r="P1060" s="297"/>
      <c r="Q1060" s="297"/>
      <c r="R1060" s="297"/>
      <c r="S1060" s="520">
        <v>1.0</v>
      </c>
      <c r="T1060" s="69">
        <f t="shared" si="1817"/>
        <v>1524</v>
      </c>
      <c r="U1060" s="300">
        <f t="shared" ref="U1060:W1060" si="2150">IF(ISBLANK($A1060),"",sum(AE1060,AK1060,AQ1060,AW1060,BC1060,BI1060,BO1060,BU1060,CA1060,CG1060,CM1060,CS1060,CY1060,DE1060,DK1060,DQ1060,DW1060,EC1060,EI1060,EO1060,EU1060))</f>
        <v>7</v>
      </c>
      <c r="V1060" s="300">
        <f t="shared" si="2150"/>
        <v>0</v>
      </c>
      <c r="W1060" s="300">
        <f t="shared" si="2150"/>
        <v>0</v>
      </c>
      <c r="X1060" s="301">
        <f t="shared" si="1783"/>
        <v>7</v>
      </c>
      <c r="Y1060" s="300">
        <f t="shared" ref="Y1060:AA1060" si="2151">IF(ISBLANK($A1060),"",sum(AH1060,AN1060,AT1060,AZ1060,BF1060,BL1060,BR1060,BX1060,CD1060,CJ1060,CP1060,CV1060,DB1060,DH1060,DN1060,DT1060,DZ1060,EF1060,EL1060,ER1060,EX1060))</f>
        <v>4</v>
      </c>
      <c r="Z1060" s="300">
        <f t="shared" si="2151"/>
        <v>2</v>
      </c>
      <c r="AA1060" s="300">
        <f t="shared" si="2151"/>
        <v>0</v>
      </c>
      <c r="AB1060" s="301">
        <f t="shared" si="1785"/>
        <v>6</v>
      </c>
      <c r="AC1060" s="302">
        <f t="shared" si="1786"/>
        <v>0.5714285714</v>
      </c>
      <c r="AD1060" s="248" t="str">
        <f t="shared" si="1787"/>
        <v>20+</v>
      </c>
      <c r="AE1060" s="303"/>
      <c r="AF1060" s="303"/>
      <c r="AG1060" s="303"/>
      <c r="AH1060" s="303"/>
      <c r="AI1060" s="303"/>
      <c r="AJ1060" s="303"/>
      <c r="AK1060" s="304">
        <v>3.0</v>
      </c>
      <c r="AL1060" s="303"/>
      <c r="AM1060" s="303"/>
      <c r="AN1060" s="303"/>
      <c r="AO1060" s="303"/>
      <c r="AP1060" s="303"/>
      <c r="AQ1060" s="304">
        <v>2.0</v>
      </c>
      <c r="AR1060" s="303"/>
      <c r="AS1060" s="303"/>
      <c r="AT1060" s="303"/>
      <c r="AU1060" s="303"/>
      <c r="AV1060" s="303"/>
      <c r="AW1060" s="303"/>
      <c r="AX1060" s="303"/>
      <c r="AY1060" s="303"/>
      <c r="AZ1060" s="303"/>
      <c r="BA1060" s="303"/>
      <c r="BB1060" s="303"/>
      <c r="BC1060" s="303"/>
      <c r="BD1060" s="303"/>
      <c r="BE1060" s="303"/>
      <c r="BF1060" s="304">
        <v>3.0</v>
      </c>
      <c r="BG1060" s="303"/>
      <c r="BH1060" s="303"/>
      <c r="BI1060" s="304">
        <v>2.0</v>
      </c>
      <c r="BJ1060" s="303"/>
      <c r="BK1060" s="303"/>
      <c r="BL1060" s="303"/>
      <c r="BM1060" s="303"/>
      <c r="BN1060" s="303"/>
      <c r="BO1060" s="303"/>
      <c r="BP1060" s="303"/>
      <c r="BQ1060" s="303"/>
      <c r="BR1060" s="304">
        <v>1.0</v>
      </c>
      <c r="BS1060" s="304">
        <v>2.0</v>
      </c>
      <c r="BT1060" s="303"/>
      <c r="BU1060" s="303"/>
      <c r="BV1060" s="303"/>
      <c r="BW1060" s="303"/>
      <c r="BX1060" s="303"/>
      <c r="BY1060" s="303"/>
      <c r="BZ1060" s="303"/>
      <c r="CA1060" s="303"/>
      <c r="CB1060" s="303"/>
      <c r="CC1060" s="303"/>
      <c r="CD1060" s="303"/>
      <c r="CE1060" s="303"/>
      <c r="CF1060" s="303"/>
      <c r="CG1060" s="303"/>
      <c r="CH1060" s="303"/>
      <c r="CI1060" s="303"/>
      <c r="CJ1060" s="303"/>
      <c r="CK1060" s="303"/>
      <c r="CL1060" s="303"/>
      <c r="CM1060" s="303"/>
      <c r="CN1060" s="303"/>
      <c r="CO1060" s="303"/>
      <c r="CP1060" s="303"/>
      <c r="CQ1060" s="303"/>
      <c r="CR1060" s="303"/>
      <c r="CS1060" s="303"/>
      <c r="CT1060" s="303"/>
      <c r="CU1060" s="303"/>
      <c r="CV1060" s="303"/>
      <c r="CW1060" s="303"/>
      <c r="CX1060" s="303"/>
      <c r="CY1060" s="303"/>
      <c r="CZ1060" s="303"/>
      <c r="DA1060" s="303"/>
      <c r="DB1060" s="303"/>
      <c r="DC1060" s="303"/>
      <c r="DD1060" s="303"/>
      <c r="DE1060" s="303"/>
      <c r="DF1060" s="303"/>
      <c r="DG1060" s="303"/>
      <c r="DH1060" s="303"/>
      <c r="DI1060" s="303"/>
      <c r="DJ1060" s="303"/>
      <c r="DK1060" s="303"/>
      <c r="DL1060" s="303"/>
      <c r="DM1060" s="303"/>
      <c r="DN1060" s="303"/>
      <c r="DO1060" s="303"/>
      <c r="DP1060" s="303"/>
      <c r="DQ1060" s="303"/>
      <c r="DR1060" s="303"/>
      <c r="DS1060" s="303"/>
      <c r="DT1060" s="303"/>
      <c r="DU1060" s="303"/>
      <c r="DV1060" s="303"/>
      <c r="DW1060" s="303"/>
      <c r="DX1060" s="303"/>
      <c r="DY1060" s="303"/>
      <c r="DZ1060" s="303"/>
      <c r="EA1060" s="303"/>
      <c r="EB1060" s="303"/>
      <c r="EC1060" s="303"/>
      <c r="ED1060" s="303"/>
      <c r="EE1060" s="303"/>
      <c r="EF1060" s="303"/>
      <c r="EG1060" s="303"/>
      <c r="EH1060" s="303"/>
      <c r="EI1060" s="303"/>
      <c r="EJ1060" s="303"/>
      <c r="EK1060" s="303"/>
      <c r="EL1060" s="303"/>
      <c r="EM1060" s="303"/>
      <c r="EN1060" s="303"/>
      <c r="EO1060" s="303"/>
      <c r="EP1060" s="303"/>
      <c r="EQ1060" s="303"/>
      <c r="ER1060" s="303"/>
      <c r="ES1060" s="303"/>
      <c r="ET1060" s="303"/>
      <c r="EU1060" s="76"/>
      <c r="EV1060" s="76"/>
      <c r="EW1060" s="76"/>
      <c r="EX1060" s="76"/>
      <c r="EY1060" s="76"/>
      <c r="EZ1060" s="76"/>
      <c r="FA1060" s="294" t="s">
        <v>4234</v>
      </c>
      <c r="FB1060" s="294"/>
      <c r="FC1060" s="294"/>
      <c r="FD1060" s="294"/>
    </row>
    <row r="1061">
      <c r="A1061" s="293" t="s">
        <v>4235</v>
      </c>
      <c r="B1061" s="294" t="s">
        <v>4236</v>
      </c>
      <c r="C1061" s="295" t="s">
        <v>100</v>
      </c>
      <c r="D1061" s="294" t="s">
        <v>18</v>
      </c>
      <c r="E1061" s="303"/>
      <c r="F1061" s="303"/>
      <c r="G1061" s="294" t="s">
        <v>4153</v>
      </c>
      <c r="H1061" s="294" t="s">
        <v>4081</v>
      </c>
      <c r="I1061" s="294" t="s">
        <v>23</v>
      </c>
      <c r="J1061" s="294" t="s">
        <v>39</v>
      </c>
      <c r="K1061" s="294" t="s">
        <v>3490</v>
      </c>
      <c r="L1061" s="294" t="s">
        <v>273</v>
      </c>
      <c r="M1061" s="294" t="s">
        <v>50</v>
      </c>
      <c r="N1061" s="296">
        <v>41996.0</v>
      </c>
      <c r="O1061" s="297"/>
      <c r="P1061" s="297"/>
      <c r="Q1061" s="297"/>
      <c r="R1061" s="297"/>
      <c r="S1061" s="297"/>
      <c r="T1061" s="69">
        <f t="shared" si="1817"/>
        <v>1527</v>
      </c>
      <c r="U1061" s="300">
        <f t="shared" ref="U1061:W1061" si="2152">IF(ISBLANK($A1061),"",sum(AE1061,AK1061,AQ1061,AW1061,BC1061,BI1061,BO1061,BU1061,CA1061,CG1061,CM1061,CS1061,CY1061,DE1061,DK1061,DQ1061,DW1061,EC1061,EI1061,EO1061,EU1061))</f>
        <v>5</v>
      </c>
      <c r="V1061" s="300">
        <f t="shared" si="2152"/>
        <v>0</v>
      </c>
      <c r="W1061" s="300">
        <f t="shared" si="2152"/>
        <v>0</v>
      </c>
      <c r="X1061" s="301">
        <f t="shared" si="1783"/>
        <v>5</v>
      </c>
      <c r="Y1061" s="300">
        <f t="shared" ref="Y1061:AA1061" si="2153">IF(ISBLANK($A1061),"",sum(AH1061,AN1061,AT1061,AZ1061,BF1061,BL1061,BR1061,BX1061,CD1061,CJ1061,CP1061,CV1061,DB1061,DH1061,DN1061,DT1061,DZ1061,EF1061,EL1061,ER1061,EX1061))</f>
        <v>3</v>
      </c>
      <c r="Z1061" s="300">
        <f t="shared" si="2153"/>
        <v>1</v>
      </c>
      <c r="AA1061" s="300">
        <f t="shared" si="2153"/>
        <v>0</v>
      </c>
      <c r="AB1061" s="301">
        <f t="shared" si="1785"/>
        <v>4</v>
      </c>
      <c r="AC1061" s="302">
        <f t="shared" si="1786"/>
        <v>0.6</v>
      </c>
      <c r="AD1061" s="248" t="str">
        <f t="shared" si="1787"/>
        <v>20+</v>
      </c>
      <c r="AE1061" s="303"/>
      <c r="AF1061" s="303"/>
      <c r="AG1061" s="303"/>
      <c r="AH1061" s="303"/>
      <c r="AI1061" s="303"/>
      <c r="AJ1061" s="303"/>
      <c r="AK1061" s="304">
        <v>2.0</v>
      </c>
      <c r="AL1061" s="303"/>
      <c r="AM1061" s="303"/>
      <c r="AN1061" s="303"/>
      <c r="AO1061" s="303"/>
      <c r="AP1061" s="303"/>
      <c r="AQ1061" s="303"/>
      <c r="AR1061" s="303"/>
      <c r="AS1061" s="303"/>
      <c r="AT1061" s="303"/>
      <c r="AU1061" s="303"/>
      <c r="AV1061" s="303"/>
      <c r="AW1061" s="304">
        <v>2.0</v>
      </c>
      <c r="AX1061" s="303"/>
      <c r="AY1061" s="303"/>
      <c r="AZ1061" s="304">
        <v>3.0</v>
      </c>
      <c r="BA1061" s="303"/>
      <c r="BB1061" s="303"/>
      <c r="BC1061" s="303"/>
      <c r="BD1061" s="303"/>
      <c r="BE1061" s="303"/>
      <c r="BF1061" s="303"/>
      <c r="BG1061" s="303"/>
      <c r="BH1061" s="303"/>
      <c r="BI1061" s="303"/>
      <c r="BJ1061" s="303"/>
      <c r="BK1061" s="303"/>
      <c r="BL1061" s="303"/>
      <c r="BM1061" s="304">
        <v>1.0</v>
      </c>
      <c r="BN1061" s="303"/>
      <c r="BO1061" s="304">
        <v>1.0</v>
      </c>
      <c r="BP1061" s="303"/>
      <c r="BQ1061" s="303"/>
      <c r="BR1061" s="303"/>
      <c r="BS1061" s="303"/>
      <c r="BT1061" s="303"/>
      <c r="BU1061" s="303"/>
      <c r="BV1061" s="303"/>
      <c r="BW1061" s="303"/>
      <c r="BX1061" s="303"/>
      <c r="BY1061" s="303"/>
      <c r="BZ1061" s="303"/>
      <c r="CA1061" s="303"/>
      <c r="CB1061" s="303"/>
      <c r="CC1061" s="303"/>
      <c r="CD1061" s="303"/>
      <c r="CE1061" s="303"/>
      <c r="CF1061" s="303"/>
      <c r="CG1061" s="303"/>
      <c r="CH1061" s="303"/>
      <c r="CI1061" s="303"/>
      <c r="CJ1061" s="303"/>
      <c r="CK1061" s="303"/>
      <c r="CL1061" s="303"/>
      <c r="CM1061" s="303"/>
      <c r="CN1061" s="303"/>
      <c r="CO1061" s="303"/>
      <c r="CP1061" s="303"/>
      <c r="CQ1061" s="303"/>
      <c r="CR1061" s="303"/>
      <c r="CS1061" s="303"/>
      <c r="CT1061" s="303"/>
      <c r="CU1061" s="303"/>
      <c r="CV1061" s="303"/>
      <c r="CW1061" s="303"/>
      <c r="CX1061" s="303"/>
      <c r="CY1061" s="303"/>
      <c r="CZ1061" s="303"/>
      <c r="DA1061" s="303"/>
      <c r="DB1061" s="303"/>
      <c r="DC1061" s="303"/>
      <c r="DD1061" s="303"/>
      <c r="DE1061" s="303"/>
      <c r="DF1061" s="303"/>
      <c r="DG1061" s="303"/>
      <c r="DH1061" s="303"/>
      <c r="DI1061" s="303"/>
      <c r="DJ1061" s="303"/>
      <c r="DK1061" s="303"/>
      <c r="DL1061" s="303"/>
      <c r="DM1061" s="303"/>
      <c r="DN1061" s="303"/>
      <c r="DO1061" s="303"/>
      <c r="DP1061" s="303"/>
      <c r="DQ1061" s="303"/>
      <c r="DR1061" s="303"/>
      <c r="DS1061" s="303"/>
      <c r="DT1061" s="303"/>
      <c r="DU1061" s="303"/>
      <c r="DV1061" s="303"/>
      <c r="DW1061" s="303"/>
      <c r="DX1061" s="303"/>
      <c r="DY1061" s="303"/>
      <c r="DZ1061" s="303"/>
      <c r="EA1061" s="303"/>
      <c r="EB1061" s="303"/>
      <c r="EC1061" s="303"/>
      <c r="ED1061" s="303"/>
      <c r="EE1061" s="303"/>
      <c r="EF1061" s="303"/>
      <c r="EG1061" s="303"/>
      <c r="EH1061" s="303"/>
      <c r="EI1061" s="303"/>
      <c r="EJ1061" s="303"/>
      <c r="EK1061" s="303"/>
      <c r="EL1061" s="303"/>
      <c r="EM1061" s="303"/>
      <c r="EN1061" s="303"/>
      <c r="EO1061" s="303"/>
      <c r="EP1061" s="303"/>
      <c r="EQ1061" s="303"/>
      <c r="ER1061" s="303"/>
      <c r="ES1061" s="303"/>
      <c r="ET1061" s="303"/>
      <c r="EU1061" s="76"/>
      <c r="EV1061" s="76"/>
      <c r="EW1061" s="76"/>
      <c r="EX1061" s="76"/>
      <c r="EY1061" s="76"/>
      <c r="EZ1061" s="76"/>
      <c r="FA1061" s="294" t="s">
        <v>4237</v>
      </c>
      <c r="FB1061" s="294"/>
      <c r="FC1061" s="294"/>
      <c r="FD1061" s="294"/>
    </row>
    <row r="1062">
      <c r="A1062" s="440" t="s">
        <v>4238</v>
      </c>
      <c r="B1062" s="441" t="s">
        <v>4239</v>
      </c>
      <c r="C1062" s="442" t="s">
        <v>86</v>
      </c>
      <c r="D1062" s="441" t="s">
        <v>18</v>
      </c>
      <c r="E1062" s="443"/>
      <c r="F1062" s="443"/>
      <c r="G1062" s="441" t="s">
        <v>4240</v>
      </c>
      <c r="H1062" s="441" t="s">
        <v>3675</v>
      </c>
      <c r="I1062" s="441" t="s">
        <v>23</v>
      </c>
      <c r="J1062" s="441" t="s">
        <v>39</v>
      </c>
      <c r="K1062" s="441" t="s">
        <v>67</v>
      </c>
      <c r="L1062" s="441" t="s">
        <v>4215</v>
      </c>
      <c r="M1062" s="441" t="s">
        <v>3515</v>
      </c>
      <c r="N1062" s="444">
        <v>41991.0</v>
      </c>
      <c r="O1062" s="444">
        <v>41991.0</v>
      </c>
      <c r="P1062" s="443"/>
      <c r="Q1062" s="445"/>
      <c r="R1062" s="445"/>
      <c r="S1062" s="443"/>
      <c r="T1062" s="69">
        <f t="shared" si="1817"/>
        <v>1532</v>
      </c>
      <c r="U1062" s="436">
        <f t="shared" ref="U1062:W1062" si="2154">IF(ISBLANK($A1062),"",sum(AE1062,AK1062,AQ1062,AW1062,BC1062,BI1062,BO1062,BU1062,CA1062,CG1062,CM1062,CS1062,CY1062,DE1062,DK1062,DQ1062,DW1062,EC1062,EI1062,EO1062,EU1062))</f>
        <v>0</v>
      </c>
      <c r="V1062" s="436">
        <f t="shared" si="2154"/>
        <v>5</v>
      </c>
      <c r="W1062" s="436">
        <f t="shared" si="2154"/>
        <v>0</v>
      </c>
      <c r="X1062" s="437">
        <f t="shared" si="1783"/>
        <v>5</v>
      </c>
      <c r="Y1062" s="436">
        <f t="shared" ref="Y1062:AA1062" si="2155">IF(ISBLANK($A1062),"",sum(AH1062,AN1062,AT1062,AZ1062,BF1062,BL1062,BR1062,BX1062,CD1062,CJ1062,CP1062,CV1062,DB1062,DH1062,DN1062,DT1062,DZ1062,EF1062,EL1062,ER1062,EX1062))</f>
        <v>5</v>
      </c>
      <c r="Z1062" s="436">
        <f t="shared" si="2155"/>
        <v>0</v>
      </c>
      <c r="AA1062" s="436">
        <f t="shared" si="2155"/>
        <v>0</v>
      </c>
      <c r="AB1062" s="437">
        <f t="shared" si="1785"/>
        <v>5</v>
      </c>
      <c r="AC1062" s="446">
        <f t="shared" si="1786"/>
        <v>1</v>
      </c>
      <c r="AD1062" s="248" t="str">
        <f t="shared" si="1787"/>
        <v>20+</v>
      </c>
      <c r="AE1062" s="443"/>
      <c r="AF1062" s="443"/>
      <c r="AG1062" s="443"/>
      <c r="AH1062" s="443"/>
      <c r="AI1062" s="443"/>
      <c r="AJ1062" s="443"/>
      <c r="AK1062" s="443"/>
      <c r="AL1062" s="447">
        <v>2.0</v>
      </c>
      <c r="AM1062" s="443"/>
      <c r="AN1062" s="447">
        <v>1.0</v>
      </c>
      <c r="AO1062" s="443"/>
      <c r="AP1062" s="443"/>
      <c r="AQ1062" s="443"/>
      <c r="AR1062" s="447">
        <v>1.0</v>
      </c>
      <c r="AS1062" s="443"/>
      <c r="AT1062" s="447">
        <v>2.0</v>
      </c>
      <c r="AU1062" s="443"/>
      <c r="AV1062" s="443"/>
      <c r="AW1062" s="443"/>
      <c r="AX1062" s="447">
        <v>1.0</v>
      </c>
      <c r="AY1062" s="443"/>
      <c r="AZ1062" s="447">
        <v>1.0</v>
      </c>
      <c r="BA1062" s="443"/>
      <c r="BB1062" s="443"/>
      <c r="BC1062" s="443"/>
      <c r="BD1062" s="443"/>
      <c r="BE1062" s="443"/>
      <c r="BF1062" s="443"/>
      <c r="BG1062" s="443"/>
      <c r="BH1062" s="443"/>
      <c r="BI1062" s="443"/>
      <c r="BJ1062" s="443"/>
      <c r="BK1062" s="443"/>
      <c r="BL1062" s="443"/>
      <c r="BM1062" s="443"/>
      <c r="BN1062" s="443"/>
      <c r="BO1062" s="443"/>
      <c r="BP1062" s="447">
        <v>1.0</v>
      </c>
      <c r="BQ1062" s="443"/>
      <c r="BR1062" s="447">
        <v>1.0</v>
      </c>
      <c r="BS1062" s="443"/>
      <c r="BT1062" s="443"/>
      <c r="BU1062" s="443"/>
      <c r="BV1062" s="443"/>
      <c r="BW1062" s="443"/>
      <c r="BX1062" s="443"/>
      <c r="BY1062" s="443"/>
      <c r="BZ1062" s="443"/>
      <c r="CA1062" s="443"/>
      <c r="CB1062" s="443"/>
      <c r="CC1062" s="443"/>
      <c r="CD1062" s="443"/>
      <c r="CE1062" s="443"/>
      <c r="CF1062" s="443"/>
      <c r="CG1062" s="443"/>
      <c r="CH1062" s="443"/>
      <c r="CI1062" s="443"/>
      <c r="CJ1062" s="443"/>
      <c r="CK1062" s="443"/>
      <c r="CL1062" s="443"/>
      <c r="CM1062" s="443"/>
      <c r="CN1062" s="443"/>
      <c r="CO1062" s="443"/>
      <c r="CP1062" s="443"/>
      <c r="CQ1062" s="443"/>
      <c r="CR1062" s="443"/>
      <c r="CS1062" s="443"/>
      <c r="CT1062" s="443"/>
      <c r="CU1062" s="443"/>
      <c r="CV1062" s="443"/>
      <c r="CW1062" s="443"/>
      <c r="CX1062" s="443"/>
      <c r="CY1062" s="443"/>
      <c r="CZ1062" s="443"/>
      <c r="DA1062" s="443"/>
      <c r="DB1062" s="443"/>
      <c r="DC1062" s="443"/>
      <c r="DD1062" s="443"/>
      <c r="DE1062" s="443"/>
      <c r="DF1062" s="443"/>
      <c r="DG1062" s="443"/>
      <c r="DH1062" s="443"/>
      <c r="DI1062" s="443"/>
      <c r="DJ1062" s="443"/>
      <c r="DK1062" s="443"/>
      <c r="DL1062" s="443"/>
      <c r="DM1062" s="443"/>
      <c r="DN1062" s="443"/>
      <c r="DO1062" s="443"/>
      <c r="DP1062" s="443"/>
      <c r="DQ1062" s="443"/>
      <c r="DR1062" s="443"/>
      <c r="DS1062" s="443"/>
      <c r="DT1062" s="443"/>
      <c r="DU1062" s="443"/>
      <c r="DV1062" s="443"/>
      <c r="DW1062" s="443"/>
      <c r="DX1062" s="443"/>
      <c r="DY1062" s="443"/>
      <c r="DZ1062" s="443"/>
      <c r="EA1062" s="443"/>
      <c r="EB1062" s="443"/>
      <c r="EC1062" s="443"/>
      <c r="ED1062" s="443"/>
      <c r="EE1062" s="443"/>
      <c r="EF1062" s="443"/>
      <c r="EG1062" s="443"/>
      <c r="EH1062" s="443"/>
      <c r="EI1062" s="443"/>
      <c r="EJ1062" s="443"/>
      <c r="EK1062" s="443"/>
      <c r="EL1062" s="443"/>
      <c r="EM1062" s="443"/>
      <c r="EN1062" s="443"/>
      <c r="EO1062" s="443"/>
      <c r="EP1062" s="443"/>
      <c r="EQ1062" s="443"/>
      <c r="ER1062" s="443"/>
      <c r="ES1062" s="443"/>
      <c r="ET1062" s="443"/>
      <c r="EU1062" s="76"/>
      <c r="EV1062" s="76"/>
      <c r="EW1062" s="76"/>
      <c r="EX1062" s="76"/>
      <c r="EY1062" s="76"/>
      <c r="EZ1062" s="76"/>
      <c r="FA1062" s="441" t="s">
        <v>4241</v>
      </c>
      <c r="FB1062" s="441"/>
      <c r="FC1062" s="441"/>
      <c r="FD1062" s="441"/>
    </row>
    <row r="1063">
      <c r="A1063" s="293" t="s">
        <v>4242</v>
      </c>
      <c r="B1063" s="294" t="s">
        <v>4243</v>
      </c>
      <c r="C1063" s="295" t="s">
        <v>95</v>
      </c>
      <c r="D1063" s="294" t="s">
        <v>18</v>
      </c>
      <c r="E1063" s="303"/>
      <c r="F1063" s="303"/>
      <c r="G1063" s="294" t="s">
        <v>4244</v>
      </c>
      <c r="H1063" s="294" t="s">
        <v>3675</v>
      </c>
      <c r="I1063" s="294" t="s">
        <v>23</v>
      </c>
      <c r="J1063" s="294" t="s">
        <v>39</v>
      </c>
      <c r="K1063" s="294" t="s">
        <v>3490</v>
      </c>
      <c r="L1063" s="294" t="s">
        <v>4220</v>
      </c>
      <c r="M1063" s="294" t="s">
        <v>3677</v>
      </c>
      <c r="N1063" s="296">
        <v>41984.0</v>
      </c>
      <c r="O1063" s="296">
        <v>41984.0</v>
      </c>
      <c r="P1063" s="303"/>
      <c r="Q1063" s="298"/>
      <c r="R1063" s="298"/>
      <c r="S1063" s="303"/>
      <c r="T1063" s="69">
        <f t="shared" si="1817"/>
        <v>1539</v>
      </c>
      <c r="U1063" s="300">
        <f t="shared" ref="U1063:W1063" si="2156">IF(ISBLANK($A1063),"",sum(AE1063,AK1063,AQ1063,AW1063,BC1063,BI1063,BO1063,BU1063,CA1063,CG1063,CM1063,CS1063,CY1063,DE1063,DK1063,DQ1063,DW1063,EC1063,EI1063,EO1063,EU1063))</f>
        <v>3</v>
      </c>
      <c r="V1063" s="300">
        <f t="shared" si="2156"/>
        <v>0</v>
      </c>
      <c r="W1063" s="300">
        <f t="shared" si="2156"/>
        <v>1</v>
      </c>
      <c r="X1063" s="301">
        <f t="shared" si="1783"/>
        <v>4</v>
      </c>
      <c r="Y1063" s="300">
        <f t="shared" ref="Y1063:AA1063" si="2157">IF(ISBLANK($A1063),"",sum(AH1063,AN1063,AT1063,AZ1063,BF1063,BL1063,BR1063,BX1063,CD1063,CJ1063,CP1063,CV1063,DB1063,DH1063,DN1063,DT1063,DZ1063,EF1063,EL1063,ER1063,EX1063))</f>
        <v>1</v>
      </c>
      <c r="Z1063" s="300">
        <f t="shared" si="2157"/>
        <v>0</v>
      </c>
      <c r="AA1063" s="300">
        <f t="shared" si="2157"/>
        <v>1</v>
      </c>
      <c r="AB1063" s="301">
        <f t="shared" si="1785"/>
        <v>2</v>
      </c>
      <c r="AC1063" s="302">
        <f t="shared" si="1786"/>
        <v>0.25</v>
      </c>
      <c r="AD1063" s="248" t="str">
        <f t="shared" si="1787"/>
        <v>20+</v>
      </c>
      <c r="AE1063" s="303"/>
      <c r="AF1063" s="303"/>
      <c r="AG1063" s="303"/>
      <c r="AH1063" s="303"/>
      <c r="AI1063" s="303"/>
      <c r="AJ1063" s="303"/>
      <c r="AK1063" s="303"/>
      <c r="AL1063" s="303"/>
      <c r="AM1063" s="303"/>
      <c r="AN1063" s="303"/>
      <c r="AO1063" s="303"/>
      <c r="AP1063" s="303"/>
      <c r="AQ1063" s="304">
        <v>3.0</v>
      </c>
      <c r="AR1063" s="303"/>
      <c r="AS1063" s="303"/>
      <c r="AT1063" s="303"/>
      <c r="AU1063" s="303"/>
      <c r="AV1063" s="303"/>
      <c r="AW1063" s="303"/>
      <c r="AX1063" s="303"/>
      <c r="AY1063" s="304">
        <v>1.0</v>
      </c>
      <c r="AZ1063" s="304">
        <v>1.0</v>
      </c>
      <c r="BA1063" s="303"/>
      <c r="BB1063" s="304">
        <v>1.0</v>
      </c>
      <c r="BC1063" s="303"/>
      <c r="BD1063" s="303"/>
      <c r="BE1063" s="303"/>
      <c r="BF1063" s="303"/>
      <c r="BG1063" s="303"/>
      <c r="BH1063" s="303"/>
      <c r="BI1063" s="303"/>
      <c r="BJ1063" s="303"/>
      <c r="BK1063" s="303"/>
      <c r="BL1063" s="303"/>
      <c r="BM1063" s="303"/>
      <c r="BN1063" s="303"/>
      <c r="BO1063" s="303"/>
      <c r="BP1063" s="303"/>
      <c r="BQ1063" s="303"/>
      <c r="BR1063" s="303"/>
      <c r="BS1063" s="303"/>
      <c r="BT1063" s="303"/>
      <c r="BU1063" s="303"/>
      <c r="BV1063" s="303"/>
      <c r="BW1063" s="303"/>
      <c r="BX1063" s="303"/>
      <c r="BY1063" s="303"/>
      <c r="BZ1063" s="303"/>
      <c r="CA1063" s="303"/>
      <c r="CB1063" s="303"/>
      <c r="CC1063" s="303"/>
      <c r="CD1063" s="303"/>
      <c r="CE1063" s="303"/>
      <c r="CF1063" s="303"/>
      <c r="CG1063" s="303"/>
      <c r="CH1063" s="303"/>
      <c r="CI1063" s="303"/>
      <c r="CJ1063" s="303"/>
      <c r="CK1063" s="303"/>
      <c r="CL1063" s="303"/>
      <c r="CM1063" s="303"/>
      <c r="CN1063" s="303"/>
      <c r="CO1063" s="303"/>
      <c r="CP1063" s="303"/>
      <c r="CQ1063" s="303"/>
      <c r="CR1063" s="303"/>
      <c r="CS1063" s="303"/>
      <c r="CT1063" s="303"/>
      <c r="CU1063" s="303"/>
      <c r="CV1063" s="303"/>
      <c r="CW1063" s="303"/>
      <c r="CX1063" s="303"/>
      <c r="CY1063" s="303"/>
      <c r="CZ1063" s="303"/>
      <c r="DA1063" s="303"/>
      <c r="DB1063" s="303"/>
      <c r="DC1063" s="303"/>
      <c r="DD1063" s="303"/>
      <c r="DE1063" s="303"/>
      <c r="DF1063" s="303"/>
      <c r="DG1063" s="303"/>
      <c r="DH1063" s="303"/>
      <c r="DI1063" s="303"/>
      <c r="DJ1063" s="303"/>
      <c r="DK1063" s="303"/>
      <c r="DL1063" s="303"/>
      <c r="DM1063" s="303"/>
      <c r="DN1063" s="303"/>
      <c r="DO1063" s="303"/>
      <c r="DP1063" s="303"/>
      <c r="DQ1063" s="303"/>
      <c r="DR1063" s="303"/>
      <c r="DS1063" s="303"/>
      <c r="DT1063" s="303"/>
      <c r="DU1063" s="303"/>
      <c r="DV1063" s="303"/>
      <c r="DW1063" s="303"/>
      <c r="DX1063" s="303"/>
      <c r="DY1063" s="303"/>
      <c r="DZ1063" s="303"/>
      <c r="EA1063" s="303"/>
      <c r="EB1063" s="303"/>
      <c r="EC1063" s="303"/>
      <c r="ED1063" s="303"/>
      <c r="EE1063" s="303"/>
      <c r="EF1063" s="303"/>
      <c r="EG1063" s="303"/>
      <c r="EH1063" s="303"/>
      <c r="EI1063" s="303"/>
      <c r="EJ1063" s="303"/>
      <c r="EK1063" s="303"/>
      <c r="EL1063" s="303"/>
      <c r="EM1063" s="303"/>
      <c r="EN1063" s="303"/>
      <c r="EO1063" s="303"/>
      <c r="EP1063" s="303"/>
      <c r="EQ1063" s="303"/>
      <c r="ER1063" s="303"/>
      <c r="ES1063" s="303"/>
      <c r="ET1063" s="303"/>
      <c r="EU1063" s="76"/>
      <c r="EV1063" s="76"/>
      <c r="EW1063" s="76"/>
      <c r="EX1063" s="76"/>
      <c r="EY1063" s="76"/>
      <c r="EZ1063" s="76"/>
      <c r="FA1063" s="294" t="s">
        <v>4245</v>
      </c>
      <c r="FB1063" s="294"/>
      <c r="FC1063" s="294"/>
      <c r="FD1063" s="294"/>
    </row>
    <row r="1064">
      <c r="A1064" s="440" t="s">
        <v>4246</v>
      </c>
      <c r="B1064" s="441" t="s">
        <v>4247</v>
      </c>
      <c r="C1064" s="442" t="s">
        <v>82</v>
      </c>
      <c r="D1064" s="441" t="s">
        <v>18</v>
      </c>
      <c r="E1064" s="443"/>
      <c r="F1064" s="443"/>
      <c r="G1064" s="441" t="s">
        <v>681</v>
      </c>
      <c r="H1064" s="441" t="s">
        <v>4248</v>
      </c>
      <c r="I1064" s="441" t="s">
        <v>13</v>
      </c>
      <c r="J1064" s="441" t="s">
        <v>39</v>
      </c>
      <c r="K1064" s="441" t="s">
        <v>3490</v>
      </c>
      <c r="L1064" s="441" t="s">
        <v>574</v>
      </c>
      <c r="M1064" s="441" t="s">
        <v>127</v>
      </c>
      <c r="N1064" s="444">
        <v>41964.0</v>
      </c>
      <c r="O1064" s="444">
        <v>41964.0</v>
      </c>
      <c r="P1064" s="444">
        <v>42030.0</v>
      </c>
      <c r="Q1064" s="445"/>
      <c r="R1064" s="445"/>
      <c r="S1064" s="443"/>
      <c r="T1064" s="69">
        <f t="shared" si="1817"/>
        <v>1559</v>
      </c>
      <c r="U1064" s="436">
        <f t="shared" ref="U1064:W1064" si="2158">IF(ISBLANK($A1064),"",sum(AE1064,AK1064,AQ1064,AW1064,BC1064,BI1064,BO1064,BU1064,CA1064,CG1064,CM1064,CS1064,CY1064,DE1064,DK1064,DQ1064,DW1064,EC1064,EI1064,EO1064,EU1064))</f>
        <v>1</v>
      </c>
      <c r="V1064" s="436">
        <f t="shared" si="2158"/>
        <v>9</v>
      </c>
      <c r="W1064" s="436">
        <f t="shared" si="2158"/>
        <v>0</v>
      </c>
      <c r="X1064" s="437">
        <f t="shared" si="1783"/>
        <v>10</v>
      </c>
      <c r="Y1064" s="436">
        <f t="shared" ref="Y1064:AA1064" si="2159">IF(ISBLANK($A1064),"",sum(AH1064,AN1064,AT1064,AZ1064,BF1064,BL1064,BR1064,BX1064,CD1064,CJ1064,CP1064,CV1064,DB1064,DH1064,DN1064,DT1064,DZ1064,EF1064,EL1064,ER1064,EX1064))</f>
        <v>5</v>
      </c>
      <c r="Z1064" s="436">
        <f t="shared" si="2159"/>
        <v>4</v>
      </c>
      <c r="AA1064" s="436">
        <f t="shared" si="2159"/>
        <v>0</v>
      </c>
      <c r="AB1064" s="437">
        <f t="shared" si="1785"/>
        <v>9</v>
      </c>
      <c r="AC1064" s="446">
        <f t="shared" si="1786"/>
        <v>0.5</v>
      </c>
      <c r="AD1064" s="248" t="str">
        <f t="shared" si="1787"/>
        <v>20+</v>
      </c>
      <c r="AE1064" s="443"/>
      <c r="AF1064" s="443"/>
      <c r="AG1064" s="443"/>
      <c r="AH1064" s="443"/>
      <c r="AI1064" s="443"/>
      <c r="AJ1064" s="443"/>
      <c r="AK1064" s="443"/>
      <c r="AL1064" s="443"/>
      <c r="AM1064" s="443"/>
      <c r="AN1064" s="443"/>
      <c r="AO1064" s="443"/>
      <c r="AP1064" s="443"/>
      <c r="AQ1064" s="443"/>
      <c r="AR1064" s="447">
        <v>1.0</v>
      </c>
      <c r="AS1064" s="443"/>
      <c r="AT1064" s="443"/>
      <c r="AU1064" s="443"/>
      <c r="AV1064" s="443"/>
      <c r="AW1064" s="447">
        <v>1.0</v>
      </c>
      <c r="AX1064" s="447">
        <v>2.0</v>
      </c>
      <c r="AY1064" s="443"/>
      <c r="AZ1064" s="447">
        <v>1.0</v>
      </c>
      <c r="BA1064" s="447">
        <v>1.0</v>
      </c>
      <c r="BB1064" s="443"/>
      <c r="BC1064" s="443"/>
      <c r="BD1064" s="447">
        <v>1.0</v>
      </c>
      <c r="BE1064" s="443"/>
      <c r="BF1064" s="443"/>
      <c r="BG1064" s="443"/>
      <c r="BH1064" s="443"/>
      <c r="BI1064" s="443"/>
      <c r="BJ1064" s="447">
        <v>1.0</v>
      </c>
      <c r="BK1064" s="443"/>
      <c r="BL1064" s="447">
        <v>2.0</v>
      </c>
      <c r="BM1064" s="443"/>
      <c r="BN1064" s="443"/>
      <c r="BO1064" s="443"/>
      <c r="BP1064" s="447">
        <v>1.0</v>
      </c>
      <c r="BQ1064" s="443"/>
      <c r="BR1064" s="447">
        <v>1.0</v>
      </c>
      <c r="BS1064" s="447">
        <v>2.0</v>
      </c>
      <c r="BT1064" s="443"/>
      <c r="BU1064" s="443"/>
      <c r="BV1064" s="443"/>
      <c r="BW1064" s="443"/>
      <c r="BX1064" s="443"/>
      <c r="BY1064" s="443"/>
      <c r="BZ1064" s="443"/>
      <c r="CA1064" s="443"/>
      <c r="CB1064" s="443"/>
      <c r="CC1064" s="443"/>
      <c r="CD1064" s="443"/>
      <c r="CE1064" s="443"/>
      <c r="CF1064" s="443"/>
      <c r="CG1064" s="443"/>
      <c r="CH1064" s="443"/>
      <c r="CI1064" s="443"/>
      <c r="CJ1064" s="443"/>
      <c r="CK1064" s="447">
        <v>1.0</v>
      </c>
      <c r="CL1064" s="443"/>
      <c r="CM1064" s="443"/>
      <c r="CN1064" s="443"/>
      <c r="CO1064" s="443"/>
      <c r="CP1064" s="443"/>
      <c r="CQ1064" s="443"/>
      <c r="CR1064" s="443"/>
      <c r="CS1064" s="443"/>
      <c r="CT1064" s="447">
        <v>3.0</v>
      </c>
      <c r="CU1064" s="443"/>
      <c r="CV1064" s="447">
        <v>1.0</v>
      </c>
      <c r="CW1064" s="443"/>
      <c r="CX1064" s="443"/>
      <c r="CY1064" s="443"/>
      <c r="CZ1064" s="443"/>
      <c r="DA1064" s="443"/>
      <c r="DB1064" s="443"/>
      <c r="DC1064" s="443"/>
      <c r="DD1064" s="443"/>
      <c r="DE1064" s="443"/>
      <c r="DF1064" s="443"/>
      <c r="DG1064" s="443"/>
      <c r="DH1064" s="443"/>
      <c r="DI1064" s="443"/>
      <c r="DJ1064" s="443"/>
      <c r="DK1064" s="443"/>
      <c r="DL1064" s="443"/>
      <c r="DM1064" s="443"/>
      <c r="DN1064" s="443"/>
      <c r="DO1064" s="443"/>
      <c r="DP1064" s="443"/>
      <c r="DQ1064" s="443"/>
      <c r="DR1064" s="443"/>
      <c r="DS1064" s="443"/>
      <c r="DT1064" s="443"/>
      <c r="DU1064" s="443"/>
      <c r="DV1064" s="443"/>
      <c r="DW1064" s="443"/>
      <c r="DX1064" s="443"/>
      <c r="DY1064" s="443"/>
      <c r="DZ1064" s="443"/>
      <c r="EA1064" s="443"/>
      <c r="EB1064" s="443"/>
      <c r="EC1064" s="443"/>
      <c r="ED1064" s="443"/>
      <c r="EE1064" s="443"/>
      <c r="EF1064" s="443"/>
      <c r="EG1064" s="443"/>
      <c r="EH1064" s="443"/>
      <c r="EI1064" s="443"/>
      <c r="EJ1064" s="443"/>
      <c r="EK1064" s="443"/>
      <c r="EL1064" s="443"/>
      <c r="EM1064" s="443"/>
      <c r="EN1064" s="443"/>
      <c r="EO1064" s="443"/>
      <c r="EP1064" s="443"/>
      <c r="EQ1064" s="443"/>
      <c r="ER1064" s="443"/>
      <c r="ES1064" s="443"/>
      <c r="ET1064" s="443"/>
      <c r="EU1064" s="76"/>
      <c r="EV1064" s="76"/>
      <c r="EW1064" s="76"/>
      <c r="EX1064" s="76"/>
      <c r="EY1064" s="76"/>
      <c r="EZ1064" s="76"/>
      <c r="FA1064" s="441" t="s">
        <v>4249</v>
      </c>
      <c r="FB1064" s="441"/>
      <c r="FC1064" s="441"/>
      <c r="FD1064" s="441"/>
    </row>
    <row r="1065">
      <c r="A1065" s="63" t="s">
        <v>4250</v>
      </c>
      <c r="B1065" s="64" t="s">
        <v>4251</v>
      </c>
      <c r="C1065" s="65" t="s">
        <v>346</v>
      </c>
      <c r="D1065" s="64" t="s">
        <v>18</v>
      </c>
      <c r="E1065" s="67"/>
      <c r="F1065" s="67"/>
      <c r="G1065" s="64" t="s">
        <v>681</v>
      </c>
      <c r="H1065" s="64" t="s">
        <v>4248</v>
      </c>
      <c r="I1065" s="64" t="s">
        <v>13</v>
      </c>
      <c r="J1065" s="64" t="s">
        <v>39</v>
      </c>
      <c r="K1065" s="64" t="s">
        <v>39</v>
      </c>
      <c r="L1065" s="64" t="s">
        <v>682</v>
      </c>
      <c r="M1065" s="64" t="s">
        <v>33</v>
      </c>
      <c r="N1065" s="66">
        <v>41964.0</v>
      </c>
      <c r="O1065" s="66">
        <v>41964.0</v>
      </c>
      <c r="P1065" s="67"/>
      <c r="Q1065" s="188"/>
      <c r="R1065" s="188"/>
      <c r="S1065" s="67"/>
      <c r="T1065" s="69">
        <f t="shared" si="1817"/>
        <v>1559</v>
      </c>
      <c r="U1065" s="70">
        <f t="shared" ref="U1065:W1065" si="2160">IF(ISBLANK($A1065),"",sum(AE1065,AK1065,AQ1065,AW1065,BC1065,BI1065,BO1065,BU1065,CA1065,CG1065,CM1065,CS1065,CY1065,DE1065,DK1065,DQ1065,DW1065,EC1065,EI1065,EO1065,EU1065))</f>
        <v>0</v>
      </c>
      <c r="V1065" s="70">
        <f t="shared" si="2160"/>
        <v>1</v>
      </c>
      <c r="W1065" s="70">
        <f t="shared" si="2160"/>
        <v>0</v>
      </c>
      <c r="X1065" s="71">
        <f t="shared" si="1783"/>
        <v>1</v>
      </c>
      <c r="Y1065" s="70">
        <f t="shared" ref="Y1065:AA1065" si="2161">IF(ISBLANK($A1065),"",sum(AH1065,AN1065,AT1065,AZ1065,BF1065,BL1065,BR1065,BX1065,CD1065,CJ1065,CP1065,CV1065,DB1065,DH1065,DN1065,DT1065,DZ1065,EF1065,EL1065,ER1065,EX1065))</f>
        <v>0</v>
      </c>
      <c r="Z1065" s="70">
        <f t="shared" si="2161"/>
        <v>0</v>
      </c>
      <c r="AA1065" s="70">
        <f t="shared" si="2161"/>
        <v>0</v>
      </c>
      <c r="AB1065" s="71">
        <f t="shared" si="1785"/>
        <v>0</v>
      </c>
      <c r="AC1065" s="72">
        <f t="shared" si="1786"/>
        <v>0</v>
      </c>
      <c r="AD1065" s="248" t="str">
        <f t="shared" si="1787"/>
        <v>20+</v>
      </c>
      <c r="AE1065" s="67"/>
      <c r="AF1065" s="67"/>
      <c r="AG1065" s="67"/>
      <c r="AH1065" s="67"/>
      <c r="AI1065" s="67"/>
      <c r="AJ1065" s="67"/>
      <c r="AK1065" s="67"/>
      <c r="AL1065" s="67"/>
      <c r="AM1065" s="67"/>
      <c r="AN1065" s="67"/>
      <c r="AO1065" s="67"/>
      <c r="AP1065" s="67"/>
      <c r="AQ1065" s="67"/>
      <c r="AR1065" s="67"/>
      <c r="AS1065" s="67"/>
      <c r="AT1065" s="67"/>
      <c r="AU1065" s="67"/>
      <c r="AV1065" s="67"/>
      <c r="AW1065" s="67"/>
      <c r="AX1065" s="74">
        <v>1.0</v>
      </c>
      <c r="AY1065" s="67"/>
      <c r="AZ1065" s="67"/>
      <c r="BA1065" s="67"/>
      <c r="BB1065" s="67"/>
      <c r="BC1065" s="67"/>
      <c r="BD1065" s="67"/>
      <c r="BE1065" s="67"/>
      <c r="BF1065" s="67"/>
      <c r="BG1065" s="67"/>
      <c r="BH1065" s="67"/>
      <c r="BI1065" s="67"/>
      <c r="BJ1065" s="67"/>
      <c r="BK1065" s="67"/>
      <c r="BL1065" s="67"/>
      <c r="BM1065" s="67"/>
      <c r="BN1065" s="67"/>
      <c r="BO1065" s="67"/>
      <c r="BP1065" s="67"/>
      <c r="BQ1065" s="67"/>
      <c r="BR1065" s="67"/>
      <c r="BS1065" s="67"/>
      <c r="BT1065" s="67"/>
      <c r="BU1065" s="67"/>
      <c r="BV1065" s="67"/>
      <c r="BW1065" s="67"/>
      <c r="BX1065" s="67"/>
      <c r="BY1065" s="67"/>
      <c r="BZ1065" s="67"/>
      <c r="CA1065" s="67"/>
      <c r="CB1065" s="67"/>
      <c r="CC1065" s="67"/>
      <c r="CD1065" s="67"/>
      <c r="CE1065" s="67"/>
      <c r="CF1065" s="67"/>
      <c r="CG1065" s="67"/>
      <c r="CH1065" s="67"/>
      <c r="CI1065" s="67"/>
      <c r="CJ1065" s="67"/>
      <c r="CK1065" s="67"/>
      <c r="CL1065" s="67"/>
      <c r="CM1065" s="67"/>
      <c r="CN1065" s="67"/>
      <c r="CO1065" s="67"/>
      <c r="CP1065" s="67"/>
      <c r="CQ1065" s="67"/>
      <c r="CR1065" s="67"/>
      <c r="CS1065" s="67"/>
      <c r="CT1065" s="67"/>
      <c r="CU1065" s="67"/>
      <c r="CV1065" s="67"/>
      <c r="CW1065" s="67"/>
      <c r="CX1065" s="67"/>
      <c r="CY1065" s="67"/>
      <c r="CZ1065" s="67"/>
      <c r="DA1065" s="67"/>
      <c r="DB1065" s="67"/>
      <c r="DC1065" s="67"/>
      <c r="DD1065" s="67"/>
      <c r="DE1065" s="67"/>
      <c r="DF1065" s="67"/>
      <c r="DG1065" s="67"/>
      <c r="DH1065" s="67"/>
      <c r="DI1065" s="67"/>
      <c r="DJ1065" s="67"/>
      <c r="DK1065" s="67"/>
      <c r="DL1065" s="67"/>
      <c r="DM1065" s="67"/>
      <c r="DN1065" s="67"/>
      <c r="DO1065" s="67"/>
      <c r="DP1065" s="67"/>
      <c r="DQ1065" s="67"/>
      <c r="DR1065" s="67"/>
      <c r="DS1065" s="67"/>
      <c r="DT1065" s="67"/>
      <c r="DU1065" s="67"/>
      <c r="DV1065" s="67"/>
      <c r="DW1065" s="67"/>
      <c r="DX1065" s="67"/>
      <c r="DY1065" s="67"/>
      <c r="DZ1065" s="67"/>
      <c r="EA1065" s="67"/>
      <c r="EB1065" s="67"/>
      <c r="EC1065" s="67"/>
      <c r="ED1065" s="67"/>
      <c r="EE1065" s="67"/>
      <c r="EF1065" s="67"/>
      <c r="EG1065" s="67"/>
      <c r="EH1065" s="67"/>
      <c r="EI1065" s="67"/>
      <c r="EJ1065" s="67"/>
      <c r="EK1065" s="67"/>
      <c r="EL1065" s="67"/>
      <c r="EM1065" s="67"/>
      <c r="EN1065" s="67"/>
      <c r="EO1065" s="67"/>
      <c r="EP1065" s="67"/>
      <c r="EQ1065" s="67"/>
      <c r="ER1065" s="67"/>
      <c r="ES1065" s="67"/>
      <c r="ET1065" s="67"/>
      <c r="EU1065" s="76"/>
      <c r="EV1065" s="76"/>
      <c r="EW1065" s="76"/>
      <c r="EX1065" s="76"/>
      <c r="EY1065" s="76"/>
      <c r="EZ1065" s="76"/>
      <c r="FA1065" s="64" t="s">
        <v>4252</v>
      </c>
      <c r="FB1065" s="64"/>
      <c r="FC1065" s="64"/>
      <c r="FD1065" s="64"/>
    </row>
    <row r="1066">
      <c r="A1066" s="293" t="s">
        <v>4253</v>
      </c>
      <c r="B1066" s="294" t="s">
        <v>305</v>
      </c>
      <c r="C1066" s="295" t="s">
        <v>82</v>
      </c>
      <c r="D1066" s="294" t="s">
        <v>18</v>
      </c>
      <c r="E1066" s="303"/>
      <c r="F1066" s="303"/>
      <c r="G1066" s="294" t="s">
        <v>432</v>
      </c>
      <c r="H1066" s="294" t="s">
        <v>623</v>
      </c>
      <c r="I1066" s="294" t="s">
        <v>13</v>
      </c>
      <c r="J1066" s="294" t="s">
        <v>39</v>
      </c>
      <c r="K1066" s="294" t="s">
        <v>3490</v>
      </c>
      <c r="L1066" s="294" t="s">
        <v>433</v>
      </c>
      <c r="M1066" s="294" t="s">
        <v>106</v>
      </c>
      <c r="N1066" s="296">
        <v>41963.0</v>
      </c>
      <c r="O1066" s="296">
        <v>41963.0</v>
      </c>
      <c r="P1066" s="303"/>
      <c r="Q1066" s="298"/>
      <c r="R1066" s="298"/>
      <c r="S1066" s="303"/>
      <c r="T1066" s="69">
        <f t="shared" si="1817"/>
        <v>1560</v>
      </c>
      <c r="U1066" s="300">
        <f t="shared" ref="U1066:W1066" si="2162">IF(ISBLANK($A1066),"",sum(AE1066,AK1066,AQ1066,AW1066,BC1066,BI1066,BO1066,BU1066,CA1066,CG1066,CM1066,CS1066,CY1066,DE1066,DK1066,DQ1066,DW1066,EC1066,EI1066,EO1066,EU1066))</f>
        <v>3</v>
      </c>
      <c r="V1066" s="300">
        <f t="shared" si="2162"/>
        <v>2</v>
      </c>
      <c r="W1066" s="300">
        <f t="shared" si="2162"/>
        <v>0</v>
      </c>
      <c r="X1066" s="301">
        <f t="shared" si="1783"/>
        <v>5</v>
      </c>
      <c r="Y1066" s="300">
        <f t="shared" ref="Y1066:AA1066" si="2163">IF(ISBLANK($A1066),"",sum(AH1066,AN1066,AT1066,AZ1066,BF1066,BL1066,BR1066,BX1066,CD1066,CJ1066,CP1066,CV1066,DB1066,DH1066,DN1066,DT1066,DZ1066,EF1066,EL1066,ER1066,EX1066))</f>
        <v>3</v>
      </c>
      <c r="Z1066" s="300">
        <f t="shared" si="2163"/>
        <v>2</v>
      </c>
      <c r="AA1066" s="300">
        <f t="shared" si="2163"/>
        <v>0</v>
      </c>
      <c r="AB1066" s="301">
        <f t="shared" si="1785"/>
        <v>5</v>
      </c>
      <c r="AC1066" s="302">
        <f t="shared" si="1786"/>
        <v>0.6</v>
      </c>
      <c r="AD1066" s="248" t="str">
        <f t="shared" si="1787"/>
        <v>20+</v>
      </c>
      <c r="AE1066" s="304">
        <v>1.0</v>
      </c>
      <c r="AF1066" s="303"/>
      <c r="AG1066" s="303"/>
      <c r="AH1066" s="303"/>
      <c r="AI1066" s="303"/>
      <c r="AJ1066" s="303"/>
      <c r="AK1066" s="303"/>
      <c r="AL1066" s="303"/>
      <c r="AM1066" s="303"/>
      <c r="AN1066" s="303"/>
      <c r="AO1066" s="303"/>
      <c r="AP1066" s="303"/>
      <c r="AQ1066" s="304">
        <v>1.0</v>
      </c>
      <c r="AR1066" s="303"/>
      <c r="AS1066" s="303"/>
      <c r="AT1066" s="303"/>
      <c r="AU1066" s="303"/>
      <c r="AV1066" s="303"/>
      <c r="AW1066" s="303"/>
      <c r="AX1066" s="304">
        <v>2.0</v>
      </c>
      <c r="AY1066" s="303"/>
      <c r="AZ1066" s="304">
        <v>3.0</v>
      </c>
      <c r="BA1066" s="303"/>
      <c r="BB1066" s="303"/>
      <c r="BC1066" s="303"/>
      <c r="BD1066" s="303"/>
      <c r="BE1066" s="303"/>
      <c r="BF1066" s="303"/>
      <c r="BG1066" s="303"/>
      <c r="BH1066" s="303"/>
      <c r="BI1066" s="303"/>
      <c r="BJ1066" s="303"/>
      <c r="BK1066" s="303"/>
      <c r="BL1066" s="303"/>
      <c r="BM1066" s="303"/>
      <c r="BN1066" s="303"/>
      <c r="BO1066" s="303"/>
      <c r="BP1066" s="303"/>
      <c r="BQ1066" s="303"/>
      <c r="BR1066" s="303"/>
      <c r="BS1066" s="303"/>
      <c r="BT1066" s="303"/>
      <c r="BU1066" s="304">
        <v>1.0</v>
      </c>
      <c r="BV1066" s="303"/>
      <c r="BW1066" s="303"/>
      <c r="BX1066" s="303"/>
      <c r="BY1066" s="304">
        <v>1.0</v>
      </c>
      <c r="BZ1066" s="303"/>
      <c r="CA1066" s="303"/>
      <c r="CB1066" s="303"/>
      <c r="CC1066" s="303"/>
      <c r="CD1066" s="303"/>
      <c r="CE1066" s="303"/>
      <c r="CF1066" s="303"/>
      <c r="CG1066" s="303"/>
      <c r="CH1066" s="303"/>
      <c r="CI1066" s="303"/>
      <c r="CJ1066" s="303"/>
      <c r="CK1066" s="304">
        <v>1.0</v>
      </c>
      <c r="CL1066" s="303"/>
      <c r="CM1066" s="303"/>
      <c r="CN1066" s="303"/>
      <c r="CO1066" s="303"/>
      <c r="CP1066" s="303"/>
      <c r="CQ1066" s="303"/>
      <c r="CR1066" s="303"/>
      <c r="CS1066" s="303"/>
      <c r="CT1066" s="303"/>
      <c r="CU1066" s="303"/>
      <c r="CV1066" s="303"/>
      <c r="CW1066" s="303"/>
      <c r="CX1066" s="303"/>
      <c r="CY1066" s="303"/>
      <c r="CZ1066" s="303"/>
      <c r="DA1066" s="303"/>
      <c r="DB1066" s="303"/>
      <c r="DC1066" s="303"/>
      <c r="DD1066" s="303"/>
      <c r="DE1066" s="303"/>
      <c r="DF1066" s="303"/>
      <c r="DG1066" s="303"/>
      <c r="DH1066" s="303"/>
      <c r="DI1066" s="303"/>
      <c r="DJ1066" s="303"/>
      <c r="DK1066" s="303"/>
      <c r="DL1066" s="303"/>
      <c r="DM1066" s="303"/>
      <c r="DN1066" s="303"/>
      <c r="DO1066" s="303"/>
      <c r="DP1066" s="303"/>
      <c r="DQ1066" s="303"/>
      <c r="DR1066" s="303"/>
      <c r="DS1066" s="303"/>
      <c r="DT1066" s="303"/>
      <c r="DU1066" s="303"/>
      <c r="DV1066" s="303"/>
      <c r="DW1066" s="303"/>
      <c r="DX1066" s="303"/>
      <c r="DY1066" s="303"/>
      <c r="DZ1066" s="303"/>
      <c r="EA1066" s="303"/>
      <c r="EB1066" s="303"/>
      <c r="EC1066" s="303"/>
      <c r="ED1066" s="303"/>
      <c r="EE1066" s="303"/>
      <c r="EF1066" s="303"/>
      <c r="EG1066" s="303"/>
      <c r="EH1066" s="303"/>
      <c r="EI1066" s="303"/>
      <c r="EJ1066" s="303"/>
      <c r="EK1066" s="303"/>
      <c r="EL1066" s="303"/>
      <c r="EM1066" s="303"/>
      <c r="EN1066" s="303"/>
      <c r="EO1066" s="303"/>
      <c r="EP1066" s="303"/>
      <c r="EQ1066" s="303"/>
      <c r="ER1066" s="303"/>
      <c r="ES1066" s="303"/>
      <c r="ET1066" s="303"/>
      <c r="EU1066" s="76"/>
      <c r="EV1066" s="76"/>
      <c r="EW1066" s="76"/>
      <c r="EX1066" s="76"/>
      <c r="EY1066" s="76"/>
      <c r="EZ1066" s="76"/>
      <c r="FA1066" s="294" t="s">
        <v>4254</v>
      </c>
      <c r="FB1066" s="294"/>
      <c r="FC1066" s="294"/>
      <c r="FD1066" s="294"/>
    </row>
    <row r="1067">
      <c r="A1067" s="293" t="s">
        <v>4255</v>
      </c>
      <c r="B1067" s="294" t="s">
        <v>305</v>
      </c>
      <c r="C1067" s="295" t="s">
        <v>82</v>
      </c>
      <c r="D1067" s="294" t="s">
        <v>18</v>
      </c>
      <c r="E1067" s="303"/>
      <c r="F1067" s="303"/>
      <c r="G1067" s="294" t="s">
        <v>1017</v>
      </c>
      <c r="H1067" s="294" t="s">
        <v>623</v>
      </c>
      <c r="I1067" s="294" t="s">
        <v>13</v>
      </c>
      <c r="J1067" s="294" t="s">
        <v>39</v>
      </c>
      <c r="K1067" s="294" t="s">
        <v>3490</v>
      </c>
      <c r="L1067" s="294" t="s">
        <v>409</v>
      </c>
      <c r="M1067" s="294" t="s">
        <v>85</v>
      </c>
      <c r="N1067" s="296">
        <v>41963.0</v>
      </c>
      <c r="O1067" s="296">
        <v>41963.0</v>
      </c>
      <c r="P1067" s="303"/>
      <c r="Q1067" s="298"/>
      <c r="R1067" s="298"/>
      <c r="S1067" s="303"/>
      <c r="T1067" s="69">
        <f t="shared" si="1817"/>
        <v>1560</v>
      </c>
      <c r="U1067" s="300">
        <f t="shared" ref="U1067:W1067" si="2164">IF(ISBLANK($A1067),"",sum(AE1067,AK1067,AQ1067,AW1067,BC1067,BI1067,BO1067,BU1067,CA1067,CG1067,CM1067,CS1067,CY1067,DE1067,DK1067,DQ1067,DW1067,EC1067,EI1067,EO1067,EU1067))</f>
        <v>8</v>
      </c>
      <c r="V1067" s="300">
        <f t="shared" si="2164"/>
        <v>0</v>
      </c>
      <c r="W1067" s="300">
        <f t="shared" si="2164"/>
        <v>0</v>
      </c>
      <c r="X1067" s="301">
        <f t="shared" si="1783"/>
        <v>8</v>
      </c>
      <c r="Y1067" s="300">
        <f t="shared" ref="Y1067:AA1067" si="2165">IF(ISBLANK($A1067),"",sum(AH1067,AN1067,AT1067,AZ1067,BF1067,BL1067,BR1067,BX1067,CD1067,CJ1067,CP1067,CV1067,DB1067,DH1067,DN1067,DT1067,DZ1067,EF1067,EL1067,ER1067,EX1067))</f>
        <v>4</v>
      </c>
      <c r="Z1067" s="300">
        <f t="shared" si="2165"/>
        <v>0</v>
      </c>
      <c r="AA1067" s="300">
        <f t="shared" si="2165"/>
        <v>0</v>
      </c>
      <c r="AB1067" s="301">
        <f t="shared" si="1785"/>
        <v>4</v>
      </c>
      <c r="AC1067" s="302">
        <f t="shared" si="1786"/>
        <v>0.5</v>
      </c>
      <c r="AD1067" s="248" t="str">
        <f t="shared" si="1787"/>
        <v>20+</v>
      </c>
      <c r="AE1067" s="303"/>
      <c r="AF1067" s="303"/>
      <c r="AG1067" s="303"/>
      <c r="AH1067" s="303"/>
      <c r="AI1067" s="303"/>
      <c r="AJ1067" s="303"/>
      <c r="AK1067" s="303"/>
      <c r="AL1067" s="303"/>
      <c r="AM1067" s="303"/>
      <c r="AN1067" s="303"/>
      <c r="AO1067" s="303"/>
      <c r="AP1067" s="303"/>
      <c r="AQ1067" s="304">
        <v>3.0</v>
      </c>
      <c r="AR1067" s="303"/>
      <c r="AS1067" s="303"/>
      <c r="AT1067" s="303"/>
      <c r="AU1067" s="303"/>
      <c r="AV1067" s="303"/>
      <c r="AW1067" s="303"/>
      <c r="AX1067" s="303"/>
      <c r="AY1067" s="303"/>
      <c r="AZ1067" s="303"/>
      <c r="BA1067" s="303"/>
      <c r="BB1067" s="303"/>
      <c r="BC1067" s="304">
        <v>1.0</v>
      </c>
      <c r="BD1067" s="303"/>
      <c r="BE1067" s="303"/>
      <c r="BF1067" s="304">
        <v>3.0</v>
      </c>
      <c r="BG1067" s="303"/>
      <c r="BH1067" s="303"/>
      <c r="BI1067" s="304">
        <v>1.0</v>
      </c>
      <c r="BJ1067" s="303"/>
      <c r="BK1067" s="303"/>
      <c r="BL1067" s="304">
        <v>1.0</v>
      </c>
      <c r="BM1067" s="303"/>
      <c r="BN1067" s="303"/>
      <c r="BO1067" s="303"/>
      <c r="BP1067" s="303"/>
      <c r="BQ1067" s="303"/>
      <c r="BR1067" s="303"/>
      <c r="BS1067" s="303"/>
      <c r="BT1067" s="303"/>
      <c r="BU1067" s="304">
        <v>1.0</v>
      </c>
      <c r="BV1067" s="303"/>
      <c r="BW1067" s="303"/>
      <c r="BX1067" s="303"/>
      <c r="BY1067" s="303"/>
      <c r="BZ1067" s="303"/>
      <c r="CA1067" s="304">
        <v>1.0</v>
      </c>
      <c r="CB1067" s="303"/>
      <c r="CC1067" s="303"/>
      <c r="CD1067" s="303"/>
      <c r="CE1067" s="303"/>
      <c r="CF1067" s="303"/>
      <c r="CG1067" s="304">
        <v>1.0</v>
      </c>
      <c r="CH1067" s="303"/>
      <c r="CI1067" s="303"/>
      <c r="CJ1067" s="303"/>
      <c r="CK1067" s="303"/>
      <c r="CL1067" s="303"/>
      <c r="CM1067" s="303"/>
      <c r="CN1067" s="303"/>
      <c r="CO1067" s="303"/>
      <c r="CP1067" s="303"/>
      <c r="CQ1067" s="303"/>
      <c r="CR1067" s="303"/>
      <c r="CS1067" s="303"/>
      <c r="CT1067" s="303"/>
      <c r="CU1067" s="303"/>
      <c r="CV1067" s="303"/>
      <c r="CW1067" s="303"/>
      <c r="CX1067" s="303"/>
      <c r="CY1067" s="303"/>
      <c r="CZ1067" s="303"/>
      <c r="DA1067" s="303"/>
      <c r="DB1067" s="303"/>
      <c r="DC1067" s="303"/>
      <c r="DD1067" s="303"/>
      <c r="DE1067" s="303"/>
      <c r="DF1067" s="303"/>
      <c r="DG1067" s="303"/>
      <c r="DH1067" s="303"/>
      <c r="DI1067" s="303"/>
      <c r="DJ1067" s="303"/>
      <c r="DK1067" s="303"/>
      <c r="DL1067" s="303"/>
      <c r="DM1067" s="303"/>
      <c r="DN1067" s="303"/>
      <c r="DO1067" s="303"/>
      <c r="DP1067" s="303"/>
      <c r="DQ1067" s="303"/>
      <c r="DR1067" s="303"/>
      <c r="DS1067" s="303"/>
      <c r="DT1067" s="303"/>
      <c r="DU1067" s="303"/>
      <c r="DV1067" s="303"/>
      <c r="DW1067" s="303"/>
      <c r="DX1067" s="303"/>
      <c r="DY1067" s="303"/>
      <c r="DZ1067" s="303"/>
      <c r="EA1067" s="303"/>
      <c r="EB1067" s="303"/>
      <c r="EC1067" s="303"/>
      <c r="ED1067" s="303"/>
      <c r="EE1067" s="303"/>
      <c r="EF1067" s="303"/>
      <c r="EG1067" s="303"/>
      <c r="EH1067" s="303"/>
      <c r="EI1067" s="303"/>
      <c r="EJ1067" s="303"/>
      <c r="EK1067" s="303"/>
      <c r="EL1067" s="303"/>
      <c r="EM1067" s="303"/>
      <c r="EN1067" s="303"/>
      <c r="EO1067" s="303"/>
      <c r="EP1067" s="303"/>
      <c r="EQ1067" s="303"/>
      <c r="ER1067" s="303"/>
      <c r="ES1067" s="303"/>
      <c r="ET1067" s="303"/>
      <c r="EU1067" s="76"/>
      <c r="EV1067" s="76"/>
      <c r="EW1067" s="76"/>
      <c r="EX1067" s="76"/>
      <c r="EY1067" s="76"/>
      <c r="EZ1067" s="76"/>
      <c r="FA1067" s="294" t="s">
        <v>4256</v>
      </c>
      <c r="FB1067" s="294"/>
      <c r="FC1067" s="294"/>
      <c r="FD1067" s="294"/>
    </row>
    <row r="1068">
      <c r="A1068" s="293" t="s">
        <v>4257</v>
      </c>
      <c r="B1068" s="294" t="s">
        <v>427</v>
      </c>
      <c r="C1068" s="295" t="s">
        <v>82</v>
      </c>
      <c r="D1068" s="294" t="s">
        <v>18</v>
      </c>
      <c r="E1068" s="303"/>
      <c r="F1068" s="303"/>
      <c r="G1068" s="294" t="s">
        <v>623</v>
      </c>
      <c r="H1068" s="294" t="s">
        <v>623</v>
      </c>
      <c r="I1068" s="294" t="s">
        <v>13</v>
      </c>
      <c r="J1068" s="294" t="s">
        <v>39</v>
      </c>
      <c r="K1068" s="294" t="s">
        <v>3490</v>
      </c>
      <c r="L1068" s="294" t="s">
        <v>600</v>
      </c>
      <c r="M1068" s="294" t="s">
        <v>121</v>
      </c>
      <c r="N1068" s="296">
        <v>41963.0</v>
      </c>
      <c r="O1068" s="296">
        <v>41963.0</v>
      </c>
      <c r="P1068" s="303"/>
      <c r="Q1068" s="298"/>
      <c r="R1068" s="298"/>
      <c r="S1068" s="303"/>
      <c r="T1068" s="69">
        <f t="shared" si="1817"/>
        <v>1560</v>
      </c>
      <c r="U1068" s="300">
        <f t="shared" ref="U1068:W1068" si="2166">IF(ISBLANK($A1068),"",sum(AE1068,AK1068,AQ1068,AW1068,BC1068,BI1068,BO1068,BU1068,CA1068,CG1068,CM1068,CS1068,CY1068,DE1068,DK1068,DQ1068,DW1068,EC1068,EI1068,EO1068,EU1068))</f>
        <v>3</v>
      </c>
      <c r="V1068" s="300">
        <f t="shared" si="2166"/>
        <v>2</v>
      </c>
      <c r="W1068" s="300">
        <f t="shared" si="2166"/>
        <v>0</v>
      </c>
      <c r="X1068" s="301">
        <f t="shared" si="1783"/>
        <v>5</v>
      </c>
      <c r="Y1068" s="300">
        <f t="shared" ref="Y1068:AA1068" si="2167">IF(ISBLANK($A1068),"",sum(AH1068,AN1068,AT1068,AZ1068,BF1068,BL1068,BR1068,BX1068,CD1068,CJ1068,CP1068,CV1068,DB1068,DH1068,DN1068,DT1068,DZ1068,EF1068,EL1068,ER1068,EX1068))</f>
        <v>3</v>
      </c>
      <c r="Z1068" s="300">
        <f t="shared" si="2167"/>
        <v>5</v>
      </c>
      <c r="AA1068" s="300">
        <f t="shared" si="2167"/>
        <v>0</v>
      </c>
      <c r="AB1068" s="301">
        <f t="shared" si="1785"/>
        <v>8</v>
      </c>
      <c r="AC1068" s="302">
        <f t="shared" si="1786"/>
        <v>0.6</v>
      </c>
      <c r="AD1068" s="248" t="str">
        <f t="shared" si="1787"/>
        <v>20+</v>
      </c>
      <c r="AE1068" s="303"/>
      <c r="AF1068" s="303"/>
      <c r="AG1068" s="303"/>
      <c r="AH1068" s="303"/>
      <c r="AI1068" s="303"/>
      <c r="AJ1068" s="303"/>
      <c r="AK1068" s="303"/>
      <c r="AL1068" s="303"/>
      <c r="AM1068" s="303"/>
      <c r="AN1068" s="303"/>
      <c r="AO1068" s="303"/>
      <c r="AP1068" s="303"/>
      <c r="AQ1068" s="303"/>
      <c r="AR1068" s="303"/>
      <c r="AS1068" s="303"/>
      <c r="AT1068" s="303"/>
      <c r="AU1068" s="303"/>
      <c r="AV1068" s="303"/>
      <c r="AW1068" s="304">
        <v>2.0</v>
      </c>
      <c r="AX1068" s="304">
        <v>2.0</v>
      </c>
      <c r="AY1068" s="303"/>
      <c r="AZ1068" s="303"/>
      <c r="BA1068" s="303"/>
      <c r="BB1068" s="303"/>
      <c r="BC1068" s="303"/>
      <c r="BD1068" s="303"/>
      <c r="BE1068" s="303"/>
      <c r="BF1068" s="304">
        <v>3.0</v>
      </c>
      <c r="BG1068" s="303"/>
      <c r="BH1068" s="303"/>
      <c r="BI1068" s="303"/>
      <c r="BJ1068" s="303"/>
      <c r="BK1068" s="303"/>
      <c r="BL1068" s="303"/>
      <c r="BM1068" s="304">
        <v>2.0</v>
      </c>
      <c r="BN1068" s="303"/>
      <c r="BO1068" s="304">
        <v>1.0</v>
      </c>
      <c r="BP1068" s="303"/>
      <c r="BQ1068" s="303"/>
      <c r="BR1068" s="303"/>
      <c r="BS1068" s="304">
        <v>2.0</v>
      </c>
      <c r="BT1068" s="303"/>
      <c r="BU1068" s="303"/>
      <c r="BV1068" s="303"/>
      <c r="BW1068" s="303"/>
      <c r="BX1068" s="303"/>
      <c r="BY1068" s="303"/>
      <c r="BZ1068" s="303"/>
      <c r="CA1068" s="303"/>
      <c r="CB1068" s="303"/>
      <c r="CC1068" s="303"/>
      <c r="CD1068" s="303"/>
      <c r="CE1068" s="303"/>
      <c r="CF1068" s="303"/>
      <c r="CG1068" s="303"/>
      <c r="CH1068" s="303"/>
      <c r="CI1068" s="303"/>
      <c r="CJ1068" s="303"/>
      <c r="CK1068" s="303"/>
      <c r="CL1068" s="303"/>
      <c r="CM1068" s="303"/>
      <c r="CN1068" s="303"/>
      <c r="CO1068" s="303"/>
      <c r="CP1068" s="303"/>
      <c r="CQ1068" s="303"/>
      <c r="CR1068" s="303"/>
      <c r="CS1068" s="303"/>
      <c r="CT1068" s="303"/>
      <c r="CU1068" s="303"/>
      <c r="CV1068" s="303"/>
      <c r="CW1068" s="303"/>
      <c r="CX1068" s="303"/>
      <c r="CY1068" s="303"/>
      <c r="CZ1068" s="303"/>
      <c r="DA1068" s="303"/>
      <c r="DB1068" s="303"/>
      <c r="DC1068" s="303"/>
      <c r="DD1068" s="303"/>
      <c r="DE1068" s="303"/>
      <c r="DF1068" s="303"/>
      <c r="DG1068" s="303"/>
      <c r="DH1068" s="303"/>
      <c r="DI1068" s="303"/>
      <c r="DJ1068" s="303"/>
      <c r="DK1068" s="303"/>
      <c r="DL1068" s="303"/>
      <c r="DM1068" s="303"/>
      <c r="DN1068" s="303"/>
      <c r="DO1068" s="303"/>
      <c r="DP1068" s="303"/>
      <c r="DQ1068" s="303"/>
      <c r="DR1068" s="303"/>
      <c r="DS1068" s="303"/>
      <c r="DT1068" s="303"/>
      <c r="DU1068" s="304">
        <v>1.0</v>
      </c>
      <c r="DV1068" s="303"/>
      <c r="DW1068" s="303"/>
      <c r="DX1068" s="303"/>
      <c r="DY1068" s="303"/>
      <c r="DZ1068" s="303"/>
      <c r="EA1068" s="303"/>
      <c r="EB1068" s="303"/>
      <c r="EC1068" s="303"/>
      <c r="ED1068" s="303"/>
      <c r="EE1068" s="303"/>
      <c r="EF1068" s="303"/>
      <c r="EG1068" s="303"/>
      <c r="EH1068" s="303"/>
      <c r="EI1068" s="303"/>
      <c r="EJ1068" s="303"/>
      <c r="EK1068" s="303"/>
      <c r="EL1068" s="303"/>
      <c r="EM1068" s="303"/>
      <c r="EN1068" s="303"/>
      <c r="EO1068" s="303"/>
      <c r="EP1068" s="303"/>
      <c r="EQ1068" s="303"/>
      <c r="ER1068" s="303"/>
      <c r="ES1068" s="303"/>
      <c r="ET1068" s="303"/>
      <c r="EU1068" s="76"/>
      <c r="EV1068" s="76"/>
      <c r="EW1068" s="76"/>
      <c r="EX1068" s="76"/>
      <c r="EY1068" s="76"/>
      <c r="EZ1068" s="76"/>
      <c r="FA1068" s="294" t="s">
        <v>4258</v>
      </c>
      <c r="FB1068" s="294"/>
      <c r="FC1068" s="294"/>
      <c r="FD1068" s="294"/>
    </row>
    <row r="1069">
      <c r="A1069" s="422" t="s">
        <v>4259</v>
      </c>
      <c r="B1069" s="423" t="s">
        <v>4187</v>
      </c>
      <c r="C1069" s="424" t="s">
        <v>8</v>
      </c>
      <c r="D1069" s="423" t="s">
        <v>18</v>
      </c>
      <c r="E1069" s="425"/>
      <c r="F1069" s="425"/>
      <c r="G1069" s="423" t="s">
        <v>3774</v>
      </c>
      <c r="H1069" s="423" t="s">
        <v>4145</v>
      </c>
      <c r="I1069" s="423" t="s">
        <v>23</v>
      </c>
      <c r="J1069" s="423" t="s">
        <v>39</v>
      </c>
      <c r="K1069" s="423" t="s">
        <v>67</v>
      </c>
      <c r="L1069" s="423" t="s">
        <v>273</v>
      </c>
      <c r="M1069" s="423" t="s">
        <v>50</v>
      </c>
      <c r="N1069" s="426">
        <v>41960.0</v>
      </c>
      <c r="O1069" s="427"/>
      <c r="P1069" s="425"/>
      <c r="Q1069" s="428"/>
      <c r="R1069" s="428"/>
      <c r="S1069" s="425"/>
      <c r="T1069" s="69">
        <f t="shared" si="1817"/>
        <v>1563</v>
      </c>
      <c r="U1069" s="430">
        <f t="shared" ref="U1069:W1069" si="2168">IF(ISBLANK($A1069),"",sum(AE1069,AK1069,AQ1069,AW1069,BC1069,BI1069,BO1069,BU1069,CA1069,CG1069,CM1069,CS1069,CY1069,DE1069,DK1069,DQ1069,DW1069,EC1069,EI1069,EO1069,EU1069))</f>
        <v>10</v>
      </c>
      <c r="V1069" s="430">
        <f t="shared" si="2168"/>
        <v>0</v>
      </c>
      <c r="W1069" s="430">
        <f t="shared" si="2168"/>
        <v>0</v>
      </c>
      <c r="X1069" s="431">
        <f t="shared" si="1783"/>
        <v>10</v>
      </c>
      <c r="Y1069" s="430">
        <f t="shared" ref="Y1069:AA1069" si="2169">IF(ISBLANK($A1069),"",sum(AH1069,AN1069,AT1069,AZ1069,BF1069,BL1069,BR1069,BX1069,CD1069,CJ1069,CP1069,CV1069,DB1069,DH1069,DN1069,DT1069,DZ1069,EF1069,EL1069,ER1069,EX1069))</f>
        <v>7</v>
      </c>
      <c r="Z1069" s="430">
        <f t="shared" si="2169"/>
        <v>5</v>
      </c>
      <c r="AA1069" s="430">
        <f t="shared" si="2169"/>
        <v>2</v>
      </c>
      <c r="AB1069" s="431">
        <f t="shared" si="1785"/>
        <v>14</v>
      </c>
      <c r="AC1069" s="432">
        <f t="shared" si="1786"/>
        <v>0.7</v>
      </c>
      <c r="AD1069" s="248" t="str">
        <f t="shared" si="1787"/>
        <v>20+</v>
      </c>
      <c r="AE1069" s="433">
        <v>1.0</v>
      </c>
      <c r="AF1069" s="425"/>
      <c r="AG1069" s="425"/>
      <c r="AH1069" s="433">
        <v>1.0</v>
      </c>
      <c r="AI1069" s="425"/>
      <c r="AJ1069" s="425"/>
      <c r="AK1069" s="433">
        <v>1.0</v>
      </c>
      <c r="AL1069" s="425"/>
      <c r="AM1069" s="425"/>
      <c r="AN1069" s="433">
        <v>1.0</v>
      </c>
      <c r="AO1069" s="425"/>
      <c r="AP1069" s="425"/>
      <c r="AQ1069" s="433">
        <v>5.0</v>
      </c>
      <c r="AR1069" s="425"/>
      <c r="AS1069" s="425"/>
      <c r="AT1069" s="433">
        <v>4.0</v>
      </c>
      <c r="AU1069" s="433">
        <v>1.0</v>
      </c>
      <c r="AV1069" s="425"/>
      <c r="AW1069" s="425"/>
      <c r="AX1069" s="425"/>
      <c r="AY1069" s="425"/>
      <c r="AZ1069" s="425"/>
      <c r="BA1069" s="425"/>
      <c r="BB1069" s="425"/>
      <c r="BC1069" s="433">
        <v>3.0</v>
      </c>
      <c r="BD1069" s="425"/>
      <c r="BE1069" s="425"/>
      <c r="BF1069" s="433">
        <v>1.0</v>
      </c>
      <c r="BG1069" s="433">
        <v>2.0</v>
      </c>
      <c r="BH1069" s="425"/>
      <c r="BI1069" s="425"/>
      <c r="BJ1069" s="425"/>
      <c r="BK1069" s="425"/>
      <c r="BL1069" s="425"/>
      <c r="BM1069" s="425"/>
      <c r="BN1069" s="425"/>
      <c r="BO1069" s="425"/>
      <c r="BP1069" s="425"/>
      <c r="BQ1069" s="425"/>
      <c r="BR1069" s="425"/>
      <c r="BS1069" s="425"/>
      <c r="BT1069" s="433">
        <v>2.0</v>
      </c>
      <c r="BU1069" s="425"/>
      <c r="BV1069" s="425"/>
      <c r="BW1069" s="425"/>
      <c r="BX1069" s="425"/>
      <c r="BY1069" s="433">
        <v>2.0</v>
      </c>
      <c r="BZ1069" s="425"/>
      <c r="CA1069" s="425"/>
      <c r="CB1069" s="425"/>
      <c r="CC1069" s="425"/>
      <c r="CD1069" s="425"/>
      <c r="CE1069" s="425"/>
      <c r="CF1069" s="425"/>
      <c r="CG1069" s="425"/>
      <c r="CH1069" s="425"/>
      <c r="CI1069" s="425"/>
      <c r="CJ1069" s="425"/>
      <c r="CK1069" s="425"/>
      <c r="CL1069" s="425"/>
      <c r="CM1069" s="425"/>
      <c r="CN1069" s="425"/>
      <c r="CO1069" s="425"/>
      <c r="CP1069" s="425"/>
      <c r="CQ1069" s="425"/>
      <c r="CR1069" s="425"/>
      <c r="CS1069" s="425"/>
      <c r="CT1069" s="425"/>
      <c r="CU1069" s="425"/>
      <c r="CV1069" s="425"/>
      <c r="CW1069" s="425"/>
      <c r="CX1069" s="425"/>
      <c r="CY1069" s="425"/>
      <c r="CZ1069" s="425"/>
      <c r="DA1069" s="425"/>
      <c r="DB1069" s="425"/>
      <c r="DC1069" s="425"/>
      <c r="DD1069" s="425"/>
      <c r="DE1069" s="425"/>
      <c r="DF1069" s="425"/>
      <c r="DG1069" s="425"/>
      <c r="DH1069" s="425"/>
      <c r="DI1069" s="425"/>
      <c r="DJ1069" s="425"/>
      <c r="DK1069" s="425"/>
      <c r="DL1069" s="425"/>
      <c r="DM1069" s="425"/>
      <c r="DN1069" s="425"/>
      <c r="DO1069" s="425"/>
      <c r="DP1069" s="425"/>
      <c r="DQ1069" s="425"/>
      <c r="DR1069" s="425"/>
      <c r="DS1069" s="425"/>
      <c r="DT1069" s="425"/>
      <c r="DU1069" s="425"/>
      <c r="DV1069" s="425"/>
      <c r="DW1069" s="425"/>
      <c r="DX1069" s="425"/>
      <c r="DY1069" s="425"/>
      <c r="DZ1069" s="425"/>
      <c r="EA1069" s="425"/>
      <c r="EB1069" s="425"/>
      <c r="EC1069" s="425"/>
      <c r="ED1069" s="425"/>
      <c r="EE1069" s="425"/>
      <c r="EF1069" s="425"/>
      <c r="EG1069" s="425"/>
      <c r="EH1069" s="425"/>
      <c r="EI1069" s="425"/>
      <c r="EJ1069" s="425"/>
      <c r="EK1069" s="425"/>
      <c r="EL1069" s="425"/>
      <c r="EM1069" s="425"/>
      <c r="EN1069" s="425"/>
      <c r="EO1069" s="425"/>
      <c r="EP1069" s="425"/>
      <c r="EQ1069" s="425"/>
      <c r="ER1069" s="425"/>
      <c r="ES1069" s="425"/>
      <c r="ET1069" s="425"/>
      <c r="EU1069" s="76"/>
      <c r="EV1069" s="76"/>
      <c r="EW1069" s="76"/>
      <c r="EX1069" s="76"/>
      <c r="EY1069" s="76"/>
      <c r="EZ1069" s="76"/>
      <c r="FA1069" s="423" t="s">
        <v>4260</v>
      </c>
      <c r="FB1069" s="423"/>
      <c r="FC1069" s="423"/>
      <c r="FD1069" s="423"/>
    </row>
    <row r="1070">
      <c r="A1070" s="293" t="s">
        <v>4261</v>
      </c>
      <c r="B1070" s="294" t="s">
        <v>4262</v>
      </c>
      <c r="C1070" s="295" t="s">
        <v>82</v>
      </c>
      <c r="D1070" s="294" t="s">
        <v>18</v>
      </c>
      <c r="E1070" s="303"/>
      <c r="F1070" s="303"/>
      <c r="G1070" s="294" t="s">
        <v>667</v>
      </c>
      <c r="H1070" s="294" t="s">
        <v>4248</v>
      </c>
      <c r="I1070" s="294" t="s">
        <v>13</v>
      </c>
      <c r="J1070" s="294" t="s">
        <v>39</v>
      </c>
      <c r="K1070" s="294" t="s">
        <v>3490</v>
      </c>
      <c r="L1070" s="294" t="s">
        <v>354</v>
      </c>
      <c r="M1070" s="294" t="s">
        <v>136</v>
      </c>
      <c r="N1070" s="296">
        <v>41960.0</v>
      </c>
      <c r="O1070" s="296">
        <v>41960.0</v>
      </c>
      <c r="P1070" s="303"/>
      <c r="Q1070" s="298"/>
      <c r="R1070" s="298"/>
      <c r="S1070" s="303"/>
      <c r="T1070" s="69">
        <f t="shared" si="1817"/>
        <v>1563</v>
      </c>
      <c r="U1070" s="300">
        <f t="shared" ref="U1070:W1070" si="2170">IF(ISBLANK($A1070),"",sum(AE1070,AK1070,AQ1070,AW1070,BC1070,BI1070,BO1070,BU1070,CA1070,CG1070,CM1070,CS1070,CY1070,DE1070,DK1070,DQ1070,DW1070,EC1070,EI1070,EO1070,EU1070))</f>
        <v>0</v>
      </c>
      <c r="V1070" s="300">
        <f t="shared" si="2170"/>
        <v>5</v>
      </c>
      <c r="W1070" s="300">
        <f t="shared" si="2170"/>
        <v>0</v>
      </c>
      <c r="X1070" s="301">
        <f t="shared" si="1783"/>
        <v>5</v>
      </c>
      <c r="Y1070" s="300">
        <f t="shared" ref="Y1070:AA1070" si="2171">IF(ISBLANK($A1070),"",sum(AH1070,AN1070,AT1070,AZ1070,BF1070,BL1070,BR1070,BX1070,CD1070,CJ1070,CP1070,CV1070,DB1070,DH1070,DN1070,DT1070,DZ1070,EF1070,EL1070,ER1070,EX1070))</f>
        <v>0</v>
      </c>
      <c r="Z1070" s="300">
        <f t="shared" si="2171"/>
        <v>0</v>
      </c>
      <c r="AA1070" s="300">
        <f t="shared" si="2171"/>
        <v>0</v>
      </c>
      <c r="AB1070" s="301">
        <f t="shared" si="1785"/>
        <v>0</v>
      </c>
      <c r="AC1070" s="302">
        <f t="shared" si="1786"/>
        <v>0</v>
      </c>
      <c r="AD1070" s="248" t="str">
        <f t="shared" si="1787"/>
        <v>20+</v>
      </c>
      <c r="AE1070" s="303"/>
      <c r="AF1070" s="303"/>
      <c r="AG1070" s="303"/>
      <c r="AH1070" s="303"/>
      <c r="AI1070" s="303"/>
      <c r="AJ1070" s="303"/>
      <c r="AK1070" s="303"/>
      <c r="AL1070" s="303"/>
      <c r="AM1070" s="303"/>
      <c r="AN1070" s="303"/>
      <c r="AO1070" s="303"/>
      <c r="AP1070" s="303"/>
      <c r="AQ1070" s="303"/>
      <c r="AR1070" s="304">
        <v>3.0</v>
      </c>
      <c r="AS1070" s="303"/>
      <c r="AT1070" s="303"/>
      <c r="AU1070" s="303"/>
      <c r="AV1070" s="303"/>
      <c r="AW1070" s="303"/>
      <c r="AX1070" s="304">
        <v>1.0</v>
      </c>
      <c r="AY1070" s="303"/>
      <c r="AZ1070" s="303"/>
      <c r="BA1070" s="303"/>
      <c r="BB1070" s="303"/>
      <c r="BC1070" s="303"/>
      <c r="BD1070" s="304">
        <v>1.0</v>
      </c>
      <c r="BE1070" s="303"/>
      <c r="BF1070" s="303"/>
      <c r="BG1070" s="303"/>
      <c r="BH1070" s="303"/>
      <c r="BI1070" s="303"/>
      <c r="BJ1070" s="303"/>
      <c r="BK1070" s="303"/>
      <c r="BL1070" s="303"/>
      <c r="BM1070" s="303"/>
      <c r="BN1070" s="303"/>
      <c r="BO1070" s="303"/>
      <c r="BP1070" s="303"/>
      <c r="BQ1070" s="303"/>
      <c r="BR1070" s="303"/>
      <c r="BS1070" s="303"/>
      <c r="BT1070" s="303"/>
      <c r="BU1070" s="303"/>
      <c r="BV1070" s="303"/>
      <c r="BW1070" s="303"/>
      <c r="BX1070" s="303"/>
      <c r="BY1070" s="303"/>
      <c r="BZ1070" s="303"/>
      <c r="CA1070" s="303"/>
      <c r="CB1070" s="303"/>
      <c r="CC1070" s="303"/>
      <c r="CD1070" s="303"/>
      <c r="CE1070" s="303"/>
      <c r="CF1070" s="303"/>
      <c r="CG1070" s="303"/>
      <c r="CH1070" s="303"/>
      <c r="CI1070" s="303"/>
      <c r="CJ1070" s="303"/>
      <c r="CK1070" s="303"/>
      <c r="CL1070" s="303"/>
      <c r="CM1070" s="303"/>
      <c r="CN1070" s="303"/>
      <c r="CO1070" s="303"/>
      <c r="CP1070" s="303"/>
      <c r="CQ1070" s="303"/>
      <c r="CR1070" s="303"/>
      <c r="CS1070" s="303"/>
      <c r="CT1070" s="303"/>
      <c r="CU1070" s="303"/>
      <c r="CV1070" s="303"/>
      <c r="CW1070" s="303"/>
      <c r="CX1070" s="303"/>
      <c r="CY1070" s="303"/>
      <c r="CZ1070" s="303"/>
      <c r="DA1070" s="303"/>
      <c r="DB1070" s="303"/>
      <c r="DC1070" s="303"/>
      <c r="DD1070" s="303"/>
      <c r="DE1070" s="303"/>
      <c r="DF1070" s="303"/>
      <c r="DG1070" s="303"/>
      <c r="DH1070" s="303"/>
      <c r="DI1070" s="303"/>
      <c r="DJ1070" s="303"/>
      <c r="DK1070" s="303"/>
      <c r="DL1070" s="303"/>
      <c r="DM1070" s="303"/>
      <c r="DN1070" s="303"/>
      <c r="DO1070" s="303"/>
      <c r="DP1070" s="303"/>
      <c r="DQ1070" s="303"/>
      <c r="DR1070" s="303"/>
      <c r="DS1070" s="303"/>
      <c r="DT1070" s="303"/>
      <c r="DU1070" s="303"/>
      <c r="DV1070" s="303"/>
      <c r="DW1070" s="303"/>
      <c r="DX1070" s="303"/>
      <c r="DY1070" s="303"/>
      <c r="DZ1070" s="303"/>
      <c r="EA1070" s="303"/>
      <c r="EB1070" s="303"/>
      <c r="EC1070" s="303"/>
      <c r="ED1070" s="303"/>
      <c r="EE1070" s="303"/>
      <c r="EF1070" s="303"/>
      <c r="EG1070" s="303"/>
      <c r="EH1070" s="303"/>
      <c r="EI1070" s="303"/>
      <c r="EJ1070" s="303"/>
      <c r="EK1070" s="303"/>
      <c r="EL1070" s="303"/>
      <c r="EM1070" s="303"/>
      <c r="EN1070" s="303"/>
      <c r="EO1070" s="303"/>
      <c r="EP1070" s="303"/>
      <c r="EQ1070" s="303"/>
      <c r="ER1070" s="303"/>
      <c r="ES1070" s="303"/>
      <c r="ET1070" s="303"/>
      <c r="EU1070" s="76"/>
      <c r="EV1070" s="76"/>
      <c r="EW1070" s="76"/>
      <c r="EX1070" s="76"/>
      <c r="EY1070" s="76"/>
      <c r="EZ1070" s="76"/>
      <c r="FA1070" s="294" t="s">
        <v>4263</v>
      </c>
      <c r="FB1070" s="294"/>
      <c r="FC1070" s="294"/>
      <c r="FD1070" s="294"/>
    </row>
    <row r="1071">
      <c r="A1071" s="422" t="s">
        <v>4264</v>
      </c>
      <c r="B1071" s="423" t="s">
        <v>3481</v>
      </c>
      <c r="C1071" s="424" t="s">
        <v>8</v>
      </c>
      <c r="D1071" s="423" t="s">
        <v>18</v>
      </c>
      <c r="E1071" s="425"/>
      <c r="F1071" s="425"/>
      <c r="G1071" s="423" t="s">
        <v>4265</v>
      </c>
      <c r="H1071" s="423" t="s">
        <v>1123</v>
      </c>
      <c r="I1071" s="423" t="s">
        <v>23</v>
      </c>
      <c r="J1071" s="423" t="s">
        <v>39</v>
      </c>
      <c r="K1071" s="423" t="s">
        <v>67</v>
      </c>
      <c r="L1071" s="423" t="s">
        <v>4266</v>
      </c>
      <c r="M1071" s="423" t="s">
        <v>4267</v>
      </c>
      <c r="N1071" s="426">
        <v>41957.0</v>
      </c>
      <c r="O1071" s="427"/>
      <c r="P1071" s="425"/>
      <c r="Q1071" s="428"/>
      <c r="R1071" s="428"/>
      <c r="S1071" s="425"/>
      <c r="T1071" s="69">
        <f t="shared" si="1817"/>
        <v>1566</v>
      </c>
      <c r="U1071" s="430">
        <f t="shared" ref="U1071:W1071" si="2172">IF(ISBLANK($A1071),"",sum(AE1071,AK1071,AQ1071,AW1071,BC1071,BI1071,BO1071,BU1071,CA1071,CG1071,CM1071,CS1071,CY1071,DE1071,DK1071,DQ1071,DW1071,EC1071,EI1071,EO1071,EU1071))</f>
        <v>7</v>
      </c>
      <c r="V1071" s="430">
        <f t="shared" si="2172"/>
        <v>0</v>
      </c>
      <c r="W1071" s="430">
        <f t="shared" si="2172"/>
        <v>0</v>
      </c>
      <c r="X1071" s="431">
        <f t="shared" si="1783"/>
        <v>7</v>
      </c>
      <c r="Y1071" s="430">
        <f t="shared" ref="Y1071:AA1071" si="2173">IF(ISBLANK($A1071),"",sum(AH1071,AN1071,AT1071,AZ1071,BF1071,BL1071,BR1071,BX1071,CD1071,CJ1071,CP1071,CV1071,DB1071,DH1071,DN1071,DT1071,DZ1071,EF1071,EL1071,ER1071,EX1071))</f>
        <v>3</v>
      </c>
      <c r="Z1071" s="430">
        <f t="shared" si="2173"/>
        <v>0</v>
      </c>
      <c r="AA1071" s="430">
        <f t="shared" si="2173"/>
        <v>0</v>
      </c>
      <c r="AB1071" s="431">
        <f t="shared" si="1785"/>
        <v>3</v>
      </c>
      <c r="AC1071" s="432">
        <f t="shared" si="1786"/>
        <v>0.4285714286</v>
      </c>
      <c r="AD1071" s="248" t="str">
        <f t="shared" si="1787"/>
        <v>20+</v>
      </c>
      <c r="AE1071" s="425"/>
      <c r="AF1071" s="425"/>
      <c r="AG1071" s="425"/>
      <c r="AH1071" s="425"/>
      <c r="AI1071" s="425"/>
      <c r="AJ1071" s="425"/>
      <c r="AK1071" s="433">
        <v>3.0</v>
      </c>
      <c r="AL1071" s="425"/>
      <c r="AM1071" s="425"/>
      <c r="AN1071" s="425"/>
      <c r="AO1071" s="425"/>
      <c r="AP1071" s="425"/>
      <c r="AQ1071" s="433">
        <v>2.0</v>
      </c>
      <c r="AR1071" s="425"/>
      <c r="AS1071" s="425"/>
      <c r="AT1071" s="425"/>
      <c r="AU1071" s="425"/>
      <c r="AV1071" s="425"/>
      <c r="AW1071" s="433">
        <v>2.0</v>
      </c>
      <c r="AX1071" s="425"/>
      <c r="AY1071" s="425"/>
      <c r="AZ1071" s="425"/>
      <c r="BA1071" s="425"/>
      <c r="BB1071" s="425"/>
      <c r="BC1071" s="425"/>
      <c r="BD1071" s="425"/>
      <c r="BE1071" s="425"/>
      <c r="BF1071" s="425"/>
      <c r="BG1071" s="425"/>
      <c r="BH1071" s="425"/>
      <c r="BI1071" s="425"/>
      <c r="BJ1071" s="425"/>
      <c r="BK1071" s="425"/>
      <c r="BL1071" s="433">
        <v>3.0</v>
      </c>
      <c r="BM1071" s="425"/>
      <c r="BN1071" s="425"/>
      <c r="BO1071" s="425"/>
      <c r="BP1071" s="425"/>
      <c r="BQ1071" s="425"/>
      <c r="BR1071" s="425"/>
      <c r="BS1071" s="425"/>
      <c r="BT1071" s="425"/>
      <c r="BU1071" s="425"/>
      <c r="BV1071" s="425"/>
      <c r="BW1071" s="425"/>
      <c r="BX1071" s="425"/>
      <c r="BY1071" s="425"/>
      <c r="BZ1071" s="425"/>
      <c r="CA1071" s="425"/>
      <c r="CB1071" s="425"/>
      <c r="CC1071" s="425"/>
      <c r="CD1071" s="425"/>
      <c r="CE1071" s="425"/>
      <c r="CF1071" s="425"/>
      <c r="CG1071" s="425"/>
      <c r="CH1071" s="425"/>
      <c r="CI1071" s="425"/>
      <c r="CJ1071" s="425"/>
      <c r="CK1071" s="425"/>
      <c r="CL1071" s="425"/>
      <c r="CM1071" s="425"/>
      <c r="CN1071" s="425"/>
      <c r="CO1071" s="425"/>
      <c r="CP1071" s="425"/>
      <c r="CQ1071" s="425"/>
      <c r="CR1071" s="425"/>
      <c r="CS1071" s="425"/>
      <c r="CT1071" s="425"/>
      <c r="CU1071" s="425"/>
      <c r="CV1071" s="425"/>
      <c r="CW1071" s="425"/>
      <c r="CX1071" s="425"/>
      <c r="CY1071" s="425"/>
      <c r="CZ1071" s="425"/>
      <c r="DA1071" s="425"/>
      <c r="DB1071" s="425"/>
      <c r="DC1071" s="425"/>
      <c r="DD1071" s="425"/>
      <c r="DE1071" s="425"/>
      <c r="DF1071" s="425"/>
      <c r="DG1071" s="425"/>
      <c r="DH1071" s="425"/>
      <c r="DI1071" s="425"/>
      <c r="DJ1071" s="425"/>
      <c r="DK1071" s="425"/>
      <c r="DL1071" s="425"/>
      <c r="DM1071" s="425"/>
      <c r="DN1071" s="425"/>
      <c r="DO1071" s="425"/>
      <c r="DP1071" s="425"/>
      <c r="DQ1071" s="425"/>
      <c r="DR1071" s="425"/>
      <c r="DS1071" s="425"/>
      <c r="DT1071" s="425"/>
      <c r="DU1071" s="425"/>
      <c r="DV1071" s="425"/>
      <c r="DW1071" s="425"/>
      <c r="DX1071" s="425"/>
      <c r="DY1071" s="425"/>
      <c r="DZ1071" s="425"/>
      <c r="EA1071" s="425"/>
      <c r="EB1071" s="425"/>
      <c r="EC1071" s="425"/>
      <c r="ED1071" s="425"/>
      <c r="EE1071" s="425"/>
      <c r="EF1071" s="425"/>
      <c r="EG1071" s="425"/>
      <c r="EH1071" s="425"/>
      <c r="EI1071" s="425"/>
      <c r="EJ1071" s="425"/>
      <c r="EK1071" s="425"/>
      <c r="EL1071" s="425"/>
      <c r="EM1071" s="425"/>
      <c r="EN1071" s="425"/>
      <c r="EO1071" s="425"/>
      <c r="EP1071" s="425"/>
      <c r="EQ1071" s="425"/>
      <c r="ER1071" s="425"/>
      <c r="ES1071" s="425"/>
      <c r="ET1071" s="425"/>
      <c r="EU1071" s="76"/>
      <c r="EV1071" s="76"/>
      <c r="EW1071" s="76"/>
      <c r="EX1071" s="76"/>
      <c r="EY1071" s="76"/>
      <c r="EZ1071" s="76"/>
      <c r="FA1071" s="423" t="s">
        <v>4268</v>
      </c>
      <c r="FB1071" s="423"/>
      <c r="FC1071" s="423"/>
      <c r="FD1071" s="423"/>
    </row>
    <row r="1072">
      <c r="A1072" s="422" t="s">
        <v>4269</v>
      </c>
      <c r="B1072" s="423" t="s">
        <v>4270</v>
      </c>
      <c r="C1072" s="424" t="s">
        <v>82</v>
      </c>
      <c r="D1072" s="423" t="s">
        <v>18</v>
      </c>
      <c r="E1072" s="425"/>
      <c r="F1072" s="425"/>
      <c r="G1072" s="423" t="s">
        <v>4271</v>
      </c>
      <c r="H1072" s="423" t="s">
        <v>4272</v>
      </c>
      <c r="I1072" s="423" t="s">
        <v>13</v>
      </c>
      <c r="J1072" s="423" t="s">
        <v>39</v>
      </c>
      <c r="K1072" s="423" t="s">
        <v>67</v>
      </c>
      <c r="L1072" s="423" t="s">
        <v>4273</v>
      </c>
      <c r="M1072" s="423" t="s">
        <v>4273</v>
      </c>
      <c r="N1072" s="426">
        <v>41942.0</v>
      </c>
      <c r="O1072" s="427"/>
      <c r="P1072" s="425"/>
      <c r="Q1072" s="428"/>
      <c r="R1072" s="428"/>
      <c r="S1072" s="425"/>
      <c r="T1072" s="69">
        <f t="shared" si="1817"/>
        <v>1581</v>
      </c>
      <c r="U1072" s="430">
        <f t="shared" ref="U1072:W1072" si="2174">IF(ISBLANK($A1072),"",sum(AE1072,AK1072,AQ1072,AW1072,BC1072,BI1072,BO1072,BU1072,CA1072,CG1072,CM1072,CS1072,CY1072,DE1072,DK1072,DQ1072,DW1072,EC1072,EI1072,EO1072,EU1072))</f>
        <v>0</v>
      </c>
      <c r="V1072" s="430">
        <f t="shared" si="2174"/>
        <v>0</v>
      </c>
      <c r="W1072" s="430">
        <f t="shared" si="2174"/>
        <v>0</v>
      </c>
      <c r="X1072" s="431">
        <f t="shared" si="1783"/>
        <v>0</v>
      </c>
      <c r="Y1072" s="430">
        <f t="shared" ref="Y1072:AA1072" si="2175">IF(ISBLANK($A1072),"",sum(AH1072,AN1072,AT1072,AZ1072,BF1072,BL1072,BR1072,BX1072,CD1072,CJ1072,CP1072,CV1072,DB1072,DH1072,DN1072,DT1072,DZ1072,EF1072,EL1072,ER1072,EX1072))</f>
        <v>0</v>
      </c>
      <c r="Z1072" s="430">
        <f t="shared" si="2175"/>
        <v>1</v>
      </c>
      <c r="AA1072" s="430">
        <f t="shared" si="2175"/>
        <v>0</v>
      </c>
      <c r="AB1072" s="431">
        <f t="shared" si="1785"/>
        <v>1</v>
      </c>
      <c r="AC1072" s="452" t="str">
        <f t="shared" si="1786"/>
        <v/>
      </c>
      <c r="AD1072" s="248" t="str">
        <f t="shared" si="1787"/>
        <v>20+</v>
      </c>
      <c r="AE1072" s="425"/>
      <c r="AF1072" s="425"/>
      <c r="AG1072" s="425"/>
      <c r="AH1072" s="425"/>
      <c r="AI1072" s="425"/>
      <c r="AJ1072" s="425"/>
      <c r="AK1072" s="425"/>
      <c r="AL1072" s="425"/>
      <c r="AM1072" s="425"/>
      <c r="AN1072" s="425"/>
      <c r="AO1072" s="425"/>
      <c r="AP1072" s="425"/>
      <c r="AQ1072" s="425"/>
      <c r="AR1072" s="425"/>
      <c r="AS1072" s="425"/>
      <c r="AT1072" s="425"/>
      <c r="AU1072" s="425"/>
      <c r="AV1072" s="425"/>
      <c r="AW1072" s="425"/>
      <c r="AX1072" s="425"/>
      <c r="AY1072" s="425"/>
      <c r="AZ1072" s="425"/>
      <c r="BA1072" s="425"/>
      <c r="BB1072" s="425"/>
      <c r="BC1072" s="425"/>
      <c r="BD1072" s="425"/>
      <c r="BE1072" s="425"/>
      <c r="BF1072" s="425"/>
      <c r="BG1072" s="425"/>
      <c r="BH1072" s="425"/>
      <c r="BI1072" s="425"/>
      <c r="BJ1072" s="425"/>
      <c r="BK1072" s="425"/>
      <c r="BL1072" s="425"/>
      <c r="BM1072" s="425"/>
      <c r="BN1072" s="425"/>
      <c r="BO1072" s="425"/>
      <c r="BP1072" s="425"/>
      <c r="BQ1072" s="425"/>
      <c r="BR1072" s="425"/>
      <c r="BS1072" s="425"/>
      <c r="BT1072" s="425"/>
      <c r="BU1072" s="425"/>
      <c r="BV1072" s="425"/>
      <c r="BW1072" s="425"/>
      <c r="BX1072" s="425"/>
      <c r="BY1072" s="425"/>
      <c r="BZ1072" s="425"/>
      <c r="CA1072" s="425"/>
      <c r="CB1072" s="425"/>
      <c r="CC1072" s="425"/>
      <c r="CD1072" s="425"/>
      <c r="CE1072" s="425"/>
      <c r="CF1072" s="425"/>
      <c r="CG1072" s="425"/>
      <c r="CH1072" s="425"/>
      <c r="CI1072" s="425"/>
      <c r="CJ1072" s="425"/>
      <c r="CK1072" s="425"/>
      <c r="CL1072" s="425"/>
      <c r="CM1072" s="425"/>
      <c r="CN1072" s="425"/>
      <c r="CO1072" s="425"/>
      <c r="CP1072" s="425"/>
      <c r="CQ1072" s="433">
        <v>1.0</v>
      </c>
      <c r="CR1072" s="425"/>
      <c r="CS1072" s="425"/>
      <c r="CT1072" s="425"/>
      <c r="CU1072" s="425"/>
      <c r="CV1072" s="425"/>
      <c r="CW1072" s="425"/>
      <c r="CX1072" s="425"/>
      <c r="CY1072" s="425"/>
      <c r="CZ1072" s="425"/>
      <c r="DA1072" s="425"/>
      <c r="DB1072" s="425"/>
      <c r="DC1072" s="425"/>
      <c r="DD1072" s="425"/>
      <c r="DE1072" s="425"/>
      <c r="DF1072" s="425"/>
      <c r="DG1072" s="425"/>
      <c r="DH1072" s="425"/>
      <c r="DI1072" s="425"/>
      <c r="DJ1072" s="425"/>
      <c r="DK1072" s="425"/>
      <c r="DL1072" s="425"/>
      <c r="DM1072" s="425"/>
      <c r="DN1072" s="425"/>
      <c r="DO1072" s="425"/>
      <c r="DP1072" s="425"/>
      <c r="DQ1072" s="425"/>
      <c r="DR1072" s="425"/>
      <c r="DS1072" s="425"/>
      <c r="DT1072" s="425"/>
      <c r="DU1072" s="425"/>
      <c r="DV1072" s="425"/>
      <c r="DW1072" s="425"/>
      <c r="DX1072" s="425"/>
      <c r="DY1072" s="425"/>
      <c r="DZ1072" s="425"/>
      <c r="EA1072" s="425"/>
      <c r="EB1072" s="425"/>
      <c r="EC1072" s="425"/>
      <c r="ED1072" s="425"/>
      <c r="EE1072" s="425"/>
      <c r="EF1072" s="425"/>
      <c r="EG1072" s="425"/>
      <c r="EH1072" s="425"/>
      <c r="EI1072" s="425"/>
      <c r="EJ1072" s="425"/>
      <c r="EK1072" s="425"/>
      <c r="EL1072" s="425"/>
      <c r="EM1072" s="425"/>
      <c r="EN1072" s="425"/>
      <c r="EO1072" s="425"/>
      <c r="EP1072" s="425"/>
      <c r="EQ1072" s="425"/>
      <c r="ER1072" s="425"/>
      <c r="ES1072" s="425"/>
      <c r="ET1072" s="425"/>
      <c r="EU1072" s="76"/>
      <c r="EV1072" s="76"/>
      <c r="EW1072" s="76"/>
      <c r="EX1072" s="76"/>
      <c r="EY1072" s="76"/>
      <c r="EZ1072" s="76"/>
      <c r="FA1072" s="423" t="s">
        <v>4274</v>
      </c>
      <c r="FB1072" s="423"/>
      <c r="FC1072" s="423"/>
      <c r="FD1072" s="423"/>
    </row>
    <row r="1073">
      <c r="A1073" s="63" t="s">
        <v>4275</v>
      </c>
      <c r="B1073" s="64" t="s">
        <v>4276</v>
      </c>
      <c r="C1073" s="65" t="s">
        <v>346</v>
      </c>
      <c r="D1073" s="64" t="s">
        <v>18</v>
      </c>
      <c r="E1073" s="67"/>
      <c r="F1073" s="67"/>
      <c r="G1073" s="64" t="s">
        <v>4277</v>
      </c>
      <c r="H1073" s="64" t="s">
        <v>4248</v>
      </c>
      <c r="I1073" s="64" t="s">
        <v>13</v>
      </c>
      <c r="J1073" s="64" t="s">
        <v>39</v>
      </c>
      <c r="K1073" s="64" t="s">
        <v>39</v>
      </c>
      <c r="L1073" s="64" t="s">
        <v>519</v>
      </c>
      <c r="M1073" s="64" t="s">
        <v>520</v>
      </c>
      <c r="N1073" s="66">
        <v>41941.0</v>
      </c>
      <c r="O1073" s="66">
        <v>41941.0</v>
      </c>
      <c r="P1073" s="67"/>
      <c r="Q1073" s="188"/>
      <c r="R1073" s="188"/>
      <c r="S1073" s="67"/>
      <c r="T1073" s="69">
        <f t="shared" si="1817"/>
        <v>1582</v>
      </c>
      <c r="U1073" s="70">
        <f t="shared" ref="U1073:W1073" si="2176">IF(ISBLANK($A1073),"",sum(AE1073,AK1073,AQ1073,AW1073,BC1073,BI1073,BO1073,BU1073,CA1073,CG1073,CM1073,CS1073,CY1073,DE1073,DK1073,DQ1073,DW1073,EC1073,EI1073,EO1073,EU1073))</f>
        <v>2</v>
      </c>
      <c r="V1073" s="70">
        <f t="shared" si="2176"/>
        <v>2</v>
      </c>
      <c r="W1073" s="70">
        <f t="shared" si="2176"/>
        <v>0</v>
      </c>
      <c r="X1073" s="71">
        <f t="shared" si="1783"/>
        <v>4</v>
      </c>
      <c r="Y1073" s="70">
        <f t="shared" ref="Y1073:AA1073" si="2177">IF(ISBLANK($A1073),"",sum(AH1073,AN1073,AT1073,AZ1073,BF1073,BL1073,BR1073,BX1073,CD1073,CJ1073,CP1073,CV1073,DB1073,DH1073,DN1073,DT1073,DZ1073,EF1073,EL1073,ER1073,EX1073))</f>
        <v>2</v>
      </c>
      <c r="Z1073" s="70">
        <f t="shared" si="2177"/>
        <v>4</v>
      </c>
      <c r="AA1073" s="70">
        <f t="shared" si="2177"/>
        <v>0</v>
      </c>
      <c r="AB1073" s="71">
        <f t="shared" si="1785"/>
        <v>6</v>
      </c>
      <c r="AC1073" s="72">
        <f t="shared" si="1786"/>
        <v>0.5</v>
      </c>
      <c r="AD1073" s="248" t="str">
        <f t="shared" si="1787"/>
        <v>20+</v>
      </c>
      <c r="AE1073" s="67"/>
      <c r="AF1073" s="67"/>
      <c r="AG1073" s="67"/>
      <c r="AH1073" s="67"/>
      <c r="AI1073" s="67"/>
      <c r="AJ1073" s="67"/>
      <c r="AK1073" s="67"/>
      <c r="AL1073" s="74">
        <v>1.0</v>
      </c>
      <c r="AM1073" s="67"/>
      <c r="AN1073" s="67"/>
      <c r="AO1073" s="67"/>
      <c r="AP1073" s="67"/>
      <c r="AQ1073" s="74">
        <v>1.0</v>
      </c>
      <c r="AR1073" s="67"/>
      <c r="AS1073" s="67"/>
      <c r="AT1073" s="74">
        <v>1.0</v>
      </c>
      <c r="AU1073" s="74">
        <v>1.0</v>
      </c>
      <c r="AV1073" s="67"/>
      <c r="AW1073" s="67"/>
      <c r="AX1073" s="67"/>
      <c r="AY1073" s="67"/>
      <c r="AZ1073" s="67"/>
      <c r="BA1073" s="74">
        <v>1.0</v>
      </c>
      <c r="BB1073" s="67"/>
      <c r="BC1073" s="67"/>
      <c r="BD1073" s="74">
        <v>1.0</v>
      </c>
      <c r="BE1073" s="67"/>
      <c r="BF1073" s="74">
        <v>1.0</v>
      </c>
      <c r="BG1073" s="74">
        <v>1.0</v>
      </c>
      <c r="BH1073" s="67"/>
      <c r="BI1073" s="67"/>
      <c r="BJ1073" s="67"/>
      <c r="BK1073" s="67"/>
      <c r="BL1073" s="67"/>
      <c r="BM1073" s="67"/>
      <c r="BN1073" s="67"/>
      <c r="BO1073" s="74">
        <v>1.0</v>
      </c>
      <c r="BP1073" s="67"/>
      <c r="BQ1073" s="67"/>
      <c r="BR1073" s="67"/>
      <c r="BS1073" s="74">
        <v>1.0</v>
      </c>
      <c r="BT1073" s="67"/>
      <c r="BU1073" s="67"/>
      <c r="BV1073" s="67"/>
      <c r="BW1073" s="67"/>
      <c r="BX1073" s="67"/>
      <c r="BY1073" s="67"/>
      <c r="BZ1073" s="67"/>
      <c r="CA1073" s="67"/>
      <c r="CB1073" s="67"/>
      <c r="CC1073" s="67"/>
      <c r="CD1073" s="67"/>
      <c r="CE1073" s="67"/>
      <c r="CF1073" s="67"/>
      <c r="CG1073" s="67"/>
      <c r="CH1073" s="67"/>
      <c r="CI1073" s="67"/>
      <c r="CJ1073" s="67"/>
      <c r="CK1073" s="67"/>
      <c r="CL1073" s="67"/>
      <c r="CM1073" s="67"/>
      <c r="CN1073" s="67"/>
      <c r="CO1073" s="67"/>
      <c r="CP1073" s="67"/>
      <c r="CQ1073" s="67"/>
      <c r="CR1073" s="67"/>
      <c r="CS1073" s="67"/>
      <c r="CT1073" s="67"/>
      <c r="CU1073" s="67"/>
      <c r="CV1073" s="67"/>
      <c r="CW1073" s="67"/>
      <c r="CX1073" s="67"/>
      <c r="CY1073" s="67"/>
      <c r="CZ1073" s="67"/>
      <c r="DA1073" s="67"/>
      <c r="DB1073" s="67"/>
      <c r="DC1073" s="67"/>
      <c r="DD1073" s="67"/>
      <c r="DE1073" s="67"/>
      <c r="DF1073" s="67"/>
      <c r="DG1073" s="67"/>
      <c r="DH1073" s="67"/>
      <c r="DI1073" s="67"/>
      <c r="DJ1073" s="67"/>
      <c r="DK1073" s="67"/>
      <c r="DL1073" s="67"/>
      <c r="DM1073" s="67"/>
      <c r="DN1073" s="67"/>
      <c r="DO1073" s="67"/>
      <c r="DP1073" s="67"/>
      <c r="DQ1073" s="67"/>
      <c r="DR1073" s="67"/>
      <c r="DS1073" s="67"/>
      <c r="DT1073" s="67"/>
      <c r="DU1073" s="67"/>
      <c r="DV1073" s="67"/>
      <c r="DW1073" s="67"/>
      <c r="DX1073" s="67"/>
      <c r="DY1073" s="67"/>
      <c r="DZ1073" s="67"/>
      <c r="EA1073" s="67"/>
      <c r="EB1073" s="67"/>
      <c r="EC1073" s="67"/>
      <c r="ED1073" s="67"/>
      <c r="EE1073" s="67"/>
      <c r="EF1073" s="67"/>
      <c r="EG1073" s="67"/>
      <c r="EH1073" s="67"/>
      <c r="EI1073" s="67"/>
      <c r="EJ1073" s="67"/>
      <c r="EK1073" s="67"/>
      <c r="EL1073" s="67"/>
      <c r="EM1073" s="67"/>
      <c r="EN1073" s="67"/>
      <c r="EO1073" s="67"/>
      <c r="EP1073" s="67"/>
      <c r="EQ1073" s="67"/>
      <c r="ER1073" s="67"/>
      <c r="ES1073" s="67"/>
      <c r="ET1073" s="67"/>
      <c r="EU1073" s="76"/>
      <c r="EV1073" s="76"/>
      <c r="EW1073" s="76"/>
      <c r="EX1073" s="76"/>
      <c r="EY1073" s="76"/>
      <c r="EZ1073" s="76"/>
      <c r="FA1073" s="64" t="s">
        <v>4278</v>
      </c>
      <c r="FB1073" s="64"/>
      <c r="FC1073" s="64"/>
      <c r="FD1073" s="64"/>
    </row>
    <row r="1074">
      <c r="A1074" s="63" t="s">
        <v>4279</v>
      </c>
      <c r="B1074" s="64" t="s">
        <v>1065</v>
      </c>
      <c r="C1074" s="65" t="s">
        <v>8</v>
      </c>
      <c r="D1074" s="64" t="s">
        <v>18</v>
      </c>
      <c r="E1074" s="67"/>
      <c r="F1074" s="67"/>
      <c r="G1074" s="64" t="s">
        <v>4280</v>
      </c>
      <c r="H1074" s="64" t="s">
        <v>4281</v>
      </c>
      <c r="I1074" s="64" t="s">
        <v>23</v>
      </c>
      <c r="J1074" s="64" t="s">
        <v>39</v>
      </c>
      <c r="K1074" s="64" t="s">
        <v>67</v>
      </c>
      <c r="L1074" s="64" t="s">
        <v>4282</v>
      </c>
      <c r="M1074" s="64" t="s">
        <v>50</v>
      </c>
      <c r="N1074" s="66">
        <v>41936.0</v>
      </c>
      <c r="O1074" s="66" t="s">
        <v>4283</v>
      </c>
      <c r="P1074" s="67"/>
      <c r="Q1074" s="188"/>
      <c r="R1074" s="188"/>
      <c r="S1074" s="67"/>
      <c r="T1074" s="69">
        <f t="shared" si="1817"/>
        <v>1587</v>
      </c>
      <c r="U1074" s="70">
        <f t="shared" ref="U1074:W1074" si="2178">IF(ISBLANK($A1074),"",sum(AE1074,AK1074,AQ1074,AW1074,BC1074,BI1074,BO1074,BU1074,CA1074,CG1074,CM1074,CS1074,CY1074,DE1074,DK1074,DQ1074,DW1074,EC1074,EI1074,EO1074,EU1074))</f>
        <v>6</v>
      </c>
      <c r="V1074" s="70">
        <f t="shared" si="2178"/>
        <v>0</v>
      </c>
      <c r="W1074" s="70">
        <f t="shared" si="2178"/>
        <v>0</v>
      </c>
      <c r="X1074" s="71">
        <f t="shared" si="1783"/>
        <v>6</v>
      </c>
      <c r="Y1074" s="70">
        <f t="shared" ref="Y1074:AA1074" si="2179">IF(ISBLANK($A1074),"",sum(AH1074,AN1074,AT1074,AZ1074,BF1074,BL1074,BR1074,BX1074,CD1074,CJ1074,CP1074,CV1074,DB1074,DH1074,DN1074,DT1074,DZ1074,EF1074,EL1074,ER1074,EX1074))</f>
        <v>6</v>
      </c>
      <c r="Z1074" s="70">
        <f t="shared" si="2179"/>
        <v>0</v>
      </c>
      <c r="AA1074" s="70">
        <f t="shared" si="2179"/>
        <v>0</v>
      </c>
      <c r="AB1074" s="71">
        <f t="shared" si="1785"/>
        <v>6</v>
      </c>
      <c r="AC1074" s="72">
        <f t="shared" si="1786"/>
        <v>1</v>
      </c>
      <c r="AD1074" s="248" t="str">
        <f t="shared" si="1787"/>
        <v>20+</v>
      </c>
      <c r="AE1074" s="67"/>
      <c r="AF1074" s="67"/>
      <c r="AG1074" s="67"/>
      <c r="AH1074" s="67"/>
      <c r="AI1074" s="67"/>
      <c r="AJ1074" s="67"/>
      <c r="AK1074" s="74">
        <v>2.0</v>
      </c>
      <c r="AL1074" s="67"/>
      <c r="AM1074" s="67"/>
      <c r="AN1074" s="67"/>
      <c r="AO1074" s="67"/>
      <c r="AP1074" s="67"/>
      <c r="AQ1074" s="74">
        <v>1.0</v>
      </c>
      <c r="AR1074" s="67"/>
      <c r="AS1074" s="67"/>
      <c r="AT1074" s="74">
        <v>2.0</v>
      </c>
      <c r="AU1074" s="67"/>
      <c r="AV1074" s="67"/>
      <c r="AW1074" s="74">
        <v>1.0</v>
      </c>
      <c r="AX1074" s="67"/>
      <c r="AY1074" s="67"/>
      <c r="AZ1074" s="67"/>
      <c r="BA1074" s="67"/>
      <c r="BB1074" s="67"/>
      <c r="BC1074" s="67"/>
      <c r="BD1074" s="67"/>
      <c r="BE1074" s="67"/>
      <c r="BF1074" s="74">
        <v>1.0</v>
      </c>
      <c r="BG1074" s="67"/>
      <c r="BH1074" s="67"/>
      <c r="BI1074" s="74">
        <v>2.0</v>
      </c>
      <c r="BJ1074" s="67"/>
      <c r="BK1074" s="67"/>
      <c r="BL1074" s="74">
        <v>3.0</v>
      </c>
      <c r="BM1074" s="67"/>
      <c r="BN1074" s="67"/>
      <c r="BO1074" s="67"/>
      <c r="BP1074" s="67"/>
      <c r="BQ1074" s="67"/>
      <c r="BR1074" s="67"/>
      <c r="BS1074" s="67"/>
      <c r="BT1074" s="67"/>
      <c r="BU1074" s="67"/>
      <c r="BV1074" s="67"/>
      <c r="BW1074" s="67"/>
      <c r="BX1074" s="67"/>
      <c r="BY1074" s="67"/>
      <c r="BZ1074" s="67"/>
      <c r="CA1074" s="67"/>
      <c r="CB1074" s="67"/>
      <c r="CC1074" s="67"/>
      <c r="CD1074" s="67"/>
      <c r="CE1074" s="67"/>
      <c r="CF1074" s="67"/>
      <c r="CG1074" s="67"/>
      <c r="CH1074" s="67"/>
      <c r="CI1074" s="67"/>
      <c r="CJ1074" s="67"/>
      <c r="CK1074" s="67"/>
      <c r="CL1074" s="67"/>
      <c r="CM1074" s="67"/>
      <c r="CN1074" s="67"/>
      <c r="CO1074" s="67"/>
      <c r="CP1074" s="67"/>
      <c r="CQ1074" s="67"/>
      <c r="CR1074" s="67"/>
      <c r="CS1074" s="67"/>
      <c r="CT1074" s="67"/>
      <c r="CU1074" s="67"/>
      <c r="CV1074" s="67"/>
      <c r="CW1074" s="67"/>
      <c r="CX1074" s="67"/>
      <c r="CY1074" s="67"/>
      <c r="CZ1074" s="67"/>
      <c r="DA1074" s="67"/>
      <c r="DB1074" s="67"/>
      <c r="DC1074" s="67"/>
      <c r="DD1074" s="67"/>
      <c r="DE1074" s="67"/>
      <c r="DF1074" s="67"/>
      <c r="DG1074" s="67"/>
      <c r="DH1074" s="67"/>
      <c r="DI1074" s="67"/>
      <c r="DJ1074" s="67"/>
      <c r="DK1074" s="67"/>
      <c r="DL1074" s="67"/>
      <c r="DM1074" s="67"/>
      <c r="DN1074" s="67"/>
      <c r="DO1074" s="67"/>
      <c r="DP1074" s="67"/>
      <c r="DQ1074" s="67"/>
      <c r="DR1074" s="67"/>
      <c r="DS1074" s="67"/>
      <c r="DT1074" s="67"/>
      <c r="DU1074" s="67"/>
      <c r="DV1074" s="67"/>
      <c r="DW1074" s="67"/>
      <c r="DX1074" s="67"/>
      <c r="DY1074" s="67"/>
      <c r="DZ1074" s="67"/>
      <c r="EA1074" s="67"/>
      <c r="EB1074" s="67"/>
      <c r="EC1074" s="67"/>
      <c r="ED1074" s="67"/>
      <c r="EE1074" s="67"/>
      <c r="EF1074" s="67"/>
      <c r="EG1074" s="67"/>
      <c r="EH1074" s="67"/>
      <c r="EI1074" s="67"/>
      <c r="EJ1074" s="67"/>
      <c r="EK1074" s="67"/>
      <c r="EL1074" s="67"/>
      <c r="EM1074" s="67"/>
      <c r="EN1074" s="67"/>
      <c r="EO1074" s="67"/>
      <c r="EP1074" s="67"/>
      <c r="EQ1074" s="67"/>
      <c r="ER1074" s="67"/>
      <c r="ES1074" s="67"/>
      <c r="ET1074" s="67"/>
      <c r="EU1074" s="76"/>
      <c r="EV1074" s="76"/>
      <c r="EW1074" s="76"/>
      <c r="EX1074" s="76"/>
      <c r="EY1074" s="76"/>
      <c r="EZ1074" s="76"/>
      <c r="FA1074" s="64" t="s">
        <v>4284</v>
      </c>
      <c r="FB1074" s="64"/>
      <c r="FC1074" s="64"/>
      <c r="FD1074" s="64"/>
    </row>
    <row r="1075">
      <c r="A1075" s="440" t="s">
        <v>4285</v>
      </c>
      <c r="B1075" s="441" t="s">
        <v>4286</v>
      </c>
      <c r="C1075" s="442" t="s">
        <v>8</v>
      </c>
      <c r="D1075" s="441" t="s">
        <v>18</v>
      </c>
      <c r="E1075" s="443"/>
      <c r="F1075" s="443"/>
      <c r="G1075" s="441" t="s">
        <v>4280</v>
      </c>
      <c r="H1075" s="441" t="s">
        <v>4281</v>
      </c>
      <c r="I1075" s="441" t="s">
        <v>23</v>
      </c>
      <c r="J1075" s="441" t="s">
        <v>39</v>
      </c>
      <c r="K1075" s="441" t="s">
        <v>67</v>
      </c>
      <c r="L1075" s="441" t="s">
        <v>4282</v>
      </c>
      <c r="M1075" s="441" t="s">
        <v>50</v>
      </c>
      <c r="N1075" s="444">
        <v>41936.0</v>
      </c>
      <c r="O1075" s="521"/>
      <c r="P1075" s="443"/>
      <c r="Q1075" s="445"/>
      <c r="R1075" s="445"/>
      <c r="S1075" s="443"/>
      <c r="T1075" s="69">
        <f t="shared" si="1817"/>
        <v>1587</v>
      </c>
      <c r="U1075" s="436">
        <f t="shared" ref="U1075:W1075" si="2180">IF(ISBLANK($A1075),"",sum(AE1075,AK1075,AQ1075,AW1075,BC1075,BI1075,BO1075,BU1075,CA1075,CG1075,CM1075,CS1075,CY1075,DE1075,DK1075,DQ1075,DW1075,EC1075,EI1075,EO1075,EU1075))</f>
        <v>11</v>
      </c>
      <c r="V1075" s="436">
        <f t="shared" si="2180"/>
        <v>1</v>
      </c>
      <c r="W1075" s="436">
        <f t="shared" si="2180"/>
        <v>0</v>
      </c>
      <c r="X1075" s="437">
        <f t="shared" si="1783"/>
        <v>12</v>
      </c>
      <c r="Y1075" s="436">
        <f t="shared" ref="Y1075:AA1075" si="2181">IF(ISBLANK($A1075),"",sum(AH1075,AN1075,AT1075,AZ1075,BF1075,BL1075,BR1075,BX1075,CD1075,CJ1075,CP1075,CV1075,DB1075,DH1075,DN1075,DT1075,DZ1075,EF1075,EL1075,ER1075,EX1075))</f>
        <v>7</v>
      </c>
      <c r="Z1075" s="436">
        <f t="shared" si="2181"/>
        <v>7</v>
      </c>
      <c r="AA1075" s="436">
        <f t="shared" si="2181"/>
        <v>0</v>
      </c>
      <c r="AB1075" s="437">
        <f t="shared" si="1785"/>
        <v>14</v>
      </c>
      <c r="AC1075" s="446">
        <f t="shared" si="1786"/>
        <v>0.5833333333</v>
      </c>
      <c r="AD1075" s="439" t="str">
        <f t="shared" si="1787"/>
        <v>20+</v>
      </c>
      <c r="AE1075" s="443"/>
      <c r="AF1075" s="443"/>
      <c r="AG1075" s="443"/>
      <c r="AH1075" s="443"/>
      <c r="AI1075" s="443"/>
      <c r="AJ1075" s="443"/>
      <c r="AK1075" s="443"/>
      <c r="AL1075" s="443"/>
      <c r="AM1075" s="443"/>
      <c r="AN1075" s="443"/>
      <c r="AO1075" s="443"/>
      <c r="AP1075" s="443"/>
      <c r="AQ1075" s="447">
        <v>1.0</v>
      </c>
      <c r="AR1075" s="443"/>
      <c r="AS1075" s="443"/>
      <c r="AT1075" s="443"/>
      <c r="AU1075" s="443"/>
      <c r="AV1075" s="443"/>
      <c r="AW1075" s="447">
        <v>2.0</v>
      </c>
      <c r="AX1075" s="443"/>
      <c r="AY1075" s="443"/>
      <c r="AZ1075" s="443"/>
      <c r="BA1075" s="443"/>
      <c r="BB1075" s="443"/>
      <c r="BC1075" s="447">
        <v>2.0</v>
      </c>
      <c r="BD1075" s="443"/>
      <c r="BE1075" s="443"/>
      <c r="BF1075" s="447">
        <v>1.0</v>
      </c>
      <c r="BG1075" s="443"/>
      <c r="BH1075" s="443"/>
      <c r="BI1075" s="447">
        <v>1.0</v>
      </c>
      <c r="BJ1075" s="443"/>
      <c r="BK1075" s="443"/>
      <c r="BL1075" s="443"/>
      <c r="BM1075" s="443"/>
      <c r="BN1075" s="443"/>
      <c r="BO1075" s="443"/>
      <c r="BP1075" s="443"/>
      <c r="BQ1075" s="443"/>
      <c r="BR1075" s="443"/>
      <c r="BS1075" s="443"/>
      <c r="BT1075" s="443"/>
      <c r="BU1075" s="443"/>
      <c r="BV1075" s="443"/>
      <c r="BW1075" s="443"/>
      <c r="BX1075" s="443"/>
      <c r="BY1075" s="443"/>
      <c r="BZ1075" s="443"/>
      <c r="CA1075" s="443"/>
      <c r="CB1075" s="443"/>
      <c r="CC1075" s="443"/>
      <c r="CD1075" s="443"/>
      <c r="CE1075" s="447">
        <v>2.0</v>
      </c>
      <c r="CF1075" s="443"/>
      <c r="CG1075" s="447">
        <v>1.0</v>
      </c>
      <c r="CH1075" s="443"/>
      <c r="CI1075" s="443"/>
      <c r="CJ1075" s="447">
        <v>1.0</v>
      </c>
      <c r="CK1075" s="447">
        <v>1.0</v>
      </c>
      <c r="CL1075" s="443"/>
      <c r="CM1075" s="443"/>
      <c r="CN1075" s="443"/>
      <c r="CO1075" s="443"/>
      <c r="CP1075" s="443"/>
      <c r="CQ1075" s="443"/>
      <c r="CR1075" s="443"/>
      <c r="CS1075" s="443"/>
      <c r="CT1075" s="443"/>
      <c r="CU1075" s="443"/>
      <c r="CV1075" s="443"/>
      <c r="CW1075" s="443"/>
      <c r="CX1075" s="443"/>
      <c r="CY1075" s="443"/>
      <c r="CZ1075" s="443"/>
      <c r="DA1075" s="443"/>
      <c r="DB1075" s="443"/>
      <c r="DC1075" s="443"/>
      <c r="DD1075" s="443"/>
      <c r="DE1075" s="447">
        <v>1.0</v>
      </c>
      <c r="DF1075" s="447">
        <v>1.0</v>
      </c>
      <c r="DG1075" s="443"/>
      <c r="DH1075" s="447">
        <v>2.0</v>
      </c>
      <c r="DI1075" s="443"/>
      <c r="DJ1075" s="443"/>
      <c r="DK1075" s="443"/>
      <c r="DL1075" s="443"/>
      <c r="DM1075" s="443"/>
      <c r="DN1075" s="447">
        <v>1.0</v>
      </c>
      <c r="DO1075" s="447">
        <v>1.0</v>
      </c>
      <c r="DP1075" s="443"/>
      <c r="DQ1075" s="443"/>
      <c r="DR1075" s="443"/>
      <c r="DS1075" s="443"/>
      <c r="DT1075" s="443"/>
      <c r="DU1075" s="443"/>
      <c r="DV1075" s="443"/>
      <c r="DW1075" s="443"/>
      <c r="DX1075" s="443"/>
      <c r="DY1075" s="443"/>
      <c r="DZ1075" s="443"/>
      <c r="EA1075" s="443"/>
      <c r="EB1075" s="443"/>
      <c r="EC1075" s="443"/>
      <c r="ED1075" s="443"/>
      <c r="EE1075" s="443"/>
      <c r="EF1075" s="443"/>
      <c r="EG1075" s="443"/>
      <c r="EH1075" s="443"/>
      <c r="EI1075" s="443"/>
      <c r="EJ1075" s="443"/>
      <c r="EK1075" s="443"/>
      <c r="EL1075" s="443"/>
      <c r="EM1075" s="443"/>
      <c r="EN1075" s="443"/>
      <c r="EO1075" s="443"/>
      <c r="EP1075" s="443"/>
      <c r="EQ1075" s="443"/>
      <c r="ER1075" s="443"/>
      <c r="ES1075" s="443"/>
      <c r="ET1075" s="443"/>
      <c r="EU1075" s="324">
        <v>3.0</v>
      </c>
      <c r="EV1075" s="76"/>
      <c r="EW1075" s="76"/>
      <c r="EX1075" s="324">
        <v>2.0</v>
      </c>
      <c r="EY1075" s="324">
        <v>3.0</v>
      </c>
      <c r="EZ1075" s="76"/>
      <c r="FA1075" s="441" t="s">
        <v>4287</v>
      </c>
      <c r="FB1075" s="441"/>
      <c r="FC1075" s="441"/>
      <c r="FD1075" s="441"/>
    </row>
    <row r="1076">
      <c r="A1076" s="422" t="s">
        <v>4288</v>
      </c>
      <c r="B1076" s="423" t="s">
        <v>4289</v>
      </c>
      <c r="C1076" s="424" t="s">
        <v>8</v>
      </c>
      <c r="D1076" s="423" t="s">
        <v>18</v>
      </c>
      <c r="E1076" s="425"/>
      <c r="F1076" s="425"/>
      <c r="G1076" s="423" t="s">
        <v>4290</v>
      </c>
      <c r="H1076" s="423" t="s">
        <v>4291</v>
      </c>
      <c r="I1076" s="423" t="s">
        <v>23</v>
      </c>
      <c r="J1076" s="423" t="s">
        <v>39</v>
      </c>
      <c r="K1076" s="423" t="s">
        <v>67</v>
      </c>
      <c r="L1076" s="423" t="s">
        <v>4292</v>
      </c>
      <c r="M1076" s="423" t="s">
        <v>88</v>
      </c>
      <c r="N1076" s="426">
        <v>41935.0</v>
      </c>
      <c r="O1076" s="426" t="s">
        <v>4283</v>
      </c>
      <c r="P1076" s="425"/>
      <c r="Q1076" s="428"/>
      <c r="R1076" s="428"/>
      <c r="S1076" s="425"/>
      <c r="T1076" s="69">
        <f t="shared" si="1817"/>
        <v>1588</v>
      </c>
      <c r="U1076" s="430">
        <f t="shared" ref="U1076:W1076" si="2182">IF(ISBLANK($A1076),"",sum(AE1076,AK1076,AQ1076,AW1076,BC1076,BI1076,BO1076,BU1076,CA1076,CG1076,CM1076,CS1076,CY1076,DE1076,DK1076,DQ1076,DW1076,EC1076,EI1076,EO1076,EU1076))</f>
        <v>11</v>
      </c>
      <c r="V1076" s="430">
        <f t="shared" si="2182"/>
        <v>0</v>
      </c>
      <c r="W1076" s="430">
        <f t="shared" si="2182"/>
        <v>0</v>
      </c>
      <c r="X1076" s="431">
        <f t="shared" si="1783"/>
        <v>11</v>
      </c>
      <c r="Y1076" s="430">
        <f t="shared" ref="Y1076:AA1076" si="2183">IF(ISBLANK($A1076),"",sum(AH1076,AN1076,AT1076,AZ1076,BF1076,BL1076,BR1076,BX1076,CD1076,CJ1076,CP1076,CV1076,DB1076,DH1076,DN1076,DT1076,DZ1076,EF1076,EL1076,ER1076,EX1076))</f>
        <v>5</v>
      </c>
      <c r="Z1076" s="430">
        <f t="shared" si="2183"/>
        <v>2</v>
      </c>
      <c r="AA1076" s="430">
        <f t="shared" si="2183"/>
        <v>0</v>
      </c>
      <c r="AB1076" s="431">
        <f t="shared" si="1785"/>
        <v>7</v>
      </c>
      <c r="AC1076" s="432">
        <f t="shared" si="1786"/>
        <v>0.4545454545</v>
      </c>
      <c r="AD1076" s="248" t="str">
        <f t="shared" si="1787"/>
        <v>20+</v>
      </c>
      <c r="AE1076" s="425"/>
      <c r="AF1076" s="425"/>
      <c r="AG1076" s="425"/>
      <c r="AH1076" s="425"/>
      <c r="AI1076" s="425"/>
      <c r="AJ1076" s="425"/>
      <c r="AK1076" s="433">
        <v>6.0</v>
      </c>
      <c r="AL1076" s="425"/>
      <c r="AM1076" s="425"/>
      <c r="AN1076" s="425"/>
      <c r="AO1076" s="425"/>
      <c r="AP1076" s="425"/>
      <c r="AQ1076" s="433">
        <v>1.0</v>
      </c>
      <c r="AR1076" s="425"/>
      <c r="AS1076" s="425"/>
      <c r="AT1076" s="425"/>
      <c r="AU1076" s="425"/>
      <c r="AV1076" s="425"/>
      <c r="AW1076" s="433">
        <v>2.0</v>
      </c>
      <c r="AX1076" s="425"/>
      <c r="AY1076" s="425"/>
      <c r="AZ1076" s="425"/>
      <c r="BA1076" s="425"/>
      <c r="BB1076" s="425"/>
      <c r="BC1076" s="425"/>
      <c r="BD1076" s="425"/>
      <c r="BE1076" s="425"/>
      <c r="BF1076" s="433">
        <v>2.0</v>
      </c>
      <c r="BG1076" s="425"/>
      <c r="BH1076" s="425"/>
      <c r="BI1076" s="425"/>
      <c r="BJ1076" s="425"/>
      <c r="BK1076" s="425"/>
      <c r="BL1076" s="425"/>
      <c r="BM1076" s="425"/>
      <c r="BN1076" s="425"/>
      <c r="BO1076" s="425"/>
      <c r="BP1076" s="425"/>
      <c r="BQ1076" s="425"/>
      <c r="BR1076" s="433">
        <v>3.0</v>
      </c>
      <c r="BS1076" s="425"/>
      <c r="BT1076" s="425"/>
      <c r="BU1076" s="425"/>
      <c r="BV1076" s="425"/>
      <c r="BW1076" s="425"/>
      <c r="BX1076" s="425"/>
      <c r="BY1076" s="425"/>
      <c r="BZ1076" s="425"/>
      <c r="CA1076" s="425"/>
      <c r="CB1076" s="425"/>
      <c r="CC1076" s="425"/>
      <c r="CD1076" s="425"/>
      <c r="CE1076" s="433">
        <v>2.0</v>
      </c>
      <c r="CF1076" s="425"/>
      <c r="CG1076" s="425"/>
      <c r="CH1076" s="425"/>
      <c r="CI1076" s="425"/>
      <c r="CJ1076" s="425"/>
      <c r="CK1076" s="425"/>
      <c r="CL1076" s="425"/>
      <c r="CM1076" s="433">
        <v>1.0</v>
      </c>
      <c r="CN1076" s="425"/>
      <c r="CO1076" s="425"/>
      <c r="CP1076" s="425"/>
      <c r="CQ1076" s="425"/>
      <c r="CR1076" s="425"/>
      <c r="CS1076" s="433">
        <v>1.0</v>
      </c>
      <c r="CT1076" s="425"/>
      <c r="CU1076" s="425"/>
      <c r="CV1076" s="425"/>
      <c r="CW1076" s="425"/>
      <c r="CX1076" s="425"/>
      <c r="CY1076" s="425"/>
      <c r="CZ1076" s="425"/>
      <c r="DA1076" s="425"/>
      <c r="DB1076" s="425"/>
      <c r="DC1076" s="425"/>
      <c r="DD1076" s="425"/>
      <c r="DE1076" s="425"/>
      <c r="DF1076" s="425"/>
      <c r="DG1076" s="425"/>
      <c r="DH1076" s="425"/>
      <c r="DI1076" s="425"/>
      <c r="DJ1076" s="425"/>
      <c r="DK1076" s="425"/>
      <c r="DL1076" s="425"/>
      <c r="DM1076" s="425"/>
      <c r="DN1076" s="425"/>
      <c r="DO1076" s="425"/>
      <c r="DP1076" s="425"/>
      <c r="DQ1076" s="425"/>
      <c r="DR1076" s="425"/>
      <c r="DS1076" s="425"/>
      <c r="DT1076" s="425"/>
      <c r="DU1076" s="425"/>
      <c r="DV1076" s="425"/>
      <c r="DW1076" s="425"/>
      <c r="DX1076" s="425"/>
      <c r="DY1076" s="425"/>
      <c r="DZ1076" s="425"/>
      <c r="EA1076" s="425"/>
      <c r="EB1076" s="425"/>
      <c r="EC1076" s="425"/>
      <c r="ED1076" s="425"/>
      <c r="EE1076" s="425"/>
      <c r="EF1076" s="425"/>
      <c r="EG1076" s="425"/>
      <c r="EH1076" s="425"/>
      <c r="EI1076" s="425"/>
      <c r="EJ1076" s="425"/>
      <c r="EK1076" s="425"/>
      <c r="EL1076" s="425"/>
      <c r="EM1076" s="425"/>
      <c r="EN1076" s="425"/>
      <c r="EO1076" s="425"/>
      <c r="EP1076" s="425"/>
      <c r="EQ1076" s="425"/>
      <c r="ER1076" s="425"/>
      <c r="ES1076" s="425"/>
      <c r="ET1076" s="425"/>
      <c r="EU1076" s="76"/>
      <c r="EV1076" s="76"/>
      <c r="EW1076" s="76"/>
      <c r="EX1076" s="76"/>
      <c r="EY1076" s="76"/>
      <c r="EZ1076" s="76"/>
      <c r="FA1076" s="423" t="s">
        <v>4293</v>
      </c>
      <c r="FB1076" s="423"/>
      <c r="FC1076" s="423"/>
      <c r="FD1076" s="423"/>
    </row>
    <row r="1077">
      <c r="A1077" s="522" t="s">
        <v>4294</v>
      </c>
      <c r="B1077" s="523" t="s">
        <v>4295</v>
      </c>
      <c r="C1077" s="524" t="s">
        <v>95</v>
      </c>
      <c r="D1077" s="523" t="s">
        <v>18</v>
      </c>
      <c r="E1077" s="525"/>
      <c r="F1077" s="525"/>
      <c r="G1077" s="523" t="s">
        <v>4296</v>
      </c>
      <c r="H1077" s="523" t="s">
        <v>3660</v>
      </c>
      <c r="I1077" s="523" t="s">
        <v>23</v>
      </c>
      <c r="J1077" s="523" t="s">
        <v>39</v>
      </c>
      <c r="K1077" s="523" t="s">
        <v>67</v>
      </c>
      <c r="L1077" s="523" t="s">
        <v>4297</v>
      </c>
      <c r="M1077" s="523" t="s">
        <v>3989</v>
      </c>
      <c r="N1077" s="526">
        <v>41935.0</v>
      </c>
      <c r="O1077" s="526">
        <v>41935.0</v>
      </c>
      <c r="P1077" s="525"/>
      <c r="Q1077" s="527"/>
      <c r="R1077" s="527"/>
      <c r="S1077" s="525"/>
      <c r="T1077" s="69">
        <f t="shared" si="1817"/>
        <v>1588</v>
      </c>
      <c r="U1077" s="528">
        <f t="shared" ref="U1077:W1077" si="2184">IF(ISBLANK($A1077),"",sum(AE1077,AK1077,AQ1077,AW1077,BC1077,BI1077,BO1077,BU1077,CA1077,CG1077,CM1077,CS1077,CY1077,DE1077,DK1077,DQ1077,DW1077,EC1077,EI1077,EO1077,EU1077))</f>
        <v>2</v>
      </c>
      <c r="V1077" s="528">
        <f t="shared" si="2184"/>
        <v>0</v>
      </c>
      <c r="W1077" s="528">
        <f t="shared" si="2184"/>
        <v>0</v>
      </c>
      <c r="X1077" s="529">
        <f t="shared" si="1783"/>
        <v>2</v>
      </c>
      <c r="Y1077" s="528">
        <f t="shared" ref="Y1077:AA1077" si="2185">IF(ISBLANK($A1077),"",sum(AH1077,AN1077,AT1077,AZ1077,BF1077,BL1077,BR1077,BX1077,CD1077,CJ1077,CP1077,CV1077,DB1077,DH1077,DN1077,DT1077,DZ1077,EF1077,EL1077,ER1077,EX1077))</f>
        <v>2</v>
      </c>
      <c r="Z1077" s="528">
        <f t="shared" si="2185"/>
        <v>3</v>
      </c>
      <c r="AA1077" s="528">
        <f t="shared" si="2185"/>
        <v>0</v>
      </c>
      <c r="AB1077" s="529">
        <f t="shared" si="1785"/>
        <v>5</v>
      </c>
      <c r="AC1077" s="530">
        <f t="shared" si="1786"/>
        <v>1</v>
      </c>
      <c r="AD1077" s="248" t="str">
        <f t="shared" si="1787"/>
        <v>20+</v>
      </c>
      <c r="AE1077" s="525"/>
      <c r="AF1077" s="525"/>
      <c r="AG1077" s="525"/>
      <c r="AH1077" s="525"/>
      <c r="AI1077" s="525"/>
      <c r="AJ1077" s="525"/>
      <c r="AK1077" s="531">
        <v>1.0</v>
      </c>
      <c r="AL1077" s="525"/>
      <c r="AM1077" s="525"/>
      <c r="AN1077" s="525"/>
      <c r="AO1077" s="525"/>
      <c r="AP1077" s="525"/>
      <c r="AQ1077" s="525"/>
      <c r="AR1077" s="525"/>
      <c r="AS1077" s="525"/>
      <c r="AT1077" s="525"/>
      <c r="AU1077" s="525"/>
      <c r="AV1077" s="525"/>
      <c r="AW1077" s="531">
        <v>1.0</v>
      </c>
      <c r="AX1077" s="525"/>
      <c r="AY1077" s="525"/>
      <c r="AZ1077" s="531">
        <v>2.0</v>
      </c>
      <c r="BA1077" s="531">
        <v>3.0</v>
      </c>
      <c r="BB1077" s="525"/>
      <c r="BC1077" s="525"/>
      <c r="BD1077" s="525"/>
      <c r="BE1077" s="525"/>
      <c r="BF1077" s="525"/>
      <c r="BG1077" s="525"/>
      <c r="BH1077" s="525"/>
      <c r="BI1077" s="525"/>
      <c r="BJ1077" s="525"/>
      <c r="BK1077" s="525"/>
      <c r="BL1077" s="525"/>
      <c r="BM1077" s="525"/>
      <c r="BN1077" s="525"/>
      <c r="BO1077" s="525"/>
      <c r="BP1077" s="525"/>
      <c r="BQ1077" s="525"/>
      <c r="BR1077" s="525"/>
      <c r="BS1077" s="525"/>
      <c r="BT1077" s="525"/>
      <c r="BU1077" s="525"/>
      <c r="BV1077" s="525"/>
      <c r="BW1077" s="525"/>
      <c r="BX1077" s="525"/>
      <c r="BY1077" s="525"/>
      <c r="BZ1077" s="525"/>
      <c r="CA1077" s="525"/>
      <c r="CB1077" s="525"/>
      <c r="CC1077" s="525"/>
      <c r="CD1077" s="525"/>
      <c r="CE1077" s="525"/>
      <c r="CF1077" s="525"/>
      <c r="CG1077" s="525"/>
      <c r="CH1077" s="525"/>
      <c r="CI1077" s="525"/>
      <c r="CJ1077" s="525"/>
      <c r="CK1077" s="525"/>
      <c r="CL1077" s="525"/>
      <c r="CM1077" s="525"/>
      <c r="CN1077" s="525"/>
      <c r="CO1077" s="525"/>
      <c r="CP1077" s="525"/>
      <c r="CQ1077" s="525"/>
      <c r="CR1077" s="525"/>
      <c r="CS1077" s="525"/>
      <c r="CT1077" s="525"/>
      <c r="CU1077" s="525"/>
      <c r="CV1077" s="525"/>
      <c r="CW1077" s="525"/>
      <c r="CX1077" s="525"/>
      <c r="CY1077" s="525"/>
      <c r="CZ1077" s="525"/>
      <c r="DA1077" s="525"/>
      <c r="DB1077" s="525"/>
      <c r="DC1077" s="525"/>
      <c r="DD1077" s="525"/>
      <c r="DE1077" s="525"/>
      <c r="DF1077" s="525"/>
      <c r="DG1077" s="525"/>
      <c r="DH1077" s="525"/>
      <c r="DI1077" s="525"/>
      <c r="DJ1077" s="525"/>
      <c r="DK1077" s="525"/>
      <c r="DL1077" s="525"/>
      <c r="DM1077" s="525"/>
      <c r="DN1077" s="525"/>
      <c r="DO1077" s="525"/>
      <c r="DP1077" s="525"/>
      <c r="DQ1077" s="525"/>
      <c r="DR1077" s="525"/>
      <c r="DS1077" s="525"/>
      <c r="DT1077" s="525"/>
      <c r="DU1077" s="525"/>
      <c r="DV1077" s="525"/>
      <c r="DW1077" s="525"/>
      <c r="DX1077" s="525"/>
      <c r="DY1077" s="525"/>
      <c r="DZ1077" s="525"/>
      <c r="EA1077" s="525"/>
      <c r="EB1077" s="525"/>
      <c r="EC1077" s="525"/>
      <c r="ED1077" s="525"/>
      <c r="EE1077" s="525"/>
      <c r="EF1077" s="525"/>
      <c r="EG1077" s="525"/>
      <c r="EH1077" s="525"/>
      <c r="EI1077" s="525"/>
      <c r="EJ1077" s="525"/>
      <c r="EK1077" s="525"/>
      <c r="EL1077" s="525"/>
      <c r="EM1077" s="525"/>
      <c r="EN1077" s="525"/>
      <c r="EO1077" s="525"/>
      <c r="EP1077" s="525"/>
      <c r="EQ1077" s="525"/>
      <c r="ER1077" s="525"/>
      <c r="ES1077" s="525"/>
      <c r="ET1077" s="525"/>
      <c r="EU1077" s="76"/>
      <c r="EV1077" s="76"/>
      <c r="EW1077" s="76"/>
      <c r="EX1077" s="76"/>
      <c r="EY1077" s="76"/>
      <c r="EZ1077" s="76"/>
      <c r="FA1077" s="523" t="s">
        <v>4298</v>
      </c>
      <c r="FB1077" s="523"/>
      <c r="FC1077" s="523"/>
      <c r="FD1077" s="523"/>
    </row>
    <row r="1078">
      <c r="A1078" s="422" t="s">
        <v>4299</v>
      </c>
      <c r="B1078" s="423" t="s">
        <v>4295</v>
      </c>
      <c r="C1078" s="424" t="s">
        <v>95</v>
      </c>
      <c r="D1078" s="423" t="s">
        <v>18</v>
      </c>
      <c r="E1078" s="425"/>
      <c r="F1078" s="425"/>
      <c r="G1078" s="423" t="s">
        <v>4296</v>
      </c>
      <c r="H1078" s="423" t="s">
        <v>3660</v>
      </c>
      <c r="I1078" s="423" t="s">
        <v>23</v>
      </c>
      <c r="J1078" s="423" t="s">
        <v>39</v>
      </c>
      <c r="K1078" s="423" t="s">
        <v>67</v>
      </c>
      <c r="L1078" s="423" t="s">
        <v>4297</v>
      </c>
      <c r="M1078" s="423" t="s">
        <v>3989</v>
      </c>
      <c r="N1078" s="426">
        <v>41935.0</v>
      </c>
      <c r="O1078" s="426">
        <v>41935.0</v>
      </c>
      <c r="P1078" s="425"/>
      <c r="Q1078" s="429">
        <v>42013.0</v>
      </c>
      <c r="R1078" s="429">
        <v>42046.0</v>
      </c>
      <c r="S1078" s="425"/>
      <c r="T1078" s="69">
        <f t="shared" si="1817"/>
        <v>1588</v>
      </c>
      <c r="U1078" s="430">
        <f t="shared" ref="U1078:W1078" si="2186">IF(ISBLANK($A1078),"",sum(AE1078,AK1078,AQ1078,AW1078,BC1078,BI1078,BO1078,BU1078,CA1078,CG1078,CM1078,CS1078,CY1078,DE1078,DK1078,DQ1078,DW1078,EC1078,EI1078,EO1078,EU1078))</f>
        <v>1</v>
      </c>
      <c r="V1078" s="430">
        <f t="shared" si="2186"/>
        <v>5</v>
      </c>
      <c r="W1078" s="430">
        <f t="shared" si="2186"/>
        <v>0</v>
      </c>
      <c r="X1078" s="431">
        <f t="shared" si="1783"/>
        <v>6</v>
      </c>
      <c r="Y1078" s="430">
        <f t="shared" ref="Y1078:AA1078" si="2187">IF(ISBLANK($A1078),"",sum(AH1078,AN1078,AT1078,AZ1078,BF1078,BL1078,BR1078,BX1078,CD1078,CJ1078,CP1078,CV1078,DB1078,DH1078,DN1078,DT1078,DZ1078,EF1078,EL1078,ER1078,EX1078))</f>
        <v>4</v>
      </c>
      <c r="Z1078" s="430">
        <f t="shared" si="2187"/>
        <v>8</v>
      </c>
      <c r="AA1078" s="430">
        <f t="shared" si="2187"/>
        <v>0</v>
      </c>
      <c r="AB1078" s="431">
        <f t="shared" si="1785"/>
        <v>12</v>
      </c>
      <c r="AC1078" s="432">
        <f t="shared" si="1786"/>
        <v>0.6666666667</v>
      </c>
      <c r="AD1078" s="248" t="str">
        <f t="shared" si="1787"/>
        <v>20+</v>
      </c>
      <c r="AE1078" s="425"/>
      <c r="AF1078" s="425"/>
      <c r="AG1078" s="425"/>
      <c r="AH1078" s="425"/>
      <c r="AI1078" s="425"/>
      <c r="AJ1078" s="425"/>
      <c r="AK1078" s="425"/>
      <c r="AL1078" s="425"/>
      <c r="AM1078" s="425"/>
      <c r="AN1078" s="425"/>
      <c r="AO1078" s="425"/>
      <c r="AP1078" s="425"/>
      <c r="AQ1078" s="425"/>
      <c r="AR1078" s="433">
        <v>1.0</v>
      </c>
      <c r="AS1078" s="425"/>
      <c r="AT1078" s="433">
        <v>1.0</v>
      </c>
      <c r="AU1078" s="433">
        <v>2.0</v>
      </c>
      <c r="AV1078" s="425"/>
      <c r="AW1078" s="425"/>
      <c r="AX1078" s="425"/>
      <c r="AY1078" s="425"/>
      <c r="AZ1078" s="425"/>
      <c r="BA1078" s="425"/>
      <c r="BB1078" s="425"/>
      <c r="BC1078" s="425"/>
      <c r="BD1078" s="433">
        <v>1.0</v>
      </c>
      <c r="BE1078" s="425"/>
      <c r="BF1078" s="425"/>
      <c r="BG1078" s="425"/>
      <c r="BH1078" s="425"/>
      <c r="BI1078" s="425"/>
      <c r="BJ1078" s="433">
        <v>1.0</v>
      </c>
      <c r="BK1078" s="425"/>
      <c r="BL1078" s="433">
        <v>1.0</v>
      </c>
      <c r="BM1078" s="433">
        <v>2.0</v>
      </c>
      <c r="BN1078" s="425"/>
      <c r="BO1078" s="433">
        <v>1.0</v>
      </c>
      <c r="BP1078" s="425"/>
      <c r="BQ1078" s="425"/>
      <c r="BR1078" s="425"/>
      <c r="BS1078" s="425"/>
      <c r="BT1078" s="425"/>
      <c r="BU1078" s="425"/>
      <c r="BV1078" s="433">
        <v>1.0</v>
      </c>
      <c r="BW1078" s="425"/>
      <c r="BX1078" s="433">
        <v>1.0</v>
      </c>
      <c r="BY1078" s="433">
        <v>1.0</v>
      </c>
      <c r="BZ1078" s="425"/>
      <c r="CA1078" s="425"/>
      <c r="CB1078" s="433">
        <v>1.0</v>
      </c>
      <c r="CC1078" s="425"/>
      <c r="CD1078" s="433">
        <v>1.0</v>
      </c>
      <c r="CE1078" s="433">
        <v>1.0</v>
      </c>
      <c r="CF1078" s="425"/>
      <c r="CG1078" s="425"/>
      <c r="CH1078" s="425"/>
      <c r="CI1078" s="425"/>
      <c r="CJ1078" s="425"/>
      <c r="CK1078" s="433">
        <v>2.0</v>
      </c>
      <c r="CL1078" s="425"/>
      <c r="CM1078" s="425"/>
      <c r="CN1078" s="425"/>
      <c r="CO1078" s="425"/>
      <c r="CP1078" s="425"/>
      <c r="CQ1078" s="425"/>
      <c r="CR1078" s="425"/>
      <c r="CS1078" s="425"/>
      <c r="CT1078" s="425"/>
      <c r="CU1078" s="425"/>
      <c r="CV1078" s="425"/>
      <c r="CW1078" s="425"/>
      <c r="CX1078" s="425"/>
      <c r="CY1078" s="425"/>
      <c r="CZ1078" s="425"/>
      <c r="DA1078" s="425"/>
      <c r="DB1078" s="425"/>
      <c r="DC1078" s="425"/>
      <c r="DD1078" s="425"/>
      <c r="DE1078" s="425"/>
      <c r="DF1078" s="425"/>
      <c r="DG1078" s="425"/>
      <c r="DH1078" s="425"/>
      <c r="DI1078" s="425"/>
      <c r="DJ1078" s="425"/>
      <c r="DK1078" s="425"/>
      <c r="DL1078" s="425"/>
      <c r="DM1078" s="425"/>
      <c r="DN1078" s="425"/>
      <c r="DO1078" s="425"/>
      <c r="DP1078" s="425"/>
      <c r="DQ1078" s="425"/>
      <c r="DR1078" s="425"/>
      <c r="DS1078" s="425"/>
      <c r="DT1078" s="425"/>
      <c r="DU1078" s="425"/>
      <c r="DV1078" s="425"/>
      <c r="DW1078" s="425"/>
      <c r="DX1078" s="425"/>
      <c r="DY1078" s="425"/>
      <c r="DZ1078" s="425"/>
      <c r="EA1078" s="425"/>
      <c r="EB1078" s="425"/>
      <c r="EC1078" s="425"/>
      <c r="ED1078" s="425"/>
      <c r="EE1078" s="425"/>
      <c r="EF1078" s="425"/>
      <c r="EG1078" s="425"/>
      <c r="EH1078" s="425"/>
      <c r="EI1078" s="425"/>
      <c r="EJ1078" s="425"/>
      <c r="EK1078" s="425"/>
      <c r="EL1078" s="425"/>
      <c r="EM1078" s="425"/>
      <c r="EN1078" s="425"/>
      <c r="EO1078" s="425"/>
      <c r="EP1078" s="425"/>
      <c r="EQ1078" s="425"/>
      <c r="ER1078" s="425"/>
      <c r="ES1078" s="425"/>
      <c r="ET1078" s="425"/>
      <c r="EU1078" s="76"/>
      <c r="EV1078" s="76"/>
      <c r="EW1078" s="76"/>
      <c r="EX1078" s="76"/>
      <c r="EY1078" s="76"/>
      <c r="EZ1078" s="76"/>
      <c r="FA1078" s="423" t="s">
        <v>4300</v>
      </c>
      <c r="FB1078" s="423"/>
      <c r="FC1078" s="423"/>
      <c r="FD1078" s="423"/>
    </row>
    <row r="1079">
      <c r="A1079" s="422" t="s">
        <v>4301</v>
      </c>
      <c r="B1079" s="423" t="s">
        <v>4302</v>
      </c>
      <c r="C1079" s="424" t="s">
        <v>8</v>
      </c>
      <c r="D1079" s="423" t="s">
        <v>18</v>
      </c>
      <c r="E1079" s="425"/>
      <c r="F1079" s="425"/>
      <c r="G1079" s="423" t="s">
        <v>4303</v>
      </c>
      <c r="H1079" s="423" t="s">
        <v>1193</v>
      </c>
      <c r="I1079" s="423" t="s">
        <v>23</v>
      </c>
      <c r="J1079" s="423" t="s">
        <v>39</v>
      </c>
      <c r="K1079" s="423" t="s">
        <v>67</v>
      </c>
      <c r="L1079" s="423" t="s">
        <v>1881</v>
      </c>
      <c r="M1079" s="423" t="s">
        <v>110</v>
      </c>
      <c r="N1079" s="426">
        <v>41926.0</v>
      </c>
      <c r="O1079" s="426">
        <v>41940.0</v>
      </c>
      <c r="P1079" s="425"/>
      <c r="Q1079" s="428"/>
      <c r="R1079" s="428"/>
      <c r="S1079" s="425"/>
      <c r="T1079" s="69">
        <f t="shared" si="1817"/>
        <v>1597</v>
      </c>
      <c r="U1079" s="430">
        <f t="shared" ref="U1079:W1079" si="2188">IF(ISBLANK($A1079),"",sum(AE1079,AK1079,AQ1079,AW1079,BC1079,BI1079,BO1079,BU1079,CA1079,CG1079,CM1079,CS1079,CY1079,DE1079,DK1079,DQ1079,DW1079,EC1079,EI1079,EO1079,EU1079))</f>
        <v>4</v>
      </c>
      <c r="V1079" s="430">
        <f t="shared" si="2188"/>
        <v>0</v>
      </c>
      <c r="W1079" s="430">
        <f t="shared" si="2188"/>
        <v>0</v>
      </c>
      <c r="X1079" s="431">
        <f t="shared" si="1783"/>
        <v>4</v>
      </c>
      <c r="Y1079" s="430">
        <f t="shared" ref="Y1079:AA1079" si="2189">IF(ISBLANK($A1079),"",sum(AH1079,AN1079,AT1079,AZ1079,BF1079,BL1079,BR1079,BX1079,CD1079,CJ1079,CP1079,CV1079,DB1079,DH1079,DN1079,DT1079,DZ1079,EF1079,EL1079,ER1079,EX1079))</f>
        <v>3</v>
      </c>
      <c r="Z1079" s="430">
        <f t="shared" si="2189"/>
        <v>3</v>
      </c>
      <c r="AA1079" s="430">
        <f t="shared" si="2189"/>
        <v>0</v>
      </c>
      <c r="AB1079" s="431">
        <f t="shared" si="1785"/>
        <v>6</v>
      </c>
      <c r="AC1079" s="432">
        <f t="shared" si="1786"/>
        <v>0.75</v>
      </c>
      <c r="AD1079" s="248" t="str">
        <f t="shared" si="1787"/>
        <v>20+</v>
      </c>
      <c r="AE1079" s="433">
        <v>1.0</v>
      </c>
      <c r="AF1079" s="425"/>
      <c r="AG1079" s="425"/>
      <c r="AH1079" s="425"/>
      <c r="AI1079" s="425"/>
      <c r="AJ1079" s="425"/>
      <c r="AK1079" s="433">
        <v>1.0</v>
      </c>
      <c r="AL1079" s="425"/>
      <c r="AM1079" s="425"/>
      <c r="AN1079" s="425"/>
      <c r="AO1079" s="425"/>
      <c r="AP1079" s="425"/>
      <c r="AQ1079" s="425"/>
      <c r="AR1079" s="425"/>
      <c r="AS1079" s="425"/>
      <c r="AT1079" s="425"/>
      <c r="AU1079" s="425"/>
      <c r="AV1079" s="425"/>
      <c r="AW1079" s="433">
        <v>2.0</v>
      </c>
      <c r="AX1079" s="425"/>
      <c r="AY1079" s="425"/>
      <c r="AZ1079" s="433">
        <v>2.0</v>
      </c>
      <c r="BA1079" s="433">
        <v>1.0</v>
      </c>
      <c r="BB1079" s="425"/>
      <c r="BC1079" s="425"/>
      <c r="BD1079" s="425"/>
      <c r="BE1079" s="425"/>
      <c r="BF1079" s="433">
        <v>1.0</v>
      </c>
      <c r="BG1079" s="433">
        <v>1.0</v>
      </c>
      <c r="BH1079" s="425"/>
      <c r="BI1079" s="425"/>
      <c r="BJ1079" s="425"/>
      <c r="BK1079" s="425"/>
      <c r="BL1079" s="425"/>
      <c r="BM1079" s="425"/>
      <c r="BN1079" s="425"/>
      <c r="BO1079" s="425"/>
      <c r="BP1079" s="425"/>
      <c r="BQ1079" s="425"/>
      <c r="BR1079" s="425"/>
      <c r="BS1079" s="425"/>
      <c r="BT1079" s="425"/>
      <c r="BU1079" s="425"/>
      <c r="BV1079" s="425"/>
      <c r="BW1079" s="425"/>
      <c r="BX1079" s="425"/>
      <c r="BY1079" s="433">
        <v>1.0</v>
      </c>
      <c r="BZ1079" s="425"/>
      <c r="CA1079" s="425"/>
      <c r="CB1079" s="425"/>
      <c r="CC1079" s="425"/>
      <c r="CD1079" s="425"/>
      <c r="CE1079" s="425"/>
      <c r="CF1079" s="425"/>
      <c r="CG1079" s="425"/>
      <c r="CH1079" s="425"/>
      <c r="CI1079" s="425"/>
      <c r="CJ1079" s="425"/>
      <c r="CK1079" s="425"/>
      <c r="CL1079" s="425"/>
      <c r="CM1079" s="425"/>
      <c r="CN1079" s="425"/>
      <c r="CO1079" s="425"/>
      <c r="CP1079" s="425"/>
      <c r="CQ1079" s="425"/>
      <c r="CR1079" s="425"/>
      <c r="CS1079" s="425"/>
      <c r="CT1079" s="425"/>
      <c r="CU1079" s="425"/>
      <c r="CV1079" s="425"/>
      <c r="CW1079" s="425"/>
      <c r="CX1079" s="425"/>
      <c r="CY1079" s="425"/>
      <c r="CZ1079" s="425"/>
      <c r="DA1079" s="425"/>
      <c r="DB1079" s="425"/>
      <c r="DC1079" s="425"/>
      <c r="DD1079" s="425"/>
      <c r="DE1079" s="425"/>
      <c r="DF1079" s="425"/>
      <c r="DG1079" s="425"/>
      <c r="DH1079" s="425"/>
      <c r="DI1079" s="425"/>
      <c r="DJ1079" s="425"/>
      <c r="DK1079" s="425"/>
      <c r="DL1079" s="425"/>
      <c r="DM1079" s="425"/>
      <c r="DN1079" s="425"/>
      <c r="DO1079" s="425"/>
      <c r="DP1079" s="425"/>
      <c r="DQ1079" s="425"/>
      <c r="DR1079" s="425"/>
      <c r="DS1079" s="425"/>
      <c r="DT1079" s="425"/>
      <c r="DU1079" s="425"/>
      <c r="DV1079" s="425"/>
      <c r="DW1079" s="425"/>
      <c r="DX1079" s="425"/>
      <c r="DY1079" s="425"/>
      <c r="DZ1079" s="425"/>
      <c r="EA1079" s="425"/>
      <c r="EB1079" s="425"/>
      <c r="EC1079" s="425"/>
      <c r="ED1079" s="425"/>
      <c r="EE1079" s="425"/>
      <c r="EF1079" s="425"/>
      <c r="EG1079" s="425"/>
      <c r="EH1079" s="425"/>
      <c r="EI1079" s="425"/>
      <c r="EJ1079" s="425"/>
      <c r="EK1079" s="425"/>
      <c r="EL1079" s="425"/>
      <c r="EM1079" s="425"/>
      <c r="EN1079" s="425"/>
      <c r="EO1079" s="425"/>
      <c r="EP1079" s="425"/>
      <c r="EQ1079" s="425"/>
      <c r="ER1079" s="425"/>
      <c r="ES1079" s="425"/>
      <c r="ET1079" s="425"/>
      <c r="EU1079" s="76"/>
      <c r="EV1079" s="76"/>
      <c r="EW1079" s="76"/>
      <c r="EX1079" s="76"/>
      <c r="EY1079" s="76"/>
      <c r="EZ1079" s="76"/>
      <c r="FA1079" s="423" t="s">
        <v>4304</v>
      </c>
      <c r="FB1079" s="423"/>
      <c r="FC1079" s="423"/>
      <c r="FD1079" s="423"/>
    </row>
    <row r="1080">
      <c r="A1080" s="293" t="s">
        <v>4305</v>
      </c>
      <c r="B1080" s="294" t="s">
        <v>3850</v>
      </c>
      <c r="C1080" s="295" t="s">
        <v>95</v>
      </c>
      <c r="D1080" s="294" t="s">
        <v>18</v>
      </c>
      <c r="E1080" s="303"/>
      <c r="F1080" s="303"/>
      <c r="G1080" s="294" t="s">
        <v>3764</v>
      </c>
      <c r="H1080" s="294" t="s">
        <v>4306</v>
      </c>
      <c r="I1080" s="294" t="s">
        <v>23</v>
      </c>
      <c r="J1080" s="294" t="s">
        <v>39</v>
      </c>
      <c r="K1080" s="294" t="s">
        <v>3490</v>
      </c>
      <c r="L1080" s="294" t="s">
        <v>4307</v>
      </c>
      <c r="M1080" s="294" t="s">
        <v>4308</v>
      </c>
      <c r="N1080" s="296">
        <v>41926.0</v>
      </c>
      <c r="O1080" s="296">
        <v>41926.0</v>
      </c>
      <c r="P1080" s="303"/>
      <c r="Q1080" s="298"/>
      <c r="R1080" s="298"/>
      <c r="S1080" s="303"/>
      <c r="T1080" s="69">
        <f t="shared" si="1817"/>
        <v>1597</v>
      </c>
      <c r="U1080" s="300">
        <f t="shared" ref="U1080:W1080" si="2190">IF(ISBLANK($A1080),"",sum(AE1080,AK1080,AQ1080,AW1080,BC1080,BI1080,BO1080,BU1080,CA1080,CG1080,CM1080,CS1080,CY1080,DE1080,DK1080,DQ1080,DW1080,EC1080,EI1080,EO1080,EU1080))</f>
        <v>1</v>
      </c>
      <c r="V1080" s="300">
        <f t="shared" si="2190"/>
        <v>9</v>
      </c>
      <c r="W1080" s="300">
        <f t="shared" si="2190"/>
        <v>0</v>
      </c>
      <c r="X1080" s="301">
        <f t="shared" si="1783"/>
        <v>10</v>
      </c>
      <c r="Y1080" s="300">
        <f t="shared" ref="Y1080:AA1080" si="2191">IF(ISBLANK($A1080),"",sum(AH1080,AN1080,AT1080,AZ1080,BF1080,BL1080,BR1080,BX1080,CD1080,CJ1080,CP1080,CV1080,DB1080,DH1080,DN1080,DT1080,DZ1080,EF1080,EL1080,ER1080,EX1080))</f>
        <v>8</v>
      </c>
      <c r="Z1080" s="300">
        <f t="shared" si="2191"/>
        <v>8</v>
      </c>
      <c r="AA1080" s="300">
        <f t="shared" si="2191"/>
        <v>0</v>
      </c>
      <c r="AB1080" s="301">
        <f t="shared" si="1785"/>
        <v>16</v>
      </c>
      <c r="AC1080" s="302">
        <f t="shared" si="1786"/>
        <v>0.8</v>
      </c>
      <c r="AD1080" s="248" t="str">
        <f t="shared" si="1787"/>
        <v>20+</v>
      </c>
      <c r="AE1080" s="303"/>
      <c r="AF1080" s="303"/>
      <c r="AG1080" s="303"/>
      <c r="AH1080" s="303"/>
      <c r="AI1080" s="303"/>
      <c r="AJ1080" s="303"/>
      <c r="AK1080" s="303"/>
      <c r="AL1080" s="303"/>
      <c r="AM1080" s="303"/>
      <c r="AN1080" s="303"/>
      <c r="AO1080" s="303"/>
      <c r="AP1080" s="303"/>
      <c r="AQ1080" s="303"/>
      <c r="AR1080" s="304">
        <v>2.0</v>
      </c>
      <c r="AS1080" s="303"/>
      <c r="AT1080" s="303"/>
      <c r="AU1080" s="303"/>
      <c r="AV1080" s="303"/>
      <c r="AW1080" s="303"/>
      <c r="AX1080" s="303"/>
      <c r="AY1080" s="303"/>
      <c r="AZ1080" s="304">
        <v>1.0</v>
      </c>
      <c r="BA1080" s="303"/>
      <c r="BB1080" s="303"/>
      <c r="BC1080" s="303"/>
      <c r="BD1080" s="304">
        <v>2.0</v>
      </c>
      <c r="BE1080" s="303"/>
      <c r="BF1080" s="304">
        <v>2.0</v>
      </c>
      <c r="BG1080" s="304">
        <v>2.0</v>
      </c>
      <c r="BH1080" s="303"/>
      <c r="BI1080" s="303"/>
      <c r="BJ1080" s="304">
        <v>1.0</v>
      </c>
      <c r="BK1080" s="303"/>
      <c r="BL1080" s="303"/>
      <c r="BM1080" s="303"/>
      <c r="BN1080" s="303"/>
      <c r="BO1080" s="303"/>
      <c r="BP1080" s="303"/>
      <c r="BQ1080" s="303"/>
      <c r="BR1080" s="303"/>
      <c r="BS1080" s="303"/>
      <c r="BT1080" s="303"/>
      <c r="BU1080" s="303"/>
      <c r="BV1080" s="303"/>
      <c r="BW1080" s="303"/>
      <c r="BX1080" s="304">
        <v>1.0</v>
      </c>
      <c r="BY1080" s="304">
        <v>2.0</v>
      </c>
      <c r="BZ1080" s="303"/>
      <c r="CA1080" s="303"/>
      <c r="CB1080" s="303"/>
      <c r="CC1080" s="303"/>
      <c r="CD1080" s="303"/>
      <c r="CE1080" s="303"/>
      <c r="CF1080" s="303"/>
      <c r="CG1080" s="303"/>
      <c r="CH1080" s="303"/>
      <c r="CI1080" s="303"/>
      <c r="CJ1080" s="293" t="s">
        <v>1561</v>
      </c>
      <c r="CK1080" s="303"/>
      <c r="CL1080" s="303"/>
      <c r="CM1080" s="303"/>
      <c r="CN1080" s="303"/>
      <c r="CO1080" s="303"/>
      <c r="CP1080" s="303"/>
      <c r="CQ1080" s="303"/>
      <c r="CR1080" s="303"/>
      <c r="CS1080" s="303"/>
      <c r="CT1080" s="304">
        <v>1.0</v>
      </c>
      <c r="CU1080" s="303"/>
      <c r="CV1080" s="304">
        <v>1.0</v>
      </c>
      <c r="CW1080" s="303"/>
      <c r="CX1080" s="303"/>
      <c r="CY1080" s="303"/>
      <c r="CZ1080" s="303"/>
      <c r="DA1080" s="303"/>
      <c r="DB1080" s="303"/>
      <c r="DC1080" s="304">
        <v>1.0</v>
      </c>
      <c r="DD1080" s="303"/>
      <c r="DE1080" s="303"/>
      <c r="DF1080" s="303"/>
      <c r="DG1080" s="303"/>
      <c r="DH1080" s="303"/>
      <c r="DI1080" s="303"/>
      <c r="DJ1080" s="303"/>
      <c r="DK1080" s="303"/>
      <c r="DL1080" s="303"/>
      <c r="DM1080" s="303"/>
      <c r="DN1080" s="303"/>
      <c r="DO1080" s="303"/>
      <c r="DP1080" s="303"/>
      <c r="DQ1080" s="303"/>
      <c r="DR1080" s="303"/>
      <c r="DS1080" s="303"/>
      <c r="DT1080" s="303"/>
      <c r="DU1080" s="303"/>
      <c r="DV1080" s="303"/>
      <c r="DW1080" s="303"/>
      <c r="DX1080" s="303"/>
      <c r="DY1080" s="303"/>
      <c r="DZ1080" s="303"/>
      <c r="EA1080" s="303"/>
      <c r="EB1080" s="303"/>
      <c r="EC1080" s="303"/>
      <c r="ED1080" s="303"/>
      <c r="EE1080" s="303"/>
      <c r="EF1080" s="303"/>
      <c r="EG1080" s="303"/>
      <c r="EH1080" s="303"/>
      <c r="EI1080" s="303"/>
      <c r="EJ1080" s="303"/>
      <c r="EK1080" s="303"/>
      <c r="EL1080" s="303"/>
      <c r="EM1080" s="303"/>
      <c r="EN1080" s="303"/>
      <c r="EO1080" s="303"/>
      <c r="EP1080" s="303"/>
      <c r="EQ1080" s="303"/>
      <c r="ER1080" s="303"/>
      <c r="ES1080" s="303"/>
      <c r="ET1080" s="303"/>
      <c r="EU1080" s="324">
        <v>1.0</v>
      </c>
      <c r="EV1080" s="324">
        <v>3.0</v>
      </c>
      <c r="EW1080" s="76"/>
      <c r="EX1080" s="324">
        <v>3.0</v>
      </c>
      <c r="EY1080" s="324">
        <v>3.0</v>
      </c>
      <c r="EZ1080" s="76"/>
      <c r="FA1080" s="294" t="s">
        <v>4309</v>
      </c>
      <c r="FB1080" s="294"/>
      <c r="FC1080" s="294"/>
      <c r="FD1080" s="294"/>
    </row>
    <row r="1081">
      <c r="A1081" s="422" t="s">
        <v>4310</v>
      </c>
      <c r="B1081" s="423" t="s">
        <v>4311</v>
      </c>
      <c r="C1081" s="424" t="s">
        <v>82</v>
      </c>
      <c r="D1081" s="423" t="s">
        <v>18</v>
      </c>
      <c r="E1081" s="425"/>
      <c r="F1081" s="425"/>
      <c r="G1081" s="423" t="s">
        <v>4277</v>
      </c>
      <c r="H1081" s="423" t="s">
        <v>4312</v>
      </c>
      <c r="I1081" s="423" t="s">
        <v>13</v>
      </c>
      <c r="J1081" s="423" t="s">
        <v>39</v>
      </c>
      <c r="K1081" s="423" t="s">
        <v>67</v>
      </c>
      <c r="L1081" s="423" t="s">
        <v>3730</v>
      </c>
      <c r="M1081" s="423" t="s">
        <v>520</v>
      </c>
      <c r="N1081" s="426">
        <v>41922.0</v>
      </c>
      <c r="O1081" s="426">
        <v>41922.0</v>
      </c>
      <c r="P1081" s="425"/>
      <c r="Q1081" s="428"/>
      <c r="R1081" s="428"/>
      <c r="S1081" s="425"/>
      <c r="T1081" s="69">
        <f t="shared" si="1817"/>
        <v>1601</v>
      </c>
      <c r="U1081" s="430">
        <f t="shared" ref="U1081:W1081" si="2192">IF(ISBLANK($A1081),"",sum(AE1081,AK1081,AQ1081,AW1081,BC1081,BI1081,BO1081,BU1081,CA1081,CG1081,CM1081,CS1081,CY1081,DE1081,DK1081,DQ1081,DW1081,EC1081,EI1081,EO1081,EU1081))</f>
        <v>7</v>
      </c>
      <c r="V1081" s="430">
        <f t="shared" si="2192"/>
        <v>4</v>
      </c>
      <c r="W1081" s="430">
        <f t="shared" si="2192"/>
        <v>0</v>
      </c>
      <c r="X1081" s="431">
        <f t="shared" si="1783"/>
        <v>11</v>
      </c>
      <c r="Y1081" s="430">
        <f t="shared" ref="Y1081:AA1081" si="2193">IF(ISBLANK($A1081),"",sum(AH1081,AN1081,AT1081,AZ1081,BF1081,BL1081,BR1081,BX1081,CD1081,CJ1081,CP1081,CV1081,DB1081,DH1081,DN1081,DT1081,DZ1081,EF1081,EL1081,ER1081,EX1081))</f>
        <v>4</v>
      </c>
      <c r="Z1081" s="430">
        <f t="shared" si="2193"/>
        <v>4</v>
      </c>
      <c r="AA1081" s="430">
        <f t="shared" si="2193"/>
        <v>0</v>
      </c>
      <c r="AB1081" s="431">
        <f t="shared" si="1785"/>
        <v>8</v>
      </c>
      <c r="AC1081" s="432">
        <f t="shared" si="1786"/>
        <v>0.3636363636</v>
      </c>
      <c r="AD1081" s="248" t="str">
        <f t="shared" si="1787"/>
        <v>20+</v>
      </c>
      <c r="AE1081" s="425"/>
      <c r="AF1081" s="425"/>
      <c r="AG1081" s="425"/>
      <c r="AH1081" s="425"/>
      <c r="AI1081" s="425"/>
      <c r="AJ1081" s="425"/>
      <c r="AK1081" s="433">
        <v>1.0</v>
      </c>
      <c r="AL1081" s="433">
        <v>1.0</v>
      </c>
      <c r="AM1081" s="425"/>
      <c r="AN1081" s="425"/>
      <c r="AO1081" s="425"/>
      <c r="AP1081" s="425"/>
      <c r="AQ1081" s="425"/>
      <c r="AR1081" s="425"/>
      <c r="AS1081" s="425"/>
      <c r="AT1081" s="425"/>
      <c r="AU1081" s="425"/>
      <c r="AV1081" s="425"/>
      <c r="AW1081" s="433">
        <v>1.0</v>
      </c>
      <c r="AX1081" s="433">
        <v>2.0</v>
      </c>
      <c r="AY1081" s="425"/>
      <c r="AZ1081" s="433">
        <v>1.0</v>
      </c>
      <c r="BA1081" s="433">
        <v>1.0</v>
      </c>
      <c r="BB1081" s="425"/>
      <c r="BC1081" s="433">
        <v>2.0</v>
      </c>
      <c r="BD1081" s="425"/>
      <c r="BE1081" s="425"/>
      <c r="BF1081" s="425"/>
      <c r="BG1081" s="425"/>
      <c r="BH1081" s="425"/>
      <c r="BI1081" s="433">
        <v>1.0</v>
      </c>
      <c r="BJ1081" s="425"/>
      <c r="BK1081" s="425"/>
      <c r="BL1081" s="425"/>
      <c r="BM1081" s="425"/>
      <c r="BN1081" s="425"/>
      <c r="BO1081" s="425"/>
      <c r="BP1081" s="425"/>
      <c r="BQ1081" s="425"/>
      <c r="BR1081" s="433">
        <v>1.0</v>
      </c>
      <c r="BS1081" s="433">
        <v>1.0</v>
      </c>
      <c r="BT1081" s="425"/>
      <c r="BU1081" s="425"/>
      <c r="BV1081" s="425"/>
      <c r="BW1081" s="425"/>
      <c r="BX1081" s="425"/>
      <c r="BY1081" s="425"/>
      <c r="BZ1081" s="425"/>
      <c r="CA1081" s="425"/>
      <c r="CB1081" s="425"/>
      <c r="CC1081" s="425"/>
      <c r="CD1081" s="425"/>
      <c r="CE1081" s="425"/>
      <c r="CF1081" s="425"/>
      <c r="CG1081" s="425"/>
      <c r="CH1081" s="425"/>
      <c r="CI1081" s="425"/>
      <c r="CJ1081" s="425"/>
      <c r="CK1081" s="425"/>
      <c r="CL1081" s="425"/>
      <c r="CM1081" s="425"/>
      <c r="CN1081" s="425"/>
      <c r="CO1081" s="425"/>
      <c r="CP1081" s="425"/>
      <c r="CQ1081" s="433">
        <v>2.0</v>
      </c>
      <c r="CR1081" s="425"/>
      <c r="CS1081" s="425"/>
      <c r="CT1081" s="425"/>
      <c r="CU1081" s="425"/>
      <c r="CV1081" s="425"/>
      <c r="CW1081" s="425"/>
      <c r="CX1081" s="425"/>
      <c r="CY1081" s="425"/>
      <c r="CZ1081" s="425"/>
      <c r="DA1081" s="425"/>
      <c r="DB1081" s="425"/>
      <c r="DC1081" s="425"/>
      <c r="DD1081" s="425"/>
      <c r="DE1081" s="425"/>
      <c r="DF1081" s="425"/>
      <c r="DG1081" s="425"/>
      <c r="DH1081" s="425"/>
      <c r="DI1081" s="425"/>
      <c r="DJ1081" s="425"/>
      <c r="DK1081" s="425"/>
      <c r="DL1081" s="425"/>
      <c r="DM1081" s="425"/>
      <c r="DN1081" s="425"/>
      <c r="DO1081" s="425"/>
      <c r="DP1081" s="425"/>
      <c r="DQ1081" s="425"/>
      <c r="DR1081" s="425"/>
      <c r="DS1081" s="425"/>
      <c r="DT1081" s="425"/>
      <c r="DU1081" s="425"/>
      <c r="DV1081" s="425"/>
      <c r="DW1081" s="425"/>
      <c r="DX1081" s="425"/>
      <c r="DY1081" s="425"/>
      <c r="DZ1081" s="425"/>
      <c r="EA1081" s="425"/>
      <c r="EB1081" s="425"/>
      <c r="EC1081" s="425"/>
      <c r="ED1081" s="425"/>
      <c r="EE1081" s="425"/>
      <c r="EF1081" s="425"/>
      <c r="EG1081" s="425"/>
      <c r="EH1081" s="425"/>
      <c r="EI1081" s="425"/>
      <c r="EJ1081" s="425"/>
      <c r="EK1081" s="425"/>
      <c r="EL1081" s="425"/>
      <c r="EM1081" s="425"/>
      <c r="EN1081" s="425"/>
      <c r="EO1081" s="425"/>
      <c r="EP1081" s="425"/>
      <c r="EQ1081" s="425"/>
      <c r="ER1081" s="425"/>
      <c r="ES1081" s="425"/>
      <c r="ET1081" s="425"/>
      <c r="EU1081" s="324">
        <v>2.0</v>
      </c>
      <c r="EV1081" s="324">
        <v>1.0</v>
      </c>
      <c r="EW1081" s="76"/>
      <c r="EX1081" s="324">
        <v>2.0</v>
      </c>
      <c r="EY1081" s="76"/>
      <c r="EZ1081" s="76"/>
      <c r="FA1081" s="423" t="s">
        <v>4313</v>
      </c>
      <c r="FB1081" s="423"/>
      <c r="FC1081" s="423"/>
      <c r="FD1081" s="423"/>
    </row>
    <row r="1082">
      <c r="A1082" s="422" t="s">
        <v>4314</v>
      </c>
      <c r="B1082" s="423" t="s">
        <v>4315</v>
      </c>
      <c r="C1082" s="424" t="s">
        <v>8</v>
      </c>
      <c r="D1082" s="423" t="s">
        <v>18</v>
      </c>
      <c r="E1082" s="425"/>
      <c r="F1082" s="425"/>
      <c r="G1082" s="423" t="s">
        <v>4316</v>
      </c>
      <c r="H1082" s="423" t="s">
        <v>4317</v>
      </c>
      <c r="I1082" s="423" t="s">
        <v>23</v>
      </c>
      <c r="J1082" s="423" t="s">
        <v>39</v>
      </c>
      <c r="K1082" s="423" t="s">
        <v>67</v>
      </c>
      <c r="L1082" s="423" t="s">
        <v>4318</v>
      </c>
      <c r="M1082" s="423" t="s">
        <v>97</v>
      </c>
      <c r="N1082" s="426">
        <v>41885.0</v>
      </c>
      <c r="O1082" s="426">
        <v>41906.0</v>
      </c>
      <c r="P1082" s="425"/>
      <c r="Q1082" s="428"/>
      <c r="R1082" s="428"/>
      <c r="S1082" s="425"/>
      <c r="T1082" s="69">
        <f t="shared" si="1817"/>
        <v>1638</v>
      </c>
      <c r="U1082" s="430">
        <f t="shared" ref="U1082:W1082" si="2194">IF(ISBLANK($A1082),"",sum(AE1082,AK1082,AQ1082,AW1082,BC1082,BI1082,BO1082,BU1082,CA1082,CG1082,CM1082,CS1082,CY1082,DE1082,DK1082,DQ1082,DW1082,EC1082,EI1082,EO1082,EU1082))</f>
        <v>14</v>
      </c>
      <c r="V1082" s="430">
        <f t="shared" si="2194"/>
        <v>0</v>
      </c>
      <c r="W1082" s="430">
        <f t="shared" si="2194"/>
        <v>0</v>
      </c>
      <c r="X1082" s="431">
        <f t="shared" si="1783"/>
        <v>14</v>
      </c>
      <c r="Y1082" s="430">
        <f t="shared" ref="Y1082:AA1082" si="2195">IF(ISBLANK($A1082),"",sum(AH1082,AN1082,AT1082,AZ1082,BF1082,BL1082,BR1082,BX1082,CD1082,CJ1082,CP1082,CV1082,DB1082,DH1082,DN1082,DT1082,DZ1082,EF1082,EL1082,ER1082,EX1082))</f>
        <v>6</v>
      </c>
      <c r="Z1082" s="430">
        <f t="shared" si="2195"/>
        <v>11</v>
      </c>
      <c r="AA1082" s="430">
        <f t="shared" si="2195"/>
        <v>0</v>
      </c>
      <c r="AB1082" s="431">
        <f t="shared" si="1785"/>
        <v>17</v>
      </c>
      <c r="AC1082" s="432">
        <f t="shared" si="1786"/>
        <v>0.4285714286</v>
      </c>
      <c r="AD1082" s="248" t="str">
        <f t="shared" si="1787"/>
        <v>20+</v>
      </c>
      <c r="AE1082" s="433">
        <v>1.0</v>
      </c>
      <c r="AF1082" s="425"/>
      <c r="AG1082" s="425"/>
      <c r="AH1082" s="425"/>
      <c r="AI1082" s="425"/>
      <c r="AJ1082" s="425"/>
      <c r="AK1082" s="433">
        <v>3.0</v>
      </c>
      <c r="AL1082" s="425"/>
      <c r="AM1082" s="425"/>
      <c r="AN1082" s="425"/>
      <c r="AO1082" s="425"/>
      <c r="AP1082" s="425"/>
      <c r="AQ1082" s="433">
        <v>2.0</v>
      </c>
      <c r="AR1082" s="425"/>
      <c r="AS1082" s="425"/>
      <c r="AT1082" s="425"/>
      <c r="AU1082" s="433">
        <v>1.0</v>
      </c>
      <c r="AV1082" s="425"/>
      <c r="AW1082" s="433">
        <v>2.0</v>
      </c>
      <c r="AX1082" s="425"/>
      <c r="AY1082" s="425"/>
      <c r="AZ1082" s="433">
        <v>1.0</v>
      </c>
      <c r="BA1082" s="433">
        <v>1.0</v>
      </c>
      <c r="BB1082" s="425"/>
      <c r="BC1082" s="433">
        <v>1.0</v>
      </c>
      <c r="BD1082" s="425"/>
      <c r="BE1082" s="425"/>
      <c r="BF1082" s="433">
        <v>2.0</v>
      </c>
      <c r="BG1082" s="425"/>
      <c r="BH1082" s="425"/>
      <c r="BI1082" s="433">
        <v>1.0</v>
      </c>
      <c r="BJ1082" s="425"/>
      <c r="BK1082" s="425"/>
      <c r="BL1082" s="425"/>
      <c r="BM1082" s="433">
        <v>1.0</v>
      </c>
      <c r="BN1082" s="425"/>
      <c r="BO1082" s="433">
        <v>2.0</v>
      </c>
      <c r="BP1082" s="425"/>
      <c r="BQ1082" s="425"/>
      <c r="BR1082" s="433">
        <v>2.0</v>
      </c>
      <c r="BS1082" s="425"/>
      <c r="BT1082" s="425"/>
      <c r="BU1082" s="433">
        <v>1.0</v>
      </c>
      <c r="BV1082" s="425"/>
      <c r="BW1082" s="425"/>
      <c r="BX1082" s="425"/>
      <c r="BY1082" s="433">
        <v>1.0</v>
      </c>
      <c r="BZ1082" s="425"/>
      <c r="CA1082" s="433">
        <v>1.0</v>
      </c>
      <c r="CB1082" s="425"/>
      <c r="CC1082" s="425"/>
      <c r="CD1082" s="425"/>
      <c r="CE1082" s="433">
        <v>1.0</v>
      </c>
      <c r="CF1082" s="425"/>
      <c r="CG1082" s="425"/>
      <c r="CH1082" s="425"/>
      <c r="CI1082" s="425"/>
      <c r="CJ1082" s="425"/>
      <c r="CK1082" s="433">
        <v>2.0</v>
      </c>
      <c r="CL1082" s="425"/>
      <c r="CM1082" s="425"/>
      <c r="CN1082" s="425"/>
      <c r="CO1082" s="425"/>
      <c r="CP1082" s="433">
        <v>1.0</v>
      </c>
      <c r="CQ1082" s="425"/>
      <c r="CR1082" s="425"/>
      <c r="CS1082" s="425"/>
      <c r="CT1082" s="425"/>
      <c r="CU1082" s="425"/>
      <c r="CV1082" s="425"/>
      <c r="CW1082" s="425"/>
      <c r="CX1082" s="425"/>
      <c r="CY1082" s="425"/>
      <c r="CZ1082" s="425"/>
      <c r="DA1082" s="425"/>
      <c r="DB1082" s="425"/>
      <c r="DC1082" s="425"/>
      <c r="DD1082" s="425"/>
      <c r="DE1082" s="425"/>
      <c r="DF1082" s="425"/>
      <c r="DG1082" s="425"/>
      <c r="DH1082" s="425"/>
      <c r="DI1082" s="433">
        <v>1.0</v>
      </c>
      <c r="DJ1082" s="425"/>
      <c r="DK1082" s="425"/>
      <c r="DL1082" s="425"/>
      <c r="DM1082" s="425"/>
      <c r="DN1082" s="425"/>
      <c r="DO1082" s="425"/>
      <c r="DP1082" s="425"/>
      <c r="DQ1082" s="425"/>
      <c r="DR1082" s="425"/>
      <c r="DS1082" s="425"/>
      <c r="DT1082" s="425"/>
      <c r="DU1082" s="433">
        <v>1.0</v>
      </c>
      <c r="DV1082" s="425"/>
      <c r="DW1082" s="425"/>
      <c r="DX1082" s="425"/>
      <c r="DY1082" s="425"/>
      <c r="DZ1082" s="425"/>
      <c r="EA1082" s="433">
        <v>1.0</v>
      </c>
      <c r="EB1082" s="425"/>
      <c r="EC1082" s="425"/>
      <c r="ED1082" s="425"/>
      <c r="EE1082" s="425"/>
      <c r="EF1082" s="425"/>
      <c r="EG1082" s="425"/>
      <c r="EH1082" s="425"/>
      <c r="EI1082" s="425"/>
      <c r="EJ1082" s="425"/>
      <c r="EK1082" s="425"/>
      <c r="EL1082" s="425"/>
      <c r="EM1082" s="433">
        <v>1.0</v>
      </c>
      <c r="EN1082" s="425"/>
      <c r="EO1082" s="425"/>
      <c r="EP1082" s="425"/>
      <c r="EQ1082" s="425"/>
      <c r="ER1082" s="425"/>
      <c r="ES1082" s="425"/>
      <c r="ET1082" s="425"/>
      <c r="EU1082" s="76"/>
      <c r="EV1082" s="76"/>
      <c r="EW1082" s="76"/>
      <c r="EX1082" s="76"/>
      <c r="EY1082" s="76"/>
      <c r="EZ1082" s="76"/>
      <c r="FA1082" s="423" t="s">
        <v>4319</v>
      </c>
      <c r="FB1082" s="423"/>
      <c r="FC1082" s="423"/>
      <c r="FD1082" s="423"/>
    </row>
    <row r="1083">
      <c r="A1083" s="422" t="s">
        <v>4320</v>
      </c>
      <c r="B1083" s="423" t="s">
        <v>4321</v>
      </c>
      <c r="C1083" s="424" t="s">
        <v>1970</v>
      </c>
      <c r="D1083" s="423" t="s">
        <v>18</v>
      </c>
      <c r="E1083" s="425"/>
      <c r="F1083" s="425"/>
      <c r="G1083" s="423" t="s">
        <v>4322</v>
      </c>
      <c r="H1083" s="423" t="s">
        <v>4323</v>
      </c>
      <c r="I1083" s="423" t="s">
        <v>23</v>
      </c>
      <c r="J1083" s="423" t="s">
        <v>39</v>
      </c>
      <c r="K1083" s="423" t="s">
        <v>67</v>
      </c>
      <c r="L1083" s="423" t="s">
        <v>3377</v>
      </c>
      <c r="M1083" s="423" t="s">
        <v>110</v>
      </c>
      <c r="N1083" s="426">
        <v>41850.0</v>
      </c>
      <c r="O1083" s="426">
        <v>41863.0</v>
      </c>
      <c r="P1083" s="425"/>
      <c r="Q1083" s="429">
        <v>41880.0</v>
      </c>
      <c r="R1083" s="429">
        <v>42027.0</v>
      </c>
      <c r="S1083" s="425"/>
      <c r="T1083" s="69">
        <f>IF(ISBLANK($A1083),"",TODAY()-N1083)</f>
        <v>1673</v>
      </c>
      <c r="U1083" s="430">
        <f t="shared" ref="U1083:W1083" si="2196">IF(ISBLANK($A1083),"",sum(AE1083,AK1083,AQ1083,AW1083,BC1083,BI1083,BO1083,BU1083,CA1083,CG1083,CM1083,CS1083,CY1083,DE1083,DK1083,DQ1083,DW1083,EC1083,EI1083,EO1083,EU1083))</f>
        <v>2</v>
      </c>
      <c r="V1083" s="430">
        <f t="shared" si="2196"/>
        <v>0</v>
      </c>
      <c r="W1083" s="430">
        <f t="shared" si="2196"/>
        <v>0</v>
      </c>
      <c r="X1083" s="430">
        <f t="shared" si="1783"/>
        <v>2</v>
      </c>
      <c r="Y1083" s="430">
        <f t="shared" ref="Y1083:AA1083" si="2197">IF(ISBLANK($A1083),"",sum(AH1083,AN1083,AT1083,AZ1083,BF1083,BL1083,BR1083,BX1083,CD1083,CJ1083,CP1083,CV1083,DB1083,DH1083,DN1083,DT1083,DZ1083,EF1083,EL1083,ER1083,EX1083))</f>
        <v>2</v>
      </c>
      <c r="Z1083" s="430">
        <f t="shared" si="2197"/>
        <v>4</v>
      </c>
      <c r="AA1083" s="430">
        <f t="shared" si="2197"/>
        <v>0</v>
      </c>
      <c r="AB1083" s="430">
        <f t="shared" si="1785"/>
        <v>6</v>
      </c>
      <c r="AC1083" s="432">
        <f t="shared" si="1786"/>
        <v>1</v>
      </c>
      <c r="AD1083" s="248" t="str">
        <f t="shared" si="1787"/>
        <v>20+</v>
      </c>
      <c r="AE1083" s="425"/>
      <c r="AF1083" s="425"/>
      <c r="AG1083" s="425"/>
      <c r="AH1083" s="425"/>
      <c r="AI1083" s="425"/>
      <c r="AJ1083" s="425"/>
      <c r="AK1083" s="425"/>
      <c r="AL1083" s="425"/>
      <c r="AM1083" s="425"/>
      <c r="AN1083" s="425"/>
      <c r="AO1083" s="425"/>
      <c r="AP1083" s="425"/>
      <c r="AQ1083" s="425"/>
      <c r="AR1083" s="425"/>
      <c r="AS1083" s="425"/>
      <c r="AT1083" s="425"/>
      <c r="AU1083" s="425"/>
      <c r="AV1083" s="425"/>
      <c r="AW1083" s="425"/>
      <c r="AX1083" s="425"/>
      <c r="AY1083" s="425"/>
      <c r="AZ1083" s="425"/>
      <c r="BA1083" s="425"/>
      <c r="BB1083" s="425"/>
      <c r="BC1083" s="425"/>
      <c r="BD1083" s="425"/>
      <c r="BE1083" s="425"/>
      <c r="BF1083" s="425"/>
      <c r="BG1083" s="425"/>
      <c r="BH1083" s="425"/>
      <c r="BI1083" s="425"/>
      <c r="BJ1083" s="425"/>
      <c r="BK1083" s="425"/>
      <c r="BL1083" s="425"/>
      <c r="BM1083" s="425"/>
      <c r="BN1083" s="425"/>
      <c r="BO1083" s="425"/>
      <c r="BP1083" s="425"/>
      <c r="BQ1083" s="425"/>
      <c r="BR1083" s="425"/>
      <c r="BS1083" s="425"/>
      <c r="BT1083" s="425"/>
      <c r="BU1083" s="425"/>
      <c r="BV1083" s="425"/>
      <c r="BW1083" s="425"/>
      <c r="BX1083" s="425"/>
      <c r="BY1083" s="425"/>
      <c r="BZ1083" s="425"/>
      <c r="CA1083" s="425"/>
      <c r="CB1083" s="425"/>
      <c r="CC1083" s="425"/>
      <c r="CD1083" s="425"/>
      <c r="CE1083" s="425"/>
      <c r="CF1083" s="425"/>
      <c r="CG1083" s="425"/>
      <c r="CH1083" s="425"/>
      <c r="CI1083" s="425"/>
      <c r="CJ1083" s="425"/>
      <c r="CK1083" s="425"/>
      <c r="CL1083" s="425"/>
      <c r="CM1083" s="425"/>
      <c r="CN1083" s="425"/>
      <c r="CO1083" s="425"/>
      <c r="CP1083" s="425"/>
      <c r="CQ1083" s="425"/>
      <c r="CR1083" s="425"/>
      <c r="CS1083" s="425"/>
      <c r="CT1083" s="425"/>
      <c r="CU1083" s="425"/>
      <c r="CV1083" s="425"/>
      <c r="CW1083" s="425"/>
      <c r="CX1083" s="425"/>
      <c r="CY1083" s="425"/>
      <c r="CZ1083" s="425"/>
      <c r="DA1083" s="425"/>
      <c r="DB1083" s="425"/>
      <c r="DC1083" s="425"/>
      <c r="DD1083" s="425"/>
      <c r="DE1083" s="425"/>
      <c r="DF1083" s="425"/>
      <c r="DG1083" s="425"/>
      <c r="DH1083" s="425"/>
      <c r="DI1083" s="425"/>
      <c r="DJ1083" s="425"/>
      <c r="DK1083" s="425"/>
      <c r="DL1083" s="425"/>
      <c r="DM1083" s="425"/>
      <c r="DN1083" s="425"/>
      <c r="DO1083" s="425"/>
      <c r="DP1083" s="425"/>
      <c r="DQ1083" s="425"/>
      <c r="DR1083" s="425"/>
      <c r="DS1083" s="425"/>
      <c r="DT1083" s="425"/>
      <c r="DU1083" s="425"/>
      <c r="DV1083" s="425"/>
      <c r="DW1083" s="425"/>
      <c r="DX1083" s="425"/>
      <c r="DY1083" s="425"/>
      <c r="DZ1083" s="425"/>
      <c r="EA1083" s="425"/>
      <c r="EB1083" s="425"/>
      <c r="EC1083" s="425"/>
      <c r="ED1083" s="425"/>
      <c r="EE1083" s="425"/>
      <c r="EF1083" s="425"/>
      <c r="EG1083" s="425"/>
      <c r="EH1083" s="425"/>
      <c r="EI1083" s="425"/>
      <c r="EJ1083" s="425"/>
      <c r="EK1083" s="425"/>
      <c r="EL1083" s="425"/>
      <c r="EM1083" s="425"/>
      <c r="EN1083" s="425"/>
      <c r="EO1083" s="425"/>
      <c r="EP1083" s="425"/>
      <c r="EQ1083" s="425"/>
      <c r="ER1083" s="425"/>
      <c r="ES1083" s="425"/>
      <c r="ET1083" s="425"/>
      <c r="EU1083" s="324">
        <v>2.0</v>
      </c>
      <c r="EV1083" s="76"/>
      <c r="EW1083" s="76"/>
      <c r="EX1083" s="324">
        <v>2.0</v>
      </c>
      <c r="EY1083" s="324">
        <v>4.0</v>
      </c>
      <c r="EZ1083" s="76"/>
      <c r="FA1083" s="423" t="s">
        <v>4324</v>
      </c>
      <c r="FB1083" s="423"/>
      <c r="FC1083" s="423"/>
      <c r="FD1083" s="423"/>
    </row>
    <row r="1084">
      <c r="A1084" s="293" t="s">
        <v>4325</v>
      </c>
      <c r="B1084" s="294" t="s">
        <v>3850</v>
      </c>
      <c r="C1084" s="295" t="s">
        <v>95</v>
      </c>
      <c r="D1084" s="294" t="s">
        <v>18</v>
      </c>
      <c r="E1084" s="303"/>
      <c r="F1084" s="303"/>
      <c r="G1084" s="294" t="s">
        <v>3764</v>
      </c>
      <c r="H1084" s="294" t="s">
        <v>4306</v>
      </c>
      <c r="I1084" s="294" t="s">
        <v>23</v>
      </c>
      <c r="J1084" s="294" t="s">
        <v>39</v>
      </c>
      <c r="K1084" s="294" t="s">
        <v>3490</v>
      </c>
      <c r="L1084" s="294" t="s">
        <v>3853</v>
      </c>
      <c r="M1084" s="294" t="s">
        <v>4308</v>
      </c>
      <c r="N1084" s="296">
        <v>41786.0</v>
      </c>
      <c r="O1084" s="296">
        <v>41786.0</v>
      </c>
      <c r="P1084" s="303"/>
      <c r="Q1084" s="298"/>
      <c r="R1084" s="298"/>
      <c r="S1084" s="303"/>
      <c r="T1084" s="69">
        <f t="shared" ref="T1084:T1087" si="2200">IF(ISBLANK($A1084),0,TODAY()-N1084)</f>
        <v>1737</v>
      </c>
      <c r="U1084" s="300">
        <f t="shared" ref="U1084:W1084" si="2198">IF(ISBLANK($A1084),"",sum(AE1084,AK1084,AQ1084,AW1084,BC1084,BI1084,BO1084,BU1084,CA1084,CG1084,CM1084,CS1084,CY1084,DE1084,DK1084,DQ1084,DW1084,EC1084,EI1084,EO1084,EU1084))</f>
        <v>4</v>
      </c>
      <c r="V1084" s="300">
        <f t="shared" si="2198"/>
        <v>4</v>
      </c>
      <c r="W1084" s="300">
        <f t="shared" si="2198"/>
        <v>0</v>
      </c>
      <c r="X1084" s="301">
        <f t="shared" si="1783"/>
        <v>8</v>
      </c>
      <c r="Y1084" s="300">
        <f t="shared" ref="Y1084:AA1084" si="2199">IF(ISBLANK($A1084),"",sum(AH1084,AN1084,AT1084,AZ1084,BF1084,BL1084,BR1084,BX1084,CD1084,CJ1084,CP1084,CV1084,DB1084,DH1084,DN1084,DT1084,DZ1084,EF1084,EL1084,ER1084,EX1084))</f>
        <v>4</v>
      </c>
      <c r="Z1084" s="300">
        <f t="shared" si="2199"/>
        <v>5</v>
      </c>
      <c r="AA1084" s="300">
        <f t="shared" si="2199"/>
        <v>0</v>
      </c>
      <c r="AB1084" s="301">
        <f t="shared" si="1785"/>
        <v>9</v>
      </c>
      <c r="AC1084" s="302">
        <f t="shared" si="1786"/>
        <v>0.5</v>
      </c>
      <c r="AD1084" s="248" t="str">
        <f t="shared" si="1787"/>
        <v>20+</v>
      </c>
      <c r="AE1084" s="303"/>
      <c r="AF1084" s="303"/>
      <c r="AG1084" s="303"/>
      <c r="AH1084" s="303"/>
      <c r="AI1084" s="303"/>
      <c r="AJ1084" s="303"/>
      <c r="AK1084" s="303"/>
      <c r="AL1084" s="303"/>
      <c r="AM1084" s="303"/>
      <c r="AN1084" s="303"/>
      <c r="AO1084" s="303"/>
      <c r="AP1084" s="303"/>
      <c r="AQ1084" s="303"/>
      <c r="AR1084" s="303"/>
      <c r="AS1084" s="303"/>
      <c r="AT1084" s="303"/>
      <c r="AU1084" s="303"/>
      <c r="AV1084" s="303"/>
      <c r="AW1084" s="304">
        <v>1.0</v>
      </c>
      <c r="AX1084" s="303"/>
      <c r="AY1084" s="303"/>
      <c r="AZ1084" s="303"/>
      <c r="BA1084" s="303"/>
      <c r="BB1084" s="303"/>
      <c r="BC1084" s="303"/>
      <c r="BD1084" s="303"/>
      <c r="BE1084" s="303"/>
      <c r="BF1084" s="304">
        <v>1.0</v>
      </c>
      <c r="BG1084" s="303"/>
      <c r="BH1084" s="303"/>
      <c r="BI1084" s="303"/>
      <c r="BJ1084" s="303"/>
      <c r="BK1084" s="303"/>
      <c r="BL1084" s="303"/>
      <c r="BM1084" s="303"/>
      <c r="BN1084" s="303"/>
      <c r="BO1084" s="303"/>
      <c r="BP1084" s="303"/>
      <c r="BQ1084" s="303"/>
      <c r="BR1084" s="303"/>
      <c r="BS1084" s="303"/>
      <c r="BT1084" s="303"/>
      <c r="BU1084" s="303"/>
      <c r="BV1084" s="303"/>
      <c r="BW1084" s="303"/>
      <c r="BX1084" s="304">
        <v>2.0</v>
      </c>
      <c r="BY1084" s="304">
        <v>1.0</v>
      </c>
      <c r="BZ1084" s="303"/>
      <c r="CA1084" s="303"/>
      <c r="CB1084" s="303"/>
      <c r="CC1084" s="303"/>
      <c r="CD1084" s="303"/>
      <c r="CE1084" s="303"/>
      <c r="CF1084" s="303"/>
      <c r="CG1084" s="304">
        <v>1.0</v>
      </c>
      <c r="CH1084" s="304">
        <v>1.0</v>
      </c>
      <c r="CI1084" s="303"/>
      <c r="CJ1084" s="303"/>
      <c r="CK1084" s="304">
        <v>3.0</v>
      </c>
      <c r="CL1084" s="303"/>
      <c r="CM1084" s="303"/>
      <c r="CN1084" s="303"/>
      <c r="CO1084" s="303"/>
      <c r="CP1084" s="303"/>
      <c r="CQ1084" s="303"/>
      <c r="CR1084" s="303"/>
      <c r="CS1084" s="303"/>
      <c r="CT1084" s="303"/>
      <c r="CU1084" s="303"/>
      <c r="CV1084" s="303"/>
      <c r="CW1084" s="304">
        <v>1.0</v>
      </c>
      <c r="CX1084" s="303"/>
      <c r="CY1084" s="304">
        <v>1.0</v>
      </c>
      <c r="CZ1084" s="303"/>
      <c r="DA1084" s="303"/>
      <c r="DB1084" s="304">
        <v>1.0</v>
      </c>
      <c r="DC1084" s="303"/>
      <c r="DD1084" s="303"/>
      <c r="DE1084" s="303"/>
      <c r="DF1084" s="303"/>
      <c r="DG1084" s="303"/>
      <c r="DH1084" s="303"/>
      <c r="DI1084" s="303"/>
      <c r="DJ1084" s="303"/>
      <c r="DK1084" s="303"/>
      <c r="DL1084" s="303"/>
      <c r="DM1084" s="303"/>
      <c r="DN1084" s="303"/>
      <c r="DO1084" s="303"/>
      <c r="DP1084" s="303"/>
      <c r="DQ1084" s="303"/>
      <c r="DR1084" s="303"/>
      <c r="DS1084" s="303"/>
      <c r="DT1084" s="303"/>
      <c r="DU1084" s="303"/>
      <c r="DV1084" s="303"/>
      <c r="DW1084" s="303"/>
      <c r="DX1084" s="303"/>
      <c r="DY1084" s="303"/>
      <c r="DZ1084" s="303"/>
      <c r="EA1084" s="303"/>
      <c r="EB1084" s="303"/>
      <c r="EC1084" s="303"/>
      <c r="ED1084" s="303"/>
      <c r="EE1084" s="303"/>
      <c r="EF1084" s="303"/>
      <c r="EG1084" s="303"/>
      <c r="EH1084" s="303"/>
      <c r="EI1084" s="304">
        <v>1.0</v>
      </c>
      <c r="EJ1084" s="304">
        <v>2.0</v>
      </c>
      <c r="EK1084" s="303"/>
      <c r="EL1084" s="303"/>
      <c r="EM1084" s="303"/>
      <c r="EN1084" s="303"/>
      <c r="EO1084" s="303"/>
      <c r="EP1084" s="303"/>
      <c r="EQ1084" s="303"/>
      <c r="ER1084" s="303"/>
      <c r="ES1084" s="303"/>
      <c r="ET1084" s="303"/>
      <c r="EU1084" s="76"/>
      <c r="EV1084" s="324">
        <v>1.0</v>
      </c>
      <c r="EW1084" s="76"/>
      <c r="EX1084" s="76"/>
      <c r="EY1084" s="76"/>
      <c r="EZ1084" s="76"/>
      <c r="FA1084" s="294" t="s">
        <v>4326</v>
      </c>
      <c r="FB1084" s="294"/>
      <c r="FC1084" s="294"/>
      <c r="FD1084" s="294"/>
    </row>
    <row r="1085">
      <c r="A1085" s="440" t="s">
        <v>4327</v>
      </c>
      <c r="B1085" s="441" t="s">
        <v>4328</v>
      </c>
      <c r="C1085" s="442" t="s">
        <v>8</v>
      </c>
      <c r="D1085" s="441" t="s">
        <v>18</v>
      </c>
      <c r="E1085" s="443"/>
      <c r="F1085" s="443"/>
      <c r="G1085" s="441" t="s">
        <v>4058</v>
      </c>
      <c r="H1085" s="441" t="s">
        <v>4059</v>
      </c>
      <c r="I1085" s="441" t="s">
        <v>23</v>
      </c>
      <c r="J1085" s="441" t="s">
        <v>39</v>
      </c>
      <c r="K1085" s="441" t="s">
        <v>67</v>
      </c>
      <c r="L1085" s="441" t="s">
        <v>3759</v>
      </c>
      <c r="M1085" s="441" t="s">
        <v>3531</v>
      </c>
      <c r="N1085" s="444">
        <v>41760.0</v>
      </c>
      <c r="O1085" s="444">
        <v>41760.0</v>
      </c>
      <c r="P1085" s="444">
        <v>42038.0</v>
      </c>
      <c r="Q1085" s="532">
        <v>41838.0</v>
      </c>
      <c r="R1085" s="532">
        <v>41976.0</v>
      </c>
      <c r="S1085" s="443"/>
      <c r="T1085" s="69">
        <f t="shared" si="2200"/>
        <v>1763</v>
      </c>
      <c r="U1085" s="436">
        <f t="shared" ref="U1085:W1085" si="2201">IF(ISBLANK($A1085),"",sum(AE1085,AK1085,AQ1085,AW1085,BC1085,BI1085,BO1085,BU1085,CA1085,CG1085,CM1085,CS1085,CY1085,DE1085,DK1085,DQ1085,DW1085,EC1085,EI1085,EO1085,EU1085))</f>
        <v>4</v>
      </c>
      <c r="V1085" s="436">
        <f t="shared" si="2201"/>
        <v>6</v>
      </c>
      <c r="W1085" s="436">
        <f t="shared" si="2201"/>
        <v>0</v>
      </c>
      <c r="X1085" s="437">
        <f t="shared" si="1783"/>
        <v>10</v>
      </c>
      <c r="Y1085" s="436">
        <f t="shared" ref="Y1085:AA1085" si="2202">IF(ISBLANK($A1085),"",sum(AH1085,AN1085,AT1085,AZ1085,BF1085,BL1085,BR1085,BX1085,CD1085,CJ1085,CP1085,CV1085,DB1085,DH1085,DN1085,DT1085,DZ1085,EF1085,EL1085,ER1085,EX1085))</f>
        <v>7</v>
      </c>
      <c r="Z1085" s="436">
        <f t="shared" si="2202"/>
        <v>2</v>
      </c>
      <c r="AA1085" s="436">
        <f t="shared" si="2202"/>
        <v>0</v>
      </c>
      <c r="AB1085" s="437">
        <f t="shared" si="1785"/>
        <v>9</v>
      </c>
      <c r="AC1085" s="446">
        <f t="shared" si="1786"/>
        <v>0.7</v>
      </c>
      <c r="AD1085" s="248" t="str">
        <f t="shared" si="1787"/>
        <v>20+</v>
      </c>
      <c r="AE1085" s="443"/>
      <c r="AF1085" s="443"/>
      <c r="AG1085" s="443"/>
      <c r="AH1085" s="443"/>
      <c r="AI1085" s="443"/>
      <c r="AJ1085" s="443"/>
      <c r="AK1085" s="443"/>
      <c r="AL1085" s="443"/>
      <c r="AM1085" s="443"/>
      <c r="AN1085" s="443"/>
      <c r="AO1085" s="443"/>
      <c r="AP1085" s="443"/>
      <c r="AQ1085" s="447">
        <v>1.0</v>
      </c>
      <c r="AR1085" s="443"/>
      <c r="AS1085" s="443"/>
      <c r="AT1085" s="443"/>
      <c r="AU1085" s="443"/>
      <c r="AV1085" s="443"/>
      <c r="AW1085" s="443"/>
      <c r="AX1085" s="443"/>
      <c r="AY1085" s="443"/>
      <c r="AZ1085" s="443"/>
      <c r="BA1085" s="443"/>
      <c r="BB1085" s="443"/>
      <c r="BC1085" s="443"/>
      <c r="BD1085" s="443"/>
      <c r="BE1085" s="443"/>
      <c r="BF1085" s="443"/>
      <c r="BG1085" s="443"/>
      <c r="BH1085" s="443"/>
      <c r="BI1085" s="443"/>
      <c r="BJ1085" s="447">
        <v>2.0</v>
      </c>
      <c r="BK1085" s="443"/>
      <c r="BL1085" s="443"/>
      <c r="BM1085" s="443"/>
      <c r="BN1085" s="443"/>
      <c r="BO1085" s="443"/>
      <c r="BP1085" s="443"/>
      <c r="BQ1085" s="443"/>
      <c r="BR1085" s="447">
        <v>1.0</v>
      </c>
      <c r="BS1085" s="443"/>
      <c r="BT1085" s="443"/>
      <c r="BU1085" s="447">
        <v>1.0</v>
      </c>
      <c r="BV1085" s="443"/>
      <c r="BW1085" s="443"/>
      <c r="BX1085" s="447">
        <v>1.0</v>
      </c>
      <c r="BY1085" s="443"/>
      <c r="BZ1085" s="443"/>
      <c r="CA1085" s="443"/>
      <c r="CB1085" s="447">
        <v>1.0</v>
      </c>
      <c r="CC1085" s="443"/>
      <c r="CD1085" s="443"/>
      <c r="CE1085" s="443"/>
      <c r="CF1085" s="443"/>
      <c r="CG1085" s="443"/>
      <c r="CH1085" s="443"/>
      <c r="CI1085" s="443"/>
      <c r="CJ1085" s="447">
        <v>1.0</v>
      </c>
      <c r="CK1085" s="443"/>
      <c r="CL1085" s="443"/>
      <c r="CM1085" s="443"/>
      <c r="CN1085" s="443"/>
      <c r="CO1085" s="443"/>
      <c r="CP1085" s="443"/>
      <c r="CQ1085" s="443"/>
      <c r="CR1085" s="443"/>
      <c r="CS1085" s="447">
        <v>1.0</v>
      </c>
      <c r="CT1085" s="443"/>
      <c r="CU1085" s="443"/>
      <c r="CV1085" s="443"/>
      <c r="CW1085" s="443"/>
      <c r="CX1085" s="443"/>
      <c r="CY1085" s="443"/>
      <c r="CZ1085" s="443"/>
      <c r="DA1085" s="443"/>
      <c r="DB1085" s="443"/>
      <c r="DC1085" s="443"/>
      <c r="DD1085" s="443"/>
      <c r="DE1085" s="443"/>
      <c r="DF1085" s="443"/>
      <c r="DG1085" s="443"/>
      <c r="DH1085" s="443"/>
      <c r="DI1085" s="443"/>
      <c r="DJ1085" s="443"/>
      <c r="DK1085" s="443"/>
      <c r="DL1085" s="443"/>
      <c r="DM1085" s="443"/>
      <c r="DN1085" s="443"/>
      <c r="DO1085" s="443"/>
      <c r="DP1085" s="443"/>
      <c r="DQ1085" s="443"/>
      <c r="DR1085" s="443"/>
      <c r="DS1085" s="443"/>
      <c r="DT1085" s="443"/>
      <c r="DU1085" s="443"/>
      <c r="DV1085" s="443"/>
      <c r="DW1085" s="443"/>
      <c r="DX1085" s="443"/>
      <c r="DY1085" s="443"/>
      <c r="DZ1085" s="443"/>
      <c r="EA1085" s="443"/>
      <c r="EB1085" s="443"/>
      <c r="EC1085" s="443"/>
      <c r="ED1085" s="443"/>
      <c r="EE1085" s="443"/>
      <c r="EF1085" s="443"/>
      <c r="EG1085" s="443"/>
      <c r="EH1085" s="443"/>
      <c r="EI1085" s="443"/>
      <c r="EJ1085" s="443"/>
      <c r="EK1085" s="443"/>
      <c r="EL1085" s="443"/>
      <c r="EM1085" s="443"/>
      <c r="EN1085" s="443"/>
      <c r="EO1085" s="443"/>
      <c r="EP1085" s="443"/>
      <c r="EQ1085" s="443"/>
      <c r="ER1085" s="443"/>
      <c r="ES1085" s="443"/>
      <c r="ET1085" s="443"/>
      <c r="EU1085" s="324">
        <v>1.0</v>
      </c>
      <c r="EV1085" s="324">
        <v>3.0</v>
      </c>
      <c r="EW1085" s="76"/>
      <c r="EX1085" s="324">
        <v>4.0</v>
      </c>
      <c r="EY1085" s="324">
        <v>2.0</v>
      </c>
      <c r="EZ1085" s="76"/>
      <c r="FA1085" s="441" t="s">
        <v>4329</v>
      </c>
      <c r="FB1085" s="441"/>
      <c r="FC1085" s="441"/>
      <c r="FD1085" s="441"/>
    </row>
    <row r="1086">
      <c r="A1086" s="293" t="s">
        <v>4330</v>
      </c>
      <c r="B1086" s="294" t="s">
        <v>4331</v>
      </c>
      <c r="C1086" s="295" t="s">
        <v>8</v>
      </c>
      <c r="D1086" s="294" t="s">
        <v>18</v>
      </c>
      <c r="E1086" s="303"/>
      <c r="F1086" s="303"/>
      <c r="G1086" s="294" t="s">
        <v>4332</v>
      </c>
      <c r="H1086" s="294" t="s">
        <v>4110</v>
      </c>
      <c r="I1086" s="294" t="s">
        <v>23</v>
      </c>
      <c r="J1086" s="294" t="s">
        <v>39</v>
      </c>
      <c r="K1086" s="294" t="s">
        <v>3490</v>
      </c>
      <c r="L1086" s="294" t="s">
        <v>519</v>
      </c>
      <c r="M1086" s="294" t="s">
        <v>50</v>
      </c>
      <c r="N1086" s="297"/>
      <c r="O1086" s="297"/>
      <c r="P1086" s="303"/>
      <c r="Q1086" s="298"/>
      <c r="R1086" s="298"/>
      <c r="S1086" s="303"/>
      <c r="T1086" s="69">
        <f t="shared" si="2200"/>
        <v>43523</v>
      </c>
      <c r="U1086" s="300">
        <f t="shared" ref="U1086:W1086" si="2203">IF(ISBLANK($A1086),"",sum(AE1086,AK1086,AQ1086,AW1086,BC1086,BI1086,BO1086,BU1086,CA1086,CG1086,CM1086,CS1086,CY1086,DE1086,DK1086,DQ1086,DW1086,EC1086,EI1086,EO1086,EU1086))</f>
        <v>0</v>
      </c>
      <c r="V1086" s="300">
        <f t="shared" si="2203"/>
        <v>0</v>
      </c>
      <c r="W1086" s="300">
        <f t="shared" si="2203"/>
        <v>0</v>
      </c>
      <c r="X1086" s="301">
        <f t="shared" si="1783"/>
        <v>0</v>
      </c>
      <c r="Y1086" s="300">
        <f t="shared" ref="Y1086:AA1086" si="2204">IF(ISBLANK($A1086),"",sum(AH1086,AN1086,AT1086,AZ1086,BF1086,BL1086,BR1086,BX1086,CD1086,CJ1086,CP1086,CV1086,DB1086,DH1086,DN1086,DT1086,DZ1086,EF1086,EL1086,ER1086,EX1086))</f>
        <v>0</v>
      </c>
      <c r="Z1086" s="300">
        <f t="shared" si="2204"/>
        <v>0</v>
      </c>
      <c r="AA1086" s="300">
        <f t="shared" si="2204"/>
        <v>0</v>
      </c>
      <c r="AB1086" s="301">
        <f t="shared" si="1785"/>
        <v>0</v>
      </c>
      <c r="AC1086" s="448" t="str">
        <f t="shared" si="1786"/>
        <v/>
      </c>
      <c r="AD1086" s="289" t="str">
        <f t="shared" si="1787"/>
        <v/>
      </c>
      <c r="AE1086" s="303"/>
      <c r="AF1086" s="303"/>
      <c r="AG1086" s="303"/>
      <c r="AH1086" s="303"/>
      <c r="AI1086" s="303"/>
      <c r="AJ1086" s="303"/>
      <c r="AK1086" s="303"/>
      <c r="AL1086" s="303"/>
      <c r="AM1086" s="303"/>
      <c r="AN1086" s="303"/>
      <c r="AO1086" s="303"/>
      <c r="AP1086" s="303"/>
      <c r="AQ1086" s="303"/>
      <c r="AR1086" s="303"/>
      <c r="AS1086" s="303"/>
      <c r="AT1086" s="303"/>
      <c r="AU1086" s="303"/>
      <c r="AV1086" s="303"/>
      <c r="AW1086" s="303"/>
      <c r="AX1086" s="303"/>
      <c r="AY1086" s="303"/>
      <c r="AZ1086" s="303"/>
      <c r="BA1086" s="303"/>
      <c r="BB1086" s="303"/>
      <c r="BC1086" s="303"/>
      <c r="BD1086" s="303"/>
      <c r="BE1086" s="303"/>
      <c r="BF1086" s="303"/>
      <c r="BG1086" s="303"/>
      <c r="BH1086" s="303"/>
      <c r="BI1086" s="303"/>
      <c r="BJ1086" s="303"/>
      <c r="BK1086" s="303"/>
      <c r="BL1086" s="303"/>
      <c r="BM1086" s="303"/>
      <c r="BN1086" s="303"/>
      <c r="BO1086" s="303"/>
      <c r="BP1086" s="303"/>
      <c r="BQ1086" s="303"/>
      <c r="BR1086" s="303"/>
      <c r="BS1086" s="303"/>
      <c r="BT1086" s="303"/>
      <c r="BU1086" s="303"/>
      <c r="BV1086" s="303"/>
      <c r="BW1086" s="303"/>
      <c r="BX1086" s="303"/>
      <c r="BY1086" s="303"/>
      <c r="BZ1086" s="303"/>
      <c r="CA1086" s="303"/>
      <c r="CB1086" s="303"/>
      <c r="CC1086" s="303"/>
      <c r="CD1086" s="303"/>
      <c r="CE1086" s="303"/>
      <c r="CF1086" s="303"/>
      <c r="CG1086" s="303"/>
      <c r="CH1086" s="303"/>
      <c r="CI1086" s="303"/>
      <c r="CJ1086" s="303"/>
      <c r="CK1086" s="303"/>
      <c r="CL1086" s="303"/>
      <c r="CM1086" s="303"/>
      <c r="CN1086" s="303"/>
      <c r="CO1086" s="303"/>
      <c r="CP1086" s="303"/>
      <c r="CQ1086" s="303"/>
      <c r="CR1086" s="303"/>
      <c r="CS1086" s="303"/>
      <c r="CT1086" s="303"/>
      <c r="CU1086" s="303"/>
      <c r="CV1086" s="303"/>
      <c r="CW1086" s="303"/>
      <c r="CX1086" s="303"/>
      <c r="CY1086" s="303"/>
      <c r="CZ1086" s="303"/>
      <c r="DA1086" s="303"/>
      <c r="DB1086" s="303"/>
      <c r="DC1086" s="303"/>
      <c r="DD1086" s="303"/>
      <c r="DE1086" s="303"/>
      <c r="DF1086" s="303"/>
      <c r="DG1086" s="303"/>
      <c r="DH1086" s="303"/>
      <c r="DI1086" s="303"/>
      <c r="DJ1086" s="303"/>
      <c r="DK1086" s="303"/>
      <c r="DL1086" s="303"/>
      <c r="DM1086" s="303"/>
      <c r="DN1086" s="303"/>
      <c r="DO1086" s="303"/>
      <c r="DP1086" s="303"/>
      <c r="DQ1086" s="303"/>
      <c r="DR1086" s="303"/>
      <c r="DS1086" s="303"/>
      <c r="DT1086" s="303"/>
      <c r="DU1086" s="303"/>
      <c r="DV1086" s="303"/>
      <c r="DW1086" s="303"/>
      <c r="DX1086" s="303"/>
      <c r="DY1086" s="303"/>
      <c r="DZ1086" s="303"/>
      <c r="EA1086" s="303"/>
      <c r="EB1086" s="303"/>
      <c r="EC1086" s="303"/>
      <c r="ED1086" s="303"/>
      <c r="EE1086" s="303"/>
      <c r="EF1086" s="303"/>
      <c r="EG1086" s="303"/>
      <c r="EH1086" s="303"/>
      <c r="EI1086" s="303"/>
      <c r="EJ1086" s="303"/>
      <c r="EK1086" s="303"/>
      <c r="EL1086" s="303"/>
      <c r="EM1086" s="303"/>
      <c r="EN1086" s="303"/>
      <c r="EO1086" s="303"/>
      <c r="EP1086" s="303"/>
      <c r="EQ1086" s="303"/>
      <c r="ER1086" s="303"/>
      <c r="ES1086" s="303"/>
      <c r="ET1086" s="303"/>
      <c r="EU1086" s="303"/>
      <c r="EV1086" s="303"/>
      <c r="EW1086" s="303"/>
      <c r="EX1086" s="303"/>
      <c r="EY1086" s="303"/>
      <c r="EZ1086" s="303"/>
      <c r="FA1086" s="303"/>
      <c r="FB1086" s="303"/>
      <c r="FC1086" s="303"/>
      <c r="FD1086" s="303"/>
    </row>
    <row r="1087">
      <c r="A1087" s="477" t="s">
        <v>4333</v>
      </c>
      <c r="B1087" s="478" t="s">
        <v>1444</v>
      </c>
      <c r="C1087" s="468" t="s">
        <v>8</v>
      </c>
      <c r="D1087" s="467" t="s">
        <v>18</v>
      </c>
      <c r="E1087" s="425"/>
      <c r="F1087" s="425"/>
      <c r="G1087" s="467" t="s">
        <v>4334</v>
      </c>
      <c r="H1087" s="533" t="s">
        <v>4335</v>
      </c>
      <c r="I1087" s="467" t="s">
        <v>23</v>
      </c>
      <c r="J1087" s="467" t="s">
        <v>39</v>
      </c>
      <c r="K1087" s="467" t="s">
        <v>67</v>
      </c>
      <c r="L1087" s="467" t="s">
        <v>273</v>
      </c>
      <c r="M1087" s="467" t="s">
        <v>50</v>
      </c>
      <c r="N1087" s="534">
        <v>42530.0</v>
      </c>
      <c r="O1087" s="534">
        <v>42530.0</v>
      </c>
      <c r="P1087" s="425"/>
      <c r="Q1087" s="428"/>
      <c r="R1087" s="428"/>
      <c r="S1087" s="425"/>
      <c r="T1087" s="473">
        <f t="shared" si="2200"/>
        <v>993</v>
      </c>
      <c r="U1087" s="459">
        <f t="shared" ref="U1087:W1087" si="2205">IF(ISBLANK($A1087),"",sum(AE1087,AK1087,AQ1087,AW1087,BC1087,BI1087,BO1087,BU1087,CA1087,CG1087,CM1087,CS1087,CY1087,DE1087,DK1087,DQ1087,DW1087,EC1087,EI1087,EO1087,EU1087))</f>
        <v>0</v>
      </c>
      <c r="V1087" s="460">
        <f t="shared" si="2205"/>
        <v>0</v>
      </c>
      <c r="W1087" s="470">
        <f t="shared" si="2205"/>
        <v>0</v>
      </c>
      <c r="X1087" s="471">
        <f t="shared" si="1783"/>
        <v>0</v>
      </c>
      <c r="Y1087" s="470">
        <f t="shared" ref="Y1087:AA1087" si="2206">IF(ISBLANK($A1087),"",sum(AH1087,AN1087,AT1087,AZ1087,BF1087,BL1087,BR1087,BX1087,CD1087,CJ1087,CP1087,CV1087,DB1087,DH1087,DN1087,DT1087,DZ1087,EF1087,EL1087,ER1087,EX1087))</f>
        <v>0</v>
      </c>
      <c r="Z1087" s="470">
        <f t="shared" si="2206"/>
        <v>0</v>
      </c>
      <c r="AA1087" s="470">
        <f t="shared" si="2206"/>
        <v>0</v>
      </c>
      <c r="AB1087" s="471">
        <f t="shared" si="1785"/>
        <v>0</v>
      </c>
      <c r="AC1087" s="452" t="str">
        <f t="shared" si="1786"/>
        <v/>
      </c>
      <c r="AD1087" s="472" t="str">
        <f t="shared" si="1787"/>
        <v>20+</v>
      </c>
      <c r="AE1087" s="425"/>
      <c r="AF1087" s="425"/>
      <c r="AG1087" s="425"/>
      <c r="AH1087" s="425"/>
      <c r="AI1087" s="425"/>
      <c r="AJ1087" s="425"/>
      <c r="AK1087" s="425"/>
      <c r="AL1087" s="425"/>
      <c r="AM1087" s="425"/>
      <c r="AN1087" s="425"/>
      <c r="AO1087" s="425"/>
      <c r="AP1087" s="425"/>
      <c r="AQ1087" s="425"/>
      <c r="AR1087" s="425"/>
      <c r="AS1087" s="425"/>
      <c r="AT1087" s="425"/>
      <c r="AU1087" s="425"/>
      <c r="AV1087" s="425"/>
      <c r="AW1087" s="76"/>
      <c r="AX1087" s="76"/>
      <c r="AY1087" s="76"/>
      <c r="AZ1087" s="76"/>
      <c r="BA1087" s="76"/>
      <c r="BB1087" s="76"/>
      <c r="BC1087" s="425"/>
      <c r="BD1087" s="425"/>
      <c r="BE1087" s="425"/>
      <c r="BF1087" s="425"/>
      <c r="BG1087" s="425"/>
      <c r="BH1087" s="425"/>
      <c r="BI1087" s="425"/>
      <c r="BJ1087" s="425"/>
      <c r="BK1087" s="425"/>
      <c r="BL1087" s="425"/>
      <c r="BM1087" s="425"/>
      <c r="BN1087" s="425"/>
      <c r="BO1087" s="425"/>
      <c r="BP1087" s="425"/>
      <c r="BQ1087" s="425"/>
      <c r="BR1087" s="425"/>
      <c r="BS1087" s="425"/>
      <c r="BT1087" s="425"/>
      <c r="BU1087" s="425"/>
      <c r="BV1087" s="425"/>
      <c r="BW1087" s="425"/>
      <c r="BX1087" s="425"/>
      <c r="BY1087" s="425"/>
      <c r="BZ1087" s="425"/>
      <c r="CA1087" s="425"/>
      <c r="CB1087" s="425"/>
      <c r="CC1087" s="425"/>
      <c r="CD1087" s="425"/>
      <c r="CE1087" s="425"/>
      <c r="CF1087" s="425"/>
      <c r="CG1087" s="425"/>
      <c r="CH1087" s="425"/>
      <c r="CI1087" s="425"/>
      <c r="CJ1087" s="425"/>
      <c r="CK1087" s="425"/>
      <c r="CL1087" s="425"/>
      <c r="CM1087" s="425"/>
      <c r="CN1087" s="425"/>
      <c r="CO1087" s="425"/>
      <c r="CP1087" s="425"/>
      <c r="CQ1087" s="425"/>
      <c r="CR1087" s="425"/>
      <c r="CS1087" s="425"/>
      <c r="CT1087" s="425"/>
      <c r="CU1087" s="425"/>
      <c r="CV1087" s="425"/>
      <c r="CW1087" s="425"/>
      <c r="CX1087" s="425"/>
      <c r="CY1087" s="425"/>
      <c r="CZ1087" s="425"/>
      <c r="DA1087" s="425"/>
      <c r="DB1087" s="425"/>
      <c r="DC1087" s="425"/>
      <c r="DD1087" s="425"/>
      <c r="DE1087" s="425"/>
      <c r="DF1087" s="425"/>
      <c r="DG1087" s="425"/>
      <c r="DH1087" s="425"/>
      <c r="DI1087" s="425"/>
      <c r="DJ1087" s="425"/>
      <c r="DK1087" s="425"/>
      <c r="DL1087" s="425"/>
      <c r="DM1087" s="425"/>
      <c r="DN1087" s="425"/>
      <c r="DO1087" s="425"/>
      <c r="DP1087" s="425"/>
      <c r="DQ1087" s="425"/>
      <c r="DR1087" s="425"/>
      <c r="DS1087" s="425"/>
      <c r="DT1087" s="425"/>
      <c r="DU1087" s="425"/>
      <c r="DV1087" s="425"/>
      <c r="DW1087" s="425"/>
      <c r="DX1087" s="425"/>
      <c r="DY1087" s="425"/>
      <c r="DZ1087" s="425"/>
      <c r="EA1087" s="425"/>
      <c r="EB1087" s="425"/>
      <c r="EC1087" s="425"/>
      <c r="ED1087" s="425"/>
      <c r="EE1087" s="425"/>
      <c r="EF1087" s="425"/>
      <c r="EG1087" s="425"/>
      <c r="EH1087" s="425"/>
      <c r="EI1087" s="425"/>
      <c r="EJ1087" s="425"/>
      <c r="EK1087" s="425"/>
      <c r="EL1087" s="425"/>
      <c r="EM1087" s="425"/>
      <c r="EN1087" s="425"/>
      <c r="EO1087" s="425"/>
      <c r="EP1087" s="425"/>
      <c r="EQ1087" s="425"/>
      <c r="ER1087" s="425"/>
      <c r="ES1087" s="425"/>
      <c r="ET1087" s="425"/>
      <c r="EU1087" s="425"/>
      <c r="EV1087" s="425"/>
      <c r="EW1087" s="425"/>
      <c r="EX1087" s="425"/>
      <c r="EY1087" s="425"/>
      <c r="EZ1087" s="425"/>
      <c r="FA1087" s="476" t="s">
        <v>4336</v>
      </c>
      <c r="FB1087" s="476"/>
      <c r="FC1087" s="476"/>
      <c r="FD1087" s="476"/>
    </row>
    <row r="1088">
      <c r="A1088" s="233" t="s">
        <v>4337</v>
      </c>
      <c r="B1088" s="234" t="s">
        <v>1635</v>
      </c>
      <c r="C1088" s="235" t="s">
        <v>8</v>
      </c>
      <c r="D1088" s="234" t="s">
        <v>10</v>
      </c>
      <c r="E1088" s="234" t="s">
        <v>12</v>
      </c>
      <c r="F1088" s="234" t="str">
        <f>" +"</f>
        <v> +</v>
      </c>
      <c r="G1088" s="234" t="s">
        <v>4338</v>
      </c>
      <c r="H1088" s="234" t="s">
        <v>4081</v>
      </c>
      <c r="I1088" s="234" t="s">
        <v>23</v>
      </c>
      <c r="J1088" s="234" t="s">
        <v>44</v>
      </c>
      <c r="K1088" s="234" t="s">
        <v>49</v>
      </c>
      <c r="L1088" s="234" t="s">
        <v>409</v>
      </c>
      <c r="M1088" s="234" t="s">
        <v>85</v>
      </c>
      <c r="N1088" s="236">
        <v>41927.0</v>
      </c>
      <c r="O1088" s="236">
        <v>41927.0</v>
      </c>
      <c r="P1088" s="218"/>
      <c r="Q1088" s="229"/>
      <c r="R1088" s="229"/>
      <c r="S1088" s="218"/>
      <c r="T1088" s="535">
        <f t="shared" ref="T1088:T1089" si="2209">IF(ISBLANK($A1088),"",TODAY()-N1088)</f>
        <v>1596</v>
      </c>
      <c r="U1088" s="536">
        <f t="shared" ref="U1088:W1088" si="2207">IF(ISBLANK($A1088),"",sum(AE1088,AK1088,AQ1088,AW1088,BC1088,BI1088,BO1088,BU1088,CA1088,CG1088,CM1088,CS1088,CY1088,DE1088,DK1088,DQ1088,DW1088,EC1088,EI1088,EO1088,EU1088))</f>
        <v>2</v>
      </c>
      <c r="V1088" s="536">
        <f t="shared" si="2207"/>
        <v>5</v>
      </c>
      <c r="W1088" s="536">
        <f t="shared" si="2207"/>
        <v>0</v>
      </c>
      <c r="X1088" s="537">
        <f t="shared" si="1783"/>
        <v>7</v>
      </c>
      <c r="Y1088" s="536">
        <f t="shared" ref="Y1088:AA1088" si="2208">IF(ISBLANK($A1088),"",sum(AH1088,AN1088,AT1088,AZ1088,BF1088,BL1088,BR1088,BX1088,CD1088,CJ1088,CP1088,CV1088,DB1088,DH1088,DN1088,DT1088,DZ1088,EF1088,EL1088,ER1088,EX1088))</f>
        <v>5</v>
      </c>
      <c r="Z1088" s="536">
        <f t="shared" si="2208"/>
        <v>6</v>
      </c>
      <c r="AA1088" s="536">
        <f t="shared" si="2208"/>
        <v>0</v>
      </c>
      <c r="AB1088" s="537">
        <f t="shared" si="1785"/>
        <v>11</v>
      </c>
      <c r="AC1088" s="538">
        <f t="shared" si="1786"/>
        <v>0.7142857143</v>
      </c>
      <c r="AD1088" s="539" t="str">
        <f> IF( N1088="" , "", IF( (TODAY()-N1088)/7 &gt; 20 , "20+", ROUNDUP((TODAY()-N1088)/7 ,0)))</f>
        <v>20+</v>
      </c>
      <c r="AE1088" s="218"/>
      <c r="AF1088" s="218"/>
      <c r="AG1088" s="218"/>
      <c r="AH1088" s="218"/>
      <c r="AI1088" s="218"/>
      <c r="AJ1088" s="218"/>
      <c r="AK1088" s="218"/>
      <c r="AL1088" s="218"/>
      <c r="AM1088" s="218"/>
      <c r="AN1088" s="218"/>
      <c r="AO1088" s="218"/>
      <c r="AP1088" s="218"/>
      <c r="AQ1088" s="218"/>
      <c r="AR1088" s="218"/>
      <c r="AS1088" s="218"/>
      <c r="AT1088" s="218"/>
      <c r="AU1088" s="218"/>
      <c r="AV1088" s="218"/>
      <c r="AW1088" s="218"/>
      <c r="AX1088" s="218"/>
      <c r="AY1088" s="218"/>
      <c r="AZ1088" s="218"/>
      <c r="BA1088" s="218"/>
      <c r="BB1088" s="218"/>
      <c r="BC1088" s="237">
        <v>1.0</v>
      </c>
      <c r="BD1088" s="218"/>
      <c r="BE1088" s="218"/>
      <c r="BF1088" s="237">
        <v>1.0</v>
      </c>
      <c r="BG1088" s="237">
        <v>1.0</v>
      </c>
      <c r="BH1088" s="218"/>
      <c r="BI1088" s="237">
        <v>1.0</v>
      </c>
      <c r="BJ1088" s="237">
        <v>2.0</v>
      </c>
      <c r="BK1088" s="218"/>
      <c r="BL1088" s="237">
        <v>2.0</v>
      </c>
      <c r="BM1088" s="237">
        <v>1.0</v>
      </c>
      <c r="BN1088" s="218"/>
      <c r="BO1088" s="218"/>
      <c r="BP1088" s="218"/>
      <c r="BQ1088" s="218"/>
      <c r="BR1088" s="218"/>
      <c r="BS1088" s="218"/>
      <c r="BT1088" s="218"/>
      <c r="BU1088" s="218"/>
      <c r="BV1088" s="218"/>
      <c r="BW1088" s="218"/>
      <c r="BX1088" s="218"/>
      <c r="BY1088" s="218"/>
      <c r="BZ1088" s="218"/>
      <c r="CA1088" s="218"/>
      <c r="CB1088" s="237">
        <v>2.0</v>
      </c>
      <c r="CC1088" s="218"/>
      <c r="CD1088" s="237">
        <v>2.0</v>
      </c>
      <c r="CE1088" s="237">
        <v>3.0</v>
      </c>
      <c r="CF1088" s="218"/>
      <c r="CG1088" s="218"/>
      <c r="CH1088" s="218"/>
      <c r="CI1088" s="218"/>
      <c r="CJ1088" s="218"/>
      <c r="CK1088" s="218"/>
      <c r="CL1088" s="218"/>
      <c r="CM1088" s="218"/>
      <c r="CN1088" s="237">
        <v>1.0</v>
      </c>
      <c r="CO1088" s="218"/>
      <c r="CP1088" s="218"/>
      <c r="CQ1088" s="237">
        <v>1.0</v>
      </c>
      <c r="CR1088" s="218"/>
      <c r="CS1088" s="218"/>
      <c r="CT1088" s="218"/>
      <c r="CU1088" s="218"/>
      <c r="CV1088" s="218"/>
      <c r="CW1088" s="218"/>
      <c r="CX1088" s="218"/>
      <c r="CY1088" s="218"/>
      <c r="CZ1088" s="218"/>
      <c r="DA1088" s="218"/>
      <c r="DB1088" s="218"/>
      <c r="DC1088" s="218"/>
      <c r="DD1088" s="218"/>
      <c r="DE1088" s="218"/>
      <c r="DF1088" s="218"/>
      <c r="DG1088" s="218"/>
      <c r="DH1088" s="218"/>
      <c r="DI1088" s="218"/>
      <c r="DJ1088" s="218"/>
      <c r="DK1088" s="218"/>
      <c r="DL1088" s="218"/>
      <c r="DM1088" s="218"/>
      <c r="DN1088" s="218"/>
      <c r="DO1088" s="218"/>
      <c r="DP1088" s="218"/>
      <c r="DQ1088" s="218"/>
      <c r="DR1088" s="218"/>
      <c r="DS1088" s="218"/>
      <c r="DT1088" s="218"/>
      <c r="DU1088" s="218"/>
      <c r="DV1088" s="218"/>
      <c r="DW1088" s="218"/>
      <c r="DX1088" s="218"/>
      <c r="DY1088" s="218"/>
      <c r="DZ1088" s="218"/>
      <c r="EA1088" s="218"/>
      <c r="EB1088" s="218"/>
      <c r="EC1088" s="218"/>
      <c r="ED1088" s="218"/>
      <c r="EE1088" s="218"/>
      <c r="EF1088" s="218"/>
      <c r="EG1088" s="218"/>
      <c r="EH1088" s="218"/>
      <c r="EI1088" s="218"/>
      <c r="EJ1088" s="218"/>
      <c r="EK1088" s="218"/>
      <c r="EL1088" s="218"/>
      <c r="EM1088" s="218"/>
      <c r="EN1088" s="218"/>
      <c r="EO1088" s="218"/>
      <c r="EP1088" s="218"/>
      <c r="EQ1088" s="218"/>
      <c r="ER1088" s="218"/>
      <c r="ES1088" s="218"/>
      <c r="ET1088" s="218"/>
      <c r="EU1088" s="218"/>
      <c r="EV1088" s="218"/>
      <c r="EW1088" s="218"/>
      <c r="EX1088" s="218"/>
      <c r="EY1088" s="218"/>
      <c r="EZ1088" s="218"/>
      <c r="FA1088" s="234" t="s">
        <v>4339</v>
      </c>
      <c r="FB1088" s="234"/>
      <c r="FC1088" s="234"/>
      <c r="FD1088" s="234"/>
    </row>
    <row r="1089">
      <c r="A1089" s="540" t="s">
        <v>4340</v>
      </c>
      <c r="B1089" s="541" t="s">
        <v>4341</v>
      </c>
      <c r="C1089" s="542" t="s">
        <v>8</v>
      </c>
      <c r="D1089" s="541" t="s">
        <v>10</v>
      </c>
      <c r="E1089" s="251"/>
      <c r="F1089" s="251"/>
      <c r="G1089" s="541" t="s">
        <v>4342</v>
      </c>
      <c r="H1089" s="541" t="s">
        <v>3770</v>
      </c>
      <c r="I1089" s="541" t="s">
        <v>23</v>
      </c>
      <c r="J1089" s="541" t="s">
        <v>44</v>
      </c>
      <c r="K1089" s="541" t="s">
        <v>49</v>
      </c>
      <c r="L1089" s="251"/>
      <c r="M1089" s="541" t="s">
        <v>4283</v>
      </c>
      <c r="N1089" s="543"/>
      <c r="O1089" s="544"/>
      <c r="P1089" s="251"/>
      <c r="Q1089" s="545"/>
      <c r="R1089" s="545"/>
      <c r="S1089" s="251"/>
      <c r="T1089" s="69">
        <f t="shared" si="2209"/>
        <v>43523</v>
      </c>
      <c r="U1089" s="546">
        <f t="shared" ref="U1089:W1089" si="2210">IF(ISBLANK($A1089),"",sum(AE1089,AK1089,AQ1089,AW1089,BC1089,BI1089,BO1089,BU1089,CA1089,CG1089,CM1089,CS1089,CY1089,DE1089,DK1089,DQ1089,DW1089,EC1089,EI1089,EO1089,EU1089))</f>
        <v>0</v>
      </c>
      <c r="V1089" s="546">
        <f t="shared" si="2210"/>
        <v>0</v>
      </c>
      <c r="W1089" s="546">
        <f t="shared" si="2210"/>
        <v>0</v>
      </c>
      <c r="X1089" s="547">
        <f t="shared" si="1783"/>
        <v>0</v>
      </c>
      <c r="Y1089" s="546">
        <f t="shared" ref="Y1089:AA1089" si="2211">IF(ISBLANK($A1089),"",sum(AH1089,AN1089,AT1089,AZ1089,BF1089,BL1089,BR1089,BX1089,CD1089,CJ1089,CP1089,CV1089,DB1089,DH1089,DN1089,DT1089,DZ1089,EF1089,EL1089,ER1089,EX1089))</f>
        <v>0</v>
      </c>
      <c r="Z1089" s="546">
        <f t="shared" si="2211"/>
        <v>0</v>
      </c>
      <c r="AA1089" s="546">
        <f t="shared" si="2211"/>
        <v>0</v>
      </c>
      <c r="AB1089" s="547">
        <f t="shared" si="1785"/>
        <v>0</v>
      </c>
      <c r="AC1089" s="548" t="str">
        <f t="shared" si="1786"/>
        <v/>
      </c>
      <c r="AD1089" s="549" t="str">
        <f>IF( (TODAY()-N1089)/7 &lt; 1,"1", IF( N1089="" , "", IF( (TODAY()-N1089)/7 &gt; 20 , "20+", ROUNDDOWN((TODAY()-N1089)/7 ,0))))</f>
        <v/>
      </c>
      <c r="AE1089" s="251"/>
      <c r="AF1089" s="251"/>
      <c r="AG1089" s="251"/>
      <c r="AH1089" s="251"/>
      <c r="AI1089" s="251"/>
      <c r="AJ1089" s="251"/>
      <c r="AK1089" s="251"/>
      <c r="AL1089" s="251"/>
      <c r="AM1089" s="251"/>
      <c r="AN1089" s="251"/>
      <c r="AO1089" s="251"/>
      <c r="AP1089" s="251"/>
      <c r="AQ1089" s="251"/>
      <c r="AR1089" s="251"/>
      <c r="AS1089" s="251"/>
      <c r="AT1089" s="251"/>
      <c r="AU1089" s="251"/>
      <c r="AV1089" s="251"/>
      <c r="AW1089" s="251"/>
      <c r="AX1089" s="251"/>
      <c r="AY1089" s="251"/>
      <c r="AZ1089" s="251"/>
      <c r="BA1089" s="251"/>
      <c r="BB1089" s="251"/>
      <c r="BC1089" s="251"/>
      <c r="BD1089" s="251"/>
      <c r="BE1089" s="251"/>
      <c r="BF1089" s="251"/>
      <c r="BG1089" s="251"/>
      <c r="BH1089" s="251"/>
      <c r="BI1089" s="251"/>
      <c r="BJ1089" s="251"/>
      <c r="BK1089" s="251"/>
      <c r="BL1089" s="251"/>
      <c r="BM1089" s="251"/>
      <c r="BN1089" s="251"/>
      <c r="BO1089" s="251"/>
      <c r="BP1089" s="251"/>
      <c r="BQ1089" s="251"/>
      <c r="BR1089" s="251"/>
      <c r="BS1089" s="251"/>
      <c r="BT1089" s="251"/>
      <c r="BU1089" s="251"/>
      <c r="BV1089" s="251"/>
      <c r="BW1089" s="251"/>
      <c r="BX1089" s="251"/>
      <c r="BY1089" s="251"/>
      <c r="BZ1089" s="251"/>
      <c r="CA1089" s="251"/>
      <c r="CB1089" s="251"/>
      <c r="CC1089" s="251"/>
      <c r="CD1089" s="251"/>
      <c r="CE1089" s="251"/>
      <c r="CF1089" s="251"/>
      <c r="CG1089" s="251"/>
      <c r="CH1089" s="251"/>
      <c r="CI1089" s="251"/>
      <c r="CJ1089" s="251"/>
      <c r="CK1089" s="251"/>
      <c r="CL1089" s="251"/>
      <c r="CM1089" s="251"/>
      <c r="CN1089" s="251"/>
      <c r="CO1089" s="251"/>
      <c r="CP1089" s="251"/>
      <c r="CQ1089" s="251"/>
      <c r="CR1089" s="251"/>
      <c r="CS1089" s="251"/>
      <c r="CT1089" s="251"/>
      <c r="CU1089" s="251"/>
      <c r="CV1089" s="251"/>
      <c r="CW1089" s="251"/>
      <c r="CX1089" s="251"/>
      <c r="CY1089" s="251"/>
      <c r="CZ1089" s="251"/>
      <c r="DA1089" s="251"/>
      <c r="DB1089" s="251"/>
      <c r="DC1089" s="251"/>
      <c r="DD1089" s="251"/>
      <c r="DE1089" s="251"/>
      <c r="DF1089" s="251"/>
      <c r="DG1089" s="251"/>
      <c r="DH1089" s="251"/>
      <c r="DI1089" s="251"/>
      <c r="DJ1089" s="251"/>
      <c r="DK1089" s="251"/>
      <c r="DL1089" s="251"/>
      <c r="DM1089" s="251"/>
      <c r="DN1089" s="251"/>
      <c r="DO1089" s="251"/>
      <c r="DP1089" s="251"/>
      <c r="DQ1089" s="251"/>
      <c r="DR1089" s="251"/>
      <c r="DS1089" s="251"/>
      <c r="DT1089" s="251"/>
      <c r="DU1089" s="251"/>
      <c r="DV1089" s="251"/>
      <c r="DW1089" s="251"/>
      <c r="DX1089" s="251"/>
      <c r="DY1089" s="251"/>
      <c r="DZ1089" s="251"/>
      <c r="EA1089" s="251"/>
      <c r="EB1089" s="251"/>
      <c r="EC1089" s="251"/>
      <c r="ED1089" s="251"/>
      <c r="EE1089" s="251"/>
      <c r="EF1089" s="251"/>
      <c r="EG1089" s="251"/>
      <c r="EH1089" s="251"/>
      <c r="EI1089" s="251"/>
      <c r="EJ1089" s="251"/>
      <c r="EK1089" s="251"/>
      <c r="EL1089" s="251"/>
      <c r="EM1089" s="251"/>
      <c r="EN1089" s="251"/>
      <c r="EO1089" s="251"/>
      <c r="EP1089" s="251"/>
      <c r="EQ1089" s="251"/>
      <c r="ER1089" s="251"/>
      <c r="ES1089" s="251"/>
      <c r="ET1089" s="251"/>
      <c r="EU1089" s="251"/>
      <c r="EV1089" s="251"/>
      <c r="EW1089" s="251"/>
      <c r="EX1089" s="251"/>
      <c r="EY1089" s="251"/>
      <c r="EZ1089" s="251"/>
      <c r="FA1089" s="541" t="s">
        <v>4343</v>
      </c>
      <c r="FB1089" s="541"/>
      <c r="FC1089" s="541"/>
      <c r="FD1089" s="541"/>
    </row>
    <row r="1090">
      <c r="A1090" s="124" t="s">
        <v>4344</v>
      </c>
      <c r="B1090" s="177" t="s">
        <v>4345</v>
      </c>
      <c r="C1090" s="178" t="s">
        <v>8</v>
      </c>
      <c r="D1090" s="177" t="s">
        <v>10</v>
      </c>
      <c r="E1090" s="177" t="s">
        <v>12</v>
      </c>
      <c r="F1090" s="177" t="s">
        <v>283</v>
      </c>
      <c r="G1090" s="177" t="s">
        <v>4346</v>
      </c>
      <c r="H1090" s="177" t="s">
        <v>3967</v>
      </c>
      <c r="I1090" s="177" t="s">
        <v>23</v>
      </c>
      <c r="J1090" s="177" t="s">
        <v>44</v>
      </c>
      <c r="K1090" s="177" t="s">
        <v>1857</v>
      </c>
      <c r="L1090" s="116"/>
      <c r="M1090" s="177" t="s">
        <v>520</v>
      </c>
      <c r="N1090" s="176"/>
      <c r="O1090" s="176"/>
      <c r="P1090" s="116"/>
      <c r="Q1090" s="127"/>
      <c r="R1090" s="127"/>
      <c r="S1090" s="116"/>
      <c r="T1090" s="116"/>
      <c r="U1090" s="116"/>
      <c r="V1090" s="116"/>
      <c r="W1090" s="116"/>
      <c r="X1090" s="116"/>
      <c r="Y1090" s="116"/>
      <c r="Z1090" s="116"/>
      <c r="AA1090" s="116"/>
      <c r="AB1090" s="116"/>
      <c r="AC1090" s="128"/>
      <c r="AD1090" s="550"/>
      <c r="AE1090" s="329"/>
      <c r="AF1090" s="329"/>
      <c r="AG1090" s="329"/>
      <c r="AH1090" s="329"/>
      <c r="AI1090" s="329"/>
      <c r="AJ1090" s="329"/>
      <c r="AK1090" s="329"/>
      <c r="AL1090" s="329"/>
      <c r="AM1090" s="329"/>
      <c r="AN1090" s="329"/>
      <c r="AO1090" s="329"/>
      <c r="AP1090" s="329"/>
      <c r="AQ1090" s="329"/>
      <c r="AR1090" s="329"/>
      <c r="AS1090" s="329"/>
      <c r="AT1090" s="329"/>
      <c r="AU1090" s="329"/>
      <c r="AV1090" s="329"/>
      <c r="AW1090" s="329"/>
      <c r="AX1090" s="329"/>
      <c r="AY1090" s="329"/>
      <c r="AZ1090" s="329"/>
      <c r="BA1090" s="329"/>
      <c r="BB1090" s="329"/>
      <c r="BC1090" s="329"/>
      <c r="BD1090" s="329"/>
      <c r="BE1090" s="329"/>
      <c r="BF1090" s="329"/>
      <c r="BG1090" s="329"/>
      <c r="BH1090" s="329"/>
      <c r="BI1090" s="329"/>
      <c r="BJ1090" s="329"/>
      <c r="BK1090" s="329"/>
      <c r="BL1090" s="329"/>
      <c r="BM1090" s="329"/>
      <c r="BN1090" s="329"/>
      <c r="BO1090" s="329"/>
      <c r="BP1090" s="329"/>
      <c r="BQ1090" s="329"/>
      <c r="BR1090" s="329"/>
      <c r="BS1090" s="329"/>
      <c r="BT1090" s="329"/>
      <c r="BU1090" s="329"/>
      <c r="BV1090" s="329"/>
      <c r="BW1090" s="329"/>
      <c r="BX1090" s="329"/>
      <c r="BY1090" s="329"/>
      <c r="BZ1090" s="329"/>
      <c r="CA1090" s="329"/>
      <c r="CB1090" s="329"/>
      <c r="CC1090" s="329"/>
      <c r="CD1090" s="329"/>
      <c r="CE1090" s="329"/>
      <c r="CF1090" s="329"/>
      <c r="CG1090" s="329"/>
      <c r="CH1090" s="329"/>
      <c r="CI1090" s="329"/>
      <c r="CJ1090" s="329"/>
      <c r="CK1090" s="329"/>
      <c r="CL1090" s="329"/>
      <c r="CM1090" s="329"/>
      <c r="CN1090" s="329"/>
      <c r="CO1090" s="329"/>
      <c r="CP1090" s="329"/>
      <c r="CQ1090" s="329"/>
      <c r="CR1090" s="329"/>
      <c r="CS1090" s="329"/>
      <c r="CT1090" s="329"/>
      <c r="CU1090" s="329"/>
      <c r="CV1090" s="329"/>
      <c r="CW1090" s="329"/>
      <c r="CX1090" s="329"/>
      <c r="CY1090" s="329"/>
      <c r="CZ1090" s="329"/>
      <c r="DA1090" s="329"/>
      <c r="DB1090" s="329"/>
      <c r="DC1090" s="329"/>
      <c r="DD1090" s="329"/>
      <c r="DE1090" s="329"/>
      <c r="DF1090" s="329"/>
      <c r="DG1090" s="329"/>
      <c r="DH1090" s="329"/>
      <c r="DI1090" s="329"/>
      <c r="DJ1090" s="329"/>
      <c r="DK1090" s="329"/>
      <c r="DL1090" s="329"/>
      <c r="DM1090" s="329"/>
      <c r="DN1090" s="329"/>
      <c r="DO1090" s="329"/>
      <c r="DP1090" s="329"/>
      <c r="DQ1090" s="329"/>
      <c r="DR1090" s="329"/>
      <c r="DS1090" s="329"/>
      <c r="DT1090" s="329"/>
      <c r="DU1090" s="329"/>
      <c r="DV1090" s="329"/>
      <c r="DW1090" s="329"/>
      <c r="DX1090" s="329"/>
      <c r="DY1090" s="329"/>
      <c r="DZ1090" s="329"/>
      <c r="EA1090" s="329"/>
      <c r="EB1090" s="329"/>
      <c r="EC1090" s="329"/>
      <c r="ED1090" s="329"/>
      <c r="EE1090" s="329"/>
      <c r="EF1090" s="329"/>
      <c r="EG1090" s="329"/>
      <c r="EH1090" s="329"/>
      <c r="EI1090" s="329"/>
      <c r="EJ1090" s="329"/>
      <c r="EK1090" s="329"/>
      <c r="EL1090" s="329"/>
      <c r="EM1090" s="329"/>
      <c r="EN1090" s="329"/>
      <c r="EO1090" s="329"/>
      <c r="EP1090" s="329"/>
      <c r="EQ1090" s="329"/>
      <c r="ER1090" s="329"/>
      <c r="ES1090" s="329"/>
      <c r="ET1090" s="329"/>
      <c r="EU1090" s="116"/>
      <c r="EV1090" s="116"/>
      <c r="EW1090" s="116"/>
      <c r="EX1090" s="116"/>
      <c r="EY1090" s="116"/>
      <c r="EZ1090" s="116"/>
      <c r="FA1090" s="177" t="s">
        <v>4347</v>
      </c>
      <c r="FB1090" s="177"/>
      <c r="FC1090" s="177"/>
      <c r="FD1090" s="177"/>
    </row>
    <row r="1091">
      <c r="A1091" s="551" t="s">
        <v>4348</v>
      </c>
      <c r="B1091" s="552" t="s">
        <v>3669</v>
      </c>
      <c r="C1091" s="553" t="s">
        <v>79</v>
      </c>
      <c r="D1091" s="506" t="s">
        <v>10</v>
      </c>
      <c r="E1091" s="554" t="s">
        <v>12</v>
      </c>
      <c r="F1091" s="554" t="s">
        <v>283</v>
      </c>
      <c r="G1091" s="552" t="s">
        <v>4349</v>
      </c>
      <c r="H1091" s="552" t="s">
        <v>3834</v>
      </c>
      <c r="I1091" s="554" t="s">
        <v>23</v>
      </c>
      <c r="J1091" s="554" t="s">
        <v>44</v>
      </c>
      <c r="K1091" s="554" t="s">
        <v>49</v>
      </c>
      <c r="L1091" s="552" t="s">
        <v>682</v>
      </c>
      <c r="M1091" s="555" t="s">
        <v>33</v>
      </c>
      <c r="N1091" s="556"/>
      <c r="O1091" s="556"/>
      <c r="P1091" s="76"/>
      <c r="Q1091" s="557"/>
      <c r="R1091" s="557"/>
      <c r="S1091" s="76"/>
      <c r="T1091" s="69">
        <f t="shared" ref="T1091:T1162" si="2214">IF(ISBLANK($A1091),"",TODAY()-N1091)</f>
        <v>43523</v>
      </c>
      <c r="U1091" s="558">
        <f t="shared" ref="U1091:W1091" si="2212">IF(ISBLANK($A1091),"",sum(AE1091,AK1091,AQ1091,AW1091,BC1091,BI1091,BO1091,BU1091,CA1091,CG1091,CM1091,CS1091,CY1091,DE1091,DK1091,DQ1091,DW1091,EC1091,EI1091,EO1091,EU1091))</f>
        <v>0</v>
      </c>
      <c r="V1091" s="558">
        <f t="shared" si="2212"/>
        <v>0</v>
      </c>
      <c r="W1091" s="558">
        <f t="shared" si="2212"/>
        <v>0</v>
      </c>
      <c r="X1091" s="559">
        <f t="shared" ref="X1091:X1093" si="2216">IF(ISBLANK($A1091),"", sum(U1091:W1091))</f>
        <v>0</v>
      </c>
      <c r="Y1091" s="558">
        <f t="shared" ref="Y1091:AA1091" si="2213">IF(ISBLANK($A1091),"",sum(AH1091,AN1091,AT1091,AZ1091,BF1091,BL1091,BR1091,BX1091,CD1091,CJ1091,CP1091,CV1091,DB1091,DH1091,DN1091,DT1091,DZ1091,EF1091,EL1091,ER1091,EX1091))</f>
        <v>0</v>
      </c>
      <c r="Z1091" s="558">
        <f t="shared" si="2213"/>
        <v>0</v>
      </c>
      <c r="AA1091" s="558">
        <f t="shared" si="2213"/>
        <v>0</v>
      </c>
      <c r="AB1091" s="559">
        <f t="shared" ref="AB1091:AB1139" si="2218">IF(ISBLANK($A1091),"", sum(Y1091:AA1091))</f>
        <v>0</v>
      </c>
      <c r="AC1091" s="560" t="str">
        <f t="shared" ref="AC1091:AC1162" si="2219">IFERROR(Y1091/X1091,"")</f>
        <v/>
      </c>
      <c r="AD1091" s="561" t="str">
        <f t="shared" ref="AD1091:AD1098" si="2220"> IF( N1091="" , "", IF( (TODAY()-N1091)/7 &gt; 20 , "20+", ROUNDUP((TODAY()-N1091)/7 ,0)))</f>
        <v/>
      </c>
      <c r="AE1091" s="76"/>
      <c r="AF1091" s="76"/>
      <c r="AG1091" s="76"/>
      <c r="AH1091" s="76"/>
      <c r="AI1091" s="76"/>
      <c r="AJ1091" s="76"/>
      <c r="AK1091" s="76"/>
      <c r="AL1091" s="76"/>
      <c r="AM1091" s="76"/>
      <c r="AN1091" s="76"/>
      <c r="AO1091" s="76"/>
      <c r="AP1091" s="76"/>
      <c r="AQ1091" s="76"/>
      <c r="AR1091" s="76"/>
      <c r="AS1091" s="76"/>
      <c r="AT1091" s="76"/>
      <c r="AU1091" s="76"/>
      <c r="AV1091" s="76"/>
      <c r="AW1091" s="76"/>
      <c r="AX1091" s="76"/>
      <c r="AY1091" s="76"/>
      <c r="AZ1091" s="76"/>
      <c r="BA1091" s="76"/>
      <c r="BB1091" s="76"/>
      <c r="BC1091" s="76"/>
      <c r="BD1091" s="76"/>
      <c r="BE1091" s="76"/>
      <c r="BF1091" s="76"/>
      <c r="BG1091" s="76"/>
      <c r="BH1091" s="76"/>
      <c r="BI1091" s="76"/>
      <c r="BJ1091" s="76"/>
      <c r="BK1091" s="76"/>
      <c r="BL1091" s="76"/>
      <c r="BM1091" s="76"/>
      <c r="BN1091" s="76"/>
      <c r="BO1091" s="76"/>
      <c r="BP1091" s="76"/>
      <c r="BQ1091" s="76"/>
      <c r="BR1091" s="76"/>
      <c r="BS1091" s="76"/>
      <c r="BT1091" s="76"/>
      <c r="BU1091" s="76"/>
      <c r="BV1091" s="76"/>
      <c r="BW1091" s="76"/>
      <c r="BX1091" s="76"/>
      <c r="BY1091" s="76"/>
      <c r="BZ1091" s="76"/>
      <c r="CA1091" s="76"/>
      <c r="CB1091" s="76"/>
      <c r="CC1091" s="76"/>
      <c r="CD1091" s="76"/>
      <c r="CE1091" s="76"/>
      <c r="CF1091" s="76"/>
      <c r="CG1091" s="76"/>
      <c r="CH1091" s="76"/>
      <c r="CI1091" s="76"/>
      <c r="CJ1091" s="76"/>
      <c r="CK1091" s="76"/>
      <c r="CL1091" s="76"/>
      <c r="CM1091" s="76"/>
      <c r="CN1091" s="76"/>
      <c r="CO1091" s="76"/>
      <c r="CP1091" s="76"/>
      <c r="CQ1091" s="76"/>
      <c r="CR1091" s="76"/>
      <c r="CS1091" s="76"/>
      <c r="CT1091" s="76"/>
      <c r="CU1091" s="76"/>
      <c r="CV1091" s="76"/>
      <c r="CW1091" s="76"/>
      <c r="CX1091" s="76"/>
      <c r="CY1091" s="76"/>
      <c r="CZ1091" s="76"/>
      <c r="DA1091" s="76"/>
      <c r="DB1091" s="76"/>
      <c r="DC1091" s="76"/>
      <c r="DD1091" s="76"/>
      <c r="DE1091" s="76"/>
      <c r="DF1091" s="76"/>
      <c r="DG1091" s="76"/>
      <c r="DH1091" s="76"/>
      <c r="DI1091" s="76"/>
      <c r="DJ1091" s="76"/>
      <c r="DK1091" s="76"/>
      <c r="DL1091" s="76"/>
      <c r="DM1091" s="76"/>
      <c r="DN1091" s="76"/>
      <c r="DO1091" s="76"/>
      <c r="DP1091" s="76"/>
      <c r="DQ1091" s="76"/>
      <c r="DR1091" s="76"/>
      <c r="DS1091" s="76"/>
      <c r="DT1091" s="76"/>
      <c r="DU1091" s="76"/>
      <c r="DV1091" s="76"/>
      <c r="DW1091" s="76"/>
      <c r="DX1091" s="76"/>
      <c r="DY1091" s="76"/>
      <c r="DZ1091" s="76"/>
      <c r="EA1091" s="76"/>
      <c r="EB1091" s="76"/>
      <c r="EC1091" s="76"/>
      <c r="ED1091" s="76"/>
      <c r="EE1091" s="76"/>
      <c r="EF1091" s="76"/>
      <c r="EG1091" s="76"/>
      <c r="EH1091" s="76"/>
      <c r="EI1091" s="76"/>
      <c r="EJ1091" s="76"/>
      <c r="EK1091" s="76"/>
      <c r="EL1091" s="76"/>
      <c r="EM1091" s="76"/>
      <c r="EN1091" s="76"/>
      <c r="EO1091" s="76"/>
      <c r="EP1091" s="76"/>
      <c r="EQ1091" s="76"/>
      <c r="ER1091" s="76"/>
      <c r="ES1091" s="76"/>
      <c r="ET1091" s="76"/>
      <c r="EU1091" s="76"/>
      <c r="EV1091" s="76"/>
      <c r="EW1091" s="76"/>
      <c r="EX1091" s="76"/>
      <c r="EY1091" s="76"/>
      <c r="EZ1091" s="76"/>
      <c r="FA1091" s="552" t="s">
        <v>4350</v>
      </c>
      <c r="FB1091" s="552"/>
      <c r="FC1091" s="552"/>
      <c r="FD1091" s="552"/>
    </row>
    <row r="1092">
      <c r="A1092" s="551" t="s">
        <v>4351</v>
      </c>
      <c r="B1092" s="552" t="s">
        <v>4352</v>
      </c>
      <c r="C1092" s="553" t="s">
        <v>79</v>
      </c>
      <c r="D1092" s="506" t="s">
        <v>10</v>
      </c>
      <c r="E1092" s="554" t="s">
        <v>12</v>
      </c>
      <c r="F1092" s="554" t="s">
        <v>283</v>
      </c>
      <c r="G1092" s="552" t="s">
        <v>4353</v>
      </c>
      <c r="H1092" s="552" t="s">
        <v>3834</v>
      </c>
      <c r="I1092" s="554" t="s">
        <v>23</v>
      </c>
      <c r="J1092" s="554" t="s">
        <v>44</v>
      </c>
      <c r="K1092" s="554" t="s">
        <v>49</v>
      </c>
      <c r="L1092" s="552" t="s">
        <v>4354</v>
      </c>
      <c r="M1092" s="555" t="s">
        <v>81</v>
      </c>
      <c r="N1092" s="556"/>
      <c r="O1092" s="556"/>
      <c r="P1092" s="76"/>
      <c r="Q1092" s="557"/>
      <c r="R1092" s="557"/>
      <c r="S1092" s="76"/>
      <c r="T1092" s="69">
        <f t="shared" si="2214"/>
        <v>43523</v>
      </c>
      <c r="U1092" s="558">
        <f t="shared" ref="U1092:W1092" si="2215">IF(ISBLANK($A1092),"",sum(AE1092,AK1092,AQ1092,AW1092,BC1092,BI1092,BO1092,BU1092,CA1092,CG1092,CM1092,CS1092,CY1092,DE1092,DK1092,DQ1092,DW1092,EC1092,EI1092,EO1092,EU1092))</f>
        <v>0</v>
      </c>
      <c r="V1092" s="558">
        <f t="shared" si="2215"/>
        <v>0</v>
      </c>
      <c r="W1092" s="558">
        <f t="shared" si="2215"/>
        <v>0</v>
      </c>
      <c r="X1092" s="559">
        <f t="shared" si="2216"/>
        <v>0</v>
      </c>
      <c r="Y1092" s="558">
        <f t="shared" ref="Y1092:AA1092" si="2217">IF(ISBLANK($A1092),"",sum(AH1092,AN1092,AT1092,AZ1092,BF1092,BL1092,BR1092,BX1092,CD1092,CJ1092,CP1092,CV1092,DB1092,DH1092,DN1092,DT1092,DZ1092,EF1092,EL1092,ER1092,EX1092))</f>
        <v>0</v>
      </c>
      <c r="Z1092" s="558">
        <f t="shared" si="2217"/>
        <v>0</v>
      </c>
      <c r="AA1092" s="558">
        <f t="shared" si="2217"/>
        <v>0</v>
      </c>
      <c r="AB1092" s="559">
        <f t="shared" si="2218"/>
        <v>0</v>
      </c>
      <c r="AC1092" s="560" t="str">
        <f t="shared" si="2219"/>
        <v/>
      </c>
      <c r="AD1092" s="561" t="str">
        <f t="shared" si="2220"/>
        <v/>
      </c>
      <c r="AE1092" s="76"/>
      <c r="AF1092" s="76"/>
      <c r="AG1092" s="76"/>
      <c r="AH1092" s="76"/>
      <c r="AI1092" s="76"/>
      <c r="AJ1092" s="76"/>
      <c r="AK1092" s="76"/>
      <c r="AL1092" s="76"/>
      <c r="AM1092" s="76"/>
      <c r="AN1092" s="76"/>
      <c r="AO1092" s="76"/>
      <c r="AP1092" s="76"/>
      <c r="AQ1092" s="76"/>
      <c r="AR1092" s="76"/>
      <c r="AS1092" s="76"/>
      <c r="AT1092" s="76"/>
      <c r="AU1092" s="76"/>
      <c r="AV1092" s="76"/>
      <c r="AW1092" s="76"/>
      <c r="AX1092" s="76"/>
      <c r="AY1092" s="76"/>
      <c r="AZ1092" s="76"/>
      <c r="BA1092" s="76"/>
      <c r="BB1092" s="76"/>
      <c r="BC1092" s="76"/>
      <c r="BD1092" s="76"/>
      <c r="BE1092" s="76"/>
      <c r="BF1092" s="76"/>
      <c r="BG1092" s="76"/>
      <c r="BH1092" s="76"/>
      <c r="BI1092" s="76"/>
      <c r="BJ1092" s="76"/>
      <c r="BK1092" s="76"/>
      <c r="BL1092" s="76"/>
      <c r="BM1092" s="76"/>
      <c r="BN1092" s="76"/>
      <c r="BO1092" s="76"/>
      <c r="BP1092" s="76"/>
      <c r="BQ1092" s="76"/>
      <c r="BR1092" s="76"/>
      <c r="BS1092" s="76"/>
      <c r="BT1092" s="76"/>
      <c r="BU1092" s="76"/>
      <c r="BV1092" s="76"/>
      <c r="BW1092" s="76"/>
      <c r="BX1092" s="76"/>
      <c r="BY1092" s="76"/>
      <c r="BZ1092" s="76"/>
      <c r="CA1092" s="76"/>
      <c r="CB1092" s="76"/>
      <c r="CC1092" s="76"/>
      <c r="CD1092" s="76"/>
      <c r="CE1092" s="76"/>
      <c r="CF1092" s="76"/>
      <c r="CG1092" s="76"/>
      <c r="CH1092" s="76"/>
      <c r="CI1092" s="76"/>
      <c r="CJ1092" s="76"/>
      <c r="CK1092" s="76"/>
      <c r="CL1092" s="76"/>
      <c r="CM1092" s="76"/>
      <c r="CN1092" s="76"/>
      <c r="CO1092" s="76"/>
      <c r="CP1092" s="76"/>
      <c r="CQ1092" s="76"/>
      <c r="CR1092" s="76"/>
      <c r="CS1092" s="76"/>
      <c r="CT1092" s="76"/>
      <c r="CU1092" s="76"/>
      <c r="CV1092" s="76"/>
      <c r="CW1092" s="76"/>
      <c r="CX1092" s="76"/>
      <c r="CY1092" s="76"/>
      <c r="CZ1092" s="76"/>
      <c r="DA1092" s="76"/>
      <c r="DB1092" s="76"/>
      <c r="DC1092" s="76"/>
      <c r="DD1092" s="76"/>
      <c r="DE1092" s="76"/>
      <c r="DF1092" s="76"/>
      <c r="DG1092" s="76"/>
      <c r="DH1092" s="76"/>
      <c r="DI1092" s="76"/>
      <c r="DJ1092" s="76"/>
      <c r="DK1092" s="76"/>
      <c r="DL1092" s="76"/>
      <c r="DM1092" s="76"/>
      <c r="DN1092" s="76"/>
      <c r="DO1092" s="76"/>
      <c r="DP1092" s="76"/>
      <c r="DQ1092" s="76"/>
      <c r="DR1092" s="76"/>
      <c r="DS1092" s="76"/>
      <c r="DT1092" s="76"/>
      <c r="DU1092" s="76"/>
      <c r="DV1092" s="76"/>
      <c r="DW1092" s="76"/>
      <c r="DX1092" s="76"/>
      <c r="DY1092" s="76"/>
      <c r="DZ1092" s="76"/>
      <c r="EA1092" s="76"/>
      <c r="EB1092" s="76"/>
      <c r="EC1092" s="76"/>
      <c r="ED1092" s="76"/>
      <c r="EE1092" s="76"/>
      <c r="EF1092" s="76"/>
      <c r="EG1092" s="76"/>
      <c r="EH1092" s="76"/>
      <c r="EI1092" s="76"/>
      <c r="EJ1092" s="76"/>
      <c r="EK1092" s="76"/>
      <c r="EL1092" s="76"/>
      <c r="EM1092" s="76"/>
      <c r="EN1092" s="76"/>
      <c r="EO1092" s="76"/>
      <c r="EP1092" s="76"/>
      <c r="EQ1092" s="76"/>
      <c r="ER1092" s="76"/>
      <c r="ES1092" s="76"/>
      <c r="ET1092" s="76"/>
      <c r="EU1092" s="76"/>
      <c r="EV1092" s="76"/>
      <c r="EW1092" s="76"/>
      <c r="EX1092" s="76"/>
      <c r="EY1092" s="76"/>
      <c r="EZ1092" s="76"/>
      <c r="FA1092" s="552" t="s">
        <v>4355</v>
      </c>
      <c r="FB1092" s="552"/>
      <c r="FC1092" s="552"/>
      <c r="FD1092" s="552"/>
    </row>
    <row r="1093">
      <c r="A1093" s="124" t="s">
        <v>4356</v>
      </c>
      <c r="B1093" s="177" t="s">
        <v>4357</v>
      </c>
      <c r="C1093" s="178" t="s">
        <v>8</v>
      </c>
      <c r="D1093" s="177" t="s">
        <v>10</v>
      </c>
      <c r="E1093" s="177" t="s">
        <v>12</v>
      </c>
      <c r="F1093" s="177" t="s">
        <v>283</v>
      </c>
      <c r="G1093" s="177" t="s">
        <v>4358</v>
      </c>
      <c r="H1093" s="177" t="s">
        <v>2537</v>
      </c>
      <c r="I1093" s="177" t="s">
        <v>23</v>
      </c>
      <c r="J1093" s="177" t="s">
        <v>44</v>
      </c>
      <c r="K1093" s="177" t="s">
        <v>1857</v>
      </c>
      <c r="L1093" s="177" t="s">
        <v>1624</v>
      </c>
      <c r="M1093" s="177" t="s">
        <v>97</v>
      </c>
      <c r="N1093" s="179">
        <v>41739.0</v>
      </c>
      <c r="O1093" s="176"/>
      <c r="P1093" s="116"/>
      <c r="Q1093" s="562">
        <v>41908.0</v>
      </c>
      <c r="R1093" s="562">
        <v>41974.0</v>
      </c>
      <c r="S1093" s="116"/>
      <c r="T1093" s="69">
        <f t="shared" si="2214"/>
        <v>1784</v>
      </c>
      <c r="U1093" s="180">
        <f t="shared" ref="U1093:W1093" si="2221">IF(ISBLANK($A1093),"",sum(AE1093,AK1093,AQ1093,AW1093,BC1093,BI1093,BO1093,BU1093,CA1093,CG1093,CM1093,CS1093,CY1093,DE1093,DK1093,DQ1093,DW1093,EC1093,EI1093,EO1093,EU1093))</f>
        <v>11</v>
      </c>
      <c r="V1093" s="180">
        <f t="shared" si="2221"/>
        <v>4</v>
      </c>
      <c r="W1093" s="180">
        <f t="shared" si="2221"/>
        <v>0</v>
      </c>
      <c r="X1093" s="181">
        <f t="shared" si="2216"/>
        <v>15</v>
      </c>
      <c r="Y1093" s="180">
        <f t="shared" ref="Y1093:AA1093" si="2222">IF(ISBLANK($A1093),"",sum(AH1093,AN1093,AT1093,AZ1093,BF1093,BL1093,BR1093,BX1093,CD1093,CJ1093,CP1093,CV1093,DB1093,DH1093,DN1093,DT1093,DZ1093,EF1093,EL1093,ER1093,EX1093))</f>
        <v>10</v>
      </c>
      <c r="Z1093" s="180">
        <f t="shared" si="2222"/>
        <v>17</v>
      </c>
      <c r="AA1093" s="180">
        <f t="shared" si="2222"/>
        <v>0</v>
      </c>
      <c r="AB1093" s="181">
        <f t="shared" si="2218"/>
        <v>27</v>
      </c>
      <c r="AC1093" s="182">
        <f t="shared" si="2219"/>
        <v>0.6666666667</v>
      </c>
      <c r="AD1093" s="563" t="str">
        <f t="shared" si="2220"/>
        <v>20+</v>
      </c>
      <c r="AE1093" s="116"/>
      <c r="AF1093" s="116"/>
      <c r="AG1093" s="116"/>
      <c r="AH1093" s="116"/>
      <c r="AI1093" s="116"/>
      <c r="AJ1093" s="116"/>
      <c r="AK1093" s="183">
        <v>2.0</v>
      </c>
      <c r="AL1093" s="116"/>
      <c r="AM1093" s="116"/>
      <c r="AN1093" s="116"/>
      <c r="AO1093" s="116"/>
      <c r="AP1093" s="116"/>
      <c r="AQ1093" s="183">
        <v>1.0</v>
      </c>
      <c r="AR1093" s="116"/>
      <c r="AS1093" s="116"/>
      <c r="AT1093" s="116"/>
      <c r="AU1093" s="116"/>
      <c r="AV1093" s="116"/>
      <c r="AW1093" s="183">
        <v>1.0</v>
      </c>
      <c r="AX1093" s="116"/>
      <c r="AY1093" s="116"/>
      <c r="AZ1093" s="183">
        <v>1.0</v>
      </c>
      <c r="BA1093" s="116"/>
      <c r="BB1093" s="116"/>
      <c r="BC1093" s="183">
        <v>1.0</v>
      </c>
      <c r="BD1093" s="116"/>
      <c r="BE1093" s="116"/>
      <c r="BF1093" s="116"/>
      <c r="BG1093" s="116"/>
      <c r="BH1093" s="116"/>
      <c r="BI1093" s="116"/>
      <c r="BJ1093" s="116"/>
      <c r="BK1093" s="116"/>
      <c r="BL1093" s="183">
        <v>2.0</v>
      </c>
      <c r="BM1093" s="183">
        <v>1.0</v>
      </c>
      <c r="BN1093" s="116"/>
      <c r="BO1093" s="116"/>
      <c r="BP1093" s="116"/>
      <c r="BQ1093" s="116"/>
      <c r="BR1093" s="116"/>
      <c r="BS1093" s="183">
        <v>1.0</v>
      </c>
      <c r="BT1093" s="116"/>
      <c r="BU1093" s="116"/>
      <c r="BV1093" s="116"/>
      <c r="BW1093" s="116"/>
      <c r="BX1093" s="116"/>
      <c r="BY1093" s="116"/>
      <c r="BZ1093" s="116"/>
      <c r="CA1093" s="183">
        <v>1.0</v>
      </c>
      <c r="CB1093" s="116"/>
      <c r="CC1093" s="116"/>
      <c r="CD1093" s="116"/>
      <c r="CE1093" s="116"/>
      <c r="CF1093" s="116"/>
      <c r="CG1093" s="116"/>
      <c r="CH1093" s="116"/>
      <c r="CI1093" s="116"/>
      <c r="CJ1093" s="116"/>
      <c r="CK1093" s="116"/>
      <c r="CL1093" s="116"/>
      <c r="CM1093" s="116"/>
      <c r="CN1093" s="116"/>
      <c r="CO1093" s="116"/>
      <c r="CP1093" s="116"/>
      <c r="CQ1093" s="116"/>
      <c r="CR1093" s="116"/>
      <c r="CS1093" s="116"/>
      <c r="CT1093" s="116"/>
      <c r="CU1093" s="116"/>
      <c r="CV1093" s="116"/>
      <c r="CW1093" s="183">
        <v>2.0</v>
      </c>
      <c r="CX1093" s="116"/>
      <c r="CY1093" s="116"/>
      <c r="CZ1093" s="116"/>
      <c r="DA1093" s="116"/>
      <c r="DB1093" s="116"/>
      <c r="DC1093" s="116"/>
      <c r="DD1093" s="116"/>
      <c r="DE1093" s="116"/>
      <c r="DF1093" s="116"/>
      <c r="DG1093" s="116"/>
      <c r="DH1093" s="183">
        <v>1.0</v>
      </c>
      <c r="DI1093" s="116"/>
      <c r="DJ1093" s="116"/>
      <c r="DK1093" s="116"/>
      <c r="DL1093" s="116"/>
      <c r="DM1093" s="116"/>
      <c r="DN1093" s="116"/>
      <c r="DO1093" s="116"/>
      <c r="DP1093" s="116"/>
      <c r="DQ1093" s="183">
        <v>1.0</v>
      </c>
      <c r="DR1093" s="116"/>
      <c r="DS1093" s="116"/>
      <c r="DT1093" s="116"/>
      <c r="DU1093" s="116"/>
      <c r="DV1093" s="116"/>
      <c r="DW1093" s="183">
        <v>1.0</v>
      </c>
      <c r="DX1093" s="116"/>
      <c r="DY1093" s="116"/>
      <c r="DZ1093" s="116"/>
      <c r="EA1093" s="116"/>
      <c r="EB1093" s="116"/>
      <c r="EC1093" s="116"/>
      <c r="ED1093" s="116"/>
      <c r="EE1093" s="116"/>
      <c r="EF1093" s="116"/>
      <c r="EG1093" s="183">
        <v>4.0</v>
      </c>
      <c r="EH1093" s="116"/>
      <c r="EI1093" s="183">
        <v>1.0</v>
      </c>
      <c r="EJ1093" s="116"/>
      <c r="EK1093" s="116"/>
      <c r="EL1093" s="116"/>
      <c r="EM1093" s="116"/>
      <c r="EN1093" s="116"/>
      <c r="EO1093" s="116"/>
      <c r="EP1093" s="116"/>
      <c r="EQ1093" s="116"/>
      <c r="ER1093" s="116"/>
      <c r="ES1093" s="116"/>
      <c r="ET1093" s="116"/>
      <c r="EU1093" s="183">
        <v>2.0</v>
      </c>
      <c r="EV1093" s="183">
        <v>4.0</v>
      </c>
      <c r="EW1093" s="116"/>
      <c r="EX1093" s="183">
        <v>6.0</v>
      </c>
      <c r="EY1093" s="183">
        <v>9.0</v>
      </c>
      <c r="EZ1093" s="116"/>
      <c r="FA1093" s="177" t="s">
        <v>4359</v>
      </c>
      <c r="FB1093" s="177"/>
      <c r="FC1093" s="177"/>
      <c r="FD1093" s="177"/>
    </row>
    <row r="1094">
      <c r="A1094" s="564" t="s">
        <v>4360</v>
      </c>
      <c r="B1094" s="565" t="s">
        <v>4361</v>
      </c>
      <c r="C1094" s="566" t="s">
        <v>8</v>
      </c>
      <c r="D1094" s="567" t="s">
        <v>10</v>
      </c>
      <c r="E1094" s="567" t="s">
        <v>12</v>
      </c>
      <c r="F1094" s="567" t="s">
        <v>283</v>
      </c>
      <c r="G1094" s="565" t="s">
        <v>4362</v>
      </c>
      <c r="H1094" s="565" t="s">
        <v>3483</v>
      </c>
      <c r="I1094" s="567" t="s">
        <v>23</v>
      </c>
      <c r="J1094" s="567" t="s">
        <v>44</v>
      </c>
      <c r="K1094" s="567" t="s">
        <v>49</v>
      </c>
      <c r="L1094" s="565" t="s">
        <v>1351</v>
      </c>
      <c r="M1094" s="567" t="s">
        <v>50</v>
      </c>
      <c r="N1094" s="568">
        <v>42340.0</v>
      </c>
      <c r="O1094" s="568">
        <v>42340.0</v>
      </c>
      <c r="P1094" s="569"/>
      <c r="Q1094" s="570"/>
      <c r="R1094" s="570"/>
      <c r="S1094" s="569"/>
      <c r="T1094" s="571">
        <f t="shared" si="2214"/>
        <v>1183</v>
      </c>
      <c r="U1094" s="572">
        <f t="shared" ref="U1094:U1141" si="2224">IF(ISBLANK($A1094),"",sum(AE1094,AK1094,AQ1094,AW1094,BC1094,BI1094,BO1094,BU1094,CA1094,CG1094,CM1094,CS1094,CY1094,DE1094,DK1094,DQ1094,DW1094,EC1094,EI1094,EO1094,EU1094))</f>
        <v>0</v>
      </c>
      <c r="V1094" s="572">
        <v>2.0</v>
      </c>
      <c r="W1094" s="572">
        <f>IF(ISBLANK($A1094),"",sum(AG1094,AM1094,AS1094,AY1094,BE1094,BK1094,BQ1094,BW1094,CC1094,CI1094,CO1094,CU1094,DA1094,DG1094,DM1094,DS1094,DY1094,EE1094,EK1094,EQ1094,EW1094))</f>
        <v>0</v>
      </c>
      <c r="X1094" s="573">
        <v>2.0</v>
      </c>
      <c r="Y1094" s="572">
        <f t="shared" ref="Y1094:AA1094" si="2223">IF(ISBLANK($A1094),"",sum(AH1094,AN1094,AT1094,AZ1094,BF1094,BL1094,BR1094,BX1094,CD1094,CJ1094,CP1094,CV1094,DB1094,DH1094,DN1094,DT1094,DZ1094,EF1094,EL1094,ER1094,EX1094))</f>
        <v>0</v>
      </c>
      <c r="Z1094" s="572">
        <f t="shared" si="2223"/>
        <v>0</v>
      </c>
      <c r="AA1094" s="572">
        <f t="shared" si="2223"/>
        <v>0</v>
      </c>
      <c r="AB1094" s="573">
        <f t="shared" si="2218"/>
        <v>0</v>
      </c>
      <c r="AC1094" s="574">
        <f t="shared" si="2219"/>
        <v>0</v>
      </c>
      <c r="AD1094" s="575" t="str">
        <f t="shared" si="2220"/>
        <v>20+</v>
      </c>
      <c r="AE1094" s="569"/>
      <c r="AF1094" s="569"/>
      <c r="AG1094" s="569"/>
      <c r="AH1094" s="569"/>
      <c r="AI1094" s="569"/>
      <c r="AJ1094" s="569"/>
      <c r="AK1094" s="569"/>
      <c r="AL1094" s="569"/>
      <c r="AM1094" s="569"/>
      <c r="AN1094" s="569"/>
      <c r="AO1094" s="569"/>
      <c r="AP1094" s="569"/>
      <c r="AQ1094" s="569"/>
      <c r="AR1094" s="569"/>
      <c r="AS1094" s="569"/>
      <c r="AT1094" s="569"/>
      <c r="AU1094" s="569"/>
      <c r="AV1094" s="569"/>
      <c r="AW1094" s="569"/>
      <c r="AX1094" s="569"/>
      <c r="AY1094" s="569"/>
      <c r="AZ1094" s="569"/>
      <c r="BA1094" s="569"/>
      <c r="BB1094" s="569"/>
      <c r="BC1094" s="569"/>
      <c r="BD1094" s="569"/>
      <c r="BE1094" s="569"/>
      <c r="BF1094" s="569"/>
      <c r="BG1094" s="569"/>
      <c r="BH1094" s="569"/>
      <c r="BI1094" s="569"/>
      <c r="BJ1094" s="569"/>
      <c r="BK1094" s="569"/>
      <c r="BL1094" s="569"/>
      <c r="BM1094" s="569"/>
      <c r="BN1094" s="569"/>
      <c r="BO1094" s="569"/>
      <c r="BP1094" s="569"/>
      <c r="BQ1094" s="569"/>
      <c r="BR1094" s="569"/>
      <c r="BS1094" s="569"/>
      <c r="BT1094" s="569"/>
      <c r="BU1094" s="569"/>
      <c r="BV1094" s="569"/>
      <c r="BW1094" s="569"/>
      <c r="BX1094" s="569"/>
      <c r="BY1094" s="569"/>
      <c r="BZ1094" s="569"/>
      <c r="CA1094" s="569"/>
      <c r="CB1094" s="569"/>
      <c r="CC1094" s="569"/>
      <c r="CD1094" s="569"/>
      <c r="CE1094" s="569"/>
      <c r="CF1094" s="569"/>
      <c r="CG1094" s="569"/>
      <c r="CH1094" s="569"/>
      <c r="CI1094" s="569"/>
      <c r="CJ1094" s="569"/>
      <c r="CK1094" s="569"/>
      <c r="CL1094" s="569"/>
      <c r="CM1094" s="569"/>
      <c r="CN1094" s="569"/>
      <c r="CO1094" s="569"/>
      <c r="CP1094" s="569"/>
      <c r="CQ1094" s="569"/>
      <c r="CR1094" s="569"/>
      <c r="CS1094" s="569"/>
      <c r="CT1094" s="569"/>
      <c r="CU1094" s="569"/>
      <c r="CV1094" s="569"/>
      <c r="CW1094" s="569"/>
      <c r="CX1094" s="569"/>
      <c r="CY1094" s="569"/>
      <c r="CZ1094" s="569"/>
      <c r="DA1094" s="569"/>
      <c r="DB1094" s="569"/>
      <c r="DC1094" s="569"/>
      <c r="DD1094" s="569"/>
      <c r="DE1094" s="569"/>
      <c r="DF1094" s="569"/>
      <c r="DG1094" s="569"/>
      <c r="DH1094" s="569"/>
      <c r="DI1094" s="569"/>
      <c r="DJ1094" s="569"/>
      <c r="DK1094" s="569"/>
      <c r="DL1094" s="569"/>
      <c r="DM1094" s="569"/>
      <c r="DN1094" s="569"/>
      <c r="DO1094" s="569"/>
      <c r="DP1094" s="569"/>
      <c r="DQ1094" s="569"/>
      <c r="DR1094" s="569"/>
      <c r="DS1094" s="569"/>
      <c r="DT1094" s="569"/>
      <c r="DU1094" s="569"/>
      <c r="DV1094" s="569"/>
      <c r="DW1094" s="569"/>
      <c r="DX1094" s="569"/>
      <c r="DY1094" s="569"/>
      <c r="DZ1094" s="569"/>
      <c r="EA1094" s="569"/>
      <c r="EB1094" s="569"/>
      <c r="EC1094" s="569"/>
      <c r="ED1094" s="569"/>
      <c r="EE1094" s="569"/>
      <c r="EF1094" s="569"/>
      <c r="EG1094" s="569"/>
      <c r="EH1094" s="569"/>
      <c r="EI1094" s="569"/>
      <c r="EJ1094" s="569"/>
      <c r="EK1094" s="569"/>
      <c r="EL1094" s="569"/>
      <c r="EM1094" s="569"/>
      <c r="EN1094" s="569"/>
      <c r="EO1094" s="569"/>
      <c r="EP1094" s="569"/>
      <c r="EQ1094" s="569"/>
      <c r="ER1094" s="569"/>
      <c r="ES1094" s="569"/>
      <c r="ET1094" s="569"/>
      <c r="EU1094" s="569"/>
      <c r="EV1094" s="569"/>
      <c r="EW1094" s="569"/>
      <c r="EX1094" s="569"/>
      <c r="EY1094" s="569"/>
      <c r="EZ1094" s="569"/>
      <c r="FA1094" s="565" t="s">
        <v>4363</v>
      </c>
      <c r="FB1094" s="565"/>
      <c r="FC1094" s="565"/>
      <c r="FD1094" s="565"/>
    </row>
    <row r="1095">
      <c r="A1095" s="576" t="s">
        <v>4364</v>
      </c>
      <c r="B1095" s="577" t="s">
        <v>4365</v>
      </c>
      <c r="C1095" s="578" t="s">
        <v>79</v>
      </c>
      <c r="D1095" s="185" t="s">
        <v>10</v>
      </c>
      <c r="E1095" s="579" t="s">
        <v>12</v>
      </c>
      <c r="F1095" s="579" t="s">
        <v>283</v>
      </c>
      <c r="G1095" s="134"/>
      <c r="H1095" s="577" t="s">
        <v>4366</v>
      </c>
      <c r="I1095" s="579" t="s">
        <v>23</v>
      </c>
      <c r="J1095" s="579" t="s">
        <v>44</v>
      </c>
      <c r="K1095" s="579" t="s">
        <v>49</v>
      </c>
      <c r="L1095" s="134"/>
      <c r="M1095" s="134"/>
      <c r="N1095" s="186"/>
      <c r="O1095" s="186"/>
      <c r="P1095" s="134"/>
      <c r="Q1095" s="580"/>
      <c r="R1095" s="580"/>
      <c r="S1095" s="134"/>
      <c r="T1095" s="69">
        <f t="shared" si="2214"/>
        <v>43523</v>
      </c>
      <c r="U1095" s="581">
        <f t="shared" si="2224"/>
        <v>0</v>
      </c>
      <c r="V1095" s="581">
        <f t="shared" ref="V1095:W1095" si="2225">IF(ISBLANK($A1095),"",sum(AF1095,AL1095,AR1095,AX1095,BD1095,BJ1095,BP1095,BV1095,CB1095,CH1095,CN1095,CT1095,CZ1095,DF1095,DL1095,DR1095,DX1095,ED1095,EJ1095,EP1095,EV1095))</f>
        <v>0</v>
      </c>
      <c r="W1095" s="581">
        <f t="shared" si="2225"/>
        <v>0</v>
      </c>
      <c r="X1095" s="582">
        <f t="shared" ref="X1095:X1139" si="2228">IF(ISBLANK($A1095),"", sum(U1095:W1095))</f>
        <v>0</v>
      </c>
      <c r="Y1095" s="581">
        <f t="shared" ref="Y1095:AA1095" si="2226">IF(ISBLANK($A1095),"",sum(AH1095,AN1095,AT1095,AZ1095,BF1095,BL1095,BR1095,BX1095,CD1095,CJ1095,CP1095,CV1095,DB1095,DH1095,DN1095,DT1095,DZ1095,EF1095,EL1095,ER1095,EX1095))</f>
        <v>0</v>
      </c>
      <c r="Z1095" s="581">
        <f t="shared" si="2226"/>
        <v>0</v>
      </c>
      <c r="AA1095" s="581">
        <f t="shared" si="2226"/>
        <v>0</v>
      </c>
      <c r="AB1095" s="582">
        <f t="shared" si="2218"/>
        <v>0</v>
      </c>
      <c r="AC1095" s="583" t="str">
        <f t="shared" si="2219"/>
        <v/>
      </c>
      <c r="AD1095" s="584" t="str">
        <f t="shared" si="2220"/>
        <v/>
      </c>
      <c r="AE1095" s="134"/>
      <c r="AF1095" s="134"/>
      <c r="AG1095" s="134"/>
      <c r="AH1095" s="134"/>
      <c r="AI1095" s="134"/>
      <c r="AJ1095" s="134"/>
      <c r="AK1095" s="134"/>
      <c r="AL1095" s="134"/>
      <c r="AM1095" s="134"/>
      <c r="AN1095" s="134"/>
      <c r="AO1095" s="134"/>
      <c r="AP1095" s="134"/>
      <c r="AQ1095" s="134"/>
      <c r="AR1095" s="134"/>
      <c r="AS1095" s="134"/>
      <c r="AT1095" s="134"/>
      <c r="AU1095" s="134"/>
      <c r="AV1095" s="134"/>
      <c r="AW1095" s="134"/>
      <c r="AX1095" s="134"/>
      <c r="AY1095" s="134"/>
      <c r="AZ1095" s="134"/>
      <c r="BA1095" s="134"/>
      <c r="BB1095" s="134"/>
      <c r="BC1095" s="134"/>
      <c r="BD1095" s="134"/>
      <c r="BE1095" s="134"/>
      <c r="BF1095" s="134"/>
      <c r="BG1095" s="134"/>
      <c r="BH1095" s="134"/>
      <c r="BI1095" s="134"/>
      <c r="BJ1095" s="134"/>
      <c r="BK1095" s="134"/>
      <c r="BL1095" s="134"/>
      <c r="BM1095" s="134"/>
      <c r="BN1095" s="134"/>
      <c r="BO1095" s="134"/>
      <c r="BP1095" s="134"/>
      <c r="BQ1095" s="134"/>
      <c r="BR1095" s="134"/>
      <c r="BS1095" s="134"/>
      <c r="BT1095" s="134"/>
      <c r="BU1095" s="134"/>
      <c r="BV1095" s="134"/>
      <c r="BW1095" s="134"/>
      <c r="BX1095" s="134"/>
      <c r="BY1095" s="134"/>
      <c r="BZ1095" s="134"/>
      <c r="CA1095" s="134"/>
      <c r="CB1095" s="134"/>
      <c r="CC1095" s="134"/>
      <c r="CD1095" s="134"/>
      <c r="CE1095" s="134"/>
      <c r="CF1095" s="134"/>
      <c r="CG1095" s="134"/>
      <c r="CH1095" s="134"/>
      <c r="CI1095" s="134"/>
      <c r="CJ1095" s="134"/>
      <c r="CK1095" s="134"/>
      <c r="CL1095" s="134"/>
      <c r="CM1095" s="134"/>
      <c r="CN1095" s="134"/>
      <c r="CO1095" s="134"/>
      <c r="CP1095" s="134"/>
      <c r="CQ1095" s="134"/>
      <c r="CR1095" s="134"/>
      <c r="CS1095" s="134"/>
      <c r="CT1095" s="134"/>
      <c r="CU1095" s="134"/>
      <c r="CV1095" s="134"/>
      <c r="CW1095" s="134"/>
      <c r="CX1095" s="134"/>
      <c r="CY1095" s="134"/>
      <c r="CZ1095" s="134"/>
      <c r="DA1095" s="134"/>
      <c r="DB1095" s="134"/>
      <c r="DC1095" s="134"/>
      <c r="DD1095" s="134"/>
      <c r="DE1095" s="134"/>
      <c r="DF1095" s="134"/>
      <c r="DG1095" s="134"/>
      <c r="DH1095" s="134"/>
      <c r="DI1095" s="134"/>
      <c r="DJ1095" s="134"/>
      <c r="DK1095" s="134"/>
      <c r="DL1095" s="134"/>
      <c r="DM1095" s="134"/>
      <c r="DN1095" s="134"/>
      <c r="DO1095" s="134"/>
      <c r="DP1095" s="134"/>
      <c r="DQ1095" s="134"/>
      <c r="DR1095" s="134"/>
      <c r="DS1095" s="134"/>
      <c r="DT1095" s="134"/>
      <c r="DU1095" s="134"/>
      <c r="DV1095" s="134"/>
      <c r="DW1095" s="134"/>
      <c r="DX1095" s="134"/>
      <c r="DY1095" s="134"/>
      <c r="DZ1095" s="134"/>
      <c r="EA1095" s="134"/>
      <c r="EB1095" s="134"/>
      <c r="EC1095" s="134"/>
      <c r="ED1095" s="134"/>
      <c r="EE1095" s="134"/>
      <c r="EF1095" s="134"/>
      <c r="EG1095" s="134"/>
      <c r="EH1095" s="134"/>
      <c r="EI1095" s="134"/>
      <c r="EJ1095" s="134"/>
      <c r="EK1095" s="134"/>
      <c r="EL1095" s="134"/>
      <c r="EM1095" s="134"/>
      <c r="EN1095" s="134"/>
      <c r="EO1095" s="134"/>
      <c r="EP1095" s="134"/>
      <c r="EQ1095" s="134"/>
      <c r="ER1095" s="134"/>
      <c r="ES1095" s="134"/>
      <c r="ET1095" s="134"/>
      <c r="EU1095" s="134"/>
      <c r="EV1095" s="134"/>
      <c r="EW1095" s="134"/>
      <c r="EX1095" s="134"/>
      <c r="EY1095" s="134"/>
      <c r="EZ1095" s="134"/>
      <c r="FA1095" s="577" t="s">
        <v>4367</v>
      </c>
      <c r="FB1095" s="577"/>
      <c r="FC1095" s="577"/>
      <c r="FD1095" s="577"/>
    </row>
    <row r="1096">
      <c r="A1096" s="124" t="s">
        <v>4368</v>
      </c>
      <c r="B1096" s="177" t="s">
        <v>4369</v>
      </c>
      <c r="C1096" s="178" t="s">
        <v>8</v>
      </c>
      <c r="D1096" s="177" t="s">
        <v>10</v>
      </c>
      <c r="E1096" s="177" t="s">
        <v>12</v>
      </c>
      <c r="F1096" s="177" t="s">
        <v>283</v>
      </c>
      <c r="G1096" s="177" t="s">
        <v>4370</v>
      </c>
      <c r="H1096" s="177" t="s">
        <v>4371</v>
      </c>
      <c r="I1096" s="177" t="s">
        <v>23</v>
      </c>
      <c r="J1096" s="177" t="s">
        <v>44</v>
      </c>
      <c r="K1096" s="177" t="s">
        <v>1857</v>
      </c>
      <c r="L1096" s="177" t="s">
        <v>600</v>
      </c>
      <c r="M1096" s="177" t="s">
        <v>121</v>
      </c>
      <c r="N1096" s="179">
        <v>42026.0</v>
      </c>
      <c r="O1096" s="179">
        <v>42026.0</v>
      </c>
      <c r="P1096" s="116"/>
      <c r="Q1096" s="127"/>
      <c r="R1096" s="127"/>
      <c r="S1096" s="116"/>
      <c r="T1096" s="69">
        <f t="shared" si="2214"/>
        <v>1497</v>
      </c>
      <c r="U1096" s="180">
        <f t="shared" si="2224"/>
        <v>2</v>
      </c>
      <c r="V1096" s="180">
        <f t="shared" ref="V1096:W1096" si="2227">IF(ISBLANK($A1096),"",sum(AF1096,AL1096,AR1096,AX1096,BD1096,BJ1096,BP1096,BV1096,CB1096,CH1096,CN1096,CT1096,CZ1096,DF1096,DL1096,DR1096,DX1096,ED1096,EJ1096,EP1096,EV1096))</f>
        <v>2</v>
      </c>
      <c r="W1096" s="180">
        <f t="shared" si="2227"/>
        <v>2</v>
      </c>
      <c r="X1096" s="181">
        <f t="shared" si="2228"/>
        <v>6</v>
      </c>
      <c r="Y1096" s="180">
        <f t="shared" ref="Y1096:AA1096" si="2229">IF(ISBLANK($A1096),"",sum(AH1096,AN1096,AT1096,AZ1096,BF1096,BL1096,BR1096,BX1096,CD1096,CJ1096,CP1096,CV1096,DB1096,DH1096,DN1096,DT1096,DZ1096,EF1096,EL1096,ER1096,EX1096))</f>
        <v>2</v>
      </c>
      <c r="Z1096" s="180">
        <f t="shared" si="2229"/>
        <v>0</v>
      </c>
      <c r="AA1096" s="180">
        <f t="shared" si="2229"/>
        <v>0</v>
      </c>
      <c r="AB1096" s="181">
        <f t="shared" si="2218"/>
        <v>2</v>
      </c>
      <c r="AC1096" s="182">
        <f t="shared" si="2219"/>
        <v>0.3333333333</v>
      </c>
      <c r="AD1096" s="563" t="str">
        <f t="shared" si="2220"/>
        <v>20+</v>
      </c>
      <c r="AE1096" s="116"/>
      <c r="AF1096" s="116"/>
      <c r="AG1096" s="116"/>
      <c r="AH1096" s="116"/>
      <c r="AI1096" s="116"/>
      <c r="AJ1096" s="116"/>
      <c r="AK1096" s="116"/>
      <c r="AL1096" s="116"/>
      <c r="AM1096" s="116"/>
      <c r="AN1096" s="116"/>
      <c r="AO1096" s="116"/>
      <c r="AP1096" s="116"/>
      <c r="AQ1096" s="116"/>
      <c r="AR1096" s="116"/>
      <c r="AS1096" s="116"/>
      <c r="AT1096" s="116"/>
      <c r="AU1096" s="116"/>
      <c r="AV1096" s="116"/>
      <c r="AW1096" s="183">
        <v>2.0</v>
      </c>
      <c r="AX1096" s="183">
        <v>2.0</v>
      </c>
      <c r="AY1096" s="116"/>
      <c r="AZ1096" s="116"/>
      <c r="BA1096" s="116"/>
      <c r="BB1096" s="116"/>
      <c r="BC1096" s="116"/>
      <c r="BD1096" s="116"/>
      <c r="BE1096" s="116"/>
      <c r="BF1096" s="116"/>
      <c r="BG1096" s="116"/>
      <c r="BH1096" s="116"/>
      <c r="BI1096" s="116"/>
      <c r="BJ1096" s="116"/>
      <c r="BK1096" s="183">
        <v>2.0</v>
      </c>
      <c r="BL1096" s="183">
        <v>2.0</v>
      </c>
      <c r="BM1096" s="116"/>
      <c r="BN1096" s="116"/>
      <c r="BO1096" s="116"/>
      <c r="BP1096" s="116"/>
      <c r="BQ1096" s="116"/>
      <c r="BR1096" s="116"/>
      <c r="BS1096" s="116"/>
      <c r="BT1096" s="116"/>
      <c r="BU1096" s="116"/>
      <c r="BV1096" s="116"/>
      <c r="BW1096" s="116"/>
      <c r="BX1096" s="116"/>
      <c r="BY1096" s="116"/>
      <c r="BZ1096" s="116"/>
      <c r="CA1096" s="116"/>
      <c r="CB1096" s="116"/>
      <c r="CC1096" s="116"/>
      <c r="CD1096" s="116"/>
      <c r="CE1096" s="116"/>
      <c r="CF1096" s="116"/>
      <c r="CG1096" s="116"/>
      <c r="CH1096" s="116"/>
      <c r="CI1096" s="116"/>
      <c r="CJ1096" s="116"/>
      <c r="CK1096" s="116"/>
      <c r="CL1096" s="116"/>
      <c r="CM1096" s="116"/>
      <c r="CN1096" s="116"/>
      <c r="CO1096" s="116"/>
      <c r="CP1096" s="116"/>
      <c r="CQ1096" s="116"/>
      <c r="CR1096" s="116"/>
      <c r="CS1096" s="116"/>
      <c r="CT1096" s="116"/>
      <c r="CU1096" s="116"/>
      <c r="CV1096" s="116"/>
      <c r="CW1096" s="116"/>
      <c r="CX1096" s="116"/>
      <c r="CY1096" s="116"/>
      <c r="CZ1096" s="116"/>
      <c r="DA1096" s="116"/>
      <c r="DB1096" s="116"/>
      <c r="DC1096" s="116"/>
      <c r="DD1096" s="116"/>
      <c r="DE1096" s="116"/>
      <c r="DF1096" s="116"/>
      <c r="DG1096" s="116"/>
      <c r="DH1096" s="116"/>
      <c r="DI1096" s="116"/>
      <c r="DJ1096" s="116"/>
      <c r="DK1096" s="116"/>
      <c r="DL1096" s="116"/>
      <c r="DM1096" s="116"/>
      <c r="DN1096" s="116"/>
      <c r="DO1096" s="116"/>
      <c r="DP1096" s="116"/>
      <c r="DQ1096" s="116"/>
      <c r="DR1096" s="116"/>
      <c r="DS1096" s="116"/>
      <c r="DT1096" s="116"/>
      <c r="DU1096" s="116"/>
      <c r="DV1096" s="116"/>
      <c r="DW1096" s="116"/>
      <c r="DX1096" s="116"/>
      <c r="DY1096" s="116"/>
      <c r="DZ1096" s="116"/>
      <c r="EA1096" s="116"/>
      <c r="EB1096" s="116"/>
      <c r="EC1096" s="116"/>
      <c r="ED1096" s="116"/>
      <c r="EE1096" s="116"/>
      <c r="EF1096" s="116"/>
      <c r="EG1096" s="116"/>
      <c r="EH1096" s="116"/>
      <c r="EI1096" s="116"/>
      <c r="EJ1096" s="116"/>
      <c r="EK1096" s="116"/>
      <c r="EL1096" s="116"/>
      <c r="EM1096" s="116"/>
      <c r="EN1096" s="116"/>
      <c r="EO1096" s="116"/>
      <c r="EP1096" s="116"/>
      <c r="EQ1096" s="116"/>
      <c r="ER1096" s="116"/>
      <c r="ES1096" s="116"/>
      <c r="ET1096" s="116"/>
      <c r="EU1096" s="116"/>
      <c r="EV1096" s="116"/>
      <c r="EW1096" s="116"/>
      <c r="EX1096" s="116"/>
      <c r="EY1096" s="116"/>
      <c r="EZ1096" s="116"/>
      <c r="FA1096" s="177" t="s">
        <v>4372</v>
      </c>
      <c r="FB1096" s="177"/>
      <c r="FC1096" s="177"/>
      <c r="FD1096" s="177"/>
    </row>
    <row r="1097">
      <c r="A1097" s="124" t="s">
        <v>4373</v>
      </c>
      <c r="B1097" s="177" t="s">
        <v>4374</v>
      </c>
      <c r="C1097" s="178" t="s">
        <v>100</v>
      </c>
      <c r="D1097" s="177" t="s">
        <v>10</v>
      </c>
      <c r="E1097" s="177" t="s">
        <v>12</v>
      </c>
      <c r="F1097" s="177" t="s">
        <v>283</v>
      </c>
      <c r="G1097" s="177" t="s">
        <v>4375</v>
      </c>
      <c r="H1097" s="177" t="s">
        <v>4371</v>
      </c>
      <c r="I1097" s="177" t="s">
        <v>23</v>
      </c>
      <c r="J1097" s="177" t="s">
        <v>44</v>
      </c>
      <c r="K1097" s="177" t="s">
        <v>1857</v>
      </c>
      <c r="L1097" s="177" t="s">
        <v>4376</v>
      </c>
      <c r="M1097" s="177" t="s">
        <v>121</v>
      </c>
      <c r="N1097" s="179">
        <v>42027.0</v>
      </c>
      <c r="O1097" s="176"/>
      <c r="P1097" s="116"/>
      <c r="Q1097" s="127"/>
      <c r="R1097" s="127"/>
      <c r="S1097" s="116"/>
      <c r="T1097" s="69">
        <f t="shared" si="2214"/>
        <v>1496</v>
      </c>
      <c r="U1097" s="180">
        <f t="shared" si="2224"/>
        <v>3</v>
      </c>
      <c r="V1097" s="180">
        <f t="shared" ref="V1097:W1097" si="2230">IF(ISBLANK($A1097),"",sum(AF1097,AL1097,AR1097,AX1097,BD1097,BJ1097,BP1097,BV1097,CB1097,CH1097,CN1097,CT1097,CZ1097,DF1097,DL1097,DR1097,DX1097,ED1097,EJ1097,EP1097,EV1097))</f>
        <v>5</v>
      </c>
      <c r="W1097" s="180">
        <f t="shared" si="2230"/>
        <v>0</v>
      </c>
      <c r="X1097" s="181">
        <f t="shared" si="2228"/>
        <v>8</v>
      </c>
      <c r="Y1097" s="180">
        <f t="shared" ref="Y1097:AA1097" si="2231">IF(ISBLANK($A1097),"",sum(AH1097,AN1097,AT1097,AZ1097,BF1097,BL1097,BR1097,BX1097,CD1097,CJ1097,CP1097,CV1097,DB1097,DH1097,DN1097,DT1097,DZ1097,EF1097,EL1097,ER1097,EX1097))</f>
        <v>6</v>
      </c>
      <c r="Z1097" s="180">
        <f t="shared" si="2231"/>
        <v>4</v>
      </c>
      <c r="AA1097" s="180">
        <f t="shared" si="2231"/>
        <v>0</v>
      </c>
      <c r="AB1097" s="181">
        <f t="shared" si="2218"/>
        <v>10</v>
      </c>
      <c r="AC1097" s="182">
        <f t="shared" si="2219"/>
        <v>0.75</v>
      </c>
      <c r="AD1097" s="539" t="str">
        <f t="shared" si="2220"/>
        <v>20+</v>
      </c>
      <c r="AE1097" s="183">
        <v>2.0</v>
      </c>
      <c r="AF1097" s="183">
        <v>3.0</v>
      </c>
      <c r="AG1097" s="116"/>
      <c r="AH1097" s="116"/>
      <c r="AI1097" s="116"/>
      <c r="AJ1097" s="116"/>
      <c r="AK1097" s="116"/>
      <c r="AL1097" s="183">
        <v>2.0</v>
      </c>
      <c r="AM1097" s="116"/>
      <c r="AN1097" s="183">
        <v>4.0</v>
      </c>
      <c r="AO1097" s="116"/>
      <c r="AP1097" s="116"/>
      <c r="AQ1097" s="116"/>
      <c r="AR1097" s="116"/>
      <c r="AS1097" s="116"/>
      <c r="AT1097" s="183">
        <v>1.0</v>
      </c>
      <c r="AU1097" s="116"/>
      <c r="AV1097" s="116"/>
      <c r="AW1097" s="116"/>
      <c r="AX1097" s="116"/>
      <c r="AY1097" s="116"/>
      <c r="AZ1097" s="116"/>
      <c r="BA1097" s="183">
        <v>4.0</v>
      </c>
      <c r="BB1097" s="116"/>
      <c r="BC1097" s="183">
        <v>1.0</v>
      </c>
      <c r="BD1097" s="116"/>
      <c r="BE1097" s="116"/>
      <c r="BF1097" s="183">
        <v>1.0</v>
      </c>
      <c r="BG1097" s="116"/>
      <c r="BH1097" s="116"/>
      <c r="BI1097" s="116"/>
      <c r="BJ1097" s="116"/>
      <c r="BK1097" s="116"/>
      <c r="BL1097" s="116"/>
      <c r="BM1097" s="116"/>
      <c r="BN1097" s="116"/>
      <c r="BO1097" s="116"/>
      <c r="BP1097" s="116"/>
      <c r="BQ1097" s="116"/>
      <c r="BR1097" s="116"/>
      <c r="BS1097" s="116"/>
      <c r="BT1097" s="116"/>
      <c r="BU1097" s="116"/>
      <c r="BV1097" s="116"/>
      <c r="BW1097" s="116"/>
      <c r="BX1097" s="116"/>
      <c r="BY1097" s="116"/>
      <c r="BZ1097" s="116"/>
      <c r="CA1097" s="116"/>
      <c r="CB1097" s="116"/>
      <c r="CC1097" s="116"/>
      <c r="CD1097" s="116"/>
      <c r="CE1097" s="116"/>
      <c r="CF1097" s="116"/>
      <c r="CG1097" s="116"/>
      <c r="CH1097" s="116"/>
      <c r="CI1097" s="116"/>
      <c r="CJ1097" s="116"/>
      <c r="CK1097" s="116"/>
      <c r="CL1097" s="116"/>
      <c r="CM1097" s="116"/>
      <c r="CN1097" s="116"/>
      <c r="CO1097" s="116"/>
      <c r="CP1097" s="116"/>
      <c r="CQ1097" s="116"/>
      <c r="CR1097" s="116"/>
      <c r="CS1097" s="116"/>
      <c r="CT1097" s="116"/>
      <c r="CU1097" s="116"/>
      <c r="CV1097" s="116"/>
      <c r="CW1097" s="116"/>
      <c r="CX1097" s="116"/>
      <c r="CY1097" s="116"/>
      <c r="CZ1097" s="116"/>
      <c r="DA1097" s="116"/>
      <c r="DB1097" s="116"/>
      <c r="DC1097" s="116"/>
      <c r="DD1097" s="116"/>
      <c r="DE1097" s="116"/>
      <c r="DF1097" s="116"/>
      <c r="DG1097" s="116"/>
      <c r="DH1097" s="116"/>
      <c r="DI1097" s="116"/>
      <c r="DJ1097" s="116"/>
      <c r="DK1097" s="116"/>
      <c r="DL1097" s="116"/>
      <c r="DM1097" s="116"/>
      <c r="DN1097" s="116"/>
      <c r="DO1097" s="116"/>
      <c r="DP1097" s="116"/>
      <c r="DQ1097" s="116"/>
      <c r="DR1097" s="116"/>
      <c r="DS1097" s="116"/>
      <c r="DT1097" s="116"/>
      <c r="DU1097" s="116"/>
      <c r="DV1097" s="116"/>
      <c r="DW1097" s="116"/>
      <c r="DX1097" s="116"/>
      <c r="DY1097" s="116"/>
      <c r="DZ1097" s="116"/>
      <c r="EA1097" s="116"/>
      <c r="EB1097" s="116"/>
      <c r="EC1097" s="116"/>
      <c r="ED1097" s="116"/>
      <c r="EE1097" s="116"/>
      <c r="EF1097" s="116"/>
      <c r="EG1097" s="116"/>
      <c r="EH1097" s="116"/>
      <c r="EI1097" s="116"/>
      <c r="EJ1097" s="116"/>
      <c r="EK1097" s="116"/>
      <c r="EL1097" s="116"/>
      <c r="EM1097" s="116"/>
      <c r="EN1097" s="116"/>
      <c r="EO1097" s="116"/>
      <c r="EP1097" s="116"/>
      <c r="EQ1097" s="116"/>
      <c r="ER1097" s="116"/>
      <c r="ES1097" s="116"/>
      <c r="ET1097" s="116"/>
      <c r="EU1097" s="116"/>
      <c r="EV1097" s="116"/>
      <c r="EW1097" s="116"/>
      <c r="EX1097" s="116"/>
      <c r="EY1097" s="116"/>
      <c r="EZ1097" s="116"/>
      <c r="FA1097" s="177" t="s">
        <v>4377</v>
      </c>
      <c r="FB1097" s="177"/>
      <c r="FC1097" s="177"/>
      <c r="FD1097" s="177"/>
    </row>
    <row r="1098">
      <c r="A1098" s="124" t="s">
        <v>4378</v>
      </c>
      <c r="B1098" s="177" t="s">
        <v>4379</v>
      </c>
      <c r="C1098" s="178" t="s">
        <v>100</v>
      </c>
      <c r="D1098" s="177" t="s">
        <v>10</v>
      </c>
      <c r="E1098" s="177" t="s">
        <v>12</v>
      </c>
      <c r="F1098" s="177" t="str">
        <f>" +"</f>
        <v> +</v>
      </c>
      <c r="G1098" s="177" t="s">
        <v>4380</v>
      </c>
      <c r="H1098" s="177" t="s">
        <v>4371</v>
      </c>
      <c r="I1098" s="177" t="s">
        <v>23</v>
      </c>
      <c r="J1098" s="177" t="s">
        <v>44</v>
      </c>
      <c r="K1098" s="177" t="s">
        <v>1857</v>
      </c>
      <c r="L1098" s="177" t="s">
        <v>953</v>
      </c>
      <c r="M1098" s="177" t="s">
        <v>50</v>
      </c>
      <c r="N1098" s="179">
        <v>41988.0</v>
      </c>
      <c r="O1098" s="179">
        <v>42011.0</v>
      </c>
      <c r="P1098" s="116"/>
      <c r="Q1098" s="127"/>
      <c r="R1098" s="127"/>
      <c r="S1098" s="116"/>
      <c r="T1098" s="69">
        <f t="shared" si="2214"/>
        <v>1535</v>
      </c>
      <c r="U1098" s="180">
        <f t="shared" si="2224"/>
        <v>8</v>
      </c>
      <c r="V1098" s="180">
        <f t="shared" ref="V1098:W1098" si="2232">IF(ISBLANK($A1098),"",sum(AF1098,AL1098,AR1098,AX1098,BD1098,BJ1098,BP1098,BV1098,CB1098,CH1098,CN1098,CT1098,CZ1098,DF1098,DL1098,DR1098,DX1098,ED1098,EJ1098,EP1098,EV1098))</f>
        <v>2</v>
      </c>
      <c r="W1098" s="180">
        <f t="shared" si="2232"/>
        <v>0</v>
      </c>
      <c r="X1098" s="181">
        <f t="shared" si="2228"/>
        <v>10</v>
      </c>
      <c r="Y1098" s="180">
        <f t="shared" ref="Y1098:AA1098" si="2233">IF(ISBLANK($A1098),"",sum(AH1098,AN1098,AT1098,AZ1098,BF1098,BL1098,BR1098,BX1098,CD1098,CJ1098,CP1098,CV1098,DB1098,DH1098,DN1098,DT1098,DZ1098,EF1098,EL1098,ER1098,EX1098))</f>
        <v>7</v>
      </c>
      <c r="Z1098" s="180">
        <f t="shared" si="2233"/>
        <v>6</v>
      </c>
      <c r="AA1098" s="180">
        <f t="shared" si="2233"/>
        <v>0</v>
      </c>
      <c r="AB1098" s="181">
        <f t="shared" si="2218"/>
        <v>13</v>
      </c>
      <c r="AC1098" s="182">
        <f t="shared" si="2219"/>
        <v>0.7</v>
      </c>
      <c r="AD1098" s="563" t="str">
        <f t="shared" si="2220"/>
        <v>20+</v>
      </c>
      <c r="AE1098" s="116"/>
      <c r="AF1098" s="116"/>
      <c r="AG1098" s="116"/>
      <c r="AH1098" s="116"/>
      <c r="AI1098" s="116"/>
      <c r="AJ1098" s="116"/>
      <c r="AK1098" s="183">
        <v>1.0</v>
      </c>
      <c r="AL1098" s="116"/>
      <c r="AM1098" s="116"/>
      <c r="AN1098" s="116"/>
      <c r="AO1098" s="116"/>
      <c r="AP1098" s="116"/>
      <c r="AQ1098" s="116"/>
      <c r="AR1098" s="116"/>
      <c r="AS1098" s="116"/>
      <c r="AT1098" s="116"/>
      <c r="AU1098" s="116"/>
      <c r="AV1098" s="116"/>
      <c r="AW1098" s="183">
        <v>1.0</v>
      </c>
      <c r="AX1098" s="116"/>
      <c r="AY1098" s="116"/>
      <c r="AZ1098" s="116"/>
      <c r="BA1098" s="116"/>
      <c r="BB1098" s="116"/>
      <c r="BC1098" s="183">
        <v>2.0</v>
      </c>
      <c r="BD1098" s="116"/>
      <c r="BE1098" s="116"/>
      <c r="BF1098" s="116"/>
      <c r="BG1098" s="116"/>
      <c r="BH1098" s="116"/>
      <c r="BI1098" s="183">
        <v>1.0</v>
      </c>
      <c r="BJ1098" s="116"/>
      <c r="BK1098" s="116"/>
      <c r="BL1098" s="183">
        <v>1.0</v>
      </c>
      <c r="BM1098" s="116"/>
      <c r="BN1098" s="116"/>
      <c r="BO1098" s="183">
        <v>1.0</v>
      </c>
      <c r="BP1098" s="116"/>
      <c r="BQ1098" s="116"/>
      <c r="BR1098" s="183">
        <v>3.0</v>
      </c>
      <c r="BS1098" s="116"/>
      <c r="BT1098" s="116"/>
      <c r="BU1098" s="116"/>
      <c r="BV1098" s="116"/>
      <c r="BW1098" s="116"/>
      <c r="BX1098" s="116"/>
      <c r="BY1098" s="116"/>
      <c r="BZ1098" s="116"/>
      <c r="CA1098" s="183">
        <v>1.0</v>
      </c>
      <c r="CB1098" s="116"/>
      <c r="CC1098" s="116"/>
      <c r="CD1098" s="183">
        <v>1.0</v>
      </c>
      <c r="CE1098" s="116"/>
      <c r="CF1098" s="116"/>
      <c r="CG1098" s="116"/>
      <c r="CH1098" s="116"/>
      <c r="CI1098" s="116"/>
      <c r="CJ1098" s="116"/>
      <c r="CK1098" s="183">
        <v>2.0</v>
      </c>
      <c r="CL1098" s="116"/>
      <c r="CM1098" s="183">
        <v>1.0</v>
      </c>
      <c r="CN1098" s="116"/>
      <c r="CO1098" s="116"/>
      <c r="CP1098" s="116"/>
      <c r="CQ1098" s="183">
        <v>1.0</v>
      </c>
      <c r="CR1098" s="116"/>
      <c r="CS1098" s="116"/>
      <c r="CT1098" s="116"/>
      <c r="CU1098" s="116"/>
      <c r="CV1098" s="183">
        <v>1.0</v>
      </c>
      <c r="CW1098" s="183">
        <v>2.0</v>
      </c>
      <c r="CX1098" s="116"/>
      <c r="CY1098" s="116"/>
      <c r="CZ1098" s="116"/>
      <c r="DA1098" s="116"/>
      <c r="DB1098" s="116"/>
      <c r="DC1098" s="116"/>
      <c r="DD1098" s="116"/>
      <c r="DE1098" s="116"/>
      <c r="DF1098" s="116"/>
      <c r="DG1098" s="116"/>
      <c r="DH1098" s="116"/>
      <c r="DI1098" s="116"/>
      <c r="DJ1098" s="116"/>
      <c r="DK1098" s="116"/>
      <c r="DL1098" s="116"/>
      <c r="DM1098" s="116"/>
      <c r="DN1098" s="116"/>
      <c r="DO1098" s="116"/>
      <c r="DP1098" s="116"/>
      <c r="DQ1098" s="116"/>
      <c r="DR1098" s="116"/>
      <c r="DS1098" s="116"/>
      <c r="DT1098" s="116"/>
      <c r="DU1098" s="116"/>
      <c r="DV1098" s="116"/>
      <c r="DW1098" s="116"/>
      <c r="DX1098" s="183">
        <v>1.0</v>
      </c>
      <c r="DY1098" s="116"/>
      <c r="DZ1098" s="116"/>
      <c r="EA1098" s="116"/>
      <c r="EB1098" s="116"/>
      <c r="EC1098" s="116"/>
      <c r="ED1098" s="116"/>
      <c r="EE1098" s="116"/>
      <c r="EF1098" s="116"/>
      <c r="EG1098" s="116"/>
      <c r="EH1098" s="116"/>
      <c r="EI1098" s="116"/>
      <c r="EJ1098" s="116"/>
      <c r="EK1098" s="116"/>
      <c r="EL1098" s="116"/>
      <c r="EM1098" s="116"/>
      <c r="EN1098" s="116"/>
      <c r="EO1098" s="116"/>
      <c r="EP1098" s="116"/>
      <c r="EQ1098" s="116"/>
      <c r="ER1098" s="116"/>
      <c r="ES1098" s="116"/>
      <c r="ET1098" s="116"/>
      <c r="EU1098" s="116"/>
      <c r="EV1098" s="183">
        <v>1.0</v>
      </c>
      <c r="EW1098" s="116"/>
      <c r="EX1098" s="183">
        <v>1.0</v>
      </c>
      <c r="EY1098" s="183">
        <v>1.0</v>
      </c>
      <c r="EZ1098" s="116"/>
      <c r="FA1098" s="177" t="s">
        <v>4381</v>
      </c>
      <c r="FB1098" s="177"/>
      <c r="FC1098" s="177"/>
      <c r="FD1098" s="177"/>
    </row>
    <row r="1099">
      <c r="A1099" s="275" t="s">
        <v>4382</v>
      </c>
      <c r="B1099" s="276" t="s">
        <v>4369</v>
      </c>
      <c r="C1099" s="277" t="s">
        <v>8</v>
      </c>
      <c r="D1099" s="276" t="s">
        <v>10</v>
      </c>
      <c r="E1099" s="276" t="s">
        <v>12</v>
      </c>
      <c r="F1099" s="276" t="s">
        <v>283</v>
      </c>
      <c r="G1099" s="276" t="s">
        <v>4383</v>
      </c>
      <c r="H1099" s="276" t="s">
        <v>4371</v>
      </c>
      <c r="I1099" s="276" t="s">
        <v>23</v>
      </c>
      <c r="J1099" s="276" t="s">
        <v>44</v>
      </c>
      <c r="K1099" s="276" t="s">
        <v>4384</v>
      </c>
      <c r="L1099" s="276" t="s">
        <v>378</v>
      </c>
      <c r="M1099" s="276" t="s">
        <v>75</v>
      </c>
      <c r="N1099" s="278">
        <v>42004.0</v>
      </c>
      <c r="O1099" s="286"/>
      <c r="P1099" s="97"/>
      <c r="Q1099" s="99"/>
      <c r="R1099" s="99"/>
      <c r="S1099" s="97"/>
      <c r="T1099" s="69">
        <f t="shared" si="2214"/>
        <v>1519</v>
      </c>
      <c r="U1099" s="279">
        <f t="shared" si="2224"/>
        <v>0</v>
      </c>
      <c r="V1099" s="279">
        <f t="shared" ref="V1099:W1099" si="2234">IF(ISBLANK($A1099),"",sum(AF1099,AL1099,AR1099,AX1099,BD1099,BJ1099,BP1099,BV1099,CB1099,CH1099,CN1099,CT1099,CZ1099,DF1099,DL1099,DR1099,DX1099,ED1099,EJ1099,EP1099,EV1099))</f>
        <v>0</v>
      </c>
      <c r="W1099" s="279">
        <f t="shared" si="2234"/>
        <v>0</v>
      </c>
      <c r="X1099" s="280">
        <f t="shared" si="2228"/>
        <v>0</v>
      </c>
      <c r="Y1099" s="279">
        <f t="shared" ref="Y1099:AA1099" si="2235">IF(ISBLANK($A1099),"",sum(AH1099,AN1099,AT1099,AZ1099,BF1099,BL1099,BR1099,BX1099,CD1099,CJ1099,CP1099,CV1099,DB1099,DH1099,DN1099,DT1099,DZ1099,EF1099,EL1099,ER1099,EX1099))</f>
        <v>0</v>
      </c>
      <c r="Z1099" s="279">
        <f t="shared" si="2235"/>
        <v>0</v>
      </c>
      <c r="AA1099" s="279">
        <f t="shared" si="2235"/>
        <v>0</v>
      </c>
      <c r="AB1099" s="280">
        <f t="shared" si="2218"/>
        <v>0</v>
      </c>
      <c r="AC1099" s="285" t="str">
        <f t="shared" si="2219"/>
        <v/>
      </c>
      <c r="AD1099" s="539" t="str">
        <f>IF( (TODAY()-N1099)/7 &lt; 1,"1", IF( N1099="" , "", IF( (TODAY()-N1099)/7 &gt; 20 , "20+", ROUNDDOWN((TODAY()-N1099)/7 ,0))))</f>
        <v>20+</v>
      </c>
      <c r="AE1099" s="97"/>
      <c r="AF1099" s="97"/>
      <c r="AG1099" s="97"/>
      <c r="AH1099" s="97"/>
      <c r="AI1099" s="97"/>
      <c r="AJ1099" s="97"/>
      <c r="AK1099" s="97"/>
      <c r="AL1099" s="97"/>
      <c r="AM1099" s="97"/>
      <c r="AN1099" s="97"/>
      <c r="AO1099" s="97"/>
      <c r="AP1099" s="97"/>
      <c r="AQ1099" s="97"/>
      <c r="AR1099" s="97"/>
      <c r="AS1099" s="97"/>
      <c r="AT1099" s="97"/>
      <c r="AU1099" s="97"/>
      <c r="AV1099" s="97"/>
      <c r="AW1099" s="97"/>
      <c r="AX1099" s="97"/>
      <c r="AY1099" s="97"/>
      <c r="AZ1099" s="97"/>
      <c r="BA1099" s="97"/>
      <c r="BB1099" s="97"/>
      <c r="BC1099" s="97"/>
      <c r="BD1099" s="97"/>
      <c r="BE1099" s="97"/>
      <c r="BF1099" s="97"/>
      <c r="BG1099" s="97"/>
      <c r="BH1099" s="97"/>
      <c r="BI1099" s="97"/>
      <c r="BJ1099" s="97"/>
      <c r="BK1099" s="97"/>
      <c r="BL1099" s="97"/>
      <c r="BM1099" s="97"/>
      <c r="BN1099" s="97"/>
      <c r="BO1099" s="97"/>
      <c r="BP1099" s="97"/>
      <c r="BQ1099" s="97"/>
      <c r="BR1099" s="97"/>
      <c r="BS1099" s="97"/>
      <c r="BT1099" s="97"/>
      <c r="BU1099" s="97"/>
      <c r="BV1099" s="97"/>
      <c r="BW1099" s="97"/>
      <c r="BX1099" s="97"/>
      <c r="BY1099" s="97"/>
      <c r="BZ1099" s="97"/>
      <c r="CA1099" s="97"/>
      <c r="CB1099" s="97"/>
      <c r="CC1099" s="97"/>
      <c r="CD1099" s="97"/>
      <c r="CE1099" s="97"/>
      <c r="CF1099" s="97"/>
      <c r="CG1099" s="97"/>
      <c r="CH1099" s="97"/>
      <c r="CI1099" s="97"/>
      <c r="CJ1099" s="97"/>
      <c r="CK1099" s="97"/>
      <c r="CL1099" s="97"/>
      <c r="CM1099" s="97"/>
      <c r="CN1099" s="97"/>
      <c r="CO1099" s="97"/>
      <c r="CP1099" s="97"/>
      <c r="CQ1099" s="97"/>
      <c r="CR1099" s="97"/>
      <c r="CS1099" s="97"/>
      <c r="CT1099" s="97"/>
      <c r="CU1099" s="97"/>
      <c r="CV1099" s="97"/>
      <c r="CW1099" s="97"/>
      <c r="CX1099" s="97"/>
      <c r="CY1099" s="97"/>
      <c r="CZ1099" s="97"/>
      <c r="DA1099" s="97"/>
      <c r="DB1099" s="97"/>
      <c r="DC1099" s="97"/>
      <c r="DD1099" s="97"/>
      <c r="DE1099" s="97"/>
      <c r="DF1099" s="97"/>
      <c r="DG1099" s="97"/>
      <c r="DH1099" s="97"/>
      <c r="DI1099" s="97"/>
      <c r="DJ1099" s="97"/>
      <c r="DK1099" s="97"/>
      <c r="DL1099" s="97"/>
      <c r="DM1099" s="97"/>
      <c r="DN1099" s="97"/>
      <c r="DO1099" s="97"/>
      <c r="DP1099" s="97"/>
      <c r="DQ1099" s="97"/>
      <c r="DR1099" s="97"/>
      <c r="DS1099" s="97"/>
      <c r="DT1099" s="97"/>
      <c r="DU1099" s="97"/>
      <c r="DV1099" s="97"/>
      <c r="DW1099" s="97"/>
      <c r="DX1099" s="97"/>
      <c r="DY1099" s="97"/>
      <c r="DZ1099" s="97"/>
      <c r="EA1099" s="97"/>
      <c r="EB1099" s="97"/>
      <c r="EC1099" s="97"/>
      <c r="ED1099" s="97"/>
      <c r="EE1099" s="97"/>
      <c r="EF1099" s="97"/>
      <c r="EG1099" s="97"/>
      <c r="EH1099" s="97"/>
      <c r="EI1099" s="97"/>
      <c r="EJ1099" s="97"/>
      <c r="EK1099" s="97"/>
      <c r="EL1099" s="97"/>
      <c r="EM1099" s="97"/>
      <c r="EN1099" s="97"/>
      <c r="EO1099" s="97"/>
      <c r="EP1099" s="97"/>
      <c r="EQ1099" s="97"/>
      <c r="ER1099" s="97"/>
      <c r="ES1099" s="97"/>
      <c r="ET1099" s="97"/>
      <c r="EU1099" s="97"/>
      <c r="EV1099" s="97"/>
      <c r="EW1099" s="97"/>
      <c r="EX1099" s="97"/>
      <c r="EY1099" s="97"/>
      <c r="EZ1099" s="97"/>
      <c r="FA1099" s="276" t="s">
        <v>4385</v>
      </c>
      <c r="FB1099" s="276"/>
      <c r="FC1099" s="276"/>
      <c r="FD1099" s="276"/>
    </row>
    <row r="1100">
      <c r="A1100" s="585" t="s">
        <v>4386</v>
      </c>
      <c r="B1100" s="586" t="s">
        <v>4387</v>
      </c>
      <c r="C1100" s="587" t="s">
        <v>79</v>
      </c>
      <c r="D1100" s="588" t="s">
        <v>10</v>
      </c>
      <c r="E1100" s="588" t="s">
        <v>12</v>
      </c>
      <c r="F1100" s="588" t="s">
        <v>283</v>
      </c>
      <c r="G1100" s="586" t="s">
        <v>4388</v>
      </c>
      <c r="H1100" s="586" t="s">
        <v>4389</v>
      </c>
      <c r="I1100" s="588" t="s">
        <v>23</v>
      </c>
      <c r="J1100" s="588" t="s">
        <v>44</v>
      </c>
      <c r="K1100" s="588" t="s">
        <v>4390</v>
      </c>
      <c r="L1100" s="586" t="s">
        <v>4391</v>
      </c>
      <c r="M1100" s="588" t="s">
        <v>50</v>
      </c>
      <c r="N1100" s="589">
        <v>42207.0</v>
      </c>
      <c r="O1100" s="590"/>
      <c r="P1100" s="591"/>
      <c r="Q1100" s="592"/>
      <c r="R1100" s="592"/>
      <c r="S1100" s="591"/>
      <c r="T1100" s="390">
        <f t="shared" si="2214"/>
        <v>1316</v>
      </c>
      <c r="U1100" s="593">
        <f t="shared" si="2224"/>
        <v>10</v>
      </c>
      <c r="V1100" s="593">
        <f t="shared" ref="V1100:W1100" si="2236">IF(ISBLANK($A1100),"",sum(AF1100,AL1100,AR1100,AX1100,BD1100,BJ1100,BP1100,BV1100,CB1100,CH1100,CN1100,CT1100,CZ1100,DF1100,DL1100,DR1100,DX1100,ED1100,EJ1100,EP1100,EV1100))</f>
        <v>0</v>
      </c>
      <c r="W1100" s="593">
        <f t="shared" si="2236"/>
        <v>0</v>
      </c>
      <c r="X1100" s="594">
        <f t="shared" si="2228"/>
        <v>10</v>
      </c>
      <c r="Y1100" s="593">
        <f t="shared" ref="Y1100:AA1100" si="2237">IF(ISBLANK($A1100),"",sum(AH1100,AN1100,AT1100,AZ1100,BF1100,BL1100,BR1100,BX1100,CD1100,CJ1100,CP1100,CV1100,DB1100,DH1100,DN1100,DT1100,DZ1100,EF1100,EL1100,ER1100,EX1100))</f>
        <v>7</v>
      </c>
      <c r="Z1100" s="593">
        <f t="shared" si="2237"/>
        <v>0</v>
      </c>
      <c r="AA1100" s="593">
        <f t="shared" si="2237"/>
        <v>0</v>
      </c>
      <c r="AB1100" s="594">
        <f t="shared" si="2218"/>
        <v>7</v>
      </c>
      <c r="AC1100" s="595">
        <f t="shared" si="2219"/>
        <v>0.7</v>
      </c>
      <c r="AD1100" s="596" t="str">
        <f>IF( (TODAY()-N1100)/7 &lt; 1,"1", IF( N1100="" , "", IF( (TODAY()-N1100)/7 &gt; 20 , "20+", (TODAY()-N1100)/7 )))</f>
        <v>20+</v>
      </c>
      <c r="AE1100" s="597">
        <v>1.0</v>
      </c>
      <c r="AF1100" s="591"/>
      <c r="AG1100" s="591"/>
      <c r="AH1100" s="591"/>
      <c r="AI1100" s="591"/>
      <c r="AJ1100" s="591"/>
      <c r="AK1100" s="597">
        <v>2.0</v>
      </c>
      <c r="AL1100" s="591"/>
      <c r="AM1100" s="591"/>
      <c r="AN1100" s="591"/>
      <c r="AO1100" s="591"/>
      <c r="AP1100" s="591"/>
      <c r="AQ1100" s="597">
        <v>2.0</v>
      </c>
      <c r="AR1100" s="591"/>
      <c r="AS1100" s="591"/>
      <c r="AT1100" s="591"/>
      <c r="AU1100" s="591"/>
      <c r="AV1100" s="591"/>
      <c r="AW1100" s="597">
        <v>2.0</v>
      </c>
      <c r="AX1100" s="591"/>
      <c r="AY1100" s="591"/>
      <c r="AZ1100" s="591"/>
      <c r="BA1100" s="591"/>
      <c r="BB1100" s="591"/>
      <c r="BC1100" s="591"/>
      <c r="BD1100" s="591"/>
      <c r="BE1100" s="591"/>
      <c r="BF1100" s="591"/>
      <c r="BG1100" s="591"/>
      <c r="BH1100" s="591"/>
      <c r="BI1100" s="597">
        <v>1.0</v>
      </c>
      <c r="BJ1100" s="591"/>
      <c r="BK1100" s="591"/>
      <c r="BL1100" s="597">
        <v>5.0</v>
      </c>
      <c r="BM1100" s="591"/>
      <c r="BN1100" s="591"/>
      <c r="BO1100" s="597">
        <v>1.0</v>
      </c>
      <c r="BP1100" s="591"/>
      <c r="BQ1100" s="591"/>
      <c r="BR1100" s="597">
        <v>1.0</v>
      </c>
      <c r="BS1100" s="591"/>
      <c r="BT1100" s="591"/>
      <c r="BU1100" s="597">
        <v>1.0</v>
      </c>
      <c r="BV1100" s="591"/>
      <c r="BW1100" s="591"/>
      <c r="BX1100" s="591"/>
      <c r="BY1100" s="591"/>
      <c r="BZ1100" s="591"/>
      <c r="CA1100" s="591"/>
      <c r="CB1100" s="591"/>
      <c r="CC1100" s="591"/>
      <c r="CD1100" s="597">
        <v>1.0</v>
      </c>
      <c r="CE1100" s="591"/>
      <c r="CF1100" s="591"/>
      <c r="CG1100" s="591"/>
      <c r="CH1100" s="591"/>
      <c r="CI1100" s="591"/>
      <c r="CJ1100" s="591"/>
      <c r="CK1100" s="591"/>
      <c r="CL1100" s="591"/>
      <c r="CM1100" s="591"/>
      <c r="CN1100" s="591"/>
      <c r="CO1100" s="591"/>
      <c r="CP1100" s="591"/>
      <c r="CQ1100" s="591"/>
      <c r="CR1100" s="591"/>
      <c r="CS1100" s="591"/>
      <c r="CT1100" s="591"/>
      <c r="CU1100" s="591"/>
      <c r="CV1100" s="591"/>
      <c r="CW1100" s="591"/>
      <c r="CX1100" s="591"/>
      <c r="CY1100" s="591"/>
      <c r="CZ1100" s="591"/>
      <c r="DA1100" s="591"/>
      <c r="DB1100" s="591"/>
      <c r="DC1100" s="591"/>
      <c r="DD1100" s="591"/>
      <c r="DE1100" s="591"/>
      <c r="DF1100" s="591"/>
      <c r="DG1100" s="591"/>
      <c r="DH1100" s="591"/>
      <c r="DI1100" s="591"/>
      <c r="DJ1100" s="591"/>
      <c r="DK1100" s="591"/>
      <c r="DL1100" s="591"/>
      <c r="DM1100" s="591"/>
      <c r="DN1100" s="591"/>
      <c r="DO1100" s="591"/>
      <c r="DP1100" s="591"/>
      <c r="DQ1100" s="591"/>
      <c r="DR1100" s="591"/>
      <c r="DS1100" s="591"/>
      <c r="DT1100" s="591"/>
      <c r="DU1100" s="591"/>
      <c r="DV1100" s="591"/>
      <c r="DW1100" s="591"/>
      <c r="DX1100" s="591"/>
      <c r="DY1100" s="591"/>
      <c r="DZ1100" s="591"/>
      <c r="EA1100" s="591"/>
      <c r="EB1100" s="591"/>
      <c r="EC1100" s="591"/>
      <c r="ED1100" s="591"/>
      <c r="EE1100" s="591"/>
      <c r="EF1100" s="591"/>
      <c r="EG1100" s="591"/>
      <c r="EH1100" s="591"/>
      <c r="EI1100" s="591"/>
      <c r="EJ1100" s="591"/>
      <c r="EK1100" s="591"/>
      <c r="EL1100" s="591"/>
      <c r="EM1100" s="591"/>
      <c r="EN1100" s="591"/>
      <c r="EO1100" s="591"/>
      <c r="EP1100" s="591"/>
      <c r="EQ1100" s="591"/>
      <c r="ER1100" s="591"/>
      <c r="ES1100" s="591"/>
      <c r="ET1100" s="591"/>
      <c r="EU1100" s="591"/>
      <c r="EV1100" s="591"/>
      <c r="EW1100" s="591"/>
      <c r="EX1100" s="591"/>
      <c r="EY1100" s="591"/>
      <c r="EZ1100" s="591"/>
      <c r="FA1100" s="586" t="s">
        <v>4392</v>
      </c>
      <c r="FB1100" s="586"/>
      <c r="FC1100" s="586"/>
      <c r="FD1100" s="586"/>
    </row>
    <row r="1101">
      <c r="A1101" s="275" t="s">
        <v>4393</v>
      </c>
      <c r="B1101" s="276" t="s">
        <v>4394</v>
      </c>
      <c r="C1101" s="277" t="s">
        <v>100</v>
      </c>
      <c r="D1101" s="276" t="s">
        <v>10</v>
      </c>
      <c r="E1101" s="276" t="s">
        <v>12</v>
      </c>
      <c r="F1101" s="276" t="s">
        <v>283</v>
      </c>
      <c r="G1101" s="276" t="s">
        <v>4395</v>
      </c>
      <c r="H1101" s="276" t="s">
        <v>3900</v>
      </c>
      <c r="I1101" s="276" t="s">
        <v>23</v>
      </c>
      <c r="J1101" s="276" t="s">
        <v>44</v>
      </c>
      <c r="K1101" s="276" t="s">
        <v>4384</v>
      </c>
      <c r="L1101" s="276" t="s">
        <v>4396</v>
      </c>
      <c r="M1101" s="276" t="s">
        <v>121</v>
      </c>
      <c r="N1101" s="278">
        <v>41960.0</v>
      </c>
      <c r="O1101" s="286"/>
      <c r="P1101" s="97"/>
      <c r="Q1101" s="99"/>
      <c r="R1101" s="99"/>
      <c r="S1101" s="97"/>
      <c r="T1101" s="69">
        <f t="shared" si="2214"/>
        <v>1563</v>
      </c>
      <c r="U1101" s="279">
        <f t="shared" si="2224"/>
        <v>9</v>
      </c>
      <c r="V1101" s="279">
        <f t="shared" ref="V1101:W1101" si="2238">IF(ISBLANK($A1101),"",sum(AF1101,AL1101,AR1101,AX1101,BD1101,BJ1101,BP1101,BV1101,CB1101,CH1101,CN1101,CT1101,CZ1101,DF1101,DL1101,DR1101,DX1101,ED1101,EJ1101,EP1101,EV1101))</f>
        <v>5</v>
      </c>
      <c r="W1101" s="279">
        <f t="shared" si="2238"/>
        <v>0</v>
      </c>
      <c r="X1101" s="280">
        <f t="shared" si="2228"/>
        <v>14</v>
      </c>
      <c r="Y1101" s="279">
        <f t="shared" ref="Y1101:AA1101" si="2239">IF(ISBLANK($A1101),"",sum(AH1101,AN1101,AT1101,AZ1101,BF1101,BL1101,BR1101,BX1101,CD1101,CJ1101,CP1101,CV1101,DB1101,DH1101,DN1101,DT1101,DZ1101,EF1101,EL1101,ER1101,EX1101))</f>
        <v>8</v>
      </c>
      <c r="Z1101" s="279">
        <f t="shared" si="2239"/>
        <v>0</v>
      </c>
      <c r="AA1101" s="279">
        <f t="shared" si="2239"/>
        <v>0</v>
      </c>
      <c r="AB1101" s="280">
        <f t="shared" si="2218"/>
        <v>8</v>
      </c>
      <c r="AC1101" s="281">
        <f t="shared" si="2219"/>
        <v>0.5714285714</v>
      </c>
      <c r="AD1101" s="417" t="str">
        <f t="shared" ref="AD1101:AD1107" si="2242"> IF( N1101="" , "", IF( (TODAY()-N1101)/7 &gt; 20 , "20+", ROUNDUP((TODAY()-N1101)/7 ,0)))</f>
        <v>20+</v>
      </c>
      <c r="AE1101" s="97"/>
      <c r="AF1101" s="97"/>
      <c r="AG1101" s="97"/>
      <c r="AH1101" s="97"/>
      <c r="AI1101" s="97"/>
      <c r="AJ1101" s="97"/>
      <c r="AK1101" s="97"/>
      <c r="AL1101" s="97"/>
      <c r="AM1101" s="97"/>
      <c r="AN1101" s="97"/>
      <c r="AO1101" s="97"/>
      <c r="AP1101" s="97"/>
      <c r="AQ1101" s="97"/>
      <c r="AR1101" s="97"/>
      <c r="AS1101" s="97"/>
      <c r="AT1101" s="97"/>
      <c r="AU1101" s="97"/>
      <c r="AV1101" s="97"/>
      <c r="AW1101" s="282">
        <v>3.0</v>
      </c>
      <c r="AX1101" s="97"/>
      <c r="AY1101" s="97"/>
      <c r="AZ1101" s="97"/>
      <c r="BA1101" s="97"/>
      <c r="BB1101" s="97"/>
      <c r="BC1101" s="97"/>
      <c r="BD1101" s="97"/>
      <c r="BE1101" s="97"/>
      <c r="BF1101" s="282">
        <v>1.0</v>
      </c>
      <c r="BG1101" s="97"/>
      <c r="BH1101" s="97"/>
      <c r="BI1101" s="97"/>
      <c r="BJ1101" s="97"/>
      <c r="BK1101" s="97"/>
      <c r="BL1101" s="97"/>
      <c r="BM1101" s="97"/>
      <c r="BN1101" s="97"/>
      <c r="BO1101" s="97"/>
      <c r="BP1101" s="282">
        <v>1.0</v>
      </c>
      <c r="BQ1101" s="97"/>
      <c r="BR1101" s="97"/>
      <c r="BS1101" s="97"/>
      <c r="BT1101" s="97"/>
      <c r="BU1101" s="97"/>
      <c r="BV1101" s="282">
        <v>1.0</v>
      </c>
      <c r="BW1101" s="97"/>
      <c r="BX1101" s="97"/>
      <c r="BY1101" s="97"/>
      <c r="BZ1101" s="97"/>
      <c r="CA1101" s="97"/>
      <c r="CB1101" s="282">
        <v>1.0</v>
      </c>
      <c r="CC1101" s="97"/>
      <c r="CD1101" s="97"/>
      <c r="CE1101" s="97"/>
      <c r="CF1101" s="97"/>
      <c r="CG1101" s="97"/>
      <c r="CH1101" s="97"/>
      <c r="CI1101" s="97"/>
      <c r="CJ1101" s="282">
        <v>2.0</v>
      </c>
      <c r="CK1101" s="97"/>
      <c r="CL1101" s="97"/>
      <c r="CM1101" s="282">
        <v>4.0</v>
      </c>
      <c r="CN1101" s="97"/>
      <c r="CO1101" s="97"/>
      <c r="CP1101" s="282">
        <v>2.0</v>
      </c>
      <c r="CQ1101" s="97"/>
      <c r="CR1101" s="97"/>
      <c r="CS1101" s="97"/>
      <c r="CT1101" s="97"/>
      <c r="CU1101" s="97"/>
      <c r="CV1101" s="97"/>
      <c r="CW1101" s="97"/>
      <c r="CX1101" s="97"/>
      <c r="CY1101" s="97"/>
      <c r="CZ1101" s="97"/>
      <c r="DA1101" s="97"/>
      <c r="DB1101" s="97"/>
      <c r="DC1101" s="97"/>
      <c r="DD1101" s="97"/>
      <c r="DE1101" s="97"/>
      <c r="DF1101" s="97"/>
      <c r="DG1101" s="97"/>
      <c r="DH1101" s="97"/>
      <c r="DI1101" s="97"/>
      <c r="DJ1101" s="97"/>
      <c r="DK1101" s="97"/>
      <c r="DL1101" s="97"/>
      <c r="DM1101" s="97"/>
      <c r="DN1101" s="97"/>
      <c r="DO1101" s="97"/>
      <c r="DP1101" s="97"/>
      <c r="DQ1101" s="97"/>
      <c r="DR1101" s="97"/>
      <c r="DS1101" s="97"/>
      <c r="DT1101" s="282">
        <v>3.0</v>
      </c>
      <c r="DU1101" s="97"/>
      <c r="DV1101" s="97"/>
      <c r="DW1101" s="282">
        <v>1.0</v>
      </c>
      <c r="DX1101" s="282">
        <v>1.0</v>
      </c>
      <c r="DY1101" s="97"/>
      <c r="DZ1101" s="97"/>
      <c r="EA1101" s="97"/>
      <c r="EB1101" s="97"/>
      <c r="EC1101" s="97"/>
      <c r="ED1101" s="97"/>
      <c r="EE1101" s="97"/>
      <c r="EF1101" s="97"/>
      <c r="EG1101" s="97"/>
      <c r="EH1101" s="97"/>
      <c r="EI1101" s="97"/>
      <c r="EJ1101" s="97"/>
      <c r="EK1101" s="97"/>
      <c r="EL1101" s="97"/>
      <c r="EM1101" s="97"/>
      <c r="EN1101" s="97"/>
      <c r="EO1101" s="97"/>
      <c r="EP1101" s="97"/>
      <c r="EQ1101" s="97"/>
      <c r="ER1101" s="97"/>
      <c r="ES1101" s="97"/>
      <c r="ET1101" s="97"/>
      <c r="EU1101" s="282">
        <v>1.0</v>
      </c>
      <c r="EV1101" s="282">
        <v>1.0</v>
      </c>
      <c r="EW1101" s="97"/>
      <c r="EX1101" s="97"/>
      <c r="EY1101" s="97"/>
      <c r="EZ1101" s="97"/>
      <c r="FA1101" s="276" t="s">
        <v>4397</v>
      </c>
      <c r="FB1101" s="276"/>
      <c r="FC1101" s="276"/>
      <c r="FD1101" s="276"/>
    </row>
    <row r="1102">
      <c r="A1102" s="275" t="s">
        <v>4398</v>
      </c>
      <c r="B1102" s="276" t="s">
        <v>4394</v>
      </c>
      <c r="C1102" s="277" t="s">
        <v>100</v>
      </c>
      <c r="D1102" s="276" t="s">
        <v>10</v>
      </c>
      <c r="E1102" s="276" t="s">
        <v>12</v>
      </c>
      <c r="F1102" s="276" t="s">
        <v>283</v>
      </c>
      <c r="G1102" s="276" t="s">
        <v>4395</v>
      </c>
      <c r="H1102" s="276" t="s">
        <v>3900</v>
      </c>
      <c r="I1102" s="276" t="s">
        <v>23</v>
      </c>
      <c r="J1102" s="276" t="s">
        <v>44</v>
      </c>
      <c r="K1102" s="276" t="s">
        <v>4384</v>
      </c>
      <c r="L1102" s="276" t="s">
        <v>4376</v>
      </c>
      <c r="M1102" s="276" t="s">
        <v>121</v>
      </c>
      <c r="N1102" s="278">
        <v>41960.0</v>
      </c>
      <c r="O1102" s="286"/>
      <c r="P1102" s="97"/>
      <c r="Q1102" s="99"/>
      <c r="R1102" s="99"/>
      <c r="S1102" s="97"/>
      <c r="T1102" s="69">
        <f t="shared" si="2214"/>
        <v>1563</v>
      </c>
      <c r="U1102" s="279">
        <f t="shared" si="2224"/>
        <v>7</v>
      </c>
      <c r="V1102" s="279">
        <f t="shared" ref="V1102:W1102" si="2240">IF(ISBLANK($A1102),"",sum(AF1102,AL1102,AR1102,AX1102,BD1102,BJ1102,BP1102,BV1102,CB1102,CH1102,CN1102,CT1102,CZ1102,DF1102,DL1102,DR1102,DX1102,ED1102,EJ1102,EP1102,EV1102))</f>
        <v>1</v>
      </c>
      <c r="W1102" s="279">
        <f t="shared" si="2240"/>
        <v>0</v>
      </c>
      <c r="X1102" s="280">
        <f t="shared" si="2228"/>
        <v>8</v>
      </c>
      <c r="Y1102" s="279">
        <f t="shared" ref="Y1102:AA1102" si="2241">IF(ISBLANK($A1102),"",sum(AH1102,AN1102,AT1102,AZ1102,BF1102,BL1102,BR1102,BX1102,CD1102,CJ1102,CP1102,CV1102,DB1102,DH1102,DN1102,DT1102,DZ1102,EF1102,EL1102,ER1102,EX1102))</f>
        <v>5</v>
      </c>
      <c r="Z1102" s="279">
        <f t="shared" si="2241"/>
        <v>0</v>
      </c>
      <c r="AA1102" s="279">
        <f t="shared" si="2241"/>
        <v>0</v>
      </c>
      <c r="AB1102" s="280">
        <f t="shared" si="2218"/>
        <v>5</v>
      </c>
      <c r="AC1102" s="281">
        <f t="shared" si="2219"/>
        <v>0.625</v>
      </c>
      <c r="AD1102" s="539" t="str">
        <f t="shared" si="2242"/>
        <v>20+</v>
      </c>
      <c r="AE1102" s="97"/>
      <c r="AF1102" s="97"/>
      <c r="AG1102" s="97"/>
      <c r="AH1102" s="97"/>
      <c r="AI1102" s="97"/>
      <c r="AJ1102" s="97"/>
      <c r="AK1102" s="97"/>
      <c r="AL1102" s="97"/>
      <c r="AM1102" s="97"/>
      <c r="AN1102" s="97"/>
      <c r="AO1102" s="97"/>
      <c r="AP1102" s="97"/>
      <c r="AQ1102" s="282">
        <v>1.0</v>
      </c>
      <c r="AR1102" s="97"/>
      <c r="AS1102" s="97"/>
      <c r="AT1102" s="97"/>
      <c r="AU1102" s="97"/>
      <c r="AV1102" s="97"/>
      <c r="AW1102" s="97"/>
      <c r="AX1102" s="97"/>
      <c r="AY1102" s="97"/>
      <c r="AZ1102" s="282">
        <v>1.0</v>
      </c>
      <c r="BA1102" s="97"/>
      <c r="BB1102" s="97"/>
      <c r="BC1102" s="97"/>
      <c r="BD1102" s="97"/>
      <c r="BE1102" s="97"/>
      <c r="BF1102" s="97"/>
      <c r="BG1102" s="97"/>
      <c r="BH1102" s="97"/>
      <c r="BI1102" s="282">
        <v>1.0</v>
      </c>
      <c r="BJ1102" s="97"/>
      <c r="BK1102" s="97"/>
      <c r="BL1102" s="97"/>
      <c r="BM1102" s="97"/>
      <c r="BN1102" s="97"/>
      <c r="BO1102" s="97"/>
      <c r="BP1102" s="97"/>
      <c r="BQ1102" s="97"/>
      <c r="BR1102" s="97"/>
      <c r="BS1102" s="97"/>
      <c r="BT1102" s="97"/>
      <c r="BU1102" s="97"/>
      <c r="BV1102" s="97"/>
      <c r="BW1102" s="97"/>
      <c r="BX1102" s="97"/>
      <c r="BY1102" s="97"/>
      <c r="BZ1102" s="97"/>
      <c r="CA1102" s="282">
        <v>2.0</v>
      </c>
      <c r="CB1102" s="282">
        <v>1.0</v>
      </c>
      <c r="CC1102" s="97"/>
      <c r="CD1102" s="97"/>
      <c r="CE1102" s="97"/>
      <c r="CF1102" s="97"/>
      <c r="CG1102" s="97"/>
      <c r="CH1102" s="97"/>
      <c r="CI1102" s="97"/>
      <c r="CJ1102" s="97"/>
      <c r="CK1102" s="97"/>
      <c r="CL1102" s="97"/>
      <c r="CM1102" s="97"/>
      <c r="CN1102" s="97"/>
      <c r="CO1102" s="97"/>
      <c r="CP1102" s="282">
        <v>2.0</v>
      </c>
      <c r="CQ1102" s="97"/>
      <c r="CR1102" s="97"/>
      <c r="CS1102" s="97"/>
      <c r="CT1102" s="97"/>
      <c r="CU1102" s="97"/>
      <c r="CV1102" s="97"/>
      <c r="CW1102" s="97"/>
      <c r="CX1102" s="97"/>
      <c r="CY1102" s="97"/>
      <c r="CZ1102" s="97"/>
      <c r="DA1102" s="97"/>
      <c r="DB1102" s="97"/>
      <c r="DC1102" s="97"/>
      <c r="DD1102" s="97"/>
      <c r="DE1102" s="97"/>
      <c r="DF1102" s="97"/>
      <c r="DG1102" s="97"/>
      <c r="DH1102" s="97"/>
      <c r="DI1102" s="97"/>
      <c r="DJ1102" s="97"/>
      <c r="DK1102" s="97"/>
      <c r="DL1102" s="97"/>
      <c r="DM1102" s="97"/>
      <c r="DN1102" s="97"/>
      <c r="DO1102" s="97"/>
      <c r="DP1102" s="97"/>
      <c r="DQ1102" s="282">
        <v>3.0</v>
      </c>
      <c r="DR1102" s="97"/>
      <c r="DS1102" s="97"/>
      <c r="DT1102" s="282">
        <v>2.0</v>
      </c>
      <c r="DU1102" s="97"/>
      <c r="DV1102" s="97"/>
      <c r="DW1102" s="97"/>
      <c r="DX1102" s="97"/>
      <c r="DY1102" s="97"/>
      <c r="DZ1102" s="97"/>
      <c r="EA1102" s="97"/>
      <c r="EB1102" s="97"/>
      <c r="EC1102" s="97"/>
      <c r="ED1102" s="97"/>
      <c r="EE1102" s="97"/>
      <c r="EF1102" s="97"/>
      <c r="EG1102" s="97"/>
      <c r="EH1102" s="97"/>
      <c r="EI1102" s="97"/>
      <c r="EJ1102" s="97"/>
      <c r="EK1102" s="97"/>
      <c r="EL1102" s="97"/>
      <c r="EM1102" s="97"/>
      <c r="EN1102" s="97"/>
      <c r="EO1102" s="97"/>
      <c r="EP1102" s="97"/>
      <c r="EQ1102" s="97"/>
      <c r="ER1102" s="97"/>
      <c r="ES1102" s="97"/>
      <c r="ET1102" s="97"/>
      <c r="EU1102" s="97"/>
      <c r="EV1102" s="97"/>
      <c r="EW1102" s="97"/>
      <c r="EX1102" s="97"/>
      <c r="EY1102" s="97"/>
      <c r="EZ1102" s="97"/>
      <c r="FA1102" s="276" t="s">
        <v>4399</v>
      </c>
      <c r="FB1102" s="276"/>
      <c r="FC1102" s="276"/>
      <c r="FD1102" s="276"/>
    </row>
    <row r="1103">
      <c r="A1103" s="275" t="s">
        <v>4400</v>
      </c>
      <c r="B1103" s="276" t="s">
        <v>4394</v>
      </c>
      <c r="C1103" s="277" t="s">
        <v>100</v>
      </c>
      <c r="D1103" s="276" t="s">
        <v>10</v>
      </c>
      <c r="E1103" s="276" t="s">
        <v>12</v>
      </c>
      <c r="F1103" s="276" t="s">
        <v>283</v>
      </c>
      <c r="G1103" s="276" t="s">
        <v>4395</v>
      </c>
      <c r="H1103" s="276" t="s">
        <v>3900</v>
      </c>
      <c r="I1103" s="276" t="s">
        <v>23</v>
      </c>
      <c r="J1103" s="276" t="s">
        <v>44</v>
      </c>
      <c r="K1103" s="276" t="s">
        <v>4384</v>
      </c>
      <c r="L1103" s="276" t="s">
        <v>322</v>
      </c>
      <c r="M1103" s="276" t="s">
        <v>128</v>
      </c>
      <c r="N1103" s="278">
        <v>41960.0</v>
      </c>
      <c r="O1103" s="286"/>
      <c r="P1103" s="97"/>
      <c r="Q1103" s="99"/>
      <c r="R1103" s="99"/>
      <c r="S1103" s="97"/>
      <c r="T1103" s="69">
        <f t="shared" si="2214"/>
        <v>1563</v>
      </c>
      <c r="U1103" s="279">
        <f t="shared" si="2224"/>
        <v>6</v>
      </c>
      <c r="V1103" s="279">
        <f t="shared" ref="V1103:W1103" si="2243">IF(ISBLANK($A1103),"",sum(AF1103,AL1103,AR1103,AX1103,BD1103,BJ1103,BP1103,BV1103,CB1103,CH1103,CN1103,CT1103,CZ1103,DF1103,DL1103,DR1103,DX1103,ED1103,EJ1103,EP1103,EV1103))</f>
        <v>1</v>
      </c>
      <c r="W1103" s="279">
        <f t="shared" si="2243"/>
        <v>0</v>
      </c>
      <c r="X1103" s="280">
        <f t="shared" si="2228"/>
        <v>7</v>
      </c>
      <c r="Y1103" s="279">
        <f t="shared" ref="Y1103:AA1103" si="2244">IF(ISBLANK($A1103),"",sum(AH1103,AN1103,AT1103,AZ1103,BF1103,BL1103,BR1103,BX1103,CD1103,CJ1103,CP1103,CV1103,DB1103,DH1103,DN1103,DT1103,DZ1103,EF1103,EL1103,ER1103,EX1103))</f>
        <v>8</v>
      </c>
      <c r="Z1103" s="279">
        <f t="shared" si="2244"/>
        <v>0</v>
      </c>
      <c r="AA1103" s="279">
        <f t="shared" si="2244"/>
        <v>0</v>
      </c>
      <c r="AB1103" s="280">
        <f t="shared" si="2218"/>
        <v>8</v>
      </c>
      <c r="AC1103" s="281">
        <f t="shared" si="2219"/>
        <v>1.142857143</v>
      </c>
      <c r="AD1103" s="539" t="str">
        <f t="shared" si="2242"/>
        <v>20+</v>
      </c>
      <c r="AE1103" s="97"/>
      <c r="AF1103" s="97"/>
      <c r="AG1103" s="97"/>
      <c r="AH1103" s="97"/>
      <c r="AI1103" s="97"/>
      <c r="AJ1103" s="97"/>
      <c r="AK1103" s="97"/>
      <c r="AL1103" s="97"/>
      <c r="AM1103" s="97"/>
      <c r="AN1103" s="97"/>
      <c r="AO1103" s="97"/>
      <c r="AP1103" s="97"/>
      <c r="AQ1103" s="282">
        <v>1.0</v>
      </c>
      <c r="AR1103" s="97"/>
      <c r="AS1103" s="97"/>
      <c r="AT1103" s="97"/>
      <c r="AU1103" s="97"/>
      <c r="AV1103" s="97"/>
      <c r="AW1103" s="97"/>
      <c r="AX1103" s="97"/>
      <c r="AY1103" s="97"/>
      <c r="AZ1103" s="282">
        <v>1.0</v>
      </c>
      <c r="BA1103" s="97"/>
      <c r="BB1103" s="97"/>
      <c r="BC1103" s="282">
        <v>1.0</v>
      </c>
      <c r="BD1103" s="97"/>
      <c r="BE1103" s="97"/>
      <c r="BF1103" s="97"/>
      <c r="BG1103" s="97"/>
      <c r="BH1103" s="97"/>
      <c r="BI1103" s="282">
        <v>2.0</v>
      </c>
      <c r="BJ1103" s="97"/>
      <c r="BK1103" s="97"/>
      <c r="BL1103" s="97"/>
      <c r="BM1103" s="97"/>
      <c r="BN1103" s="97"/>
      <c r="BO1103" s="97"/>
      <c r="BP1103" s="97"/>
      <c r="BQ1103" s="97"/>
      <c r="BR1103" s="282">
        <v>1.0</v>
      </c>
      <c r="BS1103" s="97"/>
      <c r="BT1103" s="97"/>
      <c r="BU1103" s="97"/>
      <c r="BV1103" s="97"/>
      <c r="BW1103" s="97"/>
      <c r="BX1103" s="97"/>
      <c r="BY1103" s="97"/>
      <c r="BZ1103" s="97"/>
      <c r="CA1103" s="97"/>
      <c r="CB1103" s="282">
        <v>1.0</v>
      </c>
      <c r="CC1103" s="97"/>
      <c r="CD1103" s="97"/>
      <c r="CE1103" s="97"/>
      <c r="CF1103" s="97"/>
      <c r="CG1103" s="282">
        <v>1.0</v>
      </c>
      <c r="CH1103" s="97"/>
      <c r="CI1103" s="97"/>
      <c r="CJ1103" s="97"/>
      <c r="CK1103" s="97"/>
      <c r="CL1103" s="97"/>
      <c r="CM1103" s="282">
        <v>1.0</v>
      </c>
      <c r="CN1103" s="97"/>
      <c r="CO1103" s="97"/>
      <c r="CP1103" s="282">
        <v>2.0</v>
      </c>
      <c r="CQ1103" s="97"/>
      <c r="CR1103" s="97"/>
      <c r="CS1103" s="97"/>
      <c r="CT1103" s="97"/>
      <c r="CU1103" s="97"/>
      <c r="CV1103" s="282">
        <v>4.0</v>
      </c>
      <c r="CW1103" s="97"/>
      <c r="CX1103" s="97"/>
      <c r="CY1103" s="97"/>
      <c r="CZ1103" s="97"/>
      <c r="DA1103" s="97"/>
      <c r="DB1103" s="97"/>
      <c r="DC1103" s="97"/>
      <c r="DD1103" s="97"/>
      <c r="DE1103" s="97"/>
      <c r="DF1103" s="97"/>
      <c r="DG1103" s="97"/>
      <c r="DH1103" s="97"/>
      <c r="DI1103" s="97"/>
      <c r="DJ1103" s="97"/>
      <c r="DK1103" s="97"/>
      <c r="DL1103" s="97"/>
      <c r="DM1103" s="97"/>
      <c r="DN1103" s="97"/>
      <c r="DO1103" s="97"/>
      <c r="DP1103" s="97"/>
      <c r="DQ1103" s="97"/>
      <c r="DR1103" s="97"/>
      <c r="DS1103" s="97"/>
      <c r="DT1103" s="97"/>
      <c r="DU1103" s="97"/>
      <c r="DV1103" s="97"/>
      <c r="DW1103" s="97"/>
      <c r="DX1103" s="97"/>
      <c r="DY1103" s="97"/>
      <c r="DZ1103" s="97"/>
      <c r="EA1103" s="97"/>
      <c r="EB1103" s="97"/>
      <c r="EC1103" s="97"/>
      <c r="ED1103" s="97"/>
      <c r="EE1103" s="97"/>
      <c r="EF1103" s="97"/>
      <c r="EG1103" s="97"/>
      <c r="EH1103" s="97"/>
      <c r="EI1103" s="97"/>
      <c r="EJ1103" s="97"/>
      <c r="EK1103" s="97"/>
      <c r="EL1103" s="97"/>
      <c r="EM1103" s="97"/>
      <c r="EN1103" s="97"/>
      <c r="EO1103" s="97"/>
      <c r="EP1103" s="97"/>
      <c r="EQ1103" s="97"/>
      <c r="ER1103" s="97"/>
      <c r="ES1103" s="97"/>
      <c r="ET1103" s="97"/>
      <c r="EU1103" s="97"/>
      <c r="EV1103" s="97"/>
      <c r="EW1103" s="97"/>
      <c r="EX1103" s="97"/>
      <c r="EY1103" s="97"/>
      <c r="EZ1103" s="97"/>
      <c r="FA1103" s="276" t="s">
        <v>4401</v>
      </c>
      <c r="FB1103" s="276"/>
      <c r="FC1103" s="276"/>
      <c r="FD1103" s="276"/>
    </row>
    <row r="1104">
      <c r="A1104" s="598" t="s">
        <v>4402</v>
      </c>
      <c r="B1104" s="124" t="s">
        <v>4403</v>
      </c>
      <c r="C1104" s="599" t="s">
        <v>79</v>
      </c>
      <c r="D1104" s="600" t="s">
        <v>10</v>
      </c>
      <c r="E1104" s="600" t="s">
        <v>12</v>
      </c>
      <c r="F1104" s="600" t="s">
        <v>283</v>
      </c>
      <c r="G1104" s="124" t="s">
        <v>4404</v>
      </c>
      <c r="H1104" s="124" t="s">
        <v>4405</v>
      </c>
      <c r="I1104" s="600" t="s">
        <v>23</v>
      </c>
      <c r="J1104" s="600" t="s">
        <v>44</v>
      </c>
      <c r="K1104" s="600" t="s">
        <v>1857</v>
      </c>
      <c r="L1104" s="124" t="s">
        <v>4406</v>
      </c>
      <c r="M1104" s="600" t="s">
        <v>85</v>
      </c>
      <c r="N1104" s="601">
        <v>42208.0</v>
      </c>
      <c r="O1104" s="176"/>
      <c r="P1104" s="116"/>
      <c r="Q1104" s="127"/>
      <c r="R1104" s="127"/>
      <c r="S1104" s="116"/>
      <c r="T1104" s="390">
        <f t="shared" si="2214"/>
        <v>1315</v>
      </c>
      <c r="U1104" s="602">
        <f t="shared" si="2224"/>
        <v>4</v>
      </c>
      <c r="V1104" s="602">
        <f t="shared" ref="V1104:W1104" si="2245">IF(ISBLANK($A1104),"",sum(AF1104,AL1104,AR1104,AX1104,BD1104,BJ1104,BP1104,BV1104,CB1104,CH1104,CN1104,CT1104,CZ1104,DF1104,DL1104,DR1104,DX1104,ED1104,EJ1104,EP1104,EV1104))</f>
        <v>0</v>
      </c>
      <c r="W1104" s="602">
        <f t="shared" si="2245"/>
        <v>0</v>
      </c>
      <c r="X1104" s="603">
        <f t="shared" si="2228"/>
        <v>4</v>
      </c>
      <c r="Y1104" s="602">
        <f t="shared" ref="Y1104:AA1104" si="2246">IF(ISBLANK($A1104),"",sum(AH1104,AN1104,AT1104,AZ1104,BF1104,BL1104,BR1104,BX1104,CD1104,CJ1104,CP1104,CV1104,DB1104,DH1104,DN1104,DT1104,DZ1104,EF1104,EL1104,ER1104,EX1104))</f>
        <v>0</v>
      </c>
      <c r="Z1104" s="602">
        <f t="shared" si="2246"/>
        <v>0</v>
      </c>
      <c r="AA1104" s="602">
        <f t="shared" si="2246"/>
        <v>0</v>
      </c>
      <c r="AB1104" s="603">
        <f t="shared" si="2218"/>
        <v>0</v>
      </c>
      <c r="AC1104" s="182">
        <f t="shared" si="2219"/>
        <v>0</v>
      </c>
      <c r="AD1104" s="604" t="str">
        <f t="shared" si="2242"/>
        <v>20+</v>
      </c>
      <c r="AE1104" s="116"/>
      <c r="AF1104" s="116"/>
      <c r="AG1104" s="116"/>
      <c r="AH1104" s="116"/>
      <c r="AI1104" s="116"/>
      <c r="AJ1104" s="116"/>
      <c r="AK1104" s="183">
        <v>4.0</v>
      </c>
      <c r="AL1104" s="116"/>
      <c r="AM1104" s="116"/>
      <c r="AN1104" s="116"/>
      <c r="AO1104" s="116"/>
      <c r="AP1104" s="116"/>
      <c r="AQ1104" s="116"/>
      <c r="AR1104" s="116"/>
      <c r="AS1104" s="116"/>
      <c r="AT1104" s="116"/>
      <c r="AU1104" s="116"/>
      <c r="AV1104" s="116"/>
      <c r="AW1104" s="116"/>
      <c r="AX1104" s="116"/>
      <c r="AY1104" s="116"/>
      <c r="AZ1104" s="116"/>
      <c r="BA1104" s="116"/>
      <c r="BB1104" s="116"/>
      <c r="BC1104" s="116"/>
      <c r="BD1104" s="116"/>
      <c r="BE1104" s="116"/>
      <c r="BF1104" s="116"/>
      <c r="BG1104" s="116"/>
      <c r="BH1104" s="116"/>
      <c r="BI1104" s="116"/>
      <c r="BJ1104" s="116"/>
      <c r="BK1104" s="116"/>
      <c r="BL1104" s="116"/>
      <c r="BM1104" s="116"/>
      <c r="BN1104" s="116"/>
      <c r="BO1104" s="116"/>
      <c r="BP1104" s="116"/>
      <c r="BQ1104" s="116"/>
      <c r="BR1104" s="116"/>
      <c r="BS1104" s="116"/>
      <c r="BT1104" s="116"/>
      <c r="BU1104" s="116"/>
      <c r="BV1104" s="116"/>
      <c r="BW1104" s="116"/>
      <c r="BX1104" s="116"/>
      <c r="BY1104" s="116"/>
      <c r="BZ1104" s="116"/>
      <c r="CA1104" s="116"/>
      <c r="CB1104" s="116"/>
      <c r="CC1104" s="116"/>
      <c r="CD1104" s="116"/>
      <c r="CE1104" s="116"/>
      <c r="CF1104" s="116"/>
      <c r="CG1104" s="116"/>
      <c r="CH1104" s="116"/>
      <c r="CI1104" s="116"/>
      <c r="CJ1104" s="116"/>
      <c r="CK1104" s="116"/>
      <c r="CL1104" s="116"/>
      <c r="CM1104" s="116"/>
      <c r="CN1104" s="116"/>
      <c r="CO1104" s="116"/>
      <c r="CP1104" s="116"/>
      <c r="CQ1104" s="116"/>
      <c r="CR1104" s="116"/>
      <c r="CS1104" s="116"/>
      <c r="CT1104" s="116"/>
      <c r="CU1104" s="116"/>
      <c r="CV1104" s="116"/>
      <c r="CW1104" s="116"/>
      <c r="CX1104" s="116"/>
      <c r="CY1104" s="116"/>
      <c r="CZ1104" s="116"/>
      <c r="DA1104" s="116"/>
      <c r="DB1104" s="116"/>
      <c r="DC1104" s="116"/>
      <c r="DD1104" s="116"/>
      <c r="DE1104" s="116"/>
      <c r="DF1104" s="116"/>
      <c r="DG1104" s="116"/>
      <c r="DH1104" s="116"/>
      <c r="DI1104" s="116"/>
      <c r="DJ1104" s="116"/>
      <c r="DK1104" s="116"/>
      <c r="DL1104" s="116"/>
      <c r="DM1104" s="116"/>
      <c r="DN1104" s="116"/>
      <c r="DO1104" s="116"/>
      <c r="DP1104" s="116"/>
      <c r="DQ1104" s="116"/>
      <c r="DR1104" s="116"/>
      <c r="DS1104" s="116"/>
      <c r="DT1104" s="116"/>
      <c r="DU1104" s="116"/>
      <c r="DV1104" s="116"/>
      <c r="DW1104" s="116"/>
      <c r="DX1104" s="116"/>
      <c r="DY1104" s="116"/>
      <c r="DZ1104" s="116"/>
      <c r="EA1104" s="116"/>
      <c r="EB1104" s="116"/>
      <c r="EC1104" s="116"/>
      <c r="ED1104" s="116"/>
      <c r="EE1104" s="116"/>
      <c r="EF1104" s="116"/>
      <c r="EG1104" s="116"/>
      <c r="EH1104" s="116"/>
      <c r="EI1104" s="116"/>
      <c r="EJ1104" s="116"/>
      <c r="EK1104" s="116"/>
      <c r="EL1104" s="116"/>
      <c r="EM1104" s="116"/>
      <c r="EN1104" s="116"/>
      <c r="EO1104" s="116"/>
      <c r="EP1104" s="116"/>
      <c r="EQ1104" s="116"/>
      <c r="ER1104" s="116"/>
      <c r="ES1104" s="116"/>
      <c r="ET1104" s="116"/>
      <c r="EU1104" s="116"/>
      <c r="EV1104" s="116"/>
      <c r="EW1104" s="116"/>
      <c r="EX1104" s="116"/>
      <c r="EY1104" s="116"/>
      <c r="EZ1104" s="116"/>
      <c r="FA1104" s="124" t="s">
        <v>4407</v>
      </c>
      <c r="FB1104" s="124"/>
      <c r="FC1104" s="124"/>
      <c r="FD1104" s="124"/>
    </row>
    <row r="1105">
      <c r="A1105" s="605" t="s">
        <v>4408</v>
      </c>
      <c r="B1105" s="606" t="s">
        <v>4409</v>
      </c>
      <c r="C1105" s="607" t="s">
        <v>8</v>
      </c>
      <c r="D1105" s="608" t="s">
        <v>10</v>
      </c>
      <c r="E1105" s="608" t="s">
        <v>12</v>
      </c>
      <c r="F1105" s="608" t="s">
        <v>283</v>
      </c>
      <c r="G1105" s="606" t="s">
        <v>4410</v>
      </c>
      <c r="H1105" s="606" t="s">
        <v>3999</v>
      </c>
      <c r="I1105" s="608" t="s">
        <v>23</v>
      </c>
      <c r="J1105" s="608" t="s">
        <v>44</v>
      </c>
      <c r="K1105" s="608" t="s">
        <v>4384</v>
      </c>
      <c r="L1105" s="606" t="s">
        <v>566</v>
      </c>
      <c r="M1105" s="608" t="s">
        <v>133</v>
      </c>
      <c r="N1105" s="609">
        <v>42257.0</v>
      </c>
      <c r="O1105" s="609">
        <v>42257.0</v>
      </c>
      <c r="P1105" s="610">
        <v>42345.0</v>
      </c>
      <c r="Q1105" s="99"/>
      <c r="R1105" s="99"/>
      <c r="S1105" s="97"/>
      <c r="T1105" s="571">
        <f t="shared" si="2214"/>
        <v>1266</v>
      </c>
      <c r="U1105" s="611">
        <f t="shared" si="2224"/>
        <v>1</v>
      </c>
      <c r="V1105" s="611">
        <f t="shared" ref="V1105:W1105" si="2247">IF(ISBLANK($A1105),"",sum(AF1105,AL1105,AR1105,AX1105,BD1105,BJ1105,BP1105,BV1105,CB1105,CH1105,CN1105,CT1105,CZ1105,DF1105,DL1105,DR1105,DX1105,ED1105,EJ1105,EP1105,EV1105))</f>
        <v>2</v>
      </c>
      <c r="W1105" s="611">
        <f t="shared" si="2247"/>
        <v>0</v>
      </c>
      <c r="X1105" s="612">
        <f t="shared" si="2228"/>
        <v>3</v>
      </c>
      <c r="Y1105" s="611">
        <f t="shared" ref="Y1105:AA1105" si="2248">IF(ISBLANK($A1105),"",sum(AH1105,AN1105,AT1105,AZ1105,BF1105,BL1105,BR1105,BX1105,CD1105,CJ1105,CP1105,CV1105,DB1105,DH1105,DN1105,DT1105,DZ1105,EF1105,EL1105,ER1105,EX1105))</f>
        <v>0</v>
      </c>
      <c r="Z1105" s="611">
        <f t="shared" si="2248"/>
        <v>0</v>
      </c>
      <c r="AA1105" s="611">
        <f t="shared" si="2248"/>
        <v>0</v>
      </c>
      <c r="AB1105" s="612">
        <f t="shared" si="2218"/>
        <v>0</v>
      </c>
      <c r="AC1105" s="613">
        <f t="shared" si="2219"/>
        <v>0</v>
      </c>
      <c r="AD1105" s="614" t="str">
        <f t="shared" si="2242"/>
        <v>20+</v>
      </c>
      <c r="AE1105" s="97"/>
      <c r="AF1105" s="615">
        <v>2.0</v>
      </c>
      <c r="AG1105" s="97"/>
      <c r="AH1105" s="97"/>
      <c r="AI1105" s="97"/>
      <c r="AJ1105" s="97"/>
      <c r="AK1105" s="97"/>
      <c r="AL1105" s="97"/>
      <c r="AM1105" s="97"/>
      <c r="AN1105" s="97"/>
      <c r="AO1105" s="97"/>
      <c r="AP1105" s="97"/>
      <c r="AQ1105" s="615">
        <v>1.0</v>
      </c>
      <c r="AR1105" s="97"/>
      <c r="AS1105" s="97"/>
      <c r="AT1105" s="97"/>
      <c r="AU1105" s="97"/>
      <c r="AV1105" s="97"/>
      <c r="AW1105" s="97"/>
      <c r="AX1105" s="97"/>
      <c r="AY1105" s="97"/>
      <c r="AZ1105" s="97"/>
      <c r="BA1105" s="97"/>
      <c r="BB1105" s="97"/>
      <c r="BC1105" s="97"/>
      <c r="BD1105" s="97"/>
      <c r="BE1105" s="97"/>
      <c r="BF1105" s="97"/>
      <c r="BG1105" s="97"/>
      <c r="BH1105" s="97"/>
      <c r="BI1105" s="97"/>
      <c r="BJ1105" s="97"/>
      <c r="BK1105" s="97"/>
      <c r="BL1105" s="97"/>
      <c r="BM1105" s="97"/>
      <c r="BN1105" s="97"/>
      <c r="BO1105" s="97"/>
      <c r="BP1105" s="97"/>
      <c r="BQ1105" s="97"/>
      <c r="BR1105" s="97"/>
      <c r="BS1105" s="97"/>
      <c r="BT1105" s="97"/>
      <c r="BU1105" s="97"/>
      <c r="BV1105" s="97"/>
      <c r="BW1105" s="97"/>
      <c r="BX1105" s="97"/>
      <c r="BY1105" s="97"/>
      <c r="BZ1105" s="97"/>
      <c r="CA1105" s="97"/>
      <c r="CB1105" s="97"/>
      <c r="CC1105" s="97"/>
      <c r="CD1105" s="97"/>
      <c r="CE1105" s="97"/>
      <c r="CF1105" s="97"/>
      <c r="CG1105" s="97"/>
      <c r="CH1105" s="97"/>
      <c r="CI1105" s="97"/>
      <c r="CJ1105" s="97"/>
      <c r="CK1105" s="97"/>
      <c r="CL1105" s="97"/>
      <c r="CM1105" s="97"/>
      <c r="CN1105" s="97"/>
      <c r="CO1105" s="97"/>
      <c r="CP1105" s="97"/>
      <c r="CQ1105" s="97"/>
      <c r="CR1105" s="97"/>
      <c r="CS1105" s="97"/>
      <c r="CT1105" s="97"/>
      <c r="CU1105" s="97"/>
      <c r="CV1105" s="97"/>
      <c r="CW1105" s="97"/>
      <c r="CX1105" s="97"/>
      <c r="CY1105" s="97"/>
      <c r="CZ1105" s="97"/>
      <c r="DA1105" s="97"/>
      <c r="DB1105" s="97"/>
      <c r="DC1105" s="97"/>
      <c r="DD1105" s="97"/>
      <c r="DE1105" s="97"/>
      <c r="DF1105" s="97"/>
      <c r="DG1105" s="97"/>
      <c r="DH1105" s="97"/>
      <c r="DI1105" s="97"/>
      <c r="DJ1105" s="97"/>
      <c r="DK1105" s="97"/>
      <c r="DL1105" s="97"/>
      <c r="DM1105" s="97"/>
      <c r="DN1105" s="97"/>
      <c r="DO1105" s="97"/>
      <c r="DP1105" s="97"/>
      <c r="DQ1105" s="97"/>
      <c r="DR1105" s="97"/>
      <c r="DS1105" s="97"/>
      <c r="DT1105" s="97"/>
      <c r="DU1105" s="97"/>
      <c r="DV1105" s="97"/>
      <c r="DW1105" s="97"/>
      <c r="DX1105" s="97"/>
      <c r="DY1105" s="97"/>
      <c r="DZ1105" s="97"/>
      <c r="EA1105" s="97"/>
      <c r="EB1105" s="97"/>
      <c r="EC1105" s="97"/>
      <c r="ED1105" s="97"/>
      <c r="EE1105" s="97"/>
      <c r="EF1105" s="97"/>
      <c r="EG1105" s="97"/>
      <c r="EH1105" s="97"/>
      <c r="EI1105" s="97"/>
      <c r="EJ1105" s="97"/>
      <c r="EK1105" s="97"/>
      <c r="EL1105" s="97"/>
      <c r="EM1105" s="97"/>
      <c r="EN1105" s="97"/>
      <c r="EO1105" s="97"/>
      <c r="EP1105" s="97"/>
      <c r="EQ1105" s="97"/>
      <c r="ER1105" s="97"/>
      <c r="ES1105" s="97"/>
      <c r="ET1105" s="97"/>
      <c r="EU1105" s="97"/>
      <c r="EV1105" s="97"/>
      <c r="EW1105" s="97"/>
      <c r="EX1105" s="97"/>
      <c r="EY1105" s="97"/>
      <c r="EZ1105" s="97"/>
      <c r="FA1105" s="606" t="s">
        <v>4411</v>
      </c>
      <c r="FB1105" s="606"/>
      <c r="FC1105" s="606"/>
      <c r="FD1105" s="606"/>
    </row>
    <row r="1106">
      <c r="A1106" s="616" t="s">
        <v>4412</v>
      </c>
      <c r="B1106" s="617" t="s">
        <v>4409</v>
      </c>
      <c r="C1106" s="607" t="s">
        <v>8</v>
      </c>
      <c r="D1106" s="608" t="s">
        <v>10</v>
      </c>
      <c r="E1106" s="608" t="s">
        <v>12</v>
      </c>
      <c r="F1106" s="608" t="s">
        <v>283</v>
      </c>
      <c r="G1106" s="617" t="s">
        <v>4410</v>
      </c>
      <c r="H1106" s="617" t="s">
        <v>3999</v>
      </c>
      <c r="I1106" s="608" t="s">
        <v>23</v>
      </c>
      <c r="J1106" s="608" t="s">
        <v>44</v>
      </c>
      <c r="K1106" s="608" t="s">
        <v>4384</v>
      </c>
      <c r="L1106" s="617" t="s">
        <v>492</v>
      </c>
      <c r="M1106" s="608" t="s">
        <v>50</v>
      </c>
      <c r="N1106" s="618">
        <v>42257.0</v>
      </c>
      <c r="O1106" s="618">
        <v>42257.0</v>
      </c>
      <c r="P1106" s="619">
        <v>42345.0</v>
      </c>
      <c r="Q1106" s="99"/>
      <c r="R1106" s="99"/>
      <c r="S1106" s="97"/>
      <c r="T1106" s="571">
        <f t="shared" si="2214"/>
        <v>1266</v>
      </c>
      <c r="U1106" s="611">
        <f t="shared" si="2224"/>
        <v>3</v>
      </c>
      <c r="V1106" s="611">
        <f t="shared" ref="V1106:W1106" si="2249">IF(ISBLANK($A1106),"",sum(AF1106,AL1106,AR1106,AX1106,BD1106,BJ1106,BP1106,BV1106,CB1106,CH1106,CN1106,CT1106,CZ1106,DF1106,DL1106,DR1106,DX1106,ED1106,EJ1106,EP1106,EV1106))</f>
        <v>3</v>
      </c>
      <c r="W1106" s="611">
        <f t="shared" si="2249"/>
        <v>0</v>
      </c>
      <c r="X1106" s="612">
        <f t="shared" si="2228"/>
        <v>6</v>
      </c>
      <c r="Y1106" s="611">
        <f t="shared" ref="Y1106:AA1106" si="2250">IF(ISBLANK($A1106),"",sum(AH1106,AN1106,AT1106,AZ1106,BF1106,BL1106,BR1106,BX1106,CD1106,CJ1106,CP1106,CV1106,DB1106,DH1106,DN1106,DT1106,DZ1106,EF1106,EL1106,ER1106,EX1106))</f>
        <v>4</v>
      </c>
      <c r="Z1106" s="611">
        <f t="shared" si="2250"/>
        <v>0</v>
      </c>
      <c r="AA1106" s="611">
        <f t="shared" si="2250"/>
        <v>0</v>
      </c>
      <c r="AB1106" s="612">
        <f t="shared" si="2218"/>
        <v>4</v>
      </c>
      <c r="AC1106" s="620">
        <f t="shared" si="2219"/>
        <v>0.6666666667</v>
      </c>
      <c r="AD1106" s="614" t="str">
        <f t="shared" si="2242"/>
        <v>20+</v>
      </c>
      <c r="AE1106" s="97"/>
      <c r="AF1106" s="97"/>
      <c r="AG1106" s="97"/>
      <c r="AH1106" s="97"/>
      <c r="AI1106" s="97"/>
      <c r="AJ1106" s="97"/>
      <c r="AK1106" s="621">
        <v>2.0</v>
      </c>
      <c r="AL1106" s="97"/>
      <c r="AM1106" s="97"/>
      <c r="AN1106" s="97"/>
      <c r="AO1106" s="97"/>
      <c r="AP1106" s="97"/>
      <c r="AQ1106" s="97"/>
      <c r="AR1106" s="621">
        <v>2.0</v>
      </c>
      <c r="AS1106" s="97"/>
      <c r="AT1106" s="97"/>
      <c r="AU1106" s="97"/>
      <c r="AV1106" s="97"/>
      <c r="AW1106" s="621">
        <v>1.0</v>
      </c>
      <c r="AX1106" s="621">
        <v>1.0</v>
      </c>
      <c r="AY1106" s="97"/>
      <c r="AZ1106" s="97"/>
      <c r="BA1106" s="97"/>
      <c r="BB1106" s="97"/>
      <c r="BC1106" s="97"/>
      <c r="BD1106" s="97"/>
      <c r="BE1106" s="97"/>
      <c r="BF1106" s="621">
        <v>4.0</v>
      </c>
      <c r="BG1106" s="97"/>
      <c r="BH1106" s="97"/>
      <c r="BI1106" s="97"/>
      <c r="BJ1106" s="97"/>
      <c r="BK1106" s="97"/>
      <c r="BL1106" s="97"/>
      <c r="BM1106" s="97"/>
      <c r="BN1106" s="97"/>
      <c r="BO1106" s="97"/>
      <c r="BP1106" s="97"/>
      <c r="BQ1106" s="97"/>
      <c r="BR1106" s="97"/>
      <c r="BS1106" s="97"/>
      <c r="BT1106" s="97"/>
      <c r="BU1106" s="97"/>
      <c r="BV1106" s="97"/>
      <c r="BW1106" s="97"/>
      <c r="BX1106" s="97"/>
      <c r="BY1106" s="97"/>
      <c r="BZ1106" s="97"/>
      <c r="CA1106" s="97"/>
      <c r="CB1106" s="97"/>
      <c r="CC1106" s="97"/>
      <c r="CD1106" s="97"/>
      <c r="CE1106" s="97"/>
      <c r="CF1106" s="97"/>
      <c r="CG1106" s="97"/>
      <c r="CH1106" s="97"/>
      <c r="CI1106" s="97"/>
      <c r="CJ1106" s="97"/>
      <c r="CK1106" s="97"/>
      <c r="CL1106" s="97"/>
      <c r="CM1106" s="97"/>
      <c r="CN1106" s="97"/>
      <c r="CO1106" s="97"/>
      <c r="CP1106" s="97"/>
      <c r="CQ1106" s="97"/>
      <c r="CR1106" s="97"/>
      <c r="CS1106" s="97"/>
      <c r="CT1106" s="97"/>
      <c r="CU1106" s="97"/>
      <c r="CV1106" s="97"/>
      <c r="CW1106" s="97"/>
      <c r="CX1106" s="97"/>
      <c r="CY1106" s="97"/>
      <c r="CZ1106" s="97"/>
      <c r="DA1106" s="97"/>
      <c r="DB1106" s="97"/>
      <c r="DC1106" s="97"/>
      <c r="DD1106" s="97"/>
      <c r="DE1106" s="97"/>
      <c r="DF1106" s="97"/>
      <c r="DG1106" s="97"/>
      <c r="DH1106" s="97"/>
      <c r="DI1106" s="97"/>
      <c r="DJ1106" s="97"/>
      <c r="DK1106" s="97"/>
      <c r="DL1106" s="97"/>
      <c r="DM1106" s="97"/>
      <c r="DN1106" s="97"/>
      <c r="DO1106" s="97"/>
      <c r="DP1106" s="97"/>
      <c r="DQ1106" s="97"/>
      <c r="DR1106" s="97"/>
      <c r="DS1106" s="97"/>
      <c r="DT1106" s="97"/>
      <c r="DU1106" s="97"/>
      <c r="DV1106" s="97"/>
      <c r="DW1106" s="97"/>
      <c r="DX1106" s="97"/>
      <c r="DY1106" s="97"/>
      <c r="DZ1106" s="97"/>
      <c r="EA1106" s="97"/>
      <c r="EB1106" s="97"/>
      <c r="EC1106" s="97"/>
      <c r="ED1106" s="97"/>
      <c r="EE1106" s="97"/>
      <c r="EF1106" s="97"/>
      <c r="EG1106" s="97"/>
      <c r="EH1106" s="97"/>
      <c r="EI1106" s="97"/>
      <c r="EJ1106" s="97"/>
      <c r="EK1106" s="97"/>
      <c r="EL1106" s="97"/>
      <c r="EM1106" s="97"/>
      <c r="EN1106" s="97"/>
      <c r="EO1106" s="97"/>
      <c r="EP1106" s="97"/>
      <c r="EQ1106" s="97"/>
      <c r="ER1106" s="97"/>
      <c r="ES1106" s="97"/>
      <c r="ET1106" s="97"/>
      <c r="EU1106" s="97"/>
      <c r="EV1106" s="97"/>
      <c r="EW1106" s="97"/>
      <c r="EX1106" s="97"/>
      <c r="EY1106" s="97"/>
      <c r="EZ1106" s="97"/>
      <c r="FA1106" s="617" t="s">
        <v>4413</v>
      </c>
      <c r="FB1106" s="617"/>
      <c r="FC1106" s="617"/>
      <c r="FD1106" s="617"/>
    </row>
    <row r="1107">
      <c r="A1107" s="616" t="s">
        <v>4414</v>
      </c>
      <c r="B1107" s="617" t="s">
        <v>4409</v>
      </c>
      <c r="C1107" s="622" t="s">
        <v>8</v>
      </c>
      <c r="D1107" s="608" t="s">
        <v>10</v>
      </c>
      <c r="E1107" s="623" t="s">
        <v>12</v>
      </c>
      <c r="F1107" s="623" t="s">
        <v>283</v>
      </c>
      <c r="G1107" s="617" t="s">
        <v>4410</v>
      </c>
      <c r="H1107" s="617" t="s">
        <v>3999</v>
      </c>
      <c r="I1107" s="623" t="s">
        <v>23</v>
      </c>
      <c r="J1107" s="623" t="s">
        <v>44</v>
      </c>
      <c r="K1107" s="623" t="s">
        <v>4384</v>
      </c>
      <c r="L1107" s="617" t="s">
        <v>668</v>
      </c>
      <c r="M1107" s="623" t="s">
        <v>103</v>
      </c>
      <c r="N1107" s="618">
        <v>42256.0</v>
      </c>
      <c r="O1107" s="624">
        <v>42256.0</v>
      </c>
      <c r="P1107" s="625">
        <v>42345.0</v>
      </c>
      <c r="Q1107" s="99"/>
      <c r="R1107" s="99"/>
      <c r="S1107" s="97"/>
      <c r="T1107" s="571">
        <f t="shared" si="2214"/>
        <v>1267</v>
      </c>
      <c r="U1107" s="611">
        <f t="shared" si="2224"/>
        <v>2</v>
      </c>
      <c r="V1107" s="611">
        <f t="shared" ref="V1107:W1107" si="2251">IF(ISBLANK($A1107),"",sum(AF1107,AL1107,AR1107,AX1107,BD1107,BJ1107,BP1107,BV1107,CB1107,CH1107,CN1107,CT1107,CZ1107,DF1107,DL1107,DR1107,DX1107,ED1107,EJ1107,EP1107,EV1107))</f>
        <v>2</v>
      </c>
      <c r="W1107" s="611">
        <f t="shared" si="2251"/>
        <v>1</v>
      </c>
      <c r="X1107" s="612">
        <f t="shared" si="2228"/>
        <v>5</v>
      </c>
      <c r="Y1107" s="611">
        <f t="shared" ref="Y1107:AA1107" si="2252">IF(ISBLANK($A1107),"",sum(AH1107,AN1107,AT1107,AZ1107,BF1107,BL1107,BR1107,BX1107,CD1107,CJ1107,CP1107,CV1107,DB1107,DH1107,DN1107,DT1107,DZ1107,EF1107,EL1107,ER1107,EX1107))</f>
        <v>2</v>
      </c>
      <c r="Z1107" s="611">
        <f t="shared" si="2252"/>
        <v>0</v>
      </c>
      <c r="AA1107" s="611">
        <f t="shared" si="2252"/>
        <v>0</v>
      </c>
      <c r="AB1107" s="612">
        <f t="shared" si="2218"/>
        <v>2</v>
      </c>
      <c r="AC1107" s="620">
        <f t="shared" si="2219"/>
        <v>0.4</v>
      </c>
      <c r="AD1107" s="614" t="str">
        <f t="shared" si="2242"/>
        <v>20+</v>
      </c>
      <c r="AE1107" s="626">
        <v>1.0</v>
      </c>
      <c r="AF1107" s="97"/>
      <c r="AG1107" s="97"/>
      <c r="AH1107" s="97"/>
      <c r="AI1107" s="97"/>
      <c r="AJ1107" s="97"/>
      <c r="AK1107" s="97"/>
      <c r="AL1107" s="97"/>
      <c r="AM1107" s="97"/>
      <c r="AN1107" s="97"/>
      <c r="AO1107" s="97"/>
      <c r="AP1107" s="97"/>
      <c r="AQ1107" s="97"/>
      <c r="AR1107" s="97"/>
      <c r="AS1107" s="97"/>
      <c r="AT1107" s="97"/>
      <c r="AU1107" s="97"/>
      <c r="AV1107" s="97"/>
      <c r="AW1107" s="626">
        <v>1.0</v>
      </c>
      <c r="AX1107" s="626">
        <v>2.0</v>
      </c>
      <c r="AY1107" s="97"/>
      <c r="AZ1107" s="97"/>
      <c r="BA1107" s="97"/>
      <c r="BB1107" s="97"/>
      <c r="BC1107" s="97"/>
      <c r="BD1107" s="97"/>
      <c r="BE1107" s="97"/>
      <c r="BF1107" s="97"/>
      <c r="BG1107" s="97"/>
      <c r="BH1107" s="97"/>
      <c r="BI1107" s="97"/>
      <c r="BJ1107" s="97"/>
      <c r="BK1107" s="97"/>
      <c r="BL1107" s="626">
        <v>2.0</v>
      </c>
      <c r="BM1107" s="97"/>
      <c r="BN1107" s="97"/>
      <c r="BO1107" s="97"/>
      <c r="BP1107" s="97"/>
      <c r="BQ1107" s="97"/>
      <c r="BR1107" s="97"/>
      <c r="BS1107" s="97"/>
      <c r="BT1107" s="97"/>
      <c r="BU1107" s="97"/>
      <c r="BV1107" s="97"/>
      <c r="BW1107" s="97"/>
      <c r="BX1107" s="97"/>
      <c r="BY1107" s="97"/>
      <c r="BZ1107" s="97"/>
      <c r="CA1107" s="97"/>
      <c r="CB1107" s="97"/>
      <c r="CC1107" s="97"/>
      <c r="CD1107" s="97"/>
      <c r="CE1107" s="97"/>
      <c r="CF1107" s="97"/>
      <c r="CG1107" s="97"/>
      <c r="CH1107" s="97"/>
      <c r="CI1107" s="97"/>
      <c r="CJ1107" s="97"/>
      <c r="CK1107" s="97"/>
      <c r="CL1107" s="97"/>
      <c r="CM1107" s="97"/>
      <c r="CN1107" s="97"/>
      <c r="CO1107" s="97"/>
      <c r="CP1107" s="97"/>
      <c r="CQ1107" s="97"/>
      <c r="CR1107" s="97"/>
      <c r="CS1107" s="97"/>
      <c r="CT1107" s="97"/>
      <c r="CU1107" s="97"/>
      <c r="CV1107" s="97"/>
      <c r="CW1107" s="97"/>
      <c r="CX1107" s="97"/>
      <c r="CY1107" s="97"/>
      <c r="CZ1107" s="97"/>
      <c r="DA1107" s="97"/>
      <c r="DB1107" s="97"/>
      <c r="DC1107" s="97"/>
      <c r="DD1107" s="97"/>
      <c r="DE1107" s="97"/>
      <c r="DF1107" s="97"/>
      <c r="DG1107" s="626">
        <v>1.0</v>
      </c>
      <c r="DH1107" s="97"/>
      <c r="DI1107" s="97"/>
      <c r="DJ1107" s="97"/>
      <c r="DK1107" s="97"/>
      <c r="DL1107" s="97"/>
      <c r="DM1107" s="97"/>
      <c r="DN1107" s="97"/>
      <c r="DO1107" s="97"/>
      <c r="DP1107" s="97"/>
      <c r="DQ1107" s="97"/>
      <c r="DR1107" s="97"/>
      <c r="DS1107" s="97"/>
      <c r="DT1107" s="97"/>
      <c r="DU1107" s="97"/>
      <c r="DV1107" s="97"/>
      <c r="DW1107" s="97"/>
      <c r="DX1107" s="97"/>
      <c r="DY1107" s="97"/>
      <c r="DZ1107" s="97"/>
      <c r="EA1107" s="97"/>
      <c r="EB1107" s="97"/>
      <c r="EC1107" s="97"/>
      <c r="ED1107" s="97"/>
      <c r="EE1107" s="97"/>
      <c r="EF1107" s="97"/>
      <c r="EG1107" s="97"/>
      <c r="EH1107" s="97"/>
      <c r="EI1107" s="97"/>
      <c r="EJ1107" s="97"/>
      <c r="EK1107" s="97"/>
      <c r="EL1107" s="97"/>
      <c r="EM1107" s="97"/>
      <c r="EN1107" s="97"/>
      <c r="EO1107" s="97"/>
      <c r="EP1107" s="97"/>
      <c r="EQ1107" s="97"/>
      <c r="ER1107" s="97"/>
      <c r="ES1107" s="97"/>
      <c r="ET1107" s="97"/>
      <c r="EU1107" s="97"/>
      <c r="EV1107" s="97"/>
      <c r="EW1107" s="97"/>
      <c r="EX1107" s="97"/>
      <c r="EY1107" s="97"/>
      <c r="EZ1107" s="97"/>
      <c r="FA1107" s="617" t="s">
        <v>4415</v>
      </c>
      <c r="FB1107" s="617"/>
      <c r="FC1107" s="617"/>
      <c r="FD1107" s="617"/>
    </row>
    <row r="1108">
      <c r="A1108" s="627" t="s">
        <v>4416</v>
      </c>
      <c r="B1108" s="275" t="s">
        <v>4374</v>
      </c>
      <c r="C1108" s="277" t="s">
        <v>8</v>
      </c>
      <c r="D1108" s="276" t="s">
        <v>10</v>
      </c>
      <c r="E1108" s="276" t="s">
        <v>12</v>
      </c>
      <c r="F1108" s="276" t="s">
        <v>283</v>
      </c>
      <c r="G1108" s="275" t="s">
        <v>4417</v>
      </c>
      <c r="H1108" s="275" t="s">
        <v>4371</v>
      </c>
      <c r="I1108" s="276" t="s">
        <v>23</v>
      </c>
      <c r="J1108" s="276" t="s">
        <v>44</v>
      </c>
      <c r="K1108" s="276" t="s">
        <v>4384</v>
      </c>
      <c r="L1108" s="275" t="s">
        <v>367</v>
      </c>
      <c r="M1108" s="276" t="s">
        <v>61</v>
      </c>
      <c r="N1108" s="628">
        <v>42353.0</v>
      </c>
      <c r="O1108" s="628">
        <v>42353.0</v>
      </c>
      <c r="P1108" s="97"/>
      <c r="Q1108" s="99"/>
      <c r="R1108" s="99"/>
      <c r="S1108" s="97"/>
      <c r="T1108" s="69">
        <f t="shared" si="2214"/>
        <v>1170</v>
      </c>
      <c r="U1108" s="279">
        <f t="shared" si="2224"/>
        <v>0</v>
      </c>
      <c r="V1108" s="279">
        <f t="shared" ref="V1108:W1108" si="2253">IF(ISBLANK($A1108),"",sum(AF1108,AL1108,AR1108,AX1108,BD1108,BJ1108,BP1108,BV1108,CB1108,CH1108,CN1108,CT1108,CZ1108,DF1108,DL1108,DR1108,DX1108,ED1108,EJ1108,EP1108,EV1108))</f>
        <v>0</v>
      </c>
      <c r="W1108" s="279">
        <f t="shared" si="2253"/>
        <v>0</v>
      </c>
      <c r="X1108" s="280">
        <f t="shared" si="2228"/>
        <v>0</v>
      </c>
      <c r="Y1108" s="279">
        <f t="shared" ref="Y1108:AA1108" si="2254">IF(ISBLANK($A1108),"",sum(AH1108,AN1108,AT1108,AZ1108,BF1108,BL1108,BR1108,BX1108,CD1108,CJ1108,CP1108,CV1108,DB1108,DH1108,DN1108,DT1108,DZ1108,EF1108,EL1108,ER1108,EX1108))</f>
        <v>0</v>
      </c>
      <c r="Z1108" s="279">
        <f t="shared" si="2254"/>
        <v>0</v>
      </c>
      <c r="AA1108" s="279">
        <f t="shared" si="2254"/>
        <v>0</v>
      </c>
      <c r="AB1108" s="280">
        <f t="shared" si="2218"/>
        <v>0</v>
      </c>
      <c r="AC1108" s="285" t="str">
        <f t="shared" si="2219"/>
        <v/>
      </c>
      <c r="AD1108" s="629" t="str">
        <f t="shared" ref="AD1108:AD1109" si="2257">IF( (TODAY()-N1108)/7 &lt; 1,"1", IF( N1108="" , "", IF( (TODAY()-N1108)/7 &gt; 20 , "20+", (TODAY()-N1108)/7 )))</f>
        <v>20+</v>
      </c>
      <c r="AE1108" s="97"/>
      <c r="AF1108" s="97"/>
      <c r="AG1108" s="97"/>
      <c r="AH1108" s="97"/>
      <c r="AI1108" s="97"/>
      <c r="AJ1108" s="97"/>
      <c r="AK1108" s="97"/>
      <c r="AL1108" s="97"/>
      <c r="AM1108" s="97"/>
      <c r="AN1108" s="97"/>
      <c r="AO1108" s="97"/>
      <c r="AP1108" s="97"/>
      <c r="AQ1108" s="97"/>
      <c r="AR1108" s="97"/>
      <c r="AS1108" s="97"/>
      <c r="AT1108" s="97"/>
      <c r="AU1108" s="97"/>
      <c r="AV1108" s="97"/>
      <c r="AW1108" s="97"/>
      <c r="AX1108" s="97"/>
      <c r="AY1108" s="97"/>
      <c r="AZ1108" s="97"/>
      <c r="BA1108" s="97"/>
      <c r="BB1108" s="97"/>
      <c r="BC1108" s="97"/>
      <c r="BD1108" s="97"/>
      <c r="BE1108" s="97"/>
      <c r="BF1108" s="97"/>
      <c r="BG1108" s="97"/>
      <c r="BH1108" s="97"/>
      <c r="BI1108" s="97"/>
      <c r="BJ1108" s="97"/>
      <c r="BK1108" s="97"/>
      <c r="BL1108" s="97"/>
      <c r="BM1108" s="97"/>
      <c r="BN1108" s="97"/>
      <c r="BO1108" s="97"/>
      <c r="BP1108" s="97"/>
      <c r="BQ1108" s="97"/>
      <c r="BR1108" s="97"/>
      <c r="BS1108" s="97"/>
      <c r="BT1108" s="97"/>
      <c r="BU1108" s="97"/>
      <c r="BV1108" s="97"/>
      <c r="BW1108" s="97"/>
      <c r="BX1108" s="97"/>
      <c r="BY1108" s="97"/>
      <c r="BZ1108" s="97"/>
      <c r="CA1108" s="97"/>
      <c r="CB1108" s="97"/>
      <c r="CC1108" s="97"/>
      <c r="CD1108" s="97"/>
      <c r="CE1108" s="97"/>
      <c r="CF1108" s="97"/>
      <c r="CG1108" s="97"/>
      <c r="CH1108" s="97"/>
      <c r="CI1108" s="97"/>
      <c r="CJ1108" s="97"/>
      <c r="CK1108" s="97"/>
      <c r="CL1108" s="97"/>
      <c r="CM1108" s="97"/>
      <c r="CN1108" s="97"/>
      <c r="CO1108" s="97"/>
      <c r="CP1108" s="97"/>
      <c r="CQ1108" s="97"/>
      <c r="CR1108" s="97"/>
      <c r="CS1108" s="97"/>
      <c r="CT1108" s="97"/>
      <c r="CU1108" s="97"/>
      <c r="CV1108" s="97"/>
      <c r="CW1108" s="97"/>
      <c r="CX1108" s="97"/>
      <c r="CY1108" s="97"/>
      <c r="CZ1108" s="97"/>
      <c r="DA1108" s="97"/>
      <c r="DB1108" s="97"/>
      <c r="DC1108" s="97"/>
      <c r="DD1108" s="97"/>
      <c r="DE1108" s="97"/>
      <c r="DF1108" s="97"/>
      <c r="DG1108" s="97"/>
      <c r="DH1108" s="97"/>
      <c r="DI1108" s="97"/>
      <c r="DJ1108" s="97"/>
      <c r="DK1108" s="97"/>
      <c r="DL1108" s="97"/>
      <c r="DM1108" s="97"/>
      <c r="DN1108" s="97"/>
      <c r="DO1108" s="97"/>
      <c r="DP1108" s="97"/>
      <c r="DQ1108" s="97"/>
      <c r="DR1108" s="97"/>
      <c r="DS1108" s="97"/>
      <c r="DT1108" s="97"/>
      <c r="DU1108" s="97"/>
      <c r="DV1108" s="97"/>
      <c r="DW1108" s="97"/>
      <c r="DX1108" s="97"/>
      <c r="DY1108" s="97"/>
      <c r="DZ1108" s="97"/>
      <c r="EA1108" s="97"/>
      <c r="EB1108" s="97"/>
      <c r="EC1108" s="97"/>
      <c r="ED1108" s="97"/>
      <c r="EE1108" s="97"/>
      <c r="EF1108" s="97"/>
      <c r="EG1108" s="97"/>
      <c r="EH1108" s="97"/>
      <c r="EI1108" s="97"/>
      <c r="EJ1108" s="97"/>
      <c r="EK1108" s="97"/>
      <c r="EL1108" s="97"/>
      <c r="EM1108" s="97"/>
      <c r="EN1108" s="97"/>
      <c r="EO1108" s="97"/>
      <c r="EP1108" s="97"/>
      <c r="EQ1108" s="97"/>
      <c r="ER1108" s="97"/>
      <c r="ES1108" s="97"/>
      <c r="ET1108" s="97"/>
      <c r="EU1108" s="97"/>
      <c r="EV1108" s="97"/>
      <c r="EW1108" s="97"/>
      <c r="EX1108" s="97"/>
      <c r="EY1108" s="97"/>
      <c r="EZ1108" s="97"/>
      <c r="FA1108" s="275" t="s">
        <v>4418</v>
      </c>
      <c r="FB1108" s="275"/>
      <c r="FC1108" s="275"/>
      <c r="FD1108" s="275"/>
    </row>
    <row r="1109">
      <c r="A1109" s="630" t="s">
        <v>4419</v>
      </c>
      <c r="B1109" s="233" t="s">
        <v>4420</v>
      </c>
      <c r="C1109" s="235" t="s">
        <v>8</v>
      </c>
      <c r="D1109" s="234" t="s">
        <v>10</v>
      </c>
      <c r="E1109" s="234" t="s">
        <v>12</v>
      </c>
      <c r="F1109" s="234" t="s">
        <v>283</v>
      </c>
      <c r="G1109" s="233" t="s">
        <v>4421</v>
      </c>
      <c r="H1109" s="233" t="s">
        <v>4422</v>
      </c>
      <c r="I1109" s="234" t="s">
        <v>23</v>
      </c>
      <c r="J1109" s="234" t="s">
        <v>44</v>
      </c>
      <c r="K1109" s="234" t="s">
        <v>4384</v>
      </c>
      <c r="L1109" s="233" t="s">
        <v>4423</v>
      </c>
      <c r="M1109" s="234" t="s">
        <v>110</v>
      </c>
      <c r="N1109" s="631">
        <v>42410.0</v>
      </c>
      <c r="O1109" s="631">
        <v>42410.0</v>
      </c>
      <c r="P1109" s="218"/>
      <c r="Q1109" s="229"/>
      <c r="R1109" s="229"/>
      <c r="S1109" s="218"/>
      <c r="T1109" s="390">
        <f t="shared" si="2214"/>
        <v>1113</v>
      </c>
      <c r="U1109" s="536">
        <f t="shared" si="2224"/>
        <v>2</v>
      </c>
      <c r="V1109" s="536">
        <f t="shared" ref="V1109:W1109" si="2255">IF(ISBLANK($A1109),"",sum(AF1109,AL1109,AR1109,AX1109,BD1109,BJ1109,BP1109,BV1109,CB1109,CH1109,CN1109,CT1109,CZ1109,DF1109,DL1109,DR1109,DX1109,ED1109,EJ1109,EP1109,EV1109))</f>
        <v>0</v>
      </c>
      <c r="W1109" s="536">
        <f t="shared" si="2255"/>
        <v>0</v>
      </c>
      <c r="X1109" s="537">
        <f t="shared" si="2228"/>
        <v>2</v>
      </c>
      <c r="Y1109" s="536">
        <f t="shared" ref="Y1109:AA1109" si="2256">IF(ISBLANK($A1109),"",sum(AH1109,AN1109,AT1109,AZ1109,BF1109,BL1109,BR1109,BX1109,CD1109,CJ1109,CP1109,CV1109,DB1109,DH1109,DN1109,DT1109,DZ1109,EF1109,EL1109,ER1109,EX1109))</f>
        <v>0</v>
      </c>
      <c r="Z1109" s="536">
        <f t="shared" si="2256"/>
        <v>6</v>
      </c>
      <c r="AA1109" s="536">
        <f t="shared" si="2256"/>
        <v>0</v>
      </c>
      <c r="AB1109" s="537">
        <f t="shared" si="2218"/>
        <v>6</v>
      </c>
      <c r="AC1109" s="632">
        <f t="shared" si="2219"/>
        <v>0</v>
      </c>
      <c r="AD1109" s="633" t="str">
        <f t="shared" si="2257"/>
        <v>20+</v>
      </c>
      <c r="AE1109" s="634">
        <v>2.0</v>
      </c>
      <c r="AF1109" s="218"/>
      <c r="AG1109" s="218"/>
      <c r="AH1109" s="218"/>
      <c r="AI1109" s="634">
        <v>6.0</v>
      </c>
      <c r="AJ1109" s="218"/>
      <c r="AK1109" s="218"/>
      <c r="AL1109" s="218"/>
      <c r="AM1109" s="218"/>
      <c r="AN1109" s="218"/>
      <c r="AO1109" s="218"/>
      <c r="AP1109" s="218"/>
      <c r="AQ1109" s="218"/>
      <c r="AR1109" s="218"/>
      <c r="AS1109" s="218"/>
      <c r="AT1109" s="218"/>
      <c r="AU1109" s="218"/>
      <c r="AV1109" s="218"/>
      <c r="AW1109" s="218"/>
      <c r="AX1109" s="218"/>
      <c r="AY1109" s="218"/>
      <c r="AZ1109" s="218"/>
      <c r="BA1109" s="218"/>
      <c r="BB1109" s="218"/>
      <c r="BC1109" s="218"/>
      <c r="BD1109" s="218"/>
      <c r="BE1109" s="218"/>
      <c r="BF1109" s="218"/>
      <c r="BG1109" s="218"/>
      <c r="BH1109" s="218"/>
      <c r="BI1109" s="218"/>
      <c r="BJ1109" s="218"/>
      <c r="BK1109" s="218"/>
      <c r="BL1109" s="218"/>
      <c r="BM1109" s="218"/>
      <c r="BN1109" s="218"/>
      <c r="BO1109" s="218"/>
      <c r="BP1109" s="218"/>
      <c r="BQ1109" s="218"/>
      <c r="BR1109" s="218"/>
      <c r="BS1109" s="218"/>
      <c r="BT1109" s="218"/>
      <c r="BU1109" s="218"/>
      <c r="BV1109" s="218"/>
      <c r="BW1109" s="218"/>
      <c r="BX1109" s="218"/>
      <c r="BY1109" s="218"/>
      <c r="BZ1109" s="218"/>
      <c r="CA1109" s="218"/>
      <c r="CB1109" s="218"/>
      <c r="CC1109" s="218"/>
      <c r="CD1109" s="218"/>
      <c r="CE1109" s="218"/>
      <c r="CF1109" s="218"/>
      <c r="CG1109" s="218"/>
      <c r="CH1109" s="218"/>
      <c r="CI1109" s="218"/>
      <c r="CJ1109" s="218"/>
      <c r="CK1109" s="218"/>
      <c r="CL1109" s="218"/>
      <c r="CM1109" s="218"/>
      <c r="CN1109" s="218"/>
      <c r="CO1109" s="218"/>
      <c r="CP1109" s="218"/>
      <c r="CQ1109" s="218"/>
      <c r="CR1109" s="218"/>
      <c r="CS1109" s="218"/>
      <c r="CT1109" s="218"/>
      <c r="CU1109" s="218"/>
      <c r="CV1109" s="218"/>
      <c r="CW1109" s="218"/>
      <c r="CX1109" s="218"/>
      <c r="CY1109" s="218"/>
      <c r="CZ1109" s="218"/>
      <c r="DA1109" s="218"/>
      <c r="DB1109" s="218"/>
      <c r="DC1109" s="218"/>
      <c r="DD1109" s="218"/>
      <c r="DE1109" s="218"/>
      <c r="DF1109" s="218"/>
      <c r="DG1109" s="218"/>
      <c r="DH1109" s="218"/>
      <c r="DI1109" s="218"/>
      <c r="DJ1109" s="218"/>
      <c r="DK1109" s="218"/>
      <c r="DL1109" s="218"/>
      <c r="DM1109" s="218"/>
      <c r="DN1109" s="218"/>
      <c r="DO1109" s="218"/>
      <c r="DP1109" s="218"/>
      <c r="DQ1109" s="218"/>
      <c r="DR1109" s="218"/>
      <c r="DS1109" s="218"/>
      <c r="DT1109" s="218"/>
      <c r="DU1109" s="218"/>
      <c r="DV1109" s="218"/>
      <c r="DW1109" s="218"/>
      <c r="DX1109" s="218"/>
      <c r="DY1109" s="218"/>
      <c r="DZ1109" s="218"/>
      <c r="EA1109" s="218"/>
      <c r="EB1109" s="218"/>
      <c r="EC1109" s="218"/>
      <c r="ED1109" s="218"/>
      <c r="EE1109" s="218"/>
      <c r="EF1109" s="218"/>
      <c r="EG1109" s="218"/>
      <c r="EH1109" s="218"/>
      <c r="EI1109" s="218"/>
      <c r="EJ1109" s="218"/>
      <c r="EK1109" s="218"/>
      <c r="EL1109" s="218"/>
      <c r="EM1109" s="218"/>
      <c r="EN1109" s="218"/>
      <c r="EO1109" s="218"/>
      <c r="EP1109" s="218"/>
      <c r="EQ1109" s="218"/>
      <c r="ER1109" s="218"/>
      <c r="ES1109" s="218"/>
      <c r="ET1109" s="218"/>
      <c r="EU1109" s="218"/>
      <c r="EV1109" s="218"/>
      <c r="EW1109" s="218"/>
      <c r="EX1109" s="218"/>
      <c r="EY1109" s="218"/>
      <c r="EZ1109" s="218"/>
      <c r="FA1109" s="233" t="s">
        <v>4424</v>
      </c>
      <c r="FB1109" s="233"/>
      <c r="FC1109" s="233"/>
      <c r="FD1109" s="233"/>
    </row>
    <row r="1110">
      <c r="A1110" s="233" t="s">
        <v>4425</v>
      </c>
      <c r="B1110" s="234" t="s">
        <v>4426</v>
      </c>
      <c r="C1110" s="235" t="s">
        <v>8</v>
      </c>
      <c r="D1110" s="234" t="s">
        <v>18</v>
      </c>
      <c r="E1110" s="234" t="s">
        <v>12</v>
      </c>
      <c r="F1110" s="234" t="s">
        <v>283</v>
      </c>
      <c r="G1110" s="234" t="s">
        <v>4427</v>
      </c>
      <c r="H1110" s="234" t="s">
        <v>2537</v>
      </c>
      <c r="I1110" s="234" t="s">
        <v>23</v>
      </c>
      <c r="J1110" s="234" t="s">
        <v>44</v>
      </c>
      <c r="K1110" s="234" t="s">
        <v>49</v>
      </c>
      <c r="L1110" s="234" t="s">
        <v>1624</v>
      </c>
      <c r="M1110" s="234" t="s">
        <v>97</v>
      </c>
      <c r="N1110" s="236">
        <v>41935.0</v>
      </c>
      <c r="O1110" s="224"/>
      <c r="P1110" s="218"/>
      <c r="Q1110" s="229"/>
      <c r="R1110" s="229"/>
      <c r="S1110" s="535">
        <v>1.0</v>
      </c>
      <c r="T1110" s="69">
        <f t="shared" si="2214"/>
        <v>1588</v>
      </c>
      <c r="U1110" s="536">
        <f t="shared" si="2224"/>
        <v>5</v>
      </c>
      <c r="V1110" s="536">
        <f t="shared" ref="V1110:W1110" si="2258">IF(ISBLANK($A1110),"",sum(AF1110,AL1110,AR1110,AX1110,BD1110,BJ1110,BP1110,BV1110,CB1110,CH1110,CN1110,CT1110,CZ1110,DF1110,DL1110,DR1110,DX1110,ED1110,EJ1110,EP1110,EV1110))</f>
        <v>0</v>
      </c>
      <c r="W1110" s="536">
        <f t="shared" si="2258"/>
        <v>0</v>
      </c>
      <c r="X1110" s="537">
        <f t="shared" si="2228"/>
        <v>5</v>
      </c>
      <c r="Y1110" s="536">
        <f t="shared" ref="Y1110:AA1110" si="2259">IF(ISBLANK($A1110),"",sum(AH1110,AN1110,AT1110,AZ1110,BF1110,BL1110,BR1110,BX1110,CD1110,CJ1110,CP1110,CV1110,DB1110,DH1110,DN1110,DT1110,DZ1110,EF1110,EL1110,ER1110,EX1110))</f>
        <v>3</v>
      </c>
      <c r="Z1110" s="536">
        <f t="shared" si="2259"/>
        <v>0</v>
      </c>
      <c r="AA1110" s="536">
        <f t="shared" si="2259"/>
        <v>0</v>
      </c>
      <c r="AB1110" s="537">
        <f t="shared" si="2218"/>
        <v>3</v>
      </c>
      <c r="AC1110" s="538">
        <f t="shared" si="2219"/>
        <v>0.6</v>
      </c>
      <c r="AD1110" s="635" t="str">
        <f t="shared" ref="AD1110:AD1115" si="2262"> IF( N1110="" , "", IF( (TODAY()-N1110)/7 &gt; 20 , "20+", ROUNDUP((TODAY()-N1110)/7 ,0)))</f>
        <v>20+</v>
      </c>
      <c r="AE1110" s="218"/>
      <c r="AF1110" s="218"/>
      <c r="AG1110" s="218"/>
      <c r="AH1110" s="218"/>
      <c r="AI1110" s="218"/>
      <c r="AJ1110" s="218"/>
      <c r="AK1110" s="218"/>
      <c r="AL1110" s="218"/>
      <c r="AM1110" s="218"/>
      <c r="AN1110" s="218"/>
      <c r="AO1110" s="218"/>
      <c r="AP1110" s="218"/>
      <c r="AQ1110" s="218"/>
      <c r="AR1110" s="218"/>
      <c r="AS1110" s="218"/>
      <c r="AT1110" s="218"/>
      <c r="AU1110" s="218"/>
      <c r="AV1110" s="218"/>
      <c r="AW1110" s="218"/>
      <c r="AX1110" s="218"/>
      <c r="AY1110" s="218"/>
      <c r="AZ1110" s="218"/>
      <c r="BA1110" s="218"/>
      <c r="BB1110" s="218"/>
      <c r="BC1110" s="218"/>
      <c r="BD1110" s="218"/>
      <c r="BE1110" s="218"/>
      <c r="BF1110" s="218"/>
      <c r="BG1110" s="218"/>
      <c r="BH1110" s="218"/>
      <c r="BI1110" s="218"/>
      <c r="BJ1110" s="218"/>
      <c r="BK1110" s="218"/>
      <c r="BL1110" s="218"/>
      <c r="BM1110" s="218"/>
      <c r="BN1110" s="218"/>
      <c r="BO1110" s="237">
        <v>2.0</v>
      </c>
      <c r="BP1110" s="218"/>
      <c r="BQ1110" s="218"/>
      <c r="BR1110" s="218"/>
      <c r="BS1110" s="218"/>
      <c r="BT1110" s="218"/>
      <c r="BU1110" s="218"/>
      <c r="BV1110" s="218"/>
      <c r="BW1110" s="218"/>
      <c r="BX1110" s="237">
        <v>2.0</v>
      </c>
      <c r="BY1110" s="218"/>
      <c r="BZ1110" s="218"/>
      <c r="CA1110" s="218"/>
      <c r="CB1110" s="218"/>
      <c r="CC1110" s="218"/>
      <c r="CD1110" s="218"/>
      <c r="CE1110" s="218"/>
      <c r="CF1110" s="218"/>
      <c r="CG1110" s="218"/>
      <c r="CH1110" s="218"/>
      <c r="CI1110" s="218"/>
      <c r="CJ1110" s="218"/>
      <c r="CK1110" s="218"/>
      <c r="CL1110" s="218"/>
      <c r="CM1110" s="218"/>
      <c r="CN1110" s="218"/>
      <c r="CO1110" s="218"/>
      <c r="CP1110" s="237">
        <v>1.0</v>
      </c>
      <c r="CQ1110" s="218"/>
      <c r="CR1110" s="218"/>
      <c r="CS1110" s="218"/>
      <c r="CT1110" s="218"/>
      <c r="CU1110" s="218"/>
      <c r="CV1110" s="218"/>
      <c r="CW1110" s="218"/>
      <c r="CX1110" s="218"/>
      <c r="CY1110" s="218"/>
      <c r="CZ1110" s="218"/>
      <c r="DA1110" s="218"/>
      <c r="DB1110" s="218"/>
      <c r="DC1110" s="218"/>
      <c r="DD1110" s="218"/>
      <c r="DE1110" s="218"/>
      <c r="DF1110" s="218"/>
      <c r="DG1110" s="218"/>
      <c r="DH1110" s="218"/>
      <c r="DI1110" s="218"/>
      <c r="DJ1110" s="218"/>
      <c r="DK1110" s="218"/>
      <c r="DL1110" s="218"/>
      <c r="DM1110" s="218"/>
      <c r="DN1110" s="218"/>
      <c r="DO1110" s="218"/>
      <c r="DP1110" s="218"/>
      <c r="DQ1110" s="237">
        <v>3.0</v>
      </c>
      <c r="DR1110" s="218"/>
      <c r="DS1110" s="218"/>
      <c r="DT1110" s="218"/>
      <c r="DU1110" s="218"/>
      <c r="DV1110" s="218"/>
      <c r="DW1110" s="218"/>
      <c r="DX1110" s="218"/>
      <c r="DY1110" s="218"/>
      <c r="DZ1110" s="218"/>
      <c r="EA1110" s="218"/>
      <c r="EB1110" s="218"/>
      <c r="EC1110" s="218"/>
      <c r="ED1110" s="218"/>
      <c r="EE1110" s="218"/>
      <c r="EF1110" s="218"/>
      <c r="EG1110" s="218"/>
      <c r="EH1110" s="218"/>
      <c r="EI1110" s="218"/>
      <c r="EJ1110" s="218"/>
      <c r="EK1110" s="218"/>
      <c r="EL1110" s="218"/>
      <c r="EM1110" s="218"/>
      <c r="EN1110" s="218"/>
      <c r="EO1110" s="218"/>
      <c r="EP1110" s="218"/>
      <c r="EQ1110" s="218"/>
      <c r="ER1110" s="218"/>
      <c r="ES1110" s="218"/>
      <c r="ET1110" s="218"/>
      <c r="EU1110" s="218"/>
      <c r="EV1110" s="218"/>
      <c r="EW1110" s="218"/>
      <c r="EX1110" s="218"/>
      <c r="EY1110" s="218"/>
      <c r="EZ1110" s="218"/>
      <c r="FA1110" s="234" t="s">
        <v>4428</v>
      </c>
      <c r="FB1110" s="234"/>
      <c r="FC1110" s="234"/>
      <c r="FD1110" s="234"/>
    </row>
    <row r="1111">
      <c r="A1111" s="233" t="s">
        <v>4429</v>
      </c>
      <c r="B1111" s="234" t="s">
        <v>4430</v>
      </c>
      <c r="C1111" s="235" t="s">
        <v>8</v>
      </c>
      <c r="D1111" s="234" t="s">
        <v>18</v>
      </c>
      <c r="E1111" s="234" t="s">
        <v>12</v>
      </c>
      <c r="F1111" s="234" t="s">
        <v>283</v>
      </c>
      <c r="G1111" s="234" t="s">
        <v>4431</v>
      </c>
      <c r="H1111" s="234" t="s">
        <v>3946</v>
      </c>
      <c r="I1111" s="234" t="s">
        <v>23</v>
      </c>
      <c r="J1111" s="234" t="s">
        <v>44</v>
      </c>
      <c r="K1111" s="234" t="s">
        <v>49</v>
      </c>
      <c r="L1111" s="233" t="s">
        <v>1624</v>
      </c>
      <c r="M1111" s="234" t="s">
        <v>97</v>
      </c>
      <c r="N1111" s="224"/>
      <c r="O1111" s="224"/>
      <c r="P1111" s="218"/>
      <c r="Q1111" s="229"/>
      <c r="R1111" s="229"/>
      <c r="S1111" s="218"/>
      <c r="T1111" s="390">
        <f t="shared" si="2214"/>
        <v>43523</v>
      </c>
      <c r="U1111" s="536">
        <f t="shared" si="2224"/>
        <v>0</v>
      </c>
      <c r="V1111" s="536">
        <f t="shared" ref="V1111:W1111" si="2260">IF(ISBLANK($A1111),"",sum(AF1111,AL1111,AR1111,AX1111,BD1111,BJ1111,BP1111,BV1111,CB1111,CH1111,CN1111,CT1111,CZ1111,DF1111,DL1111,DR1111,DX1111,ED1111,EJ1111,EP1111,EV1111))</f>
        <v>0</v>
      </c>
      <c r="W1111" s="536">
        <f t="shared" si="2260"/>
        <v>0</v>
      </c>
      <c r="X1111" s="537">
        <f t="shared" si="2228"/>
        <v>0</v>
      </c>
      <c r="Y1111" s="536">
        <f t="shared" ref="Y1111:AA1111" si="2261">IF(ISBLANK($A1111),"",sum(AH1111,AN1111,AT1111,AZ1111,BF1111,BL1111,BR1111,BX1111,CD1111,CJ1111,CP1111,CV1111,DB1111,DH1111,DN1111,DT1111,DZ1111,EF1111,EL1111,ER1111,EX1111))</f>
        <v>0</v>
      </c>
      <c r="Z1111" s="536">
        <f t="shared" si="2261"/>
        <v>0</v>
      </c>
      <c r="AA1111" s="536">
        <f t="shared" si="2261"/>
        <v>0</v>
      </c>
      <c r="AB1111" s="537">
        <f t="shared" si="2218"/>
        <v>0</v>
      </c>
      <c r="AC1111" s="238" t="str">
        <f t="shared" si="2219"/>
        <v/>
      </c>
      <c r="AD1111" s="636" t="str">
        <f t="shared" si="2262"/>
        <v/>
      </c>
      <c r="AE1111" s="218"/>
      <c r="AF1111" s="218"/>
      <c r="AG1111" s="218"/>
      <c r="AH1111" s="218"/>
      <c r="AI1111" s="218"/>
      <c r="AJ1111" s="218"/>
      <c r="AK1111" s="218"/>
      <c r="AL1111" s="218"/>
      <c r="AM1111" s="218"/>
      <c r="AN1111" s="218"/>
      <c r="AO1111" s="218"/>
      <c r="AP1111" s="218"/>
      <c r="AQ1111" s="218"/>
      <c r="AR1111" s="218"/>
      <c r="AS1111" s="218"/>
      <c r="AT1111" s="218"/>
      <c r="AU1111" s="218"/>
      <c r="AV1111" s="218"/>
      <c r="AW1111" s="218"/>
      <c r="AX1111" s="218"/>
      <c r="AY1111" s="218"/>
      <c r="AZ1111" s="218"/>
      <c r="BA1111" s="218"/>
      <c r="BB1111" s="218"/>
      <c r="BC1111" s="218"/>
      <c r="BD1111" s="218"/>
      <c r="BE1111" s="218"/>
      <c r="BF1111" s="218"/>
      <c r="BG1111" s="218"/>
      <c r="BH1111" s="218"/>
      <c r="BI1111" s="218"/>
      <c r="BJ1111" s="218"/>
      <c r="BK1111" s="218"/>
      <c r="BL1111" s="218"/>
      <c r="BM1111" s="218"/>
      <c r="BN1111" s="218"/>
      <c r="BO1111" s="218"/>
      <c r="BP1111" s="218"/>
      <c r="BQ1111" s="218"/>
      <c r="BR1111" s="218"/>
      <c r="BS1111" s="218"/>
      <c r="BT1111" s="218"/>
      <c r="BU1111" s="218"/>
      <c r="BV1111" s="218"/>
      <c r="BW1111" s="218"/>
      <c r="BX1111" s="218"/>
      <c r="BY1111" s="218"/>
      <c r="BZ1111" s="218"/>
      <c r="CA1111" s="218"/>
      <c r="CB1111" s="218"/>
      <c r="CC1111" s="218"/>
      <c r="CD1111" s="218"/>
      <c r="CE1111" s="218"/>
      <c r="CF1111" s="218"/>
      <c r="CG1111" s="218"/>
      <c r="CH1111" s="218"/>
      <c r="CI1111" s="218"/>
      <c r="CJ1111" s="218"/>
      <c r="CK1111" s="218"/>
      <c r="CL1111" s="218"/>
      <c r="CM1111" s="218"/>
      <c r="CN1111" s="218"/>
      <c r="CO1111" s="218"/>
      <c r="CP1111" s="218"/>
      <c r="CQ1111" s="218"/>
      <c r="CR1111" s="218"/>
      <c r="CS1111" s="218"/>
      <c r="CT1111" s="218"/>
      <c r="CU1111" s="218"/>
      <c r="CV1111" s="218"/>
      <c r="CW1111" s="218"/>
      <c r="CX1111" s="218"/>
      <c r="CY1111" s="218"/>
      <c r="CZ1111" s="218"/>
      <c r="DA1111" s="218"/>
      <c r="DB1111" s="218"/>
      <c r="DC1111" s="218"/>
      <c r="DD1111" s="218"/>
      <c r="DE1111" s="218"/>
      <c r="DF1111" s="218"/>
      <c r="DG1111" s="218"/>
      <c r="DH1111" s="218"/>
      <c r="DI1111" s="218"/>
      <c r="DJ1111" s="218"/>
      <c r="DK1111" s="218"/>
      <c r="DL1111" s="218"/>
      <c r="DM1111" s="218"/>
      <c r="DN1111" s="218"/>
      <c r="DO1111" s="218"/>
      <c r="DP1111" s="218"/>
      <c r="DQ1111" s="218"/>
      <c r="DR1111" s="218"/>
      <c r="DS1111" s="218"/>
      <c r="DT1111" s="218"/>
      <c r="DU1111" s="218"/>
      <c r="DV1111" s="218"/>
      <c r="DW1111" s="218"/>
      <c r="DX1111" s="218"/>
      <c r="DY1111" s="218"/>
      <c r="DZ1111" s="218"/>
      <c r="EA1111" s="218"/>
      <c r="EB1111" s="218"/>
      <c r="EC1111" s="218"/>
      <c r="ED1111" s="218"/>
      <c r="EE1111" s="218"/>
      <c r="EF1111" s="218"/>
      <c r="EG1111" s="218"/>
      <c r="EH1111" s="218"/>
      <c r="EI1111" s="218"/>
      <c r="EJ1111" s="218"/>
      <c r="EK1111" s="218"/>
      <c r="EL1111" s="218"/>
      <c r="EM1111" s="218"/>
      <c r="EN1111" s="218"/>
      <c r="EO1111" s="218"/>
      <c r="EP1111" s="218"/>
      <c r="EQ1111" s="218"/>
      <c r="ER1111" s="218"/>
      <c r="ES1111" s="218"/>
      <c r="ET1111" s="218"/>
      <c r="EU1111" s="218"/>
      <c r="EV1111" s="218"/>
      <c r="EW1111" s="218"/>
      <c r="EX1111" s="218"/>
      <c r="EY1111" s="218"/>
      <c r="EZ1111" s="218"/>
      <c r="FA1111" s="234" t="s">
        <v>4432</v>
      </c>
      <c r="FB1111" s="234"/>
      <c r="FC1111" s="234"/>
      <c r="FD1111" s="234"/>
    </row>
    <row r="1112">
      <c r="A1112" s="233" t="s">
        <v>4433</v>
      </c>
      <c r="B1112" s="234" t="s">
        <v>4434</v>
      </c>
      <c r="C1112" s="235" t="s">
        <v>8</v>
      </c>
      <c r="D1112" s="234" t="s">
        <v>18</v>
      </c>
      <c r="E1112" s="234" t="s">
        <v>30</v>
      </c>
      <c r="F1112" s="234" t="s">
        <v>277</v>
      </c>
      <c r="G1112" s="234" t="s">
        <v>4431</v>
      </c>
      <c r="H1112" s="234" t="s">
        <v>2537</v>
      </c>
      <c r="I1112" s="234" t="s">
        <v>23</v>
      </c>
      <c r="J1112" s="234" t="s">
        <v>44</v>
      </c>
      <c r="K1112" s="234" t="s">
        <v>49</v>
      </c>
      <c r="L1112" s="234" t="s">
        <v>1624</v>
      </c>
      <c r="M1112" s="234" t="s">
        <v>97</v>
      </c>
      <c r="N1112" s="236">
        <v>41891.0</v>
      </c>
      <c r="O1112" s="236">
        <v>42121.0</v>
      </c>
      <c r="P1112" s="218"/>
      <c r="Q1112" s="637">
        <v>42069.0</v>
      </c>
      <c r="R1112" s="637">
        <v>42121.0</v>
      </c>
      <c r="S1112" s="535">
        <v>1.0</v>
      </c>
      <c r="T1112" s="69">
        <f t="shared" si="2214"/>
        <v>1632</v>
      </c>
      <c r="U1112" s="536">
        <f t="shared" si="2224"/>
        <v>21</v>
      </c>
      <c r="V1112" s="536">
        <f t="shared" ref="V1112:W1112" si="2263">IF(ISBLANK($A1112),"",sum(AF1112,AL1112,AR1112,AX1112,BD1112,BJ1112,BP1112,BV1112,CB1112,CH1112,CN1112,CT1112,CZ1112,DF1112,DL1112,DR1112,DX1112,ED1112,EJ1112,EP1112,EV1112))</f>
        <v>0</v>
      </c>
      <c r="W1112" s="536">
        <f t="shared" si="2263"/>
        <v>0</v>
      </c>
      <c r="X1112" s="537">
        <f t="shared" si="2228"/>
        <v>21</v>
      </c>
      <c r="Y1112" s="536">
        <f t="shared" ref="Y1112:AA1112" si="2264">IF(ISBLANK($A1112),"",sum(AH1112,AN1112,AT1112,AZ1112,BF1112,BL1112,BR1112,BX1112,CD1112,CJ1112,CP1112,CV1112,DB1112,DH1112,DN1112,DT1112,DZ1112,EF1112,EL1112,ER1112,EX1112))</f>
        <v>11</v>
      </c>
      <c r="Z1112" s="536">
        <f t="shared" si="2264"/>
        <v>1</v>
      </c>
      <c r="AA1112" s="536">
        <f t="shared" si="2264"/>
        <v>0</v>
      </c>
      <c r="AB1112" s="537">
        <f t="shared" si="2218"/>
        <v>12</v>
      </c>
      <c r="AC1112" s="538">
        <f t="shared" si="2219"/>
        <v>0.5238095238</v>
      </c>
      <c r="AD1112" s="635" t="str">
        <f t="shared" si="2262"/>
        <v>20+</v>
      </c>
      <c r="AE1112" s="237">
        <v>6.0</v>
      </c>
      <c r="AF1112" s="218"/>
      <c r="AG1112" s="218"/>
      <c r="AH1112" s="218"/>
      <c r="AI1112" s="218"/>
      <c r="AJ1112" s="218"/>
      <c r="AK1112" s="237">
        <v>1.0</v>
      </c>
      <c r="AL1112" s="218"/>
      <c r="AM1112" s="218"/>
      <c r="AN1112" s="237">
        <v>3.0</v>
      </c>
      <c r="AO1112" s="218"/>
      <c r="AP1112" s="218"/>
      <c r="AQ1112" s="237">
        <v>2.0</v>
      </c>
      <c r="AR1112" s="218"/>
      <c r="AS1112" s="218"/>
      <c r="AT1112" s="218"/>
      <c r="AU1112" s="237">
        <v>1.0</v>
      </c>
      <c r="AV1112" s="218"/>
      <c r="AW1112" s="237">
        <v>1.0</v>
      </c>
      <c r="AX1112" s="218"/>
      <c r="AY1112" s="218"/>
      <c r="AZ1112" s="218"/>
      <c r="BA1112" s="218"/>
      <c r="BB1112" s="218"/>
      <c r="BC1112" s="237">
        <v>2.0</v>
      </c>
      <c r="BD1112" s="218"/>
      <c r="BE1112" s="218"/>
      <c r="BF1112" s="237">
        <v>2.0</v>
      </c>
      <c r="BG1112" s="218"/>
      <c r="BH1112" s="218"/>
      <c r="BI1112" s="237">
        <v>1.0</v>
      </c>
      <c r="BJ1112" s="218"/>
      <c r="BK1112" s="218"/>
      <c r="BL1112" s="237">
        <v>2.0</v>
      </c>
      <c r="BM1112" s="218"/>
      <c r="BN1112" s="218"/>
      <c r="BO1112" s="237">
        <v>2.0</v>
      </c>
      <c r="BP1112" s="218"/>
      <c r="BQ1112" s="218"/>
      <c r="BR1112" s="218"/>
      <c r="BS1112" s="218"/>
      <c r="BT1112" s="218"/>
      <c r="BU1112" s="218"/>
      <c r="BV1112" s="218"/>
      <c r="BW1112" s="218"/>
      <c r="BX1112" s="218"/>
      <c r="BY1112" s="218"/>
      <c r="BZ1112" s="218"/>
      <c r="CA1112" s="218"/>
      <c r="CB1112" s="218"/>
      <c r="CC1112" s="218"/>
      <c r="CD1112" s="218"/>
      <c r="CE1112" s="218"/>
      <c r="CF1112" s="218"/>
      <c r="CG1112" s="218"/>
      <c r="CH1112" s="218"/>
      <c r="CI1112" s="218"/>
      <c r="CJ1112" s="218"/>
      <c r="CK1112" s="218"/>
      <c r="CL1112" s="218"/>
      <c r="CM1112" s="218"/>
      <c r="CN1112" s="218"/>
      <c r="CO1112" s="218"/>
      <c r="CP1112" s="218"/>
      <c r="CQ1112" s="218"/>
      <c r="CR1112" s="218"/>
      <c r="CS1112" s="218"/>
      <c r="CT1112" s="218"/>
      <c r="CU1112" s="218"/>
      <c r="CV1112" s="218"/>
      <c r="CW1112" s="218"/>
      <c r="CX1112" s="218"/>
      <c r="CY1112" s="218"/>
      <c r="CZ1112" s="218"/>
      <c r="DA1112" s="218"/>
      <c r="DB1112" s="237">
        <v>4.0</v>
      </c>
      <c r="DC1112" s="218"/>
      <c r="DD1112" s="218"/>
      <c r="DE1112" s="218"/>
      <c r="DF1112" s="218"/>
      <c r="DG1112" s="218"/>
      <c r="DH1112" s="218"/>
      <c r="DI1112" s="218"/>
      <c r="DJ1112" s="218"/>
      <c r="DK1112" s="218"/>
      <c r="DL1112" s="218"/>
      <c r="DM1112" s="218"/>
      <c r="DN1112" s="218"/>
      <c r="DO1112" s="218"/>
      <c r="DP1112" s="218"/>
      <c r="DQ1112" s="218"/>
      <c r="DR1112" s="218"/>
      <c r="DS1112" s="218"/>
      <c r="DT1112" s="218"/>
      <c r="DU1112" s="218"/>
      <c r="DV1112" s="218"/>
      <c r="DW1112" s="218"/>
      <c r="DX1112" s="218"/>
      <c r="DY1112" s="218"/>
      <c r="DZ1112" s="218"/>
      <c r="EA1112" s="218"/>
      <c r="EB1112" s="218"/>
      <c r="EC1112" s="218"/>
      <c r="ED1112" s="218"/>
      <c r="EE1112" s="218"/>
      <c r="EF1112" s="218"/>
      <c r="EG1112" s="218"/>
      <c r="EH1112" s="218"/>
      <c r="EI1112" s="218"/>
      <c r="EJ1112" s="218"/>
      <c r="EK1112" s="218"/>
      <c r="EL1112" s="218"/>
      <c r="EM1112" s="218"/>
      <c r="EN1112" s="218"/>
      <c r="EO1112" s="218"/>
      <c r="EP1112" s="218"/>
      <c r="EQ1112" s="218"/>
      <c r="ER1112" s="218"/>
      <c r="ES1112" s="218"/>
      <c r="ET1112" s="218"/>
      <c r="EU1112" s="237">
        <v>6.0</v>
      </c>
      <c r="EV1112" s="218"/>
      <c r="EW1112" s="218"/>
      <c r="EX1112" s="218"/>
      <c r="EY1112" s="218"/>
      <c r="EZ1112" s="218"/>
      <c r="FA1112" s="234" t="s">
        <v>4435</v>
      </c>
      <c r="FB1112" s="234"/>
      <c r="FC1112" s="234"/>
      <c r="FD1112" s="234"/>
    </row>
    <row r="1113">
      <c r="A1113" s="233" t="s">
        <v>4436</v>
      </c>
      <c r="B1113" s="234" t="s">
        <v>4437</v>
      </c>
      <c r="C1113" s="235" t="s">
        <v>100</v>
      </c>
      <c r="D1113" s="234" t="s">
        <v>18</v>
      </c>
      <c r="E1113" s="234" t="s">
        <v>19</v>
      </c>
      <c r="F1113" s="234" t="s">
        <v>277</v>
      </c>
      <c r="G1113" s="234" t="s">
        <v>4438</v>
      </c>
      <c r="H1113" s="234" t="s">
        <v>2537</v>
      </c>
      <c r="I1113" s="234" t="s">
        <v>23</v>
      </c>
      <c r="J1113" s="234" t="s">
        <v>44</v>
      </c>
      <c r="K1113" s="234" t="s">
        <v>49</v>
      </c>
      <c r="L1113" s="234" t="s">
        <v>1624</v>
      </c>
      <c r="M1113" s="234" t="s">
        <v>97</v>
      </c>
      <c r="N1113" s="236">
        <v>41985.0</v>
      </c>
      <c r="O1113" s="236">
        <v>42030.0</v>
      </c>
      <c r="P1113" s="218"/>
      <c r="Q1113" s="229"/>
      <c r="R1113" s="229"/>
      <c r="S1113" s="218"/>
      <c r="T1113" s="69">
        <f t="shared" si="2214"/>
        <v>1538</v>
      </c>
      <c r="U1113" s="536">
        <f t="shared" si="2224"/>
        <v>5</v>
      </c>
      <c r="V1113" s="536">
        <f t="shared" ref="V1113:W1113" si="2265">IF(ISBLANK($A1113),"",sum(AF1113,AL1113,AR1113,AX1113,BD1113,BJ1113,BP1113,BV1113,CB1113,CH1113,CN1113,CT1113,CZ1113,DF1113,DL1113,DR1113,DX1113,ED1113,EJ1113,EP1113,EV1113))</f>
        <v>0</v>
      </c>
      <c r="W1113" s="536">
        <f t="shared" si="2265"/>
        <v>0</v>
      </c>
      <c r="X1113" s="537">
        <f t="shared" si="2228"/>
        <v>5</v>
      </c>
      <c r="Y1113" s="536">
        <f t="shared" ref="Y1113:AA1113" si="2266">IF(ISBLANK($A1113),"",sum(AH1113,AN1113,AT1113,AZ1113,BF1113,BL1113,BR1113,BX1113,CD1113,CJ1113,CP1113,CV1113,DB1113,DH1113,DN1113,DT1113,DZ1113,EF1113,EL1113,ER1113,EX1113))</f>
        <v>0</v>
      </c>
      <c r="Z1113" s="536">
        <f t="shared" si="2266"/>
        <v>0</v>
      </c>
      <c r="AA1113" s="536">
        <f t="shared" si="2266"/>
        <v>0</v>
      </c>
      <c r="AB1113" s="537">
        <f t="shared" si="2218"/>
        <v>0</v>
      </c>
      <c r="AC1113" s="538">
        <f t="shared" si="2219"/>
        <v>0</v>
      </c>
      <c r="AD1113" s="635" t="str">
        <f t="shared" si="2262"/>
        <v>20+</v>
      </c>
      <c r="AE1113" s="218"/>
      <c r="AF1113" s="218"/>
      <c r="AG1113" s="218"/>
      <c r="AH1113" s="218"/>
      <c r="AI1113" s="218"/>
      <c r="AJ1113" s="218"/>
      <c r="AK1113" s="218"/>
      <c r="AL1113" s="218"/>
      <c r="AM1113" s="218"/>
      <c r="AN1113" s="218"/>
      <c r="AO1113" s="218"/>
      <c r="AP1113" s="218"/>
      <c r="AQ1113" s="218"/>
      <c r="AR1113" s="218"/>
      <c r="AS1113" s="218"/>
      <c r="AT1113" s="218"/>
      <c r="AU1113" s="218"/>
      <c r="AV1113" s="218"/>
      <c r="AW1113" s="218"/>
      <c r="AX1113" s="218"/>
      <c r="AY1113" s="218"/>
      <c r="AZ1113" s="218"/>
      <c r="BA1113" s="218"/>
      <c r="BB1113" s="218"/>
      <c r="BC1113" s="218"/>
      <c r="BD1113" s="218"/>
      <c r="BE1113" s="218"/>
      <c r="BF1113" s="218"/>
      <c r="BG1113" s="218"/>
      <c r="BH1113" s="218"/>
      <c r="BI1113" s="218"/>
      <c r="BJ1113" s="218"/>
      <c r="BK1113" s="218"/>
      <c r="BL1113" s="218"/>
      <c r="BM1113" s="218"/>
      <c r="BN1113" s="218"/>
      <c r="BO1113" s="218"/>
      <c r="BP1113" s="218"/>
      <c r="BQ1113" s="218"/>
      <c r="BR1113" s="218"/>
      <c r="BS1113" s="218"/>
      <c r="BT1113" s="218"/>
      <c r="BU1113" s="237">
        <v>5.0</v>
      </c>
      <c r="BV1113" s="218"/>
      <c r="BW1113" s="218"/>
      <c r="BX1113" s="218"/>
      <c r="BY1113" s="218"/>
      <c r="BZ1113" s="218"/>
      <c r="CA1113" s="218"/>
      <c r="CB1113" s="218"/>
      <c r="CC1113" s="218"/>
      <c r="CD1113" s="218"/>
      <c r="CE1113" s="218"/>
      <c r="CF1113" s="218"/>
      <c r="CG1113" s="218"/>
      <c r="CH1113" s="218"/>
      <c r="CI1113" s="218"/>
      <c r="CJ1113" s="218"/>
      <c r="CK1113" s="218"/>
      <c r="CL1113" s="218"/>
      <c r="CM1113" s="218"/>
      <c r="CN1113" s="218"/>
      <c r="CO1113" s="218"/>
      <c r="CP1113" s="218"/>
      <c r="CQ1113" s="218"/>
      <c r="CR1113" s="218"/>
      <c r="CS1113" s="218"/>
      <c r="CT1113" s="218"/>
      <c r="CU1113" s="218"/>
      <c r="CV1113" s="218"/>
      <c r="CW1113" s="218"/>
      <c r="CX1113" s="218"/>
      <c r="CY1113" s="218"/>
      <c r="CZ1113" s="218"/>
      <c r="DA1113" s="218"/>
      <c r="DB1113" s="218"/>
      <c r="DC1113" s="218"/>
      <c r="DD1113" s="218"/>
      <c r="DE1113" s="218"/>
      <c r="DF1113" s="218"/>
      <c r="DG1113" s="218"/>
      <c r="DH1113" s="218"/>
      <c r="DI1113" s="218"/>
      <c r="DJ1113" s="218"/>
      <c r="DK1113" s="218"/>
      <c r="DL1113" s="218"/>
      <c r="DM1113" s="218"/>
      <c r="DN1113" s="218"/>
      <c r="DO1113" s="218"/>
      <c r="DP1113" s="218"/>
      <c r="DQ1113" s="218"/>
      <c r="DR1113" s="218"/>
      <c r="DS1113" s="218"/>
      <c r="DT1113" s="218"/>
      <c r="DU1113" s="218"/>
      <c r="DV1113" s="218"/>
      <c r="DW1113" s="218"/>
      <c r="DX1113" s="218"/>
      <c r="DY1113" s="218"/>
      <c r="DZ1113" s="218"/>
      <c r="EA1113" s="218"/>
      <c r="EB1113" s="218"/>
      <c r="EC1113" s="218"/>
      <c r="ED1113" s="218"/>
      <c r="EE1113" s="218"/>
      <c r="EF1113" s="218"/>
      <c r="EG1113" s="218"/>
      <c r="EH1113" s="218"/>
      <c r="EI1113" s="218"/>
      <c r="EJ1113" s="218"/>
      <c r="EK1113" s="218"/>
      <c r="EL1113" s="218"/>
      <c r="EM1113" s="218"/>
      <c r="EN1113" s="218"/>
      <c r="EO1113" s="218"/>
      <c r="EP1113" s="218"/>
      <c r="EQ1113" s="218"/>
      <c r="ER1113" s="218"/>
      <c r="ES1113" s="218"/>
      <c r="ET1113" s="218"/>
      <c r="EU1113" s="218"/>
      <c r="EV1113" s="218"/>
      <c r="EW1113" s="218"/>
      <c r="EX1113" s="218"/>
      <c r="EY1113" s="218"/>
      <c r="EZ1113" s="218"/>
      <c r="FA1113" s="234" t="s">
        <v>4439</v>
      </c>
      <c r="FB1113" s="234"/>
      <c r="FC1113" s="234"/>
      <c r="FD1113" s="234"/>
    </row>
    <row r="1114">
      <c r="A1114" s="233" t="s">
        <v>4440</v>
      </c>
      <c r="B1114" s="234" t="s">
        <v>4441</v>
      </c>
      <c r="C1114" s="235" t="s">
        <v>8</v>
      </c>
      <c r="D1114" s="234" t="s">
        <v>18</v>
      </c>
      <c r="E1114" s="234" t="s">
        <v>12</v>
      </c>
      <c r="F1114" s="234" t="s">
        <v>283</v>
      </c>
      <c r="G1114" s="234" t="s">
        <v>4442</v>
      </c>
      <c r="H1114" s="234" t="s">
        <v>3946</v>
      </c>
      <c r="I1114" s="234" t="s">
        <v>23</v>
      </c>
      <c r="J1114" s="234" t="s">
        <v>44</v>
      </c>
      <c r="K1114" s="234" t="s">
        <v>49</v>
      </c>
      <c r="L1114" s="234" t="s">
        <v>1624</v>
      </c>
      <c r="M1114" s="234" t="s">
        <v>97</v>
      </c>
      <c r="N1114" s="236">
        <v>41948.0</v>
      </c>
      <c r="O1114" s="224"/>
      <c r="P1114" s="218"/>
      <c r="Q1114" s="229"/>
      <c r="R1114" s="229"/>
      <c r="S1114" s="535">
        <v>1.0</v>
      </c>
      <c r="T1114" s="69">
        <f t="shared" si="2214"/>
        <v>1575</v>
      </c>
      <c r="U1114" s="536">
        <f t="shared" si="2224"/>
        <v>9</v>
      </c>
      <c r="V1114" s="536">
        <f t="shared" ref="V1114:W1114" si="2267">IF(ISBLANK($A1114),"",sum(AF1114,AL1114,AR1114,AX1114,BD1114,BJ1114,BP1114,BV1114,CB1114,CH1114,CN1114,CT1114,CZ1114,DF1114,DL1114,DR1114,DX1114,ED1114,EJ1114,EP1114,EV1114))</f>
        <v>0</v>
      </c>
      <c r="W1114" s="536">
        <f t="shared" si="2267"/>
        <v>0</v>
      </c>
      <c r="X1114" s="537">
        <f t="shared" si="2228"/>
        <v>9</v>
      </c>
      <c r="Y1114" s="536">
        <f t="shared" ref="Y1114:AA1114" si="2268">IF(ISBLANK($A1114),"",sum(AH1114,AN1114,AT1114,AZ1114,BF1114,BL1114,BR1114,BX1114,CD1114,CJ1114,CP1114,CV1114,DB1114,DH1114,DN1114,DT1114,DZ1114,EF1114,EL1114,ER1114,EX1114))</f>
        <v>5</v>
      </c>
      <c r="Z1114" s="536">
        <f t="shared" si="2268"/>
        <v>3</v>
      </c>
      <c r="AA1114" s="536">
        <f t="shared" si="2268"/>
        <v>0</v>
      </c>
      <c r="AB1114" s="537">
        <f t="shared" si="2218"/>
        <v>8</v>
      </c>
      <c r="AC1114" s="538">
        <f t="shared" si="2219"/>
        <v>0.5555555556</v>
      </c>
      <c r="AD1114" s="635" t="str">
        <f t="shared" si="2262"/>
        <v>20+</v>
      </c>
      <c r="AE1114" s="218"/>
      <c r="AF1114" s="218"/>
      <c r="AG1114" s="218"/>
      <c r="AH1114" s="218"/>
      <c r="AI1114" s="218"/>
      <c r="AJ1114" s="218"/>
      <c r="AK1114" s="218"/>
      <c r="AL1114" s="218"/>
      <c r="AM1114" s="218"/>
      <c r="AN1114" s="218"/>
      <c r="AO1114" s="218"/>
      <c r="AP1114" s="218"/>
      <c r="AQ1114" s="218"/>
      <c r="AR1114" s="218"/>
      <c r="AS1114" s="218"/>
      <c r="AT1114" s="218"/>
      <c r="AU1114" s="218"/>
      <c r="AV1114" s="218"/>
      <c r="AW1114" s="237">
        <v>2.0</v>
      </c>
      <c r="AX1114" s="218"/>
      <c r="AY1114" s="218"/>
      <c r="AZ1114" s="218"/>
      <c r="BA1114" s="218"/>
      <c r="BB1114" s="218"/>
      <c r="BC1114" s="218"/>
      <c r="BD1114" s="218"/>
      <c r="BE1114" s="218"/>
      <c r="BF1114" s="218"/>
      <c r="BG1114" s="218"/>
      <c r="BH1114" s="218"/>
      <c r="BI1114" s="237">
        <v>1.0</v>
      </c>
      <c r="BJ1114" s="218"/>
      <c r="BK1114" s="218"/>
      <c r="BL1114" s="218"/>
      <c r="BM1114" s="218"/>
      <c r="BN1114" s="218"/>
      <c r="BO1114" s="218"/>
      <c r="BP1114" s="218"/>
      <c r="BQ1114" s="218"/>
      <c r="BR1114" s="237">
        <v>2.0</v>
      </c>
      <c r="BS1114" s="218"/>
      <c r="BT1114" s="218"/>
      <c r="BU1114" s="218"/>
      <c r="BV1114" s="218"/>
      <c r="BW1114" s="218"/>
      <c r="BX1114" s="237">
        <v>3.0</v>
      </c>
      <c r="BY1114" s="237">
        <v>3.0</v>
      </c>
      <c r="BZ1114" s="218"/>
      <c r="CA1114" s="237">
        <v>1.0</v>
      </c>
      <c r="CB1114" s="218"/>
      <c r="CC1114" s="218"/>
      <c r="CD1114" s="218"/>
      <c r="CE1114" s="218"/>
      <c r="CF1114" s="218"/>
      <c r="CG1114" s="218"/>
      <c r="CH1114" s="218"/>
      <c r="CI1114" s="218"/>
      <c r="CJ1114" s="218"/>
      <c r="CK1114" s="218"/>
      <c r="CL1114" s="218"/>
      <c r="CM1114" s="218"/>
      <c r="CN1114" s="218"/>
      <c r="CO1114" s="218"/>
      <c r="CP1114" s="218"/>
      <c r="CQ1114" s="218"/>
      <c r="CR1114" s="218"/>
      <c r="CS1114" s="218"/>
      <c r="CT1114" s="218"/>
      <c r="CU1114" s="218"/>
      <c r="CV1114" s="218"/>
      <c r="CW1114" s="218"/>
      <c r="CX1114" s="218"/>
      <c r="CY1114" s="218"/>
      <c r="CZ1114" s="218"/>
      <c r="DA1114" s="218"/>
      <c r="DB1114" s="218"/>
      <c r="DC1114" s="218"/>
      <c r="DD1114" s="218"/>
      <c r="DE1114" s="237">
        <v>3.0</v>
      </c>
      <c r="DF1114" s="218"/>
      <c r="DG1114" s="218"/>
      <c r="DH1114" s="218"/>
      <c r="DI1114" s="218"/>
      <c r="DJ1114" s="218"/>
      <c r="DK1114" s="218"/>
      <c r="DL1114" s="218"/>
      <c r="DM1114" s="218"/>
      <c r="DN1114" s="218"/>
      <c r="DO1114" s="218"/>
      <c r="DP1114" s="218"/>
      <c r="DQ1114" s="218"/>
      <c r="DR1114" s="218"/>
      <c r="DS1114" s="218"/>
      <c r="DT1114" s="218"/>
      <c r="DU1114" s="218"/>
      <c r="DV1114" s="218"/>
      <c r="DW1114" s="237">
        <v>2.0</v>
      </c>
      <c r="DX1114" s="218"/>
      <c r="DY1114" s="218"/>
      <c r="DZ1114" s="218"/>
      <c r="EA1114" s="218"/>
      <c r="EB1114" s="218"/>
      <c r="EC1114" s="218"/>
      <c r="ED1114" s="218"/>
      <c r="EE1114" s="218"/>
      <c r="EF1114" s="218"/>
      <c r="EG1114" s="218"/>
      <c r="EH1114" s="218"/>
      <c r="EI1114" s="218"/>
      <c r="EJ1114" s="218"/>
      <c r="EK1114" s="218"/>
      <c r="EL1114" s="218"/>
      <c r="EM1114" s="218"/>
      <c r="EN1114" s="218"/>
      <c r="EO1114" s="218"/>
      <c r="EP1114" s="218"/>
      <c r="EQ1114" s="218"/>
      <c r="ER1114" s="218"/>
      <c r="ES1114" s="218"/>
      <c r="ET1114" s="218"/>
      <c r="EU1114" s="218"/>
      <c r="EV1114" s="218"/>
      <c r="EW1114" s="218"/>
      <c r="EX1114" s="218"/>
      <c r="EY1114" s="218"/>
      <c r="EZ1114" s="218"/>
      <c r="FA1114" s="234" t="s">
        <v>4443</v>
      </c>
      <c r="FB1114" s="234"/>
      <c r="FC1114" s="234"/>
      <c r="FD1114" s="234"/>
    </row>
    <row r="1115">
      <c r="A1115" s="233" t="s">
        <v>4444</v>
      </c>
      <c r="B1115" s="234" t="s">
        <v>4445</v>
      </c>
      <c r="C1115" s="235" t="s">
        <v>8</v>
      </c>
      <c r="D1115" s="234" t="s">
        <v>18</v>
      </c>
      <c r="E1115" s="234" t="s">
        <v>12</v>
      </c>
      <c r="F1115" s="234" t="s">
        <v>283</v>
      </c>
      <c r="G1115" s="234" t="s">
        <v>4446</v>
      </c>
      <c r="H1115" s="234" t="s">
        <v>3967</v>
      </c>
      <c r="I1115" s="234" t="s">
        <v>23</v>
      </c>
      <c r="J1115" s="234" t="s">
        <v>44</v>
      </c>
      <c r="K1115" s="234" t="s">
        <v>49</v>
      </c>
      <c r="L1115" s="234" t="s">
        <v>738</v>
      </c>
      <c r="M1115" s="234" t="s">
        <v>88</v>
      </c>
      <c r="N1115" s="236">
        <v>42019.0</v>
      </c>
      <c r="O1115" s="236">
        <v>42030.0</v>
      </c>
      <c r="P1115" s="218"/>
      <c r="Q1115" s="229"/>
      <c r="R1115" s="229"/>
      <c r="S1115" s="218"/>
      <c r="T1115" s="69">
        <f t="shared" si="2214"/>
        <v>1504</v>
      </c>
      <c r="U1115" s="536">
        <f t="shared" si="2224"/>
        <v>3</v>
      </c>
      <c r="V1115" s="536">
        <f t="shared" ref="V1115:W1115" si="2269">IF(ISBLANK($A1115),"",sum(AF1115,AL1115,AR1115,AX1115,BD1115,BJ1115,BP1115,BV1115,CB1115,CH1115,CN1115,CT1115,CZ1115,DF1115,DL1115,DR1115,DX1115,ED1115,EJ1115,EP1115,EV1115))</f>
        <v>1</v>
      </c>
      <c r="W1115" s="536">
        <f t="shared" si="2269"/>
        <v>0</v>
      </c>
      <c r="X1115" s="537">
        <f t="shared" si="2228"/>
        <v>4</v>
      </c>
      <c r="Y1115" s="536">
        <f t="shared" ref="Y1115:AA1115" si="2270">IF(ISBLANK($A1115),"",sum(AH1115,AN1115,AT1115,AZ1115,BF1115,BL1115,BR1115,BX1115,CD1115,CJ1115,CP1115,CV1115,DB1115,DH1115,DN1115,DT1115,DZ1115,EF1115,EL1115,ER1115,EX1115))</f>
        <v>3</v>
      </c>
      <c r="Z1115" s="536">
        <f t="shared" si="2270"/>
        <v>6</v>
      </c>
      <c r="AA1115" s="536">
        <f t="shared" si="2270"/>
        <v>0</v>
      </c>
      <c r="AB1115" s="537">
        <f t="shared" si="2218"/>
        <v>9</v>
      </c>
      <c r="AC1115" s="538">
        <f t="shared" si="2219"/>
        <v>0.75</v>
      </c>
      <c r="AD1115" s="635" t="str">
        <f t="shared" si="2262"/>
        <v>20+</v>
      </c>
      <c r="AE1115" s="218"/>
      <c r="AF1115" s="218"/>
      <c r="AG1115" s="218"/>
      <c r="AH1115" s="218"/>
      <c r="AI1115" s="218"/>
      <c r="AJ1115" s="218"/>
      <c r="AK1115" s="218"/>
      <c r="AL1115" s="218"/>
      <c r="AM1115" s="218"/>
      <c r="AN1115" s="218"/>
      <c r="AO1115" s="218"/>
      <c r="AP1115" s="218"/>
      <c r="AQ1115" s="237">
        <v>3.0</v>
      </c>
      <c r="AR1115" s="218"/>
      <c r="AS1115" s="218"/>
      <c r="AT1115" s="237">
        <v>2.0</v>
      </c>
      <c r="AU1115" s="218"/>
      <c r="AV1115" s="218"/>
      <c r="AW1115" s="218"/>
      <c r="AX1115" s="218"/>
      <c r="AY1115" s="218"/>
      <c r="AZ1115" s="218"/>
      <c r="BA1115" s="218"/>
      <c r="BB1115" s="218"/>
      <c r="BC1115" s="218"/>
      <c r="BD1115" s="218"/>
      <c r="BE1115" s="218"/>
      <c r="BF1115" s="218"/>
      <c r="BG1115" s="218"/>
      <c r="BH1115" s="218"/>
      <c r="BI1115" s="218"/>
      <c r="BJ1115" s="218"/>
      <c r="BK1115" s="218"/>
      <c r="BL1115" s="218"/>
      <c r="BM1115" s="218"/>
      <c r="BN1115" s="218"/>
      <c r="BO1115" s="218"/>
      <c r="BP1115" s="218"/>
      <c r="BQ1115" s="218"/>
      <c r="BR1115" s="218"/>
      <c r="BS1115" s="218"/>
      <c r="BT1115" s="218"/>
      <c r="BU1115" s="218"/>
      <c r="BV1115" s="218"/>
      <c r="BW1115" s="218"/>
      <c r="BX1115" s="218"/>
      <c r="BY1115" s="218"/>
      <c r="BZ1115" s="218"/>
      <c r="CA1115" s="218"/>
      <c r="CB1115" s="218"/>
      <c r="CC1115" s="218"/>
      <c r="CD1115" s="218"/>
      <c r="CE1115" s="218"/>
      <c r="CF1115" s="218"/>
      <c r="CG1115" s="218"/>
      <c r="CH1115" s="218"/>
      <c r="CI1115" s="218"/>
      <c r="CJ1115" s="218"/>
      <c r="CK1115" s="218"/>
      <c r="CL1115" s="218"/>
      <c r="CM1115" s="218"/>
      <c r="CN1115" s="218"/>
      <c r="CO1115" s="218"/>
      <c r="CP1115" s="218"/>
      <c r="CQ1115" s="218"/>
      <c r="CR1115" s="218"/>
      <c r="CS1115" s="218"/>
      <c r="CT1115" s="218"/>
      <c r="CU1115" s="218"/>
      <c r="CV1115" s="218"/>
      <c r="CW1115" s="218"/>
      <c r="CX1115" s="218"/>
      <c r="CY1115" s="218"/>
      <c r="CZ1115" s="237">
        <v>1.0</v>
      </c>
      <c r="DA1115" s="218"/>
      <c r="DB1115" s="237">
        <v>1.0</v>
      </c>
      <c r="DC1115" s="237">
        <v>3.0</v>
      </c>
      <c r="DD1115" s="218"/>
      <c r="DE1115" s="218"/>
      <c r="DF1115" s="218"/>
      <c r="DG1115" s="218"/>
      <c r="DH1115" s="218"/>
      <c r="DI1115" s="218"/>
      <c r="DJ1115" s="218"/>
      <c r="DK1115" s="218"/>
      <c r="DL1115" s="218"/>
      <c r="DM1115" s="218"/>
      <c r="DN1115" s="218"/>
      <c r="DO1115" s="237">
        <v>3.0</v>
      </c>
      <c r="DP1115" s="218"/>
      <c r="DQ1115" s="218"/>
      <c r="DR1115" s="218"/>
      <c r="DS1115" s="218"/>
      <c r="DT1115" s="218"/>
      <c r="DU1115" s="218"/>
      <c r="DV1115" s="218"/>
      <c r="DW1115" s="218"/>
      <c r="DX1115" s="218"/>
      <c r="DY1115" s="218"/>
      <c r="DZ1115" s="218"/>
      <c r="EA1115" s="218"/>
      <c r="EB1115" s="218"/>
      <c r="EC1115" s="218"/>
      <c r="ED1115" s="218"/>
      <c r="EE1115" s="218"/>
      <c r="EF1115" s="218"/>
      <c r="EG1115" s="218"/>
      <c r="EH1115" s="218"/>
      <c r="EI1115" s="218"/>
      <c r="EJ1115" s="218"/>
      <c r="EK1115" s="218"/>
      <c r="EL1115" s="218"/>
      <c r="EM1115" s="218"/>
      <c r="EN1115" s="218"/>
      <c r="EO1115" s="218"/>
      <c r="EP1115" s="218"/>
      <c r="EQ1115" s="218"/>
      <c r="ER1115" s="218"/>
      <c r="ES1115" s="218"/>
      <c r="ET1115" s="218"/>
      <c r="EU1115" s="218"/>
      <c r="EV1115" s="218"/>
      <c r="EW1115" s="218"/>
      <c r="EX1115" s="218"/>
      <c r="EY1115" s="218"/>
      <c r="EZ1115" s="218"/>
      <c r="FA1115" s="234" t="s">
        <v>4447</v>
      </c>
      <c r="FB1115" s="234"/>
      <c r="FC1115" s="234"/>
      <c r="FD1115" s="234"/>
    </row>
    <row r="1116">
      <c r="A1116" s="233" t="s">
        <v>4448</v>
      </c>
      <c r="B1116" s="233" t="s">
        <v>4449</v>
      </c>
      <c r="C1116" s="235" t="s">
        <v>8</v>
      </c>
      <c r="D1116" s="233" t="s">
        <v>18</v>
      </c>
      <c r="E1116" s="234" t="s">
        <v>12</v>
      </c>
      <c r="F1116" s="234" t="s">
        <v>283</v>
      </c>
      <c r="G1116" s="233" t="s">
        <v>4446</v>
      </c>
      <c r="H1116" s="233" t="s">
        <v>3967</v>
      </c>
      <c r="I1116" s="234" t="s">
        <v>23</v>
      </c>
      <c r="J1116" s="234" t="s">
        <v>44</v>
      </c>
      <c r="K1116" s="234" t="s">
        <v>49</v>
      </c>
      <c r="L1116" s="233" t="s">
        <v>4292</v>
      </c>
      <c r="M1116" s="638" t="s">
        <v>88</v>
      </c>
      <c r="N1116" s="631">
        <v>42132.0</v>
      </c>
      <c r="O1116" s="631">
        <v>42132.0</v>
      </c>
      <c r="P1116" s="218"/>
      <c r="Q1116" s="229"/>
      <c r="R1116" s="229"/>
      <c r="S1116" s="218"/>
      <c r="T1116" s="69">
        <f t="shared" si="2214"/>
        <v>1391</v>
      </c>
      <c r="U1116" s="536">
        <f t="shared" si="2224"/>
        <v>1</v>
      </c>
      <c r="V1116" s="536">
        <f t="shared" ref="V1116:W1116" si="2271">IF(ISBLANK($A1116),"",sum(AF1116,AL1116,AR1116,AX1116,BD1116,BJ1116,BP1116,BV1116,CB1116,CH1116,CN1116,CT1116,CZ1116,DF1116,DL1116,DR1116,DX1116,ED1116,EJ1116,EP1116,EV1116))</f>
        <v>0</v>
      </c>
      <c r="W1116" s="536">
        <f t="shared" si="2271"/>
        <v>0</v>
      </c>
      <c r="X1116" s="537">
        <f t="shared" si="2228"/>
        <v>1</v>
      </c>
      <c r="Y1116" s="536">
        <f t="shared" ref="Y1116:AA1116" si="2272">IF(ISBLANK($A1116),"",sum(AH1116,AN1116,AT1116,AZ1116,BF1116,BL1116,BR1116,BX1116,CD1116,CJ1116,CP1116,CV1116,DB1116,DH1116,DN1116,DT1116,DZ1116,EF1116,EL1116,ER1116,EX1116))</f>
        <v>1</v>
      </c>
      <c r="Z1116" s="536">
        <f t="shared" si="2272"/>
        <v>3</v>
      </c>
      <c r="AA1116" s="536">
        <f t="shared" si="2272"/>
        <v>0</v>
      </c>
      <c r="AB1116" s="537">
        <f t="shared" si="2218"/>
        <v>4</v>
      </c>
      <c r="AC1116" s="538">
        <f t="shared" si="2219"/>
        <v>1</v>
      </c>
      <c r="AD1116" s="635" t="str">
        <f>IF( (TODAY()-N1116)/7 &lt; 1,"1", IF( N1116="" , "", IF( (TODAY()-N1116)/7 &gt; 20 , "20+", (TODAY()-N1116)/7 )))</f>
        <v>20+</v>
      </c>
      <c r="AE1116" s="218"/>
      <c r="AF1116" s="218"/>
      <c r="AG1116" s="218"/>
      <c r="AH1116" s="218"/>
      <c r="AI1116" s="218"/>
      <c r="AJ1116" s="218"/>
      <c r="AK1116" s="218"/>
      <c r="AL1116" s="218"/>
      <c r="AM1116" s="218"/>
      <c r="AN1116" s="218"/>
      <c r="AO1116" s="218"/>
      <c r="AP1116" s="218"/>
      <c r="AQ1116" s="218"/>
      <c r="AR1116" s="218"/>
      <c r="AS1116" s="218"/>
      <c r="AT1116" s="218"/>
      <c r="AU1116" s="218"/>
      <c r="AV1116" s="218"/>
      <c r="AW1116" s="218"/>
      <c r="AX1116" s="218"/>
      <c r="AY1116" s="218"/>
      <c r="AZ1116" s="218"/>
      <c r="BA1116" s="218"/>
      <c r="BB1116" s="218"/>
      <c r="BC1116" s="218"/>
      <c r="BD1116" s="218"/>
      <c r="BE1116" s="218"/>
      <c r="BF1116" s="218"/>
      <c r="BG1116" s="218"/>
      <c r="BH1116" s="218"/>
      <c r="BI1116" s="237">
        <v>1.0</v>
      </c>
      <c r="BJ1116" s="218"/>
      <c r="BK1116" s="218"/>
      <c r="BL1116" s="237">
        <v>1.0</v>
      </c>
      <c r="BM1116" s="218"/>
      <c r="BN1116" s="218"/>
      <c r="BO1116" s="218"/>
      <c r="BP1116" s="218"/>
      <c r="BQ1116" s="218"/>
      <c r="BR1116" s="218"/>
      <c r="BS1116" s="237">
        <v>3.0</v>
      </c>
      <c r="BT1116" s="218"/>
      <c r="BU1116" s="218"/>
      <c r="BV1116" s="218"/>
      <c r="BW1116" s="218"/>
      <c r="BX1116" s="218"/>
      <c r="BY1116" s="218"/>
      <c r="BZ1116" s="218"/>
      <c r="CA1116" s="218"/>
      <c r="CB1116" s="218"/>
      <c r="CC1116" s="218"/>
      <c r="CD1116" s="218"/>
      <c r="CE1116" s="218"/>
      <c r="CF1116" s="218"/>
      <c r="CG1116" s="218"/>
      <c r="CH1116" s="218"/>
      <c r="CI1116" s="218"/>
      <c r="CJ1116" s="218"/>
      <c r="CK1116" s="218"/>
      <c r="CL1116" s="218"/>
      <c r="CM1116" s="218"/>
      <c r="CN1116" s="218"/>
      <c r="CO1116" s="218"/>
      <c r="CP1116" s="218"/>
      <c r="CQ1116" s="218"/>
      <c r="CR1116" s="218"/>
      <c r="CS1116" s="218"/>
      <c r="CT1116" s="218"/>
      <c r="CU1116" s="218"/>
      <c r="CV1116" s="218"/>
      <c r="CW1116" s="218"/>
      <c r="CX1116" s="218"/>
      <c r="CY1116" s="218"/>
      <c r="CZ1116" s="218"/>
      <c r="DA1116" s="218"/>
      <c r="DB1116" s="218"/>
      <c r="DC1116" s="218"/>
      <c r="DD1116" s="218"/>
      <c r="DE1116" s="218"/>
      <c r="DF1116" s="218"/>
      <c r="DG1116" s="218"/>
      <c r="DH1116" s="218"/>
      <c r="DI1116" s="218"/>
      <c r="DJ1116" s="218"/>
      <c r="DK1116" s="218"/>
      <c r="DL1116" s="218"/>
      <c r="DM1116" s="218"/>
      <c r="DN1116" s="218"/>
      <c r="DO1116" s="218"/>
      <c r="DP1116" s="218"/>
      <c r="DQ1116" s="218"/>
      <c r="DR1116" s="218"/>
      <c r="DS1116" s="218"/>
      <c r="DT1116" s="218"/>
      <c r="DU1116" s="218"/>
      <c r="DV1116" s="218"/>
      <c r="DW1116" s="218"/>
      <c r="DX1116" s="218"/>
      <c r="DY1116" s="218"/>
      <c r="DZ1116" s="218"/>
      <c r="EA1116" s="218"/>
      <c r="EB1116" s="218"/>
      <c r="EC1116" s="218"/>
      <c r="ED1116" s="218"/>
      <c r="EE1116" s="218"/>
      <c r="EF1116" s="218"/>
      <c r="EG1116" s="218"/>
      <c r="EH1116" s="218"/>
      <c r="EI1116" s="218"/>
      <c r="EJ1116" s="218"/>
      <c r="EK1116" s="218"/>
      <c r="EL1116" s="218"/>
      <c r="EM1116" s="218"/>
      <c r="EN1116" s="218"/>
      <c r="EO1116" s="218"/>
      <c r="EP1116" s="218"/>
      <c r="EQ1116" s="218"/>
      <c r="ER1116" s="218"/>
      <c r="ES1116" s="218"/>
      <c r="ET1116" s="218"/>
      <c r="EU1116" s="218"/>
      <c r="EV1116" s="218"/>
      <c r="EW1116" s="218"/>
      <c r="EX1116" s="218"/>
      <c r="EY1116" s="218"/>
      <c r="EZ1116" s="218"/>
      <c r="FA1116" s="233" t="s">
        <v>4450</v>
      </c>
      <c r="FB1116" s="233"/>
      <c r="FC1116" s="233"/>
      <c r="FD1116" s="233"/>
    </row>
    <row r="1117">
      <c r="A1117" s="233" t="s">
        <v>4451</v>
      </c>
      <c r="B1117" s="234" t="s">
        <v>402</v>
      </c>
      <c r="C1117" s="235" t="s">
        <v>8</v>
      </c>
      <c r="D1117" s="234" t="s">
        <v>18</v>
      </c>
      <c r="E1117" s="234" t="s">
        <v>12</v>
      </c>
      <c r="F1117" s="234" t="s">
        <v>283</v>
      </c>
      <c r="G1117" s="234" t="s">
        <v>4452</v>
      </c>
      <c r="H1117" s="234" t="s">
        <v>3770</v>
      </c>
      <c r="I1117" s="234" t="s">
        <v>23</v>
      </c>
      <c r="J1117" s="234" t="s">
        <v>44</v>
      </c>
      <c r="K1117" s="234" t="s">
        <v>49</v>
      </c>
      <c r="L1117" s="234" t="s">
        <v>4453</v>
      </c>
      <c r="M1117" s="234" t="s">
        <v>4454</v>
      </c>
      <c r="N1117" s="236">
        <v>41766.0</v>
      </c>
      <c r="O1117" s="236">
        <v>41766.0</v>
      </c>
      <c r="P1117" s="218"/>
      <c r="Q1117" s="229"/>
      <c r="R1117" s="229"/>
      <c r="S1117" s="218"/>
      <c r="T1117" s="69">
        <f t="shared" si="2214"/>
        <v>1757</v>
      </c>
      <c r="U1117" s="536">
        <f t="shared" si="2224"/>
        <v>10</v>
      </c>
      <c r="V1117" s="536">
        <f t="shared" ref="V1117:W1117" si="2273">IF(ISBLANK($A1117),"",sum(AF1117,AL1117,AR1117,AX1117,BD1117,BJ1117,BP1117,BV1117,CB1117,CH1117,CN1117,CT1117,CZ1117,DF1117,DL1117,DR1117,DX1117,ED1117,EJ1117,EP1117,EV1117))</f>
        <v>2</v>
      </c>
      <c r="W1117" s="536">
        <f t="shared" si="2273"/>
        <v>0</v>
      </c>
      <c r="X1117" s="537">
        <f t="shared" si="2228"/>
        <v>12</v>
      </c>
      <c r="Y1117" s="536">
        <f t="shared" ref="Y1117:AA1117" si="2274">IF(ISBLANK($A1117),"",sum(AH1117,AN1117,AT1117,AZ1117,BF1117,BL1117,BR1117,BX1117,CD1117,CJ1117,CP1117,CV1117,DB1117,DH1117,DN1117,DT1117,DZ1117,EF1117,EL1117,ER1117,EX1117))</f>
        <v>8</v>
      </c>
      <c r="Z1117" s="536">
        <f t="shared" si="2274"/>
        <v>2</v>
      </c>
      <c r="AA1117" s="536">
        <f t="shared" si="2274"/>
        <v>0</v>
      </c>
      <c r="AB1117" s="537">
        <f t="shared" si="2218"/>
        <v>10</v>
      </c>
      <c r="AC1117" s="538">
        <f t="shared" si="2219"/>
        <v>0.6666666667</v>
      </c>
      <c r="AD1117" s="635" t="str">
        <f t="shared" ref="AD1117:AD1118" si="2277"> IF( N1117="" , "", IF( (TODAY()-N1117)/7 &gt; 20 , "20+", ROUNDUP((TODAY()-N1117)/7 ,0)))</f>
        <v>20+</v>
      </c>
      <c r="AE1117" s="218"/>
      <c r="AF1117" s="218"/>
      <c r="AG1117" s="218"/>
      <c r="AH1117" s="218"/>
      <c r="AI1117" s="218"/>
      <c r="AJ1117" s="218"/>
      <c r="AK1117" s="237">
        <v>1.0</v>
      </c>
      <c r="AL1117" s="237">
        <v>2.0</v>
      </c>
      <c r="AM1117" s="218"/>
      <c r="AN1117" s="237">
        <v>2.0</v>
      </c>
      <c r="AO1117" s="218"/>
      <c r="AP1117" s="218"/>
      <c r="AQ1117" s="218"/>
      <c r="AR1117" s="218"/>
      <c r="AS1117" s="218"/>
      <c r="AT1117" s="218"/>
      <c r="AU1117" s="218"/>
      <c r="AV1117" s="218"/>
      <c r="AW1117" s="218"/>
      <c r="AX1117" s="218"/>
      <c r="AY1117" s="218"/>
      <c r="AZ1117" s="218"/>
      <c r="BA1117" s="218"/>
      <c r="BB1117" s="218"/>
      <c r="BC1117" s="218"/>
      <c r="BD1117" s="218"/>
      <c r="BE1117" s="218"/>
      <c r="BF1117" s="218"/>
      <c r="BG1117" s="218"/>
      <c r="BH1117" s="218"/>
      <c r="BI1117" s="218"/>
      <c r="BJ1117" s="218"/>
      <c r="BK1117" s="218"/>
      <c r="BL1117" s="218"/>
      <c r="BM1117" s="218"/>
      <c r="BN1117" s="218"/>
      <c r="BO1117" s="218"/>
      <c r="BP1117" s="218"/>
      <c r="BQ1117" s="218"/>
      <c r="BR1117" s="218"/>
      <c r="BS1117" s="218"/>
      <c r="BT1117" s="218"/>
      <c r="BU1117" s="218"/>
      <c r="BV1117" s="218"/>
      <c r="BW1117" s="218"/>
      <c r="BX1117" s="218"/>
      <c r="BY1117" s="218"/>
      <c r="BZ1117" s="218"/>
      <c r="CA1117" s="218"/>
      <c r="CB1117" s="218"/>
      <c r="CC1117" s="218"/>
      <c r="CD1117" s="218"/>
      <c r="CE1117" s="218"/>
      <c r="CF1117" s="218"/>
      <c r="CG1117" s="218"/>
      <c r="CH1117" s="218"/>
      <c r="CI1117" s="218"/>
      <c r="CJ1117" s="218"/>
      <c r="CK1117" s="218"/>
      <c r="CL1117" s="218"/>
      <c r="CM1117" s="218"/>
      <c r="CN1117" s="218"/>
      <c r="CO1117" s="218"/>
      <c r="CP1117" s="218"/>
      <c r="CQ1117" s="218"/>
      <c r="CR1117" s="218"/>
      <c r="CS1117" s="218"/>
      <c r="CT1117" s="218"/>
      <c r="CU1117" s="218"/>
      <c r="CV1117" s="218"/>
      <c r="CW1117" s="218"/>
      <c r="CX1117" s="218"/>
      <c r="CY1117" s="218"/>
      <c r="CZ1117" s="218"/>
      <c r="DA1117" s="218"/>
      <c r="DB1117" s="218"/>
      <c r="DC1117" s="218"/>
      <c r="DD1117" s="218"/>
      <c r="DE1117" s="237">
        <v>7.0</v>
      </c>
      <c r="DF1117" s="218"/>
      <c r="DG1117" s="218"/>
      <c r="DH1117" s="237">
        <v>3.0</v>
      </c>
      <c r="DI1117" s="218"/>
      <c r="DJ1117" s="218"/>
      <c r="DK1117" s="237">
        <v>2.0</v>
      </c>
      <c r="DL1117" s="218"/>
      <c r="DM1117" s="218"/>
      <c r="DN1117" s="218"/>
      <c r="DO1117" s="218"/>
      <c r="DP1117" s="218"/>
      <c r="DQ1117" s="218"/>
      <c r="DR1117" s="218"/>
      <c r="DS1117" s="218"/>
      <c r="DT1117" s="237">
        <v>3.0</v>
      </c>
      <c r="DU1117" s="237">
        <v>2.0</v>
      </c>
      <c r="DV1117" s="218"/>
      <c r="DW1117" s="218"/>
      <c r="DX1117" s="218"/>
      <c r="DY1117" s="218"/>
      <c r="DZ1117" s="218"/>
      <c r="EA1117" s="218"/>
      <c r="EB1117" s="218"/>
      <c r="EC1117" s="218"/>
      <c r="ED1117" s="218"/>
      <c r="EE1117" s="218"/>
      <c r="EF1117" s="218"/>
      <c r="EG1117" s="218"/>
      <c r="EH1117" s="218"/>
      <c r="EI1117" s="218"/>
      <c r="EJ1117" s="218"/>
      <c r="EK1117" s="218"/>
      <c r="EL1117" s="218"/>
      <c r="EM1117" s="218"/>
      <c r="EN1117" s="218"/>
      <c r="EO1117" s="218"/>
      <c r="EP1117" s="218"/>
      <c r="EQ1117" s="218"/>
      <c r="ER1117" s="218"/>
      <c r="ES1117" s="218"/>
      <c r="ET1117" s="218"/>
      <c r="EU1117" s="218"/>
      <c r="EV1117" s="218"/>
      <c r="EW1117" s="218"/>
      <c r="EX1117" s="218"/>
      <c r="EY1117" s="218"/>
      <c r="EZ1117" s="218"/>
      <c r="FA1117" s="234" t="s">
        <v>4455</v>
      </c>
      <c r="FB1117" s="234"/>
      <c r="FC1117" s="234"/>
      <c r="FD1117" s="234"/>
    </row>
    <row r="1118">
      <c r="A1118" s="233" t="s">
        <v>4456</v>
      </c>
      <c r="B1118" s="234" t="s">
        <v>4430</v>
      </c>
      <c r="C1118" s="235" t="s">
        <v>8</v>
      </c>
      <c r="D1118" s="234" t="s">
        <v>18</v>
      </c>
      <c r="E1118" s="234" t="s">
        <v>12</v>
      </c>
      <c r="F1118" s="234" t="s">
        <v>283</v>
      </c>
      <c r="G1118" s="234" t="s">
        <v>4431</v>
      </c>
      <c r="H1118" s="234" t="s">
        <v>3946</v>
      </c>
      <c r="I1118" s="234" t="s">
        <v>23</v>
      </c>
      <c r="J1118" s="234" t="s">
        <v>44</v>
      </c>
      <c r="K1118" s="234" t="s">
        <v>49</v>
      </c>
      <c r="L1118" s="233" t="s">
        <v>1624</v>
      </c>
      <c r="M1118" s="234" t="s">
        <v>97</v>
      </c>
      <c r="N1118" s="224"/>
      <c r="O1118" s="224"/>
      <c r="P1118" s="218"/>
      <c r="Q1118" s="229"/>
      <c r="R1118" s="229"/>
      <c r="S1118" s="218"/>
      <c r="T1118" s="390">
        <f t="shared" si="2214"/>
        <v>43523</v>
      </c>
      <c r="U1118" s="536">
        <f t="shared" si="2224"/>
        <v>0</v>
      </c>
      <c r="V1118" s="536">
        <f t="shared" ref="V1118:W1118" si="2275">IF(ISBLANK($A1118),"",sum(AF1118,AL1118,AR1118,AX1118,BD1118,BJ1118,BP1118,BV1118,CB1118,CH1118,CN1118,CT1118,CZ1118,DF1118,DL1118,DR1118,DX1118,ED1118,EJ1118,EP1118,EV1118))</f>
        <v>0</v>
      </c>
      <c r="W1118" s="536">
        <f t="shared" si="2275"/>
        <v>0</v>
      </c>
      <c r="X1118" s="537">
        <f t="shared" si="2228"/>
        <v>0</v>
      </c>
      <c r="Y1118" s="536">
        <f t="shared" ref="Y1118:AA1118" si="2276">IF(ISBLANK($A1118),"",sum(AH1118,AN1118,AT1118,AZ1118,BF1118,BL1118,BR1118,BX1118,CD1118,CJ1118,CP1118,CV1118,DB1118,DH1118,DN1118,DT1118,DZ1118,EF1118,EL1118,ER1118,EX1118))</f>
        <v>0</v>
      </c>
      <c r="Z1118" s="536">
        <f t="shared" si="2276"/>
        <v>0</v>
      </c>
      <c r="AA1118" s="536">
        <f t="shared" si="2276"/>
        <v>0</v>
      </c>
      <c r="AB1118" s="537">
        <f t="shared" si="2218"/>
        <v>0</v>
      </c>
      <c r="AC1118" s="238" t="str">
        <f t="shared" si="2219"/>
        <v/>
      </c>
      <c r="AD1118" s="636" t="str">
        <f t="shared" si="2277"/>
        <v/>
      </c>
      <c r="AE1118" s="218"/>
      <c r="AF1118" s="218"/>
      <c r="AG1118" s="218"/>
      <c r="AH1118" s="218"/>
      <c r="AI1118" s="218"/>
      <c r="AJ1118" s="218"/>
      <c r="AK1118" s="218"/>
      <c r="AL1118" s="218"/>
      <c r="AM1118" s="218"/>
      <c r="AN1118" s="218"/>
      <c r="AO1118" s="218"/>
      <c r="AP1118" s="218"/>
      <c r="AQ1118" s="218"/>
      <c r="AR1118" s="218"/>
      <c r="AS1118" s="218"/>
      <c r="AT1118" s="218"/>
      <c r="AU1118" s="218"/>
      <c r="AV1118" s="218"/>
      <c r="AW1118" s="218"/>
      <c r="AX1118" s="218"/>
      <c r="AY1118" s="218"/>
      <c r="AZ1118" s="218"/>
      <c r="BA1118" s="218"/>
      <c r="BB1118" s="218"/>
      <c r="BC1118" s="218"/>
      <c r="BD1118" s="218"/>
      <c r="BE1118" s="218"/>
      <c r="BF1118" s="218"/>
      <c r="BG1118" s="218"/>
      <c r="BH1118" s="218"/>
      <c r="BI1118" s="218"/>
      <c r="BJ1118" s="218"/>
      <c r="BK1118" s="218"/>
      <c r="BL1118" s="218"/>
      <c r="BM1118" s="218"/>
      <c r="BN1118" s="218"/>
      <c r="BO1118" s="218"/>
      <c r="BP1118" s="218"/>
      <c r="BQ1118" s="218"/>
      <c r="BR1118" s="218"/>
      <c r="BS1118" s="218"/>
      <c r="BT1118" s="218"/>
      <c r="BU1118" s="218"/>
      <c r="BV1118" s="218"/>
      <c r="BW1118" s="218"/>
      <c r="BX1118" s="218"/>
      <c r="BY1118" s="218"/>
      <c r="BZ1118" s="218"/>
      <c r="CA1118" s="218"/>
      <c r="CB1118" s="218"/>
      <c r="CC1118" s="218"/>
      <c r="CD1118" s="218"/>
      <c r="CE1118" s="218"/>
      <c r="CF1118" s="218"/>
      <c r="CG1118" s="218"/>
      <c r="CH1118" s="218"/>
      <c r="CI1118" s="218"/>
      <c r="CJ1118" s="218"/>
      <c r="CK1118" s="218"/>
      <c r="CL1118" s="218"/>
      <c r="CM1118" s="218"/>
      <c r="CN1118" s="218"/>
      <c r="CO1118" s="218"/>
      <c r="CP1118" s="218"/>
      <c r="CQ1118" s="218"/>
      <c r="CR1118" s="218"/>
      <c r="CS1118" s="218"/>
      <c r="CT1118" s="218"/>
      <c r="CU1118" s="218"/>
      <c r="CV1118" s="218"/>
      <c r="CW1118" s="218"/>
      <c r="CX1118" s="218"/>
      <c r="CY1118" s="218"/>
      <c r="CZ1118" s="218"/>
      <c r="DA1118" s="218"/>
      <c r="DB1118" s="218"/>
      <c r="DC1118" s="218"/>
      <c r="DD1118" s="218"/>
      <c r="DE1118" s="218"/>
      <c r="DF1118" s="218"/>
      <c r="DG1118" s="218"/>
      <c r="DH1118" s="218"/>
      <c r="DI1118" s="218"/>
      <c r="DJ1118" s="218"/>
      <c r="DK1118" s="218"/>
      <c r="DL1118" s="218"/>
      <c r="DM1118" s="218"/>
      <c r="DN1118" s="218"/>
      <c r="DO1118" s="218"/>
      <c r="DP1118" s="218"/>
      <c r="DQ1118" s="218"/>
      <c r="DR1118" s="218"/>
      <c r="DS1118" s="218"/>
      <c r="DT1118" s="218"/>
      <c r="DU1118" s="218"/>
      <c r="DV1118" s="218"/>
      <c r="DW1118" s="218"/>
      <c r="DX1118" s="218"/>
      <c r="DY1118" s="218"/>
      <c r="DZ1118" s="218"/>
      <c r="EA1118" s="218"/>
      <c r="EB1118" s="218"/>
      <c r="EC1118" s="218"/>
      <c r="ED1118" s="218"/>
      <c r="EE1118" s="218"/>
      <c r="EF1118" s="218"/>
      <c r="EG1118" s="218"/>
      <c r="EH1118" s="218"/>
      <c r="EI1118" s="218"/>
      <c r="EJ1118" s="218"/>
      <c r="EK1118" s="218"/>
      <c r="EL1118" s="218"/>
      <c r="EM1118" s="218"/>
      <c r="EN1118" s="218"/>
      <c r="EO1118" s="218"/>
      <c r="EP1118" s="218"/>
      <c r="EQ1118" s="218"/>
      <c r="ER1118" s="218"/>
      <c r="ES1118" s="218"/>
      <c r="ET1118" s="218"/>
      <c r="EU1118" s="218"/>
      <c r="EV1118" s="218"/>
      <c r="EW1118" s="218"/>
      <c r="EX1118" s="218"/>
      <c r="EY1118" s="218"/>
      <c r="EZ1118" s="218"/>
      <c r="FA1118" s="630" t="s">
        <v>4457</v>
      </c>
      <c r="FB1118" s="630"/>
      <c r="FC1118" s="630"/>
      <c r="FD1118" s="630"/>
    </row>
    <row r="1119">
      <c r="A1119" s="639" t="s">
        <v>4458</v>
      </c>
      <c r="B1119" s="541" t="s">
        <v>4434</v>
      </c>
      <c r="C1119" s="542" t="s">
        <v>8</v>
      </c>
      <c r="D1119" s="541" t="s">
        <v>18</v>
      </c>
      <c r="E1119" s="541" t="s">
        <v>30</v>
      </c>
      <c r="F1119" s="541" t="s">
        <v>277</v>
      </c>
      <c r="G1119" s="541" t="s">
        <v>4459</v>
      </c>
      <c r="H1119" s="541" t="s">
        <v>2537</v>
      </c>
      <c r="I1119" s="541" t="s">
        <v>23</v>
      </c>
      <c r="J1119" s="541" t="s">
        <v>44</v>
      </c>
      <c r="K1119" s="541" t="s">
        <v>49</v>
      </c>
      <c r="L1119" s="541" t="s">
        <v>1624</v>
      </c>
      <c r="M1119" s="541" t="s">
        <v>97</v>
      </c>
      <c r="N1119" s="640">
        <v>41913.0</v>
      </c>
      <c r="O1119" s="544"/>
      <c r="P1119" s="251"/>
      <c r="Q1119" s="545"/>
      <c r="R1119" s="545"/>
      <c r="S1119" s="641">
        <v>1.0</v>
      </c>
      <c r="T1119" s="69">
        <f t="shared" si="2214"/>
        <v>1610</v>
      </c>
      <c r="U1119" s="546">
        <f t="shared" si="2224"/>
        <v>11</v>
      </c>
      <c r="V1119" s="546">
        <f t="shared" ref="V1119:W1119" si="2278">IF(ISBLANK($A1119),"",sum(AF1119,AL1119,AR1119,AX1119,BD1119,BJ1119,BP1119,BV1119,CB1119,CH1119,CN1119,CT1119,CZ1119,DF1119,DL1119,DR1119,DX1119,ED1119,EJ1119,EP1119,EV1119))</f>
        <v>1</v>
      </c>
      <c r="W1119" s="546">
        <f t="shared" si="2278"/>
        <v>0</v>
      </c>
      <c r="X1119" s="547">
        <f t="shared" si="2228"/>
        <v>12</v>
      </c>
      <c r="Y1119" s="546">
        <f t="shared" ref="Y1119:AA1119" si="2279">IF(ISBLANK($A1119),"",sum(AH1119,AN1119,AT1119,AZ1119,BF1119,BL1119,BR1119,BX1119,CD1119,CJ1119,CP1119,CV1119,DB1119,DH1119,DN1119,DT1119,DZ1119,EF1119,EL1119,ER1119,EX1119))</f>
        <v>3</v>
      </c>
      <c r="Z1119" s="546">
        <f t="shared" si="2279"/>
        <v>0</v>
      </c>
      <c r="AA1119" s="546">
        <f t="shared" si="2279"/>
        <v>0</v>
      </c>
      <c r="AB1119" s="547">
        <f t="shared" si="2218"/>
        <v>3</v>
      </c>
      <c r="AC1119" s="642">
        <f t="shared" si="2219"/>
        <v>0.25</v>
      </c>
      <c r="AD1119" s="539" t="str">
        <f>IF( (TODAY()-N1119)/7 &lt; 1,"1", IF( N1119="" , "", IF( (TODAY()-N1119)/7 &gt; 20 , "20+", ROUNDDOWN((TODAY()-N1119)/7 ,0))))</f>
        <v>20+</v>
      </c>
      <c r="AE1119" s="262">
        <v>1.0</v>
      </c>
      <c r="AF1119" s="251"/>
      <c r="AG1119" s="251"/>
      <c r="AH1119" s="262">
        <v>1.0</v>
      </c>
      <c r="AI1119" s="251"/>
      <c r="AJ1119" s="251"/>
      <c r="AK1119" s="262">
        <v>3.0</v>
      </c>
      <c r="AL1119" s="251"/>
      <c r="AM1119" s="251"/>
      <c r="AN1119" s="262">
        <v>2.0</v>
      </c>
      <c r="AO1119" s="251"/>
      <c r="AP1119" s="251"/>
      <c r="AQ1119" s="262">
        <v>1.0</v>
      </c>
      <c r="AR1119" s="251"/>
      <c r="AS1119" s="251"/>
      <c r="AT1119" s="251"/>
      <c r="AU1119" s="251"/>
      <c r="AV1119" s="251"/>
      <c r="AW1119" s="262">
        <v>1.0</v>
      </c>
      <c r="AX1119" s="251"/>
      <c r="AY1119" s="251"/>
      <c r="AZ1119" s="251"/>
      <c r="BA1119" s="251"/>
      <c r="BB1119" s="251"/>
      <c r="BC1119" s="251"/>
      <c r="BD1119" s="251"/>
      <c r="BE1119" s="251"/>
      <c r="BF1119" s="251"/>
      <c r="BG1119" s="251"/>
      <c r="BH1119" s="251"/>
      <c r="BI1119" s="262">
        <v>4.0</v>
      </c>
      <c r="BJ1119" s="251"/>
      <c r="BK1119" s="251"/>
      <c r="BL1119" s="251"/>
      <c r="BM1119" s="251"/>
      <c r="BN1119" s="251"/>
      <c r="BO1119" s="262">
        <v>1.0</v>
      </c>
      <c r="BP1119" s="262">
        <v>1.0</v>
      </c>
      <c r="BQ1119" s="251"/>
      <c r="BR1119" s="251"/>
      <c r="BS1119" s="251"/>
      <c r="BT1119" s="251"/>
      <c r="BU1119" s="251"/>
      <c r="BV1119" s="251"/>
      <c r="BW1119" s="251"/>
      <c r="BX1119" s="251"/>
      <c r="BY1119" s="251"/>
      <c r="BZ1119" s="251"/>
      <c r="CA1119" s="251"/>
      <c r="CB1119" s="251"/>
      <c r="CC1119" s="251"/>
      <c r="CD1119" s="251"/>
      <c r="CE1119" s="251"/>
      <c r="CF1119" s="251"/>
      <c r="CG1119" s="251"/>
      <c r="CH1119" s="251"/>
      <c r="CI1119" s="251"/>
      <c r="CJ1119" s="251"/>
      <c r="CK1119" s="251"/>
      <c r="CL1119" s="251"/>
      <c r="CM1119" s="251"/>
      <c r="CN1119" s="251"/>
      <c r="CO1119" s="251"/>
      <c r="CP1119" s="251"/>
      <c r="CQ1119" s="251"/>
      <c r="CR1119" s="251"/>
      <c r="CS1119" s="251"/>
      <c r="CT1119" s="251"/>
      <c r="CU1119" s="251"/>
      <c r="CV1119" s="251"/>
      <c r="CW1119" s="251"/>
      <c r="CX1119" s="251"/>
      <c r="CY1119" s="251"/>
      <c r="CZ1119" s="251"/>
      <c r="DA1119" s="251"/>
      <c r="DB1119" s="251"/>
      <c r="DC1119" s="251"/>
      <c r="DD1119" s="251"/>
      <c r="DE1119" s="262">
        <v>0.0</v>
      </c>
      <c r="DF1119" s="251"/>
      <c r="DG1119" s="251"/>
      <c r="DH1119" s="251"/>
      <c r="DI1119" s="251"/>
      <c r="DJ1119" s="251"/>
      <c r="DK1119" s="251"/>
      <c r="DL1119" s="251"/>
      <c r="DM1119" s="251"/>
      <c r="DN1119" s="251"/>
      <c r="DO1119" s="251"/>
      <c r="DP1119" s="251"/>
      <c r="DQ1119" s="251"/>
      <c r="DR1119" s="251"/>
      <c r="DS1119" s="251"/>
      <c r="DT1119" s="251"/>
      <c r="DU1119" s="251"/>
      <c r="DV1119" s="251"/>
      <c r="DW1119" s="251"/>
      <c r="DX1119" s="251"/>
      <c r="DY1119" s="251"/>
      <c r="DZ1119" s="251"/>
      <c r="EA1119" s="251"/>
      <c r="EB1119" s="251"/>
      <c r="EC1119" s="251"/>
      <c r="ED1119" s="251"/>
      <c r="EE1119" s="251"/>
      <c r="EF1119" s="251"/>
      <c r="EG1119" s="251"/>
      <c r="EH1119" s="251"/>
      <c r="EI1119" s="251"/>
      <c r="EJ1119" s="251"/>
      <c r="EK1119" s="251"/>
      <c r="EL1119" s="251"/>
      <c r="EM1119" s="251"/>
      <c r="EN1119" s="251"/>
      <c r="EO1119" s="251"/>
      <c r="EP1119" s="251"/>
      <c r="EQ1119" s="251"/>
      <c r="ER1119" s="251"/>
      <c r="ES1119" s="251"/>
      <c r="ET1119" s="251"/>
      <c r="EU1119" s="251"/>
      <c r="EV1119" s="251"/>
      <c r="EW1119" s="251"/>
      <c r="EX1119" s="251"/>
      <c r="EY1119" s="251"/>
      <c r="EZ1119" s="251"/>
      <c r="FA1119" s="541" t="s">
        <v>4460</v>
      </c>
      <c r="FB1119" s="541"/>
      <c r="FC1119" s="541"/>
      <c r="FD1119" s="541"/>
    </row>
    <row r="1120">
      <c r="A1120" s="233" t="s">
        <v>4461</v>
      </c>
      <c r="B1120" s="234" t="s">
        <v>4462</v>
      </c>
      <c r="C1120" s="235" t="s">
        <v>100</v>
      </c>
      <c r="D1120" s="234" t="s">
        <v>18</v>
      </c>
      <c r="E1120" s="234" t="s">
        <v>19</v>
      </c>
      <c r="F1120" s="234" t="s">
        <v>277</v>
      </c>
      <c r="G1120" s="234" t="s">
        <v>4438</v>
      </c>
      <c r="H1120" s="234" t="s">
        <v>2537</v>
      </c>
      <c r="I1120" s="234" t="s">
        <v>23</v>
      </c>
      <c r="J1120" s="234" t="s">
        <v>44</v>
      </c>
      <c r="K1120" s="234" t="s">
        <v>49</v>
      </c>
      <c r="L1120" s="234" t="s">
        <v>1624</v>
      </c>
      <c r="M1120" s="234" t="s">
        <v>97</v>
      </c>
      <c r="N1120" s="236">
        <v>41975.0</v>
      </c>
      <c r="O1120" s="224"/>
      <c r="P1120" s="218"/>
      <c r="Q1120" s="229"/>
      <c r="R1120" s="229"/>
      <c r="S1120" s="535">
        <v>1.0</v>
      </c>
      <c r="T1120" s="69">
        <f t="shared" si="2214"/>
        <v>1548</v>
      </c>
      <c r="U1120" s="536">
        <f t="shared" si="2224"/>
        <v>3</v>
      </c>
      <c r="V1120" s="536">
        <f t="shared" ref="V1120:W1120" si="2280">IF(ISBLANK($A1120),"",sum(AF1120,AL1120,AR1120,AX1120,BD1120,BJ1120,BP1120,BV1120,CB1120,CH1120,CN1120,CT1120,CZ1120,DF1120,DL1120,DR1120,DX1120,ED1120,EJ1120,EP1120,EV1120))</f>
        <v>0</v>
      </c>
      <c r="W1120" s="536">
        <f t="shared" si="2280"/>
        <v>0</v>
      </c>
      <c r="X1120" s="537">
        <f t="shared" si="2228"/>
        <v>3</v>
      </c>
      <c r="Y1120" s="536">
        <f t="shared" ref="Y1120:AA1120" si="2281">IF(ISBLANK($A1120),"",sum(AH1120,AN1120,AT1120,AZ1120,BF1120,BL1120,BR1120,BX1120,CD1120,CJ1120,CP1120,CV1120,DB1120,DH1120,DN1120,DT1120,DZ1120,EF1120,EL1120,ER1120,EX1120))</f>
        <v>2</v>
      </c>
      <c r="Z1120" s="536">
        <f t="shared" si="2281"/>
        <v>0</v>
      </c>
      <c r="AA1120" s="536">
        <f t="shared" si="2281"/>
        <v>0</v>
      </c>
      <c r="AB1120" s="537">
        <f t="shared" si="2218"/>
        <v>2</v>
      </c>
      <c r="AC1120" s="538">
        <f t="shared" si="2219"/>
        <v>0.6666666667</v>
      </c>
      <c r="AD1120" s="539" t="str">
        <f> IF( N1120="" , "", IF( (TODAY()-N1120)/7 &gt; 20 , "20+", ROUNDUP((TODAY()-N1120)/7 ,0)))</f>
        <v>20+</v>
      </c>
      <c r="AE1120" s="218"/>
      <c r="AF1120" s="218"/>
      <c r="AG1120" s="218"/>
      <c r="AH1120" s="218"/>
      <c r="AI1120" s="218"/>
      <c r="AJ1120" s="218"/>
      <c r="AK1120" s="218"/>
      <c r="AL1120" s="218"/>
      <c r="AM1120" s="218"/>
      <c r="AN1120" s="218"/>
      <c r="AO1120" s="218"/>
      <c r="AP1120" s="218"/>
      <c r="AQ1120" s="218"/>
      <c r="AR1120" s="218"/>
      <c r="AS1120" s="218"/>
      <c r="AT1120" s="218"/>
      <c r="AU1120" s="218"/>
      <c r="AV1120" s="218"/>
      <c r="AW1120" s="218"/>
      <c r="AX1120" s="218"/>
      <c r="AY1120" s="218"/>
      <c r="AZ1120" s="218"/>
      <c r="BA1120" s="218"/>
      <c r="BB1120" s="218"/>
      <c r="BC1120" s="237">
        <v>3.0</v>
      </c>
      <c r="BD1120" s="218"/>
      <c r="BE1120" s="218"/>
      <c r="BF1120" s="237">
        <v>2.0</v>
      </c>
      <c r="BG1120" s="218"/>
      <c r="BH1120" s="218"/>
      <c r="BI1120" s="218"/>
      <c r="BJ1120" s="218"/>
      <c r="BK1120" s="218"/>
      <c r="BL1120" s="218"/>
      <c r="BM1120" s="218"/>
      <c r="BN1120" s="218"/>
      <c r="BO1120" s="218"/>
      <c r="BP1120" s="218"/>
      <c r="BQ1120" s="218"/>
      <c r="BR1120" s="218"/>
      <c r="BS1120" s="218"/>
      <c r="BT1120" s="218"/>
      <c r="BU1120" s="218"/>
      <c r="BV1120" s="218"/>
      <c r="BW1120" s="218"/>
      <c r="BX1120" s="218"/>
      <c r="BY1120" s="218"/>
      <c r="BZ1120" s="218"/>
      <c r="CA1120" s="218"/>
      <c r="CB1120" s="218"/>
      <c r="CC1120" s="218"/>
      <c r="CD1120" s="218"/>
      <c r="CE1120" s="218"/>
      <c r="CF1120" s="218"/>
      <c r="CG1120" s="218"/>
      <c r="CH1120" s="218"/>
      <c r="CI1120" s="218"/>
      <c r="CJ1120" s="218"/>
      <c r="CK1120" s="218"/>
      <c r="CL1120" s="218"/>
      <c r="CM1120" s="218"/>
      <c r="CN1120" s="218"/>
      <c r="CO1120" s="218"/>
      <c r="CP1120" s="218"/>
      <c r="CQ1120" s="218"/>
      <c r="CR1120" s="218"/>
      <c r="CS1120" s="218"/>
      <c r="CT1120" s="218"/>
      <c r="CU1120" s="218"/>
      <c r="CV1120" s="218"/>
      <c r="CW1120" s="218"/>
      <c r="CX1120" s="218"/>
      <c r="CY1120" s="218"/>
      <c r="CZ1120" s="218"/>
      <c r="DA1120" s="218"/>
      <c r="DB1120" s="218"/>
      <c r="DC1120" s="218"/>
      <c r="DD1120" s="218"/>
      <c r="DE1120" s="218"/>
      <c r="DF1120" s="218"/>
      <c r="DG1120" s="218"/>
      <c r="DH1120" s="218"/>
      <c r="DI1120" s="218"/>
      <c r="DJ1120" s="218"/>
      <c r="DK1120" s="218"/>
      <c r="DL1120" s="218"/>
      <c r="DM1120" s="218"/>
      <c r="DN1120" s="218"/>
      <c r="DO1120" s="218"/>
      <c r="DP1120" s="218"/>
      <c r="DQ1120" s="218"/>
      <c r="DR1120" s="218"/>
      <c r="DS1120" s="218"/>
      <c r="DT1120" s="218"/>
      <c r="DU1120" s="218"/>
      <c r="DV1120" s="218"/>
      <c r="DW1120" s="218"/>
      <c r="DX1120" s="218"/>
      <c r="DY1120" s="218"/>
      <c r="DZ1120" s="218"/>
      <c r="EA1120" s="218"/>
      <c r="EB1120" s="218"/>
      <c r="EC1120" s="218"/>
      <c r="ED1120" s="218"/>
      <c r="EE1120" s="218"/>
      <c r="EF1120" s="218"/>
      <c r="EG1120" s="218"/>
      <c r="EH1120" s="218"/>
      <c r="EI1120" s="218"/>
      <c r="EJ1120" s="218"/>
      <c r="EK1120" s="218"/>
      <c r="EL1120" s="218"/>
      <c r="EM1120" s="218"/>
      <c r="EN1120" s="218"/>
      <c r="EO1120" s="218"/>
      <c r="EP1120" s="218"/>
      <c r="EQ1120" s="218"/>
      <c r="ER1120" s="218"/>
      <c r="ES1120" s="218"/>
      <c r="ET1120" s="218"/>
      <c r="EU1120" s="218"/>
      <c r="EV1120" s="218"/>
      <c r="EW1120" s="218"/>
      <c r="EX1120" s="218"/>
      <c r="EY1120" s="218"/>
      <c r="EZ1120" s="218"/>
      <c r="FA1120" s="234" t="s">
        <v>4463</v>
      </c>
      <c r="FB1120" s="234"/>
      <c r="FC1120" s="234"/>
      <c r="FD1120" s="234"/>
    </row>
    <row r="1121">
      <c r="A1121" s="233" t="s">
        <v>4464</v>
      </c>
      <c r="B1121" s="234" t="s">
        <v>4369</v>
      </c>
      <c r="C1121" s="235" t="s">
        <v>8</v>
      </c>
      <c r="D1121" s="234" t="s">
        <v>18</v>
      </c>
      <c r="E1121" s="234" t="s">
        <v>12</v>
      </c>
      <c r="F1121" s="234" t="s">
        <v>283</v>
      </c>
      <c r="G1121" s="234" t="s">
        <v>4465</v>
      </c>
      <c r="H1121" s="234" t="s">
        <v>4371</v>
      </c>
      <c r="I1121" s="234" t="s">
        <v>23</v>
      </c>
      <c r="J1121" s="234" t="s">
        <v>44</v>
      </c>
      <c r="K1121" s="234" t="s">
        <v>49</v>
      </c>
      <c r="L1121" s="234" t="s">
        <v>4466</v>
      </c>
      <c r="M1121" s="234" t="s">
        <v>141</v>
      </c>
      <c r="N1121" s="236">
        <v>42055.0</v>
      </c>
      <c r="O1121" s="224"/>
      <c r="P1121" s="218"/>
      <c r="Q1121" s="229"/>
      <c r="R1121" s="229"/>
      <c r="S1121" s="218"/>
      <c r="T1121" s="69">
        <f t="shared" si="2214"/>
        <v>1468</v>
      </c>
      <c r="U1121" s="536">
        <f t="shared" si="2224"/>
        <v>0</v>
      </c>
      <c r="V1121" s="536">
        <f t="shared" ref="V1121:W1121" si="2282">IF(ISBLANK($A1121),"",sum(AF1121,AL1121,AR1121,AX1121,BD1121,BJ1121,BP1121,BV1121,CB1121,CH1121,CN1121,CT1121,CZ1121,DF1121,DL1121,DR1121,DX1121,ED1121,EJ1121,EP1121,EV1121))</f>
        <v>0</v>
      </c>
      <c r="W1121" s="536">
        <f t="shared" si="2282"/>
        <v>0</v>
      </c>
      <c r="X1121" s="537">
        <f t="shared" si="2228"/>
        <v>0</v>
      </c>
      <c r="Y1121" s="536">
        <f t="shared" ref="Y1121:AA1121" si="2283">IF(ISBLANK($A1121),"",sum(AH1121,AN1121,AT1121,AZ1121,BF1121,BL1121,BR1121,BX1121,CD1121,CJ1121,CP1121,CV1121,DB1121,DH1121,DN1121,DT1121,DZ1121,EF1121,EL1121,ER1121,EX1121))</f>
        <v>0</v>
      </c>
      <c r="Z1121" s="536">
        <f t="shared" si="2283"/>
        <v>0</v>
      </c>
      <c r="AA1121" s="536">
        <f t="shared" si="2283"/>
        <v>0</v>
      </c>
      <c r="AB1121" s="537">
        <f t="shared" si="2218"/>
        <v>0</v>
      </c>
      <c r="AC1121" s="238" t="str">
        <f t="shared" si="2219"/>
        <v/>
      </c>
      <c r="AD1121" s="635" t="str">
        <f t="shared" ref="AD1121:AD1122" si="2286">IF( (TODAY()-N1121)/7 &lt; 1,"1", IF( N1121="" , "", IF( (TODAY()-N1121)/7 &gt; 20 , "20+", (TODAY()-N1121)/7 )))</f>
        <v>20+</v>
      </c>
      <c r="AE1121" s="218"/>
      <c r="AF1121" s="218"/>
      <c r="AG1121" s="218"/>
      <c r="AH1121" s="218"/>
      <c r="AI1121" s="218"/>
      <c r="AJ1121" s="218"/>
      <c r="AK1121" s="218"/>
      <c r="AL1121" s="218"/>
      <c r="AM1121" s="218"/>
      <c r="AN1121" s="218"/>
      <c r="AO1121" s="218"/>
      <c r="AP1121" s="218"/>
      <c r="AQ1121" s="218"/>
      <c r="AR1121" s="218"/>
      <c r="AS1121" s="218"/>
      <c r="AT1121" s="218"/>
      <c r="AU1121" s="218"/>
      <c r="AV1121" s="218"/>
      <c r="AW1121" s="218"/>
      <c r="AX1121" s="218"/>
      <c r="AY1121" s="218"/>
      <c r="AZ1121" s="218"/>
      <c r="BA1121" s="218"/>
      <c r="BB1121" s="218"/>
      <c r="BC1121" s="218"/>
      <c r="BD1121" s="218"/>
      <c r="BE1121" s="218"/>
      <c r="BF1121" s="218"/>
      <c r="BG1121" s="218"/>
      <c r="BH1121" s="218"/>
      <c r="BI1121" s="218"/>
      <c r="BJ1121" s="218"/>
      <c r="BK1121" s="218"/>
      <c r="BL1121" s="218"/>
      <c r="BM1121" s="218"/>
      <c r="BN1121" s="218"/>
      <c r="BO1121" s="218"/>
      <c r="BP1121" s="218"/>
      <c r="BQ1121" s="218"/>
      <c r="BR1121" s="218"/>
      <c r="BS1121" s="218"/>
      <c r="BT1121" s="218"/>
      <c r="BU1121" s="218"/>
      <c r="BV1121" s="218"/>
      <c r="BW1121" s="218"/>
      <c r="BX1121" s="218"/>
      <c r="BY1121" s="218"/>
      <c r="BZ1121" s="218"/>
      <c r="CA1121" s="218"/>
      <c r="CB1121" s="218"/>
      <c r="CC1121" s="218"/>
      <c r="CD1121" s="218"/>
      <c r="CE1121" s="218"/>
      <c r="CF1121" s="218"/>
      <c r="CG1121" s="218"/>
      <c r="CH1121" s="218"/>
      <c r="CI1121" s="218"/>
      <c r="CJ1121" s="218"/>
      <c r="CK1121" s="218"/>
      <c r="CL1121" s="218"/>
      <c r="CM1121" s="218"/>
      <c r="CN1121" s="218"/>
      <c r="CO1121" s="218"/>
      <c r="CP1121" s="218"/>
      <c r="CQ1121" s="218"/>
      <c r="CR1121" s="218"/>
      <c r="CS1121" s="218"/>
      <c r="CT1121" s="218"/>
      <c r="CU1121" s="218"/>
      <c r="CV1121" s="218"/>
      <c r="CW1121" s="218"/>
      <c r="CX1121" s="218"/>
      <c r="CY1121" s="218"/>
      <c r="CZ1121" s="218"/>
      <c r="DA1121" s="218"/>
      <c r="DB1121" s="218"/>
      <c r="DC1121" s="218"/>
      <c r="DD1121" s="218"/>
      <c r="DE1121" s="218"/>
      <c r="DF1121" s="218"/>
      <c r="DG1121" s="218"/>
      <c r="DH1121" s="218"/>
      <c r="DI1121" s="218"/>
      <c r="DJ1121" s="218"/>
      <c r="DK1121" s="218"/>
      <c r="DL1121" s="218"/>
      <c r="DM1121" s="218"/>
      <c r="DN1121" s="218"/>
      <c r="DO1121" s="218"/>
      <c r="DP1121" s="218"/>
      <c r="DQ1121" s="218"/>
      <c r="DR1121" s="218"/>
      <c r="DS1121" s="218"/>
      <c r="DT1121" s="218"/>
      <c r="DU1121" s="218"/>
      <c r="DV1121" s="218"/>
      <c r="DW1121" s="218"/>
      <c r="DX1121" s="218"/>
      <c r="DY1121" s="218"/>
      <c r="DZ1121" s="218"/>
      <c r="EA1121" s="218"/>
      <c r="EB1121" s="218"/>
      <c r="EC1121" s="218"/>
      <c r="ED1121" s="218"/>
      <c r="EE1121" s="218"/>
      <c r="EF1121" s="218"/>
      <c r="EG1121" s="218"/>
      <c r="EH1121" s="218"/>
      <c r="EI1121" s="218"/>
      <c r="EJ1121" s="218"/>
      <c r="EK1121" s="218"/>
      <c r="EL1121" s="218"/>
      <c r="EM1121" s="218"/>
      <c r="EN1121" s="218"/>
      <c r="EO1121" s="218"/>
      <c r="EP1121" s="218"/>
      <c r="EQ1121" s="218"/>
      <c r="ER1121" s="218"/>
      <c r="ES1121" s="218"/>
      <c r="ET1121" s="218"/>
      <c r="EU1121" s="218"/>
      <c r="EV1121" s="218"/>
      <c r="EW1121" s="218"/>
      <c r="EX1121" s="218"/>
      <c r="EY1121" s="218"/>
      <c r="EZ1121" s="218"/>
      <c r="FA1121" s="234" t="s">
        <v>4467</v>
      </c>
      <c r="FB1121" s="234"/>
      <c r="FC1121" s="234"/>
      <c r="FD1121" s="234"/>
    </row>
    <row r="1122">
      <c r="A1122" s="233" t="s">
        <v>4468</v>
      </c>
      <c r="B1122" s="233" t="s">
        <v>4369</v>
      </c>
      <c r="C1122" s="235" t="s">
        <v>8</v>
      </c>
      <c r="D1122" s="234" t="s">
        <v>18</v>
      </c>
      <c r="E1122" s="234" t="s">
        <v>12</v>
      </c>
      <c r="F1122" s="234" t="s">
        <v>283</v>
      </c>
      <c r="G1122" s="234" t="s">
        <v>4469</v>
      </c>
      <c r="H1122" s="234" t="s">
        <v>4371</v>
      </c>
      <c r="I1122" s="234" t="s">
        <v>23</v>
      </c>
      <c r="J1122" s="234" t="s">
        <v>44</v>
      </c>
      <c r="K1122" s="234" t="s">
        <v>49</v>
      </c>
      <c r="L1122" s="234" t="s">
        <v>3134</v>
      </c>
      <c r="M1122" s="234" t="s">
        <v>16</v>
      </c>
      <c r="N1122" s="236">
        <v>42038.0</v>
      </c>
      <c r="O1122" s="236">
        <v>42046.0</v>
      </c>
      <c r="P1122" s="218"/>
      <c r="Q1122" s="229"/>
      <c r="R1122" s="229"/>
      <c r="S1122" s="218"/>
      <c r="T1122" s="69">
        <f t="shared" si="2214"/>
        <v>1485</v>
      </c>
      <c r="U1122" s="536">
        <f t="shared" si="2224"/>
        <v>3</v>
      </c>
      <c r="V1122" s="536">
        <f t="shared" ref="V1122:W1122" si="2284">IF(ISBLANK($A1122),"",sum(AF1122,AL1122,AR1122,AX1122,BD1122,BJ1122,BP1122,BV1122,CB1122,CH1122,CN1122,CT1122,CZ1122,DF1122,DL1122,DR1122,DX1122,ED1122,EJ1122,EP1122,EV1122))</f>
        <v>0</v>
      </c>
      <c r="W1122" s="536">
        <f t="shared" si="2284"/>
        <v>0</v>
      </c>
      <c r="X1122" s="537">
        <f t="shared" si="2228"/>
        <v>3</v>
      </c>
      <c r="Y1122" s="536">
        <f t="shared" ref="Y1122:AA1122" si="2285">IF(ISBLANK($A1122),"",sum(AH1122,AN1122,AT1122,AZ1122,BF1122,BL1122,BR1122,BX1122,CD1122,CJ1122,CP1122,CV1122,DB1122,DH1122,DN1122,DT1122,DZ1122,EF1122,EL1122,ER1122,EX1122))</f>
        <v>3</v>
      </c>
      <c r="Z1122" s="536">
        <f t="shared" si="2285"/>
        <v>4</v>
      </c>
      <c r="AA1122" s="536">
        <f t="shared" si="2285"/>
        <v>0</v>
      </c>
      <c r="AB1122" s="537">
        <f t="shared" si="2218"/>
        <v>7</v>
      </c>
      <c r="AC1122" s="538">
        <f t="shared" si="2219"/>
        <v>1</v>
      </c>
      <c r="AD1122" s="635" t="str">
        <f t="shared" si="2286"/>
        <v>20+</v>
      </c>
      <c r="AE1122" s="218"/>
      <c r="AF1122" s="218"/>
      <c r="AG1122" s="218"/>
      <c r="AH1122" s="218"/>
      <c r="AI1122" s="218"/>
      <c r="AJ1122" s="218"/>
      <c r="AK1122" s="218"/>
      <c r="AL1122" s="218"/>
      <c r="AM1122" s="218"/>
      <c r="AN1122" s="218"/>
      <c r="AO1122" s="218"/>
      <c r="AP1122" s="218"/>
      <c r="AQ1122" s="218"/>
      <c r="AR1122" s="218"/>
      <c r="AS1122" s="218"/>
      <c r="AT1122" s="218"/>
      <c r="AU1122" s="218"/>
      <c r="AV1122" s="218"/>
      <c r="AW1122" s="218"/>
      <c r="AX1122" s="218"/>
      <c r="AY1122" s="218"/>
      <c r="AZ1122" s="218"/>
      <c r="BA1122" s="218"/>
      <c r="BB1122" s="218"/>
      <c r="BC1122" s="218"/>
      <c r="BD1122" s="218"/>
      <c r="BE1122" s="218"/>
      <c r="BF1122" s="218"/>
      <c r="BG1122" s="218"/>
      <c r="BH1122" s="218"/>
      <c r="BI1122" s="218"/>
      <c r="BJ1122" s="218"/>
      <c r="BK1122" s="218"/>
      <c r="BL1122" s="218"/>
      <c r="BM1122" s="218"/>
      <c r="BN1122" s="218"/>
      <c r="BO1122" s="218"/>
      <c r="BP1122" s="218"/>
      <c r="BQ1122" s="218"/>
      <c r="BR1122" s="218"/>
      <c r="BS1122" s="218"/>
      <c r="BT1122" s="218"/>
      <c r="BU1122" s="237">
        <v>3.0</v>
      </c>
      <c r="BV1122" s="218"/>
      <c r="BW1122" s="218"/>
      <c r="BX1122" s="237">
        <v>3.0</v>
      </c>
      <c r="BY1122" s="237">
        <v>4.0</v>
      </c>
      <c r="BZ1122" s="218"/>
      <c r="CA1122" s="218"/>
      <c r="CB1122" s="218"/>
      <c r="CC1122" s="218"/>
      <c r="CD1122" s="218"/>
      <c r="CE1122" s="218"/>
      <c r="CF1122" s="218"/>
      <c r="CG1122" s="218"/>
      <c r="CH1122" s="218"/>
      <c r="CI1122" s="218"/>
      <c r="CJ1122" s="218"/>
      <c r="CK1122" s="218"/>
      <c r="CL1122" s="218"/>
      <c r="CM1122" s="218"/>
      <c r="CN1122" s="218"/>
      <c r="CO1122" s="218"/>
      <c r="CP1122" s="218"/>
      <c r="CQ1122" s="218"/>
      <c r="CR1122" s="218"/>
      <c r="CS1122" s="218"/>
      <c r="CT1122" s="218"/>
      <c r="CU1122" s="218"/>
      <c r="CV1122" s="218"/>
      <c r="CW1122" s="218"/>
      <c r="CX1122" s="218"/>
      <c r="CY1122" s="218"/>
      <c r="CZ1122" s="218"/>
      <c r="DA1122" s="218"/>
      <c r="DB1122" s="218"/>
      <c r="DC1122" s="218"/>
      <c r="DD1122" s="218"/>
      <c r="DE1122" s="218"/>
      <c r="DF1122" s="218"/>
      <c r="DG1122" s="218"/>
      <c r="DH1122" s="218"/>
      <c r="DI1122" s="218"/>
      <c r="DJ1122" s="218"/>
      <c r="DK1122" s="218"/>
      <c r="DL1122" s="218"/>
      <c r="DM1122" s="218"/>
      <c r="DN1122" s="218"/>
      <c r="DO1122" s="218"/>
      <c r="DP1122" s="218"/>
      <c r="DQ1122" s="218"/>
      <c r="DR1122" s="218"/>
      <c r="DS1122" s="218"/>
      <c r="DT1122" s="218"/>
      <c r="DU1122" s="218"/>
      <c r="DV1122" s="218"/>
      <c r="DW1122" s="218"/>
      <c r="DX1122" s="218"/>
      <c r="DY1122" s="218"/>
      <c r="DZ1122" s="218"/>
      <c r="EA1122" s="218"/>
      <c r="EB1122" s="218"/>
      <c r="EC1122" s="218"/>
      <c r="ED1122" s="218"/>
      <c r="EE1122" s="218"/>
      <c r="EF1122" s="218"/>
      <c r="EG1122" s="218"/>
      <c r="EH1122" s="218"/>
      <c r="EI1122" s="218"/>
      <c r="EJ1122" s="218"/>
      <c r="EK1122" s="218"/>
      <c r="EL1122" s="218"/>
      <c r="EM1122" s="218"/>
      <c r="EN1122" s="218"/>
      <c r="EO1122" s="218"/>
      <c r="EP1122" s="218"/>
      <c r="EQ1122" s="218"/>
      <c r="ER1122" s="218"/>
      <c r="ES1122" s="218"/>
      <c r="ET1122" s="218"/>
      <c r="EU1122" s="218"/>
      <c r="EV1122" s="218"/>
      <c r="EW1122" s="218"/>
      <c r="EX1122" s="218"/>
      <c r="EY1122" s="218"/>
      <c r="EZ1122" s="218"/>
      <c r="FA1122" s="234" t="s">
        <v>4470</v>
      </c>
      <c r="FB1122" s="234"/>
      <c r="FC1122" s="234"/>
      <c r="FD1122" s="234"/>
    </row>
    <row r="1123">
      <c r="A1123" s="639" t="s">
        <v>4471</v>
      </c>
      <c r="B1123" s="541" t="s">
        <v>4472</v>
      </c>
      <c r="C1123" s="542" t="s">
        <v>8</v>
      </c>
      <c r="D1123" s="541" t="s">
        <v>18</v>
      </c>
      <c r="E1123" s="541" t="s">
        <v>19</v>
      </c>
      <c r="F1123" s="541" t="s">
        <v>277</v>
      </c>
      <c r="G1123" s="541" t="s">
        <v>4473</v>
      </c>
      <c r="H1123" s="541" t="s">
        <v>2537</v>
      </c>
      <c r="I1123" s="541" t="s">
        <v>23</v>
      </c>
      <c r="J1123" s="541" t="s">
        <v>44</v>
      </c>
      <c r="K1123" s="541" t="s">
        <v>49</v>
      </c>
      <c r="L1123" s="541" t="s">
        <v>3947</v>
      </c>
      <c r="M1123" s="541" t="s">
        <v>97</v>
      </c>
      <c r="N1123" s="640">
        <v>41976.0</v>
      </c>
      <c r="O1123" s="544"/>
      <c r="P1123" s="251"/>
      <c r="Q1123" s="545"/>
      <c r="R1123" s="545"/>
      <c r="S1123" s="641">
        <v>1.0</v>
      </c>
      <c r="T1123" s="69">
        <f t="shared" si="2214"/>
        <v>1547</v>
      </c>
      <c r="U1123" s="546">
        <f t="shared" si="2224"/>
        <v>1</v>
      </c>
      <c r="V1123" s="546">
        <f t="shared" ref="V1123:W1123" si="2287">IF(ISBLANK($A1123),"",sum(AF1123,AL1123,AR1123,AX1123,BD1123,BJ1123,BP1123,BV1123,CB1123,CH1123,CN1123,CT1123,CZ1123,DF1123,DL1123,DR1123,DX1123,ED1123,EJ1123,EP1123,EV1123))</f>
        <v>0</v>
      </c>
      <c r="W1123" s="546">
        <f t="shared" si="2287"/>
        <v>0</v>
      </c>
      <c r="X1123" s="547">
        <f t="shared" si="2228"/>
        <v>1</v>
      </c>
      <c r="Y1123" s="546">
        <f t="shared" ref="Y1123:AA1123" si="2288">IF(ISBLANK($A1123),"",sum(AH1123,AN1123,AT1123,AZ1123,BF1123,BL1123,BR1123,BX1123,CD1123,CJ1123,CP1123,CV1123,DB1123,DH1123,DN1123,DT1123,DZ1123,EF1123,EL1123,ER1123,EX1123))</f>
        <v>1</v>
      </c>
      <c r="Z1123" s="546">
        <f t="shared" si="2288"/>
        <v>0</v>
      </c>
      <c r="AA1123" s="546">
        <f t="shared" si="2288"/>
        <v>0</v>
      </c>
      <c r="AB1123" s="547">
        <f t="shared" si="2218"/>
        <v>1</v>
      </c>
      <c r="AC1123" s="642">
        <f t="shared" si="2219"/>
        <v>1</v>
      </c>
      <c r="AD1123" s="539" t="str">
        <f>IF( (TODAY()-N1123)/7 &lt; 1,"1", IF( N1123="" , "", IF( (TODAY()-N1123)/7 &gt; 20 , "20+", ROUNDDOWN((TODAY()-N1123)/7 ,0))))</f>
        <v>20+</v>
      </c>
      <c r="AE1123" s="251"/>
      <c r="AF1123" s="251"/>
      <c r="AG1123" s="251"/>
      <c r="AH1123" s="251"/>
      <c r="AI1123" s="251"/>
      <c r="AJ1123" s="251"/>
      <c r="AK1123" s="262">
        <v>1.0</v>
      </c>
      <c r="AL1123" s="251"/>
      <c r="AM1123" s="251"/>
      <c r="AN1123" s="262">
        <v>1.0</v>
      </c>
      <c r="AO1123" s="251"/>
      <c r="AP1123" s="251"/>
      <c r="AQ1123" s="251"/>
      <c r="AR1123" s="251"/>
      <c r="AS1123" s="251"/>
      <c r="AT1123" s="251"/>
      <c r="AU1123" s="251"/>
      <c r="AV1123" s="251"/>
      <c r="AW1123" s="251"/>
      <c r="AX1123" s="251"/>
      <c r="AY1123" s="251"/>
      <c r="AZ1123" s="251"/>
      <c r="BA1123" s="251"/>
      <c r="BB1123" s="251"/>
      <c r="BC1123" s="251"/>
      <c r="BD1123" s="251"/>
      <c r="BE1123" s="251"/>
      <c r="BF1123" s="251"/>
      <c r="BG1123" s="251"/>
      <c r="BH1123" s="251"/>
      <c r="BI1123" s="251"/>
      <c r="BJ1123" s="251"/>
      <c r="BK1123" s="251"/>
      <c r="BL1123" s="251"/>
      <c r="BM1123" s="251"/>
      <c r="BN1123" s="251"/>
      <c r="BO1123" s="251"/>
      <c r="BP1123" s="251"/>
      <c r="BQ1123" s="251"/>
      <c r="BR1123" s="251"/>
      <c r="BS1123" s="251"/>
      <c r="BT1123" s="251"/>
      <c r="BU1123" s="251"/>
      <c r="BV1123" s="251"/>
      <c r="BW1123" s="251"/>
      <c r="BX1123" s="251"/>
      <c r="BY1123" s="251"/>
      <c r="BZ1123" s="251"/>
      <c r="CA1123" s="251"/>
      <c r="CB1123" s="251"/>
      <c r="CC1123" s="251"/>
      <c r="CD1123" s="251"/>
      <c r="CE1123" s="251"/>
      <c r="CF1123" s="251"/>
      <c r="CG1123" s="251"/>
      <c r="CH1123" s="251"/>
      <c r="CI1123" s="251"/>
      <c r="CJ1123" s="251"/>
      <c r="CK1123" s="251"/>
      <c r="CL1123" s="251"/>
      <c r="CM1123" s="251"/>
      <c r="CN1123" s="251"/>
      <c r="CO1123" s="251"/>
      <c r="CP1123" s="251"/>
      <c r="CQ1123" s="251"/>
      <c r="CR1123" s="251"/>
      <c r="CS1123" s="251"/>
      <c r="CT1123" s="251"/>
      <c r="CU1123" s="251"/>
      <c r="CV1123" s="251"/>
      <c r="CW1123" s="251"/>
      <c r="CX1123" s="251"/>
      <c r="CY1123" s="251"/>
      <c r="CZ1123" s="251"/>
      <c r="DA1123" s="251"/>
      <c r="DB1123" s="251"/>
      <c r="DC1123" s="251"/>
      <c r="DD1123" s="251"/>
      <c r="DE1123" s="251"/>
      <c r="DF1123" s="251"/>
      <c r="DG1123" s="251"/>
      <c r="DH1123" s="251"/>
      <c r="DI1123" s="251"/>
      <c r="DJ1123" s="251"/>
      <c r="DK1123" s="251"/>
      <c r="DL1123" s="251"/>
      <c r="DM1123" s="251"/>
      <c r="DN1123" s="251"/>
      <c r="DO1123" s="251"/>
      <c r="DP1123" s="251"/>
      <c r="DQ1123" s="251"/>
      <c r="DR1123" s="251"/>
      <c r="DS1123" s="251"/>
      <c r="DT1123" s="251"/>
      <c r="DU1123" s="251"/>
      <c r="DV1123" s="251"/>
      <c r="DW1123" s="251"/>
      <c r="DX1123" s="251"/>
      <c r="DY1123" s="251"/>
      <c r="DZ1123" s="251"/>
      <c r="EA1123" s="251"/>
      <c r="EB1123" s="251"/>
      <c r="EC1123" s="251"/>
      <c r="ED1123" s="251"/>
      <c r="EE1123" s="251"/>
      <c r="EF1123" s="251"/>
      <c r="EG1123" s="251"/>
      <c r="EH1123" s="251"/>
      <c r="EI1123" s="251"/>
      <c r="EJ1123" s="251"/>
      <c r="EK1123" s="251"/>
      <c r="EL1123" s="251"/>
      <c r="EM1123" s="251"/>
      <c r="EN1123" s="251"/>
      <c r="EO1123" s="251"/>
      <c r="EP1123" s="251"/>
      <c r="EQ1123" s="251"/>
      <c r="ER1123" s="251"/>
      <c r="ES1123" s="251"/>
      <c r="ET1123" s="251"/>
      <c r="EU1123" s="251"/>
      <c r="EV1123" s="251"/>
      <c r="EW1123" s="251"/>
      <c r="EX1123" s="251"/>
      <c r="EY1123" s="251"/>
      <c r="EZ1123" s="251"/>
      <c r="FA1123" s="541" t="s">
        <v>4474</v>
      </c>
      <c r="FB1123" s="541"/>
      <c r="FC1123" s="541"/>
      <c r="FD1123" s="541"/>
    </row>
    <row r="1124">
      <c r="A1124" s="233" t="s">
        <v>4475</v>
      </c>
      <c r="B1124" s="234" t="s">
        <v>4472</v>
      </c>
      <c r="C1124" s="235" t="s">
        <v>8</v>
      </c>
      <c r="D1124" s="234" t="s">
        <v>18</v>
      </c>
      <c r="E1124" s="234" t="s">
        <v>19</v>
      </c>
      <c r="F1124" s="234" t="s">
        <v>277</v>
      </c>
      <c r="G1124" s="234" t="s">
        <v>4473</v>
      </c>
      <c r="H1124" s="234" t="s">
        <v>2537</v>
      </c>
      <c r="I1124" s="234" t="s">
        <v>23</v>
      </c>
      <c r="J1124" s="234" t="s">
        <v>44</v>
      </c>
      <c r="K1124" s="234" t="s">
        <v>49</v>
      </c>
      <c r="L1124" s="234" t="s">
        <v>3947</v>
      </c>
      <c r="M1124" s="234" t="s">
        <v>97</v>
      </c>
      <c r="N1124" s="236">
        <v>41976.0</v>
      </c>
      <c r="O1124" s="224"/>
      <c r="P1124" s="218"/>
      <c r="Q1124" s="229"/>
      <c r="R1124" s="229"/>
      <c r="S1124" s="535">
        <v>1.0</v>
      </c>
      <c r="T1124" s="69">
        <f t="shared" si="2214"/>
        <v>1547</v>
      </c>
      <c r="U1124" s="536">
        <f t="shared" si="2224"/>
        <v>5</v>
      </c>
      <c r="V1124" s="536">
        <f t="shared" ref="V1124:W1124" si="2289">IF(ISBLANK($A1124),"",sum(AF1124,AL1124,AR1124,AX1124,BD1124,BJ1124,BP1124,BV1124,CB1124,CH1124,CN1124,CT1124,CZ1124,DF1124,DL1124,DR1124,DX1124,ED1124,EJ1124,EP1124,EV1124))</f>
        <v>0</v>
      </c>
      <c r="W1124" s="536">
        <f t="shared" si="2289"/>
        <v>0</v>
      </c>
      <c r="X1124" s="537">
        <f t="shared" si="2228"/>
        <v>5</v>
      </c>
      <c r="Y1124" s="536">
        <f t="shared" ref="Y1124:AA1124" si="2290">IF(ISBLANK($A1124),"",sum(AH1124,AN1124,AT1124,AZ1124,BF1124,BL1124,BR1124,BX1124,CD1124,CJ1124,CP1124,CV1124,DB1124,DH1124,DN1124,DT1124,DZ1124,EF1124,EL1124,ER1124,EX1124))</f>
        <v>5</v>
      </c>
      <c r="Z1124" s="536">
        <f t="shared" si="2290"/>
        <v>0</v>
      </c>
      <c r="AA1124" s="536">
        <f t="shared" si="2290"/>
        <v>0</v>
      </c>
      <c r="AB1124" s="537">
        <f t="shared" si="2218"/>
        <v>5</v>
      </c>
      <c r="AC1124" s="538">
        <f t="shared" si="2219"/>
        <v>1</v>
      </c>
      <c r="AD1124" s="539" t="str">
        <f t="shared" ref="AD1124:AD1125" si="2293"> IF( N1124="" , "", IF( (TODAY()-N1124)/7 &gt; 20 , "20+", ROUNDUP((TODAY()-N1124)/7 ,0)))</f>
        <v>20+</v>
      </c>
      <c r="AE1124" s="237">
        <v>2.0</v>
      </c>
      <c r="AF1124" s="218"/>
      <c r="AG1124" s="218"/>
      <c r="AH1124" s="218"/>
      <c r="AI1124" s="218"/>
      <c r="AJ1124" s="218"/>
      <c r="AK1124" s="237">
        <v>2.0</v>
      </c>
      <c r="AL1124" s="218"/>
      <c r="AM1124" s="218"/>
      <c r="AN1124" s="237">
        <v>2.0</v>
      </c>
      <c r="AO1124" s="218"/>
      <c r="AP1124" s="218"/>
      <c r="AQ1124" s="218"/>
      <c r="AR1124" s="218"/>
      <c r="AS1124" s="218"/>
      <c r="AT1124" s="237">
        <v>1.0</v>
      </c>
      <c r="AU1124" s="218"/>
      <c r="AV1124" s="218"/>
      <c r="AW1124" s="218"/>
      <c r="AX1124" s="218"/>
      <c r="AY1124" s="218"/>
      <c r="AZ1124" s="218"/>
      <c r="BA1124" s="218"/>
      <c r="BB1124" s="218"/>
      <c r="BC1124" s="237">
        <v>1.0</v>
      </c>
      <c r="BD1124" s="218"/>
      <c r="BE1124" s="218"/>
      <c r="BF1124" s="237">
        <v>2.0</v>
      </c>
      <c r="BG1124" s="218"/>
      <c r="BH1124" s="218"/>
      <c r="BI1124" s="218"/>
      <c r="BJ1124" s="218"/>
      <c r="BK1124" s="218"/>
      <c r="BL1124" s="218"/>
      <c r="BM1124" s="218"/>
      <c r="BN1124" s="218"/>
      <c r="BO1124" s="218"/>
      <c r="BP1124" s="218"/>
      <c r="BQ1124" s="218"/>
      <c r="BR1124" s="218"/>
      <c r="BS1124" s="218"/>
      <c r="BT1124" s="218"/>
      <c r="BU1124" s="218"/>
      <c r="BV1124" s="218"/>
      <c r="BW1124" s="218"/>
      <c r="BX1124" s="218"/>
      <c r="BY1124" s="218"/>
      <c r="BZ1124" s="218"/>
      <c r="CA1124" s="218"/>
      <c r="CB1124" s="218"/>
      <c r="CC1124" s="218"/>
      <c r="CD1124" s="218"/>
      <c r="CE1124" s="218"/>
      <c r="CF1124" s="218"/>
      <c r="CG1124" s="218"/>
      <c r="CH1124" s="218"/>
      <c r="CI1124" s="218"/>
      <c r="CJ1124" s="218"/>
      <c r="CK1124" s="218"/>
      <c r="CL1124" s="218"/>
      <c r="CM1124" s="218"/>
      <c r="CN1124" s="218"/>
      <c r="CO1124" s="218"/>
      <c r="CP1124" s="218"/>
      <c r="CQ1124" s="218"/>
      <c r="CR1124" s="218"/>
      <c r="CS1124" s="218"/>
      <c r="CT1124" s="218"/>
      <c r="CU1124" s="218"/>
      <c r="CV1124" s="218"/>
      <c r="CW1124" s="218"/>
      <c r="CX1124" s="218"/>
      <c r="CY1124" s="218"/>
      <c r="CZ1124" s="218"/>
      <c r="DA1124" s="218"/>
      <c r="DB1124" s="218"/>
      <c r="DC1124" s="218"/>
      <c r="DD1124" s="218"/>
      <c r="DE1124" s="218"/>
      <c r="DF1124" s="218"/>
      <c r="DG1124" s="218"/>
      <c r="DH1124" s="218"/>
      <c r="DI1124" s="218"/>
      <c r="DJ1124" s="218"/>
      <c r="DK1124" s="218"/>
      <c r="DL1124" s="218"/>
      <c r="DM1124" s="218"/>
      <c r="DN1124" s="218"/>
      <c r="DO1124" s="218"/>
      <c r="DP1124" s="218"/>
      <c r="DQ1124" s="218"/>
      <c r="DR1124" s="218"/>
      <c r="DS1124" s="218"/>
      <c r="DT1124" s="218"/>
      <c r="DU1124" s="218"/>
      <c r="DV1124" s="218"/>
      <c r="DW1124" s="218"/>
      <c r="DX1124" s="218"/>
      <c r="DY1124" s="218"/>
      <c r="DZ1124" s="218"/>
      <c r="EA1124" s="218"/>
      <c r="EB1124" s="218"/>
      <c r="EC1124" s="218"/>
      <c r="ED1124" s="218"/>
      <c r="EE1124" s="218"/>
      <c r="EF1124" s="218"/>
      <c r="EG1124" s="218"/>
      <c r="EH1124" s="218"/>
      <c r="EI1124" s="218"/>
      <c r="EJ1124" s="218"/>
      <c r="EK1124" s="218"/>
      <c r="EL1124" s="218"/>
      <c r="EM1124" s="218"/>
      <c r="EN1124" s="218"/>
      <c r="EO1124" s="218"/>
      <c r="EP1124" s="218"/>
      <c r="EQ1124" s="218"/>
      <c r="ER1124" s="218"/>
      <c r="ES1124" s="218"/>
      <c r="ET1124" s="218"/>
      <c r="EU1124" s="218"/>
      <c r="EV1124" s="218"/>
      <c r="EW1124" s="218"/>
      <c r="EX1124" s="218"/>
      <c r="EY1124" s="218"/>
      <c r="EZ1124" s="218"/>
      <c r="FA1124" s="234" t="s">
        <v>4476</v>
      </c>
      <c r="FB1124" s="234"/>
      <c r="FC1124" s="234"/>
      <c r="FD1124" s="234"/>
    </row>
    <row r="1125">
      <c r="A1125" s="643" t="s">
        <v>4477</v>
      </c>
      <c r="B1125" s="638" t="s">
        <v>3603</v>
      </c>
      <c r="C1125" s="644" t="s">
        <v>8</v>
      </c>
      <c r="D1125" s="638" t="s">
        <v>18</v>
      </c>
      <c r="E1125" s="638" t="s">
        <v>12</v>
      </c>
      <c r="F1125" s="638" t="s">
        <v>283</v>
      </c>
      <c r="G1125" s="638" t="s">
        <v>4478</v>
      </c>
      <c r="H1125" s="638" t="s">
        <v>3483</v>
      </c>
      <c r="I1125" s="638" t="s">
        <v>23</v>
      </c>
      <c r="J1125" s="638" t="s">
        <v>44</v>
      </c>
      <c r="K1125" s="638" t="s">
        <v>49</v>
      </c>
      <c r="L1125" s="638" t="s">
        <v>273</v>
      </c>
      <c r="M1125" s="638" t="s">
        <v>50</v>
      </c>
      <c r="N1125" s="645">
        <v>42150.0</v>
      </c>
      <c r="O1125" s="645">
        <v>42150.0</v>
      </c>
      <c r="P1125" s="218"/>
      <c r="Q1125" s="229"/>
      <c r="R1125" s="229"/>
      <c r="S1125" s="218"/>
      <c r="T1125" s="390">
        <f t="shared" si="2214"/>
        <v>1373</v>
      </c>
      <c r="U1125" s="536">
        <f t="shared" si="2224"/>
        <v>3</v>
      </c>
      <c r="V1125" s="536">
        <f t="shared" ref="V1125:W1125" si="2291">IF(ISBLANK($A1125),"",sum(AF1125,AL1125,AR1125,AX1125,BD1125,BJ1125,BP1125,BV1125,CB1125,CH1125,CN1125,CT1125,CZ1125,DF1125,DL1125,DR1125,DX1125,ED1125,EJ1125,EP1125,EV1125))</f>
        <v>0</v>
      </c>
      <c r="W1125" s="536">
        <f t="shared" si="2291"/>
        <v>0</v>
      </c>
      <c r="X1125" s="537">
        <f t="shared" si="2228"/>
        <v>3</v>
      </c>
      <c r="Y1125" s="536">
        <f t="shared" ref="Y1125:AA1125" si="2292">IF(ISBLANK($A1125),"",sum(AH1125,AN1125,AT1125,AZ1125,BF1125,BL1125,BR1125,BX1125,CD1125,CJ1125,CP1125,CV1125,DB1125,DH1125,DN1125,DT1125,DZ1125,EF1125,EL1125,ER1125,EX1125))</f>
        <v>2</v>
      </c>
      <c r="Z1125" s="536">
        <f t="shared" si="2292"/>
        <v>2</v>
      </c>
      <c r="AA1125" s="536">
        <f t="shared" si="2292"/>
        <v>0</v>
      </c>
      <c r="AB1125" s="537">
        <f t="shared" si="2218"/>
        <v>4</v>
      </c>
      <c r="AC1125" s="538">
        <f t="shared" si="2219"/>
        <v>0.6666666667</v>
      </c>
      <c r="AD1125" s="635" t="str">
        <f t="shared" si="2293"/>
        <v>20+</v>
      </c>
      <c r="AE1125" s="218"/>
      <c r="AF1125" s="218"/>
      <c r="AG1125" s="218"/>
      <c r="AH1125" s="218"/>
      <c r="AI1125" s="218"/>
      <c r="AJ1125" s="218"/>
      <c r="AK1125" s="646">
        <v>3.0</v>
      </c>
      <c r="AL1125" s="218"/>
      <c r="AM1125" s="218"/>
      <c r="AN1125" s="646">
        <v>2.0</v>
      </c>
      <c r="AO1125" s="646">
        <v>2.0</v>
      </c>
      <c r="AP1125" s="218"/>
      <c r="AQ1125" s="218"/>
      <c r="AR1125" s="218"/>
      <c r="AS1125" s="218"/>
      <c r="AT1125" s="218"/>
      <c r="AU1125" s="218"/>
      <c r="AV1125" s="218"/>
      <c r="AW1125" s="218"/>
      <c r="AX1125" s="218"/>
      <c r="AY1125" s="218"/>
      <c r="AZ1125" s="218"/>
      <c r="BA1125" s="218"/>
      <c r="BB1125" s="218"/>
      <c r="BC1125" s="218"/>
      <c r="BD1125" s="218"/>
      <c r="BE1125" s="218"/>
      <c r="BF1125" s="218"/>
      <c r="BG1125" s="218"/>
      <c r="BH1125" s="218"/>
      <c r="BI1125" s="218"/>
      <c r="BJ1125" s="218"/>
      <c r="BK1125" s="218"/>
      <c r="BL1125" s="218"/>
      <c r="BM1125" s="218"/>
      <c r="BN1125" s="218"/>
      <c r="BO1125" s="218"/>
      <c r="BP1125" s="218"/>
      <c r="BQ1125" s="218"/>
      <c r="BR1125" s="218"/>
      <c r="BS1125" s="218"/>
      <c r="BT1125" s="218"/>
      <c r="BU1125" s="218"/>
      <c r="BV1125" s="218"/>
      <c r="BW1125" s="218"/>
      <c r="BX1125" s="218"/>
      <c r="BY1125" s="218"/>
      <c r="BZ1125" s="218"/>
      <c r="CA1125" s="218"/>
      <c r="CB1125" s="218"/>
      <c r="CC1125" s="218"/>
      <c r="CD1125" s="218"/>
      <c r="CE1125" s="218"/>
      <c r="CF1125" s="218"/>
      <c r="CG1125" s="218"/>
      <c r="CH1125" s="218"/>
      <c r="CI1125" s="218"/>
      <c r="CJ1125" s="218"/>
      <c r="CK1125" s="218"/>
      <c r="CL1125" s="218"/>
      <c r="CM1125" s="218"/>
      <c r="CN1125" s="218"/>
      <c r="CO1125" s="218"/>
      <c r="CP1125" s="218"/>
      <c r="CQ1125" s="218"/>
      <c r="CR1125" s="218"/>
      <c r="CS1125" s="218"/>
      <c r="CT1125" s="218"/>
      <c r="CU1125" s="218"/>
      <c r="CV1125" s="218"/>
      <c r="CW1125" s="218"/>
      <c r="CX1125" s="218"/>
      <c r="CY1125" s="218"/>
      <c r="CZ1125" s="218"/>
      <c r="DA1125" s="218"/>
      <c r="DB1125" s="218"/>
      <c r="DC1125" s="218"/>
      <c r="DD1125" s="218"/>
      <c r="DE1125" s="218"/>
      <c r="DF1125" s="218"/>
      <c r="DG1125" s="218"/>
      <c r="DH1125" s="218"/>
      <c r="DI1125" s="218"/>
      <c r="DJ1125" s="218"/>
      <c r="DK1125" s="218"/>
      <c r="DL1125" s="218"/>
      <c r="DM1125" s="218"/>
      <c r="DN1125" s="218"/>
      <c r="DO1125" s="218"/>
      <c r="DP1125" s="218"/>
      <c r="DQ1125" s="218"/>
      <c r="DR1125" s="218"/>
      <c r="DS1125" s="218"/>
      <c r="DT1125" s="218"/>
      <c r="DU1125" s="218"/>
      <c r="DV1125" s="218"/>
      <c r="DW1125" s="218"/>
      <c r="DX1125" s="218"/>
      <c r="DY1125" s="218"/>
      <c r="DZ1125" s="218"/>
      <c r="EA1125" s="218"/>
      <c r="EB1125" s="218"/>
      <c r="EC1125" s="218"/>
      <c r="ED1125" s="218"/>
      <c r="EE1125" s="218"/>
      <c r="EF1125" s="218"/>
      <c r="EG1125" s="218"/>
      <c r="EH1125" s="218"/>
      <c r="EI1125" s="218"/>
      <c r="EJ1125" s="218"/>
      <c r="EK1125" s="218"/>
      <c r="EL1125" s="218"/>
      <c r="EM1125" s="218"/>
      <c r="EN1125" s="218"/>
      <c r="EO1125" s="218"/>
      <c r="EP1125" s="218"/>
      <c r="EQ1125" s="218"/>
      <c r="ER1125" s="218"/>
      <c r="ES1125" s="218"/>
      <c r="ET1125" s="218"/>
      <c r="EU1125" s="218"/>
      <c r="EV1125" s="218"/>
      <c r="EW1125" s="218"/>
      <c r="EX1125" s="218"/>
      <c r="EY1125" s="218"/>
      <c r="EZ1125" s="218"/>
      <c r="FA1125" s="638" t="s">
        <v>4479</v>
      </c>
      <c r="FB1125" s="638"/>
      <c r="FC1125" s="638"/>
      <c r="FD1125" s="638"/>
    </row>
    <row r="1126">
      <c r="A1126" s="643" t="s">
        <v>4480</v>
      </c>
      <c r="B1126" s="638" t="s">
        <v>4369</v>
      </c>
      <c r="C1126" s="644" t="s">
        <v>8</v>
      </c>
      <c r="D1126" s="638" t="s">
        <v>18</v>
      </c>
      <c r="E1126" s="638" t="s">
        <v>12</v>
      </c>
      <c r="F1126" s="638" t="s">
        <v>283</v>
      </c>
      <c r="G1126" s="638" t="s">
        <v>4481</v>
      </c>
      <c r="H1126" s="638" t="s">
        <v>4371</v>
      </c>
      <c r="I1126" s="638" t="s">
        <v>23</v>
      </c>
      <c r="J1126" s="638" t="s">
        <v>44</v>
      </c>
      <c r="K1126" s="638" t="s">
        <v>49</v>
      </c>
      <c r="L1126" s="638" t="s">
        <v>501</v>
      </c>
      <c r="M1126" s="638" t="s">
        <v>137</v>
      </c>
      <c r="N1126" s="645">
        <v>42039.0</v>
      </c>
      <c r="O1126" s="224"/>
      <c r="P1126" s="218"/>
      <c r="Q1126" s="229"/>
      <c r="R1126" s="229"/>
      <c r="S1126" s="218"/>
      <c r="T1126" s="390">
        <f t="shared" si="2214"/>
        <v>1484</v>
      </c>
      <c r="U1126" s="647">
        <f t="shared" si="2224"/>
        <v>6</v>
      </c>
      <c r="V1126" s="647">
        <f t="shared" ref="V1126:W1126" si="2294">IF(ISBLANK($A1126),"",sum(AF1126,AL1126,AR1126,AX1126,BD1126,BJ1126,BP1126,BV1126,CB1126,CH1126,CN1126,CT1126,CZ1126,DF1126,DL1126,DR1126,DX1126,ED1126,EJ1126,EP1126,EV1126))</f>
        <v>0</v>
      </c>
      <c r="W1126" s="647">
        <f t="shared" si="2294"/>
        <v>0</v>
      </c>
      <c r="X1126" s="648">
        <f t="shared" si="2228"/>
        <v>6</v>
      </c>
      <c r="Y1126" s="647">
        <f t="shared" ref="Y1126:AA1126" si="2295">IF(ISBLANK($A1126),"",sum(AH1126,AN1126,AT1126,AZ1126,BF1126,BL1126,BR1126,BX1126,CD1126,CJ1126,CP1126,CV1126,DB1126,DH1126,DN1126,DT1126,DZ1126,EF1126,EL1126,ER1126,EX1126))</f>
        <v>3</v>
      </c>
      <c r="Z1126" s="647">
        <f t="shared" si="2295"/>
        <v>3</v>
      </c>
      <c r="AA1126" s="647">
        <f t="shared" si="2295"/>
        <v>0</v>
      </c>
      <c r="AB1126" s="648">
        <f t="shared" si="2218"/>
        <v>6</v>
      </c>
      <c r="AC1126" s="649">
        <f t="shared" si="2219"/>
        <v>0.5</v>
      </c>
      <c r="AD1126" s="650" t="str">
        <f>IF( (TODAY()-N1126)/7 &lt; 1,"1", IF( N1126="" , "", IF( (TODAY()-N1126)/7 &gt; 20 , "20+", (TODAY()-N1126)/7 )))</f>
        <v>20+</v>
      </c>
      <c r="AE1126" s="218"/>
      <c r="AF1126" s="218"/>
      <c r="AG1126" s="218"/>
      <c r="AH1126" s="218"/>
      <c r="AI1126" s="218"/>
      <c r="AJ1126" s="218"/>
      <c r="AK1126" s="646">
        <v>5.0</v>
      </c>
      <c r="AL1126" s="218"/>
      <c r="AM1126" s="218"/>
      <c r="AN1126" s="646">
        <v>3.0</v>
      </c>
      <c r="AO1126" s="646">
        <v>3.0</v>
      </c>
      <c r="AP1126" s="218"/>
      <c r="AQ1126" s="218"/>
      <c r="AR1126" s="218"/>
      <c r="AS1126" s="218"/>
      <c r="AT1126" s="218"/>
      <c r="AU1126" s="218"/>
      <c r="AV1126" s="218"/>
      <c r="AW1126" s="646">
        <v>1.0</v>
      </c>
      <c r="AX1126" s="218"/>
      <c r="AY1126" s="218"/>
      <c r="AZ1126" s="218"/>
      <c r="BA1126" s="218"/>
      <c r="BB1126" s="218"/>
      <c r="BC1126" s="218"/>
      <c r="BD1126" s="218"/>
      <c r="BE1126" s="218"/>
      <c r="BF1126" s="218"/>
      <c r="BG1126" s="218"/>
      <c r="BH1126" s="218"/>
      <c r="BI1126" s="218"/>
      <c r="BJ1126" s="218"/>
      <c r="BK1126" s="218"/>
      <c r="BL1126" s="218"/>
      <c r="BM1126" s="218"/>
      <c r="BN1126" s="218"/>
      <c r="BO1126" s="218"/>
      <c r="BP1126" s="218"/>
      <c r="BQ1126" s="218"/>
      <c r="BR1126" s="218"/>
      <c r="BS1126" s="218"/>
      <c r="BT1126" s="218"/>
      <c r="BU1126" s="218"/>
      <c r="BV1126" s="218"/>
      <c r="BW1126" s="218"/>
      <c r="BX1126" s="218"/>
      <c r="BY1126" s="218"/>
      <c r="BZ1126" s="218"/>
      <c r="CA1126" s="218"/>
      <c r="CB1126" s="218"/>
      <c r="CC1126" s="218"/>
      <c r="CD1126" s="218"/>
      <c r="CE1126" s="218"/>
      <c r="CF1126" s="218"/>
      <c r="CG1126" s="218"/>
      <c r="CH1126" s="218"/>
      <c r="CI1126" s="218"/>
      <c r="CJ1126" s="218"/>
      <c r="CK1126" s="218"/>
      <c r="CL1126" s="218"/>
      <c r="CM1126" s="218"/>
      <c r="CN1126" s="218"/>
      <c r="CO1126" s="218"/>
      <c r="CP1126" s="218"/>
      <c r="CQ1126" s="218"/>
      <c r="CR1126" s="218"/>
      <c r="CS1126" s="218"/>
      <c r="CT1126" s="218"/>
      <c r="CU1126" s="218"/>
      <c r="CV1126" s="218"/>
      <c r="CW1126" s="218"/>
      <c r="CX1126" s="218"/>
      <c r="CY1126" s="218"/>
      <c r="CZ1126" s="218"/>
      <c r="DA1126" s="218"/>
      <c r="DB1126" s="218"/>
      <c r="DC1126" s="218"/>
      <c r="DD1126" s="218"/>
      <c r="DE1126" s="218"/>
      <c r="DF1126" s="218"/>
      <c r="DG1126" s="218"/>
      <c r="DH1126" s="218"/>
      <c r="DI1126" s="218"/>
      <c r="DJ1126" s="218"/>
      <c r="DK1126" s="218"/>
      <c r="DL1126" s="218"/>
      <c r="DM1126" s="218"/>
      <c r="DN1126" s="218"/>
      <c r="DO1126" s="218"/>
      <c r="DP1126" s="218"/>
      <c r="DQ1126" s="218"/>
      <c r="DR1126" s="218"/>
      <c r="DS1126" s="218"/>
      <c r="DT1126" s="218"/>
      <c r="DU1126" s="218"/>
      <c r="DV1126" s="218"/>
      <c r="DW1126" s="218"/>
      <c r="DX1126" s="218"/>
      <c r="DY1126" s="218"/>
      <c r="DZ1126" s="218"/>
      <c r="EA1126" s="218"/>
      <c r="EB1126" s="218"/>
      <c r="EC1126" s="218"/>
      <c r="ED1126" s="218"/>
      <c r="EE1126" s="218"/>
      <c r="EF1126" s="218"/>
      <c r="EG1126" s="218"/>
      <c r="EH1126" s="218"/>
      <c r="EI1126" s="218"/>
      <c r="EJ1126" s="218"/>
      <c r="EK1126" s="218"/>
      <c r="EL1126" s="218"/>
      <c r="EM1126" s="218"/>
      <c r="EN1126" s="218"/>
      <c r="EO1126" s="218"/>
      <c r="EP1126" s="218"/>
      <c r="EQ1126" s="218"/>
      <c r="ER1126" s="218"/>
      <c r="ES1126" s="218"/>
      <c r="ET1126" s="218"/>
      <c r="EU1126" s="218"/>
      <c r="EV1126" s="218"/>
      <c r="EW1126" s="218"/>
      <c r="EX1126" s="218"/>
      <c r="EY1126" s="218"/>
      <c r="EZ1126" s="218"/>
      <c r="FA1126" s="638" t="s">
        <v>4482</v>
      </c>
      <c r="FB1126" s="638"/>
      <c r="FC1126" s="638"/>
      <c r="FD1126" s="638"/>
    </row>
    <row r="1127">
      <c r="A1127" s="643" t="s">
        <v>4483</v>
      </c>
      <c r="B1127" s="638" t="s">
        <v>4484</v>
      </c>
      <c r="C1127" s="644" t="s">
        <v>8</v>
      </c>
      <c r="D1127" s="638" t="s">
        <v>18</v>
      </c>
      <c r="E1127" s="638" t="s">
        <v>12</v>
      </c>
      <c r="F1127" s="638" t="s">
        <v>283</v>
      </c>
      <c r="G1127" s="638" t="s">
        <v>4485</v>
      </c>
      <c r="H1127" s="638" t="s">
        <v>4486</v>
      </c>
      <c r="I1127" s="638" t="s">
        <v>23</v>
      </c>
      <c r="J1127" s="638" t="s">
        <v>44</v>
      </c>
      <c r="K1127" s="638" t="s">
        <v>49</v>
      </c>
      <c r="L1127" s="638" t="s">
        <v>1624</v>
      </c>
      <c r="M1127" s="638" t="s">
        <v>97</v>
      </c>
      <c r="N1127" s="645">
        <v>42144.0</v>
      </c>
      <c r="O1127" s="224"/>
      <c r="P1127" s="218"/>
      <c r="Q1127" s="229"/>
      <c r="R1127" s="229"/>
      <c r="S1127" s="218"/>
      <c r="T1127" s="390">
        <f t="shared" si="2214"/>
        <v>1379</v>
      </c>
      <c r="U1127" s="536">
        <f t="shared" si="2224"/>
        <v>0</v>
      </c>
      <c r="V1127" s="536">
        <f t="shared" ref="V1127:W1127" si="2296">IF(ISBLANK($A1127),"",sum(AF1127,AL1127,AR1127,AX1127,BD1127,BJ1127,BP1127,BV1127,CB1127,CH1127,CN1127,CT1127,CZ1127,DF1127,DL1127,DR1127,DX1127,ED1127,EJ1127,EP1127,EV1127))</f>
        <v>0</v>
      </c>
      <c r="W1127" s="536">
        <f t="shared" si="2296"/>
        <v>0</v>
      </c>
      <c r="X1127" s="537">
        <f t="shared" si="2228"/>
        <v>0</v>
      </c>
      <c r="Y1127" s="536">
        <f t="shared" ref="Y1127:AA1127" si="2297">IF(ISBLANK($A1127),"",sum(AH1127,AN1127,AT1127,AZ1127,BF1127,BL1127,BR1127,BX1127,CD1127,CJ1127,CP1127,CV1127,DB1127,DH1127,DN1127,DT1127,DZ1127,EF1127,EL1127,ER1127,EX1127))</f>
        <v>0</v>
      </c>
      <c r="Z1127" s="536">
        <f t="shared" si="2297"/>
        <v>0</v>
      </c>
      <c r="AA1127" s="536">
        <f t="shared" si="2297"/>
        <v>0</v>
      </c>
      <c r="AB1127" s="537">
        <f t="shared" si="2218"/>
        <v>0</v>
      </c>
      <c r="AC1127" s="238" t="str">
        <f t="shared" si="2219"/>
        <v/>
      </c>
      <c r="AD1127" s="635" t="str">
        <f> IF( N1127="" , "", IF( (TODAY()-N1127)/7 &gt; 20 , "20+", ROUNDUP((TODAY()-N1127)/7 ,0)))</f>
        <v>20+</v>
      </c>
      <c r="AE1127" s="218"/>
      <c r="AF1127" s="218"/>
      <c r="AG1127" s="218"/>
      <c r="AH1127" s="218"/>
      <c r="AI1127" s="218"/>
      <c r="AJ1127" s="218"/>
      <c r="AK1127" s="218"/>
      <c r="AL1127" s="218"/>
      <c r="AM1127" s="218"/>
      <c r="AN1127" s="218"/>
      <c r="AO1127" s="218"/>
      <c r="AP1127" s="218"/>
      <c r="AQ1127" s="218"/>
      <c r="AR1127" s="218"/>
      <c r="AS1127" s="218"/>
      <c r="AT1127" s="218"/>
      <c r="AU1127" s="218"/>
      <c r="AV1127" s="218"/>
      <c r="AW1127" s="218"/>
      <c r="AX1127" s="218"/>
      <c r="AY1127" s="218"/>
      <c r="AZ1127" s="218"/>
      <c r="BA1127" s="218"/>
      <c r="BB1127" s="218"/>
      <c r="BC1127" s="218"/>
      <c r="BD1127" s="218"/>
      <c r="BE1127" s="218"/>
      <c r="BF1127" s="218"/>
      <c r="BG1127" s="218"/>
      <c r="BH1127" s="218"/>
      <c r="BI1127" s="218"/>
      <c r="BJ1127" s="218"/>
      <c r="BK1127" s="218"/>
      <c r="BL1127" s="218"/>
      <c r="BM1127" s="218"/>
      <c r="BN1127" s="218"/>
      <c r="BO1127" s="218"/>
      <c r="BP1127" s="218"/>
      <c r="BQ1127" s="218"/>
      <c r="BR1127" s="218"/>
      <c r="BS1127" s="218"/>
      <c r="BT1127" s="218"/>
      <c r="BU1127" s="218"/>
      <c r="BV1127" s="218"/>
      <c r="BW1127" s="218"/>
      <c r="BX1127" s="218"/>
      <c r="BY1127" s="218"/>
      <c r="BZ1127" s="218"/>
      <c r="CA1127" s="218"/>
      <c r="CB1127" s="218"/>
      <c r="CC1127" s="218"/>
      <c r="CD1127" s="218"/>
      <c r="CE1127" s="218"/>
      <c r="CF1127" s="218"/>
      <c r="CG1127" s="218"/>
      <c r="CH1127" s="218"/>
      <c r="CI1127" s="218"/>
      <c r="CJ1127" s="218"/>
      <c r="CK1127" s="218"/>
      <c r="CL1127" s="218"/>
      <c r="CM1127" s="218"/>
      <c r="CN1127" s="218"/>
      <c r="CO1127" s="218"/>
      <c r="CP1127" s="218"/>
      <c r="CQ1127" s="218"/>
      <c r="CR1127" s="218"/>
      <c r="CS1127" s="218"/>
      <c r="CT1127" s="218"/>
      <c r="CU1127" s="218"/>
      <c r="CV1127" s="218"/>
      <c r="CW1127" s="218"/>
      <c r="CX1127" s="218"/>
      <c r="CY1127" s="218"/>
      <c r="CZ1127" s="218"/>
      <c r="DA1127" s="218"/>
      <c r="DB1127" s="218"/>
      <c r="DC1127" s="218"/>
      <c r="DD1127" s="218"/>
      <c r="DE1127" s="218"/>
      <c r="DF1127" s="218"/>
      <c r="DG1127" s="218"/>
      <c r="DH1127" s="218"/>
      <c r="DI1127" s="218"/>
      <c r="DJ1127" s="218"/>
      <c r="DK1127" s="218"/>
      <c r="DL1127" s="218"/>
      <c r="DM1127" s="218"/>
      <c r="DN1127" s="218"/>
      <c r="DO1127" s="218"/>
      <c r="DP1127" s="218"/>
      <c r="DQ1127" s="218"/>
      <c r="DR1127" s="218"/>
      <c r="DS1127" s="218"/>
      <c r="DT1127" s="218"/>
      <c r="DU1127" s="218"/>
      <c r="DV1127" s="218"/>
      <c r="DW1127" s="218"/>
      <c r="DX1127" s="218"/>
      <c r="DY1127" s="218"/>
      <c r="DZ1127" s="218"/>
      <c r="EA1127" s="218"/>
      <c r="EB1127" s="218"/>
      <c r="EC1127" s="218"/>
      <c r="ED1127" s="218"/>
      <c r="EE1127" s="218"/>
      <c r="EF1127" s="218"/>
      <c r="EG1127" s="218"/>
      <c r="EH1127" s="218"/>
      <c r="EI1127" s="218"/>
      <c r="EJ1127" s="218"/>
      <c r="EK1127" s="218"/>
      <c r="EL1127" s="218"/>
      <c r="EM1127" s="218"/>
      <c r="EN1127" s="218"/>
      <c r="EO1127" s="218"/>
      <c r="EP1127" s="218"/>
      <c r="EQ1127" s="218"/>
      <c r="ER1127" s="218"/>
      <c r="ES1127" s="218"/>
      <c r="ET1127" s="218"/>
      <c r="EU1127" s="218"/>
      <c r="EV1127" s="218"/>
      <c r="EW1127" s="218"/>
      <c r="EX1127" s="218"/>
      <c r="EY1127" s="218"/>
      <c r="EZ1127" s="218"/>
      <c r="FA1127" s="638" t="s">
        <v>4487</v>
      </c>
      <c r="FB1127" s="638"/>
      <c r="FC1127" s="638"/>
      <c r="FD1127" s="638"/>
    </row>
    <row r="1128">
      <c r="A1128" s="639" t="s">
        <v>4488</v>
      </c>
      <c r="B1128" s="541" t="s">
        <v>4369</v>
      </c>
      <c r="C1128" s="542" t="s">
        <v>8</v>
      </c>
      <c r="D1128" s="541" t="s">
        <v>18</v>
      </c>
      <c r="E1128" s="541" t="s">
        <v>12</v>
      </c>
      <c r="F1128" s="541" t="str">
        <f>" +"</f>
        <v> +</v>
      </c>
      <c r="G1128" s="541" t="s">
        <v>4489</v>
      </c>
      <c r="H1128" s="541" t="s">
        <v>4371</v>
      </c>
      <c r="I1128" s="541" t="s">
        <v>23</v>
      </c>
      <c r="J1128" s="541" t="s">
        <v>44</v>
      </c>
      <c r="K1128" s="541" t="s">
        <v>49</v>
      </c>
      <c r="L1128" s="541" t="s">
        <v>3968</v>
      </c>
      <c r="M1128" s="541" t="s">
        <v>114</v>
      </c>
      <c r="N1128" s="640">
        <v>41968.0</v>
      </c>
      <c r="O1128" s="544"/>
      <c r="P1128" s="251"/>
      <c r="Q1128" s="545"/>
      <c r="R1128" s="545"/>
      <c r="S1128" s="251"/>
      <c r="T1128" s="69">
        <f t="shared" si="2214"/>
        <v>1555</v>
      </c>
      <c r="U1128" s="546">
        <f t="shared" si="2224"/>
        <v>3</v>
      </c>
      <c r="V1128" s="546">
        <f t="shared" ref="V1128:W1128" si="2298">IF(ISBLANK($A1128),"",sum(AF1128,AL1128,AR1128,AX1128,BD1128,BJ1128,BP1128,BV1128,CB1128,CH1128,CN1128,CT1128,CZ1128,DF1128,DL1128,DR1128,DX1128,ED1128,EJ1128,EP1128,EV1128))</f>
        <v>0</v>
      </c>
      <c r="W1128" s="546">
        <f t="shared" si="2298"/>
        <v>0</v>
      </c>
      <c r="X1128" s="547">
        <f t="shared" si="2228"/>
        <v>3</v>
      </c>
      <c r="Y1128" s="546">
        <f t="shared" ref="Y1128:AA1128" si="2299">IF(ISBLANK($A1128),"",sum(AH1128,AN1128,AT1128,AZ1128,BF1128,BL1128,BR1128,BX1128,CD1128,CJ1128,CP1128,CV1128,DB1128,DH1128,DN1128,DT1128,DZ1128,EF1128,EL1128,ER1128,EX1128))</f>
        <v>3</v>
      </c>
      <c r="Z1128" s="546">
        <f t="shared" si="2299"/>
        <v>5</v>
      </c>
      <c r="AA1128" s="546">
        <f t="shared" si="2299"/>
        <v>0</v>
      </c>
      <c r="AB1128" s="547">
        <f t="shared" si="2218"/>
        <v>8</v>
      </c>
      <c r="AC1128" s="642">
        <f t="shared" si="2219"/>
        <v>1</v>
      </c>
      <c r="AD1128" s="651" t="str">
        <f>IF( (TODAY()-N1128)/7 &lt; 1,"1", IF( N1128="" , "", IF( (TODAY()-N1128)/7 &gt; 20 , "20+", ROUNDDOWN((TODAY()-N1128)/7 ,0))))</f>
        <v>20+</v>
      </c>
      <c r="AE1128" s="251"/>
      <c r="AF1128" s="251"/>
      <c r="AG1128" s="251"/>
      <c r="AH1128" s="251"/>
      <c r="AI1128" s="251"/>
      <c r="AJ1128" s="251"/>
      <c r="AK1128" s="251"/>
      <c r="AL1128" s="251"/>
      <c r="AM1128" s="251"/>
      <c r="AN1128" s="251"/>
      <c r="AO1128" s="251"/>
      <c r="AP1128" s="251"/>
      <c r="AQ1128" s="262">
        <v>1.0</v>
      </c>
      <c r="AR1128" s="251"/>
      <c r="AS1128" s="251"/>
      <c r="AT1128" s="262">
        <v>1.0</v>
      </c>
      <c r="AU1128" s="262">
        <v>1.0</v>
      </c>
      <c r="AV1128" s="251"/>
      <c r="AW1128" s="262">
        <v>1.0</v>
      </c>
      <c r="AX1128" s="251"/>
      <c r="AY1128" s="251"/>
      <c r="AZ1128" s="251"/>
      <c r="BA1128" s="251"/>
      <c r="BB1128" s="251"/>
      <c r="BC1128" s="262">
        <v>1.0</v>
      </c>
      <c r="BD1128" s="251"/>
      <c r="BE1128" s="251"/>
      <c r="BF1128" s="262">
        <v>1.0</v>
      </c>
      <c r="BG1128" s="262">
        <v>2.0</v>
      </c>
      <c r="BH1128" s="251"/>
      <c r="BI1128" s="251"/>
      <c r="BJ1128" s="251"/>
      <c r="BK1128" s="251"/>
      <c r="BL1128" s="251"/>
      <c r="BM1128" s="251"/>
      <c r="BN1128" s="251"/>
      <c r="BO1128" s="251"/>
      <c r="BP1128" s="251"/>
      <c r="BQ1128" s="251"/>
      <c r="BR1128" s="251"/>
      <c r="BS1128" s="251"/>
      <c r="BT1128" s="251"/>
      <c r="BU1128" s="251"/>
      <c r="BV1128" s="251"/>
      <c r="BW1128" s="251"/>
      <c r="BX1128" s="262">
        <v>1.0</v>
      </c>
      <c r="BY1128" s="262">
        <v>2.0</v>
      </c>
      <c r="BZ1128" s="251"/>
      <c r="CA1128" s="251"/>
      <c r="CB1128" s="251"/>
      <c r="CC1128" s="251"/>
      <c r="CD1128" s="251"/>
      <c r="CE1128" s="251"/>
      <c r="CF1128" s="251"/>
      <c r="CG1128" s="251"/>
      <c r="CH1128" s="251"/>
      <c r="CI1128" s="251"/>
      <c r="CJ1128" s="251"/>
      <c r="CK1128" s="251"/>
      <c r="CL1128" s="251"/>
      <c r="CM1128" s="251"/>
      <c r="CN1128" s="251"/>
      <c r="CO1128" s="251"/>
      <c r="CP1128" s="251"/>
      <c r="CQ1128" s="251"/>
      <c r="CR1128" s="251"/>
      <c r="CS1128" s="251"/>
      <c r="CT1128" s="251"/>
      <c r="CU1128" s="251"/>
      <c r="CV1128" s="251"/>
      <c r="CW1128" s="251"/>
      <c r="CX1128" s="251"/>
      <c r="CY1128" s="251"/>
      <c r="CZ1128" s="251"/>
      <c r="DA1128" s="251"/>
      <c r="DB1128" s="251"/>
      <c r="DC1128" s="251"/>
      <c r="DD1128" s="251"/>
      <c r="DE1128" s="251"/>
      <c r="DF1128" s="251"/>
      <c r="DG1128" s="251"/>
      <c r="DH1128" s="251"/>
      <c r="DI1128" s="251"/>
      <c r="DJ1128" s="251"/>
      <c r="DK1128" s="251"/>
      <c r="DL1128" s="251"/>
      <c r="DM1128" s="251"/>
      <c r="DN1128" s="251"/>
      <c r="DO1128" s="251"/>
      <c r="DP1128" s="251"/>
      <c r="DQ1128" s="251"/>
      <c r="DR1128" s="251"/>
      <c r="DS1128" s="251"/>
      <c r="DT1128" s="251"/>
      <c r="DU1128" s="251"/>
      <c r="DV1128" s="251"/>
      <c r="DW1128" s="251"/>
      <c r="DX1128" s="251"/>
      <c r="DY1128" s="251"/>
      <c r="DZ1128" s="251"/>
      <c r="EA1128" s="251"/>
      <c r="EB1128" s="251"/>
      <c r="EC1128" s="251"/>
      <c r="ED1128" s="251"/>
      <c r="EE1128" s="251"/>
      <c r="EF1128" s="251"/>
      <c r="EG1128" s="251"/>
      <c r="EH1128" s="251"/>
      <c r="EI1128" s="251"/>
      <c r="EJ1128" s="251"/>
      <c r="EK1128" s="251"/>
      <c r="EL1128" s="251"/>
      <c r="EM1128" s="251"/>
      <c r="EN1128" s="251"/>
      <c r="EO1128" s="251"/>
      <c r="EP1128" s="251"/>
      <c r="EQ1128" s="251"/>
      <c r="ER1128" s="251"/>
      <c r="ES1128" s="251"/>
      <c r="ET1128" s="251"/>
      <c r="EU1128" s="251"/>
      <c r="EV1128" s="251"/>
      <c r="EW1128" s="251"/>
      <c r="EX1128" s="251"/>
      <c r="EY1128" s="251"/>
      <c r="EZ1128" s="251"/>
      <c r="FA1128" s="541" t="s">
        <v>4490</v>
      </c>
      <c r="FB1128" s="541"/>
      <c r="FC1128" s="541"/>
      <c r="FD1128" s="541"/>
    </row>
    <row r="1129">
      <c r="A1129" s="233" t="s">
        <v>4491</v>
      </c>
      <c r="B1129" s="234" t="s">
        <v>4492</v>
      </c>
      <c r="C1129" s="235" t="s">
        <v>8</v>
      </c>
      <c r="D1129" s="234" t="s">
        <v>18</v>
      </c>
      <c r="E1129" s="234" t="s">
        <v>12</v>
      </c>
      <c r="F1129" s="234" t="s">
        <v>283</v>
      </c>
      <c r="G1129" s="234" t="s">
        <v>4446</v>
      </c>
      <c r="H1129" s="234" t="s">
        <v>3967</v>
      </c>
      <c r="I1129" s="234" t="s">
        <v>23</v>
      </c>
      <c r="J1129" s="234" t="s">
        <v>44</v>
      </c>
      <c r="K1129" s="234" t="s">
        <v>49</v>
      </c>
      <c r="L1129" s="234" t="s">
        <v>738</v>
      </c>
      <c r="M1129" s="234" t="s">
        <v>88</v>
      </c>
      <c r="N1129" s="236">
        <v>41740.0</v>
      </c>
      <c r="O1129" s="236">
        <v>41740.0</v>
      </c>
      <c r="P1129" s="218"/>
      <c r="Q1129" s="637">
        <v>41957.0</v>
      </c>
      <c r="R1129" s="637">
        <v>42002.0</v>
      </c>
      <c r="S1129" s="218"/>
      <c r="T1129" s="69">
        <f t="shared" si="2214"/>
        <v>1783</v>
      </c>
      <c r="U1129" s="536">
        <f t="shared" si="2224"/>
        <v>5</v>
      </c>
      <c r="V1129" s="536">
        <f t="shared" ref="V1129:W1129" si="2300">IF(ISBLANK($A1129),"",sum(AF1129,AL1129,AR1129,AX1129,BD1129,BJ1129,BP1129,BV1129,CB1129,CH1129,CN1129,CT1129,CZ1129,DF1129,DL1129,DR1129,DX1129,ED1129,EJ1129,EP1129,EV1129))</f>
        <v>8</v>
      </c>
      <c r="W1129" s="536">
        <f t="shared" si="2300"/>
        <v>0</v>
      </c>
      <c r="X1129" s="537">
        <f t="shared" si="2228"/>
        <v>13</v>
      </c>
      <c r="Y1129" s="536">
        <f t="shared" ref="Y1129:AA1129" si="2301">IF(ISBLANK($A1129),"",sum(AH1129,AN1129,AT1129,AZ1129,BF1129,BL1129,BR1129,BX1129,CD1129,CJ1129,CP1129,CV1129,DB1129,DH1129,DN1129,DT1129,DZ1129,EF1129,EL1129,ER1129,EX1129))</f>
        <v>9</v>
      </c>
      <c r="Z1129" s="536">
        <f t="shared" si="2301"/>
        <v>6</v>
      </c>
      <c r="AA1129" s="536">
        <f t="shared" si="2301"/>
        <v>0</v>
      </c>
      <c r="AB1129" s="537">
        <f t="shared" si="2218"/>
        <v>15</v>
      </c>
      <c r="AC1129" s="538">
        <f t="shared" si="2219"/>
        <v>0.6923076923</v>
      </c>
      <c r="AD1129" s="635" t="str">
        <f t="shared" ref="AD1129:AD1132" si="2304"> IF( N1129="" , "", IF( (TODAY()-N1129)/7 &gt; 20 , "20+", ROUNDUP((TODAY()-N1129)/7 ,0)))</f>
        <v>20+</v>
      </c>
      <c r="AE1129" s="218"/>
      <c r="AF1129" s="218"/>
      <c r="AG1129" s="218"/>
      <c r="AH1129" s="218"/>
      <c r="AI1129" s="218"/>
      <c r="AJ1129" s="218"/>
      <c r="AK1129" s="218"/>
      <c r="AL1129" s="218"/>
      <c r="AM1129" s="218"/>
      <c r="AN1129" s="218"/>
      <c r="AO1129" s="218"/>
      <c r="AP1129" s="218"/>
      <c r="AQ1129" s="218"/>
      <c r="AR1129" s="237">
        <v>1.0</v>
      </c>
      <c r="AS1129" s="218"/>
      <c r="AT1129" s="218"/>
      <c r="AU1129" s="218"/>
      <c r="AV1129" s="218"/>
      <c r="AW1129" s="218"/>
      <c r="AX1129" s="218"/>
      <c r="AY1129" s="218"/>
      <c r="AZ1129" s="237">
        <v>1.0</v>
      </c>
      <c r="BA1129" s="237">
        <v>1.0</v>
      </c>
      <c r="BB1129" s="218"/>
      <c r="BC1129" s="218"/>
      <c r="BD1129" s="237">
        <v>2.0</v>
      </c>
      <c r="BE1129" s="218"/>
      <c r="BF1129" s="237">
        <v>1.0</v>
      </c>
      <c r="BG1129" s="237">
        <v>1.0</v>
      </c>
      <c r="BH1129" s="218"/>
      <c r="BI1129" s="218"/>
      <c r="BJ1129" s="218"/>
      <c r="BK1129" s="218"/>
      <c r="BL1129" s="237">
        <v>1.0</v>
      </c>
      <c r="BM1129" s="237">
        <v>1.0</v>
      </c>
      <c r="BN1129" s="218"/>
      <c r="BO1129" s="218"/>
      <c r="BP1129" s="218"/>
      <c r="BQ1129" s="218"/>
      <c r="BR1129" s="218"/>
      <c r="BS1129" s="218"/>
      <c r="BT1129" s="218"/>
      <c r="BU1129" s="218"/>
      <c r="BV1129" s="218"/>
      <c r="BW1129" s="218"/>
      <c r="BX1129" s="218"/>
      <c r="BY1129" s="218"/>
      <c r="BZ1129" s="218"/>
      <c r="CA1129" s="218"/>
      <c r="CB1129" s="218"/>
      <c r="CC1129" s="218"/>
      <c r="CD1129" s="218"/>
      <c r="CE1129" s="218"/>
      <c r="CF1129" s="218"/>
      <c r="CG1129" s="218"/>
      <c r="CH1129" s="237">
        <v>2.0</v>
      </c>
      <c r="CI1129" s="218"/>
      <c r="CJ1129" s="218"/>
      <c r="CK1129" s="218"/>
      <c r="CL1129" s="218"/>
      <c r="CM1129" s="237">
        <v>1.0</v>
      </c>
      <c r="CN1129" s="237">
        <v>1.0</v>
      </c>
      <c r="CO1129" s="218"/>
      <c r="CP1129" s="218"/>
      <c r="CQ1129" s="218"/>
      <c r="CR1129" s="218"/>
      <c r="CS1129" s="237">
        <v>1.0</v>
      </c>
      <c r="CT1129" s="237">
        <v>1.0</v>
      </c>
      <c r="CU1129" s="218"/>
      <c r="CV1129" s="237">
        <v>2.0</v>
      </c>
      <c r="CW1129" s="218"/>
      <c r="CX1129" s="218"/>
      <c r="CY1129" s="218"/>
      <c r="CZ1129" s="218"/>
      <c r="DA1129" s="218"/>
      <c r="DB1129" s="218"/>
      <c r="DC1129" s="218"/>
      <c r="DD1129" s="218"/>
      <c r="DE1129" s="218"/>
      <c r="DF1129" s="218"/>
      <c r="DG1129" s="218"/>
      <c r="DH1129" s="218"/>
      <c r="DI1129" s="218"/>
      <c r="DJ1129" s="218"/>
      <c r="DK1129" s="218"/>
      <c r="DL1129" s="218"/>
      <c r="DM1129" s="218"/>
      <c r="DN1129" s="218"/>
      <c r="DO1129" s="218"/>
      <c r="DP1129" s="218"/>
      <c r="DQ1129" s="218"/>
      <c r="DR1129" s="218"/>
      <c r="DS1129" s="218"/>
      <c r="DT1129" s="218"/>
      <c r="DU1129" s="237">
        <v>2.0</v>
      </c>
      <c r="DV1129" s="218"/>
      <c r="DW1129" s="218"/>
      <c r="DX1129" s="218"/>
      <c r="DY1129" s="218"/>
      <c r="DZ1129" s="218"/>
      <c r="EA1129" s="218"/>
      <c r="EB1129" s="218"/>
      <c r="EC1129" s="218"/>
      <c r="ED1129" s="218"/>
      <c r="EE1129" s="218"/>
      <c r="EF1129" s="218"/>
      <c r="EG1129" s="218"/>
      <c r="EH1129" s="218"/>
      <c r="EI1129" s="218"/>
      <c r="EJ1129" s="218"/>
      <c r="EK1129" s="218"/>
      <c r="EL1129" s="218"/>
      <c r="EM1129" s="218"/>
      <c r="EN1129" s="218"/>
      <c r="EO1129" s="218"/>
      <c r="EP1129" s="218"/>
      <c r="EQ1129" s="218"/>
      <c r="ER1129" s="218"/>
      <c r="ES1129" s="218"/>
      <c r="ET1129" s="218"/>
      <c r="EU1129" s="237">
        <v>3.0</v>
      </c>
      <c r="EV1129" s="237">
        <v>1.0</v>
      </c>
      <c r="EW1129" s="218"/>
      <c r="EX1129" s="237">
        <v>4.0</v>
      </c>
      <c r="EY1129" s="237">
        <v>1.0</v>
      </c>
      <c r="EZ1129" s="218"/>
      <c r="FA1129" s="234" t="s">
        <v>4493</v>
      </c>
      <c r="FB1129" s="234"/>
      <c r="FC1129" s="234"/>
      <c r="FD1129" s="234"/>
    </row>
    <row r="1130">
      <c r="A1130" s="233" t="s">
        <v>4494</v>
      </c>
      <c r="B1130" s="234" t="s">
        <v>4462</v>
      </c>
      <c r="C1130" s="235" t="s">
        <v>100</v>
      </c>
      <c r="D1130" s="234" t="s">
        <v>18</v>
      </c>
      <c r="E1130" s="234" t="s">
        <v>19</v>
      </c>
      <c r="F1130" s="234" t="s">
        <v>277</v>
      </c>
      <c r="G1130" s="234" t="s">
        <v>4438</v>
      </c>
      <c r="H1130" s="234" t="s">
        <v>2537</v>
      </c>
      <c r="I1130" s="234" t="s">
        <v>23</v>
      </c>
      <c r="J1130" s="234" t="s">
        <v>44</v>
      </c>
      <c r="K1130" s="234" t="s">
        <v>49</v>
      </c>
      <c r="L1130" s="234" t="s">
        <v>1624</v>
      </c>
      <c r="M1130" s="234" t="s">
        <v>97</v>
      </c>
      <c r="N1130" s="236">
        <v>41985.0</v>
      </c>
      <c r="O1130" s="224"/>
      <c r="P1130" s="218"/>
      <c r="Q1130" s="229"/>
      <c r="R1130" s="229"/>
      <c r="S1130" s="535">
        <v>1.0</v>
      </c>
      <c r="T1130" s="69">
        <f t="shared" si="2214"/>
        <v>1538</v>
      </c>
      <c r="U1130" s="536">
        <f t="shared" si="2224"/>
        <v>3</v>
      </c>
      <c r="V1130" s="536">
        <f t="shared" ref="V1130:W1130" si="2302">IF(ISBLANK($A1130),"",sum(AF1130,AL1130,AR1130,AX1130,BD1130,BJ1130,BP1130,BV1130,CB1130,CH1130,CN1130,CT1130,CZ1130,DF1130,DL1130,DR1130,DX1130,ED1130,EJ1130,EP1130,EV1130))</f>
        <v>0</v>
      </c>
      <c r="W1130" s="536">
        <f t="shared" si="2302"/>
        <v>0</v>
      </c>
      <c r="X1130" s="537">
        <f t="shared" si="2228"/>
        <v>3</v>
      </c>
      <c r="Y1130" s="536">
        <f t="shared" ref="Y1130:AA1130" si="2303">IF(ISBLANK($A1130),"",sum(AH1130,AN1130,AT1130,AZ1130,BF1130,BL1130,BR1130,BX1130,CD1130,CJ1130,CP1130,CV1130,DB1130,DH1130,DN1130,DT1130,DZ1130,EF1130,EL1130,ER1130,EX1130))</f>
        <v>1</v>
      </c>
      <c r="Z1130" s="536">
        <f t="shared" si="2303"/>
        <v>0</v>
      </c>
      <c r="AA1130" s="536">
        <f t="shared" si="2303"/>
        <v>0</v>
      </c>
      <c r="AB1130" s="537">
        <f t="shared" si="2218"/>
        <v>1</v>
      </c>
      <c r="AC1130" s="538">
        <f t="shared" si="2219"/>
        <v>0.3333333333</v>
      </c>
      <c r="AD1130" s="539" t="str">
        <f t="shared" si="2304"/>
        <v>20+</v>
      </c>
      <c r="AE1130" s="237">
        <v>1.0</v>
      </c>
      <c r="AF1130" s="218"/>
      <c r="AG1130" s="218"/>
      <c r="AH1130" s="218"/>
      <c r="AI1130" s="218"/>
      <c r="AJ1130" s="218"/>
      <c r="AK1130" s="237">
        <v>1.0</v>
      </c>
      <c r="AL1130" s="218"/>
      <c r="AM1130" s="218"/>
      <c r="AN1130" s="218"/>
      <c r="AO1130" s="218"/>
      <c r="AP1130" s="218"/>
      <c r="AQ1130" s="237">
        <v>1.0</v>
      </c>
      <c r="AR1130" s="218"/>
      <c r="AS1130" s="218"/>
      <c r="AT1130" s="218"/>
      <c r="AU1130" s="218"/>
      <c r="AV1130" s="218"/>
      <c r="AW1130" s="218"/>
      <c r="AX1130" s="218"/>
      <c r="AY1130" s="218"/>
      <c r="AZ1130" s="237">
        <v>1.0</v>
      </c>
      <c r="BA1130" s="218"/>
      <c r="BB1130" s="218"/>
      <c r="BC1130" s="218"/>
      <c r="BD1130" s="218"/>
      <c r="BE1130" s="218"/>
      <c r="BF1130" s="218"/>
      <c r="BG1130" s="218"/>
      <c r="BH1130" s="218"/>
      <c r="BI1130" s="218"/>
      <c r="BJ1130" s="218"/>
      <c r="BK1130" s="218"/>
      <c r="BL1130" s="218"/>
      <c r="BM1130" s="218"/>
      <c r="BN1130" s="218"/>
      <c r="BO1130" s="218"/>
      <c r="BP1130" s="218"/>
      <c r="BQ1130" s="218"/>
      <c r="BR1130" s="218"/>
      <c r="BS1130" s="218"/>
      <c r="BT1130" s="218"/>
      <c r="BU1130" s="218"/>
      <c r="BV1130" s="218"/>
      <c r="BW1130" s="218"/>
      <c r="BX1130" s="218"/>
      <c r="BY1130" s="218"/>
      <c r="BZ1130" s="218"/>
      <c r="CA1130" s="218"/>
      <c r="CB1130" s="218"/>
      <c r="CC1130" s="218"/>
      <c r="CD1130" s="218"/>
      <c r="CE1130" s="218"/>
      <c r="CF1130" s="218"/>
      <c r="CG1130" s="218"/>
      <c r="CH1130" s="218"/>
      <c r="CI1130" s="218"/>
      <c r="CJ1130" s="218"/>
      <c r="CK1130" s="218"/>
      <c r="CL1130" s="218"/>
      <c r="CM1130" s="218"/>
      <c r="CN1130" s="218"/>
      <c r="CO1130" s="218"/>
      <c r="CP1130" s="218"/>
      <c r="CQ1130" s="218"/>
      <c r="CR1130" s="218"/>
      <c r="CS1130" s="218"/>
      <c r="CT1130" s="218"/>
      <c r="CU1130" s="218"/>
      <c r="CV1130" s="218"/>
      <c r="CW1130" s="218"/>
      <c r="CX1130" s="218"/>
      <c r="CY1130" s="218"/>
      <c r="CZ1130" s="218"/>
      <c r="DA1130" s="218"/>
      <c r="DB1130" s="218"/>
      <c r="DC1130" s="218"/>
      <c r="DD1130" s="218"/>
      <c r="DE1130" s="218"/>
      <c r="DF1130" s="218"/>
      <c r="DG1130" s="218"/>
      <c r="DH1130" s="218"/>
      <c r="DI1130" s="218"/>
      <c r="DJ1130" s="218"/>
      <c r="DK1130" s="218"/>
      <c r="DL1130" s="218"/>
      <c r="DM1130" s="218"/>
      <c r="DN1130" s="218"/>
      <c r="DO1130" s="218"/>
      <c r="DP1130" s="218"/>
      <c r="DQ1130" s="218"/>
      <c r="DR1130" s="218"/>
      <c r="DS1130" s="218"/>
      <c r="DT1130" s="218"/>
      <c r="DU1130" s="218"/>
      <c r="DV1130" s="218"/>
      <c r="DW1130" s="218"/>
      <c r="DX1130" s="218"/>
      <c r="DY1130" s="218"/>
      <c r="DZ1130" s="218"/>
      <c r="EA1130" s="218"/>
      <c r="EB1130" s="218"/>
      <c r="EC1130" s="218"/>
      <c r="ED1130" s="218"/>
      <c r="EE1130" s="218"/>
      <c r="EF1130" s="218"/>
      <c r="EG1130" s="218"/>
      <c r="EH1130" s="218"/>
      <c r="EI1130" s="218"/>
      <c r="EJ1130" s="218"/>
      <c r="EK1130" s="218"/>
      <c r="EL1130" s="218"/>
      <c r="EM1130" s="218"/>
      <c r="EN1130" s="218"/>
      <c r="EO1130" s="218"/>
      <c r="EP1130" s="218"/>
      <c r="EQ1130" s="218"/>
      <c r="ER1130" s="218"/>
      <c r="ES1130" s="218"/>
      <c r="ET1130" s="218"/>
      <c r="EU1130" s="218"/>
      <c r="EV1130" s="218"/>
      <c r="EW1130" s="218"/>
      <c r="EX1130" s="218"/>
      <c r="EY1130" s="218"/>
      <c r="EZ1130" s="218"/>
      <c r="FA1130" s="234" t="s">
        <v>4495</v>
      </c>
      <c r="FB1130" s="234"/>
      <c r="FC1130" s="234"/>
      <c r="FD1130" s="234"/>
    </row>
    <row r="1131">
      <c r="A1131" s="233" t="s">
        <v>4496</v>
      </c>
      <c r="B1131" s="234" t="s">
        <v>4437</v>
      </c>
      <c r="C1131" s="235" t="s">
        <v>100</v>
      </c>
      <c r="D1131" s="234" t="s">
        <v>18</v>
      </c>
      <c r="E1131" s="234" t="s">
        <v>19</v>
      </c>
      <c r="F1131" s="234" t="s">
        <v>277</v>
      </c>
      <c r="G1131" s="234" t="s">
        <v>4438</v>
      </c>
      <c r="H1131" s="234" t="s">
        <v>2537</v>
      </c>
      <c r="I1131" s="234" t="s">
        <v>23</v>
      </c>
      <c r="J1131" s="234" t="s">
        <v>44</v>
      </c>
      <c r="K1131" s="234" t="s">
        <v>49</v>
      </c>
      <c r="L1131" s="234" t="s">
        <v>1624</v>
      </c>
      <c r="M1131" s="234" t="s">
        <v>97</v>
      </c>
      <c r="N1131" s="236">
        <v>41985.0</v>
      </c>
      <c r="O1131" s="224"/>
      <c r="P1131" s="218"/>
      <c r="Q1131" s="229"/>
      <c r="R1131" s="229"/>
      <c r="S1131" s="535">
        <v>1.0</v>
      </c>
      <c r="T1131" s="69">
        <f t="shared" si="2214"/>
        <v>1538</v>
      </c>
      <c r="U1131" s="536">
        <f t="shared" si="2224"/>
        <v>5</v>
      </c>
      <c r="V1131" s="536">
        <f t="shared" ref="V1131:W1131" si="2305">IF(ISBLANK($A1131),"",sum(AF1131,AL1131,AR1131,AX1131,BD1131,BJ1131,BP1131,BV1131,CB1131,CH1131,CN1131,CT1131,CZ1131,DF1131,DL1131,DR1131,DX1131,ED1131,EJ1131,EP1131,EV1131))</f>
        <v>0</v>
      </c>
      <c r="W1131" s="536">
        <f t="shared" si="2305"/>
        <v>0</v>
      </c>
      <c r="X1131" s="537">
        <f t="shared" si="2228"/>
        <v>5</v>
      </c>
      <c r="Y1131" s="536">
        <f t="shared" ref="Y1131:AA1131" si="2306">IF(ISBLANK($A1131),"",sum(AH1131,AN1131,AT1131,AZ1131,BF1131,BL1131,BR1131,BX1131,CD1131,CJ1131,CP1131,CV1131,DB1131,DH1131,DN1131,DT1131,DZ1131,EF1131,EL1131,ER1131,EX1131))</f>
        <v>4</v>
      </c>
      <c r="Z1131" s="536">
        <f t="shared" si="2306"/>
        <v>0</v>
      </c>
      <c r="AA1131" s="536">
        <f t="shared" si="2306"/>
        <v>0</v>
      </c>
      <c r="AB1131" s="537">
        <f t="shared" si="2218"/>
        <v>4</v>
      </c>
      <c r="AC1131" s="538">
        <f t="shared" si="2219"/>
        <v>0.8</v>
      </c>
      <c r="AD1131" s="539" t="str">
        <f t="shared" si="2304"/>
        <v>20+</v>
      </c>
      <c r="AE1131" s="218"/>
      <c r="AF1131" s="218"/>
      <c r="AG1131" s="218"/>
      <c r="AH1131" s="218"/>
      <c r="AI1131" s="218"/>
      <c r="AJ1131" s="218"/>
      <c r="AK1131" s="237">
        <v>1.0</v>
      </c>
      <c r="AL1131" s="218"/>
      <c r="AM1131" s="218"/>
      <c r="AN1131" s="218"/>
      <c r="AO1131" s="218"/>
      <c r="AP1131" s="218"/>
      <c r="AQ1131" s="237">
        <v>2.0</v>
      </c>
      <c r="AR1131" s="218"/>
      <c r="AS1131" s="218"/>
      <c r="AT1131" s="218"/>
      <c r="AU1131" s="218"/>
      <c r="AV1131" s="218"/>
      <c r="AW1131" s="237">
        <v>1.0</v>
      </c>
      <c r="AX1131" s="218"/>
      <c r="AY1131" s="218"/>
      <c r="AZ1131" s="237">
        <v>3.0</v>
      </c>
      <c r="BA1131" s="218"/>
      <c r="BB1131" s="218"/>
      <c r="BC1131" s="237">
        <v>1.0</v>
      </c>
      <c r="BD1131" s="218"/>
      <c r="BE1131" s="218"/>
      <c r="BF1131" s="237">
        <v>1.0</v>
      </c>
      <c r="BG1131" s="218"/>
      <c r="BH1131" s="218"/>
      <c r="BI1131" s="218"/>
      <c r="BJ1131" s="218"/>
      <c r="BK1131" s="218"/>
      <c r="BL1131" s="218"/>
      <c r="BM1131" s="218"/>
      <c r="BN1131" s="218"/>
      <c r="BO1131" s="218"/>
      <c r="BP1131" s="218"/>
      <c r="BQ1131" s="218"/>
      <c r="BR1131" s="218"/>
      <c r="BS1131" s="218"/>
      <c r="BT1131" s="218"/>
      <c r="BU1131" s="218"/>
      <c r="BV1131" s="218"/>
      <c r="BW1131" s="218"/>
      <c r="BX1131" s="218"/>
      <c r="BY1131" s="218"/>
      <c r="BZ1131" s="218"/>
      <c r="CA1131" s="218"/>
      <c r="CB1131" s="218"/>
      <c r="CC1131" s="218"/>
      <c r="CD1131" s="218"/>
      <c r="CE1131" s="218"/>
      <c r="CF1131" s="218"/>
      <c r="CG1131" s="218"/>
      <c r="CH1131" s="218"/>
      <c r="CI1131" s="218"/>
      <c r="CJ1131" s="218"/>
      <c r="CK1131" s="218"/>
      <c r="CL1131" s="218"/>
      <c r="CM1131" s="218"/>
      <c r="CN1131" s="218"/>
      <c r="CO1131" s="218"/>
      <c r="CP1131" s="218"/>
      <c r="CQ1131" s="218"/>
      <c r="CR1131" s="218"/>
      <c r="CS1131" s="218"/>
      <c r="CT1131" s="218"/>
      <c r="CU1131" s="218"/>
      <c r="CV1131" s="218"/>
      <c r="CW1131" s="218"/>
      <c r="CX1131" s="218"/>
      <c r="CY1131" s="218"/>
      <c r="CZ1131" s="218"/>
      <c r="DA1131" s="218"/>
      <c r="DB1131" s="218"/>
      <c r="DC1131" s="218"/>
      <c r="DD1131" s="218"/>
      <c r="DE1131" s="218"/>
      <c r="DF1131" s="218"/>
      <c r="DG1131" s="218"/>
      <c r="DH1131" s="218"/>
      <c r="DI1131" s="218"/>
      <c r="DJ1131" s="218"/>
      <c r="DK1131" s="218"/>
      <c r="DL1131" s="218"/>
      <c r="DM1131" s="218"/>
      <c r="DN1131" s="218"/>
      <c r="DO1131" s="218"/>
      <c r="DP1131" s="218"/>
      <c r="DQ1131" s="218"/>
      <c r="DR1131" s="218"/>
      <c r="DS1131" s="218"/>
      <c r="DT1131" s="218"/>
      <c r="DU1131" s="218"/>
      <c r="DV1131" s="218"/>
      <c r="DW1131" s="218"/>
      <c r="DX1131" s="218"/>
      <c r="DY1131" s="218"/>
      <c r="DZ1131" s="218"/>
      <c r="EA1131" s="218"/>
      <c r="EB1131" s="218"/>
      <c r="EC1131" s="218"/>
      <c r="ED1131" s="218"/>
      <c r="EE1131" s="218"/>
      <c r="EF1131" s="218"/>
      <c r="EG1131" s="218"/>
      <c r="EH1131" s="218"/>
      <c r="EI1131" s="218"/>
      <c r="EJ1131" s="218"/>
      <c r="EK1131" s="218"/>
      <c r="EL1131" s="218"/>
      <c r="EM1131" s="218"/>
      <c r="EN1131" s="218"/>
      <c r="EO1131" s="218"/>
      <c r="EP1131" s="218"/>
      <c r="EQ1131" s="218"/>
      <c r="ER1131" s="218"/>
      <c r="ES1131" s="218"/>
      <c r="ET1131" s="218"/>
      <c r="EU1131" s="218"/>
      <c r="EV1131" s="218"/>
      <c r="EW1131" s="218"/>
      <c r="EX1131" s="218"/>
      <c r="EY1131" s="218"/>
      <c r="EZ1131" s="218"/>
      <c r="FA1131" s="234" t="s">
        <v>4497</v>
      </c>
      <c r="FB1131" s="234"/>
      <c r="FC1131" s="234"/>
      <c r="FD1131" s="234"/>
    </row>
    <row r="1132">
      <c r="A1132" s="233" t="s">
        <v>4498</v>
      </c>
      <c r="B1132" s="234" t="s">
        <v>4499</v>
      </c>
      <c r="C1132" s="235" t="s">
        <v>8</v>
      </c>
      <c r="D1132" s="234" t="s">
        <v>18</v>
      </c>
      <c r="E1132" s="234" t="s">
        <v>30</v>
      </c>
      <c r="F1132" s="234" t="s">
        <v>277</v>
      </c>
      <c r="G1132" s="234" t="s">
        <v>4500</v>
      </c>
      <c r="H1132" s="234" t="s">
        <v>3946</v>
      </c>
      <c r="I1132" s="234" t="s">
        <v>23</v>
      </c>
      <c r="J1132" s="234" t="s">
        <v>44</v>
      </c>
      <c r="K1132" s="234" t="s">
        <v>49</v>
      </c>
      <c r="L1132" s="234" t="s">
        <v>1624</v>
      </c>
      <c r="M1132" s="234" t="s">
        <v>97</v>
      </c>
      <c r="N1132" s="236">
        <v>42048.0</v>
      </c>
      <c r="O1132" s="224"/>
      <c r="P1132" s="218"/>
      <c r="Q1132" s="229"/>
      <c r="R1132" s="229"/>
      <c r="S1132" s="218"/>
      <c r="T1132" s="69">
        <f t="shared" si="2214"/>
        <v>1475</v>
      </c>
      <c r="U1132" s="536">
        <f t="shared" si="2224"/>
        <v>0</v>
      </c>
      <c r="V1132" s="536">
        <f t="shared" ref="V1132:W1132" si="2307">IF(ISBLANK($A1132),"",sum(AF1132,AL1132,AR1132,AX1132,BD1132,BJ1132,BP1132,BV1132,CB1132,CH1132,CN1132,CT1132,CZ1132,DF1132,DL1132,DR1132,DX1132,ED1132,EJ1132,EP1132,EV1132))</f>
        <v>0</v>
      </c>
      <c r="W1132" s="536">
        <f t="shared" si="2307"/>
        <v>0</v>
      </c>
      <c r="X1132" s="537">
        <f t="shared" si="2228"/>
        <v>0</v>
      </c>
      <c r="Y1132" s="536">
        <f t="shared" ref="Y1132:AA1132" si="2308">IF(ISBLANK($A1132),"",sum(AH1132,AN1132,AT1132,AZ1132,BF1132,BL1132,BR1132,BX1132,CD1132,CJ1132,CP1132,CV1132,DB1132,DH1132,DN1132,DT1132,DZ1132,EF1132,EL1132,ER1132,EX1132))</f>
        <v>0</v>
      </c>
      <c r="Z1132" s="536">
        <f t="shared" si="2308"/>
        <v>0</v>
      </c>
      <c r="AA1132" s="536">
        <f t="shared" si="2308"/>
        <v>0</v>
      </c>
      <c r="AB1132" s="537">
        <f t="shared" si="2218"/>
        <v>0</v>
      </c>
      <c r="AC1132" s="238" t="str">
        <f t="shared" si="2219"/>
        <v/>
      </c>
      <c r="AD1132" s="635" t="str">
        <f t="shared" si="2304"/>
        <v>20+</v>
      </c>
      <c r="AE1132" s="218"/>
      <c r="AF1132" s="218"/>
      <c r="AG1132" s="218"/>
      <c r="AH1132" s="218"/>
      <c r="AI1132" s="218"/>
      <c r="AJ1132" s="218"/>
      <c r="AK1132" s="218"/>
      <c r="AL1132" s="218"/>
      <c r="AM1132" s="218"/>
      <c r="AN1132" s="218"/>
      <c r="AO1132" s="218"/>
      <c r="AP1132" s="218"/>
      <c r="AQ1132" s="218"/>
      <c r="AR1132" s="218"/>
      <c r="AS1132" s="218"/>
      <c r="AT1132" s="218"/>
      <c r="AU1132" s="218"/>
      <c r="AV1132" s="218"/>
      <c r="AW1132" s="218"/>
      <c r="AX1132" s="218"/>
      <c r="AY1132" s="218"/>
      <c r="AZ1132" s="218"/>
      <c r="BA1132" s="218"/>
      <c r="BB1132" s="218"/>
      <c r="BC1132" s="218"/>
      <c r="BD1132" s="218"/>
      <c r="BE1132" s="218"/>
      <c r="BF1132" s="218"/>
      <c r="BG1132" s="218"/>
      <c r="BH1132" s="218"/>
      <c r="BI1132" s="218"/>
      <c r="BJ1132" s="218"/>
      <c r="BK1132" s="218"/>
      <c r="BL1132" s="218"/>
      <c r="BM1132" s="218"/>
      <c r="BN1132" s="218"/>
      <c r="BO1132" s="218"/>
      <c r="BP1132" s="218"/>
      <c r="BQ1132" s="218"/>
      <c r="BR1132" s="218"/>
      <c r="BS1132" s="218"/>
      <c r="BT1132" s="218"/>
      <c r="BU1132" s="218"/>
      <c r="BV1132" s="218"/>
      <c r="BW1132" s="218"/>
      <c r="BX1132" s="218"/>
      <c r="BY1132" s="218"/>
      <c r="BZ1132" s="218"/>
      <c r="CA1132" s="218"/>
      <c r="CB1132" s="218"/>
      <c r="CC1132" s="218"/>
      <c r="CD1132" s="218"/>
      <c r="CE1132" s="218"/>
      <c r="CF1132" s="218"/>
      <c r="CG1132" s="218"/>
      <c r="CH1132" s="218"/>
      <c r="CI1132" s="218"/>
      <c r="CJ1132" s="218"/>
      <c r="CK1132" s="218"/>
      <c r="CL1132" s="218"/>
      <c r="CM1132" s="218"/>
      <c r="CN1132" s="218"/>
      <c r="CO1132" s="218"/>
      <c r="CP1132" s="218"/>
      <c r="CQ1132" s="218"/>
      <c r="CR1132" s="218"/>
      <c r="CS1132" s="218"/>
      <c r="CT1132" s="218"/>
      <c r="CU1132" s="218"/>
      <c r="CV1132" s="218"/>
      <c r="CW1132" s="218"/>
      <c r="CX1132" s="218"/>
      <c r="CY1132" s="218"/>
      <c r="CZ1132" s="218"/>
      <c r="DA1132" s="218"/>
      <c r="DB1132" s="218"/>
      <c r="DC1132" s="218"/>
      <c r="DD1132" s="218"/>
      <c r="DE1132" s="218"/>
      <c r="DF1132" s="218"/>
      <c r="DG1132" s="218"/>
      <c r="DH1132" s="218"/>
      <c r="DI1132" s="218"/>
      <c r="DJ1132" s="218"/>
      <c r="DK1132" s="218"/>
      <c r="DL1132" s="218"/>
      <c r="DM1132" s="218"/>
      <c r="DN1132" s="218"/>
      <c r="DO1132" s="218"/>
      <c r="DP1132" s="218"/>
      <c r="DQ1132" s="218"/>
      <c r="DR1132" s="218"/>
      <c r="DS1132" s="218"/>
      <c r="DT1132" s="218"/>
      <c r="DU1132" s="218"/>
      <c r="DV1132" s="218"/>
      <c r="DW1132" s="218"/>
      <c r="DX1132" s="218"/>
      <c r="DY1132" s="218"/>
      <c r="DZ1132" s="218"/>
      <c r="EA1132" s="218"/>
      <c r="EB1132" s="218"/>
      <c r="EC1132" s="218"/>
      <c r="ED1132" s="218"/>
      <c r="EE1132" s="218"/>
      <c r="EF1132" s="218"/>
      <c r="EG1132" s="218"/>
      <c r="EH1132" s="218"/>
      <c r="EI1132" s="218"/>
      <c r="EJ1132" s="218"/>
      <c r="EK1132" s="218"/>
      <c r="EL1132" s="218"/>
      <c r="EM1132" s="218"/>
      <c r="EN1132" s="218"/>
      <c r="EO1132" s="218"/>
      <c r="EP1132" s="218"/>
      <c r="EQ1132" s="218"/>
      <c r="ER1132" s="218"/>
      <c r="ES1132" s="218"/>
      <c r="ET1132" s="218"/>
      <c r="EU1132" s="218"/>
      <c r="EV1132" s="218"/>
      <c r="EW1132" s="218"/>
      <c r="EX1132" s="218"/>
      <c r="EY1132" s="218"/>
      <c r="EZ1132" s="218"/>
      <c r="FA1132" s="234" t="s">
        <v>4501</v>
      </c>
      <c r="FB1132" s="234"/>
      <c r="FC1132" s="234"/>
      <c r="FD1132" s="234"/>
    </row>
    <row r="1133">
      <c r="A1133" s="233" t="s">
        <v>4502</v>
      </c>
      <c r="B1133" s="234" t="s">
        <v>4503</v>
      </c>
      <c r="C1133" s="235" t="s">
        <v>8</v>
      </c>
      <c r="D1133" s="234" t="s">
        <v>18</v>
      </c>
      <c r="E1133" s="234" t="s">
        <v>12</v>
      </c>
      <c r="F1133" s="234" t="s">
        <v>283</v>
      </c>
      <c r="G1133" s="234" t="s">
        <v>3483</v>
      </c>
      <c r="H1133" s="234" t="s">
        <v>4504</v>
      </c>
      <c r="I1133" s="234" t="s">
        <v>23</v>
      </c>
      <c r="J1133" s="234" t="s">
        <v>44</v>
      </c>
      <c r="K1133" s="234" t="s">
        <v>49</v>
      </c>
      <c r="L1133" s="234" t="s">
        <v>273</v>
      </c>
      <c r="M1133" s="234" t="s">
        <v>50</v>
      </c>
      <c r="N1133" s="236">
        <v>41765.0</v>
      </c>
      <c r="O1133" s="224"/>
      <c r="P1133" s="218"/>
      <c r="Q1133" s="229"/>
      <c r="R1133" s="229"/>
      <c r="S1133" s="218"/>
      <c r="T1133" s="69">
        <f t="shared" si="2214"/>
        <v>1758</v>
      </c>
      <c r="U1133" s="536">
        <f t="shared" si="2224"/>
        <v>8</v>
      </c>
      <c r="V1133" s="536">
        <f t="shared" ref="V1133:W1133" si="2309">IF(ISBLANK($A1133),"",sum(AF1133,AL1133,AR1133,AX1133,BD1133,BJ1133,BP1133,BV1133,CB1133,CH1133,CN1133,CT1133,CZ1133,DF1133,DL1133,DR1133,DX1133,ED1133,EJ1133,EP1133,EV1133))</f>
        <v>0</v>
      </c>
      <c r="W1133" s="536">
        <f t="shared" si="2309"/>
        <v>0</v>
      </c>
      <c r="X1133" s="537">
        <f t="shared" si="2228"/>
        <v>8</v>
      </c>
      <c r="Y1133" s="536">
        <f t="shared" ref="Y1133:AA1133" si="2310">IF(ISBLANK($A1133),"",sum(AH1133,AN1133,AT1133,AZ1133,BF1133,BL1133,BR1133,BX1133,CD1133,CJ1133,CP1133,CV1133,DB1133,DH1133,DN1133,DT1133,DZ1133,EF1133,EL1133,ER1133,EX1133))</f>
        <v>3</v>
      </c>
      <c r="Z1133" s="536">
        <f t="shared" si="2310"/>
        <v>3</v>
      </c>
      <c r="AA1133" s="536">
        <f t="shared" si="2310"/>
        <v>0</v>
      </c>
      <c r="AB1133" s="537">
        <f t="shared" si="2218"/>
        <v>6</v>
      </c>
      <c r="AC1133" s="538">
        <f t="shared" si="2219"/>
        <v>0.375</v>
      </c>
      <c r="AD1133" s="635" t="str">
        <f>IF( (TODAY()-N1133)/7 &lt; 1,"1", IF( N1133="" , "", IF( (TODAY()-N1133)/7 &gt; 20 , "20+", (TODAY()-N1133)/7 )))</f>
        <v>20+</v>
      </c>
      <c r="AE1133" s="218"/>
      <c r="AF1133" s="218"/>
      <c r="AG1133" s="218"/>
      <c r="AH1133" s="218"/>
      <c r="AI1133" s="218"/>
      <c r="AJ1133" s="218"/>
      <c r="AK1133" s="218"/>
      <c r="AL1133" s="218"/>
      <c r="AM1133" s="218"/>
      <c r="AN1133" s="218"/>
      <c r="AO1133" s="218"/>
      <c r="AP1133" s="218"/>
      <c r="AQ1133" s="237">
        <v>3.0</v>
      </c>
      <c r="AR1133" s="218"/>
      <c r="AS1133" s="218"/>
      <c r="AT1133" s="237">
        <v>2.0</v>
      </c>
      <c r="AU1133" s="218"/>
      <c r="AV1133" s="218"/>
      <c r="AW1133" s="237">
        <v>5.0</v>
      </c>
      <c r="AX1133" s="218"/>
      <c r="AY1133" s="218"/>
      <c r="AZ1133" s="237">
        <v>1.0</v>
      </c>
      <c r="BA1133" s="237">
        <v>3.0</v>
      </c>
      <c r="BB1133" s="218"/>
      <c r="BC1133" s="218"/>
      <c r="BD1133" s="218"/>
      <c r="BE1133" s="218"/>
      <c r="BF1133" s="218"/>
      <c r="BG1133" s="218"/>
      <c r="BH1133" s="218"/>
      <c r="BI1133" s="218"/>
      <c r="BJ1133" s="218"/>
      <c r="BK1133" s="218"/>
      <c r="BL1133" s="218"/>
      <c r="BM1133" s="218"/>
      <c r="BN1133" s="218"/>
      <c r="BO1133" s="218"/>
      <c r="BP1133" s="218"/>
      <c r="BQ1133" s="218"/>
      <c r="BR1133" s="218"/>
      <c r="BS1133" s="218"/>
      <c r="BT1133" s="218"/>
      <c r="BU1133" s="218"/>
      <c r="BV1133" s="218"/>
      <c r="BW1133" s="218"/>
      <c r="BX1133" s="218"/>
      <c r="BY1133" s="218"/>
      <c r="BZ1133" s="218"/>
      <c r="CA1133" s="218"/>
      <c r="CB1133" s="218"/>
      <c r="CC1133" s="218"/>
      <c r="CD1133" s="218"/>
      <c r="CE1133" s="218"/>
      <c r="CF1133" s="218"/>
      <c r="CG1133" s="218"/>
      <c r="CH1133" s="218"/>
      <c r="CI1133" s="218"/>
      <c r="CJ1133" s="218"/>
      <c r="CK1133" s="218"/>
      <c r="CL1133" s="218"/>
      <c r="CM1133" s="218"/>
      <c r="CN1133" s="218"/>
      <c r="CO1133" s="218"/>
      <c r="CP1133" s="218"/>
      <c r="CQ1133" s="218"/>
      <c r="CR1133" s="218"/>
      <c r="CS1133" s="218"/>
      <c r="CT1133" s="218"/>
      <c r="CU1133" s="218"/>
      <c r="CV1133" s="218"/>
      <c r="CW1133" s="218"/>
      <c r="CX1133" s="218"/>
      <c r="CY1133" s="218"/>
      <c r="CZ1133" s="218"/>
      <c r="DA1133" s="218"/>
      <c r="DB1133" s="218"/>
      <c r="DC1133" s="218"/>
      <c r="DD1133" s="218"/>
      <c r="DE1133" s="218"/>
      <c r="DF1133" s="218"/>
      <c r="DG1133" s="218"/>
      <c r="DH1133" s="218"/>
      <c r="DI1133" s="218"/>
      <c r="DJ1133" s="218"/>
      <c r="DK1133" s="218"/>
      <c r="DL1133" s="218"/>
      <c r="DM1133" s="218"/>
      <c r="DN1133" s="218"/>
      <c r="DO1133" s="218"/>
      <c r="DP1133" s="218"/>
      <c r="DQ1133" s="218"/>
      <c r="DR1133" s="218"/>
      <c r="DS1133" s="218"/>
      <c r="DT1133" s="218"/>
      <c r="DU1133" s="218"/>
      <c r="DV1133" s="218"/>
      <c r="DW1133" s="218"/>
      <c r="DX1133" s="218"/>
      <c r="DY1133" s="218"/>
      <c r="DZ1133" s="218"/>
      <c r="EA1133" s="218"/>
      <c r="EB1133" s="218"/>
      <c r="EC1133" s="218"/>
      <c r="ED1133" s="218"/>
      <c r="EE1133" s="218"/>
      <c r="EF1133" s="218"/>
      <c r="EG1133" s="218"/>
      <c r="EH1133" s="218"/>
      <c r="EI1133" s="218"/>
      <c r="EJ1133" s="218"/>
      <c r="EK1133" s="218"/>
      <c r="EL1133" s="218"/>
      <c r="EM1133" s="218"/>
      <c r="EN1133" s="218"/>
      <c r="EO1133" s="218"/>
      <c r="EP1133" s="218"/>
      <c r="EQ1133" s="218"/>
      <c r="ER1133" s="218"/>
      <c r="ES1133" s="218"/>
      <c r="ET1133" s="218"/>
      <c r="EU1133" s="218"/>
      <c r="EV1133" s="218"/>
      <c r="EW1133" s="218"/>
      <c r="EX1133" s="218"/>
      <c r="EY1133" s="218"/>
      <c r="EZ1133" s="218"/>
      <c r="FA1133" s="234" t="s">
        <v>4505</v>
      </c>
      <c r="FB1133" s="234"/>
      <c r="FC1133" s="234"/>
      <c r="FD1133" s="234"/>
    </row>
    <row r="1134">
      <c r="A1134" s="233" t="s">
        <v>4506</v>
      </c>
      <c r="B1134" s="234" t="s">
        <v>4507</v>
      </c>
      <c r="C1134" s="235" t="s">
        <v>8</v>
      </c>
      <c r="D1134" s="234" t="s">
        <v>18</v>
      </c>
      <c r="E1134" s="234" t="s">
        <v>12</v>
      </c>
      <c r="F1134" s="234" t="s">
        <v>283</v>
      </c>
      <c r="G1134" s="234" t="s">
        <v>4431</v>
      </c>
      <c r="H1134" s="234" t="s">
        <v>3946</v>
      </c>
      <c r="I1134" s="234" t="s">
        <v>23</v>
      </c>
      <c r="J1134" s="234" t="s">
        <v>44</v>
      </c>
      <c r="K1134" s="234" t="s">
        <v>49</v>
      </c>
      <c r="L1134" s="233" t="s">
        <v>1624</v>
      </c>
      <c r="M1134" s="234" t="s">
        <v>97</v>
      </c>
      <c r="N1134" s="236">
        <v>42080.0</v>
      </c>
      <c r="O1134" s="224"/>
      <c r="P1134" s="218"/>
      <c r="Q1134" s="229"/>
      <c r="R1134" s="229"/>
      <c r="S1134" s="218"/>
      <c r="T1134" s="390">
        <f t="shared" si="2214"/>
        <v>1443</v>
      </c>
      <c r="U1134" s="536">
        <f t="shared" si="2224"/>
        <v>1</v>
      </c>
      <c r="V1134" s="536">
        <f t="shared" ref="V1134:W1134" si="2311">IF(ISBLANK($A1134),"",sum(AF1134,AL1134,AR1134,AX1134,BD1134,BJ1134,BP1134,BV1134,CB1134,CH1134,CN1134,CT1134,CZ1134,DF1134,DL1134,DR1134,DX1134,ED1134,EJ1134,EP1134,EV1134))</f>
        <v>0</v>
      </c>
      <c r="W1134" s="536">
        <f t="shared" si="2311"/>
        <v>0</v>
      </c>
      <c r="X1134" s="537">
        <f t="shared" si="2228"/>
        <v>1</v>
      </c>
      <c r="Y1134" s="536">
        <f t="shared" ref="Y1134:AA1134" si="2312">IF(ISBLANK($A1134),"",sum(AH1134,AN1134,AT1134,AZ1134,BF1134,BL1134,BR1134,BX1134,CD1134,CJ1134,CP1134,CV1134,DB1134,DH1134,DN1134,DT1134,DZ1134,EF1134,EL1134,ER1134,EX1134))</f>
        <v>1</v>
      </c>
      <c r="Z1134" s="536">
        <f t="shared" si="2312"/>
        <v>2</v>
      </c>
      <c r="AA1134" s="536">
        <f t="shared" si="2312"/>
        <v>0</v>
      </c>
      <c r="AB1134" s="537">
        <f t="shared" si="2218"/>
        <v>3</v>
      </c>
      <c r="AC1134" s="538">
        <f t="shared" si="2219"/>
        <v>1</v>
      </c>
      <c r="AD1134" s="635" t="str">
        <f t="shared" ref="AD1134:AD1152" si="2315"> IF( N1134="" , "", IF( (TODAY()-N1134)/7 &gt; 20 , "20+", ROUNDUP((TODAY()-N1134)/7 ,0)))</f>
        <v>20+</v>
      </c>
      <c r="AE1134" s="218"/>
      <c r="AF1134" s="218"/>
      <c r="AG1134" s="218"/>
      <c r="AH1134" s="218"/>
      <c r="AI1134" s="218"/>
      <c r="AJ1134" s="218"/>
      <c r="AK1134" s="218"/>
      <c r="AL1134" s="218"/>
      <c r="AM1134" s="218"/>
      <c r="AN1134" s="218"/>
      <c r="AO1134" s="218"/>
      <c r="AP1134" s="218"/>
      <c r="AQ1134" s="237">
        <v>1.0</v>
      </c>
      <c r="AR1134" s="218"/>
      <c r="AS1134" s="218"/>
      <c r="AT1134" s="237">
        <v>1.0</v>
      </c>
      <c r="AU1134" s="237">
        <v>2.0</v>
      </c>
      <c r="AV1134" s="218"/>
      <c r="AW1134" s="218"/>
      <c r="AX1134" s="218"/>
      <c r="AY1134" s="218"/>
      <c r="AZ1134" s="218"/>
      <c r="BA1134" s="218"/>
      <c r="BB1134" s="218"/>
      <c r="BC1134" s="218"/>
      <c r="BD1134" s="218"/>
      <c r="BE1134" s="218"/>
      <c r="BF1134" s="218"/>
      <c r="BG1134" s="218"/>
      <c r="BH1134" s="218"/>
      <c r="BI1134" s="218"/>
      <c r="BJ1134" s="218"/>
      <c r="BK1134" s="218"/>
      <c r="BL1134" s="218"/>
      <c r="BM1134" s="218"/>
      <c r="BN1134" s="218"/>
      <c r="BO1134" s="218"/>
      <c r="BP1134" s="218"/>
      <c r="BQ1134" s="218"/>
      <c r="BR1134" s="218"/>
      <c r="BS1134" s="218"/>
      <c r="BT1134" s="218"/>
      <c r="BU1134" s="218"/>
      <c r="BV1134" s="218"/>
      <c r="BW1134" s="218"/>
      <c r="BX1134" s="218"/>
      <c r="BY1134" s="218"/>
      <c r="BZ1134" s="218"/>
      <c r="CA1134" s="218"/>
      <c r="CB1134" s="218"/>
      <c r="CC1134" s="218"/>
      <c r="CD1134" s="218"/>
      <c r="CE1134" s="218"/>
      <c r="CF1134" s="218"/>
      <c r="CG1134" s="218"/>
      <c r="CH1134" s="218"/>
      <c r="CI1134" s="218"/>
      <c r="CJ1134" s="218"/>
      <c r="CK1134" s="218"/>
      <c r="CL1134" s="218"/>
      <c r="CM1134" s="218"/>
      <c r="CN1134" s="218"/>
      <c r="CO1134" s="218"/>
      <c r="CP1134" s="218"/>
      <c r="CQ1134" s="218"/>
      <c r="CR1134" s="218"/>
      <c r="CS1134" s="218"/>
      <c r="CT1134" s="218"/>
      <c r="CU1134" s="218"/>
      <c r="CV1134" s="218"/>
      <c r="CW1134" s="218"/>
      <c r="CX1134" s="218"/>
      <c r="CY1134" s="218"/>
      <c r="CZ1134" s="218"/>
      <c r="DA1134" s="218"/>
      <c r="DB1134" s="218"/>
      <c r="DC1134" s="218"/>
      <c r="DD1134" s="218"/>
      <c r="DE1134" s="218"/>
      <c r="DF1134" s="218"/>
      <c r="DG1134" s="218"/>
      <c r="DH1134" s="218"/>
      <c r="DI1134" s="218"/>
      <c r="DJ1134" s="218"/>
      <c r="DK1134" s="218"/>
      <c r="DL1134" s="218"/>
      <c r="DM1134" s="218"/>
      <c r="DN1134" s="218"/>
      <c r="DO1134" s="218"/>
      <c r="DP1134" s="218"/>
      <c r="DQ1134" s="218"/>
      <c r="DR1134" s="218"/>
      <c r="DS1134" s="218"/>
      <c r="DT1134" s="218"/>
      <c r="DU1134" s="218"/>
      <c r="DV1134" s="218"/>
      <c r="DW1134" s="218"/>
      <c r="DX1134" s="218"/>
      <c r="DY1134" s="218"/>
      <c r="DZ1134" s="218"/>
      <c r="EA1134" s="218"/>
      <c r="EB1134" s="218"/>
      <c r="EC1134" s="218"/>
      <c r="ED1134" s="218"/>
      <c r="EE1134" s="218"/>
      <c r="EF1134" s="218"/>
      <c r="EG1134" s="218"/>
      <c r="EH1134" s="218"/>
      <c r="EI1134" s="218"/>
      <c r="EJ1134" s="218"/>
      <c r="EK1134" s="218"/>
      <c r="EL1134" s="218"/>
      <c r="EM1134" s="218"/>
      <c r="EN1134" s="218"/>
      <c r="EO1134" s="218"/>
      <c r="EP1134" s="218"/>
      <c r="EQ1134" s="218"/>
      <c r="ER1134" s="218"/>
      <c r="ES1134" s="218"/>
      <c r="ET1134" s="218"/>
      <c r="EU1134" s="218"/>
      <c r="EV1134" s="218"/>
      <c r="EW1134" s="218"/>
      <c r="EX1134" s="218"/>
      <c r="EY1134" s="218"/>
      <c r="EZ1134" s="218"/>
      <c r="FA1134" s="234" t="s">
        <v>4508</v>
      </c>
      <c r="FB1134" s="234"/>
      <c r="FC1134" s="234"/>
      <c r="FD1134" s="234"/>
    </row>
    <row r="1135">
      <c r="A1135" s="643" t="s">
        <v>4509</v>
      </c>
      <c r="B1135" s="638" t="s">
        <v>4510</v>
      </c>
      <c r="C1135" s="644" t="s">
        <v>8</v>
      </c>
      <c r="D1135" s="638" t="s">
        <v>18</v>
      </c>
      <c r="E1135" s="638" t="s">
        <v>12</v>
      </c>
      <c r="F1135" s="638" t="s">
        <v>283</v>
      </c>
      <c r="G1135" s="638" t="s">
        <v>4511</v>
      </c>
      <c r="H1135" s="638" t="s">
        <v>3967</v>
      </c>
      <c r="I1135" s="638" t="s">
        <v>23</v>
      </c>
      <c r="J1135" s="638" t="s">
        <v>44</v>
      </c>
      <c r="K1135" s="638" t="s">
        <v>49</v>
      </c>
      <c r="L1135" s="638" t="s">
        <v>492</v>
      </c>
      <c r="M1135" s="638" t="s">
        <v>50</v>
      </c>
      <c r="N1135" s="645">
        <v>42025.0</v>
      </c>
      <c r="O1135" s="645">
        <v>42030.0</v>
      </c>
      <c r="P1135" s="218"/>
      <c r="Q1135" s="229"/>
      <c r="R1135" s="229"/>
      <c r="S1135" s="218"/>
      <c r="T1135" s="390">
        <f t="shared" si="2214"/>
        <v>1498</v>
      </c>
      <c r="U1135" s="647">
        <f t="shared" si="2224"/>
        <v>4</v>
      </c>
      <c r="V1135" s="647">
        <f t="shared" ref="V1135:W1135" si="2313">IF(ISBLANK($A1135),"",sum(AF1135,AL1135,AR1135,AX1135,BD1135,BJ1135,BP1135,BV1135,CB1135,CH1135,CN1135,CT1135,CZ1135,DF1135,DL1135,DR1135,DX1135,ED1135,EJ1135,EP1135,EV1135))</f>
        <v>0</v>
      </c>
      <c r="W1135" s="647">
        <f t="shared" si="2313"/>
        <v>0</v>
      </c>
      <c r="X1135" s="648">
        <f t="shared" si="2228"/>
        <v>4</v>
      </c>
      <c r="Y1135" s="647">
        <f t="shared" ref="Y1135:AA1135" si="2314">IF(ISBLANK($A1135),"",sum(AH1135,AN1135,AT1135,AZ1135,BF1135,BL1135,BR1135,BX1135,CD1135,CJ1135,CP1135,CV1135,DB1135,DH1135,DN1135,DT1135,DZ1135,EF1135,EL1135,ER1135,EX1135))</f>
        <v>2</v>
      </c>
      <c r="Z1135" s="647">
        <f t="shared" si="2314"/>
        <v>0</v>
      </c>
      <c r="AA1135" s="647">
        <f t="shared" si="2314"/>
        <v>0</v>
      </c>
      <c r="AB1135" s="648">
        <f t="shared" si="2218"/>
        <v>2</v>
      </c>
      <c r="AC1135" s="649">
        <f t="shared" si="2219"/>
        <v>0.5</v>
      </c>
      <c r="AD1135" s="650" t="str">
        <f t="shared" si="2315"/>
        <v>20+</v>
      </c>
      <c r="AE1135" s="218"/>
      <c r="AF1135" s="218"/>
      <c r="AG1135" s="218"/>
      <c r="AH1135" s="218"/>
      <c r="AI1135" s="218"/>
      <c r="AJ1135" s="218"/>
      <c r="AK1135" s="218"/>
      <c r="AL1135" s="218"/>
      <c r="AM1135" s="218"/>
      <c r="AN1135" s="218"/>
      <c r="AO1135" s="218"/>
      <c r="AP1135" s="218"/>
      <c r="AQ1135" s="646">
        <v>2.0</v>
      </c>
      <c r="AR1135" s="218"/>
      <c r="AS1135" s="218"/>
      <c r="AT1135" s="218"/>
      <c r="AU1135" s="218"/>
      <c r="AV1135" s="218"/>
      <c r="AW1135" s="218"/>
      <c r="AX1135" s="218"/>
      <c r="AY1135" s="218"/>
      <c r="AZ1135" s="218"/>
      <c r="BA1135" s="218"/>
      <c r="BB1135" s="218"/>
      <c r="BC1135" s="218"/>
      <c r="BD1135" s="218"/>
      <c r="BE1135" s="218"/>
      <c r="BF1135" s="218"/>
      <c r="BG1135" s="218"/>
      <c r="BH1135" s="218"/>
      <c r="BI1135" s="646">
        <v>2.0</v>
      </c>
      <c r="BJ1135" s="218"/>
      <c r="BK1135" s="218"/>
      <c r="BL1135" s="646">
        <v>2.0</v>
      </c>
      <c r="BM1135" s="218"/>
      <c r="BN1135" s="218"/>
      <c r="BO1135" s="218"/>
      <c r="BP1135" s="218"/>
      <c r="BQ1135" s="218"/>
      <c r="BR1135" s="218"/>
      <c r="BS1135" s="218"/>
      <c r="BT1135" s="218"/>
      <c r="BU1135" s="218"/>
      <c r="BV1135" s="218"/>
      <c r="BW1135" s="218"/>
      <c r="BX1135" s="218"/>
      <c r="BY1135" s="218"/>
      <c r="BZ1135" s="218"/>
      <c r="CA1135" s="218"/>
      <c r="CB1135" s="218"/>
      <c r="CC1135" s="218"/>
      <c r="CD1135" s="218"/>
      <c r="CE1135" s="218"/>
      <c r="CF1135" s="218"/>
      <c r="CG1135" s="218"/>
      <c r="CH1135" s="218"/>
      <c r="CI1135" s="218"/>
      <c r="CJ1135" s="218"/>
      <c r="CK1135" s="218"/>
      <c r="CL1135" s="218"/>
      <c r="CM1135" s="218"/>
      <c r="CN1135" s="218"/>
      <c r="CO1135" s="218"/>
      <c r="CP1135" s="218"/>
      <c r="CQ1135" s="218"/>
      <c r="CR1135" s="218"/>
      <c r="CS1135" s="218"/>
      <c r="CT1135" s="218"/>
      <c r="CU1135" s="218"/>
      <c r="CV1135" s="218"/>
      <c r="CW1135" s="218"/>
      <c r="CX1135" s="218"/>
      <c r="CY1135" s="218"/>
      <c r="CZ1135" s="218"/>
      <c r="DA1135" s="218"/>
      <c r="DB1135" s="218"/>
      <c r="DC1135" s="218"/>
      <c r="DD1135" s="218"/>
      <c r="DE1135" s="218"/>
      <c r="DF1135" s="218"/>
      <c r="DG1135" s="218"/>
      <c r="DH1135" s="218"/>
      <c r="DI1135" s="218"/>
      <c r="DJ1135" s="218"/>
      <c r="DK1135" s="218"/>
      <c r="DL1135" s="218"/>
      <c r="DM1135" s="218"/>
      <c r="DN1135" s="218"/>
      <c r="DO1135" s="218"/>
      <c r="DP1135" s="218"/>
      <c r="DQ1135" s="218"/>
      <c r="DR1135" s="218"/>
      <c r="DS1135" s="218"/>
      <c r="DT1135" s="218"/>
      <c r="DU1135" s="218"/>
      <c r="DV1135" s="218"/>
      <c r="DW1135" s="218"/>
      <c r="DX1135" s="218"/>
      <c r="DY1135" s="218"/>
      <c r="DZ1135" s="218"/>
      <c r="EA1135" s="218"/>
      <c r="EB1135" s="218"/>
      <c r="EC1135" s="218"/>
      <c r="ED1135" s="218"/>
      <c r="EE1135" s="218"/>
      <c r="EF1135" s="218"/>
      <c r="EG1135" s="218"/>
      <c r="EH1135" s="218"/>
      <c r="EI1135" s="218"/>
      <c r="EJ1135" s="218"/>
      <c r="EK1135" s="218"/>
      <c r="EL1135" s="218"/>
      <c r="EM1135" s="218"/>
      <c r="EN1135" s="218"/>
      <c r="EO1135" s="218"/>
      <c r="EP1135" s="218"/>
      <c r="EQ1135" s="218"/>
      <c r="ER1135" s="218"/>
      <c r="ES1135" s="218"/>
      <c r="ET1135" s="218"/>
      <c r="EU1135" s="218"/>
      <c r="EV1135" s="218"/>
      <c r="EW1135" s="218"/>
      <c r="EX1135" s="218"/>
      <c r="EY1135" s="218"/>
      <c r="EZ1135" s="218"/>
      <c r="FA1135" s="638" t="s">
        <v>4512</v>
      </c>
      <c r="FB1135" s="638"/>
      <c r="FC1135" s="638"/>
      <c r="FD1135" s="638"/>
    </row>
    <row r="1136">
      <c r="A1136" s="233" t="s">
        <v>4513</v>
      </c>
      <c r="B1136" s="233" t="s">
        <v>4514</v>
      </c>
      <c r="C1136" s="235" t="s">
        <v>8</v>
      </c>
      <c r="D1136" s="234" t="s">
        <v>18</v>
      </c>
      <c r="E1136" s="234" t="s">
        <v>12</v>
      </c>
      <c r="F1136" s="234" t="s">
        <v>283</v>
      </c>
      <c r="G1136" s="234" t="s">
        <v>4446</v>
      </c>
      <c r="H1136" s="233" t="s">
        <v>3967</v>
      </c>
      <c r="I1136" s="234" t="s">
        <v>23</v>
      </c>
      <c r="J1136" s="234" t="s">
        <v>44</v>
      </c>
      <c r="K1136" s="234" t="s">
        <v>49</v>
      </c>
      <c r="L1136" s="233" t="s">
        <v>738</v>
      </c>
      <c r="M1136" s="234" t="s">
        <v>88</v>
      </c>
      <c r="N1136" s="631">
        <v>42067.0</v>
      </c>
      <c r="O1136" s="631">
        <v>42067.0</v>
      </c>
      <c r="P1136" s="218"/>
      <c r="Q1136" s="229"/>
      <c r="R1136" s="229"/>
      <c r="S1136" s="218"/>
      <c r="T1136" s="69">
        <f t="shared" si="2214"/>
        <v>1456</v>
      </c>
      <c r="U1136" s="536">
        <f t="shared" si="2224"/>
        <v>1</v>
      </c>
      <c r="V1136" s="536">
        <f t="shared" ref="V1136:W1136" si="2316">IF(ISBLANK($A1136),"",sum(AF1136,AL1136,AR1136,AX1136,BD1136,BJ1136,BP1136,BV1136,CB1136,CH1136,CN1136,CT1136,CZ1136,DF1136,DL1136,DR1136,DX1136,ED1136,EJ1136,EP1136,EV1136))</f>
        <v>0</v>
      </c>
      <c r="W1136" s="536">
        <f t="shared" si="2316"/>
        <v>0</v>
      </c>
      <c r="X1136" s="537">
        <f t="shared" si="2228"/>
        <v>1</v>
      </c>
      <c r="Y1136" s="536">
        <f t="shared" ref="Y1136:AA1136" si="2317">IF(ISBLANK($A1136),"",sum(AH1136,AN1136,AT1136,AZ1136,BF1136,BL1136,BR1136,BX1136,CD1136,CJ1136,CP1136,CV1136,DB1136,DH1136,DN1136,DT1136,DZ1136,EF1136,EL1136,ER1136,EX1136))</f>
        <v>0</v>
      </c>
      <c r="Z1136" s="536">
        <f t="shared" si="2317"/>
        <v>0</v>
      </c>
      <c r="AA1136" s="536">
        <f t="shared" si="2317"/>
        <v>0</v>
      </c>
      <c r="AB1136" s="537">
        <f t="shared" si="2218"/>
        <v>0</v>
      </c>
      <c r="AC1136" s="538">
        <f t="shared" si="2219"/>
        <v>0</v>
      </c>
      <c r="AD1136" s="635" t="str">
        <f t="shared" si="2315"/>
        <v>20+</v>
      </c>
      <c r="AE1136" s="218"/>
      <c r="AF1136" s="218"/>
      <c r="AG1136" s="218"/>
      <c r="AH1136" s="218"/>
      <c r="AI1136" s="218"/>
      <c r="AJ1136" s="218"/>
      <c r="AK1136" s="218"/>
      <c r="AL1136" s="218"/>
      <c r="AM1136" s="218"/>
      <c r="AN1136" s="218"/>
      <c r="AO1136" s="218"/>
      <c r="AP1136" s="218"/>
      <c r="AQ1136" s="218"/>
      <c r="AR1136" s="218"/>
      <c r="AS1136" s="218"/>
      <c r="AT1136" s="218"/>
      <c r="AU1136" s="218"/>
      <c r="AV1136" s="218"/>
      <c r="AW1136" s="218"/>
      <c r="AX1136" s="218"/>
      <c r="AY1136" s="218"/>
      <c r="AZ1136" s="218"/>
      <c r="BA1136" s="218"/>
      <c r="BB1136" s="218"/>
      <c r="BC1136" s="218"/>
      <c r="BD1136" s="218"/>
      <c r="BE1136" s="218"/>
      <c r="BF1136" s="218"/>
      <c r="BG1136" s="218"/>
      <c r="BH1136" s="218"/>
      <c r="BI1136" s="218"/>
      <c r="BJ1136" s="218"/>
      <c r="BK1136" s="218"/>
      <c r="BL1136" s="218"/>
      <c r="BM1136" s="218"/>
      <c r="BN1136" s="218"/>
      <c r="BO1136" s="237">
        <v>1.0</v>
      </c>
      <c r="BP1136" s="218"/>
      <c r="BQ1136" s="218"/>
      <c r="BR1136" s="218"/>
      <c r="BS1136" s="218"/>
      <c r="BT1136" s="218"/>
      <c r="BU1136" s="218"/>
      <c r="BV1136" s="218"/>
      <c r="BW1136" s="218"/>
      <c r="BX1136" s="218"/>
      <c r="BY1136" s="218"/>
      <c r="BZ1136" s="218"/>
      <c r="CA1136" s="218"/>
      <c r="CB1136" s="218"/>
      <c r="CC1136" s="218"/>
      <c r="CD1136" s="218"/>
      <c r="CE1136" s="218"/>
      <c r="CF1136" s="218"/>
      <c r="CG1136" s="218"/>
      <c r="CH1136" s="218"/>
      <c r="CI1136" s="218"/>
      <c r="CJ1136" s="218"/>
      <c r="CK1136" s="218"/>
      <c r="CL1136" s="218"/>
      <c r="CM1136" s="218"/>
      <c r="CN1136" s="218"/>
      <c r="CO1136" s="218"/>
      <c r="CP1136" s="218"/>
      <c r="CQ1136" s="218"/>
      <c r="CR1136" s="218"/>
      <c r="CS1136" s="218"/>
      <c r="CT1136" s="218"/>
      <c r="CU1136" s="218"/>
      <c r="CV1136" s="218"/>
      <c r="CW1136" s="218"/>
      <c r="CX1136" s="218"/>
      <c r="CY1136" s="218"/>
      <c r="CZ1136" s="218"/>
      <c r="DA1136" s="218"/>
      <c r="DB1136" s="218"/>
      <c r="DC1136" s="218"/>
      <c r="DD1136" s="218"/>
      <c r="DE1136" s="218"/>
      <c r="DF1136" s="218"/>
      <c r="DG1136" s="218"/>
      <c r="DH1136" s="218"/>
      <c r="DI1136" s="218"/>
      <c r="DJ1136" s="218"/>
      <c r="DK1136" s="218"/>
      <c r="DL1136" s="218"/>
      <c r="DM1136" s="218"/>
      <c r="DN1136" s="218"/>
      <c r="DO1136" s="218"/>
      <c r="DP1136" s="218"/>
      <c r="DQ1136" s="218"/>
      <c r="DR1136" s="218"/>
      <c r="DS1136" s="218"/>
      <c r="DT1136" s="218"/>
      <c r="DU1136" s="218"/>
      <c r="DV1136" s="218"/>
      <c r="DW1136" s="218"/>
      <c r="DX1136" s="218"/>
      <c r="DY1136" s="218"/>
      <c r="DZ1136" s="218"/>
      <c r="EA1136" s="218"/>
      <c r="EB1136" s="218"/>
      <c r="EC1136" s="218"/>
      <c r="ED1136" s="218"/>
      <c r="EE1136" s="218"/>
      <c r="EF1136" s="218"/>
      <c r="EG1136" s="218"/>
      <c r="EH1136" s="218"/>
      <c r="EI1136" s="218"/>
      <c r="EJ1136" s="218"/>
      <c r="EK1136" s="218"/>
      <c r="EL1136" s="218"/>
      <c r="EM1136" s="218"/>
      <c r="EN1136" s="218"/>
      <c r="EO1136" s="218"/>
      <c r="EP1136" s="218"/>
      <c r="EQ1136" s="218"/>
      <c r="ER1136" s="218"/>
      <c r="ES1136" s="218"/>
      <c r="ET1136" s="218"/>
      <c r="EU1136" s="218"/>
      <c r="EV1136" s="218"/>
      <c r="EW1136" s="218"/>
      <c r="EX1136" s="218"/>
      <c r="EY1136" s="218"/>
      <c r="EZ1136" s="218"/>
      <c r="FA1136" s="233" t="s">
        <v>4515</v>
      </c>
      <c r="FB1136" s="233"/>
      <c r="FC1136" s="233"/>
      <c r="FD1136" s="233"/>
    </row>
    <row r="1137">
      <c r="A1137" s="233" t="s">
        <v>4516</v>
      </c>
      <c r="B1137" s="234" t="s">
        <v>4369</v>
      </c>
      <c r="C1137" s="235" t="s">
        <v>8</v>
      </c>
      <c r="D1137" s="233" t="s">
        <v>18</v>
      </c>
      <c r="E1137" s="234" t="s">
        <v>12</v>
      </c>
      <c r="F1137" s="234" t="s">
        <v>283</v>
      </c>
      <c r="G1137" s="234" t="s">
        <v>4469</v>
      </c>
      <c r="H1137" s="234" t="s">
        <v>4371</v>
      </c>
      <c r="I1137" s="234" t="s">
        <v>23</v>
      </c>
      <c r="J1137" s="234" t="s">
        <v>44</v>
      </c>
      <c r="K1137" s="234" t="s">
        <v>49</v>
      </c>
      <c r="L1137" s="234" t="s">
        <v>535</v>
      </c>
      <c r="M1137" s="234" t="s">
        <v>132</v>
      </c>
      <c r="N1137" s="236">
        <v>42153.0</v>
      </c>
      <c r="O1137" s="236">
        <v>42153.0</v>
      </c>
      <c r="P1137" s="218"/>
      <c r="Q1137" s="229"/>
      <c r="R1137" s="229"/>
      <c r="S1137" s="218"/>
      <c r="T1137" s="69">
        <f t="shared" si="2214"/>
        <v>1370</v>
      </c>
      <c r="U1137" s="536">
        <f t="shared" si="2224"/>
        <v>0</v>
      </c>
      <c r="V1137" s="536">
        <f t="shared" ref="V1137:W1137" si="2318">IF(ISBLANK($A1137),"",sum(AF1137,AL1137,AR1137,AX1137,BD1137,BJ1137,BP1137,BV1137,CB1137,CH1137,CN1137,CT1137,CZ1137,DF1137,DL1137,DR1137,DX1137,ED1137,EJ1137,EP1137,EV1137))</f>
        <v>0</v>
      </c>
      <c r="W1137" s="536">
        <f t="shared" si="2318"/>
        <v>0</v>
      </c>
      <c r="X1137" s="537">
        <f t="shared" si="2228"/>
        <v>0</v>
      </c>
      <c r="Y1137" s="536">
        <f t="shared" ref="Y1137:AA1137" si="2319">IF(ISBLANK($A1137),"",sum(AH1137,AN1137,AT1137,AZ1137,BF1137,BL1137,BR1137,BX1137,CD1137,CJ1137,CP1137,CV1137,DB1137,DH1137,DN1137,DT1137,DZ1137,EF1137,EL1137,ER1137,EX1137))</f>
        <v>0</v>
      </c>
      <c r="Z1137" s="536">
        <f t="shared" si="2319"/>
        <v>0</v>
      </c>
      <c r="AA1137" s="536">
        <f t="shared" si="2319"/>
        <v>0</v>
      </c>
      <c r="AB1137" s="537">
        <f t="shared" si="2218"/>
        <v>0</v>
      </c>
      <c r="AC1137" s="238" t="str">
        <f t="shared" si="2219"/>
        <v/>
      </c>
      <c r="AD1137" s="635" t="str">
        <f t="shared" si="2315"/>
        <v>20+</v>
      </c>
      <c r="AE1137" s="218"/>
      <c r="AF1137" s="218"/>
      <c r="AG1137" s="218"/>
      <c r="AH1137" s="218"/>
      <c r="AI1137" s="218"/>
      <c r="AJ1137" s="218"/>
      <c r="AK1137" s="218"/>
      <c r="AL1137" s="218"/>
      <c r="AM1137" s="218"/>
      <c r="AN1137" s="218"/>
      <c r="AO1137" s="218"/>
      <c r="AP1137" s="218"/>
      <c r="AQ1137" s="218"/>
      <c r="AR1137" s="218"/>
      <c r="AS1137" s="218"/>
      <c r="AT1137" s="218"/>
      <c r="AU1137" s="218"/>
      <c r="AV1137" s="218"/>
      <c r="AW1137" s="218"/>
      <c r="AX1137" s="218"/>
      <c r="AY1137" s="218"/>
      <c r="AZ1137" s="218"/>
      <c r="BA1137" s="218"/>
      <c r="BB1137" s="218"/>
      <c r="BC1137" s="218"/>
      <c r="BD1137" s="218"/>
      <c r="BE1137" s="218"/>
      <c r="BF1137" s="218"/>
      <c r="BG1137" s="218"/>
      <c r="BH1137" s="218"/>
      <c r="BI1137" s="218"/>
      <c r="BJ1137" s="218"/>
      <c r="BK1137" s="218"/>
      <c r="BL1137" s="218"/>
      <c r="BM1137" s="218"/>
      <c r="BN1137" s="218"/>
      <c r="BO1137" s="218"/>
      <c r="BP1137" s="218"/>
      <c r="BQ1137" s="218"/>
      <c r="BR1137" s="218"/>
      <c r="BS1137" s="218"/>
      <c r="BT1137" s="218"/>
      <c r="BU1137" s="218"/>
      <c r="BV1137" s="218"/>
      <c r="BW1137" s="218"/>
      <c r="BX1137" s="218"/>
      <c r="BY1137" s="218"/>
      <c r="BZ1137" s="218"/>
      <c r="CA1137" s="218"/>
      <c r="CB1137" s="218"/>
      <c r="CC1137" s="218"/>
      <c r="CD1137" s="218"/>
      <c r="CE1137" s="218"/>
      <c r="CF1137" s="218"/>
      <c r="CG1137" s="218"/>
      <c r="CH1137" s="218"/>
      <c r="CI1137" s="218"/>
      <c r="CJ1137" s="218"/>
      <c r="CK1137" s="218"/>
      <c r="CL1137" s="218"/>
      <c r="CM1137" s="218"/>
      <c r="CN1137" s="218"/>
      <c r="CO1137" s="218"/>
      <c r="CP1137" s="218"/>
      <c r="CQ1137" s="218"/>
      <c r="CR1137" s="218"/>
      <c r="CS1137" s="218"/>
      <c r="CT1137" s="218"/>
      <c r="CU1137" s="218"/>
      <c r="CV1137" s="218"/>
      <c r="CW1137" s="218"/>
      <c r="CX1137" s="218"/>
      <c r="CY1137" s="218"/>
      <c r="CZ1137" s="218"/>
      <c r="DA1137" s="218"/>
      <c r="DB1137" s="218"/>
      <c r="DC1137" s="218"/>
      <c r="DD1137" s="218"/>
      <c r="DE1137" s="218"/>
      <c r="DF1137" s="218"/>
      <c r="DG1137" s="218"/>
      <c r="DH1137" s="218"/>
      <c r="DI1137" s="218"/>
      <c r="DJ1137" s="218"/>
      <c r="DK1137" s="218"/>
      <c r="DL1137" s="218"/>
      <c r="DM1137" s="218"/>
      <c r="DN1137" s="218"/>
      <c r="DO1137" s="218"/>
      <c r="DP1137" s="218"/>
      <c r="DQ1137" s="218"/>
      <c r="DR1137" s="218"/>
      <c r="DS1137" s="218"/>
      <c r="DT1137" s="218"/>
      <c r="DU1137" s="218"/>
      <c r="DV1137" s="218"/>
      <c r="DW1137" s="218"/>
      <c r="DX1137" s="218"/>
      <c r="DY1137" s="218"/>
      <c r="DZ1137" s="218"/>
      <c r="EA1137" s="218"/>
      <c r="EB1137" s="218"/>
      <c r="EC1137" s="218"/>
      <c r="ED1137" s="218"/>
      <c r="EE1137" s="218"/>
      <c r="EF1137" s="218"/>
      <c r="EG1137" s="218"/>
      <c r="EH1137" s="218"/>
      <c r="EI1137" s="218"/>
      <c r="EJ1137" s="218"/>
      <c r="EK1137" s="218"/>
      <c r="EL1137" s="218"/>
      <c r="EM1137" s="218"/>
      <c r="EN1137" s="218"/>
      <c r="EO1137" s="218"/>
      <c r="EP1137" s="218"/>
      <c r="EQ1137" s="218"/>
      <c r="ER1137" s="218"/>
      <c r="ES1137" s="218"/>
      <c r="ET1137" s="218"/>
      <c r="EU1137" s="218"/>
      <c r="EV1137" s="218"/>
      <c r="EW1137" s="218"/>
      <c r="EX1137" s="218"/>
      <c r="EY1137" s="218"/>
      <c r="EZ1137" s="218"/>
      <c r="FA1137" s="234" t="s">
        <v>4517</v>
      </c>
      <c r="FB1137" s="234"/>
      <c r="FC1137" s="234"/>
      <c r="FD1137" s="234"/>
    </row>
    <row r="1138">
      <c r="A1138" s="233" t="s">
        <v>4518</v>
      </c>
      <c r="B1138" s="234" t="s">
        <v>4519</v>
      </c>
      <c r="C1138" s="235" t="s">
        <v>8</v>
      </c>
      <c r="D1138" s="233" t="s">
        <v>18</v>
      </c>
      <c r="E1138" s="234" t="s">
        <v>12</v>
      </c>
      <c r="F1138" s="234" t="s">
        <v>283</v>
      </c>
      <c r="G1138" s="234" t="s">
        <v>4520</v>
      </c>
      <c r="H1138" s="234" t="s">
        <v>4153</v>
      </c>
      <c r="I1138" s="234" t="s">
        <v>23</v>
      </c>
      <c r="J1138" s="234" t="s">
        <v>44</v>
      </c>
      <c r="K1138" s="234" t="s">
        <v>49</v>
      </c>
      <c r="L1138" s="234" t="s">
        <v>273</v>
      </c>
      <c r="M1138" s="234" t="s">
        <v>50</v>
      </c>
      <c r="N1138" s="236">
        <v>42164.0</v>
      </c>
      <c r="O1138" s="236">
        <v>42164.0</v>
      </c>
      <c r="P1138" s="218"/>
      <c r="Q1138" s="229"/>
      <c r="R1138" s="229"/>
      <c r="S1138" s="218"/>
      <c r="T1138" s="69">
        <f t="shared" si="2214"/>
        <v>1359</v>
      </c>
      <c r="U1138" s="536">
        <f t="shared" si="2224"/>
        <v>0</v>
      </c>
      <c r="V1138" s="536">
        <f t="shared" ref="V1138:W1138" si="2320">IF(ISBLANK($A1138),"",sum(AF1138,AL1138,AR1138,AX1138,BD1138,BJ1138,BP1138,BV1138,CB1138,CH1138,CN1138,CT1138,CZ1138,DF1138,DL1138,DR1138,DX1138,ED1138,EJ1138,EP1138,EV1138))</f>
        <v>0</v>
      </c>
      <c r="W1138" s="536">
        <f t="shared" si="2320"/>
        <v>0</v>
      </c>
      <c r="X1138" s="537">
        <f t="shared" si="2228"/>
        <v>0</v>
      </c>
      <c r="Y1138" s="536">
        <f t="shared" ref="Y1138:AA1138" si="2321">IF(ISBLANK($A1138),"",sum(AH1138,AN1138,AT1138,AZ1138,BF1138,BL1138,BR1138,BX1138,CD1138,CJ1138,CP1138,CV1138,DB1138,DH1138,DN1138,DT1138,DZ1138,EF1138,EL1138,ER1138,EX1138))</f>
        <v>0</v>
      </c>
      <c r="Z1138" s="536">
        <f t="shared" si="2321"/>
        <v>0</v>
      </c>
      <c r="AA1138" s="536">
        <f t="shared" si="2321"/>
        <v>0</v>
      </c>
      <c r="AB1138" s="537">
        <f t="shared" si="2218"/>
        <v>0</v>
      </c>
      <c r="AC1138" s="238" t="str">
        <f t="shared" si="2219"/>
        <v/>
      </c>
      <c r="AD1138" s="635" t="str">
        <f t="shared" si="2315"/>
        <v>20+</v>
      </c>
      <c r="AE1138" s="218"/>
      <c r="AF1138" s="218"/>
      <c r="AG1138" s="218"/>
      <c r="AH1138" s="218"/>
      <c r="AI1138" s="218"/>
      <c r="AJ1138" s="218"/>
      <c r="AK1138" s="218"/>
      <c r="AL1138" s="218"/>
      <c r="AM1138" s="218"/>
      <c r="AN1138" s="218"/>
      <c r="AO1138" s="218"/>
      <c r="AP1138" s="218"/>
      <c r="AQ1138" s="218"/>
      <c r="AR1138" s="218"/>
      <c r="AS1138" s="218"/>
      <c r="AT1138" s="218"/>
      <c r="AU1138" s="218"/>
      <c r="AV1138" s="218"/>
      <c r="AW1138" s="218"/>
      <c r="AX1138" s="218"/>
      <c r="AY1138" s="218"/>
      <c r="AZ1138" s="218"/>
      <c r="BA1138" s="218"/>
      <c r="BB1138" s="218"/>
      <c r="BC1138" s="218"/>
      <c r="BD1138" s="218"/>
      <c r="BE1138" s="218"/>
      <c r="BF1138" s="218"/>
      <c r="BG1138" s="218"/>
      <c r="BH1138" s="218"/>
      <c r="BI1138" s="218"/>
      <c r="BJ1138" s="218"/>
      <c r="BK1138" s="218"/>
      <c r="BL1138" s="218"/>
      <c r="BM1138" s="218"/>
      <c r="BN1138" s="218"/>
      <c r="BO1138" s="218"/>
      <c r="BP1138" s="218"/>
      <c r="BQ1138" s="218"/>
      <c r="BR1138" s="218"/>
      <c r="BS1138" s="218"/>
      <c r="BT1138" s="218"/>
      <c r="BU1138" s="218"/>
      <c r="BV1138" s="218"/>
      <c r="BW1138" s="218"/>
      <c r="BX1138" s="218"/>
      <c r="BY1138" s="218"/>
      <c r="BZ1138" s="218"/>
      <c r="CA1138" s="218"/>
      <c r="CB1138" s="218"/>
      <c r="CC1138" s="218"/>
      <c r="CD1138" s="218"/>
      <c r="CE1138" s="218"/>
      <c r="CF1138" s="218"/>
      <c r="CG1138" s="218"/>
      <c r="CH1138" s="218"/>
      <c r="CI1138" s="218"/>
      <c r="CJ1138" s="218"/>
      <c r="CK1138" s="218"/>
      <c r="CL1138" s="218"/>
      <c r="CM1138" s="218"/>
      <c r="CN1138" s="218"/>
      <c r="CO1138" s="218"/>
      <c r="CP1138" s="218"/>
      <c r="CQ1138" s="218"/>
      <c r="CR1138" s="218"/>
      <c r="CS1138" s="218"/>
      <c r="CT1138" s="218"/>
      <c r="CU1138" s="218"/>
      <c r="CV1138" s="218"/>
      <c r="CW1138" s="218"/>
      <c r="CX1138" s="218"/>
      <c r="CY1138" s="218"/>
      <c r="CZ1138" s="218"/>
      <c r="DA1138" s="218"/>
      <c r="DB1138" s="218"/>
      <c r="DC1138" s="218"/>
      <c r="DD1138" s="218"/>
      <c r="DE1138" s="218"/>
      <c r="DF1138" s="218"/>
      <c r="DG1138" s="218"/>
      <c r="DH1138" s="218"/>
      <c r="DI1138" s="218"/>
      <c r="DJ1138" s="218"/>
      <c r="DK1138" s="218"/>
      <c r="DL1138" s="218"/>
      <c r="DM1138" s="218"/>
      <c r="DN1138" s="218"/>
      <c r="DO1138" s="218"/>
      <c r="DP1138" s="218"/>
      <c r="DQ1138" s="218"/>
      <c r="DR1138" s="218"/>
      <c r="DS1138" s="218"/>
      <c r="DT1138" s="218"/>
      <c r="DU1138" s="218"/>
      <c r="DV1138" s="218"/>
      <c r="DW1138" s="218"/>
      <c r="DX1138" s="218"/>
      <c r="DY1138" s="218"/>
      <c r="DZ1138" s="218"/>
      <c r="EA1138" s="218"/>
      <c r="EB1138" s="218"/>
      <c r="EC1138" s="218"/>
      <c r="ED1138" s="218"/>
      <c r="EE1138" s="218"/>
      <c r="EF1138" s="218"/>
      <c r="EG1138" s="218"/>
      <c r="EH1138" s="218"/>
      <c r="EI1138" s="218"/>
      <c r="EJ1138" s="218"/>
      <c r="EK1138" s="218"/>
      <c r="EL1138" s="218"/>
      <c r="EM1138" s="218"/>
      <c r="EN1138" s="218"/>
      <c r="EO1138" s="218"/>
      <c r="EP1138" s="218"/>
      <c r="EQ1138" s="218"/>
      <c r="ER1138" s="218"/>
      <c r="ES1138" s="218"/>
      <c r="ET1138" s="218"/>
      <c r="EU1138" s="218"/>
      <c r="EV1138" s="218"/>
      <c r="EW1138" s="218"/>
      <c r="EX1138" s="218"/>
      <c r="EY1138" s="218"/>
      <c r="EZ1138" s="218"/>
      <c r="FA1138" s="234" t="s">
        <v>4521</v>
      </c>
      <c r="FB1138" s="234"/>
      <c r="FC1138" s="234"/>
      <c r="FD1138" s="234"/>
    </row>
    <row r="1139">
      <c r="A1139" s="233" t="s">
        <v>4522</v>
      </c>
      <c r="B1139" s="234" t="s">
        <v>4369</v>
      </c>
      <c r="C1139" s="235" t="s">
        <v>8</v>
      </c>
      <c r="D1139" s="233" t="s">
        <v>18</v>
      </c>
      <c r="E1139" s="234" t="s">
        <v>12</v>
      </c>
      <c r="F1139" s="234" t="s">
        <v>283</v>
      </c>
      <c r="G1139" s="234" t="s">
        <v>4523</v>
      </c>
      <c r="H1139" s="234" t="s">
        <v>4371</v>
      </c>
      <c r="I1139" s="234" t="s">
        <v>23</v>
      </c>
      <c r="J1139" s="234" t="s">
        <v>44</v>
      </c>
      <c r="K1139" s="234" t="s">
        <v>49</v>
      </c>
      <c r="L1139" s="234" t="s">
        <v>308</v>
      </c>
      <c r="M1139" s="234" t="s">
        <v>123</v>
      </c>
      <c r="N1139" s="236">
        <v>42174.0</v>
      </c>
      <c r="O1139" s="236">
        <v>42174.0</v>
      </c>
      <c r="P1139" s="236">
        <v>42227.0</v>
      </c>
      <c r="Q1139" s="637">
        <v>42229.0</v>
      </c>
      <c r="R1139" s="637">
        <v>42270.0</v>
      </c>
      <c r="S1139" s="218"/>
      <c r="T1139" s="69">
        <f t="shared" si="2214"/>
        <v>1349</v>
      </c>
      <c r="U1139" s="536">
        <f t="shared" si="2224"/>
        <v>11</v>
      </c>
      <c r="V1139" s="536">
        <f t="shared" ref="V1139:W1139" si="2322">IF(ISBLANK($A1139),"",sum(AF1139,AL1139,AR1139,AX1139,BD1139,BJ1139,BP1139,BV1139,CB1139,CH1139,CN1139,CT1139,CZ1139,DF1139,DL1139,DR1139,DX1139,ED1139,EJ1139,EP1139,EV1139))</f>
        <v>1</v>
      </c>
      <c r="W1139" s="536">
        <f t="shared" si="2322"/>
        <v>0</v>
      </c>
      <c r="X1139" s="537">
        <f t="shared" si="2228"/>
        <v>12</v>
      </c>
      <c r="Y1139" s="536">
        <f t="shared" ref="Y1139:AA1139" si="2323">IF(ISBLANK($A1139),"",sum(AH1139,AN1139,AT1139,AZ1139,BF1139,BL1139,BR1139,BX1139,CD1139,CJ1139,CP1139,CV1139,DB1139,DH1139,DN1139,DT1139,DZ1139,EF1139,EL1139,ER1139,EX1139))</f>
        <v>5</v>
      </c>
      <c r="Z1139" s="536">
        <f t="shared" si="2323"/>
        <v>3</v>
      </c>
      <c r="AA1139" s="536">
        <f t="shared" si="2323"/>
        <v>0</v>
      </c>
      <c r="AB1139" s="537">
        <f t="shared" si="2218"/>
        <v>8</v>
      </c>
      <c r="AC1139" s="652">
        <f t="shared" si="2219"/>
        <v>0.4166666667</v>
      </c>
      <c r="AD1139" s="635" t="str">
        <f t="shared" si="2315"/>
        <v>20+</v>
      </c>
      <c r="AE1139" s="218"/>
      <c r="AF1139" s="218"/>
      <c r="AG1139" s="218"/>
      <c r="AH1139" s="218"/>
      <c r="AI1139" s="218"/>
      <c r="AJ1139" s="218"/>
      <c r="AK1139" s="237">
        <v>2.0</v>
      </c>
      <c r="AL1139" s="218"/>
      <c r="AM1139" s="218"/>
      <c r="AN1139" s="237">
        <v>2.0</v>
      </c>
      <c r="AO1139" s="218"/>
      <c r="AP1139" s="218"/>
      <c r="AQ1139" s="237">
        <v>3.0</v>
      </c>
      <c r="AR1139" s="218"/>
      <c r="AS1139" s="218"/>
      <c r="AT1139" s="237">
        <v>3.0</v>
      </c>
      <c r="AU1139" s="218"/>
      <c r="AV1139" s="218"/>
      <c r="AW1139" s="237">
        <v>3.0</v>
      </c>
      <c r="AX1139" s="218"/>
      <c r="AY1139" s="218"/>
      <c r="AZ1139" s="218"/>
      <c r="BA1139" s="218"/>
      <c r="BB1139" s="218"/>
      <c r="BC1139" s="237">
        <v>3.0</v>
      </c>
      <c r="BD1139" s="237">
        <v>1.0</v>
      </c>
      <c r="BE1139" s="218"/>
      <c r="BF1139" s="218"/>
      <c r="BG1139" s="237">
        <v>3.0</v>
      </c>
      <c r="BH1139" s="218"/>
      <c r="BI1139" s="218"/>
      <c r="BJ1139" s="218"/>
      <c r="BK1139" s="218"/>
      <c r="BL1139" s="218"/>
      <c r="BM1139" s="218"/>
      <c r="BN1139" s="218"/>
      <c r="BO1139" s="218"/>
      <c r="BP1139" s="218"/>
      <c r="BQ1139" s="218"/>
      <c r="BR1139" s="218"/>
      <c r="BS1139" s="218"/>
      <c r="BT1139" s="218"/>
      <c r="BU1139" s="218"/>
      <c r="BV1139" s="218"/>
      <c r="BW1139" s="218"/>
      <c r="BX1139" s="218"/>
      <c r="BY1139" s="218"/>
      <c r="BZ1139" s="218"/>
      <c r="CA1139" s="218"/>
      <c r="CB1139" s="218"/>
      <c r="CC1139" s="218"/>
      <c r="CD1139" s="218"/>
      <c r="CE1139" s="218"/>
      <c r="CF1139" s="218"/>
      <c r="CG1139" s="218"/>
      <c r="CH1139" s="218"/>
      <c r="CI1139" s="218"/>
      <c r="CJ1139" s="218"/>
      <c r="CK1139" s="218"/>
      <c r="CL1139" s="218"/>
      <c r="CM1139" s="218"/>
      <c r="CN1139" s="218"/>
      <c r="CO1139" s="218"/>
      <c r="CP1139" s="218"/>
      <c r="CQ1139" s="218"/>
      <c r="CR1139" s="218"/>
      <c r="CS1139" s="218"/>
      <c r="CT1139" s="218"/>
      <c r="CU1139" s="218"/>
      <c r="CV1139" s="218"/>
      <c r="CW1139" s="218"/>
      <c r="CX1139" s="218"/>
      <c r="CY1139" s="218"/>
      <c r="CZ1139" s="218"/>
      <c r="DA1139" s="218"/>
      <c r="DB1139" s="218"/>
      <c r="DC1139" s="218"/>
      <c r="DD1139" s="218"/>
      <c r="DE1139" s="218"/>
      <c r="DF1139" s="218"/>
      <c r="DG1139" s="218"/>
      <c r="DH1139" s="218"/>
      <c r="DI1139" s="218"/>
      <c r="DJ1139" s="218"/>
      <c r="DK1139" s="218"/>
      <c r="DL1139" s="218"/>
      <c r="DM1139" s="218"/>
      <c r="DN1139" s="218"/>
      <c r="DO1139" s="218"/>
      <c r="DP1139" s="218"/>
      <c r="DQ1139" s="218"/>
      <c r="DR1139" s="218"/>
      <c r="DS1139" s="218"/>
      <c r="DT1139" s="218"/>
      <c r="DU1139" s="218"/>
      <c r="DV1139" s="218"/>
      <c r="DW1139" s="218"/>
      <c r="DX1139" s="218"/>
      <c r="DY1139" s="218"/>
      <c r="DZ1139" s="218"/>
      <c r="EA1139" s="218"/>
      <c r="EB1139" s="218"/>
      <c r="EC1139" s="218"/>
      <c r="ED1139" s="218"/>
      <c r="EE1139" s="218"/>
      <c r="EF1139" s="218"/>
      <c r="EG1139" s="218"/>
      <c r="EH1139" s="218"/>
      <c r="EI1139" s="218"/>
      <c r="EJ1139" s="218"/>
      <c r="EK1139" s="218"/>
      <c r="EL1139" s="218"/>
      <c r="EM1139" s="218"/>
      <c r="EN1139" s="218"/>
      <c r="EO1139" s="218"/>
      <c r="EP1139" s="218"/>
      <c r="EQ1139" s="218"/>
      <c r="ER1139" s="218"/>
      <c r="ES1139" s="218"/>
      <c r="ET1139" s="218"/>
      <c r="EU1139" s="218"/>
      <c r="EV1139" s="218"/>
      <c r="EW1139" s="218"/>
      <c r="EX1139" s="218"/>
      <c r="EY1139" s="218"/>
      <c r="EZ1139" s="218"/>
      <c r="FA1139" s="234" t="s">
        <v>4524</v>
      </c>
      <c r="FB1139" s="234"/>
      <c r="FC1139" s="234"/>
      <c r="FD1139" s="234"/>
    </row>
    <row r="1140">
      <c r="A1140" s="643" t="s">
        <v>4525</v>
      </c>
      <c r="B1140" s="643" t="s">
        <v>4369</v>
      </c>
      <c r="C1140" s="644" t="s">
        <v>8</v>
      </c>
      <c r="D1140" s="233" t="s">
        <v>18</v>
      </c>
      <c r="E1140" s="234" t="s">
        <v>12</v>
      </c>
      <c r="F1140" s="234" t="s">
        <v>283</v>
      </c>
      <c r="G1140" s="643" t="s">
        <v>4526</v>
      </c>
      <c r="H1140" s="643" t="s">
        <v>4371</v>
      </c>
      <c r="I1140" s="234" t="s">
        <v>23</v>
      </c>
      <c r="J1140" s="234" t="s">
        <v>44</v>
      </c>
      <c r="K1140" s="234" t="s">
        <v>49</v>
      </c>
      <c r="L1140" s="643" t="s">
        <v>364</v>
      </c>
      <c r="M1140" s="638" t="s">
        <v>50</v>
      </c>
      <c r="N1140" s="653">
        <v>42192.0</v>
      </c>
      <c r="O1140" s="653">
        <v>42192.0</v>
      </c>
      <c r="P1140" s="218"/>
      <c r="Q1140" s="654">
        <v>42212.0</v>
      </c>
      <c r="R1140" s="654">
        <v>42270.0</v>
      </c>
      <c r="S1140" s="218"/>
      <c r="T1140" s="69">
        <f t="shared" si="2214"/>
        <v>1331</v>
      </c>
      <c r="U1140" s="536">
        <f t="shared" si="2224"/>
        <v>0</v>
      </c>
      <c r="V1140" s="536">
        <f t="shared" ref="V1140:W1140" si="2324">IF(ISBLANK($A1140),"",sum(AF1140,AL1140,AR1140,AX1140,BD1140,BJ1140,BP1140,BV1140,CB1140,CH1140,CN1140,CT1140,CZ1140,DF1140,DL1140,DR1140,DX1140,ED1140,EJ1140,EP1140,EV1140))</f>
        <v>0</v>
      </c>
      <c r="W1140" s="536">
        <f t="shared" si="2324"/>
        <v>0</v>
      </c>
      <c r="X1140" s="537">
        <v>2.0</v>
      </c>
      <c r="Y1140" s="536">
        <v>1.0</v>
      </c>
      <c r="Z1140" s="536">
        <f t="shared" ref="Z1140:AA1140" si="2325">IF(ISBLANK($A1140),"",sum(AI1140,AO1140,AU1140,BA1140,BG1140,BM1140,BS1140,BY1140,CE1140,CK1140,CQ1140,CW1140,DC1140,DI1140,DO1140,DU1140,EA1140,EG1140,EM1140,ES1140,EY1140))</f>
        <v>0</v>
      </c>
      <c r="AA1140" s="536">
        <f t="shared" si="2325"/>
        <v>0</v>
      </c>
      <c r="AB1140" s="537">
        <v>2.0</v>
      </c>
      <c r="AC1140" s="652">
        <f t="shared" si="2219"/>
        <v>0.5</v>
      </c>
      <c r="AD1140" s="635" t="str">
        <f t="shared" si="2315"/>
        <v>20+</v>
      </c>
      <c r="AE1140" s="218"/>
      <c r="AF1140" s="218"/>
      <c r="AG1140" s="218"/>
      <c r="AH1140" s="218"/>
      <c r="AI1140" s="218"/>
      <c r="AJ1140" s="218"/>
      <c r="AK1140" s="218"/>
      <c r="AL1140" s="218"/>
      <c r="AM1140" s="218"/>
      <c r="AN1140" s="218"/>
      <c r="AO1140" s="218"/>
      <c r="AP1140" s="218"/>
      <c r="AQ1140" s="218"/>
      <c r="AR1140" s="218"/>
      <c r="AS1140" s="218"/>
      <c r="AT1140" s="218"/>
      <c r="AU1140" s="218"/>
      <c r="AV1140" s="218"/>
      <c r="AW1140" s="218"/>
      <c r="AX1140" s="218"/>
      <c r="AY1140" s="218"/>
      <c r="AZ1140" s="218"/>
      <c r="BA1140" s="218"/>
      <c r="BB1140" s="218"/>
      <c r="BC1140" s="218"/>
      <c r="BD1140" s="218"/>
      <c r="BE1140" s="218"/>
      <c r="BF1140" s="218"/>
      <c r="BG1140" s="218"/>
      <c r="BH1140" s="218"/>
      <c r="BI1140" s="218"/>
      <c r="BJ1140" s="218"/>
      <c r="BK1140" s="218"/>
      <c r="BL1140" s="218"/>
      <c r="BM1140" s="218"/>
      <c r="BN1140" s="218"/>
      <c r="BO1140" s="218"/>
      <c r="BP1140" s="218"/>
      <c r="BQ1140" s="218"/>
      <c r="BR1140" s="218"/>
      <c r="BS1140" s="218"/>
      <c r="BT1140" s="218"/>
      <c r="BU1140" s="218"/>
      <c r="BV1140" s="218"/>
      <c r="BW1140" s="218"/>
      <c r="BX1140" s="218"/>
      <c r="BY1140" s="218"/>
      <c r="BZ1140" s="218"/>
      <c r="CA1140" s="218"/>
      <c r="CB1140" s="218"/>
      <c r="CC1140" s="218"/>
      <c r="CD1140" s="218"/>
      <c r="CE1140" s="218"/>
      <c r="CF1140" s="218"/>
      <c r="CG1140" s="218"/>
      <c r="CH1140" s="218"/>
      <c r="CI1140" s="218"/>
      <c r="CJ1140" s="218"/>
      <c r="CK1140" s="218"/>
      <c r="CL1140" s="218"/>
      <c r="CM1140" s="218"/>
      <c r="CN1140" s="218"/>
      <c r="CO1140" s="218"/>
      <c r="CP1140" s="218"/>
      <c r="CQ1140" s="218"/>
      <c r="CR1140" s="218"/>
      <c r="CS1140" s="218"/>
      <c r="CT1140" s="218"/>
      <c r="CU1140" s="218"/>
      <c r="CV1140" s="218"/>
      <c r="CW1140" s="218"/>
      <c r="CX1140" s="218"/>
      <c r="CY1140" s="218"/>
      <c r="CZ1140" s="218"/>
      <c r="DA1140" s="218"/>
      <c r="DB1140" s="218"/>
      <c r="DC1140" s="218"/>
      <c r="DD1140" s="218"/>
      <c r="DE1140" s="218"/>
      <c r="DF1140" s="218"/>
      <c r="DG1140" s="218"/>
      <c r="DH1140" s="218"/>
      <c r="DI1140" s="218"/>
      <c r="DJ1140" s="218"/>
      <c r="DK1140" s="218"/>
      <c r="DL1140" s="218"/>
      <c r="DM1140" s="218"/>
      <c r="DN1140" s="218"/>
      <c r="DO1140" s="218"/>
      <c r="DP1140" s="218"/>
      <c r="DQ1140" s="218"/>
      <c r="DR1140" s="218"/>
      <c r="DS1140" s="218"/>
      <c r="DT1140" s="218"/>
      <c r="DU1140" s="218"/>
      <c r="DV1140" s="218"/>
      <c r="DW1140" s="218"/>
      <c r="DX1140" s="218"/>
      <c r="DY1140" s="218"/>
      <c r="DZ1140" s="218"/>
      <c r="EA1140" s="218"/>
      <c r="EB1140" s="218"/>
      <c r="EC1140" s="218"/>
      <c r="ED1140" s="218"/>
      <c r="EE1140" s="218"/>
      <c r="EF1140" s="218"/>
      <c r="EG1140" s="218"/>
      <c r="EH1140" s="218"/>
      <c r="EI1140" s="218"/>
      <c r="EJ1140" s="218"/>
      <c r="EK1140" s="218"/>
      <c r="EL1140" s="218"/>
      <c r="EM1140" s="218"/>
      <c r="EN1140" s="218"/>
      <c r="EO1140" s="218"/>
      <c r="EP1140" s="218"/>
      <c r="EQ1140" s="218"/>
      <c r="ER1140" s="218"/>
      <c r="ES1140" s="218"/>
      <c r="ET1140" s="218"/>
      <c r="EU1140" s="218"/>
      <c r="EV1140" s="218"/>
      <c r="EW1140" s="218"/>
      <c r="EX1140" s="218"/>
      <c r="EY1140" s="218"/>
      <c r="EZ1140" s="218"/>
      <c r="FA1140" s="643" t="s">
        <v>4527</v>
      </c>
      <c r="FB1140" s="643"/>
      <c r="FC1140" s="643"/>
      <c r="FD1140" s="643"/>
    </row>
    <row r="1141">
      <c r="A1141" s="630" t="s">
        <v>4528</v>
      </c>
      <c r="B1141" s="233" t="s">
        <v>4529</v>
      </c>
      <c r="C1141" s="644" t="s">
        <v>8</v>
      </c>
      <c r="D1141" s="638" t="s">
        <v>18</v>
      </c>
      <c r="E1141" s="218"/>
      <c r="F1141" s="218"/>
      <c r="G1141" s="233" t="s">
        <v>4417</v>
      </c>
      <c r="H1141" s="233" t="s">
        <v>4371</v>
      </c>
      <c r="I1141" s="234" t="s">
        <v>23</v>
      </c>
      <c r="J1141" s="234" t="s">
        <v>44</v>
      </c>
      <c r="K1141" s="234" t="s">
        <v>49</v>
      </c>
      <c r="L1141" s="233" t="s">
        <v>501</v>
      </c>
      <c r="M1141" s="638" t="s">
        <v>137</v>
      </c>
      <c r="N1141" s="631">
        <v>42451.0</v>
      </c>
      <c r="O1141" s="631">
        <v>42451.0</v>
      </c>
      <c r="P1141" s="218"/>
      <c r="Q1141" s="229"/>
      <c r="R1141" s="229"/>
      <c r="S1141" s="218"/>
      <c r="T1141" s="390">
        <f t="shared" si="2214"/>
        <v>1072</v>
      </c>
      <c r="U1141" s="655">
        <f t="shared" si="2224"/>
        <v>0</v>
      </c>
      <c r="V1141" s="655">
        <f t="shared" ref="V1141:W1141" si="2326">IF(ISBLANK($A1141),"",sum(AF1141,AL1141,AR1141,AX1141,BD1141,BJ1141,BP1141,BV1141,CB1141,CH1141,CN1141,CT1141,CZ1141,DF1141,DL1141,DR1141,DX1141,ED1141,EJ1141,EP1141,EV1141))</f>
        <v>1</v>
      </c>
      <c r="W1141" s="655">
        <f t="shared" si="2326"/>
        <v>0</v>
      </c>
      <c r="X1141" s="656">
        <f t="shared" ref="X1141:X1150" si="2329">IF(ISBLANK($A1141),"", sum(U1141:W1141))</f>
        <v>1</v>
      </c>
      <c r="Y1141" s="655">
        <f t="shared" ref="Y1141:AA1141" si="2327">IF(ISBLANK($A1141),"",sum(AH1141,AN1141,AT1141,AZ1141,BF1141,BL1141,BR1141,BX1141,CD1141,CJ1141,CP1141,CV1141,DB1141,DH1141,DN1141,DT1141,DZ1141,EF1141,EL1141,ER1141,EX1141))</f>
        <v>2</v>
      </c>
      <c r="Z1141" s="655">
        <f t="shared" si="2327"/>
        <v>0</v>
      </c>
      <c r="AA1141" s="655">
        <f t="shared" si="2327"/>
        <v>0</v>
      </c>
      <c r="AB1141" s="656">
        <f t="shared" ref="AB1141:AB1150" si="2331">IF(ISBLANK($A1141),"", sum(Y1141:AA1141))</f>
        <v>2</v>
      </c>
      <c r="AC1141" s="657">
        <f t="shared" si="2219"/>
        <v>2</v>
      </c>
      <c r="AD1141" s="575" t="str">
        <f t="shared" si="2315"/>
        <v>20+</v>
      </c>
      <c r="AE1141" s="218"/>
      <c r="AF1141" s="237">
        <v>1.0</v>
      </c>
      <c r="AG1141" s="218"/>
      <c r="AH1141" s="237">
        <v>2.0</v>
      </c>
      <c r="AI1141" s="218"/>
      <c r="AJ1141" s="218"/>
      <c r="AK1141" s="218"/>
      <c r="AL1141" s="218"/>
      <c r="AM1141" s="218"/>
      <c r="AN1141" s="218"/>
      <c r="AO1141" s="218"/>
      <c r="AP1141" s="218"/>
      <c r="AQ1141" s="218"/>
      <c r="AR1141" s="218"/>
      <c r="AS1141" s="218"/>
      <c r="AT1141" s="218"/>
      <c r="AU1141" s="218"/>
      <c r="AV1141" s="218"/>
      <c r="AW1141" s="218"/>
      <c r="AX1141" s="218"/>
      <c r="AY1141" s="218"/>
      <c r="AZ1141" s="218"/>
      <c r="BA1141" s="218"/>
      <c r="BB1141" s="218"/>
      <c r="BC1141" s="218"/>
      <c r="BD1141" s="218"/>
      <c r="BE1141" s="218"/>
      <c r="BF1141" s="218"/>
      <c r="BG1141" s="218"/>
      <c r="BH1141" s="218"/>
      <c r="BI1141" s="218"/>
      <c r="BJ1141" s="218"/>
      <c r="BK1141" s="218"/>
      <c r="BL1141" s="218"/>
      <c r="BM1141" s="218"/>
      <c r="BN1141" s="218"/>
      <c r="BO1141" s="218"/>
      <c r="BP1141" s="218"/>
      <c r="BQ1141" s="218"/>
      <c r="BR1141" s="218"/>
      <c r="BS1141" s="218"/>
      <c r="BT1141" s="218"/>
      <c r="BU1141" s="218"/>
      <c r="BV1141" s="218"/>
      <c r="BW1141" s="218"/>
      <c r="BX1141" s="218"/>
      <c r="BY1141" s="218"/>
      <c r="BZ1141" s="218"/>
      <c r="CA1141" s="218"/>
      <c r="CB1141" s="218"/>
      <c r="CC1141" s="218"/>
      <c r="CD1141" s="218"/>
      <c r="CE1141" s="218"/>
      <c r="CF1141" s="218"/>
      <c r="CG1141" s="218"/>
      <c r="CH1141" s="218"/>
      <c r="CI1141" s="218"/>
      <c r="CJ1141" s="218"/>
      <c r="CK1141" s="218"/>
      <c r="CL1141" s="218"/>
      <c r="CM1141" s="218"/>
      <c r="CN1141" s="218"/>
      <c r="CO1141" s="218"/>
      <c r="CP1141" s="218"/>
      <c r="CQ1141" s="218"/>
      <c r="CR1141" s="218"/>
      <c r="CS1141" s="218"/>
      <c r="CT1141" s="218"/>
      <c r="CU1141" s="218"/>
      <c r="CV1141" s="218"/>
      <c r="CW1141" s="218"/>
      <c r="CX1141" s="218"/>
      <c r="CY1141" s="218"/>
      <c r="CZ1141" s="218"/>
      <c r="DA1141" s="218"/>
      <c r="DB1141" s="218"/>
      <c r="DC1141" s="218"/>
      <c r="DD1141" s="218"/>
      <c r="DE1141" s="218"/>
      <c r="DF1141" s="218"/>
      <c r="DG1141" s="218"/>
      <c r="DH1141" s="218"/>
      <c r="DI1141" s="218"/>
      <c r="DJ1141" s="218"/>
      <c r="DK1141" s="218"/>
      <c r="DL1141" s="218"/>
      <c r="DM1141" s="218"/>
      <c r="DN1141" s="218"/>
      <c r="DO1141" s="218"/>
      <c r="DP1141" s="218"/>
      <c r="DQ1141" s="218"/>
      <c r="DR1141" s="218"/>
      <c r="DS1141" s="218"/>
      <c r="DT1141" s="218"/>
      <c r="DU1141" s="218"/>
      <c r="DV1141" s="218"/>
      <c r="DW1141" s="218"/>
      <c r="DX1141" s="218"/>
      <c r="DY1141" s="218"/>
      <c r="DZ1141" s="218"/>
      <c r="EA1141" s="218"/>
      <c r="EB1141" s="218"/>
      <c r="EC1141" s="218"/>
      <c r="ED1141" s="218"/>
      <c r="EE1141" s="218"/>
      <c r="EF1141" s="218"/>
      <c r="EG1141" s="218"/>
      <c r="EH1141" s="218"/>
      <c r="EI1141" s="218"/>
      <c r="EJ1141" s="218"/>
      <c r="EK1141" s="218"/>
      <c r="EL1141" s="218"/>
      <c r="EM1141" s="218"/>
      <c r="EN1141" s="218"/>
      <c r="EO1141" s="218"/>
      <c r="EP1141" s="218"/>
      <c r="EQ1141" s="218"/>
      <c r="ER1141" s="218"/>
      <c r="ES1141" s="218"/>
      <c r="ET1141" s="218"/>
      <c r="EU1141" s="218"/>
      <c r="EV1141" s="218"/>
      <c r="EW1141" s="218"/>
      <c r="EX1141" s="218"/>
      <c r="EY1141" s="218"/>
      <c r="EZ1141" s="218"/>
      <c r="FA1141" s="233" t="s">
        <v>4530</v>
      </c>
      <c r="FB1141" s="233"/>
      <c r="FC1141" s="233"/>
      <c r="FD1141" s="233"/>
    </row>
    <row r="1142">
      <c r="A1142" s="630" t="s">
        <v>4531</v>
      </c>
      <c r="B1142" s="233" t="s">
        <v>4532</v>
      </c>
      <c r="C1142" s="644" t="s">
        <v>8</v>
      </c>
      <c r="D1142" s="638" t="s">
        <v>18</v>
      </c>
      <c r="E1142" s="638" t="s">
        <v>12</v>
      </c>
      <c r="F1142" s="638" t="s">
        <v>283</v>
      </c>
      <c r="G1142" s="233" t="s">
        <v>3993</v>
      </c>
      <c r="H1142" s="233" t="s">
        <v>4533</v>
      </c>
      <c r="I1142" s="234" t="s">
        <v>23</v>
      </c>
      <c r="J1142" s="234" t="s">
        <v>44</v>
      </c>
      <c r="K1142" s="234" t="s">
        <v>49</v>
      </c>
      <c r="L1142" s="233" t="s">
        <v>378</v>
      </c>
      <c r="M1142" s="638" t="s">
        <v>75</v>
      </c>
      <c r="N1142" s="631">
        <v>42417.0</v>
      </c>
      <c r="O1142" s="631">
        <v>42417.0</v>
      </c>
      <c r="P1142" s="218"/>
      <c r="Q1142" s="229"/>
      <c r="R1142" s="229"/>
      <c r="S1142" s="218"/>
      <c r="T1142" s="390">
        <f t="shared" si="2214"/>
        <v>1106</v>
      </c>
      <c r="U1142" s="647">
        <v>2.0</v>
      </c>
      <c r="V1142" s="647">
        <f t="shared" ref="V1142:W1142" si="2328">IF(ISBLANK($A1142),"",sum(AF1142,AL1142,AR1142,AX1142,BD1142,BJ1142,BP1142,BV1142,CB1142,CH1142,CN1142,CT1142,CZ1142,DF1142,DL1142,DR1142,DX1142,ED1142,EJ1142,EP1142,EV1142))</f>
        <v>0</v>
      </c>
      <c r="W1142" s="647">
        <f t="shared" si="2328"/>
        <v>0</v>
      </c>
      <c r="X1142" s="648">
        <f t="shared" si="2329"/>
        <v>2</v>
      </c>
      <c r="Y1142" s="647">
        <v>2.0</v>
      </c>
      <c r="Z1142" s="647">
        <f t="shared" ref="Z1142:AA1142" si="2330">IF(ISBLANK($A1142),"",sum(AI1142,AO1142,AU1142,BA1142,BG1142,BM1142,BS1142,BY1142,CE1142,CK1142,CQ1142,CW1142,DC1142,DI1142,DO1142,DU1142,EA1142,EG1142,EM1142,ES1142,EY1142))</f>
        <v>0</v>
      </c>
      <c r="AA1142" s="647">
        <f t="shared" si="2330"/>
        <v>0</v>
      </c>
      <c r="AB1142" s="648">
        <f t="shared" si="2331"/>
        <v>2</v>
      </c>
      <c r="AC1142" s="649">
        <f t="shared" si="2219"/>
        <v>1</v>
      </c>
      <c r="AD1142" s="633" t="str">
        <f t="shared" si="2315"/>
        <v>20+</v>
      </c>
      <c r="AE1142" s="218"/>
      <c r="AF1142" s="218"/>
      <c r="AG1142" s="218"/>
      <c r="AH1142" s="218"/>
      <c r="AI1142" s="218"/>
      <c r="AJ1142" s="218"/>
      <c r="AK1142" s="218"/>
      <c r="AL1142" s="218"/>
      <c r="AM1142" s="218"/>
      <c r="AN1142" s="218"/>
      <c r="AO1142" s="218"/>
      <c r="AP1142" s="218"/>
      <c r="AQ1142" s="218"/>
      <c r="AR1142" s="218"/>
      <c r="AS1142" s="218"/>
      <c r="AT1142" s="218"/>
      <c r="AU1142" s="218"/>
      <c r="AV1142" s="218"/>
      <c r="AW1142" s="218"/>
      <c r="AX1142" s="218"/>
      <c r="AY1142" s="218"/>
      <c r="AZ1142" s="218"/>
      <c r="BA1142" s="218"/>
      <c r="BB1142" s="218"/>
      <c r="BC1142" s="218"/>
      <c r="BD1142" s="218"/>
      <c r="BE1142" s="218"/>
      <c r="BF1142" s="218"/>
      <c r="BG1142" s="218"/>
      <c r="BH1142" s="218"/>
      <c r="BI1142" s="218"/>
      <c r="BJ1142" s="218"/>
      <c r="BK1142" s="218"/>
      <c r="BL1142" s="218"/>
      <c r="BM1142" s="218"/>
      <c r="BN1142" s="218"/>
      <c r="BO1142" s="218"/>
      <c r="BP1142" s="218"/>
      <c r="BQ1142" s="218"/>
      <c r="BR1142" s="218"/>
      <c r="BS1142" s="218"/>
      <c r="BT1142" s="218"/>
      <c r="BU1142" s="218"/>
      <c r="BV1142" s="218"/>
      <c r="BW1142" s="218"/>
      <c r="BX1142" s="218"/>
      <c r="BY1142" s="218"/>
      <c r="BZ1142" s="218"/>
      <c r="CA1142" s="218"/>
      <c r="CB1142" s="218"/>
      <c r="CC1142" s="218"/>
      <c r="CD1142" s="218"/>
      <c r="CE1142" s="218"/>
      <c r="CF1142" s="218"/>
      <c r="CG1142" s="218"/>
      <c r="CH1142" s="218"/>
      <c r="CI1142" s="218"/>
      <c r="CJ1142" s="218"/>
      <c r="CK1142" s="218"/>
      <c r="CL1142" s="218"/>
      <c r="CM1142" s="218"/>
      <c r="CN1142" s="218"/>
      <c r="CO1142" s="218"/>
      <c r="CP1142" s="218"/>
      <c r="CQ1142" s="218"/>
      <c r="CR1142" s="218"/>
      <c r="CS1142" s="218"/>
      <c r="CT1142" s="218"/>
      <c r="CU1142" s="218"/>
      <c r="CV1142" s="218"/>
      <c r="CW1142" s="218"/>
      <c r="CX1142" s="218"/>
      <c r="CY1142" s="218"/>
      <c r="CZ1142" s="218"/>
      <c r="DA1142" s="218"/>
      <c r="DB1142" s="218"/>
      <c r="DC1142" s="218"/>
      <c r="DD1142" s="218"/>
      <c r="DE1142" s="218"/>
      <c r="DF1142" s="218"/>
      <c r="DG1142" s="218"/>
      <c r="DH1142" s="218"/>
      <c r="DI1142" s="218"/>
      <c r="DJ1142" s="218"/>
      <c r="DK1142" s="218"/>
      <c r="DL1142" s="218"/>
      <c r="DM1142" s="218"/>
      <c r="DN1142" s="218"/>
      <c r="DO1142" s="218"/>
      <c r="DP1142" s="218"/>
      <c r="DQ1142" s="218"/>
      <c r="DR1142" s="218"/>
      <c r="DS1142" s="218"/>
      <c r="DT1142" s="218"/>
      <c r="DU1142" s="218"/>
      <c r="DV1142" s="218"/>
      <c r="DW1142" s="218"/>
      <c r="DX1142" s="218"/>
      <c r="DY1142" s="218"/>
      <c r="DZ1142" s="218"/>
      <c r="EA1142" s="218"/>
      <c r="EB1142" s="218"/>
      <c r="EC1142" s="218"/>
      <c r="ED1142" s="218"/>
      <c r="EE1142" s="218"/>
      <c r="EF1142" s="218"/>
      <c r="EG1142" s="218"/>
      <c r="EH1142" s="218"/>
      <c r="EI1142" s="218"/>
      <c r="EJ1142" s="218"/>
      <c r="EK1142" s="218"/>
      <c r="EL1142" s="218"/>
      <c r="EM1142" s="218"/>
      <c r="EN1142" s="218"/>
      <c r="EO1142" s="218"/>
      <c r="EP1142" s="218"/>
      <c r="EQ1142" s="218"/>
      <c r="ER1142" s="218"/>
      <c r="ES1142" s="218"/>
      <c r="ET1142" s="218"/>
      <c r="EU1142" s="218"/>
      <c r="EV1142" s="218"/>
      <c r="EW1142" s="218"/>
      <c r="EX1142" s="218"/>
      <c r="EY1142" s="218"/>
      <c r="EZ1142" s="218"/>
      <c r="FA1142" s="233" t="s">
        <v>4534</v>
      </c>
      <c r="FB1142" s="233"/>
      <c r="FC1142" s="233"/>
      <c r="FD1142" s="233"/>
    </row>
    <row r="1143">
      <c r="A1143" s="630" t="s">
        <v>4535</v>
      </c>
      <c r="B1143" s="233" t="s">
        <v>4536</v>
      </c>
      <c r="C1143" s="644" t="s">
        <v>8</v>
      </c>
      <c r="D1143" s="638" t="s">
        <v>18</v>
      </c>
      <c r="E1143" s="234" t="s">
        <v>12</v>
      </c>
      <c r="F1143" s="234" t="s">
        <v>283</v>
      </c>
      <c r="G1143" s="233" t="s">
        <v>4537</v>
      </c>
      <c r="H1143" s="233" t="s">
        <v>3770</v>
      </c>
      <c r="I1143" s="234" t="s">
        <v>23</v>
      </c>
      <c r="J1143" s="234" t="s">
        <v>44</v>
      </c>
      <c r="K1143" s="234" t="s">
        <v>49</v>
      </c>
      <c r="L1143" s="233" t="s">
        <v>273</v>
      </c>
      <c r="M1143" s="638" t="s">
        <v>50</v>
      </c>
      <c r="N1143" s="631">
        <v>42410.0</v>
      </c>
      <c r="O1143" s="631">
        <v>42410.0</v>
      </c>
      <c r="P1143" s="218"/>
      <c r="Q1143" s="229"/>
      <c r="R1143" s="229"/>
      <c r="S1143" s="237">
        <v>1.0</v>
      </c>
      <c r="T1143" s="390">
        <f t="shared" si="2214"/>
        <v>1113</v>
      </c>
      <c r="U1143" s="647">
        <f t="shared" ref="U1143:U1144" si="2333">IF(ISBLANK($A1143),"",sum(AE1143,AK1143,AQ1143,AW1143,BC1143,BI1143,BO1143,BU1143,CA1143,CG1143,CM1143,CS1143,CY1143,DE1143,DK1143,DQ1143,DW1143,EC1143,EI1143,EO1143,EU1143))</f>
        <v>0</v>
      </c>
      <c r="V1143" s="647">
        <v>1.0</v>
      </c>
      <c r="W1143" s="647">
        <f t="shared" ref="W1143:W1148" si="2334">IF(ISBLANK($A1143),"",sum(AG1143,AM1143,AS1143,AY1143,BE1143,BK1143,BQ1143,BW1143,CC1143,CI1143,CO1143,CU1143,DA1143,DG1143,DM1143,DS1143,DY1143,EE1143,EK1143,EQ1143,EW1143))</f>
        <v>0</v>
      </c>
      <c r="X1143" s="648">
        <f t="shared" si="2329"/>
        <v>1</v>
      </c>
      <c r="Y1143" s="647">
        <f t="shared" ref="Y1143:AA1143" si="2332">IF(ISBLANK($A1143),"",sum(AH1143,AN1143,AT1143,AZ1143,BF1143,BL1143,BR1143,BX1143,CD1143,CJ1143,CP1143,CV1143,DB1143,DH1143,DN1143,DT1143,DZ1143,EF1143,EL1143,ER1143,EX1143))</f>
        <v>0</v>
      </c>
      <c r="Z1143" s="647">
        <f t="shared" si="2332"/>
        <v>0</v>
      </c>
      <c r="AA1143" s="647">
        <f t="shared" si="2332"/>
        <v>0</v>
      </c>
      <c r="AB1143" s="648">
        <f t="shared" si="2331"/>
        <v>0</v>
      </c>
      <c r="AC1143" s="649">
        <f t="shared" si="2219"/>
        <v>0</v>
      </c>
      <c r="AD1143" s="633" t="str">
        <f t="shared" si="2315"/>
        <v>20+</v>
      </c>
      <c r="AE1143" s="218"/>
      <c r="AF1143" s="218"/>
      <c r="AG1143" s="218"/>
      <c r="AH1143" s="218"/>
      <c r="AI1143" s="218"/>
      <c r="AJ1143" s="218"/>
      <c r="AK1143" s="218"/>
      <c r="AL1143" s="218"/>
      <c r="AM1143" s="218"/>
      <c r="AN1143" s="218"/>
      <c r="AO1143" s="218"/>
      <c r="AP1143" s="218"/>
      <c r="AQ1143" s="218"/>
      <c r="AR1143" s="218"/>
      <c r="AS1143" s="218"/>
      <c r="AT1143" s="218"/>
      <c r="AU1143" s="218"/>
      <c r="AV1143" s="218"/>
      <c r="AW1143" s="218"/>
      <c r="AX1143" s="218"/>
      <c r="AY1143" s="218"/>
      <c r="AZ1143" s="218"/>
      <c r="BA1143" s="218"/>
      <c r="BB1143" s="218"/>
      <c r="BC1143" s="218"/>
      <c r="BD1143" s="218"/>
      <c r="BE1143" s="218"/>
      <c r="BF1143" s="218"/>
      <c r="BG1143" s="218"/>
      <c r="BH1143" s="218"/>
      <c r="BI1143" s="218"/>
      <c r="BJ1143" s="218"/>
      <c r="BK1143" s="218"/>
      <c r="BL1143" s="218"/>
      <c r="BM1143" s="218"/>
      <c r="BN1143" s="218"/>
      <c r="BO1143" s="218"/>
      <c r="BP1143" s="218"/>
      <c r="BQ1143" s="218"/>
      <c r="BR1143" s="218"/>
      <c r="BS1143" s="218"/>
      <c r="BT1143" s="218"/>
      <c r="BU1143" s="218"/>
      <c r="BV1143" s="218"/>
      <c r="BW1143" s="218"/>
      <c r="BX1143" s="218"/>
      <c r="BY1143" s="218"/>
      <c r="BZ1143" s="218"/>
      <c r="CA1143" s="218"/>
      <c r="CB1143" s="218"/>
      <c r="CC1143" s="218"/>
      <c r="CD1143" s="218"/>
      <c r="CE1143" s="218"/>
      <c r="CF1143" s="218"/>
      <c r="CG1143" s="218"/>
      <c r="CH1143" s="218"/>
      <c r="CI1143" s="218"/>
      <c r="CJ1143" s="218"/>
      <c r="CK1143" s="218"/>
      <c r="CL1143" s="218"/>
      <c r="CM1143" s="218"/>
      <c r="CN1143" s="218"/>
      <c r="CO1143" s="218"/>
      <c r="CP1143" s="218"/>
      <c r="CQ1143" s="218"/>
      <c r="CR1143" s="218"/>
      <c r="CS1143" s="218"/>
      <c r="CT1143" s="218"/>
      <c r="CU1143" s="218"/>
      <c r="CV1143" s="218"/>
      <c r="CW1143" s="218"/>
      <c r="CX1143" s="218"/>
      <c r="CY1143" s="218"/>
      <c r="CZ1143" s="218"/>
      <c r="DA1143" s="218"/>
      <c r="DB1143" s="218"/>
      <c r="DC1143" s="218"/>
      <c r="DD1143" s="218"/>
      <c r="DE1143" s="218"/>
      <c r="DF1143" s="218"/>
      <c r="DG1143" s="218"/>
      <c r="DH1143" s="218"/>
      <c r="DI1143" s="218"/>
      <c r="DJ1143" s="218"/>
      <c r="DK1143" s="218"/>
      <c r="DL1143" s="218"/>
      <c r="DM1143" s="218"/>
      <c r="DN1143" s="218"/>
      <c r="DO1143" s="218"/>
      <c r="DP1143" s="218"/>
      <c r="DQ1143" s="218"/>
      <c r="DR1143" s="218"/>
      <c r="DS1143" s="218"/>
      <c r="DT1143" s="218"/>
      <c r="DU1143" s="218"/>
      <c r="DV1143" s="218"/>
      <c r="DW1143" s="218"/>
      <c r="DX1143" s="218"/>
      <c r="DY1143" s="218"/>
      <c r="DZ1143" s="218"/>
      <c r="EA1143" s="218"/>
      <c r="EB1143" s="218"/>
      <c r="EC1143" s="218"/>
      <c r="ED1143" s="218"/>
      <c r="EE1143" s="218"/>
      <c r="EF1143" s="218"/>
      <c r="EG1143" s="218"/>
      <c r="EH1143" s="218"/>
      <c r="EI1143" s="218"/>
      <c r="EJ1143" s="218"/>
      <c r="EK1143" s="218"/>
      <c r="EL1143" s="218"/>
      <c r="EM1143" s="218"/>
      <c r="EN1143" s="218"/>
      <c r="EO1143" s="218"/>
      <c r="EP1143" s="218"/>
      <c r="EQ1143" s="218"/>
      <c r="ER1143" s="218"/>
      <c r="ES1143" s="218"/>
      <c r="ET1143" s="218"/>
      <c r="EU1143" s="218"/>
      <c r="EV1143" s="218"/>
      <c r="EW1143" s="218"/>
      <c r="EX1143" s="218"/>
      <c r="EY1143" s="218"/>
      <c r="EZ1143" s="218"/>
      <c r="FA1143" s="233" t="s">
        <v>4538</v>
      </c>
      <c r="FB1143" s="233"/>
      <c r="FC1143" s="233"/>
      <c r="FD1143" s="233"/>
    </row>
    <row r="1144">
      <c r="A1144" s="630" t="s">
        <v>4539</v>
      </c>
      <c r="B1144" s="233" t="s">
        <v>4369</v>
      </c>
      <c r="C1144" s="644" t="s">
        <v>8</v>
      </c>
      <c r="D1144" s="638" t="s">
        <v>18</v>
      </c>
      <c r="E1144" s="638" t="s">
        <v>12</v>
      </c>
      <c r="F1144" s="638" t="s">
        <v>283</v>
      </c>
      <c r="G1144" s="233" t="s">
        <v>4540</v>
      </c>
      <c r="H1144" s="233" t="s">
        <v>4371</v>
      </c>
      <c r="I1144" s="234" t="s">
        <v>23</v>
      </c>
      <c r="J1144" s="234" t="s">
        <v>44</v>
      </c>
      <c r="K1144" s="234" t="s">
        <v>49</v>
      </c>
      <c r="L1144" s="233" t="s">
        <v>566</v>
      </c>
      <c r="M1144" s="638" t="s">
        <v>133</v>
      </c>
      <c r="N1144" s="631">
        <v>42410.0</v>
      </c>
      <c r="O1144" s="631">
        <v>42410.0</v>
      </c>
      <c r="P1144" s="218"/>
      <c r="Q1144" s="229"/>
      <c r="R1144" s="229"/>
      <c r="S1144" s="218"/>
      <c r="T1144" s="390">
        <f t="shared" si="2214"/>
        <v>1113</v>
      </c>
      <c r="U1144" s="647">
        <f t="shared" si="2333"/>
        <v>1</v>
      </c>
      <c r="V1144" s="647">
        <v>9.0</v>
      </c>
      <c r="W1144" s="647">
        <f t="shared" si="2334"/>
        <v>0</v>
      </c>
      <c r="X1144" s="648">
        <f t="shared" si="2329"/>
        <v>10</v>
      </c>
      <c r="Y1144" s="647">
        <v>7.0</v>
      </c>
      <c r="Z1144" s="647">
        <v>3.0</v>
      </c>
      <c r="AA1144" s="647">
        <f t="shared" ref="AA1144:AA1147" si="2335">IF(ISBLANK($A1144),"",sum(AJ1144,AP1144,AV1144,BB1144,BH1144,BN1144,BT1144,BZ1144,CF1144,CL1144,CR1144,CX1144,DD1144,DJ1144,DP1144,DV1144,EB1144,EH1144,EN1144,ET1144,EZ1144))</f>
        <v>0</v>
      </c>
      <c r="AB1144" s="648">
        <f t="shared" si="2331"/>
        <v>10</v>
      </c>
      <c r="AC1144" s="649">
        <f t="shared" si="2219"/>
        <v>0.7</v>
      </c>
      <c r="AD1144" s="633" t="str">
        <f t="shared" si="2315"/>
        <v>20+</v>
      </c>
      <c r="AE1144" s="218"/>
      <c r="AF1144" s="237">
        <v>5.0</v>
      </c>
      <c r="AG1144" s="218"/>
      <c r="AH1144" s="218"/>
      <c r="AI1144" s="218"/>
      <c r="AJ1144" s="218"/>
      <c r="AK1144" s="237">
        <v>1.0</v>
      </c>
      <c r="AL1144" s="218"/>
      <c r="AM1144" s="218"/>
      <c r="AN1144" s="218"/>
      <c r="AO1144" s="218"/>
      <c r="AP1144" s="218"/>
      <c r="AQ1144" s="218"/>
      <c r="AR1144" s="218"/>
      <c r="AS1144" s="218"/>
      <c r="AT1144" s="218"/>
      <c r="AU1144" s="218"/>
      <c r="AV1144" s="218"/>
      <c r="AW1144" s="218"/>
      <c r="AX1144" s="218"/>
      <c r="AY1144" s="218"/>
      <c r="AZ1144" s="218"/>
      <c r="BA1144" s="218"/>
      <c r="BB1144" s="218"/>
      <c r="BC1144" s="218"/>
      <c r="BD1144" s="218"/>
      <c r="BE1144" s="218"/>
      <c r="BF1144" s="218"/>
      <c r="BG1144" s="218"/>
      <c r="BH1144" s="218"/>
      <c r="BI1144" s="218"/>
      <c r="BJ1144" s="218"/>
      <c r="BK1144" s="218"/>
      <c r="BL1144" s="218"/>
      <c r="BM1144" s="218"/>
      <c r="BN1144" s="218"/>
      <c r="BO1144" s="218"/>
      <c r="BP1144" s="218"/>
      <c r="BQ1144" s="218"/>
      <c r="BR1144" s="218"/>
      <c r="BS1144" s="218"/>
      <c r="BT1144" s="218"/>
      <c r="BU1144" s="218"/>
      <c r="BV1144" s="218"/>
      <c r="BW1144" s="218"/>
      <c r="BX1144" s="218"/>
      <c r="BY1144" s="218"/>
      <c r="BZ1144" s="218"/>
      <c r="CA1144" s="218"/>
      <c r="CB1144" s="218"/>
      <c r="CC1144" s="218"/>
      <c r="CD1144" s="218"/>
      <c r="CE1144" s="218"/>
      <c r="CF1144" s="218"/>
      <c r="CG1144" s="218"/>
      <c r="CH1144" s="218"/>
      <c r="CI1144" s="218"/>
      <c r="CJ1144" s="218"/>
      <c r="CK1144" s="218"/>
      <c r="CL1144" s="218"/>
      <c r="CM1144" s="218"/>
      <c r="CN1144" s="218"/>
      <c r="CO1144" s="218"/>
      <c r="CP1144" s="218"/>
      <c r="CQ1144" s="218"/>
      <c r="CR1144" s="218"/>
      <c r="CS1144" s="218"/>
      <c r="CT1144" s="218"/>
      <c r="CU1144" s="218"/>
      <c r="CV1144" s="218"/>
      <c r="CW1144" s="218"/>
      <c r="CX1144" s="218"/>
      <c r="CY1144" s="218"/>
      <c r="CZ1144" s="218"/>
      <c r="DA1144" s="218"/>
      <c r="DB1144" s="218"/>
      <c r="DC1144" s="218"/>
      <c r="DD1144" s="218"/>
      <c r="DE1144" s="218"/>
      <c r="DF1144" s="218"/>
      <c r="DG1144" s="218"/>
      <c r="DH1144" s="218"/>
      <c r="DI1144" s="218"/>
      <c r="DJ1144" s="218"/>
      <c r="DK1144" s="218"/>
      <c r="DL1144" s="218"/>
      <c r="DM1144" s="218"/>
      <c r="DN1144" s="218"/>
      <c r="DO1144" s="218"/>
      <c r="DP1144" s="218"/>
      <c r="DQ1144" s="218"/>
      <c r="DR1144" s="218"/>
      <c r="DS1144" s="218"/>
      <c r="DT1144" s="218"/>
      <c r="DU1144" s="218"/>
      <c r="DV1144" s="218"/>
      <c r="DW1144" s="218"/>
      <c r="DX1144" s="218"/>
      <c r="DY1144" s="218"/>
      <c r="DZ1144" s="218"/>
      <c r="EA1144" s="218"/>
      <c r="EB1144" s="218"/>
      <c r="EC1144" s="218"/>
      <c r="ED1144" s="218"/>
      <c r="EE1144" s="218"/>
      <c r="EF1144" s="218"/>
      <c r="EG1144" s="218"/>
      <c r="EH1144" s="218"/>
      <c r="EI1144" s="218"/>
      <c r="EJ1144" s="218"/>
      <c r="EK1144" s="218"/>
      <c r="EL1144" s="218"/>
      <c r="EM1144" s="218"/>
      <c r="EN1144" s="218"/>
      <c r="EO1144" s="218"/>
      <c r="EP1144" s="218"/>
      <c r="EQ1144" s="218"/>
      <c r="ER1144" s="218"/>
      <c r="ES1144" s="218"/>
      <c r="ET1144" s="218"/>
      <c r="EU1144" s="218"/>
      <c r="EV1144" s="218"/>
      <c r="EW1144" s="218"/>
      <c r="EX1144" s="218"/>
      <c r="EY1144" s="218"/>
      <c r="EZ1144" s="218"/>
      <c r="FA1144" s="233" t="s">
        <v>4541</v>
      </c>
      <c r="FB1144" s="233"/>
      <c r="FC1144" s="233"/>
      <c r="FD1144" s="233"/>
    </row>
    <row r="1145">
      <c r="A1145" s="630" t="s">
        <v>4542</v>
      </c>
      <c r="B1145" s="233" t="s">
        <v>4543</v>
      </c>
      <c r="C1145" s="235" t="s">
        <v>8</v>
      </c>
      <c r="D1145" s="234" t="s">
        <v>18</v>
      </c>
      <c r="E1145" s="234" t="s">
        <v>12</v>
      </c>
      <c r="F1145" s="234" t="s">
        <v>283</v>
      </c>
      <c r="G1145" s="233" t="s">
        <v>4544</v>
      </c>
      <c r="H1145" s="233" t="s">
        <v>4545</v>
      </c>
      <c r="I1145" s="234" t="s">
        <v>23</v>
      </c>
      <c r="J1145" s="234" t="s">
        <v>44</v>
      </c>
      <c r="K1145" s="234" t="s">
        <v>49</v>
      </c>
      <c r="L1145" s="233" t="s">
        <v>367</v>
      </c>
      <c r="M1145" s="234" t="s">
        <v>61</v>
      </c>
      <c r="N1145" s="631">
        <v>42381.0</v>
      </c>
      <c r="O1145" s="631">
        <v>42381.0</v>
      </c>
      <c r="P1145" s="218"/>
      <c r="Q1145" s="229"/>
      <c r="R1145" s="229"/>
      <c r="S1145" s="218"/>
      <c r="T1145" s="390">
        <f t="shared" si="2214"/>
        <v>1142</v>
      </c>
      <c r="U1145" s="647">
        <v>2.0</v>
      </c>
      <c r="V1145" s="647">
        <v>5.0</v>
      </c>
      <c r="W1145" s="647">
        <f t="shared" si="2334"/>
        <v>0</v>
      </c>
      <c r="X1145" s="648">
        <f t="shared" si="2329"/>
        <v>7</v>
      </c>
      <c r="Y1145" s="647">
        <v>4.0</v>
      </c>
      <c r="Z1145" s="647">
        <v>3.0</v>
      </c>
      <c r="AA1145" s="647">
        <f t="shared" si="2335"/>
        <v>0</v>
      </c>
      <c r="AB1145" s="648">
        <f t="shared" si="2331"/>
        <v>7</v>
      </c>
      <c r="AC1145" s="649">
        <f t="shared" si="2219"/>
        <v>0.5714285714</v>
      </c>
      <c r="AD1145" s="633" t="str">
        <f t="shared" si="2315"/>
        <v>20+</v>
      </c>
      <c r="AE1145" s="218"/>
      <c r="AF1145" s="218"/>
      <c r="AG1145" s="218"/>
      <c r="AH1145" s="218"/>
      <c r="AI1145" s="218"/>
      <c r="AJ1145" s="218"/>
      <c r="AK1145" s="218"/>
      <c r="AL1145" s="218"/>
      <c r="AM1145" s="218"/>
      <c r="AN1145" s="218"/>
      <c r="AO1145" s="218"/>
      <c r="AP1145" s="218"/>
      <c r="AQ1145" s="218"/>
      <c r="AR1145" s="218"/>
      <c r="AS1145" s="218"/>
      <c r="AT1145" s="218"/>
      <c r="AU1145" s="218"/>
      <c r="AV1145" s="218"/>
      <c r="AW1145" s="218"/>
      <c r="AX1145" s="218"/>
      <c r="AY1145" s="218"/>
      <c r="AZ1145" s="218"/>
      <c r="BA1145" s="218"/>
      <c r="BB1145" s="218"/>
      <c r="BC1145" s="218"/>
      <c r="BD1145" s="218"/>
      <c r="BE1145" s="218"/>
      <c r="BF1145" s="218"/>
      <c r="BG1145" s="218"/>
      <c r="BH1145" s="218"/>
      <c r="BI1145" s="218"/>
      <c r="BJ1145" s="218"/>
      <c r="BK1145" s="218"/>
      <c r="BL1145" s="218"/>
      <c r="BM1145" s="218"/>
      <c r="BN1145" s="218"/>
      <c r="BO1145" s="218"/>
      <c r="BP1145" s="218"/>
      <c r="BQ1145" s="218"/>
      <c r="BR1145" s="218"/>
      <c r="BS1145" s="218"/>
      <c r="BT1145" s="218"/>
      <c r="BU1145" s="218"/>
      <c r="BV1145" s="218"/>
      <c r="BW1145" s="218"/>
      <c r="BX1145" s="218"/>
      <c r="BY1145" s="218"/>
      <c r="BZ1145" s="218"/>
      <c r="CA1145" s="218"/>
      <c r="CB1145" s="218"/>
      <c r="CC1145" s="218"/>
      <c r="CD1145" s="218"/>
      <c r="CE1145" s="218"/>
      <c r="CF1145" s="218"/>
      <c r="CG1145" s="218"/>
      <c r="CH1145" s="218"/>
      <c r="CI1145" s="218"/>
      <c r="CJ1145" s="218"/>
      <c r="CK1145" s="218"/>
      <c r="CL1145" s="218"/>
      <c r="CM1145" s="218"/>
      <c r="CN1145" s="218"/>
      <c r="CO1145" s="218"/>
      <c r="CP1145" s="218"/>
      <c r="CQ1145" s="218"/>
      <c r="CR1145" s="218"/>
      <c r="CS1145" s="218"/>
      <c r="CT1145" s="218"/>
      <c r="CU1145" s="218"/>
      <c r="CV1145" s="218"/>
      <c r="CW1145" s="218"/>
      <c r="CX1145" s="218"/>
      <c r="CY1145" s="218"/>
      <c r="CZ1145" s="218"/>
      <c r="DA1145" s="218"/>
      <c r="DB1145" s="218"/>
      <c r="DC1145" s="218"/>
      <c r="DD1145" s="218"/>
      <c r="DE1145" s="218"/>
      <c r="DF1145" s="218"/>
      <c r="DG1145" s="218"/>
      <c r="DH1145" s="218"/>
      <c r="DI1145" s="218"/>
      <c r="DJ1145" s="218"/>
      <c r="DK1145" s="218"/>
      <c r="DL1145" s="218"/>
      <c r="DM1145" s="218"/>
      <c r="DN1145" s="218"/>
      <c r="DO1145" s="218"/>
      <c r="DP1145" s="218"/>
      <c r="DQ1145" s="218"/>
      <c r="DR1145" s="218"/>
      <c r="DS1145" s="218"/>
      <c r="DT1145" s="218"/>
      <c r="DU1145" s="218"/>
      <c r="DV1145" s="218"/>
      <c r="DW1145" s="218"/>
      <c r="DX1145" s="218"/>
      <c r="DY1145" s="218"/>
      <c r="DZ1145" s="218"/>
      <c r="EA1145" s="218"/>
      <c r="EB1145" s="218"/>
      <c r="EC1145" s="218"/>
      <c r="ED1145" s="218"/>
      <c r="EE1145" s="218"/>
      <c r="EF1145" s="218"/>
      <c r="EG1145" s="218"/>
      <c r="EH1145" s="218"/>
      <c r="EI1145" s="218"/>
      <c r="EJ1145" s="218"/>
      <c r="EK1145" s="218"/>
      <c r="EL1145" s="218"/>
      <c r="EM1145" s="218"/>
      <c r="EN1145" s="218"/>
      <c r="EO1145" s="218"/>
      <c r="EP1145" s="218"/>
      <c r="EQ1145" s="218"/>
      <c r="ER1145" s="218"/>
      <c r="ES1145" s="218"/>
      <c r="ET1145" s="218"/>
      <c r="EU1145" s="218"/>
      <c r="EV1145" s="218"/>
      <c r="EW1145" s="218"/>
      <c r="EX1145" s="218"/>
      <c r="EY1145" s="218"/>
      <c r="EZ1145" s="218"/>
      <c r="FA1145" s="233" t="s">
        <v>4546</v>
      </c>
      <c r="FB1145" s="233"/>
      <c r="FC1145" s="233"/>
      <c r="FD1145" s="233"/>
    </row>
    <row r="1146">
      <c r="A1146" s="630" t="s">
        <v>4547</v>
      </c>
      <c r="B1146" s="233" t="s">
        <v>4369</v>
      </c>
      <c r="C1146" s="235" t="s">
        <v>8</v>
      </c>
      <c r="D1146" s="234" t="s">
        <v>18</v>
      </c>
      <c r="E1146" s="234" t="s">
        <v>12</v>
      </c>
      <c r="F1146" s="234" t="s">
        <v>283</v>
      </c>
      <c r="G1146" s="233" t="s">
        <v>4548</v>
      </c>
      <c r="H1146" s="233" t="s">
        <v>4549</v>
      </c>
      <c r="I1146" s="234" t="s">
        <v>23</v>
      </c>
      <c r="J1146" s="234" t="s">
        <v>44</v>
      </c>
      <c r="K1146" s="234" t="s">
        <v>49</v>
      </c>
      <c r="L1146" s="233" t="s">
        <v>378</v>
      </c>
      <c r="M1146" s="234" t="s">
        <v>75</v>
      </c>
      <c r="N1146" s="631">
        <v>42375.0</v>
      </c>
      <c r="O1146" s="631">
        <v>42375.0</v>
      </c>
      <c r="P1146" s="218"/>
      <c r="Q1146" s="229"/>
      <c r="R1146" s="229"/>
      <c r="S1146" s="218"/>
      <c r="T1146" s="390">
        <f t="shared" si="2214"/>
        <v>1148</v>
      </c>
      <c r="U1146" s="647">
        <v>5.0</v>
      </c>
      <c r="V1146" s="647">
        <v>6.0</v>
      </c>
      <c r="W1146" s="647">
        <f t="shared" si="2334"/>
        <v>0</v>
      </c>
      <c r="X1146" s="648">
        <f t="shared" si="2329"/>
        <v>11</v>
      </c>
      <c r="Y1146" s="647">
        <v>5.0</v>
      </c>
      <c r="Z1146" s="647">
        <v>4.0</v>
      </c>
      <c r="AA1146" s="647">
        <f t="shared" si="2335"/>
        <v>0</v>
      </c>
      <c r="AB1146" s="648">
        <f t="shared" si="2331"/>
        <v>9</v>
      </c>
      <c r="AC1146" s="649">
        <f t="shared" si="2219"/>
        <v>0.4545454545</v>
      </c>
      <c r="AD1146" s="633" t="str">
        <f t="shared" si="2315"/>
        <v>20+</v>
      </c>
      <c r="AE1146" s="237">
        <v>3.0</v>
      </c>
      <c r="AF1146" s="237">
        <v>3.0</v>
      </c>
      <c r="AG1146" s="218"/>
      <c r="AH1146" s="218"/>
      <c r="AI1146" s="218"/>
      <c r="AJ1146" s="218"/>
      <c r="AK1146" s="218"/>
      <c r="AL1146" s="218"/>
      <c r="AM1146" s="218"/>
      <c r="AN1146" s="218"/>
      <c r="AO1146" s="218"/>
      <c r="AP1146" s="218"/>
      <c r="AQ1146" s="218"/>
      <c r="AR1146" s="218"/>
      <c r="AS1146" s="218"/>
      <c r="AT1146" s="218"/>
      <c r="AU1146" s="218"/>
      <c r="AV1146" s="218"/>
      <c r="AW1146" s="218"/>
      <c r="AX1146" s="218"/>
      <c r="AY1146" s="218"/>
      <c r="AZ1146" s="218"/>
      <c r="BA1146" s="218"/>
      <c r="BB1146" s="218"/>
      <c r="BC1146" s="218"/>
      <c r="BD1146" s="218"/>
      <c r="BE1146" s="218"/>
      <c r="BF1146" s="218"/>
      <c r="BG1146" s="218"/>
      <c r="BH1146" s="218"/>
      <c r="BI1146" s="218"/>
      <c r="BJ1146" s="218"/>
      <c r="BK1146" s="218"/>
      <c r="BL1146" s="218"/>
      <c r="BM1146" s="218"/>
      <c r="BN1146" s="218"/>
      <c r="BO1146" s="218"/>
      <c r="BP1146" s="218"/>
      <c r="BQ1146" s="218"/>
      <c r="BR1146" s="218"/>
      <c r="BS1146" s="218"/>
      <c r="BT1146" s="218"/>
      <c r="BU1146" s="218"/>
      <c r="BV1146" s="218"/>
      <c r="BW1146" s="218"/>
      <c r="BX1146" s="218"/>
      <c r="BY1146" s="218"/>
      <c r="BZ1146" s="218"/>
      <c r="CA1146" s="218"/>
      <c r="CB1146" s="218"/>
      <c r="CC1146" s="218"/>
      <c r="CD1146" s="218"/>
      <c r="CE1146" s="218"/>
      <c r="CF1146" s="218"/>
      <c r="CG1146" s="218"/>
      <c r="CH1146" s="218"/>
      <c r="CI1146" s="218"/>
      <c r="CJ1146" s="218"/>
      <c r="CK1146" s="218"/>
      <c r="CL1146" s="218"/>
      <c r="CM1146" s="218"/>
      <c r="CN1146" s="218"/>
      <c r="CO1146" s="218"/>
      <c r="CP1146" s="218"/>
      <c r="CQ1146" s="218"/>
      <c r="CR1146" s="218"/>
      <c r="CS1146" s="218"/>
      <c r="CT1146" s="218"/>
      <c r="CU1146" s="218"/>
      <c r="CV1146" s="218"/>
      <c r="CW1146" s="218"/>
      <c r="CX1146" s="218"/>
      <c r="CY1146" s="218"/>
      <c r="CZ1146" s="218"/>
      <c r="DA1146" s="218"/>
      <c r="DB1146" s="218"/>
      <c r="DC1146" s="218"/>
      <c r="DD1146" s="218"/>
      <c r="DE1146" s="218"/>
      <c r="DF1146" s="218"/>
      <c r="DG1146" s="218"/>
      <c r="DH1146" s="218"/>
      <c r="DI1146" s="218"/>
      <c r="DJ1146" s="218"/>
      <c r="DK1146" s="218"/>
      <c r="DL1146" s="218"/>
      <c r="DM1146" s="218"/>
      <c r="DN1146" s="218"/>
      <c r="DO1146" s="218"/>
      <c r="DP1146" s="218"/>
      <c r="DQ1146" s="218"/>
      <c r="DR1146" s="218"/>
      <c r="DS1146" s="218"/>
      <c r="DT1146" s="218"/>
      <c r="DU1146" s="218"/>
      <c r="DV1146" s="218"/>
      <c r="DW1146" s="218"/>
      <c r="DX1146" s="218"/>
      <c r="DY1146" s="218"/>
      <c r="DZ1146" s="218"/>
      <c r="EA1146" s="218"/>
      <c r="EB1146" s="218"/>
      <c r="EC1146" s="218"/>
      <c r="ED1146" s="218"/>
      <c r="EE1146" s="218"/>
      <c r="EF1146" s="218"/>
      <c r="EG1146" s="218"/>
      <c r="EH1146" s="218"/>
      <c r="EI1146" s="218"/>
      <c r="EJ1146" s="218"/>
      <c r="EK1146" s="218"/>
      <c r="EL1146" s="218"/>
      <c r="EM1146" s="218"/>
      <c r="EN1146" s="218"/>
      <c r="EO1146" s="218"/>
      <c r="EP1146" s="218"/>
      <c r="EQ1146" s="218"/>
      <c r="ER1146" s="218"/>
      <c r="ES1146" s="218"/>
      <c r="ET1146" s="218"/>
      <c r="EU1146" s="218"/>
      <c r="EV1146" s="218"/>
      <c r="EW1146" s="218"/>
      <c r="EX1146" s="218"/>
      <c r="EY1146" s="218"/>
      <c r="EZ1146" s="218"/>
      <c r="FA1146" s="233" t="s">
        <v>4550</v>
      </c>
      <c r="FB1146" s="233"/>
      <c r="FC1146" s="233"/>
      <c r="FD1146" s="233"/>
    </row>
    <row r="1147">
      <c r="A1147" s="630" t="s">
        <v>4551</v>
      </c>
      <c r="B1147" s="233" t="s">
        <v>4552</v>
      </c>
      <c r="C1147" s="644" t="s">
        <v>8</v>
      </c>
      <c r="D1147" s="638" t="s">
        <v>18</v>
      </c>
      <c r="E1147" s="638" t="s">
        <v>12</v>
      </c>
      <c r="F1147" s="638" t="s">
        <v>283</v>
      </c>
      <c r="G1147" s="233" t="s">
        <v>4553</v>
      </c>
      <c r="H1147" s="233" t="s">
        <v>3483</v>
      </c>
      <c r="I1147" s="234" t="s">
        <v>23</v>
      </c>
      <c r="J1147" s="234" t="s">
        <v>44</v>
      </c>
      <c r="K1147" s="234" t="s">
        <v>49</v>
      </c>
      <c r="L1147" s="233" t="s">
        <v>273</v>
      </c>
      <c r="M1147" s="638" t="s">
        <v>50</v>
      </c>
      <c r="N1147" s="631">
        <v>42361.0</v>
      </c>
      <c r="O1147" s="631">
        <v>42431.0</v>
      </c>
      <c r="P1147" s="218"/>
      <c r="Q1147" s="229"/>
      <c r="R1147" s="229"/>
      <c r="S1147" s="218"/>
      <c r="T1147" s="390">
        <f t="shared" si="2214"/>
        <v>1162</v>
      </c>
      <c r="U1147" s="647">
        <v>7.0</v>
      </c>
      <c r="V1147" s="647">
        <v>1.0</v>
      </c>
      <c r="W1147" s="647">
        <f t="shared" si="2334"/>
        <v>0</v>
      </c>
      <c r="X1147" s="648">
        <f t="shared" si="2329"/>
        <v>8</v>
      </c>
      <c r="Y1147" s="647">
        <v>4.0</v>
      </c>
      <c r="Z1147" s="647">
        <v>2.0</v>
      </c>
      <c r="AA1147" s="647">
        <f t="shared" si="2335"/>
        <v>0</v>
      </c>
      <c r="AB1147" s="648">
        <f t="shared" si="2331"/>
        <v>6</v>
      </c>
      <c r="AC1147" s="649">
        <f t="shared" si="2219"/>
        <v>0.5</v>
      </c>
      <c r="AD1147" s="633" t="str">
        <f t="shared" si="2315"/>
        <v>20+</v>
      </c>
      <c r="AE1147" s="218"/>
      <c r="AF1147" s="218"/>
      <c r="AG1147" s="218"/>
      <c r="AH1147" s="218"/>
      <c r="AI1147" s="218"/>
      <c r="AJ1147" s="218"/>
      <c r="AK1147" s="237">
        <v>1.0</v>
      </c>
      <c r="AL1147" s="218"/>
      <c r="AM1147" s="218"/>
      <c r="AN1147" s="237">
        <v>1.0</v>
      </c>
      <c r="AO1147" s="237">
        <v>1.0</v>
      </c>
      <c r="AP1147" s="218"/>
      <c r="AQ1147" s="218"/>
      <c r="AR1147" s="218"/>
      <c r="AS1147" s="218"/>
      <c r="AT1147" s="218"/>
      <c r="AU1147" s="218"/>
      <c r="AV1147" s="218"/>
      <c r="AW1147" s="218"/>
      <c r="AX1147" s="218"/>
      <c r="AY1147" s="218"/>
      <c r="AZ1147" s="218"/>
      <c r="BA1147" s="218"/>
      <c r="BB1147" s="218"/>
      <c r="BC1147" s="218"/>
      <c r="BD1147" s="218"/>
      <c r="BE1147" s="218"/>
      <c r="BF1147" s="218"/>
      <c r="BG1147" s="218"/>
      <c r="BH1147" s="218"/>
      <c r="BI1147" s="218"/>
      <c r="BJ1147" s="218"/>
      <c r="BK1147" s="218"/>
      <c r="BL1147" s="218"/>
      <c r="BM1147" s="218"/>
      <c r="BN1147" s="218"/>
      <c r="BO1147" s="218"/>
      <c r="BP1147" s="218"/>
      <c r="BQ1147" s="218"/>
      <c r="BR1147" s="218"/>
      <c r="BS1147" s="218"/>
      <c r="BT1147" s="218"/>
      <c r="BU1147" s="218"/>
      <c r="BV1147" s="218"/>
      <c r="BW1147" s="218"/>
      <c r="BX1147" s="218"/>
      <c r="BY1147" s="218"/>
      <c r="BZ1147" s="218"/>
      <c r="CA1147" s="218"/>
      <c r="CB1147" s="218"/>
      <c r="CC1147" s="218"/>
      <c r="CD1147" s="218"/>
      <c r="CE1147" s="218"/>
      <c r="CF1147" s="218"/>
      <c r="CG1147" s="218"/>
      <c r="CH1147" s="218"/>
      <c r="CI1147" s="218"/>
      <c r="CJ1147" s="218"/>
      <c r="CK1147" s="218"/>
      <c r="CL1147" s="218"/>
      <c r="CM1147" s="218"/>
      <c r="CN1147" s="218"/>
      <c r="CO1147" s="218"/>
      <c r="CP1147" s="218"/>
      <c r="CQ1147" s="218"/>
      <c r="CR1147" s="218"/>
      <c r="CS1147" s="218"/>
      <c r="CT1147" s="218"/>
      <c r="CU1147" s="218"/>
      <c r="CV1147" s="218"/>
      <c r="CW1147" s="218"/>
      <c r="CX1147" s="218"/>
      <c r="CY1147" s="218"/>
      <c r="CZ1147" s="218"/>
      <c r="DA1147" s="218"/>
      <c r="DB1147" s="218"/>
      <c r="DC1147" s="218"/>
      <c r="DD1147" s="218"/>
      <c r="DE1147" s="218"/>
      <c r="DF1147" s="218"/>
      <c r="DG1147" s="218"/>
      <c r="DH1147" s="218"/>
      <c r="DI1147" s="218"/>
      <c r="DJ1147" s="218"/>
      <c r="DK1147" s="218"/>
      <c r="DL1147" s="218"/>
      <c r="DM1147" s="218"/>
      <c r="DN1147" s="218"/>
      <c r="DO1147" s="218"/>
      <c r="DP1147" s="218"/>
      <c r="DQ1147" s="218"/>
      <c r="DR1147" s="218"/>
      <c r="DS1147" s="218"/>
      <c r="DT1147" s="218"/>
      <c r="DU1147" s="218"/>
      <c r="DV1147" s="218"/>
      <c r="DW1147" s="218"/>
      <c r="DX1147" s="218"/>
      <c r="DY1147" s="218"/>
      <c r="DZ1147" s="218"/>
      <c r="EA1147" s="218"/>
      <c r="EB1147" s="218"/>
      <c r="EC1147" s="218"/>
      <c r="ED1147" s="218"/>
      <c r="EE1147" s="218"/>
      <c r="EF1147" s="218"/>
      <c r="EG1147" s="218"/>
      <c r="EH1147" s="218"/>
      <c r="EI1147" s="218"/>
      <c r="EJ1147" s="218"/>
      <c r="EK1147" s="218"/>
      <c r="EL1147" s="218"/>
      <c r="EM1147" s="218"/>
      <c r="EN1147" s="218"/>
      <c r="EO1147" s="218"/>
      <c r="EP1147" s="218"/>
      <c r="EQ1147" s="218"/>
      <c r="ER1147" s="218"/>
      <c r="ES1147" s="218"/>
      <c r="ET1147" s="218"/>
      <c r="EU1147" s="218"/>
      <c r="EV1147" s="218"/>
      <c r="EW1147" s="218"/>
      <c r="EX1147" s="218"/>
      <c r="EY1147" s="218"/>
      <c r="EZ1147" s="218"/>
      <c r="FA1147" s="233" t="s">
        <v>4554</v>
      </c>
      <c r="FB1147" s="233"/>
      <c r="FC1147" s="233"/>
      <c r="FD1147" s="233"/>
    </row>
    <row r="1148">
      <c r="A1148" s="630" t="s">
        <v>4555</v>
      </c>
      <c r="B1148" s="233" t="s">
        <v>4543</v>
      </c>
      <c r="C1148" s="235" t="s">
        <v>8</v>
      </c>
      <c r="D1148" s="234" t="s">
        <v>18</v>
      </c>
      <c r="E1148" s="234" t="s">
        <v>12</v>
      </c>
      <c r="F1148" s="234" t="s">
        <v>283</v>
      </c>
      <c r="G1148" s="233" t="s">
        <v>4556</v>
      </c>
      <c r="H1148" s="233" t="s">
        <v>4545</v>
      </c>
      <c r="I1148" s="234" t="s">
        <v>23</v>
      </c>
      <c r="J1148" s="234" t="s">
        <v>44</v>
      </c>
      <c r="K1148" s="234" t="s">
        <v>49</v>
      </c>
      <c r="L1148" s="233" t="s">
        <v>3730</v>
      </c>
      <c r="M1148" s="234" t="s">
        <v>50</v>
      </c>
      <c r="N1148" s="631">
        <v>42381.0</v>
      </c>
      <c r="O1148" s="631">
        <v>42381.0</v>
      </c>
      <c r="P1148" s="218"/>
      <c r="Q1148" s="229"/>
      <c r="R1148" s="229"/>
      <c r="S1148" s="218"/>
      <c r="T1148" s="390">
        <f t="shared" si="2214"/>
        <v>1142</v>
      </c>
      <c r="U1148" s="647">
        <v>13.0</v>
      </c>
      <c r="V1148" s="647">
        <v>4.0</v>
      </c>
      <c r="W1148" s="647">
        <f t="shared" si="2334"/>
        <v>0</v>
      </c>
      <c r="X1148" s="648">
        <f t="shared" si="2329"/>
        <v>17</v>
      </c>
      <c r="Y1148" s="647">
        <v>4.0</v>
      </c>
      <c r="Z1148" s="647">
        <f t="shared" ref="Z1148:AA1148" si="2336">IF(ISBLANK($A1148),"",sum(AI1148,AO1148,AU1148,BA1148,BG1148,BM1148,BS1148,BY1148,CE1148,CK1148,CQ1148,CW1148,DC1148,DI1148,DO1148,DU1148,EA1148,EG1148,EM1148,ES1148,EY1148))</f>
        <v>0</v>
      </c>
      <c r="AA1148" s="647">
        <f t="shared" si="2336"/>
        <v>0</v>
      </c>
      <c r="AB1148" s="648">
        <f t="shared" si="2331"/>
        <v>4</v>
      </c>
      <c r="AC1148" s="649">
        <f t="shared" si="2219"/>
        <v>0.2352941176</v>
      </c>
      <c r="AD1148" s="633" t="str">
        <f t="shared" si="2315"/>
        <v>20+</v>
      </c>
      <c r="AE1148" s="218"/>
      <c r="AF1148" s="218"/>
      <c r="AG1148" s="218"/>
      <c r="AH1148" s="218"/>
      <c r="AI1148" s="218"/>
      <c r="AJ1148" s="218"/>
      <c r="AK1148" s="218"/>
      <c r="AL1148" s="218"/>
      <c r="AM1148" s="218"/>
      <c r="AN1148" s="218"/>
      <c r="AO1148" s="218"/>
      <c r="AP1148" s="218"/>
      <c r="AQ1148" s="218"/>
      <c r="AR1148" s="218"/>
      <c r="AS1148" s="218"/>
      <c r="AT1148" s="218"/>
      <c r="AU1148" s="218"/>
      <c r="AV1148" s="218"/>
      <c r="AW1148" s="218"/>
      <c r="AX1148" s="218"/>
      <c r="AY1148" s="218"/>
      <c r="AZ1148" s="218"/>
      <c r="BA1148" s="218"/>
      <c r="BB1148" s="218"/>
      <c r="BC1148" s="218"/>
      <c r="BD1148" s="218"/>
      <c r="BE1148" s="218"/>
      <c r="BF1148" s="218"/>
      <c r="BG1148" s="218"/>
      <c r="BH1148" s="218"/>
      <c r="BI1148" s="218"/>
      <c r="BJ1148" s="218"/>
      <c r="BK1148" s="218"/>
      <c r="BL1148" s="218"/>
      <c r="BM1148" s="218"/>
      <c r="BN1148" s="218"/>
      <c r="BO1148" s="218"/>
      <c r="BP1148" s="218"/>
      <c r="BQ1148" s="218"/>
      <c r="BR1148" s="218"/>
      <c r="BS1148" s="218"/>
      <c r="BT1148" s="218"/>
      <c r="BU1148" s="218"/>
      <c r="BV1148" s="218"/>
      <c r="BW1148" s="218"/>
      <c r="BX1148" s="218"/>
      <c r="BY1148" s="218"/>
      <c r="BZ1148" s="218"/>
      <c r="CA1148" s="218"/>
      <c r="CB1148" s="218"/>
      <c r="CC1148" s="218"/>
      <c r="CD1148" s="218"/>
      <c r="CE1148" s="218"/>
      <c r="CF1148" s="218"/>
      <c r="CG1148" s="218"/>
      <c r="CH1148" s="218"/>
      <c r="CI1148" s="218"/>
      <c r="CJ1148" s="218"/>
      <c r="CK1148" s="218"/>
      <c r="CL1148" s="218"/>
      <c r="CM1148" s="218"/>
      <c r="CN1148" s="218"/>
      <c r="CO1148" s="218"/>
      <c r="CP1148" s="237">
        <v>5.0</v>
      </c>
      <c r="CQ1148" s="218"/>
      <c r="CR1148" s="218"/>
      <c r="CS1148" s="218"/>
      <c r="CT1148" s="218"/>
      <c r="CU1148" s="218"/>
      <c r="CV1148" s="218"/>
      <c r="CW1148" s="218"/>
      <c r="CX1148" s="218"/>
      <c r="CY1148" s="218"/>
      <c r="CZ1148" s="218"/>
      <c r="DA1148" s="218"/>
      <c r="DB1148" s="218"/>
      <c r="DC1148" s="218"/>
      <c r="DD1148" s="218"/>
      <c r="DE1148" s="218"/>
      <c r="DF1148" s="218"/>
      <c r="DG1148" s="218"/>
      <c r="DH1148" s="218"/>
      <c r="DI1148" s="218"/>
      <c r="DJ1148" s="218"/>
      <c r="DK1148" s="218"/>
      <c r="DL1148" s="218"/>
      <c r="DM1148" s="218"/>
      <c r="DN1148" s="218"/>
      <c r="DO1148" s="218"/>
      <c r="DP1148" s="218"/>
      <c r="DQ1148" s="218"/>
      <c r="DR1148" s="218"/>
      <c r="DS1148" s="218"/>
      <c r="DT1148" s="218"/>
      <c r="DU1148" s="218"/>
      <c r="DV1148" s="218"/>
      <c r="DW1148" s="218"/>
      <c r="DX1148" s="218"/>
      <c r="DY1148" s="218"/>
      <c r="DZ1148" s="218"/>
      <c r="EA1148" s="218"/>
      <c r="EB1148" s="218"/>
      <c r="EC1148" s="218"/>
      <c r="ED1148" s="218"/>
      <c r="EE1148" s="218"/>
      <c r="EF1148" s="218"/>
      <c r="EG1148" s="218"/>
      <c r="EH1148" s="218"/>
      <c r="EI1148" s="218"/>
      <c r="EJ1148" s="218"/>
      <c r="EK1148" s="218"/>
      <c r="EL1148" s="218"/>
      <c r="EM1148" s="218"/>
      <c r="EN1148" s="218"/>
      <c r="EO1148" s="218"/>
      <c r="EP1148" s="218"/>
      <c r="EQ1148" s="218"/>
      <c r="ER1148" s="218"/>
      <c r="ES1148" s="218"/>
      <c r="ET1148" s="218"/>
      <c r="EU1148" s="218"/>
      <c r="EV1148" s="218"/>
      <c r="EW1148" s="218"/>
      <c r="EX1148" s="218"/>
      <c r="EY1148" s="218"/>
      <c r="EZ1148" s="218"/>
      <c r="FA1148" s="233" t="s">
        <v>4557</v>
      </c>
      <c r="FB1148" s="233"/>
      <c r="FC1148" s="233"/>
      <c r="FD1148" s="233"/>
    </row>
    <row r="1149">
      <c r="A1149" s="630" t="s">
        <v>4558</v>
      </c>
      <c r="B1149" s="233" t="s">
        <v>4532</v>
      </c>
      <c r="C1149" s="644" t="s">
        <v>8</v>
      </c>
      <c r="D1149" s="638" t="s">
        <v>18</v>
      </c>
      <c r="E1149" s="638" t="s">
        <v>12</v>
      </c>
      <c r="F1149" s="638" t="s">
        <v>283</v>
      </c>
      <c r="G1149" s="233" t="s">
        <v>3993</v>
      </c>
      <c r="H1149" s="233" t="s">
        <v>4559</v>
      </c>
      <c r="I1149" s="234" t="s">
        <v>23</v>
      </c>
      <c r="J1149" s="234" t="s">
        <v>44</v>
      </c>
      <c r="K1149" s="234" t="s">
        <v>49</v>
      </c>
      <c r="L1149" s="233" t="s">
        <v>864</v>
      </c>
      <c r="M1149" s="638" t="s">
        <v>133</v>
      </c>
      <c r="N1149" s="631">
        <v>42417.0</v>
      </c>
      <c r="O1149" s="631">
        <v>42417.0</v>
      </c>
      <c r="P1149" s="218"/>
      <c r="Q1149" s="229"/>
      <c r="R1149" s="229"/>
      <c r="S1149" s="218"/>
      <c r="T1149" s="390">
        <f t="shared" si="2214"/>
        <v>1106</v>
      </c>
      <c r="U1149" s="647">
        <v>2.0</v>
      </c>
      <c r="V1149" s="647">
        <f t="shared" ref="V1149:W1149" si="2337">IF(ISBLANK($A1149),"",sum(AF1149,AL1149,AR1149,AX1149,BD1149,BJ1149,BP1149,BV1149,CB1149,CH1149,CN1149,CT1149,CZ1149,DF1149,DL1149,DR1149,DX1149,ED1149,EJ1149,EP1149,EV1149))</f>
        <v>0</v>
      </c>
      <c r="W1149" s="647">
        <f t="shared" si="2337"/>
        <v>0</v>
      </c>
      <c r="X1149" s="648">
        <f t="shared" si="2329"/>
        <v>2</v>
      </c>
      <c r="Y1149" s="647">
        <v>2.0</v>
      </c>
      <c r="Z1149" s="647">
        <f t="shared" ref="Z1149:AA1149" si="2338">IF(ISBLANK($A1149),"",sum(AI1149,AO1149,AU1149,BA1149,BG1149,BM1149,BS1149,BY1149,CE1149,CK1149,CQ1149,CW1149,DC1149,DI1149,DO1149,DU1149,EA1149,EG1149,EM1149,ES1149,EY1149))</f>
        <v>0</v>
      </c>
      <c r="AA1149" s="647">
        <f t="shared" si="2338"/>
        <v>0</v>
      </c>
      <c r="AB1149" s="648">
        <f t="shared" si="2331"/>
        <v>2</v>
      </c>
      <c r="AC1149" s="649">
        <f t="shared" si="2219"/>
        <v>1</v>
      </c>
      <c r="AD1149" s="633" t="str">
        <f t="shared" si="2315"/>
        <v>20+</v>
      </c>
      <c r="AE1149" s="218"/>
      <c r="AF1149" s="218"/>
      <c r="AG1149" s="218"/>
      <c r="AH1149" s="218"/>
      <c r="AI1149" s="218"/>
      <c r="AJ1149" s="218"/>
      <c r="AK1149" s="218"/>
      <c r="AL1149" s="218"/>
      <c r="AM1149" s="218"/>
      <c r="AN1149" s="218"/>
      <c r="AO1149" s="218"/>
      <c r="AP1149" s="218"/>
      <c r="AQ1149" s="218"/>
      <c r="AR1149" s="218"/>
      <c r="AS1149" s="218"/>
      <c r="AT1149" s="218"/>
      <c r="AU1149" s="218"/>
      <c r="AV1149" s="218"/>
      <c r="AW1149" s="218"/>
      <c r="AX1149" s="218"/>
      <c r="AY1149" s="218"/>
      <c r="AZ1149" s="218"/>
      <c r="BA1149" s="218"/>
      <c r="BB1149" s="218"/>
      <c r="BC1149" s="218"/>
      <c r="BD1149" s="218"/>
      <c r="BE1149" s="218"/>
      <c r="BF1149" s="218"/>
      <c r="BG1149" s="218"/>
      <c r="BH1149" s="218"/>
      <c r="BI1149" s="218"/>
      <c r="BJ1149" s="218"/>
      <c r="BK1149" s="218"/>
      <c r="BL1149" s="218"/>
      <c r="BM1149" s="218"/>
      <c r="BN1149" s="218"/>
      <c r="BO1149" s="218"/>
      <c r="BP1149" s="218"/>
      <c r="BQ1149" s="218"/>
      <c r="BR1149" s="218"/>
      <c r="BS1149" s="218"/>
      <c r="BT1149" s="218"/>
      <c r="BU1149" s="218"/>
      <c r="BV1149" s="218"/>
      <c r="BW1149" s="218"/>
      <c r="BX1149" s="218"/>
      <c r="BY1149" s="218"/>
      <c r="BZ1149" s="218"/>
      <c r="CA1149" s="218"/>
      <c r="CB1149" s="218"/>
      <c r="CC1149" s="218"/>
      <c r="CD1149" s="218"/>
      <c r="CE1149" s="218"/>
      <c r="CF1149" s="218"/>
      <c r="CG1149" s="218"/>
      <c r="CH1149" s="218"/>
      <c r="CI1149" s="218"/>
      <c r="CJ1149" s="218"/>
      <c r="CK1149" s="218"/>
      <c r="CL1149" s="218"/>
      <c r="CM1149" s="218"/>
      <c r="CN1149" s="218"/>
      <c r="CO1149" s="218"/>
      <c r="CP1149" s="218"/>
      <c r="CQ1149" s="218"/>
      <c r="CR1149" s="218"/>
      <c r="CS1149" s="218"/>
      <c r="CT1149" s="218"/>
      <c r="CU1149" s="218"/>
      <c r="CV1149" s="218"/>
      <c r="CW1149" s="218"/>
      <c r="CX1149" s="218"/>
      <c r="CY1149" s="218"/>
      <c r="CZ1149" s="218"/>
      <c r="DA1149" s="218"/>
      <c r="DB1149" s="218"/>
      <c r="DC1149" s="218"/>
      <c r="DD1149" s="218"/>
      <c r="DE1149" s="218"/>
      <c r="DF1149" s="218"/>
      <c r="DG1149" s="218"/>
      <c r="DH1149" s="218"/>
      <c r="DI1149" s="218"/>
      <c r="DJ1149" s="218"/>
      <c r="DK1149" s="218"/>
      <c r="DL1149" s="218"/>
      <c r="DM1149" s="218"/>
      <c r="DN1149" s="218"/>
      <c r="DO1149" s="218"/>
      <c r="DP1149" s="218"/>
      <c r="DQ1149" s="218"/>
      <c r="DR1149" s="218"/>
      <c r="DS1149" s="218"/>
      <c r="DT1149" s="218"/>
      <c r="DU1149" s="218"/>
      <c r="DV1149" s="218"/>
      <c r="DW1149" s="218"/>
      <c r="DX1149" s="218"/>
      <c r="DY1149" s="218"/>
      <c r="DZ1149" s="218"/>
      <c r="EA1149" s="218"/>
      <c r="EB1149" s="218"/>
      <c r="EC1149" s="218"/>
      <c r="ED1149" s="218"/>
      <c r="EE1149" s="218"/>
      <c r="EF1149" s="218"/>
      <c r="EG1149" s="218"/>
      <c r="EH1149" s="218"/>
      <c r="EI1149" s="218"/>
      <c r="EJ1149" s="218"/>
      <c r="EK1149" s="218"/>
      <c r="EL1149" s="218"/>
      <c r="EM1149" s="218"/>
      <c r="EN1149" s="218"/>
      <c r="EO1149" s="218"/>
      <c r="EP1149" s="218"/>
      <c r="EQ1149" s="218"/>
      <c r="ER1149" s="218"/>
      <c r="ES1149" s="218"/>
      <c r="ET1149" s="218"/>
      <c r="EU1149" s="218"/>
      <c r="EV1149" s="218"/>
      <c r="EW1149" s="218"/>
      <c r="EX1149" s="218"/>
      <c r="EY1149" s="218"/>
      <c r="EZ1149" s="218"/>
      <c r="FA1149" s="233" t="s">
        <v>4560</v>
      </c>
      <c r="FB1149" s="233"/>
      <c r="FC1149" s="233"/>
      <c r="FD1149" s="233"/>
    </row>
    <row r="1150">
      <c r="A1150" s="630" t="s">
        <v>4561</v>
      </c>
      <c r="B1150" s="233" t="s">
        <v>4369</v>
      </c>
      <c r="C1150" s="235" t="s">
        <v>8</v>
      </c>
      <c r="D1150" s="234" t="s">
        <v>18</v>
      </c>
      <c r="E1150" s="638" t="s">
        <v>12</v>
      </c>
      <c r="F1150" s="638" t="s">
        <v>283</v>
      </c>
      <c r="G1150" s="233" t="s">
        <v>4523</v>
      </c>
      <c r="H1150" s="233" t="s">
        <v>4371</v>
      </c>
      <c r="I1150" s="234" t="s">
        <v>23</v>
      </c>
      <c r="J1150" s="234" t="s">
        <v>44</v>
      </c>
      <c r="K1150" s="234" t="s">
        <v>49</v>
      </c>
      <c r="L1150" s="233" t="s">
        <v>308</v>
      </c>
      <c r="M1150" s="234" t="s">
        <v>123</v>
      </c>
      <c r="N1150" s="631">
        <v>42465.0</v>
      </c>
      <c r="O1150" s="631">
        <v>42465.0</v>
      </c>
      <c r="P1150" s="218"/>
      <c r="Q1150" s="229"/>
      <c r="R1150" s="229"/>
      <c r="S1150" s="218"/>
      <c r="T1150" s="390">
        <f t="shared" si="2214"/>
        <v>1058</v>
      </c>
      <c r="U1150" s="647">
        <v>5.0</v>
      </c>
      <c r="V1150" s="647">
        <f t="shared" ref="V1150:W1150" si="2339">IF(ISBLANK($A1150),"",sum(AF1150,AL1150,AR1150,AX1150,BD1150,BJ1150,BP1150,BV1150,CB1150,CH1150,CN1150,CT1150,CZ1150,DF1150,DL1150,DR1150,DX1150,ED1150,EJ1150,EP1150,EV1150))</f>
        <v>0</v>
      </c>
      <c r="W1150" s="647">
        <f t="shared" si="2339"/>
        <v>0</v>
      </c>
      <c r="X1150" s="648">
        <f t="shared" si="2329"/>
        <v>5</v>
      </c>
      <c r="Y1150" s="647">
        <v>3.0</v>
      </c>
      <c r="Z1150" s="647">
        <v>1.0</v>
      </c>
      <c r="AA1150" s="647">
        <f>IF(ISBLANK($A1150),"",sum(AJ1150,AP1150,AV1150,BB1150,BH1150,BN1150,BT1150,BZ1150,CF1150,CL1150,CR1150,CX1150,DD1150,DJ1150,DP1150,DV1150,EB1150,EH1150,EN1150,ET1150,EZ1150))</f>
        <v>0</v>
      </c>
      <c r="AB1150" s="648">
        <f t="shared" si="2331"/>
        <v>4</v>
      </c>
      <c r="AC1150" s="649">
        <f t="shared" si="2219"/>
        <v>0.6</v>
      </c>
      <c r="AD1150" s="633" t="str">
        <f t="shared" si="2315"/>
        <v>20+</v>
      </c>
      <c r="AE1150" s="218"/>
      <c r="AF1150" s="218"/>
      <c r="AG1150" s="218"/>
      <c r="AH1150" s="218"/>
      <c r="AI1150" s="218"/>
      <c r="AJ1150" s="218"/>
      <c r="AK1150" s="218"/>
      <c r="AL1150" s="218"/>
      <c r="AM1150" s="218"/>
      <c r="AN1150" s="218"/>
      <c r="AO1150" s="218"/>
      <c r="AP1150" s="218"/>
      <c r="AQ1150" s="218"/>
      <c r="AR1150" s="218"/>
      <c r="AS1150" s="218"/>
      <c r="AT1150" s="218"/>
      <c r="AU1150" s="218"/>
      <c r="AV1150" s="218"/>
      <c r="AW1150" s="218"/>
      <c r="AX1150" s="218"/>
      <c r="AY1150" s="218"/>
      <c r="AZ1150" s="218"/>
      <c r="BA1150" s="218"/>
      <c r="BB1150" s="218"/>
      <c r="BC1150" s="218"/>
      <c r="BD1150" s="218"/>
      <c r="BE1150" s="218"/>
      <c r="BF1150" s="218"/>
      <c r="BG1150" s="218"/>
      <c r="BH1150" s="218"/>
      <c r="BI1150" s="218"/>
      <c r="BJ1150" s="218"/>
      <c r="BK1150" s="218"/>
      <c r="BL1150" s="218"/>
      <c r="BM1150" s="218"/>
      <c r="BN1150" s="218"/>
      <c r="BO1150" s="218"/>
      <c r="BP1150" s="218"/>
      <c r="BQ1150" s="218"/>
      <c r="BR1150" s="218"/>
      <c r="BS1150" s="218"/>
      <c r="BT1150" s="218"/>
      <c r="BU1150" s="218"/>
      <c r="BV1150" s="218"/>
      <c r="BW1150" s="218"/>
      <c r="BX1150" s="218"/>
      <c r="BY1150" s="218"/>
      <c r="BZ1150" s="218"/>
      <c r="CA1150" s="218"/>
      <c r="CB1150" s="218"/>
      <c r="CC1150" s="218"/>
      <c r="CD1150" s="218"/>
      <c r="CE1150" s="218"/>
      <c r="CF1150" s="218"/>
      <c r="CG1150" s="218"/>
      <c r="CH1150" s="218"/>
      <c r="CI1150" s="218"/>
      <c r="CJ1150" s="218"/>
      <c r="CK1150" s="218"/>
      <c r="CL1150" s="218"/>
      <c r="CM1150" s="218"/>
      <c r="CN1150" s="218"/>
      <c r="CO1150" s="218"/>
      <c r="CP1150" s="218"/>
      <c r="CQ1150" s="218"/>
      <c r="CR1150" s="218"/>
      <c r="CS1150" s="218"/>
      <c r="CT1150" s="218"/>
      <c r="CU1150" s="218"/>
      <c r="CV1150" s="218"/>
      <c r="CW1150" s="218"/>
      <c r="CX1150" s="218"/>
      <c r="CY1150" s="218"/>
      <c r="CZ1150" s="218"/>
      <c r="DA1150" s="218"/>
      <c r="DB1150" s="218"/>
      <c r="DC1150" s="218"/>
      <c r="DD1150" s="218"/>
      <c r="DE1150" s="218"/>
      <c r="DF1150" s="218"/>
      <c r="DG1150" s="218"/>
      <c r="DH1150" s="218"/>
      <c r="DI1150" s="218"/>
      <c r="DJ1150" s="218"/>
      <c r="DK1150" s="218"/>
      <c r="DL1150" s="218"/>
      <c r="DM1150" s="218"/>
      <c r="DN1150" s="218"/>
      <c r="DO1150" s="218"/>
      <c r="DP1150" s="218"/>
      <c r="DQ1150" s="218"/>
      <c r="DR1150" s="218"/>
      <c r="DS1150" s="218"/>
      <c r="DT1150" s="218"/>
      <c r="DU1150" s="218"/>
      <c r="DV1150" s="218"/>
      <c r="DW1150" s="218"/>
      <c r="DX1150" s="218"/>
      <c r="DY1150" s="218"/>
      <c r="DZ1150" s="218"/>
      <c r="EA1150" s="218"/>
      <c r="EB1150" s="218"/>
      <c r="EC1150" s="218"/>
      <c r="ED1150" s="218"/>
      <c r="EE1150" s="218"/>
      <c r="EF1150" s="218"/>
      <c r="EG1150" s="218"/>
      <c r="EH1150" s="218"/>
      <c r="EI1150" s="218"/>
      <c r="EJ1150" s="218"/>
      <c r="EK1150" s="218"/>
      <c r="EL1150" s="218"/>
      <c r="EM1150" s="218"/>
      <c r="EN1150" s="218"/>
      <c r="EO1150" s="218"/>
      <c r="EP1150" s="218"/>
      <c r="EQ1150" s="218"/>
      <c r="ER1150" s="218"/>
      <c r="ES1150" s="218"/>
      <c r="ET1150" s="218"/>
      <c r="EU1150" s="218"/>
      <c r="EV1150" s="218"/>
      <c r="EW1150" s="218"/>
      <c r="EX1150" s="218"/>
      <c r="EY1150" s="218"/>
      <c r="EZ1150" s="218"/>
      <c r="FA1150" s="233" t="s">
        <v>4562</v>
      </c>
      <c r="FB1150" s="233"/>
      <c r="FC1150" s="233"/>
      <c r="FD1150" s="233"/>
    </row>
    <row r="1151">
      <c r="A1151" s="658" t="s">
        <v>4563</v>
      </c>
      <c r="B1151" s="643" t="s">
        <v>4564</v>
      </c>
      <c r="C1151" s="644" t="s">
        <v>79</v>
      </c>
      <c r="D1151" s="233" t="s">
        <v>18</v>
      </c>
      <c r="E1151" s="234" t="s">
        <v>12</v>
      </c>
      <c r="F1151" s="234" t="s">
        <v>283</v>
      </c>
      <c r="G1151" s="643" t="s">
        <v>4349</v>
      </c>
      <c r="H1151" s="643" t="s">
        <v>4565</v>
      </c>
      <c r="I1151" s="234" t="s">
        <v>23</v>
      </c>
      <c r="J1151" s="234" t="s">
        <v>44</v>
      </c>
      <c r="K1151" s="234" t="s">
        <v>49</v>
      </c>
      <c r="L1151" s="643" t="s">
        <v>682</v>
      </c>
      <c r="M1151" s="638" t="s">
        <v>33</v>
      </c>
      <c r="N1151" s="653">
        <v>42208.0</v>
      </c>
      <c r="O1151" s="224"/>
      <c r="P1151" s="218"/>
      <c r="Q1151" s="229"/>
      <c r="R1151" s="229"/>
      <c r="S1151" s="218"/>
      <c r="T1151" s="69">
        <f t="shared" si="2214"/>
        <v>1315</v>
      </c>
      <c r="U1151" s="536">
        <f t="shared" ref="U1151:W1151" si="2340">IF(ISBLANK($A1151),"",sum(AE1151,AK1151,AQ1151,AW1151,BC1151,BI1151,BO1151,BU1151,CA1151,CG1151,CM1151,CS1151,CY1151,DE1151,DK1151,DQ1151,DW1151,EC1151,EI1151,EO1151,EU1151))</f>
        <v>11</v>
      </c>
      <c r="V1151" s="536">
        <f t="shared" si="2340"/>
        <v>0</v>
      </c>
      <c r="W1151" s="536">
        <f t="shared" si="2340"/>
        <v>0</v>
      </c>
      <c r="X1151" s="537">
        <v>11.0</v>
      </c>
      <c r="Y1151" s="536">
        <v>5.0</v>
      </c>
      <c r="Z1151" s="536">
        <f t="shared" ref="Z1151:AA1151" si="2341">IF(ISBLANK($A1151),"",sum(AI1151,AO1151,AU1151,BA1151,BG1151,BM1151,BS1151,BY1151,CE1151,CK1151,CQ1151,CW1151,DC1151,DI1151,DO1151,DU1151,EA1151,EG1151,EM1151,ES1151,EY1151))</f>
        <v>0</v>
      </c>
      <c r="AA1151" s="536">
        <f t="shared" si="2341"/>
        <v>0</v>
      </c>
      <c r="AB1151" s="537">
        <v>5.0</v>
      </c>
      <c r="AC1151" s="632">
        <f t="shared" si="2219"/>
        <v>0.4545454545</v>
      </c>
      <c r="AD1151" s="635" t="str">
        <f t="shared" si="2315"/>
        <v>20+</v>
      </c>
      <c r="AE1151" s="646">
        <v>6.0</v>
      </c>
      <c r="AF1151" s="218"/>
      <c r="AG1151" s="218"/>
      <c r="AH1151" s="218"/>
      <c r="AI1151" s="218"/>
      <c r="AJ1151" s="218"/>
      <c r="AK1151" s="218"/>
      <c r="AL1151" s="218"/>
      <c r="AM1151" s="218"/>
      <c r="AN1151" s="218"/>
      <c r="AO1151" s="218"/>
      <c r="AP1151" s="218"/>
      <c r="AQ1151" s="218"/>
      <c r="AR1151" s="218"/>
      <c r="AS1151" s="218"/>
      <c r="AT1151" s="218"/>
      <c r="AU1151" s="218"/>
      <c r="AV1151" s="218"/>
      <c r="AW1151" s="218"/>
      <c r="AX1151" s="218"/>
      <c r="AY1151" s="218"/>
      <c r="AZ1151" s="218"/>
      <c r="BA1151" s="218"/>
      <c r="BB1151" s="218"/>
      <c r="BC1151" s="218"/>
      <c r="BD1151" s="218"/>
      <c r="BE1151" s="218"/>
      <c r="BF1151" s="646">
        <v>4.0</v>
      </c>
      <c r="BG1151" s="218"/>
      <c r="BH1151" s="218"/>
      <c r="BI1151" s="218"/>
      <c r="BJ1151" s="218"/>
      <c r="BK1151" s="218"/>
      <c r="BL1151" s="218"/>
      <c r="BM1151" s="218"/>
      <c r="BN1151" s="218"/>
      <c r="BO1151" s="218"/>
      <c r="BP1151" s="218"/>
      <c r="BQ1151" s="218"/>
      <c r="BR1151" s="218"/>
      <c r="BS1151" s="218"/>
      <c r="BT1151" s="218"/>
      <c r="BU1151" s="646">
        <v>4.0</v>
      </c>
      <c r="BV1151" s="218"/>
      <c r="BW1151" s="218"/>
      <c r="BX1151" s="218"/>
      <c r="BY1151" s="218"/>
      <c r="BZ1151" s="218"/>
      <c r="CA1151" s="646">
        <v>1.0</v>
      </c>
      <c r="CB1151" s="218"/>
      <c r="CC1151" s="218"/>
      <c r="CD1151" s="218"/>
      <c r="CE1151" s="218"/>
      <c r="CF1151" s="218"/>
      <c r="CG1151" s="218"/>
      <c r="CH1151" s="218"/>
      <c r="CI1151" s="218"/>
      <c r="CJ1151" s="218"/>
      <c r="CK1151" s="218"/>
      <c r="CL1151" s="218"/>
      <c r="CM1151" s="218"/>
      <c r="CN1151" s="218"/>
      <c r="CO1151" s="218"/>
      <c r="CP1151" s="218"/>
      <c r="CQ1151" s="218"/>
      <c r="CR1151" s="218"/>
      <c r="CS1151" s="218"/>
      <c r="CT1151" s="218"/>
      <c r="CU1151" s="218"/>
      <c r="CV1151" s="218"/>
      <c r="CW1151" s="218"/>
      <c r="CX1151" s="218"/>
      <c r="CY1151" s="218"/>
      <c r="CZ1151" s="218"/>
      <c r="DA1151" s="218"/>
      <c r="DB1151" s="218"/>
      <c r="DC1151" s="218"/>
      <c r="DD1151" s="218"/>
      <c r="DE1151" s="218"/>
      <c r="DF1151" s="218"/>
      <c r="DG1151" s="218"/>
      <c r="DH1151" s="218"/>
      <c r="DI1151" s="218"/>
      <c r="DJ1151" s="218"/>
      <c r="DK1151" s="218"/>
      <c r="DL1151" s="218"/>
      <c r="DM1151" s="218"/>
      <c r="DN1151" s="218"/>
      <c r="DO1151" s="218"/>
      <c r="DP1151" s="218"/>
      <c r="DQ1151" s="218"/>
      <c r="DR1151" s="218"/>
      <c r="DS1151" s="218"/>
      <c r="DT1151" s="218"/>
      <c r="DU1151" s="218"/>
      <c r="DV1151" s="218"/>
      <c r="DW1151" s="218"/>
      <c r="DX1151" s="218"/>
      <c r="DY1151" s="218"/>
      <c r="DZ1151" s="218"/>
      <c r="EA1151" s="218"/>
      <c r="EB1151" s="218"/>
      <c r="EC1151" s="218"/>
      <c r="ED1151" s="218"/>
      <c r="EE1151" s="218"/>
      <c r="EF1151" s="218"/>
      <c r="EG1151" s="218"/>
      <c r="EH1151" s="218"/>
      <c r="EI1151" s="218"/>
      <c r="EJ1151" s="218"/>
      <c r="EK1151" s="218"/>
      <c r="EL1151" s="218"/>
      <c r="EM1151" s="218"/>
      <c r="EN1151" s="218"/>
      <c r="EO1151" s="218"/>
      <c r="EP1151" s="218"/>
      <c r="EQ1151" s="218"/>
      <c r="ER1151" s="218"/>
      <c r="ES1151" s="218"/>
      <c r="ET1151" s="218"/>
      <c r="EU1151" s="218"/>
      <c r="EV1151" s="218"/>
      <c r="EW1151" s="218"/>
      <c r="EX1151" s="218"/>
      <c r="EY1151" s="218"/>
      <c r="EZ1151" s="218"/>
      <c r="FA1151" s="643" t="s">
        <v>4566</v>
      </c>
      <c r="FB1151" s="643"/>
      <c r="FC1151" s="643"/>
      <c r="FD1151" s="643"/>
    </row>
    <row r="1152">
      <c r="A1152" s="233" t="s">
        <v>4567</v>
      </c>
      <c r="B1152" s="234" t="s">
        <v>4568</v>
      </c>
      <c r="C1152" s="235" t="s">
        <v>8</v>
      </c>
      <c r="D1152" s="234" t="s">
        <v>18</v>
      </c>
      <c r="E1152" s="234" t="s">
        <v>12</v>
      </c>
      <c r="F1152" s="234" t="s">
        <v>283</v>
      </c>
      <c r="G1152" s="234" t="s">
        <v>4569</v>
      </c>
      <c r="H1152" s="234" t="s">
        <v>3967</v>
      </c>
      <c r="I1152" s="234" t="s">
        <v>23</v>
      </c>
      <c r="J1152" s="234" t="s">
        <v>44</v>
      </c>
      <c r="K1152" s="234" t="s">
        <v>49</v>
      </c>
      <c r="L1152" s="234" t="s">
        <v>738</v>
      </c>
      <c r="M1152" s="234" t="s">
        <v>88</v>
      </c>
      <c r="N1152" s="236">
        <v>42235.0</v>
      </c>
      <c r="O1152" s="236">
        <v>42235.0</v>
      </c>
      <c r="P1152" s="218"/>
      <c r="Q1152" s="229"/>
      <c r="R1152" s="229"/>
      <c r="S1152" s="218"/>
      <c r="T1152" s="69">
        <f t="shared" si="2214"/>
        <v>1288</v>
      </c>
      <c r="U1152" s="536">
        <f t="shared" ref="U1152:W1152" si="2342">IF(ISBLANK($A1152),"",sum(AE1152,AK1152,AQ1152,AW1152,BC1152,BI1152,BO1152,BU1152,CA1152,CG1152,CM1152,CS1152,CY1152,DE1152,DK1152,DQ1152,DW1152,EC1152,EI1152,EO1152,EU1152))</f>
        <v>10</v>
      </c>
      <c r="V1152" s="536">
        <f t="shared" si="2342"/>
        <v>1</v>
      </c>
      <c r="W1152" s="536">
        <f t="shared" si="2342"/>
        <v>0</v>
      </c>
      <c r="X1152" s="537">
        <v>6.0</v>
      </c>
      <c r="Y1152" s="536">
        <v>5.0</v>
      </c>
      <c r="Z1152" s="536">
        <v>2.0</v>
      </c>
      <c r="AA1152" s="536">
        <f>IF(ISBLANK($A1152),"",sum(AJ1152,AP1152,AV1152,BB1152,BH1152,BN1152,BT1152,BZ1152,CF1152,CL1152,CR1152,CX1152,DD1152,DJ1152,DP1152,DV1152,EB1152,EH1152,EN1152,ET1152,EZ1152))</f>
        <v>0</v>
      </c>
      <c r="AB1152" s="537">
        <f t="shared" ref="AB1152:AB1162" si="2345">IF(ISBLANK($A1152),"", sum(Y1152:AA1152))</f>
        <v>7</v>
      </c>
      <c r="AC1152" s="632">
        <f t="shared" si="2219"/>
        <v>0.8333333333</v>
      </c>
      <c r="AD1152" s="635" t="str">
        <f t="shared" si="2315"/>
        <v>20+</v>
      </c>
      <c r="AE1152" s="218"/>
      <c r="AF1152" s="218"/>
      <c r="AG1152" s="218"/>
      <c r="AH1152" s="218"/>
      <c r="AI1152" s="218"/>
      <c r="AJ1152" s="218"/>
      <c r="AK1152" s="218"/>
      <c r="AL1152" s="218"/>
      <c r="AM1152" s="218"/>
      <c r="AN1152" s="237">
        <v>1.0</v>
      </c>
      <c r="AO1152" s="218"/>
      <c r="AP1152" s="218"/>
      <c r="AQ1152" s="218"/>
      <c r="AR1152" s="218"/>
      <c r="AS1152" s="218"/>
      <c r="AT1152" s="218"/>
      <c r="AU1152" s="218"/>
      <c r="AV1152" s="218"/>
      <c r="AW1152" s="218"/>
      <c r="AX1152" s="218"/>
      <c r="AY1152" s="218"/>
      <c r="AZ1152" s="218"/>
      <c r="BA1152" s="218"/>
      <c r="BB1152" s="218"/>
      <c r="BC1152" s="218"/>
      <c r="BD1152" s="218"/>
      <c r="BE1152" s="218"/>
      <c r="BF1152" s="218"/>
      <c r="BG1152" s="218"/>
      <c r="BH1152" s="218"/>
      <c r="BI1152" s="218"/>
      <c r="BJ1152" s="218"/>
      <c r="BK1152" s="218"/>
      <c r="BL1152" s="218"/>
      <c r="BM1152" s="218"/>
      <c r="BN1152" s="218"/>
      <c r="BO1152" s="218"/>
      <c r="BP1152" s="218"/>
      <c r="BQ1152" s="218"/>
      <c r="BR1152" s="218"/>
      <c r="BS1152" s="218"/>
      <c r="BT1152" s="218"/>
      <c r="BU1152" s="237">
        <v>4.0</v>
      </c>
      <c r="BV1152" s="218"/>
      <c r="BW1152" s="218"/>
      <c r="BX1152" s="237">
        <v>4.0</v>
      </c>
      <c r="BY1152" s="218"/>
      <c r="BZ1152" s="218"/>
      <c r="CA1152" s="237">
        <v>2.0</v>
      </c>
      <c r="CB1152" s="218"/>
      <c r="CC1152" s="218"/>
      <c r="CD1152" s="218"/>
      <c r="CE1152" s="218"/>
      <c r="CF1152" s="218"/>
      <c r="CG1152" s="218"/>
      <c r="CH1152" s="218"/>
      <c r="CI1152" s="218"/>
      <c r="CJ1152" s="218"/>
      <c r="CK1152" s="218"/>
      <c r="CL1152" s="218"/>
      <c r="CM1152" s="237">
        <v>4.0</v>
      </c>
      <c r="CN1152" s="237">
        <v>1.0</v>
      </c>
      <c r="CO1152" s="218"/>
      <c r="CP1152" s="237">
        <v>4.0</v>
      </c>
      <c r="CQ1152" s="218"/>
      <c r="CR1152" s="218"/>
      <c r="CS1152" s="218"/>
      <c r="CT1152" s="218"/>
      <c r="CU1152" s="218"/>
      <c r="CV1152" s="218"/>
      <c r="CW1152" s="218"/>
      <c r="CX1152" s="218"/>
      <c r="CY1152" s="218"/>
      <c r="CZ1152" s="218"/>
      <c r="DA1152" s="218"/>
      <c r="DB1152" s="218"/>
      <c r="DC1152" s="218"/>
      <c r="DD1152" s="218"/>
      <c r="DE1152" s="218"/>
      <c r="DF1152" s="218"/>
      <c r="DG1152" s="218"/>
      <c r="DH1152" s="218"/>
      <c r="DI1152" s="218"/>
      <c r="DJ1152" s="218"/>
      <c r="DK1152" s="218"/>
      <c r="DL1152" s="218"/>
      <c r="DM1152" s="218"/>
      <c r="DN1152" s="218"/>
      <c r="DO1152" s="218"/>
      <c r="DP1152" s="218"/>
      <c r="DQ1152" s="218"/>
      <c r="DR1152" s="218"/>
      <c r="DS1152" s="218"/>
      <c r="DT1152" s="218"/>
      <c r="DU1152" s="218"/>
      <c r="DV1152" s="218"/>
      <c r="DW1152" s="218"/>
      <c r="DX1152" s="218"/>
      <c r="DY1152" s="218"/>
      <c r="DZ1152" s="218"/>
      <c r="EA1152" s="218"/>
      <c r="EB1152" s="218"/>
      <c r="EC1152" s="218"/>
      <c r="ED1152" s="218"/>
      <c r="EE1152" s="218"/>
      <c r="EF1152" s="218"/>
      <c r="EG1152" s="218"/>
      <c r="EH1152" s="218"/>
      <c r="EI1152" s="218"/>
      <c r="EJ1152" s="218"/>
      <c r="EK1152" s="218"/>
      <c r="EL1152" s="218"/>
      <c r="EM1152" s="218"/>
      <c r="EN1152" s="218"/>
      <c r="EO1152" s="218"/>
      <c r="EP1152" s="218"/>
      <c r="EQ1152" s="218"/>
      <c r="ER1152" s="218"/>
      <c r="ES1152" s="218"/>
      <c r="ET1152" s="218"/>
      <c r="EU1152" s="218"/>
      <c r="EV1152" s="218"/>
      <c r="EW1152" s="218"/>
      <c r="EX1152" s="218"/>
      <c r="EY1152" s="218"/>
      <c r="EZ1152" s="218"/>
      <c r="FA1152" s="234" t="s">
        <v>4570</v>
      </c>
      <c r="FB1152" s="234"/>
      <c r="FC1152" s="234"/>
      <c r="FD1152" s="234"/>
    </row>
    <row r="1153">
      <c r="A1153" s="630" t="s">
        <v>4571</v>
      </c>
      <c r="B1153" s="233" t="s">
        <v>4572</v>
      </c>
      <c r="C1153" s="235" t="s">
        <v>79</v>
      </c>
      <c r="D1153" s="234" t="s">
        <v>18</v>
      </c>
      <c r="E1153" s="234" t="s">
        <v>12</v>
      </c>
      <c r="F1153" s="234" t="s">
        <v>283</v>
      </c>
      <c r="G1153" s="233" t="s">
        <v>4573</v>
      </c>
      <c r="H1153" s="233" t="s">
        <v>4574</v>
      </c>
      <c r="I1153" s="234" t="s">
        <v>23</v>
      </c>
      <c r="J1153" s="234" t="s">
        <v>44</v>
      </c>
      <c r="K1153" s="234" t="s">
        <v>49</v>
      </c>
      <c r="L1153" s="233" t="s">
        <v>4575</v>
      </c>
      <c r="M1153" s="234" t="s">
        <v>88</v>
      </c>
      <c r="N1153" s="631">
        <v>42296.0</v>
      </c>
      <c r="O1153" s="224"/>
      <c r="P1153" s="218"/>
      <c r="Q1153" s="229"/>
      <c r="R1153" s="229"/>
      <c r="S1153" s="237">
        <v>1.0</v>
      </c>
      <c r="T1153" s="69">
        <f t="shared" si="2214"/>
        <v>1227</v>
      </c>
      <c r="U1153" s="536">
        <f t="shared" ref="U1153:W1153" si="2343">IF(ISBLANK($A1153),"",sum(AE1153,AK1153,AQ1153,AW1153,BC1153,BI1153,BO1153,BU1153,CA1153,CG1153,CM1153,CS1153,CY1153,DE1153,DK1153,DQ1153,DW1153,EC1153,EI1153,EO1153,EU1153))</f>
        <v>3</v>
      </c>
      <c r="V1153" s="536">
        <f t="shared" si="2343"/>
        <v>0</v>
      </c>
      <c r="W1153" s="536">
        <f t="shared" si="2343"/>
        <v>0</v>
      </c>
      <c r="X1153" s="537">
        <f>IF(ISBLANK($A1153),"", sum(U1153:W1153))</f>
        <v>3</v>
      </c>
      <c r="Y1153" s="536">
        <f t="shared" ref="Y1153:AA1153" si="2344">IF(ISBLANK($A1153),"",sum(AH1153,AN1153,AT1153,AZ1153,BF1153,BL1153,BR1153,BX1153,CD1153,CJ1153,CP1153,CV1153,DB1153,DH1153,DN1153,DT1153,DZ1153,EF1153,EL1153,ER1153,EX1153))</f>
        <v>0</v>
      </c>
      <c r="Z1153" s="536">
        <f t="shared" si="2344"/>
        <v>0</v>
      </c>
      <c r="AA1153" s="536">
        <f t="shared" si="2344"/>
        <v>0</v>
      </c>
      <c r="AB1153" s="537">
        <f t="shared" si="2345"/>
        <v>0</v>
      </c>
      <c r="AC1153" s="632">
        <f t="shared" si="2219"/>
        <v>0</v>
      </c>
      <c r="AD1153" s="650" t="str">
        <f>IF( (TODAY()-N1153)/7 &lt; 1,"1", IF( N1153="" , "", IF( (TODAY()-N1153)/7 &gt; 20 , "20+", (TODAY()-N1153)/7 )))</f>
        <v>20+</v>
      </c>
      <c r="AE1153" s="218"/>
      <c r="AF1153" s="218"/>
      <c r="AG1153" s="218"/>
      <c r="AH1153" s="218"/>
      <c r="AI1153" s="218"/>
      <c r="AJ1153" s="218"/>
      <c r="AK1153" s="218"/>
      <c r="AL1153" s="218"/>
      <c r="AM1153" s="218"/>
      <c r="AN1153" s="218"/>
      <c r="AO1153" s="218"/>
      <c r="AP1153" s="218"/>
      <c r="AQ1153" s="218"/>
      <c r="AR1153" s="218"/>
      <c r="AS1153" s="218"/>
      <c r="AT1153" s="218"/>
      <c r="AU1153" s="218"/>
      <c r="AV1153" s="218"/>
      <c r="AW1153" s="237">
        <v>3.0</v>
      </c>
      <c r="AX1153" s="218"/>
      <c r="AY1153" s="218"/>
      <c r="AZ1153" s="218"/>
      <c r="BA1153" s="218"/>
      <c r="BB1153" s="218"/>
      <c r="BC1153" s="218"/>
      <c r="BD1153" s="218"/>
      <c r="BE1153" s="218"/>
      <c r="BF1153" s="218"/>
      <c r="BG1153" s="218"/>
      <c r="BH1153" s="218"/>
      <c r="BI1153" s="218"/>
      <c r="BJ1153" s="218"/>
      <c r="BK1153" s="218"/>
      <c r="BL1153" s="218"/>
      <c r="BM1153" s="218"/>
      <c r="BN1153" s="218"/>
      <c r="BO1153" s="218"/>
      <c r="BP1153" s="218"/>
      <c r="BQ1153" s="218"/>
      <c r="BR1153" s="218"/>
      <c r="BS1153" s="218"/>
      <c r="BT1153" s="218"/>
      <c r="BU1153" s="218"/>
      <c r="BV1153" s="218"/>
      <c r="BW1153" s="218"/>
      <c r="BX1153" s="218"/>
      <c r="BY1153" s="218"/>
      <c r="BZ1153" s="218"/>
      <c r="CA1153" s="218"/>
      <c r="CB1153" s="218"/>
      <c r="CC1153" s="218"/>
      <c r="CD1153" s="218"/>
      <c r="CE1153" s="218"/>
      <c r="CF1153" s="218"/>
      <c r="CG1153" s="218"/>
      <c r="CH1153" s="218"/>
      <c r="CI1153" s="218"/>
      <c r="CJ1153" s="218"/>
      <c r="CK1153" s="218"/>
      <c r="CL1153" s="218"/>
      <c r="CM1153" s="218"/>
      <c r="CN1153" s="218"/>
      <c r="CO1153" s="218"/>
      <c r="CP1153" s="218"/>
      <c r="CQ1153" s="218"/>
      <c r="CR1153" s="218"/>
      <c r="CS1153" s="218"/>
      <c r="CT1153" s="218"/>
      <c r="CU1153" s="218"/>
      <c r="CV1153" s="218"/>
      <c r="CW1153" s="218"/>
      <c r="CX1153" s="218"/>
      <c r="CY1153" s="218"/>
      <c r="CZ1153" s="218"/>
      <c r="DA1153" s="218"/>
      <c r="DB1153" s="218"/>
      <c r="DC1153" s="218"/>
      <c r="DD1153" s="218"/>
      <c r="DE1153" s="218"/>
      <c r="DF1153" s="218"/>
      <c r="DG1153" s="218"/>
      <c r="DH1153" s="218"/>
      <c r="DI1153" s="218"/>
      <c r="DJ1153" s="218"/>
      <c r="DK1153" s="218"/>
      <c r="DL1153" s="218"/>
      <c r="DM1153" s="218"/>
      <c r="DN1153" s="218"/>
      <c r="DO1153" s="218"/>
      <c r="DP1153" s="218"/>
      <c r="DQ1153" s="218"/>
      <c r="DR1153" s="218"/>
      <c r="DS1153" s="218"/>
      <c r="DT1153" s="218"/>
      <c r="DU1153" s="218"/>
      <c r="DV1153" s="218"/>
      <c r="DW1153" s="218"/>
      <c r="DX1153" s="218"/>
      <c r="DY1153" s="218"/>
      <c r="DZ1153" s="218"/>
      <c r="EA1153" s="218"/>
      <c r="EB1153" s="218"/>
      <c r="EC1153" s="218"/>
      <c r="ED1153" s="218"/>
      <c r="EE1153" s="218"/>
      <c r="EF1153" s="218"/>
      <c r="EG1153" s="218"/>
      <c r="EH1153" s="218"/>
      <c r="EI1153" s="218"/>
      <c r="EJ1153" s="218"/>
      <c r="EK1153" s="218"/>
      <c r="EL1153" s="218"/>
      <c r="EM1153" s="218"/>
      <c r="EN1153" s="218"/>
      <c r="EO1153" s="218"/>
      <c r="EP1153" s="218"/>
      <c r="EQ1153" s="218"/>
      <c r="ER1153" s="218"/>
      <c r="ES1153" s="218"/>
      <c r="ET1153" s="218"/>
      <c r="EU1153" s="218"/>
      <c r="EV1153" s="218"/>
      <c r="EW1153" s="218"/>
      <c r="EX1153" s="218"/>
      <c r="EY1153" s="218"/>
      <c r="EZ1153" s="218"/>
      <c r="FA1153" s="233" t="s">
        <v>4576</v>
      </c>
      <c r="FB1153" s="233"/>
      <c r="FC1153" s="233"/>
      <c r="FD1153" s="233"/>
    </row>
    <row r="1154">
      <c r="A1154" s="233" t="s">
        <v>4577</v>
      </c>
      <c r="B1154" s="234" t="s">
        <v>4578</v>
      </c>
      <c r="C1154" s="644" t="s">
        <v>79</v>
      </c>
      <c r="D1154" s="234" t="s">
        <v>18</v>
      </c>
      <c r="E1154" s="234" t="s">
        <v>12</v>
      </c>
      <c r="F1154" s="234" t="s">
        <v>283</v>
      </c>
      <c r="G1154" s="234" t="s">
        <v>4579</v>
      </c>
      <c r="H1154" s="234" t="s">
        <v>4580</v>
      </c>
      <c r="I1154" s="234" t="s">
        <v>23</v>
      </c>
      <c r="J1154" s="234" t="s">
        <v>44</v>
      </c>
      <c r="K1154" s="234" t="s">
        <v>49</v>
      </c>
      <c r="L1154" s="234" t="s">
        <v>4581</v>
      </c>
      <c r="M1154" s="234" t="s">
        <v>121</v>
      </c>
      <c r="N1154" s="236">
        <v>42237.0</v>
      </c>
      <c r="O1154" s="224"/>
      <c r="P1154" s="218"/>
      <c r="Q1154" s="229"/>
      <c r="R1154" s="229"/>
      <c r="S1154" s="218"/>
      <c r="T1154" s="69">
        <f t="shared" si="2214"/>
        <v>1286</v>
      </c>
      <c r="U1154" s="536">
        <f t="shared" ref="U1154:W1154" si="2346">IF(ISBLANK($A1154),"",sum(AE1154,AK1154,AQ1154,AW1154,BC1154,BI1154,BO1154,BU1154,CA1154,CG1154,CM1154,CS1154,CY1154,DE1154,DK1154,DQ1154,DW1154,EC1154,EI1154,EO1154,EU1154))</f>
        <v>5</v>
      </c>
      <c r="V1154" s="536">
        <f t="shared" si="2346"/>
        <v>0</v>
      </c>
      <c r="W1154" s="536">
        <f t="shared" si="2346"/>
        <v>0</v>
      </c>
      <c r="X1154" s="537">
        <v>8.0</v>
      </c>
      <c r="Y1154" s="536">
        <v>3.0</v>
      </c>
      <c r="Z1154" s="536">
        <f t="shared" ref="Z1154:AA1154" si="2347">IF(ISBLANK($A1154),"",sum(AI1154,AO1154,AU1154,BA1154,BG1154,BM1154,BS1154,BY1154,CE1154,CK1154,CQ1154,CW1154,DC1154,DI1154,DO1154,DU1154,EA1154,EG1154,EM1154,ES1154,EY1154))</f>
        <v>0</v>
      </c>
      <c r="AA1154" s="536">
        <f t="shared" si="2347"/>
        <v>0</v>
      </c>
      <c r="AB1154" s="537">
        <f t="shared" si="2345"/>
        <v>3</v>
      </c>
      <c r="AC1154" s="632">
        <f t="shared" si="2219"/>
        <v>0.375</v>
      </c>
      <c r="AD1154" s="635" t="str">
        <f t="shared" ref="AD1154:AD1160" si="2350"> IF( N1154="" , "", IF( (TODAY()-N1154)/7 &gt; 20 , "20+", ROUNDUP((TODAY()-N1154)/7 ,0)))</f>
        <v>20+</v>
      </c>
      <c r="AE1154" s="218"/>
      <c r="AF1154" s="218"/>
      <c r="AG1154" s="218"/>
      <c r="AH1154" s="218"/>
      <c r="AI1154" s="218"/>
      <c r="AJ1154" s="218"/>
      <c r="AK1154" s="218"/>
      <c r="AL1154" s="218"/>
      <c r="AM1154" s="218"/>
      <c r="AN1154" s="218"/>
      <c r="AO1154" s="218"/>
      <c r="AP1154" s="218"/>
      <c r="AQ1154" s="218"/>
      <c r="AR1154" s="218"/>
      <c r="AS1154" s="218"/>
      <c r="AT1154" s="218"/>
      <c r="AU1154" s="218"/>
      <c r="AV1154" s="218"/>
      <c r="AW1154" s="218"/>
      <c r="AX1154" s="218"/>
      <c r="AY1154" s="218"/>
      <c r="AZ1154" s="218"/>
      <c r="BA1154" s="218"/>
      <c r="BB1154" s="218"/>
      <c r="BC1154" s="218"/>
      <c r="BD1154" s="218"/>
      <c r="BE1154" s="218"/>
      <c r="BF1154" s="218"/>
      <c r="BG1154" s="218"/>
      <c r="BH1154" s="218"/>
      <c r="BI1154" s="218"/>
      <c r="BJ1154" s="218"/>
      <c r="BK1154" s="218"/>
      <c r="BL1154" s="218"/>
      <c r="BM1154" s="218"/>
      <c r="BN1154" s="218"/>
      <c r="BO1154" s="218"/>
      <c r="BP1154" s="218"/>
      <c r="BQ1154" s="218"/>
      <c r="BR1154" s="218"/>
      <c r="BS1154" s="218"/>
      <c r="BT1154" s="218"/>
      <c r="BU1154" s="237">
        <v>1.0</v>
      </c>
      <c r="BV1154" s="218"/>
      <c r="BW1154" s="218"/>
      <c r="BX1154" s="218"/>
      <c r="BY1154" s="218"/>
      <c r="BZ1154" s="218"/>
      <c r="CA1154" s="237">
        <v>3.0</v>
      </c>
      <c r="CB1154" s="218"/>
      <c r="CC1154" s="218"/>
      <c r="CD1154" s="218"/>
      <c r="CE1154" s="218"/>
      <c r="CF1154" s="218"/>
      <c r="CG1154" s="218"/>
      <c r="CH1154" s="218"/>
      <c r="CI1154" s="218"/>
      <c r="CJ1154" s="218"/>
      <c r="CK1154" s="218"/>
      <c r="CL1154" s="218"/>
      <c r="CM1154" s="237">
        <v>1.0</v>
      </c>
      <c r="CN1154" s="218"/>
      <c r="CO1154" s="218"/>
      <c r="CP1154" s="218"/>
      <c r="CQ1154" s="218"/>
      <c r="CR1154" s="218"/>
      <c r="CS1154" s="218"/>
      <c r="CT1154" s="218"/>
      <c r="CU1154" s="218"/>
      <c r="CV1154" s="218"/>
      <c r="CW1154" s="218"/>
      <c r="CX1154" s="218"/>
      <c r="CY1154" s="218"/>
      <c r="CZ1154" s="218"/>
      <c r="DA1154" s="218"/>
      <c r="DB1154" s="218"/>
      <c r="DC1154" s="218"/>
      <c r="DD1154" s="218"/>
      <c r="DE1154" s="218"/>
      <c r="DF1154" s="218"/>
      <c r="DG1154" s="218"/>
      <c r="DH1154" s="218"/>
      <c r="DI1154" s="218"/>
      <c r="DJ1154" s="218"/>
      <c r="DK1154" s="218"/>
      <c r="DL1154" s="218"/>
      <c r="DM1154" s="218"/>
      <c r="DN1154" s="218"/>
      <c r="DO1154" s="218"/>
      <c r="DP1154" s="218"/>
      <c r="DQ1154" s="218"/>
      <c r="DR1154" s="218"/>
      <c r="DS1154" s="218"/>
      <c r="DT1154" s="218"/>
      <c r="DU1154" s="218"/>
      <c r="DV1154" s="218"/>
      <c r="DW1154" s="218"/>
      <c r="DX1154" s="218"/>
      <c r="DY1154" s="218"/>
      <c r="DZ1154" s="218"/>
      <c r="EA1154" s="218"/>
      <c r="EB1154" s="218"/>
      <c r="EC1154" s="218"/>
      <c r="ED1154" s="218"/>
      <c r="EE1154" s="218"/>
      <c r="EF1154" s="218"/>
      <c r="EG1154" s="218"/>
      <c r="EH1154" s="218"/>
      <c r="EI1154" s="218"/>
      <c r="EJ1154" s="218"/>
      <c r="EK1154" s="218"/>
      <c r="EL1154" s="218"/>
      <c r="EM1154" s="218"/>
      <c r="EN1154" s="218"/>
      <c r="EO1154" s="218"/>
      <c r="EP1154" s="218"/>
      <c r="EQ1154" s="218"/>
      <c r="ER1154" s="218"/>
      <c r="ES1154" s="218"/>
      <c r="ET1154" s="218"/>
      <c r="EU1154" s="218"/>
      <c r="EV1154" s="218"/>
      <c r="EW1154" s="218"/>
      <c r="EX1154" s="218"/>
      <c r="EY1154" s="218"/>
      <c r="EZ1154" s="218"/>
      <c r="FA1154" s="234" t="s">
        <v>4582</v>
      </c>
      <c r="FB1154" s="234"/>
      <c r="FC1154" s="234"/>
      <c r="FD1154" s="234"/>
    </row>
    <row r="1155">
      <c r="A1155" s="233" t="s">
        <v>4583</v>
      </c>
      <c r="B1155" s="234" t="s">
        <v>4578</v>
      </c>
      <c r="C1155" s="644" t="s">
        <v>79</v>
      </c>
      <c r="D1155" s="234" t="s">
        <v>18</v>
      </c>
      <c r="E1155" s="234" t="s">
        <v>12</v>
      </c>
      <c r="F1155" s="234" t="s">
        <v>283</v>
      </c>
      <c r="G1155" s="234" t="s">
        <v>4584</v>
      </c>
      <c r="H1155" s="234" t="s">
        <v>4580</v>
      </c>
      <c r="I1155" s="234" t="s">
        <v>23</v>
      </c>
      <c r="J1155" s="234" t="s">
        <v>44</v>
      </c>
      <c r="K1155" s="234" t="s">
        <v>49</v>
      </c>
      <c r="L1155" s="234" t="s">
        <v>785</v>
      </c>
      <c r="M1155" s="234" t="s">
        <v>97</v>
      </c>
      <c r="N1155" s="236">
        <v>42237.0</v>
      </c>
      <c r="O1155" s="224"/>
      <c r="P1155" s="218"/>
      <c r="Q1155" s="229"/>
      <c r="R1155" s="229"/>
      <c r="S1155" s="218"/>
      <c r="T1155" s="69">
        <f t="shared" si="2214"/>
        <v>1286</v>
      </c>
      <c r="U1155" s="536">
        <f t="shared" ref="U1155:W1155" si="2348">IF(ISBLANK($A1155),"",sum(AE1155,AK1155,AQ1155,AW1155,BC1155,BI1155,BO1155,BU1155,CA1155,CG1155,CM1155,CS1155,CY1155,DE1155,DK1155,DQ1155,DW1155,EC1155,EI1155,EO1155,EU1155))</f>
        <v>2</v>
      </c>
      <c r="V1155" s="536">
        <f t="shared" si="2348"/>
        <v>0</v>
      </c>
      <c r="W1155" s="536">
        <f t="shared" si="2348"/>
        <v>0</v>
      </c>
      <c r="X1155" s="537">
        <v>2.0</v>
      </c>
      <c r="Y1155" s="536">
        <f t="shared" ref="Y1155:AA1155" si="2349">IF(ISBLANK($A1155),"",sum(AH1155,AN1155,AT1155,AZ1155,BF1155,BL1155,BR1155,BX1155,CD1155,CJ1155,CP1155,CV1155,DB1155,DH1155,DN1155,DT1155,DZ1155,EF1155,EL1155,ER1155,EX1155))</f>
        <v>0</v>
      </c>
      <c r="Z1155" s="536">
        <f t="shared" si="2349"/>
        <v>2</v>
      </c>
      <c r="AA1155" s="536">
        <f t="shared" si="2349"/>
        <v>0</v>
      </c>
      <c r="AB1155" s="537">
        <f t="shared" si="2345"/>
        <v>2</v>
      </c>
      <c r="AC1155" s="632">
        <f t="shared" si="2219"/>
        <v>0</v>
      </c>
      <c r="AD1155" s="635" t="str">
        <f t="shared" si="2350"/>
        <v>20+</v>
      </c>
      <c r="AE1155" s="218"/>
      <c r="AF1155" s="218"/>
      <c r="AG1155" s="218"/>
      <c r="AH1155" s="218"/>
      <c r="AI1155" s="218"/>
      <c r="AJ1155" s="218"/>
      <c r="AK1155" s="218"/>
      <c r="AL1155" s="218"/>
      <c r="AM1155" s="218"/>
      <c r="AN1155" s="218"/>
      <c r="AO1155" s="218"/>
      <c r="AP1155" s="218"/>
      <c r="AQ1155" s="218"/>
      <c r="AR1155" s="218"/>
      <c r="AS1155" s="218"/>
      <c r="AT1155" s="218"/>
      <c r="AU1155" s="218"/>
      <c r="AV1155" s="218"/>
      <c r="AW1155" s="218"/>
      <c r="AX1155" s="218"/>
      <c r="AY1155" s="218"/>
      <c r="AZ1155" s="218"/>
      <c r="BA1155" s="218"/>
      <c r="BB1155" s="218"/>
      <c r="BC1155" s="218"/>
      <c r="BD1155" s="218"/>
      <c r="BE1155" s="218"/>
      <c r="BF1155" s="218"/>
      <c r="BG1155" s="218"/>
      <c r="BH1155" s="218"/>
      <c r="BI1155" s="218"/>
      <c r="BJ1155" s="218"/>
      <c r="BK1155" s="218"/>
      <c r="BL1155" s="218"/>
      <c r="BM1155" s="218"/>
      <c r="BN1155" s="218"/>
      <c r="BO1155" s="237">
        <v>2.0</v>
      </c>
      <c r="BP1155" s="218"/>
      <c r="BQ1155" s="218"/>
      <c r="BR1155" s="218"/>
      <c r="BS1155" s="218"/>
      <c r="BT1155" s="218"/>
      <c r="BU1155" s="218"/>
      <c r="BV1155" s="218"/>
      <c r="BW1155" s="218"/>
      <c r="BX1155" s="218"/>
      <c r="BY1155" s="218"/>
      <c r="BZ1155" s="218"/>
      <c r="CA1155" s="218"/>
      <c r="CB1155" s="218"/>
      <c r="CC1155" s="218"/>
      <c r="CD1155" s="218"/>
      <c r="CE1155" s="218"/>
      <c r="CF1155" s="218"/>
      <c r="CG1155" s="218"/>
      <c r="CH1155" s="218"/>
      <c r="CI1155" s="218"/>
      <c r="CJ1155" s="218"/>
      <c r="CK1155" s="218"/>
      <c r="CL1155" s="218"/>
      <c r="CM1155" s="218"/>
      <c r="CN1155" s="218"/>
      <c r="CO1155" s="218"/>
      <c r="CP1155" s="218"/>
      <c r="CQ1155" s="237">
        <v>2.0</v>
      </c>
      <c r="CR1155" s="218"/>
      <c r="CS1155" s="218"/>
      <c r="CT1155" s="218"/>
      <c r="CU1155" s="218"/>
      <c r="CV1155" s="218"/>
      <c r="CW1155" s="218"/>
      <c r="CX1155" s="218"/>
      <c r="CY1155" s="218"/>
      <c r="CZ1155" s="218"/>
      <c r="DA1155" s="218"/>
      <c r="DB1155" s="218"/>
      <c r="DC1155" s="218"/>
      <c r="DD1155" s="218"/>
      <c r="DE1155" s="218"/>
      <c r="DF1155" s="218"/>
      <c r="DG1155" s="218"/>
      <c r="DH1155" s="218"/>
      <c r="DI1155" s="218"/>
      <c r="DJ1155" s="218"/>
      <c r="DK1155" s="218"/>
      <c r="DL1155" s="218"/>
      <c r="DM1155" s="218"/>
      <c r="DN1155" s="218"/>
      <c r="DO1155" s="218"/>
      <c r="DP1155" s="218"/>
      <c r="DQ1155" s="218"/>
      <c r="DR1155" s="218"/>
      <c r="DS1155" s="218"/>
      <c r="DT1155" s="218"/>
      <c r="DU1155" s="218"/>
      <c r="DV1155" s="218"/>
      <c r="DW1155" s="218"/>
      <c r="DX1155" s="218"/>
      <c r="DY1155" s="218"/>
      <c r="DZ1155" s="218"/>
      <c r="EA1155" s="218"/>
      <c r="EB1155" s="218"/>
      <c r="EC1155" s="218"/>
      <c r="ED1155" s="218"/>
      <c r="EE1155" s="218"/>
      <c r="EF1155" s="218"/>
      <c r="EG1155" s="218"/>
      <c r="EH1155" s="218"/>
      <c r="EI1155" s="218"/>
      <c r="EJ1155" s="218"/>
      <c r="EK1155" s="218"/>
      <c r="EL1155" s="218"/>
      <c r="EM1155" s="218"/>
      <c r="EN1155" s="218"/>
      <c r="EO1155" s="218"/>
      <c r="EP1155" s="218"/>
      <c r="EQ1155" s="218"/>
      <c r="ER1155" s="218"/>
      <c r="ES1155" s="218"/>
      <c r="ET1155" s="218"/>
      <c r="EU1155" s="218"/>
      <c r="EV1155" s="218"/>
      <c r="EW1155" s="218"/>
      <c r="EX1155" s="218"/>
      <c r="EY1155" s="218"/>
      <c r="EZ1155" s="218"/>
      <c r="FA1155" s="234" t="s">
        <v>4585</v>
      </c>
      <c r="FB1155" s="234"/>
      <c r="FC1155" s="234"/>
      <c r="FD1155" s="234"/>
    </row>
    <row r="1156">
      <c r="A1156" s="643" t="s">
        <v>4586</v>
      </c>
      <c r="B1156" s="643" t="s">
        <v>4587</v>
      </c>
      <c r="C1156" s="644" t="s">
        <v>79</v>
      </c>
      <c r="D1156" s="233" t="s">
        <v>18</v>
      </c>
      <c r="E1156" s="234" t="s">
        <v>12</v>
      </c>
      <c r="F1156" s="234" t="s">
        <v>283</v>
      </c>
      <c r="G1156" s="643" t="s">
        <v>4588</v>
      </c>
      <c r="H1156" s="643" t="s">
        <v>3834</v>
      </c>
      <c r="I1156" s="234" t="s">
        <v>23</v>
      </c>
      <c r="J1156" s="234" t="s">
        <v>44</v>
      </c>
      <c r="K1156" s="234" t="s">
        <v>49</v>
      </c>
      <c r="L1156" s="643" t="s">
        <v>4589</v>
      </c>
      <c r="M1156" s="638" t="s">
        <v>81</v>
      </c>
      <c r="N1156" s="653">
        <v>42212.0</v>
      </c>
      <c r="O1156" s="224"/>
      <c r="P1156" s="218"/>
      <c r="Q1156" s="229"/>
      <c r="R1156" s="229"/>
      <c r="S1156" s="218"/>
      <c r="T1156" s="69">
        <f t="shared" si="2214"/>
        <v>1311</v>
      </c>
      <c r="U1156" s="536">
        <f t="shared" ref="U1156:W1156" si="2351">IF(ISBLANK($A1156),"",sum(AE1156,AK1156,AQ1156,AW1156,BC1156,BI1156,BO1156,BU1156,CA1156,CG1156,CM1156,CS1156,CY1156,DE1156,DK1156,DQ1156,DW1156,EC1156,EI1156,EO1156,EU1156))</f>
        <v>6</v>
      </c>
      <c r="V1156" s="536">
        <f t="shared" si="2351"/>
        <v>1</v>
      </c>
      <c r="W1156" s="536">
        <f t="shared" si="2351"/>
        <v>0</v>
      </c>
      <c r="X1156" s="537">
        <f>IF(ISBLANK($A1156),"", sum(U1156:W1156))</f>
        <v>7</v>
      </c>
      <c r="Y1156" s="536">
        <f t="shared" ref="Y1156:AA1156" si="2352">IF(ISBLANK($A1156),"",sum(AH1156,AN1156,AT1156,AZ1156,BF1156,BL1156,BR1156,BX1156,CD1156,CJ1156,CP1156,CV1156,DB1156,DH1156,DN1156,DT1156,DZ1156,EF1156,EL1156,ER1156,EX1156))</f>
        <v>1</v>
      </c>
      <c r="Z1156" s="536">
        <f t="shared" si="2352"/>
        <v>1</v>
      </c>
      <c r="AA1156" s="536">
        <f t="shared" si="2352"/>
        <v>0</v>
      </c>
      <c r="AB1156" s="537">
        <f t="shared" si="2345"/>
        <v>2</v>
      </c>
      <c r="AC1156" s="652">
        <f t="shared" si="2219"/>
        <v>0.1428571429</v>
      </c>
      <c r="AD1156" s="635" t="str">
        <f t="shared" si="2350"/>
        <v>20+</v>
      </c>
      <c r="AE1156" s="646">
        <v>1.0</v>
      </c>
      <c r="AF1156" s="646">
        <v>1.0</v>
      </c>
      <c r="AG1156" s="218"/>
      <c r="AH1156" s="646">
        <v>1.0</v>
      </c>
      <c r="AI1156" s="646">
        <v>1.0</v>
      </c>
      <c r="AJ1156" s="218"/>
      <c r="AK1156" s="646">
        <v>4.0</v>
      </c>
      <c r="AL1156" s="218"/>
      <c r="AM1156" s="218"/>
      <c r="AN1156" s="218"/>
      <c r="AO1156" s="218"/>
      <c r="AP1156" s="218"/>
      <c r="AQ1156" s="646">
        <v>1.0</v>
      </c>
      <c r="AR1156" s="218"/>
      <c r="AS1156" s="218"/>
      <c r="AT1156" s="218"/>
      <c r="AU1156" s="218"/>
      <c r="AV1156" s="218"/>
      <c r="AW1156" s="218"/>
      <c r="AX1156" s="218"/>
      <c r="AY1156" s="218"/>
      <c r="AZ1156" s="218"/>
      <c r="BA1156" s="218"/>
      <c r="BB1156" s="218"/>
      <c r="BC1156" s="218"/>
      <c r="BD1156" s="218"/>
      <c r="BE1156" s="218"/>
      <c r="BF1156" s="218"/>
      <c r="BG1156" s="218"/>
      <c r="BH1156" s="218"/>
      <c r="BI1156" s="218"/>
      <c r="BJ1156" s="218"/>
      <c r="BK1156" s="218"/>
      <c r="BL1156" s="218"/>
      <c r="BM1156" s="218"/>
      <c r="BN1156" s="218"/>
      <c r="BO1156" s="218"/>
      <c r="BP1156" s="218"/>
      <c r="BQ1156" s="218"/>
      <c r="BR1156" s="218"/>
      <c r="BS1156" s="218"/>
      <c r="BT1156" s="218"/>
      <c r="BU1156" s="218"/>
      <c r="BV1156" s="218"/>
      <c r="BW1156" s="218"/>
      <c r="BX1156" s="218"/>
      <c r="BY1156" s="218"/>
      <c r="BZ1156" s="218"/>
      <c r="CA1156" s="218"/>
      <c r="CB1156" s="218"/>
      <c r="CC1156" s="218"/>
      <c r="CD1156" s="218"/>
      <c r="CE1156" s="218"/>
      <c r="CF1156" s="218"/>
      <c r="CG1156" s="218"/>
      <c r="CH1156" s="218"/>
      <c r="CI1156" s="218"/>
      <c r="CJ1156" s="218"/>
      <c r="CK1156" s="218"/>
      <c r="CL1156" s="218"/>
      <c r="CM1156" s="218"/>
      <c r="CN1156" s="218"/>
      <c r="CO1156" s="218"/>
      <c r="CP1156" s="218"/>
      <c r="CQ1156" s="218"/>
      <c r="CR1156" s="218"/>
      <c r="CS1156" s="218"/>
      <c r="CT1156" s="218"/>
      <c r="CU1156" s="218"/>
      <c r="CV1156" s="218"/>
      <c r="CW1156" s="218"/>
      <c r="CX1156" s="218"/>
      <c r="CY1156" s="218"/>
      <c r="CZ1156" s="218"/>
      <c r="DA1156" s="218"/>
      <c r="DB1156" s="218"/>
      <c r="DC1156" s="218"/>
      <c r="DD1156" s="218"/>
      <c r="DE1156" s="218"/>
      <c r="DF1156" s="218"/>
      <c r="DG1156" s="218"/>
      <c r="DH1156" s="218"/>
      <c r="DI1156" s="218"/>
      <c r="DJ1156" s="218"/>
      <c r="DK1156" s="218"/>
      <c r="DL1156" s="218"/>
      <c r="DM1156" s="218"/>
      <c r="DN1156" s="218"/>
      <c r="DO1156" s="218"/>
      <c r="DP1156" s="218"/>
      <c r="DQ1156" s="218"/>
      <c r="DR1156" s="218"/>
      <c r="DS1156" s="218"/>
      <c r="DT1156" s="218"/>
      <c r="DU1156" s="218"/>
      <c r="DV1156" s="218"/>
      <c r="DW1156" s="218"/>
      <c r="DX1156" s="218"/>
      <c r="DY1156" s="218"/>
      <c r="DZ1156" s="218"/>
      <c r="EA1156" s="218"/>
      <c r="EB1156" s="218"/>
      <c r="EC1156" s="218"/>
      <c r="ED1156" s="218"/>
      <c r="EE1156" s="218"/>
      <c r="EF1156" s="218"/>
      <c r="EG1156" s="218"/>
      <c r="EH1156" s="218"/>
      <c r="EI1156" s="218"/>
      <c r="EJ1156" s="218"/>
      <c r="EK1156" s="218"/>
      <c r="EL1156" s="218"/>
      <c r="EM1156" s="218"/>
      <c r="EN1156" s="218"/>
      <c r="EO1156" s="218"/>
      <c r="EP1156" s="218"/>
      <c r="EQ1156" s="218"/>
      <c r="ER1156" s="218"/>
      <c r="ES1156" s="218"/>
      <c r="ET1156" s="218"/>
      <c r="EU1156" s="218"/>
      <c r="EV1156" s="218"/>
      <c r="EW1156" s="218"/>
      <c r="EX1156" s="218"/>
      <c r="EY1156" s="218"/>
      <c r="EZ1156" s="218"/>
      <c r="FA1156" s="643" t="s">
        <v>4590</v>
      </c>
      <c r="FB1156" s="643"/>
      <c r="FC1156" s="643"/>
      <c r="FD1156" s="643"/>
    </row>
    <row r="1157">
      <c r="A1157" s="233" t="s">
        <v>4591</v>
      </c>
      <c r="B1157" s="234" t="s">
        <v>4568</v>
      </c>
      <c r="C1157" s="235" t="s">
        <v>8</v>
      </c>
      <c r="D1157" s="233" t="s">
        <v>18</v>
      </c>
      <c r="E1157" s="234" t="s">
        <v>12</v>
      </c>
      <c r="F1157" s="234" t="s">
        <v>283</v>
      </c>
      <c r="G1157" s="234" t="s">
        <v>4446</v>
      </c>
      <c r="H1157" s="234" t="s">
        <v>3967</v>
      </c>
      <c r="I1157" s="234" t="s">
        <v>23</v>
      </c>
      <c r="J1157" s="234" t="s">
        <v>44</v>
      </c>
      <c r="K1157" s="234" t="s">
        <v>49</v>
      </c>
      <c r="L1157" s="234" t="s">
        <v>738</v>
      </c>
      <c r="M1157" s="234" t="s">
        <v>88</v>
      </c>
      <c r="N1157" s="236">
        <v>42019.0</v>
      </c>
      <c r="O1157" s="236">
        <v>42030.0</v>
      </c>
      <c r="P1157" s="218"/>
      <c r="Q1157" s="229"/>
      <c r="R1157" s="229"/>
      <c r="S1157" s="218"/>
      <c r="T1157" s="69">
        <f t="shared" si="2214"/>
        <v>1504</v>
      </c>
      <c r="U1157" s="536">
        <f t="shared" ref="U1157:W1157" si="2353">IF(ISBLANK($A1157),"",sum(AE1157,AK1157,AQ1157,AW1157,BC1157,BI1157,BO1157,BU1157,CA1157,CG1157,CM1157,CS1157,CY1157,DE1157,DK1157,DQ1157,DW1157,EC1157,EI1157,EO1157,EU1157))</f>
        <v>4</v>
      </c>
      <c r="V1157" s="536">
        <f t="shared" si="2353"/>
        <v>0</v>
      </c>
      <c r="W1157" s="536">
        <f t="shared" si="2353"/>
        <v>0</v>
      </c>
      <c r="X1157" s="537">
        <v>7.0</v>
      </c>
      <c r="Y1157" s="536">
        <v>6.0</v>
      </c>
      <c r="Z1157" s="536">
        <f t="shared" ref="Z1157:AA1157" si="2354">IF(ISBLANK($A1157),"",sum(AI1157,AO1157,AU1157,BA1157,BG1157,BM1157,BS1157,BY1157,CE1157,CK1157,CQ1157,CW1157,DC1157,DI1157,DO1157,DU1157,EA1157,EG1157,EM1157,ES1157,EY1157))</f>
        <v>1</v>
      </c>
      <c r="AA1157" s="536">
        <f t="shared" si="2354"/>
        <v>0</v>
      </c>
      <c r="AB1157" s="537">
        <f t="shared" si="2345"/>
        <v>7</v>
      </c>
      <c r="AC1157" s="538">
        <f t="shared" si="2219"/>
        <v>0.8571428571</v>
      </c>
      <c r="AD1157" s="635" t="str">
        <f t="shared" si="2350"/>
        <v>20+</v>
      </c>
      <c r="AE1157" s="218"/>
      <c r="AF1157" s="218"/>
      <c r="AG1157" s="218"/>
      <c r="AH1157" s="218"/>
      <c r="AI1157" s="218"/>
      <c r="AJ1157" s="218"/>
      <c r="AK1157" s="218"/>
      <c r="AL1157" s="218"/>
      <c r="AM1157" s="218"/>
      <c r="AN1157" s="218"/>
      <c r="AO1157" s="218"/>
      <c r="AP1157" s="218"/>
      <c r="AQ1157" s="218"/>
      <c r="AR1157" s="218"/>
      <c r="AS1157" s="218"/>
      <c r="AT1157" s="218"/>
      <c r="AU1157" s="218"/>
      <c r="AV1157" s="218"/>
      <c r="AW1157" s="237">
        <v>2.0</v>
      </c>
      <c r="AX1157" s="218"/>
      <c r="AY1157" s="218"/>
      <c r="AZ1157" s="218"/>
      <c r="BA1157" s="237">
        <v>1.0</v>
      </c>
      <c r="BB1157" s="218"/>
      <c r="BC1157" s="218"/>
      <c r="BD1157" s="218"/>
      <c r="BE1157" s="218"/>
      <c r="BF1157" s="218"/>
      <c r="BG1157" s="218"/>
      <c r="BH1157" s="218"/>
      <c r="BI1157" s="218"/>
      <c r="BJ1157" s="218"/>
      <c r="BK1157" s="218"/>
      <c r="BL1157" s="218"/>
      <c r="BM1157" s="218"/>
      <c r="BN1157" s="218"/>
      <c r="BO1157" s="218"/>
      <c r="BP1157" s="218"/>
      <c r="BQ1157" s="218"/>
      <c r="BR1157" s="218"/>
      <c r="BS1157" s="218"/>
      <c r="BT1157" s="218"/>
      <c r="BU1157" s="218"/>
      <c r="BV1157" s="218"/>
      <c r="BW1157" s="218"/>
      <c r="BX1157" s="218"/>
      <c r="BY1157" s="218"/>
      <c r="BZ1157" s="218"/>
      <c r="CA1157" s="218"/>
      <c r="CB1157" s="218"/>
      <c r="CC1157" s="218"/>
      <c r="CD1157" s="218"/>
      <c r="CE1157" s="218"/>
      <c r="CF1157" s="218"/>
      <c r="CG1157" s="218"/>
      <c r="CH1157" s="218"/>
      <c r="CI1157" s="218"/>
      <c r="CJ1157" s="218"/>
      <c r="CK1157" s="218"/>
      <c r="CL1157" s="218"/>
      <c r="CM1157" s="218"/>
      <c r="CN1157" s="218"/>
      <c r="CO1157" s="218"/>
      <c r="CP1157" s="218"/>
      <c r="CQ1157" s="218"/>
      <c r="CR1157" s="218"/>
      <c r="CS1157" s="218"/>
      <c r="CT1157" s="218"/>
      <c r="CU1157" s="218"/>
      <c r="CV1157" s="218"/>
      <c r="CW1157" s="218"/>
      <c r="CX1157" s="218"/>
      <c r="CY1157" s="218"/>
      <c r="CZ1157" s="218"/>
      <c r="DA1157" s="218"/>
      <c r="DB1157" s="218"/>
      <c r="DC1157" s="218"/>
      <c r="DD1157" s="218"/>
      <c r="DE1157" s="237">
        <v>1.0</v>
      </c>
      <c r="DF1157" s="218"/>
      <c r="DG1157" s="218"/>
      <c r="DH1157" s="218"/>
      <c r="DI1157" s="218"/>
      <c r="DJ1157" s="218"/>
      <c r="DK1157" s="218"/>
      <c r="DL1157" s="218"/>
      <c r="DM1157" s="218"/>
      <c r="DN1157" s="218"/>
      <c r="DO1157" s="218"/>
      <c r="DP1157" s="218"/>
      <c r="DQ1157" s="218"/>
      <c r="DR1157" s="218"/>
      <c r="DS1157" s="218"/>
      <c r="DT1157" s="218"/>
      <c r="DU1157" s="218"/>
      <c r="DV1157" s="218"/>
      <c r="DW1157" s="218"/>
      <c r="DX1157" s="218"/>
      <c r="DY1157" s="218"/>
      <c r="DZ1157" s="218"/>
      <c r="EA1157" s="218"/>
      <c r="EB1157" s="218"/>
      <c r="EC1157" s="218"/>
      <c r="ED1157" s="218"/>
      <c r="EE1157" s="218"/>
      <c r="EF1157" s="218"/>
      <c r="EG1157" s="218"/>
      <c r="EH1157" s="218"/>
      <c r="EI1157" s="218"/>
      <c r="EJ1157" s="218"/>
      <c r="EK1157" s="218"/>
      <c r="EL1157" s="218"/>
      <c r="EM1157" s="218"/>
      <c r="EN1157" s="218"/>
      <c r="EO1157" s="237">
        <v>1.0</v>
      </c>
      <c r="EP1157" s="218"/>
      <c r="EQ1157" s="218"/>
      <c r="ER1157" s="237">
        <v>2.0</v>
      </c>
      <c r="ES1157" s="218"/>
      <c r="ET1157" s="218"/>
      <c r="EU1157" s="218"/>
      <c r="EV1157" s="218"/>
      <c r="EW1157" s="218"/>
      <c r="EX1157" s="218"/>
      <c r="EY1157" s="218"/>
      <c r="EZ1157" s="218"/>
      <c r="FA1157" s="234" t="s">
        <v>4592</v>
      </c>
      <c r="FB1157" s="234"/>
      <c r="FC1157" s="234"/>
      <c r="FD1157" s="234"/>
    </row>
    <row r="1158">
      <c r="A1158" s="658" t="s">
        <v>4593</v>
      </c>
      <c r="B1158" s="643" t="s">
        <v>4587</v>
      </c>
      <c r="C1158" s="644" t="s">
        <v>79</v>
      </c>
      <c r="D1158" s="233" t="s">
        <v>18</v>
      </c>
      <c r="E1158" s="234" t="s">
        <v>12</v>
      </c>
      <c r="F1158" s="234" t="s">
        <v>283</v>
      </c>
      <c r="G1158" s="643" t="s">
        <v>4594</v>
      </c>
      <c r="H1158" s="643" t="s">
        <v>3834</v>
      </c>
      <c r="I1158" s="234" t="s">
        <v>23</v>
      </c>
      <c r="J1158" s="234" t="s">
        <v>44</v>
      </c>
      <c r="K1158" s="234" t="s">
        <v>49</v>
      </c>
      <c r="L1158" s="643" t="s">
        <v>4595</v>
      </c>
      <c r="M1158" s="638" t="s">
        <v>137</v>
      </c>
      <c r="N1158" s="653">
        <v>42212.0</v>
      </c>
      <c r="O1158" s="224"/>
      <c r="P1158" s="218"/>
      <c r="Q1158" s="229"/>
      <c r="R1158" s="229"/>
      <c r="S1158" s="218"/>
      <c r="T1158" s="69">
        <f t="shared" si="2214"/>
        <v>1311</v>
      </c>
      <c r="U1158" s="536">
        <f t="shared" ref="U1158:W1158" si="2355">IF(ISBLANK($A1158),"",sum(AE1158,AK1158,AQ1158,AW1158,BC1158,BI1158,BO1158,BU1158,CA1158,CG1158,CM1158,CS1158,CY1158,DE1158,DK1158,DQ1158,DW1158,EC1158,EI1158,EO1158,EU1158))</f>
        <v>2</v>
      </c>
      <c r="V1158" s="536">
        <f t="shared" si="2355"/>
        <v>0</v>
      </c>
      <c r="W1158" s="536">
        <f t="shared" si="2355"/>
        <v>0</v>
      </c>
      <c r="X1158" s="537">
        <v>3.0</v>
      </c>
      <c r="Y1158" s="536">
        <f t="shared" ref="Y1158:AA1158" si="2356">IF(ISBLANK($A1158),"",sum(AH1158,AN1158,AT1158,AZ1158,BF1158,BL1158,BR1158,BX1158,CD1158,CJ1158,CP1158,CV1158,DB1158,DH1158,DN1158,DT1158,DZ1158,EF1158,EL1158,ER1158,EX1158))</f>
        <v>1</v>
      </c>
      <c r="Z1158" s="536">
        <f t="shared" si="2356"/>
        <v>0</v>
      </c>
      <c r="AA1158" s="536">
        <f t="shared" si="2356"/>
        <v>0</v>
      </c>
      <c r="AB1158" s="537">
        <f t="shared" si="2345"/>
        <v>1</v>
      </c>
      <c r="AC1158" s="632">
        <f t="shared" si="2219"/>
        <v>0.3333333333</v>
      </c>
      <c r="AD1158" s="635" t="str">
        <f t="shared" si="2350"/>
        <v>20+</v>
      </c>
      <c r="AE1158" s="218"/>
      <c r="AF1158" s="218"/>
      <c r="AG1158" s="218"/>
      <c r="AH1158" s="218"/>
      <c r="AI1158" s="218"/>
      <c r="AJ1158" s="218"/>
      <c r="AK1158" s="646">
        <v>2.0</v>
      </c>
      <c r="AL1158" s="218"/>
      <c r="AM1158" s="218"/>
      <c r="AN1158" s="218"/>
      <c r="AO1158" s="218"/>
      <c r="AP1158" s="218"/>
      <c r="AQ1158" s="218"/>
      <c r="AR1158" s="218"/>
      <c r="AS1158" s="218"/>
      <c r="AT1158" s="218"/>
      <c r="AU1158" s="218"/>
      <c r="AV1158" s="218"/>
      <c r="AW1158" s="218"/>
      <c r="AX1158" s="218"/>
      <c r="AY1158" s="218"/>
      <c r="AZ1158" s="646">
        <v>1.0</v>
      </c>
      <c r="BA1158" s="218"/>
      <c r="BB1158" s="218"/>
      <c r="BC1158" s="218"/>
      <c r="BD1158" s="218"/>
      <c r="BE1158" s="218"/>
      <c r="BF1158" s="218"/>
      <c r="BG1158" s="218"/>
      <c r="BH1158" s="218"/>
      <c r="BI1158" s="218"/>
      <c r="BJ1158" s="218"/>
      <c r="BK1158" s="218"/>
      <c r="BL1158" s="218"/>
      <c r="BM1158" s="218"/>
      <c r="BN1158" s="218"/>
      <c r="BO1158" s="218"/>
      <c r="BP1158" s="218"/>
      <c r="BQ1158" s="218"/>
      <c r="BR1158" s="218"/>
      <c r="BS1158" s="218"/>
      <c r="BT1158" s="218"/>
      <c r="BU1158" s="218"/>
      <c r="BV1158" s="218"/>
      <c r="BW1158" s="218"/>
      <c r="BX1158" s="218"/>
      <c r="BY1158" s="218"/>
      <c r="BZ1158" s="218"/>
      <c r="CA1158" s="218"/>
      <c r="CB1158" s="218"/>
      <c r="CC1158" s="218"/>
      <c r="CD1158" s="218"/>
      <c r="CE1158" s="218"/>
      <c r="CF1158" s="218"/>
      <c r="CG1158" s="218"/>
      <c r="CH1158" s="218"/>
      <c r="CI1158" s="218"/>
      <c r="CJ1158" s="218"/>
      <c r="CK1158" s="218"/>
      <c r="CL1158" s="218"/>
      <c r="CM1158" s="218"/>
      <c r="CN1158" s="218"/>
      <c r="CO1158" s="218"/>
      <c r="CP1158" s="218"/>
      <c r="CQ1158" s="218"/>
      <c r="CR1158" s="218"/>
      <c r="CS1158" s="218"/>
      <c r="CT1158" s="218"/>
      <c r="CU1158" s="218"/>
      <c r="CV1158" s="218"/>
      <c r="CW1158" s="218"/>
      <c r="CX1158" s="218"/>
      <c r="CY1158" s="218"/>
      <c r="CZ1158" s="218"/>
      <c r="DA1158" s="218"/>
      <c r="DB1158" s="218"/>
      <c r="DC1158" s="218"/>
      <c r="DD1158" s="218"/>
      <c r="DE1158" s="218"/>
      <c r="DF1158" s="218"/>
      <c r="DG1158" s="218"/>
      <c r="DH1158" s="218"/>
      <c r="DI1158" s="218"/>
      <c r="DJ1158" s="218"/>
      <c r="DK1158" s="218"/>
      <c r="DL1158" s="218"/>
      <c r="DM1158" s="218"/>
      <c r="DN1158" s="218"/>
      <c r="DO1158" s="218"/>
      <c r="DP1158" s="218"/>
      <c r="DQ1158" s="218"/>
      <c r="DR1158" s="218"/>
      <c r="DS1158" s="218"/>
      <c r="DT1158" s="218"/>
      <c r="DU1158" s="218"/>
      <c r="DV1158" s="218"/>
      <c r="DW1158" s="218"/>
      <c r="DX1158" s="218"/>
      <c r="DY1158" s="218"/>
      <c r="DZ1158" s="218"/>
      <c r="EA1158" s="218"/>
      <c r="EB1158" s="218"/>
      <c r="EC1158" s="218"/>
      <c r="ED1158" s="218"/>
      <c r="EE1158" s="218"/>
      <c r="EF1158" s="218"/>
      <c r="EG1158" s="218"/>
      <c r="EH1158" s="218"/>
      <c r="EI1158" s="218"/>
      <c r="EJ1158" s="218"/>
      <c r="EK1158" s="218"/>
      <c r="EL1158" s="218"/>
      <c r="EM1158" s="218"/>
      <c r="EN1158" s="218"/>
      <c r="EO1158" s="218"/>
      <c r="EP1158" s="218"/>
      <c r="EQ1158" s="218"/>
      <c r="ER1158" s="218"/>
      <c r="ES1158" s="218"/>
      <c r="ET1158" s="218"/>
      <c r="EU1158" s="218"/>
      <c r="EV1158" s="218"/>
      <c r="EW1158" s="218"/>
      <c r="EX1158" s="218"/>
      <c r="EY1158" s="218"/>
      <c r="EZ1158" s="218"/>
      <c r="FA1158" s="643" t="s">
        <v>4596</v>
      </c>
      <c r="FB1158" s="643"/>
      <c r="FC1158" s="643"/>
      <c r="FD1158" s="643"/>
    </row>
    <row r="1159">
      <c r="A1159" s="658" t="s">
        <v>4597</v>
      </c>
      <c r="B1159" s="643" t="s">
        <v>4587</v>
      </c>
      <c r="C1159" s="644" t="s">
        <v>79</v>
      </c>
      <c r="D1159" s="233" t="s">
        <v>18</v>
      </c>
      <c r="E1159" s="234" t="s">
        <v>12</v>
      </c>
      <c r="F1159" s="234" t="s">
        <v>283</v>
      </c>
      <c r="G1159" s="643" t="s">
        <v>4353</v>
      </c>
      <c r="H1159" s="643" t="s">
        <v>3834</v>
      </c>
      <c r="I1159" s="234" t="s">
        <v>23</v>
      </c>
      <c r="J1159" s="234" t="s">
        <v>44</v>
      </c>
      <c r="K1159" s="234" t="s">
        <v>49</v>
      </c>
      <c r="L1159" s="643" t="s">
        <v>4589</v>
      </c>
      <c r="M1159" s="638" t="s">
        <v>81</v>
      </c>
      <c r="N1159" s="653">
        <v>42234.0</v>
      </c>
      <c r="O1159" s="224"/>
      <c r="P1159" s="218"/>
      <c r="Q1159" s="229"/>
      <c r="R1159" s="229"/>
      <c r="S1159" s="218"/>
      <c r="T1159" s="69">
        <f t="shared" si="2214"/>
        <v>1289</v>
      </c>
      <c r="U1159" s="536">
        <f t="shared" ref="U1159:W1159" si="2357">IF(ISBLANK($A1159),"",sum(AE1159,AK1159,AQ1159,AW1159,BC1159,BI1159,BO1159,BU1159,CA1159,CG1159,CM1159,CS1159,CY1159,DE1159,DK1159,DQ1159,DW1159,EC1159,EI1159,EO1159,EU1159))</f>
        <v>1</v>
      </c>
      <c r="V1159" s="536">
        <f t="shared" si="2357"/>
        <v>0</v>
      </c>
      <c r="W1159" s="536">
        <f t="shared" si="2357"/>
        <v>0</v>
      </c>
      <c r="X1159" s="537">
        <v>2.0</v>
      </c>
      <c r="Y1159" s="536">
        <f t="shared" ref="Y1159:AA1159" si="2358">IF(ISBLANK($A1159),"",sum(AH1159,AN1159,AT1159,AZ1159,BF1159,BL1159,BR1159,BX1159,CD1159,CJ1159,CP1159,CV1159,DB1159,DH1159,DN1159,DT1159,DZ1159,EF1159,EL1159,ER1159,EX1159))</f>
        <v>1</v>
      </c>
      <c r="Z1159" s="536">
        <f t="shared" si="2358"/>
        <v>0</v>
      </c>
      <c r="AA1159" s="536">
        <f t="shared" si="2358"/>
        <v>0</v>
      </c>
      <c r="AB1159" s="537">
        <f t="shared" si="2345"/>
        <v>1</v>
      </c>
      <c r="AC1159" s="632">
        <f t="shared" si="2219"/>
        <v>0.5</v>
      </c>
      <c r="AD1159" s="635" t="str">
        <f t="shared" si="2350"/>
        <v>20+</v>
      </c>
      <c r="AE1159" s="646">
        <v>1.0</v>
      </c>
      <c r="AF1159" s="218"/>
      <c r="AG1159" s="218"/>
      <c r="AH1159" s="218"/>
      <c r="AI1159" s="218"/>
      <c r="AJ1159" s="218"/>
      <c r="AK1159" s="218"/>
      <c r="AL1159" s="218"/>
      <c r="AM1159" s="218"/>
      <c r="AN1159" s="218"/>
      <c r="AO1159" s="218"/>
      <c r="AP1159" s="218"/>
      <c r="AQ1159" s="218"/>
      <c r="AR1159" s="218"/>
      <c r="AS1159" s="218"/>
      <c r="AT1159" s="218"/>
      <c r="AU1159" s="218"/>
      <c r="AV1159" s="218"/>
      <c r="AW1159" s="218"/>
      <c r="AX1159" s="218"/>
      <c r="AY1159" s="218"/>
      <c r="AZ1159" s="218"/>
      <c r="BA1159" s="218"/>
      <c r="BB1159" s="218"/>
      <c r="BC1159" s="218"/>
      <c r="BD1159" s="218"/>
      <c r="BE1159" s="218"/>
      <c r="BF1159" s="218"/>
      <c r="BG1159" s="218"/>
      <c r="BH1159" s="218"/>
      <c r="BI1159" s="218"/>
      <c r="BJ1159" s="218"/>
      <c r="BK1159" s="218"/>
      <c r="BL1159" s="646">
        <v>1.0</v>
      </c>
      <c r="BM1159" s="218"/>
      <c r="BN1159" s="218"/>
      <c r="BO1159" s="218"/>
      <c r="BP1159" s="218"/>
      <c r="BQ1159" s="218"/>
      <c r="BR1159" s="218"/>
      <c r="BS1159" s="218"/>
      <c r="BT1159" s="218"/>
      <c r="BU1159" s="218"/>
      <c r="BV1159" s="218"/>
      <c r="BW1159" s="218"/>
      <c r="BX1159" s="218"/>
      <c r="BY1159" s="218"/>
      <c r="BZ1159" s="218"/>
      <c r="CA1159" s="218"/>
      <c r="CB1159" s="218"/>
      <c r="CC1159" s="218"/>
      <c r="CD1159" s="218"/>
      <c r="CE1159" s="218"/>
      <c r="CF1159" s="218"/>
      <c r="CG1159" s="218"/>
      <c r="CH1159" s="218"/>
      <c r="CI1159" s="218"/>
      <c r="CJ1159" s="218"/>
      <c r="CK1159" s="218"/>
      <c r="CL1159" s="218"/>
      <c r="CM1159" s="218"/>
      <c r="CN1159" s="218"/>
      <c r="CO1159" s="218"/>
      <c r="CP1159" s="218"/>
      <c r="CQ1159" s="218"/>
      <c r="CR1159" s="218"/>
      <c r="CS1159" s="218"/>
      <c r="CT1159" s="218"/>
      <c r="CU1159" s="218"/>
      <c r="CV1159" s="218"/>
      <c r="CW1159" s="218"/>
      <c r="CX1159" s="218"/>
      <c r="CY1159" s="218"/>
      <c r="CZ1159" s="218"/>
      <c r="DA1159" s="218"/>
      <c r="DB1159" s="218"/>
      <c r="DC1159" s="218"/>
      <c r="DD1159" s="218"/>
      <c r="DE1159" s="218"/>
      <c r="DF1159" s="218"/>
      <c r="DG1159" s="218"/>
      <c r="DH1159" s="218"/>
      <c r="DI1159" s="218"/>
      <c r="DJ1159" s="218"/>
      <c r="DK1159" s="218"/>
      <c r="DL1159" s="218"/>
      <c r="DM1159" s="218"/>
      <c r="DN1159" s="218"/>
      <c r="DO1159" s="218"/>
      <c r="DP1159" s="218"/>
      <c r="DQ1159" s="218"/>
      <c r="DR1159" s="218"/>
      <c r="DS1159" s="218"/>
      <c r="DT1159" s="218"/>
      <c r="DU1159" s="218"/>
      <c r="DV1159" s="218"/>
      <c r="DW1159" s="218"/>
      <c r="DX1159" s="218"/>
      <c r="DY1159" s="218"/>
      <c r="DZ1159" s="218"/>
      <c r="EA1159" s="218"/>
      <c r="EB1159" s="218"/>
      <c r="EC1159" s="218"/>
      <c r="ED1159" s="218"/>
      <c r="EE1159" s="218"/>
      <c r="EF1159" s="218"/>
      <c r="EG1159" s="218"/>
      <c r="EH1159" s="218"/>
      <c r="EI1159" s="218"/>
      <c r="EJ1159" s="218"/>
      <c r="EK1159" s="218"/>
      <c r="EL1159" s="218"/>
      <c r="EM1159" s="218"/>
      <c r="EN1159" s="218"/>
      <c r="EO1159" s="218"/>
      <c r="EP1159" s="218"/>
      <c r="EQ1159" s="218"/>
      <c r="ER1159" s="218"/>
      <c r="ES1159" s="218"/>
      <c r="ET1159" s="218"/>
      <c r="EU1159" s="218"/>
      <c r="EV1159" s="218"/>
      <c r="EW1159" s="218"/>
      <c r="EX1159" s="218"/>
      <c r="EY1159" s="218"/>
      <c r="EZ1159" s="218"/>
      <c r="FA1159" s="630" t="s">
        <v>4598</v>
      </c>
      <c r="FB1159" s="630"/>
      <c r="FC1159" s="630"/>
      <c r="FD1159" s="630"/>
    </row>
    <row r="1160">
      <c r="A1160" s="658" t="s">
        <v>4599</v>
      </c>
      <c r="B1160" s="643" t="s">
        <v>3669</v>
      </c>
      <c r="C1160" s="644" t="s">
        <v>79</v>
      </c>
      <c r="D1160" s="233" t="s">
        <v>18</v>
      </c>
      <c r="E1160" s="234" t="s">
        <v>12</v>
      </c>
      <c r="F1160" s="234" t="s">
        <v>283</v>
      </c>
      <c r="G1160" s="643" t="s">
        <v>4594</v>
      </c>
      <c r="H1160" s="643" t="s">
        <v>3834</v>
      </c>
      <c r="I1160" s="234" t="s">
        <v>23</v>
      </c>
      <c r="J1160" s="234" t="s">
        <v>44</v>
      </c>
      <c r="K1160" s="234" t="s">
        <v>49</v>
      </c>
      <c r="L1160" s="643" t="s">
        <v>4600</v>
      </c>
      <c r="M1160" s="638" t="s">
        <v>137</v>
      </c>
      <c r="N1160" s="653">
        <v>42212.0</v>
      </c>
      <c r="O1160" s="224"/>
      <c r="P1160" s="218"/>
      <c r="Q1160" s="229"/>
      <c r="R1160" s="229"/>
      <c r="S1160" s="218"/>
      <c r="T1160" s="69">
        <f t="shared" si="2214"/>
        <v>1311</v>
      </c>
      <c r="U1160" s="536">
        <f t="shared" ref="U1160:W1160" si="2359">IF(ISBLANK($A1160),"",sum(AE1160,AK1160,AQ1160,AW1160,BC1160,BI1160,BO1160,BU1160,CA1160,CG1160,CM1160,CS1160,CY1160,DE1160,DK1160,DQ1160,DW1160,EC1160,EI1160,EO1160,EU1160))</f>
        <v>7</v>
      </c>
      <c r="V1160" s="536">
        <f t="shared" si="2359"/>
        <v>0</v>
      </c>
      <c r="W1160" s="536">
        <f t="shared" si="2359"/>
        <v>0</v>
      </c>
      <c r="X1160" s="537">
        <v>9.0</v>
      </c>
      <c r="Y1160" s="536">
        <f t="shared" ref="Y1160:AA1160" si="2360">IF(ISBLANK($A1160),"",sum(AH1160,AN1160,AT1160,AZ1160,BF1160,BL1160,BR1160,BX1160,CD1160,CJ1160,CP1160,CV1160,DB1160,DH1160,DN1160,DT1160,DZ1160,EF1160,EL1160,ER1160,EX1160))</f>
        <v>0</v>
      </c>
      <c r="Z1160" s="536">
        <f t="shared" si="2360"/>
        <v>0</v>
      </c>
      <c r="AA1160" s="536">
        <f t="shared" si="2360"/>
        <v>0</v>
      </c>
      <c r="AB1160" s="537">
        <f t="shared" si="2345"/>
        <v>0</v>
      </c>
      <c r="AC1160" s="632">
        <f t="shared" si="2219"/>
        <v>0</v>
      </c>
      <c r="AD1160" s="635" t="str">
        <f t="shared" si="2350"/>
        <v>20+</v>
      </c>
      <c r="AE1160" s="218"/>
      <c r="AF1160" s="218"/>
      <c r="AG1160" s="218"/>
      <c r="AH1160" s="218"/>
      <c r="AI1160" s="218"/>
      <c r="AJ1160" s="218"/>
      <c r="AK1160" s="646">
        <v>7.0</v>
      </c>
      <c r="AL1160" s="218"/>
      <c r="AM1160" s="218"/>
      <c r="AN1160" s="218"/>
      <c r="AO1160" s="218"/>
      <c r="AP1160" s="218"/>
      <c r="AQ1160" s="218"/>
      <c r="AR1160" s="218"/>
      <c r="AS1160" s="218"/>
      <c r="AT1160" s="218"/>
      <c r="AU1160" s="218"/>
      <c r="AV1160" s="218"/>
      <c r="AW1160" s="218"/>
      <c r="AX1160" s="218"/>
      <c r="AY1160" s="218"/>
      <c r="AZ1160" s="218"/>
      <c r="BA1160" s="218"/>
      <c r="BB1160" s="218"/>
      <c r="BC1160" s="218"/>
      <c r="BD1160" s="218"/>
      <c r="BE1160" s="218"/>
      <c r="BF1160" s="218"/>
      <c r="BG1160" s="218"/>
      <c r="BH1160" s="218"/>
      <c r="BI1160" s="218"/>
      <c r="BJ1160" s="218"/>
      <c r="BK1160" s="218"/>
      <c r="BL1160" s="218"/>
      <c r="BM1160" s="218"/>
      <c r="BN1160" s="218"/>
      <c r="BO1160" s="218"/>
      <c r="BP1160" s="218"/>
      <c r="BQ1160" s="218"/>
      <c r="BR1160" s="218"/>
      <c r="BS1160" s="218"/>
      <c r="BT1160" s="218"/>
      <c r="BU1160" s="218"/>
      <c r="BV1160" s="218"/>
      <c r="BW1160" s="218"/>
      <c r="BX1160" s="218"/>
      <c r="BY1160" s="218"/>
      <c r="BZ1160" s="218"/>
      <c r="CA1160" s="218"/>
      <c r="CB1160" s="218"/>
      <c r="CC1160" s="218"/>
      <c r="CD1160" s="218"/>
      <c r="CE1160" s="218"/>
      <c r="CF1160" s="218"/>
      <c r="CG1160" s="218"/>
      <c r="CH1160" s="218"/>
      <c r="CI1160" s="218"/>
      <c r="CJ1160" s="218"/>
      <c r="CK1160" s="218"/>
      <c r="CL1160" s="218"/>
      <c r="CM1160" s="218"/>
      <c r="CN1160" s="218"/>
      <c r="CO1160" s="218"/>
      <c r="CP1160" s="218"/>
      <c r="CQ1160" s="218"/>
      <c r="CR1160" s="218"/>
      <c r="CS1160" s="218"/>
      <c r="CT1160" s="218"/>
      <c r="CU1160" s="218"/>
      <c r="CV1160" s="218"/>
      <c r="CW1160" s="218"/>
      <c r="CX1160" s="218"/>
      <c r="CY1160" s="218"/>
      <c r="CZ1160" s="218"/>
      <c r="DA1160" s="218"/>
      <c r="DB1160" s="218"/>
      <c r="DC1160" s="218"/>
      <c r="DD1160" s="218"/>
      <c r="DE1160" s="218"/>
      <c r="DF1160" s="218"/>
      <c r="DG1160" s="218"/>
      <c r="DH1160" s="218"/>
      <c r="DI1160" s="218"/>
      <c r="DJ1160" s="218"/>
      <c r="DK1160" s="218"/>
      <c r="DL1160" s="218"/>
      <c r="DM1160" s="218"/>
      <c r="DN1160" s="218"/>
      <c r="DO1160" s="218"/>
      <c r="DP1160" s="218"/>
      <c r="DQ1160" s="218"/>
      <c r="DR1160" s="218"/>
      <c r="DS1160" s="218"/>
      <c r="DT1160" s="218"/>
      <c r="DU1160" s="218"/>
      <c r="DV1160" s="218"/>
      <c r="DW1160" s="218"/>
      <c r="DX1160" s="218"/>
      <c r="DY1160" s="218"/>
      <c r="DZ1160" s="218"/>
      <c r="EA1160" s="218"/>
      <c r="EB1160" s="218"/>
      <c r="EC1160" s="218"/>
      <c r="ED1160" s="218"/>
      <c r="EE1160" s="218"/>
      <c r="EF1160" s="218"/>
      <c r="EG1160" s="218"/>
      <c r="EH1160" s="218"/>
      <c r="EI1160" s="218"/>
      <c r="EJ1160" s="218"/>
      <c r="EK1160" s="218"/>
      <c r="EL1160" s="218"/>
      <c r="EM1160" s="218"/>
      <c r="EN1160" s="218"/>
      <c r="EO1160" s="218"/>
      <c r="EP1160" s="218"/>
      <c r="EQ1160" s="218"/>
      <c r="ER1160" s="218"/>
      <c r="ES1160" s="218"/>
      <c r="ET1160" s="218"/>
      <c r="EU1160" s="218"/>
      <c r="EV1160" s="218"/>
      <c r="EW1160" s="218"/>
      <c r="EX1160" s="218"/>
      <c r="EY1160" s="218"/>
      <c r="EZ1160" s="218"/>
      <c r="FA1160" s="643" t="s">
        <v>4601</v>
      </c>
      <c r="FB1160" s="643"/>
      <c r="FC1160" s="643"/>
      <c r="FD1160" s="643"/>
    </row>
    <row r="1161">
      <c r="A1161" s="233" t="s">
        <v>4602</v>
      </c>
      <c r="B1161" s="234" t="s">
        <v>4603</v>
      </c>
      <c r="C1161" s="235" t="s">
        <v>8</v>
      </c>
      <c r="D1161" s="234" t="s">
        <v>18</v>
      </c>
      <c r="E1161" s="234" t="s">
        <v>12</v>
      </c>
      <c r="F1161" s="234" t="s">
        <v>283</v>
      </c>
      <c r="G1161" s="234" t="s">
        <v>4604</v>
      </c>
      <c r="H1161" s="234" t="s">
        <v>2064</v>
      </c>
      <c r="I1161" s="234" t="s">
        <v>23</v>
      </c>
      <c r="J1161" s="234" t="s">
        <v>44</v>
      </c>
      <c r="K1161" s="234" t="s">
        <v>49</v>
      </c>
      <c r="L1161" s="234" t="s">
        <v>1351</v>
      </c>
      <c r="M1161" s="234" t="s">
        <v>50</v>
      </c>
      <c r="N1161" s="236">
        <v>42283.0</v>
      </c>
      <c r="O1161" s="236">
        <v>42283.0</v>
      </c>
      <c r="P1161" s="218"/>
      <c r="Q1161" s="229"/>
      <c r="R1161" s="229"/>
      <c r="S1161" s="634">
        <v>1.0</v>
      </c>
      <c r="T1161" s="69">
        <f t="shared" si="2214"/>
        <v>1240</v>
      </c>
      <c r="U1161" s="536">
        <f t="shared" ref="U1161:W1161" si="2361">IF(ISBLANK($A1161),"",sum(AE1161,AK1161,AQ1161,AW1161,BC1161,BI1161,BO1161,BU1161,CA1161,CG1161,CM1161,CS1161,CY1161,DE1161,DK1161,DQ1161,DW1161,EC1161,EI1161,EO1161,EU1161))</f>
        <v>11</v>
      </c>
      <c r="V1161" s="536">
        <f t="shared" si="2361"/>
        <v>2</v>
      </c>
      <c r="W1161" s="536">
        <f t="shared" si="2361"/>
        <v>0</v>
      </c>
      <c r="X1161" s="537">
        <f t="shared" ref="X1161:X1162" si="2364">IF(ISBLANK($A1161),"", sum(U1161:W1161))</f>
        <v>13</v>
      </c>
      <c r="Y1161" s="536">
        <f t="shared" ref="Y1161:AA1161" si="2362">IF(ISBLANK($A1161),"",sum(AH1161,AN1161,AT1161,AZ1161,BF1161,BL1161,BR1161,BX1161,CD1161,CJ1161,CP1161,CV1161,DB1161,DH1161,DN1161,DT1161,DZ1161,EF1161,EL1161,ER1161,EX1161))</f>
        <v>1</v>
      </c>
      <c r="Z1161" s="536">
        <f t="shared" si="2362"/>
        <v>1</v>
      </c>
      <c r="AA1161" s="536">
        <f t="shared" si="2362"/>
        <v>0</v>
      </c>
      <c r="AB1161" s="537">
        <f t="shared" si="2345"/>
        <v>2</v>
      </c>
      <c r="AC1161" s="538">
        <f t="shared" si="2219"/>
        <v>0.07692307692</v>
      </c>
      <c r="AD1161" s="635" t="str">
        <f>IF( N1161="" , "", IF( (TODAY()-N1161)/7 &gt; 20 , "20+", ROUNDUP((TODAY()-N1161)/7 ,0)))</f>
        <v>20+</v>
      </c>
      <c r="AE1161" s="237">
        <v>1.0</v>
      </c>
      <c r="AF1161" s="218"/>
      <c r="AG1161" s="218"/>
      <c r="AH1161" s="218"/>
      <c r="AI1161" s="218"/>
      <c r="AJ1161" s="218"/>
      <c r="AK1161" s="237">
        <v>3.0</v>
      </c>
      <c r="AL1161" s="218"/>
      <c r="AM1161" s="218"/>
      <c r="AN1161" s="218"/>
      <c r="AO1161" s="218"/>
      <c r="AP1161" s="218"/>
      <c r="AQ1161" s="218"/>
      <c r="AR1161" s="218"/>
      <c r="AS1161" s="218"/>
      <c r="AT1161" s="237">
        <v>1.0</v>
      </c>
      <c r="AU1161" s="237">
        <v>1.0</v>
      </c>
      <c r="AV1161" s="218"/>
      <c r="AW1161" s="237">
        <v>7.0</v>
      </c>
      <c r="AX1161" s="237">
        <v>2.0</v>
      </c>
      <c r="AY1161" s="218"/>
      <c r="AZ1161" s="218"/>
      <c r="BA1161" s="218"/>
      <c r="BB1161" s="218"/>
      <c r="BC1161" s="218"/>
      <c r="BD1161" s="218"/>
      <c r="BE1161" s="218"/>
      <c r="BF1161" s="218"/>
      <c r="BG1161" s="218"/>
      <c r="BH1161" s="218"/>
      <c r="BI1161" s="218"/>
      <c r="BJ1161" s="218"/>
      <c r="BK1161" s="218"/>
      <c r="BL1161" s="218"/>
      <c r="BM1161" s="218"/>
      <c r="BN1161" s="218"/>
      <c r="BO1161" s="218"/>
      <c r="BP1161" s="218"/>
      <c r="BQ1161" s="218"/>
      <c r="BR1161" s="218"/>
      <c r="BS1161" s="218"/>
      <c r="BT1161" s="218"/>
      <c r="BU1161" s="218"/>
      <c r="BV1161" s="218"/>
      <c r="BW1161" s="218"/>
      <c r="BX1161" s="218"/>
      <c r="BY1161" s="218"/>
      <c r="BZ1161" s="218"/>
      <c r="CA1161" s="218"/>
      <c r="CB1161" s="218"/>
      <c r="CC1161" s="218"/>
      <c r="CD1161" s="218"/>
      <c r="CE1161" s="218"/>
      <c r="CF1161" s="218"/>
      <c r="CG1161" s="218"/>
      <c r="CH1161" s="218"/>
      <c r="CI1161" s="218"/>
      <c r="CJ1161" s="218"/>
      <c r="CK1161" s="218"/>
      <c r="CL1161" s="218"/>
      <c r="CM1161" s="218"/>
      <c r="CN1161" s="218"/>
      <c r="CO1161" s="218"/>
      <c r="CP1161" s="218"/>
      <c r="CQ1161" s="218"/>
      <c r="CR1161" s="218"/>
      <c r="CS1161" s="218"/>
      <c r="CT1161" s="218"/>
      <c r="CU1161" s="218"/>
      <c r="CV1161" s="218"/>
      <c r="CW1161" s="218"/>
      <c r="CX1161" s="218"/>
      <c r="CY1161" s="218"/>
      <c r="CZ1161" s="218"/>
      <c r="DA1161" s="218"/>
      <c r="DB1161" s="218"/>
      <c r="DC1161" s="218"/>
      <c r="DD1161" s="218"/>
      <c r="DE1161" s="218"/>
      <c r="DF1161" s="218"/>
      <c r="DG1161" s="218"/>
      <c r="DH1161" s="218"/>
      <c r="DI1161" s="218"/>
      <c r="DJ1161" s="218"/>
      <c r="DK1161" s="218"/>
      <c r="DL1161" s="218"/>
      <c r="DM1161" s="218"/>
      <c r="DN1161" s="218"/>
      <c r="DO1161" s="218"/>
      <c r="DP1161" s="218"/>
      <c r="DQ1161" s="218"/>
      <c r="DR1161" s="218"/>
      <c r="DS1161" s="218"/>
      <c r="DT1161" s="218"/>
      <c r="DU1161" s="218"/>
      <c r="DV1161" s="218"/>
      <c r="DW1161" s="218"/>
      <c r="DX1161" s="218"/>
      <c r="DY1161" s="218"/>
      <c r="DZ1161" s="218"/>
      <c r="EA1161" s="218"/>
      <c r="EB1161" s="218"/>
      <c r="EC1161" s="218"/>
      <c r="ED1161" s="218"/>
      <c r="EE1161" s="218"/>
      <c r="EF1161" s="218"/>
      <c r="EG1161" s="218"/>
      <c r="EH1161" s="218"/>
      <c r="EI1161" s="218"/>
      <c r="EJ1161" s="218"/>
      <c r="EK1161" s="218"/>
      <c r="EL1161" s="218"/>
      <c r="EM1161" s="218"/>
      <c r="EN1161" s="218"/>
      <c r="EO1161" s="218"/>
      <c r="EP1161" s="218"/>
      <c r="EQ1161" s="218"/>
      <c r="ER1161" s="218"/>
      <c r="ES1161" s="218"/>
      <c r="ET1161" s="218"/>
      <c r="EU1161" s="218"/>
      <c r="EV1161" s="218"/>
      <c r="EW1161" s="218"/>
      <c r="EX1161" s="218"/>
      <c r="EY1161" s="218"/>
      <c r="EZ1161" s="218"/>
      <c r="FA1161" s="234" t="s">
        <v>4605</v>
      </c>
      <c r="FB1161" s="234"/>
      <c r="FC1161" s="234"/>
      <c r="FD1161" s="234"/>
    </row>
    <row r="1162">
      <c r="A1162" s="658" t="s">
        <v>4606</v>
      </c>
      <c r="B1162" s="643" t="s">
        <v>4607</v>
      </c>
      <c r="C1162" s="644" t="s">
        <v>79</v>
      </c>
      <c r="D1162" s="233" t="s">
        <v>18</v>
      </c>
      <c r="E1162" s="234" t="s">
        <v>30</v>
      </c>
      <c r="F1162" s="234" t="s">
        <v>283</v>
      </c>
      <c r="G1162" s="643" t="s">
        <v>4349</v>
      </c>
      <c r="H1162" s="643" t="s">
        <v>4565</v>
      </c>
      <c r="I1162" s="234" t="s">
        <v>23</v>
      </c>
      <c r="J1162" s="234" t="s">
        <v>44</v>
      </c>
      <c r="K1162" s="234" t="s">
        <v>49</v>
      </c>
      <c r="L1162" s="643" t="s">
        <v>4608</v>
      </c>
      <c r="M1162" s="638" t="s">
        <v>120</v>
      </c>
      <c r="N1162" s="653">
        <v>42208.0</v>
      </c>
      <c r="O1162" s="224"/>
      <c r="P1162" s="218"/>
      <c r="Q1162" s="229"/>
      <c r="R1162" s="229"/>
      <c r="S1162" s="218"/>
      <c r="T1162" s="390">
        <f t="shared" si="2214"/>
        <v>1315</v>
      </c>
      <c r="U1162" s="647">
        <f t="shared" ref="U1162:W1162" si="2363">IF(ISBLANK($A1162),"",sum(AE1162,AK1162,AQ1162,AW1162,BC1162,BI1162,BO1162,BU1162,CA1162,CG1162,CM1162,CS1162,CY1162,DE1162,DK1162,DQ1162,DW1162,EC1162,EI1162,EO1162,EU1162))</f>
        <v>10</v>
      </c>
      <c r="V1162" s="647">
        <f t="shared" si="2363"/>
        <v>0</v>
      </c>
      <c r="W1162" s="647">
        <f t="shared" si="2363"/>
        <v>0</v>
      </c>
      <c r="X1162" s="648">
        <f t="shared" si="2364"/>
        <v>10</v>
      </c>
      <c r="Y1162" s="647">
        <v>8.0</v>
      </c>
      <c r="Z1162" s="647">
        <v>1.0</v>
      </c>
      <c r="AA1162" s="647">
        <f>IF(ISBLANK($A1162),"",sum(AJ1162,AP1162,AV1162,BB1162,BH1162,BN1162,BT1162,BZ1162,CF1162,CL1162,CR1162,CX1162,DD1162,DJ1162,DP1162,DV1162,EB1162,EH1162,EN1162,ET1162,EZ1162))</f>
        <v>0</v>
      </c>
      <c r="AB1162" s="648">
        <f t="shared" si="2345"/>
        <v>9</v>
      </c>
      <c r="AC1162" s="649">
        <f t="shared" si="2219"/>
        <v>0.8</v>
      </c>
      <c r="AD1162" s="633" t="str">
        <f> IF( N1162="" , "", IF( (TODAY()-N1162)/7 &gt; 20 , "20+", ROUNDUP((TODAY()-N1162)/7 ,0)))</f>
        <v>20+</v>
      </c>
      <c r="AE1162" s="218"/>
      <c r="AF1162" s="218"/>
      <c r="AG1162" s="218"/>
      <c r="AH1162" s="218"/>
      <c r="AI1162" s="218"/>
      <c r="AJ1162" s="218"/>
      <c r="AK1162" s="646">
        <v>6.0</v>
      </c>
      <c r="AL1162" s="218"/>
      <c r="AM1162" s="218"/>
      <c r="AN1162" s="218"/>
      <c r="AO1162" s="218"/>
      <c r="AP1162" s="218"/>
      <c r="AQ1162" s="218"/>
      <c r="AR1162" s="218"/>
      <c r="AS1162" s="218"/>
      <c r="AT1162" s="218"/>
      <c r="AU1162" s="218"/>
      <c r="AV1162" s="218"/>
      <c r="AW1162" s="218"/>
      <c r="AX1162" s="218"/>
      <c r="AY1162" s="218"/>
      <c r="AZ1162" s="646">
        <v>2.0</v>
      </c>
      <c r="BA1162" s="218"/>
      <c r="BB1162" s="218"/>
      <c r="BC1162" s="218"/>
      <c r="BD1162" s="218"/>
      <c r="BE1162" s="218"/>
      <c r="BF1162" s="218"/>
      <c r="BG1162" s="218"/>
      <c r="BH1162" s="218"/>
      <c r="BI1162" s="218"/>
      <c r="BJ1162" s="218"/>
      <c r="BK1162" s="218"/>
      <c r="BL1162" s="218"/>
      <c r="BM1162" s="218"/>
      <c r="BN1162" s="218"/>
      <c r="BO1162" s="218"/>
      <c r="BP1162" s="218"/>
      <c r="BQ1162" s="218"/>
      <c r="BR1162" s="218"/>
      <c r="BS1162" s="218"/>
      <c r="BT1162" s="218"/>
      <c r="BU1162" s="646">
        <v>1.0</v>
      </c>
      <c r="BV1162" s="218"/>
      <c r="BW1162" s="218"/>
      <c r="BX1162" s="218"/>
      <c r="BY1162" s="218"/>
      <c r="BZ1162" s="218"/>
      <c r="CA1162" s="646">
        <v>2.0</v>
      </c>
      <c r="CB1162" s="218"/>
      <c r="CC1162" s="218"/>
      <c r="CD1162" s="218"/>
      <c r="CE1162" s="218"/>
      <c r="CF1162" s="218"/>
      <c r="CG1162" s="218"/>
      <c r="CH1162" s="218"/>
      <c r="CI1162" s="218"/>
      <c r="CJ1162" s="218"/>
      <c r="CK1162" s="218"/>
      <c r="CL1162" s="218"/>
      <c r="CM1162" s="218"/>
      <c r="CN1162" s="218"/>
      <c r="CO1162" s="218"/>
      <c r="CP1162" s="218"/>
      <c r="CQ1162" s="218"/>
      <c r="CR1162" s="218"/>
      <c r="CS1162" s="646">
        <v>1.0</v>
      </c>
      <c r="CT1162" s="218"/>
      <c r="CU1162" s="218"/>
      <c r="CV1162" s="218"/>
      <c r="CW1162" s="218"/>
      <c r="CX1162" s="218"/>
      <c r="CY1162" s="218"/>
      <c r="CZ1162" s="218"/>
      <c r="DA1162" s="218"/>
      <c r="DB1162" s="218"/>
      <c r="DC1162" s="218"/>
      <c r="DD1162" s="218"/>
      <c r="DE1162" s="218"/>
      <c r="DF1162" s="218"/>
      <c r="DG1162" s="218"/>
      <c r="DH1162" s="218"/>
      <c r="DI1162" s="218"/>
      <c r="DJ1162" s="218"/>
      <c r="DK1162" s="218"/>
      <c r="DL1162" s="218"/>
      <c r="DM1162" s="218"/>
      <c r="DN1162" s="218"/>
      <c r="DO1162" s="218"/>
      <c r="DP1162" s="218"/>
      <c r="DQ1162" s="218"/>
      <c r="DR1162" s="218"/>
      <c r="DS1162" s="218"/>
      <c r="DT1162" s="218"/>
      <c r="DU1162" s="218"/>
      <c r="DV1162" s="218"/>
      <c r="DW1162" s="218"/>
      <c r="DX1162" s="218"/>
      <c r="DY1162" s="218"/>
      <c r="DZ1162" s="218"/>
      <c r="EA1162" s="218"/>
      <c r="EB1162" s="218"/>
      <c r="EC1162" s="218"/>
      <c r="ED1162" s="218"/>
      <c r="EE1162" s="218"/>
      <c r="EF1162" s="218"/>
      <c r="EG1162" s="218"/>
      <c r="EH1162" s="218"/>
      <c r="EI1162" s="218"/>
      <c r="EJ1162" s="218"/>
      <c r="EK1162" s="218"/>
      <c r="EL1162" s="218"/>
      <c r="EM1162" s="218"/>
      <c r="EN1162" s="218"/>
      <c r="EO1162" s="218"/>
      <c r="EP1162" s="218"/>
      <c r="EQ1162" s="218"/>
      <c r="ER1162" s="218"/>
      <c r="ES1162" s="218"/>
      <c r="ET1162" s="218"/>
      <c r="EU1162" s="218"/>
      <c r="EV1162" s="218"/>
      <c r="EW1162" s="218"/>
      <c r="EX1162" s="218"/>
      <c r="EY1162" s="218"/>
      <c r="EZ1162" s="218"/>
      <c r="FA1162" s="643" t="s">
        <v>4609</v>
      </c>
      <c r="FB1162" s="643"/>
      <c r="FC1162" s="643"/>
      <c r="FD1162" s="643"/>
    </row>
    <row r="1163">
      <c r="A1163" s="233" t="s">
        <v>4610</v>
      </c>
      <c r="B1163" s="233" t="s">
        <v>402</v>
      </c>
      <c r="C1163" s="644" t="s">
        <v>8</v>
      </c>
      <c r="D1163" s="638" t="s">
        <v>18</v>
      </c>
      <c r="E1163" s="638" t="s">
        <v>12</v>
      </c>
      <c r="F1163" s="638" t="s">
        <v>283</v>
      </c>
      <c r="G1163" s="233" t="s">
        <v>4611</v>
      </c>
      <c r="H1163" s="233" t="s">
        <v>4612</v>
      </c>
      <c r="I1163" s="234" t="s">
        <v>23</v>
      </c>
      <c r="J1163" s="234" t="s">
        <v>44</v>
      </c>
      <c r="K1163" s="234" t="s">
        <v>49</v>
      </c>
      <c r="L1163" s="233" t="s">
        <v>378</v>
      </c>
      <c r="M1163" s="638" t="s">
        <v>75</v>
      </c>
      <c r="N1163" s="631">
        <v>42536.0</v>
      </c>
      <c r="O1163" s="224"/>
      <c r="P1163" s="218"/>
      <c r="Q1163" s="224"/>
      <c r="R1163" s="224"/>
      <c r="S1163" s="218"/>
      <c r="T1163" s="218"/>
      <c r="U1163" s="218"/>
      <c r="V1163" s="218"/>
      <c r="W1163" s="218"/>
      <c r="X1163" s="218"/>
      <c r="Y1163" s="218"/>
      <c r="Z1163" s="218"/>
      <c r="AA1163" s="218"/>
      <c r="AB1163" s="218"/>
      <c r="AC1163" s="238"/>
      <c r="AD1163" s="636"/>
      <c r="AE1163" s="334">
        <v>1.0</v>
      </c>
      <c r="AF1163" s="329"/>
      <c r="AG1163" s="329"/>
      <c r="AH1163" s="329"/>
      <c r="AI1163" s="329"/>
      <c r="AJ1163" s="329"/>
      <c r="AK1163" s="329"/>
      <c r="AL1163" s="329"/>
      <c r="AM1163" s="329"/>
      <c r="AN1163" s="329"/>
      <c r="AO1163" s="329"/>
      <c r="AP1163" s="329"/>
      <c r="AQ1163" s="329"/>
      <c r="AR1163" s="329"/>
      <c r="AS1163" s="329"/>
      <c r="AT1163" s="329"/>
      <c r="AU1163" s="329"/>
      <c r="AV1163" s="329"/>
      <c r="AW1163" s="329"/>
      <c r="AX1163" s="329"/>
      <c r="AY1163" s="329"/>
      <c r="AZ1163" s="329"/>
      <c r="BA1163" s="329"/>
      <c r="BB1163" s="329"/>
      <c r="BC1163" s="329"/>
      <c r="BD1163" s="329"/>
      <c r="BE1163" s="329"/>
      <c r="BF1163" s="329"/>
      <c r="BG1163" s="329"/>
      <c r="BH1163" s="329"/>
      <c r="BI1163" s="329"/>
      <c r="BJ1163" s="329"/>
      <c r="BK1163" s="329"/>
      <c r="BL1163" s="329"/>
      <c r="BM1163" s="329"/>
      <c r="BN1163" s="329"/>
      <c r="BO1163" s="329"/>
      <c r="BP1163" s="329"/>
      <c r="BQ1163" s="329"/>
      <c r="BR1163" s="329"/>
      <c r="BS1163" s="329"/>
      <c r="BT1163" s="329"/>
      <c r="BU1163" s="329"/>
      <c r="BV1163" s="329"/>
      <c r="BW1163" s="329"/>
      <c r="BX1163" s="329"/>
      <c r="BY1163" s="329"/>
      <c r="BZ1163" s="329"/>
      <c r="CA1163" s="329"/>
      <c r="CB1163" s="329"/>
      <c r="CC1163" s="329"/>
      <c r="CD1163" s="329"/>
      <c r="CE1163" s="329"/>
      <c r="CF1163" s="329"/>
      <c r="CG1163" s="329"/>
      <c r="CH1163" s="329"/>
      <c r="CI1163" s="329"/>
      <c r="CJ1163" s="329"/>
      <c r="CK1163" s="329"/>
      <c r="CL1163" s="329"/>
      <c r="CM1163" s="329"/>
      <c r="CN1163" s="329"/>
      <c r="CO1163" s="329"/>
      <c r="CP1163" s="329"/>
      <c r="CQ1163" s="329"/>
      <c r="CR1163" s="329"/>
      <c r="CS1163" s="329"/>
      <c r="CT1163" s="329"/>
      <c r="CU1163" s="329"/>
      <c r="CV1163" s="329"/>
      <c r="CW1163" s="329"/>
      <c r="CX1163" s="329"/>
      <c r="CY1163" s="329"/>
      <c r="CZ1163" s="329"/>
      <c r="DA1163" s="329"/>
      <c r="DB1163" s="329"/>
      <c r="DC1163" s="329"/>
      <c r="DD1163" s="329"/>
      <c r="DE1163" s="329"/>
      <c r="DF1163" s="329"/>
      <c r="DG1163" s="329"/>
      <c r="DH1163" s="329"/>
      <c r="DI1163" s="329"/>
      <c r="DJ1163" s="329"/>
      <c r="DK1163" s="329"/>
      <c r="DL1163" s="329"/>
      <c r="DM1163" s="329"/>
      <c r="DN1163" s="329"/>
      <c r="DO1163" s="329"/>
      <c r="DP1163" s="329"/>
      <c r="DQ1163" s="329"/>
      <c r="DR1163" s="329"/>
      <c r="DS1163" s="329"/>
      <c r="DT1163" s="329"/>
      <c r="DU1163" s="329"/>
      <c r="DV1163" s="329"/>
      <c r="DW1163" s="329"/>
      <c r="DX1163" s="329"/>
      <c r="DY1163" s="329"/>
      <c r="DZ1163" s="329"/>
      <c r="EA1163" s="329"/>
      <c r="EB1163" s="329"/>
      <c r="EC1163" s="329"/>
      <c r="ED1163" s="329"/>
      <c r="EE1163" s="329"/>
      <c r="EF1163" s="329"/>
      <c r="EG1163" s="329"/>
      <c r="EH1163" s="329"/>
      <c r="EI1163" s="329"/>
      <c r="EJ1163" s="329"/>
      <c r="EK1163" s="329"/>
      <c r="EL1163" s="329"/>
      <c r="EM1163" s="329"/>
      <c r="EN1163" s="329"/>
      <c r="EO1163" s="329"/>
      <c r="EP1163" s="329"/>
      <c r="EQ1163" s="329"/>
      <c r="ER1163" s="329"/>
      <c r="ES1163" s="329"/>
      <c r="ET1163" s="329"/>
      <c r="EU1163" s="218"/>
      <c r="EV1163" s="218"/>
      <c r="EW1163" s="218"/>
      <c r="EX1163" s="218"/>
      <c r="EY1163" s="218"/>
      <c r="EZ1163" s="218"/>
      <c r="FA1163" s="630" t="s">
        <v>4613</v>
      </c>
      <c r="FB1163" s="630"/>
      <c r="FC1163" s="630"/>
      <c r="FD1163" s="630"/>
    </row>
    <row r="1164">
      <c r="A1164" s="233" t="s">
        <v>4614</v>
      </c>
      <c r="B1164" s="233" t="s">
        <v>4615</v>
      </c>
      <c r="C1164" s="644" t="s">
        <v>8</v>
      </c>
      <c r="D1164" s="638" t="s">
        <v>18</v>
      </c>
      <c r="E1164" s="638" t="s">
        <v>12</v>
      </c>
      <c r="F1164" s="638" t="s">
        <v>283</v>
      </c>
      <c r="G1164" s="233" t="s">
        <v>4616</v>
      </c>
      <c r="H1164" s="233" t="s">
        <v>4371</v>
      </c>
      <c r="I1164" s="638" t="s">
        <v>23</v>
      </c>
      <c r="J1164" s="638" t="s">
        <v>44</v>
      </c>
      <c r="K1164" s="638" t="s">
        <v>49</v>
      </c>
      <c r="L1164" s="233" t="s">
        <v>1921</v>
      </c>
      <c r="M1164" s="638" t="s">
        <v>50</v>
      </c>
      <c r="N1164" s="631">
        <v>42191.0</v>
      </c>
      <c r="O1164" s="631">
        <v>42191.0</v>
      </c>
      <c r="P1164" s="218"/>
      <c r="Q1164" s="659">
        <v>42222.0</v>
      </c>
      <c r="R1164" s="659">
        <v>42346.0</v>
      </c>
      <c r="S1164" s="218"/>
      <c r="T1164" s="69">
        <f t="shared" ref="T1164:T1246" si="2367">IF(ISBLANK($A1164),"",TODAY()-N1164)</f>
        <v>1332</v>
      </c>
      <c r="U1164" s="647">
        <f t="shared" ref="U1164:W1164" si="2365">IF(ISBLANK($A1164),"",sum(AE1164,AK1164,AQ1164,AW1164,BC1164,BI1164,BO1164,BU1164,CA1164,CG1164,CM1164,CS1164,CY1164,DE1164,DK1164,DQ1164,DW1164,EC1164,EI1164,EO1164,EU1164))</f>
        <v>1</v>
      </c>
      <c r="V1164" s="647">
        <f t="shared" si="2365"/>
        <v>3</v>
      </c>
      <c r="W1164" s="647">
        <f t="shared" si="2365"/>
        <v>0</v>
      </c>
      <c r="X1164" s="648">
        <f t="shared" ref="X1164:X1246" si="2368">IF(ISBLANK($A1164),"", sum(U1164:W1164))</f>
        <v>4</v>
      </c>
      <c r="Y1164" s="647">
        <f t="shared" ref="Y1164:AA1164" si="2366">IF(ISBLANK($A1164),"",sum(AH1164,AN1164,AT1164,AZ1164,BF1164,BL1164,BR1164,BX1164,CD1164,CJ1164,CP1164,CV1164,DB1164,DH1164,DN1164,DT1164,DZ1164,EF1164,EL1164,ER1164,EX1164))</f>
        <v>0</v>
      </c>
      <c r="Z1164" s="647">
        <f t="shared" si="2366"/>
        <v>0</v>
      </c>
      <c r="AA1164" s="647">
        <f t="shared" si="2366"/>
        <v>0</v>
      </c>
      <c r="AB1164" s="648">
        <f t="shared" ref="AB1164:AB1246" si="2370">IF(ISBLANK($A1164),"", sum(Y1164:AA1164))</f>
        <v>0</v>
      </c>
      <c r="AC1164" s="538">
        <f t="shared" ref="AC1164:AC1246" si="2371">IFERROR(Y1164/X1164,"")</f>
        <v>0</v>
      </c>
      <c r="AD1164" s="633" t="str">
        <f t="shared" ref="AD1164:AD1170" si="2372"> IF( N1164="" , "", IF( (TODAY()-N1164)/7 &gt; 20 , "20+", ROUNDUP((TODAY()-N1164)/7 ,0)))</f>
        <v>20+</v>
      </c>
      <c r="AE1164" s="218"/>
      <c r="AF1164" s="237">
        <v>2.0</v>
      </c>
      <c r="AG1164" s="218"/>
      <c r="AH1164" s="218"/>
      <c r="AI1164" s="218"/>
      <c r="AJ1164" s="218"/>
      <c r="AK1164" s="237">
        <v>1.0</v>
      </c>
      <c r="AL1164" s="237">
        <v>1.0</v>
      </c>
      <c r="AM1164" s="218"/>
      <c r="AN1164" s="218"/>
      <c r="AO1164" s="218"/>
      <c r="AP1164" s="218"/>
      <c r="AQ1164" s="218"/>
      <c r="AR1164" s="218"/>
      <c r="AS1164" s="218"/>
      <c r="AT1164" s="218"/>
      <c r="AU1164" s="218"/>
      <c r="AV1164" s="218"/>
      <c r="AW1164" s="218"/>
      <c r="AX1164" s="218"/>
      <c r="AY1164" s="218"/>
      <c r="AZ1164" s="218"/>
      <c r="BA1164" s="218"/>
      <c r="BB1164" s="218"/>
      <c r="BC1164" s="218"/>
      <c r="BD1164" s="218"/>
      <c r="BE1164" s="218"/>
      <c r="BF1164" s="218"/>
      <c r="BG1164" s="218"/>
      <c r="BH1164" s="218"/>
      <c r="BI1164" s="218"/>
      <c r="BJ1164" s="218"/>
      <c r="BK1164" s="218"/>
      <c r="BL1164" s="218"/>
      <c r="BM1164" s="218"/>
      <c r="BN1164" s="218"/>
      <c r="BO1164" s="218"/>
      <c r="BP1164" s="218"/>
      <c r="BQ1164" s="218"/>
      <c r="BR1164" s="218"/>
      <c r="BS1164" s="218"/>
      <c r="BT1164" s="218"/>
      <c r="BU1164" s="218"/>
      <c r="BV1164" s="218"/>
      <c r="BW1164" s="218"/>
      <c r="BX1164" s="218"/>
      <c r="BY1164" s="218"/>
      <c r="BZ1164" s="218"/>
      <c r="CA1164" s="218"/>
      <c r="CB1164" s="218"/>
      <c r="CC1164" s="218"/>
      <c r="CD1164" s="218"/>
      <c r="CE1164" s="218"/>
      <c r="CF1164" s="218"/>
      <c r="CG1164" s="218"/>
      <c r="CH1164" s="218"/>
      <c r="CI1164" s="218"/>
      <c r="CJ1164" s="218"/>
      <c r="CK1164" s="218"/>
      <c r="CL1164" s="218"/>
      <c r="CM1164" s="218"/>
      <c r="CN1164" s="218"/>
      <c r="CO1164" s="218"/>
      <c r="CP1164" s="218"/>
      <c r="CQ1164" s="218"/>
      <c r="CR1164" s="218"/>
      <c r="CS1164" s="218"/>
      <c r="CT1164" s="218"/>
      <c r="CU1164" s="218"/>
      <c r="CV1164" s="218"/>
      <c r="CW1164" s="218"/>
      <c r="CX1164" s="218"/>
      <c r="CY1164" s="218"/>
      <c r="CZ1164" s="218"/>
      <c r="DA1164" s="218"/>
      <c r="DB1164" s="218"/>
      <c r="DC1164" s="218"/>
      <c r="DD1164" s="218"/>
      <c r="DE1164" s="218"/>
      <c r="DF1164" s="218"/>
      <c r="DG1164" s="218"/>
      <c r="DH1164" s="218"/>
      <c r="DI1164" s="218"/>
      <c r="DJ1164" s="218"/>
      <c r="DK1164" s="218"/>
      <c r="DL1164" s="218"/>
      <c r="DM1164" s="218"/>
      <c r="DN1164" s="218"/>
      <c r="DO1164" s="218"/>
      <c r="DP1164" s="218"/>
      <c r="DQ1164" s="218"/>
      <c r="DR1164" s="218"/>
      <c r="DS1164" s="218"/>
      <c r="DT1164" s="218"/>
      <c r="DU1164" s="218"/>
      <c r="DV1164" s="218"/>
      <c r="DW1164" s="218"/>
      <c r="DX1164" s="218"/>
      <c r="DY1164" s="218"/>
      <c r="DZ1164" s="218"/>
      <c r="EA1164" s="218"/>
      <c r="EB1164" s="218"/>
      <c r="EC1164" s="218"/>
      <c r="ED1164" s="218"/>
      <c r="EE1164" s="218"/>
      <c r="EF1164" s="218"/>
      <c r="EG1164" s="218"/>
      <c r="EH1164" s="218"/>
      <c r="EI1164" s="218"/>
      <c r="EJ1164" s="218"/>
      <c r="EK1164" s="218"/>
      <c r="EL1164" s="218"/>
      <c r="EM1164" s="218"/>
      <c r="EN1164" s="218"/>
      <c r="EO1164" s="218"/>
      <c r="EP1164" s="218"/>
      <c r="EQ1164" s="218"/>
      <c r="ER1164" s="218"/>
      <c r="ES1164" s="218"/>
      <c r="ET1164" s="218"/>
      <c r="EU1164" s="218"/>
      <c r="EV1164" s="218"/>
      <c r="EW1164" s="218"/>
      <c r="EX1164" s="218"/>
      <c r="EY1164" s="218"/>
      <c r="EZ1164" s="218"/>
      <c r="FA1164" s="233" t="s">
        <v>4617</v>
      </c>
      <c r="FB1164" s="233"/>
      <c r="FC1164" s="233"/>
      <c r="FD1164" s="233"/>
    </row>
    <row r="1165">
      <c r="A1165" s="630" t="s">
        <v>4618</v>
      </c>
      <c r="B1165" s="233" t="s">
        <v>4369</v>
      </c>
      <c r="C1165" s="235" t="s">
        <v>8</v>
      </c>
      <c r="D1165" s="234" t="s">
        <v>18</v>
      </c>
      <c r="E1165" s="234" t="s">
        <v>12</v>
      </c>
      <c r="F1165" s="218"/>
      <c r="G1165" s="233" t="s">
        <v>4548</v>
      </c>
      <c r="H1165" s="233" t="s">
        <v>4549</v>
      </c>
      <c r="I1165" s="234" t="s">
        <v>23</v>
      </c>
      <c r="J1165" s="234" t="s">
        <v>44</v>
      </c>
      <c r="K1165" s="234" t="s">
        <v>49</v>
      </c>
      <c r="L1165" s="233" t="s">
        <v>409</v>
      </c>
      <c r="M1165" s="234" t="s">
        <v>85</v>
      </c>
      <c r="N1165" s="631">
        <v>42348.0</v>
      </c>
      <c r="O1165" s="631">
        <v>42348.0</v>
      </c>
      <c r="P1165" s="218"/>
      <c r="Q1165" s="229"/>
      <c r="R1165" s="229"/>
      <c r="S1165" s="218"/>
      <c r="T1165" s="571">
        <f t="shared" si="2367"/>
        <v>1175</v>
      </c>
      <c r="U1165" s="660">
        <v>1.0</v>
      </c>
      <c r="V1165" s="660">
        <v>1.0</v>
      </c>
      <c r="W1165" s="660">
        <f t="shared" ref="W1165:W1167" si="2373">IF(ISBLANK($A1165),"",sum(AG1165,AM1165,AS1165,AY1165,BE1165,BK1165,BQ1165,BW1165,CC1165,CI1165,CO1165,CU1165,DA1165,DG1165,DM1165,DS1165,DY1165,EE1165,EK1165,EQ1165,EW1165))</f>
        <v>0</v>
      </c>
      <c r="X1165" s="661">
        <f t="shared" si="2368"/>
        <v>2</v>
      </c>
      <c r="Y1165" s="660">
        <v>1.0</v>
      </c>
      <c r="Z1165" s="660">
        <f t="shared" ref="Z1165:AA1165" si="2369">IF(ISBLANK($A1165),"",sum(AI1165,AO1165,AU1165,BA1165,BG1165,BM1165,BS1165,BY1165,CE1165,CK1165,CQ1165,CW1165,DC1165,DI1165,DO1165,DU1165,EA1165,EG1165,EM1165,ES1165,EY1165))</f>
        <v>0</v>
      </c>
      <c r="AA1165" s="660">
        <f t="shared" si="2369"/>
        <v>0</v>
      </c>
      <c r="AB1165" s="661">
        <f t="shared" si="2370"/>
        <v>1</v>
      </c>
      <c r="AC1165" s="662">
        <f t="shared" si="2371"/>
        <v>0.5</v>
      </c>
      <c r="AD1165" s="633" t="str">
        <f t="shared" si="2372"/>
        <v>20+</v>
      </c>
      <c r="AE1165" s="218"/>
      <c r="AF1165" s="218"/>
      <c r="AG1165" s="218"/>
      <c r="AH1165" s="218"/>
      <c r="AI1165" s="218"/>
      <c r="AJ1165" s="218"/>
      <c r="AK1165" s="218"/>
      <c r="AL1165" s="218"/>
      <c r="AM1165" s="218"/>
      <c r="AN1165" s="218"/>
      <c r="AO1165" s="218"/>
      <c r="AP1165" s="218"/>
      <c r="AQ1165" s="218"/>
      <c r="AR1165" s="218"/>
      <c r="AS1165" s="218"/>
      <c r="AT1165" s="218"/>
      <c r="AU1165" s="218"/>
      <c r="AV1165" s="218"/>
      <c r="AW1165" s="218"/>
      <c r="AX1165" s="218"/>
      <c r="AY1165" s="218"/>
      <c r="AZ1165" s="218"/>
      <c r="BA1165" s="218"/>
      <c r="BB1165" s="218"/>
      <c r="BC1165" s="218"/>
      <c r="BD1165" s="218"/>
      <c r="BE1165" s="218"/>
      <c r="BF1165" s="218"/>
      <c r="BG1165" s="218"/>
      <c r="BH1165" s="218"/>
      <c r="BI1165" s="218"/>
      <c r="BJ1165" s="218"/>
      <c r="BK1165" s="218"/>
      <c r="BL1165" s="218"/>
      <c r="BM1165" s="218"/>
      <c r="BN1165" s="218"/>
      <c r="BO1165" s="218"/>
      <c r="BP1165" s="218"/>
      <c r="BQ1165" s="218"/>
      <c r="BR1165" s="218"/>
      <c r="BS1165" s="218"/>
      <c r="BT1165" s="218"/>
      <c r="BU1165" s="218"/>
      <c r="BV1165" s="218"/>
      <c r="BW1165" s="218"/>
      <c r="BX1165" s="218"/>
      <c r="BY1165" s="218"/>
      <c r="BZ1165" s="218"/>
      <c r="CA1165" s="218"/>
      <c r="CB1165" s="218"/>
      <c r="CC1165" s="218"/>
      <c r="CD1165" s="218"/>
      <c r="CE1165" s="218"/>
      <c r="CF1165" s="218"/>
      <c r="CG1165" s="218"/>
      <c r="CH1165" s="218"/>
      <c r="CI1165" s="218"/>
      <c r="CJ1165" s="218"/>
      <c r="CK1165" s="218"/>
      <c r="CL1165" s="218"/>
      <c r="CM1165" s="218"/>
      <c r="CN1165" s="218"/>
      <c r="CO1165" s="218"/>
      <c r="CP1165" s="218"/>
      <c r="CQ1165" s="218"/>
      <c r="CR1165" s="218"/>
      <c r="CS1165" s="218"/>
      <c r="CT1165" s="218"/>
      <c r="CU1165" s="218"/>
      <c r="CV1165" s="218"/>
      <c r="CW1165" s="218"/>
      <c r="CX1165" s="218"/>
      <c r="CY1165" s="218"/>
      <c r="CZ1165" s="218"/>
      <c r="DA1165" s="218"/>
      <c r="DB1165" s="218"/>
      <c r="DC1165" s="218"/>
      <c r="DD1165" s="218"/>
      <c r="DE1165" s="218"/>
      <c r="DF1165" s="218"/>
      <c r="DG1165" s="218"/>
      <c r="DH1165" s="218"/>
      <c r="DI1165" s="218"/>
      <c r="DJ1165" s="218"/>
      <c r="DK1165" s="218"/>
      <c r="DL1165" s="218"/>
      <c r="DM1165" s="218"/>
      <c r="DN1165" s="218"/>
      <c r="DO1165" s="218"/>
      <c r="DP1165" s="218"/>
      <c r="DQ1165" s="218"/>
      <c r="DR1165" s="218"/>
      <c r="DS1165" s="218"/>
      <c r="DT1165" s="218"/>
      <c r="DU1165" s="218"/>
      <c r="DV1165" s="218"/>
      <c r="DW1165" s="218"/>
      <c r="DX1165" s="218"/>
      <c r="DY1165" s="218"/>
      <c r="DZ1165" s="218"/>
      <c r="EA1165" s="218"/>
      <c r="EB1165" s="218"/>
      <c r="EC1165" s="218"/>
      <c r="ED1165" s="218"/>
      <c r="EE1165" s="218"/>
      <c r="EF1165" s="218"/>
      <c r="EG1165" s="218"/>
      <c r="EH1165" s="218"/>
      <c r="EI1165" s="218"/>
      <c r="EJ1165" s="218"/>
      <c r="EK1165" s="218"/>
      <c r="EL1165" s="218"/>
      <c r="EM1165" s="218"/>
      <c r="EN1165" s="218"/>
      <c r="EO1165" s="218"/>
      <c r="EP1165" s="218"/>
      <c r="EQ1165" s="218"/>
      <c r="ER1165" s="218"/>
      <c r="ES1165" s="218"/>
      <c r="ET1165" s="218"/>
      <c r="EU1165" s="218"/>
      <c r="EV1165" s="218"/>
      <c r="EW1165" s="218"/>
      <c r="EX1165" s="218"/>
      <c r="EY1165" s="218"/>
      <c r="EZ1165" s="218"/>
      <c r="FA1165" s="233" t="s">
        <v>4619</v>
      </c>
      <c r="FB1165" s="233"/>
      <c r="FC1165" s="233"/>
      <c r="FD1165" s="233"/>
    </row>
    <row r="1166">
      <c r="A1166" s="630" t="s">
        <v>4620</v>
      </c>
      <c r="B1166" s="233" t="s">
        <v>4621</v>
      </c>
      <c r="C1166" s="644" t="s">
        <v>8</v>
      </c>
      <c r="D1166" s="638" t="s">
        <v>18</v>
      </c>
      <c r="E1166" s="234" t="s">
        <v>12</v>
      </c>
      <c r="F1166" s="234" t="s">
        <v>283</v>
      </c>
      <c r="G1166" s="233" t="s">
        <v>4622</v>
      </c>
      <c r="H1166" s="233" t="s">
        <v>3483</v>
      </c>
      <c r="I1166" s="234" t="s">
        <v>23</v>
      </c>
      <c r="J1166" s="234" t="s">
        <v>44</v>
      </c>
      <c r="K1166" s="234" t="s">
        <v>49</v>
      </c>
      <c r="L1166" s="233" t="s">
        <v>273</v>
      </c>
      <c r="M1166" s="638" t="s">
        <v>50</v>
      </c>
      <c r="N1166" s="631">
        <v>42402.0</v>
      </c>
      <c r="O1166" s="631">
        <v>42402.0</v>
      </c>
      <c r="P1166" s="218"/>
      <c r="Q1166" s="229"/>
      <c r="R1166" s="229"/>
      <c r="S1166" s="218"/>
      <c r="T1166" s="390">
        <f t="shared" si="2367"/>
        <v>1121</v>
      </c>
      <c r="U1166" s="647">
        <f>IF(ISBLANK($A1166),"",sum(AE1166,AK1166,AQ1166,AW1166,BC1166,BI1166,BO1166,BU1166,CA1166,CG1166,CM1166,CS1166,CY1166,DE1166,DK1166,DQ1166,DW1166,EC1166,EI1166,EO1166,EU1166))</f>
        <v>0</v>
      </c>
      <c r="V1166" s="647">
        <v>4.0</v>
      </c>
      <c r="W1166" s="647">
        <f t="shared" si="2373"/>
        <v>0</v>
      </c>
      <c r="X1166" s="648">
        <f t="shared" si="2368"/>
        <v>4</v>
      </c>
      <c r="Y1166" s="647">
        <v>3.0</v>
      </c>
      <c r="Z1166" s="647">
        <f t="shared" ref="Z1166:AA1166" si="2374">IF(ISBLANK($A1166),"",sum(AI1166,AO1166,AU1166,BA1166,BG1166,BM1166,BS1166,BY1166,CE1166,CK1166,CQ1166,CW1166,DC1166,DI1166,DO1166,DU1166,EA1166,EG1166,EM1166,ES1166,EY1166))</f>
        <v>0</v>
      </c>
      <c r="AA1166" s="647">
        <f t="shared" si="2374"/>
        <v>0</v>
      </c>
      <c r="AB1166" s="648">
        <f t="shared" si="2370"/>
        <v>3</v>
      </c>
      <c r="AC1166" s="649">
        <f t="shared" si="2371"/>
        <v>0.75</v>
      </c>
      <c r="AD1166" s="633" t="str">
        <f t="shared" si="2372"/>
        <v>20+</v>
      </c>
      <c r="AE1166" s="218"/>
      <c r="AF1166" s="218"/>
      <c r="AG1166" s="218"/>
      <c r="AH1166" s="218"/>
      <c r="AI1166" s="218"/>
      <c r="AJ1166" s="218"/>
      <c r="AK1166" s="218"/>
      <c r="AL1166" s="218"/>
      <c r="AM1166" s="218"/>
      <c r="AN1166" s="218"/>
      <c r="AO1166" s="218"/>
      <c r="AP1166" s="218"/>
      <c r="AQ1166" s="218"/>
      <c r="AR1166" s="218"/>
      <c r="AS1166" s="218"/>
      <c r="AT1166" s="218"/>
      <c r="AU1166" s="218"/>
      <c r="AV1166" s="218"/>
      <c r="AW1166" s="218"/>
      <c r="AX1166" s="218"/>
      <c r="AY1166" s="218"/>
      <c r="AZ1166" s="218"/>
      <c r="BA1166" s="218"/>
      <c r="BB1166" s="218"/>
      <c r="BC1166" s="218"/>
      <c r="BD1166" s="218"/>
      <c r="BE1166" s="218"/>
      <c r="BF1166" s="218"/>
      <c r="BG1166" s="218"/>
      <c r="BH1166" s="218"/>
      <c r="BI1166" s="218"/>
      <c r="BJ1166" s="218"/>
      <c r="BK1166" s="218"/>
      <c r="BL1166" s="218"/>
      <c r="BM1166" s="218"/>
      <c r="BN1166" s="218"/>
      <c r="BO1166" s="218"/>
      <c r="BP1166" s="218"/>
      <c r="BQ1166" s="218"/>
      <c r="BR1166" s="218"/>
      <c r="BS1166" s="218"/>
      <c r="BT1166" s="218"/>
      <c r="BU1166" s="218"/>
      <c r="BV1166" s="218"/>
      <c r="BW1166" s="218"/>
      <c r="BX1166" s="218"/>
      <c r="BY1166" s="218"/>
      <c r="BZ1166" s="218"/>
      <c r="CA1166" s="218"/>
      <c r="CB1166" s="218"/>
      <c r="CC1166" s="218"/>
      <c r="CD1166" s="218"/>
      <c r="CE1166" s="218"/>
      <c r="CF1166" s="218"/>
      <c r="CG1166" s="218"/>
      <c r="CH1166" s="218"/>
      <c r="CI1166" s="218"/>
      <c r="CJ1166" s="218"/>
      <c r="CK1166" s="218"/>
      <c r="CL1166" s="218"/>
      <c r="CM1166" s="218"/>
      <c r="CN1166" s="218"/>
      <c r="CO1166" s="218"/>
      <c r="CP1166" s="218"/>
      <c r="CQ1166" s="218"/>
      <c r="CR1166" s="218"/>
      <c r="CS1166" s="218"/>
      <c r="CT1166" s="218"/>
      <c r="CU1166" s="218"/>
      <c r="CV1166" s="218"/>
      <c r="CW1166" s="218"/>
      <c r="CX1166" s="218"/>
      <c r="CY1166" s="218"/>
      <c r="CZ1166" s="218"/>
      <c r="DA1166" s="218"/>
      <c r="DB1166" s="218"/>
      <c r="DC1166" s="218"/>
      <c r="DD1166" s="218"/>
      <c r="DE1166" s="218"/>
      <c r="DF1166" s="218"/>
      <c r="DG1166" s="218"/>
      <c r="DH1166" s="218"/>
      <c r="DI1166" s="218"/>
      <c r="DJ1166" s="218"/>
      <c r="DK1166" s="218"/>
      <c r="DL1166" s="218"/>
      <c r="DM1166" s="218"/>
      <c r="DN1166" s="218"/>
      <c r="DO1166" s="218"/>
      <c r="DP1166" s="218"/>
      <c r="DQ1166" s="218"/>
      <c r="DR1166" s="218"/>
      <c r="DS1166" s="218"/>
      <c r="DT1166" s="218"/>
      <c r="DU1166" s="218"/>
      <c r="DV1166" s="218"/>
      <c r="DW1166" s="218"/>
      <c r="DX1166" s="218"/>
      <c r="DY1166" s="218"/>
      <c r="DZ1166" s="218"/>
      <c r="EA1166" s="218"/>
      <c r="EB1166" s="218"/>
      <c r="EC1166" s="218"/>
      <c r="ED1166" s="218"/>
      <c r="EE1166" s="218"/>
      <c r="EF1166" s="218"/>
      <c r="EG1166" s="218"/>
      <c r="EH1166" s="218"/>
      <c r="EI1166" s="218"/>
      <c r="EJ1166" s="218"/>
      <c r="EK1166" s="218"/>
      <c r="EL1166" s="218"/>
      <c r="EM1166" s="218"/>
      <c r="EN1166" s="218"/>
      <c r="EO1166" s="218"/>
      <c r="EP1166" s="218"/>
      <c r="EQ1166" s="218"/>
      <c r="ER1166" s="218"/>
      <c r="ES1166" s="218"/>
      <c r="ET1166" s="218"/>
      <c r="EU1166" s="218"/>
      <c r="EV1166" s="218"/>
      <c r="EW1166" s="218"/>
      <c r="EX1166" s="218"/>
      <c r="EY1166" s="218"/>
      <c r="EZ1166" s="218"/>
      <c r="FA1166" s="233" t="s">
        <v>4623</v>
      </c>
      <c r="FB1166" s="233"/>
      <c r="FC1166" s="233"/>
      <c r="FD1166" s="233"/>
    </row>
    <row r="1167">
      <c r="A1167" s="630" t="s">
        <v>4624</v>
      </c>
      <c r="B1167" s="233" t="s">
        <v>4369</v>
      </c>
      <c r="C1167" s="644" t="s">
        <v>8</v>
      </c>
      <c r="D1167" s="638" t="s">
        <v>18</v>
      </c>
      <c r="E1167" s="234" t="s">
        <v>12</v>
      </c>
      <c r="F1167" s="234" t="s">
        <v>283</v>
      </c>
      <c r="G1167" s="233" t="s">
        <v>4481</v>
      </c>
      <c r="H1167" s="233" t="s">
        <v>4371</v>
      </c>
      <c r="I1167" s="234" t="s">
        <v>23</v>
      </c>
      <c r="J1167" s="234" t="s">
        <v>44</v>
      </c>
      <c r="K1167" s="234" t="s">
        <v>49</v>
      </c>
      <c r="L1167" s="233" t="s">
        <v>501</v>
      </c>
      <c r="M1167" s="638" t="s">
        <v>137</v>
      </c>
      <c r="N1167" s="631">
        <v>42401.0</v>
      </c>
      <c r="O1167" s="631">
        <v>42401.0</v>
      </c>
      <c r="P1167" s="218"/>
      <c r="Q1167" s="229"/>
      <c r="R1167" s="229"/>
      <c r="S1167" s="218"/>
      <c r="T1167" s="390">
        <f t="shared" si="2367"/>
        <v>1122</v>
      </c>
      <c r="U1167" s="647">
        <v>3.0</v>
      </c>
      <c r="V1167" s="647">
        <v>4.0</v>
      </c>
      <c r="W1167" s="647">
        <f t="shared" si="2373"/>
        <v>0</v>
      </c>
      <c r="X1167" s="648">
        <f t="shared" si="2368"/>
        <v>7</v>
      </c>
      <c r="Y1167" s="647">
        <v>7.0</v>
      </c>
      <c r="Z1167" s="647">
        <v>6.0</v>
      </c>
      <c r="AA1167" s="647">
        <f>IF(ISBLANK($A1167),"",sum(AJ1167,AP1167,AV1167,BB1167,BH1167,BN1167,BT1167,BZ1167,CF1167,CL1167,CR1167,CX1167,DD1167,DJ1167,DP1167,DV1167,EB1167,EH1167,EN1167,ET1167,EZ1167))</f>
        <v>0</v>
      </c>
      <c r="AB1167" s="648">
        <f t="shared" si="2370"/>
        <v>13</v>
      </c>
      <c r="AC1167" s="649">
        <f t="shared" si="2371"/>
        <v>1</v>
      </c>
      <c r="AD1167" s="633" t="str">
        <f t="shared" si="2372"/>
        <v>20+</v>
      </c>
      <c r="AE1167" s="218"/>
      <c r="AF1167" s="218"/>
      <c r="AG1167" s="218"/>
      <c r="AH1167" s="218"/>
      <c r="AI1167" s="218"/>
      <c r="AJ1167" s="218"/>
      <c r="AK1167" s="218"/>
      <c r="AL1167" s="218"/>
      <c r="AM1167" s="218"/>
      <c r="AN1167" s="218"/>
      <c r="AO1167" s="218"/>
      <c r="AP1167" s="218"/>
      <c r="AQ1167" s="218"/>
      <c r="AR1167" s="218"/>
      <c r="AS1167" s="218"/>
      <c r="AT1167" s="218"/>
      <c r="AU1167" s="218"/>
      <c r="AV1167" s="218"/>
      <c r="AW1167" s="218"/>
      <c r="AX1167" s="218"/>
      <c r="AY1167" s="218"/>
      <c r="AZ1167" s="218"/>
      <c r="BA1167" s="218"/>
      <c r="BB1167" s="218"/>
      <c r="BC1167" s="218"/>
      <c r="BD1167" s="218"/>
      <c r="BE1167" s="218"/>
      <c r="BF1167" s="218"/>
      <c r="BG1167" s="218"/>
      <c r="BH1167" s="218"/>
      <c r="BI1167" s="218"/>
      <c r="BJ1167" s="218"/>
      <c r="BK1167" s="218"/>
      <c r="BL1167" s="218"/>
      <c r="BM1167" s="218"/>
      <c r="BN1167" s="218"/>
      <c r="BO1167" s="218"/>
      <c r="BP1167" s="218"/>
      <c r="BQ1167" s="218"/>
      <c r="BR1167" s="218"/>
      <c r="BS1167" s="218"/>
      <c r="BT1167" s="218"/>
      <c r="BU1167" s="218"/>
      <c r="BV1167" s="218"/>
      <c r="BW1167" s="218"/>
      <c r="BX1167" s="218"/>
      <c r="BY1167" s="218"/>
      <c r="BZ1167" s="218"/>
      <c r="CA1167" s="218"/>
      <c r="CB1167" s="218"/>
      <c r="CC1167" s="218"/>
      <c r="CD1167" s="218"/>
      <c r="CE1167" s="218"/>
      <c r="CF1167" s="218"/>
      <c r="CG1167" s="218"/>
      <c r="CH1167" s="218"/>
      <c r="CI1167" s="218"/>
      <c r="CJ1167" s="218"/>
      <c r="CK1167" s="218"/>
      <c r="CL1167" s="218"/>
      <c r="CM1167" s="218"/>
      <c r="CN1167" s="218"/>
      <c r="CO1167" s="218"/>
      <c r="CP1167" s="218"/>
      <c r="CQ1167" s="218"/>
      <c r="CR1167" s="218"/>
      <c r="CS1167" s="218"/>
      <c r="CT1167" s="218"/>
      <c r="CU1167" s="218"/>
      <c r="CV1167" s="218"/>
      <c r="CW1167" s="218"/>
      <c r="CX1167" s="218"/>
      <c r="CY1167" s="218"/>
      <c r="CZ1167" s="218"/>
      <c r="DA1167" s="218"/>
      <c r="DB1167" s="218"/>
      <c r="DC1167" s="218"/>
      <c r="DD1167" s="218"/>
      <c r="DE1167" s="218"/>
      <c r="DF1167" s="218"/>
      <c r="DG1167" s="218"/>
      <c r="DH1167" s="218"/>
      <c r="DI1167" s="218"/>
      <c r="DJ1167" s="218"/>
      <c r="DK1167" s="218"/>
      <c r="DL1167" s="218"/>
      <c r="DM1167" s="218"/>
      <c r="DN1167" s="218"/>
      <c r="DO1167" s="218"/>
      <c r="DP1167" s="218"/>
      <c r="DQ1167" s="218"/>
      <c r="DR1167" s="218"/>
      <c r="DS1167" s="218"/>
      <c r="DT1167" s="218"/>
      <c r="DU1167" s="218"/>
      <c r="DV1167" s="218"/>
      <c r="DW1167" s="218"/>
      <c r="DX1167" s="218"/>
      <c r="DY1167" s="218"/>
      <c r="DZ1167" s="218"/>
      <c r="EA1167" s="218"/>
      <c r="EB1167" s="218"/>
      <c r="EC1167" s="218"/>
      <c r="ED1167" s="218"/>
      <c r="EE1167" s="218"/>
      <c r="EF1167" s="218"/>
      <c r="EG1167" s="218"/>
      <c r="EH1167" s="218"/>
      <c r="EI1167" s="218"/>
      <c r="EJ1167" s="218"/>
      <c r="EK1167" s="218"/>
      <c r="EL1167" s="218"/>
      <c r="EM1167" s="218"/>
      <c r="EN1167" s="218"/>
      <c r="EO1167" s="218"/>
      <c r="EP1167" s="218"/>
      <c r="EQ1167" s="218"/>
      <c r="ER1167" s="218"/>
      <c r="ES1167" s="218"/>
      <c r="ET1167" s="218"/>
      <c r="EU1167" s="218"/>
      <c r="EV1167" s="218"/>
      <c r="EW1167" s="218"/>
      <c r="EX1167" s="218"/>
      <c r="EY1167" s="218"/>
      <c r="EZ1167" s="218"/>
      <c r="FA1167" s="233" t="s">
        <v>4625</v>
      </c>
      <c r="FB1167" s="233"/>
      <c r="FC1167" s="233"/>
      <c r="FD1167" s="233"/>
    </row>
    <row r="1168">
      <c r="A1168" s="630" t="s">
        <v>4626</v>
      </c>
      <c r="B1168" s="233" t="s">
        <v>4387</v>
      </c>
      <c r="C1168" s="644" t="s">
        <v>79</v>
      </c>
      <c r="D1168" s="638" t="s">
        <v>18</v>
      </c>
      <c r="E1168" s="638" t="s">
        <v>12</v>
      </c>
      <c r="F1168" s="638" t="s">
        <v>283</v>
      </c>
      <c r="G1168" s="233" t="s">
        <v>4388</v>
      </c>
      <c r="H1168" s="233" t="s">
        <v>4627</v>
      </c>
      <c r="I1168" s="638" t="s">
        <v>23</v>
      </c>
      <c r="J1168" s="638" t="s">
        <v>44</v>
      </c>
      <c r="K1168" s="638" t="s">
        <v>49</v>
      </c>
      <c r="L1168" s="233" t="s">
        <v>4391</v>
      </c>
      <c r="M1168" s="638" t="s">
        <v>50</v>
      </c>
      <c r="N1168" s="631">
        <v>42426.0</v>
      </c>
      <c r="O1168" s="224"/>
      <c r="P1168" s="218"/>
      <c r="Q1168" s="229"/>
      <c r="R1168" s="224"/>
      <c r="S1168" s="218"/>
      <c r="T1168" s="390">
        <f t="shared" si="2367"/>
        <v>1097</v>
      </c>
      <c r="U1168" s="647">
        <f t="shared" ref="U1168:W1168" si="2375">IF(ISBLANK($A1168),"",sum(AE1168,AK1168,AQ1168,AW1168,BC1168,BI1168,BO1168,BU1168,CA1168,CG1168,CM1168,CS1168,CY1168,DE1168,DK1168,DQ1168,DW1168,EC1168,EI1168,EO1168,EU1168))</f>
        <v>6</v>
      </c>
      <c r="V1168" s="647">
        <f t="shared" si="2375"/>
        <v>0</v>
      </c>
      <c r="W1168" s="647">
        <f t="shared" si="2375"/>
        <v>0</v>
      </c>
      <c r="X1168" s="648">
        <f t="shared" si="2368"/>
        <v>6</v>
      </c>
      <c r="Y1168" s="647">
        <f t="shared" ref="Y1168:AA1168" si="2376">IF(ISBLANK($A1168),"",sum(AH1168,AN1168,AT1168,AZ1168,BF1168,BL1168,BR1168,BX1168,CD1168,CJ1168,CP1168,CV1168,DB1168,DH1168,DN1168,DT1168,DZ1168,EF1168,EL1168,ER1168,EX1168))</f>
        <v>2</v>
      </c>
      <c r="Z1168" s="647">
        <f t="shared" si="2376"/>
        <v>4</v>
      </c>
      <c r="AA1168" s="647">
        <f t="shared" si="2376"/>
        <v>0</v>
      </c>
      <c r="AB1168" s="648">
        <f t="shared" si="2370"/>
        <v>6</v>
      </c>
      <c r="AC1168" s="649">
        <f t="shared" si="2371"/>
        <v>0.3333333333</v>
      </c>
      <c r="AD1168" s="633" t="str">
        <f t="shared" si="2372"/>
        <v>20+</v>
      </c>
      <c r="AE1168" s="237">
        <v>1.0</v>
      </c>
      <c r="AF1168" s="218"/>
      <c r="AG1168" s="218"/>
      <c r="AH1168" s="218"/>
      <c r="AI1168" s="218"/>
      <c r="AJ1168" s="218"/>
      <c r="AK1168" s="237">
        <v>4.0</v>
      </c>
      <c r="AL1168" s="218"/>
      <c r="AM1168" s="218"/>
      <c r="AN1168" s="218"/>
      <c r="AO1168" s="218"/>
      <c r="AP1168" s="218"/>
      <c r="AQ1168" s="237">
        <v>1.0</v>
      </c>
      <c r="AR1168" s="218"/>
      <c r="AS1168" s="218"/>
      <c r="AT1168" s="237">
        <v>2.0</v>
      </c>
      <c r="AU1168" s="237">
        <v>4.0</v>
      </c>
      <c r="AV1168" s="218"/>
      <c r="AW1168" s="218"/>
      <c r="AX1168" s="218"/>
      <c r="AY1168" s="218"/>
      <c r="AZ1168" s="218"/>
      <c r="BA1168" s="218"/>
      <c r="BB1168" s="218"/>
      <c r="BC1168" s="218"/>
      <c r="BD1168" s="218"/>
      <c r="BE1168" s="218"/>
      <c r="BF1168" s="218"/>
      <c r="BG1168" s="218"/>
      <c r="BH1168" s="218"/>
      <c r="BI1168" s="218"/>
      <c r="BJ1168" s="218"/>
      <c r="BK1168" s="218"/>
      <c r="BL1168" s="218"/>
      <c r="BM1168" s="218"/>
      <c r="BN1168" s="218"/>
      <c r="BO1168" s="218"/>
      <c r="BP1168" s="218"/>
      <c r="BQ1168" s="218"/>
      <c r="BR1168" s="218"/>
      <c r="BS1168" s="218"/>
      <c r="BT1168" s="218"/>
      <c r="BU1168" s="218"/>
      <c r="BV1168" s="218"/>
      <c r="BW1168" s="218"/>
      <c r="BX1168" s="218"/>
      <c r="BY1168" s="218"/>
      <c r="BZ1168" s="218"/>
      <c r="CA1168" s="218"/>
      <c r="CB1168" s="218"/>
      <c r="CC1168" s="218"/>
      <c r="CD1168" s="218"/>
      <c r="CE1168" s="218"/>
      <c r="CF1168" s="218"/>
      <c r="CG1168" s="218"/>
      <c r="CH1168" s="218"/>
      <c r="CI1168" s="218"/>
      <c r="CJ1168" s="218"/>
      <c r="CK1168" s="218"/>
      <c r="CL1168" s="218"/>
      <c r="CM1168" s="218"/>
      <c r="CN1168" s="218"/>
      <c r="CO1168" s="218"/>
      <c r="CP1168" s="218"/>
      <c r="CQ1168" s="218"/>
      <c r="CR1168" s="218"/>
      <c r="CS1168" s="218"/>
      <c r="CT1168" s="218"/>
      <c r="CU1168" s="218"/>
      <c r="CV1168" s="218"/>
      <c r="CW1168" s="218"/>
      <c r="CX1168" s="218"/>
      <c r="CY1168" s="218"/>
      <c r="CZ1168" s="218"/>
      <c r="DA1168" s="218"/>
      <c r="DB1168" s="218"/>
      <c r="DC1168" s="218"/>
      <c r="DD1168" s="218"/>
      <c r="DE1168" s="218"/>
      <c r="DF1168" s="218"/>
      <c r="DG1168" s="218"/>
      <c r="DH1168" s="218"/>
      <c r="DI1168" s="218"/>
      <c r="DJ1168" s="218"/>
      <c r="DK1168" s="218"/>
      <c r="DL1168" s="218"/>
      <c r="DM1168" s="218"/>
      <c r="DN1168" s="218"/>
      <c r="DO1168" s="218"/>
      <c r="DP1168" s="218"/>
      <c r="DQ1168" s="218"/>
      <c r="DR1168" s="218"/>
      <c r="DS1168" s="218"/>
      <c r="DT1168" s="218"/>
      <c r="DU1168" s="218"/>
      <c r="DV1168" s="218"/>
      <c r="DW1168" s="218"/>
      <c r="DX1168" s="218"/>
      <c r="DY1168" s="218"/>
      <c r="DZ1168" s="218"/>
      <c r="EA1168" s="218"/>
      <c r="EB1168" s="218"/>
      <c r="EC1168" s="218"/>
      <c r="ED1168" s="218"/>
      <c r="EE1168" s="218"/>
      <c r="EF1168" s="218"/>
      <c r="EG1168" s="218"/>
      <c r="EH1168" s="218"/>
      <c r="EI1168" s="218"/>
      <c r="EJ1168" s="218"/>
      <c r="EK1168" s="218"/>
      <c r="EL1168" s="218"/>
      <c r="EM1168" s="218"/>
      <c r="EN1168" s="218"/>
      <c r="EO1168" s="218"/>
      <c r="EP1168" s="218"/>
      <c r="EQ1168" s="218"/>
      <c r="ER1168" s="218"/>
      <c r="ES1168" s="218"/>
      <c r="ET1168" s="218"/>
      <c r="EU1168" s="218"/>
      <c r="EV1168" s="218"/>
      <c r="EW1168" s="218"/>
      <c r="EX1168" s="218"/>
      <c r="EY1168" s="218"/>
      <c r="EZ1168" s="218"/>
      <c r="FA1168" s="233" t="s">
        <v>4628</v>
      </c>
      <c r="FB1168" s="233"/>
      <c r="FC1168" s="233"/>
      <c r="FD1168" s="233"/>
    </row>
    <row r="1169">
      <c r="A1169" s="658" t="s">
        <v>4629</v>
      </c>
      <c r="B1169" s="643" t="s">
        <v>402</v>
      </c>
      <c r="C1169" s="644" t="s">
        <v>8</v>
      </c>
      <c r="D1169" s="233" t="s">
        <v>18</v>
      </c>
      <c r="E1169" s="234" t="s">
        <v>12</v>
      </c>
      <c r="F1169" s="234" t="s">
        <v>283</v>
      </c>
      <c r="G1169" s="643" t="s">
        <v>4611</v>
      </c>
      <c r="H1169" s="643" t="s">
        <v>3770</v>
      </c>
      <c r="I1169" s="234" t="s">
        <v>23</v>
      </c>
      <c r="J1169" s="234" t="s">
        <v>44</v>
      </c>
      <c r="K1169" s="234" t="s">
        <v>49</v>
      </c>
      <c r="L1169" s="643" t="s">
        <v>308</v>
      </c>
      <c r="M1169" s="638" t="s">
        <v>123</v>
      </c>
      <c r="N1169" s="653">
        <v>42480.0</v>
      </c>
      <c r="O1169" s="653">
        <v>42480.0</v>
      </c>
      <c r="P1169" s="218"/>
      <c r="Q1169" s="229"/>
      <c r="R1169" s="229"/>
      <c r="S1169" s="218"/>
      <c r="T1169" s="663">
        <f t="shared" si="2367"/>
        <v>1043</v>
      </c>
      <c r="U1169" s="647">
        <f t="shared" ref="U1169:W1169" si="2377">IF(ISBLANK($A1169),"",sum(AE1169,AK1169,AQ1169,AW1169,BC1169,BI1169,BO1169,BU1169,CA1169,CG1169,CM1169,CS1169,CY1169,DE1169,DK1169,DQ1169,DW1169,EC1169,EI1169,EO1169,EU1169))</f>
        <v>6</v>
      </c>
      <c r="V1169" s="647">
        <f t="shared" si="2377"/>
        <v>0</v>
      </c>
      <c r="W1169" s="647">
        <f t="shared" si="2377"/>
        <v>0</v>
      </c>
      <c r="X1169" s="648">
        <f t="shared" si="2368"/>
        <v>6</v>
      </c>
      <c r="Y1169" s="647">
        <f t="shared" ref="Y1169:Y1246" si="2379">IF(ISBLANK($A1169),"",sum(AH1169,AN1169,AT1169,AZ1169,BF1169,BL1169,BR1169,BX1169,CD1169,CJ1169,CP1169,CV1169,DB1169,DH1169,DN1169,DT1169,DZ1169,EF1169,EL1169,ER1169,EX1169))</f>
        <v>6</v>
      </c>
      <c r="Z1169" s="647">
        <v>4.0</v>
      </c>
      <c r="AA1169" s="647">
        <f>IF(ISBLANK($A1169),"",sum(AJ1169,AP1169,AV1169,BB1169,BH1169,BN1169,BT1169,BZ1169,CF1169,CL1169,CR1169,CX1169,DD1169,DJ1169,DP1169,DV1169,EB1169,EH1169,EN1169,ET1169,EZ1169))</f>
        <v>0</v>
      </c>
      <c r="AB1169" s="648">
        <f t="shared" si="2370"/>
        <v>10</v>
      </c>
      <c r="AC1169" s="649">
        <f t="shared" si="2371"/>
        <v>1</v>
      </c>
      <c r="AD1169" s="633" t="str">
        <f t="shared" si="2372"/>
        <v>20+</v>
      </c>
      <c r="AE1169" s="646">
        <v>3.0</v>
      </c>
      <c r="AF1169" s="218"/>
      <c r="AG1169" s="218"/>
      <c r="AH1169" s="218"/>
      <c r="AI1169" s="218"/>
      <c r="AJ1169" s="218"/>
      <c r="AK1169" s="646">
        <v>3.0</v>
      </c>
      <c r="AL1169" s="218"/>
      <c r="AM1169" s="218"/>
      <c r="AN1169" s="218"/>
      <c r="AO1169" s="218"/>
      <c r="AP1169" s="218"/>
      <c r="AQ1169" s="218"/>
      <c r="AR1169" s="218"/>
      <c r="AS1169" s="218"/>
      <c r="AT1169" s="646">
        <v>3.0</v>
      </c>
      <c r="AU1169" s="218"/>
      <c r="AV1169" s="218"/>
      <c r="AW1169" s="218"/>
      <c r="AX1169" s="218"/>
      <c r="AY1169" s="218"/>
      <c r="AZ1169" s="646">
        <v>3.0</v>
      </c>
      <c r="BA1169" s="218"/>
      <c r="BB1169" s="218"/>
      <c r="BC1169" s="218"/>
      <c r="BD1169" s="218"/>
      <c r="BE1169" s="218"/>
      <c r="BF1169" s="218"/>
      <c r="BG1169" s="218"/>
      <c r="BH1169" s="218"/>
      <c r="BI1169" s="218"/>
      <c r="BJ1169" s="218"/>
      <c r="BK1169" s="218"/>
      <c r="BL1169" s="218"/>
      <c r="BM1169" s="218"/>
      <c r="BN1169" s="218"/>
      <c r="BO1169" s="218"/>
      <c r="BP1169" s="218"/>
      <c r="BQ1169" s="218"/>
      <c r="BR1169" s="218"/>
      <c r="BS1169" s="218"/>
      <c r="BT1169" s="218"/>
      <c r="BU1169" s="218"/>
      <c r="BV1169" s="218"/>
      <c r="BW1169" s="218"/>
      <c r="BX1169" s="218"/>
      <c r="BY1169" s="218"/>
      <c r="BZ1169" s="218"/>
      <c r="CA1169" s="218"/>
      <c r="CB1169" s="218"/>
      <c r="CC1169" s="218"/>
      <c r="CD1169" s="218"/>
      <c r="CE1169" s="218"/>
      <c r="CF1169" s="218"/>
      <c r="CG1169" s="218"/>
      <c r="CH1169" s="218"/>
      <c r="CI1169" s="218"/>
      <c r="CJ1169" s="218"/>
      <c r="CK1169" s="218"/>
      <c r="CL1169" s="218"/>
      <c r="CM1169" s="218"/>
      <c r="CN1169" s="218"/>
      <c r="CO1169" s="218"/>
      <c r="CP1169" s="218"/>
      <c r="CQ1169" s="218"/>
      <c r="CR1169" s="218"/>
      <c r="CS1169" s="218"/>
      <c r="CT1169" s="218"/>
      <c r="CU1169" s="218"/>
      <c r="CV1169" s="218"/>
      <c r="CW1169" s="218"/>
      <c r="CX1169" s="218"/>
      <c r="CY1169" s="218"/>
      <c r="CZ1169" s="218"/>
      <c r="DA1169" s="218"/>
      <c r="DB1169" s="218"/>
      <c r="DC1169" s="218"/>
      <c r="DD1169" s="218"/>
      <c r="DE1169" s="218"/>
      <c r="DF1169" s="218"/>
      <c r="DG1169" s="218"/>
      <c r="DH1169" s="218"/>
      <c r="DI1169" s="218"/>
      <c r="DJ1169" s="218"/>
      <c r="DK1169" s="218"/>
      <c r="DL1169" s="218"/>
      <c r="DM1169" s="218"/>
      <c r="DN1169" s="218"/>
      <c r="DO1169" s="218"/>
      <c r="DP1169" s="218"/>
      <c r="DQ1169" s="218"/>
      <c r="DR1169" s="218"/>
      <c r="DS1169" s="218"/>
      <c r="DT1169" s="218"/>
      <c r="DU1169" s="218"/>
      <c r="DV1169" s="218"/>
      <c r="DW1169" s="218"/>
      <c r="DX1169" s="218"/>
      <c r="DY1169" s="218"/>
      <c r="DZ1169" s="218"/>
      <c r="EA1169" s="218"/>
      <c r="EB1169" s="218"/>
      <c r="EC1169" s="218"/>
      <c r="ED1169" s="218"/>
      <c r="EE1169" s="218"/>
      <c r="EF1169" s="218"/>
      <c r="EG1169" s="218"/>
      <c r="EH1169" s="218"/>
      <c r="EI1169" s="218"/>
      <c r="EJ1169" s="218"/>
      <c r="EK1169" s="218"/>
      <c r="EL1169" s="218"/>
      <c r="EM1169" s="218"/>
      <c r="EN1169" s="218"/>
      <c r="EO1169" s="218"/>
      <c r="EP1169" s="218"/>
      <c r="EQ1169" s="218"/>
      <c r="ER1169" s="218"/>
      <c r="ES1169" s="218"/>
      <c r="ET1169" s="218"/>
      <c r="EU1169" s="218"/>
      <c r="EV1169" s="218"/>
      <c r="EW1169" s="218"/>
      <c r="EX1169" s="218"/>
      <c r="EY1169" s="218"/>
      <c r="EZ1169" s="218"/>
      <c r="FA1169" s="643" t="s">
        <v>4630</v>
      </c>
      <c r="FB1169" s="643"/>
      <c r="FC1169" s="643"/>
      <c r="FD1169" s="643"/>
    </row>
    <row r="1170">
      <c r="A1170" s="664" t="s">
        <v>4631</v>
      </c>
      <c r="B1170" s="665" t="s">
        <v>4632</v>
      </c>
      <c r="C1170" s="666" t="s">
        <v>79</v>
      </c>
      <c r="D1170" s="667" t="s">
        <v>18</v>
      </c>
      <c r="E1170" s="667" t="s">
        <v>12</v>
      </c>
      <c r="F1170" s="667" t="s">
        <v>283</v>
      </c>
      <c r="G1170" s="665" t="s">
        <v>4633</v>
      </c>
      <c r="H1170" s="665" t="s">
        <v>4634</v>
      </c>
      <c r="I1170" s="667" t="s">
        <v>23</v>
      </c>
      <c r="J1170" s="667" t="s">
        <v>44</v>
      </c>
      <c r="K1170" s="667" t="s">
        <v>4390</v>
      </c>
      <c r="L1170" s="665" t="s">
        <v>4635</v>
      </c>
      <c r="M1170" s="667" t="s">
        <v>130</v>
      </c>
      <c r="N1170" s="668">
        <v>42208.0</v>
      </c>
      <c r="O1170" s="668">
        <v>42213.0</v>
      </c>
      <c r="P1170" s="329"/>
      <c r="Q1170" s="330"/>
      <c r="R1170" s="330"/>
      <c r="S1170" s="329"/>
      <c r="T1170" s="390">
        <f t="shared" si="2367"/>
        <v>1315</v>
      </c>
      <c r="U1170" s="669">
        <f t="shared" ref="U1170:W1170" si="2378">IF(ISBLANK($A1170),"",sum(AE1170,AK1170,AQ1170,AW1170,BC1170,BI1170,BO1170,BU1170,CA1170,CG1170,CM1170,CS1170,CY1170,DE1170,DK1170,DQ1170,DW1170,EC1170,EI1170,EO1170,EU1170))</f>
        <v>8</v>
      </c>
      <c r="V1170" s="669">
        <f t="shared" si="2378"/>
        <v>4</v>
      </c>
      <c r="W1170" s="669">
        <f t="shared" si="2378"/>
        <v>0</v>
      </c>
      <c r="X1170" s="670">
        <f t="shared" si="2368"/>
        <v>12</v>
      </c>
      <c r="Y1170" s="669">
        <f t="shared" si="2379"/>
        <v>6</v>
      </c>
      <c r="Z1170" s="669">
        <f t="shared" ref="Z1170:AA1170" si="2380">IF(ISBLANK($A1170),"",sum(AI1170,AO1170,AU1170,BA1170,BG1170,BM1170,BS1170,BY1170,CE1170,CK1170,CQ1170,CW1170,DC1170,DI1170,DO1170,DU1170,EA1170,EG1170,EM1170,ES1170,EY1170))</f>
        <v>1</v>
      </c>
      <c r="AA1170" s="669">
        <f t="shared" si="2380"/>
        <v>0</v>
      </c>
      <c r="AB1170" s="670">
        <f t="shared" si="2370"/>
        <v>7</v>
      </c>
      <c r="AC1170" s="671">
        <f t="shared" si="2371"/>
        <v>0.5</v>
      </c>
      <c r="AD1170" s="672" t="str">
        <f t="shared" si="2372"/>
        <v>20+</v>
      </c>
      <c r="AE1170" s="673">
        <v>3.0</v>
      </c>
      <c r="AF1170" s="329"/>
      <c r="AG1170" s="329"/>
      <c r="AH1170" s="329"/>
      <c r="AI1170" s="329"/>
      <c r="AJ1170" s="329"/>
      <c r="AK1170" s="329"/>
      <c r="AL1170" s="329"/>
      <c r="AM1170" s="329"/>
      <c r="AN1170" s="329"/>
      <c r="AO1170" s="329"/>
      <c r="AP1170" s="329"/>
      <c r="AQ1170" s="673">
        <v>1.0</v>
      </c>
      <c r="AR1170" s="673">
        <v>2.0</v>
      </c>
      <c r="AS1170" s="329"/>
      <c r="AT1170" s="673">
        <v>3.0</v>
      </c>
      <c r="AU1170" s="329"/>
      <c r="AV1170" s="329"/>
      <c r="AW1170" s="673">
        <v>1.0</v>
      </c>
      <c r="AX1170" s="329"/>
      <c r="AY1170" s="329"/>
      <c r="AZ1170" s="329"/>
      <c r="BA1170" s="329"/>
      <c r="BB1170" s="329"/>
      <c r="BC1170" s="329"/>
      <c r="BD1170" s="673">
        <v>1.0</v>
      </c>
      <c r="BE1170" s="329"/>
      <c r="BF1170" s="673">
        <v>1.0</v>
      </c>
      <c r="BG1170" s="329"/>
      <c r="BH1170" s="329"/>
      <c r="BI1170" s="329"/>
      <c r="BJ1170" s="329"/>
      <c r="BK1170" s="329"/>
      <c r="BL1170" s="329"/>
      <c r="BM1170" s="329"/>
      <c r="BN1170" s="329"/>
      <c r="BO1170" s="673">
        <v>1.0</v>
      </c>
      <c r="BP1170" s="329"/>
      <c r="BQ1170" s="329"/>
      <c r="BR1170" s="329"/>
      <c r="BS1170" s="329"/>
      <c r="BT1170" s="329"/>
      <c r="BU1170" s="329"/>
      <c r="BV1170" s="329"/>
      <c r="BW1170" s="329"/>
      <c r="BX1170" s="329"/>
      <c r="BY1170" s="329"/>
      <c r="BZ1170" s="329"/>
      <c r="CA1170" s="329"/>
      <c r="CB1170" s="329"/>
      <c r="CC1170" s="329"/>
      <c r="CD1170" s="329"/>
      <c r="CE1170" s="673">
        <v>1.0</v>
      </c>
      <c r="CF1170" s="329"/>
      <c r="CG1170" s="329"/>
      <c r="CH1170" s="329"/>
      <c r="CI1170" s="329"/>
      <c r="CJ1170" s="329"/>
      <c r="CK1170" s="329"/>
      <c r="CL1170" s="329"/>
      <c r="CM1170" s="329"/>
      <c r="CN1170" s="329"/>
      <c r="CO1170" s="329"/>
      <c r="CP1170" s="329"/>
      <c r="CQ1170" s="329"/>
      <c r="CR1170" s="329"/>
      <c r="CS1170" s="329"/>
      <c r="CT1170" s="329"/>
      <c r="CU1170" s="329"/>
      <c r="CV1170" s="329"/>
      <c r="CW1170" s="329"/>
      <c r="CX1170" s="329"/>
      <c r="CY1170" s="329"/>
      <c r="CZ1170" s="329"/>
      <c r="DA1170" s="329"/>
      <c r="DB1170" s="329"/>
      <c r="DC1170" s="329"/>
      <c r="DD1170" s="329"/>
      <c r="DE1170" s="329"/>
      <c r="DF1170" s="329"/>
      <c r="DG1170" s="329"/>
      <c r="DH1170" s="329"/>
      <c r="DI1170" s="329"/>
      <c r="DJ1170" s="329"/>
      <c r="DK1170" s="329"/>
      <c r="DL1170" s="329"/>
      <c r="DM1170" s="329"/>
      <c r="DN1170" s="329"/>
      <c r="DO1170" s="329"/>
      <c r="DP1170" s="329"/>
      <c r="DQ1170" s="329"/>
      <c r="DR1170" s="329"/>
      <c r="DS1170" s="329"/>
      <c r="DT1170" s="329"/>
      <c r="DU1170" s="329"/>
      <c r="DV1170" s="329"/>
      <c r="DW1170" s="329"/>
      <c r="DX1170" s="329"/>
      <c r="DY1170" s="329"/>
      <c r="DZ1170" s="329"/>
      <c r="EA1170" s="329"/>
      <c r="EB1170" s="329"/>
      <c r="EC1170" s="329"/>
      <c r="ED1170" s="329"/>
      <c r="EE1170" s="329"/>
      <c r="EF1170" s="329"/>
      <c r="EG1170" s="329"/>
      <c r="EH1170" s="329"/>
      <c r="EI1170" s="329"/>
      <c r="EJ1170" s="329"/>
      <c r="EK1170" s="329"/>
      <c r="EL1170" s="329"/>
      <c r="EM1170" s="329"/>
      <c r="EN1170" s="329"/>
      <c r="EO1170" s="329"/>
      <c r="EP1170" s="329"/>
      <c r="EQ1170" s="329"/>
      <c r="ER1170" s="329"/>
      <c r="ES1170" s="329"/>
      <c r="ET1170" s="329"/>
      <c r="EU1170" s="673">
        <v>2.0</v>
      </c>
      <c r="EV1170" s="673">
        <v>1.0</v>
      </c>
      <c r="EW1170" s="329"/>
      <c r="EX1170" s="673">
        <v>2.0</v>
      </c>
      <c r="EY1170" s="329"/>
      <c r="EZ1170" s="329"/>
      <c r="FA1170" s="665" t="s">
        <v>4636</v>
      </c>
      <c r="FB1170" s="665"/>
      <c r="FC1170" s="665"/>
      <c r="FD1170" s="665"/>
    </row>
    <row r="1171">
      <c r="A1171" s="630" t="s">
        <v>4637</v>
      </c>
      <c r="B1171" s="233" t="s">
        <v>4638</v>
      </c>
      <c r="C1171" s="644" t="s">
        <v>79</v>
      </c>
      <c r="D1171" s="638" t="s">
        <v>18</v>
      </c>
      <c r="E1171" s="638" t="s">
        <v>12</v>
      </c>
      <c r="F1171" s="638" t="s">
        <v>283</v>
      </c>
      <c r="G1171" s="233" t="s">
        <v>4639</v>
      </c>
      <c r="H1171" s="233" t="s">
        <v>4405</v>
      </c>
      <c r="I1171" s="638" t="s">
        <v>23</v>
      </c>
      <c r="J1171" s="638" t="s">
        <v>44</v>
      </c>
      <c r="K1171" s="638" t="s">
        <v>4390</v>
      </c>
      <c r="L1171" s="233" t="s">
        <v>738</v>
      </c>
      <c r="M1171" s="638" t="s">
        <v>88</v>
      </c>
      <c r="N1171" s="631">
        <v>42206.0</v>
      </c>
      <c r="O1171" s="224"/>
      <c r="P1171" s="218"/>
      <c r="Q1171" s="229"/>
      <c r="R1171" s="229"/>
      <c r="S1171" s="218"/>
      <c r="T1171" s="390">
        <f t="shared" si="2367"/>
        <v>1317</v>
      </c>
      <c r="U1171" s="647">
        <f t="shared" ref="U1171:W1171" si="2381">IF(ISBLANK($A1171),"",sum(AE1171,AK1171,AQ1171,AW1171,BC1171,BI1171,BO1171,BU1171,CA1171,CG1171,CM1171,CS1171,CY1171,DE1171,DK1171,DQ1171,DW1171,EC1171,EI1171,EO1171,EU1171))</f>
        <v>14</v>
      </c>
      <c r="V1171" s="647">
        <f t="shared" si="2381"/>
        <v>0</v>
      </c>
      <c r="W1171" s="647">
        <f t="shared" si="2381"/>
        <v>0</v>
      </c>
      <c r="X1171" s="648">
        <f t="shared" si="2368"/>
        <v>14</v>
      </c>
      <c r="Y1171" s="647">
        <f t="shared" si="2379"/>
        <v>8</v>
      </c>
      <c r="Z1171" s="647">
        <f t="shared" ref="Z1171:AA1171" si="2382">IF(ISBLANK($A1171),"",sum(AI1171,AO1171,AU1171,BA1171,BG1171,BM1171,BS1171,BY1171,CE1171,CK1171,CQ1171,CW1171,DC1171,DI1171,DO1171,DU1171,EA1171,EG1171,EM1171,ES1171,EY1171))</f>
        <v>8</v>
      </c>
      <c r="AA1171" s="647">
        <f t="shared" si="2382"/>
        <v>0</v>
      </c>
      <c r="AB1171" s="648">
        <f t="shared" si="2370"/>
        <v>16</v>
      </c>
      <c r="AC1171" s="649">
        <f t="shared" si="2371"/>
        <v>0.5714285714</v>
      </c>
      <c r="AD1171" s="650" t="str">
        <f>IF( (TODAY()-N1171)/7 &lt; 1,"1", IF( N1171="" , "", IF( (TODAY()-N1171)/7 &gt; 20 , "20+", (TODAY()-N1171)/7 )))</f>
        <v>20+</v>
      </c>
      <c r="AE1171" s="237">
        <v>3.0</v>
      </c>
      <c r="AF1171" s="218"/>
      <c r="AG1171" s="218"/>
      <c r="AH1171" s="218"/>
      <c r="AI1171" s="218"/>
      <c r="AJ1171" s="218"/>
      <c r="AK1171" s="237">
        <v>1.0</v>
      </c>
      <c r="AL1171" s="218"/>
      <c r="AM1171" s="218"/>
      <c r="AN1171" s="237">
        <v>1.0</v>
      </c>
      <c r="AO1171" s="218"/>
      <c r="AP1171" s="218"/>
      <c r="AQ1171" s="237">
        <v>2.0</v>
      </c>
      <c r="AR1171" s="218"/>
      <c r="AS1171" s="218"/>
      <c r="AT1171" s="218"/>
      <c r="AU1171" s="218"/>
      <c r="AV1171" s="218"/>
      <c r="AW1171" s="237">
        <v>1.0</v>
      </c>
      <c r="AX1171" s="218"/>
      <c r="AY1171" s="218"/>
      <c r="AZ1171" s="218"/>
      <c r="BA1171" s="218"/>
      <c r="BB1171" s="218"/>
      <c r="BC1171" s="237">
        <v>3.0</v>
      </c>
      <c r="BD1171" s="218"/>
      <c r="BE1171" s="218"/>
      <c r="BF1171" s="218"/>
      <c r="BG1171" s="218"/>
      <c r="BH1171" s="218"/>
      <c r="BI1171" s="237">
        <v>3.0</v>
      </c>
      <c r="BJ1171" s="218"/>
      <c r="BK1171" s="218"/>
      <c r="BL1171" s="237">
        <v>2.0</v>
      </c>
      <c r="BM1171" s="218"/>
      <c r="BN1171" s="218"/>
      <c r="BO1171" s="237">
        <v>1.0</v>
      </c>
      <c r="BP1171" s="218"/>
      <c r="BQ1171" s="218"/>
      <c r="BR1171" s="237">
        <v>5.0</v>
      </c>
      <c r="BS1171" s="237">
        <v>5.0</v>
      </c>
      <c r="BT1171" s="218"/>
      <c r="BU1171" s="218"/>
      <c r="BV1171" s="218"/>
      <c r="BW1171" s="218"/>
      <c r="BX1171" s="218"/>
      <c r="BY1171" s="218"/>
      <c r="BZ1171" s="218"/>
      <c r="CA1171" s="218"/>
      <c r="CB1171" s="218"/>
      <c r="CC1171" s="218"/>
      <c r="CD1171" s="218"/>
      <c r="CE1171" s="237">
        <v>2.0</v>
      </c>
      <c r="CF1171" s="218"/>
      <c r="CG1171" s="218"/>
      <c r="CH1171" s="218"/>
      <c r="CI1171" s="218"/>
      <c r="CJ1171" s="218"/>
      <c r="CK1171" s="218"/>
      <c r="CL1171" s="218"/>
      <c r="CM1171" s="218"/>
      <c r="CN1171" s="218"/>
      <c r="CO1171" s="218"/>
      <c r="CP1171" s="218"/>
      <c r="CQ1171" s="237">
        <v>1.0</v>
      </c>
      <c r="CR1171" s="218"/>
      <c r="CS1171" s="218"/>
      <c r="CT1171" s="218"/>
      <c r="CU1171" s="218"/>
      <c r="CV1171" s="218"/>
      <c r="CW1171" s="218"/>
      <c r="CX1171" s="218"/>
      <c r="CY1171" s="218"/>
      <c r="CZ1171" s="218"/>
      <c r="DA1171" s="218"/>
      <c r="DB1171" s="218"/>
      <c r="DC1171" s="218"/>
      <c r="DD1171" s="218"/>
      <c r="DE1171" s="218"/>
      <c r="DF1171" s="218"/>
      <c r="DG1171" s="218"/>
      <c r="DH1171" s="218"/>
      <c r="DI1171" s="218"/>
      <c r="DJ1171" s="218"/>
      <c r="DK1171" s="218"/>
      <c r="DL1171" s="218"/>
      <c r="DM1171" s="218"/>
      <c r="DN1171" s="218"/>
      <c r="DO1171" s="218"/>
      <c r="DP1171" s="218"/>
      <c r="DQ1171" s="218"/>
      <c r="DR1171" s="218"/>
      <c r="DS1171" s="218"/>
      <c r="DT1171" s="218"/>
      <c r="DU1171" s="218"/>
      <c r="DV1171" s="218"/>
      <c r="DW1171" s="218"/>
      <c r="DX1171" s="218"/>
      <c r="DY1171" s="218"/>
      <c r="DZ1171" s="218"/>
      <c r="EA1171" s="218"/>
      <c r="EB1171" s="218"/>
      <c r="EC1171" s="218"/>
      <c r="ED1171" s="218"/>
      <c r="EE1171" s="218"/>
      <c r="EF1171" s="218"/>
      <c r="EG1171" s="218"/>
      <c r="EH1171" s="218"/>
      <c r="EI1171" s="218"/>
      <c r="EJ1171" s="218"/>
      <c r="EK1171" s="218"/>
      <c r="EL1171" s="218"/>
      <c r="EM1171" s="218"/>
      <c r="EN1171" s="218"/>
      <c r="EO1171" s="218"/>
      <c r="EP1171" s="218"/>
      <c r="EQ1171" s="218"/>
      <c r="ER1171" s="218"/>
      <c r="ES1171" s="218"/>
      <c r="ET1171" s="218"/>
      <c r="EU1171" s="218"/>
      <c r="EV1171" s="218"/>
      <c r="EW1171" s="218"/>
      <c r="EX1171" s="218"/>
      <c r="EY1171" s="218"/>
      <c r="EZ1171" s="218"/>
      <c r="FA1171" s="233" t="s">
        <v>4640</v>
      </c>
      <c r="FB1171" s="233"/>
      <c r="FC1171" s="233"/>
      <c r="FD1171" s="233"/>
    </row>
    <row r="1172">
      <c r="A1172" s="630" t="s">
        <v>4641</v>
      </c>
      <c r="B1172" s="233" t="s">
        <v>4642</v>
      </c>
      <c r="C1172" s="644" t="s">
        <v>79</v>
      </c>
      <c r="D1172" s="638" t="s">
        <v>18</v>
      </c>
      <c r="E1172" s="638" t="s">
        <v>12</v>
      </c>
      <c r="F1172" s="638" t="s">
        <v>283</v>
      </c>
      <c r="G1172" s="233" t="s">
        <v>4643</v>
      </c>
      <c r="H1172" s="233" t="s">
        <v>4405</v>
      </c>
      <c r="I1172" s="638" t="s">
        <v>23</v>
      </c>
      <c r="J1172" s="638" t="s">
        <v>44</v>
      </c>
      <c r="K1172" s="638" t="s">
        <v>4390</v>
      </c>
      <c r="L1172" s="233" t="s">
        <v>785</v>
      </c>
      <c r="M1172" s="638" t="s">
        <v>97</v>
      </c>
      <c r="N1172" s="631">
        <v>42206.0</v>
      </c>
      <c r="O1172" s="224"/>
      <c r="P1172" s="218"/>
      <c r="Q1172" s="229"/>
      <c r="R1172" s="229"/>
      <c r="S1172" s="218"/>
      <c r="T1172" s="390">
        <f t="shared" si="2367"/>
        <v>1317</v>
      </c>
      <c r="U1172" s="647">
        <f t="shared" ref="U1172:W1172" si="2383">IF(ISBLANK($A1172),"",sum(AE1172,AK1172,AQ1172,AW1172,BC1172,BI1172,BO1172,BU1172,CA1172,CG1172,CM1172,CS1172,CY1172,DE1172,DK1172,DQ1172,DW1172,EC1172,EI1172,EO1172,EU1172))</f>
        <v>21</v>
      </c>
      <c r="V1172" s="647">
        <f t="shared" si="2383"/>
        <v>7</v>
      </c>
      <c r="W1172" s="647">
        <f t="shared" si="2383"/>
        <v>0</v>
      </c>
      <c r="X1172" s="648">
        <f t="shared" si="2368"/>
        <v>28</v>
      </c>
      <c r="Y1172" s="647">
        <f t="shared" si="2379"/>
        <v>18</v>
      </c>
      <c r="Z1172" s="647">
        <f t="shared" ref="Z1172:AA1172" si="2384">IF(ISBLANK($A1172),"",sum(AI1172,AO1172,AU1172,BA1172,BG1172,BM1172,BS1172,BY1172,CE1172,CK1172,CQ1172,CW1172,DC1172,DI1172,DO1172,DU1172,EA1172,EG1172,EM1172,ES1172,EY1172))</f>
        <v>7</v>
      </c>
      <c r="AA1172" s="647">
        <f t="shared" si="2384"/>
        <v>0</v>
      </c>
      <c r="AB1172" s="648">
        <f t="shared" si="2370"/>
        <v>25</v>
      </c>
      <c r="AC1172" s="649">
        <f t="shared" si="2371"/>
        <v>0.6428571429</v>
      </c>
      <c r="AD1172" s="633" t="str">
        <f> IF( N1172="" , "", IF( (TODAY()-N1172)/7 &gt; 20 , "20+", ROUNDUP((TODAY()-N1172)/7 ,0)))</f>
        <v>20+</v>
      </c>
      <c r="AE1172" s="237">
        <v>3.0</v>
      </c>
      <c r="AF1172" s="218"/>
      <c r="AG1172" s="218"/>
      <c r="AH1172" s="218"/>
      <c r="AI1172" s="218"/>
      <c r="AJ1172" s="218"/>
      <c r="AK1172" s="237">
        <v>4.0</v>
      </c>
      <c r="AL1172" s="218"/>
      <c r="AM1172" s="218"/>
      <c r="AN1172" s="237">
        <v>2.0</v>
      </c>
      <c r="AO1172" s="218"/>
      <c r="AP1172" s="218"/>
      <c r="AQ1172" s="237">
        <v>2.0</v>
      </c>
      <c r="AR1172" s="218"/>
      <c r="AS1172" s="218"/>
      <c r="AT1172" s="237">
        <v>3.0</v>
      </c>
      <c r="AU1172" s="218"/>
      <c r="AV1172" s="218"/>
      <c r="AW1172" s="218"/>
      <c r="AX1172" s="237">
        <v>2.0</v>
      </c>
      <c r="AY1172" s="218"/>
      <c r="AZ1172" s="218"/>
      <c r="BA1172" s="218"/>
      <c r="BB1172" s="218"/>
      <c r="BC1172" s="237">
        <v>1.0</v>
      </c>
      <c r="BD1172" s="218"/>
      <c r="BE1172" s="218"/>
      <c r="BF1172" s="218"/>
      <c r="BG1172" s="218"/>
      <c r="BH1172" s="218"/>
      <c r="BI1172" s="237">
        <v>2.0</v>
      </c>
      <c r="BJ1172" s="218"/>
      <c r="BK1172" s="218"/>
      <c r="BL1172" s="218"/>
      <c r="BM1172" s="218"/>
      <c r="BN1172" s="218"/>
      <c r="BO1172" s="237">
        <v>2.0</v>
      </c>
      <c r="BP1172" s="218"/>
      <c r="BQ1172" s="218"/>
      <c r="BR1172" s="237">
        <v>2.0</v>
      </c>
      <c r="BS1172" s="218"/>
      <c r="BT1172" s="218"/>
      <c r="BU1172" s="218"/>
      <c r="BV1172" s="218"/>
      <c r="BW1172" s="218"/>
      <c r="BX1172" s="218"/>
      <c r="BY1172" s="218"/>
      <c r="BZ1172" s="218"/>
      <c r="CA1172" s="218"/>
      <c r="CB1172" s="237">
        <v>1.0</v>
      </c>
      <c r="CC1172" s="218"/>
      <c r="CD1172" s="237">
        <v>2.0</v>
      </c>
      <c r="CE1172" s="237">
        <v>2.0</v>
      </c>
      <c r="CF1172" s="218"/>
      <c r="CG1172" s="237">
        <v>1.0</v>
      </c>
      <c r="CH1172" s="218"/>
      <c r="CI1172" s="218"/>
      <c r="CJ1172" s="218"/>
      <c r="CK1172" s="218"/>
      <c r="CL1172" s="218"/>
      <c r="CM1172" s="237">
        <v>1.0</v>
      </c>
      <c r="CN1172" s="237">
        <v>2.0</v>
      </c>
      <c r="CO1172" s="218"/>
      <c r="CP1172" s="237">
        <v>1.0</v>
      </c>
      <c r="CQ1172" s="218"/>
      <c r="CR1172" s="218"/>
      <c r="CS1172" s="218"/>
      <c r="CT1172" s="218"/>
      <c r="CU1172" s="218"/>
      <c r="CV1172" s="218"/>
      <c r="CW1172" s="218"/>
      <c r="CX1172" s="218"/>
      <c r="CY1172" s="237">
        <v>1.0</v>
      </c>
      <c r="CZ1172" s="218"/>
      <c r="DA1172" s="218"/>
      <c r="DB1172" s="237">
        <v>1.0</v>
      </c>
      <c r="DC1172" s="237">
        <v>1.0</v>
      </c>
      <c r="DD1172" s="218"/>
      <c r="DE1172" s="218"/>
      <c r="DF1172" s="218"/>
      <c r="DG1172" s="218"/>
      <c r="DH1172" s="237">
        <v>1.0</v>
      </c>
      <c r="DI1172" s="218"/>
      <c r="DJ1172" s="218"/>
      <c r="DK1172" s="237">
        <v>2.0</v>
      </c>
      <c r="DL1172" s="218"/>
      <c r="DM1172" s="218"/>
      <c r="DN1172" s="237">
        <v>1.0</v>
      </c>
      <c r="DO1172" s="218"/>
      <c r="DP1172" s="218"/>
      <c r="DQ1172" s="237">
        <v>1.0</v>
      </c>
      <c r="DR1172" s="237">
        <v>2.0</v>
      </c>
      <c r="DS1172" s="218"/>
      <c r="DT1172" s="237">
        <v>2.0</v>
      </c>
      <c r="DU1172" s="218"/>
      <c r="DV1172" s="218"/>
      <c r="DW1172" s="237">
        <v>1.0</v>
      </c>
      <c r="DX1172" s="218"/>
      <c r="DY1172" s="218"/>
      <c r="DZ1172" s="237">
        <v>1.0</v>
      </c>
      <c r="EA1172" s="237">
        <v>1.0</v>
      </c>
      <c r="EB1172" s="218"/>
      <c r="EC1172" s="218"/>
      <c r="ED1172" s="218"/>
      <c r="EE1172" s="218"/>
      <c r="EF1172" s="237">
        <v>2.0</v>
      </c>
      <c r="EG1172" s="237">
        <v>1.0</v>
      </c>
      <c r="EH1172" s="218"/>
      <c r="EI1172" s="218"/>
      <c r="EJ1172" s="218"/>
      <c r="EK1172" s="218"/>
      <c r="EL1172" s="218"/>
      <c r="EM1172" s="218"/>
      <c r="EN1172" s="218"/>
      <c r="EO1172" s="218"/>
      <c r="EP1172" s="218"/>
      <c r="EQ1172" s="218"/>
      <c r="ER1172" s="218"/>
      <c r="ES1172" s="218"/>
      <c r="ET1172" s="218"/>
      <c r="EU1172" s="218"/>
      <c r="EV1172" s="218"/>
      <c r="EW1172" s="218"/>
      <c r="EX1172" s="218"/>
      <c r="EY1172" s="237">
        <v>2.0</v>
      </c>
      <c r="EZ1172" s="218"/>
      <c r="FA1172" s="233" t="s">
        <v>4644</v>
      </c>
      <c r="FB1172" s="233"/>
      <c r="FC1172" s="233"/>
      <c r="FD1172" s="233"/>
    </row>
    <row r="1173">
      <c r="A1173" s="630" t="s">
        <v>4645</v>
      </c>
      <c r="B1173" s="233" t="s">
        <v>4646</v>
      </c>
      <c r="C1173" s="644" t="s">
        <v>79</v>
      </c>
      <c r="D1173" s="234" t="s">
        <v>18</v>
      </c>
      <c r="E1173" s="234" t="s">
        <v>12</v>
      </c>
      <c r="F1173" s="234" t="s">
        <v>283</v>
      </c>
      <c r="G1173" s="233" t="s">
        <v>4647</v>
      </c>
      <c r="H1173" s="233" t="s">
        <v>4648</v>
      </c>
      <c r="I1173" s="234" t="s">
        <v>23</v>
      </c>
      <c r="J1173" s="234" t="s">
        <v>44</v>
      </c>
      <c r="K1173" s="234" t="s">
        <v>4390</v>
      </c>
      <c r="L1173" s="233" t="s">
        <v>4649</v>
      </c>
      <c r="M1173" s="234" t="s">
        <v>108</v>
      </c>
      <c r="N1173" s="631">
        <v>42237.0</v>
      </c>
      <c r="O1173" s="224"/>
      <c r="P1173" s="218"/>
      <c r="Q1173" s="229"/>
      <c r="R1173" s="229"/>
      <c r="S1173" s="218"/>
      <c r="T1173" s="69">
        <f t="shared" si="2367"/>
        <v>1286</v>
      </c>
      <c r="U1173" s="536">
        <f t="shared" ref="U1173:W1173" si="2385">IF(ISBLANK($A1173),"",sum(AE1173,AK1173,AQ1173,AW1173,BC1173,BI1173,BO1173,BU1173,CA1173,CG1173,CM1173,CS1173,CY1173,DE1173,DK1173,DQ1173,DW1173,EC1173,EI1173,EO1173,EU1173))</f>
        <v>6</v>
      </c>
      <c r="V1173" s="536">
        <f t="shared" si="2385"/>
        <v>4</v>
      </c>
      <c r="W1173" s="536">
        <f t="shared" si="2385"/>
        <v>0</v>
      </c>
      <c r="X1173" s="537">
        <f t="shared" si="2368"/>
        <v>10</v>
      </c>
      <c r="Y1173" s="536">
        <f t="shared" si="2379"/>
        <v>5</v>
      </c>
      <c r="Z1173" s="536">
        <f t="shared" ref="Z1173:AA1173" si="2386">IF(ISBLANK($A1173),"",sum(AI1173,AO1173,AU1173,BA1173,BG1173,BM1173,BS1173,BY1173,CE1173,CK1173,CQ1173,CW1173,DC1173,DI1173,DO1173,DU1173,EA1173,EG1173,EM1173,ES1173,EY1173))</f>
        <v>0</v>
      </c>
      <c r="AA1173" s="536">
        <f t="shared" si="2386"/>
        <v>0</v>
      </c>
      <c r="AB1173" s="537">
        <f t="shared" si="2370"/>
        <v>5</v>
      </c>
      <c r="AC1173" s="632">
        <f t="shared" si="2371"/>
        <v>0.5</v>
      </c>
      <c r="AD1173" s="674" t="str">
        <f>IF( (TODAY()-N1173)/7 &lt; 1,"1", IF( N1173="" , "", IF( (TODAY()-N1173)/7 &gt; 20 , "20+", (TODAY()-N1173)/7 )))</f>
        <v>20+</v>
      </c>
      <c r="AE1173" s="218"/>
      <c r="AF1173" s="218"/>
      <c r="AG1173" s="218"/>
      <c r="AH1173" s="218"/>
      <c r="AI1173" s="218"/>
      <c r="AJ1173" s="218"/>
      <c r="AK1173" s="218"/>
      <c r="AL1173" s="218"/>
      <c r="AM1173" s="218"/>
      <c r="AN1173" s="218"/>
      <c r="AO1173" s="218"/>
      <c r="AP1173" s="218"/>
      <c r="AQ1173" s="634">
        <v>1.0</v>
      </c>
      <c r="AR1173" s="218"/>
      <c r="AS1173" s="218"/>
      <c r="AT1173" s="218"/>
      <c r="AU1173" s="218"/>
      <c r="AV1173" s="218"/>
      <c r="AW1173" s="218"/>
      <c r="AX1173" s="634">
        <v>2.0</v>
      </c>
      <c r="AY1173" s="218"/>
      <c r="AZ1173" s="634">
        <v>1.0</v>
      </c>
      <c r="BA1173" s="218"/>
      <c r="BB1173" s="218"/>
      <c r="BC1173" s="218"/>
      <c r="BD1173" s="634">
        <v>2.0</v>
      </c>
      <c r="BE1173" s="218"/>
      <c r="BF1173" s="634">
        <v>2.0</v>
      </c>
      <c r="BG1173" s="218"/>
      <c r="BH1173" s="218"/>
      <c r="BI1173" s="634">
        <v>2.0</v>
      </c>
      <c r="BJ1173" s="218"/>
      <c r="BK1173" s="218"/>
      <c r="BL1173" s="634">
        <v>1.0</v>
      </c>
      <c r="BM1173" s="218"/>
      <c r="BN1173" s="218"/>
      <c r="BO1173" s="634">
        <v>3.0</v>
      </c>
      <c r="BP1173" s="218"/>
      <c r="BQ1173" s="218"/>
      <c r="BR1173" s="634">
        <v>1.0</v>
      </c>
      <c r="BS1173" s="218"/>
      <c r="BT1173" s="218"/>
      <c r="BU1173" s="218"/>
      <c r="BV1173" s="218"/>
      <c r="BW1173" s="218"/>
      <c r="BX1173" s="218"/>
      <c r="BY1173" s="218"/>
      <c r="BZ1173" s="218"/>
      <c r="CA1173" s="218"/>
      <c r="CB1173" s="218"/>
      <c r="CC1173" s="218"/>
      <c r="CD1173" s="218"/>
      <c r="CE1173" s="218"/>
      <c r="CF1173" s="218"/>
      <c r="CG1173" s="218"/>
      <c r="CH1173" s="218"/>
      <c r="CI1173" s="218"/>
      <c r="CJ1173" s="218"/>
      <c r="CK1173" s="218"/>
      <c r="CL1173" s="218"/>
      <c r="CM1173" s="218"/>
      <c r="CN1173" s="218"/>
      <c r="CO1173" s="218"/>
      <c r="CP1173" s="218"/>
      <c r="CQ1173" s="218"/>
      <c r="CR1173" s="218"/>
      <c r="CS1173" s="218"/>
      <c r="CT1173" s="218"/>
      <c r="CU1173" s="218"/>
      <c r="CV1173" s="218"/>
      <c r="CW1173" s="218"/>
      <c r="CX1173" s="218"/>
      <c r="CY1173" s="218"/>
      <c r="CZ1173" s="218"/>
      <c r="DA1173" s="218"/>
      <c r="DB1173" s="218"/>
      <c r="DC1173" s="218"/>
      <c r="DD1173" s="218"/>
      <c r="DE1173" s="218"/>
      <c r="DF1173" s="218"/>
      <c r="DG1173" s="218"/>
      <c r="DH1173" s="218"/>
      <c r="DI1173" s="218"/>
      <c r="DJ1173" s="218"/>
      <c r="DK1173" s="218"/>
      <c r="DL1173" s="218"/>
      <c r="DM1173" s="218"/>
      <c r="DN1173" s="218"/>
      <c r="DO1173" s="218"/>
      <c r="DP1173" s="218"/>
      <c r="DQ1173" s="218"/>
      <c r="DR1173" s="218"/>
      <c r="DS1173" s="218"/>
      <c r="DT1173" s="218"/>
      <c r="DU1173" s="218"/>
      <c r="DV1173" s="218"/>
      <c r="DW1173" s="218"/>
      <c r="DX1173" s="218"/>
      <c r="DY1173" s="218"/>
      <c r="DZ1173" s="218"/>
      <c r="EA1173" s="218"/>
      <c r="EB1173" s="218"/>
      <c r="EC1173" s="218"/>
      <c r="ED1173" s="218"/>
      <c r="EE1173" s="218"/>
      <c r="EF1173" s="218"/>
      <c r="EG1173" s="218"/>
      <c r="EH1173" s="218"/>
      <c r="EI1173" s="218"/>
      <c r="EJ1173" s="218"/>
      <c r="EK1173" s="218"/>
      <c r="EL1173" s="218"/>
      <c r="EM1173" s="218"/>
      <c r="EN1173" s="218"/>
      <c r="EO1173" s="218"/>
      <c r="EP1173" s="218"/>
      <c r="EQ1173" s="218"/>
      <c r="ER1173" s="218"/>
      <c r="ES1173" s="218"/>
      <c r="ET1173" s="218"/>
      <c r="EU1173" s="218"/>
      <c r="EV1173" s="218"/>
      <c r="EW1173" s="218"/>
      <c r="EX1173" s="218"/>
      <c r="EY1173" s="218"/>
      <c r="EZ1173" s="218"/>
      <c r="FA1173" s="233" t="s">
        <v>4650</v>
      </c>
      <c r="FB1173" s="233"/>
      <c r="FC1173" s="233"/>
      <c r="FD1173" s="233"/>
    </row>
    <row r="1174">
      <c r="A1174" s="675" t="s">
        <v>4651</v>
      </c>
      <c r="B1174" s="676" t="s">
        <v>4652</v>
      </c>
      <c r="C1174" s="677" t="s">
        <v>79</v>
      </c>
      <c r="D1174" s="678" t="s">
        <v>18</v>
      </c>
      <c r="E1174" s="678" t="s">
        <v>12</v>
      </c>
      <c r="F1174" s="678" t="s">
        <v>283</v>
      </c>
      <c r="G1174" s="676" t="s">
        <v>4653</v>
      </c>
      <c r="H1174" s="676" t="s">
        <v>4648</v>
      </c>
      <c r="I1174" s="678" t="s">
        <v>23</v>
      </c>
      <c r="J1174" s="678" t="s">
        <v>44</v>
      </c>
      <c r="K1174" s="678" t="s">
        <v>4390</v>
      </c>
      <c r="L1174" s="676" t="s">
        <v>682</v>
      </c>
      <c r="M1174" s="678" t="s">
        <v>33</v>
      </c>
      <c r="N1174" s="679">
        <v>42212.0</v>
      </c>
      <c r="O1174" s="679">
        <v>42222.0</v>
      </c>
      <c r="P1174" s="218"/>
      <c r="Q1174" s="229"/>
      <c r="R1174" s="229"/>
      <c r="S1174" s="218"/>
      <c r="T1174" s="571">
        <f t="shared" si="2367"/>
        <v>1311</v>
      </c>
      <c r="U1174" s="660">
        <f t="shared" ref="U1174:W1174" si="2387">IF(ISBLANK($A1174),"",sum(AE1174,AK1174,AQ1174,AW1174,BC1174,BI1174,BO1174,BU1174,CA1174,CG1174,CM1174,CS1174,CY1174,DE1174,DK1174,DQ1174,DW1174,EC1174,EI1174,EO1174,EU1174))</f>
        <v>3</v>
      </c>
      <c r="V1174" s="660">
        <f t="shared" si="2387"/>
        <v>1</v>
      </c>
      <c r="W1174" s="660">
        <f t="shared" si="2387"/>
        <v>0</v>
      </c>
      <c r="X1174" s="661">
        <f t="shared" si="2368"/>
        <v>4</v>
      </c>
      <c r="Y1174" s="660">
        <f t="shared" si="2379"/>
        <v>2</v>
      </c>
      <c r="Z1174" s="660">
        <f t="shared" ref="Z1174:AA1174" si="2388">IF(ISBLANK($A1174),"",sum(AI1174,AO1174,AU1174,BA1174,BG1174,BM1174,BS1174,BY1174,CE1174,CK1174,CQ1174,CW1174,DC1174,DI1174,DO1174,DU1174,EA1174,EG1174,EM1174,ES1174,EY1174))</f>
        <v>1</v>
      </c>
      <c r="AA1174" s="660">
        <f t="shared" si="2388"/>
        <v>0</v>
      </c>
      <c r="AB1174" s="661">
        <f t="shared" si="2370"/>
        <v>3</v>
      </c>
      <c r="AC1174" s="662">
        <f t="shared" si="2371"/>
        <v>0.5</v>
      </c>
      <c r="AD1174" s="633" t="str">
        <f> IF( N1174="" , "", IF( (TODAY()-N1174)/7 &gt; 20 , "20+", ROUNDUP((TODAY()-N1174)/7 ,0)))</f>
        <v>20+</v>
      </c>
      <c r="AE1174" s="680">
        <v>1.0</v>
      </c>
      <c r="AF1174" s="218"/>
      <c r="AG1174" s="218"/>
      <c r="AH1174" s="218"/>
      <c r="AI1174" s="218"/>
      <c r="AJ1174" s="218"/>
      <c r="AK1174" s="680">
        <v>1.0</v>
      </c>
      <c r="AL1174" s="218"/>
      <c r="AM1174" s="218"/>
      <c r="AN1174" s="218"/>
      <c r="AO1174" s="218"/>
      <c r="AP1174" s="218"/>
      <c r="AQ1174" s="218"/>
      <c r="AR1174" s="218"/>
      <c r="AS1174" s="218"/>
      <c r="AT1174" s="218"/>
      <c r="AU1174" s="218"/>
      <c r="AV1174" s="218"/>
      <c r="AW1174" s="680">
        <v>1.0</v>
      </c>
      <c r="AX1174" s="218"/>
      <c r="AY1174" s="218"/>
      <c r="AZ1174" s="218"/>
      <c r="BA1174" s="680">
        <v>1.0</v>
      </c>
      <c r="BB1174" s="218"/>
      <c r="BC1174" s="218"/>
      <c r="BD1174" s="680">
        <v>1.0</v>
      </c>
      <c r="BE1174" s="218"/>
      <c r="BF1174" s="680">
        <v>2.0</v>
      </c>
      <c r="BG1174" s="218"/>
      <c r="BH1174" s="218"/>
      <c r="BI1174" s="218"/>
      <c r="BJ1174" s="218"/>
      <c r="BK1174" s="218"/>
      <c r="BL1174" s="218"/>
      <c r="BM1174" s="218"/>
      <c r="BN1174" s="218"/>
      <c r="BO1174" s="218"/>
      <c r="BP1174" s="218"/>
      <c r="BQ1174" s="218"/>
      <c r="BR1174" s="218"/>
      <c r="BS1174" s="218"/>
      <c r="BT1174" s="218"/>
      <c r="BU1174" s="218"/>
      <c r="BV1174" s="218"/>
      <c r="BW1174" s="218"/>
      <c r="BX1174" s="218"/>
      <c r="BY1174" s="218"/>
      <c r="BZ1174" s="218"/>
      <c r="CA1174" s="218"/>
      <c r="CB1174" s="218"/>
      <c r="CC1174" s="218"/>
      <c r="CD1174" s="218"/>
      <c r="CE1174" s="218"/>
      <c r="CF1174" s="218"/>
      <c r="CG1174" s="218"/>
      <c r="CH1174" s="218"/>
      <c r="CI1174" s="218"/>
      <c r="CJ1174" s="218"/>
      <c r="CK1174" s="218"/>
      <c r="CL1174" s="218"/>
      <c r="CM1174" s="218"/>
      <c r="CN1174" s="218"/>
      <c r="CO1174" s="218"/>
      <c r="CP1174" s="218"/>
      <c r="CQ1174" s="218"/>
      <c r="CR1174" s="218"/>
      <c r="CS1174" s="218"/>
      <c r="CT1174" s="218"/>
      <c r="CU1174" s="218"/>
      <c r="CV1174" s="218"/>
      <c r="CW1174" s="218"/>
      <c r="CX1174" s="218"/>
      <c r="CY1174" s="218"/>
      <c r="CZ1174" s="218"/>
      <c r="DA1174" s="218"/>
      <c r="DB1174" s="218"/>
      <c r="DC1174" s="218"/>
      <c r="DD1174" s="218"/>
      <c r="DE1174" s="218"/>
      <c r="DF1174" s="218"/>
      <c r="DG1174" s="218"/>
      <c r="DH1174" s="218"/>
      <c r="DI1174" s="218"/>
      <c r="DJ1174" s="218"/>
      <c r="DK1174" s="218"/>
      <c r="DL1174" s="218"/>
      <c r="DM1174" s="218"/>
      <c r="DN1174" s="218"/>
      <c r="DO1174" s="218"/>
      <c r="DP1174" s="218"/>
      <c r="DQ1174" s="218"/>
      <c r="DR1174" s="218"/>
      <c r="DS1174" s="218"/>
      <c r="DT1174" s="218"/>
      <c r="DU1174" s="218"/>
      <c r="DV1174" s="218"/>
      <c r="DW1174" s="218"/>
      <c r="DX1174" s="218"/>
      <c r="DY1174" s="218"/>
      <c r="DZ1174" s="218"/>
      <c r="EA1174" s="218"/>
      <c r="EB1174" s="218"/>
      <c r="EC1174" s="218"/>
      <c r="ED1174" s="218"/>
      <c r="EE1174" s="218"/>
      <c r="EF1174" s="218"/>
      <c r="EG1174" s="218"/>
      <c r="EH1174" s="218"/>
      <c r="EI1174" s="218"/>
      <c r="EJ1174" s="218"/>
      <c r="EK1174" s="218"/>
      <c r="EL1174" s="218"/>
      <c r="EM1174" s="218"/>
      <c r="EN1174" s="218"/>
      <c r="EO1174" s="218"/>
      <c r="EP1174" s="218"/>
      <c r="EQ1174" s="218"/>
      <c r="ER1174" s="218"/>
      <c r="ES1174" s="218"/>
      <c r="ET1174" s="218"/>
      <c r="EU1174" s="218"/>
      <c r="EV1174" s="218"/>
      <c r="EW1174" s="218"/>
      <c r="EX1174" s="218"/>
      <c r="EY1174" s="218"/>
      <c r="EZ1174" s="218"/>
      <c r="FA1174" s="676" t="s">
        <v>4654</v>
      </c>
      <c r="FB1174" s="676"/>
      <c r="FC1174" s="676"/>
      <c r="FD1174" s="676"/>
    </row>
    <row r="1175">
      <c r="A1175" s="233" t="s">
        <v>4655</v>
      </c>
      <c r="B1175" s="233" t="s">
        <v>3603</v>
      </c>
      <c r="C1175" s="644" t="s">
        <v>8</v>
      </c>
      <c r="D1175" s="638" t="s">
        <v>18</v>
      </c>
      <c r="E1175" s="638" t="s">
        <v>12</v>
      </c>
      <c r="F1175" s="638" t="s">
        <v>283</v>
      </c>
      <c r="G1175" s="233" t="s">
        <v>4656</v>
      </c>
      <c r="H1175" s="233" t="s">
        <v>4559</v>
      </c>
      <c r="I1175" s="234" t="s">
        <v>23</v>
      </c>
      <c r="J1175" s="234" t="s">
        <v>44</v>
      </c>
      <c r="K1175" s="234" t="s">
        <v>71</v>
      </c>
      <c r="L1175" s="233" t="s">
        <v>3932</v>
      </c>
      <c r="M1175" s="218"/>
      <c r="N1175" s="631">
        <v>42454.0</v>
      </c>
      <c r="O1175" s="631">
        <v>42454.0</v>
      </c>
      <c r="P1175" s="218"/>
      <c r="Q1175" s="224"/>
      <c r="R1175" s="224"/>
      <c r="S1175" s="218"/>
      <c r="T1175" s="390">
        <f t="shared" si="2367"/>
        <v>1069</v>
      </c>
      <c r="U1175" s="536">
        <f t="shared" ref="U1175:W1175" si="2389">IF(ISBLANK($A1175),"",sum(AE1175,AK1175,AQ1175,AW1175,BC1175,BI1175,BO1175,BU1175,CA1175,CG1175,CM1175,CS1175,CY1175,DE1175,DK1175,DQ1175,DW1175,EC1175,EI1175,EO1175,EU1175))</f>
        <v>6</v>
      </c>
      <c r="V1175" s="536">
        <f t="shared" si="2389"/>
        <v>0</v>
      </c>
      <c r="W1175" s="536">
        <f t="shared" si="2389"/>
        <v>0</v>
      </c>
      <c r="X1175" s="537">
        <f t="shared" si="2368"/>
        <v>6</v>
      </c>
      <c r="Y1175" s="536">
        <f t="shared" si="2379"/>
        <v>6</v>
      </c>
      <c r="Z1175" s="536">
        <f t="shared" ref="Z1175:AA1175" si="2390">IF(ISBLANK($A1175),"",sum(AI1175,AO1175,AU1175,BA1175,BG1175,BM1175,BS1175,BY1175,CE1175,CK1175,CQ1175,CW1175,DC1175,DI1175,DO1175,DU1175,EA1175,EG1175,EM1175,ES1175,EY1175))</f>
        <v>0</v>
      </c>
      <c r="AA1175" s="536">
        <f t="shared" si="2390"/>
        <v>0</v>
      </c>
      <c r="AB1175" s="537">
        <f t="shared" si="2370"/>
        <v>6</v>
      </c>
      <c r="AC1175" s="632">
        <f t="shared" si="2371"/>
        <v>1</v>
      </c>
      <c r="AD1175" s="674" t="str">
        <f>IF( (TODAY()-N1175)/7 &lt; 1,"1", IF( N1175="" , "", IF( (TODAY()-N1175)/7 &gt; 20 , "20+", (TODAY()-N1175)/7 )))</f>
        <v>20+</v>
      </c>
      <c r="AE1175" s="237">
        <v>3.0</v>
      </c>
      <c r="AF1175" s="218"/>
      <c r="AG1175" s="218"/>
      <c r="AH1175" s="237">
        <v>3.0</v>
      </c>
      <c r="AI1175" s="218"/>
      <c r="AJ1175" s="218"/>
      <c r="AK1175" s="237">
        <v>1.0</v>
      </c>
      <c r="AL1175" s="218"/>
      <c r="AM1175" s="218"/>
      <c r="AN1175" s="237">
        <v>1.0</v>
      </c>
      <c r="AO1175" s="218"/>
      <c r="AP1175" s="218"/>
      <c r="AQ1175" s="218"/>
      <c r="AR1175" s="218"/>
      <c r="AS1175" s="218"/>
      <c r="AT1175" s="218"/>
      <c r="AU1175" s="218"/>
      <c r="AV1175" s="218"/>
      <c r="AW1175" s="237">
        <v>2.0</v>
      </c>
      <c r="AX1175" s="218"/>
      <c r="AY1175" s="218"/>
      <c r="AZ1175" s="237">
        <v>2.0</v>
      </c>
      <c r="BA1175" s="218"/>
      <c r="BB1175" s="218"/>
      <c r="BC1175" s="218"/>
      <c r="BD1175" s="218"/>
      <c r="BE1175" s="218"/>
      <c r="BF1175" s="218"/>
      <c r="BG1175" s="218"/>
      <c r="BH1175" s="218"/>
      <c r="BI1175" s="218"/>
      <c r="BJ1175" s="218"/>
      <c r="BK1175" s="218"/>
      <c r="BL1175" s="218"/>
      <c r="BM1175" s="218"/>
      <c r="BN1175" s="218"/>
      <c r="BO1175" s="218"/>
      <c r="BP1175" s="218"/>
      <c r="BQ1175" s="218"/>
      <c r="BR1175" s="218"/>
      <c r="BS1175" s="218"/>
      <c r="BT1175" s="218"/>
      <c r="BU1175" s="218"/>
      <c r="BV1175" s="218"/>
      <c r="BW1175" s="218"/>
      <c r="BX1175" s="218"/>
      <c r="BY1175" s="218"/>
      <c r="BZ1175" s="218"/>
      <c r="CA1175" s="218"/>
      <c r="CB1175" s="218"/>
      <c r="CC1175" s="218"/>
      <c r="CD1175" s="218"/>
      <c r="CE1175" s="218"/>
      <c r="CF1175" s="218"/>
      <c r="CG1175" s="218"/>
      <c r="CH1175" s="218"/>
      <c r="CI1175" s="218"/>
      <c r="CJ1175" s="218"/>
      <c r="CK1175" s="218"/>
      <c r="CL1175" s="218"/>
      <c r="CM1175" s="218"/>
      <c r="CN1175" s="218"/>
      <c r="CO1175" s="218"/>
      <c r="CP1175" s="218"/>
      <c r="CQ1175" s="218"/>
      <c r="CR1175" s="218"/>
      <c r="CS1175" s="218"/>
      <c r="CT1175" s="218"/>
      <c r="CU1175" s="218"/>
      <c r="CV1175" s="218"/>
      <c r="CW1175" s="218"/>
      <c r="CX1175" s="218"/>
      <c r="CY1175" s="218"/>
      <c r="CZ1175" s="218"/>
      <c r="DA1175" s="218"/>
      <c r="DB1175" s="218"/>
      <c r="DC1175" s="218"/>
      <c r="DD1175" s="218"/>
      <c r="DE1175" s="218"/>
      <c r="DF1175" s="218"/>
      <c r="DG1175" s="218"/>
      <c r="DH1175" s="218"/>
      <c r="DI1175" s="218"/>
      <c r="DJ1175" s="218"/>
      <c r="DK1175" s="218"/>
      <c r="DL1175" s="218"/>
      <c r="DM1175" s="218"/>
      <c r="DN1175" s="218"/>
      <c r="DO1175" s="218"/>
      <c r="DP1175" s="218"/>
      <c r="DQ1175" s="218"/>
      <c r="DR1175" s="218"/>
      <c r="DS1175" s="218"/>
      <c r="DT1175" s="218"/>
      <c r="DU1175" s="218"/>
      <c r="DV1175" s="218"/>
      <c r="DW1175" s="218"/>
      <c r="DX1175" s="218"/>
      <c r="DY1175" s="218"/>
      <c r="DZ1175" s="218"/>
      <c r="EA1175" s="218"/>
      <c r="EB1175" s="218"/>
      <c r="EC1175" s="218"/>
      <c r="ED1175" s="218"/>
      <c r="EE1175" s="218"/>
      <c r="EF1175" s="218"/>
      <c r="EG1175" s="218"/>
      <c r="EH1175" s="218"/>
      <c r="EI1175" s="218"/>
      <c r="EJ1175" s="218"/>
      <c r="EK1175" s="218"/>
      <c r="EL1175" s="218"/>
      <c r="EM1175" s="218"/>
      <c r="EN1175" s="218"/>
      <c r="EO1175" s="218"/>
      <c r="EP1175" s="218"/>
      <c r="EQ1175" s="218"/>
      <c r="ER1175" s="218"/>
      <c r="ES1175" s="218"/>
      <c r="ET1175" s="218"/>
      <c r="EU1175" s="218"/>
      <c r="EV1175" s="218"/>
      <c r="EW1175" s="218"/>
      <c r="EX1175" s="218"/>
      <c r="EY1175" s="218"/>
      <c r="EZ1175" s="218"/>
      <c r="FA1175" s="233" t="s">
        <v>4657</v>
      </c>
      <c r="FB1175" s="233"/>
      <c r="FC1175" s="233"/>
      <c r="FD1175" s="233"/>
    </row>
    <row r="1176">
      <c r="A1176" s="630" t="s">
        <v>4658</v>
      </c>
      <c r="B1176" s="233" t="s">
        <v>4659</v>
      </c>
      <c r="C1176" s="235" t="s">
        <v>79</v>
      </c>
      <c r="D1176" s="234" t="s">
        <v>18</v>
      </c>
      <c r="E1176" s="234" t="s">
        <v>12</v>
      </c>
      <c r="F1176" s="234" t="s">
        <v>283</v>
      </c>
      <c r="G1176" s="233" t="s">
        <v>4660</v>
      </c>
      <c r="H1176" s="233" t="s">
        <v>4661</v>
      </c>
      <c r="I1176" s="234" t="s">
        <v>23</v>
      </c>
      <c r="J1176" s="234" t="s">
        <v>44</v>
      </c>
      <c r="K1176" s="234" t="s">
        <v>4390</v>
      </c>
      <c r="L1176" s="233" t="s">
        <v>4662</v>
      </c>
      <c r="M1176" s="234" t="s">
        <v>125</v>
      </c>
      <c r="N1176" s="631">
        <v>42250.0</v>
      </c>
      <c r="O1176" s="224"/>
      <c r="P1176" s="218"/>
      <c r="Q1176" s="659">
        <v>42352.0</v>
      </c>
      <c r="R1176" s="229"/>
      <c r="S1176" s="218"/>
      <c r="T1176" s="69">
        <f t="shared" si="2367"/>
        <v>1273</v>
      </c>
      <c r="U1176" s="536">
        <f t="shared" ref="U1176:W1176" si="2391">IF(ISBLANK($A1176),"",sum(AE1176,AK1176,AQ1176,AW1176,BC1176,BI1176,BO1176,BU1176,CA1176,CG1176,CM1176,CS1176,CY1176,DE1176,DK1176,DQ1176,DW1176,EC1176,EI1176,EO1176,EU1176))</f>
        <v>7</v>
      </c>
      <c r="V1176" s="536">
        <f t="shared" si="2391"/>
        <v>0</v>
      </c>
      <c r="W1176" s="536">
        <f t="shared" si="2391"/>
        <v>0</v>
      </c>
      <c r="X1176" s="537">
        <f t="shared" si="2368"/>
        <v>7</v>
      </c>
      <c r="Y1176" s="536">
        <f t="shared" si="2379"/>
        <v>5</v>
      </c>
      <c r="Z1176" s="536">
        <f t="shared" ref="Z1176:AA1176" si="2392">IF(ISBLANK($A1176),"",sum(AI1176,AO1176,AU1176,BA1176,BG1176,BM1176,BS1176,BY1176,CE1176,CK1176,CQ1176,CW1176,DC1176,DI1176,DO1176,DU1176,EA1176,EG1176,EM1176,ES1176,EY1176))</f>
        <v>0</v>
      </c>
      <c r="AA1176" s="536">
        <f t="shared" si="2392"/>
        <v>0</v>
      </c>
      <c r="AB1176" s="537">
        <f t="shared" si="2370"/>
        <v>5</v>
      </c>
      <c r="AC1176" s="632">
        <f t="shared" si="2371"/>
        <v>0.7142857143</v>
      </c>
      <c r="AD1176" s="633" t="str">
        <f t="shared" ref="AD1176:AD1177" si="2395"> IF( N1176="" , "", IF( (TODAY()-N1176)/7 &gt; 20 , "20+", ROUNDUP((TODAY()-N1176)/7 ,0)))</f>
        <v>20+</v>
      </c>
      <c r="AE1176" s="634">
        <v>1.0</v>
      </c>
      <c r="AF1176" s="218"/>
      <c r="AG1176" s="218"/>
      <c r="AH1176" s="218"/>
      <c r="AI1176" s="218"/>
      <c r="AJ1176" s="218"/>
      <c r="AK1176" s="634">
        <v>2.0</v>
      </c>
      <c r="AL1176" s="218"/>
      <c r="AM1176" s="218"/>
      <c r="AN1176" s="634">
        <v>2.0</v>
      </c>
      <c r="AO1176" s="218"/>
      <c r="AP1176" s="218"/>
      <c r="AQ1176" s="634">
        <v>1.0</v>
      </c>
      <c r="AR1176" s="218"/>
      <c r="AS1176" s="218"/>
      <c r="AT1176" s="634">
        <v>1.0</v>
      </c>
      <c r="AU1176" s="218"/>
      <c r="AV1176" s="218"/>
      <c r="AW1176" s="218"/>
      <c r="AX1176" s="218"/>
      <c r="AY1176" s="218"/>
      <c r="AZ1176" s="218"/>
      <c r="BA1176" s="218"/>
      <c r="BB1176" s="218"/>
      <c r="BC1176" s="218"/>
      <c r="BD1176" s="218"/>
      <c r="BE1176" s="218"/>
      <c r="BF1176" s="218"/>
      <c r="BG1176" s="218"/>
      <c r="BH1176" s="218"/>
      <c r="BI1176" s="218"/>
      <c r="BJ1176" s="218"/>
      <c r="BK1176" s="218"/>
      <c r="BL1176" s="218"/>
      <c r="BM1176" s="218"/>
      <c r="BN1176" s="218"/>
      <c r="BO1176" s="218"/>
      <c r="BP1176" s="218"/>
      <c r="BQ1176" s="218"/>
      <c r="BR1176" s="218"/>
      <c r="BS1176" s="218"/>
      <c r="BT1176" s="218"/>
      <c r="BU1176" s="218"/>
      <c r="BV1176" s="218"/>
      <c r="BW1176" s="218"/>
      <c r="BX1176" s="218"/>
      <c r="BY1176" s="218"/>
      <c r="BZ1176" s="218"/>
      <c r="CA1176" s="218"/>
      <c r="CB1176" s="218"/>
      <c r="CC1176" s="218"/>
      <c r="CD1176" s="218"/>
      <c r="CE1176" s="218"/>
      <c r="CF1176" s="218"/>
      <c r="CG1176" s="218"/>
      <c r="CH1176" s="218"/>
      <c r="CI1176" s="218"/>
      <c r="CJ1176" s="218"/>
      <c r="CK1176" s="218"/>
      <c r="CL1176" s="218"/>
      <c r="CM1176" s="218"/>
      <c r="CN1176" s="218"/>
      <c r="CO1176" s="218"/>
      <c r="CP1176" s="218"/>
      <c r="CQ1176" s="218"/>
      <c r="CR1176" s="218"/>
      <c r="CS1176" s="218"/>
      <c r="CT1176" s="218"/>
      <c r="CU1176" s="218"/>
      <c r="CV1176" s="218"/>
      <c r="CW1176" s="218"/>
      <c r="CX1176" s="218"/>
      <c r="CY1176" s="218"/>
      <c r="CZ1176" s="218"/>
      <c r="DA1176" s="218"/>
      <c r="DB1176" s="218"/>
      <c r="DC1176" s="218"/>
      <c r="DD1176" s="218"/>
      <c r="DE1176" s="634">
        <v>1.0</v>
      </c>
      <c r="DF1176" s="218"/>
      <c r="DG1176" s="218"/>
      <c r="DH1176" s="218"/>
      <c r="DI1176" s="218"/>
      <c r="DJ1176" s="218"/>
      <c r="DK1176" s="634">
        <v>2.0</v>
      </c>
      <c r="DL1176" s="218"/>
      <c r="DM1176" s="218"/>
      <c r="DN1176" s="634">
        <v>2.0</v>
      </c>
      <c r="DO1176" s="218"/>
      <c r="DP1176" s="218"/>
      <c r="DQ1176" s="218"/>
      <c r="DR1176" s="218"/>
      <c r="DS1176" s="218"/>
      <c r="DT1176" s="218"/>
      <c r="DU1176" s="218"/>
      <c r="DV1176" s="218"/>
      <c r="DW1176" s="218"/>
      <c r="DX1176" s="218"/>
      <c r="DY1176" s="218"/>
      <c r="DZ1176" s="218"/>
      <c r="EA1176" s="218"/>
      <c r="EB1176" s="218"/>
      <c r="EC1176" s="218"/>
      <c r="ED1176" s="218"/>
      <c r="EE1176" s="218"/>
      <c r="EF1176" s="218"/>
      <c r="EG1176" s="218"/>
      <c r="EH1176" s="218"/>
      <c r="EI1176" s="218"/>
      <c r="EJ1176" s="218"/>
      <c r="EK1176" s="218"/>
      <c r="EL1176" s="218"/>
      <c r="EM1176" s="218"/>
      <c r="EN1176" s="218"/>
      <c r="EO1176" s="218"/>
      <c r="EP1176" s="218"/>
      <c r="EQ1176" s="218"/>
      <c r="ER1176" s="218"/>
      <c r="ES1176" s="218"/>
      <c r="ET1176" s="218"/>
      <c r="EU1176" s="218"/>
      <c r="EV1176" s="218"/>
      <c r="EW1176" s="218"/>
      <c r="EX1176" s="218"/>
      <c r="EY1176" s="218"/>
      <c r="EZ1176" s="218"/>
      <c r="FA1176" s="233" t="s">
        <v>4663</v>
      </c>
      <c r="FB1176" s="233"/>
      <c r="FC1176" s="233"/>
      <c r="FD1176" s="233"/>
    </row>
    <row r="1177">
      <c r="A1177" s="630" t="s">
        <v>4664</v>
      </c>
      <c r="B1177" s="233" t="s">
        <v>4352</v>
      </c>
      <c r="C1177" s="644" t="s">
        <v>79</v>
      </c>
      <c r="D1177" s="638" t="s">
        <v>18</v>
      </c>
      <c r="E1177" s="638" t="s">
        <v>12</v>
      </c>
      <c r="F1177" s="638" t="s">
        <v>283</v>
      </c>
      <c r="G1177" s="233" t="s">
        <v>4665</v>
      </c>
      <c r="H1177" s="233" t="s">
        <v>4574</v>
      </c>
      <c r="I1177" s="638" t="s">
        <v>23</v>
      </c>
      <c r="J1177" s="638" t="s">
        <v>44</v>
      </c>
      <c r="K1177" s="638" t="s">
        <v>4390</v>
      </c>
      <c r="L1177" s="233" t="s">
        <v>4406</v>
      </c>
      <c r="M1177" s="638" t="s">
        <v>85</v>
      </c>
      <c r="N1177" s="631">
        <v>42305.0</v>
      </c>
      <c r="O1177" s="224"/>
      <c r="P1177" s="218"/>
      <c r="Q1177" s="229"/>
      <c r="R1177" s="229"/>
      <c r="S1177" s="218"/>
      <c r="T1177" s="390">
        <f t="shared" si="2367"/>
        <v>1218</v>
      </c>
      <c r="U1177" s="647">
        <f t="shared" ref="U1177:W1177" si="2393">IF(ISBLANK($A1177),"",sum(AE1177,AK1177,AQ1177,AW1177,BC1177,BI1177,BO1177,BU1177,CA1177,CG1177,CM1177,CS1177,CY1177,DE1177,DK1177,DQ1177,DW1177,EC1177,EI1177,EO1177,EU1177))</f>
        <v>7</v>
      </c>
      <c r="V1177" s="647">
        <f t="shared" si="2393"/>
        <v>0</v>
      </c>
      <c r="W1177" s="647">
        <f t="shared" si="2393"/>
        <v>0</v>
      </c>
      <c r="X1177" s="648">
        <f t="shared" si="2368"/>
        <v>7</v>
      </c>
      <c r="Y1177" s="647">
        <f t="shared" si="2379"/>
        <v>3</v>
      </c>
      <c r="Z1177" s="647">
        <f t="shared" ref="Z1177:AA1177" si="2394">IF(ISBLANK($A1177),"",sum(AI1177,AO1177,AU1177,BA1177,BG1177,BM1177,BS1177,BY1177,CE1177,CK1177,CQ1177,CW1177,DC1177,DI1177,DO1177,DU1177,EA1177,EG1177,EM1177,ES1177,EY1177))</f>
        <v>0</v>
      </c>
      <c r="AA1177" s="647">
        <f t="shared" si="2394"/>
        <v>0</v>
      </c>
      <c r="AB1177" s="648">
        <f t="shared" si="2370"/>
        <v>3</v>
      </c>
      <c r="AC1177" s="538">
        <f t="shared" si="2371"/>
        <v>0.4285714286</v>
      </c>
      <c r="AD1177" s="633" t="str">
        <f t="shared" si="2395"/>
        <v>20+</v>
      </c>
      <c r="AE1177" s="237">
        <v>1.0</v>
      </c>
      <c r="AF1177" s="218"/>
      <c r="AG1177" s="218"/>
      <c r="AH1177" s="218"/>
      <c r="AI1177" s="218"/>
      <c r="AJ1177" s="218"/>
      <c r="AK1177" s="237">
        <v>1.0</v>
      </c>
      <c r="AL1177" s="218"/>
      <c r="AM1177" s="218"/>
      <c r="AN1177" s="237">
        <v>2.0</v>
      </c>
      <c r="AO1177" s="218"/>
      <c r="AP1177" s="218"/>
      <c r="AQ1177" s="237">
        <v>3.0</v>
      </c>
      <c r="AR1177" s="218"/>
      <c r="AS1177" s="218"/>
      <c r="AT1177" s="237">
        <v>1.0</v>
      </c>
      <c r="AU1177" s="218"/>
      <c r="AV1177" s="218"/>
      <c r="AW1177" s="218"/>
      <c r="AX1177" s="218"/>
      <c r="AY1177" s="218"/>
      <c r="AZ1177" s="218"/>
      <c r="BA1177" s="218"/>
      <c r="BB1177" s="218"/>
      <c r="BC1177" s="218"/>
      <c r="BD1177" s="218"/>
      <c r="BE1177" s="218"/>
      <c r="BF1177" s="218"/>
      <c r="BG1177" s="218"/>
      <c r="BH1177" s="218"/>
      <c r="BI1177" s="237">
        <v>1.0</v>
      </c>
      <c r="BJ1177" s="218"/>
      <c r="BK1177" s="218"/>
      <c r="BL1177" s="218"/>
      <c r="BM1177" s="218"/>
      <c r="BN1177" s="218"/>
      <c r="BO1177" s="237">
        <v>1.0</v>
      </c>
      <c r="BP1177" s="218"/>
      <c r="BQ1177" s="218"/>
      <c r="BR1177" s="218"/>
      <c r="BS1177" s="218"/>
      <c r="BT1177" s="218"/>
      <c r="BU1177" s="218"/>
      <c r="BV1177" s="218"/>
      <c r="BW1177" s="218"/>
      <c r="BX1177" s="218"/>
      <c r="BY1177" s="218"/>
      <c r="BZ1177" s="218"/>
      <c r="CA1177" s="218"/>
      <c r="CB1177" s="218"/>
      <c r="CC1177" s="218"/>
      <c r="CD1177" s="218"/>
      <c r="CE1177" s="218"/>
      <c r="CF1177" s="218"/>
      <c r="CG1177" s="218"/>
      <c r="CH1177" s="218"/>
      <c r="CI1177" s="218"/>
      <c r="CJ1177" s="218"/>
      <c r="CK1177" s="218"/>
      <c r="CL1177" s="218"/>
      <c r="CM1177" s="218"/>
      <c r="CN1177" s="218"/>
      <c r="CO1177" s="218"/>
      <c r="CP1177" s="218"/>
      <c r="CQ1177" s="218"/>
      <c r="CR1177" s="218"/>
      <c r="CS1177" s="218"/>
      <c r="CT1177" s="218"/>
      <c r="CU1177" s="218"/>
      <c r="CV1177" s="218"/>
      <c r="CW1177" s="218"/>
      <c r="CX1177" s="218"/>
      <c r="CY1177" s="218"/>
      <c r="CZ1177" s="218"/>
      <c r="DA1177" s="218"/>
      <c r="DB1177" s="218"/>
      <c r="DC1177" s="218"/>
      <c r="DD1177" s="218"/>
      <c r="DE1177" s="218"/>
      <c r="DF1177" s="218"/>
      <c r="DG1177" s="218"/>
      <c r="DH1177" s="218"/>
      <c r="DI1177" s="218"/>
      <c r="DJ1177" s="218"/>
      <c r="DK1177" s="218"/>
      <c r="DL1177" s="218"/>
      <c r="DM1177" s="218"/>
      <c r="DN1177" s="218"/>
      <c r="DO1177" s="218"/>
      <c r="DP1177" s="218"/>
      <c r="DQ1177" s="218"/>
      <c r="DR1177" s="218"/>
      <c r="DS1177" s="218"/>
      <c r="DT1177" s="218"/>
      <c r="DU1177" s="218"/>
      <c r="DV1177" s="218"/>
      <c r="DW1177" s="218"/>
      <c r="DX1177" s="218"/>
      <c r="DY1177" s="218"/>
      <c r="DZ1177" s="218"/>
      <c r="EA1177" s="218"/>
      <c r="EB1177" s="218"/>
      <c r="EC1177" s="218"/>
      <c r="ED1177" s="218"/>
      <c r="EE1177" s="218"/>
      <c r="EF1177" s="218"/>
      <c r="EG1177" s="218"/>
      <c r="EH1177" s="218"/>
      <c r="EI1177" s="218"/>
      <c r="EJ1177" s="218"/>
      <c r="EK1177" s="218"/>
      <c r="EL1177" s="218"/>
      <c r="EM1177" s="218"/>
      <c r="EN1177" s="218"/>
      <c r="EO1177" s="218"/>
      <c r="EP1177" s="218"/>
      <c r="EQ1177" s="218"/>
      <c r="ER1177" s="218"/>
      <c r="ES1177" s="218"/>
      <c r="ET1177" s="218"/>
      <c r="EU1177" s="218"/>
      <c r="EV1177" s="218"/>
      <c r="EW1177" s="218"/>
      <c r="EX1177" s="218"/>
      <c r="EY1177" s="218"/>
      <c r="EZ1177" s="218"/>
      <c r="FA1177" s="233" t="s">
        <v>4666</v>
      </c>
      <c r="FB1177" s="233"/>
      <c r="FC1177" s="233"/>
      <c r="FD1177" s="233"/>
    </row>
    <row r="1178">
      <c r="A1178" s="252" t="s">
        <v>4667</v>
      </c>
      <c r="B1178" s="253" t="s">
        <v>4369</v>
      </c>
      <c r="C1178" s="254" t="s">
        <v>8</v>
      </c>
      <c r="D1178" s="253" t="s">
        <v>18</v>
      </c>
      <c r="E1178" s="253" t="s">
        <v>12</v>
      </c>
      <c r="F1178" s="253" t="str">
        <f t="shared" ref="F1178:F1181" si="2398">" +"</f>
        <v> +</v>
      </c>
      <c r="G1178" s="253" t="s">
        <v>4668</v>
      </c>
      <c r="H1178" s="253" t="s">
        <v>4371</v>
      </c>
      <c r="I1178" s="253" t="s">
        <v>23</v>
      </c>
      <c r="J1178" s="253" t="s">
        <v>44</v>
      </c>
      <c r="K1178" s="253" t="s">
        <v>44</v>
      </c>
      <c r="L1178" s="253" t="s">
        <v>378</v>
      </c>
      <c r="M1178" s="253" t="s">
        <v>75</v>
      </c>
      <c r="N1178" s="255">
        <v>41954.0</v>
      </c>
      <c r="O1178" s="151"/>
      <c r="P1178" s="81"/>
      <c r="Q1178" s="108"/>
      <c r="R1178" s="108"/>
      <c r="S1178" s="81"/>
      <c r="T1178" s="69">
        <f t="shared" si="2367"/>
        <v>1569</v>
      </c>
      <c r="U1178" s="257">
        <f t="shared" ref="U1178:W1178" si="2396">IF(ISBLANK($A1178),"",sum(AE1178,AK1178,AQ1178,AW1178,BC1178,BI1178,BO1178,BU1178,CA1178,CG1178,CM1178,CS1178,CY1178,DE1178,DK1178,DQ1178,DW1178,EC1178,EI1178,EO1178,EU1178))</f>
        <v>5</v>
      </c>
      <c r="V1178" s="257">
        <f t="shared" si="2396"/>
        <v>0</v>
      </c>
      <c r="W1178" s="257">
        <f t="shared" si="2396"/>
        <v>0</v>
      </c>
      <c r="X1178" s="258">
        <f t="shared" si="2368"/>
        <v>5</v>
      </c>
      <c r="Y1178" s="257">
        <f t="shared" si="2379"/>
        <v>3</v>
      </c>
      <c r="Z1178" s="257">
        <f t="shared" ref="Z1178:AA1178" si="2397">IF(ISBLANK($A1178),"",sum(AI1178,AO1178,AU1178,BA1178,BG1178,BM1178,BS1178,BY1178,CE1178,CK1178,CQ1178,CW1178,DC1178,DI1178,DO1178,DU1178,EA1178,EG1178,EM1178,ES1178,EY1178))</f>
        <v>6</v>
      </c>
      <c r="AA1178" s="257">
        <f t="shared" si="2397"/>
        <v>0</v>
      </c>
      <c r="AB1178" s="258">
        <f t="shared" si="2370"/>
        <v>9</v>
      </c>
      <c r="AC1178" s="259">
        <f t="shared" si="2371"/>
        <v>0.6</v>
      </c>
      <c r="AD1178" s="539" t="str">
        <f t="shared" ref="AD1178:AD1180" si="2401">IF( (TODAY()-N1178)/7 &lt; 1,"1", IF( N1178="" , "", IF( (TODAY()-N1178)/7 &gt; 20 , "20+", ROUNDDOWN((TODAY()-N1178)/7 ,0))))</f>
        <v>20+</v>
      </c>
      <c r="AE1178" s="81"/>
      <c r="AF1178" s="81"/>
      <c r="AG1178" s="81"/>
      <c r="AH1178" s="81"/>
      <c r="AI1178" s="81"/>
      <c r="AJ1178" s="81"/>
      <c r="AK1178" s="81"/>
      <c r="AL1178" s="81"/>
      <c r="AM1178" s="81"/>
      <c r="AN1178" s="81"/>
      <c r="AO1178" s="81"/>
      <c r="AP1178" s="81"/>
      <c r="AQ1178" s="260">
        <v>1.0</v>
      </c>
      <c r="AR1178" s="81"/>
      <c r="AS1178" s="81"/>
      <c r="AT1178" s="81"/>
      <c r="AU1178" s="81"/>
      <c r="AV1178" s="81"/>
      <c r="AW1178" s="260">
        <v>3.0</v>
      </c>
      <c r="AX1178" s="81"/>
      <c r="AY1178" s="81"/>
      <c r="AZ1178" s="260">
        <v>3.0</v>
      </c>
      <c r="BA1178" s="260">
        <v>3.0</v>
      </c>
      <c r="BB1178" s="81"/>
      <c r="BC1178" s="81"/>
      <c r="BD1178" s="81"/>
      <c r="BE1178" s="81"/>
      <c r="BF1178" s="81"/>
      <c r="BG1178" s="260">
        <v>3.0</v>
      </c>
      <c r="BH1178" s="81"/>
      <c r="BI1178" s="260">
        <v>1.0</v>
      </c>
      <c r="BJ1178" s="81"/>
      <c r="BK1178" s="81"/>
      <c r="BL1178" s="81"/>
      <c r="BM1178" s="81"/>
      <c r="BN1178" s="81"/>
      <c r="BO1178" s="81"/>
      <c r="BP1178" s="81"/>
      <c r="BQ1178" s="81"/>
      <c r="BR1178" s="81"/>
      <c r="BS1178" s="81"/>
      <c r="BT1178" s="81"/>
      <c r="BU1178" s="81"/>
      <c r="BV1178" s="81"/>
      <c r="BW1178" s="81"/>
      <c r="BX1178" s="81"/>
      <c r="BY1178" s="81"/>
      <c r="BZ1178" s="81"/>
      <c r="CA1178" s="81"/>
      <c r="CB1178" s="81"/>
      <c r="CC1178" s="81"/>
      <c r="CD1178" s="81"/>
      <c r="CE1178" s="81"/>
      <c r="CF1178" s="81"/>
      <c r="CG1178" s="81"/>
      <c r="CH1178" s="81"/>
      <c r="CI1178" s="81"/>
      <c r="CJ1178" s="81"/>
      <c r="CK1178" s="81"/>
      <c r="CL1178" s="81"/>
      <c r="CM1178" s="81"/>
      <c r="CN1178" s="81"/>
      <c r="CO1178" s="81"/>
      <c r="CP1178" s="81"/>
      <c r="CQ1178" s="81"/>
      <c r="CR1178" s="81"/>
      <c r="CS1178" s="81"/>
      <c r="CT1178" s="81"/>
      <c r="CU1178" s="81"/>
      <c r="CV1178" s="81"/>
      <c r="CW1178" s="81"/>
      <c r="CX1178" s="81"/>
      <c r="CY1178" s="81"/>
      <c r="CZ1178" s="81"/>
      <c r="DA1178" s="81"/>
      <c r="DB1178" s="81"/>
      <c r="DC1178" s="81"/>
      <c r="DD1178" s="81"/>
      <c r="DE1178" s="81"/>
      <c r="DF1178" s="81"/>
      <c r="DG1178" s="81"/>
      <c r="DH1178" s="81"/>
      <c r="DI1178" s="81"/>
      <c r="DJ1178" s="81"/>
      <c r="DK1178" s="81"/>
      <c r="DL1178" s="81"/>
      <c r="DM1178" s="81"/>
      <c r="DN1178" s="81"/>
      <c r="DO1178" s="81"/>
      <c r="DP1178" s="81"/>
      <c r="DQ1178" s="81"/>
      <c r="DR1178" s="81"/>
      <c r="DS1178" s="81"/>
      <c r="DT1178" s="81"/>
      <c r="DU1178" s="81"/>
      <c r="DV1178" s="81"/>
      <c r="DW1178" s="81"/>
      <c r="DX1178" s="81"/>
      <c r="DY1178" s="81"/>
      <c r="DZ1178" s="81"/>
      <c r="EA1178" s="81"/>
      <c r="EB1178" s="81"/>
      <c r="EC1178" s="81"/>
      <c r="ED1178" s="81"/>
      <c r="EE1178" s="81"/>
      <c r="EF1178" s="81"/>
      <c r="EG1178" s="81"/>
      <c r="EH1178" s="81"/>
      <c r="EI1178" s="81"/>
      <c r="EJ1178" s="81"/>
      <c r="EK1178" s="81"/>
      <c r="EL1178" s="81"/>
      <c r="EM1178" s="81"/>
      <c r="EN1178" s="81"/>
      <c r="EO1178" s="81"/>
      <c r="EP1178" s="81"/>
      <c r="EQ1178" s="81"/>
      <c r="ER1178" s="81"/>
      <c r="ES1178" s="81"/>
      <c r="ET1178" s="81"/>
      <c r="EU1178" s="81"/>
      <c r="EV1178" s="81"/>
      <c r="EW1178" s="81"/>
      <c r="EX1178" s="81"/>
      <c r="EY1178" s="81"/>
      <c r="EZ1178" s="81"/>
      <c r="FA1178" s="253" t="s">
        <v>4669</v>
      </c>
      <c r="FB1178" s="253"/>
      <c r="FC1178" s="253"/>
      <c r="FD1178" s="253"/>
    </row>
    <row r="1179">
      <c r="A1179" s="252" t="s">
        <v>4670</v>
      </c>
      <c r="B1179" s="253" t="s">
        <v>4369</v>
      </c>
      <c r="C1179" s="254" t="s">
        <v>8</v>
      </c>
      <c r="D1179" s="253" t="s">
        <v>18</v>
      </c>
      <c r="E1179" s="253" t="s">
        <v>12</v>
      </c>
      <c r="F1179" s="253" t="str">
        <f t="shared" si="2398"/>
        <v> +</v>
      </c>
      <c r="G1179" s="253" t="s">
        <v>4671</v>
      </c>
      <c r="H1179" s="253" t="s">
        <v>4371</v>
      </c>
      <c r="I1179" s="253" t="s">
        <v>23</v>
      </c>
      <c r="J1179" s="253" t="s">
        <v>44</v>
      </c>
      <c r="K1179" s="253" t="s">
        <v>44</v>
      </c>
      <c r="L1179" s="253" t="s">
        <v>926</v>
      </c>
      <c r="M1179" s="253" t="s">
        <v>123</v>
      </c>
      <c r="N1179" s="255">
        <v>41954.0</v>
      </c>
      <c r="O1179" s="151"/>
      <c r="P1179" s="81"/>
      <c r="Q1179" s="108"/>
      <c r="R1179" s="108"/>
      <c r="S1179" s="81"/>
      <c r="T1179" s="69">
        <f t="shared" si="2367"/>
        <v>1569</v>
      </c>
      <c r="U1179" s="257">
        <f t="shared" ref="U1179:W1179" si="2399">IF(ISBLANK($A1179),"",sum(AE1179,AK1179,AQ1179,AW1179,BC1179,BI1179,BO1179,BU1179,CA1179,CG1179,CM1179,CS1179,CY1179,DE1179,DK1179,DQ1179,DW1179,EC1179,EI1179,EO1179,EU1179))</f>
        <v>4</v>
      </c>
      <c r="V1179" s="257">
        <f t="shared" si="2399"/>
        <v>0</v>
      </c>
      <c r="W1179" s="257">
        <f t="shared" si="2399"/>
        <v>0</v>
      </c>
      <c r="X1179" s="258">
        <f t="shared" si="2368"/>
        <v>4</v>
      </c>
      <c r="Y1179" s="257">
        <f t="shared" si="2379"/>
        <v>2</v>
      </c>
      <c r="Z1179" s="257">
        <f t="shared" ref="Z1179:AA1179" si="2400">IF(ISBLANK($A1179),"",sum(AI1179,AO1179,AU1179,BA1179,BG1179,BM1179,BS1179,BY1179,CE1179,CK1179,CQ1179,CW1179,DC1179,DI1179,DO1179,DU1179,EA1179,EG1179,EM1179,ES1179,EY1179))</f>
        <v>3</v>
      </c>
      <c r="AA1179" s="257">
        <f t="shared" si="2400"/>
        <v>0</v>
      </c>
      <c r="AB1179" s="258">
        <f t="shared" si="2370"/>
        <v>5</v>
      </c>
      <c r="AC1179" s="259">
        <f t="shared" si="2371"/>
        <v>0.5</v>
      </c>
      <c r="AD1179" s="539" t="str">
        <f t="shared" si="2401"/>
        <v>20+</v>
      </c>
      <c r="AE1179" s="260">
        <v>1.0</v>
      </c>
      <c r="AF1179" s="81"/>
      <c r="AG1179" s="81"/>
      <c r="AH1179" s="81"/>
      <c r="AI1179" s="81"/>
      <c r="AJ1179" s="81"/>
      <c r="AK1179" s="81"/>
      <c r="AL1179" s="81"/>
      <c r="AM1179" s="81"/>
      <c r="AN1179" s="81"/>
      <c r="AO1179" s="81"/>
      <c r="AP1179" s="81"/>
      <c r="AQ1179" s="81"/>
      <c r="AR1179" s="81"/>
      <c r="AS1179" s="81"/>
      <c r="AT1179" s="81"/>
      <c r="AU1179" s="81"/>
      <c r="AV1179" s="81"/>
      <c r="AW1179" s="81"/>
      <c r="AX1179" s="81"/>
      <c r="AY1179" s="81"/>
      <c r="AZ1179" s="81"/>
      <c r="BA1179" s="81"/>
      <c r="BB1179" s="81"/>
      <c r="BC1179" s="260">
        <v>3.0</v>
      </c>
      <c r="BD1179" s="81"/>
      <c r="BE1179" s="81"/>
      <c r="BF1179" s="260">
        <v>2.0</v>
      </c>
      <c r="BG1179" s="260">
        <v>3.0</v>
      </c>
      <c r="BH1179" s="81"/>
      <c r="BI1179" s="81"/>
      <c r="BJ1179" s="81"/>
      <c r="BK1179" s="81"/>
      <c r="BL1179" s="81"/>
      <c r="BM1179" s="81"/>
      <c r="BN1179" s="81"/>
      <c r="BO1179" s="81"/>
      <c r="BP1179" s="81"/>
      <c r="BQ1179" s="81"/>
      <c r="BR1179" s="81"/>
      <c r="BS1179" s="81"/>
      <c r="BT1179" s="81"/>
      <c r="BU1179" s="81"/>
      <c r="BV1179" s="81"/>
      <c r="BW1179" s="81"/>
      <c r="BX1179" s="81"/>
      <c r="BY1179" s="81"/>
      <c r="BZ1179" s="81"/>
      <c r="CA1179" s="81"/>
      <c r="CB1179" s="81"/>
      <c r="CC1179" s="81"/>
      <c r="CD1179" s="81"/>
      <c r="CE1179" s="81"/>
      <c r="CF1179" s="81"/>
      <c r="CG1179" s="81"/>
      <c r="CH1179" s="81"/>
      <c r="CI1179" s="81"/>
      <c r="CJ1179" s="81"/>
      <c r="CK1179" s="81"/>
      <c r="CL1179" s="81"/>
      <c r="CM1179" s="81"/>
      <c r="CN1179" s="81"/>
      <c r="CO1179" s="81"/>
      <c r="CP1179" s="81"/>
      <c r="CQ1179" s="81"/>
      <c r="CR1179" s="81"/>
      <c r="CS1179" s="81"/>
      <c r="CT1179" s="81"/>
      <c r="CU1179" s="81"/>
      <c r="CV1179" s="81"/>
      <c r="CW1179" s="81"/>
      <c r="CX1179" s="81"/>
      <c r="CY1179" s="81"/>
      <c r="CZ1179" s="81"/>
      <c r="DA1179" s="81"/>
      <c r="DB1179" s="81"/>
      <c r="DC1179" s="81"/>
      <c r="DD1179" s="81"/>
      <c r="DE1179" s="81"/>
      <c r="DF1179" s="81"/>
      <c r="DG1179" s="81"/>
      <c r="DH1179" s="81"/>
      <c r="DI1179" s="81"/>
      <c r="DJ1179" s="81"/>
      <c r="DK1179" s="81"/>
      <c r="DL1179" s="81"/>
      <c r="DM1179" s="81"/>
      <c r="DN1179" s="81"/>
      <c r="DO1179" s="81"/>
      <c r="DP1179" s="81"/>
      <c r="DQ1179" s="81"/>
      <c r="DR1179" s="81"/>
      <c r="DS1179" s="81"/>
      <c r="DT1179" s="81"/>
      <c r="DU1179" s="81"/>
      <c r="DV1179" s="81"/>
      <c r="DW1179" s="81"/>
      <c r="DX1179" s="81"/>
      <c r="DY1179" s="81"/>
      <c r="DZ1179" s="81"/>
      <c r="EA1179" s="81"/>
      <c r="EB1179" s="81"/>
      <c r="EC1179" s="81"/>
      <c r="ED1179" s="81"/>
      <c r="EE1179" s="81"/>
      <c r="EF1179" s="81"/>
      <c r="EG1179" s="81"/>
      <c r="EH1179" s="81"/>
      <c r="EI1179" s="81"/>
      <c r="EJ1179" s="81"/>
      <c r="EK1179" s="81"/>
      <c r="EL1179" s="81"/>
      <c r="EM1179" s="81"/>
      <c r="EN1179" s="81"/>
      <c r="EO1179" s="81"/>
      <c r="EP1179" s="81"/>
      <c r="EQ1179" s="81"/>
      <c r="ER1179" s="81"/>
      <c r="ES1179" s="81"/>
      <c r="ET1179" s="81"/>
      <c r="EU1179" s="81"/>
      <c r="EV1179" s="81"/>
      <c r="EW1179" s="81"/>
      <c r="EX1179" s="81"/>
      <c r="EY1179" s="81"/>
      <c r="EZ1179" s="81"/>
      <c r="FA1179" s="253" t="s">
        <v>4672</v>
      </c>
      <c r="FB1179" s="253"/>
      <c r="FC1179" s="253"/>
      <c r="FD1179" s="253"/>
    </row>
    <row r="1180">
      <c r="A1180" s="252" t="s">
        <v>4673</v>
      </c>
      <c r="B1180" s="253" t="s">
        <v>4394</v>
      </c>
      <c r="C1180" s="254" t="s">
        <v>100</v>
      </c>
      <c r="D1180" s="253" t="s">
        <v>18</v>
      </c>
      <c r="E1180" s="253" t="s">
        <v>12</v>
      </c>
      <c r="F1180" s="253" t="str">
        <f t="shared" si="2398"/>
        <v> +</v>
      </c>
      <c r="G1180" s="253" t="s">
        <v>4395</v>
      </c>
      <c r="H1180" s="253" t="s">
        <v>3900</v>
      </c>
      <c r="I1180" s="253" t="s">
        <v>23</v>
      </c>
      <c r="J1180" s="253" t="s">
        <v>44</v>
      </c>
      <c r="K1180" s="253" t="s">
        <v>44</v>
      </c>
      <c r="L1180" s="253" t="s">
        <v>574</v>
      </c>
      <c r="M1180" s="253" t="s">
        <v>127</v>
      </c>
      <c r="N1180" s="255">
        <v>41960.0</v>
      </c>
      <c r="O1180" s="151"/>
      <c r="P1180" s="81"/>
      <c r="Q1180" s="108"/>
      <c r="R1180" s="108"/>
      <c r="S1180" s="81"/>
      <c r="T1180" s="69">
        <f t="shared" si="2367"/>
        <v>1563</v>
      </c>
      <c r="U1180" s="257">
        <f t="shared" ref="U1180:W1180" si="2402">IF(ISBLANK($A1180),"",sum(AE1180,AK1180,AQ1180,AW1180,BC1180,BI1180,BO1180,BU1180,CA1180,CG1180,CM1180,CS1180,CY1180,DE1180,DK1180,DQ1180,DW1180,EC1180,EI1180,EO1180,EU1180))</f>
        <v>1</v>
      </c>
      <c r="V1180" s="257">
        <f t="shared" si="2402"/>
        <v>0</v>
      </c>
      <c r="W1180" s="257">
        <f t="shared" si="2402"/>
        <v>0</v>
      </c>
      <c r="X1180" s="258">
        <f t="shared" si="2368"/>
        <v>1</v>
      </c>
      <c r="Y1180" s="257">
        <f t="shared" si="2379"/>
        <v>2</v>
      </c>
      <c r="Z1180" s="257">
        <f t="shared" ref="Z1180:AA1180" si="2403">IF(ISBLANK($A1180),"",sum(AI1180,AO1180,AU1180,BA1180,BG1180,BM1180,BS1180,BY1180,CE1180,CK1180,CQ1180,CW1180,DC1180,DI1180,DO1180,DU1180,EA1180,EG1180,EM1180,ES1180,EY1180))</f>
        <v>2</v>
      </c>
      <c r="AA1180" s="257">
        <f t="shared" si="2403"/>
        <v>0</v>
      </c>
      <c r="AB1180" s="258">
        <f t="shared" si="2370"/>
        <v>4</v>
      </c>
      <c r="AC1180" s="259">
        <f t="shared" si="2371"/>
        <v>2</v>
      </c>
      <c r="AD1180" s="539" t="str">
        <f t="shared" si="2401"/>
        <v>20+</v>
      </c>
      <c r="AE1180" s="260">
        <v>1.0</v>
      </c>
      <c r="AF1180" s="81"/>
      <c r="AG1180" s="81"/>
      <c r="AH1180" s="81"/>
      <c r="AI1180" s="81"/>
      <c r="AJ1180" s="81"/>
      <c r="AK1180" s="81"/>
      <c r="AL1180" s="81"/>
      <c r="AM1180" s="81"/>
      <c r="AN1180" s="81"/>
      <c r="AO1180" s="81"/>
      <c r="AP1180" s="81"/>
      <c r="AQ1180" s="81"/>
      <c r="AR1180" s="81"/>
      <c r="AS1180" s="81"/>
      <c r="AT1180" s="260">
        <v>1.0</v>
      </c>
      <c r="AU1180" s="260">
        <v>1.0</v>
      </c>
      <c r="AV1180" s="81"/>
      <c r="AW1180" s="81"/>
      <c r="AX1180" s="81"/>
      <c r="AY1180" s="81"/>
      <c r="AZ1180" s="81"/>
      <c r="BA1180" s="81"/>
      <c r="BB1180" s="81"/>
      <c r="BC1180" s="81"/>
      <c r="BD1180" s="81"/>
      <c r="BE1180" s="81"/>
      <c r="BF1180" s="260">
        <v>1.0</v>
      </c>
      <c r="BG1180" s="260">
        <v>1.0</v>
      </c>
      <c r="BH1180" s="81"/>
      <c r="BI1180" s="81"/>
      <c r="BJ1180" s="81"/>
      <c r="BK1180" s="81"/>
      <c r="BL1180" s="81"/>
      <c r="BM1180" s="81"/>
      <c r="BN1180" s="81"/>
      <c r="BO1180" s="81"/>
      <c r="BP1180" s="81"/>
      <c r="BQ1180" s="81"/>
      <c r="BR1180" s="81"/>
      <c r="BS1180" s="81"/>
      <c r="BT1180" s="81"/>
      <c r="BU1180" s="81"/>
      <c r="BV1180" s="81"/>
      <c r="BW1180" s="81"/>
      <c r="BX1180" s="81"/>
      <c r="BY1180" s="81"/>
      <c r="BZ1180" s="81"/>
      <c r="CA1180" s="81"/>
      <c r="CB1180" s="81"/>
      <c r="CC1180" s="81"/>
      <c r="CD1180" s="81"/>
      <c r="CE1180" s="81"/>
      <c r="CF1180" s="81"/>
      <c r="CG1180" s="81"/>
      <c r="CH1180" s="81"/>
      <c r="CI1180" s="81"/>
      <c r="CJ1180" s="81"/>
      <c r="CK1180" s="81"/>
      <c r="CL1180" s="81"/>
      <c r="CM1180" s="81"/>
      <c r="CN1180" s="81"/>
      <c r="CO1180" s="81"/>
      <c r="CP1180" s="81"/>
      <c r="CQ1180" s="81"/>
      <c r="CR1180" s="81"/>
      <c r="CS1180" s="81"/>
      <c r="CT1180" s="81"/>
      <c r="CU1180" s="81"/>
      <c r="CV1180" s="81"/>
      <c r="CW1180" s="81"/>
      <c r="CX1180" s="81"/>
      <c r="CY1180" s="81"/>
      <c r="CZ1180" s="81"/>
      <c r="DA1180" s="81"/>
      <c r="DB1180" s="81"/>
      <c r="DC1180" s="81"/>
      <c r="DD1180" s="81"/>
      <c r="DE1180" s="81"/>
      <c r="DF1180" s="81"/>
      <c r="DG1180" s="81"/>
      <c r="DH1180" s="81"/>
      <c r="DI1180" s="81"/>
      <c r="DJ1180" s="81"/>
      <c r="DK1180" s="81"/>
      <c r="DL1180" s="81"/>
      <c r="DM1180" s="81"/>
      <c r="DN1180" s="81"/>
      <c r="DO1180" s="81"/>
      <c r="DP1180" s="81"/>
      <c r="DQ1180" s="81"/>
      <c r="DR1180" s="81"/>
      <c r="DS1180" s="81"/>
      <c r="DT1180" s="81"/>
      <c r="DU1180" s="81"/>
      <c r="DV1180" s="81"/>
      <c r="DW1180" s="81"/>
      <c r="DX1180" s="81"/>
      <c r="DY1180" s="81"/>
      <c r="DZ1180" s="81"/>
      <c r="EA1180" s="81"/>
      <c r="EB1180" s="81"/>
      <c r="EC1180" s="81"/>
      <c r="ED1180" s="81"/>
      <c r="EE1180" s="81"/>
      <c r="EF1180" s="81"/>
      <c r="EG1180" s="81"/>
      <c r="EH1180" s="81"/>
      <c r="EI1180" s="81"/>
      <c r="EJ1180" s="81"/>
      <c r="EK1180" s="81"/>
      <c r="EL1180" s="81"/>
      <c r="EM1180" s="81"/>
      <c r="EN1180" s="81"/>
      <c r="EO1180" s="81"/>
      <c r="EP1180" s="81"/>
      <c r="EQ1180" s="81"/>
      <c r="ER1180" s="81"/>
      <c r="ES1180" s="81"/>
      <c r="ET1180" s="81"/>
      <c r="EU1180" s="81"/>
      <c r="EV1180" s="81"/>
      <c r="EW1180" s="81"/>
      <c r="EX1180" s="81"/>
      <c r="EY1180" s="81"/>
      <c r="EZ1180" s="81"/>
      <c r="FA1180" s="253" t="s">
        <v>4674</v>
      </c>
      <c r="FB1180" s="253"/>
      <c r="FC1180" s="253"/>
      <c r="FD1180" s="253"/>
    </row>
    <row r="1181">
      <c r="A1181" s="233" t="s">
        <v>4675</v>
      </c>
      <c r="B1181" s="234" t="s">
        <v>4676</v>
      </c>
      <c r="C1181" s="235" t="s">
        <v>100</v>
      </c>
      <c r="D1181" s="234" t="s">
        <v>18</v>
      </c>
      <c r="E1181" s="234" t="s">
        <v>12</v>
      </c>
      <c r="F1181" s="234" t="str">
        <f t="shared" si="2398"/>
        <v> +</v>
      </c>
      <c r="G1181" s="234" t="s">
        <v>4677</v>
      </c>
      <c r="H1181" s="234" t="s">
        <v>4371</v>
      </c>
      <c r="I1181" s="234" t="s">
        <v>23</v>
      </c>
      <c r="J1181" s="234" t="s">
        <v>44</v>
      </c>
      <c r="K1181" s="234" t="s">
        <v>44</v>
      </c>
      <c r="L1181" s="234" t="s">
        <v>4678</v>
      </c>
      <c r="M1181" s="234" t="s">
        <v>72</v>
      </c>
      <c r="N1181" s="236">
        <v>41967.0</v>
      </c>
      <c r="O1181" s="236">
        <v>42010.0</v>
      </c>
      <c r="P1181" s="218"/>
      <c r="Q1181" s="229"/>
      <c r="R1181" s="229"/>
      <c r="S1181" s="218"/>
      <c r="T1181" s="69">
        <f t="shared" si="2367"/>
        <v>1556</v>
      </c>
      <c r="U1181" s="536">
        <f t="shared" ref="U1181:W1181" si="2404">IF(ISBLANK($A1181),"",sum(AE1181,AK1181,AQ1181,AW1181,BC1181,BI1181,BO1181,BU1181,CA1181,CG1181,CM1181,CS1181,CY1181,DE1181,DK1181,DQ1181,DW1181,EC1181,EI1181,EO1181,EU1181))</f>
        <v>6</v>
      </c>
      <c r="V1181" s="536">
        <f t="shared" si="2404"/>
        <v>0</v>
      </c>
      <c r="W1181" s="536">
        <f t="shared" si="2404"/>
        <v>0</v>
      </c>
      <c r="X1181" s="537">
        <f t="shared" si="2368"/>
        <v>6</v>
      </c>
      <c r="Y1181" s="536">
        <f t="shared" si="2379"/>
        <v>4</v>
      </c>
      <c r="Z1181" s="536">
        <f t="shared" ref="Z1181:AA1181" si="2405">IF(ISBLANK($A1181),"",sum(AI1181,AO1181,AU1181,BA1181,BG1181,BM1181,BS1181,BY1181,CE1181,CK1181,CQ1181,CW1181,DC1181,DI1181,DO1181,DU1181,EA1181,EG1181,EM1181,ES1181,EY1181))</f>
        <v>2</v>
      </c>
      <c r="AA1181" s="536">
        <f t="shared" si="2405"/>
        <v>0</v>
      </c>
      <c r="AB1181" s="537">
        <f t="shared" si="2370"/>
        <v>6</v>
      </c>
      <c r="AC1181" s="538">
        <f t="shared" si="2371"/>
        <v>0.6666666667</v>
      </c>
      <c r="AD1181" s="539" t="str">
        <f t="shared" ref="AD1181:AD1182" si="2408"> IF( N1181="" , "", IF( (TODAY()-N1181)/7 &gt; 20 , "20+", ROUNDUP((TODAY()-N1181)/7 ,0)))</f>
        <v>20+</v>
      </c>
      <c r="AE1181" s="218"/>
      <c r="AF1181" s="218"/>
      <c r="AG1181" s="218"/>
      <c r="AH1181" s="218"/>
      <c r="AI1181" s="218"/>
      <c r="AJ1181" s="218"/>
      <c r="AK1181" s="218"/>
      <c r="AL1181" s="218"/>
      <c r="AM1181" s="218"/>
      <c r="AN1181" s="218"/>
      <c r="AO1181" s="218"/>
      <c r="AP1181" s="218"/>
      <c r="AQ1181" s="237">
        <v>2.0</v>
      </c>
      <c r="AR1181" s="218"/>
      <c r="AS1181" s="218"/>
      <c r="AT1181" s="237">
        <v>2.0</v>
      </c>
      <c r="AU1181" s="237">
        <v>2.0</v>
      </c>
      <c r="AV1181" s="218"/>
      <c r="AW1181" s="218"/>
      <c r="AX1181" s="218"/>
      <c r="AY1181" s="218"/>
      <c r="AZ1181" s="218"/>
      <c r="BA1181" s="218"/>
      <c r="BB1181" s="218"/>
      <c r="BC1181" s="237">
        <v>3.0</v>
      </c>
      <c r="BD1181" s="218"/>
      <c r="BE1181" s="218"/>
      <c r="BF1181" s="218"/>
      <c r="BG1181" s="218"/>
      <c r="BH1181" s="218"/>
      <c r="BI1181" s="218"/>
      <c r="BJ1181" s="218"/>
      <c r="BK1181" s="218"/>
      <c r="BL1181" s="218"/>
      <c r="BM1181" s="218"/>
      <c r="BN1181" s="218"/>
      <c r="BO1181" s="237">
        <v>1.0</v>
      </c>
      <c r="BP1181" s="218"/>
      <c r="BQ1181" s="218"/>
      <c r="BR1181" s="237">
        <v>2.0</v>
      </c>
      <c r="BS1181" s="218"/>
      <c r="BT1181" s="218"/>
      <c r="BU1181" s="218"/>
      <c r="BV1181" s="218"/>
      <c r="BW1181" s="218"/>
      <c r="BX1181" s="218"/>
      <c r="BY1181" s="218"/>
      <c r="BZ1181" s="218"/>
      <c r="CA1181" s="218"/>
      <c r="CB1181" s="218"/>
      <c r="CC1181" s="218"/>
      <c r="CD1181" s="218"/>
      <c r="CE1181" s="218"/>
      <c r="CF1181" s="218"/>
      <c r="CG1181" s="218"/>
      <c r="CH1181" s="218"/>
      <c r="CI1181" s="218"/>
      <c r="CJ1181" s="218"/>
      <c r="CK1181" s="218"/>
      <c r="CL1181" s="218"/>
      <c r="CM1181" s="218"/>
      <c r="CN1181" s="218"/>
      <c r="CO1181" s="218"/>
      <c r="CP1181" s="218"/>
      <c r="CQ1181" s="218"/>
      <c r="CR1181" s="218"/>
      <c r="CS1181" s="218"/>
      <c r="CT1181" s="218"/>
      <c r="CU1181" s="218"/>
      <c r="CV1181" s="218"/>
      <c r="CW1181" s="218"/>
      <c r="CX1181" s="218"/>
      <c r="CY1181" s="218"/>
      <c r="CZ1181" s="218"/>
      <c r="DA1181" s="218"/>
      <c r="DB1181" s="218"/>
      <c r="DC1181" s="218"/>
      <c r="DD1181" s="218"/>
      <c r="DE1181" s="218"/>
      <c r="DF1181" s="218"/>
      <c r="DG1181" s="218"/>
      <c r="DH1181" s="218"/>
      <c r="DI1181" s="218"/>
      <c r="DJ1181" s="218"/>
      <c r="DK1181" s="218"/>
      <c r="DL1181" s="218"/>
      <c r="DM1181" s="218"/>
      <c r="DN1181" s="218"/>
      <c r="DO1181" s="218"/>
      <c r="DP1181" s="218"/>
      <c r="DQ1181" s="218"/>
      <c r="DR1181" s="218"/>
      <c r="DS1181" s="218"/>
      <c r="DT1181" s="218"/>
      <c r="DU1181" s="218"/>
      <c r="DV1181" s="218"/>
      <c r="DW1181" s="218"/>
      <c r="DX1181" s="218"/>
      <c r="DY1181" s="218"/>
      <c r="DZ1181" s="218"/>
      <c r="EA1181" s="218"/>
      <c r="EB1181" s="218"/>
      <c r="EC1181" s="218"/>
      <c r="ED1181" s="218"/>
      <c r="EE1181" s="218"/>
      <c r="EF1181" s="218"/>
      <c r="EG1181" s="218"/>
      <c r="EH1181" s="218"/>
      <c r="EI1181" s="218"/>
      <c r="EJ1181" s="218"/>
      <c r="EK1181" s="218"/>
      <c r="EL1181" s="218"/>
      <c r="EM1181" s="218"/>
      <c r="EN1181" s="218"/>
      <c r="EO1181" s="218"/>
      <c r="EP1181" s="218"/>
      <c r="EQ1181" s="218"/>
      <c r="ER1181" s="218"/>
      <c r="ES1181" s="218"/>
      <c r="ET1181" s="218"/>
      <c r="EU1181" s="218"/>
      <c r="EV1181" s="218"/>
      <c r="EW1181" s="218"/>
      <c r="EX1181" s="218"/>
      <c r="EY1181" s="218"/>
      <c r="EZ1181" s="218"/>
      <c r="FA1181" s="234" t="s">
        <v>4679</v>
      </c>
      <c r="FB1181" s="234"/>
      <c r="FC1181" s="234"/>
      <c r="FD1181" s="234"/>
    </row>
    <row r="1182">
      <c r="A1182" s="630" t="s">
        <v>4680</v>
      </c>
      <c r="B1182" s="233" t="s">
        <v>4369</v>
      </c>
      <c r="C1182" s="235" t="s">
        <v>8</v>
      </c>
      <c r="D1182" s="234" t="s">
        <v>18</v>
      </c>
      <c r="E1182" s="234" t="s">
        <v>12</v>
      </c>
      <c r="F1182" s="234" t="s">
        <v>283</v>
      </c>
      <c r="G1182" s="233" t="s">
        <v>4681</v>
      </c>
      <c r="H1182" s="233" t="s">
        <v>4371</v>
      </c>
      <c r="I1182" s="234" t="s">
        <v>23</v>
      </c>
      <c r="J1182" s="234" t="s">
        <v>44</v>
      </c>
      <c r="K1182" s="234" t="s">
        <v>71</v>
      </c>
      <c r="L1182" s="233" t="s">
        <v>4682</v>
      </c>
      <c r="M1182" s="234" t="s">
        <v>141</v>
      </c>
      <c r="N1182" s="631">
        <v>42374.0</v>
      </c>
      <c r="O1182" s="631">
        <v>42374.0</v>
      </c>
      <c r="P1182" s="218"/>
      <c r="Q1182" s="229"/>
      <c r="R1182" s="229"/>
      <c r="S1182" s="218"/>
      <c r="T1182" s="571">
        <f t="shared" si="2367"/>
        <v>1149</v>
      </c>
      <c r="U1182" s="660">
        <f t="shared" ref="U1182:W1182" si="2406">IF(ISBLANK($A1182),"",sum(AE1182,AK1182,AQ1182,AW1182,BC1182,BI1182,BO1182,BU1182,CA1182,CG1182,CM1182,CS1182,CY1182,DE1182,DK1182,DQ1182,DW1182,EC1182,EI1182,EO1182,EU1182))</f>
        <v>6</v>
      </c>
      <c r="V1182" s="660">
        <f t="shared" si="2406"/>
        <v>2</v>
      </c>
      <c r="W1182" s="660">
        <f t="shared" si="2406"/>
        <v>0</v>
      </c>
      <c r="X1182" s="661">
        <f t="shared" si="2368"/>
        <v>8</v>
      </c>
      <c r="Y1182" s="660">
        <f t="shared" si="2379"/>
        <v>6</v>
      </c>
      <c r="Z1182" s="660">
        <f t="shared" ref="Z1182:AA1182" si="2407">IF(ISBLANK($A1182),"",sum(AI1182,AO1182,AU1182,BA1182,BG1182,BM1182,BS1182,BY1182,CE1182,CK1182,CQ1182,CW1182,DC1182,DI1182,DO1182,DU1182,EA1182,EG1182,EM1182,ES1182,EY1182))</f>
        <v>8</v>
      </c>
      <c r="AA1182" s="660">
        <f t="shared" si="2407"/>
        <v>0</v>
      </c>
      <c r="AB1182" s="661">
        <f t="shared" si="2370"/>
        <v>14</v>
      </c>
      <c r="AC1182" s="662">
        <f t="shared" si="2371"/>
        <v>0.75</v>
      </c>
      <c r="AD1182" s="633" t="str">
        <f t="shared" si="2408"/>
        <v>20+</v>
      </c>
      <c r="AE1182" s="218"/>
      <c r="AF1182" s="218"/>
      <c r="AG1182" s="218"/>
      <c r="AH1182" s="218"/>
      <c r="AI1182" s="218"/>
      <c r="AJ1182" s="218"/>
      <c r="AK1182" s="237">
        <v>1.0</v>
      </c>
      <c r="AL1182" s="237">
        <v>1.0</v>
      </c>
      <c r="AM1182" s="218"/>
      <c r="AN1182" s="237">
        <v>1.0</v>
      </c>
      <c r="AO1182" s="218"/>
      <c r="AP1182" s="218"/>
      <c r="AQ1182" s="237">
        <v>1.0</v>
      </c>
      <c r="AR1182" s="218"/>
      <c r="AS1182" s="218"/>
      <c r="AT1182" s="237">
        <v>2.0</v>
      </c>
      <c r="AU1182" s="237">
        <v>2.0</v>
      </c>
      <c r="AV1182" s="218"/>
      <c r="AW1182" s="218"/>
      <c r="AX1182" s="237">
        <v>1.0</v>
      </c>
      <c r="AY1182" s="218"/>
      <c r="AZ1182" s="218"/>
      <c r="BA1182" s="237">
        <v>1.0</v>
      </c>
      <c r="BB1182" s="218"/>
      <c r="BC1182" s="237">
        <v>1.0</v>
      </c>
      <c r="BD1182" s="218"/>
      <c r="BE1182" s="218"/>
      <c r="BF1182" s="218"/>
      <c r="BG1182" s="218"/>
      <c r="BH1182" s="218"/>
      <c r="BI1182" s="237">
        <v>1.0</v>
      </c>
      <c r="BJ1182" s="218"/>
      <c r="BK1182" s="218"/>
      <c r="BL1182" s="237">
        <v>1.0</v>
      </c>
      <c r="BM1182" s="237">
        <v>1.0</v>
      </c>
      <c r="BN1182" s="218"/>
      <c r="BO1182" s="237">
        <v>2.0</v>
      </c>
      <c r="BP1182" s="218"/>
      <c r="BQ1182" s="218"/>
      <c r="BR1182" s="237">
        <v>2.0</v>
      </c>
      <c r="BS1182" s="237">
        <v>2.0</v>
      </c>
      <c r="BT1182" s="218"/>
      <c r="BU1182" s="218"/>
      <c r="BV1182" s="218"/>
      <c r="BW1182" s="218"/>
      <c r="BX1182" s="218"/>
      <c r="BY1182" s="237">
        <v>2.0</v>
      </c>
      <c r="BZ1182" s="218"/>
      <c r="CA1182" s="218"/>
      <c r="CB1182" s="218"/>
      <c r="CC1182" s="218"/>
      <c r="CD1182" s="218"/>
      <c r="CE1182" s="218"/>
      <c r="CF1182" s="218"/>
      <c r="CG1182" s="218"/>
      <c r="CH1182" s="218"/>
      <c r="CI1182" s="218"/>
      <c r="CJ1182" s="218"/>
      <c r="CK1182" s="218"/>
      <c r="CL1182" s="218"/>
      <c r="CM1182" s="218"/>
      <c r="CN1182" s="218"/>
      <c r="CO1182" s="218"/>
      <c r="CP1182" s="218"/>
      <c r="CQ1182" s="218"/>
      <c r="CR1182" s="218"/>
      <c r="CS1182" s="218"/>
      <c r="CT1182" s="218"/>
      <c r="CU1182" s="218"/>
      <c r="CV1182" s="218"/>
      <c r="CW1182" s="218"/>
      <c r="CX1182" s="218"/>
      <c r="CY1182" s="218"/>
      <c r="CZ1182" s="218"/>
      <c r="DA1182" s="218"/>
      <c r="DB1182" s="218"/>
      <c r="DC1182" s="218"/>
      <c r="DD1182" s="218"/>
      <c r="DE1182" s="218"/>
      <c r="DF1182" s="218"/>
      <c r="DG1182" s="218"/>
      <c r="DH1182" s="218"/>
      <c r="DI1182" s="218"/>
      <c r="DJ1182" s="218"/>
      <c r="DK1182" s="218"/>
      <c r="DL1182" s="218"/>
      <c r="DM1182" s="218"/>
      <c r="DN1182" s="218"/>
      <c r="DO1182" s="218"/>
      <c r="DP1182" s="218"/>
      <c r="DQ1182" s="218"/>
      <c r="DR1182" s="218"/>
      <c r="DS1182" s="218"/>
      <c r="DT1182" s="218"/>
      <c r="DU1182" s="218"/>
      <c r="DV1182" s="218"/>
      <c r="DW1182" s="218"/>
      <c r="DX1182" s="218"/>
      <c r="DY1182" s="218"/>
      <c r="DZ1182" s="218"/>
      <c r="EA1182" s="218"/>
      <c r="EB1182" s="218"/>
      <c r="EC1182" s="218"/>
      <c r="ED1182" s="218"/>
      <c r="EE1182" s="218"/>
      <c r="EF1182" s="218"/>
      <c r="EG1182" s="218"/>
      <c r="EH1182" s="218"/>
      <c r="EI1182" s="218"/>
      <c r="EJ1182" s="218"/>
      <c r="EK1182" s="218"/>
      <c r="EL1182" s="218"/>
      <c r="EM1182" s="218"/>
      <c r="EN1182" s="218"/>
      <c r="EO1182" s="218"/>
      <c r="EP1182" s="218"/>
      <c r="EQ1182" s="218"/>
      <c r="ER1182" s="218"/>
      <c r="ES1182" s="218"/>
      <c r="ET1182" s="218"/>
      <c r="EU1182" s="218"/>
      <c r="EV1182" s="218"/>
      <c r="EW1182" s="218"/>
      <c r="EX1182" s="218"/>
      <c r="EY1182" s="218"/>
      <c r="EZ1182" s="218"/>
      <c r="FA1182" s="233" t="s">
        <v>4683</v>
      </c>
      <c r="FB1182" s="233"/>
      <c r="FC1182" s="233"/>
      <c r="FD1182" s="233"/>
    </row>
    <row r="1183">
      <c r="A1183" s="233" t="s">
        <v>4684</v>
      </c>
      <c r="B1183" s="233" t="s">
        <v>3603</v>
      </c>
      <c r="C1183" s="644" t="s">
        <v>8</v>
      </c>
      <c r="D1183" s="638" t="s">
        <v>18</v>
      </c>
      <c r="E1183" s="638" t="s">
        <v>12</v>
      </c>
      <c r="F1183" s="638" t="s">
        <v>283</v>
      </c>
      <c r="G1183" s="233" t="s">
        <v>4656</v>
      </c>
      <c r="H1183" s="233" t="s">
        <v>4559</v>
      </c>
      <c r="I1183" s="234" t="s">
        <v>23</v>
      </c>
      <c r="J1183" s="234" t="s">
        <v>44</v>
      </c>
      <c r="K1183" s="234" t="s">
        <v>71</v>
      </c>
      <c r="L1183" s="233" t="s">
        <v>3932</v>
      </c>
      <c r="M1183" s="218"/>
      <c r="N1183" s="631">
        <v>42454.0</v>
      </c>
      <c r="O1183" s="631">
        <v>42454.0</v>
      </c>
      <c r="P1183" s="218"/>
      <c r="Q1183" s="224"/>
      <c r="R1183" s="224"/>
      <c r="S1183" s="218"/>
      <c r="T1183" s="390">
        <f t="shared" si="2367"/>
        <v>1069</v>
      </c>
      <c r="U1183" s="536">
        <f t="shared" ref="U1183:W1183" si="2409">IF(ISBLANK($A1183),"",sum(AE1183,AK1183,AQ1183,AW1183,BC1183,BI1183,BO1183,BU1183,CA1183,CG1183,CM1183,CS1183,CY1183,DE1183,DK1183,DQ1183,DW1183,EC1183,EI1183,EO1183,EU1183))</f>
        <v>3</v>
      </c>
      <c r="V1183" s="536">
        <f t="shared" si="2409"/>
        <v>0</v>
      </c>
      <c r="W1183" s="536">
        <f t="shared" si="2409"/>
        <v>0</v>
      </c>
      <c r="X1183" s="537">
        <f t="shared" si="2368"/>
        <v>3</v>
      </c>
      <c r="Y1183" s="536">
        <f t="shared" si="2379"/>
        <v>2</v>
      </c>
      <c r="Z1183" s="536">
        <f t="shared" ref="Z1183:AA1183" si="2410">IF(ISBLANK($A1183),"",sum(AI1183,AO1183,AU1183,BA1183,BG1183,BM1183,BS1183,BY1183,CE1183,CK1183,CQ1183,CW1183,DC1183,DI1183,DO1183,DU1183,EA1183,EG1183,EM1183,ES1183,EY1183))</f>
        <v>0</v>
      </c>
      <c r="AA1183" s="536">
        <f t="shared" si="2410"/>
        <v>0</v>
      </c>
      <c r="AB1183" s="537">
        <f t="shared" si="2370"/>
        <v>2</v>
      </c>
      <c r="AC1183" s="632">
        <f t="shared" si="2371"/>
        <v>0.6666666667</v>
      </c>
      <c r="AD1183" s="674" t="str">
        <f t="shared" ref="AD1183:AD1184" si="2413">IF( (TODAY()-N1183)/7 &lt; 1,"1", IF( N1183="" , "", IF( (TODAY()-N1183)/7 &gt; 20 , "20+", (TODAY()-N1183)/7 )))</f>
        <v>20+</v>
      </c>
      <c r="AE1183" s="237">
        <v>2.0</v>
      </c>
      <c r="AF1183" s="218"/>
      <c r="AG1183" s="218"/>
      <c r="AH1183" s="237">
        <v>1.0</v>
      </c>
      <c r="AI1183" s="218"/>
      <c r="AJ1183" s="218"/>
      <c r="AK1183" s="237">
        <v>1.0</v>
      </c>
      <c r="AL1183" s="218"/>
      <c r="AM1183" s="218"/>
      <c r="AN1183" s="218"/>
      <c r="AO1183" s="218"/>
      <c r="AP1183" s="218"/>
      <c r="AQ1183" s="218"/>
      <c r="AR1183" s="218"/>
      <c r="AS1183" s="218"/>
      <c r="AT1183" s="218"/>
      <c r="AU1183" s="218"/>
      <c r="AV1183" s="218"/>
      <c r="AW1183" s="218"/>
      <c r="AX1183" s="218"/>
      <c r="AY1183" s="218"/>
      <c r="AZ1183" s="237">
        <v>1.0</v>
      </c>
      <c r="BA1183" s="218"/>
      <c r="BB1183" s="218"/>
      <c r="BC1183" s="218"/>
      <c r="BD1183" s="218"/>
      <c r="BE1183" s="218"/>
      <c r="BF1183" s="218"/>
      <c r="BG1183" s="218"/>
      <c r="BH1183" s="218"/>
      <c r="BI1183" s="218"/>
      <c r="BJ1183" s="218"/>
      <c r="BK1183" s="218"/>
      <c r="BL1183" s="218"/>
      <c r="BM1183" s="218"/>
      <c r="BN1183" s="218"/>
      <c r="BO1183" s="218"/>
      <c r="BP1183" s="218"/>
      <c r="BQ1183" s="218"/>
      <c r="BR1183" s="218"/>
      <c r="BS1183" s="218"/>
      <c r="BT1183" s="218"/>
      <c r="BU1183" s="218"/>
      <c r="BV1183" s="218"/>
      <c r="BW1183" s="218"/>
      <c r="BX1183" s="218"/>
      <c r="BY1183" s="218"/>
      <c r="BZ1183" s="218"/>
      <c r="CA1183" s="218"/>
      <c r="CB1183" s="218"/>
      <c r="CC1183" s="218"/>
      <c r="CD1183" s="218"/>
      <c r="CE1183" s="218"/>
      <c r="CF1183" s="218"/>
      <c r="CG1183" s="218"/>
      <c r="CH1183" s="218"/>
      <c r="CI1183" s="218"/>
      <c r="CJ1183" s="218"/>
      <c r="CK1183" s="218"/>
      <c r="CL1183" s="218"/>
      <c r="CM1183" s="218"/>
      <c r="CN1183" s="218"/>
      <c r="CO1183" s="218"/>
      <c r="CP1183" s="218"/>
      <c r="CQ1183" s="218"/>
      <c r="CR1183" s="218"/>
      <c r="CS1183" s="218"/>
      <c r="CT1183" s="218"/>
      <c r="CU1183" s="218"/>
      <c r="CV1183" s="218"/>
      <c r="CW1183" s="218"/>
      <c r="CX1183" s="218"/>
      <c r="CY1183" s="218"/>
      <c r="CZ1183" s="218"/>
      <c r="DA1183" s="218"/>
      <c r="DB1183" s="218"/>
      <c r="DC1183" s="218"/>
      <c r="DD1183" s="218"/>
      <c r="DE1183" s="218"/>
      <c r="DF1183" s="218"/>
      <c r="DG1183" s="218"/>
      <c r="DH1183" s="218"/>
      <c r="DI1183" s="218"/>
      <c r="DJ1183" s="218"/>
      <c r="DK1183" s="218"/>
      <c r="DL1183" s="218"/>
      <c r="DM1183" s="218"/>
      <c r="DN1183" s="218"/>
      <c r="DO1183" s="218"/>
      <c r="DP1183" s="218"/>
      <c r="DQ1183" s="218"/>
      <c r="DR1183" s="218"/>
      <c r="DS1183" s="218"/>
      <c r="DT1183" s="218"/>
      <c r="DU1183" s="218"/>
      <c r="DV1183" s="218"/>
      <c r="DW1183" s="218"/>
      <c r="DX1183" s="218"/>
      <c r="DY1183" s="218"/>
      <c r="DZ1183" s="218"/>
      <c r="EA1183" s="218"/>
      <c r="EB1183" s="218"/>
      <c r="EC1183" s="218"/>
      <c r="ED1183" s="218"/>
      <c r="EE1183" s="218"/>
      <c r="EF1183" s="218"/>
      <c r="EG1183" s="218"/>
      <c r="EH1183" s="218"/>
      <c r="EI1183" s="218"/>
      <c r="EJ1183" s="218"/>
      <c r="EK1183" s="218"/>
      <c r="EL1183" s="218"/>
      <c r="EM1183" s="218"/>
      <c r="EN1183" s="218"/>
      <c r="EO1183" s="218"/>
      <c r="EP1183" s="218"/>
      <c r="EQ1183" s="218"/>
      <c r="ER1183" s="218"/>
      <c r="ES1183" s="218"/>
      <c r="ET1183" s="218"/>
      <c r="EU1183" s="218"/>
      <c r="EV1183" s="218"/>
      <c r="EW1183" s="218"/>
      <c r="EX1183" s="218"/>
      <c r="EY1183" s="218"/>
      <c r="EZ1183" s="218"/>
      <c r="FA1183" s="233" t="s">
        <v>4685</v>
      </c>
      <c r="FB1183" s="233"/>
      <c r="FC1183" s="233"/>
      <c r="FD1183" s="233"/>
    </row>
    <row r="1184">
      <c r="A1184" s="658" t="s">
        <v>4686</v>
      </c>
      <c r="B1184" s="643" t="s">
        <v>4687</v>
      </c>
      <c r="C1184" s="644" t="s">
        <v>8</v>
      </c>
      <c r="D1184" s="638" t="s">
        <v>18</v>
      </c>
      <c r="E1184" s="234" t="s">
        <v>12</v>
      </c>
      <c r="F1184" s="234" t="s">
        <v>283</v>
      </c>
      <c r="G1184" s="643" t="s">
        <v>3972</v>
      </c>
      <c r="H1184" s="643" t="s">
        <v>4545</v>
      </c>
      <c r="I1184" s="638" t="s">
        <v>23</v>
      </c>
      <c r="J1184" s="638" t="s">
        <v>44</v>
      </c>
      <c r="K1184" s="638" t="s">
        <v>71</v>
      </c>
      <c r="L1184" s="643" t="s">
        <v>4688</v>
      </c>
      <c r="M1184" s="638" t="s">
        <v>119</v>
      </c>
      <c r="N1184" s="653">
        <v>42384.0</v>
      </c>
      <c r="O1184" s="653">
        <v>42384.0</v>
      </c>
      <c r="P1184" s="218"/>
      <c r="Q1184" s="229"/>
      <c r="R1184" s="229"/>
      <c r="S1184" s="218"/>
      <c r="T1184" s="69">
        <f t="shared" si="2367"/>
        <v>1139</v>
      </c>
      <c r="U1184" s="536">
        <f t="shared" ref="U1184:W1184" si="2411">IF(ISBLANK($A1184),"",sum(AE1184,AK1184,AQ1184,AW1184,BC1184,BI1184,BO1184,BU1184,CA1184,CG1184,CM1184,CS1184,CY1184,DE1184,DK1184,DQ1184,DW1184,EC1184,EI1184,EO1184,EU1184))</f>
        <v>3</v>
      </c>
      <c r="V1184" s="536">
        <f t="shared" si="2411"/>
        <v>1</v>
      </c>
      <c r="W1184" s="536">
        <f t="shared" si="2411"/>
        <v>0</v>
      </c>
      <c r="X1184" s="537">
        <f t="shared" si="2368"/>
        <v>4</v>
      </c>
      <c r="Y1184" s="536">
        <f t="shared" si="2379"/>
        <v>3</v>
      </c>
      <c r="Z1184" s="536">
        <f t="shared" ref="Z1184:AA1184" si="2412">IF(ISBLANK($A1184),"",sum(AI1184,AO1184,AU1184,BA1184,BG1184,BM1184,BS1184,BY1184,CE1184,CK1184,CQ1184,CW1184,DC1184,DI1184,DO1184,DU1184,EA1184,EG1184,EM1184,ES1184,EY1184))</f>
        <v>2</v>
      </c>
      <c r="AA1184" s="536">
        <f t="shared" si="2412"/>
        <v>0</v>
      </c>
      <c r="AB1184" s="537">
        <f t="shared" si="2370"/>
        <v>5</v>
      </c>
      <c r="AC1184" s="632">
        <f t="shared" si="2371"/>
        <v>0.75</v>
      </c>
      <c r="AD1184" s="633" t="str">
        <f t="shared" si="2413"/>
        <v>20+</v>
      </c>
      <c r="AE1184" s="646">
        <v>2.0</v>
      </c>
      <c r="AF1184" s="646">
        <v>1.0</v>
      </c>
      <c r="AG1184" s="218"/>
      <c r="AH1184" s="646">
        <v>3.0</v>
      </c>
      <c r="AI1184" s="646">
        <v>1.0</v>
      </c>
      <c r="AJ1184" s="218"/>
      <c r="AK1184" s="646">
        <v>1.0</v>
      </c>
      <c r="AL1184" s="218"/>
      <c r="AM1184" s="218"/>
      <c r="AN1184" s="218"/>
      <c r="AO1184" s="646">
        <v>1.0</v>
      </c>
      <c r="AP1184" s="218"/>
      <c r="AQ1184" s="218"/>
      <c r="AR1184" s="218"/>
      <c r="AS1184" s="218"/>
      <c r="AT1184" s="218"/>
      <c r="AU1184" s="218"/>
      <c r="AV1184" s="218"/>
      <c r="AW1184" s="218"/>
      <c r="AX1184" s="218"/>
      <c r="AY1184" s="218"/>
      <c r="AZ1184" s="218"/>
      <c r="BA1184" s="218"/>
      <c r="BB1184" s="218"/>
      <c r="BC1184" s="218"/>
      <c r="BD1184" s="218"/>
      <c r="BE1184" s="218"/>
      <c r="BF1184" s="218"/>
      <c r="BG1184" s="218"/>
      <c r="BH1184" s="218"/>
      <c r="BI1184" s="218"/>
      <c r="BJ1184" s="218"/>
      <c r="BK1184" s="218"/>
      <c r="BL1184" s="218"/>
      <c r="BM1184" s="218"/>
      <c r="BN1184" s="218"/>
      <c r="BO1184" s="218"/>
      <c r="BP1184" s="218"/>
      <c r="BQ1184" s="218"/>
      <c r="BR1184" s="218"/>
      <c r="BS1184" s="218"/>
      <c r="BT1184" s="218"/>
      <c r="BU1184" s="218"/>
      <c r="BV1184" s="218"/>
      <c r="BW1184" s="218"/>
      <c r="BX1184" s="218"/>
      <c r="BY1184" s="218"/>
      <c r="BZ1184" s="218"/>
      <c r="CA1184" s="218"/>
      <c r="CB1184" s="218"/>
      <c r="CC1184" s="218"/>
      <c r="CD1184" s="218"/>
      <c r="CE1184" s="218"/>
      <c r="CF1184" s="218"/>
      <c r="CG1184" s="218"/>
      <c r="CH1184" s="218"/>
      <c r="CI1184" s="218"/>
      <c r="CJ1184" s="218"/>
      <c r="CK1184" s="218"/>
      <c r="CL1184" s="218"/>
      <c r="CM1184" s="218"/>
      <c r="CN1184" s="218"/>
      <c r="CO1184" s="218"/>
      <c r="CP1184" s="218"/>
      <c r="CQ1184" s="218"/>
      <c r="CR1184" s="218"/>
      <c r="CS1184" s="218"/>
      <c r="CT1184" s="218"/>
      <c r="CU1184" s="218"/>
      <c r="CV1184" s="218"/>
      <c r="CW1184" s="218"/>
      <c r="CX1184" s="218"/>
      <c r="CY1184" s="218"/>
      <c r="CZ1184" s="218"/>
      <c r="DA1184" s="218"/>
      <c r="DB1184" s="218"/>
      <c r="DC1184" s="218"/>
      <c r="DD1184" s="218"/>
      <c r="DE1184" s="218"/>
      <c r="DF1184" s="218"/>
      <c r="DG1184" s="218"/>
      <c r="DH1184" s="218"/>
      <c r="DI1184" s="218"/>
      <c r="DJ1184" s="218"/>
      <c r="DK1184" s="218"/>
      <c r="DL1184" s="218"/>
      <c r="DM1184" s="218"/>
      <c r="DN1184" s="218"/>
      <c r="DO1184" s="218"/>
      <c r="DP1184" s="218"/>
      <c r="DQ1184" s="218"/>
      <c r="DR1184" s="218"/>
      <c r="DS1184" s="218"/>
      <c r="DT1184" s="218"/>
      <c r="DU1184" s="218"/>
      <c r="DV1184" s="218"/>
      <c r="DW1184" s="218"/>
      <c r="DX1184" s="218"/>
      <c r="DY1184" s="218"/>
      <c r="DZ1184" s="218"/>
      <c r="EA1184" s="218"/>
      <c r="EB1184" s="218"/>
      <c r="EC1184" s="218"/>
      <c r="ED1184" s="218"/>
      <c r="EE1184" s="218"/>
      <c r="EF1184" s="218"/>
      <c r="EG1184" s="218"/>
      <c r="EH1184" s="218"/>
      <c r="EI1184" s="218"/>
      <c r="EJ1184" s="218"/>
      <c r="EK1184" s="218"/>
      <c r="EL1184" s="218"/>
      <c r="EM1184" s="218"/>
      <c r="EN1184" s="218"/>
      <c r="EO1184" s="218"/>
      <c r="EP1184" s="218"/>
      <c r="EQ1184" s="218"/>
      <c r="ER1184" s="218"/>
      <c r="ES1184" s="218"/>
      <c r="ET1184" s="218"/>
      <c r="EU1184" s="218"/>
      <c r="EV1184" s="218"/>
      <c r="EW1184" s="218"/>
      <c r="EX1184" s="218"/>
      <c r="EY1184" s="218"/>
      <c r="EZ1184" s="218"/>
      <c r="FA1184" s="643" t="s">
        <v>4689</v>
      </c>
      <c r="FB1184" s="643"/>
      <c r="FC1184" s="643"/>
      <c r="FD1184" s="643"/>
    </row>
    <row r="1185">
      <c r="A1185" s="233" t="s">
        <v>4690</v>
      </c>
      <c r="B1185" s="234" t="s">
        <v>3685</v>
      </c>
      <c r="C1185" s="235" t="s">
        <v>8</v>
      </c>
      <c r="D1185" s="234" t="s">
        <v>18</v>
      </c>
      <c r="E1185" s="234" t="s">
        <v>12</v>
      </c>
      <c r="F1185" s="234" t="s">
        <v>283</v>
      </c>
      <c r="G1185" s="234" t="s">
        <v>3899</v>
      </c>
      <c r="H1185" s="234" t="s">
        <v>4085</v>
      </c>
      <c r="I1185" s="234" t="s">
        <v>23</v>
      </c>
      <c r="J1185" s="234" t="s">
        <v>44</v>
      </c>
      <c r="K1185" s="234" t="s">
        <v>3490</v>
      </c>
      <c r="L1185" s="234" t="s">
        <v>738</v>
      </c>
      <c r="M1185" s="234" t="s">
        <v>88</v>
      </c>
      <c r="N1185" s="236">
        <v>41829.0</v>
      </c>
      <c r="O1185" s="236">
        <v>41829.0</v>
      </c>
      <c r="P1185" s="218"/>
      <c r="Q1185" s="637">
        <v>41913.0</v>
      </c>
      <c r="R1185" s="637">
        <v>41927.0</v>
      </c>
      <c r="S1185" s="218"/>
      <c r="T1185" s="69">
        <f t="shared" si="2367"/>
        <v>1694</v>
      </c>
      <c r="U1185" s="536">
        <f t="shared" ref="U1185:W1185" si="2414">IF(ISBLANK($A1185),"",sum(AE1185,AK1185,AQ1185,AW1185,BC1185,BI1185,BO1185,BU1185,CA1185,CG1185,CM1185,CS1185,CY1185,DE1185,DK1185,DQ1185,DW1185,EC1185,EI1185,EO1185,EU1185))</f>
        <v>9</v>
      </c>
      <c r="V1185" s="536">
        <f t="shared" si="2414"/>
        <v>4</v>
      </c>
      <c r="W1185" s="536">
        <f t="shared" si="2414"/>
        <v>0</v>
      </c>
      <c r="X1185" s="537">
        <f t="shared" si="2368"/>
        <v>13</v>
      </c>
      <c r="Y1185" s="536">
        <f t="shared" si="2379"/>
        <v>9</v>
      </c>
      <c r="Z1185" s="536">
        <f t="shared" ref="Z1185:AA1185" si="2415">IF(ISBLANK($A1185),"",sum(AI1185,AO1185,AU1185,BA1185,BG1185,BM1185,BS1185,BY1185,CE1185,CK1185,CQ1185,CW1185,DC1185,DI1185,DO1185,DU1185,EA1185,EG1185,EM1185,ES1185,EY1185))</f>
        <v>16</v>
      </c>
      <c r="AA1185" s="536">
        <f t="shared" si="2415"/>
        <v>0</v>
      </c>
      <c r="AB1185" s="537">
        <f t="shared" si="2370"/>
        <v>25</v>
      </c>
      <c r="AC1185" s="538">
        <f t="shared" si="2371"/>
        <v>0.6923076923</v>
      </c>
      <c r="AD1185" s="539" t="str">
        <f t="shared" ref="AD1185:AD1191" si="2418"> IF( N1185="" , "", IF( (TODAY()-N1185)/7 &gt; 20 , "20+", ROUNDUP((TODAY()-N1185)/7 ,0)))</f>
        <v>20+</v>
      </c>
      <c r="AE1185" s="218"/>
      <c r="AF1185" s="218"/>
      <c r="AG1185" s="218"/>
      <c r="AH1185" s="218"/>
      <c r="AI1185" s="218"/>
      <c r="AJ1185" s="218"/>
      <c r="AK1185" s="218"/>
      <c r="AL1185" s="218"/>
      <c r="AM1185" s="218"/>
      <c r="AN1185" s="218"/>
      <c r="AO1185" s="218"/>
      <c r="AP1185" s="218"/>
      <c r="AQ1185" s="237">
        <v>3.0</v>
      </c>
      <c r="AR1185" s="218"/>
      <c r="AS1185" s="218"/>
      <c r="AT1185" s="237">
        <v>3.0</v>
      </c>
      <c r="AU1185" s="237">
        <v>3.0</v>
      </c>
      <c r="AV1185" s="218"/>
      <c r="AW1185" s="237">
        <v>2.0</v>
      </c>
      <c r="AX1185" s="218"/>
      <c r="AY1185" s="218"/>
      <c r="AZ1185" s="237">
        <v>3.0</v>
      </c>
      <c r="BA1185" s="237">
        <v>3.0</v>
      </c>
      <c r="BB1185" s="218"/>
      <c r="BC1185" s="218"/>
      <c r="BD1185" s="237">
        <v>1.0</v>
      </c>
      <c r="BE1185" s="218"/>
      <c r="BF1185" s="218"/>
      <c r="BG1185" s="237">
        <v>1.0</v>
      </c>
      <c r="BH1185" s="218"/>
      <c r="BI1185" s="218"/>
      <c r="BJ1185" s="218"/>
      <c r="BK1185" s="218"/>
      <c r="BL1185" s="218"/>
      <c r="BM1185" s="218"/>
      <c r="BN1185" s="218"/>
      <c r="BO1185" s="218"/>
      <c r="BP1185" s="218"/>
      <c r="BQ1185" s="218"/>
      <c r="BR1185" s="218"/>
      <c r="BS1185" s="218"/>
      <c r="BT1185" s="218"/>
      <c r="BU1185" s="237">
        <v>1.0</v>
      </c>
      <c r="BV1185" s="218"/>
      <c r="BW1185" s="218"/>
      <c r="BX1185" s="218"/>
      <c r="BY1185" s="218"/>
      <c r="BZ1185" s="218"/>
      <c r="CA1185" s="218"/>
      <c r="CB1185" s="218"/>
      <c r="CC1185" s="218"/>
      <c r="CD1185" s="218"/>
      <c r="CE1185" s="218"/>
      <c r="CF1185" s="218"/>
      <c r="CG1185" s="237">
        <v>1.0</v>
      </c>
      <c r="CH1185" s="218"/>
      <c r="CI1185" s="218"/>
      <c r="CJ1185" s="237">
        <v>1.0</v>
      </c>
      <c r="CK1185" s="237">
        <v>2.0</v>
      </c>
      <c r="CL1185" s="218"/>
      <c r="CM1185" s="218"/>
      <c r="CN1185" s="237">
        <v>1.0</v>
      </c>
      <c r="CO1185" s="218"/>
      <c r="CP1185" s="218"/>
      <c r="CQ1185" s="237">
        <v>1.0</v>
      </c>
      <c r="CR1185" s="218"/>
      <c r="CS1185" s="237">
        <v>1.0</v>
      </c>
      <c r="CT1185" s="218"/>
      <c r="CU1185" s="218"/>
      <c r="CV1185" s="218"/>
      <c r="CW1185" s="218"/>
      <c r="CX1185" s="218"/>
      <c r="CY1185" s="218"/>
      <c r="CZ1185" s="237">
        <v>1.0</v>
      </c>
      <c r="DA1185" s="218"/>
      <c r="DB1185" s="237">
        <v>1.0</v>
      </c>
      <c r="DC1185" s="237">
        <v>1.0</v>
      </c>
      <c r="DD1185" s="218"/>
      <c r="DE1185" s="218"/>
      <c r="DF1185" s="218"/>
      <c r="DG1185" s="218"/>
      <c r="DH1185" s="218"/>
      <c r="DI1185" s="218"/>
      <c r="DJ1185" s="218"/>
      <c r="DK1185" s="218"/>
      <c r="DL1185" s="218"/>
      <c r="DM1185" s="218"/>
      <c r="DN1185" s="218"/>
      <c r="DO1185" s="218"/>
      <c r="DP1185" s="218"/>
      <c r="DQ1185" s="218"/>
      <c r="DR1185" s="218"/>
      <c r="DS1185" s="218"/>
      <c r="DT1185" s="218"/>
      <c r="DU1185" s="218"/>
      <c r="DV1185" s="218"/>
      <c r="DW1185" s="218"/>
      <c r="DX1185" s="218"/>
      <c r="DY1185" s="218"/>
      <c r="DZ1185" s="218"/>
      <c r="EA1185" s="218"/>
      <c r="EB1185" s="218"/>
      <c r="EC1185" s="218"/>
      <c r="ED1185" s="237">
        <v>1.0</v>
      </c>
      <c r="EE1185" s="218"/>
      <c r="EF1185" s="237">
        <v>1.0</v>
      </c>
      <c r="EG1185" s="237">
        <v>3.0</v>
      </c>
      <c r="EH1185" s="218"/>
      <c r="EI1185" s="218"/>
      <c r="EJ1185" s="218"/>
      <c r="EK1185" s="218"/>
      <c r="EL1185" s="218"/>
      <c r="EM1185" s="218"/>
      <c r="EN1185" s="218"/>
      <c r="EO1185" s="237">
        <v>1.0</v>
      </c>
      <c r="EP1185" s="218"/>
      <c r="EQ1185" s="218"/>
      <c r="ER1185" s="218"/>
      <c r="ES1185" s="237">
        <v>2.0</v>
      </c>
      <c r="ET1185" s="218"/>
      <c r="EU1185" s="218"/>
      <c r="EV1185" s="218"/>
      <c r="EW1185" s="218"/>
      <c r="EX1185" s="218"/>
      <c r="EY1185" s="218"/>
      <c r="EZ1185" s="218"/>
      <c r="FA1185" s="234" t="s">
        <v>4691</v>
      </c>
      <c r="FB1185" s="234"/>
      <c r="FC1185" s="234"/>
      <c r="FD1185" s="234"/>
    </row>
    <row r="1186">
      <c r="A1186" s="233" t="s">
        <v>4692</v>
      </c>
      <c r="B1186" s="234" t="s">
        <v>3685</v>
      </c>
      <c r="C1186" s="235" t="s">
        <v>8</v>
      </c>
      <c r="D1186" s="234" t="s">
        <v>18</v>
      </c>
      <c r="E1186" s="234" t="s">
        <v>12</v>
      </c>
      <c r="F1186" s="234" t="s">
        <v>283</v>
      </c>
      <c r="G1186" s="234" t="s">
        <v>3899</v>
      </c>
      <c r="H1186" s="234" t="s">
        <v>4693</v>
      </c>
      <c r="I1186" s="234" t="s">
        <v>23</v>
      </c>
      <c r="J1186" s="234" t="s">
        <v>44</v>
      </c>
      <c r="K1186" s="234" t="s">
        <v>3490</v>
      </c>
      <c r="L1186" s="234" t="s">
        <v>738</v>
      </c>
      <c r="M1186" s="234" t="s">
        <v>88</v>
      </c>
      <c r="N1186" s="236">
        <v>41900.0</v>
      </c>
      <c r="O1186" s="224"/>
      <c r="P1186" s="218"/>
      <c r="Q1186" s="229"/>
      <c r="R1186" s="229"/>
      <c r="S1186" s="218"/>
      <c r="T1186" s="69">
        <f t="shared" si="2367"/>
        <v>1623</v>
      </c>
      <c r="U1186" s="536">
        <f t="shared" ref="U1186:W1186" si="2416">IF(ISBLANK($A1186),"",sum(AE1186,AK1186,AQ1186,AW1186,BC1186,BI1186,BO1186,BU1186,CA1186,CG1186,CM1186,CS1186,CY1186,DE1186,DK1186,DQ1186,DW1186,EC1186,EI1186,EO1186,EU1186))</f>
        <v>16</v>
      </c>
      <c r="V1186" s="536">
        <f t="shared" si="2416"/>
        <v>0</v>
      </c>
      <c r="W1186" s="536">
        <f t="shared" si="2416"/>
        <v>0</v>
      </c>
      <c r="X1186" s="537">
        <f t="shared" si="2368"/>
        <v>16</v>
      </c>
      <c r="Y1186" s="536">
        <f t="shared" si="2379"/>
        <v>13</v>
      </c>
      <c r="Z1186" s="536">
        <f t="shared" ref="Z1186:AA1186" si="2417">IF(ISBLANK($A1186),"",sum(AI1186,AO1186,AU1186,BA1186,BG1186,BM1186,BS1186,BY1186,CE1186,CK1186,CQ1186,CW1186,DC1186,DI1186,DO1186,DU1186,EA1186,EG1186,EM1186,ES1186,EY1186))</f>
        <v>13</v>
      </c>
      <c r="AA1186" s="536">
        <f t="shared" si="2417"/>
        <v>0</v>
      </c>
      <c r="AB1186" s="537">
        <f t="shared" si="2370"/>
        <v>26</v>
      </c>
      <c r="AC1186" s="538">
        <f t="shared" si="2371"/>
        <v>0.8125</v>
      </c>
      <c r="AD1186" s="539" t="str">
        <f t="shared" si="2418"/>
        <v>20+</v>
      </c>
      <c r="AE1186" s="218"/>
      <c r="AF1186" s="218"/>
      <c r="AG1186" s="218"/>
      <c r="AH1186" s="218"/>
      <c r="AI1186" s="218"/>
      <c r="AJ1186" s="218"/>
      <c r="AK1186" s="237">
        <v>1.0</v>
      </c>
      <c r="AL1186" s="218"/>
      <c r="AM1186" s="218"/>
      <c r="AN1186" s="218"/>
      <c r="AO1186" s="218"/>
      <c r="AP1186" s="218"/>
      <c r="AQ1186" s="218"/>
      <c r="AR1186" s="218"/>
      <c r="AS1186" s="218"/>
      <c r="AT1186" s="218"/>
      <c r="AU1186" s="218"/>
      <c r="AV1186" s="218"/>
      <c r="AW1186" s="218"/>
      <c r="AX1186" s="218"/>
      <c r="AY1186" s="218"/>
      <c r="AZ1186" s="218"/>
      <c r="BA1186" s="218"/>
      <c r="BB1186" s="218"/>
      <c r="BC1186" s="237">
        <v>1.0</v>
      </c>
      <c r="BD1186" s="218"/>
      <c r="BE1186" s="218"/>
      <c r="BF1186" s="237">
        <v>1.0</v>
      </c>
      <c r="BG1186" s="237">
        <v>1.0</v>
      </c>
      <c r="BH1186" s="218"/>
      <c r="BI1186" s="237">
        <v>2.0</v>
      </c>
      <c r="BJ1186" s="218"/>
      <c r="BK1186" s="218"/>
      <c r="BL1186" s="237">
        <v>2.0</v>
      </c>
      <c r="BM1186" s="237">
        <v>3.0</v>
      </c>
      <c r="BN1186" s="218"/>
      <c r="BO1186" s="218"/>
      <c r="BP1186" s="218"/>
      <c r="BQ1186" s="218"/>
      <c r="BR1186" s="218"/>
      <c r="BS1186" s="237">
        <v>2.0</v>
      </c>
      <c r="BT1186" s="218"/>
      <c r="BU1186" s="237">
        <v>2.0</v>
      </c>
      <c r="BV1186" s="218"/>
      <c r="BW1186" s="218"/>
      <c r="BX1186" s="237">
        <v>1.0</v>
      </c>
      <c r="BY1186" s="237">
        <v>1.0</v>
      </c>
      <c r="BZ1186" s="218"/>
      <c r="CA1186" s="218"/>
      <c r="CB1186" s="218"/>
      <c r="CC1186" s="218"/>
      <c r="CD1186" s="218"/>
      <c r="CE1186" s="218"/>
      <c r="CF1186" s="218"/>
      <c r="CG1186" s="237">
        <v>2.0</v>
      </c>
      <c r="CH1186" s="218"/>
      <c r="CI1186" s="218"/>
      <c r="CJ1186" s="237">
        <v>2.0</v>
      </c>
      <c r="CK1186" s="237">
        <v>2.0</v>
      </c>
      <c r="CL1186" s="218"/>
      <c r="CM1186" s="218"/>
      <c r="CN1186" s="218"/>
      <c r="CO1186" s="218"/>
      <c r="CP1186" s="218"/>
      <c r="CQ1186" s="218"/>
      <c r="CR1186" s="218"/>
      <c r="CS1186" s="237">
        <v>1.0</v>
      </c>
      <c r="CT1186" s="218"/>
      <c r="CU1186" s="218"/>
      <c r="CV1186" s="237">
        <v>1.0</v>
      </c>
      <c r="CW1186" s="237">
        <v>1.0</v>
      </c>
      <c r="CX1186" s="218"/>
      <c r="CY1186" s="237">
        <v>2.0</v>
      </c>
      <c r="CZ1186" s="218"/>
      <c r="DA1186" s="218"/>
      <c r="DB1186" s="218"/>
      <c r="DC1186" s="218"/>
      <c r="DD1186" s="218"/>
      <c r="DE1186" s="237">
        <v>2.0</v>
      </c>
      <c r="DF1186" s="218"/>
      <c r="DG1186" s="218"/>
      <c r="DH1186" s="237">
        <v>3.0</v>
      </c>
      <c r="DI1186" s="237">
        <v>3.0</v>
      </c>
      <c r="DJ1186" s="218"/>
      <c r="DK1186" s="237">
        <v>3.0</v>
      </c>
      <c r="DL1186" s="218"/>
      <c r="DM1186" s="218"/>
      <c r="DN1186" s="218"/>
      <c r="DO1186" s="218"/>
      <c r="DP1186" s="218"/>
      <c r="DQ1186" s="218"/>
      <c r="DR1186" s="218"/>
      <c r="DS1186" s="218"/>
      <c r="DT1186" s="237">
        <v>3.0</v>
      </c>
      <c r="DU1186" s="218"/>
      <c r="DV1186" s="218"/>
      <c r="DW1186" s="218"/>
      <c r="DX1186" s="218"/>
      <c r="DY1186" s="218"/>
      <c r="DZ1186" s="218"/>
      <c r="EA1186" s="218"/>
      <c r="EB1186" s="218"/>
      <c r="EC1186" s="218"/>
      <c r="ED1186" s="218"/>
      <c r="EE1186" s="218"/>
      <c r="EF1186" s="218"/>
      <c r="EG1186" s="218"/>
      <c r="EH1186" s="218"/>
      <c r="EI1186" s="218"/>
      <c r="EJ1186" s="218"/>
      <c r="EK1186" s="218"/>
      <c r="EL1186" s="218"/>
      <c r="EM1186" s="218"/>
      <c r="EN1186" s="218"/>
      <c r="EO1186" s="218"/>
      <c r="EP1186" s="218"/>
      <c r="EQ1186" s="218"/>
      <c r="ER1186" s="218"/>
      <c r="ES1186" s="218"/>
      <c r="ET1186" s="218"/>
      <c r="EU1186" s="218"/>
      <c r="EV1186" s="218"/>
      <c r="EW1186" s="218"/>
      <c r="EX1186" s="218"/>
      <c r="EY1186" s="218"/>
      <c r="EZ1186" s="218"/>
      <c r="FA1186" s="234" t="s">
        <v>4694</v>
      </c>
      <c r="FB1186" s="234"/>
      <c r="FC1186" s="234"/>
      <c r="FD1186" s="234"/>
    </row>
    <row r="1187">
      <c r="A1187" s="233" t="s">
        <v>4695</v>
      </c>
      <c r="B1187" s="234" t="s">
        <v>3685</v>
      </c>
      <c r="C1187" s="235" t="s">
        <v>8</v>
      </c>
      <c r="D1187" s="234" t="s">
        <v>18</v>
      </c>
      <c r="E1187" s="234" t="s">
        <v>12</v>
      </c>
      <c r="F1187" s="234" t="s">
        <v>283</v>
      </c>
      <c r="G1187" s="234" t="s">
        <v>3899</v>
      </c>
      <c r="H1187" s="234" t="s">
        <v>4085</v>
      </c>
      <c r="I1187" s="234" t="s">
        <v>23</v>
      </c>
      <c r="J1187" s="234" t="s">
        <v>44</v>
      </c>
      <c r="K1187" s="234" t="s">
        <v>3490</v>
      </c>
      <c r="L1187" s="234" t="s">
        <v>738</v>
      </c>
      <c r="M1187" s="234" t="s">
        <v>88</v>
      </c>
      <c r="N1187" s="236">
        <v>41900.0</v>
      </c>
      <c r="O1187" s="224"/>
      <c r="P1187" s="218"/>
      <c r="Q1187" s="229"/>
      <c r="R1187" s="229"/>
      <c r="S1187" s="218"/>
      <c r="T1187" s="69">
        <f t="shared" si="2367"/>
        <v>1623</v>
      </c>
      <c r="U1187" s="536">
        <f t="shared" ref="U1187:W1187" si="2419">IF(ISBLANK($A1187),"",sum(AE1187,AK1187,AQ1187,AW1187,BC1187,BI1187,BO1187,BU1187,CA1187,CG1187,CM1187,CS1187,CY1187,DE1187,DK1187,DQ1187,DW1187,EC1187,EI1187,EO1187,EU1187))</f>
        <v>9</v>
      </c>
      <c r="V1187" s="536">
        <f t="shared" si="2419"/>
        <v>0</v>
      </c>
      <c r="W1187" s="536">
        <f t="shared" si="2419"/>
        <v>0</v>
      </c>
      <c r="X1187" s="537">
        <f t="shared" si="2368"/>
        <v>9</v>
      </c>
      <c r="Y1187" s="536">
        <f t="shared" si="2379"/>
        <v>8</v>
      </c>
      <c r="Z1187" s="536">
        <f t="shared" ref="Z1187:AA1187" si="2420">IF(ISBLANK($A1187),"",sum(AI1187,AO1187,AU1187,BA1187,BG1187,BM1187,BS1187,BY1187,CE1187,CK1187,CQ1187,CW1187,DC1187,DI1187,DO1187,DU1187,EA1187,EG1187,EM1187,ES1187,EY1187))</f>
        <v>9</v>
      </c>
      <c r="AA1187" s="536">
        <f t="shared" si="2420"/>
        <v>0</v>
      </c>
      <c r="AB1187" s="537">
        <f t="shared" si="2370"/>
        <v>17</v>
      </c>
      <c r="AC1187" s="538">
        <f t="shared" si="2371"/>
        <v>0.8888888889</v>
      </c>
      <c r="AD1187" s="635" t="str">
        <f t="shared" si="2418"/>
        <v>20+</v>
      </c>
      <c r="AE1187" s="237">
        <v>1.0</v>
      </c>
      <c r="AF1187" s="218"/>
      <c r="AG1187" s="218"/>
      <c r="AH1187" s="218"/>
      <c r="AI1187" s="218"/>
      <c r="AJ1187" s="218"/>
      <c r="AK1187" s="237">
        <v>1.0</v>
      </c>
      <c r="AL1187" s="218"/>
      <c r="AM1187" s="218"/>
      <c r="AN1187" s="237">
        <v>2.0</v>
      </c>
      <c r="AO1187" s="237">
        <v>2.0</v>
      </c>
      <c r="AP1187" s="218"/>
      <c r="AQ1187" s="218"/>
      <c r="AR1187" s="218"/>
      <c r="AS1187" s="218"/>
      <c r="AT1187" s="218"/>
      <c r="AU1187" s="237">
        <v>2.0</v>
      </c>
      <c r="AV1187" s="218"/>
      <c r="AW1187" s="218"/>
      <c r="AX1187" s="218"/>
      <c r="AY1187" s="218"/>
      <c r="AZ1187" s="218"/>
      <c r="BA1187" s="218"/>
      <c r="BB1187" s="218"/>
      <c r="BC1187" s="218"/>
      <c r="BD1187" s="218"/>
      <c r="BE1187" s="218"/>
      <c r="BF1187" s="218"/>
      <c r="BG1187" s="218"/>
      <c r="BH1187" s="218"/>
      <c r="BI1187" s="237">
        <v>1.0</v>
      </c>
      <c r="BJ1187" s="218"/>
      <c r="BK1187" s="218"/>
      <c r="BL1187" s="237">
        <v>1.0</v>
      </c>
      <c r="BM1187" s="237">
        <v>1.0</v>
      </c>
      <c r="BN1187" s="218"/>
      <c r="BO1187" s="237">
        <v>1.0</v>
      </c>
      <c r="BP1187" s="218"/>
      <c r="BQ1187" s="218"/>
      <c r="BR1187" s="237">
        <v>1.0</v>
      </c>
      <c r="BS1187" s="237">
        <v>1.0</v>
      </c>
      <c r="BT1187" s="218"/>
      <c r="BU1187" s="237">
        <v>1.0</v>
      </c>
      <c r="BV1187" s="218"/>
      <c r="BW1187" s="218"/>
      <c r="BX1187" s="218"/>
      <c r="BY1187" s="218"/>
      <c r="BZ1187" s="218"/>
      <c r="CA1187" s="218"/>
      <c r="CB1187" s="218"/>
      <c r="CC1187" s="218"/>
      <c r="CD1187" s="218"/>
      <c r="CE1187" s="218"/>
      <c r="CF1187" s="218"/>
      <c r="CG1187" s="218"/>
      <c r="CH1187" s="218"/>
      <c r="CI1187" s="218"/>
      <c r="CJ1187" s="218"/>
      <c r="CK1187" s="218"/>
      <c r="CL1187" s="218"/>
      <c r="CM1187" s="218"/>
      <c r="CN1187" s="218"/>
      <c r="CO1187" s="218"/>
      <c r="CP1187" s="218"/>
      <c r="CQ1187" s="218"/>
      <c r="CR1187" s="218"/>
      <c r="CS1187" s="237">
        <v>1.0</v>
      </c>
      <c r="CT1187" s="218"/>
      <c r="CU1187" s="218"/>
      <c r="CV1187" s="237">
        <v>1.0</v>
      </c>
      <c r="CW1187" s="237">
        <v>2.0</v>
      </c>
      <c r="CX1187" s="218"/>
      <c r="CY1187" s="237">
        <v>2.0</v>
      </c>
      <c r="CZ1187" s="218"/>
      <c r="DA1187" s="218"/>
      <c r="DB1187" s="218"/>
      <c r="DC1187" s="218"/>
      <c r="DD1187" s="218"/>
      <c r="DE1187" s="218"/>
      <c r="DF1187" s="218"/>
      <c r="DG1187" s="218"/>
      <c r="DH1187" s="237">
        <v>1.0</v>
      </c>
      <c r="DI1187" s="237">
        <v>1.0</v>
      </c>
      <c r="DJ1187" s="218"/>
      <c r="DK1187" s="218"/>
      <c r="DL1187" s="218"/>
      <c r="DM1187" s="218"/>
      <c r="DN1187" s="218"/>
      <c r="DO1187" s="218"/>
      <c r="DP1187" s="218"/>
      <c r="DQ1187" s="218"/>
      <c r="DR1187" s="218"/>
      <c r="DS1187" s="218"/>
      <c r="DT1187" s="218"/>
      <c r="DU1187" s="218"/>
      <c r="DV1187" s="218"/>
      <c r="DW1187" s="634">
        <v>1.0</v>
      </c>
      <c r="DX1187" s="218"/>
      <c r="DY1187" s="218"/>
      <c r="DZ1187" s="634">
        <v>1.0</v>
      </c>
      <c r="EA1187" s="218"/>
      <c r="EB1187" s="218"/>
      <c r="EC1187" s="218"/>
      <c r="ED1187" s="218"/>
      <c r="EE1187" s="218"/>
      <c r="EF1187" s="218"/>
      <c r="EG1187" s="218"/>
      <c r="EH1187" s="218"/>
      <c r="EI1187" s="218"/>
      <c r="EJ1187" s="218"/>
      <c r="EK1187" s="218"/>
      <c r="EL1187" s="634">
        <v>1.0</v>
      </c>
      <c r="EM1187" s="218"/>
      <c r="EN1187" s="218"/>
      <c r="EO1187" s="218"/>
      <c r="EP1187" s="218"/>
      <c r="EQ1187" s="218"/>
      <c r="ER1187" s="218"/>
      <c r="ES1187" s="218"/>
      <c r="ET1187" s="218"/>
      <c r="EU1187" s="218"/>
      <c r="EV1187" s="218"/>
      <c r="EW1187" s="218"/>
      <c r="EX1187" s="218"/>
      <c r="EY1187" s="218"/>
      <c r="EZ1187" s="218"/>
      <c r="FA1187" s="234" t="s">
        <v>4696</v>
      </c>
      <c r="FB1187" s="234"/>
      <c r="FC1187" s="234"/>
      <c r="FD1187" s="234"/>
    </row>
    <row r="1188">
      <c r="A1188" s="233" t="s">
        <v>4697</v>
      </c>
      <c r="B1188" s="234" t="s">
        <v>766</v>
      </c>
      <c r="C1188" s="235" t="s">
        <v>8</v>
      </c>
      <c r="D1188" s="234" t="s">
        <v>18</v>
      </c>
      <c r="E1188" s="234" t="s">
        <v>12</v>
      </c>
      <c r="F1188" s="234" t="s">
        <v>283</v>
      </c>
      <c r="G1188" s="234" t="s">
        <v>4698</v>
      </c>
      <c r="H1188" s="234" t="s">
        <v>529</v>
      </c>
      <c r="I1188" s="234" t="s">
        <v>23</v>
      </c>
      <c r="J1188" s="234" t="s">
        <v>44</v>
      </c>
      <c r="K1188" s="234" t="s">
        <v>1857</v>
      </c>
      <c r="L1188" s="234" t="s">
        <v>4635</v>
      </c>
      <c r="M1188" s="234" t="s">
        <v>130</v>
      </c>
      <c r="N1188" s="236">
        <v>41810.0</v>
      </c>
      <c r="O1188" s="224"/>
      <c r="P1188" s="218"/>
      <c r="Q1188" s="229"/>
      <c r="R1188" s="229"/>
      <c r="S1188" s="218"/>
      <c r="T1188" s="69">
        <f t="shared" si="2367"/>
        <v>1713</v>
      </c>
      <c r="U1188" s="536">
        <f t="shared" ref="U1188:W1188" si="2421">IF(ISBLANK($A1188),"",sum(AE1188,AK1188,AQ1188,AW1188,BC1188,BI1188,BO1188,BU1188,CA1188,CG1188,CM1188,CS1188,CY1188,DE1188,DK1188,DQ1188,DW1188,EC1188,EI1188,EO1188,EU1188))</f>
        <v>4</v>
      </c>
      <c r="V1188" s="536">
        <f t="shared" si="2421"/>
        <v>4</v>
      </c>
      <c r="W1188" s="536">
        <f t="shared" si="2421"/>
        <v>0</v>
      </c>
      <c r="X1188" s="537">
        <f t="shared" si="2368"/>
        <v>8</v>
      </c>
      <c r="Y1188" s="536">
        <f t="shared" si="2379"/>
        <v>7</v>
      </c>
      <c r="Z1188" s="536">
        <f t="shared" ref="Z1188:AA1188" si="2422">IF(ISBLANK($A1188),"",sum(AI1188,AO1188,AU1188,BA1188,BG1188,BM1188,BS1188,BY1188,CE1188,CK1188,CQ1188,CW1188,DC1188,DI1188,DO1188,DU1188,EA1188,EG1188,EM1188,ES1188,EY1188))</f>
        <v>19</v>
      </c>
      <c r="AA1188" s="536">
        <f t="shared" si="2422"/>
        <v>0</v>
      </c>
      <c r="AB1188" s="537">
        <f t="shared" si="2370"/>
        <v>26</v>
      </c>
      <c r="AC1188" s="538">
        <f t="shared" si="2371"/>
        <v>0.875</v>
      </c>
      <c r="AD1188" s="539" t="str">
        <f t="shared" si="2418"/>
        <v>20+</v>
      </c>
      <c r="AE1188" s="218"/>
      <c r="AF1188" s="218"/>
      <c r="AG1188" s="218"/>
      <c r="AH1188" s="218"/>
      <c r="AI1188" s="218"/>
      <c r="AJ1188" s="218"/>
      <c r="AK1188" s="218"/>
      <c r="AL1188" s="218"/>
      <c r="AM1188" s="218"/>
      <c r="AN1188" s="218"/>
      <c r="AO1188" s="218"/>
      <c r="AP1188" s="218"/>
      <c r="AQ1188" s="218"/>
      <c r="AR1188" s="218"/>
      <c r="AS1188" s="218"/>
      <c r="AT1188" s="218"/>
      <c r="AU1188" s="218"/>
      <c r="AV1188" s="218"/>
      <c r="AW1188" s="218"/>
      <c r="AX1188" s="218"/>
      <c r="AY1188" s="218"/>
      <c r="AZ1188" s="218"/>
      <c r="BA1188" s="218"/>
      <c r="BB1188" s="218"/>
      <c r="BC1188" s="218"/>
      <c r="BD1188" s="218"/>
      <c r="BE1188" s="218"/>
      <c r="BF1188" s="218"/>
      <c r="BG1188" s="218"/>
      <c r="BH1188" s="218"/>
      <c r="BI1188" s="237">
        <v>1.0</v>
      </c>
      <c r="BJ1188" s="218"/>
      <c r="BK1188" s="218"/>
      <c r="BL1188" s="237">
        <v>1.0</v>
      </c>
      <c r="BM1188" s="237">
        <v>2.0</v>
      </c>
      <c r="BN1188" s="218"/>
      <c r="BO1188" s="237">
        <v>2.0</v>
      </c>
      <c r="BP1188" s="218"/>
      <c r="BQ1188" s="218"/>
      <c r="BR1188" s="218"/>
      <c r="BS1188" s="218"/>
      <c r="BT1188" s="218"/>
      <c r="BU1188" s="218"/>
      <c r="BV1188" s="237">
        <v>1.0</v>
      </c>
      <c r="BW1188" s="218"/>
      <c r="BX1188" s="218"/>
      <c r="BY1188" s="218"/>
      <c r="BZ1188" s="218"/>
      <c r="CA1188" s="218"/>
      <c r="CB1188" s="218"/>
      <c r="CC1188" s="218"/>
      <c r="CD1188" s="237">
        <v>3.0</v>
      </c>
      <c r="CE1188" s="237">
        <v>3.0</v>
      </c>
      <c r="CF1188" s="218"/>
      <c r="CG1188" s="218"/>
      <c r="CH1188" s="237">
        <v>1.0</v>
      </c>
      <c r="CI1188" s="218"/>
      <c r="CJ1188" s="237">
        <v>1.0</v>
      </c>
      <c r="CK1188" s="237">
        <v>3.0</v>
      </c>
      <c r="CL1188" s="218"/>
      <c r="CM1188" s="218"/>
      <c r="CN1188" s="218"/>
      <c r="CO1188" s="218"/>
      <c r="CP1188" s="218"/>
      <c r="CQ1188" s="237">
        <v>1.0</v>
      </c>
      <c r="CR1188" s="218"/>
      <c r="CS1188" s="218"/>
      <c r="CT1188" s="218"/>
      <c r="CU1188" s="218"/>
      <c r="CV1188" s="218"/>
      <c r="CW1188" s="237">
        <v>3.0</v>
      </c>
      <c r="CX1188" s="218"/>
      <c r="CY1188" s="218"/>
      <c r="CZ1188" s="218"/>
      <c r="DA1188" s="218"/>
      <c r="DB1188" s="218"/>
      <c r="DC1188" s="218"/>
      <c r="DD1188" s="218"/>
      <c r="DE1188" s="218"/>
      <c r="DF1188" s="218"/>
      <c r="DG1188" s="218"/>
      <c r="DH1188" s="218"/>
      <c r="DI1188" s="218"/>
      <c r="DJ1188" s="218"/>
      <c r="DK1188" s="218"/>
      <c r="DL1188" s="218"/>
      <c r="DM1188" s="218"/>
      <c r="DN1188" s="218"/>
      <c r="DO1188" s="218"/>
      <c r="DP1188" s="218"/>
      <c r="DQ1188" s="218"/>
      <c r="DR1188" s="218"/>
      <c r="DS1188" s="218"/>
      <c r="DT1188" s="218"/>
      <c r="DU1188" s="237">
        <v>1.0</v>
      </c>
      <c r="DV1188" s="218"/>
      <c r="DW1188" s="218"/>
      <c r="DX1188" s="218"/>
      <c r="DY1188" s="218"/>
      <c r="DZ1188" s="218"/>
      <c r="EA1188" s="218"/>
      <c r="EB1188" s="218"/>
      <c r="EC1188" s="218"/>
      <c r="ED1188" s="218"/>
      <c r="EE1188" s="218"/>
      <c r="EF1188" s="218"/>
      <c r="EG1188" s="218"/>
      <c r="EH1188" s="218"/>
      <c r="EI1188" s="218"/>
      <c r="EJ1188" s="218"/>
      <c r="EK1188" s="218"/>
      <c r="EL1188" s="218"/>
      <c r="EM1188" s="218"/>
      <c r="EN1188" s="218"/>
      <c r="EO1188" s="218"/>
      <c r="EP1188" s="218"/>
      <c r="EQ1188" s="218"/>
      <c r="ER1188" s="218"/>
      <c r="ES1188" s="237">
        <v>1.0</v>
      </c>
      <c r="ET1188" s="218"/>
      <c r="EU1188" s="237">
        <v>1.0</v>
      </c>
      <c r="EV1188" s="237">
        <v>2.0</v>
      </c>
      <c r="EW1188" s="218"/>
      <c r="EX1188" s="237">
        <v>2.0</v>
      </c>
      <c r="EY1188" s="237">
        <v>5.0</v>
      </c>
      <c r="EZ1188" s="218"/>
      <c r="FA1188" s="234" t="s">
        <v>4699</v>
      </c>
      <c r="FB1188" s="234"/>
      <c r="FC1188" s="234"/>
      <c r="FD1188" s="234"/>
    </row>
    <row r="1189">
      <c r="A1189" s="233" t="s">
        <v>4700</v>
      </c>
      <c r="B1189" s="234" t="s">
        <v>766</v>
      </c>
      <c r="C1189" s="235" t="s">
        <v>8</v>
      </c>
      <c r="D1189" s="234" t="s">
        <v>18</v>
      </c>
      <c r="E1189" s="234" t="s">
        <v>12</v>
      </c>
      <c r="F1189" s="234" t="s">
        <v>283</v>
      </c>
      <c r="G1189" s="234" t="s">
        <v>4395</v>
      </c>
      <c r="H1189" s="234" t="s">
        <v>4701</v>
      </c>
      <c r="I1189" s="218"/>
      <c r="J1189" s="234" t="s">
        <v>44</v>
      </c>
      <c r="K1189" s="234" t="s">
        <v>1857</v>
      </c>
      <c r="L1189" s="234" t="s">
        <v>4702</v>
      </c>
      <c r="M1189" s="234" t="s">
        <v>85</v>
      </c>
      <c r="N1189" s="236">
        <v>41887.0</v>
      </c>
      <c r="O1189" s="224"/>
      <c r="P1189" s="218"/>
      <c r="Q1189" s="229"/>
      <c r="R1189" s="229"/>
      <c r="S1189" s="218"/>
      <c r="T1189" s="69">
        <f t="shared" si="2367"/>
        <v>1636</v>
      </c>
      <c r="U1189" s="536">
        <f t="shared" ref="U1189:W1189" si="2423">IF(ISBLANK($A1189),"",sum(AE1189,AK1189,AQ1189,AW1189,BC1189,BI1189,BO1189,BU1189,CA1189,CG1189,CM1189,CS1189,CY1189,DE1189,DK1189,DQ1189,DW1189,EC1189,EI1189,EO1189,EU1189))</f>
        <v>8</v>
      </c>
      <c r="V1189" s="536">
        <f t="shared" si="2423"/>
        <v>0</v>
      </c>
      <c r="W1189" s="536">
        <f t="shared" si="2423"/>
        <v>0</v>
      </c>
      <c r="X1189" s="537">
        <f t="shared" si="2368"/>
        <v>8</v>
      </c>
      <c r="Y1189" s="536">
        <f t="shared" si="2379"/>
        <v>3</v>
      </c>
      <c r="Z1189" s="536">
        <f t="shared" ref="Z1189:AA1189" si="2424">IF(ISBLANK($A1189),"",sum(AI1189,AO1189,AU1189,BA1189,BG1189,BM1189,BS1189,BY1189,CE1189,CK1189,CQ1189,CW1189,DC1189,DI1189,DO1189,DU1189,EA1189,EG1189,EM1189,ES1189,EY1189))</f>
        <v>6</v>
      </c>
      <c r="AA1189" s="536">
        <f t="shared" si="2424"/>
        <v>0</v>
      </c>
      <c r="AB1189" s="537">
        <f t="shared" si="2370"/>
        <v>9</v>
      </c>
      <c r="AC1189" s="538">
        <f t="shared" si="2371"/>
        <v>0.375</v>
      </c>
      <c r="AD1189" s="539" t="str">
        <f t="shared" si="2418"/>
        <v>20+</v>
      </c>
      <c r="AE1189" s="218"/>
      <c r="AF1189" s="218"/>
      <c r="AG1189" s="218"/>
      <c r="AH1189" s="218"/>
      <c r="AI1189" s="218"/>
      <c r="AJ1189" s="218"/>
      <c r="AK1189" s="237">
        <v>2.0</v>
      </c>
      <c r="AL1189" s="218"/>
      <c r="AM1189" s="218"/>
      <c r="AN1189" s="218"/>
      <c r="AO1189" s="218"/>
      <c r="AP1189" s="218"/>
      <c r="AQ1189" s="218"/>
      <c r="AR1189" s="218"/>
      <c r="AS1189" s="218"/>
      <c r="AT1189" s="237">
        <v>1.0</v>
      </c>
      <c r="AU1189" s="237">
        <v>1.0</v>
      </c>
      <c r="AV1189" s="218"/>
      <c r="AW1189" s="218"/>
      <c r="AX1189" s="218"/>
      <c r="AY1189" s="218"/>
      <c r="AZ1189" s="218"/>
      <c r="BA1189" s="218"/>
      <c r="BB1189" s="218"/>
      <c r="BC1189" s="218"/>
      <c r="BD1189" s="218"/>
      <c r="BE1189" s="218"/>
      <c r="BF1189" s="218"/>
      <c r="BG1189" s="237">
        <v>1.0</v>
      </c>
      <c r="BH1189" s="218"/>
      <c r="BI1189" s="218"/>
      <c r="BJ1189" s="218"/>
      <c r="BK1189" s="218"/>
      <c r="BL1189" s="218"/>
      <c r="BM1189" s="218"/>
      <c r="BN1189" s="218"/>
      <c r="BO1189" s="218"/>
      <c r="BP1189" s="218"/>
      <c r="BQ1189" s="218"/>
      <c r="BR1189" s="218"/>
      <c r="BS1189" s="218"/>
      <c r="BT1189" s="218"/>
      <c r="BU1189" s="218"/>
      <c r="BV1189" s="218"/>
      <c r="BW1189" s="218"/>
      <c r="BX1189" s="218"/>
      <c r="BY1189" s="237">
        <v>1.0</v>
      </c>
      <c r="BZ1189" s="218"/>
      <c r="CA1189" s="237">
        <v>1.0</v>
      </c>
      <c r="CB1189" s="218"/>
      <c r="CC1189" s="218"/>
      <c r="CD1189" s="218"/>
      <c r="CE1189" s="218"/>
      <c r="CF1189" s="218"/>
      <c r="CG1189" s="237">
        <v>3.0</v>
      </c>
      <c r="CH1189" s="218"/>
      <c r="CI1189" s="218"/>
      <c r="CJ1189" s="218"/>
      <c r="CK1189" s="218"/>
      <c r="CL1189" s="218"/>
      <c r="CM1189" s="218"/>
      <c r="CN1189" s="218"/>
      <c r="CO1189" s="218"/>
      <c r="CP1189" s="237">
        <v>1.0</v>
      </c>
      <c r="CQ1189" s="237">
        <v>1.0</v>
      </c>
      <c r="CR1189" s="218"/>
      <c r="CS1189" s="218"/>
      <c r="CT1189" s="218"/>
      <c r="CU1189" s="218"/>
      <c r="CV1189" s="218"/>
      <c r="CW1189" s="218"/>
      <c r="CX1189" s="218"/>
      <c r="CY1189" s="218"/>
      <c r="CZ1189" s="218"/>
      <c r="DA1189" s="218"/>
      <c r="DB1189" s="218"/>
      <c r="DC1189" s="218"/>
      <c r="DD1189" s="218"/>
      <c r="DE1189" s="237">
        <v>1.0</v>
      </c>
      <c r="DF1189" s="218"/>
      <c r="DG1189" s="218"/>
      <c r="DH1189" s="218"/>
      <c r="DI1189" s="218"/>
      <c r="DJ1189" s="218"/>
      <c r="DK1189" s="218"/>
      <c r="DL1189" s="218"/>
      <c r="DM1189" s="218"/>
      <c r="DN1189" s="237">
        <v>1.0</v>
      </c>
      <c r="DO1189" s="237">
        <v>1.0</v>
      </c>
      <c r="DP1189" s="218"/>
      <c r="DQ1189" s="218"/>
      <c r="DR1189" s="218"/>
      <c r="DS1189" s="218"/>
      <c r="DT1189" s="218"/>
      <c r="DU1189" s="237">
        <v>1.0</v>
      </c>
      <c r="DV1189" s="218"/>
      <c r="DW1189" s="237">
        <v>1.0</v>
      </c>
      <c r="DX1189" s="218"/>
      <c r="DY1189" s="218"/>
      <c r="DZ1189" s="218"/>
      <c r="EA1189" s="218"/>
      <c r="EB1189" s="218"/>
      <c r="EC1189" s="218"/>
      <c r="ED1189" s="218"/>
      <c r="EE1189" s="218"/>
      <c r="EF1189" s="218"/>
      <c r="EG1189" s="218"/>
      <c r="EH1189" s="218"/>
      <c r="EI1189" s="218"/>
      <c r="EJ1189" s="218"/>
      <c r="EK1189" s="218"/>
      <c r="EL1189" s="218"/>
      <c r="EM1189" s="218"/>
      <c r="EN1189" s="218"/>
      <c r="EO1189" s="218"/>
      <c r="EP1189" s="218"/>
      <c r="EQ1189" s="218"/>
      <c r="ER1189" s="218"/>
      <c r="ES1189" s="218"/>
      <c r="ET1189" s="218"/>
      <c r="EU1189" s="218"/>
      <c r="EV1189" s="218"/>
      <c r="EW1189" s="218"/>
      <c r="EX1189" s="218"/>
      <c r="EY1189" s="218"/>
      <c r="EZ1189" s="218"/>
      <c r="FA1189" s="234" t="s">
        <v>4703</v>
      </c>
      <c r="FB1189" s="234"/>
      <c r="FC1189" s="234"/>
      <c r="FD1189" s="234"/>
    </row>
    <row r="1190">
      <c r="A1190" s="233" t="s">
        <v>4704</v>
      </c>
      <c r="B1190" s="234" t="s">
        <v>402</v>
      </c>
      <c r="C1190" s="235" t="s">
        <v>8</v>
      </c>
      <c r="D1190" s="234" t="s">
        <v>18</v>
      </c>
      <c r="E1190" s="234" t="s">
        <v>12</v>
      </c>
      <c r="F1190" s="234" t="s">
        <v>283</v>
      </c>
      <c r="G1190" s="234" t="s">
        <v>4698</v>
      </c>
      <c r="H1190" s="234" t="s">
        <v>3900</v>
      </c>
      <c r="I1190" s="234" t="s">
        <v>23</v>
      </c>
      <c r="J1190" s="234" t="s">
        <v>44</v>
      </c>
      <c r="K1190" s="234" t="s">
        <v>1857</v>
      </c>
      <c r="L1190" s="234" t="s">
        <v>926</v>
      </c>
      <c r="M1190" s="234" t="s">
        <v>123</v>
      </c>
      <c r="N1190" s="236">
        <v>41899.0</v>
      </c>
      <c r="O1190" s="224"/>
      <c r="P1190" s="218"/>
      <c r="Q1190" s="229"/>
      <c r="R1190" s="229"/>
      <c r="S1190" s="218"/>
      <c r="T1190" s="69">
        <f t="shared" si="2367"/>
        <v>1624</v>
      </c>
      <c r="U1190" s="536">
        <f t="shared" ref="U1190:W1190" si="2425">IF(ISBLANK($A1190),"",sum(AE1190,AK1190,AQ1190,AW1190,BC1190,BI1190,BO1190,BU1190,CA1190,CG1190,CM1190,CS1190,CY1190,DE1190,DK1190,DQ1190,DW1190,EC1190,EI1190,EO1190,EU1190))</f>
        <v>8</v>
      </c>
      <c r="V1190" s="536">
        <f t="shared" si="2425"/>
        <v>0</v>
      </c>
      <c r="W1190" s="536">
        <f t="shared" si="2425"/>
        <v>0</v>
      </c>
      <c r="X1190" s="537">
        <f t="shared" si="2368"/>
        <v>8</v>
      </c>
      <c r="Y1190" s="536">
        <f t="shared" si="2379"/>
        <v>6</v>
      </c>
      <c r="Z1190" s="536">
        <f t="shared" ref="Z1190:AA1190" si="2426">IF(ISBLANK($A1190),"",sum(AI1190,AO1190,AU1190,BA1190,BG1190,BM1190,BS1190,BY1190,CE1190,CK1190,CQ1190,CW1190,DC1190,DI1190,DO1190,DU1190,EA1190,EG1190,EM1190,ES1190,EY1190))</f>
        <v>9</v>
      </c>
      <c r="AA1190" s="536">
        <f t="shared" si="2426"/>
        <v>0</v>
      </c>
      <c r="AB1190" s="537">
        <f t="shared" si="2370"/>
        <v>15</v>
      </c>
      <c r="AC1190" s="538">
        <f t="shared" si="2371"/>
        <v>0.75</v>
      </c>
      <c r="AD1190" s="635" t="str">
        <f t="shared" si="2418"/>
        <v>20+</v>
      </c>
      <c r="AE1190" s="218"/>
      <c r="AF1190" s="218"/>
      <c r="AG1190" s="218"/>
      <c r="AH1190" s="218"/>
      <c r="AI1190" s="218"/>
      <c r="AJ1190" s="218"/>
      <c r="AK1190" s="237">
        <v>1.0</v>
      </c>
      <c r="AL1190" s="218"/>
      <c r="AM1190" s="218"/>
      <c r="AN1190" s="218"/>
      <c r="AO1190" s="218"/>
      <c r="AP1190" s="218"/>
      <c r="AQ1190" s="218"/>
      <c r="AR1190" s="218"/>
      <c r="AS1190" s="218"/>
      <c r="AT1190" s="218"/>
      <c r="AU1190" s="237">
        <v>1.0</v>
      </c>
      <c r="AV1190" s="218"/>
      <c r="AW1190" s="218"/>
      <c r="AX1190" s="218"/>
      <c r="AY1190" s="218"/>
      <c r="AZ1190" s="218"/>
      <c r="BA1190" s="218"/>
      <c r="BB1190" s="218"/>
      <c r="BC1190" s="218"/>
      <c r="BD1190" s="218"/>
      <c r="BE1190" s="218"/>
      <c r="BF1190" s="218"/>
      <c r="BG1190" s="218"/>
      <c r="BH1190" s="218"/>
      <c r="BI1190" s="218"/>
      <c r="BJ1190" s="218"/>
      <c r="BK1190" s="218"/>
      <c r="BL1190" s="218"/>
      <c r="BM1190" s="218"/>
      <c r="BN1190" s="218"/>
      <c r="BO1190" s="237">
        <v>2.0</v>
      </c>
      <c r="BP1190" s="218"/>
      <c r="BQ1190" s="218"/>
      <c r="BR1190" s="237">
        <v>1.0</v>
      </c>
      <c r="BS1190" s="237">
        <v>1.0</v>
      </c>
      <c r="BT1190" s="218"/>
      <c r="BU1190" s="237">
        <v>2.0</v>
      </c>
      <c r="BV1190" s="218"/>
      <c r="BW1190" s="218"/>
      <c r="BX1190" s="237">
        <v>3.0</v>
      </c>
      <c r="BY1190" s="237">
        <v>3.0</v>
      </c>
      <c r="BZ1190" s="218"/>
      <c r="CA1190" s="218"/>
      <c r="CB1190" s="218"/>
      <c r="CC1190" s="218"/>
      <c r="CD1190" s="218"/>
      <c r="CE1190" s="218"/>
      <c r="CF1190" s="218"/>
      <c r="CG1190" s="218"/>
      <c r="CH1190" s="218"/>
      <c r="CI1190" s="218"/>
      <c r="CJ1190" s="218"/>
      <c r="CK1190" s="218"/>
      <c r="CL1190" s="218"/>
      <c r="CM1190" s="218"/>
      <c r="CN1190" s="218"/>
      <c r="CO1190" s="218"/>
      <c r="CP1190" s="218"/>
      <c r="CQ1190" s="218"/>
      <c r="CR1190" s="218"/>
      <c r="CS1190" s="237">
        <v>1.0</v>
      </c>
      <c r="CT1190" s="218"/>
      <c r="CU1190" s="218"/>
      <c r="CV1190" s="218"/>
      <c r="CW1190" s="237">
        <v>1.0</v>
      </c>
      <c r="CX1190" s="218"/>
      <c r="CY1190" s="237">
        <v>1.0</v>
      </c>
      <c r="CZ1190" s="218"/>
      <c r="DA1190" s="218"/>
      <c r="DB1190" s="237">
        <v>1.0</v>
      </c>
      <c r="DC1190" s="237">
        <v>1.0</v>
      </c>
      <c r="DD1190" s="218"/>
      <c r="DE1190" s="218"/>
      <c r="DF1190" s="218"/>
      <c r="DG1190" s="218"/>
      <c r="DH1190" s="218"/>
      <c r="DI1190" s="218"/>
      <c r="DJ1190" s="218"/>
      <c r="DK1190" s="237">
        <v>1.0</v>
      </c>
      <c r="DL1190" s="218"/>
      <c r="DM1190" s="218"/>
      <c r="DN1190" s="237">
        <v>1.0</v>
      </c>
      <c r="DO1190" s="237">
        <v>1.0</v>
      </c>
      <c r="DP1190" s="218"/>
      <c r="DQ1190" s="218"/>
      <c r="DR1190" s="218"/>
      <c r="DS1190" s="218"/>
      <c r="DT1190" s="218"/>
      <c r="DU1190" s="218"/>
      <c r="DV1190" s="218"/>
      <c r="DW1190" s="218"/>
      <c r="DX1190" s="218"/>
      <c r="DY1190" s="218"/>
      <c r="DZ1190" s="218"/>
      <c r="EA1190" s="218"/>
      <c r="EB1190" s="218"/>
      <c r="EC1190" s="218"/>
      <c r="ED1190" s="218"/>
      <c r="EE1190" s="218"/>
      <c r="EF1190" s="218"/>
      <c r="EG1190" s="218"/>
      <c r="EH1190" s="218"/>
      <c r="EI1190" s="218"/>
      <c r="EJ1190" s="218"/>
      <c r="EK1190" s="218"/>
      <c r="EL1190" s="218"/>
      <c r="EM1190" s="218"/>
      <c r="EN1190" s="218"/>
      <c r="EO1190" s="218"/>
      <c r="EP1190" s="218"/>
      <c r="EQ1190" s="218"/>
      <c r="ER1190" s="218"/>
      <c r="ES1190" s="237">
        <v>1.0</v>
      </c>
      <c r="ET1190" s="218"/>
      <c r="EU1190" s="218"/>
      <c r="EV1190" s="218"/>
      <c r="EW1190" s="218"/>
      <c r="EX1190" s="218"/>
      <c r="EY1190" s="218"/>
      <c r="EZ1190" s="218"/>
      <c r="FA1190" s="234" t="s">
        <v>4705</v>
      </c>
      <c r="FB1190" s="234"/>
      <c r="FC1190" s="234"/>
      <c r="FD1190" s="234"/>
    </row>
    <row r="1191">
      <c r="A1191" s="233" t="s">
        <v>4706</v>
      </c>
      <c r="B1191" s="234" t="s">
        <v>402</v>
      </c>
      <c r="C1191" s="235" t="s">
        <v>8</v>
      </c>
      <c r="D1191" s="234" t="s">
        <v>18</v>
      </c>
      <c r="E1191" s="234" t="s">
        <v>12</v>
      </c>
      <c r="F1191" s="234" t="s">
        <v>283</v>
      </c>
      <c r="G1191" s="234" t="s">
        <v>4707</v>
      </c>
      <c r="H1191" s="234" t="s">
        <v>3900</v>
      </c>
      <c r="I1191" s="234" t="s">
        <v>23</v>
      </c>
      <c r="J1191" s="234" t="s">
        <v>44</v>
      </c>
      <c r="K1191" s="234" t="s">
        <v>1857</v>
      </c>
      <c r="L1191" s="234" t="s">
        <v>409</v>
      </c>
      <c r="M1191" s="234" t="s">
        <v>85</v>
      </c>
      <c r="N1191" s="236">
        <v>41935.0</v>
      </c>
      <c r="O1191" s="224"/>
      <c r="P1191" s="218"/>
      <c r="Q1191" s="229"/>
      <c r="R1191" s="229"/>
      <c r="S1191" s="218"/>
      <c r="T1191" s="69">
        <f t="shared" si="2367"/>
        <v>1588</v>
      </c>
      <c r="U1191" s="536">
        <f t="shared" ref="U1191:W1191" si="2427">IF(ISBLANK($A1191),"",sum(AE1191,AK1191,AQ1191,AW1191,BC1191,BI1191,BO1191,BU1191,CA1191,CG1191,CM1191,CS1191,CY1191,DE1191,DK1191,DQ1191,DW1191,EC1191,EI1191,EO1191,EU1191))</f>
        <v>7</v>
      </c>
      <c r="V1191" s="536">
        <f t="shared" si="2427"/>
        <v>0</v>
      </c>
      <c r="W1191" s="536">
        <f t="shared" si="2427"/>
        <v>0</v>
      </c>
      <c r="X1191" s="537">
        <f t="shared" si="2368"/>
        <v>7</v>
      </c>
      <c r="Y1191" s="536">
        <f t="shared" si="2379"/>
        <v>6</v>
      </c>
      <c r="Z1191" s="536">
        <f t="shared" ref="Z1191:AA1191" si="2428">IF(ISBLANK($A1191),"",sum(AI1191,AO1191,AU1191,BA1191,BG1191,BM1191,BS1191,BY1191,CE1191,CK1191,CQ1191,CW1191,DC1191,DI1191,DO1191,DU1191,EA1191,EG1191,EM1191,ES1191,EY1191))</f>
        <v>7</v>
      </c>
      <c r="AA1191" s="536">
        <f t="shared" si="2428"/>
        <v>0</v>
      </c>
      <c r="AB1191" s="537">
        <f t="shared" si="2370"/>
        <v>13</v>
      </c>
      <c r="AC1191" s="538">
        <f t="shared" si="2371"/>
        <v>0.8571428571</v>
      </c>
      <c r="AD1191" s="539" t="str">
        <f t="shared" si="2418"/>
        <v>20+</v>
      </c>
      <c r="AE1191" s="237">
        <v>3.0</v>
      </c>
      <c r="AF1191" s="218"/>
      <c r="AG1191" s="218"/>
      <c r="AH1191" s="218"/>
      <c r="AI1191" s="218"/>
      <c r="AJ1191" s="218"/>
      <c r="AK1191" s="237">
        <v>1.0</v>
      </c>
      <c r="AL1191" s="218"/>
      <c r="AM1191" s="218"/>
      <c r="AN1191" s="237">
        <v>3.0</v>
      </c>
      <c r="AO1191" s="237">
        <v>3.0</v>
      </c>
      <c r="AP1191" s="218"/>
      <c r="AQ1191" s="218"/>
      <c r="AR1191" s="218"/>
      <c r="AS1191" s="218"/>
      <c r="AT1191" s="237">
        <v>1.0</v>
      </c>
      <c r="AU1191" s="237">
        <v>1.0</v>
      </c>
      <c r="AV1191" s="218"/>
      <c r="AW1191" s="218"/>
      <c r="AX1191" s="218"/>
      <c r="AY1191" s="218"/>
      <c r="AZ1191" s="218"/>
      <c r="BA1191" s="218"/>
      <c r="BB1191" s="218"/>
      <c r="BC1191" s="237">
        <v>2.0</v>
      </c>
      <c r="BD1191" s="218"/>
      <c r="BE1191" s="218"/>
      <c r="BF1191" s="218"/>
      <c r="BG1191" s="218"/>
      <c r="BH1191" s="218"/>
      <c r="BI1191" s="218"/>
      <c r="BJ1191" s="218"/>
      <c r="BK1191" s="218"/>
      <c r="BL1191" s="218"/>
      <c r="BM1191" s="218"/>
      <c r="BN1191" s="218"/>
      <c r="BO1191" s="218"/>
      <c r="BP1191" s="218"/>
      <c r="BQ1191" s="218"/>
      <c r="BR1191" s="218"/>
      <c r="BS1191" s="218"/>
      <c r="BT1191" s="218"/>
      <c r="BU1191" s="237">
        <v>1.0</v>
      </c>
      <c r="BV1191" s="218"/>
      <c r="BW1191" s="218"/>
      <c r="BX1191" s="237">
        <v>1.0</v>
      </c>
      <c r="BY1191" s="237">
        <v>1.0</v>
      </c>
      <c r="BZ1191" s="218"/>
      <c r="CA1191" s="218"/>
      <c r="CB1191" s="218"/>
      <c r="CC1191" s="218"/>
      <c r="CD1191" s="237">
        <v>1.0</v>
      </c>
      <c r="CE1191" s="237">
        <v>2.0</v>
      </c>
      <c r="CF1191" s="218"/>
      <c r="CG1191" s="218"/>
      <c r="CH1191" s="218"/>
      <c r="CI1191" s="218"/>
      <c r="CJ1191" s="218"/>
      <c r="CK1191" s="218"/>
      <c r="CL1191" s="218"/>
      <c r="CM1191" s="218"/>
      <c r="CN1191" s="218"/>
      <c r="CO1191" s="218"/>
      <c r="CP1191" s="218"/>
      <c r="CQ1191" s="218"/>
      <c r="CR1191" s="218"/>
      <c r="CS1191" s="218"/>
      <c r="CT1191" s="218"/>
      <c r="CU1191" s="218"/>
      <c r="CV1191" s="218"/>
      <c r="CW1191" s="218"/>
      <c r="CX1191" s="218"/>
      <c r="CY1191" s="218"/>
      <c r="CZ1191" s="218"/>
      <c r="DA1191" s="218"/>
      <c r="DB1191" s="218"/>
      <c r="DC1191" s="218"/>
      <c r="DD1191" s="218"/>
      <c r="DE1191" s="218"/>
      <c r="DF1191" s="218"/>
      <c r="DG1191" s="218"/>
      <c r="DH1191" s="218"/>
      <c r="DI1191" s="218"/>
      <c r="DJ1191" s="218"/>
      <c r="DK1191" s="218"/>
      <c r="DL1191" s="218"/>
      <c r="DM1191" s="218"/>
      <c r="DN1191" s="218"/>
      <c r="DO1191" s="218"/>
      <c r="DP1191" s="218"/>
      <c r="DQ1191" s="218"/>
      <c r="DR1191" s="218"/>
      <c r="DS1191" s="218"/>
      <c r="DT1191" s="218"/>
      <c r="DU1191" s="218"/>
      <c r="DV1191" s="218"/>
      <c r="DW1191" s="218"/>
      <c r="DX1191" s="218"/>
      <c r="DY1191" s="218"/>
      <c r="DZ1191" s="218"/>
      <c r="EA1191" s="218"/>
      <c r="EB1191" s="218"/>
      <c r="EC1191" s="218"/>
      <c r="ED1191" s="218"/>
      <c r="EE1191" s="218"/>
      <c r="EF1191" s="218"/>
      <c r="EG1191" s="218"/>
      <c r="EH1191" s="218"/>
      <c r="EI1191" s="218"/>
      <c r="EJ1191" s="218"/>
      <c r="EK1191" s="218"/>
      <c r="EL1191" s="218"/>
      <c r="EM1191" s="218"/>
      <c r="EN1191" s="218"/>
      <c r="EO1191" s="218"/>
      <c r="EP1191" s="218"/>
      <c r="EQ1191" s="218"/>
      <c r="ER1191" s="218"/>
      <c r="ES1191" s="218"/>
      <c r="ET1191" s="218"/>
      <c r="EU1191" s="218"/>
      <c r="EV1191" s="218"/>
      <c r="EW1191" s="218"/>
      <c r="EX1191" s="218"/>
      <c r="EY1191" s="218"/>
      <c r="EZ1191" s="218"/>
      <c r="FA1191" s="234" t="s">
        <v>4708</v>
      </c>
      <c r="FB1191" s="234"/>
      <c r="FC1191" s="234"/>
      <c r="FD1191" s="234"/>
    </row>
    <row r="1192">
      <c r="A1192" s="233" t="s">
        <v>4709</v>
      </c>
      <c r="B1192" s="234" t="s">
        <v>3603</v>
      </c>
      <c r="C1192" s="235" t="s">
        <v>8</v>
      </c>
      <c r="D1192" s="234" t="s">
        <v>18</v>
      </c>
      <c r="E1192" s="234" t="s">
        <v>12</v>
      </c>
      <c r="F1192" s="234" t="s">
        <v>283</v>
      </c>
      <c r="G1192" s="234" t="s">
        <v>4710</v>
      </c>
      <c r="H1192" s="234" t="s">
        <v>3483</v>
      </c>
      <c r="I1192" s="218"/>
      <c r="J1192" s="234" t="s">
        <v>44</v>
      </c>
      <c r="K1192" s="234" t="s">
        <v>1857</v>
      </c>
      <c r="L1192" s="218"/>
      <c r="M1192" s="234" t="s">
        <v>3932</v>
      </c>
      <c r="N1192" s="236">
        <v>41940.0</v>
      </c>
      <c r="O1192" s="224"/>
      <c r="P1192" s="218"/>
      <c r="Q1192" s="229"/>
      <c r="R1192" s="229"/>
      <c r="S1192" s="218"/>
      <c r="T1192" s="69">
        <f t="shared" si="2367"/>
        <v>1583</v>
      </c>
      <c r="U1192" s="536">
        <f t="shared" ref="U1192:W1192" si="2429">IF(ISBLANK($A1192),"",sum(AE1192,AK1192,AQ1192,AW1192,BC1192,BI1192,BO1192,BU1192,CA1192,CG1192,CM1192,CS1192,CY1192,DE1192,DK1192,DQ1192,DW1192,EC1192,EI1192,EO1192,EU1192))</f>
        <v>4</v>
      </c>
      <c r="V1192" s="536">
        <f t="shared" si="2429"/>
        <v>0</v>
      </c>
      <c r="W1192" s="536">
        <f t="shared" si="2429"/>
        <v>0</v>
      </c>
      <c r="X1192" s="537">
        <f t="shared" si="2368"/>
        <v>4</v>
      </c>
      <c r="Y1192" s="536">
        <f t="shared" si="2379"/>
        <v>2</v>
      </c>
      <c r="Z1192" s="536">
        <f t="shared" ref="Z1192:AA1192" si="2430">IF(ISBLANK($A1192),"",sum(AI1192,AO1192,AU1192,BA1192,BG1192,BM1192,BS1192,BY1192,CE1192,CK1192,CQ1192,CW1192,DC1192,DI1192,DO1192,DU1192,EA1192,EG1192,EM1192,ES1192,EY1192))</f>
        <v>6</v>
      </c>
      <c r="AA1192" s="536">
        <f t="shared" si="2430"/>
        <v>0</v>
      </c>
      <c r="AB1192" s="537">
        <f t="shared" si="2370"/>
        <v>8</v>
      </c>
      <c r="AC1192" s="538">
        <f t="shared" si="2371"/>
        <v>0.5</v>
      </c>
      <c r="AD1192" s="539" t="str">
        <f>IF( (TODAY()-N1192)/7 &lt; 1,"1", IF( N1192="" , "", IF( (TODAY()-N1192)/7 &gt; 20 , "20+", ROUNDDOWN((TODAY()-N1192)/7 ,0))))</f>
        <v>20+</v>
      </c>
      <c r="AE1192" s="218"/>
      <c r="AF1192" s="218"/>
      <c r="AG1192" s="218"/>
      <c r="AH1192" s="218"/>
      <c r="AI1192" s="218"/>
      <c r="AJ1192" s="218"/>
      <c r="AK1192" s="237">
        <v>1.0</v>
      </c>
      <c r="AL1192" s="218"/>
      <c r="AM1192" s="218"/>
      <c r="AN1192" s="218"/>
      <c r="AO1192" s="218"/>
      <c r="AP1192" s="218"/>
      <c r="AQ1192" s="237">
        <v>3.0</v>
      </c>
      <c r="AR1192" s="218"/>
      <c r="AS1192" s="218"/>
      <c r="AT1192" s="218"/>
      <c r="AU1192" s="218"/>
      <c r="AV1192" s="218"/>
      <c r="AW1192" s="218"/>
      <c r="AX1192" s="218"/>
      <c r="AY1192" s="218"/>
      <c r="AZ1192" s="237">
        <v>2.0</v>
      </c>
      <c r="BA1192" s="237">
        <v>2.0</v>
      </c>
      <c r="BB1192" s="218"/>
      <c r="BC1192" s="218"/>
      <c r="BD1192" s="218"/>
      <c r="BE1192" s="218"/>
      <c r="BF1192" s="218"/>
      <c r="BG1192" s="218"/>
      <c r="BH1192" s="218"/>
      <c r="BI1192" s="218"/>
      <c r="BJ1192" s="218"/>
      <c r="BK1192" s="218"/>
      <c r="BL1192" s="218"/>
      <c r="BM1192" s="237">
        <v>2.0</v>
      </c>
      <c r="BN1192" s="218"/>
      <c r="BO1192" s="218"/>
      <c r="BP1192" s="218"/>
      <c r="BQ1192" s="218"/>
      <c r="BR1192" s="218"/>
      <c r="BS1192" s="218"/>
      <c r="BT1192" s="218"/>
      <c r="BU1192" s="218"/>
      <c r="BV1192" s="218"/>
      <c r="BW1192" s="218"/>
      <c r="BX1192" s="218"/>
      <c r="BY1192" s="237">
        <v>2.0</v>
      </c>
      <c r="BZ1192" s="218"/>
      <c r="CA1192" s="218"/>
      <c r="CB1192" s="218"/>
      <c r="CC1192" s="218"/>
      <c r="CD1192" s="218"/>
      <c r="CE1192" s="218"/>
      <c r="CF1192" s="218"/>
      <c r="CG1192" s="218"/>
      <c r="CH1192" s="218"/>
      <c r="CI1192" s="218"/>
      <c r="CJ1192" s="218"/>
      <c r="CK1192" s="218"/>
      <c r="CL1192" s="218"/>
      <c r="CM1192" s="218"/>
      <c r="CN1192" s="218"/>
      <c r="CO1192" s="218"/>
      <c r="CP1192" s="218"/>
      <c r="CQ1192" s="218"/>
      <c r="CR1192" s="218"/>
      <c r="CS1192" s="218"/>
      <c r="CT1192" s="218"/>
      <c r="CU1192" s="218"/>
      <c r="CV1192" s="218"/>
      <c r="CW1192" s="218"/>
      <c r="CX1192" s="218"/>
      <c r="CY1192" s="218"/>
      <c r="CZ1192" s="218"/>
      <c r="DA1192" s="218"/>
      <c r="DB1192" s="218"/>
      <c r="DC1192" s="218"/>
      <c r="DD1192" s="218"/>
      <c r="DE1192" s="218"/>
      <c r="DF1192" s="218"/>
      <c r="DG1192" s="218"/>
      <c r="DH1192" s="218"/>
      <c r="DI1192" s="218"/>
      <c r="DJ1192" s="218"/>
      <c r="DK1192" s="218"/>
      <c r="DL1192" s="218"/>
      <c r="DM1192" s="218"/>
      <c r="DN1192" s="218"/>
      <c r="DO1192" s="218"/>
      <c r="DP1192" s="218"/>
      <c r="DQ1192" s="218"/>
      <c r="DR1192" s="218"/>
      <c r="DS1192" s="218"/>
      <c r="DT1192" s="218"/>
      <c r="DU1192" s="218"/>
      <c r="DV1192" s="218"/>
      <c r="DW1192" s="218"/>
      <c r="DX1192" s="218"/>
      <c r="DY1192" s="218"/>
      <c r="DZ1192" s="218"/>
      <c r="EA1192" s="218"/>
      <c r="EB1192" s="218"/>
      <c r="EC1192" s="218"/>
      <c r="ED1192" s="218"/>
      <c r="EE1192" s="218"/>
      <c r="EF1192" s="218"/>
      <c r="EG1192" s="218"/>
      <c r="EH1192" s="218"/>
      <c r="EI1192" s="218"/>
      <c r="EJ1192" s="218"/>
      <c r="EK1192" s="218"/>
      <c r="EL1192" s="218"/>
      <c r="EM1192" s="218"/>
      <c r="EN1192" s="218"/>
      <c r="EO1192" s="218"/>
      <c r="EP1192" s="218"/>
      <c r="EQ1192" s="218"/>
      <c r="ER1192" s="218"/>
      <c r="ES1192" s="218"/>
      <c r="ET1192" s="218"/>
      <c r="EU1192" s="218"/>
      <c r="EV1192" s="218"/>
      <c r="EW1192" s="218"/>
      <c r="EX1192" s="218"/>
      <c r="EY1192" s="218"/>
      <c r="EZ1192" s="218"/>
      <c r="FA1192" s="234" t="s">
        <v>4711</v>
      </c>
      <c r="FB1192" s="234"/>
      <c r="FC1192" s="234"/>
      <c r="FD1192" s="234"/>
    </row>
    <row r="1193">
      <c r="A1193" s="233" t="s">
        <v>4712</v>
      </c>
      <c r="B1193" s="234" t="s">
        <v>4713</v>
      </c>
      <c r="C1193" s="235" t="s">
        <v>8</v>
      </c>
      <c r="D1193" s="234" t="s">
        <v>18</v>
      </c>
      <c r="E1193" s="234" t="s">
        <v>12</v>
      </c>
      <c r="F1193" s="234" t="s">
        <v>283</v>
      </c>
      <c r="G1193" s="234" t="s">
        <v>4714</v>
      </c>
      <c r="H1193" s="234" t="s">
        <v>4715</v>
      </c>
      <c r="I1193" s="234" t="s">
        <v>23</v>
      </c>
      <c r="J1193" s="234" t="s">
        <v>44</v>
      </c>
      <c r="K1193" s="234" t="s">
        <v>1857</v>
      </c>
      <c r="L1193" s="234" t="s">
        <v>1062</v>
      </c>
      <c r="M1193" s="234" t="s">
        <v>110</v>
      </c>
      <c r="N1193" s="236">
        <v>41955.0</v>
      </c>
      <c r="O1193" s="224"/>
      <c r="P1193" s="218"/>
      <c r="Q1193" s="229"/>
      <c r="R1193" s="229"/>
      <c r="S1193" s="218"/>
      <c r="T1193" s="69">
        <f t="shared" si="2367"/>
        <v>1568</v>
      </c>
      <c r="U1193" s="536">
        <f t="shared" ref="U1193:W1193" si="2431">IF(ISBLANK($A1193),"",sum(AE1193,AK1193,AQ1193,AW1193,BC1193,BI1193,BO1193,BU1193,CA1193,CG1193,CM1193,CS1193,CY1193,DE1193,DK1193,DQ1193,DW1193,EC1193,EI1193,EO1193,EU1193))</f>
        <v>8</v>
      </c>
      <c r="V1193" s="536">
        <f t="shared" si="2431"/>
        <v>0</v>
      </c>
      <c r="W1193" s="536">
        <f t="shared" si="2431"/>
        <v>0</v>
      </c>
      <c r="X1193" s="537">
        <f t="shared" si="2368"/>
        <v>8</v>
      </c>
      <c r="Y1193" s="536">
        <f t="shared" si="2379"/>
        <v>2</v>
      </c>
      <c r="Z1193" s="536">
        <f t="shared" ref="Z1193:AA1193" si="2432">IF(ISBLANK($A1193),"",sum(AI1193,AO1193,AU1193,BA1193,BG1193,BM1193,BS1193,BY1193,CE1193,CK1193,CQ1193,CW1193,DC1193,DI1193,DO1193,DU1193,EA1193,EG1193,EM1193,ES1193,EY1193))</f>
        <v>4</v>
      </c>
      <c r="AA1193" s="536">
        <f t="shared" si="2432"/>
        <v>0</v>
      </c>
      <c r="AB1193" s="537">
        <f t="shared" si="2370"/>
        <v>6</v>
      </c>
      <c r="AC1193" s="538">
        <f t="shared" si="2371"/>
        <v>0.25</v>
      </c>
      <c r="AD1193" s="635" t="str">
        <f t="shared" ref="AD1193:AD1194" si="2435"> IF( N1193="" , "", IF( (TODAY()-N1193)/7 &gt; 20 , "20+", ROUNDUP((TODAY()-N1193)/7 ,0)))</f>
        <v>20+</v>
      </c>
      <c r="AE1193" s="237">
        <v>1.0</v>
      </c>
      <c r="AF1193" s="218"/>
      <c r="AG1193" s="218"/>
      <c r="AH1193" s="218"/>
      <c r="AI1193" s="218"/>
      <c r="AJ1193" s="218"/>
      <c r="AK1193" s="237">
        <v>1.0</v>
      </c>
      <c r="AL1193" s="218"/>
      <c r="AM1193" s="218"/>
      <c r="AN1193" s="237">
        <v>1.0</v>
      </c>
      <c r="AO1193" s="237">
        <v>1.0</v>
      </c>
      <c r="AP1193" s="218"/>
      <c r="AQ1193" s="237">
        <v>1.0</v>
      </c>
      <c r="AR1193" s="218"/>
      <c r="AS1193" s="218"/>
      <c r="AT1193" s="218"/>
      <c r="AU1193" s="218"/>
      <c r="AV1193" s="218"/>
      <c r="AW1193" s="237">
        <v>1.0</v>
      </c>
      <c r="AX1193" s="218"/>
      <c r="AY1193" s="218"/>
      <c r="AZ1193" s="218"/>
      <c r="BA1193" s="218"/>
      <c r="BB1193" s="218"/>
      <c r="BC1193" s="237">
        <v>1.0</v>
      </c>
      <c r="BD1193" s="218"/>
      <c r="BE1193" s="218"/>
      <c r="BF1193" s="218"/>
      <c r="BG1193" s="218"/>
      <c r="BH1193" s="218"/>
      <c r="BI1193" s="218"/>
      <c r="BJ1193" s="218"/>
      <c r="BK1193" s="218"/>
      <c r="BL1193" s="237">
        <v>1.0</v>
      </c>
      <c r="BM1193" s="237">
        <v>1.0</v>
      </c>
      <c r="BN1193" s="218"/>
      <c r="BO1193" s="218"/>
      <c r="BP1193" s="218"/>
      <c r="BQ1193" s="218"/>
      <c r="BR1193" s="218"/>
      <c r="BS1193" s="218"/>
      <c r="BT1193" s="218"/>
      <c r="BU1193" s="237">
        <v>1.0</v>
      </c>
      <c r="BV1193" s="218"/>
      <c r="BW1193" s="218"/>
      <c r="BX1193" s="218"/>
      <c r="BY1193" s="218"/>
      <c r="BZ1193" s="218"/>
      <c r="CA1193" s="237">
        <v>2.0</v>
      </c>
      <c r="CB1193" s="218"/>
      <c r="CC1193" s="218"/>
      <c r="CD1193" s="218"/>
      <c r="CE1193" s="237">
        <v>1.0</v>
      </c>
      <c r="CF1193" s="218"/>
      <c r="CG1193" s="218"/>
      <c r="CH1193" s="218"/>
      <c r="CI1193" s="218"/>
      <c r="CJ1193" s="218"/>
      <c r="CK1193" s="218"/>
      <c r="CL1193" s="218"/>
      <c r="CM1193" s="218"/>
      <c r="CN1193" s="218"/>
      <c r="CO1193" s="218"/>
      <c r="CP1193" s="218"/>
      <c r="CQ1193" s="218"/>
      <c r="CR1193" s="218"/>
      <c r="CS1193" s="218"/>
      <c r="CT1193" s="218"/>
      <c r="CU1193" s="218"/>
      <c r="CV1193" s="218"/>
      <c r="CW1193" s="237">
        <v>1.0</v>
      </c>
      <c r="CX1193" s="218"/>
      <c r="CY1193" s="218"/>
      <c r="CZ1193" s="218"/>
      <c r="DA1193" s="218"/>
      <c r="DB1193" s="218"/>
      <c r="DC1193" s="218"/>
      <c r="DD1193" s="218"/>
      <c r="DE1193" s="218"/>
      <c r="DF1193" s="218"/>
      <c r="DG1193" s="218"/>
      <c r="DH1193" s="218"/>
      <c r="DI1193" s="218"/>
      <c r="DJ1193" s="218"/>
      <c r="DK1193" s="218"/>
      <c r="DL1193" s="218"/>
      <c r="DM1193" s="218"/>
      <c r="DN1193" s="218"/>
      <c r="DO1193" s="218"/>
      <c r="DP1193" s="218"/>
      <c r="DQ1193" s="218"/>
      <c r="DR1193" s="218"/>
      <c r="DS1193" s="218"/>
      <c r="DT1193" s="218"/>
      <c r="DU1193" s="218"/>
      <c r="DV1193" s="218"/>
      <c r="DW1193" s="218"/>
      <c r="DX1193" s="218"/>
      <c r="DY1193" s="218"/>
      <c r="DZ1193" s="218"/>
      <c r="EA1193" s="218"/>
      <c r="EB1193" s="218"/>
      <c r="EC1193" s="218"/>
      <c r="ED1193" s="218"/>
      <c r="EE1193" s="218"/>
      <c r="EF1193" s="218"/>
      <c r="EG1193" s="218"/>
      <c r="EH1193" s="218"/>
      <c r="EI1193" s="218"/>
      <c r="EJ1193" s="218"/>
      <c r="EK1193" s="218"/>
      <c r="EL1193" s="218"/>
      <c r="EM1193" s="218"/>
      <c r="EN1193" s="218"/>
      <c r="EO1193" s="218"/>
      <c r="EP1193" s="218"/>
      <c r="EQ1193" s="218"/>
      <c r="ER1193" s="218"/>
      <c r="ES1193" s="218"/>
      <c r="ET1193" s="218"/>
      <c r="EU1193" s="218"/>
      <c r="EV1193" s="218"/>
      <c r="EW1193" s="218"/>
      <c r="EX1193" s="218"/>
      <c r="EY1193" s="218"/>
      <c r="EZ1193" s="218"/>
      <c r="FA1193" s="234" t="s">
        <v>4716</v>
      </c>
      <c r="FB1193" s="234"/>
      <c r="FC1193" s="234"/>
      <c r="FD1193" s="234"/>
    </row>
    <row r="1194">
      <c r="A1194" s="233" t="s">
        <v>4717</v>
      </c>
      <c r="B1194" s="234" t="s">
        <v>402</v>
      </c>
      <c r="C1194" s="235" t="s">
        <v>8</v>
      </c>
      <c r="D1194" s="234" t="s">
        <v>18</v>
      </c>
      <c r="E1194" s="234" t="s">
        <v>12</v>
      </c>
      <c r="F1194" s="234" t="s">
        <v>283</v>
      </c>
      <c r="G1194" s="234" t="s">
        <v>4707</v>
      </c>
      <c r="H1194" s="234" t="s">
        <v>3900</v>
      </c>
      <c r="I1194" s="234" t="s">
        <v>23</v>
      </c>
      <c r="J1194" s="234" t="s">
        <v>44</v>
      </c>
      <c r="K1194" s="234" t="s">
        <v>1857</v>
      </c>
      <c r="L1194" s="234" t="s">
        <v>915</v>
      </c>
      <c r="M1194" s="234" t="s">
        <v>85</v>
      </c>
      <c r="N1194" s="236">
        <v>41955.0</v>
      </c>
      <c r="O1194" s="224"/>
      <c r="P1194" s="218"/>
      <c r="Q1194" s="229"/>
      <c r="R1194" s="229"/>
      <c r="S1194" s="218"/>
      <c r="T1194" s="69">
        <f t="shared" si="2367"/>
        <v>1568</v>
      </c>
      <c r="U1194" s="536">
        <f t="shared" ref="U1194:W1194" si="2433">IF(ISBLANK($A1194),"",sum(AE1194,AK1194,AQ1194,AW1194,BC1194,BI1194,BO1194,BU1194,CA1194,CG1194,CM1194,CS1194,CY1194,DE1194,DK1194,DQ1194,DW1194,EC1194,EI1194,EO1194,EU1194))</f>
        <v>8</v>
      </c>
      <c r="V1194" s="536">
        <f t="shared" si="2433"/>
        <v>0</v>
      </c>
      <c r="W1194" s="536">
        <f t="shared" si="2433"/>
        <v>0</v>
      </c>
      <c r="X1194" s="537">
        <f t="shared" si="2368"/>
        <v>8</v>
      </c>
      <c r="Y1194" s="536">
        <f t="shared" si="2379"/>
        <v>1</v>
      </c>
      <c r="Z1194" s="536">
        <f t="shared" ref="Z1194:AA1194" si="2434">IF(ISBLANK($A1194),"",sum(AI1194,AO1194,AU1194,BA1194,BG1194,BM1194,BS1194,BY1194,CE1194,CK1194,CQ1194,CW1194,DC1194,DI1194,DO1194,DU1194,EA1194,EG1194,EM1194,ES1194,EY1194))</f>
        <v>1</v>
      </c>
      <c r="AA1194" s="536">
        <f t="shared" si="2434"/>
        <v>0</v>
      </c>
      <c r="AB1194" s="537">
        <f t="shared" si="2370"/>
        <v>2</v>
      </c>
      <c r="AC1194" s="538">
        <f t="shared" si="2371"/>
        <v>0.125</v>
      </c>
      <c r="AD1194" s="635" t="str">
        <f t="shared" si="2435"/>
        <v>20+</v>
      </c>
      <c r="AE1194" s="237">
        <v>3.0</v>
      </c>
      <c r="AF1194" s="218"/>
      <c r="AG1194" s="218"/>
      <c r="AH1194" s="218"/>
      <c r="AI1194" s="218"/>
      <c r="AJ1194" s="218"/>
      <c r="AK1194" s="237">
        <v>3.0</v>
      </c>
      <c r="AL1194" s="218"/>
      <c r="AM1194" s="218"/>
      <c r="AN1194" s="218"/>
      <c r="AO1194" s="218"/>
      <c r="AP1194" s="218"/>
      <c r="AQ1194" s="218"/>
      <c r="AR1194" s="218"/>
      <c r="AS1194" s="218"/>
      <c r="AT1194" s="218"/>
      <c r="AU1194" s="218"/>
      <c r="AV1194" s="218"/>
      <c r="AW1194" s="218"/>
      <c r="AX1194" s="218"/>
      <c r="AY1194" s="218"/>
      <c r="AZ1194" s="218"/>
      <c r="BA1194" s="218"/>
      <c r="BB1194" s="218"/>
      <c r="BC1194" s="218"/>
      <c r="BD1194" s="218"/>
      <c r="BE1194" s="218"/>
      <c r="BF1194" s="218"/>
      <c r="BG1194" s="218"/>
      <c r="BH1194" s="218"/>
      <c r="BI1194" s="218"/>
      <c r="BJ1194" s="218"/>
      <c r="BK1194" s="218"/>
      <c r="BL1194" s="218"/>
      <c r="BM1194" s="218"/>
      <c r="BN1194" s="218"/>
      <c r="BO1194" s="237">
        <v>1.0</v>
      </c>
      <c r="BP1194" s="218"/>
      <c r="BQ1194" s="218"/>
      <c r="BR1194" s="237">
        <v>1.0</v>
      </c>
      <c r="BS1194" s="237">
        <v>1.0</v>
      </c>
      <c r="BT1194" s="218"/>
      <c r="BU1194" s="218"/>
      <c r="BV1194" s="218"/>
      <c r="BW1194" s="218"/>
      <c r="BX1194" s="218"/>
      <c r="BY1194" s="218"/>
      <c r="BZ1194" s="218"/>
      <c r="CA1194" s="218"/>
      <c r="CB1194" s="218"/>
      <c r="CC1194" s="218"/>
      <c r="CD1194" s="218"/>
      <c r="CE1194" s="218"/>
      <c r="CF1194" s="218"/>
      <c r="CG1194" s="237">
        <v>1.0</v>
      </c>
      <c r="CH1194" s="218"/>
      <c r="CI1194" s="218"/>
      <c r="CJ1194" s="218"/>
      <c r="CK1194" s="218"/>
      <c r="CL1194" s="218"/>
      <c r="CM1194" s="218"/>
      <c r="CN1194" s="218"/>
      <c r="CO1194" s="218"/>
      <c r="CP1194" s="218"/>
      <c r="CQ1194" s="218"/>
      <c r="CR1194" s="218"/>
      <c r="CS1194" s="218"/>
      <c r="CT1194" s="218"/>
      <c r="CU1194" s="218"/>
      <c r="CV1194" s="218"/>
      <c r="CW1194" s="218"/>
      <c r="CX1194" s="218"/>
      <c r="CY1194" s="218"/>
      <c r="CZ1194" s="218"/>
      <c r="DA1194" s="218"/>
      <c r="DB1194" s="218"/>
      <c r="DC1194" s="218"/>
      <c r="DD1194" s="218"/>
      <c r="DE1194" s="218"/>
      <c r="DF1194" s="218"/>
      <c r="DG1194" s="218"/>
      <c r="DH1194" s="218"/>
      <c r="DI1194" s="218"/>
      <c r="DJ1194" s="218"/>
      <c r="DK1194" s="218"/>
      <c r="DL1194" s="218"/>
      <c r="DM1194" s="218"/>
      <c r="DN1194" s="218"/>
      <c r="DO1194" s="218"/>
      <c r="DP1194" s="218"/>
      <c r="DQ1194" s="218"/>
      <c r="DR1194" s="218"/>
      <c r="DS1194" s="218"/>
      <c r="DT1194" s="218"/>
      <c r="DU1194" s="218"/>
      <c r="DV1194" s="218"/>
      <c r="DW1194" s="218"/>
      <c r="DX1194" s="218"/>
      <c r="DY1194" s="218"/>
      <c r="DZ1194" s="218"/>
      <c r="EA1194" s="218"/>
      <c r="EB1194" s="218"/>
      <c r="EC1194" s="218"/>
      <c r="ED1194" s="218"/>
      <c r="EE1194" s="218"/>
      <c r="EF1194" s="218"/>
      <c r="EG1194" s="218"/>
      <c r="EH1194" s="218"/>
      <c r="EI1194" s="218"/>
      <c r="EJ1194" s="218"/>
      <c r="EK1194" s="218"/>
      <c r="EL1194" s="218"/>
      <c r="EM1194" s="218"/>
      <c r="EN1194" s="218"/>
      <c r="EO1194" s="218"/>
      <c r="EP1194" s="218"/>
      <c r="EQ1194" s="218"/>
      <c r="ER1194" s="218"/>
      <c r="ES1194" s="218"/>
      <c r="ET1194" s="218"/>
      <c r="EU1194" s="218"/>
      <c r="EV1194" s="218"/>
      <c r="EW1194" s="218"/>
      <c r="EX1194" s="218"/>
      <c r="EY1194" s="218"/>
      <c r="EZ1194" s="218"/>
      <c r="FA1194" s="233" t="s">
        <v>4718</v>
      </c>
      <c r="FB1194" s="233"/>
      <c r="FC1194" s="233"/>
      <c r="FD1194" s="233"/>
    </row>
    <row r="1195">
      <c r="A1195" s="233" t="s">
        <v>4719</v>
      </c>
      <c r="B1195" s="234" t="s">
        <v>4369</v>
      </c>
      <c r="C1195" s="235" t="s">
        <v>8</v>
      </c>
      <c r="D1195" s="234" t="s">
        <v>18</v>
      </c>
      <c r="E1195" s="234" t="s">
        <v>12</v>
      </c>
      <c r="F1195" s="234" t="s">
        <v>283</v>
      </c>
      <c r="G1195" s="234" t="s">
        <v>4720</v>
      </c>
      <c r="H1195" s="234" t="s">
        <v>4371</v>
      </c>
      <c r="I1195" s="218"/>
      <c r="J1195" s="234" t="s">
        <v>44</v>
      </c>
      <c r="K1195" s="234" t="s">
        <v>1857</v>
      </c>
      <c r="L1195" s="234" t="s">
        <v>373</v>
      </c>
      <c r="M1195" s="234" t="s">
        <v>125</v>
      </c>
      <c r="N1195" s="236">
        <v>41954.0</v>
      </c>
      <c r="O1195" s="224"/>
      <c r="P1195" s="218"/>
      <c r="Q1195" s="229"/>
      <c r="R1195" s="229"/>
      <c r="S1195" s="218"/>
      <c r="T1195" s="69">
        <f t="shared" si="2367"/>
        <v>1569</v>
      </c>
      <c r="U1195" s="536">
        <f t="shared" ref="U1195:W1195" si="2436">IF(ISBLANK($A1195),"",sum(AE1195,AK1195,AQ1195,AW1195,BC1195,BI1195,BO1195,BU1195,CA1195,CG1195,CM1195,CS1195,CY1195,DE1195,DK1195,DQ1195,DW1195,EC1195,EI1195,EO1195,EU1195))</f>
        <v>5</v>
      </c>
      <c r="V1195" s="536">
        <f t="shared" si="2436"/>
        <v>0</v>
      </c>
      <c r="W1195" s="536">
        <f t="shared" si="2436"/>
        <v>0</v>
      </c>
      <c r="X1195" s="537">
        <f t="shared" si="2368"/>
        <v>5</v>
      </c>
      <c r="Y1195" s="536">
        <f t="shared" si="2379"/>
        <v>3</v>
      </c>
      <c r="Z1195" s="536">
        <f t="shared" ref="Z1195:AA1195" si="2437">IF(ISBLANK($A1195),"",sum(AI1195,AO1195,AU1195,BA1195,BG1195,BM1195,BS1195,BY1195,CE1195,CK1195,CQ1195,CW1195,DC1195,DI1195,DO1195,DU1195,EA1195,EG1195,EM1195,ES1195,EY1195))</f>
        <v>3</v>
      </c>
      <c r="AA1195" s="536">
        <f t="shared" si="2437"/>
        <v>0</v>
      </c>
      <c r="AB1195" s="537">
        <f t="shared" si="2370"/>
        <v>6</v>
      </c>
      <c r="AC1195" s="538">
        <f t="shared" si="2371"/>
        <v>0.6</v>
      </c>
      <c r="AD1195" s="635" t="str">
        <f t="shared" ref="AD1195:AD1196" si="2440">IF( (TODAY()-N1195)/7 &lt; 1,"1", IF( N1195="" , "", IF( (TODAY()-N1195)/7 &gt; 20 , "20+", ROUNDDOWN((TODAY()-N1195)/7 ,0))))</f>
        <v>20+</v>
      </c>
      <c r="AE1195" s="237">
        <v>2.0</v>
      </c>
      <c r="AF1195" s="218"/>
      <c r="AG1195" s="218"/>
      <c r="AH1195" s="218"/>
      <c r="AI1195" s="218"/>
      <c r="AJ1195" s="218"/>
      <c r="AK1195" s="237">
        <v>2.0</v>
      </c>
      <c r="AL1195" s="218"/>
      <c r="AM1195" s="218"/>
      <c r="AN1195" s="218"/>
      <c r="AO1195" s="218"/>
      <c r="AP1195" s="218"/>
      <c r="AQ1195" s="218"/>
      <c r="AR1195" s="218"/>
      <c r="AS1195" s="218"/>
      <c r="AT1195" s="218"/>
      <c r="AU1195" s="218"/>
      <c r="AV1195" s="218"/>
      <c r="AW1195" s="218"/>
      <c r="AX1195" s="218"/>
      <c r="AY1195" s="218"/>
      <c r="AZ1195" s="218"/>
      <c r="BA1195" s="218"/>
      <c r="BB1195" s="218"/>
      <c r="BC1195" s="237">
        <v>1.0</v>
      </c>
      <c r="BD1195" s="218"/>
      <c r="BE1195" s="218"/>
      <c r="BF1195" s="218"/>
      <c r="BG1195" s="218"/>
      <c r="BH1195" s="218"/>
      <c r="BI1195" s="218"/>
      <c r="BJ1195" s="218"/>
      <c r="BK1195" s="218"/>
      <c r="BL1195" s="237">
        <v>3.0</v>
      </c>
      <c r="BM1195" s="237">
        <v>3.0</v>
      </c>
      <c r="BN1195" s="218"/>
      <c r="BO1195" s="218"/>
      <c r="BP1195" s="218"/>
      <c r="BQ1195" s="218"/>
      <c r="BR1195" s="218"/>
      <c r="BS1195" s="218"/>
      <c r="BT1195" s="218"/>
      <c r="BU1195" s="218"/>
      <c r="BV1195" s="218"/>
      <c r="BW1195" s="218"/>
      <c r="BX1195" s="218"/>
      <c r="BY1195" s="218"/>
      <c r="BZ1195" s="218"/>
      <c r="CA1195" s="218"/>
      <c r="CB1195" s="218"/>
      <c r="CC1195" s="218"/>
      <c r="CD1195" s="218"/>
      <c r="CE1195" s="218"/>
      <c r="CF1195" s="218"/>
      <c r="CG1195" s="218"/>
      <c r="CH1195" s="218"/>
      <c r="CI1195" s="218"/>
      <c r="CJ1195" s="218"/>
      <c r="CK1195" s="218"/>
      <c r="CL1195" s="218"/>
      <c r="CM1195" s="218"/>
      <c r="CN1195" s="218"/>
      <c r="CO1195" s="218"/>
      <c r="CP1195" s="218"/>
      <c r="CQ1195" s="218"/>
      <c r="CR1195" s="218"/>
      <c r="CS1195" s="218"/>
      <c r="CT1195" s="218"/>
      <c r="CU1195" s="218"/>
      <c r="CV1195" s="218"/>
      <c r="CW1195" s="218"/>
      <c r="CX1195" s="218"/>
      <c r="CY1195" s="218"/>
      <c r="CZ1195" s="218"/>
      <c r="DA1195" s="218"/>
      <c r="DB1195" s="218"/>
      <c r="DC1195" s="218"/>
      <c r="DD1195" s="218"/>
      <c r="DE1195" s="218"/>
      <c r="DF1195" s="218"/>
      <c r="DG1195" s="218"/>
      <c r="DH1195" s="218"/>
      <c r="DI1195" s="218"/>
      <c r="DJ1195" s="218"/>
      <c r="DK1195" s="218"/>
      <c r="DL1195" s="218"/>
      <c r="DM1195" s="218"/>
      <c r="DN1195" s="218"/>
      <c r="DO1195" s="218"/>
      <c r="DP1195" s="218"/>
      <c r="DQ1195" s="218"/>
      <c r="DR1195" s="218"/>
      <c r="DS1195" s="218"/>
      <c r="DT1195" s="218"/>
      <c r="DU1195" s="218"/>
      <c r="DV1195" s="218"/>
      <c r="DW1195" s="218"/>
      <c r="DX1195" s="218"/>
      <c r="DY1195" s="218"/>
      <c r="DZ1195" s="218"/>
      <c r="EA1195" s="218"/>
      <c r="EB1195" s="218"/>
      <c r="EC1195" s="218"/>
      <c r="ED1195" s="218"/>
      <c r="EE1195" s="218"/>
      <c r="EF1195" s="218"/>
      <c r="EG1195" s="218"/>
      <c r="EH1195" s="218"/>
      <c r="EI1195" s="218"/>
      <c r="EJ1195" s="218"/>
      <c r="EK1195" s="218"/>
      <c r="EL1195" s="218"/>
      <c r="EM1195" s="218"/>
      <c r="EN1195" s="218"/>
      <c r="EO1195" s="218"/>
      <c r="EP1195" s="218"/>
      <c r="EQ1195" s="218"/>
      <c r="ER1195" s="218"/>
      <c r="ES1195" s="218"/>
      <c r="ET1195" s="218"/>
      <c r="EU1195" s="218"/>
      <c r="EV1195" s="218"/>
      <c r="EW1195" s="218"/>
      <c r="EX1195" s="218"/>
      <c r="EY1195" s="218"/>
      <c r="EZ1195" s="218"/>
      <c r="FA1195" s="234" t="s">
        <v>4721</v>
      </c>
      <c r="FB1195" s="234"/>
      <c r="FC1195" s="234"/>
      <c r="FD1195" s="234"/>
    </row>
    <row r="1196">
      <c r="A1196" s="233" t="s">
        <v>4722</v>
      </c>
      <c r="B1196" s="234" t="s">
        <v>4369</v>
      </c>
      <c r="C1196" s="235" t="s">
        <v>8</v>
      </c>
      <c r="D1196" s="234" t="s">
        <v>18</v>
      </c>
      <c r="E1196" s="234" t="s">
        <v>12</v>
      </c>
      <c r="F1196" s="234" t="s">
        <v>283</v>
      </c>
      <c r="G1196" s="234" t="s">
        <v>4723</v>
      </c>
      <c r="H1196" s="234" t="s">
        <v>4371</v>
      </c>
      <c r="I1196" s="218"/>
      <c r="J1196" s="234" t="s">
        <v>44</v>
      </c>
      <c r="K1196" s="234" t="s">
        <v>1857</v>
      </c>
      <c r="L1196" s="234" t="s">
        <v>596</v>
      </c>
      <c r="M1196" s="234" t="s">
        <v>110</v>
      </c>
      <c r="N1196" s="236">
        <v>41954.0</v>
      </c>
      <c r="O1196" s="224"/>
      <c r="P1196" s="218"/>
      <c r="Q1196" s="229"/>
      <c r="R1196" s="229"/>
      <c r="S1196" s="218"/>
      <c r="T1196" s="69">
        <f t="shared" si="2367"/>
        <v>1569</v>
      </c>
      <c r="U1196" s="536">
        <f t="shared" ref="U1196:W1196" si="2438">IF(ISBLANK($A1196),"",sum(AE1196,AK1196,AQ1196,AW1196,BC1196,BI1196,BO1196,BU1196,CA1196,CG1196,CM1196,CS1196,CY1196,DE1196,DK1196,DQ1196,DW1196,EC1196,EI1196,EO1196,EU1196))</f>
        <v>7</v>
      </c>
      <c r="V1196" s="536">
        <f t="shared" si="2438"/>
        <v>0</v>
      </c>
      <c r="W1196" s="536">
        <f t="shared" si="2438"/>
        <v>0</v>
      </c>
      <c r="X1196" s="537">
        <f t="shared" si="2368"/>
        <v>7</v>
      </c>
      <c r="Y1196" s="536">
        <f t="shared" si="2379"/>
        <v>4</v>
      </c>
      <c r="Z1196" s="536">
        <f t="shared" ref="Z1196:AA1196" si="2439">IF(ISBLANK($A1196),"",sum(AI1196,AO1196,AU1196,BA1196,BG1196,BM1196,BS1196,BY1196,CE1196,CK1196,CQ1196,CW1196,DC1196,DI1196,DO1196,DU1196,EA1196,EG1196,EM1196,ES1196,EY1196))</f>
        <v>9</v>
      </c>
      <c r="AA1196" s="536">
        <f t="shared" si="2439"/>
        <v>0</v>
      </c>
      <c r="AB1196" s="537">
        <f t="shared" si="2370"/>
        <v>13</v>
      </c>
      <c r="AC1196" s="538">
        <f t="shared" si="2371"/>
        <v>0.5714285714</v>
      </c>
      <c r="AD1196" s="539" t="str">
        <f t="shared" si="2440"/>
        <v>20+</v>
      </c>
      <c r="AE1196" s="237">
        <v>1.0</v>
      </c>
      <c r="AF1196" s="218"/>
      <c r="AG1196" s="218"/>
      <c r="AH1196" s="218"/>
      <c r="AI1196" s="218"/>
      <c r="AJ1196" s="218"/>
      <c r="AK1196" s="237">
        <v>2.0</v>
      </c>
      <c r="AL1196" s="218"/>
      <c r="AM1196" s="218"/>
      <c r="AN1196" s="218"/>
      <c r="AO1196" s="218"/>
      <c r="AP1196" s="218"/>
      <c r="AQ1196" s="218"/>
      <c r="AR1196" s="218"/>
      <c r="AS1196" s="218"/>
      <c r="AT1196" s="218"/>
      <c r="AU1196" s="218"/>
      <c r="AV1196" s="218"/>
      <c r="AW1196" s="237">
        <v>3.0</v>
      </c>
      <c r="AX1196" s="218"/>
      <c r="AY1196" s="218"/>
      <c r="AZ1196" s="218"/>
      <c r="BA1196" s="218"/>
      <c r="BB1196" s="218"/>
      <c r="BC1196" s="237">
        <v>1.0</v>
      </c>
      <c r="BD1196" s="218"/>
      <c r="BE1196" s="218"/>
      <c r="BF1196" s="237">
        <v>4.0</v>
      </c>
      <c r="BG1196" s="237">
        <v>4.0</v>
      </c>
      <c r="BH1196" s="218"/>
      <c r="BI1196" s="218"/>
      <c r="BJ1196" s="218"/>
      <c r="BK1196" s="218"/>
      <c r="BL1196" s="218"/>
      <c r="BM1196" s="237">
        <v>5.0</v>
      </c>
      <c r="BN1196" s="218"/>
      <c r="BO1196" s="218"/>
      <c r="BP1196" s="218"/>
      <c r="BQ1196" s="218"/>
      <c r="BR1196" s="218"/>
      <c r="BS1196" s="218"/>
      <c r="BT1196" s="218"/>
      <c r="BU1196" s="218"/>
      <c r="BV1196" s="218"/>
      <c r="BW1196" s="218"/>
      <c r="BX1196" s="218"/>
      <c r="BY1196" s="218"/>
      <c r="BZ1196" s="218"/>
      <c r="CA1196" s="218"/>
      <c r="CB1196" s="218"/>
      <c r="CC1196" s="218"/>
      <c r="CD1196" s="218"/>
      <c r="CE1196" s="218"/>
      <c r="CF1196" s="218"/>
      <c r="CG1196" s="218"/>
      <c r="CH1196" s="218"/>
      <c r="CI1196" s="218"/>
      <c r="CJ1196" s="218"/>
      <c r="CK1196" s="218"/>
      <c r="CL1196" s="218"/>
      <c r="CM1196" s="218"/>
      <c r="CN1196" s="218"/>
      <c r="CO1196" s="218"/>
      <c r="CP1196" s="218"/>
      <c r="CQ1196" s="218"/>
      <c r="CR1196" s="218"/>
      <c r="CS1196" s="218"/>
      <c r="CT1196" s="218"/>
      <c r="CU1196" s="218"/>
      <c r="CV1196" s="218"/>
      <c r="CW1196" s="218"/>
      <c r="CX1196" s="218"/>
      <c r="CY1196" s="218"/>
      <c r="CZ1196" s="218"/>
      <c r="DA1196" s="218"/>
      <c r="DB1196" s="218"/>
      <c r="DC1196" s="218"/>
      <c r="DD1196" s="218"/>
      <c r="DE1196" s="218"/>
      <c r="DF1196" s="218"/>
      <c r="DG1196" s="218"/>
      <c r="DH1196" s="218"/>
      <c r="DI1196" s="218"/>
      <c r="DJ1196" s="218"/>
      <c r="DK1196" s="218"/>
      <c r="DL1196" s="218"/>
      <c r="DM1196" s="218"/>
      <c r="DN1196" s="218"/>
      <c r="DO1196" s="218"/>
      <c r="DP1196" s="218"/>
      <c r="DQ1196" s="218"/>
      <c r="DR1196" s="218"/>
      <c r="DS1196" s="218"/>
      <c r="DT1196" s="218"/>
      <c r="DU1196" s="218"/>
      <c r="DV1196" s="218"/>
      <c r="DW1196" s="218"/>
      <c r="DX1196" s="218"/>
      <c r="DY1196" s="218"/>
      <c r="DZ1196" s="218"/>
      <c r="EA1196" s="218"/>
      <c r="EB1196" s="218"/>
      <c r="EC1196" s="218"/>
      <c r="ED1196" s="218"/>
      <c r="EE1196" s="218"/>
      <c r="EF1196" s="218"/>
      <c r="EG1196" s="218"/>
      <c r="EH1196" s="218"/>
      <c r="EI1196" s="218"/>
      <c r="EJ1196" s="218"/>
      <c r="EK1196" s="218"/>
      <c r="EL1196" s="218"/>
      <c r="EM1196" s="218"/>
      <c r="EN1196" s="218"/>
      <c r="EO1196" s="218"/>
      <c r="EP1196" s="218"/>
      <c r="EQ1196" s="218"/>
      <c r="ER1196" s="218"/>
      <c r="ES1196" s="218"/>
      <c r="ET1196" s="218"/>
      <c r="EU1196" s="218"/>
      <c r="EV1196" s="218"/>
      <c r="EW1196" s="218"/>
      <c r="EX1196" s="218"/>
      <c r="EY1196" s="218"/>
      <c r="EZ1196" s="218"/>
      <c r="FA1196" s="234" t="s">
        <v>4724</v>
      </c>
      <c r="FB1196" s="234"/>
      <c r="FC1196" s="234"/>
      <c r="FD1196" s="234"/>
    </row>
    <row r="1197">
      <c r="A1197" s="233" t="s">
        <v>4725</v>
      </c>
      <c r="B1197" s="234" t="s">
        <v>4369</v>
      </c>
      <c r="C1197" s="235" t="s">
        <v>8</v>
      </c>
      <c r="D1197" s="234" t="s">
        <v>18</v>
      </c>
      <c r="E1197" s="234" t="s">
        <v>12</v>
      </c>
      <c r="F1197" s="234" t="str">
        <f>" +"</f>
        <v> +</v>
      </c>
      <c r="G1197" s="234" t="s">
        <v>4726</v>
      </c>
      <c r="H1197" s="234" t="s">
        <v>4371</v>
      </c>
      <c r="I1197" s="234" t="s">
        <v>23</v>
      </c>
      <c r="J1197" s="234" t="s">
        <v>44</v>
      </c>
      <c r="K1197" s="234" t="s">
        <v>1857</v>
      </c>
      <c r="L1197" s="234" t="s">
        <v>4727</v>
      </c>
      <c r="M1197" s="234" t="s">
        <v>103</v>
      </c>
      <c r="N1197" s="236">
        <v>41999.0</v>
      </c>
      <c r="O1197" s="224"/>
      <c r="P1197" s="218"/>
      <c r="Q1197" s="229"/>
      <c r="R1197" s="229"/>
      <c r="S1197" s="218"/>
      <c r="T1197" s="69">
        <f t="shared" si="2367"/>
        <v>1524</v>
      </c>
      <c r="U1197" s="536">
        <f t="shared" ref="U1197:W1197" si="2441">IF(ISBLANK($A1197),"",sum(AE1197,AK1197,AQ1197,AW1197,BC1197,BI1197,BO1197,BU1197,CA1197,CG1197,CM1197,CS1197,CY1197,DE1197,DK1197,DQ1197,DW1197,EC1197,EI1197,EO1197,EU1197))</f>
        <v>1</v>
      </c>
      <c r="V1197" s="536">
        <f t="shared" si="2441"/>
        <v>5</v>
      </c>
      <c r="W1197" s="536">
        <f t="shared" si="2441"/>
        <v>0</v>
      </c>
      <c r="X1197" s="537">
        <f t="shared" si="2368"/>
        <v>6</v>
      </c>
      <c r="Y1197" s="536">
        <f t="shared" si="2379"/>
        <v>2</v>
      </c>
      <c r="Z1197" s="536">
        <f t="shared" ref="Z1197:AA1197" si="2442">IF(ISBLANK($A1197),"",sum(AI1197,AO1197,AU1197,BA1197,BG1197,BM1197,BS1197,BY1197,CE1197,CK1197,CQ1197,CW1197,DC1197,DI1197,DO1197,DU1197,EA1197,EG1197,EM1197,ES1197,EY1197))</f>
        <v>1</v>
      </c>
      <c r="AA1197" s="536">
        <f t="shared" si="2442"/>
        <v>0</v>
      </c>
      <c r="AB1197" s="537">
        <f t="shared" si="2370"/>
        <v>3</v>
      </c>
      <c r="AC1197" s="538">
        <f t="shared" si="2371"/>
        <v>0.3333333333</v>
      </c>
      <c r="AD1197" s="635" t="str">
        <f> IF( N1197="" , "", IF( (TODAY()-N1197)/7 &gt; 20 , "20+", ROUNDUP((TODAY()-N1197)/7 ,0)))</f>
        <v>20+</v>
      </c>
      <c r="AE1197" s="218"/>
      <c r="AF1197" s="237">
        <v>1.0</v>
      </c>
      <c r="AG1197" s="218"/>
      <c r="AH1197" s="218"/>
      <c r="AI1197" s="218"/>
      <c r="AJ1197" s="218"/>
      <c r="AK1197" s="218"/>
      <c r="AL1197" s="237">
        <v>1.0</v>
      </c>
      <c r="AM1197" s="218"/>
      <c r="AN1197" s="218"/>
      <c r="AO1197" s="218"/>
      <c r="AP1197" s="218"/>
      <c r="AQ1197" s="218"/>
      <c r="AR1197" s="237">
        <v>3.0</v>
      </c>
      <c r="AS1197" s="218"/>
      <c r="AT1197" s="237">
        <v>2.0</v>
      </c>
      <c r="AU1197" s="218"/>
      <c r="AV1197" s="218"/>
      <c r="AW1197" s="218"/>
      <c r="AX1197" s="218"/>
      <c r="AY1197" s="218"/>
      <c r="AZ1197" s="218"/>
      <c r="BA1197" s="218"/>
      <c r="BB1197" s="218"/>
      <c r="BC1197" s="218"/>
      <c r="BD1197" s="218"/>
      <c r="BE1197" s="218"/>
      <c r="BF1197" s="218"/>
      <c r="BG1197" s="237">
        <v>1.0</v>
      </c>
      <c r="BH1197" s="218"/>
      <c r="BI1197" s="237">
        <v>1.0</v>
      </c>
      <c r="BJ1197" s="218"/>
      <c r="BK1197" s="218"/>
      <c r="BL1197" s="218"/>
      <c r="BM1197" s="218"/>
      <c r="BN1197" s="218"/>
      <c r="BO1197" s="218"/>
      <c r="BP1197" s="218"/>
      <c r="BQ1197" s="218"/>
      <c r="BR1197" s="218"/>
      <c r="BS1197" s="218"/>
      <c r="BT1197" s="218"/>
      <c r="BU1197" s="218"/>
      <c r="BV1197" s="218"/>
      <c r="BW1197" s="218"/>
      <c r="BX1197" s="218"/>
      <c r="BY1197" s="218"/>
      <c r="BZ1197" s="218"/>
      <c r="CA1197" s="218"/>
      <c r="CB1197" s="218"/>
      <c r="CC1197" s="218"/>
      <c r="CD1197" s="218"/>
      <c r="CE1197" s="218"/>
      <c r="CF1197" s="218"/>
      <c r="CG1197" s="218"/>
      <c r="CH1197" s="218"/>
      <c r="CI1197" s="218"/>
      <c r="CJ1197" s="218"/>
      <c r="CK1197" s="218"/>
      <c r="CL1197" s="218"/>
      <c r="CM1197" s="218"/>
      <c r="CN1197" s="218"/>
      <c r="CO1197" s="218"/>
      <c r="CP1197" s="218"/>
      <c r="CQ1197" s="218"/>
      <c r="CR1197" s="218"/>
      <c r="CS1197" s="218"/>
      <c r="CT1197" s="218"/>
      <c r="CU1197" s="218"/>
      <c r="CV1197" s="218"/>
      <c r="CW1197" s="218"/>
      <c r="CX1197" s="218"/>
      <c r="CY1197" s="218"/>
      <c r="CZ1197" s="218"/>
      <c r="DA1197" s="218"/>
      <c r="DB1197" s="218"/>
      <c r="DC1197" s="218"/>
      <c r="DD1197" s="218"/>
      <c r="DE1197" s="218"/>
      <c r="DF1197" s="218"/>
      <c r="DG1197" s="218"/>
      <c r="DH1197" s="218"/>
      <c r="DI1197" s="218"/>
      <c r="DJ1197" s="218"/>
      <c r="DK1197" s="218"/>
      <c r="DL1197" s="218"/>
      <c r="DM1197" s="218"/>
      <c r="DN1197" s="218"/>
      <c r="DO1197" s="218"/>
      <c r="DP1197" s="218"/>
      <c r="DQ1197" s="218"/>
      <c r="DR1197" s="218"/>
      <c r="DS1197" s="218"/>
      <c r="DT1197" s="218"/>
      <c r="DU1197" s="218"/>
      <c r="DV1197" s="218"/>
      <c r="DW1197" s="218"/>
      <c r="DX1197" s="218"/>
      <c r="DY1197" s="218"/>
      <c r="DZ1197" s="218"/>
      <c r="EA1197" s="218"/>
      <c r="EB1197" s="218"/>
      <c r="EC1197" s="218"/>
      <c r="ED1197" s="218"/>
      <c r="EE1197" s="218"/>
      <c r="EF1197" s="218"/>
      <c r="EG1197" s="218"/>
      <c r="EH1197" s="218"/>
      <c r="EI1197" s="218"/>
      <c r="EJ1197" s="218"/>
      <c r="EK1197" s="218"/>
      <c r="EL1197" s="218"/>
      <c r="EM1197" s="218"/>
      <c r="EN1197" s="218"/>
      <c r="EO1197" s="218"/>
      <c r="EP1197" s="218"/>
      <c r="EQ1197" s="218"/>
      <c r="ER1197" s="218"/>
      <c r="ES1197" s="218"/>
      <c r="ET1197" s="218"/>
      <c r="EU1197" s="218"/>
      <c r="EV1197" s="218"/>
      <c r="EW1197" s="218"/>
      <c r="EX1197" s="218"/>
      <c r="EY1197" s="218"/>
      <c r="EZ1197" s="218"/>
      <c r="FA1197" s="234" t="s">
        <v>4728</v>
      </c>
      <c r="FB1197" s="234"/>
      <c r="FC1197" s="234"/>
      <c r="FD1197" s="234"/>
    </row>
    <row r="1198">
      <c r="A1198" s="233" t="s">
        <v>4729</v>
      </c>
      <c r="B1198" s="234" t="s">
        <v>4394</v>
      </c>
      <c r="C1198" s="235" t="s">
        <v>8</v>
      </c>
      <c r="D1198" s="234" t="s">
        <v>18</v>
      </c>
      <c r="E1198" s="234" t="s">
        <v>12</v>
      </c>
      <c r="F1198" s="234" t="s">
        <v>283</v>
      </c>
      <c r="G1198" s="234" t="s">
        <v>4395</v>
      </c>
      <c r="H1198" s="234" t="s">
        <v>3900</v>
      </c>
      <c r="I1198" s="218"/>
      <c r="J1198" s="234" t="s">
        <v>44</v>
      </c>
      <c r="K1198" s="234" t="s">
        <v>1857</v>
      </c>
      <c r="L1198" s="234" t="s">
        <v>4730</v>
      </c>
      <c r="M1198" s="234" t="s">
        <v>133</v>
      </c>
      <c r="N1198" s="236">
        <v>41960.0</v>
      </c>
      <c r="O1198" s="224"/>
      <c r="P1198" s="218"/>
      <c r="Q1198" s="229"/>
      <c r="R1198" s="229"/>
      <c r="S1198" s="218"/>
      <c r="T1198" s="69">
        <f t="shared" si="2367"/>
        <v>1563</v>
      </c>
      <c r="U1198" s="536">
        <f t="shared" ref="U1198:W1198" si="2443">IF(ISBLANK($A1198),"",sum(AE1198,AK1198,AQ1198,AW1198,BC1198,BI1198,BO1198,BU1198,CA1198,CG1198,CM1198,CS1198,CY1198,DE1198,DK1198,DQ1198,DW1198,EC1198,EI1198,EO1198,EU1198))</f>
        <v>5</v>
      </c>
      <c r="V1198" s="536">
        <f t="shared" si="2443"/>
        <v>0</v>
      </c>
      <c r="W1198" s="536">
        <f t="shared" si="2443"/>
        <v>0</v>
      </c>
      <c r="X1198" s="537">
        <f t="shared" si="2368"/>
        <v>5</v>
      </c>
      <c r="Y1198" s="536">
        <f t="shared" si="2379"/>
        <v>5</v>
      </c>
      <c r="Z1198" s="536">
        <f t="shared" ref="Z1198:AA1198" si="2444">IF(ISBLANK($A1198),"",sum(AI1198,AO1198,AU1198,BA1198,BG1198,BM1198,BS1198,BY1198,CE1198,CK1198,CQ1198,CW1198,DC1198,DI1198,DO1198,DU1198,EA1198,EG1198,EM1198,ES1198,EY1198))</f>
        <v>7</v>
      </c>
      <c r="AA1198" s="536">
        <f t="shared" si="2444"/>
        <v>0</v>
      </c>
      <c r="AB1198" s="537">
        <f t="shared" si="2370"/>
        <v>12</v>
      </c>
      <c r="AC1198" s="538">
        <f t="shared" si="2371"/>
        <v>1</v>
      </c>
      <c r="AD1198" s="539" t="str">
        <f t="shared" ref="AD1198:AD1199" si="2447">IF( (TODAY()-N1198)/7 &lt; 1,"1", IF( N1198="" , "", IF( (TODAY()-N1198)/7 &gt; 20 , "20+", ROUNDDOWN((TODAY()-N1198)/7 ,0))))</f>
        <v>20+</v>
      </c>
      <c r="AE1198" s="237">
        <v>2.0</v>
      </c>
      <c r="AF1198" s="218"/>
      <c r="AG1198" s="218"/>
      <c r="AH1198" s="218"/>
      <c r="AI1198" s="218"/>
      <c r="AJ1198" s="218"/>
      <c r="AK1198" s="237">
        <v>2.0</v>
      </c>
      <c r="AL1198" s="218"/>
      <c r="AM1198" s="218"/>
      <c r="AN1198" s="218"/>
      <c r="AO1198" s="218"/>
      <c r="AP1198" s="218"/>
      <c r="AQ1198" s="218"/>
      <c r="AR1198" s="218"/>
      <c r="AS1198" s="218"/>
      <c r="AT1198" s="237">
        <v>4.0</v>
      </c>
      <c r="AU1198" s="237">
        <v>4.0</v>
      </c>
      <c r="AV1198" s="218"/>
      <c r="AW1198" s="237">
        <v>1.0</v>
      </c>
      <c r="AX1198" s="218"/>
      <c r="AY1198" s="218"/>
      <c r="AZ1198" s="218"/>
      <c r="BA1198" s="218"/>
      <c r="BB1198" s="218"/>
      <c r="BC1198" s="218"/>
      <c r="BD1198" s="218"/>
      <c r="BE1198" s="218"/>
      <c r="BF1198" s="237">
        <v>1.0</v>
      </c>
      <c r="BG1198" s="237">
        <v>1.0</v>
      </c>
      <c r="BH1198" s="218"/>
      <c r="BI1198" s="218"/>
      <c r="BJ1198" s="218"/>
      <c r="BK1198" s="218"/>
      <c r="BL1198" s="218"/>
      <c r="BM1198" s="237">
        <v>2.0</v>
      </c>
      <c r="BN1198" s="218"/>
      <c r="BO1198" s="218"/>
      <c r="BP1198" s="218"/>
      <c r="BQ1198" s="218"/>
      <c r="BR1198" s="218"/>
      <c r="BS1198" s="218"/>
      <c r="BT1198" s="218"/>
      <c r="BU1198" s="218"/>
      <c r="BV1198" s="218"/>
      <c r="BW1198" s="218"/>
      <c r="BX1198" s="218"/>
      <c r="BY1198" s="218"/>
      <c r="BZ1198" s="218"/>
      <c r="CA1198" s="218"/>
      <c r="CB1198" s="218"/>
      <c r="CC1198" s="218"/>
      <c r="CD1198" s="218"/>
      <c r="CE1198" s="218"/>
      <c r="CF1198" s="218"/>
      <c r="CG1198" s="218"/>
      <c r="CH1198" s="218"/>
      <c r="CI1198" s="218"/>
      <c r="CJ1198" s="218"/>
      <c r="CK1198" s="218"/>
      <c r="CL1198" s="218"/>
      <c r="CM1198" s="218"/>
      <c r="CN1198" s="218"/>
      <c r="CO1198" s="218"/>
      <c r="CP1198" s="218"/>
      <c r="CQ1198" s="218"/>
      <c r="CR1198" s="218"/>
      <c r="CS1198" s="218"/>
      <c r="CT1198" s="218"/>
      <c r="CU1198" s="218"/>
      <c r="CV1198" s="218"/>
      <c r="CW1198" s="218"/>
      <c r="CX1198" s="218"/>
      <c r="CY1198" s="218"/>
      <c r="CZ1198" s="218"/>
      <c r="DA1198" s="218"/>
      <c r="DB1198" s="218"/>
      <c r="DC1198" s="218"/>
      <c r="DD1198" s="218"/>
      <c r="DE1198" s="218"/>
      <c r="DF1198" s="218"/>
      <c r="DG1198" s="218"/>
      <c r="DH1198" s="218"/>
      <c r="DI1198" s="218"/>
      <c r="DJ1198" s="218"/>
      <c r="DK1198" s="218"/>
      <c r="DL1198" s="218"/>
      <c r="DM1198" s="218"/>
      <c r="DN1198" s="218"/>
      <c r="DO1198" s="218"/>
      <c r="DP1198" s="218"/>
      <c r="DQ1198" s="218"/>
      <c r="DR1198" s="218"/>
      <c r="DS1198" s="218"/>
      <c r="DT1198" s="218"/>
      <c r="DU1198" s="218"/>
      <c r="DV1198" s="218"/>
      <c r="DW1198" s="218"/>
      <c r="DX1198" s="218"/>
      <c r="DY1198" s="218"/>
      <c r="DZ1198" s="218"/>
      <c r="EA1198" s="218"/>
      <c r="EB1198" s="218"/>
      <c r="EC1198" s="218"/>
      <c r="ED1198" s="218"/>
      <c r="EE1198" s="218"/>
      <c r="EF1198" s="218"/>
      <c r="EG1198" s="218"/>
      <c r="EH1198" s="218"/>
      <c r="EI1198" s="218"/>
      <c r="EJ1198" s="218"/>
      <c r="EK1198" s="218"/>
      <c r="EL1198" s="218"/>
      <c r="EM1198" s="218"/>
      <c r="EN1198" s="218"/>
      <c r="EO1198" s="218"/>
      <c r="EP1198" s="218"/>
      <c r="EQ1198" s="218"/>
      <c r="ER1198" s="218"/>
      <c r="ES1198" s="218"/>
      <c r="ET1198" s="218"/>
      <c r="EU1198" s="218"/>
      <c r="EV1198" s="218"/>
      <c r="EW1198" s="218"/>
      <c r="EX1198" s="218"/>
      <c r="EY1198" s="218"/>
      <c r="EZ1198" s="218"/>
      <c r="FA1198" s="234" t="s">
        <v>4731</v>
      </c>
      <c r="FB1198" s="234"/>
      <c r="FC1198" s="234"/>
      <c r="FD1198" s="234"/>
    </row>
    <row r="1199">
      <c r="A1199" s="233" t="s">
        <v>4732</v>
      </c>
      <c r="B1199" s="234" t="s">
        <v>4394</v>
      </c>
      <c r="C1199" s="235" t="s">
        <v>8</v>
      </c>
      <c r="D1199" s="234" t="s">
        <v>18</v>
      </c>
      <c r="E1199" s="234" t="s">
        <v>12</v>
      </c>
      <c r="F1199" s="234" t="s">
        <v>283</v>
      </c>
      <c r="G1199" s="234" t="s">
        <v>4395</v>
      </c>
      <c r="H1199" s="234" t="s">
        <v>3900</v>
      </c>
      <c r="I1199" s="218"/>
      <c r="J1199" s="234" t="s">
        <v>44</v>
      </c>
      <c r="K1199" s="234" t="s">
        <v>1857</v>
      </c>
      <c r="L1199" s="234" t="s">
        <v>698</v>
      </c>
      <c r="M1199" s="234" t="s">
        <v>125</v>
      </c>
      <c r="N1199" s="236">
        <v>41960.0</v>
      </c>
      <c r="O1199" s="224"/>
      <c r="P1199" s="218"/>
      <c r="Q1199" s="229"/>
      <c r="R1199" s="229"/>
      <c r="S1199" s="218"/>
      <c r="T1199" s="69">
        <f t="shared" si="2367"/>
        <v>1563</v>
      </c>
      <c r="U1199" s="536">
        <f t="shared" ref="U1199:W1199" si="2445">IF(ISBLANK($A1199),"",sum(AE1199,AK1199,AQ1199,AW1199,BC1199,BI1199,BO1199,BU1199,CA1199,CG1199,CM1199,CS1199,CY1199,DE1199,DK1199,DQ1199,DW1199,EC1199,EI1199,EO1199,EU1199))</f>
        <v>4</v>
      </c>
      <c r="V1199" s="536">
        <f t="shared" si="2445"/>
        <v>0</v>
      </c>
      <c r="W1199" s="536">
        <f t="shared" si="2445"/>
        <v>0</v>
      </c>
      <c r="X1199" s="537">
        <f t="shared" si="2368"/>
        <v>4</v>
      </c>
      <c r="Y1199" s="536">
        <f t="shared" si="2379"/>
        <v>2</v>
      </c>
      <c r="Z1199" s="536">
        <f t="shared" ref="Z1199:AA1199" si="2446">IF(ISBLANK($A1199),"",sum(AI1199,AO1199,AU1199,BA1199,BG1199,BM1199,BS1199,BY1199,CE1199,CK1199,CQ1199,CW1199,DC1199,DI1199,DO1199,DU1199,EA1199,EG1199,EM1199,ES1199,EY1199))</f>
        <v>2</v>
      </c>
      <c r="AA1199" s="536">
        <f t="shared" si="2446"/>
        <v>0</v>
      </c>
      <c r="AB1199" s="537">
        <f t="shared" si="2370"/>
        <v>4</v>
      </c>
      <c r="AC1199" s="538">
        <f t="shared" si="2371"/>
        <v>0.5</v>
      </c>
      <c r="AD1199" s="539" t="str">
        <f t="shared" si="2447"/>
        <v>20+</v>
      </c>
      <c r="AE1199" s="237">
        <v>2.0</v>
      </c>
      <c r="AF1199" s="218"/>
      <c r="AG1199" s="218"/>
      <c r="AH1199" s="218"/>
      <c r="AI1199" s="218"/>
      <c r="AJ1199" s="218"/>
      <c r="AK1199" s="218"/>
      <c r="AL1199" s="218"/>
      <c r="AM1199" s="218"/>
      <c r="AN1199" s="218"/>
      <c r="AO1199" s="218"/>
      <c r="AP1199" s="218"/>
      <c r="AQ1199" s="218"/>
      <c r="AR1199" s="218"/>
      <c r="AS1199" s="218"/>
      <c r="AT1199" s="237">
        <v>2.0</v>
      </c>
      <c r="AU1199" s="237">
        <v>2.0</v>
      </c>
      <c r="AV1199" s="218"/>
      <c r="AW1199" s="237">
        <v>2.0</v>
      </c>
      <c r="AX1199" s="218"/>
      <c r="AY1199" s="218"/>
      <c r="AZ1199" s="218"/>
      <c r="BA1199" s="218"/>
      <c r="BB1199" s="218"/>
      <c r="BC1199" s="218"/>
      <c r="BD1199" s="218"/>
      <c r="BE1199" s="218"/>
      <c r="BF1199" s="218"/>
      <c r="BG1199" s="218"/>
      <c r="BH1199" s="218"/>
      <c r="BI1199" s="218"/>
      <c r="BJ1199" s="218"/>
      <c r="BK1199" s="218"/>
      <c r="BL1199" s="218"/>
      <c r="BM1199" s="218"/>
      <c r="BN1199" s="218"/>
      <c r="BO1199" s="218"/>
      <c r="BP1199" s="218"/>
      <c r="BQ1199" s="218"/>
      <c r="BR1199" s="218"/>
      <c r="BS1199" s="218"/>
      <c r="BT1199" s="218"/>
      <c r="BU1199" s="218"/>
      <c r="BV1199" s="218"/>
      <c r="BW1199" s="218"/>
      <c r="BX1199" s="218"/>
      <c r="BY1199" s="218"/>
      <c r="BZ1199" s="218"/>
      <c r="CA1199" s="218"/>
      <c r="CB1199" s="218"/>
      <c r="CC1199" s="218"/>
      <c r="CD1199" s="218"/>
      <c r="CE1199" s="218"/>
      <c r="CF1199" s="218"/>
      <c r="CG1199" s="218"/>
      <c r="CH1199" s="218"/>
      <c r="CI1199" s="218"/>
      <c r="CJ1199" s="218"/>
      <c r="CK1199" s="218"/>
      <c r="CL1199" s="218"/>
      <c r="CM1199" s="218"/>
      <c r="CN1199" s="218"/>
      <c r="CO1199" s="218"/>
      <c r="CP1199" s="218"/>
      <c r="CQ1199" s="218"/>
      <c r="CR1199" s="218"/>
      <c r="CS1199" s="218"/>
      <c r="CT1199" s="218"/>
      <c r="CU1199" s="218"/>
      <c r="CV1199" s="218"/>
      <c r="CW1199" s="218"/>
      <c r="CX1199" s="218"/>
      <c r="CY1199" s="218"/>
      <c r="CZ1199" s="218"/>
      <c r="DA1199" s="218"/>
      <c r="DB1199" s="218"/>
      <c r="DC1199" s="218"/>
      <c r="DD1199" s="218"/>
      <c r="DE1199" s="218"/>
      <c r="DF1199" s="218"/>
      <c r="DG1199" s="218"/>
      <c r="DH1199" s="218"/>
      <c r="DI1199" s="218"/>
      <c r="DJ1199" s="218"/>
      <c r="DK1199" s="218"/>
      <c r="DL1199" s="218"/>
      <c r="DM1199" s="218"/>
      <c r="DN1199" s="218"/>
      <c r="DO1199" s="218"/>
      <c r="DP1199" s="218"/>
      <c r="DQ1199" s="218"/>
      <c r="DR1199" s="218"/>
      <c r="DS1199" s="218"/>
      <c r="DT1199" s="218"/>
      <c r="DU1199" s="218"/>
      <c r="DV1199" s="218"/>
      <c r="DW1199" s="218"/>
      <c r="DX1199" s="218"/>
      <c r="DY1199" s="218"/>
      <c r="DZ1199" s="218"/>
      <c r="EA1199" s="218"/>
      <c r="EB1199" s="218"/>
      <c r="EC1199" s="218"/>
      <c r="ED1199" s="218"/>
      <c r="EE1199" s="218"/>
      <c r="EF1199" s="218"/>
      <c r="EG1199" s="218"/>
      <c r="EH1199" s="218"/>
      <c r="EI1199" s="218"/>
      <c r="EJ1199" s="218"/>
      <c r="EK1199" s="218"/>
      <c r="EL1199" s="218"/>
      <c r="EM1199" s="218"/>
      <c r="EN1199" s="218"/>
      <c r="EO1199" s="218"/>
      <c r="EP1199" s="218"/>
      <c r="EQ1199" s="218"/>
      <c r="ER1199" s="218"/>
      <c r="ES1199" s="218"/>
      <c r="ET1199" s="218"/>
      <c r="EU1199" s="218"/>
      <c r="EV1199" s="218"/>
      <c r="EW1199" s="218"/>
      <c r="EX1199" s="218"/>
      <c r="EY1199" s="218"/>
      <c r="EZ1199" s="218"/>
      <c r="FA1199" s="234" t="s">
        <v>4733</v>
      </c>
      <c r="FB1199" s="234"/>
      <c r="FC1199" s="234"/>
      <c r="FD1199" s="234"/>
    </row>
    <row r="1200">
      <c r="A1200" s="233" t="s">
        <v>4734</v>
      </c>
      <c r="B1200" s="234" t="s">
        <v>4735</v>
      </c>
      <c r="C1200" s="235" t="s">
        <v>8</v>
      </c>
      <c r="D1200" s="234" t="s">
        <v>18</v>
      </c>
      <c r="E1200" s="234" t="s">
        <v>12</v>
      </c>
      <c r="F1200" s="234" t="s">
        <v>283</v>
      </c>
      <c r="G1200" s="234" t="s">
        <v>4714</v>
      </c>
      <c r="H1200" s="234" t="s">
        <v>4715</v>
      </c>
      <c r="I1200" s="234" t="s">
        <v>23</v>
      </c>
      <c r="J1200" s="234" t="s">
        <v>44</v>
      </c>
      <c r="K1200" s="234" t="s">
        <v>1857</v>
      </c>
      <c r="L1200" s="234" t="s">
        <v>1062</v>
      </c>
      <c r="M1200" s="234" t="s">
        <v>110</v>
      </c>
      <c r="N1200" s="236">
        <v>42051.0</v>
      </c>
      <c r="O1200" s="224"/>
      <c r="P1200" s="218"/>
      <c r="Q1200" s="229"/>
      <c r="R1200" s="229"/>
      <c r="S1200" s="218"/>
      <c r="T1200" s="69">
        <f t="shared" si="2367"/>
        <v>1472</v>
      </c>
      <c r="U1200" s="536">
        <f t="shared" ref="U1200:W1200" si="2448">IF(ISBLANK($A1200),"",sum(AE1200,AK1200,AQ1200,AW1200,BC1200,BI1200,BO1200,BU1200,CA1200,CG1200,CM1200,CS1200,CY1200,DE1200,DK1200,DQ1200,DW1200,EC1200,EI1200,EO1200,EU1200))</f>
        <v>3</v>
      </c>
      <c r="V1200" s="536">
        <f t="shared" si="2448"/>
        <v>0</v>
      </c>
      <c r="W1200" s="536">
        <f t="shared" si="2448"/>
        <v>0</v>
      </c>
      <c r="X1200" s="537">
        <f t="shared" si="2368"/>
        <v>3</v>
      </c>
      <c r="Y1200" s="536">
        <f t="shared" si="2379"/>
        <v>2</v>
      </c>
      <c r="Z1200" s="536">
        <f t="shared" ref="Z1200:AA1200" si="2449">IF(ISBLANK($A1200),"",sum(AI1200,AO1200,AU1200,BA1200,BG1200,BM1200,BS1200,BY1200,CE1200,CK1200,CQ1200,CW1200,DC1200,DI1200,DO1200,DU1200,EA1200,EG1200,EM1200,ES1200,EY1200))</f>
        <v>2</v>
      </c>
      <c r="AA1200" s="536">
        <f t="shared" si="2449"/>
        <v>0</v>
      </c>
      <c r="AB1200" s="537">
        <f t="shared" si="2370"/>
        <v>4</v>
      </c>
      <c r="AC1200" s="538">
        <f t="shared" si="2371"/>
        <v>0.6666666667</v>
      </c>
      <c r="AD1200" s="635" t="str">
        <f>IF( (TODAY()-N1200)/7 &lt; 1,"1", IF( N1200="" , "", IF( (TODAY()-N1200)/7 &gt; 20 , "20+", (TODAY()-N1200)/7 )))</f>
        <v>20+</v>
      </c>
      <c r="AE1200" s="237">
        <v>1.0</v>
      </c>
      <c r="AF1200" s="218"/>
      <c r="AG1200" s="218"/>
      <c r="AH1200" s="237">
        <v>1.0</v>
      </c>
      <c r="AI1200" s="218"/>
      <c r="AJ1200" s="218"/>
      <c r="AK1200" s="237">
        <v>1.0</v>
      </c>
      <c r="AL1200" s="218"/>
      <c r="AM1200" s="218"/>
      <c r="AN1200" s="218"/>
      <c r="AO1200" s="218"/>
      <c r="AP1200" s="218"/>
      <c r="AQ1200" s="237">
        <v>1.0</v>
      </c>
      <c r="AR1200" s="218"/>
      <c r="AS1200" s="218"/>
      <c r="AT1200" s="218"/>
      <c r="AU1200" s="237">
        <v>2.0</v>
      </c>
      <c r="AV1200" s="218"/>
      <c r="AW1200" s="218"/>
      <c r="AX1200" s="218"/>
      <c r="AY1200" s="218"/>
      <c r="AZ1200" s="237">
        <v>1.0</v>
      </c>
      <c r="BA1200" s="218"/>
      <c r="BB1200" s="218"/>
      <c r="BC1200" s="218"/>
      <c r="BD1200" s="218"/>
      <c r="BE1200" s="218"/>
      <c r="BF1200" s="218"/>
      <c r="BG1200" s="218"/>
      <c r="BH1200" s="218"/>
      <c r="BI1200" s="218"/>
      <c r="BJ1200" s="218"/>
      <c r="BK1200" s="218"/>
      <c r="BL1200" s="218"/>
      <c r="BM1200" s="218"/>
      <c r="BN1200" s="218"/>
      <c r="BO1200" s="218"/>
      <c r="BP1200" s="218"/>
      <c r="BQ1200" s="218"/>
      <c r="BR1200" s="218"/>
      <c r="BS1200" s="218"/>
      <c r="BT1200" s="218"/>
      <c r="BU1200" s="218"/>
      <c r="BV1200" s="218"/>
      <c r="BW1200" s="218"/>
      <c r="BX1200" s="218"/>
      <c r="BY1200" s="218"/>
      <c r="BZ1200" s="218"/>
      <c r="CA1200" s="218"/>
      <c r="CB1200" s="218"/>
      <c r="CC1200" s="218"/>
      <c r="CD1200" s="218"/>
      <c r="CE1200" s="218"/>
      <c r="CF1200" s="218"/>
      <c r="CG1200" s="218"/>
      <c r="CH1200" s="218"/>
      <c r="CI1200" s="218"/>
      <c r="CJ1200" s="218"/>
      <c r="CK1200" s="218"/>
      <c r="CL1200" s="218"/>
      <c r="CM1200" s="218"/>
      <c r="CN1200" s="218"/>
      <c r="CO1200" s="218"/>
      <c r="CP1200" s="218"/>
      <c r="CQ1200" s="218"/>
      <c r="CR1200" s="218"/>
      <c r="CS1200" s="218"/>
      <c r="CT1200" s="218"/>
      <c r="CU1200" s="218"/>
      <c r="CV1200" s="218"/>
      <c r="CW1200" s="218"/>
      <c r="CX1200" s="218"/>
      <c r="CY1200" s="218"/>
      <c r="CZ1200" s="218"/>
      <c r="DA1200" s="218"/>
      <c r="DB1200" s="218"/>
      <c r="DC1200" s="218"/>
      <c r="DD1200" s="218"/>
      <c r="DE1200" s="218"/>
      <c r="DF1200" s="218"/>
      <c r="DG1200" s="218"/>
      <c r="DH1200" s="218"/>
      <c r="DI1200" s="218"/>
      <c r="DJ1200" s="218"/>
      <c r="DK1200" s="218"/>
      <c r="DL1200" s="218"/>
      <c r="DM1200" s="218"/>
      <c r="DN1200" s="218"/>
      <c r="DO1200" s="218"/>
      <c r="DP1200" s="218"/>
      <c r="DQ1200" s="218"/>
      <c r="DR1200" s="218"/>
      <c r="DS1200" s="218"/>
      <c r="DT1200" s="218"/>
      <c r="DU1200" s="218"/>
      <c r="DV1200" s="218"/>
      <c r="DW1200" s="218"/>
      <c r="DX1200" s="218"/>
      <c r="DY1200" s="218"/>
      <c r="DZ1200" s="218"/>
      <c r="EA1200" s="218"/>
      <c r="EB1200" s="218"/>
      <c r="EC1200" s="218"/>
      <c r="ED1200" s="218"/>
      <c r="EE1200" s="218"/>
      <c r="EF1200" s="218"/>
      <c r="EG1200" s="218"/>
      <c r="EH1200" s="218"/>
      <c r="EI1200" s="218"/>
      <c r="EJ1200" s="218"/>
      <c r="EK1200" s="218"/>
      <c r="EL1200" s="218"/>
      <c r="EM1200" s="218"/>
      <c r="EN1200" s="218"/>
      <c r="EO1200" s="218"/>
      <c r="EP1200" s="218"/>
      <c r="EQ1200" s="218"/>
      <c r="ER1200" s="218"/>
      <c r="ES1200" s="218"/>
      <c r="ET1200" s="218"/>
      <c r="EU1200" s="218"/>
      <c r="EV1200" s="218"/>
      <c r="EW1200" s="218"/>
      <c r="EX1200" s="218"/>
      <c r="EY1200" s="218"/>
      <c r="EZ1200" s="218"/>
      <c r="FA1200" s="234" t="s">
        <v>4736</v>
      </c>
      <c r="FB1200" s="234"/>
      <c r="FC1200" s="234"/>
      <c r="FD1200" s="234"/>
    </row>
    <row r="1201">
      <c r="A1201" s="233" t="s">
        <v>4737</v>
      </c>
      <c r="B1201" s="234" t="s">
        <v>4738</v>
      </c>
      <c r="C1201" s="235" t="s">
        <v>100</v>
      </c>
      <c r="D1201" s="234" t="s">
        <v>18</v>
      </c>
      <c r="E1201" s="234" t="s">
        <v>30</v>
      </c>
      <c r="F1201" s="234" t="s">
        <v>277</v>
      </c>
      <c r="G1201" s="234" t="s">
        <v>4739</v>
      </c>
      <c r="H1201" s="234" t="s">
        <v>4317</v>
      </c>
      <c r="I1201" s="234" t="s">
        <v>23</v>
      </c>
      <c r="J1201" s="234" t="s">
        <v>44</v>
      </c>
      <c r="K1201" s="234" t="s">
        <v>1857</v>
      </c>
      <c r="L1201" s="234" t="s">
        <v>4740</v>
      </c>
      <c r="M1201" s="234" t="s">
        <v>97</v>
      </c>
      <c r="N1201" s="236">
        <v>41913.0</v>
      </c>
      <c r="O1201" s="224"/>
      <c r="P1201" s="218"/>
      <c r="Q1201" s="637">
        <v>41981.0</v>
      </c>
      <c r="R1201" s="229"/>
      <c r="S1201" s="218"/>
      <c r="T1201" s="69">
        <f t="shared" si="2367"/>
        <v>1610</v>
      </c>
      <c r="U1201" s="536">
        <f t="shared" ref="U1201:W1201" si="2450">IF(ISBLANK($A1201),"",sum(AE1201,AK1201,AQ1201,AW1201,BC1201,BI1201,BO1201,BU1201,CA1201,CG1201,CM1201,CS1201,CY1201,DE1201,DK1201,DQ1201,DW1201,EC1201,EI1201,EO1201,EU1201))</f>
        <v>17</v>
      </c>
      <c r="V1201" s="536">
        <f t="shared" si="2450"/>
        <v>0</v>
      </c>
      <c r="W1201" s="536">
        <f t="shared" si="2450"/>
        <v>0</v>
      </c>
      <c r="X1201" s="537">
        <f t="shared" si="2368"/>
        <v>17</v>
      </c>
      <c r="Y1201" s="536">
        <f t="shared" si="2379"/>
        <v>5</v>
      </c>
      <c r="Z1201" s="536">
        <f t="shared" ref="Z1201:AA1201" si="2451">IF(ISBLANK($A1201),"",sum(AI1201,AO1201,AU1201,BA1201,BG1201,BM1201,BS1201,BY1201,CE1201,CK1201,CQ1201,CW1201,DC1201,DI1201,DO1201,DU1201,EA1201,EG1201,EM1201,ES1201,EY1201))</f>
        <v>5</v>
      </c>
      <c r="AA1201" s="536">
        <f t="shared" si="2451"/>
        <v>0</v>
      </c>
      <c r="AB1201" s="537">
        <f t="shared" si="2370"/>
        <v>10</v>
      </c>
      <c r="AC1201" s="538">
        <f t="shared" si="2371"/>
        <v>0.2941176471</v>
      </c>
      <c r="AD1201" s="635" t="str">
        <f t="shared" ref="AD1201:AD1238" si="2454"> IF( N1201="" , "", IF( (TODAY()-N1201)/7 &gt; 20 , "20+", ROUNDUP((TODAY()-N1201)/7 ,0)))</f>
        <v>20+</v>
      </c>
      <c r="AE1201" s="218"/>
      <c r="AF1201" s="218"/>
      <c r="AG1201" s="218"/>
      <c r="AH1201" s="218"/>
      <c r="AI1201" s="218"/>
      <c r="AJ1201" s="218"/>
      <c r="AK1201" s="218"/>
      <c r="AL1201" s="218"/>
      <c r="AM1201" s="218"/>
      <c r="AN1201" s="218"/>
      <c r="AO1201" s="218"/>
      <c r="AP1201" s="218"/>
      <c r="AQ1201" s="237">
        <v>4.0</v>
      </c>
      <c r="AR1201" s="218"/>
      <c r="AS1201" s="218"/>
      <c r="AT1201" s="218"/>
      <c r="AU1201" s="218"/>
      <c r="AV1201" s="218"/>
      <c r="AW1201" s="237">
        <v>6.0</v>
      </c>
      <c r="AX1201" s="218"/>
      <c r="AY1201" s="218"/>
      <c r="AZ1201" s="237">
        <v>2.0</v>
      </c>
      <c r="BA1201" s="237">
        <v>2.0</v>
      </c>
      <c r="BB1201" s="218"/>
      <c r="BC1201" s="237">
        <v>1.0</v>
      </c>
      <c r="BD1201" s="218"/>
      <c r="BE1201" s="218"/>
      <c r="BF1201" s="237">
        <v>1.0</v>
      </c>
      <c r="BG1201" s="237">
        <v>1.0</v>
      </c>
      <c r="BH1201" s="218"/>
      <c r="BI1201" s="237">
        <v>1.0</v>
      </c>
      <c r="BJ1201" s="218"/>
      <c r="BK1201" s="218"/>
      <c r="BL1201" s="237">
        <v>1.0</v>
      </c>
      <c r="BM1201" s="237">
        <v>1.0</v>
      </c>
      <c r="BN1201" s="218"/>
      <c r="BO1201" s="237">
        <v>3.0</v>
      </c>
      <c r="BP1201" s="218"/>
      <c r="BQ1201" s="218"/>
      <c r="BR1201" s="237">
        <v>1.0</v>
      </c>
      <c r="BS1201" s="237">
        <v>1.0</v>
      </c>
      <c r="BT1201" s="218"/>
      <c r="BU1201" s="218"/>
      <c r="BV1201" s="218"/>
      <c r="BW1201" s="218"/>
      <c r="BX1201" s="218"/>
      <c r="BY1201" s="218"/>
      <c r="BZ1201" s="218"/>
      <c r="CA1201" s="218"/>
      <c r="CB1201" s="218"/>
      <c r="CC1201" s="218"/>
      <c r="CD1201" s="218"/>
      <c r="CE1201" s="218"/>
      <c r="CF1201" s="218"/>
      <c r="CG1201" s="237">
        <v>1.0</v>
      </c>
      <c r="CH1201" s="218"/>
      <c r="CI1201" s="218"/>
      <c r="CJ1201" s="218"/>
      <c r="CK1201" s="218"/>
      <c r="CL1201" s="218"/>
      <c r="CM1201" s="218"/>
      <c r="CN1201" s="218"/>
      <c r="CO1201" s="218"/>
      <c r="CP1201" s="218"/>
      <c r="CQ1201" s="218"/>
      <c r="CR1201" s="218"/>
      <c r="CS1201" s="218"/>
      <c r="CT1201" s="218"/>
      <c r="CU1201" s="218"/>
      <c r="CV1201" s="218"/>
      <c r="CW1201" s="218"/>
      <c r="CX1201" s="218"/>
      <c r="CY1201" s="218"/>
      <c r="CZ1201" s="218"/>
      <c r="DA1201" s="218"/>
      <c r="DB1201" s="218"/>
      <c r="DC1201" s="218"/>
      <c r="DD1201" s="218"/>
      <c r="DE1201" s="218"/>
      <c r="DF1201" s="218"/>
      <c r="DG1201" s="218"/>
      <c r="DH1201" s="218"/>
      <c r="DI1201" s="218"/>
      <c r="DJ1201" s="218"/>
      <c r="DK1201" s="218"/>
      <c r="DL1201" s="218"/>
      <c r="DM1201" s="218"/>
      <c r="DN1201" s="218"/>
      <c r="DO1201" s="218"/>
      <c r="DP1201" s="218"/>
      <c r="DQ1201" s="218"/>
      <c r="DR1201" s="218"/>
      <c r="DS1201" s="218"/>
      <c r="DT1201" s="218"/>
      <c r="DU1201" s="218"/>
      <c r="DV1201" s="218"/>
      <c r="DW1201" s="218"/>
      <c r="DX1201" s="218"/>
      <c r="DY1201" s="218"/>
      <c r="DZ1201" s="218"/>
      <c r="EA1201" s="218"/>
      <c r="EB1201" s="218"/>
      <c r="EC1201" s="218"/>
      <c r="ED1201" s="218"/>
      <c r="EE1201" s="218"/>
      <c r="EF1201" s="218"/>
      <c r="EG1201" s="218"/>
      <c r="EH1201" s="218"/>
      <c r="EI1201" s="237">
        <v>1.0</v>
      </c>
      <c r="EJ1201" s="218"/>
      <c r="EK1201" s="218"/>
      <c r="EL1201" s="218"/>
      <c r="EM1201" s="218"/>
      <c r="EN1201" s="218"/>
      <c r="EO1201" s="218"/>
      <c r="EP1201" s="218"/>
      <c r="EQ1201" s="218"/>
      <c r="ER1201" s="218"/>
      <c r="ES1201" s="218"/>
      <c r="ET1201" s="218"/>
      <c r="EU1201" s="218"/>
      <c r="EV1201" s="218"/>
      <c r="EW1201" s="218"/>
      <c r="EX1201" s="218"/>
      <c r="EY1201" s="218"/>
      <c r="EZ1201" s="218"/>
      <c r="FA1201" s="234" t="s">
        <v>4741</v>
      </c>
      <c r="FB1201" s="234"/>
      <c r="FC1201" s="234"/>
      <c r="FD1201" s="234"/>
    </row>
    <row r="1202">
      <c r="A1202" s="643" t="s">
        <v>4742</v>
      </c>
      <c r="B1202" s="638" t="s">
        <v>4743</v>
      </c>
      <c r="C1202" s="644" t="s">
        <v>8</v>
      </c>
      <c r="D1202" s="638" t="s">
        <v>18</v>
      </c>
      <c r="E1202" s="638" t="s">
        <v>12</v>
      </c>
      <c r="F1202" s="638" t="s">
        <v>283</v>
      </c>
      <c r="G1202" s="638" t="s">
        <v>4744</v>
      </c>
      <c r="H1202" s="638" t="s">
        <v>4371</v>
      </c>
      <c r="I1202" s="638" t="s">
        <v>23</v>
      </c>
      <c r="J1202" s="638" t="s">
        <v>44</v>
      </c>
      <c r="K1202" s="638" t="s">
        <v>1857</v>
      </c>
      <c r="L1202" s="638" t="s">
        <v>364</v>
      </c>
      <c r="M1202" s="638" t="s">
        <v>50</v>
      </c>
      <c r="N1202" s="645">
        <v>41960.0</v>
      </c>
      <c r="O1202" s="645">
        <v>41960.0</v>
      </c>
      <c r="P1202" s="645">
        <v>42005.0</v>
      </c>
      <c r="Q1202" s="229"/>
      <c r="R1202" s="229"/>
      <c r="S1202" s="218"/>
      <c r="T1202" s="390">
        <f t="shared" si="2367"/>
        <v>1563</v>
      </c>
      <c r="U1202" s="647">
        <f t="shared" ref="U1202:W1202" si="2452">IF(ISBLANK($A1202),"",sum(AE1202,AK1202,AQ1202,AW1202,BC1202,BI1202,BO1202,BU1202,CA1202,CG1202,CM1202,CS1202,CY1202,DE1202,DK1202,DQ1202,DW1202,EC1202,EI1202,EO1202,EU1202))</f>
        <v>3</v>
      </c>
      <c r="V1202" s="647">
        <f t="shared" si="2452"/>
        <v>4</v>
      </c>
      <c r="W1202" s="647">
        <f t="shared" si="2452"/>
        <v>3</v>
      </c>
      <c r="X1202" s="648">
        <f t="shared" si="2368"/>
        <v>10</v>
      </c>
      <c r="Y1202" s="647">
        <f t="shared" si="2379"/>
        <v>5</v>
      </c>
      <c r="Z1202" s="647">
        <f t="shared" ref="Z1202:AA1202" si="2453">IF(ISBLANK($A1202),"",sum(AI1202,AO1202,AU1202,BA1202,BG1202,BM1202,BS1202,BY1202,CE1202,CK1202,CQ1202,CW1202,DC1202,DI1202,DO1202,DU1202,EA1202,EG1202,EM1202,ES1202,EY1202))</f>
        <v>3</v>
      </c>
      <c r="AA1202" s="647">
        <f t="shared" si="2453"/>
        <v>0</v>
      </c>
      <c r="AB1202" s="648">
        <f t="shared" si="2370"/>
        <v>8</v>
      </c>
      <c r="AC1202" s="649">
        <f t="shared" si="2371"/>
        <v>0.5</v>
      </c>
      <c r="AD1202" s="650" t="str">
        <f t="shared" si="2454"/>
        <v>20+</v>
      </c>
      <c r="AE1202" s="218"/>
      <c r="AF1202" s="646">
        <v>1.0</v>
      </c>
      <c r="AG1202" s="218"/>
      <c r="AH1202" s="218"/>
      <c r="AI1202" s="218"/>
      <c r="AJ1202" s="218"/>
      <c r="AK1202" s="218"/>
      <c r="AL1202" s="218"/>
      <c r="AM1202" s="218"/>
      <c r="AN1202" s="218"/>
      <c r="AO1202" s="218"/>
      <c r="AP1202" s="218"/>
      <c r="AQ1202" s="218"/>
      <c r="AR1202" s="646">
        <v>2.0</v>
      </c>
      <c r="AS1202" s="218"/>
      <c r="AT1202" s="646">
        <v>2.0</v>
      </c>
      <c r="AU1202" s="646">
        <v>2.0</v>
      </c>
      <c r="AV1202" s="218"/>
      <c r="AW1202" s="218"/>
      <c r="AX1202" s="218"/>
      <c r="AY1202" s="218"/>
      <c r="AZ1202" s="218"/>
      <c r="BA1202" s="218"/>
      <c r="BB1202" s="218"/>
      <c r="BC1202" s="218"/>
      <c r="BD1202" s="218"/>
      <c r="BE1202" s="218"/>
      <c r="BF1202" s="218"/>
      <c r="BG1202" s="218"/>
      <c r="BH1202" s="218"/>
      <c r="BI1202" s="218"/>
      <c r="BJ1202" s="218"/>
      <c r="BK1202" s="218"/>
      <c r="BL1202" s="218"/>
      <c r="BM1202" s="218"/>
      <c r="BN1202" s="218"/>
      <c r="BO1202" s="218"/>
      <c r="BP1202" s="218"/>
      <c r="BQ1202" s="218"/>
      <c r="BR1202" s="218"/>
      <c r="BS1202" s="218"/>
      <c r="BT1202" s="218"/>
      <c r="BU1202" s="646">
        <v>1.0</v>
      </c>
      <c r="BV1202" s="218"/>
      <c r="BW1202" s="218"/>
      <c r="BX1202" s="646">
        <v>3.0</v>
      </c>
      <c r="BY1202" s="218"/>
      <c r="BZ1202" s="218"/>
      <c r="CA1202" s="218"/>
      <c r="CB1202" s="218"/>
      <c r="CC1202" s="218"/>
      <c r="CD1202" s="218"/>
      <c r="CE1202" s="218"/>
      <c r="CF1202" s="218"/>
      <c r="CG1202" s="218"/>
      <c r="CH1202" s="218"/>
      <c r="CI1202" s="646">
        <v>3.0</v>
      </c>
      <c r="CJ1202" s="218"/>
      <c r="CK1202" s="218"/>
      <c r="CL1202" s="218"/>
      <c r="CM1202" s="218"/>
      <c r="CN1202" s="218"/>
      <c r="CO1202" s="218"/>
      <c r="CP1202" s="218"/>
      <c r="CQ1202" s="218"/>
      <c r="CR1202" s="218"/>
      <c r="CS1202" s="218"/>
      <c r="CT1202" s="218"/>
      <c r="CU1202" s="218"/>
      <c r="CV1202" s="218"/>
      <c r="CW1202" s="218"/>
      <c r="CX1202" s="218"/>
      <c r="CY1202" s="218"/>
      <c r="CZ1202" s="218"/>
      <c r="DA1202" s="218"/>
      <c r="DB1202" s="218"/>
      <c r="DC1202" s="218"/>
      <c r="DD1202" s="218"/>
      <c r="DE1202" s="218"/>
      <c r="DF1202" s="646">
        <v>1.0</v>
      </c>
      <c r="DG1202" s="218"/>
      <c r="DH1202" s="218"/>
      <c r="DI1202" s="218"/>
      <c r="DJ1202" s="218"/>
      <c r="DK1202" s="218"/>
      <c r="DL1202" s="218"/>
      <c r="DM1202" s="218"/>
      <c r="DN1202" s="218"/>
      <c r="DO1202" s="646">
        <v>1.0</v>
      </c>
      <c r="DP1202" s="218"/>
      <c r="DQ1202" s="218"/>
      <c r="DR1202" s="218"/>
      <c r="DS1202" s="218"/>
      <c r="DT1202" s="218"/>
      <c r="DU1202" s="218"/>
      <c r="DV1202" s="218"/>
      <c r="DW1202" s="218"/>
      <c r="DX1202" s="218"/>
      <c r="DY1202" s="218"/>
      <c r="DZ1202" s="218"/>
      <c r="EA1202" s="218"/>
      <c r="EB1202" s="218"/>
      <c r="EC1202" s="218"/>
      <c r="ED1202" s="218"/>
      <c r="EE1202" s="218"/>
      <c r="EF1202" s="218"/>
      <c r="EG1202" s="218"/>
      <c r="EH1202" s="218"/>
      <c r="EI1202" s="218"/>
      <c r="EJ1202" s="218"/>
      <c r="EK1202" s="218"/>
      <c r="EL1202" s="218"/>
      <c r="EM1202" s="218"/>
      <c r="EN1202" s="218"/>
      <c r="EO1202" s="218"/>
      <c r="EP1202" s="218"/>
      <c r="EQ1202" s="218"/>
      <c r="ER1202" s="218"/>
      <c r="ES1202" s="218"/>
      <c r="ET1202" s="218"/>
      <c r="EU1202" s="646">
        <v>2.0</v>
      </c>
      <c r="EV1202" s="218"/>
      <c r="EW1202" s="218"/>
      <c r="EX1202" s="218"/>
      <c r="EY1202" s="218"/>
      <c r="EZ1202" s="218"/>
      <c r="FA1202" s="638" t="s">
        <v>4745</v>
      </c>
      <c r="FB1202" s="638"/>
      <c r="FC1202" s="638"/>
      <c r="FD1202" s="638"/>
    </row>
    <row r="1203">
      <c r="A1203" s="124" t="s">
        <v>4746</v>
      </c>
      <c r="B1203" s="177" t="s">
        <v>3940</v>
      </c>
      <c r="C1203" s="178" t="s">
        <v>8</v>
      </c>
      <c r="D1203" s="177" t="s">
        <v>18</v>
      </c>
      <c r="E1203" s="177" t="s">
        <v>12</v>
      </c>
      <c r="F1203" s="177" t="s">
        <v>283</v>
      </c>
      <c r="G1203" s="177" t="s">
        <v>4747</v>
      </c>
      <c r="H1203" s="177" t="s">
        <v>3900</v>
      </c>
      <c r="I1203" s="177" t="s">
        <v>23</v>
      </c>
      <c r="J1203" s="177" t="s">
        <v>44</v>
      </c>
      <c r="K1203" s="177" t="s">
        <v>1857</v>
      </c>
      <c r="L1203" s="177" t="s">
        <v>273</v>
      </c>
      <c r="M1203" s="177" t="s">
        <v>50</v>
      </c>
      <c r="N1203" s="179">
        <v>42095.0</v>
      </c>
      <c r="O1203" s="179">
        <v>42095.0</v>
      </c>
      <c r="P1203" s="116"/>
      <c r="Q1203" s="127"/>
      <c r="R1203" s="127"/>
      <c r="S1203" s="116"/>
      <c r="T1203" s="69">
        <f t="shared" si="2367"/>
        <v>1428</v>
      </c>
      <c r="U1203" s="180">
        <f t="shared" ref="U1203:W1203" si="2455">IF(ISBLANK($A1203),"",sum(AE1203,AK1203,AQ1203,AW1203,BC1203,BI1203,BO1203,BU1203,CA1203,CG1203,CM1203,CS1203,CY1203,DE1203,DK1203,DQ1203,DW1203,EC1203,EI1203,EO1203,EU1203))</f>
        <v>0</v>
      </c>
      <c r="V1203" s="180">
        <f t="shared" si="2455"/>
        <v>2</v>
      </c>
      <c r="W1203" s="180">
        <f t="shared" si="2455"/>
        <v>0</v>
      </c>
      <c r="X1203" s="181">
        <f t="shared" si="2368"/>
        <v>2</v>
      </c>
      <c r="Y1203" s="180">
        <f t="shared" si="2379"/>
        <v>0</v>
      </c>
      <c r="Z1203" s="180">
        <f t="shared" ref="Z1203:AA1203" si="2456">IF(ISBLANK($A1203),"",sum(AI1203,AO1203,AU1203,BA1203,BG1203,BM1203,BS1203,BY1203,CE1203,CK1203,CQ1203,CW1203,DC1203,DI1203,DO1203,DU1203,EA1203,EG1203,EM1203,ES1203,EY1203))</f>
        <v>0</v>
      </c>
      <c r="AA1203" s="180">
        <f t="shared" si="2456"/>
        <v>0</v>
      </c>
      <c r="AB1203" s="181">
        <f t="shared" si="2370"/>
        <v>0</v>
      </c>
      <c r="AC1203" s="182">
        <f t="shared" si="2371"/>
        <v>0</v>
      </c>
      <c r="AD1203" s="563" t="str">
        <f t="shared" si="2454"/>
        <v>20+</v>
      </c>
      <c r="AE1203" s="116"/>
      <c r="AF1203" s="183">
        <v>2.0</v>
      </c>
      <c r="AG1203" s="116"/>
      <c r="AH1203" s="116"/>
      <c r="AI1203" s="116"/>
      <c r="AJ1203" s="116"/>
      <c r="AK1203" s="116"/>
      <c r="AL1203" s="116"/>
      <c r="AM1203" s="116"/>
      <c r="AN1203" s="116"/>
      <c r="AO1203" s="116"/>
      <c r="AP1203" s="116"/>
      <c r="AQ1203" s="116"/>
      <c r="AR1203" s="116"/>
      <c r="AS1203" s="116"/>
      <c r="AT1203" s="116"/>
      <c r="AU1203" s="116"/>
      <c r="AV1203" s="116"/>
      <c r="AW1203" s="116"/>
      <c r="AX1203" s="116"/>
      <c r="AY1203" s="116"/>
      <c r="AZ1203" s="116"/>
      <c r="BA1203" s="116"/>
      <c r="BB1203" s="116"/>
      <c r="BC1203" s="116"/>
      <c r="BD1203" s="116"/>
      <c r="BE1203" s="116"/>
      <c r="BF1203" s="116"/>
      <c r="BG1203" s="116"/>
      <c r="BH1203" s="116"/>
      <c r="BI1203" s="116"/>
      <c r="BJ1203" s="116"/>
      <c r="BK1203" s="116"/>
      <c r="BL1203" s="116"/>
      <c r="BM1203" s="116"/>
      <c r="BN1203" s="116"/>
      <c r="BO1203" s="116"/>
      <c r="BP1203" s="116"/>
      <c r="BQ1203" s="116"/>
      <c r="BR1203" s="116"/>
      <c r="BS1203" s="116"/>
      <c r="BT1203" s="116"/>
      <c r="BU1203" s="116"/>
      <c r="BV1203" s="116"/>
      <c r="BW1203" s="116"/>
      <c r="BX1203" s="116"/>
      <c r="BY1203" s="116"/>
      <c r="BZ1203" s="116"/>
      <c r="CA1203" s="116"/>
      <c r="CB1203" s="116"/>
      <c r="CC1203" s="116"/>
      <c r="CD1203" s="116"/>
      <c r="CE1203" s="116"/>
      <c r="CF1203" s="116"/>
      <c r="CG1203" s="116"/>
      <c r="CH1203" s="116"/>
      <c r="CI1203" s="116"/>
      <c r="CJ1203" s="116"/>
      <c r="CK1203" s="116"/>
      <c r="CL1203" s="116"/>
      <c r="CM1203" s="116"/>
      <c r="CN1203" s="116"/>
      <c r="CO1203" s="116"/>
      <c r="CP1203" s="116"/>
      <c r="CQ1203" s="116"/>
      <c r="CR1203" s="116"/>
      <c r="CS1203" s="116"/>
      <c r="CT1203" s="116"/>
      <c r="CU1203" s="116"/>
      <c r="CV1203" s="116"/>
      <c r="CW1203" s="116"/>
      <c r="CX1203" s="116"/>
      <c r="CY1203" s="116"/>
      <c r="CZ1203" s="116"/>
      <c r="DA1203" s="116"/>
      <c r="DB1203" s="116"/>
      <c r="DC1203" s="116"/>
      <c r="DD1203" s="116"/>
      <c r="DE1203" s="116"/>
      <c r="DF1203" s="116"/>
      <c r="DG1203" s="116"/>
      <c r="DH1203" s="116"/>
      <c r="DI1203" s="116"/>
      <c r="DJ1203" s="116"/>
      <c r="DK1203" s="116"/>
      <c r="DL1203" s="116"/>
      <c r="DM1203" s="116"/>
      <c r="DN1203" s="116"/>
      <c r="DO1203" s="116"/>
      <c r="DP1203" s="116"/>
      <c r="DQ1203" s="116"/>
      <c r="DR1203" s="116"/>
      <c r="DS1203" s="116"/>
      <c r="DT1203" s="116"/>
      <c r="DU1203" s="116"/>
      <c r="DV1203" s="116"/>
      <c r="DW1203" s="116"/>
      <c r="DX1203" s="116"/>
      <c r="DY1203" s="116"/>
      <c r="DZ1203" s="116"/>
      <c r="EA1203" s="116"/>
      <c r="EB1203" s="116"/>
      <c r="EC1203" s="116"/>
      <c r="ED1203" s="116"/>
      <c r="EE1203" s="116"/>
      <c r="EF1203" s="116"/>
      <c r="EG1203" s="116"/>
      <c r="EH1203" s="116"/>
      <c r="EI1203" s="116"/>
      <c r="EJ1203" s="116"/>
      <c r="EK1203" s="116"/>
      <c r="EL1203" s="116"/>
      <c r="EM1203" s="116"/>
      <c r="EN1203" s="116"/>
      <c r="EO1203" s="116"/>
      <c r="EP1203" s="116"/>
      <c r="EQ1203" s="116"/>
      <c r="ER1203" s="116"/>
      <c r="ES1203" s="116"/>
      <c r="ET1203" s="116"/>
      <c r="EU1203" s="116"/>
      <c r="EV1203" s="116"/>
      <c r="EW1203" s="116"/>
      <c r="EX1203" s="116"/>
      <c r="EY1203" s="116"/>
      <c r="EZ1203" s="116"/>
      <c r="FA1203" s="177" t="s">
        <v>4748</v>
      </c>
      <c r="FB1203" s="177"/>
      <c r="FC1203" s="177"/>
      <c r="FD1203" s="177"/>
    </row>
    <row r="1204">
      <c r="A1204" s="233" t="s">
        <v>4749</v>
      </c>
      <c r="B1204" s="234" t="s">
        <v>4750</v>
      </c>
      <c r="C1204" s="235" t="s">
        <v>100</v>
      </c>
      <c r="D1204" s="234" t="s">
        <v>18</v>
      </c>
      <c r="E1204" s="234" t="s">
        <v>12</v>
      </c>
      <c r="F1204" s="234" t="s">
        <v>283</v>
      </c>
      <c r="G1204" s="234" t="s">
        <v>4751</v>
      </c>
      <c r="H1204" s="234" t="s">
        <v>3900</v>
      </c>
      <c r="I1204" s="234" t="s">
        <v>23</v>
      </c>
      <c r="J1204" s="234" t="s">
        <v>44</v>
      </c>
      <c r="K1204" s="234" t="s">
        <v>1857</v>
      </c>
      <c r="L1204" s="234" t="s">
        <v>953</v>
      </c>
      <c r="M1204" s="234" t="s">
        <v>50</v>
      </c>
      <c r="N1204" s="236">
        <v>41982.0</v>
      </c>
      <c r="O1204" s="224"/>
      <c r="P1204" s="218"/>
      <c r="Q1204" s="229"/>
      <c r="R1204" s="229"/>
      <c r="S1204" s="218"/>
      <c r="T1204" s="69">
        <f t="shared" si="2367"/>
        <v>1541</v>
      </c>
      <c r="U1204" s="536">
        <f t="shared" ref="U1204:W1204" si="2457">IF(ISBLANK($A1204),"",sum(AE1204,AK1204,AQ1204,AW1204,BC1204,BI1204,BO1204,BU1204,CA1204,CG1204,CM1204,CS1204,CY1204,DE1204,DK1204,DQ1204,DW1204,EC1204,EI1204,EO1204,EU1204))</f>
        <v>4</v>
      </c>
      <c r="V1204" s="536">
        <f t="shared" si="2457"/>
        <v>0</v>
      </c>
      <c r="W1204" s="536">
        <f t="shared" si="2457"/>
        <v>0</v>
      </c>
      <c r="X1204" s="537">
        <f t="shared" si="2368"/>
        <v>4</v>
      </c>
      <c r="Y1204" s="536">
        <f t="shared" si="2379"/>
        <v>2</v>
      </c>
      <c r="Z1204" s="536">
        <f t="shared" ref="Z1204:AA1204" si="2458">IF(ISBLANK($A1204),"",sum(AI1204,AO1204,AU1204,BA1204,BG1204,BM1204,BS1204,BY1204,CE1204,CK1204,CQ1204,CW1204,DC1204,DI1204,DO1204,DU1204,EA1204,EG1204,EM1204,ES1204,EY1204))</f>
        <v>4</v>
      </c>
      <c r="AA1204" s="536">
        <f t="shared" si="2458"/>
        <v>1</v>
      </c>
      <c r="AB1204" s="537">
        <f t="shared" si="2370"/>
        <v>7</v>
      </c>
      <c r="AC1204" s="538">
        <f t="shared" si="2371"/>
        <v>0.5</v>
      </c>
      <c r="AD1204" s="635" t="str">
        <f t="shared" si="2454"/>
        <v>20+</v>
      </c>
      <c r="AE1204" s="237">
        <v>1.0</v>
      </c>
      <c r="AF1204" s="218"/>
      <c r="AG1204" s="218"/>
      <c r="AH1204" s="218"/>
      <c r="AI1204" s="218"/>
      <c r="AJ1204" s="218"/>
      <c r="AK1204" s="237">
        <v>1.0</v>
      </c>
      <c r="AL1204" s="218"/>
      <c r="AM1204" s="218"/>
      <c r="AN1204" s="237">
        <v>1.0</v>
      </c>
      <c r="AO1204" s="237">
        <v>1.0</v>
      </c>
      <c r="AP1204" s="218"/>
      <c r="AQ1204" s="237">
        <v>1.0</v>
      </c>
      <c r="AR1204" s="218"/>
      <c r="AS1204" s="218"/>
      <c r="AT1204" s="237">
        <v>1.0</v>
      </c>
      <c r="AU1204" s="237">
        <v>1.0</v>
      </c>
      <c r="AV1204" s="218"/>
      <c r="AW1204" s="218"/>
      <c r="AX1204" s="218"/>
      <c r="AY1204" s="218"/>
      <c r="AZ1204" s="218"/>
      <c r="BA1204" s="218"/>
      <c r="BB1204" s="218"/>
      <c r="BC1204" s="237">
        <v>1.0</v>
      </c>
      <c r="BD1204" s="218"/>
      <c r="BE1204" s="218"/>
      <c r="BF1204" s="218"/>
      <c r="BG1204" s="237">
        <v>2.0</v>
      </c>
      <c r="BH1204" s="218"/>
      <c r="BI1204" s="218"/>
      <c r="BJ1204" s="218"/>
      <c r="BK1204" s="218"/>
      <c r="BL1204" s="218"/>
      <c r="BM1204" s="218"/>
      <c r="BN1204" s="218"/>
      <c r="BO1204" s="218"/>
      <c r="BP1204" s="218"/>
      <c r="BQ1204" s="218"/>
      <c r="BR1204" s="218"/>
      <c r="BS1204" s="218"/>
      <c r="BT1204" s="237">
        <v>1.0</v>
      </c>
      <c r="BU1204" s="218"/>
      <c r="BV1204" s="218"/>
      <c r="BW1204" s="218"/>
      <c r="BX1204" s="218"/>
      <c r="BY1204" s="218"/>
      <c r="BZ1204" s="218"/>
      <c r="CA1204" s="218"/>
      <c r="CB1204" s="218"/>
      <c r="CC1204" s="218"/>
      <c r="CD1204" s="218"/>
      <c r="CE1204" s="218"/>
      <c r="CF1204" s="218"/>
      <c r="CG1204" s="218"/>
      <c r="CH1204" s="218"/>
      <c r="CI1204" s="218"/>
      <c r="CJ1204" s="218"/>
      <c r="CK1204" s="218"/>
      <c r="CL1204" s="218"/>
      <c r="CM1204" s="218"/>
      <c r="CN1204" s="218"/>
      <c r="CO1204" s="218"/>
      <c r="CP1204" s="218"/>
      <c r="CQ1204" s="218"/>
      <c r="CR1204" s="218"/>
      <c r="CS1204" s="218"/>
      <c r="CT1204" s="218"/>
      <c r="CU1204" s="218"/>
      <c r="CV1204" s="218"/>
      <c r="CW1204" s="218"/>
      <c r="CX1204" s="218"/>
      <c r="CY1204" s="218"/>
      <c r="CZ1204" s="218"/>
      <c r="DA1204" s="218"/>
      <c r="DB1204" s="218"/>
      <c r="DC1204" s="218"/>
      <c r="DD1204" s="218"/>
      <c r="DE1204" s="218"/>
      <c r="DF1204" s="218"/>
      <c r="DG1204" s="218"/>
      <c r="DH1204" s="218"/>
      <c r="DI1204" s="218"/>
      <c r="DJ1204" s="218"/>
      <c r="DK1204" s="218"/>
      <c r="DL1204" s="218"/>
      <c r="DM1204" s="218"/>
      <c r="DN1204" s="218"/>
      <c r="DO1204" s="218"/>
      <c r="DP1204" s="218"/>
      <c r="DQ1204" s="218"/>
      <c r="DR1204" s="218"/>
      <c r="DS1204" s="218"/>
      <c r="DT1204" s="218"/>
      <c r="DU1204" s="218"/>
      <c r="DV1204" s="218"/>
      <c r="DW1204" s="218"/>
      <c r="DX1204" s="218"/>
      <c r="DY1204" s="218"/>
      <c r="DZ1204" s="218"/>
      <c r="EA1204" s="218"/>
      <c r="EB1204" s="218"/>
      <c r="EC1204" s="218"/>
      <c r="ED1204" s="218"/>
      <c r="EE1204" s="218"/>
      <c r="EF1204" s="218"/>
      <c r="EG1204" s="218"/>
      <c r="EH1204" s="218"/>
      <c r="EI1204" s="218"/>
      <c r="EJ1204" s="218"/>
      <c r="EK1204" s="218"/>
      <c r="EL1204" s="218"/>
      <c r="EM1204" s="218"/>
      <c r="EN1204" s="218"/>
      <c r="EO1204" s="218"/>
      <c r="EP1204" s="218"/>
      <c r="EQ1204" s="218"/>
      <c r="ER1204" s="218"/>
      <c r="ES1204" s="218"/>
      <c r="ET1204" s="218"/>
      <c r="EU1204" s="218"/>
      <c r="EV1204" s="218"/>
      <c r="EW1204" s="218"/>
      <c r="EX1204" s="218"/>
      <c r="EY1204" s="218"/>
      <c r="EZ1204" s="218"/>
      <c r="FA1204" s="234" t="s">
        <v>4752</v>
      </c>
      <c r="FB1204" s="234"/>
      <c r="FC1204" s="234"/>
      <c r="FD1204" s="234"/>
    </row>
    <row r="1205">
      <c r="A1205" s="233" t="s">
        <v>4753</v>
      </c>
      <c r="B1205" s="234" t="s">
        <v>4754</v>
      </c>
      <c r="C1205" s="235" t="s">
        <v>100</v>
      </c>
      <c r="D1205" s="234" t="s">
        <v>18</v>
      </c>
      <c r="E1205" s="234" t="s">
        <v>12</v>
      </c>
      <c r="F1205" s="234" t="s">
        <v>283</v>
      </c>
      <c r="G1205" s="234" t="s">
        <v>4751</v>
      </c>
      <c r="H1205" s="234" t="s">
        <v>3900</v>
      </c>
      <c r="I1205" s="234" t="s">
        <v>23</v>
      </c>
      <c r="J1205" s="234" t="s">
        <v>44</v>
      </c>
      <c r="K1205" s="234" t="s">
        <v>1857</v>
      </c>
      <c r="L1205" s="234" t="s">
        <v>953</v>
      </c>
      <c r="M1205" s="234" t="s">
        <v>50</v>
      </c>
      <c r="N1205" s="236">
        <v>41975.0</v>
      </c>
      <c r="O1205" s="224"/>
      <c r="P1205" s="218"/>
      <c r="Q1205" s="229"/>
      <c r="R1205" s="229"/>
      <c r="S1205" s="218"/>
      <c r="T1205" s="69">
        <f t="shared" si="2367"/>
        <v>1548</v>
      </c>
      <c r="U1205" s="536">
        <f t="shared" ref="U1205:W1205" si="2459">IF(ISBLANK($A1205),"",sum(AE1205,AK1205,AQ1205,AW1205,BC1205,BI1205,BO1205,BU1205,CA1205,CG1205,CM1205,CS1205,CY1205,DE1205,DK1205,DQ1205,DW1205,EC1205,EI1205,EO1205,EU1205))</f>
        <v>5</v>
      </c>
      <c r="V1205" s="536">
        <f t="shared" si="2459"/>
        <v>0</v>
      </c>
      <c r="W1205" s="536">
        <f t="shared" si="2459"/>
        <v>0</v>
      </c>
      <c r="X1205" s="537">
        <f t="shared" si="2368"/>
        <v>5</v>
      </c>
      <c r="Y1205" s="536">
        <f t="shared" si="2379"/>
        <v>3</v>
      </c>
      <c r="Z1205" s="536">
        <f t="shared" ref="Z1205:AA1205" si="2460">IF(ISBLANK($A1205),"",sum(AI1205,AO1205,AU1205,BA1205,BG1205,BM1205,BS1205,BY1205,CE1205,CK1205,CQ1205,CW1205,DC1205,DI1205,DO1205,DU1205,EA1205,EG1205,EM1205,ES1205,EY1205))</f>
        <v>5</v>
      </c>
      <c r="AA1205" s="536">
        <f t="shared" si="2460"/>
        <v>0</v>
      </c>
      <c r="AB1205" s="537">
        <f t="shared" si="2370"/>
        <v>8</v>
      </c>
      <c r="AC1205" s="538">
        <f t="shared" si="2371"/>
        <v>0.6</v>
      </c>
      <c r="AD1205" s="635" t="str">
        <f t="shared" si="2454"/>
        <v>20+</v>
      </c>
      <c r="AE1205" s="218"/>
      <c r="AF1205" s="218"/>
      <c r="AG1205" s="218"/>
      <c r="AH1205" s="218"/>
      <c r="AI1205" s="218"/>
      <c r="AJ1205" s="218"/>
      <c r="AK1205" s="237">
        <v>3.0</v>
      </c>
      <c r="AL1205" s="218"/>
      <c r="AM1205" s="218"/>
      <c r="AN1205" s="237">
        <v>1.0</v>
      </c>
      <c r="AO1205" s="237">
        <v>1.0</v>
      </c>
      <c r="AP1205" s="218"/>
      <c r="AQ1205" s="218"/>
      <c r="AR1205" s="218"/>
      <c r="AS1205" s="218"/>
      <c r="AT1205" s="237">
        <v>1.0</v>
      </c>
      <c r="AU1205" s="237">
        <v>1.0</v>
      </c>
      <c r="AV1205" s="218"/>
      <c r="AW1205" s="218"/>
      <c r="AX1205" s="218"/>
      <c r="AY1205" s="218"/>
      <c r="AZ1205" s="218"/>
      <c r="BA1205" s="218"/>
      <c r="BB1205" s="218"/>
      <c r="BC1205" s="237">
        <v>1.0</v>
      </c>
      <c r="BD1205" s="218"/>
      <c r="BE1205" s="218"/>
      <c r="BF1205" s="218"/>
      <c r="BG1205" s="218"/>
      <c r="BH1205" s="218"/>
      <c r="BI1205" s="218"/>
      <c r="BJ1205" s="218"/>
      <c r="BK1205" s="218"/>
      <c r="BL1205" s="218"/>
      <c r="BM1205" s="237">
        <v>2.0</v>
      </c>
      <c r="BN1205" s="218"/>
      <c r="BO1205" s="237">
        <v>1.0</v>
      </c>
      <c r="BP1205" s="218"/>
      <c r="BQ1205" s="218"/>
      <c r="BR1205" s="237">
        <v>1.0</v>
      </c>
      <c r="BS1205" s="218"/>
      <c r="BT1205" s="218"/>
      <c r="BU1205" s="218"/>
      <c r="BV1205" s="218"/>
      <c r="BW1205" s="218"/>
      <c r="BX1205" s="218"/>
      <c r="BY1205" s="237">
        <v>1.0</v>
      </c>
      <c r="BZ1205" s="218"/>
      <c r="CA1205" s="218"/>
      <c r="CB1205" s="218"/>
      <c r="CC1205" s="218"/>
      <c r="CD1205" s="218"/>
      <c r="CE1205" s="218"/>
      <c r="CF1205" s="218"/>
      <c r="CG1205" s="218"/>
      <c r="CH1205" s="218"/>
      <c r="CI1205" s="218"/>
      <c r="CJ1205" s="218"/>
      <c r="CK1205" s="218"/>
      <c r="CL1205" s="218"/>
      <c r="CM1205" s="218"/>
      <c r="CN1205" s="218"/>
      <c r="CO1205" s="218"/>
      <c r="CP1205" s="218"/>
      <c r="CQ1205" s="218"/>
      <c r="CR1205" s="218"/>
      <c r="CS1205" s="218"/>
      <c r="CT1205" s="218"/>
      <c r="CU1205" s="218"/>
      <c r="CV1205" s="218"/>
      <c r="CW1205" s="218"/>
      <c r="CX1205" s="218"/>
      <c r="CY1205" s="218"/>
      <c r="CZ1205" s="218"/>
      <c r="DA1205" s="218"/>
      <c r="DB1205" s="218"/>
      <c r="DC1205" s="218"/>
      <c r="DD1205" s="218"/>
      <c r="DE1205" s="218"/>
      <c r="DF1205" s="218"/>
      <c r="DG1205" s="218"/>
      <c r="DH1205" s="218"/>
      <c r="DI1205" s="218"/>
      <c r="DJ1205" s="218"/>
      <c r="DK1205" s="218"/>
      <c r="DL1205" s="218"/>
      <c r="DM1205" s="218"/>
      <c r="DN1205" s="218"/>
      <c r="DO1205" s="218"/>
      <c r="DP1205" s="218"/>
      <c r="DQ1205" s="218"/>
      <c r="DR1205" s="218"/>
      <c r="DS1205" s="218"/>
      <c r="DT1205" s="218"/>
      <c r="DU1205" s="218"/>
      <c r="DV1205" s="218"/>
      <c r="DW1205" s="218"/>
      <c r="DX1205" s="218"/>
      <c r="DY1205" s="218"/>
      <c r="DZ1205" s="218"/>
      <c r="EA1205" s="218"/>
      <c r="EB1205" s="218"/>
      <c r="EC1205" s="218"/>
      <c r="ED1205" s="218"/>
      <c r="EE1205" s="218"/>
      <c r="EF1205" s="218"/>
      <c r="EG1205" s="218"/>
      <c r="EH1205" s="218"/>
      <c r="EI1205" s="218"/>
      <c r="EJ1205" s="218"/>
      <c r="EK1205" s="218"/>
      <c r="EL1205" s="218"/>
      <c r="EM1205" s="218"/>
      <c r="EN1205" s="218"/>
      <c r="EO1205" s="218"/>
      <c r="EP1205" s="218"/>
      <c r="EQ1205" s="218"/>
      <c r="ER1205" s="218"/>
      <c r="ES1205" s="218"/>
      <c r="ET1205" s="218"/>
      <c r="EU1205" s="218"/>
      <c r="EV1205" s="218"/>
      <c r="EW1205" s="218"/>
      <c r="EX1205" s="218"/>
      <c r="EY1205" s="218"/>
      <c r="EZ1205" s="218"/>
      <c r="FA1205" s="234" t="s">
        <v>4755</v>
      </c>
      <c r="FB1205" s="234"/>
      <c r="FC1205" s="234"/>
      <c r="FD1205" s="234"/>
    </row>
    <row r="1206">
      <c r="A1206" s="643" t="s">
        <v>4756</v>
      </c>
      <c r="B1206" s="643" t="s">
        <v>4757</v>
      </c>
      <c r="C1206" s="644" t="s">
        <v>8</v>
      </c>
      <c r="D1206" s="638" t="s">
        <v>18</v>
      </c>
      <c r="E1206" s="638" t="s">
        <v>12</v>
      </c>
      <c r="F1206" s="638" t="s">
        <v>283</v>
      </c>
      <c r="G1206" s="643" t="s">
        <v>4544</v>
      </c>
      <c r="H1206" s="643" t="s">
        <v>3967</v>
      </c>
      <c r="I1206" s="638" t="s">
        <v>23</v>
      </c>
      <c r="J1206" s="638" t="s">
        <v>44</v>
      </c>
      <c r="K1206" s="638" t="s">
        <v>1857</v>
      </c>
      <c r="L1206" s="218"/>
      <c r="M1206" s="638" t="s">
        <v>110</v>
      </c>
      <c r="N1206" s="653">
        <v>42132.0</v>
      </c>
      <c r="O1206" s="653">
        <v>42132.0</v>
      </c>
      <c r="P1206" s="218"/>
      <c r="Q1206" s="229"/>
      <c r="R1206" s="229"/>
      <c r="S1206" s="218"/>
      <c r="T1206" s="390">
        <f t="shared" si="2367"/>
        <v>1391</v>
      </c>
      <c r="U1206" s="647">
        <f t="shared" ref="U1206:W1206" si="2461">IF(ISBLANK($A1206),"",sum(AE1206,AK1206,AQ1206,AW1206,BC1206,BI1206,BO1206,BU1206,CA1206,CG1206,CM1206,CS1206,CY1206,DE1206,DK1206,DQ1206,DW1206,EC1206,EI1206,EO1206,EU1206))</f>
        <v>6</v>
      </c>
      <c r="V1206" s="647">
        <f t="shared" si="2461"/>
        <v>0</v>
      </c>
      <c r="W1206" s="647">
        <f t="shared" si="2461"/>
        <v>0</v>
      </c>
      <c r="X1206" s="648">
        <f t="shared" si="2368"/>
        <v>6</v>
      </c>
      <c r="Y1206" s="647">
        <f t="shared" si="2379"/>
        <v>9</v>
      </c>
      <c r="Z1206" s="647">
        <f t="shared" ref="Z1206:AA1206" si="2462">IF(ISBLANK($A1206),"",sum(AI1206,AO1206,AU1206,BA1206,BG1206,BM1206,BS1206,BY1206,CE1206,CK1206,CQ1206,CW1206,DC1206,DI1206,DO1206,DU1206,EA1206,EG1206,EM1206,ES1206,EY1206))</f>
        <v>1</v>
      </c>
      <c r="AA1206" s="647">
        <f t="shared" si="2462"/>
        <v>0</v>
      </c>
      <c r="AB1206" s="648">
        <f t="shared" si="2370"/>
        <v>10</v>
      </c>
      <c r="AC1206" s="538">
        <f t="shared" si="2371"/>
        <v>1.5</v>
      </c>
      <c r="AD1206" s="635" t="str">
        <f t="shared" si="2454"/>
        <v>20+</v>
      </c>
      <c r="AE1206" s="218"/>
      <c r="AF1206" s="218"/>
      <c r="AG1206" s="218"/>
      <c r="AH1206" s="218"/>
      <c r="AI1206" s="218"/>
      <c r="AJ1206" s="218"/>
      <c r="AK1206" s="646">
        <v>5.0</v>
      </c>
      <c r="AL1206" s="218"/>
      <c r="AM1206" s="218"/>
      <c r="AN1206" s="218"/>
      <c r="AO1206" s="218"/>
      <c r="AP1206" s="218"/>
      <c r="AQ1206" s="218"/>
      <c r="AR1206" s="218"/>
      <c r="AS1206" s="218"/>
      <c r="AT1206" s="218"/>
      <c r="AU1206" s="218"/>
      <c r="AV1206" s="218"/>
      <c r="AW1206" s="218"/>
      <c r="AX1206" s="218"/>
      <c r="AY1206" s="218"/>
      <c r="AZ1206" s="646">
        <v>5.0</v>
      </c>
      <c r="BA1206" s="218"/>
      <c r="BB1206" s="218"/>
      <c r="BC1206" s="218"/>
      <c r="BD1206" s="218"/>
      <c r="BE1206" s="218"/>
      <c r="BF1206" s="646">
        <v>4.0</v>
      </c>
      <c r="BG1206" s="218"/>
      <c r="BH1206" s="218"/>
      <c r="BI1206" s="218"/>
      <c r="BJ1206" s="218"/>
      <c r="BK1206" s="218"/>
      <c r="BL1206" s="218"/>
      <c r="BM1206" s="218"/>
      <c r="BN1206" s="218"/>
      <c r="BO1206" s="646">
        <v>1.0</v>
      </c>
      <c r="BP1206" s="218"/>
      <c r="BQ1206" s="218"/>
      <c r="BR1206" s="218"/>
      <c r="BS1206" s="218"/>
      <c r="BT1206" s="218"/>
      <c r="BU1206" s="218"/>
      <c r="BV1206" s="218"/>
      <c r="BW1206" s="218"/>
      <c r="BX1206" s="218"/>
      <c r="BY1206" s="218"/>
      <c r="BZ1206" s="218"/>
      <c r="CA1206" s="218"/>
      <c r="CB1206" s="218"/>
      <c r="CC1206" s="218"/>
      <c r="CD1206" s="218"/>
      <c r="CE1206" s="646">
        <v>1.0</v>
      </c>
      <c r="CF1206" s="218"/>
      <c r="CG1206" s="218"/>
      <c r="CH1206" s="218"/>
      <c r="CI1206" s="218"/>
      <c r="CJ1206" s="218"/>
      <c r="CK1206" s="218"/>
      <c r="CL1206" s="218"/>
      <c r="CM1206" s="218"/>
      <c r="CN1206" s="218"/>
      <c r="CO1206" s="218"/>
      <c r="CP1206" s="218"/>
      <c r="CQ1206" s="218"/>
      <c r="CR1206" s="218"/>
      <c r="CS1206" s="218"/>
      <c r="CT1206" s="218"/>
      <c r="CU1206" s="218"/>
      <c r="CV1206" s="218"/>
      <c r="CW1206" s="218"/>
      <c r="CX1206" s="218"/>
      <c r="CY1206" s="218"/>
      <c r="CZ1206" s="218"/>
      <c r="DA1206" s="218"/>
      <c r="DB1206" s="218"/>
      <c r="DC1206" s="218"/>
      <c r="DD1206" s="218"/>
      <c r="DE1206" s="218"/>
      <c r="DF1206" s="218"/>
      <c r="DG1206" s="218"/>
      <c r="DH1206" s="218"/>
      <c r="DI1206" s="218"/>
      <c r="DJ1206" s="218"/>
      <c r="DK1206" s="218"/>
      <c r="DL1206" s="218"/>
      <c r="DM1206" s="218"/>
      <c r="DN1206" s="218"/>
      <c r="DO1206" s="218"/>
      <c r="DP1206" s="218"/>
      <c r="DQ1206" s="218"/>
      <c r="DR1206" s="218"/>
      <c r="DS1206" s="218"/>
      <c r="DT1206" s="218"/>
      <c r="DU1206" s="218"/>
      <c r="DV1206" s="218"/>
      <c r="DW1206" s="218"/>
      <c r="DX1206" s="218"/>
      <c r="DY1206" s="218"/>
      <c r="DZ1206" s="218"/>
      <c r="EA1206" s="218"/>
      <c r="EB1206" s="218"/>
      <c r="EC1206" s="218"/>
      <c r="ED1206" s="218"/>
      <c r="EE1206" s="218"/>
      <c r="EF1206" s="218"/>
      <c r="EG1206" s="218"/>
      <c r="EH1206" s="218"/>
      <c r="EI1206" s="218"/>
      <c r="EJ1206" s="218"/>
      <c r="EK1206" s="218"/>
      <c r="EL1206" s="218"/>
      <c r="EM1206" s="218"/>
      <c r="EN1206" s="218"/>
      <c r="EO1206" s="218"/>
      <c r="EP1206" s="218"/>
      <c r="EQ1206" s="218"/>
      <c r="ER1206" s="218"/>
      <c r="ES1206" s="218"/>
      <c r="ET1206" s="218"/>
      <c r="EU1206" s="218"/>
      <c r="EV1206" s="218"/>
      <c r="EW1206" s="218"/>
      <c r="EX1206" s="218"/>
      <c r="EY1206" s="218"/>
      <c r="EZ1206" s="218"/>
      <c r="FA1206" s="643" t="s">
        <v>4758</v>
      </c>
      <c r="FB1206" s="643"/>
      <c r="FC1206" s="643"/>
      <c r="FD1206" s="643"/>
    </row>
    <row r="1207">
      <c r="A1207" s="233" t="s">
        <v>4759</v>
      </c>
      <c r="B1207" s="234" t="s">
        <v>4760</v>
      </c>
      <c r="C1207" s="235" t="s">
        <v>100</v>
      </c>
      <c r="D1207" s="234" t="s">
        <v>18</v>
      </c>
      <c r="E1207" s="234" t="s">
        <v>12</v>
      </c>
      <c r="F1207" s="234" t="s">
        <v>283</v>
      </c>
      <c r="G1207" s="234" t="s">
        <v>4751</v>
      </c>
      <c r="H1207" s="234" t="s">
        <v>3900</v>
      </c>
      <c r="I1207" s="234" t="s">
        <v>23</v>
      </c>
      <c r="J1207" s="234" t="s">
        <v>44</v>
      </c>
      <c r="K1207" s="234" t="s">
        <v>1857</v>
      </c>
      <c r="L1207" s="234" t="s">
        <v>953</v>
      </c>
      <c r="M1207" s="234" t="s">
        <v>50</v>
      </c>
      <c r="N1207" s="236">
        <v>41975.0</v>
      </c>
      <c r="O1207" s="224"/>
      <c r="P1207" s="218"/>
      <c r="Q1207" s="229"/>
      <c r="R1207" s="229"/>
      <c r="S1207" s="218"/>
      <c r="T1207" s="69">
        <f t="shared" si="2367"/>
        <v>1548</v>
      </c>
      <c r="U1207" s="536">
        <f t="shared" ref="U1207:W1207" si="2463">IF(ISBLANK($A1207),"",sum(AE1207,AK1207,AQ1207,AW1207,BC1207,BI1207,BO1207,BU1207,CA1207,CG1207,CM1207,CS1207,CY1207,DE1207,DK1207,DQ1207,DW1207,EC1207,EI1207,EO1207,EU1207))</f>
        <v>9</v>
      </c>
      <c r="V1207" s="536">
        <f t="shared" si="2463"/>
        <v>0</v>
      </c>
      <c r="W1207" s="536">
        <f t="shared" si="2463"/>
        <v>0</v>
      </c>
      <c r="X1207" s="537">
        <f t="shared" si="2368"/>
        <v>9</v>
      </c>
      <c r="Y1207" s="536">
        <f t="shared" si="2379"/>
        <v>1</v>
      </c>
      <c r="Z1207" s="536">
        <f t="shared" ref="Z1207:AA1207" si="2464">IF(ISBLANK($A1207),"",sum(AI1207,AO1207,AU1207,BA1207,BG1207,BM1207,BS1207,BY1207,CE1207,CK1207,CQ1207,CW1207,DC1207,DI1207,DO1207,DU1207,EA1207,EG1207,EM1207,ES1207,EY1207))</f>
        <v>2</v>
      </c>
      <c r="AA1207" s="536">
        <f t="shared" si="2464"/>
        <v>0</v>
      </c>
      <c r="AB1207" s="537">
        <f t="shared" si="2370"/>
        <v>3</v>
      </c>
      <c r="AC1207" s="538">
        <f t="shared" si="2371"/>
        <v>0.1111111111</v>
      </c>
      <c r="AD1207" s="635" t="str">
        <f t="shared" si="2454"/>
        <v>20+</v>
      </c>
      <c r="AE1207" s="218"/>
      <c r="AF1207" s="218"/>
      <c r="AG1207" s="218"/>
      <c r="AH1207" s="218"/>
      <c r="AI1207" s="218"/>
      <c r="AJ1207" s="218"/>
      <c r="AK1207" s="218"/>
      <c r="AL1207" s="218"/>
      <c r="AM1207" s="218"/>
      <c r="AN1207" s="218"/>
      <c r="AO1207" s="218"/>
      <c r="AP1207" s="218"/>
      <c r="AQ1207" s="237">
        <v>1.0</v>
      </c>
      <c r="AR1207" s="218"/>
      <c r="AS1207" s="218"/>
      <c r="AT1207" s="218"/>
      <c r="AU1207" s="218"/>
      <c r="AV1207" s="218"/>
      <c r="AW1207" s="218"/>
      <c r="AX1207" s="218"/>
      <c r="AY1207" s="218"/>
      <c r="AZ1207" s="237">
        <v>1.0</v>
      </c>
      <c r="BA1207" s="237">
        <v>1.0</v>
      </c>
      <c r="BB1207" s="218"/>
      <c r="BC1207" s="218"/>
      <c r="BD1207" s="218"/>
      <c r="BE1207" s="218"/>
      <c r="BF1207" s="218"/>
      <c r="BG1207" s="218"/>
      <c r="BH1207" s="218"/>
      <c r="BI1207" s="218"/>
      <c r="BJ1207" s="218"/>
      <c r="BK1207" s="218"/>
      <c r="BL1207" s="218"/>
      <c r="BM1207" s="237">
        <v>1.0</v>
      </c>
      <c r="BN1207" s="218"/>
      <c r="BO1207" s="218"/>
      <c r="BP1207" s="218"/>
      <c r="BQ1207" s="218"/>
      <c r="BR1207" s="218"/>
      <c r="BS1207" s="218"/>
      <c r="BT1207" s="218"/>
      <c r="BU1207" s="218"/>
      <c r="BV1207" s="218"/>
      <c r="BW1207" s="218"/>
      <c r="BX1207" s="218"/>
      <c r="BY1207" s="218"/>
      <c r="BZ1207" s="218"/>
      <c r="CA1207" s="218"/>
      <c r="CB1207" s="218"/>
      <c r="CC1207" s="218"/>
      <c r="CD1207" s="218"/>
      <c r="CE1207" s="218"/>
      <c r="CF1207" s="218"/>
      <c r="CG1207" s="237">
        <v>2.0</v>
      </c>
      <c r="CH1207" s="218"/>
      <c r="CI1207" s="218"/>
      <c r="CJ1207" s="218"/>
      <c r="CK1207" s="218"/>
      <c r="CL1207" s="218"/>
      <c r="CM1207" s="237">
        <v>1.0</v>
      </c>
      <c r="CN1207" s="218"/>
      <c r="CO1207" s="218"/>
      <c r="CP1207" s="218"/>
      <c r="CQ1207" s="218"/>
      <c r="CR1207" s="218"/>
      <c r="CS1207" s="218"/>
      <c r="CT1207" s="218"/>
      <c r="CU1207" s="218"/>
      <c r="CV1207" s="218"/>
      <c r="CW1207" s="218"/>
      <c r="CX1207" s="218"/>
      <c r="CY1207" s="218"/>
      <c r="CZ1207" s="218"/>
      <c r="DA1207" s="218"/>
      <c r="DB1207" s="218"/>
      <c r="DC1207" s="218"/>
      <c r="DD1207" s="218"/>
      <c r="DE1207" s="237">
        <v>3.0</v>
      </c>
      <c r="DF1207" s="218"/>
      <c r="DG1207" s="218"/>
      <c r="DH1207" s="218"/>
      <c r="DI1207" s="218"/>
      <c r="DJ1207" s="218"/>
      <c r="DK1207" s="218"/>
      <c r="DL1207" s="218"/>
      <c r="DM1207" s="218"/>
      <c r="DN1207" s="218"/>
      <c r="DO1207" s="218"/>
      <c r="DP1207" s="218"/>
      <c r="DQ1207" s="218"/>
      <c r="DR1207" s="218"/>
      <c r="DS1207" s="218"/>
      <c r="DT1207" s="218"/>
      <c r="DU1207" s="218"/>
      <c r="DV1207" s="218"/>
      <c r="DW1207" s="218"/>
      <c r="DX1207" s="218"/>
      <c r="DY1207" s="218"/>
      <c r="DZ1207" s="218"/>
      <c r="EA1207" s="218"/>
      <c r="EB1207" s="218"/>
      <c r="EC1207" s="237">
        <v>1.0</v>
      </c>
      <c r="ED1207" s="218"/>
      <c r="EE1207" s="218"/>
      <c r="EF1207" s="218"/>
      <c r="EG1207" s="218"/>
      <c r="EH1207" s="218"/>
      <c r="EI1207" s="237">
        <v>1.0</v>
      </c>
      <c r="EJ1207" s="218"/>
      <c r="EK1207" s="218"/>
      <c r="EL1207" s="218"/>
      <c r="EM1207" s="218"/>
      <c r="EN1207" s="218"/>
      <c r="EO1207" s="218"/>
      <c r="EP1207" s="218"/>
      <c r="EQ1207" s="218"/>
      <c r="ER1207" s="218"/>
      <c r="ES1207" s="218"/>
      <c r="ET1207" s="218"/>
      <c r="EU1207" s="218"/>
      <c r="EV1207" s="218"/>
      <c r="EW1207" s="218"/>
      <c r="EX1207" s="218"/>
      <c r="EY1207" s="218"/>
      <c r="EZ1207" s="218"/>
      <c r="FA1207" s="234" t="s">
        <v>4761</v>
      </c>
      <c r="FB1207" s="234"/>
      <c r="FC1207" s="234"/>
      <c r="FD1207" s="234"/>
    </row>
    <row r="1208">
      <c r="A1208" s="643" t="s">
        <v>4762</v>
      </c>
      <c r="B1208" s="638" t="s">
        <v>402</v>
      </c>
      <c r="C1208" s="644" t="s">
        <v>8</v>
      </c>
      <c r="D1208" s="638" t="s">
        <v>18</v>
      </c>
      <c r="E1208" s="638" t="s">
        <v>12</v>
      </c>
      <c r="F1208" s="234" t="s">
        <v>283</v>
      </c>
      <c r="G1208" s="638" t="s">
        <v>4763</v>
      </c>
      <c r="H1208" s="638" t="s">
        <v>3900</v>
      </c>
      <c r="I1208" s="638" t="s">
        <v>23</v>
      </c>
      <c r="J1208" s="638" t="s">
        <v>44</v>
      </c>
      <c r="K1208" s="638" t="s">
        <v>1857</v>
      </c>
      <c r="L1208" s="638" t="s">
        <v>4682</v>
      </c>
      <c r="M1208" s="638" t="s">
        <v>141</v>
      </c>
      <c r="N1208" s="645">
        <v>42115.0</v>
      </c>
      <c r="O1208" s="645">
        <v>42115.0</v>
      </c>
      <c r="P1208" s="218"/>
      <c r="Q1208" s="229"/>
      <c r="R1208" s="229"/>
      <c r="S1208" s="218"/>
      <c r="T1208" s="390">
        <f t="shared" si="2367"/>
        <v>1408</v>
      </c>
      <c r="U1208" s="647">
        <f t="shared" ref="U1208:W1208" si="2465">IF(ISBLANK($A1208),"",sum(AE1208,AK1208,AQ1208,AW1208,BC1208,BI1208,BO1208,BU1208,CA1208,CG1208,CM1208,CS1208,CY1208,DE1208,DK1208,DQ1208,DW1208,EC1208,EI1208,EO1208,EU1208))</f>
        <v>3</v>
      </c>
      <c r="V1208" s="647">
        <f t="shared" si="2465"/>
        <v>0</v>
      </c>
      <c r="W1208" s="647">
        <f t="shared" si="2465"/>
        <v>0</v>
      </c>
      <c r="X1208" s="648">
        <f t="shared" si="2368"/>
        <v>3</v>
      </c>
      <c r="Y1208" s="647">
        <f t="shared" si="2379"/>
        <v>0</v>
      </c>
      <c r="Z1208" s="647">
        <f t="shared" ref="Z1208:AA1208" si="2466">IF(ISBLANK($A1208),"",sum(AI1208,AO1208,AU1208,BA1208,BG1208,BM1208,BS1208,BY1208,CE1208,CK1208,CQ1208,CW1208,DC1208,DI1208,DO1208,DU1208,EA1208,EG1208,EM1208,ES1208,EY1208))</f>
        <v>0</v>
      </c>
      <c r="AA1208" s="647">
        <f t="shared" si="2466"/>
        <v>0</v>
      </c>
      <c r="AB1208" s="648">
        <f t="shared" si="2370"/>
        <v>0</v>
      </c>
      <c r="AC1208" s="649">
        <f t="shared" si="2371"/>
        <v>0</v>
      </c>
      <c r="AD1208" s="635" t="str">
        <f t="shared" si="2454"/>
        <v>20+</v>
      </c>
      <c r="AE1208" s="218"/>
      <c r="AF1208" s="218"/>
      <c r="AG1208" s="218"/>
      <c r="AH1208" s="218"/>
      <c r="AI1208" s="218"/>
      <c r="AJ1208" s="218"/>
      <c r="AK1208" s="646">
        <v>3.0</v>
      </c>
      <c r="AL1208" s="218"/>
      <c r="AM1208" s="218"/>
      <c r="AN1208" s="218"/>
      <c r="AO1208" s="218"/>
      <c r="AP1208" s="218"/>
      <c r="AQ1208" s="218"/>
      <c r="AR1208" s="218"/>
      <c r="AS1208" s="218"/>
      <c r="AT1208" s="218"/>
      <c r="AU1208" s="218"/>
      <c r="AV1208" s="218"/>
      <c r="AW1208" s="218"/>
      <c r="AX1208" s="218"/>
      <c r="AY1208" s="218"/>
      <c r="AZ1208" s="218"/>
      <c r="BA1208" s="218"/>
      <c r="BB1208" s="218"/>
      <c r="BC1208" s="218"/>
      <c r="BD1208" s="218"/>
      <c r="BE1208" s="218"/>
      <c r="BF1208" s="218"/>
      <c r="BG1208" s="218"/>
      <c r="BH1208" s="218"/>
      <c r="BI1208" s="218"/>
      <c r="BJ1208" s="218"/>
      <c r="BK1208" s="218"/>
      <c r="BL1208" s="218"/>
      <c r="BM1208" s="218"/>
      <c r="BN1208" s="218"/>
      <c r="BO1208" s="218"/>
      <c r="BP1208" s="218"/>
      <c r="BQ1208" s="218"/>
      <c r="BR1208" s="218"/>
      <c r="BS1208" s="218"/>
      <c r="BT1208" s="218"/>
      <c r="BU1208" s="218"/>
      <c r="BV1208" s="218"/>
      <c r="BW1208" s="218"/>
      <c r="BX1208" s="218"/>
      <c r="BY1208" s="218"/>
      <c r="BZ1208" s="218"/>
      <c r="CA1208" s="218"/>
      <c r="CB1208" s="218"/>
      <c r="CC1208" s="218"/>
      <c r="CD1208" s="218"/>
      <c r="CE1208" s="218"/>
      <c r="CF1208" s="218"/>
      <c r="CG1208" s="218"/>
      <c r="CH1208" s="218"/>
      <c r="CI1208" s="218"/>
      <c r="CJ1208" s="218"/>
      <c r="CK1208" s="218"/>
      <c r="CL1208" s="218"/>
      <c r="CM1208" s="218"/>
      <c r="CN1208" s="218"/>
      <c r="CO1208" s="218"/>
      <c r="CP1208" s="218"/>
      <c r="CQ1208" s="218"/>
      <c r="CR1208" s="218"/>
      <c r="CS1208" s="218"/>
      <c r="CT1208" s="218"/>
      <c r="CU1208" s="218"/>
      <c r="CV1208" s="218"/>
      <c r="CW1208" s="218"/>
      <c r="CX1208" s="218"/>
      <c r="CY1208" s="218"/>
      <c r="CZ1208" s="218"/>
      <c r="DA1208" s="218"/>
      <c r="DB1208" s="218"/>
      <c r="DC1208" s="218"/>
      <c r="DD1208" s="218"/>
      <c r="DE1208" s="218"/>
      <c r="DF1208" s="218"/>
      <c r="DG1208" s="218"/>
      <c r="DH1208" s="218"/>
      <c r="DI1208" s="218"/>
      <c r="DJ1208" s="218"/>
      <c r="DK1208" s="218"/>
      <c r="DL1208" s="218"/>
      <c r="DM1208" s="218"/>
      <c r="DN1208" s="218"/>
      <c r="DO1208" s="218"/>
      <c r="DP1208" s="218"/>
      <c r="DQ1208" s="218"/>
      <c r="DR1208" s="218"/>
      <c r="DS1208" s="218"/>
      <c r="DT1208" s="218"/>
      <c r="DU1208" s="218"/>
      <c r="DV1208" s="218"/>
      <c r="DW1208" s="218"/>
      <c r="DX1208" s="218"/>
      <c r="DY1208" s="218"/>
      <c r="DZ1208" s="218"/>
      <c r="EA1208" s="218"/>
      <c r="EB1208" s="218"/>
      <c r="EC1208" s="218"/>
      <c r="ED1208" s="218"/>
      <c r="EE1208" s="218"/>
      <c r="EF1208" s="218"/>
      <c r="EG1208" s="218"/>
      <c r="EH1208" s="218"/>
      <c r="EI1208" s="218"/>
      <c r="EJ1208" s="218"/>
      <c r="EK1208" s="218"/>
      <c r="EL1208" s="218"/>
      <c r="EM1208" s="218"/>
      <c r="EN1208" s="218"/>
      <c r="EO1208" s="218"/>
      <c r="EP1208" s="218"/>
      <c r="EQ1208" s="218"/>
      <c r="ER1208" s="218"/>
      <c r="ES1208" s="218"/>
      <c r="ET1208" s="218"/>
      <c r="EU1208" s="218"/>
      <c r="EV1208" s="218"/>
      <c r="EW1208" s="218"/>
      <c r="EX1208" s="218"/>
      <c r="EY1208" s="218"/>
      <c r="EZ1208" s="218"/>
      <c r="FA1208" s="638" t="s">
        <v>4764</v>
      </c>
      <c r="FB1208" s="638"/>
      <c r="FC1208" s="638"/>
      <c r="FD1208" s="638"/>
    </row>
    <row r="1209">
      <c r="A1209" s="233" t="s">
        <v>4765</v>
      </c>
      <c r="B1209" s="234" t="s">
        <v>4369</v>
      </c>
      <c r="C1209" s="235" t="s">
        <v>8</v>
      </c>
      <c r="D1209" s="234" t="s">
        <v>18</v>
      </c>
      <c r="E1209" s="234" t="s">
        <v>12</v>
      </c>
      <c r="F1209" s="234" t="s">
        <v>283</v>
      </c>
      <c r="G1209" s="234" t="s">
        <v>4720</v>
      </c>
      <c r="H1209" s="234" t="s">
        <v>4371</v>
      </c>
      <c r="I1209" s="234" t="s">
        <v>23</v>
      </c>
      <c r="J1209" s="234" t="s">
        <v>44</v>
      </c>
      <c r="K1209" s="234" t="s">
        <v>1857</v>
      </c>
      <c r="L1209" s="234" t="s">
        <v>4766</v>
      </c>
      <c r="M1209" s="234" t="s">
        <v>125</v>
      </c>
      <c r="N1209" s="236">
        <v>42026.0</v>
      </c>
      <c r="O1209" s="236">
        <v>42026.0</v>
      </c>
      <c r="P1209" s="218"/>
      <c r="Q1209" s="229"/>
      <c r="R1209" s="229"/>
      <c r="S1209" s="218"/>
      <c r="T1209" s="69">
        <f t="shared" si="2367"/>
        <v>1497</v>
      </c>
      <c r="U1209" s="536">
        <f t="shared" ref="U1209:W1209" si="2467">IF(ISBLANK($A1209),"",sum(AE1209,AK1209,AQ1209,AW1209,BC1209,BI1209,BO1209,BU1209,CA1209,CG1209,CM1209,CS1209,CY1209,DE1209,DK1209,DQ1209,DW1209,EC1209,EI1209,EO1209,EU1209))</f>
        <v>5</v>
      </c>
      <c r="V1209" s="536">
        <f t="shared" si="2467"/>
        <v>9</v>
      </c>
      <c r="W1209" s="536">
        <f t="shared" si="2467"/>
        <v>0</v>
      </c>
      <c r="X1209" s="537">
        <f t="shared" si="2368"/>
        <v>14</v>
      </c>
      <c r="Y1209" s="536">
        <f t="shared" si="2379"/>
        <v>7</v>
      </c>
      <c r="Z1209" s="536">
        <f t="shared" ref="Z1209:AA1209" si="2468">IF(ISBLANK($A1209),"",sum(AI1209,AO1209,AU1209,BA1209,BG1209,BM1209,BS1209,BY1209,CE1209,CK1209,CQ1209,CW1209,DC1209,DI1209,DO1209,DU1209,EA1209,EG1209,EM1209,ES1209,EY1209))</f>
        <v>4</v>
      </c>
      <c r="AA1209" s="536">
        <f t="shared" si="2468"/>
        <v>0</v>
      </c>
      <c r="AB1209" s="537">
        <f t="shared" si="2370"/>
        <v>11</v>
      </c>
      <c r="AC1209" s="538">
        <f t="shared" si="2371"/>
        <v>0.5</v>
      </c>
      <c r="AD1209" s="635" t="str">
        <f t="shared" si="2454"/>
        <v>20+</v>
      </c>
      <c r="AE1209" s="218"/>
      <c r="AF1209" s="218"/>
      <c r="AG1209" s="218"/>
      <c r="AH1209" s="218"/>
      <c r="AI1209" s="218"/>
      <c r="AJ1209" s="218"/>
      <c r="AK1209" s="218"/>
      <c r="AL1209" s="218"/>
      <c r="AM1209" s="218"/>
      <c r="AN1209" s="218"/>
      <c r="AO1209" s="218"/>
      <c r="AP1209" s="218"/>
      <c r="AQ1209" s="237">
        <v>2.0</v>
      </c>
      <c r="AR1209" s="218"/>
      <c r="AS1209" s="218"/>
      <c r="AT1209" s="218"/>
      <c r="AU1209" s="218"/>
      <c r="AV1209" s="218"/>
      <c r="AW1209" s="218"/>
      <c r="AX1209" s="237">
        <v>3.0</v>
      </c>
      <c r="AY1209" s="218"/>
      <c r="AZ1209" s="218"/>
      <c r="BA1209" s="218"/>
      <c r="BB1209" s="218"/>
      <c r="BC1209" s="237">
        <v>1.0</v>
      </c>
      <c r="BD1209" s="237">
        <v>1.0</v>
      </c>
      <c r="BE1209" s="218"/>
      <c r="BF1209" s="218"/>
      <c r="BG1209" s="218"/>
      <c r="BH1209" s="218"/>
      <c r="BI1209" s="218"/>
      <c r="BJ1209" s="218"/>
      <c r="BK1209" s="218"/>
      <c r="BL1209" s="237">
        <v>3.0</v>
      </c>
      <c r="BM1209" s="218"/>
      <c r="BN1209" s="218"/>
      <c r="BO1209" s="218"/>
      <c r="BP1209" s="218"/>
      <c r="BQ1209" s="218"/>
      <c r="BR1209" s="237">
        <v>3.0</v>
      </c>
      <c r="BS1209" s="218"/>
      <c r="BT1209" s="218"/>
      <c r="BU1209" s="218"/>
      <c r="BV1209" s="218"/>
      <c r="BW1209" s="218"/>
      <c r="BX1209" s="218"/>
      <c r="BY1209" s="218"/>
      <c r="BZ1209" s="218"/>
      <c r="CA1209" s="218"/>
      <c r="CB1209" s="218"/>
      <c r="CC1209" s="218"/>
      <c r="CD1209" s="218"/>
      <c r="CE1209" s="218"/>
      <c r="CF1209" s="218"/>
      <c r="CG1209" s="218"/>
      <c r="CH1209" s="218"/>
      <c r="CI1209" s="218"/>
      <c r="CJ1209" s="218"/>
      <c r="CK1209" s="218"/>
      <c r="CL1209" s="218"/>
      <c r="CM1209" s="218"/>
      <c r="CN1209" s="218"/>
      <c r="CO1209" s="218"/>
      <c r="CP1209" s="218"/>
      <c r="CQ1209" s="218"/>
      <c r="CR1209" s="218"/>
      <c r="CS1209" s="218"/>
      <c r="CT1209" s="218"/>
      <c r="CU1209" s="218"/>
      <c r="CV1209" s="218"/>
      <c r="CW1209" s="218"/>
      <c r="CX1209" s="218"/>
      <c r="CY1209" s="218"/>
      <c r="CZ1209" s="218"/>
      <c r="DA1209" s="218"/>
      <c r="DB1209" s="218"/>
      <c r="DC1209" s="218"/>
      <c r="DD1209" s="218"/>
      <c r="DE1209" s="218"/>
      <c r="DF1209" s="218"/>
      <c r="DG1209" s="218"/>
      <c r="DH1209" s="218"/>
      <c r="DI1209" s="218"/>
      <c r="DJ1209" s="218"/>
      <c r="DK1209" s="237">
        <v>1.0</v>
      </c>
      <c r="DL1209" s="218"/>
      <c r="DM1209" s="218"/>
      <c r="DN1209" s="218"/>
      <c r="DO1209" s="218"/>
      <c r="DP1209" s="218"/>
      <c r="DQ1209" s="237">
        <v>1.0</v>
      </c>
      <c r="DR1209" s="237">
        <v>1.0</v>
      </c>
      <c r="DS1209" s="218"/>
      <c r="DT1209" s="237">
        <v>1.0</v>
      </c>
      <c r="DU1209" s="218"/>
      <c r="DV1209" s="218"/>
      <c r="DW1209" s="218"/>
      <c r="DX1209" s="218"/>
      <c r="DY1209" s="218"/>
      <c r="DZ1209" s="218"/>
      <c r="EA1209" s="218"/>
      <c r="EB1209" s="218"/>
      <c r="EC1209" s="218"/>
      <c r="ED1209" s="237">
        <v>1.0</v>
      </c>
      <c r="EE1209" s="218"/>
      <c r="EF1209" s="218"/>
      <c r="EG1209" s="237">
        <v>2.0</v>
      </c>
      <c r="EH1209" s="218"/>
      <c r="EI1209" s="218"/>
      <c r="EJ1209" s="218"/>
      <c r="EK1209" s="218"/>
      <c r="EL1209" s="218"/>
      <c r="EM1209" s="218"/>
      <c r="EN1209" s="218"/>
      <c r="EO1209" s="218"/>
      <c r="EP1209" s="237">
        <v>3.0</v>
      </c>
      <c r="EQ1209" s="218"/>
      <c r="ER1209" s="218"/>
      <c r="ES1209" s="218"/>
      <c r="ET1209" s="218"/>
      <c r="EU1209" s="218"/>
      <c r="EV1209" s="218"/>
      <c r="EW1209" s="218"/>
      <c r="EX1209" s="218"/>
      <c r="EY1209" s="237">
        <v>2.0</v>
      </c>
      <c r="EZ1209" s="218"/>
      <c r="FA1209" s="234" t="s">
        <v>4767</v>
      </c>
      <c r="FB1209" s="234"/>
      <c r="FC1209" s="234"/>
      <c r="FD1209" s="234"/>
    </row>
    <row r="1210">
      <c r="A1210" s="233" t="s">
        <v>4768</v>
      </c>
      <c r="B1210" s="234" t="s">
        <v>402</v>
      </c>
      <c r="C1210" s="235" t="s">
        <v>8</v>
      </c>
      <c r="D1210" s="234" t="s">
        <v>18</v>
      </c>
      <c r="E1210" s="234" t="s">
        <v>12</v>
      </c>
      <c r="F1210" s="234" t="s">
        <v>283</v>
      </c>
      <c r="G1210" s="234" t="s">
        <v>4707</v>
      </c>
      <c r="H1210" s="234" t="s">
        <v>3900</v>
      </c>
      <c r="I1210" s="234" t="s">
        <v>23</v>
      </c>
      <c r="J1210" s="234" t="s">
        <v>44</v>
      </c>
      <c r="K1210" s="234" t="s">
        <v>1857</v>
      </c>
      <c r="L1210" s="234" t="s">
        <v>409</v>
      </c>
      <c r="M1210" s="234" t="s">
        <v>85</v>
      </c>
      <c r="N1210" s="236">
        <v>41981.0</v>
      </c>
      <c r="O1210" s="224"/>
      <c r="P1210" s="218"/>
      <c r="Q1210" s="229"/>
      <c r="R1210" s="229"/>
      <c r="S1210" s="218"/>
      <c r="T1210" s="69">
        <f t="shared" si="2367"/>
        <v>1542</v>
      </c>
      <c r="U1210" s="536">
        <f t="shared" ref="U1210:W1210" si="2469">IF(ISBLANK($A1210),"",sum(AE1210,AK1210,AQ1210,AW1210,BC1210,BI1210,BO1210,BU1210,CA1210,CG1210,CM1210,CS1210,CY1210,DE1210,DK1210,DQ1210,DW1210,EC1210,EI1210,EO1210,EU1210))</f>
        <v>4</v>
      </c>
      <c r="V1210" s="536">
        <f t="shared" si="2469"/>
        <v>1</v>
      </c>
      <c r="W1210" s="536">
        <f t="shared" si="2469"/>
        <v>0</v>
      </c>
      <c r="X1210" s="537">
        <f t="shared" si="2368"/>
        <v>5</v>
      </c>
      <c r="Y1210" s="536">
        <f t="shared" si="2379"/>
        <v>2</v>
      </c>
      <c r="Z1210" s="536">
        <f t="shared" ref="Z1210:AA1210" si="2470">IF(ISBLANK($A1210),"",sum(AI1210,AO1210,AU1210,BA1210,BG1210,BM1210,BS1210,BY1210,CE1210,CK1210,CQ1210,CW1210,DC1210,DI1210,DO1210,DU1210,EA1210,EG1210,EM1210,ES1210,EY1210))</f>
        <v>2</v>
      </c>
      <c r="AA1210" s="536">
        <f t="shared" si="2470"/>
        <v>0</v>
      </c>
      <c r="AB1210" s="537">
        <f t="shared" si="2370"/>
        <v>4</v>
      </c>
      <c r="AC1210" s="538">
        <f t="shared" si="2371"/>
        <v>0.4</v>
      </c>
      <c r="AD1210" s="635" t="str">
        <f t="shared" si="2454"/>
        <v>20+</v>
      </c>
      <c r="AE1210" s="218"/>
      <c r="AF1210" s="218"/>
      <c r="AG1210" s="218"/>
      <c r="AH1210" s="218"/>
      <c r="AI1210" s="218"/>
      <c r="AJ1210" s="218"/>
      <c r="AK1210" s="237">
        <v>3.0</v>
      </c>
      <c r="AL1210" s="218"/>
      <c r="AM1210" s="218"/>
      <c r="AN1210" s="218"/>
      <c r="AO1210" s="218"/>
      <c r="AP1210" s="218"/>
      <c r="AQ1210" s="218"/>
      <c r="AR1210" s="218"/>
      <c r="AS1210" s="218"/>
      <c r="AT1210" s="237">
        <v>1.0</v>
      </c>
      <c r="AU1210" s="237">
        <v>1.0</v>
      </c>
      <c r="AV1210" s="218"/>
      <c r="AW1210" s="237">
        <v>1.0</v>
      </c>
      <c r="AX1210" s="218"/>
      <c r="AY1210" s="218"/>
      <c r="AZ1210" s="218"/>
      <c r="BA1210" s="218"/>
      <c r="BB1210" s="218"/>
      <c r="BC1210" s="218"/>
      <c r="BD1210" s="218"/>
      <c r="BE1210" s="218"/>
      <c r="BF1210" s="218"/>
      <c r="BG1210" s="218"/>
      <c r="BH1210" s="218"/>
      <c r="BI1210" s="218"/>
      <c r="BJ1210" s="237">
        <v>1.0</v>
      </c>
      <c r="BK1210" s="218"/>
      <c r="BL1210" s="218"/>
      <c r="BM1210" s="218"/>
      <c r="BN1210" s="218"/>
      <c r="BO1210" s="218"/>
      <c r="BP1210" s="218"/>
      <c r="BQ1210" s="218"/>
      <c r="BR1210" s="218"/>
      <c r="BS1210" s="218"/>
      <c r="BT1210" s="218"/>
      <c r="BU1210" s="218"/>
      <c r="BV1210" s="218"/>
      <c r="BW1210" s="218"/>
      <c r="BX1210" s="237">
        <v>1.0</v>
      </c>
      <c r="BY1210" s="237">
        <v>1.0</v>
      </c>
      <c r="BZ1210" s="218"/>
      <c r="CA1210" s="218"/>
      <c r="CB1210" s="218"/>
      <c r="CC1210" s="218"/>
      <c r="CD1210" s="218"/>
      <c r="CE1210" s="218"/>
      <c r="CF1210" s="218"/>
      <c r="CG1210" s="218"/>
      <c r="CH1210" s="218"/>
      <c r="CI1210" s="218"/>
      <c r="CJ1210" s="218"/>
      <c r="CK1210" s="218"/>
      <c r="CL1210" s="218"/>
      <c r="CM1210" s="218"/>
      <c r="CN1210" s="218"/>
      <c r="CO1210" s="218"/>
      <c r="CP1210" s="218"/>
      <c r="CQ1210" s="218"/>
      <c r="CR1210" s="218"/>
      <c r="CS1210" s="218"/>
      <c r="CT1210" s="218"/>
      <c r="CU1210" s="218"/>
      <c r="CV1210" s="218"/>
      <c r="CW1210" s="218"/>
      <c r="CX1210" s="218"/>
      <c r="CY1210" s="218"/>
      <c r="CZ1210" s="218"/>
      <c r="DA1210" s="218"/>
      <c r="DB1210" s="218"/>
      <c r="DC1210" s="218"/>
      <c r="DD1210" s="218"/>
      <c r="DE1210" s="218"/>
      <c r="DF1210" s="218"/>
      <c r="DG1210" s="218"/>
      <c r="DH1210" s="218"/>
      <c r="DI1210" s="218"/>
      <c r="DJ1210" s="218"/>
      <c r="DK1210" s="218"/>
      <c r="DL1210" s="218"/>
      <c r="DM1210" s="218"/>
      <c r="DN1210" s="218"/>
      <c r="DO1210" s="218"/>
      <c r="DP1210" s="218"/>
      <c r="DQ1210" s="218"/>
      <c r="DR1210" s="218"/>
      <c r="DS1210" s="218"/>
      <c r="DT1210" s="218"/>
      <c r="DU1210" s="218"/>
      <c r="DV1210" s="218"/>
      <c r="DW1210" s="218"/>
      <c r="DX1210" s="218"/>
      <c r="DY1210" s="218"/>
      <c r="DZ1210" s="218"/>
      <c r="EA1210" s="218"/>
      <c r="EB1210" s="218"/>
      <c r="EC1210" s="218"/>
      <c r="ED1210" s="218"/>
      <c r="EE1210" s="218"/>
      <c r="EF1210" s="218"/>
      <c r="EG1210" s="218"/>
      <c r="EH1210" s="218"/>
      <c r="EI1210" s="218"/>
      <c r="EJ1210" s="218"/>
      <c r="EK1210" s="218"/>
      <c r="EL1210" s="218"/>
      <c r="EM1210" s="218"/>
      <c r="EN1210" s="218"/>
      <c r="EO1210" s="218"/>
      <c r="EP1210" s="218"/>
      <c r="EQ1210" s="218"/>
      <c r="ER1210" s="218"/>
      <c r="ES1210" s="218"/>
      <c r="ET1210" s="218"/>
      <c r="EU1210" s="218"/>
      <c r="EV1210" s="218"/>
      <c r="EW1210" s="218"/>
      <c r="EX1210" s="218"/>
      <c r="EY1210" s="218"/>
      <c r="EZ1210" s="218"/>
      <c r="FA1210" s="234" t="s">
        <v>4769</v>
      </c>
      <c r="FB1210" s="234"/>
      <c r="FC1210" s="234"/>
      <c r="FD1210" s="234"/>
    </row>
    <row r="1211">
      <c r="A1211" s="233" t="s">
        <v>4770</v>
      </c>
      <c r="B1211" s="234" t="s">
        <v>4713</v>
      </c>
      <c r="C1211" s="235" t="s">
        <v>8</v>
      </c>
      <c r="D1211" s="234" t="s">
        <v>18</v>
      </c>
      <c r="E1211" s="234" t="s">
        <v>12</v>
      </c>
      <c r="F1211" s="234" t="s">
        <v>283</v>
      </c>
      <c r="G1211" s="234" t="s">
        <v>4714</v>
      </c>
      <c r="H1211" s="234" t="s">
        <v>4715</v>
      </c>
      <c r="I1211" s="234" t="s">
        <v>23</v>
      </c>
      <c r="J1211" s="234" t="s">
        <v>44</v>
      </c>
      <c r="K1211" s="234" t="s">
        <v>1857</v>
      </c>
      <c r="L1211" s="234" t="s">
        <v>1062</v>
      </c>
      <c r="M1211" s="234" t="s">
        <v>110</v>
      </c>
      <c r="N1211" s="236">
        <v>41981.0</v>
      </c>
      <c r="O1211" s="224"/>
      <c r="P1211" s="218"/>
      <c r="Q1211" s="229"/>
      <c r="R1211" s="229"/>
      <c r="S1211" s="218"/>
      <c r="T1211" s="69">
        <f t="shared" si="2367"/>
        <v>1542</v>
      </c>
      <c r="U1211" s="536">
        <f t="shared" ref="U1211:W1211" si="2471">IF(ISBLANK($A1211),"",sum(AE1211,AK1211,AQ1211,AW1211,BC1211,BI1211,BO1211,BU1211,CA1211,CG1211,CM1211,CS1211,CY1211,DE1211,DK1211,DQ1211,DW1211,EC1211,EI1211,EO1211,EU1211))</f>
        <v>6</v>
      </c>
      <c r="V1211" s="536">
        <f t="shared" si="2471"/>
        <v>0</v>
      </c>
      <c r="W1211" s="536">
        <f t="shared" si="2471"/>
        <v>0</v>
      </c>
      <c r="X1211" s="537">
        <f t="shared" si="2368"/>
        <v>6</v>
      </c>
      <c r="Y1211" s="536">
        <f t="shared" si="2379"/>
        <v>5</v>
      </c>
      <c r="Z1211" s="536">
        <f t="shared" ref="Z1211:AA1211" si="2472">IF(ISBLANK($A1211),"",sum(AI1211,AO1211,AU1211,BA1211,BG1211,BM1211,BS1211,BY1211,CE1211,CK1211,CQ1211,CW1211,DC1211,DI1211,DO1211,DU1211,EA1211,EG1211,EM1211,ES1211,EY1211))</f>
        <v>3</v>
      </c>
      <c r="AA1211" s="536">
        <f t="shared" si="2472"/>
        <v>0</v>
      </c>
      <c r="AB1211" s="537">
        <f t="shared" si="2370"/>
        <v>8</v>
      </c>
      <c r="AC1211" s="538">
        <f t="shared" si="2371"/>
        <v>0.8333333333</v>
      </c>
      <c r="AD1211" s="635" t="str">
        <f t="shared" si="2454"/>
        <v>20+</v>
      </c>
      <c r="AE1211" s="237">
        <v>1.0</v>
      </c>
      <c r="AF1211" s="218"/>
      <c r="AG1211" s="218"/>
      <c r="AH1211" s="218"/>
      <c r="AI1211" s="218"/>
      <c r="AJ1211" s="218"/>
      <c r="AK1211" s="237">
        <v>1.0</v>
      </c>
      <c r="AL1211" s="218"/>
      <c r="AM1211" s="218"/>
      <c r="AN1211" s="218"/>
      <c r="AO1211" s="218"/>
      <c r="AP1211" s="218"/>
      <c r="AQ1211" s="237">
        <v>1.0</v>
      </c>
      <c r="AR1211" s="218"/>
      <c r="AS1211" s="218"/>
      <c r="AT1211" s="237">
        <v>1.0</v>
      </c>
      <c r="AU1211" s="237">
        <v>1.0</v>
      </c>
      <c r="AV1211" s="218"/>
      <c r="AW1211" s="218"/>
      <c r="AX1211" s="218"/>
      <c r="AY1211" s="218"/>
      <c r="AZ1211" s="218"/>
      <c r="BA1211" s="218"/>
      <c r="BB1211" s="218"/>
      <c r="BC1211" s="218"/>
      <c r="BD1211" s="218"/>
      <c r="BE1211" s="218"/>
      <c r="BF1211" s="218"/>
      <c r="BG1211" s="218"/>
      <c r="BH1211" s="218"/>
      <c r="BI1211" s="237">
        <v>3.0</v>
      </c>
      <c r="BJ1211" s="218"/>
      <c r="BK1211" s="218"/>
      <c r="BL1211" s="218"/>
      <c r="BM1211" s="218"/>
      <c r="BN1211" s="218"/>
      <c r="BO1211" s="218"/>
      <c r="BP1211" s="218"/>
      <c r="BQ1211" s="218"/>
      <c r="BR1211" s="218"/>
      <c r="BS1211" s="218"/>
      <c r="BT1211" s="218"/>
      <c r="BU1211" s="218"/>
      <c r="BV1211" s="218"/>
      <c r="BW1211" s="218"/>
      <c r="BX1211" s="237">
        <v>4.0</v>
      </c>
      <c r="BY1211" s="237">
        <v>2.0</v>
      </c>
      <c r="BZ1211" s="218"/>
      <c r="CA1211" s="218"/>
      <c r="CB1211" s="218"/>
      <c r="CC1211" s="218"/>
      <c r="CD1211" s="218"/>
      <c r="CE1211" s="218"/>
      <c r="CF1211" s="218"/>
      <c r="CG1211" s="218"/>
      <c r="CH1211" s="218"/>
      <c r="CI1211" s="218"/>
      <c r="CJ1211" s="218"/>
      <c r="CK1211" s="218"/>
      <c r="CL1211" s="218"/>
      <c r="CM1211" s="218"/>
      <c r="CN1211" s="218"/>
      <c r="CO1211" s="218"/>
      <c r="CP1211" s="218"/>
      <c r="CQ1211" s="218"/>
      <c r="CR1211" s="218"/>
      <c r="CS1211" s="218"/>
      <c r="CT1211" s="218"/>
      <c r="CU1211" s="218"/>
      <c r="CV1211" s="218"/>
      <c r="CW1211" s="218"/>
      <c r="CX1211" s="218"/>
      <c r="CY1211" s="218"/>
      <c r="CZ1211" s="218"/>
      <c r="DA1211" s="218"/>
      <c r="DB1211" s="218"/>
      <c r="DC1211" s="218"/>
      <c r="DD1211" s="218"/>
      <c r="DE1211" s="218"/>
      <c r="DF1211" s="218"/>
      <c r="DG1211" s="218"/>
      <c r="DH1211" s="218"/>
      <c r="DI1211" s="218"/>
      <c r="DJ1211" s="218"/>
      <c r="DK1211" s="218"/>
      <c r="DL1211" s="218"/>
      <c r="DM1211" s="218"/>
      <c r="DN1211" s="218"/>
      <c r="DO1211" s="218"/>
      <c r="DP1211" s="218"/>
      <c r="DQ1211" s="218"/>
      <c r="DR1211" s="218"/>
      <c r="DS1211" s="218"/>
      <c r="DT1211" s="218"/>
      <c r="DU1211" s="218"/>
      <c r="DV1211" s="218"/>
      <c r="DW1211" s="218"/>
      <c r="DX1211" s="218"/>
      <c r="DY1211" s="218"/>
      <c r="DZ1211" s="218"/>
      <c r="EA1211" s="218"/>
      <c r="EB1211" s="218"/>
      <c r="EC1211" s="218"/>
      <c r="ED1211" s="218"/>
      <c r="EE1211" s="218"/>
      <c r="EF1211" s="218"/>
      <c r="EG1211" s="218"/>
      <c r="EH1211" s="218"/>
      <c r="EI1211" s="218"/>
      <c r="EJ1211" s="218"/>
      <c r="EK1211" s="218"/>
      <c r="EL1211" s="218"/>
      <c r="EM1211" s="218"/>
      <c r="EN1211" s="218"/>
      <c r="EO1211" s="218"/>
      <c r="EP1211" s="218"/>
      <c r="EQ1211" s="218"/>
      <c r="ER1211" s="218"/>
      <c r="ES1211" s="218"/>
      <c r="ET1211" s="218"/>
      <c r="EU1211" s="218"/>
      <c r="EV1211" s="218"/>
      <c r="EW1211" s="218"/>
      <c r="EX1211" s="218"/>
      <c r="EY1211" s="218"/>
      <c r="EZ1211" s="218"/>
      <c r="FA1211" s="234" t="s">
        <v>4771</v>
      </c>
      <c r="FB1211" s="234"/>
      <c r="FC1211" s="234"/>
      <c r="FD1211" s="234"/>
    </row>
    <row r="1212">
      <c r="A1212" s="643" t="s">
        <v>4772</v>
      </c>
      <c r="B1212" s="643" t="s">
        <v>402</v>
      </c>
      <c r="C1212" s="644" t="s">
        <v>8</v>
      </c>
      <c r="D1212" s="638" t="s">
        <v>18</v>
      </c>
      <c r="E1212" s="638" t="s">
        <v>12</v>
      </c>
      <c r="F1212" s="638" t="s">
        <v>283</v>
      </c>
      <c r="G1212" s="643" t="s">
        <v>4773</v>
      </c>
      <c r="H1212" s="643" t="s">
        <v>3900</v>
      </c>
      <c r="I1212" s="638" t="s">
        <v>23</v>
      </c>
      <c r="J1212" s="638" t="s">
        <v>44</v>
      </c>
      <c r="K1212" s="638" t="s">
        <v>1857</v>
      </c>
      <c r="L1212" s="643" t="s">
        <v>4774</v>
      </c>
      <c r="M1212" s="638" t="s">
        <v>108</v>
      </c>
      <c r="N1212" s="224"/>
      <c r="O1212" s="224"/>
      <c r="P1212" s="218"/>
      <c r="Q1212" s="229"/>
      <c r="R1212" s="229"/>
      <c r="S1212" s="218"/>
      <c r="T1212" s="451">
        <f t="shared" si="2367"/>
        <v>43523</v>
      </c>
      <c r="U1212" s="647">
        <f t="shared" ref="U1212:W1212" si="2473">IF(ISBLANK($A1212),"",sum(AE1212,AK1212,AQ1212,AW1212,BC1212,BI1212,BO1212,BU1212,CA1212,CG1212,CM1212,CS1212,CY1212,DE1212,DK1212,DQ1212,DW1212,EC1212,EI1212,EO1212,EU1212))</f>
        <v>1</v>
      </c>
      <c r="V1212" s="647">
        <f t="shared" si="2473"/>
        <v>0</v>
      </c>
      <c r="W1212" s="647">
        <f t="shared" si="2473"/>
        <v>0</v>
      </c>
      <c r="X1212" s="648">
        <f t="shared" si="2368"/>
        <v>1</v>
      </c>
      <c r="Y1212" s="647">
        <f t="shared" si="2379"/>
        <v>1</v>
      </c>
      <c r="Z1212" s="647">
        <f t="shared" ref="Z1212:AA1212" si="2474">IF(ISBLANK($A1212),"",sum(AI1212,AO1212,AU1212,BA1212,BG1212,BM1212,BS1212,BY1212,CE1212,CK1212,CQ1212,CW1212,DC1212,DI1212,DO1212,DU1212,EA1212,EG1212,EM1212,ES1212,EY1212))</f>
        <v>2</v>
      </c>
      <c r="AA1212" s="647">
        <f t="shared" si="2474"/>
        <v>0</v>
      </c>
      <c r="AB1212" s="648">
        <f t="shared" si="2370"/>
        <v>3</v>
      </c>
      <c r="AC1212" s="649">
        <f t="shared" si="2371"/>
        <v>1</v>
      </c>
      <c r="AD1212" s="636" t="str">
        <f t="shared" si="2454"/>
        <v/>
      </c>
      <c r="AE1212" s="218"/>
      <c r="AF1212" s="218"/>
      <c r="AG1212" s="218"/>
      <c r="AH1212" s="218"/>
      <c r="AI1212" s="218"/>
      <c r="AJ1212" s="218"/>
      <c r="AK1212" s="646">
        <v>1.0</v>
      </c>
      <c r="AL1212" s="218"/>
      <c r="AM1212" s="218"/>
      <c r="AN1212" s="646">
        <v>1.0</v>
      </c>
      <c r="AO1212" s="218"/>
      <c r="AP1212" s="218"/>
      <c r="AQ1212" s="218"/>
      <c r="AR1212" s="218"/>
      <c r="AS1212" s="218"/>
      <c r="AT1212" s="218"/>
      <c r="AU1212" s="646">
        <v>2.0</v>
      </c>
      <c r="AV1212" s="218"/>
      <c r="AW1212" s="218"/>
      <c r="AX1212" s="218"/>
      <c r="AY1212" s="218"/>
      <c r="AZ1212" s="218"/>
      <c r="BA1212" s="218"/>
      <c r="BB1212" s="218"/>
      <c r="BC1212" s="218"/>
      <c r="BD1212" s="218"/>
      <c r="BE1212" s="218"/>
      <c r="BF1212" s="218"/>
      <c r="BG1212" s="218"/>
      <c r="BH1212" s="218"/>
      <c r="BI1212" s="218"/>
      <c r="BJ1212" s="218"/>
      <c r="BK1212" s="218"/>
      <c r="BL1212" s="218"/>
      <c r="BM1212" s="218"/>
      <c r="BN1212" s="218"/>
      <c r="BO1212" s="218"/>
      <c r="BP1212" s="218"/>
      <c r="BQ1212" s="218"/>
      <c r="BR1212" s="218"/>
      <c r="BS1212" s="218"/>
      <c r="BT1212" s="218"/>
      <c r="BU1212" s="218"/>
      <c r="BV1212" s="218"/>
      <c r="BW1212" s="218"/>
      <c r="BX1212" s="218"/>
      <c r="BY1212" s="218"/>
      <c r="BZ1212" s="218"/>
      <c r="CA1212" s="218"/>
      <c r="CB1212" s="218"/>
      <c r="CC1212" s="218"/>
      <c r="CD1212" s="218"/>
      <c r="CE1212" s="218"/>
      <c r="CF1212" s="218"/>
      <c r="CG1212" s="218"/>
      <c r="CH1212" s="218"/>
      <c r="CI1212" s="218"/>
      <c r="CJ1212" s="218"/>
      <c r="CK1212" s="218"/>
      <c r="CL1212" s="218"/>
      <c r="CM1212" s="218"/>
      <c r="CN1212" s="218"/>
      <c r="CO1212" s="218"/>
      <c r="CP1212" s="218"/>
      <c r="CQ1212" s="218"/>
      <c r="CR1212" s="218"/>
      <c r="CS1212" s="218"/>
      <c r="CT1212" s="218"/>
      <c r="CU1212" s="218"/>
      <c r="CV1212" s="218"/>
      <c r="CW1212" s="218"/>
      <c r="CX1212" s="218"/>
      <c r="CY1212" s="218"/>
      <c r="CZ1212" s="218"/>
      <c r="DA1212" s="218"/>
      <c r="DB1212" s="218"/>
      <c r="DC1212" s="218"/>
      <c r="DD1212" s="218"/>
      <c r="DE1212" s="218"/>
      <c r="DF1212" s="218"/>
      <c r="DG1212" s="218"/>
      <c r="DH1212" s="218"/>
      <c r="DI1212" s="218"/>
      <c r="DJ1212" s="218"/>
      <c r="DK1212" s="218"/>
      <c r="DL1212" s="218"/>
      <c r="DM1212" s="218"/>
      <c r="DN1212" s="218"/>
      <c r="DO1212" s="218"/>
      <c r="DP1212" s="218"/>
      <c r="DQ1212" s="218"/>
      <c r="DR1212" s="218"/>
      <c r="DS1212" s="218"/>
      <c r="DT1212" s="218"/>
      <c r="DU1212" s="218"/>
      <c r="DV1212" s="218"/>
      <c r="DW1212" s="218"/>
      <c r="DX1212" s="218"/>
      <c r="DY1212" s="218"/>
      <c r="DZ1212" s="218"/>
      <c r="EA1212" s="218"/>
      <c r="EB1212" s="218"/>
      <c r="EC1212" s="218"/>
      <c r="ED1212" s="218"/>
      <c r="EE1212" s="218"/>
      <c r="EF1212" s="218"/>
      <c r="EG1212" s="218"/>
      <c r="EH1212" s="218"/>
      <c r="EI1212" s="218"/>
      <c r="EJ1212" s="218"/>
      <c r="EK1212" s="218"/>
      <c r="EL1212" s="218"/>
      <c r="EM1212" s="218"/>
      <c r="EN1212" s="218"/>
      <c r="EO1212" s="218"/>
      <c r="EP1212" s="218"/>
      <c r="EQ1212" s="218"/>
      <c r="ER1212" s="218"/>
      <c r="ES1212" s="218"/>
      <c r="ET1212" s="218"/>
      <c r="EU1212" s="218"/>
      <c r="EV1212" s="218"/>
      <c r="EW1212" s="218"/>
      <c r="EX1212" s="218"/>
      <c r="EY1212" s="218"/>
      <c r="EZ1212" s="218"/>
      <c r="FA1212" s="643" t="s">
        <v>4775</v>
      </c>
      <c r="FB1212" s="643"/>
      <c r="FC1212" s="643"/>
      <c r="FD1212" s="643"/>
    </row>
    <row r="1213">
      <c r="A1213" s="233" t="s">
        <v>4776</v>
      </c>
      <c r="B1213" s="233" t="s">
        <v>4777</v>
      </c>
      <c r="C1213" s="235" t="s">
        <v>8</v>
      </c>
      <c r="D1213" s="233" t="s">
        <v>18</v>
      </c>
      <c r="E1213" s="233" t="s">
        <v>2745</v>
      </c>
      <c r="F1213" s="234" t="s">
        <v>283</v>
      </c>
      <c r="G1213" s="233" t="s">
        <v>4778</v>
      </c>
      <c r="H1213" s="233" t="s">
        <v>4779</v>
      </c>
      <c r="I1213" s="233" t="s">
        <v>23</v>
      </c>
      <c r="J1213" s="233" t="s">
        <v>44</v>
      </c>
      <c r="K1213" s="234" t="s">
        <v>1857</v>
      </c>
      <c r="L1213" s="233" t="s">
        <v>1881</v>
      </c>
      <c r="M1213" s="233" t="s">
        <v>110</v>
      </c>
      <c r="N1213" s="631">
        <v>42082.0</v>
      </c>
      <c r="O1213" s="631">
        <v>42082.0</v>
      </c>
      <c r="P1213" s="218"/>
      <c r="Q1213" s="229"/>
      <c r="R1213" s="229"/>
      <c r="S1213" s="218"/>
      <c r="T1213" s="390">
        <f t="shared" si="2367"/>
        <v>1441</v>
      </c>
      <c r="U1213" s="536">
        <f t="shared" ref="U1213:W1213" si="2475">IF(ISBLANK($A1213),"",sum(AE1213,AK1213,AQ1213,AW1213,BC1213,BI1213,BO1213,BU1213,CA1213,CG1213,CM1213,CS1213,CY1213,DE1213,DK1213,DQ1213,DW1213,EC1213,EI1213,EO1213,EU1213))</f>
        <v>5</v>
      </c>
      <c r="V1213" s="536">
        <f t="shared" si="2475"/>
        <v>0</v>
      </c>
      <c r="W1213" s="536">
        <f t="shared" si="2475"/>
        <v>0</v>
      </c>
      <c r="X1213" s="537">
        <f t="shared" si="2368"/>
        <v>5</v>
      </c>
      <c r="Y1213" s="536">
        <f t="shared" si="2379"/>
        <v>5</v>
      </c>
      <c r="Z1213" s="536">
        <f t="shared" ref="Z1213:AA1213" si="2476">IF(ISBLANK($A1213),"",sum(AI1213,AO1213,AU1213,BA1213,BG1213,BM1213,BS1213,BY1213,CE1213,CK1213,CQ1213,CW1213,DC1213,DI1213,DO1213,DU1213,EA1213,EG1213,EM1213,ES1213,EY1213))</f>
        <v>0</v>
      </c>
      <c r="AA1213" s="536">
        <f t="shared" si="2476"/>
        <v>0</v>
      </c>
      <c r="AB1213" s="537">
        <f t="shared" si="2370"/>
        <v>5</v>
      </c>
      <c r="AC1213" s="538">
        <f t="shared" si="2371"/>
        <v>1</v>
      </c>
      <c r="AD1213" s="635" t="str">
        <f t="shared" si="2454"/>
        <v>20+</v>
      </c>
      <c r="AE1213" s="218"/>
      <c r="AF1213" s="218"/>
      <c r="AG1213" s="218"/>
      <c r="AH1213" s="218"/>
      <c r="AI1213" s="218"/>
      <c r="AJ1213" s="218"/>
      <c r="AK1213" s="237">
        <v>1.0</v>
      </c>
      <c r="AL1213" s="218"/>
      <c r="AM1213" s="218"/>
      <c r="AN1213" s="218"/>
      <c r="AO1213" s="218"/>
      <c r="AP1213" s="218"/>
      <c r="AQ1213" s="218"/>
      <c r="AR1213" s="218"/>
      <c r="AS1213" s="218"/>
      <c r="AT1213" s="218"/>
      <c r="AU1213" s="218"/>
      <c r="AV1213" s="218"/>
      <c r="AW1213" s="218"/>
      <c r="AX1213" s="218"/>
      <c r="AY1213" s="218"/>
      <c r="AZ1213" s="218"/>
      <c r="BA1213" s="218"/>
      <c r="BB1213" s="218"/>
      <c r="BC1213" s="218"/>
      <c r="BD1213" s="218"/>
      <c r="BE1213" s="218"/>
      <c r="BF1213" s="218"/>
      <c r="BG1213" s="218"/>
      <c r="BH1213" s="218"/>
      <c r="BI1213" s="218"/>
      <c r="BJ1213" s="218"/>
      <c r="BK1213" s="218"/>
      <c r="BL1213" s="218"/>
      <c r="BM1213" s="218"/>
      <c r="BN1213" s="218"/>
      <c r="BO1213" s="218"/>
      <c r="BP1213" s="218"/>
      <c r="BQ1213" s="218"/>
      <c r="BR1213" s="218"/>
      <c r="BS1213" s="218"/>
      <c r="BT1213" s="218"/>
      <c r="BU1213" s="237">
        <v>1.0</v>
      </c>
      <c r="BV1213" s="218"/>
      <c r="BW1213" s="218"/>
      <c r="BX1213" s="218"/>
      <c r="BY1213" s="218"/>
      <c r="BZ1213" s="218"/>
      <c r="CA1213" s="237">
        <v>1.0</v>
      </c>
      <c r="CB1213" s="218"/>
      <c r="CC1213" s="218"/>
      <c r="CD1213" s="237">
        <v>2.0</v>
      </c>
      <c r="CE1213" s="218"/>
      <c r="CF1213" s="218"/>
      <c r="CG1213" s="218"/>
      <c r="CH1213" s="218"/>
      <c r="CI1213" s="218"/>
      <c r="CJ1213" s="218"/>
      <c r="CK1213" s="218"/>
      <c r="CL1213" s="218"/>
      <c r="CM1213" s="237">
        <v>2.0</v>
      </c>
      <c r="CN1213" s="218"/>
      <c r="CO1213" s="218"/>
      <c r="CP1213" s="218"/>
      <c r="CQ1213" s="218"/>
      <c r="CR1213" s="218"/>
      <c r="CS1213" s="218"/>
      <c r="CT1213" s="218"/>
      <c r="CU1213" s="218"/>
      <c r="CV1213" s="237">
        <v>3.0</v>
      </c>
      <c r="CW1213" s="218"/>
      <c r="CX1213" s="218"/>
      <c r="CY1213" s="218"/>
      <c r="CZ1213" s="218"/>
      <c r="DA1213" s="218"/>
      <c r="DB1213" s="218"/>
      <c r="DC1213" s="218"/>
      <c r="DD1213" s="218"/>
      <c r="DE1213" s="218"/>
      <c r="DF1213" s="218"/>
      <c r="DG1213" s="218"/>
      <c r="DH1213" s="218"/>
      <c r="DI1213" s="218"/>
      <c r="DJ1213" s="218"/>
      <c r="DK1213" s="218"/>
      <c r="DL1213" s="218"/>
      <c r="DM1213" s="218"/>
      <c r="DN1213" s="218"/>
      <c r="DO1213" s="218"/>
      <c r="DP1213" s="218"/>
      <c r="DQ1213" s="218"/>
      <c r="DR1213" s="218"/>
      <c r="DS1213" s="218"/>
      <c r="DT1213" s="218"/>
      <c r="DU1213" s="218"/>
      <c r="DV1213" s="218"/>
      <c r="DW1213" s="218"/>
      <c r="DX1213" s="218"/>
      <c r="DY1213" s="218"/>
      <c r="DZ1213" s="218"/>
      <c r="EA1213" s="218"/>
      <c r="EB1213" s="218"/>
      <c r="EC1213" s="218"/>
      <c r="ED1213" s="218"/>
      <c r="EE1213" s="218"/>
      <c r="EF1213" s="218"/>
      <c r="EG1213" s="218"/>
      <c r="EH1213" s="218"/>
      <c r="EI1213" s="218"/>
      <c r="EJ1213" s="218"/>
      <c r="EK1213" s="218"/>
      <c r="EL1213" s="218"/>
      <c r="EM1213" s="218"/>
      <c r="EN1213" s="218"/>
      <c r="EO1213" s="218"/>
      <c r="EP1213" s="218"/>
      <c r="EQ1213" s="218"/>
      <c r="ER1213" s="218"/>
      <c r="ES1213" s="218"/>
      <c r="ET1213" s="218"/>
      <c r="EU1213" s="218"/>
      <c r="EV1213" s="218"/>
      <c r="EW1213" s="218"/>
      <c r="EX1213" s="218"/>
      <c r="EY1213" s="218"/>
      <c r="EZ1213" s="218"/>
      <c r="FA1213" s="233" t="s">
        <v>4780</v>
      </c>
      <c r="FB1213" s="233"/>
      <c r="FC1213" s="233"/>
      <c r="FD1213" s="233"/>
    </row>
    <row r="1214">
      <c r="A1214" s="233" t="s">
        <v>4781</v>
      </c>
      <c r="B1214" s="234" t="s">
        <v>4782</v>
      </c>
      <c r="C1214" s="235" t="s">
        <v>8</v>
      </c>
      <c r="D1214" s="234" t="s">
        <v>18</v>
      </c>
      <c r="E1214" s="234" t="s">
        <v>12</v>
      </c>
      <c r="F1214" s="234" t="s">
        <v>283</v>
      </c>
      <c r="G1214" s="234" t="s">
        <v>4783</v>
      </c>
      <c r="H1214" s="234" t="s">
        <v>3967</v>
      </c>
      <c r="I1214" s="234" t="s">
        <v>23</v>
      </c>
      <c r="J1214" s="234" t="s">
        <v>44</v>
      </c>
      <c r="K1214" s="234" t="s">
        <v>1857</v>
      </c>
      <c r="L1214" s="234" t="s">
        <v>915</v>
      </c>
      <c r="M1214" s="234" t="s">
        <v>85</v>
      </c>
      <c r="N1214" s="236">
        <v>42017.0</v>
      </c>
      <c r="O1214" s="224"/>
      <c r="P1214" s="218"/>
      <c r="Q1214" s="229"/>
      <c r="R1214" s="229"/>
      <c r="S1214" s="218"/>
      <c r="T1214" s="69">
        <f t="shared" si="2367"/>
        <v>1506</v>
      </c>
      <c r="U1214" s="536">
        <f t="shared" ref="U1214:W1214" si="2477">IF(ISBLANK($A1214),"",sum(AE1214,AK1214,AQ1214,AW1214,BC1214,BI1214,BO1214,BU1214,CA1214,CG1214,CM1214,CS1214,CY1214,DE1214,DK1214,DQ1214,DW1214,EC1214,EI1214,EO1214,EU1214))</f>
        <v>4</v>
      </c>
      <c r="V1214" s="536">
        <f t="shared" si="2477"/>
        <v>1</v>
      </c>
      <c r="W1214" s="536">
        <f t="shared" si="2477"/>
        <v>0</v>
      </c>
      <c r="X1214" s="537">
        <f t="shared" si="2368"/>
        <v>5</v>
      </c>
      <c r="Y1214" s="536">
        <f t="shared" si="2379"/>
        <v>9</v>
      </c>
      <c r="Z1214" s="536">
        <f t="shared" ref="Z1214:AA1214" si="2478">IF(ISBLANK($A1214),"",sum(AI1214,AO1214,AU1214,BA1214,BG1214,BM1214,BS1214,BY1214,CE1214,CK1214,CQ1214,CW1214,DC1214,DI1214,DO1214,DU1214,EA1214,EG1214,EM1214,ES1214,EY1214))</f>
        <v>4</v>
      </c>
      <c r="AA1214" s="536">
        <f t="shared" si="2478"/>
        <v>0</v>
      </c>
      <c r="AB1214" s="537">
        <f t="shared" si="2370"/>
        <v>13</v>
      </c>
      <c r="AC1214" s="538">
        <f t="shared" si="2371"/>
        <v>1.8</v>
      </c>
      <c r="AD1214" s="635" t="str">
        <f t="shared" si="2454"/>
        <v>20+</v>
      </c>
      <c r="AE1214" s="218"/>
      <c r="AF1214" s="218"/>
      <c r="AG1214" s="218"/>
      <c r="AH1214" s="218"/>
      <c r="AI1214" s="218"/>
      <c r="AJ1214" s="218"/>
      <c r="AK1214" s="218"/>
      <c r="AL1214" s="218"/>
      <c r="AM1214" s="218"/>
      <c r="AN1214" s="218"/>
      <c r="AO1214" s="218"/>
      <c r="AP1214" s="218"/>
      <c r="AQ1214" s="237">
        <v>3.0</v>
      </c>
      <c r="AR1214" s="237">
        <v>1.0</v>
      </c>
      <c r="AS1214" s="218"/>
      <c r="AT1214" s="218"/>
      <c r="AU1214" s="218"/>
      <c r="AV1214" s="218"/>
      <c r="AW1214" s="218"/>
      <c r="AX1214" s="218"/>
      <c r="AY1214" s="218"/>
      <c r="AZ1214" s="237">
        <v>5.0</v>
      </c>
      <c r="BA1214" s="218"/>
      <c r="BB1214" s="218"/>
      <c r="BC1214" s="237">
        <v>1.0</v>
      </c>
      <c r="BD1214" s="218"/>
      <c r="BE1214" s="218"/>
      <c r="BF1214" s="237">
        <v>1.0</v>
      </c>
      <c r="BG1214" s="218"/>
      <c r="BH1214" s="218"/>
      <c r="BI1214" s="218"/>
      <c r="BJ1214" s="218"/>
      <c r="BK1214" s="218"/>
      <c r="BL1214" s="218"/>
      <c r="BM1214" s="218"/>
      <c r="BN1214" s="218"/>
      <c r="BO1214" s="218"/>
      <c r="BP1214" s="218"/>
      <c r="BQ1214" s="218"/>
      <c r="BR1214" s="218"/>
      <c r="BS1214" s="237">
        <v>3.0</v>
      </c>
      <c r="BT1214" s="218"/>
      <c r="BU1214" s="218"/>
      <c r="BV1214" s="218"/>
      <c r="BW1214" s="218"/>
      <c r="BX1214" s="237">
        <v>3.0</v>
      </c>
      <c r="BY1214" s="237">
        <v>1.0</v>
      </c>
      <c r="BZ1214" s="218"/>
      <c r="CA1214" s="218"/>
      <c r="CB1214" s="218"/>
      <c r="CC1214" s="218"/>
      <c r="CD1214" s="218"/>
      <c r="CE1214" s="218"/>
      <c r="CF1214" s="218"/>
      <c r="CG1214" s="218"/>
      <c r="CH1214" s="218"/>
      <c r="CI1214" s="218"/>
      <c r="CJ1214" s="218"/>
      <c r="CK1214" s="218"/>
      <c r="CL1214" s="218"/>
      <c r="CM1214" s="218"/>
      <c r="CN1214" s="218"/>
      <c r="CO1214" s="218"/>
      <c r="CP1214" s="218"/>
      <c r="CQ1214" s="218"/>
      <c r="CR1214" s="218"/>
      <c r="CS1214" s="218"/>
      <c r="CT1214" s="218"/>
      <c r="CU1214" s="218"/>
      <c r="CV1214" s="218"/>
      <c r="CW1214" s="218"/>
      <c r="CX1214" s="218"/>
      <c r="CY1214" s="218"/>
      <c r="CZ1214" s="218"/>
      <c r="DA1214" s="218"/>
      <c r="DB1214" s="218"/>
      <c r="DC1214" s="218"/>
      <c r="DD1214" s="218"/>
      <c r="DE1214" s="218"/>
      <c r="DF1214" s="218"/>
      <c r="DG1214" s="218"/>
      <c r="DH1214" s="218"/>
      <c r="DI1214" s="218"/>
      <c r="DJ1214" s="218"/>
      <c r="DK1214" s="218"/>
      <c r="DL1214" s="218"/>
      <c r="DM1214" s="218"/>
      <c r="DN1214" s="218"/>
      <c r="DO1214" s="218"/>
      <c r="DP1214" s="218"/>
      <c r="DQ1214" s="218"/>
      <c r="DR1214" s="218"/>
      <c r="DS1214" s="218"/>
      <c r="DT1214" s="218"/>
      <c r="DU1214" s="218"/>
      <c r="DV1214" s="218"/>
      <c r="DW1214" s="218"/>
      <c r="DX1214" s="218"/>
      <c r="DY1214" s="218"/>
      <c r="DZ1214" s="218"/>
      <c r="EA1214" s="218"/>
      <c r="EB1214" s="218"/>
      <c r="EC1214" s="218"/>
      <c r="ED1214" s="218"/>
      <c r="EE1214" s="218"/>
      <c r="EF1214" s="218"/>
      <c r="EG1214" s="218"/>
      <c r="EH1214" s="218"/>
      <c r="EI1214" s="218"/>
      <c r="EJ1214" s="218"/>
      <c r="EK1214" s="218"/>
      <c r="EL1214" s="218"/>
      <c r="EM1214" s="218"/>
      <c r="EN1214" s="218"/>
      <c r="EO1214" s="218"/>
      <c r="EP1214" s="218"/>
      <c r="EQ1214" s="218"/>
      <c r="ER1214" s="218"/>
      <c r="ES1214" s="218"/>
      <c r="ET1214" s="218"/>
      <c r="EU1214" s="218"/>
      <c r="EV1214" s="218"/>
      <c r="EW1214" s="218"/>
      <c r="EX1214" s="218"/>
      <c r="EY1214" s="218"/>
      <c r="EZ1214" s="218"/>
      <c r="FA1214" s="234" t="s">
        <v>4784</v>
      </c>
      <c r="FB1214" s="234"/>
      <c r="FC1214" s="234"/>
      <c r="FD1214" s="234"/>
    </row>
    <row r="1215">
      <c r="A1215" s="643" t="s">
        <v>4785</v>
      </c>
      <c r="B1215" s="643" t="s">
        <v>402</v>
      </c>
      <c r="C1215" s="644" t="s">
        <v>8</v>
      </c>
      <c r="D1215" s="638" t="s">
        <v>18</v>
      </c>
      <c r="E1215" s="638" t="s">
        <v>12</v>
      </c>
      <c r="F1215" s="638" t="s">
        <v>283</v>
      </c>
      <c r="G1215" s="643" t="s">
        <v>4763</v>
      </c>
      <c r="H1215" s="643" t="s">
        <v>3900</v>
      </c>
      <c r="I1215" s="234" t="s">
        <v>23</v>
      </c>
      <c r="J1215" s="234" t="s">
        <v>44</v>
      </c>
      <c r="K1215" s="234" t="s">
        <v>1857</v>
      </c>
      <c r="L1215" s="643" t="s">
        <v>409</v>
      </c>
      <c r="M1215" s="638" t="s">
        <v>85</v>
      </c>
      <c r="N1215" s="654">
        <v>42121.0</v>
      </c>
      <c r="O1215" s="224"/>
      <c r="P1215" s="218"/>
      <c r="Q1215" s="229"/>
      <c r="R1215" s="229"/>
      <c r="S1215" s="218"/>
      <c r="T1215" s="69">
        <f t="shared" si="2367"/>
        <v>1402</v>
      </c>
      <c r="U1215" s="647">
        <f t="shared" ref="U1215:W1215" si="2479">IF(ISBLANK($A1215),"",sum(AE1215,AK1215,AQ1215,AW1215,BC1215,BI1215,BO1215,BU1215,CA1215,CG1215,CM1215,CS1215,CY1215,DE1215,DK1215,DQ1215,DW1215,EC1215,EI1215,EO1215,EU1215))</f>
        <v>0</v>
      </c>
      <c r="V1215" s="647">
        <f t="shared" si="2479"/>
        <v>0</v>
      </c>
      <c r="W1215" s="647">
        <f t="shared" si="2479"/>
        <v>0</v>
      </c>
      <c r="X1215" s="648">
        <f t="shared" si="2368"/>
        <v>0</v>
      </c>
      <c r="Y1215" s="647">
        <f t="shared" si="2379"/>
        <v>0</v>
      </c>
      <c r="Z1215" s="647">
        <f t="shared" ref="Z1215:AA1215" si="2480">IF(ISBLANK($A1215),"",sum(AI1215,AO1215,AU1215,BA1215,BG1215,BM1215,BS1215,BY1215,CE1215,CK1215,CQ1215,CW1215,DC1215,DI1215,DO1215,DU1215,EA1215,EG1215,EM1215,ES1215,EY1215))</f>
        <v>0</v>
      </c>
      <c r="AA1215" s="647">
        <f t="shared" si="2480"/>
        <v>0</v>
      </c>
      <c r="AB1215" s="648">
        <f t="shared" si="2370"/>
        <v>0</v>
      </c>
      <c r="AC1215" s="238" t="str">
        <f t="shared" si="2371"/>
        <v/>
      </c>
      <c r="AD1215" s="635" t="str">
        <f t="shared" si="2454"/>
        <v>20+</v>
      </c>
      <c r="AE1215" s="218"/>
      <c r="AF1215" s="218"/>
      <c r="AG1215" s="218"/>
      <c r="AH1215" s="218"/>
      <c r="AI1215" s="218"/>
      <c r="AJ1215" s="218"/>
      <c r="AK1215" s="218"/>
      <c r="AL1215" s="218"/>
      <c r="AM1215" s="218"/>
      <c r="AN1215" s="218"/>
      <c r="AO1215" s="218"/>
      <c r="AP1215" s="218"/>
      <c r="AQ1215" s="218"/>
      <c r="AR1215" s="218"/>
      <c r="AS1215" s="218"/>
      <c r="AT1215" s="218"/>
      <c r="AU1215" s="218"/>
      <c r="AV1215" s="218"/>
      <c r="AW1215" s="218"/>
      <c r="AX1215" s="218"/>
      <c r="AY1215" s="218"/>
      <c r="AZ1215" s="218"/>
      <c r="BA1215" s="218"/>
      <c r="BB1215" s="218"/>
      <c r="BC1215" s="218"/>
      <c r="BD1215" s="218"/>
      <c r="BE1215" s="218"/>
      <c r="BF1215" s="218"/>
      <c r="BG1215" s="218"/>
      <c r="BH1215" s="218"/>
      <c r="BI1215" s="218"/>
      <c r="BJ1215" s="218"/>
      <c r="BK1215" s="218"/>
      <c r="BL1215" s="218"/>
      <c r="BM1215" s="218"/>
      <c r="BN1215" s="218"/>
      <c r="BO1215" s="218"/>
      <c r="BP1215" s="218"/>
      <c r="BQ1215" s="218"/>
      <c r="BR1215" s="218"/>
      <c r="BS1215" s="218"/>
      <c r="BT1215" s="218"/>
      <c r="BU1215" s="218"/>
      <c r="BV1215" s="218"/>
      <c r="BW1215" s="218"/>
      <c r="BX1215" s="218"/>
      <c r="BY1215" s="218"/>
      <c r="BZ1215" s="218"/>
      <c r="CA1215" s="218"/>
      <c r="CB1215" s="218"/>
      <c r="CC1215" s="218"/>
      <c r="CD1215" s="218"/>
      <c r="CE1215" s="218"/>
      <c r="CF1215" s="218"/>
      <c r="CG1215" s="218"/>
      <c r="CH1215" s="218"/>
      <c r="CI1215" s="218"/>
      <c r="CJ1215" s="218"/>
      <c r="CK1215" s="218"/>
      <c r="CL1215" s="218"/>
      <c r="CM1215" s="218"/>
      <c r="CN1215" s="218"/>
      <c r="CO1215" s="218"/>
      <c r="CP1215" s="218"/>
      <c r="CQ1215" s="218"/>
      <c r="CR1215" s="218"/>
      <c r="CS1215" s="218"/>
      <c r="CT1215" s="218"/>
      <c r="CU1215" s="218"/>
      <c r="CV1215" s="218"/>
      <c r="CW1215" s="218"/>
      <c r="CX1215" s="218"/>
      <c r="CY1215" s="218"/>
      <c r="CZ1215" s="218"/>
      <c r="DA1215" s="218"/>
      <c r="DB1215" s="218"/>
      <c r="DC1215" s="218"/>
      <c r="DD1215" s="218"/>
      <c r="DE1215" s="218"/>
      <c r="DF1215" s="218"/>
      <c r="DG1215" s="218"/>
      <c r="DH1215" s="218"/>
      <c r="DI1215" s="218"/>
      <c r="DJ1215" s="218"/>
      <c r="DK1215" s="218"/>
      <c r="DL1215" s="218"/>
      <c r="DM1215" s="218"/>
      <c r="DN1215" s="218"/>
      <c r="DO1215" s="218"/>
      <c r="DP1215" s="218"/>
      <c r="DQ1215" s="218"/>
      <c r="DR1215" s="218"/>
      <c r="DS1215" s="218"/>
      <c r="DT1215" s="218"/>
      <c r="DU1215" s="218"/>
      <c r="DV1215" s="218"/>
      <c r="DW1215" s="218"/>
      <c r="DX1215" s="218"/>
      <c r="DY1215" s="218"/>
      <c r="DZ1215" s="218"/>
      <c r="EA1215" s="218"/>
      <c r="EB1215" s="218"/>
      <c r="EC1215" s="218"/>
      <c r="ED1215" s="218"/>
      <c r="EE1215" s="218"/>
      <c r="EF1215" s="218"/>
      <c r="EG1215" s="218"/>
      <c r="EH1215" s="218"/>
      <c r="EI1215" s="218"/>
      <c r="EJ1215" s="218"/>
      <c r="EK1215" s="218"/>
      <c r="EL1215" s="218"/>
      <c r="EM1215" s="218"/>
      <c r="EN1215" s="218"/>
      <c r="EO1215" s="218"/>
      <c r="EP1215" s="218"/>
      <c r="EQ1215" s="218"/>
      <c r="ER1215" s="218"/>
      <c r="ES1215" s="218"/>
      <c r="ET1215" s="218"/>
      <c r="EU1215" s="218"/>
      <c r="EV1215" s="218"/>
      <c r="EW1215" s="218"/>
      <c r="EX1215" s="218"/>
      <c r="EY1215" s="218"/>
      <c r="EZ1215" s="218"/>
      <c r="FA1215" s="643" t="s">
        <v>4786</v>
      </c>
      <c r="FB1215" s="643"/>
      <c r="FC1215" s="643"/>
      <c r="FD1215" s="643"/>
    </row>
    <row r="1216">
      <c r="A1216" s="233" t="s">
        <v>4787</v>
      </c>
      <c r="B1216" s="234" t="s">
        <v>4369</v>
      </c>
      <c r="C1216" s="235" t="s">
        <v>8</v>
      </c>
      <c r="D1216" s="234" t="s">
        <v>18</v>
      </c>
      <c r="E1216" s="638" t="s">
        <v>12</v>
      </c>
      <c r="F1216" s="638" t="s">
        <v>283</v>
      </c>
      <c r="G1216" s="234" t="s">
        <v>4668</v>
      </c>
      <c r="H1216" s="234" t="s">
        <v>4371</v>
      </c>
      <c r="I1216" s="234" t="s">
        <v>23</v>
      </c>
      <c r="J1216" s="234" t="s">
        <v>44</v>
      </c>
      <c r="K1216" s="234" t="s">
        <v>1857</v>
      </c>
      <c r="L1216" s="234" t="s">
        <v>378</v>
      </c>
      <c r="M1216" s="234" t="s">
        <v>75</v>
      </c>
      <c r="N1216" s="224"/>
      <c r="O1216" s="224"/>
      <c r="P1216" s="218"/>
      <c r="Q1216" s="229"/>
      <c r="R1216" s="229"/>
      <c r="S1216" s="218"/>
      <c r="T1216" s="69">
        <f t="shared" si="2367"/>
        <v>43523</v>
      </c>
      <c r="U1216" s="536">
        <f t="shared" ref="U1216:W1216" si="2481">IF(ISBLANK($A1216),"",sum(AE1216,AK1216,AQ1216,AW1216,BC1216,BI1216,BO1216,BU1216,CA1216,CG1216,CM1216,CS1216,CY1216,DE1216,DK1216,DQ1216,DW1216,EC1216,EI1216,EO1216,EU1216))</f>
        <v>2</v>
      </c>
      <c r="V1216" s="536">
        <f t="shared" si="2481"/>
        <v>0</v>
      </c>
      <c r="W1216" s="536">
        <f t="shared" si="2481"/>
        <v>0</v>
      </c>
      <c r="X1216" s="537">
        <f t="shared" si="2368"/>
        <v>2</v>
      </c>
      <c r="Y1216" s="536">
        <f t="shared" si="2379"/>
        <v>2</v>
      </c>
      <c r="Z1216" s="536">
        <f t="shared" ref="Z1216:AA1216" si="2482">IF(ISBLANK($A1216),"",sum(AI1216,AO1216,AU1216,BA1216,BG1216,BM1216,BS1216,BY1216,CE1216,CK1216,CQ1216,CW1216,DC1216,DI1216,DO1216,DU1216,EA1216,EG1216,EM1216,ES1216,EY1216))</f>
        <v>2</v>
      </c>
      <c r="AA1216" s="536">
        <f t="shared" si="2482"/>
        <v>0</v>
      </c>
      <c r="AB1216" s="537">
        <f t="shared" si="2370"/>
        <v>4</v>
      </c>
      <c r="AC1216" s="538">
        <f t="shared" si="2371"/>
        <v>1</v>
      </c>
      <c r="AD1216" s="636" t="str">
        <f t="shared" si="2454"/>
        <v/>
      </c>
      <c r="AE1216" s="218"/>
      <c r="AF1216" s="218"/>
      <c r="AG1216" s="218"/>
      <c r="AH1216" s="218"/>
      <c r="AI1216" s="218"/>
      <c r="AJ1216" s="218"/>
      <c r="AK1216" s="237">
        <v>2.0</v>
      </c>
      <c r="AL1216" s="218"/>
      <c r="AM1216" s="218"/>
      <c r="AN1216" s="237">
        <v>2.0</v>
      </c>
      <c r="AO1216" s="237">
        <v>2.0</v>
      </c>
      <c r="AP1216" s="218"/>
      <c r="AQ1216" s="218"/>
      <c r="AR1216" s="218"/>
      <c r="AS1216" s="218"/>
      <c r="AT1216" s="218"/>
      <c r="AU1216" s="218"/>
      <c r="AV1216" s="218"/>
      <c r="AW1216" s="218"/>
      <c r="AX1216" s="218"/>
      <c r="AY1216" s="218"/>
      <c r="AZ1216" s="218"/>
      <c r="BA1216" s="218"/>
      <c r="BB1216" s="218"/>
      <c r="BC1216" s="218"/>
      <c r="BD1216" s="218"/>
      <c r="BE1216" s="218"/>
      <c r="BF1216" s="218"/>
      <c r="BG1216" s="218"/>
      <c r="BH1216" s="218"/>
      <c r="BI1216" s="218"/>
      <c r="BJ1216" s="218"/>
      <c r="BK1216" s="218"/>
      <c r="BL1216" s="218"/>
      <c r="BM1216" s="218"/>
      <c r="BN1216" s="218"/>
      <c r="BO1216" s="218"/>
      <c r="BP1216" s="218"/>
      <c r="BQ1216" s="218"/>
      <c r="BR1216" s="218"/>
      <c r="BS1216" s="218"/>
      <c r="BT1216" s="218"/>
      <c r="BU1216" s="218"/>
      <c r="BV1216" s="218"/>
      <c r="BW1216" s="218"/>
      <c r="BX1216" s="218"/>
      <c r="BY1216" s="218"/>
      <c r="BZ1216" s="218"/>
      <c r="CA1216" s="218"/>
      <c r="CB1216" s="218"/>
      <c r="CC1216" s="218"/>
      <c r="CD1216" s="218"/>
      <c r="CE1216" s="218"/>
      <c r="CF1216" s="218"/>
      <c r="CG1216" s="218"/>
      <c r="CH1216" s="218"/>
      <c r="CI1216" s="218"/>
      <c r="CJ1216" s="218"/>
      <c r="CK1216" s="218"/>
      <c r="CL1216" s="218"/>
      <c r="CM1216" s="218"/>
      <c r="CN1216" s="218"/>
      <c r="CO1216" s="218"/>
      <c r="CP1216" s="218"/>
      <c r="CQ1216" s="218"/>
      <c r="CR1216" s="218"/>
      <c r="CS1216" s="218"/>
      <c r="CT1216" s="218"/>
      <c r="CU1216" s="218"/>
      <c r="CV1216" s="218"/>
      <c r="CW1216" s="218"/>
      <c r="CX1216" s="218"/>
      <c r="CY1216" s="218"/>
      <c r="CZ1216" s="218"/>
      <c r="DA1216" s="218"/>
      <c r="DB1216" s="218"/>
      <c r="DC1216" s="218"/>
      <c r="DD1216" s="218"/>
      <c r="DE1216" s="218"/>
      <c r="DF1216" s="218"/>
      <c r="DG1216" s="218"/>
      <c r="DH1216" s="218"/>
      <c r="DI1216" s="218"/>
      <c r="DJ1216" s="218"/>
      <c r="DK1216" s="218"/>
      <c r="DL1216" s="218"/>
      <c r="DM1216" s="218"/>
      <c r="DN1216" s="218"/>
      <c r="DO1216" s="218"/>
      <c r="DP1216" s="218"/>
      <c r="DQ1216" s="218"/>
      <c r="DR1216" s="218"/>
      <c r="DS1216" s="218"/>
      <c r="DT1216" s="218"/>
      <c r="DU1216" s="218"/>
      <c r="DV1216" s="218"/>
      <c r="DW1216" s="218"/>
      <c r="DX1216" s="218"/>
      <c r="DY1216" s="218"/>
      <c r="DZ1216" s="218"/>
      <c r="EA1216" s="218"/>
      <c r="EB1216" s="218"/>
      <c r="EC1216" s="218"/>
      <c r="ED1216" s="218"/>
      <c r="EE1216" s="218"/>
      <c r="EF1216" s="218"/>
      <c r="EG1216" s="218"/>
      <c r="EH1216" s="218"/>
      <c r="EI1216" s="218"/>
      <c r="EJ1216" s="218"/>
      <c r="EK1216" s="218"/>
      <c r="EL1216" s="218"/>
      <c r="EM1216" s="218"/>
      <c r="EN1216" s="218"/>
      <c r="EO1216" s="218"/>
      <c r="EP1216" s="218"/>
      <c r="EQ1216" s="218"/>
      <c r="ER1216" s="218"/>
      <c r="ES1216" s="218"/>
      <c r="ET1216" s="218"/>
      <c r="EU1216" s="218"/>
      <c r="EV1216" s="218"/>
      <c r="EW1216" s="218"/>
      <c r="EX1216" s="218"/>
      <c r="EY1216" s="218"/>
      <c r="EZ1216" s="218"/>
      <c r="FA1216" s="234" t="s">
        <v>4788</v>
      </c>
      <c r="FB1216" s="234"/>
      <c r="FC1216" s="234"/>
      <c r="FD1216" s="234"/>
    </row>
    <row r="1217">
      <c r="A1217" s="233" t="s">
        <v>4789</v>
      </c>
      <c r="B1217" s="233" t="s">
        <v>4369</v>
      </c>
      <c r="C1217" s="235" t="s">
        <v>8</v>
      </c>
      <c r="D1217" s="233" t="s">
        <v>18</v>
      </c>
      <c r="E1217" s="234" t="s">
        <v>12</v>
      </c>
      <c r="F1217" s="234" t="str">
        <f>" +"</f>
        <v> +</v>
      </c>
      <c r="G1217" s="233" t="s">
        <v>4726</v>
      </c>
      <c r="H1217" s="233" t="s">
        <v>4371</v>
      </c>
      <c r="I1217" s="234" t="s">
        <v>23</v>
      </c>
      <c r="J1217" s="234" t="s">
        <v>44</v>
      </c>
      <c r="K1217" s="234" t="s">
        <v>1857</v>
      </c>
      <c r="L1217" s="233" t="s">
        <v>871</v>
      </c>
      <c r="M1217" s="234" t="s">
        <v>872</v>
      </c>
      <c r="N1217" s="631">
        <v>42058.0</v>
      </c>
      <c r="O1217" s="631">
        <v>42058.0</v>
      </c>
      <c r="P1217" s="218"/>
      <c r="Q1217" s="229"/>
      <c r="R1217" s="229"/>
      <c r="S1217" s="218"/>
      <c r="T1217" s="69">
        <f t="shared" si="2367"/>
        <v>1465</v>
      </c>
      <c r="U1217" s="536">
        <f t="shared" ref="U1217:W1217" si="2483">IF(ISBLANK($A1217),"",sum(AE1217,AK1217,AQ1217,AW1217,BC1217,BI1217,BO1217,BU1217,CA1217,CG1217,CM1217,CS1217,CY1217,DE1217,DK1217,DQ1217,DW1217,EC1217,EI1217,EO1217,EU1217))</f>
        <v>0</v>
      </c>
      <c r="V1217" s="536">
        <f t="shared" si="2483"/>
        <v>0</v>
      </c>
      <c r="W1217" s="536">
        <f t="shared" si="2483"/>
        <v>0</v>
      </c>
      <c r="X1217" s="537">
        <f t="shared" si="2368"/>
        <v>0</v>
      </c>
      <c r="Y1217" s="536">
        <f t="shared" si="2379"/>
        <v>0</v>
      </c>
      <c r="Z1217" s="536">
        <f t="shared" ref="Z1217:AA1217" si="2484">IF(ISBLANK($A1217),"",sum(AI1217,AO1217,AU1217,BA1217,BG1217,BM1217,BS1217,BY1217,CE1217,CK1217,CQ1217,CW1217,DC1217,DI1217,DO1217,DU1217,EA1217,EG1217,EM1217,ES1217,EY1217))</f>
        <v>0</v>
      </c>
      <c r="AA1217" s="536">
        <f t="shared" si="2484"/>
        <v>0</v>
      </c>
      <c r="AB1217" s="537">
        <f t="shared" si="2370"/>
        <v>0</v>
      </c>
      <c r="AC1217" s="238" t="str">
        <f t="shared" si="2371"/>
        <v/>
      </c>
      <c r="AD1217" s="635" t="str">
        <f t="shared" si="2454"/>
        <v>20+</v>
      </c>
      <c r="AE1217" s="218"/>
      <c r="AF1217" s="218"/>
      <c r="AG1217" s="218"/>
      <c r="AH1217" s="218"/>
      <c r="AI1217" s="218"/>
      <c r="AJ1217" s="218"/>
      <c r="AK1217" s="218"/>
      <c r="AL1217" s="218"/>
      <c r="AM1217" s="218"/>
      <c r="AN1217" s="218"/>
      <c r="AO1217" s="218"/>
      <c r="AP1217" s="218"/>
      <c r="AQ1217" s="218"/>
      <c r="AR1217" s="218"/>
      <c r="AS1217" s="218"/>
      <c r="AT1217" s="218"/>
      <c r="AU1217" s="218"/>
      <c r="AV1217" s="218"/>
      <c r="AW1217" s="218"/>
      <c r="AX1217" s="218"/>
      <c r="AY1217" s="218"/>
      <c r="AZ1217" s="218"/>
      <c r="BA1217" s="218"/>
      <c r="BB1217" s="218"/>
      <c r="BC1217" s="218"/>
      <c r="BD1217" s="218"/>
      <c r="BE1217" s="218"/>
      <c r="BF1217" s="218"/>
      <c r="BG1217" s="218"/>
      <c r="BH1217" s="218"/>
      <c r="BI1217" s="218"/>
      <c r="BJ1217" s="218"/>
      <c r="BK1217" s="218"/>
      <c r="BL1217" s="218"/>
      <c r="BM1217" s="218"/>
      <c r="BN1217" s="218"/>
      <c r="BO1217" s="218"/>
      <c r="BP1217" s="218"/>
      <c r="BQ1217" s="218"/>
      <c r="BR1217" s="218"/>
      <c r="BS1217" s="218"/>
      <c r="BT1217" s="218"/>
      <c r="BU1217" s="218"/>
      <c r="BV1217" s="218"/>
      <c r="BW1217" s="218"/>
      <c r="BX1217" s="218"/>
      <c r="BY1217" s="218"/>
      <c r="BZ1217" s="218"/>
      <c r="CA1217" s="218"/>
      <c r="CB1217" s="218"/>
      <c r="CC1217" s="218"/>
      <c r="CD1217" s="218"/>
      <c r="CE1217" s="218"/>
      <c r="CF1217" s="218"/>
      <c r="CG1217" s="218"/>
      <c r="CH1217" s="218"/>
      <c r="CI1217" s="218"/>
      <c r="CJ1217" s="218"/>
      <c r="CK1217" s="218"/>
      <c r="CL1217" s="218"/>
      <c r="CM1217" s="218"/>
      <c r="CN1217" s="218"/>
      <c r="CO1217" s="218"/>
      <c r="CP1217" s="218"/>
      <c r="CQ1217" s="218"/>
      <c r="CR1217" s="218"/>
      <c r="CS1217" s="218"/>
      <c r="CT1217" s="218"/>
      <c r="CU1217" s="218"/>
      <c r="CV1217" s="218"/>
      <c r="CW1217" s="218"/>
      <c r="CX1217" s="218"/>
      <c r="CY1217" s="218"/>
      <c r="CZ1217" s="218"/>
      <c r="DA1217" s="218"/>
      <c r="DB1217" s="218"/>
      <c r="DC1217" s="218"/>
      <c r="DD1217" s="218"/>
      <c r="DE1217" s="218"/>
      <c r="DF1217" s="218"/>
      <c r="DG1217" s="218"/>
      <c r="DH1217" s="218"/>
      <c r="DI1217" s="218"/>
      <c r="DJ1217" s="218"/>
      <c r="DK1217" s="218"/>
      <c r="DL1217" s="218"/>
      <c r="DM1217" s="218"/>
      <c r="DN1217" s="218"/>
      <c r="DO1217" s="218"/>
      <c r="DP1217" s="218"/>
      <c r="DQ1217" s="218"/>
      <c r="DR1217" s="218"/>
      <c r="DS1217" s="218"/>
      <c r="DT1217" s="218"/>
      <c r="DU1217" s="218"/>
      <c r="DV1217" s="218"/>
      <c r="DW1217" s="218"/>
      <c r="DX1217" s="218"/>
      <c r="DY1217" s="218"/>
      <c r="DZ1217" s="218"/>
      <c r="EA1217" s="218"/>
      <c r="EB1217" s="218"/>
      <c r="EC1217" s="218"/>
      <c r="ED1217" s="218"/>
      <c r="EE1217" s="218"/>
      <c r="EF1217" s="218"/>
      <c r="EG1217" s="218"/>
      <c r="EH1217" s="218"/>
      <c r="EI1217" s="218"/>
      <c r="EJ1217" s="218"/>
      <c r="EK1217" s="218"/>
      <c r="EL1217" s="218"/>
      <c r="EM1217" s="218"/>
      <c r="EN1217" s="218"/>
      <c r="EO1217" s="218"/>
      <c r="EP1217" s="218"/>
      <c r="EQ1217" s="218"/>
      <c r="ER1217" s="218"/>
      <c r="ES1217" s="218"/>
      <c r="ET1217" s="218"/>
      <c r="EU1217" s="218"/>
      <c r="EV1217" s="218"/>
      <c r="EW1217" s="218"/>
      <c r="EX1217" s="218"/>
      <c r="EY1217" s="218"/>
      <c r="EZ1217" s="218"/>
      <c r="FA1217" s="233" t="s">
        <v>4790</v>
      </c>
      <c r="FB1217" s="233"/>
      <c r="FC1217" s="233"/>
      <c r="FD1217" s="233"/>
    </row>
    <row r="1218">
      <c r="A1218" s="233" t="s">
        <v>4791</v>
      </c>
      <c r="B1218" s="234" t="s">
        <v>4792</v>
      </c>
      <c r="C1218" s="235" t="s">
        <v>8</v>
      </c>
      <c r="D1218" s="234" t="s">
        <v>18</v>
      </c>
      <c r="E1218" s="234" t="s">
        <v>12</v>
      </c>
      <c r="F1218" s="234" t="s">
        <v>283</v>
      </c>
      <c r="G1218" s="234" t="s">
        <v>4793</v>
      </c>
      <c r="H1218" s="234" t="s">
        <v>4371</v>
      </c>
      <c r="I1218" s="234" t="s">
        <v>23</v>
      </c>
      <c r="J1218" s="234" t="s">
        <v>44</v>
      </c>
      <c r="K1218" s="234" t="s">
        <v>1857</v>
      </c>
      <c r="L1218" s="234" t="s">
        <v>616</v>
      </c>
      <c r="M1218" s="234" t="s">
        <v>133</v>
      </c>
      <c r="N1218" s="236">
        <v>42004.0</v>
      </c>
      <c r="O1218" s="236">
        <v>42045.0</v>
      </c>
      <c r="P1218" s="218"/>
      <c r="Q1218" s="229"/>
      <c r="R1218" s="229"/>
      <c r="S1218" s="218"/>
      <c r="T1218" s="69">
        <f t="shared" si="2367"/>
        <v>1519</v>
      </c>
      <c r="U1218" s="536">
        <f t="shared" ref="U1218:W1218" si="2485">IF(ISBLANK($A1218),"",sum(AE1218,AK1218,AQ1218,AW1218,BC1218,BI1218,BO1218,BU1218,CA1218,CG1218,CM1218,CS1218,CY1218,DE1218,DK1218,DQ1218,DW1218,EC1218,EI1218,EO1218,EU1218))</f>
        <v>7</v>
      </c>
      <c r="V1218" s="536">
        <f t="shared" si="2485"/>
        <v>1</v>
      </c>
      <c r="W1218" s="536">
        <f t="shared" si="2485"/>
        <v>0</v>
      </c>
      <c r="X1218" s="537">
        <f t="shared" si="2368"/>
        <v>8</v>
      </c>
      <c r="Y1218" s="536">
        <f t="shared" si="2379"/>
        <v>2</v>
      </c>
      <c r="Z1218" s="536">
        <f t="shared" ref="Z1218:AA1218" si="2486">IF(ISBLANK($A1218),"",sum(AI1218,AO1218,AU1218,BA1218,BG1218,BM1218,BS1218,BY1218,CE1218,CK1218,CQ1218,CW1218,DC1218,DI1218,DO1218,DU1218,EA1218,EG1218,EM1218,ES1218,EY1218))</f>
        <v>5</v>
      </c>
      <c r="AA1218" s="536">
        <f t="shared" si="2486"/>
        <v>0</v>
      </c>
      <c r="AB1218" s="537">
        <f t="shared" si="2370"/>
        <v>7</v>
      </c>
      <c r="AC1218" s="538">
        <f t="shared" si="2371"/>
        <v>0.25</v>
      </c>
      <c r="AD1218" s="635" t="str">
        <f t="shared" si="2454"/>
        <v>20+</v>
      </c>
      <c r="AE1218" s="237">
        <v>4.0</v>
      </c>
      <c r="AF1218" s="218"/>
      <c r="AG1218" s="218"/>
      <c r="AH1218" s="237">
        <v>2.0</v>
      </c>
      <c r="AI1218" s="218"/>
      <c r="AJ1218" s="218"/>
      <c r="AK1218" s="237">
        <v>1.0</v>
      </c>
      <c r="AL1218" s="218"/>
      <c r="AM1218" s="218"/>
      <c r="AN1218" s="218"/>
      <c r="AO1218" s="218"/>
      <c r="AP1218" s="218"/>
      <c r="AQ1218" s="218"/>
      <c r="AR1218" s="218"/>
      <c r="AS1218" s="218"/>
      <c r="AT1218" s="218"/>
      <c r="AU1218" s="218"/>
      <c r="AV1218" s="218"/>
      <c r="AW1218" s="218"/>
      <c r="AX1218" s="218"/>
      <c r="AY1218" s="218"/>
      <c r="AZ1218" s="218"/>
      <c r="BA1218" s="218"/>
      <c r="BB1218" s="218"/>
      <c r="BC1218" s="237">
        <v>1.0</v>
      </c>
      <c r="BD1218" s="218"/>
      <c r="BE1218" s="218"/>
      <c r="BF1218" s="218"/>
      <c r="BG1218" s="218"/>
      <c r="BH1218" s="218"/>
      <c r="BI1218" s="237">
        <v>1.0</v>
      </c>
      <c r="BJ1218" s="237">
        <v>1.0</v>
      </c>
      <c r="BK1218" s="218"/>
      <c r="BL1218" s="218"/>
      <c r="BM1218" s="237">
        <v>3.0</v>
      </c>
      <c r="BN1218" s="218"/>
      <c r="BO1218" s="218"/>
      <c r="BP1218" s="218"/>
      <c r="BQ1218" s="218"/>
      <c r="BR1218" s="218"/>
      <c r="BS1218" s="218"/>
      <c r="BT1218" s="218"/>
      <c r="BU1218" s="218"/>
      <c r="BV1218" s="218"/>
      <c r="BW1218" s="218"/>
      <c r="BX1218" s="218"/>
      <c r="BY1218" s="237">
        <v>1.0</v>
      </c>
      <c r="BZ1218" s="218"/>
      <c r="CA1218" s="218"/>
      <c r="CB1218" s="218"/>
      <c r="CC1218" s="218"/>
      <c r="CD1218" s="218"/>
      <c r="CE1218" s="237">
        <v>1.0</v>
      </c>
      <c r="CF1218" s="218"/>
      <c r="CG1218" s="218"/>
      <c r="CH1218" s="218"/>
      <c r="CI1218" s="218"/>
      <c r="CJ1218" s="218"/>
      <c r="CK1218" s="218"/>
      <c r="CL1218" s="218"/>
      <c r="CM1218" s="218"/>
      <c r="CN1218" s="218"/>
      <c r="CO1218" s="218"/>
      <c r="CP1218" s="218"/>
      <c r="CQ1218" s="218"/>
      <c r="CR1218" s="218"/>
      <c r="CS1218" s="218"/>
      <c r="CT1218" s="218"/>
      <c r="CU1218" s="218"/>
      <c r="CV1218" s="218"/>
      <c r="CW1218" s="218"/>
      <c r="CX1218" s="218"/>
      <c r="CY1218" s="218"/>
      <c r="CZ1218" s="218"/>
      <c r="DA1218" s="218"/>
      <c r="DB1218" s="218"/>
      <c r="DC1218" s="218"/>
      <c r="DD1218" s="218"/>
      <c r="DE1218" s="218"/>
      <c r="DF1218" s="218"/>
      <c r="DG1218" s="218"/>
      <c r="DH1218" s="218"/>
      <c r="DI1218" s="218"/>
      <c r="DJ1218" s="218"/>
      <c r="DK1218" s="218"/>
      <c r="DL1218" s="218"/>
      <c r="DM1218" s="218"/>
      <c r="DN1218" s="218"/>
      <c r="DO1218" s="218"/>
      <c r="DP1218" s="218"/>
      <c r="DQ1218" s="218"/>
      <c r="DR1218" s="218"/>
      <c r="DS1218" s="218"/>
      <c r="DT1218" s="218"/>
      <c r="DU1218" s="218"/>
      <c r="DV1218" s="218"/>
      <c r="DW1218" s="218"/>
      <c r="DX1218" s="218"/>
      <c r="DY1218" s="218"/>
      <c r="DZ1218" s="218"/>
      <c r="EA1218" s="218"/>
      <c r="EB1218" s="218"/>
      <c r="EC1218" s="218"/>
      <c r="ED1218" s="218"/>
      <c r="EE1218" s="218"/>
      <c r="EF1218" s="218"/>
      <c r="EG1218" s="218"/>
      <c r="EH1218" s="218"/>
      <c r="EI1218" s="218"/>
      <c r="EJ1218" s="218"/>
      <c r="EK1218" s="218"/>
      <c r="EL1218" s="218"/>
      <c r="EM1218" s="218"/>
      <c r="EN1218" s="218"/>
      <c r="EO1218" s="218"/>
      <c r="EP1218" s="218"/>
      <c r="EQ1218" s="218"/>
      <c r="ER1218" s="218"/>
      <c r="ES1218" s="218"/>
      <c r="ET1218" s="218"/>
      <c r="EU1218" s="218"/>
      <c r="EV1218" s="218"/>
      <c r="EW1218" s="218"/>
      <c r="EX1218" s="218"/>
      <c r="EY1218" s="218"/>
      <c r="EZ1218" s="218"/>
      <c r="FA1218" s="234" t="s">
        <v>4794</v>
      </c>
      <c r="FB1218" s="234"/>
      <c r="FC1218" s="234"/>
      <c r="FD1218" s="234"/>
    </row>
    <row r="1219">
      <c r="A1219" s="233" t="s">
        <v>4795</v>
      </c>
      <c r="B1219" s="234" t="s">
        <v>4394</v>
      </c>
      <c r="C1219" s="235" t="s">
        <v>100</v>
      </c>
      <c r="D1219" s="234" t="s">
        <v>18</v>
      </c>
      <c r="E1219" s="234" t="s">
        <v>12</v>
      </c>
      <c r="F1219" s="234" t="s">
        <v>283</v>
      </c>
      <c r="G1219" s="234" t="s">
        <v>4395</v>
      </c>
      <c r="H1219" s="234" t="s">
        <v>3900</v>
      </c>
      <c r="I1219" s="234" t="s">
        <v>23</v>
      </c>
      <c r="J1219" s="234" t="s">
        <v>44</v>
      </c>
      <c r="K1219" s="234" t="s">
        <v>1857</v>
      </c>
      <c r="L1219" s="234" t="s">
        <v>3557</v>
      </c>
      <c r="M1219" s="234" t="s">
        <v>130</v>
      </c>
      <c r="N1219" s="236">
        <v>41960.0</v>
      </c>
      <c r="O1219" s="236">
        <v>41960.0</v>
      </c>
      <c r="P1219" s="218"/>
      <c r="Q1219" s="229"/>
      <c r="R1219" s="229"/>
      <c r="S1219" s="218"/>
      <c r="T1219" s="69">
        <f t="shared" si="2367"/>
        <v>1563</v>
      </c>
      <c r="U1219" s="536">
        <f t="shared" ref="U1219:W1219" si="2487">IF(ISBLANK($A1219),"",sum(AE1219,AK1219,AQ1219,AW1219,BC1219,BI1219,BO1219,BU1219,CA1219,CG1219,CM1219,CS1219,CY1219,DE1219,DK1219,DQ1219,DW1219,EC1219,EI1219,EO1219,EU1219))</f>
        <v>28</v>
      </c>
      <c r="V1219" s="536">
        <f t="shared" si="2487"/>
        <v>3</v>
      </c>
      <c r="W1219" s="536">
        <f t="shared" si="2487"/>
        <v>0</v>
      </c>
      <c r="X1219" s="537">
        <f t="shared" si="2368"/>
        <v>31</v>
      </c>
      <c r="Y1219" s="536">
        <f t="shared" si="2379"/>
        <v>10</v>
      </c>
      <c r="Z1219" s="536">
        <f t="shared" ref="Z1219:AA1219" si="2488">IF(ISBLANK($A1219),"",sum(AI1219,AO1219,AU1219,BA1219,BG1219,BM1219,BS1219,BY1219,CE1219,CK1219,CQ1219,CW1219,DC1219,DI1219,DO1219,DU1219,EA1219,EG1219,EM1219,ES1219,EY1219))</f>
        <v>2</v>
      </c>
      <c r="AA1219" s="536">
        <f t="shared" si="2488"/>
        <v>0</v>
      </c>
      <c r="AB1219" s="537">
        <f t="shared" si="2370"/>
        <v>12</v>
      </c>
      <c r="AC1219" s="538">
        <f t="shared" si="2371"/>
        <v>0.3225806452</v>
      </c>
      <c r="AD1219" s="635" t="str">
        <f t="shared" si="2454"/>
        <v>20+</v>
      </c>
      <c r="AE1219" s="237">
        <v>2.0</v>
      </c>
      <c r="AF1219" s="218"/>
      <c r="AG1219" s="218"/>
      <c r="AH1219" s="218"/>
      <c r="AI1219" s="218"/>
      <c r="AJ1219" s="218"/>
      <c r="AK1219" s="237">
        <v>1.0</v>
      </c>
      <c r="AL1219" s="218"/>
      <c r="AM1219" s="218"/>
      <c r="AN1219" s="218"/>
      <c r="AO1219" s="218"/>
      <c r="AP1219" s="218"/>
      <c r="AQ1219" s="218"/>
      <c r="AR1219" s="218"/>
      <c r="AS1219" s="218"/>
      <c r="AT1219" s="218"/>
      <c r="AU1219" s="218"/>
      <c r="AV1219" s="218"/>
      <c r="AW1219" s="237">
        <v>2.0</v>
      </c>
      <c r="AX1219" s="218"/>
      <c r="AY1219" s="218"/>
      <c r="AZ1219" s="218"/>
      <c r="BA1219" s="218"/>
      <c r="BB1219" s="218"/>
      <c r="BC1219" s="237">
        <v>2.0</v>
      </c>
      <c r="BD1219" s="218"/>
      <c r="BE1219" s="218"/>
      <c r="BF1219" s="218"/>
      <c r="BG1219" s="218"/>
      <c r="BH1219" s="218"/>
      <c r="BI1219" s="237">
        <v>1.0</v>
      </c>
      <c r="BJ1219" s="218"/>
      <c r="BK1219" s="218"/>
      <c r="BL1219" s="237">
        <v>2.0</v>
      </c>
      <c r="BM1219" s="237">
        <v>2.0</v>
      </c>
      <c r="BN1219" s="218"/>
      <c r="BO1219" s="237">
        <v>2.0</v>
      </c>
      <c r="BP1219" s="237">
        <v>1.0</v>
      </c>
      <c r="BQ1219" s="218"/>
      <c r="BR1219" s="218"/>
      <c r="BS1219" s="218"/>
      <c r="BT1219" s="218"/>
      <c r="BU1219" s="218"/>
      <c r="BV1219" s="218"/>
      <c r="BW1219" s="218"/>
      <c r="BX1219" s="237">
        <v>1.0</v>
      </c>
      <c r="BY1219" s="218"/>
      <c r="BZ1219" s="218"/>
      <c r="CA1219" s="237">
        <v>1.0</v>
      </c>
      <c r="CB1219" s="218"/>
      <c r="CC1219" s="218"/>
      <c r="CD1219" s="218"/>
      <c r="CE1219" s="218"/>
      <c r="CF1219" s="218"/>
      <c r="CG1219" s="218"/>
      <c r="CH1219" s="218"/>
      <c r="CI1219" s="218"/>
      <c r="CJ1219" s="218"/>
      <c r="CK1219" s="218"/>
      <c r="CL1219" s="218"/>
      <c r="CM1219" s="218"/>
      <c r="CN1219" s="218"/>
      <c r="CO1219" s="218"/>
      <c r="CP1219" s="218"/>
      <c r="CQ1219" s="218"/>
      <c r="CR1219" s="218"/>
      <c r="CS1219" s="218"/>
      <c r="CT1219" s="218"/>
      <c r="CU1219" s="218"/>
      <c r="CV1219" s="218"/>
      <c r="CW1219" s="218"/>
      <c r="CX1219" s="218"/>
      <c r="CY1219" s="237">
        <v>2.0</v>
      </c>
      <c r="CZ1219" s="218"/>
      <c r="DA1219" s="218"/>
      <c r="DB1219" s="237">
        <v>2.0</v>
      </c>
      <c r="DC1219" s="218"/>
      <c r="DD1219" s="218"/>
      <c r="DE1219" s="237">
        <v>1.0</v>
      </c>
      <c r="DF1219" s="218"/>
      <c r="DG1219" s="218"/>
      <c r="DH1219" s="237">
        <v>1.0</v>
      </c>
      <c r="DI1219" s="218"/>
      <c r="DJ1219" s="218"/>
      <c r="DK1219" s="237">
        <v>1.0</v>
      </c>
      <c r="DL1219" s="218"/>
      <c r="DM1219" s="218"/>
      <c r="DN1219" s="237">
        <v>1.0</v>
      </c>
      <c r="DO1219" s="218"/>
      <c r="DP1219" s="218"/>
      <c r="DQ1219" s="237">
        <v>1.0</v>
      </c>
      <c r="DR1219" s="237">
        <v>1.0</v>
      </c>
      <c r="DS1219" s="218"/>
      <c r="DT1219" s="237">
        <v>3.0</v>
      </c>
      <c r="DU1219" s="218"/>
      <c r="DV1219" s="218"/>
      <c r="DW1219" s="237">
        <v>1.0</v>
      </c>
      <c r="DX1219" s="218"/>
      <c r="DY1219" s="218"/>
      <c r="DZ1219" s="218"/>
      <c r="EA1219" s="218"/>
      <c r="EB1219" s="218"/>
      <c r="EC1219" s="218"/>
      <c r="ED1219" s="218"/>
      <c r="EE1219" s="218"/>
      <c r="EF1219" s="218"/>
      <c r="EG1219" s="218"/>
      <c r="EH1219" s="218"/>
      <c r="EI1219" s="218"/>
      <c r="EJ1219" s="218"/>
      <c r="EK1219" s="218"/>
      <c r="EL1219" s="218"/>
      <c r="EM1219" s="218"/>
      <c r="EN1219" s="218"/>
      <c r="EO1219" s="237">
        <v>1.0</v>
      </c>
      <c r="EP1219" s="218"/>
      <c r="EQ1219" s="218"/>
      <c r="ER1219" s="218"/>
      <c r="ES1219" s="218"/>
      <c r="ET1219" s="218"/>
      <c r="EU1219" s="237">
        <v>10.0</v>
      </c>
      <c r="EV1219" s="237">
        <v>1.0</v>
      </c>
      <c r="EW1219" s="218"/>
      <c r="EX1219" s="218"/>
      <c r="EY1219" s="218"/>
      <c r="EZ1219" s="218"/>
      <c r="FA1219" s="234" t="s">
        <v>4796</v>
      </c>
      <c r="FB1219" s="234"/>
      <c r="FC1219" s="234"/>
      <c r="FD1219" s="234"/>
    </row>
    <row r="1220">
      <c r="A1220" s="233" t="s">
        <v>4797</v>
      </c>
      <c r="B1220" s="234" t="s">
        <v>4369</v>
      </c>
      <c r="C1220" s="235" t="s">
        <v>8</v>
      </c>
      <c r="D1220" s="234" t="s">
        <v>18</v>
      </c>
      <c r="E1220" s="234" t="s">
        <v>12</v>
      </c>
      <c r="F1220" s="234" t="s">
        <v>283</v>
      </c>
      <c r="G1220" s="234" t="s">
        <v>4726</v>
      </c>
      <c r="H1220" s="234" t="s">
        <v>4371</v>
      </c>
      <c r="I1220" s="234" t="s">
        <v>23</v>
      </c>
      <c r="J1220" s="234" t="s">
        <v>44</v>
      </c>
      <c r="K1220" s="234" t="s">
        <v>1857</v>
      </c>
      <c r="L1220" s="234" t="s">
        <v>668</v>
      </c>
      <c r="M1220" s="234" t="s">
        <v>103</v>
      </c>
      <c r="N1220" s="236">
        <v>42031.0</v>
      </c>
      <c r="O1220" s="236">
        <v>42031.0</v>
      </c>
      <c r="P1220" s="218"/>
      <c r="Q1220" s="229"/>
      <c r="R1220" s="229"/>
      <c r="S1220" s="218"/>
      <c r="T1220" s="69">
        <f t="shared" si="2367"/>
        <v>1492</v>
      </c>
      <c r="U1220" s="536">
        <f t="shared" ref="U1220:W1220" si="2489">IF(ISBLANK($A1220),"",sum(AE1220,AK1220,AQ1220,AW1220,BC1220,BI1220,BO1220,BU1220,CA1220,CG1220,CM1220,CS1220,CY1220,DE1220,DK1220,DQ1220,DW1220,EC1220,EI1220,EO1220,EU1220))</f>
        <v>1</v>
      </c>
      <c r="V1220" s="536">
        <f t="shared" si="2489"/>
        <v>1</v>
      </c>
      <c r="W1220" s="536">
        <f t="shared" si="2489"/>
        <v>0</v>
      </c>
      <c r="X1220" s="537">
        <f t="shared" si="2368"/>
        <v>2</v>
      </c>
      <c r="Y1220" s="536">
        <f t="shared" si="2379"/>
        <v>1</v>
      </c>
      <c r="Z1220" s="536">
        <f t="shared" ref="Z1220:AA1220" si="2490">IF(ISBLANK($A1220),"",sum(AI1220,AO1220,AU1220,BA1220,BG1220,BM1220,BS1220,BY1220,CE1220,CK1220,CQ1220,CW1220,DC1220,DI1220,DO1220,DU1220,EA1220,EG1220,EM1220,ES1220,EY1220))</f>
        <v>0</v>
      </c>
      <c r="AA1220" s="536">
        <f t="shared" si="2490"/>
        <v>0</v>
      </c>
      <c r="AB1220" s="537">
        <f t="shared" si="2370"/>
        <v>1</v>
      </c>
      <c r="AC1220" s="538">
        <f t="shared" si="2371"/>
        <v>0.5</v>
      </c>
      <c r="AD1220" s="635" t="str">
        <f t="shared" si="2454"/>
        <v>20+</v>
      </c>
      <c r="AE1220" s="237">
        <v>1.0</v>
      </c>
      <c r="AF1220" s="218"/>
      <c r="AG1220" s="218"/>
      <c r="AH1220" s="237">
        <v>1.0</v>
      </c>
      <c r="AI1220" s="218"/>
      <c r="AJ1220" s="218"/>
      <c r="AK1220" s="218"/>
      <c r="AL1220" s="218"/>
      <c r="AM1220" s="218"/>
      <c r="AN1220" s="218"/>
      <c r="AO1220" s="218"/>
      <c r="AP1220" s="218"/>
      <c r="AQ1220" s="218"/>
      <c r="AR1220" s="218"/>
      <c r="AS1220" s="218"/>
      <c r="AT1220" s="218"/>
      <c r="AU1220" s="218"/>
      <c r="AV1220" s="218"/>
      <c r="AW1220" s="218"/>
      <c r="AX1220" s="237">
        <v>1.0</v>
      </c>
      <c r="AY1220" s="218"/>
      <c r="AZ1220" s="218"/>
      <c r="BA1220" s="218"/>
      <c r="BB1220" s="218"/>
      <c r="BC1220" s="218"/>
      <c r="BD1220" s="218"/>
      <c r="BE1220" s="218"/>
      <c r="BF1220" s="218"/>
      <c r="BG1220" s="218"/>
      <c r="BH1220" s="218"/>
      <c r="BI1220" s="218"/>
      <c r="BJ1220" s="218"/>
      <c r="BK1220" s="218"/>
      <c r="BL1220" s="218"/>
      <c r="BM1220" s="218"/>
      <c r="BN1220" s="218"/>
      <c r="BO1220" s="218"/>
      <c r="BP1220" s="218"/>
      <c r="BQ1220" s="218"/>
      <c r="BR1220" s="218"/>
      <c r="BS1220" s="218"/>
      <c r="BT1220" s="218"/>
      <c r="BU1220" s="218"/>
      <c r="BV1220" s="218"/>
      <c r="BW1220" s="218"/>
      <c r="BX1220" s="218"/>
      <c r="BY1220" s="218"/>
      <c r="BZ1220" s="218"/>
      <c r="CA1220" s="218"/>
      <c r="CB1220" s="218"/>
      <c r="CC1220" s="218"/>
      <c r="CD1220" s="218"/>
      <c r="CE1220" s="218"/>
      <c r="CF1220" s="218"/>
      <c r="CG1220" s="218"/>
      <c r="CH1220" s="218"/>
      <c r="CI1220" s="218"/>
      <c r="CJ1220" s="218"/>
      <c r="CK1220" s="218"/>
      <c r="CL1220" s="218"/>
      <c r="CM1220" s="218"/>
      <c r="CN1220" s="218"/>
      <c r="CO1220" s="218"/>
      <c r="CP1220" s="218"/>
      <c r="CQ1220" s="218"/>
      <c r="CR1220" s="218"/>
      <c r="CS1220" s="218"/>
      <c r="CT1220" s="218"/>
      <c r="CU1220" s="218"/>
      <c r="CV1220" s="218"/>
      <c r="CW1220" s="218"/>
      <c r="CX1220" s="218"/>
      <c r="CY1220" s="218"/>
      <c r="CZ1220" s="218"/>
      <c r="DA1220" s="218"/>
      <c r="DB1220" s="218"/>
      <c r="DC1220" s="218"/>
      <c r="DD1220" s="218"/>
      <c r="DE1220" s="218"/>
      <c r="DF1220" s="218"/>
      <c r="DG1220" s="218"/>
      <c r="DH1220" s="218"/>
      <c r="DI1220" s="218"/>
      <c r="DJ1220" s="218"/>
      <c r="DK1220" s="218"/>
      <c r="DL1220" s="218"/>
      <c r="DM1220" s="218"/>
      <c r="DN1220" s="218"/>
      <c r="DO1220" s="218"/>
      <c r="DP1220" s="218"/>
      <c r="DQ1220" s="218"/>
      <c r="DR1220" s="218"/>
      <c r="DS1220" s="218"/>
      <c r="DT1220" s="218"/>
      <c r="DU1220" s="218"/>
      <c r="DV1220" s="218"/>
      <c r="DW1220" s="218"/>
      <c r="DX1220" s="218"/>
      <c r="DY1220" s="218"/>
      <c r="DZ1220" s="218"/>
      <c r="EA1220" s="218"/>
      <c r="EB1220" s="218"/>
      <c r="EC1220" s="218"/>
      <c r="ED1220" s="218"/>
      <c r="EE1220" s="218"/>
      <c r="EF1220" s="218"/>
      <c r="EG1220" s="218"/>
      <c r="EH1220" s="218"/>
      <c r="EI1220" s="218"/>
      <c r="EJ1220" s="218"/>
      <c r="EK1220" s="218"/>
      <c r="EL1220" s="218"/>
      <c r="EM1220" s="218"/>
      <c r="EN1220" s="218"/>
      <c r="EO1220" s="218"/>
      <c r="EP1220" s="218"/>
      <c r="EQ1220" s="218"/>
      <c r="ER1220" s="218"/>
      <c r="ES1220" s="218"/>
      <c r="ET1220" s="218"/>
      <c r="EU1220" s="218"/>
      <c r="EV1220" s="218"/>
      <c r="EW1220" s="218"/>
      <c r="EX1220" s="218"/>
      <c r="EY1220" s="218"/>
      <c r="EZ1220" s="218"/>
      <c r="FA1220" s="234" t="s">
        <v>4798</v>
      </c>
      <c r="FB1220" s="234"/>
      <c r="FC1220" s="234"/>
      <c r="FD1220" s="234"/>
    </row>
    <row r="1221">
      <c r="A1221" s="233" t="s">
        <v>4799</v>
      </c>
      <c r="B1221" s="234" t="s">
        <v>4369</v>
      </c>
      <c r="C1221" s="235" t="s">
        <v>8</v>
      </c>
      <c r="D1221" s="234" t="s">
        <v>18</v>
      </c>
      <c r="E1221" s="234" t="s">
        <v>12</v>
      </c>
      <c r="F1221" s="234" t="s">
        <v>283</v>
      </c>
      <c r="G1221" s="234" t="s">
        <v>4616</v>
      </c>
      <c r="H1221" s="234" t="s">
        <v>4371</v>
      </c>
      <c r="I1221" s="234" t="s">
        <v>23</v>
      </c>
      <c r="J1221" s="234" t="s">
        <v>44</v>
      </c>
      <c r="K1221" s="234" t="s">
        <v>1857</v>
      </c>
      <c r="L1221" s="234" t="s">
        <v>342</v>
      </c>
      <c r="M1221" s="234" t="s">
        <v>50</v>
      </c>
      <c r="N1221" s="236">
        <v>42048.0</v>
      </c>
      <c r="O1221" s="224"/>
      <c r="P1221" s="218"/>
      <c r="Q1221" s="229"/>
      <c r="R1221" s="229"/>
      <c r="S1221" s="218"/>
      <c r="T1221" s="69">
        <f t="shared" si="2367"/>
        <v>1475</v>
      </c>
      <c r="U1221" s="536">
        <f t="shared" ref="U1221:W1221" si="2491">IF(ISBLANK($A1221),"",sum(AE1221,AK1221,AQ1221,AW1221,BC1221,BI1221,BO1221,BU1221,CA1221,CG1221,CM1221,CS1221,CY1221,DE1221,DK1221,DQ1221,DW1221,EC1221,EI1221,EO1221,EU1221))</f>
        <v>0</v>
      </c>
      <c r="V1221" s="536">
        <f t="shared" si="2491"/>
        <v>0</v>
      </c>
      <c r="W1221" s="536">
        <f t="shared" si="2491"/>
        <v>0</v>
      </c>
      <c r="X1221" s="537">
        <f t="shared" si="2368"/>
        <v>0</v>
      </c>
      <c r="Y1221" s="536">
        <f t="shared" si="2379"/>
        <v>0</v>
      </c>
      <c r="Z1221" s="536">
        <f t="shared" ref="Z1221:AA1221" si="2492">IF(ISBLANK($A1221),"",sum(AI1221,AO1221,AU1221,BA1221,BG1221,BM1221,BS1221,BY1221,CE1221,CK1221,CQ1221,CW1221,DC1221,DI1221,DO1221,DU1221,EA1221,EG1221,EM1221,ES1221,EY1221))</f>
        <v>1</v>
      </c>
      <c r="AA1221" s="536">
        <f t="shared" si="2492"/>
        <v>0</v>
      </c>
      <c r="AB1221" s="537">
        <f t="shared" si="2370"/>
        <v>1</v>
      </c>
      <c r="AC1221" s="238" t="str">
        <f t="shared" si="2371"/>
        <v/>
      </c>
      <c r="AD1221" s="635" t="str">
        <f t="shared" si="2454"/>
        <v>20+</v>
      </c>
      <c r="AE1221" s="218"/>
      <c r="AF1221" s="218"/>
      <c r="AG1221" s="218"/>
      <c r="AH1221" s="218"/>
      <c r="AI1221" s="218"/>
      <c r="AJ1221" s="218"/>
      <c r="AK1221" s="218"/>
      <c r="AL1221" s="218"/>
      <c r="AM1221" s="218"/>
      <c r="AN1221" s="218"/>
      <c r="AO1221" s="237">
        <v>1.0</v>
      </c>
      <c r="AP1221" s="218"/>
      <c r="AQ1221" s="218"/>
      <c r="AR1221" s="218"/>
      <c r="AS1221" s="218"/>
      <c r="AT1221" s="218"/>
      <c r="AU1221" s="218"/>
      <c r="AV1221" s="218"/>
      <c r="AW1221" s="218"/>
      <c r="AX1221" s="218"/>
      <c r="AY1221" s="218"/>
      <c r="AZ1221" s="218"/>
      <c r="BA1221" s="218"/>
      <c r="BB1221" s="218"/>
      <c r="BC1221" s="218"/>
      <c r="BD1221" s="218"/>
      <c r="BE1221" s="218"/>
      <c r="BF1221" s="218"/>
      <c r="BG1221" s="218"/>
      <c r="BH1221" s="218"/>
      <c r="BI1221" s="218"/>
      <c r="BJ1221" s="218"/>
      <c r="BK1221" s="218"/>
      <c r="BL1221" s="218"/>
      <c r="BM1221" s="218"/>
      <c r="BN1221" s="218"/>
      <c r="BO1221" s="218"/>
      <c r="BP1221" s="218"/>
      <c r="BQ1221" s="218"/>
      <c r="BR1221" s="218"/>
      <c r="BS1221" s="218"/>
      <c r="BT1221" s="218"/>
      <c r="BU1221" s="218"/>
      <c r="BV1221" s="218"/>
      <c r="BW1221" s="218"/>
      <c r="BX1221" s="218"/>
      <c r="BY1221" s="218"/>
      <c r="BZ1221" s="218"/>
      <c r="CA1221" s="218"/>
      <c r="CB1221" s="218"/>
      <c r="CC1221" s="218"/>
      <c r="CD1221" s="218"/>
      <c r="CE1221" s="218"/>
      <c r="CF1221" s="218"/>
      <c r="CG1221" s="218"/>
      <c r="CH1221" s="218"/>
      <c r="CI1221" s="218"/>
      <c r="CJ1221" s="218"/>
      <c r="CK1221" s="218"/>
      <c r="CL1221" s="218"/>
      <c r="CM1221" s="218"/>
      <c r="CN1221" s="218"/>
      <c r="CO1221" s="218"/>
      <c r="CP1221" s="218"/>
      <c r="CQ1221" s="218"/>
      <c r="CR1221" s="218"/>
      <c r="CS1221" s="218"/>
      <c r="CT1221" s="218"/>
      <c r="CU1221" s="218"/>
      <c r="CV1221" s="218"/>
      <c r="CW1221" s="218"/>
      <c r="CX1221" s="218"/>
      <c r="CY1221" s="218"/>
      <c r="CZ1221" s="218"/>
      <c r="DA1221" s="218"/>
      <c r="DB1221" s="218"/>
      <c r="DC1221" s="218"/>
      <c r="DD1221" s="218"/>
      <c r="DE1221" s="218"/>
      <c r="DF1221" s="218"/>
      <c r="DG1221" s="218"/>
      <c r="DH1221" s="218"/>
      <c r="DI1221" s="218"/>
      <c r="DJ1221" s="218"/>
      <c r="DK1221" s="218"/>
      <c r="DL1221" s="218"/>
      <c r="DM1221" s="218"/>
      <c r="DN1221" s="218"/>
      <c r="DO1221" s="218"/>
      <c r="DP1221" s="218"/>
      <c r="DQ1221" s="218"/>
      <c r="DR1221" s="218"/>
      <c r="DS1221" s="218"/>
      <c r="DT1221" s="218"/>
      <c r="DU1221" s="218"/>
      <c r="DV1221" s="218"/>
      <c r="DW1221" s="218"/>
      <c r="DX1221" s="218"/>
      <c r="DY1221" s="218"/>
      <c r="DZ1221" s="218"/>
      <c r="EA1221" s="218"/>
      <c r="EB1221" s="218"/>
      <c r="EC1221" s="218"/>
      <c r="ED1221" s="218"/>
      <c r="EE1221" s="218"/>
      <c r="EF1221" s="218"/>
      <c r="EG1221" s="218"/>
      <c r="EH1221" s="218"/>
      <c r="EI1221" s="218"/>
      <c r="EJ1221" s="218"/>
      <c r="EK1221" s="218"/>
      <c r="EL1221" s="218"/>
      <c r="EM1221" s="218"/>
      <c r="EN1221" s="218"/>
      <c r="EO1221" s="218"/>
      <c r="EP1221" s="218"/>
      <c r="EQ1221" s="218"/>
      <c r="ER1221" s="218"/>
      <c r="ES1221" s="218"/>
      <c r="ET1221" s="218"/>
      <c r="EU1221" s="218"/>
      <c r="EV1221" s="218"/>
      <c r="EW1221" s="218"/>
      <c r="EX1221" s="218"/>
      <c r="EY1221" s="218"/>
      <c r="EZ1221" s="218"/>
      <c r="FA1221" s="234" t="s">
        <v>4800</v>
      </c>
      <c r="FB1221" s="234"/>
      <c r="FC1221" s="234"/>
      <c r="FD1221" s="234"/>
    </row>
    <row r="1222">
      <c r="A1222" s="233" t="s">
        <v>4801</v>
      </c>
      <c r="B1222" s="234" t="s">
        <v>4802</v>
      </c>
      <c r="C1222" s="235" t="s">
        <v>8</v>
      </c>
      <c r="D1222" s="234" t="s">
        <v>18</v>
      </c>
      <c r="E1222" s="234" t="s">
        <v>12</v>
      </c>
      <c r="F1222" s="234" t="s">
        <v>283</v>
      </c>
      <c r="G1222" s="234" t="s">
        <v>4346</v>
      </c>
      <c r="H1222" s="234" t="s">
        <v>3967</v>
      </c>
      <c r="I1222" s="234" t="s">
        <v>23</v>
      </c>
      <c r="J1222" s="234" t="s">
        <v>44</v>
      </c>
      <c r="K1222" s="234" t="s">
        <v>1857</v>
      </c>
      <c r="L1222" s="234" t="s">
        <v>296</v>
      </c>
      <c r="M1222" s="234" t="s">
        <v>106</v>
      </c>
      <c r="N1222" s="236">
        <v>41991.0</v>
      </c>
      <c r="O1222" s="236">
        <v>42025.0</v>
      </c>
      <c r="P1222" s="218"/>
      <c r="Q1222" s="229"/>
      <c r="R1222" s="229"/>
      <c r="S1222" s="218"/>
      <c r="T1222" s="69">
        <f t="shared" si="2367"/>
        <v>1532</v>
      </c>
      <c r="U1222" s="536">
        <f t="shared" ref="U1222:W1222" si="2493">IF(ISBLANK($A1222),"",sum(AE1222,AK1222,AQ1222,AW1222,BC1222,BI1222,BO1222,BU1222,CA1222,CG1222,CM1222,CS1222,CY1222,DE1222,DK1222,DQ1222,DW1222,EC1222,EI1222,EO1222,EU1222))</f>
        <v>3</v>
      </c>
      <c r="V1222" s="536">
        <f t="shared" si="2493"/>
        <v>0</v>
      </c>
      <c r="W1222" s="536">
        <f t="shared" si="2493"/>
        <v>1</v>
      </c>
      <c r="X1222" s="537">
        <f t="shared" si="2368"/>
        <v>4</v>
      </c>
      <c r="Y1222" s="536">
        <f t="shared" si="2379"/>
        <v>1</v>
      </c>
      <c r="Z1222" s="536">
        <f t="shared" ref="Z1222:AA1222" si="2494">IF(ISBLANK($A1222),"",sum(AI1222,AO1222,AU1222,BA1222,BG1222,BM1222,BS1222,BY1222,CE1222,CK1222,CQ1222,CW1222,DC1222,DI1222,DO1222,DU1222,EA1222,EG1222,EM1222,ES1222,EY1222))</f>
        <v>5</v>
      </c>
      <c r="AA1222" s="536">
        <f t="shared" si="2494"/>
        <v>3</v>
      </c>
      <c r="AB1222" s="537">
        <f t="shared" si="2370"/>
        <v>9</v>
      </c>
      <c r="AC1222" s="538">
        <f t="shared" si="2371"/>
        <v>0.25</v>
      </c>
      <c r="AD1222" s="635" t="str">
        <f t="shared" si="2454"/>
        <v>20+</v>
      </c>
      <c r="AE1222" s="218"/>
      <c r="AF1222" s="218"/>
      <c r="AG1222" s="218"/>
      <c r="AH1222" s="218"/>
      <c r="AI1222" s="218"/>
      <c r="AJ1222" s="218"/>
      <c r="AK1222" s="218"/>
      <c r="AL1222" s="218"/>
      <c r="AM1222" s="218"/>
      <c r="AN1222" s="218"/>
      <c r="AO1222" s="218"/>
      <c r="AP1222" s="218"/>
      <c r="AQ1222" s="218"/>
      <c r="AR1222" s="218"/>
      <c r="AS1222" s="218"/>
      <c r="AT1222" s="218"/>
      <c r="AU1222" s="218"/>
      <c r="AV1222" s="218"/>
      <c r="AW1222" s="218"/>
      <c r="AX1222" s="218"/>
      <c r="AY1222" s="218"/>
      <c r="AZ1222" s="218"/>
      <c r="BA1222" s="218"/>
      <c r="BB1222" s="218"/>
      <c r="BC1222" s="218"/>
      <c r="BD1222" s="218"/>
      <c r="BE1222" s="218"/>
      <c r="BF1222" s="218"/>
      <c r="BG1222" s="218"/>
      <c r="BH1222" s="218"/>
      <c r="BI1222" s="237">
        <v>1.0</v>
      </c>
      <c r="BJ1222" s="218"/>
      <c r="BK1222" s="237">
        <v>1.0</v>
      </c>
      <c r="BL1222" s="218"/>
      <c r="BM1222" s="218"/>
      <c r="BN1222" s="218"/>
      <c r="BO1222" s="218"/>
      <c r="BP1222" s="218"/>
      <c r="BQ1222" s="218"/>
      <c r="BR1222" s="237">
        <v>1.0</v>
      </c>
      <c r="BS1222" s="218"/>
      <c r="BT1222" s="237">
        <v>1.0</v>
      </c>
      <c r="BU1222" s="218"/>
      <c r="BV1222" s="218"/>
      <c r="BW1222" s="218"/>
      <c r="BX1222" s="218"/>
      <c r="BY1222" s="237">
        <v>1.0</v>
      </c>
      <c r="BZ1222" s="237">
        <v>1.0</v>
      </c>
      <c r="CA1222" s="218"/>
      <c r="CB1222" s="218"/>
      <c r="CC1222" s="218"/>
      <c r="CD1222" s="218"/>
      <c r="CE1222" s="237">
        <v>1.0</v>
      </c>
      <c r="CF1222" s="237">
        <v>1.0</v>
      </c>
      <c r="CG1222" s="218"/>
      <c r="CH1222" s="218"/>
      <c r="CI1222" s="218"/>
      <c r="CJ1222" s="218"/>
      <c r="CK1222" s="218"/>
      <c r="CL1222" s="218"/>
      <c r="CM1222" s="237">
        <v>1.0</v>
      </c>
      <c r="CN1222" s="218"/>
      <c r="CO1222" s="218"/>
      <c r="CP1222" s="218"/>
      <c r="CQ1222" s="237">
        <v>1.0</v>
      </c>
      <c r="CR1222" s="218"/>
      <c r="CS1222" s="218"/>
      <c r="CT1222" s="218"/>
      <c r="CU1222" s="218"/>
      <c r="CV1222" s="218"/>
      <c r="CW1222" s="237">
        <v>1.0</v>
      </c>
      <c r="CX1222" s="218"/>
      <c r="CY1222" s="237">
        <v>1.0</v>
      </c>
      <c r="CZ1222" s="218"/>
      <c r="DA1222" s="218"/>
      <c r="DB1222" s="218"/>
      <c r="DC1222" s="237">
        <v>1.0</v>
      </c>
      <c r="DD1222" s="218"/>
      <c r="DE1222" s="218"/>
      <c r="DF1222" s="218"/>
      <c r="DG1222" s="218"/>
      <c r="DH1222" s="218"/>
      <c r="DI1222" s="218"/>
      <c r="DJ1222" s="218"/>
      <c r="DK1222" s="218"/>
      <c r="DL1222" s="218"/>
      <c r="DM1222" s="218"/>
      <c r="DN1222" s="218"/>
      <c r="DO1222" s="218"/>
      <c r="DP1222" s="218"/>
      <c r="DQ1222" s="218"/>
      <c r="DR1222" s="218"/>
      <c r="DS1222" s="218"/>
      <c r="DT1222" s="218"/>
      <c r="DU1222" s="218"/>
      <c r="DV1222" s="218"/>
      <c r="DW1222" s="218"/>
      <c r="DX1222" s="218"/>
      <c r="DY1222" s="218"/>
      <c r="DZ1222" s="218"/>
      <c r="EA1222" s="218"/>
      <c r="EB1222" s="218"/>
      <c r="EC1222" s="218"/>
      <c r="ED1222" s="218"/>
      <c r="EE1222" s="218"/>
      <c r="EF1222" s="218"/>
      <c r="EG1222" s="218"/>
      <c r="EH1222" s="218"/>
      <c r="EI1222" s="218"/>
      <c r="EJ1222" s="218"/>
      <c r="EK1222" s="218"/>
      <c r="EL1222" s="218"/>
      <c r="EM1222" s="218"/>
      <c r="EN1222" s="218"/>
      <c r="EO1222" s="218"/>
      <c r="EP1222" s="218"/>
      <c r="EQ1222" s="218"/>
      <c r="ER1222" s="218"/>
      <c r="ES1222" s="218"/>
      <c r="ET1222" s="218"/>
      <c r="EU1222" s="218"/>
      <c r="EV1222" s="218"/>
      <c r="EW1222" s="218"/>
      <c r="EX1222" s="218"/>
      <c r="EY1222" s="218"/>
      <c r="EZ1222" s="218"/>
      <c r="FA1222" s="234" t="s">
        <v>4803</v>
      </c>
      <c r="FB1222" s="234"/>
      <c r="FC1222" s="234"/>
      <c r="FD1222" s="234"/>
    </row>
    <row r="1223">
      <c r="A1223" s="233" t="s">
        <v>4804</v>
      </c>
      <c r="B1223" s="233" t="s">
        <v>4805</v>
      </c>
      <c r="C1223" s="681" t="s">
        <v>8</v>
      </c>
      <c r="D1223" s="233" t="s">
        <v>18</v>
      </c>
      <c r="E1223" s="233" t="s">
        <v>12</v>
      </c>
      <c r="F1223" s="638" t="s">
        <v>283</v>
      </c>
      <c r="G1223" s="234" t="s">
        <v>4806</v>
      </c>
      <c r="H1223" s="233" t="s">
        <v>3967</v>
      </c>
      <c r="I1223" s="234" t="s">
        <v>23</v>
      </c>
      <c r="J1223" s="234" t="s">
        <v>44</v>
      </c>
      <c r="K1223" s="234" t="s">
        <v>1857</v>
      </c>
      <c r="L1223" s="233" t="s">
        <v>378</v>
      </c>
      <c r="M1223" s="638" t="s">
        <v>75</v>
      </c>
      <c r="N1223" s="631">
        <v>42110.0</v>
      </c>
      <c r="O1223" s="631">
        <v>42110.0</v>
      </c>
      <c r="P1223" s="631">
        <v>42115.0</v>
      </c>
      <c r="Q1223" s="229"/>
      <c r="R1223" s="229"/>
      <c r="S1223" s="218"/>
      <c r="T1223" s="69">
        <f t="shared" si="2367"/>
        <v>1413</v>
      </c>
      <c r="U1223" s="536">
        <f t="shared" ref="U1223:W1223" si="2495">IF(ISBLANK($A1223),"",sum(AE1223,AK1223,AQ1223,AW1223,BC1223,BI1223,BO1223,BU1223,CA1223,CG1223,CM1223,CS1223,CY1223,DE1223,DK1223,DQ1223,DW1223,EC1223,EI1223,EO1223,EU1223))</f>
        <v>1</v>
      </c>
      <c r="V1223" s="536">
        <f t="shared" si="2495"/>
        <v>3</v>
      </c>
      <c r="W1223" s="536">
        <f t="shared" si="2495"/>
        <v>0</v>
      </c>
      <c r="X1223" s="537">
        <f t="shared" si="2368"/>
        <v>4</v>
      </c>
      <c r="Y1223" s="536">
        <f t="shared" si="2379"/>
        <v>3</v>
      </c>
      <c r="Z1223" s="536">
        <f t="shared" ref="Z1223:AA1223" si="2496">IF(ISBLANK($A1223),"",sum(AI1223,AO1223,AU1223,BA1223,BG1223,BM1223,BS1223,BY1223,CE1223,CK1223,CQ1223,CW1223,DC1223,DI1223,DO1223,DU1223,EA1223,EG1223,EM1223,ES1223,EY1223))</f>
        <v>0</v>
      </c>
      <c r="AA1223" s="536">
        <f t="shared" si="2496"/>
        <v>0</v>
      </c>
      <c r="AB1223" s="537">
        <f t="shared" si="2370"/>
        <v>3</v>
      </c>
      <c r="AC1223" s="538">
        <f t="shared" si="2371"/>
        <v>0.75</v>
      </c>
      <c r="AD1223" s="635" t="str">
        <f t="shared" si="2454"/>
        <v>20+</v>
      </c>
      <c r="AE1223" s="218"/>
      <c r="AF1223" s="218"/>
      <c r="AG1223" s="218"/>
      <c r="AH1223" s="218"/>
      <c r="AI1223" s="218"/>
      <c r="AJ1223" s="218"/>
      <c r="AK1223" s="218"/>
      <c r="AL1223" s="218"/>
      <c r="AM1223" s="218"/>
      <c r="AN1223" s="218"/>
      <c r="AO1223" s="218"/>
      <c r="AP1223" s="218"/>
      <c r="AQ1223" s="237">
        <v>1.0</v>
      </c>
      <c r="AR1223" s="237">
        <v>3.0</v>
      </c>
      <c r="AS1223" s="218"/>
      <c r="AT1223" s="218"/>
      <c r="AU1223" s="218"/>
      <c r="AV1223" s="218"/>
      <c r="AW1223" s="218"/>
      <c r="AX1223" s="218"/>
      <c r="AY1223" s="218"/>
      <c r="AZ1223" s="218"/>
      <c r="BA1223" s="218"/>
      <c r="BB1223" s="218"/>
      <c r="BC1223" s="218"/>
      <c r="BD1223" s="218"/>
      <c r="BE1223" s="218"/>
      <c r="BF1223" s="237">
        <v>3.0</v>
      </c>
      <c r="BG1223" s="218"/>
      <c r="BH1223" s="218"/>
      <c r="BI1223" s="218"/>
      <c r="BJ1223" s="218"/>
      <c r="BK1223" s="218"/>
      <c r="BL1223" s="218"/>
      <c r="BM1223" s="218"/>
      <c r="BN1223" s="218"/>
      <c r="BO1223" s="218"/>
      <c r="BP1223" s="218"/>
      <c r="BQ1223" s="218"/>
      <c r="BR1223" s="218"/>
      <c r="BS1223" s="218"/>
      <c r="BT1223" s="218"/>
      <c r="BU1223" s="218"/>
      <c r="BV1223" s="218"/>
      <c r="BW1223" s="218"/>
      <c r="BX1223" s="218"/>
      <c r="BY1223" s="218"/>
      <c r="BZ1223" s="218"/>
      <c r="CA1223" s="218"/>
      <c r="CB1223" s="218"/>
      <c r="CC1223" s="218"/>
      <c r="CD1223" s="218"/>
      <c r="CE1223" s="218"/>
      <c r="CF1223" s="218"/>
      <c r="CG1223" s="218"/>
      <c r="CH1223" s="218"/>
      <c r="CI1223" s="218"/>
      <c r="CJ1223" s="218"/>
      <c r="CK1223" s="218"/>
      <c r="CL1223" s="218"/>
      <c r="CM1223" s="218"/>
      <c r="CN1223" s="218"/>
      <c r="CO1223" s="218"/>
      <c r="CP1223" s="218"/>
      <c r="CQ1223" s="218"/>
      <c r="CR1223" s="218"/>
      <c r="CS1223" s="218"/>
      <c r="CT1223" s="218"/>
      <c r="CU1223" s="218"/>
      <c r="CV1223" s="218"/>
      <c r="CW1223" s="218"/>
      <c r="CX1223" s="218"/>
      <c r="CY1223" s="218"/>
      <c r="CZ1223" s="218"/>
      <c r="DA1223" s="218"/>
      <c r="DB1223" s="218"/>
      <c r="DC1223" s="218"/>
      <c r="DD1223" s="218"/>
      <c r="DE1223" s="218"/>
      <c r="DF1223" s="218"/>
      <c r="DG1223" s="218"/>
      <c r="DH1223" s="218"/>
      <c r="DI1223" s="218"/>
      <c r="DJ1223" s="218"/>
      <c r="DK1223" s="218"/>
      <c r="DL1223" s="218"/>
      <c r="DM1223" s="218"/>
      <c r="DN1223" s="218"/>
      <c r="DO1223" s="218"/>
      <c r="DP1223" s="218"/>
      <c r="DQ1223" s="218"/>
      <c r="DR1223" s="218"/>
      <c r="DS1223" s="218"/>
      <c r="DT1223" s="218"/>
      <c r="DU1223" s="218"/>
      <c r="DV1223" s="218"/>
      <c r="DW1223" s="218"/>
      <c r="DX1223" s="218"/>
      <c r="DY1223" s="218"/>
      <c r="DZ1223" s="218"/>
      <c r="EA1223" s="218"/>
      <c r="EB1223" s="218"/>
      <c r="EC1223" s="218"/>
      <c r="ED1223" s="218"/>
      <c r="EE1223" s="218"/>
      <c r="EF1223" s="218"/>
      <c r="EG1223" s="218"/>
      <c r="EH1223" s="218"/>
      <c r="EI1223" s="218"/>
      <c r="EJ1223" s="218"/>
      <c r="EK1223" s="218"/>
      <c r="EL1223" s="218"/>
      <c r="EM1223" s="218"/>
      <c r="EN1223" s="218"/>
      <c r="EO1223" s="218"/>
      <c r="EP1223" s="218"/>
      <c r="EQ1223" s="218"/>
      <c r="ER1223" s="218"/>
      <c r="ES1223" s="218"/>
      <c r="ET1223" s="218"/>
      <c r="EU1223" s="218"/>
      <c r="EV1223" s="218"/>
      <c r="EW1223" s="218"/>
      <c r="EX1223" s="218"/>
      <c r="EY1223" s="218"/>
      <c r="EZ1223" s="218"/>
      <c r="FA1223" s="233" t="s">
        <v>4807</v>
      </c>
      <c r="FB1223" s="233"/>
      <c r="FC1223" s="233"/>
      <c r="FD1223" s="233"/>
    </row>
    <row r="1224">
      <c r="A1224" s="643" t="s">
        <v>4808</v>
      </c>
      <c r="B1224" s="638" t="s">
        <v>402</v>
      </c>
      <c r="C1224" s="644" t="s">
        <v>8</v>
      </c>
      <c r="D1224" s="638" t="s">
        <v>18</v>
      </c>
      <c r="E1224" s="638" t="s">
        <v>12</v>
      </c>
      <c r="F1224" s="234" t="s">
        <v>283</v>
      </c>
      <c r="G1224" s="638" t="s">
        <v>4809</v>
      </c>
      <c r="H1224" s="638" t="s">
        <v>3900</v>
      </c>
      <c r="I1224" s="638" t="s">
        <v>23</v>
      </c>
      <c r="J1224" s="638" t="s">
        <v>44</v>
      </c>
      <c r="K1224" s="638" t="s">
        <v>1857</v>
      </c>
      <c r="L1224" s="638" t="s">
        <v>404</v>
      </c>
      <c r="M1224" s="638" t="s">
        <v>108</v>
      </c>
      <c r="N1224" s="645">
        <v>42016.0</v>
      </c>
      <c r="O1224" s="224"/>
      <c r="P1224" s="218"/>
      <c r="Q1224" s="229"/>
      <c r="R1224" s="229"/>
      <c r="S1224" s="218"/>
      <c r="T1224" s="390">
        <f t="shared" si="2367"/>
        <v>1507</v>
      </c>
      <c r="U1224" s="647">
        <f t="shared" ref="U1224:W1224" si="2497">IF(ISBLANK($A1224),"",sum(AE1224,AK1224,AQ1224,AW1224,BC1224,BI1224,BO1224,BU1224,CA1224,CG1224,CM1224,CS1224,CY1224,DE1224,DK1224,DQ1224,DW1224,EC1224,EI1224,EO1224,EU1224))</f>
        <v>1</v>
      </c>
      <c r="V1224" s="647">
        <f t="shared" si="2497"/>
        <v>0</v>
      </c>
      <c r="W1224" s="647">
        <f t="shared" si="2497"/>
        <v>0</v>
      </c>
      <c r="X1224" s="648">
        <f t="shared" si="2368"/>
        <v>1</v>
      </c>
      <c r="Y1224" s="647">
        <f t="shared" si="2379"/>
        <v>1</v>
      </c>
      <c r="Z1224" s="647">
        <f t="shared" ref="Z1224:AA1224" si="2498">IF(ISBLANK($A1224),"",sum(AI1224,AO1224,AU1224,BA1224,BG1224,BM1224,BS1224,BY1224,CE1224,CK1224,CQ1224,CW1224,DC1224,DI1224,DO1224,DU1224,EA1224,EG1224,EM1224,ES1224,EY1224))</f>
        <v>1</v>
      </c>
      <c r="AA1224" s="647">
        <f t="shared" si="2498"/>
        <v>0</v>
      </c>
      <c r="AB1224" s="648">
        <f t="shared" si="2370"/>
        <v>2</v>
      </c>
      <c r="AC1224" s="649">
        <f t="shared" si="2371"/>
        <v>1</v>
      </c>
      <c r="AD1224" s="539" t="str">
        <f t="shared" si="2454"/>
        <v>20+</v>
      </c>
      <c r="AE1224" s="646">
        <v>1.0</v>
      </c>
      <c r="AF1224" s="218"/>
      <c r="AG1224" s="218"/>
      <c r="AH1224" s="646">
        <v>1.0</v>
      </c>
      <c r="AI1224" s="646">
        <v>1.0</v>
      </c>
      <c r="AJ1224" s="218"/>
      <c r="AK1224" s="218"/>
      <c r="AL1224" s="218"/>
      <c r="AM1224" s="218"/>
      <c r="AN1224" s="218"/>
      <c r="AO1224" s="218"/>
      <c r="AP1224" s="218"/>
      <c r="AQ1224" s="218"/>
      <c r="AR1224" s="218"/>
      <c r="AS1224" s="218"/>
      <c r="AT1224" s="218"/>
      <c r="AU1224" s="218"/>
      <c r="AV1224" s="218"/>
      <c r="AW1224" s="218"/>
      <c r="AX1224" s="218"/>
      <c r="AY1224" s="218"/>
      <c r="AZ1224" s="218"/>
      <c r="BA1224" s="218"/>
      <c r="BB1224" s="218"/>
      <c r="BC1224" s="218"/>
      <c r="BD1224" s="218"/>
      <c r="BE1224" s="218"/>
      <c r="BF1224" s="218"/>
      <c r="BG1224" s="218"/>
      <c r="BH1224" s="218"/>
      <c r="BI1224" s="218"/>
      <c r="BJ1224" s="218"/>
      <c r="BK1224" s="218"/>
      <c r="BL1224" s="218"/>
      <c r="BM1224" s="218"/>
      <c r="BN1224" s="218"/>
      <c r="BO1224" s="218"/>
      <c r="BP1224" s="218"/>
      <c r="BQ1224" s="218"/>
      <c r="BR1224" s="218"/>
      <c r="BS1224" s="218"/>
      <c r="BT1224" s="218"/>
      <c r="BU1224" s="218"/>
      <c r="BV1224" s="218"/>
      <c r="BW1224" s="218"/>
      <c r="BX1224" s="218"/>
      <c r="BY1224" s="218"/>
      <c r="BZ1224" s="218"/>
      <c r="CA1224" s="218"/>
      <c r="CB1224" s="218"/>
      <c r="CC1224" s="218"/>
      <c r="CD1224" s="218"/>
      <c r="CE1224" s="218"/>
      <c r="CF1224" s="218"/>
      <c r="CG1224" s="218"/>
      <c r="CH1224" s="218"/>
      <c r="CI1224" s="218"/>
      <c r="CJ1224" s="218"/>
      <c r="CK1224" s="218"/>
      <c r="CL1224" s="218"/>
      <c r="CM1224" s="218"/>
      <c r="CN1224" s="218"/>
      <c r="CO1224" s="218"/>
      <c r="CP1224" s="218"/>
      <c r="CQ1224" s="218"/>
      <c r="CR1224" s="218"/>
      <c r="CS1224" s="218"/>
      <c r="CT1224" s="218"/>
      <c r="CU1224" s="218"/>
      <c r="CV1224" s="218"/>
      <c r="CW1224" s="218"/>
      <c r="CX1224" s="218"/>
      <c r="CY1224" s="218"/>
      <c r="CZ1224" s="218"/>
      <c r="DA1224" s="218"/>
      <c r="DB1224" s="218"/>
      <c r="DC1224" s="218"/>
      <c r="DD1224" s="218"/>
      <c r="DE1224" s="218"/>
      <c r="DF1224" s="218"/>
      <c r="DG1224" s="218"/>
      <c r="DH1224" s="218"/>
      <c r="DI1224" s="218"/>
      <c r="DJ1224" s="218"/>
      <c r="DK1224" s="218"/>
      <c r="DL1224" s="218"/>
      <c r="DM1224" s="218"/>
      <c r="DN1224" s="218"/>
      <c r="DO1224" s="218"/>
      <c r="DP1224" s="218"/>
      <c r="DQ1224" s="218"/>
      <c r="DR1224" s="218"/>
      <c r="DS1224" s="218"/>
      <c r="DT1224" s="218"/>
      <c r="DU1224" s="218"/>
      <c r="DV1224" s="218"/>
      <c r="DW1224" s="218"/>
      <c r="DX1224" s="218"/>
      <c r="DY1224" s="218"/>
      <c r="DZ1224" s="218"/>
      <c r="EA1224" s="218"/>
      <c r="EB1224" s="218"/>
      <c r="EC1224" s="218"/>
      <c r="ED1224" s="218"/>
      <c r="EE1224" s="218"/>
      <c r="EF1224" s="218"/>
      <c r="EG1224" s="218"/>
      <c r="EH1224" s="218"/>
      <c r="EI1224" s="218"/>
      <c r="EJ1224" s="218"/>
      <c r="EK1224" s="218"/>
      <c r="EL1224" s="218"/>
      <c r="EM1224" s="218"/>
      <c r="EN1224" s="218"/>
      <c r="EO1224" s="218"/>
      <c r="EP1224" s="218"/>
      <c r="EQ1224" s="218"/>
      <c r="ER1224" s="218"/>
      <c r="ES1224" s="218"/>
      <c r="ET1224" s="218"/>
      <c r="EU1224" s="218"/>
      <c r="EV1224" s="218"/>
      <c r="EW1224" s="218"/>
      <c r="EX1224" s="218"/>
      <c r="EY1224" s="218"/>
      <c r="EZ1224" s="218"/>
      <c r="FA1224" s="638" t="s">
        <v>4810</v>
      </c>
      <c r="FB1224" s="638"/>
      <c r="FC1224" s="638"/>
      <c r="FD1224" s="638"/>
    </row>
    <row r="1225">
      <c r="A1225" s="233" t="s">
        <v>4811</v>
      </c>
      <c r="B1225" s="233" t="s">
        <v>402</v>
      </c>
      <c r="C1225" s="235" t="s">
        <v>8</v>
      </c>
      <c r="D1225" s="233" t="s">
        <v>18</v>
      </c>
      <c r="E1225" s="234" t="s">
        <v>12</v>
      </c>
      <c r="F1225" s="234" t="s">
        <v>283</v>
      </c>
      <c r="G1225" s="233" t="s">
        <v>4812</v>
      </c>
      <c r="H1225" s="233" t="s">
        <v>3900</v>
      </c>
      <c r="I1225" s="234" t="s">
        <v>23</v>
      </c>
      <c r="J1225" s="234" t="s">
        <v>44</v>
      </c>
      <c r="K1225" s="234" t="s">
        <v>1857</v>
      </c>
      <c r="L1225" s="233" t="s">
        <v>4813</v>
      </c>
      <c r="M1225" s="234" t="s">
        <v>124</v>
      </c>
      <c r="N1225" s="631">
        <v>42066.0</v>
      </c>
      <c r="O1225" s="631">
        <v>42066.0</v>
      </c>
      <c r="P1225" s="218"/>
      <c r="Q1225" s="229"/>
      <c r="R1225" s="229"/>
      <c r="S1225" s="218"/>
      <c r="T1225" s="69">
        <f t="shared" si="2367"/>
        <v>1457</v>
      </c>
      <c r="U1225" s="647">
        <f t="shared" ref="U1225:W1225" si="2499">IF(ISBLANK($A1225),"",sum(AE1225,AK1225,AQ1225,AW1225,BC1225,BI1225,BO1225,BU1225,CA1225,CG1225,CM1225,CS1225,CY1225,DE1225,DK1225,DQ1225,DW1225,EC1225,EI1225,EO1225,EU1225))</f>
        <v>5</v>
      </c>
      <c r="V1225" s="647">
        <f t="shared" si="2499"/>
        <v>0</v>
      </c>
      <c r="W1225" s="647">
        <f t="shared" si="2499"/>
        <v>0</v>
      </c>
      <c r="X1225" s="648">
        <f t="shared" si="2368"/>
        <v>5</v>
      </c>
      <c r="Y1225" s="647">
        <f t="shared" si="2379"/>
        <v>1</v>
      </c>
      <c r="Z1225" s="647">
        <f t="shared" ref="Z1225:AA1225" si="2500">IF(ISBLANK($A1225),"",sum(AI1225,AO1225,AU1225,BA1225,BG1225,BM1225,BS1225,BY1225,CE1225,CK1225,CQ1225,CW1225,DC1225,DI1225,DO1225,DU1225,EA1225,EG1225,EM1225,ES1225,EY1225))</f>
        <v>0</v>
      </c>
      <c r="AA1225" s="647">
        <f t="shared" si="2500"/>
        <v>0</v>
      </c>
      <c r="AB1225" s="648">
        <f t="shared" si="2370"/>
        <v>1</v>
      </c>
      <c r="AC1225" s="649">
        <f t="shared" si="2371"/>
        <v>0.2</v>
      </c>
      <c r="AD1225" s="635" t="str">
        <f t="shared" si="2454"/>
        <v>20+</v>
      </c>
      <c r="AE1225" s="218"/>
      <c r="AF1225" s="218"/>
      <c r="AG1225" s="218"/>
      <c r="AH1225" s="218"/>
      <c r="AI1225" s="218"/>
      <c r="AJ1225" s="218"/>
      <c r="AK1225" s="218"/>
      <c r="AL1225" s="218"/>
      <c r="AM1225" s="218"/>
      <c r="AN1225" s="218"/>
      <c r="AO1225" s="218"/>
      <c r="AP1225" s="218"/>
      <c r="AQ1225" s="218"/>
      <c r="AR1225" s="218"/>
      <c r="AS1225" s="218"/>
      <c r="AT1225" s="218"/>
      <c r="AU1225" s="218"/>
      <c r="AV1225" s="218"/>
      <c r="AW1225" s="218"/>
      <c r="AX1225" s="218"/>
      <c r="AY1225" s="218"/>
      <c r="AZ1225" s="218"/>
      <c r="BA1225" s="218"/>
      <c r="BB1225" s="218"/>
      <c r="BC1225" s="237">
        <v>1.0</v>
      </c>
      <c r="BD1225" s="218"/>
      <c r="BE1225" s="218"/>
      <c r="BF1225" s="237">
        <v>1.0</v>
      </c>
      <c r="BG1225" s="218"/>
      <c r="BH1225" s="218"/>
      <c r="BI1225" s="218"/>
      <c r="BJ1225" s="218"/>
      <c r="BK1225" s="218"/>
      <c r="BL1225" s="218"/>
      <c r="BM1225" s="218"/>
      <c r="BN1225" s="218"/>
      <c r="BO1225" s="218"/>
      <c r="BP1225" s="218"/>
      <c r="BQ1225" s="218"/>
      <c r="BR1225" s="218"/>
      <c r="BS1225" s="218"/>
      <c r="BT1225" s="218"/>
      <c r="BU1225" s="218"/>
      <c r="BV1225" s="218"/>
      <c r="BW1225" s="218"/>
      <c r="BX1225" s="218"/>
      <c r="BY1225" s="218"/>
      <c r="BZ1225" s="218"/>
      <c r="CA1225" s="218"/>
      <c r="CB1225" s="218"/>
      <c r="CC1225" s="218"/>
      <c r="CD1225" s="218"/>
      <c r="CE1225" s="218"/>
      <c r="CF1225" s="218"/>
      <c r="CG1225" s="237">
        <v>1.0</v>
      </c>
      <c r="CH1225" s="218"/>
      <c r="CI1225" s="218"/>
      <c r="CJ1225" s="218"/>
      <c r="CK1225" s="218"/>
      <c r="CL1225" s="218"/>
      <c r="CM1225" s="218"/>
      <c r="CN1225" s="218"/>
      <c r="CO1225" s="218"/>
      <c r="CP1225" s="218"/>
      <c r="CQ1225" s="218"/>
      <c r="CR1225" s="218"/>
      <c r="CS1225" s="237">
        <v>1.0</v>
      </c>
      <c r="CT1225" s="218"/>
      <c r="CU1225" s="218"/>
      <c r="CV1225" s="218"/>
      <c r="CW1225" s="218"/>
      <c r="CX1225" s="218"/>
      <c r="CY1225" s="237">
        <v>1.0</v>
      </c>
      <c r="CZ1225" s="218"/>
      <c r="DA1225" s="218"/>
      <c r="DB1225" s="218"/>
      <c r="DC1225" s="218"/>
      <c r="DD1225" s="218"/>
      <c r="DE1225" s="237">
        <v>1.0</v>
      </c>
      <c r="DF1225" s="218"/>
      <c r="DG1225" s="218"/>
      <c r="DH1225" s="218"/>
      <c r="DI1225" s="218"/>
      <c r="DJ1225" s="218"/>
      <c r="DK1225" s="218"/>
      <c r="DL1225" s="218"/>
      <c r="DM1225" s="218"/>
      <c r="DN1225" s="218"/>
      <c r="DO1225" s="218"/>
      <c r="DP1225" s="218"/>
      <c r="DQ1225" s="218"/>
      <c r="DR1225" s="218"/>
      <c r="DS1225" s="218"/>
      <c r="DT1225" s="218"/>
      <c r="DU1225" s="218"/>
      <c r="DV1225" s="218"/>
      <c r="DW1225" s="218"/>
      <c r="DX1225" s="218"/>
      <c r="DY1225" s="218"/>
      <c r="DZ1225" s="218"/>
      <c r="EA1225" s="218"/>
      <c r="EB1225" s="218"/>
      <c r="EC1225" s="218"/>
      <c r="ED1225" s="218"/>
      <c r="EE1225" s="218"/>
      <c r="EF1225" s="218"/>
      <c r="EG1225" s="218"/>
      <c r="EH1225" s="218"/>
      <c r="EI1225" s="218"/>
      <c r="EJ1225" s="218"/>
      <c r="EK1225" s="218"/>
      <c r="EL1225" s="218"/>
      <c r="EM1225" s="218"/>
      <c r="EN1225" s="218"/>
      <c r="EO1225" s="218"/>
      <c r="EP1225" s="218"/>
      <c r="EQ1225" s="218"/>
      <c r="ER1225" s="218"/>
      <c r="ES1225" s="218"/>
      <c r="ET1225" s="218"/>
      <c r="EU1225" s="218"/>
      <c r="EV1225" s="218"/>
      <c r="EW1225" s="218"/>
      <c r="EX1225" s="218"/>
      <c r="EY1225" s="218"/>
      <c r="EZ1225" s="218"/>
      <c r="FA1225" s="233" t="s">
        <v>4814</v>
      </c>
      <c r="FB1225" s="233"/>
      <c r="FC1225" s="233"/>
      <c r="FD1225" s="233"/>
    </row>
    <row r="1226">
      <c r="A1226" s="233" t="s">
        <v>4815</v>
      </c>
      <c r="B1226" s="233" t="s">
        <v>4374</v>
      </c>
      <c r="C1226" s="235" t="s">
        <v>100</v>
      </c>
      <c r="D1226" s="233" t="s">
        <v>18</v>
      </c>
      <c r="E1226" s="234" t="s">
        <v>12</v>
      </c>
      <c r="F1226" s="234" t="s">
        <v>283</v>
      </c>
      <c r="G1226" s="233" t="s">
        <v>4375</v>
      </c>
      <c r="H1226" s="233" t="s">
        <v>4371</v>
      </c>
      <c r="I1226" s="234" t="s">
        <v>23</v>
      </c>
      <c r="J1226" s="234" t="s">
        <v>44</v>
      </c>
      <c r="K1226" s="234" t="s">
        <v>1857</v>
      </c>
      <c r="L1226" s="233" t="s">
        <v>4816</v>
      </c>
      <c r="M1226" s="234" t="s">
        <v>72</v>
      </c>
      <c r="N1226" s="631">
        <v>42069.0</v>
      </c>
      <c r="O1226" s="631">
        <v>42069.0</v>
      </c>
      <c r="P1226" s="218"/>
      <c r="Q1226" s="229"/>
      <c r="R1226" s="229"/>
      <c r="S1226" s="218"/>
      <c r="T1226" s="69">
        <f t="shared" si="2367"/>
        <v>1454</v>
      </c>
      <c r="U1226" s="536">
        <f t="shared" ref="U1226:W1226" si="2501">IF(ISBLANK($A1226),"",sum(AE1226,AK1226,AQ1226,AW1226,BC1226,BI1226,BO1226,BU1226,CA1226,CG1226,CM1226,CS1226,CY1226,DE1226,DK1226,DQ1226,DW1226,EC1226,EI1226,EO1226,EU1226))</f>
        <v>3</v>
      </c>
      <c r="V1226" s="536">
        <f t="shared" si="2501"/>
        <v>2</v>
      </c>
      <c r="W1226" s="536">
        <f t="shared" si="2501"/>
        <v>0</v>
      </c>
      <c r="X1226" s="537">
        <f t="shared" si="2368"/>
        <v>5</v>
      </c>
      <c r="Y1226" s="536">
        <f t="shared" si="2379"/>
        <v>5</v>
      </c>
      <c r="Z1226" s="536">
        <f t="shared" ref="Z1226:AA1226" si="2502">IF(ISBLANK($A1226),"",sum(AI1226,AO1226,AU1226,BA1226,BG1226,BM1226,BS1226,BY1226,CE1226,CK1226,CQ1226,CW1226,DC1226,DI1226,DO1226,DU1226,EA1226,EG1226,EM1226,ES1226,EY1226))</f>
        <v>0</v>
      </c>
      <c r="AA1226" s="536">
        <f t="shared" si="2502"/>
        <v>0</v>
      </c>
      <c r="AB1226" s="537">
        <f t="shared" si="2370"/>
        <v>5</v>
      </c>
      <c r="AC1226" s="538">
        <f t="shared" si="2371"/>
        <v>1</v>
      </c>
      <c r="AD1226" s="635" t="str">
        <f t="shared" si="2454"/>
        <v>20+</v>
      </c>
      <c r="AE1226" s="237">
        <v>2.0</v>
      </c>
      <c r="AF1226" s="237">
        <v>1.0</v>
      </c>
      <c r="AG1226" s="218"/>
      <c r="AH1226" s="218"/>
      <c r="AI1226" s="218"/>
      <c r="AJ1226" s="218"/>
      <c r="AK1226" s="237">
        <v>1.0</v>
      </c>
      <c r="AL1226" s="237">
        <v>1.0</v>
      </c>
      <c r="AM1226" s="218"/>
      <c r="AN1226" s="218"/>
      <c r="AO1226" s="218"/>
      <c r="AP1226" s="218"/>
      <c r="AQ1226" s="218"/>
      <c r="AR1226" s="218"/>
      <c r="AS1226" s="218"/>
      <c r="AT1226" s="237">
        <v>5.0</v>
      </c>
      <c r="AU1226" s="218"/>
      <c r="AV1226" s="218"/>
      <c r="AW1226" s="218"/>
      <c r="AX1226" s="218"/>
      <c r="AY1226" s="218"/>
      <c r="AZ1226" s="218"/>
      <c r="BA1226" s="218"/>
      <c r="BB1226" s="218"/>
      <c r="BC1226" s="218"/>
      <c r="BD1226" s="218"/>
      <c r="BE1226" s="218"/>
      <c r="BF1226" s="218"/>
      <c r="BG1226" s="218"/>
      <c r="BH1226" s="218"/>
      <c r="BI1226" s="218"/>
      <c r="BJ1226" s="218"/>
      <c r="BK1226" s="218"/>
      <c r="BL1226" s="218"/>
      <c r="BM1226" s="218"/>
      <c r="BN1226" s="218"/>
      <c r="BO1226" s="218"/>
      <c r="BP1226" s="218"/>
      <c r="BQ1226" s="218"/>
      <c r="BR1226" s="218"/>
      <c r="BS1226" s="218"/>
      <c r="BT1226" s="218"/>
      <c r="BU1226" s="218"/>
      <c r="BV1226" s="218"/>
      <c r="BW1226" s="218"/>
      <c r="BX1226" s="218"/>
      <c r="BY1226" s="218"/>
      <c r="BZ1226" s="218"/>
      <c r="CA1226" s="218"/>
      <c r="CB1226" s="218"/>
      <c r="CC1226" s="218"/>
      <c r="CD1226" s="218"/>
      <c r="CE1226" s="218"/>
      <c r="CF1226" s="218"/>
      <c r="CG1226" s="218"/>
      <c r="CH1226" s="218"/>
      <c r="CI1226" s="218"/>
      <c r="CJ1226" s="218"/>
      <c r="CK1226" s="218"/>
      <c r="CL1226" s="218"/>
      <c r="CM1226" s="218"/>
      <c r="CN1226" s="218"/>
      <c r="CO1226" s="218"/>
      <c r="CP1226" s="218"/>
      <c r="CQ1226" s="218"/>
      <c r="CR1226" s="218"/>
      <c r="CS1226" s="218"/>
      <c r="CT1226" s="218"/>
      <c r="CU1226" s="218"/>
      <c r="CV1226" s="218"/>
      <c r="CW1226" s="218"/>
      <c r="CX1226" s="218"/>
      <c r="CY1226" s="218"/>
      <c r="CZ1226" s="218"/>
      <c r="DA1226" s="218"/>
      <c r="DB1226" s="218"/>
      <c r="DC1226" s="218"/>
      <c r="DD1226" s="218"/>
      <c r="DE1226" s="218"/>
      <c r="DF1226" s="218"/>
      <c r="DG1226" s="218"/>
      <c r="DH1226" s="218"/>
      <c r="DI1226" s="218"/>
      <c r="DJ1226" s="218"/>
      <c r="DK1226" s="218"/>
      <c r="DL1226" s="218"/>
      <c r="DM1226" s="218"/>
      <c r="DN1226" s="218"/>
      <c r="DO1226" s="218"/>
      <c r="DP1226" s="218"/>
      <c r="DQ1226" s="218"/>
      <c r="DR1226" s="218"/>
      <c r="DS1226" s="218"/>
      <c r="DT1226" s="218"/>
      <c r="DU1226" s="218"/>
      <c r="DV1226" s="218"/>
      <c r="DW1226" s="218"/>
      <c r="DX1226" s="218"/>
      <c r="DY1226" s="218"/>
      <c r="DZ1226" s="218"/>
      <c r="EA1226" s="218"/>
      <c r="EB1226" s="218"/>
      <c r="EC1226" s="218"/>
      <c r="ED1226" s="218"/>
      <c r="EE1226" s="218"/>
      <c r="EF1226" s="218"/>
      <c r="EG1226" s="218"/>
      <c r="EH1226" s="218"/>
      <c r="EI1226" s="218"/>
      <c r="EJ1226" s="218"/>
      <c r="EK1226" s="218"/>
      <c r="EL1226" s="218"/>
      <c r="EM1226" s="218"/>
      <c r="EN1226" s="218"/>
      <c r="EO1226" s="218"/>
      <c r="EP1226" s="218"/>
      <c r="EQ1226" s="218"/>
      <c r="ER1226" s="218"/>
      <c r="ES1226" s="218"/>
      <c r="ET1226" s="218"/>
      <c r="EU1226" s="218"/>
      <c r="EV1226" s="218"/>
      <c r="EW1226" s="218"/>
      <c r="EX1226" s="218"/>
      <c r="EY1226" s="218"/>
      <c r="EZ1226" s="218"/>
      <c r="FA1226" s="233" t="s">
        <v>4817</v>
      </c>
      <c r="FB1226" s="233"/>
      <c r="FC1226" s="233"/>
      <c r="FD1226" s="233"/>
    </row>
    <row r="1227">
      <c r="A1227" s="233" t="s">
        <v>4818</v>
      </c>
      <c r="B1227" s="234" t="s">
        <v>4792</v>
      </c>
      <c r="C1227" s="235" t="s">
        <v>8</v>
      </c>
      <c r="D1227" s="234" t="s">
        <v>18</v>
      </c>
      <c r="E1227" s="234" t="s">
        <v>12</v>
      </c>
      <c r="F1227" s="234" t="s">
        <v>283</v>
      </c>
      <c r="G1227" s="234" t="s">
        <v>4677</v>
      </c>
      <c r="H1227" s="234" t="s">
        <v>4371</v>
      </c>
      <c r="I1227" s="234" t="s">
        <v>23</v>
      </c>
      <c r="J1227" s="234" t="s">
        <v>44</v>
      </c>
      <c r="K1227" s="234" t="s">
        <v>1857</v>
      </c>
      <c r="L1227" s="234" t="s">
        <v>364</v>
      </c>
      <c r="M1227" s="234" t="s">
        <v>50</v>
      </c>
      <c r="N1227" s="236">
        <v>42004.0</v>
      </c>
      <c r="O1227" s="236">
        <v>42045.0</v>
      </c>
      <c r="P1227" s="218"/>
      <c r="Q1227" s="229"/>
      <c r="R1227" s="229"/>
      <c r="S1227" s="218"/>
      <c r="T1227" s="69">
        <f t="shared" si="2367"/>
        <v>1519</v>
      </c>
      <c r="U1227" s="536">
        <f t="shared" ref="U1227:W1227" si="2503">IF(ISBLANK($A1227),"",sum(AE1227,AK1227,AQ1227,AW1227,BC1227,BI1227,BO1227,BU1227,CA1227,CG1227,CM1227,CS1227,CY1227,DE1227,DK1227,DQ1227,DW1227,EC1227,EI1227,EO1227,EU1227))</f>
        <v>1</v>
      </c>
      <c r="V1227" s="536">
        <f t="shared" si="2503"/>
        <v>0</v>
      </c>
      <c r="W1227" s="536">
        <f t="shared" si="2503"/>
        <v>0</v>
      </c>
      <c r="X1227" s="537">
        <f t="shared" si="2368"/>
        <v>1</v>
      </c>
      <c r="Y1227" s="536">
        <f t="shared" si="2379"/>
        <v>1</v>
      </c>
      <c r="Z1227" s="536">
        <f t="shared" ref="Z1227:AA1227" si="2504">IF(ISBLANK($A1227),"",sum(AI1227,AO1227,AU1227,BA1227,BG1227,BM1227,BS1227,BY1227,CE1227,CK1227,CQ1227,CW1227,DC1227,DI1227,DO1227,DU1227,EA1227,EG1227,EM1227,ES1227,EY1227))</f>
        <v>0</v>
      </c>
      <c r="AA1227" s="536">
        <f t="shared" si="2504"/>
        <v>0</v>
      </c>
      <c r="AB1227" s="537">
        <f t="shared" si="2370"/>
        <v>1</v>
      </c>
      <c r="AC1227" s="538">
        <f t="shared" si="2371"/>
        <v>1</v>
      </c>
      <c r="AD1227" s="635" t="str">
        <f t="shared" si="2454"/>
        <v>20+</v>
      </c>
      <c r="AE1227" s="218"/>
      <c r="AF1227" s="218"/>
      <c r="AG1227" s="218"/>
      <c r="AH1227" s="218"/>
      <c r="AI1227" s="218"/>
      <c r="AJ1227" s="218"/>
      <c r="AK1227" s="218"/>
      <c r="AL1227" s="218"/>
      <c r="AM1227" s="218"/>
      <c r="AN1227" s="218"/>
      <c r="AO1227" s="218"/>
      <c r="AP1227" s="218"/>
      <c r="AQ1227" s="218"/>
      <c r="AR1227" s="218"/>
      <c r="AS1227" s="218"/>
      <c r="AT1227" s="218"/>
      <c r="AU1227" s="218"/>
      <c r="AV1227" s="218"/>
      <c r="AW1227" s="218"/>
      <c r="AX1227" s="218"/>
      <c r="AY1227" s="218"/>
      <c r="AZ1227" s="218"/>
      <c r="BA1227" s="218"/>
      <c r="BB1227" s="218"/>
      <c r="BC1227" s="237">
        <v>1.0</v>
      </c>
      <c r="BD1227" s="218"/>
      <c r="BE1227" s="218"/>
      <c r="BF1227" s="218"/>
      <c r="BG1227" s="218"/>
      <c r="BH1227" s="218"/>
      <c r="BI1227" s="218"/>
      <c r="BJ1227" s="218"/>
      <c r="BK1227" s="218"/>
      <c r="BL1227" s="218"/>
      <c r="BM1227" s="218"/>
      <c r="BN1227" s="218"/>
      <c r="BO1227" s="218"/>
      <c r="BP1227" s="218"/>
      <c r="BQ1227" s="218"/>
      <c r="BR1227" s="218"/>
      <c r="BS1227" s="218"/>
      <c r="BT1227" s="218"/>
      <c r="BU1227" s="218"/>
      <c r="BV1227" s="218"/>
      <c r="BW1227" s="218"/>
      <c r="BX1227" s="218"/>
      <c r="BY1227" s="218"/>
      <c r="BZ1227" s="218"/>
      <c r="CA1227" s="218"/>
      <c r="CB1227" s="218"/>
      <c r="CC1227" s="218"/>
      <c r="CD1227" s="218"/>
      <c r="CE1227" s="218"/>
      <c r="CF1227" s="218"/>
      <c r="CG1227" s="218"/>
      <c r="CH1227" s="218"/>
      <c r="CI1227" s="218"/>
      <c r="CJ1227" s="237">
        <v>1.0</v>
      </c>
      <c r="CK1227" s="218"/>
      <c r="CL1227" s="218"/>
      <c r="CM1227" s="218"/>
      <c r="CN1227" s="218"/>
      <c r="CO1227" s="218"/>
      <c r="CP1227" s="218"/>
      <c r="CQ1227" s="218"/>
      <c r="CR1227" s="218"/>
      <c r="CS1227" s="218"/>
      <c r="CT1227" s="218"/>
      <c r="CU1227" s="218"/>
      <c r="CV1227" s="218"/>
      <c r="CW1227" s="218"/>
      <c r="CX1227" s="218"/>
      <c r="CY1227" s="218"/>
      <c r="CZ1227" s="218"/>
      <c r="DA1227" s="218"/>
      <c r="DB1227" s="218"/>
      <c r="DC1227" s="218"/>
      <c r="DD1227" s="218"/>
      <c r="DE1227" s="218"/>
      <c r="DF1227" s="218"/>
      <c r="DG1227" s="218"/>
      <c r="DH1227" s="218"/>
      <c r="DI1227" s="218"/>
      <c r="DJ1227" s="218"/>
      <c r="DK1227" s="218"/>
      <c r="DL1227" s="218"/>
      <c r="DM1227" s="218"/>
      <c r="DN1227" s="218"/>
      <c r="DO1227" s="218"/>
      <c r="DP1227" s="218"/>
      <c r="DQ1227" s="218"/>
      <c r="DR1227" s="218"/>
      <c r="DS1227" s="218"/>
      <c r="DT1227" s="218"/>
      <c r="DU1227" s="218"/>
      <c r="DV1227" s="218"/>
      <c r="DW1227" s="218"/>
      <c r="DX1227" s="218"/>
      <c r="DY1227" s="218"/>
      <c r="DZ1227" s="218"/>
      <c r="EA1227" s="218"/>
      <c r="EB1227" s="218"/>
      <c r="EC1227" s="218"/>
      <c r="ED1227" s="218"/>
      <c r="EE1227" s="218"/>
      <c r="EF1227" s="218"/>
      <c r="EG1227" s="218"/>
      <c r="EH1227" s="218"/>
      <c r="EI1227" s="218"/>
      <c r="EJ1227" s="218"/>
      <c r="EK1227" s="218"/>
      <c r="EL1227" s="218"/>
      <c r="EM1227" s="218"/>
      <c r="EN1227" s="218"/>
      <c r="EO1227" s="218"/>
      <c r="EP1227" s="218"/>
      <c r="EQ1227" s="218"/>
      <c r="ER1227" s="218"/>
      <c r="ES1227" s="218"/>
      <c r="ET1227" s="218"/>
      <c r="EU1227" s="218"/>
      <c r="EV1227" s="218"/>
      <c r="EW1227" s="218"/>
      <c r="EX1227" s="218"/>
      <c r="EY1227" s="218"/>
      <c r="EZ1227" s="218"/>
      <c r="FA1227" s="234" t="s">
        <v>4819</v>
      </c>
      <c r="FB1227" s="234"/>
      <c r="FC1227" s="234"/>
      <c r="FD1227" s="234"/>
    </row>
    <row r="1228">
      <c r="A1228" s="233" t="s">
        <v>4820</v>
      </c>
      <c r="B1228" s="233" t="s">
        <v>402</v>
      </c>
      <c r="C1228" s="235" t="s">
        <v>8</v>
      </c>
      <c r="D1228" s="234" t="s">
        <v>18</v>
      </c>
      <c r="E1228" s="234" t="s">
        <v>12</v>
      </c>
      <c r="F1228" s="234" t="s">
        <v>283</v>
      </c>
      <c r="G1228" s="234" t="s">
        <v>4821</v>
      </c>
      <c r="H1228" s="234" t="s">
        <v>3770</v>
      </c>
      <c r="I1228" s="234" t="s">
        <v>23</v>
      </c>
      <c r="J1228" s="234" t="s">
        <v>44</v>
      </c>
      <c r="K1228" s="234" t="s">
        <v>1857</v>
      </c>
      <c r="L1228" s="233" t="s">
        <v>4822</v>
      </c>
      <c r="M1228" s="234" t="s">
        <v>103</v>
      </c>
      <c r="N1228" s="236">
        <v>42060.0</v>
      </c>
      <c r="O1228" s="236">
        <v>42060.0</v>
      </c>
      <c r="P1228" s="218"/>
      <c r="Q1228" s="229"/>
      <c r="R1228" s="229"/>
      <c r="S1228" s="218"/>
      <c r="T1228" s="69">
        <f t="shared" si="2367"/>
        <v>1463</v>
      </c>
      <c r="U1228" s="536">
        <f t="shared" ref="U1228:W1228" si="2505">IF(ISBLANK($A1228),"",sum(AE1228,AK1228,AQ1228,AW1228,BC1228,BI1228,BO1228,BU1228,CA1228,CG1228,CM1228,CS1228,CY1228,DE1228,DK1228,DQ1228,DW1228,EC1228,EI1228,EO1228,EU1228))</f>
        <v>0</v>
      </c>
      <c r="V1228" s="536">
        <f t="shared" si="2505"/>
        <v>0</v>
      </c>
      <c r="W1228" s="536">
        <f t="shared" si="2505"/>
        <v>0</v>
      </c>
      <c r="X1228" s="537">
        <f t="shared" si="2368"/>
        <v>0</v>
      </c>
      <c r="Y1228" s="536">
        <f t="shared" si="2379"/>
        <v>0</v>
      </c>
      <c r="Z1228" s="536">
        <f t="shared" ref="Z1228:AA1228" si="2506">IF(ISBLANK($A1228),"",sum(AI1228,AO1228,AU1228,BA1228,BG1228,BM1228,BS1228,BY1228,CE1228,CK1228,CQ1228,CW1228,DC1228,DI1228,DO1228,DU1228,EA1228,EG1228,EM1228,ES1228,EY1228))</f>
        <v>0</v>
      </c>
      <c r="AA1228" s="536">
        <f t="shared" si="2506"/>
        <v>0</v>
      </c>
      <c r="AB1228" s="537">
        <f t="shared" si="2370"/>
        <v>0</v>
      </c>
      <c r="AC1228" s="238" t="str">
        <f t="shared" si="2371"/>
        <v/>
      </c>
      <c r="AD1228" s="635" t="str">
        <f t="shared" si="2454"/>
        <v>20+</v>
      </c>
      <c r="AE1228" s="218"/>
      <c r="AF1228" s="218"/>
      <c r="AG1228" s="218"/>
      <c r="AH1228" s="218"/>
      <c r="AI1228" s="218"/>
      <c r="AJ1228" s="218"/>
      <c r="AK1228" s="218"/>
      <c r="AL1228" s="218"/>
      <c r="AM1228" s="218"/>
      <c r="AN1228" s="218"/>
      <c r="AO1228" s="218"/>
      <c r="AP1228" s="218"/>
      <c r="AQ1228" s="218"/>
      <c r="AR1228" s="218"/>
      <c r="AS1228" s="218"/>
      <c r="AT1228" s="218"/>
      <c r="AU1228" s="218"/>
      <c r="AV1228" s="218"/>
      <c r="AW1228" s="218"/>
      <c r="AX1228" s="218"/>
      <c r="AY1228" s="218"/>
      <c r="AZ1228" s="218"/>
      <c r="BA1228" s="218"/>
      <c r="BB1228" s="218"/>
      <c r="BC1228" s="218"/>
      <c r="BD1228" s="218"/>
      <c r="BE1228" s="218"/>
      <c r="BF1228" s="218"/>
      <c r="BG1228" s="218"/>
      <c r="BH1228" s="218"/>
      <c r="BI1228" s="218"/>
      <c r="BJ1228" s="218"/>
      <c r="BK1228" s="218"/>
      <c r="BL1228" s="218"/>
      <c r="BM1228" s="218"/>
      <c r="BN1228" s="218"/>
      <c r="BO1228" s="218"/>
      <c r="BP1228" s="218"/>
      <c r="BQ1228" s="218"/>
      <c r="BR1228" s="218"/>
      <c r="BS1228" s="218"/>
      <c r="BT1228" s="218"/>
      <c r="BU1228" s="218"/>
      <c r="BV1228" s="218"/>
      <c r="BW1228" s="218"/>
      <c r="BX1228" s="218"/>
      <c r="BY1228" s="218"/>
      <c r="BZ1228" s="218"/>
      <c r="CA1228" s="218"/>
      <c r="CB1228" s="218"/>
      <c r="CC1228" s="218"/>
      <c r="CD1228" s="218"/>
      <c r="CE1228" s="218"/>
      <c r="CF1228" s="218"/>
      <c r="CG1228" s="218"/>
      <c r="CH1228" s="218"/>
      <c r="CI1228" s="218"/>
      <c r="CJ1228" s="218"/>
      <c r="CK1228" s="218"/>
      <c r="CL1228" s="218"/>
      <c r="CM1228" s="218"/>
      <c r="CN1228" s="218"/>
      <c r="CO1228" s="218"/>
      <c r="CP1228" s="218"/>
      <c r="CQ1228" s="218"/>
      <c r="CR1228" s="218"/>
      <c r="CS1228" s="218"/>
      <c r="CT1228" s="218"/>
      <c r="CU1228" s="218"/>
      <c r="CV1228" s="218"/>
      <c r="CW1228" s="218"/>
      <c r="CX1228" s="218"/>
      <c r="CY1228" s="218"/>
      <c r="CZ1228" s="218"/>
      <c r="DA1228" s="218"/>
      <c r="DB1228" s="218"/>
      <c r="DC1228" s="218"/>
      <c r="DD1228" s="218"/>
      <c r="DE1228" s="218"/>
      <c r="DF1228" s="218"/>
      <c r="DG1228" s="218"/>
      <c r="DH1228" s="218"/>
      <c r="DI1228" s="218"/>
      <c r="DJ1228" s="218"/>
      <c r="DK1228" s="218"/>
      <c r="DL1228" s="218"/>
      <c r="DM1228" s="218"/>
      <c r="DN1228" s="218"/>
      <c r="DO1228" s="218"/>
      <c r="DP1228" s="218"/>
      <c r="DQ1228" s="218"/>
      <c r="DR1228" s="218"/>
      <c r="DS1228" s="218"/>
      <c r="DT1228" s="218"/>
      <c r="DU1228" s="218"/>
      <c r="DV1228" s="218"/>
      <c r="DW1228" s="218"/>
      <c r="DX1228" s="218"/>
      <c r="DY1228" s="218"/>
      <c r="DZ1228" s="218"/>
      <c r="EA1228" s="218"/>
      <c r="EB1228" s="218"/>
      <c r="EC1228" s="218"/>
      <c r="ED1228" s="218"/>
      <c r="EE1228" s="218"/>
      <c r="EF1228" s="218"/>
      <c r="EG1228" s="218"/>
      <c r="EH1228" s="218"/>
      <c r="EI1228" s="218"/>
      <c r="EJ1228" s="218"/>
      <c r="EK1228" s="218"/>
      <c r="EL1228" s="218"/>
      <c r="EM1228" s="218"/>
      <c r="EN1228" s="218"/>
      <c r="EO1228" s="218"/>
      <c r="EP1228" s="218"/>
      <c r="EQ1228" s="218"/>
      <c r="ER1228" s="218"/>
      <c r="ES1228" s="218"/>
      <c r="ET1228" s="218"/>
      <c r="EU1228" s="218"/>
      <c r="EV1228" s="218"/>
      <c r="EW1228" s="218"/>
      <c r="EX1228" s="218"/>
      <c r="EY1228" s="218"/>
      <c r="EZ1228" s="218"/>
      <c r="FA1228" s="233" t="s">
        <v>4823</v>
      </c>
      <c r="FB1228" s="233"/>
      <c r="FC1228" s="233"/>
      <c r="FD1228" s="233"/>
    </row>
    <row r="1229">
      <c r="A1229" s="233" t="s">
        <v>4824</v>
      </c>
      <c r="B1229" s="234" t="s">
        <v>4374</v>
      </c>
      <c r="C1229" s="235" t="s">
        <v>100</v>
      </c>
      <c r="D1229" s="234" t="s">
        <v>18</v>
      </c>
      <c r="E1229" s="234" t="s">
        <v>12</v>
      </c>
      <c r="F1229" s="234" t="s">
        <v>283</v>
      </c>
      <c r="G1229" s="234" t="s">
        <v>4677</v>
      </c>
      <c r="H1229" s="234" t="s">
        <v>4371</v>
      </c>
      <c r="I1229" s="234" t="s">
        <v>23</v>
      </c>
      <c r="J1229" s="234" t="s">
        <v>44</v>
      </c>
      <c r="K1229" s="234" t="s">
        <v>1857</v>
      </c>
      <c r="L1229" s="234" t="s">
        <v>698</v>
      </c>
      <c r="M1229" s="234" t="s">
        <v>125</v>
      </c>
      <c r="N1229" s="236">
        <v>42025.0</v>
      </c>
      <c r="O1229" s="224"/>
      <c r="P1229" s="218"/>
      <c r="Q1229" s="229"/>
      <c r="R1229" s="229"/>
      <c r="S1229" s="218"/>
      <c r="T1229" s="69">
        <f t="shared" si="2367"/>
        <v>1498</v>
      </c>
      <c r="U1229" s="536">
        <f t="shared" ref="U1229:W1229" si="2507">IF(ISBLANK($A1229),"",sum(AE1229,AK1229,AQ1229,AW1229,BC1229,BI1229,BO1229,BU1229,CA1229,CG1229,CM1229,CS1229,CY1229,DE1229,DK1229,DQ1229,DW1229,EC1229,EI1229,EO1229,EU1229))</f>
        <v>1</v>
      </c>
      <c r="V1229" s="536">
        <f t="shared" si="2507"/>
        <v>0</v>
      </c>
      <c r="W1229" s="536">
        <f t="shared" si="2507"/>
        <v>0</v>
      </c>
      <c r="X1229" s="537">
        <f t="shared" si="2368"/>
        <v>1</v>
      </c>
      <c r="Y1229" s="536">
        <f t="shared" si="2379"/>
        <v>1</v>
      </c>
      <c r="Z1229" s="536">
        <f t="shared" ref="Z1229:AA1229" si="2508">IF(ISBLANK($A1229),"",sum(AI1229,AO1229,AU1229,BA1229,BG1229,BM1229,BS1229,BY1229,CE1229,CK1229,CQ1229,CW1229,DC1229,DI1229,DO1229,DU1229,EA1229,EG1229,EM1229,ES1229,EY1229))</f>
        <v>1</v>
      </c>
      <c r="AA1229" s="536">
        <f t="shared" si="2508"/>
        <v>0</v>
      </c>
      <c r="AB1229" s="537">
        <f t="shared" si="2370"/>
        <v>2</v>
      </c>
      <c r="AC1229" s="538">
        <f t="shared" si="2371"/>
        <v>1</v>
      </c>
      <c r="AD1229" s="635" t="str">
        <f t="shared" si="2454"/>
        <v>20+</v>
      </c>
      <c r="AE1229" s="237">
        <v>1.0</v>
      </c>
      <c r="AF1229" s="218"/>
      <c r="AG1229" s="218"/>
      <c r="AH1229" s="237">
        <v>1.0</v>
      </c>
      <c r="AI1229" s="218"/>
      <c r="AJ1229" s="218"/>
      <c r="AK1229" s="218"/>
      <c r="AL1229" s="218"/>
      <c r="AM1229" s="218"/>
      <c r="AN1229" s="218"/>
      <c r="AO1229" s="237">
        <v>1.0</v>
      </c>
      <c r="AP1229" s="218"/>
      <c r="AQ1229" s="218"/>
      <c r="AR1229" s="218"/>
      <c r="AS1229" s="218"/>
      <c r="AT1229" s="218"/>
      <c r="AU1229" s="218"/>
      <c r="AV1229" s="218"/>
      <c r="AW1229" s="218"/>
      <c r="AX1229" s="218"/>
      <c r="AY1229" s="218"/>
      <c r="AZ1229" s="218"/>
      <c r="BA1229" s="218"/>
      <c r="BB1229" s="218"/>
      <c r="BC1229" s="218"/>
      <c r="BD1229" s="218"/>
      <c r="BE1229" s="218"/>
      <c r="BF1229" s="218"/>
      <c r="BG1229" s="218"/>
      <c r="BH1229" s="218"/>
      <c r="BI1229" s="218"/>
      <c r="BJ1229" s="218"/>
      <c r="BK1229" s="218"/>
      <c r="BL1229" s="218"/>
      <c r="BM1229" s="218"/>
      <c r="BN1229" s="218"/>
      <c r="BO1229" s="218"/>
      <c r="BP1229" s="218"/>
      <c r="BQ1229" s="218"/>
      <c r="BR1229" s="218"/>
      <c r="BS1229" s="218"/>
      <c r="BT1229" s="218"/>
      <c r="BU1229" s="218"/>
      <c r="BV1229" s="218"/>
      <c r="BW1229" s="218"/>
      <c r="BX1229" s="218"/>
      <c r="BY1229" s="218"/>
      <c r="BZ1229" s="218"/>
      <c r="CA1229" s="218"/>
      <c r="CB1229" s="218"/>
      <c r="CC1229" s="218"/>
      <c r="CD1229" s="218"/>
      <c r="CE1229" s="218"/>
      <c r="CF1229" s="218"/>
      <c r="CG1229" s="218"/>
      <c r="CH1229" s="218"/>
      <c r="CI1229" s="218"/>
      <c r="CJ1229" s="218"/>
      <c r="CK1229" s="218"/>
      <c r="CL1229" s="218"/>
      <c r="CM1229" s="218"/>
      <c r="CN1229" s="218"/>
      <c r="CO1229" s="218"/>
      <c r="CP1229" s="218"/>
      <c r="CQ1229" s="218"/>
      <c r="CR1229" s="218"/>
      <c r="CS1229" s="218"/>
      <c r="CT1229" s="218"/>
      <c r="CU1229" s="218"/>
      <c r="CV1229" s="218"/>
      <c r="CW1229" s="218"/>
      <c r="CX1229" s="218"/>
      <c r="CY1229" s="218"/>
      <c r="CZ1229" s="218"/>
      <c r="DA1229" s="218"/>
      <c r="DB1229" s="218"/>
      <c r="DC1229" s="218"/>
      <c r="DD1229" s="218"/>
      <c r="DE1229" s="218"/>
      <c r="DF1229" s="218"/>
      <c r="DG1229" s="218"/>
      <c r="DH1229" s="218"/>
      <c r="DI1229" s="218"/>
      <c r="DJ1229" s="218"/>
      <c r="DK1229" s="218"/>
      <c r="DL1229" s="218"/>
      <c r="DM1229" s="218"/>
      <c r="DN1229" s="218"/>
      <c r="DO1229" s="218"/>
      <c r="DP1229" s="218"/>
      <c r="DQ1229" s="218"/>
      <c r="DR1229" s="218"/>
      <c r="DS1229" s="218"/>
      <c r="DT1229" s="218"/>
      <c r="DU1229" s="218"/>
      <c r="DV1229" s="218"/>
      <c r="DW1229" s="218"/>
      <c r="DX1229" s="218"/>
      <c r="DY1229" s="218"/>
      <c r="DZ1229" s="218"/>
      <c r="EA1229" s="218"/>
      <c r="EB1229" s="218"/>
      <c r="EC1229" s="218"/>
      <c r="ED1229" s="218"/>
      <c r="EE1229" s="218"/>
      <c r="EF1229" s="218"/>
      <c r="EG1229" s="218"/>
      <c r="EH1229" s="218"/>
      <c r="EI1229" s="218"/>
      <c r="EJ1229" s="218"/>
      <c r="EK1229" s="218"/>
      <c r="EL1229" s="218"/>
      <c r="EM1229" s="218"/>
      <c r="EN1229" s="218"/>
      <c r="EO1229" s="218"/>
      <c r="EP1229" s="218"/>
      <c r="EQ1229" s="218"/>
      <c r="ER1229" s="218"/>
      <c r="ES1229" s="218"/>
      <c r="ET1229" s="218"/>
      <c r="EU1229" s="218"/>
      <c r="EV1229" s="218"/>
      <c r="EW1229" s="218"/>
      <c r="EX1229" s="218"/>
      <c r="EY1229" s="218"/>
      <c r="EZ1229" s="218"/>
      <c r="FA1229" s="234" t="s">
        <v>4825</v>
      </c>
      <c r="FB1229" s="234"/>
      <c r="FC1229" s="234"/>
      <c r="FD1229" s="234"/>
    </row>
    <row r="1230">
      <c r="A1230" s="233" t="s">
        <v>4826</v>
      </c>
      <c r="B1230" s="233" t="s">
        <v>4331</v>
      </c>
      <c r="C1230" s="644" t="s">
        <v>100</v>
      </c>
      <c r="D1230" s="638" t="s">
        <v>18</v>
      </c>
      <c r="E1230" s="638" t="s">
        <v>12</v>
      </c>
      <c r="F1230" s="638" t="s">
        <v>283</v>
      </c>
      <c r="G1230" s="233" t="s">
        <v>4827</v>
      </c>
      <c r="H1230" s="233" t="s">
        <v>3900</v>
      </c>
      <c r="I1230" s="638" t="s">
        <v>23</v>
      </c>
      <c r="J1230" s="638" t="s">
        <v>44</v>
      </c>
      <c r="K1230" s="638" t="s">
        <v>1857</v>
      </c>
      <c r="L1230" s="233" t="s">
        <v>4828</v>
      </c>
      <c r="M1230" s="638" t="s">
        <v>132</v>
      </c>
      <c r="N1230" s="682" t="s">
        <v>4829</v>
      </c>
      <c r="O1230" s="224"/>
      <c r="P1230" s="218"/>
      <c r="Q1230" s="229"/>
      <c r="R1230" s="229"/>
      <c r="S1230" s="218"/>
      <c r="T1230" s="683" t="str">
        <f t="shared" si="2367"/>
        <v>#VALUE!</v>
      </c>
      <c r="U1230" s="536">
        <f t="shared" ref="U1230:W1230" si="2509">IF(ISBLANK($A1230),"",sum(AE1230,AK1230,AQ1230,AW1230,BC1230,BI1230,BO1230,BU1230,CA1230,CG1230,CM1230,CS1230,CY1230,DE1230,DK1230,DQ1230,DW1230,EC1230,EI1230,EO1230,EU1230))</f>
        <v>6</v>
      </c>
      <c r="V1230" s="536">
        <f t="shared" si="2509"/>
        <v>2</v>
      </c>
      <c r="W1230" s="536">
        <f t="shared" si="2509"/>
        <v>0</v>
      </c>
      <c r="X1230" s="536">
        <f t="shared" si="2368"/>
        <v>8</v>
      </c>
      <c r="Y1230" s="536">
        <f t="shared" si="2379"/>
        <v>1</v>
      </c>
      <c r="Z1230" s="536">
        <f t="shared" ref="Z1230:AA1230" si="2510">IF(ISBLANK($A1230),"",sum(AI1230,AO1230,AU1230,BA1230,BG1230,BM1230,BS1230,BY1230,CE1230,CK1230,CQ1230,CW1230,DC1230,DI1230,DO1230,DU1230,EA1230,EG1230,EM1230,ES1230,EY1230))</f>
        <v>0</v>
      </c>
      <c r="AA1230" s="536">
        <f t="shared" si="2510"/>
        <v>0</v>
      </c>
      <c r="AB1230" s="536">
        <f t="shared" si="2370"/>
        <v>1</v>
      </c>
      <c r="AC1230" s="684">
        <f t="shared" si="2371"/>
        <v>0.125</v>
      </c>
      <c r="AD1230" s="635" t="str">
        <f t="shared" si="2454"/>
        <v>#VALUE!</v>
      </c>
      <c r="AE1230" s="237">
        <v>3.0</v>
      </c>
      <c r="AF1230" s="237">
        <v>2.0</v>
      </c>
      <c r="AG1230" s="218"/>
      <c r="AH1230" s="218"/>
      <c r="AI1230" s="218"/>
      <c r="AJ1230" s="218"/>
      <c r="AK1230" s="218"/>
      <c r="AL1230" s="218"/>
      <c r="AM1230" s="218"/>
      <c r="AN1230" s="218"/>
      <c r="AO1230" s="218"/>
      <c r="AP1230" s="218"/>
      <c r="AQ1230" s="218"/>
      <c r="AR1230" s="218"/>
      <c r="AS1230" s="218"/>
      <c r="AT1230" s="218"/>
      <c r="AU1230" s="218"/>
      <c r="AV1230" s="218"/>
      <c r="AW1230" s="237">
        <v>2.0</v>
      </c>
      <c r="AX1230" s="218"/>
      <c r="AY1230" s="218"/>
      <c r="AZ1230" s="218"/>
      <c r="BA1230" s="218"/>
      <c r="BB1230" s="218"/>
      <c r="BC1230" s="218"/>
      <c r="BD1230" s="218"/>
      <c r="BE1230" s="218"/>
      <c r="BF1230" s="237">
        <v>1.0</v>
      </c>
      <c r="BG1230" s="218"/>
      <c r="BH1230" s="218"/>
      <c r="BI1230" s="218"/>
      <c r="BJ1230" s="218"/>
      <c r="BK1230" s="218"/>
      <c r="BL1230" s="218"/>
      <c r="BM1230" s="218"/>
      <c r="BN1230" s="218"/>
      <c r="BO1230" s="218"/>
      <c r="BP1230" s="218"/>
      <c r="BQ1230" s="218"/>
      <c r="BR1230" s="218"/>
      <c r="BS1230" s="218"/>
      <c r="BT1230" s="218"/>
      <c r="BU1230" s="218"/>
      <c r="BV1230" s="218"/>
      <c r="BW1230" s="218"/>
      <c r="BX1230" s="218"/>
      <c r="BY1230" s="218"/>
      <c r="BZ1230" s="218"/>
      <c r="CA1230" s="218"/>
      <c r="CB1230" s="218"/>
      <c r="CC1230" s="218"/>
      <c r="CD1230" s="218"/>
      <c r="CE1230" s="218"/>
      <c r="CF1230" s="218"/>
      <c r="CG1230" s="218"/>
      <c r="CH1230" s="218"/>
      <c r="CI1230" s="218"/>
      <c r="CJ1230" s="218"/>
      <c r="CK1230" s="218"/>
      <c r="CL1230" s="218"/>
      <c r="CM1230" s="218"/>
      <c r="CN1230" s="218"/>
      <c r="CO1230" s="218"/>
      <c r="CP1230" s="218"/>
      <c r="CQ1230" s="218"/>
      <c r="CR1230" s="218"/>
      <c r="CS1230" s="218"/>
      <c r="CT1230" s="218"/>
      <c r="CU1230" s="218"/>
      <c r="CV1230" s="218"/>
      <c r="CW1230" s="218"/>
      <c r="CX1230" s="218"/>
      <c r="CY1230" s="218"/>
      <c r="CZ1230" s="218"/>
      <c r="DA1230" s="218"/>
      <c r="DB1230" s="218"/>
      <c r="DC1230" s="218"/>
      <c r="DD1230" s="218"/>
      <c r="DE1230" s="218"/>
      <c r="DF1230" s="218"/>
      <c r="DG1230" s="218"/>
      <c r="DH1230" s="218"/>
      <c r="DI1230" s="218"/>
      <c r="DJ1230" s="218"/>
      <c r="DK1230" s="218"/>
      <c r="DL1230" s="218"/>
      <c r="DM1230" s="218"/>
      <c r="DN1230" s="218"/>
      <c r="DO1230" s="218"/>
      <c r="DP1230" s="218"/>
      <c r="DQ1230" s="237">
        <v>1.0</v>
      </c>
      <c r="DR1230" s="218"/>
      <c r="DS1230" s="218"/>
      <c r="DT1230" s="218"/>
      <c r="DU1230" s="218"/>
      <c r="DV1230" s="218"/>
      <c r="DW1230" s="218"/>
      <c r="DX1230" s="218"/>
      <c r="DY1230" s="218"/>
      <c r="DZ1230" s="218"/>
      <c r="EA1230" s="218"/>
      <c r="EB1230" s="218"/>
      <c r="EC1230" s="218"/>
      <c r="ED1230" s="218"/>
      <c r="EE1230" s="218"/>
      <c r="EF1230" s="218"/>
      <c r="EG1230" s="218"/>
      <c r="EH1230" s="218"/>
      <c r="EI1230" s="218"/>
      <c r="EJ1230" s="218"/>
      <c r="EK1230" s="218"/>
      <c r="EL1230" s="218"/>
      <c r="EM1230" s="218"/>
      <c r="EN1230" s="218"/>
      <c r="EO1230" s="218"/>
      <c r="EP1230" s="218"/>
      <c r="EQ1230" s="218"/>
      <c r="ER1230" s="218"/>
      <c r="ES1230" s="218"/>
      <c r="ET1230" s="218"/>
      <c r="EU1230" s="218"/>
      <c r="EV1230" s="218"/>
      <c r="EW1230" s="218"/>
      <c r="EX1230" s="218"/>
      <c r="EY1230" s="218"/>
      <c r="EZ1230" s="218"/>
      <c r="FA1230" s="233" t="s">
        <v>4830</v>
      </c>
      <c r="FB1230" s="233"/>
      <c r="FC1230" s="233"/>
      <c r="FD1230" s="233"/>
    </row>
    <row r="1231">
      <c r="A1231" s="233" t="s">
        <v>4831</v>
      </c>
      <c r="B1231" s="234" t="s">
        <v>4369</v>
      </c>
      <c r="C1231" s="235" t="s">
        <v>8</v>
      </c>
      <c r="D1231" s="234" t="s">
        <v>18</v>
      </c>
      <c r="E1231" s="234" t="s">
        <v>12</v>
      </c>
      <c r="F1231" s="234" t="s">
        <v>283</v>
      </c>
      <c r="G1231" s="234" t="s">
        <v>4616</v>
      </c>
      <c r="H1231" s="234" t="s">
        <v>4371</v>
      </c>
      <c r="I1231" s="234" t="s">
        <v>23</v>
      </c>
      <c r="J1231" s="234" t="s">
        <v>44</v>
      </c>
      <c r="K1231" s="234" t="s">
        <v>1857</v>
      </c>
      <c r="L1231" s="234" t="s">
        <v>492</v>
      </c>
      <c r="M1231" s="234" t="s">
        <v>50</v>
      </c>
      <c r="N1231" s="236">
        <v>42026.0</v>
      </c>
      <c r="O1231" s="224"/>
      <c r="P1231" s="218"/>
      <c r="Q1231" s="229"/>
      <c r="R1231" s="229"/>
      <c r="S1231" s="218"/>
      <c r="T1231" s="69">
        <f t="shared" si="2367"/>
        <v>1497</v>
      </c>
      <c r="U1231" s="536">
        <f t="shared" ref="U1231:W1231" si="2511">IF(ISBLANK($A1231),"",sum(AE1231,AK1231,AQ1231,AW1231,BC1231,BI1231,BO1231,BU1231,CA1231,CG1231,CM1231,CS1231,CY1231,DE1231,DK1231,DQ1231,DW1231,EC1231,EI1231,EO1231,EU1231))</f>
        <v>0</v>
      </c>
      <c r="V1231" s="536">
        <f t="shared" si="2511"/>
        <v>1</v>
      </c>
      <c r="W1231" s="536">
        <f t="shared" si="2511"/>
        <v>0</v>
      </c>
      <c r="X1231" s="537">
        <f t="shared" si="2368"/>
        <v>1</v>
      </c>
      <c r="Y1231" s="536">
        <f t="shared" si="2379"/>
        <v>0</v>
      </c>
      <c r="Z1231" s="536">
        <f t="shared" ref="Z1231:AA1231" si="2512">IF(ISBLANK($A1231),"",sum(AI1231,AO1231,AU1231,BA1231,BG1231,BM1231,BS1231,BY1231,CE1231,CK1231,CQ1231,CW1231,DC1231,DI1231,DO1231,DU1231,EA1231,EG1231,EM1231,ES1231,EY1231))</f>
        <v>1</v>
      </c>
      <c r="AA1231" s="536">
        <f t="shared" si="2512"/>
        <v>0</v>
      </c>
      <c r="AB1231" s="537">
        <f t="shared" si="2370"/>
        <v>1</v>
      </c>
      <c r="AC1231" s="538">
        <f t="shared" si="2371"/>
        <v>0</v>
      </c>
      <c r="AD1231" s="635" t="str">
        <f t="shared" si="2454"/>
        <v>20+</v>
      </c>
      <c r="AE1231" s="218"/>
      <c r="AF1231" s="218"/>
      <c r="AG1231" s="218"/>
      <c r="AH1231" s="218"/>
      <c r="AI1231" s="218"/>
      <c r="AJ1231" s="218"/>
      <c r="AK1231" s="218"/>
      <c r="AL1231" s="218"/>
      <c r="AM1231" s="218"/>
      <c r="AN1231" s="218"/>
      <c r="AO1231" s="218"/>
      <c r="AP1231" s="218"/>
      <c r="AQ1231" s="218"/>
      <c r="AR1231" s="237">
        <v>1.0</v>
      </c>
      <c r="AS1231" s="218"/>
      <c r="AT1231" s="218"/>
      <c r="AU1231" s="218"/>
      <c r="AV1231" s="218"/>
      <c r="AW1231" s="218"/>
      <c r="AX1231" s="218"/>
      <c r="AY1231" s="218"/>
      <c r="AZ1231" s="218"/>
      <c r="BA1231" s="218"/>
      <c r="BB1231" s="218"/>
      <c r="BC1231" s="218"/>
      <c r="BD1231" s="218"/>
      <c r="BE1231" s="218"/>
      <c r="BF1231" s="218"/>
      <c r="BG1231" s="218"/>
      <c r="BH1231" s="218"/>
      <c r="BI1231" s="218"/>
      <c r="BJ1231" s="218"/>
      <c r="BK1231" s="218"/>
      <c r="BL1231" s="218"/>
      <c r="BM1231" s="237">
        <v>1.0</v>
      </c>
      <c r="BN1231" s="218"/>
      <c r="BO1231" s="218"/>
      <c r="BP1231" s="218"/>
      <c r="BQ1231" s="218"/>
      <c r="BR1231" s="218"/>
      <c r="BS1231" s="218"/>
      <c r="BT1231" s="218"/>
      <c r="BU1231" s="218"/>
      <c r="BV1231" s="218"/>
      <c r="BW1231" s="218"/>
      <c r="BX1231" s="218"/>
      <c r="BY1231" s="218"/>
      <c r="BZ1231" s="218"/>
      <c r="CA1231" s="218"/>
      <c r="CB1231" s="218"/>
      <c r="CC1231" s="218"/>
      <c r="CD1231" s="218"/>
      <c r="CE1231" s="218"/>
      <c r="CF1231" s="218"/>
      <c r="CG1231" s="218"/>
      <c r="CH1231" s="218"/>
      <c r="CI1231" s="218"/>
      <c r="CJ1231" s="218"/>
      <c r="CK1231" s="218"/>
      <c r="CL1231" s="218"/>
      <c r="CM1231" s="218"/>
      <c r="CN1231" s="218"/>
      <c r="CO1231" s="218"/>
      <c r="CP1231" s="218"/>
      <c r="CQ1231" s="218"/>
      <c r="CR1231" s="218"/>
      <c r="CS1231" s="218"/>
      <c r="CT1231" s="218"/>
      <c r="CU1231" s="218"/>
      <c r="CV1231" s="218"/>
      <c r="CW1231" s="218"/>
      <c r="CX1231" s="218"/>
      <c r="CY1231" s="218"/>
      <c r="CZ1231" s="218"/>
      <c r="DA1231" s="218"/>
      <c r="DB1231" s="218"/>
      <c r="DC1231" s="218"/>
      <c r="DD1231" s="218"/>
      <c r="DE1231" s="218"/>
      <c r="DF1231" s="218"/>
      <c r="DG1231" s="218"/>
      <c r="DH1231" s="218"/>
      <c r="DI1231" s="218"/>
      <c r="DJ1231" s="218"/>
      <c r="DK1231" s="218"/>
      <c r="DL1231" s="218"/>
      <c r="DM1231" s="218"/>
      <c r="DN1231" s="218"/>
      <c r="DO1231" s="218"/>
      <c r="DP1231" s="218"/>
      <c r="DQ1231" s="218"/>
      <c r="DR1231" s="218"/>
      <c r="DS1231" s="218"/>
      <c r="DT1231" s="218"/>
      <c r="DU1231" s="218"/>
      <c r="DV1231" s="218"/>
      <c r="DW1231" s="218"/>
      <c r="DX1231" s="218"/>
      <c r="DY1231" s="218"/>
      <c r="DZ1231" s="218"/>
      <c r="EA1231" s="218"/>
      <c r="EB1231" s="218"/>
      <c r="EC1231" s="218"/>
      <c r="ED1231" s="218"/>
      <c r="EE1231" s="218"/>
      <c r="EF1231" s="218"/>
      <c r="EG1231" s="218"/>
      <c r="EH1231" s="218"/>
      <c r="EI1231" s="218"/>
      <c r="EJ1231" s="218"/>
      <c r="EK1231" s="218"/>
      <c r="EL1231" s="218"/>
      <c r="EM1231" s="218"/>
      <c r="EN1231" s="218"/>
      <c r="EO1231" s="218"/>
      <c r="EP1231" s="218"/>
      <c r="EQ1231" s="218"/>
      <c r="ER1231" s="218"/>
      <c r="ES1231" s="218"/>
      <c r="ET1231" s="218"/>
      <c r="EU1231" s="218"/>
      <c r="EV1231" s="218"/>
      <c r="EW1231" s="218"/>
      <c r="EX1231" s="218"/>
      <c r="EY1231" s="218"/>
      <c r="EZ1231" s="218"/>
      <c r="FA1231" s="234" t="s">
        <v>4832</v>
      </c>
      <c r="FB1231" s="234"/>
      <c r="FC1231" s="234"/>
      <c r="FD1231" s="234"/>
    </row>
    <row r="1232">
      <c r="A1232" s="233" t="s">
        <v>4833</v>
      </c>
      <c r="B1232" s="234" t="s">
        <v>4792</v>
      </c>
      <c r="C1232" s="235" t="s">
        <v>8</v>
      </c>
      <c r="D1232" s="234" t="s">
        <v>18</v>
      </c>
      <c r="E1232" s="234" t="s">
        <v>12</v>
      </c>
      <c r="F1232" s="234" t="s">
        <v>283</v>
      </c>
      <c r="G1232" s="234" t="s">
        <v>4834</v>
      </c>
      <c r="H1232" s="234" t="s">
        <v>4371</v>
      </c>
      <c r="I1232" s="234" t="s">
        <v>23</v>
      </c>
      <c r="J1232" s="234" t="s">
        <v>44</v>
      </c>
      <c r="K1232" s="234" t="s">
        <v>1857</v>
      </c>
      <c r="L1232" s="234" t="s">
        <v>4376</v>
      </c>
      <c r="M1232" s="234" t="s">
        <v>121</v>
      </c>
      <c r="N1232" s="236">
        <v>42004.0</v>
      </c>
      <c r="O1232" s="224"/>
      <c r="P1232" s="218"/>
      <c r="Q1232" s="229"/>
      <c r="R1232" s="229"/>
      <c r="S1232" s="218"/>
      <c r="T1232" s="69">
        <f t="shared" si="2367"/>
        <v>1519</v>
      </c>
      <c r="U1232" s="536">
        <f t="shared" ref="U1232:W1232" si="2513">IF(ISBLANK($A1232),"",sum(AE1232,AK1232,AQ1232,AW1232,BC1232,BI1232,BO1232,BU1232,CA1232,CG1232,CM1232,CS1232,CY1232,DE1232,DK1232,DQ1232,DW1232,EC1232,EI1232,EO1232,EU1232))</f>
        <v>2</v>
      </c>
      <c r="V1232" s="536">
        <f t="shared" si="2513"/>
        <v>15</v>
      </c>
      <c r="W1232" s="536">
        <f t="shared" si="2513"/>
        <v>0</v>
      </c>
      <c r="X1232" s="537">
        <f t="shared" si="2368"/>
        <v>17</v>
      </c>
      <c r="Y1232" s="536">
        <f t="shared" si="2379"/>
        <v>5</v>
      </c>
      <c r="Z1232" s="536">
        <f t="shared" ref="Z1232:AA1232" si="2514">IF(ISBLANK($A1232),"",sum(AI1232,AO1232,AU1232,BA1232,BG1232,BM1232,BS1232,BY1232,CE1232,CK1232,CQ1232,CW1232,DC1232,DI1232,DO1232,DU1232,EA1232,EG1232,EM1232,ES1232,EY1232))</f>
        <v>2</v>
      </c>
      <c r="AA1232" s="536">
        <f t="shared" si="2514"/>
        <v>0</v>
      </c>
      <c r="AB1232" s="537">
        <f t="shared" si="2370"/>
        <v>7</v>
      </c>
      <c r="AC1232" s="538">
        <f t="shared" si="2371"/>
        <v>0.2941176471</v>
      </c>
      <c r="AD1232" s="635" t="str">
        <f t="shared" si="2454"/>
        <v>20+</v>
      </c>
      <c r="AE1232" s="218"/>
      <c r="AF1232" s="218"/>
      <c r="AG1232" s="218"/>
      <c r="AH1232" s="218"/>
      <c r="AI1232" s="218"/>
      <c r="AJ1232" s="218"/>
      <c r="AK1232" s="218"/>
      <c r="AL1232" s="218"/>
      <c r="AM1232" s="218"/>
      <c r="AN1232" s="218"/>
      <c r="AO1232" s="218"/>
      <c r="AP1232" s="218"/>
      <c r="AQ1232" s="218"/>
      <c r="AR1232" s="218"/>
      <c r="AS1232" s="218"/>
      <c r="AT1232" s="218"/>
      <c r="AU1232" s="218"/>
      <c r="AV1232" s="218"/>
      <c r="AW1232" s="218"/>
      <c r="AX1232" s="218"/>
      <c r="AY1232" s="218"/>
      <c r="AZ1232" s="218"/>
      <c r="BA1232" s="218"/>
      <c r="BB1232" s="218"/>
      <c r="BC1232" s="218"/>
      <c r="BD1232" s="218"/>
      <c r="BE1232" s="218"/>
      <c r="BF1232" s="218"/>
      <c r="BG1232" s="218"/>
      <c r="BH1232" s="218"/>
      <c r="BI1232" s="218"/>
      <c r="BJ1232" s="237">
        <v>2.0</v>
      </c>
      <c r="BK1232" s="218"/>
      <c r="BL1232" s="237">
        <v>1.0</v>
      </c>
      <c r="BM1232" s="218"/>
      <c r="BN1232" s="218"/>
      <c r="BO1232" s="218"/>
      <c r="BP1232" s="237">
        <v>1.0</v>
      </c>
      <c r="BQ1232" s="218"/>
      <c r="BR1232" s="218"/>
      <c r="BS1232" s="218"/>
      <c r="BT1232" s="218"/>
      <c r="BU1232" s="218"/>
      <c r="BV1232" s="218"/>
      <c r="BW1232" s="218"/>
      <c r="BX1232" s="218"/>
      <c r="BY1232" s="218"/>
      <c r="BZ1232" s="218"/>
      <c r="CA1232" s="218"/>
      <c r="CB1232" s="218"/>
      <c r="CC1232" s="218"/>
      <c r="CD1232" s="218"/>
      <c r="CE1232" s="218"/>
      <c r="CF1232" s="218"/>
      <c r="CG1232" s="218"/>
      <c r="CH1232" s="237">
        <v>1.0</v>
      </c>
      <c r="CI1232" s="218"/>
      <c r="CJ1232" s="237">
        <v>2.0</v>
      </c>
      <c r="CK1232" s="237">
        <v>2.0</v>
      </c>
      <c r="CL1232" s="218"/>
      <c r="CM1232" s="218"/>
      <c r="CN1232" s="218"/>
      <c r="CO1232" s="218"/>
      <c r="CP1232" s="218"/>
      <c r="CQ1232" s="218"/>
      <c r="CR1232" s="218"/>
      <c r="CS1232" s="218"/>
      <c r="CT1232" s="218"/>
      <c r="CU1232" s="218"/>
      <c r="CV1232" s="218"/>
      <c r="CW1232" s="218"/>
      <c r="CX1232" s="218"/>
      <c r="CY1232" s="218"/>
      <c r="CZ1232" s="218"/>
      <c r="DA1232" s="218"/>
      <c r="DB1232" s="218"/>
      <c r="DC1232" s="218"/>
      <c r="DD1232" s="218"/>
      <c r="DE1232" s="218"/>
      <c r="DF1232" s="237">
        <v>2.0</v>
      </c>
      <c r="DG1232" s="218"/>
      <c r="DH1232" s="218"/>
      <c r="DI1232" s="218"/>
      <c r="DJ1232" s="218"/>
      <c r="DK1232" s="218"/>
      <c r="DL1232" s="237">
        <v>4.0</v>
      </c>
      <c r="DM1232" s="218"/>
      <c r="DN1232" s="218"/>
      <c r="DO1232" s="218"/>
      <c r="DP1232" s="218"/>
      <c r="DQ1232" s="218"/>
      <c r="DR1232" s="218"/>
      <c r="DS1232" s="218"/>
      <c r="DT1232" s="218"/>
      <c r="DU1232" s="218"/>
      <c r="DV1232" s="218"/>
      <c r="DW1232" s="218"/>
      <c r="DX1232" s="237">
        <v>2.0</v>
      </c>
      <c r="DY1232" s="218"/>
      <c r="DZ1232" s="218"/>
      <c r="EA1232" s="218"/>
      <c r="EB1232" s="218"/>
      <c r="EC1232" s="237">
        <v>1.0</v>
      </c>
      <c r="ED1232" s="237">
        <v>2.0</v>
      </c>
      <c r="EE1232" s="218"/>
      <c r="EF1232" s="237">
        <v>1.0</v>
      </c>
      <c r="EG1232" s="218"/>
      <c r="EH1232" s="218"/>
      <c r="EI1232" s="218"/>
      <c r="EJ1232" s="237">
        <v>1.0</v>
      </c>
      <c r="EK1232" s="218"/>
      <c r="EL1232" s="237">
        <v>1.0</v>
      </c>
      <c r="EM1232" s="218"/>
      <c r="EN1232" s="218"/>
      <c r="EO1232" s="218"/>
      <c r="EP1232" s="218"/>
      <c r="EQ1232" s="218"/>
      <c r="ER1232" s="218"/>
      <c r="ES1232" s="218"/>
      <c r="ET1232" s="218"/>
      <c r="EU1232" s="237">
        <v>1.0</v>
      </c>
      <c r="EV1232" s="218"/>
      <c r="EW1232" s="218"/>
      <c r="EX1232" s="218"/>
      <c r="EY1232" s="218"/>
      <c r="EZ1232" s="218"/>
      <c r="FA1232" s="234" t="s">
        <v>4835</v>
      </c>
      <c r="FB1232" s="234"/>
      <c r="FC1232" s="234"/>
      <c r="FD1232" s="234"/>
    </row>
    <row r="1233">
      <c r="A1233" s="233" t="s">
        <v>4836</v>
      </c>
      <c r="B1233" s="234" t="s">
        <v>4369</v>
      </c>
      <c r="C1233" s="235" t="s">
        <v>8</v>
      </c>
      <c r="D1233" s="234" t="s">
        <v>18</v>
      </c>
      <c r="E1233" s="234" t="s">
        <v>12</v>
      </c>
      <c r="F1233" s="234" t="s">
        <v>283</v>
      </c>
      <c r="G1233" s="234" t="s">
        <v>4837</v>
      </c>
      <c r="H1233" s="234" t="s">
        <v>4371</v>
      </c>
      <c r="I1233" s="234" t="s">
        <v>23</v>
      </c>
      <c r="J1233" s="234" t="s">
        <v>44</v>
      </c>
      <c r="K1233" s="234" t="s">
        <v>1857</v>
      </c>
      <c r="L1233" s="234" t="s">
        <v>322</v>
      </c>
      <c r="M1233" s="234" t="s">
        <v>128</v>
      </c>
      <c r="N1233" s="236">
        <v>42026.0</v>
      </c>
      <c r="O1233" s="236">
        <v>42026.0</v>
      </c>
      <c r="P1233" s="218"/>
      <c r="Q1233" s="229"/>
      <c r="R1233" s="229"/>
      <c r="S1233" s="218"/>
      <c r="T1233" s="69">
        <f t="shared" si="2367"/>
        <v>1497</v>
      </c>
      <c r="U1233" s="536">
        <f t="shared" ref="U1233:W1233" si="2515">IF(ISBLANK($A1233),"",sum(AE1233,AK1233,AQ1233,AW1233,BC1233,BI1233,BO1233,BU1233,CA1233,CG1233,CM1233,CS1233,CY1233,DE1233,DK1233,DQ1233,DW1233,EC1233,EI1233,EO1233,EU1233))</f>
        <v>8</v>
      </c>
      <c r="V1233" s="536">
        <f t="shared" si="2515"/>
        <v>3</v>
      </c>
      <c r="W1233" s="536">
        <f t="shared" si="2515"/>
        <v>0</v>
      </c>
      <c r="X1233" s="537">
        <f t="shared" si="2368"/>
        <v>11</v>
      </c>
      <c r="Y1233" s="536">
        <f t="shared" si="2379"/>
        <v>4</v>
      </c>
      <c r="Z1233" s="536">
        <f t="shared" ref="Z1233:AA1233" si="2516">IF(ISBLANK($A1233),"",sum(AI1233,AO1233,AU1233,BA1233,BG1233,BM1233,BS1233,BY1233,CE1233,CK1233,CQ1233,CW1233,DC1233,DI1233,DO1233,DU1233,EA1233,EG1233,EM1233,ES1233,EY1233))</f>
        <v>1</v>
      </c>
      <c r="AA1233" s="536">
        <f t="shared" si="2516"/>
        <v>0</v>
      </c>
      <c r="AB1233" s="537">
        <f t="shared" si="2370"/>
        <v>5</v>
      </c>
      <c r="AC1233" s="538">
        <f t="shared" si="2371"/>
        <v>0.3636363636</v>
      </c>
      <c r="AD1233" s="635" t="str">
        <f t="shared" si="2454"/>
        <v>20+</v>
      </c>
      <c r="AE1233" s="218"/>
      <c r="AF1233" s="218"/>
      <c r="AG1233" s="218"/>
      <c r="AH1233" s="218"/>
      <c r="AI1233" s="218"/>
      <c r="AJ1233" s="218"/>
      <c r="AK1233" s="218"/>
      <c r="AL1233" s="218"/>
      <c r="AM1233" s="218"/>
      <c r="AN1233" s="218"/>
      <c r="AO1233" s="218"/>
      <c r="AP1233" s="218"/>
      <c r="AQ1233" s="237">
        <v>1.0</v>
      </c>
      <c r="AR1233" s="218"/>
      <c r="AS1233" s="218"/>
      <c r="AT1233" s="218"/>
      <c r="AU1233" s="218"/>
      <c r="AV1233" s="218"/>
      <c r="AW1233" s="237">
        <v>1.0</v>
      </c>
      <c r="AX1233" s="218"/>
      <c r="AY1233" s="218"/>
      <c r="AZ1233" s="218"/>
      <c r="BA1233" s="218"/>
      <c r="BB1233" s="218"/>
      <c r="BC1233" s="218"/>
      <c r="BD1233" s="237">
        <v>1.0</v>
      </c>
      <c r="BE1233" s="218"/>
      <c r="BF1233" s="237">
        <v>1.0</v>
      </c>
      <c r="BG1233" s="218"/>
      <c r="BH1233" s="218"/>
      <c r="BI1233" s="218"/>
      <c r="BJ1233" s="218"/>
      <c r="BK1233" s="218"/>
      <c r="BL1233" s="218"/>
      <c r="BM1233" s="218"/>
      <c r="BN1233" s="218"/>
      <c r="BO1233" s="237">
        <v>1.0</v>
      </c>
      <c r="BP1233" s="237">
        <v>1.0</v>
      </c>
      <c r="BQ1233" s="218"/>
      <c r="BR1233" s="237">
        <v>3.0</v>
      </c>
      <c r="BS1233" s="218"/>
      <c r="BT1233" s="218"/>
      <c r="BU1233" s="218"/>
      <c r="BV1233" s="218"/>
      <c r="BW1233" s="218"/>
      <c r="BX1233" s="218"/>
      <c r="BY1233" s="218"/>
      <c r="BZ1233" s="218"/>
      <c r="CA1233" s="237">
        <v>1.0</v>
      </c>
      <c r="CB1233" s="218"/>
      <c r="CC1233" s="218"/>
      <c r="CD1233" s="218"/>
      <c r="CE1233" s="218"/>
      <c r="CF1233" s="218"/>
      <c r="CG1233" s="237">
        <v>1.0</v>
      </c>
      <c r="CH1233" s="218"/>
      <c r="CI1233" s="218"/>
      <c r="CJ1233" s="218"/>
      <c r="CK1233" s="218"/>
      <c r="CL1233" s="218"/>
      <c r="CM1233" s="237">
        <v>1.0</v>
      </c>
      <c r="CN1233" s="237">
        <v>1.0</v>
      </c>
      <c r="CO1233" s="218"/>
      <c r="CP1233" s="218"/>
      <c r="CQ1233" s="237">
        <v>1.0</v>
      </c>
      <c r="CR1233" s="218"/>
      <c r="CS1233" s="237">
        <v>1.0</v>
      </c>
      <c r="CT1233" s="218"/>
      <c r="CU1233" s="218"/>
      <c r="CV1233" s="218"/>
      <c r="CW1233" s="218"/>
      <c r="CX1233" s="218"/>
      <c r="CY1233" s="237">
        <v>1.0</v>
      </c>
      <c r="CZ1233" s="218"/>
      <c r="DA1233" s="218"/>
      <c r="DB1233" s="218"/>
      <c r="DC1233" s="218"/>
      <c r="DD1233" s="218"/>
      <c r="DE1233" s="218"/>
      <c r="DF1233" s="218"/>
      <c r="DG1233" s="218"/>
      <c r="DH1233" s="218"/>
      <c r="DI1233" s="218"/>
      <c r="DJ1233" s="218"/>
      <c r="DK1233" s="218"/>
      <c r="DL1233" s="218"/>
      <c r="DM1233" s="218"/>
      <c r="DN1233" s="218"/>
      <c r="DO1233" s="218"/>
      <c r="DP1233" s="218"/>
      <c r="DQ1233" s="218"/>
      <c r="DR1233" s="218"/>
      <c r="DS1233" s="218"/>
      <c r="DT1233" s="218"/>
      <c r="DU1233" s="218"/>
      <c r="DV1233" s="218"/>
      <c r="DW1233" s="218"/>
      <c r="DX1233" s="218"/>
      <c r="DY1233" s="218"/>
      <c r="DZ1233" s="218"/>
      <c r="EA1233" s="218"/>
      <c r="EB1233" s="218"/>
      <c r="EC1233" s="218"/>
      <c r="ED1233" s="218"/>
      <c r="EE1233" s="218"/>
      <c r="EF1233" s="218"/>
      <c r="EG1233" s="218"/>
      <c r="EH1233" s="218"/>
      <c r="EI1233" s="218"/>
      <c r="EJ1233" s="218"/>
      <c r="EK1233" s="218"/>
      <c r="EL1233" s="218"/>
      <c r="EM1233" s="218"/>
      <c r="EN1233" s="218"/>
      <c r="EO1233" s="218"/>
      <c r="EP1233" s="218"/>
      <c r="EQ1233" s="218"/>
      <c r="ER1233" s="218"/>
      <c r="ES1233" s="218"/>
      <c r="ET1233" s="218"/>
      <c r="EU1233" s="218"/>
      <c r="EV1233" s="218"/>
      <c r="EW1233" s="218"/>
      <c r="EX1233" s="218"/>
      <c r="EY1233" s="218"/>
      <c r="EZ1233" s="218"/>
      <c r="FA1233" s="234" t="s">
        <v>4838</v>
      </c>
      <c r="FB1233" s="234"/>
      <c r="FC1233" s="234"/>
      <c r="FD1233" s="234"/>
    </row>
    <row r="1234">
      <c r="A1234" s="233" t="s">
        <v>4839</v>
      </c>
      <c r="B1234" s="234" t="s">
        <v>4369</v>
      </c>
      <c r="C1234" s="235" t="s">
        <v>8</v>
      </c>
      <c r="D1234" s="234" t="s">
        <v>18</v>
      </c>
      <c r="E1234" s="234" t="s">
        <v>12</v>
      </c>
      <c r="F1234" s="234" t="s">
        <v>283</v>
      </c>
      <c r="G1234" s="234" t="s">
        <v>3972</v>
      </c>
      <c r="H1234" s="234" t="s">
        <v>3967</v>
      </c>
      <c r="I1234" s="234" t="s">
        <v>23</v>
      </c>
      <c r="J1234" s="234" t="s">
        <v>44</v>
      </c>
      <c r="K1234" s="234" t="s">
        <v>1857</v>
      </c>
      <c r="L1234" s="234" t="s">
        <v>849</v>
      </c>
      <c r="M1234" s="234" t="s">
        <v>125</v>
      </c>
      <c r="N1234" s="236">
        <v>42062.0</v>
      </c>
      <c r="O1234" s="236">
        <v>42062.0</v>
      </c>
      <c r="P1234" s="218"/>
      <c r="Q1234" s="229"/>
      <c r="R1234" s="229"/>
      <c r="S1234" s="218"/>
      <c r="T1234" s="69">
        <f t="shared" si="2367"/>
        <v>1461</v>
      </c>
      <c r="U1234" s="536">
        <f t="shared" ref="U1234:W1234" si="2517">IF(ISBLANK($A1234),"",sum(AE1234,AK1234,AQ1234,AW1234,BC1234,BI1234,BO1234,BU1234,CA1234,CG1234,CM1234,CS1234,CY1234,DE1234,DK1234,DQ1234,DW1234,EC1234,EI1234,EO1234,EU1234))</f>
        <v>3</v>
      </c>
      <c r="V1234" s="536">
        <f t="shared" si="2517"/>
        <v>1</v>
      </c>
      <c r="W1234" s="536">
        <f t="shared" si="2517"/>
        <v>0</v>
      </c>
      <c r="X1234" s="537">
        <f t="shared" si="2368"/>
        <v>4</v>
      </c>
      <c r="Y1234" s="536">
        <f t="shared" si="2379"/>
        <v>1</v>
      </c>
      <c r="Z1234" s="536">
        <f t="shared" ref="Z1234:AA1234" si="2518">IF(ISBLANK($A1234),"",sum(AI1234,AO1234,AU1234,BA1234,BG1234,BM1234,BS1234,BY1234,CE1234,CK1234,CQ1234,CW1234,DC1234,DI1234,DO1234,DU1234,EA1234,EG1234,EM1234,ES1234,EY1234))</f>
        <v>2</v>
      </c>
      <c r="AA1234" s="536">
        <f t="shared" si="2518"/>
        <v>0</v>
      </c>
      <c r="AB1234" s="537">
        <f t="shared" si="2370"/>
        <v>3</v>
      </c>
      <c r="AC1234" s="538">
        <f t="shared" si="2371"/>
        <v>0.25</v>
      </c>
      <c r="AD1234" s="635" t="str">
        <f t="shared" si="2454"/>
        <v>20+</v>
      </c>
      <c r="AE1234" s="218"/>
      <c r="AF1234" s="218"/>
      <c r="AG1234" s="218"/>
      <c r="AH1234" s="218"/>
      <c r="AI1234" s="218"/>
      <c r="AJ1234" s="218"/>
      <c r="AK1234" s="218"/>
      <c r="AL1234" s="218"/>
      <c r="AM1234" s="218"/>
      <c r="AN1234" s="218"/>
      <c r="AO1234" s="218"/>
      <c r="AP1234" s="218"/>
      <c r="AQ1234" s="218"/>
      <c r="AR1234" s="218"/>
      <c r="AS1234" s="218"/>
      <c r="AT1234" s="218"/>
      <c r="AU1234" s="218"/>
      <c r="AV1234" s="218"/>
      <c r="AW1234" s="218"/>
      <c r="AX1234" s="218"/>
      <c r="AY1234" s="218"/>
      <c r="AZ1234" s="218"/>
      <c r="BA1234" s="218"/>
      <c r="BB1234" s="218"/>
      <c r="BC1234" s="218"/>
      <c r="BD1234" s="218"/>
      <c r="BE1234" s="218"/>
      <c r="BF1234" s="218"/>
      <c r="BG1234" s="218"/>
      <c r="BH1234" s="218"/>
      <c r="BI1234" s="218"/>
      <c r="BJ1234" s="218"/>
      <c r="BK1234" s="218"/>
      <c r="BL1234" s="218"/>
      <c r="BM1234" s="218"/>
      <c r="BN1234" s="218"/>
      <c r="BO1234" s="218"/>
      <c r="BP1234" s="218"/>
      <c r="BQ1234" s="218"/>
      <c r="BR1234" s="218"/>
      <c r="BS1234" s="218"/>
      <c r="BT1234" s="218"/>
      <c r="BU1234" s="218"/>
      <c r="BV1234" s="218"/>
      <c r="BW1234" s="218"/>
      <c r="BX1234" s="218"/>
      <c r="BY1234" s="218"/>
      <c r="BZ1234" s="218"/>
      <c r="CA1234" s="237">
        <v>1.0</v>
      </c>
      <c r="CB1234" s="218"/>
      <c r="CC1234" s="218"/>
      <c r="CD1234" s="237">
        <v>1.0</v>
      </c>
      <c r="CE1234" s="218"/>
      <c r="CF1234" s="218"/>
      <c r="CG1234" s="218"/>
      <c r="CH1234" s="218"/>
      <c r="CI1234" s="218"/>
      <c r="CJ1234" s="218"/>
      <c r="CK1234" s="218"/>
      <c r="CL1234" s="218"/>
      <c r="CM1234" s="218"/>
      <c r="CN1234" s="218"/>
      <c r="CO1234" s="218"/>
      <c r="CP1234" s="218"/>
      <c r="CQ1234" s="218"/>
      <c r="CR1234" s="218"/>
      <c r="CS1234" s="218"/>
      <c r="CT1234" s="218"/>
      <c r="CU1234" s="218"/>
      <c r="CV1234" s="218"/>
      <c r="CW1234" s="218"/>
      <c r="CX1234" s="218"/>
      <c r="CY1234" s="237">
        <v>2.0</v>
      </c>
      <c r="CZ1234" s="237">
        <v>1.0</v>
      </c>
      <c r="DA1234" s="218"/>
      <c r="DB1234" s="218"/>
      <c r="DC1234" s="218"/>
      <c r="DD1234" s="218"/>
      <c r="DE1234" s="218"/>
      <c r="DF1234" s="218"/>
      <c r="DG1234" s="218"/>
      <c r="DH1234" s="218"/>
      <c r="DI1234" s="218"/>
      <c r="DJ1234" s="218"/>
      <c r="DK1234" s="218"/>
      <c r="DL1234" s="218"/>
      <c r="DM1234" s="218"/>
      <c r="DN1234" s="218"/>
      <c r="DO1234" s="218"/>
      <c r="DP1234" s="218"/>
      <c r="DQ1234" s="218"/>
      <c r="DR1234" s="218"/>
      <c r="DS1234" s="218"/>
      <c r="DT1234" s="218"/>
      <c r="DU1234" s="237">
        <v>2.0</v>
      </c>
      <c r="DV1234" s="218"/>
      <c r="DW1234" s="218"/>
      <c r="DX1234" s="218"/>
      <c r="DY1234" s="218"/>
      <c r="DZ1234" s="218"/>
      <c r="EA1234" s="218"/>
      <c r="EB1234" s="218"/>
      <c r="EC1234" s="218"/>
      <c r="ED1234" s="218"/>
      <c r="EE1234" s="218"/>
      <c r="EF1234" s="218"/>
      <c r="EG1234" s="218"/>
      <c r="EH1234" s="218"/>
      <c r="EI1234" s="218"/>
      <c r="EJ1234" s="218"/>
      <c r="EK1234" s="218"/>
      <c r="EL1234" s="218"/>
      <c r="EM1234" s="218"/>
      <c r="EN1234" s="218"/>
      <c r="EO1234" s="218"/>
      <c r="EP1234" s="218"/>
      <c r="EQ1234" s="218"/>
      <c r="ER1234" s="218"/>
      <c r="ES1234" s="218"/>
      <c r="ET1234" s="218"/>
      <c r="EU1234" s="218"/>
      <c r="EV1234" s="218"/>
      <c r="EW1234" s="218"/>
      <c r="EX1234" s="218"/>
      <c r="EY1234" s="218"/>
      <c r="EZ1234" s="218"/>
      <c r="FA1234" s="234" t="s">
        <v>4840</v>
      </c>
      <c r="FB1234" s="234"/>
      <c r="FC1234" s="234"/>
      <c r="FD1234" s="234"/>
    </row>
    <row r="1235">
      <c r="A1235" s="643" t="s">
        <v>4841</v>
      </c>
      <c r="B1235" s="638" t="s">
        <v>4394</v>
      </c>
      <c r="C1235" s="644" t="s">
        <v>100</v>
      </c>
      <c r="D1235" s="638" t="s">
        <v>18</v>
      </c>
      <c r="E1235" s="638" t="s">
        <v>12</v>
      </c>
      <c r="F1235" s="638" t="str">
        <f>" +"</f>
        <v> +</v>
      </c>
      <c r="G1235" s="638" t="s">
        <v>4395</v>
      </c>
      <c r="H1235" s="638" t="s">
        <v>3900</v>
      </c>
      <c r="I1235" s="638" t="s">
        <v>23</v>
      </c>
      <c r="J1235" s="638" t="s">
        <v>44</v>
      </c>
      <c r="K1235" s="638" t="s">
        <v>1857</v>
      </c>
      <c r="L1235" s="638" t="s">
        <v>492</v>
      </c>
      <c r="M1235" s="638" t="s">
        <v>50</v>
      </c>
      <c r="N1235" s="645">
        <v>41960.0</v>
      </c>
      <c r="O1235" s="224"/>
      <c r="P1235" s="218"/>
      <c r="Q1235" s="229"/>
      <c r="R1235" s="229"/>
      <c r="S1235" s="218"/>
      <c r="T1235" s="390">
        <f t="shared" si="2367"/>
        <v>1563</v>
      </c>
      <c r="U1235" s="647">
        <f t="shared" ref="U1235:W1235" si="2519">IF(ISBLANK($A1235),"",sum(AE1235,AK1235,AQ1235,AW1235,BC1235,BI1235,BO1235,BU1235,CA1235,CG1235,CM1235,CS1235,CY1235,DE1235,DK1235,DQ1235,DW1235,EC1235,EI1235,EO1235,EU1235))</f>
        <v>8</v>
      </c>
      <c r="V1235" s="647">
        <f t="shared" si="2519"/>
        <v>1</v>
      </c>
      <c r="W1235" s="647">
        <f t="shared" si="2519"/>
        <v>0</v>
      </c>
      <c r="X1235" s="648">
        <f t="shared" si="2368"/>
        <v>9</v>
      </c>
      <c r="Y1235" s="647">
        <f t="shared" si="2379"/>
        <v>5</v>
      </c>
      <c r="Z1235" s="647">
        <f t="shared" ref="Z1235:AA1235" si="2520">IF(ISBLANK($A1235),"",sum(AI1235,AO1235,AU1235,BA1235,BG1235,BM1235,BS1235,BY1235,CE1235,CK1235,CQ1235,CW1235,DC1235,DI1235,DO1235,DU1235,EA1235,EG1235,EM1235,ES1235,EY1235))</f>
        <v>2</v>
      </c>
      <c r="AA1235" s="647">
        <f t="shared" si="2520"/>
        <v>1</v>
      </c>
      <c r="AB1235" s="648">
        <f t="shared" si="2370"/>
        <v>8</v>
      </c>
      <c r="AC1235" s="649">
        <f t="shared" si="2371"/>
        <v>0.5555555556</v>
      </c>
      <c r="AD1235" s="650" t="str">
        <f t="shared" si="2454"/>
        <v>20+</v>
      </c>
      <c r="AE1235" s="218"/>
      <c r="AF1235" s="218"/>
      <c r="AG1235" s="218"/>
      <c r="AH1235" s="218"/>
      <c r="AI1235" s="218"/>
      <c r="AJ1235" s="218"/>
      <c r="AK1235" s="218"/>
      <c r="AL1235" s="218"/>
      <c r="AM1235" s="218"/>
      <c r="AN1235" s="218"/>
      <c r="AO1235" s="218"/>
      <c r="AP1235" s="218"/>
      <c r="AQ1235" s="218"/>
      <c r="AR1235" s="218"/>
      <c r="AS1235" s="218"/>
      <c r="AT1235" s="218"/>
      <c r="AU1235" s="218"/>
      <c r="AV1235" s="218"/>
      <c r="AW1235" s="218"/>
      <c r="AX1235" s="218"/>
      <c r="AY1235" s="218"/>
      <c r="AZ1235" s="218"/>
      <c r="BA1235" s="218"/>
      <c r="BB1235" s="218"/>
      <c r="BC1235" s="646">
        <v>2.0</v>
      </c>
      <c r="BD1235" s="218"/>
      <c r="BE1235" s="218"/>
      <c r="BF1235" s="218"/>
      <c r="BG1235" s="218"/>
      <c r="BH1235" s="218"/>
      <c r="BI1235" s="646">
        <v>2.0</v>
      </c>
      <c r="BJ1235" s="218"/>
      <c r="BK1235" s="218"/>
      <c r="BL1235" s="218"/>
      <c r="BM1235" s="218"/>
      <c r="BN1235" s="218"/>
      <c r="BO1235" s="646">
        <v>1.0</v>
      </c>
      <c r="BP1235" s="646">
        <v>1.0</v>
      </c>
      <c r="BQ1235" s="218"/>
      <c r="BR1235" s="218"/>
      <c r="BS1235" s="218"/>
      <c r="BT1235" s="218"/>
      <c r="BU1235" s="218"/>
      <c r="BV1235" s="218"/>
      <c r="BW1235" s="218"/>
      <c r="BX1235" s="646">
        <v>1.0</v>
      </c>
      <c r="BY1235" s="218"/>
      <c r="BZ1235" s="218"/>
      <c r="CA1235" s="218"/>
      <c r="CB1235" s="218"/>
      <c r="CC1235" s="218"/>
      <c r="CD1235" s="646">
        <v>1.0</v>
      </c>
      <c r="CE1235" s="218"/>
      <c r="CF1235" s="218"/>
      <c r="CG1235" s="218"/>
      <c r="CH1235" s="218"/>
      <c r="CI1235" s="218"/>
      <c r="CJ1235" s="218"/>
      <c r="CK1235" s="218"/>
      <c r="CL1235" s="218"/>
      <c r="CM1235" s="218"/>
      <c r="CN1235" s="218"/>
      <c r="CO1235" s="218"/>
      <c r="CP1235" s="218"/>
      <c r="CQ1235" s="218"/>
      <c r="CR1235" s="218"/>
      <c r="CS1235" s="646">
        <v>3.0</v>
      </c>
      <c r="CT1235" s="218"/>
      <c r="CU1235" s="218"/>
      <c r="CV1235" s="646">
        <v>1.0</v>
      </c>
      <c r="CW1235" s="218"/>
      <c r="CX1235" s="646">
        <v>1.0</v>
      </c>
      <c r="CY1235" s="218"/>
      <c r="CZ1235" s="218"/>
      <c r="DA1235" s="218"/>
      <c r="DB1235" s="646">
        <v>1.0</v>
      </c>
      <c r="DC1235" s="218"/>
      <c r="DD1235" s="218"/>
      <c r="DE1235" s="218"/>
      <c r="DF1235" s="218"/>
      <c r="DG1235" s="218"/>
      <c r="DH1235" s="646">
        <v>1.0</v>
      </c>
      <c r="DI1235" s="218"/>
      <c r="DJ1235" s="218"/>
      <c r="DK1235" s="218"/>
      <c r="DL1235" s="218"/>
      <c r="DM1235" s="218"/>
      <c r="DN1235" s="218"/>
      <c r="DO1235" s="646">
        <v>2.0</v>
      </c>
      <c r="DP1235" s="218"/>
      <c r="DQ1235" s="218"/>
      <c r="DR1235" s="218"/>
      <c r="DS1235" s="218"/>
      <c r="DT1235" s="218"/>
      <c r="DU1235" s="218"/>
      <c r="DV1235" s="218"/>
      <c r="DW1235" s="218"/>
      <c r="DX1235" s="218"/>
      <c r="DY1235" s="218"/>
      <c r="DZ1235" s="218"/>
      <c r="EA1235" s="218"/>
      <c r="EB1235" s="218"/>
      <c r="EC1235" s="218"/>
      <c r="ED1235" s="218"/>
      <c r="EE1235" s="218"/>
      <c r="EF1235" s="218"/>
      <c r="EG1235" s="218"/>
      <c r="EH1235" s="218"/>
      <c r="EI1235" s="218"/>
      <c r="EJ1235" s="218"/>
      <c r="EK1235" s="218"/>
      <c r="EL1235" s="218"/>
      <c r="EM1235" s="218"/>
      <c r="EN1235" s="218"/>
      <c r="EO1235" s="218"/>
      <c r="EP1235" s="218"/>
      <c r="EQ1235" s="218"/>
      <c r="ER1235" s="218"/>
      <c r="ES1235" s="218"/>
      <c r="ET1235" s="218"/>
      <c r="EU1235" s="218"/>
      <c r="EV1235" s="218"/>
      <c r="EW1235" s="218"/>
      <c r="EX1235" s="218"/>
      <c r="EY1235" s="218"/>
      <c r="EZ1235" s="218"/>
      <c r="FA1235" s="638" t="s">
        <v>4842</v>
      </c>
      <c r="FB1235" s="638"/>
      <c r="FC1235" s="638"/>
      <c r="FD1235" s="638"/>
    </row>
    <row r="1236">
      <c r="A1236" s="233" t="s">
        <v>4843</v>
      </c>
      <c r="B1236" s="234" t="s">
        <v>4394</v>
      </c>
      <c r="C1236" s="235" t="s">
        <v>100</v>
      </c>
      <c r="D1236" s="234" t="s">
        <v>18</v>
      </c>
      <c r="E1236" s="234" t="s">
        <v>12</v>
      </c>
      <c r="F1236" s="234" t="s">
        <v>283</v>
      </c>
      <c r="G1236" s="234" t="s">
        <v>4395</v>
      </c>
      <c r="H1236" s="234" t="s">
        <v>3900</v>
      </c>
      <c r="I1236" s="234" t="s">
        <v>23</v>
      </c>
      <c r="J1236" s="234" t="s">
        <v>44</v>
      </c>
      <c r="K1236" s="234" t="s">
        <v>1857</v>
      </c>
      <c r="L1236" s="234" t="s">
        <v>4844</v>
      </c>
      <c r="M1236" s="234" t="s">
        <v>131</v>
      </c>
      <c r="N1236" s="236">
        <v>41960.0</v>
      </c>
      <c r="O1236" s="224"/>
      <c r="P1236" s="218"/>
      <c r="Q1236" s="229"/>
      <c r="R1236" s="229"/>
      <c r="S1236" s="218"/>
      <c r="T1236" s="69">
        <f t="shared" si="2367"/>
        <v>1563</v>
      </c>
      <c r="U1236" s="536">
        <f t="shared" ref="U1236:W1236" si="2521">IF(ISBLANK($A1236),"",sum(AE1236,AK1236,AQ1236,AW1236,BC1236,BI1236,BO1236,BU1236,CA1236,CG1236,CM1236,CS1236,CY1236,DE1236,DK1236,DQ1236,DW1236,EC1236,EI1236,EO1236,EU1236))</f>
        <v>7</v>
      </c>
      <c r="V1236" s="536">
        <f t="shared" si="2521"/>
        <v>2</v>
      </c>
      <c r="W1236" s="536">
        <f t="shared" si="2521"/>
        <v>0</v>
      </c>
      <c r="X1236" s="537">
        <f t="shared" si="2368"/>
        <v>9</v>
      </c>
      <c r="Y1236" s="536">
        <f t="shared" si="2379"/>
        <v>3</v>
      </c>
      <c r="Z1236" s="536">
        <f t="shared" ref="Z1236:AA1236" si="2522">IF(ISBLANK($A1236),"",sum(AI1236,AO1236,AU1236,BA1236,BG1236,BM1236,BS1236,BY1236,CE1236,CK1236,CQ1236,CW1236,DC1236,DI1236,DO1236,DU1236,EA1236,EG1236,EM1236,ES1236,EY1236))</f>
        <v>4</v>
      </c>
      <c r="AA1236" s="536">
        <f t="shared" si="2522"/>
        <v>0</v>
      </c>
      <c r="AB1236" s="537">
        <f t="shared" si="2370"/>
        <v>7</v>
      </c>
      <c r="AC1236" s="538">
        <f t="shared" si="2371"/>
        <v>0.3333333333</v>
      </c>
      <c r="AD1236" s="635" t="str">
        <f t="shared" si="2454"/>
        <v>20+</v>
      </c>
      <c r="AE1236" s="218"/>
      <c r="AF1236" s="218"/>
      <c r="AG1236" s="218"/>
      <c r="AH1236" s="218"/>
      <c r="AI1236" s="218"/>
      <c r="AJ1236" s="218"/>
      <c r="AK1236" s="237">
        <v>1.0</v>
      </c>
      <c r="AL1236" s="218"/>
      <c r="AM1236" s="218"/>
      <c r="AN1236" s="218"/>
      <c r="AO1236" s="218"/>
      <c r="AP1236" s="218"/>
      <c r="AQ1236" s="218"/>
      <c r="AR1236" s="218"/>
      <c r="AS1236" s="218"/>
      <c r="AT1236" s="218"/>
      <c r="AU1236" s="218"/>
      <c r="AV1236" s="218"/>
      <c r="AW1236" s="237">
        <v>1.0</v>
      </c>
      <c r="AX1236" s="218"/>
      <c r="AY1236" s="218"/>
      <c r="AZ1236" s="237">
        <v>1.0</v>
      </c>
      <c r="BA1236" s="237">
        <v>1.0</v>
      </c>
      <c r="BB1236" s="218"/>
      <c r="BC1236" s="237">
        <v>1.0</v>
      </c>
      <c r="BD1236" s="218"/>
      <c r="BE1236" s="218"/>
      <c r="BF1236" s="218"/>
      <c r="BG1236" s="218"/>
      <c r="BH1236" s="218"/>
      <c r="BI1236" s="237">
        <v>1.0</v>
      </c>
      <c r="BJ1236" s="218"/>
      <c r="BK1236" s="218"/>
      <c r="BL1236" s="218"/>
      <c r="BM1236" s="218"/>
      <c r="BN1236" s="218"/>
      <c r="BO1236" s="218"/>
      <c r="BP1236" s="218"/>
      <c r="BQ1236" s="218"/>
      <c r="BR1236" s="218"/>
      <c r="BS1236" s="218"/>
      <c r="BT1236" s="218"/>
      <c r="BU1236" s="218"/>
      <c r="BV1236" s="237">
        <v>2.0</v>
      </c>
      <c r="BW1236" s="218"/>
      <c r="BX1236" s="218"/>
      <c r="BY1236" s="218"/>
      <c r="BZ1236" s="218"/>
      <c r="CA1236" s="218"/>
      <c r="CB1236" s="218"/>
      <c r="CC1236" s="218"/>
      <c r="CD1236" s="237">
        <v>1.0</v>
      </c>
      <c r="CE1236" s="218"/>
      <c r="CF1236" s="218"/>
      <c r="CG1236" s="218"/>
      <c r="CH1236" s="218"/>
      <c r="CI1236" s="218"/>
      <c r="CJ1236" s="218"/>
      <c r="CK1236" s="218"/>
      <c r="CL1236" s="218"/>
      <c r="CM1236" s="237">
        <v>1.0</v>
      </c>
      <c r="CN1236" s="218"/>
      <c r="CO1236" s="218"/>
      <c r="CP1236" s="237">
        <v>1.0</v>
      </c>
      <c r="CQ1236" s="218"/>
      <c r="CR1236" s="218"/>
      <c r="CS1236" s="218"/>
      <c r="CT1236" s="218"/>
      <c r="CU1236" s="218"/>
      <c r="CV1236" s="218"/>
      <c r="CW1236" s="237">
        <v>1.0</v>
      </c>
      <c r="CX1236" s="218"/>
      <c r="CY1236" s="218"/>
      <c r="CZ1236" s="218"/>
      <c r="DA1236" s="218"/>
      <c r="DB1236" s="218"/>
      <c r="DC1236" s="218"/>
      <c r="DD1236" s="218"/>
      <c r="DE1236" s="237">
        <v>1.0</v>
      </c>
      <c r="DF1236" s="218"/>
      <c r="DG1236" s="218"/>
      <c r="DH1236" s="218"/>
      <c r="DI1236" s="237">
        <v>1.0</v>
      </c>
      <c r="DJ1236" s="218"/>
      <c r="DK1236" s="237">
        <v>1.0</v>
      </c>
      <c r="DL1236" s="218"/>
      <c r="DM1236" s="218"/>
      <c r="DN1236" s="218"/>
      <c r="DO1236" s="237">
        <v>1.0</v>
      </c>
      <c r="DP1236" s="218"/>
      <c r="DQ1236" s="218"/>
      <c r="DR1236" s="218"/>
      <c r="DS1236" s="218"/>
      <c r="DT1236" s="218"/>
      <c r="DU1236" s="218"/>
      <c r="DV1236" s="218"/>
      <c r="DW1236" s="218"/>
      <c r="DX1236" s="218"/>
      <c r="DY1236" s="218"/>
      <c r="DZ1236" s="218"/>
      <c r="EA1236" s="218"/>
      <c r="EB1236" s="218"/>
      <c r="EC1236" s="218"/>
      <c r="ED1236" s="218"/>
      <c r="EE1236" s="218"/>
      <c r="EF1236" s="218"/>
      <c r="EG1236" s="218"/>
      <c r="EH1236" s="218"/>
      <c r="EI1236" s="218"/>
      <c r="EJ1236" s="218"/>
      <c r="EK1236" s="218"/>
      <c r="EL1236" s="218"/>
      <c r="EM1236" s="218"/>
      <c r="EN1236" s="218"/>
      <c r="EO1236" s="218"/>
      <c r="EP1236" s="218"/>
      <c r="EQ1236" s="218"/>
      <c r="ER1236" s="218"/>
      <c r="ES1236" s="218"/>
      <c r="ET1236" s="218"/>
      <c r="EU1236" s="218"/>
      <c r="EV1236" s="218"/>
      <c r="EW1236" s="218"/>
      <c r="EX1236" s="218"/>
      <c r="EY1236" s="218"/>
      <c r="EZ1236" s="218"/>
      <c r="FA1236" s="234" t="s">
        <v>4845</v>
      </c>
      <c r="FB1236" s="234"/>
      <c r="FC1236" s="234"/>
      <c r="FD1236" s="234"/>
    </row>
    <row r="1237">
      <c r="A1237" s="233" t="s">
        <v>4846</v>
      </c>
      <c r="B1237" s="234" t="s">
        <v>4369</v>
      </c>
      <c r="C1237" s="235" t="s">
        <v>8</v>
      </c>
      <c r="D1237" s="234" t="s">
        <v>18</v>
      </c>
      <c r="E1237" s="234" t="s">
        <v>12</v>
      </c>
      <c r="F1237" s="234" t="s">
        <v>283</v>
      </c>
      <c r="G1237" s="234" t="s">
        <v>4847</v>
      </c>
      <c r="H1237" s="234" t="s">
        <v>4371</v>
      </c>
      <c r="I1237" s="234" t="s">
        <v>23</v>
      </c>
      <c r="J1237" s="234" t="s">
        <v>44</v>
      </c>
      <c r="K1237" s="234" t="s">
        <v>1857</v>
      </c>
      <c r="L1237" s="234" t="s">
        <v>501</v>
      </c>
      <c r="M1237" s="234" t="s">
        <v>137</v>
      </c>
      <c r="N1237" s="236">
        <v>42026.0</v>
      </c>
      <c r="O1237" s="236">
        <v>42026.0</v>
      </c>
      <c r="P1237" s="218"/>
      <c r="Q1237" s="229"/>
      <c r="R1237" s="229"/>
      <c r="S1237" s="218"/>
      <c r="T1237" s="69">
        <f t="shared" si="2367"/>
        <v>1497</v>
      </c>
      <c r="U1237" s="536">
        <f t="shared" ref="U1237:W1237" si="2523">IF(ISBLANK($A1237),"",sum(AE1237,AK1237,AQ1237,AW1237,BC1237,BI1237,BO1237,BU1237,CA1237,CG1237,CM1237,CS1237,CY1237,DE1237,DK1237,DQ1237,DW1237,EC1237,EI1237,EO1237,EU1237))</f>
        <v>4</v>
      </c>
      <c r="V1237" s="536">
        <f t="shared" si="2523"/>
        <v>1</v>
      </c>
      <c r="W1237" s="536">
        <f t="shared" si="2523"/>
        <v>0</v>
      </c>
      <c r="X1237" s="537">
        <f t="shared" si="2368"/>
        <v>5</v>
      </c>
      <c r="Y1237" s="536">
        <f t="shared" si="2379"/>
        <v>0</v>
      </c>
      <c r="Z1237" s="536">
        <f t="shared" ref="Z1237:AA1237" si="2524">IF(ISBLANK($A1237),"",sum(AI1237,AO1237,AU1237,BA1237,BG1237,BM1237,BS1237,BY1237,CE1237,CK1237,CQ1237,CW1237,DC1237,DI1237,DO1237,DU1237,EA1237,EG1237,EM1237,ES1237,EY1237))</f>
        <v>1</v>
      </c>
      <c r="AA1237" s="536">
        <f t="shared" si="2524"/>
        <v>0</v>
      </c>
      <c r="AB1237" s="537">
        <f t="shared" si="2370"/>
        <v>1</v>
      </c>
      <c r="AC1237" s="538">
        <f t="shared" si="2371"/>
        <v>0</v>
      </c>
      <c r="AD1237" s="635" t="str">
        <f t="shared" si="2454"/>
        <v>20+</v>
      </c>
      <c r="AE1237" s="218"/>
      <c r="AF1237" s="218"/>
      <c r="AG1237" s="218"/>
      <c r="AH1237" s="218"/>
      <c r="AI1237" s="218"/>
      <c r="AJ1237" s="218"/>
      <c r="AK1237" s="218"/>
      <c r="AL1237" s="218"/>
      <c r="AM1237" s="218"/>
      <c r="AN1237" s="218"/>
      <c r="AO1237" s="218"/>
      <c r="AP1237" s="218"/>
      <c r="AQ1237" s="237">
        <v>1.0</v>
      </c>
      <c r="AR1237" s="218"/>
      <c r="AS1237" s="218"/>
      <c r="AT1237" s="218"/>
      <c r="AU1237" s="218"/>
      <c r="AV1237" s="218"/>
      <c r="AW1237" s="218"/>
      <c r="AX1237" s="218"/>
      <c r="AY1237" s="218"/>
      <c r="AZ1237" s="218"/>
      <c r="BA1237" s="218"/>
      <c r="BB1237" s="218"/>
      <c r="BC1237" s="218"/>
      <c r="BD1237" s="218"/>
      <c r="BE1237" s="218"/>
      <c r="BF1237" s="218"/>
      <c r="BG1237" s="218"/>
      <c r="BH1237" s="218"/>
      <c r="BI1237" s="237">
        <v>1.0</v>
      </c>
      <c r="BJ1237" s="218"/>
      <c r="BK1237" s="218"/>
      <c r="BL1237" s="218"/>
      <c r="BM1237" s="218"/>
      <c r="BN1237" s="218"/>
      <c r="BO1237" s="237">
        <v>1.0</v>
      </c>
      <c r="BP1237" s="218"/>
      <c r="BQ1237" s="218"/>
      <c r="BR1237" s="218"/>
      <c r="BS1237" s="218"/>
      <c r="BT1237" s="218"/>
      <c r="BU1237" s="237">
        <v>1.0</v>
      </c>
      <c r="BV1237" s="218"/>
      <c r="BW1237" s="218"/>
      <c r="BX1237" s="218"/>
      <c r="BY1237" s="218"/>
      <c r="BZ1237" s="218"/>
      <c r="CA1237" s="218"/>
      <c r="CB1237" s="218"/>
      <c r="CC1237" s="218"/>
      <c r="CD1237" s="218"/>
      <c r="CE1237" s="218"/>
      <c r="CF1237" s="218"/>
      <c r="CG1237" s="218"/>
      <c r="CH1237" s="237">
        <v>1.0</v>
      </c>
      <c r="CI1237" s="218"/>
      <c r="CJ1237" s="218"/>
      <c r="CK1237" s="218"/>
      <c r="CL1237" s="218"/>
      <c r="CM1237" s="218"/>
      <c r="CN1237" s="218"/>
      <c r="CO1237" s="218"/>
      <c r="CP1237" s="218"/>
      <c r="CQ1237" s="218"/>
      <c r="CR1237" s="218"/>
      <c r="CS1237" s="218"/>
      <c r="CT1237" s="218"/>
      <c r="CU1237" s="218"/>
      <c r="CV1237" s="218"/>
      <c r="CW1237" s="218"/>
      <c r="CX1237" s="218"/>
      <c r="CY1237" s="218"/>
      <c r="CZ1237" s="218"/>
      <c r="DA1237" s="218"/>
      <c r="DB1237" s="218"/>
      <c r="DC1237" s="237">
        <v>1.0</v>
      </c>
      <c r="DD1237" s="218"/>
      <c r="DE1237" s="218"/>
      <c r="DF1237" s="218"/>
      <c r="DG1237" s="218"/>
      <c r="DH1237" s="218"/>
      <c r="DI1237" s="218"/>
      <c r="DJ1237" s="218"/>
      <c r="DK1237" s="218"/>
      <c r="DL1237" s="218"/>
      <c r="DM1237" s="218"/>
      <c r="DN1237" s="218"/>
      <c r="DO1237" s="218"/>
      <c r="DP1237" s="218"/>
      <c r="DQ1237" s="218"/>
      <c r="DR1237" s="218"/>
      <c r="DS1237" s="218"/>
      <c r="DT1237" s="218"/>
      <c r="DU1237" s="218"/>
      <c r="DV1237" s="218"/>
      <c r="DW1237" s="218"/>
      <c r="DX1237" s="218"/>
      <c r="DY1237" s="218"/>
      <c r="DZ1237" s="218"/>
      <c r="EA1237" s="218"/>
      <c r="EB1237" s="218"/>
      <c r="EC1237" s="218"/>
      <c r="ED1237" s="218"/>
      <c r="EE1237" s="218"/>
      <c r="EF1237" s="218"/>
      <c r="EG1237" s="218"/>
      <c r="EH1237" s="218"/>
      <c r="EI1237" s="218"/>
      <c r="EJ1237" s="218"/>
      <c r="EK1237" s="218"/>
      <c r="EL1237" s="218"/>
      <c r="EM1237" s="218"/>
      <c r="EN1237" s="218"/>
      <c r="EO1237" s="218"/>
      <c r="EP1237" s="218"/>
      <c r="EQ1237" s="218"/>
      <c r="ER1237" s="218"/>
      <c r="ES1237" s="218"/>
      <c r="ET1237" s="218"/>
      <c r="EU1237" s="218"/>
      <c r="EV1237" s="218"/>
      <c r="EW1237" s="218"/>
      <c r="EX1237" s="218"/>
      <c r="EY1237" s="218"/>
      <c r="EZ1237" s="218"/>
      <c r="FA1237" s="234" t="s">
        <v>4848</v>
      </c>
      <c r="FB1237" s="234"/>
      <c r="FC1237" s="234"/>
      <c r="FD1237" s="234"/>
    </row>
    <row r="1238">
      <c r="A1238" s="233" t="s">
        <v>4849</v>
      </c>
      <c r="B1238" s="234" t="s">
        <v>4369</v>
      </c>
      <c r="C1238" s="235" t="s">
        <v>8</v>
      </c>
      <c r="D1238" s="234" t="s">
        <v>18</v>
      </c>
      <c r="E1238" s="234" t="s">
        <v>12</v>
      </c>
      <c r="F1238" s="234" t="s">
        <v>283</v>
      </c>
      <c r="G1238" s="234" t="s">
        <v>4616</v>
      </c>
      <c r="H1238" s="234" t="s">
        <v>4371</v>
      </c>
      <c r="I1238" s="234" t="s">
        <v>23</v>
      </c>
      <c r="J1238" s="234" t="s">
        <v>44</v>
      </c>
      <c r="K1238" s="234" t="s">
        <v>1857</v>
      </c>
      <c r="L1238" s="234" t="s">
        <v>4391</v>
      </c>
      <c r="M1238" s="234" t="s">
        <v>50</v>
      </c>
      <c r="N1238" s="236">
        <v>42089.0</v>
      </c>
      <c r="O1238" s="236">
        <v>42089.0</v>
      </c>
      <c r="P1238" s="218"/>
      <c r="Q1238" s="229"/>
      <c r="R1238" s="229"/>
      <c r="S1238" s="218"/>
      <c r="T1238" s="69">
        <f t="shared" si="2367"/>
        <v>1434</v>
      </c>
      <c r="U1238" s="536">
        <f t="shared" ref="U1238:W1238" si="2525">IF(ISBLANK($A1238),"",sum(AE1238,AK1238,AQ1238,AW1238,BC1238,BI1238,BO1238,BU1238,CA1238,CG1238,CM1238,CS1238,CY1238,DE1238,DK1238,DQ1238,DW1238,EC1238,EI1238,EO1238,EU1238))</f>
        <v>2</v>
      </c>
      <c r="V1238" s="536">
        <f t="shared" si="2525"/>
        <v>1</v>
      </c>
      <c r="W1238" s="536">
        <f t="shared" si="2525"/>
        <v>0</v>
      </c>
      <c r="X1238" s="537">
        <f t="shared" si="2368"/>
        <v>3</v>
      </c>
      <c r="Y1238" s="536">
        <f t="shared" si="2379"/>
        <v>3</v>
      </c>
      <c r="Z1238" s="536">
        <f t="shared" ref="Z1238:AA1238" si="2526">IF(ISBLANK($A1238),"",sum(AI1238,AO1238,AU1238,BA1238,BG1238,BM1238,BS1238,BY1238,CE1238,CK1238,CQ1238,CW1238,DC1238,DI1238,DO1238,DU1238,EA1238,EG1238,EM1238,ES1238,EY1238))</f>
        <v>0</v>
      </c>
      <c r="AA1238" s="536">
        <f t="shared" si="2526"/>
        <v>0</v>
      </c>
      <c r="AB1238" s="537">
        <f t="shared" si="2370"/>
        <v>3</v>
      </c>
      <c r="AC1238" s="538">
        <f t="shared" si="2371"/>
        <v>1</v>
      </c>
      <c r="AD1238" s="635" t="str">
        <f t="shared" si="2454"/>
        <v>20+</v>
      </c>
      <c r="AE1238" s="218"/>
      <c r="AF1238" s="218"/>
      <c r="AG1238" s="218"/>
      <c r="AH1238" s="218"/>
      <c r="AI1238" s="218"/>
      <c r="AJ1238" s="218"/>
      <c r="AK1238" s="237">
        <v>2.0</v>
      </c>
      <c r="AL1238" s="218"/>
      <c r="AM1238" s="218"/>
      <c r="AN1238" s="218"/>
      <c r="AO1238" s="218"/>
      <c r="AP1238" s="218"/>
      <c r="AQ1238" s="218"/>
      <c r="AR1238" s="237">
        <v>1.0</v>
      </c>
      <c r="AS1238" s="218"/>
      <c r="AT1238" s="218"/>
      <c r="AU1238" s="218"/>
      <c r="AV1238" s="218"/>
      <c r="AW1238" s="218"/>
      <c r="AX1238" s="218"/>
      <c r="AY1238" s="218"/>
      <c r="AZ1238" s="237">
        <v>3.0</v>
      </c>
      <c r="BA1238" s="218"/>
      <c r="BB1238" s="218"/>
      <c r="BC1238" s="218"/>
      <c r="BD1238" s="218"/>
      <c r="BE1238" s="218"/>
      <c r="BF1238" s="218"/>
      <c r="BG1238" s="218"/>
      <c r="BH1238" s="218"/>
      <c r="BI1238" s="218"/>
      <c r="BJ1238" s="218"/>
      <c r="BK1238" s="218"/>
      <c r="BL1238" s="218"/>
      <c r="BM1238" s="218"/>
      <c r="BN1238" s="218"/>
      <c r="BO1238" s="218"/>
      <c r="BP1238" s="218"/>
      <c r="BQ1238" s="218"/>
      <c r="BR1238" s="218"/>
      <c r="BS1238" s="218"/>
      <c r="BT1238" s="218"/>
      <c r="BU1238" s="218"/>
      <c r="BV1238" s="218"/>
      <c r="BW1238" s="218"/>
      <c r="BX1238" s="218"/>
      <c r="BY1238" s="218"/>
      <c r="BZ1238" s="218"/>
      <c r="CA1238" s="218"/>
      <c r="CB1238" s="218"/>
      <c r="CC1238" s="218"/>
      <c r="CD1238" s="218"/>
      <c r="CE1238" s="218"/>
      <c r="CF1238" s="218"/>
      <c r="CG1238" s="218"/>
      <c r="CH1238" s="218"/>
      <c r="CI1238" s="218"/>
      <c r="CJ1238" s="218"/>
      <c r="CK1238" s="218"/>
      <c r="CL1238" s="218"/>
      <c r="CM1238" s="218"/>
      <c r="CN1238" s="218"/>
      <c r="CO1238" s="218"/>
      <c r="CP1238" s="218"/>
      <c r="CQ1238" s="218"/>
      <c r="CR1238" s="218"/>
      <c r="CS1238" s="218"/>
      <c r="CT1238" s="218"/>
      <c r="CU1238" s="218"/>
      <c r="CV1238" s="218"/>
      <c r="CW1238" s="218"/>
      <c r="CX1238" s="218"/>
      <c r="CY1238" s="218"/>
      <c r="CZ1238" s="218"/>
      <c r="DA1238" s="218"/>
      <c r="DB1238" s="218"/>
      <c r="DC1238" s="218"/>
      <c r="DD1238" s="218"/>
      <c r="DE1238" s="218"/>
      <c r="DF1238" s="218"/>
      <c r="DG1238" s="218"/>
      <c r="DH1238" s="218"/>
      <c r="DI1238" s="218"/>
      <c r="DJ1238" s="218"/>
      <c r="DK1238" s="218"/>
      <c r="DL1238" s="218"/>
      <c r="DM1238" s="218"/>
      <c r="DN1238" s="218"/>
      <c r="DO1238" s="218"/>
      <c r="DP1238" s="218"/>
      <c r="DQ1238" s="218"/>
      <c r="DR1238" s="218"/>
      <c r="DS1238" s="218"/>
      <c r="DT1238" s="218"/>
      <c r="DU1238" s="218"/>
      <c r="DV1238" s="218"/>
      <c r="DW1238" s="218"/>
      <c r="DX1238" s="218"/>
      <c r="DY1238" s="218"/>
      <c r="DZ1238" s="218"/>
      <c r="EA1238" s="218"/>
      <c r="EB1238" s="218"/>
      <c r="EC1238" s="218"/>
      <c r="ED1238" s="218"/>
      <c r="EE1238" s="218"/>
      <c r="EF1238" s="218"/>
      <c r="EG1238" s="218"/>
      <c r="EH1238" s="218"/>
      <c r="EI1238" s="218"/>
      <c r="EJ1238" s="218"/>
      <c r="EK1238" s="218"/>
      <c r="EL1238" s="218"/>
      <c r="EM1238" s="218"/>
      <c r="EN1238" s="218"/>
      <c r="EO1238" s="218"/>
      <c r="EP1238" s="218"/>
      <c r="EQ1238" s="218"/>
      <c r="ER1238" s="218"/>
      <c r="ES1238" s="218"/>
      <c r="ET1238" s="218"/>
      <c r="EU1238" s="218"/>
      <c r="EV1238" s="218"/>
      <c r="EW1238" s="218"/>
      <c r="EX1238" s="218"/>
      <c r="EY1238" s="218"/>
      <c r="EZ1238" s="218"/>
      <c r="FA1238" s="234" t="s">
        <v>4850</v>
      </c>
      <c r="FB1238" s="234"/>
      <c r="FC1238" s="234"/>
      <c r="FD1238" s="234"/>
    </row>
    <row r="1239">
      <c r="A1239" s="233" t="s">
        <v>4851</v>
      </c>
      <c r="B1239" s="233" t="s">
        <v>4369</v>
      </c>
      <c r="C1239" s="235" t="s">
        <v>8</v>
      </c>
      <c r="D1239" s="233" t="s">
        <v>18</v>
      </c>
      <c r="E1239" s="234" t="s">
        <v>12</v>
      </c>
      <c r="F1239" s="234" t="s">
        <v>283</v>
      </c>
      <c r="G1239" s="233" t="s">
        <v>4852</v>
      </c>
      <c r="H1239" s="233" t="s">
        <v>4371</v>
      </c>
      <c r="I1239" s="234" t="s">
        <v>23</v>
      </c>
      <c r="J1239" s="234" t="s">
        <v>44</v>
      </c>
      <c r="K1239" s="234" t="s">
        <v>1857</v>
      </c>
      <c r="L1239" s="233" t="s">
        <v>682</v>
      </c>
      <c r="M1239" s="638" t="s">
        <v>33</v>
      </c>
      <c r="N1239" s="631">
        <v>42128.0</v>
      </c>
      <c r="O1239" s="631">
        <v>42128.0</v>
      </c>
      <c r="P1239" s="218"/>
      <c r="Q1239" s="229"/>
      <c r="R1239" s="229"/>
      <c r="S1239" s="218"/>
      <c r="T1239" s="390">
        <f t="shared" si="2367"/>
        <v>1395</v>
      </c>
      <c r="U1239" s="647">
        <f t="shared" ref="U1239:W1239" si="2527">IF(ISBLANK($A1239),"",sum(AE1239,AK1239,AQ1239,AW1239,BC1239,BI1239,BO1239,BU1239,CA1239,CG1239,CM1239,CS1239,CY1239,DE1239,DK1239,DQ1239,DW1239,EC1239,EI1239,EO1239,EU1239))</f>
        <v>5</v>
      </c>
      <c r="V1239" s="647">
        <f t="shared" si="2527"/>
        <v>2</v>
      </c>
      <c r="W1239" s="647">
        <f t="shared" si="2527"/>
        <v>0</v>
      </c>
      <c r="X1239" s="648">
        <f t="shared" si="2368"/>
        <v>7</v>
      </c>
      <c r="Y1239" s="647">
        <f t="shared" si="2379"/>
        <v>0</v>
      </c>
      <c r="Z1239" s="647">
        <f t="shared" ref="Z1239:AA1239" si="2528">IF(ISBLANK($A1239),"",sum(AI1239,AO1239,AU1239,BA1239,BG1239,BM1239,BS1239,BY1239,CE1239,CK1239,CQ1239,CW1239,DC1239,DI1239,DO1239,DU1239,EA1239,EG1239,EM1239,ES1239,EY1239))</f>
        <v>0</v>
      </c>
      <c r="AA1239" s="647">
        <f t="shared" si="2528"/>
        <v>0</v>
      </c>
      <c r="AB1239" s="648">
        <f t="shared" si="2370"/>
        <v>0</v>
      </c>
      <c r="AC1239" s="649">
        <f t="shared" si="2371"/>
        <v>0</v>
      </c>
      <c r="AD1239" s="650" t="str">
        <f>IF( (TODAY()-N1239)/7 &lt; 1,"1", IF( N1239="" , "", IF( (TODAY()-N1239)/7 &gt; 20 , "20+", (TODAY()-N1239)/7 )))</f>
        <v>20+</v>
      </c>
      <c r="AE1239" s="237">
        <v>5.0</v>
      </c>
      <c r="AF1239" s="237">
        <v>1.0</v>
      </c>
      <c r="AG1239" s="218"/>
      <c r="AH1239" s="218"/>
      <c r="AI1239" s="218"/>
      <c r="AJ1239" s="218"/>
      <c r="AK1239" s="218"/>
      <c r="AL1239" s="237">
        <v>1.0</v>
      </c>
      <c r="AM1239" s="218"/>
      <c r="AN1239" s="218"/>
      <c r="AO1239" s="218"/>
      <c r="AP1239" s="218"/>
      <c r="AQ1239" s="218"/>
      <c r="AR1239" s="218"/>
      <c r="AS1239" s="218"/>
      <c r="AT1239" s="218"/>
      <c r="AU1239" s="218"/>
      <c r="AV1239" s="218"/>
      <c r="AW1239" s="218"/>
      <c r="AX1239" s="218"/>
      <c r="AY1239" s="218"/>
      <c r="AZ1239" s="218"/>
      <c r="BA1239" s="218"/>
      <c r="BB1239" s="218"/>
      <c r="BC1239" s="218"/>
      <c r="BD1239" s="218"/>
      <c r="BE1239" s="218"/>
      <c r="BF1239" s="218"/>
      <c r="BG1239" s="218"/>
      <c r="BH1239" s="218"/>
      <c r="BI1239" s="218"/>
      <c r="BJ1239" s="218"/>
      <c r="BK1239" s="218"/>
      <c r="BL1239" s="218"/>
      <c r="BM1239" s="218"/>
      <c r="BN1239" s="218"/>
      <c r="BO1239" s="218"/>
      <c r="BP1239" s="218"/>
      <c r="BQ1239" s="218"/>
      <c r="BR1239" s="218"/>
      <c r="BS1239" s="218"/>
      <c r="BT1239" s="218"/>
      <c r="BU1239" s="218"/>
      <c r="BV1239" s="218"/>
      <c r="BW1239" s="218"/>
      <c r="BX1239" s="218"/>
      <c r="BY1239" s="218"/>
      <c r="BZ1239" s="218"/>
      <c r="CA1239" s="218"/>
      <c r="CB1239" s="218"/>
      <c r="CC1239" s="218"/>
      <c r="CD1239" s="218"/>
      <c r="CE1239" s="218"/>
      <c r="CF1239" s="218"/>
      <c r="CG1239" s="218"/>
      <c r="CH1239" s="218"/>
      <c r="CI1239" s="218"/>
      <c r="CJ1239" s="218"/>
      <c r="CK1239" s="218"/>
      <c r="CL1239" s="218"/>
      <c r="CM1239" s="218"/>
      <c r="CN1239" s="218"/>
      <c r="CO1239" s="218"/>
      <c r="CP1239" s="218"/>
      <c r="CQ1239" s="218"/>
      <c r="CR1239" s="218"/>
      <c r="CS1239" s="218"/>
      <c r="CT1239" s="218"/>
      <c r="CU1239" s="218"/>
      <c r="CV1239" s="218"/>
      <c r="CW1239" s="218"/>
      <c r="CX1239" s="218"/>
      <c r="CY1239" s="218"/>
      <c r="CZ1239" s="218"/>
      <c r="DA1239" s="218"/>
      <c r="DB1239" s="218"/>
      <c r="DC1239" s="218"/>
      <c r="DD1239" s="218"/>
      <c r="DE1239" s="218"/>
      <c r="DF1239" s="218"/>
      <c r="DG1239" s="218"/>
      <c r="DH1239" s="218"/>
      <c r="DI1239" s="218"/>
      <c r="DJ1239" s="218"/>
      <c r="DK1239" s="218"/>
      <c r="DL1239" s="218"/>
      <c r="DM1239" s="218"/>
      <c r="DN1239" s="218"/>
      <c r="DO1239" s="218"/>
      <c r="DP1239" s="218"/>
      <c r="DQ1239" s="218"/>
      <c r="DR1239" s="218"/>
      <c r="DS1239" s="218"/>
      <c r="DT1239" s="218"/>
      <c r="DU1239" s="218"/>
      <c r="DV1239" s="218"/>
      <c r="DW1239" s="218"/>
      <c r="DX1239" s="218"/>
      <c r="DY1239" s="218"/>
      <c r="DZ1239" s="218"/>
      <c r="EA1239" s="218"/>
      <c r="EB1239" s="218"/>
      <c r="EC1239" s="218"/>
      <c r="ED1239" s="218"/>
      <c r="EE1239" s="218"/>
      <c r="EF1239" s="218"/>
      <c r="EG1239" s="218"/>
      <c r="EH1239" s="218"/>
      <c r="EI1239" s="218"/>
      <c r="EJ1239" s="218"/>
      <c r="EK1239" s="218"/>
      <c r="EL1239" s="218"/>
      <c r="EM1239" s="218"/>
      <c r="EN1239" s="218"/>
      <c r="EO1239" s="218"/>
      <c r="EP1239" s="218"/>
      <c r="EQ1239" s="218"/>
      <c r="ER1239" s="218"/>
      <c r="ES1239" s="218"/>
      <c r="ET1239" s="218"/>
      <c r="EU1239" s="218"/>
      <c r="EV1239" s="218"/>
      <c r="EW1239" s="218"/>
      <c r="EX1239" s="218"/>
      <c r="EY1239" s="218"/>
      <c r="EZ1239" s="218"/>
      <c r="FA1239" s="233" t="s">
        <v>4853</v>
      </c>
      <c r="FB1239" s="233"/>
      <c r="FC1239" s="233"/>
      <c r="FD1239" s="233"/>
    </row>
    <row r="1240">
      <c r="A1240" s="233" t="s">
        <v>4854</v>
      </c>
      <c r="B1240" s="234" t="s">
        <v>402</v>
      </c>
      <c r="C1240" s="235" t="s">
        <v>8</v>
      </c>
      <c r="D1240" s="234" t="s">
        <v>18</v>
      </c>
      <c r="E1240" s="234" t="s">
        <v>12</v>
      </c>
      <c r="F1240" s="234" t="s">
        <v>283</v>
      </c>
      <c r="G1240" s="234" t="s">
        <v>4821</v>
      </c>
      <c r="H1240" s="234" t="s">
        <v>3770</v>
      </c>
      <c r="I1240" s="234" t="s">
        <v>23</v>
      </c>
      <c r="J1240" s="234" t="s">
        <v>44</v>
      </c>
      <c r="K1240" s="234" t="s">
        <v>1857</v>
      </c>
      <c r="L1240" s="234" t="s">
        <v>871</v>
      </c>
      <c r="M1240" s="234" t="s">
        <v>872</v>
      </c>
      <c r="N1240" s="236">
        <v>42059.0</v>
      </c>
      <c r="O1240" s="236">
        <v>42059.0</v>
      </c>
      <c r="P1240" s="218"/>
      <c r="Q1240" s="229"/>
      <c r="R1240" s="229"/>
      <c r="S1240" s="218"/>
      <c r="T1240" s="69">
        <f t="shared" si="2367"/>
        <v>1464</v>
      </c>
      <c r="U1240" s="536">
        <f t="shared" ref="U1240:W1240" si="2529">IF(ISBLANK($A1240),"",sum(AE1240,AK1240,AQ1240,AW1240,BC1240,BI1240,BO1240,BU1240,CA1240,CG1240,CM1240,CS1240,CY1240,DE1240,DK1240,DQ1240,DW1240,EC1240,EI1240,EO1240,EU1240))</f>
        <v>2</v>
      </c>
      <c r="V1240" s="536">
        <f t="shared" si="2529"/>
        <v>0</v>
      </c>
      <c r="W1240" s="536">
        <f t="shared" si="2529"/>
        <v>0</v>
      </c>
      <c r="X1240" s="537">
        <f t="shared" si="2368"/>
        <v>2</v>
      </c>
      <c r="Y1240" s="536">
        <f t="shared" si="2379"/>
        <v>1</v>
      </c>
      <c r="Z1240" s="536">
        <f t="shared" ref="Z1240:AA1240" si="2530">IF(ISBLANK($A1240),"",sum(AI1240,AO1240,AU1240,BA1240,BG1240,BM1240,BS1240,BY1240,CE1240,CK1240,CQ1240,CW1240,DC1240,DI1240,DO1240,DU1240,EA1240,EG1240,EM1240,ES1240,EY1240))</f>
        <v>0</v>
      </c>
      <c r="AA1240" s="536">
        <f t="shared" si="2530"/>
        <v>0</v>
      </c>
      <c r="AB1240" s="537">
        <f t="shared" si="2370"/>
        <v>1</v>
      </c>
      <c r="AC1240" s="538">
        <f t="shared" si="2371"/>
        <v>0.5</v>
      </c>
      <c r="AD1240" s="635" t="str">
        <f t="shared" ref="AD1240:AD1243" si="2533"> IF( N1240="" , "", IF( (TODAY()-N1240)/7 &gt; 20 , "20+", ROUNDUP((TODAY()-N1240)/7 ,0)))</f>
        <v>20+</v>
      </c>
      <c r="AE1240" s="237">
        <v>2.0</v>
      </c>
      <c r="AF1240" s="218"/>
      <c r="AG1240" s="218"/>
      <c r="AH1240" s="237">
        <v>1.0</v>
      </c>
      <c r="AI1240" s="218"/>
      <c r="AJ1240" s="218"/>
      <c r="AK1240" s="218"/>
      <c r="AL1240" s="218"/>
      <c r="AM1240" s="218"/>
      <c r="AN1240" s="218"/>
      <c r="AO1240" s="218"/>
      <c r="AP1240" s="218"/>
      <c r="AQ1240" s="218"/>
      <c r="AR1240" s="218"/>
      <c r="AS1240" s="218"/>
      <c r="AT1240" s="218"/>
      <c r="AU1240" s="218"/>
      <c r="AV1240" s="218"/>
      <c r="AW1240" s="218"/>
      <c r="AX1240" s="218"/>
      <c r="AY1240" s="218"/>
      <c r="AZ1240" s="218"/>
      <c r="BA1240" s="218"/>
      <c r="BB1240" s="218"/>
      <c r="BC1240" s="218"/>
      <c r="BD1240" s="218"/>
      <c r="BE1240" s="218"/>
      <c r="BF1240" s="218"/>
      <c r="BG1240" s="218"/>
      <c r="BH1240" s="218"/>
      <c r="BI1240" s="218"/>
      <c r="BJ1240" s="218"/>
      <c r="BK1240" s="218"/>
      <c r="BL1240" s="218"/>
      <c r="BM1240" s="218"/>
      <c r="BN1240" s="218"/>
      <c r="BO1240" s="218"/>
      <c r="BP1240" s="218"/>
      <c r="BQ1240" s="218"/>
      <c r="BR1240" s="218"/>
      <c r="BS1240" s="218"/>
      <c r="BT1240" s="218"/>
      <c r="BU1240" s="218"/>
      <c r="BV1240" s="218"/>
      <c r="BW1240" s="218"/>
      <c r="BX1240" s="218"/>
      <c r="BY1240" s="218"/>
      <c r="BZ1240" s="218"/>
      <c r="CA1240" s="218"/>
      <c r="CB1240" s="218"/>
      <c r="CC1240" s="218"/>
      <c r="CD1240" s="218"/>
      <c r="CE1240" s="218"/>
      <c r="CF1240" s="218"/>
      <c r="CG1240" s="218"/>
      <c r="CH1240" s="218"/>
      <c r="CI1240" s="218"/>
      <c r="CJ1240" s="218"/>
      <c r="CK1240" s="218"/>
      <c r="CL1240" s="218"/>
      <c r="CM1240" s="218"/>
      <c r="CN1240" s="218"/>
      <c r="CO1240" s="218"/>
      <c r="CP1240" s="218"/>
      <c r="CQ1240" s="218"/>
      <c r="CR1240" s="218"/>
      <c r="CS1240" s="218"/>
      <c r="CT1240" s="218"/>
      <c r="CU1240" s="218"/>
      <c r="CV1240" s="218"/>
      <c r="CW1240" s="218"/>
      <c r="CX1240" s="218"/>
      <c r="CY1240" s="218"/>
      <c r="CZ1240" s="218"/>
      <c r="DA1240" s="218"/>
      <c r="DB1240" s="218"/>
      <c r="DC1240" s="218"/>
      <c r="DD1240" s="218"/>
      <c r="DE1240" s="218"/>
      <c r="DF1240" s="218"/>
      <c r="DG1240" s="218"/>
      <c r="DH1240" s="218"/>
      <c r="DI1240" s="218"/>
      <c r="DJ1240" s="218"/>
      <c r="DK1240" s="218"/>
      <c r="DL1240" s="218"/>
      <c r="DM1240" s="218"/>
      <c r="DN1240" s="218"/>
      <c r="DO1240" s="218"/>
      <c r="DP1240" s="218"/>
      <c r="DQ1240" s="218"/>
      <c r="DR1240" s="218"/>
      <c r="DS1240" s="218"/>
      <c r="DT1240" s="218"/>
      <c r="DU1240" s="218"/>
      <c r="DV1240" s="218"/>
      <c r="DW1240" s="218"/>
      <c r="DX1240" s="218"/>
      <c r="DY1240" s="218"/>
      <c r="DZ1240" s="218"/>
      <c r="EA1240" s="218"/>
      <c r="EB1240" s="218"/>
      <c r="EC1240" s="218"/>
      <c r="ED1240" s="218"/>
      <c r="EE1240" s="218"/>
      <c r="EF1240" s="218"/>
      <c r="EG1240" s="218"/>
      <c r="EH1240" s="218"/>
      <c r="EI1240" s="218"/>
      <c r="EJ1240" s="218"/>
      <c r="EK1240" s="218"/>
      <c r="EL1240" s="218"/>
      <c r="EM1240" s="218"/>
      <c r="EN1240" s="218"/>
      <c r="EO1240" s="218"/>
      <c r="EP1240" s="218"/>
      <c r="EQ1240" s="218"/>
      <c r="ER1240" s="218"/>
      <c r="ES1240" s="218"/>
      <c r="ET1240" s="218"/>
      <c r="EU1240" s="218"/>
      <c r="EV1240" s="218"/>
      <c r="EW1240" s="218"/>
      <c r="EX1240" s="218"/>
      <c r="EY1240" s="218"/>
      <c r="EZ1240" s="218"/>
      <c r="FA1240" s="234" t="s">
        <v>4855</v>
      </c>
      <c r="FB1240" s="234"/>
      <c r="FC1240" s="234"/>
      <c r="FD1240" s="234"/>
    </row>
    <row r="1241">
      <c r="A1241" s="124" t="s">
        <v>4856</v>
      </c>
      <c r="B1241" s="177" t="s">
        <v>4857</v>
      </c>
      <c r="C1241" s="178" t="s">
        <v>100</v>
      </c>
      <c r="D1241" s="177" t="s">
        <v>18</v>
      </c>
      <c r="E1241" s="177" t="s">
        <v>12</v>
      </c>
      <c r="F1241" s="177" t="s">
        <v>283</v>
      </c>
      <c r="G1241" s="177" t="s">
        <v>4858</v>
      </c>
      <c r="H1241" s="177" t="s">
        <v>4371</v>
      </c>
      <c r="I1241" s="177" t="s">
        <v>23</v>
      </c>
      <c r="J1241" s="177" t="s">
        <v>44</v>
      </c>
      <c r="K1241" s="177" t="s">
        <v>1857</v>
      </c>
      <c r="L1241" s="177" t="s">
        <v>4859</v>
      </c>
      <c r="M1241" s="177" t="s">
        <v>4860</v>
      </c>
      <c r="N1241" s="179">
        <v>41967.0</v>
      </c>
      <c r="O1241" s="176"/>
      <c r="P1241" s="116"/>
      <c r="Q1241" s="127"/>
      <c r="R1241" s="127"/>
      <c r="S1241" s="116"/>
      <c r="T1241" s="69">
        <f t="shared" si="2367"/>
        <v>1556</v>
      </c>
      <c r="U1241" s="180">
        <f t="shared" ref="U1241:W1241" si="2531">IF(ISBLANK($A1241),"",sum(AE1241,AK1241,AQ1241,AW1241,BC1241,BI1241,BO1241,BU1241,CA1241,CG1241,CM1241,CS1241,CY1241,DE1241,DK1241,DQ1241,DW1241,EC1241,EI1241,EO1241,EU1241))</f>
        <v>6</v>
      </c>
      <c r="V1241" s="180">
        <f t="shared" si="2531"/>
        <v>0</v>
      </c>
      <c r="W1241" s="180">
        <f t="shared" si="2531"/>
        <v>0</v>
      </c>
      <c r="X1241" s="181">
        <f t="shared" si="2368"/>
        <v>6</v>
      </c>
      <c r="Y1241" s="180">
        <f t="shared" si="2379"/>
        <v>4</v>
      </c>
      <c r="Z1241" s="180">
        <f t="shared" ref="Z1241:AA1241" si="2532">IF(ISBLANK($A1241),"",sum(AI1241,AO1241,AU1241,BA1241,BG1241,BM1241,BS1241,BY1241,CE1241,CK1241,CQ1241,CW1241,DC1241,DI1241,DO1241,DU1241,EA1241,EG1241,EM1241,ES1241,EY1241))</f>
        <v>3</v>
      </c>
      <c r="AA1241" s="180">
        <f t="shared" si="2532"/>
        <v>0</v>
      </c>
      <c r="AB1241" s="181">
        <f t="shared" si="2370"/>
        <v>7</v>
      </c>
      <c r="AC1241" s="182">
        <f t="shared" si="2371"/>
        <v>0.6666666667</v>
      </c>
      <c r="AD1241" s="563" t="str">
        <f t="shared" si="2533"/>
        <v>20+</v>
      </c>
      <c r="AE1241" s="116"/>
      <c r="AF1241" s="116"/>
      <c r="AG1241" s="116"/>
      <c r="AH1241" s="116"/>
      <c r="AI1241" s="116"/>
      <c r="AJ1241" s="116"/>
      <c r="AK1241" s="183">
        <v>3.0</v>
      </c>
      <c r="AL1241" s="116"/>
      <c r="AM1241" s="116"/>
      <c r="AN1241" s="116"/>
      <c r="AO1241" s="116"/>
      <c r="AP1241" s="116"/>
      <c r="AQ1241" s="183">
        <v>2.0</v>
      </c>
      <c r="AR1241" s="116"/>
      <c r="AS1241" s="116"/>
      <c r="AT1241" s="116"/>
      <c r="AU1241" s="116"/>
      <c r="AV1241" s="116"/>
      <c r="AW1241" s="116"/>
      <c r="AX1241" s="116"/>
      <c r="AY1241" s="116"/>
      <c r="AZ1241" s="116"/>
      <c r="BA1241" s="116"/>
      <c r="BB1241" s="116"/>
      <c r="BC1241" s="116"/>
      <c r="BD1241" s="116"/>
      <c r="BE1241" s="116"/>
      <c r="BF1241" s="116"/>
      <c r="BG1241" s="116"/>
      <c r="BH1241" s="116"/>
      <c r="BI1241" s="116"/>
      <c r="BJ1241" s="116"/>
      <c r="BK1241" s="116"/>
      <c r="BL1241" s="116"/>
      <c r="BM1241" s="116"/>
      <c r="BN1241" s="116"/>
      <c r="BO1241" s="116"/>
      <c r="BP1241" s="116"/>
      <c r="BQ1241" s="116"/>
      <c r="BR1241" s="183">
        <v>4.0</v>
      </c>
      <c r="BS1241" s="116"/>
      <c r="BT1241" s="116"/>
      <c r="BU1241" s="116"/>
      <c r="BV1241" s="116"/>
      <c r="BW1241" s="116"/>
      <c r="BX1241" s="116"/>
      <c r="BY1241" s="116"/>
      <c r="BZ1241" s="116"/>
      <c r="CA1241" s="116"/>
      <c r="CB1241" s="116"/>
      <c r="CC1241" s="116"/>
      <c r="CD1241" s="116"/>
      <c r="CE1241" s="116"/>
      <c r="CF1241" s="116"/>
      <c r="CG1241" s="116"/>
      <c r="CH1241" s="116"/>
      <c r="CI1241" s="116"/>
      <c r="CJ1241" s="116"/>
      <c r="CK1241" s="183">
        <v>3.0</v>
      </c>
      <c r="CL1241" s="116"/>
      <c r="CM1241" s="116"/>
      <c r="CN1241" s="116"/>
      <c r="CO1241" s="116"/>
      <c r="CP1241" s="116"/>
      <c r="CQ1241" s="116"/>
      <c r="CR1241" s="116"/>
      <c r="CS1241" s="116"/>
      <c r="CT1241" s="116"/>
      <c r="CU1241" s="116"/>
      <c r="CV1241" s="116"/>
      <c r="CW1241" s="116"/>
      <c r="CX1241" s="116"/>
      <c r="CY1241" s="116"/>
      <c r="CZ1241" s="116"/>
      <c r="DA1241" s="116"/>
      <c r="DB1241" s="116"/>
      <c r="DC1241" s="116"/>
      <c r="DD1241" s="116"/>
      <c r="DE1241" s="116"/>
      <c r="DF1241" s="116"/>
      <c r="DG1241" s="116"/>
      <c r="DH1241" s="116"/>
      <c r="DI1241" s="116"/>
      <c r="DJ1241" s="116"/>
      <c r="DK1241" s="116"/>
      <c r="DL1241" s="116"/>
      <c r="DM1241" s="116"/>
      <c r="DN1241" s="116"/>
      <c r="DO1241" s="116"/>
      <c r="DP1241" s="116"/>
      <c r="DQ1241" s="116"/>
      <c r="DR1241" s="116"/>
      <c r="DS1241" s="116"/>
      <c r="DT1241" s="116"/>
      <c r="DU1241" s="116"/>
      <c r="DV1241" s="116"/>
      <c r="DW1241" s="183">
        <v>1.0</v>
      </c>
      <c r="DX1241" s="116"/>
      <c r="DY1241" s="116"/>
      <c r="DZ1241" s="116"/>
      <c r="EA1241" s="116"/>
      <c r="EB1241" s="116"/>
      <c r="EC1241" s="116"/>
      <c r="ED1241" s="116"/>
      <c r="EE1241" s="116"/>
      <c r="EF1241" s="116"/>
      <c r="EG1241" s="116"/>
      <c r="EH1241" s="116"/>
      <c r="EI1241" s="116"/>
      <c r="EJ1241" s="116"/>
      <c r="EK1241" s="116"/>
      <c r="EL1241" s="116"/>
      <c r="EM1241" s="116"/>
      <c r="EN1241" s="116"/>
      <c r="EO1241" s="116"/>
      <c r="EP1241" s="116"/>
      <c r="EQ1241" s="116"/>
      <c r="ER1241" s="116"/>
      <c r="ES1241" s="116"/>
      <c r="ET1241" s="116"/>
      <c r="EU1241" s="116"/>
      <c r="EV1241" s="116"/>
      <c r="EW1241" s="116"/>
      <c r="EX1241" s="116"/>
      <c r="EY1241" s="116"/>
      <c r="EZ1241" s="116"/>
      <c r="FA1241" s="177" t="s">
        <v>4861</v>
      </c>
      <c r="FB1241" s="177"/>
      <c r="FC1241" s="177"/>
      <c r="FD1241" s="177"/>
    </row>
    <row r="1242">
      <c r="A1242" s="233" t="s">
        <v>4862</v>
      </c>
      <c r="B1242" s="234" t="s">
        <v>4863</v>
      </c>
      <c r="C1242" s="235" t="s">
        <v>8</v>
      </c>
      <c r="D1242" s="234" t="s">
        <v>18</v>
      </c>
      <c r="E1242" s="234" t="s">
        <v>12</v>
      </c>
      <c r="F1242" s="234" t="s">
        <v>283</v>
      </c>
      <c r="G1242" s="234" t="s">
        <v>4864</v>
      </c>
      <c r="H1242" s="234" t="s">
        <v>3770</v>
      </c>
      <c r="I1242" s="234" t="s">
        <v>23</v>
      </c>
      <c r="J1242" s="234" t="s">
        <v>44</v>
      </c>
      <c r="K1242" s="234" t="s">
        <v>1857</v>
      </c>
      <c r="L1242" s="234" t="s">
        <v>738</v>
      </c>
      <c r="M1242" s="234" t="s">
        <v>88</v>
      </c>
      <c r="N1242" s="236">
        <v>42012.0</v>
      </c>
      <c r="O1242" s="224"/>
      <c r="P1242" s="218"/>
      <c r="Q1242" s="229"/>
      <c r="R1242" s="229"/>
      <c r="S1242" s="218"/>
      <c r="T1242" s="69">
        <f t="shared" si="2367"/>
        <v>1511</v>
      </c>
      <c r="U1242" s="536">
        <f t="shared" ref="U1242:W1242" si="2534">IF(ISBLANK($A1242),"",sum(AE1242,AK1242,AQ1242,AW1242,BC1242,BI1242,BO1242,BU1242,CA1242,CG1242,CM1242,CS1242,CY1242,DE1242,DK1242,DQ1242,DW1242,EC1242,EI1242,EO1242,EU1242))</f>
        <v>3</v>
      </c>
      <c r="V1242" s="536">
        <f t="shared" si="2534"/>
        <v>0</v>
      </c>
      <c r="W1242" s="536">
        <f t="shared" si="2534"/>
        <v>0</v>
      </c>
      <c r="X1242" s="537">
        <f t="shared" si="2368"/>
        <v>3</v>
      </c>
      <c r="Y1242" s="536">
        <f t="shared" si="2379"/>
        <v>1</v>
      </c>
      <c r="Z1242" s="536">
        <f t="shared" ref="Z1242:AA1242" si="2535">IF(ISBLANK($A1242),"",sum(AI1242,AO1242,AU1242,BA1242,BG1242,BM1242,BS1242,BY1242,CE1242,CK1242,CQ1242,CW1242,DC1242,DI1242,DO1242,DU1242,EA1242,EG1242,EM1242,ES1242,EY1242))</f>
        <v>1</v>
      </c>
      <c r="AA1242" s="536">
        <f t="shared" si="2535"/>
        <v>0</v>
      </c>
      <c r="AB1242" s="537">
        <f t="shared" si="2370"/>
        <v>2</v>
      </c>
      <c r="AC1242" s="538">
        <f t="shared" si="2371"/>
        <v>0.3333333333</v>
      </c>
      <c r="AD1242" s="635" t="str">
        <f t="shared" si="2533"/>
        <v>20+</v>
      </c>
      <c r="AE1242" s="237">
        <v>1.0</v>
      </c>
      <c r="AF1242" s="218"/>
      <c r="AG1242" s="218"/>
      <c r="AH1242" s="218"/>
      <c r="AI1242" s="218"/>
      <c r="AJ1242" s="218"/>
      <c r="AK1242" s="218"/>
      <c r="AL1242" s="218"/>
      <c r="AM1242" s="218"/>
      <c r="AN1242" s="218"/>
      <c r="AO1242" s="218"/>
      <c r="AP1242" s="218"/>
      <c r="AQ1242" s="218"/>
      <c r="AR1242" s="218"/>
      <c r="AS1242" s="218"/>
      <c r="AT1242" s="218"/>
      <c r="AU1242" s="218"/>
      <c r="AV1242" s="218"/>
      <c r="AW1242" s="237">
        <v>2.0</v>
      </c>
      <c r="AX1242" s="218"/>
      <c r="AY1242" s="218"/>
      <c r="AZ1242" s="237">
        <v>1.0</v>
      </c>
      <c r="BA1242" s="237">
        <v>1.0</v>
      </c>
      <c r="BB1242" s="218"/>
      <c r="BC1242" s="218"/>
      <c r="BD1242" s="218"/>
      <c r="BE1242" s="218"/>
      <c r="BF1242" s="218"/>
      <c r="BG1242" s="218"/>
      <c r="BH1242" s="218"/>
      <c r="BI1242" s="218"/>
      <c r="BJ1242" s="218"/>
      <c r="BK1242" s="218"/>
      <c r="BL1242" s="218"/>
      <c r="BM1242" s="218"/>
      <c r="BN1242" s="218"/>
      <c r="BO1242" s="218"/>
      <c r="BP1242" s="218"/>
      <c r="BQ1242" s="218"/>
      <c r="BR1242" s="218"/>
      <c r="BS1242" s="218"/>
      <c r="BT1242" s="218"/>
      <c r="BU1242" s="218"/>
      <c r="BV1242" s="218"/>
      <c r="BW1242" s="218"/>
      <c r="BX1242" s="218"/>
      <c r="BY1242" s="218"/>
      <c r="BZ1242" s="218"/>
      <c r="CA1242" s="218"/>
      <c r="CB1242" s="218"/>
      <c r="CC1242" s="218"/>
      <c r="CD1242" s="218"/>
      <c r="CE1242" s="218"/>
      <c r="CF1242" s="218"/>
      <c r="CG1242" s="218"/>
      <c r="CH1242" s="218"/>
      <c r="CI1242" s="218"/>
      <c r="CJ1242" s="218"/>
      <c r="CK1242" s="218"/>
      <c r="CL1242" s="218"/>
      <c r="CM1242" s="218"/>
      <c r="CN1242" s="218"/>
      <c r="CO1242" s="218"/>
      <c r="CP1242" s="218"/>
      <c r="CQ1242" s="218"/>
      <c r="CR1242" s="218"/>
      <c r="CS1242" s="218"/>
      <c r="CT1242" s="218"/>
      <c r="CU1242" s="218"/>
      <c r="CV1242" s="218"/>
      <c r="CW1242" s="218"/>
      <c r="CX1242" s="218"/>
      <c r="CY1242" s="218"/>
      <c r="CZ1242" s="218"/>
      <c r="DA1242" s="218"/>
      <c r="DB1242" s="218"/>
      <c r="DC1242" s="218"/>
      <c r="DD1242" s="218"/>
      <c r="DE1242" s="218"/>
      <c r="DF1242" s="218"/>
      <c r="DG1242" s="218"/>
      <c r="DH1242" s="218"/>
      <c r="DI1242" s="218"/>
      <c r="DJ1242" s="218"/>
      <c r="DK1242" s="218"/>
      <c r="DL1242" s="218"/>
      <c r="DM1242" s="218"/>
      <c r="DN1242" s="218"/>
      <c r="DO1242" s="218"/>
      <c r="DP1242" s="218"/>
      <c r="DQ1242" s="218"/>
      <c r="DR1242" s="218"/>
      <c r="DS1242" s="218"/>
      <c r="DT1242" s="218"/>
      <c r="DU1242" s="218"/>
      <c r="DV1242" s="218"/>
      <c r="DW1242" s="218"/>
      <c r="DX1242" s="218"/>
      <c r="DY1242" s="218"/>
      <c r="DZ1242" s="218"/>
      <c r="EA1242" s="218"/>
      <c r="EB1242" s="218"/>
      <c r="EC1242" s="218"/>
      <c r="ED1242" s="218"/>
      <c r="EE1242" s="218"/>
      <c r="EF1242" s="218"/>
      <c r="EG1242" s="218"/>
      <c r="EH1242" s="218"/>
      <c r="EI1242" s="218"/>
      <c r="EJ1242" s="218"/>
      <c r="EK1242" s="218"/>
      <c r="EL1242" s="218"/>
      <c r="EM1242" s="218"/>
      <c r="EN1242" s="218"/>
      <c r="EO1242" s="218"/>
      <c r="EP1242" s="218"/>
      <c r="EQ1242" s="218"/>
      <c r="ER1242" s="218"/>
      <c r="ES1242" s="218"/>
      <c r="ET1242" s="218"/>
      <c r="EU1242" s="218"/>
      <c r="EV1242" s="218"/>
      <c r="EW1242" s="218"/>
      <c r="EX1242" s="218"/>
      <c r="EY1242" s="218"/>
      <c r="EZ1242" s="218"/>
      <c r="FA1242" s="234" t="s">
        <v>4865</v>
      </c>
      <c r="FB1242" s="234"/>
      <c r="FC1242" s="234"/>
      <c r="FD1242" s="234"/>
    </row>
    <row r="1243">
      <c r="A1243" s="233" t="s">
        <v>4866</v>
      </c>
      <c r="B1243" s="234" t="s">
        <v>402</v>
      </c>
      <c r="C1243" s="235" t="s">
        <v>8</v>
      </c>
      <c r="D1243" s="234" t="s">
        <v>18</v>
      </c>
      <c r="E1243" s="234" t="s">
        <v>12</v>
      </c>
      <c r="F1243" s="234" t="s">
        <v>283</v>
      </c>
      <c r="G1243" s="234" t="s">
        <v>4611</v>
      </c>
      <c r="H1243" s="234" t="s">
        <v>3770</v>
      </c>
      <c r="I1243" s="234" t="s">
        <v>23</v>
      </c>
      <c r="J1243" s="234" t="s">
        <v>44</v>
      </c>
      <c r="K1243" s="234" t="s">
        <v>1857</v>
      </c>
      <c r="L1243" s="234" t="s">
        <v>3134</v>
      </c>
      <c r="M1243" s="234" t="s">
        <v>16</v>
      </c>
      <c r="N1243" s="236">
        <v>42012.0</v>
      </c>
      <c r="O1243" s="224"/>
      <c r="P1243" s="218"/>
      <c r="Q1243" s="229"/>
      <c r="R1243" s="229"/>
      <c r="S1243" s="218"/>
      <c r="T1243" s="69">
        <f t="shared" si="2367"/>
        <v>1511</v>
      </c>
      <c r="U1243" s="536">
        <f t="shared" ref="U1243:W1243" si="2536">IF(ISBLANK($A1243),"",sum(AE1243,AK1243,AQ1243,AW1243,BC1243,BI1243,BO1243,BU1243,CA1243,CG1243,CM1243,CS1243,CY1243,DE1243,DK1243,DQ1243,DW1243,EC1243,EI1243,EO1243,EU1243))</f>
        <v>8</v>
      </c>
      <c r="V1243" s="536">
        <f t="shared" si="2536"/>
        <v>0</v>
      </c>
      <c r="W1243" s="536">
        <f t="shared" si="2536"/>
        <v>0</v>
      </c>
      <c r="X1243" s="537">
        <f t="shared" si="2368"/>
        <v>8</v>
      </c>
      <c r="Y1243" s="536">
        <f t="shared" si="2379"/>
        <v>7</v>
      </c>
      <c r="Z1243" s="536">
        <f t="shared" ref="Z1243:AA1243" si="2537">IF(ISBLANK($A1243),"",sum(AI1243,AO1243,AU1243,BA1243,BG1243,BM1243,BS1243,BY1243,CE1243,CK1243,CQ1243,CW1243,DC1243,DI1243,DO1243,DU1243,EA1243,EG1243,EM1243,ES1243,EY1243))</f>
        <v>6</v>
      </c>
      <c r="AA1243" s="536">
        <f t="shared" si="2537"/>
        <v>0</v>
      </c>
      <c r="AB1243" s="537">
        <f t="shared" si="2370"/>
        <v>13</v>
      </c>
      <c r="AC1243" s="538">
        <f t="shared" si="2371"/>
        <v>0.875</v>
      </c>
      <c r="AD1243" s="635" t="str">
        <f t="shared" si="2533"/>
        <v>20+</v>
      </c>
      <c r="AE1243" s="237">
        <v>8.0</v>
      </c>
      <c r="AF1243" s="218"/>
      <c r="AG1243" s="218"/>
      <c r="AH1243" s="237">
        <v>7.0</v>
      </c>
      <c r="AI1243" s="218"/>
      <c r="AJ1243" s="218"/>
      <c r="AK1243" s="218"/>
      <c r="AL1243" s="218"/>
      <c r="AM1243" s="218"/>
      <c r="AN1243" s="218"/>
      <c r="AO1243" s="218"/>
      <c r="AP1243" s="218"/>
      <c r="AQ1243" s="218"/>
      <c r="AR1243" s="218"/>
      <c r="AS1243" s="218"/>
      <c r="AT1243" s="218"/>
      <c r="AU1243" s="218"/>
      <c r="AV1243" s="218"/>
      <c r="AW1243" s="218"/>
      <c r="AX1243" s="218"/>
      <c r="AY1243" s="218"/>
      <c r="AZ1243" s="218"/>
      <c r="BA1243" s="237">
        <v>6.0</v>
      </c>
      <c r="BB1243" s="218"/>
      <c r="BC1243" s="218"/>
      <c r="BD1243" s="218"/>
      <c r="BE1243" s="218"/>
      <c r="BF1243" s="218"/>
      <c r="BG1243" s="218"/>
      <c r="BH1243" s="218"/>
      <c r="BI1243" s="218"/>
      <c r="BJ1243" s="218"/>
      <c r="BK1243" s="218"/>
      <c r="BL1243" s="218"/>
      <c r="BM1243" s="218"/>
      <c r="BN1243" s="218"/>
      <c r="BO1243" s="218"/>
      <c r="BP1243" s="218"/>
      <c r="BQ1243" s="218"/>
      <c r="BR1243" s="218"/>
      <c r="BS1243" s="218"/>
      <c r="BT1243" s="218"/>
      <c r="BU1243" s="218"/>
      <c r="BV1243" s="218"/>
      <c r="BW1243" s="218"/>
      <c r="BX1243" s="218"/>
      <c r="BY1243" s="218"/>
      <c r="BZ1243" s="218"/>
      <c r="CA1243" s="218"/>
      <c r="CB1243" s="218"/>
      <c r="CC1243" s="218"/>
      <c r="CD1243" s="218"/>
      <c r="CE1243" s="218"/>
      <c r="CF1243" s="218"/>
      <c r="CG1243" s="218"/>
      <c r="CH1243" s="218"/>
      <c r="CI1243" s="218"/>
      <c r="CJ1243" s="218"/>
      <c r="CK1243" s="218"/>
      <c r="CL1243" s="218"/>
      <c r="CM1243" s="218"/>
      <c r="CN1243" s="218"/>
      <c r="CO1243" s="218"/>
      <c r="CP1243" s="218"/>
      <c r="CQ1243" s="218"/>
      <c r="CR1243" s="218"/>
      <c r="CS1243" s="218"/>
      <c r="CT1243" s="218"/>
      <c r="CU1243" s="218"/>
      <c r="CV1243" s="218"/>
      <c r="CW1243" s="218"/>
      <c r="CX1243" s="218"/>
      <c r="CY1243" s="218"/>
      <c r="CZ1243" s="218"/>
      <c r="DA1243" s="218"/>
      <c r="DB1243" s="218"/>
      <c r="DC1243" s="218"/>
      <c r="DD1243" s="218"/>
      <c r="DE1243" s="218"/>
      <c r="DF1243" s="218"/>
      <c r="DG1243" s="218"/>
      <c r="DH1243" s="218"/>
      <c r="DI1243" s="218"/>
      <c r="DJ1243" s="218"/>
      <c r="DK1243" s="218"/>
      <c r="DL1243" s="218"/>
      <c r="DM1243" s="218"/>
      <c r="DN1243" s="218"/>
      <c r="DO1243" s="218"/>
      <c r="DP1243" s="218"/>
      <c r="DQ1243" s="218"/>
      <c r="DR1243" s="218"/>
      <c r="DS1243" s="218"/>
      <c r="DT1243" s="218"/>
      <c r="DU1243" s="218"/>
      <c r="DV1243" s="218"/>
      <c r="DW1243" s="218"/>
      <c r="DX1243" s="218"/>
      <c r="DY1243" s="218"/>
      <c r="DZ1243" s="218"/>
      <c r="EA1243" s="218"/>
      <c r="EB1243" s="218"/>
      <c r="EC1243" s="218"/>
      <c r="ED1243" s="218"/>
      <c r="EE1243" s="218"/>
      <c r="EF1243" s="218"/>
      <c r="EG1243" s="218"/>
      <c r="EH1243" s="218"/>
      <c r="EI1243" s="218"/>
      <c r="EJ1243" s="218"/>
      <c r="EK1243" s="218"/>
      <c r="EL1243" s="218"/>
      <c r="EM1243" s="218"/>
      <c r="EN1243" s="218"/>
      <c r="EO1243" s="218"/>
      <c r="EP1243" s="218"/>
      <c r="EQ1243" s="218"/>
      <c r="ER1243" s="218"/>
      <c r="ES1243" s="218"/>
      <c r="ET1243" s="218"/>
      <c r="EU1243" s="218"/>
      <c r="EV1243" s="218"/>
      <c r="EW1243" s="218"/>
      <c r="EX1243" s="218"/>
      <c r="EY1243" s="218"/>
      <c r="EZ1243" s="218"/>
      <c r="FA1243" s="234" t="s">
        <v>4867</v>
      </c>
      <c r="FB1243" s="234"/>
      <c r="FC1243" s="234"/>
      <c r="FD1243" s="234"/>
    </row>
    <row r="1244">
      <c r="A1244" s="233" t="s">
        <v>4868</v>
      </c>
      <c r="B1244" s="234" t="s">
        <v>766</v>
      </c>
      <c r="C1244" s="235" t="s">
        <v>109</v>
      </c>
      <c r="D1244" s="234" t="s">
        <v>18</v>
      </c>
      <c r="E1244" s="234" t="s">
        <v>12</v>
      </c>
      <c r="F1244" s="234" t="s">
        <v>283</v>
      </c>
      <c r="G1244" s="234" t="s">
        <v>4869</v>
      </c>
      <c r="H1244" s="234" t="s">
        <v>4870</v>
      </c>
      <c r="I1244" s="234" t="s">
        <v>13</v>
      </c>
      <c r="J1244" s="234" t="s">
        <v>44</v>
      </c>
      <c r="K1244" s="234" t="s">
        <v>1857</v>
      </c>
      <c r="L1244" s="234" t="s">
        <v>409</v>
      </c>
      <c r="M1244" s="234" t="s">
        <v>85</v>
      </c>
      <c r="N1244" s="236">
        <v>41920.0</v>
      </c>
      <c r="O1244" s="224"/>
      <c r="P1244" s="218"/>
      <c r="Q1244" s="229"/>
      <c r="R1244" s="229"/>
      <c r="S1244" s="218"/>
      <c r="T1244" s="69">
        <f t="shared" si="2367"/>
        <v>1603</v>
      </c>
      <c r="U1244" s="536">
        <f t="shared" ref="U1244:W1244" si="2538">IF(ISBLANK($A1244),"",sum(AE1244,AK1244,AQ1244,AW1244,BC1244,BI1244,BO1244,BU1244,CA1244,CG1244,CM1244,CS1244,CY1244,DE1244,DK1244,DQ1244,DW1244,EC1244,EI1244,EO1244,EU1244))</f>
        <v>3</v>
      </c>
      <c r="V1244" s="536">
        <f t="shared" si="2538"/>
        <v>4</v>
      </c>
      <c r="W1244" s="536">
        <f t="shared" si="2538"/>
        <v>0</v>
      </c>
      <c r="X1244" s="537">
        <f t="shared" si="2368"/>
        <v>7</v>
      </c>
      <c r="Y1244" s="536">
        <f t="shared" si="2379"/>
        <v>9</v>
      </c>
      <c r="Z1244" s="536">
        <f t="shared" ref="Z1244:AA1244" si="2539">IF(ISBLANK($A1244),"",sum(AI1244,AO1244,AU1244,BA1244,BG1244,BM1244,BS1244,BY1244,CE1244,CK1244,CQ1244,CW1244,DC1244,DI1244,DO1244,DU1244,EA1244,EG1244,EM1244,ES1244,EY1244))</f>
        <v>9</v>
      </c>
      <c r="AA1244" s="536">
        <f t="shared" si="2539"/>
        <v>0</v>
      </c>
      <c r="AB1244" s="537">
        <f t="shared" si="2370"/>
        <v>18</v>
      </c>
      <c r="AC1244" s="538">
        <f t="shared" si="2371"/>
        <v>1.285714286</v>
      </c>
      <c r="AD1244" s="539" t="str">
        <f>IF( (TODAY()-N1244)/7 &lt; 1,"1", IF( N1244="" , "", IF( (TODAY()-N1244)/7 &gt; 20 , "20+", ROUNDDOWN((TODAY()-N1244)/7 ,0))))</f>
        <v>20+</v>
      </c>
      <c r="AE1244" s="237">
        <v>1.0</v>
      </c>
      <c r="AF1244" s="218"/>
      <c r="AG1244" s="218"/>
      <c r="AH1244" s="218"/>
      <c r="AI1244" s="218"/>
      <c r="AJ1244" s="218"/>
      <c r="AK1244" s="218"/>
      <c r="AL1244" s="237">
        <v>3.0</v>
      </c>
      <c r="AM1244" s="218"/>
      <c r="AN1244" s="237">
        <v>3.0</v>
      </c>
      <c r="AO1244" s="237">
        <v>3.0</v>
      </c>
      <c r="AP1244" s="218"/>
      <c r="AQ1244" s="237">
        <v>1.0</v>
      </c>
      <c r="AR1244" s="218"/>
      <c r="AS1244" s="218"/>
      <c r="AT1244" s="237">
        <v>1.0</v>
      </c>
      <c r="AU1244" s="237">
        <v>1.0</v>
      </c>
      <c r="AV1244" s="218"/>
      <c r="AW1244" s="237">
        <v>1.0</v>
      </c>
      <c r="AX1244" s="218"/>
      <c r="AY1244" s="218"/>
      <c r="AZ1244" s="218"/>
      <c r="BA1244" s="218"/>
      <c r="BB1244" s="218"/>
      <c r="BC1244" s="218"/>
      <c r="BD1244" s="218"/>
      <c r="BE1244" s="218"/>
      <c r="BF1244" s="237">
        <v>2.0</v>
      </c>
      <c r="BG1244" s="237">
        <v>2.0</v>
      </c>
      <c r="BH1244" s="218"/>
      <c r="BI1244" s="218"/>
      <c r="BJ1244" s="218"/>
      <c r="BK1244" s="218"/>
      <c r="BL1244" s="237">
        <v>3.0</v>
      </c>
      <c r="BM1244" s="237">
        <v>3.0</v>
      </c>
      <c r="BN1244" s="218"/>
      <c r="BO1244" s="218"/>
      <c r="BP1244" s="218"/>
      <c r="BQ1244" s="218"/>
      <c r="BR1244" s="218"/>
      <c r="BS1244" s="218"/>
      <c r="BT1244" s="218"/>
      <c r="BU1244" s="218"/>
      <c r="BV1244" s="218"/>
      <c r="BW1244" s="218"/>
      <c r="BX1244" s="218"/>
      <c r="BY1244" s="218"/>
      <c r="BZ1244" s="218"/>
      <c r="CA1244" s="218"/>
      <c r="CB1244" s="237">
        <v>1.0</v>
      </c>
      <c r="CC1244" s="218"/>
      <c r="CD1244" s="218"/>
      <c r="CE1244" s="218"/>
      <c r="CF1244" s="218"/>
      <c r="CG1244" s="218"/>
      <c r="CH1244" s="218"/>
      <c r="CI1244" s="218"/>
      <c r="CJ1244" s="218"/>
      <c r="CK1244" s="218"/>
      <c r="CL1244" s="218"/>
      <c r="CM1244" s="218"/>
      <c r="CN1244" s="218"/>
      <c r="CO1244" s="218"/>
      <c r="CP1244" s="218"/>
      <c r="CQ1244" s="218"/>
      <c r="CR1244" s="218"/>
      <c r="CS1244" s="218"/>
      <c r="CT1244" s="218"/>
      <c r="CU1244" s="218"/>
      <c r="CV1244" s="218"/>
      <c r="CW1244" s="218"/>
      <c r="CX1244" s="218"/>
      <c r="CY1244" s="218"/>
      <c r="CZ1244" s="218"/>
      <c r="DA1244" s="218"/>
      <c r="DB1244" s="218"/>
      <c r="DC1244" s="218"/>
      <c r="DD1244" s="218"/>
      <c r="DE1244" s="218"/>
      <c r="DF1244" s="218"/>
      <c r="DG1244" s="218"/>
      <c r="DH1244" s="218"/>
      <c r="DI1244" s="218"/>
      <c r="DJ1244" s="218"/>
      <c r="DK1244" s="218"/>
      <c r="DL1244" s="218"/>
      <c r="DM1244" s="218"/>
      <c r="DN1244" s="218"/>
      <c r="DO1244" s="218"/>
      <c r="DP1244" s="218"/>
      <c r="DQ1244" s="218"/>
      <c r="DR1244" s="218"/>
      <c r="DS1244" s="218"/>
      <c r="DT1244" s="218"/>
      <c r="DU1244" s="218"/>
      <c r="DV1244" s="218"/>
      <c r="DW1244" s="218"/>
      <c r="DX1244" s="218"/>
      <c r="DY1244" s="218"/>
      <c r="DZ1244" s="218"/>
      <c r="EA1244" s="218"/>
      <c r="EB1244" s="218"/>
      <c r="EC1244" s="218"/>
      <c r="ED1244" s="218"/>
      <c r="EE1244" s="218"/>
      <c r="EF1244" s="218"/>
      <c r="EG1244" s="218"/>
      <c r="EH1244" s="218"/>
      <c r="EI1244" s="218"/>
      <c r="EJ1244" s="218"/>
      <c r="EK1244" s="218"/>
      <c r="EL1244" s="218"/>
      <c r="EM1244" s="218"/>
      <c r="EN1244" s="218"/>
      <c r="EO1244" s="218"/>
      <c r="EP1244" s="218"/>
      <c r="EQ1244" s="218"/>
      <c r="ER1244" s="218"/>
      <c r="ES1244" s="218"/>
      <c r="ET1244" s="218"/>
      <c r="EU1244" s="218"/>
      <c r="EV1244" s="218"/>
      <c r="EW1244" s="218"/>
      <c r="EX1244" s="218"/>
      <c r="EY1244" s="218"/>
      <c r="EZ1244" s="218"/>
      <c r="FA1244" s="234" t="s">
        <v>4871</v>
      </c>
      <c r="FB1244" s="234"/>
      <c r="FC1244" s="234"/>
      <c r="FD1244" s="234"/>
    </row>
    <row r="1245">
      <c r="A1245" s="233" t="s">
        <v>4872</v>
      </c>
      <c r="B1245" s="233" t="s">
        <v>4369</v>
      </c>
      <c r="C1245" s="644" t="s">
        <v>8</v>
      </c>
      <c r="D1245" s="638" t="s">
        <v>18</v>
      </c>
      <c r="E1245" s="638" t="s">
        <v>12</v>
      </c>
      <c r="F1245" s="638" t="s">
        <v>283</v>
      </c>
      <c r="G1245" s="233" t="s">
        <v>4481</v>
      </c>
      <c r="H1245" s="233" t="s">
        <v>4371</v>
      </c>
      <c r="I1245" s="638" t="s">
        <v>23</v>
      </c>
      <c r="J1245" s="638" t="s">
        <v>44</v>
      </c>
      <c r="K1245" s="638" t="s">
        <v>1857</v>
      </c>
      <c r="L1245" s="233" t="s">
        <v>501</v>
      </c>
      <c r="M1245" s="638" t="s">
        <v>137</v>
      </c>
      <c r="N1245" s="631">
        <v>42103.0</v>
      </c>
      <c r="O1245" s="224"/>
      <c r="P1245" s="218"/>
      <c r="Q1245" s="229"/>
      <c r="R1245" s="229"/>
      <c r="S1245" s="218"/>
      <c r="T1245" s="69">
        <f t="shared" si="2367"/>
        <v>1420</v>
      </c>
      <c r="U1245" s="536">
        <f t="shared" ref="U1245:W1245" si="2540">IF(ISBLANK($A1245),"",sum(AE1245,AK1245,AQ1245,AW1245,BC1245,BI1245,BO1245,BU1245,CA1245,CG1245,CM1245,CS1245,CY1245,DE1245,DK1245,DQ1245,DW1245,EC1245,EI1245,EO1245,EU1245))</f>
        <v>1</v>
      </c>
      <c r="V1245" s="536">
        <f t="shared" si="2540"/>
        <v>0</v>
      </c>
      <c r="W1245" s="536">
        <f t="shared" si="2540"/>
        <v>0</v>
      </c>
      <c r="X1245" s="537">
        <f t="shared" si="2368"/>
        <v>1</v>
      </c>
      <c r="Y1245" s="536">
        <f t="shared" si="2379"/>
        <v>1</v>
      </c>
      <c r="Z1245" s="536">
        <f t="shared" ref="Z1245:AA1245" si="2541">IF(ISBLANK($A1245),"",sum(AI1245,AO1245,AU1245,BA1245,BG1245,BM1245,BS1245,BY1245,CE1245,CK1245,CQ1245,CW1245,DC1245,DI1245,DO1245,DU1245,EA1245,EG1245,EM1245,ES1245,EY1245))</f>
        <v>0</v>
      </c>
      <c r="AA1245" s="536">
        <f t="shared" si="2541"/>
        <v>0</v>
      </c>
      <c r="AB1245" s="537">
        <f t="shared" si="2370"/>
        <v>1</v>
      </c>
      <c r="AC1245" s="538">
        <f t="shared" si="2371"/>
        <v>1</v>
      </c>
      <c r="AD1245" s="635" t="str">
        <f> IF( N1245="" , "", IF( (TODAY()-N1245)/7 &gt; 20 , "20+", ROUNDUP((TODAY()-N1245)/7 ,0)))</f>
        <v>20+</v>
      </c>
      <c r="AE1245" s="237">
        <v>1.0</v>
      </c>
      <c r="AF1245" s="218"/>
      <c r="AG1245" s="218"/>
      <c r="AH1245" s="237">
        <v>1.0</v>
      </c>
      <c r="AI1245" s="218"/>
      <c r="AJ1245" s="218"/>
      <c r="AK1245" s="218"/>
      <c r="AL1245" s="218"/>
      <c r="AM1245" s="218"/>
      <c r="AN1245" s="218"/>
      <c r="AO1245" s="218"/>
      <c r="AP1245" s="218"/>
      <c r="AQ1245" s="218"/>
      <c r="AR1245" s="218"/>
      <c r="AS1245" s="218"/>
      <c r="AT1245" s="218"/>
      <c r="AU1245" s="218"/>
      <c r="AV1245" s="218"/>
      <c r="AW1245" s="218"/>
      <c r="AX1245" s="218"/>
      <c r="AY1245" s="218"/>
      <c r="AZ1245" s="218"/>
      <c r="BA1245" s="218"/>
      <c r="BB1245" s="218"/>
      <c r="BC1245" s="218"/>
      <c r="BD1245" s="218"/>
      <c r="BE1245" s="218"/>
      <c r="BF1245" s="218"/>
      <c r="BG1245" s="218"/>
      <c r="BH1245" s="218"/>
      <c r="BI1245" s="218"/>
      <c r="BJ1245" s="218"/>
      <c r="BK1245" s="218"/>
      <c r="BL1245" s="218"/>
      <c r="BM1245" s="218"/>
      <c r="BN1245" s="218"/>
      <c r="BO1245" s="218"/>
      <c r="BP1245" s="218"/>
      <c r="BQ1245" s="218"/>
      <c r="BR1245" s="218"/>
      <c r="BS1245" s="218"/>
      <c r="BT1245" s="218"/>
      <c r="BU1245" s="218"/>
      <c r="BV1245" s="218"/>
      <c r="BW1245" s="218"/>
      <c r="BX1245" s="218"/>
      <c r="BY1245" s="218"/>
      <c r="BZ1245" s="218"/>
      <c r="CA1245" s="218"/>
      <c r="CB1245" s="218"/>
      <c r="CC1245" s="218"/>
      <c r="CD1245" s="218"/>
      <c r="CE1245" s="218"/>
      <c r="CF1245" s="218"/>
      <c r="CG1245" s="218"/>
      <c r="CH1245" s="218"/>
      <c r="CI1245" s="218"/>
      <c r="CJ1245" s="218"/>
      <c r="CK1245" s="218"/>
      <c r="CL1245" s="218"/>
      <c r="CM1245" s="218"/>
      <c r="CN1245" s="218"/>
      <c r="CO1245" s="218"/>
      <c r="CP1245" s="218"/>
      <c r="CQ1245" s="218"/>
      <c r="CR1245" s="218"/>
      <c r="CS1245" s="218"/>
      <c r="CT1245" s="218"/>
      <c r="CU1245" s="218"/>
      <c r="CV1245" s="218"/>
      <c r="CW1245" s="218"/>
      <c r="CX1245" s="218"/>
      <c r="CY1245" s="218"/>
      <c r="CZ1245" s="218"/>
      <c r="DA1245" s="218"/>
      <c r="DB1245" s="218"/>
      <c r="DC1245" s="218"/>
      <c r="DD1245" s="218"/>
      <c r="DE1245" s="218"/>
      <c r="DF1245" s="218"/>
      <c r="DG1245" s="218"/>
      <c r="DH1245" s="218"/>
      <c r="DI1245" s="218"/>
      <c r="DJ1245" s="218"/>
      <c r="DK1245" s="218"/>
      <c r="DL1245" s="218"/>
      <c r="DM1245" s="218"/>
      <c r="DN1245" s="218"/>
      <c r="DO1245" s="218"/>
      <c r="DP1245" s="218"/>
      <c r="DQ1245" s="218"/>
      <c r="DR1245" s="218"/>
      <c r="DS1245" s="218"/>
      <c r="DT1245" s="218"/>
      <c r="DU1245" s="218"/>
      <c r="DV1245" s="218"/>
      <c r="DW1245" s="218"/>
      <c r="DX1245" s="218"/>
      <c r="DY1245" s="218"/>
      <c r="DZ1245" s="218"/>
      <c r="EA1245" s="218"/>
      <c r="EB1245" s="218"/>
      <c r="EC1245" s="218"/>
      <c r="ED1245" s="218"/>
      <c r="EE1245" s="218"/>
      <c r="EF1245" s="218"/>
      <c r="EG1245" s="218"/>
      <c r="EH1245" s="218"/>
      <c r="EI1245" s="218"/>
      <c r="EJ1245" s="218"/>
      <c r="EK1245" s="218"/>
      <c r="EL1245" s="218"/>
      <c r="EM1245" s="218"/>
      <c r="EN1245" s="218"/>
      <c r="EO1245" s="218"/>
      <c r="EP1245" s="218"/>
      <c r="EQ1245" s="218"/>
      <c r="ER1245" s="218"/>
      <c r="ES1245" s="218"/>
      <c r="ET1245" s="218"/>
      <c r="EU1245" s="218"/>
      <c r="EV1245" s="218"/>
      <c r="EW1245" s="218"/>
      <c r="EX1245" s="218"/>
      <c r="EY1245" s="218"/>
      <c r="EZ1245" s="218"/>
      <c r="FA1245" s="233" t="s">
        <v>4873</v>
      </c>
      <c r="FB1245" s="233"/>
      <c r="FC1245" s="233"/>
      <c r="FD1245" s="233"/>
    </row>
    <row r="1246">
      <c r="A1246" s="643" t="s">
        <v>4874</v>
      </c>
      <c r="B1246" s="643" t="s">
        <v>4369</v>
      </c>
      <c r="C1246" s="644" t="s">
        <v>8</v>
      </c>
      <c r="D1246" s="638" t="s">
        <v>18</v>
      </c>
      <c r="E1246" s="638" t="s">
        <v>12</v>
      </c>
      <c r="F1246" s="638" t="s">
        <v>283</v>
      </c>
      <c r="G1246" s="643" t="s">
        <v>4837</v>
      </c>
      <c r="H1246" s="643" t="s">
        <v>4371</v>
      </c>
      <c r="I1246" s="234" t="s">
        <v>23</v>
      </c>
      <c r="J1246" s="234" t="s">
        <v>44</v>
      </c>
      <c r="K1246" s="234" t="s">
        <v>1857</v>
      </c>
      <c r="L1246" s="643" t="s">
        <v>322</v>
      </c>
      <c r="M1246" s="638" t="s">
        <v>128</v>
      </c>
      <c r="N1246" s="654">
        <v>42116.0</v>
      </c>
      <c r="O1246" s="654">
        <v>42116.0</v>
      </c>
      <c r="P1246" s="218"/>
      <c r="Q1246" s="229"/>
      <c r="R1246" s="229"/>
      <c r="S1246" s="218"/>
      <c r="T1246" s="69">
        <f t="shared" si="2367"/>
        <v>1407</v>
      </c>
      <c r="U1246" s="536">
        <f t="shared" ref="U1246:W1246" si="2542">IF(ISBLANK($A1246),"",sum(AE1246,AK1246,AQ1246,AW1246,BC1246,BI1246,BO1246,BU1246,CA1246,CG1246,CM1246,CS1246,CY1246,DE1246,DK1246,DQ1246,DW1246,EC1246,EI1246,EO1246,EU1246))</f>
        <v>0</v>
      </c>
      <c r="V1246" s="536">
        <f t="shared" si="2542"/>
        <v>0</v>
      </c>
      <c r="W1246" s="536">
        <f t="shared" si="2542"/>
        <v>0</v>
      </c>
      <c r="X1246" s="537">
        <f t="shared" si="2368"/>
        <v>0</v>
      </c>
      <c r="Y1246" s="536">
        <f t="shared" si="2379"/>
        <v>0</v>
      </c>
      <c r="Z1246" s="536">
        <f t="shared" ref="Z1246:AA1246" si="2543">IF(ISBLANK($A1246),"",sum(AI1246,AO1246,AU1246,BA1246,BG1246,BM1246,BS1246,BY1246,CE1246,CK1246,CQ1246,CW1246,DC1246,DI1246,DO1246,DU1246,EA1246,EG1246,EM1246,ES1246,EY1246))</f>
        <v>0</v>
      </c>
      <c r="AA1246" s="536">
        <f t="shared" si="2543"/>
        <v>0</v>
      </c>
      <c r="AB1246" s="537">
        <f t="shared" si="2370"/>
        <v>0</v>
      </c>
      <c r="AC1246" s="238" t="str">
        <f t="shared" si="2371"/>
        <v/>
      </c>
      <c r="AD1246" s="635" t="str">
        <f>IF( (TODAY()-N1246)/7 &lt; 1,"1", IF( N1246="" , "", IF( (TODAY()-N1246)/7 &gt; 20 , "20+", (TODAY()-N1246)/7 )))</f>
        <v>20+</v>
      </c>
      <c r="AE1246" s="218"/>
      <c r="AF1246" s="218"/>
      <c r="AG1246" s="218"/>
      <c r="AH1246" s="218"/>
      <c r="AI1246" s="218"/>
      <c r="AJ1246" s="218"/>
      <c r="AK1246" s="218"/>
      <c r="AL1246" s="218"/>
      <c r="AM1246" s="218"/>
      <c r="AN1246" s="218"/>
      <c r="AO1246" s="218"/>
      <c r="AP1246" s="218"/>
      <c r="AQ1246" s="218"/>
      <c r="AR1246" s="218"/>
      <c r="AS1246" s="218"/>
      <c r="AT1246" s="218"/>
      <c r="AU1246" s="218"/>
      <c r="AV1246" s="218"/>
      <c r="AW1246" s="218"/>
      <c r="AX1246" s="218"/>
      <c r="AY1246" s="218"/>
      <c r="AZ1246" s="218"/>
      <c r="BA1246" s="218"/>
      <c r="BB1246" s="218"/>
      <c r="BC1246" s="218"/>
      <c r="BD1246" s="218"/>
      <c r="BE1246" s="218"/>
      <c r="BF1246" s="218"/>
      <c r="BG1246" s="218"/>
      <c r="BH1246" s="218"/>
      <c r="BI1246" s="218"/>
      <c r="BJ1246" s="218"/>
      <c r="BK1246" s="218"/>
      <c r="BL1246" s="218"/>
      <c r="BM1246" s="218"/>
      <c r="BN1246" s="218"/>
      <c r="BO1246" s="218"/>
      <c r="BP1246" s="218"/>
      <c r="BQ1246" s="218"/>
      <c r="BR1246" s="218"/>
      <c r="BS1246" s="218"/>
      <c r="BT1246" s="218"/>
      <c r="BU1246" s="218"/>
      <c r="BV1246" s="218"/>
      <c r="BW1246" s="218"/>
      <c r="BX1246" s="218"/>
      <c r="BY1246" s="218"/>
      <c r="BZ1246" s="218"/>
      <c r="CA1246" s="218"/>
      <c r="CB1246" s="218"/>
      <c r="CC1246" s="218"/>
      <c r="CD1246" s="218"/>
      <c r="CE1246" s="218"/>
      <c r="CF1246" s="218"/>
      <c r="CG1246" s="218"/>
      <c r="CH1246" s="218"/>
      <c r="CI1246" s="218"/>
      <c r="CJ1246" s="218"/>
      <c r="CK1246" s="218"/>
      <c r="CL1246" s="218"/>
      <c r="CM1246" s="218"/>
      <c r="CN1246" s="218"/>
      <c r="CO1246" s="218"/>
      <c r="CP1246" s="218"/>
      <c r="CQ1246" s="218"/>
      <c r="CR1246" s="218"/>
      <c r="CS1246" s="218"/>
      <c r="CT1246" s="218"/>
      <c r="CU1246" s="218"/>
      <c r="CV1246" s="218"/>
      <c r="CW1246" s="218"/>
      <c r="CX1246" s="218"/>
      <c r="CY1246" s="218"/>
      <c r="CZ1246" s="218"/>
      <c r="DA1246" s="218"/>
      <c r="DB1246" s="218"/>
      <c r="DC1246" s="218"/>
      <c r="DD1246" s="218"/>
      <c r="DE1246" s="218"/>
      <c r="DF1246" s="218"/>
      <c r="DG1246" s="218"/>
      <c r="DH1246" s="218"/>
      <c r="DI1246" s="218"/>
      <c r="DJ1246" s="218"/>
      <c r="DK1246" s="218"/>
      <c r="DL1246" s="218"/>
      <c r="DM1246" s="218"/>
      <c r="DN1246" s="218"/>
      <c r="DO1246" s="218"/>
      <c r="DP1246" s="218"/>
      <c r="DQ1246" s="218"/>
      <c r="DR1246" s="218"/>
      <c r="DS1246" s="218"/>
      <c r="DT1246" s="218"/>
      <c r="DU1246" s="218"/>
      <c r="DV1246" s="218"/>
      <c r="DW1246" s="218"/>
      <c r="DX1246" s="218"/>
      <c r="DY1246" s="218"/>
      <c r="DZ1246" s="218"/>
      <c r="EA1246" s="218"/>
      <c r="EB1246" s="218"/>
      <c r="EC1246" s="218"/>
      <c r="ED1246" s="218"/>
      <c r="EE1246" s="218"/>
      <c r="EF1246" s="218"/>
      <c r="EG1246" s="218"/>
      <c r="EH1246" s="218"/>
      <c r="EI1246" s="218"/>
      <c r="EJ1246" s="218"/>
      <c r="EK1246" s="218"/>
      <c r="EL1246" s="218"/>
      <c r="EM1246" s="218"/>
      <c r="EN1246" s="218"/>
      <c r="EO1246" s="218"/>
      <c r="EP1246" s="218"/>
      <c r="EQ1246" s="218"/>
      <c r="ER1246" s="218"/>
      <c r="ES1246" s="218"/>
      <c r="ET1246" s="218"/>
      <c r="EU1246" s="218"/>
      <c r="EV1246" s="218"/>
      <c r="EW1246" s="218"/>
      <c r="EX1246" s="218"/>
      <c r="EY1246" s="218"/>
      <c r="EZ1246" s="218"/>
      <c r="FA1246" s="643" t="s">
        <v>4875</v>
      </c>
      <c r="FB1246" s="643"/>
      <c r="FC1246" s="643"/>
      <c r="FD1246" s="643"/>
    </row>
    <row r="1247">
      <c r="A1247" s="233" t="s">
        <v>4876</v>
      </c>
      <c r="B1247" s="234" t="s">
        <v>4369</v>
      </c>
      <c r="C1247" s="644" t="s">
        <v>8</v>
      </c>
      <c r="D1247" s="234" t="s">
        <v>18</v>
      </c>
      <c r="E1247" s="638" t="s">
        <v>12</v>
      </c>
      <c r="F1247" s="638" t="s">
        <v>283</v>
      </c>
      <c r="G1247" s="234" t="s">
        <v>4726</v>
      </c>
      <c r="H1247" s="234" t="s">
        <v>4371</v>
      </c>
      <c r="I1247" s="638" t="s">
        <v>23</v>
      </c>
      <c r="J1247" s="638" t="s">
        <v>44</v>
      </c>
      <c r="K1247" s="638" t="s">
        <v>1857</v>
      </c>
      <c r="L1247" s="234" t="s">
        <v>668</v>
      </c>
      <c r="M1247" s="234" t="s">
        <v>103</v>
      </c>
      <c r="N1247" s="236">
        <v>42105.0</v>
      </c>
      <c r="O1247" s="236">
        <v>42105.0</v>
      </c>
      <c r="P1247" s="218"/>
      <c r="Q1247" s="229"/>
      <c r="R1247" s="229"/>
      <c r="S1247" s="218"/>
      <c r="T1247" s="218"/>
      <c r="U1247" s="218"/>
      <c r="V1247" s="218"/>
      <c r="W1247" s="218"/>
      <c r="X1247" s="218"/>
      <c r="Y1247" s="218"/>
      <c r="Z1247" s="218"/>
      <c r="AA1247" s="218"/>
      <c r="AB1247" s="218"/>
      <c r="AC1247" s="238"/>
      <c r="AD1247" s="636"/>
      <c r="AE1247" s="329"/>
      <c r="AF1247" s="329"/>
      <c r="AG1247" s="329"/>
      <c r="AH1247" s="329"/>
      <c r="AI1247" s="329"/>
      <c r="AJ1247" s="329"/>
      <c r="AK1247" s="329"/>
      <c r="AL1247" s="329"/>
      <c r="AM1247" s="329"/>
      <c r="AN1247" s="329"/>
      <c r="AO1247" s="329"/>
      <c r="AP1247" s="329"/>
      <c r="AQ1247" s="329"/>
      <c r="AR1247" s="329"/>
      <c r="AS1247" s="329"/>
      <c r="AT1247" s="329"/>
      <c r="AU1247" s="329"/>
      <c r="AV1247" s="329"/>
      <c r="AW1247" s="329"/>
      <c r="AX1247" s="329"/>
      <c r="AY1247" s="329"/>
      <c r="AZ1247" s="329"/>
      <c r="BA1247" s="329"/>
      <c r="BB1247" s="329"/>
      <c r="BC1247" s="329"/>
      <c r="BD1247" s="329"/>
      <c r="BE1247" s="329"/>
      <c r="BF1247" s="329"/>
      <c r="BG1247" s="329"/>
      <c r="BH1247" s="329"/>
      <c r="BI1247" s="329"/>
      <c r="BJ1247" s="329"/>
      <c r="BK1247" s="329"/>
      <c r="BL1247" s="329"/>
      <c r="BM1247" s="329"/>
      <c r="BN1247" s="329"/>
      <c r="BO1247" s="329"/>
      <c r="BP1247" s="329"/>
      <c r="BQ1247" s="329"/>
      <c r="BR1247" s="329"/>
      <c r="BS1247" s="329"/>
      <c r="BT1247" s="329"/>
      <c r="BU1247" s="329"/>
      <c r="BV1247" s="329"/>
      <c r="BW1247" s="329"/>
      <c r="BX1247" s="329"/>
      <c r="BY1247" s="329"/>
      <c r="BZ1247" s="329"/>
      <c r="CA1247" s="329"/>
      <c r="CB1247" s="329"/>
      <c r="CC1247" s="329"/>
      <c r="CD1247" s="329"/>
      <c r="CE1247" s="329"/>
      <c r="CF1247" s="329"/>
      <c r="CG1247" s="329"/>
      <c r="CH1247" s="329"/>
      <c r="CI1247" s="329"/>
      <c r="CJ1247" s="329"/>
      <c r="CK1247" s="329"/>
      <c r="CL1247" s="329"/>
      <c r="CM1247" s="329"/>
      <c r="CN1247" s="329"/>
      <c r="CO1247" s="329"/>
      <c r="CP1247" s="329"/>
      <c r="CQ1247" s="329"/>
      <c r="CR1247" s="329"/>
      <c r="CS1247" s="329"/>
      <c r="CT1247" s="329"/>
      <c r="CU1247" s="329"/>
      <c r="CV1247" s="329"/>
      <c r="CW1247" s="329"/>
      <c r="CX1247" s="329"/>
      <c r="CY1247" s="329"/>
      <c r="CZ1247" s="329"/>
      <c r="DA1247" s="329"/>
      <c r="DB1247" s="329"/>
      <c r="DC1247" s="329"/>
      <c r="DD1247" s="329"/>
      <c r="DE1247" s="329"/>
      <c r="DF1247" s="329"/>
      <c r="DG1247" s="329"/>
      <c r="DH1247" s="329"/>
      <c r="DI1247" s="329"/>
      <c r="DJ1247" s="329"/>
      <c r="DK1247" s="329"/>
      <c r="DL1247" s="329"/>
      <c r="DM1247" s="329"/>
      <c r="DN1247" s="329"/>
      <c r="DO1247" s="329"/>
      <c r="DP1247" s="329"/>
      <c r="DQ1247" s="329"/>
      <c r="DR1247" s="329"/>
      <c r="DS1247" s="329"/>
      <c r="DT1247" s="329"/>
      <c r="DU1247" s="329"/>
      <c r="DV1247" s="329"/>
      <c r="DW1247" s="329"/>
      <c r="DX1247" s="329"/>
      <c r="DY1247" s="329"/>
      <c r="DZ1247" s="329"/>
      <c r="EA1247" s="329"/>
      <c r="EB1247" s="329"/>
      <c r="EC1247" s="329"/>
      <c r="ED1247" s="329"/>
      <c r="EE1247" s="329"/>
      <c r="EF1247" s="329"/>
      <c r="EG1247" s="329"/>
      <c r="EH1247" s="329"/>
      <c r="EI1247" s="329"/>
      <c r="EJ1247" s="329"/>
      <c r="EK1247" s="329"/>
      <c r="EL1247" s="329"/>
      <c r="EM1247" s="329"/>
      <c r="EN1247" s="329"/>
      <c r="EO1247" s="329"/>
      <c r="EP1247" s="329"/>
      <c r="EQ1247" s="329"/>
      <c r="ER1247" s="329"/>
      <c r="ES1247" s="329"/>
      <c r="ET1247" s="329"/>
      <c r="EU1247" s="218"/>
      <c r="EV1247" s="218"/>
      <c r="EW1247" s="218"/>
      <c r="EX1247" s="218"/>
      <c r="EY1247" s="218"/>
      <c r="EZ1247" s="218"/>
      <c r="FA1247" s="234" t="s">
        <v>4877</v>
      </c>
      <c r="FB1247" s="234"/>
      <c r="FC1247" s="234"/>
      <c r="FD1247" s="234"/>
    </row>
    <row r="1248">
      <c r="A1248" s="233" t="s">
        <v>4878</v>
      </c>
      <c r="B1248" s="233" t="s">
        <v>4879</v>
      </c>
      <c r="C1248" s="681" t="s">
        <v>4880</v>
      </c>
      <c r="D1248" s="233" t="s">
        <v>18</v>
      </c>
      <c r="E1248" s="234" t="s">
        <v>12</v>
      </c>
      <c r="F1248" s="234" t="s">
        <v>283</v>
      </c>
      <c r="G1248" s="233" t="s">
        <v>4881</v>
      </c>
      <c r="H1248" s="233" t="s">
        <v>4549</v>
      </c>
      <c r="I1248" s="233" t="s">
        <v>23</v>
      </c>
      <c r="J1248" s="233" t="s">
        <v>4882</v>
      </c>
      <c r="K1248" s="234" t="s">
        <v>1857</v>
      </c>
      <c r="L1248" s="233" t="s">
        <v>4883</v>
      </c>
      <c r="M1248" s="233" t="s">
        <v>121</v>
      </c>
      <c r="N1248" s="631">
        <v>42083.0</v>
      </c>
      <c r="O1248" s="631">
        <v>42083.0</v>
      </c>
      <c r="P1248" s="218"/>
      <c r="Q1248" s="229"/>
      <c r="R1248" s="229"/>
      <c r="S1248" s="218"/>
      <c r="T1248" s="69">
        <f t="shared" ref="T1248:T1265" si="2546">IF(ISBLANK($A1248),"",TODAY()-N1248)</f>
        <v>1440</v>
      </c>
      <c r="U1248" s="536">
        <f t="shared" ref="U1248:W1248" si="2544">IF(ISBLANK($A1248),"",sum(AE1248,AK1248,AQ1248,AW1248,BC1248,BI1248,BO1248,BU1248,CA1248,CG1248,CM1248,CS1248,CY1248,DE1248,DK1248,DQ1248,DW1248,EC1248,EI1248,EO1248,EU1248))</f>
        <v>3</v>
      </c>
      <c r="V1248" s="536">
        <f t="shared" si="2544"/>
        <v>1</v>
      </c>
      <c r="W1248" s="536">
        <f t="shared" si="2544"/>
        <v>0</v>
      </c>
      <c r="X1248" s="537">
        <f t="shared" ref="X1248:X1312" si="2548">IF(ISBLANK($A1248),"", sum(U1248:W1248))</f>
        <v>4</v>
      </c>
      <c r="Y1248" s="536">
        <f t="shared" ref="Y1248:AA1248" si="2545">IF(ISBLANK($A1248),"",sum(AH1248,AN1248,AT1248,AZ1248,BF1248,BL1248,BR1248,BX1248,CD1248,CJ1248,CP1248,CV1248,DB1248,DH1248,DN1248,DT1248,DZ1248,EF1248,EL1248,ER1248,EX1248))</f>
        <v>2</v>
      </c>
      <c r="Z1248" s="536">
        <f t="shared" si="2545"/>
        <v>0</v>
      </c>
      <c r="AA1248" s="536">
        <f t="shared" si="2545"/>
        <v>0</v>
      </c>
      <c r="AB1248" s="537">
        <f t="shared" ref="AB1248:AB1312" si="2550">IF(ISBLANK($A1248),"", sum(Y1248:AA1248))</f>
        <v>2</v>
      </c>
      <c r="AC1248" s="538">
        <f t="shared" ref="AC1248:AC1312" si="2551">IFERROR(Y1248/X1248,"")</f>
        <v>0.5</v>
      </c>
      <c r="AD1248" s="635" t="str">
        <f t="shared" ref="AD1248:AD1269" si="2552"> IF( N1248="" , "", IF( (TODAY()-N1248)/7 &gt; 20 , "20+", ROUNDUP((TODAY()-N1248)/7 ,0)))</f>
        <v>20+</v>
      </c>
      <c r="AE1248" s="218"/>
      <c r="AF1248" s="218"/>
      <c r="AG1248" s="218"/>
      <c r="AH1248" s="218"/>
      <c r="AI1248" s="218"/>
      <c r="AJ1248" s="218"/>
      <c r="AK1248" s="237">
        <v>3.0</v>
      </c>
      <c r="AL1248" s="237">
        <v>1.0</v>
      </c>
      <c r="AM1248" s="218"/>
      <c r="AN1248" s="218"/>
      <c r="AO1248" s="218"/>
      <c r="AP1248" s="218"/>
      <c r="AQ1248" s="218"/>
      <c r="AR1248" s="218"/>
      <c r="AS1248" s="218"/>
      <c r="AT1248" s="218"/>
      <c r="AU1248" s="218"/>
      <c r="AV1248" s="218"/>
      <c r="AW1248" s="218"/>
      <c r="AX1248" s="218"/>
      <c r="AY1248" s="218"/>
      <c r="AZ1248" s="237">
        <v>2.0</v>
      </c>
      <c r="BA1248" s="218"/>
      <c r="BB1248" s="218"/>
      <c r="BC1248" s="218"/>
      <c r="BD1248" s="218"/>
      <c r="BE1248" s="218"/>
      <c r="BF1248" s="218"/>
      <c r="BG1248" s="218"/>
      <c r="BH1248" s="218"/>
      <c r="BI1248" s="218"/>
      <c r="BJ1248" s="218"/>
      <c r="BK1248" s="218"/>
      <c r="BL1248" s="218"/>
      <c r="BM1248" s="218"/>
      <c r="BN1248" s="218"/>
      <c r="BO1248" s="218"/>
      <c r="BP1248" s="218"/>
      <c r="BQ1248" s="218"/>
      <c r="BR1248" s="218"/>
      <c r="BS1248" s="218"/>
      <c r="BT1248" s="218"/>
      <c r="BU1248" s="218"/>
      <c r="BV1248" s="218"/>
      <c r="BW1248" s="218"/>
      <c r="BX1248" s="218"/>
      <c r="BY1248" s="218"/>
      <c r="BZ1248" s="218"/>
      <c r="CA1248" s="218"/>
      <c r="CB1248" s="218"/>
      <c r="CC1248" s="218"/>
      <c r="CD1248" s="218"/>
      <c r="CE1248" s="218"/>
      <c r="CF1248" s="218"/>
      <c r="CG1248" s="218"/>
      <c r="CH1248" s="218"/>
      <c r="CI1248" s="218"/>
      <c r="CJ1248" s="218"/>
      <c r="CK1248" s="218"/>
      <c r="CL1248" s="218"/>
      <c r="CM1248" s="218"/>
      <c r="CN1248" s="218"/>
      <c r="CO1248" s="218"/>
      <c r="CP1248" s="218"/>
      <c r="CQ1248" s="218"/>
      <c r="CR1248" s="218"/>
      <c r="CS1248" s="218"/>
      <c r="CT1248" s="218"/>
      <c r="CU1248" s="218"/>
      <c r="CV1248" s="218"/>
      <c r="CW1248" s="218"/>
      <c r="CX1248" s="218"/>
      <c r="CY1248" s="218"/>
      <c r="CZ1248" s="218"/>
      <c r="DA1248" s="218"/>
      <c r="DB1248" s="218"/>
      <c r="DC1248" s="218"/>
      <c r="DD1248" s="218"/>
      <c r="DE1248" s="218"/>
      <c r="DF1248" s="218"/>
      <c r="DG1248" s="218"/>
      <c r="DH1248" s="218"/>
      <c r="DI1248" s="218"/>
      <c r="DJ1248" s="218"/>
      <c r="DK1248" s="218"/>
      <c r="DL1248" s="218"/>
      <c r="DM1248" s="218"/>
      <c r="DN1248" s="218"/>
      <c r="DO1248" s="218"/>
      <c r="DP1248" s="218"/>
      <c r="DQ1248" s="218"/>
      <c r="DR1248" s="218"/>
      <c r="DS1248" s="218"/>
      <c r="DT1248" s="218"/>
      <c r="DU1248" s="218"/>
      <c r="DV1248" s="218"/>
      <c r="DW1248" s="218"/>
      <c r="DX1248" s="218"/>
      <c r="DY1248" s="218"/>
      <c r="DZ1248" s="218"/>
      <c r="EA1248" s="218"/>
      <c r="EB1248" s="218"/>
      <c r="EC1248" s="218"/>
      <c r="ED1248" s="218"/>
      <c r="EE1248" s="218"/>
      <c r="EF1248" s="218"/>
      <c r="EG1248" s="218"/>
      <c r="EH1248" s="218"/>
      <c r="EI1248" s="218"/>
      <c r="EJ1248" s="218"/>
      <c r="EK1248" s="218"/>
      <c r="EL1248" s="218"/>
      <c r="EM1248" s="218"/>
      <c r="EN1248" s="218"/>
      <c r="EO1248" s="218"/>
      <c r="EP1248" s="218"/>
      <c r="EQ1248" s="218"/>
      <c r="ER1248" s="218"/>
      <c r="ES1248" s="218"/>
      <c r="ET1248" s="218"/>
      <c r="EU1248" s="218"/>
      <c r="EV1248" s="218"/>
      <c r="EW1248" s="218"/>
      <c r="EX1248" s="218"/>
      <c r="EY1248" s="218"/>
      <c r="EZ1248" s="218"/>
      <c r="FA1248" s="233" t="s">
        <v>4884</v>
      </c>
      <c r="FB1248" s="233"/>
      <c r="FC1248" s="233"/>
      <c r="FD1248" s="233"/>
    </row>
    <row r="1249">
      <c r="A1249" s="233" t="s">
        <v>4885</v>
      </c>
      <c r="B1249" s="233" t="s">
        <v>4615</v>
      </c>
      <c r="C1249" s="235" t="s">
        <v>8</v>
      </c>
      <c r="D1249" s="233" t="s">
        <v>18</v>
      </c>
      <c r="E1249" s="233" t="s">
        <v>12</v>
      </c>
      <c r="F1249" s="233" t="s">
        <v>283</v>
      </c>
      <c r="G1249" s="233" t="s">
        <v>4886</v>
      </c>
      <c r="H1249" s="233" t="s">
        <v>4549</v>
      </c>
      <c r="I1249" s="233" t="s">
        <v>23</v>
      </c>
      <c r="J1249" s="233" t="s">
        <v>44</v>
      </c>
      <c r="K1249" s="234" t="s">
        <v>1857</v>
      </c>
      <c r="L1249" s="233" t="s">
        <v>4887</v>
      </c>
      <c r="M1249" s="233" t="s">
        <v>4888</v>
      </c>
      <c r="N1249" s="631">
        <v>42083.0</v>
      </c>
      <c r="O1249" s="631">
        <v>42083.0</v>
      </c>
      <c r="P1249" s="218"/>
      <c r="Q1249" s="229"/>
      <c r="R1249" s="229"/>
      <c r="S1249" s="218"/>
      <c r="T1249" s="69">
        <f t="shared" si="2546"/>
        <v>1440</v>
      </c>
      <c r="U1249" s="536">
        <f t="shared" ref="U1249:W1249" si="2547">IF(ISBLANK($A1249),"",sum(AE1249,AK1249,AQ1249,AW1249,BC1249,BI1249,BO1249,BU1249,CA1249,CG1249,CM1249,CS1249,CY1249,DE1249,DK1249,DQ1249,DW1249,EC1249,EI1249,EO1249,EU1249))</f>
        <v>2</v>
      </c>
      <c r="V1249" s="536">
        <f t="shared" si="2547"/>
        <v>2</v>
      </c>
      <c r="W1249" s="536">
        <f t="shared" si="2547"/>
        <v>0</v>
      </c>
      <c r="X1249" s="537">
        <f t="shared" si="2548"/>
        <v>4</v>
      </c>
      <c r="Y1249" s="536">
        <f t="shared" ref="Y1249:AA1249" si="2549">IF(ISBLANK($A1249),"",sum(AH1249,AN1249,AT1249,AZ1249,BF1249,BL1249,BR1249,BX1249,CD1249,CJ1249,CP1249,CV1249,DB1249,DH1249,DN1249,DT1249,DZ1249,EF1249,EL1249,ER1249,EX1249))</f>
        <v>0</v>
      </c>
      <c r="Z1249" s="536">
        <f t="shared" si="2549"/>
        <v>0</v>
      </c>
      <c r="AA1249" s="536">
        <f t="shared" si="2549"/>
        <v>0</v>
      </c>
      <c r="AB1249" s="537">
        <f t="shared" si="2550"/>
        <v>0</v>
      </c>
      <c r="AC1249" s="538">
        <f t="shared" si="2551"/>
        <v>0</v>
      </c>
      <c r="AD1249" s="635" t="str">
        <f t="shared" si="2552"/>
        <v>20+</v>
      </c>
      <c r="AE1249" s="218"/>
      <c r="AF1249" s="218"/>
      <c r="AG1249" s="218"/>
      <c r="AH1249" s="218"/>
      <c r="AI1249" s="218"/>
      <c r="AJ1249" s="218"/>
      <c r="AK1249" s="218"/>
      <c r="AL1249" s="218"/>
      <c r="AM1249" s="218"/>
      <c r="AN1249" s="218"/>
      <c r="AO1249" s="218"/>
      <c r="AP1249" s="218"/>
      <c r="AQ1249" s="218"/>
      <c r="AR1249" s="218"/>
      <c r="AS1249" s="218"/>
      <c r="AT1249" s="218"/>
      <c r="AU1249" s="218"/>
      <c r="AV1249" s="218"/>
      <c r="AW1249" s="218"/>
      <c r="AX1249" s="237">
        <v>1.0</v>
      </c>
      <c r="AY1249" s="218"/>
      <c r="AZ1249" s="218"/>
      <c r="BA1249" s="218"/>
      <c r="BB1249" s="218"/>
      <c r="BC1249" s="218"/>
      <c r="BD1249" s="218"/>
      <c r="BE1249" s="218"/>
      <c r="BF1249" s="218"/>
      <c r="BG1249" s="218"/>
      <c r="BH1249" s="218"/>
      <c r="BI1249" s="218"/>
      <c r="BJ1249" s="218"/>
      <c r="BK1249" s="218"/>
      <c r="BL1249" s="218"/>
      <c r="BM1249" s="218"/>
      <c r="BN1249" s="218"/>
      <c r="BO1249" s="237">
        <v>1.0</v>
      </c>
      <c r="BP1249" s="218"/>
      <c r="BQ1249" s="218"/>
      <c r="BR1249" s="218"/>
      <c r="BS1249" s="218"/>
      <c r="BT1249" s="218"/>
      <c r="BU1249" s="237">
        <v>1.0</v>
      </c>
      <c r="BV1249" s="237">
        <v>1.0</v>
      </c>
      <c r="BW1249" s="218"/>
      <c r="BX1249" s="218"/>
      <c r="BY1249" s="218"/>
      <c r="BZ1249" s="218"/>
      <c r="CA1249" s="218"/>
      <c r="CB1249" s="218"/>
      <c r="CC1249" s="218"/>
      <c r="CD1249" s="218"/>
      <c r="CE1249" s="218"/>
      <c r="CF1249" s="218"/>
      <c r="CG1249" s="218"/>
      <c r="CH1249" s="218"/>
      <c r="CI1249" s="218"/>
      <c r="CJ1249" s="218"/>
      <c r="CK1249" s="218"/>
      <c r="CL1249" s="218"/>
      <c r="CM1249" s="218"/>
      <c r="CN1249" s="218"/>
      <c r="CO1249" s="218"/>
      <c r="CP1249" s="218"/>
      <c r="CQ1249" s="218"/>
      <c r="CR1249" s="218"/>
      <c r="CS1249" s="218"/>
      <c r="CT1249" s="218"/>
      <c r="CU1249" s="218"/>
      <c r="CV1249" s="218"/>
      <c r="CW1249" s="218"/>
      <c r="CX1249" s="218"/>
      <c r="CY1249" s="218"/>
      <c r="CZ1249" s="218"/>
      <c r="DA1249" s="218"/>
      <c r="DB1249" s="218"/>
      <c r="DC1249" s="218"/>
      <c r="DD1249" s="218"/>
      <c r="DE1249" s="218"/>
      <c r="DF1249" s="218"/>
      <c r="DG1249" s="218"/>
      <c r="DH1249" s="218"/>
      <c r="DI1249" s="218"/>
      <c r="DJ1249" s="218"/>
      <c r="DK1249" s="218"/>
      <c r="DL1249" s="218"/>
      <c r="DM1249" s="218"/>
      <c r="DN1249" s="218"/>
      <c r="DO1249" s="218"/>
      <c r="DP1249" s="218"/>
      <c r="DQ1249" s="218"/>
      <c r="DR1249" s="218"/>
      <c r="DS1249" s="218"/>
      <c r="DT1249" s="218"/>
      <c r="DU1249" s="218"/>
      <c r="DV1249" s="218"/>
      <c r="DW1249" s="218"/>
      <c r="DX1249" s="218"/>
      <c r="DY1249" s="218"/>
      <c r="DZ1249" s="218"/>
      <c r="EA1249" s="218"/>
      <c r="EB1249" s="218"/>
      <c r="EC1249" s="218"/>
      <c r="ED1249" s="218"/>
      <c r="EE1249" s="218"/>
      <c r="EF1249" s="218"/>
      <c r="EG1249" s="218"/>
      <c r="EH1249" s="218"/>
      <c r="EI1249" s="218"/>
      <c r="EJ1249" s="218"/>
      <c r="EK1249" s="218"/>
      <c r="EL1249" s="218"/>
      <c r="EM1249" s="218"/>
      <c r="EN1249" s="218"/>
      <c r="EO1249" s="218"/>
      <c r="EP1249" s="218"/>
      <c r="EQ1249" s="218"/>
      <c r="ER1249" s="218"/>
      <c r="ES1249" s="218"/>
      <c r="ET1249" s="218"/>
      <c r="EU1249" s="218"/>
      <c r="EV1249" s="218"/>
      <c r="EW1249" s="218"/>
      <c r="EX1249" s="218"/>
      <c r="EY1249" s="218"/>
      <c r="EZ1249" s="218"/>
      <c r="FA1249" s="233" t="s">
        <v>4889</v>
      </c>
      <c r="FB1249" s="233"/>
      <c r="FC1249" s="233"/>
      <c r="FD1249" s="233"/>
    </row>
    <row r="1250">
      <c r="A1250" s="233" t="s">
        <v>4890</v>
      </c>
      <c r="B1250" s="233" t="s">
        <v>4891</v>
      </c>
      <c r="C1250" s="235" t="s">
        <v>8</v>
      </c>
      <c r="D1250" s="234" t="s">
        <v>18</v>
      </c>
      <c r="E1250" s="234" t="s">
        <v>12</v>
      </c>
      <c r="F1250" s="234" t="s">
        <v>283</v>
      </c>
      <c r="G1250" s="233" t="s">
        <v>4892</v>
      </c>
      <c r="H1250" s="233" t="s">
        <v>3770</v>
      </c>
      <c r="I1250" s="234" t="s">
        <v>23</v>
      </c>
      <c r="J1250" s="234" t="s">
        <v>44</v>
      </c>
      <c r="K1250" s="234" t="s">
        <v>1857</v>
      </c>
      <c r="L1250" s="233" t="s">
        <v>738</v>
      </c>
      <c r="M1250" s="234" t="s">
        <v>88</v>
      </c>
      <c r="N1250" s="631">
        <v>42061.0</v>
      </c>
      <c r="O1250" s="224"/>
      <c r="P1250" s="218"/>
      <c r="Q1250" s="229"/>
      <c r="R1250" s="229"/>
      <c r="S1250" s="218"/>
      <c r="T1250" s="69">
        <f t="shared" si="2546"/>
        <v>1462</v>
      </c>
      <c r="U1250" s="536">
        <f t="shared" ref="U1250:W1250" si="2553">IF(ISBLANK($A1250),"",sum(AE1250,AK1250,AQ1250,AW1250,BC1250,BI1250,BO1250,BU1250,CA1250,CG1250,CM1250,CS1250,CY1250,DE1250,DK1250,DQ1250,DW1250,EC1250,EI1250,EO1250,EU1250))</f>
        <v>4</v>
      </c>
      <c r="V1250" s="536">
        <f t="shared" si="2553"/>
        <v>0</v>
      </c>
      <c r="W1250" s="536">
        <f t="shared" si="2553"/>
        <v>0</v>
      </c>
      <c r="X1250" s="537">
        <f t="shared" si="2548"/>
        <v>4</v>
      </c>
      <c r="Y1250" s="536">
        <f t="shared" ref="Y1250:AA1250" si="2554">IF(ISBLANK($A1250),"",sum(AH1250,AN1250,AT1250,AZ1250,BF1250,BL1250,BR1250,BX1250,CD1250,CJ1250,CP1250,CV1250,DB1250,DH1250,DN1250,DT1250,DZ1250,EF1250,EL1250,ER1250,EX1250))</f>
        <v>4</v>
      </c>
      <c r="Z1250" s="536">
        <f t="shared" si="2554"/>
        <v>1</v>
      </c>
      <c r="AA1250" s="536">
        <f t="shared" si="2554"/>
        <v>0</v>
      </c>
      <c r="AB1250" s="537">
        <f t="shared" si="2550"/>
        <v>5</v>
      </c>
      <c r="AC1250" s="538">
        <f t="shared" si="2551"/>
        <v>1</v>
      </c>
      <c r="AD1250" s="635" t="str">
        <f t="shared" si="2552"/>
        <v>20+</v>
      </c>
      <c r="AE1250" s="218"/>
      <c r="AF1250" s="218"/>
      <c r="AG1250" s="218"/>
      <c r="AH1250" s="218"/>
      <c r="AI1250" s="218"/>
      <c r="AJ1250" s="218"/>
      <c r="AK1250" s="237">
        <v>3.0</v>
      </c>
      <c r="AL1250" s="218"/>
      <c r="AM1250" s="218"/>
      <c r="AN1250" s="237">
        <v>3.0</v>
      </c>
      <c r="AO1250" s="218"/>
      <c r="AP1250" s="218"/>
      <c r="AQ1250" s="218"/>
      <c r="AR1250" s="218"/>
      <c r="AS1250" s="218"/>
      <c r="AT1250" s="218"/>
      <c r="AU1250" s="218"/>
      <c r="AV1250" s="218"/>
      <c r="AW1250" s="237">
        <v>1.0</v>
      </c>
      <c r="AX1250" s="218"/>
      <c r="AY1250" s="218"/>
      <c r="AZ1250" s="237">
        <v>1.0</v>
      </c>
      <c r="BA1250" s="237">
        <v>1.0</v>
      </c>
      <c r="BB1250" s="218"/>
      <c r="BC1250" s="218"/>
      <c r="BD1250" s="218"/>
      <c r="BE1250" s="218"/>
      <c r="BF1250" s="218"/>
      <c r="BG1250" s="218"/>
      <c r="BH1250" s="218"/>
      <c r="BI1250" s="218"/>
      <c r="BJ1250" s="218"/>
      <c r="BK1250" s="218"/>
      <c r="BL1250" s="218"/>
      <c r="BM1250" s="218"/>
      <c r="BN1250" s="218"/>
      <c r="BO1250" s="218"/>
      <c r="BP1250" s="218"/>
      <c r="BQ1250" s="218"/>
      <c r="BR1250" s="218"/>
      <c r="BS1250" s="218"/>
      <c r="BT1250" s="218"/>
      <c r="BU1250" s="218"/>
      <c r="BV1250" s="218"/>
      <c r="BW1250" s="218"/>
      <c r="BX1250" s="218"/>
      <c r="BY1250" s="218"/>
      <c r="BZ1250" s="218"/>
      <c r="CA1250" s="218"/>
      <c r="CB1250" s="218"/>
      <c r="CC1250" s="218"/>
      <c r="CD1250" s="218"/>
      <c r="CE1250" s="218"/>
      <c r="CF1250" s="218"/>
      <c r="CG1250" s="218"/>
      <c r="CH1250" s="218"/>
      <c r="CI1250" s="218"/>
      <c r="CJ1250" s="218"/>
      <c r="CK1250" s="218"/>
      <c r="CL1250" s="218"/>
      <c r="CM1250" s="218"/>
      <c r="CN1250" s="218"/>
      <c r="CO1250" s="218"/>
      <c r="CP1250" s="218"/>
      <c r="CQ1250" s="218"/>
      <c r="CR1250" s="218"/>
      <c r="CS1250" s="218"/>
      <c r="CT1250" s="218"/>
      <c r="CU1250" s="218"/>
      <c r="CV1250" s="218"/>
      <c r="CW1250" s="218"/>
      <c r="CX1250" s="218"/>
      <c r="CY1250" s="218"/>
      <c r="CZ1250" s="218"/>
      <c r="DA1250" s="218"/>
      <c r="DB1250" s="218"/>
      <c r="DC1250" s="218"/>
      <c r="DD1250" s="218"/>
      <c r="DE1250" s="218"/>
      <c r="DF1250" s="218"/>
      <c r="DG1250" s="218"/>
      <c r="DH1250" s="218"/>
      <c r="DI1250" s="218"/>
      <c r="DJ1250" s="218"/>
      <c r="DK1250" s="218"/>
      <c r="DL1250" s="218"/>
      <c r="DM1250" s="218"/>
      <c r="DN1250" s="218"/>
      <c r="DO1250" s="218"/>
      <c r="DP1250" s="218"/>
      <c r="DQ1250" s="218"/>
      <c r="DR1250" s="218"/>
      <c r="DS1250" s="218"/>
      <c r="DT1250" s="218"/>
      <c r="DU1250" s="218"/>
      <c r="DV1250" s="218"/>
      <c r="DW1250" s="218"/>
      <c r="DX1250" s="218"/>
      <c r="DY1250" s="218"/>
      <c r="DZ1250" s="218"/>
      <c r="EA1250" s="218"/>
      <c r="EB1250" s="218"/>
      <c r="EC1250" s="218"/>
      <c r="ED1250" s="218"/>
      <c r="EE1250" s="218"/>
      <c r="EF1250" s="218"/>
      <c r="EG1250" s="218"/>
      <c r="EH1250" s="218"/>
      <c r="EI1250" s="218"/>
      <c r="EJ1250" s="218"/>
      <c r="EK1250" s="218"/>
      <c r="EL1250" s="218"/>
      <c r="EM1250" s="218"/>
      <c r="EN1250" s="218"/>
      <c r="EO1250" s="218"/>
      <c r="EP1250" s="218"/>
      <c r="EQ1250" s="218"/>
      <c r="ER1250" s="218"/>
      <c r="ES1250" s="218"/>
      <c r="ET1250" s="218"/>
      <c r="EU1250" s="218"/>
      <c r="EV1250" s="218"/>
      <c r="EW1250" s="218"/>
      <c r="EX1250" s="218"/>
      <c r="EY1250" s="218"/>
      <c r="EZ1250" s="218"/>
      <c r="FA1250" s="233" t="s">
        <v>4893</v>
      </c>
      <c r="FB1250" s="233"/>
      <c r="FC1250" s="233"/>
      <c r="FD1250" s="233"/>
    </row>
    <row r="1251">
      <c r="A1251" s="233" t="s">
        <v>4894</v>
      </c>
      <c r="B1251" s="233" t="s">
        <v>4369</v>
      </c>
      <c r="C1251" s="235" t="s">
        <v>8</v>
      </c>
      <c r="D1251" s="233" t="s">
        <v>18</v>
      </c>
      <c r="E1251" s="234" t="s">
        <v>12</v>
      </c>
      <c r="F1251" s="234" t="s">
        <v>283</v>
      </c>
      <c r="G1251" s="233" t="s">
        <v>4668</v>
      </c>
      <c r="H1251" s="233" t="s">
        <v>4549</v>
      </c>
      <c r="I1251" s="234" t="s">
        <v>23</v>
      </c>
      <c r="J1251" s="234" t="s">
        <v>44</v>
      </c>
      <c r="K1251" s="234" t="s">
        <v>1857</v>
      </c>
      <c r="L1251" s="233" t="s">
        <v>378</v>
      </c>
      <c r="M1251" s="234" t="s">
        <v>75</v>
      </c>
      <c r="N1251" s="631">
        <v>42072.0</v>
      </c>
      <c r="O1251" s="631">
        <v>42072.0</v>
      </c>
      <c r="P1251" s="218"/>
      <c r="Q1251" s="229"/>
      <c r="R1251" s="229"/>
      <c r="S1251" s="218"/>
      <c r="T1251" s="390">
        <f t="shared" si="2546"/>
        <v>1451</v>
      </c>
      <c r="U1251" s="536">
        <f t="shared" ref="U1251:W1251" si="2555">IF(ISBLANK($A1251),"",sum(AE1251,AK1251,AQ1251,AW1251,BC1251,BI1251,BO1251,BU1251,CA1251,CG1251,CM1251,CS1251,CY1251,DE1251,DK1251,DQ1251,DW1251,EC1251,EI1251,EO1251,EU1251))</f>
        <v>3</v>
      </c>
      <c r="V1251" s="536">
        <f t="shared" si="2555"/>
        <v>6</v>
      </c>
      <c r="W1251" s="536">
        <f t="shared" si="2555"/>
        <v>0</v>
      </c>
      <c r="X1251" s="537">
        <f t="shared" si="2548"/>
        <v>9</v>
      </c>
      <c r="Y1251" s="536">
        <f t="shared" ref="Y1251:AA1251" si="2556">IF(ISBLANK($A1251),"",sum(AH1251,AN1251,AT1251,AZ1251,BF1251,BL1251,BR1251,BX1251,CD1251,CJ1251,CP1251,CV1251,DB1251,DH1251,DN1251,DT1251,DZ1251,EF1251,EL1251,ER1251,EX1251))</f>
        <v>4</v>
      </c>
      <c r="Z1251" s="536">
        <f t="shared" si="2556"/>
        <v>3</v>
      </c>
      <c r="AA1251" s="536">
        <f t="shared" si="2556"/>
        <v>0</v>
      </c>
      <c r="AB1251" s="537">
        <f t="shared" si="2550"/>
        <v>7</v>
      </c>
      <c r="AC1251" s="538">
        <f t="shared" si="2551"/>
        <v>0.4444444444</v>
      </c>
      <c r="AD1251" s="635" t="str">
        <f t="shared" si="2552"/>
        <v>20+</v>
      </c>
      <c r="AE1251" s="218"/>
      <c r="AF1251" s="218"/>
      <c r="AG1251" s="218"/>
      <c r="AH1251" s="218"/>
      <c r="AI1251" s="218"/>
      <c r="AJ1251" s="218"/>
      <c r="AK1251" s="218"/>
      <c r="AL1251" s="218"/>
      <c r="AM1251" s="218"/>
      <c r="AN1251" s="218"/>
      <c r="AO1251" s="218"/>
      <c r="AP1251" s="218"/>
      <c r="AQ1251" s="237">
        <v>2.0</v>
      </c>
      <c r="AR1251" s="218"/>
      <c r="AS1251" s="218"/>
      <c r="AT1251" s="218"/>
      <c r="AU1251" s="218"/>
      <c r="AV1251" s="218"/>
      <c r="AW1251" s="237">
        <v>1.0</v>
      </c>
      <c r="AX1251" s="218"/>
      <c r="AY1251" s="218"/>
      <c r="AZ1251" s="237">
        <v>2.0</v>
      </c>
      <c r="BA1251" s="218"/>
      <c r="BB1251" s="218"/>
      <c r="BC1251" s="218"/>
      <c r="BD1251" s="218"/>
      <c r="BE1251" s="218"/>
      <c r="BF1251" s="218"/>
      <c r="BG1251" s="218"/>
      <c r="BH1251" s="218"/>
      <c r="BI1251" s="218"/>
      <c r="BJ1251" s="237">
        <v>1.0</v>
      </c>
      <c r="BK1251" s="218"/>
      <c r="BL1251" s="218"/>
      <c r="BM1251" s="218"/>
      <c r="BN1251" s="218"/>
      <c r="BO1251" s="218"/>
      <c r="BP1251" s="218"/>
      <c r="BQ1251" s="218"/>
      <c r="BR1251" s="237">
        <v>1.0</v>
      </c>
      <c r="BS1251" s="218"/>
      <c r="BT1251" s="218"/>
      <c r="BU1251" s="218"/>
      <c r="BV1251" s="218"/>
      <c r="BW1251" s="218"/>
      <c r="BX1251" s="218"/>
      <c r="BY1251" s="218"/>
      <c r="BZ1251" s="218"/>
      <c r="CA1251" s="218"/>
      <c r="CB1251" s="218"/>
      <c r="CC1251" s="218"/>
      <c r="CD1251" s="218"/>
      <c r="CE1251" s="218"/>
      <c r="CF1251" s="218"/>
      <c r="CG1251" s="218"/>
      <c r="CH1251" s="218"/>
      <c r="CI1251" s="218"/>
      <c r="CJ1251" s="218"/>
      <c r="CK1251" s="237">
        <v>1.0</v>
      </c>
      <c r="CL1251" s="218"/>
      <c r="CM1251" s="218"/>
      <c r="CN1251" s="237">
        <v>3.0</v>
      </c>
      <c r="CO1251" s="218"/>
      <c r="CP1251" s="218"/>
      <c r="CQ1251" s="218"/>
      <c r="CR1251" s="218"/>
      <c r="CS1251" s="218"/>
      <c r="CT1251" s="237">
        <v>2.0</v>
      </c>
      <c r="CU1251" s="218"/>
      <c r="CV1251" s="237">
        <v>1.0</v>
      </c>
      <c r="CW1251" s="218"/>
      <c r="CX1251" s="218"/>
      <c r="CY1251" s="218"/>
      <c r="CZ1251" s="218"/>
      <c r="DA1251" s="218"/>
      <c r="DB1251" s="218"/>
      <c r="DC1251" s="218"/>
      <c r="DD1251" s="218"/>
      <c r="DE1251" s="218"/>
      <c r="DF1251" s="218"/>
      <c r="DG1251" s="218"/>
      <c r="DH1251" s="218"/>
      <c r="DI1251" s="218"/>
      <c r="DJ1251" s="218"/>
      <c r="DK1251" s="218"/>
      <c r="DL1251" s="218"/>
      <c r="DM1251" s="218"/>
      <c r="DN1251" s="218"/>
      <c r="DO1251" s="237">
        <v>2.0</v>
      </c>
      <c r="DP1251" s="218"/>
      <c r="DQ1251" s="218"/>
      <c r="DR1251" s="218"/>
      <c r="DS1251" s="218"/>
      <c r="DT1251" s="218"/>
      <c r="DU1251" s="218"/>
      <c r="DV1251" s="218"/>
      <c r="DW1251" s="218"/>
      <c r="DX1251" s="218"/>
      <c r="DY1251" s="218"/>
      <c r="DZ1251" s="218"/>
      <c r="EA1251" s="218"/>
      <c r="EB1251" s="218"/>
      <c r="EC1251" s="218"/>
      <c r="ED1251" s="218"/>
      <c r="EE1251" s="218"/>
      <c r="EF1251" s="218"/>
      <c r="EG1251" s="218"/>
      <c r="EH1251" s="218"/>
      <c r="EI1251" s="218"/>
      <c r="EJ1251" s="218"/>
      <c r="EK1251" s="218"/>
      <c r="EL1251" s="218"/>
      <c r="EM1251" s="218"/>
      <c r="EN1251" s="218"/>
      <c r="EO1251" s="218"/>
      <c r="EP1251" s="218"/>
      <c r="EQ1251" s="218"/>
      <c r="ER1251" s="218"/>
      <c r="ES1251" s="218"/>
      <c r="ET1251" s="218"/>
      <c r="EU1251" s="218"/>
      <c r="EV1251" s="218"/>
      <c r="EW1251" s="218"/>
      <c r="EX1251" s="218"/>
      <c r="EY1251" s="218"/>
      <c r="EZ1251" s="218"/>
      <c r="FA1251" s="233" t="s">
        <v>4895</v>
      </c>
      <c r="FB1251" s="233"/>
      <c r="FC1251" s="233"/>
      <c r="FD1251" s="233"/>
    </row>
    <row r="1252">
      <c r="A1252" s="233" t="s">
        <v>4896</v>
      </c>
      <c r="B1252" s="234" t="s">
        <v>4897</v>
      </c>
      <c r="C1252" s="235" t="s">
        <v>8</v>
      </c>
      <c r="D1252" s="234" t="s">
        <v>18</v>
      </c>
      <c r="E1252" s="234" t="s">
        <v>12</v>
      </c>
      <c r="F1252" s="234" t="s">
        <v>283</v>
      </c>
      <c r="G1252" s="234" t="s">
        <v>4714</v>
      </c>
      <c r="H1252" s="234" t="s">
        <v>4715</v>
      </c>
      <c r="I1252" s="234" t="s">
        <v>23</v>
      </c>
      <c r="J1252" s="234" t="s">
        <v>44</v>
      </c>
      <c r="K1252" s="234" t="s">
        <v>1857</v>
      </c>
      <c r="L1252" s="234" t="s">
        <v>1062</v>
      </c>
      <c r="M1252" s="234" t="s">
        <v>110</v>
      </c>
      <c r="N1252" s="236">
        <v>42146.0</v>
      </c>
      <c r="O1252" s="236">
        <v>42146.0</v>
      </c>
      <c r="P1252" s="218"/>
      <c r="Q1252" s="229"/>
      <c r="R1252" s="229"/>
      <c r="S1252" s="218"/>
      <c r="T1252" s="69">
        <f t="shared" si="2546"/>
        <v>1377</v>
      </c>
      <c r="U1252" s="536">
        <f t="shared" ref="U1252:W1252" si="2557">IF(ISBLANK($A1252),"",sum(AE1252,AK1252,AQ1252,AW1252,BC1252,BI1252,BO1252,BU1252,CA1252,CG1252,CM1252,CS1252,CY1252,DE1252,DK1252,DQ1252,DW1252,EC1252,EI1252,EO1252,EU1252))</f>
        <v>2</v>
      </c>
      <c r="V1252" s="536">
        <f t="shared" si="2557"/>
        <v>0</v>
      </c>
      <c r="W1252" s="536">
        <f t="shared" si="2557"/>
        <v>0</v>
      </c>
      <c r="X1252" s="537">
        <f t="shared" si="2548"/>
        <v>2</v>
      </c>
      <c r="Y1252" s="536">
        <f t="shared" ref="Y1252:AA1252" si="2558">IF(ISBLANK($A1252),"",sum(AH1252,AN1252,AT1252,AZ1252,BF1252,BL1252,BR1252,BX1252,CD1252,CJ1252,CP1252,CV1252,DB1252,DH1252,DN1252,DT1252,DZ1252,EF1252,EL1252,ER1252,EX1252))</f>
        <v>1</v>
      </c>
      <c r="Z1252" s="536">
        <f t="shared" si="2558"/>
        <v>1</v>
      </c>
      <c r="AA1252" s="536">
        <f t="shared" si="2558"/>
        <v>0</v>
      </c>
      <c r="AB1252" s="537">
        <f t="shared" si="2550"/>
        <v>2</v>
      </c>
      <c r="AC1252" s="538">
        <f t="shared" si="2551"/>
        <v>0.5</v>
      </c>
      <c r="AD1252" s="635" t="str">
        <f t="shared" si="2552"/>
        <v>20+</v>
      </c>
      <c r="AE1252" s="237">
        <v>1.0</v>
      </c>
      <c r="AF1252" s="218"/>
      <c r="AG1252" s="218"/>
      <c r="AH1252" s="218"/>
      <c r="AI1252" s="218"/>
      <c r="AJ1252" s="218"/>
      <c r="AK1252" s="237">
        <v>1.0</v>
      </c>
      <c r="AL1252" s="218"/>
      <c r="AM1252" s="218"/>
      <c r="AN1252" s="237">
        <v>1.0</v>
      </c>
      <c r="AO1252" s="218"/>
      <c r="AP1252" s="218"/>
      <c r="AQ1252" s="218"/>
      <c r="AR1252" s="218"/>
      <c r="AS1252" s="218"/>
      <c r="AT1252" s="218"/>
      <c r="AU1252" s="218"/>
      <c r="AV1252" s="218"/>
      <c r="AW1252" s="218"/>
      <c r="AX1252" s="218"/>
      <c r="AY1252" s="218"/>
      <c r="AZ1252" s="218"/>
      <c r="BA1252" s="237">
        <v>1.0</v>
      </c>
      <c r="BB1252" s="218"/>
      <c r="BC1252" s="218"/>
      <c r="BD1252" s="218"/>
      <c r="BE1252" s="218"/>
      <c r="BF1252" s="218"/>
      <c r="BG1252" s="218"/>
      <c r="BH1252" s="218"/>
      <c r="BI1252" s="218"/>
      <c r="BJ1252" s="218"/>
      <c r="BK1252" s="218"/>
      <c r="BL1252" s="218"/>
      <c r="BM1252" s="218"/>
      <c r="BN1252" s="218"/>
      <c r="BO1252" s="218"/>
      <c r="BP1252" s="218"/>
      <c r="BQ1252" s="218"/>
      <c r="BR1252" s="218"/>
      <c r="BS1252" s="218"/>
      <c r="BT1252" s="218"/>
      <c r="BU1252" s="218"/>
      <c r="BV1252" s="218"/>
      <c r="BW1252" s="218"/>
      <c r="BX1252" s="218"/>
      <c r="BY1252" s="218"/>
      <c r="BZ1252" s="218"/>
      <c r="CA1252" s="218"/>
      <c r="CB1252" s="218"/>
      <c r="CC1252" s="218"/>
      <c r="CD1252" s="218"/>
      <c r="CE1252" s="218"/>
      <c r="CF1252" s="218"/>
      <c r="CG1252" s="218"/>
      <c r="CH1252" s="218"/>
      <c r="CI1252" s="218"/>
      <c r="CJ1252" s="218"/>
      <c r="CK1252" s="218"/>
      <c r="CL1252" s="218"/>
      <c r="CM1252" s="218"/>
      <c r="CN1252" s="218"/>
      <c r="CO1252" s="218"/>
      <c r="CP1252" s="218"/>
      <c r="CQ1252" s="218"/>
      <c r="CR1252" s="218"/>
      <c r="CS1252" s="218"/>
      <c r="CT1252" s="218"/>
      <c r="CU1252" s="218"/>
      <c r="CV1252" s="218"/>
      <c r="CW1252" s="218"/>
      <c r="CX1252" s="218"/>
      <c r="CY1252" s="218"/>
      <c r="CZ1252" s="218"/>
      <c r="DA1252" s="218"/>
      <c r="DB1252" s="218"/>
      <c r="DC1252" s="218"/>
      <c r="DD1252" s="218"/>
      <c r="DE1252" s="218"/>
      <c r="DF1252" s="218"/>
      <c r="DG1252" s="218"/>
      <c r="DH1252" s="218"/>
      <c r="DI1252" s="218"/>
      <c r="DJ1252" s="218"/>
      <c r="DK1252" s="218"/>
      <c r="DL1252" s="218"/>
      <c r="DM1252" s="218"/>
      <c r="DN1252" s="218"/>
      <c r="DO1252" s="218"/>
      <c r="DP1252" s="218"/>
      <c r="DQ1252" s="218"/>
      <c r="DR1252" s="218"/>
      <c r="DS1252" s="218"/>
      <c r="DT1252" s="218"/>
      <c r="DU1252" s="218"/>
      <c r="DV1252" s="218"/>
      <c r="DW1252" s="218"/>
      <c r="DX1252" s="218"/>
      <c r="DY1252" s="218"/>
      <c r="DZ1252" s="218"/>
      <c r="EA1252" s="218"/>
      <c r="EB1252" s="218"/>
      <c r="EC1252" s="218"/>
      <c r="ED1252" s="218"/>
      <c r="EE1252" s="218"/>
      <c r="EF1252" s="218"/>
      <c r="EG1252" s="218"/>
      <c r="EH1252" s="218"/>
      <c r="EI1252" s="218"/>
      <c r="EJ1252" s="218"/>
      <c r="EK1252" s="218"/>
      <c r="EL1252" s="218"/>
      <c r="EM1252" s="218"/>
      <c r="EN1252" s="218"/>
      <c r="EO1252" s="218"/>
      <c r="EP1252" s="218"/>
      <c r="EQ1252" s="218"/>
      <c r="ER1252" s="218"/>
      <c r="ES1252" s="218"/>
      <c r="ET1252" s="218"/>
      <c r="EU1252" s="218"/>
      <c r="EV1252" s="218"/>
      <c r="EW1252" s="218"/>
      <c r="EX1252" s="218"/>
      <c r="EY1252" s="218"/>
      <c r="EZ1252" s="218"/>
      <c r="FA1252" s="234" t="s">
        <v>4898</v>
      </c>
      <c r="FB1252" s="234"/>
      <c r="FC1252" s="234"/>
      <c r="FD1252" s="234"/>
    </row>
    <row r="1253">
      <c r="A1253" s="233" t="s">
        <v>4899</v>
      </c>
      <c r="B1253" s="234" t="s">
        <v>4900</v>
      </c>
      <c r="C1253" s="235" t="s">
        <v>100</v>
      </c>
      <c r="D1253" s="234" t="s">
        <v>18</v>
      </c>
      <c r="E1253" s="234" t="s">
        <v>12</v>
      </c>
      <c r="F1253" s="234" t="s">
        <v>283</v>
      </c>
      <c r="G1253" s="234" t="s">
        <v>4901</v>
      </c>
      <c r="H1253" s="234" t="s">
        <v>4902</v>
      </c>
      <c r="I1253" s="234" t="s">
        <v>23</v>
      </c>
      <c r="J1253" s="234" t="s">
        <v>44</v>
      </c>
      <c r="K1253" s="234" t="s">
        <v>1857</v>
      </c>
      <c r="L1253" s="234" t="s">
        <v>953</v>
      </c>
      <c r="M1253" s="234" t="s">
        <v>50</v>
      </c>
      <c r="N1253" s="236">
        <v>42145.0</v>
      </c>
      <c r="O1253" s="236">
        <v>42145.0</v>
      </c>
      <c r="P1253" s="218"/>
      <c r="Q1253" s="229"/>
      <c r="R1253" s="229"/>
      <c r="S1253" s="218"/>
      <c r="T1253" s="69">
        <f t="shared" si="2546"/>
        <v>1378</v>
      </c>
      <c r="U1253" s="536">
        <f t="shared" ref="U1253:W1253" si="2559">IF(ISBLANK($A1253),"",sum(AE1253,AK1253,AQ1253,AW1253,BC1253,BI1253,BO1253,BU1253,CA1253,CG1253,CM1253,CS1253,CY1253,DE1253,DK1253,DQ1253,DW1253,EC1253,EI1253,EO1253,EU1253))</f>
        <v>5</v>
      </c>
      <c r="V1253" s="536">
        <f t="shared" si="2559"/>
        <v>0</v>
      </c>
      <c r="W1253" s="536">
        <f t="shared" si="2559"/>
        <v>0</v>
      </c>
      <c r="X1253" s="537">
        <f t="shared" si="2548"/>
        <v>5</v>
      </c>
      <c r="Y1253" s="536">
        <f t="shared" ref="Y1253:AA1253" si="2560">IF(ISBLANK($A1253),"",sum(AH1253,AN1253,AT1253,AZ1253,BF1253,BL1253,BR1253,BX1253,CD1253,CJ1253,CP1253,CV1253,DB1253,DH1253,DN1253,DT1253,DZ1253,EF1253,EL1253,ER1253,EX1253))</f>
        <v>3</v>
      </c>
      <c r="Z1253" s="536">
        <f t="shared" si="2560"/>
        <v>7</v>
      </c>
      <c r="AA1253" s="536">
        <f t="shared" si="2560"/>
        <v>0</v>
      </c>
      <c r="AB1253" s="537">
        <f t="shared" si="2550"/>
        <v>10</v>
      </c>
      <c r="AC1253" s="538">
        <f t="shared" si="2551"/>
        <v>0.6</v>
      </c>
      <c r="AD1253" s="635" t="str">
        <f t="shared" si="2552"/>
        <v>20+</v>
      </c>
      <c r="AE1253" s="218"/>
      <c r="AF1253" s="218"/>
      <c r="AG1253" s="218"/>
      <c r="AH1253" s="218"/>
      <c r="AI1253" s="218"/>
      <c r="AJ1253" s="218"/>
      <c r="AK1253" s="237">
        <v>4.0</v>
      </c>
      <c r="AL1253" s="218"/>
      <c r="AM1253" s="218"/>
      <c r="AN1253" s="218"/>
      <c r="AO1253" s="218"/>
      <c r="AP1253" s="218"/>
      <c r="AQ1253" s="218"/>
      <c r="AR1253" s="218"/>
      <c r="AS1253" s="218"/>
      <c r="AT1253" s="237">
        <v>1.0</v>
      </c>
      <c r="AU1253" s="237">
        <v>4.0</v>
      </c>
      <c r="AV1253" s="218"/>
      <c r="AW1253" s="218"/>
      <c r="AX1253" s="218"/>
      <c r="AY1253" s="218"/>
      <c r="AZ1253" s="218"/>
      <c r="BA1253" s="237">
        <v>3.0</v>
      </c>
      <c r="BB1253" s="218"/>
      <c r="BC1253" s="218"/>
      <c r="BD1253" s="218"/>
      <c r="BE1253" s="218"/>
      <c r="BF1253" s="218"/>
      <c r="BG1253" s="218"/>
      <c r="BH1253" s="218"/>
      <c r="BI1253" s="237">
        <v>1.0</v>
      </c>
      <c r="BJ1253" s="218"/>
      <c r="BK1253" s="218"/>
      <c r="BL1253" s="218"/>
      <c r="BM1253" s="218"/>
      <c r="BN1253" s="218"/>
      <c r="BO1253" s="218"/>
      <c r="BP1253" s="218"/>
      <c r="BQ1253" s="218"/>
      <c r="BR1253" s="237">
        <v>2.0</v>
      </c>
      <c r="BS1253" s="218"/>
      <c r="BT1253" s="218"/>
      <c r="BU1253" s="218"/>
      <c r="BV1253" s="218"/>
      <c r="BW1253" s="218"/>
      <c r="BX1253" s="218"/>
      <c r="BY1253" s="218"/>
      <c r="BZ1253" s="218"/>
      <c r="CA1253" s="218"/>
      <c r="CB1253" s="218"/>
      <c r="CC1253" s="218"/>
      <c r="CD1253" s="218"/>
      <c r="CE1253" s="218"/>
      <c r="CF1253" s="218"/>
      <c r="CG1253" s="218"/>
      <c r="CH1253" s="218"/>
      <c r="CI1253" s="218"/>
      <c r="CJ1253" s="218"/>
      <c r="CK1253" s="218"/>
      <c r="CL1253" s="218"/>
      <c r="CM1253" s="218"/>
      <c r="CN1253" s="218"/>
      <c r="CO1253" s="218"/>
      <c r="CP1253" s="218"/>
      <c r="CQ1253" s="218"/>
      <c r="CR1253" s="218"/>
      <c r="CS1253" s="218"/>
      <c r="CT1253" s="218"/>
      <c r="CU1253" s="218"/>
      <c r="CV1253" s="218"/>
      <c r="CW1253" s="218"/>
      <c r="CX1253" s="218"/>
      <c r="CY1253" s="218"/>
      <c r="CZ1253" s="218"/>
      <c r="DA1253" s="218"/>
      <c r="DB1253" s="218"/>
      <c r="DC1253" s="218"/>
      <c r="DD1253" s="218"/>
      <c r="DE1253" s="218"/>
      <c r="DF1253" s="218"/>
      <c r="DG1253" s="218"/>
      <c r="DH1253" s="218"/>
      <c r="DI1253" s="218"/>
      <c r="DJ1253" s="218"/>
      <c r="DK1253" s="218"/>
      <c r="DL1253" s="218"/>
      <c r="DM1253" s="218"/>
      <c r="DN1253" s="218"/>
      <c r="DO1253" s="218"/>
      <c r="DP1253" s="218"/>
      <c r="DQ1253" s="218"/>
      <c r="DR1253" s="218"/>
      <c r="DS1253" s="218"/>
      <c r="DT1253" s="218"/>
      <c r="DU1253" s="218"/>
      <c r="DV1253" s="218"/>
      <c r="DW1253" s="218"/>
      <c r="DX1253" s="218"/>
      <c r="DY1253" s="218"/>
      <c r="DZ1253" s="218"/>
      <c r="EA1253" s="218"/>
      <c r="EB1253" s="218"/>
      <c r="EC1253" s="218"/>
      <c r="ED1253" s="218"/>
      <c r="EE1253" s="218"/>
      <c r="EF1253" s="218"/>
      <c r="EG1253" s="218"/>
      <c r="EH1253" s="218"/>
      <c r="EI1253" s="218"/>
      <c r="EJ1253" s="218"/>
      <c r="EK1253" s="218"/>
      <c r="EL1253" s="218"/>
      <c r="EM1253" s="218"/>
      <c r="EN1253" s="218"/>
      <c r="EO1253" s="218"/>
      <c r="EP1253" s="218"/>
      <c r="EQ1253" s="218"/>
      <c r="ER1253" s="218"/>
      <c r="ES1253" s="218"/>
      <c r="ET1253" s="218"/>
      <c r="EU1253" s="218"/>
      <c r="EV1253" s="218"/>
      <c r="EW1253" s="218"/>
      <c r="EX1253" s="218"/>
      <c r="EY1253" s="218"/>
      <c r="EZ1253" s="218"/>
      <c r="FA1253" s="234" t="s">
        <v>4903</v>
      </c>
      <c r="FB1253" s="234"/>
      <c r="FC1253" s="234"/>
      <c r="FD1253" s="234"/>
    </row>
    <row r="1254">
      <c r="A1254" s="643" t="s">
        <v>4904</v>
      </c>
      <c r="B1254" s="638" t="s">
        <v>4369</v>
      </c>
      <c r="C1254" s="644" t="s">
        <v>8</v>
      </c>
      <c r="D1254" s="234" t="s">
        <v>18</v>
      </c>
      <c r="E1254" s="234" t="s">
        <v>12</v>
      </c>
      <c r="F1254" s="234" t="s">
        <v>283</v>
      </c>
      <c r="G1254" s="638" t="s">
        <v>4905</v>
      </c>
      <c r="H1254" s="638" t="s">
        <v>4371</v>
      </c>
      <c r="I1254" s="234" t="s">
        <v>23</v>
      </c>
      <c r="J1254" s="234" t="s">
        <v>44</v>
      </c>
      <c r="K1254" s="234" t="s">
        <v>1857</v>
      </c>
      <c r="L1254" s="638" t="s">
        <v>698</v>
      </c>
      <c r="M1254" s="638" t="s">
        <v>125</v>
      </c>
      <c r="N1254" s="645">
        <v>42135.0</v>
      </c>
      <c r="O1254" s="645">
        <v>42135.0</v>
      </c>
      <c r="P1254" s="218"/>
      <c r="Q1254" s="229"/>
      <c r="R1254" s="229"/>
      <c r="S1254" s="218"/>
      <c r="T1254" s="69">
        <f t="shared" si="2546"/>
        <v>1388</v>
      </c>
      <c r="U1254" s="647">
        <f t="shared" ref="U1254:W1254" si="2561">IF(ISBLANK($A1254),"",sum(AE1254,AK1254,AQ1254,AW1254,BC1254,BI1254,BO1254,BU1254,CA1254,CG1254,CM1254,CS1254,CY1254,DE1254,DK1254,DQ1254,DW1254,EC1254,EI1254,EO1254,EU1254))</f>
        <v>4</v>
      </c>
      <c r="V1254" s="647">
        <f t="shared" si="2561"/>
        <v>0</v>
      </c>
      <c r="W1254" s="647">
        <f t="shared" si="2561"/>
        <v>0</v>
      </c>
      <c r="X1254" s="648">
        <f t="shared" si="2548"/>
        <v>4</v>
      </c>
      <c r="Y1254" s="647">
        <f t="shared" ref="Y1254:AA1254" si="2562">IF(ISBLANK($A1254),"",sum(AH1254,AN1254,AT1254,AZ1254,BF1254,BL1254,BR1254,BX1254,CD1254,CJ1254,CP1254,CV1254,DB1254,DH1254,DN1254,DT1254,DZ1254,EF1254,EL1254,ER1254,EX1254))</f>
        <v>1</v>
      </c>
      <c r="Z1254" s="647">
        <f t="shared" si="2562"/>
        <v>0</v>
      </c>
      <c r="AA1254" s="647">
        <f t="shared" si="2562"/>
        <v>0</v>
      </c>
      <c r="AB1254" s="648">
        <f t="shared" si="2550"/>
        <v>1</v>
      </c>
      <c r="AC1254" s="538">
        <f t="shared" si="2551"/>
        <v>0.25</v>
      </c>
      <c r="AD1254" s="650" t="str">
        <f t="shared" si="2552"/>
        <v>20+</v>
      </c>
      <c r="AE1254" s="218"/>
      <c r="AF1254" s="218"/>
      <c r="AG1254" s="218"/>
      <c r="AH1254" s="218"/>
      <c r="AI1254" s="218"/>
      <c r="AJ1254" s="218"/>
      <c r="AK1254" s="218"/>
      <c r="AL1254" s="218"/>
      <c r="AM1254" s="218"/>
      <c r="AN1254" s="218"/>
      <c r="AO1254" s="218"/>
      <c r="AP1254" s="218"/>
      <c r="AQ1254" s="646">
        <v>1.0</v>
      </c>
      <c r="AR1254" s="218"/>
      <c r="AS1254" s="218"/>
      <c r="AT1254" s="218"/>
      <c r="AU1254" s="218"/>
      <c r="AV1254" s="218"/>
      <c r="AW1254" s="218"/>
      <c r="AX1254" s="218"/>
      <c r="AY1254" s="218"/>
      <c r="AZ1254" s="646">
        <v>1.0</v>
      </c>
      <c r="BA1254" s="218"/>
      <c r="BB1254" s="218"/>
      <c r="BC1254" s="218"/>
      <c r="BD1254" s="218"/>
      <c r="BE1254" s="218"/>
      <c r="BF1254" s="218"/>
      <c r="BG1254" s="218"/>
      <c r="BH1254" s="218"/>
      <c r="BI1254" s="218"/>
      <c r="BJ1254" s="218"/>
      <c r="BK1254" s="218"/>
      <c r="BL1254" s="218"/>
      <c r="BM1254" s="218"/>
      <c r="BN1254" s="218"/>
      <c r="BO1254" s="218"/>
      <c r="BP1254" s="218"/>
      <c r="BQ1254" s="218"/>
      <c r="BR1254" s="218"/>
      <c r="BS1254" s="218"/>
      <c r="BT1254" s="218"/>
      <c r="BU1254" s="646">
        <v>3.0</v>
      </c>
      <c r="BV1254" s="218"/>
      <c r="BW1254" s="218"/>
      <c r="BX1254" s="218"/>
      <c r="BY1254" s="218"/>
      <c r="BZ1254" s="218"/>
      <c r="CA1254" s="218"/>
      <c r="CB1254" s="218"/>
      <c r="CC1254" s="218"/>
      <c r="CD1254" s="218"/>
      <c r="CE1254" s="218"/>
      <c r="CF1254" s="218"/>
      <c r="CG1254" s="218"/>
      <c r="CH1254" s="218"/>
      <c r="CI1254" s="218"/>
      <c r="CJ1254" s="218"/>
      <c r="CK1254" s="218"/>
      <c r="CL1254" s="218"/>
      <c r="CM1254" s="218"/>
      <c r="CN1254" s="218"/>
      <c r="CO1254" s="218"/>
      <c r="CP1254" s="218"/>
      <c r="CQ1254" s="218"/>
      <c r="CR1254" s="218"/>
      <c r="CS1254" s="218"/>
      <c r="CT1254" s="218"/>
      <c r="CU1254" s="218"/>
      <c r="CV1254" s="218"/>
      <c r="CW1254" s="218"/>
      <c r="CX1254" s="218"/>
      <c r="CY1254" s="218"/>
      <c r="CZ1254" s="218"/>
      <c r="DA1254" s="218"/>
      <c r="DB1254" s="218"/>
      <c r="DC1254" s="218"/>
      <c r="DD1254" s="218"/>
      <c r="DE1254" s="218"/>
      <c r="DF1254" s="218"/>
      <c r="DG1254" s="218"/>
      <c r="DH1254" s="218"/>
      <c r="DI1254" s="218"/>
      <c r="DJ1254" s="218"/>
      <c r="DK1254" s="218"/>
      <c r="DL1254" s="218"/>
      <c r="DM1254" s="218"/>
      <c r="DN1254" s="218"/>
      <c r="DO1254" s="218"/>
      <c r="DP1254" s="218"/>
      <c r="DQ1254" s="218"/>
      <c r="DR1254" s="218"/>
      <c r="DS1254" s="218"/>
      <c r="DT1254" s="218"/>
      <c r="DU1254" s="218"/>
      <c r="DV1254" s="218"/>
      <c r="DW1254" s="218"/>
      <c r="DX1254" s="218"/>
      <c r="DY1254" s="218"/>
      <c r="DZ1254" s="218"/>
      <c r="EA1254" s="218"/>
      <c r="EB1254" s="218"/>
      <c r="EC1254" s="218"/>
      <c r="ED1254" s="218"/>
      <c r="EE1254" s="218"/>
      <c r="EF1254" s="218"/>
      <c r="EG1254" s="218"/>
      <c r="EH1254" s="218"/>
      <c r="EI1254" s="218"/>
      <c r="EJ1254" s="218"/>
      <c r="EK1254" s="218"/>
      <c r="EL1254" s="218"/>
      <c r="EM1254" s="218"/>
      <c r="EN1254" s="218"/>
      <c r="EO1254" s="218"/>
      <c r="EP1254" s="218"/>
      <c r="EQ1254" s="218"/>
      <c r="ER1254" s="218"/>
      <c r="ES1254" s="218"/>
      <c r="ET1254" s="218"/>
      <c r="EU1254" s="218"/>
      <c r="EV1254" s="218"/>
      <c r="EW1254" s="218"/>
      <c r="EX1254" s="218"/>
      <c r="EY1254" s="218"/>
      <c r="EZ1254" s="218"/>
      <c r="FA1254" s="638" t="s">
        <v>4906</v>
      </c>
      <c r="FB1254" s="638"/>
      <c r="FC1254" s="638"/>
      <c r="FD1254" s="638"/>
    </row>
    <row r="1255">
      <c r="A1255" s="233" t="s">
        <v>4907</v>
      </c>
      <c r="B1255" s="234" t="s">
        <v>4908</v>
      </c>
      <c r="C1255" s="235" t="s">
        <v>8</v>
      </c>
      <c r="D1255" s="234" t="s">
        <v>18</v>
      </c>
      <c r="E1255" s="234" t="s">
        <v>12</v>
      </c>
      <c r="F1255" s="234" t="s">
        <v>283</v>
      </c>
      <c r="G1255" s="234" t="s">
        <v>4751</v>
      </c>
      <c r="H1255" s="234" t="s">
        <v>4902</v>
      </c>
      <c r="I1255" s="234" t="s">
        <v>23</v>
      </c>
      <c r="J1255" s="234" t="s">
        <v>44</v>
      </c>
      <c r="K1255" s="234" t="s">
        <v>1857</v>
      </c>
      <c r="L1255" s="234" t="s">
        <v>953</v>
      </c>
      <c r="M1255" s="234" t="s">
        <v>50</v>
      </c>
      <c r="N1255" s="236">
        <v>42170.0</v>
      </c>
      <c r="O1255" s="236">
        <v>42170.0</v>
      </c>
      <c r="P1255" s="218"/>
      <c r="Q1255" s="229"/>
      <c r="R1255" s="229"/>
      <c r="S1255" s="218"/>
      <c r="T1255" s="69">
        <f t="shared" si="2546"/>
        <v>1353</v>
      </c>
      <c r="U1255" s="536">
        <f t="shared" ref="U1255:W1255" si="2563">IF(ISBLANK($A1255),"",sum(AE1255,AK1255,AQ1255,AW1255,BC1255,BI1255,BO1255,BU1255,CA1255,CG1255,CM1255,CS1255,CY1255,DE1255,DK1255,DQ1255,DW1255,EC1255,EI1255,EO1255,EU1255))</f>
        <v>3</v>
      </c>
      <c r="V1255" s="536">
        <f t="shared" si="2563"/>
        <v>2</v>
      </c>
      <c r="W1255" s="536">
        <f t="shared" si="2563"/>
        <v>0</v>
      </c>
      <c r="X1255" s="537">
        <f t="shared" si="2548"/>
        <v>5</v>
      </c>
      <c r="Y1255" s="536">
        <f t="shared" ref="Y1255:AA1255" si="2564">IF(ISBLANK($A1255),"",sum(AH1255,AN1255,AT1255,AZ1255,BF1255,BL1255,BR1255,BX1255,CD1255,CJ1255,CP1255,CV1255,DB1255,DH1255,DN1255,DT1255,DZ1255,EF1255,EL1255,ER1255,EX1255))</f>
        <v>0</v>
      </c>
      <c r="Z1255" s="536">
        <f t="shared" si="2564"/>
        <v>0</v>
      </c>
      <c r="AA1255" s="536">
        <f t="shared" si="2564"/>
        <v>0</v>
      </c>
      <c r="AB1255" s="537">
        <f t="shared" si="2550"/>
        <v>0</v>
      </c>
      <c r="AC1255" s="538">
        <f t="shared" si="2551"/>
        <v>0</v>
      </c>
      <c r="AD1255" s="635" t="str">
        <f t="shared" si="2552"/>
        <v>20+</v>
      </c>
      <c r="AE1255" s="237">
        <v>2.0</v>
      </c>
      <c r="AF1255" s="237">
        <v>2.0</v>
      </c>
      <c r="AG1255" s="218"/>
      <c r="AH1255" s="218"/>
      <c r="AI1255" s="218"/>
      <c r="AJ1255" s="218"/>
      <c r="AK1255" s="237">
        <v>1.0</v>
      </c>
      <c r="AL1255" s="218"/>
      <c r="AM1255" s="218"/>
      <c r="AN1255" s="218"/>
      <c r="AO1255" s="218"/>
      <c r="AP1255" s="218"/>
      <c r="AQ1255" s="218"/>
      <c r="AR1255" s="218"/>
      <c r="AS1255" s="218"/>
      <c r="AT1255" s="218"/>
      <c r="AU1255" s="218"/>
      <c r="AV1255" s="218"/>
      <c r="AW1255" s="218"/>
      <c r="AX1255" s="218"/>
      <c r="AY1255" s="218"/>
      <c r="AZ1255" s="218"/>
      <c r="BA1255" s="218"/>
      <c r="BB1255" s="218"/>
      <c r="BC1255" s="218"/>
      <c r="BD1255" s="218"/>
      <c r="BE1255" s="218"/>
      <c r="BF1255" s="218"/>
      <c r="BG1255" s="218"/>
      <c r="BH1255" s="218"/>
      <c r="BI1255" s="218"/>
      <c r="BJ1255" s="218"/>
      <c r="BK1255" s="218"/>
      <c r="BL1255" s="218"/>
      <c r="BM1255" s="218"/>
      <c r="BN1255" s="218"/>
      <c r="BO1255" s="218"/>
      <c r="BP1255" s="218"/>
      <c r="BQ1255" s="218"/>
      <c r="BR1255" s="218"/>
      <c r="BS1255" s="218"/>
      <c r="BT1255" s="218"/>
      <c r="BU1255" s="218"/>
      <c r="BV1255" s="218"/>
      <c r="BW1255" s="218"/>
      <c r="BX1255" s="218"/>
      <c r="BY1255" s="218"/>
      <c r="BZ1255" s="218"/>
      <c r="CA1255" s="218"/>
      <c r="CB1255" s="218"/>
      <c r="CC1255" s="218"/>
      <c r="CD1255" s="218"/>
      <c r="CE1255" s="218"/>
      <c r="CF1255" s="218"/>
      <c r="CG1255" s="218"/>
      <c r="CH1255" s="218"/>
      <c r="CI1255" s="218"/>
      <c r="CJ1255" s="218"/>
      <c r="CK1255" s="218"/>
      <c r="CL1255" s="218"/>
      <c r="CM1255" s="218"/>
      <c r="CN1255" s="218"/>
      <c r="CO1255" s="218"/>
      <c r="CP1255" s="218"/>
      <c r="CQ1255" s="218"/>
      <c r="CR1255" s="218"/>
      <c r="CS1255" s="218"/>
      <c r="CT1255" s="218"/>
      <c r="CU1255" s="218"/>
      <c r="CV1255" s="218"/>
      <c r="CW1255" s="218"/>
      <c r="CX1255" s="218"/>
      <c r="CY1255" s="218"/>
      <c r="CZ1255" s="218"/>
      <c r="DA1255" s="218"/>
      <c r="DB1255" s="218"/>
      <c r="DC1255" s="218"/>
      <c r="DD1255" s="218"/>
      <c r="DE1255" s="218"/>
      <c r="DF1255" s="218"/>
      <c r="DG1255" s="218"/>
      <c r="DH1255" s="218"/>
      <c r="DI1255" s="218"/>
      <c r="DJ1255" s="218"/>
      <c r="DK1255" s="218"/>
      <c r="DL1255" s="218"/>
      <c r="DM1255" s="218"/>
      <c r="DN1255" s="218"/>
      <c r="DO1255" s="218"/>
      <c r="DP1255" s="218"/>
      <c r="DQ1255" s="218"/>
      <c r="DR1255" s="218"/>
      <c r="DS1255" s="218"/>
      <c r="DT1255" s="218"/>
      <c r="DU1255" s="218"/>
      <c r="DV1255" s="218"/>
      <c r="DW1255" s="218"/>
      <c r="DX1255" s="218"/>
      <c r="DY1255" s="218"/>
      <c r="DZ1255" s="218"/>
      <c r="EA1255" s="218"/>
      <c r="EB1255" s="218"/>
      <c r="EC1255" s="218"/>
      <c r="ED1255" s="218"/>
      <c r="EE1255" s="218"/>
      <c r="EF1255" s="218"/>
      <c r="EG1255" s="218"/>
      <c r="EH1255" s="218"/>
      <c r="EI1255" s="218"/>
      <c r="EJ1255" s="218"/>
      <c r="EK1255" s="218"/>
      <c r="EL1255" s="218"/>
      <c r="EM1255" s="218"/>
      <c r="EN1255" s="218"/>
      <c r="EO1255" s="218"/>
      <c r="EP1255" s="218"/>
      <c r="EQ1255" s="218"/>
      <c r="ER1255" s="218"/>
      <c r="ES1255" s="218"/>
      <c r="ET1255" s="218"/>
      <c r="EU1255" s="218"/>
      <c r="EV1255" s="218"/>
      <c r="EW1255" s="218"/>
      <c r="EX1255" s="218"/>
      <c r="EY1255" s="218"/>
      <c r="EZ1255" s="218"/>
      <c r="FA1255" s="234" t="s">
        <v>4909</v>
      </c>
      <c r="FB1255" s="234"/>
      <c r="FC1255" s="234"/>
      <c r="FD1255" s="234"/>
    </row>
    <row r="1256">
      <c r="A1256" s="233" t="s">
        <v>4910</v>
      </c>
      <c r="B1256" s="233" t="s">
        <v>4369</v>
      </c>
      <c r="C1256" s="644" t="s">
        <v>8</v>
      </c>
      <c r="D1256" s="638" t="s">
        <v>18</v>
      </c>
      <c r="E1256" s="638" t="s">
        <v>12</v>
      </c>
      <c r="F1256" s="638" t="s">
        <v>283</v>
      </c>
      <c r="G1256" s="233" t="s">
        <v>4905</v>
      </c>
      <c r="H1256" s="233" t="s">
        <v>4371</v>
      </c>
      <c r="I1256" s="638" t="s">
        <v>23</v>
      </c>
      <c r="J1256" s="638" t="s">
        <v>44</v>
      </c>
      <c r="K1256" s="638" t="s">
        <v>1857</v>
      </c>
      <c r="L1256" s="233" t="s">
        <v>738</v>
      </c>
      <c r="M1256" s="638" t="s">
        <v>88</v>
      </c>
      <c r="N1256" s="631">
        <v>42208.0</v>
      </c>
      <c r="O1256" s="631">
        <v>42208.0</v>
      </c>
      <c r="P1256" s="218"/>
      <c r="Q1256" s="229"/>
      <c r="R1256" s="229"/>
      <c r="S1256" s="218"/>
      <c r="T1256" s="69">
        <f t="shared" si="2546"/>
        <v>1315</v>
      </c>
      <c r="U1256" s="647">
        <f t="shared" ref="U1256:W1256" si="2565">IF(ISBLANK($A1256),"",sum(AE1256,AK1256,AQ1256,AW1256,BC1256,BI1256,BO1256,BU1256,CA1256,CG1256,CM1256,CS1256,CY1256,DE1256,DK1256,DQ1256,DW1256,EC1256,EI1256,EO1256,EU1256))</f>
        <v>0</v>
      </c>
      <c r="V1256" s="647">
        <f t="shared" si="2565"/>
        <v>1</v>
      </c>
      <c r="W1256" s="647">
        <f t="shared" si="2565"/>
        <v>0</v>
      </c>
      <c r="X1256" s="648">
        <f t="shared" si="2548"/>
        <v>1</v>
      </c>
      <c r="Y1256" s="647">
        <f t="shared" ref="Y1256:AA1256" si="2566">IF(ISBLANK($A1256),"",sum(AH1256,AN1256,AT1256,AZ1256,BF1256,BL1256,BR1256,BX1256,CD1256,CJ1256,CP1256,CV1256,DB1256,DH1256,DN1256,DT1256,DZ1256,EF1256,EL1256,ER1256,EX1256))</f>
        <v>0</v>
      </c>
      <c r="Z1256" s="647">
        <f t="shared" si="2566"/>
        <v>0</v>
      </c>
      <c r="AA1256" s="647">
        <f t="shared" si="2566"/>
        <v>0</v>
      </c>
      <c r="AB1256" s="648">
        <f t="shared" si="2550"/>
        <v>0</v>
      </c>
      <c r="AC1256" s="538">
        <f t="shared" si="2551"/>
        <v>0</v>
      </c>
      <c r="AD1256" s="650" t="str">
        <f t="shared" si="2552"/>
        <v>20+</v>
      </c>
      <c r="AE1256" s="218"/>
      <c r="AF1256" s="218"/>
      <c r="AG1256" s="218"/>
      <c r="AH1256" s="218"/>
      <c r="AI1256" s="218"/>
      <c r="AJ1256" s="218"/>
      <c r="AK1256" s="218"/>
      <c r="AL1256" s="237">
        <v>1.0</v>
      </c>
      <c r="AM1256" s="218"/>
      <c r="AN1256" s="218"/>
      <c r="AO1256" s="218"/>
      <c r="AP1256" s="218"/>
      <c r="AQ1256" s="218"/>
      <c r="AR1256" s="218"/>
      <c r="AS1256" s="218"/>
      <c r="AT1256" s="218"/>
      <c r="AU1256" s="218"/>
      <c r="AV1256" s="218"/>
      <c r="AW1256" s="218"/>
      <c r="AX1256" s="218"/>
      <c r="AY1256" s="218"/>
      <c r="AZ1256" s="218"/>
      <c r="BA1256" s="218"/>
      <c r="BB1256" s="218"/>
      <c r="BC1256" s="218"/>
      <c r="BD1256" s="218"/>
      <c r="BE1256" s="218"/>
      <c r="BF1256" s="218"/>
      <c r="BG1256" s="218"/>
      <c r="BH1256" s="218"/>
      <c r="BI1256" s="218"/>
      <c r="BJ1256" s="218"/>
      <c r="BK1256" s="218"/>
      <c r="BL1256" s="218"/>
      <c r="BM1256" s="218"/>
      <c r="BN1256" s="218"/>
      <c r="BO1256" s="218"/>
      <c r="BP1256" s="218"/>
      <c r="BQ1256" s="218"/>
      <c r="BR1256" s="218"/>
      <c r="BS1256" s="218"/>
      <c r="BT1256" s="218"/>
      <c r="BU1256" s="218"/>
      <c r="BV1256" s="218"/>
      <c r="BW1256" s="218"/>
      <c r="BX1256" s="218"/>
      <c r="BY1256" s="218"/>
      <c r="BZ1256" s="218"/>
      <c r="CA1256" s="218"/>
      <c r="CB1256" s="218"/>
      <c r="CC1256" s="218"/>
      <c r="CD1256" s="218"/>
      <c r="CE1256" s="218"/>
      <c r="CF1256" s="218"/>
      <c r="CG1256" s="218"/>
      <c r="CH1256" s="218"/>
      <c r="CI1256" s="218"/>
      <c r="CJ1256" s="218"/>
      <c r="CK1256" s="218"/>
      <c r="CL1256" s="218"/>
      <c r="CM1256" s="218"/>
      <c r="CN1256" s="218"/>
      <c r="CO1256" s="218"/>
      <c r="CP1256" s="218"/>
      <c r="CQ1256" s="218"/>
      <c r="CR1256" s="218"/>
      <c r="CS1256" s="218"/>
      <c r="CT1256" s="218"/>
      <c r="CU1256" s="218"/>
      <c r="CV1256" s="218"/>
      <c r="CW1256" s="218"/>
      <c r="CX1256" s="218"/>
      <c r="CY1256" s="218"/>
      <c r="CZ1256" s="218"/>
      <c r="DA1256" s="218"/>
      <c r="DB1256" s="218"/>
      <c r="DC1256" s="218"/>
      <c r="DD1256" s="218"/>
      <c r="DE1256" s="218"/>
      <c r="DF1256" s="218"/>
      <c r="DG1256" s="218"/>
      <c r="DH1256" s="218"/>
      <c r="DI1256" s="218"/>
      <c r="DJ1256" s="218"/>
      <c r="DK1256" s="218"/>
      <c r="DL1256" s="218"/>
      <c r="DM1256" s="218"/>
      <c r="DN1256" s="218"/>
      <c r="DO1256" s="218"/>
      <c r="DP1256" s="218"/>
      <c r="DQ1256" s="218"/>
      <c r="DR1256" s="218"/>
      <c r="DS1256" s="218"/>
      <c r="DT1256" s="218"/>
      <c r="DU1256" s="218"/>
      <c r="DV1256" s="218"/>
      <c r="DW1256" s="218"/>
      <c r="DX1256" s="218"/>
      <c r="DY1256" s="218"/>
      <c r="DZ1256" s="218"/>
      <c r="EA1256" s="218"/>
      <c r="EB1256" s="218"/>
      <c r="EC1256" s="218"/>
      <c r="ED1256" s="218"/>
      <c r="EE1256" s="218"/>
      <c r="EF1256" s="218"/>
      <c r="EG1256" s="218"/>
      <c r="EH1256" s="218"/>
      <c r="EI1256" s="218"/>
      <c r="EJ1256" s="218"/>
      <c r="EK1256" s="218"/>
      <c r="EL1256" s="218"/>
      <c r="EM1256" s="218"/>
      <c r="EN1256" s="218"/>
      <c r="EO1256" s="218"/>
      <c r="EP1256" s="218"/>
      <c r="EQ1256" s="218"/>
      <c r="ER1256" s="218"/>
      <c r="ES1256" s="218"/>
      <c r="ET1256" s="218"/>
      <c r="EU1256" s="218"/>
      <c r="EV1256" s="218"/>
      <c r="EW1256" s="218"/>
      <c r="EX1256" s="218"/>
      <c r="EY1256" s="218"/>
      <c r="EZ1256" s="218"/>
      <c r="FA1256" s="233" t="s">
        <v>4911</v>
      </c>
      <c r="FB1256" s="233"/>
      <c r="FC1256" s="233"/>
      <c r="FD1256" s="233"/>
    </row>
    <row r="1257">
      <c r="A1257" s="233" t="s">
        <v>4912</v>
      </c>
      <c r="B1257" s="234" t="s">
        <v>4369</v>
      </c>
      <c r="C1257" s="235" t="s">
        <v>8</v>
      </c>
      <c r="D1257" s="234" t="s">
        <v>18</v>
      </c>
      <c r="E1257" s="234" t="s">
        <v>12</v>
      </c>
      <c r="F1257" s="234" t="s">
        <v>283</v>
      </c>
      <c r="G1257" s="234" t="s">
        <v>4837</v>
      </c>
      <c r="H1257" s="234" t="s">
        <v>4371</v>
      </c>
      <c r="I1257" s="234" t="s">
        <v>23</v>
      </c>
      <c r="J1257" s="234" t="s">
        <v>44</v>
      </c>
      <c r="K1257" s="234" t="s">
        <v>1857</v>
      </c>
      <c r="L1257" s="234" t="s">
        <v>322</v>
      </c>
      <c r="M1257" s="234" t="s">
        <v>128</v>
      </c>
      <c r="N1257" s="236">
        <v>42089.0</v>
      </c>
      <c r="O1257" s="236">
        <v>42089.0</v>
      </c>
      <c r="P1257" s="218"/>
      <c r="Q1257" s="229"/>
      <c r="R1257" s="229"/>
      <c r="S1257" s="218"/>
      <c r="T1257" s="69">
        <f t="shared" si="2546"/>
        <v>1434</v>
      </c>
      <c r="U1257" s="536">
        <f t="shared" ref="U1257:W1257" si="2567">IF(ISBLANK($A1257),"",sum(AE1257,AK1257,AQ1257,AW1257,BC1257,BI1257,BO1257,BU1257,CA1257,CG1257,CM1257,CS1257,CY1257,DE1257,DK1257,DQ1257,DW1257,EC1257,EI1257,EO1257,EU1257))</f>
        <v>3</v>
      </c>
      <c r="V1257" s="536">
        <f t="shared" si="2567"/>
        <v>0</v>
      </c>
      <c r="W1257" s="536">
        <f t="shared" si="2567"/>
        <v>0</v>
      </c>
      <c r="X1257" s="537">
        <f t="shared" si="2548"/>
        <v>3</v>
      </c>
      <c r="Y1257" s="536">
        <f t="shared" ref="Y1257:AA1257" si="2568">IF(ISBLANK($A1257),"",sum(AH1257,AN1257,AT1257,AZ1257,BF1257,BL1257,BR1257,BX1257,CD1257,CJ1257,CP1257,CV1257,DB1257,DH1257,DN1257,DT1257,DZ1257,EF1257,EL1257,ER1257,EX1257))</f>
        <v>2</v>
      </c>
      <c r="Z1257" s="536">
        <f t="shared" si="2568"/>
        <v>2</v>
      </c>
      <c r="AA1257" s="536">
        <f t="shared" si="2568"/>
        <v>0</v>
      </c>
      <c r="AB1257" s="537">
        <f t="shared" si="2550"/>
        <v>4</v>
      </c>
      <c r="AC1257" s="538">
        <f t="shared" si="2551"/>
        <v>0.6666666667</v>
      </c>
      <c r="AD1257" s="635" t="str">
        <f t="shared" si="2552"/>
        <v>20+</v>
      </c>
      <c r="AE1257" s="218"/>
      <c r="AF1257" s="218"/>
      <c r="AG1257" s="218"/>
      <c r="AH1257" s="218"/>
      <c r="AI1257" s="218"/>
      <c r="AJ1257" s="218"/>
      <c r="AK1257" s="218"/>
      <c r="AL1257" s="218"/>
      <c r="AM1257" s="218"/>
      <c r="AN1257" s="218"/>
      <c r="AO1257" s="218"/>
      <c r="AP1257" s="218"/>
      <c r="AQ1257" s="237">
        <v>1.0</v>
      </c>
      <c r="AR1257" s="218"/>
      <c r="AS1257" s="218"/>
      <c r="AT1257" s="218"/>
      <c r="AU1257" s="218"/>
      <c r="AV1257" s="218"/>
      <c r="AW1257" s="218"/>
      <c r="AX1257" s="218"/>
      <c r="AY1257" s="218"/>
      <c r="AZ1257" s="218"/>
      <c r="BA1257" s="218"/>
      <c r="BB1257" s="218"/>
      <c r="BC1257" s="218"/>
      <c r="BD1257" s="218"/>
      <c r="BE1257" s="218"/>
      <c r="BF1257" s="218"/>
      <c r="BG1257" s="218"/>
      <c r="BH1257" s="218"/>
      <c r="BI1257" s="218"/>
      <c r="BJ1257" s="218"/>
      <c r="BK1257" s="218"/>
      <c r="BL1257" s="218"/>
      <c r="BM1257" s="218"/>
      <c r="BN1257" s="218"/>
      <c r="BO1257" s="237">
        <v>1.0</v>
      </c>
      <c r="BP1257" s="218"/>
      <c r="BQ1257" s="218"/>
      <c r="BR1257" s="218"/>
      <c r="BS1257" s="218"/>
      <c r="BT1257" s="218"/>
      <c r="BU1257" s="218"/>
      <c r="BV1257" s="218"/>
      <c r="BW1257" s="218"/>
      <c r="BX1257" s="218"/>
      <c r="BY1257" s="218"/>
      <c r="BZ1257" s="218"/>
      <c r="CA1257" s="218"/>
      <c r="CB1257" s="218"/>
      <c r="CC1257" s="218"/>
      <c r="CD1257" s="218"/>
      <c r="CE1257" s="218"/>
      <c r="CF1257" s="218"/>
      <c r="CG1257" s="218"/>
      <c r="CH1257" s="218"/>
      <c r="CI1257" s="218"/>
      <c r="CJ1257" s="218"/>
      <c r="CK1257" s="218"/>
      <c r="CL1257" s="218"/>
      <c r="CM1257" s="237">
        <v>1.0</v>
      </c>
      <c r="CN1257" s="218"/>
      <c r="CO1257" s="218"/>
      <c r="CP1257" s="218"/>
      <c r="CQ1257" s="237">
        <v>2.0</v>
      </c>
      <c r="CR1257" s="218"/>
      <c r="CS1257" s="218"/>
      <c r="CT1257" s="218"/>
      <c r="CU1257" s="218"/>
      <c r="CV1257" s="218"/>
      <c r="CW1257" s="218"/>
      <c r="CX1257" s="218"/>
      <c r="CY1257" s="218"/>
      <c r="CZ1257" s="218"/>
      <c r="DA1257" s="218"/>
      <c r="DB1257" s="218"/>
      <c r="DC1257" s="218"/>
      <c r="DD1257" s="218"/>
      <c r="DE1257" s="218"/>
      <c r="DF1257" s="218"/>
      <c r="DG1257" s="218"/>
      <c r="DH1257" s="218"/>
      <c r="DI1257" s="218"/>
      <c r="DJ1257" s="218"/>
      <c r="DK1257" s="218"/>
      <c r="DL1257" s="218"/>
      <c r="DM1257" s="218"/>
      <c r="DN1257" s="237">
        <v>2.0</v>
      </c>
      <c r="DO1257" s="218"/>
      <c r="DP1257" s="218"/>
      <c r="DQ1257" s="218"/>
      <c r="DR1257" s="218"/>
      <c r="DS1257" s="218"/>
      <c r="DT1257" s="218"/>
      <c r="DU1257" s="218"/>
      <c r="DV1257" s="218"/>
      <c r="DW1257" s="218"/>
      <c r="DX1257" s="218"/>
      <c r="DY1257" s="218"/>
      <c r="DZ1257" s="218"/>
      <c r="EA1257" s="218"/>
      <c r="EB1257" s="218"/>
      <c r="EC1257" s="218"/>
      <c r="ED1257" s="218"/>
      <c r="EE1257" s="218"/>
      <c r="EF1257" s="218"/>
      <c r="EG1257" s="218"/>
      <c r="EH1257" s="218"/>
      <c r="EI1257" s="218"/>
      <c r="EJ1257" s="218"/>
      <c r="EK1257" s="218"/>
      <c r="EL1257" s="218"/>
      <c r="EM1257" s="218"/>
      <c r="EN1257" s="218"/>
      <c r="EO1257" s="218"/>
      <c r="EP1257" s="218"/>
      <c r="EQ1257" s="218"/>
      <c r="ER1257" s="218"/>
      <c r="ES1257" s="218"/>
      <c r="ET1257" s="218"/>
      <c r="EU1257" s="218"/>
      <c r="EV1257" s="218"/>
      <c r="EW1257" s="218"/>
      <c r="EX1257" s="218"/>
      <c r="EY1257" s="218"/>
      <c r="EZ1257" s="218"/>
      <c r="FA1257" s="234" t="s">
        <v>4913</v>
      </c>
      <c r="FB1257" s="234"/>
      <c r="FC1257" s="234"/>
      <c r="FD1257" s="234"/>
    </row>
    <row r="1258">
      <c r="A1258" s="233" t="s">
        <v>4914</v>
      </c>
      <c r="B1258" s="234" t="s">
        <v>4915</v>
      </c>
      <c r="C1258" s="235" t="s">
        <v>8</v>
      </c>
      <c r="D1258" s="234" t="s">
        <v>18</v>
      </c>
      <c r="E1258" s="234" t="s">
        <v>12</v>
      </c>
      <c r="F1258" s="234" t="s">
        <v>283</v>
      </c>
      <c r="G1258" s="234" t="s">
        <v>4806</v>
      </c>
      <c r="H1258" s="234" t="s">
        <v>3967</v>
      </c>
      <c r="I1258" s="234" t="s">
        <v>23</v>
      </c>
      <c r="J1258" s="234" t="s">
        <v>44</v>
      </c>
      <c r="K1258" s="234" t="s">
        <v>1857</v>
      </c>
      <c r="L1258" s="234" t="s">
        <v>322</v>
      </c>
      <c r="M1258" s="234" t="s">
        <v>128</v>
      </c>
      <c r="N1258" s="236">
        <v>42009.0</v>
      </c>
      <c r="O1258" s="236">
        <v>42009.0</v>
      </c>
      <c r="P1258" s="218"/>
      <c r="Q1258" s="229"/>
      <c r="R1258" s="229"/>
      <c r="S1258" s="218"/>
      <c r="T1258" s="69">
        <f t="shared" si="2546"/>
        <v>1514</v>
      </c>
      <c r="U1258" s="536">
        <f t="shared" ref="U1258:W1258" si="2569">IF(ISBLANK($A1258),"",sum(AE1258,AK1258,AQ1258,AW1258,BC1258,BI1258,BO1258,BU1258,CA1258,CG1258,CM1258,CS1258,CY1258,DE1258,DK1258,DQ1258,DW1258,EC1258,EI1258,EO1258,EU1258))</f>
        <v>5</v>
      </c>
      <c r="V1258" s="536">
        <f t="shared" si="2569"/>
        <v>8</v>
      </c>
      <c r="W1258" s="536">
        <f t="shared" si="2569"/>
        <v>1</v>
      </c>
      <c r="X1258" s="537">
        <f t="shared" si="2548"/>
        <v>14</v>
      </c>
      <c r="Y1258" s="536">
        <f t="shared" ref="Y1258:AA1258" si="2570">IF(ISBLANK($A1258),"",sum(AH1258,AN1258,AT1258,AZ1258,BF1258,BL1258,BR1258,BX1258,CD1258,CJ1258,CP1258,CV1258,DB1258,DH1258,DN1258,DT1258,DZ1258,EF1258,EL1258,ER1258,EX1258))</f>
        <v>5</v>
      </c>
      <c r="Z1258" s="536">
        <f t="shared" si="2570"/>
        <v>0</v>
      </c>
      <c r="AA1258" s="536">
        <f t="shared" si="2570"/>
        <v>1</v>
      </c>
      <c r="AB1258" s="537">
        <f t="shared" si="2550"/>
        <v>6</v>
      </c>
      <c r="AC1258" s="538">
        <f t="shared" si="2551"/>
        <v>0.3571428571</v>
      </c>
      <c r="AD1258" s="635" t="str">
        <f t="shared" si="2552"/>
        <v>20+</v>
      </c>
      <c r="AE1258" s="218"/>
      <c r="AF1258" s="218"/>
      <c r="AG1258" s="218"/>
      <c r="AH1258" s="218"/>
      <c r="AI1258" s="218"/>
      <c r="AJ1258" s="218"/>
      <c r="AK1258" s="218"/>
      <c r="AL1258" s="218"/>
      <c r="AM1258" s="218"/>
      <c r="AN1258" s="218"/>
      <c r="AO1258" s="218"/>
      <c r="AP1258" s="218"/>
      <c r="AQ1258" s="218"/>
      <c r="AR1258" s="218"/>
      <c r="AS1258" s="218"/>
      <c r="AT1258" s="218"/>
      <c r="AU1258" s="218"/>
      <c r="AV1258" s="218"/>
      <c r="AW1258" s="218"/>
      <c r="AX1258" s="218"/>
      <c r="AY1258" s="218"/>
      <c r="AZ1258" s="218"/>
      <c r="BA1258" s="218"/>
      <c r="BB1258" s="218"/>
      <c r="BC1258" s="218"/>
      <c r="BD1258" s="218"/>
      <c r="BE1258" s="218"/>
      <c r="BF1258" s="218"/>
      <c r="BG1258" s="218"/>
      <c r="BH1258" s="218"/>
      <c r="BI1258" s="218"/>
      <c r="BJ1258" s="237">
        <v>2.0</v>
      </c>
      <c r="BK1258" s="218"/>
      <c r="BL1258" s="218"/>
      <c r="BM1258" s="218"/>
      <c r="BN1258" s="218"/>
      <c r="BO1258" s="218"/>
      <c r="BP1258" s="237">
        <v>1.0</v>
      </c>
      <c r="BQ1258" s="218"/>
      <c r="BR1258" s="218"/>
      <c r="BS1258" s="218"/>
      <c r="BT1258" s="218"/>
      <c r="BU1258" s="218"/>
      <c r="BV1258" s="218"/>
      <c r="BW1258" s="218"/>
      <c r="BX1258" s="237">
        <v>3.0</v>
      </c>
      <c r="BY1258" s="218"/>
      <c r="BZ1258" s="218"/>
      <c r="CA1258" s="218"/>
      <c r="CB1258" s="218"/>
      <c r="CC1258" s="218"/>
      <c r="CD1258" s="218"/>
      <c r="CE1258" s="218"/>
      <c r="CF1258" s="218"/>
      <c r="CG1258" s="218"/>
      <c r="CH1258" s="218"/>
      <c r="CI1258" s="218"/>
      <c r="CJ1258" s="218"/>
      <c r="CK1258" s="218"/>
      <c r="CL1258" s="218"/>
      <c r="CM1258" s="218"/>
      <c r="CN1258" s="218"/>
      <c r="CO1258" s="218"/>
      <c r="CP1258" s="218"/>
      <c r="CQ1258" s="218"/>
      <c r="CR1258" s="218"/>
      <c r="CS1258" s="218"/>
      <c r="CT1258" s="218"/>
      <c r="CU1258" s="218"/>
      <c r="CV1258" s="218"/>
      <c r="CW1258" s="218"/>
      <c r="CX1258" s="218"/>
      <c r="CY1258" s="218"/>
      <c r="CZ1258" s="218"/>
      <c r="DA1258" s="218"/>
      <c r="DB1258" s="218"/>
      <c r="DC1258" s="218"/>
      <c r="DD1258" s="218"/>
      <c r="DE1258" s="218"/>
      <c r="DF1258" s="218"/>
      <c r="DG1258" s="218"/>
      <c r="DH1258" s="218"/>
      <c r="DI1258" s="218"/>
      <c r="DJ1258" s="218"/>
      <c r="DK1258" s="218"/>
      <c r="DL1258" s="237">
        <v>1.0</v>
      </c>
      <c r="DM1258" s="218"/>
      <c r="DN1258" s="218"/>
      <c r="DO1258" s="218"/>
      <c r="DP1258" s="218"/>
      <c r="DQ1258" s="218"/>
      <c r="DR1258" s="218"/>
      <c r="DS1258" s="218"/>
      <c r="DT1258" s="218"/>
      <c r="DU1258" s="218"/>
      <c r="DV1258" s="218"/>
      <c r="DW1258" s="218"/>
      <c r="DX1258" s="218"/>
      <c r="DY1258" s="218"/>
      <c r="DZ1258" s="218"/>
      <c r="EA1258" s="218"/>
      <c r="EB1258" s="218"/>
      <c r="EC1258" s="218"/>
      <c r="ED1258" s="218"/>
      <c r="EE1258" s="218"/>
      <c r="EF1258" s="218"/>
      <c r="EG1258" s="218"/>
      <c r="EH1258" s="218"/>
      <c r="EI1258" s="218"/>
      <c r="EJ1258" s="218"/>
      <c r="EK1258" s="218"/>
      <c r="EL1258" s="218"/>
      <c r="EM1258" s="218"/>
      <c r="EN1258" s="218"/>
      <c r="EO1258" s="237">
        <v>1.0</v>
      </c>
      <c r="EP1258" s="237">
        <v>1.0</v>
      </c>
      <c r="EQ1258" s="218"/>
      <c r="ER1258" s="237">
        <v>1.0</v>
      </c>
      <c r="ES1258" s="218"/>
      <c r="ET1258" s="218"/>
      <c r="EU1258" s="237">
        <v>4.0</v>
      </c>
      <c r="EV1258" s="237">
        <v>3.0</v>
      </c>
      <c r="EW1258" s="237">
        <v>1.0</v>
      </c>
      <c r="EX1258" s="237">
        <v>1.0</v>
      </c>
      <c r="EY1258" s="218"/>
      <c r="EZ1258" s="237">
        <v>1.0</v>
      </c>
      <c r="FA1258" s="234" t="s">
        <v>4916</v>
      </c>
      <c r="FB1258" s="234"/>
      <c r="FC1258" s="234"/>
      <c r="FD1258" s="234"/>
    </row>
    <row r="1259">
      <c r="A1259" s="233" t="s">
        <v>4917</v>
      </c>
      <c r="B1259" s="233" t="s">
        <v>4805</v>
      </c>
      <c r="C1259" s="235" t="s">
        <v>8</v>
      </c>
      <c r="D1259" s="233" t="s">
        <v>18</v>
      </c>
      <c r="E1259" s="234" t="s">
        <v>12</v>
      </c>
      <c r="F1259" s="234" t="s">
        <v>283</v>
      </c>
      <c r="G1259" s="234" t="s">
        <v>4806</v>
      </c>
      <c r="H1259" s="233" t="s">
        <v>3967</v>
      </c>
      <c r="I1259" s="234" t="s">
        <v>23</v>
      </c>
      <c r="J1259" s="234" t="s">
        <v>44</v>
      </c>
      <c r="K1259" s="234" t="s">
        <v>1857</v>
      </c>
      <c r="L1259" s="233" t="s">
        <v>364</v>
      </c>
      <c r="M1259" s="638" t="s">
        <v>50</v>
      </c>
      <c r="N1259" s="631">
        <v>42110.0</v>
      </c>
      <c r="O1259" s="631">
        <v>42110.0</v>
      </c>
      <c r="P1259" s="631">
        <v>42115.0</v>
      </c>
      <c r="Q1259" s="229"/>
      <c r="R1259" s="229"/>
      <c r="S1259" s="218"/>
      <c r="T1259" s="69">
        <f t="shared" si="2546"/>
        <v>1413</v>
      </c>
      <c r="U1259" s="536">
        <f t="shared" ref="U1259:W1259" si="2571">IF(ISBLANK($A1259),"",sum(AE1259,AK1259,AQ1259,AW1259,BC1259,BI1259,BO1259,BU1259,CA1259,CG1259,CM1259,CS1259,CY1259,DE1259,DK1259,DQ1259,DW1259,EC1259,EI1259,EO1259,EU1259))</f>
        <v>3</v>
      </c>
      <c r="V1259" s="536">
        <f t="shared" si="2571"/>
        <v>10</v>
      </c>
      <c r="W1259" s="536">
        <f t="shared" si="2571"/>
        <v>0</v>
      </c>
      <c r="X1259" s="537">
        <f t="shared" si="2548"/>
        <v>13</v>
      </c>
      <c r="Y1259" s="536">
        <f t="shared" ref="Y1259:AA1259" si="2572">IF(ISBLANK($A1259),"",sum(AH1259,AN1259,AT1259,AZ1259,BF1259,BL1259,BR1259,BX1259,CD1259,CJ1259,CP1259,CV1259,DB1259,DH1259,DN1259,DT1259,DZ1259,EF1259,EL1259,ER1259,EX1259))</f>
        <v>5</v>
      </c>
      <c r="Z1259" s="536">
        <f t="shared" si="2572"/>
        <v>0</v>
      </c>
      <c r="AA1259" s="536">
        <f t="shared" si="2572"/>
        <v>0</v>
      </c>
      <c r="AB1259" s="537">
        <f t="shared" si="2550"/>
        <v>5</v>
      </c>
      <c r="AC1259" s="538">
        <f t="shared" si="2551"/>
        <v>0.3846153846</v>
      </c>
      <c r="AD1259" s="635" t="str">
        <f t="shared" si="2552"/>
        <v>20+</v>
      </c>
      <c r="AE1259" s="218"/>
      <c r="AF1259" s="218"/>
      <c r="AG1259" s="218"/>
      <c r="AH1259" s="218"/>
      <c r="AI1259" s="218"/>
      <c r="AJ1259" s="218"/>
      <c r="AK1259" s="218"/>
      <c r="AL1259" s="218"/>
      <c r="AM1259" s="218"/>
      <c r="AN1259" s="218"/>
      <c r="AO1259" s="218"/>
      <c r="AP1259" s="218"/>
      <c r="AQ1259" s="218"/>
      <c r="AR1259" s="237">
        <v>1.0</v>
      </c>
      <c r="AS1259" s="218"/>
      <c r="AT1259" s="218"/>
      <c r="AU1259" s="218"/>
      <c r="AV1259" s="218"/>
      <c r="AW1259" s="237">
        <v>1.0</v>
      </c>
      <c r="AX1259" s="218"/>
      <c r="AY1259" s="218"/>
      <c r="AZ1259" s="218"/>
      <c r="BA1259" s="218"/>
      <c r="BB1259" s="218"/>
      <c r="BC1259" s="218"/>
      <c r="BD1259" s="218"/>
      <c r="BE1259" s="218"/>
      <c r="BF1259" s="237">
        <v>2.0</v>
      </c>
      <c r="BG1259" s="218"/>
      <c r="BH1259" s="218"/>
      <c r="BI1259" s="218"/>
      <c r="BJ1259" s="218"/>
      <c r="BK1259" s="218"/>
      <c r="BL1259" s="218"/>
      <c r="BM1259" s="218"/>
      <c r="BN1259" s="218"/>
      <c r="BO1259" s="237">
        <v>1.0</v>
      </c>
      <c r="BP1259" s="237">
        <v>2.0</v>
      </c>
      <c r="BQ1259" s="218"/>
      <c r="BR1259" s="218"/>
      <c r="BS1259" s="218"/>
      <c r="BT1259" s="218"/>
      <c r="BU1259" s="218"/>
      <c r="BV1259" s="237">
        <v>4.0</v>
      </c>
      <c r="BW1259" s="218"/>
      <c r="BX1259" s="237">
        <v>1.0</v>
      </c>
      <c r="BY1259" s="218"/>
      <c r="BZ1259" s="218"/>
      <c r="CA1259" s="218"/>
      <c r="CB1259" s="218"/>
      <c r="CC1259" s="218"/>
      <c r="CD1259" s="218"/>
      <c r="CE1259" s="218"/>
      <c r="CF1259" s="218"/>
      <c r="CG1259" s="218"/>
      <c r="CH1259" s="218"/>
      <c r="CI1259" s="218"/>
      <c r="CJ1259" s="218"/>
      <c r="CK1259" s="218"/>
      <c r="CL1259" s="218"/>
      <c r="CM1259" s="218"/>
      <c r="CN1259" s="218"/>
      <c r="CO1259" s="218"/>
      <c r="CP1259" s="218"/>
      <c r="CQ1259" s="218"/>
      <c r="CR1259" s="218"/>
      <c r="CS1259" s="218"/>
      <c r="CT1259" s="237">
        <v>2.0</v>
      </c>
      <c r="CU1259" s="218"/>
      <c r="CV1259" s="218"/>
      <c r="CW1259" s="218"/>
      <c r="CX1259" s="218"/>
      <c r="CY1259" s="237">
        <v>1.0</v>
      </c>
      <c r="CZ1259" s="218"/>
      <c r="DA1259" s="218"/>
      <c r="DB1259" s="218"/>
      <c r="DC1259" s="218"/>
      <c r="DD1259" s="218"/>
      <c r="DE1259" s="218"/>
      <c r="DF1259" s="237">
        <v>1.0</v>
      </c>
      <c r="DG1259" s="218"/>
      <c r="DH1259" s="218"/>
      <c r="DI1259" s="218"/>
      <c r="DJ1259" s="218"/>
      <c r="DK1259" s="218"/>
      <c r="DL1259" s="218"/>
      <c r="DM1259" s="218"/>
      <c r="DN1259" s="218"/>
      <c r="DO1259" s="218"/>
      <c r="DP1259" s="218"/>
      <c r="DQ1259" s="218"/>
      <c r="DR1259" s="218"/>
      <c r="DS1259" s="218"/>
      <c r="DT1259" s="218"/>
      <c r="DU1259" s="218"/>
      <c r="DV1259" s="218"/>
      <c r="DW1259" s="218"/>
      <c r="DX1259" s="218"/>
      <c r="DY1259" s="218"/>
      <c r="DZ1259" s="237">
        <v>2.0</v>
      </c>
      <c r="EA1259" s="218"/>
      <c r="EB1259" s="218"/>
      <c r="EC1259" s="218"/>
      <c r="ED1259" s="218"/>
      <c r="EE1259" s="218"/>
      <c r="EF1259" s="218"/>
      <c r="EG1259" s="218"/>
      <c r="EH1259" s="218"/>
      <c r="EI1259" s="218"/>
      <c r="EJ1259" s="218"/>
      <c r="EK1259" s="218"/>
      <c r="EL1259" s="218"/>
      <c r="EM1259" s="218"/>
      <c r="EN1259" s="218"/>
      <c r="EO1259" s="218"/>
      <c r="EP1259" s="218"/>
      <c r="EQ1259" s="218"/>
      <c r="ER1259" s="218"/>
      <c r="ES1259" s="218"/>
      <c r="ET1259" s="218"/>
      <c r="EU1259" s="218"/>
      <c r="EV1259" s="218"/>
      <c r="EW1259" s="218"/>
      <c r="EX1259" s="218"/>
      <c r="EY1259" s="218"/>
      <c r="EZ1259" s="218"/>
      <c r="FA1259" s="233" t="s">
        <v>4918</v>
      </c>
      <c r="FB1259" s="233"/>
      <c r="FC1259" s="233"/>
      <c r="FD1259" s="233"/>
    </row>
    <row r="1260">
      <c r="A1260" s="233" t="s">
        <v>4919</v>
      </c>
      <c r="B1260" s="233" t="s">
        <v>4920</v>
      </c>
      <c r="C1260" s="644" t="s">
        <v>8</v>
      </c>
      <c r="D1260" s="638" t="s">
        <v>18</v>
      </c>
      <c r="E1260" s="638" t="s">
        <v>12</v>
      </c>
      <c r="F1260" s="638" t="s">
        <v>283</v>
      </c>
      <c r="G1260" s="233" t="s">
        <v>4921</v>
      </c>
      <c r="H1260" s="233" t="s">
        <v>4371</v>
      </c>
      <c r="I1260" s="638" t="s">
        <v>23</v>
      </c>
      <c r="J1260" s="638" t="s">
        <v>44</v>
      </c>
      <c r="K1260" s="638" t="s">
        <v>1857</v>
      </c>
      <c r="L1260" s="233" t="s">
        <v>273</v>
      </c>
      <c r="M1260" s="638" t="s">
        <v>50</v>
      </c>
      <c r="N1260" s="631">
        <v>42191.0</v>
      </c>
      <c r="O1260" s="631">
        <v>42191.0</v>
      </c>
      <c r="P1260" s="218"/>
      <c r="Q1260" s="229"/>
      <c r="R1260" s="229"/>
      <c r="S1260" s="218"/>
      <c r="T1260" s="69">
        <f t="shared" si="2546"/>
        <v>1332</v>
      </c>
      <c r="U1260" s="647">
        <f t="shared" ref="U1260:W1260" si="2573">IF(ISBLANK($A1260),"",sum(AE1260,AK1260,AQ1260,AW1260,BC1260,BI1260,BO1260,BU1260,CA1260,CG1260,CM1260,CS1260,CY1260,DE1260,DK1260,DQ1260,DW1260,EC1260,EI1260,EO1260,EU1260))</f>
        <v>5</v>
      </c>
      <c r="V1260" s="647">
        <f t="shared" si="2573"/>
        <v>1</v>
      </c>
      <c r="W1260" s="647">
        <f t="shared" si="2573"/>
        <v>0</v>
      </c>
      <c r="X1260" s="648">
        <f t="shared" si="2548"/>
        <v>6</v>
      </c>
      <c r="Y1260" s="647">
        <f t="shared" ref="Y1260:AA1260" si="2574">IF(ISBLANK($A1260),"",sum(AH1260,AN1260,AT1260,AZ1260,BF1260,BL1260,BR1260,BX1260,CD1260,CJ1260,CP1260,CV1260,DB1260,DH1260,DN1260,DT1260,DZ1260,EF1260,EL1260,ER1260,EX1260))</f>
        <v>2</v>
      </c>
      <c r="Z1260" s="647">
        <f t="shared" si="2574"/>
        <v>1</v>
      </c>
      <c r="AA1260" s="647">
        <f t="shared" si="2574"/>
        <v>0</v>
      </c>
      <c r="AB1260" s="648">
        <f t="shared" si="2550"/>
        <v>3</v>
      </c>
      <c r="AC1260" s="538">
        <f t="shared" si="2551"/>
        <v>0.3333333333</v>
      </c>
      <c r="AD1260" s="650" t="str">
        <f t="shared" si="2552"/>
        <v>20+</v>
      </c>
      <c r="AE1260" s="237">
        <v>5.0</v>
      </c>
      <c r="AF1260" s="218"/>
      <c r="AG1260" s="218"/>
      <c r="AH1260" s="237">
        <v>2.0</v>
      </c>
      <c r="AI1260" s="218"/>
      <c r="AJ1260" s="218"/>
      <c r="AK1260" s="218"/>
      <c r="AL1260" s="237">
        <v>1.0</v>
      </c>
      <c r="AM1260" s="218"/>
      <c r="AN1260" s="218"/>
      <c r="AO1260" s="218"/>
      <c r="AP1260" s="218"/>
      <c r="AQ1260" s="218"/>
      <c r="AR1260" s="218"/>
      <c r="AS1260" s="218"/>
      <c r="AT1260" s="218"/>
      <c r="AU1260" s="218"/>
      <c r="AV1260" s="218"/>
      <c r="AW1260" s="218"/>
      <c r="AX1260" s="218"/>
      <c r="AY1260" s="218"/>
      <c r="AZ1260" s="218"/>
      <c r="BA1260" s="218"/>
      <c r="BB1260" s="218"/>
      <c r="BC1260" s="218"/>
      <c r="BD1260" s="218"/>
      <c r="BE1260" s="218"/>
      <c r="BF1260" s="218"/>
      <c r="BG1260" s="218"/>
      <c r="BH1260" s="218"/>
      <c r="BI1260" s="218"/>
      <c r="BJ1260" s="218"/>
      <c r="BK1260" s="218"/>
      <c r="BL1260" s="218"/>
      <c r="BM1260" s="218"/>
      <c r="BN1260" s="218"/>
      <c r="BO1260" s="218"/>
      <c r="BP1260" s="218"/>
      <c r="BQ1260" s="218"/>
      <c r="BR1260" s="218"/>
      <c r="BS1260" s="218"/>
      <c r="BT1260" s="218"/>
      <c r="BU1260" s="218"/>
      <c r="BV1260" s="218"/>
      <c r="BW1260" s="218"/>
      <c r="BX1260" s="218"/>
      <c r="BY1260" s="237">
        <v>1.0</v>
      </c>
      <c r="BZ1260" s="218"/>
      <c r="CA1260" s="218"/>
      <c r="CB1260" s="218"/>
      <c r="CC1260" s="218"/>
      <c r="CD1260" s="218"/>
      <c r="CE1260" s="218"/>
      <c r="CF1260" s="218"/>
      <c r="CG1260" s="218"/>
      <c r="CH1260" s="218"/>
      <c r="CI1260" s="218"/>
      <c r="CJ1260" s="218"/>
      <c r="CK1260" s="218"/>
      <c r="CL1260" s="218"/>
      <c r="CM1260" s="218"/>
      <c r="CN1260" s="218"/>
      <c r="CO1260" s="218"/>
      <c r="CP1260" s="218"/>
      <c r="CQ1260" s="218"/>
      <c r="CR1260" s="218"/>
      <c r="CS1260" s="218"/>
      <c r="CT1260" s="218"/>
      <c r="CU1260" s="218"/>
      <c r="CV1260" s="218"/>
      <c r="CW1260" s="218"/>
      <c r="CX1260" s="218"/>
      <c r="CY1260" s="218"/>
      <c r="CZ1260" s="218"/>
      <c r="DA1260" s="218"/>
      <c r="DB1260" s="218"/>
      <c r="DC1260" s="218"/>
      <c r="DD1260" s="218"/>
      <c r="DE1260" s="218"/>
      <c r="DF1260" s="218"/>
      <c r="DG1260" s="218"/>
      <c r="DH1260" s="218"/>
      <c r="DI1260" s="218"/>
      <c r="DJ1260" s="218"/>
      <c r="DK1260" s="218"/>
      <c r="DL1260" s="218"/>
      <c r="DM1260" s="218"/>
      <c r="DN1260" s="218"/>
      <c r="DO1260" s="218"/>
      <c r="DP1260" s="218"/>
      <c r="DQ1260" s="218"/>
      <c r="DR1260" s="218"/>
      <c r="DS1260" s="218"/>
      <c r="DT1260" s="218"/>
      <c r="DU1260" s="218"/>
      <c r="DV1260" s="218"/>
      <c r="DW1260" s="218"/>
      <c r="DX1260" s="218"/>
      <c r="DY1260" s="218"/>
      <c r="DZ1260" s="218"/>
      <c r="EA1260" s="218"/>
      <c r="EB1260" s="218"/>
      <c r="EC1260" s="218"/>
      <c r="ED1260" s="218"/>
      <c r="EE1260" s="218"/>
      <c r="EF1260" s="218"/>
      <c r="EG1260" s="218"/>
      <c r="EH1260" s="218"/>
      <c r="EI1260" s="218"/>
      <c r="EJ1260" s="218"/>
      <c r="EK1260" s="218"/>
      <c r="EL1260" s="218"/>
      <c r="EM1260" s="218"/>
      <c r="EN1260" s="218"/>
      <c r="EO1260" s="218"/>
      <c r="EP1260" s="218"/>
      <c r="EQ1260" s="218"/>
      <c r="ER1260" s="218"/>
      <c r="ES1260" s="218"/>
      <c r="ET1260" s="218"/>
      <c r="EU1260" s="218"/>
      <c r="EV1260" s="218"/>
      <c r="EW1260" s="218"/>
      <c r="EX1260" s="218"/>
      <c r="EY1260" s="218"/>
      <c r="EZ1260" s="218"/>
      <c r="FA1260" s="233" t="s">
        <v>4922</v>
      </c>
      <c r="FB1260" s="233"/>
      <c r="FC1260" s="233"/>
      <c r="FD1260" s="233"/>
    </row>
    <row r="1261">
      <c r="A1261" s="630" t="s">
        <v>4923</v>
      </c>
      <c r="B1261" s="233" t="s">
        <v>4632</v>
      </c>
      <c r="C1261" s="644" t="s">
        <v>79</v>
      </c>
      <c r="D1261" s="638" t="s">
        <v>18</v>
      </c>
      <c r="E1261" s="638" t="s">
        <v>12</v>
      </c>
      <c r="F1261" s="638" t="s">
        <v>283</v>
      </c>
      <c r="G1261" s="233" t="s">
        <v>4404</v>
      </c>
      <c r="H1261" s="233" t="s">
        <v>4405</v>
      </c>
      <c r="I1261" s="638" t="s">
        <v>23</v>
      </c>
      <c r="J1261" s="638" t="s">
        <v>44</v>
      </c>
      <c r="K1261" s="638" t="s">
        <v>1857</v>
      </c>
      <c r="L1261" s="233" t="s">
        <v>4406</v>
      </c>
      <c r="M1261" s="638" t="s">
        <v>85</v>
      </c>
      <c r="N1261" s="631">
        <v>42208.0</v>
      </c>
      <c r="O1261" s="224"/>
      <c r="P1261" s="218"/>
      <c r="Q1261" s="229"/>
      <c r="R1261" s="229"/>
      <c r="S1261" s="218"/>
      <c r="T1261" s="390">
        <f t="shared" si="2546"/>
        <v>1315</v>
      </c>
      <c r="U1261" s="647">
        <f t="shared" ref="U1261:W1261" si="2575">IF(ISBLANK($A1261),"",sum(AE1261,AK1261,AQ1261,AW1261,BC1261,BI1261,BO1261,BU1261,CA1261,CG1261,CM1261,CS1261,CY1261,DE1261,DK1261,DQ1261,DW1261,EC1261,EI1261,EO1261,EU1261))</f>
        <v>2</v>
      </c>
      <c r="V1261" s="647">
        <f t="shared" si="2575"/>
        <v>0</v>
      </c>
      <c r="W1261" s="647">
        <f t="shared" si="2575"/>
        <v>0</v>
      </c>
      <c r="X1261" s="648">
        <f t="shared" si="2548"/>
        <v>2</v>
      </c>
      <c r="Y1261" s="647">
        <f t="shared" ref="Y1261:AA1261" si="2576">IF(ISBLANK($A1261),"",sum(AH1261,AN1261,AT1261,AZ1261,BF1261,BL1261,BR1261,BX1261,CD1261,CJ1261,CP1261,CV1261,DB1261,DH1261,DN1261,DT1261,DZ1261,EF1261,EL1261,ER1261,EX1261))</f>
        <v>1</v>
      </c>
      <c r="Z1261" s="647">
        <f t="shared" si="2576"/>
        <v>0</v>
      </c>
      <c r="AA1261" s="647">
        <f t="shared" si="2576"/>
        <v>0</v>
      </c>
      <c r="AB1261" s="648">
        <f t="shared" si="2550"/>
        <v>1</v>
      </c>
      <c r="AC1261" s="538">
        <f t="shared" si="2551"/>
        <v>0.5</v>
      </c>
      <c r="AD1261" s="650" t="str">
        <f t="shared" si="2552"/>
        <v>20+</v>
      </c>
      <c r="AE1261" s="237">
        <v>2.0</v>
      </c>
      <c r="AF1261" s="218"/>
      <c r="AG1261" s="218"/>
      <c r="AH1261" s="237">
        <v>1.0</v>
      </c>
      <c r="AI1261" s="218"/>
      <c r="AJ1261" s="218"/>
      <c r="AK1261" s="218"/>
      <c r="AL1261" s="218"/>
      <c r="AM1261" s="218"/>
      <c r="AN1261" s="218"/>
      <c r="AO1261" s="218"/>
      <c r="AP1261" s="218"/>
      <c r="AQ1261" s="218"/>
      <c r="AR1261" s="218"/>
      <c r="AS1261" s="218"/>
      <c r="AT1261" s="218"/>
      <c r="AU1261" s="218"/>
      <c r="AV1261" s="218"/>
      <c r="AW1261" s="218"/>
      <c r="AX1261" s="218"/>
      <c r="AY1261" s="218"/>
      <c r="AZ1261" s="218"/>
      <c r="BA1261" s="218"/>
      <c r="BB1261" s="218"/>
      <c r="BC1261" s="218"/>
      <c r="BD1261" s="218"/>
      <c r="BE1261" s="218"/>
      <c r="BF1261" s="218"/>
      <c r="BG1261" s="218"/>
      <c r="BH1261" s="218"/>
      <c r="BI1261" s="218"/>
      <c r="BJ1261" s="218"/>
      <c r="BK1261" s="218"/>
      <c r="BL1261" s="218"/>
      <c r="BM1261" s="218"/>
      <c r="BN1261" s="218"/>
      <c r="BO1261" s="218"/>
      <c r="BP1261" s="218"/>
      <c r="BQ1261" s="218"/>
      <c r="BR1261" s="218"/>
      <c r="BS1261" s="218"/>
      <c r="BT1261" s="218"/>
      <c r="BU1261" s="218"/>
      <c r="BV1261" s="218"/>
      <c r="BW1261" s="218"/>
      <c r="BX1261" s="218"/>
      <c r="BY1261" s="218"/>
      <c r="BZ1261" s="218"/>
      <c r="CA1261" s="218"/>
      <c r="CB1261" s="218"/>
      <c r="CC1261" s="218"/>
      <c r="CD1261" s="218"/>
      <c r="CE1261" s="218"/>
      <c r="CF1261" s="218"/>
      <c r="CG1261" s="218"/>
      <c r="CH1261" s="218"/>
      <c r="CI1261" s="218"/>
      <c r="CJ1261" s="218"/>
      <c r="CK1261" s="218"/>
      <c r="CL1261" s="218"/>
      <c r="CM1261" s="218"/>
      <c r="CN1261" s="218"/>
      <c r="CO1261" s="218"/>
      <c r="CP1261" s="218"/>
      <c r="CQ1261" s="218"/>
      <c r="CR1261" s="218"/>
      <c r="CS1261" s="218"/>
      <c r="CT1261" s="218"/>
      <c r="CU1261" s="218"/>
      <c r="CV1261" s="218"/>
      <c r="CW1261" s="218"/>
      <c r="CX1261" s="218"/>
      <c r="CY1261" s="218"/>
      <c r="CZ1261" s="218"/>
      <c r="DA1261" s="218"/>
      <c r="DB1261" s="218"/>
      <c r="DC1261" s="218"/>
      <c r="DD1261" s="218"/>
      <c r="DE1261" s="218"/>
      <c r="DF1261" s="218"/>
      <c r="DG1261" s="218"/>
      <c r="DH1261" s="218"/>
      <c r="DI1261" s="218"/>
      <c r="DJ1261" s="218"/>
      <c r="DK1261" s="218"/>
      <c r="DL1261" s="218"/>
      <c r="DM1261" s="218"/>
      <c r="DN1261" s="218"/>
      <c r="DO1261" s="218"/>
      <c r="DP1261" s="218"/>
      <c r="DQ1261" s="218"/>
      <c r="DR1261" s="218"/>
      <c r="DS1261" s="218"/>
      <c r="DT1261" s="218"/>
      <c r="DU1261" s="218"/>
      <c r="DV1261" s="218"/>
      <c r="DW1261" s="218"/>
      <c r="DX1261" s="218"/>
      <c r="DY1261" s="218"/>
      <c r="DZ1261" s="218"/>
      <c r="EA1261" s="218"/>
      <c r="EB1261" s="218"/>
      <c r="EC1261" s="218"/>
      <c r="ED1261" s="218"/>
      <c r="EE1261" s="218"/>
      <c r="EF1261" s="218"/>
      <c r="EG1261" s="218"/>
      <c r="EH1261" s="218"/>
      <c r="EI1261" s="218"/>
      <c r="EJ1261" s="218"/>
      <c r="EK1261" s="218"/>
      <c r="EL1261" s="218"/>
      <c r="EM1261" s="218"/>
      <c r="EN1261" s="218"/>
      <c r="EO1261" s="218"/>
      <c r="EP1261" s="218"/>
      <c r="EQ1261" s="218"/>
      <c r="ER1261" s="218"/>
      <c r="ES1261" s="218"/>
      <c r="ET1261" s="218"/>
      <c r="EU1261" s="218"/>
      <c r="EV1261" s="218"/>
      <c r="EW1261" s="218"/>
      <c r="EX1261" s="218"/>
      <c r="EY1261" s="218"/>
      <c r="EZ1261" s="218"/>
      <c r="FA1261" s="233" t="s">
        <v>4924</v>
      </c>
      <c r="FB1261" s="233"/>
      <c r="FC1261" s="233"/>
      <c r="FD1261" s="233"/>
    </row>
    <row r="1262">
      <c r="A1262" s="630" t="s">
        <v>4925</v>
      </c>
      <c r="B1262" s="233" t="s">
        <v>4926</v>
      </c>
      <c r="C1262" s="644" t="s">
        <v>8</v>
      </c>
      <c r="D1262" s="638" t="s">
        <v>18</v>
      </c>
      <c r="E1262" s="638" t="s">
        <v>12</v>
      </c>
      <c r="F1262" s="638" t="s">
        <v>283</v>
      </c>
      <c r="G1262" s="233" t="s">
        <v>4927</v>
      </c>
      <c r="H1262" s="233" t="s">
        <v>4902</v>
      </c>
      <c r="I1262" s="638" t="s">
        <v>23</v>
      </c>
      <c r="J1262" s="638" t="s">
        <v>44</v>
      </c>
      <c r="K1262" s="638" t="s">
        <v>1857</v>
      </c>
      <c r="L1262" s="233" t="s">
        <v>953</v>
      </c>
      <c r="M1262" s="638" t="s">
        <v>50</v>
      </c>
      <c r="N1262" s="631">
        <v>42229.0</v>
      </c>
      <c r="O1262" s="224"/>
      <c r="P1262" s="218"/>
      <c r="Q1262" s="229"/>
      <c r="R1262" s="229"/>
      <c r="S1262" s="218"/>
      <c r="T1262" s="390">
        <f t="shared" si="2546"/>
        <v>1294</v>
      </c>
      <c r="U1262" s="647">
        <f t="shared" ref="U1262:W1262" si="2577">IF(ISBLANK($A1262),"",sum(AE1262,AK1262,AQ1262,AW1262,BC1262,BI1262,BO1262,BU1262,CA1262,CG1262,CM1262,CS1262,CY1262,DE1262,DK1262,DQ1262,DW1262,EC1262,EI1262,EO1262,EU1262))</f>
        <v>2</v>
      </c>
      <c r="V1262" s="647">
        <f t="shared" si="2577"/>
        <v>0</v>
      </c>
      <c r="W1262" s="647">
        <f t="shared" si="2577"/>
        <v>0</v>
      </c>
      <c r="X1262" s="648">
        <f t="shared" si="2548"/>
        <v>2</v>
      </c>
      <c r="Y1262" s="647">
        <f t="shared" ref="Y1262:AA1262" si="2578">IF(ISBLANK($A1262),"",sum(AH1262,AN1262,AT1262,AZ1262,BF1262,BL1262,BR1262,BX1262,CD1262,CJ1262,CP1262,CV1262,DB1262,DH1262,DN1262,DT1262,DZ1262,EF1262,EL1262,ER1262,EX1262))</f>
        <v>0</v>
      </c>
      <c r="Z1262" s="647">
        <f t="shared" si="2578"/>
        <v>0</v>
      </c>
      <c r="AA1262" s="647">
        <f t="shared" si="2578"/>
        <v>0</v>
      </c>
      <c r="AB1262" s="648">
        <f t="shared" si="2550"/>
        <v>0</v>
      </c>
      <c r="AC1262" s="538">
        <f t="shared" si="2551"/>
        <v>0</v>
      </c>
      <c r="AD1262" s="650" t="str">
        <f t="shared" si="2552"/>
        <v>20+</v>
      </c>
      <c r="AE1262" s="237">
        <v>1.0</v>
      </c>
      <c r="AF1262" s="218"/>
      <c r="AG1262" s="218"/>
      <c r="AH1262" s="218"/>
      <c r="AI1262" s="218"/>
      <c r="AJ1262" s="218"/>
      <c r="AK1262" s="218"/>
      <c r="AL1262" s="218"/>
      <c r="AM1262" s="218"/>
      <c r="AN1262" s="218"/>
      <c r="AO1262" s="218"/>
      <c r="AP1262" s="218"/>
      <c r="AQ1262" s="237">
        <v>1.0</v>
      </c>
      <c r="AR1262" s="218"/>
      <c r="AS1262" s="218"/>
      <c r="AT1262" s="218"/>
      <c r="AU1262" s="218"/>
      <c r="AV1262" s="218"/>
      <c r="AW1262" s="218"/>
      <c r="AX1262" s="218"/>
      <c r="AY1262" s="218"/>
      <c r="AZ1262" s="218"/>
      <c r="BA1262" s="218"/>
      <c r="BB1262" s="218"/>
      <c r="BC1262" s="218"/>
      <c r="BD1262" s="218"/>
      <c r="BE1262" s="218"/>
      <c r="BF1262" s="218"/>
      <c r="BG1262" s="218"/>
      <c r="BH1262" s="218"/>
      <c r="BI1262" s="218"/>
      <c r="BJ1262" s="218"/>
      <c r="BK1262" s="218"/>
      <c r="BL1262" s="218"/>
      <c r="BM1262" s="218"/>
      <c r="BN1262" s="218"/>
      <c r="BO1262" s="218"/>
      <c r="BP1262" s="218"/>
      <c r="BQ1262" s="218"/>
      <c r="BR1262" s="218"/>
      <c r="BS1262" s="218"/>
      <c r="BT1262" s="218"/>
      <c r="BU1262" s="218"/>
      <c r="BV1262" s="218"/>
      <c r="BW1262" s="218"/>
      <c r="BX1262" s="218"/>
      <c r="BY1262" s="218"/>
      <c r="BZ1262" s="218"/>
      <c r="CA1262" s="218"/>
      <c r="CB1262" s="218"/>
      <c r="CC1262" s="218"/>
      <c r="CD1262" s="218"/>
      <c r="CE1262" s="218"/>
      <c r="CF1262" s="218"/>
      <c r="CG1262" s="218"/>
      <c r="CH1262" s="218"/>
      <c r="CI1262" s="218"/>
      <c r="CJ1262" s="218"/>
      <c r="CK1262" s="218"/>
      <c r="CL1262" s="218"/>
      <c r="CM1262" s="218"/>
      <c r="CN1262" s="218"/>
      <c r="CO1262" s="218"/>
      <c r="CP1262" s="218"/>
      <c r="CQ1262" s="218"/>
      <c r="CR1262" s="218"/>
      <c r="CS1262" s="218"/>
      <c r="CT1262" s="218"/>
      <c r="CU1262" s="218"/>
      <c r="CV1262" s="218"/>
      <c r="CW1262" s="218"/>
      <c r="CX1262" s="218"/>
      <c r="CY1262" s="218"/>
      <c r="CZ1262" s="218"/>
      <c r="DA1262" s="218"/>
      <c r="DB1262" s="218"/>
      <c r="DC1262" s="218"/>
      <c r="DD1262" s="218"/>
      <c r="DE1262" s="218"/>
      <c r="DF1262" s="218"/>
      <c r="DG1262" s="218"/>
      <c r="DH1262" s="218"/>
      <c r="DI1262" s="218"/>
      <c r="DJ1262" s="218"/>
      <c r="DK1262" s="218"/>
      <c r="DL1262" s="218"/>
      <c r="DM1262" s="218"/>
      <c r="DN1262" s="218"/>
      <c r="DO1262" s="218"/>
      <c r="DP1262" s="218"/>
      <c r="DQ1262" s="218"/>
      <c r="DR1262" s="218"/>
      <c r="DS1262" s="218"/>
      <c r="DT1262" s="218"/>
      <c r="DU1262" s="218"/>
      <c r="DV1262" s="218"/>
      <c r="DW1262" s="218"/>
      <c r="DX1262" s="218"/>
      <c r="DY1262" s="218"/>
      <c r="DZ1262" s="218"/>
      <c r="EA1262" s="218"/>
      <c r="EB1262" s="218"/>
      <c r="EC1262" s="218"/>
      <c r="ED1262" s="218"/>
      <c r="EE1262" s="218"/>
      <c r="EF1262" s="218"/>
      <c r="EG1262" s="218"/>
      <c r="EH1262" s="218"/>
      <c r="EI1262" s="218"/>
      <c r="EJ1262" s="218"/>
      <c r="EK1262" s="218"/>
      <c r="EL1262" s="218"/>
      <c r="EM1262" s="218"/>
      <c r="EN1262" s="218"/>
      <c r="EO1262" s="218"/>
      <c r="EP1262" s="218"/>
      <c r="EQ1262" s="218"/>
      <c r="ER1262" s="218"/>
      <c r="ES1262" s="218"/>
      <c r="ET1262" s="218"/>
      <c r="EU1262" s="218"/>
      <c r="EV1262" s="218"/>
      <c r="EW1262" s="218"/>
      <c r="EX1262" s="218"/>
      <c r="EY1262" s="218"/>
      <c r="EZ1262" s="218"/>
      <c r="FA1262" s="233" t="s">
        <v>4928</v>
      </c>
      <c r="FB1262" s="233"/>
      <c r="FC1262" s="233"/>
      <c r="FD1262" s="233"/>
    </row>
    <row r="1263">
      <c r="A1263" s="630" t="s">
        <v>4929</v>
      </c>
      <c r="B1263" s="233" t="s">
        <v>4387</v>
      </c>
      <c r="C1263" s="644" t="s">
        <v>79</v>
      </c>
      <c r="D1263" s="638" t="s">
        <v>18</v>
      </c>
      <c r="E1263" s="638" t="s">
        <v>12</v>
      </c>
      <c r="F1263" s="638" t="s">
        <v>283</v>
      </c>
      <c r="G1263" s="233" t="s">
        <v>4930</v>
      </c>
      <c r="H1263" s="233" t="s">
        <v>4634</v>
      </c>
      <c r="I1263" s="638" t="s">
        <v>23</v>
      </c>
      <c r="J1263" s="638" t="s">
        <v>44</v>
      </c>
      <c r="K1263" s="638" t="s">
        <v>1857</v>
      </c>
      <c r="L1263" s="233" t="s">
        <v>4931</v>
      </c>
      <c r="M1263" s="638" t="s">
        <v>72</v>
      </c>
      <c r="N1263" s="631">
        <v>42208.0</v>
      </c>
      <c r="O1263" s="224"/>
      <c r="P1263" s="218"/>
      <c r="Q1263" s="229"/>
      <c r="R1263" s="229"/>
      <c r="S1263" s="218"/>
      <c r="T1263" s="390">
        <f t="shared" si="2546"/>
        <v>1315</v>
      </c>
      <c r="U1263" s="647">
        <f t="shared" ref="U1263:W1263" si="2579">IF(ISBLANK($A1263),"",sum(AE1263,AK1263,AQ1263,AW1263,BC1263,BI1263,BO1263,BU1263,CA1263,CG1263,CM1263,CS1263,CY1263,DE1263,DK1263,DQ1263,DW1263,EC1263,EI1263,EO1263,EU1263))</f>
        <v>4</v>
      </c>
      <c r="V1263" s="647">
        <f t="shared" si="2579"/>
        <v>0</v>
      </c>
      <c r="W1263" s="647">
        <f t="shared" si="2579"/>
        <v>0</v>
      </c>
      <c r="X1263" s="648">
        <f t="shared" si="2548"/>
        <v>4</v>
      </c>
      <c r="Y1263" s="647">
        <f t="shared" ref="Y1263:AA1263" si="2580">IF(ISBLANK($A1263),"",sum(AH1263,AN1263,AT1263,AZ1263,BF1263,BL1263,BR1263,BX1263,CD1263,CJ1263,CP1263,CV1263,DB1263,DH1263,DN1263,DT1263,DZ1263,EF1263,EL1263,ER1263,EX1263))</f>
        <v>0</v>
      </c>
      <c r="Z1263" s="647">
        <f t="shared" si="2580"/>
        <v>0</v>
      </c>
      <c r="AA1263" s="647">
        <f t="shared" si="2580"/>
        <v>0</v>
      </c>
      <c r="AB1263" s="648">
        <f t="shared" si="2550"/>
        <v>0</v>
      </c>
      <c r="AC1263" s="538">
        <f t="shared" si="2551"/>
        <v>0</v>
      </c>
      <c r="AD1263" s="650" t="str">
        <f t="shared" si="2552"/>
        <v>20+</v>
      </c>
      <c r="AE1263" s="237">
        <v>4.0</v>
      </c>
      <c r="AF1263" s="218"/>
      <c r="AG1263" s="218"/>
      <c r="AH1263" s="218"/>
      <c r="AI1263" s="218"/>
      <c r="AJ1263" s="218"/>
      <c r="AK1263" s="218"/>
      <c r="AL1263" s="218"/>
      <c r="AM1263" s="218"/>
      <c r="AN1263" s="218"/>
      <c r="AO1263" s="218"/>
      <c r="AP1263" s="218"/>
      <c r="AQ1263" s="218"/>
      <c r="AR1263" s="218"/>
      <c r="AS1263" s="218"/>
      <c r="AT1263" s="218"/>
      <c r="AU1263" s="218"/>
      <c r="AV1263" s="218"/>
      <c r="AW1263" s="218"/>
      <c r="AX1263" s="218"/>
      <c r="AY1263" s="218"/>
      <c r="AZ1263" s="218"/>
      <c r="BA1263" s="218"/>
      <c r="BB1263" s="218"/>
      <c r="BC1263" s="218"/>
      <c r="BD1263" s="218"/>
      <c r="BE1263" s="218"/>
      <c r="BF1263" s="218"/>
      <c r="BG1263" s="218"/>
      <c r="BH1263" s="218"/>
      <c r="BI1263" s="218"/>
      <c r="BJ1263" s="218"/>
      <c r="BK1263" s="218"/>
      <c r="BL1263" s="218"/>
      <c r="BM1263" s="218"/>
      <c r="BN1263" s="218"/>
      <c r="BO1263" s="218"/>
      <c r="BP1263" s="218"/>
      <c r="BQ1263" s="218"/>
      <c r="BR1263" s="218"/>
      <c r="BS1263" s="218"/>
      <c r="BT1263" s="218"/>
      <c r="BU1263" s="218"/>
      <c r="BV1263" s="218"/>
      <c r="BW1263" s="218"/>
      <c r="BX1263" s="218"/>
      <c r="BY1263" s="218"/>
      <c r="BZ1263" s="218"/>
      <c r="CA1263" s="218"/>
      <c r="CB1263" s="218"/>
      <c r="CC1263" s="218"/>
      <c r="CD1263" s="218"/>
      <c r="CE1263" s="218"/>
      <c r="CF1263" s="218"/>
      <c r="CG1263" s="218"/>
      <c r="CH1263" s="218"/>
      <c r="CI1263" s="218"/>
      <c r="CJ1263" s="218"/>
      <c r="CK1263" s="218"/>
      <c r="CL1263" s="218"/>
      <c r="CM1263" s="218"/>
      <c r="CN1263" s="218"/>
      <c r="CO1263" s="218"/>
      <c r="CP1263" s="218"/>
      <c r="CQ1263" s="218"/>
      <c r="CR1263" s="218"/>
      <c r="CS1263" s="218"/>
      <c r="CT1263" s="218"/>
      <c r="CU1263" s="218"/>
      <c r="CV1263" s="218"/>
      <c r="CW1263" s="218"/>
      <c r="CX1263" s="218"/>
      <c r="CY1263" s="218"/>
      <c r="CZ1263" s="218"/>
      <c r="DA1263" s="218"/>
      <c r="DB1263" s="218"/>
      <c r="DC1263" s="218"/>
      <c r="DD1263" s="218"/>
      <c r="DE1263" s="218"/>
      <c r="DF1263" s="218"/>
      <c r="DG1263" s="218"/>
      <c r="DH1263" s="218"/>
      <c r="DI1263" s="218"/>
      <c r="DJ1263" s="218"/>
      <c r="DK1263" s="218"/>
      <c r="DL1263" s="218"/>
      <c r="DM1263" s="218"/>
      <c r="DN1263" s="218"/>
      <c r="DO1263" s="218"/>
      <c r="DP1263" s="218"/>
      <c r="DQ1263" s="218"/>
      <c r="DR1263" s="218"/>
      <c r="DS1263" s="218"/>
      <c r="DT1263" s="218"/>
      <c r="DU1263" s="218"/>
      <c r="DV1263" s="218"/>
      <c r="DW1263" s="218"/>
      <c r="DX1263" s="218"/>
      <c r="DY1263" s="218"/>
      <c r="DZ1263" s="218"/>
      <c r="EA1263" s="218"/>
      <c r="EB1263" s="218"/>
      <c r="EC1263" s="218"/>
      <c r="ED1263" s="218"/>
      <c r="EE1263" s="218"/>
      <c r="EF1263" s="218"/>
      <c r="EG1263" s="218"/>
      <c r="EH1263" s="218"/>
      <c r="EI1263" s="218"/>
      <c r="EJ1263" s="218"/>
      <c r="EK1263" s="218"/>
      <c r="EL1263" s="218"/>
      <c r="EM1263" s="218"/>
      <c r="EN1263" s="218"/>
      <c r="EO1263" s="218"/>
      <c r="EP1263" s="218"/>
      <c r="EQ1263" s="218"/>
      <c r="ER1263" s="218"/>
      <c r="ES1263" s="218"/>
      <c r="ET1263" s="218"/>
      <c r="EU1263" s="218"/>
      <c r="EV1263" s="218"/>
      <c r="EW1263" s="218"/>
      <c r="EX1263" s="218"/>
      <c r="EY1263" s="218"/>
      <c r="EZ1263" s="218"/>
      <c r="FA1263" s="233" t="s">
        <v>4932</v>
      </c>
      <c r="FB1263" s="233"/>
      <c r="FC1263" s="233"/>
      <c r="FD1263" s="233"/>
    </row>
    <row r="1264">
      <c r="A1264" s="630" t="s">
        <v>4933</v>
      </c>
      <c r="B1264" s="233" t="s">
        <v>4632</v>
      </c>
      <c r="C1264" s="644" t="s">
        <v>79</v>
      </c>
      <c r="D1264" s="234" t="s">
        <v>18</v>
      </c>
      <c r="E1264" s="234" t="s">
        <v>12</v>
      </c>
      <c r="F1264" s="234" t="s">
        <v>283</v>
      </c>
      <c r="G1264" s="233" t="s">
        <v>4934</v>
      </c>
      <c r="H1264" s="233" t="s">
        <v>4627</v>
      </c>
      <c r="I1264" s="234" t="s">
        <v>23</v>
      </c>
      <c r="J1264" s="234" t="s">
        <v>44</v>
      </c>
      <c r="K1264" s="234" t="s">
        <v>1857</v>
      </c>
      <c r="L1264" s="233" t="s">
        <v>4391</v>
      </c>
      <c r="M1264" s="234" t="s">
        <v>50</v>
      </c>
      <c r="N1264" s="631">
        <v>42257.0</v>
      </c>
      <c r="O1264" s="224"/>
      <c r="P1264" s="218"/>
      <c r="Q1264" s="229"/>
      <c r="R1264" s="229"/>
      <c r="S1264" s="218"/>
      <c r="T1264" s="390">
        <f t="shared" si="2546"/>
        <v>1266</v>
      </c>
      <c r="U1264" s="647">
        <f t="shared" ref="U1264:W1264" si="2581">IF(ISBLANK($A1264),"",sum(AE1264,AK1264,AQ1264,AW1264,BC1264,BI1264,BO1264,BU1264,CA1264,CG1264,CM1264,CS1264,CY1264,DE1264,DK1264,DQ1264,DW1264,EC1264,EI1264,EO1264,EU1264))</f>
        <v>3</v>
      </c>
      <c r="V1264" s="647">
        <f t="shared" si="2581"/>
        <v>0</v>
      </c>
      <c r="W1264" s="647">
        <f t="shared" si="2581"/>
        <v>0</v>
      </c>
      <c r="X1264" s="648">
        <f t="shared" si="2548"/>
        <v>3</v>
      </c>
      <c r="Y1264" s="647">
        <f t="shared" ref="Y1264:AA1264" si="2582">IF(ISBLANK($A1264),"",sum(AH1264,AN1264,AT1264,AZ1264,BF1264,BL1264,BR1264,BX1264,CD1264,CJ1264,CP1264,CV1264,DB1264,DH1264,DN1264,DT1264,DZ1264,EF1264,EL1264,ER1264,EX1264))</f>
        <v>3</v>
      </c>
      <c r="Z1264" s="647">
        <f t="shared" si="2582"/>
        <v>0</v>
      </c>
      <c r="AA1264" s="647">
        <f t="shared" si="2582"/>
        <v>0</v>
      </c>
      <c r="AB1264" s="648">
        <f t="shared" si="2550"/>
        <v>3</v>
      </c>
      <c r="AC1264" s="538">
        <f t="shared" si="2551"/>
        <v>1</v>
      </c>
      <c r="AD1264" s="650" t="str">
        <f t="shared" si="2552"/>
        <v>20+</v>
      </c>
      <c r="AE1264" s="218"/>
      <c r="AF1264" s="218"/>
      <c r="AG1264" s="218"/>
      <c r="AH1264" s="218"/>
      <c r="AI1264" s="218"/>
      <c r="AJ1264" s="218"/>
      <c r="AK1264" s="634">
        <v>1.0</v>
      </c>
      <c r="AL1264" s="218"/>
      <c r="AM1264" s="218"/>
      <c r="AN1264" s="218"/>
      <c r="AO1264" s="218"/>
      <c r="AP1264" s="218"/>
      <c r="AQ1264" s="634">
        <v>2.0</v>
      </c>
      <c r="AR1264" s="218"/>
      <c r="AS1264" s="218"/>
      <c r="AT1264" s="218"/>
      <c r="AU1264" s="218"/>
      <c r="AV1264" s="218"/>
      <c r="AW1264" s="218"/>
      <c r="AX1264" s="218"/>
      <c r="AY1264" s="218"/>
      <c r="AZ1264" s="218"/>
      <c r="BA1264" s="218"/>
      <c r="BB1264" s="218"/>
      <c r="BC1264" s="218"/>
      <c r="BD1264" s="218"/>
      <c r="BE1264" s="218"/>
      <c r="BF1264" s="634">
        <v>3.0</v>
      </c>
      <c r="BG1264" s="218"/>
      <c r="BH1264" s="218"/>
      <c r="BI1264" s="218"/>
      <c r="BJ1264" s="218"/>
      <c r="BK1264" s="218"/>
      <c r="BL1264" s="218"/>
      <c r="BM1264" s="218"/>
      <c r="BN1264" s="218"/>
      <c r="BO1264" s="218"/>
      <c r="BP1264" s="218"/>
      <c r="BQ1264" s="218"/>
      <c r="BR1264" s="218"/>
      <c r="BS1264" s="218"/>
      <c r="BT1264" s="218"/>
      <c r="BU1264" s="218"/>
      <c r="BV1264" s="218"/>
      <c r="BW1264" s="218"/>
      <c r="BX1264" s="218"/>
      <c r="BY1264" s="218"/>
      <c r="BZ1264" s="218"/>
      <c r="CA1264" s="218"/>
      <c r="CB1264" s="218"/>
      <c r="CC1264" s="218"/>
      <c r="CD1264" s="218"/>
      <c r="CE1264" s="218"/>
      <c r="CF1264" s="218"/>
      <c r="CG1264" s="218"/>
      <c r="CH1264" s="218"/>
      <c r="CI1264" s="218"/>
      <c r="CJ1264" s="218"/>
      <c r="CK1264" s="218"/>
      <c r="CL1264" s="218"/>
      <c r="CM1264" s="218"/>
      <c r="CN1264" s="218"/>
      <c r="CO1264" s="218"/>
      <c r="CP1264" s="218"/>
      <c r="CQ1264" s="218"/>
      <c r="CR1264" s="218"/>
      <c r="CS1264" s="218"/>
      <c r="CT1264" s="218"/>
      <c r="CU1264" s="218"/>
      <c r="CV1264" s="218"/>
      <c r="CW1264" s="218"/>
      <c r="CX1264" s="218"/>
      <c r="CY1264" s="218"/>
      <c r="CZ1264" s="218"/>
      <c r="DA1264" s="218"/>
      <c r="DB1264" s="218"/>
      <c r="DC1264" s="218"/>
      <c r="DD1264" s="218"/>
      <c r="DE1264" s="218"/>
      <c r="DF1264" s="218"/>
      <c r="DG1264" s="218"/>
      <c r="DH1264" s="218"/>
      <c r="DI1264" s="218"/>
      <c r="DJ1264" s="218"/>
      <c r="DK1264" s="218"/>
      <c r="DL1264" s="218"/>
      <c r="DM1264" s="218"/>
      <c r="DN1264" s="218"/>
      <c r="DO1264" s="218"/>
      <c r="DP1264" s="218"/>
      <c r="DQ1264" s="218"/>
      <c r="DR1264" s="218"/>
      <c r="DS1264" s="218"/>
      <c r="DT1264" s="218"/>
      <c r="DU1264" s="218"/>
      <c r="DV1264" s="218"/>
      <c r="DW1264" s="218"/>
      <c r="DX1264" s="218"/>
      <c r="DY1264" s="218"/>
      <c r="DZ1264" s="218"/>
      <c r="EA1264" s="218"/>
      <c r="EB1264" s="218"/>
      <c r="EC1264" s="218"/>
      <c r="ED1264" s="218"/>
      <c r="EE1264" s="218"/>
      <c r="EF1264" s="218"/>
      <c r="EG1264" s="218"/>
      <c r="EH1264" s="218"/>
      <c r="EI1264" s="218"/>
      <c r="EJ1264" s="218"/>
      <c r="EK1264" s="218"/>
      <c r="EL1264" s="218"/>
      <c r="EM1264" s="218"/>
      <c r="EN1264" s="218"/>
      <c r="EO1264" s="218"/>
      <c r="EP1264" s="218"/>
      <c r="EQ1264" s="218"/>
      <c r="ER1264" s="218"/>
      <c r="ES1264" s="218"/>
      <c r="ET1264" s="218"/>
      <c r="EU1264" s="218"/>
      <c r="EV1264" s="218"/>
      <c r="EW1264" s="218"/>
      <c r="EX1264" s="218"/>
      <c r="EY1264" s="218"/>
      <c r="EZ1264" s="218"/>
      <c r="FA1264" s="233" t="s">
        <v>4935</v>
      </c>
      <c r="FB1264" s="233"/>
      <c r="FC1264" s="233"/>
      <c r="FD1264" s="233"/>
    </row>
    <row r="1265">
      <c r="A1265" s="630" t="s">
        <v>4936</v>
      </c>
      <c r="B1265" s="233" t="s">
        <v>4937</v>
      </c>
      <c r="C1265" s="235" t="s">
        <v>8</v>
      </c>
      <c r="D1265" s="234" t="s">
        <v>18</v>
      </c>
      <c r="E1265" s="234" t="s">
        <v>12</v>
      </c>
      <c r="F1265" s="234" t="s">
        <v>283</v>
      </c>
      <c r="G1265" s="233" t="s">
        <v>4793</v>
      </c>
      <c r="H1265" s="233" t="s">
        <v>4371</v>
      </c>
      <c r="I1265" s="234" t="s">
        <v>23</v>
      </c>
      <c r="J1265" s="234" t="s">
        <v>44</v>
      </c>
      <c r="K1265" s="234" t="s">
        <v>1857</v>
      </c>
      <c r="L1265" s="233" t="s">
        <v>566</v>
      </c>
      <c r="M1265" s="234" t="s">
        <v>133</v>
      </c>
      <c r="N1265" s="685">
        <v>42241.0</v>
      </c>
      <c r="O1265" s="685">
        <v>42241.0</v>
      </c>
      <c r="P1265" s="218"/>
      <c r="Q1265" s="229"/>
      <c r="R1265" s="229"/>
      <c r="S1265" s="218"/>
      <c r="T1265" s="390">
        <f t="shared" si="2546"/>
        <v>1282</v>
      </c>
      <c r="U1265" s="647">
        <f t="shared" ref="U1265:W1265" si="2583">IF(ISBLANK($A1265),"",sum(AE1265,AK1265,AQ1265,AW1265,BC1265,BI1265,BO1265,BU1265,CA1265,CG1265,CM1265,CS1265,CY1265,DE1265,DK1265,DQ1265,DW1265,EC1265,EI1265,EO1265,EU1265))</f>
        <v>3</v>
      </c>
      <c r="V1265" s="647">
        <f t="shared" si="2583"/>
        <v>3</v>
      </c>
      <c r="W1265" s="647">
        <f t="shared" si="2583"/>
        <v>0</v>
      </c>
      <c r="X1265" s="648">
        <f t="shared" si="2548"/>
        <v>6</v>
      </c>
      <c r="Y1265" s="647">
        <f t="shared" ref="Y1265:AA1265" si="2584">IF(ISBLANK($A1265),"",sum(AH1265,AN1265,AT1265,AZ1265,BF1265,BL1265,BR1265,BX1265,CD1265,CJ1265,CP1265,CV1265,DB1265,DH1265,DN1265,DT1265,DZ1265,EF1265,EL1265,ER1265,EX1265))</f>
        <v>4</v>
      </c>
      <c r="Z1265" s="647">
        <f t="shared" si="2584"/>
        <v>6</v>
      </c>
      <c r="AA1265" s="647">
        <f t="shared" si="2584"/>
        <v>0</v>
      </c>
      <c r="AB1265" s="648">
        <f t="shared" si="2550"/>
        <v>10</v>
      </c>
      <c r="AC1265" s="538">
        <f t="shared" si="2551"/>
        <v>0.6666666667</v>
      </c>
      <c r="AD1265" s="650" t="str">
        <f t="shared" si="2552"/>
        <v>20+</v>
      </c>
      <c r="AE1265" s="634">
        <v>1.0</v>
      </c>
      <c r="AF1265" s="218"/>
      <c r="AG1265" s="218"/>
      <c r="AH1265" s="218"/>
      <c r="AI1265" s="218"/>
      <c r="AJ1265" s="218"/>
      <c r="AK1265" s="634">
        <v>2.0</v>
      </c>
      <c r="AL1265" s="634">
        <v>3.0</v>
      </c>
      <c r="AM1265" s="218"/>
      <c r="AN1265" s="634">
        <v>2.0</v>
      </c>
      <c r="AO1265" s="218"/>
      <c r="AP1265" s="218"/>
      <c r="AQ1265" s="218"/>
      <c r="AR1265" s="218"/>
      <c r="AS1265" s="218"/>
      <c r="AT1265" s="634">
        <v>2.0</v>
      </c>
      <c r="AU1265" s="218"/>
      <c r="AV1265" s="218"/>
      <c r="AW1265" s="218"/>
      <c r="AX1265" s="218"/>
      <c r="AY1265" s="218"/>
      <c r="AZ1265" s="218"/>
      <c r="BA1265" s="634">
        <v>4.0</v>
      </c>
      <c r="BB1265" s="218"/>
      <c r="BC1265" s="218"/>
      <c r="BD1265" s="218"/>
      <c r="BE1265" s="218"/>
      <c r="BF1265" s="218"/>
      <c r="BG1265" s="634">
        <v>2.0</v>
      </c>
      <c r="BH1265" s="218"/>
      <c r="BI1265" s="218"/>
      <c r="BJ1265" s="218"/>
      <c r="BK1265" s="218"/>
      <c r="BL1265" s="218"/>
      <c r="BM1265" s="218"/>
      <c r="BN1265" s="218"/>
      <c r="BO1265" s="218"/>
      <c r="BP1265" s="218"/>
      <c r="BQ1265" s="218"/>
      <c r="BR1265" s="218"/>
      <c r="BS1265" s="218"/>
      <c r="BT1265" s="218"/>
      <c r="BU1265" s="218"/>
      <c r="BV1265" s="218"/>
      <c r="BW1265" s="218"/>
      <c r="BX1265" s="218"/>
      <c r="BY1265" s="218"/>
      <c r="BZ1265" s="218"/>
      <c r="CA1265" s="218"/>
      <c r="CB1265" s="218"/>
      <c r="CC1265" s="218"/>
      <c r="CD1265" s="218"/>
      <c r="CE1265" s="218"/>
      <c r="CF1265" s="218"/>
      <c r="CG1265" s="218"/>
      <c r="CH1265" s="218"/>
      <c r="CI1265" s="218"/>
      <c r="CJ1265" s="218"/>
      <c r="CK1265" s="218"/>
      <c r="CL1265" s="218"/>
      <c r="CM1265" s="218"/>
      <c r="CN1265" s="218"/>
      <c r="CO1265" s="218"/>
      <c r="CP1265" s="218"/>
      <c r="CQ1265" s="218"/>
      <c r="CR1265" s="218"/>
      <c r="CS1265" s="218"/>
      <c r="CT1265" s="218"/>
      <c r="CU1265" s="218"/>
      <c r="CV1265" s="218"/>
      <c r="CW1265" s="218"/>
      <c r="CX1265" s="218"/>
      <c r="CY1265" s="218"/>
      <c r="CZ1265" s="218"/>
      <c r="DA1265" s="218"/>
      <c r="DB1265" s="218"/>
      <c r="DC1265" s="218"/>
      <c r="DD1265" s="218"/>
      <c r="DE1265" s="218"/>
      <c r="DF1265" s="218"/>
      <c r="DG1265" s="218"/>
      <c r="DH1265" s="218"/>
      <c r="DI1265" s="218"/>
      <c r="DJ1265" s="218"/>
      <c r="DK1265" s="218"/>
      <c r="DL1265" s="218"/>
      <c r="DM1265" s="218"/>
      <c r="DN1265" s="218"/>
      <c r="DO1265" s="218"/>
      <c r="DP1265" s="218"/>
      <c r="DQ1265" s="218"/>
      <c r="DR1265" s="218"/>
      <c r="DS1265" s="218"/>
      <c r="DT1265" s="218"/>
      <c r="DU1265" s="218"/>
      <c r="DV1265" s="218"/>
      <c r="DW1265" s="218"/>
      <c r="DX1265" s="218"/>
      <c r="DY1265" s="218"/>
      <c r="DZ1265" s="218"/>
      <c r="EA1265" s="218"/>
      <c r="EB1265" s="218"/>
      <c r="EC1265" s="218"/>
      <c r="ED1265" s="218"/>
      <c r="EE1265" s="218"/>
      <c r="EF1265" s="218"/>
      <c r="EG1265" s="218"/>
      <c r="EH1265" s="218"/>
      <c r="EI1265" s="218"/>
      <c r="EJ1265" s="218"/>
      <c r="EK1265" s="218"/>
      <c r="EL1265" s="218"/>
      <c r="EM1265" s="218"/>
      <c r="EN1265" s="218"/>
      <c r="EO1265" s="218"/>
      <c r="EP1265" s="218"/>
      <c r="EQ1265" s="218"/>
      <c r="ER1265" s="218"/>
      <c r="ES1265" s="218"/>
      <c r="ET1265" s="218"/>
      <c r="EU1265" s="218"/>
      <c r="EV1265" s="218"/>
      <c r="EW1265" s="218"/>
      <c r="EX1265" s="218"/>
      <c r="EY1265" s="218"/>
      <c r="EZ1265" s="218"/>
      <c r="FA1265" s="233" t="s">
        <v>4938</v>
      </c>
      <c r="FB1265" s="233"/>
      <c r="FC1265" s="233"/>
      <c r="FD1265" s="233"/>
    </row>
    <row r="1266">
      <c r="A1266" s="233" t="s">
        <v>4939</v>
      </c>
      <c r="B1266" s="233" t="s">
        <v>4940</v>
      </c>
      <c r="C1266" s="644" t="s">
        <v>8</v>
      </c>
      <c r="D1266" s="638" t="s">
        <v>18</v>
      </c>
      <c r="E1266" s="638" t="s">
        <v>12</v>
      </c>
      <c r="F1266" s="638" t="s">
        <v>283</v>
      </c>
      <c r="G1266" s="233" t="s">
        <v>4941</v>
      </c>
      <c r="H1266" s="233" t="s">
        <v>3967</v>
      </c>
      <c r="I1266" s="638" t="s">
        <v>23</v>
      </c>
      <c r="J1266" s="638" t="s">
        <v>44</v>
      </c>
      <c r="K1266" s="638" t="s">
        <v>1857</v>
      </c>
      <c r="L1266" s="233" t="s">
        <v>4942</v>
      </c>
      <c r="M1266" s="218"/>
      <c r="N1266" s="631">
        <v>42195.0</v>
      </c>
      <c r="O1266" s="631">
        <v>42195.0</v>
      </c>
      <c r="P1266" s="218"/>
      <c r="Q1266" s="229"/>
      <c r="R1266" s="229"/>
      <c r="S1266" s="686">
        <f>IF(ISBLANK($A1266),"",TODAY()-N1266)</f>
        <v>1328</v>
      </c>
      <c r="T1266" s="75"/>
      <c r="U1266" s="647">
        <f t="shared" ref="U1266:W1266" si="2585">IF(ISBLANK($A1266),"",sum(AE1266,AK1266,AQ1266,AW1266,BC1266,BI1266,BO1266,BU1266,CA1266,CG1266,CM1266,CS1266,CY1266,DE1266,DK1266,DQ1266,DW1266,EC1266,EI1266,EO1266,EU1266))</f>
        <v>6</v>
      </c>
      <c r="V1266" s="647">
        <f t="shared" si="2585"/>
        <v>1</v>
      </c>
      <c r="W1266" s="647">
        <f t="shared" si="2585"/>
        <v>0</v>
      </c>
      <c r="X1266" s="648">
        <f t="shared" si="2548"/>
        <v>7</v>
      </c>
      <c r="Y1266" s="647">
        <f t="shared" ref="Y1266:AA1266" si="2586">IF(ISBLANK($A1266),"",sum(AH1266,AN1266,AT1266,AZ1266,BF1266,BL1266,BR1266,BX1266,CD1266,CJ1266,CP1266,CV1266,DB1266,DH1266,DN1266,DT1266,DZ1266,EF1266,EL1266,ER1266,EX1266))</f>
        <v>0</v>
      </c>
      <c r="Z1266" s="647">
        <f t="shared" si="2586"/>
        <v>0</v>
      </c>
      <c r="AA1266" s="647">
        <f t="shared" si="2586"/>
        <v>0</v>
      </c>
      <c r="AB1266" s="648">
        <f t="shared" si="2550"/>
        <v>0</v>
      </c>
      <c r="AC1266" s="538">
        <f t="shared" si="2551"/>
        <v>0</v>
      </c>
      <c r="AD1266" s="650" t="str">
        <f t="shared" si="2552"/>
        <v>20+</v>
      </c>
      <c r="AE1266" s="237">
        <v>5.0</v>
      </c>
      <c r="AF1266" s="237">
        <v>1.0</v>
      </c>
      <c r="AG1266" s="218"/>
      <c r="AH1266" s="218"/>
      <c r="AI1266" s="218"/>
      <c r="AJ1266" s="218"/>
      <c r="AK1266" s="237">
        <v>1.0</v>
      </c>
      <c r="AL1266" s="218"/>
      <c r="AM1266" s="218"/>
      <c r="AN1266" s="218"/>
      <c r="AO1266" s="218"/>
      <c r="AP1266" s="218"/>
      <c r="AQ1266" s="218"/>
      <c r="AR1266" s="218"/>
      <c r="AS1266" s="218"/>
      <c r="AT1266" s="218"/>
      <c r="AU1266" s="218"/>
      <c r="AV1266" s="218"/>
      <c r="AW1266" s="218"/>
      <c r="AX1266" s="218"/>
      <c r="AY1266" s="218"/>
      <c r="AZ1266" s="218"/>
      <c r="BA1266" s="218"/>
      <c r="BB1266" s="218"/>
      <c r="BC1266" s="218"/>
      <c r="BD1266" s="218"/>
      <c r="BE1266" s="218"/>
      <c r="BF1266" s="218"/>
      <c r="BG1266" s="218"/>
      <c r="BH1266" s="218"/>
      <c r="BI1266" s="218"/>
      <c r="BJ1266" s="218"/>
      <c r="BK1266" s="218"/>
      <c r="BL1266" s="218"/>
      <c r="BM1266" s="218"/>
      <c r="BN1266" s="218"/>
      <c r="BO1266" s="218"/>
      <c r="BP1266" s="218"/>
      <c r="BQ1266" s="218"/>
      <c r="BR1266" s="218"/>
      <c r="BS1266" s="218"/>
      <c r="BT1266" s="218"/>
      <c r="BU1266" s="218"/>
      <c r="BV1266" s="218"/>
      <c r="BW1266" s="218"/>
      <c r="BX1266" s="218"/>
      <c r="BY1266" s="218"/>
      <c r="BZ1266" s="218"/>
      <c r="CA1266" s="218"/>
      <c r="CB1266" s="218"/>
      <c r="CC1266" s="218"/>
      <c r="CD1266" s="218"/>
      <c r="CE1266" s="218"/>
      <c r="CF1266" s="218"/>
      <c r="CG1266" s="218"/>
      <c r="CH1266" s="218"/>
      <c r="CI1266" s="218"/>
      <c r="CJ1266" s="218"/>
      <c r="CK1266" s="218"/>
      <c r="CL1266" s="218"/>
      <c r="CM1266" s="218"/>
      <c r="CN1266" s="218"/>
      <c r="CO1266" s="218"/>
      <c r="CP1266" s="218"/>
      <c r="CQ1266" s="218"/>
      <c r="CR1266" s="218"/>
      <c r="CS1266" s="218"/>
      <c r="CT1266" s="218"/>
      <c r="CU1266" s="218"/>
      <c r="CV1266" s="218"/>
      <c r="CW1266" s="218"/>
      <c r="CX1266" s="218"/>
      <c r="CY1266" s="218"/>
      <c r="CZ1266" s="218"/>
      <c r="DA1266" s="218"/>
      <c r="DB1266" s="218"/>
      <c r="DC1266" s="218"/>
      <c r="DD1266" s="218"/>
      <c r="DE1266" s="218"/>
      <c r="DF1266" s="218"/>
      <c r="DG1266" s="218"/>
      <c r="DH1266" s="218"/>
      <c r="DI1266" s="218"/>
      <c r="DJ1266" s="218"/>
      <c r="DK1266" s="218"/>
      <c r="DL1266" s="218"/>
      <c r="DM1266" s="218"/>
      <c r="DN1266" s="218"/>
      <c r="DO1266" s="218"/>
      <c r="DP1266" s="218"/>
      <c r="DQ1266" s="218"/>
      <c r="DR1266" s="218"/>
      <c r="DS1266" s="218"/>
      <c r="DT1266" s="218"/>
      <c r="DU1266" s="218"/>
      <c r="DV1266" s="218"/>
      <c r="DW1266" s="218"/>
      <c r="DX1266" s="218"/>
      <c r="DY1266" s="218"/>
      <c r="DZ1266" s="218"/>
      <c r="EA1266" s="218"/>
      <c r="EB1266" s="218"/>
      <c r="EC1266" s="218"/>
      <c r="ED1266" s="218"/>
      <c r="EE1266" s="218"/>
      <c r="EF1266" s="218"/>
      <c r="EG1266" s="218"/>
      <c r="EH1266" s="218"/>
      <c r="EI1266" s="218"/>
      <c r="EJ1266" s="218"/>
      <c r="EK1266" s="218"/>
      <c r="EL1266" s="218"/>
      <c r="EM1266" s="218"/>
      <c r="EN1266" s="218"/>
      <c r="EO1266" s="218"/>
      <c r="EP1266" s="218"/>
      <c r="EQ1266" s="218"/>
      <c r="ER1266" s="218"/>
      <c r="ES1266" s="218"/>
      <c r="ET1266" s="218"/>
      <c r="EU1266" s="218"/>
      <c r="EV1266" s="218"/>
      <c r="EW1266" s="218"/>
      <c r="EX1266" s="218"/>
      <c r="EY1266" s="218"/>
      <c r="EZ1266" s="218"/>
      <c r="FA1266" s="233" t="s">
        <v>4943</v>
      </c>
      <c r="FB1266" s="233"/>
      <c r="FC1266" s="233"/>
      <c r="FD1266" s="233"/>
    </row>
    <row r="1267">
      <c r="A1267" s="233" t="s">
        <v>4944</v>
      </c>
      <c r="B1267" s="234" t="s">
        <v>4621</v>
      </c>
      <c r="C1267" s="235" t="s">
        <v>8</v>
      </c>
      <c r="D1267" s="234" t="s">
        <v>18</v>
      </c>
      <c r="E1267" s="234" t="s">
        <v>12</v>
      </c>
      <c r="F1267" s="234" t="str">
        <f t="shared" ref="F1267:F1268" si="2589">" +"</f>
        <v> +</v>
      </c>
      <c r="G1267" s="234" t="s">
        <v>4864</v>
      </c>
      <c r="H1267" s="234" t="s">
        <v>3770</v>
      </c>
      <c r="I1267" s="234" t="s">
        <v>23</v>
      </c>
      <c r="J1267" s="234" t="s">
        <v>44</v>
      </c>
      <c r="K1267" s="234" t="s">
        <v>4384</v>
      </c>
      <c r="L1267" s="234" t="s">
        <v>738</v>
      </c>
      <c r="M1267" s="234" t="s">
        <v>88</v>
      </c>
      <c r="N1267" s="236">
        <v>41913.0</v>
      </c>
      <c r="O1267" s="236">
        <v>42011.0</v>
      </c>
      <c r="P1267" s="218"/>
      <c r="Q1267" s="229"/>
      <c r="R1267" s="229"/>
      <c r="S1267" s="218"/>
      <c r="T1267" s="69">
        <f t="shared" ref="T1267:T1291" si="2590">IF(ISBLANK($A1267),"",TODAY()-N1267)</f>
        <v>1610</v>
      </c>
      <c r="U1267" s="536">
        <f t="shared" ref="U1267:W1267" si="2587">IF(ISBLANK($A1267),"",sum(AE1267,AK1267,AQ1267,AW1267,BC1267,BI1267,BO1267,BU1267,CA1267,CG1267,CM1267,CS1267,CY1267,DE1267,DK1267,DQ1267,DW1267,EC1267,EI1267,EO1267,EU1267))</f>
        <v>6</v>
      </c>
      <c r="V1267" s="536">
        <f t="shared" si="2587"/>
        <v>3</v>
      </c>
      <c r="W1267" s="536">
        <f t="shared" si="2587"/>
        <v>0</v>
      </c>
      <c r="X1267" s="537">
        <f t="shared" si="2548"/>
        <v>9</v>
      </c>
      <c r="Y1267" s="536">
        <f t="shared" ref="Y1267:AA1267" si="2588">IF(ISBLANK($A1267),"",sum(AH1267,AN1267,AT1267,AZ1267,BF1267,BL1267,BR1267,BX1267,CD1267,CJ1267,CP1267,CV1267,DB1267,DH1267,DN1267,DT1267,DZ1267,EF1267,EL1267,ER1267,EX1267))</f>
        <v>4</v>
      </c>
      <c r="Z1267" s="536">
        <f t="shared" si="2588"/>
        <v>4</v>
      </c>
      <c r="AA1267" s="536">
        <f t="shared" si="2588"/>
        <v>0</v>
      </c>
      <c r="AB1267" s="537">
        <f t="shared" si="2550"/>
        <v>8</v>
      </c>
      <c r="AC1267" s="538">
        <f t="shared" si="2551"/>
        <v>0.4444444444</v>
      </c>
      <c r="AD1267" s="635" t="str">
        <f t="shared" si="2552"/>
        <v>20+</v>
      </c>
      <c r="AE1267" s="218"/>
      <c r="AF1267" s="218"/>
      <c r="AG1267" s="218"/>
      <c r="AH1267" s="218"/>
      <c r="AI1267" s="218"/>
      <c r="AJ1267" s="218"/>
      <c r="AK1267" s="237">
        <v>2.0</v>
      </c>
      <c r="AL1267" s="237">
        <v>1.0</v>
      </c>
      <c r="AM1267" s="218"/>
      <c r="AN1267" s="218"/>
      <c r="AO1267" s="218"/>
      <c r="AP1267" s="218"/>
      <c r="AQ1267" s="218"/>
      <c r="AR1267" s="218"/>
      <c r="AS1267" s="218"/>
      <c r="AT1267" s="218"/>
      <c r="AU1267" s="218"/>
      <c r="AV1267" s="218"/>
      <c r="AW1267" s="237">
        <v>2.0</v>
      </c>
      <c r="AX1267" s="218"/>
      <c r="AY1267" s="218"/>
      <c r="AZ1267" s="218"/>
      <c r="BA1267" s="218"/>
      <c r="BB1267" s="218"/>
      <c r="BC1267" s="237">
        <v>1.0</v>
      </c>
      <c r="BD1267" s="218"/>
      <c r="BE1267" s="218"/>
      <c r="BF1267" s="218"/>
      <c r="BG1267" s="218"/>
      <c r="BH1267" s="218"/>
      <c r="BI1267" s="218"/>
      <c r="BJ1267" s="218"/>
      <c r="BK1267" s="218"/>
      <c r="BL1267" s="218"/>
      <c r="BM1267" s="218"/>
      <c r="BN1267" s="218"/>
      <c r="BO1267" s="218"/>
      <c r="BP1267" s="237">
        <v>1.0</v>
      </c>
      <c r="BQ1267" s="218"/>
      <c r="BR1267" s="237">
        <v>3.0</v>
      </c>
      <c r="BS1267" s="237">
        <v>3.0</v>
      </c>
      <c r="BT1267" s="218"/>
      <c r="BU1267" s="218"/>
      <c r="BV1267" s="218"/>
      <c r="BW1267" s="218"/>
      <c r="BX1267" s="237">
        <v>1.0</v>
      </c>
      <c r="BY1267" s="237">
        <v>1.0</v>
      </c>
      <c r="BZ1267" s="218"/>
      <c r="CA1267" s="218"/>
      <c r="CB1267" s="218"/>
      <c r="CC1267" s="218"/>
      <c r="CD1267" s="218"/>
      <c r="CE1267" s="218"/>
      <c r="CF1267" s="218"/>
      <c r="CG1267" s="218"/>
      <c r="CH1267" s="218"/>
      <c r="CI1267" s="218"/>
      <c r="CJ1267" s="218"/>
      <c r="CK1267" s="218"/>
      <c r="CL1267" s="218"/>
      <c r="CM1267" s="218"/>
      <c r="CN1267" s="218"/>
      <c r="CO1267" s="218"/>
      <c r="CP1267" s="218"/>
      <c r="CQ1267" s="218"/>
      <c r="CR1267" s="218"/>
      <c r="CS1267" s="218"/>
      <c r="CT1267" s="218"/>
      <c r="CU1267" s="218"/>
      <c r="CV1267" s="218"/>
      <c r="CW1267" s="218"/>
      <c r="CX1267" s="218"/>
      <c r="CY1267" s="218"/>
      <c r="CZ1267" s="218"/>
      <c r="DA1267" s="218"/>
      <c r="DB1267" s="218"/>
      <c r="DC1267" s="218"/>
      <c r="DD1267" s="218"/>
      <c r="DE1267" s="218"/>
      <c r="DF1267" s="218"/>
      <c r="DG1267" s="218"/>
      <c r="DH1267" s="218"/>
      <c r="DI1267" s="218"/>
      <c r="DJ1267" s="218"/>
      <c r="DK1267" s="218"/>
      <c r="DL1267" s="218"/>
      <c r="DM1267" s="218"/>
      <c r="DN1267" s="218"/>
      <c r="DO1267" s="218"/>
      <c r="DP1267" s="218"/>
      <c r="DQ1267" s="218"/>
      <c r="DR1267" s="218"/>
      <c r="DS1267" s="218"/>
      <c r="DT1267" s="218"/>
      <c r="DU1267" s="218"/>
      <c r="DV1267" s="218"/>
      <c r="DW1267" s="237">
        <v>1.0</v>
      </c>
      <c r="DX1267" s="218"/>
      <c r="DY1267" s="218"/>
      <c r="DZ1267" s="218"/>
      <c r="EA1267" s="218"/>
      <c r="EB1267" s="218"/>
      <c r="EC1267" s="218"/>
      <c r="ED1267" s="237">
        <v>1.0</v>
      </c>
      <c r="EE1267" s="218"/>
      <c r="EF1267" s="218"/>
      <c r="EG1267" s="218"/>
      <c r="EH1267" s="218"/>
      <c r="EI1267" s="218"/>
      <c r="EJ1267" s="218"/>
      <c r="EK1267" s="218"/>
      <c r="EL1267" s="218"/>
      <c r="EM1267" s="218"/>
      <c r="EN1267" s="218"/>
      <c r="EO1267" s="218"/>
      <c r="EP1267" s="218"/>
      <c r="EQ1267" s="218"/>
      <c r="ER1267" s="218"/>
      <c r="ES1267" s="218"/>
      <c r="ET1267" s="218"/>
      <c r="EU1267" s="218"/>
      <c r="EV1267" s="218"/>
      <c r="EW1267" s="218"/>
      <c r="EX1267" s="218"/>
      <c r="EY1267" s="218"/>
      <c r="EZ1267" s="218"/>
      <c r="FA1267" s="234" t="s">
        <v>4945</v>
      </c>
      <c r="FB1267" s="234"/>
      <c r="FC1267" s="234"/>
      <c r="FD1267" s="234"/>
    </row>
    <row r="1268">
      <c r="A1268" s="233" t="s">
        <v>4946</v>
      </c>
      <c r="B1268" s="234" t="s">
        <v>4369</v>
      </c>
      <c r="C1268" s="235" t="s">
        <v>8</v>
      </c>
      <c r="D1268" s="234" t="s">
        <v>18</v>
      </c>
      <c r="E1268" s="234" t="s">
        <v>12</v>
      </c>
      <c r="F1268" s="234" t="str">
        <f t="shared" si="2589"/>
        <v> +</v>
      </c>
      <c r="G1268" s="234" t="s">
        <v>4947</v>
      </c>
      <c r="H1268" s="234" t="s">
        <v>4371</v>
      </c>
      <c r="I1268" s="234" t="s">
        <v>23</v>
      </c>
      <c r="J1268" s="234" t="s">
        <v>44</v>
      </c>
      <c r="K1268" s="234" t="s">
        <v>4384</v>
      </c>
      <c r="L1268" s="234" t="s">
        <v>4948</v>
      </c>
      <c r="M1268" s="234" t="s">
        <v>61</v>
      </c>
      <c r="N1268" s="236">
        <v>41750.0</v>
      </c>
      <c r="O1268" s="236">
        <v>41750.0</v>
      </c>
      <c r="P1268" s="218"/>
      <c r="Q1268" s="637">
        <v>41869.0</v>
      </c>
      <c r="R1268" s="637">
        <v>41934.0</v>
      </c>
      <c r="S1268" s="535">
        <v>1.0</v>
      </c>
      <c r="T1268" s="69">
        <f t="shared" si="2590"/>
        <v>1773</v>
      </c>
      <c r="U1268" s="536">
        <f t="shared" ref="U1268:W1268" si="2591">IF(ISBLANK($A1268),"",sum(AE1268,AK1268,AQ1268,AW1268,BC1268,BI1268,BO1268,BU1268,CA1268,CG1268,CM1268,CS1268,CY1268,DE1268,DK1268,DQ1268,DW1268,EC1268,EI1268,EO1268,EU1268))</f>
        <v>9</v>
      </c>
      <c r="V1268" s="536">
        <f t="shared" si="2591"/>
        <v>5</v>
      </c>
      <c r="W1268" s="536">
        <f t="shared" si="2591"/>
        <v>0</v>
      </c>
      <c r="X1268" s="537">
        <f t="shared" si="2548"/>
        <v>14</v>
      </c>
      <c r="Y1268" s="536">
        <f t="shared" ref="Y1268:AA1268" si="2592">IF(ISBLANK($A1268),"",sum(AH1268,AN1268,AT1268,AZ1268,BF1268,BL1268,BR1268,BX1268,CD1268,CJ1268,CP1268,CV1268,DB1268,DH1268,DN1268,DT1268,DZ1268,EF1268,EL1268,ER1268,EX1268))</f>
        <v>12</v>
      </c>
      <c r="Z1268" s="536">
        <f t="shared" si="2592"/>
        <v>18</v>
      </c>
      <c r="AA1268" s="536">
        <f t="shared" si="2592"/>
        <v>0</v>
      </c>
      <c r="AB1268" s="537">
        <f t="shared" si="2550"/>
        <v>30</v>
      </c>
      <c r="AC1268" s="538">
        <f t="shared" si="2551"/>
        <v>0.8571428571</v>
      </c>
      <c r="AD1268" s="539" t="str">
        <f t="shared" si="2552"/>
        <v>20+</v>
      </c>
      <c r="AE1268" s="218"/>
      <c r="AF1268" s="218"/>
      <c r="AG1268" s="218"/>
      <c r="AH1268" s="218"/>
      <c r="AI1268" s="218"/>
      <c r="AJ1268" s="218"/>
      <c r="AK1268" s="237">
        <v>2.0</v>
      </c>
      <c r="AL1268" s="218"/>
      <c r="AM1268" s="218"/>
      <c r="AN1268" s="218"/>
      <c r="AO1268" s="218"/>
      <c r="AP1268" s="218"/>
      <c r="AQ1268" s="237">
        <v>2.0</v>
      </c>
      <c r="AR1268" s="218"/>
      <c r="AS1268" s="218"/>
      <c r="AT1268" s="218"/>
      <c r="AU1268" s="218"/>
      <c r="AV1268" s="218"/>
      <c r="AW1268" s="237">
        <v>1.0</v>
      </c>
      <c r="AX1268" s="218"/>
      <c r="AY1268" s="218"/>
      <c r="AZ1268" s="237">
        <v>2.0</v>
      </c>
      <c r="BA1268" s="237">
        <v>4.0</v>
      </c>
      <c r="BB1268" s="218"/>
      <c r="BC1268" s="218"/>
      <c r="BD1268" s="218"/>
      <c r="BE1268" s="218"/>
      <c r="BF1268" s="218"/>
      <c r="BG1268" s="218"/>
      <c r="BH1268" s="218"/>
      <c r="BI1268" s="218"/>
      <c r="BJ1268" s="218"/>
      <c r="BK1268" s="218"/>
      <c r="BL1268" s="218"/>
      <c r="BM1268" s="218"/>
      <c r="BN1268" s="218"/>
      <c r="BO1268" s="218"/>
      <c r="BP1268" s="218"/>
      <c r="BQ1268" s="218"/>
      <c r="BR1268" s="218"/>
      <c r="BS1268" s="218"/>
      <c r="BT1268" s="218"/>
      <c r="BU1268" s="218"/>
      <c r="BV1268" s="218"/>
      <c r="BW1268" s="218"/>
      <c r="BX1268" s="237">
        <v>1.0</v>
      </c>
      <c r="BY1268" s="237">
        <v>2.0</v>
      </c>
      <c r="BZ1268" s="218"/>
      <c r="CA1268" s="218"/>
      <c r="CB1268" s="237">
        <v>1.0</v>
      </c>
      <c r="CC1268" s="218"/>
      <c r="CD1268" s="218"/>
      <c r="CE1268" s="218"/>
      <c r="CF1268" s="218"/>
      <c r="CG1268" s="218"/>
      <c r="CH1268" s="218"/>
      <c r="CI1268" s="218"/>
      <c r="CJ1268" s="218"/>
      <c r="CK1268" s="218"/>
      <c r="CL1268" s="218"/>
      <c r="CM1268" s="237">
        <v>1.0</v>
      </c>
      <c r="CN1268" s="218"/>
      <c r="CO1268" s="218"/>
      <c r="CP1268" s="237">
        <v>2.0</v>
      </c>
      <c r="CQ1268" s="237">
        <v>3.0</v>
      </c>
      <c r="CR1268" s="218"/>
      <c r="CS1268" s="218"/>
      <c r="CT1268" s="218"/>
      <c r="CU1268" s="218"/>
      <c r="CV1268" s="218"/>
      <c r="CW1268" s="218"/>
      <c r="CX1268" s="218"/>
      <c r="CY1268" s="218"/>
      <c r="CZ1268" s="218"/>
      <c r="DA1268" s="218"/>
      <c r="DB1268" s="218"/>
      <c r="DC1268" s="218"/>
      <c r="DD1268" s="218"/>
      <c r="DE1268" s="237">
        <v>2.0</v>
      </c>
      <c r="DF1268" s="237">
        <v>2.0</v>
      </c>
      <c r="DG1268" s="218"/>
      <c r="DH1268" s="237">
        <v>1.0</v>
      </c>
      <c r="DI1268" s="237">
        <v>1.0</v>
      </c>
      <c r="DJ1268" s="218"/>
      <c r="DK1268" s="218"/>
      <c r="DL1268" s="237">
        <v>1.0</v>
      </c>
      <c r="DM1268" s="218"/>
      <c r="DN1268" s="237">
        <v>1.0</v>
      </c>
      <c r="DO1268" s="237">
        <v>2.0</v>
      </c>
      <c r="DP1268" s="218"/>
      <c r="DQ1268" s="237">
        <v>1.0</v>
      </c>
      <c r="DR1268" s="237">
        <v>1.0</v>
      </c>
      <c r="DS1268" s="218"/>
      <c r="DT1268" s="237">
        <v>3.0</v>
      </c>
      <c r="DU1268" s="237">
        <v>4.0</v>
      </c>
      <c r="DV1268" s="218"/>
      <c r="DW1268" s="218"/>
      <c r="DX1268" s="218"/>
      <c r="DY1268" s="218"/>
      <c r="DZ1268" s="237">
        <v>2.0</v>
      </c>
      <c r="EA1268" s="237">
        <v>2.0</v>
      </c>
      <c r="EB1268" s="218"/>
      <c r="EC1268" s="218"/>
      <c r="ED1268" s="218"/>
      <c r="EE1268" s="218"/>
      <c r="EF1268" s="218"/>
      <c r="EG1268" s="218"/>
      <c r="EH1268" s="218"/>
      <c r="EI1268" s="218"/>
      <c r="EJ1268" s="218"/>
      <c r="EK1268" s="218"/>
      <c r="EL1268" s="218"/>
      <c r="EM1268" s="218"/>
      <c r="EN1268" s="218"/>
      <c r="EO1268" s="218"/>
      <c r="EP1268" s="218"/>
      <c r="EQ1268" s="218"/>
      <c r="ER1268" s="218"/>
      <c r="ES1268" s="218"/>
      <c r="ET1268" s="218"/>
      <c r="EU1268" s="218"/>
      <c r="EV1268" s="218"/>
      <c r="EW1268" s="218"/>
      <c r="EX1268" s="218"/>
      <c r="EY1268" s="218"/>
      <c r="EZ1268" s="218"/>
      <c r="FA1268" s="234" t="s">
        <v>4949</v>
      </c>
      <c r="FB1268" s="234"/>
      <c r="FC1268" s="234"/>
      <c r="FD1268" s="234"/>
    </row>
    <row r="1269">
      <c r="A1269" s="233" t="s">
        <v>4950</v>
      </c>
      <c r="B1269" s="234" t="s">
        <v>4369</v>
      </c>
      <c r="C1269" s="235" t="s">
        <v>8</v>
      </c>
      <c r="D1269" s="234" t="s">
        <v>18</v>
      </c>
      <c r="E1269" s="234" t="s">
        <v>12</v>
      </c>
      <c r="F1269" s="234" t="s">
        <v>283</v>
      </c>
      <c r="G1269" s="234" t="s">
        <v>4951</v>
      </c>
      <c r="H1269" s="234" t="s">
        <v>4371</v>
      </c>
      <c r="I1269" s="234" t="s">
        <v>23</v>
      </c>
      <c r="J1269" s="234" t="s">
        <v>44</v>
      </c>
      <c r="K1269" s="234" t="s">
        <v>4384</v>
      </c>
      <c r="L1269" s="234" t="s">
        <v>399</v>
      </c>
      <c r="M1269" s="234" t="s">
        <v>121</v>
      </c>
      <c r="N1269" s="236">
        <v>41829.0</v>
      </c>
      <c r="O1269" s="236">
        <v>41982.0</v>
      </c>
      <c r="P1269" s="218"/>
      <c r="Q1269" s="637">
        <v>41869.0</v>
      </c>
      <c r="R1269" s="637">
        <v>41943.0</v>
      </c>
      <c r="S1269" s="218"/>
      <c r="T1269" s="69">
        <f t="shared" si="2590"/>
        <v>1694</v>
      </c>
      <c r="U1269" s="536">
        <f t="shared" ref="U1269:W1269" si="2593">IF(ISBLANK($A1269),"",sum(AE1269,AK1269,AQ1269,AW1269,BC1269,BI1269,BO1269,BU1269,CA1269,CG1269,CM1269,CS1269,CY1269,DE1269,DK1269,DQ1269,DW1269,EC1269,EI1269,EO1269,EU1269))</f>
        <v>7</v>
      </c>
      <c r="V1269" s="536">
        <f t="shared" si="2593"/>
        <v>2</v>
      </c>
      <c r="W1269" s="536">
        <f t="shared" si="2593"/>
        <v>0</v>
      </c>
      <c r="X1269" s="537">
        <f t="shared" si="2548"/>
        <v>9</v>
      </c>
      <c r="Y1269" s="536">
        <f t="shared" ref="Y1269:AA1269" si="2594">IF(ISBLANK($A1269),"",sum(AH1269,AN1269,AT1269,AZ1269,BF1269,BL1269,BR1269,BX1269,CD1269,CJ1269,CP1269,CV1269,DB1269,DH1269,DN1269,DT1269,DZ1269,EF1269,EL1269,ER1269,EX1269))</f>
        <v>5</v>
      </c>
      <c r="Z1269" s="536">
        <f t="shared" si="2594"/>
        <v>0</v>
      </c>
      <c r="AA1269" s="536">
        <f t="shared" si="2594"/>
        <v>0</v>
      </c>
      <c r="AB1269" s="537">
        <f t="shared" si="2550"/>
        <v>5</v>
      </c>
      <c r="AC1269" s="538">
        <f t="shared" si="2551"/>
        <v>0.5555555556</v>
      </c>
      <c r="AD1269" s="635" t="str">
        <f t="shared" si="2552"/>
        <v>20+</v>
      </c>
      <c r="AE1269" s="218"/>
      <c r="AF1269" s="237">
        <v>2.0</v>
      </c>
      <c r="AG1269" s="218"/>
      <c r="AH1269" s="218"/>
      <c r="AI1269" s="218"/>
      <c r="AJ1269" s="218"/>
      <c r="AK1269" s="218"/>
      <c r="AL1269" s="218"/>
      <c r="AM1269" s="218"/>
      <c r="AN1269" s="218"/>
      <c r="AO1269" s="218"/>
      <c r="AP1269" s="218"/>
      <c r="AQ1269" s="218"/>
      <c r="AR1269" s="218"/>
      <c r="AS1269" s="218"/>
      <c r="AT1269" s="218"/>
      <c r="AU1269" s="218"/>
      <c r="AV1269" s="218"/>
      <c r="AW1269" s="218"/>
      <c r="AX1269" s="218"/>
      <c r="AY1269" s="218"/>
      <c r="AZ1269" s="218"/>
      <c r="BA1269" s="218"/>
      <c r="BB1269" s="218"/>
      <c r="BC1269" s="237">
        <v>2.0</v>
      </c>
      <c r="BD1269" s="218"/>
      <c r="BE1269" s="218"/>
      <c r="BF1269" s="218"/>
      <c r="BG1269" s="218"/>
      <c r="BH1269" s="218"/>
      <c r="BI1269" s="218"/>
      <c r="BJ1269" s="218"/>
      <c r="BK1269" s="218"/>
      <c r="BL1269" s="218"/>
      <c r="BM1269" s="218"/>
      <c r="BN1269" s="218"/>
      <c r="BO1269" s="218"/>
      <c r="BP1269" s="218"/>
      <c r="BQ1269" s="218"/>
      <c r="BR1269" s="218"/>
      <c r="BS1269" s="218"/>
      <c r="BT1269" s="218"/>
      <c r="BU1269" s="218"/>
      <c r="BV1269" s="218"/>
      <c r="BW1269" s="218"/>
      <c r="BX1269" s="218"/>
      <c r="BY1269" s="218"/>
      <c r="BZ1269" s="218"/>
      <c r="CA1269" s="218"/>
      <c r="CB1269" s="218"/>
      <c r="CC1269" s="218"/>
      <c r="CD1269" s="218"/>
      <c r="CE1269" s="218"/>
      <c r="CF1269" s="218"/>
      <c r="CG1269" s="218"/>
      <c r="CH1269" s="218"/>
      <c r="CI1269" s="218"/>
      <c r="CJ1269" s="218"/>
      <c r="CK1269" s="218"/>
      <c r="CL1269" s="218"/>
      <c r="CM1269" s="218"/>
      <c r="CN1269" s="218"/>
      <c r="CO1269" s="218"/>
      <c r="CP1269" s="218"/>
      <c r="CQ1269" s="218"/>
      <c r="CR1269" s="218"/>
      <c r="CS1269" s="218"/>
      <c r="CT1269" s="218"/>
      <c r="CU1269" s="218"/>
      <c r="CV1269" s="218"/>
      <c r="CW1269" s="218"/>
      <c r="CX1269" s="218"/>
      <c r="CY1269" s="218"/>
      <c r="CZ1269" s="218"/>
      <c r="DA1269" s="218"/>
      <c r="DB1269" s="218"/>
      <c r="DC1269" s="218"/>
      <c r="DD1269" s="218"/>
      <c r="DE1269" s="218"/>
      <c r="DF1269" s="218"/>
      <c r="DG1269" s="218"/>
      <c r="DH1269" s="218"/>
      <c r="DI1269" s="218"/>
      <c r="DJ1269" s="218"/>
      <c r="DK1269" s="218"/>
      <c r="DL1269" s="218"/>
      <c r="DM1269" s="218"/>
      <c r="DN1269" s="218"/>
      <c r="DO1269" s="218"/>
      <c r="DP1269" s="218"/>
      <c r="DQ1269" s="218"/>
      <c r="DR1269" s="218"/>
      <c r="DS1269" s="218"/>
      <c r="DT1269" s="218"/>
      <c r="DU1269" s="218"/>
      <c r="DV1269" s="218"/>
      <c r="DW1269" s="218"/>
      <c r="DX1269" s="218"/>
      <c r="DY1269" s="218"/>
      <c r="DZ1269" s="218"/>
      <c r="EA1269" s="218"/>
      <c r="EB1269" s="218"/>
      <c r="EC1269" s="237">
        <v>1.0</v>
      </c>
      <c r="ED1269" s="218"/>
      <c r="EE1269" s="218"/>
      <c r="EF1269" s="218"/>
      <c r="EG1269" s="218"/>
      <c r="EH1269" s="218"/>
      <c r="EI1269" s="237">
        <v>1.0</v>
      </c>
      <c r="EJ1269" s="218"/>
      <c r="EK1269" s="218"/>
      <c r="EL1269" s="218"/>
      <c r="EM1269" s="218"/>
      <c r="EN1269" s="218"/>
      <c r="EO1269" s="218"/>
      <c r="EP1269" s="218"/>
      <c r="EQ1269" s="218"/>
      <c r="ER1269" s="218"/>
      <c r="ES1269" s="218"/>
      <c r="ET1269" s="218"/>
      <c r="EU1269" s="237">
        <v>3.0</v>
      </c>
      <c r="EV1269" s="218"/>
      <c r="EW1269" s="218"/>
      <c r="EX1269" s="237">
        <v>5.0</v>
      </c>
      <c r="EY1269" s="218"/>
      <c r="EZ1269" s="218"/>
      <c r="FA1269" s="234" t="s">
        <v>4952</v>
      </c>
      <c r="FB1269" s="234"/>
      <c r="FC1269" s="234"/>
      <c r="FD1269" s="234"/>
    </row>
    <row r="1270">
      <c r="A1270" s="233" t="s">
        <v>4953</v>
      </c>
      <c r="B1270" s="234" t="s">
        <v>402</v>
      </c>
      <c r="C1270" s="235" t="s">
        <v>8</v>
      </c>
      <c r="D1270" s="234" t="s">
        <v>18</v>
      </c>
      <c r="E1270" s="234" t="s">
        <v>12</v>
      </c>
      <c r="F1270" s="234" t="s">
        <v>283</v>
      </c>
      <c r="G1270" s="234" t="s">
        <v>4954</v>
      </c>
      <c r="H1270" s="234" t="s">
        <v>4955</v>
      </c>
      <c r="I1270" s="218"/>
      <c r="J1270" s="234" t="s">
        <v>44</v>
      </c>
      <c r="K1270" s="234" t="s">
        <v>4384</v>
      </c>
      <c r="L1270" s="234" t="s">
        <v>367</v>
      </c>
      <c r="M1270" s="234" t="s">
        <v>61</v>
      </c>
      <c r="N1270" s="236">
        <v>41845.0</v>
      </c>
      <c r="O1270" s="236">
        <v>41845.0</v>
      </c>
      <c r="P1270" s="218"/>
      <c r="Q1270" s="637">
        <v>41906.0</v>
      </c>
      <c r="R1270" s="637">
        <v>41955.0</v>
      </c>
      <c r="S1270" s="535">
        <v>1.0</v>
      </c>
      <c r="T1270" s="69">
        <f t="shared" si="2590"/>
        <v>1678</v>
      </c>
      <c r="U1270" s="536">
        <f t="shared" ref="U1270:W1270" si="2595">IF(ISBLANK($A1270),"",sum(AE1270,AK1270,AQ1270,AW1270,BC1270,BI1270,BO1270,BU1270,CA1270,CG1270,CM1270,CS1270,CY1270,DE1270,DK1270,DQ1270,DW1270,EC1270,EI1270,EO1270,EU1270))</f>
        <v>4</v>
      </c>
      <c r="V1270" s="536">
        <f t="shared" si="2595"/>
        <v>0</v>
      </c>
      <c r="W1270" s="536">
        <f t="shared" si="2595"/>
        <v>0</v>
      </c>
      <c r="X1270" s="537">
        <f t="shared" si="2548"/>
        <v>4</v>
      </c>
      <c r="Y1270" s="536">
        <f t="shared" ref="Y1270:AA1270" si="2596">IF(ISBLANK($A1270),"",sum(AH1270,AN1270,AT1270,AZ1270,BF1270,BL1270,BR1270,BX1270,CD1270,CJ1270,CP1270,CV1270,DB1270,DH1270,DN1270,DT1270,DZ1270,EF1270,EL1270,ER1270,EX1270))</f>
        <v>2</v>
      </c>
      <c r="Z1270" s="536">
        <f t="shared" si="2596"/>
        <v>1</v>
      </c>
      <c r="AA1270" s="536">
        <f t="shared" si="2596"/>
        <v>0</v>
      </c>
      <c r="AB1270" s="537">
        <f t="shared" si="2550"/>
        <v>3</v>
      </c>
      <c r="AC1270" s="538">
        <f t="shared" si="2551"/>
        <v>0.5</v>
      </c>
      <c r="AD1270" s="539" t="str">
        <f t="shared" ref="AD1270:AD1273" si="2599">IF( (TODAY()-N1270)/7 &lt; 1,"1", IF( N1270="" , "", IF( (TODAY()-N1270)/7 &gt; 20 , "20+", ROUNDDOWN((TODAY()-N1270)/7 ,0))))</f>
        <v>20+</v>
      </c>
      <c r="AE1270" s="218"/>
      <c r="AF1270" s="218"/>
      <c r="AG1270" s="218"/>
      <c r="AH1270" s="218"/>
      <c r="AI1270" s="218"/>
      <c r="AJ1270" s="218"/>
      <c r="AK1270" s="237">
        <v>3.0</v>
      </c>
      <c r="AL1270" s="218"/>
      <c r="AM1270" s="218"/>
      <c r="AN1270" s="218"/>
      <c r="AO1270" s="218"/>
      <c r="AP1270" s="218"/>
      <c r="AQ1270" s="237">
        <v>1.0</v>
      </c>
      <c r="AR1270" s="218"/>
      <c r="AS1270" s="218"/>
      <c r="AT1270" s="218"/>
      <c r="AU1270" s="218"/>
      <c r="AV1270" s="218"/>
      <c r="AW1270" s="218"/>
      <c r="AX1270" s="218"/>
      <c r="AY1270" s="218"/>
      <c r="AZ1270" s="218"/>
      <c r="BA1270" s="218"/>
      <c r="BB1270" s="218"/>
      <c r="BC1270" s="218"/>
      <c r="BD1270" s="218"/>
      <c r="BE1270" s="218"/>
      <c r="BF1270" s="218"/>
      <c r="BG1270" s="218"/>
      <c r="BH1270" s="218"/>
      <c r="BI1270" s="218"/>
      <c r="BJ1270" s="218"/>
      <c r="BK1270" s="218"/>
      <c r="BL1270" s="218"/>
      <c r="BM1270" s="218"/>
      <c r="BN1270" s="218"/>
      <c r="BO1270" s="218"/>
      <c r="BP1270" s="218"/>
      <c r="BQ1270" s="218"/>
      <c r="BR1270" s="218"/>
      <c r="BS1270" s="218"/>
      <c r="BT1270" s="218"/>
      <c r="BU1270" s="218"/>
      <c r="BV1270" s="218"/>
      <c r="BW1270" s="218"/>
      <c r="BX1270" s="218"/>
      <c r="BY1270" s="218"/>
      <c r="BZ1270" s="218"/>
      <c r="CA1270" s="218"/>
      <c r="CB1270" s="218"/>
      <c r="CC1270" s="218"/>
      <c r="CD1270" s="218"/>
      <c r="CE1270" s="218"/>
      <c r="CF1270" s="218"/>
      <c r="CG1270" s="218"/>
      <c r="CH1270" s="218"/>
      <c r="CI1270" s="218"/>
      <c r="CJ1270" s="218"/>
      <c r="CK1270" s="218"/>
      <c r="CL1270" s="218"/>
      <c r="CM1270" s="218"/>
      <c r="CN1270" s="218"/>
      <c r="CO1270" s="218"/>
      <c r="CP1270" s="218"/>
      <c r="CQ1270" s="218"/>
      <c r="CR1270" s="218"/>
      <c r="CS1270" s="218"/>
      <c r="CT1270" s="218"/>
      <c r="CU1270" s="218"/>
      <c r="CV1270" s="237">
        <v>2.0</v>
      </c>
      <c r="CW1270" s="237">
        <v>1.0</v>
      </c>
      <c r="CX1270" s="218"/>
      <c r="CY1270" s="218"/>
      <c r="CZ1270" s="218"/>
      <c r="DA1270" s="218"/>
      <c r="DB1270" s="218"/>
      <c r="DC1270" s="218"/>
      <c r="DD1270" s="218"/>
      <c r="DE1270" s="218"/>
      <c r="DF1270" s="218"/>
      <c r="DG1270" s="218"/>
      <c r="DH1270" s="218"/>
      <c r="DI1270" s="218"/>
      <c r="DJ1270" s="218"/>
      <c r="DK1270" s="218"/>
      <c r="DL1270" s="218"/>
      <c r="DM1270" s="218"/>
      <c r="DN1270" s="218"/>
      <c r="DO1270" s="218"/>
      <c r="DP1270" s="218"/>
      <c r="DQ1270" s="218"/>
      <c r="DR1270" s="218"/>
      <c r="DS1270" s="218"/>
      <c r="DT1270" s="218"/>
      <c r="DU1270" s="218"/>
      <c r="DV1270" s="218"/>
      <c r="DW1270" s="218"/>
      <c r="DX1270" s="218"/>
      <c r="DY1270" s="218"/>
      <c r="DZ1270" s="218"/>
      <c r="EA1270" s="218"/>
      <c r="EB1270" s="218"/>
      <c r="EC1270" s="218"/>
      <c r="ED1270" s="218"/>
      <c r="EE1270" s="218"/>
      <c r="EF1270" s="218"/>
      <c r="EG1270" s="218"/>
      <c r="EH1270" s="218"/>
      <c r="EI1270" s="218"/>
      <c r="EJ1270" s="218"/>
      <c r="EK1270" s="218"/>
      <c r="EL1270" s="218"/>
      <c r="EM1270" s="218"/>
      <c r="EN1270" s="218"/>
      <c r="EO1270" s="218"/>
      <c r="EP1270" s="218"/>
      <c r="EQ1270" s="218"/>
      <c r="ER1270" s="218"/>
      <c r="ES1270" s="218"/>
      <c r="ET1270" s="218"/>
      <c r="EU1270" s="218"/>
      <c r="EV1270" s="218"/>
      <c r="EW1270" s="218"/>
      <c r="EX1270" s="218"/>
      <c r="EY1270" s="218"/>
      <c r="EZ1270" s="218"/>
      <c r="FA1270" s="234" t="s">
        <v>4956</v>
      </c>
      <c r="FB1270" s="234"/>
      <c r="FC1270" s="234"/>
      <c r="FD1270" s="234"/>
    </row>
    <row r="1271">
      <c r="A1271" s="233" t="s">
        <v>4957</v>
      </c>
      <c r="B1271" s="234" t="s">
        <v>4958</v>
      </c>
      <c r="C1271" s="235" t="s">
        <v>8</v>
      </c>
      <c r="D1271" s="234" t="s">
        <v>18</v>
      </c>
      <c r="E1271" s="234" t="s">
        <v>12</v>
      </c>
      <c r="F1271" s="234" t="s">
        <v>283</v>
      </c>
      <c r="G1271" s="234" t="s">
        <v>4105</v>
      </c>
      <c r="H1271" s="234" t="s">
        <v>4955</v>
      </c>
      <c r="I1271" s="218"/>
      <c r="J1271" s="234" t="s">
        <v>44</v>
      </c>
      <c r="K1271" s="234" t="s">
        <v>4384</v>
      </c>
      <c r="L1271" s="234" t="s">
        <v>378</v>
      </c>
      <c r="M1271" s="234" t="s">
        <v>75</v>
      </c>
      <c r="N1271" s="236">
        <v>41870.0</v>
      </c>
      <c r="O1271" s="236">
        <v>41891.0</v>
      </c>
      <c r="P1271" s="218"/>
      <c r="Q1271" s="637">
        <v>41974.0</v>
      </c>
      <c r="R1271" s="637">
        <v>41976.0</v>
      </c>
      <c r="S1271" s="535">
        <v>1.0</v>
      </c>
      <c r="T1271" s="69">
        <f t="shared" si="2590"/>
        <v>1653</v>
      </c>
      <c r="U1271" s="536">
        <f t="shared" ref="U1271:W1271" si="2597">IF(ISBLANK($A1271),"",sum(AE1271,AK1271,AQ1271,AW1271,BC1271,BI1271,BO1271,BU1271,CA1271,CG1271,CM1271,CS1271,CY1271,DE1271,DK1271,DQ1271,DW1271,EC1271,EI1271,EO1271,EU1271))</f>
        <v>7</v>
      </c>
      <c r="V1271" s="536">
        <f t="shared" si="2597"/>
        <v>0</v>
      </c>
      <c r="W1271" s="536">
        <f t="shared" si="2597"/>
        <v>0</v>
      </c>
      <c r="X1271" s="537">
        <f t="shared" si="2548"/>
        <v>7</v>
      </c>
      <c r="Y1271" s="536">
        <f t="shared" ref="Y1271:AA1271" si="2598">IF(ISBLANK($A1271),"",sum(AH1271,AN1271,AT1271,AZ1271,BF1271,BL1271,BR1271,BX1271,CD1271,CJ1271,CP1271,CV1271,DB1271,DH1271,DN1271,DT1271,DZ1271,EF1271,EL1271,ER1271,EX1271))</f>
        <v>2</v>
      </c>
      <c r="Z1271" s="536">
        <f t="shared" si="2598"/>
        <v>2</v>
      </c>
      <c r="AA1271" s="536">
        <f t="shared" si="2598"/>
        <v>0</v>
      </c>
      <c r="AB1271" s="537">
        <f t="shared" si="2550"/>
        <v>4</v>
      </c>
      <c r="AC1271" s="538">
        <f t="shared" si="2551"/>
        <v>0.2857142857</v>
      </c>
      <c r="AD1271" s="539" t="str">
        <f t="shared" si="2599"/>
        <v>20+</v>
      </c>
      <c r="AE1271" s="237">
        <v>2.0</v>
      </c>
      <c r="AF1271" s="218"/>
      <c r="AG1271" s="218"/>
      <c r="AH1271" s="218"/>
      <c r="AI1271" s="218"/>
      <c r="AJ1271" s="218"/>
      <c r="AK1271" s="237">
        <v>2.0</v>
      </c>
      <c r="AL1271" s="218"/>
      <c r="AM1271" s="218"/>
      <c r="AN1271" s="218"/>
      <c r="AO1271" s="218"/>
      <c r="AP1271" s="218"/>
      <c r="AQ1271" s="218"/>
      <c r="AR1271" s="218"/>
      <c r="AS1271" s="218"/>
      <c r="AT1271" s="218"/>
      <c r="AU1271" s="218"/>
      <c r="AV1271" s="218"/>
      <c r="AW1271" s="237">
        <v>2.0</v>
      </c>
      <c r="AX1271" s="218"/>
      <c r="AY1271" s="218"/>
      <c r="AZ1271" s="218"/>
      <c r="BA1271" s="218"/>
      <c r="BB1271" s="218"/>
      <c r="BC1271" s="218"/>
      <c r="BD1271" s="218"/>
      <c r="BE1271" s="218"/>
      <c r="BF1271" s="218"/>
      <c r="BG1271" s="218"/>
      <c r="BH1271" s="218"/>
      <c r="BI1271" s="218"/>
      <c r="BJ1271" s="218"/>
      <c r="BK1271" s="218"/>
      <c r="BL1271" s="218"/>
      <c r="BM1271" s="218"/>
      <c r="BN1271" s="218"/>
      <c r="BO1271" s="218"/>
      <c r="BP1271" s="218"/>
      <c r="BQ1271" s="218"/>
      <c r="BR1271" s="218"/>
      <c r="BS1271" s="218"/>
      <c r="BT1271" s="218"/>
      <c r="BU1271" s="218"/>
      <c r="BV1271" s="218"/>
      <c r="BW1271" s="218"/>
      <c r="BX1271" s="218"/>
      <c r="BY1271" s="218"/>
      <c r="BZ1271" s="218"/>
      <c r="CA1271" s="218"/>
      <c r="CB1271" s="218"/>
      <c r="CC1271" s="218"/>
      <c r="CD1271" s="218"/>
      <c r="CE1271" s="218"/>
      <c r="CF1271" s="218"/>
      <c r="CG1271" s="218"/>
      <c r="CH1271" s="218"/>
      <c r="CI1271" s="218"/>
      <c r="CJ1271" s="237">
        <v>1.0</v>
      </c>
      <c r="CK1271" s="237">
        <v>1.0</v>
      </c>
      <c r="CL1271" s="218"/>
      <c r="CM1271" s="237">
        <v>1.0</v>
      </c>
      <c r="CN1271" s="218"/>
      <c r="CO1271" s="218"/>
      <c r="CP1271" s="237">
        <v>1.0</v>
      </c>
      <c r="CQ1271" s="218"/>
      <c r="CR1271" s="218"/>
      <c r="CS1271" s="218"/>
      <c r="CT1271" s="218"/>
      <c r="CU1271" s="218"/>
      <c r="CV1271" s="218"/>
      <c r="CW1271" s="237">
        <v>1.0</v>
      </c>
      <c r="CX1271" s="218"/>
      <c r="CY1271" s="218"/>
      <c r="CZ1271" s="218"/>
      <c r="DA1271" s="218"/>
      <c r="DB1271" s="218"/>
      <c r="DC1271" s="218"/>
      <c r="DD1271" s="218"/>
      <c r="DE1271" s="218"/>
      <c r="DF1271" s="218"/>
      <c r="DG1271" s="218"/>
      <c r="DH1271" s="218"/>
      <c r="DI1271" s="218"/>
      <c r="DJ1271" s="218"/>
      <c r="DK1271" s="218"/>
      <c r="DL1271" s="218"/>
      <c r="DM1271" s="218"/>
      <c r="DN1271" s="218"/>
      <c r="DO1271" s="218"/>
      <c r="DP1271" s="218"/>
      <c r="DQ1271" s="218"/>
      <c r="DR1271" s="218"/>
      <c r="DS1271" s="218"/>
      <c r="DT1271" s="218"/>
      <c r="DU1271" s="218"/>
      <c r="DV1271" s="218"/>
      <c r="DW1271" s="218"/>
      <c r="DX1271" s="218"/>
      <c r="DY1271" s="218"/>
      <c r="DZ1271" s="218"/>
      <c r="EA1271" s="218"/>
      <c r="EB1271" s="218"/>
      <c r="EC1271" s="218"/>
      <c r="ED1271" s="218"/>
      <c r="EE1271" s="218"/>
      <c r="EF1271" s="218"/>
      <c r="EG1271" s="218"/>
      <c r="EH1271" s="218"/>
      <c r="EI1271" s="218"/>
      <c r="EJ1271" s="218"/>
      <c r="EK1271" s="218"/>
      <c r="EL1271" s="218"/>
      <c r="EM1271" s="218"/>
      <c r="EN1271" s="218"/>
      <c r="EO1271" s="218"/>
      <c r="EP1271" s="218"/>
      <c r="EQ1271" s="218"/>
      <c r="ER1271" s="218"/>
      <c r="ES1271" s="218"/>
      <c r="ET1271" s="218"/>
      <c r="EU1271" s="218"/>
      <c r="EV1271" s="218"/>
      <c r="EW1271" s="218"/>
      <c r="EX1271" s="218"/>
      <c r="EY1271" s="218"/>
      <c r="EZ1271" s="218"/>
      <c r="FA1271" s="234" t="s">
        <v>4959</v>
      </c>
      <c r="FB1271" s="234"/>
      <c r="FC1271" s="234"/>
      <c r="FD1271" s="234"/>
    </row>
    <row r="1272">
      <c r="A1272" s="687" t="s">
        <v>4960</v>
      </c>
      <c r="B1272" s="688" t="s">
        <v>402</v>
      </c>
      <c r="C1272" s="689" t="s">
        <v>1970</v>
      </c>
      <c r="D1272" s="688" t="s">
        <v>18</v>
      </c>
      <c r="E1272" s="688" t="s">
        <v>12</v>
      </c>
      <c r="F1272" s="688" t="s">
        <v>283</v>
      </c>
      <c r="G1272" s="688" t="s">
        <v>4961</v>
      </c>
      <c r="H1272" s="688" t="s">
        <v>3900</v>
      </c>
      <c r="I1272" s="690"/>
      <c r="J1272" s="688" t="s">
        <v>44</v>
      </c>
      <c r="K1272" s="688" t="s">
        <v>4384</v>
      </c>
      <c r="L1272" s="688" t="s">
        <v>354</v>
      </c>
      <c r="M1272" s="688" t="s">
        <v>136</v>
      </c>
      <c r="N1272" s="691">
        <v>41911.0</v>
      </c>
      <c r="O1272" s="692"/>
      <c r="P1272" s="690"/>
      <c r="Q1272" s="693">
        <v>41961.0</v>
      </c>
      <c r="R1272" s="694"/>
      <c r="S1272" s="695">
        <v>1.0</v>
      </c>
      <c r="T1272" s="69">
        <f t="shared" si="2590"/>
        <v>1612</v>
      </c>
      <c r="U1272" s="696">
        <f t="shared" ref="U1272:W1272" si="2600">IF(ISBLANK($A1272),"",sum(AE1272,AK1272,AQ1272,AW1272,BC1272,BI1272,BO1272,BU1272,CA1272,CG1272,CM1272,CS1272,CY1272,DE1272,DK1272,DQ1272,DW1272,EC1272,EI1272,EO1272,EU1272))</f>
        <v>7</v>
      </c>
      <c r="V1272" s="696">
        <f t="shared" si="2600"/>
        <v>0</v>
      </c>
      <c r="W1272" s="696">
        <f t="shared" si="2600"/>
        <v>0</v>
      </c>
      <c r="X1272" s="697">
        <f t="shared" si="2548"/>
        <v>7</v>
      </c>
      <c r="Y1272" s="696">
        <f t="shared" ref="Y1272:AA1272" si="2601">IF(ISBLANK($A1272),"",sum(AH1272,AN1272,AT1272,AZ1272,BF1272,BL1272,BR1272,BX1272,CD1272,CJ1272,CP1272,CV1272,DB1272,DH1272,DN1272,DT1272,DZ1272,EF1272,EL1272,ER1272,EX1272))</f>
        <v>4</v>
      </c>
      <c r="Z1272" s="696">
        <f t="shared" si="2601"/>
        <v>0</v>
      </c>
      <c r="AA1272" s="696">
        <f t="shared" si="2601"/>
        <v>0</v>
      </c>
      <c r="AB1272" s="697">
        <f t="shared" si="2550"/>
        <v>4</v>
      </c>
      <c r="AC1272" s="698">
        <f t="shared" si="2551"/>
        <v>0.5714285714</v>
      </c>
      <c r="AD1272" s="539" t="str">
        <f t="shared" si="2599"/>
        <v>20+</v>
      </c>
      <c r="AE1272" s="690"/>
      <c r="AF1272" s="690"/>
      <c r="AG1272" s="690"/>
      <c r="AH1272" s="690"/>
      <c r="AI1272" s="690"/>
      <c r="AJ1272" s="690"/>
      <c r="AK1272" s="699">
        <v>1.0</v>
      </c>
      <c r="AL1272" s="690"/>
      <c r="AM1272" s="690"/>
      <c r="AN1272" s="690"/>
      <c r="AO1272" s="690"/>
      <c r="AP1272" s="690"/>
      <c r="AQ1272" s="690"/>
      <c r="AR1272" s="690"/>
      <c r="AS1272" s="690"/>
      <c r="AT1272" s="690"/>
      <c r="AU1272" s="690"/>
      <c r="AV1272" s="690"/>
      <c r="AW1272" s="699">
        <v>1.0</v>
      </c>
      <c r="AX1272" s="690"/>
      <c r="AY1272" s="690"/>
      <c r="AZ1272" s="690"/>
      <c r="BA1272" s="690"/>
      <c r="BB1272" s="690"/>
      <c r="BC1272" s="699">
        <v>3.0</v>
      </c>
      <c r="BD1272" s="690"/>
      <c r="BE1272" s="690"/>
      <c r="BF1272" s="690"/>
      <c r="BG1272" s="690"/>
      <c r="BH1272" s="690"/>
      <c r="BI1272" s="690"/>
      <c r="BJ1272" s="690"/>
      <c r="BK1272" s="690"/>
      <c r="BL1272" s="699">
        <v>3.0</v>
      </c>
      <c r="BM1272" s="690"/>
      <c r="BN1272" s="690"/>
      <c r="BO1272" s="699">
        <v>2.0</v>
      </c>
      <c r="BP1272" s="690"/>
      <c r="BQ1272" s="690"/>
      <c r="BR1272" s="699">
        <v>1.0</v>
      </c>
      <c r="BS1272" s="690"/>
      <c r="BT1272" s="690"/>
      <c r="BU1272" s="690"/>
      <c r="BV1272" s="690"/>
      <c r="BW1272" s="690"/>
      <c r="BX1272" s="690"/>
      <c r="BY1272" s="690"/>
      <c r="BZ1272" s="690"/>
      <c r="CA1272" s="690"/>
      <c r="CB1272" s="690"/>
      <c r="CC1272" s="690"/>
      <c r="CD1272" s="690"/>
      <c r="CE1272" s="690"/>
      <c r="CF1272" s="690"/>
      <c r="CG1272" s="690"/>
      <c r="CH1272" s="690"/>
      <c r="CI1272" s="690"/>
      <c r="CJ1272" s="690"/>
      <c r="CK1272" s="690"/>
      <c r="CL1272" s="690"/>
      <c r="CM1272" s="690"/>
      <c r="CN1272" s="690"/>
      <c r="CO1272" s="690"/>
      <c r="CP1272" s="690"/>
      <c r="CQ1272" s="690"/>
      <c r="CR1272" s="690"/>
      <c r="CS1272" s="690"/>
      <c r="CT1272" s="690"/>
      <c r="CU1272" s="690"/>
      <c r="CV1272" s="690"/>
      <c r="CW1272" s="690"/>
      <c r="CX1272" s="690"/>
      <c r="CY1272" s="690"/>
      <c r="CZ1272" s="690"/>
      <c r="DA1272" s="690"/>
      <c r="DB1272" s="690"/>
      <c r="DC1272" s="690"/>
      <c r="DD1272" s="690"/>
      <c r="DE1272" s="690"/>
      <c r="DF1272" s="690"/>
      <c r="DG1272" s="690"/>
      <c r="DH1272" s="690"/>
      <c r="DI1272" s="690"/>
      <c r="DJ1272" s="690"/>
      <c r="DK1272" s="690"/>
      <c r="DL1272" s="690"/>
      <c r="DM1272" s="690"/>
      <c r="DN1272" s="690"/>
      <c r="DO1272" s="690"/>
      <c r="DP1272" s="690"/>
      <c r="DQ1272" s="690"/>
      <c r="DR1272" s="690"/>
      <c r="DS1272" s="690"/>
      <c r="DT1272" s="690"/>
      <c r="DU1272" s="690"/>
      <c r="DV1272" s="690"/>
      <c r="DW1272" s="690"/>
      <c r="DX1272" s="690"/>
      <c r="DY1272" s="690"/>
      <c r="DZ1272" s="690"/>
      <c r="EA1272" s="690"/>
      <c r="EB1272" s="690"/>
      <c r="EC1272" s="690"/>
      <c r="ED1272" s="690"/>
      <c r="EE1272" s="690"/>
      <c r="EF1272" s="690"/>
      <c r="EG1272" s="690"/>
      <c r="EH1272" s="690"/>
      <c r="EI1272" s="690"/>
      <c r="EJ1272" s="690"/>
      <c r="EK1272" s="690"/>
      <c r="EL1272" s="690"/>
      <c r="EM1272" s="690"/>
      <c r="EN1272" s="690"/>
      <c r="EO1272" s="690"/>
      <c r="EP1272" s="690"/>
      <c r="EQ1272" s="690"/>
      <c r="ER1272" s="690"/>
      <c r="ES1272" s="690"/>
      <c r="ET1272" s="690"/>
      <c r="EU1272" s="690"/>
      <c r="EV1272" s="690"/>
      <c r="EW1272" s="690"/>
      <c r="EX1272" s="690"/>
      <c r="EY1272" s="690"/>
      <c r="EZ1272" s="690"/>
      <c r="FA1272" s="688" t="s">
        <v>4962</v>
      </c>
      <c r="FB1272" s="688"/>
      <c r="FC1272" s="688"/>
      <c r="FD1272" s="688"/>
    </row>
    <row r="1273">
      <c r="A1273" s="687" t="s">
        <v>4963</v>
      </c>
      <c r="B1273" s="688" t="s">
        <v>402</v>
      </c>
      <c r="C1273" s="689" t="s">
        <v>1970</v>
      </c>
      <c r="D1273" s="688" t="s">
        <v>18</v>
      </c>
      <c r="E1273" s="688" t="s">
        <v>12</v>
      </c>
      <c r="F1273" s="688" t="s">
        <v>283</v>
      </c>
      <c r="G1273" s="688" t="s">
        <v>4964</v>
      </c>
      <c r="H1273" s="688" t="s">
        <v>3900</v>
      </c>
      <c r="I1273" s="690"/>
      <c r="J1273" s="688" t="s">
        <v>44</v>
      </c>
      <c r="K1273" s="688" t="s">
        <v>4384</v>
      </c>
      <c r="L1273" s="688" t="s">
        <v>953</v>
      </c>
      <c r="M1273" s="688" t="s">
        <v>50</v>
      </c>
      <c r="N1273" s="691">
        <v>41913.0</v>
      </c>
      <c r="O1273" s="692"/>
      <c r="P1273" s="690"/>
      <c r="Q1273" s="693">
        <v>41946.0</v>
      </c>
      <c r="R1273" s="693">
        <v>41955.0</v>
      </c>
      <c r="S1273" s="695">
        <v>1.0</v>
      </c>
      <c r="T1273" s="69">
        <f t="shared" si="2590"/>
        <v>1610</v>
      </c>
      <c r="U1273" s="696">
        <f t="shared" ref="U1273:W1273" si="2602">IF(ISBLANK($A1273),"",sum(AE1273,AK1273,AQ1273,AW1273,BC1273,BI1273,BO1273,BU1273,CA1273,CG1273,CM1273,CS1273,CY1273,DE1273,DK1273,DQ1273,DW1273,EC1273,EI1273,EO1273,EU1273))</f>
        <v>4</v>
      </c>
      <c r="V1273" s="696">
        <f t="shared" si="2602"/>
        <v>0</v>
      </c>
      <c r="W1273" s="696">
        <f t="shared" si="2602"/>
        <v>0</v>
      </c>
      <c r="X1273" s="697">
        <f t="shared" si="2548"/>
        <v>4</v>
      </c>
      <c r="Y1273" s="696">
        <f t="shared" ref="Y1273:AA1273" si="2603">IF(ISBLANK($A1273),"",sum(AH1273,AN1273,AT1273,AZ1273,BF1273,BL1273,BR1273,BX1273,CD1273,CJ1273,CP1273,CV1273,DB1273,DH1273,DN1273,DT1273,DZ1273,EF1273,EL1273,ER1273,EX1273))</f>
        <v>4</v>
      </c>
      <c r="Z1273" s="696">
        <f t="shared" si="2603"/>
        <v>0</v>
      </c>
      <c r="AA1273" s="696">
        <f t="shared" si="2603"/>
        <v>0</v>
      </c>
      <c r="AB1273" s="697">
        <f t="shared" si="2550"/>
        <v>4</v>
      </c>
      <c r="AC1273" s="698">
        <f t="shared" si="2551"/>
        <v>1</v>
      </c>
      <c r="AD1273" s="539" t="str">
        <f t="shared" si="2599"/>
        <v>20+</v>
      </c>
      <c r="AE1273" s="690"/>
      <c r="AF1273" s="690"/>
      <c r="AG1273" s="690"/>
      <c r="AH1273" s="690"/>
      <c r="AI1273" s="690"/>
      <c r="AJ1273" s="690"/>
      <c r="AK1273" s="699">
        <v>2.0</v>
      </c>
      <c r="AL1273" s="690"/>
      <c r="AM1273" s="690"/>
      <c r="AN1273" s="690"/>
      <c r="AO1273" s="690"/>
      <c r="AP1273" s="690"/>
      <c r="AQ1273" s="699">
        <v>2.0</v>
      </c>
      <c r="AR1273" s="690"/>
      <c r="AS1273" s="690"/>
      <c r="AT1273" s="690"/>
      <c r="AU1273" s="690"/>
      <c r="AV1273" s="690"/>
      <c r="AW1273" s="690"/>
      <c r="AX1273" s="690"/>
      <c r="AY1273" s="690"/>
      <c r="AZ1273" s="690"/>
      <c r="BA1273" s="690"/>
      <c r="BB1273" s="690"/>
      <c r="BC1273" s="690"/>
      <c r="BD1273" s="690"/>
      <c r="BE1273" s="690"/>
      <c r="BF1273" s="699">
        <v>4.0</v>
      </c>
      <c r="BG1273" s="690"/>
      <c r="BH1273" s="690"/>
      <c r="BI1273" s="690"/>
      <c r="BJ1273" s="690"/>
      <c r="BK1273" s="690"/>
      <c r="BL1273" s="690"/>
      <c r="BM1273" s="690"/>
      <c r="BN1273" s="690"/>
      <c r="BO1273" s="690"/>
      <c r="BP1273" s="690"/>
      <c r="BQ1273" s="690"/>
      <c r="BR1273" s="690"/>
      <c r="BS1273" s="690"/>
      <c r="BT1273" s="690"/>
      <c r="BU1273" s="690"/>
      <c r="BV1273" s="690"/>
      <c r="BW1273" s="690"/>
      <c r="BX1273" s="690"/>
      <c r="BY1273" s="690"/>
      <c r="BZ1273" s="690"/>
      <c r="CA1273" s="690"/>
      <c r="CB1273" s="690"/>
      <c r="CC1273" s="690"/>
      <c r="CD1273" s="690"/>
      <c r="CE1273" s="690"/>
      <c r="CF1273" s="690"/>
      <c r="CG1273" s="690"/>
      <c r="CH1273" s="690"/>
      <c r="CI1273" s="690"/>
      <c r="CJ1273" s="690"/>
      <c r="CK1273" s="690"/>
      <c r="CL1273" s="690"/>
      <c r="CM1273" s="690"/>
      <c r="CN1273" s="690"/>
      <c r="CO1273" s="690"/>
      <c r="CP1273" s="690"/>
      <c r="CQ1273" s="690"/>
      <c r="CR1273" s="690"/>
      <c r="CS1273" s="690"/>
      <c r="CT1273" s="690"/>
      <c r="CU1273" s="690"/>
      <c r="CV1273" s="690"/>
      <c r="CW1273" s="690"/>
      <c r="CX1273" s="690"/>
      <c r="CY1273" s="690"/>
      <c r="CZ1273" s="690"/>
      <c r="DA1273" s="690"/>
      <c r="DB1273" s="690"/>
      <c r="DC1273" s="690"/>
      <c r="DD1273" s="690"/>
      <c r="DE1273" s="690"/>
      <c r="DF1273" s="690"/>
      <c r="DG1273" s="690"/>
      <c r="DH1273" s="690"/>
      <c r="DI1273" s="690"/>
      <c r="DJ1273" s="690"/>
      <c r="DK1273" s="690"/>
      <c r="DL1273" s="690"/>
      <c r="DM1273" s="690"/>
      <c r="DN1273" s="690"/>
      <c r="DO1273" s="690"/>
      <c r="DP1273" s="690"/>
      <c r="DQ1273" s="690"/>
      <c r="DR1273" s="690"/>
      <c r="DS1273" s="690"/>
      <c r="DT1273" s="690"/>
      <c r="DU1273" s="690"/>
      <c r="DV1273" s="690"/>
      <c r="DW1273" s="690"/>
      <c r="DX1273" s="690"/>
      <c r="DY1273" s="690"/>
      <c r="DZ1273" s="690"/>
      <c r="EA1273" s="690"/>
      <c r="EB1273" s="690"/>
      <c r="EC1273" s="690"/>
      <c r="ED1273" s="690"/>
      <c r="EE1273" s="690"/>
      <c r="EF1273" s="690"/>
      <c r="EG1273" s="690"/>
      <c r="EH1273" s="690"/>
      <c r="EI1273" s="690"/>
      <c r="EJ1273" s="690"/>
      <c r="EK1273" s="690"/>
      <c r="EL1273" s="690"/>
      <c r="EM1273" s="690"/>
      <c r="EN1273" s="690"/>
      <c r="EO1273" s="690"/>
      <c r="EP1273" s="690"/>
      <c r="EQ1273" s="690"/>
      <c r="ER1273" s="690"/>
      <c r="ES1273" s="690"/>
      <c r="ET1273" s="690"/>
      <c r="EU1273" s="690"/>
      <c r="EV1273" s="690"/>
      <c r="EW1273" s="690"/>
      <c r="EX1273" s="690"/>
      <c r="EY1273" s="690"/>
      <c r="EZ1273" s="690"/>
      <c r="FA1273" s="688" t="s">
        <v>4965</v>
      </c>
      <c r="FB1273" s="688"/>
      <c r="FC1273" s="688"/>
      <c r="FD1273" s="688"/>
    </row>
    <row r="1274">
      <c r="A1274" s="233" t="s">
        <v>4966</v>
      </c>
      <c r="B1274" s="234" t="s">
        <v>402</v>
      </c>
      <c r="C1274" s="235" t="s">
        <v>8</v>
      </c>
      <c r="D1274" s="234" t="s">
        <v>18</v>
      </c>
      <c r="E1274" s="234" t="s">
        <v>12</v>
      </c>
      <c r="F1274" s="234" t="s">
        <v>283</v>
      </c>
      <c r="G1274" s="234" t="s">
        <v>4967</v>
      </c>
      <c r="H1274" s="234" t="s">
        <v>3900</v>
      </c>
      <c r="I1274" s="234" t="s">
        <v>23</v>
      </c>
      <c r="J1274" s="234" t="s">
        <v>44</v>
      </c>
      <c r="K1274" s="234" t="s">
        <v>4384</v>
      </c>
      <c r="L1274" s="234" t="s">
        <v>4968</v>
      </c>
      <c r="M1274" s="234" t="s">
        <v>133</v>
      </c>
      <c r="N1274" s="236">
        <v>41913.0</v>
      </c>
      <c r="O1274" s="224"/>
      <c r="P1274" s="218"/>
      <c r="Q1274" s="229"/>
      <c r="R1274" s="229"/>
      <c r="S1274" s="218"/>
      <c r="T1274" s="69">
        <f t="shared" si="2590"/>
        <v>1610</v>
      </c>
      <c r="U1274" s="536">
        <f t="shared" ref="U1274:W1274" si="2604">IF(ISBLANK($A1274),"",sum(AE1274,AK1274,AQ1274,AW1274,BC1274,BI1274,BO1274,BU1274,CA1274,CG1274,CM1274,CS1274,CY1274,DE1274,DK1274,DQ1274,DW1274,EC1274,EI1274,EO1274,EU1274))</f>
        <v>5</v>
      </c>
      <c r="V1274" s="536">
        <f t="shared" si="2604"/>
        <v>0</v>
      </c>
      <c r="W1274" s="536">
        <f t="shared" si="2604"/>
        <v>0</v>
      </c>
      <c r="X1274" s="537">
        <f t="shared" si="2548"/>
        <v>5</v>
      </c>
      <c r="Y1274" s="536">
        <f t="shared" ref="Y1274:AA1274" si="2605">IF(ISBLANK($A1274),"",sum(AH1274,AN1274,AT1274,AZ1274,BF1274,BL1274,BR1274,BX1274,CD1274,CJ1274,CP1274,CV1274,DB1274,DH1274,DN1274,DT1274,DZ1274,EF1274,EL1274,ER1274,EX1274))</f>
        <v>3</v>
      </c>
      <c r="Z1274" s="536">
        <f t="shared" si="2605"/>
        <v>1</v>
      </c>
      <c r="AA1274" s="536">
        <f t="shared" si="2605"/>
        <v>0</v>
      </c>
      <c r="AB1274" s="537">
        <f t="shared" si="2550"/>
        <v>4</v>
      </c>
      <c r="AC1274" s="538">
        <f t="shared" si="2551"/>
        <v>0.6</v>
      </c>
      <c r="AD1274" s="539" t="str">
        <f> IF( N1274="" , "", IF( (TODAY()-N1274)/7 &gt; 20 , "20+", ROUNDUP((TODAY()-N1274)/7 ,0)))</f>
        <v>20+</v>
      </c>
      <c r="AE1274" s="218"/>
      <c r="AF1274" s="218"/>
      <c r="AG1274" s="218"/>
      <c r="AH1274" s="218"/>
      <c r="AI1274" s="218"/>
      <c r="AJ1274" s="218"/>
      <c r="AK1274" s="218"/>
      <c r="AL1274" s="218"/>
      <c r="AM1274" s="218"/>
      <c r="AN1274" s="218"/>
      <c r="AO1274" s="218"/>
      <c r="AP1274" s="218"/>
      <c r="AQ1274" s="218"/>
      <c r="AR1274" s="218"/>
      <c r="AS1274" s="218"/>
      <c r="AT1274" s="218"/>
      <c r="AU1274" s="218"/>
      <c r="AV1274" s="218"/>
      <c r="AW1274" s="237">
        <v>2.0</v>
      </c>
      <c r="AX1274" s="218"/>
      <c r="AY1274" s="218"/>
      <c r="AZ1274" s="218"/>
      <c r="BA1274" s="218"/>
      <c r="BB1274" s="218"/>
      <c r="BC1274" s="237">
        <v>1.0</v>
      </c>
      <c r="BD1274" s="218"/>
      <c r="BE1274" s="218"/>
      <c r="BF1274" s="218"/>
      <c r="BG1274" s="218"/>
      <c r="BH1274" s="218"/>
      <c r="BI1274" s="237">
        <v>1.0</v>
      </c>
      <c r="BJ1274" s="218"/>
      <c r="BK1274" s="218"/>
      <c r="BL1274" s="218"/>
      <c r="BM1274" s="218"/>
      <c r="BN1274" s="218"/>
      <c r="BO1274" s="218"/>
      <c r="BP1274" s="218"/>
      <c r="BQ1274" s="218"/>
      <c r="BR1274" s="218"/>
      <c r="BS1274" s="218"/>
      <c r="BT1274" s="218"/>
      <c r="BU1274" s="218"/>
      <c r="BV1274" s="218"/>
      <c r="BW1274" s="218"/>
      <c r="BX1274" s="218"/>
      <c r="BY1274" s="218"/>
      <c r="BZ1274" s="218"/>
      <c r="CA1274" s="218"/>
      <c r="CB1274" s="218"/>
      <c r="CC1274" s="218"/>
      <c r="CD1274" s="218"/>
      <c r="CE1274" s="218"/>
      <c r="CF1274" s="218"/>
      <c r="CG1274" s="218"/>
      <c r="CH1274" s="218"/>
      <c r="CI1274" s="218"/>
      <c r="CJ1274" s="237">
        <v>2.0</v>
      </c>
      <c r="CK1274" s="218"/>
      <c r="CL1274" s="218"/>
      <c r="CM1274" s="237">
        <v>1.0</v>
      </c>
      <c r="CN1274" s="218"/>
      <c r="CO1274" s="218"/>
      <c r="CP1274" s="218"/>
      <c r="CQ1274" s="218"/>
      <c r="CR1274" s="218"/>
      <c r="CS1274" s="218"/>
      <c r="CT1274" s="218"/>
      <c r="CU1274" s="218"/>
      <c r="CV1274" s="237">
        <v>1.0</v>
      </c>
      <c r="CW1274" s="218"/>
      <c r="CX1274" s="218"/>
      <c r="CY1274" s="218"/>
      <c r="CZ1274" s="218"/>
      <c r="DA1274" s="218"/>
      <c r="DB1274" s="218"/>
      <c r="DC1274" s="218"/>
      <c r="DD1274" s="218"/>
      <c r="DE1274" s="218"/>
      <c r="DF1274" s="218"/>
      <c r="DG1274" s="218"/>
      <c r="DH1274" s="218"/>
      <c r="DI1274" s="218"/>
      <c r="DJ1274" s="218"/>
      <c r="DK1274" s="218"/>
      <c r="DL1274" s="218"/>
      <c r="DM1274" s="218"/>
      <c r="DN1274" s="218"/>
      <c r="DO1274" s="237">
        <v>1.0</v>
      </c>
      <c r="DP1274" s="218"/>
      <c r="DQ1274" s="218"/>
      <c r="DR1274" s="218"/>
      <c r="DS1274" s="218"/>
      <c r="DT1274" s="218"/>
      <c r="DU1274" s="218"/>
      <c r="DV1274" s="218"/>
      <c r="DW1274" s="218"/>
      <c r="DX1274" s="218"/>
      <c r="DY1274" s="218"/>
      <c r="DZ1274" s="218"/>
      <c r="EA1274" s="218"/>
      <c r="EB1274" s="218"/>
      <c r="EC1274" s="218"/>
      <c r="ED1274" s="218"/>
      <c r="EE1274" s="218"/>
      <c r="EF1274" s="218"/>
      <c r="EG1274" s="218"/>
      <c r="EH1274" s="218"/>
      <c r="EI1274" s="218"/>
      <c r="EJ1274" s="218"/>
      <c r="EK1274" s="218"/>
      <c r="EL1274" s="218"/>
      <c r="EM1274" s="218"/>
      <c r="EN1274" s="218"/>
      <c r="EO1274" s="218"/>
      <c r="EP1274" s="218"/>
      <c r="EQ1274" s="218"/>
      <c r="ER1274" s="218"/>
      <c r="ES1274" s="218"/>
      <c r="ET1274" s="218"/>
      <c r="EU1274" s="218"/>
      <c r="EV1274" s="218"/>
      <c r="EW1274" s="218"/>
      <c r="EX1274" s="218"/>
      <c r="EY1274" s="218"/>
      <c r="EZ1274" s="218"/>
      <c r="FA1274" s="234" t="s">
        <v>4969</v>
      </c>
      <c r="FB1274" s="234"/>
      <c r="FC1274" s="234"/>
      <c r="FD1274" s="234"/>
    </row>
    <row r="1275">
      <c r="A1275" s="687" t="s">
        <v>4970</v>
      </c>
      <c r="B1275" s="688" t="s">
        <v>402</v>
      </c>
      <c r="C1275" s="689" t="s">
        <v>1970</v>
      </c>
      <c r="D1275" s="688" t="s">
        <v>18</v>
      </c>
      <c r="E1275" s="688" t="s">
        <v>12</v>
      </c>
      <c r="F1275" s="688" t="s">
        <v>283</v>
      </c>
      <c r="G1275" s="688" t="s">
        <v>4954</v>
      </c>
      <c r="H1275" s="688" t="s">
        <v>3900</v>
      </c>
      <c r="I1275" s="690"/>
      <c r="J1275" s="688" t="s">
        <v>44</v>
      </c>
      <c r="K1275" s="688" t="s">
        <v>4384</v>
      </c>
      <c r="L1275" s="688" t="s">
        <v>367</v>
      </c>
      <c r="M1275" s="688" t="s">
        <v>61</v>
      </c>
      <c r="N1275" s="691">
        <v>41920.0</v>
      </c>
      <c r="O1275" s="692"/>
      <c r="P1275" s="690"/>
      <c r="Q1275" s="693">
        <v>41943.0</v>
      </c>
      <c r="R1275" s="693">
        <v>41955.0</v>
      </c>
      <c r="S1275" s="695">
        <v>1.0</v>
      </c>
      <c r="T1275" s="69">
        <f t="shared" si="2590"/>
        <v>1603</v>
      </c>
      <c r="U1275" s="696">
        <f t="shared" ref="U1275:W1275" si="2606">IF(ISBLANK($A1275),"",sum(AE1275,AK1275,AQ1275,AW1275,BC1275,BI1275,BO1275,BU1275,CA1275,CG1275,CM1275,CS1275,CY1275,DE1275,DK1275,DQ1275,DW1275,EC1275,EI1275,EO1275,EU1275))</f>
        <v>7</v>
      </c>
      <c r="V1275" s="696">
        <f t="shared" si="2606"/>
        <v>0</v>
      </c>
      <c r="W1275" s="696">
        <f t="shared" si="2606"/>
        <v>0</v>
      </c>
      <c r="X1275" s="697">
        <f t="shared" si="2548"/>
        <v>7</v>
      </c>
      <c r="Y1275" s="696">
        <f t="shared" ref="Y1275:AA1275" si="2607">IF(ISBLANK($A1275),"",sum(AH1275,AN1275,AT1275,AZ1275,BF1275,BL1275,BR1275,BX1275,CD1275,CJ1275,CP1275,CV1275,DB1275,DH1275,DN1275,DT1275,DZ1275,EF1275,EL1275,ER1275,EX1275))</f>
        <v>5</v>
      </c>
      <c r="Z1275" s="696">
        <f t="shared" si="2607"/>
        <v>1</v>
      </c>
      <c r="AA1275" s="696">
        <f t="shared" si="2607"/>
        <v>0</v>
      </c>
      <c r="AB1275" s="697">
        <f t="shared" si="2550"/>
        <v>6</v>
      </c>
      <c r="AC1275" s="698">
        <f t="shared" si="2551"/>
        <v>0.7142857143</v>
      </c>
      <c r="AD1275" s="539" t="str">
        <f>IF( (TODAY()-N1275)/7 &lt; 1,"1", IF( N1275="" , "", IF( (TODAY()-N1275)/7 &gt; 20 , "20+", ROUNDDOWN((TODAY()-N1275)/7 ,0))))</f>
        <v>20+</v>
      </c>
      <c r="AE1275" s="690"/>
      <c r="AF1275" s="690"/>
      <c r="AG1275" s="690"/>
      <c r="AH1275" s="690"/>
      <c r="AI1275" s="690"/>
      <c r="AJ1275" s="690"/>
      <c r="AK1275" s="699">
        <v>3.0</v>
      </c>
      <c r="AL1275" s="690"/>
      <c r="AM1275" s="690"/>
      <c r="AN1275" s="690"/>
      <c r="AO1275" s="690"/>
      <c r="AP1275" s="690"/>
      <c r="AQ1275" s="690"/>
      <c r="AR1275" s="690"/>
      <c r="AS1275" s="690"/>
      <c r="AT1275" s="690"/>
      <c r="AU1275" s="690"/>
      <c r="AV1275" s="690"/>
      <c r="AW1275" s="699">
        <v>1.0</v>
      </c>
      <c r="AX1275" s="690"/>
      <c r="AY1275" s="690"/>
      <c r="AZ1275" s="699">
        <v>4.0</v>
      </c>
      <c r="BA1275" s="690"/>
      <c r="BB1275" s="690"/>
      <c r="BC1275" s="699">
        <v>1.0</v>
      </c>
      <c r="BD1275" s="690"/>
      <c r="BE1275" s="690"/>
      <c r="BF1275" s="690"/>
      <c r="BG1275" s="690"/>
      <c r="BH1275" s="690"/>
      <c r="BI1275" s="699">
        <v>1.0</v>
      </c>
      <c r="BJ1275" s="690"/>
      <c r="BK1275" s="690"/>
      <c r="BL1275" s="690"/>
      <c r="BM1275" s="690"/>
      <c r="BN1275" s="690"/>
      <c r="BO1275" s="690"/>
      <c r="BP1275" s="690"/>
      <c r="BQ1275" s="690"/>
      <c r="BR1275" s="690"/>
      <c r="BS1275" s="699">
        <v>1.0</v>
      </c>
      <c r="BT1275" s="690"/>
      <c r="BU1275" s="690"/>
      <c r="BV1275" s="690"/>
      <c r="BW1275" s="690"/>
      <c r="BX1275" s="690"/>
      <c r="BY1275" s="690"/>
      <c r="BZ1275" s="690"/>
      <c r="CA1275" s="690"/>
      <c r="CB1275" s="690"/>
      <c r="CC1275" s="690"/>
      <c r="CD1275" s="690"/>
      <c r="CE1275" s="690"/>
      <c r="CF1275" s="690"/>
      <c r="CG1275" s="699">
        <v>1.0</v>
      </c>
      <c r="CH1275" s="690"/>
      <c r="CI1275" s="690"/>
      <c r="CJ1275" s="699">
        <v>1.0</v>
      </c>
      <c r="CK1275" s="690"/>
      <c r="CL1275" s="690"/>
      <c r="CM1275" s="690"/>
      <c r="CN1275" s="690"/>
      <c r="CO1275" s="690"/>
      <c r="CP1275" s="690"/>
      <c r="CQ1275" s="690"/>
      <c r="CR1275" s="690"/>
      <c r="CS1275" s="690"/>
      <c r="CT1275" s="690"/>
      <c r="CU1275" s="690"/>
      <c r="CV1275" s="690"/>
      <c r="CW1275" s="690"/>
      <c r="CX1275" s="690"/>
      <c r="CY1275" s="690"/>
      <c r="CZ1275" s="690"/>
      <c r="DA1275" s="690"/>
      <c r="DB1275" s="690"/>
      <c r="DC1275" s="690"/>
      <c r="DD1275" s="690"/>
      <c r="DE1275" s="690"/>
      <c r="DF1275" s="690"/>
      <c r="DG1275" s="690"/>
      <c r="DH1275" s="690"/>
      <c r="DI1275" s="690"/>
      <c r="DJ1275" s="690"/>
      <c r="DK1275" s="690"/>
      <c r="DL1275" s="690"/>
      <c r="DM1275" s="690"/>
      <c r="DN1275" s="690"/>
      <c r="DO1275" s="690"/>
      <c r="DP1275" s="690"/>
      <c r="DQ1275" s="690"/>
      <c r="DR1275" s="690"/>
      <c r="DS1275" s="690"/>
      <c r="DT1275" s="690"/>
      <c r="DU1275" s="690"/>
      <c r="DV1275" s="690"/>
      <c r="DW1275" s="690"/>
      <c r="DX1275" s="690"/>
      <c r="DY1275" s="690"/>
      <c r="DZ1275" s="690"/>
      <c r="EA1275" s="690"/>
      <c r="EB1275" s="690"/>
      <c r="EC1275" s="690"/>
      <c r="ED1275" s="690"/>
      <c r="EE1275" s="690"/>
      <c r="EF1275" s="690"/>
      <c r="EG1275" s="690"/>
      <c r="EH1275" s="690"/>
      <c r="EI1275" s="690"/>
      <c r="EJ1275" s="690"/>
      <c r="EK1275" s="690"/>
      <c r="EL1275" s="690"/>
      <c r="EM1275" s="690"/>
      <c r="EN1275" s="690"/>
      <c r="EO1275" s="690"/>
      <c r="EP1275" s="690"/>
      <c r="EQ1275" s="690"/>
      <c r="ER1275" s="690"/>
      <c r="ES1275" s="690"/>
      <c r="ET1275" s="690"/>
      <c r="EU1275" s="690"/>
      <c r="EV1275" s="690"/>
      <c r="EW1275" s="690"/>
      <c r="EX1275" s="690"/>
      <c r="EY1275" s="690"/>
      <c r="EZ1275" s="690"/>
      <c r="FA1275" s="688" t="s">
        <v>4971</v>
      </c>
      <c r="FB1275" s="688"/>
      <c r="FC1275" s="688"/>
      <c r="FD1275" s="688"/>
    </row>
    <row r="1276">
      <c r="A1276" s="233" t="s">
        <v>4972</v>
      </c>
      <c r="B1276" s="234" t="s">
        <v>402</v>
      </c>
      <c r="C1276" s="235" t="s">
        <v>8</v>
      </c>
      <c r="D1276" s="234" t="s">
        <v>18</v>
      </c>
      <c r="E1276" s="234" t="s">
        <v>12</v>
      </c>
      <c r="F1276" s="234" t="s">
        <v>283</v>
      </c>
      <c r="G1276" s="234" t="s">
        <v>4973</v>
      </c>
      <c r="H1276" s="234" t="s">
        <v>3900</v>
      </c>
      <c r="I1276" s="234" t="s">
        <v>23</v>
      </c>
      <c r="J1276" s="234" t="s">
        <v>44</v>
      </c>
      <c r="K1276" s="234" t="s">
        <v>4384</v>
      </c>
      <c r="L1276" s="234" t="s">
        <v>4974</v>
      </c>
      <c r="M1276" s="234" t="s">
        <v>128</v>
      </c>
      <c r="N1276" s="236">
        <v>41960.0</v>
      </c>
      <c r="O1276" s="224"/>
      <c r="P1276" s="218"/>
      <c r="Q1276" s="229"/>
      <c r="R1276" s="229"/>
      <c r="S1276" s="218"/>
      <c r="T1276" s="69">
        <f t="shared" si="2590"/>
        <v>1563</v>
      </c>
      <c r="U1276" s="536">
        <f t="shared" ref="U1276:W1276" si="2608">IF(ISBLANK($A1276),"",sum(AE1276,AK1276,AQ1276,AW1276,BC1276,BI1276,BO1276,BU1276,CA1276,CG1276,CM1276,CS1276,CY1276,DE1276,DK1276,DQ1276,DW1276,EC1276,EI1276,EO1276,EU1276))</f>
        <v>8</v>
      </c>
      <c r="V1276" s="536">
        <f t="shared" si="2608"/>
        <v>0</v>
      </c>
      <c r="W1276" s="536">
        <f t="shared" si="2608"/>
        <v>0</v>
      </c>
      <c r="X1276" s="537">
        <f t="shared" si="2548"/>
        <v>8</v>
      </c>
      <c r="Y1276" s="536">
        <f t="shared" ref="Y1276:AA1276" si="2609">IF(ISBLANK($A1276),"",sum(AH1276,AN1276,AT1276,AZ1276,BF1276,BL1276,BR1276,BX1276,CD1276,CJ1276,CP1276,CV1276,DB1276,DH1276,DN1276,DT1276,DZ1276,EF1276,EL1276,ER1276,EX1276))</f>
        <v>2</v>
      </c>
      <c r="Z1276" s="536">
        <f t="shared" si="2609"/>
        <v>1</v>
      </c>
      <c r="AA1276" s="536">
        <f t="shared" si="2609"/>
        <v>0</v>
      </c>
      <c r="AB1276" s="537">
        <f t="shared" si="2550"/>
        <v>3</v>
      </c>
      <c r="AC1276" s="538">
        <f t="shared" si="2551"/>
        <v>0.25</v>
      </c>
      <c r="AD1276" s="635" t="str">
        <f> IF( N1276="" , "", IF( (TODAY()-N1276)/7 &gt; 20 , "20+", ROUNDUP((TODAY()-N1276)/7 ,0)))</f>
        <v>20+</v>
      </c>
      <c r="AE1276" s="237">
        <v>2.0</v>
      </c>
      <c r="AF1276" s="218"/>
      <c r="AG1276" s="218"/>
      <c r="AH1276" s="218"/>
      <c r="AI1276" s="218"/>
      <c r="AJ1276" s="218"/>
      <c r="AK1276" s="218"/>
      <c r="AL1276" s="218"/>
      <c r="AM1276" s="218"/>
      <c r="AN1276" s="218"/>
      <c r="AO1276" s="218"/>
      <c r="AP1276" s="218"/>
      <c r="AQ1276" s="237">
        <v>1.0</v>
      </c>
      <c r="AR1276" s="218"/>
      <c r="AS1276" s="218"/>
      <c r="AT1276" s="237">
        <v>1.0</v>
      </c>
      <c r="AU1276" s="218"/>
      <c r="AV1276" s="218"/>
      <c r="AW1276" s="237">
        <v>1.0</v>
      </c>
      <c r="AX1276" s="218"/>
      <c r="AY1276" s="218"/>
      <c r="AZ1276" s="218"/>
      <c r="BA1276" s="218"/>
      <c r="BB1276" s="218"/>
      <c r="BC1276" s="218"/>
      <c r="BD1276" s="218"/>
      <c r="BE1276" s="218"/>
      <c r="BF1276" s="218"/>
      <c r="BG1276" s="237">
        <v>1.0</v>
      </c>
      <c r="BH1276" s="218"/>
      <c r="BI1276" s="218"/>
      <c r="BJ1276" s="218"/>
      <c r="BK1276" s="218"/>
      <c r="BL1276" s="218"/>
      <c r="BM1276" s="218"/>
      <c r="BN1276" s="218"/>
      <c r="BO1276" s="218"/>
      <c r="BP1276" s="218"/>
      <c r="BQ1276" s="218"/>
      <c r="BR1276" s="218"/>
      <c r="BS1276" s="218"/>
      <c r="BT1276" s="218"/>
      <c r="BU1276" s="237">
        <v>1.0</v>
      </c>
      <c r="BV1276" s="218"/>
      <c r="BW1276" s="218"/>
      <c r="BX1276" s="218"/>
      <c r="BY1276" s="218"/>
      <c r="BZ1276" s="218"/>
      <c r="CA1276" s="218"/>
      <c r="CB1276" s="218"/>
      <c r="CC1276" s="218"/>
      <c r="CD1276" s="237">
        <v>1.0</v>
      </c>
      <c r="CE1276" s="218"/>
      <c r="CF1276" s="218"/>
      <c r="CG1276" s="218"/>
      <c r="CH1276" s="218"/>
      <c r="CI1276" s="218"/>
      <c r="CJ1276" s="218"/>
      <c r="CK1276" s="218"/>
      <c r="CL1276" s="218"/>
      <c r="CM1276" s="237">
        <v>3.0</v>
      </c>
      <c r="CN1276" s="218"/>
      <c r="CO1276" s="218"/>
      <c r="CP1276" s="218"/>
      <c r="CQ1276" s="218"/>
      <c r="CR1276" s="218"/>
      <c r="CS1276" s="218"/>
      <c r="CT1276" s="218"/>
      <c r="CU1276" s="218"/>
      <c r="CV1276" s="218"/>
      <c r="CW1276" s="218"/>
      <c r="CX1276" s="218"/>
      <c r="CY1276" s="218"/>
      <c r="CZ1276" s="218"/>
      <c r="DA1276" s="218"/>
      <c r="DB1276" s="218"/>
      <c r="DC1276" s="218"/>
      <c r="DD1276" s="218"/>
      <c r="DE1276" s="218"/>
      <c r="DF1276" s="218"/>
      <c r="DG1276" s="218"/>
      <c r="DH1276" s="218"/>
      <c r="DI1276" s="218"/>
      <c r="DJ1276" s="218"/>
      <c r="DK1276" s="218"/>
      <c r="DL1276" s="218"/>
      <c r="DM1276" s="218"/>
      <c r="DN1276" s="218"/>
      <c r="DO1276" s="218"/>
      <c r="DP1276" s="218"/>
      <c r="DQ1276" s="218"/>
      <c r="DR1276" s="218"/>
      <c r="DS1276" s="218"/>
      <c r="DT1276" s="218"/>
      <c r="DU1276" s="218"/>
      <c r="DV1276" s="218"/>
      <c r="DW1276" s="218"/>
      <c r="DX1276" s="218"/>
      <c r="DY1276" s="218"/>
      <c r="DZ1276" s="218"/>
      <c r="EA1276" s="218"/>
      <c r="EB1276" s="218"/>
      <c r="EC1276" s="218"/>
      <c r="ED1276" s="218"/>
      <c r="EE1276" s="218"/>
      <c r="EF1276" s="218"/>
      <c r="EG1276" s="218"/>
      <c r="EH1276" s="218"/>
      <c r="EI1276" s="218"/>
      <c r="EJ1276" s="218"/>
      <c r="EK1276" s="218"/>
      <c r="EL1276" s="218"/>
      <c r="EM1276" s="218"/>
      <c r="EN1276" s="218"/>
      <c r="EO1276" s="218"/>
      <c r="EP1276" s="218"/>
      <c r="EQ1276" s="218"/>
      <c r="ER1276" s="218"/>
      <c r="ES1276" s="218"/>
      <c r="ET1276" s="218"/>
      <c r="EU1276" s="218"/>
      <c r="EV1276" s="218"/>
      <c r="EW1276" s="218"/>
      <c r="EX1276" s="218"/>
      <c r="EY1276" s="218"/>
      <c r="EZ1276" s="218"/>
      <c r="FA1276" s="234" t="s">
        <v>4975</v>
      </c>
      <c r="FB1276" s="234"/>
      <c r="FC1276" s="234"/>
      <c r="FD1276" s="234"/>
    </row>
    <row r="1277">
      <c r="A1277" s="233" t="s">
        <v>4976</v>
      </c>
      <c r="B1277" s="234" t="s">
        <v>4369</v>
      </c>
      <c r="C1277" s="235" t="s">
        <v>1970</v>
      </c>
      <c r="D1277" s="234" t="s">
        <v>18</v>
      </c>
      <c r="E1277" s="234" t="s">
        <v>12</v>
      </c>
      <c r="F1277" s="234" t="s">
        <v>283</v>
      </c>
      <c r="G1277" s="234" t="s">
        <v>4977</v>
      </c>
      <c r="H1277" s="234" t="s">
        <v>4371</v>
      </c>
      <c r="I1277" s="218"/>
      <c r="J1277" s="234" t="s">
        <v>44</v>
      </c>
      <c r="K1277" s="234" t="s">
        <v>4384</v>
      </c>
      <c r="L1277" s="234" t="s">
        <v>4978</v>
      </c>
      <c r="M1277" s="234" t="s">
        <v>133</v>
      </c>
      <c r="N1277" s="236">
        <v>41955.0</v>
      </c>
      <c r="O1277" s="224"/>
      <c r="P1277" s="218"/>
      <c r="Q1277" s="229"/>
      <c r="R1277" s="229"/>
      <c r="S1277" s="535">
        <v>1.0</v>
      </c>
      <c r="T1277" s="69">
        <f t="shared" si="2590"/>
        <v>1568</v>
      </c>
      <c r="U1277" s="536">
        <f t="shared" ref="U1277:W1277" si="2610">IF(ISBLANK($A1277),"",sum(AE1277,AK1277,AQ1277,AW1277,BC1277,BI1277,BO1277,BU1277,CA1277,CG1277,CM1277,CS1277,CY1277,DE1277,DK1277,DQ1277,DW1277,EC1277,EI1277,EO1277,EU1277))</f>
        <v>1</v>
      </c>
      <c r="V1277" s="536">
        <f t="shared" si="2610"/>
        <v>0</v>
      </c>
      <c r="W1277" s="536">
        <f t="shared" si="2610"/>
        <v>0</v>
      </c>
      <c r="X1277" s="537">
        <f t="shared" si="2548"/>
        <v>1</v>
      </c>
      <c r="Y1277" s="536">
        <f t="shared" ref="Y1277:AA1277" si="2611">IF(ISBLANK($A1277),"",sum(AH1277,AN1277,AT1277,AZ1277,BF1277,BL1277,BR1277,BX1277,CD1277,CJ1277,CP1277,CV1277,DB1277,DH1277,DN1277,DT1277,DZ1277,EF1277,EL1277,ER1277,EX1277))</f>
        <v>1</v>
      </c>
      <c r="Z1277" s="536">
        <f t="shared" si="2611"/>
        <v>0</v>
      </c>
      <c r="AA1277" s="536">
        <f t="shared" si="2611"/>
        <v>0</v>
      </c>
      <c r="AB1277" s="537">
        <f t="shared" si="2550"/>
        <v>1</v>
      </c>
      <c r="AC1277" s="538">
        <f t="shared" si="2551"/>
        <v>1</v>
      </c>
      <c r="AD1277" s="539" t="str">
        <f>IF( (TODAY()-N1277)/7 &lt; 1,"1", IF( N1277="" , "", IF( (TODAY()-N1277)/7 &gt; 20 , "20+", ROUNDDOWN((TODAY()-N1277)/7 ,0))))</f>
        <v>20+</v>
      </c>
      <c r="AE1277" s="218"/>
      <c r="AF1277" s="218"/>
      <c r="AG1277" s="218"/>
      <c r="AH1277" s="218"/>
      <c r="AI1277" s="218"/>
      <c r="AJ1277" s="218"/>
      <c r="AK1277" s="237">
        <v>1.0</v>
      </c>
      <c r="AL1277" s="218"/>
      <c r="AM1277" s="218"/>
      <c r="AN1277" s="218"/>
      <c r="AO1277" s="218"/>
      <c r="AP1277" s="218"/>
      <c r="AQ1277" s="218"/>
      <c r="AR1277" s="218"/>
      <c r="AS1277" s="218"/>
      <c r="AT1277" s="237">
        <v>1.0</v>
      </c>
      <c r="AU1277" s="218"/>
      <c r="AV1277" s="218"/>
      <c r="AW1277" s="218"/>
      <c r="AX1277" s="218"/>
      <c r="AY1277" s="218"/>
      <c r="AZ1277" s="218"/>
      <c r="BA1277" s="218"/>
      <c r="BB1277" s="218"/>
      <c r="BC1277" s="218"/>
      <c r="BD1277" s="218"/>
      <c r="BE1277" s="218"/>
      <c r="BF1277" s="218"/>
      <c r="BG1277" s="218"/>
      <c r="BH1277" s="218"/>
      <c r="BI1277" s="218"/>
      <c r="BJ1277" s="218"/>
      <c r="BK1277" s="218"/>
      <c r="BL1277" s="218"/>
      <c r="BM1277" s="218"/>
      <c r="BN1277" s="218"/>
      <c r="BO1277" s="218"/>
      <c r="BP1277" s="218"/>
      <c r="BQ1277" s="218"/>
      <c r="BR1277" s="218"/>
      <c r="BS1277" s="218"/>
      <c r="BT1277" s="218"/>
      <c r="BU1277" s="218"/>
      <c r="BV1277" s="218"/>
      <c r="BW1277" s="218"/>
      <c r="BX1277" s="218"/>
      <c r="BY1277" s="218"/>
      <c r="BZ1277" s="218"/>
      <c r="CA1277" s="218"/>
      <c r="CB1277" s="218"/>
      <c r="CC1277" s="218"/>
      <c r="CD1277" s="218"/>
      <c r="CE1277" s="218"/>
      <c r="CF1277" s="218"/>
      <c r="CG1277" s="218"/>
      <c r="CH1277" s="218"/>
      <c r="CI1277" s="218"/>
      <c r="CJ1277" s="218"/>
      <c r="CK1277" s="218"/>
      <c r="CL1277" s="218"/>
      <c r="CM1277" s="218"/>
      <c r="CN1277" s="218"/>
      <c r="CO1277" s="218"/>
      <c r="CP1277" s="218"/>
      <c r="CQ1277" s="218"/>
      <c r="CR1277" s="218"/>
      <c r="CS1277" s="218"/>
      <c r="CT1277" s="218"/>
      <c r="CU1277" s="218"/>
      <c r="CV1277" s="218"/>
      <c r="CW1277" s="218"/>
      <c r="CX1277" s="218"/>
      <c r="CY1277" s="218"/>
      <c r="CZ1277" s="218"/>
      <c r="DA1277" s="218"/>
      <c r="DB1277" s="218"/>
      <c r="DC1277" s="218"/>
      <c r="DD1277" s="218"/>
      <c r="DE1277" s="218"/>
      <c r="DF1277" s="218"/>
      <c r="DG1277" s="218"/>
      <c r="DH1277" s="218"/>
      <c r="DI1277" s="218"/>
      <c r="DJ1277" s="218"/>
      <c r="DK1277" s="218"/>
      <c r="DL1277" s="218"/>
      <c r="DM1277" s="218"/>
      <c r="DN1277" s="218"/>
      <c r="DO1277" s="218"/>
      <c r="DP1277" s="218"/>
      <c r="DQ1277" s="218"/>
      <c r="DR1277" s="218"/>
      <c r="DS1277" s="218"/>
      <c r="DT1277" s="218"/>
      <c r="DU1277" s="218"/>
      <c r="DV1277" s="218"/>
      <c r="DW1277" s="218"/>
      <c r="DX1277" s="218"/>
      <c r="DY1277" s="218"/>
      <c r="DZ1277" s="218"/>
      <c r="EA1277" s="218"/>
      <c r="EB1277" s="218"/>
      <c r="EC1277" s="218"/>
      <c r="ED1277" s="218"/>
      <c r="EE1277" s="218"/>
      <c r="EF1277" s="218"/>
      <c r="EG1277" s="218"/>
      <c r="EH1277" s="218"/>
      <c r="EI1277" s="218"/>
      <c r="EJ1277" s="218"/>
      <c r="EK1277" s="218"/>
      <c r="EL1277" s="218"/>
      <c r="EM1277" s="218"/>
      <c r="EN1277" s="218"/>
      <c r="EO1277" s="218"/>
      <c r="EP1277" s="218"/>
      <c r="EQ1277" s="218"/>
      <c r="ER1277" s="218"/>
      <c r="ES1277" s="218"/>
      <c r="ET1277" s="218"/>
      <c r="EU1277" s="218"/>
      <c r="EV1277" s="218"/>
      <c r="EW1277" s="218"/>
      <c r="EX1277" s="218"/>
      <c r="EY1277" s="218"/>
      <c r="EZ1277" s="218"/>
      <c r="FA1277" s="234" t="s">
        <v>4979</v>
      </c>
      <c r="FB1277" s="234"/>
      <c r="FC1277" s="234"/>
      <c r="FD1277" s="234"/>
    </row>
    <row r="1278">
      <c r="A1278" s="233" t="s">
        <v>4980</v>
      </c>
      <c r="B1278" s="234" t="s">
        <v>402</v>
      </c>
      <c r="C1278" s="235" t="s">
        <v>8</v>
      </c>
      <c r="D1278" s="234" t="s">
        <v>18</v>
      </c>
      <c r="E1278" s="234" t="s">
        <v>12</v>
      </c>
      <c r="F1278" s="234" t="s">
        <v>283</v>
      </c>
      <c r="G1278" s="234" t="s">
        <v>4973</v>
      </c>
      <c r="H1278" s="234" t="s">
        <v>3900</v>
      </c>
      <c r="I1278" s="234" t="s">
        <v>23</v>
      </c>
      <c r="J1278" s="234" t="s">
        <v>44</v>
      </c>
      <c r="K1278" s="234" t="s">
        <v>4384</v>
      </c>
      <c r="L1278" s="234" t="s">
        <v>322</v>
      </c>
      <c r="M1278" s="234" t="s">
        <v>128</v>
      </c>
      <c r="N1278" s="236">
        <v>41967.0</v>
      </c>
      <c r="O1278" s="224"/>
      <c r="P1278" s="218"/>
      <c r="Q1278" s="229"/>
      <c r="R1278" s="229"/>
      <c r="S1278" s="218"/>
      <c r="T1278" s="69">
        <f t="shared" si="2590"/>
        <v>1556</v>
      </c>
      <c r="U1278" s="536">
        <f t="shared" ref="U1278:W1278" si="2612">IF(ISBLANK($A1278),"",sum(AE1278,AK1278,AQ1278,AW1278,BC1278,BI1278,BO1278,BU1278,CA1278,CG1278,CM1278,CS1278,CY1278,DE1278,DK1278,DQ1278,DW1278,EC1278,EI1278,EO1278,EU1278))</f>
        <v>5</v>
      </c>
      <c r="V1278" s="536">
        <f t="shared" si="2612"/>
        <v>1</v>
      </c>
      <c r="W1278" s="536">
        <f t="shared" si="2612"/>
        <v>0</v>
      </c>
      <c r="X1278" s="537">
        <f t="shared" si="2548"/>
        <v>6</v>
      </c>
      <c r="Y1278" s="536">
        <f t="shared" ref="Y1278:AA1278" si="2613">IF(ISBLANK($A1278),"",sum(AH1278,AN1278,AT1278,AZ1278,BF1278,BL1278,BR1278,BX1278,CD1278,CJ1278,CP1278,CV1278,DB1278,DH1278,DN1278,DT1278,DZ1278,EF1278,EL1278,ER1278,EX1278))</f>
        <v>4</v>
      </c>
      <c r="Z1278" s="536">
        <f t="shared" si="2613"/>
        <v>1</v>
      </c>
      <c r="AA1278" s="536">
        <f t="shared" si="2613"/>
        <v>0</v>
      </c>
      <c r="AB1278" s="537">
        <f t="shared" si="2550"/>
        <v>5</v>
      </c>
      <c r="AC1278" s="538">
        <f t="shared" si="2551"/>
        <v>0.6666666667</v>
      </c>
      <c r="AD1278" s="635" t="str">
        <f> IF( N1278="" , "", IF( (TODAY()-N1278)/7 &gt; 20 , "20+", ROUNDUP((TODAY()-N1278)/7 ,0)))</f>
        <v>20+</v>
      </c>
      <c r="AE1278" s="218"/>
      <c r="AF1278" s="218"/>
      <c r="AG1278" s="218"/>
      <c r="AH1278" s="218"/>
      <c r="AI1278" s="218"/>
      <c r="AJ1278" s="218"/>
      <c r="AK1278" s="218"/>
      <c r="AL1278" s="218"/>
      <c r="AM1278" s="218"/>
      <c r="AN1278" s="218"/>
      <c r="AO1278" s="218"/>
      <c r="AP1278" s="218"/>
      <c r="AQ1278" s="218"/>
      <c r="AR1278" s="218"/>
      <c r="AS1278" s="218"/>
      <c r="AT1278" s="218"/>
      <c r="AU1278" s="218"/>
      <c r="AV1278" s="218"/>
      <c r="AW1278" s="218"/>
      <c r="AX1278" s="218"/>
      <c r="AY1278" s="218"/>
      <c r="AZ1278" s="218"/>
      <c r="BA1278" s="218"/>
      <c r="BB1278" s="218"/>
      <c r="BC1278" s="237">
        <v>1.0</v>
      </c>
      <c r="BD1278" s="218"/>
      <c r="BE1278" s="218"/>
      <c r="BF1278" s="237">
        <v>1.0</v>
      </c>
      <c r="BG1278" s="218"/>
      <c r="BH1278" s="218"/>
      <c r="BI1278" s="218"/>
      <c r="BJ1278" s="218"/>
      <c r="BK1278" s="218"/>
      <c r="BL1278" s="218"/>
      <c r="BM1278" s="218"/>
      <c r="BN1278" s="218"/>
      <c r="BO1278" s="237">
        <v>2.0</v>
      </c>
      <c r="BP1278" s="218"/>
      <c r="BQ1278" s="218"/>
      <c r="BR1278" s="218"/>
      <c r="BS1278" s="218"/>
      <c r="BT1278" s="218"/>
      <c r="BU1278" s="237">
        <v>1.0</v>
      </c>
      <c r="BV1278" s="237">
        <v>1.0</v>
      </c>
      <c r="BW1278" s="218"/>
      <c r="BX1278" s="237">
        <v>1.0</v>
      </c>
      <c r="BY1278" s="218"/>
      <c r="BZ1278" s="218"/>
      <c r="CA1278" s="218"/>
      <c r="CB1278" s="218"/>
      <c r="CC1278" s="218"/>
      <c r="CD1278" s="237">
        <v>2.0</v>
      </c>
      <c r="CE1278" s="218"/>
      <c r="CF1278" s="218"/>
      <c r="CG1278" s="237">
        <v>1.0</v>
      </c>
      <c r="CH1278" s="218"/>
      <c r="CI1278" s="218"/>
      <c r="CJ1278" s="218"/>
      <c r="CK1278" s="237">
        <v>1.0</v>
      </c>
      <c r="CL1278" s="218"/>
      <c r="CM1278" s="218"/>
      <c r="CN1278" s="218"/>
      <c r="CO1278" s="218"/>
      <c r="CP1278" s="218"/>
      <c r="CQ1278" s="218"/>
      <c r="CR1278" s="218"/>
      <c r="CS1278" s="218"/>
      <c r="CT1278" s="218"/>
      <c r="CU1278" s="218"/>
      <c r="CV1278" s="218"/>
      <c r="CW1278" s="218"/>
      <c r="CX1278" s="218"/>
      <c r="CY1278" s="218"/>
      <c r="CZ1278" s="218"/>
      <c r="DA1278" s="218"/>
      <c r="DB1278" s="218"/>
      <c r="DC1278" s="218"/>
      <c r="DD1278" s="218"/>
      <c r="DE1278" s="218"/>
      <c r="DF1278" s="218"/>
      <c r="DG1278" s="218"/>
      <c r="DH1278" s="218"/>
      <c r="DI1278" s="218"/>
      <c r="DJ1278" s="218"/>
      <c r="DK1278" s="218"/>
      <c r="DL1278" s="218"/>
      <c r="DM1278" s="218"/>
      <c r="DN1278" s="218"/>
      <c r="DO1278" s="218"/>
      <c r="DP1278" s="218"/>
      <c r="DQ1278" s="218"/>
      <c r="DR1278" s="218"/>
      <c r="DS1278" s="218"/>
      <c r="DT1278" s="218"/>
      <c r="DU1278" s="218"/>
      <c r="DV1278" s="218"/>
      <c r="DW1278" s="218"/>
      <c r="DX1278" s="218"/>
      <c r="DY1278" s="218"/>
      <c r="DZ1278" s="218"/>
      <c r="EA1278" s="218"/>
      <c r="EB1278" s="218"/>
      <c r="EC1278" s="218"/>
      <c r="ED1278" s="218"/>
      <c r="EE1278" s="218"/>
      <c r="EF1278" s="218"/>
      <c r="EG1278" s="218"/>
      <c r="EH1278" s="218"/>
      <c r="EI1278" s="218"/>
      <c r="EJ1278" s="218"/>
      <c r="EK1278" s="218"/>
      <c r="EL1278" s="218"/>
      <c r="EM1278" s="218"/>
      <c r="EN1278" s="218"/>
      <c r="EO1278" s="218"/>
      <c r="EP1278" s="218"/>
      <c r="EQ1278" s="218"/>
      <c r="ER1278" s="218"/>
      <c r="ES1278" s="218"/>
      <c r="ET1278" s="218"/>
      <c r="EU1278" s="218"/>
      <c r="EV1278" s="218"/>
      <c r="EW1278" s="218"/>
      <c r="EX1278" s="218"/>
      <c r="EY1278" s="218"/>
      <c r="EZ1278" s="218"/>
      <c r="FA1278" s="234" t="s">
        <v>4981</v>
      </c>
      <c r="FB1278" s="234"/>
      <c r="FC1278" s="234"/>
      <c r="FD1278" s="234"/>
    </row>
    <row r="1279">
      <c r="A1279" s="233" t="s">
        <v>4982</v>
      </c>
      <c r="B1279" s="234" t="s">
        <v>4369</v>
      </c>
      <c r="C1279" s="235" t="s">
        <v>8</v>
      </c>
      <c r="D1279" s="234" t="s">
        <v>18</v>
      </c>
      <c r="E1279" s="234" t="s">
        <v>12</v>
      </c>
      <c r="F1279" s="234" t="s">
        <v>283</v>
      </c>
      <c r="G1279" s="234" t="s">
        <v>4469</v>
      </c>
      <c r="H1279" s="234" t="s">
        <v>4371</v>
      </c>
      <c r="I1279" s="218"/>
      <c r="J1279" s="234" t="s">
        <v>44</v>
      </c>
      <c r="K1279" s="234" t="s">
        <v>4384</v>
      </c>
      <c r="L1279" s="234" t="s">
        <v>3134</v>
      </c>
      <c r="M1279" s="234" t="s">
        <v>16</v>
      </c>
      <c r="N1279" s="236">
        <v>41955.0</v>
      </c>
      <c r="O1279" s="224"/>
      <c r="P1279" s="218"/>
      <c r="Q1279" s="229"/>
      <c r="R1279" s="229"/>
      <c r="S1279" s="535">
        <v>1.0</v>
      </c>
      <c r="T1279" s="69">
        <f t="shared" si="2590"/>
        <v>1568</v>
      </c>
      <c r="U1279" s="536">
        <f t="shared" ref="U1279:W1279" si="2614">IF(ISBLANK($A1279),"",sum(AE1279,AK1279,AQ1279,AW1279,BC1279,BI1279,BO1279,BU1279,CA1279,CG1279,CM1279,CS1279,CY1279,DE1279,DK1279,DQ1279,DW1279,EC1279,EI1279,EO1279,EU1279))</f>
        <v>9</v>
      </c>
      <c r="V1279" s="536">
        <f t="shared" si="2614"/>
        <v>0</v>
      </c>
      <c r="W1279" s="536">
        <f t="shared" si="2614"/>
        <v>0</v>
      </c>
      <c r="X1279" s="537">
        <f t="shared" si="2548"/>
        <v>9</v>
      </c>
      <c r="Y1279" s="536">
        <f t="shared" ref="Y1279:AA1279" si="2615">IF(ISBLANK($A1279),"",sum(AH1279,AN1279,AT1279,AZ1279,BF1279,BL1279,BR1279,BX1279,CD1279,CJ1279,CP1279,CV1279,DB1279,DH1279,DN1279,DT1279,DZ1279,EF1279,EL1279,ER1279,EX1279))</f>
        <v>7</v>
      </c>
      <c r="Z1279" s="536">
        <f t="shared" si="2615"/>
        <v>1</v>
      </c>
      <c r="AA1279" s="536">
        <f t="shared" si="2615"/>
        <v>0</v>
      </c>
      <c r="AB1279" s="537">
        <f t="shared" si="2550"/>
        <v>8</v>
      </c>
      <c r="AC1279" s="538">
        <f t="shared" si="2551"/>
        <v>0.7777777778</v>
      </c>
      <c r="AD1279" s="539" t="str">
        <f t="shared" ref="AD1279:AD1282" si="2618">IF( (TODAY()-N1279)/7 &lt; 1,"1", IF( N1279="" , "", IF( (TODAY()-N1279)/7 &gt; 20 , "20+", ROUNDDOWN((TODAY()-N1279)/7 ,0))))</f>
        <v>20+</v>
      </c>
      <c r="AE1279" s="237">
        <v>1.0</v>
      </c>
      <c r="AF1279" s="218"/>
      <c r="AG1279" s="218"/>
      <c r="AH1279" s="218"/>
      <c r="AI1279" s="218"/>
      <c r="AJ1279" s="218"/>
      <c r="AK1279" s="237">
        <v>2.0</v>
      </c>
      <c r="AL1279" s="218"/>
      <c r="AM1279" s="218"/>
      <c r="AN1279" s="218"/>
      <c r="AO1279" s="218"/>
      <c r="AP1279" s="218"/>
      <c r="AQ1279" s="218"/>
      <c r="AR1279" s="218"/>
      <c r="AS1279" s="218"/>
      <c r="AT1279" s="218"/>
      <c r="AU1279" s="218"/>
      <c r="AV1279" s="218"/>
      <c r="AW1279" s="218"/>
      <c r="AX1279" s="218"/>
      <c r="AY1279" s="218"/>
      <c r="AZ1279" s="237">
        <v>2.0</v>
      </c>
      <c r="BA1279" s="218"/>
      <c r="BB1279" s="218"/>
      <c r="BC1279" s="237">
        <v>3.0</v>
      </c>
      <c r="BD1279" s="218"/>
      <c r="BE1279" s="218"/>
      <c r="BF1279" s="237">
        <v>3.0</v>
      </c>
      <c r="BG1279" s="218"/>
      <c r="BH1279" s="218"/>
      <c r="BI1279" s="237">
        <v>3.0</v>
      </c>
      <c r="BJ1279" s="218"/>
      <c r="BK1279" s="218"/>
      <c r="BL1279" s="237">
        <v>2.0</v>
      </c>
      <c r="BM1279" s="237">
        <v>1.0</v>
      </c>
      <c r="BN1279" s="218"/>
      <c r="BO1279" s="218"/>
      <c r="BP1279" s="218"/>
      <c r="BQ1279" s="218"/>
      <c r="BR1279" s="218"/>
      <c r="BS1279" s="218"/>
      <c r="BT1279" s="218"/>
      <c r="BU1279" s="218"/>
      <c r="BV1279" s="218"/>
      <c r="BW1279" s="218"/>
      <c r="BX1279" s="218"/>
      <c r="BY1279" s="218"/>
      <c r="BZ1279" s="218"/>
      <c r="CA1279" s="218"/>
      <c r="CB1279" s="218"/>
      <c r="CC1279" s="218"/>
      <c r="CD1279" s="218"/>
      <c r="CE1279" s="218"/>
      <c r="CF1279" s="218"/>
      <c r="CG1279" s="218"/>
      <c r="CH1279" s="218"/>
      <c r="CI1279" s="218"/>
      <c r="CJ1279" s="218"/>
      <c r="CK1279" s="218"/>
      <c r="CL1279" s="218"/>
      <c r="CM1279" s="218"/>
      <c r="CN1279" s="218"/>
      <c r="CO1279" s="218"/>
      <c r="CP1279" s="218"/>
      <c r="CQ1279" s="218"/>
      <c r="CR1279" s="218"/>
      <c r="CS1279" s="218"/>
      <c r="CT1279" s="218"/>
      <c r="CU1279" s="218"/>
      <c r="CV1279" s="218"/>
      <c r="CW1279" s="218"/>
      <c r="CX1279" s="218"/>
      <c r="CY1279" s="218"/>
      <c r="CZ1279" s="218"/>
      <c r="DA1279" s="218"/>
      <c r="DB1279" s="218"/>
      <c r="DC1279" s="218"/>
      <c r="DD1279" s="218"/>
      <c r="DE1279" s="218"/>
      <c r="DF1279" s="218"/>
      <c r="DG1279" s="218"/>
      <c r="DH1279" s="218"/>
      <c r="DI1279" s="218"/>
      <c r="DJ1279" s="218"/>
      <c r="DK1279" s="218"/>
      <c r="DL1279" s="218"/>
      <c r="DM1279" s="218"/>
      <c r="DN1279" s="218"/>
      <c r="DO1279" s="218"/>
      <c r="DP1279" s="218"/>
      <c r="DQ1279" s="218"/>
      <c r="DR1279" s="218"/>
      <c r="DS1279" s="218"/>
      <c r="DT1279" s="218"/>
      <c r="DU1279" s="218"/>
      <c r="DV1279" s="218"/>
      <c r="DW1279" s="218"/>
      <c r="DX1279" s="218"/>
      <c r="DY1279" s="218"/>
      <c r="DZ1279" s="218"/>
      <c r="EA1279" s="218"/>
      <c r="EB1279" s="218"/>
      <c r="EC1279" s="218"/>
      <c r="ED1279" s="218"/>
      <c r="EE1279" s="218"/>
      <c r="EF1279" s="218"/>
      <c r="EG1279" s="218"/>
      <c r="EH1279" s="218"/>
      <c r="EI1279" s="218"/>
      <c r="EJ1279" s="218"/>
      <c r="EK1279" s="218"/>
      <c r="EL1279" s="218"/>
      <c r="EM1279" s="218"/>
      <c r="EN1279" s="218"/>
      <c r="EO1279" s="218"/>
      <c r="EP1279" s="218"/>
      <c r="EQ1279" s="218"/>
      <c r="ER1279" s="218"/>
      <c r="ES1279" s="218"/>
      <c r="ET1279" s="218"/>
      <c r="EU1279" s="218"/>
      <c r="EV1279" s="218"/>
      <c r="EW1279" s="218"/>
      <c r="EX1279" s="218"/>
      <c r="EY1279" s="218"/>
      <c r="EZ1279" s="218"/>
      <c r="FA1279" s="234" t="s">
        <v>4983</v>
      </c>
      <c r="FB1279" s="234"/>
      <c r="FC1279" s="234"/>
      <c r="FD1279" s="234"/>
    </row>
    <row r="1280">
      <c r="A1280" s="233" t="s">
        <v>4984</v>
      </c>
      <c r="B1280" s="234" t="s">
        <v>4369</v>
      </c>
      <c r="C1280" s="235" t="s">
        <v>8</v>
      </c>
      <c r="D1280" s="234" t="s">
        <v>18</v>
      </c>
      <c r="E1280" s="234" t="s">
        <v>12</v>
      </c>
      <c r="F1280" s="234" t="s">
        <v>283</v>
      </c>
      <c r="G1280" s="234" t="s">
        <v>4370</v>
      </c>
      <c r="H1280" s="234" t="s">
        <v>4371</v>
      </c>
      <c r="I1280" s="218"/>
      <c r="J1280" s="234" t="s">
        <v>44</v>
      </c>
      <c r="K1280" s="234" t="s">
        <v>4384</v>
      </c>
      <c r="L1280" s="234" t="s">
        <v>399</v>
      </c>
      <c r="M1280" s="234" t="s">
        <v>121</v>
      </c>
      <c r="N1280" s="236">
        <v>41955.0</v>
      </c>
      <c r="O1280" s="224"/>
      <c r="P1280" s="218"/>
      <c r="Q1280" s="229"/>
      <c r="R1280" s="229"/>
      <c r="S1280" s="535">
        <v>1.0</v>
      </c>
      <c r="T1280" s="69">
        <f t="shared" si="2590"/>
        <v>1568</v>
      </c>
      <c r="U1280" s="536">
        <f t="shared" ref="U1280:W1280" si="2616">IF(ISBLANK($A1280),"",sum(AE1280,AK1280,AQ1280,AW1280,BC1280,BI1280,BO1280,BU1280,CA1280,CG1280,CM1280,CS1280,CY1280,DE1280,DK1280,DQ1280,DW1280,EC1280,EI1280,EO1280,EU1280))</f>
        <v>2</v>
      </c>
      <c r="V1280" s="536">
        <f t="shared" si="2616"/>
        <v>0</v>
      </c>
      <c r="W1280" s="536">
        <f t="shared" si="2616"/>
        <v>0</v>
      </c>
      <c r="X1280" s="537">
        <f t="shared" si="2548"/>
        <v>2</v>
      </c>
      <c r="Y1280" s="536">
        <f t="shared" ref="Y1280:AA1280" si="2617">IF(ISBLANK($A1280),"",sum(AH1280,AN1280,AT1280,AZ1280,BF1280,BL1280,BR1280,BX1280,CD1280,CJ1280,CP1280,CV1280,DB1280,DH1280,DN1280,DT1280,DZ1280,EF1280,EL1280,ER1280,EX1280))</f>
        <v>1</v>
      </c>
      <c r="Z1280" s="536">
        <f t="shared" si="2617"/>
        <v>0</v>
      </c>
      <c r="AA1280" s="536">
        <f t="shared" si="2617"/>
        <v>0</v>
      </c>
      <c r="AB1280" s="537">
        <f t="shared" si="2550"/>
        <v>1</v>
      </c>
      <c r="AC1280" s="538">
        <f t="shared" si="2551"/>
        <v>0.5</v>
      </c>
      <c r="AD1280" s="539" t="str">
        <f t="shared" si="2618"/>
        <v>20+</v>
      </c>
      <c r="AE1280" s="237">
        <v>1.0</v>
      </c>
      <c r="AF1280" s="218"/>
      <c r="AG1280" s="218"/>
      <c r="AH1280" s="218"/>
      <c r="AI1280" s="218"/>
      <c r="AJ1280" s="218"/>
      <c r="AK1280" s="218"/>
      <c r="AL1280" s="218"/>
      <c r="AM1280" s="218"/>
      <c r="AN1280" s="218"/>
      <c r="AO1280" s="218"/>
      <c r="AP1280" s="218"/>
      <c r="AQ1280" s="237">
        <v>1.0</v>
      </c>
      <c r="AR1280" s="218"/>
      <c r="AS1280" s="218"/>
      <c r="AT1280" s="237">
        <v>1.0</v>
      </c>
      <c r="AU1280" s="218"/>
      <c r="AV1280" s="218"/>
      <c r="AW1280" s="218"/>
      <c r="AX1280" s="218"/>
      <c r="AY1280" s="218"/>
      <c r="AZ1280" s="218"/>
      <c r="BA1280" s="218"/>
      <c r="BB1280" s="218"/>
      <c r="BC1280" s="218"/>
      <c r="BD1280" s="218"/>
      <c r="BE1280" s="218"/>
      <c r="BF1280" s="218"/>
      <c r="BG1280" s="218"/>
      <c r="BH1280" s="218"/>
      <c r="BI1280" s="218"/>
      <c r="BJ1280" s="218"/>
      <c r="BK1280" s="218"/>
      <c r="BL1280" s="218"/>
      <c r="BM1280" s="218"/>
      <c r="BN1280" s="218"/>
      <c r="BO1280" s="218"/>
      <c r="BP1280" s="218"/>
      <c r="BQ1280" s="218"/>
      <c r="BR1280" s="218"/>
      <c r="BS1280" s="218"/>
      <c r="BT1280" s="218"/>
      <c r="BU1280" s="218"/>
      <c r="BV1280" s="218"/>
      <c r="BW1280" s="218"/>
      <c r="BX1280" s="218"/>
      <c r="BY1280" s="218"/>
      <c r="BZ1280" s="218"/>
      <c r="CA1280" s="218"/>
      <c r="CB1280" s="218"/>
      <c r="CC1280" s="218"/>
      <c r="CD1280" s="218"/>
      <c r="CE1280" s="218"/>
      <c r="CF1280" s="218"/>
      <c r="CG1280" s="218"/>
      <c r="CH1280" s="218"/>
      <c r="CI1280" s="218"/>
      <c r="CJ1280" s="218"/>
      <c r="CK1280" s="218"/>
      <c r="CL1280" s="218"/>
      <c r="CM1280" s="218"/>
      <c r="CN1280" s="218"/>
      <c r="CO1280" s="218"/>
      <c r="CP1280" s="218"/>
      <c r="CQ1280" s="218"/>
      <c r="CR1280" s="218"/>
      <c r="CS1280" s="218"/>
      <c r="CT1280" s="218"/>
      <c r="CU1280" s="218"/>
      <c r="CV1280" s="218"/>
      <c r="CW1280" s="218"/>
      <c r="CX1280" s="218"/>
      <c r="CY1280" s="218"/>
      <c r="CZ1280" s="218"/>
      <c r="DA1280" s="218"/>
      <c r="DB1280" s="218"/>
      <c r="DC1280" s="218"/>
      <c r="DD1280" s="218"/>
      <c r="DE1280" s="218"/>
      <c r="DF1280" s="218"/>
      <c r="DG1280" s="218"/>
      <c r="DH1280" s="218"/>
      <c r="DI1280" s="218"/>
      <c r="DJ1280" s="218"/>
      <c r="DK1280" s="218"/>
      <c r="DL1280" s="218"/>
      <c r="DM1280" s="218"/>
      <c r="DN1280" s="218"/>
      <c r="DO1280" s="218"/>
      <c r="DP1280" s="218"/>
      <c r="DQ1280" s="218"/>
      <c r="DR1280" s="218"/>
      <c r="DS1280" s="218"/>
      <c r="DT1280" s="218"/>
      <c r="DU1280" s="218"/>
      <c r="DV1280" s="218"/>
      <c r="DW1280" s="218"/>
      <c r="DX1280" s="218"/>
      <c r="DY1280" s="218"/>
      <c r="DZ1280" s="218"/>
      <c r="EA1280" s="218"/>
      <c r="EB1280" s="218"/>
      <c r="EC1280" s="218"/>
      <c r="ED1280" s="218"/>
      <c r="EE1280" s="218"/>
      <c r="EF1280" s="218"/>
      <c r="EG1280" s="218"/>
      <c r="EH1280" s="218"/>
      <c r="EI1280" s="218"/>
      <c r="EJ1280" s="218"/>
      <c r="EK1280" s="218"/>
      <c r="EL1280" s="218"/>
      <c r="EM1280" s="218"/>
      <c r="EN1280" s="218"/>
      <c r="EO1280" s="218"/>
      <c r="EP1280" s="218"/>
      <c r="EQ1280" s="218"/>
      <c r="ER1280" s="218"/>
      <c r="ES1280" s="218"/>
      <c r="ET1280" s="218"/>
      <c r="EU1280" s="218"/>
      <c r="EV1280" s="218"/>
      <c r="EW1280" s="218"/>
      <c r="EX1280" s="218"/>
      <c r="EY1280" s="218"/>
      <c r="EZ1280" s="218"/>
      <c r="FA1280" s="234" t="s">
        <v>4985</v>
      </c>
      <c r="FB1280" s="234"/>
      <c r="FC1280" s="234"/>
      <c r="FD1280" s="234"/>
    </row>
    <row r="1281">
      <c r="A1281" s="233" t="s">
        <v>4986</v>
      </c>
      <c r="B1281" s="234" t="s">
        <v>4394</v>
      </c>
      <c r="C1281" s="235" t="s">
        <v>100</v>
      </c>
      <c r="D1281" s="234" t="s">
        <v>18</v>
      </c>
      <c r="E1281" s="234" t="s">
        <v>12</v>
      </c>
      <c r="F1281" s="234" t="s">
        <v>283</v>
      </c>
      <c r="G1281" s="234" t="s">
        <v>4395</v>
      </c>
      <c r="H1281" s="234" t="s">
        <v>3900</v>
      </c>
      <c r="I1281" s="234" t="s">
        <v>23</v>
      </c>
      <c r="J1281" s="234" t="s">
        <v>44</v>
      </c>
      <c r="K1281" s="234" t="s">
        <v>4384</v>
      </c>
      <c r="L1281" s="234" t="s">
        <v>3968</v>
      </c>
      <c r="M1281" s="234" t="s">
        <v>114</v>
      </c>
      <c r="N1281" s="236">
        <v>41960.0</v>
      </c>
      <c r="O1281" s="224"/>
      <c r="P1281" s="218"/>
      <c r="Q1281" s="229"/>
      <c r="R1281" s="229"/>
      <c r="S1281" s="218"/>
      <c r="T1281" s="69">
        <f t="shared" si="2590"/>
        <v>1563</v>
      </c>
      <c r="U1281" s="536">
        <f t="shared" ref="U1281:W1281" si="2619">IF(ISBLANK($A1281),"",sum(AE1281,AK1281,AQ1281,AW1281,BC1281,BI1281,BO1281,BU1281,CA1281,CG1281,CM1281,CS1281,CY1281,DE1281,DK1281,DQ1281,DW1281,EC1281,EI1281,EO1281,EU1281))</f>
        <v>4</v>
      </c>
      <c r="V1281" s="536">
        <f t="shared" si="2619"/>
        <v>0</v>
      </c>
      <c r="W1281" s="536">
        <f t="shared" si="2619"/>
        <v>0</v>
      </c>
      <c r="X1281" s="537">
        <f t="shared" si="2548"/>
        <v>4</v>
      </c>
      <c r="Y1281" s="536">
        <f t="shared" ref="Y1281:AA1281" si="2620">IF(ISBLANK($A1281),"",sum(AH1281,AN1281,AT1281,AZ1281,BF1281,BL1281,BR1281,BX1281,CD1281,CJ1281,CP1281,CV1281,DB1281,DH1281,DN1281,DT1281,DZ1281,EF1281,EL1281,ER1281,EX1281))</f>
        <v>3</v>
      </c>
      <c r="Z1281" s="536">
        <f t="shared" si="2620"/>
        <v>3</v>
      </c>
      <c r="AA1281" s="536">
        <f t="shared" si="2620"/>
        <v>0</v>
      </c>
      <c r="AB1281" s="537">
        <f t="shared" si="2550"/>
        <v>6</v>
      </c>
      <c r="AC1281" s="538">
        <f t="shared" si="2551"/>
        <v>0.75</v>
      </c>
      <c r="AD1281" s="635" t="str">
        <f t="shared" si="2618"/>
        <v>20+</v>
      </c>
      <c r="AE1281" s="218"/>
      <c r="AF1281" s="218"/>
      <c r="AG1281" s="218"/>
      <c r="AH1281" s="218"/>
      <c r="AI1281" s="218"/>
      <c r="AJ1281" s="218"/>
      <c r="AK1281" s="218"/>
      <c r="AL1281" s="218"/>
      <c r="AM1281" s="218"/>
      <c r="AN1281" s="218"/>
      <c r="AO1281" s="218"/>
      <c r="AP1281" s="218"/>
      <c r="AQ1281" s="237">
        <v>3.0</v>
      </c>
      <c r="AR1281" s="218"/>
      <c r="AS1281" s="218"/>
      <c r="AT1281" s="218"/>
      <c r="AU1281" s="218"/>
      <c r="AV1281" s="218"/>
      <c r="AW1281" s="237">
        <v>1.0</v>
      </c>
      <c r="AX1281" s="218"/>
      <c r="AY1281" s="218"/>
      <c r="AZ1281" s="237">
        <v>3.0</v>
      </c>
      <c r="BA1281" s="218"/>
      <c r="BB1281" s="218"/>
      <c r="BC1281" s="218"/>
      <c r="BD1281" s="218"/>
      <c r="BE1281" s="218"/>
      <c r="BF1281" s="218"/>
      <c r="BG1281" s="237">
        <v>3.0</v>
      </c>
      <c r="BH1281" s="218"/>
      <c r="BI1281" s="218"/>
      <c r="BJ1281" s="218"/>
      <c r="BK1281" s="218"/>
      <c r="BL1281" s="218"/>
      <c r="BM1281" s="218"/>
      <c r="BN1281" s="218"/>
      <c r="BO1281" s="218"/>
      <c r="BP1281" s="218"/>
      <c r="BQ1281" s="218"/>
      <c r="BR1281" s="218"/>
      <c r="BS1281" s="218"/>
      <c r="BT1281" s="218"/>
      <c r="BU1281" s="218"/>
      <c r="BV1281" s="218"/>
      <c r="BW1281" s="218"/>
      <c r="BX1281" s="218"/>
      <c r="BY1281" s="218"/>
      <c r="BZ1281" s="218"/>
      <c r="CA1281" s="218"/>
      <c r="CB1281" s="218"/>
      <c r="CC1281" s="218"/>
      <c r="CD1281" s="218"/>
      <c r="CE1281" s="218"/>
      <c r="CF1281" s="218"/>
      <c r="CG1281" s="218"/>
      <c r="CH1281" s="218"/>
      <c r="CI1281" s="218"/>
      <c r="CJ1281" s="218"/>
      <c r="CK1281" s="218"/>
      <c r="CL1281" s="218"/>
      <c r="CM1281" s="218"/>
      <c r="CN1281" s="218"/>
      <c r="CO1281" s="218"/>
      <c r="CP1281" s="218"/>
      <c r="CQ1281" s="218"/>
      <c r="CR1281" s="218"/>
      <c r="CS1281" s="218"/>
      <c r="CT1281" s="218"/>
      <c r="CU1281" s="218"/>
      <c r="CV1281" s="218"/>
      <c r="CW1281" s="218"/>
      <c r="CX1281" s="218"/>
      <c r="CY1281" s="218"/>
      <c r="CZ1281" s="218"/>
      <c r="DA1281" s="218"/>
      <c r="DB1281" s="218"/>
      <c r="DC1281" s="218"/>
      <c r="DD1281" s="218"/>
      <c r="DE1281" s="218"/>
      <c r="DF1281" s="218"/>
      <c r="DG1281" s="218"/>
      <c r="DH1281" s="218"/>
      <c r="DI1281" s="218"/>
      <c r="DJ1281" s="218"/>
      <c r="DK1281" s="218"/>
      <c r="DL1281" s="218"/>
      <c r="DM1281" s="218"/>
      <c r="DN1281" s="218"/>
      <c r="DO1281" s="218"/>
      <c r="DP1281" s="218"/>
      <c r="DQ1281" s="218"/>
      <c r="DR1281" s="218"/>
      <c r="DS1281" s="218"/>
      <c r="DT1281" s="218"/>
      <c r="DU1281" s="218"/>
      <c r="DV1281" s="218"/>
      <c r="DW1281" s="218"/>
      <c r="DX1281" s="218"/>
      <c r="DY1281" s="218"/>
      <c r="DZ1281" s="218"/>
      <c r="EA1281" s="218"/>
      <c r="EB1281" s="218"/>
      <c r="EC1281" s="218"/>
      <c r="ED1281" s="218"/>
      <c r="EE1281" s="218"/>
      <c r="EF1281" s="218"/>
      <c r="EG1281" s="218"/>
      <c r="EH1281" s="218"/>
      <c r="EI1281" s="218"/>
      <c r="EJ1281" s="218"/>
      <c r="EK1281" s="218"/>
      <c r="EL1281" s="218"/>
      <c r="EM1281" s="218"/>
      <c r="EN1281" s="218"/>
      <c r="EO1281" s="218"/>
      <c r="EP1281" s="218"/>
      <c r="EQ1281" s="218"/>
      <c r="ER1281" s="218"/>
      <c r="ES1281" s="218"/>
      <c r="ET1281" s="218"/>
      <c r="EU1281" s="218"/>
      <c r="EV1281" s="218"/>
      <c r="EW1281" s="218"/>
      <c r="EX1281" s="218"/>
      <c r="EY1281" s="218"/>
      <c r="EZ1281" s="218"/>
      <c r="FA1281" s="234" t="s">
        <v>4987</v>
      </c>
      <c r="FB1281" s="234"/>
      <c r="FC1281" s="234"/>
      <c r="FD1281" s="234"/>
    </row>
    <row r="1282">
      <c r="A1282" s="233" t="s">
        <v>4988</v>
      </c>
      <c r="B1282" s="234" t="s">
        <v>4369</v>
      </c>
      <c r="C1282" s="235" t="s">
        <v>1970</v>
      </c>
      <c r="D1282" s="234" t="s">
        <v>18</v>
      </c>
      <c r="E1282" s="234" t="s">
        <v>12</v>
      </c>
      <c r="F1282" s="234" t="s">
        <v>283</v>
      </c>
      <c r="G1282" s="234" t="s">
        <v>4977</v>
      </c>
      <c r="H1282" s="234" t="s">
        <v>4371</v>
      </c>
      <c r="I1282" s="218"/>
      <c r="J1282" s="234" t="s">
        <v>44</v>
      </c>
      <c r="K1282" s="234" t="s">
        <v>4384</v>
      </c>
      <c r="L1282" s="234" t="s">
        <v>864</v>
      </c>
      <c r="M1282" s="234" t="s">
        <v>133</v>
      </c>
      <c r="N1282" s="236">
        <v>41955.0</v>
      </c>
      <c r="O1282" s="224"/>
      <c r="P1282" s="218"/>
      <c r="Q1282" s="229"/>
      <c r="R1282" s="229"/>
      <c r="S1282" s="535">
        <v>1.0</v>
      </c>
      <c r="T1282" s="69">
        <f t="shared" si="2590"/>
        <v>1568</v>
      </c>
      <c r="U1282" s="536">
        <f t="shared" ref="U1282:W1282" si="2621">IF(ISBLANK($A1282),"",sum(AE1282,AK1282,AQ1282,AW1282,BC1282,BI1282,BO1282,BU1282,CA1282,CG1282,CM1282,CS1282,CY1282,DE1282,DK1282,DQ1282,DW1282,EC1282,EI1282,EO1282,EU1282))</f>
        <v>4</v>
      </c>
      <c r="V1282" s="536">
        <f t="shared" si="2621"/>
        <v>0</v>
      </c>
      <c r="W1282" s="536">
        <f t="shared" si="2621"/>
        <v>0</v>
      </c>
      <c r="X1282" s="537">
        <f t="shared" si="2548"/>
        <v>4</v>
      </c>
      <c r="Y1282" s="536">
        <f t="shared" ref="Y1282:AA1282" si="2622">IF(ISBLANK($A1282),"",sum(AH1282,AN1282,AT1282,AZ1282,BF1282,BL1282,BR1282,BX1282,CD1282,CJ1282,CP1282,CV1282,DB1282,DH1282,DN1282,DT1282,DZ1282,EF1282,EL1282,ER1282,EX1282))</f>
        <v>4</v>
      </c>
      <c r="Z1282" s="536">
        <f t="shared" si="2622"/>
        <v>2</v>
      </c>
      <c r="AA1282" s="536">
        <f t="shared" si="2622"/>
        <v>0</v>
      </c>
      <c r="AB1282" s="537">
        <f t="shared" si="2550"/>
        <v>6</v>
      </c>
      <c r="AC1282" s="538">
        <f t="shared" si="2551"/>
        <v>1</v>
      </c>
      <c r="AD1282" s="539" t="str">
        <f t="shared" si="2618"/>
        <v>20+</v>
      </c>
      <c r="AE1282" s="237">
        <v>1.0</v>
      </c>
      <c r="AF1282" s="218"/>
      <c r="AG1282" s="218"/>
      <c r="AH1282" s="218"/>
      <c r="AI1282" s="218"/>
      <c r="AJ1282" s="218"/>
      <c r="AK1282" s="237">
        <v>3.0</v>
      </c>
      <c r="AL1282" s="218"/>
      <c r="AM1282" s="218"/>
      <c r="AN1282" s="237">
        <v>1.0</v>
      </c>
      <c r="AO1282" s="218"/>
      <c r="AP1282" s="218"/>
      <c r="AQ1282" s="218"/>
      <c r="AR1282" s="218"/>
      <c r="AS1282" s="218"/>
      <c r="AT1282" s="237">
        <v>3.0</v>
      </c>
      <c r="AU1282" s="218"/>
      <c r="AV1282" s="218"/>
      <c r="AW1282" s="218"/>
      <c r="AX1282" s="218"/>
      <c r="AY1282" s="218"/>
      <c r="AZ1282" s="218"/>
      <c r="BA1282" s="237">
        <v>2.0</v>
      </c>
      <c r="BB1282" s="218"/>
      <c r="BC1282" s="218"/>
      <c r="BD1282" s="218"/>
      <c r="BE1282" s="218"/>
      <c r="BF1282" s="218"/>
      <c r="BG1282" s="218"/>
      <c r="BH1282" s="218"/>
      <c r="BI1282" s="218"/>
      <c r="BJ1282" s="218"/>
      <c r="BK1282" s="218"/>
      <c r="BL1282" s="218"/>
      <c r="BM1282" s="218"/>
      <c r="BN1282" s="218"/>
      <c r="BO1282" s="218"/>
      <c r="BP1282" s="218"/>
      <c r="BQ1282" s="218"/>
      <c r="BR1282" s="218"/>
      <c r="BS1282" s="218"/>
      <c r="BT1282" s="218"/>
      <c r="BU1282" s="218"/>
      <c r="BV1282" s="218"/>
      <c r="BW1282" s="218"/>
      <c r="BX1282" s="218"/>
      <c r="BY1282" s="218"/>
      <c r="BZ1282" s="218"/>
      <c r="CA1282" s="218"/>
      <c r="CB1282" s="218"/>
      <c r="CC1282" s="218"/>
      <c r="CD1282" s="218"/>
      <c r="CE1282" s="218"/>
      <c r="CF1282" s="218"/>
      <c r="CG1282" s="218"/>
      <c r="CH1282" s="218"/>
      <c r="CI1282" s="218"/>
      <c r="CJ1282" s="218"/>
      <c r="CK1282" s="218"/>
      <c r="CL1282" s="218"/>
      <c r="CM1282" s="218"/>
      <c r="CN1282" s="218"/>
      <c r="CO1282" s="218"/>
      <c r="CP1282" s="218"/>
      <c r="CQ1282" s="218"/>
      <c r="CR1282" s="218"/>
      <c r="CS1282" s="218"/>
      <c r="CT1282" s="218"/>
      <c r="CU1282" s="218"/>
      <c r="CV1282" s="218"/>
      <c r="CW1282" s="218"/>
      <c r="CX1282" s="218"/>
      <c r="CY1282" s="218"/>
      <c r="CZ1282" s="218"/>
      <c r="DA1282" s="218"/>
      <c r="DB1282" s="218"/>
      <c r="DC1282" s="218"/>
      <c r="DD1282" s="218"/>
      <c r="DE1282" s="218"/>
      <c r="DF1282" s="218"/>
      <c r="DG1282" s="218"/>
      <c r="DH1282" s="218"/>
      <c r="DI1282" s="218"/>
      <c r="DJ1282" s="218"/>
      <c r="DK1282" s="218"/>
      <c r="DL1282" s="218"/>
      <c r="DM1282" s="218"/>
      <c r="DN1282" s="218"/>
      <c r="DO1282" s="218"/>
      <c r="DP1282" s="218"/>
      <c r="DQ1282" s="218"/>
      <c r="DR1282" s="218"/>
      <c r="DS1282" s="218"/>
      <c r="DT1282" s="218"/>
      <c r="DU1282" s="218"/>
      <c r="DV1282" s="218"/>
      <c r="DW1282" s="218"/>
      <c r="DX1282" s="218"/>
      <c r="DY1282" s="218"/>
      <c r="DZ1282" s="218"/>
      <c r="EA1282" s="218"/>
      <c r="EB1282" s="218"/>
      <c r="EC1282" s="218"/>
      <c r="ED1282" s="218"/>
      <c r="EE1282" s="218"/>
      <c r="EF1282" s="218"/>
      <c r="EG1282" s="218"/>
      <c r="EH1282" s="218"/>
      <c r="EI1282" s="218"/>
      <c r="EJ1282" s="218"/>
      <c r="EK1282" s="218"/>
      <c r="EL1282" s="218"/>
      <c r="EM1282" s="218"/>
      <c r="EN1282" s="218"/>
      <c r="EO1282" s="218"/>
      <c r="EP1282" s="218"/>
      <c r="EQ1282" s="218"/>
      <c r="ER1282" s="218"/>
      <c r="ES1282" s="218"/>
      <c r="ET1282" s="218"/>
      <c r="EU1282" s="218"/>
      <c r="EV1282" s="218"/>
      <c r="EW1282" s="218"/>
      <c r="EX1282" s="218"/>
      <c r="EY1282" s="218"/>
      <c r="EZ1282" s="218"/>
      <c r="FA1282" s="234" t="s">
        <v>4989</v>
      </c>
      <c r="FB1282" s="234"/>
      <c r="FC1282" s="234"/>
      <c r="FD1282" s="234"/>
    </row>
    <row r="1283">
      <c r="A1283" s="233" t="s">
        <v>4990</v>
      </c>
      <c r="B1283" s="234" t="s">
        <v>4369</v>
      </c>
      <c r="C1283" s="235" t="s">
        <v>8</v>
      </c>
      <c r="D1283" s="234" t="s">
        <v>18</v>
      </c>
      <c r="E1283" s="234" t="s">
        <v>12</v>
      </c>
      <c r="F1283" s="234" t="s">
        <v>283</v>
      </c>
      <c r="G1283" s="234" t="s">
        <v>4526</v>
      </c>
      <c r="H1283" s="234" t="s">
        <v>4371</v>
      </c>
      <c r="I1283" s="234" t="s">
        <v>23</v>
      </c>
      <c r="J1283" s="234" t="s">
        <v>44</v>
      </c>
      <c r="K1283" s="234" t="s">
        <v>4384</v>
      </c>
      <c r="L1283" s="234" t="s">
        <v>364</v>
      </c>
      <c r="M1283" s="234" t="s">
        <v>50</v>
      </c>
      <c r="N1283" s="236">
        <v>41984.0</v>
      </c>
      <c r="O1283" s="224"/>
      <c r="P1283" s="218"/>
      <c r="Q1283" s="229"/>
      <c r="R1283" s="229"/>
      <c r="S1283" s="218"/>
      <c r="T1283" s="69">
        <f t="shared" si="2590"/>
        <v>1539</v>
      </c>
      <c r="U1283" s="536">
        <f t="shared" ref="U1283:W1283" si="2623">IF(ISBLANK($A1283),"",sum(AE1283,AK1283,AQ1283,AW1283,BC1283,BI1283,BO1283,BU1283,CA1283,CG1283,CM1283,CS1283,CY1283,DE1283,DK1283,DQ1283,DW1283,EC1283,EI1283,EO1283,EU1283))</f>
        <v>2</v>
      </c>
      <c r="V1283" s="536">
        <f t="shared" si="2623"/>
        <v>0</v>
      </c>
      <c r="W1283" s="536">
        <f t="shared" si="2623"/>
        <v>0</v>
      </c>
      <c r="X1283" s="537">
        <f t="shared" si="2548"/>
        <v>2</v>
      </c>
      <c r="Y1283" s="536">
        <f t="shared" ref="Y1283:AA1283" si="2624">IF(ISBLANK($A1283),"",sum(AH1283,AN1283,AT1283,AZ1283,BF1283,BL1283,BR1283,BX1283,CD1283,CJ1283,CP1283,CV1283,DB1283,DH1283,DN1283,DT1283,DZ1283,EF1283,EL1283,ER1283,EX1283))</f>
        <v>1</v>
      </c>
      <c r="Z1283" s="536">
        <f t="shared" si="2624"/>
        <v>0</v>
      </c>
      <c r="AA1283" s="536">
        <f t="shared" si="2624"/>
        <v>0</v>
      </c>
      <c r="AB1283" s="537">
        <f t="shared" si="2550"/>
        <v>1</v>
      </c>
      <c r="AC1283" s="538">
        <f t="shared" si="2551"/>
        <v>0.5</v>
      </c>
      <c r="AD1283" s="539" t="str">
        <f t="shared" ref="AD1283:AD1292" si="2627"> IF( N1283="" , "", IF( (TODAY()-N1283)/7 &gt; 20 , "20+", ROUNDUP((TODAY()-N1283)/7 ,0)))</f>
        <v>20+</v>
      </c>
      <c r="AE1283" s="218"/>
      <c r="AF1283" s="218"/>
      <c r="AG1283" s="218"/>
      <c r="AH1283" s="218"/>
      <c r="AI1283" s="218"/>
      <c r="AJ1283" s="218"/>
      <c r="AK1283" s="218"/>
      <c r="AL1283" s="218"/>
      <c r="AM1283" s="218"/>
      <c r="AN1283" s="218"/>
      <c r="AO1283" s="218"/>
      <c r="AP1283" s="218"/>
      <c r="AQ1283" s="218"/>
      <c r="AR1283" s="218"/>
      <c r="AS1283" s="218"/>
      <c r="AT1283" s="218"/>
      <c r="AU1283" s="218"/>
      <c r="AV1283" s="218"/>
      <c r="AW1283" s="237">
        <v>2.0</v>
      </c>
      <c r="AX1283" s="218"/>
      <c r="AY1283" s="218"/>
      <c r="AZ1283" s="237">
        <v>1.0</v>
      </c>
      <c r="BA1283" s="218"/>
      <c r="BB1283" s="218"/>
      <c r="BC1283" s="218"/>
      <c r="BD1283" s="218"/>
      <c r="BE1283" s="218"/>
      <c r="BF1283" s="218"/>
      <c r="BG1283" s="218"/>
      <c r="BH1283" s="218"/>
      <c r="BI1283" s="218"/>
      <c r="BJ1283" s="218"/>
      <c r="BK1283" s="218"/>
      <c r="BL1283" s="218"/>
      <c r="BM1283" s="218"/>
      <c r="BN1283" s="218"/>
      <c r="BO1283" s="218"/>
      <c r="BP1283" s="218"/>
      <c r="BQ1283" s="218"/>
      <c r="BR1283" s="218"/>
      <c r="BS1283" s="218"/>
      <c r="BT1283" s="218"/>
      <c r="BU1283" s="218"/>
      <c r="BV1283" s="218"/>
      <c r="BW1283" s="218"/>
      <c r="BX1283" s="218"/>
      <c r="BY1283" s="218"/>
      <c r="BZ1283" s="218"/>
      <c r="CA1283" s="218"/>
      <c r="CB1283" s="218"/>
      <c r="CC1283" s="218"/>
      <c r="CD1283" s="218"/>
      <c r="CE1283" s="218"/>
      <c r="CF1283" s="218"/>
      <c r="CG1283" s="218"/>
      <c r="CH1283" s="218"/>
      <c r="CI1283" s="218"/>
      <c r="CJ1283" s="218"/>
      <c r="CK1283" s="218"/>
      <c r="CL1283" s="218"/>
      <c r="CM1283" s="218"/>
      <c r="CN1283" s="218"/>
      <c r="CO1283" s="218"/>
      <c r="CP1283" s="218"/>
      <c r="CQ1283" s="218"/>
      <c r="CR1283" s="218"/>
      <c r="CS1283" s="218"/>
      <c r="CT1283" s="218"/>
      <c r="CU1283" s="218"/>
      <c r="CV1283" s="218"/>
      <c r="CW1283" s="218"/>
      <c r="CX1283" s="218"/>
      <c r="CY1283" s="218"/>
      <c r="CZ1283" s="218"/>
      <c r="DA1283" s="218"/>
      <c r="DB1283" s="218"/>
      <c r="DC1283" s="218"/>
      <c r="DD1283" s="218"/>
      <c r="DE1283" s="218"/>
      <c r="DF1283" s="218"/>
      <c r="DG1283" s="218"/>
      <c r="DH1283" s="218"/>
      <c r="DI1283" s="218"/>
      <c r="DJ1283" s="218"/>
      <c r="DK1283" s="218"/>
      <c r="DL1283" s="218"/>
      <c r="DM1283" s="218"/>
      <c r="DN1283" s="218"/>
      <c r="DO1283" s="218"/>
      <c r="DP1283" s="218"/>
      <c r="DQ1283" s="218"/>
      <c r="DR1283" s="218"/>
      <c r="DS1283" s="218"/>
      <c r="DT1283" s="218"/>
      <c r="DU1283" s="218"/>
      <c r="DV1283" s="218"/>
      <c r="DW1283" s="218"/>
      <c r="DX1283" s="218"/>
      <c r="DY1283" s="218"/>
      <c r="DZ1283" s="218"/>
      <c r="EA1283" s="218"/>
      <c r="EB1283" s="218"/>
      <c r="EC1283" s="218"/>
      <c r="ED1283" s="218"/>
      <c r="EE1283" s="218"/>
      <c r="EF1283" s="218"/>
      <c r="EG1283" s="218"/>
      <c r="EH1283" s="218"/>
      <c r="EI1283" s="218"/>
      <c r="EJ1283" s="218"/>
      <c r="EK1283" s="218"/>
      <c r="EL1283" s="218"/>
      <c r="EM1283" s="218"/>
      <c r="EN1283" s="218"/>
      <c r="EO1283" s="218"/>
      <c r="EP1283" s="218"/>
      <c r="EQ1283" s="218"/>
      <c r="ER1283" s="218"/>
      <c r="ES1283" s="218"/>
      <c r="ET1283" s="218"/>
      <c r="EU1283" s="218"/>
      <c r="EV1283" s="218"/>
      <c r="EW1283" s="218"/>
      <c r="EX1283" s="218"/>
      <c r="EY1283" s="218"/>
      <c r="EZ1283" s="218"/>
      <c r="FA1283" s="234" t="s">
        <v>4991</v>
      </c>
      <c r="FB1283" s="234"/>
      <c r="FC1283" s="234"/>
      <c r="FD1283" s="234"/>
    </row>
    <row r="1284">
      <c r="A1284" s="233" t="s">
        <v>4992</v>
      </c>
      <c r="B1284" s="234" t="s">
        <v>4369</v>
      </c>
      <c r="C1284" s="235" t="s">
        <v>8</v>
      </c>
      <c r="D1284" s="234" t="s">
        <v>18</v>
      </c>
      <c r="E1284" s="234" t="s">
        <v>12</v>
      </c>
      <c r="F1284" s="234" t="s">
        <v>283</v>
      </c>
      <c r="G1284" s="234" t="s">
        <v>4951</v>
      </c>
      <c r="H1284" s="234" t="s">
        <v>4371</v>
      </c>
      <c r="I1284" s="234" t="s">
        <v>23</v>
      </c>
      <c r="J1284" s="234" t="s">
        <v>44</v>
      </c>
      <c r="K1284" s="234" t="s">
        <v>4384</v>
      </c>
      <c r="L1284" s="234" t="s">
        <v>4376</v>
      </c>
      <c r="M1284" s="234" t="s">
        <v>121</v>
      </c>
      <c r="N1284" s="236">
        <v>42017.0</v>
      </c>
      <c r="O1284" s="236">
        <v>42017.0</v>
      </c>
      <c r="P1284" s="218"/>
      <c r="Q1284" s="229"/>
      <c r="R1284" s="229"/>
      <c r="S1284" s="218"/>
      <c r="T1284" s="69">
        <f t="shared" si="2590"/>
        <v>1506</v>
      </c>
      <c r="U1284" s="536">
        <f t="shared" ref="U1284:W1284" si="2625">IF(ISBLANK($A1284),"",sum(AE1284,AK1284,AQ1284,AW1284,BC1284,BI1284,BO1284,BU1284,CA1284,CG1284,CM1284,CS1284,CY1284,DE1284,DK1284,DQ1284,DW1284,EC1284,EI1284,EO1284,EU1284))</f>
        <v>0</v>
      </c>
      <c r="V1284" s="536">
        <f t="shared" si="2625"/>
        <v>1</v>
      </c>
      <c r="W1284" s="536">
        <f t="shared" si="2625"/>
        <v>0</v>
      </c>
      <c r="X1284" s="537">
        <f t="shared" si="2548"/>
        <v>1</v>
      </c>
      <c r="Y1284" s="536">
        <f t="shared" ref="Y1284:AA1284" si="2626">IF(ISBLANK($A1284),"",sum(AH1284,AN1284,AT1284,AZ1284,BF1284,BL1284,BR1284,BX1284,CD1284,CJ1284,CP1284,CV1284,DB1284,DH1284,DN1284,DT1284,DZ1284,EF1284,EL1284,ER1284,EX1284))</f>
        <v>0</v>
      </c>
      <c r="Z1284" s="536">
        <f t="shared" si="2626"/>
        <v>0</v>
      </c>
      <c r="AA1284" s="536">
        <f t="shared" si="2626"/>
        <v>0</v>
      </c>
      <c r="AB1284" s="537">
        <f t="shared" si="2550"/>
        <v>0</v>
      </c>
      <c r="AC1284" s="538">
        <f t="shared" si="2551"/>
        <v>0</v>
      </c>
      <c r="AD1284" s="635" t="str">
        <f t="shared" si="2627"/>
        <v>20+</v>
      </c>
      <c r="AE1284" s="218"/>
      <c r="AF1284" s="218"/>
      <c r="AG1284" s="218"/>
      <c r="AH1284" s="218"/>
      <c r="AI1284" s="218"/>
      <c r="AJ1284" s="218"/>
      <c r="AK1284" s="218"/>
      <c r="AL1284" s="218"/>
      <c r="AM1284" s="218"/>
      <c r="AN1284" s="218"/>
      <c r="AO1284" s="218"/>
      <c r="AP1284" s="218"/>
      <c r="AQ1284" s="218"/>
      <c r="AR1284" s="237">
        <v>1.0</v>
      </c>
      <c r="AS1284" s="218"/>
      <c r="AT1284" s="218"/>
      <c r="AU1284" s="218"/>
      <c r="AV1284" s="218"/>
      <c r="AW1284" s="218"/>
      <c r="AX1284" s="218"/>
      <c r="AY1284" s="218"/>
      <c r="AZ1284" s="218"/>
      <c r="BA1284" s="218"/>
      <c r="BB1284" s="218"/>
      <c r="BC1284" s="218"/>
      <c r="BD1284" s="218"/>
      <c r="BE1284" s="218"/>
      <c r="BF1284" s="218"/>
      <c r="BG1284" s="218"/>
      <c r="BH1284" s="218"/>
      <c r="BI1284" s="218"/>
      <c r="BJ1284" s="218"/>
      <c r="BK1284" s="218"/>
      <c r="BL1284" s="218"/>
      <c r="BM1284" s="218"/>
      <c r="BN1284" s="218"/>
      <c r="BO1284" s="218"/>
      <c r="BP1284" s="218"/>
      <c r="BQ1284" s="218"/>
      <c r="BR1284" s="218"/>
      <c r="BS1284" s="218"/>
      <c r="BT1284" s="218"/>
      <c r="BU1284" s="218"/>
      <c r="BV1284" s="218"/>
      <c r="BW1284" s="218"/>
      <c r="BX1284" s="218"/>
      <c r="BY1284" s="218"/>
      <c r="BZ1284" s="218"/>
      <c r="CA1284" s="218"/>
      <c r="CB1284" s="218"/>
      <c r="CC1284" s="218"/>
      <c r="CD1284" s="218"/>
      <c r="CE1284" s="218"/>
      <c r="CF1284" s="218"/>
      <c r="CG1284" s="218"/>
      <c r="CH1284" s="218"/>
      <c r="CI1284" s="218"/>
      <c r="CJ1284" s="218"/>
      <c r="CK1284" s="218"/>
      <c r="CL1284" s="218"/>
      <c r="CM1284" s="218"/>
      <c r="CN1284" s="218"/>
      <c r="CO1284" s="218"/>
      <c r="CP1284" s="218"/>
      <c r="CQ1284" s="218"/>
      <c r="CR1284" s="218"/>
      <c r="CS1284" s="218"/>
      <c r="CT1284" s="218"/>
      <c r="CU1284" s="218"/>
      <c r="CV1284" s="218"/>
      <c r="CW1284" s="218"/>
      <c r="CX1284" s="218"/>
      <c r="CY1284" s="218"/>
      <c r="CZ1284" s="218"/>
      <c r="DA1284" s="218"/>
      <c r="DB1284" s="218"/>
      <c r="DC1284" s="218"/>
      <c r="DD1284" s="218"/>
      <c r="DE1284" s="218"/>
      <c r="DF1284" s="218"/>
      <c r="DG1284" s="218"/>
      <c r="DH1284" s="218"/>
      <c r="DI1284" s="218"/>
      <c r="DJ1284" s="218"/>
      <c r="DK1284" s="218"/>
      <c r="DL1284" s="218"/>
      <c r="DM1284" s="218"/>
      <c r="DN1284" s="218"/>
      <c r="DO1284" s="218"/>
      <c r="DP1284" s="218"/>
      <c r="DQ1284" s="218"/>
      <c r="DR1284" s="218"/>
      <c r="DS1284" s="218"/>
      <c r="DT1284" s="218"/>
      <c r="DU1284" s="218"/>
      <c r="DV1284" s="218"/>
      <c r="DW1284" s="218"/>
      <c r="DX1284" s="218"/>
      <c r="DY1284" s="218"/>
      <c r="DZ1284" s="218"/>
      <c r="EA1284" s="218"/>
      <c r="EB1284" s="218"/>
      <c r="EC1284" s="218"/>
      <c r="ED1284" s="218"/>
      <c r="EE1284" s="218"/>
      <c r="EF1284" s="218"/>
      <c r="EG1284" s="218"/>
      <c r="EH1284" s="218"/>
      <c r="EI1284" s="218"/>
      <c r="EJ1284" s="218"/>
      <c r="EK1284" s="218"/>
      <c r="EL1284" s="218"/>
      <c r="EM1284" s="218"/>
      <c r="EN1284" s="218"/>
      <c r="EO1284" s="218"/>
      <c r="EP1284" s="218"/>
      <c r="EQ1284" s="218"/>
      <c r="ER1284" s="218"/>
      <c r="ES1284" s="218"/>
      <c r="ET1284" s="218"/>
      <c r="EU1284" s="218"/>
      <c r="EV1284" s="218"/>
      <c r="EW1284" s="218"/>
      <c r="EX1284" s="218"/>
      <c r="EY1284" s="218"/>
      <c r="EZ1284" s="218"/>
      <c r="FA1284" s="234" t="s">
        <v>4993</v>
      </c>
      <c r="FB1284" s="234"/>
      <c r="FC1284" s="234"/>
      <c r="FD1284" s="234"/>
    </row>
    <row r="1285">
      <c r="A1285" s="233" t="s">
        <v>4994</v>
      </c>
      <c r="B1285" s="234" t="s">
        <v>402</v>
      </c>
      <c r="C1285" s="235" t="s">
        <v>8</v>
      </c>
      <c r="D1285" s="234" t="s">
        <v>18</v>
      </c>
      <c r="E1285" s="234" t="s">
        <v>12</v>
      </c>
      <c r="F1285" s="234" t="s">
        <v>283</v>
      </c>
      <c r="G1285" s="234" t="s">
        <v>4995</v>
      </c>
      <c r="H1285" s="234" t="s">
        <v>3900</v>
      </c>
      <c r="I1285" s="234" t="s">
        <v>23</v>
      </c>
      <c r="J1285" s="234" t="s">
        <v>44</v>
      </c>
      <c r="K1285" s="234" t="s">
        <v>4384</v>
      </c>
      <c r="L1285" s="234" t="s">
        <v>4996</v>
      </c>
      <c r="M1285" s="234" t="s">
        <v>129</v>
      </c>
      <c r="N1285" s="236">
        <v>41983.0</v>
      </c>
      <c r="O1285" s="224"/>
      <c r="P1285" s="218"/>
      <c r="Q1285" s="229"/>
      <c r="R1285" s="229"/>
      <c r="S1285" s="218"/>
      <c r="T1285" s="69">
        <f t="shared" si="2590"/>
        <v>1540</v>
      </c>
      <c r="U1285" s="536">
        <f t="shared" ref="U1285:W1285" si="2628">IF(ISBLANK($A1285),"",sum(AE1285,AK1285,AQ1285,AW1285,BC1285,BI1285,BO1285,BU1285,CA1285,CG1285,CM1285,CS1285,CY1285,DE1285,DK1285,DQ1285,DW1285,EC1285,EI1285,EO1285,EU1285))</f>
        <v>5</v>
      </c>
      <c r="V1285" s="536">
        <f t="shared" si="2628"/>
        <v>1</v>
      </c>
      <c r="W1285" s="536">
        <f t="shared" si="2628"/>
        <v>0</v>
      </c>
      <c r="X1285" s="537">
        <f t="shared" si="2548"/>
        <v>6</v>
      </c>
      <c r="Y1285" s="536">
        <f t="shared" ref="Y1285:AA1285" si="2629">IF(ISBLANK($A1285),"",sum(AH1285,AN1285,AT1285,AZ1285,BF1285,BL1285,BR1285,BX1285,CD1285,CJ1285,CP1285,CV1285,DB1285,DH1285,DN1285,DT1285,DZ1285,EF1285,EL1285,ER1285,EX1285))</f>
        <v>0</v>
      </c>
      <c r="Z1285" s="536">
        <f t="shared" si="2629"/>
        <v>0</v>
      </c>
      <c r="AA1285" s="536">
        <f t="shared" si="2629"/>
        <v>0</v>
      </c>
      <c r="AB1285" s="537">
        <f t="shared" si="2550"/>
        <v>0</v>
      </c>
      <c r="AC1285" s="538">
        <f t="shared" si="2551"/>
        <v>0</v>
      </c>
      <c r="AD1285" s="635" t="str">
        <f t="shared" si="2627"/>
        <v>20+</v>
      </c>
      <c r="AE1285" s="237">
        <v>1.0</v>
      </c>
      <c r="AF1285" s="218"/>
      <c r="AG1285" s="218"/>
      <c r="AH1285" s="218"/>
      <c r="AI1285" s="218"/>
      <c r="AJ1285" s="218"/>
      <c r="AK1285" s="218"/>
      <c r="AL1285" s="218"/>
      <c r="AM1285" s="218"/>
      <c r="AN1285" s="218"/>
      <c r="AO1285" s="218"/>
      <c r="AP1285" s="218"/>
      <c r="AQ1285" s="218"/>
      <c r="AR1285" s="218"/>
      <c r="AS1285" s="218"/>
      <c r="AT1285" s="218"/>
      <c r="AU1285" s="218"/>
      <c r="AV1285" s="218"/>
      <c r="AW1285" s="237">
        <v>3.0</v>
      </c>
      <c r="AX1285" s="218"/>
      <c r="AY1285" s="218"/>
      <c r="AZ1285" s="218"/>
      <c r="BA1285" s="218"/>
      <c r="BB1285" s="218"/>
      <c r="BC1285" s="218"/>
      <c r="BD1285" s="218"/>
      <c r="BE1285" s="218"/>
      <c r="BF1285" s="218"/>
      <c r="BG1285" s="218"/>
      <c r="BH1285" s="218"/>
      <c r="BI1285" s="218"/>
      <c r="BJ1285" s="218"/>
      <c r="BK1285" s="218"/>
      <c r="BL1285" s="218"/>
      <c r="BM1285" s="218"/>
      <c r="BN1285" s="218"/>
      <c r="BO1285" s="218"/>
      <c r="BP1285" s="218"/>
      <c r="BQ1285" s="218"/>
      <c r="BR1285" s="218"/>
      <c r="BS1285" s="218"/>
      <c r="BT1285" s="218"/>
      <c r="BU1285" s="237">
        <v>1.0</v>
      </c>
      <c r="BV1285" s="218"/>
      <c r="BW1285" s="218"/>
      <c r="BX1285" s="218"/>
      <c r="BY1285" s="218"/>
      <c r="BZ1285" s="218"/>
      <c r="CA1285" s="218"/>
      <c r="CB1285" s="218"/>
      <c r="CC1285" s="218"/>
      <c r="CD1285" s="218"/>
      <c r="CE1285" s="218"/>
      <c r="CF1285" s="218"/>
      <c r="CG1285" s="218"/>
      <c r="CH1285" s="237">
        <v>1.0</v>
      </c>
      <c r="CI1285" s="218"/>
      <c r="CJ1285" s="218"/>
      <c r="CK1285" s="218"/>
      <c r="CL1285" s="218"/>
      <c r="CM1285" s="218"/>
      <c r="CN1285" s="218"/>
      <c r="CO1285" s="218"/>
      <c r="CP1285" s="218"/>
      <c r="CQ1285" s="218"/>
      <c r="CR1285" s="218"/>
      <c r="CS1285" s="218"/>
      <c r="CT1285" s="218"/>
      <c r="CU1285" s="218"/>
      <c r="CV1285" s="218"/>
      <c r="CW1285" s="218"/>
      <c r="CX1285" s="218"/>
      <c r="CY1285" s="218"/>
      <c r="CZ1285" s="218"/>
      <c r="DA1285" s="218"/>
      <c r="DB1285" s="218"/>
      <c r="DC1285" s="218"/>
      <c r="DD1285" s="218"/>
      <c r="DE1285" s="218"/>
      <c r="DF1285" s="218"/>
      <c r="DG1285" s="218"/>
      <c r="DH1285" s="218"/>
      <c r="DI1285" s="218"/>
      <c r="DJ1285" s="218"/>
      <c r="DK1285" s="218"/>
      <c r="DL1285" s="218"/>
      <c r="DM1285" s="218"/>
      <c r="DN1285" s="218"/>
      <c r="DO1285" s="218"/>
      <c r="DP1285" s="218"/>
      <c r="DQ1285" s="218"/>
      <c r="DR1285" s="218"/>
      <c r="DS1285" s="218"/>
      <c r="DT1285" s="218"/>
      <c r="DU1285" s="218"/>
      <c r="DV1285" s="218"/>
      <c r="DW1285" s="218"/>
      <c r="DX1285" s="218"/>
      <c r="DY1285" s="218"/>
      <c r="DZ1285" s="218"/>
      <c r="EA1285" s="218"/>
      <c r="EB1285" s="218"/>
      <c r="EC1285" s="218"/>
      <c r="ED1285" s="218"/>
      <c r="EE1285" s="218"/>
      <c r="EF1285" s="218"/>
      <c r="EG1285" s="218"/>
      <c r="EH1285" s="218"/>
      <c r="EI1285" s="218"/>
      <c r="EJ1285" s="218"/>
      <c r="EK1285" s="218"/>
      <c r="EL1285" s="218"/>
      <c r="EM1285" s="218"/>
      <c r="EN1285" s="218"/>
      <c r="EO1285" s="218"/>
      <c r="EP1285" s="218"/>
      <c r="EQ1285" s="218"/>
      <c r="ER1285" s="218"/>
      <c r="ES1285" s="218"/>
      <c r="ET1285" s="218"/>
      <c r="EU1285" s="218"/>
      <c r="EV1285" s="218"/>
      <c r="EW1285" s="218"/>
      <c r="EX1285" s="218"/>
      <c r="EY1285" s="218"/>
      <c r="EZ1285" s="218"/>
      <c r="FA1285" s="234" t="s">
        <v>4997</v>
      </c>
      <c r="FB1285" s="234"/>
      <c r="FC1285" s="234"/>
      <c r="FD1285" s="234"/>
    </row>
    <row r="1286">
      <c r="A1286" s="233" t="s">
        <v>4998</v>
      </c>
      <c r="B1286" s="234" t="s">
        <v>402</v>
      </c>
      <c r="C1286" s="235" t="s">
        <v>8</v>
      </c>
      <c r="D1286" s="234" t="s">
        <v>18</v>
      </c>
      <c r="E1286" s="234" t="s">
        <v>12</v>
      </c>
      <c r="F1286" s="234" t="s">
        <v>277</v>
      </c>
      <c r="G1286" s="234" t="s">
        <v>4999</v>
      </c>
      <c r="H1286" s="234" t="s">
        <v>3900</v>
      </c>
      <c r="I1286" s="234" t="s">
        <v>23</v>
      </c>
      <c r="J1286" s="234" t="s">
        <v>44</v>
      </c>
      <c r="K1286" s="234" t="s">
        <v>4384</v>
      </c>
      <c r="L1286" s="234" t="s">
        <v>668</v>
      </c>
      <c r="M1286" s="234" t="s">
        <v>103</v>
      </c>
      <c r="N1286" s="236">
        <v>41891.0</v>
      </c>
      <c r="O1286" s="236">
        <v>41913.0</v>
      </c>
      <c r="P1286" s="218"/>
      <c r="Q1286" s="229"/>
      <c r="R1286" s="229"/>
      <c r="S1286" s="218"/>
      <c r="T1286" s="69">
        <f t="shared" si="2590"/>
        <v>1632</v>
      </c>
      <c r="U1286" s="536">
        <f t="shared" ref="U1286:W1286" si="2630">IF(ISBLANK($A1286),"",sum(AE1286,AK1286,AQ1286,AW1286,BC1286,BI1286,BO1286,BU1286,CA1286,CG1286,CM1286,CS1286,CY1286,DE1286,DK1286,DQ1286,DW1286,EC1286,EI1286,EO1286,EU1286))</f>
        <v>4</v>
      </c>
      <c r="V1286" s="536">
        <f t="shared" si="2630"/>
        <v>5</v>
      </c>
      <c r="W1286" s="536">
        <f t="shared" si="2630"/>
        <v>0</v>
      </c>
      <c r="X1286" s="537">
        <f t="shared" si="2548"/>
        <v>9</v>
      </c>
      <c r="Y1286" s="536">
        <f t="shared" ref="Y1286:AA1286" si="2631">IF(ISBLANK($A1286),"",sum(AH1286,AN1286,AT1286,AZ1286,BF1286,BL1286,BR1286,BX1286,CD1286,CJ1286,CP1286,CV1286,DB1286,DH1286,DN1286,DT1286,DZ1286,EF1286,EL1286,ER1286,EX1286))</f>
        <v>8</v>
      </c>
      <c r="Z1286" s="536">
        <f t="shared" si="2631"/>
        <v>4</v>
      </c>
      <c r="AA1286" s="536">
        <f t="shared" si="2631"/>
        <v>0</v>
      </c>
      <c r="AB1286" s="537">
        <f t="shared" si="2550"/>
        <v>12</v>
      </c>
      <c r="AC1286" s="538">
        <f t="shared" si="2551"/>
        <v>0.8888888889</v>
      </c>
      <c r="AD1286" s="635" t="str">
        <f t="shared" si="2627"/>
        <v>20+</v>
      </c>
      <c r="AE1286" s="218"/>
      <c r="AF1286" s="218"/>
      <c r="AG1286" s="218"/>
      <c r="AH1286" s="218"/>
      <c r="AI1286" s="218"/>
      <c r="AJ1286" s="218"/>
      <c r="AK1286" s="218"/>
      <c r="AL1286" s="218"/>
      <c r="AM1286" s="218"/>
      <c r="AN1286" s="218"/>
      <c r="AO1286" s="218"/>
      <c r="AP1286" s="218"/>
      <c r="AQ1286" s="218"/>
      <c r="AR1286" s="218"/>
      <c r="AS1286" s="218"/>
      <c r="AT1286" s="218"/>
      <c r="AU1286" s="218"/>
      <c r="AV1286" s="218"/>
      <c r="AW1286" s="218"/>
      <c r="AX1286" s="237">
        <v>1.0</v>
      </c>
      <c r="AY1286" s="218"/>
      <c r="AZ1286" s="218"/>
      <c r="BA1286" s="218"/>
      <c r="BB1286" s="218"/>
      <c r="BC1286" s="218"/>
      <c r="BD1286" s="218"/>
      <c r="BE1286" s="218"/>
      <c r="BF1286" s="218"/>
      <c r="BG1286" s="218"/>
      <c r="BH1286" s="218"/>
      <c r="BI1286" s="218"/>
      <c r="BJ1286" s="237">
        <v>1.0</v>
      </c>
      <c r="BK1286" s="218"/>
      <c r="BL1286" s="218"/>
      <c r="BM1286" s="218"/>
      <c r="BN1286" s="218"/>
      <c r="BO1286" s="237">
        <v>1.0</v>
      </c>
      <c r="BP1286" s="237">
        <v>3.0</v>
      </c>
      <c r="BQ1286" s="218"/>
      <c r="BR1286" s="237">
        <v>4.0</v>
      </c>
      <c r="BS1286" s="237">
        <v>4.0</v>
      </c>
      <c r="BT1286" s="218"/>
      <c r="BU1286" s="218"/>
      <c r="BV1286" s="218"/>
      <c r="BW1286" s="218"/>
      <c r="BX1286" s="237">
        <v>3.0</v>
      </c>
      <c r="BY1286" s="218"/>
      <c r="BZ1286" s="218"/>
      <c r="CA1286" s="218"/>
      <c r="CB1286" s="218"/>
      <c r="CC1286" s="218"/>
      <c r="CD1286" s="218"/>
      <c r="CE1286" s="218"/>
      <c r="CF1286" s="218"/>
      <c r="CG1286" s="218"/>
      <c r="CH1286" s="218"/>
      <c r="CI1286" s="218"/>
      <c r="CJ1286" s="218"/>
      <c r="CK1286" s="218"/>
      <c r="CL1286" s="218"/>
      <c r="CM1286" s="218"/>
      <c r="CN1286" s="218"/>
      <c r="CO1286" s="218"/>
      <c r="CP1286" s="218"/>
      <c r="CQ1286" s="218"/>
      <c r="CR1286" s="218"/>
      <c r="CS1286" s="218"/>
      <c r="CT1286" s="218"/>
      <c r="CU1286" s="218"/>
      <c r="CV1286" s="218"/>
      <c r="CW1286" s="218"/>
      <c r="CX1286" s="218"/>
      <c r="CY1286" s="237">
        <v>1.0</v>
      </c>
      <c r="CZ1286" s="218"/>
      <c r="DA1286" s="218"/>
      <c r="DB1286" s="218"/>
      <c r="DC1286" s="218"/>
      <c r="DD1286" s="218"/>
      <c r="DE1286" s="218"/>
      <c r="DF1286" s="218"/>
      <c r="DG1286" s="218"/>
      <c r="DH1286" s="218"/>
      <c r="DI1286" s="218"/>
      <c r="DJ1286" s="218"/>
      <c r="DK1286" s="218"/>
      <c r="DL1286" s="218"/>
      <c r="DM1286" s="218"/>
      <c r="DN1286" s="218"/>
      <c r="DO1286" s="218"/>
      <c r="DP1286" s="218"/>
      <c r="DQ1286" s="218"/>
      <c r="DR1286" s="218"/>
      <c r="DS1286" s="218"/>
      <c r="DT1286" s="218"/>
      <c r="DU1286" s="218"/>
      <c r="DV1286" s="218"/>
      <c r="DW1286" s="237">
        <v>1.0</v>
      </c>
      <c r="DX1286" s="218"/>
      <c r="DY1286" s="218"/>
      <c r="DZ1286" s="218"/>
      <c r="EA1286" s="218"/>
      <c r="EB1286" s="218"/>
      <c r="EC1286" s="218"/>
      <c r="ED1286" s="218"/>
      <c r="EE1286" s="218"/>
      <c r="EF1286" s="218"/>
      <c r="EG1286" s="218"/>
      <c r="EH1286" s="218"/>
      <c r="EI1286" s="218"/>
      <c r="EJ1286" s="218"/>
      <c r="EK1286" s="218"/>
      <c r="EL1286" s="218"/>
      <c r="EM1286" s="218"/>
      <c r="EN1286" s="218"/>
      <c r="EO1286" s="218"/>
      <c r="EP1286" s="218"/>
      <c r="EQ1286" s="218"/>
      <c r="ER1286" s="218"/>
      <c r="ES1286" s="218"/>
      <c r="ET1286" s="218"/>
      <c r="EU1286" s="237">
        <v>1.0</v>
      </c>
      <c r="EV1286" s="218"/>
      <c r="EW1286" s="218"/>
      <c r="EX1286" s="237">
        <v>1.0</v>
      </c>
      <c r="EY1286" s="218"/>
      <c r="EZ1286" s="218"/>
      <c r="FA1286" s="234" t="s">
        <v>5000</v>
      </c>
      <c r="FB1286" s="234"/>
      <c r="FC1286" s="234"/>
      <c r="FD1286" s="234"/>
    </row>
    <row r="1287">
      <c r="A1287" s="233" t="s">
        <v>5001</v>
      </c>
      <c r="B1287" s="234" t="s">
        <v>402</v>
      </c>
      <c r="C1287" s="235" t="s">
        <v>8</v>
      </c>
      <c r="D1287" s="234" t="s">
        <v>18</v>
      </c>
      <c r="E1287" s="234" t="s">
        <v>12</v>
      </c>
      <c r="F1287" s="234" t="s">
        <v>283</v>
      </c>
      <c r="G1287" s="234" t="s">
        <v>5002</v>
      </c>
      <c r="H1287" s="234" t="s">
        <v>3900</v>
      </c>
      <c r="I1287" s="234" t="s">
        <v>23</v>
      </c>
      <c r="J1287" s="234" t="s">
        <v>44</v>
      </c>
      <c r="K1287" s="234" t="s">
        <v>4384</v>
      </c>
      <c r="L1287" s="234" t="s">
        <v>367</v>
      </c>
      <c r="M1287" s="234" t="s">
        <v>61</v>
      </c>
      <c r="N1287" s="236">
        <v>42033.0</v>
      </c>
      <c r="O1287" s="224"/>
      <c r="P1287" s="218"/>
      <c r="Q1287" s="229"/>
      <c r="R1287" s="229"/>
      <c r="S1287" s="218"/>
      <c r="T1287" s="69">
        <f t="shared" si="2590"/>
        <v>1490</v>
      </c>
      <c r="U1287" s="536">
        <f t="shared" ref="U1287:W1287" si="2632">IF(ISBLANK($A1287),"",sum(AE1287,AK1287,AQ1287,AW1287,BC1287,BI1287,BO1287,BU1287,CA1287,CG1287,CM1287,CS1287,CY1287,DE1287,DK1287,DQ1287,DW1287,EC1287,EI1287,EO1287,EU1287))</f>
        <v>0</v>
      </c>
      <c r="V1287" s="536">
        <f t="shared" si="2632"/>
        <v>0</v>
      </c>
      <c r="W1287" s="536">
        <f t="shared" si="2632"/>
        <v>0</v>
      </c>
      <c r="X1287" s="537">
        <f t="shared" si="2548"/>
        <v>0</v>
      </c>
      <c r="Y1287" s="536">
        <f t="shared" ref="Y1287:AA1287" si="2633">IF(ISBLANK($A1287),"",sum(AH1287,AN1287,AT1287,AZ1287,BF1287,BL1287,BR1287,BX1287,CD1287,CJ1287,CP1287,CV1287,DB1287,DH1287,DN1287,DT1287,DZ1287,EF1287,EL1287,ER1287,EX1287))</f>
        <v>0</v>
      </c>
      <c r="Z1287" s="536">
        <f t="shared" si="2633"/>
        <v>0</v>
      </c>
      <c r="AA1287" s="536">
        <f t="shared" si="2633"/>
        <v>0</v>
      </c>
      <c r="AB1287" s="537">
        <f t="shared" si="2550"/>
        <v>0</v>
      </c>
      <c r="AC1287" s="238" t="str">
        <f t="shared" si="2551"/>
        <v/>
      </c>
      <c r="AD1287" s="635" t="str">
        <f t="shared" si="2627"/>
        <v>20+</v>
      </c>
      <c r="AE1287" s="218"/>
      <c r="AF1287" s="218"/>
      <c r="AG1287" s="218"/>
      <c r="AH1287" s="218"/>
      <c r="AI1287" s="218"/>
      <c r="AJ1287" s="218"/>
      <c r="AK1287" s="218"/>
      <c r="AL1287" s="218"/>
      <c r="AM1287" s="218"/>
      <c r="AN1287" s="218"/>
      <c r="AO1287" s="218"/>
      <c r="AP1287" s="218"/>
      <c r="AQ1287" s="218"/>
      <c r="AR1287" s="218"/>
      <c r="AS1287" s="218"/>
      <c r="AT1287" s="218"/>
      <c r="AU1287" s="218"/>
      <c r="AV1287" s="218"/>
      <c r="AW1287" s="218"/>
      <c r="AX1287" s="218"/>
      <c r="AY1287" s="218"/>
      <c r="AZ1287" s="218"/>
      <c r="BA1287" s="218"/>
      <c r="BB1287" s="218"/>
      <c r="BC1287" s="218"/>
      <c r="BD1287" s="218"/>
      <c r="BE1287" s="218"/>
      <c r="BF1287" s="218"/>
      <c r="BG1287" s="218"/>
      <c r="BH1287" s="218"/>
      <c r="BI1287" s="218"/>
      <c r="BJ1287" s="218"/>
      <c r="BK1287" s="218"/>
      <c r="BL1287" s="218"/>
      <c r="BM1287" s="218"/>
      <c r="BN1287" s="218"/>
      <c r="BO1287" s="218"/>
      <c r="BP1287" s="218"/>
      <c r="BQ1287" s="218"/>
      <c r="BR1287" s="218"/>
      <c r="BS1287" s="218"/>
      <c r="BT1287" s="218"/>
      <c r="BU1287" s="218"/>
      <c r="BV1287" s="218"/>
      <c r="BW1287" s="218"/>
      <c r="BX1287" s="218"/>
      <c r="BY1287" s="218"/>
      <c r="BZ1287" s="218"/>
      <c r="CA1287" s="218"/>
      <c r="CB1287" s="218"/>
      <c r="CC1287" s="218"/>
      <c r="CD1287" s="218"/>
      <c r="CE1287" s="218"/>
      <c r="CF1287" s="218"/>
      <c r="CG1287" s="218"/>
      <c r="CH1287" s="218"/>
      <c r="CI1287" s="218"/>
      <c r="CJ1287" s="218"/>
      <c r="CK1287" s="218"/>
      <c r="CL1287" s="218"/>
      <c r="CM1287" s="218"/>
      <c r="CN1287" s="218"/>
      <c r="CO1287" s="218"/>
      <c r="CP1287" s="218"/>
      <c r="CQ1287" s="218"/>
      <c r="CR1287" s="218"/>
      <c r="CS1287" s="218"/>
      <c r="CT1287" s="218"/>
      <c r="CU1287" s="218"/>
      <c r="CV1287" s="218"/>
      <c r="CW1287" s="218"/>
      <c r="CX1287" s="218"/>
      <c r="CY1287" s="218"/>
      <c r="CZ1287" s="218"/>
      <c r="DA1287" s="218"/>
      <c r="DB1287" s="218"/>
      <c r="DC1287" s="218"/>
      <c r="DD1287" s="218"/>
      <c r="DE1287" s="218"/>
      <c r="DF1287" s="218"/>
      <c r="DG1287" s="218"/>
      <c r="DH1287" s="218"/>
      <c r="DI1287" s="218"/>
      <c r="DJ1287" s="218"/>
      <c r="DK1287" s="218"/>
      <c r="DL1287" s="218"/>
      <c r="DM1287" s="218"/>
      <c r="DN1287" s="218"/>
      <c r="DO1287" s="218"/>
      <c r="DP1287" s="218"/>
      <c r="DQ1287" s="218"/>
      <c r="DR1287" s="218"/>
      <c r="DS1287" s="218"/>
      <c r="DT1287" s="218"/>
      <c r="DU1287" s="218"/>
      <c r="DV1287" s="218"/>
      <c r="DW1287" s="218"/>
      <c r="DX1287" s="218"/>
      <c r="DY1287" s="218"/>
      <c r="DZ1287" s="218"/>
      <c r="EA1287" s="218"/>
      <c r="EB1287" s="218"/>
      <c r="EC1287" s="218"/>
      <c r="ED1287" s="218"/>
      <c r="EE1287" s="218"/>
      <c r="EF1287" s="218"/>
      <c r="EG1287" s="218"/>
      <c r="EH1287" s="218"/>
      <c r="EI1287" s="218"/>
      <c r="EJ1287" s="218"/>
      <c r="EK1287" s="218"/>
      <c r="EL1287" s="218"/>
      <c r="EM1287" s="218"/>
      <c r="EN1287" s="218"/>
      <c r="EO1287" s="218"/>
      <c r="EP1287" s="218"/>
      <c r="EQ1287" s="218"/>
      <c r="ER1287" s="218"/>
      <c r="ES1287" s="218"/>
      <c r="ET1287" s="218"/>
      <c r="EU1287" s="218"/>
      <c r="EV1287" s="218"/>
      <c r="EW1287" s="218"/>
      <c r="EX1287" s="218"/>
      <c r="EY1287" s="218"/>
      <c r="EZ1287" s="218"/>
      <c r="FA1287" s="234" t="s">
        <v>5003</v>
      </c>
      <c r="FB1287" s="234"/>
      <c r="FC1287" s="234"/>
      <c r="FD1287" s="234"/>
    </row>
    <row r="1288">
      <c r="A1288" s="233" t="s">
        <v>5004</v>
      </c>
      <c r="B1288" s="234" t="s">
        <v>402</v>
      </c>
      <c r="C1288" s="235" t="s">
        <v>82</v>
      </c>
      <c r="D1288" s="234" t="s">
        <v>18</v>
      </c>
      <c r="E1288" s="234" t="s">
        <v>12</v>
      </c>
      <c r="F1288" s="234" t="s">
        <v>283</v>
      </c>
      <c r="G1288" s="234" t="s">
        <v>1865</v>
      </c>
      <c r="H1288" s="234" t="s">
        <v>623</v>
      </c>
      <c r="I1288" s="234" t="s">
        <v>13</v>
      </c>
      <c r="J1288" s="234" t="s">
        <v>44</v>
      </c>
      <c r="K1288" s="234" t="s">
        <v>4384</v>
      </c>
      <c r="L1288" s="234" t="s">
        <v>364</v>
      </c>
      <c r="M1288" s="234" t="s">
        <v>50</v>
      </c>
      <c r="N1288" s="236">
        <v>41898.0</v>
      </c>
      <c r="O1288" s="236">
        <v>41898.0</v>
      </c>
      <c r="P1288" s="218"/>
      <c r="Q1288" s="229"/>
      <c r="R1288" s="229"/>
      <c r="S1288" s="218"/>
      <c r="T1288" s="69">
        <f t="shared" si="2590"/>
        <v>1625</v>
      </c>
      <c r="U1288" s="536">
        <f t="shared" ref="U1288:W1288" si="2634">IF(ISBLANK($A1288),"",sum(AE1288,AK1288,AQ1288,AW1288,BC1288,BI1288,BO1288,BU1288,CA1288,CG1288,CM1288,CS1288,CY1288,DE1288,DK1288,DQ1288,DW1288,EC1288,EI1288,EO1288,EU1288))</f>
        <v>9</v>
      </c>
      <c r="V1288" s="536">
        <f t="shared" si="2634"/>
        <v>1</v>
      </c>
      <c r="W1288" s="536">
        <f t="shared" si="2634"/>
        <v>0</v>
      </c>
      <c r="X1288" s="537">
        <f t="shared" si="2548"/>
        <v>10</v>
      </c>
      <c r="Y1288" s="536">
        <f t="shared" ref="Y1288:AA1288" si="2635">IF(ISBLANK($A1288),"",sum(AH1288,AN1288,AT1288,AZ1288,BF1288,BL1288,BR1288,BX1288,CD1288,CJ1288,CP1288,CV1288,DB1288,DH1288,DN1288,DT1288,DZ1288,EF1288,EL1288,ER1288,EX1288))</f>
        <v>0</v>
      </c>
      <c r="Z1288" s="536">
        <f t="shared" si="2635"/>
        <v>1</v>
      </c>
      <c r="AA1288" s="536">
        <f t="shared" si="2635"/>
        <v>0</v>
      </c>
      <c r="AB1288" s="537">
        <f t="shared" si="2550"/>
        <v>1</v>
      </c>
      <c r="AC1288" s="538">
        <f t="shared" si="2551"/>
        <v>0</v>
      </c>
      <c r="AD1288" s="635" t="str">
        <f t="shared" si="2627"/>
        <v>20+</v>
      </c>
      <c r="AE1288" s="218"/>
      <c r="AF1288" s="218"/>
      <c r="AG1288" s="218"/>
      <c r="AH1288" s="218"/>
      <c r="AI1288" s="218"/>
      <c r="AJ1288" s="218"/>
      <c r="AK1288" s="237">
        <v>3.0</v>
      </c>
      <c r="AL1288" s="218"/>
      <c r="AM1288" s="218"/>
      <c r="AN1288" s="218"/>
      <c r="AO1288" s="218"/>
      <c r="AP1288" s="218"/>
      <c r="AQ1288" s="218"/>
      <c r="AR1288" s="218"/>
      <c r="AS1288" s="218"/>
      <c r="AT1288" s="218"/>
      <c r="AU1288" s="218"/>
      <c r="AV1288" s="218"/>
      <c r="AW1288" s="237">
        <v>2.0</v>
      </c>
      <c r="AX1288" s="218"/>
      <c r="AY1288" s="218"/>
      <c r="AZ1288" s="218"/>
      <c r="BA1288" s="218"/>
      <c r="BB1288" s="218"/>
      <c r="BC1288" s="218"/>
      <c r="BD1288" s="218"/>
      <c r="BE1288" s="218"/>
      <c r="BF1288" s="218"/>
      <c r="BG1288" s="218"/>
      <c r="BH1288" s="218"/>
      <c r="BI1288" s="218"/>
      <c r="BJ1288" s="218"/>
      <c r="BK1288" s="218"/>
      <c r="BL1288" s="218"/>
      <c r="BM1288" s="218"/>
      <c r="BN1288" s="218"/>
      <c r="BO1288" s="218"/>
      <c r="BP1288" s="218"/>
      <c r="BQ1288" s="218"/>
      <c r="BR1288" s="218"/>
      <c r="BS1288" s="218"/>
      <c r="BT1288" s="218"/>
      <c r="BU1288" s="218"/>
      <c r="BV1288" s="218"/>
      <c r="BW1288" s="218"/>
      <c r="BX1288" s="218"/>
      <c r="BY1288" s="218"/>
      <c r="BZ1288" s="218"/>
      <c r="CA1288" s="218"/>
      <c r="CB1288" s="218"/>
      <c r="CC1288" s="218"/>
      <c r="CD1288" s="218"/>
      <c r="CE1288" s="237">
        <v>1.0</v>
      </c>
      <c r="CF1288" s="218"/>
      <c r="CG1288" s="218"/>
      <c r="CH1288" s="218"/>
      <c r="CI1288" s="218"/>
      <c r="CJ1288" s="218"/>
      <c r="CK1288" s="218"/>
      <c r="CL1288" s="218"/>
      <c r="CM1288" s="218"/>
      <c r="CN1288" s="218"/>
      <c r="CO1288" s="218"/>
      <c r="CP1288" s="218"/>
      <c r="CQ1288" s="218"/>
      <c r="CR1288" s="218"/>
      <c r="CS1288" s="237">
        <v>1.0</v>
      </c>
      <c r="CT1288" s="218"/>
      <c r="CU1288" s="218"/>
      <c r="CV1288" s="218"/>
      <c r="CW1288" s="218"/>
      <c r="CX1288" s="218"/>
      <c r="CY1288" s="237">
        <v>2.0</v>
      </c>
      <c r="CZ1288" s="218"/>
      <c r="DA1288" s="218"/>
      <c r="DB1288" s="218"/>
      <c r="DC1288" s="218"/>
      <c r="DD1288" s="218"/>
      <c r="DE1288" s="218"/>
      <c r="DF1288" s="218"/>
      <c r="DG1288" s="218"/>
      <c r="DH1288" s="218"/>
      <c r="DI1288" s="218"/>
      <c r="DJ1288" s="218"/>
      <c r="DK1288" s="218"/>
      <c r="DL1288" s="218"/>
      <c r="DM1288" s="218"/>
      <c r="DN1288" s="218"/>
      <c r="DO1288" s="218"/>
      <c r="DP1288" s="218"/>
      <c r="DQ1288" s="218"/>
      <c r="DR1288" s="237">
        <v>1.0</v>
      </c>
      <c r="DS1288" s="218"/>
      <c r="DT1288" s="218"/>
      <c r="DU1288" s="218"/>
      <c r="DV1288" s="218"/>
      <c r="DW1288" s="237">
        <v>1.0</v>
      </c>
      <c r="DX1288" s="218"/>
      <c r="DY1288" s="218"/>
      <c r="DZ1288" s="218"/>
      <c r="EA1288" s="218"/>
      <c r="EB1288" s="218"/>
      <c r="EC1288" s="218"/>
      <c r="ED1288" s="218"/>
      <c r="EE1288" s="218"/>
      <c r="EF1288" s="218"/>
      <c r="EG1288" s="218"/>
      <c r="EH1288" s="218"/>
      <c r="EI1288" s="218"/>
      <c r="EJ1288" s="218"/>
      <c r="EK1288" s="218"/>
      <c r="EL1288" s="218"/>
      <c r="EM1288" s="218"/>
      <c r="EN1288" s="218"/>
      <c r="EO1288" s="218"/>
      <c r="EP1288" s="218"/>
      <c r="EQ1288" s="218"/>
      <c r="ER1288" s="218"/>
      <c r="ES1288" s="218"/>
      <c r="ET1288" s="218"/>
      <c r="EU1288" s="218"/>
      <c r="EV1288" s="218"/>
      <c r="EW1288" s="218"/>
      <c r="EX1288" s="218"/>
      <c r="EY1288" s="218"/>
      <c r="EZ1288" s="218"/>
      <c r="FA1288" s="234" t="s">
        <v>5005</v>
      </c>
      <c r="FB1288" s="234"/>
      <c r="FC1288" s="234"/>
      <c r="FD1288" s="234"/>
    </row>
    <row r="1289">
      <c r="A1289" s="233" t="s">
        <v>5006</v>
      </c>
      <c r="B1289" s="234" t="s">
        <v>766</v>
      </c>
      <c r="C1289" s="235" t="s">
        <v>8</v>
      </c>
      <c r="D1289" s="234" t="s">
        <v>18</v>
      </c>
      <c r="E1289" s="234" t="s">
        <v>12</v>
      </c>
      <c r="F1289" s="234" t="s">
        <v>283</v>
      </c>
      <c r="G1289" s="234" t="s">
        <v>5007</v>
      </c>
      <c r="H1289" s="234" t="s">
        <v>3900</v>
      </c>
      <c r="I1289" s="234" t="s">
        <v>23</v>
      </c>
      <c r="J1289" s="234" t="s">
        <v>44</v>
      </c>
      <c r="K1289" s="234" t="s">
        <v>4384</v>
      </c>
      <c r="L1289" s="234" t="s">
        <v>399</v>
      </c>
      <c r="M1289" s="234" t="s">
        <v>121</v>
      </c>
      <c r="N1289" s="236">
        <v>41887.0</v>
      </c>
      <c r="O1289" s="236">
        <v>41911.0</v>
      </c>
      <c r="P1289" s="218"/>
      <c r="Q1289" s="637">
        <v>41976.0</v>
      </c>
      <c r="R1289" s="637">
        <v>41982.0</v>
      </c>
      <c r="S1289" s="218"/>
      <c r="T1289" s="69">
        <f t="shared" si="2590"/>
        <v>1636</v>
      </c>
      <c r="U1289" s="536">
        <f t="shared" ref="U1289:W1289" si="2636">IF(ISBLANK($A1289),"",sum(AE1289,AK1289,AQ1289,AW1289,BC1289,BI1289,BO1289,BU1289,CA1289,CG1289,CM1289,CS1289,CY1289,DE1289,DK1289,DQ1289,DW1289,EC1289,EI1289,EO1289,EU1289))</f>
        <v>12</v>
      </c>
      <c r="V1289" s="536">
        <f t="shared" si="2636"/>
        <v>0</v>
      </c>
      <c r="W1289" s="536">
        <f t="shared" si="2636"/>
        <v>0</v>
      </c>
      <c r="X1289" s="537">
        <f t="shared" si="2548"/>
        <v>12</v>
      </c>
      <c r="Y1289" s="536">
        <f t="shared" ref="Y1289:AA1289" si="2637">IF(ISBLANK($A1289),"",sum(AH1289,AN1289,AT1289,AZ1289,BF1289,BL1289,BR1289,BX1289,CD1289,CJ1289,CP1289,CV1289,DB1289,DH1289,DN1289,DT1289,DZ1289,EF1289,EL1289,ER1289,EX1289))</f>
        <v>4</v>
      </c>
      <c r="Z1289" s="536">
        <f t="shared" si="2637"/>
        <v>3</v>
      </c>
      <c r="AA1289" s="536">
        <f t="shared" si="2637"/>
        <v>0</v>
      </c>
      <c r="AB1289" s="537">
        <f t="shared" si="2550"/>
        <v>7</v>
      </c>
      <c r="AC1289" s="538">
        <f t="shared" si="2551"/>
        <v>0.3333333333</v>
      </c>
      <c r="AD1289" s="635" t="str">
        <f t="shared" si="2627"/>
        <v>20+</v>
      </c>
      <c r="AE1289" s="218"/>
      <c r="AF1289" s="218"/>
      <c r="AG1289" s="218"/>
      <c r="AH1289" s="218"/>
      <c r="AI1289" s="218"/>
      <c r="AJ1289" s="218"/>
      <c r="AK1289" s="237">
        <v>3.0</v>
      </c>
      <c r="AL1289" s="218"/>
      <c r="AM1289" s="218"/>
      <c r="AN1289" s="237">
        <v>1.0</v>
      </c>
      <c r="AO1289" s="237">
        <v>1.0</v>
      </c>
      <c r="AP1289" s="218"/>
      <c r="AQ1289" s="218"/>
      <c r="AR1289" s="218"/>
      <c r="AS1289" s="218"/>
      <c r="AT1289" s="237">
        <v>1.0</v>
      </c>
      <c r="AU1289" s="237">
        <v>1.0</v>
      </c>
      <c r="AV1289" s="218"/>
      <c r="AW1289" s="237">
        <v>1.0</v>
      </c>
      <c r="AX1289" s="218"/>
      <c r="AY1289" s="218"/>
      <c r="AZ1289" s="218"/>
      <c r="BA1289" s="218"/>
      <c r="BB1289" s="218"/>
      <c r="BC1289" s="218"/>
      <c r="BD1289" s="218"/>
      <c r="BE1289" s="218"/>
      <c r="BF1289" s="237">
        <v>1.0</v>
      </c>
      <c r="BG1289" s="218"/>
      <c r="BH1289" s="218"/>
      <c r="BI1289" s="218"/>
      <c r="BJ1289" s="218"/>
      <c r="BK1289" s="218"/>
      <c r="BL1289" s="218"/>
      <c r="BM1289" s="218"/>
      <c r="BN1289" s="218"/>
      <c r="BO1289" s="218"/>
      <c r="BP1289" s="218"/>
      <c r="BQ1289" s="218"/>
      <c r="BR1289" s="218"/>
      <c r="BS1289" s="218"/>
      <c r="BT1289" s="218"/>
      <c r="BU1289" s="218"/>
      <c r="BV1289" s="218"/>
      <c r="BW1289" s="218"/>
      <c r="BX1289" s="218"/>
      <c r="BY1289" s="218"/>
      <c r="BZ1289" s="218"/>
      <c r="CA1289" s="218"/>
      <c r="CB1289" s="218"/>
      <c r="CC1289" s="218"/>
      <c r="CD1289" s="218"/>
      <c r="CE1289" s="218"/>
      <c r="CF1289" s="218"/>
      <c r="CG1289" s="218"/>
      <c r="CH1289" s="218"/>
      <c r="CI1289" s="218"/>
      <c r="CJ1289" s="218"/>
      <c r="CK1289" s="218"/>
      <c r="CL1289" s="218"/>
      <c r="CM1289" s="237">
        <v>1.0</v>
      </c>
      <c r="CN1289" s="218"/>
      <c r="CO1289" s="218"/>
      <c r="CP1289" s="237">
        <v>1.0</v>
      </c>
      <c r="CQ1289" s="218"/>
      <c r="CR1289" s="218"/>
      <c r="CS1289" s="237">
        <v>1.0</v>
      </c>
      <c r="CT1289" s="218"/>
      <c r="CU1289" s="218"/>
      <c r="CV1289" s="218"/>
      <c r="CW1289" s="237">
        <v>1.0</v>
      </c>
      <c r="CX1289" s="218"/>
      <c r="CY1289" s="218"/>
      <c r="CZ1289" s="218"/>
      <c r="DA1289" s="218"/>
      <c r="DB1289" s="218"/>
      <c r="DC1289" s="218"/>
      <c r="DD1289" s="218"/>
      <c r="DE1289" s="218"/>
      <c r="DF1289" s="218"/>
      <c r="DG1289" s="218"/>
      <c r="DH1289" s="218"/>
      <c r="DI1289" s="218"/>
      <c r="DJ1289" s="218"/>
      <c r="DK1289" s="218"/>
      <c r="DL1289" s="218"/>
      <c r="DM1289" s="218"/>
      <c r="DN1289" s="218"/>
      <c r="DO1289" s="218"/>
      <c r="DP1289" s="218"/>
      <c r="DQ1289" s="237">
        <v>1.0</v>
      </c>
      <c r="DR1289" s="218"/>
      <c r="DS1289" s="218"/>
      <c r="DT1289" s="218"/>
      <c r="DU1289" s="218"/>
      <c r="DV1289" s="218"/>
      <c r="DW1289" s="218"/>
      <c r="DX1289" s="218"/>
      <c r="DY1289" s="218"/>
      <c r="DZ1289" s="218"/>
      <c r="EA1289" s="218"/>
      <c r="EB1289" s="218"/>
      <c r="EC1289" s="218"/>
      <c r="ED1289" s="218"/>
      <c r="EE1289" s="218"/>
      <c r="EF1289" s="218"/>
      <c r="EG1289" s="218"/>
      <c r="EH1289" s="218"/>
      <c r="EI1289" s="218"/>
      <c r="EJ1289" s="218"/>
      <c r="EK1289" s="218"/>
      <c r="EL1289" s="218"/>
      <c r="EM1289" s="218"/>
      <c r="EN1289" s="218"/>
      <c r="EO1289" s="218"/>
      <c r="EP1289" s="218"/>
      <c r="EQ1289" s="218"/>
      <c r="ER1289" s="218"/>
      <c r="ES1289" s="218"/>
      <c r="ET1289" s="218"/>
      <c r="EU1289" s="237">
        <v>5.0</v>
      </c>
      <c r="EV1289" s="218"/>
      <c r="EW1289" s="218"/>
      <c r="EX1289" s="218"/>
      <c r="EY1289" s="218"/>
      <c r="EZ1289" s="218"/>
      <c r="FA1289" s="234" t="s">
        <v>5008</v>
      </c>
      <c r="FB1289" s="234"/>
      <c r="FC1289" s="234"/>
      <c r="FD1289" s="234"/>
    </row>
    <row r="1290">
      <c r="A1290" s="233" t="s">
        <v>5009</v>
      </c>
      <c r="B1290" s="234" t="s">
        <v>402</v>
      </c>
      <c r="C1290" s="235" t="s">
        <v>8</v>
      </c>
      <c r="D1290" s="234" t="s">
        <v>18</v>
      </c>
      <c r="E1290" s="234" t="s">
        <v>30</v>
      </c>
      <c r="F1290" s="234" t="s">
        <v>277</v>
      </c>
      <c r="G1290" s="234" t="s">
        <v>4999</v>
      </c>
      <c r="H1290" s="234" t="s">
        <v>3900</v>
      </c>
      <c r="I1290" s="234" t="s">
        <v>23</v>
      </c>
      <c r="J1290" s="234" t="s">
        <v>44</v>
      </c>
      <c r="K1290" s="234" t="s">
        <v>4384</v>
      </c>
      <c r="L1290" s="234" t="s">
        <v>668</v>
      </c>
      <c r="M1290" s="234" t="s">
        <v>103</v>
      </c>
      <c r="N1290" s="236">
        <v>41891.0</v>
      </c>
      <c r="O1290" s="236">
        <v>41913.0</v>
      </c>
      <c r="P1290" s="218"/>
      <c r="Q1290" s="229"/>
      <c r="R1290" s="229"/>
      <c r="S1290" s="218"/>
      <c r="T1290" s="69">
        <f t="shared" si="2590"/>
        <v>1632</v>
      </c>
      <c r="U1290" s="536">
        <f t="shared" ref="U1290:W1290" si="2638">IF(ISBLANK($A1290),"",sum(AE1290,AK1290,AQ1290,AW1290,BC1290,BI1290,BO1290,BU1290,CA1290,CG1290,CM1290,CS1290,CY1290,DE1290,DK1290,DQ1290,DW1290,EC1290,EI1290,EO1290,EU1290))</f>
        <v>7</v>
      </c>
      <c r="V1290" s="536">
        <f t="shared" si="2638"/>
        <v>2</v>
      </c>
      <c r="W1290" s="536">
        <f t="shared" si="2638"/>
        <v>0</v>
      </c>
      <c r="X1290" s="537">
        <f t="shared" si="2548"/>
        <v>9</v>
      </c>
      <c r="Y1290" s="536">
        <f t="shared" ref="Y1290:AA1290" si="2639">IF(ISBLANK($A1290),"",sum(AH1290,AN1290,AT1290,AZ1290,BF1290,BL1290,BR1290,BX1290,CD1290,CJ1290,CP1290,CV1290,DB1290,DH1290,DN1290,DT1290,DZ1290,EF1290,EL1290,ER1290,EX1290))</f>
        <v>6</v>
      </c>
      <c r="Z1290" s="536">
        <f t="shared" si="2639"/>
        <v>1</v>
      </c>
      <c r="AA1290" s="536">
        <f t="shared" si="2639"/>
        <v>0</v>
      </c>
      <c r="AB1290" s="537">
        <f t="shared" si="2550"/>
        <v>7</v>
      </c>
      <c r="AC1290" s="538">
        <f t="shared" si="2551"/>
        <v>0.6666666667</v>
      </c>
      <c r="AD1290" s="635" t="str">
        <f t="shared" si="2627"/>
        <v>20+</v>
      </c>
      <c r="AE1290" s="218"/>
      <c r="AF1290" s="218"/>
      <c r="AG1290" s="218"/>
      <c r="AH1290" s="218"/>
      <c r="AI1290" s="218"/>
      <c r="AJ1290" s="218"/>
      <c r="AK1290" s="218"/>
      <c r="AL1290" s="218"/>
      <c r="AM1290" s="218"/>
      <c r="AN1290" s="218"/>
      <c r="AO1290" s="218"/>
      <c r="AP1290" s="218"/>
      <c r="AQ1290" s="237">
        <v>3.0</v>
      </c>
      <c r="AR1290" s="218"/>
      <c r="AS1290" s="218"/>
      <c r="AT1290" s="237">
        <v>2.0</v>
      </c>
      <c r="AU1290" s="218"/>
      <c r="AV1290" s="218"/>
      <c r="AW1290" s="218"/>
      <c r="AX1290" s="237">
        <v>1.0</v>
      </c>
      <c r="AY1290" s="218"/>
      <c r="AZ1290" s="237">
        <v>1.0</v>
      </c>
      <c r="BA1290" s="218"/>
      <c r="BB1290" s="218"/>
      <c r="BC1290" s="218"/>
      <c r="BD1290" s="218"/>
      <c r="BE1290" s="218"/>
      <c r="BF1290" s="237">
        <v>1.0</v>
      </c>
      <c r="BG1290" s="218"/>
      <c r="BH1290" s="218"/>
      <c r="BI1290" s="218"/>
      <c r="BJ1290" s="218"/>
      <c r="BK1290" s="218"/>
      <c r="BL1290" s="218"/>
      <c r="BM1290" s="237">
        <v>1.0</v>
      </c>
      <c r="BN1290" s="218"/>
      <c r="BO1290" s="218"/>
      <c r="BP1290" s="218"/>
      <c r="BQ1290" s="218"/>
      <c r="BR1290" s="218"/>
      <c r="BS1290" s="218"/>
      <c r="BT1290" s="218"/>
      <c r="BU1290" s="218"/>
      <c r="BV1290" s="218"/>
      <c r="BW1290" s="218"/>
      <c r="BX1290" s="218"/>
      <c r="BY1290" s="218"/>
      <c r="BZ1290" s="218"/>
      <c r="CA1290" s="237">
        <v>2.0</v>
      </c>
      <c r="CB1290" s="218"/>
      <c r="CC1290" s="218"/>
      <c r="CD1290" s="218"/>
      <c r="CE1290" s="218"/>
      <c r="CF1290" s="218"/>
      <c r="CG1290" s="218"/>
      <c r="CH1290" s="218"/>
      <c r="CI1290" s="218"/>
      <c r="CJ1290" s="237">
        <v>1.0</v>
      </c>
      <c r="CK1290" s="218"/>
      <c r="CL1290" s="218"/>
      <c r="CM1290" s="218"/>
      <c r="CN1290" s="237">
        <v>1.0</v>
      </c>
      <c r="CO1290" s="218"/>
      <c r="CP1290" s="218"/>
      <c r="CQ1290" s="218"/>
      <c r="CR1290" s="218"/>
      <c r="CS1290" s="218"/>
      <c r="CT1290" s="218"/>
      <c r="CU1290" s="218"/>
      <c r="CV1290" s="237">
        <v>1.0</v>
      </c>
      <c r="CW1290" s="218"/>
      <c r="CX1290" s="218"/>
      <c r="CY1290" s="218"/>
      <c r="CZ1290" s="218"/>
      <c r="DA1290" s="218"/>
      <c r="DB1290" s="218"/>
      <c r="DC1290" s="218"/>
      <c r="DD1290" s="218"/>
      <c r="DE1290" s="218"/>
      <c r="DF1290" s="218"/>
      <c r="DG1290" s="218"/>
      <c r="DH1290" s="218"/>
      <c r="DI1290" s="218"/>
      <c r="DJ1290" s="218"/>
      <c r="DK1290" s="218"/>
      <c r="DL1290" s="218"/>
      <c r="DM1290" s="218"/>
      <c r="DN1290" s="218"/>
      <c r="DO1290" s="218"/>
      <c r="DP1290" s="218"/>
      <c r="DQ1290" s="218"/>
      <c r="DR1290" s="218"/>
      <c r="DS1290" s="218"/>
      <c r="DT1290" s="218"/>
      <c r="DU1290" s="218"/>
      <c r="DV1290" s="218"/>
      <c r="DW1290" s="218"/>
      <c r="DX1290" s="218"/>
      <c r="DY1290" s="218"/>
      <c r="DZ1290" s="218"/>
      <c r="EA1290" s="218"/>
      <c r="EB1290" s="218"/>
      <c r="EC1290" s="237">
        <v>1.0</v>
      </c>
      <c r="ED1290" s="218"/>
      <c r="EE1290" s="218"/>
      <c r="EF1290" s="218"/>
      <c r="EG1290" s="218"/>
      <c r="EH1290" s="218"/>
      <c r="EI1290" s="218"/>
      <c r="EJ1290" s="218"/>
      <c r="EK1290" s="218"/>
      <c r="EL1290" s="218"/>
      <c r="EM1290" s="218"/>
      <c r="EN1290" s="218"/>
      <c r="EO1290" s="218"/>
      <c r="EP1290" s="218"/>
      <c r="EQ1290" s="218"/>
      <c r="ER1290" s="218"/>
      <c r="ES1290" s="218"/>
      <c r="ET1290" s="218"/>
      <c r="EU1290" s="237">
        <v>1.0</v>
      </c>
      <c r="EV1290" s="218"/>
      <c r="EW1290" s="218"/>
      <c r="EX1290" s="218"/>
      <c r="EY1290" s="218"/>
      <c r="EZ1290" s="218"/>
      <c r="FA1290" s="234" t="s">
        <v>5010</v>
      </c>
      <c r="FB1290" s="234"/>
      <c r="FC1290" s="234"/>
      <c r="FD1290" s="234"/>
    </row>
    <row r="1291">
      <c r="A1291" s="233" t="s">
        <v>5011</v>
      </c>
      <c r="B1291" s="234" t="s">
        <v>5012</v>
      </c>
      <c r="C1291" s="235" t="s">
        <v>8</v>
      </c>
      <c r="D1291" s="234" t="s">
        <v>18</v>
      </c>
      <c r="E1291" s="234" t="s">
        <v>12</v>
      </c>
      <c r="F1291" s="234" t="s">
        <v>283</v>
      </c>
      <c r="G1291" s="234" t="s">
        <v>5013</v>
      </c>
      <c r="H1291" s="234" t="s">
        <v>3900</v>
      </c>
      <c r="I1291" s="234" t="s">
        <v>23</v>
      </c>
      <c r="J1291" s="234" t="s">
        <v>44</v>
      </c>
      <c r="K1291" s="234" t="s">
        <v>4384</v>
      </c>
      <c r="L1291" s="234" t="s">
        <v>3134</v>
      </c>
      <c r="M1291" s="234" t="s">
        <v>16</v>
      </c>
      <c r="N1291" s="236">
        <v>41976.0</v>
      </c>
      <c r="O1291" s="224"/>
      <c r="P1291" s="218"/>
      <c r="Q1291" s="229"/>
      <c r="R1291" s="229"/>
      <c r="S1291" s="218"/>
      <c r="T1291" s="69">
        <f t="shared" si="2590"/>
        <v>1547</v>
      </c>
      <c r="U1291" s="536">
        <f t="shared" ref="U1291:W1291" si="2640">IF(ISBLANK($A1291),"",sum(AE1291,AK1291,AQ1291,AW1291,BC1291,BI1291,BO1291,BU1291,CA1291,CG1291,CM1291,CS1291,CY1291,DE1291,DK1291,DQ1291,DW1291,EC1291,EI1291,EO1291,EU1291))</f>
        <v>6</v>
      </c>
      <c r="V1291" s="536">
        <f t="shared" si="2640"/>
        <v>0</v>
      </c>
      <c r="W1291" s="536">
        <f t="shared" si="2640"/>
        <v>0</v>
      </c>
      <c r="X1291" s="537">
        <f t="shared" si="2548"/>
        <v>6</v>
      </c>
      <c r="Y1291" s="536">
        <f t="shared" ref="Y1291:AA1291" si="2641">IF(ISBLANK($A1291),"",sum(AH1291,AN1291,AT1291,AZ1291,BF1291,BL1291,BR1291,BX1291,CD1291,CJ1291,CP1291,CV1291,DB1291,DH1291,DN1291,DT1291,DZ1291,EF1291,EL1291,ER1291,EX1291))</f>
        <v>4</v>
      </c>
      <c r="Z1291" s="536">
        <f t="shared" si="2641"/>
        <v>0</v>
      </c>
      <c r="AA1291" s="536">
        <f t="shared" si="2641"/>
        <v>0</v>
      </c>
      <c r="AB1291" s="537">
        <f t="shared" si="2550"/>
        <v>4</v>
      </c>
      <c r="AC1291" s="538">
        <f t="shared" si="2551"/>
        <v>0.6666666667</v>
      </c>
      <c r="AD1291" s="635" t="str">
        <f t="shared" si="2627"/>
        <v>20+</v>
      </c>
      <c r="AE1291" s="218"/>
      <c r="AF1291" s="218"/>
      <c r="AG1291" s="218"/>
      <c r="AH1291" s="218"/>
      <c r="AI1291" s="218"/>
      <c r="AJ1291" s="218"/>
      <c r="AK1291" s="237">
        <v>3.0</v>
      </c>
      <c r="AL1291" s="218"/>
      <c r="AM1291" s="218"/>
      <c r="AN1291" s="218"/>
      <c r="AO1291" s="218"/>
      <c r="AP1291" s="218"/>
      <c r="AQ1291" s="218"/>
      <c r="AR1291" s="218"/>
      <c r="AS1291" s="218"/>
      <c r="AT1291" s="218"/>
      <c r="AU1291" s="218"/>
      <c r="AV1291" s="218"/>
      <c r="AW1291" s="218"/>
      <c r="AX1291" s="218"/>
      <c r="AY1291" s="218"/>
      <c r="AZ1291" s="218"/>
      <c r="BA1291" s="218"/>
      <c r="BB1291" s="218"/>
      <c r="BC1291" s="237">
        <v>3.0</v>
      </c>
      <c r="BD1291" s="218"/>
      <c r="BE1291" s="218"/>
      <c r="BF1291" s="218"/>
      <c r="BG1291" s="218"/>
      <c r="BH1291" s="218"/>
      <c r="BI1291" s="218"/>
      <c r="BJ1291" s="218"/>
      <c r="BK1291" s="218"/>
      <c r="BL1291" s="237">
        <v>4.0</v>
      </c>
      <c r="BM1291" s="218"/>
      <c r="BN1291" s="218"/>
      <c r="BO1291" s="218"/>
      <c r="BP1291" s="218"/>
      <c r="BQ1291" s="218"/>
      <c r="BR1291" s="218"/>
      <c r="BS1291" s="218"/>
      <c r="BT1291" s="218"/>
      <c r="BU1291" s="218"/>
      <c r="BV1291" s="218"/>
      <c r="BW1291" s="218"/>
      <c r="BX1291" s="218"/>
      <c r="BY1291" s="218"/>
      <c r="BZ1291" s="218"/>
      <c r="CA1291" s="218"/>
      <c r="CB1291" s="218"/>
      <c r="CC1291" s="218"/>
      <c r="CD1291" s="218"/>
      <c r="CE1291" s="218"/>
      <c r="CF1291" s="218"/>
      <c r="CG1291" s="218"/>
      <c r="CH1291" s="218"/>
      <c r="CI1291" s="218"/>
      <c r="CJ1291" s="218"/>
      <c r="CK1291" s="218"/>
      <c r="CL1291" s="218"/>
      <c r="CM1291" s="218"/>
      <c r="CN1291" s="218"/>
      <c r="CO1291" s="218"/>
      <c r="CP1291" s="218"/>
      <c r="CQ1291" s="218"/>
      <c r="CR1291" s="218"/>
      <c r="CS1291" s="218"/>
      <c r="CT1291" s="218"/>
      <c r="CU1291" s="218"/>
      <c r="CV1291" s="218"/>
      <c r="CW1291" s="218"/>
      <c r="CX1291" s="218"/>
      <c r="CY1291" s="218"/>
      <c r="CZ1291" s="218"/>
      <c r="DA1291" s="218"/>
      <c r="DB1291" s="218"/>
      <c r="DC1291" s="218"/>
      <c r="DD1291" s="218"/>
      <c r="DE1291" s="218"/>
      <c r="DF1291" s="218"/>
      <c r="DG1291" s="218"/>
      <c r="DH1291" s="218"/>
      <c r="DI1291" s="218"/>
      <c r="DJ1291" s="218"/>
      <c r="DK1291" s="218"/>
      <c r="DL1291" s="218"/>
      <c r="DM1291" s="218"/>
      <c r="DN1291" s="218"/>
      <c r="DO1291" s="218"/>
      <c r="DP1291" s="218"/>
      <c r="DQ1291" s="218"/>
      <c r="DR1291" s="218"/>
      <c r="DS1291" s="218"/>
      <c r="DT1291" s="218"/>
      <c r="DU1291" s="218"/>
      <c r="DV1291" s="218"/>
      <c r="DW1291" s="218"/>
      <c r="DX1291" s="218"/>
      <c r="DY1291" s="218"/>
      <c r="DZ1291" s="218"/>
      <c r="EA1291" s="218"/>
      <c r="EB1291" s="218"/>
      <c r="EC1291" s="218"/>
      <c r="ED1291" s="218"/>
      <c r="EE1291" s="218"/>
      <c r="EF1291" s="218"/>
      <c r="EG1291" s="218"/>
      <c r="EH1291" s="218"/>
      <c r="EI1291" s="218"/>
      <c r="EJ1291" s="218"/>
      <c r="EK1291" s="218"/>
      <c r="EL1291" s="218"/>
      <c r="EM1291" s="218"/>
      <c r="EN1291" s="218"/>
      <c r="EO1291" s="218"/>
      <c r="EP1291" s="218"/>
      <c r="EQ1291" s="218"/>
      <c r="ER1291" s="218"/>
      <c r="ES1291" s="218"/>
      <c r="ET1291" s="218"/>
      <c r="EU1291" s="218"/>
      <c r="EV1291" s="218"/>
      <c r="EW1291" s="218"/>
      <c r="EX1291" s="218"/>
      <c r="EY1291" s="218"/>
      <c r="EZ1291" s="218"/>
      <c r="FA1291" s="234" t="s">
        <v>5014</v>
      </c>
      <c r="FB1291" s="234"/>
      <c r="FC1291" s="234"/>
      <c r="FD1291" s="234"/>
    </row>
    <row r="1292">
      <c r="A1292" s="233" t="s">
        <v>5015</v>
      </c>
      <c r="B1292" s="234" t="s">
        <v>766</v>
      </c>
      <c r="C1292" s="235" t="s">
        <v>8</v>
      </c>
      <c r="D1292" s="234" t="s">
        <v>18</v>
      </c>
      <c r="E1292" s="234" t="s">
        <v>12</v>
      </c>
      <c r="F1292" s="234" t="s">
        <v>283</v>
      </c>
      <c r="G1292" s="234" t="s">
        <v>5016</v>
      </c>
      <c r="H1292" s="234" t="s">
        <v>3770</v>
      </c>
      <c r="I1292" s="234" t="s">
        <v>23</v>
      </c>
      <c r="J1292" s="234" t="s">
        <v>44</v>
      </c>
      <c r="K1292" s="234" t="s">
        <v>4384</v>
      </c>
      <c r="L1292" s="234" t="s">
        <v>433</v>
      </c>
      <c r="M1292" s="234" t="s">
        <v>106</v>
      </c>
      <c r="N1292" s="236">
        <v>42142.0</v>
      </c>
      <c r="O1292" s="236">
        <v>42142.0</v>
      </c>
      <c r="P1292" s="218"/>
      <c r="Q1292" s="229"/>
      <c r="R1292" s="229"/>
      <c r="S1292" s="218"/>
      <c r="T1292" s="75"/>
      <c r="U1292" s="536">
        <f t="shared" ref="U1292:W1292" si="2642">IF(ISBLANK($A1292),"",sum(AE1292,AK1292,AQ1292,AW1292,BC1292,BI1292,BO1292,BU1292,CA1292,CG1292,CM1292,CS1292,CY1292,DE1292,DK1292,DQ1292,DW1292,EC1292,EI1292,EO1292,EU1292))</f>
        <v>1</v>
      </c>
      <c r="V1292" s="536">
        <f t="shared" si="2642"/>
        <v>0</v>
      </c>
      <c r="W1292" s="536">
        <f t="shared" si="2642"/>
        <v>0</v>
      </c>
      <c r="X1292" s="537">
        <f t="shared" si="2548"/>
        <v>1</v>
      </c>
      <c r="Y1292" s="536">
        <f t="shared" ref="Y1292:AA1292" si="2643">IF(ISBLANK($A1292),"",sum(AH1292,AN1292,AT1292,AZ1292,BF1292,BL1292,BR1292,BX1292,CD1292,CJ1292,CP1292,CV1292,DB1292,DH1292,DN1292,DT1292,DZ1292,EF1292,EL1292,ER1292,EX1292))</f>
        <v>1</v>
      </c>
      <c r="Z1292" s="536">
        <f t="shared" si="2643"/>
        <v>2</v>
      </c>
      <c r="AA1292" s="536">
        <f t="shared" si="2643"/>
        <v>0</v>
      </c>
      <c r="AB1292" s="537">
        <f t="shared" si="2550"/>
        <v>3</v>
      </c>
      <c r="AC1292" s="538">
        <f t="shared" si="2551"/>
        <v>1</v>
      </c>
      <c r="AD1292" s="635" t="str">
        <f t="shared" si="2627"/>
        <v>20+</v>
      </c>
      <c r="AE1292" s="237">
        <v>1.0</v>
      </c>
      <c r="AF1292" s="218"/>
      <c r="AG1292" s="218"/>
      <c r="AH1292" s="237">
        <v>1.0</v>
      </c>
      <c r="AI1292" s="237">
        <v>2.0</v>
      </c>
      <c r="AJ1292" s="218"/>
      <c r="AK1292" s="218"/>
      <c r="AL1292" s="218"/>
      <c r="AM1292" s="218"/>
      <c r="AN1292" s="218"/>
      <c r="AO1292" s="218"/>
      <c r="AP1292" s="218"/>
      <c r="AQ1292" s="218"/>
      <c r="AR1292" s="218"/>
      <c r="AS1292" s="218"/>
      <c r="AT1292" s="218"/>
      <c r="AU1292" s="218"/>
      <c r="AV1292" s="218"/>
      <c r="AW1292" s="218"/>
      <c r="AX1292" s="218"/>
      <c r="AY1292" s="218"/>
      <c r="AZ1292" s="218"/>
      <c r="BA1292" s="218"/>
      <c r="BB1292" s="218"/>
      <c r="BC1292" s="218"/>
      <c r="BD1292" s="218"/>
      <c r="BE1292" s="218"/>
      <c r="BF1292" s="218"/>
      <c r="BG1292" s="218"/>
      <c r="BH1292" s="218"/>
      <c r="BI1292" s="218"/>
      <c r="BJ1292" s="218"/>
      <c r="BK1292" s="218"/>
      <c r="BL1292" s="218"/>
      <c r="BM1292" s="218"/>
      <c r="BN1292" s="218"/>
      <c r="BO1292" s="218"/>
      <c r="BP1292" s="218"/>
      <c r="BQ1292" s="218"/>
      <c r="BR1292" s="218"/>
      <c r="BS1292" s="218"/>
      <c r="BT1292" s="218"/>
      <c r="BU1292" s="218"/>
      <c r="BV1292" s="218"/>
      <c r="BW1292" s="218"/>
      <c r="BX1292" s="218"/>
      <c r="BY1292" s="218"/>
      <c r="BZ1292" s="218"/>
      <c r="CA1292" s="218"/>
      <c r="CB1292" s="218"/>
      <c r="CC1292" s="218"/>
      <c r="CD1292" s="218"/>
      <c r="CE1292" s="218"/>
      <c r="CF1292" s="218"/>
      <c r="CG1292" s="218"/>
      <c r="CH1292" s="218"/>
      <c r="CI1292" s="218"/>
      <c r="CJ1292" s="218"/>
      <c r="CK1292" s="218"/>
      <c r="CL1292" s="218"/>
      <c r="CM1292" s="218"/>
      <c r="CN1292" s="218"/>
      <c r="CO1292" s="218"/>
      <c r="CP1292" s="218"/>
      <c r="CQ1292" s="218"/>
      <c r="CR1292" s="218"/>
      <c r="CS1292" s="218"/>
      <c r="CT1292" s="218"/>
      <c r="CU1292" s="218"/>
      <c r="CV1292" s="218"/>
      <c r="CW1292" s="218"/>
      <c r="CX1292" s="218"/>
      <c r="CY1292" s="218"/>
      <c r="CZ1292" s="218"/>
      <c r="DA1292" s="218"/>
      <c r="DB1292" s="218"/>
      <c r="DC1292" s="218"/>
      <c r="DD1292" s="218"/>
      <c r="DE1292" s="218"/>
      <c r="DF1292" s="218"/>
      <c r="DG1292" s="218"/>
      <c r="DH1292" s="218"/>
      <c r="DI1292" s="218"/>
      <c r="DJ1292" s="218"/>
      <c r="DK1292" s="218"/>
      <c r="DL1292" s="218"/>
      <c r="DM1292" s="218"/>
      <c r="DN1292" s="218"/>
      <c r="DO1292" s="218"/>
      <c r="DP1292" s="218"/>
      <c r="DQ1292" s="218"/>
      <c r="DR1292" s="218"/>
      <c r="DS1292" s="218"/>
      <c r="DT1292" s="218"/>
      <c r="DU1292" s="218"/>
      <c r="DV1292" s="218"/>
      <c r="DW1292" s="218"/>
      <c r="DX1292" s="218"/>
      <c r="DY1292" s="218"/>
      <c r="DZ1292" s="218"/>
      <c r="EA1292" s="218"/>
      <c r="EB1292" s="218"/>
      <c r="EC1292" s="218"/>
      <c r="ED1292" s="218"/>
      <c r="EE1292" s="218"/>
      <c r="EF1292" s="218"/>
      <c r="EG1292" s="218"/>
      <c r="EH1292" s="218"/>
      <c r="EI1292" s="218"/>
      <c r="EJ1292" s="218"/>
      <c r="EK1292" s="218"/>
      <c r="EL1292" s="218"/>
      <c r="EM1292" s="218"/>
      <c r="EN1292" s="218"/>
      <c r="EO1292" s="218"/>
      <c r="EP1292" s="218"/>
      <c r="EQ1292" s="218"/>
      <c r="ER1292" s="218"/>
      <c r="ES1292" s="218"/>
      <c r="ET1292" s="218"/>
      <c r="EU1292" s="218"/>
      <c r="EV1292" s="218"/>
      <c r="EW1292" s="218"/>
      <c r="EX1292" s="218"/>
      <c r="EY1292" s="218"/>
      <c r="EZ1292" s="218"/>
      <c r="FA1292" s="234" t="s">
        <v>5017</v>
      </c>
      <c r="FB1292" s="234"/>
      <c r="FC1292" s="234"/>
      <c r="FD1292" s="234"/>
    </row>
    <row r="1293">
      <c r="A1293" s="643" t="s">
        <v>5018</v>
      </c>
      <c r="B1293" s="638" t="s">
        <v>4802</v>
      </c>
      <c r="C1293" s="644" t="s">
        <v>8</v>
      </c>
      <c r="D1293" s="638" t="s">
        <v>18</v>
      </c>
      <c r="E1293" s="638" t="s">
        <v>12</v>
      </c>
      <c r="F1293" s="638" t="s">
        <v>283</v>
      </c>
      <c r="G1293" s="638" t="s">
        <v>5019</v>
      </c>
      <c r="H1293" s="638" t="s">
        <v>3967</v>
      </c>
      <c r="I1293" s="638" t="s">
        <v>23</v>
      </c>
      <c r="J1293" s="638" t="s">
        <v>44</v>
      </c>
      <c r="K1293" s="638" t="s">
        <v>4384</v>
      </c>
      <c r="L1293" s="638" t="s">
        <v>738</v>
      </c>
      <c r="M1293" s="638" t="s">
        <v>88</v>
      </c>
      <c r="N1293" s="645">
        <v>42079.0</v>
      </c>
      <c r="O1293" s="645">
        <v>42079.0</v>
      </c>
      <c r="P1293" s="218"/>
      <c r="Q1293" s="229"/>
      <c r="R1293" s="229"/>
      <c r="S1293" s="218"/>
      <c r="T1293" s="390">
        <f t="shared" ref="T1293:T1312" si="2646">IF(ISBLANK($A1293),"",TODAY()-N1293)</f>
        <v>1444</v>
      </c>
      <c r="U1293" s="647">
        <f t="shared" ref="U1293:W1293" si="2644">IF(ISBLANK($A1293),"",sum(AE1293,AK1293,AQ1293,AW1293,BC1293,BI1293,BO1293,BU1293,CA1293,CG1293,CM1293,CS1293,CY1293,DE1293,DK1293,DQ1293,DW1293,EC1293,EI1293,EO1293,EU1293))</f>
        <v>3</v>
      </c>
      <c r="V1293" s="647">
        <f t="shared" si="2644"/>
        <v>2</v>
      </c>
      <c r="W1293" s="647">
        <f t="shared" si="2644"/>
        <v>0</v>
      </c>
      <c r="X1293" s="648">
        <f t="shared" si="2548"/>
        <v>5</v>
      </c>
      <c r="Y1293" s="647">
        <f t="shared" ref="Y1293:AA1293" si="2645">IF(ISBLANK($A1293),"",sum(AH1293,AN1293,AT1293,AZ1293,BF1293,BL1293,BR1293,BX1293,CD1293,CJ1293,CP1293,CV1293,DB1293,DH1293,DN1293,DT1293,DZ1293,EF1293,EL1293,ER1293,EX1293))</f>
        <v>3</v>
      </c>
      <c r="Z1293" s="647">
        <f t="shared" si="2645"/>
        <v>0</v>
      </c>
      <c r="AA1293" s="647">
        <f t="shared" si="2645"/>
        <v>0</v>
      </c>
      <c r="AB1293" s="648">
        <f t="shared" si="2550"/>
        <v>3</v>
      </c>
      <c r="AC1293" s="649">
        <f t="shared" si="2551"/>
        <v>0.6</v>
      </c>
      <c r="AD1293" s="650" t="str">
        <f t="shared" ref="AD1293:AD1294" si="2649">IF( (TODAY()-N1293)/7 &lt; 1,"1", IF( N1293="" , "", IF( (TODAY()-N1293)/7 &gt; 20 , "20+", (TODAY()-N1293)/7 )))</f>
        <v>20+</v>
      </c>
      <c r="AE1293" s="218"/>
      <c r="AF1293" s="218"/>
      <c r="AG1293" s="218"/>
      <c r="AH1293" s="218"/>
      <c r="AI1293" s="218"/>
      <c r="AJ1293" s="218"/>
      <c r="AK1293" s="218"/>
      <c r="AL1293" s="218"/>
      <c r="AM1293" s="218"/>
      <c r="AN1293" s="218"/>
      <c r="AO1293" s="218"/>
      <c r="AP1293" s="218"/>
      <c r="AQ1293" s="218"/>
      <c r="AR1293" s="218"/>
      <c r="AS1293" s="218"/>
      <c r="AT1293" s="218"/>
      <c r="AU1293" s="218"/>
      <c r="AV1293" s="218"/>
      <c r="AW1293" s="218"/>
      <c r="AX1293" s="218"/>
      <c r="AY1293" s="218"/>
      <c r="AZ1293" s="218"/>
      <c r="BA1293" s="218"/>
      <c r="BB1293" s="218"/>
      <c r="BC1293" s="218"/>
      <c r="BD1293" s="218"/>
      <c r="BE1293" s="218"/>
      <c r="BF1293" s="218"/>
      <c r="BG1293" s="218"/>
      <c r="BH1293" s="218"/>
      <c r="BI1293" s="218"/>
      <c r="BJ1293" s="218"/>
      <c r="BK1293" s="218"/>
      <c r="BL1293" s="218"/>
      <c r="BM1293" s="218"/>
      <c r="BN1293" s="218"/>
      <c r="BO1293" s="218"/>
      <c r="BP1293" s="218"/>
      <c r="BQ1293" s="218"/>
      <c r="BR1293" s="218"/>
      <c r="BS1293" s="218"/>
      <c r="BT1293" s="218"/>
      <c r="BU1293" s="218"/>
      <c r="BV1293" s="218"/>
      <c r="BW1293" s="218"/>
      <c r="BX1293" s="218"/>
      <c r="BY1293" s="218"/>
      <c r="BZ1293" s="218"/>
      <c r="CA1293" s="218"/>
      <c r="CB1293" s="218"/>
      <c r="CC1293" s="218"/>
      <c r="CD1293" s="218"/>
      <c r="CE1293" s="218"/>
      <c r="CF1293" s="218"/>
      <c r="CG1293" s="218"/>
      <c r="CH1293" s="218"/>
      <c r="CI1293" s="218"/>
      <c r="CJ1293" s="218"/>
      <c r="CK1293" s="218"/>
      <c r="CL1293" s="218"/>
      <c r="CM1293" s="218"/>
      <c r="CN1293" s="218"/>
      <c r="CO1293" s="218"/>
      <c r="CP1293" s="218"/>
      <c r="CQ1293" s="218"/>
      <c r="CR1293" s="218"/>
      <c r="CS1293" s="218"/>
      <c r="CT1293" s="218"/>
      <c r="CU1293" s="218"/>
      <c r="CV1293" s="218"/>
      <c r="CW1293" s="218"/>
      <c r="CX1293" s="218"/>
      <c r="CY1293" s="218"/>
      <c r="CZ1293" s="218"/>
      <c r="DA1293" s="218"/>
      <c r="DB1293" s="218"/>
      <c r="DC1293" s="218"/>
      <c r="DD1293" s="218"/>
      <c r="DE1293" s="218"/>
      <c r="DF1293" s="218"/>
      <c r="DG1293" s="218"/>
      <c r="DH1293" s="218"/>
      <c r="DI1293" s="218"/>
      <c r="DJ1293" s="218"/>
      <c r="DK1293" s="218"/>
      <c r="DL1293" s="218"/>
      <c r="DM1293" s="218"/>
      <c r="DN1293" s="218"/>
      <c r="DO1293" s="218"/>
      <c r="DP1293" s="218"/>
      <c r="DQ1293" s="218"/>
      <c r="DR1293" s="218"/>
      <c r="DS1293" s="218"/>
      <c r="DT1293" s="218"/>
      <c r="DU1293" s="218"/>
      <c r="DV1293" s="218"/>
      <c r="DW1293" s="646">
        <v>3.0</v>
      </c>
      <c r="DX1293" s="646">
        <v>2.0</v>
      </c>
      <c r="DY1293" s="218"/>
      <c r="DZ1293" s="646">
        <v>3.0</v>
      </c>
      <c r="EA1293" s="218"/>
      <c r="EB1293" s="218"/>
      <c r="EC1293" s="218"/>
      <c r="ED1293" s="218"/>
      <c r="EE1293" s="218"/>
      <c r="EF1293" s="218"/>
      <c r="EG1293" s="218"/>
      <c r="EH1293" s="218"/>
      <c r="EI1293" s="218"/>
      <c r="EJ1293" s="218"/>
      <c r="EK1293" s="218"/>
      <c r="EL1293" s="218"/>
      <c r="EM1293" s="218"/>
      <c r="EN1293" s="218"/>
      <c r="EO1293" s="218"/>
      <c r="EP1293" s="218"/>
      <c r="EQ1293" s="218"/>
      <c r="ER1293" s="218"/>
      <c r="ES1293" s="218"/>
      <c r="ET1293" s="218"/>
      <c r="EU1293" s="218"/>
      <c r="EV1293" s="218"/>
      <c r="EW1293" s="218"/>
      <c r="EX1293" s="218"/>
      <c r="EY1293" s="218"/>
      <c r="EZ1293" s="218"/>
      <c r="FA1293" s="638" t="s">
        <v>5020</v>
      </c>
      <c r="FB1293" s="638"/>
      <c r="FC1293" s="638"/>
      <c r="FD1293" s="638"/>
    </row>
    <row r="1294">
      <c r="A1294" s="233" t="s">
        <v>5021</v>
      </c>
      <c r="B1294" s="233" t="s">
        <v>5022</v>
      </c>
      <c r="C1294" s="644" t="s">
        <v>8</v>
      </c>
      <c r="D1294" s="638" t="s">
        <v>18</v>
      </c>
      <c r="E1294" s="638" t="s">
        <v>12</v>
      </c>
      <c r="F1294" s="638" t="s">
        <v>283</v>
      </c>
      <c r="G1294" s="233" t="s">
        <v>5023</v>
      </c>
      <c r="H1294" s="233" t="s">
        <v>3967</v>
      </c>
      <c r="I1294" s="638" t="s">
        <v>23</v>
      </c>
      <c r="J1294" s="638" t="s">
        <v>44</v>
      </c>
      <c r="K1294" s="638" t="s">
        <v>4384</v>
      </c>
      <c r="L1294" s="233" t="s">
        <v>409</v>
      </c>
      <c r="M1294" s="638" t="s">
        <v>85</v>
      </c>
      <c r="N1294" s="631">
        <v>42110.0</v>
      </c>
      <c r="O1294" s="631">
        <v>42110.0</v>
      </c>
      <c r="P1294" s="218"/>
      <c r="Q1294" s="229"/>
      <c r="R1294" s="229"/>
      <c r="S1294" s="218"/>
      <c r="T1294" s="390">
        <f t="shared" si="2646"/>
        <v>1413</v>
      </c>
      <c r="U1294" s="647">
        <f t="shared" ref="U1294:W1294" si="2647">IF(ISBLANK($A1294),"",sum(AE1294,AK1294,AQ1294,AW1294,BC1294,BI1294,BO1294,BU1294,CA1294,CG1294,CM1294,CS1294,CY1294,DE1294,DK1294,DQ1294,DW1294,EC1294,EI1294,EO1294,EU1294))</f>
        <v>0</v>
      </c>
      <c r="V1294" s="647">
        <f t="shared" si="2647"/>
        <v>0</v>
      </c>
      <c r="W1294" s="647">
        <f t="shared" si="2647"/>
        <v>0</v>
      </c>
      <c r="X1294" s="648">
        <f t="shared" si="2548"/>
        <v>0</v>
      </c>
      <c r="Y1294" s="647">
        <f t="shared" ref="Y1294:AA1294" si="2648">IF(ISBLANK($A1294),"",sum(AH1294,AN1294,AT1294,AZ1294,BF1294,BL1294,BR1294,BX1294,CD1294,CJ1294,CP1294,CV1294,DB1294,DH1294,DN1294,DT1294,DZ1294,EF1294,EL1294,ER1294,EX1294))</f>
        <v>0</v>
      </c>
      <c r="Z1294" s="647">
        <f t="shared" si="2648"/>
        <v>0</v>
      </c>
      <c r="AA1294" s="647">
        <f t="shared" si="2648"/>
        <v>0</v>
      </c>
      <c r="AB1294" s="648">
        <f t="shared" si="2550"/>
        <v>0</v>
      </c>
      <c r="AC1294" s="238" t="str">
        <f t="shared" si="2551"/>
        <v/>
      </c>
      <c r="AD1294" s="650" t="str">
        <f t="shared" si="2649"/>
        <v>20+</v>
      </c>
      <c r="AE1294" s="218"/>
      <c r="AF1294" s="218"/>
      <c r="AG1294" s="218"/>
      <c r="AH1294" s="218"/>
      <c r="AI1294" s="218"/>
      <c r="AJ1294" s="218"/>
      <c r="AK1294" s="218"/>
      <c r="AL1294" s="218"/>
      <c r="AM1294" s="218"/>
      <c r="AN1294" s="218"/>
      <c r="AO1294" s="218"/>
      <c r="AP1294" s="218"/>
      <c r="AQ1294" s="218"/>
      <c r="AR1294" s="218"/>
      <c r="AS1294" s="218"/>
      <c r="AT1294" s="218"/>
      <c r="AU1294" s="218"/>
      <c r="AV1294" s="218"/>
      <c r="AW1294" s="218"/>
      <c r="AX1294" s="218"/>
      <c r="AY1294" s="218"/>
      <c r="AZ1294" s="218"/>
      <c r="BA1294" s="218"/>
      <c r="BB1294" s="218"/>
      <c r="BC1294" s="218"/>
      <c r="BD1294" s="218"/>
      <c r="BE1294" s="218"/>
      <c r="BF1294" s="218"/>
      <c r="BG1294" s="218"/>
      <c r="BH1294" s="218"/>
      <c r="BI1294" s="218"/>
      <c r="BJ1294" s="218"/>
      <c r="BK1294" s="218"/>
      <c r="BL1294" s="218"/>
      <c r="BM1294" s="218"/>
      <c r="BN1294" s="218"/>
      <c r="BO1294" s="218"/>
      <c r="BP1294" s="218"/>
      <c r="BQ1294" s="218"/>
      <c r="BR1294" s="218"/>
      <c r="BS1294" s="218"/>
      <c r="BT1294" s="218"/>
      <c r="BU1294" s="218"/>
      <c r="BV1294" s="218"/>
      <c r="BW1294" s="218"/>
      <c r="BX1294" s="218"/>
      <c r="BY1294" s="218"/>
      <c r="BZ1294" s="218"/>
      <c r="CA1294" s="218"/>
      <c r="CB1294" s="218"/>
      <c r="CC1294" s="218"/>
      <c r="CD1294" s="218"/>
      <c r="CE1294" s="218"/>
      <c r="CF1294" s="218"/>
      <c r="CG1294" s="218"/>
      <c r="CH1294" s="218"/>
      <c r="CI1294" s="218"/>
      <c r="CJ1294" s="218"/>
      <c r="CK1294" s="218"/>
      <c r="CL1294" s="218"/>
      <c r="CM1294" s="218"/>
      <c r="CN1294" s="218"/>
      <c r="CO1294" s="218"/>
      <c r="CP1294" s="218"/>
      <c r="CQ1294" s="218"/>
      <c r="CR1294" s="218"/>
      <c r="CS1294" s="218"/>
      <c r="CT1294" s="218"/>
      <c r="CU1294" s="218"/>
      <c r="CV1294" s="218"/>
      <c r="CW1294" s="218"/>
      <c r="CX1294" s="218"/>
      <c r="CY1294" s="218"/>
      <c r="CZ1294" s="218"/>
      <c r="DA1294" s="218"/>
      <c r="DB1294" s="218"/>
      <c r="DC1294" s="218"/>
      <c r="DD1294" s="218"/>
      <c r="DE1294" s="218"/>
      <c r="DF1294" s="218"/>
      <c r="DG1294" s="218"/>
      <c r="DH1294" s="218"/>
      <c r="DI1294" s="218"/>
      <c r="DJ1294" s="218"/>
      <c r="DK1294" s="218"/>
      <c r="DL1294" s="218"/>
      <c r="DM1294" s="218"/>
      <c r="DN1294" s="218"/>
      <c r="DO1294" s="218"/>
      <c r="DP1294" s="218"/>
      <c r="DQ1294" s="218"/>
      <c r="DR1294" s="218"/>
      <c r="DS1294" s="218"/>
      <c r="DT1294" s="218"/>
      <c r="DU1294" s="218"/>
      <c r="DV1294" s="218"/>
      <c r="DW1294" s="218"/>
      <c r="DX1294" s="218"/>
      <c r="DY1294" s="218"/>
      <c r="DZ1294" s="218"/>
      <c r="EA1294" s="218"/>
      <c r="EB1294" s="218"/>
      <c r="EC1294" s="218"/>
      <c r="ED1294" s="218"/>
      <c r="EE1294" s="218"/>
      <c r="EF1294" s="218"/>
      <c r="EG1294" s="218"/>
      <c r="EH1294" s="218"/>
      <c r="EI1294" s="218"/>
      <c r="EJ1294" s="218"/>
      <c r="EK1294" s="218"/>
      <c r="EL1294" s="218"/>
      <c r="EM1294" s="218"/>
      <c r="EN1294" s="218"/>
      <c r="EO1294" s="218"/>
      <c r="EP1294" s="218"/>
      <c r="EQ1294" s="218"/>
      <c r="ER1294" s="218"/>
      <c r="ES1294" s="218"/>
      <c r="ET1294" s="218"/>
      <c r="EU1294" s="218"/>
      <c r="EV1294" s="218"/>
      <c r="EW1294" s="218"/>
      <c r="EX1294" s="218"/>
      <c r="EY1294" s="218"/>
      <c r="EZ1294" s="218"/>
      <c r="FA1294" s="233" t="s">
        <v>5024</v>
      </c>
      <c r="FB1294" s="233"/>
      <c r="FC1294" s="233"/>
      <c r="FD1294" s="233"/>
    </row>
    <row r="1295">
      <c r="A1295" s="233" t="s">
        <v>5025</v>
      </c>
      <c r="B1295" s="234" t="s">
        <v>4792</v>
      </c>
      <c r="C1295" s="235" t="s">
        <v>8</v>
      </c>
      <c r="D1295" s="234" t="s">
        <v>18</v>
      </c>
      <c r="E1295" s="234" t="s">
        <v>12</v>
      </c>
      <c r="F1295" s="234" t="s">
        <v>283</v>
      </c>
      <c r="G1295" s="234" t="s">
        <v>5026</v>
      </c>
      <c r="H1295" s="234" t="s">
        <v>4371</v>
      </c>
      <c r="I1295" s="234" t="s">
        <v>23</v>
      </c>
      <c r="J1295" s="234" t="s">
        <v>44</v>
      </c>
      <c r="K1295" s="234" t="s">
        <v>4384</v>
      </c>
      <c r="L1295" s="234" t="s">
        <v>409</v>
      </c>
      <c r="M1295" s="234" t="s">
        <v>85</v>
      </c>
      <c r="N1295" s="236">
        <v>42004.0</v>
      </c>
      <c r="O1295" s="224"/>
      <c r="P1295" s="218"/>
      <c r="Q1295" s="229"/>
      <c r="R1295" s="229"/>
      <c r="S1295" s="218"/>
      <c r="T1295" s="69">
        <f t="shared" si="2646"/>
        <v>1519</v>
      </c>
      <c r="U1295" s="536">
        <f t="shared" ref="U1295:W1295" si="2650">IF(ISBLANK($A1295),"",sum(AE1295,AK1295,AQ1295,AW1295,BC1295,BI1295,BO1295,BU1295,CA1295,CG1295,CM1295,CS1295,CY1295,DE1295,DK1295,DQ1295,DW1295,EC1295,EI1295,EO1295,EU1295))</f>
        <v>5</v>
      </c>
      <c r="V1295" s="536">
        <f t="shared" si="2650"/>
        <v>4</v>
      </c>
      <c r="W1295" s="536">
        <f t="shared" si="2650"/>
        <v>0</v>
      </c>
      <c r="X1295" s="537">
        <f t="shared" si="2548"/>
        <v>9</v>
      </c>
      <c r="Y1295" s="536">
        <f t="shared" ref="Y1295:AA1295" si="2651">IF(ISBLANK($A1295),"",sum(AH1295,AN1295,AT1295,AZ1295,BF1295,BL1295,BR1295,BX1295,CD1295,CJ1295,CP1295,CV1295,DB1295,DH1295,DN1295,DT1295,DZ1295,EF1295,EL1295,ER1295,EX1295))</f>
        <v>5</v>
      </c>
      <c r="Z1295" s="536">
        <f t="shared" si="2651"/>
        <v>3</v>
      </c>
      <c r="AA1295" s="536">
        <f t="shared" si="2651"/>
        <v>0</v>
      </c>
      <c r="AB1295" s="537">
        <f t="shared" si="2550"/>
        <v>8</v>
      </c>
      <c r="AC1295" s="538">
        <f t="shared" si="2551"/>
        <v>0.5555555556</v>
      </c>
      <c r="AD1295" s="635" t="str">
        <f t="shared" ref="AD1295:AD1298" si="2654"> IF( N1295="" , "", IF( (TODAY()-N1295)/7 &gt; 20 , "20+", ROUNDUP((TODAY()-N1295)/7 ,0)))</f>
        <v>20+</v>
      </c>
      <c r="AE1295" s="237">
        <v>1.0</v>
      </c>
      <c r="AF1295" s="218"/>
      <c r="AG1295" s="218"/>
      <c r="AH1295" s="218"/>
      <c r="AI1295" s="218"/>
      <c r="AJ1295" s="218"/>
      <c r="AK1295" s="218"/>
      <c r="AL1295" s="218"/>
      <c r="AM1295" s="218"/>
      <c r="AN1295" s="218"/>
      <c r="AO1295" s="218"/>
      <c r="AP1295" s="218"/>
      <c r="AQ1295" s="218"/>
      <c r="AR1295" s="218"/>
      <c r="AS1295" s="218"/>
      <c r="AT1295" s="218"/>
      <c r="AU1295" s="218"/>
      <c r="AV1295" s="218"/>
      <c r="AW1295" s="218"/>
      <c r="AX1295" s="218"/>
      <c r="AY1295" s="218"/>
      <c r="AZ1295" s="218"/>
      <c r="BA1295" s="218"/>
      <c r="BB1295" s="218"/>
      <c r="BC1295" s="218"/>
      <c r="BD1295" s="218"/>
      <c r="BE1295" s="218"/>
      <c r="BF1295" s="218"/>
      <c r="BG1295" s="218"/>
      <c r="BH1295" s="218"/>
      <c r="BI1295" s="237">
        <v>2.0</v>
      </c>
      <c r="BJ1295" s="237">
        <v>1.0</v>
      </c>
      <c r="BK1295" s="218"/>
      <c r="BL1295" s="218"/>
      <c r="BM1295" s="218"/>
      <c r="BN1295" s="218"/>
      <c r="BO1295" s="218"/>
      <c r="BP1295" s="218"/>
      <c r="BQ1295" s="218"/>
      <c r="BR1295" s="218"/>
      <c r="BS1295" s="218"/>
      <c r="BT1295" s="218"/>
      <c r="BU1295" s="237">
        <v>1.0</v>
      </c>
      <c r="BV1295" s="218"/>
      <c r="BW1295" s="218"/>
      <c r="BX1295" s="218"/>
      <c r="BY1295" s="218"/>
      <c r="BZ1295" s="218"/>
      <c r="CA1295" s="218"/>
      <c r="CB1295" s="218"/>
      <c r="CC1295" s="218"/>
      <c r="CD1295" s="218"/>
      <c r="CE1295" s="218"/>
      <c r="CF1295" s="218"/>
      <c r="CG1295" s="218"/>
      <c r="CH1295" s="218"/>
      <c r="CI1295" s="218"/>
      <c r="CJ1295" s="218"/>
      <c r="CK1295" s="218"/>
      <c r="CL1295" s="218"/>
      <c r="CM1295" s="218"/>
      <c r="CN1295" s="237">
        <v>1.0</v>
      </c>
      <c r="CO1295" s="218"/>
      <c r="CP1295" s="218"/>
      <c r="CQ1295" s="218"/>
      <c r="CR1295" s="218"/>
      <c r="CS1295" s="218"/>
      <c r="CT1295" s="218"/>
      <c r="CU1295" s="218"/>
      <c r="CV1295" s="218"/>
      <c r="CW1295" s="218"/>
      <c r="CX1295" s="218"/>
      <c r="CY1295" s="218"/>
      <c r="CZ1295" s="218"/>
      <c r="DA1295" s="218"/>
      <c r="DB1295" s="237">
        <v>3.0</v>
      </c>
      <c r="DC1295" s="218"/>
      <c r="DD1295" s="218"/>
      <c r="DE1295" s="218"/>
      <c r="DF1295" s="218"/>
      <c r="DG1295" s="218"/>
      <c r="DH1295" s="218"/>
      <c r="DI1295" s="218"/>
      <c r="DJ1295" s="218"/>
      <c r="DK1295" s="218"/>
      <c r="DL1295" s="218"/>
      <c r="DM1295" s="218"/>
      <c r="DN1295" s="218"/>
      <c r="DO1295" s="218"/>
      <c r="DP1295" s="218"/>
      <c r="DQ1295" s="218"/>
      <c r="DR1295" s="218"/>
      <c r="DS1295" s="218"/>
      <c r="DT1295" s="218"/>
      <c r="DU1295" s="218"/>
      <c r="DV1295" s="218"/>
      <c r="DW1295" s="218"/>
      <c r="DX1295" s="218"/>
      <c r="DY1295" s="218"/>
      <c r="DZ1295" s="218"/>
      <c r="EA1295" s="218"/>
      <c r="EB1295" s="218"/>
      <c r="EC1295" s="237">
        <v>1.0</v>
      </c>
      <c r="ED1295" s="237">
        <v>2.0</v>
      </c>
      <c r="EE1295" s="218"/>
      <c r="EF1295" s="237">
        <v>2.0</v>
      </c>
      <c r="EG1295" s="237">
        <v>3.0</v>
      </c>
      <c r="EH1295" s="218"/>
      <c r="EI1295" s="218"/>
      <c r="EJ1295" s="218"/>
      <c r="EK1295" s="218"/>
      <c r="EL1295" s="218"/>
      <c r="EM1295" s="218"/>
      <c r="EN1295" s="218"/>
      <c r="EO1295" s="218"/>
      <c r="EP1295" s="218"/>
      <c r="EQ1295" s="218"/>
      <c r="ER1295" s="218"/>
      <c r="ES1295" s="218"/>
      <c r="ET1295" s="218"/>
      <c r="EU1295" s="218"/>
      <c r="EV1295" s="218"/>
      <c r="EW1295" s="218"/>
      <c r="EX1295" s="218"/>
      <c r="EY1295" s="218"/>
      <c r="EZ1295" s="218"/>
      <c r="FA1295" s="234" t="s">
        <v>5027</v>
      </c>
      <c r="FB1295" s="234"/>
      <c r="FC1295" s="234"/>
      <c r="FD1295" s="234"/>
    </row>
    <row r="1296">
      <c r="A1296" s="233" t="s">
        <v>5028</v>
      </c>
      <c r="B1296" s="234" t="s">
        <v>4369</v>
      </c>
      <c r="C1296" s="235" t="s">
        <v>8</v>
      </c>
      <c r="D1296" s="234" t="s">
        <v>18</v>
      </c>
      <c r="E1296" s="234" t="s">
        <v>12</v>
      </c>
      <c r="F1296" s="234" t="s">
        <v>283</v>
      </c>
      <c r="G1296" s="234" t="s">
        <v>5029</v>
      </c>
      <c r="H1296" s="234" t="s">
        <v>4371</v>
      </c>
      <c r="I1296" s="234" t="s">
        <v>23</v>
      </c>
      <c r="J1296" s="234" t="s">
        <v>44</v>
      </c>
      <c r="K1296" s="234" t="s">
        <v>4384</v>
      </c>
      <c r="L1296" s="234" t="s">
        <v>5030</v>
      </c>
      <c r="M1296" s="234" t="s">
        <v>112</v>
      </c>
      <c r="N1296" s="236">
        <v>42018.0</v>
      </c>
      <c r="O1296" s="236">
        <v>42018.0</v>
      </c>
      <c r="P1296" s="218"/>
      <c r="Q1296" s="229"/>
      <c r="R1296" s="229"/>
      <c r="S1296" s="218"/>
      <c r="T1296" s="69">
        <f t="shared" si="2646"/>
        <v>1505</v>
      </c>
      <c r="U1296" s="536">
        <f t="shared" ref="U1296:W1296" si="2652">IF(ISBLANK($A1296),"",sum(AE1296,AK1296,AQ1296,AW1296,BC1296,BI1296,BO1296,BU1296,CA1296,CG1296,CM1296,CS1296,CY1296,DE1296,DK1296,DQ1296,DW1296,EC1296,EI1296,EO1296,EU1296))</f>
        <v>1</v>
      </c>
      <c r="V1296" s="536">
        <f t="shared" si="2652"/>
        <v>2</v>
      </c>
      <c r="W1296" s="536">
        <f t="shared" si="2652"/>
        <v>0</v>
      </c>
      <c r="X1296" s="537">
        <f t="shared" si="2548"/>
        <v>3</v>
      </c>
      <c r="Y1296" s="536">
        <f t="shared" ref="Y1296:AA1296" si="2653">IF(ISBLANK($A1296),"",sum(AH1296,AN1296,AT1296,AZ1296,BF1296,BL1296,BR1296,BX1296,CD1296,CJ1296,CP1296,CV1296,DB1296,DH1296,DN1296,DT1296,DZ1296,EF1296,EL1296,ER1296,EX1296))</f>
        <v>3</v>
      </c>
      <c r="Z1296" s="536">
        <f t="shared" si="2653"/>
        <v>0</v>
      </c>
      <c r="AA1296" s="536">
        <f t="shared" si="2653"/>
        <v>0</v>
      </c>
      <c r="AB1296" s="537">
        <f t="shared" si="2550"/>
        <v>3</v>
      </c>
      <c r="AC1296" s="538">
        <f t="shared" si="2551"/>
        <v>1</v>
      </c>
      <c r="AD1296" s="635" t="str">
        <f t="shared" si="2654"/>
        <v>20+</v>
      </c>
      <c r="AE1296" s="218"/>
      <c r="AF1296" s="218"/>
      <c r="AG1296" s="218"/>
      <c r="AH1296" s="218"/>
      <c r="AI1296" s="218"/>
      <c r="AJ1296" s="218"/>
      <c r="AK1296" s="237">
        <v>1.0</v>
      </c>
      <c r="AL1296" s="218"/>
      <c r="AM1296" s="218"/>
      <c r="AN1296" s="218"/>
      <c r="AO1296" s="218"/>
      <c r="AP1296" s="218"/>
      <c r="AQ1296" s="218"/>
      <c r="AR1296" s="237">
        <v>2.0</v>
      </c>
      <c r="AS1296" s="218"/>
      <c r="AT1296" s="237">
        <v>3.0</v>
      </c>
      <c r="AU1296" s="218"/>
      <c r="AV1296" s="218"/>
      <c r="AW1296" s="218"/>
      <c r="AX1296" s="218"/>
      <c r="AY1296" s="218"/>
      <c r="AZ1296" s="218"/>
      <c r="BA1296" s="218"/>
      <c r="BB1296" s="218"/>
      <c r="BC1296" s="218"/>
      <c r="BD1296" s="218"/>
      <c r="BE1296" s="218"/>
      <c r="BF1296" s="218"/>
      <c r="BG1296" s="218"/>
      <c r="BH1296" s="218"/>
      <c r="BI1296" s="218"/>
      <c r="BJ1296" s="218"/>
      <c r="BK1296" s="218"/>
      <c r="BL1296" s="218"/>
      <c r="BM1296" s="218"/>
      <c r="BN1296" s="218"/>
      <c r="BO1296" s="218"/>
      <c r="BP1296" s="218"/>
      <c r="BQ1296" s="218"/>
      <c r="BR1296" s="218"/>
      <c r="BS1296" s="218"/>
      <c r="BT1296" s="218"/>
      <c r="BU1296" s="218"/>
      <c r="BV1296" s="218"/>
      <c r="BW1296" s="218"/>
      <c r="BX1296" s="218"/>
      <c r="BY1296" s="218"/>
      <c r="BZ1296" s="218"/>
      <c r="CA1296" s="218"/>
      <c r="CB1296" s="218"/>
      <c r="CC1296" s="218"/>
      <c r="CD1296" s="218"/>
      <c r="CE1296" s="218"/>
      <c r="CF1296" s="218"/>
      <c r="CG1296" s="218"/>
      <c r="CH1296" s="218"/>
      <c r="CI1296" s="218"/>
      <c r="CJ1296" s="218"/>
      <c r="CK1296" s="218"/>
      <c r="CL1296" s="218"/>
      <c r="CM1296" s="218"/>
      <c r="CN1296" s="218"/>
      <c r="CO1296" s="218"/>
      <c r="CP1296" s="218"/>
      <c r="CQ1296" s="218"/>
      <c r="CR1296" s="218"/>
      <c r="CS1296" s="218"/>
      <c r="CT1296" s="218"/>
      <c r="CU1296" s="218"/>
      <c r="CV1296" s="218"/>
      <c r="CW1296" s="218"/>
      <c r="CX1296" s="218"/>
      <c r="CY1296" s="218"/>
      <c r="CZ1296" s="218"/>
      <c r="DA1296" s="218"/>
      <c r="DB1296" s="218"/>
      <c r="DC1296" s="218"/>
      <c r="DD1296" s="218"/>
      <c r="DE1296" s="218"/>
      <c r="DF1296" s="218"/>
      <c r="DG1296" s="218"/>
      <c r="DH1296" s="218"/>
      <c r="DI1296" s="218"/>
      <c r="DJ1296" s="218"/>
      <c r="DK1296" s="218"/>
      <c r="DL1296" s="218"/>
      <c r="DM1296" s="218"/>
      <c r="DN1296" s="218"/>
      <c r="DO1296" s="218"/>
      <c r="DP1296" s="218"/>
      <c r="DQ1296" s="218"/>
      <c r="DR1296" s="218"/>
      <c r="DS1296" s="218"/>
      <c r="DT1296" s="218"/>
      <c r="DU1296" s="218"/>
      <c r="DV1296" s="218"/>
      <c r="DW1296" s="218"/>
      <c r="DX1296" s="218"/>
      <c r="DY1296" s="218"/>
      <c r="DZ1296" s="218"/>
      <c r="EA1296" s="218"/>
      <c r="EB1296" s="218"/>
      <c r="EC1296" s="218"/>
      <c r="ED1296" s="218"/>
      <c r="EE1296" s="218"/>
      <c r="EF1296" s="218"/>
      <c r="EG1296" s="218"/>
      <c r="EH1296" s="218"/>
      <c r="EI1296" s="218"/>
      <c r="EJ1296" s="218"/>
      <c r="EK1296" s="218"/>
      <c r="EL1296" s="218"/>
      <c r="EM1296" s="218"/>
      <c r="EN1296" s="218"/>
      <c r="EO1296" s="218"/>
      <c r="EP1296" s="218"/>
      <c r="EQ1296" s="218"/>
      <c r="ER1296" s="218"/>
      <c r="ES1296" s="218"/>
      <c r="ET1296" s="218"/>
      <c r="EU1296" s="218"/>
      <c r="EV1296" s="218"/>
      <c r="EW1296" s="218"/>
      <c r="EX1296" s="218"/>
      <c r="EY1296" s="218"/>
      <c r="EZ1296" s="218"/>
      <c r="FA1296" s="234" t="s">
        <v>5031</v>
      </c>
      <c r="FB1296" s="234"/>
      <c r="FC1296" s="234"/>
      <c r="FD1296" s="234"/>
    </row>
    <row r="1297">
      <c r="A1297" s="233" t="s">
        <v>5032</v>
      </c>
      <c r="B1297" s="234" t="s">
        <v>4369</v>
      </c>
      <c r="C1297" s="235" t="s">
        <v>8</v>
      </c>
      <c r="D1297" s="234" t="s">
        <v>18</v>
      </c>
      <c r="E1297" s="234" t="s">
        <v>12</v>
      </c>
      <c r="F1297" s="234" t="s">
        <v>283</v>
      </c>
      <c r="G1297" s="234" t="s">
        <v>4489</v>
      </c>
      <c r="H1297" s="234" t="s">
        <v>4371</v>
      </c>
      <c r="I1297" s="234" t="s">
        <v>23</v>
      </c>
      <c r="J1297" s="234" t="s">
        <v>44</v>
      </c>
      <c r="K1297" s="234" t="s">
        <v>4384</v>
      </c>
      <c r="L1297" s="234" t="s">
        <v>3968</v>
      </c>
      <c r="M1297" s="234" t="s">
        <v>94</v>
      </c>
      <c r="N1297" s="236">
        <v>42030.0</v>
      </c>
      <c r="O1297" s="236">
        <v>42030.0</v>
      </c>
      <c r="P1297" s="218"/>
      <c r="Q1297" s="229"/>
      <c r="R1297" s="229"/>
      <c r="S1297" s="218"/>
      <c r="T1297" s="69">
        <f t="shared" si="2646"/>
        <v>1493</v>
      </c>
      <c r="U1297" s="536">
        <f t="shared" ref="U1297:W1297" si="2655">IF(ISBLANK($A1297),"",sum(AE1297,AK1297,AQ1297,AW1297,BC1297,BI1297,BO1297,BU1297,CA1297,CG1297,CM1297,CS1297,CY1297,DE1297,DK1297,DQ1297,DW1297,EC1297,EI1297,EO1297,EU1297))</f>
        <v>2</v>
      </c>
      <c r="V1297" s="536">
        <f t="shared" si="2655"/>
        <v>0</v>
      </c>
      <c r="W1297" s="536">
        <f t="shared" si="2655"/>
        <v>0</v>
      </c>
      <c r="X1297" s="537">
        <f t="shared" si="2548"/>
        <v>2</v>
      </c>
      <c r="Y1297" s="536">
        <f t="shared" ref="Y1297:AA1297" si="2656">IF(ISBLANK($A1297),"",sum(AH1297,AN1297,AT1297,AZ1297,BF1297,BL1297,BR1297,BX1297,CD1297,CJ1297,CP1297,CV1297,DB1297,DH1297,DN1297,DT1297,DZ1297,EF1297,EL1297,ER1297,EX1297))</f>
        <v>1</v>
      </c>
      <c r="Z1297" s="536">
        <f t="shared" si="2656"/>
        <v>0</v>
      </c>
      <c r="AA1297" s="536">
        <f t="shared" si="2656"/>
        <v>0</v>
      </c>
      <c r="AB1297" s="537">
        <f t="shared" si="2550"/>
        <v>1</v>
      </c>
      <c r="AC1297" s="538">
        <f t="shared" si="2551"/>
        <v>0.5</v>
      </c>
      <c r="AD1297" s="635" t="str">
        <f t="shared" si="2654"/>
        <v>20+</v>
      </c>
      <c r="AE1297" s="218"/>
      <c r="AF1297" s="218"/>
      <c r="AG1297" s="218"/>
      <c r="AH1297" s="218"/>
      <c r="AI1297" s="218"/>
      <c r="AJ1297" s="218"/>
      <c r="AK1297" s="218"/>
      <c r="AL1297" s="218"/>
      <c r="AM1297" s="218"/>
      <c r="AN1297" s="218"/>
      <c r="AO1297" s="218"/>
      <c r="AP1297" s="218"/>
      <c r="AQ1297" s="237">
        <v>2.0</v>
      </c>
      <c r="AR1297" s="218"/>
      <c r="AS1297" s="218"/>
      <c r="AT1297" s="218"/>
      <c r="AU1297" s="218"/>
      <c r="AV1297" s="218"/>
      <c r="AW1297" s="218"/>
      <c r="AX1297" s="218"/>
      <c r="AY1297" s="218"/>
      <c r="AZ1297" s="218"/>
      <c r="BA1297" s="218"/>
      <c r="BB1297" s="218"/>
      <c r="BC1297" s="218"/>
      <c r="BD1297" s="218"/>
      <c r="BE1297" s="218"/>
      <c r="BF1297" s="218"/>
      <c r="BG1297" s="218"/>
      <c r="BH1297" s="218"/>
      <c r="BI1297" s="218"/>
      <c r="BJ1297" s="218"/>
      <c r="BK1297" s="218"/>
      <c r="BL1297" s="218"/>
      <c r="BM1297" s="218"/>
      <c r="BN1297" s="218"/>
      <c r="BO1297" s="218"/>
      <c r="BP1297" s="218"/>
      <c r="BQ1297" s="218"/>
      <c r="BR1297" s="218"/>
      <c r="BS1297" s="218"/>
      <c r="BT1297" s="218"/>
      <c r="BU1297" s="218"/>
      <c r="BV1297" s="218"/>
      <c r="BW1297" s="218"/>
      <c r="BX1297" s="218"/>
      <c r="BY1297" s="218"/>
      <c r="BZ1297" s="218"/>
      <c r="CA1297" s="218"/>
      <c r="CB1297" s="218"/>
      <c r="CC1297" s="218"/>
      <c r="CD1297" s="218"/>
      <c r="CE1297" s="218"/>
      <c r="CF1297" s="218"/>
      <c r="CG1297" s="218"/>
      <c r="CH1297" s="218"/>
      <c r="CI1297" s="218"/>
      <c r="CJ1297" s="218"/>
      <c r="CK1297" s="218"/>
      <c r="CL1297" s="218"/>
      <c r="CM1297" s="218"/>
      <c r="CN1297" s="218"/>
      <c r="CO1297" s="218"/>
      <c r="CP1297" s="218"/>
      <c r="CQ1297" s="218"/>
      <c r="CR1297" s="218"/>
      <c r="CS1297" s="218"/>
      <c r="CT1297" s="218"/>
      <c r="CU1297" s="218"/>
      <c r="CV1297" s="218"/>
      <c r="CW1297" s="218"/>
      <c r="CX1297" s="218"/>
      <c r="CY1297" s="218"/>
      <c r="CZ1297" s="218"/>
      <c r="DA1297" s="218"/>
      <c r="DB1297" s="218"/>
      <c r="DC1297" s="218"/>
      <c r="DD1297" s="218"/>
      <c r="DE1297" s="218"/>
      <c r="DF1297" s="218"/>
      <c r="DG1297" s="218"/>
      <c r="DH1297" s="218"/>
      <c r="DI1297" s="218"/>
      <c r="DJ1297" s="218"/>
      <c r="DK1297" s="218"/>
      <c r="DL1297" s="218"/>
      <c r="DM1297" s="218"/>
      <c r="DN1297" s="218"/>
      <c r="DO1297" s="218"/>
      <c r="DP1297" s="218"/>
      <c r="DQ1297" s="218"/>
      <c r="DR1297" s="218"/>
      <c r="DS1297" s="218"/>
      <c r="DT1297" s="218"/>
      <c r="DU1297" s="218"/>
      <c r="DV1297" s="218"/>
      <c r="DW1297" s="218"/>
      <c r="DX1297" s="218"/>
      <c r="DY1297" s="218"/>
      <c r="DZ1297" s="218"/>
      <c r="EA1297" s="218"/>
      <c r="EB1297" s="218"/>
      <c r="EC1297" s="218"/>
      <c r="ED1297" s="218"/>
      <c r="EE1297" s="218"/>
      <c r="EF1297" s="218"/>
      <c r="EG1297" s="218"/>
      <c r="EH1297" s="218"/>
      <c r="EI1297" s="218"/>
      <c r="EJ1297" s="218"/>
      <c r="EK1297" s="218"/>
      <c r="EL1297" s="218"/>
      <c r="EM1297" s="218"/>
      <c r="EN1297" s="218"/>
      <c r="EO1297" s="218"/>
      <c r="EP1297" s="218"/>
      <c r="EQ1297" s="218"/>
      <c r="ER1297" s="237">
        <v>1.0</v>
      </c>
      <c r="ES1297" s="218"/>
      <c r="ET1297" s="218"/>
      <c r="EU1297" s="218"/>
      <c r="EV1297" s="218"/>
      <c r="EW1297" s="218"/>
      <c r="EX1297" s="218"/>
      <c r="EY1297" s="218"/>
      <c r="EZ1297" s="218"/>
      <c r="FA1297" s="234" t="s">
        <v>5033</v>
      </c>
      <c r="FB1297" s="234"/>
      <c r="FC1297" s="234"/>
      <c r="FD1297" s="234"/>
    </row>
    <row r="1298">
      <c r="A1298" s="233" t="s">
        <v>5034</v>
      </c>
      <c r="B1298" s="234" t="s">
        <v>4676</v>
      </c>
      <c r="C1298" s="235" t="s">
        <v>100</v>
      </c>
      <c r="D1298" s="234" t="s">
        <v>18</v>
      </c>
      <c r="E1298" s="234" t="s">
        <v>12</v>
      </c>
      <c r="F1298" s="234" t="s">
        <v>283</v>
      </c>
      <c r="G1298" s="234" t="s">
        <v>5035</v>
      </c>
      <c r="H1298" s="234" t="s">
        <v>4371</v>
      </c>
      <c r="I1298" s="234" t="s">
        <v>23</v>
      </c>
      <c r="J1298" s="234" t="s">
        <v>44</v>
      </c>
      <c r="K1298" s="234" t="s">
        <v>4384</v>
      </c>
      <c r="L1298" s="234" t="s">
        <v>953</v>
      </c>
      <c r="M1298" s="234" t="s">
        <v>50</v>
      </c>
      <c r="N1298" s="236">
        <v>42031.0</v>
      </c>
      <c r="O1298" s="224"/>
      <c r="P1298" s="218"/>
      <c r="Q1298" s="229"/>
      <c r="R1298" s="229"/>
      <c r="S1298" s="218"/>
      <c r="T1298" s="69">
        <f t="shared" si="2646"/>
        <v>1492</v>
      </c>
      <c r="U1298" s="536">
        <f t="shared" ref="U1298:W1298" si="2657">IF(ISBLANK($A1298),"",sum(AE1298,AK1298,AQ1298,AW1298,BC1298,BI1298,BO1298,BU1298,CA1298,CG1298,CM1298,CS1298,CY1298,DE1298,DK1298,DQ1298,DW1298,EC1298,EI1298,EO1298,EU1298))</f>
        <v>3</v>
      </c>
      <c r="V1298" s="536">
        <f t="shared" si="2657"/>
        <v>0</v>
      </c>
      <c r="W1298" s="536">
        <f t="shared" si="2657"/>
        <v>0</v>
      </c>
      <c r="X1298" s="537">
        <f t="shared" si="2548"/>
        <v>3</v>
      </c>
      <c r="Y1298" s="536">
        <f t="shared" ref="Y1298:AA1298" si="2658">IF(ISBLANK($A1298),"",sum(AH1298,AN1298,AT1298,AZ1298,BF1298,BL1298,BR1298,BX1298,CD1298,CJ1298,CP1298,CV1298,DB1298,DH1298,DN1298,DT1298,DZ1298,EF1298,EL1298,ER1298,EX1298))</f>
        <v>0</v>
      </c>
      <c r="Z1298" s="536">
        <f t="shared" si="2658"/>
        <v>0</v>
      </c>
      <c r="AA1298" s="536">
        <f t="shared" si="2658"/>
        <v>0</v>
      </c>
      <c r="AB1298" s="537">
        <f t="shared" si="2550"/>
        <v>0</v>
      </c>
      <c r="AC1298" s="538">
        <f t="shared" si="2551"/>
        <v>0</v>
      </c>
      <c r="AD1298" s="635" t="str">
        <f t="shared" si="2654"/>
        <v>20+</v>
      </c>
      <c r="AE1298" s="218"/>
      <c r="AF1298" s="218"/>
      <c r="AG1298" s="218"/>
      <c r="AH1298" s="218"/>
      <c r="AI1298" s="218"/>
      <c r="AJ1298" s="218"/>
      <c r="AK1298" s="218"/>
      <c r="AL1298" s="218"/>
      <c r="AM1298" s="218"/>
      <c r="AN1298" s="218"/>
      <c r="AO1298" s="218"/>
      <c r="AP1298" s="218"/>
      <c r="AQ1298" s="218"/>
      <c r="AR1298" s="218"/>
      <c r="AS1298" s="218"/>
      <c r="AT1298" s="218"/>
      <c r="AU1298" s="218"/>
      <c r="AV1298" s="218"/>
      <c r="AW1298" s="218"/>
      <c r="AX1298" s="218"/>
      <c r="AY1298" s="218"/>
      <c r="AZ1298" s="218"/>
      <c r="BA1298" s="218"/>
      <c r="BB1298" s="218"/>
      <c r="BC1298" s="218"/>
      <c r="BD1298" s="218"/>
      <c r="BE1298" s="218"/>
      <c r="BF1298" s="218"/>
      <c r="BG1298" s="218"/>
      <c r="BH1298" s="218"/>
      <c r="BI1298" s="237">
        <v>3.0</v>
      </c>
      <c r="BJ1298" s="218"/>
      <c r="BK1298" s="218"/>
      <c r="BL1298" s="218"/>
      <c r="BM1298" s="218"/>
      <c r="BN1298" s="218"/>
      <c r="BO1298" s="218"/>
      <c r="BP1298" s="218"/>
      <c r="BQ1298" s="218"/>
      <c r="BR1298" s="218"/>
      <c r="BS1298" s="218"/>
      <c r="BT1298" s="218"/>
      <c r="BU1298" s="218"/>
      <c r="BV1298" s="218"/>
      <c r="BW1298" s="218"/>
      <c r="BX1298" s="218"/>
      <c r="BY1298" s="218"/>
      <c r="BZ1298" s="218"/>
      <c r="CA1298" s="218"/>
      <c r="CB1298" s="218"/>
      <c r="CC1298" s="218"/>
      <c r="CD1298" s="218"/>
      <c r="CE1298" s="218"/>
      <c r="CF1298" s="218"/>
      <c r="CG1298" s="218"/>
      <c r="CH1298" s="218"/>
      <c r="CI1298" s="218"/>
      <c r="CJ1298" s="218"/>
      <c r="CK1298" s="218"/>
      <c r="CL1298" s="218"/>
      <c r="CM1298" s="218"/>
      <c r="CN1298" s="218"/>
      <c r="CO1298" s="218"/>
      <c r="CP1298" s="218"/>
      <c r="CQ1298" s="218"/>
      <c r="CR1298" s="218"/>
      <c r="CS1298" s="218"/>
      <c r="CT1298" s="218"/>
      <c r="CU1298" s="218"/>
      <c r="CV1298" s="218"/>
      <c r="CW1298" s="218"/>
      <c r="CX1298" s="218"/>
      <c r="CY1298" s="218"/>
      <c r="CZ1298" s="218"/>
      <c r="DA1298" s="218"/>
      <c r="DB1298" s="218"/>
      <c r="DC1298" s="218"/>
      <c r="DD1298" s="218"/>
      <c r="DE1298" s="218"/>
      <c r="DF1298" s="218"/>
      <c r="DG1298" s="218"/>
      <c r="DH1298" s="218"/>
      <c r="DI1298" s="218"/>
      <c r="DJ1298" s="218"/>
      <c r="DK1298" s="218"/>
      <c r="DL1298" s="218"/>
      <c r="DM1298" s="218"/>
      <c r="DN1298" s="218"/>
      <c r="DO1298" s="218"/>
      <c r="DP1298" s="218"/>
      <c r="DQ1298" s="218"/>
      <c r="DR1298" s="218"/>
      <c r="DS1298" s="218"/>
      <c r="DT1298" s="218"/>
      <c r="DU1298" s="218"/>
      <c r="DV1298" s="218"/>
      <c r="DW1298" s="218"/>
      <c r="DX1298" s="218"/>
      <c r="DY1298" s="218"/>
      <c r="DZ1298" s="218"/>
      <c r="EA1298" s="218"/>
      <c r="EB1298" s="218"/>
      <c r="EC1298" s="218"/>
      <c r="ED1298" s="218"/>
      <c r="EE1298" s="218"/>
      <c r="EF1298" s="218"/>
      <c r="EG1298" s="218"/>
      <c r="EH1298" s="218"/>
      <c r="EI1298" s="218"/>
      <c r="EJ1298" s="218"/>
      <c r="EK1298" s="218"/>
      <c r="EL1298" s="218"/>
      <c r="EM1298" s="218"/>
      <c r="EN1298" s="218"/>
      <c r="EO1298" s="218"/>
      <c r="EP1298" s="218"/>
      <c r="EQ1298" s="218"/>
      <c r="ER1298" s="218"/>
      <c r="ES1298" s="218"/>
      <c r="ET1298" s="218"/>
      <c r="EU1298" s="218"/>
      <c r="EV1298" s="218"/>
      <c r="EW1298" s="218"/>
      <c r="EX1298" s="218"/>
      <c r="EY1298" s="218"/>
      <c r="EZ1298" s="218"/>
      <c r="FA1298" s="234" t="s">
        <v>5036</v>
      </c>
      <c r="FB1298" s="234"/>
      <c r="FC1298" s="234"/>
      <c r="FD1298" s="234"/>
    </row>
    <row r="1299">
      <c r="A1299" s="643" t="s">
        <v>5037</v>
      </c>
      <c r="B1299" s="638" t="s">
        <v>3603</v>
      </c>
      <c r="C1299" s="644" t="s">
        <v>8</v>
      </c>
      <c r="D1299" s="638" t="s">
        <v>18</v>
      </c>
      <c r="E1299" s="638" t="s">
        <v>12</v>
      </c>
      <c r="F1299" s="638" t="s">
        <v>283</v>
      </c>
      <c r="G1299" s="638" t="s">
        <v>5038</v>
      </c>
      <c r="H1299" s="638" t="s">
        <v>3483</v>
      </c>
      <c r="I1299" s="638" t="s">
        <v>23</v>
      </c>
      <c r="J1299" s="638" t="s">
        <v>44</v>
      </c>
      <c r="K1299" s="638" t="s">
        <v>4384</v>
      </c>
      <c r="L1299" s="638" t="s">
        <v>501</v>
      </c>
      <c r="M1299" s="638" t="s">
        <v>137</v>
      </c>
      <c r="N1299" s="645">
        <v>42160.0</v>
      </c>
      <c r="O1299" s="645">
        <v>42160.0</v>
      </c>
      <c r="P1299" s="218"/>
      <c r="Q1299" s="229"/>
      <c r="R1299" s="229"/>
      <c r="S1299" s="218"/>
      <c r="T1299" s="390">
        <f t="shared" si="2646"/>
        <v>1363</v>
      </c>
      <c r="U1299" s="647">
        <f t="shared" ref="U1299:W1299" si="2659">IF(ISBLANK($A1299),"",sum(AE1299,AK1299,AQ1299,AW1299,BC1299,BI1299,BO1299,BU1299,CA1299,CG1299,CM1299,CS1299,CY1299,DE1299,DK1299,DQ1299,DW1299,EC1299,EI1299,EO1299,EU1299))</f>
        <v>0</v>
      </c>
      <c r="V1299" s="647">
        <f t="shared" si="2659"/>
        <v>0</v>
      </c>
      <c r="W1299" s="647">
        <f t="shared" si="2659"/>
        <v>0</v>
      </c>
      <c r="X1299" s="648">
        <f t="shared" si="2548"/>
        <v>0</v>
      </c>
      <c r="Y1299" s="647">
        <f t="shared" ref="Y1299:AA1299" si="2660">IF(ISBLANK($A1299),"",sum(AH1299,AN1299,AT1299,AZ1299,BF1299,BL1299,BR1299,BX1299,CD1299,CJ1299,CP1299,CV1299,DB1299,DH1299,DN1299,DT1299,DZ1299,EF1299,EL1299,ER1299,EX1299))</f>
        <v>0</v>
      </c>
      <c r="Z1299" s="647">
        <f t="shared" si="2660"/>
        <v>0</v>
      </c>
      <c r="AA1299" s="647">
        <f t="shared" si="2660"/>
        <v>0</v>
      </c>
      <c r="AB1299" s="648">
        <f t="shared" si="2550"/>
        <v>0</v>
      </c>
      <c r="AC1299" s="238" t="str">
        <f t="shared" si="2551"/>
        <v/>
      </c>
      <c r="AD1299" s="650" t="str">
        <f t="shared" ref="AD1299:AD1303" si="2663">IF( (TODAY()-N1299)/7 &lt; 1,"1", IF( N1299="" , "", IF( (TODAY()-N1299)/7 &gt; 20 , "20+", (TODAY()-N1299)/7 )))</f>
        <v>20+</v>
      </c>
      <c r="AE1299" s="218"/>
      <c r="AF1299" s="218"/>
      <c r="AG1299" s="218"/>
      <c r="AH1299" s="218"/>
      <c r="AI1299" s="218"/>
      <c r="AJ1299" s="218"/>
      <c r="AK1299" s="218"/>
      <c r="AL1299" s="218"/>
      <c r="AM1299" s="218"/>
      <c r="AN1299" s="218"/>
      <c r="AO1299" s="218"/>
      <c r="AP1299" s="218"/>
      <c r="AQ1299" s="218"/>
      <c r="AR1299" s="218"/>
      <c r="AS1299" s="218"/>
      <c r="AT1299" s="218"/>
      <c r="AU1299" s="218"/>
      <c r="AV1299" s="218"/>
      <c r="AW1299" s="218"/>
      <c r="AX1299" s="218"/>
      <c r="AY1299" s="218"/>
      <c r="AZ1299" s="218"/>
      <c r="BA1299" s="218"/>
      <c r="BB1299" s="218"/>
      <c r="BC1299" s="218"/>
      <c r="BD1299" s="218"/>
      <c r="BE1299" s="218"/>
      <c r="BF1299" s="218"/>
      <c r="BG1299" s="218"/>
      <c r="BH1299" s="218"/>
      <c r="BI1299" s="218"/>
      <c r="BJ1299" s="218"/>
      <c r="BK1299" s="218"/>
      <c r="BL1299" s="218"/>
      <c r="BM1299" s="218"/>
      <c r="BN1299" s="218"/>
      <c r="BO1299" s="218"/>
      <c r="BP1299" s="218"/>
      <c r="BQ1299" s="218"/>
      <c r="BR1299" s="218"/>
      <c r="BS1299" s="218"/>
      <c r="BT1299" s="218"/>
      <c r="BU1299" s="218"/>
      <c r="BV1299" s="218"/>
      <c r="BW1299" s="218"/>
      <c r="BX1299" s="218"/>
      <c r="BY1299" s="218"/>
      <c r="BZ1299" s="218"/>
      <c r="CA1299" s="218"/>
      <c r="CB1299" s="218"/>
      <c r="CC1299" s="218"/>
      <c r="CD1299" s="218"/>
      <c r="CE1299" s="218"/>
      <c r="CF1299" s="218"/>
      <c r="CG1299" s="218"/>
      <c r="CH1299" s="218"/>
      <c r="CI1299" s="218"/>
      <c r="CJ1299" s="218"/>
      <c r="CK1299" s="218"/>
      <c r="CL1299" s="218"/>
      <c r="CM1299" s="218"/>
      <c r="CN1299" s="218"/>
      <c r="CO1299" s="218"/>
      <c r="CP1299" s="218"/>
      <c r="CQ1299" s="218"/>
      <c r="CR1299" s="218"/>
      <c r="CS1299" s="218"/>
      <c r="CT1299" s="218"/>
      <c r="CU1299" s="218"/>
      <c r="CV1299" s="218"/>
      <c r="CW1299" s="218"/>
      <c r="CX1299" s="218"/>
      <c r="CY1299" s="218"/>
      <c r="CZ1299" s="218"/>
      <c r="DA1299" s="218"/>
      <c r="DB1299" s="218"/>
      <c r="DC1299" s="218"/>
      <c r="DD1299" s="218"/>
      <c r="DE1299" s="218"/>
      <c r="DF1299" s="218"/>
      <c r="DG1299" s="218"/>
      <c r="DH1299" s="218"/>
      <c r="DI1299" s="218"/>
      <c r="DJ1299" s="218"/>
      <c r="DK1299" s="218"/>
      <c r="DL1299" s="218"/>
      <c r="DM1299" s="218"/>
      <c r="DN1299" s="218"/>
      <c r="DO1299" s="218"/>
      <c r="DP1299" s="218"/>
      <c r="DQ1299" s="218"/>
      <c r="DR1299" s="218"/>
      <c r="DS1299" s="218"/>
      <c r="DT1299" s="218"/>
      <c r="DU1299" s="218"/>
      <c r="DV1299" s="218"/>
      <c r="DW1299" s="218"/>
      <c r="DX1299" s="218"/>
      <c r="DY1299" s="218"/>
      <c r="DZ1299" s="218"/>
      <c r="EA1299" s="218"/>
      <c r="EB1299" s="218"/>
      <c r="EC1299" s="218"/>
      <c r="ED1299" s="218"/>
      <c r="EE1299" s="218"/>
      <c r="EF1299" s="218"/>
      <c r="EG1299" s="218"/>
      <c r="EH1299" s="218"/>
      <c r="EI1299" s="218"/>
      <c r="EJ1299" s="218"/>
      <c r="EK1299" s="218"/>
      <c r="EL1299" s="218"/>
      <c r="EM1299" s="218"/>
      <c r="EN1299" s="218"/>
      <c r="EO1299" s="218"/>
      <c r="EP1299" s="218"/>
      <c r="EQ1299" s="218"/>
      <c r="ER1299" s="218"/>
      <c r="ES1299" s="218"/>
      <c r="ET1299" s="218"/>
      <c r="EU1299" s="218"/>
      <c r="EV1299" s="218"/>
      <c r="EW1299" s="218"/>
      <c r="EX1299" s="218"/>
      <c r="EY1299" s="218"/>
      <c r="EZ1299" s="218"/>
      <c r="FA1299" s="638" t="s">
        <v>5039</v>
      </c>
      <c r="FB1299" s="638"/>
      <c r="FC1299" s="638"/>
      <c r="FD1299" s="638"/>
    </row>
    <row r="1300">
      <c r="A1300" s="643" t="s">
        <v>5040</v>
      </c>
      <c r="B1300" s="638" t="s">
        <v>4369</v>
      </c>
      <c r="C1300" s="644" t="s">
        <v>8</v>
      </c>
      <c r="D1300" s="638" t="s">
        <v>18</v>
      </c>
      <c r="E1300" s="638" t="s">
        <v>12</v>
      </c>
      <c r="F1300" s="638" t="s">
        <v>283</v>
      </c>
      <c r="G1300" s="638" t="s">
        <v>4977</v>
      </c>
      <c r="H1300" s="638" t="s">
        <v>4371</v>
      </c>
      <c r="I1300" s="638" t="s">
        <v>23</v>
      </c>
      <c r="J1300" s="638" t="s">
        <v>44</v>
      </c>
      <c r="K1300" s="638" t="s">
        <v>4384</v>
      </c>
      <c r="L1300" s="638" t="s">
        <v>616</v>
      </c>
      <c r="M1300" s="638" t="s">
        <v>133</v>
      </c>
      <c r="N1300" s="645">
        <v>42055.0</v>
      </c>
      <c r="O1300" s="224"/>
      <c r="P1300" s="218"/>
      <c r="Q1300" s="229"/>
      <c r="R1300" s="229"/>
      <c r="S1300" s="218"/>
      <c r="T1300" s="390">
        <f t="shared" si="2646"/>
        <v>1468</v>
      </c>
      <c r="U1300" s="647">
        <f t="shared" ref="U1300:W1300" si="2661">IF(ISBLANK($A1300),"",sum(AE1300,AK1300,AQ1300,AW1300,BC1300,BI1300,BO1300,BU1300,CA1300,CG1300,CM1300,CS1300,CY1300,DE1300,DK1300,DQ1300,DW1300,EC1300,EI1300,EO1300,EU1300))</f>
        <v>5</v>
      </c>
      <c r="V1300" s="647">
        <f t="shared" si="2661"/>
        <v>0</v>
      </c>
      <c r="W1300" s="647">
        <f t="shared" si="2661"/>
        <v>0</v>
      </c>
      <c r="X1300" s="648">
        <f t="shared" si="2548"/>
        <v>5</v>
      </c>
      <c r="Y1300" s="647">
        <f t="shared" ref="Y1300:AA1300" si="2662">IF(ISBLANK($A1300),"",sum(AH1300,AN1300,AT1300,AZ1300,BF1300,BL1300,BR1300,BX1300,CD1300,CJ1300,CP1300,CV1300,DB1300,DH1300,DN1300,DT1300,DZ1300,EF1300,EL1300,ER1300,EX1300))</f>
        <v>4</v>
      </c>
      <c r="Z1300" s="647">
        <f t="shared" si="2662"/>
        <v>3</v>
      </c>
      <c r="AA1300" s="647">
        <f t="shared" si="2662"/>
        <v>0</v>
      </c>
      <c r="AB1300" s="648">
        <f t="shared" si="2550"/>
        <v>7</v>
      </c>
      <c r="AC1300" s="649">
        <f t="shared" si="2551"/>
        <v>0.8</v>
      </c>
      <c r="AD1300" s="650" t="str">
        <f t="shared" si="2663"/>
        <v>20+</v>
      </c>
      <c r="AE1300" s="218"/>
      <c r="AF1300" s="218"/>
      <c r="AG1300" s="218"/>
      <c r="AH1300" s="218"/>
      <c r="AI1300" s="218"/>
      <c r="AJ1300" s="218"/>
      <c r="AK1300" s="218"/>
      <c r="AL1300" s="218"/>
      <c r="AM1300" s="218"/>
      <c r="AN1300" s="218"/>
      <c r="AO1300" s="218"/>
      <c r="AP1300" s="218"/>
      <c r="AQ1300" s="218"/>
      <c r="AR1300" s="218"/>
      <c r="AS1300" s="218"/>
      <c r="AT1300" s="218"/>
      <c r="AU1300" s="218"/>
      <c r="AV1300" s="218"/>
      <c r="AW1300" s="218"/>
      <c r="AX1300" s="218"/>
      <c r="AY1300" s="218"/>
      <c r="AZ1300" s="218"/>
      <c r="BA1300" s="218"/>
      <c r="BB1300" s="218"/>
      <c r="BC1300" s="646">
        <v>4.0</v>
      </c>
      <c r="BD1300" s="218"/>
      <c r="BE1300" s="218"/>
      <c r="BF1300" s="646">
        <v>3.0</v>
      </c>
      <c r="BG1300" s="218"/>
      <c r="BH1300" s="218"/>
      <c r="BI1300" s="646">
        <v>1.0</v>
      </c>
      <c r="BJ1300" s="218"/>
      <c r="BK1300" s="218"/>
      <c r="BL1300" s="646">
        <v>1.0</v>
      </c>
      <c r="BM1300" s="646">
        <v>3.0</v>
      </c>
      <c r="BN1300" s="218"/>
      <c r="BO1300" s="218"/>
      <c r="BP1300" s="218"/>
      <c r="BQ1300" s="218"/>
      <c r="BR1300" s="218"/>
      <c r="BS1300" s="218"/>
      <c r="BT1300" s="218"/>
      <c r="BU1300" s="218"/>
      <c r="BV1300" s="218"/>
      <c r="BW1300" s="218"/>
      <c r="BX1300" s="218"/>
      <c r="BY1300" s="218"/>
      <c r="BZ1300" s="218"/>
      <c r="CA1300" s="218"/>
      <c r="CB1300" s="218"/>
      <c r="CC1300" s="218"/>
      <c r="CD1300" s="218"/>
      <c r="CE1300" s="218"/>
      <c r="CF1300" s="218"/>
      <c r="CG1300" s="218"/>
      <c r="CH1300" s="218"/>
      <c r="CI1300" s="218"/>
      <c r="CJ1300" s="218"/>
      <c r="CK1300" s="218"/>
      <c r="CL1300" s="218"/>
      <c r="CM1300" s="218"/>
      <c r="CN1300" s="218"/>
      <c r="CO1300" s="218"/>
      <c r="CP1300" s="218"/>
      <c r="CQ1300" s="218"/>
      <c r="CR1300" s="218"/>
      <c r="CS1300" s="218"/>
      <c r="CT1300" s="218"/>
      <c r="CU1300" s="218"/>
      <c r="CV1300" s="218"/>
      <c r="CW1300" s="218"/>
      <c r="CX1300" s="218"/>
      <c r="CY1300" s="218"/>
      <c r="CZ1300" s="218"/>
      <c r="DA1300" s="218"/>
      <c r="DB1300" s="218"/>
      <c r="DC1300" s="218"/>
      <c r="DD1300" s="218"/>
      <c r="DE1300" s="218"/>
      <c r="DF1300" s="218"/>
      <c r="DG1300" s="218"/>
      <c r="DH1300" s="218"/>
      <c r="DI1300" s="218"/>
      <c r="DJ1300" s="218"/>
      <c r="DK1300" s="218"/>
      <c r="DL1300" s="218"/>
      <c r="DM1300" s="218"/>
      <c r="DN1300" s="218"/>
      <c r="DO1300" s="218"/>
      <c r="DP1300" s="218"/>
      <c r="DQ1300" s="218"/>
      <c r="DR1300" s="218"/>
      <c r="DS1300" s="218"/>
      <c r="DT1300" s="218"/>
      <c r="DU1300" s="218"/>
      <c r="DV1300" s="218"/>
      <c r="DW1300" s="218"/>
      <c r="DX1300" s="218"/>
      <c r="DY1300" s="218"/>
      <c r="DZ1300" s="218"/>
      <c r="EA1300" s="218"/>
      <c r="EB1300" s="218"/>
      <c r="EC1300" s="218"/>
      <c r="ED1300" s="218"/>
      <c r="EE1300" s="218"/>
      <c r="EF1300" s="218"/>
      <c r="EG1300" s="218"/>
      <c r="EH1300" s="218"/>
      <c r="EI1300" s="218"/>
      <c r="EJ1300" s="218"/>
      <c r="EK1300" s="218"/>
      <c r="EL1300" s="218"/>
      <c r="EM1300" s="218"/>
      <c r="EN1300" s="218"/>
      <c r="EO1300" s="218"/>
      <c r="EP1300" s="218"/>
      <c r="EQ1300" s="218"/>
      <c r="ER1300" s="218"/>
      <c r="ES1300" s="218"/>
      <c r="ET1300" s="218"/>
      <c r="EU1300" s="218"/>
      <c r="EV1300" s="218"/>
      <c r="EW1300" s="218"/>
      <c r="EX1300" s="218"/>
      <c r="EY1300" s="218"/>
      <c r="EZ1300" s="218"/>
      <c r="FA1300" s="638" t="s">
        <v>5041</v>
      </c>
      <c r="FB1300" s="638"/>
      <c r="FC1300" s="638"/>
      <c r="FD1300" s="638"/>
    </row>
    <row r="1301">
      <c r="A1301" s="643" t="s">
        <v>5042</v>
      </c>
      <c r="B1301" s="643" t="s">
        <v>4369</v>
      </c>
      <c r="C1301" s="644" t="s">
        <v>8</v>
      </c>
      <c r="D1301" s="638" t="s">
        <v>18</v>
      </c>
      <c r="E1301" s="638" t="s">
        <v>12</v>
      </c>
      <c r="F1301" s="638" t="s">
        <v>283</v>
      </c>
      <c r="G1301" s="643" t="s">
        <v>4526</v>
      </c>
      <c r="H1301" s="643" t="s">
        <v>4371</v>
      </c>
      <c r="I1301" s="638" t="s">
        <v>23</v>
      </c>
      <c r="J1301" s="638" t="s">
        <v>44</v>
      </c>
      <c r="K1301" s="638" t="s">
        <v>4384</v>
      </c>
      <c r="L1301" s="643" t="s">
        <v>273</v>
      </c>
      <c r="M1301" s="638" t="s">
        <v>50</v>
      </c>
      <c r="N1301" s="653">
        <v>42115.0</v>
      </c>
      <c r="O1301" s="653">
        <v>42115.0</v>
      </c>
      <c r="P1301" s="218"/>
      <c r="Q1301" s="229"/>
      <c r="R1301" s="229"/>
      <c r="S1301" s="218"/>
      <c r="T1301" s="390">
        <f t="shared" si="2646"/>
        <v>1408</v>
      </c>
      <c r="U1301" s="647">
        <f t="shared" ref="U1301:W1301" si="2664">IF(ISBLANK($A1301),"",sum(AE1301,AK1301,AQ1301,AW1301,BC1301,BI1301,BO1301,BU1301,CA1301,CG1301,CM1301,CS1301,CY1301,DE1301,DK1301,DQ1301,DW1301,EC1301,EI1301,EO1301,EU1301))</f>
        <v>1</v>
      </c>
      <c r="V1301" s="647">
        <f t="shared" si="2664"/>
        <v>2</v>
      </c>
      <c r="W1301" s="647">
        <f t="shared" si="2664"/>
        <v>0</v>
      </c>
      <c r="X1301" s="648">
        <f t="shared" si="2548"/>
        <v>3</v>
      </c>
      <c r="Y1301" s="647">
        <f t="shared" ref="Y1301:AA1301" si="2665">IF(ISBLANK($A1301),"",sum(AH1301,AN1301,AT1301,AZ1301,BF1301,BL1301,BR1301,BX1301,CD1301,CJ1301,CP1301,CV1301,DB1301,DH1301,DN1301,DT1301,DZ1301,EF1301,EL1301,ER1301,EX1301))</f>
        <v>0</v>
      </c>
      <c r="Z1301" s="647">
        <f t="shared" si="2665"/>
        <v>0</v>
      </c>
      <c r="AA1301" s="647">
        <f t="shared" si="2665"/>
        <v>0</v>
      </c>
      <c r="AB1301" s="648">
        <f t="shared" si="2550"/>
        <v>0</v>
      </c>
      <c r="AC1301" s="649">
        <f t="shared" si="2551"/>
        <v>0</v>
      </c>
      <c r="AD1301" s="650" t="str">
        <f t="shared" si="2663"/>
        <v>20+</v>
      </c>
      <c r="AE1301" s="218"/>
      <c r="AF1301" s="218"/>
      <c r="AG1301" s="218"/>
      <c r="AH1301" s="218"/>
      <c r="AI1301" s="218"/>
      <c r="AJ1301" s="218"/>
      <c r="AK1301" s="218"/>
      <c r="AL1301" s="218"/>
      <c r="AM1301" s="218"/>
      <c r="AN1301" s="218"/>
      <c r="AO1301" s="218"/>
      <c r="AP1301" s="218"/>
      <c r="AQ1301" s="218"/>
      <c r="AR1301" s="218"/>
      <c r="AS1301" s="218"/>
      <c r="AT1301" s="218"/>
      <c r="AU1301" s="218"/>
      <c r="AV1301" s="218"/>
      <c r="AW1301" s="218"/>
      <c r="AX1301" s="218"/>
      <c r="AY1301" s="218"/>
      <c r="AZ1301" s="218"/>
      <c r="BA1301" s="218"/>
      <c r="BB1301" s="218"/>
      <c r="BC1301" s="218"/>
      <c r="BD1301" s="218"/>
      <c r="BE1301" s="218"/>
      <c r="BF1301" s="218"/>
      <c r="BG1301" s="218"/>
      <c r="BH1301" s="218"/>
      <c r="BI1301" s="218"/>
      <c r="BJ1301" s="218"/>
      <c r="BK1301" s="218"/>
      <c r="BL1301" s="218"/>
      <c r="BM1301" s="218"/>
      <c r="BN1301" s="218"/>
      <c r="BO1301" s="646">
        <v>1.0</v>
      </c>
      <c r="BP1301" s="646">
        <v>2.0</v>
      </c>
      <c r="BQ1301" s="218"/>
      <c r="BR1301" s="218"/>
      <c r="BS1301" s="218"/>
      <c r="BT1301" s="218"/>
      <c r="BU1301" s="218"/>
      <c r="BV1301" s="218"/>
      <c r="BW1301" s="218"/>
      <c r="BX1301" s="218"/>
      <c r="BY1301" s="218"/>
      <c r="BZ1301" s="218"/>
      <c r="CA1301" s="218"/>
      <c r="CB1301" s="218"/>
      <c r="CC1301" s="218"/>
      <c r="CD1301" s="218"/>
      <c r="CE1301" s="218"/>
      <c r="CF1301" s="218"/>
      <c r="CG1301" s="218"/>
      <c r="CH1301" s="218"/>
      <c r="CI1301" s="218"/>
      <c r="CJ1301" s="218"/>
      <c r="CK1301" s="218"/>
      <c r="CL1301" s="218"/>
      <c r="CM1301" s="218"/>
      <c r="CN1301" s="218"/>
      <c r="CO1301" s="218"/>
      <c r="CP1301" s="218"/>
      <c r="CQ1301" s="218"/>
      <c r="CR1301" s="218"/>
      <c r="CS1301" s="218"/>
      <c r="CT1301" s="218"/>
      <c r="CU1301" s="218"/>
      <c r="CV1301" s="218"/>
      <c r="CW1301" s="218"/>
      <c r="CX1301" s="218"/>
      <c r="CY1301" s="218"/>
      <c r="CZ1301" s="218"/>
      <c r="DA1301" s="218"/>
      <c r="DB1301" s="218"/>
      <c r="DC1301" s="218"/>
      <c r="DD1301" s="218"/>
      <c r="DE1301" s="218"/>
      <c r="DF1301" s="218"/>
      <c r="DG1301" s="218"/>
      <c r="DH1301" s="218"/>
      <c r="DI1301" s="218"/>
      <c r="DJ1301" s="218"/>
      <c r="DK1301" s="218"/>
      <c r="DL1301" s="218"/>
      <c r="DM1301" s="218"/>
      <c r="DN1301" s="218"/>
      <c r="DO1301" s="218"/>
      <c r="DP1301" s="218"/>
      <c r="DQ1301" s="218"/>
      <c r="DR1301" s="218"/>
      <c r="DS1301" s="218"/>
      <c r="DT1301" s="218"/>
      <c r="DU1301" s="218"/>
      <c r="DV1301" s="218"/>
      <c r="DW1301" s="218"/>
      <c r="DX1301" s="218"/>
      <c r="DY1301" s="218"/>
      <c r="DZ1301" s="218"/>
      <c r="EA1301" s="218"/>
      <c r="EB1301" s="218"/>
      <c r="EC1301" s="218"/>
      <c r="ED1301" s="218"/>
      <c r="EE1301" s="218"/>
      <c r="EF1301" s="218"/>
      <c r="EG1301" s="218"/>
      <c r="EH1301" s="218"/>
      <c r="EI1301" s="218"/>
      <c r="EJ1301" s="218"/>
      <c r="EK1301" s="218"/>
      <c r="EL1301" s="218"/>
      <c r="EM1301" s="218"/>
      <c r="EN1301" s="218"/>
      <c r="EO1301" s="218"/>
      <c r="EP1301" s="218"/>
      <c r="EQ1301" s="218"/>
      <c r="ER1301" s="218"/>
      <c r="ES1301" s="218"/>
      <c r="ET1301" s="218"/>
      <c r="EU1301" s="218"/>
      <c r="EV1301" s="218"/>
      <c r="EW1301" s="218"/>
      <c r="EX1301" s="218"/>
      <c r="EY1301" s="218"/>
      <c r="EZ1301" s="218"/>
      <c r="FA1301" s="643" t="s">
        <v>5043</v>
      </c>
      <c r="FB1301" s="643"/>
      <c r="FC1301" s="643"/>
      <c r="FD1301" s="643"/>
    </row>
    <row r="1302">
      <c r="A1302" s="233" t="s">
        <v>5044</v>
      </c>
      <c r="B1302" s="233" t="s">
        <v>4369</v>
      </c>
      <c r="C1302" s="700" t="s">
        <v>8</v>
      </c>
      <c r="D1302" s="234" t="s">
        <v>18</v>
      </c>
      <c r="E1302" s="233" t="s">
        <v>12</v>
      </c>
      <c r="F1302" s="638" t="s">
        <v>283</v>
      </c>
      <c r="G1302" s="233" t="s">
        <v>5029</v>
      </c>
      <c r="H1302" s="233" t="s">
        <v>4371</v>
      </c>
      <c r="I1302" s="233" t="s">
        <v>23</v>
      </c>
      <c r="J1302" s="233" t="s">
        <v>44</v>
      </c>
      <c r="K1302" s="218" t="s">
        <v>4384</v>
      </c>
      <c r="L1302" s="233" t="s">
        <v>5045</v>
      </c>
      <c r="M1302" s="218" t="s">
        <v>99</v>
      </c>
      <c r="N1302" s="631">
        <v>42110.0</v>
      </c>
      <c r="O1302" s="631">
        <v>42110.0</v>
      </c>
      <c r="P1302" s="631">
        <v>42110.0</v>
      </c>
      <c r="Q1302" s="229"/>
      <c r="R1302" s="229"/>
      <c r="S1302" s="218"/>
      <c r="T1302" s="390">
        <f t="shared" si="2646"/>
        <v>1413</v>
      </c>
      <c r="U1302" s="647">
        <f t="shared" ref="U1302:W1302" si="2666">IF(ISBLANK($A1302),"",sum(AE1302,AK1302,AQ1302,AW1302,BC1302,BI1302,BO1302,BU1302,CA1302,CG1302,CM1302,CS1302,CY1302,DE1302,DK1302,DQ1302,DW1302,EC1302,EI1302,EO1302,EU1302))</f>
        <v>4</v>
      </c>
      <c r="V1302" s="647">
        <f t="shared" si="2666"/>
        <v>0</v>
      </c>
      <c r="W1302" s="647">
        <f t="shared" si="2666"/>
        <v>0</v>
      </c>
      <c r="X1302" s="648">
        <f t="shared" si="2548"/>
        <v>4</v>
      </c>
      <c r="Y1302" s="647">
        <f t="shared" ref="Y1302:AA1302" si="2667">IF(ISBLANK($A1302),"",sum(AH1302,AN1302,AT1302,AZ1302,BF1302,BL1302,BR1302,BX1302,CD1302,CJ1302,CP1302,CV1302,DB1302,DH1302,DN1302,DT1302,DZ1302,EF1302,EL1302,ER1302,EX1302))</f>
        <v>1</v>
      </c>
      <c r="Z1302" s="647">
        <f t="shared" si="2667"/>
        <v>1</v>
      </c>
      <c r="AA1302" s="647">
        <f t="shared" si="2667"/>
        <v>0</v>
      </c>
      <c r="AB1302" s="648">
        <f t="shared" si="2550"/>
        <v>2</v>
      </c>
      <c r="AC1302" s="649">
        <f t="shared" si="2551"/>
        <v>0.25</v>
      </c>
      <c r="AD1302" s="650" t="str">
        <f t="shared" si="2663"/>
        <v>20+</v>
      </c>
      <c r="AE1302" s="218"/>
      <c r="AF1302" s="218"/>
      <c r="AG1302" s="218"/>
      <c r="AH1302" s="218"/>
      <c r="AI1302" s="218"/>
      <c r="AJ1302" s="218"/>
      <c r="AK1302" s="237">
        <v>1.0</v>
      </c>
      <c r="AL1302" s="218"/>
      <c r="AM1302" s="218"/>
      <c r="AN1302" s="218"/>
      <c r="AO1302" s="218"/>
      <c r="AP1302" s="218"/>
      <c r="AQ1302" s="218"/>
      <c r="AR1302" s="218"/>
      <c r="AS1302" s="218"/>
      <c r="AT1302" s="218"/>
      <c r="AU1302" s="218"/>
      <c r="AV1302" s="218"/>
      <c r="AW1302" s="237">
        <v>3.0</v>
      </c>
      <c r="AX1302" s="218"/>
      <c r="AY1302" s="218"/>
      <c r="AZ1302" s="237">
        <v>1.0</v>
      </c>
      <c r="BA1302" s="237">
        <v>1.0</v>
      </c>
      <c r="BB1302" s="218"/>
      <c r="BC1302" s="218"/>
      <c r="BD1302" s="218"/>
      <c r="BE1302" s="218"/>
      <c r="BF1302" s="218"/>
      <c r="BG1302" s="218"/>
      <c r="BH1302" s="218"/>
      <c r="BI1302" s="218"/>
      <c r="BJ1302" s="218"/>
      <c r="BK1302" s="218"/>
      <c r="BL1302" s="218"/>
      <c r="BM1302" s="218"/>
      <c r="BN1302" s="218"/>
      <c r="BO1302" s="218"/>
      <c r="BP1302" s="218"/>
      <c r="BQ1302" s="218"/>
      <c r="BR1302" s="218"/>
      <c r="BS1302" s="218"/>
      <c r="BT1302" s="218"/>
      <c r="BU1302" s="218"/>
      <c r="BV1302" s="218"/>
      <c r="BW1302" s="218"/>
      <c r="BX1302" s="218"/>
      <c r="BY1302" s="218"/>
      <c r="BZ1302" s="218"/>
      <c r="CA1302" s="218"/>
      <c r="CB1302" s="218"/>
      <c r="CC1302" s="218"/>
      <c r="CD1302" s="218"/>
      <c r="CE1302" s="218"/>
      <c r="CF1302" s="218"/>
      <c r="CG1302" s="218"/>
      <c r="CH1302" s="218"/>
      <c r="CI1302" s="218"/>
      <c r="CJ1302" s="218"/>
      <c r="CK1302" s="218"/>
      <c r="CL1302" s="218"/>
      <c r="CM1302" s="218"/>
      <c r="CN1302" s="218"/>
      <c r="CO1302" s="218"/>
      <c r="CP1302" s="218"/>
      <c r="CQ1302" s="218"/>
      <c r="CR1302" s="218"/>
      <c r="CS1302" s="218"/>
      <c r="CT1302" s="218"/>
      <c r="CU1302" s="218"/>
      <c r="CV1302" s="218"/>
      <c r="CW1302" s="218"/>
      <c r="CX1302" s="218"/>
      <c r="CY1302" s="218"/>
      <c r="CZ1302" s="218"/>
      <c r="DA1302" s="218"/>
      <c r="DB1302" s="218"/>
      <c r="DC1302" s="218"/>
      <c r="DD1302" s="218"/>
      <c r="DE1302" s="218"/>
      <c r="DF1302" s="218"/>
      <c r="DG1302" s="218"/>
      <c r="DH1302" s="218"/>
      <c r="DI1302" s="218"/>
      <c r="DJ1302" s="218"/>
      <c r="DK1302" s="218"/>
      <c r="DL1302" s="218"/>
      <c r="DM1302" s="218"/>
      <c r="DN1302" s="218"/>
      <c r="DO1302" s="218"/>
      <c r="DP1302" s="218"/>
      <c r="DQ1302" s="218"/>
      <c r="DR1302" s="218"/>
      <c r="DS1302" s="218"/>
      <c r="DT1302" s="218"/>
      <c r="DU1302" s="218"/>
      <c r="DV1302" s="218"/>
      <c r="DW1302" s="218"/>
      <c r="DX1302" s="218"/>
      <c r="DY1302" s="218"/>
      <c r="DZ1302" s="218"/>
      <c r="EA1302" s="218"/>
      <c r="EB1302" s="218"/>
      <c r="EC1302" s="218"/>
      <c r="ED1302" s="218"/>
      <c r="EE1302" s="218"/>
      <c r="EF1302" s="218"/>
      <c r="EG1302" s="218"/>
      <c r="EH1302" s="218"/>
      <c r="EI1302" s="218"/>
      <c r="EJ1302" s="218"/>
      <c r="EK1302" s="218"/>
      <c r="EL1302" s="218"/>
      <c r="EM1302" s="218"/>
      <c r="EN1302" s="218"/>
      <c r="EO1302" s="218"/>
      <c r="EP1302" s="218"/>
      <c r="EQ1302" s="218"/>
      <c r="ER1302" s="218"/>
      <c r="ES1302" s="218"/>
      <c r="ET1302" s="218"/>
      <c r="EU1302" s="218"/>
      <c r="EV1302" s="218"/>
      <c r="EW1302" s="218"/>
      <c r="EX1302" s="218"/>
      <c r="EY1302" s="218"/>
      <c r="EZ1302" s="218"/>
      <c r="FA1302" s="233" t="s">
        <v>5046</v>
      </c>
      <c r="FB1302" s="233"/>
      <c r="FC1302" s="233"/>
      <c r="FD1302" s="233"/>
    </row>
    <row r="1303">
      <c r="A1303" s="233" t="s">
        <v>5047</v>
      </c>
      <c r="B1303" s="233" t="s">
        <v>4369</v>
      </c>
      <c r="C1303" s="235" t="s">
        <v>8</v>
      </c>
      <c r="D1303" s="233" t="s">
        <v>18</v>
      </c>
      <c r="E1303" s="234" t="s">
        <v>12</v>
      </c>
      <c r="F1303" s="234" t="s">
        <v>283</v>
      </c>
      <c r="G1303" s="233" t="s">
        <v>4723</v>
      </c>
      <c r="H1303" s="233" t="s">
        <v>4371</v>
      </c>
      <c r="I1303" s="234" t="s">
        <v>23</v>
      </c>
      <c r="J1303" s="234" t="s">
        <v>44</v>
      </c>
      <c r="K1303" s="234" t="s">
        <v>4384</v>
      </c>
      <c r="L1303" s="233" t="s">
        <v>596</v>
      </c>
      <c r="M1303" s="638" t="s">
        <v>110</v>
      </c>
      <c r="N1303" s="631">
        <v>42116.0</v>
      </c>
      <c r="O1303" s="631">
        <v>42116.0</v>
      </c>
      <c r="P1303" s="218"/>
      <c r="Q1303" s="229"/>
      <c r="R1303" s="229"/>
      <c r="S1303" s="218"/>
      <c r="T1303" s="390">
        <f t="shared" si="2646"/>
        <v>1407</v>
      </c>
      <c r="U1303" s="647">
        <f t="shared" ref="U1303:W1303" si="2668">IF(ISBLANK($A1303),"",sum(AE1303,AK1303,AQ1303,AW1303,BC1303,BI1303,BO1303,BU1303,CA1303,CG1303,CM1303,CS1303,CY1303,DE1303,DK1303,DQ1303,DW1303,EC1303,EI1303,EO1303,EU1303))</f>
        <v>0</v>
      </c>
      <c r="V1303" s="647">
        <f t="shared" si="2668"/>
        <v>0</v>
      </c>
      <c r="W1303" s="647">
        <f t="shared" si="2668"/>
        <v>0</v>
      </c>
      <c r="X1303" s="648">
        <f t="shared" si="2548"/>
        <v>0</v>
      </c>
      <c r="Y1303" s="647">
        <f t="shared" ref="Y1303:AA1303" si="2669">IF(ISBLANK($A1303),"",sum(AH1303,AN1303,AT1303,AZ1303,BF1303,BL1303,BR1303,BX1303,CD1303,CJ1303,CP1303,CV1303,DB1303,DH1303,DN1303,DT1303,DZ1303,EF1303,EL1303,ER1303,EX1303))</f>
        <v>0</v>
      </c>
      <c r="Z1303" s="647">
        <f t="shared" si="2669"/>
        <v>0</v>
      </c>
      <c r="AA1303" s="647">
        <f t="shared" si="2669"/>
        <v>0</v>
      </c>
      <c r="AB1303" s="648">
        <f t="shared" si="2550"/>
        <v>0</v>
      </c>
      <c r="AC1303" s="238" t="str">
        <f t="shared" si="2551"/>
        <v/>
      </c>
      <c r="AD1303" s="650" t="str">
        <f t="shared" si="2663"/>
        <v>20+</v>
      </c>
      <c r="AE1303" s="218"/>
      <c r="AF1303" s="218"/>
      <c r="AG1303" s="218"/>
      <c r="AH1303" s="218"/>
      <c r="AI1303" s="218"/>
      <c r="AJ1303" s="218"/>
      <c r="AK1303" s="218"/>
      <c r="AL1303" s="218"/>
      <c r="AM1303" s="218"/>
      <c r="AN1303" s="218"/>
      <c r="AO1303" s="218"/>
      <c r="AP1303" s="218"/>
      <c r="AQ1303" s="218"/>
      <c r="AR1303" s="218"/>
      <c r="AS1303" s="218"/>
      <c r="AT1303" s="218"/>
      <c r="AU1303" s="218"/>
      <c r="AV1303" s="218"/>
      <c r="AW1303" s="218"/>
      <c r="AX1303" s="218"/>
      <c r="AY1303" s="218"/>
      <c r="AZ1303" s="218"/>
      <c r="BA1303" s="218"/>
      <c r="BB1303" s="218"/>
      <c r="BC1303" s="218"/>
      <c r="BD1303" s="218"/>
      <c r="BE1303" s="218"/>
      <c r="BF1303" s="218"/>
      <c r="BG1303" s="218"/>
      <c r="BH1303" s="218"/>
      <c r="BI1303" s="218"/>
      <c r="BJ1303" s="218"/>
      <c r="BK1303" s="218"/>
      <c r="BL1303" s="218"/>
      <c r="BM1303" s="218"/>
      <c r="BN1303" s="218"/>
      <c r="BO1303" s="218"/>
      <c r="BP1303" s="218"/>
      <c r="BQ1303" s="218"/>
      <c r="BR1303" s="218"/>
      <c r="BS1303" s="218"/>
      <c r="BT1303" s="218"/>
      <c r="BU1303" s="218"/>
      <c r="BV1303" s="218"/>
      <c r="BW1303" s="218"/>
      <c r="BX1303" s="218"/>
      <c r="BY1303" s="218"/>
      <c r="BZ1303" s="218"/>
      <c r="CA1303" s="218"/>
      <c r="CB1303" s="218"/>
      <c r="CC1303" s="218"/>
      <c r="CD1303" s="218"/>
      <c r="CE1303" s="218"/>
      <c r="CF1303" s="218"/>
      <c r="CG1303" s="218"/>
      <c r="CH1303" s="218"/>
      <c r="CI1303" s="218"/>
      <c r="CJ1303" s="218"/>
      <c r="CK1303" s="218"/>
      <c r="CL1303" s="218"/>
      <c r="CM1303" s="218"/>
      <c r="CN1303" s="218"/>
      <c r="CO1303" s="218"/>
      <c r="CP1303" s="218"/>
      <c r="CQ1303" s="218"/>
      <c r="CR1303" s="218"/>
      <c r="CS1303" s="218"/>
      <c r="CT1303" s="218"/>
      <c r="CU1303" s="218"/>
      <c r="CV1303" s="218"/>
      <c r="CW1303" s="218"/>
      <c r="CX1303" s="218"/>
      <c r="CY1303" s="218"/>
      <c r="CZ1303" s="218"/>
      <c r="DA1303" s="218"/>
      <c r="DB1303" s="218"/>
      <c r="DC1303" s="218"/>
      <c r="DD1303" s="218"/>
      <c r="DE1303" s="218"/>
      <c r="DF1303" s="218"/>
      <c r="DG1303" s="218"/>
      <c r="DH1303" s="218"/>
      <c r="DI1303" s="218"/>
      <c r="DJ1303" s="218"/>
      <c r="DK1303" s="218"/>
      <c r="DL1303" s="218"/>
      <c r="DM1303" s="218"/>
      <c r="DN1303" s="218"/>
      <c r="DO1303" s="218"/>
      <c r="DP1303" s="218"/>
      <c r="DQ1303" s="218"/>
      <c r="DR1303" s="218"/>
      <c r="DS1303" s="218"/>
      <c r="DT1303" s="218"/>
      <c r="DU1303" s="218"/>
      <c r="DV1303" s="218"/>
      <c r="DW1303" s="218"/>
      <c r="DX1303" s="218"/>
      <c r="DY1303" s="218"/>
      <c r="DZ1303" s="218"/>
      <c r="EA1303" s="218"/>
      <c r="EB1303" s="218"/>
      <c r="EC1303" s="218"/>
      <c r="ED1303" s="218"/>
      <c r="EE1303" s="218"/>
      <c r="EF1303" s="218"/>
      <c r="EG1303" s="218"/>
      <c r="EH1303" s="218"/>
      <c r="EI1303" s="218"/>
      <c r="EJ1303" s="218"/>
      <c r="EK1303" s="218"/>
      <c r="EL1303" s="218"/>
      <c r="EM1303" s="218"/>
      <c r="EN1303" s="218"/>
      <c r="EO1303" s="218"/>
      <c r="EP1303" s="218"/>
      <c r="EQ1303" s="218"/>
      <c r="ER1303" s="218"/>
      <c r="ES1303" s="218"/>
      <c r="ET1303" s="218"/>
      <c r="EU1303" s="218"/>
      <c r="EV1303" s="218"/>
      <c r="EW1303" s="218"/>
      <c r="EX1303" s="218"/>
      <c r="EY1303" s="218"/>
      <c r="EZ1303" s="218"/>
      <c r="FA1303" s="233" t="s">
        <v>5048</v>
      </c>
      <c r="FB1303" s="233"/>
      <c r="FC1303" s="233"/>
      <c r="FD1303" s="233"/>
    </row>
    <row r="1304">
      <c r="A1304" s="233" t="s">
        <v>5049</v>
      </c>
      <c r="B1304" s="234" t="s">
        <v>4369</v>
      </c>
      <c r="C1304" s="235" t="s">
        <v>8</v>
      </c>
      <c r="D1304" s="234" t="s">
        <v>18</v>
      </c>
      <c r="E1304" s="234" t="s">
        <v>12</v>
      </c>
      <c r="F1304" s="234" t="s">
        <v>283</v>
      </c>
      <c r="G1304" s="234" t="s">
        <v>4489</v>
      </c>
      <c r="H1304" s="234" t="s">
        <v>4371</v>
      </c>
      <c r="I1304" s="234" t="s">
        <v>23</v>
      </c>
      <c r="J1304" s="234" t="s">
        <v>44</v>
      </c>
      <c r="K1304" s="234" t="s">
        <v>4384</v>
      </c>
      <c r="L1304" s="234" t="s">
        <v>438</v>
      </c>
      <c r="M1304" s="234" t="s">
        <v>126</v>
      </c>
      <c r="N1304" s="236">
        <v>42037.0</v>
      </c>
      <c r="O1304" s="236">
        <v>42037.0</v>
      </c>
      <c r="P1304" s="218"/>
      <c r="Q1304" s="229"/>
      <c r="R1304" s="229"/>
      <c r="S1304" s="218"/>
      <c r="T1304" s="69">
        <f t="shared" si="2646"/>
        <v>1486</v>
      </c>
      <c r="U1304" s="536">
        <f t="shared" ref="U1304:W1304" si="2670">IF(ISBLANK($A1304),"",sum(AE1304,AK1304,AQ1304,AW1304,BC1304,BI1304,BO1304,BU1304,CA1304,CG1304,CM1304,CS1304,CY1304,DE1304,DK1304,DQ1304,DW1304,EC1304,EI1304,EO1304,EU1304))</f>
        <v>0</v>
      </c>
      <c r="V1304" s="536">
        <f t="shared" si="2670"/>
        <v>3</v>
      </c>
      <c r="W1304" s="536">
        <f t="shared" si="2670"/>
        <v>0</v>
      </c>
      <c r="X1304" s="537">
        <f t="shared" si="2548"/>
        <v>3</v>
      </c>
      <c r="Y1304" s="536">
        <f t="shared" ref="Y1304:AA1304" si="2671">IF(ISBLANK($A1304),"",sum(AH1304,AN1304,AT1304,AZ1304,BF1304,BL1304,BR1304,BX1304,CD1304,CJ1304,CP1304,CV1304,DB1304,DH1304,DN1304,DT1304,DZ1304,EF1304,EL1304,ER1304,EX1304))</f>
        <v>2</v>
      </c>
      <c r="Z1304" s="536">
        <f t="shared" si="2671"/>
        <v>2</v>
      </c>
      <c r="AA1304" s="536">
        <f t="shared" si="2671"/>
        <v>0</v>
      </c>
      <c r="AB1304" s="537">
        <f t="shared" si="2550"/>
        <v>4</v>
      </c>
      <c r="AC1304" s="538">
        <f t="shared" si="2551"/>
        <v>0.6666666667</v>
      </c>
      <c r="AD1304" s="635" t="str">
        <f t="shared" ref="AD1304:AD1305" si="2674"> IF( N1304="" , "", IF( (TODAY()-N1304)/7 &gt; 20 , "20+", ROUNDUP((TODAY()-N1304)/7 ,0)))</f>
        <v>20+</v>
      </c>
      <c r="AE1304" s="218"/>
      <c r="AF1304" s="218"/>
      <c r="AG1304" s="218"/>
      <c r="AH1304" s="218"/>
      <c r="AI1304" s="218"/>
      <c r="AJ1304" s="218"/>
      <c r="AK1304" s="218"/>
      <c r="AL1304" s="218"/>
      <c r="AM1304" s="218"/>
      <c r="AN1304" s="218"/>
      <c r="AO1304" s="218"/>
      <c r="AP1304" s="218"/>
      <c r="AQ1304" s="218"/>
      <c r="AR1304" s="218"/>
      <c r="AS1304" s="218"/>
      <c r="AT1304" s="218"/>
      <c r="AU1304" s="218"/>
      <c r="AV1304" s="218"/>
      <c r="AW1304" s="218"/>
      <c r="AX1304" s="218"/>
      <c r="AY1304" s="218"/>
      <c r="AZ1304" s="218"/>
      <c r="BA1304" s="218"/>
      <c r="BB1304" s="218"/>
      <c r="BC1304" s="218"/>
      <c r="BD1304" s="218"/>
      <c r="BE1304" s="218"/>
      <c r="BF1304" s="218"/>
      <c r="BG1304" s="218"/>
      <c r="BH1304" s="218"/>
      <c r="BI1304" s="218"/>
      <c r="BJ1304" s="237">
        <v>3.0</v>
      </c>
      <c r="BK1304" s="218"/>
      <c r="BL1304" s="218"/>
      <c r="BM1304" s="218"/>
      <c r="BN1304" s="218"/>
      <c r="BO1304" s="218"/>
      <c r="BP1304" s="218"/>
      <c r="BQ1304" s="218"/>
      <c r="BR1304" s="218"/>
      <c r="BS1304" s="218"/>
      <c r="BT1304" s="218"/>
      <c r="BU1304" s="218"/>
      <c r="BV1304" s="218"/>
      <c r="BW1304" s="218"/>
      <c r="BX1304" s="218"/>
      <c r="BY1304" s="218"/>
      <c r="BZ1304" s="218"/>
      <c r="CA1304" s="218"/>
      <c r="CB1304" s="218"/>
      <c r="CC1304" s="218"/>
      <c r="CD1304" s="218"/>
      <c r="CE1304" s="218"/>
      <c r="CF1304" s="218"/>
      <c r="CG1304" s="218"/>
      <c r="CH1304" s="218"/>
      <c r="CI1304" s="218"/>
      <c r="CJ1304" s="218"/>
      <c r="CK1304" s="218"/>
      <c r="CL1304" s="218"/>
      <c r="CM1304" s="218"/>
      <c r="CN1304" s="218"/>
      <c r="CO1304" s="218"/>
      <c r="CP1304" s="218"/>
      <c r="CQ1304" s="218"/>
      <c r="CR1304" s="218"/>
      <c r="CS1304" s="218"/>
      <c r="CT1304" s="218"/>
      <c r="CU1304" s="218"/>
      <c r="CV1304" s="218"/>
      <c r="CW1304" s="218"/>
      <c r="CX1304" s="218"/>
      <c r="CY1304" s="218"/>
      <c r="CZ1304" s="218"/>
      <c r="DA1304" s="218"/>
      <c r="DB1304" s="218"/>
      <c r="DC1304" s="218"/>
      <c r="DD1304" s="218"/>
      <c r="DE1304" s="218"/>
      <c r="DF1304" s="218"/>
      <c r="DG1304" s="218"/>
      <c r="DH1304" s="218"/>
      <c r="DI1304" s="218"/>
      <c r="DJ1304" s="218"/>
      <c r="DK1304" s="218"/>
      <c r="DL1304" s="218"/>
      <c r="DM1304" s="218"/>
      <c r="DN1304" s="218"/>
      <c r="DO1304" s="218"/>
      <c r="DP1304" s="218"/>
      <c r="DQ1304" s="218"/>
      <c r="DR1304" s="218"/>
      <c r="DS1304" s="218"/>
      <c r="DT1304" s="218"/>
      <c r="DU1304" s="218"/>
      <c r="DV1304" s="218"/>
      <c r="DW1304" s="218"/>
      <c r="DX1304" s="218"/>
      <c r="DY1304" s="218"/>
      <c r="DZ1304" s="218"/>
      <c r="EA1304" s="218"/>
      <c r="EB1304" s="218"/>
      <c r="EC1304" s="218"/>
      <c r="ED1304" s="218"/>
      <c r="EE1304" s="218"/>
      <c r="EF1304" s="218"/>
      <c r="EG1304" s="218"/>
      <c r="EH1304" s="218"/>
      <c r="EI1304" s="218"/>
      <c r="EJ1304" s="218"/>
      <c r="EK1304" s="218"/>
      <c r="EL1304" s="237">
        <v>2.0</v>
      </c>
      <c r="EM1304" s="237">
        <v>2.0</v>
      </c>
      <c r="EN1304" s="218"/>
      <c r="EO1304" s="218"/>
      <c r="EP1304" s="218"/>
      <c r="EQ1304" s="218"/>
      <c r="ER1304" s="218"/>
      <c r="ES1304" s="218"/>
      <c r="ET1304" s="218"/>
      <c r="EU1304" s="218"/>
      <c r="EV1304" s="218"/>
      <c r="EW1304" s="218"/>
      <c r="EX1304" s="218"/>
      <c r="EY1304" s="218"/>
      <c r="EZ1304" s="218"/>
      <c r="FA1304" s="234" t="s">
        <v>5050</v>
      </c>
      <c r="FB1304" s="234"/>
      <c r="FC1304" s="234"/>
      <c r="FD1304" s="234"/>
    </row>
    <row r="1305">
      <c r="A1305" s="233" t="s">
        <v>5051</v>
      </c>
      <c r="B1305" s="643" t="s">
        <v>4331</v>
      </c>
      <c r="C1305" s="644" t="s">
        <v>8</v>
      </c>
      <c r="D1305" s="233" t="s">
        <v>18</v>
      </c>
      <c r="E1305" s="638" t="s">
        <v>12</v>
      </c>
      <c r="F1305" s="638" t="s">
        <v>283</v>
      </c>
      <c r="G1305" s="233" t="s">
        <v>5052</v>
      </c>
      <c r="H1305" s="233" t="s">
        <v>3483</v>
      </c>
      <c r="I1305" s="638" t="s">
        <v>23</v>
      </c>
      <c r="J1305" s="638" t="s">
        <v>44</v>
      </c>
      <c r="K1305" s="638" t="s">
        <v>4384</v>
      </c>
      <c r="L1305" s="233" t="s">
        <v>5053</v>
      </c>
      <c r="M1305" s="638" t="s">
        <v>125</v>
      </c>
      <c r="N1305" s="631">
        <v>42101.0</v>
      </c>
      <c r="O1305" s="631">
        <v>42101.0</v>
      </c>
      <c r="P1305" s="218"/>
      <c r="Q1305" s="229"/>
      <c r="R1305" s="229"/>
      <c r="S1305" s="218"/>
      <c r="T1305" s="390">
        <f t="shared" si="2646"/>
        <v>1422</v>
      </c>
      <c r="U1305" s="536">
        <f t="shared" ref="U1305:W1305" si="2672">IF(ISBLANK($A1305),"",sum(AE1305,AK1305,AQ1305,AW1305,BC1305,BI1305,BO1305,BU1305,CA1305,CG1305,CM1305,CS1305,CY1305,DE1305,DK1305,DQ1305,DW1305,EC1305,EI1305,EO1305,EU1305))</f>
        <v>3</v>
      </c>
      <c r="V1305" s="536">
        <f t="shared" si="2672"/>
        <v>6</v>
      </c>
      <c r="W1305" s="536">
        <f t="shared" si="2672"/>
        <v>0</v>
      </c>
      <c r="X1305" s="537">
        <f t="shared" si="2548"/>
        <v>9</v>
      </c>
      <c r="Y1305" s="536">
        <f t="shared" ref="Y1305:AA1305" si="2673">IF(ISBLANK($A1305),"",sum(AH1305,AN1305,AT1305,AZ1305,BF1305,BL1305,BR1305,BX1305,CD1305,CJ1305,CP1305,CV1305,DB1305,DH1305,DN1305,DT1305,DZ1305,EF1305,EL1305,ER1305,EX1305))</f>
        <v>5</v>
      </c>
      <c r="Z1305" s="536">
        <f t="shared" si="2673"/>
        <v>3</v>
      </c>
      <c r="AA1305" s="536">
        <f t="shared" si="2673"/>
        <v>0</v>
      </c>
      <c r="AB1305" s="537">
        <f t="shared" si="2550"/>
        <v>8</v>
      </c>
      <c r="AC1305" s="538">
        <f t="shared" si="2551"/>
        <v>0.5555555556</v>
      </c>
      <c r="AD1305" s="635" t="str">
        <f t="shared" si="2674"/>
        <v>20+</v>
      </c>
      <c r="AE1305" s="218"/>
      <c r="AF1305" s="237">
        <v>6.0</v>
      </c>
      <c r="AG1305" s="218"/>
      <c r="AH1305" s="218"/>
      <c r="AI1305" s="218"/>
      <c r="AJ1305" s="218"/>
      <c r="AK1305" s="237">
        <v>3.0</v>
      </c>
      <c r="AL1305" s="218"/>
      <c r="AM1305" s="218"/>
      <c r="AN1305" s="218"/>
      <c r="AO1305" s="218"/>
      <c r="AP1305" s="218"/>
      <c r="AQ1305" s="218"/>
      <c r="AR1305" s="218"/>
      <c r="AS1305" s="218"/>
      <c r="AT1305" s="218"/>
      <c r="AU1305" s="218"/>
      <c r="AV1305" s="218"/>
      <c r="AW1305" s="218"/>
      <c r="AX1305" s="218"/>
      <c r="AY1305" s="218"/>
      <c r="AZ1305" s="218"/>
      <c r="BA1305" s="218"/>
      <c r="BB1305" s="218"/>
      <c r="BC1305" s="218"/>
      <c r="BD1305" s="218"/>
      <c r="BE1305" s="218"/>
      <c r="BF1305" s="237">
        <v>5.0</v>
      </c>
      <c r="BG1305" s="237">
        <v>3.0</v>
      </c>
      <c r="BH1305" s="218"/>
      <c r="BI1305" s="218"/>
      <c r="BJ1305" s="218"/>
      <c r="BK1305" s="218"/>
      <c r="BL1305" s="218"/>
      <c r="BM1305" s="218"/>
      <c r="BN1305" s="218"/>
      <c r="BO1305" s="218"/>
      <c r="BP1305" s="218"/>
      <c r="BQ1305" s="218"/>
      <c r="BR1305" s="218"/>
      <c r="BS1305" s="218"/>
      <c r="BT1305" s="218"/>
      <c r="BU1305" s="218"/>
      <c r="BV1305" s="218"/>
      <c r="BW1305" s="218"/>
      <c r="BX1305" s="218"/>
      <c r="BY1305" s="218"/>
      <c r="BZ1305" s="218"/>
      <c r="CA1305" s="218"/>
      <c r="CB1305" s="218"/>
      <c r="CC1305" s="218"/>
      <c r="CD1305" s="218"/>
      <c r="CE1305" s="218"/>
      <c r="CF1305" s="218"/>
      <c r="CG1305" s="218"/>
      <c r="CH1305" s="218"/>
      <c r="CI1305" s="218"/>
      <c r="CJ1305" s="218"/>
      <c r="CK1305" s="218"/>
      <c r="CL1305" s="218"/>
      <c r="CM1305" s="218"/>
      <c r="CN1305" s="218"/>
      <c r="CO1305" s="218"/>
      <c r="CP1305" s="218"/>
      <c r="CQ1305" s="218"/>
      <c r="CR1305" s="218"/>
      <c r="CS1305" s="218"/>
      <c r="CT1305" s="218"/>
      <c r="CU1305" s="218"/>
      <c r="CV1305" s="218"/>
      <c r="CW1305" s="218"/>
      <c r="CX1305" s="218"/>
      <c r="CY1305" s="218"/>
      <c r="CZ1305" s="218"/>
      <c r="DA1305" s="218"/>
      <c r="DB1305" s="218"/>
      <c r="DC1305" s="218"/>
      <c r="DD1305" s="218"/>
      <c r="DE1305" s="218"/>
      <c r="DF1305" s="218"/>
      <c r="DG1305" s="218"/>
      <c r="DH1305" s="218"/>
      <c r="DI1305" s="218"/>
      <c r="DJ1305" s="218"/>
      <c r="DK1305" s="218"/>
      <c r="DL1305" s="218"/>
      <c r="DM1305" s="218"/>
      <c r="DN1305" s="218"/>
      <c r="DO1305" s="218"/>
      <c r="DP1305" s="218"/>
      <c r="DQ1305" s="218"/>
      <c r="DR1305" s="218"/>
      <c r="DS1305" s="218"/>
      <c r="DT1305" s="218"/>
      <c r="DU1305" s="218"/>
      <c r="DV1305" s="218"/>
      <c r="DW1305" s="218"/>
      <c r="DX1305" s="218"/>
      <c r="DY1305" s="218"/>
      <c r="DZ1305" s="218"/>
      <c r="EA1305" s="218"/>
      <c r="EB1305" s="218"/>
      <c r="EC1305" s="218"/>
      <c r="ED1305" s="218"/>
      <c r="EE1305" s="218"/>
      <c r="EF1305" s="218"/>
      <c r="EG1305" s="218"/>
      <c r="EH1305" s="218"/>
      <c r="EI1305" s="218"/>
      <c r="EJ1305" s="218"/>
      <c r="EK1305" s="218"/>
      <c r="EL1305" s="218"/>
      <c r="EM1305" s="218"/>
      <c r="EN1305" s="218"/>
      <c r="EO1305" s="218"/>
      <c r="EP1305" s="218"/>
      <c r="EQ1305" s="218"/>
      <c r="ER1305" s="218"/>
      <c r="ES1305" s="218"/>
      <c r="ET1305" s="218"/>
      <c r="EU1305" s="218"/>
      <c r="EV1305" s="218"/>
      <c r="EW1305" s="218"/>
      <c r="EX1305" s="218"/>
      <c r="EY1305" s="218"/>
      <c r="EZ1305" s="218"/>
      <c r="FA1305" s="233" t="s">
        <v>5054</v>
      </c>
      <c r="FB1305" s="233"/>
      <c r="FC1305" s="233"/>
      <c r="FD1305" s="233"/>
    </row>
    <row r="1306">
      <c r="A1306" s="233" t="s">
        <v>5055</v>
      </c>
      <c r="B1306" s="233" t="s">
        <v>4331</v>
      </c>
      <c r="C1306" s="644" t="s">
        <v>8</v>
      </c>
      <c r="D1306" s="638" t="s">
        <v>18</v>
      </c>
      <c r="E1306" s="638" t="s">
        <v>12</v>
      </c>
      <c r="F1306" s="638" t="s">
        <v>283</v>
      </c>
      <c r="G1306" s="233" t="s">
        <v>5056</v>
      </c>
      <c r="H1306" s="233" t="s">
        <v>3900</v>
      </c>
      <c r="I1306" s="638" t="s">
        <v>23</v>
      </c>
      <c r="J1306" s="638" t="s">
        <v>44</v>
      </c>
      <c r="K1306" s="638" t="s">
        <v>4384</v>
      </c>
      <c r="L1306" s="233" t="s">
        <v>3968</v>
      </c>
      <c r="M1306" s="638" t="s">
        <v>94</v>
      </c>
      <c r="N1306" s="631">
        <v>42116.0</v>
      </c>
      <c r="O1306" s="631">
        <v>42116.0</v>
      </c>
      <c r="P1306" s="218"/>
      <c r="Q1306" s="229"/>
      <c r="R1306" s="229"/>
      <c r="S1306" s="218"/>
      <c r="T1306" s="390">
        <f t="shared" si="2646"/>
        <v>1407</v>
      </c>
      <c r="U1306" s="647">
        <f t="shared" ref="U1306:W1306" si="2675">IF(ISBLANK($A1306),"",sum(AE1306,AK1306,AQ1306,AW1306,BC1306,BI1306,BO1306,BU1306,CA1306,CG1306,CM1306,CS1306,CY1306,DE1306,DK1306,DQ1306,DW1306,EC1306,EI1306,EO1306,EU1306))</f>
        <v>0</v>
      </c>
      <c r="V1306" s="647">
        <f t="shared" si="2675"/>
        <v>0</v>
      </c>
      <c r="W1306" s="647">
        <f t="shared" si="2675"/>
        <v>0</v>
      </c>
      <c r="X1306" s="648">
        <f t="shared" si="2548"/>
        <v>0</v>
      </c>
      <c r="Y1306" s="647">
        <f t="shared" ref="Y1306:AA1306" si="2676">IF(ISBLANK($A1306),"",sum(AH1306,AN1306,AT1306,AZ1306,BF1306,BL1306,BR1306,BX1306,CD1306,CJ1306,CP1306,CV1306,DB1306,DH1306,DN1306,DT1306,DZ1306,EF1306,EL1306,ER1306,EX1306))</f>
        <v>0</v>
      </c>
      <c r="Z1306" s="647">
        <f t="shared" si="2676"/>
        <v>0</v>
      </c>
      <c r="AA1306" s="647">
        <f t="shared" si="2676"/>
        <v>0</v>
      </c>
      <c r="AB1306" s="648">
        <f t="shared" si="2550"/>
        <v>0</v>
      </c>
      <c r="AC1306" s="238" t="str">
        <f t="shared" si="2551"/>
        <v/>
      </c>
      <c r="AD1306" s="650" t="str">
        <f>IF( (TODAY()-N1306)/7 &lt; 1,"1", IF( N1306="" , "", IF( (TODAY()-N1306)/7 &gt; 20 , "20+", (TODAY()-N1306)/7 )))</f>
        <v>20+</v>
      </c>
      <c r="AE1306" s="218"/>
      <c r="AF1306" s="218"/>
      <c r="AG1306" s="218"/>
      <c r="AH1306" s="218"/>
      <c r="AI1306" s="218"/>
      <c r="AJ1306" s="218"/>
      <c r="AK1306" s="218"/>
      <c r="AL1306" s="218"/>
      <c r="AM1306" s="218"/>
      <c r="AN1306" s="218"/>
      <c r="AO1306" s="218"/>
      <c r="AP1306" s="218"/>
      <c r="AQ1306" s="218"/>
      <c r="AR1306" s="218"/>
      <c r="AS1306" s="218"/>
      <c r="AT1306" s="218"/>
      <c r="AU1306" s="218"/>
      <c r="AV1306" s="218"/>
      <c r="AW1306" s="218"/>
      <c r="AX1306" s="218"/>
      <c r="AY1306" s="218"/>
      <c r="AZ1306" s="218"/>
      <c r="BA1306" s="218"/>
      <c r="BB1306" s="218"/>
      <c r="BC1306" s="218"/>
      <c r="BD1306" s="218"/>
      <c r="BE1306" s="218"/>
      <c r="BF1306" s="218"/>
      <c r="BG1306" s="218"/>
      <c r="BH1306" s="218"/>
      <c r="BI1306" s="218"/>
      <c r="BJ1306" s="218"/>
      <c r="BK1306" s="218"/>
      <c r="BL1306" s="218"/>
      <c r="BM1306" s="218"/>
      <c r="BN1306" s="218"/>
      <c r="BO1306" s="218"/>
      <c r="BP1306" s="218"/>
      <c r="BQ1306" s="218"/>
      <c r="BR1306" s="218"/>
      <c r="BS1306" s="218"/>
      <c r="BT1306" s="218"/>
      <c r="BU1306" s="218"/>
      <c r="BV1306" s="218"/>
      <c r="BW1306" s="218"/>
      <c r="BX1306" s="218"/>
      <c r="BY1306" s="218"/>
      <c r="BZ1306" s="218"/>
      <c r="CA1306" s="218"/>
      <c r="CB1306" s="218"/>
      <c r="CC1306" s="218"/>
      <c r="CD1306" s="218"/>
      <c r="CE1306" s="218"/>
      <c r="CF1306" s="218"/>
      <c r="CG1306" s="218"/>
      <c r="CH1306" s="218"/>
      <c r="CI1306" s="218"/>
      <c r="CJ1306" s="218"/>
      <c r="CK1306" s="218"/>
      <c r="CL1306" s="218"/>
      <c r="CM1306" s="218"/>
      <c r="CN1306" s="218"/>
      <c r="CO1306" s="218"/>
      <c r="CP1306" s="218"/>
      <c r="CQ1306" s="218"/>
      <c r="CR1306" s="218"/>
      <c r="CS1306" s="218"/>
      <c r="CT1306" s="218"/>
      <c r="CU1306" s="218"/>
      <c r="CV1306" s="218"/>
      <c r="CW1306" s="218"/>
      <c r="CX1306" s="218"/>
      <c r="CY1306" s="218"/>
      <c r="CZ1306" s="218"/>
      <c r="DA1306" s="218"/>
      <c r="DB1306" s="218"/>
      <c r="DC1306" s="218"/>
      <c r="DD1306" s="218"/>
      <c r="DE1306" s="218"/>
      <c r="DF1306" s="218"/>
      <c r="DG1306" s="218"/>
      <c r="DH1306" s="218"/>
      <c r="DI1306" s="218"/>
      <c r="DJ1306" s="218"/>
      <c r="DK1306" s="218"/>
      <c r="DL1306" s="218"/>
      <c r="DM1306" s="218"/>
      <c r="DN1306" s="218"/>
      <c r="DO1306" s="218"/>
      <c r="DP1306" s="218"/>
      <c r="DQ1306" s="218"/>
      <c r="DR1306" s="218"/>
      <c r="DS1306" s="218"/>
      <c r="DT1306" s="218"/>
      <c r="DU1306" s="218"/>
      <c r="DV1306" s="218"/>
      <c r="DW1306" s="218"/>
      <c r="DX1306" s="218"/>
      <c r="DY1306" s="218"/>
      <c r="DZ1306" s="218"/>
      <c r="EA1306" s="218"/>
      <c r="EB1306" s="218"/>
      <c r="EC1306" s="218"/>
      <c r="ED1306" s="218"/>
      <c r="EE1306" s="218"/>
      <c r="EF1306" s="218"/>
      <c r="EG1306" s="218"/>
      <c r="EH1306" s="218"/>
      <c r="EI1306" s="218"/>
      <c r="EJ1306" s="218"/>
      <c r="EK1306" s="218"/>
      <c r="EL1306" s="218"/>
      <c r="EM1306" s="218"/>
      <c r="EN1306" s="218"/>
      <c r="EO1306" s="218"/>
      <c r="EP1306" s="218"/>
      <c r="EQ1306" s="218"/>
      <c r="ER1306" s="218"/>
      <c r="ES1306" s="218"/>
      <c r="ET1306" s="218"/>
      <c r="EU1306" s="218"/>
      <c r="EV1306" s="218"/>
      <c r="EW1306" s="218"/>
      <c r="EX1306" s="218"/>
      <c r="EY1306" s="218"/>
      <c r="EZ1306" s="218"/>
      <c r="FA1306" s="233" t="s">
        <v>5057</v>
      </c>
      <c r="FB1306" s="233"/>
      <c r="FC1306" s="233"/>
      <c r="FD1306" s="233"/>
    </row>
    <row r="1307">
      <c r="A1307" s="643" t="s">
        <v>5058</v>
      </c>
      <c r="B1307" s="643" t="s">
        <v>5059</v>
      </c>
      <c r="C1307" s="644" t="s">
        <v>8</v>
      </c>
      <c r="D1307" s="643" t="s">
        <v>18</v>
      </c>
      <c r="E1307" s="638" t="s">
        <v>30</v>
      </c>
      <c r="F1307" s="638" t="s">
        <v>277</v>
      </c>
      <c r="G1307" s="643" t="s">
        <v>3961</v>
      </c>
      <c r="H1307" s="643" t="s">
        <v>3483</v>
      </c>
      <c r="I1307" s="638" t="s">
        <v>23</v>
      </c>
      <c r="J1307" s="638" t="s">
        <v>44</v>
      </c>
      <c r="K1307" s="638" t="s">
        <v>4384</v>
      </c>
      <c r="L1307" s="643" t="s">
        <v>544</v>
      </c>
      <c r="M1307" s="638" t="s">
        <v>72</v>
      </c>
      <c r="N1307" s="653">
        <v>42074.0</v>
      </c>
      <c r="O1307" s="653">
        <v>42074.0</v>
      </c>
      <c r="P1307" s="218"/>
      <c r="Q1307" s="229"/>
      <c r="R1307" s="229"/>
      <c r="S1307" s="218"/>
      <c r="T1307" s="390">
        <f t="shared" si="2646"/>
        <v>1449</v>
      </c>
      <c r="U1307" s="536">
        <f t="shared" ref="U1307:W1307" si="2677">IF(ISBLANK($A1307),"",sum(AE1307,AK1307,AQ1307,AW1307,BC1307,BI1307,BO1307,BU1307,CA1307,CG1307,CM1307,CS1307,CY1307,DE1307,DK1307,DQ1307,DW1307,EC1307,EI1307,EO1307,EU1307))</f>
        <v>3</v>
      </c>
      <c r="V1307" s="536">
        <f t="shared" si="2677"/>
        <v>0</v>
      </c>
      <c r="W1307" s="536">
        <f t="shared" si="2677"/>
        <v>0</v>
      </c>
      <c r="X1307" s="537">
        <f t="shared" si="2548"/>
        <v>3</v>
      </c>
      <c r="Y1307" s="536">
        <f t="shared" ref="Y1307:AA1307" si="2678">IF(ISBLANK($A1307),"",sum(AH1307,AN1307,AT1307,AZ1307,BF1307,BL1307,BR1307,BX1307,CD1307,CJ1307,CP1307,CV1307,DB1307,DH1307,DN1307,DT1307,DZ1307,EF1307,EL1307,ER1307,EX1307))</f>
        <v>0</v>
      </c>
      <c r="Z1307" s="536">
        <f t="shared" si="2678"/>
        <v>0</v>
      </c>
      <c r="AA1307" s="536">
        <f t="shared" si="2678"/>
        <v>0</v>
      </c>
      <c r="AB1307" s="537">
        <f t="shared" si="2550"/>
        <v>0</v>
      </c>
      <c r="AC1307" s="538">
        <f t="shared" si="2551"/>
        <v>0</v>
      </c>
      <c r="AD1307" s="635" t="str">
        <f> IF( N1307="" , "", IF( (TODAY()-N1307)/7 &gt; 20 , "20+", ROUNDUP((TODAY()-N1307)/7 ,0)))</f>
        <v>20+</v>
      </c>
      <c r="AE1307" s="218"/>
      <c r="AF1307" s="218"/>
      <c r="AG1307" s="218"/>
      <c r="AH1307" s="218"/>
      <c r="AI1307" s="218"/>
      <c r="AJ1307" s="218"/>
      <c r="AK1307" s="646">
        <v>3.0</v>
      </c>
      <c r="AL1307" s="218"/>
      <c r="AM1307" s="218"/>
      <c r="AN1307" s="218"/>
      <c r="AO1307" s="218"/>
      <c r="AP1307" s="218"/>
      <c r="AQ1307" s="218"/>
      <c r="AR1307" s="218"/>
      <c r="AS1307" s="218"/>
      <c r="AT1307" s="218"/>
      <c r="AU1307" s="218"/>
      <c r="AV1307" s="218"/>
      <c r="AW1307" s="218"/>
      <c r="AX1307" s="218"/>
      <c r="AY1307" s="218"/>
      <c r="AZ1307" s="218"/>
      <c r="BA1307" s="218"/>
      <c r="BB1307" s="218"/>
      <c r="BC1307" s="218"/>
      <c r="BD1307" s="218"/>
      <c r="BE1307" s="218"/>
      <c r="BF1307" s="218"/>
      <c r="BG1307" s="218"/>
      <c r="BH1307" s="218"/>
      <c r="BI1307" s="218"/>
      <c r="BJ1307" s="218"/>
      <c r="BK1307" s="218"/>
      <c r="BL1307" s="218"/>
      <c r="BM1307" s="218"/>
      <c r="BN1307" s="218"/>
      <c r="BO1307" s="218"/>
      <c r="BP1307" s="218"/>
      <c r="BQ1307" s="218"/>
      <c r="BR1307" s="218"/>
      <c r="BS1307" s="218"/>
      <c r="BT1307" s="218"/>
      <c r="BU1307" s="218"/>
      <c r="BV1307" s="218"/>
      <c r="BW1307" s="218"/>
      <c r="BX1307" s="218"/>
      <c r="BY1307" s="218"/>
      <c r="BZ1307" s="218"/>
      <c r="CA1307" s="218"/>
      <c r="CB1307" s="218"/>
      <c r="CC1307" s="218"/>
      <c r="CD1307" s="218"/>
      <c r="CE1307" s="218"/>
      <c r="CF1307" s="218"/>
      <c r="CG1307" s="218"/>
      <c r="CH1307" s="218"/>
      <c r="CI1307" s="218"/>
      <c r="CJ1307" s="218"/>
      <c r="CK1307" s="218"/>
      <c r="CL1307" s="218"/>
      <c r="CM1307" s="218"/>
      <c r="CN1307" s="218"/>
      <c r="CO1307" s="218"/>
      <c r="CP1307" s="218"/>
      <c r="CQ1307" s="218"/>
      <c r="CR1307" s="218"/>
      <c r="CS1307" s="218"/>
      <c r="CT1307" s="218"/>
      <c r="CU1307" s="218"/>
      <c r="CV1307" s="218"/>
      <c r="CW1307" s="218"/>
      <c r="CX1307" s="218"/>
      <c r="CY1307" s="218"/>
      <c r="CZ1307" s="218"/>
      <c r="DA1307" s="218"/>
      <c r="DB1307" s="218"/>
      <c r="DC1307" s="218"/>
      <c r="DD1307" s="218"/>
      <c r="DE1307" s="218"/>
      <c r="DF1307" s="218"/>
      <c r="DG1307" s="218"/>
      <c r="DH1307" s="218"/>
      <c r="DI1307" s="218"/>
      <c r="DJ1307" s="218"/>
      <c r="DK1307" s="218"/>
      <c r="DL1307" s="218"/>
      <c r="DM1307" s="218"/>
      <c r="DN1307" s="218"/>
      <c r="DO1307" s="218"/>
      <c r="DP1307" s="218"/>
      <c r="DQ1307" s="218"/>
      <c r="DR1307" s="218"/>
      <c r="DS1307" s="218"/>
      <c r="DT1307" s="218"/>
      <c r="DU1307" s="218"/>
      <c r="DV1307" s="218"/>
      <c r="DW1307" s="218"/>
      <c r="DX1307" s="218"/>
      <c r="DY1307" s="218"/>
      <c r="DZ1307" s="218"/>
      <c r="EA1307" s="218"/>
      <c r="EB1307" s="218"/>
      <c r="EC1307" s="218"/>
      <c r="ED1307" s="218"/>
      <c r="EE1307" s="218"/>
      <c r="EF1307" s="218"/>
      <c r="EG1307" s="218"/>
      <c r="EH1307" s="218"/>
      <c r="EI1307" s="218"/>
      <c r="EJ1307" s="218"/>
      <c r="EK1307" s="218"/>
      <c r="EL1307" s="218"/>
      <c r="EM1307" s="218"/>
      <c r="EN1307" s="218"/>
      <c r="EO1307" s="218"/>
      <c r="EP1307" s="218"/>
      <c r="EQ1307" s="218"/>
      <c r="ER1307" s="218"/>
      <c r="ES1307" s="218"/>
      <c r="ET1307" s="218"/>
      <c r="EU1307" s="218"/>
      <c r="EV1307" s="218"/>
      <c r="EW1307" s="218"/>
      <c r="EX1307" s="218"/>
      <c r="EY1307" s="218"/>
      <c r="EZ1307" s="218"/>
      <c r="FA1307" s="643" t="s">
        <v>5060</v>
      </c>
      <c r="FB1307" s="643"/>
      <c r="FC1307" s="643"/>
      <c r="FD1307" s="643"/>
    </row>
    <row r="1308">
      <c r="A1308" s="643" t="s">
        <v>5061</v>
      </c>
      <c r="B1308" s="638" t="s">
        <v>402</v>
      </c>
      <c r="C1308" s="644" t="s">
        <v>8</v>
      </c>
      <c r="D1308" s="638" t="s">
        <v>18</v>
      </c>
      <c r="E1308" s="638" t="s">
        <v>12</v>
      </c>
      <c r="F1308" s="638" t="s">
        <v>283</v>
      </c>
      <c r="G1308" s="638" t="s">
        <v>4821</v>
      </c>
      <c r="H1308" s="638" t="s">
        <v>3770</v>
      </c>
      <c r="I1308" s="638" t="s">
        <v>23</v>
      </c>
      <c r="J1308" s="638" t="s">
        <v>44</v>
      </c>
      <c r="K1308" s="234" t="s">
        <v>4384</v>
      </c>
      <c r="L1308" s="638" t="s">
        <v>5062</v>
      </c>
      <c r="M1308" s="638" t="s">
        <v>128</v>
      </c>
      <c r="N1308" s="645">
        <v>42153.0</v>
      </c>
      <c r="O1308" s="645">
        <v>42153.0</v>
      </c>
      <c r="P1308" s="218"/>
      <c r="Q1308" s="229"/>
      <c r="R1308" s="229"/>
      <c r="S1308" s="218"/>
      <c r="T1308" s="390">
        <f t="shared" si="2646"/>
        <v>1370</v>
      </c>
      <c r="U1308" s="647">
        <f t="shared" ref="U1308:W1308" si="2679">IF(ISBLANK($A1308),"",sum(AE1308,AK1308,AQ1308,AW1308,BC1308,BI1308,BO1308,BU1308,CA1308,CG1308,CM1308,CS1308,CY1308,DE1308,DK1308,DQ1308,DW1308,EC1308,EI1308,EO1308,EU1308))</f>
        <v>5</v>
      </c>
      <c r="V1308" s="647">
        <f t="shared" si="2679"/>
        <v>0</v>
      </c>
      <c r="W1308" s="647">
        <f t="shared" si="2679"/>
        <v>0</v>
      </c>
      <c r="X1308" s="648">
        <f t="shared" si="2548"/>
        <v>5</v>
      </c>
      <c r="Y1308" s="647">
        <f t="shared" ref="Y1308:AA1308" si="2680">IF(ISBLANK($A1308),"",sum(AH1308,AN1308,AT1308,AZ1308,BF1308,BL1308,BR1308,BX1308,CD1308,CJ1308,CP1308,CV1308,DB1308,DH1308,DN1308,DT1308,DZ1308,EF1308,EL1308,ER1308,EX1308))</f>
        <v>1</v>
      </c>
      <c r="Z1308" s="647">
        <f t="shared" si="2680"/>
        <v>0</v>
      </c>
      <c r="AA1308" s="647">
        <f t="shared" si="2680"/>
        <v>0</v>
      </c>
      <c r="AB1308" s="648">
        <f t="shared" si="2550"/>
        <v>1</v>
      </c>
      <c r="AC1308" s="649">
        <f t="shared" si="2551"/>
        <v>0.2</v>
      </c>
      <c r="AD1308" s="650" t="str">
        <f t="shared" ref="AD1308:AD1309" si="2683">IF( (TODAY()-N1308)/7 &lt; 1,"1", IF( N1308="" , "", IF( (TODAY()-N1308)/7 &gt; 20 , "20+", (TODAY()-N1308)/7 )))</f>
        <v>20+</v>
      </c>
      <c r="AE1308" s="646">
        <v>3.0</v>
      </c>
      <c r="AF1308" s="218"/>
      <c r="AG1308" s="218"/>
      <c r="AH1308" s="218"/>
      <c r="AI1308" s="218"/>
      <c r="AJ1308" s="218"/>
      <c r="AK1308" s="646">
        <v>1.0</v>
      </c>
      <c r="AL1308" s="218"/>
      <c r="AM1308" s="218"/>
      <c r="AN1308" s="646">
        <v>1.0</v>
      </c>
      <c r="AO1308" s="218"/>
      <c r="AP1308" s="218"/>
      <c r="AQ1308" s="646">
        <v>1.0</v>
      </c>
      <c r="AR1308" s="218"/>
      <c r="AS1308" s="218"/>
      <c r="AT1308" s="218"/>
      <c r="AU1308" s="218"/>
      <c r="AV1308" s="218"/>
      <c r="AW1308" s="218"/>
      <c r="AX1308" s="218"/>
      <c r="AY1308" s="218"/>
      <c r="AZ1308" s="218"/>
      <c r="BA1308" s="218"/>
      <c r="BB1308" s="218"/>
      <c r="BC1308" s="218"/>
      <c r="BD1308" s="218"/>
      <c r="BE1308" s="218"/>
      <c r="BF1308" s="218"/>
      <c r="BG1308" s="218"/>
      <c r="BH1308" s="218"/>
      <c r="BI1308" s="218"/>
      <c r="BJ1308" s="218"/>
      <c r="BK1308" s="218"/>
      <c r="BL1308" s="218"/>
      <c r="BM1308" s="218"/>
      <c r="BN1308" s="218"/>
      <c r="BO1308" s="218"/>
      <c r="BP1308" s="218"/>
      <c r="BQ1308" s="218"/>
      <c r="BR1308" s="218"/>
      <c r="BS1308" s="218"/>
      <c r="BT1308" s="218"/>
      <c r="BU1308" s="218"/>
      <c r="BV1308" s="218"/>
      <c r="BW1308" s="218"/>
      <c r="BX1308" s="218"/>
      <c r="BY1308" s="218"/>
      <c r="BZ1308" s="218"/>
      <c r="CA1308" s="218"/>
      <c r="CB1308" s="218"/>
      <c r="CC1308" s="218"/>
      <c r="CD1308" s="218"/>
      <c r="CE1308" s="218"/>
      <c r="CF1308" s="218"/>
      <c r="CG1308" s="218"/>
      <c r="CH1308" s="218"/>
      <c r="CI1308" s="218"/>
      <c r="CJ1308" s="218"/>
      <c r="CK1308" s="218"/>
      <c r="CL1308" s="218"/>
      <c r="CM1308" s="218"/>
      <c r="CN1308" s="218"/>
      <c r="CO1308" s="218"/>
      <c r="CP1308" s="218"/>
      <c r="CQ1308" s="218"/>
      <c r="CR1308" s="218"/>
      <c r="CS1308" s="218"/>
      <c r="CT1308" s="218"/>
      <c r="CU1308" s="218"/>
      <c r="CV1308" s="218"/>
      <c r="CW1308" s="218"/>
      <c r="CX1308" s="218"/>
      <c r="CY1308" s="218"/>
      <c r="CZ1308" s="218"/>
      <c r="DA1308" s="218"/>
      <c r="DB1308" s="218"/>
      <c r="DC1308" s="218"/>
      <c r="DD1308" s="218"/>
      <c r="DE1308" s="218"/>
      <c r="DF1308" s="218"/>
      <c r="DG1308" s="218"/>
      <c r="DH1308" s="218"/>
      <c r="DI1308" s="218"/>
      <c r="DJ1308" s="218"/>
      <c r="DK1308" s="218"/>
      <c r="DL1308" s="218"/>
      <c r="DM1308" s="218"/>
      <c r="DN1308" s="218"/>
      <c r="DO1308" s="218"/>
      <c r="DP1308" s="218"/>
      <c r="DQ1308" s="218"/>
      <c r="DR1308" s="218"/>
      <c r="DS1308" s="218"/>
      <c r="DT1308" s="218"/>
      <c r="DU1308" s="218"/>
      <c r="DV1308" s="218"/>
      <c r="DW1308" s="218"/>
      <c r="DX1308" s="218"/>
      <c r="DY1308" s="218"/>
      <c r="DZ1308" s="218"/>
      <c r="EA1308" s="218"/>
      <c r="EB1308" s="218"/>
      <c r="EC1308" s="218"/>
      <c r="ED1308" s="218"/>
      <c r="EE1308" s="218"/>
      <c r="EF1308" s="218"/>
      <c r="EG1308" s="218"/>
      <c r="EH1308" s="218"/>
      <c r="EI1308" s="218"/>
      <c r="EJ1308" s="218"/>
      <c r="EK1308" s="218"/>
      <c r="EL1308" s="218"/>
      <c r="EM1308" s="218"/>
      <c r="EN1308" s="218"/>
      <c r="EO1308" s="218"/>
      <c r="EP1308" s="218"/>
      <c r="EQ1308" s="218"/>
      <c r="ER1308" s="218"/>
      <c r="ES1308" s="218"/>
      <c r="ET1308" s="218"/>
      <c r="EU1308" s="218"/>
      <c r="EV1308" s="218"/>
      <c r="EW1308" s="218"/>
      <c r="EX1308" s="218"/>
      <c r="EY1308" s="218"/>
      <c r="EZ1308" s="218"/>
      <c r="FA1308" s="638" t="s">
        <v>5063</v>
      </c>
      <c r="FB1308" s="638"/>
      <c r="FC1308" s="638"/>
      <c r="FD1308" s="638"/>
    </row>
    <row r="1309">
      <c r="A1309" s="643" t="s">
        <v>5064</v>
      </c>
      <c r="B1309" s="638" t="s">
        <v>402</v>
      </c>
      <c r="C1309" s="644" t="s">
        <v>8</v>
      </c>
      <c r="D1309" s="638" t="s">
        <v>18</v>
      </c>
      <c r="E1309" s="638" t="s">
        <v>12</v>
      </c>
      <c r="F1309" s="638" t="s">
        <v>283</v>
      </c>
      <c r="G1309" s="638" t="s">
        <v>5016</v>
      </c>
      <c r="H1309" s="638" t="s">
        <v>3770</v>
      </c>
      <c r="I1309" s="638" t="s">
        <v>23</v>
      </c>
      <c r="J1309" s="638" t="s">
        <v>44</v>
      </c>
      <c r="K1309" s="638" t="s">
        <v>4384</v>
      </c>
      <c r="L1309" s="638" t="s">
        <v>433</v>
      </c>
      <c r="M1309" s="638" t="s">
        <v>106</v>
      </c>
      <c r="N1309" s="645">
        <v>42047.0</v>
      </c>
      <c r="O1309" s="224"/>
      <c r="P1309" s="218"/>
      <c r="Q1309" s="229"/>
      <c r="R1309" s="229"/>
      <c r="S1309" s="218"/>
      <c r="T1309" s="390">
        <f t="shared" si="2646"/>
        <v>1476</v>
      </c>
      <c r="U1309" s="647">
        <f t="shared" ref="U1309:W1309" si="2681">IF(ISBLANK($A1309),"",sum(AE1309,AK1309,AQ1309,AW1309,BC1309,BI1309,BO1309,BU1309,CA1309,CG1309,CM1309,CS1309,CY1309,DE1309,DK1309,DQ1309,DW1309,EC1309,EI1309,EO1309,EU1309))</f>
        <v>11</v>
      </c>
      <c r="V1309" s="647">
        <f t="shared" si="2681"/>
        <v>0</v>
      </c>
      <c r="W1309" s="647">
        <f t="shared" si="2681"/>
        <v>0</v>
      </c>
      <c r="X1309" s="648">
        <f t="shared" si="2548"/>
        <v>11</v>
      </c>
      <c r="Y1309" s="647">
        <f t="shared" ref="Y1309:AA1309" si="2682">IF(ISBLANK($A1309),"",sum(AH1309,AN1309,AT1309,AZ1309,BF1309,BL1309,BR1309,BX1309,CD1309,CJ1309,CP1309,CV1309,DB1309,DH1309,DN1309,DT1309,DZ1309,EF1309,EL1309,ER1309,EX1309))</f>
        <v>6</v>
      </c>
      <c r="Z1309" s="647">
        <f t="shared" si="2682"/>
        <v>0</v>
      </c>
      <c r="AA1309" s="647">
        <f t="shared" si="2682"/>
        <v>0</v>
      </c>
      <c r="AB1309" s="648">
        <f t="shared" si="2550"/>
        <v>6</v>
      </c>
      <c r="AC1309" s="649">
        <f t="shared" si="2551"/>
        <v>0.5454545455</v>
      </c>
      <c r="AD1309" s="650" t="str">
        <f t="shared" si="2683"/>
        <v>20+</v>
      </c>
      <c r="AE1309" s="218"/>
      <c r="AF1309" s="218"/>
      <c r="AG1309" s="218"/>
      <c r="AH1309" s="218"/>
      <c r="AI1309" s="218"/>
      <c r="AJ1309" s="218"/>
      <c r="AK1309" s="218"/>
      <c r="AL1309" s="218"/>
      <c r="AM1309" s="218"/>
      <c r="AN1309" s="218"/>
      <c r="AO1309" s="218"/>
      <c r="AP1309" s="218"/>
      <c r="AQ1309" s="218"/>
      <c r="AR1309" s="218"/>
      <c r="AS1309" s="218"/>
      <c r="AT1309" s="218"/>
      <c r="AU1309" s="218"/>
      <c r="AV1309" s="218"/>
      <c r="AW1309" s="218"/>
      <c r="AX1309" s="218"/>
      <c r="AY1309" s="218"/>
      <c r="AZ1309" s="218"/>
      <c r="BA1309" s="218"/>
      <c r="BB1309" s="218"/>
      <c r="BC1309" s="218"/>
      <c r="BD1309" s="218"/>
      <c r="BE1309" s="218"/>
      <c r="BF1309" s="218"/>
      <c r="BG1309" s="218"/>
      <c r="BH1309" s="218"/>
      <c r="BI1309" s="218"/>
      <c r="BJ1309" s="218"/>
      <c r="BK1309" s="218"/>
      <c r="BL1309" s="218"/>
      <c r="BM1309" s="218"/>
      <c r="BN1309" s="218"/>
      <c r="BO1309" s="218"/>
      <c r="BP1309" s="218"/>
      <c r="BQ1309" s="218"/>
      <c r="BR1309" s="218"/>
      <c r="BS1309" s="218"/>
      <c r="BT1309" s="218"/>
      <c r="BU1309" s="646">
        <v>5.0</v>
      </c>
      <c r="BV1309" s="218"/>
      <c r="BW1309" s="218"/>
      <c r="BX1309" s="646">
        <v>3.0</v>
      </c>
      <c r="BY1309" s="218"/>
      <c r="BZ1309" s="218"/>
      <c r="CA1309" s="218"/>
      <c r="CB1309" s="218"/>
      <c r="CC1309" s="218"/>
      <c r="CD1309" s="218"/>
      <c r="CE1309" s="218"/>
      <c r="CF1309" s="218"/>
      <c r="CG1309" s="646">
        <v>6.0</v>
      </c>
      <c r="CH1309" s="218"/>
      <c r="CI1309" s="218"/>
      <c r="CJ1309" s="646">
        <v>3.0</v>
      </c>
      <c r="CK1309" s="218"/>
      <c r="CL1309" s="218"/>
      <c r="CM1309" s="218"/>
      <c r="CN1309" s="218"/>
      <c r="CO1309" s="218"/>
      <c r="CP1309" s="218"/>
      <c r="CQ1309" s="218"/>
      <c r="CR1309" s="218"/>
      <c r="CS1309" s="218"/>
      <c r="CT1309" s="218"/>
      <c r="CU1309" s="218"/>
      <c r="CV1309" s="218"/>
      <c r="CW1309" s="218"/>
      <c r="CX1309" s="218"/>
      <c r="CY1309" s="218"/>
      <c r="CZ1309" s="218"/>
      <c r="DA1309" s="218"/>
      <c r="DB1309" s="218"/>
      <c r="DC1309" s="218"/>
      <c r="DD1309" s="218"/>
      <c r="DE1309" s="218"/>
      <c r="DF1309" s="218"/>
      <c r="DG1309" s="218"/>
      <c r="DH1309" s="218"/>
      <c r="DI1309" s="218"/>
      <c r="DJ1309" s="218"/>
      <c r="DK1309" s="218"/>
      <c r="DL1309" s="218"/>
      <c r="DM1309" s="218"/>
      <c r="DN1309" s="218"/>
      <c r="DO1309" s="218"/>
      <c r="DP1309" s="218"/>
      <c r="DQ1309" s="218"/>
      <c r="DR1309" s="218"/>
      <c r="DS1309" s="218"/>
      <c r="DT1309" s="218"/>
      <c r="DU1309" s="218"/>
      <c r="DV1309" s="218"/>
      <c r="DW1309" s="218"/>
      <c r="DX1309" s="218"/>
      <c r="DY1309" s="218"/>
      <c r="DZ1309" s="218"/>
      <c r="EA1309" s="218"/>
      <c r="EB1309" s="218"/>
      <c r="EC1309" s="218"/>
      <c r="ED1309" s="218"/>
      <c r="EE1309" s="218"/>
      <c r="EF1309" s="218"/>
      <c r="EG1309" s="218"/>
      <c r="EH1309" s="218"/>
      <c r="EI1309" s="218"/>
      <c r="EJ1309" s="218"/>
      <c r="EK1309" s="218"/>
      <c r="EL1309" s="218"/>
      <c r="EM1309" s="218"/>
      <c r="EN1309" s="218"/>
      <c r="EO1309" s="218"/>
      <c r="EP1309" s="218"/>
      <c r="EQ1309" s="218"/>
      <c r="ER1309" s="218"/>
      <c r="ES1309" s="218"/>
      <c r="ET1309" s="218"/>
      <c r="EU1309" s="218"/>
      <c r="EV1309" s="218"/>
      <c r="EW1309" s="218"/>
      <c r="EX1309" s="218"/>
      <c r="EY1309" s="218"/>
      <c r="EZ1309" s="218"/>
      <c r="FA1309" s="638" t="s">
        <v>5065</v>
      </c>
      <c r="FB1309" s="638"/>
      <c r="FC1309" s="638"/>
      <c r="FD1309" s="638"/>
    </row>
    <row r="1310">
      <c r="A1310" s="643" t="s">
        <v>5066</v>
      </c>
      <c r="B1310" s="638" t="s">
        <v>5067</v>
      </c>
      <c r="C1310" s="644" t="s">
        <v>8</v>
      </c>
      <c r="D1310" s="638" t="s">
        <v>18</v>
      </c>
      <c r="E1310" s="638" t="s">
        <v>12</v>
      </c>
      <c r="F1310" s="638" t="str">
        <f>" +"</f>
        <v> +</v>
      </c>
      <c r="G1310" s="638" t="s">
        <v>5068</v>
      </c>
      <c r="H1310" s="638" t="s">
        <v>3770</v>
      </c>
      <c r="I1310" s="638" t="s">
        <v>23</v>
      </c>
      <c r="J1310" s="638" t="s">
        <v>44</v>
      </c>
      <c r="K1310" s="638" t="s">
        <v>4384</v>
      </c>
      <c r="L1310" s="638" t="s">
        <v>3737</v>
      </c>
      <c r="M1310" s="638" t="s">
        <v>5069</v>
      </c>
      <c r="N1310" s="645">
        <v>41940.0</v>
      </c>
      <c r="O1310" s="224"/>
      <c r="P1310" s="218"/>
      <c r="Q1310" s="229"/>
      <c r="R1310" s="229"/>
      <c r="S1310" s="218"/>
      <c r="T1310" s="390">
        <f t="shared" si="2646"/>
        <v>1583</v>
      </c>
      <c r="U1310" s="647">
        <f t="shared" ref="U1310:W1310" si="2684">IF(ISBLANK($A1310),"",sum(AW1310,BC1310,BI1310,BO1310,BU1310,CA1310,BO1310,BU1310,CA1310,CG1310,CM1310,CS1310,CY1310,DE1310,DK1310,DQ1310,DW1310,EC1310,EI1310,EO1310,EU1310))</f>
        <v>3</v>
      </c>
      <c r="V1310" s="647">
        <f t="shared" si="2684"/>
        <v>0</v>
      </c>
      <c r="W1310" s="647">
        <f t="shared" si="2684"/>
        <v>0</v>
      </c>
      <c r="X1310" s="648">
        <f t="shared" si="2548"/>
        <v>3</v>
      </c>
      <c r="Y1310" s="647">
        <f t="shared" ref="Y1310:AA1310" si="2685">IF(ISBLANK($A1310),"",sum(AZ1310,BF1310,BL1310,BR1310,BX1310,CD1310,BR1310,BX1310,CD1310,CJ1310,CP1310,CV1310,DB1310,DH1310,DN1310,DT1310,DZ1310,EF1310,EL1310,ER1310,EX1310))</f>
        <v>4</v>
      </c>
      <c r="Z1310" s="647">
        <f t="shared" si="2685"/>
        <v>4</v>
      </c>
      <c r="AA1310" s="647">
        <f t="shared" si="2685"/>
        <v>0</v>
      </c>
      <c r="AB1310" s="648">
        <f t="shared" si="2550"/>
        <v>8</v>
      </c>
      <c r="AC1310" s="649">
        <f t="shared" si="2551"/>
        <v>1.333333333</v>
      </c>
      <c r="AD1310" s="650" t="str">
        <f> IF( N1310="" , "", IF( (TODAY()-N1310)/7 &gt; 20 , "20+", ROUNDUP((TODAY()-N1310)/7 ,0)))</f>
        <v>20+</v>
      </c>
      <c r="AE1310" s="218"/>
      <c r="AF1310" s="218"/>
      <c r="AG1310" s="218"/>
      <c r="AH1310" s="218"/>
      <c r="AI1310" s="218"/>
      <c r="AJ1310" s="218"/>
      <c r="AK1310" s="701">
        <v>1.0</v>
      </c>
      <c r="AL1310" s="218"/>
      <c r="AM1310" s="218"/>
      <c r="AN1310" s="218"/>
      <c r="AO1310" s="218"/>
      <c r="AP1310" s="218"/>
      <c r="AQ1310" s="218"/>
      <c r="AR1310" s="218"/>
      <c r="AS1310" s="218"/>
      <c r="AT1310" s="218"/>
      <c r="AU1310" s="218"/>
      <c r="AV1310" s="218"/>
      <c r="AW1310" s="646">
        <v>2.0</v>
      </c>
      <c r="AX1310" s="218"/>
      <c r="AY1310" s="218"/>
      <c r="AZ1310" s="218"/>
      <c r="BA1310" s="218"/>
      <c r="BB1310" s="218"/>
      <c r="BC1310" s="218"/>
      <c r="BD1310" s="218"/>
      <c r="BE1310" s="218"/>
      <c r="BF1310" s="218"/>
      <c r="BG1310" s="218"/>
      <c r="BH1310" s="218"/>
      <c r="BI1310" s="218"/>
      <c r="BJ1310" s="218"/>
      <c r="BK1310" s="218"/>
      <c r="BL1310" s="646">
        <v>2.0</v>
      </c>
      <c r="BM1310" s="646">
        <v>2.0</v>
      </c>
      <c r="BN1310" s="218"/>
      <c r="BO1310" s="218"/>
      <c r="BP1310" s="218"/>
      <c r="BQ1310" s="218"/>
      <c r="BR1310" s="218"/>
      <c r="BS1310" s="218"/>
      <c r="BT1310" s="218"/>
      <c r="BU1310" s="218"/>
      <c r="BV1310" s="218"/>
      <c r="BW1310" s="218"/>
      <c r="BX1310" s="218"/>
      <c r="BY1310" s="218"/>
      <c r="BZ1310" s="218"/>
      <c r="CA1310" s="218"/>
      <c r="CB1310" s="218"/>
      <c r="CC1310" s="218"/>
      <c r="CD1310" s="218"/>
      <c r="CE1310" s="218"/>
      <c r="CF1310" s="218"/>
      <c r="CG1310" s="218"/>
      <c r="CH1310" s="218"/>
      <c r="CI1310" s="218"/>
      <c r="CJ1310" s="218"/>
      <c r="CK1310" s="218"/>
      <c r="CL1310" s="218"/>
      <c r="CM1310" s="218"/>
      <c r="CN1310" s="218"/>
      <c r="CO1310" s="218"/>
      <c r="CP1310" s="218"/>
      <c r="CQ1310" s="218"/>
      <c r="CR1310" s="218"/>
      <c r="CS1310" s="218"/>
      <c r="CT1310" s="218"/>
      <c r="CU1310" s="218"/>
      <c r="CV1310" s="218"/>
      <c r="CW1310" s="218"/>
      <c r="CX1310" s="218"/>
      <c r="CY1310" s="218"/>
      <c r="CZ1310" s="218"/>
      <c r="DA1310" s="218"/>
      <c r="DB1310" s="218"/>
      <c r="DC1310" s="218"/>
      <c r="DD1310" s="218"/>
      <c r="DE1310" s="218"/>
      <c r="DF1310" s="218"/>
      <c r="DG1310" s="218"/>
      <c r="DH1310" s="218"/>
      <c r="DI1310" s="218"/>
      <c r="DJ1310" s="218"/>
      <c r="DK1310" s="218"/>
      <c r="DL1310" s="218"/>
      <c r="DM1310" s="218"/>
      <c r="DN1310" s="218"/>
      <c r="DO1310" s="218"/>
      <c r="DP1310" s="218"/>
      <c r="DQ1310" s="218"/>
      <c r="DR1310" s="218"/>
      <c r="DS1310" s="218"/>
      <c r="DT1310" s="218"/>
      <c r="DU1310" s="218"/>
      <c r="DV1310" s="218"/>
      <c r="DW1310" s="218"/>
      <c r="DX1310" s="218"/>
      <c r="DY1310" s="218"/>
      <c r="DZ1310" s="218"/>
      <c r="EA1310" s="218"/>
      <c r="EB1310" s="218"/>
      <c r="EC1310" s="218"/>
      <c r="ED1310" s="218"/>
      <c r="EE1310" s="218"/>
      <c r="EF1310" s="218"/>
      <c r="EG1310" s="218"/>
      <c r="EH1310" s="218"/>
      <c r="EI1310" s="218"/>
      <c r="EJ1310" s="218"/>
      <c r="EK1310" s="218"/>
      <c r="EL1310" s="218"/>
      <c r="EM1310" s="218"/>
      <c r="EN1310" s="218"/>
      <c r="EO1310" s="218"/>
      <c r="EP1310" s="218"/>
      <c r="EQ1310" s="218"/>
      <c r="ER1310" s="218"/>
      <c r="ES1310" s="218"/>
      <c r="ET1310" s="218"/>
      <c r="EU1310" s="646">
        <v>1.0</v>
      </c>
      <c r="EV1310" s="218"/>
      <c r="EW1310" s="218"/>
      <c r="EX1310" s="646">
        <v>2.0</v>
      </c>
      <c r="EY1310" s="646">
        <v>2.0</v>
      </c>
      <c r="EZ1310" s="218"/>
      <c r="FA1310" s="638" t="s">
        <v>5070</v>
      </c>
      <c r="FB1310" s="638"/>
      <c r="FC1310" s="638"/>
      <c r="FD1310" s="638"/>
    </row>
    <row r="1311">
      <c r="A1311" s="643" t="s">
        <v>5071</v>
      </c>
      <c r="B1311" s="638" t="s">
        <v>402</v>
      </c>
      <c r="C1311" s="644" t="s">
        <v>8</v>
      </c>
      <c r="D1311" s="638" t="s">
        <v>18</v>
      </c>
      <c r="E1311" s="638" t="s">
        <v>12</v>
      </c>
      <c r="F1311" s="638" t="s">
        <v>283</v>
      </c>
      <c r="G1311" s="638" t="s">
        <v>5016</v>
      </c>
      <c r="H1311" s="638" t="s">
        <v>3770</v>
      </c>
      <c r="I1311" s="638" t="s">
        <v>23</v>
      </c>
      <c r="J1311" s="638" t="s">
        <v>44</v>
      </c>
      <c r="K1311" s="638" t="s">
        <v>4384</v>
      </c>
      <c r="L1311" s="638" t="s">
        <v>433</v>
      </c>
      <c r="M1311" s="638" t="s">
        <v>106</v>
      </c>
      <c r="N1311" s="645">
        <v>42087.0</v>
      </c>
      <c r="O1311" s="645">
        <v>42087.0</v>
      </c>
      <c r="P1311" s="218"/>
      <c r="Q1311" s="229"/>
      <c r="R1311" s="229"/>
      <c r="S1311" s="218"/>
      <c r="T1311" s="390">
        <f t="shared" si="2646"/>
        <v>1436</v>
      </c>
      <c r="U1311" s="647">
        <f t="shared" ref="U1311:W1311" si="2686">IF(ISBLANK($A1311),"",sum(AE1311,AK1311,AQ1311,AW1311,BC1311,BI1311,BO1311,BU1311,CA1311,CG1311,CM1311,CS1311,CY1311,DE1311,DK1311,DQ1311,DW1311,EC1311,EI1311,EO1311,EU1311))</f>
        <v>0</v>
      </c>
      <c r="V1311" s="647">
        <f t="shared" si="2686"/>
        <v>0</v>
      </c>
      <c r="W1311" s="647">
        <f t="shared" si="2686"/>
        <v>0</v>
      </c>
      <c r="X1311" s="648">
        <f t="shared" si="2548"/>
        <v>0</v>
      </c>
      <c r="Y1311" s="647">
        <f t="shared" ref="Y1311:AA1311" si="2687">IF(ISBLANK($A1311),"",sum(AH1311,AN1311,AT1311,AZ1311,BF1311,BL1311,BR1311,BX1311,CD1311,CJ1311,CP1311,CV1311,DB1311,DH1311,DN1311,DT1311,DZ1311,EF1311,EL1311,ER1311,EX1311))</f>
        <v>0</v>
      </c>
      <c r="Z1311" s="647">
        <f t="shared" si="2687"/>
        <v>0</v>
      </c>
      <c r="AA1311" s="647">
        <f t="shared" si="2687"/>
        <v>0</v>
      </c>
      <c r="AB1311" s="648">
        <f t="shared" si="2550"/>
        <v>0</v>
      </c>
      <c r="AC1311" s="238" t="str">
        <f t="shared" si="2551"/>
        <v/>
      </c>
      <c r="AD1311" s="650" t="str">
        <f t="shared" ref="AD1311:AD1312" si="2690">IF( (TODAY()-N1311)/7 &lt; 1,"1", IF( N1311="" , "", IF( (TODAY()-N1311)/7 &gt; 20 , "20+", (TODAY()-N1311)/7 )))</f>
        <v>20+</v>
      </c>
      <c r="AE1311" s="218"/>
      <c r="AF1311" s="218"/>
      <c r="AG1311" s="218"/>
      <c r="AH1311" s="218"/>
      <c r="AI1311" s="218"/>
      <c r="AJ1311" s="218"/>
      <c r="AK1311" s="218"/>
      <c r="AL1311" s="218"/>
      <c r="AM1311" s="218"/>
      <c r="AN1311" s="218"/>
      <c r="AO1311" s="218"/>
      <c r="AP1311" s="218"/>
      <c r="AQ1311" s="218"/>
      <c r="AR1311" s="218"/>
      <c r="AS1311" s="218"/>
      <c r="AT1311" s="218"/>
      <c r="AU1311" s="218"/>
      <c r="AV1311" s="218"/>
      <c r="AW1311" s="218"/>
      <c r="AX1311" s="218"/>
      <c r="AY1311" s="218"/>
      <c r="AZ1311" s="218"/>
      <c r="BA1311" s="218"/>
      <c r="BB1311" s="218"/>
      <c r="BC1311" s="218"/>
      <c r="BD1311" s="218"/>
      <c r="BE1311" s="218"/>
      <c r="BF1311" s="218"/>
      <c r="BG1311" s="218"/>
      <c r="BH1311" s="218"/>
      <c r="BI1311" s="218"/>
      <c r="BJ1311" s="218"/>
      <c r="BK1311" s="218"/>
      <c r="BL1311" s="218"/>
      <c r="BM1311" s="218"/>
      <c r="BN1311" s="218"/>
      <c r="BO1311" s="218"/>
      <c r="BP1311" s="218"/>
      <c r="BQ1311" s="218"/>
      <c r="BR1311" s="218"/>
      <c r="BS1311" s="218"/>
      <c r="BT1311" s="218"/>
      <c r="BU1311" s="218"/>
      <c r="BV1311" s="218"/>
      <c r="BW1311" s="218"/>
      <c r="BX1311" s="218"/>
      <c r="BY1311" s="218"/>
      <c r="BZ1311" s="218"/>
      <c r="CA1311" s="218"/>
      <c r="CB1311" s="218"/>
      <c r="CC1311" s="218"/>
      <c r="CD1311" s="218"/>
      <c r="CE1311" s="218"/>
      <c r="CF1311" s="218"/>
      <c r="CG1311" s="218"/>
      <c r="CH1311" s="218"/>
      <c r="CI1311" s="218"/>
      <c r="CJ1311" s="218"/>
      <c r="CK1311" s="218"/>
      <c r="CL1311" s="218"/>
      <c r="CM1311" s="218"/>
      <c r="CN1311" s="218"/>
      <c r="CO1311" s="218"/>
      <c r="CP1311" s="218"/>
      <c r="CQ1311" s="218"/>
      <c r="CR1311" s="218"/>
      <c r="CS1311" s="218"/>
      <c r="CT1311" s="218"/>
      <c r="CU1311" s="218"/>
      <c r="CV1311" s="218"/>
      <c r="CW1311" s="218"/>
      <c r="CX1311" s="218"/>
      <c r="CY1311" s="218"/>
      <c r="CZ1311" s="218"/>
      <c r="DA1311" s="218"/>
      <c r="DB1311" s="218"/>
      <c r="DC1311" s="218"/>
      <c r="DD1311" s="218"/>
      <c r="DE1311" s="218"/>
      <c r="DF1311" s="218"/>
      <c r="DG1311" s="218"/>
      <c r="DH1311" s="218"/>
      <c r="DI1311" s="218"/>
      <c r="DJ1311" s="218"/>
      <c r="DK1311" s="218"/>
      <c r="DL1311" s="218"/>
      <c r="DM1311" s="218"/>
      <c r="DN1311" s="218"/>
      <c r="DO1311" s="218"/>
      <c r="DP1311" s="218"/>
      <c r="DQ1311" s="218"/>
      <c r="DR1311" s="218"/>
      <c r="DS1311" s="218"/>
      <c r="DT1311" s="218"/>
      <c r="DU1311" s="218"/>
      <c r="DV1311" s="218"/>
      <c r="DW1311" s="218"/>
      <c r="DX1311" s="218"/>
      <c r="DY1311" s="218"/>
      <c r="DZ1311" s="218"/>
      <c r="EA1311" s="218"/>
      <c r="EB1311" s="218"/>
      <c r="EC1311" s="218"/>
      <c r="ED1311" s="218"/>
      <c r="EE1311" s="218"/>
      <c r="EF1311" s="218"/>
      <c r="EG1311" s="218"/>
      <c r="EH1311" s="218"/>
      <c r="EI1311" s="218"/>
      <c r="EJ1311" s="218"/>
      <c r="EK1311" s="218"/>
      <c r="EL1311" s="218"/>
      <c r="EM1311" s="218"/>
      <c r="EN1311" s="218"/>
      <c r="EO1311" s="218"/>
      <c r="EP1311" s="218"/>
      <c r="EQ1311" s="218"/>
      <c r="ER1311" s="218"/>
      <c r="ES1311" s="218"/>
      <c r="ET1311" s="218"/>
      <c r="EU1311" s="218"/>
      <c r="EV1311" s="218"/>
      <c r="EW1311" s="218"/>
      <c r="EX1311" s="218"/>
      <c r="EY1311" s="218"/>
      <c r="EZ1311" s="218"/>
      <c r="FA1311" s="638" t="s">
        <v>5072</v>
      </c>
      <c r="FB1311" s="638"/>
      <c r="FC1311" s="638"/>
      <c r="FD1311" s="638"/>
    </row>
    <row r="1312">
      <c r="A1312" s="643" t="s">
        <v>5073</v>
      </c>
      <c r="B1312" s="638" t="s">
        <v>402</v>
      </c>
      <c r="C1312" s="644" t="s">
        <v>8</v>
      </c>
      <c r="D1312" s="638" t="s">
        <v>18</v>
      </c>
      <c r="E1312" s="638" t="s">
        <v>12</v>
      </c>
      <c r="F1312" s="638" t="s">
        <v>283</v>
      </c>
      <c r="G1312" s="638" t="s">
        <v>5016</v>
      </c>
      <c r="H1312" s="638" t="s">
        <v>3770</v>
      </c>
      <c r="I1312" s="638" t="s">
        <v>23</v>
      </c>
      <c r="J1312" s="638" t="s">
        <v>44</v>
      </c>
      <c r="K1312" s="638" t="s">
        <v>4384</v>
      </c>
      <c r="L1312" s="638" t="s">
        <v>4376</v>
      </c>
      <c r="M1312" s="638" t="s">
        <v>121</v>
      </c>
      <c r="N1312" s="645">
        <v>42087.0</v>
      </c>
      <c r="O1312" s="645">
        <v>42087.0</v>
      </c>
      <c r="P1312" s="218"/>
      <c r="Q1312" s="229"/>
      <c r="R1312" s="229"/>
      <c r="S1312" s="218"/>
      <c r="T1312" s="390">
        <f t="shared" si="2646"/>
        <v>1436</v>
      </c>
      <c r="U1312" s="647">
        <f t="shared" ref="U1312:W1312" si="2688">IF(ISBLANK($A1312),"",sum(AE1312,AK1312,AQ1312,AW1312,BC1312,BI1312,BO1312,BU1312,CA1312,CG1312,CM1312,CS1312,CY1312,DE1312,DK1312,DQ1312,DW1312,EC1312,EI1312,EO1312,EU1312))</f>
        <v>0</v>
      </c>
      <c r="V1312" s="647">
        <f t="shared" si="2688"/>
        <v>0</v>
      </c>
      <c r="W1312" s="647">
        <f t="shared" si="2688"/>
        <v>0</v>
      </c>
      <c r="X1312" s="648">
        <f t="shared" si="2548"/>
        <v>0</v>
      </c>
      <c r="Y1312" s="647">
        <f t="shared" ref="Y1312:AA1312" si="2689">IF(ISBLANK($A1312),"",sum(AH1312,AN1312,AT1312,AZ1312,BF1312,BL1312,BR1312,BX1312,CD1312,CJ1312,CP1312,CV1312,DB1312,DH1312,DN1312,DT1312,DZ1312,EF1312,EL1312,ER1312,EX1312))</f>
        <v>0</v>
      </c>
      <c r="Z1312" s="647">
        <f t="shared" si="2689"/>
        <v>0</v>
      </c>
      <c r="AA1312" s="647">
        <f t="shared" si="2689"/>
        <v>0</v>
      </c>
      <c r="AB1312" s="648">
        <f t="shared" si="2550"/>
        <v>0</v>
      </c>
      <c r="AC1312" s="238" t="str">
        <f t="shared" si="2551"/>
        <v/>
      </c>
      <c r="AD1312" s="650" t="str">
        <f t="shared" si="2690"/>
        <v>20+</v>
      </c>
      <c r="AE1312" s="218"/>
      <c r="AF1312" s="218"/>
      <c r="AG1312" s="218"/>
      <c r="AH1312" s="218"/>
      <c r="AI1312" s="218"/>
      <c r="AJ1312" s="218"/>
      <c r="AK1312" s="218"/>
      <c r="AL1312" s="218"/>
      <c r="AM1312" s="218"/>
      <c r="AN1312" s="218"/>
      <c r="AO1312" s="218"/>
      <c r="AP1312" s="218"/>
      <c r="AQ1312" s="218"/>
      <c r="AR1312" s="218"/>
      <c r="AS1312" s="218"/>
      <c r="AT1312" s="218"/>
      <c r="AU1312" s="218"/>
      <c r="AV1312" s="218"/>
      <c r="AW1312" s="218"/>
      <c r="AX1312" s="218"/>
      <c r="AY1312" s="218"/>
      <c r="AZ1312" s="218"/>
      <c r="BA1312" s="218"/>
      <c r="BB1312" s="218"/>
      <c r="BC1312" s="218"/>
      <c r="BD1312" s="218"/>
      <c r="BE1312" s="218"/>
      <c r="BF1312" s="218"/>
      <c r="BG1312" s="218"/>
      <c r="BH1312" s="218"/>
      <c r="BI1312" s="218"/>
      <c r="BJ1312" s="218"/>
      <c r="BK1312" s="218"/>
      <c r="BL1312" s="218"/>
      <c r="BM1312" s="218"/>
      <c r="BN1312" s="218"/>
      <c r="BO1312" s="218"/>
      <c r="BP1312" s="218"/>
      <c r="BQ1312" s="218"/>
      <c r="BR1312" s="218"/>
      <c r="BS1312" s="218"/>
      <c r="BT1312" s="218"/>
      <c r="BU1312" s="218"/>
      <c r="BV1312" s="218"/>
      <c r="BW1312" s="218"/>
      <c r="BX1312" s="218"/>
      <c r="BY1312" s="218"/>
      <c r="BZ1312" s="218"/>
      <c r="CA1312" s="218"/>
      <c r="CB1312" s="218"/>
      <c r="CC1312" s="218"/>
      <c r="CD1312" s="218"/>
      <c r="CE1312" s="218"/>
      <c r="CF1312" s="218"/>
      <c r="CG1312" s="218"/>
      <c r="CH1312" s="218"/>
      <c r="CI1312" s="218"/>
      <c r="CJ1312" s="218"/>
      <c r="CK1312" s="218"/>
      <c r="CL1312" s="218"/>
      <c r="CM1312" s="218"/>
      <c r="CN1312" s="218"/>
      <c r="CO1312" s="218"/>
      <c r="CP1312" s="218"/>
      <c r="CQ1312" s="218"/>
      <c r="CR1312" s="218"/>
      <c r="CS1312" s="218"/>
      <c r="CT1312" s="218"/>
      <c r="CU1312" s="218"/>
      <c r="CV1312" s="218"/>
      <c r="CW1312" s="218"/>
      <c r="CX1312" s="218"/>
      <c r="CY1312" s="218"/>
      <c r="CZ1312" s="218"/>
      <c r="DA1312" s="218"/>
      <c r="DB1312" s="218"/>
      <c r="DC1312" s="218"/>
      <c r="DD1312" s="218"/>
      <c r="DE1312" s="218"/>
      <c r="DF1312" s="218"/>
      <c r="DG1312" s="218"/>
      <c r="DH1312" s="218"/>
      <c r="DI1312" s="218"/>
      <c r="DJ1312" s="218"/>
      <c r="DK1312" s="218"/>
      <c r="DL1312" s="218"/>
      <c r="DM1312" s="218"/>
      <c r="DN1312" s="218"/>
      <c r="DO1312" s="218"/>
      <c r="DP1312" s="218"/>
      <c r="DQ1312" s="218"/>
      <c r="DR1312" s="218"/>
      <c r="DS1312" s="218"/>
      <c r="DT1312" s="218"/>
      <c r="DU1312" s="218"/>
      <c r="DV1312" s="218"/>
      <c r="DW1312" s="218"/>
      <c r="DX1312" s="218"/>
      <c r="DY1312" s="218"/>
      <c r="DZ1312" s="218"/>
      <c r="EA1312" s="218"/>
      <c r="EB1312" s="218"/>
      <c r="EC1312" s="218"/>
      <c r="ED1312" s="218"/>
      <c r="EE1312" s="218"/>
      <c r="EF1312" s="218"/>
      <c r="EG1312" s="218"/>
      <c r="EH1312" s="218"/>
      <c r="EI1312" s="218"/>
      <c r="EJ1312" s="218"/>
      <c r="EK1312" s="218"/>
      <c r="EL1312" s="218"/>
      <c r="EM1312" s="218"/>
      <c r="EN1312" s="218"/>
      <c r="EO1312" s="218"/>
      <c r="EP1312" s="218"/>
      <c r="EQ1312" s="218"/>
      <c r="ER1312" s="218"/>
      <c r="ES1312" s="218"/>
      <c r="ET1312" s="218"/>
      <c r="EU1312" s="218"/>
      <c r="EV1312" s="218"/>
      <c r="EW1312" s="218"/>
      <c r="EX1312" s="218"/>
      <c r="EY1312" s="218"/>
      <c r="EZ1312" s="218"/>
      <c r="FA1312" s="638" t="s">
        <v>5074</v>
      </c>
      <c r="FB1312" s="638"/>
      <c r="FC1312" s="638"/>
      <c r="FD1312" s="638"/>
    </row>
    <row r="1313">
      <c r="A1313" s="233" t="s">
        <v>5075</v>
      </c>
      <c r="B1313" s="233" t="s">
        <v>5076</v>
      </c>
      <c r="C1313" s="644" t="s">
        <v>8</v>
      </c>
      <c r="D1313" s="233" t="s">
        <v>18</v>
      </c>
      <c r="E1313" s="233" t="s">
        <v>12</v>
      </c>
      <c r="F1313" s="638" t="s">
        <v>283</v>
      </c>
      <c r="G1313" s="233" t="s">
        <v>5016</v>
      </c>
      <c r="H1313" s="233" t="s">
        <v>3770</v>
      </c>
      <c r="I1313" s="233" t="s">
        <v>23</v>
      </c>
      <c r="J1313" s="233" t="s">
        <v>44</v>
      </c>
      <c r="K1313" s="234" t="s">
        <v>4384</v>
      </c>
      <c r="L1313" s="233" t="s">
        <v>433</v>
      </c>
      <c r="M1313" s="638" t="s">
        <v>121</v>
      </c>
      <c r="N1313" s="224"/>
      <c r="O1313" s="224"/>
      <c r="P1313" s="218"/>
      <c r="Q1313" s="229"/>
      <c r="R1313" s="229"/>
      <c r="S1313" s="218"/>
      <c r="T1313" s="218"/>
      <c r="U1313" s="218"/>
      <c r="V1313" s="218"/>
      <c r="W1313" s="218"/>
      <c r="X1313" s="218"/>
      <c r="Y1313" s="218"/>
      <c r="Z1313" s="218"/>
      <c r="AA1313" s="218"/>
      <c r="AB1313" s="218"/>
      <c r="AC1313" s="238"/>
      <c r="AD1313" s="636"/>
      <c r="AE1313" s="329"/>
      <c r="AF1313" s="329"/>
      <c r="AG1313" s="329"/>
      <c r="AH1313" s="329"/>
      <c r="AI1313" s="329"/>
      <c r="AJ1313" s="329"/>
      <c r="AK1313" s="329"/>
      <c r="AL1313" s="329"/>
      <c r="AM1313" s="329"/>
      <c r="AN1313" s="329"/>
      <c r="AO1313" s="329"/>
      <c r="AP1313" s="329"/>
      <c r="AQ1313" s="329"/>
      <c r="AR1313" s="329"/>
      <c r="AS1313" s="329"/>
      <c r="AT1313" s="329"/>
      <c r="AU1313" s="329"/>
      <c r="AV1313" s="329"/>
      <c r="AW1313" s="329"/>
      <c r="AX1313" s="329"/>
      <c r="AY1313" s="329"/>
      <c r="AZ1313" s="329"/>
      <c r="BA1313" s="329"/>
      <c r="BB1313" s="329"/>
      <c r="BC1313" s="329"/>
      <c r="BD1313" s="329"/>
      <c r="BE1313" s="329"/>
      <c r="BF1313" s="329"/>
      <c r="BG1313" s="329"/>
      <c r="BH1313" s="329"/>
      <c r="BI1313" s="329"/>
      <c r="BJ1313" s="329"/>
      <c r="BK1313" s="329"/>
      <c r="BL1313" s="329"/>
      <c r="BM1313" s="329"/>
      <c r="BN1313" s="329"/>
      <c r="BO1313" s="329"/>
      <c r="BP1313" s="329"/>
      <c r="BQ1313" s="329"/>
      <c r="BR1313" s="329"/>
      <c r="BS1313" s="329"/>
      <c r="BT1313" s="329"/>
      <c r="BU1313" s="329"/>
      <c r="BV1313" s="329"/>
      <c r="BW1313" s="329"/>
      <c r="BX1313" s="329"/>
      <c r="BY1313" s="329"/>
      <c r="BZ1313" s="329"/>
      <c r="CA1313" s="329"/>
      <c r="CB1313" s="329"/>
      <c r="CC1313" s="329"/>
      <c r="CD1313" s="329"/>
      <c r="CE1313" s="329"/>
      <c r="CF1313" s="329"/>
      <c r="CG1313" s="329"/>
      <c r="CH1313" s="329"/>
      <c r="CI1313" s="329"/>
      <c r="CJ1313" s="329"/>
      <c r="CK1313" s="329"/>
      <c r="CL1313" s="329"/>
      <c r="CM1313" s="329"/>
      <c r="CN1313" s="329"/>
      <c r="CO1313" s="329"/>
      <c r="CP1313" s="329"/>
      <c r="CQ1313" s="329"/>
      <c r="CR1313" s="329"/>
      <c r="CS1313" s="329"/>
      <c r="CT1313" s="329"/>
      <c r="CU1313" s="329"/>
      <c r="CV1313" s="329"/>
      <c r="CW1313" s="329"/>
      <c r="CX1313" s="329"/>
      <c r="CY1313" s="329"/>
      <c r="CZ1313" s="329"/>
      <c r="DA1313" s="329"/>
      <c r="DB1313" s="329"/>
      <c r="DC1313" s="329"/>
      <c r="DD1313" s="329"/>
      <c r="DE1313" s="329"/>
      <c r="DF1313" s="329"/>
      <c r="DG1313" s="329"/>
      <c r="DH1313" s="329"/>
      <c r="DI1313" s="329"/>
      <c r="DJ1313" s="329"/>
      <c r="DK1313" s="329"/>
      <c r="DL1313" s="329"/>
      <c r="DM1313" s="329"/>
      <c r="DN1313" s="329"/>
      <c r="DO1313" s="329"/>
      <c r="DP1313" s="329"/>
      <c r="DQ1313" s="329"/>
      <c r="DR1313" s="329"/>
      <c r="DS1313" s="329"/>
      <c r="DT1313" s="329"/>
      <c r="DU1313" s="329"/>
      <c r="DV1313" s="329"/>
      <c r="DW1313" s="329"/>
      <c r="DX1313" s="329"/>
      <c r="DY1313" s="329"/>
      <c r="DZ1313" s="329"/>
      <c r="EA1313" s="329"/>
      <c r="EB1313" s="329"/>
      <c r="EC1313" s="329"/>
      <c r="ED1313" s="329"/>
      <c r="EE1313" s="329"/>
      <c r="EF1313" s="329"/>
      <c r="EG1313" s="329"/>
      <c r="EH1313" s="329"/>
      <c r="EI1313" s="329"/>
      <c r="EJ1313" s="329"/>
      <c r="EK1313" s="329"/>
      <c r="EL1313" s="329"/>
      <c r="EM1313" s="329"/>
      <c r="EN1313" s="329"/>
      <c r="EO1313" s="329"/>
      <c r="EP1313" s="329"/>
      <c r="EQ1313" s="329"/>
      <c r="ER1313" s="329"/>
      <c r="ES1313" s="329"/>
      <c r="ET1313" s="329"/>
      <c r="EU1313" s="218"/>
      <c r="EV1313" s="218"/>
      <c r="EW1313" s="218"/>
      <c r="EX1313" s="218"/>
      <c r="EY1313" s="218"/>
      <c r="EZ1313" s="218"/>
      <c r="FA1313" s="233" t="s">
        <v>5077</v>
      </c>
      <c r="FB1313" s="233"/>
      <c r="FC1313" s="233"/>
      <c r="FD1313" s="233"/>
    </row>
    <row r="1314">
      <c r="A1314" s="233" t="s">
        <v>5078</v>
      </c>
      <c r="B1314" s="233" t="s">
        <v>5079</v>
      </c>
      <c r="C1314" s="644" t="s">
        <v>8</v>
      </c>
      <c r="D1314" s="233" t="s">
        <v>18</v>
      </c>
      <c r="E1314" s="233" t="s">
        <v>12</v>
      </c>
      <c r="F1314" s="638" t="s">
        <v>283</v>
      </c>
      <c r="G1314" s="233" t="s">
        <v>4537</v>
      </c>
      <c r="H1314" s="233" t="s">
        <v>5080</v>
      </c>
      <c r="I1314" s="233" t="s">
        <v>23</v>
      </c>
      <c r="J1314" s="233" t="s">
        <v>44</v>
      </c>
      <c r="K1314" s="234" t="s">
        <v>4384</v>
      </c>
      <c r="L1314" s="233" t="s">
        <v>273</v>
      </c>
      <c r="M1314" s="638" t="s">
        <v>50</v>
      </c>
      <c r="N1314" s="631">
        <v>42083.0</v>
      </c>
      <c r="O1314" s="224"/>
      <c r="P1314" s="218"/>
      <c r="Q1314" s="229"/>
      <c r="R1314" s="229"/>
      <c r="S1314" s="218"/>
      <c r="T1314" s="390">
        <f t="shared" ref="T1314:T1337" si="2693">IF(ISBLANK($A1314),"",TODAY()-N1314)</f>
        <v>1440</v>
      </c>
      <c r="U1314" s="647">
        <f t="shared" ref="U1314:W1314" si="2691">IF(ISBLANK($A1314),"",sum(AE1314,AK1314,AQ1314,AW1314,BC1314,BI1314,BO1314,BU1314,CA1314,CG1314,CM1314,CS1314,CY1314,DE1314,DK1314,DQ1314,DW1314,EC1314,EI1314,EO1314,EU1314))</f>
        <v>2</v>
      </c>
      <c r="V1314" s="647">
        <f t="shared" si="2691"/>
        <v>0</v>
      </c>
      <c r="W1314" s="647">
        <f t="shared" si="2691"/>
        <v>0</v>
      </c>
      <c r="X1314" s="648">
        <f t="shared" ref="X1314:X1347" si="2695">IF(ISBLANK($A1314),"", sum(U1314:W1314))</f>
        <v>2</v>
      </c>
      <c r="Y1314" s="647">
        <f t="shared" ref="Y1314:AA1314" si="2692">IF(ISBLANK($A1314),"",sum(AH1314,AN1314,AT1314,AZ1314,BF1314,BL1314,BR1314,BX1314,CD1314,CJ1314,CP1314,CV1314,DB1314,DH1314,DN1314,DT1314,DZ1314,EF1314,EL1314,ER1314,EX1314))</f>
        <v>0</v>
      </c>
      <c r="Z1314" s="647">
        <f t="shared" si="2692"/>
        <v>0</v>
      </c>
      <c r="AA1314" s="647">
        <f t="shared" si="2692"/>
        <v>0</v>
      </c>
      <c r="AB1314" s="648">
        <f t="shared" ref="AB1314:AB1402" si="2697">IF(ISBLANK($A1314),"", sum(Y1314:AA1314))</f>
        <v>0</v>
      </c>
      <c r="AC1314" s="649">
        <f t="shared" ref="AC1314:AC1328" si="2698">IFERROR(Y1314/X1314,"")</f>
        <v>0</v>
      </c>
      <c r="AD1314" s="650" t="str">
        <f>IF( (TODAY()-N1314)/7 &lt; 1,"1", IF( N1314="" , "", IF( (TODAY()-N1314)/7 &gt; 20 , "20+", (TODAY()-N1314)/7 )))</f>
        <v>20+</v>
      </c>
      <c r="AE1314" s="218"/>
      <c r="AF1314" s="218"/>
      <c r="AG1314" s="218"/>
      <c r="AH1314" s="218"/>
      <c r="AI1314" s="218"/>
      <c r="AJ1314" s="218"/>
      <c r="AK1314" s="218"/>
      <c r="AL1314" s="218"/>
      <c r="AM1314" s="218"/>
      <c r="AN1314" s="218"/>
      <c r="AO1314" s="218"/>
      <c r="AP1314" s="218"/>
      <c r="AQ1314" s="218"/>
      <c r="AR1314" s="218"/>
      <c r="AS1314" s="218"/>
      <c r="AT1314" s="218"/>
      <c r="AU1314" s="218"/>
      <c r="AV1314" s="218"/>
      <c r="AW1314" s="218"/>
      <c r="AX1314" s="218"/>
      <c r="AY1314" s="218"/>
      <c r="AZ1314" s="218"/>
      <c r="BA1314" s="218"/>
      <c r="BB1314" s="218"/>
      <c r="BC1314" s="218"/>
      <c r="BD1314" s="218"/>
      <c r="BE1314" s="218"/>
      <c r="BF1314" s="218"/>
      <c r="BG1314" s="218"/>
      <c r="BH1314" s="218"/>
      <c r="BI1314" s="237">
        <v>2.0</v>
      </c>
      <c r="BJ1314" s="218"/>
      <c r="BK1314" s="218"/>
      <c r="BL1314" s="218"/>
      <c r="BM1314" s="218"/>
      <c r="BN1314" s="218"/>
      <c r="BO1314" s="218"/>
      <c r="BP1314" s="218"/>
      <c r="BQ1314" s="218"/>
      <c r="BR1314" s="218"/>
      <c r="BS1314" s="218"/>
      <c r="BT1314" s="218"/>
      <c r="BU1314" s="218"/>
      <c r="BV1314" s="218"/>
      <c r="BW1314" s="218"/>
      <c r="BX1314" s="218"/>
      <c r="BY1314" s="218"/>
      <c r="BZ1314" s="218"/>
      <c r="CA1314" s="218"/>
      <c r="CB1314" s="218"/>
      <c r="CC1314" s="218"/>
      <c r="CD1314" s="218"/>
      <c r="CE1314" s="218"/>
      <c r="CF1314" s="218"/>
      <c r="CG1314" s="218"/>
      <c r="CH1314" s="218"/>
      <c r="CI1314" s="218"/>
      <c r="CJ1314" s="218"/>
      <c r="CK1314" s="218"/>
      <c r="CL1314" s="218"/>
      <c r="CM1314" s="218"/>
      <c r="CN1314" s="218"/>
      <c r="CO1314" s="218"/>
      <c r="CP1314" s="218"/>
      <c r="CQ1314" s="218"/>
      <c r="CR1314" s="218"/>
      <c r="CS1314" s="218"/>
      <c r="CT1314" s="218"/>
      <c r="CU1314" s="218"/>
      <c r="CV1314" s="218"/>
      <c r="CW1314" s="218"/>
      <c r="CX1314" s="218"/>
      <c r="CY1314" s="218"/>
      <c r="CZ1314" s="218"/>
      <c r="DA1314" s="218"/>
      <c r="DB1314" s="218"/>
      <c r="DC1314" s="218"/>
      <c r="DD1314" s="218"/>
      <c r="DE1314" s="218"/>
      <c r="DF1314" s="218"/>
      <c r="DG1314" s="218"/>
      <c r="DH1314" s="218"/>
      <c r="DI1314" s="218"/>
      <c r="DJ1314" s="218"/>
      <c r="DK1314" s="218"/>
      <c r="DL1314" s="218"/>
      <c r="DM1314" s="218"/>
      <c r="DN1314" s="218"/>
      <c r="DO1314" s="218"/>
      <c r="DP1314" s="218"/>
      <c r="DQ1314" s="218"/>
      <c r="DR1314" s="218"/>
      <c r="DS1314" s="218"/>
      <c r="DT1314" s="218"/>
      <c r="DU1314" s="218"/>
      <c r="DV1314" s="218"/>
      <c r="DW1314" s="218"/>
      <c r="DX1314" s="218"/>
      <c r="DY1314" s="218"/>
      <c r="DZ1314" s="218"/>
      <c r="EA1314" s="218"/>
      <c r="EB1314" s="218"/>
      <c r="EC1314" s="218"/>
      <c r="ED1314" s="218"/>
      <c r="EE1314" s="218"/>
      <c r="EF1314" s="218"/>
      <c r="EG1314" s="218"/>
      <c r="EH1314" s="218"/>
      <c r="EI1314" s="218"/>
      <c r="EJ1314" s="218"/>
      <c r="EK1314" s="218"/>
      <c r="EL1314" s="218"/>
      <c r="EM1314" s="218"/>
      <c r="EN1314" s="218"/>
      <c r="EO1314" s="218"/>
      <c r="EP1314" s="218"/>
      <c r="EQ1314" s="218"/>
      <c r="ER1314" s="218"/>
      <c r="ES1314" s="218"/>
      <c r="ET1314" s="218"/>
      <c r="EU1314" s="218"/>
      <c r="EV1314" s="218"/>
      <c r="EW1314" s="218"/>
      <c r="EX1314" s="218"/>
      <c r="EY1314" s="218"/>
      <c r="EZ1314" s="218"/>
      <c r="FA1314" s="233" t="s">
        <v>5081</v>
      </c>
      <c r="FB1314" s="233"/>
      <c r="FC1314" s="233"/>
      <c r="FD1314" s="233"/>
    </row>
    <row r="1315">
      <c r="A1315" s="233" t="s">
        <v>5082</v>
      </c>
      <c r="B1315" s="234" t="s">
        <v>5083</v>
      </c>
      <c r="C1315" s="235" t="s">
        <v>8</v>
      </c>
      <c r="D1315" s="234" t="s">
        <v>18</v>
      </c>
      <c r="E1315" s="234" t="s">
        <v>12</v>
      </c>
      <c r="F1315" s="234" t="s">
        <v>283</v>
      </c>
      <c r="G1315" s="234" t="s">
        <v>5084</v>
      </c>
      <c r="H1315" s="234" t="s">
        <v>3967</v>
      </c>
      <c r="I1315" s="234" t="s">
        <v>23</v>
      </c>
      <c r="J1315" s="234" t="s">
        <v>44</v>
      </c>
      <c r="K1315" s="234" t="s">
        <v>4384</v>
      </c>
      <c r="L1315" s="234" t="s">
        <v>322</v>
      </c>
      <c r="M1315" s="234" t="s">
        <v>128</v>
      </c>
      <c r="N1315" s="236">
        <v>42009.0</v>
      </c>
      <c r="O1315" s="236">
        <v>42025.0</v>
      </c>
      <c r="P1315" s="218"/>
      <c r="Q1315" s="229"/>
      <c r="R1315" s="229"/>
      <c r="S1315" s="218"/>
      <c r="T1315" s="69">
        <f t="shared" si="2693"/>
        <v>1514</v>
      </c>
      <c r="U1315" s="536">
        <f t="shared" ref="U1315:W1315" si="2694">IF(ISBLANK($A1315),"",sum(AE1315,AK1315,AQ1315,AW1315,BC1315,BI1315,BO1315,BU1315,CA1315,CG1315,CM1315,CS1315,CY1315,DE1315,DK1315,DQ1315,DW1315,EC1315,EI1315,EO1315,EU1315))</f>
        <v>0</v>
      </c>
      <c r="V1315" s="536">
        <f t="shared" si="2694"/>
        <v>2</v>
      </c>
      <c r="W1315" s="536">
        <f t="shared" si="2694"/>
        <v>0</v>
      </c>
      <c r="X1315" s="537">
        <f t="shared" si="2695"/>
        <v>2</v>
      </c>
      <c r="Y1315" s="536">
        <f t="shared" ref="Y1315:AA1315" si="2696">IF(ISBLANK($A1315),"",sum(AH1315,AN1315,AT1315,AZ1315,BF1315,BL1315,BR1315,BX1315,CD1315,CJ1315,CP1315,CV1315,DB1315,DH1315,DN1315,DT1315,DZ1315,EF1315,EL1315,ER1315,EX1315))</f>
        <v>2</v>
      </c>
      <c r="Z1315" s="536">
        <f t="shared" si="2696"/>
        <v>0</v>
      </c>
      <c r="AA1315" s="536">
        <f t="shared" si="2696"/>
        <v>0</v>
      </c>
      <c r="AB1315" s="537">
        <f t="shared" si="2697"/>
        <v>2</v>
      </c>
      <c r="AC1315" s="538">
        <f t="shared" si="2698"/>
        <v>1</v>
      </c>
      <c r="AD1315" s="635" t="str">
        <f> IF( N1315="" , "", IF( (TODAY()-N1315)/7 &gt; 20 , "20+", ROUNDUP((TODAY()-N1315)/7 ,0)))</f>
        <v>20+</v>
      </c>
      <c r="AE1315" s="218"/>
      <c r="AF1315" s="218"/>
      <c r="AG1315" s="218"/>
      <c r="AH1315" s="218"/>
      <c r="AI1315" s="218"/>
      <c r="AJ1315" s="218"/>
      <c r="AK1315" s="218"/>
      <c r="AL1315" s="218"/>
      <c r="AM1315" s="218"/>
      <c r="AN1315" s="218"/>
      <c r="AO1315" s="218"/>
      <c r="AP1315" s="218"/>
      <c r="AQ1315" s="218"/>
      <c r="AR1315" s="218"/>
      <c r="AS1315" s="218"/>
      <c r="AT1315" s="218"/>
      <c r="AU1315" s="218"/>
      <c r="AV1315" s="218"/>
      <c r="AW1315" s="218"/>
      <c r="AX1315" s="218"/>
      <c r="AY1315" s="218"/>
      <c r="AZ1315" s="218"/>
      <c r="BA1315" s="218"/>
      <c r="BB1315" s="218"/>
      <c r="BC1315" s="218"/>
      <c r="BD1315" s="218"/>
      <c r="BE1315" s="218"/>
      <c r="BF1315" s="218"/>
      <c r="BG1315" s="218"/>
      <c r="BH1315" s="218"/>
      <c r="BI1315" s="218"/>
      <c r="BJ1315" s="237">
        <v>1.0</v>
      </c>
      <c r="BK1315" s="218"/>
      <c r="BL1315" s="218"/>
      <c r="BM1315" s="218"/>
      <c r="BN1315" s="218"/>
      <c r="BO1315" s="218"/>
      <c r="BP1315" s="237">
        <v>1.0</v>
      </c>
      <c r="BQ1315" s="218"/>
      <c r="BR1315" s="237">
        <v>2.0</v>
      </c>
      <c r="BS1315" s="218"/>
      <c r="BT1315" s="218"/>
      <c r="BU1315" s="218"/>
      <c r="BV1315" s="218"/>
      <c r="BW1315" s="218"/>
      <c r="BX1315" s="218"/>
      <c r="BY1315" s="218"/>
      <c r="BZ1315" s="218"/>
      <c r="CA1315" s="218"/>
      <c r="CB1315" s="218"/>
      <c r="CC1315" s="218"/>
      <c r="CD1315" s="218"/>
      <c r="CE1315" s="218"/>
      <c r="CF1315" s="218"/>
      <c r="CG1315" s="218"/>
      <c r="CH1315" s="218"/>
      <c r="CI1315" s="218"/>
      <c r="CJ1315" s="218"/>
      <c r="CK1315" s="218"/>
      <c r="CL1315" s="218"/>
      <c r="CM1315" s="218"/>
      <c r="CN1315" s="218"/>
      <c r="CO1315" s="218"/>
      <c r="CP1315" s="218"/>
      <c r="CQ1315" s="218"/>
      <c r="CR1315" s="218"/>
      <c r="CS1315" s="218"/>
      <c r="CT1315" s="218"/>
      <c r="CU1315" s="218"/>
      <c r="CV1315" s="218"/>
      <c r="CW1315" s="218"/>
      <c r="CX1315" s="218"/>
      <c r="CY1315" s="218"/>
      <c r="CZ1315" s="218"/>
      <c r="DA1315" s="218"/>
      <c r="DB1315" s="218"/>
      <c r="DC1315" s="218"/>
      <c r="DD1315" s="218"/>
      <c r="DE1315" s="218"/>
      <c r="DF1315" s="218"/>
      <c r="DG1315" s="218"/>
      <c r="DH1315" s="218"/>
      <c r="DI1315" s="218"/>
      <c r="DJ1315" s="218"/>
      <c r="DK1315" s="218"/>
      <c r="DL1315" s="218"/>
      <c r="DM1315" s="218"/>
      <c r="DN1315" s="218"/>
      <c r="DO1315" s="218"/>
      <c r="DP1315" s="218"/>
      <c r="DQ1315" s="218"/>
      <c r="DR1315" s="218"/>
      <c r="DS1315" s="218"/>
      <c r="DT1315" s="218"/>
      <c r="DU1315" s="218"/>
      <c r="DV1315" s="218"/>
      <c r="DW1315" s="218"/>
      <c r="DX1315" s="218"/>
      <c r="DY1315" s="218"/>
      <c r="DZ1315" s="218"/>
      <c r="EA1315" s="218"/>
      <c r="EB1315" s="218"/>
      <c r="EC1315" s="218"/>
      <c r="ED1315" s="218"/>
      <c r="EE1315" s="218"/>
      <c r="EF1315" s="218"/>
      <c r="EG1315" s="218"/>
      <c r="EH1315" s="218"/>
      <c r="EI1315" s="218"/>
      <c r="EJ1315" s="218"/>
      <c r="EK1315" s="218"/>
      <c r="EL1315" s="218"/>
      <c r="EM1315" s="218"/>
      <c r="EN1315" s="218"/>
      <c r="EO1315" s="218"/>
      <c r="EP1315" s="218"/>
      <c r="EQ1315" s="218"/>
      <c r="ER1315" s="218"/>
      <c r="ES1315" s="218"/>
      <c r="ET1315" s="218"/>
      <c r="EU1315" s="218"/>
      <c r="EV1315" s="218"/>
      <c r="EW1315" s="218"/>
      <c r="EX1315" s="218"/>
      <c r="EY1315" s="218"/>
      <c r="EZ1315" s="218"/>
      <c r="FA1315" s="234" t="s">
        <v>5085</v>
      </c>
      <c r="FB1315" s="234"/>
      <c r="FC1315" s="234"/>
      <c r="FD1315" s="234"/>
    </row>
    <row r="1316">
      <c r="A1316" s="658" t="s">
        <v>5086</v>
      </c>
      <c r="B1316" s="643" t="s">
        <v>5087</v>
      </c>
      <c r="C1316" s="644" t="s">
        <v>8</v>
      </c>
      <c r="D1316" s="638" t="s">
        <v>18</v>
      </c>
      <c r="E1316" s="234" t="s">
        <v>12</v>
      </c>
      <c r="F1316" s="234" t="s">
        <v>283</v>
      </c>
      <c r="G1316" s="643" t="s">
        <v>5088</v>
      </c>
      <c r="H1316" s="643" t="s">
        <v>3770</v>
      </c>
      <c r="I1316" s="638" t="s">
        <v>23</v>
      </c>
      <c r="J1316" s="638" t="s">
        <v>44</v>
      </c>
      <c r="K1316" s="638" t="s">
        <v>71</v>
      </c>
      <c r="L1316" s="643" t="s">
        <v>738</v>
      </c>
      <c r="M1316" s="638" t="s">
        <v>88</v>
      </c>
      <c r="N1316" s="653">
        <v>42387.0</v>
      </c>
      <c r="O1316" s="653">
        <v>42387.0</v>
      </c>
      <c r="P1316" s="218"/>
      <c r="Q1316" s="229"/>
      <c r="R1316" s="229"/>
      <c r="S1316" s="218"/>
      <c r="T1316" s="69">
        <f t="shared" si="2693"/>
        <v>1136</v>
      </c>
      <c r="U1316" s="536">
        <f t="shared" ref="U1316:W1316" si="2699">IF(ISBLANK($A1316),"",sum(AE1316,AK1316,AQ1316,AW1316,BC1316,BI1316,BO1316,BU1316,CA1316,CG1316,CM1316,CS1316,CY1316,DE1316,DK1316,DQ1316,DW1316,EC1316,EI1316,EO1316,EU1316))</f>
        <v>5</v>
      </c>
      <c r="V1316" s="536">
        <f t="shared" si="2699"/>
        <v>1</v>
      </c>
      <c r="W1316" s="536">
        <f t="shared" si="2699"/>
        <v>0</v>
      </c>
      <c r="X1316" s="537">
        <f t="shared" si="2695"/>
        <v>6</v>
      </c>
      <c r="Y1316" s="536">
        <f t="shared" ref="Y1316:AA1316" si="2700">IF(ISBLANK($A1316),"",sum(AH1316,AN1316,AT1316,AZ1316,BF1316,BL1316,BR1316,BX1316,CD1316,CJ1316,CP1316,CV1316,DB1316,DH1316,DN1316,DT1316,DZ1316,EF1316,EL1316,ER1316,EX1316))</f>
        <v>5</v>
      </c>
      <c r="Z1316" s="536">
        <f t="shared" si="2700"/>
        <v>1</v>
      </c>
      <c r="AA1316" s="536">
        <f t="shared" si="2700"/>
        <v>0</v>
      </c>
      <c r="AB1316" s="537">
        <f t="shared" si="2697"/>
        <v>6</v>
      </c>
      <c r="AC1316" s="632">
        <f t="shared" si="2698"/>
        <v>0.8333333333</v>
      </c>
      <c r="AD1316" s="633" t="str">
        <f t="shared" ref="AD1316:AD1318" si="2703">IF( (TODAY()-N1316)/7 &lt; 1,"1", IF( N1316="" , "", IF( (TODAY()-N1316)/7 &gt; 20 , "20+", (TODAY()-N1316)/7 )))</f>
        <v>20+</v>
      </c>
      <c r="AE1316" s="646">
        <v>2.0</v>
      </c>
      <c r="AF1316" s="218"/>
      <c r="AG1316" s="218"/>
      <c r="AH1316" s="646">
        <v>2.0</v>
      </c>
      <c r="AI1316" s="218"/>
      <c r="AJ1316" s="218"/>
      <c r="AK1316" s="646">
        <v>1.0</v>
      </c>
      <c r="AL1316" s="218"/>
      <c r="AM1316" s="218"/>
      <c r="AN1316" s="646">
        <v>1.0</v>
      </c>
      <c r="AO1316" s="218"/>
      <c r="AP1316" s="218"/>
      <c r="AQ1316" s="646">
        <v>1.0</v>
      </c>
      <c r="AR1316" s="218"/>
      <c r="AS1316" s="218"/>
      <c r="AT1316" s="646">
        <v>1.0</v>
      </c>
      <c r="AU1316" s="646">
        <v>1.0</v>
      </c>
      <c r="AV1316" s="218"/>
      <c r="AW1316" s="646">
        <v>1.0</v>
      </c>
      <c r="AX1316" s="646">
        <v>1.0</v>
      </c>
      <c r="AY1316" s="218"/>
      <c r="AZ1316" s="646">
        <v>1.0</v>
      </c>
      <c r="BA1316" s="218"/>
      <c r="BB1316" s="218"/>
      <c r="BC1316" s="218"/>
      <c r="BD1316" s="218"/>
      <c r="BE1316" s="218"/>
      <c r="BF1316" s="218"/>
      <c r="BG1316" s="218"/>
      <c r="BH1316" s="218"/>
      <c r="BI1316" s="218"/>
      <c r="BJ1316" s="218"/>
      <c r="BK1316" s="218"/>
      <c r="BL1316" s="218"/>
      <c r="BM1316" s="218"/>
      <c r="BN1316" s="218"/>
      <c r="BO1316" s="218"/>
      <c r="BP1316" s="218"/>
      <c r="BQ1316" s="218"/>
      <c r="BR1316" s="218"/>
      <c r="BS1316" s="218"/>
      <c r="BT1316" s="218"/>
      <c r="BU1316" s="218"/>
      <c r="BV1316" s="218"/>
      <c r="BW1316" s="218"/>
      <c r="BX1316" s="218"/>
      <c r="BY1316" s="218"/>
      <c r="BZ1316" s="218"/>
      <c r="CA1316" s="218"/>
      <c r="CB1316" s="218"/>
      <c r="CC1316" s="218"/>
      <c r="CD1316" s="218"/>
      <c r="CE1316" s="218"/>
      <c r="CF1316" s="218"/>
      <c r="CG1316" s="218"/>
      <c r="CH1316" s="218"/>
      <c r="CI1316" s="218"/>
      <c r="CJ1316" s="218"/>
      <c r="CK1316" s="218"/>
      <c r="CL1316" s="218"/>
      <c r="CM1316" s="218"/>
      <c r="CN1316" s="218"/>
      <c r="CO1316" s="218"/>
      <c r="CP1316" s="218"/>
      <c r="CQ1316" s="218"/>
      <c r="CR1316" s="218"/>
      <c r="CS1316" s="218"/>
      <c r="CT1316" s="218"/>
      <c r="CU1316" s="218"/>
      <c r="CV1316" s="218"/>
      <c r="CW1316" s="218"/>
      <c r="CX1316" s="218"/>
      <c r="CY1316" s="218"/>
      <c r="CZ1316" s="218"/>
      <c r="DA1316" s="218"/>
      <c r="DB1316" s="218"/>
      <c r="DC1316" s="218"/>
      <c r="DD1316" s="218"/>
      <c r="DE1316" s="218"/>
      <c r="DF1316" s="218"/>
      <c r="DG1316" s="218"/>
      <c r="DH1316" s="218"/>
      <c r="DI1316" s="218"/>
      <c r="DJ1316" s="218"/>
      <c r="DK1316" s="218"/>
      <c r="DL1316" s="218"/>
      <c r="DM1316" s="218"/>
      <c r="DN1316" s="218"/>
      <c r="DO1316" s="218"/>
      <c r="DP1316" s="218"/>
      <c r="DQ1316" s="218"/>
      <c r="DR1316" s="218"/>
      <c r="DS1316" s="218"/>
      <c r="DT1316" s="218"/>
      <c r="DU1316" s="218"/>
      <c r="DV1316" s="218"/>
      <c r="DW1316" s="218"/>
      <c r="DX1316" s="218"/>
      <c r="DY1316" s="218"/>
      <c r="DZ1316" s="218"/>
      <c r="EA1316" s="218"/>
      <c r="EB1316" s="218"/>
      <c r="EC1316" s="218"/>
      <c r="ED1316" s="218"/>
      <c r="EE1316" s="218"/>
      <c r="EF1316" s="218"/>
      <c r="EG1316" s="218"/>
      <c r="EH1316" s="218"/>
      <c r="EI1316" s="218"/>
      <c r="EJ1316" s="218"/>
      <c r="EK1316" s="218"/>
      <c r="EL1316" s="218"/>
      <c r="EM1316" s="218"/>
      <c r="EN1316" s="218"/>
      <c r="EO1316" s="218"/>
      <c r="EP1316" s="218"/>
      <c r="EQ1316" s="218"/>
      <c r="ER1316" s="218"/>
      <c r="ES1316" s="218"/>
      <c r="ET1316" s="218"/>
      <c r="EU1316" s="218"/>
      <c r="EV1316" s="218"/>
      <c r="EW1316" s="218"/>
      <c r="EX1316" s="218"/>
      <c r="EY1316" s="218"/>
      <c r="EZ1316" s="218"/>
      <c r="FA1316" s="643" t="s">
        <v>5089</v>
      </c>
      <c r="FB1316" s="643"/>
      <c r="FC1316" s="643"/>
      <c r="FD1316" s="643"/>
    </row>
    <row r="1317">
      <c r="A1317" s="233" t="s">
        <v>5090</v>
      </c>
      <c r="B1317" s="233" t="s">
        <v>3603</v>
      </c>
      <c r="C1317" s="644" t="s">
        <v>8</v>
      </c>
      <c r="D1317" s="638" t="s">
        <v>18</v>
      </c>
      <c r="E1317" s="638" t="s">
        <v>12</v>
      </c>
      <c r="F1317" s="638" t="s">
        <v>283</v>
      </c>
      <c r="G1317" s="233" t="s">
        <v>4478</v>
      </c>
      <c r="H1317" s="233" t="s">
        <v>4559</v>
      </c>
      <c r="I1317" s="234" t="s">
        <v>23</v>
      </c>
      <c r="J1317" s="234" t="s">
        <v>44</v>
      </c>
      <c r="K1317" s="234" t="s">
        <v>71</v>
      </c>
      <c r="L1317" s="233" t="s">
        <v>682</v>
      </c>
      <c r="M1317" s="638" t="s">
        <v>33</v>
      </c>
      <c r="N1317" s="631">
        <v>42452.0</v>
      </c>
      <c r="O1317" s="631">
        <v>42452.0</v>
      </c>
      <c r="P1317" s="218"/>
      <c r="Q1317" s="224"/>
      <c r="R1317" s="224"/>
      <c r="S1317" s="218"/>
      <c r="T1317" s="390">
        <f t="shared" si="2693"/>
        <v>1071</v>
      </c>
      <c r="U1317" s="536">
        <f t="shared" ref="U1317:W1317" si="2701">IF(ISBLANK($A1317),"",sum(AE1317,AK1317,AQ1317,AW1317,BC1317,BI1317,BO1317,BU1317,CA1317,CG1317,CM1317,CS1317,CY1317,DE1317,DK1317,DQ1317,DW1317,EC1317,EI1317,EO1317,EU1317))</f>
        <v>1</v>
      </c>
      <c r="V1317" s="536">
        <f t="shared" si="2701"/>
        <v>0</v>
      </c>
      <c r="W1317" s="536">
        <f t="shared" si="2701"/>
        <v>0</v>
      </c>
      <c r="X1317" s="537">
        <f t="shared" si="2695"/>
        <v>1</v>
      </c>
      <c r="Y1317" s="536">
        <f t="shared" ref="Y1317:AA1317" si="2702">IF(ISBLANK($A1317),"",sum(AH1317,AN1317,AT1317,AZ1317,BF1317,BL1317,BR1317,BX1317,CD1317,CJ1317,CP1317,CV1317,DB1317,DH1317,DN1317,DT1317,DZ1317,EF1317,EL1317,ER1317,EX1317))</f>
        <v>1</v>
      </c>
      <c r="Z1317" s="536">
        <f t="shared" si="2702"/>
        <v>2</v>
      </c>
      <c r="AA1317" s="536">
        <f t="shared" si="2702"/>
        <v>0</v>
      </c>
      <c r="AB1317" s="537">
        <f t="shared" si="2697"/>
        <v>3</v>
      </c>
      <c r="AC1317" s="632">
        <f t="shared" si="2698"/>
        <v>1</v>
      </c>
      <c r="AD1317" s="674" t="str">
        <f t="shared" si="2703"/>
        <v>20+</v>
      </c>
      <c r="AE1317" s="237">
        <v>1.0</v>
      </c>
      <c r="AF1317" s="218"/>
      <c r="AG1317" s="218"/>
      <c r="AH1317" s="237">
        <v>1.0</v>
      </c>
      <c r="AI1317" s="218"/>
      <c r="AJ1317" s="218"/>
      <c r="AK1317" s="218"/>
      <c r="AL1317" s="218"/>
      <c r="AM1317" s="218"/>
      <c r="AN1317" s="218"/>
      <c r="AO1317" s="237">
        <v>2.0</v>
      </c>
      <c r="AP1317" s="218"/>
      <c r="AQ1317" s="218"/>
      <c r="AR1317" s="218"/>
      <c r="AS1317" s="218"/>
      <c r="AT1317" s="218"/>
      <c r="AU1317" s="218"/>
      <c r="AV1317" s="218"/>
      <c r="AW1317" s="218"/>
      <c r="AX1317" s="218"/>
      <c r="AY1317" s="218"/>
      <c r="AZ1317" s="218"/>
      <c r="BA1317" s="218"/>
      <c r="BB1317" s="218"/>
      <c r="BC1317" s="218"/>
      <c r="BD1317" s="218"/>
      <c r="BE1317" s="218"/>
      <c r="BF1317" s="218"/>
      <c r="BG1317" s="218"/>
      <c r="BH1317" s="218"/>
      <c r="BI1317" s="218"/>
      <c r="BJ1317" s="218"/>
      <c r="BK1317" s="218"/>
      <c r="BL1317" s="218"/>
      <c r="BM1317" s="218"/>
      <c r="BN1317" s="218"/>
      <c r="BO1317" s="218"/>
      <c r="BP1317" s="218"/>
      <c r="BQ1317" s="218"/>
      <c r="BR1317" s="218"/>
      <c r="BS1317" s="218"/>
      <c r="BT1317" s="218"/>
      <c r="BU1317" s="218"/>
      <c r="BV1317" s="218"/>
      <c r="BW1317" s="218"/>
      <c r="BX1317" s="218"/>
      <c r="BY1317" s="218"/>
      <c r="BZ1317" s="218"/>
      <c r="CA1317" s="218"/>
      <c r="CB1317" s="218"/>
      <c r="CC1317" s="218"/>
      <c r="CD1317" s="218"/>
      <c r="CE1317" s="218"/>
      <c r="CF1317" s="218"/>
      <c r="CG1317" s="218"/>
      <c r="CH1317" s="218"/>
      <c r="CI1317" s="218"/>
      <c r="CJ1317" s="218"/>
      <c r="CK1317" s="218"/>
      <c r="CL1317" s="218"/>
      <c r="CM1317" s="218"/>
      <c r="CN1317" s="218"/>
      <c r="CO1317" s="218"/>
      <c r="CP1317" s="218"/>
      <c r="CQ1317" s="218"/>
      <c r="CR1317" s="218"/>
      <c r="CS1317" s="218"/>
      <c r="CT1317" s="218"/>
      <c r="CU1317" s="218"/>
      <c r="CV1317" s="218"/>
      <c r="CW1317" s="218"/>
      <c r="CX1317" s="218"/>
      <c r="CY1317" s="218"/>
      <c r="CZ1317" s="218"/>
      <c r="DA1317" s="218"/>
      <c r="DB1317" s="218"/>
      <c r="DC1317" s="218"/>
      <c r="DD1317" s="218"/>
      <c r="DE1317" s="218"/>
      <c r="DF1317" s="218"/>
      <c r="DG1317" s="218"/>
      <c r="DH1317" s="218"/>
      <c r="DI1317" s="218"/>
      <c r="DJ1317" s="218"/>
      <c r="DK1317" s="218"/>
      <c r="DL1317" s="218"/>
      <c r="DM1317" s="218"/>
      <c r="DN1317" s="218"/>
      <c r="DO1317" s="218"/>
      <c r="DP1317" s="218"/>
      <c r="DQ1317" s="218"/>
      <c r="DR1317" s="218"/>
      <c r="DS1317" s="218"/>
      <c r="DT1317" s="218"/>
      <c r="DU1317" s="218"/>
      <c r="DV1317" s="218"/>
      <c r="DW1317" s="218"/>
      <c r="DX1317" s="218"/>
      <c r="DY1317" s="218"/>
      <c r="DZ1317" s="218"/>
      <c r="EA1317" s="218"/>
      <c r="EB1317" s="218"/>
      <c r="EC1317" s="218"/>
      <c r="ED1317" s="218"/>
      <c r="EE1317" s="218"/>
      <c r="EF1317" s="218"/>
      <c r="EG1317" s="218"/>
      <c r="EH1317" s="218"/>
      <c r="EI1317" s="218"/>
      <c r="EJ1317" s="218"/>
      <c r="EK1317" s="218"/>
      <c r="EL1317" s="218"/>
      <c r="EM1317" s="218"/>
      <c r="EN1317" s="218"/>
      <c r="EO1317" s="218"/>
      <c r="EP1317" s="218"/>
      <c r="EQ1317" s="218"/>
      <c r="ER1317" s="218"/>
      <c r="ES1317" s="218"/>
      <c r="ET1317" s="218"/>
      <c r="EU1317" s="218"/>
      <c r="EV1317" s="218"/>
      <c r="EW1317" s="218"/>
      <c r="EX1317" s="218"/>
      <c r="EY1317" s="218"/>
      <c r="EZ1317" s="218"/>
      <c r="FA1317" s="233" t="s">
        <v>5091</v>
      </c>
      <c r="FB1317" s="233"/>
      <c r="FC1317" s="233"/>
      <c r="FD1317" s="233"/>
    </row>
    <row r="1318">
      <c r="A1318" s="233" t="s">
        <v>5092</v>
      </c>
      <c r="B1318" s="233" t="s">
        <v>3603</v>
      </c>
      <c r="C1318" s="644" t="s">
        <v>8</v>
      </c>
      <c r="D1318" s="638" t="s">
        <v>18</v>
      </c>
      <c r="E1318" s="638" t="s">
        <v>12</v>
      </c>
      <c r="F1318" s="638" t="s">
        <v>283</v>
      </c>
      <c r="G1318" s="233" t="s">
        <v>5093</v>
      </c>
      <c r="H1318" s="233" t="s">
        <v>4559</v>
      </c>
      <c r="I1318" s="234" t="s">
        <v>23</v>
      </c>
      <c r="J1318" s="234" t="s">
        <v>44</v>
      </c>
      <c r="K1318" s="234" t="s">
        <v>71</v>
      </c>
      <c r="L1318" s="233" t="s">
        <v>501</v>
      </c>
      <c r="M1318" s="638" t="s">
        <v>137</v>
      </c>
      <c r="N1318" s="631">
        <v>42452.0</v>
      </c>
      <c r="O1318" s="631">
        <v>42452.0</v>
      </c>
      <c r="P1318" s="218"/>
      <c r="Q1318" s="224"/>
      <c r="R1318" s="224"/>
      <c r="S1318" s="218"/>
      <c r="T1318" s="390">
        <f t="shared" si="2693"/>
        <v>1071</v>
      </c>
      <c r="U1318" s="536">
        <f t="shared" ref="U1318:W1318" si="2704">IF(ISBLANK($A1318),"",sum(AE1318,AK1318,AQ1318,AW1318,BC1318,BI1318,BO1318,BU1318,CA1318,CG1318,CM1318,CS1318,CY1318,DE1318,DK1318,DQ1318,DW1318,EC1318,EI1318,EO1318,EU1318))</f>
        <v>3</v>
      </c>
      <c r="V1318" s="536">
        <f t="shared" si="2704"/>
        <v>0</v>
      </c>
      <c r="W1318" s="536">
        <f t="shared" si="2704"/>
        <v>0</v>
      </c>
      <c r="X1318" s="537">
        <f t="shared" si="2695"/>
        <v>3</v>
      </c>
      <c r="Y1318" s="536">
        <f t="shared" ref="Y1318:AA1318" si="2705">IF(ISBLANK($A1318),"",sum(AH1318,AN1318,AT1318,AZ1318,BF1318,BL1318,BR1318,BX1318,CD1318,CJ1318,CP1318,CV1318,DB1318,DH1318,DN1318,DT1318,DZ1318,EF1318,EL1318,ER1318,EX1318))</f>
        <v>3</v>
      </c>
      <c r="Z1318" s="536">
        <f t="shared" si="2705"/>
        <v>2</v>
      </c>
      <c r="AA1318" s="536">
        <f t="shared" si="2705"/>
        <v>0</v>
      </c>
      <c r="AB1318" s="537">
        <f t="shared" si="2697"/>
        <v>5</v>
      </c>
      <c r="AC1318" s="632">
        <f t="shared" si="2698"/>
        <v>1</v>
      </c>
      <c r="AD1318" s="674" t="str">
        <f t="shared" si="2703"/>
        <v>20+</v>
      </c>
      <c r="AE1318" s="237">
        <v>3.0</v>
      </c>
      <c r="AF1318" s="218"/>
      <c r="AG1318" s="218"/>
      <c r="AH1318" s="237">
        <v>3.0</v>
      </c>
      <c r="AI1318" s="218"/>
      <c r="AJ1318" s="218"/>
      <c r="AK1318" s="218"/>
      <c r="AL1318" s="218"/>
      <c r="AM1318" s="218"/>
      <c r="AN1318" s="218"/>
      <c r="AO1318" s="237">
        <v>2.0</v>
      </c>
      <c r="AP1318" s="218"/>
      <c r="AQ1318" s="218"/>
      <c r="AR1318" s="218"/>
      <c r="AS1318" s="218"/>
      <c r="AT1318" s="218"/>
      <c r="AU1318" s="218"/>
      <c r="AV1318" s="218"/>
      <c r="AW1318" s="218"/>
      <c r="AX1318" s="218"/>
      <c r="AY1318" s="218"/>
      <c r="AZ1318" s="218"/>
      <c r="BA1318" s="218"/>
      <c r="BB1318" s="218"/>
      <c r="BC1318" s="218"/>
      <c r="BD1318" s="218"/>
      <c r="BE1318" s="218"/>
      <c r="BF1318" s="218"/>
      <c r="BG1318" s="218"/>
      <c r="BH1318" s="218"/>
      <c r="BI1318" s="218"/>
      <c r="BJ1318" s="218"/>
      <c r="BK1318" s="218"/>
      <c r="BL1318" s="218"/>
      <c r="BM1318" s="218"/>
      <c r="BN1318" s="218"/>
      <c r="BO1318" s="218"/>
      <c r="BP1318" s="218"/>
      <c r="BQ1318" s="218"/>
      <c r="BR1318" s="218"/>
      <c r="BS1318" s="218"/>
      <c r="BT1318" s="218"/>
      <c r="BU1318" s="218"/>
      <c r="BV1318" s="218"/>
      <c r="BW1318" s="218"/>
      <c r="BX1318" s="218"/>
      <c r="BY1318" s="218"/>
      <c r="BZ1318" s="218"/>
      <c r="CA1318" s="218"/>
      <c r="CB1318" s="218"/>
      <c r="CC1318" s="218"/>
      <c r="CD1318" s="218"/>
      <c r="CE1318" s="218"/>
      <c r="CF1318" s="218"/>
      <c r="CG1318" s="218"/>
      <c r="CH1318" s="218"/>
      <c r="CI1318" s="218"/>
      <c r="CJ1318" s="218"/>
      <c r="CK1318" s="218"/>
      <c r="CL1318" s="218"/>
      <c r="CM1318" s="218"/>
      <c r="CN1318" s="218"/>
      <c r="CO1318" s="218"/>
      <c r="CP1318" s="218"/>
      <c r="CQ1318" s="218"/>
      <c r="CR1318" s="218"/>
      <c r="CS1318" s="218"/>
      <c r="CT1318" s="218"/>
      <c r="CU1318" s="218"/>
      <c r="CV1318" s="218"/>
      <c r="CW1318" s="218"/>
      <c r="CX1318" s="218"/>
      <c r="CY1318" s="218"/>
      <c r="CZ1318" s="218"/>
      <c r="DA1318" s="218"/>
      <c r="DB1318" s="218"/>
      <c r="DC1318" s="218"/>
      <c r="DD1318" s="218"/>
      <c r="DE1318" s="218"/>
      <c r="DF1318" s="218"/>
      <c r="DG1318" s="218"/>
      <c r="DH1318" s="218"/>
      <c r="DI1318" s="218"/>
      <c r="DJ1318" s="218"/>
      <c r="DK1318" s="218"/>
      <c r="DL1318" s="218"/>
      <c r="DM1318" s="218"/>
      <c r="DN1318" s="218"/>
      <c r="DO1318" s="218"/>
      <c r="DP1318" s="218"/>
      <c r="DQ1318" s="218"/>
      <c r="DR1318" s="218"/>
      <c r="DS1318" s="218"/>
      <c r="DT1318" s="218"/>
      <c r="DU1318" s="218"/>
      <c r="DV1318" s="218"/>
      <c r="DW1318" s="218"/>
      <c r="DX1318" s="218"/>
      <c r="DY1318" s="218"/>
      <c r="DZ1318" s="218"/>
      <c r="EA1318" s="218"/>
      <c r="EB1318" s="218"/>
      <c r="EC1318" s="218"/>
      <c r="ED1318" s="218"/>
      <c r="EE1318" s="218"/>
      <c r="EF1318" s="218"/>
      <c r="EG1318" s="218"/>
      <c r="EH1318" s="218"/>
      <c r="EI1318" s="218"/>
      <c r="EJ1318" s="218"/>
      <c r="EK1318" s="218"/>
      <c r="EL1318" s="218"/>
      <c r="EM1318" s="218"/>
      <c r="EN1318" s="218"/>
      <c r="EO1318" s="218"/>
      <c r="EP1318" s="218"/>
      <c r="EQ1318" s="218"/>
      <c r="ER1318" s="218"/>
      <c r="ES1318" s="218"/>
      <c r="ET1318" s="218"/>
      <c r="EU1318" s="218"/>
      <c r="EV1318" s="218"/>
      <c r="EW1318" s="218"/>
      <c r="EX1318" s="218"/>
      <c r="EY1318" s="218"/>
      <c r="EZ1318" s="218"/>
      <c r="FA1318" s="233" t="s">
        <v>5094</v>
      </c>
      <c r="FB1318" s="233"/>
      <c r="FC1318" s="233"/>
      <c r="FD1318" s="233"/>
    </row>
    <row r="1319">
      <c r="A1319" s="233" t="s">
        <v>5095</v>
      </c>
      <c r="B1319" s="234" t="s">
        <v>5083</v>
      </c>
      <c r="C1319" s="235" t="s">
        <v>8</v>
      </c>
      <c r="D1319" s="234" t="s">
        <v>18</v>
      </c>
      <c r="E1319" s="234" t="s">
        <v>12</v>
      </c>
      <c r="F1319" s="234" t="s">
        <v>283</v>
      </c>
      <c r="G1319" s="234" t="s">
        <v>5084</v>
      </c>
      <c r="H1319" s="234" t="s">
        <v>3967</v>
      </c>
      <c r="I1319" s="234" t="s">
        <v>23</v>
      </c>
      <c r="J1319" s="234" t="s">
        <v>44</v>
      </c>
      <c r="K1319" s="234" t="s">
        <v>4384</v>
      </c>
      <c r="L1319" s="234" t="s">
        <v>322</v>
      </c>
      <c r="M1319" s="234" t="s">
        <v>128</v>
      </c>
      <c r="N1319" s="236">
        <v>42009.0</v>
      </c>
      <c r="O1319" s="236">
        <v>42025.0</v>
      </c>
      <c r="P1319" s="218"/>
      <c r="Q1319" s="229"/>
      <c r="R1319" s="229"/>
      <c r="S1319" s="218"/>
      <c r="T1319" s="69">
        <f t="shared" si="2693"/>
        <v>1514</v>
      </c>
      <c r="U1319" s="536">
        <f t="shared" ref="U1319:W1319" si="2706">IF(ISBLANK($A1319),"",sum(AE1319,AK1319,AQ1319,AW1319,BC1319,BI1319,BO1319,BU1319,CA1319,CG1319,CM1319,CS1319,CY1319,DE1319,DK1319,DQ1319,DW1319,EC1319,EI1319,EO1319,EU1319))</f>
        <v>0</v>
      </c>
      <c r="V1319" s="536">
        <f t="shared" si="2706"/>
        <v>2</v>
      </c>
      <c r="W1319" s="536">
        <f t="shared" si="2706"/>
        <v>0</v>
      </c>
      <c r="X1319" s="537">
        <f t="shared" si="2695"/>
        <v>2</v>
      </c>
      <c r="Y1319" s="536">
        <f t="shared" ref="Y1319:AA1319" si="2707">IF(ISBLANK($A1319),"",sum(AH1319,AN1319,AT1319,AZ1319,BF1319,BL1319,BR1319,BX1319,CD1319,CJ1319,CP1319,CV1319,DB1319,DH1319,DN1319,DT1319,DZ1319,EF1319,EL1319,ER1319,EX1319))</f>
        <v>2</v>
      </c>
      <c r="Z1319" s="536">
        <f t="shared" si="2707"/>
        <v>0</v>
      </c>
      <c r="AA1319" s="536">
        <f t="shared" si="2707"/>
        <v>0</v>
      </c>
      <c r="AB1319" s="537">
        <f t="shared" si="2697"/>
        <v>2</v>
      </c>
      <c r="AC1319" s="538">
        <f t="shared" si="2698"/>
        <v>1</v>
      </c>
      <c r="AD1319" s="635" t="str">
        <f t="shared" ref="AD1319:AD1320" si="2710"> IF( N1319="" , "", IF( (TODAY()-N1319)/7 &gt; 20 , "20+", ROUNDUP((TODAY()-N1319)/7 ,0)))</f>
        <v>20+</v>
      </c>
      <c r="AE1319" s="218"/>
      <c r="AF1319" s="218"/>
      <c r="AG1319" s="218"/>
      <c r="AH1319" s="218"/>
      <c r="AI1319" s="218"/>
      <c r="AJ1319" s="218"/>
      <c r="AK1319" s="218"/>
      <c r="AL1319" s="218"/>
      <c r="AM1319" s="218"/>
      <c r="AN1319" s="218"/>
      <c r="AO1319" s="218"/>
      <c r="AP1319" s="218"/>
      <c r="AQ1319" s="218"/>
      <c r="AR1319" s="218"/>
      <c r="AS1319" s="218"/>
      <c r="AT1319" s="218"/>
      <c r="AU1319" s="218"/>
      <c r="AV1319" s="218"/>
      <c r="AW1319" s="218"/>
      <c r="AX1319" s="218"/>
      <c r="AY1319" s="218"/>
      <c r="AZ1319" s="218"/>
      <c r="BA1319" s="218"/>
      <c r="BB1319" s="218"/>
      <c r="BC1319" s="218"/>
      <c r="BD1319" s="218"/>
      <c r="BE1319" s="218"/>
      <c r="BF1319" s="218"/>
      <c r="BG1319" s="218"/>
      <c r="BH1319" s="218"/>
      <c r="BI1319" s="218"/>
      <c r="BJ1319" s="237">
        <v>2.0</v>
      </c>
      <c r="BK1319" s="218"/>
      <c r="BL1319" s="218"/>
      <c r="BM1319" s="218"/>
      <c r="BN1319" s="218"/>
      <c r="BO1319" s="218"/>
      <c r="BP1319" s="218"/>
      <c r="BQ1319" s="218"/>
      <c r="BR1319" s="237">
        <v>2.0</v>
      </c>
      <c r="BS1319" s="218"/>
      <c r="BT1319" s="218"/>
      <c r="BU1319" s="218"/>
      <c r="BV1319" s="218"/>
      <c r="BW1319" s="218"/>
      <c r="BX1319" s="218"/>
      <c r="BY1319" s="218"/>
      <c r="BZ1319" s="218"/>
      <c r="CA1319" s="218"/>
      <c r="CB1319" s="218"/>
      <c r="CC1319" s="218"/>
      <c r="CD1319" s="218"/>
      <c r="CE1319" s="218"/>
      <c r="CF1319" s="218"/>
      <c r="CG1319" s="218"/>
      <c r="CH1319" s="218"/>
      <c r="CI1319" s="218"/>
      <c r="CJ1319" s="218"/>
      <c r="CK1319" s="218"/>
      <c r="CL1319" s="218"/>
      <c r="CM1319" s="218"/>
      <c r="CN1319" s="218"/>
      <c r="CO1319" s="218"/>
      <c r="CP1319" s="218"/>
      <c r="CQ1319" s="218"/>
      <c r="CR1319" s="218"/>
      <c r="CS1319" s="218"/>
      <c r="CT1319" s="218"/>
      <c r="CU1319" s="218"/>
      <c r="CV1319" s="218"/>
      <c r="CW1319" s="218"/>
      <c r="CX1319" s="218"/>
      <c r="CY1319" s="218"/>
      <c r="CZ1319" s="218"/>
      <c r="DA1319" s="218"/>
      <c r="DB1319" s="218"/>
      <c r="DC1319" s="218"/>
      <c r="DD1319" s="218"/>
      <c r="DE1319" s="218"/>
      <c r="DF1319" s="218"/>
      <c r="DG1319" s="218"/>
      <c r="DH1319" s="218"/>
      <c r="DI1319" s="218"/>
      <c r="DJ1319" s="218"/>
      <c r="DK1319" s="218"/>
      <c r="DL1319" s="218"/>
      <c r="DM1319" s="218"/>
      <c r="DN1319" s="218"/>
      <c r="DO1319" s="218"/>
      <c r="DP1319" s="218"/>
      <c r="DQ1319" s="218"/>
      <c r="DR1319" s="218"/>
      <c r="DS1319" s="218"/>
      <c r="DT1319" s="218"/>
      <c r="DU1319" s="218"/>
      <c r="DV1319" s="218"/>
      <c r="DW1319" s="218"/>
      <c r="DX1319" s="218"/>
      <c r="DY1319" s="218"/>
      <c r="DZ1319" s="218"/>
      <c r="EA1319" s="218"/>
      <c r="EB1319" s="218"/>
      <c r="EC1319" s="218"/>
      <c r="ED1319" s="218"/>
      <c r="EE1319" s="218"/>
      <c r="EF1319" s="218"/>
      <c r="EG1319" s="218"/>
      <c r="EH1319" s="218"/>
      <c r="EI1319" s="218"/>
      <c r="EJ1319" s="218"/>
      <c r="EK1319" s="218"/>
      <c r="EL1319" s="218"/>
      <c r="EM1319" s="218"/>
      <c r="EN1319" s="218"/>
      <c r="EO1319" s="218"/>
      <c r="EP1319" s="218"/>
      <c r="EQ1319" s="218"/>
      <c r="ER1319" s="218"/>
      <c r="ES1319" s="218"/>
      <c r="ET1319" s="218"/>
      <c r="EU1319" s="218"/>
      <c r="EV1319" s="218"/>
      <c r="EW1319" s="218"/>
      <c r="EX1319" s="218"/>
      <c r="EY1319" s="218"/>
      <c r="EZ1319" s="218"/>
      <c r="FA1319" s="234" t="s">
        <v>5096</v>
      </c>
      <c r="FB1319" s="234"/>
      <c r="FC1319" s="234"/>
      <c r="FD1319" s="234"/>
    </row>
    <row r="1320">
      <c r="A1320" s="233" t="s">
        <v>5097</v>
      </c>
      <c r="B1320" s="234" t="s">
        <v>4369</v>
      </c>
      <c r="C1320" s="235" t="s">
        <v>8</v>
      </c>
      <c r="D1320" s="234" t="s">
        <v>18</v>
      </c>
      <c r="E1320" s="234" t="s">
        <v>12</v>
      </c>
      <c r="F1320" s="234" t="s">
        <v>283</v>
      </c>
      <c r="G1320" s="234" t="s">
        <v>5098</v>
      </c>
      <c r="H1320" s="234" t="s">
        <v>3967</v>
      </c>
      <c r="I1320" s="234" t="s">
        <v>23</v>
      </c>
      <c r="J1320" s="234" t="s">
        <v>44</v>
      </c>
      <c r="K1320" s="234" t="s">
        <v>4384</v>
      </c>
      <c r="L1320" s="234" t="s">
        <v>378</v>
      </c>
      <c r="M1320" s="234" t="s">
        <v>75</v>
      </c>
      <c r="N1320" s="236">
        <v>42066.0</v>
      </c>
      <c r="O1320" s="236">
        <v>42066.0</v>
      </c>
      <c r="P1320" s="218"/>
      <c r="Q1320" s="229"/>
      <c r="R1320" s="229"/>
      <c r="S1320" s="218"/>
      <c r="T1320" s="69">
        <f t="shared" si="2693"/>
        <v>1457</v>
      </c>
      <c r="U1320" s="536">
        <f t="shared" ref="U1320:W1320" si="2708">IF(ISBLANK($A1320),"",sum(AE1320,AK1320,AQ1320,AW1320,BC1320,BI1320,BO1320,BU1320,CA1320,CG1320,CM1320,CS1320,CY1320,DE1320,DK1320,DQ1320,DW1320,EC1320,EI1320,EO1320,EU1320))</f>
        <v>0</v>
      </c>
      <c r="V1320" s="536">
        <f t="shared" si="2708"/>
        <v>0</v>
      </c>
      <c r="W1320" s="536">
        <f t="shared" si="2708"/>
        <v>0</v>
      </c>
      <c r="X1320" s="537">
        <f t="shared" si="2695"/>
        <v>0</v>
      </c>
      <c r="Y1320" s="536">
        <f t="shared" ref="Y1320:AA1320" si="2709">IF(ISBLANK($A1320),"",sum(AH1320,AN1320,AT1320,AZ1320,BF1320,BL1320,BR1320,BX1320,CD1320,CJ1320,CP1320,CV1320,DB1320,DH1320,DN1320,DT1320,DZ1320,EF1320,EL1320,ER1320,EX1320))</f>
        <v>0</v>
      </c>
      <c r="Z1320" s="536">
        <f t="shared" si="2709"/>
        <v>0</v>
      </c>
      <c r="AA1320" s="536">
        <f t="shared" si="2709"/>
        <v>0</v>
      </c>
      <c r="AB1320" s="537">
        <f t="shared" si="2697"/>
        <v>0</v>
      </c>
      <c r="AC1320" s="238" t="str">
        <f t="shared" si="2698"/>
        <v/>
      </c>
      <c r="AD1320" s="635" t="str">
        <f t="shared" si="2710"/>
        <v>20+</v>
      </c>
      <c r="AE1320" s="218"/>
      <c r="AF1320" s="218"/>
      <c r="AG1320" s="218"/>
      <c r="AH1320" s="218"/>
      <c r="AI1320" s="218"/>
      <c r="AJ1320" s="218"/>
      <c r="AK1320" s="218"/>
      <c r="AL1320" s="218"/>
      <c r="AM1320" s="218"/>
      <c r="AN1320" s="218"/>
      <c r="AO1320" s="218"/>
      <c r="AP1320" s="218"/>
      <c r="AQ1320" s="218"/>
      <c r="AR1320" s="218"/>
      <c r="AS1320" s="218"/>
      <c r="AT1320" s="218"/>
      <c r="AU1320" s="218"/>
      <c r="AV1320" s="218"/>
      <c r="AW1320" s="218"/>
      <c r="AX1320" s="218"/>
      <c r="AY1320" s="218"/>
      <c r="AZ1320" s="218"/>
      <c r="BA1320" s="218"/>
      <c r="BB1320" s="218"/>
      <c r="BC1320" s="218"/>
      <c r="BD1320" s="218"/>
      <c r="BE1320" s="218"/>
      <c r="BF1320" s="218"/>
      <c r="BG1320" s="218"/>
      <c r="BH1320" s="218"/>
      <c r="BI1320" s="218"/>
      <c r="BJ1320" s="218"/>
      <c r="BK1320" s="218"/>
      <c r="BL1320" s="218"/>
      <c r="BM1320" s="218"/>
      <c r="BN1320" s="218"/>
      <c r="BO1320" s="218"/>
      <c r="BP1320" s="218"/>
      <c r="BQ1320" s="218"/>
      <c r="BR1320" s="218"/>
      <c r="BS1320" s="218"/>
      <c r="BT1320" s="218"/>
      <c r="BU1320" s="218"/>
      <c r="BV1320" s="218"/>
      <c r="BW1320" s="218"/>
      <c r="BX1320" s="218"/>
      <c r="BY1320" s="218"/>
      <c r="BZ1320" s="218"/>
      <c r="CA1320" s="218"/>
      <c r="CB1320" s="218"/>
      <c r="CC1320" s="218"/>
      <c r="CD1320" s="218"/>
      <c r="CE1320" s="218"/>
      <c r="CF1320" s="218"/>
      <c r="CG1320" s="218"/>
      <c r="CH1320" s="218"/>
      <c r="CI1320" s="218"/>
      <c r="CJ1320" s="218"/>
      <c r="CK1320" s="218"/>
      <c r="CL1320" s="218"/>
      <c r="CM1320" s="218"/>
      <c r="CN1320" s="218"/>
      <c r="CO1320" s="218"/>
      <c r="CP1320" s="218"/>
      <c r="CQ1320" s="218"/>
      <c r="CR1320" s="218"/>
      <c r="CS1320" s="218"/>
      <c r="CT1320" s="218"/>
      <c r="CU1320" s="218"/>
      <c r="CV1320" s="218"/>
      <c r="CW1320" s="218"/>
      <c r="CX1320" s="218"/>
      <c r="CY1320" s="218"/>
      <c r="CZ1320" s="218"/>
      <c r="DA1320" s="218"/>
      <c r="DB1320" s="218"/>
      <c r="DC1320" s="218"/>
      <c r="DD1320" s="218"/>
      <c r="DE1320" s="218"/>
      <c r="DF1320" s="218"/>
      <c r="DG1320" s="218"/>
      <c r="DH1320" s="218"/>
      <c r="DI1320" s="218"/>
      <c r="DJ1320" s="218"/>
      <c r="DK1320" s="218"/>
      <c r="DL1320" s="218"/>
      <c r="DM1320" s="218"/>
      <c r="DN1320" s="218"/>
      <c r="DO1320" s="218"/>
      <c r="DP1320" s="218"/>
      <c r="DQ1320" s="218"/>
      <c r="DR1320" s="218"/>
      <c r="DS1320" s="218"/>
      <c r="DT1320" s="218"/>
      <c r="DU1320" s="218"/>
      <c r="DV1320" s="218"/>
      <c r="DW1320" s="218"/>
      <c r="DX1320" s="218"/>
      <c r="DY1320" s="218"/>
      <c r="DZ1320" s="218"/>
      <c r="EA1320" s="218"/>
      <c r="EB1320" s="218"/>
      <c r="EC1320" s="218"/>
      <c r="ED1320" s="218"/>
      <c r="EE1320" s="218"/>
      <c r="EF1320" s="218"/>
      <c r="EG1320" s="218"/>
      <c r="EH1320" s="218"/>
      <c r="EI1320" s="218"/>
      <c r="EJ1320" s="218"/>
      <c r="EK1320" s="218"/>
      <c r="EL1320" s="218"/>
      <c r="EM1320" s="218"/>
      <c r="EN1320" s="218"/>
      <c r="EO1320" s="218"/>
      <c r="EP1320" s="218"/>
      <c r="EQ1320" s="218"/>
      <c r="ER1320" s="218"/>
      <c r="ES1320" s="218"/>
      <c r="ET1320" s="218"/>
      <c r="EU1320" s="218"/>
      <c r="EV1320" s="218"/>
      <c r="EW1320" s="218"/>
      <c r="EX1320" s="218"/>
      <c r="EY1320" s="218"/>
      <c r="EZ1320" s="218"/>
      <c r="FA1320" s="630" t="s">
        <v>5099</v>
      </c>
      <c r="FB1320" s="630"/>
      <c r="FC1320" s="630"/>
      <c r="FD1320" s="630"/>
    </row>
    <row r="1321">
      <c r="A1321" s="233" t="s">
        <v>5100</v>
      </c>
      <c r="B1321" s="234" t="s">
        <v>4369</v>
      </c>
      <c r="C1321" s="235" t="s">
        <v>8</v>
      </c>
      <c r="D1321" s="234" t="s">
        <v>18</v>
      </c>
      <c r="E1321" s="234" t="s">
        <v>12</v>
      </c>
      <c r="F1321" s="234" t="s">
        <v>283</v>
      </c>
      <c r="G1321" s="234" t="s">
        <v>4951</v>
      </c>
      <c r="H1321" s="234" t="s">
        <v>4371</v>
      </c>
      <c r="I1321" s="234" t="s">
        <v>23</v>
      </c>
      <c r="J1321" s="234" t="s">
        <v>44</v>
      </c>
      <c r="K1321" s="234" t="s">
        <v>4384</v>
      </c>
      <c r="L1321" s="234" t="s">
        <v>399</v>
      </c>
      <c r="M1321" s="234" t="s">
        <v>121</v>
      </c>
      <c r="N1321" s="236">
        <v>42053.0</v>
      </c>
      <c r="O1321" s="236">
        <v>42053.0</v>
      </c>
      <c r="P1321" s="218"/>
      <c r="Q1321" s="229"/>
      <c r="R1321" s="229"/>
      <c r="S1321" s="218"/>
      <c r="T1321" s="69">
        <f t="shared" si="2693"/>
        <v>1470</v>
      </c>
      <c r="U1321" s="536">
        <f t="shared" ref="U1321:W1321" si="2711">IF(ISBLANK($A1321),"",sum(AE1321,AK1321,AQ1321,AW1321,BC1321,BI1321,BO1321,BU1321,CA1321,CG1321,CM1321,CS1321,CY1321,DE1321,DK1321,DQ1321,DW1321,EC1321,EI1321,EO1321,EU1321))</f>
        <v>2</v>
      </c>
      <c r="V1321" s="536">
        <f t="shared" si="2711"/>
        <v>3</v>
      </c>
      <c r="W1321" s="536">
        <f t="shared" si="2711"/>
        <v>0</v>
      </c>
      <c r="X1321" s="537">
        <f t="shared" si="2695"/>
        <v>5</v>
      </c>
      <c r="Y1321" s="536">
        <f t="shared" ref="Y1321:AA1321" si="2712">IF(ISBLANK($A1321),"",sum(AH1321,AN1321,AT1321,AZ1321,BF1321,BL1321,BR1321,BX1321,CD1321,CJ1321,CP1321,CV1321,DB1321,DH1321,DN1321,DT1321,DZ1321,EF1321,EL1321,ER1321,EX1321))</f>
        <v>4</v>
      </c>
      <c r="Z1321" s="536">
        <f t="shared" si="2712"/>
        <v>2</v>
      </c>
      <c r="AA1321" s="536">
        <f t="shared" si="2712"/>
        <v>0</v>
      </c>
      <c r="AB1321" s="537">
        <f t="shared" si="2697"/>
        <v>6</v>
      </c>
      <c r="AC1321" s="538">
        <f t="shared" si="2698"/>
        <v>0.8</v>
      </c>
      <c r="AD1321" s="635" t="str">
        <f t="shared" ref="AD1321:AD1322" si="2715">IF( (TODAY()-N1321)/7 &lt; 1,"1", IF( N1321="" , "", IF( (TODAY()-N1321)/7 &gt; 20 , "20+", (TODAY()-N1321)/7 )))</f>
        <v>20+</v>
      </c>
      <c r="AE1321" s="218"/>
      <c r="AF1321" s="218"/>
      <c r="AG1321" s="218"/>
      <c r="AH1321" s="218"/>
      <c r="AI1321" s="218"/>
      <c r="AJ1321" s="218"/>
      <c r="AK1321" s="237">
        <v>2.0</v>
      </c>
      <c r="AL1321" s="218"/>
      <c r="AM1321" s="218"/>
      <c r="AN1321" s="218"/>
      <c r="AO1321" s="218"/>
      <c r="AP1321" s="218"/>
      <c r="AQ1321" s="218"/>
      <c r="AR1321" s="237">
        <v>1.0</v>
      </c>
      <c r="AS1321" s="218"/>
      <c r="AT1321" s="237">
        <v>2.0</v>
      </c>
      <c r="AU1321" s="218"/>
      <c r="AV1321" s="218"/>
      <c r="AW1321" s="218"/>
      <c r="AX1321" s="218"/>
      <c r="AY1321" s="218"/>
      <c r="AZ1321" s="218"/>
      <c r="BA1321" s="218"/>
      <c r="BB1321" s="218"/>
      <c r="BC1321" s="218"/>
      <c r="BD1321" s="237">
        <v>2.0</v>
      </c>
      <c r="BE1321" s="218"/>
      <c r="BF1321" s="237">
        <v>2.0</v>
      </c>
      <c r="BG1321" s="237">
        <v>2.0</v>
      </c>
      <c r="BH1321" s="218"/>
      <c r="BI1321" s="218"/>
      <c r="BJ1321" s="218"/>
      <c r="BK1321" s="218"/>
      <c r="BL1321" s="218"/>
      <c r="BM1321" s="218"/>
      <c r="BN1321" s="218"/>
      <c r="BO1321" s="218"/>
      <c r="BP1321" s="218"/>
      <c r="BQ1321" s="218"/>
      <c r="BR1321" s="218"/>
      <c r="BS1321" s="218"/>
      <c r="BT1321" s="218"/>
      <c r="BU1321" s="218"/>
      <c r="BV1321" s="218"/>
      <c r="BW1321" s="218"/>
      <c r="BX1321" s="218"/>
      <c r="BY1321" s="218"/>
      <c r="BZ1321" s="218"/>
      <c r="CA1321" s="218"/>
      <c r="CB1321" s="218"/>
      <c r="CC1321" s="218"/>
      <c r="CD1321" s="218"/>
      <c r="CE1321" s="218"/>
      <c r="CF1321" s="218"/>
      <c r="CG1321" s="218"/>
      <c r="CH1321" s="218"/>
      <c r="CI1321" s="218"/>
      <c r="CJ1321" s="218"/>
      <c r="CK1321" s="218"/>
      <c r="CL1321" s="218"/>
      <c r="CM1321" s="218"/>
      <c r="CN1321" s="218"/>
      <c r="CO1321" s="218"/>
      <c r="CP1321" s="218"/>
      <c r="CQ1321" s="218"/>
      <c r="CR1321" s="218"/>
      <c r="CS1321" s="218"/>
      <c r="CT1321" s="218"/>
      <c r="CU1321" s="218"/>
      <c r="CV1321" s="218"/>
      <c r="CW1321" s="218"/>
      <c r="CX1321" s="218"/>
      <c r="CY1321" s="218"/>
      <c r="CZ1321" s="218"/>
      <c r="DA1321" s="218"/>
      <c r="DB1321" s="218"/>
      <c r="DC1321" s="218"/>
      <c r="DD1321" s="218"/>
      <c r="DE1321" s="218"/>
      <c r="DF1321" s="218"/>
      <c r="DG1321" s="218"/>
      <c r="DH1321" s="218"/>
      <c r="DI1321" s="218"/>
      <c r="DJ1321" s="218"/>
      <c r="DK1321" s="218"/>
      <c r="DL1321" s="218"/>
      <c r="DM1321" s="218"/>
      <c r="DN1321" s="218"/>
      <c r="DO1321" s="218"/>
      <c r="DP1321" s="218"/>
      <c r="DQ1321" s="218"/>
      <c r="DR1321" s="218"/>
      <c r="DS1321" s="218"/>
      <c r="DT1321" s="218"/>
      <c r="DU1321" s="218"/>
      <c r="DV1321" s="218"/>
      <c r="DW1321" s="218"/>
      <c r="DX1321" s="218"/>
      <c r="DY1321" s="218"/>
      <c r="DZ1321" s="218"/>
      <c r="EA1321" s="218"/>
      <c r="EB1321" s="218"/>
      <c r="EC1321" s="218"/>
      <c r="ED1321" s="218"/>
      <c r="EE1321" s="218"/>
      <c r="EF1321" s="218"/>
      <c r="EG1321" s="218"/>
      <c r="EH1321" s="218"/>
      <c r="EI1321" s="218"/>
      <c r="EJ1321" s="218"/>
      <c r="EK1321" s="218"/>
      <c r="EL1321" s="218"/>
      <c r="EM1321" s="218"/>
      <c r="EN1321" s="218"/>
      <c r="EO1321" s="218"/>
      <c r="EP1321" s="218"/>
      <c r="EQ1321" s="218"/>
      <c r="ER1321" s="218"/>
      <c r="ES1321" s="218"/>
      <c r="ET1321" s="218"/>
      <c r="EU1321" s="218"/>
      <c r="EV1321" s="218"/>
      <c r="EW1321" s="218"/>
      <c r="EX1321" s="218"/>
      <c r="EY1321" s="218"/>
      <c r="EZ1321" s="218"/>
      <c r="FA1321" s="234" t="s">
        <v>5101</v>
      </c>
      <c r="FB1321" s="234"/>
      <c r="FC1321" s="234"/>
      <c r="FD1321" s="234"/>
    </row>
    <row r="1322">
      <c r="A1322" s="233" t="s">
        <v>5102</v>
      </c>
      <c r="B1322" s="233" t="s">
        <v>3603</v>
      </c>
      <c r="C1322" s="644" t="s">
        <v>8</v>
      </c>
      <c r="D1322" s="638" t="s">
        <v>18</v>
      </c>
      <c r="E1322" s="638" t="s">
        <v>12</v>
      </c>
      <c r="F1322" s="638" t="s">
        <v>283</v>
      </c>
      <c r="G1322" s="233" t="s">
        <v>5093</v>
      </c>
      <c r="H1322" s="233" t="s">
        <v>4559</v>
      </c>
      <c r="I1322" s="234" t="s">
        <v>23</v>
      </c>
      <c r="J1322" s="234" t="s">
        <v>44</v>
      </c>
      <c r="K1322" s="234" t="s">
        <v>71</v>
      </c>
      <c r="L1322" s="233" t="s">
        <v>5103</v>
      </c>
      <c r="M1322" s="638" t="s">
        <v>127</v>
      </c>
      <c r="N1322" s="631">
        <v>42452.0</v>
      </c>
      <c r="O1322" s="631">
        <v>42452.0</v>
      </c>
      <c r="P1322" s="218"/>
      <c r="Q1322" s="224"/>
      <c r="R1322" s="224"/>
      <c r="S1322" s="218"/>
      <c r="T1322" s="390">
        <f t="shared" si="2693"/>
        <v>1071</v>
      </c>
      <c r="U1322" s="536">
        <f t="shared" ref="U1322:W1322" si="2713">IF(ISBLANK($A1322),"",sum(AE1322,AK1322,AQ1322,AW1322,BC1322,BI1322,BO1322,BU1322,CA1322,CG1322,CM1322,CS1322,CY1322,DE1322,DK1322,DQ1322,DW1322,EC1322,EI1322,EO1322,EU1322))</f>
        <v>2</v>
      </c>
      <c r="V1322" s="536">
        <f t="shared" si="2713"/>
        <v>2</v>
      </c>
      <c r="W1322" s="536">
        <f t="shared" si="2713"/>
        <v>0</v>
      </c>
      <c r="X1322" s="537">
        <f t="shared" si="2695"/>
        <v>4</v>
      </c>
      <c r="Y1322" s="536">
        <f t="shared" ref="Y1322:AA1322" si="2714">IF(ISBLANK($A1322),"",sum(AH1322,AN1322,AT1322,AZ1322,BF1322,BL1322,BR1322,BX1322,CD1322,CJ1322,CP1322,CV1322,DB1322,DH1322,DN1322,DT1322,DZ1322,EF1322,EL1322,ER1322,EX1322))</f>
        <v>3</v>
      </c>
      <c r="Z1322" s="536">
        <f t="shared" si="2714"/>
        <v>2</v>
      </c>
      <c r="AA1322" s="536">
        <f t="shared" si="2714"/>
        <v>0</v>
      </c>
      <c r="AB1322" s="537">
        <f t="shared" si="2697"/>
        <v>5</v>
      </c>
      <c r="AC1322" s="632">
        <f t="shared" si="2698"/>
        <v>0.75</v>
      </c>
      <c r="AD1322" s="674" t="str">
        <f t="shared" si="2715"/>
        <v>20+</v>
      </c>
      <c r="AE1322" s="237">
        <v>1.0</v>
      </c>
      <c r="AF1322" s="218"/>
      <c r="AG1322" s="218"/>
      <c r="AH1322" s="237">
        <v>1.0</v>
      </c>
      <c r="AI1322" s="218"/>
      <c r="AJ1322" s="218"/>
      <c r="AK1322" s="237">
        <v>1.0</v>
      </c>
      <c r="AL1322" s="237">
        <v>1.0</v>
      </c>
      <c r="AM1322" s="218"/>
      <c r="AN1322" s="237">
        <v>2.0</v>
      </c>
      <c r="AO1322" s="218"/>
      <c r="AP1322" s="218"/>
      <c r="AQ1322" s="218"/>
      <c r="AR1322" s="218"/>
      <c r="AS1322" s="218"/>
      <c r="AT1322" s="218"/>
      <c r="AU1322" s="218"/>
      <c r="AV1322" s="218"/>
      <c r="AW1322" s="218"/>
      <c r="AX1322" s="237">
        <v>1.0</v>
      </c>
      <c r="AY1322" s="218"/>
      <c r="AZ1322" s="218"/>
      <c r="BA1322" s="237">
        <v>2.0</v>
      </c>
      <c r="BB1322" s="218"/>
      <c r="BC1322" s="218"/>
      <c r="BD1322" s="218"/>
      <c r="BE1322" s="218"/>
      <c r="BF1322" s="218"/>
      <c r="BG1322" s="218"/>
      <c r="BH1322" s="218"/>
      <c r="BI1322" s="218"/>
      <c r="BJ1322" s="218"/>
      <c r="BK1322" s="218"/>
      <c r="BL1322" s="218"/>
      <c r="BM1322" s="218"/>
      <c r="BN1322" s="218"/>
      <c r="BO1322" s="218"/>
      <c r="BP1322" s="218"/>
      <c r="BQ1322" s="218"/>
      <c r="BR1322" s="218"/>
      <c r="BS1322" s="218"/>
      <c r="BT1322" s="218"/>
      <c r="BU1322" s="218"/>
      <c r="BV1322" s="218"/>
      <c r="BW1322" s="218"/>
      <c r="BX1322" s="218"/>
      <c r="BY1322" s="218"/>
      <c r="BZ1322" s="218"/>
      <c r="CA1322" s="218"/>
      <c r="CB1322" s="218"/>
      <c r="CC1322" s="218"/>
      <c r="CD1322" s="218"/>
      <c r="CE1322" s="218"/>
      <c r="CF1322" s="218"/>
      <c r="CG1322" s="218"/>
      <c r="CH1322" s="218"/>
      <c r="CI1322" s="218"/>
      <c r="CJ1322" s="218"/>
      <c r="CK1322" s="218"/>
      <c r="CL1322" s="218"/>
      <c r="CM1322" s="218"/>
      <c r="CN1322" s="218"/>
      <c r="CO1322" s="218"/>
      <c r="CP1322" s="218"/>
      <c r="CQ1322" s="218"/>
      <c r="CR1322" s="218"/>
      <c r="CS1322" s="218"/>
      <c r="CT1322" s="218"/>
      <c r="CU1322" s="218"/>
      <c r="CV1322" s="218"/>
      <c r="CW1322" s="218"/>
      <c r="CX1322" s="218"/>
      <c r="CY1322" s="218"/>
      <c r="CZ1322" s="218"/>
      <c r="DA1322" s="218"/>
      <c r="DB1322" s="218"/>
      <c r="DC1322" s="218"/>
      <c r="DD1322" s="218"/>
      <c r="DE1322" s="218"/>
      <c r="DF1322" s="218"/>
      <c r="DG1322" s="218"/>
      <c r="DH1322" s="218"/>
      <c r="DI1322" s="218"/>
      <c r="DJ1322" s="218"/>
      <c r="DK1322" s="218"/>
      <c r="DL1322" s="218"/>
      <c r="DM1322" s="218"/>
      <c r="DN1322" s="218"/>
      <c r="DO1322" s="218"/>
      <c r="DP1322" s="218"/>
      <c r="DQ1322" s="218"/>
      <c r="DR1322" s="218"/>
      <c r="DS1322" s="218"/>
      <c r="DT1322" s="218"/>
      <c r="DU1322" s="218"/>
      <c r="DV1322" s="218"/>
      <c r="DW1322" s="218"/>
      <c r="DX1322" s="218"/>
      <c r="DY1322" s="218"/>
      <c r="DZ1322" s="218"/>
      <c r="EA1322" s="218"/>
      <c r="EB1322" s="218"/>
      <c r="EC1322" s="218"/>
      <c r="ED1322" s="218"/>
      <c r="EE1322" s="218"/>
      <c r="EF1322" s="218"/>
      <c r="EG1322" s="218"/>
      <c r="EH1322" s="218"/>
      <c r="EI1322" s="218"/>
      <c r="EJ1322" s="218"/>
      <c r="EK1322" s="218"/>
      <c r="EL1322" s="218"/>
      <c r="EM1322" s="218"/>
      <c r="EN1322" s="218"/>
      <c r="EO1322" s="218"/>
      <c r="EP1322" s="218"/>
      <c r="EQ1322" s="218"/>
      <c r="ER1322" s="218"/>
      <c r="ES1322" s="218"/>
      <c r="ET1322" s="218"/>
      <c r="EU1322" s="218"/>
      <c r="EV1322" s="218"/>
      <c r="EW1322" s="218"/>
      <c r="EX1322" s="218"/>
      <c r="EY1322" s="218"/>
      <c r="EZ1322" s="218"/>
      <c r="FA1322" s="233" t="s">
        <v>5104</v>
      </c>
      <c r="FB1322" s="233"/>
      <c r="FC1322" s="233"/>
      <c r="FD1322" s="233"/>
    </row>
    <row r="1323">
      <c r="A1323" s="233" t="s">
        <v>5105</v>
      </c>
      <c r="B1323" s="234" t="s">
        <v>4394</v>
      </c>
      <c r="C1323" s="235" t="s">
        <v>100</v>
      </c>
      <c r="D1323" s="234" t="s">
        <v>18</v>
      </c>
      <c r="E1323" s="234" t="s">
        <v>12</v>
      </c>
      <c r="F1323" s="234" t="str">
        <f>" +"</f>
        <v> +</v>
      </c>
      <c r="G1323" s="234" t="s">
        <v>4395</v>
      </c>
      <c r="H1323" s="234" t="s">
        <v>3900</v>
      </c>
      <c r="I1323" s="234" t="s">
        <v>23</v>
      </c>
      <c r="J1323" s="234" t="s">
        <v>44</v>
      </c>
      <c r="K1323" s="234" t="s">
        <v>4384</v>
      </c>
      <c r="L1323" s="234" t="s">
        <v>738</v>
      </c>
      <c r="M1323" s="234" t="s">
        <v>88</v>
      </c>
      <c r="N1323" s="236">
        <v>41960.0</v>
      </c>
      <c r="O1323" s="224"/>
      <c r="P1323" s="218"/>
      <c r="Q1323" s="229"/>
      <c r="R1323" s="229"/>
      <c r="S1323" s="218"/>
      <c r="T1323" s="69">
        <f t="shared" si="2693"/>
        <v>1563</v>
      </c>
      <c r="U1323" s="536">
        <f t="shared" ref="U1323:W1323" si="2716">IF(ISBLANK($A1323),"",sum(AE1323,AK1323,AQ1323,AW1323,BC1323,BI1323,BO1323,BU1323,CA1323,CG1323,CM1323,CS1323,CY1323,DE1323,DK1323,DQ1323,DW1323,EC1323,EI1323,EO1323,EU1323))</f>
        <v>7</v>
      </c>
      <c r="V1323" s="536">
        <f t="shared" si="2716"/>
        <v>0</v>
      </c>
      <c r="W1323" s="536">
        <f t="shared" si="2716"/>
        <v>0</v>
      </c>
      <c r="X1323" s="537">
        <f t="shared" si="2695"/>
        <v>7</v>
      </c>
      <c r="Y1323" s="536">
        <f t="shared" ref="Y1323:AA1323" si="2717">IF(ISBLANK($A1323),"",sum(AH1323,AN1323,AT1323,AZ1323,BF1323,BL1323,BR1323,BX1323,CD1323,CJ1323,CP1323,CV1323,DB1323,DH1323,DN1323,DT1323,DZ1323,EF1323,EL1323,ER1323,EX1323))</f>
        <v>1</v>
      </c>
      <c r="Z1323" s="536">
        <f t="shared" si="2717"/>
        <v>1</v>
      </c>
      <c r="AA1323" s="536">
        <f t="shared" si="2717"/>
        <v>0</v>
      </c>
      <c r="AB1323" s="537">
        <f t="shared" si="2697"/>
        <v>2</v>
      </c>
      <c r="AC1323" s="538">
        <f t="shared" si="2698"/>
        <v>0.1428571429</v>
      </c>
      <c r="AD1323" s="635" t="str">
        <f> IF( N1323="" , "", IF( (TODAY()-N1323)/7 &gt; 20 , "20+", ROUNDUP((TODAY()-N1323)/7 ,0)))</f>
        <v>20+</v>
      </c>
      <c r="AE1323" s="237">
        <v>1.0</v>
      </c>
      <c r="AF1323" s="218"/>
      <c r="AG1323" s="218"/>
      <c r="AH1323" s="218"/>
      <c r="AI1323" s="218"/>
      <c r="AJ1323" s="218"/>
      <c r="AK1323" s="218"/>
      <c r="AL1323" s="218"/>
      <c r="AM1323" s="218"/>
      <c r="AN1323" s="218"/>
      <c r="AO1323" s="218"/>
      <c r="AP1323" s="218"/>
      <c r="AQ1323" s="218"/>
      <c r="AR1323" s="218"/>
      <c r="AS1323" s="218"/>
      <c r="AT1323" s="218"/>
      <c r="AU1323" s="218"/>
      <c r="AV1323" s="218"/>
      <c r="AW1323" s="218"/>
      <c r="AX1323" s="218"/>
      <c r="AY1323" s="218"/>
      <c r="AZ1323" s="218"/>
      <c r="BA1323" s="218"/>
      <c r="BB1323" s="218"/>
      <c r="BC1323" s="237">
        <v>1.0</v>
      </c>
      <c r="BD1323" s="218"/>
      <c r="BE1323" s="218"/>
      <c r="BF1323" s="218"/>
      <c r="BG1323" s="218"/>
      <c r="BH1323" s="218"/>
      <c r="BI1323" s="218"/>
      <c r="BJ1323" s="218"/>
      <c r="BK1323" s="218"/>
      <c r="BL1323" s="237">
        <v>1.0</v>
      </c>
      <c r="BM1323" s="237">
        <v>1.0</v>
      </c>
      <c r="BN1323" s="218"/>
      <c r="BO1323" s="218"/>
      <c r="BP1323" s="218"/>
      <c r="BQ1323" s="218"/>
      <c r="BR1323" s="218"/>
      <c r="BS1323" s="218"/>
      <c r="BT1323" s="218"/>
      <c r="BU1323" s="218"/>
      <c r="BV1323" s="218"/>
      <c r="BW1323" s="218"/>
      <c r="BX1323" s="218"/>
      <c r="BY1323" s="218"/>
      <c r="BZ1323" s="218"/>
      <c r="CA1323" s="218"/>
      <c r="CB1323" s="218"/>
      <c r="CC1323" s="218"/>
      <c r="CD1323" s="218"/>
      <c r="CE1323" s="218"/>
      <c r="CF1323" s="218"/>
      <c r="CG1323" s="218"/>
      <c r="CH1323" s="218"/>
      <c r="CI1323" s="218"/>
      <c r="CJ1323" s="218"/>
      <c r="CK1323" s="218"/>
      <c r="CL1323" s="218"/>
      <c r="CM1323" s="237">
        <v>1.0</v>
      </c>
      <c r="CN1323" s="218"/>
      <c r="CO1323" s="218"/>
      <c r="CP1323" s="218"/>
      <c r="CQ1323" s="218"/>
      <c r="CR1323" s="218"/>
      <c r="CS1323" s="237">
        <v>1.0</v>
      </c>
      <c r="CT1323" s="218"/>
      <c r="CU1323" s="218"/>
      <c r="CV1323" s="218"/>
      <c r="CW1323" s="218"/>
      <c r="CX1323" s="218"/>
      <c r="CY1323" s="218"/>
      <c r="CZ1323" s="218"/>
      <c r="DA1323" s="218"/>
      <c r="DB1323" s="218"/>
      <c r="DC1323" s="218"/>
      <c r="DD1323" s="218"/>
      <c r="DE1323" s="237">
        <v>3.0</v>
      </c>
      <c r="DF1323" s="218"/>
      <c r="DG1323" s="218"/>
      <c r="DH1323" s="218"/>
      <c r="DI1323" s="218"/>
      <c r="DJ1323" s="218"/>
      <c r="DK1323" s="218"/>
      <c r="DL1323" s="218"/>
      <c r="DM1323" s="218"/>
      <c r="DN1323" s="218"/>
      <c r="DO1323" s="218"/>
      <c r="DP1323" s="218"/>
      <c r="DQ1323" s="218"/>
      <c r="DR1323" s="218"/>
      <c r="DS1323" s="218"/>
      <c r="DT1323" s="218"/>
      <c r="DU1323" s="218"/>
      <c r="DV1323" s="218"/>
      <c r="DW1323" s="218"/>
      <c r="DX1323" s="218"/>
      <c r="DY1323" s="218"/>
      <c r="DZ1323" s="218"/>
      <c r="EA1323" s="218"/>
      <c r="EB1323" s="218"/>
      <c r="EC1323" s="218"/>
      <c r="ED1323" s="218"/>
      <c r="EE1323" s="218"/>
      <c r="EF1323" s="218"/>
      <c r="EG1323" s="218"/>
      <c r="EH1323" s="218"/>
      <c r="EI1323" s="218"/>
      <c r="EJ1323" s="218"/>
      <c r="EK1323" s="218"/>
      <c r="EL1323" s="218"/>
      <c r="EM1323" s="218"/>
      <c r="EN1323" s="218"/>
      <c r="EO1323" s="218"/>
      <c r="EP1323" s="218"/>
      <c r="EQ1323" s="218"/>
      <c r="ER1323" s="218"/>
      <c r="ES1323" s="218"/>
      <c r="ET1323" s="218"/>
      <c r="EU1323" s="218"/>
      <c r="EV1323" s="218"/>
      <c r="EW1323" s="218"/>
      <c r="EX1323" s="218"/>
      <c r="EY1323" s="218"/>
      <c r="EZ1323" s="218"/>
      <c r="FA1323" s="234" t="s">
        <v>5106</v>
      </c>
      <c r="FB1323" s="234"/>
      <c r="FC1323" s="234"/>
      <c r="FD1323" s="234"/>
    </row>
    <row r="1324">
      <c r="A1324" s="233" t="s">
        <v>5107</v>
      </c>
      <c r="B1324" s="234" t="s">
        <v>4369</v>
      </c>
      <c r="C1324" s="235" t="s">
        <v>8</v>
      </c>
      <c r="D1324" s="234" t="s">
        <v>18</v>
      </c>
      <c r="E1324" s="234" t="s">
        <v>12</v>
      </c>
      <c r="F1324" s="234" t="s">
        <v>283</v>
      </c>
      <c r="G1324" s="234" t="s">
        <v>4723</v>
      </c>
      <c r="H1324" s="234" t="s">
        <v>4371</v>
      </c>
      <c r="I1324" s="234" t="s">
        <v>23</v>
      </c>
      <c r="J1324" s="234" t="s">
        <v>44</v>
      </c>
      <c r="K1324" s="234" t="s">
        <v>4384</v>
      </c>
      <c r="L1324" s="234" t="s">
        <v>596</v>
      </c>
      <c r="M1324" s="234" t="s">
        <v>110</v>
      </c>
      <c r="N1324" s="236">
        <v>42088.0</v>
      </c>
      <c r="O1324" s="236">
        <v>42088.0</v>
      </c>
      <c r="P1324" s="218"/>
      <c r="Q1324" s="229"/>
      <c r="R1324" s="229"/>
      <c r="S1324" s="218"/>
      <c r="T1324" s="390">
        <f t="shared" si="2693"/>
        <v>1435</v>
      </c>
      <c r="U1324" s="647">
        <f t="shared" ref="U1324:W1324" si="2718">IF(ISBLANK($A1324),"",sum(AE1324,AK1324,AQ1324,AW1324,BC1324,BI1324,BO1324,BU1324,CA1324,CG1324,CM1324,CS1324,CY1324,DE1324,DK1324,DQ1324,DW1324,EC1324,EI1324,EO1324,EU1324))</f>
        <v>2</v>
      </c>
      <c r="V1324" s="647">
        <f t="shared" si="2718"/>
        <v>0</v>
      </c>
      <c r="W1324" s="647">
        <f t="shared" si="2718"/>
        <v>0</v>
      </c>
      <c r="X1324" s="648">
        <f t="shared" si="2695"/>
        <v>2</v>
      </c>
      <c r="Y1324" s="647">
        <f t="shared" ref="Y1324:AA1324" si="2719">IF(ISBLANK($A1324),"",sum(AH1324,AN1324,AT1324,AZ1324,BF1324,BL1324,BR1324,BX1324,CD1324,CJ1324,CP1324,CV1324,DB1324,DH1324,DN1324,DT1324,DZ1324,EF1324,EL1324,ER1324,EX1324))</f>
        <v>2</v>
      </c>
      <c r="Z1324" s="647">
        <f t="shared" si="2719"/>
        <v>2</v>
      </c>
      <c r="AA1324" s="647">
        <f t="shared" si="2719"/>
        <v>0</v>
      </c>
      <c r="AB1324" s="648">
        <f t="shared" si="2697"/>
        <v>4</v>
      </c>
      <c r="AC1324" s="649">
        <f t="shared" si="2698"/>
        <v>1</v>
      </c>
      <c r="AD1324" s="650" t="str">
        <f>IF( (TODAY()-N1324)/7 &lt; 1,"1", IF( N1324="" , "", IF( (TODAY()-N1324)/7 &gt; 20 , "20+", (TODAY()-N1324)/7 )))</f>
        <v>20+</v>
      </c>
      <c r="AE1324" s="218"/>
      <c r="AF1324" s="218"/>
      <c r="AG1324" s="218"/>
      <c r="AH1324" s="218"/>
      <c r="AI1324" s="218"/>
      <c r="AJ1324" s="218"/>
      <c r="AK1324" s="237">
        <v>2.0</v>
      </c>
      <c r="AL1324" s="218"/>
      <c r="AM1324" s="218"/>
      <c r="AN1324" s="237">
        <v>2.0</v>
      </c>
      <c r="AO1324" s="218"/>
      <c r="AP1324" s="218"/>
      <c r="AQ1324" s="218"/>
      <c r="AR1324" s="218"/>
      <c r="AS1324" s="218"/>
      <c r="AT1324" s="218"/>
      <c r="AU1324" s="237">
        <v>2.0</v>
      </c>
      <c r="AV1324" s="218"/>
      <c r="AW1324" s="218"/>
      <c r="AX1324" s="218"/>
      <c r="AY1324" s="218"/>
      <c r="AZ1324" s="218"/>
      <c r="BA1324" s="218"/>
      <c r="BB1324" s="218"/>
      <c r="BC1324" s="218"/>
      <c r="BD1324" s="218"/>
      <c r="BE1324" s="218"/>
      <c r="BF1324" s="218"/>
      <c r="BG1324" s="218"/>
      <c r="BH1324" s="218"/>
      <c r="BI1324" s="218"/>
      <c r="BJ1324" s="218"/>
      <c r="BK1324" s="218"/>
      <c r="BL1324" s="218"/>
      <c r="BM1324" s="218"/>
      <c r="BN1324" s="218"/>
      <c r="BO1324" s="218"/>
      <c r="BP1324" s="218"/>
      <c r="BQ1324" s="218"/>
      <c r="BR1324" s="218"/>
      <c r="BS1324" s="218"/>
      <c r="BT1324" s="218"/>
      <c r="BU1324" s="218"/>
      <c r="BV1324" s="218"/>
      <c r="BW1324" s="218"/>
      <c r="BX1324" s="218"/>
      <c r="BY1324" s="218"/>
      <c r="BZ1324" s="218"/>
      <c r="CA1324" s="218"/>
      <c r="CB1324" s="218"/>
      <c r="CC1324" s="218"/>
      <c r="CD1324" s="218"/>
      <c r="CE1324" s="218"/>
      <c r="CF1324" s="218"/>
      <c r="CG1324" s="218"/>
      <c r="CH1324" s="218"/>
      <c r="CI1324" s="218"/>
      <c r="CJ1324" s="218"/>
      <c r="CK1324" s="218"/>
      <c r="CL1324" s="218"/>
      <c r="CM1324" s="218"/>
      <c r="CN1324" s="218"/>
      <c r="CO1324" s="218"/>
      <c r="CP1324" s="218"/>
      <c r="CQ1324" s="218"/>
      <c r="CR1324" s="218"/>
      <c r="CS1324" s="218"/>
      <c r="CT1324" s="218"/>
      <c r="CU1324" s="218"/>
      <c r="CV1324" s="218"/>
      <c r="CW1324" s="218"/>
      <c r="CX1324" s="218"/>
      <c r="CY1324" s="218"/>
      <c r="CZ1324" s="218"/>
      <c r="DA1324" s="218"/>
      <c r="DB1324" s="218"/>
      <c r="DC1324" s="218"/>
      <c r="DD1324" s="218"/>
      <c r="DE1324" s="218"/>
      <c r="DF1324" s="218"/>
      <c r="DG1324" s="218"/>
      <c r="DH1324" s="218"/>
      <c r="DI1324" s="218"/>
      <c r="DJ1324" s="218"/>
      <c r="DK1324" s="218"/>
      <c r="DL1324" s="218"/>
      <c r="DM1324" s="218"/>
      <c r="DN1324" s="218"/>
      <c r="DO1324" s="218"/>
      <c r="DP1324" s="218"/>
      <c r="DQ1324" s="218"/>
      <c r="DR1324" s="218"/>
      <c r="DS1324" s="218"/>
      <c r="DT1324" s="218"/>
      <c r="DU1324" s="218"/>
      <c r="DV1324" s="218"/>
      <c r="DW1324" s="218"/>
      <c r="DX1324" s="218"/>
      <c r="DY1324" s="218"/>
      <c r="DZ1324" s="218"/>
      <c r="EA1324" s="218"/>
      <c r="EB1324" s="218"/>
      <c r="EC1324" s="218"/>
      <c r="ED1324" s="218"/>
      <c r="EE1324" s="218"/>
      <c r="EF1324" s="218"/>
      <c r="EG1324" s="218"/>
      <c r="EH1324" s="218"/>
      <c r="EI1324" s="218"/>
      <c r="EJ1324" s="218"/>
      <c r="EK1324" s="218"/>
      <c r="EL1324" s="218"/>
      <c r="EM1324" s="218"/>
      <c r="EN1324" s="218"/>
      <c r="EO1324" s="218"/>
      <c r="EP1324" s="218"/>
      <c r="EQ1324" s="218"/>
      <c r="ER1324" s="218"/>
      <c r="ES1324" s="218"/>
      <c r="ET1324" s="218"/>
      <c r="EU1324" s="218"/>
      <c r="EV1324" s="218"/>
      <c r="EW1324" s="218"/>
      <c r="EX1324" s="218"/>
      <c r="EY1324" s="218"/>
      <c r="EZ1324" s="218"/>
      <c r="FA1324" s="234" t="s">
        <v>5108</v>
      </c>
      <c r="FB1324" s="234"/>
      <c r="FC1324" s="234"/>
      <c r="FD1324" s="234"/>
    </row>
    <row r="1325">
      <c r="A1325" s="233" t="s">
        <v>5109</v>
      </c>
      <c r="B1325" s="234" t="s">
        <v>4374</v>
      </c>
      <c r="C1325" s="235" t="s">
        <v>100</v>
      </c>
      <c r="D1325" s="234" t="s">
        <v>18</v>
      </c>
      <c r="E1325" s="234" t="s">
        <v>12</v>
      </c>
      <c r="F1325" s="234" t="s">
        <v>283</v>
      </c>
      <c r="G1325" s="234" t="s">
        <v>4417</v>
      </c>
      <c r="H1325" s="234" t="s">
        <v>4371</v>
      </c>
      <c r="I1325" s="234" t="s">
        <v>23</v>
      </c>
      <c r="J1325" s="234" t="s">
        <v>44</v>
      </c>
      <c r="K1325" s="234" t="s">
        <v>4384</v>
      </c>
      <c r="L1325" s="234" t="s">
        <v>5110</v>
      </c>
      <c r="M1325" s="234" t="s">
        <v>50</v>
      </c>
      <c r="N1325" s="236">
        <v>42011.0</v>
      </c>
      <c r="O1325" s="224"/>
      <c r="P1325" s="218"/>
      <c r="Q1325" s="229"/>
      <c r="R1325" s="229"/>
      <c r="S1325" s="218"/>
      <c r="T1325" s="69">
        <f t="shared" si="2693"/>
        <v>1512</v>
      </c>
      <c r="U1325" s="536">
        <f t="shared" ref="U1325:W1325" si="2720">IF(ISBLANK($A1325),"",sum(AE1325,AK1325,AQ1325,AW1325,BC1325,BI1325,BO1325,BU1325,CA1325,CG1325,CM1325,CS1325,CY1325,DE1325,DK1325,DQ1325,DW1325,EC1325,EI1325,EO1325,EU1325))</f>
        <v>6</v>
      </c>
      <c r="V1325" s="536">
        <f t="shared" si="2720"/>
        <v>1</v>
      </c>
      <c r="W1325" s="536">
        <f t="shared" si="2720"/>
        <v>0</v>
      </c>
      <c r="X1325" s="537">
        <f t="shared" si="2695"/>
        <v>7</v>
      </c>
      <c r="Y1325" s="536">
        <f t="shared" ref="Y1325:AA1325" si="2721">IF(ISBLANK($A1325),"",sum(AH1325,AN1325,AT1325,AZ1325,BF1325,BL1325,BR1325,BX1325,CD1325,CJ1325,CP1325,CV1325,DB1325,DH1325,DN1325,DT1325,DZ1325,EF1325,EL1325,ER1325,EX1325))</f>
        <v>5</v>
      </c>
      <c r="Z1325" s="536">
        <f t="shared" si="2721"/>
        <v>0</v>
      </c>
      <c r="AA1325" s="536">
        <f t="shared" si="2721"/>
        <v>0</v>
      </c>
      <c r="AB1325" s="537">
        <f t="shared" si="2697"/>
        <v>5</v>
      </c>
      <c r="AC1325" s="538">
        <f t="shared" si="2698"/>
        <v>0.7142857143</v>
      </c>
      <c r="AD1325" s="635" t="str">
        <f t="shared" ref="AD1325:AD1326" si="2724"> IF( N1325="" , "", IF( (TODAY()-N1325)/7 &gt; 20 , "20+", ROUNDUP((TODAY()-N1325)/7 ,0)))</f>
        <v>20+</v>
      </c>
      <c r="AE1325" s="218"/>
      <c r="AF1325" s="218"/>
      <c r="AG1325" s="218"/>
      <c r="AH1325" s="218"/>
      <c r="AI1325" s="218"/>
      <c r="AJ1325" s="218"/>
      <c r="AK1325" s="237">
        <v>1.0</v>
      </c>
      <c r="AL1325" s="218"/>
      <c r="AM1325" s="218"/>
      <c r="AN1325" s="218"/>
      <c r="AO1325" s="218"/>
      <c r="AP1325" s="218"/>
      <c r="AQ1325" s="237">
        <v>2.0</v>
      </c>
      <c r="AR1325" s="218"/>
      <c r="AS1325" s="218"/>
      <c r="AT1325" s="218"/>
      <c r="AU1325" s="218"/>
      <c r="AV1325" s="218"/>
      <c r="AW1325" s="237">
        <v>2.0</v>
      </c>
      <c r="AX1325" s="218"/>
      <c r="AY1325" s="218"/>
      <c r="AZ1325" s="237">
        <v>2.0</v>
      </c>
      <c r="BA1325" s="218"/>
      <c r="BB1325" s="218"/>
      <c r="BC1325" s="218"/>
      <c r="BD1325" s="218"/>
      <c r="BE1325" s="218"/>
      <c r="BF1325" s="237">
        <v>3.0</v>
      </c>
      <c r="BG1325" s="218"/>
      <c r="BH1325" s="218"/>
      <c r="BI1325" s="218"/>
      <c r="BJ1325" s="218"/>
      <c r="BK1325" s="218"/>
      <c r="BL1325" s="218"/>
      <c r="BM1325" s="218"/>
      <c r="BN1325" s="218"/>
      <c r="BO1325" s="218"/>
      <c r="BP1325" s="218"/>
      <c r="BQ1325" s="218"/>
      <c r="BR1325" s="218"/>
      <c r="BS1325" s="218"/>
      <c r="BT1325" s="218"/>
      <c r="BU1325" s="218"/>
      <c r="BV1325" s="218"/>
      <c r="BW1325" s="218"/>
      <c r="BX1325" s="218"/>
      <c r="BY1325" s="218"/>
      <c r="BZ1325" s="218"/>
      <c r="CA1325" s="237">
        <v>1.0</v>
      </c>
      <c r="CB1325" s="237">
        <v>1.0</v>
      </c>
      <c r="CC1325" s="218"/>
      <c r="CD1325" s="218"/>
      <c r="CE1325" s="218"/>
      <c r="CF1325" s="218"/>
      <c r="CG1325" s="218"/>
      <c r="CH1325" s="218"/>
      <c r="CI1325" s="218"/>
      <c r="CJ1325" s="218"/>
      <c r="CK1325" s="218"/>
      <c r="CL1325" s="218"/>
      <c r="CM1325" s="218"/>
      <c r="CN1325" s="218"/>
      <c r="CO1325" s="218"/>
      <c r="CP1325" s="218"/>
      <c r="CQ1325" s="218"/>
      <c r="CR1325" s="218"/>
      <c r="CS1325" s="218"/>
      <c r="CT1325" s="218"/>
      <c r="CU1325" s="218"/>
      <c r="CV1325" s="218"/>
      <c r="CW1325" s="218"/>
      <c r="CX1325" s="218"/>
      <c r="CY1325" s="218"/>
      <c r="CZ1325" s="218"/>
      <c r="DA1325" s="218"/>
      <c r="DB1325" s="218"/>
      <c r="DC1325" s="218"/>
      <c r="DD1325" s="218"/>
      <c r="DE1325" s="218"/>
      <c r="DF1325" s="218"/>
      <c r="DG1325" s="218"/>
      <c r="DH1325" s="218"/>
      <c r="DI1325" s="218"/>
      <c r="DJ1325" s="218"/>
      <c r="DK1325" s="218"/>
      <c r="DL1325" s="218"/>
      <c r="DM1325" s="218"/>
      <c r="DN1325" s="218"/>
      <c r="DO1325" s="218"/>
      <c r="DP1325" s="218"/>
      <c r="DQ1325" s="218"/>
      <c r="DR1325" s="218"/>
      <c r="DS1325" s="218"/>
      <c r="DT1325" s="218"/>
      <c r="DU1325" s="218"/>
      <c r="DV1325" s="218"/>
      <c r="DW1325" s="218"/>
      <c r="DX1325" s="218"/>
      <c r="DY1325" s="218"/>
      <c r="DZ1325" s="218"/>
      <c r="EA1325" s="218"/>
      <c r="EB1325" s="218"/>
      <c r="EC1325" s="218"/>
      <c r="ED1325" s="218"/>
      <c r="EE1325" s="218"/>
      <c r="EF1325" s="218"/>
      <c r="EG1325" s="218"/>
      <c r="EH1325" s="218"/>
      <c r="EI1325" s="218"/>
      <c r="EJ1325" s="218"/>
      <c r="EK1325" s="218"/>
      <c r="EL1325" s="218"/>
      <c r="EM1325" s="218"/>
      <c r="EN1325" s="218"/>
      <c r="EO1325" s="218"/>
      <c r="EP1325" s="218"/>
      <c r="EQ1325" s="218"/>
      <c r="ER1325" s="218"/>
      <c r="ES1325" s="218"/>
      <c r="ET1325" s="218"/>
      <c r="EU1325" s="218"/>
      <c r="EV1325" s="218"/>
      <c r="EW1325" s="218"/>
      <c r="EX1325" s="218"/>
      <c r="EY1325" s="218"/>
      <c r="EZ1325" s="218"/>
      <c r="FA1325" s="234" t="s">
        <v>5111</v>
      </c>
      <c r="FB1325" s="234"/>
      <c r="FC1325" s="234"/>
      <c r="FD1325" s="234"/>
    </row>
    <row r="1326">
      <c r="A1326" s="233" t="s">
        <v>5112</v>
      </c>
      <c r="B1326" s="234" t="s">
        <v>5113</v>
      </c>
      <c r="C1326" s="235" t="s">
        <v>100</v>
      </c>
      <c r="D1326" s="234" t="s">
        <v>18</v>
      </c>
      <c r="E1326" s="234" t="s">
        <v>12</v>
      </c>
      <c r="F1326" s="234" t="s">
        <v>283</v>
      </c>
      <c r="G1326" s="234" t="s">
        <v>4677</v>
      </c>
      <c r="H1326" s="234" t="s">
        <v>4371</v>
      </c>
      <c r="I1326" s="234" t="s">
        <v>23</v>
      </c>
      <c r="J1326" s="234" t="s">
        <v>44</v>
      </c>
      <c r="K1326" s="234" t="s">
        <v>4384</v>
      </c>
      <c r="L1326" s="234" t="s">
        <v>3714</v>
      </c>
      <c r="M1326" s="234" t="s">
        <v>4860</v>
      </c>
      <c r="N1326" s="236">
        <v>41964.0</v>
      </c>
      <c r="O1326" s="224"/>
      <c r="P1326" s="218"/>
      <c r="Q1326" s="229"/>
      <c r="R1326" s="229"/>
      <c r="S1326" s="218"/>
      <c r="T1326" s="69">
        <f t="shared" si="2693"/>
        <v>1559</v>
      </c>
      <c r="U1326" s="536">
        <f t="shared" ref="U1326:W1326" si="2722">IF(ISBLANK($A1326),"",sum(AE1326,AK1326,AQ1326,AW1326,BC1326,BI1326,BO1326,BU1326,CA1326,CG1326,CM1326,CS1326,CY1326,DE1326,DK1326,DQ1326,DW1326,EC1326,EI1326,EO1326,EU1326))</f>
        <v>5</v>
      </c>
      <c r="V1326" s="536">
        <f t="shared" si="2722"/>
        <v>0</v>
      </c>
      <c r="W1326" s="536">
        <f t="shared" si="2722"/>
        <v>0</v>
      </c>
      <c r="X1326" s="537">
        <f t="shared" si="2695"/>
        <v>5</v>
      </c>
      <c r="Y1326" s="536">
        <f t="shared" ref="Y1326:AA1326" si="2723">IF(ISBLANK($A1326),"",sum(AH1326,AN1326,AT1326,AZ1326,BF1326,BL1326,BR1326,BX1326,CD1326,CJ1326,CP1326,CV1326,DB1326,DH1326,DN1326,DT1326,DZ1326,EF1326,EL1326,ER1326,EX1326))</f>
        <v>3</v>
      </c>
      <c r="Z1326" s="536">
        <f t="shared" si="2723"/>
        <v>3</v>
      </c>
      <c r="AA1326" s="536">
        <f t="shared" si="2723"/>
        <v>0</v>
      </c>
      <c r="AB1326" s="537">
        <f t="shared" si="2697"/>
        <v>6</v>
      </c>
      <c r="AC1326" s="538">
        <f t="shared" si="2698"/>
        <v>0.6</v>
      </c>
      <c r="AD1326" s="635" t="str">
        <f t="shared" si="2724"/>
        <v>20+</v>
      </c>
      <c r="AE1326" s="218"/>
      <c r="AF1326" s="218"/>
      <c r="AG1326" s="218"/>
      <c r="AH1326" s="218"/>
      <c r="AI1326" s="218"/>
      <c r="AJ1326" s="218"/>
      <c r="AK1326" s="218"/>
      <c r="AL1326" s="218"/>
      <c r="AM1326" s="218"/>
      <c r="AN1326" s="218"/>
      <c r="AO1326" s="218"/>
      <c r="AP1326" s="218"/>
      <c r="AQ1326" s="237">
        <v>1.0</v>
      </c>
      <c r="AR1326" s="218"/>
      <c r="AS1326" s="218"/>
      <c r="AT1326" s="218"/>
      <c r="AU1326" s="218"/>
      <c r="AV1326" s="218"/>
      <c r="AW1326" s="237">
        <v>2.0</v>
      </c>
      <c r="AX1326" s="218"/>
      <c r="AY1326" s="218"/>
      <c r="AZ1326" s="237">
        <v>2.0</v>
      </c>
      <c r="BA1326" s="218"/>
      <c r="BB1326" s="218"/>
      <c r="BC1326" s="218"/>
      <c r="BD1326" s="218"/>
      <c r="BE1326" s="218"/>
      <c r="BF1326" s="218"/>
      <c r="BG1326" s="218"/>
      <c r="BH1326" s="218"/>
      <c r="BI1326" s="218"/>
      <c r="BJ1326" s="218"/>
      <c r="BK1326" s="218"/>
      <c r="BL1326" s="218"/>
      <c r="BM1326" s="218"/>
      <c r="BN1326" s="218"/>
      <c r="BO1326" s="218"/>
      <c r="BP1326" s="218"/>
      <c r="BQ1326" s="218"/>
      <c r="BR1326" s="218"/>
      <c r="BS1326" s="218"/>
      <c r="BT1326" s="218"/>
      <c r="BU1326" s="218"/>
      <c r="BV1326" s="218"/>
      <c r="BW1326" s="218"/>
      <c r="BX1326" s="218"/>
      <c r="BY1326" s="218"/>
      <c r="BZ1326" s="218"/>
      <c r="CA1326" s="218"/>
      <c r="CB1326" s="218"/>
      <c r="CC1326" s="218"/>
      <c r="CD1326" s="218"/>
      <c r="CE1326" s="218"/>
      <c r="CF1326" s="218"/>
      <c r="CG1326" s="218"/>
      <c r="CH1326" s="218"/>
      <c r="CI1326" s="218"/>
      <c r="CJ1326" s="218"/>
      <c r="CK1326" s="218"/>
      <c r="CL1326" s="218"/>
      <c r="CM1326" s="237">
        <v>2.0</v>
      </c>
      <c r="CN1326" s="218"/>
      <c r="CO1326" s="218"/>
      <c r="CP1326" s="218"/>
      <c r="CQ1326" s="218"/>
      <c r="CR1326" s="218"/>
      <c r="CS1326" s="218"/>
      <c r="CT1326" s="218"/>
      <c r="CU1326" s="218"/>
      <c r="CV1326" s="237">
        <v>1.0</v>
      </c>
      <c r="CW1326" s="237">
        <v>3.0</v>
      </c>
      <c r="CX1326" s="218"/>
      <c r="CY1326" s="218"/>
      <c r="CZ1326" s="218"/>
      <c r="DA1326" s="218"/>
      <c r="DB1326" s="218"/>
      <c r="DC1326" s="218"/>
      <c r="DD1326" s="218"/>
      <c r="DE1326" s="218"/>
      <c r="DF1326" s="218"/>
      <c r="DG1326" s="218"/>
      <c r="DH1326" s="218"/>
      <c r="DI1326" s="218"/>
      <c r="DJ1326" s="218"/>
      <c r="DK1326" s="218"/>
      <c r="DL1326" s="218"/>
      <c r="DM1326" s="218"/>
      <c r="DN1326" s="218"/>
      <c r="DO1326" s="218"/>
      <c r="DP1326" s="218"/>
      <c r="DQ1326" s="218"/>
      <c r="DR1326" s="218"/>
      <c r="DS1326" s="218"/>
      <c r="DT1326" s="218"/>
      <c r="DU1326" s="218"/>
      <c r="DV1326" s="218"/>
      <c r="DW1326" s="218"/>
      <c r="DX1326" s="218"/>
      <c r="DY1326" s="218"/>
      <c r="DZ1326" s="218"/>
      <c r="EA1326" s="218"/>
      <c r="EB1326" s="218"/>
      <c r="EC1326" s="218"/>
      <c r="ED1326" s="218"/>
      <c r="EE1326" s="218"/>
      <c r="EF1326" s="218"/>
      <c r="EG1326" s="218"/>
      <c r="EH1326" s="218"/>
      <c r="EI1326" s="218"/>
      <c r="EJ1326" s="218"/>
      <c r="EK1326" s="218"/>
      <c r="EL1326" s="218"/>
      <c r="EM1326" s="218"/>
      <c r="EN1326" s="218"/>
      <c r="EO1326" s="218"/>
      <c r="EP1326" s="218"/>
      <c r="EQ1326" s="218"/>
      <c r="ER1326" s="218"/>
      <c r="ES1326" s="218"/>
      <c r="ET1326" s="218"/>
      <c r="EU1326" s="218"/>
      <c r="EV1326" s="218"/>
      <c r="EW1326" s="218"/>
      <c r="EX1326" s="218"/>
      <c r="EY1326" s="218"/>
      <c r="EZ1326" s="218"/>
      <c r="FA1326" s="234" t="s">
        <v>5114</v>
      </c>
      <c r="FB1326" s="234"/>
      <c r="FC1326" s="234"/>
      <c r="FD1326" s="234"/>
    </row>
    <row r="1327">
      <c r="A1327" s="233" t="s">
        <v>5115</v>
      </c>
      <c r="B1327" s="233" t="s">
        <v>402</v>
      </c>
      <c r="C1327" s="644" t="s">
        <v>8</v>
      </c>
      <c r="D1327" s="638" t="s">
        <v>18</v>
      </c>
      <c r="E1327" s="638" t="s">
        <v>12</v>
      </c>
      <c r="F1327" s="638" t="s">
        <v>283</v>
      </c>
      <c r="G1327" s="638" t="s">
        <v>4821</v>
      </c>
      <c r="H1327" s="638" t="s">
        <v>3770</v>
      </c>
      <c r="I1327" s="638" t="s">
        <v>23</v>
      </c>
      <c r="J1327" s="638" t="s">
        <v>44</v>
      </c>
      <c r="K1327" s="234" t="s">
        <v>4384</v>
      </c>
      <c r="L1327" s="234" t="s">
        <v>668</v>
      </c>
      <c r="M1327" s="234" t="s">
        <v>103</v>
      </c>
      <c r="N1327" s="236">
        <v>42145.0</v>
      </c>
      <c r="O1327" s="236">
        <v>42145.0</v>
      </c>
      <c r="P1327" s="218"/>
      <c r="Q1327" s="229"/>
      <c r="R1327" s="229"/>
      <c r="S1327" s="218"/>
      <c r="T1327" s="390">
        <f t="shared" si="2693"/>
        <v>1378</v>
      </c>
      <c r="U1327" s="647">
        <f t="shared" ref="U1327:W1327" si="2725">IF(ISBLANK($A1327),"",sum(AE1327,AK1327,AQ1327,AW1327,BC1327,BI1327,BO1327,BU1327,CA1327,CG1327,CM1327,CS1327,CY1327,DE1327,DK1327,DQ1327,DW1327,EC1327,EI1327,EO1327,EU1327))</f>
        <v>0</v>
      </c>
      <c r="V1327" s="647">
        <f t="shared" si="2725"/>
        <v>0</v>
      </c>
      <c r="W1327" s="647">
        <f t="shared" si="2725"/>
        <v>0</v>
      </c>
      <c r="X1327" s="648">
        <f t="shared" si="2695"/>
        <v>0</v>
      </c>
      <c r="Y1327" s="647">
        <f t="shared" ref="Y1327:AA1327" si="2726">IF(ISBLANK($A1327),"",sum(AH1327,AN1327,AT1327,AZ1327,BF1327,BL1327,BR1327,BX1327,CD1327,CJ1327,CP1327,CV1327,DB1327,DH1327,DN1327,DT1327,DZ1327,EF1327,EL1327,ER1327,EX1327))</f>
        <v>0</v>
      </c>
      <c r="Z1327" s="647">
        <f t="shared" si="2726"/>
        <v>0</v>
      </c>
      <c r="AA1327" s="647">
        <f t="shared" si="2726"/>
        <v>0</v>
      </c>
      <c r="AB1327" s="648">
        <f t="shared" si="2697"/>
        <v>0</v>
      </c>
      <c r="AC1327" s="238" t="str">
        <f t="shared" si="2698"/>
        <v/>
      </c>
      <c r="AD1327" s="650" t="str">
        <f t="shared" ref="AD1327:AD1328" si="2729">IF( (TODAY()-N1327)/7 &lt; 1,"1", IF( N1327="" , "", IF( (TODAY()-N1327)/7 &gt; 20 , "20+", (TODAY()-N1327)/7 )))</f>
        <v>20+</v>
      </c>
      <c r="AE1327" s="218"/>
      <c r="AF1327" s="218"/>
      <c r="AG1327" s="218"/>
      <c r="AH1327" s="218"/>
      <c r="AI1327" s="218"/>
      <c r="AJ1327" s="218"/>
      <c r="AK1327" s="218"/>
      <c r="AL1327" s="218"/>
      <c r="AM1327" s="218"/>
      <c r="AN1327" s="218"/>
      <c r="AO1327" s="218"/>
      <c r="AP1327" s="218"/>
      <c r="AQ1327" s="218"/>
      <c r="AR1327" s="218"/>
      <c r="AS1327" s="218"/>
      <c r="AT1327" s="218"/>
      <c r="AU1327" s="218"/>
      <c r="AV1327" s="218"/>
      <c r="AW1327" s="218"/>
      <c r="AX1327" s="218"/>
      <c r="AY1327" s="218"/>
      <c r="AZ1327" s="218"/>
      <c r="BA1327" s="218"/>
      <c r="BB1327" s="218"/>
      <c r="BC1327" s="218"/>
      <c r="BD1327" s="218"/>
      <c r="BE1327" s="218"/>
      <c r="BF1327" s="218"/>
      <c r="BG1327" s="218"/>
      <c r="BH1327" s="218"/>
      <c r="BI1327" s="218"/>
      <c r="BJ1327" s="218"/>
      <c r="BK1327" s="218"/>
      <c r="BL1327" s="218"/>
      <c r="BM1327" s="218"/>
      <c r="BN1327" s="218"/>
      <c r="BO1327" s="218"/>
      <c r="BP1327" s="218"/>
      <c r="BQ1327" s="218"/>
      <c r="BR1327" s="218"/>
      <c r="BS1327" s="218"/>
      <c r="BT1327" s="218"/>
      <c r="BU1327" s="218"/>
      <c r="BV1327" s="218"/>
      <c r="BW1327" s="218"/>
      <c r="BX1327" s="218"/>
      <c r="BY1327" s="218"/>
      <c r="BZ1327" s="218"/>
      <c r="CA1327" s="218"/>
      <c r="CB1327" s="218"/>
      <c r="CC1327" s="218"/>
      <c r="CD1327" s="218"/>
      <c r="CE1327" s="218"/>
      <c r="CF1327" s="218"/>
      <c r="CG1327" s="218"/>
      <c r="CH1327" s="218"/>
      <c r="CI1327" s="218"/>
      <c r="CJ1327" s="218"/>
      <c r="CK1327" s="218"/>
      <c r="CL1327" s="218"/>
      <c r="CM1327" s="218"/>
      <c r="CN1327" s="218"/>
      <c r="CO1327" s="218"/>
      <c r="CP1327" s="218"/>
      <c r="CQ1327" s="218"/>
      <c r="CR1327" s="218"/>
      <c r="CS1327" s="218"/>
      <c r="CT1327" s="218"/>
      <c r="CU1327" s="218"/>
      <c r="CV1327" s="218"/>
      <c r="CW1327" s="218"/>
      <c r="CX1327" s="218"/>
      <c r="CY1327" s="218"/>
      <c r="CZ1327" s="218"/>
      <c r="DA1327" s="218"/>
      <c r="DB1327" s="218"/>
      <c r="DC1327" s="218"/>
      <c r="DD1327" s="218"/>
      <c r="DE1327" s="218"/>
      <c r="DF1327" s="218"/>
      <c r="DG1327" s="218"/>
      <c r="DH1327" s="218"/>
      <c r="DI1327" s="218"/>
      <c r="DJ1327" s="218"/>
      <c r="DK1327" s="218"/>
      <c r="DL1327" s="218"/>
      <c r="DM1327" s="218"/>
      <c r="DN1327" s="218"/>
      <c r="DO1327" s="218"/>
      <c r="DP1327" s="218"/>
      <c r="DQ1327" s="218"/>
      <c r="DR1327" s="218"/>
      <c r="DS1327" s="218"/>
      <c r="DT1327" s="218"/>
      <c r="DU1327" s="218"/>
      <c r="DV1327" s="218"/>
      <c r="DW1327" s="218"/>
      <c r="DX1327" s="218"/>
      <c r="DY1327" s="218"/>
      <c r="DZ1327" s="218"/>
      <c r="EA1327" s="218"/>
      <c r="EB1327" s="218"/>
      <c r="EC1327" s="218"/>
      <c r="ED1327" s="218"/>
      <c r="EE1327" s="218"/>
      <c r="EF1327" s="218"/>
      <c r="EG1327" s="218"/>
      <c r="EH1327" s="218"/>
      <c r="EI1327" s="218"/>
      <c r="EJ1327" s="218"/>
      <c r="EK1327" s="218"/>
      <c r="EL1327" s="218"/>
      <c r="EM1327" s="218"/>
      <c r="EN1327" s="218"/>
      <c r="EO1327" s="218"/>
      <c r="EP1327" s="218"/>
      <c r="EQ1327" s="218"/>
      <c r="ER1327" s="218"/>
      <c r="ES1327" s="218"/>
      <c r="ET1327" s="218"/>
      <c r="EU1327" s="218"/>
      <c r="EV1327" s="218"/>
      <c r="EW1327" s="218"/>
      <c r="EX1327" s="218"/>
      <c r="EY1327" s="218"/>
      <c r="EZ1327" s="218"/>
      <c r="FA1327" s="233" t="s">
        <v>5116</v>
      </c>
      <c r="FB1327" s="233"/>
      <c r="FC1327" s="233"/>
      <c r="FD1327" s="233"/>
    </row>
    <row r="1328">
      <c r="A1328" s="233" t="s">
        <v>5117</v>
      </c>
      <c r="B1328" s="233" t="s">
        <v>402</v>
      </c>
      <c r="C1328" s="644" t="s">
        <v>8</v>
      </c>
      <c r="D1328" s="638" t="s">
        <v>18</v>
      </c>
      <c r="E1328" s="638" t="s">
        <v>12</v>
      </c>
      <c r="F1328" s="638" t="s">
        <v>283</v>
      </c>
      <c r="G1328" s="638" t="s">
        <v>4821</v>
      </c>
      <c r="H1328" s="638" t="s">
        <v>3770</v>
      </c>
      <c r="I1328" s="638" t="s">
        <v>23</v>
      </c>
      <c r="J1328" s="638" t="s">
        <v>44</v>
      </c>
      <c r="K1328" s="234" t="s">
        <v>4384</v>
      </c>
      <c r="L1328" s="234" t="s">
        <v>5118</v>
      </c>
      <c r="M1328" s="234" t="s">
        <v>103</v>
      </c>
      <c r="N1328" s="236">
        <v>42145.0</v>
      </c>
      <c r="O1328" s="236">
        <v>42145.0</v>
      </c>
      <c r="P1328" s="218"/>
      <c r="Q1328" s="229"/>
      <c r="R1328" s="229"/>
      <c r="S1328" s="218"/>
      <c r="T1328" s="390">
        <f t="shared" si="2693"/>
        <v>1378</v>
      </c>
      <c r="U1328" s="647">
        <f t="shared" ref="U1328:W1328" si="2727">IF(ISBLANK($A1328),"",sum(AE1328,AK1328,AQ1328,AW1328,BC1328,BI1328,BO1328,BU1328,CA1328,CG1328,CM1328,CS1328,CY1328,DE1328,DK1328,DQ1328,DW1328,EC1328,EI1328,EO1328,EU1328))</f>
        <v>1</v>
      </c>
      <c r="V1328" s="647">
        <f t="shared" si="2727"/>
        <v>0</v>
      </c>
      <c r="W1328" s="647">
        <f t="shared" si="2727"/>
        <v>0</v>
      </c>
      <c r="X1328" s="648">
        <f t="shared" si="2695"/>
        <v>1</v>
      </c>
      <c r="Y1328" s="647">
        <f t="shared" ref="Y1328:AA1328" si="2728">IF(ISBLANK($A1328),"",sum(AH1328,AN1328,AT1328,AZ1328,BF1328,BL1328,BR1328,BX1328,CD1328,CJ1328,CP1328,CV1328,DB1328,DH1328,DN1328,DT1328,DZ1328,EF1328,EL1328,ER1328,EX1328))</f>
        <v>0</v>
      </c>
      <c r="Z1328" s="647">
        <f t="shared" si="2728"/>
        <v>0</v>
      </c>
      <c r="AA1328" s="647">
        <f t="shared" si="2728"/>
        <v>0</v>
      </c>
      <c r="AB1328" s="648">
        <f t="shared" si="2697"/>
        <v>0</v>
      </c>
      <c r="AC1328" s="649">
        <f t="shared" si="2698"/>
        <v>0</v>
      </c>
      <c r="AD1328" s="650" t="str">
        <f t="shared" si="2729"/>
        <v>20+</v>
      </c>
      <c r="AE1328" s="237">
        <v>1.0</v>
      </c>
      <c r="AF1328" s="218"/>
      <c r="AG1328" s="218"/>
      <c r="AH1328" s="218"/>
      <c r="AI1328" s="218"/>
      <c r="AJ1328" s="218"/>
      <c r="AK1328" s="218"/>
      <c r="AL1328" s="218"/>
      <c r="AM1328" s="218"/>
      <c r="AN1328" s="218"/>
      <c r="AO1328" s="218"/>
      <c r="AP1328" s="218"/>
      <c r="AQ1328" s="218"/>
      <c r="AR1328" s="218"/>
      <c r="AS1328" s="218"/>
      <c r="AT1328" s="218"/>
      <c r="AU1328" s="218"/>
      <c r="AV1328" s="218"/>
      <c r="AW1328" s="218"/>
      <c r="AX1328" s="218"/>
      <c r="AY1328" s="218"/>
      <c r="AZ1328" s="218"/>
      <c r="BA1328" s="218"/>
      <c r="BB1328" s="218"/>
      <c r="BC1328" s="218"/>
      <c r="BD1328" s="218"/>
      <c r="BE1328" s="218"/>
      <c r="BF1328" s="218"/>
      <c r="BG1328" s="218"/>
      <c r="BH1328" s="218"/>
      <c r="BI1328" s="218"/>
      <c r="BJ1328" s="218"/>
      <c r="BK1328" s="218"/>
      <c r="BL1328" s="218"/>
      <c r="BM1328" s="218"/>
      <c r="BN1328" s="218"/>
      <c r="BO1328" s="218"/>
      <c r="BP1328" s="218"/>
      <c r="BQ1328" s="218"/>
      <c r="BR1328" s="218"/>
      <c r="BS1328" s="218"/>
      <c r="BT1328" s="218"/>
      <c r="BU1328" s="218"/>
      <c r="BV1328" s="218"/>
      <c r="BW1328" s="218"/>
      <c r="BX1328" s="218"/>
      <c r="BY1328" s="218"/>
      <c r="BZ1328" s="218"/>
      <c r="CA1328" s="218"/>
      <c r="CB1328" s="218"/>
      <c r="CC1328" s="218"/>
      <c r="CD1328" s="218"/>
      <c r="CE1328" s="218"/>
      <c r="CF1328" s="218"/>
      <c r="CG1328" s="218"/>
      <c r="CH1328" s="218"/>
      <c r="CI1328" s="218"/>
      <c r="CJ1328" s="218"/>
      <c r="CK1328" s="218"/>
      <c r="CL1328" s="218"/>
      <c r="CM1328" s="218"/>
      <c r="CN1328" s="218"/>
      <c r="CO1328" s="218"/>
      <c r="CP1328" s="218"/>
      <c r="CQ1328" s="218"/>
      <c r="CR1328" s="218"/>
      <c r="CS1328" s="218"/>
      <c r="CT1328" s="218"/>
      <c r="CU1328" s="218"/>
      <c r="CV1328" s="218"/>
      <c r="CW1328" s="218"/>
      <c r="CX1328" s="218"/>
      <c r="CY1328" s="218"/>
      <c r="CZ1328" s="218"/>
      <c r="DA1328" s="218"/>
      <c r="DB1328" s="218"/>
      <c r="DC1328" s="218"/>
      <c r="DD1328" s="218"/>
      <c r="DE1328" s="218"/>
      <c r="DF1328" s="218"/>
      <c r="DG1328" s="218"/>
      <c r="DH1328" s="218"/>
      <c r="DI1328" s="218"/>
      <c r="DJ1328" s="218"/>
      <c r="DK1328" s="218"/>
      <c r="DL1328" s="218"/>
      <c r="DM1328" s="218"/>
      <c r="DN1328" s="218"/>
      <c r="DO1328" s="218"/>
      <c r="DP1328" s="218"/>
      <c r="DQ1328" s="218"/>
      <c r="DR1328" s="218"/>
      <c r="DS1328" s="218"/>
      <c r="DT1328" s="218"/>
      <c r="DU1328" s="218"/>
      <c r="DV1328" s="218"/>
      <c r="DW1328" s="218"/>
      <c r="DX1328" s="218"/>
      <c r="DY1328" s="218"/>
      <c r="DZ1328" s="218"/>
      <c r="EA1328" s="218"/>
      <c r="EB1328" s="218"/>
      <c r="EC1328" s="218"/>
      <c r="ED1328" s="218"/>
      <c r="EE1328" s="218"/>
      <c r="EF1328" s="218"/>
      <c r="EG1328" s="218"/>
      <c r="EH1328" s="218"/>
      <c r="EI1328" s="218"/>
      <c r="EJ1328" s="218"/>
      <c r="EK1328" s="218"/>
      <c r="EL1328" s="218"/>
      <c r="EM1328" s="218"/>
      <c r="EN1328" s="218"/>
      <c r="EO1328" s="218"/>
      <c r="EP1328" s="218"/>
      <c r="EQ1328" s="218"/>
      <c r="ER1328" s="218"/>
      <c r="ES1328" s="218"/>
      <c r="ET1328" s="218"/>
      <c r="EU1328" s="218"/>
      <c r="EV1328" s="218"/>
      <c r="EW1328" s="218"/>
      <c r="EX1328" s="218"/>
      <c r="EY1328" s="218"/>
      <c r="EZ1328" s="218"/>
      <c r="FA1328" s="233" t="s">
        <v>5119</v>
      </c>
      <c r="FB1328" s="233"/>
      <c r="FC1328" s="233"/>
      <c r="FD1328" s="233"/>
    </row>
    <row r="1329">
      <c r="A1329" s="233" t="s">
        <v>5120</v>
      </c>
      <c r="B1329" s="234" t="s">
        <v>5121</v>
      </c>
      <c r="C1329" s="235" t="s">
        <v>8</v>
      </c>
      <c r="D1329" s="234" t="s">
        <v>18</v>
      </c>
      <c r="E1329" s="234" t="s">
        <v>12</v>
      </c>
      <c r="F1329" s="234" t="s">
        <v>283</v>
      </c>
      <c r="G1329" s="234" t="s">
        <v>5023</v>
      </c>
      <c r="H1329" s="234" t="s">
        <v>3967</v>
      </c>
      <c r="I1329" s="234" t="s">
        <v>23</v>
      </c>
      <c r="J1329" s="234" t="s">
        <v>44</v>
      </c>
      <c r="K1329" s="234" t="s">
        <v>4384</v>
      </c>
      <c r="L1329" s="234" t="s">
        <v>596</v>
      </c>
      <c r="M1329" s="234" t="s">
        <v>110</v>
      </c>
      <c r="N1329" s="236">
        <v>42009.0</v>
      </c>
      <c r="O1329" s="236">
        <v>42025.0</v>
      </c>
      <c r="P1329" s="236">
        <v>42115.0</v>
      </c>
      <c r="Q1329" s="229"/>
      <c r="R1329" s="229"/>
      <c r="S1329" s="218"/>
      <c r="T1329" s="390">
        <f t="shared" si="2693"/>
        <v>1514</v>
      </c>
      <c r="U1329" s="647">
        <f t="shared" ref="U1329:W1329" si="2730">IF(ISBLANK($A1329),"",sum(AE1329,AK1329,AQ1329,AW1329,BC1329,BI1329,BO1329,BU1329,CA1329,CG1329,CM1329,CS1329,CY1329,DE1329,DK1329,DQ1329,DW1329,EC1329,EI1329,EO1329,EU1329))</f>
        <v>4</v>
      </c>
      <c r="V1329" s="647">
        <f t="shared" si="2730"/>
        <v>4</v>
      </c>
      <c r="W1329" s="647">
        <f t="shared" si="2730"/>
        <v>5</v>
      </c>
      <c r="X1329" s="648">
        <f t="shared" si="2695"/>
        <v>13</v>
      </c>
      <c r="Y1329" s="647">
        <f t="shared" ref="Y1329:AA1329" si="2731">IF(ISBLANK($A1329),"",sum(AH1329,AN1329,AT1329,AZ1329,BF1329,BL1329,BR1329,BX1329,CD1329,CJ1329,CP1329,CV1329,DB1329,DH1329,DN1329,DT1329,DZ1329,EF1329,EL1329,ER1329,EX1329))</f>
        <v>8</v>
      </c>
      <c r="Z1329" s="647">
        <f t="shared" si="2731"/>
        <v>6</v>
      </c>
      <c r="AA1329" s="647">
        <f t="shared" si="2731"/>
        <v>0</v>
      </c>
      <c r="AB1329" s="648">
        <f t="shared" si="2697"/>
        <v>14</v>
      </c>
      <c r="AC1329" s="238"/>
      <c r="AD1329" s="636"/>
      <c r="AE1329" s="329"/>
      <c r="AF1329" s="329"/>
      <c r="AG1329" s="329"/>
      <c r="AH1329" s="329"/>
      <c r="AI1329" s="329"/>
      <c r="AJ1329" s="329"/>
      <c r="AK1329" s="329"/>
      <c r="AL1329" s="329"/>
      <c r="AM1329" s="329"/>
      <c r="AN1329" s="329"/>
      <c r="AO1329" s="329"/>
      <c r="AP1329" s="329"/>
      <c r="AQ1329" s="329"/>
      <c r="AR1329" s="329"/>
      <c r="AS1329" s="329"/>
      <c r="AT1329" s="329"/>
      <c r="AU1329" s="329"/>
      <c r="AV1329" s="329"/>
      <c r="AW1329" s="329"/>
      <c r="AX1329" s="329"/>
      <c r="AY1329" s="334">
        <v>2.0</v>
      </c>
      <c r="AZ1329" s="329"/>
      <c r="BA1329" s="329"/>
      <c r="BB1329" s="329"/>
      <c r="BC1329" s="329"/>
      <c r="BD1329" s="329"/>
      <c r="BE1329" s="329"/>
      <c r="BF1329" s="329"/>
      <c r="BG1329" s="329"/>
      <c r="BH1329" s="329"/>
      <c r="BI1329" s="329"/>
      <c r="BJ1329" s="329"/>
      <c r="BK1329" s="329"/>
      <c r="BL1329" s="329"/>
      <c r="BM1329" s="329"/>
      <c r="BN1329" s="329"/>
      <c r="BO1329" s="329"/>
      <c r="BP1329" s="329"/>
      <c r="BQ1329" s="329"/>
      <c r="BR1329" s="329"/>
      <c r="BS1329" s="329"/>
      <c r="BT1329" s="329"/>
      <c r="BU1329" s="329"/>
      <c r="BV1329" s="329"/>
      <c r="BW1329" s="329"/>
      <c r="BX1329" s="329"/>
      <c r="BY1329" s="329"/>
      <c r="BZ1329" s="329"/>
      <c r="CA1329" s="329"/>
      <c r="CB1329" s="329"/>
      <c r="CC1329" s="329"/>
      <c r="CD1329" s="329"/>
      <c r="CE1329" s="329"/>
      <c r="CF1329" s="329"/>
      <c r="CG1329" s="329"/>
      <c r="CH1329" s="329"/>
      <c r="CI1329" s="329"/>
      <c r="CJ1329" s="329"/>
      <c r="CK1329" s="329"/>
      <c r="CL1329" s="329"/>
      <c r="CM1329" s="329"/>
      <c r="CN1329" s="329"/>
      <c r="CO1329" s="329"/>
      <c r="CP1329" s="329"/>
      <c r="CQ1329" s="329"/>
      <c r="CR1329" s="329"/>
      <c r="CS1329" s="329"/>
      <c r="CT1329" s="329"/>
      <c r="CU1329" s="329"/>
      <c r="CV1329" s="329"/>
      <c r="CW1329" s="329"/>
      <c r="CX1329" s="329"/>
      <c r="CY1329" s="329"/>
      <c r="CZ1329" s="329"/>
      <c r="DA1329" s="329"/>
      <c r="DB1329" s="329"/>
      <c r="DC1329" s="329"/>
      <c r="DD1329" s="329"/>
      <c r="DE1329" s="329"/>
      <c r="DF1329" s="329"/>
      <c r="DG1329" s="329"/>
      <c r="DH1329" s="329"/>
      <c r="DI1329" s="329"/>
      <c r="DJ1329" s="329"/>
      <c r="DK1329" s="334">
        <v>1.0</v>
      </c>
      <c r="DL1329" s="334">
        <v>2.0</v>
      </c>
      <c r="DM1329" s="329"/>
      <c r="DN1329" s="329"/>
      <c r="DO1329" s="329"/>
      <c r="DP1329" s="329"/>
      <c r="DQ1329" s="334">
        <v>2.0</v>
      </c>
      <c r="DR1329" s="334">
        <v>1.0</v>
      </c>
      <c r="DS1329" s="329"/>
      <c r="DT1329" s="334">
        <v>5.0</v>
      </c>
      <c r="DU1329" s="329"/>
      <c r="DV1329" s="329"/>
      <c r="DW1329" s="329"/>
      <c r="DX1329" s="334">
        <v>1.0</v>
      </c>
      <c r="DY1329" s="329"/>
      <c r="DZ1329" s="329"/>
      <c r="EA1329" s="329"/>
      <c r="EB1329" s="329"/>
      <c r="EC1329" s="329"/>
      <c r="ED1329" s="329"/>
      <c r="EE1329" s="329"/>
      <c r="EF1329" s="329"/>
      <c r="EG1329" s="329"/>
      <c r="EH1329" s="329"/>
      <c r="EI1329" s="329"/>
      <c r="EJ1329" s="329"/>
      <c r="EK1329" s="329"/>
      <c r="EL1329" s="329"/>
      <c r="EM1329" s="329"/>
      <c r="EN1329" s="329"/>
      <c r="EO1329" s="329"/>
      <c r="EP1329" s="329"/>
      <c r="EQ1329" s="329"/>
      <c r="ER1329" s="329"/>
      <c r="ES1329" s="329"/>
      <c r="ET1329" s="329"/>
      <c r="EU1329" s="237">
        <v>1.0</v>
      </c>
      <c r="EV1329" s="218"/>
      <c r="EW1329" s="237">
        <v>3.0</v>
      </c>
      <c r="EX1329" s="237">
        <v>3.0</v>
      </c>
      <c r="EY1329" s="237">
        <v>6.0</v>
      </c>
      <c r="EZ1329" s="218"/>
      <c r="FA1329" s="234" t="s">
        <v>5122</v>
      </c>
      <c r="FB1329" s="234"/>
      <c r="FC1329" s="234"/>
      <c r="FD1329" s="234"/>
    </row>
    <row r="1330">
      <c r="A1330" s="643" t="s">
        <v>5123</v>
      </c>
      <c r="B1330" s="643" t="s">
        <v>4958</v>
      </c>
      <c r="C1330" s="644" t="s">
        <v>8</v>
      </c>
      <c r="D1330" s="638" t="s">
        <v>18</v>
      </c>
      <c r="E1330" s="638" t="s">
        <v>12</v>
      </c>
      <c r="F1330" s="638" t="s">
        <v>283</v>
      </c>
      <c r="G1330" s="643" t="s">
        <v>5124</v>
      </c>
      <c r="H1330" s="643" t="s">
        <v>3483</v>
      </c>
      <c r="I1330" s="638" t="s">
        <v>23</v>
      </c>
      <c r="J1330" s="638" t="s">
        <v>44</v>
      </c>
      <c r="K1330" s="638" t="s">
        <v>4384</v>
      </c>
      <c r="L1330" s="643" t="s">
        <v>785</v>
      </c>
      <c r="M1330" s="638" t="s">
        <v>97</v>
      </c>
      <c r="N1330" s="653">
        <v>42114.0</v>
      </c>
      <c r="O1330" s="653">
        <v>42114.0</v>
      </c>
      <c r="P1330" s="218"/>
      <c r="Q1330" s="229"/>
      <c r="R1330" s="229"/>
      <c r="S1330" s="218"/>
      <c r="T1330" s="390">
        <f t="shared" si="2693"/>
        <v>1409</v>
      </c>
      <c r="U1330" s="536">
        <f t="shared" ref="U1330:W1330" si="2732">IF(ISBLANK($A1330),"",sum(AE1330,AK1330,AQ1330,AW1330,BC1330,BI1330,BO1330,BU1330,CA1330,CG1330,CM1330,CS1330,CY1330,DE1330,DK1330,DQ1330,DW1330,EC1330,EI1330,EO1330,EU1330))</f>
        <v>7</v>
      </c>
      <c r="V1330" s="536">
        <f t="shared" si="2732"/>
        <v>1</v>
      </c>
      <c r="W1330" s="536">
        <f t="shared" si="2732"/>
        <v>0</v>
      </c>
      <c r="X1330" s="537">
        <f t="shared" si="2695"/>
        <v>8</v>
      </c>
      <c r="Y1330" s="536">
        <f t="shared" ref="Y1330:AA1330" si="2733">IF(ISBLANK($A1330),"",sum(AH1330,AN1330,AT1330,AZ1330,BF1330,BL1330,BR1330,BX1330,CD1330,CJ1330,CP1330,CV1330,DB1330,DH1330,DN1330,DT1330,DZ1330,EF1330,EL1330,ER1330,EX1330))</f>
        <v>4</v>
      </c>
      <c r="Z1330" s="536">
        <f t="shared" si="2733"/>
        <v>1</v>
      </c>
      <c r="AA1330" s="536">
        <f t="shared" si="2733"/>
        <v>0</v>
      </c>
      <c r="AB1330" s="537">
        <f t="shared" si="2697"/>
        <v>5</v>
      </c>
      <c r="AC1330" s="538">
        <f t="shared" ref="AC1330:AC1402" si="2736">IFERROR(Y1330/X1330,"")</f>
        <v>0.5</v>
      </c>
      <c r="AD1330" s="635" t="str">
        <f t="shared" ref="AD1330:AD1331" si="2737"> IF( N1330="" , "", IF( (TODAY()-N1330)/7 &gt; 20 , "20+", ROUNDUP((TODAY()-N1330)/7 ,0)))</f>
        <v>20+</v>
      </c>
      <c r="AE1330" s="218"/>
      <c r="AF1330" s="218"/>
      <c r="AG1330" s="218"/>
      <c r="AH1330" s="218"/>
      <c r="AI1330" s="218"/>
      <c r="AJ1330" s="218"/>
      <c r="AK1330" s="218"/>
      <c r="AL1330" s="218"/>
      <c r="AM1330" s="218"/>
      <c r="AN1330" s="218"/>
      <c r="AO1330" s="218"/>
      <c r="AP1330" s="218"/>
      <c r="AQ1330" s="218"/>
      <c r="AR1330" s="218"/>
      <c r="AS1330" s="218"/>
      <c r="AT1330" s="218"/>
      <c r="AU1330" s="218"/>
      <c r="AV1330" s="218"/>
      <c r="AW1330" s="218"/>
      <c r="AX1330" s="218"/>
      <c r="AY1330" s="218"/>
      <c r="AZ1330" s="218"/>
      <c r="BA1330" s="218"/>
      <c r="BB1330" s="218"/>
      <c r="BC1330" s="218"/>
      <c r="BD1330" s="218"/>
      <c r="BE1330" s="218"/>
      <c r="BF1330" s="218"/>
      <c r="BG1330" s="218"/>
      <c r="BH1330" s="218"/>
      <c r="BI1330" s="218"/>
      <c r="BJ1330" s="218"/>
      <c r="BK1330" s="218"/>
      <c r="BL1330" s="218"/>
      <c r="BM1330" s="218"/>
      <c r="BN1330" s="218"/>
      <c r="BO1330" s="646">
        <v>4.0</v>
      </c>
      <c r="BP1330" s="218"/>
      <c r="BQ1330" s="218"/>
      <c r="BR1330" s="218"/>
      <c r="BS1330" s="218"/>
      <c r="BT1330" s="218"/>
      <c r="BU1330" s="218"/>
      <c r="BV1330" s="218"/>
      <c r="BW1330" s="218"/>
      <c r="BX1330" s="218"/>
      <c r="BY1330" s="218"/>
      <c r="BZ1330" s="218"/>
      <c r="CA1330" s="646">
        <v>2.0</v>
      </c>
      <c r="CB1330" s="218"/>
      <c r="CC1330" s="218"/>
      <c r="CD1330" s="646">
        <v>3.0</v>
      </c>
      <c r="CE1330" s="218"/>
      <c r="CF1330" s="218"/>
      <c r="CG1330" s="646">
        <v>1.0</v>
      </c>
      <c r="CH1330" s="646">
        <v>1.0</v>
      </c>
      <c r="CI1330" s="218"/>
      <c r="CJ1330" s="646">
        <v>1.0</v>
      </c>
      <c r="CK1330" s="218"/>
      <c r="CL1330" s="218"/>
      <c r="CM1330" s="218"/>
      <c r="CN1330" s="218"/>
      <c r="CO1330" s="218"/>
      <c r="CP1330" s="218"/>
      <c r="CQ1330" s="646">
        <v>1.0</v>
      </c>
      <c r="CR1330" s="218"/>
      <c r="CS1330" s="218"/>
      <c r="CT1330" s="218"/>
      <c r="CU1330" s="218"/>
      <c r="CV1330" s="218"/>
      <c r="CW1330" s="218"/>
      <c r="CX1330" s="218"/>
      <c r="CY1330" s="218"/>
      <c r="CZ1330" s="218"/>
      <c r="DA1330" s="218"/>
      <c r="DB1330" s="218"/>
      <c r="DC1330" s="218"/>
      <c r="DD1330" s="218"/>
      <c r="DE1330" s="218"/>
      <c r="DF1330" s="218"/>
      <c r="DG1330" s="218"/>
      <c r="DH1330" s="218"/>
      <c r="DI1330" s="218"/>
      <c r="DJ1330" s="218"/>
      <c r="DK1330" s="218"/>
      <c r="DL1330" s="218"/>
      <c r="DM1330" s="218"/>
      <c r="DN1330" s="218"/>
      <c r="DO1330" s="218"/>
      <c r="DP1330" s="218"/>
      <c r="DQ1330" s="218"/>
      <c r="DR1330" s="218"/>
      <c r="DS1330" s="218"/>
      <c r="DT1330" s="218"/>
      <c r="DU1330" s="218"/>
      <c r="DV1330" s="218"/>
      <c r="DW1330" s="218"/>
      <c r="DX1330" s="218"/>
      <c r="DY1330" s="218"/>
      <c r="DZ1330" s="218"/>
      <c r="EA1330" s="218"/>
      <c r="EB1330" s="218"/>
      <c r="EC1330" s="218"/>
      <c r="ED1330" s="218"/>
      <c r="EE1330" s="218"/>
      <c r="EF1330" s="218"/>
      <c r="EG1330" s="218"/>
      <c r="EH1330" s="218"/>
      <c r="EI1330" s="218"/>
      <c r="EJ1330" s="218"/>
      <c r="EK1330" s="218"/>
      <c r="EL1330" s="218"/>
      <c r="EM1330" s="218"/>
      <c r="EN1330" s="218"/>
      <c r="EO1330" s="218"/>
      <c r="EP1330" s="218"/>
      <c r="EQ1330" s="218"/>
      <c r="ER1330" s="218"/>
      <c r="ES1330" s="218"/>
      <c r="ET1330" s="218"/>
      <c r="EU1330" s="218"/>
      <c r="EV1330" s="218"/>
      <c r="EW1330" s="218"/>
      <c r="EX1330" s="218"/>
      <c r="EY1330" s="218"/>
      <c r="EZ1330" s="218"/>
      <c r="FA1330" s="643" t="s">
        <v>5125</v>
      </c>
      <c r="FB1330" s="643"/>
      <c r="FC1330" s="643"/>
      <c r="FD1330" s="643"/>
    </row>
    <row r="1331">
      <c r="A1331" s="643" t="s">
        <v>5126</v>
      </c>
      <c r="B1331" s="643" t="s">
        <v>4331</v>
      </c>
      <c r="C1331" s="644" t="s">
        <v>8</v>
      </c>
      <c r="D1331" s="233" t="s">
        <v>18</v>
      </c>
      <c r="E1331" s="638" t="s">
        <v>12</v>
      </c>
      <c r="F1331" s="638" t="s">
        <v>283</v>
      </c>
      <c r="G1331" s="233" t="s">
        <v>5052</v>
      </c>
      <c r="H1331" s="233" t="s">
        <v>3900</v>
      </c>
      <c r="I1331" s="638" t="s">
        <v>23</v>
      </c>
      <c r="J1331" s="638" t="s">
        <v>44</v>
      </c>
      <c r="K1331" s="638" t="s">
        <v>4384</v>
      </c>
      <c r="L1331" s="643" t="s">
        <v>5127</v>
      </c>
      <c r="M1331" s="638" t="s">
        <v>125</v>
      </c>
      <c r="N1331" s="653">
        <v>42116.0</v>
      </c>
      <c r="O1331" s="653">
        <v>42116.0</v>
      </c>
      <c r="P1331" s="218"/>
      <c r="Q1331" s="229"/>
      <c r="R1331" s="229"/>
      <c r="S1331" s="218"/>
      <c r="T1331" s="390">
        <f t="shared" si="2693"/>
        <v>1407</v>
      </c>
      <c r="U1331" s="536">
        <f t="shared" ref="U1331:W1331" si="2734">IF(ISBLANK($A1331),"",sum(AE1331,AK1331,AQ1331,AW1331,BC1331,BI1331,BO1331,BU1331,CA1331,CG1331,CM1331,CS1331,CY1331,DE1331,DK1331,DQ1331,DW1331,EC1331,EI1331,EO1331,EU1331))</f>
        <v>3</v>
      </c>
      <c r="V1331" s="536">
        <f t="shared" si="2734"/>
        <v>1</v>
      </c>
      <c r="W1331" s="536">
        <f t="shared" si="2734"/>
        <v>0</v>
      </c>
      <c r="X1331" s="537">
        <f t="shared" si="2695"/>
        <v>4</v>
      </c>
      <c r="Y1331" s="536">
        <f t="shared" ref="Y1331:AA1331" si="2735">IF(ISBLANK($A1331),"",sum(AH1331,AN1331,AT1331,AZ1331,BF1331,BL1331,BR1331,BX1331,CD1331,CJ1331,CP1331,CV1331,DB1331,DH1331,DN1331,DT1331,DZ1331,EF1331,EL1331,ER1331,EX1331))</f>
        <v>6</v>
      </c>
      <c r="Z1331" s="536">
        <f t="shared" si="2735"/>
        <v>10</v>
      </c>
      <c r="AA1331" s="536">
        <f t="shared" si="2735"/>
        <v>0</v>
      </c>
      <c r="AB1331" s="537">
        <f t="shared" si="2697"/>
        <v>16</v>
      </c>
      <c r="AC1331" s="538">
        <f t="shared" si="2736"/>
        <v>1.5</v>
      </c>
      <c r="AD1331" s="635" t="str">
        <f t="shared" si="2737"/>
        <v>20+</v>
      </c>
      <c r="AE1331" s="218"/>
      <c r="AF1331" s="218"/>
      <c r="AG1331" s="218"/>
      <c r="AH1331" s="218"/>
      <c r="AI1331" s="218"/>
      <c r="AJ1331" s="218"/>
      <c r="AK1331" s="218"/>
      <c r="AL1331" s="218"/>
      <c r="AM1331" s="218"/>
      <c r="AN1331" s="218"/>
      <c r="AO1331" s="218"/>
      <c r="AP1331" s="218"/>
      <c r="AQ1331" s="218"/>
      <c r="AR1331" s="218"/>
      <c r="AS1331" s="218"/>
      <c r="AT1331" s="218"/>
      <c r="AU1331" s="218"/>
      <c r="AV1331" s="218"/>
      <c r="AW1331" s="218"/>
      <c r="AX1331" s="218"/>
      <c r="AY1331" s="218"/>
      <c r="AZ1331" s="218"/>
      <c r="BA1331" s="218"/>
      <c r="BB1331" s="218"/>
      <c r="BC1331" s="218"/>
      <c r="BD1331" s="218"/>
      <c r="BE1331" s="218"/>
      <c r="BF1331" s="218"/>
      <c r="BG1331" s="218"/>
      <c r="BH1331" s="218"/>
      <c r="BI1331" s="646">
        <v>3.0</v>
      </c>
      <c r="BJ1331" s="218"/>
      <c r="BK1331" s="218"/>
      <c r="BL1331" s="218"/>
      <c r="BM1331" s="218"/>
      <c r="BN1331" s="218"/>
      <c r="BO1331" s="218"/>
      <c r="BP1331" s="218"/>
      <c r="BQ1331" s="218"/>
      <c r="BR1331" s="218"/>
      <c r="BS1331" s="218"/>
      <c r="BT1331" s="218"/>
      <c r="BU1331" s="218"/>
      <c r="BV1331" s="218"/>
      <c r="BW1331" s="218"/>
      <c r="BX1331" s="218"/>
      <c r="BY1331" s="218"/>
      <c r="BZ1331" s="218"/>
      <c r="CA1331" s="218"/>
      <c r="CB1331" s="646">
        <v>1.0</v>
      </c>
      <c r="CC1331" s="218"/>
      <c r="CD1331" s="646">
        <v>6.0</v>
      </c>
      <c r="CE1331" s="218"/>
      <c r="CF1331" s="218"/>
      <c r="CG1331" s="218"/>
      <c r="CH1331" s="218"/>
      <c r="CI1331" s="218"/>
      <c r="CJ1331" s="218"/>
      <c r="CK1331" s="218"/>
      <c r="CL1331" s="218"/>
      <c r="CM1331" s="218"/>
      <c r="CN1331" s="218"/>
      <c r="CO1331" s="218"/>
      <c r="CP1331" s="218"/>
      <c r="CQ1331" s="646">
        <v>10.0</v>
      </c>
      <c r="CR1331" s="218"/>
      <c r="CS1331" s="218"/>
      <c r="CT1331" s="218"/>
      <c r="CU1331" s="218"/>
      <c r="CV1331" s="218"/>
      <c r="CW1331" s="218"/>
      <c r="CX1331" s="218"/>
      <c r="CY1331" s="218"/>
      <c r="CZ1331" s="218"/>
      <c r="DA1331" s="218"/>
      <c r="DB1331" s="218"/>
      <c r="DC1331" s="218"/>
      <c r="DD1331" s="218"/>
      <c r="DE1331" s="218"/>
      <c r="DF1331" s="218"/>
      <c r="DG1331" s="218"/>
      <c r="DH1331" s="218"/>
      <c r="DI1331" s="218"/>
      <c r="DJ1331" s="218"/>
      <c r="DK1331" s="218"/>
      <c r="DL1331" s="218"/>
      <c r="DM1331" s="218"/>
      <c r="DN1331" s="218"/>
      <c r="DO1331" s="218"/>
      <c r="DP1331" s="218"/>
      <c r="DQ1331" s="218"/>
      <c r="DR1331" s="218"/>
      <c r="DS1331" s="218"/>
      <c r="DT1331" s="218"/>
      <c r="DU1331" s="218"/>
      <c r="DV1331" s="218"/>
      <c r="DW1331" s="218"/>
      <c r="DX1331" s="218"/>
      <c r="DY1331" s="218"/>
      <c r="DZ1331" s="218"/>
      <c r="EA1331" s="218"/>
      <c r="EB1331" s="218"/>
      <c r="EC1331" s="218"/>
      <c r="ED1331" s="218"/>
      <c r="EE1331" s="218"/>
      <c r="EF1331" s="218"/>
      <c r="EG1331" s="218"/>
      <c r="EH1331" s="218"/>
      <c r="EI1331" s="218"/>
      <c r="EJ1331" s="218"/>
      <c r="EK1331" s="218"/>
      <c r="EL1331" s="218"/>
      <c r="EM1331" s="218"/>
      <c r="EN1331" s="218"/>
      <c r="EO1331" s="218"/>
      <c r="EP1331" s="218"/>
      <c r="EQ1331" s="218"/>
      <c r="ER1331" s="218"/>
      <c r="ES1331" s="218"/>
      <c r="ET1331" s="218"/>
      <c r="EU1331" s="218"/>
      <c r="EV1331" s="218"/>
      <c r="EW1331" s="218"/>
      <c r="EX1331" s="218"/>
      <c r="EY1331" s="218"/>
      <c r="EZ1331" s="218"/>
      <c r="FA1331" s="643" t="s">
        <v>5128</v>
      </c>
      <c r="FB1331" s="643"/>
      <c r="FC1331" s="643"/>
      <c r="FD1331" s="643"/>
    </row>
    <row r="1332">
      <c r="A1332" s="643" t="s">
        <v>5129</v>
      </c>
      <c r="B1332" s="638" t="s">
        <v>3603</v>
      </c>
      <c r="C1332" s="644" t="s">
        <v>8</v>
      </c>
      <c r="D1332" s="638" t="s">
        <v>18</v>
      </c>
      <c r="E1332" s="638" t="s">
        <v>12</v>
      </c>
      <c r="F1332" s="638" t="s">
        <v>283</v>
      </c>
      <c r="G1332" s="638" t="s">
        <v>5038</v>
      </c>
      <c r="H1332" s="638" t="s">
        <v>3483</v>
      </c>
      <c r="I1332" s="638" t="s">
        <v>23</v>
      </c>
      <c r="J1332" s="638" t="s">
        <v>44</v>
      </c>
      <c r="K1332" s="638" t="s">
        <v>4384</v>
      </c>
      <c r="L1332" s="638" t="s">
        <v>492</v>
      </c>
      <c r="M1332" s="638" t="s">
        <v>50</v>
      </c>
      <c r="N1332" s="645">
        <v>42160.0</v>
      </c>
      <c r="O1332" s="645">
        <v>42160.0</v>
      </c>
      <c r="P1332" s="218"/>
      <c r="Q1332" s="229"/>
      <c r="R1332" s="229"/>
      <c r="S1332" s="218"/>
      <c r="T1332" s="390">
        <f t="shared" si="2693"/>
        <v>1363</v>
      </c>
      <c r="U1332" s="647">
        <f t="shared" ref="U1332:W1332" si="2738">IF(ISBLANK($A1332),"",sum(AE1332,AK1332,AQ1332,AW1332,BC1332,BI1332,BO1332,BU1332,CA1332,CG1332,CM1332,CS1332,CY1332,DE1332,DK1332,DQ1332,DW1332,EC1332,EI1332,EO1332,EU1332))</f>
        <v>4</v>
      </c>
      <c r="V1332" s="647">
        <f t="shared" si="2738"/>
        <v>0</v>
      </c>
      <c r="W1332" s="647">
        <f t="shared" si="2738"/>
        <v>0</v>
      </c>
      <c r="X1332" s="648">
        <f t="shared" si="2695"/>
        <v>4</v>
      </c>
      <c r="Y1332" s="647">
        <f t="shared" ref="Y1332:AA1332" si="2739">IF(ISBLANK($A1332),"",sum(AH1332,AN1332,AT1332,AZ1332,BF1332,BL1332,BR1332,BX1332,CD1332,CJ1332,CP1332,CV1332,DB1332,DH1332,DN1332,DT1332,DZ1332,EF1332,EL1332,ER1332,EX1332))</f>
        <v>2</v>
      </c>
      <c r="Z1332" s="647">
        <f t="shared" si="2739"/>
        <v>2</v>
      </c>
      <c r="AA1332" s="647">
        <f t="shared" si="2739"/>
        <v>2</v>
      </c>
      <c r="AB1332" s="648">
        <f t="shared" si="2697"/>
        <v>6</v>
      </c>
      <c r="AC1332" s="649">
        <f t="shared" si="2736"/>
        <v>0.5</v>
      </c>
      <c r="AD1332" s="650" t="str">
        <f t="shared" ref="AD1332:AD1347" si="2742">IF( (TODAY()-N1332)/7 &lt; 1,"1", IF( N1332="" , "", IF( (TODAY()-N1332)/7 &gt; 20 , "20+", (TODAY()-N1332)/7 )))</f>
        <v>20+</v>
      </c>
      <c r="AE1332" s="218"/>
      <c r="AF1332" s="218"/>
      <c r="AG1332" s="218"/>
      <c r="AH1332" s="218"/>
      <c r="AI1332" s="218"/>
      <c r="AJ1332" s="218"/>
      <c r="AK1332" s="646">
        <v>2.0</v>
      </c>
      <c r="AL1332" s="218"/>
      <c r="AM1332" s="218"/>
      <c r="AN1332" s="218"/>
      <c r="AO1332" s="218"/>
      <c r="AP1332" s="218"/>
      <c r="AQ1332" s="646">
        <v>2.0</v>
      </c>
      <c r="AR1332" s="218"/>
      <c r="AS1332" s="218"/>
      <c r="AT1332" s="646">
        <v>2.0</v>
      </c>
      <c r="AU1332" s="218"/>
      <c r="AV1332" s="218"/>
      <c r="AW1332" s="218"/>
      <c r="AX1332" s="218"/>
      <c r="AY1332" s="218"/>
      <c r="AZ1332" s="218"/>
      <c r="BA1332" s="646">
        <v>2.0</v>
      </c>
      <c r="BB1332" s="218"/>
      <c r="BC1332" s="218"/>
      <c r="BD1332" s="218"/>
      <c r="BE1332" s="218"/>
      <c r="BF1332" s="218"/>
      <c r="BG1332" s="218"/>
      <c r="BH1332" s="646">
        <v>2.0</v>
      </c>
      <c r="BI1332" s="218"/>
      <c r="BJ1332" s="218"/>
      <c r="BK1332" s="218"/>
      <c r="BL1332" s="218"/>
      <c r="BM1332" s="218"/>
      <c r="BN1332" s="218"/>
      <c r="BO1332" s="218"/>
      <c r="BP1332" s="218"/>
      <c r="BQ1332" s="218"/>
      <c r="BR1332" s="218"/>
      <c r="BS1332" s="218"/>
      <c r="BT1332" s="218"/>
      <c r="BU1332" s="218"/>
      <c r="BV1332" s="218"/>
      <c r="BW1332" s="218"/>
      <c r="BX1332" s="218"/>
      <c r="BY1332" s="218"/>
      <c r="BZ1332" s="218"/>
      <c r="CA1332" s="218"/>
      <c r="CB1332" s="218"/>
      <c r="CC1332" s="218"/>
      <c r="CD1332" s="218"/>
      <c r="CE1332" s="218"/>
      <c r="CF1332" s="218"/>
      <c r="CG1332" s="218"/>
      <c r="CH1332" s="218"/>
      <c r="CI1332" s="218"/>
      <c r="CJ1332" s="218"/>
      <c r="CK1332" s="218"/>
      <c r="CL1332" s="218"/>
      <c r="CM1332" s="218"/>
      <c r="CN1332" s="218"/>
      <c r="CO1332" s="218"/>
      <c r="CP1332" s="218"/>
      <c r="CQ1332" s="218"/>
      <c r="CR1332" s="218"/>
      <c r="CS1332" s="218"/>
      <c r="CT1332" s="218"/>
      <c r="CU1332" s="218"/>
      <c r="CV1332" s="218"/>
      <c r="CW1332" s="218"/>
      <c r="CX1332" s="218"/>
      <c r="CY1332" s="218"/>
      <c r="CZ1332" s="218"/>
      <c r="DA1332" s="218"/>
      <c r="DB1332" s="218"/>
      <c r="DC1332" s="218"/>
      <c r="DD1332" s="218"/>
      <c r="DE1332" s="218"/>
      <c r="DF1332" s="218"/>
      <c r="DG1332" s="218"/>
      <c r="DH1332" s="218"/>
      <c r="DI1332" s="218"/>
      <c r="DJ1332" s="218"/>
      <c r="DK1332" s="218"/>
      <c r="DL1332" s="218"/>
      <c r="DM1332" s="218"/>
      <c r="DN1332" s="218"/>
      <c r="DO1332" s="218"/>
      <c r="DP1332" s="218"/>
      <c r="DQ1332" s="218"/>
      <c r="DR1332" s="218"/>
      <c r="DS1332" s="218"/>
      <c r="DT1332" s="218"/>
      <c r="DU1332" s="218"/>
      <c r="DV1332" s="218"/>
      <c r="DW1332" s="218"/>
      <c r="DX1332" s="218"/>
      <c r="DY1332" s="218"/>
      <c r="DZ1332" s="218"/>
      <c r="EA1332" s="218"/>
      <c r="EB1332" s="218"/>
      <c r="EC1332" s="218"/>
      <c r="ED1332" s="218"/>
      <c r="EE1332" s="218"/>
      <c r="EF1332" s="218"/>
      <c r="EG1332" s="218"/>
      <c r="EH1332" s="218"/>
      <c r="EI1332" s="218"/>
      <c r="EJ1332" s="218"/>
      <c r="EK1332" s="218"/>
      <c r="EL1332" s="218"/>
      <c r="EM1332" s="218"/>
      <c r="EN1332" s="218"/>
      <c r="EO1332" s="218"/>
      <c r="EP1332" s="218"/>
      <c r="EQ1332" s="218"/>
      <c r="ER1332" s="218"/>
      <c r="ES1332" s="218"/>
      <c r="ET1332" s="218"/>
      <c r="EU1332" s="218"/>
      <c r="EV1332" s="218"/>
      <c r="EW1332" s="218"/>
      <c r="EX1332" s="218"/>
      <c r="EY1332" s="218"/>
      <c r="EZ1332" s="218"/>
      <c r="FA1332" s="638" t="s">
        <v>5130</v>
      </c>
      <c r="FB1332" s="638"/>
      <c r="FC1332" s="638"/>
      <c r="FD1332" s="638"/>
    </row>
    <row r="1333">
      <c r="A1333" s="643" t="s">
        <v>5131</v>
      </c>
      <c r="B1333" s="643" t="s">
        <v>5132</v>
      </c>
      <c r="C1333" s="644" t="s">
        <v>8</v>
      </c>
      <c r="D1333" s="643" t="s">
        <v>18</v>
      </c>
      <c r="E1333" s="638" t="s">
        <v>12</v>
      </c>
      <c r="F1333" s="638" t="s">
        <v>283</v>
      </c>
      <c r="G1333" s="643" t="s">
        <v>5068</v>
      </c>
      <c r="H1333" s="643" t="s">
        <v>3770</v>
      </c>
      <c r="I1333" s="638" t="s">
        <v>23</v>
      </c>
      <c r="J1333" s="638" t="s">
        <v>44</v>
      </c>
      <c r="K1333" s="638" t="s">
        <v>4384</v>
      </c>
      <c r="L1333" s="643" t="s">
        <v>668</v>
      </c>
      <c r="M1333" s="638" t="s">
        <v>103</v>
      </c>
      <c r="N1333" s="653">
        <v>42177.0</v>
      </c>
      <c r="O1333" s="653">
        <v>42177.0</v>
      </c>
      <c r="P1333" s="218"/>
      <c r="Q1333" s="229"/>
      <c r="R1333" s="229"/>
      <c r="S1333" s="218"/>
      <c r="T1333" s="390">
        <f t="shared" si="2693"/>
        <v>1346</v>
      </c>
      <c r="U1333" s="647">
        <f t="shared" ref="U1333:W1333" si="2740">IF(ISBLANK($A1333),"",sum(AE1333,AK1333,AQ1333,AW1333,BC1333,BI1333,BO1333,BU1333,CA1333,CG1333,CM1333,CS1333,CY1333,DE1333,DK1333,DQ1333,DW1333,EC1333,EI1333,EO1333,EU1333))</f>
        <v>10</v>
      </c>
      <c r="V1333" s="647">
        <f t="shared" si="2740"/>
        <v>2</v>
      </c>
      <c r="W1333" s="647">
        <f t="shared" si="2740"/>
        <v>0</v>
      </c>
      <c r="X1333" s="648">
        <f t="shared" si="2695"/>
        <v>12</v>
      </c>
      <c r="Y1333" s="647">
        <f t="shared" ref="Y1333:AA1333" si="2741">IF(ISBLANK($A1333),"",sum(AH1333,AN1333,AT1333,AZ1333,BF1333,BL1333,BR1333,BX1333,CD1333,CJ1333,CP1333,CV1333,DB1333,DH1333,DN1333,DT1333,DZ1333,EF1333,EL1333,ER1333,EX1333))</f>
        <v>9</v>
      </c>
      <c r="Z1333" s="647">
        <f t="shared" si="2741"/>
        <v>5</v>
      </c>
      <c r="AA1333" s="647">
        <f t="shared" si="2741"/>
        <v>0</v>
      </c>
      <c r="AB1333" s="648">
        <f t="shared" si="2697"/>
        <v>14</v>
      </c>
      <c r="AC1333" s="649">
        <f t="shared" si="2736"/>
        <v>0.75</v>
      </c>
      <c r="AD1333" s="650" t="str">
        <f t="shared" si="2742"/>
        <v>20+</v>
      </c>
      <c r="AE1333" s="218"/>
      <c r="AF1333" s="646">
        <v>1.0</v>
      </c>
      <c r="AG1333" s="218"/>
      <c r="AH1333" s="218"/>
      <c r="AI1333" s="218"/>
      <c r="AJ1333" s="218"/>
      <c r="AK1333" s="646">
        <v>9.0</v>
      </c>
      <c r="AL1333" s="646">
        <v>1.0</v>
      </c>
      <c r="AM1333" s="218"/>
      <c r="AN1333" s="646">
        <v>8.0</v>
      </c>
      <c r="AO1333" s="218"/>
      <c r="AP1333" s="218"/>
      <c r="AQ1333" s="646">
        <v>1.0</v>
      </c>
      <c r="AR1333" s="218"/>
      <c r="AS1333" s="218"/>
      <c r="AT1333" s="646">
        <v>1.0</v>
      </c>
      <c r="AU1333" s="218"/>
      <c r="AV1333" s="218"/>
      <c r="AW1333" s="218"/>
      <c r="AX1333" s="218"/>
      <c r="AY1333" s="218"/>
      <c r="AZ1333" s="218"/>
      <c r="BA1333" s="646">
        <v>5.0</v>
      </c>
      <c r="BB1333" s="218"/>
      <c r="BC1333" s="218"/>
      <c r="BD1333" s="218"/>
      <c r="BE1333" s="218"/>
      <c r="BF1333" s="218"/>
      <c r="BG1333" s="218"/>
      <c r="BH1333" s="218"/>
      <c r="BI1333" s="218"/>
      <c r="BJ1333" s="218"/>
      <c r="BK1333" s="218"/>
      <c r="BL1333" s="218"/>
      <c r="BM1333" s="218"/>
      <c r="BN1333" s="218"/>
      <c r="BO1333" s="218"/>
      <c r="BP1333" s="218"/>
      <c r="BQ1333" s="218"/>
      <c r="BR1333" s="218"/>
      <c r="BS1333" s="218"/>
      <c r="BT1333" s="218"/>
      <c r="BU1333" s="218"/>
      <c r="BV1333" s="218"/>
      <c r="BW1333" s="218"/>
      <c r="BX1333" s="218"/>
      <c r="BY1333" s="218"/>
      <c r="BZ1333" s="218"/>
      <c r="CA1333" s="218"/>
      <c r="CB1333" s="218"/>
      <c r="CC1333" s="218"/>
      <c r="CD1333" s="218"/>
      <c r="CE1333" s="218"/>
      <c r="CF1333" s="218"/>
      <c r="CG1333" s="218"/>
      <c r="CH1333" s="218"/>
      <c r="CI1333" s="218"/>
      <c r="CJ1333" s="218"/>
      <c r="CK1333" s="218"/>
      <c r="CL1333" s="218"/>
      <c r="CM1333" s="218"/>
      <c r="CN1333" s="218"/>
      <c r="CO1333" s="218"/>
      <c r="CP1333" s="218"/>
      <c r="CQ1333" s="218"/>
      <c r="CR1333" s="218"/>
      <c r="CS1333" s="218"/>
      <c r="CT1333" s="218"/>
      <c r="CU1333" s="218"/>
      <c r="CV1333" s="218"/>
      <c r="CW1333" s="218"/>
      <c r="CX1333" s="218"/>
      <c r="CY1333" s="218"/>
      <c r="CZ1333" s="218"/>
      <c r="DA1333" s="218"/>
      <c r="DB1333" s="218"/>
      <c r="DC1333" s="218"/>
      <c r="DD1333" s="218"/>
      <c r="DE1333" s="218"/>
      <c r="DF1333" s="218"/>
      <c r="DG1333" s="218"/>
      <c r="DH1333" s="218"/>
      <c r="DI1333" s="218"/>
      <c r="DJ1333" s="218"/>
      <c r="DK1333" s="218"/>
      <c r="DL1333" s="218"/>
      <c r="DM1333" s="218"/>
      <c r="DN1333" s="218"/>
      <c r="DO1333" s="218"/>
      <c r="DP1333" s="218"/>
      <c r="DQ1333" s="218"/>
      <c r="DR1333" s="218"/>
      <c r="DS1333" s="218"/>
      <c r="DT1333" s="218"/>
      <c r="DU1333" s="218"/>
      <c r="DV1333" s="218"/>
      <c r="DW1333" s="218"/>
      <c r="DX1333" s="218"/>
      <c r="DY1333" s="218"/>
      <c r="DZ1333" s="218"/>
      <c r="EA1333" s="218"/>
      <c r="EB1333" s="218"/>
      <c r="EC1333" s="218"/>
      <c r="ED1333" s="218"/>
      <c r="EE1333" s="218"/>
      <c r="EF1333" s="218"/>
      <c r="EG1333" s="218"/>
      <c r="EH1333" s="218"/>
      <c r="EI1333" s="218"/>
      <c r="EJ1333" s="218"/>
      <c r="EK1333" s="218"/>
      <c r="EL1333" s="218"/>
      <c r="EM1333" s="218"/>
      <c r="EN1333" s="218"/>
      <c r="EO1333" s="218"/>
      <c r="EP1333" s="218"/>
      <c r="EQ1333" s="218"/>
      <c r="ER1333" s="218"/>
      <c r="ES1333" s="218"/>
      <c r="ET1333" s="218"/>
      <c r="EU1333" s="218"/>
      <c r="EV1333" s="218"/>
      <c r="EW1333" s="218"/>
      <c r="EX1333" s="218"/>
      <c r="EY1333" s="218"/>
      <c r="EZ1333" s="218"/>
      <c r="FA1333" s="643" t="s">
        <v>5133</v>
      </c>
      <c r="FB1333" s="643"/>
      <c r="FC1333" s="643"/>
      <c r="FD1333" s="643"/>
    </row>
    <row r="1334">
      <c r="A1334" s="233" t="s">
        <v>5134</v>
      </c>
      <c r="B1334" s="233" t="s">
        <v>5083</v>
      </c>
      <c r="C1334" s="644" t="s">
        <v>8</v>
      </c>
      <c r="D1334" s="638" t="s">
        <v>18</v>
      </c>
      <c r="E1334" s="638" t="s">
        <v>12</v>
      </c>
      <c r="F1334" s="638" t="s">
        <v>283</v>
      </c>
      <c r="G1334" s="233" t="s">
        <v>5098</v>
      </c>
      <c r="H1334" s="233" t="s">
        <v>3967</v>
      </c>
      <c r="I1334" s="638" t="s">
        <v>23</v>
      </c>
      <c r="J1334" s="638" t="s">
        <v>44</v>
      </c>
      <c r="K1334" s="638" t="s">
        <v>4384</v>
      </c>
      <c r="L1334" s="233" t="s">
        <v>3841</v>
      </c>
      <c r="M1334" s="638" t="s">
        <v>106</v>
      </c>
      <c r="N1334" s="631">
        <v>42178.0</v>
      </c>
      <c r="O1334" s="631">
        <v>42178.0</v>
      </c>
      <c r="P1334" s="218"/>
      <c r="Q1334" s="229"/>
      <c r="R1334" s="229"/>
      <c r="S1334" s="218"/>
      <c r="T1334" s="390">
        <f t="shared" si="2693"/>
        <v>1345</v>
      </c>
      <c r="U1334" s="647">
        <f t="shared" ref="U1334:W1334" si="2743">IF(ISBLANK($A1334),"",sum(AE1334,AK1334,AQ1334,AW1334,BC1334,BI1334,BO1334,BU1334,CA1334,CG1334,CM1334,CS1334,CY1334,DE1334,DK1334,DQ1334,DW1334,EC1334,EI1334,EO1334,EU1334))</f>
        <v>9</v>
      </c>
      <c r="V1334" s="647">
        <f t="shared" si="2743"/>
        <v>1</v>
      </c>
      <c r="W1334" s="647">
        <f t="shared" si="2743"/>
        <v>0</v>
      </c>
      <c r="X1334" s="648">
        <f t="shared" si="2695"/>
        <v>10</v>
      </c>
      <c r="Y1334" s="647">
        <f t="shared" ref="Y1334:AA1334" si="2744">IF(ISBLANK($A1334),"",sum(AH1334,AN1334,AT1334,AZ1334,BF1334,BL1334,BR1334,BX1334,CD1334,CJ1334,CP1334,CV1334,DB1334,DH1334,DN1334,DT1334,DZ1334,EF1334,EL1334,ER1334,EX1334))</f>
        <v>6</v>
      </c>
      <c r="Z1334" s="647">
        <f t="shared" si="2744"/>
        <v>15</v>
      </c>
      <c r="AA1334" s="647">
        <f t="shared" si="2744"/>
        <v>0</v>
      </c>
      <c r="AB1334" s="648">
        <f t="shared" si="2697"/>
        <v>21</v>
      </c>
      <c r="AC1334" s="649">
        <f t="shared" si="2736"/>
        <v>0.6</v>
      </c>
      <c r="AD1334" s="650" t="str">
        <f t="shared" si="2742"/>
        <v>20+</v>
      </c>
      <c r="AE1334" s="237">
        <v>3.0</v>
      </c>
      <c r="AF1334" s="237">
        <v>1.0</v>
      </c>
      <c r="AG1334" s="218"/>
      <c r="AH1334" s="218"/>
      <c r="AI1334" s="218"/>
      <c r="AJ1334" s="218"/>
      <c r="AK1334" s="237">
        <v>1.0</v>
      </c>
      <c r="AL1334" s="218"/>
      <c r="AM1334" s="218"/>
      <c r="AN1334" s="237">
        <v>3.0</v>
      </c>
      <c r="AO1334" s="218"/>
      <c r="AP1334" s="218"/>
      <c r="AQ1334" s="218"/>
      <c r="AR1334" s="218"/>
      <c r="AS1334" s="218"/>
      <c r="AT1334" s="237">
        <v>2.0</v>
      </c>
      <c r="AU1334" s="218"/>
      <c r="AV1334" s="218"/>
      <c r="AW1334" s="237">
        <v>4.0</v>
      </c>
      <c r="AX1334" s="218"/>
      <c r="AY1334" s="218"/>
      <c r="AZ1334" s="218"/>
      <c r="BA1334" s="237">
        <v>8.0</v>
      </c>
      <c r="BB1334" s="218"/>
      <c r="BC1334" s="237">
        <v>1.0</v>
      </c>
      <c r="BD1334" s="218"/>
      <c r="BE1334" s="218"/>
      <c r="BF1334" s="237">
        <v>1.0</v>
      </c>
      <c r="BG1334" s="237">
        <v>7.0</v>
      </c>
      <c r="BH1334" s="218"/>
      <c r="BI1334" s="218"/>
      <c r="BJ1334" s="218"/>
      <c r="BK1334" s="218"/>
      <c r="BL1334" s="218"/>
      <c r="BM1334" s="218"/>
      <c r="BN1334" s="218"/>
      <c r="BO1334" s="218"/>
      <c r="BP1334" s="218"/>
      <c r="BQ1334" s="218"/>
      <c r="BR1334" s="218"/>
      <c r="BS1334" s="218"/>
      <c r="BT1334" s="218"/>
      <c r="BU1334" s="218"/>
      <c r="BV1334" s="218"/>
      <c r="BW1334" s="218"/>
      <c r="BX1334" s="218"/>
      <c r="BY1334" s="218"/>
      <c r="BZ1334" s="218"/>
      <c r="CA1334" s="218"/>
      <c r="CB1334" s="218"/>
      <c r="CC1334" s="218"/>
      <c r="CD1334" s="218"/>
      <c r="CE1334" s="218"/>
      <c r="CF1334" s="218"/>
      <c r="CG1334" s="218"/>
      <c r="CH1334" s="218"/>
      <c r="CI1334" s="218"/>
      <c r="CJ1334" s="218"/>
      <c r="CK1334" s="218"/>
      <c r="CL1334" s="218"/>
      <c r="CM1334" s="218"/>
      <c r="CN1334" s="218"/>
      <c r="CO1334" s="218"/>
      <c r="CP1334" s="218"/>
      <c r="CQ1334" s="218"/>
      <c r="CR1334" s="218"/>
      <c r="CS1334" s="218"/>
      <c r="CT1334" s="218"/>
      <c r="CU1334" s="218"/>
      <c r="CV1334" s="218"/>
      <c r="CW1334" s="218"/>
      <c r="CX1334" s="218"/>
      <c r="CY1334" s="218"/>
      <c r="CZ1334" s="218"/>
      <c r="DA1334" s="218"/>
      <c r="DB1334" s="218"/>
      <c r="DC1334" s="218"/>
      <c r="DD1334" s="218"/>
      <c r="DE1334" s="218"/>
      <c r="DF1334" s="218"/>
      <c r="DG1334" s="218"/>
      <c r="DH1334" s="218"/>
      <c r="DI1334" s="218"/>
      <c r="DJ1334" s="218"/>
      <c r="DK1334" s="218"/>
      <c r="DL1334" s="218"/>
      <c r="DM1334" s="218"/>
      <c r="DN1334" s="218"/>
      <c r="DO1334" s="218"/>
      <c r="DP1334" s="218"/>
      <c r="DQ1334" s="218"/>
      <c r="DR1334" s="218"/>
      <c r="DS1334" s="218"/>
      <c r="DT1334" s="218"/>
      <c r="DU1334" s="218"/>
      <c r="DV1334" s="218"/>
      <c r="DW1334" s="218"/>
      <c r="DX1334" s="218"/>
      <c r="DY1334" s="218"/>
      <c r="DZ1334" s="218"/>
      <c r="EA1334" s="218"/>
      <c r="EB1334" s="218"/>
      <c r="EC1334" s="218"/>
      <c r="ED1334" s="218"/>
      <c r="EE1334" s="218"/>
      <c r="EF1334" s="218"/>
      <c r="EG1334" s="218"/>
      <c r="EH1334" s="218"/>
      <c r="EI1334" s="218"/>
      <c r="EJ1334" s="218"/>
      <c r="EK1334" s="218"/>
      <c r="EL1334" s="218"/>
      <c r="EM1334" s="218"/>
      <c r="EN1334" s="218"/>
      <c r="EO1334" s="218"/>
      <c r="EP1334" s="218"/>
      <c r="EQ1334" s="218"/>
      <c r="ER1334" s="218"/>
      <c r="ES1334" s="218"/>
      <c r="ET1334" s="218"/>
      <c r="EU1334" s="218"/>
      <c r="EV1334" s="218"/>
      <c r="EW1334" s="218"/>
      <c r="EX1334" s="218"/>
      <c r="EY1334" s="218"/>
      <c r="EZ1334" s="218"/>
      <c r="FA1334" s="233" t="s">
        <v>5135</v>
      </c>
      <c r="FB1334" s="233"/>
      <c r="FC1334" s="233"/>
      <c r="FD1334" s="233"/>
    </row>
    <row r="1335">
      <c r="A1335" s="233" t="s">
        <v>5136</v>
      </c>
      <c r="B1335" s="233" t="s">
        <v>5137</v>
      </c>
      <c r="C1335" s="644" t="s">
        <v>8</v>
      </c>
      <c r="D1335" s="638" t="s">
        <v>18</v>
      </c>
      <c r="E1335" s="638" t="s">
        <v>12</v>
      </c>
      <c r="F1335" s="638" t="s">
        <v>283</v>
      </c>
      <c r="G1335" s="233" t="s">
        <v>5023</v>
      </c>
      <c r="H1335" s="233" t="s">
        <v>3967</v>
      </c>
      <c r="I1335" s="638" t="s">
        <v>23</v>
      </c>
      <c r="J1335" s="638" t="s">
        <v>44</v>
      </c>
      <c r="K1335" s="638" t="s">
        <v>4384</v>
      </c>
      <c r="L1335" s="233" t="s">
        <v>3737</v>
      </c>
      <c r="M1335" s="218"/>
      <c r="N1335" s="631">
        <v>42191.0</v>
      </c>
      <c r="O1335" s="631">
        <v>42191.0</v>
      </c>
      <c r="P1335" s="218"/>
      <c r="Q1335" s="229"/>
      <c r="R1335" s="229"/>
      <c r="S1335" s="75"/>
      <c r="T1335" s="390">
        <f t="shared" si="2693"/>
        <v>1332</v>
      </c>
      <c r="U1335" s="647">
        <f t="shared" ref="U1335:W1335" si="2745">IF(ISBLANK($A1335),"",sum(AE1335,AK1335,AQ1335,AW1335,BC1335,BI1335,BO1335,BU1335,CA1335,CG1335,CM1335,CS1335,CY1335,DE1335,DK1335,DQ1335,DW1335,EC1335,EI1335,EO1335,EU1335))</f>
        <v>3</v>
      </c>
      <c r="V1335" s="647">
        <f t="shared" si="2745"/>
        <v>7</v>
      </c>
      <c r="W1335" s="647">
        <f t="shared" si="2745"/>
        <v>0</v>
      </c>
      <c r="X1335" s="648">
        <f t="shared" si="2695"/>
        <v>10</v>
      </c>
      <c r="Y1335" s="647">
        <f t="shared" ref="Y1335:AA1335" si="2746">IF(ISBLANK($A1335),"",sum(AH1335,AN1335,AT1335,AZ1335,BF1335,BL1335,BR1335,BX1335,CD1335,CJ1335,CP1335,CV1335,DB1335,DH1335,DN1335,DT1335,DZ1335,EF1335,EL1335,ER1335,EX1335))</f>
        <v>8</v>
      </c>
      <c r="Z1335" s="647">
        <f t="shared" si="2746"/>
        <v>3</v>
      </c>
      <c r="AA1335" s="647">
        <f t="shared" si="2746"/>
        <v>0</v>
      </c>
      <c r="AB1335" s="648">
        <f t="shared" si="2697"/>
        <v>11</v>
      </c>
      <c r="AC1335" s="649">
        <f t="shared" si="2736"/>
        <v>0.8</v>
      </c>
      <c r="AD1335" s="650" t="str">
        <f t="shared" si="2742"/>
        <v>20+</v>
      </c>
      <c r="AE1335" s="237">
        <v>2.0</v>
      </c>
      <c r="AF1335" s="237">
        <v>4.0</v>
      </c>
      <c r="AG1335" s="218"/>
      <c r="AH1335" s="237">
        <v>2.0</v>
      </c>
      <c r="AI1335" s="218"/>
      <c r="AJ1335" s="218"/>
      <c r="AK1335" s="237">
        <v>1.0</v>
      </c>
      <c r="AL1335" s="237">
        <v>1.0</v>
      </c>
      <c r="AM1335" s="218"/>
      <c r="AN1335" s="218"/>
      <c r="AO1335" s="218"/>
      <c r="AP1335" s="218"/>
      <c r="AQ1335" s="218"/>
      <c r="AR1335" s="237">
        <v>1.0</v>
      </c>
      <c r="AS1335" s="218"/>
      <c r="AT1335" s="237">
        <v>3.0</v>
      </c>
      <c r="AU1335" s="237">
        <v>3.0</v>
      </c>
      <c r="AV1335" s="218"/>
      <c r="AW1335" s="218"/>
      <c r="AX1335" s="237">
        <v>1.0</v>
      </c>
      <c r="AY1335" s="218"/>
      <c r="AZ1335" s="237">
        <v>3.0</v>
      </c>
      <c r="BA1335" s="218"/>
      <c r="BB1335" s="218"/>
      <c r="BC1335" s="218"/>
      <c r="BD1335" s="218"/>
      <c r="BE1335" s="218"/>
      <c r="BF1335" s="218"/>
      <c r="BG1335" s="218"/>
      <c r="BH1335" s="218"/>
      <c r="BI1335" s="218"/>
      <c r="BJ1335" s="218"/>
      <c r="BK1335" s="218"/>
      <c r="BL1335" s="218"/>
      <c r="BM1335" s="218"/>
      <c r="BN1335" s="218"/>
      <c r="BO1335" s="218"/>
      <c r="BP1335" s="218"/>
      <c r="BQ1335" s="218"/>
      <c r="BR1335" s="218"/>
      <c r="BS1335" s="218"/>
      <c r="BT1335" s="218"/>
      <c r="BU1335" s="218"/>
      <c r="BV1335" s="218"/>
      <c r="BW1335" s="218"/>
      <c r="BX1335" s="218"/>
      <c r="BY1335" s="218"/>
      <c r="BZ1335" s="218"/>
      <c r="CA1335" s="218"/>
      <c r="CB1335" s="218"/>
      <c r="CC1335" s="218"/>
      <c r="CD1335" s="218"/>
      <c r="CE1335" s="218"/>
      <c r="CF1335" s="218"/>
      <c r="CG1335" s="218"/>
      <c r="CH1335" s="218"/>
      <c r="CI1335" s="218"/>
      <c r="CJ1335" s="218"/>
      <c r="CK1335" s="218"/>
      <c r="CL1335" s="218"/>
      <c r="CM1335" s="218"/>
      <c r="CN1335" s="218"/>
      <c r="CO1335" s="218"/>
      <c r="CP1335" s="218"/>
      <c r="CQ1335" s="218"/>
      <c r="CR1335" s="218"/>
      <c r="CS1335" s="218"/>
      <c r="CT1335" s="218"/>
      <c r="CU1335" s="218"/>
      <c r="CV1335" s="218"/>
      <c r="CW1335" s="218"/>
      <c r="CX1335" s="218"/>
      <c r="CY1335" s="218"/>
      <c r="CZ1335" s="218"/>
      <c r="DA1335" s="218"/>
      <c r="DB1335" s="218"/>
      <c r="DC1335" s="218"/>
      <c r="DD1335" s="218"/>
      <c r="DE1335" s="218"/>
      <c r="DF1335" s="218"/>
      <c r="DG1335" s="218"/>
      <c r="DH1335" s="218"/>
      <c r="DI1335" s="218"/>
      <c r="DJ1335" s="218"/>
      <c r="DK1335" s="218"/>
      <c r="DL1335" s="218"/>
      <c r="DM1335" s="218"/>
      <c r="DN1335" s="218"/>
      <c r="DO1335" s="218"/>
      <c r="DP1335" s="218"/>
      <c r="DQ1335" s="218"/>
      <c r="DR1335" s="218"/>
      <c r="DS1335" s="218"/>
      <c r="DT1335" s="218"/>
      <c r="DU1335" s="218"/>
      <c r="DV1335" s="218"/>
      <c r="DW1335" s="218"/>
      <c r="DX1335" s="218"/>
      <c r="DY1335" s="218"/>
      <c r="DZ1335" s="218"/>
      <c r="EA1335" s="218"/>
      <c r="EB1335" s="218"/>
      <c r="EC1335" s="218"/>
      <c r="ED1335" s="218"/>
      <c r="EE1335" s="218"/>
      <c r="EF1335" s="218"/>
      <c r="EG1335" s="218"/>
      <c r="EH1335" s="218"/>
      <c r="EI1335" s="218"/>
      <c r="EJ1335" s="218"/>
      <c r="EK1335" s="218"/>
      <c r="EL1335" s="218"/>
      <c r="EM1335" s="218"/>
      <c r="EN1335" s="218"/>
      <c r="EO1335" s="218"/>
      <c r="EP1335" s="218"/>
      <c r="EQ1335" s="218"/>
      <c r="ER1335" s="218"/>
      <c r="ES1335" s="218"/>
      <c r="ET1335" s="218"/>
      <c r="EU1335" s="218"/>
      <c r="EV1335" s="218"/>
      <c r="EW1335" s="218"/>
      <c r="EX1335" s="218"/>
      <c r="EY1335" s="218"/>
      <c r="EZ1335" s="218"/>
      <c r="FA1335" s="233" t="s">
        <v>5138</v>
      </c>
      <c r="FB1335" s="233"/>
      <c r="FC1335" s="233"/>
      <c r="FD1335" s="233"/>
    </row>
    <row r="1336">
      <c r="A1336" s="233" t="s">
        <v>5139</v>
      </c>
      <c r="B1336" s="233" t="s">
        <v>3603</v>
      </c>
      <c r="C1336" s="644" t="s">
        <v>8</v>
      </c>
      <c r="D1336" s="233" t="s">
        <v>18</v>
      </c>
      <c r="E1336" s="638" t="s">
        <v>12</v>
      </c>
      <c r="F1336" s="638" t="s">
        <v>283</v>
      </c>
      <c r="G1336" s="233" t="s">
        <v>4710</v>
      </c>
      <c r="H1336" s="233" t="s">
        <v>3483</v>
      </c>
      <c r="I1336" s="638" t="s">
        <v>23</v>
      </c>
      <c r="J1336" s="638" t="s">
        <v>44</v>
      </c>
      <c r="K1336" s="638" t="s">
        <v>4384</v>
      </c>
      <c r="L1336" s="233" t="s">
        <v>378</v>
      </c>
      <c r="M1336" s="638" t="s">
        <v>75</v>
      </c>
      <c r="N1336" s="631">
        <v>42102.0</v>
      </c>
      <c r="O1336" s="631">
        <v>42102.0</v>
      </c>
      <c r="P1336" s="218"/>
      <c r="Q1336" s="229"/>
      <c r="R1336" s="229"/>
      <c r="S1336" s="75"/>
      <c r="T1336" s="390">
        <f t="shared" si="2693"/>
        <v>1421</v>
      </c>
      <c r="U1336" s="647">
        <f t="shared" ref="U1336:W1336" si="2747">IF(ISBLANK($A1336),"",sum(AE1336,AK1336,AQ1336,AW1336,BC1336,BI1336,BO1336,BU1336,CA1336,CG1336,CM1336,CS1336,CY1336,DE1336,DK1336,DQ1336,DW1336,EC1336,EI1336,EO1336,EU1336))</f>
        <v>14</v>
      </c>
      <c r="V1336" s="647">
        <f t="shared" si="2747"/>
        <v>4</v>
      </c>
      <c r="W1336" s="647">
        <f t="shared" si="2747"/>
        <v>0</v>
      </c>
      <c r="X1336" s="648">
        <f t="shared" si="2695"/>
        <v>18</v>
      </c>
      <c r="Y1336" s="647">
        <f t="shared" ref="Y1336:AA1336" si="2748">IF(ISBLANK($A1336),"",sum(AH1336,AN1336,AT1336,AZ1336,BF1336,BL1336,BR1336,BX1336,CD1336,CJ1336,CP1336,CV1336,DB1336,DH1336,DN1336,DT1336,DZ1336,EF1336,EL1336,ER1336,EX1336))</f>
        <v>3</v>
      </c>
      <c r="Z1336" s="647">
        <f t="shared" si="2748"/>
        <v>1</v>
      </c>
      <c r="AA1336" s="647">
        <f t="shared" si="2748"/>
        <v>0</v>
      </c>
      <c r="AB1336" s="648">
        <f t="shared" si="2697"/>
        <v>4</v>
      </c>
      <c r="AC1336" s="649">
        <f t="shared" si="2736"/>
        <v>0.1666666667</v>
      </c>
      <c r="AD1336" s="650" t="str">
        <f t="shared" si="2742"/>
        <v>20+</v>
      </c>
      <c r="AE1336" s="218"/>
      <c r="AF1336" s="218"/>
      <c r="AG1336" s="218"/>
      <c r="AH1336" s="218"/>
      <c r="AI1336" s="218"/>
      <c r="AJ1336" s="218"/>
      <c r="AK1336" s="218"/>
      <c r="AL1336" s="218"/>
      <c r="AM1336" s="218"/>
      <c r="AN1336" s="218"/>
      <c r="AO1336" s="218"/>
      <c r="AP1336" s="218"/>
      <c r="AQ1336" s="218"/>
      <c r="AR1336" s="218"/>
      <c r="AS1336" s="218"/>
      <c r="AT1336" s="218"/>
      <c r="AU1336" s="218"/>
      <c r="AV1336" s="218"/>
      <c r="AW1336" s="218"/>
      <c r="AX1336" s="218"/>
      <c r="AY1336" s="218"/>
      <c r="AZ1336" s="218"/>
      <c r="BA1336" s="218"/>
      <c r="BB1336" s="218"/>
      <c r="BC1336" s="218"/>
      <c r="BD1336" s="218"/>
      <c r="BE1336" s="218"/>
      <c r="BF1336" s="218"/>
      <c r="BG1336" s="218"/>
      <c r="BH1336" s="218"/>
      <c r="BI1336" s="218"/>
      <c r="BJ1336" s="218"/>
      <c r="BK1336" s="218"/>
      <c r="BL1336" s="218"/>
      <c r="BM1336" s="218"/>
      <c r="BN1336" s="218"/>
      <c r="BO1336" s="218"/>
      <c r="BP1336" s="218"/>
      <c r="BQ1336" s="218"/>
      <c r="BR1336" s="218"/>
      <c r="BS1336" s="218"/>
      <c r="BT1336" s="218"/>
      <c r="BU1336" s="237">
        <v>6.0</v>
      </c>
      <c r="BV1336" s="218"/>
      <c r="BW1336" s="218"/>
      <c r="BX1336" s="218"/>
      <c r="BY1336" s="218"/>
      <c r="BZ1336" s="218"/>
      <c r="CA1336" s="218"/>
      <c r="CB1336" s="218"/>
      <c r="CC1336" s="218"/>
      <c r="CD1336" s="218"/>
      <c r="CE1336" s="218"/>
      <c r="CF1336" s="218"/>
      <c r="CG1336" s="237">
        <v>3.0</v>
      </c>
      <c r="CH1336" s="218"/>
      <c r="CI1336" s="218"/>
      <c r="CJ1336" s="218"/>
      <c r="CK1336" s="218"/>
      <c r="CL1336" s="218"/>
      <c r="CM1336" s="218"/>
      <c r="CN1336" s="218"/>
      <c r="CO1336" s="218"/>
      <c r="CP1336" s="218"/>
      <c r="CQ1336" s="218"/>
      <c r="CR1336" s="218"/>
      <c r="CS1336" s="237">
        <v>2.0</v>
      </c>
      <c r="CT1336" s="237">
        <v>1.0</v>
      </c>
      <c r="CU1336" s="218"/>
      <c r="CV1336" s="237">
        <v>2.0</v>
      </c>
      <c r="CW1336" s="218"/>
      <c r="CX1336" s="218"/>
      <c r="CY1336" s="237">
        <v>2.0</v>
      </c>
      <c r="CZ1336" s="237">
        <v>1.0</v>
      </c>
      <c r="DA1336" s="218"/>
      <c r="DB1336" s="218"/>
      <c r="DC1336" s="218"/>
      <c r="DD1336" s="218"/>
      <c r="DE1336" s="237">
        <v>1.0</v>
      </c>
      <c r="DF1336" s="237">
        <v>2.0</v>
      </c>
      <c r="DG1336" s="218"/>
      <c r="DH1336" s="218"/>
      <c r="DI1336" s="218"/>
      <c r="DJ1336" s="218"/>
      <c r="DK1336" s="218"/>
      <c r="DL1336" s="218"/>
      <c r="DM1336" s="218"/>
      <c r="DN1336" s="218"/>
      <c r="DO1336" s="218"/>
      <c r="DP1336" s="218"/>
      <c r="DQ1336" s="218"/>
      <c r="DR1336" s="218"/>
      <c r="DS1336" s="218"/>
      <c r="DT1336" s="237">
        <v>1.0</v>
      </c>
      <c r="DU1336" s="218"/>
      <c r="DV1336" s="218"/>
      <c r="DW1336" s="218"/>
      <c r="DX1336" s="218"/>
      <c r="DY1336" s="218"/>
      <c r="DZ1336" s="218"/>
      <c r="EA1336" s="218"/>
      <c r="EB1336" s="218"/>
      <c r="EC1336" s="218"/>
      <c r="ED1336" s="218"/>
      <c r="EE1336" s="218"/>
      <c r="EF1336" s="218"/>
      <c r="EG1336" s="218"/>
      <c r="EH1336" s="218"/>
      <c r="EI1336" s="218"/>
      <c r="EJ1336" s="218"/>
      <c r="EK1336" s="218"/>
      <c r="EL1336" s="218"/>
      <c r="EM1336" s="237">
        <v>1.0</v>
      </c>
      <c r="EN1336" s="218"/>
      <c r="EO1336" s="218"/>
      <c r="EP1336" s="218"/>
      <c r="EQ1336" s="218"/>
      <c r="ER1336" s="218"/>
      <c r="ES1336" s="218"/>
      <c r="ET1336" s="218"/>
      <c r="EU1336" s="218"/>
      <c r="EV1336" s="218"/>
      <c r="EW1336" s="218"/>
      <c r="EX1336" s="218"/>
      <c r="EY1336" s="218"/>
      <c r="EZ1336" s="218"/>
      <c r="FA1336" s="233" t="s">
        <v>5140</v>
      </c>
      <c r="FB1336" s="233"/>
      <c r="FC1336" s="233"/>
      <c r="FD1336" s="233"/>
    </row>
    <row r="1337">
      <c r="A1337" s="630" t="s">
        <v>5141</v>
      </c>
      <c r="B1337" s="233" t="s">
        <v>4365</v>
      </c>
      <c r="C1337" s="644" t="s">
        <v>79</v>
      </c>
      <c r="D1337" s="234" t="s">
        <v>18</v>
      </c>
      <c r="E1337" s="234" t="s">
        <v>12</v>
      </c>
      <c r="F1337" s="234" t="s">
        <v>283</v>
      </c>
      <c r="G1337" s="233" t="s">
        <v>4647</v>
      </c>
      <c r="H1337" s="233" t="s">
        <v>4648</v>
      </c>
      <c r="I1337" s="234" t="s">
        <v>23</v>
      </c>
      <c r="J1337" s="234" t="s">
        <v>44</v>
      </c>
      <c r="K1337" s="234" t="s">
        <v>4384</v>
      </c>
      <c r="L1337" s="233" t="s">
        <v>4649</v>
      </c>
      <c r="M1337" s="234" t="s">
        <v>108</v>
      </c>
      <c r="N1337" s="631">
        <v>42242.0</v>
      </c>
      <c r="O1337" s="224"/>
      <c r="P1337" s="218"/>
      <c r="Q1337" s="229"/>
      <c r="R1337" s="229"/>
      <c r="S1337" s="75"/>
      <c r="T1337" s="69">
        <f t="shared" si="2693"/>
        <v>1281</v>
      </c>
      <c r="U1337" s="536">
        <f t="shared" ref="U1337:W1337" si="2749">IF(ISBLANK($A1337),"",sum(AE1337,AK1337,AQ1337,AW1337,BC1337,BI1337,BO1337,BU1337,CA1337,CG1337,CM1337,CS1337,CY1337,DE1337,DK1337,DQ1337,DW1337,EC1337,EI1337,EO1337,EU1337))</f>
        <v>3</v>
      </c>
      <c r="V1337" s="536">
        <f t="shared" si="2749"/>
        <v>0</v>
      </c>
      <c r="W1337" s="536">
        <f t="shared" si="2749"/>
        <v>0</v>
      </c>
      <c r="X1337" s="537">
        <f t="shared" si="2695"/>
        <v>3</v>
      </c>
      <c r="Y1337" s="536">
        <f t="shared" ref="Y1337:AA1337" si="2750">IF(ISBLANK($A1337),"",sum(AH1337,AN1337,AT1337,AZ1337,BF1337,BL1337,BR1337,BX1337,CD1337,CJ1337,CP1337,CV1337,DB1337,DH1337,DN1337,DT1337,DZ1337,EF1337,EL1337,ER1337,EX1337))</f>
        <v>1</v>
      </c>
      <c r="Z1337" s="536">
        <f t="shared" si="2750"/>
        <v>0</v>
      </c>
      <c r="AA1337" s="536">
        <f t="shared" si="2750"/>
        <v>0</v>
      </c>
      <c r="AB1337" s="537">
        <f t="shared" si="2697"/>
        <v>1</v>
      </c>
      <c r="AC1337" s="632">
        <f t="shared" si="2736"/>
        <v>0.3333333333</v>
      </c>
      <c r="AD1337" s="674" t="str">
        <f t="shared" si="2742"/>
        <v>20+</v>
      </c>
      <c r="AE1337" s="634">
        <v>3.0</v>
      </c>
      <c r="AF1337" s="218"/>
      <c r="AG1337" s="218"/>
      <c r="AH1337" s="634">
        <v>1.0</v>
      </c>
      <c r="AI1337" s="218"/>
      <c r="AJ1337" s="218"/>
      <c r="AK1337" s="218"/>
      <c r="AL1337" s="218"/>
      <c r="AM1337" s="218"/>
      <c r="AN1337" s="218"/>
      <c r="AO1337" s="218"/>
      <c r="AP1337" s="218"/>
      <c r="AQ1337" s="218"/>
      <c r="AR1337" s="218"/>
      <c r="AS1337" s="218"/>
      <c r="AT1337" s="218"/>
      <c r="AU1337" s="218"/>
      <c r="AV1337" s="218"/>
      <c r="AW1337" s="218"/>
      <c r="AX1337" s="218"/>
      <c r="AY1337" s="218"/>
      <c r="AZ1337" s="218"/>
      <c r="BA1337" s="218"/>
      <c r="BB1337" s="218"/>
      <c r="BC1337" s="218"/>
      <c r="BD1337" s="218"/>
      <c r="BE1337" s="218"/>
      <c r="BF1337" s="218"/>
      <c r="BG1337" s="218"/>
      <c r="BH1337" s="218"/>
      <c r="BI1337" s="218"/>
      <c r="BJ1337" s="218"/>
      <c r="BK1337" s="218"/>
      <c r="BL1337" s="218"/>
      <c r="BM1337" s="218"/>
      <c r="BN1337" s="218"/>
      <c r="BO1337" s="218"/>
      <c r="BP1337" s="218"/>
      <c r="BQ1337" s="218"/>
      <c r="BR1337" s="218"/>
      <c r="BS1337" s="218"/>
      <c r="BT1337" s="218"/>
      <c r="BU1337" s="218"/>
      <c r="BV1337" s="218"/>
      <c r="BW1337" s="218"/>
      <c r="BX1337" s="218"/>
      <c r="BY1337" s="218"/>
      <c r="BZ1337" s="218"/>
      <c r="CA1337" s="218"/>
      <c r="CB1337" s="218"/>
      <c r="CC1337" s="218"/>
      <c r="CD1337" s="218"/>
      <c r="CE1337" s="218"/>
      <c r="CF1337" s="218"/>
      <c r="CG1337" s="218"/>
      <c r="CH1337" s="218"/>
      <c r="CI1337" s="218"/>
      <c r="CJ1337" s="218"/>
      <c r="CK1337" s="218"/>
      <c r="CL1337" s="218"/>
      <c r="CM1337" s="218"/>
      <c r="CN1337" s="218"/>
      <c r="CO1337" s="218"/>
      <c r="CP1337" s="218"/>
      <c r="CQ1337" s="218"/>
      <c r="CR1337" s="218"/>
      <c r="CS1337" s="218"/>
      <c r="CT1337" s="218"/>
      <c r="CU1337" s="218"/>
      <c r="CV1337" s="218"/>
      <c r="CW1337" s="218"/>
      <c r="CX1337" s="218"/>
      <c r="CY1337" s="218"/>
      <c r="CZ1337" s="218"/>
      <c r="DA1337" s="218"/>
      <c r="DB1337" s="218"/>
      <c r="DC1337" s="218"/>
      <c r="DD1337" s="218"/>
      <c r="DE1337" s="218"/>
      <c r="DF1337" s="218"/>
      <c r="DG1337" s="218"/>
      <c r="DH1337" s="218"/>
      <c r="DI1337" s="218"/>
      <c r="DJ1337" s="218"/>
      <c r="DK1337" s="218"/>
      <c r="DL1337" s="218"/>
      <c r="DM1337" s="218"/>
      <c r="DN1337" s="218"/>
      <c r="DO1337" s="218"/>
      <c r="DP1337" s="218"/>
      <c r="DQ1337" s="218"/>
      <c r="DR1337" s="218"/>
      <c r="DS1337" s="218"/>
      <c r="DT1337" s="218"/>
      <c r="DU1337" s="218"/>
      <c r="DV1337" s="218"/>
      <c r="DW1337" s="218"/>
      <c r="DX1337" s="218"/>
      <c r="DY1337" s="218"/>
      <c r="DZ1337" s="218"/>
      <c r="EA1337" s="218"/>
      <c r="EB1337" s="218"/>
      <c r="EC1337" s="218"/>
      <c r="ED1337" s="218"/>
      <c r="EE1337" s="218"/>
      <c r="EF1337" s="218"/>
      <c r="EG1337" s="218"/>
      <c r="EH1337" s="218"/>
      <c r="EI1337" s="218"/>
      <c r="EJ1337" s="218"/>
      <c r="EK1337" s="218"/>
      <c r="EL1337" s="218"/>
      <c r="EM1337" s="218"/>
      <c r="EN1337" s="218"/>
      <c r="EO1337" s="218"/>
      <c r="EP1337" s="218"/>
      <c r="EQ1337" s="218"/>
      <c r="ER1337" s="218"/>
      <c r="ES1337" s="218"/>
      <c r="ET1337" s="218"/>
      <c r="EU1337" s="218"/>
      <c r="EV1337" s="218"/>
      <c r="EW1337" s="218"/>
      <c r="EX1337" s="218"/>
      <c r="EY1337" s="218"/>
      <c r="EZ1337" s="218"/>
      <c r="FA1337" s="233" t="s">
        <v>5142</v>
      </c>
      <c r="FB1337" s="233"/>
      <c r="FC1337" s="233"/>
      <c r="FD1337" s="233"/>
    </row>
    <row r="1338">
      <c r="A1338" s="630" t="s">
        <v>5143</v>
      </c>
      <c r="B1338" s="233" t="s">
        <v>5144</v>
      </c>
      <c r="C1338" s="644" t="s">
        <v>79</v>
      </c>
      <c r="D1338" s="638" t="s">
        <v>18</v>
      </c>
      <c r="E1338" s="638" t="s">
        <v>12</v>
      </c>
      <c r="F1338" s="638" t="s">
        <v>283</v>
      </c>
      <c r="G1338" s="233" t="s">
        <v>5145</v>
      </c>
      <c r="H1338" s="233" t="s">
        <v>4405</v>
      </c>
      <c r="I1338" s="638" t="s">
        <v>23</v>
      </c>
      <c r="J1338" s="638" t="s">
        <v>44</v>
      </c>
      <c r="K1338" s="638" t="s">
        <v>4384</v>
      </c>
      <c r="L1338" s="233" t="s">
        <v>785</v>
      </c>
      <c r="M1338" s="638" t="s">
        <v>97</v>
      </c>
      <c r="N1338" s="631">
        <v>42209.0</v>
      </c>
      <c r="O1338" s="224"/>
      <c r="P1338" s="218"/>
      <c r="Q1338" s="229"/>
      <c r="R1338" s="229"/>
      <c r="S1338" s="75"/>
      <c r="T1338" s="218"/>
      <c r="U1338" s="647">
        <f t="shared" ref="U1338:W1338" si="2751">IF(ISBLANK($A1338),"",sum(AE1338,AK1338,AQ1338,AW1338,BC1338,BI1338,BO1338,BU1338,CA1338,CG1338,CM1338,CS1338,CY1338,DE1338,DK1338,DQ1338,DW1338,EC1338,EI1338,EO1338,EU1338))</f>
        <v>3</v>
      </c>
      <c r="V1338" s="647">
        <f t="shared" si="2751"/>
        <v>1</v>
      </c>
      <c r="W1338" s="647">
        <f t="shared" si="2751"/>
        <v>0</v>
      </c>
      <c r="X1338" s="648">
        <f t="shared" si="2695"/>
        <v>4</v>
      </c>
      <c r="Y1338" s="647">
        <f t="shared" ref="Y1338:AA1338" si="2752">IF(ISBLANK($A1338),"",sum(AH1338,AN1338,AT1338,AZ1338,BF1338,BL1338,BR1338,BX1338,CD1338,CJ1338,CP1338,CV1338,DB1338,DH1338,DN1338,DT1338,DZ1338,EF1338,EL1338,ER1338,EX1338))</f>
        <v>2</v>
      </c>
      <c r="Z1338" s="647">
        <f t="shared" si="2752"/>
        <v>3</v>
      </c>
      <c r="AA1338" s="647">
        <f t="shared" si="2752"/>
        <v>2</v>
      </c>
      <c r="AB1338" s="648">
        <f t="shared" si="2697"/>
        <v>7</v>
      </c>
      <c r="AC1338" s="649">
        <f t="shared" si="2736"/>
        <v>0.5</v>
      </c>
      <c r="AD1338" s="650" t="str">
        <f t="shared" si="2742"/>
        <v>20+</v>
      </c>
      <c r="AE1338" s="237">
        <v>1.0</v>
      </c>
      <c r="AF1338" s="218"/>
      <c r="AG1338" s="218"/>
      <c r="AH1338" s="237">
        <v>2.0</v>
      </c>
      <c r="AI1338" s="218"/>
      <c r="AJ1338" s="218"/>
      <c r="AK1338" s="237">
        <v>1.0</v>
      </c>
      <c r="AL1338" s="218"/>
      <c r="AM1338" s="218"/>
      <c r="AN1338" s="218"/>
      <c r="AO1338" s="218"/>
      <c r="AP1338" s="218"/>
      <c r="AQ1338" s="218"/>
      <c r="AR1338" s="237">
        <v>1.0</v>
      </c>
      <c r="AS1338" s="218"/>
      <c r="AT1338" s="218"/>
      <c r="AU1338" s="218"/>
      <c r="AV1338" s="218"/>
      <c r="AW1338" s="218"/>
      <c r="AX1338" s="218"/>
      <c r="AY1338" s="218"/>
      <c r="AZ1338" s="218"/>
      <c r="BA1338" s="218"/>
      <c r="BB1338" s="218"/>
      <c r="BC1338" s="218"/>
      <c r="BD1338" s="218"/>
      <c r="BE1338" s="218"/>
      <c r="BF1338" s="218"/>
      <c r="BG1338" s="218"/>
      <c r="BH1338" s="218"/>
      <c r="BI1338" s="218"/>
      <c r="BJ1338" s="218"/>
      <c r="BK1338" s="218"/>
      <c r="BL1338" s="218"/>
      <c r="BM1338" s="237">
        <v>1.0</v>
      </c>
      <c r="BN1338" s="218"/>
      <c r="BO1338" s="237">
        <v>1.0</v>
      </c>
      <c r="BP1338" s="218"/>
      <c r="BQ1338" s="218"/>
      <c r="BR1338" s="218"/>
      <c r="BS1338" s="218"/>
      <c r="BT1338" s="218"/>
      <c r="BU1338" s="218"/>
      <c r="BV1338" s="218"/>
      <c r="BW1338" s="218"/>
      <c r="BX1338" s="218"/>
      <c r="BY1338" s="237">
        <v>2.0</v>
      </c>
      <c r="BZ1338" s="218"/>
      <c r="CA1338" s="218"/>
      <c r="CB1338" s="218"/>
      <c r="CC1338" s="218"/>
      <c r="CD1338" s="218"/>
      <c r="CE1338" s="218"/>
      <c r="CF1338" s="218"/>
      <c r="CG1338" s="218"/>
      <c r="CH1338" s="218"/>
      <c r="CI1338" s="218"/>
      <c r="CJ1338" s="218"/>
      <c r="CK1338" s="218"/>
      <c r="CL1338" s="237">
        <v>2.0</v>
      </c>
      <c r="CM1338" s="218"/>
      <c r="CN1338" s="218"/>
      <c r="CO1338" s="218"/>
      <c r="CP1338" s="218"/>
      <c r="CQ1338" s="218"/>
      <c r="CR1338" s="218"/>
      <c r="CS1338" s="218"/>
      <c r="CT1338" s="218"/>
      <c r="CU1338" s="218"/>
      <c r="CV1338" s="218"/>
      <c r="CW1338" s="218"/>
      <c r="CX1338" s="218"/>
      <c r="CY1338" s="218"/>
      <c r="CZ1338" s="218"/>
      <c r="DA1338" s="218"/>
      <c r="DB1338" s="218"/>
      <c r="DC1338" s="218"/>
      <c r="DD1338" s="218"/>
      <c r="DE1338" s="218"/>
      <c r="DF1338" s="218"/>
      <c r="DG1338" s="218"/>
      <c r="DH1338" s="218"/>
      <c r="DI1338" s="218"/>
      <c r="DJ1338" s="218"/>
      <c r="DK1338" s="218"/>
      <c r="DL1338" s="218"/>
      <c r="DM1338" s="218"/>
      <c r="DN1338" s="218"/>
      <c r="DO1338" s="218"/>
      <c r="DP1338" s="218"/>
      <c r="DQ1338" s="218"/>
      <c r="DR1338" s="218"/>
      <c r="DS1338" s="218"/>
      <c r="DT1338" s="218"/>
      <c r="DU1338" s="218"/>
      <c r="DV1338" s="218"/>
      <c r="DW1338" s="218"/>
      <c r="DX1338" s="218"/>
      <c r="DY1338" s="218"/>
      <c r="DZ1338" s="218"/>
      <c r="EA1338" s="218"/>
      <c r="EB1338" s="218"/>
      <c r="EC1338" s="218"/>
      <c r="ED1338" s="218"/>
      <c r="EE1338" s="218"/>
      <c r="EF1338" s="218"/>
      <c r="EG1338" s="218"/>
      <c r="EH1338" s="218"/>
      <c r="EI1338" s="218"/>
      <c r="EJ1338" s="218"/>
      <c r="EK1338" s="218"/>
      <c r="EL1338" s="218"/>
      <c r="EM1338" s="218"/>
      <c r="EN1338" s="218"/>
      <c r="EO1338" s="218"/>
      <c r="EP1338" s="218"/>
      <c r="EQ1338" s="218"/>
      <c r="ER1338" s="218"/>
      <c r="ES1338" s="218"/>
      <c r="ET1338" s="218"/>
      <c r="EU1338" s="218"/>
      <c r="EV1338" s="218"/>
      <c r="EW1338" s="218"/>
      <c r="EX1338" s="218"/>
      <c r="EY1338" s="218"/>
      <c r="EZ1338" s="218"/>
      <c r="FA1338" s="233" t="s">
        <v>5146</v>
      </c>
      <c r="FB1338" s="233"/>
      <c r="FC1338" s="233"/>
      <c r="FD1338" s="233"/>
    </row>
    <row r="1339">
      <c r="A1339" s="630" t="s">
        <v>5147</v>
      </c>
      <c r="B1339" s="233" t="s">
        <v>3669</v>
      </c>
      <c r="C1339" s="644" t="s">
        <v>79</v>
      </c>
      <c r="D1339" s="638" t="s">
        <v>18</v>
      </c>
      <c r="E1339" s="638" t="s">
        <v>12</v>
      </c>
      <c r="F1339" s="638" t="s">
        <v>283</v>
      </c>
      <c r="G1339" s="233" t="s">
        <v>5148</v>
      </c>
      <c r="H1339" s="233" t="s">
        <v>4405</v>
      </c>
      <c r="I1339" s="638" t="s">
        <v>23</v>
      </c>
      <c r="J1339" s="638" t="s">
        <v>44</v>
      </c>
      <c r="K1339" s="638" t="s">
        <v>4384</v>
      </c>
      <c r="L1339" s="233" t="s">
        <v>5149</v>
      </c>
      <c r="M1339" s="638" t="s">
        <v>138</v>
      </c>
      <c r="N1339" s="631">
        <v>42209.0</v>
      </c>
      <c r="O1339" s="631">
        <v>42223.0</v>
      </c>
      <c r="P1339" s="218"/>
      <c r="Q1339" s="229"/>
      <c r="R1339" s="229"/>
      <c r="S1339" s="75"/>
      <c r="T1339" s="218"/>
      <c r="U1339" s="647">
        <f t="shared" ref="U1339:W1339" si="2753">IF(ISBLANK($A1339),"",sum(AE1339,AK1339,AQ1339,AW1339,BC1339,BI1339,BO1339,BU1339,CA1339,CG1339,CM1339,CS1339,CY1339,DE1339,DK1339,DQ1339,DW1339,EC1339,EI1339,EO1339,EU1339))</f>
        <v>0</v>
      </c>
      <c r="V1339" s="647">
        <f t="shared" si="2753"/>
        <v>0</v>
      </c>
      <c r="W1339" s="647">
        <f t="shared" si="2753"/>
        <v>0</v>
      </c>
      <c r="X1339" s="648">
        <f t="shared" si="2695"/>
        <v>0</v>
      </c>
      <c r="Y1339" s="647">
        <f t="shared" ref="Y1339:AA1339" si="2754">IF(ISBLANK($A1339),"",sum(AH1339,AN1339,AT1339,AZ1339,BF1339,BL1339,BR1339,BX1339,CD1339,CJ1339,CP1339,CV1339,DB1339,DH1339,DN1339,DT1339,DZ1339,EF1339,EL1339,ER1339,EX1339))</f>
        <v>0</v>
      </c>
      <c r="Z1339" s="647">
        <f t="shared" si="2754"/>
        <v>0</v>
      </c>
      <c r="AA1339" s="647">
        <f t="shared" si="2754"/>
        <v>0</v>
      </c>
      <c r="AB1339" s="648">
        <f t="shared" si="2697"/>
        <v>0</v>
      </c>
      <c r="AC1339" s="238" t="str">
        <f t="shared" si="2736"/>
        <v/>
      </c>
      <c r="AD1339" s="650" t="str">
        <f t="shared" si="2742"/>
        <v>20+</v>
      </c>
      <c r="AE1339" s="218"/>
      <c r="AF1339" s="218"/>
      <c r="AG1339" s="218"/>
      <c r="AH1339" s="218"/>
      <c r="AI1339" s="218"/>
      <c r="AJ1339" s="218"/>
      <c r="AK1339" s="218"/>
      <c r="AL1339" s="218"/>
      <c r="AM1339" s="218"/>
      <c r="AN1339" s="218"/>
      <c r="AO1339" s="218"/>
      <c r="AP1339" s="218"/>
      <c r="AQ1339" s="218"/>
      <c r="AR1339" s="218"/>
      <c r="AS1339" s="218"/>
      <c r="AT1339" s="218"/>
      <c r="AU1339" s="218"/>
      <c r="AV1339" s="218"/>
      <c r="AW1339" s="218"/>
      <c r="AX1339" s="218"/>
      <c r="AY1339" s="218"/>
      <c r="AZ1339" s="218"/>
      <c r="BA1339" s="218"/>
      <c r="BB1339" s="218"/>
      <c r="BC1339" s="218"/>
      <c r="BD1339" s="218"/>
      <c r="BE1339" s="218"/>
      <c r="BF1339" s="218"/>
      <c r="BG1339" s="218"/>
      <c r="BH1339" s="218"/>
      <c r="BI1339" s="218"/>
      <c r="BJ1339" s="218"/>
      <c r="BK1339" s="218"/>
      <c r="BL1339" s="218"/>
      <c r="BM1339" s="218"/>
      <c r="BN1339" s="218"/>
      <c r="BO1339" s="218"/>
      <c r="BP1339" s="218"/>
      <c r="BQ1339" s="218"/>
      <c r="BR1339" s="218"/>
      <c r="BS1339" s="218"/>
      <c r="BT1339" s="218"/>
      <c r="BU1339" s="218"/>
      <c r="BV1339" s="218"/>
      <c r="BW1339" s="218"/>
      <c r="BX1339" s="218"/>
      <c r="BY1339" s="218"/>
      <c r="BZ1339" s="218"/>
      <c r="CA1339" s="218"/>
      <c r="CB1339" s="218"/>
      <c r="CC1339" s="218"/>
      <c r="CD1339" s="218"/>
      <c r="CE1339" s="218"/>
      <c r="CF1339" s="218"/>
      <c r="CG1339" s="218"/>
      <c r="CH1339" s="218"/>
      <c r="CI1339" s="218"/>
      <c r="CJ1339" s="218"/>
      <c r="CK1339" s="218"/>
      <c r="CL1339" s="218"/>
      <c r="CM1339" s="218"/>
      <c r="CN1339" s="218"/>
      <c r="CO1339" s="218"/>
      <c r="CP1339" s="218"/>
      <c r="CQ1339" s="218"/>
      <c r="CR1339" s="218"/>
      <c r="CS1339" s="218"/>
      <c r="CT1339" s="218"/>
      <c r="CU1339" s="218"/>
      <c r="CV1339" s="218"/>
      <c r="CW1339" s="218"/>
      <c r="CX1339" s="218"/>
      <c r="CY1339" s="218"/>
      <c r="CZ1339" s="218"/>
      <c r="DA1339" s="218"/>
      <c r="DB1339" s="218"/>
      <c r="DC1339" s="218"/>
      <c r="DD1339" s="218"/>
      <c r="DE1339" s="218"/>
      <c r="DF1339" s="218"/>
      <c r="DG1339" s="218"/>
      <c r="DH1339" s="218"/>
      <c r="DI1339" s="218"/>
      <c r="DJ1339" s="218"/>
      <c r="DK1339" s="218"/>
      <c r="DL1339" s="218"/>
      <c r="DM1339" s="218"/>
      <c r="DN1339" s="218"/>
      <c r="DO1339" s="218"/>
      <c r="DP1339" s="218"/>
      <c r="DQ1339" s="218"/>
      <c r="DR1339" s="218"/>
      <c r="DS1339" s="218"/>
      <c r="DT1339" s="218"/>
      <c r="DU1339" s="218"/>
      <c r="DV1339" s="218"/>
      <c r="DW1339" s="218"/>
      <c r="DX1339" s="218"/>
      <c r="DY1339" s="218"/>
      <c r="DZ1339" s="218"/>
      <c r="EA1339" s="218"/>
      <c r="EB1339" s="218"/>
      <c r="EC1339" s="218"/>
      <c r="ED1339" s="218"/>
      <c r="EE1339" s="218"/>
      <c r="EF1339" s="218"/>
      <c r="EG1339" s="218"/>
      <c r="EH1339" s="218"/>
      <c r="EI1339" s="218"/>
      <c r="EJ1339" s="218"/>
      <c r="EK1339" s="218"/>
      <c r="EL1339" s="218"/>
      <c r="EM1339" s="218"/>
      <c r="EN1339" s="218"/>
      <c r="EO1339" s="218"/>
      <c r="EP1339" s="218"/>
      <c r="EQ1339" s="218"/>
      <c r="ER1339" s="218"/>
      <c r="ES1339" s="218"/>
      <c r="ET1339" s="218"/>
      <c r="EU1339" s="218"/>
      <c r="EV1339" s="218"/>
      <c r="EW1339" s="218"/>
      <c r="EX1339" s="218"/>
      <c r="EY1339" s="218"/>
      <c r="EZ1339" s="218"/>
      <c r="FA1339" s="233" t="s">
        <v>5150</v>
      </c>
      <c r="FB1339" s="233"/>
      <c r="FC1339" s="233"/>
      <c r="FD1339" s="233"/>
    </row>
    <row r="1340">
      <c r="A1340" s="630" t="s">
        <v>5151</v>
      </c>
      <c r="B1340" s="233" t="s">
        <v>4369</v>
      </c>
      <c r="C1340" s="235" t="s">
        <v>8</v>
      </c>
      <c r="D1340" s="234" t="s">
        <v>18</v>
      </c>
      <c r="E1340" s="234" t="s">
        <v>12</v>
      </c>
      <c r="F1340" s="234" t="s">
        <v>283</v>
      </c>
      <c r="G1340" s="233" t="s">
        <v>5152</v>
      </c>
      <c r="H1340" s="233" t="s">
        <v>4371</v>
      </c>
      <c r="I1340" s="234" t="s">
        <v>23</v>
      </c>
      <c r="J1340" s="234" t="s">
        <v>44</v>
      </c>
      <c r="K1340" s="234" t="s">
        <v>71</v>
      </c>
      <c r="L1340" s="233" t="s">
        <v>682</v>
      </c>
      <c r="M1340" s="234" t="s">
        <v>33</v>
      </c>
      <c r="N1340" s="631">
        <v>42433.0</v>
      </c>
      <c r="O1340" s="631">
        <v>42433.0</v>
      </c>
      <c r="P1340" s="218"/>
      <c r="Q1340" s="229"/>
      <c r="R1340" s="229"/>
      <c r="S1340" s="218"/>
      <c r="T1340" s="390">
        <f t="shared" ref="T1340:T1402" si="2757">IF(ISBLANK($A1340),"",TODAY()-N1340)</f>
        <v>1090</v>
      </c>
      <c r="U1340" s="536">
        <f t="shared" ref="U1340:W1340" si="2755">IF(ISBLANK($A1340),"",sum(AE1340,AK1340,AQ1340,AW1340,BC1340,BI1340,BO1340,BU1340,CA1340,CG1340,CM1340,CS1340,CY1340,DE1340,DK1340,DQ1340,DW1340,EC1340,EI1340,EO1340,EU1340))</f>
        <v>6</v>
      </c>
      <c r="V1340" s="536">
        <f t="shared" si="2755"/>
        <v>2</v>
      </c>
      <c r="W1340" s="536">
        <f t="shared" si="2755"/>
        <v>0</v>
      </c>
      <c r="X1340" s="537">
        <f t="shared" si="2695"/>
        <v>8</v>
      </c>
      <c r="Y1340" s="536">
        <f t="shared" ref="Y1340:AA1340" si="2756">IF(ISBLANK($A1340),"",sum(AH1340,AN1340,AT1340,AZ1340,BF1340,BL1340,BR1340,BX1340,CD1340,CJ1340,CP1340,CV1340,DB1340,DH1340,DN1340,DT1340,DZ1340,EF1340,EL1340,ER1340,EX1340))</f>
        <v>4</v>
      </c>
      <c r="Z1340" s="536">
        <f t="shared" si="2756"/>
        <v>7</v>
      </c>
      <c r="AA1340" s="536">
        <f t="shared" si="2756"/>
        <v>0</v>
      </c>
      <c r="AB1340" s="537">
        <f t="shared" si="2697"/>
        <v>11</v>
      </c>
      <c r="AC1340" s="632">
        <f t="shared" si="2736"/>
        <v>0.5</v>
      </c>
      <c r="AD1340" s="674" t="str">
        <f t="shared" si="2742"/>
        <v>20+</v>
      </c>
      <c r="AE1340" s="218"/>
      <c r="AF1340" s="634">
        <v>2.0</v>
      </c>
      <c r="AG1340" s="218"/>
      <c r="AH1340" s="218"/>
      <c r="AI1340" s="218"/>
      <c r="AJ1340" s="218"/>
      <c r="AK1340" s="218"/>
      <c r="AL1340" s="218"/>
      <c r="AM1340" s="218"/>
      <c r="AN1340" s="634">
        <v>2.0</v>
      </c>
      <c r="AO1340" s="218"/>
      <c r="AP1340" s="218"/>
      <c r="AQ1340" s="634">
        <v>1.0</v>
      </c>
      <c r="AR1340" s="218"/>
      <c r="AS1340" s="218"/>
      <c r="AT1340" s="218"/>
      <c r="AU1340" s="218"/>
      <c r="AV1340" s="218"/>
      <c r="AW1340" s="634">
        <v>2.0</v>
      </c>
      <c r="AX1340" s="218"/>
      <c r="AY1340" s="218"/>
      <c r="AZ1340" s="218"/>
      <c r="BA1340" s="218"/>
      <c r="BB1340" s="218"/>
      <c r="BC1340" s="634">
        <v>2.0</v>
      </c>
      <c r="BD1340" s="218"/>
      <c r="BE1340" s="218"/>
      <c r="BF1340" s="218"/>
      <c r="BG1340" s="218"/>
      <c r="BH1340" s="218"/>
      <c r="BI1340" s="634">
        <v>1.0</v>
      </c>
      <c r="BJ1340" s="218"/>
      <c r="BK1340" s="218"/>
      <c r="BL1340" s="634">
        <v>1.0</v>
      </c>
      <c r="BM1340" s="634">
        <v>3.0</v>
      </c>
      <c r="BN1340" s="218"/>
      <c r="BO1340" s="218"/>
      <c r="BP1340" s="218"/>
      <c r="BQ1340" s="218"/>
      <c r="BR1340" s="634">
        <v>1.0</v>
      </c>
      <c r="BS1340" s="634">
        <v>4.0</v>
      </c>
      <c r="BT1340" s="218"/>
      <c r="BU1340" s="218"/>
      <c r="BV1340" s="218"/>
      <c r="BW1340" s="218"/>
      <c r="BX1340" s="218"/>
      <c r="BY1340" s="218"/>
      <c r="BZ1340" s="218"/>
      <c r="CA1340" s="218"/>
      <c r="CB1340" s="218"/>
      <c r="CC1340" s="218"/>
      <c r="CD1340" s="218"/>
      <c r="CE1340" s="218"/>
      <c r="CF1340" s="218"/>
      <c r="CG1340" s="218"/>
      <c r="CH1340" s="218"/>
      <c r="CI1340" s="218"/>
      <c r="CJ1340" s="218"/>
      <c r="CK1340" s="218"/>
      <c r="CL1340" s="218"/>
      <c r="CM1340" s="218"/>
      <c r="CN1340" s="218"/>
      <c r="CO1340" s="218"/>
      <c r="CP1340" s="218"/>
      <c r="CQ1340" s="218"/>
      <c r="CR1340" s="218"/>
      <c r="CS1340" s="218"/>
      <c r="CT1340" s="218"/>
      <c r="CU1340" s="218"/>
      <c r="CV1340" s="218"/>
      <c r="CW1340" s="218"/>
      <c r="CX1340" s="218"/>
      <c r="CY1340" s="218"/>
      <c r="CZ1340" s="218"/>
      <c r="DA1340" s="218"/>
      <c r="DB1340" s="218"/>
      <c r="DC1340" s="218"/>
      <c r="DD1340" s="218"/>
      <c r="DE1340" s="218"/>
      <c r="DF1340" s="218"/>
      <c r="DG1340" s="218"/>
      <c r="DH1340" s="218"/>
      <c r="DI1340" s="218"/>
      <c r="DJ1340" s="218"/>
      <c r="DK1340" s="218"/>
      <c r="DL1340" s="218"/>
      <c r="DM1340" s="218"/>
      <c r="DN1340" s="218"/>
      <c r="DO1340" s="218"/>
      <c r="DP1340" s="218"/>
      <c r="DQ1340" s="218"/>
      <c r="DR1340" s="218"/>
      <c r="DS1340" s="218"/>
      <c r="DT1340" s="218"/>
      <c r="DU1340" s="218"/>
      <c r="DV1340" s="218"/>
      <c r="DW1340" s="218"/>
      <c r="DX1340" s="218"/>
      <c r="DY1340" s="218"/>
      <c r="DZ1340" s="218"/>
      <c r="EA1340" s="218"/>
      <c r="EB1340" s="218"/>
      <c r="EC1340" s="218"/>
      <c r="ED1340" s="218"/>
      <c r="EE1340" s="218"/>
      <c r="EF1340" s="218"/>
      <c r="EG1340" s="218"/>
      <c r="EH1340" s="218"/>
      <c r="EI1340" s="218"/>
      <c r="EJ1340" s="218"/>
      <c r="EK1340" s="218"/>
      <c r="EL1340" s="218"/>
      <c r="EM1340" s="218"/>
      <c r="EN1340" s="218"/>
      <c r="EO1340" s="218"/>
      <c r="EP1340" s="218"/>
      <c r="EQ1340" s="218"/>
      <c r="ER1340" s="218"/>
      <c r="ES1340" s="218"/>
      <c r="ET1340" s="218"/>
      <c r="EU1340" s="218"/>
      <c r="EV1340" s="218"/>
      <c r="EW1340" s="218"/>
      <c r="EX1340" s="218"/>
      <c r="EY1340" s="218"/>
      <c r="EZ1340" s="218"/>
      <c r="FA1340" s="233" t="s">
        <v>5153</v>
      </c>
      <c r="FB1340" s="233"/>
      <c r="FC1340" s="233"/>
      <c r="FD1340" s="233"/>
    </row>
    <row r="1341">
      <c r="A1341" s="627" t="s">
        <v>5154</v>
      </c>
      <c r="B1341" s="275" t="s">
        <v>5144</v>
      </c>
      <c r="C1341" s="702" t="s">
        <v>79</v>
      </c>
      <c r="D1341" s="703" t="s">
        <v>18</v>
      </c>
      <c r="E1341" s="703" t="s">
        <v>12</v>
      </c>
      <c r="F1341" s="703" t="s">
        <v>283</v>
      </c>
      <c r="G1341" s="275" t="s">
        <v>5148</v>
      </c>
      <c r="H1341" s="275" t="s">
        <v>4405</v>
      </c>
      <c r="I1341" s="703" t="s">
        <v>23</v>
      </c>
      <c r="J1341" s="703" t="s">
        <v>44</v>
      </c>
      <c r="K1341" s="703" t="s">
        <v>4384</v>
      </c>
      <c r="L1341" s="275" t="s">
        <v>579</v>
      </c>
      <c r="M1341" s="703" t="s">
        <v>128</v>
      </c>
      <c r="N1341" s="628">
        <v>42209.0</v>
      </c>
      <c r="O1341" s="628">
        <v>42223.0</v>
      </c>
      <c r="P1341" s="97"/>
      <c r="Q1341" s="704">
        <v>42300.0</v>
      </c>
      <c r="R1341" s="704">
        <v>42353.0</v>
      </c>
      <c r="S1341" s="75"/>
      <c r="T1341" s="390">
        <f t="shared" si="2757"/>
        <v>1314</v>
      </c>
      <c r="U1341" s="705">
        <f t="shared" ref="U1341:W1341" si="2758">IF(ISBLANK($A1341),"",sum(AE1341,AK1341,AQ1341,AW1341,BC1341,BI1341,BO1341,BU1341,CA1341,CG1341,CM1341,CS1341,CY1341,DE1341,DK1341,DQ1341,DW1341,EC1341,EI1341,EO1341,EU1341))</f>
        <v>4</v>
      </c>
      <c r="V1341" s="705">
        <f t="shared" si="2758"/>
        <v>4</v>
      </c>
      <c r="W1341" s="705">
        <f t="shared" si="2758"/>
        <v>0</v>
      </c>
      <c r="X1341" s="706">
        <f t="shared" si="2695"/>
        <v>8</v>
      </c>
      <c r="Y1341" s="705">
        <f t="shared" ref="Y1341:AA1341" si="2759">IF(ISBLANK($A1341),"",sum(AH1341,AN1341,AT1341,AZ1341,BF1341,BL1341,BR1341,BX1341,CD1341,CJ1341,CP1341,CV1341,DB1341,DH1341,DN1341,DT1341,DZ1341,EF1341,EL1341,ER1341,EX1341))</f>
        <v>3</v>
      </c>
      <c r="Z1341" s="705">
        <f t="shared" si="2759"/>
        <v>2</v>
      </c>
      <c r="AA1341" s="705">
        <f t="shared" si="2759"/>
        <v>0</v>
      </c>
      <c r="AB1341" s="706">
        <f t="shared" si="2697"/>
        <v>5</v>
      </c>
      <c r="AC1341" s="707">
        <f t="shared" si="2736"/>
        <v>0.375</v>
      </c>
      <c r="AD1341" s="629" t="str">
        <f t="shared" si="2742"/>
        <v>20+</v>
      </c>
      <c r="AE1341" s="282">
        <v>1.0</v>
      </c>
      <c r="AF1341" s="97"/>
      <c r="AG1341" s="97"/>
      <c r="AH1341" s="97"/>
      <c r="AI1341" s="97"/>
      <c r="AJ1341" s="97"/>
      <c r="AK1341" s="97"/>
      <c r="AL1341" s="97"/>
      <c r="AM1341" s="97"/>
      <c r="AN1341" s="97"/>
      <c r="AO1341" s="97"/>
      <c r="AP1341" s="97"/>
      <c r="AQ1341" s="97"/>
      <c r="AR1341" s="97"/>
      <c r="AS1341" s="97"/>
      <c r="AT1341" s="97"/>
      <c r="AU1341" s="97"/>
      <c r="AV1341" s="97"/>
      <c r="AW1341" s="97"/>
      <c r="AX1341" s="282">
        <v>1.0</v>
      </c>
      <c r="AY1341" s="97"/>
      <c r="AZ1341" s="97"/>
      <c r="BA1341" s="97"/>
      <c r="BB1341" s="97"/>
      <c r="BC1341" s="97"/>
      <c r="BD1341" s="282">
        <v>3.0</v>
      </c>
      <c r="BE1341" s="97"/>
      <c r="BF1341" s="97"/>
      <c r="BG1341" s="97"/>
      <c r="BH1341" s="97"/>
      <c r="BI1341" s="97"/>
      <c r="BJ1341" s="97"/>
      <c r="BK1341" s="97"/>
      <c r="BL1341" s="97"/>
      <c r="BM1341" s="97"/>
      <c r="BN1341" s="97"/>
      <c r="BO1341" s="282">
        <v>2.0</v>
      </c>
      <c r="BP1341" s="97"/>
      <c r="BQ1341" s="97"/>
      <c r="BR1341" s="97"/>
      <c r="BS1341" s="97"/>
      <c r="BT1341" s="97"/>
      <c r="BU1341" s="97"/>
      <c r="BV1341" s="97"/>
      <c r="BW1341" s="97"/>
      <c r="BX1341" s="97"/>
      <c r="BY1341" s="282">
        <v>1.0</v>
      </c>
      <c r="BZ1341" s="97"/>
      <c r="CA1341" s="282">
        <v>1.0</v>
      </c>
      <c r="CB1341" s="97"/>
      <c r="CC1341" s="97"/>
      <c r="CD1341" s="282">
        <v>1.0</v>
      </c>
      <c r="CE1341" s="97"/>
      <c r="CF1341" s="97"/>
      <c r="CG1341" s="97"/>
      <c r="CH1341" s="97"/>
      <c r="CI1341" s="97"/>
      <c r="CJ1341" s="282">
        <v>1.0</v>
      </c>
      <c r="CK1341" s="282">
        <v>1.0</v>
      </c>
      <c r="CL1341" s="97"/>
      <c r="CM1341" s="97"/>
      <c r="CN1341" s="97"/>
      <c r="CO1341" s="97"/>
      <c r="CP1341" s="97"/>
      <c r="CQ1341" s="97"/>
      <c r="CR1341" s="97"/>
      <c r="CS1341" s="97"/>
      <c r="CT1341" s="97"/>
      <c r="CU1341" s="97"/>
      <c r="CV1341" s="282">
        <v>1.0</v>
      </c>
      <c r="CW1341" s="97"/>
      <c r="CX1341" s="97"/>
      <c r="CY1341" s="97"/>
      <c r="CZ1341" s="97"/>
      <c r="DA1341" s="97"/>
      <c r="DB1341" s="97"/>
      <c r="DC1341" s="97"/>
      <c r="DD1341" s="97"/>
      <c r="DE1341" s="97"/>
      <c r="DF1341" s="97"/>
      <c r="DG1341" s="97"/>
      <c r="DH1341" s="97"/>
      <c r="DI1341" s="97"/>
      <c r="DJ1341" s="97"/>
      <c r="DK1341" s="97"/>
      <c r="DL1341" s="97"/>
      <c r="DM1341" s="97"/>
      <c r="DN1341" s="97"/>
      <c r="DO1341" s="97"/>
      <c r="DP1341" s="97"/>
      <c r="DQ1341" s="97"/>
      <c r="DR1341" s="97"/>
      <c r="DS1341" s="97"/>
      <c r="DT1341" s="97"/>
      <c r="DU1341" s="97"/>
      <c r="DV1341" s="97"/>
      <c r="DW1341" s="97"/>
      <c r="DX1341" s="97"/>
      <c r="DY1341" s="97"/>
      <c r="DZ1341" s="97"/>
      <c r="EA1341" s="97"/>
      <c r="EB1341" s="97"/>
      <c r="EC1341" s="97"/>
      <c r="ED1341" s="97"/>
      <c r="EE1341" s="97"/>
      <c r="EF1341" s="97"/>
      <c r="EG1341" s="97"/>
      <c r="EH1341" s="97"/>
      <c r="EI1341" s="97"/>
      <c r="EJ1341" s="97"/>
      <c r="EK1341" s="97"/>
      <c r="EL1341" s="97"/>
      <c r="EM1341" s="97"/>
      <c r="EN1341" s="97"/>
      <c r="EO1341" s="97"/>
      <c r="EP1341" s="97"/>
      <c r="EQ1341" s="97"/>
      <c r="ER1341" s="97"/>
      <c r="ES1341" s="97"/>
      <c r="ET1341" s="97"/>
      <c r="EU1341" s="97"/>
      <c r="EV1341" s="97"/>
      <c r="EW1341" s="97"/>
      <c r="EX1341" s="97"/>
      <c r="EY1341" s="97"/>
      <c r="EZ1341" s="97"/>
      <c r="FA1341" s="275" t="s">
        <v>5155</v>
      </c>
      <c r="FB1341" s="275"/>
      <c r="FC1341" s="275"/>
      <c r="FD1341" s="275"/>
    </row>
    <row r="1342">
      <c r="A1342" s="630" t="s">
        <v>5156</v>
      </c>
      <c r="B1342" s="233" t="s">
        <v>4369</v>
      </c>
      <c r="C1342" s="235" t="s">
        <v>8</v>
      </c>
      <c r="D1342" s="234" t="s">
        <v>18</v>
      </c>
      <c r="E1342" s="234" t="s">
        <v>12</v>
      </c>
      <c r="F1342" s="234" t="s">
        <v>283</v>
      </c>
      <c r="G1342" s="233" t="s">
        <v>5029</v>
      </c>
      <c r="H1342" s="233" t="s">
        <v>4371</v>
      </c>
      <c r="I1342" s="234" t="s">
        <v>23</v>
      </c>
      <c r="J1342" s="234" t="s">
        <v>44</v>
      </c>
      <c r="K1342" s="234" t="s">
        <v>71</v>
      </c>
      <c r="L1342" s="233" t="s">
        <v>5045</v>
      </c>
      <c r="M1342" s="234" t="s">
        <v>99</v>
      </c>
      <c r="N1342" s="631">
        <v>42356.0</v>
      </c>
      <c r="O1342" s="631">
        <v>42356.0</v>
      </c>
      <c r="P1342" s="218"/>
      <c r="Q1342" s="229"/>
      <c r="R1342" s="229"/>
      <c r="S1342" s="218"/>
      <c r="T1342" s="69">
        <f t="shared" si="2757"/>
        <v>1167</v>
      </c>
      <c r="U1342" s="536">
        <f t="shared" ref="U1342:W1342" si="2760">IF(ISBLANK($A1342),"",sum(AE1342,AK1342,AQ1342,AW1342,BC1342,BI1342,BO1342,BU1342,CA1342,CG1342,CM1342,CS1342,CY1342,DE1342,DK1342,DQ1342,DW1342,EC1342,EI1342,EO1342,EU1342))</f>
        <v>7</v>
      </c>
      <c r="V1342" s="536">
        <f t="shared" si="2760"/>
        <v>1</v>
      </c>
      <c r="W1342" s="536">
        <f t="shared" si="2760"/>
        <v>0</v>
      </c>
      <c r="X1342" s="537">
        <f t="shared" si="2695"/>
        <v>8</v>
      </c>
      <c r="Y1342" s="536">
        <f t="shared" ref="Y1342:AA1342" si="2761">IF(ISBLANK($A1342),"",sum(AH1342,AN1342,AT1342,AZ1342,BF1342,BL1342,BR1342,BX1342,CD1342,CJ1342,CP1342,CV1342,DB1342,DH1342,DN1342,DT1342,DZ1342,EF1342,EL1342,ER1342,EX1342))</f>
        <v>6</v>
      </c>
      <c r="Z1342" s="536">
        <f t="shared" si="2761"/>
        <v>5</v>
      </c>
      <c r="AA1342" s="536">
        <f t="shared" si="2761"/>
        <v>0</v>
      </c>
      <c r="AB1342" s="537">
        <f t="shared" si="2697"/>
        <v>11</v>
      </c>
      <c r="AC1342" s="632">
        <f t="shared" si="2736"/>
        <v>0.75</v>
      </c>
      <c r="AD1342" s="650" t="str">
        <f t="shared" si="2742"/>
        <v>20+</v>
      </c>
      <c r="AE1342" s="634">
        <v>1.0</v>
      </c>
      <c r="AF1342" s="218"/>
      <c r="AG1342" s="218"/>
      <c r="AH1342" s="634">
        <v>1.0</v>
      </c>
      <c r="AI1342" s="218"/>
      <c r="AJ1342" s="218"/>
      <c r="AK1342" s="218"/>
      <c r="AL1342" s="218"/>
      <c r="AM1342" s="218"/>
      <c r="AN1342" s="218"/>
      <c r="AO1342" s="218"/>
      <c r="AP1342" s="218"/>
      <c r="AQ1342" s="634">
        <v>2.0</v>
      </c>
      <c r="AR1342" s="218"/>
      <c r="AS1342" s="218"/>
      <c r="AT1342" s="218"/>
      <c r="AU1342" s="218"/>
      <c r="AV1342" s="218"/>
      <c r="AW1342" s="634">
        <v>2.0</v>
      </c>
      <c r="AX1342" s="218"/>
      <c r="AY1342" s="218"/>
      <c r="AZ1342" s="634">
        <v>2.0</v>
      </c>
      <c r="BA1342" s="634">
        <v>1.0</v>
      </c>
      <c r="BB1342" s="218"/>
      <c r="BC1342" s="634">
        <v>2.0</v>
      </c>
      <c r="BD1342" s="634">
        <v>1.0</v>
      </c>
      <c r="BE1342" s="218"/>
      <c r="BF1342" s="218"/>
      <c r="BG1342" s="634">
        <v>2.0</v>
      </c>
      <c r="BH1342" s="218"/>
      <c r="BI1342" s="218"/>
      <c r="BJ1342" s="218"/>
      <c r="BK1342" s="218"/>
      <c r="BL1342" s="634">
        <v>3.0</v>
      </c>
      <c r="BM1342" s="634">
        <v>2.0</v>
      </c>
      <c r="BN1342" s="218"/>
      <c r="BO1342" s="218"/>
      <c r="BP1342" s="218"/>
      <c r="BQ1342" s="218"/>
      <c r="BR1342" s="218"/>
      <c r="BS1342" s="218"/>
      <c r="BT1342" s="218"/>
      <c r="BU1342" s="218"/>
      <c r="BV1342" s="218"/>
      <c r="BW1342" s="218"/>
      <c r="BX1342" s="218"/>
      <c r="BY1342" s="218"/>
      <c r="BZ1342" s="218"/>
      <c r="CA1342" s="218"/>
      <c r="CB1342" s="218"/>
      <c r="CC1342" s="218"/>
      <c r="CD1342" s="218"/>
      <c r="CE1342" s="218"/>
      <c r="CF1342" s="218"/>
      <c r="CG1342" s="218"/>
      <c r="CH1342" s="218"/>
      <c r="CI1342" s="218"/>
      <c r="CJ1342" s="218"/>
      <c r="CK1342" s="218"/>
      <c r="CL1342" s="218"/>
      <c r="CM1342" s="218"/>
      <c r="CN1342" s="218"/>
      <c r="CO1342" s="218"/>
      <c r="CP1342" s="218"/>
      <c r="CQ1342" s="218"/>
      <c r="CR1342" s="218"/>
      <c r="CS1342" s="218"/>
      <c r="CT1342" s="218"/>
      <c r="CU1342" s="218"/>
      <c r="CV1342" s="218"/>
      <c r="CW1342" s="218"/>
      <c r="CX1342" s="218"/>
      <c r="CY1342" s="218"/>
      <c r="CZ1342" s="218"/>
      <c r="DA1342" s="218"/>
      <c r="DB1342" s="218"/>
      <c r="DC1342" s="218"/>
      <c r="DD1342" s="218"/>
      <c r="DE1342" s="218"/>
      <c r="DF1342" s="218"/>
      <c r="DG1342" s="218"/>
      <c r="DH1342" s="218"/>
      <c r="DI1342" s="218"/>
      <c r="DJ1342" s="218"/>
      <c r="DK1342" s="218"/>
      <c r="DL1342" s="218"/>
      <c r="DM1342" s="218"/>
      <c r="DN1342" s="218"/>
      <c r="DO1342" s="218"/>
      <c r="DP1342" s="218"/>
      <c r="DQ1342" s="218"/>
      <c r="DR1342" s="218"/>
      <c r="DS1342" s="218"/>
      <c r="DT1342" s="218"/>
      <c r="DU1342" s="218"/>
      <c r="DV1342" s="218"/>
      <c r="DW1342" s="218"/>
      <c r="DX1342" s="218"/>
      <c r="DY1342" s="218"/>
      <c r="DZ1342" s="218"/>
      <c r="EA1342" s="218"/>
      <c r="EB1342" s="218"/>
      <c r="EC1342" s="218"/>
      <c r="ED1342" s="218"/>
      <c r="EE1342" s="218"/>
      <c r="EF1342" s="218"/>
      <c r="EG1342" s="218"/>
      <c r="EH1342" s="218"/>
      <c r="EI1342" s="218"/>
      <c r="EJ1342" s="218"/>
      <c r="EK1342" s="218"/>
      <c r="EL1342" s="218"/>
      <c r="EM1342" s="218"/>
      <c r="EN1342" s="218"/>
      <c r="EO1342" s="218"/>
      <c r="EP1342" s="218"/>
      <c r="EQ1342" s="218"/>
      <c r="ER1342" s="218"/>
      <c r="ES1342" s="218"/>
      <c r="ET1342" s="218"/>
      <c r="EU1342" s="218"/>
      <c r="EV1342" s="218"/>
      <c r="EW1342" s="218"/>
      <c r="EX1342" s="218"/>
      <c r="EY1342" s="218"/>
      <c r="EZ1342" s="218"/>
      <c r="FA1342" s="233" t="s">
        <v>5157</v>
      </c>
      <c r="FB1342" s="233"/>
      <c r="FC1342" s="233"/>
      <c r="FD1342" s="233"/>
    </row>
    <row r="1343">
      <c r="A1343" s="630" t="s">
        <v>5158</v>
      </c>
      <c r="B1343" s="233" t="s">
        <v>5159</v>
      </c>
      <c r="C1343" s="644" t="s">
        <v>107</v>
      </c>
      <c r="D1343" s="638" t="s">
        <v>18</v>
      </c>
      <c r="E1343" s="638" t="s">
        <v>12</v>
      </c>
      <c r="F1343" s="638" t="s">
        <v>283</v>
      </c>
      <c r="G1343" s="233" t="s">
        <v>5160</v>
      </c>
      <c r="H1343" s="233" t="s">
        <v>4389</v>
      </c>
      <c r="I1343" s="638" t="s">
        <v>23</v>
      </c>
      <c r="J1343" s="638" t="s">
        <v>44</v>
      </c>
      <c r="K1343" s="638" t="s">
        <v>4384</v>
      </c>
      <c r="L1343" s="233" t="s">
        <v>5161</v>
      </c>
      <c r="M1343" s="638" t="s">
        <v>50</v>
      </c>
      <c r="N1343" s="631">
        <v>42212.0</v>
      </c>
      <c r="O1343" s="224"/>
      <c r="P1343" s="218"/>
      <c r="Q1343" s="229"/>
      <c r="R1343" s="229"/>
      <c r="S1343" s="75"/>
      <c r="T1343" s="390">
        <f t="shared" si="2757"/>
        <v>1311</v>
      </c>
      <c r="U1343" s="647">
        <f t="shared" ref="U1343:W1343" si="2762">IF(ISBLANK($A1343),"",sum(AE1343,AK1343,AQ1343,AW1343,BC1343,BI1343,BO1343,BU1343,CA1343,CG1343,CM1343,CS1343,CY1343,DE1343,DK1343,DQ1343,DW1343,EC1343,EI1343,EO1343,EU1343))</f>
        <v>1</v>
      </c>
      <c r="V1343" s="647">
        <f t="shared" si="2762"/>
        <v>0</v>
      </c>
      <c r="W1343" s="647">
        <f t="shared" si="2762"/>
        <v>0</v>
      </c>
      <c r="X1343" s="648">
        <f t="shared" si="2695"/>
        <v>1</v>
      </c>
      <c r="Y1343" s="647">
        <f t="shared" ref="Y1343:AA1343" si="2763">IF(ISBLANK($A1343),"",sum(AH1343,AN1343,AT1343,AZ1343,BF1343,BL1343,BR1343,BX1343,CD1343,CJ1343,CP1343,CV1343,DB1343,DH1343,DN1343,DT1343,DZ1343,EF1343,EL1343,ER1343,EX1343))</f>
        <v>0</v>
      </c>
      <c r="Z1343" s="647">
        <f t="shared" si="2763"/>
        <v>0</v>
      </c>
      <c r="AA1343" s="647">
        <f t="shared" si="2763"/>
        <v>0</v>
      </c>
      <c r="AB1343" s="648">
        <f t="shared" si="2697"/>
        <v>0</v>
      </c>
      <c r="AC1343" s="649">
        <f t="shared" si="2736"/>
        <v>0</v>
      </c>
      <c r="AD1343" s="650" t="str">
        <f t="shared" si="2742"/>
        <v>20+</v>
      </c>
      <c r="AE1343" s="237">
        <v>1.0</v>
      </c>
      <c r="AF1343" s="218"/>
      <c r="AG1343" s="218"/>
      <c r="AH1343" s="218"/>
      <c r="AI1343" s="218"/>
      <c r="AJ1343" s="218"/>
      <c r="AK1343" s="218"/>
      <c r="AL1343" s="218"/>
      <c r="AM1343" s="218"/>
      <c r="AN1343" s="218"/>
      <c r="AO1343" s="218"/>
      <c r="AP1343" s="218"/>
      <c r="AQ1343" s="218"/>
      <c r="AR1343" s="218"/>
      <c r="AS1343" s="218"/>
      <c r="AT1343" s="218"/>
      <c r="AU1343" s="218"/>
      <c r="AV1343" s="218"/>
      <c r="AW1343" s="218"/>
      <c r="AX1343" s="218"/>
      <c r="AY1343" s="218"/>
      <c r="AZ1343" s="218"/>
      <c r="BA1343" s="218"/>
      <c r="BB1343" s="218"/>
      <c r="BC1343" s="218"/>
      <c r="BD1343" s="218"/>
      <c r="BE1343" s="218"/>
      <c r="BF1343" s="218"/>
      <c r="BG1343" s="218"/>
      <c r="BH1343" s="218"/>
      <c r="BI1343" s="218"/>
      <c r="BJ1343" s="218"/>
      <c r="BK1343" s="218"/>
      <c r="BL1343" s="218"/>
      <c r="BM1343" s="218"/>
      <c r="BN1343" s="218"/>
      <c r="BO1343" s="218"/>
      <c r="BP1343" s="218"/>
      <c r="BQ1343" s="218"/>
      <c r="BR1343" s="218"/>
      <c r="BS1343" s="218"/>
      <c r="BT1343" s="218"/>
      <c r="BU1343" s="218"/>
      <c r="BV1343" s="218"/>
      <c r="BW1343" s="218"/>
      <c r="BX1343" s="218"/>
      <c r="BY1343" s="218"/>
      <c r="BZ1343" s="218"/>
      <c r="CA1343" s="218"/>
      <c r="CB1343" s="218"/>
      <c r="CC1343" s="218"/>
      <c r="CD1343" s="218"/>
      <c r="CE1343" s="218"/>
      <c r="CF1343" s="218"/>
      <c r="CG1343" s="218"/>
      <c r="CH1343" s="218"/>
      <c r="CI1343" s="218"/>
      <c r="CJ1343" s="218"/>
      <c r="CK1343" s="218"/>
      <c r="CL1343" s="218"/>
      <c r="CM1343" s="218"/>
      <c r="CN1343" s="218"/>
      <c r="CO1343" s="218"/>
      <c r="CP1343" s="218"/>
      <c r="CQ1343" s="218"/>
      <c r="CR1343" s="218"/>
      <c r="CS1343" s="218"/>
      <c r="CT1343" s="218"/>
      <c r="CU1343" s="218"/>
      <c r="CV1343" s="218"/>
      <c r="CW1343" s="218"/>
      <c r="CX1343" s="218"/>
      <c r="CY1343" s="218"/>
      <c r="CZ1343" s="218"/>
      <c r="DA1343" s="218"/>
      <c r="DB1343" s="218"/>
      <c r="DC1343" s="218"/>
      <c r="DD1343" s="218"/>
      <c r="DE1343" s="218"/>
      <c r="DF1343" s="218"/>
      <c r="DG1343" s="218"/>
      <c r="DH1343" s="218"/>
      <c r="DI1343" s="218"/>
      <c r="DJ1343" s="218"/>
      <c r="DK1343" s="218"/>
      <c r="DL1343" s="218"/>
      <c r="DM1343" s="218"/>
      <c r="DN1343" s="218"/>
      <c r="DO1343" s="218"/>
      <c r="DP1343" s="218"/>
      <c r="DQ1343" s="218"/>
      <c r="DR1343" s="218"/>
      <c r="DS1343" s="218"/>
      <c r="DT1343" s="218"/>
      <c r="DU1343" s="218"/>
      <c r="DV1343" s="218"/>
      <c r="DW1343" s="218"/>
      <c r="DX1343" s="218"/>
      <c r="DY1343" s="218"/>
      <c r="DZ1343" s="218"/>
      <c r="EA1343" s="218"/>
      <c r="EB1343" s="218"/>
      <c r="EC1343" s="218"/>
      <c r="ED1343" s="218"/>
      <c r="EE1343" s="218"/>
      <c r="EF1343" s="218"/>
      <c r="EG1343" s="218"/>
      <c r="EH1343" s="218"/>
      <c r="EI1343" s="218"/>
      <c r="EJ1343" s="218"/>
      <c r="EK1343" s="218"/>
      <c r="EL1343" s="218"/>
      <c r="EM1343" s="218"/>
      <c r="EN1343" s="218"/>
      <c r="EO1343" s="218"/>
      <c r="EP1343" s="218"/>
      <c r="EQ1343" s="218"/>
      <c r="ER1343" s="218"/>
      <c r="ES1343" s="218"/>
      <c r="ET1343" s="218"/>
      <c r="EU1343" s="218"/>
      <c r="EV1343" s="218"/>
      <c r="EW1343" s="218"/>
      <c r="EX1343" s="218"/>
      <c r="EY1343" s="218"/>
      <c r="EZ1343" s="218"/>
      <c r="FA1343" s="233" t="s">
        <v>5162</v>
      </c>
      <c r="FB1343" s="233"/>
      <c r="FC1343" s="233"/>
      <c r="FD1343" s="233"/>
    </row>
    <row r="1344">
      <c r="A1344" s="630" t="s">
        <v>5163</v>
      </c>
      <c r="B1344" s="233" t="s">
        <v>4387</v>
      </c>
      <c r="C1344" s="644" t="s">
        <v>107</v>
      </c>
      <c r="D1344" s="638" t="s">
        <v>18</v>
      </c>
      <c r="E1344" s="638" t="s">
        <v>12</v>
      </c>
      <c r="F1344" s="638" t="s">
        <v>283</v>
      </c>
      <c r="G1344" s="233" t="s">
        <v>5164</v>
      </c>
      <c r="H1344" s="233" t="s">
        <v>4389</v>
      </c>
      <c r="I1344" s="638" t="s">
        <v>23</v>
      </c>
      <c r="J1344" s="638" t="s">
        <v>44</v>
      </c>
      <c r="K1344" s="638" t="s">
        <v>4384</v>
      </c>
      <c r="L1344" s="233" t="s">
        <v>953</v>
      </c>
      <c r="M1344" s="638" t="s">
        <v>50</v>
      </c>
      <c r="N1344" s="631">
        <v>42205.0</v>
      </c>
      <c r="O1344" s="224"/>
      <c r="P1344" s="218"/>
      <c r="Q1344" s="229"/>
      <c r="R1344" s="229"/>
      <c r="S1344" s="75"/>
      <c r="T1344" s="390">
        <f t="shared" si="2757"/>
        <v>1318</v>
      </c>
      <c r="U1344" s="647">
        <f t="shared" ref="U1344:W1344" si="2764">IF(ISBLANK($A1344),"",sum(AE1344,AK1344,AQ1344,AW1344,BC1344,BI1344,BO1344,BU1344,CA1344,CG1344,CM1344,CS1344,CY1344,DE1344,DK1344,DQ1344,DW1344,EC1344,EI1344,EO1344,EU1344))</f>
        <v>3</v>
      </c>
      <c r="V1344" s="647">
        <f t="shared" si="2764"/>
        <v>0</v>
      </c>
      <c r="W1344" s="647">
        <f t="shared" si="2764"/>
        <v>0</v>
      </c>
      <c r="X1344" s="648">
        <f t="shared" si="2695"/>
        <v>3</v>
      </c>
      <c r="Y1344" s="647">
        <f t="shared" ref="Y1344:AA1344" si="2765">IF(ISBLANK($A1344),"",sum(AH1344,AN1344,AT1344,AZ1344,BF1344,BL1344,BR1344,BX1344,CD1344,CJ1344,CP1344,CV1344,DB1344,DH1344,DN1344,DT1344,DZ1344,EF1344,EL1344,ER1344,EX1344))</f>
        <v>0</v>
      </c>
      <c r="Z1344" s="647">
        <f t="shared" si="2765"/>
        <v>0</v>
      </c>
      <c r="AA1344" s="647">
        <f t="shared" si="2765"/>
        <v>0</v>
      </c>
      <c r="AB1344" s="648">
        <f t="shared" si="2697"/>
        <v>0</v>
      </c>
      <c r="AC1344" s="649">
        <f t="shared" si="2736"/>
        <v>0</v>
      </c>
      <c r="AD1344" s="650" t="str">
        <f t="shared" si="2742"/>
        <v>20+</v>
      </c>
      <c r="AE1344" s="237">
        <v>1.0</v>
      </c>
      <c r="AF1344" s="218"/>
      <c r="AG1344" s="218"/>
      <c r="AH1344" s="218"/>
      <c r="AI1344" s="218"/>
      <c r="AJ1344" s="218"/>
      <c r="AK1344" s="237">
        <v>1.0</v>
      </c>
      <c r="AL1344" s="218"/>
      <c r="AM1344" s="218"/>
      <c r="AN1344" s="218"/>
      <c r="AO1344" s="218"/>
      <c r="AP1344" s="218"/>
      <c r="AQ1344" s="237">
        <v>1.0</v>
      </c>
      <c r="AR1344" s="218"/>
      <c r="AS1344" s="218"/>
      <c r="AT1344" s="218"/>
      <c r="AU1344" s="218"/>
      <c r="AV1344" s="218"/>
      <c r="AW1344" s="218"/>
      <c r="AX1344" s="218"/>
      <c r="AY1344" s="218"/>
      <c r="AZ1344" s="218"/>
      <c r="BA1344" s="218"/>
      <c r="BB1344" s="218"/>
      <c r="BC1344" s="218"/>
      <c r="BD1344" s="218"/>
      <c r="BE1344" s="218"/>
      <c r="BF1344" s="218"/>
      <c r="BG1344" s="218"/>
      <c r="BH1344" s="218"/>
      <c r="BI1344" s="218"/>
      <c r="BJ1344" s="218"/>
      <c r="BK1344" s="218"/>
      <c r="BL1344" s="218"/>
      <c r="BM1344" s="218"/>
      <c r="BN1344" s="218"/>
      <c r="BO1344" s="218"/>
      <c r="BP1344" s="218"/>
      <c r="BQ1344" s="218"/>
      <c r="BR1344" s="218"/>
      <c r="BS1344" s="218"/>
      <c r="BT1344" s="218"/>
      <c r="BU1344" s="218"/>
      <c r="BV1344" s="218"/>
      <c r="BW1344" s="218"/>
      <c r="BX1344" s="218"/>
      <c r="BY1344" s="218"/>
      <c r="BZ1344" s="218"/>
      <c r="CA1344" s="218"/>
      <c r="CB1344" s="218"/>
      <c r="CC1344" s="218"/>
      <c r="CD1344" s="218"/>
      <c r="CE1344" s="218"/>
      <c r="CF1344" s="218"/>
      <c r="CG1344" s="218"/>
      <c r="CH1344" s="218"/>
      <c r="CI1344" s="218"/>
      <c r="CJ1344" s="218"/>
      <c r="CK1344" s="218"/>
      <c r="CL1344" s="218"/>
      <c r="CM1344" s="218"/>
      <c r="CN1344" s="218"/>
      <c r="CO1344" s="218"/>
      <c r="CP1344" s="218"/>
      <c r="CQ1344" s="218"/>
      <c r="CR1344" s="218"/>
      <c r="CS1344" s="218"/>
      <c r="CT1344" s="218"/>
      <c r="CU1344" s="218"/>
      <c r="CV1344" s="218"/>
      <c r="CW1344" s="218"/>
      <c r="CX1344" s="218"/>
      <c r="CY1344" s="218"/>
      <c r="CZ1344" s="218"/>
      <c r="DA1344" s="218"/>
      <c r="DB1344" s="218"/>
      <c r="DC1344" s="218"/>
      <c r="DD1344" s="218"/>
      <c r="DE1344" s="218"/>
      <c r="DF1344" s="218"/>
      <c r="DG1344" s="218"/>
      <c r="DH1344" s="218"/>
      <c r="DI1344" s="218"/>
      <c r="DJ1344" s="218"/>
      <c r="DK1344" s="218"/>
      <c r="DL1344" s="218"/>
      <c r="DM1344" s="218"/>
      <c r="DN1344" s="218"/>
      <c r="DO1344" s="218"/>
      <c r="DP1344" s="218"/>
      <c r="DQ1344" s="218"/>
      <c r="DR1344" s="218"/>
      <c r="DS1344" s="218"/>
      <c r="DT1344" s="218"/>
      <c r="DU1344" s="218"/>
      <c r="DV1344" s="218"/>
      <c r="DW1344" s="218"/>
      <c r="DX1344" s="218"/>
      <c r="DY1344" s="218"/>
      <c r="DZ1344" s="218"/>
      <c r="EA1344" s="218"/>
      <c r="EB1344" s="218"/>
      <c r="EC1344" s="218"/>
      <c r="ED1344" s="218"/>
      <c r="EE1344" s="218"/>
      <c r="EF1344" s="218"/>
      <c r="EG1344" s="218"/>
      <c r="EH1344" s="218"/>
      <c r="EI1344" s="218"/>
      <c r="EJ1344" s="218"/>
      <c r="EK1344" s="218"/>
      <c r="EL1344" s="218"/>
      <c r="EM1344" s="218"/>
      <c r="EN1344" s="218"/>
      <c r="EO1344" s="218"/>
      <c r="EP1344" s="218"/>
      <c r="EQ1344" s="218"/>
      <c r="ER1344" s="218"/>
      <c r="ES1344" s="218"/>
      <c r="ET1344" s="218"/>
      <c r="EU1344" s="218"/>
      <c r="EV1344" s="218"/>
      <c r="EW1344" s="218"/>
      <c r="EX1344" s="218"/>
      <c r="EY1344" s="218"/>
      <c r="EZ1344" s="218"/>
      <c r="FA1344" s="233" t="s">
        <v>5165</v>
      </c>
      <c r="FB1344" s="233"/>
      <c r="FC1344" s="233"/>
      <c r="FD1344" s="233"/>
    </row>
    <row r="1345">
      <c r="A1345" s="630" t="s">
        <v>5166</v>
      </c>
      <c r="B1345" s="233" t="s">
        <v>402</v>
      </c>
      <c r="C1345" s="235" t="s">
        <v>8</v>
      </c>
      <c r="D1345" s="234" t="s">
        <v>18</v>
      </c>
      <c r="E1345" s="234" t="s">
        <v>12</v>
      </c>
      <c r="F1345" s="234" t="s">
        <v>283</v>
      </c>
      <c r="G1345" s="233" t="s">
        <v>5167</v>
      </c>
      <c r="H1345" s="233" t="s">
        <v>3770</v>
      </c>
      <c r="I1345" s="234" t="s">
        <v>23</v>
      </c>
      <c r="J1345" s="234" t="s">
        <v>44</v>
      </c>
      <c r="K1345" s="234" t="s">
        <v>4384</v>
      </c>
      <c r="L1345" s="233" t="s">
        <v>738</v>
      </c>
      <c r="M1345" s="234" t="s">
        <v>88</v>
      </c>
      <c r="N1345" s="631">
        <v>42242.0</v>
      </c>
      <c r="O1345" s="224"/>
      <c r="P1345" s="218"/>
      <c r="Q1345" s="229"/>
      <c r="R1345" s="229"/>
      <c r="S1345" s="75"/>
      <c r="T1345" s="69">
        <f t="shared" si="2757"/>
        <v>1281</v>
      </c>
      <c r="U1345" s="536">
        <f t="shared" ref="U1345:W1345" si="2766">IF(ISBLANK($A1345),"",sum(AE1345,AK1345,AQ1345,AW1345,BC1345,BI1345,BO1345,BU1345,CA1345,CG1345,CM1345,CS1345,CY1345,DE1345,DK1345,DQ1345,DW1345,EC1345,EI1345,EO1345,EU1345))</f>
        <v>11</v>
      </c>
      <c r="V1345" s="536">
        <f t="shared" si="2766"/>
        <v>0</v>
      </c>
      <c r="W1345" s="536">
        <f t="shared" si="2766"/>
        <v>0</v>
      </c>
      <c r="X1345" s="537">
        <f t="shared" si="2695"/>
        <v>11</v>
      </c>
      <c r="Y1345" s="536">
        <f t="shared" ref="Y1345:AA1345" si="2767">IF(ISBLANK($A1345),"",sum(AH1345,AN1345,AT1345,AZ1345,BF1345,BL1345,BR1345,BX1345,CD1345,CJ1345,CP1345,CV1345,DB1345,DH1345,DN1345,DT1345,DZ1345,EF1345,EL1345,ER1345,EX1345))</f>
        <v>4</v>
      </c>
      <c r="Z1345" s="536">
        <f t="shared" si="2767"/>
        <v>5</v>
      </c>
      <c r="AA1345" s="536">
        <f t="shared" si="2767"/>
        <v>0</v>
      </c>
      <c r="AB1345" s="537">
        <f t="shared" si="2697"/>
        <v>9</v>
      </c>
      <c r="AC1345" s="632">
        <f t="shared" si="2736"/>
        <v>0.3636363636</v>
      </c>
      <c r="AD1345" s="674" t="str">
        <f t="shared" si="2742"/>
        <v>20+</v>
      </c>
      <c r="AE1345" s="634">
        <v>3.0</v>
      </c>
      <c r="AF1345" s="218"/>
      <c r="AG1345" s="218"/>
      <c r="AH1345" s="634">
        <v>1.0</v>
      </c>
      <c r="AI1345" s="218"/>
      <c r="AJ1345" s="218"/>
      <c r="AK1345" s="634">
        <v>2.0</v>
      </c>
      <c r="AL1345" s="218"/>
      <c r="AM1345" s="218"/>
      <c r="AN1345" s="634">
        <v>3.0</v>
      </c>
      <c r="AO1345" s="218"/>
      <c r="AP1345" s="218"/>
      <c r="AQ1345" s="634">
        <v>2.0</v>
      </c>
      <c r="AR1345" s="218"/>
      <c r="AS1345" s="218"/>
      <c r="AT1345" s="218"/>
      <c r="AU1345" s="634">
        <v>3.0</v>
      </c>
      <c r="AV1345" s="218"/>
      <c r="AW1345" s="634">
        <v>3.0</v>
      </c>
      <c r="AX1345" s="218"/>
      <c r="AY1345" s="218"/>
      <c r="AZ1345" s="218"/>
      <c r="BA1345" s="218"/>
      <c r="BB1345" s="218"/>
      <c r="BC1345" s="634">
        <v>1.0</v>
      </c>
      <c r="BD1345" s="218"/>
      <c r="BE1345" s="218"/>
      <c r="BF1345" s="218"/>
      <c r="BG1345" s="634">
        <v>2.0</v>
      </c>
      <c r="BH1345" s="218"/>
      <c r="BI1345" s="218"/>
      <c r="BJ1345" s="218"/>
      <c r="BK1345" s="218"/>
      <c r="BL1345" s="218"/>
      <c r="BM1345" s="218"/>
      <c r="BN1345" s="218"/>
      <c r="BO1345" s="218"/>
      <c r="BP1345" s="218"/>
      <c r="BQ1345" s="218"/>
      <c r="BR1345" s="218"/>
      <c r="BS1345" s="218"/>
      <c r="BT1345" s="218"/>
      <c r="BU1345" s="218"/>
      <c r="BV1345" s="218"/>
      <c r="BW1345" s="218"/>
      <c r="BX1345" s="218"/>
      <c r="BY1345" s="218"/>
      <c r="BZ1345" s="218"/>
      <c r="CA1345" s="218"/>
      <c r="CB1345" s="218"/>
      <c r="CC1345" s="218"/>
      <c r="CD1345" s="218"/>
      <c r="CE1345" s="218"/>
      <c r="CF1345" s="218"/>
      <c r="CG1345" s="218"/>
      <c r="CH1345" s="218"/>
      <c r="CI1345" s="218"/>
      <c r="CJ1345" s="218"/>
      <c r="CK1345" s="218"/>
      <c r="CL1345" s="218"/>
      <c r="CM1345" s="218"/>
      <c r="CN1345" s="218"/>
      <c r="CO1345" s="218"/>
      <c r="CP1345" s="218"/>
      <c r="CQ1345" s="218"/>
      <c r="CR1345" s="218"/>
      <c r="CS1345" s="218"/>
      <c r="CT1345" s="218"/>
      <c r="CU1345" s="218"/>
      <c r="CV1345" s="218"/>
      <c r="CW1345" s="218"/>
      <c r="CX1345" s="218"/>
      <c r="CY1345" s="218"/>
      <c r="CZ1345" s="218"/>
      <c r="DA1345" s="218"/>
      <c r="DB1345" s="218"/>
      <c r="DC1345" s="218"/>
      <c r="DD1345" s="218"/>
      <c r="DE1345" s="218"/>
      <c r="DF1345" s="218"/>
      <c r="DG1345" s="218"/>
      <c r="DH1345" s="218"/>
      <c r="DI1345" s="218"/>
      <c r="DJ1345" s="218"/>
      <c r="DK1345" s="218"/>
      <c r="DL1345" s="218"/>
      <c r="DM1345" s="218"/>
      <c r="DN1345" s="218"/>
      <c r="DO1345" s="218"/>
      <c r="DP1345" s="218"/>
      <c r="DQ1345" s="218"/>
      <c r="DR1345" s="218"/>
      <c r="DS1345" s="218"/>
      <c r="DT1345" s="218"/>
      <c r="DU1345" s="218"/>
      <c r="DV1345" s="218"/>
      <c r="DW1345" s="218"/>
      <c r="DX1345" s="218"/>
      <c r="DY1345" s="218"/>
      <c r="DZ1345" s="218"/>
      <c r="EA1345" s="218"/>
      <c r="EB1345" s="218"/>
      <c r="EC1345" s="218"/>
      <c r="ED1345" s="218"/>
      <c r="EE1345" s="218"/>
      <c r="EF1345" s="218"/>
      <c r="EG1345" s="218"/>
      <c r="EH1345" s="218"/>
      <c r="EI1345" s="218"/>
      <c r="EJ1345" s="218"/>
      <c r="EK1345" s="218"/>
      <c r="EL1345" s="218"/>
      <c r="EM1345" s="218"/>
      <c r="EN1345" s="218"/>
      <c r="EO1345" s="218"/>
      <c r="EP1345" s="218"/>
      <c r="EQ1345" s="218"/>
      <c r="ER1345" s="218"/>
      <c r="ES1345" s="218"/>
      <c r="ET1345" s="218"/>
      <c r="EU1345" s="218"/>
      <c r="EV1345" s="218"/>
      <c r="EW1345" s="218"/>
      <c r="EX1345" s="218"/>
      <c r="EY1345" s="218"/>
      <c r="EZ1345" s="218"/>
      <c r="FA1345" s="233" t="s">
        <v>5168</v>
      </c>
      <c r="FB1345" s="233"/>
      <c r="FC1345" s="233"/>
      <c r="FD1345" s="233"/>
    </row>
    <row r="1346">
      <c r="A1346" s="630" t="s">
        <v>5169</v>
      </c>
      <c r="B1346" s="233" t="s">
        <v>5170</v>
      </c>
      <c r="C1346" s="644" t="s">
        <v>79</v>
      </c>
      <c r="D1346" s="234" t="s">
        <v>18</v>
      </c>
      <c r="E1346" s="234" t="s">
        <v>12</v>
      </c>
      <c r="F1346" s="234" t="s">
        <v>283</v>
      </c>
      <c r="G1346" s="233" t="s">
        <v>5171</v>
      </c>
      <c r="H1346" s="233" t="s">
        <v>4405</v>
      </c>
      <c r="I1346" s="234" t="s">
        <v>23</v>
      </c>
      <c r="J1346" s="234" t="s">
        <v>44</v>
      </c>
      <c r="K1346" s="234" t="s">
        <v>4384</v>
      </c>
      <c r="L1346" s="233" t="s">
        <v>5172</v>
      </c>
      <c r="M1346" s="234" t="s">
        <v>121</v>
      </c>
      <c r="N1346" s="631">
        <v>42229.0</v>
      </c>
      <c r="O1346" s="224"/>
      <c r="P1346" s="218"/>
      <c r="Q1346" s="229"/>
      <c r="R1346" s="229"/>
      <c r="S1346" s="75"/>
      <c r="T1346" s="69">
        <f t="shared" si="2757"/>
        <v>1294</v>
      </c>
      <c r="U1346" s="536">
        <f t="shared" ref="U1346:W1346" si="2768">IF(ISBLANK($A1346),"",sum(AE1346,AK1346,AQ1346,AW1346,BC1346,BI1346,BO1346,BU1346,CA1346,CG1346,CM1346,CS1346,CY1346,DE1346,DK1346,DQ1346,DW1346,EC1346,EI1346,EO1346,EU1346))</f>
        <v>7</v>
      </c>
      <c r="V1346" s="536">
        <f t="shared" si="2768"/>
        <v>0</v>
      </c>
      <c r="W1346" s="536">
        <f t="shared" si="2768"/>
        <v>0</v>
      </c>
      <c r="X1346" s="537">
        <f t="shared" si="2695"/>
        <v>7</v>
      </c>
      <c r="Y1346" s="536">
        <f t="shared" ref="Y1346:AA1346" si="2769">IF(ISBLANK($A1346),"",sum(AH1346,AN1346,AT1346,AZ1346,BF1346,BL1346,BR1346,BX1346,CD1346,CJ1346,CP1346,CV1346,DB1346,DH1346,DN1346,DT1346,DZ1346,EF1346,EL1346,ER1346,EX1346))</f>
        <v>4</v>
      </c>
      <c r="Z1346" s="536">
        <f t="shared" si="2769"/>
        <v>0</v>
      </c>
      <c r="AA1346" s="536">
        <f t="shared" si="2769"/>
        <v>0</v>
      </c>
      <c r="AB1346" s="537">
        <f t="shared" si="2697"/>
        <v>4</v>
      </c>
      <c r="AC1346" s="632">
        <f t="shared" si="2736"/>
        <v>0.5714285714</v>
      </c>
      <c r="AD1346" s="674" t="str">
        <f t="shared" si="2742"/>
        <v>20+</v>
      </c>
      <c r="AE1346" s="634">
        <v>1.0</v>
      </c>
      <c r="AF1346" s="218"/>
      <c r="AG1346" s="218"/>
      <c r="AH1346" s="218"/>
      <c r="AI1346" s="218"/>
      <c r="AJ1346" s="218"/>
      <c r="AK1346" s="634">
        <v>4.0</v>
      </c>
      <c r="AL1346" s="218"/>
      <c r="AM1346" s="218"/>
      <c r="AN1346" s="634">
        <v>3.0</v>
      </c>
      <c r="AO1346" s="218"/>
      <c r="AP1346" s="218"/>
      <c r="AQ1346" s="218"/>
      <c r="AR1346" s="218"/>
      <c r="AS1346" s="218"/>
      <c r="AT1346" s="218"/>
      <c r="AU1346" s="218"/>
      <c r="AV1346" s="218"/>
      <c r="AW1346" s="634">
        <v>1.0</v>
      </c>
      <c r="AX1346" s="218"/>
      <c r="AY1346" s="218"/>
      <c r="AZ1346" s="218"/>
      <c r="BA1346" s="218"/>
      <c r="BB1346" s="218"/>
      <c r="BC1346" s="634">
        <v>1.0</v>
      </c>
      <c r="BD1346" s="218"/>
      <c r="BE1346" s="218"/>
      <c r="BF1346" s="634">
        <v>1.0</v>
      </c>
      <c r="BG1346" s="218"/>
      <c r="BH1346" s="218"/>
      <c r="BI1346" s="218"/>
      <c r="BJ1346" s="218"/>
      <c r="BK1346" s="218"/>
      <c r="BL1346" s="218"/>
      <c r="BM1346" s="218"/>
      <c r="BN1346" s="218"/>
      <c r="BO1346" s="218"/>
      <c r="BP1346" s="218"/>
      <c r="BQ1346" s="218"/>
      <c r="BR1346" s="218"/>
      <c r="BS1346" s="218"/>
      <c r="BT1346" s="218"/>
      <c r="BU1346" s="218"/>
      <c r="BV1346" s="218"/>
      <c r="BW1346" s="218"/>
      <c r="BX1346" s="218"/>
      <c r="BY1346" s="218"/>
      <c r="BZ1346" s="218"/>
      <c r="CA1346" s="218"/>
      <c r="CB1346" s="218"/>
      <c r="CC1346" s="218"/>
      <c r="CD1346" s="218"/>
      <c r="CE1346" s="218"/>
      <c r="CF1346" s="218"/>
      <c r="CG1346" s="218"/>
      <c r="CH1346" s="218"/>
      <c r="CI1346" s="218"/>
      <c r="CJ1346" s="218"/>
      <c r="CK1346" s="218"/>
      <c r="CL1346" s="218"/>
      <c r="CM1346" s="218"/>
      <c r="CN1346" s="218"/>
      <c r="CO1346" s="218"/>
      <c r="CP1346" s="218"/>
      <c r="CQ1346" s="218"/>
      <c r="CR1346" s="218"/>
      <c r="CS1346" s="218"/>
      <c r="CT1346" s="218"/>
      <c r="CU1346" s="218"/>
      <c r="CV1346" s="218"/>
      <c r="CW1346" s="218"/>
      <c r="CX1346" s="218"/>
      <c r="CY1346" s="218"/>
      <c r="CZ1346" s="218"/>
      <c r="DA1346" s="218"/>
      <c r="DB1346" s="218"/>
      <c r="DC1346" s="218"/>
      <c r="DD1346" s="218"/>
      <c r="DE1346" s="218"/>
      <c r="DF1346" s="218"/>
      <c r="DG1346" s="218"/>
      <c r="DH1346" s="218"/>
      <c r="DI1346" s="218"/>
      <c r="DJ1346" s="218"/>
      <c r="DK1346" s="218"/>
      <c r="DL1346" s="218"/>
      <c r="DM1346" s="218"/>
      <c r="DN1346" s="218"/>
      <c r="DO1346" s="218"/>
      <c r="DP1346" s="218"/>
      <c r="DQ1346" s="218"/>
      <c r="DR1346" s="218"/>
      <c r="DS1346" s="218"/>
      <c r="DT1346" s="218"/>
      <c r="DU1346" s="218"/>
      <c r="DV1346" s="218"/>
      <c r="DW1346" s="218"/>
      <c r="DX1346" s="218"/>
      <c r="DY1346" s="218"/>
      <c r="DZ1346" s="218"/>
      <c r="EA1346" s="218"/>
      <c r="EB1346" s="218"/>
      <c r="EC1346" s="218"/>
      <c r="ED1346" s="218"/>
      <c r="EE1346" s="218"/>
      <c r="EF1346" s="218"/>
      <c r="EG1346" s="218"/>
      <c r="EH1346" s="218"/>
      <c r="EI1346" s="218"/>
      <c r="EJ1346" s="218"/>
      <c r="EK1346" s="218"/>
      <c r="EL1346" s="218"/>
      <c r="EM1346" s="218"/>
      <c r="EN1346" s="218"/>
      <c r="EO1346" s="218"/>
      <c r="EP1346" s="218"/>
      <c r="EQ1346" s="218"/>
      <c r="ER1346" s="218"/>
      <c r="ES1346" s="218"/>
      <c r="ET1346" s="218"/>
      <c r="EU1346" s="218"/>
      <c r="EV1346" s="218"/>
      <c r="EW1346" s="218"/>
      <c r="EX1346" s="218"/>
      <c r="EY1346" s="218"/>
      <c r="EZ1346" s="218"/>
      <c r="FA1346" s="233" t="s">
        <v>5173</v>
      </c>
      <c r="FB1346" s="233"/>
      <c r="FC1346" s="233"/>
      <c r="FD1346" s="233"/>
    </row>
    <row r="1347">
      <c r="A1347" s="630" t="s">
        <v>5174</v>
      </c>
      <c r="B1347" s="233" t="s">
        <v>402</v>
      </c>
      <c r="C1347" s="235" t="s">
        <v>8</v>
      </c>
      <c r="D1347" s="234" t="s">
        <v>18</v>
      </c>
      <c r="E1347" s="234" t="s">
        <v>12</v>
      </c>
      <c r="F1347" s="234" t="s">
        <v>283</v>
      </c>
      <c r="G1347" s="233" t="s">
        <v>5016</v>
      </c>
      <c r="H1347" s="233" t="s">
        <v>3770</v>
      </c>
      <c r="I1347" s="234" t="s">
        <v>23</v>
      </c>
      <c r="J1347" s="234" t="s">
        <v>44</v>
      </c>
      <c r="K1347" s="234" t="s">
        <v>4384</v>
      </c>
      <c r="L1347" s="233" t="s">
        <v>433</v>
      </c>
      <c r="M1347" s="234" t="s">
        <v>106</v>
      </c>
      <c r="N1347" s="631">
        <v>42242.0</v>
      </c>
      <c r="O1347" s="631">
        <v>42242.0</v>
      </c>
      <c r="P1347" s="218"/>
      <c r="Q1347" s="229"/>
      <c r="R1347" s="229"/>
      <c r="S1347" s="218"/>
      <c r="T1347" s="390">
        <f t="shared" si="2757"/>
        <v>1281</v>
      </c>
      <c r="U1347" s="536">
        <f t="shared" ref="U1347:W1347" si="2770">IF(ISBLANK($A1347),"",sum(AE1347,AK1347,AQ1347,AW1347,BC1347,BI1347,BO1347,BU1347,CA1347,CG1347,CM1347,CS1347,CY1347,DE1347,DK1347,DQ1347,DW1347,EC1347,EI1347,EO1347,EU1347))</f>
        <v>8</v>
      </c>
      <c r="V1347" s="536">
        <f t="shared" si="2770"/>
        <v>2</v>
      </c>
      <c r="W1347" s="536">
        <f t="shared" si="2770"/>
        <v>0</v>
      </c>
      <c r="X1347" s="537">
        <f t="shared" si="2695"/>
        <v>10</v>
      </c>
      <c r="Y1347" s="536">
        <f t="shared" ref="Y1347:AA1347" si="2771">IF(ISBLANK($A1347),"",sum(AH1347,AN1347,AT1347,AZ1347,BF1347,BL1347,BR1347,BX1347,CD1347,CJ1347,CP1347,CV1347,DB1347,DH1347,DN1347,DT1347,DZ1347,EF1347,EL1347,ER1347,EX1347))</f>
        <v>10</v>
      </c>
      <c r="Z1347" s="536">
        <f t="shared" si="2771"/>
        <v>2</v>
      </c>
      <c r="AA1347" s="536">
        <f t="shared" si="2771"/>
        <v>0</v>
      </c>
      <c r="AB1347" s="537">
        <f t="shared" si="2697"/>
        <v>12</v>
      </c>
      <c r="AC1347" s="632">
        <f t="shared" si="2736"/>
        <v>1</v>
      </c>
      <c r="AD1347" s="674" t="str">
        <f t="shared" si="2742"/>
        <v>20+</v>
      </c>
      <c r="AE1347" s="218"/>
      <c r="AF1347" s="218"/>
      <c r="AG1347" s="218"/>
      <c r="AH1347" s="218"/>
      <c r="AI1347" s="218"/>
      <c r="AJ1347" s="218"/>
      <c r="AK1347" s="634">
        <v>2.0</v>
      </c>
      <c r="AL1347" s="218"/>
      <c r="AM1347" s="218"/>
      <c r="AN1347" s="634">
        <v>2.0</v>
      </c>
      <c r="AO1347" s="218"/>
      <c r="AP1347" s="218"/>
      <c r="AQ1347" s="634">
        <v>1.0</v>
      </c>
      <c r="AR1347" s="634">
        <v>2.0</v>
      </c>
      <c r="AS1347" s="218"/>
      <c r="AT1347" s="218"/>
      <c r="AU1347" s="218"/>
      <c r="AV1347" s="218"/>
      <c r="AW1347" s="218"/>
      <c r="AX1347" s="218"/>
      <c r="AY1347" s="218"/>
      <c r="AZ1347" s="218"/>
      <c r="BA1347" s="218"/>
      <c r="BB1347" s="218"/>
      <c r="BC1347" s="634">
        <v>2.0</v>
      </c>
      <c r="BD1347" s="218"/>
      <c r="BE1347" s="218"/>
      <c r="BF1347" s="634">
        <v>2.0</v>
      </c>
      <c r="BG1347" s="218"/>
      <c r="BH1347" s="218"/>
      <c r="BI1347" s="634">
        <v>3.0</v>
      </c>
      <c r="BJ1347" s="218"/>
      <c r="BK1347" s="218"/>
      <c r="BL1347" s="634">
        <v>3.0</v>
      </c>
      <c r="BM1347" s="634">
        <v>2.0</v>
      </c>
      <c r="BN1347" s="218"/>
      <c r="BO1347" s="218"/>
      <c r="BP1347" s="218"/>
      <c r="BQ1347" s="218"/>
      <c r="BR1347" s="634">
        <v>1.0</v>
      </c>
      <c r="BS1347" s="218"/>
      <c r="BT1347" s="218"/>
      <c r="BU1347" s="218"/>
      <c r="BV1347" s="218"/>
      <c r="BW1347" s="218"/>
      <c r="BX1347" s="634">
        <v>1.0</v>
      </c>
      <c r="BY1347" s="218"/>
      <c r="BZ1347" s="218"/>
      <c r="CA1347" s="218"/>
      <c r="CB1347" s="218"/>
      <c r="CC1347" s="218"/>
      <c r="CD1347" s="634">
        <v>1.0</v>
      </c>
      <c r="CE1347" s="218"/>
      <c r="CF1347" s="218"/>
      <c r="CG1347" s="218"/>
      <c r="CH1347" s="218"/>
      <c r="CI1347" s="218"/>
      <c r="CJ1347" s="218"/>
      <c r="CK1347" s="218"/>
      <c r="CL1347" s="218"/>
      <c r="CM1347" s="218"/>
      <c r="CN1347" s="218"/>
      <c r="CO1347" s="218"/>
      <c r="CP1347" s="218"/>
      <c r="CQ1347" s="218"/>
      <c r="CR1347" s="218"/>
      <c r="CS1347" s="218"/>
      <c r="CT1347" s="218"/>
      <c r="CU1347" s="218"/>
      <c r="CV1347" s="218"/>
      <c r="CW1347" s="218"/>
      <c r="CX1347" s="218"/>
      <c r="CY1347" s="218"/>
      <c r="CZ1347" s="218"/>
      <c r="DA1347" s="218"/>
      <c r="DB1347" s="218"/>
      <c r="DC1347" s="218"/>
      <c r="DD1347" s="218"/>
      <c r="DE1347" s="218"/>
      <c r="DF1347" s="218"/>
      <c r="DG1347" s="218"/>
      <c r="DH1347" s="218"/>
      <c r="DI1347" s="218"/>
      <c r="DJ1347" s="218"/>
      <c r="DK1347" s="218"/>
      <c r="DL1347" s="218"/>
      <c r="DM1347" s="218"/>
      <c r="DN1347" s="218"/>
      <c r="DO1347" s="218"/>
      <c r="DP1347" s="218"/>
      <c r="DQ1347" s="218"/>
      <c r="DR1347" s="218"/>
      <c r="DS1347" s="218"/>
      <c r="DT1347" s="218"/>
      <c r="DU1347" s="218"/>
      <c r="DV1347" s="218"/>
      <c r="DW1347" s="218"/>
      <c r="DX1347" s="218"/>
      <c r="DY1347" s="218"/>
      <c r="DZ1347" s="218"/>
      <c r="EA1347" s="218"/>
      <c r="EB1347" s="218"/>
      <c r="EC1347" s="218"/>
      <c r="ED1347" s="218"/>
      <c r="EE1347" s="218"/>
      <c r="EF1347" s="218"/>
      <c r="EG1347" s="218"/>
      <c r="EH1347" s="218"/>
      <c r="EI1347" s="218"/>
      <c r="EJ1347" s="218"/>
      <c r="EK1347" s="218"/>
      <c r="EL1347" s="218"/>
      <c r="EM1347" s="218"/>
      <c r="EN1347" s="218"/>
      <c r="EO1347" s="218"/>
      <c r="EP1347" s="218"/>
      <c r="EQ1347" s="218"/>
      <c r="ER1347" s="218"/>
      <c r="ES1347" s="218"/>
      <c r="ET1347" s="218"/>
      <c r="EU1347" s="218"/>
      <c r="EV1347" s="218"/>
      <c r="EW1347" s="218"/>
      <c r="EX1347" s="218"/>
      <c r="EY1347" s="218"/>
      <c r="EZ1347" s="218"/>
      <c r="FA1347" s="233" t="s">
        <v>5175</v>
      </c>
      <c r="FB1347" s="233"/>
      <c r="FC1347" s="233"/>
      <c r="FD1347" s="233"/>
    </row>
    <row r="1348">
      <c r="A1348" s="630" t="s">
        <v>5176</v>
      </c>
      <c r="B1348" s="233" t="s">
        <v>4369</v>
      </c>
      <c r="C1348" s="644" t="s">
        <v>8</v>
      </c>
      <c r="D1348" s="638" t="s">
        <v>18</v>
      </c>
      <c r="E1348" s="638" t="s">
        <v>12</v>
      </c>
      <c r="F1348" s="638" t="s">
        <v>283</v>
      </c>
      <c r="G1348" s="233" t="s">
        <v>4469</v>
      </c>
      <c r="H1348" s="233" t="s">
        <v>4371</v>
      </c>
      <c r="I1348" s="638" t="s">
        <v>23</v>
      </c>
      <c r="J1348" s="638" t="s">
        <v>44</v>
      </c>
      <c r="K1348" s="638" t="s">
        <v>71</v>
      </c>
      <c r="L1348" s="233" t="s">
        <v>3134</v>
      </c>
      <c r="M1348" s="638" t="s">
        <v>16</v>
      </c>
      <c r="N1348" s="631">
        <v>42431.0</v>
      </c>
      <c r="O1348" s="631">
        <v>42431.0</v>
      </c>
      <c r="P1348" s="218"/>
      <c r="Q1348" s="229"/>
      <c r="R1348" s="229"/>
      <c r="S1348" s="218"/>
      <c r="T1348" s="390">
        <f t="shared" si="2757"/>
        <v>1092</v>
      </c>
      <c r="U1348" s="660">
        <f t="shared" ref="U1348:U1402" si="2773">IF(ISBLANK($A1348),"",sum(AE1348,AK1348,AQ1348,AW1348,BC1348,BI1348,BO1348,BU1348,CA1348,CG1348,CM1348,CS1348,CY1348,DE1348,DK1348,DQ1348,DW1348,EC1348,EI1348,EO1348,EU1348))</f>
        <v>8</v>
      </c>
      <c r="V1348" s="660">
        <v>3.0</v>
      </c>
      <c r="W1348" s="660">
        <f>IF(ISBLANK($A1348),"",sum(AG1348,AM1348,AS1348,AY1348,BE1348,BK1348,BQ1348,BW1348,CC1348,CI1348,CO1348,CU1348,DA1348,DG1348,DM1348,DS1348,DY1348,EE1348,EK1348,EQ1348,EW1348))</f>
        <v>0</v>
      </c>
      <c r="X1348" s="661">
        <v>3.0</v>
      </c>
      <c r="Y1348" s="660">
        <f t="shared" ref="Y1348:AA1348" si="2772">IF(ISBLANK($A1348),"",sum(AH1348,AN1348,AT1348,AZ1348,BF1348,BL1348,BR1348,BX1348,CD1348,CJ1348,CP1348,CV1348,DB1348,DH1348,DN1348,DT1348,DZ1348,EF1348,EL1348,ER1348,EX1348))</f>
        <v>5</v>
      </c>
      <c r="Z1348" s="660">
        <f t="shared" si="2772"/>
        <v>7</v>
      </c>
      <c r="AA1348" s="660">
        <f t="shared" si="2772"/>
        <v>0</v>
      </c>
      <c r="AB1348" s="661">
        <f t="shared" si="2697"/>
        <v>12</v>
      </c>
      <c r="AC1348" s="662">
        <f t="shared" si="2736"/>
        <v>1.666666667</v>
      </c>
      <c r="AD1348" s="633" t="str">
        <f> IF( N1348="" , "", IF( (TODAY()-N1348)/7 &gt; 20 , "20+", ROUNDUP((TODAY()-N1348)/7 ,0)))</f>
        <v>20+</v>
      </c>
      <c r="AE1348" s="237">
        <v>3.0</v>
      </c>
      <c r="AF1348" s="237">
        <v>2.0</v>
      </c>
      <c r="AG1348" s="218"/>
      <c r="AH1348" s="237">
        <v>3.0</v>
      </c>
      <c r="AI1348" s="237">
        <v>1.0</v>
      </c>
      <c r="AJ1348" s="218"/>
      <c r="AK1348" s="237">
        <v>1.0</v>
      </c>
      <c r="AL1348" s="237">
        <v>1.0</v>
      </c>
      <c r="AM1348" s="218"/>
      <c r="AN1348" s="237">
        <v>1.0</v>
      </c>
      <c r="AO1348" s="218"/>
      <c r="AP1348" s="218"/>
      <c r="AQ1348" s="237">
        <v>2.0</v>
      </c>
      <c r="AR1348" s="218"/>
      <c r="AS1348" s="218"/>
      <c r="AT1348" s="218"/>
      <c r="AU1348" s="237">
        <v>3.0</v>
      </c>
      <c r="AV1348" s="218"/>
      <c r="AW1348" s="218"/>
      <c r="AX1348" s="218"/>
      <c r="AY1348" s="218"/>
      <c r="AZ1348" s="218"/>
      <c r="BA1348" s="237">
        <v>2.0</v>
      </c>
      <c r="BB1348" s="218"/>
      <c r="BC1348" s="237">
        <v>1.0</v>
      </c>
      <c r="BD1348" s="218"/>
      <c r="BE1348" s="218"/>
      <c r="BF1348" s="218"/>
      <c r="BG1348" s="218"/>
      <c r="BH1348" s="218"/>
      <c r="BI1348" s="237">
        <v>1.0</v>
      </c>
      <c r="BJ1348" s="218"/>
      <c r="BK1348" s="218"/>
      <c r="BL1348" s="237">
        <v>1.0</v>
      </c>
      <c r="BM1348" s="237">
        <v>1.0</v>
      </c>
      <c r="BN1348" s="218"/>
      <c r="BO1348" s="218"/>
      <c r="BP1348" s="218"/>
      <c r="BQ1348" s="218"/>
      <c r="BR1348" s="218"/>
      <c r="BS1348" s="218"/>
      <c r="BT1348" s="218"/>
      <c r="BU1348" s="218"/>
      <c r="BV1348" s="218"/>
      <c r="BW1348" s="218"/>
      <c r="BX1348" s="218"/>
      <c r="BY1348" s="218"/>
      <c r="BZ1348" s="218"/>
      <c r="CA1348" s="218"/>
      <c r="CB1348" s="237">
        <v>1.0</v>
      </c>
      <c r="CC1348" s="218"/>
      <c r="CD1348" s="218"/>
      <c r="CE1348" s="218"/>
      <c r="CF1348" s="218"/>
      <c r="CG1348" s="218"/>
      <c r="CH1348" s="218"/>
      <c r="CI1348" s="218"/>
      <c r="CJ1348" s="218"/>
      <c r="CK1348" s="218"/>
      <c r="CL1348" s="218"/>
      <c r="CM1348" s="218"/>
      <c r="CN1348" s="218"/>
      <c r="CO1348" s="218"/>
      <c r="CP1348" s="218"/>
      <c r="CQ1348" s="218"/>
      <c r="CR1348" s="218"/>
      <c r="CS1348" s="218"/>
      <c r="CT1348" s="218"/>
      <c r="CU1348" s="218"/>
      <c r="CV1348" s="218"/>
      <c r="CW1348" s="218"/>
      <c r="CX1348" s="218"/>
      <c r="CY1348" s="218"/>
      <c r="CZ1348" s="218"/>
      <c r="DA1348" s="218"/>
      <c r="DB1348" s="218"/>
      <c r="DC1348" s="218"/>
      <c r="DD1348" s="218"/>
      <c r="DE1348" s="218"/>
      <c r="DF1348" s="218"/>
      <c r="DG1348" s="218"/>
      <c r="DH1348" s="218"/>
      <c r="DI1348" s="218"/>
      <c r="DJ1348" s="218"/>
      <c r="DK1348" s="218"/>
      <c r="DL1348" s="218"/>
      <c r="DM1348" s="218"/>
      <c r="DN1348" s="218"/>
      <c r="DO1348" s="218"/>
      <c r="DP1348" s="218"/>
      <c r="DQ1348" s="218"/>
      <c r="DR1348" s="218"/>
      <c r="DS1348" s="218"/>
      <c r="DT1348" s="218"/>
      <c r="DU1348" s="218"/>
      <c r="DV1348" s="218"/>
      <c r="DW1348" s="218"/>
      <c r="DX1348" s="218"/>
      <c r="DY1348" s="218"/>
      <c r="DZ1348" s="218"/>
      <c r="EA1348" s="218"/>
      <c r="EB1348" s="218"/>
      <c r="EC1348" s="218"/>
      <c r="ED1348" s="218"/>
      <c r="EE1348" s="218"/>
      <c r="EF1348" s="218"/>
      <c r="EG1348" s="218"/>
      <c r="EH1348" s="218"/>
      <c r="EI1348" s="218"/>
      <c r="EJ1348" s="218"/>
      <c r="EK1348" s="218"/>
      <c r="EL1348" s="218"/>
      <c r="EM1348" s="218"/>
      <c r="EN1348" s="218"/>
      <c r="EO1348" s="218"/>
      <c r="EP1348" s="218"/>
      <c r="EQ1348" s="218"/>
      <c r="ER1348" s="218"/>
      <c r="ES1348" s="218"/>
      <c r="ET1348" s="218"/>
      <c r="EU1348" s="218"/>
      <c r="EV1348" s="218"/>
      <c r="EW1348" s="218"/>
      <c r="EX1348" s="218"/>
      <c r="EY1348" s="218"/>
      <c r="EZ1348" s="218"/>
      <c r="FA1348" s="233" t="s">
        <v>5177</v>
      </c>
      <c r="FB1348" s="233"/>
      <c r="FC1348" s="233"/>
      <c r="FD1348" s="233"/>
    </row>
    <row r="1349">
      <c r="A1349" s="233" t="s">
        <v>5178</v>
      </c>
      <c r="B1349" s="233" t="s">
        <v>5179</v>
      </c>
      <c r="C1349" s="644" t="s">
        <v>8</v>
      </c>
      <c r="D1349" s="638" t="s">
        <v>18</v>
      </c>
      <c r="E1349" s="638" t="s">
        <v>12</v>
      </c>
      <c r="F1349" s="638" t="s">
        <v>283</v>
      </c>
      <c r="G1349" s="233" t="s">
        <v>5180</v>
      </c>
      <c r="H1349" s="233" t="s">
        <v>5181</v>
      </c>
      <c r="I1349" s="234" t="s">
        <v>23</v>
      </c>
      <c r="J1349" s="234" t="s">
        <v>44</v>
      </c>
      <c r="K1349" s="234" t="s">
        <v>71</v>
      </c>
      <c r="L1349" s="233" t="s">
        <v>1062</v>
      </c>
      <c r="M1349" s="638" t="s">
        <v>110</v>
      </c>
      <c r="N1349" s="631">
        <v>42452.0</v>
      </c>
      <c r="O1349" s="631">
        <v>42452.0</v>
      </c>
      <c r="P1349" s="218"/>
      <c r="Q1349" s="224"/>
      <c r="R1349" s="224"/>
      <c r="S1349" s="218"/>
      <c r="T1349" s="390">
        <f t="shared" si="2757"/>
        <v>1071</v>
      </c>
      <c r="U1349" s="536">
        <f t="shared" si="2773"/>
        <v>5</v>
      </c>
      <c r="V1349" s="536">
        <f t="shared" ref="V1349:W1349" si="2774">IF(ISBLANK($A1349),"",sum(AF1349,AL1349,AR1349,AX1349,BD1349,BJ1349,BP1349,BV1349,CB1349,CH1349,CN1349,CT1349,CZ1349,DF1349,DL1349,DR1349,DX1349,ED1349,EJ1349,EP1349,EV1349))</f>
        <v>2</v>
      </c>
      <c r="W1349" s="536">
        <f t="shared" si="2774"/>
        <v>0</v>
      </c>
      <c r="X1349" s="537">
        <f t="shared" ref="X1349:X1402" si="2777">IF(ISBLANK($A1349),"", sum(U1349:W1349))</f>
        <v>7</v>
      </c>
      <c r="Y1349" s="536">
        <f t="shared" ref="Y1349:AA1349" si="2775">IF(ISBLANK($A1349),"",sum(AH1349,AN1349,AT1349,AZ1349,BF1349,BL1349,BR1349,BX1349,CD1349,CJ1349,CP1349,CV1349,DB1349,DH1349,DN1349,DT1349,DZ1349,EF1349,EL1349,ER1349,EX1349))</f>
        <v>3</v>
      </c>
      <c r="Z1349" s="536">
        <f t="shared" si="2775"/>
        <v>21</v>
      </c>
      <c r="AA1349" s="536">
        <f t="shared" si="2775"/>
        <v>0</v>
      </c>
      <c r="AB1349" s="537">
        <f t="shared" si="2697"/>
        <v>24</v>
      </c>
      <c r="AC1349" s="632">
        <f t="shared" si="2736"/>
        <v>0.4285714286</v>
      </c>
      <c r="AD1349" s="674" t="str">
        <f t="shared" ref="AD1349:AD1350" si="2779">IF( (TODAY()-N1349)/7 &lt; 1,"1", IF( N1349="" , "", IF( (TODAY()-N1349)/7 &gt; 20 , "20+", (TODAY()-N1349)/7 )))</f>
        <v>20+</v>
      </c>
      <c r="AE1349" s="237">
        <v>2.0</v>
      </c>
      <c r="AF1349" s="218"/>
      <c r="AG1349" s="218"/>
      <c r="AH1349" s="237">
        <v>1.0</v>
      </c>
      <c r="AI1349" s="218"/>
      <c r="AJ1349" s="218"/>
      <c r="AK1349" s="218"/>
      <c r="AL1349" s="218"/>
      <c r="AM1349" s="218"/>
      <c r="AN1349" s="218"/>
      <c r="AO1349" s="218"/>
      <c r="AP1349" s="218"/>
      <c r="AQ1349" s="237">
        <v>2.0</v>
      </c>
      <c r="AR1349" s="218"/>
      <c r="AS1349" s="218"/>
      <c r="AT1349" s="218"/>
      <c r="AU1349" s="218"/>
      <c r="AV1349" s="218"/>
      <c r="AW1349" s="237">
        <v>1.0</v>
      </c>
      <c r="AX1349" s="237">
        <v>2.0</v>
      </c>
      <c r="AY1349" s="218"/>
      <c r="AZ1349" s="237">
        <v>2.0</v>
      </c>
      <c r="BA1349" s="237">
        <v>3.0</v>
      </c>
      <c r="BB1349" s="218"/>
      <c r="BC1349" s="218"/>
      <c r="BD1349" s="218"/>
      <c r="BE1349" s="218"/>
      <c r="BF1349" s="218"/>
      <c r="BG1349" s="237">
        <v>12.0</v>
      </c>
      <c r="BH1349" s="218"/>
      <c r="BI1349" s="218"/>
      <c r="BJ1349" s="218"/>
      <c r="BK1349" s="218"/>
      <c r="BL1349" s="218"/>
      <c r="BM1349" s="237">
        <v>2.0</v>
      </c>
      <c r="BN1349" s="218"/>
      <c r="BO1349" s="218"/>
      <c r="BP1349" s="218"/>
      <c r="BQ1349" s="218"/>
      <c r="BR1349" s="218"/>
      <c r="BS1349" s="218"/>
      <c r="BT1349" s="218"/>
      <c r="BU1349" s="218"/>
      <c r="BV1349" s="218"/>
      <c r="BW1349" s="218"/>
      <c r="BX1349" s="218"/>
      <c r="BY1349" s="237">
        <v>4.0</v>
      </c>
      <c r="BZ1349" s="218"/>
      <c r="CA1349" s="218"/>
      <c r="CB1349" s="218"/>
      <c r="CC1349" s="218"/>
      <c r="CD1349" s="218"/>
      <c r="CE1349" s="218"/>
      <c r="CF1349" s="218"/>
      <c r="CG1349" s="218"/>
      <c r="CH1349" s="218"/>
      <c r="CI1349" s="218"/>
      <c r="CJ1349" s="218"/>
      <c r="CK1349" s="218"/>
      <c r="CL1349" s="218"/>
      <c r="CM1349" s="218"/>
      <c r="CN1349" s="218"/>
      <c r="CO1349" s="218"/>
      <c r="CP1349" s="218"/>
      <c r="CQ1349" s="218"/>
      <c r="CR1349" s="218"/>
      <c r="CS1349" s="218"/>
      <c r="CT1349" s="218"/>
      <c r="CU1349" s="218"/>
      <c r="CV1349" s="218"/>
      <c r="CW1349" s="218"/>
      <c r="CX1349" s="218"/>
      <c r="CY1349" s="218"/>
      <c r="CZ1349" s="218"/>
      <c r="DA1349" s="218"/>
      <c r="DB1349" s="218"/>
      <c r="DC1349" s="218"/>
      <c r="DD1349" s="218"/>
      <c r="DE1349" s="218"/>
      <c r="DF1349" s="218"/>
      <c r="DG1349" s="218"/>
      <c r="DH1349" s="218"/>
      <c r="DI1349" s="218"/>
      <c r="DJ1349" s="218"/>
      <c r="DK1349" s="218"/>
      <c r="DL1349" s="218"/>
      <c r="DM1349" s="218"/>
      <c r="DN1349" s="218"/>
      <c r="DO1349" s="218"/>
      <c r="DP1349" s="218"/>
      <c r="DQ1349" s="218"/>
      <c r="DR1349" s="218"/>
      <c r="DS1349" s="218"/>
      <c r="DT1349" s="218"/>
      <c r="DU1349" s="218"/>
      <c r="DV1349" s="218"/>
      <c r="DW1349" s="218"/>
      <c r="DX1349" s="218"/>
      <c r="DY1349" s="218"/>
      <c r="DZ1349" s="218"/>
      <c r="EA1349" s="218"/>
      <c r="EB1349" s="218"/>
      <c r="EC1349" s="218"/>
      <c r="ED1349" s="218"/>
      <c r="EE1349" s="218"/>
      <c r="EF1349" s="218"/>
      <c r="EG1349" s="218"/>
      <c r="EH1349" s="218"/>
      <c r="EI1349" s="218"/>
      <c r="EJ1349" s="218"/>
      <c r="EK1349" s="218"/>
      <c r="EL1349" s="218"/>
      <c r="EM1349" s="218"/>
      <c r="EN1349" s="218"/>
      <c r="EO1349" s="218"/>
      <c r="EP1349" s="218"/>
      <c r="EQ1349" s="218"/>
      <c r="ER1349" s="218"/>
      <c r="ES1349" s="218"/>
      <c r="ET1349" s="218"/>
      <c r="EU1349" s="218"/>
      <c r="EV1349" s="218"/>
      <c r="EW1349" s="218"/>
      <c r="EX1349" s="218"/>
      <c r="EY1349" s="218"/>
      <c r="EZ1349" s="218"/>
      <c r="FA1349" s="233" t="s">
        <v>5182</v>
      </c>
      <c r="FB1349" s="233"/>
      <c r="FC1349" s="233"/>
      <c r="FD1349" s="233"/>
    </row>
    <row r="1350">
      <c r="A1350" s="233" t="s">
        <v>5183</v>
      </c>
      <c r="B1350" s="233" t="s">
        <v>4369</v>
      </c>
      <c r="C1350" s="644" t="s">
        <v>8</v>
      </c>
      <c r="D1350" s="234" t="s">
        <v>18</v>
      </c>
      <c r="E1350" s="234" t="s">
        <v>12</v>
      </c>
      <c r="F1350" s="234" t="s">
        <v>283</v>
      </c>
      <c r="G1350" s="233" t="s">
        <v>4671</v>
      </c>
      <c r="H1350" s="233" t="s">
        <v>4371</v>
      </c>
      <c r="I1350" s="234" t="s">
        <v>23</v>
      </c>
      <c r="J1350" s="234" t="s">
        <v>44</v>
      </c>
      <c r="K1350" s="234" t="s">
        <v>71</v>
      </c>
      <c r="L1350" s="233" t="s">
        <v>378</v>
      </c>
      <c r="M1350" s="638" t="s">
        <v>75</v>
      </c>
      <c r="N1350" s="631">
        <v>42423.0</v>
      </c>
      <c r="O1350" s="631">
        <v>42423.0</v>
      </c>
      <c r="P1350" s="218"/>
      <c r="Q1350" s="224"/>
      <c r="R1350" s="224"/>
      <c r="S1350" s="218"/>
      <c r="T1350" s="390">
        <f t="shared" si="2757"/>
        <v>1100</v>
      </c>
      <c r="U1350" s="536">
        <f t="shared" si="2773"/>
        <v>2</v>
      </c>
      <c r="V1350" s="536">
        <f t="shared" ref="V1350:W1350" si="2776">IF(ISBLANK($A1350),"",sum(AF1350,AL1350,AR1350,AX1350,BD1350,BJ1350,BP1350,BV1350,CB1350,CH1350,CN1350,CT1350,CZ1350,DF1350,DL1350,DR1350,DX1350,ED1350,EJ1350,EP1350,EV1350))</f>
        <v>0</v>
      </c>
      <c r="W1350" s="536">
        <f t="shared" si="2776"/>
        <v>0</v>
      </c>
      <c r="X1350" s="537">
        <f t="shared" si="2777"/>
        <v>2</v>
      </c>
      <c r="Y1350" s="536">
        <f t="shared" ref="Y1350:AA1350" si="2778">IF(ISBLANK($A1350),"",sum(AH1350,AN1350,AT1350,AZ1350,BF1350,BL1350,BR1350,BX1350,CD1350,CJ1350,CP1350,CV1350,DB1350,DH1350,DN1350,DT1350,DZ1350,EF1350,EL1350,ER1350,EX1350))</f>
        <v>2</v>
      </c>
      <c r="Z1350" s="536">
        <f t="shared" si="2778"/>
        <v>2</v>
      </c>
      <c r="AA1350" s="536">
        <f t="shared" si="2778"/>
        <v>0</v>
      </c>
      <c r="AB1350" s="537">
        <f t="shared" si="2697"/>
        <v>4</v>
      </c>
      <c r="AC1350" s="632">
        <f t="shared" si="2736"/>
        <v>1</v>
      </c>
      <c r="AD1350" s="674" t="str">
        <f t="shared" si="2779"/>
        <v>20+</v>
      </c>
      <c r="AE1350" s="237">
        <v>2.0</v>
      </c>
      <c r="AF1350" s="218"/>
      <c r="AG1350" s="218"/>
      <c r="AH1350" s="237">
        <v>2.0</v>
      </c>
      <c r="AI1350" s="237">
        <v>2.0</v>
      </c>
      <c r="AJ1350" s="218"/>
      <c r="AK1350" s="218"/>
      <c r="AL1350" s="218"/>
      <c r="AM1350" s="218"/>
      <c r="AN1350" s="218"/>
      <c r="AO1350" s="218"/>
      <c r="AP1350" s="218"/>
      <c r="AQ1350" s="218"/>
      <c r="AR1350" s="218"/>
      <c r="AS1350" s="218"/>
      <c r="AT1350" s="218"/>
      <c r="AU1350" s="218"/>
      <c r="AV1350" s="218"/>
      <c r="AW1350" s="218"/>
      <c r="AX1350" s="218"/>
      <c r="AY1350" s="218"/>
      <c r="AZ1350" s="218"/>
      <c r="BA1350" s="218"/>
      <c r="BB1350" s="218"/>
      <c r="BC1350" s="218"/>
      <c r="BD1350" s="218"/>
      <c r="BE1350" s="218"/>
      <c r="BF1350" s="218"/>
      <c r="BG1350" s="218"/>
      <c r="BH1350" s="218"/>
      <c r="BI1350" s="218"/>
      <c r="BJ1350" s="218"/>
      <c r="BK1350" s="218"/>
      <c r="BL1350" s="218"/>
      <c r="BM1350" s="218"/>
      <c r="BN1350" s="218"/>
      <c r="BO1350" s="218"/>
      <c r="BP1350" s="218"/>
      <c r="BQ1350" s="218"/>
      <c r="BR1350" s="218"/>
      <c r="BS1350" s="218"/>
      <c r="BT1350" s="218"/>
      <c r="BU1350" s="218"/>
      <c r="BV1350" s="218"/>
      <c r="BW1350" s="218"/>
      <c r="BX1350" s="218"/>
      <c r="BY1350" s="218"/>
      <c r="BZ1350" s="218"/>
      <c r="CA1350" s="218"/>
      <c r="CB1350" s="218"/>
      <c r="CC1350" s="218"/>
      <c r="CD1350" s="218"/>
      <c r="CE1350" s="218"/>
      <c r="CF1350" s="218"/>
      <c r="CG1350" s="218"/>
      <c r="CH1350" s="218"/>
      <c r="CI1350" s="218"/>
      <c r="CJ1350" s="218"/>
      <c r="CK1350" s="218"/>
      <c r="CL1350" s="218"/>
      <c r="CM1350" s="218"/>
      <c r="CN1350" s="218"/>
      <c r="CO1350" s="218"/>
      <c r="CP1350" s="218"/>
      <c r="CQ1350" s="218"/>
      <c r="CR1350" s="218"/>
      <c r="CS1350" s="218"/>
      <c r="CT1350" s="218"/>
      <c r="CU1350" s="218"/>
      <c r="CV1350" s="218"/>
      <c r="CW1350" s="218"/>
      <c r="CX1350" s="218"/>
      <c r="CY1350" s="218"/>
      <c r="CZ1350" s="218"/>
      <c r="DA1350" s="218"/>
      <c r="DB1350" s="218"/>
      <c r="DC1350" s="218"/>
      <c r="DD1350" s="218"/>
      <c r="DE1350" s="218"/>
      <c r="DF1350" s="218"/>
      <c r="DG1350" s="218"/>
      <c r="DH1350" s="218"/>
      <c r="DI1350" s="218"/>
      <c r="DJ1350" s="218"/>
      <c r="DK1350" s="218"/>
      <c r="DL1350" s="218"/>
      <c r="DM1350" s="218"/>
      <c r="DN1350" s="218"/>
      <c r="DO1350" s="218"/>
      <c r="DP1350" s="218"/>
      <c r="DQ1350" s="218"/>
      <c r="DR1350" s="218"/>
      <c r="DS1350" s="218"/>
      <c r="DT1350" s="218"/>
      <c r="DU1350" s="218"/>
      <c r="DV1350" s="218"/>
      <c r="DW1350" s="218"/>
      <c r="DX1350" s="218"/>
      <c r="DY1350" s="218"/>
      <c r="DZ1350" s="218"/>
      <c r="EA1350" s="218"/>
      <c r="EB1350" s="218"/>
      <c r="EC1350" s="218"/>
      <c r="ED1350" s="218"/>
      <c r="EE1350" s="218"/>
      <c r="EF1350" s="218"/>
      <c r="EG1350" s="218"/>
      <c r="EH1350" s="218"/>
      <c r="EI1350" s="218"/>
      <c r="EJ1350" s="218"/>
      <c r="EK1350" s="218"/>
      <c r="EL1350" s="218"/>
      <c r="EM1350" s="218"/>
      <c r="EN1350" s="218"/>
      <c r="EO1350" s="218"/>
      <c r="EP1350" s="218"/>
      <c r="EQ1350" s="218"/>
      <c r="ER1350" s="218"/>
      <c r="ES1350" s="218"/>
      <c r="ET1350" s="218"/>
      <c r="EU1350" s="218"/>
      <c r="EV1350" s="218"/>
      <c r="EW1350" s="218"/>
      <c r="EX1350" s="218"/>
      <c r="EY1350" s="218"/>
      <c r="EZ1350" s="218"/>
      <c r="FA1350" s="233" t="s">
        <v>5184</v>
      </c>
      <c r="FB1350" s="233"/>
      <c r="FC1350" s="233"/>
      <c r="FD1350" s="233"/>
    </row>
    <row r="1351">
      <c r="A1351" s="233" t="s">
        <v>5185</v>
      </c>
      <c r="B1351" s="233" t="s">
        <v>4615</v>
      </c>
      <c r="C1351" s="644" t="s">
        <v>8</v>
      </c>
      <c r="D1351" s="638" t="s">
        <v>18</v>
      </c>
      <c r="E1351" s="638" t="s">
        <v>12</v>
      </c>
      <c r="F1351" s="638" t="s">
        <v>283</v>
      </c>
      <c r="G1351" s="233" t="s">
        <v>4616</v>
      </c>
      <c r="H1351" s="233" t="s">
        <v>4371</v>
      </c>
      <c r="I1351" s="638" t="s">
        <v>23</v>
      </c>
      <c r="J1351" s="638" t="s">
        <v>44</v>
      </c>
      <c r="K1351" s="638" t="s">
        <v>71</v>
      </c>
      <c r="L1351" s="233" t="s">
        <v>492</v>
      </c>
      <c r="M1351" s="638" t="s">
        <v>50</v>
      </c>
      <c r="N1351" s="631">
        <v>42398.0</v>
      </c>
      <c r="O1351" s="631">
        <v>42432.0</v>
      </c>
      <c r="P1351" s="218"/>
      <c r="Q1351" s="659">
        <v>42412.0</v>
      </c>
      <c r="R1351" s="659">
        <v>42432.0</v>
      </c>
      <c r="S1351" s="218"/>
      <c r="T1351" s="390">
        <f t="shared" si="2757"/>
        <v>1125</v>
      </c>
      <c r="U1351" s="660">
        <f t="shared" si="2773"/>
        <v>7</v>
      </c>
      <c r="V1351" s="660">
        <v>3.0</v>
      </c>
      <c r="W1351" s="660">
        <f>IF(ISBLANK($A1351),"",sum(AG1351,AM1351,AS1351,AY1351,BE1351,BK1351,BQ1351,BW1351,CC1351,CI1351,CO1351,CU1351,DA1351,DG1351,DM1351,DS1351,DY1351,EE1351,EK1351,EQ1351,EW1351))</f>
        <v>0</v>
      </c>
      <c r="X1351" s="537">
        <f t="shared" si="2777"/>
        <v>10</v>
      </c>
      <c r="Y1351" s="660">
        <f t="shared" ref="Y1351:AA1351" si="2780">IF(ISBLANK($A1351),"",sum(AH1351,AN1351,AT1351,AZ1351,BF1351,BL1351,BR1351,BX1351,CD1351,CJ1351,CP1351,CV1351,DB1351,DH1351,DN1351,DT1351,DZ1351,EF1351,EL1351,ER1351,EX1351))</f>
        <v>5</v>
      </c>
      <c r="Z1351" s="660">
        <f t="shared" si="2780"/>
        <v>3</v>
      </c>
      <c r="AA1351" s="660">
        <f t="shared" si="2780"/>
        <v>0</v>
      </c>
      <c r="AB1351" s="661">
        <f t="shared" si="2697"/>
        <v>8</v>
      </c>
      <c r="AC1351" s="662">
        <f t="shared" si="2736"/>
        <v>0.5</v>
      </c>
      <c r="AD1351" s="633" t="str">
        <f> IF( N1351="" , "", IF( (TODAY()-N1351)/7 &gt; 20 , "20+", ROUNDUP((TODAY()-N1351)/7 ,0)))</f>
        <v>20+</v>
      </c>
      <c r="AE1351" s="237">
        <v>1.0</v>
      </c>
      <c r="AF1351" s="218"/>
      <c r="AG1351" s="218"/>
      <c r="AH1351" s="237">
        <v>1.0</v>
      </c>
      <c r="AI1351" s="218"/>
      <c r="AJ1351" s="218"/>
      <c r="AK1351" s="218"/>
      <c r="AL1351" s="218"/>
      <c r="AM1351" s="218"/>
      <c r="AN1351" s="218"/>
      <c r="AO1351" s="218"/>
      <c r="AP1351" s="218"/>
      <c r="AQ1351" s="218"/>
      <c r="AR1351" s="218"/>
      <c r="AS1351" s="218"/>
      <c r="AT1351" s="218"/>
      <c r="AU1351" s="218"/>
      <c r="AV1351" s="218"/>
      <c r="AW1351" s="218"/>
      <c r="AX1351" s="218"/>
      <c r="AY1351" s="218"/>
      <c r="AZ1351" s="218"/>
      <c r="BA1351" s="218"/>
      <c r="BB1351" s="218"/>
      <c r="BC1351" s="218"/>
      <c r="BD1351" s="218"/>
      <c r="BE1351" s="218"/>
      <c r="BF1351" s="218"/>
      <c r="BG1351" s="218"/>
      <c r="BH1351" s="218"/>
      <c r="BI1351" s="237">
        <v>1.0</v>
      </c>
      <c r="BJ1351" s="218"/>
      <c r="BK1351" s="218"/>
      <c r="BL1351" s="218"/>
      <c r="BM1351" s="218"/>
      <c r="BN1351" s="218"/>
      <c r="BO1351" s="218"/>
      <c r="BP1351" s="237">
        <v>1.0</v>
      </c>
      <c r="BQ1351" s="218"/>
      <c r="BR1351" s="218"/>
      <c r="BS1351" s="218"/>
      <c r="BT1351" s="218"/>
      <c r="BU1351" s="218"/>
      <c r="BV1351" s="237">
        <v>1.0</v>
      </c>
      <c r="BW1351" s="218"/>
      <c r="BX1351" s="237">
        <v>1.0</v>
      </c>
      <c r="BY1351" s="237">
        <v>1.0</v>
      </c>
      <c r="BZ1351" s="218"/>
      <c r="CA1351" s="218"/>
      <c r="CB1351" s="218"/>
      <c r="CC1351" s="218"/>
      <c r="CD1351" s="218"/>
      <c r="CE1351" s="218"/>
      <c r="CF1351" s="218"/>
      <c r="CG1351" s="218"/>
      <c r="CH1351" s="218"/>
      <c r="CI1351" s="218"/>
      <c r="CJ1351" s="218"/>
      <c r="CK1351" s="218"/>
      <c r="CL1351" s="218"/>
      <c r="CM1351" s="237">
        <v>1.0</v>
      </c>
      <c r="CN1351" s="218"/>
      <c r="CO1351" s="218"/>
      <c r="CP1351" s="237">
        <v>1.0</v>
      </c>
      <c r="CQ1351" s="218"/>
      <c r="CR1351" s="218"/>
      <c r="CS1351" s="237">
        <v>2.0</v>
      </c>
      <c r="CT1351" s="218"/>
      <c r="CU1351" s="218"/>
      <c r="CV1351" s="237">
        <v>1.0</v>
      </c>
      <c r="CW1351" s="218"/>
      <c r="CX1351" s="218"/>
      <c r="CY1351" s="237">
        <v>1.0</v>
      </c>
      <c r="CZ1351" s="218"/>
      <c r="DA1351" s="218"/>
      <c r="DB1351" s="237">
        <v>1.0</v>
      </c>
      <c r="DC1351" s="237">
        <v>2.0</v>
      </c>
      <c r="DD1351" s="218"/>
      <c r="DE1351" s="237">
        <v>1.0</v>
      </c>
      <c r="DF1351" s="218"/>
      <c r="DG1351" s="218"/>
      <c r="DH1351" s="218"/>
      <c r="DI1351" s="218"/>
      <c r="DJ1351" s="218"/>
      <c r="DK1351" s="218"/>
      <c r="DL1351" s="218"/>
      <c r="DM1351" s="218"/>
      <c r="DN1351" s="218"/>
      <c r="DO1351" s="218"/>
      <c r="DP1351" s="218"/>
      <c r="DQ1351" s="218"/>
      <c r="DR1351" s="218"/>
      <c r="DS1351" s="218"/>
      <c r="DT1351" s="218"/>
      <c r="DU1351" s="218"/>
      <c r="DV1351" s="218"/>
      <c r="DW1351" s="218"/>
      <c r="DX1351" s="218"/>
      <c r="DY1351" s="218"/>
      <c r="DZ1351" s="218"/>
      <c r="EA1351" s="218"/>
      <c r="EB1351" s="218"/>
      <c r="EC1351" s="218"/>
      <c r="ED1351" s="218"/>
      <c r="EE1351" s="218"/>
      <c r="EF1351" s="218"/>
      <c r="EG1351" s="218"/>
      <c r="EH1351" s="218"/>
      <c r="EI1351" s="218"/>
      <c r="EJ1351" s="218"/>
      <c r="EK1351" s="218"/>
      <c r="EL1351" s="218"/>
      <c r="EM1351" s="218"/>
      <c r="EN1351" s="218"/>
      <c r="EO1351" s="218"/>
      <c r="EP1351" s="218"/>
      <c r="EQ1351" s="218"/>
      <c r="ER1351" s="218"/>
      <c r="ES1351" s="218"/>
      <c r="ET1351" s="218"/>
      <c r="EU1351" s="218"/>
      <c r="EV1351" s="218"/>
      <c r="EW1351" s="218"/>
      <c r="EX1351" s="218"/>
      <c r="EY1351" s="218"/>
      <c r="EZ1351" s="218"/>
      <c r="FA1351" s="233" t="s">
        <v>5186</v>
      </c>
      <c r="FB1351" s="233"/>
      <c r="FC1351" s="233"/>
      <c r="FD1351" s="233"/>
    </row>
    <row r="1352">
      <c r="A1352" s="630" t="s">
        <v>5187</v>
      </c>
      <c r="B1352" s="233" t="s">
        <v>4369</v>
      </c>
      <c r="C1352" s="235" t="s">
        <v>8</v>
      </c>
      <c r="D1352" s="234" t="s">
        <v>18</v>
      </c>
      <c r="E1352" s="234" t="s">
        <v>12</v>
      </c>
      <c r="F1352" s="234" t="s">
        <v>283</v>
      </c>
      <c r="G1352" s="233" t="s">
        <v>4370</v>
      </c>
      <c r="H1352" s="233" t="s">
        <v>4371</v>
      </c>
      <c r="I1352" s="234" t="s">
        <v>23</v>
      </c>
      <c r="J1352" s="234" t="s">
        <v>44</v>
      </c>
      <c r="K1352" s="234" t="s">
        <v>71</v>
      </c>
      <c r="L1352" s="233" t="s">
        <v>600</v>
      </c>
      <c r="M1352" s="234" t="s">
        <v>121</v>
      </c>
      <c r="N1352" s="631">
        <v>42429.0</v>
      </c>
      <c r="O1352" s="631">
        <v>42429.0</v>
      </c>
      <c r="P1352" s="218"/>
      <c r="Q1352" s="229"/>
      <c r="R1352" s="229"/>
      <c r="S1352" s="218"/>
      <c r="T1352" s="390">
        <f t="shared" si="2757"/>
        <v>1094</v>
      </c>
      <c r="U1352" s="536">
        <f t="shared" si="2773"/>
        <v>2</v>
      </c>
      <c r="V1352" s="536">
        <f t="shared" ref="V1352:W1352" si="2781">IF(ISBLANK($A1352),"",sum(AF1352,AL1352,AR1352,AX1352,BD1352,BJ1352,BP1352,BV1352,CB1352,CH1352,CN1352,CT1352,CZ1352,DF1352,DL1352,DR1352,DX1352,ED1352,EJ1352,EP1352,EV1352))</f>
        <v>1</v>
      </c>
      <c r="W1352" s="536">
        <f t="shared" si="2781"/>
        <v>0</v>
      </c>
      <c r="X1352" s="537">
        <f t="shared" si="2777"/>
        <v>3</v>
      </c>
      <c r="Y1352" s="536">
        <f t="shared" ref="Y1352:AA1352" si="2782">IF(ISBLANK($A1352),"",sum(AH1352,AN1352,AT1352,AZ1352,BF1352,BL1352,BR1352,BX1352,CD1352,CJ1352,CP1352,CV1352,DB1352,DH1352,DN1352,DT1352,DZ1352,EF1352,EL1352,ER1352,EX1352))</f>
        <v>3</v>
      </c>
      <c r="Z1352" s="536">
        <f t="shared" si="2782"/>
        <v>0</v>
      </c>
      <c r="AA1352" s="536">
        <f t="shared" si="2782"/>
        <v>0</v>
      </c>
      <c r="AB1352" s="537">
        <f t="shared" si="2697"/>
        <v>3</v>
      </c>
      <c r="AC1352" s="632">
        <f t="shared" si="2736"/>
        <v>1</v>
      </c>
      <c r="AD1352" s="674" t="str">
        <f t="shared" ref="AD1352:AD1373" si="2785">IF( (TODAY()-N1352)/7 &lt; 1,"1", IF( N1352="" , "", IF( (TODAY()-N1352)/7 &gt; 20 , "20+", (TODAY()-N1352)/7 )))</f>
        <v>20+</v>
      </c>
      <c r="AE1352" s="634">
        <v>1.0</v>
      </c>
      <c r="AF1352" s="634">
        <v>1.0</v>
      </c>
      <c r="AG1352" s="218"/>
      <c r="AH1352" s="634">
        <v>2.0</v>
      </c>
      <c r="AI1352" s="218"/>
      <c r="AJ1352" s="218"/>
      <c r="AK1352" s="634">
        <v>1.0</v>
      </c>
      <c r="AL1352" s="218"/>
      <c r="AM1352" s="218"/>
      <c r="AN1352" s="634">
        <v>1.0</v>
      </c>
      <c r="AO1352" s="218"/>
      <c r="AP1352" s="218"/>
      <c r="AQ1352" s="218"/>
      <c r="AR1352" s="218"/>
      <c r="AS1352" s="218"/>
      <c r="AT1352" s="218"/>
      <c r="AU1352" s="218"/>
      <c r="AV1352" s="218"/>
      <c r="AW1352" s="218"/>
      <c r="AX1352" s="218"/>
      <c r="AY1352" s="218"/>
      <c r="AZ1352" s="218"/>
      <c r="BA1352" s="218"/>
      <c r="BB1352" s="218"/>
      <c r="BC1352" s="218"/>
      <c r="BD1352" s="218"/>
      <c r="BE1352" s="218"/>
      <c r="BF1352" s="218"/>
      <c r="BG1352" s="218"/>
      <c r="BH1352" s="218"/>
      <c r="BI1352" s="218"/>
      <c r="BJ1352" s="218"/>
      <c r="BK1352" s="218"/>
      <c r="BL1352" s="218"/>
      <c r="BM1352" s="218"/>
      <c r="BN1352" s="218"/>
      <c r="BO1352" s="218"/>
      <c r="BP1352" s="218"/>
      <c r="BQ1352" s="218"/>
      <c r="BR1352" s="218"/>
      <c r="BS1352" s="218"/>
      <c r="BT1352" s="218"/>
      <c r="BU1352" s="218"/>
      <c r="BV1352" s="218"/>
      <c r="BW1352" s="218"/>
      <c r="BX1352" s="218"/>
      <c r="BY1352" s="218"/>
      <c r="BZ1352" s="218"/>
      <c r="CA1352" s="218"/>
      <c r="CB1352" s="218"/>
      <c r="CC1352" s="218"/>
      <c r="CD1352" s="218"/>
      <c r="CE1352" s="218"/>
      <c r="CF1352" s="218"/>
      <c r="CG1352" s="218"/>
      <c r="CH1352" s="218"/>
      <c r="CI1352" s="218"/>
      <c r="CJ1352" s="218"/>
      <c r="CK1352" s="218"/>
      <c r="CL1352" s="218"/>
      <c r="CM1352" s="218"/>
      <c r="CN1352" s="218"/>
      <c r="CO1352" s="218"/>
      <c r="CP1352" s="218"/>
      <c r="CQ1352" s="218"/>
      <c r="CR1352" s="218"/>
      <c r="CS1352" s="218"/>
      <c r="CT1352" s="218"/>
      <c r="CU1352" s="218"/>
      <c r="CV1352" s="218"/>
      <c r="CW1352" s="218"/>
      <c r="CX1352" s="218"/>
      <c r="CY1352" s="218"/>
      <c r="CZ1352" s="218"/>
      <c r="DA1352" s="218"/>
      <c r="DB1352" s="218"/>
      <c r="DC1352" s="218"/>
      <c r="DD1352" s="218"/>
      <c r="DE1352" s="218"/>
      <c r="DF1352" s="218"/>
      <c r="DG1352" s="218"/>
      <c r="DH1352" s="218"/>
      <c r="DI1352" s="218"/>
      <c r="DJ1352" s="218"/>
      <c r="DK1352" s="218"/>
      <c r="DL1352" s="218"/>
      <c r="DM1352" s="218"/>
      <c r="DN1352" s="218"/>
      <c r="DO1352" s="218"/>
      <c r="DP1352" s="218"/>
      <c r="DQ1352" s="218"/>
      <c r="DR1352" s="218"/>
      <c r="DS1352" s="218"/>
      <c r="DT1352" s="218"/>
      <c r="DU1352" s="218"/>
      <c r="DV1352" s="218"/>
      <c r="DW1352" s="218"/>
      <c r="DX1352" s="218"/>
      <c r="DY1352" s="218"/>
      <c r="DZ1352" s="218"/>
      <c r="EA1352" s="218"/>
      <c r="EB1352" s="218"/>
      <c r="EC1352" s="218"/>
      <c r="ED1352" s="218"/>
      <c r="EE1352" s="218"/>
      <c r="EF1352" s="218"/>
      <c r="EG1352" s="218"/>
      <c r="EH1352" s="218"/>
      <c r="EI1352" s="218"/>
      <c r="EJ1352" s="218"/>
      <c r="EK1352" s="218"/>
      <c r="EL1352" s="218"/>
      <c r="EM1352" s="218"/>
      <c r="EN1352" s="218"/>
      <c r="EO1352" s="218"/>
      <c r="EP1352" s="218"/>
      <c r="EQ1352" s="218"/>
      <c r="ER1352" s="218"/>
      <c r="ES1352" s="218"/>
      <c r="ET1352" s="218"/>
      <c r="EU1352" s="218"/>
      <c r="EV1352" s="218"/>
      <c r="EW1352" s="218"/>
      <c r="EX1352" s="218"/>
      <c r="EY1352" s="218"/>
      <c r="EZ1352" s="218"/>
      <c r="FA1352" s="233" t="s">
        <v>5188</v>
      </c>
      <c r="FB1352" s="233"/>
      <c r="FC1352" s="233"/>
      <c r="FD1352" s="233"/>
    </row>
    <row r="1353">
      <c r="A1353" s="233" t="s">
        <v>5189</v>
      </c>
      <c r="B1353" s="233" t="s">
        <v>3571</v>
      </c>
      <c r="C1353" s="644" t="s">
        <v>8</v>
      </c>
      <c r="D1353" s="234" t="s">
        <v>18</v>
      </c>
      <c r="E1353" s="234" t="s">
        <v>12</v>
      </c>
      <c r="F1353" s="234" t="s">
        <v>283</v>
      </c>
      <c r="G1353" s="233" t="s">
        <v>5098</v>
      </c>
      <c r="H1353" s="233" t="s">
        <v>4545</v>
      </c>
      <c r="I1353" s="234" t="s">
        <v>23</v>
      </c>
      <c r="J1353" s="234" t="s">
        <v>44</v>
      </c>
      <c r="K1353" s="234" t="s">
        <v>71</v>
      </c>
      <c r="L1353" s="233" t="s">
        <v>668</v>
      </c>
      <c r="M1353" s="638" t="s">
        <v>103</v>
      </c>
      <c r="N1353" s="631">
        <v>42398.0</v>
      </c>
      <c r="O1353" s="631">
        <v>42398.0</v>
      </c>
      <c r="P1353" s="218"/>
      <c r="Q1353" s="224"/>
      <c r="R1353" s="224"/>
      <c r="S1353" s="218"/>
      <c r="T1353" s="390">
        <f t="shared" si="2757"/>
        <v>1125</v>
      </c>
      <c r="U1353" s="536">
        <f t="shared" si="2773"/>
        <v>9</v>
      </c>
      <c r="V1353" s="536">
        <f t="shared" ref="V1353:W1353" si="2783">IF(ISBLANK($A1353),"",sum(AF1353,AL1353,AR1353,AX1353,BD1353,BJ1353,BP1353,BV1353,CB1353,CH1353,CN1353,CT1353,CZ1353,DF1353,DL1353,DR1353,DX1353,ED1353,EJ1353,EP1353,EV1353))</f>
        <v>2</v>
      </c>
      <c r="W1353" s="536">
        <f t="shared" si="2783"/>
        <v>1</v>
      </c>
      <c r="X1353" s="537">
        <f t="shared" si="2777"/>
        <v>12</v>
      </c>
      <c r="Y1353" s="536">
        <f t="shared" ref="Y1353:AA1353" si="2784">IF(ISBLANK($A1353),"",sum(AH1353,AN1353,AT1353,AZ1353,BF1353,BL1353,BR1353,BX1353,CD1353,CJ1353,CP1353,CV1353,DB1353,DH1353,DN1353,DT1353,DZ1353,EF1353,EL1353,ER1353,EX1353))</f>
        <v>5</v>
      </c>
      <c r="Z1353" s="536">
        <f t="shared" si="2784"/>
        <v>7</v>
      </c>
      <c r="AA1353" s="536">
        <f t="shared" si="2784"/>
        <v>0</v>
      </c>
      <c r="AB1353" s="537">
        <f t="shared" si="2697"/>
        <v>12</v>
      </c>
      <c r="AC1353" s="632">
        <f t="shared" si="2736"/>
        <v>0.4166666667</v>
      </c>
      <c r="AD1353" s="674" t="str">
        <f t="shared" si="2785"/>
        <v>20+</v>
      </c>
      <c r="AE1353" s="237">
        <v>2.0</v>
      </c>
      <c r="AF1353" s="218"/>
      <c r="AG1353" s="218"/>
      <c r="AH1353" s="237">
        <v>1.0</v>
      </c>
      <c r="AI1353" s="218"/>
      <c r="AJ1353" s="218"/>
      <c r="AK1353" s="237">
        <v>2.0</v>
      </c>
      <c r="AL1353" s="218"/>
      <c r="AM1353" s="218"/>
      <c r="AN1353" s="218"/>
      <c r="AO1353" s="218"/>
      <c r="AP1353" s="218"/>
      <c r="AQ1353" s="237">
        <v>2.0</v>
      </c>
      <c r="AR1353" s="237">
        <v>1.0</v>
      </c>
      <c r="AS1353" s="218"/>
      <c r="AT1353" s="237">
        <v>2.0</v>
      </c>
      <c r="AU1353" s="237">
        <v>1.0</v>
      </c>
      <c r="AV1353" s="218"/>
      <c r="AW1353" s="237">
        <v>1.0</v>
      </c>
      <c r="AX1353" s="218"/>
      <c r="AY1353" s="218"/>
      <c r="AZ1353" s="218"/>
      <c r="BA1353" s="218"/>
      <c r="BB1353" s="218"/>
      <c r="BC1353" s="237">
        <v>2.0</v>
      </c>
      <c r="BD1353" s="218"/>
      <c r="BE1353" s="218"/>
      <c r="BF1353" s="237">
        <v>2.0</v>
      </c>
      <c r="BG1353" s="237">
        <v>6.0</v>
      </c>
      <c r="BH1353" s="218"/>
      <c r="BI1353" s="218"/>
      <c r="BJ1353" s="237">
        <v>1.0</v>
      </c>
      <c r="BK1353" s="218"/>
      <c r="BL1353" s="218"/>
      <c r="BM1353" s="218"/>
      <c r="BN1353" s="218"/>
      <c r="BO1353" s="218"/>
      <c r="BP1353" s="218"/>
      <c r="BQ1353" s="237">
        <v>1.0</v>
      </c>
      <c r="BR1353" s="218"/>
      <c r="BS1353" s="218"/>
      <c r="BT1353" s="218"/>
      <c r="BU1353" s="218"/>
      <c r="BV1353" s="218"/>
      <c r="BW1353" s="218"/>
      <c r="BX1353" s="218"/>
      <c r="BY1353" s="218"/>
      <c r="BZ1353" s="218"/>
      <c r="CA1353" s="218"/>
      <c r="CB1353" s="218"/>
      <c r="CC1353" s="218"/>
      <c r="CD1353" s="218"/>
      <c r="CE1353" s="218"/>
      <c r="CF1353" s="218"/>
      <c r="CG1353" s="218"/>
      <c r="CH1353" s="218"/>
      <c r="CI1353" s="218"/>
      <c r="CJ1353" s="218"/>
      <c r="CK1353" s="218"/>
      <c r="CL1353" s="218"/>
      <c r="CM1353" s="218"/>
      <c r="CN1353" s="218"/>
      <c r="CO1353" s="218"/>
      <c r="CP1353" s="218"/>
      <c r="CQ1353" s="218"/>
      <c r="CR1353" s="218"/>
      <c r="CS1353" s="218"/>
      <c r="CT1353" s="218"/>
      <c r="CU1353" s="218"/>
      <c r="CV1353" s="218"/>
      <c r="CW1353" s="218"/>
      <c r="CX1353" s="218"/>
      <c r="CY1353" s="218"/>
      <c r="CZ1353" s="218"/>
      <c r="DA1353" s="218"/>
      <c r="DB1353" s="218"/>
      <c r="DC1353" s="218"/>
      <c r="DD1353" s="218"/>
      <c r="DE1353" s="218"/>
      <c r="DF1353" s="218"/>
      <c r="DG1353" s="218"/>
      <c r="DH1353" s="218"/>
      <c r="DI1353" s="218"/>
      <c r="DJ1353" s="218"/>
      <c r="DK1353" s="218"/>
      <c r="DL1353" s="218"/>
      <c r="DM1353" s="218"/>
      <c r="DN1353" s="218"/>
      <c r="DO1353" s="218"/>
      <c r="DP1353" s="218"/>
      <c r="DQ1353" s="218"/>
      <c r="DR1353" s="218"/>
      <c r="DS1353" s="218"/>
      <c r="DT1353" s="218"/>
      <c r="DU1353" s="218"/>
      <c r="DV1353" s="218"/>
      <c r="DW1353" s="218"/>
      <c r="DX1353" s="218"/>
      <c r="DY1353" s="218"/>
      <c r="DZ1353" s="218"/>
      <c r="EA1353" s="218"/>
      <c r="EB1353" s="218"/>
      <c r="EC1353" s="218"/>
      <c r="ED1353" s="218"/>
      <c r="EE1353" s="218"/>
      <c r="EF1353" s="218"/>
      <c r="EG1353" s="218"/>
      <c r="EH1353" s="218"/>
      <c r="EI1353" s="218"/>
      <c r="EJ1353" s="218"/>
      <c r="EK1353" s="218"/>
      <c r="EL1353" s="218"/>
      <c r="EM1353" s="218"/>
      <c r="EN1353" s="218"/>
      <c r="EO1353" s="218"/>
      <c r="EP1353" s="218"/>
      <c r="EQ1353" s="218"/>
      <c r="ER1353" s="218"/>
      <c r="ES1353" s="218"/>
      <c r="ET1353" s="218"/>
      <c r="EU1353" s="218"/>
      <c r="EV1353" s="218"/>
      <c r="EW1353" s="218"/>
      <c r="EX1353" s="218"/>
      <c r="EY1353" s="218"/>
      <c r="EZ1353" s="218"/>
      <c r="FA1353" s="233" t="s">
        <v>5190</v>
      </c>
      <c r="FB1353" s="233"/>
      <c r="FC1353" s="233"/>
      <c r="FD1353" s="233"/>
    </row>
    <row r="1354">
      <c r="A1354" s="233" t="s">
        <v>5191</v>
      </c>
      <c r="B1354" s="233" t="s">
        <v>5192</v>
      </c>
      <c r="C1354" s="644" t="s">
        <v>8</v>
      </c>
      <c r="D1354" s="638" t="s">
        <v>18</v>
      </c>
      <c r="E1354" s="638" t="s">
        <v>12</v>
      </c>
      <c r="F1354" s="638" t="s">
        <v>283</v>
      </c>
      <c r="G1354" s="233" t="s">
        <v>5088</v>
      </c>
      <c r="H1354" s="233" t="s">
        <v>3770</v>
      </c>
      <c r="I1354" s="234" t="s">
        <v>23</v>
      </c>
      <c r="J1354" s="234" t="s">
        <v>44</v>
      </c>
      <c r="K1354" s="234" t="s">
        <v>71</v>
      </c>
      <c r="L1354" s="233" t="s">
        <v>738</v>
      </c>
      <c r="M1354" s="638" t="s">
        <v>88</v>
      </c>
      <c r="N1354" s="631">
        <v>42440.0</v>
      </c>
      <c r="O1354" s="631">
        <v>42440.0</v>
      </c>
      <c r="P1354" s="218"/>
      <c r="Q1354" s="224"/>
      <c r="R1354" s="224"/>
      <c r="S1354" s="218"/>
      <c r="T1354" s="390">
        <f t="shared" si="2757"/>
        <v>1083</v>
      </c>
      <c r="U1354" s="708">
        <f t="shared" si="2773"/>
        <v>2</v>
      </c>
      <c r="V1354" s="708">
        <f t="shared" ref="V1354:W1354" si="2786">IF(ISBLANK($A1354),"",sum(AF1354,AL1354,AR1354,AX1354,BD1354,BJ1354,BP1354,BV1354,CB1354,CH1354,CN1354,CT1354,CZ1354,DF1354,DL1354,DR1354,DX1354,ED1354,EJ1354,EP1354,EV1354))</f>
        <v>0</v>
      </c>
      <c r="W1354" s="708">
        <f t="shared" si="2786"/>
        <v>0</v>
      </c>
      <c r="X1354" s="709">
        <f t="shared" si="2777"/>
        <v>2</v>
      </c>
      <c r="Y1354" s="708">
        <f t="shared" ref="Y1354:AA1354" si="2787">IF(ISBLANK($A1354),"",sum(AH1354,AN1354,AT1354,AZ1354,BF1354,BL1354,BR1354,BX1354,CD1354,CJ1354,CP1354,CV1354,DB1354,DH1354,DN1354,DT1354,DZ1354,EF1354,EL1354,ER1354,EX1354))</f>
        <v>2</v>
      </c>
      <c r="Z1354" s="708">
        <f t="shared" si="2787"/>
        <v>0</v>
      </c>
      <c r="AA1354" s="708">
        <f t="shared" si="2787"/>
        <v>0</v>
      </c>
      <c r="AB1354" s="709">
        <f t="shared" si="2697"/>
        <v>2</v>
      </c>
      <c r="AC1354" s="710">
        <f t="shared" si="2736"/>
        <v>1</v>
      </c>
      <c r="AD1354" s="711" t="str">
        <f t="shared" si="2785"/>
        <v>20+</v>
      </c>
      <c r="AE1354" s="237">
        <v>2.0</v>
      </c>
      <c r="AF1354" s="218"/>
      <c r="AG1354" s="218"/>
      <c r="AH1354" s="237">
        <v>2.0</v>
      </c>
      <c r="AI1354" s="218"/>
      <c r="AJ1354" s="218"/>
      <c r="AK1354" s="218"/>
      <c r="AL1354" s="218"/>
      <c r="AM1354" s="218"/>
      <c r="AN1354" s="218"/>
      <c r="AO1354" s="218"/>
      <c r="AP1354" s="218"/>
      <c r="AQ1354" s="218"/>
      <c r="AR1354" s="218"/>
      <c r="AS1354" s="218"/>
      <c r="AT1354" s="218"/>
      <c r="AU1354" s="218"/>
      <c r="AV1354" s="218"/>
      <c r="AW1354" s="218"/>
      <c r="AX1354" s="218"/>
      <c r="AY1354" s="218"/>
      <c r="AZ1354" s="218"/>
      <c r="BA1354" s="218"/>
      <c r="BB1354" s="218"/>
      <c r="BC1354" s="218"/>
      <c r="BD1354" s="218"/>
      <c r="BE1354" s="218"/>
      <c r="BF1354" s="218"/>
      <c r="BG1354" s="218"/>
      <c r="BH1354" s="218"/>
      <c r="BI1354" s="218"/>
      <c r="BJ1354" s="218"/>
      <c r="BK1354" s="218"/>
      <c r="BL1354" s="218"/>
      <c r="BM1354" s="218"/>
      <c r="BN1354" s="218"/>
      <c r="BO1354" s="218"/>
      <c r="BP1354" s="218"/>
      <c r="BQ1354" s="218"/>
      <c r="BR1354" s="218"/>
      <c r="BS1354" s="218"/>
      <c r="BT1354" s="218"/>
      <c r="BU1354" s="218"/>
      <c r="BV1354" s="218"/>
      <c r="BW1354" s="218"/>
      <c r="BX1354" s="218"/>
      <c r="BY1354" s="218"/>
      <c r="BZ1354" s="218"/>
      <c r="CA1354" s="218"/>
      <c r="CB1354" s="218"/>
      <c r="CC1354" s="218"/>
      <c r="CD1354" s="218"/>
      <c r="CE1354" s="218"/>
      <c r="CF1354" s="218"/>
      <c r="CG1354" s="218"/>
      <c r="CH1354" s="218"/>
      <c r="CI1354" s="218"/>
      <c r="CJ1354" s="218"/>
      <c r="CK1354" s="218"/>
      <c r="CL1354" s="218"/>
      <c r="CM1354" s="218"/>
      <c r="CN1354" s="218"/>
      <c r="CO1354" s="218"/>
      <c r="CP1354" s="218"/>
      <c r="CQ1354" s="218"/>
      <c r="CR1354" s="218"/>
      <c r="CS1354" s="218"/>
      <c r="CT1354" s="218"/>
      <c r="CU1354" s="218"/>
      <c r="CV1354" s="218"/>
      <c r="CW1354" s="218"/>
      <c r="CX1354" s="218"/>
      <c r="CY1354" s="218"/>
      <c r="CZ1354" s="218"/>
      <c r="DA1354" s="218"/>
      <c r="DB1354" s="218"/>
      <c r="DC1354" s="218"/>
      <c r="DD1354" s="218"/>
      <c r="DE1354" s="218"/>
      <c r="DF1354" s="218"/>
      <c r="DG1354" s="218"/>
      <c r="DH1354" s="218"/>
      <c r="DI1354" s="218"/>
      <c r="DJ1354" s="218"/>
      <c r="DK1354" s="218"/>
      <c r="DL1354" s="218"/>
      <c r="DM1354" s="218"/>
      <c r="DN1354" s="218"/>
      <c r="DO1354" s="218"/>
      <c r="DP1354" s="218"/>
      <c r="DQ1354" s="218"/>
      <c r="DR1354" s="218"/>
      <c r="DS1354" s="218"/>
      <c r="DT1354" s="218"/>
      <c r="DU1354" s="218"/>
      <c r="DV1354" s="218"/>
      <c r="DW1354" s="218"/>
      <c r="DX1354" s="218"/>
      <c r="DY1354" s="218"/>
      <c r="DZ1354" s="218"/>
      <c r="EA1354" s="218"/>
      <c r="EB1354" s="218"/>
      <c r="EC1354" s="218"/>
      <c r="ED1354" s="218"/>
      <c r="EE1354" s="218"/>
      <c r="EF1354" s="218"/>
      <c r="EG1354" s="218"/>
      <c r="EH1354" s="218"/>
      <c r="EI1354" s="218"/>
      <c r="EJ1354" s="218"/>
      <c r="EK1354" s="218"/>
      <c r="EL1354" s="218"/>
      <c r="EM1354" s="218"/>
      <c r="EN1354" s="218"/>
      <c r="EO1354" s="218"/>
      <c r="EP1354" s="218"/>
      <c r="EQ1354" s="218"/>
      <c r="ER1354" s="218"/>
      <c r="ES1354" s="218"/>
      <c r="ET1354" s="218"/>
      <c r="EU1354" s="218"/>
      <c r="EV1354" s="218"/>
      <c r="EW1354" s="218"/>
      <c r="EX1354" s="218"/>
      <c r="EY1354" s="218"/>
      <c r="EZ1354" s="218"/>
      <c r="FA1354" s="233" t="s">
        <v>5193</v>
      </c>
      <c r="FB1354" s="233"/>
      <c r="FC1354" s="233"/>
      <c r="FD1354" s="233"/>
    </row>
    <row r="1355">
      <c r="A1355" s="233" t="s">
        <v>5194</v>
      </c>
      <c r="B1355" s="233" t="s">
        <v>4369</v>
      </c>
      <c r="C1355" s="644" t="s">
        <v>8</v>
      </c>
      <c r="D1355" s="234" t="s">
        <v>18</v>
      </c>
      <c r="E1355" s="234" t="s">
        <v>12</v>
      </c>
      <c r="F1355" s="234" t="s">
        <v>283</v>
      </c>
      <c r="G1355" s="233" t="s">
        <v>4947</v>
      </c>
      <c r="H1355" s="233" t="s">
        <v>4371</v>
      </c>
      <c r="I1355" s="234" t="s">
        <v>23</v>
      </c>
      <c r="J1355" s="234" t="s">
        <v>44</v>
      </c>
      <c r="K1355" s="234" t="s">
        <v>71</v>
      </c>
      <c r="L1355" s="233" t="s">
        <v>5195</v>
      </c>
      <c r="M1355" s="638" t="s">
        <v>134</v>
      </c>
      <c r="N1355" s="631">
        <v>42397.0</v>
      </c>
      <c r="O1355" s="631">
        <v>42397.0</v>
      </c>
      <c r="P1355" s="218"/>
      <c r="Q1355" s="224"/>
      <c r="R1355" s="224"/>
      <c r="S1355" s="218"/>
      <c r="T1355" s="390">
        <f t="shared" si="2757"/>
        <v>1126</v>
      </c>
      <c r="U1355" s="536">
        <f t="shared" si="2773"/>
        <v>5</v>
      </c>
      <c r="V1355" s="536">
        <f t="shared" ref="V1355:W1355" si="2788">IF(ISBLANK($A1355),"",sum(AF1355,AL1355,AR1355,AX1355,BD1355,BJ1355,BP1355,BV1355,CB1355,CH1355,CN1355,CT1355,CZ1355,DF1355,DL1355,DR1355,DX1355,ED1355,EJ1355,EP1355,EV1355))</f>
        <v>8</v>
      </c>
      <c r="W1355" s="536">
        <f t="shared" si="2788"/>
        <v>0</v>
      </c>
      <c r="X1355" s="537">
        <f t="shared" si="2777"/>
        <v>13</v>
      </c>
      <c r="Y1355" s="536">
        <f t="shared" ref="Y1355:AA1355" si="2789">IF(ISBLANK($A1355),"",sum(AH1355,AN1355,AT1355,AZ1355,BF1355,BL1355,BR1355,BX1355,CD1355,CJ1355,CP1355,CV1355,DB1355,DH1355,DN1355,DT1355,DZ1355,EF1355,EL1355,ER1355,EX1355))</f>
        <v>11</v>
      </c>
      <c r="Z1355" s="536">
        <f t="shared" si="2789"/>
        <v>10</v>
      </c>
      <c r="AA1355" s="536">
        <f t="shared" si="2789"/>
        <v>0</v>
      </c>
      <c r="AB1355" s="537">
        <f t="shared" si="2697"/>
        <v>21</v>
      </c>
      <c r="AC1355" s="632">
        <f t="shared" si="2736"/>
        <v>0.8461538462</v>
      </c>
      <c r="AD1355" s="674" t="str">
        <f t="shared" si="2785"/>
        <v>20+</v>
      </c>
      <c r="AE1355" s="237">
        <v>2.0</v>
      </c>
      <c r="AF1355" s="218"/>
      <c r="AG1355" s="218"/>
      <c r="AH1355" s="218"/>
      <c r="AI1355" s="218"/>
      <c r="AJ1355" s="218"/>
      <c r="AK1355" s="237">
        <v>1.0</v>
      </c>
      <c r="AL1355" s="237">
        <v>1.0</v>
      </c>
      <c r="AM1355" s="218"/>
      <c r="AN1355" s="237">
        <v>1.0</v>
      </c>
      <c r="AO1355" s="218"/>
      <c r="AP1355" s="218"/>
      <c r="AQ1355" s="237">
        <v>1.0</v>
      </c>
      <c r="AR1355" s="218"/>
      <c r="AS1355" s="218"/>
      <c r="AT1355" s="237">
        <v>2.0</v>
      </c>
      <c r="AU1355" s="218"/>
      <c r="AV1355" s="218"/>
      <c r="AW1355" s="237">
        <v>1.0</v>
      </c>
      <c r="AX1355" s="218"/>
      <c r="AY1355" s="218"/>
      <c r="AZ1355" s="237">
        <v>1.0</v>
      </c>
      <c r="BA1355" s="237">
        <v>2.0</v>
      </c>
      <c r="BB1355" s="218"/>
      <c r="BC1355" s="218"/>
      <c r="BD1355" s="218"/>
      <c r="BE1355" s="218"/>
      <c r="BF1355" s="218"/>
      <c r="BG1355" s="218"/>
      <c r="BH1355" s="218"/>
      <c r="BI1355" s="218"/>
      <c r="BJ1355" s="218"/>
      <c r="BK1355" s="218"/>
      <c r="BL1355" s="218"/>
      <c r="BM1355" s="218"/>
      <c r="BN1355" s="218"/>
      <c r="BO1355" s="218"/>
      <c r="BP1355" s="237">
        <v>4.0</v>
      </c>
      <c r="BQ1355" s="218"/>
      <c r="BR1355" s="218"/>
      <c r="BS1355" s="218"/>
      <c r="BT1355" s="218"/>
      <c r="BU1355" s="218"/>
      <c r="BV1355" s="237">
        <v>3.0</v>
      </c>
      <c r="BW1355" s="218"/>
      <c r="BX1355" s="237">
        <v>7.0</v>
      </c>
      <c r="BY1355" s="237">
        <v>2.0</v>
      </c>
      <c r="BZ1355" s="218"/>
      <c r="CA1355" s="218"/>
      <c r="CB1355" s="218"/>
      <c r="CC1355" s="218"/>
      <c r="CD1355" s="218"/>
      <c r="CE1355" s="237">
        <v>2.0</v>
      </c>
      <c r="CF1355" s="218"/>
      <c r="CG1355" s="218"/>
      <c r="CH1355" s="218"/>
      <c r="CI1355" s="218"/>
      <c r="CJ1355" s="218"/>
      <c r="CK1355" s="218"/>
      <c r="CL1355" s="218"/>
      <c r="CM1355" s="218"/>
      <c r="CN1355" s="218"/>
      <c r="CO1355" s="218"/>
      <c r="CP1355" s="218"/>
      <c r="CQ1355" s="237">
        <v>4.0</v>
      </c>
      <c r="CR1355" s="218"/>
      <c r="CS1355" s="218"/>
      <c r="CT1355" s="218"/>
      <c r="CU1355" s="218"/>
      <c r="CV1355" s="218"/>
      <c r="CW1355" s="218"/>
      <c r="CX1355" s="218"/>
      <c r="CY1355" s="218"/>
      <c r="CZ1355" s="218"/>
      <c r="DA1355" s="218"/>
      <c r="DB1355" s="218"/>
      <c r="DC1355" s="218"/>
      <c r="DD1355" s="218"/>
      <c r="DE1355" s="218"/>
      <c r="DF1355" s="218"/>
      <c r="DG1355" s="218"/>
      <c r="DH1355" s="218"/>
      <c r="DI1355" s="218"/>
      <c r="DJ1355" s="218"/>
      <c r="DK1355" s="218"/>
      <c r="DL1355" s="218"/>
      <c r="DM1355" s="218"/>
      <c r="DN1355" s="218"/>
      <c r="DO1355" s="218"/>
      <c r="DP1355" s="218"/>
      <c r="DQ1355" s="218"/>
      <c r="DR1355" s="218"/>
      <c r="DS1355" s="218"/>
      <c r="DT1355" s="218"/>
      <c r="DU1355" s="218"/>
      <c r="DV1355" s="218"/>
      <c r="DW1355" s="218"/>
      <c r="DX1355" s="218"/>
      <c r="DY1355" s="218"/>
      <c r="DZ1355" s="218"/>
      <c r="EA1355" s="218"/>
      <c r="EB1355" s="218"/>
      <c r="EC1355" s="218"/>
      <c r="ED1355" s="218"/>
      <c r="EE1355" s="218"/>
      <c r="EF1355" s="218"/>
      <c r="EG1355" s="218"/>
      <c r="EH1355" s="218"/>
      <c r="EI1355" s="218"/>
      <c r="EJ1355" s="218"/>
      <c r="EK1355" s="218"/>
      <c r="EL1355" s="218"/>
      <c r="EM1355" s="218"/>
      <c r="EN1355" s="218"/>
      <c r="EO1355" s="218"/>
      <c r="EP1355" s="218"/>
      <c r="EQ1355" s="218"/>
      <c r="ER1355" s="218"/>
      <c r="ES1355" s="218"/>
      <c r="ET1355" s="218"/>
      <c r="EU1355" s="218"/>
      <c r="EV1355" s="218"/>
      <c r="EW1355" s="218"/>
      <c r="EX1355" s="218"/>
      <c r="EY1355" s="218"/>
      <c r="EZ1355" s="218"/>
      <c r="FA1355" s="233" t="s">
        <v>5196</v>
      </c>
      <c r="FB1355" s="233"/>
      <c r="FC1355" s="233"/>
      <c r="FD1355" s="233"/>
    </row>
    <row r="1356">
      <c r="A1356" s="630" t="s">
        <v>5197</v>
      </c>
      <c r="B1356" s="233" t="s">
        <v>402</v>
      </c>
      <c r="C1356" s="644" t="s">
        <v>8</v>
      </c>
      <c r="D1356" s="638" t="s">
        <v>18</v>
      </c>
      <c r="E1356" s="234" t="s">
        <v>12</v>
      </c>
      <c r="F1356" s="234" t="s">
        <v>283</v>
      </c>
      <c r="G1356" s="233" t="s">
        <v>5016</v>
      </c>
      <c r="H1356" s="233" t="s">
        <v>3770</v>
      </c>
      <c r="I1356" s="638" t="s">
        <v>23</v>
      </c>
      <c r="J1356" s="638" t="s">
        <v>44</v>
      </c>
      <c r="K1356" s="638" t="s">
        <v>71</v>
      </c>
      <c r="L1356" s="233" t="s">
        <v>4727</v>
      </c>
      <c r="M1356" s="638" t="s">
        <v>103</v>
      </c>
      <c r="N1356" s="631">
        <v>42394.0</v>
      </c>
      <c r="O1356" s="631">
        <v>42394.0</v>
      </c>
      <c r="P1356" s="218"/>
      <c r="Q1356" s="229"/>
      <c r="R1356" s="229"/>
      <c r="S1356" s="218"/>
      <c r="T1356" s="69">
        <f t="shared" si="2757"/>
        <v>1129</v>
      </c>
      <c r="U1356" s="536">
        <f t="shared" si="2773"/>
        <v>6</v>
      </c>
      <c r="V1356" s="536">
        <f t="shared" ref="V1356:W1356" si="2790">IF(ISBLANK($A1356),"",sum(AF1356,AL1356,AR1356,AX1356,BD1356,BJ1356,BP1356,BV1356,CB1356,CH1356,CN1356,CT1356,CZ1356,DF1356,DL1356,DR1356,DX1356,ED1356,EJ1356,EP1356,EV1356))</f>
        <v>0</v>
      </c>
      <c r="W1356" s="536">
        <f t="shared" si="2790"/>
        <v>0</v>
      </c>
      <c r="X1356" s="537">
        <f t="shared" si="2777"/>
        <v>6</v>
      </c>
      <c r="Y1356" s="536">
        <f t="shared" ref="Y1356:AA1356" si="2791">IF(ISBLANK($A1356),"",sum(AH1356,AN1356,AT1356,AZ1356,BF1356,BL1356,BR1356,BX1356,CD1356,CJ1356,CP1356,CV1356,DB1356,DH1356,DN1356,DT1356,DZ1356,EF1356,EL1356,ER1356,EX1356))</f>
        <v>3</v>
      </c>
      <c r="Z1356" s="536">
        <f t="shared" si="2791"/>
        <v>7</v>
      </c>
      <c r="AA1356" s="536">
        <f t="shared" si="2791"/>
        <v>1</v>
      </c>
      <c r="AB1356" s="537">
        <f t="shared" si="2697"/>
        <v>11</v>
      </c>
      <c r="AC1356" s="632">
        <f t="shared" si="2736"/>
        <v>0.5</v>
      </c>
      <c r="AD1356" s="633" t="str">
        <f t="shared" si="2785"/>
        <v>20+</v>
      </c>
      <c r="AE1356" s="237">
        <v>3.0</v>
      </c>
      <c r="AF1356" s="218"/>
      <c r="AG1356" s="218"/>
      <c r="AH1356" s="237">
        <v>2.0</v>
      </c>
      <c r="AI1356" s="237">
        <v>1.0</v>
      </c>
      <c r="AJ1356" s="218"/>
      <c r="AK1356" s="218"/>
      <c r="AL1356" s="218"/>
      <c r="AM1356" s="218"/>
      <c r="AN1356" s="218"/>
      <c r="AO1356" s="218"/>
      <c r="AP1356" s="218"/>
      <c r="AQ1356" s="237">
        <v>1.0</v>
      </c>
      <c r="AR1356" s="218"/>
      <c r="AS1356" s="218"/>
      <c r="AT1356" s="237">
        <v>1.0</v>
      </c>
      <c r="AU1356" s="218"/>
      <c r="AV1356" s="237">
        <v>1.0</v>
      </c>
      <c r="AW1356" s="218"/>
      <c r="AX1356" s="218"/>
      <c r="AY1356" s="218"/>
      <c r="AZ1356" s="218"/>
      <c r="BA1356" s="237">
        <v>4.0</v>
      </c>
      <c r="BB1356" s="218"/>
      <c r="BC1356" s="237">
        <v>2.0</v>
      </c>
      <c r="BD1356" s="218"/>
      <c r="BE1356" s="218"/>
      <c r="BF1356" s="218"/>
      <c r="BG1356" s="237">
        <v>1.0</v>
      </c>
      <c r="BH1356" s="218"/>
      <c r="BI1356" s="218"/>
      <c r="BJ1356" s="218"/>
      <c r="BK1356" s="218"/>
      <c r="BL1356" s="218"/>
      <c r="BM1356" s="237">
        <v>1.0</v>
      </c>
      <c r="BN1356" s="218"/>
      <c r="BO1356" s="218"/>
      <c r="BP1356" s="218"/>
      <c r="BQ1356" s="218"/>
      <c r="BR1356" s="218"/>
      <c r="BS1356" s="218"/>
      <c r="BT1356" s="218"/>
      <c r="BU1356" s="218"/>
      <c r="BV1356" s="218"/>
      <c r="BW1356" s="218"/>
      <c r="BX1356" s="218"/>
      <c r="BY1356" s="218"/>
      <c r="BZ1356" s="218"/>
      <c r="CA1356" s="218"/>
      <c r="CB1356" s="218"/>
      <c r="CC1356" s="218"/>
      <c r="CD1356" s="218"/>
      <c r="CE1356" s="218"/>
      <c r="CF1356" s="218"/>
      <c r="CG1356" s="218"/>
      <c r="CH1356" s="218"/>
      <c r="CI1356" s="218"/>
      <c r="CJ1356" s="218"/>
      <c r="CK1356" s="218"/>
      <c r="CL1356" s="218"/>
      <c r="CM1356" s="218"/>
      <c r="CN1356" s="218"/>
      <c r="CO1356" s="218"/>
      <c r="CP1356" s="218"/>
      <c r="CQ1356" s="218"/>
      <c r="CR1356" s="218"/>
      <c r="CS1356" s="218"/>
      <c r="CT1356" s="218"/>
      <c r="CU1356" s="218"/>
      <c r="CV1356" s="218"/>
      <c r="CW1356" s="218"/>
      <c r="CX1356" s="218"/>
      <c r="CY1356" s="218"/>
      <c r="CZ1356" s="218"/>
      <c r="DA1356" s="218"/>
      <c r="DB1356" s="218"/>
      <c r="DC1356" s="218"/>
      <c r="DD1356" s="218"/>
      <c r="DE1356" s="218"/>
      <c r="DF1356" s="218"/>
      <c r="DG1356" s="218"/>
      <c r="DH1356" s="218"/>
      <c r="DI1356" s="218"/>
      <c r="DJ1356" s="218"/>
      <c r="DK1356" s="218"/>
      <c r="DL1356" s="218"/>
      <c r="DM1356" s="218"/>
      <c r="DN1356" s="218"/>
      <c r="DO1356" s="218"/>
      <c r="DP1356" s="218"/>
      <c r="DQ1356" s="218"/>
      <c r="DR1356" s="218"/>
      <c r="DS1356" s="218"/>
      <c r="DT1356" s="218"/>
      <c r="DU1356" s="218"/>
      <c r="DV1356" s="218"/>
      <c r="DW1356" s="218"/>
      <c r="DX1356" s="218"/>
      <c r="DY1356" s="218"/>
      <c r="DZ1356" s="218"/>
      <c r="EA1356" s="218"/>
      <c r="EB1356" s="218"/>
      <c r="EC1356" s="218"/>
      <c r="ED1356" s="218"/>
      <c r="EE1356" s="218"/>
      <c r="EF1356" s="218"/>
      <c r="EG1356" s="218"/>
      <c r="EH1356" s="218"/>
      <c r="EI1356" s="218"/>
      <c r="EJ1356" s="218"/>
      <c r="EK1356" s="218"/>
      <c r="EL1356" s="218"/>
      <c r="EM1356" s="218"/>
      <c r="EN1356" s="218"/>
      <c r="EO1356" s="218"/>
      <c r="EP1356" s="218"/>
      <c r="EQ1356" s="218"/>
      <c r="ER1356" s="218"/>
      <c r="ES1356" s="218"/>
      <c r="ET1356" s="218"/>
      <c r="EU1356" s="218"/>
      <c r="EV1356" s="218"/>
      <c r="EW1356" s="218"/>
      <c r="EX1356" s="218"/>
      <c r="EY1356" s="218"/>
      <c r="EZ1356" s="218"/>
      <c r="FA1356" s="233" t="s">
        <v>5198</v>
      </c>
      <c r="FB1356" s="233"/>
      <c r="FC1356" s="233"/>
      <c r="FD1356" s="233"/>
    </row>
    <row r="1357">
      <c r="A1357" s="630" t="s">
        <v>5199</v>
      </c>
      <c r="B1357" s="233" t="s">
        <v>402</v>
      </c>
      <c r="C1357" s="644" t="s">
        <v>8</v>
      </c>
      <c r="D1357" s="638" t="s">
        <v>18</v>
      </c>
      <c r="E1357" s="234" t="s">
        <v>12</v>
      </c>
      <c r="F1357" s="234" t="s">
        <v>283</v>
      </c>
      <c r="G1357" s="233" t="s">
        <v>5016</v>
      </c>
      <c r="H1357" s="233" t="s">
        <v>3770</v>
      </c>
      <c r="I1357" s="638" t="s">
        <v>23</v>
      </c>
      <c r="J1357" s="638" t="s">
        <v>44</v>
      </c>
      <c r="K1357" s="638" t="s">
        <v>71</v>
      </c>
      <c r="L1357" s="233" t="s">
        <v>5200</v>
      </c>
      <c r="M1357" s="638" t="s">
        <v>103</v>
      </c>
      <c r="N1357" s="631">
        <v>42394.0</v>
      </c>
      <c r="O1357" s="631">
        <v>42394.0</v>
      </c>
      <c r="P1357" s="218"/>
      <c r="Q1357" s="229"/>
      <c r="R1357" s="229"/>
      <c r="S1357" s="218"/>
      <c r="T1357" s="69">
        <f t="shared" si="2757"/>
        <v>1129</v>
      </c>
      <c r="U1357" s="536">
        <f t="shared" si="2773"/>
        <v>4</v>
      </c>
      <c r="V1357" s="536">
        <f t="shared" ref="V1357:W1357" si="2792">IF(ISBLANK($A1357),"",sum(AF1357,AL1357,AR1357,AX1357,BD1357,BJ1357,BP1357,BV1357,CB1357,CH1357,CN1357,CT1357,CZ1357,DF1357,DL1357,DR1357,DX1357,ED1357,EJ1357,EP1357,EV1357))</f>
        <v>4</v>
      </c>
      <c r="W1357" s="536">
        <f t="shared" si="2792"/>
        <v>0</v>
      </c>
      <c r="X1357" s="537">
        <f t="shared" si="2777"/>
        <v>8</v>
      </c>
      <c r="Y1357" s="536">
        <f t="shared" ref="Y1357:AA1357" si="2793">IF(ISBLANK($A1357),"",sum(AH1357,AN1357,AT1357,AZ1357,BF1357,BL1357,BR1357,BX1357,CD1357,CJ1357,CP1357,CV1357,DB1357,DH1357,DN1357,DT1357,DZ1357,EF1357,EL1357,ER1357,EX1357))</f>
        <v>7</v>
      </c>
      <c r="Z1357" s="536">
        <f t="shared" si="2793"/>
        <v>3</v>
      </c>
      <c r="AA1357" s="536">
        <f t="shared" si="2793"/>
        <v>0</v>
      </c>
      <c r="AB1357" s="537">
        <f t="shared" si="2697"/>
        <v>10</v>
      </c>
      <c r="AC1357" s="632">
        <f t="shared" si="2736"/>
        <v>0.875</v>
      </c>
      <c r="AD1357" s="633" t="str">
        <f t="shared" si="2785"/>
        <v>20+</v>
      </c>
      <c r="AE1357" s="237">
        <v>3.0</v>
      </c>
      <c r="AF1357" s="237">
        <v>2.0</v>
      </c>
      <c r="AG1357" s="218"/>
      <c r="AH1357" s="237">
        <v>3.0</v>
      </c>
      <c r="AI1357" s="218"/>
      <c r="AJ1357" s="218"/>
      <c r="AK1357" s="218"/>
      <c r="AL1357" s="218"/>
      <c r="AM1357" s="218"/>
      <c r="AN1357" s="218"/>
      <c r="AO1357" s="218"/>
      <c r="AP1357" s="218"/>
      <c r="AQ1357" s="218"/>
      <c r="AR1357" s="218"/>
      <c r="AS1357" s="218"/>
      <c r="AT1357" s="218"/>
      <c r="AU1357" s="218"/>
      <c r="AV1357" s="218"/>
      <c r="AW1357" s="218"/>
      <c r="AX1357" s="218"/>
      <c r="AY1357" s="218"/>
      <c r="AZ1357" s="218"/>
      <c r="BA1357" s="237">
        <v>1.0</v>
      </c>
      <c r="BB1357" s="218"/>
      <c r="BC1357" s="237">
        <v>1.0</v>
      </c>
      <c r="BD1357" s="218"/>
      <c r="BE1357" s="218"/>
      <c r="BF1357" s="218"/>
      <c r="BG1357" s="218"/>
      <c r="BH1357" s="218"/>
      <c r="BI1357" s="218"/>
      <c r="BJ1357" s="218"/>
      <c r="BK1357" s="218"/>
      <c r="BL1357" s="237">
        <v>1.0</v>
      </c>
      <c r="BM1357" s="237">
        <v>1.0</v>
      </c>
      <c r="BN1357" s="218"/>
      <c r="BO1357" s="218"/>
      <c r="BP1357" s="237">
        <v>2.0</v>
      </c>
      <c r="BQ1357" s="218"/>
      <c r="BR1357" s="237">
        <v>2.0</v>
      </c>
      <c r="BS1357" s="237">
        <v>1.0</v>
      </c>
      <c r="BT1357" s="218"/>
      <c r="BU1357" s="218"/>
      <c r="BV1357" s="218"/>
      <c r="BW1357" s="218"/>
      <c r="BX1357" s="237">
        <v>1.0</v>
      </c>
      <c r="BY1357" s="218"/>
      <c r="BZ1357" s="218"/>
      <c r="CA1357" s="218"/>
      <c r="CB1357" s="218"/>
      <c r="CC1357" s="218"/>
      <c r="CD1357" s="218"/>
      <c r="CE1357" s="218"/>
      <c r="CF1357" s="218"/>
      <c r="CG1357" s="218"/>
      <c r="CH1357" s="218"/>
      <c r="CI1357" s="218"/>
      <c r="CJ1357" s="218"/>
      <c r="CK1357" s="218"/>
      <c r="CL1357" s="218"/>
      <c r="CM1357" s="218"/>
      <c r="CN1357" s="218"/>
      <c r="CO1357" s="218"/>
      <c r="CP1357" s="218"/>
      <c r="CQ1357" s="218"/>
      <c r="CR1357" s="218"/>
      <c r="CS1357" s="218"/>
      <c r="CT1357" s="218"/>
      <c r="CU1357" s="218"/>
      <c r="CV1357" s="218"/>
      <c r="CW1357" s="218"/>
      <c r="CX1357" s="218"/>
      <c r="CY1357" s="218"/>
      <c r="CZ1357" s="218"/>
      <c r="DA1357" s="218"/>
      <c r="DB1357" s="218"/>
      <c r="DC1357" s="218"/>
      <c r="DD1357" s="218"/>
      <c r="DE1357" s="218"/>
      <c r="DF1357" s="218"/>
      <c r="DG1357" s="218"/>
      <c r="DH1357" s="218"/>
      <c r="DI1357" s="218"/>
      <c r="DJ1357" s="218"/>
      <c r="DK1357" s="218"/>
      <c r="DL1357" s="218"/>
      <c r="DM1357" s="218"/>
      <c r="DN1357" s="218"/>
      <c r="DO1357" s="218"/>
      <c r="DP1357" s="218"/>
      <c r="DQ1357" s="218"/>
      <c r="DR1357" s="218"/>
      <c r="DS1357" s="218"/>
      <c r="DT1357" s="218"/>
      <c r="DU1357" s="218"/>
      <c r="DV1357" s="218"/>
      <c r="DW1357" s="218"/>
      <c r="DX1357" s="218"/>
      <c r="DY1357" s="218"/>
      <c r="DZ1357" s="218"/>
      <c r="EA1357" s="218"/>
      <c r="EB1357" s="218"/>
      <c r="EC1357" s="218"/>
      <c r="ED1357" s="218"/>
      <c r="EE1357" s="218"/>
      <c r="EF1357" s="218"/>
      <c r="EG1357" s="218"/>
      <c r="EH1357" s="218"/>
      <c r="EI1357" s="218"/>
      <c r="EJ1357" s="218"/>
      <c r="EK1357" s="218"/>
      <c r="EL1357" s="218"/>
      <c r="EM1357" s="218"/>
      <c r="EN1357" s="218"/>
      <c r="EO1357" s="218"/>
      <c r="EP1357" s="218"/>
      <c r="EQ1357" s="218"/>
      <c r="ER1357" s="218"/>
      <c r="ES1357" s="218"/>
      <c r="ET1357" s="218"/>
      <c r="EU1357" s="218"/>
      <c r="EV1357" s="218"/>
      <c r="EW1357" s="218"/>
      <c r="EX1357" s="218"/>
      <c r="EY1357" s="218"/>
      <c r="EZ1357" s="218"/>
      <c r="FA1357" s="233" t="s">
        <v>5201</v>
      </c>
      <c r="FB1357" s="233"/>
      <c r="FC1357" s="233"/>
      <c r="FD1357" s="233"/>
    </row>
    <row r="1358">
      <c r="A1358" s="658" t="s">
        <v>5202</v>
      </c>
      <c r="B1358" s="643" t="s">
        <v>4687</v>
      </c>
      <c r="C1358" s="644" t="s">
        <v>8</v>
      </c>
      <c r="D1358" s="638" t="s">
        <v>18</v>
      </c>
      <c r="E1358" s="234" t="s">
        <v>12</v>
      </c>
      <c r="F1358" s="234" t="s">
        <v>283</v>
      </c>
      <c r="G1358" s="643" t="s">
        <v>3972</v>
      </c>
      <c r="H1358" s="643" t="s">
        <v>4545</v>
      </c>
      <c r="I1358" s="638" t="s">
        <v>23</v>
      </c>
      <c r="J1358" s="638" t="s">
        <v>44</v>
      </c>
      <c r="K1358" s="638" t="s">
        <v>71</v>
      </c>
      <c r="L1358" s="643" t="s">
        <v>4974</v>
      </c>
      <c r="M1358" s="638" t="s">
        <v>128</v>
      </c>
      <c r="N1358" s="653">
        <v>42384.0</v>
      </c>
      <c r="O1358" s="653">
        <v>42384.0</v>
      </c>
      <c r="P1358" s="218"/>
      <c r="Q1358" s="229"/>
      <c r="R1358" s="229"/>
      <c r="S1358" s="218"/>
      <c r="T1358" s="390">
        <f t="shared" si="2757"/>
        <v>1139</v>
      </c>
      <c r="U1358" s="536">
        <f t="shared" si="2773"/>
        <v>10</v>
      </c>
      <c r="V1358" s="536">
        <f t="shared" ref="V1358:W1358" si="2794">IF(ISBLANK($A1358),"",sum(AF1358,AL1358,AR1358,AX1358,BD1358,BJ1358,BP1358,BV1358,CB1358,CH1358,CN1358,CT1358,CZ1358,DF1358,DL1358,DR1358,DX1358,ED1358,EJ1358,EP1358,EV1358))</f>
        <v>4</v>
      </c>
      <c r="W1358" s="536">
        <f t="shared" si="2794"/>
        <v>0</v>
      </c>
      <c r="X1358" s="537">
        <f t="shared" si="2777"/>
        <v>14</v>
      </c>
      <c r="Y1358" s="536">
        <f t="shared" ref="Y1358:AA1358" si="2795">IF(ISBLANK($A1358),"",sum(AH1358,AN1358,AT1358,AZ1358,BF1358,BL1358,BR1358,BX1358,CD1358,CJ1358,CP1358,CV1358,DB1358,DH1358,DN1358,DT1358,DZ1358,EF1358,EL1358,ER1358,EX1358))</f>
        <v>7</v>
      </c>
      <c r="Z1358" s="536">
        <f t="shared" si="2795"/>
        <v>10</v>
      </c>
      <c r="AA1358" s="536">
        <f t="shared" si="2795"/>
        <v>0</v>
      </c>
      <c r="AB1358" s="537">
        <f t="shared" si="2697"/>
        <v>17</v>
      </c>
      <c r="AC1358" s="632">
        <f t="shared" si="2736"/>
        <v>0.5</v>
      </c>
      <c r="AD1358" s="633" t="str">
        <f t="shared" si="2785"/>
        <v>20+</v>
      </c>
      <c r="AE1358" s="218"/>
      <c r="AF1358" s="646">
        <v>1.0</v>
      </c>
      <c r="AG1358" s="218"/>
      <c r="AH1358" s="646">
        <v>1.0</v>
      </c>
      <c r="AI1358" s="218"/>
      <c r="AJ1358" s="218"/>
      <c r="AK1358" s="646">
        <v>4.0</v>
      </c>
      <c r="AL1358" s="218"/>
      <c r="AM1358" s="218"/>
      <c r="AN1358" s="218"/>
      <c r="AO1358" s="218"/>
      <c r="AP1358" s="218"/>
      <c r="AQ1358" s="646">
        <v>1.0</v>
      </c>
      <c r="AR1358" s="218"/>
      <c r="AS1358" s="218"/>
      <c r="AT1358" s="218"/>
      <c r="AU1358" s="218"/>
      <c r="AV1358" s="218"/>
      <c r="AW1358" s="646">
        <v>1.0</v>
      </c>
      <c r="AX1358" s="218"/>
      <c r="AY1358" s="218"/>
      <c r="AZ1358" s="646">
        <v>3.0</v>
      </c>
      <c r="BA1358" s="646">
        <v>1.0</v>
      </c>
      <c r="BB1358" s="218"/>
      <c r="BC1358" s="646">
        <v>1.0</v>
      </c>
      <c r="BD1358" s="646">
        <v>1.0</v>
      </c>
      <c r="BE1358" s="218"/>
      <c r="BF1358" s="646">
        <v>1.0</v>
      </c>
      <c r="BG1358" s="646">
        <v>1.0</v>
      </c>
      <c r="BH1358" s="218"/>
      <c r="BI1358" s="218"/>
      <c r="BJ1358" s="218"/>
      <c r="BK1358" s="218"/>
      <c r="BL1358" s="218"/>
      <c r="BM1358" s="218"/>
      <c r="BN1358" s="218"/>
      <c r="BO1358" s="646">
        <v>3.0</v>
      </c>
      <c r="BP1358" s="218"/>
      <c r="BQ1358" s="218"/>
      <c r="BR1358" s="218"/>
      <c r="BS1358" s="218"/>
      <c r="BT1358" s="218"/>
      <c r="BU1358" s="218"/>
      <c r="BV1358" s="646">
        <v>1.0</v>
      </c>
      <c r="BW1358" s="218"/>
      <c r="BX1358" s="218"/>
      <c r="BY1358" s="646">
        <v>1.0</v>
      </c>
      <c r="BZ1358" s="218"/>
      <c r="CA1358" s="218"/>
      <c r="CB1358" s="646">
        <v>1.0</v>
      </c>
      <c r="CC1358" s="218"/>
      <c r="CD1358" s="218"/>
      <c r="CE1358" s="646">
        <v>2.0</v>
      </c>
      <c r="CF1358" s="218"/>
      <c r="CG1358" s="218"/>
      <c r="CH1358" s="218"/>
      <c r="CI1358" s="218"/>
      <c r="CJ1358" s="646">
        <v>2.0</v>
      </c>
      <c r="CK1358" s="218"/>
      <c r="CL1358" s="218"/>
      <c r="CM1358" s="218"/>
      <c r="CN1358" s="218"/>
      <c r="CO1358" s="218"/>
      <c r="CP1358" s="218"/>
      <c r="CQ1358" s="646">
        <v>5.0</v>
      </c>
      <c r="CR1358" s="218"/>
      <c r="CS1358" s="218"/>
      <c r="CT1358" s="218"/>
      <c r="CU1358" s="218"/>
      <c r="CV1358" s="218"/>
      <c r="CW1358" s="218"/>
      <c r="CX1358" s="218"/>
      <c r="CY1358" s="218"/>
      <c r="CZ1358" s="218"/>
      <c r="DA1358" s="218"/>
      <c r="DB1358" s="218"/>
      <c r="DC1358" s="218"/>
      <c r="DD1358" s="218"/>
      <c r="DE1358" s="218"/>
      <c r="DF1358" s="218"/>
      <c r="DG1358" s="218"/>
      <c r="DH1358" s="218"/>
      <c r="DI1358" s="218"/>
      <c r="DJ1358" s="218"/>
      <c r="DK1358" s="218"/>
      <c r="DL1358" s="218"/>
      <c r="DM1358" s="218"/>
      <c r="DN1358" s="218"/>
      <c r="DO1358" s="218"/>
      <c r="DP1358" s="218"/>
      <c r="DQ1358" s="218"/>
      <c r="DR1358" s="218"/>
      <c r="DS1358" s="218"/>
      <c r="DT1358" s="218"/>
      <c r="DU1358" s="218"/>
      <c r="DV1358" s="218"/>
      <c r="DW1358" s="218"/>
      <c r="DX1358" s="218"/>
      <c r="DY1358" s="218"/>
      <c r="DZ1358" s="218"/>
      <c r="EA1358" s="218"/>
      <c r="EB1358" s="218"/>
      <c r="EC1358" s="218"/>
      <c r="ED1358" s="218"/>
      <c r="EE1358" s="218"/>
      <c r="EF1358" s="218"/>
      <c r="EG1358" s="218"/>
      <c r="EH1358" s="218"/>
      <c r="EI1358" s="218"/>
      <c r="EJ1358" s="218"/>
      <c r="EK1358" s="218"/>
      <c r="EL1358" s="218"/>
      <c r="EM1358" s="218"/>
      <c r="EN1358" s="218"/>
      <c r="EO1358" s="218"/>
      <c r="EP1358" s="218"/>
      <c r="EQ1358" s="218"/>
      <c r="ER1358" s="218"/>
      <c r="ES1358" s="218"/>
      <c r="ET1358" s="218"/>
      <c r="EU1358" s="218"/>
      <c r="EV1358" s="218"/>
      <c r="EW1358" s="218"/>
      <c r="EX1358" s="218"/>
      <c r="EY1358" s="218"/>
      <c r="EZ1358" s="218"/>
      <c r="FA1358" s="643" t="s">
        <v>5203</v>
      </c>
      <c r="FB1358" s="643"/>
      <c r="FC1358" s="643"/>
      <c r="FD1358" s="643"/>
    </row>
    <row r="1359">
      <c r="A1359" s="658" t="s">
        <v>5204</v>
      </c>
      <c r="B1359" s="643" t="s">
        <v>5205</v>
      </c>
      <c r="C1359" s="644" t="s">
        <v>8</v>
      </c>
      <c r="D1359" s="638" t="s">
        <v>18</v>
      </c>
      <c r="E1359" s="234" t="s">
        <v>12</v>
      </c>
      <c r="F1359" s="234" t="s">
        <v>283</v>
      </c>
      <c r="G1359" s="643" t="s">
        <v>3972</v>
      </c>
      <c r="H1359" s="643" t="s">
        <v>4545</v>
      </c>
      <c r="I1359" s="638" t="s">
        <v>23</v>
      </c>
      <c r="J1359" s="638" t="s">
        <v>44</v>
      </c>
      <c r="K1359" s="638" t="s">
        <v>71</v>
      </c>
      <c r="L1359" s="643" t="s">
        <v>5206</v>
      </c>
      <c r="M1359" s="638" t="s">
        <v>41</v>
      </c>
      <c r="N1359" s="653">
        <v>42384.0</v>
      </c>
      <c r="O1359" s="653">
        <v>42384.0</v>
      </c>
      <c r="P1359" s="218"/>
      <c r="Q1359" s="229"/>
      <c r="R1359" s="229"/>
      <c r="S1359" s="218"/>
      <c r="T1359" s="390">
        <f t="shared" si="2757"/>
        <v>1139</v>
      </c>
      <c r="U1359" s="536">
        <f t="shared" si="2773"/>
        <v>7</v>
      </c>
      <c r="V1359" s="536">
        <f t="shared" ref="V1359:W1359" si="2796">IF(ISBLANK($A1359),"",sum(AF1359,AL1359,AR1359,AX1359,BD1359,BJ1359,BP1359,BV1359,CB1359,CH1359,CN1359,CT1359,CZ1359,DF1359,DL1359,DR1359,DX1359,ED1359,EJ1359,EP1359,EV1359))</f>
        <v>2</v>
      </c>
      <c r="W1359" s="536">
        <f t="shared" si="2796"/>
        <v>0</v>
      </c>
      <c r="X1359" s="537">
        <f t="shared" si="2777"/>
        <v>9</v>
      </c>
      <c r="Y1359" s="536">
        <f t="shared" ref="Y1359:AA1359" si="2797">IF(ISBLANK($A1359),"",sum(AH1359,AN1359,AT1359,AZ1359,BF1359,BL1359,BR1359,BX1359,CD1359,CJ1359,CP1359,CV1359,DB1359,DH1359,DN1359,DT1359,DZ1359,EF1359,EL1359,ER1359,EX1359))</f>
        <v>6</v>
      </c>
      <c r="Z1359" s="536">
        <f t="shared" si="2797"/>
        <v>10</v>
      </c>
      <c r="AA1359" s="536">
        <f t="shared" si="2797"/>
        <v>0</v>
      </c>
      <c r="AB1359" s="537">
        <f t="shared" si="2697"/>
        <v>16</v>
      </c>
      <c r="AC1359" s="632">
        <f t="shared" si="2736"/>
        <v>0.6666666667</v>
      </c>
      <c r="AD1359" s="633" t="str">
        <f t="shared" si="2785"/>
        <v>20+</v>
      </c>
      <c r="AE1359" s="646">
        <v>1.0</v>
      </c>
      <c r="AF1359" s="218"/>
      <c r="AG1359" s="218"/>
      <c r="AH1359" s="218"/>
      <c r="AI1359" s="218"/>
      <c r="AJ1359" s="218"/>
      <c r="AK1359" s="646">
        <v>1.0</v>
      </c>
      <c r="AL1359" s="646">
        <v>1.0</v>
      </c>
      <c r="AM1359" s="218"/>
      <c r="AN1359" s="646">
        <v>1.0</v>
      </c>
      <c r="AO1359" s="218"/>
      <c r="AP1359" s="218"/>
      <c r="AQ1359" s="646">
        <v>1.0</v>
      </c>
      <c r="AR1359" s="218"/>
      <c r="AS1359" s="218"/>
      <c r="AT1359" s="218"/>
      <c r="AU1359" s="218"/>
      <c r="AV1359" s="218"/>
      <c r="AW1359" s="218"/>
      <c r="AX1359" s="218"/>
      <c r="AY1359" s="218"/>
      <c r="AZ1359" s="646">
        <v>1.0</v>
      </c>
      <c r="BA1359" s="218"/>
      <c r="BB1359" s="218"/>
      <c r="BC1359" s="218"/>
      <c r="BD1359" s="646">
        <v>1.0</v>
      </c>
      <c r="BE1359" s="218"/>
      <c r="BF1359" s="646">
        <v>1.0</v>
      </c>
      <c r="BG1359" s="646">
        <v>1.0</v>
      </c>
      <c r="BH1359" s="218"/>
      <c r="BI1359" s="218"/>
      <c r="BJ1359" s="218"/>
      <c r="BK1359" s="218"/>
      <c r="BL1359" s="218"/>
      <c r="BM1359" s="218"/>
      <c r="BN1359" s="218"/>
      <c r="BO1359" s="646">
        <v>1.0</v>
      </c>
      <c r="BP1359" s="218"/>
      <c r="BQ1359" s="218"/>
      <c r="BR1359" s="218"/>
      <c r="BS1359" s="218"/>
      <c r="BT1359" s="218"/>
      <c r="BU1359" s="646">
        <v>1.0</v>
      </c>
      <c r="BV1359" s="218"/>
      <c r="BW1359" s="218"/>
      <c r="BX1359" s="218"/>
      <c r="BY1359" s="218"/>
      <c r="BZ1359" s="218"/>
      <c r="CA1359" s="218"/>
      <c r="CB1359" s="218"/>
      <c r="CC1359" s="218"/>
      <c r="CD1359" s="218"/>
      <c r="CE1359" s="646">
        <v>2.0</v>
      </c>
      <c r="CF1359" s="218"/>
      <c r="CG1359" s="646">
        <v>2.0</v>
      </c>
      <c r="CH1359" s="218"/>
      <c r="CI1359" s="218"/>
      <c r="CJ1359" s="646">
        <v>3.0</v>
      </c>
      <c r="CK1359" s="218"/>
      <c r="CL1359" s="218"/>
      <c r="CM1359" s="218"/>
      <c r="CN1359" s="218"/>
      <c r="CO1359" s="218"/>
      <c r="CP1359" s="218"/>
      <c r="CQ1359" s="646">
        <v>6.0</v>
      </c>
      <c r="CR1359" s="218"/>
      <c r="CS1359" s="218"/>
      <c r="CT1359" s="218"/>
      <c r="CU1359" s="218"/>
      <c r="CV1359" s="218"/>
      <c r="CW1359" s="646">
        <v>1.0</v>
      </c>
      <c r="CX1359" s="218"/>
      <c r="CY1359" s="218"/>
      <c r="CZ1359" s="218"/>
      <c r="DA1359" s="218"/>
      <c r="DB1359" s="218"/>
      <c r="DC1359" s="218"/>
      <c r="DD1359" s="218"/>
      <c r="DE1359" s="218"/>
      <c r="DF1359" s="218"/>
      <c r="DG1359" s="218"/>
      <c r="DH1359" s="218"/>
      <c r="DI1359" s="218"/>
      <c r="DJ1359" s="218"/>
      <c r="DK1359" s="218"/>
      <c r="DL1359" s="218"/>
      <c r="DM1359" s="218"/>
      <c r="DN1359" s="218"/>
      <c r="DO1359" s="218"/>
      <c r="DP1359" s="218"/>
      <c r="DQ1359" s="218"/>
      <c r="DR1359" s="218"/>
      <c r="DS1359" s="218"/>
      <c r="DT1359" s="218"/>
      <c r="DU1359" s="218"/>
      <c r="DV1359" s="218"/>
      <c r="DW1359" s="218"/>
      <c r="DX1359" s="218"/>
      <c r="DY1359" s="218"/>
      <c r="DZ1359" s="218"/>
      <c r="EA1359" s="218"/>
      <c r="EB1359" s="218"/>
      <c r="EC1359" s="218"/>
      <c r="ED1359" s="218"/>
      <c r="EE1359" s="218"/>
      <c r="EF1359" s="218"/>
      <c r="EG1359" s="218"/>
      <c r="EH1359" s="218"/>
      <c r="EI1359" s="218"/>
      <c r="EJ1359" s="218"/>
      <c r="EK1359" s="218"/>
      <c r="EL1359" s="218"/>
      <c r="EM1359" s="218"/>
      <c r="EN1359" s="218"/>
      <c r="EO1359" s="218"/>
      <c r="EP1359" s="218"/>
      <c r="EQ1359" s="218"/>
      <c r="ER1359" s="218"/>
      <c r="ES1359" s="218"/>
      <c r="ET1359" s="218"/>
      <c r="EU1359" s="218"/>
      <c r="EV1359" s="218"/>
      <c r="EW1359" s="218"/>
      <c r="EX1359" s="218"/>
      <c r="EY1359" s="218"/>
      <c r="EZ1359" s="218"/>
      <c r="FA1359" s="643" t="s">
        <v>5207</v>
      </c>
      <c r="FB1359" s="643"/>
      <c r="FC1359" s="643"/>
      <c r="FD1359" s="643"/>
    </row>
    <row r="1360">
      <c r="A1360" s="630" t="s">
        <v>5208</v>
      </c>
      <c r="B1360" s="233" t="s">
        <v>4369</v>
      </c>
      <c r="C1360" s="235" t="s">
        <v>8</v>
      </c>
      <c r="D1360" s="234" t="s">
        <v>18</v>
      </c>
      <c r="E1360" s="234" t="s">
        <v>12</v>
      </c>
      <c r="F1360" s="234" t="s">
        <v>283</v>
      </c>
      <c r="G1360" s="233" t="s">
        <v>5209</v>
      </c>
      <c r="H1360" s="233" t="s">
        <v>4371</v>
      </c>
      <c r="I1360" s="234" t="s">
        <v>23</v>
      </c>
      <c r="J1360" s="234" t="s">
        <v>44</v>
      </c>
      <c r="K1360" s="234" t="s">
        <v>71</v>
      </c>
      <c r="L1360" s="233" t="s">
        <v>4678</v>
      </c>
      <c r="M1360" s="234" t="s">
        <v>72</v>
      </c>
      <c r="N1360" s="631">
        <v>42349.0</v>
      </c>
      <c r="O1360" s="631">
        <v>42349.0</v>
      </c>
      <c r="P1360" s="218"/>
      <c r="Q1360" s="229"/>
      <c r="R1360" s="229"/>
      <c r="S1360" s="218"/>
      <c r="T1360" s="390">
        <f t="shared" si="2757"/>
        <v>1174</v>
      </c>
      <c r="U1360" s="536">
        <f t="shared" si="2773"/>
        <v>9</v>
      </c>
      <c r="V1360" s="536">
        <f t="shared" ref="V1360:W1360" si="2798">IF(ISBLANK($A1360),"",sum(AF1360,AL1360,AR1360,AX1360,BD1360,BJ1360,BP1360,BV1360,CB1360,CH1360,CN1360,CT1360,CZ1360,DF1360,DL1360,DR1360,DX1360,ED1360,EJ1360,EP1360,EV1360))</f>
        <v>6</v>
      </c>
      <c r="W1360" s="536">
        <f t="shared" si="2798"/>
        <v>0</v>
      </c>
      <c r="X1360" s="537">
        <f t="shared" si="2777"/>
        <v>15</v>
      </c>
      <c r="Y1360" s="536">
        <f t="shared" ref="Y1360:AA1360" si="2799">IF(ISBLANK($A1360),"",sum(AH1360,AN1360,AT1360,AZ1360,BF1360,BL1360,BR1360,BX1360,CD1360,CJ1360,CP1360,CV1360,DB1360,DH1360,DN1360,DT1360,DZ1360,EF1360,EL1360,ER1360,EX1360))</f>
        <v>12</v>
      </c>
      <c r="Z1360" s="536">
        <f t="shared" si="2799"/>
        <v>22</v>
      </c>
      <c r="AA1360" s="536">
        <f t="shared" si="2799"/>
        <v>0</v>
      </c>
      <c r="AB1360" s="537">
        <f t="shared" si="2697"/>
        <v>34</v>
      </c>
      <c r="AC1360" s="632">
        <f t="shared" si="2736"/>
        <v>0.8</v>
      </c>
      <c r="AD1360" s="650" t="str">
        <f t="shared" si="2785"/>
        <v>20+</v>
      </c>
      <c r="AE1360" s="218"/>
      <c r="AF1360" s="218"/>
      <c r="AG1360" s="218"/>
      <c r="AH1360" s="218"/>
      <c r="AI1360" s="218"/>
      <c r="AJ1360" s="218"/>
      <c r="AK1360" s="218"/>
      <c r="AL1360" s="634">
        <v>1.0</v>
      </c>
      <c r="AM1360" s="218"/>
      <c r="AN1360" s="634">
        <v>1.0</v>
      </c>
      <c r="AO1360" s="634">
        <v>1.0</v>
      </c>
      <c r="AP1360" s="218"/>
      <c r="AQ1360" s="634">
        <v>2.0</v>
      </c>
      <c r="AR1360" s="218"/>
      <c r="AS1360" s="218"/>
      <c r="AT1360" s="218"/>
      <c r="AU1360" s="218"/>
      <c r="AV1360" s="218"/>
      <c r="AW1360" s="634">
        <v>2.0</v>
      </c>
      <c r="AX1360" s="634">
        <v>1.0</v>
      </c>
      <c r="AY1360" s="218"/>
      <c r="AZ1360" s="218"/>
      <c r="BA1360" s="218"/>
      <c r="BB1360" s="218"/>
      <c r="BC1360" s="218"/>
      <c r="BD1360" s="218"/>
      <c r="BE1360" s="218"/>
      <c r="BF1360" s="634">
        <v>2.0</v>
      </c>
      <c r="BG1360" s="218"/>
      <c r="BH1360" s="218"/>
      <c r="BI1360" s="218"/>
      <c r="BJ1360" s="218"/>
      <c r="BK1360" s="218"/>
      <c r="BL1360" s="218"/>
      <c r="BM1360" s="218"/>
      <c r="BN1360" s="218"/>
      <c r="BO1360" s="218"/>
      <c r="BP1360" s="218"/>
      <c r="BQ1360" s="218"/>
      <c r="BR1360" s="218"/>
      <c r="BS1360" s="218"/>
      <c r="BT1360" s="218"/>
      <c r="BU1360" s="634">
        <v>2.0</v>
      </c>
      <c r="BV1360" s="634">
        <v>2.0</v>
      </c>
      <c r="BW1360" s="218"/>
      <c r="BX1360" s="634">
        <v>2.0</v>
      </c>
      <c r="BY1360" s="218"/>
      <c r="BZ1360" s="218"/>
      <c r="CA1360" s="634">
        <v>2.0</v>
      </c>
      <c r="CB1360" s="634">
        <v>2.0</v>
      </c>
      <c r="CC1360" s="218"/>
      <c r="CD1360" s="634">
        <v>3.0</v>
      </c>
      <c r="CE1360" s="634">
        <v>1.0</v>
      </c>
      <c r="CF1360" s="218"/>
      <c r="CG1360" s="218"/>
      <c r="CH1360" s="218"/>
      <c r="CI1360" s="218"/>
      <c r="CJ1360" s="634">
        <v>3.0</v>
      </c>
      <c r="CK1360" s="634">
        <v>3.0</v>
      </c>
      <c r="CL1360" s="218"/>
      <c r="CM1360" s="218"/>
      <c r="CN1360" s="218"/>
      <c r="CO1360" s="218"/>
      <c r="CP1360" s="218"/>
      <c r="CQ1360" s="634">
        <v>1.0</v>
      </c>
      <c r="CR1360" s="218"/>
      <c r="CS1360" s="218"/>
      <c r="CT1360" s="218"/>
      <c r="CU1360" s="218"/>
      <c r="CV1360" s="218"/>
      <c r="CW1360" s="218"/>
      <c r="CX1360" s="218"/>
      <c r="CY1360" s="634">
        <v>1.0</v>
      </c>
      <c r="CZ1360" s="218"/>
      <c r="DA1360" s="218"/>
      <c r="DB1360" s="634">
        <v>1.0</v>
      </c>
      <c r="DC1360" s="634">
        <v>16.0</v>
      </c>
      <c r="DD1360" s="218"/>
      <c r="DE1360" s="218"/>
      <c r="DF1360" s="218"/>
      <c r="DG1360" s="218"/>
      <c r="DH1360" s="218"/>
      <c r="DI1360" s="218"/>
      <c r="DJ1360" s="218"/>
      <c r="DK1360" s="218"/>
      <c r="DL1360" s="218"/>
      <c r="DM1360" s="218"/>
      <c r="DN1360" s="218"/>
      <c r="DO1360" s="218"/>
      <c r="DP1360" s="218"/>
      <c r="DQ1360" s="218"/>
      <c r="DR1360" s="218"/>
      <c r="DS1360" s="218"/>
      <c r="DT1360" s="218"/>
      <c r="DU1360" s="218"/>
      <c r="DV1360" s="218"/>
      <c r="DW1360" s="218"/>
      <c r="DX1360" s="218"/>
      <c r="DY1360" s="218"/>
      <c r="DZ1360" s="218"/>
      <c r="EA1360" s="218"/>
      <c r="EB1360" s="218"/>
      <c r="EC1360" s="218"/>
      <c r="ED1360" s="218"/>
      <c r="EE1360" s="218"/>
      <c r="EF1360" s="218"/>
      <c r="EG1360" s="218"/>
      <c r="EH1360" s="218"/>
      <c r="EI1360" s="218"/>
      <c r="EJ1360" s="218"/>
      <c r="EK1360" s="218"/>
      <c r="EL1360" s="218"/>
      <c r="EM1360" s="218"/>
      <c r="EN1360" s="218"/>
      <c r="EO1360" s="218"/>
      <c r="EP1360" s="218"/>
      <c r="EQ1360" s="218"/>
      <c r="ER1360" s="218"/>
      <c r="ES1360" s="218"/>
      <c r="ET1360" s="218"/>
      <c r="EU1360" s="218"/>
      <c r="EV1360" s="218"/>
      <c r="EW1360" s="218"/>
      <c r="EX1360" s="218"/>
      <c r="EY1360" s="218"/>
      <c r="EZ1360" s="218"/>
      <c r="FA1360" s="233" t="s">
        <v>5210</v>
      </c>
      <c r="FB1360" s="233"/>
      <c r="FC1360" s="233"/>
      <c r="FD1360" s="233"/>
    </row>
    <row r="1361">
      <c r="A1361" s="630" t="s">
        <v>5211</v>
      </c>
      <c r="B1361" s="233" t="s">
        <v>5212</v>
      </c>
      <c r="C1361" s="235" t="s">
        <v>8</v>
      </c>
      <c r="D1361" s="234" t="s">
        <v>18</v>
      </c>
      <c r="E1361" s="638" t="s">
        <v>12</v>
      </c>
      <c r="F1361" s="638" t="s">
        <v>283</v>
      </c>
      <c r="G1361" s="233" t="s">
        <v>5213</v>
      </c>
      <c r="H1361" s="233" t="s">
        <v>5214</v>
      </c>
      <c r="I1361" s="234" t="s">
        <v>23</v>
      </c>
      <c r="J1361" s="234" t="s">
        <v>44</v>
      </c>
      <c r="K1361" s="234" t="s">
        <v>71</v>
      </c>
      <c r="L1361" s="233" t="s">
        <v>4816</v>
      </c>
      <c r="M1361" s="234" t="s">
        <v>72</v>
      </c>
      <c r="N1361" s="631">
        <v>42464.0</v>
      </c>
      <c r="O1361" s="685">
        <v>42464.0</v>
      </c>
      <c r="P1361" s="218"/>
      <c r="Q1361" s="229"/>
      <c r="R1361" s="229"/>
      <c r="S1361" s="218"/>
      <c r="T1361" s="390">
        <f t="shared" si="2757"/>
        <v>1059</v>
      </c>
      <c r="U1361" s="536">
        <f t="shared" si="2773"/>
        <v>5</v>
      </c>
      <c r="V1361" s="536">
        <f t="shared" ref="V1361:W1361" si="2800">IF(ISBLANK($A1361),"",sum(AF1361,AL1361,AR1361,AX1361,BD1361,BJ1361,BP1361,BV1361,CB1361,CH1361,CN1361,CT1361,CZ1361,DF1361,DL1361,DR1361,DX1361,ED1361,EJ1361,EP1361,EV1361))</f>
        <v>2</v>
      </c>
      <c r="W1361" s="536">
        <f t="shared" si="2800"/>
        <v>0</v>
      </c>
      <c r="X1361" s="537">
        <f t="shared" si="2777"/>
        <v>7</v>
      </c>
      <c r="Y1361" s="536">
        <f t="shared" ref="Y1361:AA1361" si="2801">IF(ISBLANK($A1361),"",sum(AH1361,AN1361,AT1361,AZ1361,BF1361,BL1361,BR1361,BX1361,CD1361,CJ1361,CP1361,CV1361,DB1361,DH1361,DN1361,DT1361,DZ1361,EF1361,EL1361,ER1361,EX1361))</f>
        <v>6</v>
      </c>
      <c r="Z1361" s="536">
        <f t="shared" si="2801"/>
        <v>5</v>
      </c>
      <c r="AA1361" s="536">
        <f t="shared" si="2801"/>
        <v>0</v>
      </c>
      <c r="AB1361" s="537">
        <f t="shared" si="2697"/>
        <v>11</v>
      </c>
      <c r="AC1361" s="632">
        <f t="shared" si="2736"/>
        <v>0.8571428571</v>
      </c>
      <c r="AD1361" s="674" t="str">
        <f t="shared" si="2785"/>
        <v>20+</v>
      </c>
      <c r="AE1361" s="634">
        <v>1.0</v>
      </c>
      <c r="AF1361" s="218"/>
      <c r="AG1361" s="218"/>
      <c r="AH1361" s="634">
        <v>1.0</v>
      </c>
      <c r="AI1361" s="218"/>
      <c r="AJ1361" s="218"/>
      <c r="AK1361" s="634">
        <v>3.0</v>
      </c>
      <c r="AL1361" s="634">
        <v>2.0</v>
      </c>
      <c r="AM1361" s="218"/>
      <c r="AN1361" s="634">
        <v>4.0</v>
      </c>
      <c r="AO1361" s="634">
        <v>1.0</v>
      </c>
      <c r="AP1361" s="218"/>
      <c r="AQ1361" s="218"/>
      <c r="AR1361" s="218"/>
      <c r="AS1361" s="218"/>
      <c r="AT1361" s="218"/>
      <c r="AU1361" s="218"/>
      <c r="AV1361" s="218"/>
      <c r="AW1361" s="634">
        <v>1.0</v>
      </c>
      <c r="AX1361" s="218"/>
      <c r="AY1361" s="218"/>
      <c r="AZ1361" s="634">
        <v>1.0</v>
      </c>
      <c r="BA1361" s="634">
        <v>4.0</v>
      </c>
      <c r="BB1361" s="218"/>
      <c r="BC1361" s="218"/>
      <c r="BD1361" s="218"/>
      <c r="BE1361" s="218"/>
      <c r="BF1361" s="218"/>
      <c r="BG1361" s="218"/>
      <c r="BH1361" s="218"/>
      <c r="BI1361" s="218"/>
      <c r="BJ1361" s="218"/>
      <c r="BK1361" s="218"/>
      <c r="BL1361" s="218"/>
      <c r="BM1361" s="218"/>
      <c r="BN1361" s="218"/>
      <c r="BO1361" s="218"/>
      <c r="BP1361" s="218"/>
      <c r="BQ1361" s="218"/>
      <c r="BR1361" s="218"/>
      <c r="BS1361" s="218"/>
      <c r="BT1361" s="218"/>
      <c r="BU1361" s="218"/>
      <c r="BV1361" s="218"/>
      <c r="BW1361" s="218"/>
      <c r="BX1361" s="218"/>
      <c r="BY1361" s="218"/>
      <c r="BZ1361" s="218"/>
      <c r="CA1361" s="218"/>
      <c r="CB1361" s="218"/>
      <c r="CC1361" s="218"/>
      <c r="CD1361" s="218"/>
      <c r="CE1361" s="218"/>
      <c r="CF1361" s="218"/>
      <c r="CG1361" s="218"/>
      <c r="CH1361" s="218"/>
      <c r="CI1361" s="218"/>
      <c r="CJ1361" s="218"/>
      <c r="CK1361" s="218"/>
      <c r="CL1361" s="218"/>
      <c r="CM1361" s="218"/>
      <c r="CN1361" s="218"/>
      <c r="CO1361" s="218"/>
      <c r="CP1361" s="218"/>
      <c r="CQ1361" s="218"/>
      <c r="CR1361" s="218"/>
      <c r="CS1361" s="218"/>
      <c r="CT1361" s="218"/>
      <c r="CU1361" s="218"/>
      <c r="CV1361" s="218"/>
      <c r="CW1361" s="218"/>
      <c r="CX1361" s="218"/>
      <c r="CY1361" s="218"/>
      <c r="CZ1361" s="218"/>
      <c r="DA1361" s="218"/>
      <c r="DB1361" s="218"/>
      <c r="DC1361" s="218"/>
      <c r="DD1361" s="218"/>
      <c r="DE1361" s="218"/>
      <c r="DF1361" s="218"/>
      <c r="DG1361" s="218"/>
      <c r="DH1361" s="218"/>
      <c r="DI1361" s="218"/>
      <c r="DJ1361" s="218"/>
      <c r="DK1361" s="218"/>
      <c r="DL1361" s="218"/>
      <c r="DM1361" s="218"/>
      <c r="DN1361" s="218"/>
      <c r="DO1361" s="218"/>
      <c r="DP1361" s="218"/>
      <c r="DQ1361" s="218"/>
      <c r="DR1361" s="218"/>
      <c r="DS1361" s="218"/>
      <c r="DT1361" s="218"/>
      <c r="DU1361" s="218"/>
      <c r="DV1361" s="218"/>
      <c r="DW1361" s="218"/>
      <c r="DX1361" s="218"/>
      <c r="DY1361" s="218"/>
      <c r="DZ1361" s="218"/>
      <c r="EA1361" s="218"/>
      <c r="EB1361" s="218"/>
      <c r="EC1361" s="218"/>
      <c r="ED1361" s="218"/>
      <c r="EE1361" s="218"/>
      <c r="EF1361" s="218"/>
      <c r="EG1361" s="218"/>
      <c r="EH1361" s="218"/>
      <c r="EI1361" s="218"/>
      <c r="EJ1361" s="218"/>
      <c r="EK1361" s="218"/>
      <c r="EL1361" s="218"/>
      <c r="EM1361" s="218"/>
      <c r="EN1361" s="218"/>
      <c r="EO1361" s="218"/>
      <c r="EP1361" s="218"/>
      <c r="EQ1361" s="218"/>
      <c r="ER1361" s="218"/>
      <c r="ES1361" s="218"/>
      <c r="ET1361" s="218"/>
      <c r="EU1361" s="218"/>
      <c r="EV1361" s="218"/>
      <c r="EW1361" s="218"/>
      <c r="EX1361" s="218"/>
      <c r="EY1361" s="218"/>
      <c r="EZ1361" s="218"/>
      <c r="FA1361" s="233" t="s">
        <v>5215</v>
      </c>
      <c r="FB1361" s="233"/>
      <c r="FC1361" s="233"/>
      <c r="FD1361" s="233"/>
    </row>
    <row r="1362">
      <c r="A1362" s="630" t="s">
        <v>5216</v>
      </c>
      <c r="B1362" s="233" t="s">
        <v>5217</v>
      </c>
      <c r="C1362" s="235" t="s">
        <v>8</v>
      </c>
      <c r="D1362" s="234" t="s">
        <v>18</v>
      </c>
      <c r="E1362" s="638" t="s">
        <v>12</v>
      </c>
      <c r="F1362" s="638" t="s">
        <v>283</v>
      </c>
      <c r="G1362" s="233" t="s">
        <v>5093</v>
      </c>
      <c r="H1362" s="233" t="s">
        <v>4559</v>
      </c>
      <c r="I1362" s="234" t="s">
        <v>23</v>
      </c>
      <c r="J1362" s="234" t="s">
        <v>44</v>
      </c>
      <c r="K1362" s="234" t="s">
        <v>71</v>
      </c>
      <c r="L1362" s="233" t="s">
        <v>492</v>
      </c>
      <c r="M1362" s="234" t="s">
        <v>50</v>
      </c>
      <c r="N1362" s="631">
        <v>42464.0</v>
      </c>
      <c r="O1362" s="685">
        <v>42464.0</v>
      </c>
      <c r="P1362" s="218"/>
      <c r="Q1362" s="229"/>
      <c r="R1362" s="229"/>
      <c r="S1362" s="218"/>
      <c r="T1362" s="390">
        <f t="shared" si="2757"/>
        <v>1059</v>
      </c>
      <c r="U1362" s="536">
        <f t="shared" si="2773"/>
        <v>1</v>
      </c>
      <c r="V1362" s="536">
        <f t="shared" ref="V1362:W1362" si="2802">IF(ISBLANK($A1362),"",sum(AF1362,AL1362,AR1362,AX1362,BD1362,BJ1362,BP1362,BV1362,CB1362,CH1362,CN1362,CT1362,CZ1362,DF1362,DL1362,DR1362,DX1362,ED1362,EJ1362,EP1362,EV1362))</f>
        <v>0</v>
      </c>
      <c r="W1362" s="536">
        <f t="shared" si="2802"/>
        <v>0</v>
      </c>
      <c r="X1362" s="537">
        <f t="shared" si="2777"/>
        <v>1</v>
      </c>
      <c r="Y1362" s="536">
        <f t="shared" ref="Y1362:AA1362" si="2803">IF(ISBLANK($A1362),"",sum(AH1362,AN1362,AT1362,AZ1362,BF1362,BL1362,BR1362,BX1362,CD1362,CJ1362,CP1362,CV1362,DB1362,DH1362,DN1362,DT1362,DZ1362,EF1362,EL1362,ER1362,EX1362))</f>
        <v>2</v>
      </c>
      <c r="Z1362" s="536">
        <f t="shared" si="2803"/>
        <v>0</v>
      </c>
      <c r="AA1362" s="536">
        <f t="shared" si="2803"/>
        <v>0</v>
      </c>
      <c r="AB1362" s="537">
        <f t="shared" si="2697"/>
        <v>2</v>
      </c>
      <c r="AC1362" s="632">
        <f t="shared" si="2736"/>
        <v>2</v>
      </c>
      <c r="AD1362" s="674" t="str">
        <f t="shared" si="2785"/>
        <v>20+</v>
      </c>
      <c r="AE1362" s="218"/>
      <c r="AF1362" s="218"/>
      <c r="AG1362" s="218"/>
      <c r="AH1362" s="218"/>
      <c r="AI1362" s="218"/>
      <c r="AJ1362" s="218"/>
      <c r="AK1362" s="634">
        <v>1.0</v>
      </c>
      <c r="AL1362" s="218"/>
      <c r="AM1362" s="218"/>
      <c r="AN1362" s="634">
        <v>2.0</v>
      </c>
      <c r="AO1362" s="218"/>
      <c r="AP1362" s="218"/>
      <c r="AQ1362" s="218"/>
      <c r="AR1362" s="218"/>
      <c r="AS1362" s="218"/>
      <c r="AT1362" s="218"/>
      <c r="AU1362" s="218"/>
      <c r="AV1362" s="218"/>
      <c r="AW1362" s="218"/>
      <c r="AX1362" s="218"/>
      <c r="AY1362" s="218"/>
      <c r="AZ1362" s="218"/>
      <c r="BA1362" s="218"/>
      <c r="BB1362" s="218"/>
      <c r="BC1362" s="218"/>
      <c r="BD1362" s="218"/>
      <c r="BE1362" s="218"/>
      <c r="BF1362" s="218"/>
      <c r="BG1362" s="218"/>
      <c r="BH1362" s="218"/>
      <c r="BI1362" s="218"/>
      <c r="BJ1362" s="218"/>
      <c r="BK1362" s="218"/>
      <c r="BL1362" s="218"/>
      <c r="BM1362" s="218"/>
      <c r="BN1362" s="218"/>
      <c r="BO1362" s="218"/>
      <c r="BP1362" s="218"/>
      <c r="BQ1362" s="218"/>
      <c r="BR1362" s="218"/>
      <c r="BS1362" s="218"/>
      <c r="BT1362" s="218"/>
      <c r="BU1362" s="218"/>
      <c r="BV1362" s="218"/>
      <c r="BW1362" s="218"/>
      <c r="BX1362" s="218"/>
      <c r="BY1362" s="218"/>
      <c r="BZ1362" s="218"/>
      <c r="CA1362" s="218"/>
      <c r="CB1362" s="218"/>
      <c r="CC1362" s="218"/>
      <c r="CD1362" s="218"/>
      <c r="CE1362" s="218"/>
      <c r="CF1362" s="218"/>
      <c r="CG1362" s="218"/>
      <c r="CH1362" s="218"/>
      <c r="CI1362" s="218"/>
      <c r="CJ1362" s="218"/>
      <c r="CK1362" s="218"/>
      <c r="CL1362" s="218"/>
      <c r="CM1362" s="218"/>
      <c r="CN1362" s="218"/>
      <c r="CO1362" s="218"/>
      <c r="CP1362" s="218"/>
      <c r="CQ1362" s="218"/>
      <c r="CR1362" s="218"/>
      <c r="CS1362" s="218"/>
      <c r="CT1362" s="218"/>
      <c r="CU1362" s="218"/>
      <c r="CV1362" s="218"/>
      <c r="CW1362" s="218"/>
      <c r="CX1362" s="218"/>
      <c r="CY1362" s="218"/>
      <c r="CZ1362" s="218"/>
      <c r="DA1362" s="218"/>
      <c r="DB1362" s="218"/>
      <c r="DC1362" s="218"/>
      <c r="DD1362" s="218"/>
      <c r="DE1362" s="218"/>
      <c r="DF1362" s="218"/>
      <c r="DG1362" s="218"/>
      <c r="DH1362" s="218"/>
      <c r="DI1362" s="218"/>
      <c r="DJ1362" s="218"/>
      <c r="DK1362" s="218"/>
      <c r="DL1362" s="218"/>
      <c r="DM1362" s="218"/>
      <c r="DN1362" s="218"/>
      <c r="DO1362" s="218"/>
      <c r="DP1362" s="218"/>
      <c r="DQ1362" s="218"/>
      <c r="DR1362" s="218"/>
      <c r="DS1362" s="218"/>
      <c r="DT1362" s="218"/>
      <c r="DU1362" s="218"/>
      <c r="DV1362" s="218"/>
      <c r="DW1362" s="218"/>
      <c r="DX1362" s="218"/>
      <c r="DY1362" s="218"/>
      <c r="DZ1362" s="218"/>
      <c r="EA1362" s="218"/>
      <c r="EB1362" s="218"/>
      <c r="EC1362" s="218"/>
      <c r="ED1362" s="218"/>
      <c r="EE1362" s="218"/>
      <c r="EF1362" s="218"/>
      <c r="EG1362" s="218"/>
      <c r="EH1362" s="218"/>
      <c r="EI1362" s="218"/>
      <c r="EJ1362" s="218"/>
      <c r="EK1362" s="218"/>
      <c r="EL1362" s="218"/>
      <c r="EM1362" s="218"/>
      <c r="EN1362" s="218"/>
      <c r="EO1362" s="218"/>
      <c r="EP1362" s="218"/>
      <c r="EQ1362" s="218"/>
      <c r="ER1362" s="218"/>
      <c r="ES1362" s="218"/>
      <c r="ET1362" s="218"/>
      <c r="EU1362" s="218"/>
      <c r="EV1362" s="218"/>
      <c r="EW1362" s="218"/>
      <c r="EX1362" s="218"/>
      <c r="EY1362" s="218"/>
      <c r="EZ1362" s="218"/>
      <c r="FA1362" s="233" t="s">
        <v>5218</v>
      </c>
      <c r="FB1362" s="233"/>
      <c r="FC1362" s="233"/>
      <c r="FD1362" s="233"/>
    </row>
    <row r="1363">
      <c r="A1363" s="233" t="s">
        <v>5219</v>
      </c>
      <c r="B1363" s="233" t="s">
        <v>5192</v>
      </c>
      <c r="C1363" s="644" t="s">
        <v>8</v>
      </c>
      <c r="D1363" s="638" t="s">
        <v>18</v>
      </c>
      <c r="E1363" s="218"/>
      <c r="F1363" s="218"/>
      <c r="G1363" s="233" t="s">
        <v>5088</v>
      </c>
      <c r="H1363" s="233" t="s">
        <v>3770</v>
      </c>
      <c r="I1363" s="234" t="s">
        <v>23</v>
      </c>
      <c r="J1363" s="234" t="s">
        <v>44</v>
      </c>
      <c r="K1363" s="234" t="s">
        <v>71</v>
      </c>
      <c r="L1363" s="233" t="s">
        <v>738</v>
      </c>
      <c r="M1363" s="638" t="s">
        <v>88</v>
      </c>
      <c r="N1363" s="224"/>
      <c r="O1363" s="224"/>
      <c r="P1363" s="218"/>
      <c r="Q1363" s="224"/>
      <c r="R1363" s="224"/>
      <c r="S1363" s="218"/>
      <c r="T1363" s="390">
        <f t="shared" si="2757"/>
        <v>43523</v>
      </c>
      <c r="U1363" s="536">
        <f t="shared" si="2773"/>
        <v>0</v>
      </c>
      <c r="V1363" s="536">
        <f t="shared" ref="V1363:W1363" si="2804">IF(ISBLANK($A1363),"",sum(AF1363,AL1363,AR1363,AX1363,BD1363,BJ1363,BP1363,BV1363,CB1363,CH1363,CN1363,CT1363,CZ1363,DF1363,DL1363,DR1363,DX1363,ED1363,EJ1363,EP1363,EV1363))</f>
        <v>0</v>
      </c>
      <c r="W1363" s="536">
        <f t="shared" si="2804"/>
        <v>0</v>
      </c>
      <c r="X1363" s="537">
        <f t="shared" si="2777"/>
        <v>0</v>
      </c>
      <c r="Y1363" s="536">
        <f t="shared" ref="Y1363:AA1363" si="2805">IF(ISBLANK($A1363),"",sum(AH1363,AN1363,AT1363,AZ1363,BF1363,BL1363,BR1363,BX1363,CD1363,CJ1363,CP1363,CV1363,DB1363,DH1363,DN1363,DT1363,DZ1363,EF1363,EL1363,ER1363,EX1363))</f>
        <v>0</v>
      </c>
      <c r="Z1363" s="536">
        <f t="shared" si="2805"/>
        <v>0</v>
      </c>
      <c r="AA1363" s="536">
        <f t="shared" si="2805"/>
        <v>0</v>
      </c>
      <c r="AB1363" s="537">
        <f t="shared" si="2697"/>
        <v>0</v>
      </c>
      <c r="AC1363" s="238" t="str">
        <f t="shared" si="2736"/>
        <v/>
      </c>
      <c r="AD1363" s="636" t="str">
        <f t="shared" si="2785"/>
        <v/>
      </c>
      <c r="AE1363" s="218"/>
      <c r="AF1363" s="218"/>
      <c r="AG1363" s="218"/>
      <c r="AH1363" s="218"/>
      <c r="AI1363" s="218"/>
      <c r="AJ1363" s="218"/>
      <c r="AK1363" s="218"/>
      <c r="AL1363" s="218"/>
      <c r="AM1363" s="218"/>
      <c r="AN1363" s="218"/>
      <c r="AO1363" s="218"/>
      <c r="AP1363" s="218"/>
      <c r="AQ1363" s="218"/>
      <c r="AR1363" s="218"/>
      <c r="AS1363" s="218"/>
      <c r="AT1363" s="218"/>
      <c r="AU1363" s="218"/>
      <c r="AV1363" s="218"/>
      <c r="AW1363" s="218"/>
      <c r="AX1363" s="218"/>
      <c r="AY1363" s="218"/>
      <c r="AZ1363" s="218"/>
      <c r="BA1363" s="218"/>
      <c r="BB1363" s="218"/>
      <c r="BC1363" s="218"/>
      <c r="BD1363" s="218"/>
      <c r="BE1363" s="218"/>
      <c r="BF1363" s="218"/>
      <c r="BG1363" s="218"/>
      <c r="BH1363" s="218"/>
      <c r="BI1363" s="218"/>
      <c r="BJ1363" s="218"/>
      <c r="BK1363" s="218"/>
      <c r="BL1363" s="218"/>
      <c r="BM1363" s="218"/>
      <c r="BN1363" s="218"/>
      <c r="BO1363" s="218"/>
      <c r="BP1363" s="218"/>
      <c r="BQ1363" s="218"/>
      <c r="BR1363" s="218"/>
      <c r="BS1363" s="218"/>
      <c r="BT1363" s="218"/>
      <c r="BU1363" s="218"/>
      <c r="BV1363" s="218"/>
      <c r="BW1363" s="218"/>
      <c r="BX1363" s="218"/>
      <c r="BY1363" s="218"/>
      <c r="BZ1363" s="218"/>
      <c r="CA1363" s="218"/>
      <c r="CB1363" s="218"/>
      <c r="CC1363" s="218"/>
      <c r="CD1363" s="218"/>
      <c r="CE1363" s="218"/>
      <c r="CF1363" s="218"/>
      <c r="CG1363" s="218"/>
      <c r="CH1363" s="218"/>
      <c r="CI1363" s="218"/>
      <c r="CJ1363" s="218"/>
      <c r="CK1363" s="218"/>
      <c r="CL1363" s="218"/>
      <c r="CM1363" s="218"/>
      <c r="CN1363" s="218"/>
      <c r="CO1363" s="218"/>
      <c r="CP1363" s="218"/>
      <c r="CQ1363" s="218"/>
      <c r="CR1363" s="218"/>
      <c r="CS1363" s="218"/>
      <c r="CT1363" s="218"/>
      <c r="CU1363" s="218"/>
      <c r="CV1363" s="218"/>
      <c r="CW1363" s="218"/>
      <c r="CX1363" s="218"/>
      <c r="CY1363" s="218"/>
      <c r="CZ1363" s="218"/>
      <c r="DA1363" s="218"/>
      <c r="DB1363" s="218"/>
      <c r="DC1363" s="218"/>
      <c r="DD1363" s="218"/>
      <c r="DE1363" s="218"/>
      <c r="DF1363" s="218"/>
      <c r="DG1363" s="218"/>
      <c r="DH1363" s="218"/>
      <c r="DI1363" s="218"/>
      <c r="DJ1363" s="218"/>
      <c r="DK1363" s="218"/>
      <c r="DL1363" s="218"/>
      <c r="DM1363" s="218"/>
      <c r="DN1363" s="218"/>
      <c r="DO1363" s="218"/>
      <c r="DP1363" s="218"/>
      <c r="DQ1363" s="218"/>
      <c r="DR1363" s="218"/>
      <c r="DS1363" s="218"/>
      <c r="DT1363" s="218"/>
      <c r="DU1363" s="218"/>
      <c r="DV1363" s="218"/>
      <c r="DW1363" s="218"/>
      <c r="DX1363" s="218"/>
      <c r="DY1363" s="218"/>
      <c r="DZ1363" s="218"/>
      <c r="EA1363" s="218"/>
      <c r="EB1363" s="218"/>
      <c r="EC1363" s="218"/>
      <c r="ED1363" s="218"/>
      <c r="EE1363" s="218"/>
      <c r="EF1363" s="218"/>
      <c r="EG1363" s="218"/>
      <c r="EH1363" s="218"/>
      <c r="EI1363" s="218"/>
      <c r="EJ1363" s="218"/>
      <c r="EK1363" s="218"/>
      <c r="EL1363" s="218"/>
      <c r="EM1363" s="218"/>
      <c r="EN1363" s="218"/>
      <c r="EO1363" s="218"/>
      <c r="EP1363" s="218"/>
      <c r="EQ1363" s="218"/>
      <c r="ER1363" s="218"/>
      <c r="ES1363" s="218"/>
      <c r="ET1363" s="218"/>
      <c r="EU1363" s="218"/>
      <c r="EV1363" s="218"/>
      <c r="EW1363" s="218"/>
      <c r="EX1363" s="218"/>
      <c r="EY1363" s="218"/>
      <c r="EZ1363" s="218"/>
      <c r="FA1363" s="233" t="s">
        <v>5220</v>
      </c>
      <c r="FB1363" s="233"/>
      <c r="FC1363" s="233"/>
      <c r="FD1363" s="233"/>
    </row>
    <row r="1364">
      <c r="A1364" s="233" t="s">
        <v>5221</v>
      </c>
      <c r="B1364" s="233" t="s">
        <v>5222</v>
      </c>
      <c r="C1364" s="644" t="s">
        <v>8</v>
      </c>
      <c r="D1364" s="638" t="s">
        <v>18</v>
      </c>
      <c r="E1364" s="234" t="s">
        <v>12</v>
      </c>
      <c r="F1364" s="234" t="s">
        <v>283</v>
      </c>
      <c r="G1364" s="233" t="s">
        <v>4951</v>
      </c>
      <c r="H1364" s="233" t="s">
        <v>4371</v>
      </c>
      <c r="I1364" s="234" t="s">
        <v>23</v>
      </c>
      <c r="J1364" s="234" t="s">
        <v>44</v>
      </c>
      <c r="K1364" s="234" t="s">
        <v>71</v>
      </c>
      <c r="L1364" s="233" t="s">
        <v>433</v>
      </c>
      <c r="M1364" s="638" t="s">
        <v>106</v>
      </c>
      <c r="N1364" s="631">
        <v>42480.0</v>
      </c>
      <c r="O1364" s="631">
        <v>42480.0</v>
      </c>
      <c r="P1364" s="218"/>
      <c r="Q1364" s="224"/>
      <c r="R1364" s="224"/>
      <c r="S1364" s="218"/>
      <c r="T1364" s="663">
        <f t="shared" si="2757"/>
        <v>1043</v>
      </c>
      <c r="U1364" s="536">
        <f t="shared" si="2773"/>
        <v>5</v>
      </c>
      <c r="V1364" s="536">
        <f t="shared" ref="V1364:W1364" si="2806">IF(ISBLANK($A1364),"",sum(AF1364,AL1364,AR1364,AX1364,BD1364,BJ1364,BP1364,BV1364,CB1364,CH1364,CN1364,CT1364,CZ1364,DF1364,DL1364,DR1364,DX1364,ED1364,EJ1364,EP1364,EV1364))</f>
        <v>2</v>
      </c>
      <c r="W1364" s="536">
        <f t="shared" si="2806"/>
        <v>0</v>
      </c>
      <c r="X1364" s="537">
        <f t="shared" si="2777"/>
        <v>7</v>
      </c>
      <c r="Y1364" s="536">
        <f t="shared" ref="Y1364:AA1364" si="2807">IF(ISBLANK($A1364),"",sum(AH1364,AN1364,AT1364,AZ1364,BF1364,BL1364,BR1364,BX1364,CD1364,CJ1364,CP1364,CV1364,DB1364,DH1364,DN1364,DT1364,DZ1364,EF1364,EL1364,ER1364,EX1364))</f>
        <v>7</v>
      </c>
      <c r="Z1364" s="536">
        <f t="shared" si="2807"/>
        <v>2</v>
      </c>
      <c r="AA1364" s="536">
        <f t="shared" si="2807"/>
        <v>0</v>
      </c>
      <c r="AB1364" s="537">
        <f t="shared" si="2697"/>
        <v>9</v>
      </c>
      <c r="AC1364" s="632">
        <f t="shared" si="2736"/>
        <v>1</v>
      </c>
      <c r="AD1364" s="674" t="str">
        <f t="shared" si="2785"/>
        <v>20+</v>
      </c>
      <c r="AE1364" s="237">
        <v>5.0</v>
      </c>
      <c r="AF1364" s="237">
        <v>1.0</v>
      </c>
      <c r="AG1364" s="218"/>
      <c r="AH1364" s="237">
        <v>1.0</v>
      </c>
      <c r="AI1364" s="218"/>
      <c r="AJ1364" s="218"/>
      <c r="AK1364" s="218"/>
      <c r="AL1364" s="237">
        <v>1.0</v>
      </c>
      <c r="AM1364" s="218"/>
      <c r="AN1364" s="218"/>
      <c r="AO1364" s="218"/>
      <c r="AP1364" s="218"/>
      <c r="AQ1364" s="218"/>
      <c r="AR1364" s="218"/>
      <c r="AS1364" s="218"/>
      <c r="AT1364" s="237">
        <v>6.0</v>
      </c>
      <c r="AU1364" s="218"/>
      <c r="AV1364" s="218"/>
      <c r="AW1364" s="218"/>
      <c r="AX1364" s="218"/>
      <c r="AY1364" s="218"/>
      <c r="AZ1364" s="218"/>
      <c r="BA1364" s="218"/>
      <c r="BB1364" s="218"/>
      <c r="BC1364" s="218"/>
      <c r="BD1364" s="218"/>
      <c r="BE1364" s="218"/>
      <c r="BF1364" s="218"/>
      <c r="BG1364" s="237">
        <v>1.0</v>
      </c>
      <c r="BH1364" s="218"/>
      <c r="BI1364" s="218"/>
      <c r="BJ1364" s="218"/>
      <c r="BK1364" s="218"/>
      <c r="BL1364" s="218"/>
      <c r="BM1364" s="237">
        <v>1.0</v>
      </c>
      <c r="BN1364" s="218"/>
      <c r="BO1364" s="218"/>
      <c r="BP1364" s="218"/>
      <c r="BQ1364" s="218"/>
      <c r="BR1364" s="218"/>
      <c r="BS1364" s="218"/>
      <c r="BT1364" s="218"/>
      <c r="BU1364" s="218"/>
      <c r="BV1364" s="218"/>
      <c r="BW1364" s="218"/>
      <c r="BX1364" s="218"/>
      <c r="BY1364" s="218"/>
      <c r="BZ1364" s="218"/>
      <c r="CA1364" s="218"/>
      <c r="CB1364" s="218"/>
      <c r="CC1364" s="218"/>
      <c r="CD1364" s="218"/>
      <c r="CE1364" s="218"/>
      <c r="CF1364" s="218"/>
      <c r="CG1364" s="218"/>
      <c r="CH1364" s="218"/>
      <c r="CI1364" s="218"/>
      <c r="CJ1364" s="218"/>
      <c r="CK1364" s="218"/>
      <c r="CL1364" s="218"/>
      <c r="CM1364" s="218"/>
      <c r="CN1364" s="218"/>
      <c r="CO1364" s="218"/>
      <c r="CP1364" s="218"/>
      <c r="CQ1364" s="218"/>
      <c r="CR1364" s="218"/>
      <c r="CS1364" s="218"/>
      <c r="CT1364" s="218"/>
      <c r="CU1364" s="218"/>
      <c r="CV1364" s="218"/>
      <c r="CW1364" s="218"/>
      <c r="CX1364" s="218"/>
      <c r="CY1364" s="218"/>
      <c r="CZ1364" s="218"/>
      <c r="DA1364" s="218"/>
      <c r="DB1364" s="218"/>
      <c r="DC1364" s="218"/>
      <c r="DD1364" s="218"/>
      <c r="DE1364" s="218"/>
      <c r="DF1364" s="218"/>
      <c r="DG1364" s="218"/>
      <c r="DH1364" s="218"/>
      <c r="DI1364" s="218"/>
      <c r="DJ1364" s="218"/>
      <c r="DK1364" s="218"/>
      <c r="DL1364" s="218"/>
      <c r="DM1364" s="218"/>
      <c r="DN1364" s="218"/>
      <c r="DO1364" s="218"/>
      <c r="DP1364" s="218"/>
      <c r="DQ1364" s="218"/>
      <c r="DR1364" s="218"/>
      <c r="DS1364" s="218"/>
      <c r="DT1364" s="218"/>
      <c r="DU1364" s="218"/>
      <c r="DV1364" s="218"/>
      <c r="DW1364" s="218"/>
      <c r="DX1364" s="218"/>
      <c r="DY1364" s="218"/>
      <c r="DZ1364" s="218"/>
      <c r="EA1364" s="218"/>
      <c r="EB1364" s="218"/>
      <c r="EC1364" s="218"/>
      <c r="ED1364" s="218"/>
      <c r="EE1364" s="218"/>
      <c r="EF1364" s="218"/>
      <c r="EG1364" s="218"/>
      <c r="EH1364" s="218"/>
      <c r="EI1364" s="218"/>
      <c r="EJ1364" s="218"/>
      <c r="EK1364" s="218"/>
      <c r="EL1364" s="218"/>
      <c r="EM1364" s="218"/>
      <c r="EN1364" s="218"/>
      <c r="EO1364" s="218"/>
      <c r="EP1364" s="218"/>
      <c r="EQ1364" s="218"/>
      <c r="ER1364" s="218"/>
      <c r="ES1364" s="218"/>
      <c r="ET1364" s="218"/>
      <c r="EU1364" s="218"/>
      <c r="EV1364" s="218"/>
      <c r="EW1364" s="218"/>
      <c r="EX1364" s="218"/>
      <c r="EY1364" s="218"/>
      <c r="EZ1364" s="218"/>
      <c r="FA1364" s="233" t="s">
        <v>5223</v>
      </c>
      <c r="FB1364" s="233"/>
      <c r="FC1364" s="233"/>
      <c r="FD1364" s="233"/>
    </row>
    <row r="1365">
      <c r="A1365" s="233" t="s">
        <v>5224</v>
      </c>
      <c r="B1365" s="233" t="s">
        <v>4937</v>
      </c>
      <c r="C1365" s="644" t="s">
        <v>8</v>
      </c>
      <c r="D1365" s="638" t="s">
        <v>18</v>
      </c>
      <c r="E1365" s="638" t="s">
        <v>12</v>
      </c>
      <c r="F1365" s="638" t="s">
        <v>283</v>
      </c>
      <c r="G1365" s="233" t="s">
        <v>4793</v>
      </c>
      <c r="H1365" s="233" t="s">
        <v>4371</v>
      </c>
      <c r="I1365" s="234" t="s">
        <v>23</v>
      </c>
      <c r="J1365" s="234" t="s">
        <v>44</v>
      </c>
      <c r="K1365" s="234" t="s">
        <v>71</v>
      </c>
      <c r="L1365" s="233" t="s">
        <v>3968</v>
      </c>
      <c r="M1365" s="638" t="s">
        <v>114</v>
      </c>
      <c r="N1365" s="631">
        <v>42501.0</v>
      </c>
      <c r="O1365" s="631">
        <v>42501.0</v>
      </c>
      <c r="P1365" s="218"/>
      <c r="Q1365" s="224"/>
      <c r="R1365" s="224"/>
      <c r="S1365" s="218"/>
      <c r="T1365" s="663">
        <f t="shared" si="2757"/>
        <v>1022</v>
      </c>
      <c r="U1365" s="536">
        <f t="shared" si="2773"/>
        <v>4</v>
      </c>
      <c r="V1365" s="536">
        <f t="shared" ref="V1365:W1365" si="2808">IF(ISBLANK($A1365),"",sum(AF1365,AL1365,AR1365,AX1365,BD1365,BJ1365,BP1365,BV1365,CB1365,CH1365,CN1365,CT1365,CZ1365,DF1365,DL1365,DR1365,DX1365,ED1365,EJ1365,EP1365,EV1365))</f>
        <v>1</v>
      </c>
      <c r="W1365" s="536">
        <f t="shared" si="2808"/>
        <v>0</v>
      </c>
      <c r="X1365" s="537">
        <f t="shared" si="2777"/>
        <v>5</v>
      </c>
      <c r="Y1365" s="536">
        <f t="shared" ref="Y1365:AA1365" si="2809">IF(ISBLANK($A1365),"",sum(AH1365,AN1365,AT1365,AZ1365,BF1365,BL1365,BR1365,BX1365,CD1365,CJ1365,CP1365,CV1365,DB1365,DH1365,DN1365,DT1365,DZ1365,EF1365,EL1365,ER1365,EX1365))</f>
        <v>5</v>
      </c>
      <c r="Z1365" s="536">
        <f t="shared" si="2809"/>
        <v>2</v>
      </c>
      <c r="AA1365" s="536">
        <f t="shared" si="2809"/>
        <v>0</v>
      </c>
      <c r="AB1365" s="537">
        <f t="shared" si="2697"/>
        <v>7</v>
      </c>
      <c r="AC1365" s="632">
        <f t="shared" si="2736"/>
        <v>1</v>
      </c>
      <c r="AD1365" s="674" t="str">
        <f t="shared" si="2785"/>
        <v>20+</v>
      </c>
      <c r="AE1365" s="237">
        <v>4.0</v>
      </c>
      <c r="AF1365" s="218"/>
      <c r="AG1365" s="218"/>
      <c r="AH1365" s="237">
        <v>2.0</v>
      </c>
      <c r="AI1365" s="218"/>
      <c r="AJ1365" s="218"/>
      <c r="AK1365" s="218"/>
      <c r="AL1365" s="237">
        <v>1.0</v>
      </c>
      <c r="AM1365" s="218"/>
      <c r="AN1365" s="218"/>
      <c r="AO1365" s="218"/>
      <c r="AP1365" s="218"/>
      <c r="AQ1365" s="218"/>
      <c r="AR1365" s="218"/>
      <c r="AS1365" s="218"/>
      <c r="AT1365" s="237">
        <v>3.0</v>
      </c>
      <c r="AU1365" s="237">
        <v>2.0</v>
      </c>
      <c r="AV1365" s="218"/>
      <c r="AW1365" s="218"/>
      <c r="AX1365" s="218"/>
      <c r="AY1365" s="218"/>
      <c r="AZ1365" s="218"/>
      <c r="BA1365" s="218"/>
      <c r="BB1365" s="218"/>
      <c r="BC1365" s="218"/>
      <c r="BD1365" s="218"/>
      <c r="BE1365" s="218"/>
      <c r="BF1365" s="218"/>
      <c r="BG1365" s="218"/>
      <c r="BH1365" s="218"/>
      <c r="BI1365" s="218"/>
      <c r="BJ1365" s="218"/>
      <c r="BK1365" s="218"/>
      <c r="BL1365" s="218"/>
      <c r="BM1365" s="218"/>
      <c r="BN1365" s="218"/>
      <c r="BO1365" s="218"/>
      <c r="BP1365" s="218"/>
      <c r="BQ1365" s="218"/>
      <c r="BR1365" s="218"/>
      <c r="BS1365" s="218"/>
      <c r="BT1365" s="218"/>
      <c r="BU1365" s="218"/>
      <c r="BV1365" s="218"/>
      <c r="BW1365" s="218"/>
      <c r="BX1365" s="218"/>
      <c r="BY1365" s="218"/>
      <c r="BZ1365" s="218"/>
      <c r="CA1365" s="218"/>
      <c r="CB1365" s="218"/>
      <c r="CC1365" s="218"/>
      <c r="CD1365" s="218"/>
      <c r="CE1365" s="218"/>
      <c r="CF1365" s="218"/>
      <c r="CG1365" s="218"/>
      <c r="CH1365" s="218"/>
      <c r="CI1365" s="218"/>
      <c r="CJ1365" s="218"/>
      <c r="CK1365" s="218"/>
      <c r="CL1365" s="218"/>
      <c r="CM1365" s="218"/>
      <c r="CN1365" s="218"/>
      <c r="CO1365" s="218"/>
      <c r="CP1365" s="218"/>
      <c r="CQ1365" s="218"/>
      <c r="CR1365" s="218"/>
      <c r="CS1365" s="218"/>
      <c r="CT1365" s="218"/>
      <c r="CU1365" s="218"/>
      <c r="CV1365" s="218"/>
      <c r="CW1365" s="218"/>
      <c r="CX1365" s="218"/>
      <c r="CY1365" s="218"/>
      <c r="CZ1365" s="218"/>
      <c r="DA1365" s="218"/>
      <c r="DB1365" s="218"/>
      <c r="DC1365" s="218"/>
      <c r="DD1365" s="218"/>
      <c r="DE1365" s="218"/>
      <c r="DF1365" s="218"/>
      <c r="DG1365" s="218"/>
      <c r="DH1365" s="218"/>
      <c r="DI1365" s="218"/>
      <c r="DJ1365" s="218"/>
      <c r="DK1365" s="218"/>
      <c r="DL1365" s="218"/>
      <c r="DM1365" s="218"/>
      <c r="DN1365" s="218"/>
      <c r="DO1365" s="218"/>
      <c r="DP1365" s="218"/>
      <c r="DQ1365" s="218"/>
      <c r="DR1365" s="218"/>
      <c r="DS1365" s="218"/>
      <c r="DT1365" s="218"/>
      <c r="DU1365" s="218"/>
      <c r="DV1365" s="218"/>
      <c r="DW1365" s="218"/>
      <c r="DX1365" s="218"/>
      <c r="DY1365" s="218"/>
      <c r="DZ1365" s="218"/>
      <c r="EA1365" s="218"/>
      <c r="EB1365" s="218"/>
      <c r="EC1365" s="218"/>
      <c r="ED1365" s="218"/>
      <c r="EE1365" s="218"/>
      <c r="EF1365" s="218"/>
      <c r="EG1365" s="218"/>
      <c r="EH1365" s="218"/>
      <c r="EI1365" s="218"/>
      <c r="EJ1365" s="218"/>
      <c r="EK1365" s="218"/>
      <c r="EL1365" s="218"/>
      <c r="EM1365" s="218"/>
      <c r="EN1365" s="218"/>
      <c r="EO1365" s="218"/>
      <c r="EP1365" s="218"/>
      <c r="EQ1365" s="218"/>
      <c r="ER1365" s="218"/>
      <c r="ES1365" s="218"/>
      <c r="ET1365" s="218"/>
      <c r="EU1365" s="218"/>
      <c r="EV1365" s="218"/>
      <c r="EW1365" s="218"/>
      <c r="EX1365" s="218"/>
      <c r="EY1365" s="218"/>
      <c r="EZ1365" s="218"/>
      <c r="FA1365" s="233" t="s">
        <v>5225</v>
      </c>
      <c r="FB1365" s="233"/>
      <c r="FC1365" s="233"/>
      <c r="FD1365" s="233"/>
    </row>
    <row r="1366">
      <c r="A1366" s="233" t="s">
        <v>5226</v>
      </c>
      <c r="B1366" s="233" t="s">
        <v>3603</v>
      </c>
      <c r="C1366" s="644" t="s">
        <v>8</v>
      </c>
      <c r="D1366" s="638" t="s">
        <v>18</v>
      </c>
      <c r="E1366" s="234" t="s">
        <v>12</v>
      </c>
      <c r="F1366" s="234" t="s">
        <v>283</v>
      </c>
      <c r="G1366" s="233" t="s">
        <v>5227</v>
      </c>
      <c r="H1366" s="233" t="s">
        <v>4559</v>
      </c>
      <c r="I1366" s="234" t="s">
        <v>23</v>
      </c>
      <c r="J1366" s="234" t="s">
        <v>44</v>
      </c>
      <c r="K1366" s="638" t="s">
        <v>4384</v>
      </c>
      <c r="L1366" s="233" t="s">
        <v>926</v>
      </c>
      <c r="M1366" s="638" t="s">
        <v>123</v>
      </c>
      <c r="N1366" s="631">
        <v>42452.0</v>
      </c>
      <c r="O1366" s="631">
        <v>42452.0</v>
      </c>
      <c r="P1366" s="218"/>
      <c r="Q1366" s="224"/>
      <c r="R1366" s="224"/>
      <c r="S1366" s="218"/>
      <c r="T1366" s="390">
        <f t="shared" si="2757"/>
        <v>1071</v>
      </c>
      <c r="U1366" s="647">
        <f t="shared" si="2773"/>
        <v>5</v>
      </c>
      <c r="V1366" s="647">
        <f t="shared" ref="V1366:W1366" si="2810">IF(ISBLANK($A1366),"",sum(AF1366,AL1366,AR1366,AX1366,BD1366,BJ1366,BP1366,BV1366,CB1366,CH1366,CN1366,CT1366,CZ1366,DF1366,DL1366,DR1366,DX1366,ED1366,EJ1366,EP1366,EV1366))</f>
        <v>0</v>
      </c>
      <c r="W1366" s="647">
        <f t="shared" si="2810"/>
        <v>0</v>
      </c>
      <c r="X1366" s="648">
        <f t="shared" si="2777"/>
        <v>5</v>
      </c>
      <c r="Y1366" s="647">
        <f t="shared" ref="Y1366:AA1366" si="2811">IF(ISBLANK($A1366),"",sum(AH1366,AN1366,AT1366,AZ1366,BF1366,BL1366,BR1366,BX1366,CD1366,CJ1366,CP1366,CV1366,DB1366,DH1366,DN1366,DT1366,DZ1366,EF1366,EL1366,ER1366,EX1366))</f>
        <v>3</v>
      </c>
      <c r="Z1366" s="647">
        <f t="shared" si="2811"/>
        <v>3</v>
      </c>
      <c r="AA1366" s="647">
        <f t="shared" si="2811"/>
        <v>0</v>
      </c>
      <c r="AB1366" s="648">
        <f t="shared" si="2697"/>
        <v>6</v>
      </c>
      <c r="AC1366" s="649">
        <f t="shared" si="2736"/>
        <v>0.6</v>
      </c>
      <c r="AD1366" s="650" t="str">
        <f t="shared" si="2785"/>
        <v>20+</v>
      </c>
      <c r="AE1366" s="218"/>
      <c r="AF1366" s="218"/>
      <c r="AG1366" s="218"/>
      <c r="AH1366" s="218"/>
      <c r="AI1366" s="218"/>
      <c r="AJ1366" s="218"/>
      <c r="AK1366" s="218"/>
      <c r="AL1366" s="218"/>
      <c r="AM1366" s="218"/>
      <c r="AN1366" s="218"/>
      <c r="AO1366" s="218"/>
      <c r="AP1366" s="218"/>
      <c r="AQ1366" s="237">
        <v>2.0</v>
      </c>
      <c r="AR1366" s="218"/>
      <c r="AS1366" s="218"/>
      <c r="AT1366" s="237">
        <v>1.0</v>
      </c>
      <c r="AU1366" s="218"/>
      <c r="AV1366" s="218"/>
      <c r="AW1366" s="237">
        <v>2.0</v>
      </c>
      <c r="AX1366" s="218"/>
      <c r="AY1366" s="218"/>
      <c r="AZ1366" s="237">
        <v>2.0</v>
      </c>
      <c r="BA1366" s="218"/>
      <c r="BB1366" s="218"/>
      <c r="BC1366" s="218"/>
      <c r="BD1366" s="218"/>
      <c r="BE1366" s="218"/>
      <c r="BF1366" s="218"/>
      <c r="BG1366" s="218"/>
      <c r="BH1366" s="218"/>
      <c r="BI1366" s="237">
        <v>1.0</v>
      </c>
      <c r="BJ1366" s="218"/>
      <c r="BK1366" s="218"/>
      <c r="BL1366" s="218"/>
      <c r="BM1366" s="237">
        <v>3.0</v>
      </c>
      <c r="BN1366" s="218"/>
      <c r="BO1366" s="218"/>
      <c r="BP1366" s="218"/>
      <c r="BQ1366" s="218"/>
      <c r="BR1366" s="218"/>
      <c r="BS1366" s="218"/>
      <c r="BT1366" s="218"/>
      <c r="BU1366" s="218"/>
      <c r="BV1366" s="218"/>
      <c r="BW1366" s="218"/>
      <c r="BX1366" s="218"/>
      <c r="BY1366" s="218"/>
      <c r="BZ1366" s="218"/>
      <c r="CA1366" s="218"/>
      <c r="CB1366" s="218"/>
      <c r="CC1366" s="218"/>
      <c r="CD1366" s="218"/>
      <c r="CE1366" s="218"/>
      <c r="CF1366" s="218"/>
      <c r="CG1366" s="218"/>
      <c r="CH1366" s="218"/>
      <c r="CI1366" s="218"/>
      <c r="CJ1366" s="218"/>
      <c r="CK1366" s="218"/>
      <c r="CL1366" s="218"/>
      <c r="CM1366" s="218"/>
      <c r="CN1366" s="218"/>
      <c r="CO1366" s="218"/>
      <c r="CP1366" s="218"/>
      <c r="CQ1366" s="218"/>
      <c r="CR1366" s="218"/>
      <c r="CS1366" s="218"/>
      <c r="CT1366" s="218"/>
      <c r="CU1366" s="218"/>
      <c r="CV1366" s="218"/>
      <c r="CW1366" s="218"/>
      <c r="CX1366" s="218"/>
      <c r="CY1366" s="218"/>
      <c r="CZ1366" s="218"/>
      <c r="DA1366" s="218"/>
      <c r="DB1366" s="218"/>
      <c r="DC1366" s="218"/>
      <c r="DD1366" s="218"/>
      <c r="DE1366" s="218"/>
      <c r="DF1366" s="218"/>
      <c r="DG1366" s="218"/>
      <c r="DH1366" s="218"/>
      <c r="DI1366" s="218"/>
      <c r="DJ1366" s="218"/>
      <c r="DK1366" s="218"/>
      <c r="DL1366" s="218"/>
      <c r="DM1366" s="218"/>
      <c r="DN1366" s="218"/>
      <c r="DO1366" s="218"/>
      <c r="DP1366" s="218"/>
      <c r="DQ1366" s="218"/>
      <c r="DR1366" s="218"/>
      <c r="DS1366" s="218"/>
      <c r="DT1366" s="218"/>
      <c r="DU1366" s="218"/>
      <c r="DV1366" s="218"/>
      <c r="DW1366" s="218"/>
      <c r="DX1366" s="218"/>
      <c r="DY1366" s="218"/>
      <c r="DZ1366" s="218"/>
      <c r="EA1366" s="218"/>
      <c r="EB1366" s="218"/>
      <c r="EC1366" s="218"/>
      <c r="ED1366" s="218"/>
      <c r="EE1366" s="218"/>
      <c r="EF1366" s="218"/>
      <c r="EG1366" s="218"/>
      <c r="EH1366" s="218"/>
      <c r="EI1366" s="218"/>
      <c r="EJ1366" s="218"/>
      <c r="EK1366" s="218"/>
      <c r="EL1366" s="218"/>
      <c r="EM1366" s="218"/>
      <c r="EN1366" s="218"/>
      <c r="EO1366" s="218"/>
      <c r="EP1366" s="218"/>
      <c r="EQ1366" s="218"/>
      <c r="ER1366" s="218"/>
      <c r="ES1366" s="218"/>
      <c r="ET1366" s="218"/>
      <c r="EU1366" s="218"/>
      <c r="EV1366" s="218"/>
      <c r="EW1366" s="218"/>
      <c r="EX1366" s="218"/>
      <c r="EY1366" s="218"/>
      <c r="EZ1366" s="218"/>
      <c r="FA1366" s="233" t="s">
        <v>5228</v>
      </c>
      <c r="FB1366" s="233"/>
      <c r="FC1366" s="233"/>
      <c r="FD1366" s="233"/>
    </row>
    <row r="1367">
      <c r="A1367" s="233" t="s">
        <v>5229</v>
      </c>
      <c r="B1367" s="233" t="s">
        <v>3603</v>
      </c>
      <c r="C1367" s="644" t="s">
        <v>8</v>
      </c>
      <c r="D1367" s="638" t="s">
        <v>18</v>
      </c>
      <c r="E1367" s="234" t="s">
        <v>12</v>
      </c>
      <c r="F1367" s="234" t="s">
        <v>283</v>
      </c>
      <c r="G1367" s="233" t="s">
        <v>5124</v>
      </c>
      <c r="H1367" s="233" t="s">
        <v>4559</v>
      </c>
      <c r="I1367" s="234" t="s">
        <v>23</v>
      </c>
      <c r="J1367" s="234" t="s">
        <v>44</v>
      </c>
      <c r="K1367" s="638" t="s">
        <v>4384</v>
      </c>
      <c r="L1367" s="233" t="s">
        <v>404</v>
      </c>
      <c r="M1367" s="638" t="s">
        <v>108</v>
      </c>
      <c r="N1367" s="631">
        <v>42450.0</v>
      </c>
      <c r="O1367" s="631">
        <v>42450.0</v>
      </c>
      <c r="P1367" s="218"/>
      <c r="Q1367" s="224"/>
      <c r="R1367" s="224"/>
      <c r="S1367" s="218"/>
      <c r="T1367" s="390">
        <f t="shared" si="2757"/>
        <v>1073</v>
      </c>
      <c r="U1367" s="647">
        <f t="shared" si="2773"/>
        <v>8</v>
      </c>
      <c r="V1367" s="647">
        <f t="shared" ref="V1367:W1367" si="2812">IF(ISBLANK($A1367),"",sum(AF1367,AL1367,AR1367,AX1367,BD1367,BJ1367,BP1367,BV1367,CB1367,CH1367,CN1367,CT1367,CZ1367,DF1367,DL1367,DR1367,DX1367,ED1367,EJ1367,EP1367,EV1367))</f>
        <v>0</v>
      </c>
      <c r="W1367" s="647">
        <f t="shared" si="2812"/>
        <v>0</v>
      </c>
      <c r="X1367" s="648">
        <f t="shared" si="2777"/>
        <v>8</v>
      </c>
      <c r="Y1367" s="647">
        <f t="shared" ref="Y1367:AA1367" si="2813">IF(ISBLANK($A1367),"",sum(AH1367,AN1367,AT1367,AZ1367,BF1367,BL1367,BR1367,BX1367,CD1367,CJ1367,CP1367,CV1367,DB1367,DH1367,DN1367,DT1367,DZ1367,EF1367,EL1367,ER1367,EX1367))</f>
        <v>0</v>
      </c>
      <c r="Z1367" s="647">
        <f t="shared" si="2813"/>
        <v>0</v>
      </c>
      <c r="AA1367" s="647">
        <f t="shared" si="2813"/>
        <v>0</v>
      </c>
      <c r="AB1367" s="648">
        <f t="shared" si="2697"/>
        <v>0</v>
      </c>
      <c r="AC1367" s="649">
        <f t="shared" si="2736"/>
        <v>0</v>
      </c>
      <c r="AD1367" s="650" t="str">
        <f t="shared" si="2785"/>
        <v>20+</v>
      </c>
      <c r="AE1367" s="237">
        <v>2.0</v>
      </c>
      <c r="AF1367" s="218"/>
      <c r="AG1367" s="218"/>
      <c r="AH1367" s="218"/>
      <c r="AI1367" s="218"/>
      <c r="AJ1367" s="218"/>
      <c r="AK1367" s="237">
        <v>2.0</v>
      </c>
      <c r="AL1367" s="218"/>
      <c r="AM1367" s="218"/>
      <c r="AN1367" s="218"/>
      <c r="AO1367" s="218"/>
      <c r="AP1367" s="218"/>
      <c r="AQ1367" s="237">
        <v>2.0</v>
      </c>
      <c r="AR1367" s="218"/>
      <c r="AS1367" s="218"/>
      <c r="AT1367" s="218"/>
      <c r="AU1367" s="218"/>
      <c r="AV1367" s="218"/>
      <c r="AW1367" s="237">
        <v>2.0</v>
      </c>
      <c r="AX1367" s="218"/>
      <c r="AY1367" s="218"/>
      <c r="AZ1367" s="218"/>
      <c r="BA1367" s="218"/>
      <c r="BB1367" s="218"/>
      <c r="BC1367" s="218"/>
      <c r="BD1367" s="218"/>
      <c r="BE1367" s="218"/>
      <c r="BF1367" s="218"/>
      <c r="BG1367" s="218"/>
      <c r="BH1367" s="218"/>
      <c r="BI1367" s="218"/>
      <c r="BJ1367" s="218"/>
      <c r="BK1367" s="218"/>
      <c r="BL1367" s="218"/>
      <c r="BM1367" s="218"/>
      <c r="BN1367" s="218"/>
      <c r="BO1367" s="218"/>
      <c r="BP1367" s="218"/>
      <c r="BQ1367" s="218"/>
      <c r="BR1367" s="218"/>
      <c r="BS1367" s="218"/>
      <c r="BT1367" s="218"/>
      <c r="BU1367" s="218"/>
      <c r="BV1367" s="218"/>
      <c r="BW1367" s="218"/>
      <c r="BX1367" s="218"/>
      <c r="BY1367" s="218"/>
      <c r="BZ1367" s="218"/>
      <c r="CA1367" s="218"/>
      <c r="CB1367" s="218"/>
      <c r="CC1367" s="218"/>
      <c r="CD1367" s="218"/>
      <c r="CE1367" s="218"/>
      <c r="CF1367" s="218"/>
      <c r="CG1367" s="218"/>
      <c r="CH1367" s="218"/>
      <c r="CI1367" s="218"/>
      <c r="CJ1367" s="218"/>
      <c r="CK1367" s="218"/>
      <c r="CL1367" s="218"/>
      <c r="CM1367" s="218"/>
      <c r="CN1367" s="218"/>
      <c r="CO1367" s="218"/>
      <c r="CP1367" s="218"/>
      <c r="CQ1367" s="218"/>
      <c r="CR1367" s="218"/>
      <c r="CS1367" s="218"/>
      <c r="CT1367" s="218"/>
      <c r="CU1367" s="218"/>
      <c r="CV1367" s="218"/>
      <c r="CW1367" s="218"/>
      <c r="CX1367" s="218"/>
      <c r="CY1367" s="218"/>
      <c r="CZ1367" s="218"/>
      <c r="DA1367" s="218"/>
      <c r="DB1367" s="218"/>
      <c r="DC1367" s="218"/>
      <c r="DD1367" s="218"/>
      <c r="DE1367" s="218"/>
      <c r="DF1367" s="218"/>
      <c r="DG1367" s="218"/>
      <c r="DH1367" s="218"/>
      <c r="DI1367" s="218"/>
      <c r="DJ1367" s="218"/>
      <c r="DK1367" s="218"/>
      <c r="DL1367" s="218"/>
      <c r="DM1367" s="218"/>
      <c r="DN1367" s="218"/>
      <c r="DO1367" s="218"/>
      <c r="DP1367" s="218"/>
      <c r="DQ1367" s="218"/>
      <c r="DR1367" s="218"/>
      <c r="DS1367" s="218"/>
      <c r="DT1367" s="218"/>
      <c r="DU1367" s="218"/>
      <c r="DV1367" s="218"/>
      <c r="DW1367" s="218"/>
      <c r="DX1367" s="218"/>
      <c r="DY1367" s="218"/>
      <c r="DZ1367" s="218"/>
      <c r="EA1367" s="218"/>
      <c r="EB1367" s="218"/>
      <c r="EC1367" s="218"/>
      <c r="ED1367" s="218"/>
      <c r="EE1367" s="218"/>
      <c r="EF1367" s="218"/>
      <c r="EG1367" s="218"/>
      <c r="EH1367" s="218"/>
      <c r="EI1367" s="218"/>
      <c r="EJ1367" s="218"/>
      <c r="EK1367" s="218"/>
      <c r="EL1367" s="218"/>
      <c r="EM1367" s="218"/>
      <c r="EN1367" s="218"/>
      <c r="EO1367" s="218"/>
      <c r="EP1367" s="218"/>
      <c r="EQ1367" s="218"/>
      <c r="ER1367" s="218"/>
      <c r="ES1367" s="218"/>
      <c r="ET1367" s="218"/>
      <c r="EU1367" s="218"/>
      <c r="EV1367" s="218"/>
      <c r="EW1367" s="218"/>
      <c r="EX1367" s="218"/>
      <c r="EY1367" s="218"/>
      <c r="EZ1367" s="218"/>
      <c r="FA1367" s="233" t="s">
        <v>5230</v>
      </c>
      <c r="FB1367" s="233"/>
      <c r="FC1367" s="233"/>
      <c r="FD1367" s="233"/>
    </row>
    <row r="1368">
      <c r="A1368" s="630" t="s">
        <v>5231</v>
      </c>
      <c r="B1368" s="233" t="s">
        <v>5232</v>
      </c>
      <c r="C1368" s="235" t="s">
        <v>8</v>
      </c>
      <c r="D1368" s="234" t="s">
        <v>18</v>
      </c>
      <c r="E1368" s="234" t="s">
        <v>12</v>
      </c>
      <c r="F1368" s="234" t="s">
        <v>283</v>
      </c>
      <c r="G1368" s="233" t="s">
        <v>5233</v>
      </c>
      <c r="H1368" s="233" t="s">
        <v>4559</v>
      </c>
      <c r="I1368" s="234" t="s">
        <v>23</v>
      </c>
      <c r="J1368" s="234" t="s">
        <v>44</v>
      </c>
      <c r="K1368" s="234" t="s">
        <v>4384</v>
      </c>
      <c r="L1368" s="233" t="s">
        <v>947</v>
      </c>
      <c r="M1368" s="234" t="s">
        <v>50</v>
      </c>
      <c r="N1368" s="631">
        <v>42403.0</v>
      </c>
      <c r="O1368" s="631">
        <v>42403.0</v>
      </c>
      <c r="P1368" s="218"/>
      <c r="Q1368" s="229"/>
      <c r="R1368" s="229"/>
      <c r="S1368" s="218"/>
      <c r="T1368" s="69">
        <f t="shared" si="2757"/>
        <v>1120</v>
      </c>
      <c r="U1368" s="536">
        <f t="shared" si="2773"/>
        <v>11</v>
      </c>
      <c r="V1368" s="536">
        <f t="shared" ref="V1368:W1368" si="2814">IF(ISBLANK($A1368),"",sum(AF1368,AL1368,AR1368,AX1368,BD1368,BJ1368,BP1368,BV1368,CB1368,CH1368,CN1368,CT1368,CZ1368,DF1368,DL1368,DR1368,DX1368,ED1368,EJ1368,EP1368,EV1368))</f>
        <v>0</v>
      </c>
      <c r="W1368" s="536">
        <f t="shared" si="2814"/>
        <v>0</v>
      </c>
      <c r="X1368" s="537">
        <f t="shared" si="2777"/>
        <v>11</v>
      </c>
      <c r="Y1368" s="536">
        <f t="shared" ref="Y1368:AA1368" si="2815">IF(ISBLANK($A1368),"",sum(AH1368,AN1368,AT1368,AZ1368,BF1368,BL1368,BR1368,BX1368,CD1368,CJ1368,CP1368,CV1368,DB1368,DH1368,DN1368,DT1368,DZ1368,EF1368,EL1368,ER1368,EX1368))</f>
        <v>6</v>
      </c>
      <c r="Z1368" s="536">
        <f t="shared" si="2815"/>
        <v>5</v>
      </c>
      <c r="AA1368" s="536">
        <f t="shared" si="2815"/>
        <v>0</v>
      </c>
      <c r="AB1368" s="537">
        <f t="shared" si="2697"/>
        <v>11</v>
      </c>
      <c r="AC1368" s="632">
        <f t="shared" si="2736"/>
        <v>0.5454545455</v>
      </c>
      <c r="AD1368" s="633" t="str">
        <f t="shared" si="2785"/>
        <v>20+</v>
      </c>
      <c r="AE1368" s="634">
        <v>2.0</v>
      </c>
      <c r="AF1368" s="218"/>
      <c r="AG1368" s="218"/>
      <c r="AH1368" s="218"/>
      <c r="AI1368" s="218"/>
      <c r="AJ1368" s="218"/>
      <c r="AK1368" s="634">
        <v>4.0</v>
      </c>
      <c r="AL1368" s="218"/>
      <c r="AM1368" s="218"/>
      <c r="AN1368" s="218"/>
      <c r="AO1368" s="218"/>
      <c r="AP1368" s="218"/>
      <c r="AQ1368" s="634">
        <v>3.0</v>
      </c>
      <c r="AR1368" s="218"/>
      <c r="AS1368" s="218"/>
      <c r="AT1368" s="634">
        <v>5.0</v>
      </c>
      <c r="AU1368" s="634">
        <v>5.0</v>
      </c>
      <c r="AV1368" s="218"/>
      <c r="AW1368" s="218"/>
      <c r="AX1368" s="218"/>
      <c r="AY1368" s="218"/>
      <c r="AZ1368" s="634">
        <v>1.0</v>
      </c>
      <c r="BA1368" s="218"/>
      <c r="BB1368" s="218"/>
      <c r="BC1368" s="634">
        <v>2.0</v>
      </c>
      <c r="BD1368" s="218"/>
      <c r="BE1368" s="218"/>
      <c r="BF1368" s="218"/>
      <c r="BG1368" s="218"/>
      <c r="BH1368" s="218"/>
      <c r="BI1368" s="218"/>
      <c r="BJ1368" s="218"/>
      <c r="BK1368" s="218"/>
      <c r="BL1368" s="218"/>
      <c r="BM1368" s="218"/>
      <c r="BN1368" s="218"/>
      <c r="BO1368" s="218"/>
      <c r="BP1368" s="218"/>
      <c r="BQ1368" s="218"/>
      <c r="BR1368" s="218"/>
      <c r="BS1368" s="218"/>
      <c r="BT1368" s="218"/>
      <c r="BU1368" s="218"/>
      <c r="BV1368" s="218"/>
      <c r="BW1368" s="218"/>
      <c r="BX1368" s="218"/>
      <c r="BY1368" s="218"/>
      <c r="BZ1368" s="218"/>
      <c r="CA1368" s="218"/>
      <c r="CB1368" s="218"/>
      <c r="CC1368" s="218"/>
      <c r="CD1368" s="218"/>
      <c r="CE1368" s="218"/>
      <c r="CF1368" s="218"/>
      <c r="CG1368" s="218"/>
      <c r="CH1368" s="218"/>
      <c r="CI1368" s="218"/>
      <c r="CJ1368" s="218"/>
      <c r="CK1368" s="218"/>
      <c r="CL1368" s="218"/>
      <c r="CM1368" s="218"/>
      <c r="CN1368" s="218"/>
      <c r="CO1368" s="218"/>
      <c r="CP1368" s="218"/>
      <c r="CQ1368" s="218"/>
      <c r="CR1368" s="218"/>
      <c r="CS1368" s="218"/>
      <c r="CT1368" s="218"/>
      <c r="CU1368" s="218"/>
      <c r="CV1368" s="218"/>
      <c r="CW1368" s="218"/>
      <c r="CX1368" s="218"/>
      <c r="CY1368" s="218"/>
      <c r="CZ1368" s="218"/>
      <c r="DA1368" s="218"/>
      <c r="DB1368" s="218"/>
      <c r="DC1368" s="218"/>
      <c r="DD1368" s="218"/>
      <c r="DE1368" s="218"/>
      <c r="DF1368" s="218"/>
      <c r="DG1368" s="218"/>
      <c r="DH1368" s="218"/>
      <c r="DI1368" s="218"/>
      <c r="DJ1368" s="218"/>
      <c r="DK1368" s="218"/>
      <c r="DL1368" s="218"/>
      <c r="DM1368" s="218"/>
      <c r="DN1368" s="218"/>
      <c r="DO1368" s="218"/>
      <c r="DP1368" s="218"/>
      <c r="DQ1368" s="218"/>
      <c r="DR1368" s="218"/>
      <c r="DS1368" s="218"/>
      <c r="DT1368" s="218"/>
      <c r="DU1368" s="218"/>
      <c r="DV1368" s="218"/>
      <c r="DW1368" s="218"/>
      <c r="DX1368" s="218"/>
      <c r="DY1368" s="218"/>
      <c r="DZ1368" s="218"/>
      <c r="EA1368" s="218"/>
      <c r="EB1368" s="218"/>
      <c r="EC1368" s="218"/>
      <c r="ED1368" s="218"/>
      <c r="EE1368" s="218"/>
      <c r="EF1368" s="218"/>
      <c r="EG1368" s="218"/>
      <c r="EH1368" s="218"/>
      <c r="EI1368" s="218"/>
      <c r="EJ1368" s="218"/>
      <c r="EK1368" s="218"/>
      <c r="EL1368" s="218"/>
      <c r="EM1368" s="218"/>
      <c r="EN1368" s="218"/>
      <c r="EO1368" s="218"/>
      <c r="EP1368" s="218"/>
      <c r="EQ1368" s="218"/>
      <c r="ER1368" s="218"/>
      <c r="ES1368" s="218"/>
      <c r="ET1368" s="218"/>
      <c r="EU1368" s="218"/>
      <c r="EV1368" s="218"/>
      <c r="EW1368" s="218"/>
      <c r="EX1368" s="218"/>
      <c r="EY1368" s="218"/>
      <c r="EZ1368" s="218"/>
      <c r="FA1368" s="233" t="s">
        <v>5234</v>
      </c>
      <c r="FB1368" s="233"/>
      <c r="FC1368" s="233"/>
      <c r="FD1368" s="233"/>
    </row>
    <row r="1369">
      <c r="A1369" s="630" t="s">
        <v>5235</v>
      </c>
      <c r="B1369" s="233" t="s">
        <v>4529</v>
      </c>
      <c r="C1369" s="235" t="s">
        <v>8</v>
      </c>
      <c r="D1369" s="234" t="s">
        <v>18</v>
      </c>
      <c r="E1369" s="234" t="s">
        <v>12</v>
      </c>
      <c r="F1369" s="234" t="s">
        <v>283</v>
      </c>
      <c r="G1369" s="233" t="s">
        <v>5236</v>
      </c>
      <c r="H1369" s="233" t="s">
        <v>4371</v>
      </c>
      <c r="I1369" s="234" t="s">
        <v>23</v>
      </c>
      <c r="J1369" s="234" t="s">
        <v>44</v>
      </c>
      <c r="K1369" s="234" t="s">
        <v>4384</v>
      </c>
      <c r="L1369" s="233" t="s">
        <v>3714</v>
      </c>
      <c r="M1369" s="218"/>
      <c r="N1369" s="631">
        <v>42395.0</v>
      </c>
      <c r="O1369" s="631">
        <v>42395.0</v>
      </c>
      <c r="P1369" s="218"/>
      <c r="Q1369" s="229"/>
      <c r="R1369" s="229"/>
      <c r="S1369" s="218"/>
      <c r="T1369" s="390">
        <f t="shared" si="2757"/>
        <v>1128</v>
      </c>
      <c r="U1369" s="536">
        <f t="shared" si="2773"/>
        <v>5</v>
      </c>
      <c r="V1369" s="536">
        <f t="shared" ref="V1369:W1369" si="2816">IF(ISBLANK($A1369),"",sum(AF1369,AL1369,AR1369,AX1369,BD1369,BJ1369,BP1369,BV1369,CB1369,CH1369,CN1369,CT1369,CZ1369,DF1369,DL1369,DR1369,DX1369,ED1369,EJ1369,EP1369,EV1369))</f>
        <v>9</v>
      </c>
      <c r="W1369" s="536">
        <f t="shared" si="2816"/>
        <v>0</v>
      </c>
      <c r="X1369" s="537">
        <f t="shared" si="2777"/>
        <v>14</v>
      </c>
      <c r="Y1369" s="536">
        <f t="shared" ref="Y1369:AA1369" si="2817">IF(ISBLANK($A1369),"",sum(AH1369,AN1369,AT1369,AZ1369,BF1369,BL1369,BR1369,BX1369,CD1369,CJ1369,CP1369,CV1369,DB1369,DH1369,DN1369,DT1369,DZ1369,EF1369,EL1369,ER1369,EX1369))</f>
        <v>5</v>
      </c>
      <c r="Z1369" s="536">
        <f t="shared" si="2817"/>
        <v>6</v>
      </c>
      <c r="AA1369" s="536">
        <f t="shared" si="2817"/>
        <v>0</v>
      </c>
      <c r="AB1369" s="537">
        <f t="shared" si="2697"/>
        <v>11</v>
      </c>
      <c r="AC1369" s="632">
        <f t="shared" si="2736"/>
        <v>0.3571428571</v>
      </c>
      <c r="AD1369" s="633" t="str">
        <f t="shared" si="2785"/>
        <v>20+</v>
      </c>
      <c r="AE1369" s="218"/>
      <c r="AF1369" s="218"/>
      <c r="AG1369" s="218"/>
      <c r="AH1369" s="218"/>
      <c r="AI1369" s="218"/>
      <c r="AJ1369" s="218"/>
      <c r="AK1369" s="218"/>
      <c r="AL1369" s="218"/>
      <c r="AM1369" s="218"/>
      <c r="AN1369" s="218"/>
      <c r="AO1369" s="218"/>
      <c r="AP1369" s="218"/>
      <c r="AQ1369" s="634">
        <v>3.0</v>
      </c>
      <c r="AR1369" s="634">
        <v>4.0</v>
      </c>
      <c r="AS1369" s="218"/>
      <c r="AT1369" s="218"/>
      <c r="AU1369" s="218"/>
      <c r="AV1369" s="218"/>
      <c r="AW1369" s="634">
        <v>2.0</v>
      </c>
      <c r="AX1369" s="218"/>
      <c r="AY1369" s="218"/>
      <c r="AZ1369" s="218"/>
      <c r="BA1369" s="218"/>
      <c r="BB1369" s="218"/>
      <c r="BC1369" s="218"/>
      <c r="BD1369" s="218"/>
      <c r="BE1369" s="218"/>
      <c r="BF1369" s="634">
        <v>5.0</v>
      </c>
      <c r="BG1369" s="218"/>
      <c r="BH1369" s="218"/>
      <c r="BI1369" s="218"/>
      <c r="BJ1369" s="218"/>
      <c r="BK1369" s="218"/>
      <c r="BL1369" s="218"/>
      <c r="BM1369" s="218"/>
      <c r="BN1369" s="218"/>
      <c r="BO1369" s="218"/>
      <c r="BP1369" s="218"/>
      <c r="BQ1369" s="218"/>
      <c r="BR1369" s="218"/>
      <c r="BS1369" s="634">
        <v>5.0</v>
      </c>
      <c r="BT1369" s="218"/>
      <c r="BU1369" s="218"/>
      <c r="BV1369" s="634">
        <v>2.0</v>
      </c>
      <c r="BW1369" s="218"/>
      <c r="BX1369" s="218"/>
      <c r="BY1369" s="218"/>
      <c r="BZ1369" s="218"/>
      <c r="CA1369" s="218"/>
      <c r="CB1369" s="634">
        <v>3.0</v>
      </c>
      <c r="CC1369" s="218"/>
      <c r="CD1369" s="218"/>
      <c r="CE1369" s="218"/>
      <c r="CF1369" s="218"/>
      <c r="CG1369" s="218"/>
      <c r="CH1369" s="218"/>
      <c r="CI1369" s="218"/>
      <c r="CJ1369" s="218"/>
      <c r="CK1369" s="218"/>
      <c r="CL1369" s="218"/>
      <c r="CM1369" s="218"/>
      <c r="CN1369" s="218"/>
      <c r="CO1369" s="218"/>
      <c r="CP1369" s="218"/>
      <c r="CQ1369" s="218"/>
      <c r="CR1369" s="218"/>
      <c r="CS1369" s="218"/>
      <c r="CT1369" s="218"/>
      <c r="CU1369" s="218"/>
      <c r="CV1369" s="218"/>
      <c r="CW1369" s="218"/>
      <c r="CX1369" s="218"/>
      <c r="CY1369" s="218"/>
      <c r="CZ1369" s="218"/>
      <c r="DA1369" s="218"/>
      <c r="DB1369" s="218"/>
      <c r="DC1369" s="634">
        <v>1.0</v>
      </c>
      <c r="DD1369" s="218"/>
      <c r="DE1369" s="218"/>
      <c r="DF1369" s="218"/>
      <c r="DG1369" s="218"/>
      <c r="DH1369" s="218"/>
      <c r="DI1369" s="218"/>
      <c r="DJ1369" s="218"/>
      <c r="DK1369" s="218"/>
      <c r="DL1369" s="218"/>
      <c r="DM1369" s="218"/>
      <c r="DN1369" s="218"/>
      <c r="DO1369" s="218"/>
      <c r="DP1369" s="218"/>
      <c r="DQ1369" s="218"/>
      <c r="DR1369" s="218"/>
      <c r="DS1369" s="218"/>
      <c r="DT1369" s="218"/>
      <c r="DU1369" s="218"/>
      <c r="DV1369" s="218"/>
      <c r="DW1369" s="218"/>
      <c r="DX1369" s="218"/>
      <c r="DY1369" s="218"/>
      <c r="DZ1369" s="218"/>
      <c r="EA1369" s="218"/>
      <c r="EB1369" s="218"/>
      <c r="EC1369" s="218"/>
      <c r="ED1369" s="218"/>
      <c r="EE1369" s="218"/>
      <c r="EF1369" s="218"/>
      <c r="EG1369" s="218"/>
      <c r="EH1369" s="218"/>
      <c r="EI1369" s="218"/>
      <c r="EJ1369" s="218"/>
      <c r="EK1369" s="218"/>
      <c r="EL1369" s="218"/>
      <c r="EM1369" s="218"/>
      <c r="EN1369" s="218"/>
      <c r="EO1369" s="218"/>
      <c r="EP1369" s="218"/>
      <c r="EQ1369" s="218"/>
      <c r="ER1369" s="218"/>
      <c r="ES1369" s="218"/>
      <c r="ET1369" s="218"/>
      <c r="EU1369" s="218"/>
      <c r="EV1369" s="218"/>
      <c r="EW1369" s="218"/>
      <c r="EX1369" s="218"/>
      <c r="EY1369" s="218"/>
      <c r="EZ1369" s="218"/>
      <c r="FA1369" s="233" t="s">
        <v>5237</v>
      </c>
      <c r="FB1369" s="233"/>
      <c r="FC1369" s="233"/>
      <c r="FD1369" s="233"/>
    </row>
    <row r="1370">
      <c r="A1370" s="630" t="s">
        <v>5238</v>
      </c>
      <c r="B1370" s="233" t="s">
        <v>3603</v>
      </c>
      <c r="C1370" s="235" t="s">
        <v>8</v>
      </c>
      <c r="D1370" s="234" t="s">
        <v>18</v>
      </c>
      <c r="E1370" s="234" t="s">
        <v>12</v>
      </c>
      <c r="F1370" s="234" t="s">
        <v>283</v>
      </c>
      <c r="G1370" s="233" t="s">
        <v>5233</v>
      </c>
      <c r="H1370" s="233" t="s">
        <v>4559</v>
      </c>
      <c r="I1370" s="234" t="s">
        <v>23</v>
      </c>
      <c r="J1370" s="234" t="s">
        <v>44</v>
      </c>
      <c r="K1370" s="234" t="s">
        <v>4384</v>
      </c>
      <c r="L1370" s="233" t="s">
        <v>953</v>
      </c>
      <c r="M1370" s="234" t="s">
        <v>50</v>
      </c>
      <c r="N1370" s="631">
        <v>42394.0</v>
      </c>
      <c r="O1370" s="631">
        <v>42394.0</v>
      </c>
      <c r="P1370" s="218"/>
      <c r="Q1370" s="229"/>
      <c r="R1370" s="229"/>
      <c r="S1370" s="218"/>
      <c r="T1370" s="390">
        <f t="shared" si="2757"/>
        <v>1129</v>
      </c>
      <c r="U1370" s="536">
        <f t="shared" si="2773"/>
        <v>15</v>
      </c>
      <c r="V1370" s="536">
        <f t="shared" ref="V1370:W1370" si="2818">IF(ISBLANK($A1370),"",sum(AF1370,AL1370,AR1370,AX1370,BD1370,BJ1370,BP1370,BV1370,CB1370,CH1370,CN1370,CT1370,CZ1370,DF1370,DL1370,DR1370,DX1370,ED1370,EJ1370,EP1370,EV1370))</f>
        <v>1</v>
      </c>
      <c r="W1370" s="536">
        <f t="shared" si="2818"/>
        <v>0</v>
      </c>
      <c r="X1370" s="537">
        <f t="shared" si="2777"/>
        <v>16</v>
      </c>
      <c r="Y1370" s="536">
        <f t="shared" ref="Y1370:AA1370" si="2819">IF(ISBLANK($A1370),"",sum(AH1370,AN1370,AT1370,AZ1370,BF1370,BL1370,BR1370,BX1370,CD1370,CJ1370,CP1370,CV1370,DB1370,DH1370,DN1370,DT1370,DZ1370,EF1370,EL1370,ER1370,EX1370))</f>
        <v>10</v>
      </c>
      <c r="Z1370" s="536">
        <f t="shared" si="2819"/>
        <v>7</v>
      </c>
      <c r="AA1370" s="536">
        <f t="shared" si="2819"/>
        <v>0</v>
      </c>
      <c r="AB1370" s="537">
        <f t="shared" si="2697"/>
        <v>17</v>
      </c>
      <c r="AC1370" s="632">
        <f t="shared" si="2736"/>
        <v>0.625</v>
      </c>
      <c r="AD1370" s="633" t="str">
        <f t="shared" si="2785"/>
        <v>20+</v>
      </c>
      <c r="AE1370" s="218"/>
      <c r="AF1370" s="218"/>
      <c r="AG1370" s="218"/>
      <c r="AH1370" s="218"/>
      <c r="AI1370" s="218"/>
      <c r="AJ1370" s="218"/>
      <c r="AK1370" s="634">
        <v>3.0</v>
      </c>
      <c r="AL1370" s="218"/>
      <c r="AM1370" s="218"/>
      <c r="AN1370" s="218"/>
      <c r="AO1370" s="218"/>
      <c r="AP1370" s="218"/>
      <c r="AQ1370" s="634">
        <v>1.0</v>
      </c>
      <c r="AR1370" s="634">
        <v>1.0</v>
      </c>
      <c r="AS1370" s="218"/>
      <c r="AT1370" s="218"/>
      <c r="AU1370" s="218"/>
      <c r="AV1370" s="218"/>
      <c r="AW1370" s="634">
        <v>2.0</v>
      </c>
      <c r="AX1370" s="218"/>
      <c r="AY1370" s="218"/>
      <c r="AZ1370" s="218"/>
      <c r="BA1370" s="218"/>
      <c r="BB1370" s="218"/>
      <c r="BC1370" s="218"/>
      <c r="BD1370" s="218"/>
      <c r="BE1370" s="218"/>
      <c r="BF1370" s="634">
        <v>1.0</v>
      </c>
      <c r="BG1370" s="218"/>
      <c r="BH1370" s="218"/>
      <c r="BI1370" s="634">
        <v>5.0</v>
      </c>
      <c r="BJ1370" s="218"/>
      <c r="BK1370" s="218"/>
      <c r="BL1370" s="218"/>
      <c r="BM1370" s="218"/>
      <c r="BN1370" s="218"/>
      <c r="BO1370" s="634">
        <v>4.0</v>
      </c>
      <c r="BP1370" s="218"/>
      <c r="BQ1370" s="218"/>
      <c r="BR1370" s="218"/>
      <c r="BS1370" s="218"/>
      <c r="BT1370" s="218"/>
      <c r="BU1370" s="218"/>
      <c r="BV1370" s="218"/>
      <c r="BW1370" s="218"/>
      <c r="BX1370" s="634">
        <v>9.0</v>
      </c>
      <c r="BY1370" s="218"/>
      <c r="BZ1370" s="218"/>
      <c r="CA1370" s="218"/>
      <c r="CB1370" s="218"/>
      <c r="CC1370" s="218"/>
      <c r="CD1370" s="218"/>
      <c r="CE1370" s="218"/>
      <c r="CF1370" s="218"/>
      <c r="CG1370" s="218"/>
      <c r="CH1370" s="218"/>
      <c r="CI1370" s="218"/>
      <c r="CJ1370" s="218"/>
      <c r="CK1370" s="218"/>
      <c r="CL1370" s="218"/>
      <c r="CM1370" s="218"/>
      <c r="CN1370" s="218"/>
      <c r="CO1370" s="218"/>
      <c r="CP1370" s="218"/>
      <c r="CQ1370" s="634">
        <v>7.0</v>
      </c>
      <c r="CR1370" s="218"/>
      <c r="CS1370" s="218"/>
      <c r="CT1370" s="218"/>
      <c r="CU1370" s="218"/>
      <c r="CV1370" s="218"/>
      <c r="CW1370" s="218"/>
      <c r="CX1370" s="218"/>
      <c r="CY1370" s="218"/>
      <c r="CZ1370" s="218"/>
      <c r="DA1370" s="218"/>
      <c r="DB1370" s="218"/>
      <c r="DC1370" s="218"/>
      <c r="DD1370" s="218"/>
      <c r="DE1370" s="218"/>
      <c r="DF1370" s="218"/>
      <c r="DG1370" s="218"/>
      <c r="DH1370" s="218"/>
      <c r="DI1370" s="218"/>
      <c r="DJ1370" s="218"/>
      <c r="DK1370" s="218"/>
      <c r="DL1370" s="218"/>
      <c r="DM1370" s="218"/>
      <c r="DN1370" s="218"/>
      <c r="DO1370" s="218"/>
      <c r="DP1370" s="218"/>
      <c r="DQ1370" s="218"/>
      <c r="DR1370" s="218"/>
      <c r="DS1370" s="218"/>
      <c r="DT1370" s="218"/>
      <c r="DU1370" s="218"/>
      <c r="DV1370" s="218"/>
      <c r="DW1370" s="218"/>
      <c r="DX1370" s="218"/>
      <c r="DY1370" s="218"/>
      <c r="DZ1370" s="218"/>
      <c r="EA1370" s="218"/>
      <c r="EB1370" s="218"/>
      <c r="EC1370" s="218"/>
      <c r="ED1370" s="218"/>
      <c r="EE1370" s="218"/>
      <c r="EF1370" s="218"/>
      <c r="EG1370" s="218"/>
      <c r="EH1370" s="218"/>
      <c r="EI1370" s="218"/>
      <c r="EJ1370" s="218"/>
      <c r="EK1370" s="218"/>
      <c r="EL1370" s="218"/>
      <c r="EM1370" s="218"/>
      <c r="EN1370" s="218"/>
      <c r="EO1370" s="218"/>
      <c r="EP1370" s="218"/>
      <c r="EQ1370" s="218"/>
      <c r="ER1370" s="218"/>
      <c r="ES1370" s="218"/>
      <c r="ET1370" s="218"/>
      <c r="EU1370" s="218"/>
      <c r="EV1370" s="218"/>
      <c r="EW1370" s="218"/>
      <c r="EX1370" s="218"/>
      <c r="EY1370" s="218"/>
      <c r="EZ1370" s="218"/>
      <c r="FA1370" s="233" t="s">
        <v>5239</v>
      </c>
      <c r="FB1370" s="233"/>
      <c r="FC1370" s="233"/>
      <c r="FD1370" s="233"/>
    </row>
    <row r="1371">
      <c r="A1371" s="630" t="s">
        <v>5240</v>
      </c>
      <c r="B1371" s="233" t="s">
        <v>402</v>
      </c>
      <c r="C1371" s="235" t="s">
        <v>8</v>
      </c>
      <c r="D1371" s="234" t="s">
        <v>18</v>
      </c>
      <c r="E1371" s="234" t="s">
        <v>12</v>
      </c>
      <c r="F1371" s="234" t="s">
        <v>283</v>
      </c>
      <c r="G1371" s="233" t="s">
        <v>5241</v>
      </c>
      <c r="H1371" s="233" t="s">
        <v>3770</v>
      </c>
      <c r="I1371" s="234" t="s">
        <v>23</v>
      </c>
      <c r="J1371" s="234" t="s">
        <v>44</v>
      </c>
      <c r="K1371" s="234" t="s">
        <v>4384</v>
      </c>
      <c r="L1371" s="233" t="s">
        <v>409</v>
      </c>
      <c r="M1371" s="234" t="s">
        <v>85</v>
      </c>
      <c r="N1371" s="631">
        <v>42286.0</v>
      </c>
      <c r="O1371" s="631">
        <v>42286.0</v>
      </c>
      <c r="P1371" s="218"/>
      <c r="Q1371" s="229"/>
      <c r="R1371" s="229"/>
      <c r="S1371" s="218"/>
      <c r="T1371" s="390">
        <f t="shared" si="2757"/>
        <v>1237</v>
      </c>
      <c r="U1371" s="536">
        <f t="shared" si="2773"/>
        <v>7</v>
      </c>
      <c r="V1371" s="536">
        <f t="shared" ref="V1371:W1371" si="2820">IF(ISBLANK($A1371),"",sum(AF1371,AL1371,AR1371,AX1371,BD1371,BJ1371,BP1371,BV1371,CB1371,CH1371,CN1371,CT1371,CZ1371,DF1371,DL1371,DR1371,DX1371,ED1371,EJ1371,EP1371,EV1371))</f>
        <v>3</v>
      </c>
      <c r="W1371" s="536">
        <f t="shared" si="2820"/>
        <v>0</v>
      </c>
      <c r="X1371" s="537">
        <f t="shared" si="2777"/>
        <v>10</v>
      </c>
      <c r="Y1371" s="536">
        <f t="shared" ref="Y1371:AA1371" si="2821">IF(ISBLANK($A1371),"",sum(AH1371,AN1371,AT1371,AZ1371,BF1371,BL1371,BR1371,BX1371,CD1371,CJ1371,CP1371,CV1371,DB1371,DH1371,DN1371,DT1371,DZ1371,EF1371,EL1371,ER1371,EX1371))</f>
        <v>6</v>
      </c>
      <c r="Z1371" s="536">
        <f t="shared" si="2821"/>
        <v>3</v>
      </c>
      <c r="AA1371" s="536">
        <f t="shared" si="2821"/>
        <v>0</v>
      </c>
      <c r="AB1371" s="537">
        <f t="shared" si="2697"/>
        <v>9</v>
      </c>
      <c r="AC1371" s="632">
        <f t="shared" si="2736"/>
        <v>0.6</v>
      </c>
      <c r="AD1371" s="650" t="str">
        <f t="shared" si="2785"/>
        <v>20+</v>
      </c>
      <c r="AE1371" s="237">
        <v>2.0</v>
      </c>
      <c r="AF1371" s="237">
        <v>1.0</v>
      </c>
      <c r="AG1371" s="218"/>
      <c r="AH1371" s="218"/>
      <c r="AI1371" s="218"/>
      <c r="AJ1371" s="218"/>
      <c r="AK1371" s="237">
        <v>5.0</v>
      </c>
      <c r="AL1371" s="218"/>
      <c r="AM1371" s="218"/>
      <c r="AN1371" s="237">
        <v>3.0</v>
      </c>
      <c r="AO1371" s="218"/>
      <c r="AP1371" s="218"/>
      <c r="AQ1371" s="218"/>
      <c r="AR1371" s="237">
        <v>2.0</v>
      </c>
      <c r="AS1371" s="218"/>
      <c r="AT1371" s="237">
        <v>3.0</v>
      </c>
      <c r="AU1371" s="237">
        <v>3.0</v>
      </c>
      <c r="AV1371" s="218"/>
      <c r="AW1371" s="218"/>
      <c r="AX1371" s="218"/>
      <c r="AY1371" s="218"/>
      <c r="AZ1371" s="218"/>
      <c r="BA1371" s="218"/>
      <c r="BB1371" s="218"/>
      <c r="BC1371" s="218"/>
      <c r="BD1371" s="218"/>
      <c r="BE1371" s="218"/>
      <c r="BF1371" s="218"/>
      <c r="BG1371" s="218"/>
      <c r="BH1371" s="218"/>
      <c r="BI1371" s="218"/>
      <c r="BJ1371" s="218"/>
      <c r="BK1371" s="218"/>
      <c r="BL1371" s="218"/>
      <c r="BM1371" s="218"/>
      <c r="BN1371" s="218"/>
      <c r="BO1371" s="218"/>
      <c r="BP1371" s="218"/>
      <c r="BQ1371" s="218"/>
      <c r="BR1371" s="218"/>
      <c r="BS1371" s="218"/>
      <c r="BT1371" s="218"/>
      <c r="BU1371" s="218"/>
      <c r="BV1371" s="218"/>
      <c r="BW1371" s="218"/>
      <c r="BX1371" s="218"/>
      <c r="BY1371" s="218"/>
      <c r="BZ1371" s="218"/>
      <c r="CA1371" s="218"/>
      <c r="CB1371" s="218"/>
      <c r="CC1371" s="218"/>
      <c r="CD1371" s="218"/>
      <c r="CE1371" s="218"/>
      <c r="CF1371" s="218"/>
      <c r="CG1371" s="218"/>
      <c r="CH1371" s="218"/>
      <c r="CI1371" s="218"/>
      <c r="CJ1371" s="218"/>
      <c r="CK1371" s="218"/>
      <c r="CL1371" s="218"/>
      <c r="CM1371" s="218"/>
      <c r="CN1371" s="218"/>
      <c r="CO1371" s="218"/>
      <c r="CP1371" s="218"/>
      <c r="CQ1371" s="218"/>
      <c r="CR1371" s="218"/>
      <c r="CS1371" s="218"/>
      <c r="CT1371" s="218"/>
      <c r="CU1371" s="218"/>
      <c r="CV1371" s="218"/>
      <c r="CW1371" s="218"/>
      <c r="CX1371" s="218"/>
      <c r="CY1371" s="218"/>
      <c r="CZ1371" s="218"/>
      <c r="DA1371" s="218"/>
      <c r="DB1371" s="218"/>
      <c r="DC1371" s="218"/>
      <c r="DD1371" s="218"/>
      <c r="DE1371" s="218"/>
      <c r="DF1371" s="218"/>
      <c r="DG1371" s="218"/>
      <c r="DH1371" s="218"/>
      <c r="DI1371" s="218"/>
      <c r="DJ1371" s="218"/>
      <c r="DK1371" s="218"/>
      <c r="DL1371" s="218"/>
      <c r="DM1371" s="218"/>
      <c r="DN1371" s="218"/>
      <c r="DO1371" s="218"/>
      <c r="DP1371" s="218"/>
      <c r="DQ1371" s="218"/>
      <c r="DR1371" s="218"/>
      <c r="DS1371" s="218"/>
      <c r="DT1371" s="218"/>
      <c r="DU1371" s="218"/>
      <c r="DV1371" s="218"/>
      <c r="DW1371" s="218"/>
      <c r="DX1371" s="218"/>
      <c r="DY1371" s="218"/>
      <c r="DZ1371" s="218"/>
      <c r="EA1371" s="218"/>
      <c r="EB1371" s="218"/>
      <c r="EC1371" s="218"/>
      <c r="ED1371" s="218"/>
      <c r="EE1371" s="218"/>
      <c r="EF1371" s="218"/>
      <c r="EG1371" s="218"/>
      <c r="EH1371" s="218"/>
      <c r="EI1371" s="218"/>
      <c r="EJ1371" s="218"/>
      <c r="EK1371" s="218"/>
      <c r="EL1371" s="218"/>
      <c r="EM1371" s="218"/>
      <c r="EN1371" s="218"/>
      <c r="EO1371" s="218"/>
      <c r="EP1371" s="218"/>
      <c r="EQ1371" s="218"/>
      <c r="ER1371" s="218"/>
      <c r="ES1371" s="218"/>
      <c r="ET1371" s="218"/>
      <c r="EU1371" s="218"/>
      <c r="EV1371" s="218"/>
      <c r="EW1371" s="218"/>
      <c r="EX1371" s="218"/>
      <c r="EY1371" s="218"/>
      <c r="EZ1371" s="218"/>
      <c r="FA1371" s="233" t="s">
        <v>5242</v>
      </c>
      <c r="FB1371" s="233"/>
      <c r="FC1371" s="233"/>
      <c r="FD1371" s="233"/>
    </row>
    <row r="1372">
      <c r="A1372" s="630" t="s">
        <v>5243</v>
      </c>
      <c r="B1372" s="233" t="s">
        <v>5244</v>
      </c>
      <c r="C1372" s="235" t="s">
        <v>8</v>
      </c>
      <c r="D1372" s="234" t="s">
        <v>18</v>
      </c>
      <c r="E1372" s="234" t="s">
        <v>12</v>
      </c>
      <c r="F1372" s="234" t="s">
        <v>283</v>
      </c>
      <c r="G1372" s="233" t="s">
        <v>5245</v>
      </c>
      <c r="H1372" s="233" t="s">
        <v>4371</v>
      </c>
      <c r="I1372" s="234" t="s">
        <v>23</v>
      </c>
      <c r="J1372" s="234" t="s">
        <v>44</v>
      </c>
      <c r="K1372" s="234" t="s">
        <v>4384</v>
      </c>
      <c r="L1372" s="233" t="s">
        <v>322</v>
      </c>
      <c r="M1372" s="234" t="s">
        <v>128</v>
      </c>
      <c r="N1372" s="631">
        <v>42257.0</v>
      </c>
      <c r="O1372" s="631">
        <v>42265.0</v>
      </c>
      <c r="P1372" s="218"/>
      <c r="Q1372" s="229"/>
      <c r="R1372" s="229"/>
      <c r="S1372" s="218"/>
      <c r="T1372" s="390">
        <f t="shared" si="2757"/>
        <v>1266</v>
      </c>
      <c r="U1372" s="536">
        <f t="shared" si="2773"/>
        <v>14</v>
      </c>
      <c r="V1372" s="536">
        <f t="shared" ref="V1372:W1372" si="2822">IF(ISBLANK($A1372),"",sum(AF1372,AL1372,AR1372,AX1372,BD1372,BJ1372,BP1372,BV1372,CB1372,CH1372,CN1372,CT1372,CZ1372,DF1372,DL1372,DR1372,DX1372,ED1372,EJ1372,EP1372,EV1372))</f>
        <v>2</v>
      </c>
      <c r="W1372" s="536">
        <f t="shared" si="2822"/>
        <v>0</v>
      </c>
      <c r="X1372" s="537">
        <f t="shared" si="2777"/>
        <v>16</v>
      </c>
      <c r="Y1372" s="536">
        <f t="shared" ref="Y1372:AA1372" si="2823">IF(ISBLANK($A1372),"",sum(AH1372,AN1372,AT1372,AZ1372,BF1372,BL1372,BR1372,BX1372,CD1372,CJ1372,CP1372,CV1372,DB1372,DH1372,DN1372,DT1372,DZ1372,EF1372,EL1372,ER1372,EX1372))</f>
        <v>8</v>
      </c>
      <c r="Z1372" s="536">
        <f t="shared" si="2823"/>
        <v>18</v>
      </c>
      <c r="AA1372" s="536">
        <f t="shared" si="2823"/>
        <v>0</v>
      </c>
      <c r="AB1372" s="537">
        <f t="shared" si="2697"/>
        <v>26</v>
      </c>
      <c r="AC1372" s="632">
        <f t="shared" si="2736"/>
        <v>0.5</v>
      </c>
      <c r="AD1372" s="650" t="str">
        <f t="shared" si="2785"/>
        <v>20+</v>
      </c>
      <c r="AE1372" s="634">
        <v>1.0</v>
      </c>
      <c r="AF1372" s="218"/>
      <c r="AG1372" s="218"/>
      <c r="AH1372" s="634">
        <v>2.0</v>
      </c>
      <c r="AI1372" s="218"/>
      <c r="AJ1372" s="218"/>
      <c r="AK1372" s="634">
        <v>3.0</v>
      </c>
      <c r="AL1372" s="218"/>
      <c r="AM1372" s="218"/>
      <c r="AN1372" s="218"/>
      <c r="AO1372" s="218"/>
      <c r="AP1372" s="218"/>
      <c r="AQ1372" s="634">
        <v>1.0</v>
      </c>
      <c r="AR1372" s="218"/>
      <c r="AS1372" s="218"/>
      <c r="AT1372" s="634">
        <v>2.0</v>
      </c>
      <c r="AU1372" s="218"/>
      <c r="AV1372" s="218"/>
      <c r="AW1372" s="634">
        <v>1.0</v>
      </c>
      <c r="AX1372" s="218"/>
      <c r="AY1372" s="218"/>
      <c r="AZ1372" s="634">
        <v>3.0</v>
      </c>
      <c r="BA1372" s="218"/>
      <c r="BB1372" s="218"/>
      <c r="BC1372" s="218"/>
      <c r="BD1372" s="218"/>
      <c r="BE1372" s="218"/>
      <c r="BF1372" s="218"/>
      <c r="BG1372" s="218"/>
      <c r="BH1372" s="218"/>
      <c r="BI1372" s="218"/>
      <c r="BJ1372" s="634">
        <v>2.0</v>
      </c>
      <c r="BK1372" s="218"/>
      <c r="BL1372" s="218"/>
      <c r="BM1372" s="634">
        <v>6.0</v>
      </c>
      <c r="BN1372" s="218"/>
      <c r="BO1372" s="218"/>
      <c r="BP1372" s="218"/>
      <c r="BQ1372" s="218"/>
      <c r="BR1372" s="218"/>
      <c r="BS1372" s="218"/>
      <c r="BT1372" s="218"/>
      <c r="BU1372" s="218"/>
      <c r="BV1372" s="218"/>
      <c r="BW1372" s="218"/>
      <c r="BX1372" s="218"/>
      <c r="BY1372" s="218"/>
      <c r="BZ1372" s="218"/>
      <c r="CA1372" s="218"/>
      <c r="CB1372" s="218"/>
      <c r="CC1372" s="218"/>
      <c r="CD1372" s="218"/>
      <c r="CE1372" s="218"/>
      <c r="CF1372" s="218"/>
      <c r="CG1372" s="634">
        <v>5.0</v>
      </c>
      <c r="CH1372" s="218"/>
      <c r="CI1372" s="218"/>
      <c r="CJ1372" s="218"/>
      <c r="CK1372" s="634">
        <v>6.0</v>
      </c>
      <c r="CL1372" s="218"/>
      <c r="CM1372" s="218"/>
      <c r="CN1372" s="218"/>
      <c r="CO1372" s="218"/>
      <c r="CP1372" s="218"/>
      <c r="CQ1372" s="218"/>
      <c r="CR1372" s="218"/>
      <c r="CS1372" s="634">
        <v>2.0</v>
      </c>
      <c r="CT1372" s="218"/>
      <c r="CU1372" s="218"/>
      <c r="CV1372" s="218"/>
      <c r="CW1372" s="218"/>
      <c r="CX1372" s="218"/>
      <c r="CY1372" s="634">
        <v>1.0</v>
      </c>
      <c r="CZ1372" s="218"/>
      <c r="DA1372" s="218"/>
      <c r="DB1372" s="218"/>
      <c r="DC1372" s="218"/>
      <c r="DD1372" s="218"/>
      <c r="DE1372" s="218"/>
      <c r="DF1372" s="218"/>
      <c r="DG1372" s="218"/>
      <c r="DH1372" s="634">
        <v>1.0</v>
      </c>
      <c r="DI1372" s="634">
        <v>3.0</v>
      </c>
      <c r="DJ1372" s="218"/>
      <c r="DK1372" s="218"/>
      <c r="DL1372" s="218"/>
      <c r="DM1372" s="218"/>
      <c r="DN1372" s="218"/>
      <c r="DO1372" s="634">
        <v>3.0</v>
      </c>
      <c r="DP1372" s="218"/>
      <c r="DQ1372" s="218"/>
      <c r="DR1372" s="218"/>
      <c r="DS1372" s="218"/>
      <c r="DT1372" s="218"/>
      <c r="DU1372" s="218"/>
      <c r="DV1372" s="218"/>
      <c r="DW1372" s="218"/>
      <c r="DX1372" s="218"/>
      <c r="DY1372" s="218"/>
      <c r="DZ1372" s="218"/>
      <c r="EA1372" s="218"/>
      <c r="EB1372" s="218"/>
      <c r="EC1372" s="218"/>
      <c r="ED1372" s="218"/>
      <c r="EE1372" s="218"/>
      <c r="EF1372" s="218"/>
      <c r="EG1372" s="218"/>
      <c r="EH1372" s="218"/>
      <c r="EI1372" s="218"/>
      <c r="EJ1372" s="218"/>
      <c r="EK1372" s="218"/>
      <c r="EL1372" s="218"/>
      <c r="EM1372" s="218"/>
      <c r="EN1372" s="218"/>
      <c r="EO1372" s="218"/>
      <c r="EP1372" s="218"/>
      <c r="EQ1372" s="218"/>
      <c r="ER1372" s="218"/>
      <c r="ES1372" s="218"/>
      <c r="ET1372" s="218"/>
      <c r="EU1372" s="218"/>
      <c r="EV1372" s="218"/>
      <c r="EW1372" s="218"/>
      <c r="EX1372" s="218"/>
      <c r="EY1372" s="218"/>
      <c r="EZ1372" s="218"/>
      <c r="FA1372" s="233" t="s">
        <v>5246</v>
      </c>
      <c r="FB1372" s="233"/>
      <c r="FC1372" s="233"/>
      <c r="FD1372" s="233"/>
    </row>
    <row r="1373">
      <c r="A1373" s="630" t="s">
        <v>5247</v>
      </c>
      <c r="B1373" s="233" t="s">
        <v>5248</v>
      </c>
      <c r="C1373" s="235" t="s">
        <v>8</v>
      </c>
      <c r="D1373" s="234" t="s">
        <v>18</v>
      </c>
      <c r="E1373" s="234" t="s">
        <v>12</v>
      </c>
      <c r="F1373" s="234" t="s">
        <v>283</v>
      </c>
      <c r="G1373" s="233" t="s">
        <v>5233</v>
      </c>
      <c r="H1373" s="233" t="s">
        <v>4371</v>
      </c>
      <c r="I1373" s="234" t="s">
        <v>23</v>
      </c>
      <c r="J1373" s="234" t="s">
        <v>44</v>
      </c>
      <c r="K1373" s="234" t="s">
        <v>4384</v>
      </c>
      <c r="L1373" s="233" t="s">
        <v>864</v>
      </c>
      <c r="M1373" s="234" t="s">
        <v>133</v>
      </c>
      <c r="N1373" s="631">
        <v>42290.0</v>
      </c>
      <c r="O1373" s="631">
        <v>42290.0</v>
      </c>
      <c r="P1373" s="218"/>
      <c r="Q1373" s="229"/>
      <c r="R1373" s="229"/>
      <c r="S1373" s="218"/>
      <c r="T1373" s="390">
        <f t="shared" si="2757"/>
        <v>1233</v>
      </c>
      <c r="U1373" s="536">
        <f t="shared" si="2773"/>
        <v>7</v>
      </c>
      <c r="V1373" s="536">
        <f t="shared" ref="V1373:W1373" si="2824">IF(ISBLANK($A1373),"",sum(AF1373,AL1373,AR1373,AX1373,BD1373,BJ1373,BP1373,BV1373,CB1373,CH1373,CN1373,CT1373,CZ1373,DF1373,DL1373,DR1373,DX1373,ED1373,EJ1373,EP1373,EV1373))</f>
        <v>4</v>
      </c>
      <c r="W1373" s="536">
        <f t="shared" si="2824"/>
        <v>0</v>
      </c>
      <c r="X1373" s="537">
        <f t="shared" si="2777"/>
        <v>11</v>
      </c>
      <c r="Y1373" s="536">
        <f t="shared" ref="Y1373:AA1373" si="2825">IF(ISBLANK($A1373),"",sum(AH1373,AN1373,AT1373,AZ1373,BF1373,BL1373,BR1373,BX1373,CD1373,CJ1373,CP1373,CV1373,DB1373,DH1373,DN1373,DT1373,DZ1373,EF1373,EL1373,ER1373,EX1373))</f>
        <v>6</v>
      </c>
      <c r="Z1373" s="536">
        <f t="shared" si="2825"/>
        <v>8</v>
      </c>
      <c r="AA1373" s="536">
        <f t="shared" si="2825"/>
        <v>0</v>
      </c>
      <c r="AB1373" s="537">
        <f t="shared" si="2697"/>
        <v>14</v>
      </c>
      <c r="AC1373" s="632">
        <f t="shared" si="2736"/>
        <v>0.5454545455</v>
      </c>
      <c r="AD1373" s="650" t="str">
        <f t="shared" si="2785"/>
        <v>20+</v>
      </c>
      <c r="AE1373" s="237">
        <v>4.0</v>
      </c>
      <c r="AF1373" s="237">
        <v>2.0</v>
      </c>
      <c r="AG1373" s="218"/>
      <c r="AH1373" s="218"/>
      <c r="AI1373" s="218"/>
      <c r="AJ1373" s="218"/>
      <c r="AK1373" s="237">
        <v>1.0</v>
      </c>
      <c r="AL1373" s="218"/>
      <c r="AM1373" s="218"/>
      <c r="AN1373" s="218"/>
      <c r="AO1373" s="218"/>
      <c r="AP1373" s="218"/>
      <c r="AQ1373" s="237">
        <v>2.0</v>
      </c>
      <c r="AR1373" s="218"/>
      <c r="AS1373" s="218"/>
      <c r="AT1373" s="218"/>
      <c r="AU1373" s="218"/>
      <c r="AV1373" s="218"/>
      <c r="AW1373" s="218"/>
      <c r="AX1373" s="237">
        <v>1.0</v>
      </c>
      <c r="AY1373" s="218"/>
      <c r="AZ1373" s="237">
        <v>6.0</v>
      </c>
      <c r="BA1373" s="218"/>
      <c r="BB1373" s="218"/>
      <c r="BC1373" s="218"/>
      <c r="BD1373" s="218"/>
      <c r="BE1373" s="218"/>
      <c r="BF1373" s="218"/>
      <c r="BG1373" s="237">
        <v>8.0</v>
      </c>
      <c r="BH1373" s="218"/>
      <c r="BI1373" s="218"/>
      <c r="BJ1373" s="237">
        <v>1.0</v>
      </c>
      <c r="BK1373" s="218"/>
      <c r="BL1373" s="218"/>
      <c r="BM1373" s="218"/>
      <c r="BN1373" s="218"/>
      <c r="BO1373" s="218"/>
      <c r="BP1373" s="218"/>
      <c r="BQ1373" s="218"/>
      <c r="BR1373" s="218"/>
      <c r="BS1373" s="218"/>
      <c r="BT1373" s="218"/>
      <c r="BU1373" s="218"/>
      <c r="BV1373" s="218"/>
      <c r="BW1373" s="218"/>
      <c r="BX1373" s="218"/>
      <c r="BY1373" s="218"/>
      <c r="BZ1373" s="218"/>
      <c r="CA1373" s="218"/>
      <c r="CB1373" s="218"/>
      <c r="CC1373" s="218"/>
      <c r="CD1373" s="218"/>
      <c r="CE1373" s="218"/>
      <c r="CF1373" s="218"/>
      <c r="CG1373" s="218"/>
      <c r="CH1373" s="218"/>
      <c r="CI1373" s="218"/>
      <c r="CJ1373" s="218"/>
      <c r="CK1373" s="218"/>
      <c r="CL1373" s="218"/>
      <c r="CM1373" s="218"/>
      <c r="CN1373" s="218"/>
      <c r="CO1373" s="218"/>
      <c r="CP1373" s="218"/>
      <c r="CQ1373" s="218"/>
      <c r="CR1373" s="218"/>
      <c r="CS1373" s="218"/>
      <c r="CT1373" s="218"/>
      <c r="CU1373" s="218"/>
      <c r="CV1373" s="218"/>
      <c r="CW1373" s="218"/>
      <c r="CX1373" s="218"/>
      <c r="CY1373" s="218"/>
      <c r="CZ1373" s="218"/>
      <c r="DA1373" s="218"/>
      <c r="DB1373" s="218"/>
      <c r="DC1373" s="218"/>
      <c r="DD1373" s="218"/>
      <c r="DE1373" s="218"/>
      <c r="DF1373" s="218"/>
      <c r="DG1373" s="218"/>
      <c r="DH1373" s="218"/>
      <c r="DI1373" s="218"/>
      <c r="DJ1373" s="218"/>
      <c r="DK1373" s="218"/>
      <c r="DL1373" s="218"/>
      <c r="DM1373" s="218"/>
      <c r="DN1373" s="218"/>
      <c r="DO1373" s="218"/>
      <c r="DP1373" s="218"/>
      <c r="DQ1373" s="218"/>
      <c r="DR1373" s="218"/>
      <c r="DS1373" s="218"/>
      <c r="DT1373" s="218"/>
      <c r="DU1373" s="218"/>
      <c r="DV1373" s="218"/>
      <c r="DW1373" s="218"/>
      <c r="DX1373" s="218"/>
      <c r="DY1373" s="218"/>
      <c r="DZ1373" s="218"/>
      <c r="EA1373" s="218"/>
      <c r="EB1373" s="218"/>
      <c r="EC1373" s="218"/>
      <c r="ED1373" s="218"/>
      <c r="EE1373" s="218"/>
      <c r="EF1373" s="218"/>
      <c r="EG1373" s="218"/>
      <c r="EH1373" s="218"/>
      <c r="EI1373" s="218"/>
      <c r="EJ1373" s="218"/>
      <c r="EK1373" s="218"/>
      <c r="EL1373" s="218"/>
      <c r="EM1373" s="218"/>
      <c r="EN1373" s="218"/>
      <c r="EO1373" s="218"/>
      <c r="EP1373" s="218"/>
      <c r="EQ1373" s="218"/>
      <c r="ER1373" s="218"/>
      <c r="ES1373" s="218"/>
      <c r="ET1373" s="218"/>
      <c r="EU1373" s="218"/>
      <c r="EV1373" s="218"/>
      <c r="EW1373" s="218"/>
      <c r="EX1373" s="218"/>
      <c r="EY1373" s="218"/>
      <c r="EZ1373" s="218"/>
      <c r="FA1373" s="233" t="s">
        <v>5249</v>
      </c>
      <c r="FB1373" s="233"/>
      <c r="FC1373" s="233"/>
      <c r="FD1373" s="233"/>
    </row>
    <row r="1374">
      <c r="A1374" s="630" t="s">
        <v>5250</v>
      </c>
      <c r="B1374" s="233" t="s">
        <v>3669</v>
      </c>
      <c r="C1374" s="644" t="s">
        <v>79</v>
      </c>
      <c r="D1374" s="638" t="s">
        <v>18</v>
      </c>
      <c r="E1374" s="638" t="s">
        <v>12</v>
      </c>
      <c r="F1374" s="638" t="s">
        <v>283</v>
      </c>
      <c r="G1374" s="233" t="s">
        <v>5251</v>
      </c>
      <c r="H1374" s="233" t="s">
        <v>4648</v>
      </c>
      <c r="I1374" s="638" t="s">
        <v>23</v>
      </c>
      <c r="J1374" s="638" t="s">
        <v>44</v>
      </c>
      <c r="K1374" s="638" t="s">
        <v>4384</v>
      </c>
      <c r="L1374" s="233" t="s">
        <v>5252</v>
      </c>
      <c r="M1374" s="638" t="s">
        <v>119</v>
      </c>
      <c r="N1374" s="631">
        <v>42227.0</v>
      </c>
      <c r="O1374" s="631">
        <v>42241.0</v>
      </c>
      <c r="P1374" s="218"/>
      <c r="Q1374" s="229"/>
      <c r="R1374" s="229"/>
      <c r="S1374" s="218"/>
      <c r="T1374" s="390">
        <f t="shared" si="2757"/>
        <v>1296</v>
      </c>
      <c r="U1374" s="647">
        <f t="shared" si="2773"/>
        <v>6</v>
      </c>
      <c r="V1374" s="647">
        <f t="shared" ref="V1374:W1374" si="2826">IF(ISBLANK($A1374),"",sum(AF1374,AL1374,AR1374,AX1374,BD1374,BJ1374,BP1374,BV1374,CB1374,CH1374,CN1374,CT1374,CZ1374,DF1374,DL1374,DR1374,DX1374,ED1374,EJ1374,EP1374,EV1374))</f>
        <v>1</v>
      </c>
      <c r="W1374" s="647">
        <f t="shared" si="2826"/>
        <v>0</v>
      </c>
      <c r="X1374" s="648">
        <f t="shared" si="2777"/>
        <v>7</v>
      </c>
      <c r="Y1374" s="647">
        <f t="shared" ref="Y1374:AA1374" si="2827">IF(ISBLANK($A1374),"",sum(AH1374,AN1374,AT1374,AZ1374,BF1374,BL1374,BR1374,BX1374,CD1374,CJ1374,CP1374,CV1374,DB1374,DH1374,DN1374,DT1374,DZ1374,EF1374,EL1374,ER1374,EX1374))</f>
        <v>1</v>
      </c>
      <c r="Z1374" s="647">
        <f t="shared" si="2827"/>
        <v>0</v>
      </c>
      <c r="AA1374" s="647">
        <f t="shared" si="2827"/>
        <v>0</v>
      </c>
      <c r="AB1374" s="648">
        <f t="shared" si="2697"/>
        <v>1</v>
      </c>
      <c r="AC1374" s="538">
        <f t="shared" si="2736"/>
        <v>0.1428571429</v>
      </c>
      <c r="AD1374" s="650" t="str">
        <f> IF( N1374="" , "", IF( (TODAY()-N1374)/7 &gt; 20 , "20+", ROUNDUP((TODAY()-N1374)/7 ,0)))</f>
        <v>20+</v>
      </c>
      <c r="AE1374" s="237">
        <v>1.0</v>
      </c>
      <c r="AF1374" s="218"/>
      <c r="AG1374" s="218"/>
      <c r="AH1374" s="218"/>
      <c r="AI1374" s="218"/>
      <c r="AJ1374" s="218"/>
      <c r="AK1374" s="237">
        <v>2.0</v>
      </c>
      <c r="AL1374" s="218"/>
      <c r="AM1374" s="218"/>
      <c r="AN1374" s="218"/>
      <c r="AO1374" s="218"/>
      <c r="AP1374" s="218"/>
      <c r="AQ1374" s="218"/>
      <c r="AR1374" s="218"/>
      <c r="AS1374" s="218"/>
      <c r="AT1374" s="218"/>
      <c r="AU1374" s="218"/>
      <c r="AV1374" s="218"/>
      <c r="AW1374" s="218"/>
      <c r="AX1374" s="218"/>
      <c r="AY1374" s="218"/>
      <c r="AZ1374" s="218"/>
      <c r="BA1374" s="218"/>
      <c r="BB1374" s="218"/>
      <c r="BC1374" s="218"/>
      <c r="BD1374" s="218"/>
      <c r="BE1374" s="218"/>
      <c r="BF1374" s="218"/>
      <c r="BG1374" s="218"/>
      <c r="BH1374" s="218"/>
      <c r="BI1374" s="237">
        <v>1.0</v>
      </c>
      <c r="BJ1374" s="218"/>
      <c r="BK1374" s="218"/>
      <c r="BL1374" s="218"/>
      <c r="BM1374" s="218"/>
      <c r="BN1374" s="218"/>
      <c r="BO1374" s="218"/>
      <c r="BP1374" s="218"/>
      <c r="BQ1374" s="218"/>
      <c r="BR1374" s="218"/>
      <c r="BS1374" s="218"/>
      <c r="BT1374" s="218"/>
      <c r="BU1374" s="237">
        <v>1.0</v>
      </c>
      <c r="BV1374" s="218"/>
      <c r="BW1374" s="218"/>
      <c r="BX1374" s="218"/>
      <c r="BY1374" s="218"/>
      <c r="BZ1374" s="218"/>
      <c r="CA1374" s="218"/>
      <c r="CB1374" s="218"/>
      <c r="CC1374" s="218"/>
      <c r="CD1374" s="218"/>
      <c r="CE1374" s="218"/>
      <c r="CF1374" s="218"/>
      <c r="CG1374" s="237">
        <v>1.0</v>
      </c>
      <c r="CH1374" s="218"/>
      <c r="CI1374" s="218"/>
      <c r="CJ1374" s="237">
        <v>1.0</v>
      </c>
      <c r="CK1374" s="218"/>
      <c r="CL1374" s="218"/>
      <c r="CM1374" s="218"/>
      <c r="CN1374" s="237">
        <v>1.0</v>
      </c>
      <c r="CO1374" s="218"/>
      <c r="CP1374" s="218"/>
      <c r="CQ1374" s="218"/>
      <c r="CR1374" s="218"/>
      <c r="CS1374" s="218"/>
      <c r="CT1374" s="218"/>
      <c r="CU1374" s="218"/>
      <c r="CV1374" s="218"/>
      <c r="CW1374" s="218"/>
      <c r="CX1374" s="218"/>
      <c r="CY1374" s="218"/>
      <c r="CZ1374" s="218"/>
      <c r="DA1374" s="218"/>
      <c r="DB1374" s="218"/>
      <c r="DC1374" s="218"/>
      <c r="DD1374" s="218"/>
      <c r="DE1374" s="218"/>
      <c r="DF1374" s="218"/>
      <c r="DG1374" s="218"/>
      <c r="DH1374" s="218"/>
      <c r="DI1374" s="218"/>
      <c r="DJ1374" s="218"/>
      <c r="DK1374" s="218"/>
      <c r="DL1374" s="218"/>
      <c r="DM1374" s="218"/>
      <c r="DN1374" s="218"/>
      <c r="DO1374" s="218"/>
      <c r="DP1374" s="218"/>
      <c r="DQ1374" s="218"/>
      <c r="DR1374" s="218"/>
      <c r="DS1374" s="218"/>
      <c r="DT1374" s="218"/>
      <c r="DU1374" s="218"/>
      <c r="DV1374" s="218"/>
      <c r="DW1374" s="218"/>
      <c r="DX1374" s="218"/>
      <c r="DY1374" s="218"/>
      <c r="DZ1374" s="218"/>
      <c r="EA1374" s="218"/>
      <c r="EB1374" s="218"/>
      <c r="EC1374" s="218"/>
      <c r="ED1374" s="218"/>
      <c r="EE1374" s="218"/>
      <c r="EF1374" s="218"/>
      <c r="EG1374" s="218"/>
      <c r="EH1374" s="218"/>
      <c r="EI1374" s="218"/>
      <c r="EJ1374" s="218"/>
      <c r="EK1374" s="218"/>
      <c r="EL1374" s="218"/>
      <c r="EM1374" s="218"/>
      <c r="EN1374" s="218"/>
      <c r="EO1374" s="218"/>
      <c r="EP1374" s="218"/>
      <c r="EQ1374" s="218"/>
      <c r="ER1374" s="218"/>
      <c r="ES1374" s="218"/>
      <c r="ET1374" s="218"/>
      <c r="EU1374" s="218"/>
      <c r="EV1374" s="218"/>
      <c r="EW1374" s="218"/>
      <c r="EX1374" s="218"/>
      <c r="EY1374" s="218"/>
      <c r="EZ1374" s="218"/>
      <c r="FA1374" s="233" t="s">
        <v>5253</v>
      </c>
      <c r="FB1374" s="233"/>
      <c r="FC1374" s="233"/>
      <c r="FD1374" s="233"/>
    </row>
    <row r="1375">
      <c r="A1375" s="630" t="s">
        <v>5254</v>
      </c>
      <c r="B1375" s="233" t="s">
        <v>5244</v>
      </c>
      <c r="C1375" s="235" t="s">
        <v>8</v>
      </c>
      <c r="D1375" s="234" t="s">
        <v>18</v>
      </c>
      <c r="E1375" s="234" t="s">
        <v>12</v>
      </c>
      <c r="F1375" s="234" t="s">
        <v>283</v>
      </c>
      <c r="G1375" s="233" t="s">
        <v>5245</v>
      </c>
      <c r="H1375" s="233" t="s">
        <v>4549</v>
      </c>
      <c r="I1375" s="234" t="s">
        <v>23</v>
      </c>
      <c r="J1375" s="234" t="s">
        <v>44</v>
      </c>
      <c r="K1375" s="234" t="s">
        <v>4384</v>
      </c>
      <c r="L1375" s="233" t="s">
        <v>5255</v>
      </c>
      <c r="M1375" s="234" t="s">
        <v>75</v>
      </c>
      <c r="N1375" s="631">
        <v>42291.0</v>
      </c>
      <c r="O1375" s="631">
        <v>42291.0</v>
      </c>
      <c r="P1375" s="218"/>
      <c r="Q1375" s="229"/>
      <c r="R1375" s="229"/>
      <c r="S1375" s="218"/>
      <c r="T1375" s="390">
        <f t="shared" si="2757"/>
        <v>1232</v>
      </c>
      <c r="U1375" s="536">
        <f t="shared" si="2773"/>
        <v>0</v>
      </c>
      <c r="V1375" s="536">
        <f t="shared" ref="V1375:W1375" si="2828">IF(ISBLANK($A1375),"",sum(AF1375,AL1375,AR1375,AX1375,BD1375,BJ1375,BP1375,BV1375,CB1375,CH1375,CN1375,CT1375,CZ1375,DF1375,DL1375,DR1375,DX1375,ED1375,EJ1375,EP1375,EV1375))</f>
        <v>6</v>
      </c>
      <c r="W1375" s="536">
        <f t="shared" si="2828"/>
        <v>0</v>
      </c>
      <c r="X1375" s="537">
        <f t="shared" si="2777"/>
        <v>6</v>
      </c>
      <c r="Y1375" s="536">
        <f t="shared" ref="Y1375:AA1375" si="2829">IF(ISBLANK($A1375),"",sum(AH1375,AN1375,AT1375,AZ1375,BF1375,BL1375,BR1375,BX1375,CD1375,CJ1375,CP1375,CV1375,DB1375,DH1375,DN1375,DT1375,DZ1375,EF1375,EL1375,ER1375,EX1375))</f>
        <v>2</v>
      </c>
      <c r="Z1375" s="536">
        <f t="shared" si="2829"/>
        <v>15</v>
      </c>
      <c r="AA1375" s="536">
        <f t="shared" si="2829"/>
        <v>0</v>
      </c>
      <c r="AB1375" s="537">
        <f t="shared" si="2697"/>
        <v>17</v>
      </c>
      <c r="AC1375" s="632">
        <f t="shared" si="2736"/>
        <v>0.3333333333</v>
      </c>
      <c r="AD1375" s="650" t="str">
        <f t="shared" ref="AD1375:AD1399" si="2832">IF( (TODAY()-N1375)/7 &lt; 1,"1", IF( N1375="" , "", IF( (TODAY()-N1375)/7 &gt; 20 , "20+", (TODAY()-N1375)/7 )))</f>
        <v>20+</v>
      </c>
      <c r="AE1375" s="218"/>
      <c r="AF1375" s="237">
        <v>1.0</v>
      </c>
      <c r="AG1375" s="218"/>
      <c r="AH1375" s="218"/>
      <c r="AI1375" s="218"/>
      <c r="AJ1375" s="218"/>
      <c r="AK1375" s="218"/>
      <c r="AL1375" s="237">
        <v>2.0</v>
      </c>
      <c r="AM1375" s="218"/>
      <c r="AN1375" s="218"/>
      <c r="AO1375" s="218"/>
      <c r="AP1375" s="218"/>
      <c r="AQ1375" s="218"/>
      <c r="AR1375" s="218"/>
      <c r="AS1375" s="218"/>
      <c r="AT1375" s="218"/>
      <c r="AU1375" s="218"/>
      <c r="AV1375" s="218"/>
      <c r="AW1375" s="218"/>
      <c r="AX1375" s="218"/>
      <c r="AY1375" s="218"/>
      <c r="AZ1375" s="218"/>
      <c r="BA1375" s="218"/>
      <c r="BB1375" s="218"/>
      <c r="BC1375" s="218"/>
      <c r="BD1375" s="237">
        <v>1.0</v>
      </c>
      <c r="BE1375" s="218"/>
      <c r="BF1375" s="218"/>
      <c r="BG1375" s="237">
        <v>2.0</v>
      </c>
      <c r="BH1375" s="218"/>
      <c r="BI1375" s="218"/>
      <c r="BJ1375" s="218"/>
      <c r="BK1375" s="218"/>
      <c r="BL1375" s="237">
        <v>1.0</v>
      </c>
      <c r="BM1375" s="218"/>
      <c r="BN1375" s="218"/>
      <c r="BO1375" s="218"/>
      <c r="BP1375" s="237">
        <v>2.0</v>
      </c>
      <c r="BQ1375" s="218"/>
      <c r="BR1375" s="218"/>
      <c r="BS1375" s="218"/>
      <c r="BT1375" s="218"/>
      <c r="BU1375" s="218"/>
      <c r="BV1375" s="218"/>
      <c r="BW1375" s="218"/>
      <c r="BX1375" s="218"/>
      <c r="BY1375" s="218"/>
      <c r="BZ1375" s="218"/>
      <c r="CA1375" s="218"/>
      <c r="CB1375" s="218"/>
      <c r="CC1375" s="218"/>
      <c r="CD1375" s="218"/>
      <c r="CE1375" s="237">
        <v>4.0</v>
      </c>
      <c r="CF1375" s="218"/>
      <c r="CG1375" s="218"/>
      <c r="CH1375" s="218"/>
      <c r="CI1375" s="218"/>
      <c r="CJ1375" s="237">
        <v>1.0</v>
      </c>
      <c r="CK1375" s="237">
        <v>9.0</v>
      </c>
      <c r="CL1375" s="218"/>
      <c r="CM1375" s="218"/>
      <c r="CN1375" s="218"/>
      <c r="CO1375" s="218"/>
      <c r="CP1375" s="218"/>
      <c r="CQ1375" s="218"/>
      <c r="CR1375" s="218"/>
      <c r="CS1375" s="218"/>
      <c r="CT1375" s="218"/>
      <c r="CU1375" s="218"/>
      <c r="CV1375" s="218"/>
      <c r="CW1375" s="218"/>
      <c r="CX1375" s="218"/>
      <c r="CY1375" s="218"/>
      <c r="CZ1375" s="218"/>
      <c r="DA1375" s="218"/>
      <c r="DB1375" s="218"/>
      <c r="DC1375" s="218"/>
      <c r="DD1375" s="218"/>
      <c r="DE1375" s="218"/>
      <c r="DF1375" s="218"/>
      <c r="DG1375" s="218"/>
      <c r="DH1375" s="218"/>
      <c r="DI1375" s="218"/>
      <c r="DJ1375" s="218"/>
      <c r="DK1375" s="218"/>
      <c r="DL1375" s="218"/>
      <c r="DM1375" s="218"/>
      <c r="DN1375" s="218"/>
      <c r="DO1375" s="218"/>
      <c r="DP1375" s="218"/>
      <c r="DQ1375" s="218"/>
      <c r="DR1375" s="218"/>
      <c r="DS1375" s="218"/>
      <c r="DT1375" s="218"/>
      <c r="DU1375" s="218"/>
      <c r="DV1375" s="218"/>
      <c r="DW1375" s="218"/>
      <c r="DX1375" s="218"/>
      <c r="DY1375" s="218"/>
      <c r="DZ1375" s="218"/>
      <c r="EA1375" s="218"/>
      <c r="EB1375" s="218"/>
      <c r="EC1375" s="218"/>
      <c r="ED1375" s="218"/>
      <c r="EE1375" s="218"/>
      <c r="EF1375" s="218"/>
      <c r="EG1375" s="218"/>
      <c r="EH1375" s="218"/>
      <c r="EI1375" s="218"/>
      <c r="EJ1375" s="218"/>
      <c r="EK1375" s="218"/>
      <c r="EL1375" s="218"/>
      <c r="EM1375" s="218"/>
      <c r="EN1375" s="218"/>
      <c r="EO1375" s="218"/>
      <c r="EP1375" s="218"/>
      <c r="EQ1375" s="218"/>
      <c r="ER1375" s="218"/>
      <c r="ES1375" s="218"/>
      <c r="ET1375" s="218"/>
      <c r="EU1375" s="218"/>
      <c r="EV1375" s="218"/>
      <c r="EW1375" s="218"/>
      <c r="EX1375" s="218"/>
      <c r="EY1375" s="218"/>
      <c r="EZ1375" s="218"/>
      <c r="FA1375" s="233" t="s">
        <v>5256</v>
      </c>
      <c r="FB1375" s="233"/>
      <c r="FC1375" s="233"/>
      <c r="FD1375" s="233"/>
    </row>
    <row r="1376">
      <c r="A1376" s="630" t="s">
        <v>5257</v>
      </c>
      <c r="B1376" s="233" t="s">
        <v>5258</v>
      </c>
      <c r="C1376" s="235" t="s">
        <v>79</v>
      </c>
      <c r="D1376" s="234" t="s">
        <v>18</v>
      </c>
      <c r="E1376" s="234" t="s">
        <v>12</v>
      </c>
      <c r="F1376" s="218"/>
      <c r="G1376" s="233" t="s">
        <v>5259</v>
      </c>
      <c r="H1376" s="233" t="s">
        <v>4648</v>
      </c>
      <c r="I1376" s="234" t="s">
        <v>23</v>
      </c>
      <c r="J1376" s="234" t="s">
        <v>44</v>
      </c>
      <c r="K1376" s="234" t="s">
        <v>4384</v>
      </c>
      <c r="L1376" s="233" t="s">
        <v>1305</v>
      </c>
      <c r="M1376" s="234" t="s">
        <v>121</v>
      </c>
      <c r="N1376" s="631">
        <v>42303.0</v>
      </c>
      <c r="O1376" s="224"/>
      <c r="P1376" s="218"/>
      <c r="Q1376" s="229"/>
      <c r="R1376" s="229"/>
      <c r="S1376" s="218"/>
      <c r="T1376" s="390">
        <f t="shared" si="2757"/>
        <v>1220</v>
      </c>
      <c r="U1376" s="536">
        <f t="shared" si="2773"/>
        <v>5</v>
      </c>
      <c r="V1376" s="536">
        <f t="shared" ref="V1376:W1376" si="2830">IF(ISBLANK($A1376),"",sum(AF1376,AL1376,AR1376,AX1376,BD1376,BJ1376,BP1376,BV1376,CB1376,CH1376,CN1376,CT1376,CZ1376,DF1376,DL1376,DR1376,DX1376,ED1376,EJ1376,EP1376,EV1376))</f>
        <v>0</v>
      </c>
      <c r="W1376" s="536">
        <f t="shared" si="2830"/>
        <v>0</v>
      </c>
      <c r="X1376" s="537">
        <f t="shared" si="2777"/>
        <v>5</v>
      </c>
      <c r="Y1376" s="536">
        <f t="shared" ref="Y1376:AA1376" si="2831">IF(ISBLANK($A1376),"",sum(AH1376,AN1376,AT1376,AZ1376,BF1376,BL1376,BR1376,BX1376,CD1376,CJ1376,CP1376,CV1376,DB1376,DH1376,DN1376,DT1376,DZ1376,EF1376,EL1376,ER1376,EX1376))</f>
        <v>3</v>
      </c>
      <c r="Z1376" s="536">
        <f t="shared" si="2831"/>
        <v>2</v>
      </c>
      <c r="AA1376" s="536">
        <f t="shared" si="2831"/>
        <v>0</v>
      </c>
      <c r="AB1376" s="537">
        <f t="shared" si="2697"/>
        <v>5</v>
      </c>
      <c r="AC1376" s="632">
        <f t="shared" si="2736"/>
        <v>0.6</v>
      </c>
      <c r="AD1376" s="650" t="str">
        <f t="shared" si="2832"/>
        <v>20+</v>
      </c>
      <c r="AE1376" s="237">
        <v>4.0</v>
      </c>
      <c r="AF1376" s="218"/>
      <c r="AG1376" s="218"/>
      <c r="AH1376" s="218"/>
      <c r="AI1376" s="218"/>
      <c r="AJ1376" s="218"/>
      <c r="AK1376" s="218"/>
      <c r="AL1376" s="218"/>
      <c r="AM1376" s="218"/>
      <c r="AN1376" s="218"/>
      <c r="AO1376" s="218"/>
      <c r="AP1376" s="218"/>
      <c r="AQ1376" s="237">
        <v>1.0</v>
      </c>
      <c r="AR1376" s="218"/>
      <c r="AS1376" s="218"/>
      <c r="AT1376" s="237">
        <v>3.0</v>
      </c>
      <c r="AU1376" s="218"/>
      <c r="AV1376" s="218"/>
      <c r="AW1376" s="218"/>
      <c r="AX1376" s="218"/>
      <c r="AY1376" s="218"/>
      <c r="AZ1376" s="218"/>
      <c r="BA1376" s="237">
        <v>2.0</v>
      </c>
      <c r="BB1376" s="218"/>
      <c r="BC1376" s="218"/>
      <c r="BD1376" s="218"/>
      <c r="BE1376" s="218"/>
      <c r="BF1376" s="218"/>
      <c r="BG1376" s="218"/>
      <c r="BH1376" s="218"/>
      <c r="BI1376" s="218"/>
      <c r="BJ1376" s="218"/>
      <c r="BK1376" s="218"/>
      <c r="BL1376" s="218"/>
      <c r="BM1376" s="218"/>
      <c r="BN1376" s="218"/>
      <c r="BO1376" s="218"/>
      <c r="BP1376" s="218"/>
      <c r="BQ1376" s="218"/>
      <c r="BR1376" s="218"/>
      <c r="BS1376" s="218"/>
      <c r="BT1376" s="218"/>
      <c r="BU1376" s="218"/>
      <c r="BV1376" s="218"/>
      <c r="BW1376" s="218"/>
      <c r="BX1376" s="218"/>
      <c r="BY1376" s="218"/>
      <c r="BZ1376" s="218"/>
      <c r="CA1376" s="218"/>
      <c r="CB1376" s="218"/>
      <c r="CC1376" s="218"/>
      <c r="CD1376" s="218"/>
      <c r="CE1376" s="218"/>
      <c r="CF1376" s="218"/>
      <c r="CG1376" s="218"/>
      <c r="CH1376" s="218"/>
      <c r="CI1376" s="218"/>
      <c r="CJ1376" s="218"/>
      <c r="CK1376" s="218"/>
      <c r="CL1376" s="218"/>
      <c r="CM1376" s="218"/>
      <c r="CN1376" s="218"/>
      <c r="CO1376" s="218"/>
      <c r="CP1376" s="218"/>
      <c r="CQ1376" s="218"/>
      <c r="CR1376" s="218"/>
      <c r="CS1376" s="218"/>
      <c r="CT1376" s="218"/>
      <c r="CU1376" s="218"/>
      <c r="CV1376" s="218"/>
      <c r="CW1376" s="218"/>
      <c r="CX1376" s="218"/>
      <c r="CY1376" s="218"/>
      <c r="CZ1376" s="218"/>
      <c r="DA1376" s="218"/>
      <c r="DB1376" s="218"/>
      <c r="DC1376" s="218"/>
      <c r="DD1376" s="218"/>
      <c r="DE1376" s="218"/>
      <c r="DF1376" s="218"/>
      <c r="DG1376" s="218"/>
      <c r="DH1376" s="218"/>
      <c r="DI1376" s="218"/>
      <c r="DJ1376" s="218"/>
      <c r="DK1376" s="218"/>
      <c r="DL1376" s="218"/>
      <c r="DM1376" s="218"/>
      <c r="DN1376" s="218"/>
      <c r="DO1376" s="218"/>
      <c r="DP1376" s="218"/>
      <c r="DQ1376" s="218"/>
      <c r="DR1376" s="218"/>
      <c r="DS1376" s="218"/>
      <c r="DT1376" s="218"/>
      <c r="DU1376" s="218"/>
      <c r="DV1376" s="218"/>
      <c r="DW1376" s="218"/>
      <c r="DX1376" s="218"/>
      <c r="DY1376" s="218"/>
      <c r="DZ1376" s="218"/>
      <c r="EA1376" s="218"/>
      <c r="EB1376" s="218"/>
      <c r="EC1376" s="218"/>
      <c r="ED1376" s="218"/>
      <c r="EE1376" s="218"/>
      <c r="EF1376" s="218"/>
      <c r="EG1376" s="218"/>
      <c r="EH1376" s="218"/>
      <c r="EI1376" s="218"/>
      <c r="EJ1376" s="218"/>
      <c r="EK1376" s="218"/>
      <c r="EL1376" s="218"/>
      <c r="EM1376" s="218"/>
      <c r="EN1376" s="218"/>
      <c r="EO1376" s="218"/>
      <c r="EP1376" s="218"/>
      <c r="EQ1376" s="218"/>
      <c r="ER1376" s="218"/>
      <c r="ES1376" s="218"/>
      <c r="ET1376" s="218"/>
      <c r="EU1376" s="218"/>
      <c r="EV1376" s="218"/>
      <c r="EW1376" s="218"/>
      <c r="EX1376" s="218"/>
      <c r="EY1376" s="218"/>
      <c r="EZ1376" s="218"/>
      <c r="FA1376" s="233" t="s">
        <v>5260</v>
      </c>
      <c r="FB1376" s="233"/>
      <c r="FC1376" s="233"/>
      <c r="FD1376" s="233"/>
    </row>
    <row r="1377">
      <c r="A1377" s="627" t="s">
        <v>5261</v>
      </c>
      <c r="B1377" s="275" t="s">
        <v>402</v>
      </c>
      <c r="C1377" s="277" t="s">
        <v>8</v>
      </c>
      <c r="D1377" s="276" t="s">
        <v>18</v>
      </c>
      <c r="E1377" s="276" t="s">
        <v>12</v>
      </c>
      <c r="F1377" s="276" t="s">
        <v>283</v>
      </c>
      <c r="G1377" s="275" t="s">
        <v>5262</v>
      </c>
      <c r="H1377" s="275" t="s">
        <v>3770</v>
      </c>
      <c r="I1377" s="276" t="s">
        <v>23</v>
      </c>
      <c r="J1377" s="276" t="s">
        <v>44</v>
      </c>
      <c r="K1377" s="276" t="s">
        <v>4384</v>
      </c>
      <c r="L1377" s="275" t="s">
        <v>849</v>
      </c>
      <c r="M1377" s="276" t="s">
        <v>125</v>
      </c>
      <c r="N1377" s="628">
        <v>42335.0</v>
      </c>
      <c r="O1377" s="286"/>
      <c r="P1377" s="97"/>
      <c r="Q1377" s="99"/>
      <c r="R1377" s="99"/>
      <c r="S1377" s="97"/>
      <c r="T1377" s="390">
        <f t="shared" si="2757"/>
        <v>1188</v>
      </c>
      <c r="U1377" s="279">
        <f t="shared" si="2773"/>
        <v>2</v>
      </c>
      <c r="V1377" s="279">
        <f t="shared" ref="V1377:W1377" si="2833">IF(ISBLANK($A1377),"",sum(AF1377,AL1377,AR1377,AX1377,BD1377,BJ1377,BP1377,BV1377,CB1377,CH1377,CN1377,CT1377,CZ1377,DF1377,DL1377,DR1377,DX1377,ED1377,EJ1377,EP1377,EV1377))</f>
        <v>4</v>
      </c>
      <c r="W1377" s="279">
        <f t="shared" si="2833"/>
        <v>0</v>
      </c>
      <c r="X1377" s="280">
        <f t="shared" si="2777"/>
        <v>6</v>
      </c>
      <c r="Y1377" s="279">
        <f t="shared" ref="Y1377:AA1377" si="2834">IF(ISBLANK($A1377),"",sum(AH1377,AN1377,AT1377,AZ1377,BF1377,BL1377,BR1377,BX1377,CD1377,CJ1377,CP1377,CV1377,DB1377,DH1377,DN1377,DT1377,DZ1377,EF1377,EL1377,ER1377,EX1377))</f>
        <v>0</v>
      </c>
      <c r="Z1377" s="279">
        <f t="shared" si="2834"/>
        <v>2</v>
      </c>
      <c r="AA1377" s="279">
        <f t="shared" si="2834"/>
        <v>0</v>
      </c>
      <c r="AB1377" s="280">
        <f t="shared" si="2697"/>
        <v>2</v>
      </c>
      <c r="AC1377" s="712">
        <f t="shared" si="2736"/>
        <v>0</v>
      </c>
      <c r="AD1377" s="629" t="str">
        <f t="shared" si="2832"/>
        <v>20+</v>
      </c>
      <c r="AE1377" s="713">
        <v>1.0</v>
      </c>
      <c r="AF1377" s="713">
        <v>1.0</v>
      </c>
      <c r="AG1377" s="97"/>
      <c r="AH1377" s="97"/>
      <c r="AI1377" s="97"/>
      <c r="AJ1377" s="97"/>
      <c r="AK1377" s="97"/>
      <c r="AL1377" s="713">
        <v>2.0</v>
      </c>
      <c r="AM1377" s="97"/>
      <c r="AN1377" s="97"/>
      <c r="AO1377" s="713">
        <v>2.0</v>
      </c>
      <c r="AP1377" s="97"/>
      <c r="AQ1377" s="97"/>
      <c r="AR1377" s="713">
        <v>1.0</v>
      </c>
      <c r="AS1377" s="97"/>
      <c r="AT1377" s="97"/>
      <c r="AU1377" s="97"/>
      <c r="AV1377" s="97"/>
      <c r="AW1377" s="97"/>
      <c r="AX1377" s="97"/>
      <c r="AY1377" s="97"/>
      <c r="AZ1377" s="97"/>
      <c r="BA1377" s="97"/>
      <c r="BB1377" s="97"/>
      <c r="BC1377" s="713">
        <v>1.0</v>
      </c>
      <c r="BD1377" s="97"/>
      <c r="BE1377" s="97"/>
      <c r="BF1377" s="97"/>
      <c r="BG1377" s="97"/>
      <c r="BH1377" s="97"/>
      <c r="BI1377" s="97"/>
      <c r="BJ1377" s="97"/>
      <c r="BK1377" s="97"/>
      <c r="BL1377" s="97"/>
      <c r="BM1377" s="97"/>
      <c r="BN1377" s="97"/>
      <c r="BO1377" s="97"/>
      <c r="BP1377" s="97"/>
      <c r="BQ1377" s="97"/>
      <c r="BR1377" s="97"/>
      <c r="BS1377" s="97"/>
      <c r="BT1377" s="97"/>
      <c r="BU1377" s="97"/>
      <c r="BV1377" s="97"/>
      <c r="BW1377" s="97"/>
      <c r="BX1377" s="97"/>
      <c r="BY1377" s="97"/>
      <c r="BZ1377" s="97"/>
      <c r="CA1377" s="97"/>
      <c r="CB1377" s="97"/>
      <c r="CC1377" s="97"/>
      <c r="CD1377" s="97"/>
      <c r="CE1377" s="97"/>
      <c r="CF1377" s="97"/>
      <c r="CG1377" s="97"/>
      <c r="CH1377" s="97"/>
      <c r="CI1377" s="97"/>
      <c r="CJ1377" s="97"/>
      <c r="CK1377" s="97"/>
      <c r="CL1377" s="97"/>
      <c r="CM1377" s="97"/>
      <c r="CN1377" s="97"/>
      <c r="CO1377" s="97"/>
      <c r="CP1377" s="97"/>
      <c r="CQ1377" s="97"/>
      <c r="CR1377" s="97"/>
      <c r="CS1377" s="97"/>
      <c r="CT1377" s="97"/>
      <c r="CU1377" s="97"/>
      <c r="CV1377" s="97"/>
      <c r="CW1377" s="97"/>
      <c r="CX1377" s="97"/>
      <c r="CY1377" s="97"/>
      <c r="CZ1377" s="97"/>
      <c r="DA1377" s="97"/>
      <c r="DB1377" s="97"/>
      <c r="DC1377" s="97"/>
      <c r="DD1377" s="97"/>
      <c r="DE1377" s="97"/>
      <c r="DF1377" s="97"/>
      <c r="DG1377" s="97"/>
      <c r="DH1377" s="97"/>
      <c r="DI1377" s="97"/>
      <c r="DJ1377" s="97"/>
      <c r="DK1377" s="97"/>
      <c r="DL1377" s="97"/>
      <c r="DM1377" s="97"/>
      <c r="DN1377" s="97"/>
      <c r="DO1377" s="97"/>
      <c r="DP1377" s="97"/>
      <c r="DQ1377" s="97"/>
      <c r="DR1377" s="97"/>
      <c r="DS1377" s="97"/>
      <c r="DT1377" s="97"/>
      <c r="DU1377" s="97"/>
      <c r="DV1377" s="97"/>
      <c r="DW1377" s="97"/>
      <c r="DX1377" s="97"/>
      <c r="DY1377" s="97"/>
      <c r="DZ1377" s="97"/>
      <c r="EA1377" s="97"/>
      <c r="EB1377" s="97"/>
      <c r="EC1377" s="97"/>
      <c r="ED1377" s="97"/>
      <c r="EE1377" s="97"/>
      <c r="EF1377" s="97"/>
      <c r="EG1377" s="97"/>
      <c r="EH1377" s="97"/>
      <c r="EI1377" s="97"/>
      <c r="EJ1377" s="97"/>
      <c r="EK1377" s="97"/>
      <c r="EL1377" s="97"/>
      <c r="EM1377" s="97"/>
      <c r="EN1377" s="97"/>
      <c r="EO1377" s="97"/>
      <c r="EP1377" s="97"/>
      <c r="EQ1377" s="97"/>
      <c r="ER1377" s="97"/>
      <c r="ES1377" s="97"/>
      <c r="ET1377" s="97"/>
      <c r="EU1377" s="97"/>
      <c r="EV1377" s="97"/>
      <c r="EW1377" s="97"/>
      <c r="EX1377" s="97"/>
      <c r="EY1377" s="97"/>
      <c r="EZ1377" s="97"/>
      <c r="FA1377" s="275" t="s">
        <v>5263</v>
      </c>
      <c r="FB1377" s="275"/>
      <c r="FC1377" s="275"/>
      <c r="FD1377" s="275"/>
    </row>
    <row r="1378">
      <c r="A1378" s="630" t="s">
        <v>5264</v>
      </c>
      <c r="B1378" s="233" t="s">
        <v>4369</v>
      </c>
      <c r="C1378" s="235" t="s">
        <v>8</v>
      </c>
      <c r="D1378" s="234" t="s">
        <v>18</v>
      </c>
      <c r="E1378" s="234" t="s">
        <v>12</v>
      </c>
      <c r="F1378" s="234" t="s">
        <v>283</v>
      </c>
      <c r="G1378" s="233" t="s">
        <v>5265</v>
      </c>
      <c r="H1378" s="233" t="s">
        <v>4371</v>
      </c>
      <c r="I1378" s="234" t="s">
        <v>23</v>
      </c>
      <c r="J1378" s="234" t="s">
        <v>44</v>
      </c>
      <c r="K1378" s="234" t="s">
        <v>4384</v>
      </c>
      <c r="L1378" s="233" t="s">
        <v>433</v>
      </c>
      <c r="M1378" s="234" t="s">
        <v>106</v>
      </c>
      <c r="N1378" s="631">
        <v>42377.0</v>
      </c>
      <c r="O1378" s="631">
        <v>42377.0</v>
      </c>
      <c r="P1378" s="218"/>
      <c r="Q1378" s="714">
        <v>42380.0</v>
      </c>
      <c r="R1378" s="714">
        <v>42417.0</v>
      </c>
      <c r="S1378" s="218"/>
      <c r="T1378" s="390">
        <f t="shared" si="2757"/>
        <v>1146</v>
      </c>
      <c r="U1378" s="536">
        <f t="shared" si="2773"/>
        <v>7</v>
      </c>
      <c r="V1378" s="536">
        <f t="shared" ref="V1378:W1378" si="2835">IF(ISBLANK($A1378),"",sum(AF1378,AL1378,AR1378,AX1378,BD1378,BJ1378,BP1378,BV1378,CB1378,CH1378,CN1378,CT1378,CZ1378,DF1378,DL1378,DR1378,DX1378,ED1378,EJ1378,EP1378,EV1378))</f>
        <v>1</v>
      </c>
      <c r="W1378" s="536">
        <f t="shared" si="2835"/>
        <v>0</v>
      </c>
      <c r="X1378" s="537">
        <f t="shared" si="2777"/>
        <v>8</v>
      </c>
      <c r="Y1378" s="536">
        <f t="shared" ref="Y1378:AA1378" si="2836">IF(ISBLANK($A1378),"",sum(AH1378,AN1378,AT1378,AZ1378,BF1378,BL1378,BR1378,BX1378,CD1378,CJ1378,CP1378,CV1378,DB1378,DH1378,DN1378,DT1378,DZ1378,EF1378,EL1378,ER1378,EX1378))</f>
        <v>5</v>
      </c>
      <c r="Z1378" s="536">
        <f t="shared" si="2836"/>
        <v>1</v>
      </c>
      <c r="AA1378" s="536">
        <f t="shared" si="2836"/>
        <v>0</v>
      </c>
      <c r="AB1378" s="537">
        <f t="shared" si="2697"/>
        <v>6</v>
      </c>
      <c r="AC1378" s="632">
        <f t="shared" si="2736"/>
        <v>0.625</v>
      </c>
      <c r="AD1378" s="633" t="str">
        <f t="shared" si="2832"/>
        <v>20+</v>
      </c>
      <c r="AE1378" s="218"/>
      <c r="AF1378" s="218"/>
      <c r="AG1378" s="218"/>
      <c r="AH1378" s="218"/>
      <c r="AI1378" s="218"/>
      <c r="AJ1378" s="218"/>
      <c r="AK1378" s="218"/>
      <c r="AL1378" s="218"/>
      <c r="AM1378" s="218"/>
      <c r="AN1378" s="218"/>
      <c r="AO1378" s="218"/>
      <c r="AP1378" s="218"/>
      <c r="AQ1378" s="634">
        <v>3.0</v>
      </c>
      <c r="AR1378" s="634">
        <v>1.0</v>
      </c>
      <c r="AS1378" s="218"/>
      <c r="AT1378" s="218"/>
      <c r="AU1378" s="218"/>
      <c r="AV1378" s="218"/>
      <c r="AW1378" s="634">
        <v>3.0</v>
      </c>
      <c r="AX1378" s="218"/>
      <c r="AY1378" s="218"/>
      <c r="AZ1378" s="218"/>
      <c r="BA1378" s="218"/>
      <c r="BB1378" s="218"/>
      <c r="BC1378" s="218"/>
      <c r="BD1378" s="218"/>
      <c r="BE1378" s="218"/>
      <c r="BF1378" s="218"/>
      <c r="BG1378" s="218"/>
      <c r="BH1378" s="218"/>
      <c r="BI1378" s="218"/>
      <c r="BJ1378" s="218"/>
      <c r="BK1378" s="218"/>
      <c r="BL1378" s="218"/>
      <c r="BM1378" s="218"/>
      <c r="BN1378" s="218"/>
      <c r="BO1378" s="634">
        <v>1.0</v>
      </c>
      <c r="BP1378" s="218"/>
      <c r="BQ1378" s="218"/>
      <c r="BR1378" s="634">
        <v>5.0</v>
      </c>
      <c r="BS1378" s="634">
        <v>1.0</v>
      </c>
      <c r="BT1378" s="218"/>
      <c r="BU1378" s="218"/>
      <c r="BV1378" s="218"/>
      <c r="BW1378" s="218"/>
      <c r="BX1378" s="218"/>
      <c r="BY1378" s="218"/>
      <c r="BZ1378" s="218"/>
      <c r="CA1378" s="218"/>
      <c r="CB1378" s="218"/>
      <c r="CC1378" s="218"/>
      <c r="CD1378" s="218"/>
      <c r="CE1378" s="218"/>
      <c r="CF1378" s="218"/>
      <c r="CG1378" s="218"/>
      <c r="CH1378" s="218"/>
      <c r="CI1378" s="218"/>
      <c r="CJ1378" s="218"/>
      <c r="CK1378" s="218"/>
      <c r="CL1378" s="218"/>
      <c r="CM1378" s="218"/>
      <c r="CN1378" s="218"/>
      <c r="CO1378" s="218"/>
      <c r="CP1378" s="218"/>
      <c r="CQ1378" s="218"/>
      <c r="CR1378" s="218"/>
      <c r="CS1378" s="218"/>
      <c r="CT1378" s="218"/>
      <c r="CU1378" s="218"/>
      <c r="CV1378" s="218"/>
      <c r="CW1378" s="218"/>
      <c r="CX1378" s="218"/>
      <c r="CY1378" s="218"/>
      <c r="CZ1378" s="218"/>
      <c r="DA1378" s="218"/>
      <c r="DB1378" s="218"/>
      <c r="DC1378" s="218"/>
      <c r="DD1378" s="218"/>
      <c r="DE1378" s="218"/>
      <c r="DF1378" s="218"/>
      <c r="DG1378" s="218"/>
      <c r="DH1378" s="218"/>
      <c r="DI1378" s="218"/>
      <c r="DJ1378" s="218"/>
      <c r="DK1378" s="218"/>
      <c r="DL1378" s="218"/>
      <c r="DM1378" s="218"/>
      <c r="DN1378" s="218"/>
      <c r="DO1378" s="218"/>
      <c r="DP1378" s="218"/>
      <c r="DQ1378" s="218"/>
      <c r="DR1378" s="218"/>
      <c r="DS1378" s="218"/>
      <c r="DT1378" s="218"/>
      <c r="DU1378" s="218"/>
      <c r="DV1378" s="218"/>
      <c r="DW1378" s="218"/>
      <c r="DX1378" s="218"/>
      <c r="DY1378" s="218"/>
      <c r="DZ1378" s="218"/>
      <c r="EA1378" s="218"/>
      <c r="EB1378" s="218"/>
      <c r="EC1378" s="218"/>
      <c r="ED1378" s="218"/>
      <c r="EE1378" s="218"/>
      <c r="EF1378" s="218"/>
      <c r="EG1378" s="218"/>
      <c r="EH1378" s="218"/>
      <c r="EI1378" s="218"/>
      <c r="EJ1378" s="218"/>
      <c r="EK1378" s="218"/>
      <c r="EL1378" s="218"/>
      <c r="EM1378" s="218"/>
      <c r="EN1378" s="218"/>
      <c r="EO1378" s="218"/>
      <c r="EP1378" s="218"/>
      <c r="EQ1378" s="218"/>
      <c r="ER1378" s="218"/>
      <c r="ES1378" s="218"/>
      <c r="ET1378" s="218"/>
      <c r="EU1378" s="218"/>
      <c r="EV1378" s="218"/>
      <c r="EW1378" s="218"/>
      <c r="EX1378" s="218"/>
      <c r="EY1378" s="218"/>
      <c r="EZ1378" s="218"/>
      <c r="FA1378" s="233" t="s">
        <v>5266</v>
      </c>
      <c r="FB1378" s="233"/>
      <c r="FC1378" s="233"/>
      <c r="FD1378" s="233"/>
    </row>
    <row r="1379">
      <c r="A1379" s="630" t="s">
        <v>5267</v>
      </c>
      <c r="B1379" s="233" t="s">
        <v>5244</v>
      </c>
      <c r="C1379" s="235" t="s">
        <v>8</v>
      </c>
      <c r="D1379" s="234" t="s">
        <v>18</v>
      </c>
      <c r="E1379" s="234" t="s">
        <v>12</v>
      </c>
      <c r="F1379" s="234" t="s">
        <v>283</v>
      </c>
      <c r="G1379" s="233" t="s">
        <v>5245</v>
      </c>
      <c r="H1379" s="233" t="s">
        <v>4559</v>
      </c>
      <c r="I1379" s="234" t="s">
        <v>23</v>
      </c>
      <c r="J1379" s="234" t="s">
        <v>44</v>
      </c>
      <c r="K1379" s="234" t="s">
        <v>4384</v>
      </c>
      <c r="L1379" s="233" t="s">
        <v>5268</v>
      </c>
      <c r="M1379" s="234" t="s">
        <v>119</v>
      </c>
      <c r="N1379" s="631">
        <v>42373.0</v>
      </c>
      <c r="O1379" s="631">
        <v>42373.0</v>
      </c>
      <c r="P1379" s="218"/>
      <c r="Q1379" s="229"/>
      <c r="R1379" s="229"/>
      <c r="S1379" s="218"/>
      <c r="T1379" s="390">
        <f t="shared" si="2757"/>
        <v>1150</v>
      </c>
      <c r="U1379" s="536">
        <f t="shared" si="2773"/>
        <v>7</v>
      </c>
      <c r="V1379" s="536">
        <f t="shared" ref="V1379:W1379" si="2837">IF(ISBLANK($A1379),"",sum(AF1379,AL1379,AR1379,AX1379,BD1379,BJ1379,BP1379,BV1379,CB1379,CH1379,CN1379,CT1379,CZ1379,DF1379,DL1379,DR1379,DX1379,ED1379,EJ1379,EP1379,EV1379))</f>
        <v>5</v>
      </c>
      <c r="W1379" s="536">
        <f t="shared" si="2837"/>
        <v>0</v>
      </c>
      <c r="X1379" s="537">
        <f t="shared" si="2777"/>
        <v>12</v>
      </c>
      <c r="Y1379" s="536">
        <f t="shared" ref="Y1379:AA1379" si="2838">IF(ISBLANK($A1379),"",sum(AH1379,AN1379,AT1379,AZ1379,BF1379,BL1379,BR1379,BX1379,CD1379,CJ1379,CP1379,CV1379,DB1379,DH1379,DN1379,DT1379,DZ1379,EF1379,EL1379,ER1379,EX1379))</f>
        <v>3</v>
      </c>
      <c r="Z1379" s="536">
        <f t="shared" si="2838"/>
        <v>14</v>
      </c>
      <c r="AA1379" s="536">
        <f t="shared" si="2838"/>
        <v>0</v>
      </c>
      <c r="AB1379" s="537">
        <f t="shared" si="2697"/>
        <v>17</v>
      </c>
      <c r="AC1379" s="632">
        <f t="shared" si="2736"/>
        <v>0.25</v>
      </c>
      <c r="AD1379" s="633" t="str">
        <f t="shared" si="2832"/>
        <v>20+</v>
      </c>
      <c r="AE1379" s="634">
        <v>2.0</v>
      </c>
      <c r="AF1379" s="634">
        <v>1.0</v>
      </c>
      <c r="AG1379" s="218"/>
      <c r="AH1379" s="218"/>
      <c r="AI1379" s="218"/>
      <c r="AJ1379" s="218"/>
      <c r="AK1379" s="634">
        <v>1.0</v>
      </c>
      <c r="AL1379" s="218"/>
      <c r="AM1379" s="218"/>
      <c r="AN1379" s="218"/>
      <c r="AO1379" s="218"/>
      <c r="AP1379" s="218"/>
      <c r="AQ1379" s="218"/>
      <c r="AR1379" s="218"/>
      <c r="AS1379" s="218"/>
      <c r="AT1379" s="218"/>
      <c r="AU1379" s="218"/>
      <c r="AV1379" s="218"/>
      <c r="AW1379" s="218"/>
      <c r="AX1379" s="218"/>
      <c r="AY1379" s="218"/>
      <c r="AZ1379" s="218"/>
      <c r="BA1379" s="218"/>
      <c r="BB1379" s="218"/>
      <c r="BC1379" s="218"/>
      <c r="BD1379" s="218"/>
      <c r="BE1379" s="218"/>
      <c r="BF1379" s="218"/>
      <c r="BG1379" s="218"/>
      <c r="BH1379" s="218"/>
      <c r="BI1379" s="634">
        <v>4.0</v>
      </c>
      <c r="BJ1379" s="634">
        <v>1.0</v>
      </c>
      <c r="BK1379" s="218"/>
      <c r="BL1379" s="218"/>
      <c r="BM1379" s="218"/>
      <c r="BN1379" s="218"/>
      <c r="BO1379" s="218"/>
      <c r="BP1379" s="218"/>
      <c r="BQ1379" s="218"/>
      <c r="BR1379" s="218"/>
      <c r="BS1379" s="634">
        <v>4.0</v>
      </c>
      <c r="BT1379" s="218"/>
      <c r="BU1379" s="218"/>
      <c r="BV1379" s="218"/>
      <c r="BW1379" s="218"/>
      <c r="BX1379" s="634">
        <v>3.0</v>
      </c>
      <c r="BY1379" s="218"/>
      <c r="BZ1379" s="218"/>
      <c r="CA1379" s="218"/>
      <c r="CB1379" s="634">
        <v>3.0</v>
      </c>
      <c r="CC1379" s="218"/>
      <c r="CD1379" s="218"/>
      <c r="CE1379" s="634">
        <v>10.0</v>
      </c>
      <c r="CF1379" s="218"/>
      <c r="CG1379" s="218"/>
      <c r="CH1379" s="218"/>
      <c r="CI1379" s="218"/>
      <c r="CJ1379" s="218"/>
      <c r="CK1379" s="218"/>
      <c r="CL1379" s="218"/>
      <c r="CM1379" s="218"/>
      <c r="CN1379" s="218"/>
      <c r="CO1379" s="218"/>
      <c r="CP1379" s="218"/>
      <c r="CQ1379" s="218"/>
      <c r="CR1379" s="218"/>
      <c r="CS1379" s="218"/>
      <c r="CT1379" s="218"/>
      <c r="CU1379" s="218"/>
      <c r="CV1379" s="218"/>
      <c r="CW1379" s="218"/>
      <c r="CX1379" s="218"/>
      <c r="CY1379" s="218"/>
      <c r="CZ1379" s="218"/>
      <c r="DA1379" s="218"/>
      <c r="DB1379" s="218"/>
      <c r="DC1379" s="218"/>
      <c r="DD1379" s="218"/>
      <c r="DE1379" s="218"/>
      <c r="DF1379" s="218"/>
      <c r="DG1379" s="218"/>
      <c r="DH1379" s="218"/>
      <c r="DI1379" s="218"/>
      <c r="DJ1379" s="218"/>
      <c r="DK1379" s="218"/>
      <c r="DL1379" s="218"/>
      <c r="DM1379" s="218"/>
      <c r="DN1379" s="218"/>
      <c r="DO1379" s="218"/>
      <c r="DP1379" s="218"/>
      <c r="DQ1379" s="218"/>
      <c r="DR1379" s="218"/>
      <c r="DS1379" s="218"/>
      <c r="DT1379" s="218"/>
      <c r="DU1379" s="218"/>
      <c r="DV1379" s="218"/>
      <c r="DW1379" s="218"/>
      <c r="DX1379" s="218"/>
      <c r="DY1379" s="218"/>
      <c r="DZ1379" s="218"/>
      <c r="EA1379" s="218"/>
      <c r="EB1379" s="218"/>
      <c r="EC1379" s="218"/>
      <c r="ED1379" s="218"/>
      <c r="EE1379" s="218"/>
      <c r="EF1379" s="218"/>
      <c r="EG1379" s="218"/>
      <c r="EH1379" s="218"/>
      <c r="EI1379" s="218"/>
      <c r="EJ1379" s="218"/>
      <c r="EK1379" s="218"/>
      <c r="EL1379" s="218"/>
      <c r="EM1379" s="218"/>
      <c r="EN1379" s="218"/>
      <c r="EO1379" s="218"/>
      <c r="EP1379" s="218"/>
      <c r="EQ1379" s="218"/>
      <c r="ER1379" s="218"/>
      <c r="ES1379" s="218"/>
      <c r="ET1379" s="218"/>
      <c r="EU1379" s="218"/>
      <c r="EV1379" s="218"/>
      <c r="EW1379" s="218"/>
      <c r="EX1379" s="218"/>
      <c r="EY1379" s="218"/>
      <c r="EZ1379" s="218"/>
      <c r="FA1379" s="233" t="s">
        <v>5269</v>
      </c>
      <c r="FB1379" s="233"/>
      <c r="FC1379" s="233"/>
      <c r="FD1379" s="233"/>
    </row>
    <row r="1380">
      <c r="A1380" s="630" t="s">
        <v>5270</v>
      </c>
      <c r="B1380" s="233" t="s">
        <v>5271</v>
      </c>
      <c r="C1380" s="235" t="s">
        <v>8</v>
      </c>
      <c r="D1380" s="234" t="s">
        <v>18</v>
      </c>
      <c r="E1380" s="234" t="s">
        <v>12</v>
      </c>
      <c r="F1380" s="234" t="s">
        <v>283</v>
      </c>
      <c r="G1380" s="233" t="s">
        <v>5272</v>
      </c>
      <c r="H1380" s="233" t="s">
        <v>4371</v>
      </c>
      <c r="I1380" s="234" t="s">
        <v>23</v>
      </c>
      <c r="J1380" s="234" t="s">
        <v>44</v>
      </c>
      <c r="K1380" s="234" t="s">
        <v>4384</v>
      </c>
      <c r="L1380" s="233" t="s">
        <v>273</v>
      </c>
      <c r="M1380" s="234" t="s">
        <v>50</v>
      </c>
      <c r="N1380" s="631">
        <v>42362.0</v>
      </c>
      <c r="O1380" s="631">
        <v>42362.0</v>
      </c>
      <c r="P1380" s="218"/>
      <c r="Q1380" s="229"/>
      <c r="R1380" s="229"/>
      <c r="S1380" s="218"/>
      <c r="T1380" s="69">
        <f t="shared" si="2757"/>
        <v>1161</v>
      </c>
      <c r="U1380" s="536">
        <f t="shared" si="2773"/>
        <v>7</v>
      </c>
      <c r="V1380" s="536">
        <f t="shared" ref="V1380:W1380" si="2839">IF(ISBLANK($A1380),"",sum(AF1380,AL1380,AR1380,AX1380,BD1380,BJ1380,BP1380,BV1380,CB1380,CH1380,CN1380,CT1380,CZ1380,DF1380,DL1380,DR1380,DX1380,ED1380,EJ1380,EP1380,EV1380))</f>
        <v>4</v>
      </c>
      <c r="W1380" s="536">
        <f t="shared" si="2839"/>
        <v>0</v>
      </c>
      <c r="X1380" s="537">
        <f t="shared" si="2777"/>
        <v>11</v>
      </c>
      <c r="Y1380" s="536">
        <f t="shared" ref="Y1380:AA1380" si="2840">IF(ISBLANK($A1380),"",sum(AH1380,AN1380,AT1380,AZ1380,BF1380,BL1380,BR1380,BX1380,CD1380,CJ1380,CP1380,CV1380,DB1380,DH1380,DN1380,DT1380,DZ1380,EF1380,EL1380,ER1380,EX1380))</f>
        <v>7</v>
      </c>
      <c r="Z1380" s="536">
        <f t="shared" si="2840"/>
        <v>33</v>
      </c>
      <c r="AA1380" s="536">
        <f t="shared" si="2840"/>
        <v>0</v>
      </c>
      <c r="AB1380" s="537">
        <f t="shared" si="2697"/>
        <v>40</v>
      </c>
      <c r="AC1380" s="632">
        <f t="shared" si="2736"/>
        <v>0.6363636364</v>
      </c>
      <c r="AD1380" s="633" t="str">
        <f t="shared" si="2832"/>
        <v>20+</v>
      </c>
      <c r="AE1380" s="218"/>
      <c r="AF1380" s="218"/>
      <c r="AG1380" s="218"/>
      <c r="AH1380" s="218"/>
      <c r="AI1380" s="218"/>
      <c r="AJ1380" s="218"/>
      <c r="AK1380" s="634">
        <v>3.0</v>
      </c>
      <c r="AL1380" s="634">
        <v>3.0</v>
      </c>
      <c r="AM1380" s="218"/>
      <c r="AN1380" s="218"/>
      <c r="AO1380" s="218"/>
      <c r="AP1380" s="218"/>
      <c r="AQ1380" s="634">
        <v>3.0</v>
      </c>
      <c r="AR1380" s="218"/>
      <c r="AS1380" s="218"/>
      <c r="AT1380" s="634">
        <v>3.0</v>
      </c>
      <c r="AU1380" s="634">
        <v>5.0</v>
      </c>
      <c r="AV1380" s="218"/>
      <c r="AW1380" s="218"/>
      <c r="AX1380" s="218"/>
      <c r="AY1380" s="218"/>
      <c r="AZ1380" s="218"/>
      <c r="BA1380" s="634">
        <v>5.0</v>
      </c>
      <c r="BB1380" s="218"/>
      <c r="BC1380" s="634">
        <v>1.0</v>
      </c>
      <c r="BD1380" s="634">
        <v>1.0</v>
      </c>
      <c r="BE1380" s="218"/>
      <c r="BF1380" s="218"/>
      <c r="BG1380" s="634">
        <v>5.0</v>
      </c>
      <c r="BH1380" s="218"/>
      <c r="BI1380" s="218"/>
      <c r="BJ1380" s="218"/>
      <c r="BK1380" s="218"/>
      <c r="BL1380" s="634">
        <v>4.0</v>
      </c>
      <c r="BM1380" s="634">
        <v>5.0</v>
      </c>
      <c r="BN1380" s="218"/>
      <c r="BO1380" s="218"/>
      <c r="BP1380" s="218"/>
      <c r="BQ1380" s="218"/>
      <c r="BR1380" s="218"/>
      <c r="BS1380" s="634">
        <v>5.0</v>
      </c>
      <c r="BT1380" s="218"/>
      <c r="BU1380" s="218"/>
      <c r="BV1380" s="218"/>
      <c r="BW1380" s="218"/>
      <c r="BX1380" s="218"/>
      <c r="BY1380" s="634">
        <v>5.0</v>
      </c>
      <c r="BZ1380" s="218"/>
      <c r="CA1380" s="218"/>
      <c r="CB1380" s="218"/>
      <c r="CC1380" s="218"/>
      <c r="CD1380" s="218"/>
      <c r="CE1380" s="218"/>
      <c r="CF1380" s="218"/>
      <c r="CG1380" s="218"/>
      <c r="CH1380" s="218"/>
      <c r="CI1380" s="218"/>
      <c r="CJ1380" s="218"/>
      <c r="CK1380" s="634">
        <v>3.0</v>
      </c>
      <c r="CL1380" s="218"/>
      <c r="CM1380" s="218"/>
      <c r="CN1380" s="218"/>
      <c r="CO1380" s="218"/>
      <c r="CP1380" s="218"/>
      <c r="CQ1380" s="218"/>
      <c r="CR1380" s="218"/>
      <c r="CS1380" s="218"/>
      <c r="CT1380" s="218"/>
      <c r="CU1380" s="218"/>
      <c r="CV1380" s="218"/>
      <c r="CW1380" s="218"/>
      <c r="CX1380" s="218"/>
      <c r="CY1380" s="218"/>
      <c r="CZ1380" s="218"/>
      <c r="DA1380" s="218"/>
      <c r="DB1380" s="218"/>
      <c r="DC1380" s="218"/>
      <c r="DD1380" s="218"/>
      <c r="DE1380" s="218"/>
      <c r="DF1380" s="218"/>
      <c r="DG1380" s="218"/>
      <c r="DH1380" s="218"/>
      <c r="DI1380" s="218"/>
      <c r="DJ1380" s="218"/>
      <c r="DK1380" s="218"/>
      <c r="DL1380" s="218"/>
      <c r="DM1380" s="218"/>
      <c r="DN1380" s="218"/>
      <c r="DO1380" s="218"/>
      <c r="DP1380" s="218"/>
      <c r="DQ1380" s="218"/>
      <c r="DR1380" s="218"/>
      <c r="DS1380" s="218"/>
      <c r="DT1380" s="218"/>
      <c r="DU1380" s="218"/>
      <c r="DV1380" s="218"/>
      <c r="DW1380" s="218"/>
      <c r="DX1380" s="218"/>
      <c r="DY1380" s="218"/>
      <c r="DZ1380" s="218"/>
      <c r="EA1380" s="218"/>
      <c r="EB1380" s="218"/>
      <c r="EC1380" s="218"/>
      <c r="ED1380" s="218"/>
      <c r="EE1380" s="218"/>
      <c r="EF1380" s="218"/>
      <c r="EG1380" s="218"/>
      <c r="EH1380" s="218"/>
      <c r="EI1380" s="218"/>
      <c r="EJ1380" s="218"/>
      <c r="EK1380" s="218"/>
      <c r="EL1380" s="218"/>
      <c r="EM1380" s="218"/>
      <c r="EN1380" s="218"/>
      <c r="EO1380" s="218"/>
      <c r="EP1380" s="218"/>
      <c r="EQ1380" s="218"/>
      <c r="ER1380" s="218"/>
      <c r="ES1380" s="218"/>
      <c r="ET1380" s="218"/>
      <c r="EU1380" s="218"/>
      <c r="EV1380" s="218"/>
      <c r="EW1380" s="218"/>
      <c r="EX1380" s="218"/>
      <c r="EY1380" s="218"/>
      <c r="EZ1380" s="218"/>
      <c r="FA1380" s="233" t="s">
        <v>5273</v>
      </c>
      <c r="FB1380" s="233"/>
      <c r="FC1380" s="233"/>
      <c r="FD1380" s="233"/>
    </row>
    <row r="1381">
      <c r="A1381" s="630" t="s">
        <v>5274</v>
      </c>
      <c r="B1381" s="233" t="s">
        <v>4369</v>
      </c>
      <c r="C1381" s="235" t="s">
        <v>8</v>
      </c>
      <c r="D1381" s="234" t="s">
        <v>18</v>
      </c>
      <c r="E1381" s="234" t="s">
        <v>12</v>
      </c>
      <c r="F1381" s="234" t="s">
        <v>283</v>
      </c>
      <c r="G1381" s="233" t="s">
        <v>4417</v>
      </c>
      <c r="H1381" s="233" t="s">
        <v>4371</v>
      </c>
      <c r="I1381" s="234" t="s">
        <v>23</v>
      </c>
      <c r="J1381" s="234" t="s">
        <v>44</v>
      </c>
      <c r="K1381" s="234" t="s">
        <v>4384</v>
      </c>
      <c r="L1381" s="233" t="s">
        <v>501</v>
      </c>
      <c r="M1381" s="234" t="s">
        <v>137</v>
      </c>
      <c r="N1381" s="631">
        <v>42390.0</v>
      </c>
      <c r="O1381" s="631">
        <v>42390.0</v>
      </c>
      <c r="P1381" s="218"/>
      <c r="Q1381" s="229"/>
      <c r="R1381" s="229"/>
      <c r="S1381" s="218"/>
      <c r="T1381" s="69">
        <f t="shared" si="2757"/>
        <v>1133</v>
      </c>
      <c r="U1381" s="536">
        <f t="shared" si="2773"/>
        <v>5</v>
      </c>
      <c r="V1381" s="536">
        <f t="shared" ref="V1381:W1381" si="2841">IF(ISBLANK($A1381),"",sum(AF1381,AL1381,AR1381,AX1381,BD1381,BJ1381,BP1381,BV1381,CB1381,CH1381,CN1381,CT1381,CZ1381,DF1381,DL1381,DR1381,DX1381,ED1381,EJ1381,EP1381,EV1381))</f>
        <v>1</v>
      </c>
      <c r="W1381" s="536">
        <f t="shared" si="2841"/>
        <v>0</v>
      </c>
      <c r="X1381" s="537">
        <f t="shared" si="2777"/>
        <v>6</v>
      </c>
      <c r="Y1381" s="536">
        <f t="shared" ref="Y1381:AA1381" si="2842">IF(ISBLANK($A1381),"",sum(AH1381,AN1381,AT1381,AZ1381,BF1381,BL1381,BR1381,BX1381,CD1381,CJ1381,CP1381,CV1381,DB1381,DH1381,DN1381,DT1381,DZ1381,EF1381,EL1381,ER1381,EX1381))</f>
        <v>2</v>
      </c>
      <c r="Z1381" s="536">
        <f t="shared" si="2842"/>
        <v>1</v>
      </c>
      <c r="AA1381" s="536">
        <f t="shared" si="2842"/>
        <v>0</v>
      </c>
      <c r="AB1381" s="537">
        <f t="shared" si="2697"/>
        <v>3</v>
      </c>
      <c r="AC1381" s="632">
        <f t="shared" si="2736"/>
        <v>0.3333333333</v>
      </c>
      <c r="AD1381" s="633" t="str">
        <f t="shared" si="2832"/>
        <v>20+</v>
      </c>
      <c r="AE1381" s="634">
        <v>1.0</v>
      </c>
      <c r="AF1381" s="634">
        <v>1.0</v>
      </c>
      <c r="AG1381" s="218"/>
      <c r="AH1381" s="218"/>
      <c r="AI1381" s="218"/>
      <c r="AJ1381" s="218"/>
      <c r="AK1381" s="634">
        <v>3.0</v>
      </c>
      <c r="AL1381" s="218"/>
      <c r="AM1381" s="218"/>
      <c r="AN1381" s="634">
        <v>2.0</v>
      </c>
      <c r="AO1381" s="218"/>
      <c r="AP1381" s="218"/>
      <c r="AQ1381" s="634">
        <v>1.0</v>
      </c>
      <c r="AR1381" s="218"/>
      <c r="AS1381" s="218"/>
      <c r="AT1381" s="218"/>
      <c r="AU1381" s="634">
        <v>1.0</v>
      </c>
      <c r="AV1381" s="218"/>
      <c r="AW1381" s="218"/>
      <c r="AX1381" s="218"/>
      <c r="AY1381" s="218"/>
      <c r="AZ1381" s="218"/>
      <c r="BA1381" s="218"/>
      <c r="BB1381" s="218"/>
      <c r="BC1381" s="218"/>
      <c r="BD1381" s="218"/>
      <c r="BE1381" s="218"/>
      <c r="BF1381" s="218"/>
      <c r="BG1381" s="218"/>
      <c r="BH1381" s="218"/>
      <c r="BI1381" s="218"/>
      <c r="BJ1381" s="218"/>
      <c r="BK1381" s="218"/>
      <c r="BL1381" s="218"/>
      <c r="BM1381" s="218"/>
      <c r="BN1381" s="218"/>
      <c r="BO1381" s="218"/>
      <c r="BP1381" s="218"/>
      <c r="BQ1381" s="218"/>
      <c r="BR1381" s="218"/>
      <c r="BS1381" s="218"/>
      <c r="BT1381" s="218"/>
      <c r="BU1381" s="218"/>
      <c r="BV1381" s="218"/>
      <c r="BW1381" s="218"/>
      <c r="BX1381" s="218"/>
      <c r="BY1381" s="218"/>
      <c r="BZ1381" s="218"/>
      <c r="CA1381" s="218"/>
      <c r="CB1381" s="218"/>
      <c r="CC1381" s="218"/>
      <c r="CD1381" s="218"/>
      <c r="CE1381" s="218"/>
      <c r="CF1381" s="218"/>
      <c r="CG1381" s="218"/>
      <c r="CH1381" s="218"/>
      <c r="CI1381" s="218"/>
      <c r="CJ1381" s="218"/>
      <c r="CK1381" s="218"/>
      <c r="CL1381" s="218"/>
      <c r="CM1381" s="218"/>
      <c r="CN1381" s="218"/>
      <c r="CO1381" s="218"/>
      <c r="CP1381" s="218"/>
      <c r="CQ1381" s="218"/>
      <c r="CR1381" s="218"/>
      <c r="CS1381" s="218"/>
      <c r="CT1381" s="218"/>
      <c r="CU1381" s="218"/>
      <c r="CV1381" s="218"/>
      <c r="CW1381" s="218"/>
      <c r="CX1381" s="218"/>
      <c r="CY1381" s="218"/>
      <c r="CZ1381" s="218"/>
      <c r="DA1381" s="218"/>
      <c r="DB1381" s="218"/>
      <c r="DC1381" s="218"/>
      <c r="DD1381" s="218"/>
      <c r="DE1381" s="218"/>
      <c r="DF1381" s="218"/>
      <c r="DG1381" s="218"/>
      <c r="DH1381" s="218"/>
      <c r="DI1381" s="218"/>
      <c r="DJ1381" s="218"/>
      <c r="DK1381" s="218"/>
      <c r="DL1381" s="218"/>
      <c r="DM1381" s="218"/>
      <c r="DN1381" s="218"/>
      <c r="DO1381" s="218"/>
      <c r="DP1381" s="218"/>
      <c r="DQ1381" s="218"/>
      <c r="DR1381" s="218"/>
      <c r="DS1381" s="218"/>
      <c r="DT1381" s="218"/>
      <c r="DU1381" s="218"/>
      <c r="DV1381" s="218"/>
      <c r="DW1381" s="218"/>
      <c r="DX1381" s="218"/>
      <c r="DY1381" s="218"/>
      <c r="DZ1381" s="218"/>
      <c r="EA1381" s="218"/>
      <c r="EB1381" s="218"/>
      <c r="EC1381" s="218"/>
      <c r="ED1381" s="218"/>
      <c r="EE1381" s="218"/>
      <c r="EF1381" s="218"/>
      <c r="EG1381" s="218"/>
      <c r="EH1381" s="218"/>
      <c r="EI1381" s="218"/>
      <c r="EJ1381" s="218"/>
      <c r="EK1381" s="218"/>
      <c r="EL1381" s="218"/>
      <c r="EM1381" s="218"/>
      <c r="EN1381" s="218"/>
      <c r="EO1381" s="218"/>
      <c r="EP1381" s="218"/>
      <c r="EQ1381" s="218"/>
      <c r="ER1381" s="218"/>
      <c r="ES1381" s="218"/>
      <c r="ET1381" s="218"/>
      <c r="EU1381" s="218"/>
      <c r="EV1381" s="218"/>
      <c r="EW1381" s="218"/>
      <c r="EX1381" s="218"/>
      <c r="EY1381" s="218"/>
      <c r="EZ1381" s="218"/>
      <c r="FA1381" s="233" t="s">
        <v>5275</v>
      </c>
      <c r="FB1381" s="233"/>
      <c r="FC1381" s="233"/>
      <c r="FD1381" s="233"/>
    </row>
    <row r="1382">
      <c r="A1382" s="630" t="s">
        <v>5276</v>
      </c>
      <c r="B1382" s="233" t="s">
        <v>3603</v>
      </c>
      <c r="C1382" s="235" t="s">
        <v>8</v>
      </c>
      <c r="D1382" s="234" t="s">
        <v>18</v>
      </c>
      <c r="E1382" s="234" t="s">
        <v>12</v>
      </c>
      <c r="F1382" s="234" t="s">
        <v>283</v>
      </c>
      <c r="G1382" s="233" t="s">
        <v>5233</v>
      </c>
      <c r="H1382" s="233" t="s">
        <v>4371</v>
      </c>
      <c r="I1382" s="234" t="s">
        <v>23</v>
      </c>
      <c r="J1382" s="234" t="s">
        <v>44</v>
      </c>
      <c r="K1382" s="234" t="s">
        <v>4384</v>
      </c>
      <c r="L1382" s="233" t="s">
        <v>709</v>
      </c>
      <c r="M1382" s="234" t="s">
        <v>50</v>
      </c>
      <c r="N1382" s="631">
        <v>42342.0</v>
      </c>
      <c r="O1382" s="631">
        <v>42342.0</v>
      </c>
      <c r="P1382" s="218"/>
      <c r="Q1382" s="229"/>
      <c r="R1382" s="229"/>
      <c r="S1382" s="218"/>
      <c r="T1382" s="390">
        <f t="shared" si="2757"/>
        <v>1181</v>
      </c>
      <c r="U1382" s="536">
        <f t="shared" si="2773"/>
        <v>17</v>
      </c>
      <c r="V1382" s="536">
        <f t="shared" ref="V1382:W1382" si="2843">IF(ISBLANK($A1382),"",sum(AF1382,AL1382,AR1382,AX1382,BD1382,BJ1382,BP1382,BV1382,CB1382,CH1382,CN1382,CT1382,CZ1382,DF1382,DL1382,DR1382,DX1382,ED1382,EJ1382,EP1382,EV1382))</f>
        <v>4</v>
      </c>
      <c r="W1382" s="536">
        <f t="shared" si="2843"/>
        <v>0</v>
      </c>
      <c r="X1382" s="537">
        <f t="shared" si="2777"/>
        <v>21</v>
      </c>
      <c r="Y1382" s="536">
        <f t="shared" ref="Y1382:AA1382" si="2844">IF(ISBLANK($A1382),"",sum(AH1382,AN1382,AT1382,AZ1382,BF1382,BL1382,BR1382,BX1382,CD1382,CJ1382,CP1382,CV1382,DB1382,DH1382,DN1382,DT1382,DZ1382,EF1382,EL1382,ER1382,EX1382))</f>
        <v>11</v>
      </c>
      <c r="Z1382" s="536">
        <f t="shared" si="2844"/>
        <v>3</v>
      </c>
      <c r="AA1382" s="536">
        <f t="shared" si="2844"/>
        <v>0</v>
      </c>
      <c r="AB1382" s="537">
        <f t="shared" si="2697"/>
        <v>14</v>
      </c>
      <c r="AC1382" s="632">
        <f t="shared" si="2736"/>
        <v>0.5238095238</v>
      </c>
      <c r="AD1382" s="650" t="str">
        <f t="shared" si="2832"/>
        <v>20+</v>
      </c>
      <c r="AE1382" s="634">
        <v>3.0</v>
      </c>
      <c r="AF1382" s="634">
        <v>1.0</v>
      </c>
      <c r="AG1382" s="218"/>
      <c r="AH1382" s="218"/>
      <c r="AI1382" s="218"/>
      <c r="AJ1382" s="218"/>
      <c r="AK1382" s="218"/>
      <c r="AL1382" s="634">
        <v>1.0</v>
      </c>
      <c r="AM1382" s="218"/>
      <c r="AN1382" s="218"/>
      <c r="AO1382" s="218"/>
      <c r="AP1382" s="218"/>
      <c r="AQ1382" s="218"/>
      <c r="AR1382" s="218"/>
      <c r="AS1382" s="218"/>
      <c r="AT1382" s="218"/>
      <c r="AU1382" s="218"/>
      <c r="AV1382" s="218"/>
      <c r="AW1382" s="218"/>
      <c r="AX1382" s="218"/>
      <c r="AY1382" s="218"/>
      <c r="AZ1382" s="218"/>
      <c r="BA1382" s="218"/>
      <c r="BB1382" s="218"/>
      <c r="BC1382" s="218"/>
      <c r="BD1382" s="218"/>
      <c r="BE1382" s="218"/>
      <c r="BF1382" s="218"/>
      <c r="BG1382" s="634">
        <v>3.0</v>
      </c>
      <c r="BH1382" s="218"/>
      <c r="BI1382" s="218"/>
      <c r="BJ1382" s="218"/>
      <c r="BK1382" s="218"/>
      <c r="BL1382" s="218"/>
      <c r="BM1382" s="218"/>
      <c r="BN1382" s="218"/>
      <c r="BO1382" s="218"/>
      <c r="BP1382" s="218"/>
      <c r="BQ1382" s="218"/>
      <c r="BR1382" s="634">
        <v>3.0</v>
      </c>
      <c r="BS1382" s="218"/>
      <c r="BT1382" s="218"/>
      <c r="BU1382" s="218"/>
      <c r="BV1382" s="218"/>
      <c r="BW1382" s="218"/>
      <c r="BX1382" s="634">
        <v>4.0</v>
      </c>
      <c r="BY1382" s="218"/>
      <c r="BZ1382" s="218"/>
      <c r="CA1382" s="634">
        <v>3.0</v>
      </c>
      <c r="CB1382" s="218"/>
      <c r="CC1382" s="218"/>
      <c r="CD1382" s="218"/>
      <c r="CE1382" s="218"/>
      <c r="CF1382" s="218"/>
      <c r="CG1382" s="634">
        <v>2.0</v>
      </c>
      <c r="CH1382" s="218"/>
      <c r="CI1382" s="218"/>
      <c r="CJ1382" s="634">
        <v>3.0</v>
      </c>
      <c r="CK1382" s="218"/>
      <c r="CL1382" s="218"/>
      <c r="CM1382" s="218"/>
      <c r="CN1382" s="218"/>
      <c r="CO1382" s="218"/>
      <c r="CP1382" s="218"/>
      <c r="CQ1382" s="218"/>
      <c r="CR1382" s="218"/>
      <c r="CS1382" s="634">
        <v>1.0</v>
      </c>
      <c r="CT1382" s="634">
        <v>2.0</v>
      </c>
      <c r="CU1382" s="218"/>
      <c r="CV1382" s="634">
        <v>1.0</v>
      </c>
      <c r="CW1382" s="218"/>
      <c r="CX1382" s="218"/>
      <c r="CY1382" s="634">
        <v>2.0</v>
      </c>
      <c r="CZ1382" s="218"/>
      <c r="DA1382" s="218"/>
      <c r="DB1382" s="218"/>
      <c r="DC1382" s="218"/>
      <c r="DD1382" s="218"/>
      <c r="DE1382" s="634">
        <v>1.0</v>
      </c>
      <c r="DF1382" s="218"/>
      <c r="DG1382" s="218"/>
      <c r="DH1382" s="218"/>
      <c r="DI1382" s="218"/>
      <c r="DJ1382" s="218"/>
      <c r="DK1382" s="634">
        <v>5.0</v>
      </c>
      <c r="DL1382" s="218"/>
      <c r="DM1382" s="218"/>
      <c r="DN1382" s="218"/>
      <c r="DO1382" s="218"/>
      <c r="DP1382" s="218"/>
      <c r="DQ1382" s="218"/>
      <c r="DR1382" s="218"/>
      <c r="DS1382" s="218"/>
      <c r="DT1382" s="218"/>
      <c r="DU1382" s="218"/>
      <c r="DV1382" s="218"/>
      <c r="DW1382" s="218"/>
      <c r="DX1382" s="218"/>
      <c r="DY1382" s="218"/>
      <c r="DZ1382" s="218"/>
      <c r="EA1382" s="218"/>
      <c r="EB1382" s="218"/>
      <c r="EC1382" s="218"/>
      <c r="ED1382" s="218"/>
      <c r="EE1382" s="218"/>
      <c r="EF1382" s="218"/>
      <c r="EG1382" s="218"/>
      <c r="EH1382" s="218"/>
      <c r="EI1382" s="218"/>
      <c r="EJ1382" s="218"/>
      <c r="EK1382" s="218"/>
      <c r="EL1382" s="218"/>
      <c r="EM1382" s="218"/>
      <c r="EN1382" s="218"/>
      <c r="EO1382" s="218"/>
      <c r="EP1382" s="218"/>
      <c r="EQ1382" s="218"/>
      <c r="ER1382" s="218"/>
      <c r="ES1382" s="218"/>
      <c r="ET1382" s="218"/>
      <c r="EU1382" s="218"/>
      <c r="EV1382" s="218"/>
      <c r="EW1382" s="218"/>
      <c r="EX1382" s="218"/>
      <c r="EY1382" s="218"/>
      <c r="EZ1382" s="218"/>
      <c r="FA1382" s="233" t="s">
        <v>5277</v>
      </c>
      <c r="FB1382" s="233"/>
      <c r="FC1382" s="233"/>
      <c r="FD1382" s="233"/>
    </row>
    <row r="1383">
      <c r="A1383" s="630" t="s">
        <v>5278</v>
      </c>
      <c r="B1383" s="233" t="s">
        <v>5232</v>
      </c>
      <c r="C1383" s="235" t="s">
        <v>8</v>
      </c>
      <c r="D1383" s="234" t="s">
        <v>18</v>
      </c>
      <c r="E1383" s="234" t="s">
        <v>12</v>
      </c>
      <c r="F1383" s="234" t="s">
        <v>283</v>
      </c>
      <c r="G1383" s="233" t="s">
        <v>5233</v>
      </c>
      <c r="H1383" s="233" t="s">
        <v>4559</v>
      </c>
      <c r="I1383" s="234" t="s">
        <v>23</v>
      </c>
      <c r="J1383" s="234" t="s">
        <v>44</v>
      </c>
      <c r="K1383" s="234" t="s">
        <v>4384</v>
      </c>
      <c r="L1383" s="233" t="s">
        <v>367</v>
      </c>
      <c r="M1383" s="234" t="s">
        <v>61</v>
      </c>
      <c r="N1383" s="631">
        <v>42403.0</v>
      </c>
      <c r="O1383" s="631">
        <v>42403.0</v>
      </c>
      <c r="P1383" s="218"/>
      <c r="Q1383" s="229"/>
      <c r="R1383" s="229"/>
      <c r="S1383" s="218"/>
      <c r="T1383" s="390">
        <f t="shared" si="2757"/>
        <v>1120</v>
      </c>
      <c r="U1383" s="536">
        <f t="shared" si="2773"/>
        <v>15</v>
      </c>
      <c r="V1383" s="536">
        <f t="shared" ref="V1383:W1383" si="2845">IF(ISBLANK($A1383),"",sum(AF1383,AL1383,AR1383,AX1383,BD1383,BJ1383,BP1383,BV1383,CB1383,CH1383,CN1383,CT1383,CZ1383,DF1383,DL1383,DR1383,DX1383,ED1383,EJ1383,EP1383,EV1383))</f>
        <v>0</v>
      </c>
      <c r="W1383" s="536">
        <f t="shared" si="2845"/>
        <v>0</v>
      </c>
      <c r="X1383" s="537">
        <f t="shared" si="2777"/>
        <v>15</v>
      </c>
      <c r="Y1383" s="536">
        <f t="shared" ref="Y1383:AA1383" si="2846">IF(ISBLANK($A1383),"",sum(AH1383,AN1383,AT1383,AZ1383,BF1383,BL1383,BR1383,BX1383,CD1383,CJ1383,CP1383,CV1383,DB1383,DH1383,DN1383,DT1383,DZ1383,EF1383,EL1383,ER1383,EX1383))</f>
        <v>8</v>
      </c>
      <c r="Z1383" s="536">
        <f t="shared" si="2846"/>
        <v>4</v>
      </c>
      <c r="AA1383" s="536">
        <f t="shared" si="2846"/>
        <v>0</v>
      </c>
      <c r="AB1383" s="537">
        <f t="shared" si="2697"/>
        <v>12</v>
      </c>
      <c r="AC1383" s="632">
        <f t="shared" si="2736"/>
        <v>0.5333333333</v>
      </c>
      <c r="AD1383" s="633" t="str">
        <f t="shared" si="2832"/>
        <v>20+</v>
      </c>
      <c r="AE1383" s="634">
        <v>3.0</v>
      </c>
      <c r="AF1383" s="218"/>
      <c r="AG1383" s="218"/>
      <c r="AH1383" s="218"/>
      <c r="AI1383" s="218"/>
      <c r="AJ1383" s="218"/>
      <c r="AK1383" s="634">
        <v>1.0</v>
      </c>
      <c r="AL1383" s="218"/>
      <c r="AM1383" s="218"/>
      <c r="AN1383" s="218"/>
      <c r="AO1383" s="218"/>
      <c r="AP1383" s="218"/>
      <c r="AQ1383" s="634">
        <v>3.0</v>
      </c>
      <c r="AR1383" s="218"/>
      <c r="AS1383" s="218"/>
      <c r="AT1383" s="218"/>
      <c r="AU1383" s="218"/>
      <c r="AV1383" s="218"/>
      <c r="AW1383" s="634">
        <v>3.0</v>
      </c>
      <c r="AX1383" s="218"/>
      <c r="AY1383" s="218"/>
      <c r="AZ1383" s="634">
        <v>3.0</v>
      </c>
      <c r="BA1383" s="218"/>
      <c r="BB1383" s="218"/>
      <c r="BC1383" s="634">
        <v>5.0</v>
      </c>
      <c r="BD1383" s="218"/>
      <c r="BE1383" s="218"/>
      <c r="BF1383" s="634">
        <v>5.0</v>
      </c>
      <c r="BG1383" s="634">
        <v>4.0</v>
      </c>
      <c r="BH1383" s="218"/>
      <c r="BI1383" s="218"/>
      <c r="BJ1383" s="218"/>
      <c r="BK1383" s="218"/>
      <c r="BL1383" s="218"/>
      <c r="BM1383" s="218"/>
      <c r="BN1383" s="218"/>
      <c r="BO1383" s="218"/>
      <c r="BP1383" s="218"/>
      <c r="BQ1383" s="218"/>
      <c r="BR1383" s="218"/>
      <c r="BS1383" s="218"/>
      <c r="BT1383" s="218"/>
      <c r="BU1383" s="218"/>
      <c r="BV1383" s="218"/>
      <c r="BW1383" s="218"/>
      <c r="BX1383" s="218"/>
      <c r="BY1383" s="218"/>
      <c r="BZ1383" s="218"/>
      <c r="CA1383" s="218"/>
      <c r="CB1383" s="218"/>
      <c r="CC1383" s="218"/>
      <c r="CD1383" s="218"/>
      <c r="CE1383" s="218"/>
      <c r="CF1383" s="218"/>
      <c r="CG1383" s="218"/>
      <c r="CH1383" s="218"/>
      <c r="CI1383" s="218"/>
      <c r="CJ1383" s="218"/>
      <c r="CK1383" s="218"/>
      <c r="CL1383" s="218"/>
      <c r="CM1383" s="218"/>
      <c r="CN1383" s="218"/>
      <c r="CO1383" s="218"/>
      <c r="CP1383" s="218"/>
      <c r="CQ1383" s="218"/>
      <c r="CR1383" s="218"/>
      <c r="CS1383" s="218"/>
      <c r="CT1383" s="218"/>
      <c r="CU1383" s="218"/>
      <c r="CV1383" s="218"/>
      <c r="CW1383" s="218"/>
      <c r="CX1383" s="218"/>
      <c r="CY1383" s="218"/>
      <c r="CZ1383" s="218"/>
      <c r="DA1383" s="218"/>
      <c r="DB1383" s="218"/>
      <c r="DC1383" s="218"/>
      <c r="DD1383" s="218"/>
      <c r="DE1383" s="218"/>
      <c r="DF1383" s="218"/>
      <c r="DG1383" s="218"/>
      <c r="DH1383" s="218"/>
      <c r="DI1383" s="218"/>
      <c r="DJ1383" s="218"/>
      <c r="DK1383" s="218"/>
      <c r="DL1383" s="218"/>
      <c r="DM1383" s="218"/>
      <c r="DN1383" s="218"/>
      <c r="DO1383" s="218"/>
      <c r="DP1383" s="218"/>
      <c r="DQ1383" s="218"/>
      <c r="DR1383" s="218"/>
      <c r="DS1383" s="218"/>
      <c r="DT1383" s="218"/>
      <c r="DU1383" s="218"/>
      <c r="DV1383" s="218"/>
      <c r="DW1383" s="218"/>
      <c r="DX1383" s="218"/>
      <c r="DY1383" s="218"/>
      <c r="DZ1383" s="218"/>
      <c r="EA1383" s="218"/>
      <c r="EB1383" s="218"/>
      <c r="EC1383" s="218"/>
      <c r="ED1383" s="218"/>
      <c r="EE1383" s="218"/>
      <c r="EF1383" s="218"/>
      <c r="EG1383" s="218"/>
      <c r="EH1383" s="218"/>
      <c r="EI1383" s="218"/>
      <c r="EJ1383" s="218"/>
      <c r="EK1383" s="218"/>
      <c r="EL1383" s="218"/>
      <c r="EM1383" s="218"/>
      <c r="EN1383" s="218"/>
      <c r="EO1383" s="218"/>
      <c r="EP1383" s="218"/>
      <c r="EQ1383" s="218"/>
      <c r="ER1383" s="218"/>
      <c r="ES1383" s="218"/>
      <c r="ET1383" s="218"/>
      <c r="EU1383" s="218"/>
      <c r="EV1383" s="218"/>
      <c r="EW1383" s="218"/>
      <c r="EX1383" s="218"/>
      <c r="EY1383" s="218" t="s">
        <v>2315</v>
      </c>
      <c r="EZ1383" s="218"/>
      <c r="FA1383" s="233" t="s">
        <v>5279</v>
      </c>
      <c r="FB1383" s="233"/>
      <c r="FC1383" s="233"/>
      <c r="FD1383" s="233"/>
    </row>
    <row r="1384">
      <c r="A1384" s="630" t="s">
        <v>5280</v>
      </c>
      <c r="B1384" s="233" t="s">
        <v>5232</v>
      </c>
      <c r="C1384" s="235" t="s">
        <v>8</v>
      </c>
      <c r="D1384" s="234" t="s">
        <v>18</v>
      </c>
      <c r="E1384" s="234" t="s">
        <v>12</v>
      </c>
      <c r="F1384" s="234" t="s">
        <v>283</v>
      </c>
      <c r="G1384" s="233" t="s">
        <v>5233</v>
      </c>
      <c r="H1384" s="233" t="s">
        <v>4559</v>
      </c>
      <c r="I1384" s="234" t="s">
        <v>23</v>
      </c>
      <c r="J1384" s="234" t="s">
        <v>44</v>
      </c>
      <c r="K1384" s="234" t="s">
        <v>4384</v>
      </c>
      <c r="L1384" s="233" t="s">
        <v>5195</v>
      </c>
      <c r="M1384" s="234" t="s">
        <v>134</v>
      </c>
      <c r="N1384" s="631">
        <v>42403.0</v>
      </c>
      <c r="O1384" s="631">
        <v>42403.0</v>
      </c>
      <c r="P1384" s="218"/>
      <c r="Q1384" s="229"/>
      <c r="R1384" s="229"/>
      <c r="S1384" s="218"/>
      <c r="T1384" s="390">
        <f t="shared" si="2757"/>
        <v>1120</v>
      </c>
      <c r="U1384" s="536">
        <f t="shared" si="2773"/>
        <v>10</v>
      </c>
      <c r="V1384" s="536">
        <f t="shared" ref="V1384:W1384" si="2847">IF(ISBLANK($A1384),"",sum(AF1384,AL1384,AR1384,AX1384,BD1384,BJ1384,BP1384,BV1384,CB1384,CH1384,CN1384,CT1384,CZ1384,DF1384,DL1384,DR1384,DX1384,ED1384,EJ1384,EP1384,EV1384))</f>
        <v>0</v>
      </c>
      <c r="W1384" s="536">
        <f t="shared" si="2847"/>
        <v>0</v>
      </c>
      <c r="X1384" s="537">
        <f t="shared" si="2777"/>
        <v>10</v>
      </c>
      <c r="Y1384" s="536">
        <f t="shared" ref="Y1384:AA1384" si="2848">IF(ISBLANK($A1384),"",sum(AH1384,AN1384,AT1384,AZ1384,BF1384,BL1384,BR1384,BX1384,CD1384,CJ1384,CP1384,CV1384,DB1384,DH1384,DN1384,DT1384,DZ1384,EF1384,EL1384,ER1384,EX1384))</f>
        <v>5</v>
      </c>
      <c r="Z1384" s="536">
        <f t="shared" si="2848"/>
        <v>3</v>
      </c>
      <c r="AA1384" s="536">
        <f t="shared" si="2848"/>
        <v>0</v>
      </c>
      <c r="AB1384" s="537">
        <f t="shared" si="2697"/>
        <v>8</v>
      </c>
      <c r="AC1384" s="632">
        <f t="shared" si="2736"/>
        <v>0.5</v>
      </c>
      <c r="AD1384" s="633" t="str">
        <f t="shared" si="2832"/>
        <v>20+</v>
      </c>
      <c r="AE1384" s="634">
        <v>1.0</v>
      </c>
      <c r="AF1384" s="218"/>
      <c r="AG1384" s="218"/>
      <c r="AH1384" s="218"/>
      <c r="AI1384" s="634">
        <v>3.0</v>
      </c>
      <c r="AJ1384" s="218"/>
      <c r="AK1384" s="634">
        <v>3.0</v>
      </c>
      <c r="AL1384" s="218"/>
      <c r="AM1384" s="218"/>
      <c r="AN1384" s="218"/>
      <c r="AO1384" s="218"/>
      <c r="AP1384" s="218"/>
      <c r="AQ1384" s="634">
        <v>2.0</v>
      </c>
      <c r="AR1384" s="218"/>
      <c r="AS1384" s="218"/>
      <c r="AT1384" s="218"/>
      <c r="AU1384" s="218"/>
      <c r="AV1384" s="218"/>
      <c r="AW1384" s="634">
        <v>2.0</v>
      </c>
      <c r="AX1384" s="218"/>
      <c r="AY1384" s="218"/>
      <c r="AZ1384" s="634">
        <v>5.0</v>
      </c>
      <c r="BA1384" s="218"/>
      <c r="BB1384" s="218"/>
      <c r="BC1384" s="634">
        <v>2.0</v>
      </c>
      <c r="BD1384" s="218"/>
      <c r="BE1384" s="218"/>
      <c r="BF1384" s="218"/>
      <c r="BG1384" s="218"/>
      <c r="BH1384" s="218"/>
      <c r="BI1384" s="218"/>
      <c r="BJ1384" s="218"/>
      <c r="BK1384" s="218"/>
      <c r="BL1384" s="218"/>
      <c r="BM1384" s="218"/>
      <c r="BN1384" s="218"/>
      <c r="BO1384" s="218"/>
      <c r="BP1384" s="218"/>
      <c r="BQ1384" s="218"/>
      <c r="BR1384" s="218"/>
      <c r="BS1384" s="218"/>
      <c r="BT1384" s="218"/>
      <c r="BU1384" s="218"/>
      <c r="BV1384" s="218"/>
      <c r="BW1384" s="218"/>
      <c r="BX1384" s="218"/>
      <c r="BY1384" s="218"/>
      <c r="BZ1384" s="218"/>
      <c r="CA1384" s="218"/>
      <c r="CB1384" s="218"/>
      <c r="CC1384" s="218"/>
      <c r="CD1384" s="218"/>
      <c r="CE1384" s="218"/>
      <c r="CF1384" s="218"/>
      <c r="CG1384" s="218"/>
      <c r="CH1384" s="218"/>
      <c r="CI1384" s="218"/>
      <c r="CJ1384" s="218"/>
      <c r="CK1384" s="218"/>
      <c r="CL1384" s="218"/>
      <c r="CM1384" s="218"/>
      <c r="CN1384" s="218"/>
      <c r="CO1384" s="218"/>
      <c r="CP1384" s="218"/>
      <c r="CQ1384" s="218"/>
      <c r="CR1384" s="218"/>
      <c r="CS1384" s="218"/>
      <c r="CT1384" s="218"/>
      <c r="CU1384" s="218"/>
      <c r="CV1384" s="218"/>
      <c r="CW1384" s="218"/>
      <c r="CX1384" s="218"/>
      <c r="CY1384" s="218"/>
      <c r="CZ1384" s="218"/>
      <c r="DA1384" s="218"/>
      <c r="DB1384" s="218"/>
      <c r="DC1384" s="218"/>
      <c r="DD1384" s="218"/>
      <c r="DE1384" s="218"/>
      <c r="DF1384" s="218"/>
      <c r="DG1384" s="218"/>
      <c r="DH1384" s="218"/>
      <c r="DI1384" s="218"/>
      <c r="DJ1384" s="218"/>
      <c r="DK1384" s="218"/>
      <c r="DL1384" s="218"/>
      <c r="DM1384" s="218"/>
      <c r="DN1384" s="218"/>
      <c r="DO1384" s="218"/>
      <c r="DP1384" s="218"/>
      <c r="DQ1384" s="218"/>
      <c r="DR1384" s="218"/>
      <c r="DS1384" s="218"/>
      <c r="DT1384" s="218"/>
      <c r="DU1384" s="218"/>
      <c r="DV1384" s="218"/>
      <c r="DW1384" s="218"/>
      <c r="DX1384" s="218"/>
      <c r="DY1384" s="218"/>
      <c r="DZ1384" s="218"/>
      <c r="EA1384" s="218"/>
      <c r="EB1384" s="218"/>
      <c r="EC1384" s="218"/>
      <c r="ED1384" s="218"/>
      <c r="EE1384" s="218"/>
      <c r="EF1384" s="218"/>
      <c r="EG1384" s="218"/>
      <c r="EH1384" s="218"/>
      <c r="EI1384" s="218"/>
      <c r="EJ1384" s="218"/>
      <c r="EK1384" s="218"/>
      <c r="EL1384" s="218"/>
      <c r="EM1384" s="218"/>
      <c r="EN1384" s="218"/>
      <c r="EO1384" s="218"/>
      <c r="EP1384" s="218"/>
      <c r="EQ1384" s="218"/>
      <c r="ER1384" s="218"/>
      <c r="ES1384" s="218"/>
      <c r="ET1384" s="218"/>
      <c r="EU1384" s="218"/>
      <c r="EV1384" s="218"/>
      <c r="EW1384" s="218"/>
      <c r="EX1384" s="218"/>
      <c r="EY1384" s="218"/>
      <c r="EZ1384" s="218"/>
      <c r="FA1384" s="233" t="s">
        <v>5281</v>
      </c>
      <c r="FB1384" s="233"/>
      <c r="FC1384" s="233"/>
      <c r="FD1384" s="233"/>
    </row>
    <row r="1385">
      <c r="A1385" s="630" t="s">
        <v>5282</v>
      </c>
      <c r="B1385" s="233" t="s">
        <v>5232</v>
      </c>
      <c r="C1385" s="235" t="s">
        <v>8</v>
      </c>
      <c r="D1385" s="234" t="s">
        <v>18</v>
      </c>
      <c r="E1385" s="234" t="s">
        <v>12</v>
      </c>
      <c r="F1385" s="234" t="s">
        <v>283</v>
      </c>
      <c r="G1385" s="233" t="s">
        <v>5233</v>
      </c>
      <c r="H1385" s="233" t="s">
        <v>4559</v>
      </c>
      <c r="I1385" s="234" t="s">
        <v>23</v>
      </c>
      <c r="J1385" s="234" t="s">
        <v>44</v>
      </c>
      <c r="K1385" s="234" t="s">
        <v>4384</v>
      </c>
      <c r="L1385" s="233" t="s">
        <v>501</v>
      </c>
      <c r="M1385" s="234" t="s">
        <v>137</v>
      </c>
      <c r="N1385" s="631">
        <v>42403.0</v>
      </c>
      <c r="O1385" s="631">
        <v>42403.0</v>
      </c>
      <c r="P1385" s="218"/>
      <c r="Q1385" s="229"/>
      <c r="R1385" s="229"/>
      <c r="S1385" s="218"/>
      <c r="T1385" s="390">
        <f t="shared" si="2757"/>
        <v>1120</v>
      </c>
      <c r="U1385" s="536">
        <f t="shared" si="2773"/>
        <v>15</v>
      </c>
      <c r="V1385" s="536">
        <f t="shared" ref="V1385:W1385" si="2849">IF(ISBLANK($A1385),"",sum(AF1385,AL1385,AR1385,AX1385,BD1385,BJ1385,BP1385,BV1385,CB1385,CH1385,CN1385,CT1385,CZ1385,DF1385,DL1385,DR1385,DX1385,ED1385,EJ1385,EP1385,EV1385))</f>
        <v>0</v>
      </c>
      <c r="W1385" s="536">
        <f t="shared" si="2849"/>
        <v>0</v>
      </c>
      <c r="X1385" s="537">
        <f t="shared" si="2777"/>
        <v>15</v>
      </c>
      <c r="Y1385" s="536">
        <f t="shared" ref="Y1385:AA1385" si="2850">IF(ISBLANK($A1385),"",sum(AH1385,AN1385,AT1385,AZ1385,BF1385,BL1385,BR1385,BX1385,CD1385,CJ1385,CP1385,CV1385,DB1385,DH1385,DN1385,DT1385,DZ1385,EF1385,EL1385,ER1385,EX1385))</f>
        <v>11</v>
      </c>
      <c r="Z1385" s="536">
        <f t="shared" si="2850"/>
        <v>2</v>
      </c>
      <c r="AA1385" s="536">
        <f t="shared" si="2850"/>
        <v>0</v>
      </c>
      <c r="AB1385" s="537">
        <f t="shared" si="2697"/>
        <v>13</v>
      </c>
      <c r="AC1385" s="632">
        <f t="shared" si="2736"/>
        <v>0.7333333333</v>
      </c>
      <c r="AD1385" s="633" t="str">
        <f t="shared" si="2832"/>
        <v>20+</v>
      </c>
      <c r="AE1385" s="634">
        <v>3.0</v>
      </c>
      <c r="AF1385" s="218"/>
      <c r="AG1385" s="218"/>
      <c r="AH1385" s="218"/>
      <c r="AI1385" s="218"/>
      <c r="AJ1385" s="218"/>
      <c r="AK1385" s="634">
        <v>1.0</v>
      </c>
      <c r="AL1385" s="218"/>
      <c r="AM1385" s="218"/>
      <c r="AN1385" s="634">
        <v>2.0</v>
      </c>
      <c r="AO1385" s="218"/>
      <c r="AP1385" s="218"/>
      <c r="AQ1385" s="634">
        <v>3.0</v>
      </c>
      <c r="AR1385" s="218"/>
      <c r="AS1385" s="218"/>
      <c r="AT1385" s="218"/>
      <c r="AU1385" s="218"/>
      <c r="AV1385" s="218"/>
      <c r="AW1385" s="218"/>
      <c r="AX1385" s="218"/>
      <c r="AY1385" s="218"/>
      <c r="AZ1385" s="634">
        <v>4.0</v>
      </c>
      <c r="BA1385" s="218"/>
      <c r="BB1385" s="218"/>
      <c r="BC1385" s="218"/>
      <c r="BD1385" s="218"/>
      <c r="BE1385" s="218"/>
      <c r="BF1385" s="634">
        <v>1.0</v>
      </c>
      <c r="BG1385" s="218"/>
      <c r="BH1385" s="218"/>
      <c r="BI1385" s="634">
        <v>3.0</v>
      </c>
      <c r="BJ1385" s="218"/>
      <c r="BK1385" s="218"/>
      <c r="BL1385" s="634">
        <v>4.0</v>
      </c>
      <c r="BM1385" s="218"/>
      <c r="BN1385" s="218"/>
      <c r="BO1385" s="634">
        <v>4.0</v>
      </c>
      <c r="BP1385" s="218"/>
      <c r="BQ1385" s="218"/>
      <c r="BR1385" s="218"/>
      <c r="BS1385" s="218"/>
      <c r="BT1385" s="218"/>
      <c r="BU1385" s="634">
        <v>1.0</v>
      </c>
      <c r="BV1385" s="218"/>
      <c r="BW1385" s="218"/>
      <c r="BX1385" s="218"/>
      <c r="BY1385" s="218"/>
      <c r="BZ1385" s="218"/>
      <c r="CA1385" s="218"/>
      <c r="CB1385" s="218"/>
      <c r="CC1385" s="218"/>
      <c r="CD1385" s="218"/>
      <c r="CE1385" s="218"/>
      <c r="CF1385" s="218"/>
      <c r="CG1385" s="218"/>
      <c r="CH1385" s="218"/>
      <c r="CI1385" s="218"/>
      <c r="CJ1385" s="218"/>
      <c r="CK1385" s="634">
        <v>2.0</v>
      </c>
      <c r="CL1385" s="218"/>
      <c r="CM1385" s="218"/>
      <c r="CN1385" s="218"/>
      <c r="CO1385" s="218"/>
      <c r="CP1385" s="218"/>
      <c r="CQ1385" s="218"/>
      <c r="CR1385" s="218"/>
      <c r="CS1385" s="218"/>
      <c r="CT1385" s="218"/>
      <c r="CU1385" s="218"/>
      <c r="CV1385" s="218"/>
      <c r="CW1385" s="218"/>
      <c r="CX1385" s="218"/>
      <c r="CY1385" s="218"/>
      <c r="CZ1385" s="218"/>
      <c r="DA1385" s="218"/>
      <c r="DB1385" s="218"/>
      <c r="DC1385" s="218"/>
      <c r="DD1385" s="218"/>
      <c r="DE1385" s="218"/>
      <c r="DF1385" s="218"/>
      <c r="DG1385" s="218"/>
      <c r="DH1385" s="218"/>
      <c r="DI1385" s="218"/>
      <c r="DJ1385" s="218"/>
      <c r="DK1385" s="218"/>
      <c r="DL1385" s="218"/>
      <c r="DM1385" s="218"/>
      <c r="DN1385" s="218"/>
      <c r="DO1385" s="218"/>
      <c r="DP1385" s="218"/>
      <c r="DQ1385" s="218"/>
      <c r="DR1385" s="218"/>
      <c r="DS1385" s="218"/>
      <c r="DT1385" s="218"/>
      <c r="DU1385" s="218"/>
      <c r="DV1385" s="218"/>
      <c r="DW1385" s="218"/>
      <c r="DX1385" s="218"/>
      <c r="DY1385" s="218"/>
      <c r="DZ1385" s="218"/>
      <c r="EA1385" s="218"/>
      <c r="EB1385" s="218"/>
      <c r="EC1385" s="218"/>
      <c r="ED1385" s="218"/>
      <c r="EE1385" s="218"/>
      <c r="EF1385" s="218"/>
      <c r="EG1385" s="218"/>
      <c r="EH1385" s="218"/>
      <c r="EI1385" s="218"/>
      <c r="EJ1385" s="218"/>
      <c r="EK1385" s="218"/>
      <c r="EL1385" s="218"/>
      <c r="EM1385" s="218"/>
      <c r="EN1385" s="218"/>
      <c r="EO1385" s="218"/>
      <c r="EP1385" s="218"/>
      <c r="EQ1385" s="218"/>
      <c r="ER1385" s="218"/>
      <c r="ES1385" s="218"/>
      <c r="ET1385" s="218"/>
      <c r="EU1385" s="218"/>
      <c r="EV1385" s="218"/>
      <c r="EW1385" s="218"/>
      <c r="EX1385" s="218"/>
      <c r="EY1385" s="218"/>
      <c r="EZ1385" s="218"/>
      <c r="FA1385" s="233" t="s">
        <v>5283</v>
      </c>
      <c r="FB1385" s="233"/>
      <c r="FC1385" s="233"/>
      <c r="FD1385" s="233"/>
    </row>
    <row r="1386">
      <c r="A1386" s="630" t="s">
        <v>5284</v>
      </c>
      <c r="B1386" s="233" t="s">
        <v>5285</v>
      </c>
      <c r="C1386" s="235" t="s">
        <v>8</v>
      </c>
      <c r="D1386" s="234" t="s">
        <v>18</v>
      </c>
      <c r="E1386" s="234" t="s">
        <v>12</v>
      </c>
      <c r="F1386" s="234" t="s">
        <v>283</v>
      </c>
      <c r="G1386" s="233" t="s">
        <v>5245</v>
      </c>
      <c r="H1386" s="233" t="s">
        <v>4559</v>
      </c>
      <c r="I1386" s="234" t="s">
        <v>23</v>
      </c>
      <c r="J1386" s="234" t="s">
        <v>44</v>
      </c>
      <c r="K1386" s="234" t="s">
        <v>4384</v>
      </c>
      <c r="L1386" s="233" t="s">
        <v>864</v>
      </c>
      <c r="M1386" s="234" t="s">
        <v>133</v>
      </c>
      <c r="N1386" s="631">
        <v>42397.0</v>
      </c>
      <c r="O1386" s="631">
        <v>42397.0</v>
      </c>
      <c r="P1386" s="218"/>
      <c r="Q1386" s="229"/>
      <c r="R1386" s="229"/>
      <c r="S1386" s="218"/>
      <c r="T1386" s="390">
        <f t="shared" si="2757"/>
        <v>1126</v>
      </c>
      <c r="U1386" s="536">
        <f t="shared" si="2773"/>
        <v>7</v>
      </c>
      <c r="V1386" s="536">
        <f t="shared" ref="V1386:W1386" si="2851">IF(ISBLANK($A1386),"",sum(AF1386,AL1386,AR1386,AX1386,BD1386,BJ1386,BP1386,BV1386,CB1386,CH1386,CN1386,CT1386,CZ1386,DF1386,DL1386,DR1386,DX1386,ED1386,EJ1386,EP1386,EV1386))</f>
        <v>3</v>
      </c>
      <c r="W1386" s="536">
        <f t="shared" si="2851"/>
        <v>0</v>
      </c>
      <c r="X1386" s="537">
        <f t="shared" si="2777"/>
        <v>10</v>
      </c>
      <c r="Y1386" s="536">
        <f t="shared" ref="Y1386:AA1386" si="2852">IF(ISBLANK($A1386),"",sum(AH1386,AN1386,AT1386,AZ1386,BF1386,BL1386,BR1386,BX1386,CD1386,CJ1386,CP1386,CV1386,DB1386,DH1386,DN1386,DT1386,DZ1386,EF1386,EL1386,ER1386,EX1386))</f>
        <v>6</v>
      </c>
      <c r="Z1386" s="536">
        <f t="shared" si="2852"/>
        <v>8</v>
      </c>
      <c r="AA1386" s="536">
        <f t="shared" si="2852"/>
        <v>0</v>
      </c>
      <c r="AB1386" s="537">
        <f t="shared" si="2697"/>
        <v>14</v>
      </c>
      <c r="AC1386" s="632">
        <f t="shared" si="2736"/>
        <v>0.6</v>
      </c>
      <c r="AD1386" s="633" t="str">
        <f t="shared" si="2832"/>
        <v>20+</v>
      </c>
      <c r="AE1386" s="634">
        <v>1.0</v>
      </c>
      <c r="AF1386" s="218"/>
      <c r="AG1386" s="218"/>
      <c r="AH1386" s="218"/>
      <c r="AI1386" s="218"/>
      <c r="AJ1386" s="218"/>
      <c r="AK1386" s="634">
        <v>3.0</v>
      </c>
      <c r="AL1386" s="634">
        <v>3.0</v>
      </c>
      <c r="AM1386" s="218"/>
      <c r="AN1386" s="634">
        <v>5.0</v>
      </c>
      <c r="AO1386" s="218"/>
      <c r="AP1386" s="218"/>
      <c r="AQ1386" s="634">
        <v>1.0</v>
      </c>
      <c r="AR1386" s="218"/>
      <c r="AS1386" s="218"/>
      <c r="AT1386" s="634">
        <v>1.0</v>
      </c>
      <c r="AU1386" s="218"/>
      <c r="AV1386" s="218"/>
      <c r="AW1386" s="634">
        <v>2.0</v>
      </c>
      <c r="AX1386" s="218"/>
      <c r="AY1386" s="218"/>
      <c r="AZ1386" s="218"/>
      <c r="BA1386" s="634">
        <v>4.0</v>
      </c>
      <c r="BB1386" s="218"/>
      <c r="BC1386" s="218"/>
      <c r="BD1386" s="218"/>
      <c r="BE1386" s="218"/>
      <c r="BF1386" s="218"/>
      <c r="BG1386" s="218"/>
      <c r="BH1386" s="218"/>
      <c r="BI1386" s="218"/>
      <c r="BJ1386" s="218"/>
      <c r="BK1386" s="218"/>
      <c r="BL1386" s="218"/>
      <c r="BM1386" s="634">
        <v>4.0</v>
      </c>
      <c r="BN1386" s="218"/>
      <c r="BO1386" s="218"/>
      <c r="BP1386" s="218"/>
      <c r="BQ1386" s="218"/>
      <c r="BR1386" s="218"/>
      <c r="BS1386" s="218"/>
      <c r="BT1386" s="218"/>
      <c r="BU1386" s="218"/>
      <c r="BV1386" s="218"/>
      <c r="BW1386" s="218"/>
      <c r="BX1386" s="218"/>
      <c r="BY1386" s="218"/>
      <c r="BZ1386" s="218"/>
      <c r="CA1386" s="218"/>
      <c r="CB1386" s="218"/>
      <c r="CC1386" s="218"/>
      <c r="CD1386" s="218"/>
      <c r="CE1386" s="218"/>
      <c r="CF1386" s="218"/>
      <c r="CG1386" s="218"/>
      <c r="CH1386" s="218"/>
      <c r="CI1386" s="218"/>
      <c r="CJ1386" s="218"/>
      <c r="CK1386" s="218"/>
      <c r="CL1386" s="218"/>
      <c r="CM1386" s="218"/>
      <c r="CN1386" s="218"/>
      <c r="CO1386" s="218"/>
      <c r="CP1386" s="218"/>
      <c r="CQ1386" s="218"/>
      <c r="CR1386" s="218"/>
      <c r="CS1386" s="218"/>
      <c r="CT1386" s="218"/>
      <c r="CU1386" s="218"/>
      <c r="CV1386" s="218"/>
      <c r="CW1386" s="218"/>
      <c r="CX1386" s="218"/>
      <c r="CY1386" s="218"/>
      <c r="CZ1386" s="218"/>
      <c r="DA1386" s="218"/>
      <c r="DB1386" s="218"/>
      <c r="DC1386" s="218"/>
      <c r="DD1386" s="218"/>
      <c r="DE1386" s="218"/>
      <c r="DF1386" s="218"/>
      <c r="DG1386" s="218"/>
      <c r="DH1386" s="218"/>
      <c r="DI1386" s="218"/>
      <c r="DJ1386" s="218"/>
      <c r="DK1386" s="218"/>
      <c r="DL1386" s="218"/>
      <c r="DM1386" s="218"/>
      <c r="DN1386" s="218"/>
      <c r="DO1386" s="218"/>
      <c r="DP1386" s="218"/>
      <c r="DQ1386" s="218"/>
      <c r="DR1386" s="218"/>
      <c r="DS1386" s="218"/>
      <c r="DT1386" s="218"/>
      <c r="DU1386" s="218"/>
      <c r="DV1386" s="218"/>
      <c r="DW1386" s="218"/>
      <c r="DX1386" s="218"/>
      <c r="DY1386" s="218"/>
      <c r="DZ1386" s="218"/>
      <c r="EA1386" s="218"/>
      <c r="EB1386" s="218"/>
      <c r="EC1386" s="218"/>
      <c r="ED1386" s="218"/>
      <c r="EE1386" s="218"/>
      <c r="EF1386" s="218"/>
      <c r="EG1386" s="218"/>
      <c r="EH1386" s="218"/>
      <c r="EI1386" s="218"/>
      <c r="EJ1386" s="218"/>
      <c r="EK1386" s="218"/>
      <c r="EL1386" s="218"/>
      <c r="EM1386" s="218"/>
      <c r="EN1386" s="218"/>
      <c r="EO1386" s="218"/>
      <c r="EP1386" s="218"/>
      <c r="EQ1386" s="218"/>
      <c r="ER1386" s="218"/>
      <c r="ES1386" s="218"/>
      <c r="ET1386" s="218"/>
      <c r="EU1386" s="218"/>
      <c r="EV1386" s="218"/>
      <c r="EW1386" s="218"/>
      <c r="EX1386" s="218"/>
      <c r="EY1386" s="218"/>
      <c r="EZ1386" s="218"/>
      <c r="FA1386" s="233" t="s">
        <v>5286</v>
      </c>
      <c r="FB1386" s="233"/>
      <c r="FC1386" s="233"/>
      <c r="FD1386" s="233"/>
    </row>
    <row r="1387">
      <c r="A1387" s="630" t="s">
        <v>5287</v>
      </c>
      <c r="B1387" s="233" t="s">
        <v>5288</v>
      </c>
      <c r="C1387" s="235" t="s">
        <v>79</v>
      </c>
      <c r="D1387" s="234" t="s">
        <v>18</v>
      </c>
      <c r="E1387" s="234" t="s">
        <v>12</v>
      </c>
      <c r="F1387" s="234" t="s">
        <v>283</v>
      </c>
      <c r="G1387" s="233" t="s">
        <v>5289</v>
      </c>
      <c r="H1387" s="233" t="s">
        <v>4648</v>
      </c>
      <c r="I1387" s="234" t="s">
        <v>23</v>
      </c>
      <c r="J1387" s="234" t="s">
        <v>44</v>
      </c>
      <c r="K1387" s="234" t="s">
        <v>4384</v>
      </c>
      <c r="L1387" s="233" t="s">
        <v>433</v>
      </c>
      <c r="M1387" s="234" t="s">
        <v>106</v>
      </c>
      <c r="N1387" s="631">
        <v>42416.0</v>
      </c>
      <c r="O1387" s="224"/>
      <c r="P1387" s="218"/>
      <c r="Q1387" s="229"/>
      <c r="R1387" s="229"/>
      <c r="S1387" s="218"/>
      <c r="T1387" s="390">
        <f t="shared" si="2757"/>
        <v>1107</v>
      </c>
      <c r="U1387" s="536">
        <f t="shared" si="2773"/>
        <v>3</v>
      </c>
      <c r="V1387" s="536">
        <f t="shared" ref="V1387:W1387" si="2853">IF(ISBLANK($A1387),"",sum(AF1387,AL1387,AR1387,AX1387,BD1387,BJ1387,BP1387,BV1387,CB1387,CH1387,CN1387,CT1387,CZ1387,DF1387,DL1387,DR1387,DX1387,ED1387,EJ1387,EP1387,EV1387))</f>
        <v>1</v>
      </c>
      <c r="W1387" s="536">
        <f t="shared" si="2853"/>
        <v>0</v>
      </c>
      <c r="X1387" s="537">
        <f t="shared" si="2777"/>
        <v>4</v>
      </c>
      <c r="Y1387" s="536">
        <f t="shared" ref="Y1387:AA1387" si="2854">IF(ISBLANK($A1387),"",sum(AH1387,AN1387,AT1387,AZ1387,BF1387,BL1387,BR1387,BX1387,CD1387,CJ1387,CP1387,CV1387,DB1387,DH1387,DN1387,DT1387,DZ1387,EF1387,EL1387,ER1387,EX1387))</f>
        <v>2</v>
      </c>
      <c r="Z1387" s="536">
        <f t="shared" si="2854"/>
        <v>0</v>
      </c>
      <c r="AA1387" s="536">
        <f t="shared" si="2854"/>
        <v>0</v>
      </c>
      <c r="AB1387" s="537">
        <f t="shared" si="2697"/>
        <v>2</v>
      </c>
      <c r="AC1387" s="632">
        <f t="shared" si="2736"/>
        <v>0.5</v>
      </c>
      <c r="AD1387" s="633" t="str">
        <f t="shared" si="2832"/>
        <v>20+</v>
      </c>
      <c r="AE1387" s="634">
        <v>3.0</v>
      </c>
      <c r="AF1387" s="218"/>
      <c r="AG1387" s="218"/>
      <c r="AH1387" s="218"/>
      <c r="AI1387" s="218"/>
      <c r="AJ1387" s="218"/>
      <c r="AK1387" s="218"/>
      <c r="AL1387" s="218"/>
      <c r="AM1387" s="218"/>
      <c r="AN1387" s="634">
        <v>2.0</v>
      </c>
      <c r="AO1387" s="218"/>
      <c r="AP1387" s="218"/>
      <c r="AQ1387" s="218"/>
      <c r="AR1387" s="634">
        <v>1.0</v>
      </c>
      <c r="AS1387" s="218"/>
      <c r="AT1387" s="218"/>
      <c r="AU1387" s="218"/>
      <c r="AV1387" s="218"/>
      <c r="AW1387" s="218"/>
      <c r="AX1387" s="218"/>
      <c r="AY1387" s="218"/>
      <c r="AZ1387" s="218"/>
      <c r="BA1387" s="218"/>
      <c r="BB1387" s="218"/>
      <c r="BC1387" s="218"/>
      <c r="BD1387" s="218"/>
      <c r="BE1387" s="218"/>
      <c r="BF1387" s="218"/>
      <c r="BG1387" s="218"/>
      <c r="BH1387" s="218"/>
      <c r="BI1387" s="218"/>
      <c r="BJ1387" s="218"/>
      <c r="BK1387" s="218"/>
      <c r="BL1387" s="218"/>
      <c r="BM1387" s="218"/>
      <c r="BN1387" s="218"/>
      <c r="BO1387" s="218"/>
      <c r="BP1387" s="218"/>
      <c r="BQ1387" s="218"/>
      <c r="BR1387" s="218"/>
      <c r="BS1387" s="218"/>
      <c r="BT1387" s="218"/>
      <c r="BU1387" s="218"/>
      <c r="BV1387" s="218"/>
      <c r="BW1387" s="218"/>
      <c r="BX1387" s="218"/>
      <c r="BY1387" s="218"/>
      <c r="BZ1387" s="218"/>
      <c r="CA1387" s="218"/>
      <c r="CB1387" s="218"/>
      <c r="CC1387" s="218"/>
      <c r="CD1387" s="218"/>
      <c r="CE1387" s="218"/>
      <c r="CF1387" s="218"/>
      <c r="CG1387" s="218"/>
      <c r="CH1387" s="218"/>
      <c r="CI1387" s="218"/>
      <c r="CJ1387" s="218"/>
      <c r="CK1387" s="218"/>
      <c r="CL1387" s="218"/>
      <c r="CM1387" s="218"/>
      <c r="CN1387" s="218"/>
      <c r="CO1387" s="218"/>
      <c r="CP1387" s="218"/>
      <c r="CQ1387" s="218"/>
      <c r="CR1387" s="218"/>
      <c r="CS1387" s="218"/>
      <c r="CT1387" s="218"/>
      <c r="CU1387" s="218"/>
      <c r="CV1387" s="218"/>
      <c r="CW1387" s="218"/>
      <c r="CX1387" s="218"/>
      <c r="CY1387" s="218"/>
      <c r="CZ1387" s="218"/>
      <c r="DA1387" s="218"/>
      <c r="DB1387" s="218"/>
      <c r="DC1387" s="218"/>
      <c r="DD1387" s="218"/>
      <c r="DE1387" s="218"/>
      <c r="DF1387" s="218"/>
      <c r="DG1387" s="218"/>
      <c r="DH1387" s="218"/>
      <c r="DI1387" s="218"/>
      <c r="DJ1387" s="218"/>
      <c r="DK1387" s="218"/>
      <c r="DL1387" s="218"/>
      <c r="DM1387" s="218"/>
      <c r="DN1387" s="218"/>
      <c r="DO1387" s="218"/>
      <c r="DP1387" s="218"/>
      <c r="DQ1387" s="218"/>
      <c r="DR1387" s="218"/>
      <c r="DS1387" s="218"/>
      <c r="DT1387" s="218"/>
      <c r="DU1387" s="218"/>
      <c r="DV1387" s="218"/>
      <c r="DW1387" s="218"/>
      <c r="DX1387" s="218"/>
      <c r="DY1387" s="218"/>
      <c r="DZ1387" s="218"/>
      <c r="EA1387" s="218"/>
      <c r="EB1387" s="218"/>
      <c r="EC1387" s="218"/>
      <c r="ED1387" s="218"/>
      <c r="EE1387" s="218"/>
      <c r="EF1387" s="218"/>
      <c r="EG1387" s="218"/>
      <c r="EH1387" s="218"/>
      <c r="EI1387" s="218"/>
      <c r="EJ1387" s="218"/>
      <c r="EK1387" s="218"/>
      <c r="EL1387" s="218"/>
      <c r="EM1387" s="218"/>
      <c r="EN1387" s="218"/>
      <c r="EO1387" s="218"/>
      <c r="EP1387" s="218"/>
      <c r="EQ1387" s="218"/>
      <c r="ER1387" s="218"/>
      <c r="ES1387" s="218"/>
      <c r="ET1387" s="218"/>
      <c r="EU1387" s="218"/>
      <c r="EV1387" s="218"/>
      <c r="EW1387" s="218"/>
      <c r="EX1387" s="218"/>
      <c r="EY1387" s="218"/>
      <c r="EZ1387" s="218"/>
      <c r="FA1387" s="233" t="s">
        <v>5290</v>
      </c>
      <c r="FB1387" s="233"/>
      <c r="FC1387" s="233"/>
      <c r="FD1387" s="233"/>
    </row>
    <row r="1388">
      <c r="A1388" s="630" t="s">
        <v>5291</v>
      </c>
      <c r="B1388" s="233" t="s">
        <v>4369</v>
      </c>
      <c r="C1388" s="235" t="s">
        <v>8</v>
      </c>
      <c r="D1388" s="234" t="s">
        <v>18</v>
      </c>
      <c r="E1388" s="234" t="s">
        <v>12</v>
      </c>
      <c r="F1388" s="234" t="s">
        <v>283</v>
      </c>
      <c r="G1388" s="233" t="s">
        <v>5265</v>
      </c>
      <c r="H1388" s="233" t="s">
        <v>4371</v>
      </c>
      <c r="I1388" s="234" t="s">
        <v>23</v>
      </c>
      <c r="J1388" s="234" t="s">
        <v>44</v>
      </c>
      <c r="K1388" s="234" t="s">
        <v>4384</v>
      </c>
      <c r="L1388" s="233" t="s">
        <v>433</v>
      </c>
      <c r="M1388" s="234" t="s">
        <v>106</v>
      </c>
      <c r="N1388" s="631">
        <v>42419.0</v>
      </c>
      <c r="O1388" s="631">
        <v>42419.0</v>
      </c>
      <c r="P1388" s="218"/>
      <c r="Q1388" s="229"/>
      <c r="R1388" s="229"/>
      <c r="S1388" s="218"/>
      <c r="T1388" s="390">
        <f t="shared" si="2757"/>
        <v>1104</v>
      </c>
      <c r="U1388" s="536">
        <f t="shared" si="2773"/>
        <v>9</v>
      </c>
      <c r="V1388" s="536">
        <f t="shared" ref="V1388:W1388" si="2855">IF(ISBLANK($A1388),"",sum(AF1388,AL1388,AR1388,AX1388,BD1388,BJ1388,BP1388,BV1388,CB1388,CH1388,CN1388,CT1388,CZ1388,DF1388,DL1388,DR1388,DX1388,ED1388,EJ1388,EP1388,EV1388))</f>
        <v>0</v>
      </c>
      <c r="W1388" s="536">
        <f t="shared" si="2855"/>
        <v>0</v>
      </c>
      <c r="X1388" s="537">
        <f t="shared" si="2777"/>
        <v>9</v>
      </c>
      <c r="Y1388" s="536">
        <f t="shared" ref="Y1388:AA1388" si="2856">IF(ISBLANK($A1388),"",sum(AH1388,AN1388,AT1388,AZ1388,BF1388,BL1388,BR1388,BX1388,CD1388,CJ1388,CP1388,CV1388,DB1388,DH1388,DN1388,DT1388,DZ1388,EF1388,EL1388,ER1388,EX1388))</f>
        <v>4</v>
      </c>
      <c r="Z1388" s="536">
        <f t="shared" si="2856"/>
        <v>3</v>
      </c>
      <c r="AA1388" s="536">
        <f t="shared" si="2856"/>
        <v>0</v>
      </c>
      <c r="AB1388" s="537">
        <f t="shared" si="2697"/>
        <v>7</v>
      </c>
      <c r="AC1388" s="632">
        <f t="shared" si="2736"/>
        <v>0.4444444444</v>
      </c>
      <c r="AD1388" s="633" t="str">
        <f t="shared" si="2832"/>
        <v>20+</v>
      </c>
      <c r="AE1388" s="634">
        <v>3.0</v>
      </c>
      <c r="AF1388" s="218"/>
      <c r="AG1388" s="218"/>
      <c r="AH1388" s="634">
        <v>3.0</v>
      </c>
      <c r="AI1388" s="218"/>
      <c r="AJ1388" s="218"/>
      <c r="AK1388" s="634">
        <v>3.0</v>
      </c>
      <c r="AL1388" s="218"/>
      <c r="AM1388" s="218"/>
      <c r="AN1388" s="218"/>
      <c r="AO1388" s="218"/>
      <c r="AP1388" s="218"/>
      <c r="AQ1388" s="634">
        <v>1.0</v>
      </c>
      <c r="AR1388" s="218"/>
      <c r="AS1388" s="218"/>
      <c r="AT1388" s="218"/>
      <c r="AU1388" s="218"/>
      <c r="AV1388" s="218"/>
      <c r="AW1388" s="634">
        <v>1.0</v>
      </c>
      <c r="AX1388" s="218"/>
      <c r="AY1388" s="218"/>
      <c r="AZ1388" s="634">
        <v>1.0</v>
      </c>
      <c r="BA1388" s="218"/>
      <c r="BB1388" s="218"/>
      <c r="BC1388" s="634">
        <v>1.0</v>
      </c>
      <c r="BD1388" s="218"/>
      <c r="BE1388" s="218"/>
      <c r="BF1388" s="218"/>
      <c r="BG1388" s="634">
        <v>3.0</v>
      </c>
      <c r="BH1388" s="218"/>
      <c r="BI1388" s="218"/>
      <c r="BJ1388" s="218"/>
      <c r="BK1388" s="218"/>
      <c r="BL1388" s="218"/>
      <c r="BM1388" s="218"/>
      <c r="BN1388" s="218"/>
      <c r="BO1388" s="218"/>
      <c r="BP1388" s="218"/>
      <c r="BQ1388" s="218"/>
      <c r="BR1388" s="218"/>
      <c r="BS1388" s="218"/>
      <c r="BT1388" s="218"/>
      <c r="BU1388" s="218"/>
      <c r="BV1388" s="218"/>
      <c r="BW1388" s="218"/>
      <c r="BX1388" s="218"/>
      <c r="BY1388" s="218"/>
      <c r="BZ1388" s="218"/>
      <c r="CA1388" s="218"/>
      <c r="CB1388" s="218"/>
      <c r="CC1388" s="218"/>
      <c r="CD1388" s="218"/>
      <c r="CE1388" s="218"/>
      <c r="CF1388" s="218"/>
      <c r="CG1388" s="218"/>
      <c r="CH1388" s="218"/>
      <c r="CI1388" s="218"/>
      <c r="CJ1388" s="218"/>
      <c r="CK1388" s="218"/>
      <c r="CL1388" s="218"/>
      <c r="CM1388" s="218"/>
      <c r="CN1388" s="218"/>
      <c r="CO1388" s="218"/>
      <c r="CP1388" s="218"/>
      <c r="CQ1388" s="218"/>
      <c r="CR1388" s="218"/>
      <c r="CS1388" s="218"/>
      <c r="CT1388" s="218"/>
      <c r="CU1388" s="218"/>
      <c r="CV1388" s="218"/>
      <c r="CW1388" s="218"/>
      <c r="CX1388" s="218"/>
      <c r="CY1388" s="218"/>
      <c r="CZ1388" s="218"/>
      <c r="DA1388" s="218"/>
      <c r="DB1388" s="218"/>
      <c r="DC1388" s="218"/>
      <c r="DD1388" s="218"/>
      <c r="DE1388" s="218"/>
      <c r="DF1388" s="218"/>
      <c r="DG1388" s="218"/>
      <c r="DH1388" s="218"/>
      <c r="DI1388" s="218"/>
      <c r="DJ1388" s="218"/>
      <c r="DK1388" s="218"/>
      <c r="DL1388" s="218"/>
      <c r="DM1388" s="218"/>
      <c r="DN1388" s="218"/>
      <c r="DO1388" s="218"/>
      <c r="DP1388" s="218"/>
      <c r="DQ1388" s="218"/>
      <c r="DR1388" s="218"/>
      <c r="DS1388" s="218"/>
      <c r="DT1388" s="218"/>
      <c r="DU1388" s="218"/>
      <c r="DV1388" s="218"/>
      <c r="DW1388" s="218"/>
      <c r="DX1388" s="218"/>
      <c r="DY1388" s="218"/>
      <c r="DZ1388" s="218"/>
      <c r="EA1388" s="218"/>
      <c r="EB1388" s="218"/>
      <c r="EC1388" s="218"/>
      <c r="ED1388" s="218"/>
      <c r="EE1388" s="218"/>
      <c r="EF1388" s="218"/>
      <c r="EG1388" s="218"/>
      <c r="EH1388" s="218"/>
      <c r="EI1388" s="218"/>
      <c r="EJ1388" s="218"/>
      <c r="EK1388" s="218"/>
      <c r="EL1388" s="218"/>
      <c r="EM1388" s="218"/>
      <c r="EN1388" s="218"/>
      <c r="EO1388" s="218"/>
      <c r="EP1388" s="218"/>
      <c r="EQ1388" s="218"/>
      <c r="ER1388" s="218"/>
      <c r="ES1388" s="218"/>
      <c r="ET1388" s="218"/>
      <c r="EU1388" s="218"/>
      <c r="EV1388" s="218"/>
      <c r="EW1388" s="218"/>
      <c r="EX1388" s="218"/>
      <c r="EY1388" s="218"/>
      <c r="EZ1388" s="218"/>
      <c r="FA1388" s="233" t="s">
        <v>5292</v>
      </c>
      <c r="FB1388" s="233"/>
      <c r="FC1388" s="233"/>
      <c r="FD1388" s="233"/>
    </row>
    <row r="1389">
      <c r="A1389" s="630" t="s">
        <v>5293</v>
      </c>
      <c r="B1389" s="233" t="s">
        <v>4369</v>
      </c>
      <c r="C1389" s="235" t="s">
        <v>8</v>
      </c>
      <c r="D1389" s="234" t="s">
        <v>18</v>
      </c>
      <c r="E1389" s="234" t="s">
        <v>12</v>
      </c>
      <c r="F1389" s="234" t="s">
        <v>283</v>
      </c>
      <c r="G1389" s="233" t="s">
        <v>5265</v>
      </c>
      <c r="H1389" s="233" t="s">
        <v>4371</v>
      </c>
      <c r="I1389" s="234" t="s">
        <v>23</v>
      </c>
      <c r="J1389" s="234" t="s">
        <v>44</v>
      </c>
      <c r="K1389" s="234" t="s">
        <v>4384</v>
      </c>
      <c r="L1389" s="233" t="s">
        <v>333</v>
      </c>
      <c r="M1389" s="234" t="s">
        <v>65</v>
      </c>
      <c r="N1389" s="631">
        <v>42420.0</v>
      </c>
      <c r="O1389" s="631">
        <v>42420.0</v>
      </c>
      <c r="P1389" s="218"/>
      <c r="Q1389" s="229"/>
      <c r="R1389" s="229"/>
      <c r="S1389" s="218"/>
      <c r="T1389" s="390">
        <f t="shared" si="2757"/>
        <v>1103</v>
      </c>
      <c r="U1389" s="536">
        <f t="shared" si="2773"/>
        <v>5</v>
      </c>
      <c r="V1389" s="536">
        <f t="shared" ref="V1389:W1389" si="2857">IF(ISBLANK($A1389),"",sum(AF1389,AL1389,AR1389,AX1389,BD1389,BJ1389,BP1389,BV1389,CB1389,CH1389,CN1389,CT1389,CZ1389,DF1389,DL1389,DR1389,DX1389,ED1389,EJ1389,EP1389,EV1389))</f>
        <v>0</v>
      </c>
      <c r="W1389" s="536">
        <f t="shared" si="2857"/>
        <v>0</v>
      </c>
      <c r="X1389" s="537">
        <f t="shared" si="2777"/>
        <v>5</v>
      </c>
      <c r="Y1389" s="536">
        <f t="shared" ref="Y1389:AA1389" si="2858">IF(ISBLANK($A1389),"",sum(AH1389,AN1389,AT1389,AZ1389,BF1389,BL1389,BR1389,BX1389,CD1389,CJ1389,CP1389,CV1389,DB1389,DH1389,DN1389,DT1389,DZ1389,EF1389,EL1389,ER1389,EX1389))</f>
        <v>0</v>
      </c>
      <c r="Z1389" s="536">
        <f t="shared" si="2858"/>
        <v>0</v>
      </c>
      <c r="AA1389" s="536">
        <f t="shared" si="2858"/>
        <v>0</v>
      </c>
      <c r="AB1389" s="537">
        <f t="shared" si="2697"/>
        <v>0</v>
      </c>
      <c r="AC1389" s="632">
        <f t="shared" si="2736"/>
        <v>0</v>
      </c>
      <c r="AD1389" s="633" t="str">
        <f t="shared" si="2832"/>
        <v>20+</v>
      </c>
      <c r="AE1389" s="634">
        <v>3.0</v>
      </c>
      <c r="AF1389" s="218"/>
      <c r="AG1389" s="218"/>
      <c r="AH1389" s="218"/>
      <c r="AI1389" s="218"/>
      <c r="AJ1389" s="218"/>
      <c r="AK1389" s="634">
        <v>1.0</v>
      </c>
      <c r="AL1389" s="218"/>
      <c r="AM1389" s="218"/>
      <c r="AN1389" s="218"/>
      <c r="AO1389" s="218"/>
      <c r="AP1389" s="218"/>
      <c r="AQ1389" s="634">
        <v>1.0</v>
      </c>
      <c r="AR1389" s="218"/>
      <c r="AS1389" s="218"/>
      <c r="AT1389" s="218"/>
      <c r="AU1389" s="218"/>
      <c r="AV1389" s="218"/>
      <c r="AW1389" s="218"/>
      <c r="AX1389" s="218"/>
      <c r="AY1389" s="218"/>
      <c r="AZ1389" s="218"/>
      <c r="BA1389" s="218"/>
      <c r="BB1389" s="218"/>
      <c r="BC1389" s="218"/>
      <c r="BD1389" s="218"/>
      <c r="BE1389" s="218"/>
      <c r="BF1389" s="218"/>
      <c r="BG1389" s="218"/>
      <c r="BH1389" s="218"/>
      <c r="BI1389" s="218"/>
      <c r="BJ1389" s="218"/>
      <c r="BK1389" s="218"/>
      <c r="BL1389" s="218"/>
      <c r="BM1389" s="218"/>
      <c r="BN1389" s="218"/>
      <c r="BO1389" s="218"/>
      <c r="BP1389" s="218"/>
      <c r="BQ1389" s="218"/>
      <c r="BR1389" s="218"/>
      <c r="BS1389" s="218"/>
      <c r="BT1389" s="218"/>
      <c r="BU1389" s="218"/>
      <c r="BV1389" s="218"/>
      <c r="BW1389" s="218"/>
      <c r="BX1389" s="218"/>
      <c r="BY1389" s="218"/>
      <c r="BZ1389" s="218"/>
      <c r="CA1389" s="218"/>
      <c r="CB1389" s="218"/>
      <c r="CC1389" s="218"/>
      <c r="CD1389" s="218"/>
      <c r="CE1389" s="218"/>
      <c r="CF1389" s="218"/>
      <c r="CG1389" s="218"/>
      <c r="CH1389" s="218"/>
      <c r="CI1389" s="218"/>
      <c r="CJ1389" s="218"/>
      <c r="CK1389" s="218"/>
      <c r="CL1389" s="218"/>
      <c r="CM1389" s="218"/>
      <c r="CN1389" s="218"/>
      <c r="CO1389" s="218"/>
      <c r="CP1389" s="218"/>
      <c r="CQ1389" s="218"/>
      <c r="CR1389" s="218"/>
      <c r="CS1389" s="218"/>
      <c r="CT1389" s="218"/>
      <c r="CU1389" s="218"/>
      <c r="CV1389" s="218"/>
      <c r="CW1389" s="218"/>
      <c r="CX1389" s="218"/>
      <c r="CY1389" s="218"/>
      <c r="CZ1389" s="218"/>
      <c r="DA1389" s="218"/>
      <c r="DB1389" s="218"/>
      <c r="DC1389" s="218"/>
      <c r="DD1389" s="218"/>
      <c r="DE1389" s="218"/>
      <c r="DF1389" s="218"/>
      <c r="DG1389" s="218"/>
      <c r="DH1389" s="218"/>
      <c r="DI1389" s="218"/>
      <c r="DJ1389" s="218"/>
      <c r="DK1389" s="218"/>
      <c r="DL1389" s="218"/>
      <c r="DM1389" s="218"/>
      <c r="DN1389" s="218"/>
      <c r="DO1389" s="218"/>
      <c r="DP1389" s="218"/>
      <c r="DQ1389" s="218"/>
      <c r="DR1389" s="218"/>
      <c r="DS1389" s="218"/>
      <c r="DT1389" s="218"/>
      <c r="DU1389" s="218"/>
      <c r="DV1389" s="218"/>
      <c r="DW1389" s="218"/>
      <c r="DX1389" s="218"/>
      <c r="DY1389" s="218"/>
      <c r="DZ1389" s="218"/>
      <c r="EA1389" s="218"/>
      <c r="EB1389" s="218"/>
      <c r="EC1389" s="218"/>
      <c r="ED1389" s="218"/>
      <c r="EE1389" s="218"/>
      <c r="EF1389" s="218"/>
      <c r="EG1389" s="218"/>
      <c r="EH1389" s="218"/>
      <c r="EI1389" s="218"/>
      <c r="EJ1389" s="218"/>
      <c r="EK1389" s="218"/>
      <c r="EL1389" s="218"/>
      <c r="EM1389" s="218"/>
      <c r="EN1389" s="218"/>
      <c r="EO1389" s="218"/>
      <c r="EP1389" s="218"/>
      <c r="EQ1389" s="218"/>
      <c r="ER1389" s="218"/>
      <c r="ES1389" s="218"/>
      <c r="ET1389" s="218"/>
      <c r="EU1389" s="218"/>
      <c r="EV1389" s="218"/>
      <c r="EW1389" s="218"/>
      <c r="EX1389" s="218"/>
      <c r="EY1389" s="218"/>
      <c r="EZ1389" s="218"/>
      <c r="FA1389" s="233" t="s">
        <v>5294</v>
      </c>
      <c r="FB1389" s="233"/>
      <c r="FC1389" s="233"/>
      <c r="FD1389" s="233"/>
    </row>
    <row r="1390">
      <c r="A1390" s="630" t="s">
        <v>5295</v>
      </c>
      <c r="B1390" s="233" t="s">
        <v>4369</v>
      </c>
      <c r="C1390" s="235" t="s">
        <v>8</v>
      </c>
      <c r="D1390" s="234" t="s">
        <v>18</v>
      </c>
      <c r="E1390" s="234" t="s">
        <v>12</v>
      </c>
      <c r="F1390" s="234" t="s">
        <v>283</v>
      </c>
      <c r="G1390" s="233" t="s">
        <v>4726</v>
      </c>
      <c r="H1390" s="233" t="s">
        <v>4371</v>
      </c>
      <c r="I1390" s="234" t="s">
        <v>23</v>
      </c>
      <c r="J1390" s="234" t="s">
        <v>44</v>
      </c>
      <c r="K1390" s="234" t="s">
        <v>4384</v>
      </c>
      <c r="L1390" s="233" t="s">
        <v>668</v>
      </c>
      <c r="M1390" s="234" t="s">
        <v>103</v>
      </c>
      <c r="N1390" s="631">
        <v>42426.0</v>
      </c>
      <c r="O1390" s="631">
        <v>42426.0</v>
      </c>
      <c r="P1390" s="218"/>
      <c r="Q1390" s="229"/>
      <c r="R1390" s="229"/>
      <c r="S1390" s="218"/>
      <c r="T1390" s="390">
        <f t="shared" si="2757"/>
        <v>1097</v>
      </c>
      <c r="U1390" s="536">
        <f t="shared" si="2773"/>
        <v>3</v>
      </c>
      <c r="V1390" s="536">
        <f t="shared" ref="V1390:W1390" si="2859">IF(ISBLANK($A1390),"",sum(AF1390,AL1390,AR1390,AX1390,BD1390,BJ1390,BP1390,BV1390,CB1390,CH1390,CN1390,CT1390,CZ1390,DF1390,DL1390,DR1390,DX1390,ED1390,EJ1390,EP1390,EV1390))</f>
        <v>0</v>
      </c>
      <c r="W1390" s="536">
        <f t="shared" si="2859"/>
        <v>0</v>
      </c>
      <c r="X1390" s="537">
        <f t="shared" si="2777"/>
        <v>3</v>
      </c>
      <c r="Y1390" s="536">
        <f t="shared" ref="Y1390:AA1390" si="2860">IF(ISBLANK($A1390),"",sum(AH1390,AN1390,AT1390,AZ1390,BF1390,BL1390,BR1390,BX1390,CD1390,CJ1390,CP1390,CV1390,DB1390,DH1390,DN1390,DT1390,DZ1390,EF1390,EL1390,ER1390,EX1390))</f>
        <v>1</v>
      </c>
      <c r="Z1390" s="536">
        <f t="shared" si="2860"/>
        <v>1</v>
      </c>
      <c r="AA1390" s="536">
        <f t="shared" si="2860"/>
        <v>0</v>
      </c>
      <c r="AB1390" s="537">
        <f t="shared" si="2697"/>
        <v>2</v>
      </c>
      <c r="AC1390" s="632">
        <f t="shared" si="2736"/>
        <v>0.3333333333</v>
      </c>
      <c r="AD1390" s="633" t="str">
        <f t="shared" si="2832"/>
        <v>20+</v>
      </c>
      <c r="AE1390" s="634">
        <v>2.0</v>
      </c>
      <c r="AF1390" s="218"/>
      <c r="AG1390" s="218"/>
      <c r="AH1390" s="218"/>
      <c r="AI1390" s="218"/>
      <c r="AJ1390" s="218"/>
      <c r="AK1390" s="634">
        <v>1.0</v>
      </c>
      <c r="AL1390" s="218"/>
      <c r="AM1390" s="218"/>
      <c r="AN1390" s="634">
        <v>1.0</v>
      </c>
      <c r="AO1390" s="634">
        <v>1.0</v>
      </c>
      <c r="AP1390" s="218"/>
      <c r="AQ1390" s="218"/>
      <c r="AR1390" s="218"/>
      <c r="AS1390" s="218"/>
      <c r="AT1390" s="218"/>
      <c r="AU1390" s="218"/>
      <c r="AV1390" s="218"/>
      <c r="AW1390" s="218"/>
      <c r="AX1390" s="218"/>
      <c r="AY1390" s="218"/>
      <c r="AZ1390" s="218"/>
      <c r="BA1390" s="218"/>
      <c r="BB1390" s="218"/>
      <c r="BC1390" s="218"/>
      <c r="BD1390" s="218"/>
      <c r="BE1390" s="218"/>
      <c r="BF1390" s="218"/>
      <c r="BG1390" s="218"/>
      <c r="BH1390" s="218"/>
      <c r="BI1390" s="218"/>
      <c r="BJ1390" s="218"/>
      <c r="BK1390" s="218"/>
      <c r="BL1390" s="218"/>
      <c r="BM1390" s="218"/>
      <c r="BN1390" s="218"/>
      <c r="BO1390" s="218"/>
      <c r="BP1390" s="218"/>
      <c r="BQ1390" s="218"/>
      <c r="BR1390" s="218"/>
      <c r="BS1390" s="218"/>
      <c r="BT1390" s="218"/>
      <c r="BU1390" s="218"/>
      <c r="BV1390" s="218"/>
      <c r="BW1390" s="218"/>
      <c r="BX1390" s="218"/>
      <c r="BY1390" s="218"/>
      <c r="BZ1390" s="218"/>
      <c r="CA1390" s="218"/>
      <c r="CB1390" s="218"/>
      <c r="CC1390" s="218"/>
      <c r="CD1390" s="218"/>
      <c r="CE1390" s="218"/>
      <c r="CF1390" s="218"/>
      <c r="CG1390" s="218"/>
      <c r="CH1390" s="218"/>
      <c r="CI1390" s="218"/>
      <c r="CJ1390" s="218"/>
      <c r="CK1390" s="218"/>
      <c r="CL1390" s="218"/>
      <c r="CM1390" s="218"/>
      <c r="CN1390" s="218"/>
      <c r="CO1390" s="218"/>
      <c r="CP1390" s="218"/>
      <c r="CQ1390" s="218"/>
      <c r="CR1390" s="218"/>
      <c r="CS1390" s="218"/>
      <c r="CT1390" s="218"/>
      <c r="CU1390" s="218"/>
      <c r="CV1390" s="218"/>
      <c r="CW1390" s="218"/>
      <c r="CX1390" s="218"/>
      <c r="CY1390" s="218"/>
      <c r="CZ1390" s="218"/>
      <c r="DA1390" s="218"/>
      <c r="DB1390" s="218"/>
      <c r="DC1390" s="218"/>
      <c r="DD1390" s="218"/>
      <c r="DE1390" s="218"/>
      <c r="DF1390" s="218"/>
      <c r="DG1390" s="218"/>
      <c r="DH1390" s="218"/>
      <c r="DI1390" s="218"/>
      <c r="DJ1390" s="218"/>
      <c r="DK1390" s="218"/>
      <c r="DL1390" s="218"/>
      <c r="DM1390" s="218"/>
      <c r="DN1390" s="218"/>
      <c r="DO1390" s="218"/>
      <c r="DP1390" s="218"/>
      <c r="DQ1390" s="218"/>
      <c r="DR1390" s="218"/>
      <c r="DS1390" s="218"/>
      <c r="DT1390" s="218"/>
      <c r="DU1390" s="218"/>
      <c r="DV1390" s="218"/>
      <c r="DW1390" s="218"/>
      <c r="DX1390" s="218"/>
      <c r="DY1390" s="218"/>
      <c r="DZ1390" s="218"/>
      <c r="EA1390" s="218"/>
      <c r="EB1390" s="218"/>
      <c r="EC1390" s="218"/>
      <c r="ED1390" s="218"/>
      <c r="EE1390" s="218"/>
      <c r="EF1390" s="218"/>
      <c r="EG1390" s="218"/>
      <c r="EH1390" s="218"/>
      <c r="EI1390" s="218"/>
      <c r="EJ1390" s="218"/>
      <c r="EK1390" s="218"/>
      <c r="EL1390" s="218"/>
      <c r="EM1390" s="218"/>
      <c r="EN1390" s="218"/>
      <c r="EO1390" s="218"/>
      <c r="EP1390" s="218"/>
      <c r="EQ1390" s="218"/>
      <c r="ER1390" s="218"/>
      <c r="ES1390" s="218"/>
      <c r="ET1390" s="218"/>
      <c r="EU1390" s="218"/>
      <c r="EV1390" s="218"/>
      <c r="EW1390" s="218"/>
      <c r="EX1390" s="218"/>
      <c r="EY1390" s="218"/>
      <c r="EZ1390" s="218"/>
      <c r="FA1390" s="233" t="s">
        <v>5296</v>
      </c>
      <c r="FB1390" s="233"/>
      <c r="FC1390" s="233"/>
      <c r="FD1390" s="233"/>
    </row>
    <row r="1391">
      <c r="A1391" s="630" t="s">
        <v>5297</v>
      </c>
      <c r="B1391" s="233" t="s">
        <v>5298</v>
      </c>
      <c r="C1391" s="235" t="s">
        <v>79</v>
      </c>
      <c r="D1391" s="234" t="s">
        <v>18</v>
      </c>
      <c r="E1391" s="234" t="s">
        <v>12</v>
      </c>
      <c r="F1391" s="234" t="s">
        <v>283</v>
      </c>
      <c r="G1391" s="233" t="s">
        <v>5299</v>
      </c>
      <c r="H1391" s="233" t="s">
        <v>4648</v>
      </c>
      <c r="I1391" s="234" t="s">
        <v>23</v>
      </c>
      <c r="J1391" s="234" t="s">
        <v>44</v>
      </c>
      <c r="K1391" s="234" t="s">
        <v>4384</v>
      </c>
      <c r="L1391" s="233" t="s">
        <v>5252</v>
      </c>
      <c r="M1391" s="234" t="s">
        <v>119</v>
      </c>
      <c r="N1391" s="631">
        <v>42440.0</v>
      </c>
      <c r="O1391" s="631">
        <v>42464.0</v>
      </c>
      <c r="P1391" s="218"/>
      <c r="Q1391" s="229"/>
      <c r="R1391" s="229"/>
      <c r="S1391" s="218"/>
      <c r="T1391" s="390">
        <f t="shared" si="2757"/>
        <v>1083</v>
      </c>
      <c r="U1391" s="536">
        <f t="shared" si="2773"/>
        <v>2</v>
      </c>
      <c r="V1391" s="536">
        <f t="shared" ref="V1391:W1391" si="2861">IF(ISBLANK($A1391),"",sum(AF1391,AL1391,AR1391,AX1391,BD1391,BJ1391,BP1391,BV1391,CB1391,CH1391,CN1391,CT1391,CZ1391,DF1391,DL1391,DR1391,DX1391,ED1391,EJ1391,EP1391,EV1391))</f>
        <v>1</v>
      </c>
      <c r="W1391" s="536">
        <f t="shared" si="2861"/>
        <v>0</v>
      </c>
      <c r="X1391" s="537">
        <f t="shared" si="2777"/>
        <v>3</v>
      </c>
      <c r="Y1391" s="536">
        <f t="shared" ref="Y1391:AA1391" si="2862">IF(ISBLANK($A1391),"",sum(AH1391,AN1391,AT1391,AZ1391,BF1391,BL1391,BR1391,BX1391,CD1391,CJ1391,CP1391,CV1391,DB1391,DH1391,DN1391,DT1391,DZ1391,EF1391,EL1391,ER1391,EX1391))</f>
        <v>0</v>
      </c>
      <c r="Z1391" s="536">
        <f t="shared" si="2862"/>
        <v>0</v>
      </c>
      <c r="AA1391" s="536">
        <f t="shared" si="2862"/>
        <v>0</v>
      </c>
      <c r="AB1391" s="537">
        <f t="shared" si="2697"/>
        <v>0</v>
      </c>
      <c r="AC1391" s="632">
        <f t="shared" si="2736"/>
        <v>0</v>
      </c>
      <c r="AD1391" s="633" t="str">
        <f t="shared" si="2832"/>
        <v>20+</v>
      </c>
      <c r="AE1391" s="634">
        <v>1.0</v>
      </c>
      <c r="AF1391" s="218"/>
      <c r="AG1391" s="218"/>
      <c r="AH1391" s="218"/>
      <c r="AI1391" s="218"/>
      <c r="AJ1391" s="218"/>
      <c r="AK1391" s="634">
        <v>1.0</v>
      </c>
      <c r="AL1391" s="634">
        <v>1.0</v>
      </c>
      <c r="AM1391" s="218"/>
      <c r="AN1391" s="218"/>
      <c r="AO1391" s="218"/>
      <c r="AP1391" s="218"/>
      <c r="AQ1391" s="218"/>
      <c r="AR1391" s="218"/>
      <c r="AS1391" s="218"/>
      <c r="AT1391" s="218"/>
      <c r="AU1391" s="218"/>
      <c r="AV1391" s="218"/>
      <c r="AW1391" s="218"/>
      <c r="AX1391" s="218"/>
      <c r="AY1391" s="218"/>
      <c r="AZ1391" s="218"/>
      <c r="BA1391" s="218"/>
      <c r="BB1391" s="218"/>
      <c r="BC1391" s="218"/>
      <c r="BD1391" s="218"/>
      <c r="BE1391" s="218"/>
      <c r="BF1391" s="218"/>
      <c r="BG1391" s="218"/>
      <c r="BH1391" s="218"/>
      <c r="BI1391" s="218"/>
      <c r="BJ1391" s="218"/>
      <c r="BK1391" s="218"/>
      <c r="BL1391" s="218"/>
      <c r="BM1391" s="218"/>
      <c r="BN1391" s="218"/>
      <c r="BO1391" s="218"/>
      <c r="BP1391" s="218"/>
      <c r="BQ1391" s="218"/>
      <c r="BR1391" s="218"/>
      <c r="BS1391" s="218"/>
      <c r="BT1391" s="218"/>
      <c r="BU1391" s="218"/>
      <c r="BV1391" s="218"/>
      <c r="BW1391" s="218"/>
      <c r="BX1391" s="218"/>
      <c r="BY1391" s="218"/>
      <c r="BZ1391" s="218"/>
      <c r="CA1391" s="218"/>
      <c r="CB1391" s="218"/>
      <c r="CC1391" s="218"/>
      <c r="CD1391" s="218"/>
      <c r="CE1391" s="218"/>
      <c r="CF1391" s="218"/>
      <c r="CG1391" s="218"/>
      <c r="CH1391" s="218"/>
      <c r="CI1391" s="218"/>
      <c r="CJ1391" s="218"/>
      <c r="CK1391" s="218"/>
      <c r="CL1391" s="218"/>
      <c r="CM1391" s="218"/>
      <c r="CN1391" s="218"/>
      <c r="CO1391" s="218"/>
      <c r="CP1391" s="218"/>
      <c r="CQ1391" s="218"/>
      <c r="CR1391" s="218"/>
      <c r="CS1391" s="218"/>
      <c r="CT1391" s="218"/>
      <c r="CU1391" s="218"/>
      <c r="CV1391" s="218"/>
      <c r="CW1391" s="218"/>
      <c r="CX1391" s="218"/>
      <c r="CY1391" s="218"/>
      <c r="CZ1391" s="218"/>
      <c r="DA1391" s="218"/>
      <c r="DB1391" s="218"/>
      <c r="DC1391" s="218"/>
      <c r="DD1391" s="218"/>
      <c r="DE1391" s="218"/>
      <c r="DF1391" s="218"/>
      <c r="DG1391" s="218"/>
      <c r="DH1391" s="218"/>
      <c r="DI1391" s="218"/>
      <c r="DJ1391" s="218"/>
      <c r="DK1391" s="218"/>
      <c r="DL1391" s="218"/>
      <c r="DM1391" s="218"/>
      <c r="DN1391" s="218"/>
      <c r="DO1391" s="218"/>
      <c r="DP1391" s="218"/>
      <c r="DQ1391" s="218"/>
      <c r="DR1391" s="218"/>
      <c r="DS1391" s="218"/>
      <c r="DT1391" s="218"/>
      <c r="DU1391" s="218"/>
      <c r="DV1391" s="218"/>
      <c r="DW1391" s="218"/>
      <c r="DX1391" s="218"/>
      <c r="DY1391" s="218"/>
      <c r="DZ1391" s="218"/>
      <c r="EA1391" s="218"/>
      <c r="EB1391" s="218"/>
      <c r="EC1391" s="218"/>
      <c r="ED1391" s="218"/>
      <c r="EE1391" s="218"/>
      <c r="EF1391" s="218"/>
      <c r="EG1391" s="218"/>
      <c r="EH1391" s="218"/>
      <c r="EI1391" s="218"/>
      <c r="EJ1391" s="218"/>
      <c r="EK1391" s="218"/>
      <c r="EL1391" s="218"/>
      <c r="EM1391" s="218"/>
      <c r="EN1391" s="218"/>
      <c r="EO1391" s="218"/>
      <c r="EP1391" s="218"/>
      <c r="EQ1391" s="218"/>
      <c r="ER1391" s="218"/>
      <c r="ES1391" s="218"/>
      <c r="ET1391" s="218"/>
      <c r="EU1391" s="218"/>
      <c r="EV1391" s="218"/>
      <c r="EW1391" s="218"/>
      <c r="EX1391" s="218"/>
      <c r="EY1391" s="218"/>
      <c r="EZ1391" s="218"/>
      <c r="FA1391" s="233" t="s">
        <v>5300</v>
      </c>
      <c r="FB1391" s="233"/>
      <c r="FC1391" s="233"/>
      <c r="FD1391" s="233"/>
    </row>
    <row r="1392">
      <c r="A1392" s="233" t="s">
        <v>5301</v>
      </c>
      <c r="B1392" s="233" t="s">
        <v>5302</v>
      </c>
      <c r="C1392" s="644" t="s">
        <v>8</v>
      </c>
      <c r="D1392" s="638" t="s">
        <v>18</v>
      </c>
      <c r="E1392" s="638" t="s">
        <v>12</v>
      </c>
      <c r="F1392" s="638" t="s">
        <v>277</v>
      </c>
      <c r="G1392" s="233" t="s">
        <v>5035</v>
      </c>
      <c r="H1392" s="233" t="s">
        <v>4371</v>
      </c>
      <c r="I1392" s="638" t="s">
        <v>23</v>
      </c>
      <c r="J1392" s="638" t="s">
        <v>44</v>
      </c>
      <c r="K1392" s="638" t="s">
        <v>4384</v>
      </c>
      <c r="L1392" s="233" t="s">
        <v>579</v>
      </c>
      <c r="M1392" s="638" t="s">
        <v>128</v>
      </c>
      <c r="N1392" s="631">
        <v>42201.0</v>
      </c>
      <c r="O1392" s="631">
        <v>42201.0</v>
      </c>
      <c r="P1392" s="218"/>
      <c r="Q1392" s="659">
        <v>42207.0</v>
      </c>
      <c r="R1392" s="659">
        <v>42029.0</v>
      </c>
      <c r="S1392" s="218"/>
      <c r="T1392" s="390">
        <f t="shared" si="2757"/>
        <v>1322</v>
      </c>
      <c r="U1392" s="647">
        <f t="shared" si="2773"/>
        <v>15</v>
      </c>
      <c r="V1392" s="647">
        <f t="shared" ref="V1392:W1392" si="2863">IF(ISBLANK($A1392),"",sum(AF1392,AL1392,AR1392,AX1392,BD1392,BJ1392,BP1392,BV1392,CB1392,CH1392,CN1392,CT1392,CZ1392,DF1392,DL1392,DR1392,DX1392,ED1392,EJ1392,EP1392,EV1392))</f>
        <v>2</v>
      </c>
      <c r="W1392" s="647">
        <f t="shared" si="2863"/>
        <v>0</v>
      </c>
      <c r="X1392" s="648">
        <f t="shared" si="2777"/>
        <v>17</v>
      </c>
      <c r="Y1392" s="647">
        <f t="shared" ref="Y1392:AA1392" si="2864">IF(ISBLANK($A1392),"",sum(AH1392,AN1392,AT1392,AZ1392,BF1392,BL1392,BR1392,BX1392,CD1392,CJ1392,CP1392,CV1392,DB1392,DH1392,DN1392,DT1392,DZ1392,EF1392,EL1392,ER1392,EX1392))</f>
        <v>4</v>
      </c>
      <c r="Z1392" s="647">
        <f t="shared" si="2864"/>
        <v>7</v>
      </c>
      <c r="AA1392" s="647">
        <f t="shared" si="2864"/>
        <v>0</v>
      </c>
      <c r="AB1392" s="648">
        <f t="shared" si="2697"/>
        <v>11</v>
      </c>
      <c r="AC1392" s="649">
        <f t="shared" si="2736"/>
        <v>0.2352941176</v>
      </c>
      <c r="AD1392" s="650" t="str">
        <f t="shared" si="2832"/>
        <v>20+</v>
      </c>
      <c r="AE1392" s="218"/>
      <c r="AF1392" s="237">
        <v>1.0</v>
      </c>
      <c r="AG1392" s="218"/>
      <c r="AH1392" s="218"/>
      <c r="AI1392" s="218"/>
      <c r="AJ1392" s="218"/>
      <c r="AK1392" s="218"/>
      <c r="AL1392" s="218"/>
      <c r="AM1392" s="218"/>
      <c r="AN1392" s="218"/>
      <c r="AO1392" s="218"/>
      <c r="AP1392" s="218"/>
      <c r="AQ1392" s="218"/>
      <c r="AR1392" s="218"/>
      <c r="AS1392" s="218"/>
      <c r="AT1392" s="218"/>
      <c r="AU1392" s="218"/>
      <c r="AV1392" s="218"/>
      <c r="AW1392" s="218"/>
      <c r="AX1392" s="218"/>
      <c r="AY1392" s="218"/>
      <c r="AZ1392" s="218"/>
      <c r="BA1392" s="218"/>
      <c r="BB1392" s="218"/>
      <c r="BC1392" s="218"/>
      <c r="BD1392" s="218"/>
      <c r="BE1392" s="218"/>
      <c r="BF1392" s="218"/>
      <c r="BG1392" s="218"/>
      <c r="BH1392" s="218"/>
      <c r="BI1392" s="218"/>
      <c r="BJ1392" s="218"/>
      <c r="BK1392" s="218"/>
      <c r="BL1392" s="218"/>
      <c r="BM1392" s="218"/>
      <c r="BN1392" s="218"/>
      <c r="BO1392" s="218"/>
      <c r="BP1392" s="218"/>
      <c r="BQ1392" s="218"/>
      <c r="BR1392" s="218"/>
      <c r="BS1392" s="218"/>
      <c r="BT1392" s="218"/>
      <c r="BU1392" s="218"/>
      <c r="BV1392" s="218"/>
      <c r="BW1392" s="218"/>
      <c r="BX1392" s="218"/>
      <c r="BY1392" s="218"/>
      <c r="BZ1392" s="218"/>
      <c r="CA1392" s="218"/>
      <c r="CB1392" s="218"/>
      <c r="CC1392" s="218"/>
      <c r="CD1392" s="218"/>
      <c r="CE1392" s="218"/>
      <c r="CF1392" s="218"/>
      <c r="CG1392" s="218"/>
      <c r="CH1392" s="218"/>
      <c r="CI1392" s="218"/>
      <c r="CJ1392" s="218"/>
      <c r="CK1392" s="218"/>
      <c r="CL1392" s="218"/>
      <c r="CM1392" s="218"/>
      <c r="CN1392" s="218"/>
      <c r="CO1392" s="218"/>
      <c r="CP1392" s="218"/>
      <c r="CQ1392" s="218"/>
      <c r="CR1392" s="218"/>
      <c r="CS1392" s="218"/>
      <c r="CT1392" s="218"/>
      <c r="CU1392" s="218"/>
      <c r="CV1392" s="218"/>
      <c r="CW1392" s="218"/>
      <c r="CX1392" s="218"/>
      <c r="CY1392" s="218"/>
      <c r="CZ1392" s="218"/>
      <c r="DA1392" s="218"/>
      <c r="DB1392" s="218"/>
      <c r="DC1392" s="218"/>
      <c r="DD1392" s="218"/>
      <c r="DE1392" s="218"/>
      <c r="DF1392" s="218"/>
      <c r="DG1392" s="218"/>
      <c r="DH1392" s="218"/>
      <c r="DI1392" s="218"/>
      <c r="DJ1392" s="218"/>
      <c r="DK1392" s="218"/>
      <c r="DL1392" s="218"/>
      <c r="DM1392" s="218"/>
      <c r="DN1392" s="218"/>
      <c r="DO1392" s="218"/>
      <c r="DP1392" s="218"/>
      <c r="DQ1392" s="218"/>
      <c r="DR1392" s="218"/>
      <c r="DS1392" s="218"/>
      <c r="DT1392" s="218"/>
      <c r="DU1392" s="218"/>
      <c r="DV1392" s="218"/>
      <c r="DW1392" s="218"/>
      <c r="DX1392" s="218"/>
      <c r="DY1392" s="218"/>
      <c r="DZ1392" s="218"/>
      <c r="EA1392" s="218"/>
      <c r="EB1392" s="218"/>
      <c r="EC1392" s="218"/>
      <c r="ED1392" s="218"/>
      <c r="EE1392" s="218"/>
      <c r="EF1392" s="218"/>
      <c r="EG1392" s="218"/>
      <c r="EH1392" s="218"/>
      <c r="EI1392" s="237">
        <v>2.0</v>
      </c>
      <c r="EJ1392" s="218"/>
      <c r="EK1392" s="218"/>
      <c r="EL1392" s="218"/>
      <c r="EM1392" s="218"/>
      <c r="EN1392" s="218"/>
      <c r="EO1392" s="218"/>
      <c r="EP1392" s="218"/>
      <c r="EQ1392" s="218"/>
      <c r="ER1392" s="218"/>
      <c r="ES1392" s="218"/>
      <c r="ET1392" s="218"/>
      <c r="EU1392" s="237">
        <v>13.0</v>
      </c>
      <c r="EV1392" s="237">
        <v>1.0</v>
      </c>
      <c r="EW1392" s="218"/>
      <c r="EX1392" s="237">
        <v>4.0</v>
      </c>
      <c r="EY1392" s="237">
        <v>7.0</v>
      </c>
      <c r="EZ1392" s="218"/>
      <c r="FA1392" s="233" t="s">
        <v>5303</v>
      </c>
      <c r="FB1392" s="233"/>
      <c r="FC1392" s="233"/>
      <c r="FD1392" s="233"/>
    </row>
    <row r="1393">
      <c r="A1393" s="630" t="s">
        <v>5304</v>
      </c>
      <c r="B1393" s="233" t="s">
        <v>4369</v>
      </c>
      <c r="C1393" s="235" t="s">
        <v>8</v>
      </c>
      <c r="D1393" s="234" t="s">
        <v>18</v>
      </c>
      <c r="E1393" s="234" t="s">
        <v>12</v>
      </c>
      <c r="F1393" s="234" t="s">
        <v>283</v>
      </c>
      <c r="G1393" s="233" t="s">
        <v>4465</v>
      </c>
      <c r="H1393" s="233" t="s">
        <v>4371</v>
      </c>
      <c r="I1393" s="234" t="s">
        <v>23</v>
      </c>
      <c r="J1393" s="234" t="s">
        <v>44</v>
      </c>
      <c r="K1393" s="234" t="s">
        <v>4384</v>
      </c>
      <c r="L1393" s="233" t="s">
        <v>404</v>
      </c>
      <c r="M1393" s="234" t="s">
        <v>108</v>
      </c>
      <c r="N1393" s="631">
        <v>42451.0</v>
      </c>
      <c r="O1393" s="631">
        <v>42451.0</v>
      </c>
      <c r="P1393" s="218"/>
      <c r="Q1393" s="229"/>
      <c r="R1393" s="229"/>
      <c r="S1393" s="218"/>
      <c r="T1393" s="390">
        <f t="shared" si="2757"/>
        <v>1072</v>
      </c>
      <c r="U1393" s="536">
        <f t="shared" si="2773"/>
        <v>1</v>
      </c>
      <c r="V1393" s="536">
        <f t="shared" ref="V1393:W1393" si="2865">IF(ISBLANK($A1393),"",sum(AF1393,AL1393,AR1393,AX1393,BD1393,BJ1393,BP1393,BV1393,CB1393,CH1393,CN1393,CT1393,CZ1393,DF1393,DL1393,DR1393,DX1393,ED1393,EJ1393,EP1393,EV1393))</f>
        <v>0</v>
      </c>
      <c r="W1393" s="536">
        <f t="shared" si="2865"/>
        <v>0</v>
      </c>
      <c r="X1393" s="537">
        <f t="shared" si="2777"/>
        <v>1</v>
      </c>
      <c r="Y1393" s="536">
        <f t="shared" ref="Y1393:AA1393" si="2866">IF(ISBLANK($A1393),"",sum(AH1393,AN1393,AT1393,AZ1393,BF1393,BL1393,BR1393,BX1393,CD1393,CJ1393,CP1393,CV1393,DB1393,DH1393,DN1393,DT1393,DZ1393,EF1393,EL1393,ER1393,EX1393))</f>
        <v>1</v>
      </c>
      <c r="Z1393" s="536">
        <f t="shared" si="2866"/>
        <v>0</v>
      </c>
      <c r="AA1393" s="536">
        <f t="shared" si="2866"/>
        <v>0</v>
      </c>
      <c r="AB1393" s="537">
        <f t="shared" si="2697"/>
        <v>1</v>
      </c>
      <c r="AC1393" s="632">
        <f t="shared" si="2736"/>
        <v>1</v>
      </c>
      <c r="AD1393" s="633" t="str">
        <f t="shared" si="2832"/>
        <v>20+</v>
      </c>
      <c r="AE1393" s="634">
        <v>1.0</v>
      </c>
      <c r="AF1393" s="218"/>
      <c r="AG1393" s="218"/>
      <c r="AH1393" s="634">
        <v>1.0</v>
      </c>
      <c r="AI1393" s="218"/>
      <c r="AJ1393" s="218"/>
      <c r="AK1393" s="218"/>
      <c r="AL1393" s="218"/>
      <c r="AM1393" s="218"/>
      <c r="AN1393" s="218"/>
      <c r="AO1393" s="218"/>
      <c r="AP1393" s="218"/>
      <c r="AQ1393" s="218"/>
      <c r="AR1393" s="218"/>
      <c r="AS1393" s="218"/>
      <c r="AT1393" s="218"/>
      <c r="AU1393" s="218"/>
      <c r="AV1393" s="218"/>
      <c r="AW1393" s="218"/>
      <c r="AX1393" s="218"/>
      <c r="AY1393" s="218"/>
      <c r="AZ1393" s="218"/>
      <c r="BA1393" s="218"/>
      <c r="BB1393" s="218"/>
      <c r="BC1393" s="218"/>
      <c r="BD1393" s="218"/>
      <c r="BE1393" s="218"/>
      <c r="BF1393" s="218"/>
      <c r="BG1393" s="218"/>
      <c r="BH1393" s="218"/>
      <c r="BI1393" s="218"/>
      <c r="BJ1393" s="218"/>
      <c r="BK1393" s="218"/>
      <c r="BL1393" s="218"/>
      <c r="BM1393" s="218"/>
      <c r="BN1393" s="218"/>
      <c r="BO1393" s="218"/>
      <c r="BP1393" s="218"/>
      <c r="BQ1393" s="218"/>
      <c r="BR1393" s="218"/>
      <c r="BS1393" s="218"/>
      <c r="BT1393" s="218"/>
      <c r="BU1393" s="218"/>
      <c r="BV1393" s="218"/>
      <c r="BW1393" s="218"/>
      <c r="BX1393" s="218"/>
      <c r="BY1393" s="218"/>
      <c r="BZ1393" s="218"/>
      <c r="CA1393" s="218"/>
      <c r="CB1393" s="218"/>
      <c r="CC1393" s="218"/>
      <c r="CD1393" s="218"/>
      <c r="CE1393" s="218"/>
      <c r="CF1393" s="218"/>
      <c r="CG1393" s="218"/>
      <c r="CH1393" s="218"/>
      <c r="CI1393" s="218"/>
      <c r="CJ1393" s="218"/>
      <c r="CK1393" s="218"/>
      <c r="CL1393" s="218"/>
      <c r="CM1393" s="218"/>
      <c r="CN1393" s="218"/>
      <c r="CO1393" s="218"/>
      <c r="CP1393" s="218"/>
      <c r="CQ1393" s="218"/>
      <c r="CR1393" s="218"/>
      <c r="CS1393" s="218"/>
      <c r="CT1393" s="218"/>
      <c r="CU1393" s="218"/>
      <c r="CV1393" s="218"/>
      <c r="CW1393" s="218"/>
      <c r="CX1393" s="218"/>
      <c r="CY1393" s="218"/>
      <c r="CZ1393" s="218"/>
      <c r="DA1393" s="218"/>
      <c r="DB1393" s="218"/>
      <c r="DC1393" s="218"/>
      <c r="DD1393" s="218"/>
      <c r="DE1393" s="218"/>
      <c r="DF1393" s="218"/>
      <c r="DG1393" s="218"/>
      <c r="DH1393" s="218"/>
      <c r="DI1393" s="218"/>
      <c r="DJ1393" s="218"/>
      <c r="DK1393" s="218"/>
      <c r="DL1393" s="218"/>
      <c r="DM1393" s="218"/>
      <c r="DN1393" s="218"/>
      <c r="DO1393" s="218"/>
      <c r="DP1393" s="218"/>
      <c r="DQ1393" s="218"/>
      <c r="DR1393" s="218"/>
      <c r="DS1393" s="218"/>
      <c r="DT1393" s="218"/>
      <c r="DU1393" s="218"/>
      <c r="DV1393" s="218"/>
      <c r="DW1393" s="218"/>
      <c r="DX1393" s="218"/>
      <c r="DY1393" s="218"/>
      <c r="DZ1393" s="218"/>
      <c r="EA1393" s="218"/>
      <c r="EB1393" s="218"/>
      <c r="EC1393" s="218"/>
      <c r="ED1393" s="218"/>
      <c r="EE1393" s="218"/>
      <c r="EF1393" s="218"/>
      <c r="EG1393" s="218"/>
      <c r="EH1393" s="218"/>
      <c r="EI1393" s="218"/>
      <c r="EJ1393" s="218"/>
      <c r="EK1393" s="218"/>
      <c r="EL1393" s="218"/>
      <c r="EM1393" s="218"/>
      <c r="EN1393" s="218"/>
      <c r="EO1393" s="218"/>
      <c r="EP1393" s="218"/>
      <c r="EQ1393" s="218"/>
      <c r="ER1393" s="218"/>
      <c r="ES1393" s="218"/>
      <c r="ET1393" s="218"/>
      <c r="EU1393" s="218"/>
      <c r="EV1393" s="218"/>
      <c r="EW1393" s="218"/>
      <c r="EX1393" s="218"/>
      <c r="EY1393" s="218"/>
      <c r="EZ1393" s="218"/>
      <c r="FA1393" s="233" t="s">
        <v>5305</v>
      </c>
      <c r="FB1393" s="233"/>
      <c r="FC1393" s="233"/>
      <c r="FD1393" s="233"/>
    </row>
    <row r="1394">
      <c r="A1394" s="630" t="s">
        <v>5306</v>
      </c>
      <c r="B1394" s="233" t="s">
        <v>5307</v>
      </c>
      <c r="C1394" s="235" t="s">
        <v>8</v>
      </c>
      <c r="D1394" s="234" t="s">
        <v>18</v>
      </c>
      <c r="E1394" s="234" t="s">
        <v>12</v>
      </c>
      <c r="F1394" s="234" t="s">
        <v>283</v>
      </c>
      <c r="G1394" s="233" t="s">
        <v>5308</v>
      </c>
      <c r="H1394" s="233" t="s">
        <v>4559</v>
      </c>
      <c r="I1394" s="234" t="s">
        <v>23</v>
      </c>
      <c r="J1394" s="234" t="s">
        <v>44</v>
      </c>
      <c r="K1394" s="234" t="s">
        <v>4384</v>
      </c>
      <c r="L1394" s="233" t="s">
        <v>273</v>
      </c>
      <c r="M1394" s="234" t="s">
        <v>50</v>
      </c>
      <c r="N1394" s="631">
        <v>42460.0</v>
      </c>
      <c r="O1394" s="631">
        <v>42460.0</v>
      </c>
      <c r="P1394" s="218"/>
      <c r="Q1394" s="229"/>
      <c r="R1394" s="229"/>
      <c r="S1394" s="218"/>
      <c r="T1394" s="390">
        <f t="shared" si="2757"/>
        <v>1063</v>
      </c>
      <c r="U1394" s="536">
        <f t="shared" si="2773"/>
        <v>8</v>
      </c>
      <c r="V1394" s="536">
        <f t="shared" ref="V1394:W1394" si="2867">IF(ISBLANK($A1394),"",sum(AF1394,AL1394,AR1394,AX1394,BD1394,BJ1394,BP1394,BV1394,CB1394,CH1394,CN1394,CT1394,CZ1394,DF1394,DL1394,DR1394,DX1394,ED1394,EJ1394,EP1394,EV1394))</f>
        <v>0</v>
      </c>
      <c r="W1394" s="536">
        <f t="shared" si="2867"/>
        <v>0</v>
      </c>
      <c r="X1394" s="537">
        <f t="shared" si="2777"/>
        <v>8</v>
      </c>
      <c r="Y1394" s="536">
        <f t="shared" ref="Y1394:AA1394" si="2868">IF(ISBLANK($A1394),"",sum(AH1394,AN1394,AT1394,AZ1394,BF1394,BL1394,BR1394,BX1394,CD1394,CJ1394,CP1394,CV1394,DB1394,DH1394,DN1394,DT1394,DZ1394,EF1394,EL1394,ER1394,EX1394))</f>
        <v>3</v>
      </c>
      <c r="Z1394" s="536">
        <f t="shared" si="2868"/>
        <v>1</v>
      </c>
      <c r="AA1394" s="536">
        <f t="shared" si="2868"/>
        <v>0</v>
      </c>
      <c r="AB1394" s="537">
        <f t="shared" si="2697"/>
        <v>4</v>
      </c>
      <c r="AC1394" s="632">
        <f t="shared" si="2736"/>
        <v>0.375</v>
      </c>
      <c r="AD1394" s="633" t="str">
        <f t="shared" si="2832"/>
        <v>20+</v>
      </c>
      <c r="AE1394" s="218"/>
      <c r="AF1394" s="218"/>
      <c r="AG1394" s="218"/>
      <c r="AH1394" s="218"/>
      <c r="AI1394" s="218"/>
      <c r="AJ1394" s="218"/>
      <c r="AK1394" s="634">
        <v>7.0</v>
      </c>
      <c r="AL1394" s="218"/>
      <c r="AM1394" s="218"/>
      <c r="AN1394" s="218"/>
      <c r="AO1394" s="218"/>
      <c r="AP1394" s="218"/>
      <c r="AQ1394" s="634">
        <v>1.0</v>
      </c>
      <c r="AR1394" s="218"/>
      <c r="AS1394" s="218"/>
      <c r="AT1394" s="634">
        <v>3.0</v>
      </c>
      <c r="AU1394" s="634">
        <v>1.0</v>
      </c>
      <c r="AV1394" s="218"/>
      <c r="AW1394" s="218"/>
      <c r="AX1394" s="218"/>
      <c r="AY1394" s="218"/>
      <c r="AZ1394" s="218"/>
      <c r="BA1394" s="218"/>
      <c r="BB1394" s="218"/>
      <c r="BC1394" s="218"/>
      <c r="BD1394" s="218"/>
      <c r="BE1394" s="218"/>
      <c r="BF1394" s="218"/>
      <c r="BG1394" s="218"/>
      <c r="BH1394" s="218"/>
      <c r="BI1394" s="218"/>
      <c r="BJ1394" s="218"/>
      <c r="BK1394" s="218"/>
      <c r="BL1394" s="218"/>
      <c r="BM1394" s="218"/>
      <c r="BN1394" s="218"/>
      <c r="BO1394" s="218"/>
      <c r="BP1394" s="218"/>
      <c r="BQ1394" s="218"/>
      <c r="BR1394" s="218"/>
      <c r="BS1394" s="218"/>
      <c r="BT1394" s="218"/>
      <c r="BU1394" s="218"/>
      <c r="BV1394" s="218"/>
      <c r="BW1394" s="218"/>
      <c r="BX1394" s="218"/>
      <c r="BY1394" s="218"/>
      <c r="BZ1394" s="218"/>
      <c r="CA1394" s="218"/>
      <c r="CB1394" s="218"/>
      <c r="CC1394" s="218"/>
      <c r="CD1394" s="218"/>
      <c r="CE1394" s="218"/>
      <c r="CF1394" s="218"/>
      <c r="CG1394" s="218"/>
      <c r="CH1394" s="218"/>
      <c r="CI1394" s="218"/>
      <c r="CJ1394" s="218"/>
      <c r="CK1394" s="218"/>
      <c r="CL1394" s="218"/>
      <c r="CM1394" s="218"/>
      <c r="CN1394" s="218"/>
      <c r="CO1394" s="218"/>
      <c r="CP1394" s="218"/>
      <c r="CQ1394" s="218"/>
      <c r="CR1394" s="218"/>
      <c r="CS1394" s="218"/>
      <c r="CT1394" s="218"/>
      <c r="CU1394" s="218"/>
      <c r="CV1394" s="218"/>
      <c r="CW1394" s="218"/>
      <c r="CX1394" s="218"/>
      <c r="CY1394" s="218"/>
      <c r="CZ1394" s="218"/>
      <c r="DA1394" s="218"/>
      <c r="DB1394" s="218"/>
      <c r="DC1394" s="218"/>
      <c r="DD1394" s="218"/>
      <c r="DE1394" s="218"/>
      <c r="DF1394" s="218"/>
      <c r="DG1394" s="218"/>
      <c r="DH1394" s="218"/>
      <c r="DI1394" s="218"/>
      <c r="DJ1394" s="218"/>
      <c r="DK1394" s="218"/>
      <c r="DL1394" s="218"/>
      <c r="DM1394" s="218"/>
      <c r="DN1394" s="218"/>
      <c r="DO1394" s="218"/>
      <c r="DP1394" s="218"/>
      <c r="DQ1394" s="218"/>
      <c r="DR1394" s="218"/>
      <c r="DS1394" s="218"/>
      <c r="DT1394" s="218"/>
      <c r="DU1394" s="218"/>
      <c r="DV1394" s="218"/>
      <c r="DW1394" s="218"/>
      <c r="DX1394" s="218"/>
      <c r="DY1394" s="218"/>
      <c r="DZ1394" s="218"/>
      <c r="EA1394" s="218"/>
      <c r="EB1394" s="218"/>
      <c r="EC1394" s="218"/>
      <c r="ED1394" s="218"/>
      <c r="EE1394" s="218"/>
      <c r="EF1394" s="218"/>
      <c r="EG1394" s="218"/>
      <c r="EH1394" s="218"/>
      <c r="EI1394" s="218"/>
      <c r="EJ1394" s="218"/>
      <c r="EK1394" s="218"/>
      <c r="EL1394" s="218"/>
      <c r="EM1394" s="218"/>
      <c r="EN1394" s="218"/>
      <c r="EO1394" s="218"/>
      <c r="EP1394" s="218"/>
      <c r="EQ1394" s="218"/>
      <c r="ER1394" s="218"/>
      <c r="ES1394" s="218"/>
      <c r="ET1394" s="218"/>
      <c r="EU1394" s="218"/>
      <c r="EV1394" s="218"/>
      <c r="EW1394" s="218"/>
      <c r="EX1394" s="218"/>
      <c r="EY1394" s="218"/>
      <c r="EZ1394" s="218"/>
      <c r="FA1394" s="233" t="s">
        <v>5309</v>
      </c>
      <c r="FB1394" s="233"/>
      <c r="FC1394" s="233"/>
      <c r="FD1394" s="233"/>
    </row>
    <row r="1395">
      <c r="A1395" s="630" t="s">
        <v>5310</v>
      </c>
      <c r="B1395" s="233" t="s">
        <v>4369</v>
      </c>
      <c r="C1395" s="235" t="s">
        <v>8</v>
      </c>
      <c r="D1395" s="234" t="s">
        <v>18</v>
      </c>
      <c r="E1395" s="234" t="s">
        <v>12</v>
      </c>
      <c r="F1395" s="234" t="s">
        <v>283</v>
      </c>
      <c r="G1395" s="233" t="s">
        <v>4951</v>
      </c>
      <c r="H1395" s="233" t="s">
        <v>4371</v>
      </c>
      <c r="I1395" s="234" t="s">
        <v>23</v>
      </c>
      <c r="J1395" s="234" t="s">
        <v>44</v>
      </c>
      <c r="K1395" s="234" t="s">
        <v>4384</v>
      </c>
      <c r="L1395" s="233" t="s">
        <v>4376</v>
      </c>
      <c r="M1395" s="234" t="s">
        <v>121</v>
      </c>
      <c r="N1395" s="631">
        <v>42419.0</v>
      </c>
      <c r="O1395" s="631">
        <v>42419.0</v>
      </c>
      <c r="P1395" s="218"/>
      <c r="Q1395" s="229"/>
      <c r="R1395" s="229"/>
      <c r="S1395" s="218"/>
      <c r="T1395" s="390">
        <f t="shared" si="2757"/>
        <v>1104</v>
      </c>
      <c r="U1395" s="536">
        <f t="shared" si="2773"/>
        <v>8</v>
      </c>
      <c r="V1395" s="536">
        <f t="shared" ref="V1395:W1395" si="2869">IF(ISBLANK($A1395),"",sum(AF1395,AL1395,AR1395,AX1395,BD1395,BJ1395,BP1395,BV1395,CB1395,CH1395,CN1395,CT1395,CZ1395,DF1395,DL1395,DR1395,DX1395,ED1395,EJ1395,EP1395,EV1395))</f>
        <v>0</v>
      </c>
      <c r="W1395" s="536">
        <f t="shared" si="2869"/>
        <v>0</v>
      </c>
      <c r="X1395" s="537">
        <f t="shared" si="2777"/>
        <v>8</v>
      </c>
      <c r="Y1395" s="536">
        <f t="shared" ref="Y1395:AA1395" si="2870">IF(ISBLANK($A1395),"",sum(AH1395,AN1395,AT1395,AZ1395,BF1395,BL1395,BR1395,BX1395,CD1395,CJ1395,CP1395,CV1395,DB1395,DH1395,DN1395,DT1395,DZ1395,EF1395,EL1395,ER1395,EX1395))</f>
        <v>2</v>
      </c>
      <c r="Z1395" s="536">
        <f t="shared" si="2870"/>
        <v>0</v>
      </c>
      <c r="AA1395" s="536">
        <f t="shared" si="2870"/>
        <v>0</v>
      </c>
      <c r="AB1395" s="537">
        <f t="shared" si="2697"/>
        <v>2</v>
      </c>
      <c r="AC1395" s="632">
        <f t="shared" si="2736"/>
        <v>0.25</v>
      </c>
      <c r="AD1395" s="633" t="str">
        <f t="shared" si="2832"/>
        <v>20+</v>
      </c>
      <c r="AE1395" s="634">
        <v>4.0</v>
      </c>
      <c r="AF1395" s="218"/>
      <c r="AG1395" s="218"/>
      <c r="AH1395" s="218"/>
      <c r="AI1395" s="218"/>
      <c r="AJ1395" s="218"/>
      <c r="AK1395" s="634">
        <v>3.0</v>
      </c>
      <c r="AL1395" s="218"/>
      <c r="AM1395" s="218"/>
      <c r="AN1395" s="634">
        <v>2.0</v>
      </c>
      <c r="AO1395" s="218"/>
      <c r="AP1395" s="218"/>
      <c r="AQ1395" s="634">
        <v>1.0</v>
      </c>
      <c r="AR1395" s="218"/>
      <c r="AS1395" s="218"/>
      <c r="AT1395" s="218"/>
      <c r="AU1395" s="218"/>
      <c r="AV1395" s="218"/>
      <c r="AW1395" s="218"/>
      <c r="AX1395" s="218"/>
      <c r="AY1395" s="218"/>
      <c r="AZ1395" s="218"/>
      <c r="BA1395" s="218"/>
      <c r="BB1395" s="218"/>
      <c r="BC1395" s="218"/>
      <c r="BD1395" s="218"/>
      <c r="BE1395" s="218"/>
      <c r="BF1395" s="218"/>
      <c r="BG1395" s="218"/>
      <c r="BH1395" s="218"/>
      <c r="BI1395" s="218"/>
      <c r="BJ1395" s="218"/>
      <c r="BK1395" s="218"/>
      <c r="BL1395" s="218"/>
      <c r="BM1395" s="218"/>
      <c r="BN1395" s="218"/>
      <c r="BO1395" s="218"/>
      <c r="BP1395" s="218"/>
      <c r="BQ1395" s="218"/>
      <c r="BR1395" s="218"/>
      <c r="BS1395" s="218"/>
      <c r="BT1395" s="218"/>
      <c r="BU1395" s="218"/>
      <c r="BV1395" s="218"/>
      <c r="BW1395" s="218"/>
      <c r="BX1395" s="218"/>
      <c r="BY1395" s="218"/>
      <c r="BZ1395" s="218"/>
      <c r="CA1395" s="218"/>
      <c r="CB1395" s="218"/>
      <c r="CC1395" s="218"/>
      <c r="CD1395" s="218"/>
      <c r="CE1395" s="218"/>
      <c r="CF1395" s="218"/>
      <c r="CG1395" s="218"/>
      <c r="CH1395" s="218"/>
      <c r="CI1395" s="218"/>
      <c r="CJ1395" s="218"/>
      <c r="CK1395" s="218"/>
      <c r="CL1395" s="218"/>
      <c r="CM1395" s="218"/>
      <c r="CN1395" s="218"/>
      <c r="CO1395" s="218"/>
      <c r="CP1395" s="218"/>
      <c r="CQ1395" s="218"/>
      <c r="CR1395" s="218"/>
      <c r="CS1395" s="218"/>
      <c r="CT1395" s="218"/>
      <c r="CU1395" s="218"/>
      <c r="CV1395" s="218"/>
      <c r="CW1395" s="218"/>
      <c r="CX1395" s="218"/>
      <c r="CY1395" s="218"/>
      <c r="CZ1395" s="218"/>
      <c r="DA1395" s="218"/>
      <c r="DB1395" s="218"/>
      <c r="DC1395" s="218"/>
      <c r="DD1395" s="218"/>
      <c r="DE1395" s="218"/>
      <c r="DF1395" s="218"/>
      <c r="DG1395" s="218"/>
      <c r="DH1395" s="218"/>
      <c r="DI1395" s="218"/>
      <c r="DJ1395" s="218"/>
      <c r="DK1395" s="218"/>
      <c r="DL1395" s="218"/>
      <c r="DM1395" s="218"/>
      <c r="DN1395" s="218"/>
      <c r="DO1395" s="218"/>
      <c r="DP1395" s="218"/>
      <c r="DQ1395" s="218"/>
      <c r="DR1395" s="218"/>
      <c r="DS1395" s="218"/>
      <c r="DT1395" s="218"/>
      <c r="DU1395" s="218"/>
      <c r="DV1395" s="218"/>
      <c r="DW1395" s="218"/>
      <c r="DX1395" s="218"/>
      <c r="DY1395" s="218"/>
      <c r="DZ1395" s="218"/>
      <c r="EA1395" s="218"/>
      <c r="EB1395" s="218"/>
      <c r="EC1395" s="218"/>
      <c r="ED1395" s="218"/>
      <c r="EE1395" s="218"/>
      <c r="EF1395" s="218"/>
      <c r="EG1395" s="218"/>
      <c r="EH1395" s="218"/>
      <c r="EI1395" s="218"/>
      <c r="EJ1395" s="218"/>
      <c r="EK1395" s="218"/>
      <c r="EL1395" s="218"/>
      <c r="EM1395" s="218"/>
      <c r="EN1395" s="218"/>
      <c r="EO1395" s="218"/>
      <c r="EP1395" s="218"/>
      <c r="EQ1395" s="218"/>
      <c r="ER1395" s="218"/>
      <c r="ES1395" s="218"/>
      <c r="ET1395" s="218"/>
      <c r="EU1395" s="218"/>
      <c r="EV1395" s="218"/>
      <c r="EW1395" s="218"/>
      <c r="EX1395" s="218"/>
      <c r="EY1395" s="218"/>
      <c r="EZ1395" s="218"/>
      <c r="FA1395" s="233" t="s">
        <v>5311</v>
      </c>
      <c r="FB1395" s="233"/>
      <c r="FC1395" s="233"/>
      <c r="FD1395" s="233"/>
    </row>
    <row r="1396">
      <c r="A1396" s="630" t="s">
        <v>5312</v>
      </c>
      <c r="B1396" s="233" t="s">
        <v>4352</v>
      </c>
      <c r="C1396" s="235" t="s">
        <v>79</v>
      </c>
      <c r="D1396" s="234" t="s">
        <v>18</v>
      </c>
      <c r="E1396" s="234" t="s">
        <v>12</v>
      </c>
      <c r="F1396" s="234" t="s">
        <v>283</v>
      </c>
      <c r="G1396" s="233" t="s">
        <v>5313</v>
      </c>
      <c r="H1396" s="233" t="s">
        <v>4648</v>
      </c>
      <c r="I1396" s="234" t="s">
        <v>23</v>
      </c>
      <c r="J1396" s="234" t="s">
        <v>44</v>
      </c>
      <c r="K1396" s="234" t="s">
        <v>4384</v>
      </c>
      <c r="L1396" s="233" t="s">
        <v>5314</v>
      </c>
      <c r="M1396" s="234" t="s">
        <v>106</v>
      </c>
      <c r="N1396" s="631">
        <v>42461.0</v>
      </c>
      <c r="O1396" s="631">
        <v>42461.0</v>
      </c>
      <c r="P1396" s="218"/>
      <c r="Q1396" s="229"/>
      <c r="R1396" s="229"/>
      <c r="S1396" s="218"/>
      <c r="T1396" s="390">
        <f t="shared" si="2757"/>
        <v>1062</v>
      </c>
      <c r="U1396" s="536">
        <f t="shared" si="2773"/>
        <v>3</v>
      </c>
      <c r="V1396" s="536">
        <f t="shared" ref="V1396:W1396" si="2871">IF(ISBLANK($A1396),"",sum(AF1396,AL1396,AR1396,AX1396,BD1396,BJ1396,BP1396,BV1396,CB1396,CH1396,CN1396,CT1396,CZ1396,DF1396,DL1396,DR1396,DX1396,ED1396,EJ1396,EP1396,EV1396))</f>
        <v>1</v>
      </c>
      <c r="W1396" s="536">
        <f t="shared" si="2871"/>
        <v>0</v>
      </c>
      <c r="X1396" s="537">
        <f t="shared" si="2777"/>
        <v>4</v>
      </c>
      <c r="Y1396" s="536">
        <f t="shared" ref="Y1396:AA1396" si="2872">IF(ISBLANK($A1396),"",sum(AH1396,AN1396,AT1396,AZ1396,BF1396,BL1396,BR1396,BX1396,CD1396,CJ1396,CP1396,CV1396,DB1396,DH1396,DN1396,DT1396,DZ1396,EF1396,EL1396,ER1396,EX1396))</f>
        <v>0</v>
      </c>
      <c r="Z1396" s="536">
        <f t="shared" si="2872"/>
        <v>0</v>
      </c>
      <c r="AA1396" s="536">
        <f t="shared" si="2872"/>
        <v>0</v>
      </c>
      <c r="AB1396" s="537">
        <f t="shared" si="2697"/>
        <v>0</v>
      </c>
      <c r="AC1396" s="632">
        <f t="shared" si="2736"/>
        <v>0</v>
      </c>
      <c r="AD1396" s="633" t="str">
        <f t="shared" si="2832"/>
        <v>20+</v>
      </c>
      <c r="AE1396" s="634">
        <v>3.0</v>
      </c>
      <c r="AF1396" s="634">
        <v>1.0</v>
      </c>
      <c r="AG1396" s="218"/>
      <c r="AH1396" s="218"/>
      <c r="AI1396" s="218"/>
      <c r="AJ1396" s="218"/>
      <c r="AK1396" s="218"/>
      <c r="AL1396" s="218"/>
      <c r="AM1396" s="218"/>
      <c r="AN1396" s="218"/>
      <c r="AO1396" s="218"/>
      <c r="AP1396" s="218"/>
      <c r="AQ1396" s="218"/>
      <c r="AR1396" s="218"/>
      <c r="AS1396" s="218"/>
      <c r="AT1396" s="218"/>
      <c r="AU1396" s="218"/>
      <c r="AV1396" s="218"/>
      <c r="AW1396" s="218"/>
      <c r="AX1396" s="218"/>
      <c r="AY1396" s="218"/>
      <c r="AZ1396" s="218"/>
      <c r="BA1396" s="218"/>
      <c r="BB1396" s="218"/>
      <c r="BC1396" s="218"/>
      <c r="BD1396" s="218"/>
      <c r="BE1396" s="218"/>
      <c r="BF1396" s="218"/>
      <c r="BG1396" s="218"/>
      <c r="BH1396" s="218"/>
      <c r="BI1396" s="218"/>
      <c r="BJ1396" s="218"/>
      <c r="BK1396" s="218"/>
      <c r="BL1396" s="218"/>
      <c r="BM1396" s="218"/>
      <c r="BN1396" s="218"/>
      <c r="BO1396" s="218"/>
      <c r="BP1396" s="218"/>
      <c r="BQ1396" s="218"/>
      <c r="BR1396" s="218"/>
      <c r="BS1396" s="218"/>
      <c r="BT1396" s="218"/>
      <c r="BU1396" s="218"/>
      <c r="BV1396" s="218"/>
      <c r="BW1396" s="218"/>
      <c r="BX1396" s="218"/>
      <c r="BY1396" s="218"/>
      <c r="BZ1396" s="218"/>
      <c r="CA1396" s="218"/>
      <c r="CB1396" s="218"/>
      <c r="CC1396" s="218"/>
      <c r="CD1396" s="218"/>
      <c r="CE1396" s="218"/>
      <c r="CF1396" s="218"/>
      <c r="CG1396" s="218"/>
      <c r="CH1396" s="218"/>
      <c r="CI1396" s="218"/>
      <c r="CJ1396" s="218"/>
      <c r="CK1396" s="218"/>
      <c r="CL1396" s="218"/>
      <c r="CM1396" s="218"/>
      <c r="CN1396" s="218"/>
      <c r="CO1396" s="218"/>
      <c r="CP1396" s="218"/>
      <c r="CQ1396" s="218"/>
      <c r="CR1396" s="218"/>
      <c r="CS1396" s="218"/>
      <c r="CT1396" s="218"/>
      <c r="CU1396" s="218"/>
      <c r="CV1396" s="218"/>
      <c r="CW1396" s="218"/>
      <c r="CX1396" s="218"/>
      <c r="CY1396" s="218"/>
      <c r="CZ1396" s="218"/>
      <c r="DA1396" s="218"/>
      <c r="DB1396" s="218"/>
      <c r="DC1396" s="218"/>
      <c r="DD1396" s="218"/>
      <c r="DE1396" s="218"/>
      <c r="DF1396" s="218"/>
      <c r="DG1396" s="218"/>
      <c r="DH1396" s="218"/>
      <c r="DI1396" s="218"/>
      <c r="DJ1396" s="218"/>
      <c r="DK1396" s="218"/>
      <c r="DL1396" s="218"/>
      <c r="DM1396" s="218"/>
      <c r="DN1396" s="218"/>
      <c r="DO1396" s="218"/>
      <c r="DP1396" s="218"/>
      <c r="DQ1396" s="218"/>
      <c r="DR1396" s="218"/>
      <c r="DS1396" s="218"/>
      <c r="DT1396" s="218"/>
      <c r="DU1396" s="218"/>
      <c r="DV1396" s="218"/>
      <c r="DW1396" s="218"/>
      <c r="DX1396" s="218"/>
      <c r="DY1396" s="218"/>
      <c r="DZ1396" s="218"/>
      <c r="EA1396" s="218"/>
      <c r="EB1396" s="218"/>
      <c r="EC1396" s="218"/>
      <c r="ED1396" s="218"/>
      <c r="EE1396" s="218"/>
      <c r="EF1396" s="218"/>
      <c r="EG1396" s="218"/>
      <c r="EH1396" s="218"/>
      <c r="EI1396" s="218"/>
      <c r="EJ1396" s="218"/>
      <c r="EK1396" s="218"/>
      <c r="EL1396" s="218"/>
      <c r="EM1396" s="218"/>
      <c r="EN1396" s="218"/>
      <c r="EO1396" s="218"/>
      <c r="EP1396" s="218"/>
      <c r="EQ1396" s="218"/>
      <c r="ER1396" s="218"/>
      <c r="ES1396" s="218"/>
      <c r="ET1396" s="218"/>
      <c r="EU1396" s="218"/>
      <c r="EV1396" s="218"/>
      <c r="EW1396" s="218"/>
      <c r="EX1396" s="218"/>
      <c r="EY1396" s="218"/>
      <c r="EZ1396" s="218"/>
      <c r="FA1396" s="233" t="s">
        <v>5315</v>
      </c>
      <c r="FB1396" s="233"/>
      <c r="FC1396" s="233"/>
      <c r="FD1396" s="233"/>
    </row>
    <row r="1397">
      <c r="A1397" s="630" t="s">
        <v>5316</v>
      </c>
      <c r="B1397" s="233" t="s">
        <v>5317</v>
      </c>
      <c r="C1397" s="235" t="s">
        <v>8</v>
      </c>
      <c r="D1397" s="234" t="s">
        <v>18</v>
      </c>
      <c r="E1397" s="234" t="s">
        <v>12</v>
      </c>
      <c r="F1397" s="234" t="s">
        <v>283</v>
      </c>
      <c r="G1397" s="233" t="s">
        <v>5318</v>
      </c>
      <c r="H1397" s="233" t="s">
        <v>4371</v>
      </c>
      <c r="I1397" s="234" t="s">
        <v>23</v>
      </c>
      <c r="J1397" s="234" t="s">
        <v>44</v>
      </c>
      <c r="K1397" s="234" t="s">
        <v>4384</v>
      </c>
      <c r="L1397" s="233" t="s">
        <v>273</v>
      </c>
      <c r="M1397" s="234" t="s">
        <v>50</v>
      </c>
      <c r="N1397" s="631">
        <v>42508.0</v>
      </c>
      <c r="O1397" s="631">
        <v>42508.0</v>
      </c>
      <c r="P1397" s="218"/>
      <c r="Q1397" s="229"/>
      <c r="R1397" s="229"/>
      <c r="S1397" s="218"/>
      <c r="T1397" s="663">
        <f t="shared" si="2757"/>
        <v>1015</v>
      </c>
      <c r="U1397" s="536">
        <f t="shared" si="2773"/>
        <v>1</v>
      </c>
      <c r="V1397" s="536">
        <f t="shared" ref="V1397:W1397" si="2873">IF(ISBLANK($A1397),"",sum(AF1397,AL1397,AR1397,AX1397,BD1397,BJ1397,BP1397,BV1397,CB1397,CH1397,CN1397,CT1397,CZ1397,DF1397,DL1397,DR1397,DX1397,ED1397,EJ1397,EP1397,EV1397))</f>
        <v>0</v>
      </c>
      <c r="W1397" s="536">
        <f t="shared" si="2873"/>
        <v>0</v>
      </c>
      <c r="X1397" s="537">
        <f t="shared" si="2777"/>
        <v>1</v>
      </c>
      <c r="Y1397" s="536">
        <f t="shared" ref="Y1397:AA1397" si="2874">IF(ISBLANK($A1397),"",sum(AH1397,AN1397,AT1397,AZ1397,BF1397,BL1397,BR1397,BX1397,CD1397,CJ1397,CP1397,CV1397,DB1397,DH1397,DN1397,DT1397,DZ1397,EF1397,EL1397,ER1397,EX1397))</f>
        <v>1</v>
      </c>
      <c r="Z1397" s="536">
        <f t="shared" si="2874"/>
        <v>2</v>
      </c>
      <c r="AA1397" s="536">
        <f t="shared" si="2874"/>
        <v>0</v>
      </c>
      <c r="AB1397" s="537">
        <f t="shared" si="2697"/>
        <v>3</v>
      </c>
      <c r="AC1397" s="632">
        <f t="shared" si="2736"/>
        <v>1</v>
      </c>
      <c r="AD1397" s="633" t="str">
        <f t="shared" si="2832"/>
        <v>20+</v>
      </c>
      <c r="AE1397" s="634">
        <v>1.0</v>
      </c>
      <c r="AF1397" s="218"/>
      <c r="AG1397" s="218"/>
      <c r="AH1397" s="634">
        <v>1.0</v>
      </c>
      <c r="AI1397" s="634">
        <v>2.0</v>
      </c>
      <c r="AJ1397" s="218"/>
      <c r="AK1397" s="218"/>
      <c r="AL1397" s="218"/>
      <c r="AM1397" s="218"/>
      <c r="AN1397" s="218"/>
      <c r="AO1397" s="218"/>
      <c r="AP1397" s="218"/>
      <c r="AQ1397" s="218"/>
      <c r="AR1397" s="218"/>
      <c r="AS1397" s="218"/>
      <c r="AT1397" s="218"/>
      <c r="AU1397" s="218"/>
      <c r="AV1397" s="218"/>
      <c r="AW1397" s="218"/>
      <c r="AX1397" s="218"/>
      <c r="AY1397" s="218"/>
      <c r="AZ1397" s="218"/>
      <c r="BA1397" s="218"/>
      <c r="BB1397" s="218"/>
      <c r="BC1397" s="218"/>
      <c r="BD1397" s="218"/>
      <c r="BE1397" s="218"/>
      <c r="BF1397" s="218"/>
      <c r="BG1397" s="218"/>
      <c r="BH1397" s="218"/>
      <c r="BI1397" s="218"/>
      <c r="BJ1397" s="218"/>
      <c r="BK1397" s="218"/>
      <c r="BL1397" s="218"/>
      <c r="BM1397" s="218"/>
      <c r="BN1397" s="218"/>
      <c r="BO1397" s="218"/>
      <c r="BP1397" s="218"/>
      <c r="BQ1397" s="218"/>
      <c r="BR1397" s="218"/>
      <c r="BS1397" s="218"/>
      <c r="BT1397" s="218"/>
      <c r="BU1397" s="218"/>
      <c r="BV1397" s="218"/>
      <c r="BW1397" s="218"/>
      <c r="BX1397" s="218"/>
      <c r="BY1397" s="218"/>
      <c r="BZ1397" s="218"/>
      <c r="CA1397" s="218"/>
      <c r="CB1397" s="218"/>
      <c r="CC1397" s="218"/>
      <c r="CD1397" s="218"/>
      <c r="CE1397" s="218"/>
      <c r="CF1397" s="218"/>
      <c r="CG1397" s="218"/>
      <c r="CH1397" s="218"/>
      <c r="CI1397" s="218"/>
      <c r="CJ1397" s="218"/>
      <c r="CK1397" s="218"/>
      <c r="CL1397" s="218"/>
      <c r="CM1397" s="218"/>
      <c r="CN1397" s="218"/>
      <c r="CO1397" s="218"/>
      <c r="CP1397" s="218"/>
      <c r="CQ1397" s="218"/>
      <c r="CR1397" s="218"/>
      <c r="CS1397" s="218"/>
      <c r="CT1397" s="218"/>
      <c r="CU1397" s="218"/>
      <c r="CV1397" s="218"/>
      <c r="CW1397" s="218"/>
      <c r="CX1397" s="218"/>
      <c r="CY1397" s="218"/>
      <c r="CZ1397" s="218"/>
      <c r="DA1397" s="218"/>
      <c r="DB1397" s="218"/>
      <c r="DC1397" s="218"/>
      <c r="DD1397" s="218"/>
      <c r="DE1397" s="218"/>
      <c r="DF1397" s="218"/>
      <c r="DG1397" s="218"/>
      <c r="DH1397" s="218"/>
      <c r="DI1397" s="218"/>
      <c r="DJ1397" s="218"/>
      <c r="DK1397" s="218"/>
      <c r="DL1397" s="218"/>
      <c r="DM1397" s="218"/>
      <c r="DN1397" s="218"/>
      <c r="DO1397" s="218"/>
      <c r="DP1397" s="218"/>
      <c r="DQ1397" s="218"/>
      <c r="DR1397" s="218"/>
      <c r="DS1397" s="218"/>
      <c r="DT1397" s="218"/>
      <c r="DU1397" s="218"/>
      <c r="DV1397" s="218"/>
      <c r="DW1397" s="218"/>
      <c r="DX1397" s="218"/>
      <c r="DY1397" s="218"/>
      <c r="DZ1397" s="218"/>
      <c r="EA1397" s="218"/>
      <c r="EB1397" s="218"/>
      <c r="EC1397" s="218"/>
      <c r="ED1397" s="218"/>
      <c r="EE1397" s="218"/>
      <c r="EF1397" s="218"/>
      <c r="EG1397" s="218"/>
      <c r="EH1397" s="218"/>
      <c r="EI1397" s="218"/>
      <c r="EJ1397" s="218"/>
      <c r="EK1397" s="218"/>
      <c r="EL1397" s="218"/>
      <c r="EM1397" s="218"/>
      <c r="EN1397" s="218"/>
      <c r="EO1397" s="218"/>
      <c r="EP1397" s="218"/>
      <c r="EQ1397" s="218"/>
      <c r="ER1397" s="218"/>
      <c r="ES1397" s="218"/>
      <c r="ET1397" s="218"/>
      <c r="EU1397" s="218"/>
      <c r="EV1397" s="218"/>
      <c r="EW1397" s="218"/>
      <c r="EX1397" s="218"/>
      <c r="EY1397" s="218"/>
      <c r="EZ1397" s="218"/>
      <c r="FA1397" s="233" t="s">
        <v>5319</v>
      </c>
      <c r="FB1397" s="233"/>
      <c r="FC1397" s="233"/>
      <c r="FD1397" s="233"/>
    </row>
    <row r="1398">
      <c r="A1398" s="630" t="s">
        <v>5320</v>
      </c>
      <c r="B1398" s="233" t="s">
        <v>402</v>
      </c>
      <c r="C1398" s="235" t="s">
        <v>8</v>
      </c>
      <c r="D1398" s="234" t="s">
        <v>18</v>
      </c>
      <c r="E1398" s="234" t="s">
        <v>12</v>
      </c>
      <c r="F1398" s="234" t="s">
        <v>283</v>
      </c>
      <c r="G1398" s="233" t="s">
        <v>5241</v>
      </c>
      <c r="H1398" s="233" t="s">
        <v>3770</v>
      </c>
      <c r="I1398" s="234" t="s">
        <v>23</v>
      </c>
      <c r="J1398" s="234" t="s">
        <v>44</v>
      </c>
      <c r="K1398" s="234" t="s">
        <v>4384</v>
      </c>
      <c r="L1398" s="233" t="s">
        <v>596</v>
      </c>
      <c r="M1398" s="234" t="s">
        <v>110</v>
      </c>
      <c r="N1398" s="631">
        <v>42458.0</v>
      </c>
      <c r="O1398" s="631">
        <v>42458.0</v>
      </c>
      <c r="P1398" s="218"/>
      <c r="Q1398" s="229"/>
      <c r="R1398" s="229"/>
      <c r="S1398" s="218"/>
      <c r="T1398" s="390">
        <f t="shared" si="2757"/>
        <v>1065</v>
      </c>
      <c r="U1398" s="536">
        <f t="shared" si="2773"/>
        <v>5</v>
      </c>
      <c r="V1398" s="536">
        <f t="shared" ref="V1398:W1398" si="2875">IF(ISBLANK($A1398),"",sum(AF1398,AL1398,AR1398,AX1398,BD1398,BJ1398,BP1398,BV1398,CB1398,CH1398,CN1398,CT1398,CZ1398,DF1398,DL1398,DR1398,DX1398,ED1398,EJ1398,EP1398,EV1398))</f>
        <v>0</v>
      </c>
      <c r="W1398" s="536">
        <f t="shared" si="2875"/>
        <v>0</v>
      </c>
      <c r="X1398" s="537">
        <f t="shared" si="2777"/>
        <v>5</v>
      </c>
      <c r="Y1398" s="536">
        <f t="shared" ref="Y1398:AA1398" si="2876">IF(ISBLANK($A1398),"",sum(AH1398,AN1398,AT1398,AZ1398,BF1398,BL1398,BR1398,BX1398,CD1398,CJ1398,CP1398,CV1398,DB1398,DH1398,DN1398,DT1398,DZ1398,EF1398,EL1398,ER1398,EX1398))</f>
        <v>3</v>
      </c>
      <c r="Z1398" s="536">
        <f t="shared" si="2876"/>
        <v>1</v>
      </c>
      <c r="AA1398" s="536">
        <f t="shared" si="2876"/>
        <v>0</v>
      </c>
      <c r="AB1398" s="537">
        <f t="shared" si="2697"/>
        <v>4</v>
      </c>
      <c r="AC1398" s="632">
        <f t="shared" si="2736"/>
        <v>0.6</v>
      </c>
      <c r="AD1398" s="633" t="str">
        <f t="shared" si="2832"/>
        <v>20+</v>
      </c>
      <c r="AE1398" s="634">
        <v>2.0</v>
      </c>
      <c r="AF1398" s="218"/>
      <c r="AG1398" s="218"/>
      <c r="AH1398" s="634">
        <v>2.0</v>
      </c>
      <c r="AI1398" s="218"/>
      <c r="AJ1398" s="218"/>
      <c r="AK1398" s="634">
        <v>2.0</v>
      </c>
      <c r="AL1398" s="218"/>
      <c r="AM1398" s="218"/>
      <c r="AN1398" s="634">
        <v>1.0</v>
      </c>
      <c r="AO1398" s="218"/>
      <c r="AP1398" s="218"/>
      <c r="AQ1398" s="634">
        <v>1.0</v>
      </c>
      <c r="AR1398" s="218"/>
      <c r="AS1398" s="218"/>
      <c r="AT1398" s="218"/>
      <c r="AU1398" s="634">
        <v>1.0</v>
      </c>
      <c r="AV1398" s="218"/>
      <c r="AW1398" s="218"/>
      <c r="AX1398" s="218"/>
      <c r="AY1398" s="218"/>
      <c r="AZ1398" s="218"/>
      <c r="BA1398" s="218"/>
      <c r="BB1398" s="218"/>
      <c r="BC1398" s="218"/>
      <c r="BD1398" s="218"/>
      <c r="BE1398" s="218"/>
      <c r="BF1398" s="218"/>
      <c r="BG1398" s="218"/>
      <c r="BH1398" s="218"/>
      <c r="BI1398" s="218"/>
      <c r="BJ1398" s="218"/>
      <c r="BK1398" s="218"/>
      <c r="BL1398" s="218"/>
      <c r="BM1398" s="218"/>
      <c r="BN1398" s="218"/>
      <c r="BO1398" s="218"/>
      <c r="BP1398" s="218"/>
      <c r="BQ1398" s="218"/>
      <c r="BR1398" s="218"/>
      <c r="BS1398" s="218"/>
      <c r="BT1398" s="218"/>
      <c r="BU1398" s="218"/>
      <c r="BV1398" s="218"/>
      <c r="BW1398" s="218"/>
      <c r="BX1398" s="218"/>
      <c r="BY1398" s="218"/>
      <c r="BZ1398" s="218"/>
      <c r="CA1398" s="218"/>
      <c r="CB1398" s="218"/>
      <c r="CC1398" s="218"/>
      <c r="CD1398" s="218"/>
      <c r="CE1398" s="218"/>
      <c r="CF1398" s="218"/>
      <c r="CG1398" s="218"/>
      <c r="CH1398" s="218"/>
      <c r="CI1398" s="218"/>
      <c r="CJ1398" s="218"/>
      <c r="CK1398" s="218"/>
      <c r="CL1398" s="218"/>
      <c r="CM1398" s="218"/>
      <c r="CN1398" s="218"/>
      <c r="CO1398" s="218"/>
      <c r="CP1398" s="218"/>
      <c r="CQ1398" s="218"/>
      <c r="CR1398" s="218"/>
      <c r="CS1398" s="218"/>
      <c r="CT1398" s="218"/>
      <c r="CU1398" s="218"/>
      <c r="CV1398" s="218"/>
      <c r="CW1398" s="218"/>
      <c r="CX1398" s="218"/>
      <c r="CY1398" s="218"/>
      <c r="CZ1398" s="218"/>
      <c r="DA1398" s="218"/>
      <c r="DB1398" s="218"/>
      <c r="DC1398" s="218"/>
      <c r="DD1398" s="218"/>
      <c r="DE1398" s="218"/>
      <c r="DF1398" s="218"/>
      <c r="DG1398" s="218"/>
      <c r="DH1398" s="218"/>
      <c r="DI1398" s="218"/>
      <c r="DJ1398" s="218"/>
      <c r="DK1398" s="218"/>
      <c r="DL1398" s="218"/>
      <c r="DM1398" s="218"/>
      <c r="DN1398" s="218"/>
      <c r="DO1398" s="218"/>
      <c r="DP1398" s="218"/>
      <c r="DQ1398" s="218"/>
      <c r="DR1398" s="218"/>
      <c r="DS1398" s="218"/>
      <c r="DT1398" s="218"/>
      <c r="DU1398" s="218"/>
      <c r="DV1398" s="218"/>
      <c r="DW1398" s="218"/>
      <c r="DX1398" s="218"/>
      <c r="DY1398" s="218"/>
      <c r="DZ1398" s="218"/>
      <c r="EA1398" s="218"/>
      <c r="EB1398" s="218"/>
      <c r="EC1398" s="218"/>
      <c r="ED1398" s="218"/>
      <c r="EE1398" s="218"/>
      <c r="EF1398" s="218"/>
      <c r="EG1398" s="218"/>
      <c r="EH1398" s="218"/>
      <c r="EI1398" s="218"/>
      <c r="EJ1398" s="218"/>
      <c r="EK1398" s="218"/>
      <c r="EL1398" s="218"/>
      <c r="EM1398" s="218"/>
      <c r="EN1398" s="218"/>
      <c r="EO1398" s="218"/>
      <c r="EP1398" s="218"/>
      <c r="EQ1398" s="218"/>
      <c r="ER1398" s="218"/>
      <c r="ES1398" s="218"/>
      <c r="ET1398" s="218"/>
      <c r="EU1398" s="218"/>
      <c r="EV1398" s="218"/>
      <c r="EW1398" s="218"/>
      <c r="EX1398" s="218"/>
      <c r="EY1398" s="218"/>
      <c r="EZ1398" s="218"/>
      <c r="FA1398" s="233" t="s">
        <v>5321</v>
      </c>
      <c r="FB1398" s="233"/>
      <c r="FC1398" s="233"/>
      <c r="FD1398" s="233"/>
    </row>
    <row r="1399">
      <c r="A1399" s="715" t="s">
        <v>5322</v>
      </c>
      <c r="B1399" s="716" t="s">
        <v>402</v>
      </c>
      <c r="C1399" s="717"/>
      <c r="D1399" s="718" t="s">
        <v>18</v>
      </c>
      <c r="E1399" s="719"/>
      <c r="F1399" s="719"/>
      <c r="G1399" s="716" t="s">
        <v>5002</v>
      </c>
      <c r="H1399" s="716" t="s">
        <v>4533</v>
      </c>
      <c r="I1399" s="718" t="s">
        <v>23</v>
      </c>
      <c r="J1399" s="718" t="s">
        <v>44</v>
      </c>
      <c r="K1399" s="718" t="s">
        <v>71</v>
      </c>
      <c r="L1399" s="716" t="s">
        <v>367</v>
      </c>
      <c r="M1399" s="718" t="s">
        <v>61</v>
      </c>
      <c r="N1399" s="720">
        <v>42479.0</v>
      </c>
      <c r="O1399" s="721"/>
      <c r="P1399" s="722">
        <v>42479.0</v>
      </c>
      <c r="Q1399" s="723"/>
      <c r="R1399" s="723"/>
      <c r="S1399" s="719"/>
      <c r="T1399" s="663">
        <f t="shared" si="2757"/>
        <v>1044</v>
      </c>
      <c r="U1399" s="724">
        <f t="shared" si="2773"/>
        <v>1</v>
      </c>
      <c r="V1399" s="724">
        <f t="shared" ref="V1399:W1399" si="2877">IF(ISBLANK($A1399),"",sum(AF1399,AL1399,AR1399,AX1399,BD1399,BJ1399,BP1399,BV1399,CB1399,CH1399,CN1399,CT1399,CZ1399,DF1399,DL1399,DR1399,DX1399,ED1399,EJ1399,EP1399,EV1399))</f>
        <v>0</v>
      </c>
      <c r="W1399" s="724">
        <f t="shared" si="2877"/>
        <v>0</v>
      </c>
      <c r="X1399" s="725">
        <f t="shared" si="2777"/>
        <v>1</v>
      </c>
      <c r="Y1399" s="724">
        <f t="shared" ref="Y1399:AA1399" si="2878">IF(ISBLANK($A1399),"",sum(AH1399,AN1399,AT1399,AZ1399,BF1399,BL1399,BR1399,BX1399,CD1399,CJ1399,CP1399,CV1399,DB1399,DH1399,DN1399,DT1399,DZ1399,EF1399,EL1399,ER1399,EX1399))</f>
        <v>1</v>
      </c>
      <c r="Z1399" s="724">
        <f t="shared" si="2878"/>
        <v>2</v>
      </c>
      <c r="AA1399" s="724">
        <f t="shared" si="2878"/>
        <v>0</v>
      </c>
      <c r="AB1399" s="725">
        <f t="shared" si="2697"/>
        <v>3</v>
      </c>
      <c r="AC1399" s="726">
        <f t="shared" si="2736"/>
        <v>1</v>
      </c>
      <c r="AD1399" s="727" t="str">
        <f t="shared" si="2832"/>
        <v>20+</v>
      </c>
      <c r="AE1399" s="719"/>
      <c r="AF1399" s="719"/>
      <c r="AG1399" s="719"/>
      <c r="AH1399" s="719"/>
      <c r="AI1399" s="719"/>
      <c r="AJ1399" s="719"/>
      <c r="AK1399" s="728">
        <v>1.0</v>
      </c>
      <c r="AL1399" s="719"/>
      <c r="AM1399" s="719"/>
      <c r="AN1399" s="728">
        <v>1.0</v>
      </c>
      <c r="AO1399" s="728">
        <v>2.0</v>
      </c>
      <c r="AP1399" s="719"/>
      <c r="AQ1399" s="719"/>
      <c r="AR1399" s="719"/>
      <c r="AS1399" s="719"/>
      <c r="AT1399" s="719"/>
      <c r="AU1399" s="719"/>
      <c r="AV1399" s="719"/>
      <c r="AW1399" s="719"/>
      <c r="AX1399" s="719"/>
      <c r="AY1399" s="719"/>
      <c r="AZ1399" s="719"/>
      <c r="BA1399" s="719"/>
      <c r="BB1399" s="719"/>
      <c r="BC1399" s="719"/>
      <c r="BD1399" s="719"/>
      <c r="BE1399" s="719"/>
      <c r="BF1399" s="719"/>
      <c r="BG1399" s="719"/>
      <c r="BH1399" s="719"/>
      <c r="BI1399" s="719"/>
      <c r="BJ1399" s="719"/>
      <c r="BK1399" s="719"/>
      <c r="BL1399" s="719"/>
      <c r="BM1399" s="719"/>
      <c r="BN1399" s="719"/>
      <c r="BO1399" s="719"/>
      <c r="BP1399" s="719"/>
      <c r="BQ1399" s="719"/>
      <c r="BR1399" s="719"/>
      <c r="BS1399" s="719"/>
      <c r="BT1399" s="719"/>
      <c r="BU1399" s="719"/>
      <c r="BV1399" s="719"/>
      <c r="BW1399" s="719"/>
      <c r="BX1399" s="719"/>
      <c r="BY1399" s="719"/>
      <c r="BZ1399" s="719"/>
      <c r="CA1399" s="719"/>
      <c r="CB1399" s="719"/>
      <c r="CC1399" s="719"/>
      <c r="CD1399" s="719"/>
      <c r="CE1399" s="719"/>
      <c r="CF1399" s="719"/>
      <c r="CG1399" s="719"/>
      <c r="CH1399" s="719"/>
      <c r="CI1399" s="719"/>
      <c r="CJ1399" s="719"/>
      <c r="CK1399" s="719"/>
      <c r="CL1399" s="719"/>
      <c r="CM1399" s="719"/>
      <c r="CN1399" s="719"/>
      <c r="CO1399" s="719"/>
      <c r="CP1399" s="719"/>
      <c r="CQ1399" s="719"/>
      <c r="CR1399" s="719"/>
      <c r="CS1399" s="719"/>
      <c r="CT1399" s="719"/>
      <c r="CU1399" s="719"/>
      <c r="CV1399" s="719"/>
      <c r="CW1399" s="719"/>
      <c r="CX1399" s="719"/>
      <c r="CY1399" s="719"/>
      <c r="CZ1399" s="719"/>
      <c r="DA1399" s="719"/>
      <c r="DB1399" s="719"/>
      <c r="DC1399" s="719"/>
      <c r="DD1399" s="719"/>
      <c r="DE1399" s="719"/>
      <c r="DF1399" s="719"/>
      <c r="DG1399" s="719"/>
      <c r="DH1399" s="719"/>
      <c r="DI1399" s="719"/>
      <c r="DJ1399" s="719"/>
      <c r="DK1399" s="719"/>
      <c r="DL1399" s="719"/>
      <c r="DM1399" s="719"/>
      <c r="DN1399" s="719"/>
      <c r="DO1399" s="719"/>
      <c r="DP1399" s="719"/>
      <c r="DQ1399" s="719"/>
      <c r="DR1399" s="719"/>
      <c r="DS1399" s="719"/>
      <c r="DT1399" s="719"/>
      <c r="DU1399" s="719"/>
      <c r="DV1399" s="719"/>
      <c r="DW1399" s="719"/>
      <c r="DX1399" s="719"/>
      <c r="DY1399" s="719"/>
      <c r="DZ1399" s="719"/>
      <c r="EA1399" s="719"/>
      <c r="EB1399" s="719"/>
      <c r="EC1399" s="719"/>
      <c r="ED1399" s="719"/>
      <c r="EE1399" s="719"/>
      <c r="EF1399" s="719"/>
      <c r="EG1399" s="719"/>
      <c r="EH1399" s="719"/>
      <c r="EI1399" s="719"/>
      <c r="EJ1399" s="719"/>
      <c r="EK1399" s="719"/>
      <c r="EL1399" s="719"/>
      <c r="EM1399" s="719"/>
      <c r="EN1399" s="719"/>
      <c r="EO1399" s="719"/>
      <c r="EP1399" s="719"/>
      <c r="EQ1399" s="719"/>
      <c r="ER1399" s="719"/>
      <c r="ES1399" s="719"/>
      <c r="ET1399" s="719"/>
      <c r="EU1399" s="719"/>
      <c r="EV1399" s="719"/>
      <c r="EW1399" s="719"/>
      <c r="EX1399" s="719"/>
      <c r="EY1399" s="719"/>
      <c r="EZ1399" s="719"/>
      <c r="FA1399" s="716" t="s">
        <v>5323</v>
      </c>
      <c r="FB1399" s="716"/>
      <c r="FC1399" s="716"/>
      <c r="FD1399" s="716"/>
    </row>
    <row r="1400">
      <c r="A1400" s="124" t="s">
        <v>5324</v>
      </c>
      <c r="B1400" s="177" t="s">
        <v>766</v>
      </c>
      <c r="C1400" s="178" t="s">
        <v>1970</v>
      </c>
      <c r="D1400" s="177" t="s">
        <v>3478</v>
      </c>
      <c r="E1400" s="177" t="s">
        <v>12</v>
      </c>
      <c r="F1400" s="177" t="s">
        <v>283</v>
      </c>
      <c r="G1400" s="177" t="s">
        <v>5325</v>
      </c>
      <c r="H1400" s="177" t="s">
        <v>3770</v>
      </c>
      <c r="I1400" s="116"/>
      <c r="J1400" s="177" t="s">
        <v>44</v>
      </c>
      <c r="K1400" s="177" t="s">
        <v>1857</v>
      </c>
      <c r="L1400" s="177" t="s">
        <v>492</v>
      </c>
      <c r="M1400" s="177" t="s">
        <v>50</v>
      </c>
      <c r="N1400" s="179">
        <v>41927.0</v>
      </c>
      <c r="O1400" s="176"/>
      <c r="P1400" s="116"/>
      <c r="Q1400" s="127"/>
      <c r="R1400" s="127"/>
      <c r="S1400" s="116"/>
      <c r="T1400" s="69">
        <f t="shared" si="2757"/>
        <v>1596</v>
      </c>
      <c r="U1400" s="180">
        <f t="shared" si="2773"/>
        <v>12</v>
      </c>
      <c r="V1400" s="180">
        <f t="shared" ref="V1400:W1400" si="2879">IF(ISBLANK($A1400),"",sum(AF1400,AL1400,AR1400,AX1400,BD1400,BJ1400,BP1400,BV1400,CB1400,CH1400,CN1400,CT1400,CZ1400,DF1400,DL1400,DR1400,DX1400,ED1400,EJ1400,EP1400,EV1400))</f>
        <v>0</v>
      </c>
      <c r="W1400" s="180">
        <f t="shared" si="2879"/>
        <v>0</v>
      </c>
      <c r="X1400" s="181">
        <f t="shared" si="2777"/>
        <v>12</v>
      </c>
      <c r="Y1400" s="180">
        <f t="shared" ref="Y1400:AA1400" si="2880">IF(ISBLANK($A1400),"",sum(AH1400,AN1400,AT1400,AZ1400,BF1400,BL1400,BR1400,BX1400,CD1400,CJ1400,CP1400,CV1400,DB1400,DH1400,DN1400,DT1400,DZ1400,EF1400,EL1400,ER1400,EX1400))</f>
        <v>9</v>
      </c>
      <c r="Z1400" s="180">
        <f t="shared" si="2880"/>
        <v>15</v>
      </c>
      <c r="AA1400" s="180">
        <f t="shared" si="2880"/>
        <v>0</v>
      </c>
      <c r="AB1400" s="181">
        <f t="shared" si="2697"/>
        <v>24</v>
      </c>
      <c r="AC1400" s="182">
        <f t="shared" si="2736"/>
        <v>0.75</v>
      </c>
      <c r="AD1400" s="539" t="str">
        <f t="shared" ref="AD1400:AD1402" si="2883">IF( (TODAY()-N1400)/7 &lt; 1,"1", IF( N1400="" , "", IF( (TODAY()-N1400)/7 &gt; 20 , "20+", ROUNDDOWN((TODAY()-N1400)/7 ,0))))</f>
        <v>20+</v>
      </c>
      <c r="AE1400" s="116"/>
      <c r="AF1400" s="116"/>
      <c r="AG1400" s="116"/>
      <c r="AH1400" s="116"/>
      <c r="AI1400" s="116"/>
      <c r="AJ1400" s="116"/>
      <c r="AK1400" s="183">
        <v>4.0</v>
      </c>
      <c r="AL1400" s="116"/>
      <c r="AM1400" s="116"/>
      <c r="AN1400" s="116"/>
      <c r="AO1400" s="116"/>
      <c r="AP1400" s="116"/>
      <c r="AQ1400" s="116"/>
      <c r="AR1400" s="116"/>
      <c r="AS1400" s="116"/>
      <c r="AT1400" s="116"/>
      <c r="AU1400" s="116"/>
      <c r="AV1400" s="116"/>
      <c r="AW1400" s="183">
        <v>3.0</v>
      </c>
      <c r="AX1400" s="116"/>
      <c r="AY1400" s="116"/>
      <c r="AZ1400" s="183">
        <v>4.0</v>
      </c>
      <c r="BA1400" s="183">
        <v>4.0</v>
      </c>
      <c r="BB1400" s="116"/>
      <c r="BC1400" s="183">
        <v>4.0</v>
      </c>
      <c r="BD1400" s="116"/>
      <c r="BE1400" s="116"/>
      <c r="BF1400" s="183">
        <v>4.0</v>
      </c>
      <c r="BG1400" s="183">
        <v>4.0</v>
      </c>
      <c r="BH1400" s="116"/>
      <c r="BI1400" s="183">
        <v>1.0</v>
      </c>
      <c r="BJ1400" s="116"/>
      <c r="BK1400" s="116"/>
      <c r="BL1400" s="183">
        <v>1.0</v>
      </c>
      <c r="BM1400" s="183">
        <v>1.0</v>
      </c>
      <c r="BN1400" s="116"/>
      <c r="BO1400" s="116"/>
      <c r="BP1400" s="116"/>
      <c r="BQ1400" s="116"/>
      <c r="BR1400" s="116"/>
      <c r="BS1400" s="116"/>
      <c r="BT1400" s="116"/>
      <c r="BU1400" s="116"/>
      <c r="BV1400" s="116"/>
      <c r="BW1400" s="116"/>
      <c r="BX1400" s="116"/>
      <c r="BY1400" s="116"/>
      <c r="BZ1400" s="116"/>
      <c r="CA1400" s="116"/>
      <c r="CB1400" s="116"/>
      <c r="CC1400" s="116"/>
      <c r="CD1400" s="116"/>
      <c r="CE1400" s="183">
        <v>6.0</v>
      </c>
      <c r="CF1400" s="116"/>
      <c r="CG1400" s="116"/>
      <c r="CH1400" s="116"/>
      <c r="CI1400" s="116"/>
      <c r="CJ1400" s="116"/>
      <c r="CK1400" s="116"/>
      <c r="CL1400" s="116"/>
      <c r="CM1400" s="116"/>
      <c r="CN1400" s="116"/>
      <c r="CO1400" s="116"/>
      <c r="CP1400" s="116"/>
      <c r="CQ1400" s="116"/>
      <c r="CR1400" s="116"/>
      <c r="CS1400" s="116"/>
      <c r="CT1400" s="116"/>
      <c r="CU1400" s="116"/>
      <c r="CV1400" s="116"/>
      <c r="CW1400" s="116"/>
      <c r="CX1400" s="116"/>
      <c r="CY1400" s="116"/>
      <c r="CZ1400" s="116"/>
      <c r="DA1400" s="116"/>
      <c r="DB1400" s="116"/>
      <c r="DC1400" s="116"/>
      <c r="DD1400" s="116"/>
      <c r="DE1400" s="116"/>
      <c r="DF1400" s="116"/>
      <c r="DG1400" s="116"/>
      <c r="DH1400" s="116"/>
      <c r="DI1400" s="116"/>
      <c r="DJ1400" s="116"/>
      <c r="DK1400" s="116"/>
      <c r="DL1400" s="116"/>
      <c r="DM1400" s="116"/>
      <c r="DN1400" s="116"/>
      <c r="DO1400" s="116"/>
      <c r="DP1400" s="116"/>
      <c r="DQ1400" s="116"/>
      <c r="DR1400" s="116"/>
      <c r="DS1400" s="116"/>
      <c r="DT1400" s="116"/>
      <c r="DU1400" s="116"/>
      <c r="DV1400" s="116"/>
      <c r="DW1400" s="116"/>
      <c r="DX1400" s="116"/>
      <c r="DY1400" s="116"/>
      <c r="DZ1400" s="116"/>
      <c r="EA1400" s="116"/>
      <c r="EB1400" s="116"/>
      <c r="EC1400" s="116"/>
      <c r="ED1400" s="116"/>
      <c r="EE1400" s="116"/>
      <c r="EF1400" s="116"/>
      <c r="EG1400" s="116"/>
      <c r="EH1400" s="116"/>
      <c r="EI1400" s="116"/>
      <c r="EJ1400" s="116"/>
      <c r="EK1400" s="116"/>
      <c r="EL1400" s="116"/>
      <c r="EM1400" s="116"/>
      <c r="EN1400" s="116"/>
      <c r="EO1400" s="116"/>
      <c r="EP1400" s="116"/>
      <c r="EQ1400" s="116"/>
      <c r="ER1400" s="116"/>
      <c r="ES1400" s="116"/>
      <c r="ET1400" s="116"/>
      <c r="EU1400" s="116"/>
      <c r="EV1400" s="116"/>
      <c r="EW1400" s="116"/>
      <c r="EX1400" s="116"/>
      <c r="EY1400" s="116"/>
      <c r="EZ1400" s="116"/>
      <c r="FA1400" s="177" t="s">
        <v>5326</v>
      </c>
      <c r="FB1400" s="177"/>
      <c r="FC1400" s="177"/>
      <c r="FD1400" s="177"/>
    </row>
    <row r="1401">
      <c r="A1401" s="124" t="s">
        <v>5327</v>
      </c>
      <c r="B1401" s="75"/>
      <c r="C1401" s="178" t="s">
        <v>1970</v>
      </c>
      <c r="D1401" s="177" t="s">
        <v>3478</v>
      </c>
      <c r="E1401" s="177" t="s">
        <v>12</v>
      </c>
      <c r="F1401" s="177" t="s">
        <v>283</v>
      </c>
      <c r="G1401" s="177" t="s">
        <v>5328</v>
      </c>
      <c r="H1401" s="177" t="s">
        <v>3770</v>
      </c>
      <c r="I1401" s="116"/>
      <c r="J1401" s="177" t="s">
        <v>44</v>
      </c>
      <c r="K1401" s="177" t="s">
        <v>1857</v>
      </c>
      <c r="L1401" s="177" t="s">
        <v>342</v>
      </c>
      <c r="M1401" s="177" t="s">
        <v>50</v>
      </c>
      <c r="N1401" s="179">
        <v>41939.0</v>
      </c>
      <c r="O1401" s="176"/>
      <c r="P1401" s="116"/>
      <c r="Q1401" s="127"/>
      <c r="R1401" s="127"/>
      <c r="S1401" s="116"/>
      <c r="T1401" s="69">
        <f t="shared" si="2757"/>
        <v>1584</v>
      </c>
      <c r="U1401" s="180">
        <f t="shared" si="2773"/>
        <v>3</v>
      </c>
      <c r="V1401" s="180">
        <f t="shared" ref="V1401:W1401" si="2881">IF(ISBLANK($A1401),"",sum(AF1401,AL1401,AR1401,AX1401,BD1401,BJ1401,BP1401,BV1401,CB1401,CH1401,CN1401,CT1401,CZ1401,DF1401,DL1401,DR1401,DX1401,ED1401,EJ1401,EP1401,EV1401))</f>
        <v>0</v>
      </c>
      <c r="W1401" s="180">
        <f t="shared" si="2881"/>
        <v>0</v>
      </c>
      <c r="X1401" s="181">
        <f t="shared" si="2777"/>
        <v>3</v>
      </c>
      <c r="Y1401" s="180">
        <f t="shared" ref="Y1401:AA1401" si="2882">IF(ISBLANK($A1401),"",sum(AH1401,AN1401,AT1401,AZ1401,BF1401,BL1401,BR1401,BX1401,CD1401,CJ1401,CP1401,CV1401,DB1401,DH1401,DN1401,DT1401,DZ1401,EF1401,EL1401,ER1401,EX1401))</f>
        <v>3</v>
      </c>
      <c r="Z1401" s="180">
        <f t="shared" si="2882"/>
        <v>6</v>
      </c>
      <c r="AA1401" s="180">
        <f t="shared" si="2882"/>
        <v>0</v>
      </c>
      <c r="AB1401" s="181">
        <f t="shared" si="2697"/>
        <v>9</v>
      </c>
      <c r="AC1401" s="182">
        <f t="shared" si="2736"/>
        <v>1</v>
      </c>
      <c r="AD1401" s="539" t="str">
        <f t="shared" si="2883"/>
        <v>20+</v>
      </c>
      <c r="AE1401" s="116"/>
      <c r="AF1401" s="116"/>
      <c r="AG1401" s="116"/>
      <c r="AH1401" s="116"/>
      <c r="AI1401" s="116"/>
      <c r="AJ1401" s="116"/>
      <c r="AK1401" s="116"/>
      <c r="AL1401" s="116"/>
      <c r="AM1401" s="116"/>
      <c r="AN1401" s="116"/>
      <c r="AO1401" s="116"/>
      <c r="AP1401" s="116"/>
      <c r="AQ1401" s="116"/>
      <c r="AR1401" s="116"/>
      <c r="AS1401" s="116"/>
      <c r="AT1401" s="116"/>
      <c r="AU1401" s="116"/>
      <c r="AV1401" s="116"/>
      <c r="AW1401" s="116"/>
      <c r="AX1401" s="116"/>
      <c r="AY1401" s="116"/>
      <c r="AZ1401" s="116"/>
      <c r="BA1401" s="116"/>
      <c r="BB1401" s="116"/>
      <c r="BC1401" s="116"/>
      <c r="BD1401" s="116"/>
      <c r="BE1401" s="116"/>
      <c r="BF1401" s="116"/>
      <c r="BG1401" s="116"/>
      <c r="BH1401" s="116"/>
      <c r="BI1401" s="116"/>
      <c r="BJ1401" s="116"/>
      <c r="BK1401" s="116"/>
      <c r="BL1401" s="116"/>
      <c r="BM1401" s="116"/>
      <c r="BN1401" s="116"/>
      <c r="BO1401" s="116"/>
      <c r="BP1401" s="116"/>
      <c r="BQ1401" s="116"/>
      <c r="BR1401" s="116"/>
      <c r="BS1401" s="116"/>
      <c r="BT1401" s="116"/>
      <c r="BU1401" s="183">
        <v>3.0</v>
      </c>
      <c r="BV1401" s="116"/>
      <c r="BW1401" s="116"/>
      <c r="BX1401" s="183">
        <v>3.0</v>
      </c>
      <c r="BY1401" s="183">
        <v>6.0</v>
      </c>
      <c r="BZ1401" s="116"/>
      <c r="CA1401" s="116"/>
      <c r="CB1401" s="116"/>
      <c r="CC1401" s="116"/>
      <c r="CD1401" s="116"/>
      <c r="CE1401" s="116"/>
      <c r="CF1401" s="116"/>
      <c r="CG1401" s="116"/>
      <c r="CH1401" s="116"/>
      <c r="CI1401" s="116"/>
      <c r="CJ1401" s="116"/>
      <c r="CK1401" s="116"/>
      <c r="CL1401" s="116"/>
      <c r="CM1401" s="116"/>
      <c r="CN1401" s="116"/>
      <c r="CO1401" s="116"/>
      <c r="CP1401" s="116"/>
      <c r="CQ1401" s="116"/>
      <c r="CR1401" s="116"/>
      <c r="CS1401" s="116"/>
      <c r="CT1401" s="116"/>
      <c r="CU1401" s="116"/>
      <c r="CV1401" s="116"/>
      <c r="CW1401" s="116"/>
      <c r="CX1401" s="116"/>
      <c r="CY1401" s="116"/>
      <c r="CZ1401" s="116"/>
      <c r="DA1401" s="116"/>
      <c r="DB1401" s="116"/>
      <c r="DC1401" s="116"/>
      <c r="DD1401" s="116"/>
      <c r="DE1401" s="116"/>
      <c r="DF1401" s="116"/>
      <c r="DG1401" s="116"/>
      <c r="DH1401" s="116"/>
      <c r="DI1401" s="116"/>
      <c r="DJ1401" s="116"/>
      <c r="DK1401" s="116"/>
      <c r="DL1401" s="116"/>
      <c r="DM1401" s="116"/>
      <c r="DN1401" s="116"/>
      <c r="DO1401" s="116"/>
      <c r="DP1401" s="116"/>
      <c r="DQ1401" s="116"/>
      <c r="DR1401" s="116"/>
      <c r="DS1401" s="116"/>
      <c r="DT1401" s="116"/>
      <c r="DU1401" s="116"/>
      <c r="DV1401" s="116"/>
      <c r="DW1401" s="116"/>
      <c r="DX1401" s="116"/>
      <c r="DY1401" s="116"/>
      <c r="DZ1401" s="116"/>
      <c r="EA1401" s="116"/>
      <c r="EB1401" s="116"/>
      <c r="EC1401" s="116"/>
      <c r="ED1401" s="116"/>
      <c r="EE1401" s="116"/>
      <c r="EF1401" s="116"/>
      <c r="EG1401" s="116"/>
      <c r="EH1401" s="116"/>
      <c r="EI1401" s="116"/>
      <c r="EJ1401" s="116"/>
      <c r="EK1401" s="116"/>
      <c r="EL1401" s="116"/>
      <c r="EM1401" s="116"/>
      <c r="EN1401" s="116"/>
      <c r="EO1401" s="116"/>
      <c r="EP1401" s="116"/>
      <c r="EQ1401" s="116"/>
      <c r="ER1401" s="116"/>
      <c r="ES1401" s="116"/>
      <c r="ET1401" s="116"/>
      <c r="EU1401" s="116"/>
      <c r="EV1401" s="116"/>
      <c r="EW1401" s="116"/>
      <c r="EX1401" s="116"/>
      <c r="EY1401" s="116"/>
      <c r="EZ1401" s="116"/>
      <c r="FA1401" s="177" t="s">
        <v>5329</v>
      </c>
      <c r="FB1401" s="177"/>
      <c r="FC1401" s="177"/>
      <c r="FD1401" s="177"/>
    </row>
    <row r="1402">
      <c r="A1402" s="729" t="s">
        <v>5330</v>
      </c>
      <c r="B1402" s="264"/>
      <c r="C1402" s="265"/>
      <c r="D1402" s="730" t="s">
        <v>59</v>
      </c>
      <c r="E1402" s="730" t="s">
        <v>12</v>
      </c>
      <c r="F1402" s="730" t="s">
        <v>283</v>
      </c>
      <c r="G1402" s="264"/>
      <c r="H1402" s="264"/>
      <c r="I1402" s="264"/>
      <c r="J1402" s="264"/>
      <c r="K1402" s="264"/>
      <c r="L1402" s="264"/>
      <c r="M1402" s="264"/>
      <c r="N1402" s="731">
        <f>today()-50</f>
        <v>43473</v>
      </c>
      <c r="O1402" s="274"/>
      <c r="P1402" s="267"/>
      <c r="Q1402" s="268"/>
      <c r="R1402" s="268"/>
      <c r="S1402" s="314"/>
      <c r="T1402" s="69">
        <f t="shared" si="2757"/>
        <v>50</v>
      </c>
      <c r="U1402" s="180">
        <f t="shared" si="2773"/>
        <v>7</v>
      </c>
      <c r="V1402" s="180">
        <f t="shared" ref="V1402:W1402" si="2884">IF(ISBLANK($A1402),"",sum(AF1402,AL1402,AR1402,AX1402,BD1402,BJ1402,BP1402,BV1402,CB1402,CH1402,CN1402,CT1402,CZ1402,DF1402,DL1402,DR1402,DX1402,ED1402,EJ1402,EP1402,EV1402))</f>
        <v>5</v>
      </c>
      <c r="W1402" s="180">
        <f t="shared" si="2884"/>
        <v>0</v>
      </c>
      <c r="X1402" s="181">
        <f t="shared" si="2777"/>
        <v>12</v>
      </c>
      <c r="Y1402" s="180">
        <f t="shared" ref="Y1402:AA1402" si="2885">IF(ISBLANK($A1402),"",sum(AH1402,AN1402,AT1402,AZ1402,BF1402,BL1402,BR1402,BX1402,CD1402,CJ1402,CP1402,CV1402,DB1402,DH1402,DN1402,DT1402,DZ1402,EF1402,EL1402,ER1402,EX1402))</f>
        <v>6</v>
      </c>
      <c r="Z1402" s="180">
        <f t="shared" si="2885"/>
        <v>6</v>
      </c>
      <c r="AA1402" s="180">
        <f t="shared" si="2885"/>
        <v>0</v>
      </c>
      <c r="AB1402" s="181">
        <f t="shared" si="2697"/>
        <v>12</v>
      </c>
      <c r="AC1402" s="182">
        <f t="shared" si="2736"/>
        <v>0.5</v>
      </c>
      <c r="AD1402" s="539">
        <f t="shared" si="2883"/>
        <v>7</v>
      </c>
      <c r="AE1402" s="732">
        <v>4.0</v>
      </c>
      <c r="AF1402" s="267"/>
      <c r="AG1402" s="267"/>
      <c r="AH1402" s="267"/>
      <c r="AI1402" s="267"/>
      <c r="AJ1402" s="267"/>
      <c r="AK1402" s="733">
        <v>2.0</v>
      </c>
      <c r="AL1402" s="732">
        <v>1.0</v>
      </c>
      <c r="AM1402" s="267"/>
      <c r="AN1402" s="267"/>
      <c r="AO1402" s="267"/>
      <c r="AP1402" s="267"/>
      <c r="AQ1402" s="273"/>
      <c r="AR1402" s="733">
        <v>3.0</v>
      </c>
      <c r="AS1402" s="267"/>
      <c r="AT1402" s="733">
        <v>3.0</v>
      </c>
      <c r="AU1402" s="267"/>
      <c r="AV1402" s="732"/>
      <c r="AW1402" s="732">
        <v>1.0</v>
      </c>
      <c r="AX1402" s="732">
        <v>1.0</v>
      </c>
      <c r="AY1402" s="267"/>
      <c r="AZ1402" s="733">
        <v>3.0</v>
      </c>
      <c r="BA1402" s="733">
        <v>3.0</v>
      </c>
      <c r="BB1402" s="267"/>
      <c r="BC1402" s="267"/>
      <c r="BD1402" s="267"/>
      <c r="BE1402" s="267"/>
      <c r="BF1402" s="267"/>
      <c r="BG1402" s="733">
        <v>3.0</v>
      </c>
      <c r="BH1402" s="267"/>
      <c r="BI1402" s="267"/>
      <c r="BJ1402" s="267"/>
      <c r="BK1402" s="267"/>
      <c r="BL1402" s="267"/>
      <c r="BM1402" s="267"/>
      <c r="BN1402" s="267"/>
      <c r="BO1402" s="273"/>
      <c r="BP1402" s="267"/>
      <c r="BQ1402" s="267"/>
      <c r="BR1402" s="267"/>
      <c r="BS1402" s="267"/>
      <c r="BT1402" s="267"/>
      <c r="BU1402" s="273"/>
      <c r="BV1402" s="267"/>
      <c r="BW1402" s="267"/>
      <c r="BX1402" s="273"/>
      <c r="BY1402" s="267"/>
      <c r="BZ1402" s="267"/>
      <c r="CA1402" s="273"/>
      <c r="CB1402" s="267"/>
      <c r="CC1402" s="267"/>
      <c r="CD1402" s="273"/>
      <c r="CE1402" s="267"/>
      <c r="CF1402" s="267"/>
      <c r="CG1402" s="267"/>
      <c r="CH1402" s="267"/>
      <c r="CI1402" s="267"/>
      <c r="CJ1402" s="267"/>
      <c r="CK1402" s="267"/>
      <c r="CL1402" s="267"/>
      <c r="CM1402" s="267"/>
      <c r="CN1402" s="267"/>
      <c r="CO1402" s="267"/>
      <c r="CP1402" s="267"/>
      <c r="CQ1402" s="267"/>
      <c r="CR1402" s="267"/>
      <c r="CS1402" s="273"/>
      <c r="CT1402" s="267"/>
      <c r="CU1402" s="267"/>
      <c r="CV1402" s="267"/>
      <c r="CW1402" s="267"/>
      <c r="CX1402" s="267"/>
      <c r="CY1402" s="273"/>
      <c r="CZ1402" s="273"/>
      <c r="DA1402" s="267"/>
      <c r="DB1402" s="273"/>
      <c r="DC1402" s="267"/>
      <c r="DD1402" s="267"/>
      <c r="DE1402" s="267"/>
      <c r="DF1402" s="267"/>
      <c r="DG1402" s="267"/>
      <c r="DH1402" s="267"/>
      <c r="DI1402" s="267"/>
      <c r="DJ1402" s="267"/>
      <c r="DK1402" s="267"/>
      <c r="DL1402" s="267"/>
      <c r="DM1402" s="267"/>
      <c r="DN1402" s="267"/>
      <c r="DO1402" s="267"/>
      <c r="DP1402" s="267"/>
      <c r="DQ1402" s="267"/>
      <c r="DR1402" s="267"/>
      <c r="DS1402" s="267"/>
      <c r="DT1402" s="267"/>
      <c r="DU1402" s="267"/>
      <c r="DV1402" s="267"/>
      <c r="DW1402" s="273"/>
      <c r="DX1402" s="273"/>
      <c r="DY1402" s="267"/>
      <c r="DZ1402" s="273"/>
      <c r="EA1402" s="267"/>
      <c r="EB1402" s="267"/>
      <c r="EC1402" s="273"/>
      <c r="ED1402" s="273"/>
      <c r="EE1402" s="267"/>
      <c r="EF1402" s="273"/>
      <c r="EG1402" s="267"/>
      <c r="EH1402" s="267"/>
      <c r="EI1402" s="273"/>
      <c r="EJ1402" s="267"/>
      <c r="EK1402" s="267"/>
      <c r="EL1402" s="267"/>
      <c r="EM1402" s="273"/>
      <c r="EN1402" s="267"/>
      <c r="EO1402" s="273"/>
      <c r="EP1402" s="273"/>
      <c r="EQ1402" s="267"/>
      <c r="ER1402" s="273"/>
      <c r="ES1402" s="267"/>
      <c r="ET1402" s="267"/>
      <c r="EU1402" s="251"/>
      <c r="EV1402" s="251"/>
      <c r="EW1402" s="251"/>
      <c r="EX1402" s="251"/>
      <c r="EY1402" s="251"/>
      <c r="EZ1402" s="251"/>
      <c r="FA1402" s="264"/>
      <c r="FB1402" s="264"/>
      <c r="FC1402" s="264"/>
      <c r="FD1402" s="264"/>
    </row>
    <row r="1403">
      <c r="A1403" s="729" t="s">
        <v>5331</v>
      </c>
      <c r="B1403" s="730" t="s">
        <v>2306</v>
      </c>
      <c r="C1403" s="734" t="s">
        <v>8</v>
      </c>
      <c r="D1403" s="730" t="s">
        <v>10</v>
      </c>
      <c r="E1403" s="735" t="s">
        <v>12</v>
      </c>
      <c r="F1403" s="264" t="s">
        <v>283</v>
      </c>
      <c r="G1403" s="730" t="s">
        <v>2353</v>
      </c>
      <c r="H1403" s="730" t="s">
        <v>1193</v>
      </c>
      <c r="I1403" s="730" t="s">
        <v>23</v>
      </c>
      <c r="J1403" s="730" t="s">
        <v>25</v>
      </c>
      <c r="K1403" s="730" t="s">
        <v>1843</v>
      </c>
      <c r="L1403" s="730" t="s">
        <v>2035</v>
      </c>
      <c r="M1403" s="730" t="s">
        <v>110</v>
      </c>
      <c r="N1403" s="731">
        <v>42605.0</v>
      </c>
      <c r="O1403" s="274"/>
      <c r="P1403" s="267"/>
      <c r="Q1403" s="268"/>
      <c r="R1403" s="268"/>
      <c r="S1403" s="314"/>
      <c r="T1403" s="736">
        <v>197.0</v>
      </c>
      <c r="U1403" s="737">
        <v>5.0</v>
      </c>
      <c r="V1403" s="737">
        <v>0.0</v>
      </c>
      <c r="W1403" s="737">
        <v>0.0</v>
      </c>
      <c r="X1403" s="738">
        <v>5.0</v>
      </c>
      <c r="Y1403" s="737">
        <v>3.0</v>
      </c>
      <c r="Z1403" s="737">
        <v>0.0</v>
      </c>
      <c r="AA1403" s="737">
        <v>0.0</v>
      </c>
      <c r="AB1403" s="738">
        <v>3.0</v>
      </c>
      <c r="AC1403" s="739">
        <v>0.6</v>
      </c>
      <c r="AD1403" s="740" t="s">
        <v>5332</v>
      </c>
      <c r="AE1403" s="267"/>
      <c r="AF1403" s="267"/>
      <c r="AG1403" s="267"/>
      <c r="AH1403" s="267"/>
      <c r="AI1403" s="267"/>
      <c r="AJ1403" s="267"/>
      <c r="AK1403" s="733">
        <v>2.0</v>
      </c>
      <c r="AL1403" s="267"/>
      <c r="AM1403" s="267"/>
      <c r="AN1403" s="267"/>
      <c r="AO1403" s="267"/>
      <c r="AP1403" s="267"/>
      <c r="AQ1403" s="733">
        <v>1.0</v>
      </c>
      <c r="AR1403" s="273"/>
      <c r="AS1403" s="267"/>
      <c r="AT1403" s="733">
        <v>1.0</v>
      </c>
      <c r="AU1403" s="267"/>
      <c r="AV1403" s="267"/>
      <c r="AW1403" s="732">
        <v>2.0</v>
      </c>
      <c r="AX1403" s="267"/>
      <c r="AY1403" s="267"/>
      <c r="AZ1403" s="273"/>
      <c r="BA1403" s="273"/>
      <c r="BB1403" s="267"/>
      <c r="BC1403" s="267"/>
      <c r="BD1403" s="267"/>
      <c r="BE1403" s="267"/>
      <c r="BF1403" s="267"/>
      <c r="BG1403" s="273"/>
      <c r="BH1403" s="267"/>
      <c r="BI1403" s="267"/>
      <c r="BJ1403" s="267"/>
      <c r="BK1403" s="267"/>
      <c r="BL1403" s="267"/>
      <c r="BM1403" s="267"/>
      <c r="BN1403" s="267"/>
      <c r="BO1403" s="273"/>
      <c r="BP1403" s="267"/>
      <c r="BQ1403" s="267"/>
      <c r="BR1403" s="732">
        <v>2.0</v>
      </c>
      <c r="BS1403" s="267"/>
      <c r="BT1403" s="267"/>
      <c r="BU1403" s="273"/>
      <c r="BV1403" s="267"/>
      <c r="BW1403" s="267"/>
      <c r="BX1403" s="273"/>
      <c r="BY1403" s="267"/>
      <c r="BZ1403" s="267"/>
      <c r="CA1403" s="273"/>
      <c r="CB1403" s="267"/>
      <c r="CC1403" s="267"/>
      <c r="CD1403" s="273"/>
      <c r="CE1403" s="267"/>
      <c r="CF1403" s="267"/>
      <c r="CG1403" s="267"/>
      <c r="CH1403" s="267"/>
      <c r="CI1403" s="267"/>
      <c r="CJ1403" s="267"/>
      <c r="CK1403" s="267"/>
      <c r="CL1403" s="267"/>
      <c r="CM1403" s="267"/>
      <c r="CN1403" s="267"/>
      <c r="CO1403" s="267"/>
      <c r="CP1403" s="267"/>
      <c r="CQ1403" s="267"/>
      <c r="CR1403" s="267"/>
      <c r="CS1403" s="273"/>
      <c r="CT1403" s="267"/>
      <c r="CU1403" s="267"/>
      <c r="CV1403" s="267"/>
      <c r="CW1403" s="267"/>
      <c r="CX1403" s="267"/>
      <c r="CY1403" s="273"/>
      <c r="CZ1403" s="273"/>
      <c r="DA1403" s="267"/>
      <c r="DB1403" s="273"/>
      <c r="DC1403" s="267"/>
      <c r="DD1403" s="267"/>
      <c r="DE1403" s="267"/>
      <c r="DF1403" s="267"/>
      <c r="DG1403" s="267"/>
      <c r="DH1403" s="267"/>
      <c r="DI1403" s="267"/>
      <c r="DJ1403" s="267"/>
      <c r="DK1403" s="267"/>
      <c r="DL1403" s="267"/>
      <c r="DM1403" s="267"/>
      <c r="DN1403" s="267"/>
      <c r="DO1403" s="267"/>
      <c r="DP1403" s="267"/>
      <c r="DQ1403" s="267"/>
      <c r="DR1403" s="267"/>
      <c r="DS1403" s="267"/>
      <c r="DT1403" s="267"/>
      <c r="DU1403" s="267"/>
      <c r="DV1403" s="267"/>
      <c r="DW1403" s="273"/>
      <c r="DX1403" s="273"/>
      <c r="DY1403" s="267"/>
      <c r="DZ1403" s="273"/>
      <c r="EA1403" s="267"/>
      <c r="EB1403" s="267"/>
      <c r="EC1403" s="273"/>
      <c r="ED1403" s="273"/>
      <c r="EE1403" s="267"/>
      <c r="EF1403" s="273"/>
      <c r="EG1403" s="267"/>
      <c r="EH1403" s="267"/>
      <c r="EI1403" s="273"/>
      <c r="EJ1403" s="267"/>
      <c r="EK1403" s="267"/>
      <c r="EL1403" s="267"/>
      <c r="EM1403" s="273"/>
      <c r="EN1403" s="267"/>
      <c r="EO1403" s="273"/>
      <c r="EP1403" s="273"/>
      <c r="EQ1403" s="267"/>
      <c r="ER1403" s="273"/>
      <c r="ES1403" s="267"/>
      <c r="ET1403" s="267"/>
      <c r="EU1403" s="251"/>
      <c r="EV1403" s="251"/>
      <c r="EW1403" s="251"/>
      <c r="EX1403" s="251"/>
      <c r="EY1403" s="251"/>
      <c r="EZ1403" s="251"/>
      <c r="FA1403" s="730" t="s">
        <v>5333</v>
      </c>
      <c r="FB1403" s="730"/>
      <c r="FC1403" s="730"/>
      <c r="FD1403" s="730"/>
    </row>
    <row r="1404">
      <c r="A1404" s="729" t="s">
        <v>5334</v>
      </c>
      <c r="B1404" s="730" t="s">
        <v>1910</v>
      </c>
      <c r="C1404" s="734" t="s">
        <v>8</v>
      </c>
      <c r="D1404" s="730" t="s">
        <v>10</v>
      </c>
      <c r="E1404" s="741" t="s">
        <v>12</v>
      </c>
      <c r="F1404" s="177" t="s">
        <v>283</v>
      </c>
      <c r="G1404" s="730" t="s">
        <v>5335</v>
      </c>
      <c r="H1404" s="730" t="s">
        <v>1157</v>
      </c>
      <c r="I1404" s="730" t="s">
        <v>23</v>
      </c>
      <c r="J1404" s="730" t="s">
        <v>25</v>
      </c>
      <c r="K1404" s="730" t="s">
        <v>1843</v>
      </c>
      <c r="L1404" s="730" t="s">
        <v>1961</v>
      </c>
      <c r="M1404" s="730" t="s">
        <v>72</v>
      </c>
      <c r="N1404" s="731">
        <v>42585.0</v>
      </c>
      <c r="O1404" s="274"/>
      <c r="P1404" s="267"/>
      <c r="Q1404" s="742">
        <v>42592.0</v>
      </c>
      <c r="R1404" s="268"/>
      <c r="S1404" s="314"/>
      <c r="T1404" s="736">
        <v>217.0</v>
      </c>
      <c r="U1404" s="737">
        <v>4.0</v>
      </c>
      <c r="V1404" s="737">
        <v>0.0</v>
      </c>
      <c r="W1404" s="737">
        <v>0.0</v>
      </c>
      <c r="X1404" s="738">
        <v>4.0</v>
      </c>
      <c r="Y1404" s="737">
        <v>0.0</v>
      </c>
      <c r="Z1404" s="737">
        <v>0.0</v>
      </c>
      <c r="AA1404" s="737">
        <v>0.0</v>
      </c>
      <c r="AB1404" s="738">
        <v>0.0</v>
      </c>
      <c r="AC1404" s="739">
        <v>0.0</v>
      </c>
      <c r="AD1404" s="740">
        <v>0.0</v>
      </c>
      <c r="AE1404" s="267"/>
      <c r="AF1404" s="267"/>
      <c r="AG1404" s="267"/>
      <c r="AH1404" s="267"/>
      <c r="AI1404" s="267"/>
      <c r="AJ1404" s="267"/>
      <c r="AK1404" s="733">
        <v>4.0</v>
      </c>
      <c r="AL1404" s="267"/>
      <c r="AM1404" s="267"/>
      <c r="AN1404" s="267"/>
      <c r="AO1404" s="267"/>
      <c r="AP1404" s="267"/>
      <c r="AQ1404" s="273"/>
      <c r="AR1404" s="273"/>
      <c r="AS1404" s="267"/>
      <c r="AT1404" s="273"/>
      <c r="AU1404" s="267"/>
      <c r="AV1404" s="267"/>
      <c r="AW1404" s="267"/>
      <c r="AX1404" s="267"/>
      <c r="AY1404" s="267"/>
      <c r="AZ1404" s="273"/>
      <c r="BA1404" s="273"/>
      <c r="BB1404" s="267"/>
      <c r="BC1404" s="267"/>
      <c r="BD1404" s="267"/>
      <c r="BE1404" s="267"/>
      <c r="BF1404" s="267"/>
      <c r="BG1404" s="273"/>
      <c r="BH1404" s="267"/>
      <c r="BI1404" s="267"/>
      <c r="BJ1404" s="267"/>
      <c r="BK1404" s="267"/>
      <c r="BL1404" s="267"/>
      <c r="BM1404" s="267"/>
      <c r="BN1404" s="267"/>
      <c r="BO1404" s="273"/>
      <c r="BP1404" s="267"/>
      <c r="BQ1404" s="267"/>
      <c r="BR1404" s="267"/>
      <c r="BS1404" s="267"/>
      <c r="BT1404" s="267"/>
      <c r="BU1404" s="273"/>
      <c r="BV1404" s="267"/>
      <c r="BW1404" s="267"/>
      <c r="BX1404" s="273"/>
      <c r="BY1404" s="267"/>
      <c r="BZ1404" s="267"/>
      <c r="CA1404" s="273"/>
      <c r="CB1404" s="267"/>
      <c r="CC1404" s="267"/>
      <c r="CD1404" s="273"/>
      <c r="CE1404" s="267"/>
      <c r="CF1404" s="267"/>
      <c r="CG1404" s="267"/>
      <c r="CH1404" s="267"/>
      <c r="CI1404" s="267"/>
      <c r="CJ1404" s="267"/>
      <c r="CK1404" s="267"/>
      <c r="CL1404" s="267"/>
      <c r="CM1404" s="267"/>
      <c r="CN1404" s="267"/>
      <c r="CO1404" s="267"/>
      <c r="CP1404" s="267"/>
      <c r="CQ1404" s="267"/>
      <c r="CR1404" s="267"/>
      <c r="CS1404" s="273"/>
      <c r="CT1404" s="267"/>
      <c r="CU1404" s="267"/>
      <c r="CV1404" s="267"/>
      <c r="CW1404" s="267"/>
      <c r="CX1404" s="267"/>
      <c r="CY1404" s="273"/>
      <c r="CZ1404" s="273"/>
      <c r="DA1404" s="267"/>
      <c r="DB1404" s="273"/>
      <c r="DC1404" s="267"/>
      <c r="DD1404" s="267"/>
      <c r="DE1404" s="267"/>
      <c r="DF1404" s="267"/>
      <c r="DG1404" s="267"/>
      <c r="DH1404" s="267"/>
      <c r="DI1404" s="267"/>
      <c r="DJ1404" s="267"/>
      <c r="DK1404" s="267"/>
      <c r="DL1404" s="267"/>
      <c r="DM1404" s="267"/>
      <c r="DN1404" s="267"/>
      <c r="DO1404" s="267"/>
      <c r="DP1404" s="267"/>
      <c r="DQ1404" s="267"/>
      <c r="DR1404" s="267"/>
      <c r="DS1404" s="267"/>
      <c r="DT1404" s="267"/>
      <c r="DU1404" s="267"/>
      <c r="DV1404" s="267"/>
      <c r="DW1404" s="273"/>
      <c r="DX1404" s="273"/>
      <c r="DY1404" s="267"/>
      <c r="DZ1404" s="273"/>
      <c r="EA1404" s="267"/>
      <c r="EB1404" s="267"/>
      <c r="EC1404" s="273"/>
      <c r="ED1404" s="273"/>
      <c r="EE1404" s="267"/>
      <c r="EF1404" s="273"/>
      <c r="EG1404" s="267"/>
      <c r="EH1404" s="267"/>
      <c r="EI1404" s="273"/>
      <c r="EJ1404" s="267"/>
      <c r="EK1404" s="267"/>
      <c r="EL1404" s="267"/>
      <c r="EM1404" s="273"/>
      <c r="EN1404" s="267"/>
      <c r="EO1404" s="273"/>
      <c r="EP1404" s="273"/>
      <c r="EQ1404" s="267"/>
      <c r="ER1404" s="273"/>
      <c r="ES1404" s="267"/>
      <c r="ET1404" s="267"/>
      <c r="EU1404" s="251"/>
      <c r="EV1404" s="251"/>
      <c r="EW1404" s="251"/>
      <c r="EX1404" s="251"/>
      <c r="EY1404" s="251"/>
      <c r="EZ1404" s="251"/>
      <c r="FA1404" s="730" t="s">
        <v>5336</v>
      </c>
      <c r="FB1404" s="730"/>
      <c r="FC1404" s="730"/>
      <c r="FD1404" s="730"/>
    </row>
    <row r="1405">
      <c r="A1405" s="729" t="s">
        <v>5337</v>
      </c>
      <c r="B1405" s="730" t="s">
        <v>5338</v>
      </c>
      <c r="C1405" s="734" t="s">
        <v>8</v>
      </c>
      <c r="D1405" s="730" t="s">
        <v>10</v>
      </c>
      <c r="E1405" s="743" t="s">
        <v>19</v>
      </c>
      <c r="F1405" s="744" t="s">
        <v>283</v>
      </c>
      <c r="G1405" s="730" t="s">
        <v>1461</v>
      </c>
      <c r="H1405" s="730" t="s">
        <v>1271</v>
      </c>
      <c r="I1405" s="730" t="s">
        <v>23</v>
      </c>
      <c r="J1405" s="730" t="s">
        <v>25</v>
      </c>
      <c r="K1405" s="730" t="s">
        <v>1843</v>
      </c>
      <c r="L1405" s="730" t="s">
        <v>1972</v>
      </c>
      <c r="M1405" s="730" t="s">
        <v>50</v>
      </c>
      <c r="N1405" s="731">
        <v>42667.0</v>
      </c>
      <c r="O1405" s="731">
        <v>42667.0</v>
      </c>
      <c r="P1405" s="267"/>
      <c r="Q1405" s="268"/>
      <c r="R1405" s="268"/>
      <c r="S1405" s="314"/>
      <c r="T1405" s="736">
        <v>135.0</v>
      </c>
      <c r="U1405" s="737">
        <v>9.0</v>
      </c>
      <c r="V1405" s="737">
        <v>4.0</v>
      </c>
      <c r="W1405" s="737">
        <v>0.0</v>
      </c>
      <c r="X1405" s="738">
        <v>13.0</v>
      </c>
      <c r="Y1405" s="737">
        <v>8.0</v>
      </c>
      <c r="Z1405" s="737">
        <v>4.0</v>
      </c>
      <c r="AA1405" s="737">
        <v>0.0</v>
      </c>
      <c r="AB1405" s="738">
        <v>12.0</v>
      </c>
      <c r="AC1405" s="739">
        <v>0.62</v>
      </c>
      <c r="AD1405" s="740">
        <v>20.0</v>
      </c>
      <c r="AE1405" s="267"/>
      <c r="AF1405" s="267"/>
      <c r="AG1405" s="267"/>
      <c r="AH1405" s="267"/>
      <c r="AI1405" s="267"/>
      <c r="AJ1405" s="267"/>
      <c r="AK1405" s="733">
        <v>2.0</v>
      </c>
      <c r="AL1405" s="267"/>
      <c r="AM1405" s="267"/>
      <c r="AN1405" s="732">
        <v>2.0</v>
      </c>
      <c r="AO1405" s="267"/>
      <c r="AP1405" s="267"/>
      <c r="AQ1405" s="733">
        <v>1.0</v>
      </c>
      <c r="AR1405" s="733">
        <v>2.0</v>
      </c>
      <c r="AS1405" s="267"/>
      <c r="AT1405" s="273"/>
      <c r="AU1405" s="267"/>
      <c r="AV1405" s="267"/>
      <c r="AW1405" s="732">
        <v>1.0</v>
      </c>
      <c r="AX1405" s="267"/>
      <c r="AY1405" s="267"/>
      <c r="AZ1405" s="733">
        <v>3.0</v>
      </c>
      <c r="BA1405" s="733">
        <v>1.0</v>
      </c>
      <c r="BB1405" s="267"/>
      <c r="BC1405" s="267"/>
      <c r="BD1405" s="267"/>
      <c r="BE1405" s="267"/>
      <c r="BF1405" s="267"/>
      <c r="BG1405" s="273"/>
      <c r="BH1405" s="267"/>
      <c r="BI1405" s="267"/>
      <c r="BJ1405" s="267"/>
      <c r="BK1405" s="267"/>
      <c r="BL1405" s="267"/>
      <c r="BM1405" s="732">
        <v>2.0</v>
      </c>
      <c r="BN1405" s="267"/>
      <c r="BO1405" s="273"/>
      <c r="BP1405" s="732">
        <v>1.0</v>
      </c>
      <c r="BQ1405" s="267"/>
      <c r="BR1405" s="267"/>
      <c r="BS1405" s="267"/>
      <c r="BT1405" s="267"/>
      <c r="BU1405" s="273"/>
      <c r="BV1405" s="267"/>
      <c r="BW1405" s="267"/>
      <c r="BX1405" s="733">
        <v>1.0</v>
      </c>
      <c r="BY1405" s="267"/>
      <c r="BZ1405" s="267"/>
      <c r="CA1405" s="733">
        <v>1.0</v>
      </c>
      <c r="CB1405" s="267"/>
      <c r="CC1405" s="267"/>
      <c r="CD1405" s="273"/>
      <c r="CE1405" s="732">
        <v>1.0</v>
      </c>
      <c r="CF1405" s="267"/>
      <c r="CG1405" s="267"/>
      <c r="CH1405" s="267"/>
      <c r="CI1405" s="267"/>
      <c r="CJ1405" s="267"/>
      <c r="CK1405" s="267"/>
      <c r="CL1405" s="267"/>
      <c r="CM1405" s="732">
        <v>1.0</v>
      </c>
      <c r="CN1405" s="267"/>
      <c r="CO1405" s="267"/>
      <c r="CP1405" s="732">
        <v>1.0</v>
      </c>
      <c r="CQ1405" s="267"/>
      <c r="CR1405" s="267"/>
      <c r="CS1405" s="273"/>
      <c r="CT1405" s="267"/>
      <c r="CU1405" s="267"/>
      <c r="CV1405" s="267"/>
      <c r="CW1405" s="267"/>
      <c r="CX1405" s="267"/>
      <c r="CY1405" s="733">
        <v>1.0</v>
      </c>
      <c r="CZ1405" s="733">
        <v>1.0</v>
      </c>
      <c r="DA1405" s="267"/>
      <c r="DB1405" s="733">
        <v>1.0</v>
      </c>
      <c r="DC1405" s="267"/>
      <c r="DD1405" s="267"/>
      <c r="DE1405" s="732">
        <v>1.0</v>
      </c>
      <c r="DF1405" s="267"/>
      <c r="DG1405" s="267"/>
      <c r="DH1405" s="267"/>
      <c r="DI1405" s="267"/>
      <c r="DJ1405" s="267"/>
      <c r="DK1405" s="267"/>
      <c r="DL1405" s="267"/>
      <c r="DM1405" s="267"/>
      <c r="DN1405" s="267"/>
      <c r="DO1405" s="267"/>
      <c r="DP1405" s="267"/>
      <c r="DQ1405" s="732">
        <v>1.0</v>
      </c>
      <c r="DR1405" s="267"/>
      <c r="DS1405" s="267"/>
      <c r="DT1405" s="267"/>
      <c r="DU1405" s="267"/>
      <c r="DV1405" s="267"/>
      <c r="DW1405" s="273"/>
      <c r="DX1405" s="273"/>
      <c r="DY1405" s="267"/>
      <c r="DZ1405" s="273"/>
      <c r="EA1405" s="267"/>
      <c r="EB1405" s="267"/>
      <c r="EC1405" s="273"/>
      <c r="ED1405" s="273"/>
      <c r="EE1405" s="267"/>
      <c r="EF1405" s="273"/>
      <c r="EG1405" s="267"/>
      <c r="EH1405" s="267"/>
      <c r="EI1405" s="273"/>
      <c r="EJ1405" s="267"/>
      <c r="EK1405" s="267"/>
      <c r="EL1405" s="267"/>
      <c r="EM1405" s="273"/>
      <c r="EN1405" s="267"/>
      <c r="EO1405" s="273"/>
      <c r="EP1405" s="273"/>
      <c r="EQ1405" s="267"/>
      <c r="ER1405" s="273"/>
      <c r="ES1405" s="267"/>
      <c r="ET1405" s="267"/>
      <c r="EU1405" s="251"/>
      <c r="EV1405" s="251"/>
      <c r="EW1405" s="251"/>
      <c r="EX1405" s="251"/>
      <c r="EY1405" s="251"/>
      <c r="EZ1405" s="251"/>
      <c r="FA1405" s="730" t="s">
        <v>5339</v>
      </c>
      <c r="FB1405" s="730"/>
      <c r="FC1405" s="730"/>
      <c r="FD1405" s="730"/>
    </row>
    <row r="1406">
      <c r="A1406" s="729" t="s">
        <v>5340</v>
      </c>
      <c r="B1406" s="730" t="s">
        <v>5341</v>
      </c>
      <c r="C1406" s="734" t="s">
        <v>102</v>
      </c>
      <c r="D1406" s="730" t="s">
        <v>10</v>
      </c>
      <c r="E1406" s="735" t="s">
        <v>12</v>
      </c>
      <c r="F1406" s="264" t="s">
        <v>283</v>
      </c>
      <c r="G1406" s="730" t="s">
        <v>3154</v>
      </c>
      <c r="H1406" s="730" t="s">
        <v>1020</v>
      </c>
      <c r="I1406" s="730" t="s">
        <v>13</v>
      </c>
      <c r="J1406" s="730" t="s">
        <v>25</v>
      </c>
      <c r="K1406" s="730" t="s">
        <v>1843</v>
      </c>
      <c r="L1406" s="730" t="s">
        <v>1967</v>
      </c>
      <c r="M1406" s="730" t="s">
        <v>50</v>
      </c>
      <c r="N1406" s="731">
        <v>42549.0</v>
      </c>
      <c r="O1406" s="731">
        <v>42549.0</v>
      </c>
      <c r="P1406" s="267"/>
      <c r="Q1406" s="268"/>
      <c r="R1406" s="268"/>
      <c r="S1406" s="314"/>
      <c r="T1406" s="736">
        <v>253.0</v>
      </c>
      <c r="U1406" s="737">
        <v>6.0</v>
      </c>
      <c r="V1406" s="737">
        <v>1.0</v>
      </c>
      <c r="W1406" s="737">
        <v>0.0</v>
      </c>
      <c r="X1406" s="738">
        <v>7.0</v>
      </c>
      <c r="Y1406" s="737">
        <v>0.0</v>
      </c>
      <c r="Z1406" s="737">
        <v>0.0</v>
      </c>
      <c r="AA1406" s="737">
        <v>0.0</v>
      </c>
      <c r="AB1406" s="738">
        <v>0.0</v>
      </c>
      <c r="AC1406" s="739">
        <v>0.0</v>
      </c>
      <c r="AD1406" s="740">
        <v>0.0</v>
      </c>
      <c r="AE1406" s="732">
        <v>1.0</v>
      </c>
      <c r="AF1406" s="267"/>
      <c r="AG1406" s="267"/>
      <c r="AH1406" s="267"/>
      <c r="AI1406" s="267"/>
      <c r="AJ1406" s="267"/>
      <c r="AK1406" s="733">
        <v>1.0</v>
      </c>
      <c r="AL1406" s="267"/>
      <c r="AM1406" s="267"/>
      <c r="AN1406" s="267"/>
      <c r="AO1406" s="267"/>
      <c r="AP1406" s="267"/>
      <c r="AQ1406" s="733">
        <v>4.0</v>
      </c>
      <c r="AR1406" s="273"/>
      <c r="AS1406" s="267"/>
      <c r="AT1406" s="273"/>
      <c r="AU1406" s="267"/>
      <c r="AV1406" s="267"/>
      <c r="AW1406" s="267"/>
      <c r="AX1406" s="732">
        <v>1.0</v>
      </c>
      <c r="AY1406" s="267"/>
      <c r="AZ1406" s="273"/>
      <c r="BA1406" s="273"/>
      <c r="BB1406" s="267"/>
      <c r="BC1406" s="267"/>
      <c r="BD1406" s="267"/>
      <c r="BE1406" s="267"/>
      <c r="BF1406" s="267"/>
      <c r="BG1406" s="273"/>
      <c r="BH1406" s="267"/>
      <c r="BI1406" s="267"/>
      <c r="BJ1406" s="267"/>
      <c r="BK1406" s="267"/>
      <c r="BL1406" s="267"/>
      <c r="BM1406" s="267"/>
      <c r="BN1406" s="267"/>
      <c r="BO1406" s="273"/>
      <c r="BP1406" s="267"/>
      <c r="BQ1406" s="267"/>
      <c r="BR1406" s="267"/>
      <c r="BS1406" s="267"/>
      <c r="BT1406" s="267"/>
      <c r="BU1406" s="273"/>
      <c r="BV1406" s="267"/>
      <c r="BW1406" s="267"/>
      <c r="BX1406" s="273"/>
      <c r="BY1406" s="267"/>
      <c r="BZ1406" s="267"/>
      <c r="CA1406" s="273"/>
      <c r="CB1406" s="267"/>
      <c r="CC1406" s="267"/>
      <c r="CD1406" s="273"/>
      <c r="CE1406" s="267"/>
      <c r="CF1406" s="267"/>
      <c r="CG1406" s="267"/>
      <c r="CH1406" s="267"/>
      <c r="CI1406" s="267"/>
      <c r="CJ1406" s="267"/>
      <c r="CK1406" s="267"/>
      <c r="CL1406" s="267"/>
      <c r="CM1406" s="267"/>
      <c r="CN1406" s="267"/>
      <c r="CO1406" s="267"/>
      <c r="CP1406" s="267"/>
      <c r="CQ1406" s="267"/>
      <c r="CR1406" s="267"/>
      <c r="CS1406" s="273"/>
      <c r="CT1406" s="267"/>
      <c r="CU1406" s="267"/>
      <c r="CV1406" s="267"/>
      <c r="CW1406" s="267"/>
      <c r="CX1406" s="267"/>
      <c r="CY1406" s="273"/>
      <c r="CZ1406" s="273"/>
      <c r="DA1406" s="267"/>
      <c r="DB1406" s="273"/>
      <c r="DC1406" s="267"/>
      <c r="DD1406" s="267"/>
      <c r="DE1406" s="267"/>
      <c r="DF1406" s="267"/>
      <c r="DG1406" s="267"/>
      <c r="DH1406" s="267"/>
      <c r="DI1406" s="267"/>
      <c r="DJ1406" s="267"/>
      <c r="DK1406" s="267"/>
      <c r="DL1406" s="267"/>
      <c r="DM1406" s="267"/>
      <c r="DN1406" s="267"/>
      <c r="DO1406" s="267"/>
      <c r="DP1406" s="267"/>
      <c r="DQ1406" s="267"/>
      <c r="DR1406" s="267"/>
      <c r="DS1406" s="267"/>
      <c r="DT1406" s="267"/>
      <c r="DU1406" s="267"/>
      <c r="DV1406" s="267"/>
      <c r="DW1406" s="273"/>
      <c r="DX1406" s="273"/>
      <c r="DY1406" s="267"/>
      <c r="DZ1406" s="273"/>
      <c r="EA1406" s="267"/>
      <c r="EB1406" s="267"/>
      <c r="EC1406" s="273"/>
      <c r="ED1406" s="273"/>
      <c r="EE1406" s="267"/>
      <c r="EF1406" s="273"/>
      <c r="EG1406" s="267"/>
      <c r="EH1406" s="267"/>
      <c r="EI1406" s="273"/>
      <c r="EJ1406" s="267"/>
      <c r="EK1406" s="267"/>
      <c r="EL1406" s="267"/>
      <c r="EM1406" s="273"/>
      <c r="EN1406" s="267"/>
      <c r="EO1406" s="273"/>
      <c r="EP1406" s="273"/>
      <c r="EQ1406" s="267"/>
      <c r="ER1406" s="273"/>
      <c r="ES1406" s="267"/>
      <c r="ET1406" s="267"/>
      <c r="EU1406" s="251"/>
      <c r="EV1406" s="251"/>
      <c r="EW1406" s="251"/>
      <c r="EX1406" s="251"/>
      <c r="EY1406" s="251"/>
      <c r="EZ1406" s="251"/>
      <c r="FA1406" s="730" t="s">
        <v>5342</v>
      </c>
      <c r="FB1406" s="730"/>
      <c r="FC1406" s="730"/>
      <c r="FD1406" s="730"/>
    </row>
    <row r="1407">
      <c r="A1407" s="729" t="s">
        <v>5343</v>
      </c>
      <c r="B1407" s="730" t="s">
        <v>5344</v>
      </c>
      <c r="C1407" s="734" t="s">
        <v>42</v>
      </c>
      <c r="D1407" s="730" t="s">
        <v>10</v>
      </c>
      <c r="E1407" s="735" t="s">
        <v>12</v>
      </c>
      <c r="F1407" s="264" t="s">
        <v>283</v>
      </c>
      <c r="G1407" s="730" t="s">
        <v>5345</v>
      </c>
      <c r="H1407" s="730" t="s">
        <v>487</v>
      </c>
      <c r="I1407" s="730" t="s">
        <v>23</v>
      </c>
      <c r="J1407" s="730" t="s">
        <v>25</v>
      </c>
      <c r="K1407" s="730" t="s">
        <v>1843</v>
      </c>
      <c r="L1407" s="730" t="s">
        <v>1967</v>
      </c>
      <c r="M1407" s="730" t="s">
        <v>50</v>
      </c>
      <c r="N1407" s="731">
        <v>42590.0</v>
      </c>
      <c r="O1407" s="731">
        <v>42590.0</v>
      </c>
      <c r="P1407" s="267"/>
      <c r="Q1407" s="268"/>
      <c r="R1407" s="268"/>
      <c r="S1407" s="745">
        <v>1.0</v>
      </c>
      <c r="T1407" s="736">
        <v>212.0</v>
      </c>
      <c r="U1407" s="737">
        <v>7.0</v>
      </c>
      <c r="V1407" s="737">
        <v>3.0</v>
      </c>
      <c r="W1407" s="737">
        <v>0.0</v>
      </c>
      <c r="X1407" s="738">
        <v>10.0</v>
      </c>
      <c r="Y1407" s="737">
        <v>3.0</v>
      </c>
      <c r="Z1407" s="737">
        <v>3.0</v>
      </c>
      <c r="AA1407" s="737">
        <v>0.0</v>
      </c>
      <c r="AB1407" s="738">
        <v>6.0</v>
      </c>
      <c r="AC1407" s="739">
        <v>0.3</v>
      </c>
      <c r="AD1407" s="740" t="s">
        <v>5332</v>
      </c>
      <c r="AE1407" s="732">
        <v>1.0</v>
      </c>
      <c r="AF1407" s="267"/>
      <c r="AG1407" s="267"/>
      <c r="AH1407" s="267"/>
      <c r="AI1407" s="267"/>
      <c r="AJ1407" s="267"/>
      <c r="AK1407" s="733">
        <v>4.0</v>
      </c>
      <c r="AL1407" s="267"/>
      <c r="AM1407" s="267"/>
      <c r="AN1407" s="267"/>
      <c r="AO1407" s="267"/>
      <c r="AP1407" s="267"/>
      <c r="AQ1407" s="273"/>
      <c r="AR1407" s="273"/>
      <c r="AS1407" s="267"/>
      <c r="AT1407" s="733">
        <v>2.0</v>
      </c>
      <c r="AU1407" s="732">
        <v>1.0</v>
      </c>
      <c r="AV1407" s="267"/>
      <c r="AW1407" s="732">
        <v>2.0</v>
      </c>
      <c r="AX1407" s="732">
        <v>2.0</v>
      </c>
      <c r="AY1407" s="267"/>
      <c r="AZ1407" s="733">
        <v>1.0</v>
      </c>
      <c r="BA1407" s="273"/>
      <c r="BB1407" s="267"/>
      <c r="BC1407" s="267"/>
      <c r="BD1407" s="267"/>
      <c r="BE1407" s="267"/>
      <c r="BF1407" s="267"/>
      <c r="BG1407" s="273"/>
      <c r="BH1407" s="267"/>
      <c r="BI1407" s="267"/>
      <c r="BJ1407" s="732">
        <v>1.0</v>
      </c>
      <c r="BK1407" s="267"/>
      <c r="BL1407" s="267"/>
      <c r="BM1407" s="732">
        <v>1.0</v>
      </c>
      <c r="BN1407" s="267"/>
      <c r="BO1407" s="273"/>
      <c r="BP1407" s="267"/>
      <c r="BQ1407" s="267"/>
      <c r="BR1407" s="267"/>
      <c r="BS1407" s="732">
        <v>1.0</v>
      </c>
      <c r="BT1407" s="267"/>
      <c r="BU1407" s="273"/>
      <c r="BV1407" s="267"/>
      <c r="BW1407" s="267"/>
      <c r="BX1407" s="273"/>
      <c r="BY1407" s="267"/>
      <c r="BZ1407" s="267"/>
      <c r="CA1407" s="273"/>
      <c r="CB1407" s="267"/>
      <c r="CC1407" s="267"/>
      <c r="CD1407" s="273"/>
      <c r="CE1407" s="267"/>
      <c r="CF1407" s="267"/>
      <c r="CG1407" s="267"/>
      <c r="CH1407" s="267"/>
      <c r="CI1407" s="267"/>
      <c r="CJ1407" s="267"/>
      <c r="CK1407" s="267"/>
      <c r="CL1407" s="267"/>
      <c r="CM1407" s="267"/>
      <c r="CN1407" s="267"/>
      <c r="CO1407" s="267"/>
      <c r="CP1407" s="267"/>
      <c r="CQ1407" s="267"/>
      <c r="CR1407" s="267"/>
      <c r="CS1407" s="273"/>
      <c r="CT1407" s="267"/>
      <c r="CU1407" s="267"/>
      <c r="CV1407" s="267"/>
      <c r="CW1407" s="267"/>
      <c r="CX1407" s="267"/>
      <c r="CY1407" s="273"/>
      <c r="CZ1407" s="273"/>
      <c r="DA1407" s="267"/>
      <c r="DB1407" s="273"/>
      <c r="DC1407" s="267"/>
      <c r="DD1407" s="267"/>
      <c r="DE1407" s="267"/>
      <c r="DF1407" s="267"/>
      <c r="DG1407" s="267"/>
      <c r="DH1407" s="267"/>
      <c r="DI1407" s="267"/>
      <c r="DJ1407" s="267"/>
      <c r="DK1407" s="267"/>
      <c r="DL1407" s="267"/>
      <c r="DM1407" s="267"/>
      <c r="DN1407" s="267"/>
      <c r="DO1407" s="267"/>
      <c r="DP1407" s="267"/>
      <c r="DQ1407" s="267"/>
      <c r="DR1407" s="267"/>
      <c r="DS1407" s="267"/>
      <c r="DT1407" s="267"/>
      <c r="DU1407" s="267"/>
      <c r="DV1407" s="267"/>
      <c r="DW1407" s="273"/>
      <c r="DX1407" s="273"/>
      <c r="DY1407" s="267"/>
      <c r="DZ1407" s="273"/>
      <c r="EA1407" s="267"/>
      <c r="EB1407" s="267"/>
      <c r="EC1407" s="273"/>
      <c r="ED1407" s="273"/>
      <c r="EE1407" s="267"/>
      <c r="EF1407" s="273"/>
      <c r="EG1407" s="267"/>
      <c r="EH1407" s="267"/>
      <c r="EI1407" s="273"/>
      <c r="EJ1407" s="267"/>
      <c r="EK1407" s="267"/>
      <c r="EL1407" s="267"/>
      <c r="EM1407" s="273"/>
      <c r="EN1407" s="267"/>
      <c r="EO1407" s="273"/>
      <c r="EP1407" s="273"/>
      <c r="EQ1407" s="267"/>
      <c r="ER1407" s="273"/>
      <c r="ES1407" s="267"/>
      <c r="ET1407" s="267"/>
      <c r="EU1407" s="251"/>
      <c r="EV1407" s="251"/>
      <c r="EW1407" s="251"/>
      <c r="EX1407" s="251"/>
      <c r="EY1407" s="251"/>
      <c r="EZ1407" s="251"/>
      <c r="FA1407" s="730" t="s">
        <v>5346</v>
      </c>
      <c r="FB1407" s="730"/>
      <c r="FC1407" s="730"/>
      <c r="FD1407" s="730"/>
    </row>
    <row r="1408">
      <c r="A1408" s="729" t="s">
        <v>5347</v>
      </c>
      <c r="B1408" s="730" t="s">
        <v>5348</v>
      </c>
      <c r="C1408" s="734" t="s">
        <v>82</v>
      </c>
      <c r="D1408" s="730" t="s">
        <v>10</v>
      </c>
      <c r="E1408" s="746" t="s">
        <v>12</v>
      </c>
      <c r="F1408" s="276" t="s">
        <v>283</v>
      </c>
      <c r="G1408" s="730" t="s">
        <v>2407</v>
      </c>
      <c r="H1408" s="730" t="s">
        <v>311</v>
      </c>
      <c r="I1408" s="730" t="s">
        <v>13</v>
      </c>
      <c r="J1408" s="730" t="s">
        <v>25</v>
      </c>
      <c r="K1408" s="730" t="s">
        <v>1843</v>
      </c>
      <c r="L1408" s="730" t="s">
        <v>2020</v>
      </c>
      <c r="M1408" s="730" t="s">
        <v>85</v>
      </c>
      <c r="N1408" s="731">
        <v>42325.0</v>
      </c>
      <c r="O1408" s="731">
        <v>42332.0</v>
      </c>
      <c r="P1408" s="267"/>
      <c r="Q1408" s="268"/>
      <c r="R1408" s="268"/>
      <c r="S1408" s="745">
        <v>1.0</v>
      </c>
      <c r="T1408" s="736">
        <v>477.0</v>
      </c>
      <c r="U1408" s="737">
        <v>9.0</v>
      </c>
      <c r="V1408" s="737">
        <v>5.0</v>
      </c>
      <c r="W1408" s="737">
        <v>0.0</v>
      </c>
      <c r="X1408" s="738">
        <v>14.0</v>
      </c>
      <c r="Y1408" s="737">
        <v>9.0</v>
      </c>
      <c r="Z1408" s="737">
        <v>6.0</v>
      </c>
      <c r="AA1408" s="737">
        <v>0.0</v>
      </c>
      <c r="AB1408" s="738">
        <v>15.0</v>
      </c>
      <c r="AC1408" s="739">
        <v>0.64</v>
      </c>
      <c r="AD1408" s="740">
        <v>9.0</v>
      </c>
      <c r="AE1408" s="267"/>
      <c r="AF1408" s="267"/>
      <c r="AG1408" s="267"/>
      <c r="AH1408" s="267"/>
      <c r="AI1408" s="267"/>
      <c r="AJ1408" s="267"/>
      <c r="AK1408" s="273"/>
      <c r="AL1408" s="732">
        <v>1.0</v>
      </c>
      <c r="AM1408" s="267"/>
      <c r="AN1408" s="267"/>
      <c r="AO1408" s="267"/>
      <c r="AP1408" s="267"/>
      <c r="AQ1408" s="733">
        <v>2.0</v>
      </c>
      <c r="AR1408" s="273"/>
      <c r="AS1408" s="267"/>
      <c r="AT1408" s="733">
        <v>1.0</v>
      </c>
      <c r="AU1408" s="267"/>
      <c r="AV1408" s="267"/>
      <c r="AW1408" s="732">
        <v>1.0</v>
      </c>
      <c r="AX1408" s="732">
        <v>2.0</v>
      </c>
      <c r="AY1408" s="267"/>
      <c r="AZ1408" s="733">
        <v>1.0</v>
      </c>
      <c r="BA1408" s="273"/>
      <c r="BB1408" s="267"/>
      <c r="BC1408" s="267"/>
      <c r="BD1408" s="732">
        <v>1.0</v>
      </c>
      <c r="BE1408" s="267"/>
      <c r="BF1408" s="267"/>
      <c r="BG1408" s="733">
        <v>1.0</v>
      </c>
      <c r="BH1408" s="267"/>
      <c r="BI1408" s="267"/>
      <c r="BJ1408" s="267"/>
      <c r="BK1408" s="267"/>
      <c r="BL1408" s="267"/>
      <c r="BM1408" s="267"/>
      <c r="BN1408" s="267"/>
      <c r="BO1408" s="273"/>
      <c r="BP1408" s="267"/>
      <c r="BQ1408" s="267"/>
      <c r="BR1408" s="732">
        <v>1.0</v>
      </c>
      <c r="BS1408" s="267"/>
      <c r="BT1408" s="267"/>
      <c r="BU1408" s="273"/>
      <c r="BV1408" s="267"/>
      <c r="BW1408" s="267"/>
      <c r="BX1408" s="733">
        <v>1.0</v>
      </c>
      <c r="BY1408" s="267"/>
      <c r="BZ1408" s="267"/>
      <c r="CA1408" s="273"/>
      <c r="CB1408" s="267"/>
      <c r="CC1408" s="267"/>
      <c r="CD1408" s="273"/>
      <c r="CE1408" s="267"/>
      <c r="CF1408" s="267"/>
      <c r="CG1408" s="732">
        <v>3.0</v>
      </c>
      <c r="CH1408" s="267"/>
      <c r="CI1408" s="267"/>
      <c r="CJ1408" s="732">
        <v>3.0</v>
      </c>
      <c r="CK1408" s="267"/>
      <c r="CL1408" s="267"/>
      <c r="CM1408" s="267"/>
      <c r="CN1408" s="267"/>
      <c r="CO1408" s="267"/>
      <c r="CP1408" s="267"/>
      <c r="CQ1408" s="267"/>
      <c r="CR1408" s="267"/>
      <c r="CS1408" s="273"/>
      <c r="CT1408" s="267"/>
      <c r="CU1408" s="267"/>
      <c r="CV1408" s="267"/>
      <c r="CW1408" s="732">
        <v>1.0</v>
      </c>
      <c r="CX1408" s="267"/>
      <c r="CY1408" s="273"/>
      <c r="CZ1408" s="273"/>
      <c r="DA1408" s="267"/>
      <c r="DB1408" s="273"/>
      <c r="DC1408" s="267"/>
      <c r="DD1408" s="267"/>
      <c r="DE1408" s="267"/>
      <c r="DF1408" s="267"/>
      <c r="DG1408" s="267"/>
      <c r="DH1408" s="267"/>
      <c r="DI1408" s="267"/>
      <c r="DJ1408" s="267"/>
      <c r="DK1408" s="267"/>
      <c r="DL1408" s="267"/>
      <c r="DM1408" s="267"/>
      <c r="DN1408" s="267"/>
      <c r="DO1408" s="267"/>
      <c r="DP1408" s="267"/>
      <c r="DQ1408" s="267"/>
      <c r="DR1408" s="267"/>
      <c r="DS1408" s="267"/>
      <c r="DT1408" s="267"/>
      <c r="DU1408" s="267"/>
      <c r="DV1408" s="267"/>
      <c r="DW1408" s="273"/>
      <c r="DX1408" s="273"/>
      <c r="DY1408" s="267"/>
      <c r="DZ1408" s="273"/>
      <c r="EA1408" s="267"/>
      <c r="EB1408" s="267"/>
      <c r="EC1408" s="733">
        <v>1.0</v>
      </c>
      <c r="ED1408" s="273"/>
      <c r="EE1408" s="267"/>
      <c r="EF1408" s="273"/>
      <c r="EG1408" s="267"/>
      <c r="EH1408" s="267"/>
      <c r="EI1408" s="733">
        <v>1.0</v>
      </c>
      <c r="EJ1408" s="732">
        <v>1.0</v>
      </c>
      <c r="EK1408" s="267"/>
      <c r="EL1408" s="732">
        <v>1.0</v>
      </c>
      <c r="EM1408" s="273"/>
      <c r="EN1408" s="267"/>
      <c r="EO1408" s="733">
        <v>1.0</v>
      </c>
      <c r="EP1408" s="273"/>
      <c r="EQ1408" s="267"/>
      <c r="ER1408" s="733">
        <v>1.0</v>
      </c>
      <c r="ES1408" s="732">
        <v>2.0</v>
      </c>
      <c r="ET1408" s="267"/>
      <c r="EU1408" s="251"/>
      <c r="EV1408" s="251"/>
      <c r="EW1408" s="251"/>
      <c r="EX1408" s="251"/>
      <c r="EY1408" s="747">
        <v>2.0</v>
      </c>
      <c r="EZ1408" s="251"/>
      <c r="FA1408" s="730" t="s">
        <v>5349</v>
      </c>
      <c r="FB1408" s="730"/>
      <c r="FC1408" s="730"/>
      <c r="FD1408" s="730"/>
    </row>
    <row r="1409">
      <c r="A1409" s="729" t="s">
        <v>5350</v>
      </c>
      <c r="B1409" s="730" t="s">
        <v>5351</v>
      </c>
      <c r="C1409" s="734" t="s">
        <v>109</v>
      </c>
      <c r="D1409" s="730" t="s">
        <v>10</v>
      </c>
      <c r="E1409" s="735" t="s">
        <v>12</v>
      </c>
      <c r="F1409" s="264" t="s">
        <v>283</v>
      </c>
      <c r="G1409" s="730" t="s">
        <v>5352</v>
      </c>
      <c r="H1409" s="730" t="s">
        <v>1248</v>
      </c>
      <c r="I1409" s="730" t="s">
        <v>13</v>
      </c>
      <c r="J1409" s="730" t="s">
        <v>25</v>
      </c>
      <c r="K1409" s="730" t="s">
        <v>1843</v>
      </c>
      <c r="L1409" s="730" t="s">
        <v>1972</v>
      </c>
      <c r="M1409" s="730" t="s">
        <v>50</v>
      </c>
      <c r="N1409" s="731">
        <v>42593.0</v>
      </c>
      <c r="O1409" s="731">
        <v>42593.0</v>
      </c>
      <c r="P1409" s="267"/>
      <c r="Q1409" s="268"/>
      <c r="R1409" s="268"/>
      <c r="S1409" s="314"/>
      <c r="T1409" s="736">
        <v>209.0</v>
      </c>
      <c r="U1409" s="737">
        <v>7.0</v>
      </c>
      <c r="V1409" s="737">
        <v>6.0</v>
      </c>
      <c r="W1409" s="737">
        <v>0.0</v>
      </c>
      <c r="X1409" s="738">
        <v>13.0</v>
      </c>
      <c r="Y1409" s="737">
        <v>11.0</v>
      </c>
      <c r="Z1409" s="737">
        <v>4.0</v>
      </c>
      <c r="AA1409" s="737">
        <v>0.0</v>
      </c>
      <c r="AB1409" s="738">
        <v>15.0</v>
      </c>
      <c r="AC1409" s="739">
        <v>0.85</v>
      </c>
      <c r="AD1409" s="740" t="s">
        <v>5332</v>
      </c>
      <c r="AE1409" s="732">
        <v>2.0</v>
      </c>
      <c r="AF1409" s="267"/>
      <c r="AG1409" s="267"/>
      <c r="AH1409" s="267"/>
      <c r="AI1409" s="267"/>
      <c r="AJ1409" s="267"/>
      <c r="AK1409" s="733">
        <v>2.0</v>
      </c>
      <c r="AL1409" s="267"/>
      <c r="AM1409" s="267"/>
      <c r="AN1409" s="732">
        <v>4.0</v>
      </c>
      <c r="AO1409" s="267"/>
      <c r="AP1409" s="267"/>
      <c r="AQ1409" s="273"/>
      <c r="AR1409" s="733">
        <v>4.0</v>
      </c>
      <c r="AS1409" s="267"/>
      <c r="AT1409" s="733">
        <v>4.0</v>
      </c>
      <c r="AU1409" s="267"/>
      <c r="AV1409" s="267"/>
      <c r="AW1409" s="267"/>
      <c r="AX1409" s="267"/>
      <c r="AY1409" s="267"/>
      <c r="AZ1409" s="273"/>
      <c r="BA1409" s="273"/>
      <c r="BB1409" s="267"/>
      <c r="BC1409" s="267"/>
      <c r="BD1409" s="267"/>
      <c r="BE1409" s="267"/>
      <c r="BF1409" s="267"/>
      <c r="BG1409" s="733">
        <v>3.0</v>
      </c>
      <c r="BH1409" s="267"/>
      <c r="BI1409" s="267"/>
      <c r="BJ1409" s="267"/>
      <c r="BK1409" s="267"/>
      <c r="BL1409" s="267"/>
      <c r="BM1409" s="267"/>
      <c r="BN1409" s="267"/>
      <c r="BO1409" s="733">
        <v>3.0</v>
      </c>
      <c r="BP1409" s="267"/>
      <c r="BQ1409" s="267"/>
      <c r="BR1409" s="732">
        <v>3.0</v>
      </c>
      <c r="BS1409" s="732">
        <v>1.0</v>
      </c>
      <c r="BT1409" s="267"/>
      <c r="BU1409" s="273"/>
      <c r="BV1409" s="267"/>
      <c r="BW1409" s="267"/>
      <c r="BX1409" s="273"/>
      <c r="BY1409" s="267"/>
      <c r="BZ1409" s="267"/>
      <c r="CA1409" s="273"/>
      <c r="CB1409" s="267"/>
      <c r="CC1409" s="267"/>
      <c r="CD1409" s="273"/>
      <c r="CE1409" s="267"/>
      <c r="CF1409" s="267"/>
      <c r="CG1409" s="267"/>
      <c r="CH1409" s="267"/>
      <c r="CI1409" s="267"/>
      <c r="CJ1409" s="267"/>
      <c r="CK1409" s="267"/>
      <c r="CL1409" s="267"/>
      <c r="CM1409" s="267"/>
      <c r="CN1409" s="267"/>
      <c r="CO1409" s="267"/>
      <c r="CP1409" s="267"/>
      <c r="CQ1409" s="267"/>
      <c r="CR1409" s="267"/>
      <c r="CS1409" s="273"/>
      <c r="CT1409" s="732">
        <v>1.0</v>
      </c>
      <c r="CU1409" s="267"/>
      <c r="CV1409" s="267"/>
      <c r="CW1409" s="267"/>
      <c r="CX1409" s="267"/>
      <c r="CY1409" s="273"/>
      <c r="CZ1409" s="733">
        <v>1.0</v>
      </c>
      <c r="DA1409" s="267"/>
      <c r="DB1409" s="273"/>
      <c r="DC1409" s="267"/>
      <c r="DD1409" s="267"/>
      <c r="DE1409" s="267"/>
      <c r="DF1409" s="267"/>
      <c r="DG1409" s="267"/>
      <c r="DH1409" s="267"/>
      <c r="DI1409" s="267"/>
      <c r="DJ1409" s="267"/>
      <c r="DK1409" s="267"/>
      <c r="DL1409" s="267"/>
      <c r="DM1409" s="267"/>
      <c r="DN1409" s="267"/>
      <c r="DO1409" s="267"/>
      <c r="DP1409" s="267"/>
      <c r="DQ1409" s="267"/>
      <c r="DR1409" s="267"/>
      <c r="DS1409" s="267"/>
      <c r="DT1409" s="267"/>
      <c r="DU1409" s="267"/>
      <c r="DV1409" s="267"/>
      <c r="DW1409" s="273"/>
      <c r="DX1409" s="273"/>
      <c r="DY1409" s="267"/>
      <c r="DZ1409" s="273"/>
      <c r="EA1409" s="267"/>
      <c r="EB1409" s="267"/>
      <c r="EC1409" s="273"/>
      <c r="ED1409" s="273"/>
      <c r="EE1409" s="267"/>
      <c r="EF1409" s="273"/>
      <c r="EG1409" s="267"/>
      <c r="EH1409" s="267"/>
      <c r="EI1409" s="273"/>
      <c r="EJ1409" s="267"/>
      <c r="EK1409" s="267"/>
      <c r="EL1409" s="267"/>
      <c r="EM1409" s="273"/>
      <c r="EN1409" s="267"/>
      <c r="EO1409" s="273"/>
      <c r="EP1409" s="273"/>
      <c r="EQ1409" s="267"/>
      <c r="ER1409" s="273"/>
      <c r="ES1409" s="267"/>
      <c r="ET1409" s="267"/>
      <c r="EU1409" s="251"/>
      <c r="EV1409" s="251"/>
      <c r="EW1409" s="251"/>
      <c r="EX1409" s="251"/>
      <c r="EY1409" s="251"/>
      <c r="EZ1409" s="251"/>
      <c r="FA1409" s="730" t="s">
        <v>5353</v>
      </c>
      <c r="FB1409" s="730"/>
      <c r="FC1409" s="730"/>
      <c r="FD1409" s="730"/>
    </row>
    <row r="1410">
      <c r="A1410" s="729" t="s">
        <v>5354</v>
      </c>
      <c r="B1410" s="730" t="s">
        <v>5355</v>
      </c>
      <c r="C1410" s="734" t="s">
        <v>42</v>
      </c>
      <c r="D1410" s="730" t="s">
        <v>10</v>
      </c>
      <c r="E1410" s="735" t="s">
        <v>30</v>
      </c>
      <c r="F1410" s="264" t="s">
        <v>283</v>
      </c>
      <c r="G1410" s="730" t="s">
        <v>5356</v>
      </c>
      <c r="H1410" s="730" t="s">
        <v>487</v>
      </c>
      <c r="I1410" s="730" t="s">
        <v>23</v>
      </c>
      <c r="J1410" s="730" t="s">
        <v>25</v>
      </c>
      <c r="K1410" s="730" t="s">
        <v>1843</v>
      </c>
      <c r="L1410" s="730" t="s">
        <v>1967</v>
      </c>
      <c r="M1410" s="730" t="s">
        <v>50</v>
      </c>
      <c r="N1410" s="731">
        <v>42592.0</v>
      </c>
      <c r="O1410" s="731">
        <v>42592.0</v>
      </c>
      <c r="P1410" s="267"/>
      <c r="Q1410" s="268"/>
      <c r="R1410" s="268"/>
      <c r="S1410" s="314"/>
      <c r="T1410" s="736">
        <v>210.0</v>
      </c>
      <c r="U1410" s="737">
        <v>10.0</v>
      </c>
      <c r="V1410" s="737">
        <v>10.0</v>
      </c>
      <c r="W1410" s="737">
        <v>0.0</v>
      </c>
      <c r="X1410" s="738">
        <v>20.0</v>
      </c>
      <c r="Y1410" s="737">
        <v>7.0</v>
      </c>
      <c r="Z1410" s="737">
        <v>2.0</v>
      </c>
      <c r="AA1410" s="737">
        <v>0.0</v>
      </c>
      <c r="AB1410" s="738">
        <v>9.0</v>
      </c>
      <c r="AC1410" s="739">
        <v>0.35</v>
      </c>
      <c r="AD1410" s="740" t="s">
        <v>5332</v>
      </c>
      <c r="AE1410" s="732">
        <v>3.0</v>
      </c>
      <c r="AF1410" s="267"/>
      <c r="AG1410" s="267"/>
      <c r="AH1410" s="267"/>
      <c r="AI1410" s="267"/>
      <c r="AJ1410" s="267"/>
      <c r="AK1410" s="733">
        <v>2.0</v>
      </c>
      <c r="AL1410" s="732">
        <v>1.0</v>
      </c>
      <c r="AM1410" s="267"/>
      <c r="AN1410" s="732">
        <v>4.0</v>
      </c>
      <c r="AO1410" s="267"/>
      <c r="AP1410" s="267"/>
      <c r="AQ1410" s="733">
        <v>2.0</v>
      </c>
      <c r="AR1410" s="273"/>
      <c r="AS1410" s="267"/>
      <c r="AT1410" s="273"/>
      <c r="AU1410" s="267"/>
      <c r="AV1410" s="267"/>
      <c r="AW1410" s="267"/>
      <c r="AX1410" s="732">
        <v>3.0</v>
      </c>
      <c r="AY1410" s="267"/>
      <c r="AZ1410" s="733">
        <v>1.0</v>
      </c>
      <c r="BA1410" s="733">
        <v>1.0</v>
      </c>
      <c r="BB1410" s="267"/>
      <c r="BC1410" s="732">
        <v>1.0</v>
      </c>
      <c r="BD1410" s="732">
        <v>1.0</v>
      </c>
      <c r="BE1410" s="267"/>
      <c r="BF1410" s="732">
        <v>2.0</v>
      </c>
      <c r="BG1410" s="733">
        <v>1.0</v>
      </c>
      <c r="BH1410" s="267"/>
      <c r="BI1410" s="267"/>
      <c r="BJ1410" s="267"/>
      <c r="BK1410" s="267"/>
      <c r="BL1410" s="267"/>
      <c r="BM1410" s="267"/>
      <c r="BN1410" s="267"/>
      <c r="BO1410" s="273"/>
      <c r="BP1410" s="267"/>
      <c r="BQ1410" s="267"/>
      <c r="BR1410" s="267"/>
      <c r="BS1410" s="267"/>
      <c r="BT1410" s="267"/>
      <c r="BU1410" s="733">
        <v>1.0</v>
      </c>
      <c r="BV1410" s="267"/>
      <c r="BW1410" s="267"/>
      <c r="BX1410" s="273"/>
      <c r="BY1410" s="267"/>
      <c r="BZ1410" s="267"/>
      <c r="CA1410" s="273"/>
      <c r="CB1410" s="267"/>
      <c r="CC1410" s="267"/>
      <c r="CD1410" s="273"/>
      <c r="CE1410" s="267"/>
      <c r="CF1410" s="267"/>
      <c r="CG1410" s="732">
        <v>1.0</v>
      </c>
      <c r="CH1410" s="732">
        <v>2.0</v>
      </c>
      <c r="CI1410" s="267"/>
      <c r="CJ1410" s="267"/>
      <c r="CK1410" s="267"/>
      <c r="CL1410" s="267"/>
      <c r="CM1410" s="267"/>
      <c r="CN1410" s="267"/>
      <c r="CO1410" s="267"/>
      <c r="CP1410" s="267"/>
      <c r="CQ1410" s="267"/>
      <c r="CR1410" s="267"/>
      <c r="CS1410" s="273"/>
      <c r="CT1410" s="732">
        <v>2.0</v>
      </c>
      <c r="CU1410" s="267"/>
      <c r="CV1410" s="267"/>
      <c r="CW1410" s="267"/>
      <c r="CX1410" s="267"/>
      <c r="CY1410" s="273"/>
      <c r="CZ1410" s="273"/>
      <c r="DA1410" s="267"/>
      <c r="DB1410" s="273"/>
      <c r="DC1410" s="267"/>
      <c r="DD1410" s="267"/>
      <c r="DE1410" s="267"/>
      <c r="DF1410" s="267"/>
      <c r="DG1410" s="267"/>
      <c r="DH1410" s="267"/>
      <c r="DI1410" s="267"/>
      <c r="DJ1410" s="267"/>
      <c r="DK1410" s="267"/>
      <c r="DL1410" s="267"/>
      <c r="DM1410" s="267"/>
      <c r="DN1410" s="267"/>
      <c r="DO1410" s="267"/>
      <c r="DP1410" s="267"/>
      <c r="DQ1410" s="267"/>
      <c r="DR1410" s="267"/>
      <c r="DS1410" s="267"/>
      <c r="DT1410" s="267"/>
      <c r="DU1410" s="267"/>
      <c r="DV1410" s="267"/>
      <c r="DW1410" s="273"/>
      <c r="DX1410" s="273"/>
      <c r="DY1410" s="267"/>
      <c r="DZ1410" s="273"/>
      <c r="EA1410" s="267"/>
      <c r="EB1410" s="267"/>
      <c r="EC1410" s="273"/>
      <c r="ED1410" s="273"/>
      <c r="EE1410" s="267"/>
      <c r="EF1410" s="273"/>
      <c r="EG1410" s="267"/>
      <c r="EH1410" s="267"/>
      <c r="EI1410" s="273"/>
      <c r="EJ1410" s="267"/>
      <c r="EK1410" s="267"/>
      <c r="EL1410" s="267"/>
      <c r="EM1410" s="273"/>
      <c r="EN1410" s="267"/>
      <c r="EO1410" s="273"/>
      <c r="EP1410" s="273"/>
      <c r="EQ1410" s="267"/>
      <c r="ER1410" s="273"/>
      <c r="ES1410" s="267"/>
      <c r="ET1410" s="267"/>
      <c r="EU1410" s="251"/>
      <c r="EV1410" s="747">
        <v>1.0</v>
      </c>
      <c r="EW1410" s="251"/>
      <c r="EX1410" s="251"/>
      <c r="EY1410" s="251"/>
      <c r="EZ1410" s="251"/>
      <c r="FA1410" s="730" t="s">
        <v>5357</v>
      </c>
      <c r="FB1410" s="730"/>
      <c r="FC1410" s="730"/>
      <c r="FD1410" s="730"/>
    </row>
    <row r="1411">
      <c r="A1411" s="729" t="s">
        <v>5358</v>
      </c>
      <c r="B1411" s="730" t="s">
        <v>5359</v>
      </c>
      <c r="C1411" s="734" t="s">
        <v>8</v>
      </c>
      <c r="D1411" s="730" t="s">
        <v>10</v>
      </c>
      <c r="E1411" s="748" t="s">
        <v>19</v>
      </c>
      <c r="F1411" s="749" t="s">
        <v>283</v>
      </c>
      <c r="G1411" s="730" t="s">
        <v>5360</v>
      </c>
      <c r="H1411" s="730" t="s">
        <v>1436</v>
      </c>
      <c r="I1411" s="730" t="s">
        <v>23</v>
      </c>
      <c r="J1411" s="730" t="s">
        <v>25</v>
      </c>
      <c r="K1411" s="730" t="s">
        <v>96</v>
      </c>
      <c r="L1411" s="730" t="s">
        <v>1972</v>
      </c>
      <c r="M1411" s="730" t="s">
        <v>50</v>
      </c>
      <c r="N1411" s="731">
        <v>42531.0</v>
      </c>
      <c r="O1411" s="731">
        <v>42531.0</v>
      </c>
      <c r="P1411" s="750">
        <v>42632.0</v>
      </c>
      <c r="Q1411" s="268"/>
      <c r="R1411" s="268"/>
      <c r="S1411" s="314"/>
      <c r="T1411" s="736">
        <v>271.0</v>
      </c>
      <c r="U1411" s="737">
        <v>13.0</v>
      </c>
      <c r="V1411" s="737">
        <v>19.0</v>
      </c>
      <c r="W1411" s="737">
        <v>0.0</v>
      </c>
      <c r="X1411" s="738">
        <v>32.0</v>
      </c>
      <c r="Y1411" s="737">
        <v>9.0</v>
      </c>
      <c r="Z1411" s="737">
        <v>4.0</v>
      </c>
      <c r="AA1411" s="737">
        <v>0.0</v>
      </c>
      <c r="AB1411" s="738">
        <v>13.0</v>
      </c>
      <c r="AC1411" s="739">
        <v>0.28</v>
      </c>
      <c r="AD1411" s="740" t="s">
        <v>5332</v>
      </c>
      <c r="AE1411" s="732">
        <v>2.0</v>
      </c>
      <c r="AF1411" s="267"/>
      <c r="AG1411" s="267"/>
      <c r="AH1411" s="732">
        <v>1.0</v>
      </c>
      <c r="AI1411" s="267"/>
      <c r="AJ1411" s="267"/>
      <c r="AK1411" s="733">
        <v>4.0</v>
      </c>
      <c r="AL1411" s="267"/>
      <c r="AM1411" s="267"/>
      <c r="AN1411" s="267"/>
      <c r="AO1411" s="267"/>
      <c r="AP1411" s="267"/>
      <c r="AQ1411" s="733">
        <v>1.0</v>
      </c>
      <c r="AR1411" s="273"/>
      <c r="AS1411" s="267"/>
      <c r="AT1411" s="273"/>
      <c r="AU1411" s="267"/>
      <c r="AV1411" s="267"/>
      <c r="AW1411" s="267"/>
      <c r="AX1411" s="267"/>
      <c r="AY1411" s="267"/>
      <c r="AZ1411" s="273"/>
      <c r="BA1411" s="273"/>
      <c r="BB1411" s="267"/>
      <c r="BC1411" s="267"/>
      <c r="BD1411" s="267"/>
      <c r="BE1411" s="267"/>
      <c r="BF1411" s="267"/>
      <c r="BG1411" s="273"/>
      <c r="BH1411" s="267"/>
      <c r="BI1411" s="267"/>
      <c r="BJ1411" s="732">
        <v>2.0</v>
      </c>
      <c r="BK1411" s="267"/>
      <c r="BL1411" s="732">
        <v>4.0</v>
      </c>
      <c r="BM1411" s="267"/>
      <c r="BN1411" s="267"/>
      <c r="BO1411" s="733">
        <v>2.0</v>
      </c>
      <c r="BP1411" s="732">
        <v>1.0</v>
      </c>
      <c r="BQ1411" s="267"/>
      <c r="BR1411" s="732">
        <v>1.0</v>
      </c>
      <c r="BS1411" s="732">
        <v>1.0</v>
      </c>
      <c r="BT1411" s="267"/>
      <c r="BU1411" s="273"/>
      <c r="BV1411" s="267"/>
      <c r="BW1411" s="267"/>
      <c r="BX1411" s="273"/>
      <c r="BY1411" s="267"/>
      <c r="BZ1411" s="267"/>
      <c r="CA1411" s="273"/>
      <c r="CB1411" s="267"/>
      <c r="CC1411" s="267"/>
      <c r="CD1411" s="273"/>
      <c r="CE1411" s="267"/>
      <c r="CF1411" s="267"/>
      <c r="CG1411" s="267"/>
      <c r="CH1411" s="267"/>
      <c r="CI1411" s="267"/>
      <c r="CJ1411" s="267"/>
      <c r="CK1411" s="267"/>
      <c r="CL1411" s="267"/>
      <c r="CM1411" s="267"/>
      <c r="CN1411" s="267"/>
      <c r="CO1411" s="267"/>
      <c r="CP1411" s="267"/>
      <c r="CQ1411" s="267"/>
      <c r="CR1411" s="267"/>
      <c r="CS1411" s="273"/>
      <c r="CT1411" s="267"/>
      <c r="CU1411" s="267"/>
      <c r="CV1411" s="267"/>
      <c r="CW1411" s="267"/>
      <c r="CX1411" s="267"/>
      <c r="CY1411" s="273"/>
      <c r="CZ1411" s="733">
        <v>2.0</v>
      </c>
      <c r="DA1411" s="267"/>
      <c r="DB1411" s="273"/>
      <c r="DC1411" s="267"/>
      <c r="DD1411" s="267"/>
      <c r="DE1411" s="732">
        <v>1.0</v>
      </c>
      <c r="DF1411" s="732">
        <v>1.0</v>
      </c>
      <c r="DG1411" s="267"/>
      <c r="DH1411" s="267"/>
      <c r="DI1411" s="267"/>
      <c r="DJ1411" s="267"/>
      <c r="DK1411" s="732">
        <v>1.0</v>
      </c>
      <c r="DL1411" s="732">
        <v>3.0</v>
      </c>
      <c r="DM1411" s="267"/>
      <c r="DN1411" s="267"/>
      <c r="DO1411" s="267"/>
      <c r="DP1411" s="267"/>
      <c r="DQ1411" s="732">
        <v>1.0</v>
      </c>
      <c r="DR1411" s="732">
        <v>1.0</v>
      </c>
      <c r="DS1411" s="267"/>
      <c r="DT1411" s="732">
        <v>1.0</v>
      </c>
      <c r="DU1411" s="732">
        <v>1.0</v>
      </c>
      <c r="DV1411" s="267"/>
      <c r="DW1411" s="273"/>
      <c r="DX1411" s="733">
        <v>2.0</v>
      </c>
      <c r="DY1411" s="267"/>
      <c r="DZ1411" s="273"/>
      <c r="EA1411" s="732">
        <v>1.0</v>
      </c>
      <c r="EB1411" s="267"/>
      <c r="EC1411" s="273"/>
      <c r="ED1411" s="733">
        <v>2.0</v>
      </c>
      <c r="EE1411" s="267"/>
      <c r="EF1411" s="273"/>
      <c r="EG1411" s="267"/>
      <c r="EH1411" s="267"/>
      <c r="EI1411" s="273"/>
      <c r="EJ1411" s="267"/>
      <c r="EK1411" s="267"/>
      <c r="EL1411" s="267"/>
      <c r="EM1411" s="733">
        <v>1.0</v>
      </c>
      <c r="EN1411" s="267"/>
      <c r="EO1411" s="273"/>
      <c r="EP1411" s="273"/>
      <c r="EQ1411" s="267"/>
      <c r="ER1411" s="273"/>
      <c r="ES1411" s="267"/>
      <c r="ET1411" s="267"/>
      <c r="EU1411" s="747">
        <v>1.0</v>
      </c>
      <c r="EV1411" s="747">
        <v>5.0</v>
      </c>
      <c r="EW1411" s="251"/>
      <c r="EX1411" s="747">
        <v>2.0</v>
      </c>
      <c r="EY1411" s="251"/>
      <c r="EZ1411" s="251"/>
      <c r="FA1411" s="730" t="s">
        <v>5361</v>
      </c>
      <c r="FB1411" s="730"/>
      <c r="FC1411" s="730"/>
      <c r="FD1411" s="730"/>
    </row>
    <row r="1412">
      <c r="A1412" s="729" t="s">
        <v>5362</v>
      </c>
      <c r="B1412" s="730" t="s">
        <v>5363</v>
      </c>
      <c r="C1412" s="734" t="s">
        <v>8</v>
      </c>
      <c r="D1412" s="730" t="s">
        <v>18</v>
      </c>
      <c r="E1412" s="735" t="s">
        <v>19</v>
      </c>
      <c r="F1412" s="264" t="s">
        <v>283</v>
      </c>
      <c r="G1412" s="730" t="s">
        <v>1636</v>
      </c>
      <c r="H1412" s="730" t="s">
        <v>2712</v>
      </c>
      <c r="I1412" s="730" t="s">
        <v>23</v>
      </c>
      <c r="J1412" s="730" t="s">
        <v>25</v>
      </c>
      <c r="K1412" s="730" t="s">
        <v>1843</v>
      </c>
      <c r="L1412" s="730" t="s">
        <v>2713</v>
      </c>
      <c r="M1412" s="730" t="s">
        <v>128</v>
      </c>
      <c r="N1412" s="731">
        <v>42719.0</v>
      </c>
      <c r="O1412" s="731">
        <v>42719.0</v>
      </c>
      <c r="P1412" s="750">
        <v>42719.0</v>
      </c>
      <c r="Q1412" s="268"/>
      <c r="R1412" s="268"/>
      <c r="S1412" s="745">
        <v>1.0</v>
      </c>
      <c r="T1412" s="736">
        <v>83.0</v>
      </c>
      <c r="U1412" s="737">
        <v>0.0</v>
      </c>
      <c r="V1412" s="737">
        <v>1.0</v>
      </c>
      <c r="W1412" s="737">
        <v>0.0</v>
      </c>
      <c r="X1412" s="738">
        <v>1.0</v>
      </c>
      <c r="Y1412" s="737">
        <v>1.0</v>
      </c>
      <c r="Z1412" s="737">
        <v>1.0</v>
      </c>
      <c r="AA1412" s="737">
        <v>0.0</v>
      </c>
      <c r="AB1412" s="738">
        <v>2.0</v>
      </c>
      <c r="AC1412" s="739">
        <v>1.0</v>
      </c>
      <c r="AD1412" s="740">
        <v>12.0</v>
      </c>
      <c r="AE1412" s="267"/>
      <c r="AF1412" s="732">
        <v>1.0</v>
      </c>
      <c r="AG1412" s="267"/>
      <c r="AH1412" s="732">
        <v>1.0</v>
      </c>
      <c r="AI1412" s="732">
        <v>1.0</v>
      </c>
      <c r="AJ1412" s="267"/>
      <c r="AK1412" s="273"/>
      <c r="AL1412" s="267"/>
      <c r="AM1412" s="267"/>
      <c r="AN1412" s="267"/>
      <c r="AO1412" s="267"/>
      <c r="AP1412" s="267"/>
      <c r="AQ1412" s="273"/>
      <c r="AR1412" s="273"/>
      <c r="AS1412" s="267"/>
      <c r="AT1412" s="273"/>
      <c r="AU1412" s="267"/>
      <c r="AV1412" s="267"/>
      <c r="AW1412" s="267"/>
      <c r="AX1412" s="267"/>
      <c r="AY1412" s="267"/>
      <c r="AZ1412" s="273"/>
      <c r="BA1412" s="273"/>
      <c r="BB1412" s="267"/>
      <c r="BC1412" s="267"/>
      <c r="BD1412" s="267"/>
      <c r="BE1412" s="267"/>
      <c r="BF1412" s="267"/>
      <c r="BG1412" s="273"/>
      <c r="BH1412" s="267"/>
      <c r="BI1412" s="267"/>
      <c r="BJ1412" s="267"/>
      <c r="BK1412" s="267"/>
      <c r="BL1412" s="267"/>
      <c r="BM1412" s="267"/>
      <c r="BN1412" s="267"/>
      <c r="BO1412" s="273"/>
      <c r="BP1412" s="267"/>
      <c r="BQ1412" s="267"/>
      <c r="BR1412" s="267"/>
      <c r="BS1412" s="267"/>
      <c r="BT1412" s="267"/>
      <c r="BU1412" s="273"/>
      <c r="BV1412" s="267"/>
      <c r="BW1412" s="267"/>
      <c r="BX1412" s="273"/>
      <c r="BY1412" s="267"/>
      <c r="BZ1412" s="267"/>
      <c r="CA1412" s="273"/>
      <c r="CB1412" s="267"/>
      <c r="CC1412" s="267"/>
      <c r="CD1412" s="273"/>
      <c r="CE1412" s="267"/>
      <c r="CF1412" s="267"/>
      <c r="CG1412" s="267"/>
      <c r="CH1412" s="267"/>
      <c r="CI1412" s="267"/>
      <c r="CJ1412" s="267"/>
      <c r="CK1412" s="267"/>
      <c r="CL1412" s="267"/>
      <c r="CM1412" s="267"/>
      <c r="CN1412" s="267"/>
      <c r="CO1412" s="267"/>
      <c r="CP1412" s="267"/>
      <c r="CQ1412" s="267"/>
      <c r="CR1412" s="267"/>
      <c r="CS1412" s="273"/>
      <c r="CT1412" s="267"/>
      <c r="CU1412" s="267"/>
      <c r="CV1412" s="267"/>
      <c r="CW1412" s="267"/>
      <c r="CX1412" s="267"/>
      <c r="CY1412" s="273"/>
      <c r="CZ1412" s="273"/>
      <c r="DA1412" s="267"/>
      <c r="DB1412" s="273"/>
      <c r="DC1412" s="267"/>
      <c r="DD1412" s="267"/>
      <c r="DE1412" s="267"/>
      <c r="DF1412" s="267"/>
      <c r="DG1412" s="267"/>
      <c r="DH1412" s="267"/>
      <c r="DI1412" s="267"/>
      <c r="DJ1412" s="267"/>
      <c r="DK1412" s="267"/>
      <c r="DL1412" s="267"/>
      <c r="DM1412" s="267"/>
      <c r="DN1412" s="267"/>
      <c r="DO1412" s="267"/>
      <c r="DP1412" s="267"/>
      <c r="DQ1412" s="267"/>
      <c r="DR1412" s="267"/>
      <c r="DS1412" s="267"/>
      <c r="DT1412" s="267"/>
      <c r="DU1412" s="267"/>
      <c r="DV1412" s="267"/>
      <c r="DW1412" s="273"/>
      <c r="DX1412" s="273"/>
      <c r="DY1412" s="267"/>
      <c r="DZ1412" s="273"/>
      <c r="EA1412" s="267"/>
      <c r="EB1412" s="267"/>
      <c r="EC1412" s="273"/>
      <c r="ED1412" s="273"/>
      <c r="EE1412" s="267"/>
      <c r="EF1412" s="273"/>
      <c r="EG1412" s="267"/>
      <c r="EH1412" s="267"/>
      <c r="EI1412" s="273"/>
      <c r="EJ1412" s="267"/>
      <c r="EK1412" s="267"/>
      <c r="EL1412" s="267"/>
      <c r="EM1412" s="273"/>
      <c r="EN1412" s="267"/>
      <c r="EO1412" s="273"/>
      <c r="EP1412" s="273"/>
      <c r="EQ1412" s="267"/>
      <c r="ER1412" s="273"/>
      <c r="ES1412" s="267"/>
      <c r="ET1412" s="267"/>
      <c r="EU1412" s="251"/>
      <c r="EV1412" s="251"/>
      <c r="EW1412" s="251"/>
      <c r="EX1412" s="251"/>
      <c r="EY1412" s="251"/>
      <c r="EZ1412" s="251"/>
      <c r="FA1412" s="730" t="s">
        <v>5364</v>
      </c>
      <c r="FB1412" s="730"/>
      <c r="FC1412" s="730"/>
      <c r="FD1412" s="730"/>
    </row>
    <row r="1413">
      <c r="A1413" s="729" t="s">
        <v>5365</v>
      </c>
      <c r="B1413" s="730" t="s">
        <v>5366</v>
      </c>
      <c r="C1413" s="734" t="s">
        <v>8</v>
      </c>
      <c r="D1413" s="730" t="s">
        <v>18</v>
      </c>
      <c r="E1413" s="735" t="s">
        <v>12</v>
      </c>
      <c r="F1413" s="735" t="s">
        <v>277</v>
      </c>
      <c r="G1413" s="730" t="s">
        <v>2353</v>
      </c>
      <c r="H1413" s="730" t="s">
        <v>5367</v>
      </c>
      <c r="I1413" s="730" t="s">
        <v>23</v>
      </c>
      <c r="J1413" s="730" t="s">
        <v>25</v>
      </c>
      <c r="K1413" s="730" t="s">
        <v>1843</v>
      </c>
      <c r="L1413" s="730" t="s">
        <v>2035</v>
      </c>
      <c r="M1413" s="730" t="s">
        <v>110</v>
      </c>
      <c r="N1413" s="731">
        <v>42657.0</v>
      </c>
      <c r="O1413" s="274"/>
      <c r="P1413" s="267"/>
      <c r="Q1413" s="268"/>
      <c r="R1413" s="268"/>
      <c r="S1413" s="745">
        <v>1.0</v>
      </c>
      <c r="T1413" s="736">
        <v>145.0</v>
      </c>
      <c r="U1413" s="737">
        <v>1.0</v>
      </c>
      <c r="V1413" s="737">
        <v>0.0</v>
      </c>
      <c r="W1413" s="737">
        <v>0.0</v>
      </c>
      <c r="X1413" s="738">
        <v>1.0</v>
      </c>
      <c r="Y1413" s="737">
        <v>1.0</v>
      </c>
      <c r="Z1413" s="737">
        <v>1.0</v>
      </c>
      <c r="AA1413" s="737">
        <v>0.0</v>
      </c>
      <c r="AB1413" s="738">
        <v>2.0</v>
      </c>
      <c r="AC1413" s="739">
        <v>1.0</v>
      </c>
      <c r="AD1413" s="740" t="s">
        <v>5332</v>
      </c>
      <c r="AE1413" s="732">
        <v>1.0</v>
      </c>
      <c r="AF1413" s="267"/>
      <c r="AG1413" s="267"/>
      <c r="AH1413" s="732">
        <v>1.0</v>
      </c>
      <c r="AI1413" s="732">
        <v>1.0</v>
      </c>
      <c r="AJ1413" s="267"/>
      <c r="AK1413" s="273"/>
      <c r="AL1413" s="267"/>
      <c r="AM1413" s="267"/>
      <c r="AN1413" s="267"/>
      <c r="AO1413" s="267"/>
      <c r="AP1413" s="267"/>
      <c r="AQ1413" s="273"/>
      <c r="AR1413" s="273"/>
      <c r="AS1413" s="267"/>
      <c r="AT1413" s="273"/>
      <c r="AU1413" s="267"/>
      <c r="AV1413" s="267"/>
      <c r="AW1413" s="267"/>
      <c r="AX1413" s="267"/>
      <c r="AY1413" s="267"/>
      <c r="AZ1413" s="273"/>
      <c r="BA1413" s="273"/>
      <c r="BB1413" s="267"/>
      <c r="BC1413" s="267"/>
      <c r="BD1413" s="267"/>
      <c r="BE1413" s="267"/>
      <c r="BF1413" s="267"/>
      <c r="BG1413" s="273"/>
      <c r="BH1413" s="267"/>
      <c r="BI1413" s="267"/>
      <c r="BJ1413" s="267"/>
      <c r="BK1413" s="267"/>
      <c r="BL1413" s="267"/>
      <c r="BM1413" s="267"/>
      <c r="BN1413" s="267"/>
      <c r="BO1413" s="273"/>
      <c r="BP1413" s="267"/>
      <c r="BQ1413" s="267"/>
      <c r="BR1413" s="267"/>
      <c r="BS1413" s="267"/>
      <c r="BT1413" s="267"/>
      <c r="BU1413" s="273"/>
      <c r="BV1413" s="267"/>
      <c r="BW1413" s="267"/>
      <c r="BX1413" s="273"/>
      <c r="BY1413" s="267"/>
      <c r="BZ1413" s="267"/>
      <c r="CA1413" s="273"/>
      <c r="CB1413" s="267"/>
      <c r="CC1413" s="267"/>
      <c r="CD1413" s="273"/>
      <c r="CE1413" s="267"/>
      <c r="CF1413" s="267"/>
      <c r="CG1413" s="267"/>
      <c r="CH1413" s="267"/>
      <c r="CI1413" s="267"/>
      <c r="CJ1413" s="267"/>
      <c r="CK1413" s="267"/>
      <c r="CL1413" s="267"/>
      <c r="CM1413" s="267"/>
      <c r="CN1413" s="267"/>
      <c r="CO1413" s="267"/>
      <c r="CP1413" s="267"/>
      <c r="CQ1413" s="267"/>
      <c r="CR1413" s="267"/>
      <c r="CS1413" s="273"/>
      <c r="CT1413" s="267"/>
      <c r="CU1413" s="267"/>
      <c r="CV1413" s="267"/>
      <c r="CW1413" s="267"/>
      <c r="CX1413" s="267"/>
      <c r="CY1413" s="273"/>
      <c r="CZ1413" s="273"/>
      <c r="DA1413" s="267"/>
      <c r="DB1413" s="273"/>
      <c r="DC1413" s="267"/>
      <c r="DD1413" s="267"/>
      <c r="DE1413" s="267"/>
      <c r="DF1413" s="267"/>
      <c r="DG1413" s="267"/>
      <c r="DH1413" s="267"/>
      <c r="DI1413" s="267"/>
      <c r="DJ1413" s="267"/>
      <c r="DK1413" s="267"/>
      <c r="DL1413" s="267"/>
      <c r="DM1413" s="267"/>
      <c r="DN1413" s="267"/>
      <c r="DO1413" s="267"/>
      <c r="DP1413" s="267"/>
      <c r="DQ1413" s="267"/>
      <c r="DR1413" s="267"/>
      <c r="DS1413" s="267"/>
      <c r="DT1413" s="267"/>
      <c r="DU1413" s="267"/>
      <c r="DV1413" s="267"/>
      <c r="DW1413" s="273"/>
      <c r="DX1413" s="273"/>
      <c r="DY1413" s="267"/>
      <c r="DZ1413" s="273"/>
      <c r="EA1413" s="267"/>
      <c r="EB1413" s="267"/>
      <c r="EC1413" s="273"/>
      <c r="ED1413" s="273"/>
      <c r="EE1413" s="267"/>
      <c r="EF1413" s="273"/>
      <c r="EG1413" s="267"/>
      <c r="EH1413" s="267"/>
      <c r="EI1413" s="273"/>
      <c r="EJ1413" s="267"/>
      <c r="EK1413" s="267"/>
      <c r="EL1413" s="267"/>
      <c r="EM1413" s="273"/>
      <c r="EN1413" s="267"/>
      <c r="EO1413" s="273"/>
      <c r="EP1413" s="273"/>
      <c r="EQ1413" s="267"/>
      <c r="ER1413" s="273"/>
      <c r="ES1413" s="267"/>
      <c r="ET1413" s="267"/>
      <c r="EU1413" s="251"/>
      <c r="EV1413" s="251"/>
      <c r="EW1413" s="251"/>
      <c r="EX1413" s="251"/>
      <c r="EY1413" s="251"/>
      <c r="EZ1413" s="251"/>
      <c r="FA1413" s="730" t="s">
        <v>5368</v>
      </c>
      <c r="FB1413" s="730"/>
      <c r="FC1413" s="730"/>
      <c r="FD1413" s="730"/>
    </row>
    <row r="1414">
      <c r="A1414" s="729" t="s">
        <v>5369</v>
      </c>
      <c r="B1414" s="730" t="s">
        <v>5370</v>
      </c>
      <c r="C1414" s="734" t="s">
        <v>42</v>
      </c>
      <c r="D1414" s="730" t="s">
        <v>18</v>
      </c>
      <c r="E1414" s="735" t="s">
        <v>12</v>
      </c>
      <c r="F1414" s="264" t="s">
        <v>283</v>
      </c>
      <c r="G1414" s="730" t="s">
        <v>5345</v>
      </c>
      <c r="H1414" s="730" t="s">
        <v>487</v>
      </c>
      <c r="I1414" s="730" t="s">
        <v>23</v>
      </c>
      <c r="J1414" s="730" t="s">
        <v>25</v>
      </c>
      <c r="K1414" s="730" t="s">
        <v>1843</v>
      </c>
      <c r="L1414" s="730" t="s">
        <v>1967</v>
      </c>
      <c r="M1414" s="730" t="s">
        <v>50</v>
      </c>
      <c r="N1414" s="731">
        <v>42646.0</v>
      </c>
      <c r="O1414" s="731">
        <v>42646.0</v>
      </c>
      <c r="P1414" s="267"/>
      <c r="Q1414" s="268"/>
      <c r="R1414" s="268"/>
      <c r="S1414" s="745">
        <v>2.0</v>
      </c>
      <c r="T1414" s="736">
        <v>156.0</v>
      </c>
      <c r="U1414" s="737">
        <v>3.0</v>
      </c>
      <c r="V1414" s="737">
        <v>4.0</v>
      </c>
      <c r="W1414" s="737">
        <v>0.0</v>
      </c>
      <c r="X1414" s="738">
        <v>7.0</v>
      </c>
      <c r="Y1414" s="737">
        <v>5.0</v>
      </c>
      <c r="Z1414" s="737">
        <v>0.0</v>
      </c>
      <c r="AA1414" s="737">
        <v>0.0</v>
      </c>
      <c r="AB1414" s="738">
        <v>5.0</v>
      </c>
      <c r="AC1414" s="739">
        <v>0.71</v>
      </c>
      <c r="AD1414" s="740" t="s">
        <v>5332</v>
      </c>
      <c r="AE1414" s="267"/>
      <c r="AF1414" s="267"/>
      <c r="AG1414" s="267"/>
      <c r="AH1414" s="267"/>
      <c r="AI1414" s="267"/>
      <c r="AJ1414" s="267"/>
      <c r="AK1414" s="273"/>
      <c r="AL1414" s="267"/>
      <c r="AM1414" s="267"/>
      <c r="AN1414" s="267"/>
      <c r="AO1414" s="267"/>
      <c r="AP1414" s="267"/>
      <c r="AQ1414" s="273"/>
      <c r="AR1414" s="273"/>
      <c r="AS1414" s="267"/>
      <c r="AT1414" s="273"/>
      <c r="AU1414" s="267"/>
      <c r="AV1414" s="267"/>
      <c r="AW1414" s="732">
        <v>3.0</v>
      </c>
      <c r="AX1414" s="732">
        <v>4.0</v>
      </c>
      <c r="AY1414" s="267"/>
      <c r="AZ1414" s="733">
        <v>5.0</v>
      </c>
      <c r="BA1414" s="273"/>
      <c r="BB1414" s="267"/>
      <c r="BC1414" s="267"/>
      <c r="BD1414" s="267"/>
      <c r="BE1414" s="267"/>
      <c r="BF1414" s="267"/>
      <c r="BG1414" s="273"/>
      <c r="BH1414" s="267"/>
      <c r="BI1414" s="267"/>
      <c r="BJ1414" s="267"/>
      <c r="BK1414" s="267"/>
      <c r="BL1414" s="267"/>
      <c r="BM1414" s="267"/>
      <c r="BN1414" s="267"/>
      <c r="BO1414" s="273"/>
      <c r="BP1414" s="267"/>
      <c r="BQ1414" s="267"/>
      <c r="BR1414" s="267"/>
      <c r="BS1414" s="267"/>
      <c r="BT1414" s="267"/>
      <c r="BU1414" s="273"/>
      <c r="BV1414" s="267"/>
      <c r="BW1414" s="267"/>
      <c r="BX1414" s="273"/>
      <c r="BY1414" s="267"/>
      <c r="BZ1414" s="267"/>
      <c r="CA1414" s="273"/>
      <c r="CB1414" s="267"/>
      <c r="CC1414" s="267"/>
      <c r="CD1414" s="273"/>
      <c r="CE1414" s="267"/>
      <c r="CF1414" s="267"/>
      <c r="CG1414" s="267"/>
      <c r="CH1414" s="267"/>
      <c r="CI1414" s="267"/>
      <c r="CJ1414" s="267"/>
      <c r="CK1414" s="267"/>
      <c r="CL1414" s="267"/>
      <c r="CM1414" s="267"/>
      <c r="CN1414" s="267"/>
      <c r="CO1414" s="267"/>
      <c r="CP1414" s="267"/>
      <c r="CQ1414" s="267"/>
      <c r="CR1414" s="267"/>
      <c r="CS1414" s="273"/>
      <c r="CT1414" s="267"/>
      <c r="CU1414" s="267"/>
      <c r="CV1414" s="267"/>
      <c r="CW1414" s="267"/>
      <c r="CX1414" s="267"/>
      <c r="CY1414" s="273"/>
      <c r="CZ1414" s="273"/>
      <c r="DA1414" s="267"/>
      <c r="DB1414" s="273"/>
      <c r="DC1414" s="267"/>
      <c r="DD1414" s="267"/>
      <c r="DE1414" s="267"/>
      <c r="DF1414" s="267"/>
      <c r="DG1414" s="267"/>
      <c r="DH1414" s="267"/>
      <c r="DI1414" s="267"/>
      <c r="DJ1414" s="267"/>
      <c r="DK1414" s="267"/>
      <c r="DL1414" s="267"/>
      <c r="DM1414" s="267"/>
      <c r="DN1414" s="267"/>
      <c r="DO1414" s="267"/>
      <c r="DP1414" s="267"/>
      <c r="DQ1414" s="267"/>
      <c r="DR1414" s="267"/>
      <c r="DS1414" s="267"/>
      <c r="DT1414" s="267"/>
      <c r="DU1414" s="267"/>
      <c r="DV1414" s="267"/>
      <c r="DW1414" s="273"/>
      <c r="DX1414" s="273"/>
      <c r="DY1414" s="267"/>
      <c r="DZ1414" s="273"/>
      <c r="EA1414" s="267"/>
      <c r="EB1414" s="267"/>
      <c r="EC1414" s="273"/>
      <c r="ED1414" s="273"/>
      <c r="EE1414" s="267"/>
      <c r="EF1414" s="273"/>
      <c r="EG1414" s="267"/>
      <c r="EH1414" s="267"/>
      <c r="EI1414" s="273"/>
      <c r="EJ1414" s="267"/>
      <c r="EK1414" s="267"/>
      <c r="EL1414" s="267"/>
      <c r="EM1414" s="273"/>
      <c r="EN1414" s="267"/>
      <c r="EO1414" s="273"/>
      <c r="EP1414" s="273"/>
      <c r="EQ1414" s="267"/>
      <c r="ER1414" s="273"/>
      <c r="ES1414" s="267"/>
      <c r="ET1414" s="267"/>
      <c r="EU1414" s="251"/>
      <c r="EV1414" s="251"/>
      <c r="EW1414" s="251"/>
      <c r="EX1414" s="251"/>
      <c r="EY1414" s="251"/>
      <c r="EZ1414" s="251"/>
      <c r="FA1414" s="730" t="s">
        <v>5371</v>
      </c>
      <c r="FB1414" s="730"/>
      <c r="FC1414" s="730"/>
      <c r="FD1414" s="730"/>
    </row>
    <row r="1415">
      <c r="A1415" s="729" t="s">
        <v>5372</v>
      </c>
      <c r="B1415" s="730" t="s">
        <v>5373</v>
      </c>
      <c r="C1415" s="734" t="s">
        <v>42</v>
      </c>
      <c r="D1415" s="730" t="s">
        <v>18</v>
      </c>
      <c r="E1415" s="735" t="s">
        <v>12</v>
      </c>
      <c r="F1415" s="264" t="s">
        <v>283</v>
      </c>
      <c r="G1415" s="730" t="s">
        <v>5374</v>
      </c>
      <c r="H1415" s="730" t="s">
        <v>5374</v>
      </c>
      <c r="I1415" s="730" t="s">
        <v>23</v>
      </c>
      <c r="J1415" s="730" t="s">
        <v>25</v>
      </c>
      <c r="K1415" s="730" t="s">
        <v>1843</v>
      </c>
      <c r="L1415" s="730" t="s">
        <v>5375</v>
      </c>
      <c r="M1415" s="730" t="s">
        <v>50</v>
      </c>
      <c r="N1415" s="731">
        <v>42676.0</v>
      </c>
      <c r="O1415" s="731">
        <v>75547.0</v>
      </c>
      <c r="P1415" s="267"/>
      <c r="Q1415" s="268"/>
      <c r="R1415" s="268"/>
      <c r="S1415" s="745">
        <v>1.0</v>
      </c>
      <c r="T1415" s="736">
        <v>126.0</v>
      </c>
      <c r="U1415" s="737">
        <v>4.0</v>
      </c>
      <c r="V1415" s="737">
        <v>1.0</v>
      </c>
      <c r="W1415" s="737">
        <v>0.0</v>
      </c>
      <c r="X1415" s="738">
        <v>5.0</v>
      </c>
      <c r="Y1415" s="737">
        <v>4.0</v>
      </c>
      <c r="Z1415" s="737">
        <v>8.0</v>
      </c>
      <c r="AA1415" s="737">
        <v>0.0</v>
      </c>
      <c r="AB1415" s="738">
        <v>12.0</v>
      </c>
      <c r="AC1415" s="739">
        <v>0.8</v>
      </c>
      <c r="AD1415" s="740">
        <v>18.0</v>
      </c>
      <c r="AE1415" s="732">
        <v>2.0</v>
      </c>
      <c r="AF1415" s="267"/>
      <c r="AG1415" s="267"/>
      <c r="AH1415" s="267"/>
      <c r="AI1415" s="267"/>
      <c r="AJ1415" s="267"/>
      <c r="AK1415" s="733">
        <v>2.0</v>
      </c>
      <c r="AL1415" s="732">
        <v>1.0</v>
      </c>
      <c r="AM1415" s="267"/>
      <c r="AN1415" s="732">
        <v>1.0</v>
      </c>
      <c r="AO1415" s="267"/>
      <c r="AP1415" s="267"/>
      <c r="AQ1415" s="273"/>
      <c r="AR1415" s="273"/>
      <c r="AS1415" s="267"/>
      <c r="AT1415" s="733">
        <v>2.0</v>
      </c>
      <c r="AU1415" s="732">
        <v>3.0</v>
      </c>
      <c r="AV1415" s="267"/>
      <c r="AW1415" s="267"/>
      <c r="AX1415" s="267"/>
      <c r="AY1415" s="267"/>
      <c r="AZ1415" s="273"/>
      <c r="BA1415" s="273"/>
      <c r="BB1415" s="267"/>
      <c r="BC1415" s="267"/>
      <c r="BD1415" s="267"/>
      <c r="BE1415" s="267"/>
      <c r="BF1415" s="267"/>
      <c r="BG1415" s="273"/>
      <c r="BH1415" s="267"/>
      <c r="BI1415" s="267"/>
      <c r="BJ1415" s="267"/>
      <c r="BK1415" s="267"/>
      <c r="BL1415" s="732">
        <v>1.0</v>
      </c>
      <c r="BM1415" s="732">
        <v>3.0</v>
      </c>
      <c r="BN1415" s="267"/>
      <c r="BO1415" s="273"/>
      <c r="BP1415" s="267"/>
      <c r="BQ1415" s="267"/>
      <c r="BR1415" s="267"/>
      <c r="BS1415" s="732">
        <v>2.0</v>
      </c>
      <c r="BT1415" s="267"/>
      <c r="BU1415" s="273"/>
      <c r="BV1415" s="267"/>
      <c r="BW1415" s="267"/>
      <c r="BX1415" s="273"/>
      <c r="BY1415" s="267"/>
      <c r="BZ1415" s="267"/>
      <c r="CA1415" s="273"/>
      <c r="CB1415" s="267"/>
      <c r="CC1415" s="267"/>
      <c r="CD1415" s="273"/>
      <c r="CE1415" s="267"/>
      <c r="CF1415" s="267"/>
      <c r="CG1415" s="267"/>
      <c r="CH1415" s="267"/>
      <c r="CI1415" s="267"/>
      <c r="CJ1415" s="267"/>
      <c r="CK1415" s="267"/>
      <c r="CL1415" s="267"/>
      <c r="CM1415" s="267"/>
      <c r="CN1415" s="267"/>
      <c r="CO1415" s="267"/>
      <c r="CP1415" s="267"/>
      <c r="CQ1415" s="267"/>
      <c r="CR1415" s="267"/>
      <c r="CS1415" s="273"/>
      <c r="CT1415" s="267"/>
      <c r="CU1415" s="267"/>
      <c r="CV1415" s="267"/>
      <c r="CW1415" s="267"/>
      <c r="CX1415" s="267"/>
      <c r="CY1415" s="273"/>
      <c r="CZ1415" s="273"/>
      <c r="DA1415" s="267"/>
      <c r="DB1415" s="273"/>
      <c r="DC1415" s="267"/>
      <c r="DD1415" s="267"/>
      <c r="DE1415" s="267"/>
      <c r="DF1415" s="267"/>
      <c r="DG1415" s="267"/>
      <c r="DH1415" s="267"/>
      <c r="DI1415" s="267"/>
      <c r="DJ1415" s="267"/>
      <c r="DK1415" s="267"/>
      <c r="DL1415" s="267"/>
      <c r="DM1415" s="267"/>
      <c r="DN1415" s="267"/>
      <c r="DO1415" s="267"/>
      <c r="DP1415" s="267"/>
      <c r="DQ1415" s="267"/>
      <c r="DR1415" s="267"/>
      <c r="DS1415" s="267"/>
      <c r="DT1415" s="267"/>
      <c r="DU1415" s="267"/>
      <c r="DV1415" s="267"/>
      <c r="DW1415" s="273"/>
      <c r="DX1415" s="273"/>
      <c r="DY1415" s="267"/>
      <c r="DZ1415" s="273"/>
      <c r="EA1415" s="267"/>
      <c r="EB1415" s="267"/>
      <c r="EC1415" s="273"/>
      <c r="ED1415" s="273"/>
      <c r="EE1415" s="267"/>
      <c r="EF1415" s="273"/>
      <c r="EG1415" s="267"/>
      <c r="EH1415" s="267"/>
      <c r="EI1415" s="273"/>
      <c r="EJ1415" s="267"/>
      <c r="EK1415" s="267"/>
      <c r="EL1415" s="267"/>
      <c r="EM1415" s="273"/>
      <c r="EN1415" s="267"/>
      <c r="EO1415" s="273"/>
      <c r="EP1415" s="273"/>
      <c r="EQ1415" s="267"/>
      <c r="ER1415" s="273"/>
      <c r="ES1415" s="267"/>
      <c r="ET1415" s="267"/>
      <c r="EU1415" s="251"/>
      <c r="EV1415" s="251"/>
      <c r="EW1415" s="251"/>
      <c r="EX1415" s="251"/>
      <c r="EY1415" s="251"/>
      <c r="EZ1415" s="251"/>
      <c r="FA1415" s="730" t="s">
        <v>5376</v>
      </c>
      <c r="FB1415" s="730"/>
      <c r="FC1415" s="730"/>
      <c r="FD1415" s="730"/>
    </row>
    <row r="1416">
      <c r="A1416" s="729" t="s">
        <v>5377</v>
      </c>
      <c r="B1416" s="730" t="s">
        <v>5378</v>
      </c>
      <c r="C1416" s="734" t="s">
        <v>8</v>
      </c>
      <c r="D1416" s="730" t="s">
        <v>18</v>
      </c>
      <c r="E1416" s="751" t="s">
        <v>12</v>
      </c>
      <c r="F1416" s="752" t="s">
        <v>283</v>
      </c>
      <c r="G1416" s="730" t="s">
        <v>3070</v>
      </c>
      <c r="H1416" s="730" t="s">
        <v>1823</v>
      </c>
      <c r="I1416" s="730" t="s">
        <v>23</v>
      </c>
      <c r="J1416" s="730" t="s">
        <v>25</v>
      </c>
      <c r="K1416" s="730" t="s">
        <v>1843</v>
      </c>
      <c r="L1416" s="730" t="s">
        <v>1972</v>
      </c>
      <c r="M1416" s="730" t="s">
        <v>50</v>
      </c>
      <c r="N1416" s="731">
        <v>42601.0</v>
      </c>
      <c r="O1416" s="731">
        <v>42601.0</v>
      </c>
      <c r="P1416" s="267"/>
      <c r="Q1416" s="268"/>
      <c r="R1416" s="268"/>
      <c r="S1416" s="745">
        <v>1.0</v>
      </c>
      <c r="T1416" s="736">
        <v>201.0</v>
      </c>
      <c r="U1416" s="737">
        <v>4.0</v>
      </c>
      <c r="V1416" s="737">
        <v>0.0</v>
      </c>
      <c r="W1416" s="737">
        <v>0.0</v>
      </c>
      <c r="X1416" s="738">
        <v>4.0</v>
      </c>
      <c r="Y1416" s="737">
        <v>2.0</v>
      </c>
      <c r="Z1416" s="737">
        <v>1.0</v>
      </c>
      <c r="AA1416" s="737">
        <v>0.0</v>
      </c>
      <c r="AB1416" s="738">
        <v>3.0</v>
      </c>
      <c r="AC1416" s="739">
        <v>0.5</v>
      </c>
      <c r="AD1416" s="740" t="s">
        <v>5332</v>
      </c>
      <c r="AE1416" s="732">
        <v>2.0</v>
      </c>
      <c r="AF1416" s="267"/>
      <c r="AG1416" s="267"/>
      <c r="AH1416" s="267"/>
      <c r="AI1416" s="267"/>
      <c r="AJ1416" s="267"/>
      <c r="AK1416" s="273"/>
      <c r="AL1416" s="267"/>
      <c r="AM1416" s="267"/>
      <c r="AN1416" s="732">
        <v>1.0</v>
      </c>
      <c r="AO1416" s="267"/>
      <c r="AP1416" s="267"/>
      <c r="AQ1416" s="273"/>
      <c r="AR1416" s="273"/>
      <c r="AS1416" s="267"/>
      <c r="AT1416" s="733">
        <v>1.0</v>
      </c>
      <c r="AU1416" s="732">
        <v>1.0</v>
      </c>
      <c r="AV1416" s="267"/>
      <c r="AW1416" s="267"/>
      <c r="AX1416" s="267"/>
      <c r="AY1416" s="267"/>
      <c r="AZ1416" s="273"/>
      <c r="BA1416" s="273"/>
      <c r="BB1416" s="267"/>
      <c r="BC1416" s="732">
        <v>1.0</v>
      </c>
      <c r="BD1416" s="267"/>
      <c r="BE1416" s="267"/>
      <c r="BF1416" s="267"/>
      <c r="BG1416" s="273"/>
      <c r="BH1416" s="267"/>
      <c r="BI1416" s="732">
        <v>1.0</v>
      </c>
      <c r="BJ1416" s="267"/>
      <c r="BK1416" s="267"/>
      <c r="BL1416" s="267"/>
      <c r="BM1416" s="267"/>
      <c r="BN1416" s="267"/>
      <c r="BO1416" s="273"/>
      <c r="BP1416" s="267"/>
      <c r="BQ1416" s="267"/>
      <c r="BR1416" s="267"/>
      <c r="BS1416" s="267"/>
      <c r="BT1416" s="267"/>
      <c r="BU1416" s="273"/>
      <c r="BV1416" s="267"/>
      <c r="BW1416" s="267"/>
      <c r="BX1416" s="273"/>
      <c r="BY1416" s="267"/>
      <c r="BZ1416" s="267"/>
      <c r="CA1416" s="273"/>
      <c r="CB1416" s="267"/>
      <c r="CC1416" s="267"/>
      <c r="CD1416" s="273"/>
      <c r="CE1416" s="267"/>
      <c r="CF1416" s="267"/>
      <c r="CG1416" s="267"/>
      <c r="CH1416" s="267"/>
      <c r="CI1416" s="267"/>
      <c r="CJ1416" s="267"/>
      <c r="CK1416" s="267"/>
      <c r="CL1416" s="267"/>
      <c r="CM1416" s="267"/>
      <c r="CN1416" s="267"/>
      <c r="CO1416" s="267"/>
      <c r="CP1416" s="267"/>
      <c r="CQ1416" s="267"/>
      <c r="CR1416" s="267"/>
      <c r="CS1416" s="273"/>
      <c r="CT1416" s="267"/>
      <c r="CU1416" s="267"/>
      <c r="CV1416" s="267"/>
      <c r="CW1416" s="267"/>
      <c r="CX1416" s="267"/>
      <c r="CY1416" s="273"/>
      <c r="CZ1416" s="273"/>
      <c r="DA1416" s="267"/>
      <c r="DB1416" s="273"/>
      <c r="DC1416" s="267"/>
      <c r="DD1416" s="267"/>
      <c r="DE1416" s="267"/>
      <c r="DF1416" s="267"/>
      <c r="DG1416" s="267"/>
      <c r="DH1416" s="267"/>
      <c r="DI1416" s="267"/>
      <c r="DJ1416" s="267"/>
      <c r="DK1416" s="267"/>
      <c r="DL1416" s="267"/>
      <c r="DM1416" s="267"/>
      <c r="DN1416" s="267"/>
      <c r="DO1416" s="267"/>
      <c r="DP1416" s="267"/>
      <c r="DQ1416" s="267"/>
      <c r="DR1416" s="267"/>
      <c r="DS1416" s="267"/>
      <c r="DT1416" s="267"/>
      <c r="DU1416" s="267"/>
      <c r="DV1416" s="267"/>
      <c r="DW1416" s="273"/>
      <c r="DX1416" s="273"/>
      <c r="DY1416" s="267"/>
      <c r="DZ1416" s="273"/>
      <c r="EA1416" s="267"/>
      <c r="EB1416" s="267"/>
      <c r="EC1416" s="273"/>
      <c r="ED1416" s="273"/>
      <c r="EE1416" s="267"/>
      <c r="EF1416" s="273"/>
      <c r="EG1416" s="267"/>
      <c r="EH1416" s="267"/>
      <c r="EI1416" s="273"/>
      <c r="EJ1416" s="267"/>
      <c r="EK1416" s="267"/>
      <c r="EL1416" s="267"/>
      <c r="EM1416" s="273"/>
      <c r="EN1416" s="267"/>
      <c r="EO1416" s="273"/>
      <c r="EP1416" s="273"/>
      <c r="EQ1416" s="267"/>
      <c r="ER1416" s="273"/>
      <c r="ES1416" s="267"/>
      <c r="ET1416" s="267"/>
      <c r="EU1416" s="251"/>
      <c r="EV1416" s="251"/>
      <c r="EW1416" s="251"/>
      <c r="EX1416" s="251"/>
      <c r="EY1416" s="251"/>
      <c r="EZ1416" s="251"/>
      <c r="FA1416" s="730" t="s">
        <v>5379</v>
      </c>
      <c r="FB1416" s="730"/>
      <c r="FC1416" s="730"/>
      <c r="FD1416" s="730"/>
    </row>
    <row r="1417">
      <c r="A1417" s="729" t="s">
        <v>5380</v>
      </c>
      <c r="B1417" s="730" t="s">
        <v>5381</v>
      </c>
      <c r="C1417" s="734" t="s">
        <v>8</v>
      </c>
      <c r="D1417" s="730" t="s">
        <v>18</v>
      </c>
      <c r="E1417" s="735" t="s">
        <v>12</v>
      </c>
      <c r="F1417" s="264" t="s">
        <v>283</v>
      </c>
      <c r="G1417" s="730" t="s">
        <v>5382</v>
      </c>
      <c r="H1417" s="730" t="s">
        <v>5383</v>
      </c>
      <c r="I1417" s="730" t="s">
        <v>23</v>
      </c>
      <c r="J1417" s="730" t="s">
        <v>25</v>
      </c>
      <c r="K1417" s="730" t="s">
        <v>1843</v>
      </c>
      <c r="L1417" s="730" t="s">
        <v>2129</v>
      </c>
      <c r="M1417" s="730" t="s">
        <v>97</v>
      </c>
      <c r="N1417" s="731">
        <v>42597.0</v>
      </c>
      <c r="O1417" s="274"/>
      <c r="P1417" s="267"/>
      <c r="Q1417" s="268"/>
      <c r="R1417" s="268"/>
      <c r="S1417" s="745">
        <v>1.0</v>
      </c>
      <c r="T1417" s="736">
        <v>205.0</v>
      </c>
      <c r="U1417" s="737">
        <v>4.0</v>
      </c>
      <c r="V1417" s="737">
        <v>0.0</v>
      </c>
      <c r="W1417" s="737">
        <v>0.0</v>
      </c>
      <c r="X1417" s="738">
        <v>4.0</v>
      </c>
      <c r="Y1417" s="737">
        <v>2.0</v>
      </c>
      <c r="Z1417" s="737">
        <v>1.0</v>
      </c>
      <c r="AA1417" s="737">
        <v>0.0</v>
      </c>
      <c r="AB1417" s="738">
        <v>3.0</v>
      </c>
      <c r="AC1417" s="739">
        <v>0.5</v>
      </c>
      <c r="AD1417" s="740" t="s">
        <v>5332</v>
      </c>
      <c r="AE1417" s="732">
        <v>1.0</v>
      </c>
      <c r="AF1417" s="267"/>
      <c r="AG1417" s="267"/>
      <c r="AH1417" s="267"/>
      <c r="AI1417" s="267"/>
      <c r="AJ1417" s="267"/>
      <c r="AK1417" s="733">
        <v>3.0</v>
      </c>
      <c r="AL1417" s="267"/>
      <c r="AM1417" s="267"/>
      <c r="AN1417" s="732">
        <v>2.0</v>
      </c>
      <c r="AO1417" s="732">
        <v>1.0</v>
      </c>
      <c r="AP1417" s="267"/>
      <c r="AQ1417" s="273"/>
      <c r="AR1417" s="273"/>
      <c r="AS1417" s="267"/>
      <c r="AT1417" s="273"/>
      <c r="AU1417" s="267"/>
      <c r="AV1417" s="267"/>
      <c r="AW1417" s="267"/>
      <c r="AX1417" s="267"/>
      <c r="AY1417" s="267"/>
      <c r="AZ1417" s="273"/>
      <c r="BA1417" s="273"/>
      <c r="BB1417" s="267"/>
      <c r="BC1417" s="267"/>
      <c r="BD1417" s="267"/>
      <c r="BE1417" s="267"/>
      <c r="BF1417" s="267"/>
      <c r="BG1417" s="273"/>
      <c r="BH1417" s="267"/>
      <c r="BI1417" s="267"/>
      <c r="BJ1417" s="267"/>
      <c r="BK1417" s="267"/>
      <c r="BL1417" s="267"/>
      <c r="BM1417" s="267"/>
      <c r="BN1417" s="267"/>
      <c r="BO1417" s="273"/>
      <c r="BP1417" s="267"/>
      <c r="BQ1417" s="267"/>
      <c r="BR1417" s="267"/>
      <c r="BS1417" s="267"/>
      <c r="BT1417" s="267"/>
      <c r="BU1417" s="273"/>
      <c r="BV1417" s="267"/>
      <c r="BW1417" s="267"/>
      <c r="BX1417" s="273"/>
      <c r="BY1417" s="267"/>
      <c r="BZ1417" s="267"/>
      <c r="CA1417" s="273"/>
      <c r="CB1417" s="267"/>
      <c r="CC1417" s="267"/>
      <c r="CD1417" s="273"/>
      <c r="CE1417" s="267"/>
      <c r="CF1417" s="267"/>
      <c r="CG1417" s="267"/>
      <c r="CH1417" s="267"/>
      <c r="CI1417" s="267"/>
      <c r="CJ1417" s="267"/>
      <c r="CK1417" s="267"/>
      <c r="CL1417" s="267"/>
      <c r="CM1417" s="267"/>
      <c r="CN1417" s="267"/>
      <c r="CO1417" s="267"/>
      <c r="CP1417" s="267"/>
      <c r="CQ1417" s="267"/>
      <c r="CR1417" s="267"/>
      <c r="CS1417" s="273"/>
      <c r="CT1417" s="267"/>
      <c r="CU1417" s="267"/>
      <c r="CV1417" s="267"/>
      <c r="CW1417" s="267"/>
      <c r="CX1417" s="267"/>
      <c r="CY1417" s="273"/>
      <c r="CZ1417" s="273"/>
      <c r="DA1417" s="267"/>
      <c r="DB1417" s="273"/>
      <c r="DC1417" s="267"/>
      <c r="DD1417" s="267"/>
      <c r="DE1417" s="267"/>
      <c r="DF1417" s="267"/>
      <c r="DG1417" s="267"/>
      <c r="DH1417" s="267"/>
      <c r="DI1417" s="267"/>
      <c r="DJ1417" s="267"/>
      <c r="DK1417" s="267"/>
      <c r="DL1417" s="267"/>
      <c r="DM1417" s="267"/>
      <c r="DN1417" s="267"/>
      <c r="DO1417" s="267"/>
      <c r="DP1417" s="267"/>
      <c r="DQ1417" s="267"/>
      <c r="DR1417" s="267"/>
      <c r="DS1417" s="267"/>
      <c r="DT1417" s="267"/>
      <c r="DU1417" s="267"/>
      <c r="DV1417" s="267"/>
      <c r="DW1417" s="273"/>
      <c r="DX1417" s="273"/>
      <c r="DY1417" s="267"/>
      <c r="DZ1417" s="273"/>
      <c r="EA1417" s="267"/>
      <c r="EB1417" s="267"/>
      <c r="EC1417" s="273"/>
      <c r="ED1417" s="273"/>
      <c r="EE1417" s="267"/>
      <c r="EF1417" s="273"/>
      <c r="EG1417" s="267"/>
      <c r="EH1417" s="267"/>
      <c r="EI1417" s="273"/>
      <c r="EJ1417" s="267"/>
      <c r="EK1417" s="267"/>
      <c r="EL1417" s="267"/>
      <c r="EM1417" s="273"/>
      <c r="EN1417" s="267"/>
      <c r="EO1417" s="273"/>
      <c r="EP1417" s="273"/>
      <c r="EQ1417" s="267"/>
      <c r="ER1417" s="273"/>
      <c r="ES1417" s="267"/>
      <c r="ET1417" s="267"/>
      <c r="EU1417" s="251"/>
      <c r="EV1417" s="251"/>
      <c r="EW1417" s="251"/>
      <c r="EX1417" s="251"/>
      <c r="EY1417" s="251"/>
      <c r="EZ1417" s="251"/>
      <c r="FA1417" s="730" t="s">
        <v>5384</v>
      </c>
      <c r="FB1417" s="730"/>
      <c r="FC1417" s="730"/>
      <c r="FD1417" s="730"/>
    </row>
    <row r="1418">
      <c r="A1418" s="729" t="s">
        <v>5385</v>
      </c>
      <c r="B1418" s="730" t="s">
        <v>5386</v>
      </c>
      <c r="C1418" s="734" t="s">
        <v>8</v>
      </c>
      <c r="D1418" s="730" t="s">
        <v>18</v>
      </c>
      <c r="E1418" s="735" t="s">
        <v>12</v>
      </c>
      <c r="F1418" s="264" t="s">
        <v>283</v>
      </c>
      <c r="G1418" s="730" t="s">
        <v>1157</v>
      </c>
      <c r="H1418" s="730" t="s">
        <v>5387</v>
      </c>
      <c r="I1418" s="730" t="s">
        <v>23</v>
      </c>
      <c r="J1418" s="730" t="s">
        <v>25</v>
      </c>
      <c r="K1418" s="730" t="s">
        <v>1843</v>
      </c>
      <c r="L1418" s="730" t="s">
        <v>1961</v>
      </c>
      <c r="M1418" s="730" t="s">
        <v>72</v>
      </c>
      <c r="N1418" s="731">
        <v>42676.0</v>
      </c>
      <c r="O1418" s="731">
        <v>42676.0</v>
      </c>
      <c r="P1418" s="267"/>
      <c r="Q1418" s="268"/>
      <c r="R1418" s="268"/>
      <c r="S1418" s="745">
        <v>1.0</v>
      </c>
      <c r="T1418" s="736">
        <v>126.0</v>
      </c>
      <c r="U1418" s="737">
        <v>4.0</v>
      </c>
      <c r="V1418" s="737">
        <v>0.0</v>
      </c>
      <c r="W1418" s="737">
        <v>0.0</v>
      </c>
      <c r="X1418" s="738">
        <v>4.0</v>
      </c>
      <c r="Y1418" s="737">
        <v>4.0</v>
      </c>
      <c r="Z1418" s="737">
        <v>4.0</v>
      </c>
      <c r="AA1418" s="737">
        <v>0.0</v>
      </c>
      <c r="AB1418" s="738">
        <v>8.0</v>
      </c>
      <c r="AC1418" s="739">
        <v>1.0</v>
      </c>
      <c r="AD1418" s="740">
        <v>18.0</v>
      </c>
      <c r="AE1418" s="732">
        <v>2.0</v>
      </c>
      <c r="AF1418" s="267"/>
      <c r="AG1418" s="267"/>
      <c r="AH1418" s="732">
        <v>2.0</v>
      </c>
      <c r="AI1418" s="732">
        <v>2.0</v>
      </c>
      <c r="AJ1418" s="267"/>
      <c r="AK1418" s="273"/>
      <c r="AL1418" s="267"/>
      <c r="AM1418" s="267"/>
      <c r="AN1418" s="267"/>
      <c r="AO1418" s="267"/>
      <c r="AP1418" s="267"/>
      <c r="AQ1418" s="733">
        <v>2.0</v>
      </c>
      <c r="AR1418" s="273"/>
      <c r="AS1418" s="267"/>
      <c r="AT1418" s="733">
        <v>1.0</v>
      </c>
      <c r="AU1418" s="267"/>
      <c r="AV1418" s="267"/>
      <c r="AW1418" s="267"/>
      <c r="AX1418" s="267"/>
      <c r="AY1418" s="267"/>
      <c r="AZ1418" s="273"/>
      <c r="BA1418" s="273"/>
      <c r="BB1418" s="267"/>
      <c r="BC1418" s="267"/>
      <c r="BD1418" s="267"/>
      <c r="BE1418" s="267"/>
      <c r="BF1418" s="267"/>
      <c r="BG1418" s="273"/>
      <c r="BH1418" s="267"/>
      <c r="BI1418" s="267"/>
      <c r="BJ1418" s="267"/>
      <c r="BK1418" s="267"/>
      <c r="BL1418" s="732">
        <v>1.0</v>
      </c>
      <c r="BM1418" s="267"/>
      <c r="BN1418" s="267"/>
      <c r="BO1418" s="273"/>
      <c r="BP1418" s="267"/>
      <c r="BQ1418" s="267"/>
      <c r="BR1418" s="267"/>
      <c r="BS1418" s="732">
        <v>1.0</v>
      </c>
      <c r="BT1418" s="267"/>
      <c r="BU1418" s="273"/>
      <c r="BV1418" s="267"/>
      <c r="BW1418" s="267"/>
      <c r="BX1418" s="273"/>
      <c r="BY1418" s="267"/>
      <c r="BZ1418" s="267"/>
      <c r="CA1418" s="273"/>
      <c r="CB1418" s="267"/>
      <c r="CC1418" s="267"/>
      <c r="CD1418" s="273"/>
      <c r="CE1418" s="732">
        <v>1.0</v>
      </c>
      <c r="CF1418" s="267"/>
      <c r="CG1418" s="267"/>
      <c r="CH1418" s="267"/>
      <c r="CI1418" s="267"/>
      <c r="CJ1418" s="267"/>
      <c r="CK1418" s="267"/>
      <c r="CL1418" s="267"/>
      <c r="CM1418" s="267"/>
      <c r="CN1418" s="267"/>
      <c r="CO1418" s="267"/>
      <c r="CP1418" s="267"/>
      <c r="CQ1418" s="267"/>
      <c r="CR1418" s="267"/>
      <c r="CS1418" s="273"/>
      <c r="CT1418" s="267"/>
      <c r="CU1418" s="267"/>
      <c r="CV1418" s="267"/>
      <c r="CW1418" s="267"/>
      <c r="CX1418" s="267"/>
      <c r="CY1418" s="273"/>
      <c r="CZ1418" s="273"/>
      <c r="DA1418" s="267"/>
      <c r="DB1418" s="273"/>
      <c r="DC1418" s="267"/>
      <c r="DD1418" s="267"/>
      <c r="DE1418" s="267"/>
      <c r="DF1418" s="267"/>
      <c r="DG1418" s="267"/>
      <c r="DH1418" s="267"/>
      <c r="DI1418" s="267"/>
      <c r="DJ1418" s="267"/>
      <c r="DK1418" s="267"/>
      <c r="DL1418" s="267"/>
      <c r="DM1418" s="267"/>
      <c r="DN1418" s="267"/>
      <c r="DO1418" s="267"/>
      <c r="DP1418" s="267"/>
      <c r="DQ1418" s="267"/>
      <c r="DR1418" s="267"/>
      <c r="DS1418" s="267"/>
      <c r="DT1418" s="267"/>
      <c r="DU1418" s="267"/>
      <c r="DV1418" s="267"/>
      <c r="DW1418" s="273"/>
      <c r="DX1418" s="273"/>
      <c r="DY1418" s="267"/>
      <c r="DZ1418" s="273"/>
      <c r="EA1418" s="267"/>
      <c r="EB1418" s="267"/>
      <c r="EC1418" s="273"/>
      <c r="ED1418" s="273"/>
      <c r="EE1418" s="267"/>
      <c r="EF1418" s="273"/>
      <c r="EG1418" s="267"/>
      <c r="EH1418" s="267"/>
      <c r="EI1418" s="273"/>
      <c r="EJ1418" s="267"/>
      <c r="EK1418" s="267"/>
      <c r="EL1418" s="267"/>
      <c r="EM1418" s="273"/>
      <c r="EN1418" s="267"/>
      <c r="EO1418" s="273"/>
      <c r="EP1418" s="273"/>
      <c r="EQ1418" s="267"/>
      <c r="ER1418" s="273"/>
      <c r="ES1418" s="267"/>
      <c r="ET1418" s="267"/>
      <c r="EU1418" s="251"/>
      <c r="EV1418" s="251"/>
      <c r="EW1418" s="251"/>
      <c r="EX1418" s="251"/>
      <c r="EY1418" s="251"/>
      <c r="EZ1418" s="251"/>
      <c r="FA1418" s="730" t="s">
        <v>5388</v>
      </c>
      <c r="FB1418" s="730"/>
      <c r="FC1418" s="730"/>
      <c r="FD1418" s="730"/>
    </row>
    <row r="1419">
      <c r="A1419" s="729" t="s">
        <v>5389</v>
      </c>
      <c r="B1419" s="730" t="s">
        <v>2306</v>
      </c>
      <c r="C1419" s="734" t="s">
        <v>8</v>
      </c>
      <c r="D1419" s="730" t="s">
        <v>18</v>
      </c>
      <c r="E1419" s="735" t="s">
        <v>12</v>
      </c>
      <c r="F1419" s="264" t="s">
        <v>283</v>
      </c>
      <c r="G1419" s="730" t="s">
        <v>2292</v>
      </c>
      <c r="H1419" s="730" t="s">
        <v>5390</v>
      </c>
      <c r="I1419" s="730" t="s">
        <v>23</v>
      </c>
      <c r="J1419" s="730" t="s">
        <v>25</v>
      </c>
      <c r="K1419" s="730" t="s">
        <v>1843</v>
      </c>
      <c r="L1419" s="730" t="s">
        <v>1972</v>
      </c>
      <c r="M1419" s="730" t="s">
        <v>50</v>
      </c>
      <c r="N1419" s="731">
        <v>42629.0</v>
      </c>
      <c r="O1419" s="731">
        <v>42629.0</v>
      </c>
      <c r="P1419" s="267"/>
      <c r="Q1419" s="268"/>
      <c r="R1419" s="268"/>
      <c r="S1419" s="745">
        <v>1.0</v>
      </c>
      <c r="T1419" s="736">
        <v>173.0</v>
      </c>
      <c r="U1419" s="737">
        <v>5.0</v>
      </c>
      <c r="V1419" s="737">
        <v>1.0</v>
      </c>
      <c r="W1419" s="737">
        <v>0.0</v>
      </c>
      <c r="X1419" s="738">
        <v>6.0</v>
      </c>
      <c r="Y1419" s="737">
        <v>3.0</v>
      </c>
      <c r="Z1419" s="737">
        <v>1.0</v>
      </c>
      <c r="AA1419" s="737">
        <v>0.0</v>
      </c>
      <c r="AB1419" s="738">
        <v>4.0</v>
      </c>
      <c r="AC1419" s="739">
        <v>0.5</v>
      </c>
      <c r="AD1419" s="740" t="s">
        <v>5332</v>
      </c>
      <c r="AE1419" s="732">
        <v>1.0</v>
      </c>
      <c r="AF1419" s="267"/>
      <c r="AG1419" s="267"/>
      <c r="AH1419" s="267"/>
      <c r="AI1419" s="267"/>
      <c r="AJ1419" s="267"/>
      <c r="AK1419" s="733">
        <v>3.0</v>
      </c>
      <c r="AL1419" s="267"/>
      <c r="AM1419" s="267"/>
      <c r="AN1419" s="732">
        <v>3.0</v>
      </c>
      <c r="AO1419" s="267"/>
      <c r="AP1419" s="267"/>
      <c r="AQ1419" s="273"/>
      <c r="AR1419" s="273"/>
      <c r="AS1419" s="267"/>
      <c r="AT1419" s="273"/>
      <c r="AU1419" s="267"/>
      <c r="AV1419" s="267"/>
      <c r="AW1419" s="732">
        <v>1.0</v>
      </c>
      <c r="AX1419" s="267"/>
      <c r="AY1419" s="267"/>
      <c r="AZ1419" s="273"/>
      <c r="BA1419" s="733">
        <v>1.0</v>
      </c>
      <c r="BB1419" s="267"/>
      <c r="BC1419" s="267"/>
      <c r="BD1419" s="267"/>
      <c r="BE1419" s="267"/>
      <c r="BF1419" s="267"/>
      <c r="BG1419" s="273"/>
      <c r="BH1419" s="267"/>
      <c r="BI1419" s="267"/>
      <c r="BJ1419" s="267"/>
      <c r="BK1419" s="267"/>
      <c r="BL1419" s="267"/>
      <c r="BM1419" s="267"/>
      <c r="BN1419" s="267"/>
      <c r="BO1419" s="273"/>
      <c r="BP1419" s="732">
        <v>1.0</v>
      </c>
      <c r="BQ1419" s="267"/>
      <c r="BR1419" s="267"/>
      <c r="BS1419" s="267"/>
      <c r="BT1419" s="267"/>
      <c r="BU1419" s="273"/>
      <c r="BV1419" s="267"/>
      <c r="BW1419" s="267"/>
      <c r="BX1419" s="273"/>
      <c r="BY1419" s="267"/>
      <c r="BZ1419" s="267"/>
      <c r="CA1419" s="273"/>
      <c r="CB1419" s="267"/>
      <c r="CC1419" s="267"/>
      <c r="CD1419" s="273"/>
      <c r="CE1419" s="267"/>
      <c r="CF1419" s="267"/>
      <c r="CG1419" s="267"/>
      <c r="CH1419" s="267"/>
      <c r="CI1419" s="267"/>
      <c r="CJ1419" s="267"/>
      <c r="CK1419" s="267"/>
      <c r="CL1419" s="267"/>
      <c r="CM1419" s="267"/>
      <c r="CN1419" s="267"/>
      <c r="CO1419" s="267"/>
      <c r="CP1419" s="267"/>
      <c r="CQ1419" s="267"/>
      <c r="CR1419" s="267"/>
      <c r="CS1419" s="273"/>
      <c r="CT1419" s="267"/>
      <c r="CU1419" s="267"/>
      <c r="CV1419" s="267"/>
      <c r="CW1419" s="267"/>
      <c r="CX1419" s="267"/>
      <c r="CY1419" s="273"/>
      <c r="CZ1419" s="273"/>
      <c r="DA1419" s="267"/>
      <c r="DB1419" s="273"/>
      <c r="DC1419" s="267"/>
      <c r="DD1419" s="267"/>
      <c r="DE1419" s="267"/>
      <c r="DF1419" s="267"/>
      <c r="DG1419" s="267"/>
      <c r="DH1419" s="267"/>
      <c r="DI1419" s="267"/>
      <c r="DJ1419" s="267"/>
      <c r="DK1419" s="267"/>
      <c r="DL1419" s="267"/>
      <c r="DM1419" s="267"/>
      <c r="DN1419" s="267"/>
      <c r="DO1419" s="267"/>
      <c r="DP1419" s="267"/>
      <c r="DQ1419" s="267"/>
      <c r="DR1419" s="267"/>
      <c r="DS1419" s="267"/>
      <c r="DT1419" s="267"/>
      <c r="DU1419" s="267"/>
      <c r="DV1419" s="267"/>
      <c r="DW1419" s="273"/>
      <c r="DX1419" s="273"/>
      <c r="DY1419" s="267"/>
      <c r="DZ1419" s="273"/>
      <c r="EA1419" s="267"/>
      <c r="EB1419" s="267"/>
      <c r="EC1419" s="273"/>
      <c r="ED1419" s="273"/>
      <c r="EE1419" s="267"/>
      <c r="EF1419" s="273"/>
      <c r="EG1419" s="267"/>
      <c r="EH1419" s="267"/>
      <c r="EI1419" s="273"/>
      <c r="EJ1419" s="267"/>
      <c r="EK1419" s="267"/>
      <c r="EL1419" s="267"/>
      <c r="EM1419" s="273"/>
      <c r="EN1419" s="267"/>
      <c r="EO1419" s="273"/>
      <c r="EP1419" s="273"/>
      <c r="EQ1419" s="267"/>
      <c r="ER1419" s="273"/>
      <c r="ES1419" s="267"/>
      <c r="ET1419" s="267"/>
      <c r="EU1419" s="251"/>
      <c r="EV1419" s="251"/>
      <c r="EW1419" s="251"/>
      <c r="EX1419" s="251"/>
      <c r="EY1419" s="251"/>
      <c r="EZ1419" s="251"/>
      <c r="FA1419" s="730" t="s">
        <v>5391</v>
      </c>
      <c r="FB1419" s="730"/>
      <c r="FC1419" s="730"/>
      <c r="FD1419" s="730"/>
    </row>
    <row r="1420">
      <c r="A1420" s="729" t="s">
        <v>5392</v>
      </c>
      <c r="B1420" s="730" t="s">
        <v>5393</v>
      </c>
      <c r="C1420" s="734" t="s">
        <v>42</v>
      </c>
      <c r="D1420" s="730" t="s">
        <v>18</v>
      </c>
      <c r="E1420" s="735" t="s">
        <v>12</v>
      </c>
      <c r="F1420" s="264" t="s">
        <v>283</v>
      </c>
      <c r="G1420" s="730" t="s">
        <v>5394</v>
      </c>
      <c r="H1420" s="730" t="s">
        <v>5395</v>
      </c>
      <c r="I1420" s="730" t="s">
        <v>23</v>
      </c>
      <c r="J1420" s="730" t="s">
        <v>25</v>
      </c>
      <c r="K1420" s="730" t="s">
        <v>1843</v>
      </c>
      <c r="L1420" s="730" t="s">
        <v>1967</v>
      </c>
      <c r="M1420" s="730" t="s">
        <v>50</v>
      </c>
      <c r="N1420" s="731">
        <v>42611.0</v>
      </c>
      <c r="O1420" s="731">
        <v>42611.0</v>
      </c>
      <c r="P1420" s="267"/>
      <c r="Q1420" s="268"/>
      <c r="R1420" s="268"/>
      <c r="S1420" s="745">
        <v>1.0</v>
      </c>
      <c r="T1420" s="736">
        <v>191.0</v>
      </c>
      <c r="U1420" s="737">
        <v>5.0</v>
      </c>
      <c r="V1420" s="737">
        <v>0.0</v>
      </c>
      <c r="W1420" s="737">
        <v>0.0</v>
      </c>
      <c r="X1420" s="738">
        <v>5.0</v>
      </c>
      <c r="Y1420" s="737">
        <v>4.0</v>
      </c>
      <c r="Z1420" s="737">
        <v>1.0</v>
      </c>
      <c r="AA1420" s="737">
        <v>0.0</v>
      </c>
      <c r="AB1420" s="738">
        <v>5.0</v>
      </c>
      <c r="AC1420" s="739">
        <v>0.8</v>
      </c>
      <c r="AD1420" s="740" t="s">
        <v>5332</v>
      </c>
      <c r="AE1420" s="732">
        <v>1.0</v>
      </c>
      <c r="AF1420" s="267"/>
      <c r="AG1420" s="267"/>
      <c r="AH1420" s="732">
        <v>1.0</v>
      </c>
      <c r="AI1420" s="267"/>
      <c r="AJ1420" s="267"/>
      <c r="AK1420" s="733">
        <v>2.0</v>
      </c>
      <c r="AL1420" s="267"/>
      <c r="AM1420" s="267"/>
      <c r="AN1420" s="732">
        <v>1.0</v>
      </c>
      <c r="AO1420" s="732">
        <v>1.0</v>
      </c>
      <c r="AP1420" s="267"/>
      <c r="AQ1420" s="733">
        <v>1.0</v>
      </c>
      <c r="AR1420" s="273"/>
      <c r="AS1420" s="267"/>
      <c r="AT1420" s="733">
        <v>1.0</v>
      </c>
      <c r="AU1420" s="267"/>
      <c r="AV1420" s="267"/>
      <c r="AW1420" s="732">
        <v>1.0</v>
      </c>
      <c r="AX1420" s="267"/>
      <c r="AY1420" s="267"/>
      <c r="AZ1420" s="733">
        <v>1.0</v>
      </c>
      <c r="BA1420" s="273"/>
      <c r="BB1420" s="267"/>
      <c r="BC1420" s="267"/>
      <c r="BD1420" s="267"/>
      <c r="BE1420" s="267"/>
      <c r="BF1420" s="267"/>
      <c r="BG1420" s="273"/>
      <c r="BH1420" s="267"/>
      <c r="BI1420" s="267"/>
      <c r="BJ1420" s="267"/>
      <c r="BK1420" s="267"/>
      <c r="BL1420" s="267"/>
      <c r="BM1420" s="267"/>
      <c r="BN1420" s="267"/>
      <c r="BO1420" s="273"/>
      <c r="BP1420" s="267"/>
      <c r="BQ1420" s="267"/>
      <c r="BR1420" s="267"/>
      <c r="BS1420" s="267"/>
      <c r="BT1420" s="267"/>
      <c r="BU1420" s="273"/>
      <c r="BV1420" s="267"/>
      <c r="BW1420" s="267"/>
      <c r="BX1420" s="273"/>
      <c r="BY1420" s="267"/>
      <c r="BZ1420" s="267"/>
      <c r="CA1420" s="273"/>
      <c r="CB1420" s="267"/>
      <c r="CC1420" s="267"/>
      <c r="CD1420" s="273"/>
      <c r="CE1420" s="267"/>
      <c r="CF1420" s="267"/>
      <c r="CG1420" s="267"/>
      <c r="CH1420" s="267"/>
      <c r="CI1420" s="267"/>
      <c r="CJ1420" s="267"/>
      <c r="CK1420" s="267"/>
      <c r="CL1420" s="267"/>
      <c r="CM1420" s="267"/>
      <c r="CN1420" s="267"/>
      <c r="CO1420" s="267"/>
      <c r="CP1420" s="267"/>
      <c r="CQ1420" s="267"/>
      <c r="CR1420" s="267"/>
      <c r="CS1420" s="273"/>
      <c r="CT1420" s="267"/>
      <c r="CU1420" s="267"/>
      <c r="CV1420" s="267"/>
      <c r="CW1420" s="267"/>
      <c r="CX1420" s="267"/>
      <c r="CY1420" s="273"/>
      <c r="CZ1420" s="273"/>
      <c r="DA1420" s="267"/>
      <c r="DB1420" s="273"/>
      <c r="DC1420" s="267"/>
      <c r="DD1420" s="267"/>
      <c r="DE1420" s="267"/>
      <c r="DF1420" s="267"/>
      <c r="DG1420" s="267"/>
      <c r="DH1420" s="267"/>
      <c r="DI1420" s="267"/>
      <c r="DJ1420" s="267"/>
      <c r="DK1420" s="267"/>
      <c r="DL1420" s="267"/>
      <c r="DM1420" s="267"/>
      <c r="DN1420" s="267"/>
      <c r="DO1420" s="267"/>
      <c r="DP1420" s="267"/>
      <c r="DQ1420" s="267"/>
      <c r="DR1420" s="267"/>
      <c r="DS1420" s="267"/>
      <c r="DT1420" s="267"/>
      <c r="DU1420" s="267"/>
      <c r="DV1420" s="267"/>
      <c r="DW1420" s="273"/>
      <c r="DX1420" s="273"/>
      <c r="DY1420" s="267"/>
      <c r="DZ1420" s="273"/>
      <c r="EA1420" s="267"/>
      <c r="EB1420" s="267"/>
      <c r="EC1420" s="273"/>
      <c r="ED1420" s="273"/>
      <c r="EE1420" s="267"/>
      <c r="EF1420" s="273"/>
      <c r="EG1420" s="267"/>
      <c r="EH1420" s="267"/>
      <c r="EI1420" s="273"/>
      <c r="EJ1420" s="267"/>
      <c r="EK1420" s="267"/>
      <c r="EL1420" s="267"/>
      <c r="EM1420" s="273"/>
      <c r="EN1420" s="267"/>
      <c r="EO1420" s="273"/>
      <c r="EP1420" s="273"/>
      <c r="EQ1420" s="267"/>
      <c r="ER1420" s="273"/>
      <c r="ES1420" s="267"/>
      <c r="ET1420" s="267"/>
      <c r="EU1420" s="251"/>
      <c r="EV1420" s="251"/>
      <c r="EW1420" s="251"/>
      <c r="EX1420" s="251"/>
      <c r="EY1420" s="251"/>
      <c r="EZ1420" s="251"/>
      <c r="FA1420" s="730" t="s">
        <v>5396</v>
      </c>
      <c r="FB1420" s="730"/>
      <c r="FC1420" s="730"/>
      <c r="FD1420" s="730"/>
    </row>
    <row r="1421">
      <c r="A1421" s="729" t="s">
        <v>5397</v>
      </c>
      <c r="B1421" s="730" t="s">
        <v>5398</v>
      </c>
      <c r="C1421" s="734" t="s">
        <v>8</v>
      </c>
      <c r="D1421" s="730" t="s">
        <v>18</v>
      </c>
      <c r="E1421" s="735" t="s">
        <v>12</v>
      </c>
      <c r="F1421" s="264" t="s">
        <v>283</v>
      </c>
      <c r="G1421" s="730" t="s">
        <v>5399</v>
      </c>
      <c r="H1421" s="730" t="s">
        <v>1067</v>
      </c>
      <c r="I1421" s="730" t="s">
        <v>23</v>
      </c>
      <c r="J1421" s="730" t="s">
        <v>25</v>
      </c>
      <c r="K1421" s="730" t="s">
        <v>1843</v>
      </c>
      <c r="L1421" s="730" t="s">
        <v>2055</v>
      </c>
      <c r="M1421" s="730" t="s">
        <v>88</v>
      </c>
      <c r="N1421" s="731">
        <v>42671.0</v>
      </c>
      <c r="O1421" s="731">
        <v>42671.0</v>
      </c>
      <c r="P1421" s="267"/>
      <c r="Q1421" s="268"/>
      <c r="R1421" s="268"/>
      <c r="S1421" s="745">
        <v>1.0</v>
      </c>
      <c r="T1421" s="736">
        <v>131.0</v>
      </c>
      <c r="U1421" s="737">
        <v>1.0</v>
      </c>
      <c r="V1421" s="737">
        <v>0.0</v>
      </c>
      <c r="W1421" s="737">
        <v>0.0</v>
      </c>
      <c r="X1421" s="738">
        <v>1.0</v>
      </c>
      <c r="Y1421" s="737">
        <v>1.0</v>
      </c>
      <c r="Z1421" s="737">
        <v>1.0</v>
      </c>
      <c r="AA1421" s="737">
        <v>0.0</v>
      </c>
      <c r="AB1421" s="738">
        <v>2.0</v>
      </c>
      <c r="AC1421" s="739">
        <v>1.0</v>
      </c>
      <c r="AD1421" s="740">
        <v>19.0</v>
      </c>
      <c r="AE1421" s="732">
        <v>1.0</v>
      </c>
      <c r="AF1421" s="267"/>
      <c r="AG1421" s="267"/>
      <c r="AH1421" s="732">
        <v>1.0</v>
      </c>
      <c r="AI1421" s="732">
        <v>1.0</v>
      </c>
      <c r="AJ1421" s="267"/>
      <c r="AK1421" s="273"/>
      <c r="AL1421" s="267"/>
      <c r="AM1421" s="267"/>
      <c r="AN1421" s="267"/>
      <c r="AO1421" s="267"/>
      <c r="AP1421" s="267"/>
      <c r="AQ1421" s="273"/>
      <c r="AR1421" s="273"/>
      <c r="AS1421" s="267"/>
      <c r="AT1421" s="273"/>
      <c r="AU1421" s="267"/>
      <c r="AV1421" s="267"/>
      <c r="AW1421" s="267"/>
      <c r="AX1421" s="267"/>
      <c r="AY1421" s="267"/>
      <c r="AZ1421" s="273"/>
      <c r="BA1421" s="273"/>
      <c r="BB1421" s="267"/>
      <c r="BC1421" s="267"/>
      <c r="BD1421" s="267"/>
      <c r="BE1421" s="267"/>
      <c r="BF1421" s="267"/>
      <c r="BG1421" s="273"/>
      <c r="BH1421" s="267"/>
      <c r="BI1421" s="267"/>
      <c r="BJ1421" s="267"/>
      <c r="BK1421" s="267"/>
      <c r="BL1421" s="267"/>
      <c r="BM1421" s="267"/>
      <c r="BN1421" s="267"/>
      <c r="BO1421" s="273"/>
      <c r="BP1421" s="267"/>
      <c r="BQ1421" s="267"/>
      <c r="BR1421" s="267"/>
      <c r="BS1421" s="267"/>
      <c r="BT1421" s="267"/>
      <c r="BU1421" s="273"/>
      <c r="BV1421" s="267"/>
      <c r="BW1421" s="267"/>
      <c r="BX1421" s="273"/>
      <c r="BY1421" s="267"/>
      <c r="BZ1421" s="267"/>
      <c r="CA1421" s="273"/>
      <c r="CB1421" s="267"/>
      <c r="CC1421" s="267"/>
      <c r="CD1421" s="273"/>
      <c r="CE1421" s="267"/>
      <c r="CF1421" s="267"/>
      <c r="CG1421" s="267"/>
      <c r="CH1421" s="267"/>
      <c r="CI1421" s="267"/>
      <c r="CJ1421" s="267"/>
      <c r="CK1421" s="267"/>
      <c r="CL1421" s="267"/>
      <c r="CM1421" s="267"/>
      <c r="CN1421" s="267"/>
      <c r="CO1421" s="267"/>
      <c r="CP1421" s="267"/>
      <c r="CQ1421" s="267"/>
      <c r="CR1421" s="267"/>
      <c r="CS1421" s="273"/>
      <c r="CT1421" s="267"/>
      <c r="CU1421" s="267"/>
      <c r="CV1421" s="267"/>
      <c r="CW1421" s="267"/>
      <c r="CX1421" s="267"/>
      <c r="CY1421" s="273"/>
      <c r="CZ1421" s="273"/>
      <c r="DA1421" s="267"/>
      <c r="DB1421" s="273"/>
      <c r="DC1421" s="267"/>
      <c r="DD1421" s="267"/>
      <c r="DE1421" s="267"/>
      <c r="DF1421" s="267"/>
      <c r="DG1421" s="267"/>
      <c r="DH1421" s="267"/>
      <c r="DI1421" s="267"/>
      <c r="DJ1421" s="267"/>
      <c r="DK1421" s="267"/>
      <c r="DL1421" s="267"/>
      <c r="DM1421" s="267"/>
      <c r="DN1421" s="267"/>
      <c r="DO1421" s="267"/>
      <c r="DP1421" s="267"/>
      <c r="DQ1421" s="267"/>
      <c r="DR1421" s="267"/>
      <c r="DS1421" s="267"/>
      <c r="DT1421" s="267"/>
      <c r="DU1421" s="267"/>
      <c r="DV1421" s="267"/>
      <c r="DW1421" s="273"/>
      <c r="DX1421" s="273"/>
      <c r="DY1421" s="267"/>
      <c r="DZ1421" s="273"/>
      <c r="EA1421" s="267"/>
      <c r="EB1421" s="267"/>
      <c r="EC1421" s="273"/>
      <c r="ED1421" s="273"/>
      <c r="EE1421" s="267"/>
      <c r="EF1421" s="273"/>
      <c r="EG1421" s="267"/>
      <c r="EH1421" s="267"/>
      <c r="EI1421" s="273"/>
      <c r="EJ1421" s="267"/>
      <c r="EK1421" s="267"/>
      <c r="EL1421" s="267"/>
      <c r="EM1421" s="273"/>
      <c r="EN1421" s="267"/>
      <c r="EO1421" s="273"/>
      <c r="EP1421" s="273"/>
      <c r="EQ1421" s="267"/>
      <c r="ER1421" s="273"/>
      <c r="ES1421" s="267"/>
      <c r="ET1421" s="267"/>
      <c r="EU1421" s="251"/>
      <c r="EV1421" s="251"/>
      <c r="EW1421" s="251"/>
      <c r="EX1421" s="251"/>
      <c r="EY1421" s="251"/>
      <c r="EZ1421" s="251"/>
      <c r="FA1421" s="730" t="s">
        <v>5400</v>
      </c>
      <c r="FB1421" s="730"/>
      <c r="FC1421" s="730"/>
      <c r="FD1421" s="730"/>
    </row>
    <row r="1422">
      <c r="A1422" s="729" t="s">
        <v>5401</v>
      </c>
      <c r="B1422" s="730" t="s">
        <v>5402</v>
      </c>
      <c r="C1422" s="734" t="s">
        <v>42</v>
      </c>
      <c r="D1422" s="730" t="s">
        <v>18</v>
      </c>
      <c r="E1422" s="735" t="s">
        <v>12</v>
      </c>
      <c r="F1422" s="264" t="s">
        <v>283</v>
      </c>
      <c r="G1422" s="730" t="s">
        <v>5403</v>
      </c>
      <c r="H1422" s="730" t="s">
        <v>487</v>
      </c>
      <c r="I1422" s="730" t="s">
        <v>13</v>
      </c>
      <c r="J1422" s="730" t="s">
        <v>25</v>
      </c>
      <c r="K1422" s="730" t="s">
        <v>1843</v>
      </c>
      <c r="L1422" s="730" t="s">
        <v>1967</v>
      </c>
      <c r="M1422" s="730" t="s">
        <v>50</v>
      </c>
      <c r="N1422" s="731">
        <v>42579.0</v>
      </c>
      <c r="O1422" s="731">
        <v>42579.0</v>
      </c>
      <c r="P1422" s="750">
        <v>42579.0</v>
      </c>
      <c r="Q1422" s="268"/>
      <c r="R1422" s="268"/>
      <c r="S1422" s="745">
        <v>1.0</v>
      </c>
      <c r="T1422" s="736">
        <v>223.0</v>
      </c>
      <c r="U1422" s="737">
        <v>0.0</v>
      </c>
      <c r="V1422" s="737">
        <v>5.0</v>
      </c>
      <c r="W1422" s="737">
        <v>0.0</v>
      </c>
      <c r="X1422" s="738">
        <v>5.0</v>
      </c>
      <c r="Y1422" s="737">
        <v>3.0</v>
      </c>
      <c r="Z1422" s="737">
        <v>0.0</v>
      </c>
      <c r="AA1422" s="737">
        <v>0.0</v>
      </c>
      <c r="AB1422" s="738">
        <v>3.0</v>
      </c>
      <c r="AC1422" s="739">
        <v>0.6</v>
      </c>
      <c r="AD1422" s="740">
        <v>3.0</v>
      </c>
      <c r="AE1422" s="267"/>
      <c r="AF1422" s="267"/>
      <c r="AG1422" s="267"/>
      <c r="AH1422" s="267"/>
      <c r="AI1422" s="267"/>
      <c r="AJ1422" s="267"/>
      <c r="AK1422" s="273"/>
      <c r="AL1422" s="732">
        <v>3.0</v>
      </c>
      <c r="AM1422" s="267"/>
      <c r="AN1422" s="732">
        <v>3.0</v>
      </c>
      <c r="AO1422" s="267"/>
      <c r="AP1422" s="267"/>
      <c r="AQ1422" s="273"/>
      <c r="AR1422" s="733">
        <v>2.0</v>
      </c>
      <c r="AS1422" s="267"/>
      <c r="AT1422" s="273"/>
      <c r="AU1422" s="267"/>
      <c r="AV1422" s="267"/>
      <c r="AW1422" s="267"/>
      <c r="AX1422" s="267"/>
      <c r="AY1422" s="267"/>
      <c r="AZ1422" s="273"/>
      <c r="BA1422" s="273"/>
      <c r="BB1422" s="267"/>
      <c r="BC1422" s="267"/>
      <c r="BD1422" s="267"/>
      <c r="BE1422" s="267"/>
      <c r="BF1422" s="267"/>
      <c r="BG1422" s="273"/>
      <c r="BH1422" s="267"/>
      <c r="BI1422" s="267"/>
      <c r="BJ1422" s="267"/>
      <c r="BK1422" s="267"/>
      <c r="BL1422" s="267"/>
      <c r="BM1422" s="267"/>
      <c r="BN1422" s="267"/>
      <c r="BO1422" s="273"/>
      <c r="BP1422" s="267"/>
      <c r="BQ1422" s="267"/>
      <c r="BR1422" s="267"/>
      <c r="BS1422" s="267"/>
      <c r="BT1422" s="267"/>
      <c r="BU1422" s="273"/>
      <c r="BV1422" s="267"/>
      <c r="BW1422" s="267"/>
      <c r="BX1422" s="273"/>
      <c r="BY1422" s="267"/>
      <c r="BZ1422" s="267"/>
      <c r="CA1422" s="273"/>
      <c r="CB1422" s="267"/>
      <c r="CC1422" s="267"/>
      <c r="CD1422" s="273"/>
      <c r="CE1422" s="267"/>
      <c r="CF1422" s="267"/>
      <c r="CG1422" s="267"/>
      <c r="CH1422" s="267"/>
      <c r="CI1422" s="267"/>
      <c r="CJ1422" s="267"/>
      <c r="CK1422" s="267"/>
      <c r="CL1422" s="267"/>
      <c r="CM1422" s="267"/>
      <c r="CN1422" s="267"/>
      <c r="CO1422" s="267"/>
      <c r="CP1422" s="267"/>
      <c r="CQ1422" s="267"/>
      <c r="CR1422" s="267"/>
      <c r="CS1422" s="273"/>
      <c r="CT1422" s="267"/>
      <c r="CU1422" s="267"/>
      <c r="CV1422" s="267"/>
      <c r="CW1422" s="267"/>
      <c r="CX1422" s="267"/>
      <c r="CY1422" s="273"/>
      <c r="CZ1422" s="273"/>
      <c r="DA1422" s="267"/>
      <c r="DB1422" s="273"/>
      <c r="DC1422" s="267"/>
      <c r="DD1422" s="267"/>
      <c r="DE1422" s="267"/>
      <c r="DF1422" s="267"/>
      <c r="DG1422" s="267"/>
      <c r="DH1422" s="267"/>
      <c r="DI1422" s="267"/>
      <c r="DJ1422" s="267"/>
      <c r="DK1422" s="267"/>
      <c r="DL1422" s="267"/>
      <c r="DM1422" s="267"/>
      <c r="DN1422" s="267"/>
      <c r="DO1422" s="267"/>
      <c r="DP1422" s="267"/>
      <c r="DQ1422" s="267"/>
      <c r="DR1422" s="267"/>
      <c r="DS1422" s="267"/>
      <c r="DT1422" s="267"/>
      <c r="DU1422" s="267"/>
      <c r="DV1422" s="267"/>
      <c r="DW1422" s="273"/>
      <c r="DX1422" s="273"/>
      <c r="DY1422" s="267"/>
      <c r="DZ1422" s="273"/>
      <c r="EA1422" s="267"/>
      <c r="EB1422" s="267"/>
      <c r="EC1422" s="273"/>
      <c r="ED1422" s="273"/>
      <c r="EE1422" s="267"/>
      <c r="EF1422" s="273"/>
      <c r="EG1422" s="267"/>
      <c r="EH1422" s="267"/>
      <c r="EI1422" s="273"/>
      <c r="EJ1422" s="267"/>
      <c r="EK1422" s="267"/>
      <c r="EL1422" s="267"/>
      <c r="EM1422" s="273"/>
      <c r="EN1422" s="267"/>
      <c r="EO1422" s="273"/>
      <c r="EP1422" s="273"/>
      <c r="EQ1422" s="267"/>
      <c r="ER1422" s="273"/>
      <c r="ES1422" s="267"/>
      <c r="ET1422" s="267"/>
      <c r="EU1422" s="251"/>
      <c r="EV1422" s="251"/>
      <c r="EW1422" s="251"/>
      <c r="EX1422" s="251"/>
      <c r="EY1422" s="251"/>
      <c r="EZ1422" s="251"/>
      <c r="FA1422" s="730" t="s">
        <v>5404</v>
      </c>
      <c r="FB1422" s="730"/>
      <c r="FC1422" s="730"/>
      <c r="FD1422" s="730"/>
    </row>
    <row r="1423">
      <c r="A1423" s="729" t="s">
        <v>5405</v>
      </c>
      <c r="B1423" s="730" t="s">
        <v>5406</v>
      </c>
      <c r="C1423" s="734" t="s">
        <v>8</v>
      </c>
      <c r="D1423" s="730" t="s">
        <v>18</v>
      </c>
      <c r="E1423" s="735" t="s">
        <v>12</v>
      </c>
      <c r="F1423" s="264" t="s">
        <v>283</v>
      </c>
      <c r="G1423" s="730" t="s">
        <v>5407</v>
      </c>
      <c r="H1423" s="730" t="s">
        <v>1193</v>
      </c>
      <c r="I1423" s="730" t="s">
        <v>23</v>
      </c>
      <c r="J1423" s="730" t="s">
        <v>25</v>
      </c>
      <c r="K1423" s="730" t="s">
        <v>1843</v>
      </c>
      <c r="L1423" s="730" t="s">
        <v>2035</v>
      </c>
      <c r="M1423" s="730" t="s">
        <v>110</v>
      </c>
      <c r="N1423" s="731">
        <v>42537.0</v>
      </c>
      <c r="O1423" s="274"/>
      <c r="P1423" s="267"/>
      <c r="Q1423" s="268"/>
      <c r="R1423" s="268"/>
      <c r="S1423" s="745">
        <v>1.0</v>
      </c>
      <c r="T1423" s="736">
        <v>265.0</v>
      </c>
      <c r="U1423" s="737">
        <v>6.0</v>
      </c>
      <c r="V1423" s="737">
        <v>2.0</v>
      </c>
      <c r="W1423" s="737">
        <v>0.0</v>
      </c>
      <c r="X1423" s="738">
        <v>8.0</v>
      </c>
      <c r="Y1423" s="737">
        <v>4.0</v>
      </c>
      <c r="Z1423" s="737">
        <v>0.0</v>
      </c>
      <c r="AA1423" s="737">
        <v>0.0</v>
      </c>
      <c r="AB1423" s="738">
        <v>4.0</v>
      </c>
      <c r="AC1423" s="739">
        <v>0.5</v>
      </c>
      <c r="AD1423" s="740">
        <v>4.0</v>
      </c>
      <c r="AE1423" s="267"/>
      <c r="AF1423" s="267"/>
      <c r="AG1423" s="267"/>
      <c r="AH1423" s="267"/>
      <c r="AI1423" s="267"/>
      <c r="AJ1423" s="267"/>
      <c r="AK1423" s="733">
        <v>5.0</v>
      </c>
      <c r="AL1423" s="267"/>
      <c r="AM1423" s="267"/>
      <c r="AN1423" s="732">
        <v>3.0</v>
      </c>
      <c r="AO1423" s="267"/>
      <c r="AP1423" s="267"/>
      <c r="AQ1423" s="273"/>
      <c r="AR1423" s="733">
        <v>2.0</v>
      </c>
      <c r="AS1423" s="267"/>
      <c r="AT1423" s="273"/>
      <c r="AU1423" s="267"/>
      <c r="AV1423" s="267"/>
      <c r="AW1423" s="267"/>
      <c r="AX1423" s="267"/>
      <c r="AY1423" s="267"/>
      <c r="AZ1423" s="733">
        <v>1.0</v>
      </c>
      <c r="BA1423" s="273"/>
      <c r="BB1423" s="267"/>
      <c r="BC1423" s="732">
        <v>1.0</v>
      </c>
      <c r="BD1423" s="267"/>
      <c r="BE1423" s="267"/>
      <c r="BF1423" s="267"/>
      <c r="BG1423" s="273"/>
      <c r="BH1423" s="267"/>
      <c r="BI1423" s="267"/>
      <c r="BJ1423" s="267"/>
      <c r="BK1423" s="267"/>
      <c r="BL1423" s="267"/>
      <c r="BM1423" s="267"/>
      <c r="BN1423" s="267"/>
      <c r="BO1423" s="273"/>
      <c r="BP1423" s="267"/>
      <c r="BQ1423" s="267"/>
      <c r="BR1423" s="267"/>
      <c r="BS1423" s="267"/>
      <c r="BT1423" s="267"/>
      <c r="BU1423" s="273"/>
      <c r="BV1423" s="267"/>
      <c r="BW1423" s="267"/>
      <c r="BX1423" s="273"/>
      <c r="BY1423" s="267"/>
      <c r="BZ1423" s="267"/>
      <c r="CA1423" s="273"/>
      <c r="CB1423" s="267"/>
      <c r="CC1423" s="267"/>
      <c r="CD1423" s="273"/>
      <c r="CE1423" s="267"/>
      <c r="CF1423" s="267"/>
      <c r="CG1423" s="267"/>
      <c r="CH1423" s="267"/>
      <c r="CI1423" s="267"/>
      <c r="CJ1423" s="267"/>
      <c r="CK1423" s="267"/>
      <c r="CL1423" s="267"/>
      <c r="CM1423" s="267"/>
      <c r="CN1423" s="267"/>
      <c r="CO1423" s="267"/>
      <c r="CP1423" s="267"/>
      <c r="CQ1423" s="267"/>
      <c r="CR1423" s="267"/>
      <c r="CS1423" s="273"/>
      <c r="CT1423" s="267"/>
      <c r="CU1423" s="267"/>
      <c r="CV1423" s="267"/>
      <c r="CW1423" s="267"/>
      <c r="CX1423" s="267"/>
      <c r="CY1423" s="273"/>
      <c r="CZ1423" s="273"/>
      <c r="DA1423" s="267"/>
      <c r="DB1423" s="273"/>
      <c r="DC1423" s="267"/>
      <c r="DD1423" s="267"/>
      <c r="DE1423" s="267"/>
      <c r="DF1423" s="267"/>
      <c r="DG1423" s="267"/>
      <c r="DH1423" s="267"/>
      <c r="DI1423" s="267"/>
      <c r="DJ1423" s="267"/>
      <c r="DK1423" s="267"/>
      <c r="DL1423" s="267"/>
      <c r="DM1423" s="267"/>
      <c r="DN1423" s="267"/>
      <c r="DO1423" s="267"/>
      <c r="DP1423" s="267"/>
      <c r="DQ1423" s="267"/>
      <c r="DR1423" s="267"/>
      <c r="DS1423" s="267"/>
      <c r="DT1423" s="267"/>
      <c r="DU1423" s="267"/>
      <c r="DV1423" s="267"/>
      <c r="DW1423" s="273"/>
      <c r="DX1423" s="273"/>
      <c r="DY1423" s="267"/>
      <c r="DZ1423" s="273"/>
      <c r="EA1423" s="267"/>
      <c r="EB1423" s="267"/>
      <c r="EC1423" s="273"/>
      <c r="ED1423" s="273"/>
      <c r="EE1423" s="267"/>
      <c r="EF1423" s="273"/>
      <c r="EG1423" s="267"/>
      <c r="EH1423" s="267"/>
      <c r="EI1423" s="273"/>
      <c r="EJ1423" s="267"/>
      <c r="EK1423" s="267"/>
      <c r="EL1423" s="267"/>
      <c r="EM1423" s="273"/>
      <c r="EN1423" s="267"/>
      <c r="EO1423" s="273"/>
      <c r="EP1423" s="273"/>
      <c r="EQ1423" s="267"/>
      <c r="ER1423" s="273"/>
      <c r="ES1423" s="267"/>
      <c r="ET1423" s="267"/>
      <c r="EU1423" s="251"/>
      <c r="EV1423" s="251"/>
      <c r="EW1423" s="251"/>
      <c r="EX1423" s="251"/>
      <c r="EY1423" s="251"/>
      <c r="EZ1423" s="251"/>
      <c r="FA1423" s="730" t="s">
        <v>5408</v>
      </c>
      <c r="FB1423" s="730"/>
      <c r="FC1423" s="730"/>
      <c r="FD1423" s="730"/>
    </row>
    <row r="1424">
      <c r="A1424" s="729" t="s">
        <v>5409</v>
      </c>
      <c r="B1424" s="730" t="s">
        <v>5410</v>
      </c>
      <c r="C1424" s="734" t="s">
        <v>8</v>
      </c>
      <c r="D1424" s="730" t="s">
        <v>18</v>
      </c>
      <c r="E1424" s="735" t="s">
        <v>12</v>
      </c>
      <c r="F1424" s="264" t="s">
        <v>283</v>
      </c>
      <c r="G1424" s="730" t="s">
        <v>1461</v>
      </c>
      <c r="H1424" s="730" t="s">
        <v>1271</v>
      </c>
      <c r="I1424" s="730" t="s">
        <v>23</v>
      </c>
      <c r="J1424" s="730" t="s">
        <v>25</v>
      </c>
      <c r="K1424" s="730" t="s">
        <v>1843</v>
      </c>
      <c r="L1424" s="730" t="s">
        <v>1972</v>
      </c>
      <c r="M1424" s="730" t="s">
        <v>50</v>
      </c>
      <c r="N1424" s="731">
        <v>42507.0</v>
      </c>
      <c r="O1424" s="731">
        <v>42534.0</v>
      </c>
      <c r="P1424" s="267"/>
      <c r="Q1424" s="268"/>
      <c r="R1424" s="268"/>
      <c r="S1424" s="314"/>
      <c r="T1424" s="736">
        <v>295.0</v>
      </c>
      <c r="U1424" s="737">
        <v>9.0</v>
      </c>
      <c r="V1424" s="737">
        <v>6.0</v>
      </c>
      <c r="W1424" s="737">
        <v>0.0</v>
      </c>
      <c r="X1424" s="738">
        <v>15.0</v>
      </c>
      <c r="Y1424" s="737">
        <v>7.0</v>
      </c>
      <c r="Z1424" s="737">
        <v>3.0</v>
      </c>
      <c r="AA1424" s="737">
        <v>0.0</v>
      </c>
      <c r="AB1424" s="738">
        <v>10.0</v>
      </c>
      <c r="AC1424" s="739">
        <v>0.47</v>
      </c>
      <c r="AD1424" s="740">
        <v>7.0</v>
      </c>
      <c r="AE1424" s="732">
        <v>1.0</v>
      </c>
      <c r="AF1424" s="267"/>
      <c r="AG1424" s="267"/>
      <c r="AH1424" s="267"/>
      <c r="AI1424" s="267"/>
      <c r="AJ1424" s="267"/>
      <c r="AK1424" s="733">
        <v>4.0</v>
      </c>
      <c r="AL1424" s="267"/>
      <c r="AM1424" s="267"/>
      <c r="AN1424" s="267"/>
      <c r="AO1424" s="267"/>
      <c r="AP1424" s="267"/>
      <c r="AQ1424" s="733">
        <v>1.0</v>
      </c>
      <c r="AR1424" s="273"/>
      <c r="AS1424" s="267"/>
      <c r="AT1424" s="273"/>
      <c r="AU1424" s="267"/>
      <c r="AV1424" s="267"/>
      <c r="AW1424" s="732">
        <v>1.0</v>
      </c>
      <c r="AX1424" s="267"/>
      <c r="AY1424" s="267"/>
      <c r="AZ1424" s="733">
        <v>1.0</v>
      </c>
      <c r="BA1424" s="273"/>
      <c r="BB1424" s="267"/>
      <c r="BC1424" s="732">
        <v>1.0</v>
      </c>
      <c r="BD1424" s="732">
        <v>3.0</v>
      </c>
      <c r="BE1424" s="267"/>
      <c r="BF1424" s="267"/>
      <c r="BG1424" s="273"/>
      <c r="BH1424" s="267"/>
      <c r="BI1424" s="732">
        <v>1.0</v>
      </c>
      <c r="BJ1424" s="732">
        <v>3.0</v>
      </c>
      <c r="BK1424" s="267"/>
      <c r="BL1424" s="267"/>
      <c r="BM1424" s="267"/>
      <c r="BN1424" s="267"/>
      <c r="BO1424" s="273"/>
      <c r="BP1424" s="267"/>
      <c r="BQ1424" s="267"/>
      <c r="BR1424" s="732">
        <v>6.0</v>
      </c>
      <c r="BS1424" s="267"/>
      <c r="BT1424" s="267"/>
      <c r="BU1424" s="273"/>
      <c r="BV1424" s="267"/>
      <c r="BW1424" s="267"/>
      <c r="BX1424" s="273"/>
      <c r="BY1424" s="732">
        <v>3.0</v>
      </c>
      <c r="BZ1424" s="267"/>
      <c r="CA1424" s="273"/>
      <c r="CB1424" s="267"/>
      <c r="CC1424" s="267"/>
      <c r="CD1424" s="273"/>
      <c r="CE1424" s="267"/>
      <c r="CF1424" s="267"/>
      <c r="CG1424" s="267"/>
      <c r="CH1424" s="267"/>
      <c r="CI1424" s="267"/>
      <c r="CJ1424" s="267"/>
      <c r="CK1424" s="267"/>
      <c r="CL1424" s="267"/>
      <c r="CM1424" s="267"/>
      <c r="CN1424" s="267"/>
      <c r="CO1424" s="267"/>
      <c r="CP1424" s="267"/>
      <c r="CQ1424" s="267"/>
      <c r="CR1424" s="267"/>
      <c r="CS1424" s="273"/>
      <c r="CT1424" s="267"/>
      <c r="CU1424" s="267"/>
      <c r="CV1424" s="267"/>
      <c r="CW1424" s="267"/>
      <c r="CX1424" s="267"/>
      <c r="CY1424" s="273"/>
      <c r="CZ1424" s="273"/>
      <c r="DA1424" s="267"/>
      <c r="DB1424" s="273"/>
      <c r="DC1424" s="267"/>
      <c r="DD1424" s="267"/>
      <c r="DE1424" s="267"/>
      <c r="DF1424" s="267"/>
      <c r="DG1424" s="267"/>
      <c r="DH1424" s="267"/>
      <c r="DI1424" s="267"/>
      <c r="DJ1424" s="267"/>
      <c r="DK1424" s="267"/>
      <c r="DL1424" s="267"/>
      <c r="DM1424" s="267"/>
      <c r="DN1424" s="267"/>
      <c r="DO1424" s="267"/>
      <c r="DP1424" s="267"/>
      <c r="DQ1424" s="267"/>
      <c r="DR1424" s="267"/>
      <c r="DS1424" s="267"/>
      <c r="DT1424" s="267"/>
      <c r="DU1424" s="267"/>
      <c r="DV1424" s="267"/>
      <c r="DW1424" s="273"/>
      <c r="DX1424" s="273"/>
      <c r="DY1424" s="267"/>
      <c r="DZ1424" s="273"/>
      <c r="EA1424" s="267"/>
      <c r="EB1424" s="267"/>
      <c r="EC1424" s="273"/>
      <c r="ED1424" s="273"/>
      <c r="EE1424" s="267"/>
      <c r="EF1424" s="273"/>
      <c r="EG1424" s="267"/>
      <c r="EH1424" s="267"/>
      <c r="EI1424" s="273"/>
      <c r="EJ1424" s="267"/>
      <c r="EK1424" s="267"/>
      <c r="EL1424" s="267"/>
      <c r="EM1424" s="273"/>
      <c r="EN1424" s="267"/>
      <c r="EO1424" s="273"/>
      <c r="EP1424" s="273"/>
      <c r="EQ1424" s="267"/>
      <c r="ER1424" s="273"/>
      <c r="ES1424" s="267"/>
      <c r="ET1424" s="267"/>
      <c r="EU1424" s="251"/>
      <c r="EV1424" s="251"/>
      <c r="EW1424" s="251"/>
      <c r="EX1424" s="251"/>
      <c r="EY1424" s="251"/>
      <c r="EZ1424" s="251"/>
      <c r="FA1424" s="730" t="s">
        <v>5411</v>
      </c>
      <c r="FB1424" s="730"/>
      <c r="FC1424" s="730"/>
      <c r="FD1424" s="730"/>
    </row>
    <row r="1425">
      <c r="A1425" s="729" t="s">
        <v>5412</v>
      </c>
      <c r="B1425" s="730" t="s">
        <v>5413</v>
      </c>
      <c r="C1425" s="734" t="s">
        <v>8</v>
      </c>
      <c r="D1425" s="730" t="s">
        <v>18</v>
      </c>
      <c r="E1425" s="735" t="s">
        <v>12</v>
      </c>
      <c r="F1425" s="264" t="s">
        <v>283</v>
      </c>
      <c r="G1425" s="730" t="s">
        <v>2279</v>
      </c>
      <c r="H1425" s="730" t="s">
        <v>1143</v>
      </c>
      <c r="I1425" s="730" t="s">
        <v>23</v>
      </c>
      <c r="J1425" s="730" t="s">
        <v>25</v>
      </c>
      <c r="K1425" s="730" t="s">
        <v>1843</v>
      </c>
      <c r="L1425" s="730" t="s">
        <v>1972</v>
      </c>
      <c r="M1425" s="730" t="s">
        <v>50</v>
      </c>
      <c r="N1425" s="731">
        <v>42500.0</v>
      </c>
      <c r="O1425" s="274"/>
      <c r="P1425" s="267"/>
      <c r="Q1425" s="268"/>
      <c r="R1425" s="268"/>
      <c r="S1425" s="745">
        <v>1.0</v>
      </c>
      <c r="T1425" s="736">
        <v>302.0</v>
      </c>
      <c r="U1425" s="737">
        <v>5.0</v>
      </c>
      <c r="V1425" s="737">
        <v>0.0</v>
      </c>
      <c r="W1425" s="737">
        <v>0.0</v>
      </c>
      <c r="X1425" s="738">
        <v>5.0</v>
      </c>
      <c r="Y1425" s="737">
        <v>3.0</v>
      </c>
      <c r="Z1425" s="737">
        <v>0.0</v>
      </c>
      <c r="AA1425" s="737">
        <v>0.0</v>
      </c>
      <c r="AB1425" s="738">
        <v>3.0</v>
      </c>
      <c r="AC1425" s="739">
        <v>0.6</v>
      </c>
      <c r="AD1425" s="740">
        <v>3.0</v>
      </c>
      <c r="AE1425" s="267"/>
      <c r="AF1425" s="267"/>
      <c r="AG1425" s="267"/>
      <c r="AH1425" s="267"/>
      <c r="AI1425" s="267"/>
      <c r="AJ1425" s="267"/>
      <c r="AK1425" s="733">
        <v>3.0</v>
      </c>
      <c r="AL1425" s="267"/>
      <c r="AM1425" s="267"/>
      <c r="AN1425" s="267"/>
      <c r="AO1425" s="267"/>
      <c r="AP1425" s="267"/>
      <c r="AQ1425" s="733">
        <v>1.0</v>
      </c>
      <c r="AR1425" s="273"/>
      <c r="AS1425" s="267"/>
      <c r="AT1425" s="733">
        <v>3.0</v>
      </c>
      <c r="AU1425" s="267"/>
      <c r="AV1425" s="267"/>
      <c r="AW1425" s="267"/>
      <c r="AX1425" s="267"/>
      <c r="AY1425" s="267"/>
      <c r="AZ1425" s="273"/>
      <c r="BA1425" s="273"/>
      <c r="BB1425" s="267"/>
      <c r="BC1425" s="267"/>
      <c r="BD1425" s="267"/>
      <c r="BE1425" s="267"/>
      <c r="BF1425" s="267"/>
      <c r="BG1425" s="273"/>
      <c r="BH1425" s="267"/>
      <c r="BI1425" s="267"/>
      <c r="BJ1425" s="267"/>
      <c r="BK1425" s="267"/>
      <c r="BL1425" s="267"/>
      <c r="BM1425" s="267"/>
      <c r="BN1425" s="267"/>
      <c r="BO1425" s="733">
        <v>1.0</v>
      </c>
      <c r="BP1425" s="267"/>
      <c r="BQ1425" s="267"/>
      <c r="BR1425" s="267"/>
      <c r="BS1425" s="267"/>
      <c r="BT1425" s="267"/>
      <c r="BU1425" s="273"/>
      <c r="BV1425" s="267"/>
      <c r="BW1425" s="267"/>
      <c r="BX1425" s="273"/>
      <c r="BY1425" s="267"/>
      <c r="BZ1425" s="267"/>
      <c r="CA1425" s="273"/>
      <c r="CB1425" s="267"/>
      <c r="CC1425" s="267"/>
      <c r="CD1425" s="273"/>
      <c r="CE1425" s="267"/>
      <c r="CF1425" s="267"/>
      <c r="CG1425" s="267"/>
      <c r="CH1425" s="267"/>
      <c r="CI1425" s="267"/>
      <c r="CJ1425" s="267"/>
      <c r="CK1425" s="267"/>
      <c r="CL1425" s="267"/>
      <c r="CM1425" s="267"/>
      <c r="CN1425" s="267"/>
      <c r="CO1425" s="267"/>
      <c r="CP1425" s="267"/>
      <c r="CQ1425" s="267"/>
      <c r="CR1425" s="267"/>
      <c r="CS1425" s="273"/>
      <c r="CT1425" s="267"/>
      <c r="CU1425" s="267"/>
      <c r="CV1425" s="267"/>
      <c r="CW1425" s="267"/>
      <c r="CX1425" s="267"/>
      <c r="CY1425" s="273"/>
      <c r="CZ1425" s="273"/>
      <c r="DA1425" s="267"/>
      <c r="DB1425" s="273"/>
      <c r="DC1425" s="267"/>
      <c r="DD1425" s="267"/>
      <c r="DE1425" s="267"/>
      <c r="DF1425" s="267"/>
      <c r="DG1425" s="267"/>
      <c r="DH1425" s="267"/>
      <c r="DI1425" s="267"/>
      <c r="DJ1425" s="267"/>
      <c r="DK1425" s="267"/>
      <c r="DL1425" s="267"/>
      <c r="DM1425" s="267"/>
      <c r="DN1425" s="267"/>
      <c r="DO1425" s="267"/>
      <c r="DP1425" s="267"/>
      <c r="DQ1425" s="267"/>
      <c r="DR1425" s="267"/>
      <c r="DS1425" s="267"/>
      <c r="DT1425" s="267"/>
      <c r="DU1425" s="267"/>
      <c r="DV1425" s="267"/>
      <c r="DW1425" s="273"/>
      <c r="DX1425" s="273"/>
      <c r="DY1425" s="267"/>
      <c r="DZ1425" s="273"/>
      <c r="EA1425" s="267"/>
      <c r="EB1425" s="267"/>
      <c r="EC1425" s="273"/>
      <c r="ED1425" s="273"/>
      <c r="EE1425" s="267"/>
      <c r="EF1425" s="273"/>
      <c r="EG1425" s="267"/>
      <c r="EH1425" s="267"/>
      <c r="EI1425" s="273"/>
      <c r="EJ1425" s="267"/>
      <c r="EK1425" s="267"/>
      <c r="EL1425" s="267"/>
      <c r="EM1425" s="273"/>
      <c r="EN1425" s="267"/>
      <c r="EO1425" s="273"/>
      <c r="EP1425" s="273"/>
      <c r="EQ1425" s="267"/>
      <c r="ER1425" s="273"/>
      <c r="ES1425" s="267"/>
      <c r="ET1425" s="267"/>
      <c r="EU1425" s="251"/>
      <c r="EV1425" s="251"/>
      <c r="EW1425" s="251"/>
      <c r="EX1425" s="251"/>
      <c r="EY1425" s="251"/>
      <c r="EZ1425" s="251"/>
      <c r="FA1425" s="730" t="s">
        <v>5414</v>
      </c>
      <c r="FB1425" s="730"/>
      <c r="FC1425" s="730"/>
      <c r="FD1425" s="730"/>
    </row>
    <row r="1426">
      <c r="A1426" s="729" t="s">
        <v>5415</v>
      </c>
      <c r="B1426" s="730" t="s">
        <v>5416</v>
      </c>
      <c r="C1426" s="734" t="s">
        <v>8</v>
      </c>
      <c r="D1426" s="730" t="s">
        <v>18</v>
      </c>
      <c r="E1426" s="735" t="s">
        <v>12</v>
      </c>
      <c r="F1426" s="264" t="s">
        <v>283</v>
      </c>
      <c r="G1426" s="730" t="s">
        <v>5417</v>
      </c>
      <c r="H1426" s="730" t="s">
        <v>3589</v>
      </c>
      <c r="I1426" s="730" t="s">
        <v>23</v>
      </c>
      <c r="J1426" s="730" t="s">
        <v>25</v>
      </c>
      <c r="K1426" s="730" t="s">
        <v>1843</v>
      </c>
      <c r="L1426" s="730" t="s">
        <v>1972</v>
      </c>
      <c r="M1426" s="730" t="s">
        <v>50</v>
      </c>
      <c r="N1426" s="731">
        <v>42498.0</v>
      </c>
      <c r="O1426" s="274"/>
      <c r="P1426" s="267"/>
      <c r="Q1426" s="268"/>
      <c r="R1426" s="268"/>
      <c r="S1426" s="745">
        <v>1.0</v>
      </c>
      <c r="T1426" s="736">
        <v>304.0</v>
      </c>
      <c r="U1426" s="737">
        <v>5.0</v>
      </c>
      <c r="V1426" s="737">
        <v>6.0</v>
      </c>
      <c r="W1426" s="737">
        <v>0.0</v>
      </c>
      <c r="X1426" s="738">
        <v>11.0</v>
      </c>
      <c r="Y1426" s="737">
        <v>5.0</v>
      </c>
      <c r="Z1426" s="737">
        <v>3.0</v>
      </c>
      <c r="AA1426" s="737">
        <v>0.0</v>
      </c>
      <c r="AB1426" s="738">
        <v>8.0</v>
      </c>
      <c r="AC1426" s="739">
        <v>0.45</v>
      </c>
      <c r="AD1426" s="740">
        <v>5.0</v>
      </c>
      <c r="AE1426" s="732">
        <v>2.0</v>
      </c>
      <c r="AF1426" s="267"/>
      <c r="AG1426" s="267"/>
      <c r="AH1426" s="267"/>
      <c r="AI1426" s="267"/>
      <c r="AJ1426" s="267"/>
      <c r="AK1426" s="273"/>
      <c r="AL1426" s="267"/>
      <c r="AM1426" s="267"/>
      <c r="AN1426" s="267"/>
      <c r="AO1426" s="267"/>
      <c r="AP1426" s="267"/>
      <c r="AQ1426" s="273"/>
      <c r="AR1426" s="273"/>
      <c r="AS1426" s="267"/>
      <c r="AT1426" s="733">
        <v>1.0</v>
      </c>
      <c r="AU1426" s="267"/>
      <c r="AV1426" s="267"/>
      <c r="AW1426" s="732">
        <v>1.0</v>
      </c>
      <c r="AX1426" s="732">
        <v>2.0</v>
      </c>
      <c r="AY1426" s="267"/>
      <c r="AZ1426" s="273"/>
      <c r="BA1426" s="273"/>
      <c r="BB1426" s="267"/>
      <c r="BC1426" s="267"/>
      <c r="BD1426" s="267"/>
      <c r="BE1426" s="267"/>
      <c r="BF1426" s="267"/>
      <c r="BG1426" s="273"/>
      <c r="BH1426" s="267"/>
      <c r="BI1426" s="732">
        <v>2.0</v>
      </c>
      <c r="BJ1426" s="732">
        <v>2.0</v>
      </c>
      <c r="BK1426" s="267"/>
      <c r="BL1426" s="732">
        <v>1.0</v>
      </c>
      <c r="BM1426" s="267"/>
      <c r="BN1426" s="267"/>
      <c r="BO1426" s="273"/>
      <c r="BP1426" s="732">
        <v>1.0</v>
      </c>
      <c r="BQ1426" s="267"/>
      <c r="BR1426" s="732">
        <v>1.0</v>
      </c>
      <c r="BS1426" s="732">
        <v>1.0</v>
      </c>
      <c r="BT1426" s="267"/>
      <c r="BU1426" s="273"/>
      <c r="BV1426" s="732">
        <v>1.0</v>
      </c>
      <c r="BW1426" s="267"/>
      <c r="BX1426" s="273"/>
      <c r="BY1426" s="732">
        <v>1.0</v>
      </c>
      <c r="BZ1426" s="267"/>
      <c r="CA1426" s="273"/>
      <c r="CB1426" s="267"/>
      <c r="CC1426" s="267"/>
      <c r="CD1426" s="733">
        <v>2.0</v>
      </c>
      <c r="CE1426" s="732">
        <v>1.0</v>
      </c>
      <c r="CF1426" s="267"/>
      <c r="CG1426" s="267"/>
      <c r="CH1426" s="267"/>
      <c r="CI1426" s="267"/>
      <c r="CJ1426" s="267"/>
      <c r="CK1426" s="267"/>
      <c r="CL1426" s="267"/>
      <c r="CM1426" s="267"/>
      <c r="CN1426" s="267"/>
      <c r="CO1426" s="267"/>
      <c r="CP1426" s="267"/>
      <c r="CQ1426" s="267"/>
      <c r="CR1426" s="267"/>
      <c r="CS1426" s="273"/>
      <c r="CT1426" s="267"/>
      <c r="CU1426" s="267"/>
      <c r="CV1426" s="267"/>
      <c r="CW1426" s="267"/>
      <c r="CX1426" s="267"/>
      <c r="CY1426" s="273"/>
      <c r="CZ1426" s="273"/>
      <c r="DA1426" s="267"/>
      <c r="DB1426" s="273"/>
      <c r="DC1426" s="267"/>
      <c r="DD1426" s="267"/>
      <c r="DE1426" s="267"/>
      <c r="DF1426" s="267"/>
      <c r="DG1426" s="267"/>
      <c r="DH1426" s="267"/>
      <c r="DI1426" s="267"/>
      <c r="DJ1426" s="267"/>
      <c r="DK1426" s="267"/>
      <c r="DL1426" s="267"/>
      <c r="DM1426" s="267"/>
      <c r="DN1426" s="267"/>
      <c r="DO1426" s="267"/>
      <c r="DP1426" s="267"/>
      <c r="DQ1426" s="267"/>
      <c r="DR1426" s="267"/>
      <c r="DS1426" s="267"/>
      <c r="DT1426" s="267"/>
      <c r="DU1426" s="267"/>
      <c r="DV1426" s="267"/>
      <c r="DW1426" s="273"/>
      <c r="DX1426" s="273"/>
      <c r="DY1426" s="267"/>
      <c r="DZ1426" s="273"/>
      <c r="EA1426" s="267"/>
      <c r="EB1426" s="267"/>
      <c r="EC1426" s="273"/>
      <c r="ED1426" s="273"/>
      <c r="EE1426" s="267"/>
      <c r="EF1426" s="273"/>
      <c r="EG1426" s="267"/>
      <c r="EH1426" s="267"/>
      <c r="EI1426" s="273"/>
      <c r="EJ1426" s="267"/>
      <c r="EK1426" s="267"/>
      <c r="EL1426" s="267"/>
      <c r="EM1426" s="273"/>
      <c r="EN1426" s="267"/>
      <c r="EO1426" s="273"/>
      <c r="EP1426" s="273"/>
      <c r="EQ1426" s="267"/>
      <c r="ER1426" s="273"/>
      <c r="ES1426" s="267"/>
      <c r="ET1426" s="267"/>
      <c r="EU1426" s="251"/>
      <c r="EV1426" s="251"/>
      <c r="EW1426" s="251"/>
      <c r="EX1426" s="251"/>
      <c r="EY1426" s="251"/>
      <c r="EZ1426" s="251"/>
      <c r="FA1426" s="730" t="s">
        <v>5418</v>
      </c>
      <c r="FB1426" s="730"/>
      <c r="FC1426" s="730"/>
      <c r="FD1426" s="730"/>
    </row>
    <row r="1427">
      <c r="A1427" s="729" t="s">
        <v>5419</v>
      </c>
      <c r="B1427" s="730" t="s">
        <v>5420</v>
      </c>
      <c r="C1427" s="734" t="s">
        <v>8</v>
      </c>
      <c r="D1427" s="730" t="s">
        <v>18</v>
      </c>
      <c r="E1427" s="735" t="s">
        <v>12</v>
      </c>
      <c r="F1427" s="264" t="s">
        <v>283</v>
      </c>
      <c r="G1427" s="730" t="s">
        <v>5421</v>
      </c>
      <c r="H1427" s="730" t="s">
        <v>5422</v>
      </c>
      <c r="I1427" s="730" t="s">
        <v>23</v>
      </c>
      <c r="J1427" s="730" t="s">
        <v>25</v>
      </c>
      <c r="K1427" s="730" t="s">
        <v>1843</v>
      </c>
      <c r="L1427" s="730" t="s">
        <v>1961</v>
      </c>
      <c r="M1427" s="730" t="s">
        <v>72</v>
      </c>
      <c r="N1427" s="731">
        <v>42496.0</v>
      </c>
      <c r="O1427" s="731">
        <v>42496.0</v>
      </c>
      <c r="P1427" s="267"/>
      <c r="Q1427" s="268"/>
      <c r="R1427" s="268"/>
      <c r="S1427" s="314"/>
      <c r="T1427" s="736">
        <v>306.0</v>
      </c>
      <c r="U1427" s="737">
        <v>6.0</v>
      </c>
      <c r="V1427" s="737">
        <v>10.0</v>
      </c>
      <c r="W1427" s="737">
        <v>0.0</v>
      </c>
      <c r="X1427" s="738">
        <v>16.0</v>
      </c>
      <c r="Y1427" s="737">
        <v>3.0</v>
      </c>
      <c r="Z1427" s="737">
        <v>4.0</v>
      </c>
      <c r="AA1427" s="737">
        <v>0.0</v>
      </c>
      <c r="AB1427" s="738">
        <v>7.0</v>
      </c>
      <c r="AC1427" s="739">
        <v>0.19</v>
      </c>
      <c r="AD1427" s="740">
        <v>3.0</v>
      </c>
      <c r="AE1427" s="732">
        <v>3.0</v>
      </c>
      <c r="AF1427" s="267"/>
      <c r="AG1427" s="267"/>
      <c r="AH1427" s="267"/>
      <c r="AI1427" s="267"/>
      <c r="AJ1427" s="267"/>
      <c r="AK1427" s="733">
        <v>1.0</v>
      </c>
      <c r="AL1427" s="267"/>
      <c r="AM1427" s="267"/>
      <c r="AN1427" s="267"/>
      <c r="AO1427" s="267"/>
      <c r="AP1427" s="267"/>
      <c r="AQ1427" s="273"/>
      <c r="AR1427" s="733">
        <v>1.0</v>
      </c>
      <c r="AS1427" s="267"/>
      <c r="AT1427" s="733">
        <v>1.0</v>
      </c>
      <c r="AU1427" s="267"/>
      <c r="AV1427" s="267"/>
      <c r="AW1427" s="267"/>
      <c r="AX1427" s="732">
        <v>1.0</v>
      </c>
      <c r="AY1427" s="267"/>
      <c r="AZ1427" s="273"/>
      <c r="BA1427" s="273"/>
      <c r="BB1427" s="267"/>
      <c r="BC1427" s="267"/>
      <c r="BD1427" s="732">
        <v>2.0</v>
      </c>
      <c r="BE1427" s="267"/>
      <c r="BF1427" s="732">
        <v>1.0</v>
      </c>
      <c r="BG1427" s="273"/>
      <c r="BH1427" s="267"/>
      <c r="BI1427" s="267"/>
      <c r="BJ1427" s="732">
        <v>1.0</v>
      </c>
      <c r="BK1427" s="267"/>
      <c r="BL1427" s="267"/>
      <c r="BM1427" s="267"/>
      <c r="BN1427" s="267"/>
      <c r="BO1427" s="733">
        <v>1.0</v>
      </c>
      <c r="BP1427" s="267"/>
      <c r="BQ1427" s="267"/>
      <c r="BR1427" s="267"/>
      <c r="BS1427" s="267"/>
      <c r="BT1427" s="267"/>
      <c r="BU1427" s="273"/>
      <c r="BV1427" s="267"/>
      <c r="BW1427" s="267"/>
      <c r="BX1427" s="273"/>
      <c r="BY1427" s="732">
        <v>1.0</v>
      </c>
      <c r="BZ1427" s="267"/>
      <c r="CA1427" s="273"/>
      <c r="CB1427" s="267"/>
      <c r="CC1427" s="267"/>
      <c r="CD1427" s="273"/>
      <c r="CE1427" s="732">
        <v>1.0</v>
      </c>
      <c r="CF1427" s="267"/>
      <c r="CG1427" s="267"/>
      <c r="CH1427" s="732">
        <v>1.0</v>
      </c>
      <c r="CI1427" s="267"/>
      <c r="CJ1427" s="267"/>
      <c r="CK1427" s="267"/>
      <c r="CL1427" s="267"/>
      <c r="CM1427" s="732">
        <v>1.0</v>
      </c>
      <c r="CN1427" s="732">
        <v>2.0</v>
      </c>
      <c r="CO1427" s="267"/>
      <c r="CP1427" s="267"/>
      <c r="CQ1427" s="732">
        <v>1.0</v>
      </c>
      <c r="CR1427" s="267"/>
      <c r="CS1427" s="273"/>
      <c r="CT1427" s="732">
        <v>1.0</v>
      </c>
      <c r="CU1427" s="267"/>
      <c r="CV1427" s="732">
        <v>1.0</v>
      </c>
      <c r="CW1427" s="732">
        <v>1.0</v>
      </c>
      <c r="CX1427" s="267"/>
      <c r="CY1427" s="273"/>
      <c r="CZ1427" s="733">
        <v>1.0</v>
      </c>
      <c r="DA1427" s="267"/>
      <c r="DB1427" s="273"/>
      <c r="DC1427" s="267"/>
      <c r="DD1427" s="267"/>
      <c r="DE1427" s="267"/>
      <c r="DF1427" s="267"/>
      <c r="DG1427" s="267"/>
      <c r="DH1427" s="267"/>
      <c r="DI1427" s="267"/>
      <c r="DJ1427" s="267"/>
      <c r="DK1427" s="267"/>
      <c r="DL1427" s="267"/>
      <c r="DM1427" s="267"/>
      <c r="DN1427" s="267"/>
      <c r="DO1427" s="267"/>
      <c r="DP1427" s="267"/>
      <c r="DQ1427" s="267"/>
      <c r="DR1427" s="267"/>
      <c r="DS1427" s="267"/>
      <c r="DT1427" s="267"/>
      <c r="DU1427" s="267"/>
      <c r="DV1427" s="267"/>
      <c r="DW1427" s="273"/>
      <c r="DX1427" s="273"/>
      <c r="DY1427" s="267"/>
      <c r="DZ1427" s="273"/>
      <c r="EA1427" s="267"/>
      <c r="EB1427" s="267"/>
      <c r="EC1427" s="273"/>
      <c r="ED1427" s="273"/>
      <c r="EE1427" s="267"/>
      <c r="EF1427" s="273"/>
      <c r="EG1427" s="267"/>
      <c r="EH1427" s="267"/>
      <c r="EI1427" s="273"/>
      <c r="EJ1427" s="267"/>
      <c r="EK1427" s="267"/>
      <c r="EL1427" s="267"/>
      <c r="EM1427" s="273"/>
      <c r="EN1427" s="267"/>
      <c r="EO1427" s="273"/>
      <c r="EP1427" s="273"/>
      <c r="EQ1427" s="267"/>
      <c r="ER1427" s="273"/>
      <c r="ES1427" s="267"/>
      <c r="ET1427" s="267"/>
      <c r="EU1427" s="251"/>
      <c r="EV1427" s="251"/>
      <c r="EW1427" s="251"/>
      <c r="EX1427" s="251"/>
      <c r="EY1427" s="251"/>
      <c r="EZ1427" s="251"/>
      <c r="FA1427" s="730" t="s">
        <v>5423</v>
      </c>
      <c r="FB1427" s="730"/>
      <c r="FC1427" s="730"/>
      <c r="FD1427" s="730"/>
    </row>
    <row r="1428">
      <c r="A1428" s="729" t="s">
        <v>5424</v>
      </c>
      <c r="B1428" s="730" t="s">
        <v>5425</v>
      </c>
      <c r="C1428" s="734" t="s">
        <v>8</v>
      </c>
      <c r="D1428" s="730" t="s">
        <v>18</v>
      </c>
      <c r="E1428" s="735" t="s">
        <v>12</v>
      </c>
      <c r="F1428" s="264" t="s">
        <v>283</v>
      </c>
      <c r="G1428" s="730" t="s">
        <v>1745</v>
      </c>
      <c r="H1428" s="730" t="s">
        <v>3597</v>
      </c>
      <c r="I1428" s="730" t="s">
        <v>23</v>
      </c>
      <c r="J1428" s="730" t="s">
        <v>25</v>
      </c>
      <c r="K1428" s="730" t="s">
        <v>1843</v>
      </c>
      <c r="L1428" s="730" t="s">
        <v>2065</v>
      </c>
      <c r="M1428" s="730" t="s">
        <v>50</v>
      </c>
      <c r="N1428" s="731">
        <v>42495.0</v>
      </c>
      <c r="O1428" s="731">
        <v>42495.0</v>
      </c>
      <c r="P1428" s="267"/>
      <c r="Q1428" s="268"/>
      <c r="R1428" s="268"/>
      <c r="S1428" s="314"/>
      <c r="T1428" s="736">
        <v>307.0</v>
      </c>
      <c r="U1428" s="737">
        <v>7.0</v>
      </c>
      <c r="V1428" s="737">
        <v>2.0</v>
      </c>
      <c r="W1428" s="737">
        <v>0.0</v>
      </c>
      <c r="X1428" s="738">
        <v>9.0</v>
      </c>
      <c r="Y1428" s="737">
        <v>5.0</v>
      </c>
      <c r="Z1428" s="737">
        <v>4.0</v>
      </c>
      <c r="AA1428" s="737">
        <v>0.0</v>
      </c>
      <c r="AB1428" s="738">
        <v>9.0</v>
      </c>
      <c r="AC1428" s="739">
        <v>0.56</v>
      </c>
      <c r="AD1428" s="740">
        <v>3.0</v>
      </c>
      <c r="AE1428" s="732">
        <v>2.0</v>
      </c>
      <c r="AF1428" s="732">
        <v>2.0</v>
      </c>
      <c r="AG1428" s="267"/>
      <c r="AH1428" s="732">
        <v>2.0</v>
      </c>
      <c r="AI1428" s="267"/>
      <c r="AJ1428" s="267"/>
      <c r="AK1428" s="733">
        <v>1.0</v>
      </c>
      <c r="AL1428" s="267"/>
      <c r="AM1428" s="267"/>
      <c r="AN1428" s="732">
        <v>2.0</v>
      </c>
      <c r="AO1428" s="267"/>
      <c r="AP1428" s="267"/>
      <c r="AQ1428" s="733">
        <v>2.0</v>
      </c>
      <c r="AR1428" s="273"/>
      <c r="AS1428" s="267"/>
      <c r="AT1428" s="273"/>
      <c r="AU1428" s="732">
        <v>3.0</v>
      </c>
      <c r="AV1428" s="267"/>
      <c r="AW1428" s="732">
        <v>1.0</v>
      </c>
      <c r="AX1428" s="267"/>
      <c r="AY1428" s="267"/>
      <c r="AZ1428" s="273"/>
      <c r="BA1428" s="273"/>
      <c r="BB1428" s="267"/>
      <c r="BC1428" s="732">
        <v>1.0</v>
      </c>
      <c r="BD1428" s="267"/>
      <c r="BE1428" s="267"/>
      <c r="BF1428" s="732">
        <v>1.0</v>
      </c>
      <c r="BG1428" s="273"/>
      <c r="BH1428" s="267"/>
      <c r="BI1428" s="267"/>
      <c r="BJ1428" s="267"/>
      <c r="BK1428" s="267"/>
      <c r="BL1428" s="267"/>
      <c r="BM1428" s="267"/>
      <c r="BN1428" s="267"/>
      <c r="BO1428" s="273"/>
      <c r="BP1428" s="267"/>
      <c r="BQ1428" s="267"/>
      <c r="BR1428" s="267"/>
      <c r="BS1428" s="267"/>
      <c r="BT1428" s="267"/>
      <c r="BU1428" s="273"/>
      <c r="BV1428" s="267"/>
      <c r="BW1428" s="267"/>
      <c r="BX1428" s="273"/>
      <c r="BY1428" s="732">
        <v>1.0</v>
      </c>
      <c r="BZ1428" s="267"/>
      <c r="CA1428" s="273"/>
      <c r="CB1428" s="267"/>
      <c r="CC1428" s="267"/>
      <c r="CD1428" s="273"/>
      <c r="CE1428" s="267"/>
      <c r="CF1428" s="267"/>
      <c r="CG1428" s="267"/>
      <c r="CH1428" s="267"/>
      <c r="CI1428" s="267"/>
      <c r="CJ1428" s="267"/>
      <c r="CK1428" s="267"/>
      <c r="CL1428" s="267"/>
      <c r="CM1428" s="267"/>
      <c r="CN1428" s="267"/>
      <c r="CO1428" s="267"/>
      <c r="CP1428" s="267"/>
      <c r="CQ1428" s="267"/>
      <c r="CR1428" s="267"/>
      <c r="CS1428" s="273"/>
      <c r="CT1428" s="267"/>
      <c r="CU1428" s="267"/>
      <c r="CV1428" s="267"/>
      <c r="CW1428" s="267"/>
      <c r="CX1428" s="267"/>
      <c r="CY1428" s="273"/>
      <c r="CZ1428" s="273"/>
      <c r="DA1428" s="267"/>
      <c r="DB1428" s="273"/>
      <c r="DC1428" s="267"/>
      <c r="DD1428" s="267"/>
      <c r="DE1428" s="267"/>
      <c r="DF1428" s="267"/>
      <c r="DG1428" s="267"/>
      <c r="DH1428" s="267"/>
      <c r="DI1428" s="267"/>
      <c r="DJ1428" s="267"/>
      <c r="DK1428" s="267"/>
      <c r="DL1428" s="267"/>
      <c r="DM1428" s="267"/>
      <c r="DN1428" s="267"/>
      <c r="DO1428" s="267"/>
      <c r="DP1428" s="267"/>
      <c r="DQ1428" s="267"/>
      <c r="DR1428" s="267"/>
      <c r="DS1428" s="267"/>
      <c r="DT1428" s="267"/>
      <c r="DU1428" s="267"/>
      <c r="DV1428" s="267"/>
      <c r="DW1428" s="273"/>
      <c r="DX1428" s="273"/>
      <c r="DY1428" s="267"/>
      <c r="DZ1428" s="273"/>
      <c r="EA1428" s="267"/>
      <c r="EB1428" s="267"/>
      <c r="EC1428" s="273"/>
      <c r="ED1428" s="273"/>
      <c r="EE1428" s="267"/>
      <c r="EF1428" s="273"/>
      <c r="EG1428" s="267"/>
      <c r="EH1428" s="267"/>
      <c r="EI1428" s="273"/>
      <c r="EJ1428" s="267"/>
      <c r="EK1428" s="267"/>
      <c r="EL1428" s="267"/>
      <c r="EM1428" s="273"/>
      <c r="EN1428" s="267"/>
      <c r="EO1428" s="273"/>
      <c r="EP1428" s="273"/>
      <c r="EQ1428" s="267"/>
      <c r="ER1428" s="273"/>
      <c r="ES1428" s="267"/>
      <c r="ET1428" s="267"/>
      <c r="EU1428" s="251"/>
      <c r="EV1428" s="251"/>
      <c r="EW1428" s="251"/>
      <c r="EX1428" s="251"/>
      <c r="EY1428" s="251"/>
      <c r="EZ1428" s="251"/>
      <c r="FA1428" s="730" t="s">
        <v>5426</v>
      </c>
      <c r="FB1428" s="730"/>
      <c r="FC1428" s="730"/>
      <c r="FD1428" s="730"/>
    </row>
    <row r="1429">
      <c r="A1429" s="729" t="s">
        <v>5427</v>
      </c>
      <c r="B1429" s="730" t="s">
        <v>5428</v>
      </c>
      <c r="C1429" s="734" t="s">
        <v>79</v>
      </c>
      <c r="D1429" s="730" t="s">
        <v>18</v>
      </c>
      <c r="E1429" s="735" t="s">
        <v>12</v>
      </c>
      <c r="F1429" s="264" t="s">
        <v>283</v>
      </c>
      <c r="G1429" s="730" t="s">
        <v>5429</v>
      </c>
      <c r="H1429" s="730" t="s">
        <v>5430</v>
      </c>
      <c r="I1429" s="730" t="s">
        <v>23</v>
      </c>
      <c r="J1429" s="730" t="s">
        <v>25</v>
      </c>
      <c r="K1429" s="730" t="s">
        <v>1843</v>
      </c>
      <c r="L1429" s="730" t="s">
        <v>2682</v>
      </c>
      <c r="M1429" s="730" t="s">
        <v>121</v>
      </c>
      <c r="N1429" s="731">
        <v>42493.0</v>
      </c>
      <c r="O1429" s="731">
        <v>42542.0</v>
      </c>
      <c r="P1429" s="267"/>
      <c r="Q1429" s="268"/>
      <c r="R1429" s="268"/>
      <c r="S1429" s="745">
        <v>1.0</v>
      </c>
      <c r="T1429" s="736">
        <v>309.0</v>
      </c>
      <c r="U1429" s="737">
        <v>5.0</v>
      </c>
      <c r="V1429" s="737">
        <v>5.0</v>
      </c>
      <c r="W1429" s="737">
        <v>0.0</v>
      </c>
      <c r="X1429" s="738">
        <v>10.0</v>
      </c>
      <c r="Y1429" s="737">
        <v>4.0</v>
      </c>
      <c r="Z1429" s="737">
        <v>3.0</v>
      </c>
      <c r="AA1429" s="737">
        <v>0.0</v>
      </c>
      <c r="AB1429" s="738">
        <v>7.0</v>
      </c>
      <c r="AC1429" s="739">
        <v>0.4</v>
      </c>
      <c r="AD1429" s="740">
        <v>4.0</v>
      </c>
      <c r="AE1429" s="732">
        <v>2.0</v>
      </c>
      <c r="AF1429" s="267"/>
      <c r="AG1429" s="267"/>
      <c r="AH1429" s="267"/>
      <c r="AI1429" s="267"/>
      <c r="AJ1429" s="267"/>
      <c r="AK1429" s="733">
        <v>2.0</v>
      </c>
      <c r="AL1429" s="267"/>
      <c r="AM1429" s="267"/>
      <c r="AN1429" s="732">
        <v>3.0</v>
      </c>
      <c r="AO1429" s="267"/>
      <c r="AP1429" s="267"/>
      <c r="AQ1429" s="273"/>
      <c r="AR1429" s="273"/>
      <c r="AS1429" s="267"/>
      <c r="AT1429" s="273"/>
      <c r="AU1429" s="267"/>
      <c r="AV1429" s="267"/>
      <c r="AW1429" s="267"/>
      <c r="AX1429" s="267"/>
      <c r="AY1429" s="267"/>
      <c r="AZ1429" s="273"/>
      <c r="BA1429" s="733">
        <v>2.0</v>
      </c>
      <c r="BB1429" s="267"/>
      <c r="BC1429" s="267"/>
      <c r="BD1429" s="267"/>
      <c r="BE1429" s="267"/>
      <c r="BF1429" s="267"/>
      <c r="BG1429" s="273"/>
      <c r="BH1429" s="267"/>
      <c r="BI1429" s="267"/>
      <c r="BJ1429" s="267"/>
      <c r="BK1429" s="267"/>
      <c r="BL1429" s="267"/>
      <c r="BM1429" s="267"/>
      <c r="BN1429" s="267"/>
      <c r="BO1429" s="273"/>
      <c r="BP1429" s="267"/>
      <c r="BQ1429" s="267"/>
      <c r="BR1429" s="267"/>
      <c r="BS1429" s="267"/>
      <c r="BT1429" s="267"/>
      <c r="BU1429" s="733">
        <v>1.0</v>
      </c>
      <c r="BV1429" s="267"/>
      <c r="BW1429" s="267"/>
      <c r="BX1429" s="273"/>
      <c r="BY1429" s="267"/>
      <c r="BZ1429" s="267"/>
      <c r="CA1429" s="273"/>
      <c r="CB1429" s="267"/>
      <c r="CC1429" s="267"/>
      <c r="CD1429" s="273"/>
      <c r="CE1429" s="267"/>
      <c r="CF1429" s="267"/>
      <c r="CG1429" s="267"/>
      <c r="CH1429" s="267"/>
      <c r="CI1429" s="267"/>
      <c r="CJ1429" s="267"/>
      <c r="CK1429" s="267"/>
      <c r="CL1429" s="267"/>
      <c r="CM1429" s="267"/>
      <c r="CN1429" s="267"/>
      <c r="CO1429" s="267"/>
      <c r="CP1429" s="732">
        <v>1.0</v>
      </c>
      <c r="CQ1429" s="267"/>
      <c r="CR1429" s="267"/>
      <c r="CS1429" s="273"/>
      <c r="CT1429" s="732">
        <v>1.0</v>
      </c>
      <c r="CU1429" s="267"/>
      <c r="CV1429" s="267"/>
      <c r="CW1429" s="267"/>
      <c r="CX1429" s="267"/>
      <c r="CY1429" s="273"/>
      <c r="CZ1429" s="733">
        <v>4.0</v>
      </c>
      <c r="DA1429" s="267"/>
      <c r="DB1429" s="273"/>
      <c r="DC1429" s="732">
        <v>1.0</v>
      </c>
      <c r="DD1429" s="267"/>
      <c r="DE1429" s="267"/>
      <c r="DF1429" s="267"/>
      <c r="DG1429" s="267"/>
      <c r="DH1429" s="267"/>
      <c r="DI1429" s="267"/>
      <c r="DJ1429" s="267"/>
      <c r="DK1429" s="267"/>
      <c r="DL1429" s="267"/>
      <c r="DM1429" s="267"/>
      <c r="DN1429" s="267"/>
      <c r="DO1429" s="267"/>
      <c r="DP1429" s="267"/>
      <c r="DQ1429" s="267"/>
      <c r="DR1429" s="267"/>
      <c r="DS1429" s="267"/>
      <c r="DT1429" s="267"/>
      <c r="DU1429" s="267"/>
      <c r="DV1429" s="267"/>
      <c r="DW1429" s="273"/>
      <c r="DX1429" s="273"/>
      <c r="DY1429" s="267"/>
      <c r="DZ1429" s="273"/>
      <c r="EA1429" s="267"/>
      <c r="EB1429" s="267"/>
      <c r="EC1429" s="273"/>
      <c r="ED1429" s="273"/>
      <c r="EE1429" s="267"/>
      <c r="EF1429" s="273"/>
      <c r="EG1429" s="267"/>
      <c r="EH1429" s="267"/>
      <c r="EI1429" s="273"/>
      <c r="EJ1429" s="267"/>
      <c r="EK1429" s="267"/>
      <c r="EL1429" s="267"/>
      <c r="EM1429" s="273"/>
      <c r="EN1429" s="267"/>
      <c r="EO1429" s="273"/>
      <c r="EP1429" s="273"/>
      <c r="EQ1429" s="267"/>
      <c r="ER1429" s="273"/>
      <c r="ES1429" s="267"/>
      <c r="ET1429" s="267"/>
      <c r="EU1429" s="251"/>
      <c r="EV1429" s="251"/>
      <c r="EW1429" s="251"/>
      <c r="EX1429" s="251"/>
      <c r="EY1429" s="251"/>
      <c r="EZ1429" s="251"/>
      <c r="FA1429" s="730" t="s">
        <v>5431</v>
      </c>
      <c r="FB1429" s="730"/>
      <c r="FC1429" s="730"/>
      <c r="FD1429" s="730"/>
    </row>
    <row r="1430">
      <c r="A1430" s="729" t="s">
        <v>5432</v>
      </c>
      <c r="B1430" s="730" t="s">
        <v>5433</v>
      </c>
      <c r="C1430" s="734" t="s">
        <v>8</v>
      </c>
      <c r="D1430" s="730" t="s">
        <v>18</v>
      </c>
      <c r="E1430" s="735" t="s">
        <v>12</v>
      </c>
      <c r="F1430" s="264" t="s">
        <v>283</v>
      </c>
      <c r="G1430" s="730" t="s">
        <v>5434</v>
      </c>
      <c r="H1430" s="730" t="s">
        <v>1123</v>
      </c>
      <c r="I1430" s="730" t="s">
        <v>23</v>
      </c>
      <c r="J1430" s="730" t="s">
        <v>25</v>
      </c>
      <c r="K1430" s="730" t="s">
        <v>1843</v>
      </c>
      <c r="L1430" s="730" t="s">
        <v>1972</v>
      </c>
      <c r="M1430" s="730" t="s">
        <v>50</v>
      </c>
      <c r="N1430" s="731">
        <v>42487.0</v>
      </c>
      <c r="O1430" s="274"/>
      <c r="P1430" s="267"/>
      <c r="Q1430" s="268"/>
      <c r="R1430" s="268"/>
      <c r="S1430" s="745">
        <v>1.0</v>
      </c>
      <c r="T1430" s="736">
        <v>315.0</v>
      </c>
      <c r="U1430" s="737">
        <v>8.0</v>
      </c>
      <c r="V1430" s="737">
        <v>0.0</v>
      </c>
      <c r="W1430" s="737">
        <v>0.0</v>
      </c>
      <c r="X1430" s="738">
        <v>8.0</v>
      </c>
      <c r="Y1430" s="737">
        <v>6.0</v>
      </c>
      <c r="Z1430" s="737">
        <v>2.0</v>
      </c>
      <c r="AA1430" s="737">
        <v>0.0</v>
      </c>
      <c r="AB1430" s="738">
        <v>8.0</v>
      </c>
      <c r="AC1430" s="739">
        <v>0.75</v>
      </c>
      <c r="AD1430" s="740">
        <v>6.0</v>
      </c>
      <c r="AE1430" s="267"/>
      <c r="AF1430" s="267"/>
      <c r="AG1430" s="267"/>
      <c r="AH1430" s="267"/>
      <c r="AI1430" s="267"/>
      <c r="AJ1430" s="267"/>
      <c r="AK1430" s="733">
        <v>3.0</v>
      </c>
      <c r="AL1430" s="267"/>
      <c r="AM1430" s="267"/>
      <c r="AN1430" s="732">
        <v>1.0</v>
      </c>
      <c r="AO1430" s="267"/>
      <c r="AP1430" s="267"/>
      <c r="AQ1430" s="273"/>
      <c r="AR1430" s="273"/>
      <c r="AS1430" s="267"/>
      <c r="AT1430" s="733">
        <v>1.0</v>
      </c>
      <c r="AU1430" s="732">
        <v>1.0</v>
      </c>
      <c r="AV1430" s="267"/>
      <c r="AW1430" s="267"/>
      <c r="AX1430" s="267"/>
      <c r="AY1430" s="267"/>
      <c r="AZ1430" s="733">
        <v>1.0</v>
      </c>
      <c r="BA1430" s="273"/>
      <c r="BB1430" s="267"/>
      <c r="BC1430" s="732">
        <v>2.0</v>
      </c>
      <c r="BD1430" s="267"/>
      <c r="BE1430" s="267"/>
      <c r="BF1430" s="267"/>
      <c r="BG1430" s="273"/>
      <c r="BH1430" s="267"/>
      <c r="BI1430" s="732">
        <v>1.0</v>
      </c>
      <c r="BJ1430" s="267"/>
      <c r="BK1430" s="267"/>
      <c r="BL1430" s="732">
        <v>3.0</v>
      </c>
      <c r="BM1430" s="267"/>
      <c r="BN1430" s="267"/>
      <c r="BO1430" s="733">
        <v>1.0</v>
      </c>
      <c r="BP1430" s="267"/>
      <c r="BQ1430" s="267"/>
      <c r="BR1430" s="267"/>
      <c r="BS1430" s="267"/>
      <c r="BT1430" s="267"/>
      <c r="BU1430" s="733">
        <v>1.0</v>
      </c>
      <c r="BV1430" s="267"/>
      <c r="BW1430" s="267"/>
      <c r="BX1430" s="273"/>
      <c r="BY1430" s="732">
        <v>1.0</v>
      </c>
      <c r="BZ1430" s="267"/>
      <c r="CA1430" s="273"/>
      <c r="CB1430" s="267"/>
      <c r="CC1430" s="267"/>
      <c r="CD1430" s="273"/>
      <c r="CE1430" s="267"/>
      <c r="CF1430" s="267"/>
      <c r="CG1430" s="267"/>
      <c r="CH1430" s="267"/>
      <c r="CI1430" s="267"/>
      <c r="CJ1430" s="267"/>
      <c r="CK1430" s="267"/>
      <c r="CL1430" s="267"/>
      <c r="CM1430" s="267"/>
      <c r="CN1430" s="267"/>
      <c r="CO1430" s="267"/>
      <c r="CP1430" s="267"/>
      <c r="CQ1430" s="267"/>
      <c r="CR1430" s="267"/>
      <c r="CS1430" s="273"/>
      <c r="CT1430" s="267"/>
      <c r="CU1430" s="267"/>
      <c r="CV1430" s="267"/>
      <c r="CW1430" s="267"/>
      <c r="CX1430" s="267"/>
      <c r="CY1430" s="273"/>
      <c r="CZ1430" s="273"/>
      <c r="DA1430" s="267"/>
      <c r="DB1430" s="273"/>
      <c r="DC1430" s="267"/>
      <c r="DD1430" s="267"/>
      <c r="DE1430" s="267"/>
      <c r="DF1430" s="267"/>
      <c r="DG1430" s="267"/>
      <c r="DH1430" s="267"/>
      <c r="DI1430" s="267"/>
      <c r="DJ1430" s="267"/>
      <c r="DK1430" s="267"/>
      <c r="DL1430" s="267"/>
      <c r="DM1430" s="267"/>
      <c r="DN1430" s="267"/>
      <c r="DO1430" s="267"/>
      <c r="DP1430" s="267"/>
      <c r="DQ1430" s="267"/>
      <c r="DR1430" s="267"/>
      <c r="DS1430" s="267"/>
      <c r="DT1430" s="267"/>
      <c r="DU1430" s="267"/>
      <c r="DV1430" s="267"/>
      <c r="DW1430" s="273"/>
      <c r="DX1430" s="273"/>
      <c r="DY1430" s="267"/>
      <c r="DZ1430" s="273"/>
      <c r="EA1430" s="267"/>
      <c r="EB1430" s="267"/>
      <c r="EC1430" s="273"/>
      <c r="ED1430" s="273"/>
      <c r="EE1430" s="267"/>
      <c r="EF1430" s="273"/>
      <c r="EG1430" s="267"/>
      <c r="EH1430" s="267"/>
      <c r="EI1430" s="273"/>
      <c r="EJ1430" s="267"/>
      <c r="EK1430" s="267"/>
      <c r="EL1430" s="267"/>
      <c r="EM1430" s="273"/>
      <c r="EN1430" s="267"/>
      <c r="EO1430" s="273"/>
      <c r="EP1430" s="273"/>
      <c r="EQ1430" s="267"/>
      <c r="ER1430" s="273"/>
      <c r="ES1430" s="267"/>
      <c r="ET1430" s="267"/>
      <c r="EU1430" s="251"/>
      <c r="EV1430" s="251"/>
      <c r="EW1430" s="251"/>
      <c r="EX1430" s="251"/>
      <c r="EY1430" s="251"/>
      <c r="EZ1430" s="251"/>
      <c r="FA1430" s="730" t="s">
        <v>5435</v>
      </c>
      <c r="FB1430" s="730"/>
      <c r="FC1430" s="730"/>
      <c r="FD1430" s="730"/>
    </row>
    <row r="1431">
      <c r="A1431" s="729" t="s">
        <v>5436</v>
      </c>
      <c r="B1431" s="730" t="s">
        <v>5355</v>
      </c>
      <c r="C1431" s="734" t="s">
        <v>42</v>
      </c>
      <c r="D1431" s="730" t="s">
        <v>18</v>
      </c>
      <c r="E1431" s="735" t="s">
        <v>30</v>
      </c>
      <c r="F1431" s="263"/>
      <c r="G1431" s="730" t="s">
        <v>5437</v>
      </c>
      <c r="H1431" s="730" t="s">
        <v>5395</v>
      </c>
      <c r="I1431" s="730" t="s">
        <v>23</v>
      </c>
      <c r="J1431" s="730" t="s">
        <v>25</v>
      </c>
      <c r="K1431" s="730" t="s">
        <v>1843</v>
      </c>
      <c r="L1431" s="730" t="s">
        <v>1967</v>
      </c>
      <c r="M1431" s="730" t="s">
        <v>50</v>
      </c>
      <c r="N1431" s="731">
        <v>42642.0</v>
      </c>
      <c r="O1431" s="731">
        <v>42642.0</v>
      </c>
      <c r="P1431" s="267"/>
      <c r="Q1431" s="268"/>
      <c r="R1431" s="268"/>
      <c r="S1431" s="745">
        <v>1.0</v>
      </c>
      <c r="T1431" s="736">
        <v>160.0</v>
      </c>
      <c r="U1431" s="737">
        <v>4.0</v>
      </c>
      <c r="V1431" s="737">
        <v>4.0</v>
      </c>
      <c r="W1431" s="737">
        <v>0.0</v>
      </c>
      <c r="X1431" s="738">
        <v>8.0</v>
      </c>
      <c r="Y1431" s="737">
        <v>2.0</v>
      </c>
      <c r="Z1431" s="737">
        <v>1.0</v>
      </c>
      <c r="AA1431" s="737">
        <v>0.0</v>
      </c>
      <c r="AB1431" s="738">
        <v>3.0</v>
      </c>
      <c r="AC1431" s="739">
        <v>0.25</v>
      </c>
      <c r="AD1431" s="740" t="s">
        <v>5332</v>
      </c>
      <c r="AE1431" s="732">
        <v>2.0</v>
      </c>
      <c r="AF1431" s="732">
        <v>1.0</v>
      </c>
      <c r="AG1431" s="267"/>
      <c r="AH1431" s="267"/>
      <c r="AI1431" s="267"/>
      <c r="AJ1431" s="267"/>
      <c r="AK1431" s="273"/>
      <c r="AL1431" s="267"/>
      <c r="AM1431" s="267"/>
      <c r="AN1431" s="732">
        <v>1.0</v>
      </c>
      <c r="AO1431" s="267"/>
      <c r="AP1431" s="267"/>
      <c r="AQ1431" s="273"/>
      <c r="AR1431" s="273"/>
      <c r="AS1431" s="267"/>
      <c r="AT1431" s="273"/>
      <c r="AU1431" s="267"/>
      <c r="AV1431" s="267"/>
      <c r="AW1431" s="267"/>
      <c r="AX1431" s="732">
        <v>1.0</v>
      </c>
      <c r="AY1431" s="267"/>
      <c r="AZ1431" s="273"/>
      <c r="BA1431" s="273"/>
      <c r="BB1431" s="267"/>
      <c r="BC1431" s="267"/>
      <c r="BD1431" s="267"/>
      <c r="BE1431" s="267"/>
      <c r="BF1431" s="267"/>
      <c r="BG1431" s="273"/>
      <c r="BH1431" s="267"/>
      <c r="BI1431" s="732">
        <v>1.0</v>
      </c>
      <c r="BJ1431" s="732">
        <v>2.0</v>
      </c>
      <c r="BK1431" s="267"/>
      <c r="BL1431" s="267"/>
      <c r="BM1431" s="267"/>
      <c r="BN1431" s="267"/>
      <c r="BO1431" s="273"/>
      <c r="BP1431" s="267"/>
      <c r="BQ1431" s="267"/>
      <c r="BR1431" s="267"/>
      <c r="BS1431" s="267"/>
      <c r="BT1431" s="267"/>
      <c r="BU1431" s="273"/>
      <c r="BV1431" s="267"/>
      <c r="BW1431" s="267"/>
      <c r="BX1431" s="273"/>
      <c r="BY1431" s="267"/>
      <c r="BZ1431" s="267"/>
      <c r="CA1431" s="273"/>
      <c r="CB1431" s="267"/>
      <c r="CC1431" s="267"/>
      <c r="CD1431" s="273"/>
      <c r="CE1431" s="267"/>
      <c r="CF1431" s="267"/>
      <c r="CG1431" s="267"/>
      <c r="CH1431" s="267"/>
      <c r="CI1431" s="267"/>
      <c r="CJ1431" s="267"/>
      <c r="CK1431" s="267"/>
      <c r="CL1431" s="267"/>
      <c r="CM1431" s="267"/>
      <c r="CN1431" s="267"/>
      <c r="CO1431" s="267"/>
      <c r="CP1431" s="267"/>
      <c r="CQ1431" s="267"/>
      <c r="CR1431" s="267"/>
      <c r="CS1431" s="273"/>
      <c r="CT1431" s="267"/>
      <c r="CU1431" s="267"/>
      <c r="CV1431" s="267"/>
      <c r="CW1431" s="267"/>
      <c r="CX1431" s="267"/>
      <c r="CY1431" s="273"/>
      <c r="CZ1431" s="273"/>
      <c r="DA1431" s="267"/>
      <c r="DB1431" s="273"/>
      <c r="DC1431" s="267"/>
      <c r="DD1431" s="267"/>
      <c r="DE1431" s="732">
        <v>1.0</v>
      </c>
      <c r="DF1431" s="267"/>
      <c r="DG1431" s="267"/>
      <c r="DH1431" s="732">
        <v>1.0</v>
      </c>
      <c r="DI1431" s="732">
        <v>1.0</v>
      </c>
      <c r="DJ1431" s="267"/>
      <c r="DK1431" s="267"/>
      <c r="DL1431" s="267"/>
      <c r="DM1431" s="267"/>
      <c r="DN1431" s="267"/>
      <c r="DO1431" s="267"/>
      <c r="DP1431" s="267"/>
      <c r="DQ1431" s="267"/>
      <c r="DR1431" s="267"/>
      <c r="DS1431" s="267"/>
      <c r="DT1431" s="267"/>
      <c r="DU1431" s="267"/>
      <c r="DV1431" s="267"/>
      <c r="DW1431" s="273"/>
      <c r="DX1431" s="273"/>
      <c r="DY1431" s="267"/>
      <c r="DZ1431" s="273"/>
      <c r="EA1431" s="267"/>
      <c r="EB1431" s="267"/>
      <c r="EC1431" s="273"/>
      <c r="ED1431" s="273"/>
      <c r="EE1431" s="267"/>
      <c r="EF1431" s="273"/>
      <c r="EG1431" s="267"/>
      <c r="EH1431" s="267"/>
      <c r="EI1431" s="273"/>
      <c r="EJ1431" s="267"/>
      <c r="EK1431" s="267"/>
      <c r="EL1431" s="267"/>
      <c r="EM1431" s="273"/>
      <c r="EN1431" s="267"/>
      <c r="EO1431" s="273"/>
      <c r="EP1431" s="273"/>
      <c r="EQ1431" s="267"/>
      <c r="ER1431" s="273"/>
      <c r="ES1431" s="267"/>
      <c r="ET1431" s="267"/>
      <c r="EU1431" s="251"/>
      <c r="EV1431" s="251"/>
      <c r="EW1431" s="251"/>
      <c r="EX1431" s="251"/>
      <c r="EY1431" s="251"/>
      <c r="EZ1431" s="251"/>
      <c r="FA1431" s="730" t="s">
        <v>5438</v>
      </c>
      <c r="FB1431" s="730"/>
      <c r="FC1431" s="730"/>
      <c r="FD1431" s="730"/>
    </row>
    <row r="1432">
      <c r="A1432" s="729" t="s">
        <v>5439</v>
      </c>
      <c r="B1432" s="730" t="s">
        <v>5440</v>
      </c>
      <c r="C1432" s="734" t="s">
        <v>8</v>
      </c>
      <c r="D1432" s="730" t="s">
        <v>18</v>
      </c>
      <c r="E1432" s="735" t="s">
        <v>12</v>
      </c>
      <c r="F1432" s="264" t="s">
        <v>283</v>
      </c>
      <c r="G1432" s="730" t="s">
        <v>1997</v>
      </c>
      <c r="H1432" s="730" t="s">
        <v>1271</v>
      </c>
      <c r="I1432" s="730" t="s">
        <v>23</v>
      </c>
      <c r="J1432" s="730" t="s">
        <v>25</v>
      </c>
      <c r="K1432" s="730" t="s">
        <v>1843</v>
      </c>
      <c r="L1432" s="730" t="s">
        <v>1972</v>
      </c>
      <c r="M1432" s="730" t="s">
        <v>50</v>
      </c>
      <c r="N1432" s="731">
        <v>42485.0</v>
      </c>
      <c r="O1432" s="731">
        <v>42485.0</v>
      </c>
      <c r="P1432" s="267"/>
      <c r="Q1432" s="268"/>
      <c r="R1432" s="268"/>
      <c r="S1432" s="314"/>
      <c r="T1432" s="736">
        <v>317.0</v>
      </c>
      <c r="U1432" s="737">
        <v>5.0</v>
      </c>
      <c r="V1432" s="737">
        <v>4.0</v>
      </c>
      <c r="W1432" s="737">
        <v>0.0</v>
      </c>
      <c r="X1432" s="738">
        <v>9.0</v>
      </c>
      <c r="Y1432" s="737">
        <v>2.0</v>
      </c>
      <c r="Z1432" s="737">
        <v>1.0</v>
      </c>
      <c r="AA1432" s="737">
        <v>0.0</v>
      </c>
      <c r="AB1432" s="738">
        <v>3.0</v>
      </c>
      <c r="AC1432" s="739">
        <v>0.22</v>
      </c>
      <c r="AD1432" s="740">
        <v>2.0</v>
      </c>
      <c r="AE1432" s="267"/>
      <c r="AF1432" s="267"/>
      <c r="AG1432" s="267"/>
      <c r="AH1432" s="267"/>
      <c r="AI1432" s="267"/>
      <c r="AJ1432" s="267"/>
      <c r="AK1432" s="733">
        <v>2.0</v>
      </c>
      <c r="AL1432" s="267"/>
      <c r="AM1432" s="267"/>
      <c r="AN1432" s="732">
        <v>1.0</v>
      </c>
      <c r="AO1432" s="267"/>
      <c r="AP1432" s="267"/>
      <c r="AQ1432" s="733">
        <v>1.0</v>
      </c>
      <c r="AR1432" s="273"/>
      <c r="AS1432" s="267"/>
      <c r="AT1432" s="273"/>
      <c r="AU1432" s="267"/>
      <c r="AV1432" s="267"/>
      <c r="AW1432" s="267"/>
      <c r="AX1432" s="267"/>
      <c r="AY1432" s="267"/>
      <c r="AZ1432" s="273"/>
      <c r="BA1432" s="273"/>
      <c r="BB1432" s="267"/>
      <c r="BC1432" s="267"/>
      <c r="BD1432" s="267"/>
      <c r="BE1432" s="267"/>
      <c r="BF1432" s="267"/>
      <c r="BG1432" s="733">
        <v>1.0</v>
      </c>
      <c r="BH1432" s="267"/>
      <c r="BI1432" s="732">
        <v>1.0</v>
      </c>
      <c r="BJ1432" s="732">
        <v>1.0</v>
      </c>
      <c r="BK1432" s="267"/>
      <c r="BL1432" s="732">
        <v>1.0</v>
      </c>
      <c r="BM1432" s="267"/>
      <c r="BN1432" s="267"/>
      <c r="BO1432" s="273"/>
      <c r="BP1432" s="732">
        <v>1.0</v>
      </c>
      <c r="BQ1432" s="267"/>
      <c r="BR1432" s="267"/>
      <c r="BS1432" s="267"/>
      <c r="BT1432" s="267"/>
      <c r="BU1432" s="733">
        <v>1.0</v>
      </c>
      <c r="BV1432" s="732">
        <v>2.0</v>
      </c>
      <c r="BW1432" s="267"/>
      <c r="BX1432" s="273"/>
      <c r="BY1432" s="267"/>
      <c r="BZ1432" s="267"/>
      <c r="CA1432" s="273"/>
      <c r="CB1432" s="267"/>
      <c r="CC1432" s="267"/>
      <c r="CD1432" s="273"/>
      <c r="CE1432" s="267"/>
      <c r="CF1432" s="267"/>
      <c r="CG1432" s="267"/>
      <c r="CH1432" s="267"/>
      <c r="CI1432" s="267"/>
      <c r="CJ1432" s="267"/>
      <c r="CK1432" s="267"/>
      <c r="CL1432" s="267"/>
      <c r="CM1432" s="267"/>
      <c r="CN1432" s="267"/>
      <c r="CO1432" s="267"/>
      <c r="CP1432" s="267"/>
      <c r="CQ1432" s="267"/>
      <c r="CR1432" s="267"/>
      <c r="CS1432" s="273"/>
      <c r="CT1432" s="267"/>
      <c r="CU1432" s="267"/>
      <c r="CV1432" s="267"/>
      <c r="CW1432" s="267"/>
      <c r="CX1432" s="267"/>
      <c r="CY1432" s="273"/>
      <c r="CZ1432" s="273"/>
      <c r="DA1432" s="267"/>
      <c r="DB1432" s="273"/>
      <c r="DC1432" s="267"/>
      <c r="DD1432" s="267"/>
      <c r="DE1432" s="267"/>
      <c r="DF1432" s="267"/>
      <c r="DG1432" s="267"/>
      <c r="DH1432" s="267"/>
      <c r="DI1432" s="267"/>
      <c r="DJ1432" s="267"/>
      <c r="DK1432" s="267"/>
      <c r="DL1432" s="267"/>
      <c r="DM1432" s="267"/>
      <c r="DN1432" s="267"/>
      <c r="DO1432" s="267"/>
      <c r="DP1432" s="267"/>
      <c r="DQ1432" s="267"/>
      <c r="DR1432" s="267"/>
      <c r="DS1432" s="267"/>
      <c r="DT1432" s="267"/>
      <c r="DU1432" s="267"/>
      <c r="DV1432" s="267"/>
      <c r="DW1432" s="273"/>
      <c r="DX1432" s="273"/>
      <c r="DY1432" s="267"/>
      <c r="DZ1432" s="273"/>
      <c r="EA1432" s="267"/>
      <c r="EB1432" s="267"/>
      <c r="EC1432" s="273"/>
      <c r="ED1432" s="273"/>
      <c r="EE1432" s="267"/>
      <c r="EF1432" s="273"/>
      <c r="EG1432" s="267"/>
      <c r="EH1432" s="267"/>
      <c r="EI1432" s="273"/>
      <c r="EJ1432" s="267"/>
      <c r="EK1432" s="267"/>
      <c r="EL1432" s="267"/>
      <c r="EM1432" s="273"/>
      <c r="EN1432" s="267"/>
      <c r="EO1432" s="273"/>
      <c r="EP1432" s="273"/>
      <c r="EQ1432" s="267"/>
      <c r="ER1432" s="273"/>
      <c r="ES1432" s="267"/>
      <c r="ET1432" s="267"/>
      <c r="EU1432" s="251"/>
      <c r="EV1432" s="251"/>
      <c r="EW1432" s="251"/>
      <c r="EX1432" s="251"/>
      <c r="EY1432" s="251"/>
      <c r="EZ1432" s="251"/>
      <c r="FA1432" s="730" t="s">
        <v>5441</v>
      </c>
      <c r="FB1432" s="730"/>
      <c r="FC1432" s="730"/>
      <c r="FD1432" s="730"/>
    </row>
    <row r="1433">
      <c r="A1433" s="729" t="s">
        <v>5442</v>
      </c>
      <c r="B1433" s="730" t="s">
        <v>5443</v>
      </c>
      <c r="C1433" s="734" t="s">
        <v>8</v>
      </c>
      <c r="D1433" s="730" t="s">
        <v>18</v>
      </c>
      <c r="E1433" s="735" t="s">
        <v>12</v>
      </c>
      <c r="F1433" s="264" t="s">
        <v>283</v>
      </c>
      <c r="G1433" s="730" t="s">
        <v>5444</v>
      </c>
      <c r="H1433" s="730" t="s">
        <v>952</v>
      </c>
      <c r="I1433" s="730" t="s">
        <v>23</v>
      </c>
      <c r="J1433" s="730" t="s">
        <v>25</v>
      </c>
      <c r="K1433" s="730" t="s">
        <v>1843</v>
      </c>
      <c r="L1433" s="730" t="s">
        <v>2225</v>
      </c>
      <c r="M1433" s="730" t="s">
        <v>50</v>
      </c>
      <c r="N1433" s="731">
        <v>42480.0</v>
      </c>
      <c r="O1433" s="731">
        <v>42500.0</v>
      </c>
      <c r="P1433" s="267"/>
      <c r="Q1433" s="268"/>
      <c r="R1433" s="268"/>
      <c r="S1433" s="314"/>
      <c r="T1433" s="736">
        <v>322.0</v>
      </c>
      <c r="U1433" s="737">
        <v>6.0</v>
      </c>
      <c r="V1433" s="737">
        <v>3.0</v>
      </c>
      <c r="W1433" s="737">
        <v>0.0</v>
      </c>
      <c r="X1433" s="738">
        <v>9.0</v>
      </c>
      <c r="Y1433" s="737">
        <v>5.0</v>
      </c>
      <c r="Z1433" s="737">
        <v>3.0</v>
      </c>
      <c r="AA1433" s="737">
        <v>0.0</v>
      </c>
      <c r="AB1433" s="738">
        <v>8.0</v>
      </c>
      <c r="AC1433" s="739">
        <v>0.56</v>
      </c>
      <c r="AD1433" s="740">
        <v>5.0</v>
      </c>
      <c r="AE1433" s="267"/>
      <c r="AF1433" s="267"/>
      <c r="AG1433" s="267"/>
      <c r="AH1433" s="267"/>
      <c r="AI1433" s="267"/>
      <c r="AJ1433" s="267"/>
      <c r="AK1433" s="733">
        <v>4.0</v>
      </c>
      <c r="AL1433" s="267"/>
      <c r="AM1433" s="267"/>
      <c r="AN1433" s="267"/>
      <c r="AO1433" s="267"/>
      <c r="AP1433" s="267"/>
      <c r="AQ1433" s="733">
        <v>1.0</v>
      </c>
      <c r="AR1433" s="273"/>
      <c r="AS1433" s="267"/>
      <c r="AT1433" s="273"/>
      <c r="AU1433" s="267"/>
      <c r="AV1433" s="267"/>
      <c r="AW1433" s="267"/>
      <c r="AX1433" s="732">
        <v>1.0</v>
      </c>
      <c r="AY1433" s="267"/>
      <c r="AZ1433" s="733">
        <v>4.0</v>
      </c>
      <c r="BA1433" s="273"/>
      <c r="BB1433" s="267"/>
      <c r="BC1433" s="267"/>
      <c r="BD1433" s="732">
        <v>1.0</v>
      </c>
      <c r="BE1433" s="267"/>
      <c r="BF1433" s="267"/>
      <c r="BG1433" s="733">
        <v>1.0</v>
      </c>
      <c r="BH1433" s="267"/>
      <c r="BI1433" s="267"/>
      <c r="BJ1433" s="732">
        <v>1.0</v>
      </c>
      <c r="BK1433" s="267"/>
      <c r="BL1433" s="732">
        <v>1.0</v>
      </c>
      <c r="BM1433" s="732">
        <v>1.0</v>
      </c>
      <c r="BN1433" s="267"/>
      <c r="BO1433" s="733">
        <v>1.0</v>
      </c>
      <c r="BP1433" s="267"/>
      <c r="BQ1433" s="267"/>
      <c r="BR1433" s="267"/>
      <c r="BS1433" s="267"/>
      <c r="BT1433" s="267"/>
      <c r="BU1433" s="273"/>
      <c r="BV1433" s="267"/>
      <c r="BW1433" s="267"/>
      <c r="BX1433" s="273"/>
      <c r="BY1433" s="732">
        <v>1.0</v>
      </c>
      <c r="BZ1433" s="267"/>
      <c r="CA1433" s="273"/>
      <c r="CB1433" s="267"/>
      <c r="CC1433" s="267"/>
      <c r="CD1433" s="273"/>
      <c r="CE1433" s="267"/>
      <c r="CF1433" s="267"/>
      <c r="CG1433" s="267"/>
      <c r="CH1433" s="267"/>
      <c r="CI1433" s="267"/>
      <c r="CJ1433" s="267"/>
      <c r="CK1433" s="267"/>
      <c r="CL1433" s="267"/>
      <c r="CM1433" s="267"/>
      <c r="CN1433" s="267"/>
      <c r="CO1433" s="267"/>
      <c r="CP1433" s="267"/>
      <c r="CQ1433" s="267"/>
      <c r="CR1433" s="267"/>
      <c r="CS1433" s="273"/>
      <c r="CT1433" s="267"/>
      <c r="CU1433" s="267"/>
      <c r="CV1433" s="267"/>
      <c r="CW1433" s="267"/>
      <c r="CX1433" s="267"/>
      <c r="CY1433" s="273"/>
      <c r="CZ1433" s="273"/>
      <c r="DA1433" s="267"/>
      <c r="DB1433" s="273"/>
      <c r="DC1433" s="267"/>
      <c r="DD1433" s="267"/>
      <c r="DE1433" s="267"/>
      <c r="DF1433" s="267"/>
      <c r="DG1433" s="267"/>
      <c r="DH1433" s="267"/>
      <c r="DI1433" s="267"/>
      <c r="DJ1433" s="267"/>
      <c r="DK1433" s="267"/>
      <c r="DL1433" s="267"/>
      <c r="DM1433" s="267"/>
      <c r="DN1433" s="267"/>
      <c r="DO1433" s="267"/>
      <c r="DP1433" s="267"/>
      <c r="DQ1433" s="267"/>
      <c r="DR1433" s="267"/>
      <c r="DS1433" s="267"/>
      <c r="DT1433" s="267"/>
      <c r="DU1433" s="267"/>
      <c r="DV1433" s="267"/>
      <c r="DW1433" s="273"/>
      <c r="DX1433" s="273"/>
      <c r="DY1433" s="267"/>
      <c r="DZ1433" s="273"/>
      <c r="EA1433" s="267"/>
      <c r="EB1433" s="267"/>
      <c r="EC1433" s="273"/>
      <c r="ED1433" s="273"/>
      <c r="EE1433" s="267"/>
      <c r="EF1433" s="273"/>
      <c r="EG1433" s="267"/>
      <c r="EH1433" s="267"/>
      <c r="EI1433" s="273"/>
      <c r="EJ1433" s="267"/>
      <c r="EK1433" s="267"/>
      <c r="EL1433" s="267"/>
      <c r="EM1433" s="273"/>
      <c r="EN1433" s="267"/>
      <c r="EO1433" s="273"/>
      <c r="EP1433" s="273"/>
      <c r="EQ1433" s="267"/>
      <c r="ER1433" s="273"/>
      <c r="ES1433" s="267"/>
      <c r="ET1433" s="267"/>
      <c r="EU1433" s="251"/>
      <c r="EV1433" s="251"/>
      <c r="EW1433" s="251"/>
      <c r="EX1433" s="251"/>
      <c r="EY1433" s="251"/>
      <c r="EZ1433" s="251"/>
      <c r="FA1433" s="730" t="s">
        <v>5445</v>
      </c>
      <c r="FB1433" s="730"/>
      <c r="FC1433" s="730"/>
      <c r="FD1433" s="730"/>
    </row>
    <row r="1434">
      <c r="A1434" s="729" t="s">
        <v>5446</v>
      </c>
      <c r="B1434" s="730" t="s">
        <v>5447</v>
      </c>
      <c r="C1434" s="734" t="s">
        <v>79</v>
      </c>
      <c r="D1434" s="730" t="s">
        <v>18</v>
      </c>
      <c r="E1434" s="735" t="s">
        <v>12</v>
      </c>
      <c r="F1434" s="264" t="s">
        <v>283</v>
      </c>
      <c r="G1434" s="730" t="s">
        <v>5448</v>
      </c>
      <c r="H1434" s="730" t="s">
        <v>968</v>
      </c>
      <c r="I1434" s="730" t="s">
        <v>23</v>
      </c>
      <c r="J1434" s="730" t="s">
        <v>25</v>
      </c>
      <c r="K1434" s="730" t="s">
        <v>1843</v>
      </c>
      <c r="L1434" s="730" t="s">
        <v>2260</v>
      </c>
      <c r="M1434" s="730" t="s">
        <v>65</v>
      </c>
      <c r="N1434" s="731">
        <v>42480.0</v>
      </c>
      <c r="O1434" s="731">
        <v>42514.0</v>
      </c>
      <c r="P1434" s="267"/>
      <c r="Q1434" s="268"/>
      <c r="R1434" s="268"/>
      <c r="S1434" s="745">
        <v>1.0</v>
      </c>
      <c r="T1434" s="736">
        <v>322.0</v>
      </c>
      <c r="U1434" s="737">
        <v>4.0</v>
      </c>
      <c r="V1434" s="737">
        <v>2.0</v>
      </c>
      <c r="W1434" s="737">
        <v>0.0</v>
      </c>
      <c r="X1434" s="738">
        <v>6.0</v>
      </c>
      <c r="Y1434" s="737">
        <v>1.0</v>
      </c>
      <c r="Z1434" s="737">
        <v>2.0</v>
      </c>
      <c r="AA1434" s="737">
        <v>0.0</v>
      </c>
      <c r="AB1434" s="738">
        <v>3.0</v>
      </c>
      <c r="AC1434" s="739">
        <v>0.17</v>
      </c>
      <c r="AD1434" s="740">
        <v>1.0</v>
      </c>
      <c r="AE1434" s="267"/>
      <c r="AF1434" s="267"/>
      <c r="AG1434" s="267"/>
      <c r="AH1434" s="267"/>
      <c r="AI1434" s="267"/>
      <c r="AJ1434" s="267"/>
      <c r="AK1434" s="733">
        <v>1.0</v>
      </c>
      <c r="AL1434" s="267"/>
      <c r="AM1434" s="267"/>
      <c r="AN1434" s="267"/>
      <c r="AO1434" s="267"/>
      <c r="AP1434" s="267"/>
      <c r="AQ1434" s="733">
        <v>2.0</v>
      </c>
      <c r="AR1434" s="273"/>
      <c r="AS1434" s="267"/>
      <c r="AT1434" s="273"/>
      <c r="AU1434" s="267"/>
      <c r="AV1434" s="267"/>
      <c r="AW1434" s="267"/>
      <c r="AX1434" s="267"/>
      <c r="AY1434" s="267"/>
      <c r="AZ1434" s="273"/>
      <c r="BA1434" s="273"/>
      <c r="BB1434" s="267"/>
      <c r="BC1434" s="267"/>
      <c r="BD1434" s="267"/>
      <c r="BE1434" s="267"/>
      <c r="BF1434" s="267"/>
      <c r="BG1434" s="273"/>
      <c r="BH1434" s="267"/>
      <c r="BI1434" s="267"/>
      <c r="BJ1434" s="267"/>
      <c r="BK1434" s="267"/>
      <c r="BL1434" s="267"/>
      <c r="BM1434" s="267"/>
      <c r="BN1434" s="267"/>
      <c r="BO1434" s="273"/>
      <c r="BP1434" s="267"/>
      <c r="BQ1434" s="267"/>
      <c r="BR1434" s="267"/>
      <c r="BS1434" s="267"/>
      <c r="BT1434" s="267"/>
      <c r="BU1434" s="273"/>
      <c r="BV1434" s="267"/>
      <c r="BW1434" s="267"/>
      <c r="BX1434" s="273"/>
      <c r="BY1434" s="267"/>
      <c r="BZ1434" s="267"/>
      <c r="CA1434" s="273"/>
      <c r="CB1434" s="732">
        <v>2.0</v>
      </c>
      <c r="CC1434" s="267"/>
      <c r="CD1434" s="273"/>
      <c r="CE1434" s="267"/>
      <c r="CF1434" s="267"/>
      <c r="CG1434" s="267"/>
      <c r="CH1434" s="267"/>
      <c r="CI1434" s="267"/>
      <c r="CJ1434" s="267"/>
      <c r="CK1434" s="267"/>
      <c r="CL1434" s="267"/>
      <c r="CM1434" s="267"/>
      <c r="CN1434" s="267"/>
      <c r="CO1434" s="267"/>
      <c r="CP1434" s="267"/>
      <c r="CQ1434" s="267"/>
      <c r="CR1434" s="267"/>
      <c r="CS1434" s="273"/>
      <c r="CT1434" s="267"/>
      <c r="CU1434" s="267"/>
      <c r="CV1434" s="267"/>
      <c r="CW1434" s="267"/>
      <c r="CX1434" s="267"/>
      <c r="CY1434" s="273"/>
      <c r="CZ1434" s="273"/>
      <c r="DA1434" s="267"/>
      <c r="DB1434" s="273"/>
      <c r="DC1434" s="267"/>
      <c r="DD1434" s="267"/>
      <c r="DE1434" s="732">
        <v>1.0</v>
      </c>
      <c r="DF1434" s="267"/>
      <c r="DG1434" s="267"/>
      <c r="DH1434" s="732">
        <v>1.0</v>
      </c>
      <c r="DI1434" s="732">
        <v>2.0</v>
      </c>
      <c r="DJ1434" s="267"/>
      <c r="DK1434" s="267"/>
      <c r="DL1434" s="267"/>
      <c r="DM1434" s="267"/>
      <c r="DN1434" s="267"/>
      <c r="DO1434" s="267"/>
      <c r="DP1434" s="267"/>
      <c r="DQ1434" s="267"/>
      <c r="DR1434" s="267"/>
      <c r="DS1434" s="267"/>
      <c r="DT1434" s="267"/>
      <c r="DU1434" s="267"/>
      <c r="DV1434" s="267"/>
      <c r="DW1434" s="273"/>
      <c r="DX1434" s="273"/>
      <c r="DY1434" s="267"/>
      <c r="DZ1434" s="273"/>
      <c r="EA1434" s="267"/>
      <c r="EB1434" s="267"/>
      <c r="EC1434" s="273"/>
      <c r="ED1434" s="273"/>
      <c r="EE1434" s="267"/>
      <c r="EF1434" s="273"/>
      <c r="EG1434" s="267"/>
      <c r="EH1434" s="267"/>
      <c r="EI1434" s="273"/>
      <c r="EJ1434" s="267"/>
      <c r="EK1434" s="267"/>
      <c r="EL1434" s="267"/>
      <c r="EM1434" s="273"/>
      <c r="EN1434" s="267"/>
      <c r="EO1434" s="273"/>
      <c r="EP1434" s="273"/>
      <c r="EQ1434" s="267"/>
      <c r="ER1434" s="273"/>
      <c r="ES1434" s="267"/>
      <c r="ET1434" s="267"/>
      <c r="EU1434" s="251"/>
      <c r="EV1434" s="251"/>
      <c r="EW1434" s="251"/>
      <c r="EX1434" s="251"/>
      <c r="EY1434" s="251"/>
      <c r="EZ1434" s="251"/>
      <c r="FA1434" s="730" t="s">
        <v>5449</v>
      </c>
      <c r="FB1434" s="730"/>
      <c r="FC1434" s="730"/>
      <c r="FD1434" s="730"/>
    </row>
    <row r="1435">
      <c r="A1435" s="729" t="s">
        <v>5450</v>
      </c>
      <c r="B1435" s="730" t="s">
        <v>5451</v>
      </c>
      <c r="C1435" s="734" t="s">
        <v>8</v>
      </c>
      <c r="D1435" s="730" t="s">
        <v>18</v>
      </c>
      <c r="E1435" s="735" t="s">
        <v>12</v>
      </c>
      <c r="F1435" s="264" t="s">
        <v>283</v>
      </c>
      <c r="G1435" s="730" t="s">
        <v>3070</v>
      </c>
      <c r="H1435" s="730" t="s">
        <v>1823</v>
      </c>
      <c r="I1435" s="730" t="s">
        <v>23</v>
      </c>
      <c r="J1435" s="730" t="s">
        <v>25</v>
      </c>
      <c r="K1435" s="730" t="s">
        <v>1843</v>
      </c>
      <c r="L1435" s="730" t="s">
        <v>1972</v>
      </c>
      <c r="M1435" s="730" t="s">
        <v>50</v>
      </c>
      <c r="N1435" s="731">
        <v>42478.0</v>
      </c>
      <c r="O1435" s="731">
        <v>42478.0</v>
      </c>
      <c r="P1435" s="267"/>
      <c r="Q1435" s="268"/>
      <c r="R1435" s="268"/>
      <c r="S1435" s="745">
        <v>1.0</v>
      </c>
      <c r="T1435" s="736">
        <v>324.0</v>
      </c>
      <c r="U1435" s="737">
        <v>8.0</v>
      </c>
      <c r="V1435" s="737">
        <v>1.0</v>
      </c>
      <c r="W1435" s="737">
        <v>0.0</v>
      </c>
      <c r="X1435" s="738">
        <v>9.0</v>
      </c>
      <c r="Y1435" s="737">
        <v>3.0</v>
      </c>
      <c r="Z1435" s="737">
        <v>2.0</v>
      </c>
      <c r="AA1435" s="737">
        <v>1.0</v>
      </c>
      <c r="AB1435" s="738">
        <v>6.0</v>
      </c>
      <c r="AC1435" s="739">
        <v>0.33</v>
      </c>
      <c r="AD1435" s="740">
        <v>3.0</v>
      </c>
      <c r="AE1435" s="267"/>
      <c r="AF1435" s="267"/>
      <c r="AG1435" s="267"/>
      <c r="AH1435" s="267"/>
      <c r="AI1435" s="267"/>
      <c r="AJ1435" s="267"/>
      <c r="AK1435" s="733">
        <v>5.0</v>
      </c>
      <c r="AL1435" s="267"/>
      <c r="AM1435" s="267"/>
      <c r="AN1435" s="267"/>
      <c r="AO1435" s="267"/>
      <c r="AP1435" s="267"/>
      <c r="AQ1435" s="273"/>
      <c r="AR1435" s="273"/>
      <c r="AS1435" s="267"/>
      <c r="AT1435" s="273"/>
      <c r="AU1435" s="267"/>
      <c r="AV1435" s="267"/>
      <c r="AW1435" s="267"/>
      <c r="AX1435" s="267"/>
      <c r="AY1435" s="267"/>
      <c r="AZ1435" s="273"/>
      <c r="BA1435" s="273"/>
      <c r="BB1435" s="267"/>
      <c r="BC1435" s="267"/>
      <c r="BD1435" s="267"/>
      <c r="BE1435" s="267"/>
      <c r="BF1435" s="267"/>
      <c r="BG1435" s="273"/>
      <c r="BH1435" s="267"/>
      <c r="BI1435" s="732">
        <v>1.0</v>
      </c>
      <c r="BJ1435" s="732">
        <v>1.0</v>
      </c>
      <c r="BK1435" s="267"/>
      <c r="BL1435" s="732">
        <v>2.0</v>
      </c>
      <c r="BM1435" s="267"/>
      <c r="BN1435" s="267"/>
      <c r="BO1435" s="273"/>
      <c r="BP1435" s="267"/>
      <c r="BQ1435" s="267"/>
      <c r="BR1435" s="267"/>
      <c r="BS1435" s="732">
        <v>1.0</v>
      </c>
      <c r="BT1435" s="267"/>
      <c r="BU1435" s="273"/>
      <c r="BV1435" s="267"/>
      <c r="BW1435" s="267"/>
      <c r="BX1435" s="733">
        <v>1.0</v>
      </c>
      <c r="BY1435" s="267"/>
      <c r="BZ1435" s="267"/>
      <c r="CA1435" s="733">
        <v>1.0</v>
      </c>
      <c r="CB1435" s="267"/>
      <c r="CC1435" s="267"/>
      <c r="CD1435" s="273"/>
      <c r="CE1435" s="267"/>
      <c r="CF1435" s="267"/>
      <c r="CG1435" s="732">
        <v>1.0</v>
      </c>
      <c r="CH1435" s="267"/>
      <c r="CI1435" s="267"/>
      <c r="CJ1435" s="267"/>
      <c r="CK1435" s="267"/>
      <c r="CL1435" s="267"/>
      <c r="CM1435" s="267"/>
      <c r="CN1435" s="267"/>
      <c r="CO1435" s="267"/>
      <c r="CP1435" s="267"/>
      <c r="CQ1435" s="732">
        <v>1.0</v>
      </c>
      <c r="CR1435" s="267"/>
      <c r="CS1435" s="273"/>
      <c r="CT1435" s="267"/>
      <c r="CU1435" s="267"/>
      <c r="CV1435" s="267"/>
      <c r="CW1435" s="267"/>
      <c r="CX1435" s="267"/>
      <c r="CY1435" s="273"/>
      <c r="CZ1435" s="273"/>
      <c r="DA1435" s="267"/>
      <c r="DB1435" s="273"/>
      <c r="DC1435" s="267"/>
      <c r="DD1435" s="267"/>
      <c r="DE1435" s="267"/>
      <c r="DF1435" s="267"/>
      <c r="DG1435" s="267"/>
      <c r="DH1435" s="267"/>
      <c r="DI1435" s="267"/>
      <c r="DJ1435" s="267"/>
      <c r="DK1435" s="267"/>
      <c r="DL1435" s="267"/>
      <c r="DM1435" s="267"/>
      <c r="DN1435" s="267"/>
      <c r="DO1435" s="267"/>
      <c r="DP1435" s="267"/>
      <c r="DQ1435" s="267"/>
      <c r="DR1435" s="267"/>
      <c r="DS1435" s="267"/>
      <c r="DT1435" s="267"/>
      <c r="DU1435" s="267"/>
      <c r="DV1435" s="267"/>
      <c r="DW1435" s="273"/>
      <c r="DX1435" s="273"/>
      <c r="DY1435" s="267"/>
      <c r="DZ1435" s="273"/>
      <c r="EA1435" s="267"/>
      <c r="EB1435" s="267"/>
      <c r="EC1435" s="273"/>
      <c r="ED1435" s="273"/>
      <c r="EE1435" s="267"/>
      <c r="EF1435" s="273"/>
      <c r="EG1435" s="267"/>
      <c r="EH1435" s="267"/>
      <c r="EI1435" s="273"/>
      <c r="EJ1435" s="267"/>
      <c r="EK1435" s="267"/>
      <c r="EL1435" s="267"/>
      <c r="EM1435" s="273"/>
      <c r="EN1435" s="267"/>
      <c r="EO1435" s="273"/>
      <c r="EP1435" s="273"/>
      <c r="EQ1435" s="267"/>
      <c r="ER1435" s="273"/>
      <c r="ES1435" s="267"/>
      <c r="ET1435" s="267"/>
      <c r="EU1435" s="251"/>
      <c r="EV1435" s="251"/>
      <c r="EW1435" s="251"/>
      <c r="EX1435" s="251"/>
      <c r="EY1435" s="251"/>
      <c r="EZ1435" s="747">
        <v>1.0</v>
      </c>
      <c r="FA1435" s="730" t="s">
        <v>5452</v>
      </c>
      <c r="FB1435" s="730"/>
      <c r="FC1435" s="730"/>
      <c r="FD1435" s="730"/>
    </row>
    <row r="1436">
      <c r="A1436" s="729" t="s">
        <v>5453</v>
      </c>
      <c r="B1436" s="730" t="s">
        <v>1407</v>
      </c>
      <c r="C1436" s="734" t="s">
        <v>8</v>
      </c>
      <c r="D1436" s="730" t="s">
        <v>18</v>
      </c>
      <c r="E1436" s="735" t="s">
        <v>12</v>
      </c>
      <c r="F1436" s="264" t="s">
        <v>283</v>
      </c>
      <c r="G1436" s="730" t="s">
        <v>5454</v>
      </c>
      <c r="H1436" s="730" t="s">
        <v>1067</v>
      </c>
      <c r="I1436" s="730" t="s">
        <v>23</v>
      </c>
      <c r="J1436" s="730" t="s">
        <v>25</v>
      </c>
      <c r="K1436" s="730" t="s">
        <v>1843</v>
      </c>
      <c r="L1436" s="730" t="s">
        <v>2055</v>
      </c>
      <c r="M1436" s="730" t="s">
        <v>88</v>
      </c>
      <c r="N1436" s="731">
        <v>42475.0</v>
      </c>
      <c r="O1436" s="274"/>
      <c r="P1436" s="267"/>
      <c r="Q1436" s="268"/>
      <c r="R1436" s="268"/>
      <c r="S1436" s="745">
        <v>1.0</v>
      </c>
      <c r="T1436" s="736">
        <v>327.0</v>
      </c>
      <c r="U1436" s="737">
        <v>6.0</v>
      </c>
      <c r="V1436" s="737">
        <v>0.0</v>
      </c>
      <c r="W1436" s="737">
        <v>0.0</v>
      </c>
      <c r="X1436" s="738">
        <v>6.0</v>
      </c>
      <c r="Y1436" s="737">
        <v>6.0</v>
      </c>
      <c r="Z1436" s="737">
        <v>4.0</v>
      </c>
      <c r="AA1436" s="737">
        <v>0.0</v>
      </c>
      <c r="AB1436" s="738">
        <v>10.0</v>
      </c>
      <c r="AC1436" s="739">
        <v>1.0</v>
      </c>
      <c r="AD1436" s="740">
        <v>6.0</v>
      </c>
      <c r="AE1436" s="267"/>
      <c r="AF1436" s="267"/>
      <c r="AG1436" s="267"/>
      <c r="AH1436" s="267"/>
      <c r="AI1436" s="267"/>
      <c r="AJ1436" s="267"/>
      <c r="AK1436" s="733">
        <v>3.0</v>
      </c>
      <c r="AL1436" s="267"/>
      <c r="AM1436" s="267"/>
      <c r="AN1436" s="267"/>
      <c r="AO1436" s="267"/>
      <c r="AP1436" s="267"/>
      <c r="AQ1436" s="733">
        <v>1.0</v>
      </c>
      <c r="AR1436" s="273"/>
      <c r="AS1436" s="267"/>
      <c r="AT1436" s="733">
        <v>2.0</v>
      </c>
      <c r="AU1436" s="267"/>
      <c r="AV1436" s="267"/>
      <c r="AW1436" s="267"/>
      <c r="AX1436" s="267"/>
      <c r="AY1436" s="267"/>
      <c r="AZ1436" s="733">
        <v>2.0</v>
      </c>
      <c r="BA1436" s="273"/>
      <c r="BB1436" s="267"/>
      <c r="BC1436" s="732">
        <v>1.0</v>
      </c>
      <c r="BD1436" s="267"/>
      <c r="BE1436" s="267"/>
      <c r="BF1436" s="267"/>
      <c r="BG1436" s="733">
        <v>2.0</v>
      </c>
      <c r="BH1436" s="267"/>
      <c r="BI1436" s="732">
        <v>1.0</v>
      </c>
      <c r="BJ1436" s="267"/>
      <c r="BK1436" s="267"/>
      <c r="BL1436" s="732">
        <v>2.0</v>
      </c>
      <c r="BM1436" s="267"/>
      <c r="BN1436" s="267"/>
      <c r="BO1436" s="273"/>
      <c r="BP1436" s="267"/>
      <c r="BQ1436" s="267"/>
      <c r="BR1436" s="267"/>
      <c r="BS1436" s="732">
        <v>2.0</v>
      </c>
      <c r="BT1436" s="267"/>
      <c r="BU1436" s="273"/>
      <c r="BV1436" s="267"/>
      <c r="BW1436" s="267"/>
      <c r="BX1436" s="273"/>
      <c r="BY1436" s="267"/>
      <c r="BZ1436" s="267"/>
      <c r="CA1436" s="273"/>
      <c r="CB1436" s="267"/>
      <c r="CC1436" s="267"/>
      <c r="CD1436" s="273"/>
      <c r="CE1436" s="267"/>
      <c r="CF1436" s="267"/>
      <c r="CG1436" s="267"/>
      <c r="CH1436" s="267"/>
      <c r="CI1436" s="267"/>
      <c r="CJ1436" s="267"/>
      <c r="CK1436" s="267"/>
      <c r="CL1436" s="267"/>
      <c r="CM1436" s="267"/>
      <c r="CN1436" s="267"/>
      <c r="CO1436" s="267"/>
      <c r="CP1436" s="267"/>
      <c r="CQ1436" s="267"/>
      <c r="CR1436" s="267"/>
      <c r="CS1436" s="273"/>
      <c r="CT1436" s="267"/>
      <c r="CU1436" s="267"/>
      <c r="CV1436" s="267"/>
      <c r="CW1436" s="267"/>
      <c r="CX1436" s="267"/>
      <c r="CY1436" s="273"/>
      <c r="CZ1436" s="273"/>
      <c r="DA1436" s="267"/>
      <c r="DB1436" s="273"/>
      <c r="DC1436" s="267"/>
      <c r="DD1436" s="267"/>
      <c r="DE1436" s="267"/>
      <c r="DF1436" s="267"/>
      <c r="DG1436" s="267"/>
      <c r="DH1436" s="267"/>
      <c r="DI1436" s="267"/>
      <c r="DJ1436" s="267"/>
      <c r="DK1436" s="267"/>
      <c r="DL1436" s="267"/>
      <c r="DM1436" s="267"/>
      <c r="DN1436" s="267"/>
      <c r="DO1436" s="267"/>
      <c r="DP1436" s="267"/>
      <c r="DQ1436" s="267"/>
      <c r="DR1436" s="267"/>
      <c r="DS1436" s="267"/>
      <c r="DT1436" s="267"/>
      <c r="DU1436" s="267"/>
      <c r="DV1436" s="267"/>
      <c r="DW1436" s="273"/>
      <c r="DX1436" s="273"/>
      <c r="DY1436" s="267"/>
      <c r="DZ1436" s="273"/>
      <c r="EA1436" s="267"/>
      <c r="EB1436" s="267"/>
      <c r="EC1436" s="273"/>
      <c r="ED1436" s="273"/>
      <c r="EE1436" s="267"/>
      <c r="EF1436" s="273"/>
      <c r="EG1436" s="267"/>
      <c r="EH1436" s="267"/>
      <c r="EI1436" s="273"/>
      <c r="EJ1436" s="267"/>
      <c r="EK1436" s="267"/>
      <c r="EL1436" s="267"/>
      <c r="EM1436" s="273"/>
      <c r="EN1436" s="267"/>
      <c r="EO1436" s="273"/>
      <c r="EP1436" s="273"/>
      <c r="EQ1436" s="267"/>
      <c r="ER1436" s="273"/>
      <c r="ES1436" s="267"/>
      <c r="ET1436" s="267"/>
      <c r="EU1436" s="251"/>
      <c r="EV1436" s="251"/>
      <c r="EW1436" s="251"/>
      <c r="EX1436" s="251"/>
      <c r="EY1436" s="251"/>
      <c r="EZ1436" s="251"/>
      <c r="FA1436" s="730" t="s">
        <v>5455</v>
      </c>
      <c r="FB1436" s="730"/>
      <c r="FC1436" s="730"/>
      <c r="FD1436" s="730"/>
    </row>
    <row r="1437">
      <c r="A1437" s="729" t="s">
        <v>5456</v>
      </c>
      <c r="B1437" s="730" t="s">
        <v>5457</v>
      </c>
      <c r="C1437" s="734" t="s">
        <v>102</v>
      </c>
      <c r="D1437" s="730" t="s">
        <v>18</v>
      </c>
      <c r="E1437" s="735" t="s">
        <v>12</v>
      </c>
      <c r="F1437" s="264" t="s">
        <v>283</v>
      </c>
      <c r="G1437" s="730" t="s">
        <v>3154</v>
      </c>
      <c r="H1437" s="730" t="s">
        <v>1020</v>
      </c>
      <c r="I1437" s="730" t="s">
        <v>13</v>
      </c>
      <c r="J1437" s="730" t="s">
        <v>25</v>
      </c>
      <c r="K1437" s="730" t="s">
        <v>1843</v>
      </c>
      <c r="L1437" s="730" t="s">
        <v>1967</v>
      </c>
      <c r="M1437" s="730" t="s">
        <v>50</v>
      </c>
      <c r="N1437" s="731">
        <v>42473.0</v>
      </c>
      <c r="O1437" s="731">
        <v>42481.0</v>
      </c>
      <c r="P1437" s="267"/>
      <c r="Q1437" s="268"/>
      <c r="R1437" s="268"/>
      <c r="S1437" s="745">
        <v>1.0</v>
      </c>
      <c r="T1437" s="736">
        <v>329.0</v>
      </c>
      <c r="U1437" s="737">
        <v>12.0</v>
      </c>
      <c r="V1437" s="737">
        <v>6.0</v>
      </c>
      <c r="W1437" s="737">
        <v>0.0</v>
      </c>
      <c r="X1437" s="738">
        <v>18.0</v>
      </c>
      <c r="Y1437" s="737">
        <v>16.0</v>
      </c>
      <c r="Z1437" s="737">
        <v>16.0</v>
      </c>
      <c r="AA1437" s="737">
        <v>0.0</v>
      </c>
      <c r="AB1437" s="738">
        <v>32.0</v>
      </c>
      <c r="AC1437" s="739">
        <v>0.89</v>
      </c>
      <c r="AD1437" s="740">
        <v>16.0</v>
      </c>
      <c r="AE1437" s="267"/>
      <c r="AF1437" s="267"/>
      <c r="AG1437" s="267"/>
      <c r="AH1437" s="267"/>
      <c r="AI1437" s="267"/>
      <c r="AJ1437" s="267"/>
      <c r="AK1437" s="733">
        <v>7.0</v>
      </c>
      <c r="AL1437" s="267"/>
      <c r="AM1437" s="267"/>
      <c r="AN1437" s="732">
        <v>6.0</v>
      </c>
      <c r="AO1437" s="267"/>
      <c r="AP1437" s="267"/>
      <c r="AQ1437" s="733">
        <v>1.0</v>
      </c>
      <c r="AR1437" s="733">
        <v>3.0</v>
      </c>
      <c r="AS1437" s="267"/>
      <c r="AT1437" s="733">
        <v>2.0</v>
      </c>
      <c r="AU1437" s="732">
        <v>2.0</v>
      </c>
      <c r="AV1437" s="267"/>
      <c r="AW1437" s="732">
        <v>1.0</v>
      </c>
      <c r="AX1437" s="732">
        <v>1.0</v>
      </c>
      <c r="AY1437" s="267"/>
      <c r="AZ1437" s="733">
        <v>1.0</v>
      </c>
      <c r="BA1437" s="733">
        <v>1.0</v>
      </c>
      <c r="BB1437" s="267"/>
      <c r="BC1437" s="267"/>
      <c r="BD1437" s="267"/>
      <c r="BE1437" s="267"/>
      <c r="BF1437" s="732">
        <v>3.0</v>
      </c>
      <c r="BG1437" s="733">
        <v>1.0</v>
      </c>
      <c r="BH1437" s="267"/>
      <c r="BI1437" s="267"/>
      <c r="BJ1437" s="267"/>
      <c r="BK1437" s="267"/>
      <c r="BL1437" s="267"/>
      <c r="BM1437" s="732">
        <v>1.0</v>
      </c>
      <c r="BN1437" s="267"/>
      <c r="BO1437" s="733">
        <v>1.0</v>
      </c>
      <c r="BP1437" s="267"/>
      <c r="BQ1437" s="267"/>
      <c r="BR1437" s="732">
        <v>1.0</v>
      </c>
      <c r="BS1437" s="732">
        <v>1.0</v>
      </c>
      <c r="BT1437" s="267"/>
      <c r="BU1437" s="273"/>
      <c r="BV1437" s="267"/>
      <c r="BW1437" s="267"/>
      <c r="BX1437" s="273"/>
      <c r="BY1437" s="267"/>
      <c r="BZ1437" s="267"/>
      <c r="CA1437" s="733">
        <v>1.0</v>
      </c>
      <c r="CB1437" s="267"/>
      <c r="CC1437" s="267"/>
      <c r="CD1437" s="273"/>
      <c r="CE1437" s="267"/>
      <c r="CF1437" s="267"/>
      <c r="CG1437" s="732">
        <v>1.0</v>
      </c>
      <c r="CH1437" s="267"/>
      <c r="CI1437" s="267"/>
      <c r="CJ1437" s="732">
        <v>1.0</v>
      </c>
      <c r="CK1437" s="732">
        <v>5.0</v>
      </c>
      <c r="CL1437" s="267"/>
      <c r="CM1437" s="267"/>
      <c r="CN1437" s="732">
        <v>2.0</v>
      </c>
      <c r="CO1437" s="267"/>
      <c r="CP1437" s="732">
        <v>2.0</v>
      </c>
      <c r="CQ1437" s="267"/>
      <c r="CR1437" s="267"/>
      <c r="CS1437" s="273"/>
      <c r="CT1437" s="267"/>
      <c r="CU1437" s="267"/>
      <c r="CV1437" s="267"/>
      <c r="CW1437" s="732">
        <v>2.0</v>
      </c>
      <c r="CX1437" s="267"/>
      <c r="CY1437" s="273"/>
      <c r="CZ1437" s="273"/>
      <c r="DA1437" s="267"/>
      <c r="DB1437" s="273"/>
      <c r="DC1437" s="732">
        <v>2.0</v>
      </c>
      <c r="DD1437" s="267"/>
      <c r="DE1437" s="267"/>
      <c r="DF1437" s="267"/>
      <c r="DG1437" s="267"/>
      <c r="DH1437" s="267"/>
      <c r="DI1437" s="267"/>
      <c r="DJ1437" s="267"/>
      <c r="DK1437" s="267"/>
      <c r="DL1437" s="267"/>
      <c r="DM1437" s="267"/>
      <c r="DN1437" s="267"/>
      <c r="DO1437" s="732">
        <v>1.0</v>
      </c>
      <c r="DP1437" s="267"/>
      <c r="DQ1437" s="267"/>
      <c r="DR1437" s="267"/>
      <c r="DS1437" s="267"/>
      <c r="DT1437" s="267"/>
      <c r="DU1437" s="267"/>
      <c r="DV1437" s="267"/>
      <c r="DW1437" s="273"/>
      <c r="DX1437" s="273"/>
      <c r="DY1437" s="267"/>
      <c r="DZ1437" s="273"/>
      <c r="EA1437" s="267"/>
      <c r="EB1437" s="267"/>
      <c r="EC1437" s="273"/>
      <c r="ED1437" s="273"/>
      <c r="EE1437" s="267"/>
      <c r="EF1437" s="273"/>
      <c r="EG1437" s="267"/>
      <c r="EH1437" s="267"/>
      <c r="EI1437" s="273"/>
      <c r="EJ1437" s="267"/>
      <c r="EK1437" s="267"/>
      <c r="EL1437" s="267"/>
      <c r="EM1437" s="273"/>
      <c r="EN1437" s="267"/>
      <c r="EO1437" s="273"/>
      <c r="EP1437" s="273"/>
      <c r="EQ1437" s="267"/>
      <c r="ER1437" s="273"/>
      <c r="ES1437" s="267"/>
      <c r="ET1437" s="267"/>
      <c r="EU1437" s="251"/>
      <c r="EV1437" s="251"/>
      <c r="EW1437" s="251"/>
      <c r="EX1437" s="251"/>
      <c r="EY1437" s="251"/>
      <c r="EZ1437" s="251"/>
      <c r="FA1437" s="730" t="s">
        <v>5458</v>
      </c>
      <c r="FB1437" s="730"/>
      <c r="FC1437" s="730"/>
      <c r="FD1437" s="730"/>
    </row>
    <row r="1438">
      <c r="A1438" s="729" t="s">
        <v>5459</v>
      </c>
      <c r="B1438" s="730" t="s">
        <v>5460</v>
      </c>
      <c r="C1438" s="734" t="s">
        <v>42</v>
      </c>
      <c r="D1438" s="730" t="s">
        <v>18</v>
      </c>
      <c r="E1438" s="735" t="s">
        <v>19</v>
      </c>
      <c r="F1438" s="263"/>
      <c r="G1438" s="730" t="s">
        <v>5461</v>
      </c>
      <c r="H1438" s="730" t="s">
        <v>5374</v>
      </c>
      <c r="I1438" s="730" t="s">
        <v>23</v>
      </c>
      <c r="J1438" s="730" t="s">
        <v>25</v>
      </c>
      <c r="K1438" s="730" t="s">
        <v>1843</v>
      </c>
      <c r="L1438" s="730" t="s">
        <v>5375</v>
      </c>
      <c r="M1438" s="730" t="s">
        <v>50</v>
      </c>
      <c r="N1438" s="731">
        <v>42642.0</v>
      </c>
      <c r="O1438" s="731">
        <v>42642.0</v>
      </c>
      <c r="P1438" s="267"/>
      <c r="Q1438" s="268"/>
      <c r="R1438" s="268"/>
      <c r="S1438" s="745">
        <v>1.0</v>
      </c>
      <c r="T1438" s="736">
        <v>160.0</v>
      </c>
      <c r="U1438" s="737">
        <v>3.0</v>
      </c>
      <c r="V1438" s="737">
        <v>2.0</v>
      </c>
      <c r="W1438" s="737">
        <v>0.0</v>
      </c>
      <c r="X1438" s="738">
        <v>5.0</v>
      </c>
      <c r="Y1438" s="737">
        <v>5.0</v>
      </c>
      <c r="Z1438" s="737">
        <v>3.0</v>
      </c>
      <c r="AA1438" s="737">
        <v>0.0</v>
      </c>
      <c r="AB1438" s="738">
        <v>8.0</v>
      </c>
      <c r="AC1438" s="739">
        <v>1.0</v>
      </c>
      <c r="AD1438" s="740" t="s">
        <v>5332</v>
      </c>
      <c r="AE1438" s="732">
        <v>1.0</v>
      </c>
      <c r="AF1438" s="267"/>
      <c r="AG1438" s="267"/>
      <c r="AH1438" s="267"/>
      <c r="AI1438" s="267"/>
      <c r="AJ1438" s="267"/>
      <c r="AK1438" s="273"/>
      <c r="AL1438" s="267"/>
      <c r="AM1438" s="267"/>
      <c r="AN1438" s="732">
        <v>1.0</v>
      </c>
      <c r="AO1438" s="267"/>
      <c r="AP1438" s="267"/>
      <c r="AQ1438" s="733">
        <v>1.0</v>
      </c>
      <c r="AR1438" s="733">
        <v>2.0</v>
      </c>
      <c r="AS1438" s="267"/>
      <c r="AT1438" s="733">
        <v>1.0</v>
      </c>
      <c r="AU1438" s="267"/>
      <c r="AV1438" s="267"/>
      <c r="AW1438" s="732">
        <v>1.0</v>
      </c>
      <c r="AX1438" s="267"/>
      <c r="AY1438" s="267"/>
      <c r="AZ1438" s="733">
        <v>3.0</v>
      </c>
      <c r="BA1438" s="273"/>
      <c r="BB1438" s="267"/>
      <c r="BC1438" s="267"/>
      <c r="BD1438" s="267"/>
      <c r="BE1438" s="267"/>
      <c r="BF1438" s="267"/>
      <c r="BG1438" s="273"/>
      <c r="BH1438" s="267"/>
      <c r="BI1438" s="267"/>
      <c r="BJ1438" s="267"/>
      <c r="BK1438" s="267"/>
      <c r="BL1438" s="267"/>
      <c r="BM1438" s="267"/>
      <c r="BN1438" s="267"/>
      <c r="BO1438" s="273"/>
      <c r="BP1438" s="267"/>
      <c r="BQ1438" s="267"/>
      <c r="BR1438" s="267"/>
      <c r="BS1438" s="732">
        <v>1.0</v>
      </c>
      <c r="BT1438" s="267"/>
      <c r="BU1438" s="273"/>
      <c r="BV1438" s="267"/>
      <c r="BW1438" s="267"/>
      <c r="BX1438" s="273"/>
      <c r="BY1438" s="267"/>
      <c r="BZ1438" s="267"/>
      <c r="CA1438" s="273"/>
      <c r="CB1438" s="267"/>
      <c r="CC1438" s="267"/>
      <c r="CD1438" s="273"/>
      <c r="CE1438" s="267"/>
      <c r="CF1438" s="267"/>
      <c r="CG1438" s="267"/>
      <c r="CH1438" s="267"/>
      <c r="CI1438" s="267"/>
      <c r="CJ1438" s="267"/>
      <c r="CK1438" s="732">
        <v>1.0</v>
      </c>
      <c r="CL1438" s="267"/>
      <c r="CM1438" s="267"/>
      <c r="CN1438" s="267"/>
      <c r="CO1438" s="267"/>
      <c r="CP1438" s="267"/>
      <c r="CQ1438" s="732">
        <v>1.0</v>
      </c>
      <c r="CR1438" s="267"/>
      <c r="CS1438" s="273"/>
      <c r="CT1438" s="267"/>
      <c r="CU1438" s="267"/>
      <c r="CV1438" s="267"/>
      <c r="CW1438" s="267"/>
      <c r="CX1438" s="267"/>
      <c r="CY1438" s="273"/>
      <c r="CZ1438" s="273"/>
      <c r="DA1438" s="267"/>
      <c r="DB1438" s="273"/>
      <c r="DC1438" s="267"/>
      <c r="DD1438" s="267"/>
      <c r="DE1438" s="267"/>
      <c r="DF1438" s="267"/>
      <c r="DG1438" s="267"/>
      <c r="DH1438" s="267"/>
      <c r="DI1438" s="267"/>
      <c r="DJ1438" s="267"/>
      <c r="DK1438" s="267"/>
      <c r="DL1438" s="267"/>
      <c r="DM1438" s="267"/>
      <c r="DN1438" s="267"/>
      <c r="DO1438" s="267"/>
      <c r="DP1438" s="267"/>
      <c r="DQ1438" s="267"/>
      <c r="DR1438" s="267"/>
      <c r="DS1438" s="267"/>
      <c r="DT1438" s="267"/>
      <c r="DU1438" s="267"/>
      <c r="DV1438" s="267"/>
      <c r="DW1438" s="273"/>
      <c r="DX1438" s="273"/>
      <c r="DY1438" s="267"/>
      <c r="DZ1438" s="273"/>
      <c r="EA1438" s="267"/>
      <c r="EB1438" s="267"/>
      <c r="EC1438" s="273"/>
      <c r="ED1438" s="273"/>
      <c r="EE1438" s="267"/>
      <c r="EF1438" s="273"/>
      <c r="EG1438" s="267"/>
      <c r="EH1438" s="267"/>
      <c r="EI1438" s="273"/>
      <c r="EJ1438" s="267"/>
      <c r="EK1438" s="267"/>
      <c r="EL1438" s="267"/>
      <c r="EM1438" s="273"/>
      <c r="EN1438" s="267"/>
      <c r="EO1438" s="273"/>
      <c r="EP1438" s="273"/>
      <c r="EQ1438" s="267"/>
      <c r="ER1438" s="273"/>
      <c r="ES1438" s="267"/>
      <c r="ET1438" s="267"/>
      <c r="EU1438" s="251"/>
      <c r="EV1438" s="251"/>
      <c r="EW1438" s="251"/>
      <c r="EX1438" s="251"/>
      <c r="EY1438" s="251"/>
      <c r="EZ1438" s="251"/>
      <c r="FA1438" s="730" t="s">
        <v>5462</v>
      </c>
      <c r="FB1438" s="730"/>
      <c r="FC1438" s="730"/>
      <c r="FD1438" s="730"/>
    </row>
    <row r="1439">
      <c r="A1439" s="729" t="s">
        <v>5463</v>
      </c>
      <c r="B1439" s="730" t="s">
        <v>5464</v>
      </c>
      <c r="C1439" s="734" t="s">
        <v>42</v>
      </c>
      <c r="D1439" s="730" t="s">
        <v>18</v>
      </c>
      <c r="E1439" s="748" t="s">
        <v>30</v>
      </c>
      <c r="F1439" s="749" t="s">
        <v>283</v>
      </c>
      <c r="G1439" s="730" t="s">
        <v>5356</v>
      </c>
      <c r="H1439" s="730" t="s">
        <v>5395</v>
      </c>
      <c r="I1439" s="730" t="s">
        <v>23</v>
      </c>
      <c r="J1439" s="730" t="s">
        <v>25</v>
      </c>
      <c r="K1439" s="730" t="s">
        <v>96</v>
      </c>
      <c r="L1439" s="730" t="s">
        <v>1967</v>
      </c>
      <c r="M1439" s="730" t="s">
        <v>50</v>
      </c>
      <c r="N1439" s="731">
        <v>42641.0</v>
      </c>
      <c r="O1439" s="731">
        <v>42641.0</v>
      </c>
      <c r="P1439" s="267"/>
      <c r="Q1439" s="268"/>
      <c r="R1439" s="268"/>
      <c r="S1439" s="745">
        <v>1.0</v>
      </c>
      <c r="T1439" s="736">
        <v>161.0</v>
      </c>
      <c r="U1439" s="737">
        <v>3.0</v>
      </c>
      <c r="V1439" s="737">
        <v>4.0</v>
      </c>
      <c r="W1439" s="737">
        <v>0.0</v>
      </c>
      <c r="X1439" s="738">
        <v>7.0</v>
      </c>
      <c r="Y1439" s="737">
        <v>3.0</v>
      </c>
      <c r="Z1439" s="737">
        <v>2.0</v>
      </c>
      <c r="AA1439" s="737">
        <v>0.0</v>
      </c>
      <c r="AB1439" s="738">
        <v>5.0</v>
      </c>
      <c r="AC1439" s="739">
        <v>0.43</v>
      </c>
      <c r="AD1439" s="740" t="s">
        <v>5332</v>
      </c>
      <c r="AE1439" s="732">
        <v>2.0</v>
      </c>
      <c r="AF1439" s="732">
        <v>2.0</v>
      </c>
      <c r="AG1439" s="267"/>
      <c r="AH1439" s="732">
        <v>2.0</v>
      </c>
      <c r="AI1439" s="267"/>
      <c r="AJ1439" s="267"/>
      <c r="AK1439" s="273"/>
      <c r="AL1439" s="732">
        <v>1.0</v>
      </c>
      <c r="AM1439" s="267"/>
      <c r="AN1439" s="267"/>
      <c r="AO1439" s="267"/>
      <c r="AP1439" s="267"/>
      <c r="AQ1439" s="273"/>
      <c r="AR1439" s="273"/>
      <c r="AS1439" s="267"/>
      <c r="AT1439" s="273"/>
      <c r="AU1439" s="267"/>
      <c r="AV1439" s="267"/>
      <c r="AW1439" s="732">
        <v>1.0</v>
      </c>
      <c r="AX1439" s="267"/>
      <c r="AY1439" s="267"/>
      <c r="AZ1439" s="273"/>
      <c r="BA1439" s="733">
        <v>1.0</v>
      </c>
      <c r="BB1439" s="267"/>
      <c r="BC1439" s="267"/>
      <c r="BD1439" s="732">
        <v>1.0</v>
      </c>
      <c r="BE1439" s="267"/>
      <c r="BF1439" s="267"/>
      <c r="BG1439" s="273"/>
      <c r="BH1439" s="267"/>
      <c r="BI1439" s="267"/>
      <c r="BJ1439" s="267"/>
      <c r="BK1439" s="267"/>
      <c r="BL1439" s="267"/>
      <c r="BM1439" s="267"/>
      <c r="BN1439" s="267"/>
      <c r="BO1439" s="273"/>
      <c r="BP1439" s="267"/>
      <c r="BQ1439" s="267"/>
      <c r="BR1439" s="267"/>
      <c r="BS1439" s="267"/>
      <c r="BT1439" s="267"/>
      <c r="BU1439" s="273"/>
      <c r="BV1439" s="267"/>
      <c r="BW1439" s="267"/>
      <c r="BX1439" s="273"/>
      <c r="BY1439" s="267"/>
      <c r="BZ1439" s="267"/>
      <c r="CA1439" s="273"/>
      <c r="CB1439" s="267"/>
      <c r="CC1439" s="267"/>
      <c r="CD1439" s="273"/>
      <c r="CE1439" s="267"/>
      <c r="CF1439" s="267"/>
      <c r="CG1439" s="267"/>
      <c r="CH1439" s="267"/>
      <c r="CI1439" s="267"/>
      <c r="CJ1439" s="732">
        <v>1.0</v>
      </c>
      <c r="CK1439" s="732">
        <v>1.0</v>
      </c>
      <c r="CL1439" s="267"/>
      <c r="CM1439" s="267"/>
      <c r="CN1439" s="267"/>
      <c r="CO1439" s="267"/>
      <c r="CP1439" s="267"/>
      <c r="CQ1439" s="267"/>
      <c r="CR1439" s="267"/>
      <c r="CS1439" s="273"/>
      <c r="CT1439" s="267"/>
      <c r="CU1439" s="267"/>
      <c r="CV1439" s="267"/>
      <c r="CW1439" s="267"/>
      <c r="CX1439" s="267"/>
      <c r="CY1439" s="273"/>
      <c r="CZ1439" s="273"/>
      <c r="DA1439" s="267"/>
      <c r="DB1439" s="273"/>
      <c r="DC1439" s="267"/>
      <c r="DD1439" s="267"/>
      <c r="DE1439" s="267"/>
      <c r="DF1439" s="267"/>
      <c r="DG1439" s="267"/>
      <c r="DH1439" s="267"/>
      <c r="DI1439" s="267"/>
      <c r="DJ1439" s="267"/>
      <c r="DK1439" s="267"/>
      <c r="DL1439" s="267"/>
      <c r="DM1439" s="267"/>
      <c r="DN1439" s="267"/>
      <c r="DO1439" s="267"/>
      <c r="DP1439" s="267"/>
      <c r="DQ1439" s="267"/>
      <c r="DR1439" s="267"/>
      <c r="DS1439" s="267"/>
      <c r="DT1439" s="267"/>
      <c r="DU1439" s="267"/>
      <c r="DV1439" s="267"/>
      <c r="DW1439" s="273"/>
      <c r="DX1439" s="273"/>
      <c r="DY1439" s="267"/>
      <c r="DZ1439" s="273"/>
      <c r="EA1439" s="267"/>
      <c r="EB1439" s="267"/>
      <c r="EC1439" s="273"/>
      <c r="ED1439" s="273"/>
      <c r="EE1439" s="267"/>
      <c r="EF1439" s="273"/>
      <c r="EG1439" s="267"/>
      <c r="EH1439" s="267"/>
      <c r="EI1439" s="273"/>
      <c r="EJ1439" s="267"/>
      <c r="EK1439" s="267"/>
      <c r="EL1439" s="267"/>
      <c r="EM1439" s="273"/>
      <c r="EN1439" s="267"/>
      <c r="EO1439" s="273"/>
      <c r="EP1439" s="273"/>
      <c r="EQ1439" s="267"/>
      <c r="ER1439" s="273"/>
      <c r="ES1439" s="267"/>
      <c r="ET1439" s="267"/>
      <c r="EU1439" s="251"/>
      <c r="EV1439" s="251"/>
      <c r="EW1439" s="251"/>
      <c r="EX1439" s="251"/>
      <c r="EY1439" s="251"/>
      <c r="EZ1439" s="251"/>
      <c r="FA1439" s="730" t="s">
        <v>5465</v>
      </c>
      <c r="FB1439" s="730"/>
      <c r="FC1439" s="730"/>
      <c r="FD1439" s="730"/>
    </row>
    <row r="1440">
      <c r="A1440" s="729" t="s">
        <v>5466</v>
      </c>
      <c r="B1440" s="730" t="s">
        <v>5467</v>
      </c>
      <c r="C1440" s="734" t="s">
        <v>79</v>
      </c>
      <c r="D1440" s="730" t="s">
        <v>18</v>
      </c>
      <c r="E1440" s="735" t="s">
        <v>12</v>
      </c>
      <c r="F1440" s="264" t="s">
        <v>283</v>
      </c>
      <c r="G1440" s="730" t="s">
        <v>2677</v>
      </c>
      <c r="H1440" s="730" t="s">
        <v>2677</v>
      </c>
      <c r="I1440" s="730" t="s">
        <v>23</v>
      </c>
      <c r="J1440" s="730" t="s">
        <v>25</v>
      </c>
      <c r="K1440" s="730" t="s">
        <v>1843</v>
      </c>
      <c r="L1440" s="730" t="s">
        <v>2430</v>
      </c>
      <c r="M1440" s="730" t="s">
        <v>50</v>
      </c>
      <c r="N1440" s="731">
        <v>42467.0</v>
      </c>
      <c r="O1440" s="731">
        <v>42467.0</v>
      </c>
      <c r="P1440" s="267"/>
      <c r="Q1440" s="268"/>
      <c r="R1440" s="268"/>
      <c r="S1440" s="745">
        <v>1.0</v>
      </c>
      <c r="T1440" s="736">
        <v>335.0</v>
      </c>
      <c r="U1440" s="737">
        <v>4.0</v>
      </c>
      <c r="V1440" s="737">
        <v>1.0</v>
      </c>
      <c r="W1440" s="737">
        <v>0.0</v>
      </c>
      <c r="X1440" s="738">
        <v>5.0</v>
      </c>
      <c r="Y1440" s="737">
        <v>5.0</v>
      </c>
      <c r="Z1440" s="737">
        <v>5.0</v>
      </c>
      <c r="AA1440" s="737">
        <v>0.0</v>
      </c>
      <c r="AB1440" s="738">
        <v>10.0</v>
      </c>
      <c r="AC1440" s="739">
        <v>1.0</v>
      </c>
      <c r="AD1440" s="740">
        <v>5.0</v>
      </c>
      <c r="AE1440" s="732">
        <v>2.0</v>
      </c>
      <c r="AF1440" s="267"/>
      <c r="AG1440" s="267"/>
      <c r="AH1440" s="267"/>
      <c r="AI1440" s="267"/>
      <c r="AJ1440" s="267"/>
      <c r="AK1440" s="733">
        <v>2.0</v>
      </c>
      <c r="AL1440" s="732">
        <v>1.0</v>
      </c>
      <c r="AM1440" s="267"/>
      <c r="AN1440" s="732">
        <v>3.0</v>
      </c>
      <c r="AO1440" s="267"/>
      <c r="AP1440" s="267"/>
      <c r="AQ1440" s="273"/>
      <c r="AR1440" s="273"/>
      <c r="AS1440" s="267"/>
      <c r="AT1440" s="733">
        <v>2.0</v>
      </c>
      <c r="AU1440" s="732">
        <v>2.0</v>
      </c>
      <c r="AV1440" s="267"/>
      <c r="AW1440" s="267"/>
      <c r="AX1440" s="267"/>
      <c r="AY1440" s="267"/>
      <c r="AZ1440" s="273"/>
      <c r="BA1440" s="273"/>
      <c r="BB1440" s="267"/>
      <c r="BC1440" s="267"/>
      <c r="BD1440" s="267"/>
      <c r="BE1440" s="267"/>
      <c r="BF1440" s="267"/>
      <c r="BG1440" s="733">
        <v>3.0</v>
      </c>
      <c r="BH1440" s="267"/>
      <c r="BI1440" s="267"/>
      <c r="BJ1440" s="267"/>
      <c r="BK1440" s="267"/>
      <c r="BL1440" s="267"/>
      <c r="BM1440" s="267"/>
      <c r="BN1440" s="267"/>
      <c r="BO1440" s="273"/>
      <c r="BP1440" s="267"/>
      <c r="BQ1440" s="267"/>
      <c r="BR1440" s="267"/>
      <c r="BS1440" s="267"/>
      <c r="BT1440" s="267"/>
      <c r="BU1440" s="273"/>
      <c r="BV1440" s="267"/>
      <c r="BW1440" s="267"/>
      <c r="BX1440" s="273"/>
      <c r="BY1440" s="267"/>
      <c r="BZ1440" s="267"/>
      <c r="CA1440" s="273"/>
      <c r="CB1440" s="267"/>
      <c r="CC1440" s="267"/>
      <c r="CD1440" s="273"/>
      <c r="CE1440" s="267"/>
      <c r="CF1440" s="267"/>
      <c r="CG1440" s="267"/>
      <c r="CH1440" s="267"/>
      <c r="CI1440" s="267"/>
      <c r="CJ1440" s="267"/>
      <c r="CK1440" s="267"/>
      <c r="CL1440" s="267"/>
      <c r="CM1440" s="267"/>
      <c r="CN1440" s="267"/>
      <c r="CO1440" s="267"/>
      <c r="CP1440" s="267"/>
      <c r="CQ1440" s="267"/>
      <c r="CR1440" s="267"/>
      <c r="CS1440" s="273"/>
      <c r="CT1440" s="267"/>
      <c r="CU1440" s="267"/>
      <c r="CV1440" s="267"/>
      <c r="CW1440" s="267"/>
      <c r="CX1440" s="267"/>
      <c r="CY1440" s="273"/>
      <c r="CZ1440" s="273"/>
      <c r="DA1440" s="267"/>
      <c r="DB1440" s="273"/>
      <c r="DC1440" s="267"/>
      <c r="DD1440" s="267"/>
      <c r="DE1440" s="267"/>
      <c r="DF1440" s="267"/>
      <c r="DG1440" s="267"/>
      <c r="DH1440" s="267"/>
      <c r="DI1440" s="267"/>
      <c r="DJ1440" s="267"/>
      <c r="DK1440" s="267"/>
      <c r="DL1440" s="267"/>
      <c r="DM1440" s="267"/>
      <c r="DN1440" s="267"/>
      <c r="DO1440" s="267"/>
      <c r="DP1440" s="267"/>
      <c r="DQ1440" s="267"/>
      <c r="DR1440" s="267"/>
      <c r="DS1440" s="267"/>
      <c r="DT1440" s="267"/>
      <c r="DU1440" s="267"/>
      <c r="DV1440" s="267"/>
      <c r="DW1440" s="273"/>
      <c r="DX1440" s="273"/>
      <c r="DY1440" s="267"/>
      <c r="DZ1440" s="273"/>
      <c r="EA1440" s="267"/>
      <c r="EB1440" s="267"/>
      <c r="EC1440" s="273"/>
      <c r="ED1440" s="273"/>
      <c r="EE1440" s="267"/>
      <c r="EF1440" s="273"/>
      <c r="EG1440" s="267"/>
      <c r="EH1440" s="267"/>
      <c r="EI1440" s="273"/>
      <c r="EJ1440" s="267"/>
      <c r="EK1440" s="267"/>
      <c r="EL1440" s="267"/>
      <c r="EM1440" s="273"/>
      <c r="EN1440" s="267"/>
      <c r="EO1440" s="273"/>
      <c r="EP1440" s="273"/>
      <c r="EQ1440" s="267"/>
      <c r="ER1440" s="273"/>
      <c r="ES1440" s="267"/>
      <c r="ET1440" s="267"/>
      <c r="EU1440" s="251"/>
      <c r="EV1440" s="251"/>
      <c r="EW1440" s="251"/>
      <c r="EX1440" s="251"/>
      <c r="EY1440" s="251"/>
      <c r="EZ1440" s="251"/>
      <c r="FA1440" s="730" t="s">
        <v>5468</v>
      </c>
      <c r="FB1440" s="730"/>
      <c r="FC1440" s="730"/>
      <c r="FD1440" s="730"/>
    </row>
    <row r="1441">
      <c r="A1441" s="729" t="s">
        <v>5469</v>
      </c>
      <c r="B1441" s="730" t="s">
        <v>5470</v>
      </c>
      <c r="C1441" s="734" t="s">
        <v>79</v>
      </c>
      <c r="D1441" s="730" t="s">
        <v>18</v>
      </c>
      <c r="E1441" s="735" t="s">
        <v>12</v>
      </c>
      <c r="F1441" s="264" t="s">
        <v>283</v>
      </c>
      <c r="G1441" s="730" t="s">
        <v>5471</v>
      </c>
      <c r="H1441" s="730" t="s">
        <v>5471</v>
      </c>
      <c r="I1441" s="730" t="s">
        <v>23</v>
      </c>
      <c r="J1441" s="730" t="s">
        <v>25</v>
      </c>
      <c r="K1441" s="730" t="s">
        <v>1843</v>
      </c>
      <c r="L1441" s="730" t="s">
        <v>5472</v>
      </c>
      <c r="M1441" s="730" t="s">
        <v>133</v>
      </c>
      <c r="N1441" s="731">
        <v>42501.0</v>
      </c>
      <c r="O1441" s="731">
        <v>42501.0</v>
      </c>
      <c r="P1441" s="267"/>
      <c r="Q1441" s="742">
        <v>42503.0</v>
      </c>
      <c r="R1441" s="742">
        <v>42556.0</v>
      </c>
      <c r="S1441" s="745">
        <v>1.0</v>
      </c>
      <c r="T1441" s="736">
        <v>301.0</v>
      </c>
      <c r="U1441" s="737">
        <v>9.0</v>
      </c>
      <c r="V1441" s="737">
        <v>5.0</v>
      </c>
      <c r="W1441" s="737">
        <v>0.0</v>
      </c>
      <c r="X1441" s="738">
        <v>14.0</v>
      </c>
      <c r="Y1441" s="737">
        <v>6.0</v>
      </c>
      <c r="Z1441" s="737">
        <v>5.0</v>
      </c>
      <c r="AA1441" s="737">
        <v>0.0</v>
      </c>
      <c r="AB1441" s="738">
        <v>11.0</v>
      </c>
      <c r="AC1441" s="739">
        <v>0.43</v>
      </c>
      <c r="AD1441" s="740">
        <v>6.0</v>
      </c>
      <c r="AE1441" s="732">
        <v>2.0</v>
      </c>
      <c r="AF1441" s="267"/>
      <c r="AG1441" s="267"/>
      <c r="AH1441" s="267"/>
      <c r="AI1441" s="267"/>
      <c r="AJ1441" s="267"/>
      <c r="AK1441" s="733">
        <v>1.0</v>
      </c>
      <c r="AL1441" s="267"/>
      <c r="AM1441" s="267"/>
      <c r="AN1441" s="267"/>
      <c r="AO1441" s="267"/>
      <c r="AP1441" s="267"/>
      <c r="AQ1441" s="733">
        <v>1.0</v>
      </c>
      <c r="AR1441" s="733">
        <v>1.0</v>
      </c>
      <c r="AS1441" s="267"/>
      <c r="AT1441" s="273"/>
      <c r="AU1441" s="267"/>
      <c r="AV1441" s="267"/>
      <c r="AW1441" s="267"/>
      <c r="AX1441" s="267"/>
      <c r="AY1441" s="267"/>
      <c r="AZ1441" s="273"/>
      <c r="BA1441" s="273"/>
      <c r="BB1441" s="267"/>
      <c r="BC1441" s="267"/>
      <c r="BD1441" s="267"/>
      <c r="BE1441" s="267"/>
      <c r="BF1441" s="267"/>
      <c r="BG1441" s="273"/>
      <c r="BH1441" s="267"/>
      <c r="BI1441" s="267"/>
      <c r="BJ1441" s="267"/>
      <c r="BK1441" s="267"/>
      <c r="BL1441" s="267"/>
      <c r="BM1441" s="267"/>
      <c r="BN1441" s="267"/>
      <c r="BO1441" s="273"/>
      <c r="BP1441" s="732">
        <v>1.0</v>
      </c>
      <c r="BQ1441" s="267"/>
      <c r="BR1441" s="267"/>
      <c r="BS1441" s="267"/>
      <c r="BT1441" s="267"/>
      <c r="BU1441" s="273"/>
      <c r="BV1441" s="267"/>
      <c r="BW1441" s="267"/>
      <c r="BX1441" s="733">
        <v>3.0</v>
      </c>
      <c r="BY1441" s="732">
        <v>1.0</v>
      </c>
      <c r="BZ1441" s="267"/>
      <c r="CA1441" s="273"/>
      <c r="CB1441" s="267"/>
      <c r="CC1441" s="267"/>
      <c r="CD1441" s="273"/>
      <c r="CE1441" s="267"/>
      <c r="CF1441" s="267"/>
      <c r="CG1441" s="267"/>
      <c r="CH1441" s="732">
        <v>1.0</v>
      </c>
      <c r="CI1441" s="267"/>
      <c r="CJ1441" s="267"/>
      <c r="CK1441" s="267"/>
      <c r="CL1441" s="267"/>
      <c r="CM1441" s="267"/>
      <c r="CN1441" s="267"/>
      <c r="CO1441" s="267"/>
      <c r="CP1441" s="267"/>
      <c r="CQ1441" s="267"/>
      <c r="CR1441" s="267"/>
      <c r="CS1441" s="733">
        <v>2.0</v>
      </c>
      <c r="CT1441" s="732">
        <v>1.0</v>
      </c>
      <c r="CU1441" s="267"/>
      <c r="CV1441" s="732">
        <v>1.0</v>
      </c>
      <c r="CW1441" s="267"/>
      <c r="CX1441" s="267"/>
      <c r="CY1441" s="733">
        <v>1.0</v>
      </c>
      <c r="CZ1441" s="273"/>
      <c r="DA1441" s="267"/>
      <c r="DB1441" s="733">
        <v>2.0</v>
      </c>
      <c r="DC1441" s="732">
        <v>3.0</v>
      </c>
      <c r="DD1441" s="267"/>
      <c r="DE1441" s="267"/>
      <c r="DF1441" s="732">
        <v>1.0</v>
      </c>
      <c r="DG1441" s="267"/>
      <c r="DH1441" s="267"/>
      <c r="DI1441" s="732">
        <v>1.0</v>
      </c>
      <c r="DJ1441" s="267"/>
      <c r="DK1441" s="732">
        <v>2.0</v>
      </c>
      <c r="DL1441" s="267"/>
      <c r="DM1441" s="267"/>
      <c r="DN1441" s="267"/>
      <c r="DO1441" s="267"/>
      <c r="DP1441" s="267"/>
      <c r="DQ1441" s="267"/>
      <c r="DR1441" s="267"/>
      <c r="DS1441" s="267"/>
      <c r="DT1441" s="267"/>
      <c r="DU1441" s="267"/>
      <c r="DV1441" s="267"/>
      <c r="DW1441" s="273"/>
      <c r="DX1441" s="273"/>
      <c r="DY1441" s="267"/>
      <c r="DZ1441" s="273"/>
      <c r="EA1441" s="267"/>
      <c r="EB1441" s="267"/>
      <c r="EC1441" s="273"/>
      <c r="ED1441" s="273"/>
      <c r="EE1441" s="267"/>
      <c r="EF1441" s="273"/>
      <c r="EG1441" s="267"/>
      <c r="EH1441" s="267"/>
      <c r="EI1441" s="273"/>
      <c r="EJ1441" s="267"/>
      <c r="EK1441" s="267"/>
      <c r="EL1441" s="267"/>
      <c r="EM1441" s="273"/>
      <c r="EN1441" s="267"/>
      <c r="EO1441" s="273"/>
      <c r="EP1441" s="273"/>
      <c r="EQ1441" s="267"/>
      <c r="ER1441" s="273"/>
      <c r="ES1441" s="267"/>
      <c r="ET1441" s="267"/>
      <c r="EU1441" s="251"/>
      <c r="EV1441" s="251"/>
      <c r="EW1441" s="251"/>
      <c r="EX1441" s="251"/>
      <c r="EY1441" s="251"/>
      <c r="EZ1441" s="251"/>
      <c r="FA1441" s="730" t="s">
        <v>5473</v>
      </c>
      <c r="FB1441" s="730"/>
      <c r="FC1441" s="730"/>
      <c r="FD1441" s="730"/>
    </row>
    <row r="1442">
      <c r="A1442" s="729" t="s">
        <v>5474</v>
      </c>
      <c r="B1442" s="730" t="s">
        <v>2017</v>
      </c>
      <c r="C1442" s="734" t="s">
        <v>8</v>
      </c>
      <c r="D1442" s="730" t="s">
        <v>18</v>
      </c>
      <c r="E1442" s="735" t="s">
        <v>12</v>
      </c>
      <c r="F1442" s="264" t="s">
        <v>283</v>
      </c>
      <c r="G1442" s="730" t="s">
        <v>5475</v>
      </c>
      <c r="H1442" s="730" t="s">
        <v>1067</v>
      </c>
      <c r="I1442" s="730" t="s">
        <v>23</v>
      </c>
      <c r="J1442" s="730" t="s">
        <v>25</v>
      </c>
      <c r="K1442" s="730" t="s">
        <v>1843</v>
      </c>
      <c r="L1442" s="730" t="s">
        <v>2109</v>
      </c>
      <c r="M1442" s="730" t="s">
        <v>127</v>
      </c>
      <c r="N1442" s="731">
        <v>42454.0</v>
      </c>
      <c r="O1442" s="731">
        <v>42454.0</v>
      </c>
      <c r="P1442" s="267"/>
      <c r="Q1442" s="268"/>
      <c r="R1442" s="268"/>
      <c r="S1442" s="745">
        <v>1.0</v>
      </c>
      <c r="T1442" s="736">
        <v>348.0</v>
      </c>
      <c r="U1442" s="737">
        <v>6.0</v>
      </c>
      <c r="V1442" s="737">
        <v>2.0</v>
      </c>
      <c r="W1442" s="737">
        <v>0.0</v>
      </c>
      <c r="X1442" s="738">
        <v>8.0</v>
      </c>
      <c r="Y1442" s="737">
        <v>9.0</v>
      </c>
      <c r="Z1442" s="737">
        <v>21.0</v>
      </c>
      <c r="AA1442" s="737">
        <v>0.0</v>
      </c>
      <c r="AB1442" s="738">
        <v>30.0</v>
      </c>
      <c r="AC1442" s="739">
        <v>1.13</v>
      </c>
      <c r="AD1442" s="740">
        <v>9.0</v>
      </c>
      <c r="AE1442" s="732">
        <v>1.0</v>
      </c>
      <c r="AF1442" s="732">
        <v>1.0</v>
      </c>
      <c r="AG1442" s="267"/>
      <c r="AH1442" s="267"/>
      <c r="AI1442" s="267"/>
      <c r="AJ1442" s="267"/>
      <c r="AK1442" s="733">
        <v>3.0</v>
      </c>
      <c r="AL1442" s="267"/>
      <c r="AM1442" s="267"/>
      <c r="AN1442" s="267"/>
      <c r="AO1442" s="267"/>
      <c r="AP1442" s="267"/>
      <c r="AQ1442" s="273"/>
      <c r="AR1442" s="273"/>
      <c r="AS1442" s="267"/>
      <c r="AT1442" s="273"/>
      <c r="AU1442" s="267"/>
      <c r="AV1442" s="267"/>
      <c r="AW1442" s="267"/>
      <c r="AX1442" s="267"/>
      <c r="AY1442" s="267"/>
      <c r="AZ1442" s="733">
        <v>4.0</v>
      </c>
      <c r="BA1442" s="733">
        <v>13.0</v>
      </c>
      <c r="BB1442" s="267"/>
      <c r="BC1442" s="267"/>
      <c r="BD1442" s="267"/>
      <c r="BE1442" s="267"/>
      <c r="BF1442" s="267"/>
      <c r="BG1442" s="273"/>
      <c r="BH1442" s="267"/>
      <c r="BI1442" s="267"/>
      <c r="BJ1442" s="267"/>
      <c r="BK1442" s="267"/>
      <c r="BL1442" s="732">
        <v>1.0</v>
      </c>
      <c r="BM1442" s="732">
        <v>2.0</v>
      </c>
      <c r="BN1442" s="267"/>
      <c r="BO1442" s="733">
        <v>1.0</v>
      </c>
      <c r="BP1442" s="267"/>
      <c r="BQ1442" s="267"/>
      <c r="BR1442" s="732">
        <v>1.0</v>
      </c>
      <c r="BS1442" s="267"/>
      <c r="BT1442" s="267"/>
      <c r="BU1442" s="273"/>
      <c r="BV1442" s="732">
        <v>1.0</v>
      </c>
      <c r="BW1442" s="267"/>
      <c r="BX1442" s="273"/>
      <c r="BY1442" s="732">
        <v>1.0</v>
      </c>
      <c r="BZ1442" s="267"/>
      <c r="CA1442" s="733">
        <v>1.0</v>
      </c>
      <c r="CB1442" s="267"/>
      <c r="CC1442" s="267"/>
      <c r="CD1442" s="733">
        <v>2.0</v>
      </c>
      <c r="CE1442" s="732">
        <v>3.0</v>
      </c>
      <c r="CF1442" s="267"/>
      <c r="CG1442" s="267"/>
      <c r="CH1442" s="267"/>
      <c r="CI1442" s="267"/>
      <c r="CJ1442" s="267"/>
      <c r="CK1442" s="732">
        <v>2.0</v>
      </c>
      <c r="CL1442" s="267"/>
      <c r="CM1442" s="267"/>
      <c r="CN1442" s="267"/>
      <c r="CO1442" s="267"/>
      <c r="CP1442" s="732">
        <v>1.0</v>
      </c>
      <c r="CQ1442" s="267"/>
      <c r="CR1442" s="267"/>
      <c r="CS1442" s="273"/>
      <c r="CT1442" s="267"/>
      <c r="CU1442" s="267"/>
      <c r="CV1442" s="267"/>
      <c r="CW1442" s="267"/>
      <c r="CX1442" s="267"/>
      <c r="CY1442" s="273"/>
      <c r="CZ1442" s="273"/>
      <c r="DA1442" s="267"/>
      <c r="DB1442" s="273"/>
      <c r="DC1442" s="267"/>
      <c r="DD1442" s="267"/>
      <c r="DE1442" s="267"/>
      <c r="DF1442" s="267"/>
      <c r="DG1442" s="267"/>
      <c r="DH1442" s="267"/>
      <c r="DI1442" s="267"/>
      <c r="DJ1442" s="267"/>
      <c r="DK1442" s="267"/>
      <c r="DL1442" s="267"/>
      <c r="DM1442" s="267"/>
      <c r="DN1442" s="267"/>
      <c r="DO1442" s="267"/>
      <c r="DP1442" s="267"/>
      <c r="DQ1442" s="267"/>
      <c r="DR1442" s="267"/>
      <c r="DS1442" s="267"/>
      <c r="DT1442" s="267"/>
      <c r="DU1442" s="267"/>
      <c r="DV1442" s="267"/>
      <c r="DW1442" s="273"/>
      <c r="DX1442" s="273"/>
      <c r="DY1442" s="267"/>
      <c r="DZ1442" s="273"/>
      <c r="EA1442" s="267"/>
      <c r="EB1442" s="267"/>
      <c r="EC1442" s="273"/>
      <c r="ED1442" s="273"/>
      <c r="EE1442" s="267"/>
      <c r="EF1442" s="273"/>
      <c r="EG1442" s="267"/>
      <c r="EH1442" s="267"/>
      <c r="EI1442" s="273"/>
      <c r="EJ1442" s="267"/>
      <c r="EK1442" s="267"/>
      <c r="EL1442" s="267"/>
      <c r="EM1442" s="273"/>
      <c r="EN1442" s="267"/>
      <c r="EO1442" s="273"/>
      <c r="EP1442" s="273"/>
      <c r="EQ1442" s="267"/>
      <c r="ER1442" s="273"/>
      <c r="ES1442" s="267"/>
      <c r="ET1442" s="267"/>
      <c r="EU1442" s="251"/>
      <c r="EV1442" s="251"/>
      <c r="EW1442" s="251"/>
      <c r="EX1442" s="251"/>
      <c r="EY1442" s="251"/>
      <c r="EZ1442" s="251"/>
      <c r="FA1442" s="730" t="s">
        <v>5476</v>
      </c>
      <c r="FB1442" s="730"/>
      <c r="FC1442" s="730"/>
      <c r="FD1442" s="730"/>
    </row>
    <row r="1443">
      <c r="A1443" s="729" t="s">
        <v>5477</v>
      </c>
      <c r="B1443" s="730" t="s">
        <v>5478</v>
      </c>
      <c r="C1443" s="734" t="s">
        <v>8</v>
      </c>
      <c r="D1443" s="730" t="s">
        <v>18</v>
      </c>
      <c r="E1443" s="735" t="s">
        <v>19</v>
      </c>
      <c r="F1443" s="264" t="s">
        <v>283</v>
      </c>
      <c r="G1443" s="730" t="s">
        <v>1842</v>
      </c>
      <c r="H1443" s="730" t="s">
        <v>5390</v>
      </c>
      <c r="I1443" s="730" t="s">
        <v>23</v>
      </c>
      <c r="J1443" s="730" t="s">
        <v>25</v>
      </c>
      <c r="K1443" s="730" t="s">
        <v>1843</v>
      </c>
      <c r="L1443" s="730" t="s">
        <v>1972</v>
      </c>
      <c r="M1443" s="730" t="s">
        <v>50</v>
      </c>
      <c r="N1443" s="731">
        <v>42625.0</v>
      </c>
      <c r="O1443" s="731">
        <v>42625.0</v>
      </c>
      <c r="P1443" s="267"/>
      <c r="Q1443" s="268"/>
      <c r="R1443" s="268"/>
      <c r="S1443" s="745">
        <v>1.0</v>
      </c>
      <c r="T1443" s="736">
        <v>177.0</v>
      </c>
      <c r="U1443" s="737">
        <v>8.0</v>
      </c>
      <c r="V1443" s="737">
        <v>0.0</v>
      </c>
      <c r="W1443" s="737">
        <v>0.0</v>
      </c>
      <c r="X1443" s="738">
        <v>8.0</v>
      </c>
      <c r="Y1443" s="737">
        <v>3.0</v>
      </c>
      <c r="Z1443" s="737">
        <v>3.0</v>
      </c>
      <c r="AA1443" s="737">
        <v>0.0</v>
      </c>
      <c r="AB1443" s="738">
        <v>6.0</v>
      </c>
      <c r="AC1443" s="739">
        <v>0.38</v>
      </c>
      <c r="AD1443" s="740" t="s">
        <v>5332</v>
      </c>
      <c r="AE1443" s="267"/>
      <c r="AF1443" s="267"/>
      <c r="AG1443" s="267"/>
      <c r="AH1443" s="267"/>
      <c r="AI1443" s="267"/>
      <c r="AJ1443" s="267"/>
      <c r="AK1443" s="733">
        <v>2.0</v>
      </c>
      <c r="AL1443" s="267"/>
      <c r="AM1443" s="267"/>
      <c r="AN1443" s="267"/>
      <c r="AO1443" s="267"/>
      <c r="AP1443" s="267"/>
      <c r="AQ1443" s="733">
        <v>3.0</v>
      </c>
      <c r="AR1443" s="273"/>
      <c r="AS1443" s="267"/>
      <c r="AT1443" s="733">
        <v>1.0</v>
      </c>
      <c r="AU1443" s="267"/>
      <c r="AV1443" s="267"/>
      <c r="AW1443" s="267"/>
      <c r="AX1443" s="267"/>
      <c r="AY1443" s="267"/>
      <c r="AZ1443" s="273"/>
      <c r="BA1443" s="733">
        <v>1.0</v>
      </c>
      <c r="BB1443" s="267"/>
      <c r="BC1443" s="732">
        <v>1.0</v>
      </c>
      <c r="BD1443" s="267"/>
      <c r="BE1443" s="267"/>
      <c r="BF1443" s="732">
        <v>1.0</v>
      </c>
      <c r="BG1443" s="273"/>
      <c r="BH1443" s="267"/>
      <c r="BI1443" s="267"/>
      <c r="BJ1443" s="267"/>
      <c r="BK1443" s="267"/>
      <c r="BL1443" s="267"/>
      <c r="BM1443" s="267"/>
      <c r="BN1443" s="267"/>
      <c r="BO1443" s="733">
        <v>1.0</v>
      </c>
      <c r="BP1443" s="267"/>
      <c r="BQ1443" s="267"/>
      <c r="BR1443" s="732">
        <v>1.0</v>
      </c>
      <c r="BS1443" s="267"/>
      <c r="BT1443" s="267"/>
      <c r="BU1443" s="273"/>
      <c r="BV1443" s="267"/>
      <c r="BW1443" s="267"/>
      <c r="BX1443" s="273"/>
      <c r="BY1443" s="732">
        <v>1.0</v>
      </c>
      <c r="BZ1443" s="267"/>
      <c r="CA1443" s="733">
        <v>1.0</v>
      </c>
      <c r="CB1443" s="267"/>
      <c r="CC1443" s="267"/>
      <c r="CD1443" s="273"/>
      <c r="CE1443" s="267"/>
      <c r="CF1443" s="267"/>
      <c r="CG1443" s="267"/>
      <c r="CH1443" s="267"/>
      <c r="CI1443" s="267"/>
      <c r="CJ1443" s="267"/>
      <c r="CK1443" s="732">
        <v>1.0</v>
      </c>
      <c r="CL1443" s="267"/>
      <c r="CM1443" s="267"/>
      <c r="CN1443" s="267"/>
      <c r="CO1443" s="267"/>
      <c r="CP1443" s="267"/>
      <c r="CQ1443" s="267"/>
      <c r="CR1443" s="267"/>
      <c r="CS1443" s="273"/>
      <c r="CT1443" s="267"/>
      <c r="CU1443" s="267"/>
      <c r="CV1443" s="267"/>
      <c r="CW1443" s="267"/>
      <c r="CX1443" s="267"/>
      <c r="CY1443" s="273"/>
      <c r="CZ1443" s="273"/>
      <c r="DA1443" s="267"/>
      <c r="DB1443" s="273"/>
      <c r="DC1443" s="267"/>
      <c r="DD1443" s="267"/>
      <c r="DE1443" s="267"/>
      <c r="DF1443" s="267"/>
      <c r="DG1443" s="267"/>
      <c r="DH1443" s="267"/>
      <c r="DI1443" s="267"/>
      <c r="DJ1443" s="267"/>
      <c r="DK1443" s="267"/>
      <c r="DL1443" s="267"/>
      <c r="DM1443" s="267"/>
      <c r="DN1443" s="267"/>
      <c r="DO1443" s="267"/>
      <c r="DP1443" s="267"/>
      <c r="DQ1443" s="267"/>
      <c r="DR1443" s="267"/>
      <c r="DS1443" s="267"/>
      <c r="DT1443" s="267"/>
      <c r="DU1443" s="267"/>
      <c r="DV1443" s="267"/>
      <c r="DW1443" s="273"/>
      <c r="DX1443" s="273"/>
      <c r="DY1443" s="267"/>
      <c r="DZ1443" s="273"/>
      <c r="EA1443" s="267"/>
      <c r="EB1443" s="267"/>
      <c r="EC1443" s="273"/>
      <c r="ED1443" s="273"/>
      <c r="EE1443" s="267"/>
      <c r="EF1443" s="273"/>
      <c r="EG1443" s="267"/>
      <c r="EH1443" s="267"/>
      <c r="EI1443" s="273"/>
      <c r="EJ1443" s="267"/>
      <c r="EK1443" s="267"/>
      <c r="EL1443" s="267"/>
      <c r="EM1443" s="273"/>
      <c r="EN1443" s="267"/>
      <c r="EO1443" s="273"/>
      <c r="EP1443" s="273"/>
      <c r="EQ1443" s="267"/>
      <c r="ER1443" s="273"/>
      <c r="ES1443" s="267"/>
      <c r="ET1443" s="267"/>
      <c r="EU1443" s="251"/>
      <c r="EV1443" s="251"/>
      <c r="EW1443" s="251"/>
      <c r="EX1443" s="251"/>
      <c r="EY1443" s="251"/>
      <c r="EZ1443" s="251"/>
      <c r="FA1443" s="730" t="s">
        <v>5479</v>
      </c>
      <c r="FB1443" s="730"/>
      <c r="FC1443" s="730"/>
      <c r="FD1443" s="730"/>
    </row>
    <row r="1444">
      <c r="A1444" s="729" t="s">
        <v>5480</v>
      </c>
      <c r="B1444" s="730" t="s">
        <v>1265</v>
      </c>
      <c r="C1444" s="734" t="s">
        <v>8</v>
      </c>
      <c r="D1444" s="730" t="s">
        <v>18</v>
      </c>
      <c r="E1444" s="735" t="s">
        <v>30</v>
      </c>
      <c r="F1444" s="264" t="s">
        <v>283</v>
      </c>
      <c r="G1444" s="730" t="s">
        <v>1266</v>
      </c>
      <c r="H1444" s="730" t="s">
        <v>1099</v>
      </c>
      <c r="I1444" s="730" t="s">
        <v>23</v>
      </c>
      <c r="J1444" s="730" t="s">
        <v>25</v>
      </c>
      <c r="K1444" s="730" t="s">
        <v>1843</v>
      </c>
      <c r="L1444" s="730" t="s">
        <v>1961</v>
      </c>
      <c r="M1444" s="730" t="s">
        <v>72</v>
      </c>
      <c r="N1444" s="731">
        <v>42392.0</v>
      </c>
      <c r="O1444" s="731">
        <v>42411.0</v>
      </c>
      <c r="P1444" s="267"/>
      <c r="Q1444" s="268"/>
      <c r="R1444" s="268"/>
      <c r="S1444" s="314"/>
      <c r="T1444" s="736">
        <v>410.0</v>
      </c>
      <c r="U1444" s="737">
        <v>21.0</v>
      </c>
      <c r="V1444" s="737">
        <v>5.0</v>
      </c>
      <c r="W1444" s="737">
        <v>0.0</v>
      </c>
      <c r="X1444" s="738">
        <v>26.0</v>
      </c>
      <c r="Y1444" s="737">
        <v>13.0</v>
      </c>
      <c r="Z1444" s="737">
        <v>8.0</v>
      </c>
      <c r="AA1444" s="737">
        <v>0.0</v>
      </c>
      <c r="AB1444" s="738">
        <v>21.0</v>
      </c>
      <c r="AC1444" s="739">
        <v>0.5</v>
      </c>
      <c r="AD1444" s="740">
        <v>13.0</v>
      </c>
      <c r="AE1444" s="267"/>
      <c r="AF1444" s="267"/>
      <c r="AG1444" s="267"/>
      <c r="AH1444" s="267"/>
      <c r="AI1444" s="267"/>
      <c r="AJ1444" s="267"/>
      <c r="AK1444" s="733">
        <v>4.0</v>
      </c>
      <c r="AL1444" s="267"/>
      <c r="AM1444" s="267"/>
      <c r="AN1444" s="267"/>
      <c r="AO1444" s="267"/>
      <c r="AP1444" s="267"/>
      <c r="AQ1444" s="733">
        <v>3.0</v>
      </c>
      <c r="AR1444" s="273"/>
      <c r="AS1444" s="267"/>
      <c r="AT1444" s="733">
        <v>2.0</v>
      </c>
      <c r="AU1444" s="267"/>
      <c r="AV1444" s="267"/>
      <c r="AW1444" s="732">
        <v>1.0</v>
      </c>
      <c r="AX1444" s="732">
        <v>1.0</v>
      </c>
      <c r="AY1444" s="267"/>
      <c r="AZ1444" s="273"/>
      <c r="BA1444" s="273"/>
      <c r="BB1444" s="267"/>
      <c r="BC1444" s="732">
        <v>1.0</v>
      </c>
      <c r="BD1444" s="267"/>
      <c r="BE1444" s="267"/>
      <c r="BF1444" s="732">
        <v>2.0</v>
      </c>
      <c r="BG1444" s="273"/>
      <c r="BH1444" s="267"/>
      <c r="BI1444" s="732">
        <v>1.0</v>
      </c>
      <c r="BJ1444" s="267"/>
      <c r="BK1444" s="267"/>
      <c r="BL1444" s="732">
        <v>1.0</v>
      </c>
      <c r="BM1444" s="267"/>
      <c r="BN1444" s="267"/>
      <c r="BO1444" s="733">
        <v>1.0</v>
      </c>
      <c r="BP1444" s="732">
        <v>1.0</v>
      </c>
      <c r="BQ1444" s="267"/>
      <c r="BR1444" s="267"/>
      <c r="BS1444" s="267"/>
      <c r="BT1444" s="267"/>
      <c r="BU1444" s="273"/>
      <c r="BV1444" s="267"/>
      <c r="BW1444" s="267"/>
      <c r="BX1444" s="273"/>
      <c r="BY1444" s="267"/>
      <c r="BZ1444" s="267"/>
      <c r="CA1444" s="733">
        <v>1.0</v>
      </c>
      <c r="CB1444" s="267"/>
      <c r="CC1444" s="267"/>
      <c r="CD1444" s="273"/>
      <c r="CE1444" s="267"/>
      <c r="CF1444" s="267"/>
      <c r="CG1444" s="267"/>
      <c r="CH1444" s="267"/>
      <c r="CI1444" s="267"/>
      <c r="CJ1444" s="267"/>
      <c r="CK1444" s="267"/>
      <c r="CL1444" s="267"/>
      <c r="CM1444" s="732">
        <v>4.0</v>
      </c>
      <c r="CN1444" s="732">
        <v>1.0</v>
      </c>
      <c r="CO1444" s="267"/>
      <c r="CP1444" s="732">
        <v>1.0</v>
      </c>
      <c r="CQ1444" s="732">
        <v>1.0</v>
      </c>
      <c r="CR1444" s="267"/>
      <c r="CS1444" s="273"/>
      <c r="CT1444" s="267"/>
      <c r="CU1444" s="267"/>
      <c r="CV1444" s="732">
        <v>2.0</v>
      </c>
      <c r="CW1444" s="267"/>
      <c r="CX1444" s="267"/>
      <c r="CY1444" s="273"/>
      <c r="CZ1444" s="273"/>
      <c r="DA1444" s="267"/>
      <c r="DB1444" s="273"/>
      <c r="DC1444" s="267"/>
      <c r="DD1444" s="267"/>
      <c r="DE1444" s="732">
        <v>1.0</v>
      </c>
      <c r="DF1444" s="267"/>
      <c r="DG1444" s="267"/>
      <c r="DH1444" s="267"/>
      <c r="DI1444" s="267"/>
      <c r="DJ1444" s="267"/>
      <c r="DK1444" s="267"/>
      <c r="DL1444" s="267"/>
      <c r="DM1444" s="267"/>
      <c r="DN1444" s="267"/>
      <c r="DO1444" s="267"/>
      <c r="DP1444" s="267"/>
      <c r="DQ1444" s="732">
        <v>1.0</v>
      </c>
      <c r="DR1444" s="732">
        <v>1.0</v>
      </c>
      <c r="DS1444" s="267"/>
      <c r="DT1444" s="732">
        <v>2.0</v>
      </c>
      <c r="DU1444" s="267"/>
      <c r="DV1444" s="267"/>
      <c r="DW1444" s="273"/>
      <c r="DX1444" s="273"/>
      <c r="DY1444" s="267"/>
      <c r="DZ1444" s="273"/>
      <c r="EA1444" s="732">
        <v>1.0</v>
      </c>
      <c r="EB1444" s="267"/>
      <c r="EC1444" s="733">
        <v>1.0</v>
      </c>
      <c r="ED1444" s="273"/>
      <c r="EE1444" s="267"/>
      <c r="EF1444" s="733">
        <v>1.0</v>
      </c>
      <c r="EG1444" s="732">
        <v>1.0</v>
      </c>
      <c r="EH1444" s="267"/>
      <c r="EI1444" s="273"/>
      <c r="EJ1444" s="732">
        <v>1.0</v>
      </c>
      <c r="EK1444" s="267"/>
      <c r="EL1444" s="267"/>
      <c r="EM1444" s="733">
        <v>3.0</v>
      </c>
      <c r="EN1444" s="267"/>
      <c r="EO1444" s="273"/>
      <c r="EP1444" s="273"/>
      <c r="EQ1444" s="267"/>
      <c r="ER1444" s="733">
        <v>1.0</v>
      </c>
      <c r="ES1444" s="267"/>
      <c r="ET1444" s="267"/>
      <c r="EU1444" s="747">
        <v>2.0</v>
      </c>
      <c r="EV1444" s="251"/>
      <c r="EW1444" s="251"/>
      <c r="EX1444" s="747">
        <v>1.0</v>
      </c>
      <c r="EY1444" s="747">
        <v>2.0</v>
      </c>
      <c r="EZ1444" s="251"/>
      <c r="FA1444" s="730" t="s">
        <v>5481</v>
      </c>
      <c r="FB1444" s="730"/>
      <c r="FC1444" s="730"/>
      <c r="FD1444" s="730"/>
    </row>
    <row r="1445">
      <c r="A1445" s="729" t="s">
        <v>5482</v>
      </c>
      <c r="B1445" s="730" t="s">
        <v>5483</v>
      </c>
      <c r="C1445" s="734" t="s">
        <v>8</v>
      </c>
      <c r="D1445" s="730" t="s">
        <v>18</v>
      </c>
      <c r="E1445" s="735" t="s">
        <v>19</v>
      </c>
      <c r="F1445" s="264" t="s">
        <v>283</v>
      </c>
      <c r="G1445" s="730" t="s">
        <v>5484</v>
      </c>
      <c r="H1445" s="730" t="s">
        <v>2364</v>
      </c>
      <c r="I1445" s="730" t="s">
        <v>23</v>
      </c>
      <c r="J1445" s="730" t="s">
        <v>25</v>
      </c>
      <c r="K1445" s="730" t="s">
        <v>1843</v>
      </c>
      <c r="L1445" s="730" t="s">
        <v>2065</v>
      </c>
      <c r="M1445" s="730" t="s">
        <v>50</v>
      </c>
      <c r="N1445" s="731">
        <v>42381.0</v>
      </c>
      <c r="O1445" s="731">
        <v>42422.0</v>
      </c>
      <c r="P1445" s="267"/>
      <c r="Q1445" s="268"/>
      <c r="R1445" s="268"/>
      <c r="S1445" s="745">
        <v>1.0</v>
      </c>
      <c r="T1445" s="736">
        <v>421.0</v>
      </c>
      <c r="U1445" s="737">
        <v>13.0</v>
      </c>
      <c r="V1445" s="737">
        <v>7.0</v>
      </c>
      <c r="W1445" s="737">
        <v>0.0</v>
      </c>
      <c r="X1445" s="738">
        <v>20.0</v>
      </c>
      <c r="Y1445" s="737">
        <v>17.0</v>
      </c>
      <c r="Z1445" s="737">
        <v>5.0</v>
      </c>
      <c r="AA1445" s="737">
        <v>0.0</v>
      </c>
      <c r="AB1445" s="738">
        <v>22.0</v>
      </c>
      <c r="AC1445" s="739">
        <v>0.85</v>
      </c>
      <c r="AD1445" s="740">
        <v>17.0</v>
      </c>
      <c r="AE1445" s="732">
        <v>2.0</v>
      </c>
      <c r="AF1445" s="267"/>
      <c r="AG1445" s="267"/>
      <c r="AH1445" s="267"/>
      <c r="AI1445" s="267"/>
      <c r="AJ1445" s="267"/>
      <c r="AK1445" s="733">
        <v>2.0</v>
      </c>
      <c r="AL1445" s="267"/>
      <c r="AM1445" s="267"/>
      <c r="AN1445" s="732">
        <v>2.0</v>
      </c>
      <c r="AO1445" s="267"/>
      <c r="AP1445" s="267"/>
      <c r="AQ1445" s="733">
        <v>1.0</v>
      </c>
      <c r="AR1445" s="273"/>
      <c r="AS1445" s="267"/>
      <c r="AT1445" s="733">
        <v>1.0</v>
      </c>
      <c r="AU1445" s="732">
        <v>1.0</v>
      </c>
      <c r="AV1445" s="267"/>
      <c r="AW1445" s="267"/>
      <c r="AX1445" s="267"/>
      <c r="AY1445" s="267"/>
      <c r="AZ1445" s="273"/>
      <c r="BA1445" s="273"/>
      <c r="BB1445" s="267"/>
      <c r="BC1445" s="267"/>
      <c r="BD1445" s="267"/>
      <c r="BE1445" s="267"/>
      <c r="BF1445" s="267"/>
      <c r="BG1445" s="273"/>
      <c r="BH1445" s="267"/>
      <c r="BI1445" s="732">
        <v>1.0</v>
      </c>
      <c r="BJ1445" s="267"/>
      <c r="BK1445" s="267"/>
      <c r="BL1445" s="732">
        <v>1.0</v>
      </c>
      <c r="BM1445" s="267"/>
      <c r="BN1445" s="267"/>
      <c r="BO1445" s="733">
        <v>1.0</v>
      </c>
      <c r="BP1445" s="267"/>
      <c r="BQ1445" s="267"/>
      <c r="BR1445" s="732">
        <v>1.0</v>
      </c>
      <c r="BS1445" s="267"/>
      <c r="BT1445" s="267"/>
      <c r="BU1445" s="733">
        <v>1.0</v>
      </c>
      <c r="BV1445" s="732">
        <v>2.0</v>
      </c>
      <c r="BW1445" s="267"/>
      <c r="BX1445" s="733">
        <v>1.0</v>
      </c>
      <c r="BY1445" s="267"/>
      <c r="BZ1445" s="267"/>
      <c r="CA1445" s="733">
        <v>2.0</v>
      </c>
      <c r="CB1445" s="267"/>
      <c r="CC1445" s="267"/>
      <c r="CD1445" s="733">
        <v>3.0</v>
      </c>
      <c r="CE1445" s="267"/>
      <c r="CF1445" s="267"/>
      <c r="CG1445" s="267"/>
      <c r="CH1445" s="732">
        <v>2.0</v>
      </c>
      <c r="CI1445" s="267"/>
      <c r="CJ1445" s="732">
        <v>2.0</v>
      </c>
      <c r="CK1445" s="732">
        <v>1.0</v>
      </c>
      <c r="CL1445" s="267"/>
      <c r="CM1445" s="267"/>
      <c r="CN1445" s="267"/>
      <c r="CO1445" s="267"/>
      <c r="CP1445" s="267"/>
      <c r="CQ1445" s="267"/>
      <c r="CR1445" s="267"/>
      <c r="CS1445" s="273"/>
      <c r="CT1445" s="267"/>
      <c r="CU1445" s="267"/>
      <c r="CV1445" s="732">
        <v>1.0</v>
      </c>
      <c r="CW1445" s="267"/>
      <c r="CX1445" s="267"/>
      <c r="CY1445" s="273"/>
      <c r="CZ1445" s="273"/>
      <c r="DA1445" s="267"/>
      <c r="DB1445" s="273"/>
      <c r="DC1445" s="267"/>
      <c r="DD1445" s="267"/>
      <c r="DE1445" s="267"/>
      <c r="DF1445" s="267"/>
      <c r="DG1445" s="267"/>
      <c r="DH1445" s="267"/>
      <c r="DI1445" s="267"/>
      <c r="DJ1445" s="267"/>
      <c r="DK1445" s="267"/>
      <c r="DL1445" s="267"/>
      <c r="DM1445" s="267"/>
      <c r="DN1445" s="267"/>
      <c r="DO1445" s="267"/>
      <c r="DP1445" s="267"/>
      <c r="DQ1445" s="267"/>
      <c r="DR1445" s="267"/>
      <c r="DS1445" s="267"/>
      <c r="DT1445" s="732">
        <v>1.0</v>
      </c>
      <c r="DU1445" s="267"/>
      <c r="DV1445" s="267"/>
      <c r="DW1445" s="273"/>
      <c r="DX1445" s="273"/>
      <c r="DY1445" s="267"/>
      <c r="DZ1445" s="273"/>
      <c r="EA1445" s="267"/>
      <c r="EB1445" s="267"/>
      <c r="EC1445" s="733">
        <v>1.0</v>
      </c>
      <c r="ED1445" s="273"/>
      <c r="EE1445" s="267"/>
      <c r="EF1445" s="733">
        <v>1.0</v>
      </c>
      <c r="EG1445" s="267"/>
      <c r="EH1445" s="267"/>
      <c r="EI1445" s="733">
        <v>1.0</v>
      </c>
      <c r="EJ1445" s="732">
        <v>1.0</v>
      </c>
      <c r="EK1445" s="267"/>
      <c r="EL1445" s="267"/>
      <c r="EM1445" s="273"/>
      <c r="EN1445" s="267"/>
      <c r="EO1445" s="733">
        <v>1.0</v>
      </c>
      <c r="EP1445" s="273"/>
      <c r="EQ1445" s="267"/>
      <c r="ER1445" s="733">
        <v>2.0</v>
      </c>
      <c r="ES1445" s="267"/>
      <c r="ET1445" s="267"/>
      <c r="EU1445" s="251"/>
      <c r="EV1445" s="747">
        <v>2.0</v>
      </c>
      <c r="EW1445" s="251"/>
      <c r="EX1445" s="747">
        <v>1.0</v>
      </c>
      <c r="EY1445" s="747">
        <v>3.0</v>
      </c>
      <c r="EZ1445" s="251"/>
      <c r="FA1445" s="730" t="s">
        <v>5485</v>
      </c>
      <c r="FB1445" s="730"/>
      <c r="FC1445" s="730"/>
      <c r="FD1445" s="730"/>
    </row>
    <row r="1446">
      <c r="A1446" s="729" t="s">
        <v>5486</v>
      </c>
      <c r="B1446" s="730" t="s">
        <v>5487</v>
      </c>
      <c r="C1446" s="734" t="s">
        <v>89</v>
      </c>
      <c r="D1446" s="730" t="s">
        <v>18</v>
      </c>
      <c r="E1446" s="746" t="s">
        <v>12</v>
      </c>
      <c r="F1446" s="276" t="s">
        <v>283</v>
      </c>
      <c r="G1446" s="730" t="s">
        <v>2303</v>
      </c>
      <c r="H1446" s="730" t="s">
        <v>1688</v>
      </c>
      <c r="I1446" s="730" t="s">
        <v>13</v>
      </c>
      <c r="J1446" s="730" t="s">
        <v>25</v>
      </c>
      <c r="K1446" s="730" t="s">
        <v>1843</v>
      </c>
      <c r="L1446" s="730" t="s">
        <v>2060</v>
      </c>
      <c r="M1446" s="730" t="s">
        <v>85</v>
      </c>
      <c r="N1446" s="731">
        <v>42332.0</v>
      </c>
      <c r="O1446" s="731">
        <v>42384.0</v>
      </c>
      <c r="P1446" s="267"/>
      <c r="Q1446" s="268"/>
      <c r="R1446" s="268"/>
      <c r="S1446" s="745">
        <v>1.0</v>
      </c>
      <c r="T1446" s="736">
        <v>470.0</v>
      </c>
      <c r="U1446" s="737">
        <v>20.0</v>
      </c>
      <c r="V1446" s="737">
        <v>13.0</v>
      </c>
      <c r="W1446" s="737">
        <v>0.0</v>
      </c>
      <c r="X1446" s="738">
        <v>33.0</v>
      </c>
      <c r="Y1446" s="737">
        <v>10.0</v>
      </c>
      <c r="Z1446" s="737">
        <v>7.0</v>
      </c>
      <c r="AA1446" s="737">
        <v>0.0</v>
      </c>
      <c r="AB1446" s="738">
        <v>17.0</v>
      </c>
      <c r="AC1446" s="739">
        <v>0.3</v>
      </c>
      <c r="AD1446" s="740">
        <v>10.0</v>
      </c>
      <c r="AE1446" s="267"/>
      <c r="AF1446" s="267"/>
      <c r="AG1446" s="267"/>
      <c r="AH1446" s="267"/>
      <c r="AI1446" s="267"/>
      <c r="AJ1446" s="267"/>
      <c r="AK1446" s="733">
        <v>3.0</v>
      </c>
      <c r="AL1446" s="267"/>
      <c r="AM1446" s="267"/>
      <c r="AN1446" s="267"/>
      <c r="AO1446" s="267"/>
      <c r="AP1446" s="267"/>
      <c r="AQ1446" s="733">
        <v>1.0</v>
      </c>
      <c r="AR1446" s="273"/>
      <c r="AS1446" s="267"/>
      <c r="AT1446" s="733">
        <v>3.0</v>
      </c>
      <c r="AU1446" s="267"/>
      <c r="AV1446" s="267"/>
      <c r="AW1446" s="732">
        <v>1.0</v>
      </c>
      <c r="AX1446" s="267"/>
      <c r="AY1446" s="267"/>
      <c r="AZ1446" s="273"/>
      <c r="BA1446" s="733">
        <v>2.0</v>
      </c>
      <c r="BB1446" s="267"/>
      <c r="BC1446" s="267"/>
      <c r="BD1446" s="267"/>
      <c r="BE1446" s="267"/>
      <c r="BF1446" s="267"/>
      <c r="BG1446" s="273"/>
      <c r="BH1446" s="267"/>
      <c r="BI1446" s="267"/>
      <c r="BJ1446" s="267"/>
      <c r="BK1446" s="267"/>
      <c r="BL1446" s="267"/>
      <c r="BM1446" s="267"/>
      <c r="BN1446" s="267"/>
      <c r="BO1446" s="273"/>
      <c r="BP1446" s="267"/>
      <c r="BQ1446" s="267"/>
      <c r="BR1446" s="267"/>
      <c r="BS1446" s="732">
        <v>1.0</v>
      </c>
      <c r="BT1446" s="267"/>
      <c r="BU1446" s="273"/>
      <c r="BV1446" s="267"/>
      <c r="BW1446" s="267"/>
      <c r="BX1446" s="273"/>
      <c r="BY1446" s="267"/>
      <c r="BZ1446" s="267"/>
      <c r="CA1446" s="733">
        <v>1.0</v>
      </c>
      <c r="CB1446" s="732">
        <v>2.0</v>
      </c>
      <c r="CC1446" s="267"/>
      <c r="CD1446" s="273"/>
      <c r="CE1446" s="267"/>
      <c r="CF1446" s="267"/>
      <c r="CG1446" s="267"/>
      <c r="CH1446" s="267"/>
      <c r="CI1446" s="267"/>
      <c r="CJ1446" s="267"/>
      <c r="CK1446" s="267"/>
      <c r="CL1446" s="267"/>
      <c r="CM1446" s="267"/>
      <c r="CN1446" s="267"/>
      <c r="CO1446" s="267"/>
      <c r="CP1446" s="267"/>
      <c r="CQ1446" s="267"/>
      <c r="CR1446" s="267"/>
      <c r="CS1446" s="273"/>
      <c r="CT1446" s="267"/>
      <c r="CU1446" s="267"/>
      <c r="CV1446" s="267"/>
      <c r="CW1446" s="267"/>
      <c r="CX1446" s="267"/>
      <c r="CY1446" s="273"/>
      <c r="CZ1446" s="733">
        <v>1.0</v>
      </c>
      <c r="DA1446" s="267"/>
      <c r="DB1446" s="273"/>
      <c r="DC1446" s="267"/>
      <c r="DD1446" s="267"/>
      <c r="DE1446" s="267"/>
      <c r="DF1446" s="267"/>
      <c r="DG1446" s="267"/>
      <c r="DH1446" s="267"/>
      <c r="DI1446" s="267"/>
      <c r="DJ1446" s="267"/>
      <c r="DK1446" s="267"/>
      <c r="DL1446" s="267"/>
      <c r="DM1446" s="267"/>
      <c r="DN1446" s="267"/>
      <c r="DO1446" s="267"/>
      <c r="DP1446" s="267"/>
      <c r="DQ1446" s="732">
        <v>3.0</v>
      </c>
      <c r="DR1446" s="267"/>
      <c r="DS1446" s="267"/>
      <c r="DT1446" s="732">
        <v>1.0</v>
      </c>
      <c r="DU1446" s="267"/>
      <c r="DV1446" s="267"/>
      <c r="DW1446" s="733">
        <v>2.0</v>
      </c>
      <c r="DX1446" s="733">
        <v>3.0</v>
      </c>
      <c r="DY1446" s="267"/>
      <c r="DZ1446" s="733">
        <v>1.0</v>
      </c>
      <c r="EA1446" s="732">
        <v>1.0</v>
      </c>
      <c r="EB1446" s="267"/>
      <c r="EC1446" s="273"/>
      <c r="ED1446" s="733">
        <v>1.0</v>
      </c>
      <c r="EE1446" s="267"/>
      <c r="EF1446" s="273"/>
      <c r="EG1446" s="267"/>
      <c r="EH1446" s="267"/>
      <c r="EI1446" s="273"/>
      <c r="EJ1446" s="732">
        <v>1.0</v>
      </c>
      <c r="EK1446" s="267"/>
      <c r="EL1446" s="732">
        <v>1.0</v>
      </c>
      <c r="EM1446" s="733">
        <v>1.0</v>
      </c>
      <c r="EN1446" s="267"/>
      <c r="EO1446" s="273"/>
      <c r="EP1446" s="273"/>
      <c r="EQ1446" s="267"/>
      <c r="ER1446" s="273"/>
      <c r="ES1446" s="267"/>
      <c r="ET1446" s="267"/>
      <c r="EU1446" s="747">
        <v>9.0</v>
      </c>
      <c r="EV1446" s="747">
        <v>5.0</v>
      </c>
      <c r="EW1446" s="251"/>
      <c r="EX1446" s="747">
        <v>4.0</v>
      </c>
      <c r="EY1446" s="747">
        <v>2.0</v>
      </c>
      <c r="EZ1446" s="251"/>
      <c r="FA1446" s="730" t="s">
        <v>5488</v>
      </c>
      <c r="FB1446" s="730"/>
      <c r="FC1446" s="730"/>
      <c r="FD1446" s="730"/>
    </row>
    <row r="1447">
      <c r="A1447" s="729" t="s">
        <v>5489</v>
      </c>
      <c r="B1447" s="730" t="s">
        <v>5490</v>
      </c>
      <c r="C1447" s="734" t="s">
        <v>82</v>
      </c>
      <c r="D1447" s="730" t="s">
        <v>18</v>
      </c>
      <c r="E1447" s="735" t="s">
        <v>12</v>
      </c>
      <c r="F1447" s="264" t="s">
        <v>283</v>
      </c>
      <c r="G1447" s="730" t="s">
        <v>5491</v>
      </c>
      <c r="H1447" s="730" t="s">
        <v>779</v>
      </c>
      <c r="I1447" s="730" t="s">
        <v>13</v>
      </c>
      <c r="J1447" s="730" t="s">
        <v>25</v>
      </c>
      <c r="K1447" s="730" t="s">
        <v>1843</v>
      </c>
      <c r="L1447" s="730" t="s">
        <v>2020</v>
      </c>
      <c r="M1447" s="730" t="s">
        <v>85</v>
      </c>
      <c r="N1447" s="731">
        <v>42592.0</v>
      </c>
      <c r="O1447" s="731">
        <v>42592.0</v>
      </c>
      <c r="P1447" s="267"/>
      <c r="Q1447" s="268"/>
      <c r="R1447" s="268"/>
      <c r="S1447" s="745">
        <v>2.0</v>
      </c>
      <c r="T1447" s="736">
        <v>210.0</v>
      </c>
      <c r="U1447" s="737">
        <v>2.0</v>
      </c>
      <c r="V1447" s="737">
        <v>7.0</v>
      </c>
      <c r="W1447" s="737">
        <v>0.0</v>
      </c>
      <c r="X1447" s="738">
        <v>9.0</v>
      </c>
      <c r="Y1447" s="737">
        <v>7.0</v>
      </c>
      <c r="Z1447" s="737">
        <v>4.0</v>
      </c>
      <c r="AA1447" s="737">
        <v>0.0</v>
      </c>
      <c r="AB1447" s="738">
        <v>11.0</v>
      </c>
      <c r="AC1447" s="739">
        <v>0.78</v>
      </c>
      <c r="AD1447" s="740" t="s">
        <v>5332</v>
      </c>
      <c r="AE1447" s="267"/>
      <c r="AF1447" s="267"/>
      <c r="AG1447" s="267"/>
      <c r="AH1447" s="267"/>
      <c r="AI1447" s="267"/>
      <c r="AJ1447" s="267"/>
      <c r="AK1447" s="733">
        <v>1.0</v>
      </c>
      <c r="AL1447" s="732">
        <v>2.0</v>
      </c>
      <c r="AM1447" s="267"/>
      <c r="AN1447" s="267"/>
      <c r="AO1447" s="267"/>
      <c r="AP1447" s="267"/>
      <c r="AQ1447" s="733">
        <v>1.0</v>
      </c>
      <c r="AR1447" s="273"/>
      <c r="AS1447" s="267"/>
      <c r="AT1447" s="733">
        <v>3.0</v>
      </c>
      <c r="AU1447" s="267"/>
      <c r="AV1447" s="267"/>
      <c r="AW1447" s="267"/>
      <c r="AX1447" s="732">
        <v>2.0</v>
      </c>
      <c r="AY1447" s="267"/>
      <c r="AZ1447" s="273"/>
      <c r="BA1447" s="273"/>
      <c r="BB1447" s="267"/>
      <c r="BC1447" s="267"/>
      <c r="BD1447" s="267"/>
      <c r="BE1447" s="267"/>
      <c r="BF1447" s="267"/>
      <c r="BG1447" s="733">
        <v>1.0</v>
      </c>
      <c r="BH1447" s="267"/>
      <c r="BI1447" s="267"/>
      <c r="BJ1447" s="732">
        <v>1.0</v>
      </c>
      <c r="BK1447" s="267"/>
      <c r="BL1447" s="267"/>
      <c r="BM1447" s="267"/>
      <c r="BN1447" s="267"/>
      <c r="BO1447" s="273"/>
      <c r="BP1447" s="732">
        <v>1.0</v>
      </c>
      <c r="BQ1447" s="267"/>
      <c r="BR1447" s="732">
        <v>2.0</v>
      </c>
      <c r="BS1447" s="267"/>
      <c r="BT1447" s="267"/>
      <c r="BU1447" s="273"/>
      <c r="BV1447" s="732">
        <v>1.0</v>
      </c>
      <c r="BW1447" s="267"/>
      <c r="BX1447" s="273"/>
      <c r="BY1447" s="732">
        <v>1.0</v>
      </c>
      <c r="BZ1447" s="267"/>
      <c r="CA1447" s="273"/>
      <c r="CB1447" s="267"/>
      <c r="CC1447" s="267"/>
      <c r="CD1447" s="733">
        <v>1.0</v>
      </c>
      <c r="CE1447" s="267"/>
      <c r="CF1447" s="267"/>
      <c r="CG1447" s="267"/>
      <c r="CH1447" s="267"/>
      <c r="CI1447" s="267"/>
      <c r="CJ1447" s="732">
        <v>1.0</v>
      </c>
      <c r="CK1447" s="732">
        <v>2.0</v>
      </c>
      <c r="CL1447" s="267"/>
      <c r="CM1447" s="267"/>
      <c r="CN1447" s="267"/>
      <c r="CO1447" s="267"/>
      <c r="CP1447" s="267"/>
      <c r="CQ1447" s="267"/>
      <c r="CR1447" s="267"/>
      <c r="CS1447" s="273"/>
      <c r="CT1447" s="267"/>
      <c r="CU1447" s="267"/>
      <c r="CV1447" s="267"/>
      <c r="CW1447" s="267"/>
      <c r="CX1447" s="267"/>
      <c r="CY1447" s="273"/>
      <c r="CZ1447" s="273"/>
      <c r="DA1447" s="267"/>
      <c r="DB1447" s="273"/>
      <c r="DC1447" s="267"/>
      <c r="DD1447" s="267"/>
      <c r="DE1447" s="267"/>
      <c r="DF1447" s="267"/>
      <c r="DG1447" s="267"/>
      <c r="DH1447" s="267"/>
      <c r="DI1447" s="267"/>
      <c r="DJ1447" s="267"/>
      <c r="DK1447" s="267"/>
      <c r="DL1447" s="267"/>
      <c r="DM1447" s="267"/>
      <c r="DN1447" s="267"/>
      <c r="DO1447" s="267"/>
      <c r="DP1447" s="267"/>
      <c r="DQ1447" s="267"/>
      <c r="DR1447" s="267"/>
      <c r="DS1447" s="267"/>
      <c r="DT1447" s="267"/>
      <c r="DU1447" s="267"/>
      <c r="DV1447" s="267"/>
      <c r="DW1447" s="273"/>
      <c r="DX1447" s="273"/>
      <c r="DY1447" s="267"/>
      <c r="DZ1447" s="273"/>
      <c r="EA1447" s="267"/>
      <c r="EB1447" s="267"/>
      <c r="EC1447" s="273"/>
      <c r="ED1447" s="273"/>
      <c r="EE1447" s="267"/>
      <c r="EF1447" s="273"/>
      <c r="EG1447" s="267"/>
      <c r="EH1447" s="267"/>
      <c r="EI1447" s="273"/>
      <c r="EJ1447" s="267"/>
      <c r="EK1447" s="267"/>
      <c r="EL1447" s="267"/>
      <c r="EM1447" s="273"/>
      <c r="EN1447" s="267"/>
      <c r="EO1447" s="273"/>
      <c r="EP1447" s="273"/>
      <c r="EQ1447" s="267"/>
      <c r="ER1447" s="273"/>
      <c r="ES1447" s="267"/>
      <c r="ET1447" s="267"/>
      <c r="EU1447" s="251"/>
      <c r="EV1447" s="251"/>
      <c r="EW1447" s="251"/>
      <c r="EX1447" s="251"/>
      <c r="EY1447" s="251"/>
      <c r="EZ1447" s="251"/>
      <c r="FA1447" s="730" t="s">
        <v>5492</v>
      </c>
      <c r="FB1447" s="730"/>
      <c r="FC1447" s="730"/>
      <c r="FD1447" s="730"/>
    </row>
    <row r="1448">
      <c r="A1448" s="729" t="s">
        <v>5493</v>
      </c>
      <c r="B1448" s="730" t="s">
        <v>5398</v>
      </c>
      <c r="C1448" s="734" t="s">
        <v>8</v>
      </c>
      <c r="D1448" s="730" t="s">
        <v>18</v>
      </c>
      <c r="E1448" s="735" t="s">
        <v>12</v>
      </c>
      <c r="F1448" s="264" t="s">
        <v>283</v>
      </c>
      <c r="G1448" s="730" t="s">
        <v>5399</v>
      </c>
      <c r="H1448" s="730" t="s">
        <v>1067</v>
      </c>
      <c r="I1448" s="730" t="s">
        <v>23</v>
      </c>
      <c r="J1448" s="730" t="s">
        <v>25</v>
      </c>
      <c r="K1448" s="730" t="s">
        <v>1843</v>
      </c>
      <c r="L1448" s="730" t="s">
        <v>2055</v>
      </c>
      <c r="M1448" s="730" t="s">
        <v>88</v>
      </c>
      <c r="N1448" s="731">
        <v>42606.0</v>
      </c>
      <c r="O1448" s="274"/>
      <c r="P1448" s="267"/>
      <c r="Q1448" s="268"/>
      <c r="R1448" s="268"/>
      <c r="S1448" s="745">
        <v>1.0</v>
      </c>
      <c r="T1448" s="736">
        <v>196.0</v>
      </c>
      <c r="U1448" s="737">
        <v>7.0</v>
      </c>
      <c r="V1448" s="737">
        <v>5.0</v>
      </c>
      <c r="W1448" s="737">
        <v>0.0</v>
      </c>
      <c r="X1448" s="738">
        <v>12.0</v>
      </c>
      <c r="Y1448" s="737">
        <v>7.0</v>
      </c>
      <c r="Z1448" s="737">
        <v>5.0</v>
      </c>
      <c r="AA1448" s="737">
        <v>0.0</v>
      </c>
      <c r="AB1448" s="738">
        <v>12.0</v>
      </c>
      <c r="AC1448" s="739">
        <v>0.58</v>
      </c>
      <c r="AD1448" s="740" t="s">
        <v>5332</v>
      </c>
      <c r="AE1448" s="267"/>
      <c r="AF1448" s="267"/>
      <c r="AG1448" s="267"/>
      <c r="AH1448" s="267"/>
      <c r="AI1448" s="267"/>
      <c r="AJ1448" s="267"/>
      <c r="AK1448" s="273"/>
      <c r="AL1448" s="267"/>
      <c r="AM1448" s="267"/>
      <c r="AN1448" s="267"/>
      <c r="AO1448" s="267"/>
      <c r="AP1448" s="267"/>
      <c r="AQ1448" s="733">
        <v>2.0</v>
      </c>
      <c r="AR1448" s="733">
        <v>1.0</v>
      </c>
      <c r="AS1448" s="267"/>
      <c r="AT1448" s="273"/>
      <c r="AU1448" s="267"/>
      <c r="AV1448" s="267"/>
      <c r="AW1448" s="732">
        <v>2.0</v>
      </c>
      <c r="AX1448" s="267"/>
      <c r="AY1448" s="267"/>
      <c r="AZ1448" s="733">
        <v>1.0</v>
      </c>
      <c r="BA1448" s="273"/>
      <c r="BB1448" s="267"/>
      <c r="BC1448" s="732">
        <v>2.0</v>
      </c>
      <c r="BD1448" s="732">
        <v>2.0</v>
      </c>
      <c r="BE1448" s="267"/>
      <c r="BF1448" s="732">
        <v>1.0</v>
      </c>
      <c r="BG1448" s="273"/>
      <c r="BH1448" s="267"/>
      <c r="BI1448" s="267"/>
      <c r="BJ1448" s="732">
        <v>1.0</v>
      </c>
      <c r="BK1448" s="267"/>
      <c r="BL1448" s="732">
        <v>3.0</v>
      </c>
      <c r="BM1448" s="732">
        <v>2.0</v>
      </c>
      <c r="BN1448" s="267"/>
      <c r="BO1448" s="733">
        <v>1.0</v>
      </c>
      <c r="BP1448" s="732">
        <v>1.0</v>
      </c>
      <c r="BQ1448" s="267"/>
      <c r="BR1448" s="267"/>
      <c r="BS1448" s="267"/>
      <c r="BT1448" s="267"/>
      <c r="BU1448" s="273"/>
      <c r="BV1448" s="267"/>
      <c r="BW1448" s="267"/>
      <c r="BX1448" s="733">
        <v>1.0</v>
      </c>
      <c r="BY1448" s="267"/>
      <c r="BZ1448" s="267"/>
      <c r="CA1448" s="273"/>
      <c r="CB1448" s="267"/>
      <c r="CC1448" s="267"/>
      <c r="CD1448" s="733">
        <v>1.0</v>
      </c>
      <c r="CE1448" s="732">
        <v>1.0</v>
      </c>
      <c r="CF1448" s="267"/>
      <c r="CG1448" s="267"/>
      <c r="CH1448" s="267"/>
      <c r="CI1448" s="267"/>
      <c r="CJ1448" s="267"/>
      <c r="CK1448" s="267"/>
      <c r="CL1448" s="267"/>
      <c r="CM1448" s="267"/>
      <c r="CN1448" s="267"/>
      <c r="CO1448" s="267"/>
      <c r="CP1448" s="267"/>
      <c r="CQ1448" s="267"/>
      <c r="CR1448" s="267"/>
      <c r="CS1448" s="273"/>
      <c r="CT1448" s="267"/>
      <c r="CU1448" s="267"/>
      <c r="CV1448" s="267"/>
      <c r="CW1448" s="267"/>
      <c r="CX1448" s="267"/>
      <c r="CY1448" s="273"/>
      <c r="CZ1448" s="273"/>
      <c r="DA1448" s="267"/>
      <c r="DB1448" s="273"/>
      <c r="DC1448" s="267"/>
      <c r="DD1448" s="267"/>
      <c r="DE1448" s="267"/>
      <c r="DF1448" s="267"/>
      <c r="DG1448" s="267"/>
      <c r="DH1448" s="267"/>
      <c r="DI1448" s="267"/>
      <c r="DJ1448" s="267"/>
      <c r="DK1448" s="267"/>
      <c r="DL1448" s="267"/>
      <c r="DM1448" s="267"/>
      <c r="DN1448" s="267"/>
      <c r="DO1448" s="732">
        <v>2.0</v>
      </c>
      <c r="DP1448" s="267"/>
      <c r="DQ1448" s="267"/>
      <c r="DR1448" s="267"/>
      <c r="DS1448" s="267"/>
      <c r="DT1448" s="267"/>
      <c r="DU1448" s="267"/>
      <c r="DV1448" s="267"/>
      <c r="DW1448" s="273"/>
      <c r="DX1448" s="273"/>
      <c r="DY1448" s="267"/>
      <c r="DZ1448" s="273"/>
      <c r="EA1448" s="267"/>
      <c r="EB1448" s="267"/>
      <c r="EC1448" s="273"/>
      <c r="ED1448" s="273"/>
      <c r="EE1448" s="267"/>
      <c r="EF1448" s="273"/>
      <c r="EG1448" s="267"/>
      <c r="EH1448" s="267"/>
      <c r="EI1448" s="273"/>
      <c r="EJ1448" s="267"/>
      <c r="EK1448" s="267"/>
      <c r="EL1448" s="267"/>
      <c r="EM1448" s="273"/>
      <c r="EN1448" s="267"/>
      <c r="EO1448" s="273"/>
      <c r="EP1448" s="273"/>
      <c r="EQ1448" s="267"/>
      <c r="ER1448" s="273"/>
      <c r="ES1448" s="267"/>
      <c r="ET1448" s="267"/>
      <c r="EU1448" s="251"/>
      <c r="EV1448" s="251"/>
      <c r="EW1448" s="251"/>
      <c r="EX1448" s="251"/>
      <c r="EY1448" s="251"/>
      <c r="EZ1448" s="251"/>
      <c r="FA1448" s="730" t="s">
        <v>5494</v>
      </c>
      <c r="FB1448" s="730"/>
      <c r="FC1448" s="730"/>
      <c r="FD1448" s="730"/>
    </row>
    <row r="1449">
      <c r="A1449" s="729" t="s">
        <v>5495</v>
      </c>
      <c r="B1449" s="730" t="s">
        <v>5496</v>
      </c>
      <c r="C1449" s="734" t="s">
        <v>42</v>
      </c>
      <c r="D1449" s="730" t="s">
        <v>18</v>
      </c>
      <c r="E1449" s="735" t="s">
        <v>12</v>
      </c>
      <c r="F1449" s="264" t="s">
        <v>283</v>
      </c>
      <c r="G1449" s="730" t="s">
        <v>5497</v>
      </c>
      <c r="H1449" s="730" t="s">
        <v>487</v>
      </c>
      <c r="I1449" s="730" t="s">
        <v>23</v>
      </c>
      <c r="J1449" s="730" t="s">
        <v>25</v>
      </c>
      <c r="K1449" s="730" t="s">
        <v>1843</v>
      </c>
      <c r="L1449" s="730" t="s">
        <v>1967</v>
      </c>
      <c r="M1449" s="730" t="s">
        <v>50</v>
      </c>
      <c r="N1449" s="731">
        <v>42590.0</v>
      </c>
      <c r="O1449" s="731">
        <v>42590.0</v>
      </c>
      <c r="P1449" s="267"/>
      <c r="Q1449" s="268"/>
      <c r="R1449" s="268"/>
      <c r="S1449" s="745">
        <v>1.0</v>
      </c>
      <c r="T1449" s="736">
        <v>212.0</v>
      </c>
      <c r="U1449" s="737">
        <v>7.0</v>
      </c>
      <c r="V1449" s="737">
        <v>7.0</v>
      </c>
      <c r="W1449" s="737">
        <v>0.0</v>
      </c>
      <c r="X1449" s="738">
        <v>14.0</v>
      </c>
      <c r="Y1449" s="737">
        <v>10.0</v>
      </c>
      <c r="Z1449" s="737">
        <v>3.0</v>
      </c>
      <c r="AA1449" s="737">
        <v>0.0</v>
      </c>
      <c r="AB1449" s="738">
        <v>13.0</v>
      </c>
      <c r="AC1449" s="739">
        <v>0.71</v>
      </c>
      <c r="AD1449" s="740" t="s">
        <v>5332</v>
      </c>
      <c r="AE1449" s="732">
        <v>1.0</v>
      </c>
      <c r="AF1449" s="267"/>
      <c r="AG1449" s="267"/>
      <c r="AH1449" s="732">
        <v>1.0</v>
      </c>
      <c r="AI1449" s="732">
        <v>1.0</v>
      </c>
      <c r="AJ1449" s="267"/>
      <c r="AK1449" s="273"/>
      <c r="AL1449" s="267"/>
      <c r="AM1449" s="267"/>
      <c r="AN1449" s="267"/>
      <c r="AO1449" s="267"/>
      <c r="AP1449" s="267"/>
      <c r="AQ1449" s="273"/>
      <c r="AR1449" s="733">
        <v>2.0</v>
      </c>
      <c r="AS1449" s="267"/>
      <c r="AT1449" s="733">
        <v>2.0</v>
      </c>
      <c r="AU1449" s="267"/>
      <c r="AV1449" s="267"/>
      <c r="AW1449" s="732">
        <v>1.0</v>
      </c>
      <c r="AX1449" s="732">
        <v>1.0</v>
      </c>
      <c r="AY1449" s="267"/>
      <c r="AZ1449" s="273"/>
      <c r="BA1449" s="273"/>
      <c r="BB1449" s="267"/>
      <c r="BC1449" s="267"/>
      <c r="BD1449" s="267"/>
      <c r="BE1449" s="267"/>
      <c r="BF1449" s="732">
        <v>1.0</v>
      </c>
      <c r="BG1449" s="273"/>
      <c r="BH1449" s="267"/>
      <c r="BI1449" s="732">
        <v>2.0</v>
      </c>
      <c r="BJ1449" s="732">
        <v>2.0</v>
      </c>
      <c r="BK1449" s="267"/>
      <c r="BL1449" s="267"/>
      <c r="BM1449" s="267"/>
      <c r="BN1449" s="267"/>
      <c r="BO1449" s="273"/>
      <c r="BP1449" s="267"/>
      <c r="BQ1449" s="267"/>
      <c r="BR1449" s="732">
        <v>3.0</v>
      </c>
      <c r="BS1449" s="732">
        <v>1.0</v>
      </c>
      <c r="BT1449" s="267"/>
      <c r="BU1449" s="733">
        <v>1.0</v>
      </c>
      <c r="BV1449" s="732">
        <v>1.0</v>
      </c>
      <c r="BW1449" s="267"/>
      <c r="BX1449" s="733">
        <v>1.0</v>
      </c>
      <c r="BY1449" s="732">
        <v>1.0</v>
      </c>
      <c r="BZ1449" s="267"/>
      <c r="CA1449" s="733">
        <v>1.0</v>
      </c>
      <c r="CB1449" s="267"/>
      <c r="CC1449" s="267"/>
      <c r="CD1449" s="733">
        <v>1.0</v>
      </c>
      <c r="CE1449" s="267"/>
      <c r="CF1449" s="267"/>
      <c r="CG1449" s="267"/>
      <c r="CH1449" s="267"/>
      <c r="CI1449" s="267"/>
      <c r="CJ1449" s="267"/>
      <c r="CK1449" s="267"/>
      <c r="CL1449" s="267"/>
      <c r="CM1449" s="267"/>
      <c r="CN1449" s="267"/>
      <c r="CO1449" s="267"/>
      <c r="CP1449" s="267"/>
      <c r="CQ1449" s="267"/>
      <c r="CR1449" s="267"/>
      <c r="CS1449" s="273"/>
      <c r="CT1449" s="732">
        <v>1.0</v>
      </c>
      <c r="CU1449" s="267"/>
      <c r="CV1449" s="732">
        <v>1.0</v>
      </c>
      <c r="CW1449" s="267"/>
      <c r="CX1449" s="267"/>
      <c r="CY1449" s="273"/>
      <c r="CZ1449" s="273"/>
      <c r="DA1449" s="267"/>
      <c r="DB1449" s="273"/>
      <c r="DC1449" s="267"/>
      <c r="DD1449" s="267"/>
      <c r="DE1449" s="732">
        <v>1.0</v>
      </c>
      <c r="DF1449" s="267"/>
      <c r="DG1449" s="267"/>
      <c r="DH1449" s="267"/>
      <c r="DI1449" s="267"/>
      <c r="DJ1449" s="267"/>
      <c r="DK1449" s="267"/>
      <c r="DL1449" s="267"/>
      <c r="DM1449" s="267"/>
      <c r="DN1449" s="267"/>
      <c r="DO1449" s="267"/>
      <c r="DP1449" s="267"/>
      <c r="DQ1449" s="267"/>
      <c r="DR1449" s="267"/>
      <c r="DS1449" s="267"/>
      <c r="DT1449" s="267"/>
      <c r="DU1449" s="267"/>
      <c r="DV1449" s="267"/>
      <c r="DW1449" s="273"/>
      <c r="DX1449" s="273"/>
      <c r="DY1449" s="267"/>
      <c r="DZ1449" s="273"/>
      <c r="EA1449" s="267"/>
      <c r="EB1449" s="267"/>
      <c r="EC1449" s="273"/>
      <c r="ED1449" s="273"/>
      <c r="EE1449" s="267"/>
      <c r="EF1449" s="273"/>
      <c r="EG1449" s="267"/>
      <c r="EH1449" s="267"/>
      <c r="EI1449" s="273"/>
      <c r="EJ1449" s="267"/>
      <c r="EK1449" s="267"/>
      <c r="EL1449" s="267"/>
      <c r="EM1449" s="273"/>
      <c r="EN1449" s="267"/>
      <c r="EO1449" s="273"/>
      <c r="EP1449" s="273"/>
      <c r="EQ1449" s="267"/>
      <c r="ER1449" s="273"/>
      <c r="ES1449" s="267"/>
      <c r="ET1449" s="267"/>
      <c r="EU1449" s="251"/>
      <c r="EV1449" s="251"/>
      <c r="EW1449" s="251"/>
      <c r="EX1449" s="251"/>
      <c r="EY1449" s="251"/>
      <c r="EZ1449" s="251"/>
      <c r="FA1449" s="730" t="s">
        <v>5498</v>
      </c>
      <c r="FB1449" s="730"/>
      <c r="FC1449" s="730"/>
      <c r="FD1449" s="730"/>
    </row>
    <row r="1450">
      <c r="A1450" s="729" t="s">
        <v>5499</v>
      </c>
      <c r="B1450" s="730" t="s">
        <v>5500</v>
      </c>
      <c r="C1450" s="734" t="s">
        <v>42</v>
      </c>
      <c r="D1450" s="730" t="s">
        <v>18</v>
      </c>
      <c r="E1450" s="735" t="s">
        <v>19</v>
      </c>
      <c r="F1450" s="264" t="s">
        <v>283</v>
      </c>
      <c r="G1450" s="730" t="s">
        <v>5501</v>
      </c>
      <c r="H1450" s="730" t="s">
        <v>487</v>
      </c>
      <c r="I1450" s="730" t="s">
        <v>23</v>
      </c>
      <c r="J1450" s="730" t="s">
        <v>25</v>
      </c>
      <c r="K1450" s="730" t="s">
        <v>1843</v>
      </c>
      <c r="L1450" s="730" t="s">
        <v>1967</v>
      </c>
      <c r="M1450" s="730" t="s">
        <v>50</v>
      </c>
      <c r="N1450" s="731">
        <v>42604.0</v>
      </c>
      <c r="O1450" s="274"/>
      <c r="P1450" s="267"/>
      <c r="Q1450" s="268"/>
      <c r="R1450" s="268"/>
      <c r="S1450" s="745">
        <v>1.0</v>
      </c>
      <c r="T1450" s="736">
        <v>198.0</v>
      </c>
      <c r="U1450" s="737">
        <v>7.0</v>
      </c>
      <c r="V1450" s="737">
        <v>5.0</v>
      </c>
      <c r="W1450" s="737">
        <v>0.0</v>
      </c>
      <c r="X1450" s="738">
        <v>12.0</v>
      </c>
      <c r="Y1450" s="737">
        <v>5.0</v>
      </c>
      <c r="Z1450" s="737">
        <v>5.0</v>
      </c>
      <c r="AA1450" s="737">
        <v>0.0</v>
      </c>
      <c r="AB1450" s="738">
        <v>10.0</v>
      </c>
      <c r="AC1450" s="739">
        <v>0.42</v>
      </c>
      <c r="AD1450" s="740" t="s">
        <v>5332</v>
      </c>
      <c r="AE1450" s="732">
        <v>3.0</v>
      </c>
      <c r="AF1450" s="732">
        <v>1.0</v>
      </c>
      <c r="AG1450" s="267"/>
      <c r="AH1450" s="267"/>
      <c r="AI1450" s="267"/>
      <c r="AJ1450" s="267"/>
      <c r="AK1450" s="273"/>
      <c r="AL1450" s="732">
        <v>1.0</v>
      </c>
      <c r="AM1450" s="267"/>
      <c r="AN1450" s="267"/>
      <c r="AO1450" s="267"/>
      <c r="AP1450" s="267"/>
      <c r="AQ1450" s="733">
        <v>1.0</v>
      </c>
      <c r="AR1450" s="733">
        <v>1.0</v>
      </c>
      <c r="AS1450" s="267"/>
      <c r="AT1450" s="733">
        <v>3.0</v>
      </c>
      <c r="AU1450" s="267"/>
      <c r="AV1450" s="267"/>
      <c r="AW1450" s="267"/>
      <c r="AX1450" s="267"/>
      <c r="AY1450" s="267"/>
      <c r="AZ1450" s="273"/>
      <c r="BA1450" s="733">
        <v>1.0</v>
      </c>
      <c r="BB1450" s="267"/>
      <c r="BC1450" s="732">
        <v>1.0</v>
      </c>
      <c r="BD1450" s="267"/>
      <c r="BE1450" s="267"/>
      <c r="BF1450" s="267"/>
      <c r="BG1450" s="273"/>
      <c r="BH1450" s="267"/>
      <c r="BI1450" s="732">
        <v>2.0</v>
      </c>
      <c r="BJ1450" s="732">
        <v>1.0</v>
      </c>
      <c r="BK1450" s="267"/>
      <c r="BL1450" s="267"/>
      <c r="BM1450" s="732">
        <v>1.0</v>
      </c>
      <c r="BN1450" s="267"/>
      <c r="BO1450" s="273"/>
      <c r="BP1450" s="732">
        <v>1.0</v>
      </c>
      <c r="BQ1450" s="267"/>
      <c r="BR1450" s="267"/>
      <c r="BS1450" s="267"/>
      <c r="BT1450" s="267"/>
      <c r="BU1450" s="273"/>
      <c r="BV1450" s="267"/>
      <c r="BW1450" s="267"/>
      <c r="BX1450" s="733">
        <v>2.0</v>
      </c>
      <c r="BY1450" s="267"/>
      <c r="BZ1450" s="267"/>
      <c r="CA1450" s="273"/>
      <c r="CB1450" s="267"/>
      <c r="CC1450" s="267"/>
      <c r="CD1450" s="273"/>
      <c r="CE1450" s="732">
        <v>3.0</v>
      </c>
      <c r="CF1450" s="267"/>
      <c r="CG1450" s="267"/>
      <c r="CH1450" s="267"/>
      <c r="CI1450" s="267"/>
      <c r="CJ1450" s="267"/>
      <c r="CK1450" s="267"/>
      <c r="CL1450" s="267"/>
      <c r="CM1450" s="267"/>
      <c r="CN1450" s="267"/>
      <c r="CO1450" s="267"/>
      <c r="CP1450" s="267"/>
      <c r="CQ1450" s="267"/>
      <c r="CR1450" s="267"/>
      <c r="CS1450" s="273"/>
      <c r="CT1450" s="267"/>
      <c r="CU1450" s="267"/>
      <c r="CV1450" s="267"/>
      <c r="CW1450" s="267"/>
      <c r="CX1450" s="267"/>
      <c r="CY1450" s="273"/>
      <c r="CZ1450" s="273"/>
      <c r="DA1450" s="267"/>
      <c r="DB1450" s="273"/>
      <c r="DC1450" s="267"/>
      <c r="DD1450" s="267"/>
      <c r="DE1450" s="267"/>
      <c r="DF1450" s="267"/>
      <c r="DG1450" s="267"/>
      <c r="DH1450" s="267"/>
      <c r="DI1450" s="267"/>
      <c r="DJ1450" s="267"/>
      <c r="DK1450" s="267"/>
      <c r="DL1450" s="267"/>
      <c r="DM1450" s="267"/>
      <c r="DN1450" s="267"/>
      <c r="DO1450" s="267"/>
      <c r="DP1450" s="267"/>
      <c r="DQ1450" s="267"/>
      <c r="DR1450" s="267"/>
      <c r="DS1450" s="267"/>
      <c r="DT1450" s="267"/>
      <c r="DU1450" s="267"/>
      <c r="DV1450" s="267"/>
      <c r="DW1450" s="273"/>
      <c r="DX1450" s="273"/>
      <c r="DY1450" s="267"/>
      <c r="DZ1450" s="273"/>
      <c r="EA1450" s="267"/>
      <c r="EB1450" s="267"/>
      <c r="EC1450" s="273"/>
      <c r="ED1450" s="273"/>
      <c r="EE1450" s="267"/>
      <c r="EF1450" s="273"/>
      <c r="EG1450" s="267"/>
      <c r="EH1450" s="267"/>
      <c r="EI1450" s="273"/>
      <c r="EJ1450" s="267"/>
      <c r="EK1450" s="267"/>
      <c r="EL1450" s="267"/>
      <c r="EM1450" s="273"/>
      <c r="EN1450" s="267"/>
      <c r="EO1450" s="273"/>
      <c r="EP1450" s="273"/>
      <c r="EQ1450" s="267"/>
      <c r="ER1450" s="273"/>
      <c r="ES1450" s="267"/>
      <c r="ET1450" s="267"/>
      <c r="EU1450" s="251"/>
      <c r="EV1450" s="251"/>
      <c r="EW1450" s="251"/>
      <c r="EX1450" s="251"/>
      <c r="EY1450" s="251"/>
      <c r="EZ1450" s="251"/>
      <c r="FA1450" s="730" t="s">
        <v>5502</v>
      </c>
      <c r="FB1450" s="730"/>
      <c r="FC1450" s="730"/>
      <c r="FD1450" s="730"/>
    </row>
    <row r="1451">
      <c r="A1451" s="729" t="s">
        <v>5503</v>
      </c>
      <c r="B1451" s="730" t="s">
        <v>3648</v>
      </c>
      <c r="C1451" s="734" t="s">
        <v>8</v>
      </c>
      <c r="D1451" s="730" t="s">
        <v>18</v>
      </c>
      <c r="E1451" s="735" t="s">
        <v>19</v>
      </c>
      <c r="F1451" s="264" t="s">
        <v>283</v>
      </c>
      <c r="G1451" s="730" t="s">
        <v>5504</v>
      </c>
      <c r="H1451" s="730" t="s">
        <v>1258</v>
      </c>
      <c r="I1451" s="730" t="s">
        <v>23</v>
      </c>
      <c r="J1451" s="730" t="s">
        <v>25</v>
      </c>
      <c r="K1451" s="730" t="s">
        <v>1843</v>
      </c>
      <c r="L1451" s="730" t="s">
        <v>2055</v>
      </c>
      <c r="M1451" s="730" t="s">
        <v>88</v>
      </c>
      <c r="N1451" s="731">
        <v>42458.0</v>
      </c>
      <c r="O1451" s="731">
        <v>42481.0</v>
      </c>
      <c r="P1451" s="267"/>
      <c r="Q1451" s="268"/>
      <c r="R1451" s="268"/>
      <c r="S1451" s="745">
        <v>1.0</v>
      </c>
      <c r="T1451" s="736">
        <v>344.0</v>
      </c>
      <c r="U1451" s="737">
        <v>11.0</v>
      </c>
      <c r="V1451" s="737">
        <v>11.0</v>
      </c>
      <c r="W1451" s="737">
        <v>0.0</v>
      </c>
      <c r="X1451" s="738">
        <v>22.0</v>
      </c>
      <c r="Y1451" s="737">
        <v>6.0</v>
      </c>
      <c r="Z1451" s="737">
        <v>7.0</v>
      </c>
      <c r="AA1451" s="737">
        <v>0.0</v>
      </c>
      <c r="AB1451" s="738">
        <v>13.0</v>
      </c>
      <c r="AC1451" s="739">
        <v>0.27</v>
      </c>
      <c r="AD1451" s="740" t="s">
        <v>5332</v>
      </c>
      <c r="AE1451" s="732">
        <v>1.0</v>
      </c>
      <c r="AF1451" s="267"/>
      <c r="AG1451" s="267"/>
      <c r="AH1451" s="732">
        <v>1.0</v>
      </c>
      <c r="AI1451" s="267"/>
      <c r="AJ1451" s="267"/>
      <c r="AK1451" s="733">
        <v>2.0</v>
      </c>
      <c r="AL1451" s="267"/>
      <c r="AM1451" s="267"/>
      <c r="AN1451" s="267"/>
      <c r="AO1451" s="732">
        <v>1.0</v>
      </c>
      <c r="AP1451" s="267"/>
      <c r="AQ1451" s="273"/>
      <c r="AR1451" s="273"/>
      <c r="AS1451" s="267"/>
      <c r="AT1451" s="273"/>
      <c r="AU1451" s="267"/>
      <c r="AV1451" s="267"/>
      <c r="AW1451" s="732">
        <v>2.0</v>
      </c>
      <c r="AX1451" s="267"/>
      <c r="AY1451" s="267"/>
      <c r="AZ1451" s="733">
        <v>1.0</v>
      </c>
      <c r="BA1451" s="273"/>
      <c r="BB1451" s="267"/>
      <c r="BC1451" s="267"/>
      <c r="BD1451" s="732">
        <v>2.0</v>
      </c>
      <c r="BE1451" s="267"/>
      <c r="BF1451" s="267"/>
      <c r="BG1451" s="733">
        <v>1.0</v>
      </c>
      <c r="BH1451" s="267"/>
      <c r="BI1451" s="267"/>
      <c r="BJ1451" s="267"/>
      <c r="BK1451" s="267"/>
      <c r="BL1451" s="732">
        <v>2.0</v>
      </c>
      <c r="BM1451" s="732">
        <v>1.0</v>
      </c>
      <c r="BN1451" s="267"/>
      <c r="BO1451" s="273"/>
      <c r="BP1451" s="267"/>
      <c r="BQ1451" s="267"/>
      <c r="BR1451" s="267"/>
      <c r="BS1451" s="267"/>
      <c r="BT1451" s="267"/>
      <c r="BU1451" s="733">
        <v>1.0</v>
      </c>
      <c r="BV1451" s="732">
        <v>3.0</v>
      </c>
      <c r="BW1451" s="267"/>
      <c r="BX1451" s="273"/>
      <c r="BY1451" s="732">
        <v>1.0</v>
      </c>
      <c r="BZ1451" s="267"/>
      <c r="CA1451" s="273"/>
      <c r="CB1451" s="732">
        <v>1.0</v>
      </c>
      <c r="CC1451" s="267"/>
      <c r="CD1451" s="733">
        <v>1.0</v>
      </c>
      <c r="CE1451" s="267"/>
      <c r="CF1451" s="267"/>
      <c r="CG1451" s="267"/>
      <c r="CH1451" s="732">
        <v>1.0</v>
      </c>
      <c r="CI1451" s="267"/>
      <c r="CJ1451" s="267"/>
      <c r="CK1451" s="732">
        <v>1.0</v>
      </c>
      <c r="CL1451" s="267"/>
      <c r="CM1451" s="267"/>
      <c r="CN1451" s="267"/>
      <c r="CO1451" s="267"/>
      <c r="CP1451" s="267"/>
      <c r="CQ1451" s="267"/>
      <c r="CR1451" s="267"/>
      <c r="CS1451" s="273"/>
      <c r="CT1451" s="732">
        <v>1.0</v>
      </c>
      <c r="CU1451" s="267"/>
      <c r="CV1451" s="267"/>
      <c r="CW1451" s="732">
        <v>1.0</v>
      </c>
      <c r="CX1451" s="267"/>
      <c r="CY1451" s="273"/>
      <c r="CZ1451" s="273"/>
      <c r="DA1451" s="267"/>
      <c r="DB1451" s="273"/>
      <c r="DC1451" s="267"/>
      <c r="DD1451" s="267"/>
      <c r="DE1451" s="267"/>
      <c r="DF1451" s="267"/>
      <c r="DG1451" s="267"/>
      <c r="DH1451" s="267"/>
      <c r="DI1451" s="267"/>
      <c r="DJ1451" s="267"/>
      <c r="DK1451" s="267"/>
      <c r="DL1451" s="267"/>
      <c r="DM1451" s="267"/>
      <c r="DN1451" s="267"/>
      <c r="DO1451" s="267"/>
      <c r="DP1451" s="267"/>
      <c r="DQ1451" s="267"/>
      <c r="DR1451" s="732">
        <v>1.0</v>
      </c>
      <c r="DS1451" s="267"/>
      <c r="DT1451" s="267"/>
      <c r="DU1451" s="267"/>
      <c r="DV1451" s="267"/>
      <c r="DW1451" s="273"/>
      <c r="DX1451" s="273"/>
      <c r="DY1451" s="267"/>
      <c r="DZ1451" s="273"/>
      <c r="EA1451" s="267"/>
      <c r="EB1451" s="267"/>
      <c r="EC1451" s="733">
        <v>1.0</v>
      </c>
      <c r="ED1451" s="733">
        <v>1.0</v>
      </c>
      <c r="EE1451" s="267"/>
      <c r="EF1451" s="273"/>
      <c r="EG1451" s="267"/>
      <c r="EH1451" s="267"/>
      <c r="EI1451" s="733">
        <v>1.0</v>
      </c>
      <c r="EJ1451" s="267"/>
      <c r="EK1451" s="267"/>
      <c r="EL1451" s="267"/>
      <c r="EM1451" s="273"/>
      <c r="EN1451" s="267"/>
      <c r="EO1451" s="273"/>
      <c r="EP1451" s="273"/>
      <c r="EQ1451" s="267"/>
      <c r="ER1451" s="273"/>
      <c r="ES1451" s="267"/>
      <c r="ET1451" s="267"/>
      <c r="EU1451" s="747">
        <v>3.0</v>
      </c>
      <c r="EV1451" s="747">
        <v>1.0</v>
      </c>
      <c r="EW1451" s="251"/>
      <c r="EX1451" s="747">
        <v>1.0</v>
      </c>
      <c r="EY1451" s="747">
        <v>1.0</v>
      </c>
      <c r="EZ1451" s="251"/>
      <c r="FA1451" s="730" t="s">
        <v>5505</v>
      </c>
      <c r="FB1451" s="730"/>
      <c r="FC1451" s="730"/>
      <c r="FD1451" s="730"/>
    </row>
    <row r="1452">
      <c r="A1452" s="729" t="s">
        <v>5506</v>
      </c>
      <c r="B1452" s="730" t="s">
        <v>5507</v>
      </c>
      <c r="C1452" s="734" t="s">
        <v>70</v>
      </c>
      <c r="D1452" s="730" t="s">
        <v>18</v>
      </c>
      <c r="E1452" s="735" t="s">
        <v>12</v>
      </c>
      <c r="F1452" s="264" t="s">
        <v>283</v>
      </c>
      <c r="G1452" s="730" t="s">
        <v>5508</v>
      </c>
      <c r="H1452" s="730" t="s">
        <v>5509</v>
      </c>
      <c r="I1452" s="730" t="s">
        <v>23</v>
      </c>
      <c r="J1452" s="730" t="s">
        <v>25</v>
      </c>
      <c r="K1452" s="730" t="s">
        <v>1843</v>
      </c>
      <c r="L1452" s="730" t="s">
        <v>5510</v>
      </c>
      <c r="M1452" s="730" t="s">
        <v>123</v>
      </c>
      <c r="N1452" s="731">
        <v>42597.0</v>
      </c>
      <c r="O1452" s="731">
        <v>42597.0</v>
      </c>
      <c r="P1452" s="267"/>
      <c r="Q1452" s="268"/>
      <c r="R1452" s="268"/>
      <c r="S1452" s="314"/>
      <c r="T1452" s="736">
        <v>205.0</v>
      </c>
      <c r="U1452" s="737">
        <v>6.0</v>
      </c>
      <c r="V1452" s="737">
        <v>14.0</v>
      </c>
      <c r="W1452" s="737">
        <v>0.0</v>
      </c>
      <c r="X1452" s="738">
        <v>20.0</v>
      </c>
      <c r="Y1452" s="737">
        <v>8.0</v>
      </c>
      <c r="Z1452" s="737">
        <v>6.0</v>
      </c>
      <c r="AA1452" s="737">
        <v>0.0</v>
      </c>
      <c r="AB1452" s="738">
        <v>14.0</v>
      </c>
      <c r="AC1452" s="739">
        <v>0.4</v>
      </c>
      <c r="AD1452" s="740" t="s">
        <v>5332</v>
      </c>
      <c r="AE1452" s="732">
        <v>3.0</v>
      </c>
      <c r="AF1452" s="732">
        <v>3.0</v>
      </c>
      <c r="AG1452" s="267"/>
      <c r="AH1452" s="732">
        <v>2.0</v>
      </c>
      <c r="AI1452" s="267"/>
      <c r="AJ1452" s="267"/>
      <c r="AK1452" s="733">
        <v>2.0</v>
      </c>
      <c r="AL1452" s="732">
        <v>3.0</v>
      </c>
      <c r="AM1452" s="267"/>
      <c r="AN1452" s="267"/>
      <c r="AO1452" s="267"/>
      <c r="AP1452" s="267"/>
      <c r="AQ1452" s="273"/>
      <c r="AR1452" s="273"/>
      <c r="AS1452" s="267"/>
      <c r="AT1452" s="273"/>
      <c r="AU1452" s="732">
        <v>1.0</v>
      </c>
      <c r="AV1452" s="267"/>
      <c r="AW1452" s="267"/>
      <c r="AX1452" s="267"/>
      <c r="AY1452" s="267"/>
      <c r="AZ1452" s="733">
        <v>3.0</v>
      </c>
      <c r="BA1452" s="273"/>
      <c r="BB1452" s="267"/>
      <c r="BC1452" s="267"/>
      <c r="BD1452" s="267"/>
      <c r="BE1452" s="267"/>
      <c r="BF1452" s="267"/>
      <c r="BG1452" s="273"/>
      <c r="BH1452" s="267"/>
      <c r="BI1452" s="267"/>
      <c r="BJ1452" s="267"/>
      <c r="BK1452" s="267"/>
      <c r="BL1452" s="267"/>
      <c r="BM1452" s="732">
        <v>2.0</v>
      </c>
      <c r="BN1452" s="267"/>
      <c r="BO1452" s="273"/>
      <c r="BP1452" s="267"/>
      <c r="BQ1452" s="267"/>
      <c r="BR1452" s="267"/>
      <c r="BS1452" s="267"/>
      <c r="BT1452" s="267"/>
      <c r="BU1452" s="273"/>
      <c r="BV1452" s="267"/>
      <c r="BW1452" s="267"/>
      <c r="BX1452" s="733">
        <v>1.0</v>
      </c>
      <c r="BY1452" s="267"/>
      <c r="BZ1452" s="267"/>
      <c r="CA1452" s="273"/>
      <c r="CB1452" s="267"/>
      <c r="CC1452" s="267"/>
      <c r="CD1452" s="273"/>
      <c r="CE1452" s="267"/>
      <c r="CF1452" s="267"/>
      <c r="CG1452" s="732">
        <v>1.0</v>
      </c>
      <c r="CH1452" s="732">
        <v>1.0</v>
      </c>
      <c r="CI1452" s="267"/>
      <c r="CJ1452" s="267"/>
      <c r="CK1452" s="267"/>
      <c r="CL1452" s="267"/>
      <c r="CM1452" s="267"/>
      <c r="CN1452" s="732">
        <v>2.0</v>
      </c>
      <c r="CO1452" s="267"/>
      <c r="CP1452" s="267"/>
      <c r="CQ1452" s="267"/>
      <c r="CR1452" s="267"/>
      <c r="CS1452" s="273"/>
      <c r="CT1452" s="732">
        <v>1.0</v>
      </c>
      <c r="CU1452" s="267"/>
      <c r="CV1452" s="267"/>
      <c r="CW1452" s="267"/>
      <c r="CX1452" s="267"/>
      <c r="CY1452" s="273"/>
      <c r="CZ1452" s="273"/>
      <c r="DA1452" s="267"/>
      <c r="DB1452" s="273"/>
      <c r="DC1452" s="267"/>
      <c r="DD1452" s="267"/>
      <c r="DE1452" s="267"/>
      <c r="DF1452" s="732">
        <v>2.0</v>
      </c>
      <c r="DG1452" s="267"/>
      <c r="DH1452" s="732">
        <v>1.0</v>
      </c>
      <c r="DI1452" s="732">
        <v>1.0</v>
      </c>
      <c r="DJ1452" s="267"/>
      <c r="DK1452" s="267"/>
      <c r="DL1452" s="732">
        <v>1.0</v>
      </c>
      <c r="DM1452" s="267"/>
      <c r="DN1452" s="267"/>
      <c r="DO1452" s="267"/>
      <c r="DP1452" s="267"/>
      <c r="DQ1452" s="267"/>
      <c r="DR1452" s="732">
        <v>1.0</v>
      </c>
      <c r="DS1452" s="267"/>
      <c r="DT1452" s="732">
        <v>1.0</v>
      </c>
      <c r="DU1452" s="732">
        <v>2.0</v>
      </c>
      <c r="DV1452" s="267"/>
      <c r="DW1452" s="273"/>
      <c r="DX1452" s="273"/>
      <c r="DY1452" s="267"/>
      <c r="DZ1452" s="273"/>
      <c r="EA1452" s="267"/>
      <c r="EB1452" s="267"/>
      <c r="EC1452" s="273"/>
      <c r="ED1452" s="273"/>
      <c r="EE1452" s="267"/>
      <c r="EF1452" s="273"/>
      <c r="EG1452" s="267"/>
      <c r="EH1452" s="267"/>
      <c r="EI1452" s="273"/>
      <c r="EJ1452" s="267"/>
      <c r="EK1452" s="267"/>
      <c r="EL1452" s="267"/>
      <c r="EM1452" s="273"/>
      <c r="EN1452" s="267"/>
      <c r="EO1452" s="273"/>
      <c r="EP1452" s="273"/>
      <c r="EQ1452" s="267"/>
      <c r="ER1452" s="273"/>
      <c r="ES1452" s="267"/>
      <c r="ET1452" s="267"/>
      <c r="EU1452" s="251"/>
      <c r="EV1452" s="251"/>
      <c r="EW1452" s="251"/>
      <c r="EX1452" s="251"/>
      <c r="EY1452" s="251"/>
      <c r="EZ1452" s="251"/>
      <c r="FA1452" s="730" t="s">
        <v>5511</v>
      </c>
      <c r="FB1452" s="730"/>
      <c r="FC1452" s="730"/>
      <c r="FD1452" s="730"/>
    </row>
    <row r="1453">
      <c r="A1453" s="729" t="s">
        <v>5512</v>
      </c>
      <c r="B1453" s="730" t="s">
        <v>5513</v>
      </c>
      <c r="C1453" s="734" t="s">
        <v>70</v>
      </c>
      <c r="D1453" s="730" t="s">
        <v>18</v>
      </c>
      <c r="E1453" s="735" t="s">
        <v>30</v>
      </c>
      <c r="F1453" s="264" t="s">
        <v>283</v>
      </c>
      <c r="G1453" s="730" t="s">
        <v>5514</v>
      </c>
      <c r="H1453" s="730" t="s">
        <v>5515</v>
      </c>
      <c r="I1453" s="730" t="s">
        <v>23</v>
      </c>
      <c r="J1453" s="730" t="s">
        <v>25</v>
      </c>
      <c r="K1453" s="730" t="s">
        <v>1843</v>
      </c>
      <c r="L1453" s="730" t="s">
        <v>5510</v>
      </c>
      <c r="M1453" s="730" t="s">
        <v>123</v>
      </c>
      <c r="N1453" s="731">
        <v>42545.0</v>
      </c>
      <c r="O1453" s="731">
        <v>42559.0</v>
      </c>
      <c r="P1453" s="267"/>
      <c r="Q1453" s="268"/>
      <c r="R1453" s="268"/>
      <c r="S1453" s="745">
        <v>1.0</v>
      </c>
      <c r="T1453" s="736">
        <v>257.0</v>
      </c>
      <c r="U1453" s="737">
        <v>1.0</v>
      </c>
      <c r="V1453" s="737">
        <v>9.0</v>
      </c>
      <c r="W1453" s="737">
        <v>0.0</v>
      </c>
      <c r="X1453" s="738">
        <v>10.0</v>
      </c>
      <c r="Y1453" s="737">
        <v>4.0</v>
      </c>
      <c r="Z1453" s="737">
        <v>4.0</v>
      </c>
      <c r="AA1453" s="737">
        <v>0.0</v>
      </c>
      <c r="AB1453" s="738">
        <v>8.0</v>
      </c>
      <c r="AC1453" s="739">
        <v>0.4</v>
      </c>
      <c r="AD1453" s="740" t="s">
        <v>5332</v>
      </c>
      <c r="AE1453" s="267"/>
      <c r="AF1453" s="267"/>
      <c r="AG1453" s="267"/>
      <c r="AH1453" s="267"/>
      <c r="AI1453" s="267"/>
      <c r="AJ1453" s="267"/>
      <c r="AK1453" s="733">
        <v>1.0</v>
      </c>
      <c r="AL1453" s="732">
        <v>5.0</v>
      </c>
      <c r="AM1453" s="267"/>
      <c r="AN1453" s="267"/>
      <c r="AO1453" s="267"/>
      <c r="AP1453" s="267"/>
      <c r="AQ1453" s="273"/>
      <c r="AR1453" s="273"/>
      <c r="AS1453" s="267"/>
      <c r="AT1453" s="273"/>
      <c r="AU1453" s="267"/>
      <c r="AV1453" s="267"/>
      <c r="AW1453" s="267"/>
      <c r="AX1453" s="267"/>
      <c r="AY1453" s="267"/>
      <c r="AZ1453" s="733">
        <v>3.0</v>
      </c>
      <c r="BA1453" s="273"/>
      <c r="BB1453" s="267"/>
      <c r="BC1453" s="267"/>
      <c r="BD1453" s="267"/>
      <c r="BE1453" s="267"/>
      <c r="BF1453" s="267"/>
      <c r="BG1453" s="733">
        <v>1.0</v>
      </c>
      <c r="BH1453" s="267"/>
      <c r="BI1453" s="267"/>
      <c r="BJ1453" s="732">
        <v>1.0</v>
      </c>
      <c r="BK1453" s="267"/>
      <c r="BL1453" s="267"/>
      <c r="BM1453" s="267"/>
      <c r="BN1453" s="267"/>
      <c r="BO1453" s="273"/>
      <c r="BP1453" s="267"/>
      <c r="BQ1453" s="267"/>
      <c r="BR1453" s="732">
        <v>1.0</v>
      </c>
      <c r="BS1453" s="267"/>
      <c r="BT1453" s="267"/>
      <c r="BU1453" s="273"/>
      <c r="BV1453" s="267"/>
      <c r="BW1453" s="267"/>
      <c r="BX1453" s="273"/>
      <c r="BY1453" s="267"/>
      <c r="BZ1453" s="267"/>
      <c r="CA1453" s="273"/>
      <c r="CB1453" s="267"/>
      <c r="CC1453" s="267"/>
      <c r="CD1453" s="273"/>
      <c r="CE1453" s="267"/>
      <c r="CF1453" s="267"/>
      <c r="CG1453" s="267"/>
      <c r="CH1453" s="267"/>
      <c r="CI1453" s="267"/>
      <c r="CJ1453" s="267"/>
      <c r="CK1453" s="267"/>
      <c r="CL1453" s="267"/>
      <c r="CM1453" s="267"/>
      <c r="CN1453" s="267"/>
      <c r="CO1453" s="267"/>
      <c r="CP1453" s="267"/>
      <c r="CQ1453" s="732">
        <v>1.0</v>
      </c>
      <c r="CR1453" s="267"/>
      <c r="CS1453" s="273"/>
      <c r="CT1453" s="267"/>
      <c r="CU1453" s="267"/>
      <c r="CV1453" s="267"/>
      <c r="CW1453" s="732">
        <v>1.0</v>
      </c>
      <c r="CX1453" s="267"/>
      <c r="CY1453" s="273"/>
      <c r="CZ1453" s="273"/>
      <c r="DA1453" s="267"/>
      <c r="DB1453" s="273"/>
      <c r="DC1453" s="732">
        <v>1.0</v>
      </c>
      <c r="DD1453" s="267"/>
      <c r="DE1453" s="267"/>
      <c r="DF1453" s="267"/>
      <c r="DG1453" s="267"/>
      <c r="DH1453" s="267"/>
      <c r="DI1453" s="267"/>
      <c r="DJ1453" s="267"/>
      <c r="DK1453" s="267"/>
      <c r="DL1453" s="267"/>
      <c r="DM1453" s="267"/>
      <c r="DN1453" s="267"/>
      <c r="DO1453" s="267"/>
      <c r="DP1453" s="267"/>
      <c r="DQ1453" s="267"/>
      <c r="DR1453" s="732">
        <v>2.0</v>
      </c>
      <c r="DS1453" s="267"/>
      <c r="DT1453" s="267"/>
      <c r="DU1453" s="267"/>
      <c r="DV1453" s="267"/>
      <c r="DW1453" s="273"/>
      <c r="DX1453" s="733">
        <v>1.0</v>
      </c>
      <c r="DY1453" s="267"/>
      <c r="DZ1453" s="273"/>
      <c r="EA1453" s="267"/>
      <c r="EB1453" s="267"/>
      <c r="EC1453" s="273"/>
      <c r="ED1453" s="273"/>
      <c r="EE1453" s="267"/>
      <c r="EF1453" s="273"/>
      <c r="EG1453" s="267"/>
      <c r="EH1453" s="267"/>
      <c r="EI1453" s="273"/>
      <c r="EJ1453" s="267"/>
      <c r="EK1453" s="267"/>
      <c r="EL1453" s="267"/>
      <c r="EM1453" s="273"/>
      <c r="EN1453" s="267"/>
      <c r="EO1453" s="273"/>
      <c r="EP1453" s="273"/>
      <c r="EQ1453" s="267"/>
      <c r="ER1453" s="273"/>
      <c r="ES1453" s="267"/>
      <c r="ET1453" s="267"/>
      <c r="EU1453" s="251"/>
      <c r="EV1453" s="251"/>
      <c r="EW1453" s="251"/>
      <c r="EX1453" s="251"/>
      <c r="EY1453" s="251"/>
      <c r="EZ1453" s="251"/>
      <c r="FA1453" s="730" t="s">
        <v>5516</v>
      </c>
      <c r="FB1453" s="730"/>
      <c r="FC1453" s="730"/>
      <c r="FD1453" s="730"/>
    </row>
    <row r="1454">
      <c r="A1454" s="729" t="s">
        <v>5517</v>
      </c>
      <c r="B1454" s="730" t="s">
        <v>2495</v>
      </c>
      <c r="C1454" s="734" t="s">
        <v>8</v>
      </c>
      <c r="D1454" s="730" t="s">
        <v>18</v>
      </c>
      <c r="E1454" s="735" t="s">
        <v>19</v>
      </c>
      <c r="F1454" s="263"/>
      <c r="G1454" s="730" t="s">
        <v>1842</v>
      </c>
      <c r="H1454" s="730" t="s">
        <v>5390</v>
      </c>
      <c r="I1454" s="730" t="s">
        <v>23</v>
      </c>
      <c r="J1454" s="730" t="s">
        <v>25</v>
      </c>
      <c r="K1454" s="730" t="s">
        <v>1843</v>
      </c>
      <c r="L1454" s="730" t="s">
        <v>1972</v>
      </c>
      <c r="M1454" s="730" t="s">
        <v>50</v>
      </c>
      <c r="N1454" s="731">
        <v>42569.0</v>
      </c>
      <c r="O1454" s="731">
        <v>42569.0</v>
      </c>
      <c r="P1454" s="750">
        <v>42634.0</v>
      </c>
      <c r="Q1454" s="268"/>
      <c r="R1454" s="268"/>
      <c r="S1454" s="745">
        <v>2.0</v>
      </c>
      <c r="T1454" s="736">
        <v>233.0</v>
      </c>
      <c r="U1454" s="737">
        <v>8.0</v>
      </c>
      <c r="V1454" s="737">
        <v>3.0</v>
      </c>
      <c r="W1454" s="737">
        <v>0.0</v>
      </c>
      <c r="X1454" s="738">
        <v>11.0</v>
      </c>
      <c r="Y1454" s="737">
        <v>14.0</v>
      </c>
      <c r="Z1454" s="737">
        <v>3.0</v>
      </c>
      <c r="AA1454" s="737">
        <v>0.0</v>
      </c>
      <c r="AB1454" s="738">
        <v>17.0</v>
      </c>
      <c r="AC1454" s="739">
        <v>1.27</v>
      </c>
      <c r="AD1454" s="740" t="s">
        <v>5332</v>
      </c>
      <c r="AE1454" s="267"/>
      <c r="AF1454" s="267"/>
      <c r="AG1454" s="267"/>
      <c r="AH1454" s="267"/>
      <c r="AI1454" s="267"/>
      <c r="AJ1454" s="267"/>
      <c r="AK1454" s="733">
        <v>4.0</v>
      </c>
      <c r="AL1454" s="267"/>
      <c r="AM1454" s="267"/>
      <c r="AN1454" s="267"/>
      <c r="AO1454" s="267"/>
      <c r="AP1454" s="267"/>
      <c r="AQ1454" s="273"/>
      <c r="AR1454" s="733">
        <v>1.0</v>
      </c>
      <c r="AS1454" s="267"/>
      <c r="AT1454" s="733">
        <v>3.0</v>
      </c>
      <c r="AU1454" s="267"/>
      <c r="AV1454" s="267"/>
      <c r="AW1454" s="267"/>
      <c r="AX1454" s="267"/>
      <c r="AY1454" s="267"/>
      <c r="AZ1454" s="273"/>
      <c r="BA1454" s="273"/>
      <c r="BB1454" s="267"/>
      <c r="BC1454" s="267"/>
      <c r="BD1454" s="732">
        <v>1.0</v>
      </c>
      <c r="BE1454" s="267"/>
      <c r="BF1454" s="267"/>
      <c r="BG1454" s="273"/>
      <c r="BH1454" s="267"/>
      <c r="BI1454" s="267"/>
      <c r="BJ1454" s="267"/>
      <c r="BK1454" s="267"/>
      <c r="BL1454" s="267"/>
      <c r="BM1454" s="732">
        <v>2.0</v>
      </c>
      <c r="BN1454" s="267"/>
      <c r="BO1454" s="273"/>
      <c r="BP1454" s="732">
        <v>1.0</v>
      </c>
      <c r="BQ1454" s="267"/>
      <c r="BR1454" s="732">
        <v>1.0</v>
      </c>
      <c r="BS1454" s="267"/>
      <c r="BT1454" s="267"/>
      <c r="BU1454" s="273"/>
      <c r="BV1454" s="267"/>
      <c r="BW1454" s="267"/>
      <c r="BX1454" s="273"/>
      <c r="BY1454" s="267"/>
      <c r="BZ1454" s="267"/>
      <c r="CA1454" s="273"/>
      <c r="CB1454" s="267"/>
      <c r="CC1454" s="267"/>
      <c r="CD1454" s="733">
        <v>3.0</v>
      </c>
      <c r="CE1454" s="732">
        <v>1.0</v>
      </c>
      <c r="CF1454" s="267"/>
      <c r="CG1454" s="267"/>
      <c r="CH1454" s="267"/>
      <c r="CI1454" s="267"/>
      <c r="CJ1454" s="267"/>
      <c r="CK1454" s="267"/>
      <c r="CL1454" s="267"/>
      <c r="CM1454" s="732">
        <v>1.0</v>
      </c>
      <c r="CN1454" s="267"/>
      <c r="CO1454" s="267"/>
      <c r="CP1454" s="732">
        <v>2.0</v>
      </c>
      <c r="CQ1454" s="267"/>
      <c r="CR1454" s="267"/>
      <c r="CS1454" s="273"/>
      <c r="CT1454" s="267"/>
      <c r="CU1454" s="267"/>
      <c r="CV1454" s="267"/>
      <c r="CW1454" s="267"/>
      <c r="CX1454" s="267"/>
      <c r="CY1454" s="273"/>
      <c r="CZ1454" s="273"/>
      <c r="DA1454" s="267"/>
      <c r="DB1454" s="273"/>
      <c r="DC1454" s="267"/>
      <c r="DD1454" s="267"/>
      <c r="DE1454" s="267"/>
      <c r="DF1454" s="267"/>
      <c r="DG1454" s="267"/>
      <c r="DH1454" s="267"/>
      <c r="DI1454" s="267"/>
      <c r="DJ1454" s="267"/>
      <c r="DK1454" s="267"/>
      <c r="DL1454" s="267"/>
      <c r="DM1454" s="267"/>
      <c r="DN1454" s="267"/>
      <c r="DO1454" s="267"/>
      <c r="DP1454" s="267"/>
      <c r="DQ1454" s="267"/>
      <c r="DR1454" s="267"/>
      <c r="DS1454" s="267"/>
      <c r="DT1454" s="732">
        <v>2.0</v>
      </c>
      <c r="DU1454" s="267"/>
      <c r="DV1454" s="267"/>
      <c r="DW1454" s="273"/>
      <c r="DX1454" s="273"/>
      <c r="DY1454" s="267"/>
      <c r="DZ1454" s="273"/>
      <c r="EA1454" s="267"/>
      <c r="EB1454" s="267"/>
      <c r="EC1454" s="273"/>
      <c r="ED1454" s="273"/>
      <c r="EE1454" s="267"/>
      <c r="EF1454" s="273"/>
      <c r="EG1454" s="267"/>
      <c r="EH1454" s="267"/>
      <c r="EI1454" s="273"/>
      <c r="EJ1454" s="267"/>
      <c r="EK1454" s="267"/>
      <c r="EL1454" s="267"/>
      <c r="EM1454" s="273"/>
      <c r="EN1454" s="267"/>
      <c r="EO1454" s="733">
        <v>3.0</v>
      </c>
      <c r="EP1454" s="273"/>
      <c r="EQ1454" s="267"/>
      <c r="ER1454" s="733">
        <v>3.0</v>
      </c>
      <c r="ES1454" s="267"/>
      <c r="ET1454" s="267"/>
      <c r="EU1454" s="251"/>
      <c r="EV1454" s="251"/>
      <c r="EW1454" s="251"/>
      <c r="EX1454" s="251"/>
      <c r="EY1454" s="251"/>
      <c r="EZ1454" s="251"/>
      <c r="FA1454" s="730" t="s">
        <v>5518</v>
      </c>
      <c r="FB1454" s="730"/>
      <c r="FC1454" s="730"/>
      <c r="FD1454" s="730"/>
    </row>
    <row r="1455">
      <c r="A1455" s="729" t="s">
        <v>5519</v>
      </c>
      <c r="B1455" s="730" t="s">
        <v>2008</v>
      </c>
      <c r="C1455" s="734" t="s">
        <v>8</v>
      </c>
      <c r="D1455" s="730" t="s">
        <v>18</v>
      </c>
      <c r="E1455" s="735" t="s">
        <v>12</v>
      </c>
      <c r="F1455" s="264" t="s">
        <v>283</v>
      </c>
      <c r="G1455" s="730" t="s">
        <v>5520</v>
      </c>
      <c r="H1455" s="730" t="s">
        <v>1271</v>
      </c>
      <c r="I1455" s="730" t="s">
        <v>23</v>
      </c>
      <c r="J1455" s="730" t="s">
        <v>25</v>
      </c>
      <c r="K1455" s="730" t="s">
        <v>1843</v>
      </c>
      <c r="L1455" s="730" t="s">
        <v>1972</v>
      </c>
      <c r="M1455" s="730" t="s">
        <v>50</v>
      </c>
      <c r="N1455" s="731">
        <v>42445.0</v>
      </c>
      <c r="O1455" s="731">
        <v>42445.0</v>
      </c>
      <c r="P1455" s="750">
        <v>42583.0</v>
      </c>
      <c r="Q1455" s="268"/>
      <c r="R1455" s="268"/>
      <c r="S1455" s="745">
        <v>1.0</v>
      </c>
      <c r="T1455" s="736">
        <v>357.0</v>
      </c>
      <c r="U1455" s="737">
        <v>3.0</v>
      </c>
      <c r="V1455" s="737">
        <v>5.0</v>
      </c>
      <c r="W1455" s="737">
        <v>0.0</v>
      </c>
      <c r="X1455" s="738">
        <v>8.0</v>
      </c>
      <c r="Y1455" s="737">
        <v>4.0</v>
      </c>
      <c r="Z1455" s="737">
        <v>3.0</v>
      </c>
      <c r="AA1455" s="737">
        <v>0.0</v>
      </c>
      <c r="AB1455" s="738">
        <v>7.0</v>
      </c>
      <c r="AC1455" s="739">
        <v>0.5</v>
      </c>
      <c r="AD1455" s="740" t="s">
        <v>5332</v>
      </c>
      <c r="AE1455" s="732">
        <v>1.0</v>
      </c>
      <c r="AF1455" s="267"/>
      <c r="AG1455" s="267"/>
      <c r="AH1455" s="732">
        <v>2.0</v>
      </c>
      <c r="AI1455" s="267"/>
      <c r="AJ1455" s="267"/>
      <c r="AK1455" s="733">
        <v>1.0</v>
      </c>
      <c r="AL1455" s="732">
        <v>3.0</v>
      </c>
      <c r="AM1455" s="267"/>
      <c r="AN1455" s="267"/>
      <c r="AO1455" s="267"/>
      <c r="AP1455" s="267"/>
      <c r="AQ1455" s="273"/>
      <c r="AR1455" s="273"/>
      <c r="AS1455" s="267"/>
      <c r="AT1455" s="273"/>
      <c r="AU1455" s="267"/>
      <c r="AV1455" s="267"/>
      <c r="AW1455" s="267"/>
      <c r="AX1455" s="267"/>
      <c r="AY1455" s="267"/>
      <c r="AZ1455" s="273"/>
      <c r="BA1455" s="273"/>
      <c r="BB1455" s="267"/>
      <c r="BC1455" s="267"/>
      <c r="BD1455" s="267"/>
      <c r="BE1455" s="267"/>
      <c r="BF1455" s="267"/>
      <c r="BG1455" s="273"/>
      <c r="BH1455" s="267"/>
      <c r="BI1455" s="267"/>
      <c r="BJ1455" s="267"/>
      <c r="BK1455" s="267"/>
      <c r="BL1455" s="267"/>
      <c r="BM1455" s="267"/>
      <c r="BN1455" s="267"/>
      <c r="BO1455" s="273"/>
      <c r="BP1455" s="267"/>
      <c r="BQ1455" s="267"/>
      <c r="BR1455" s="267"/>
      <c r="BS1455" s="267"/>
      <c r="BT1455" s="267"/>
      <c r="BU1455" s="273"/>
      <c r="BV1455" s="267"/>
      <c r="BW1455" s="267"/>
      <c r="BX1455" s="273"/>
      <c r="BY1455" s="267"/>
      <c r="BZ1455" s="267"/>
      <c r="CA1455" s="273"/>
      <c r="CB1455" s="732">
        <v>2.0</v>
      </c>
      <c r="CC1455" s="267"/>
      <c r="CD1455" s="273"/>
      <c r="CE1455" s="267"/>
      <c r="CF1455" s="267"/>
      <c r="CG1455" s="267"/>
      <c r="CH1455" s="267"/>
      <c r="CI1455" s="267"/>
      <c r="CJ1455" s="732">
        <v>1.0</v>
      </c>
      <c r="CK1455" s="732">
        <v>1.0</v>
      </c>
      <c r="CL1455" s="267"/>
      <c r="CM1455" s="267"/>
      <c r="CN1455" s="267"/>
      <c r="CO1455" s="267"/>
      <c r="CP1455" s="267"/>
      <c r="CQ1455" s="267"/>
      <c r="CR1455" s="267"/>
      <c r="CS1455" s="273"/>
      <c r="CT1455" s="267"/>
      <c r="CU1455" s="267"/>
      <c r="CV1455" s="267"/>
      <c r="CW1455" s="267"/>
      <c r="CX1455" s="267"/>
      <c r="CY1455" s="273"/>
      <c r="CZ1455" s="273"/>
      <c r="DA1455" s="267"/>
      <c r="DB1455" s="273"/>
      <c r="DC1455" s="267"/>
      <c r="DD1455" s="267"/>
      <c r="DE1455" s="267"/>
      <c r="DF1455" s="267"/>
      <c r="DG1455" s="267"/>
      <c r="DH1455" s="267"/>
      <c r="DI1455" s="267"/>
      <c r="DJ1455" s="267"/>
      <c r="DK1455" s="267"/>
      <c r="DL1455" s="267"/>
      <c r="DM1455" s="267"/>
      <c r="DN1455" s="267"/>
      <c r="DO1455" s="267"/>
      <c r="DP1455" s="267"/>
      <c r="DQ1455" s="267"/>
      <c r="DR1455" s="267"/>
      <c r="DS1455" s="267"/>
      <c r="DT1455" s="267"/>
      <c r="DU1455" s="267"/>
      <c r="DV1455" s="267"/>
      <c r="DW1455" s="273"/>
      <c r="DX1455" s="273"/>
      <c r="DY1455" s="267"/>
      <c r="DZ1455" s="273"/>
      <c r="EA1455" s="267"/>
      <c r="EB1455" s="267"/>
      <c r="EC1455" s="273"/>
      <c r="ED1455" s="273"/>
      <c r="EE1455" s="267"/>
      <c r="EF1455" s="273"/>
      <c r="EG1455" s="267"/>
      <c r="EH1455" s="267"/>
      <c r="EI1455" s="273"/>
      <c r="EJ1455" s="267"/>
      <c r="EK1455" s="267"/>
      <c r="EL1455" s="267"/>
      <c r="EM1455" s="273"/>
      <c r="EN1455" s="267"/>
      <c r="EO1455" s="733">
        <v>1.0</v>
      </c>
      <c r="EP1455" s="273"/>
      <c r="EQ1455" s="267"/>
      <c r="ER1455" s="273"/>
      <c r="ES1455" s="267"/>
      <c r="ET1455" s="267"/>
      <c r="EU1455" s="251"/>
      <c r="EV1455" s="251"/>
      <c r="EW1455" s="251"/>
      <c r="EX1455" s="747">
        <v>1.0</v>
      </c>
      <c r="EY1455" s="747">
        <v>2.0</v>
      </c>
      <c r="EZ1455" s="251"/>
      <c r="FA1455" s="730" t="s">
        <v>5521</v>
      </c>
      <c r="FB1455" s="730"/>
      <c r="FC1455" s="730"/>
      <c r="FD1455" s="730"/>
    </row>
    <row r="1456">
      <c r="A1456" s="729" t="s">
        <v>5522</v>
      </c>
      <c r="B1456" s="730" t="s">
        <v>5523</v>
      </c>
      <c r="C1456" s="734" t="s">
        <v>8</v>
      </c>
      <c r="D1456" s="730" t="s">
        <v>18</v>
      </c>
      <c r="E1456" s="735" t="s">
        <v>12</v>
      </c>
      <c r="F1456" s="264" t="s">
        <v>283</v>
      </c>
      <c r="G1456" s="730" t="s">
        <v>5524</v>
      </c>
      <c r="H1456" s="730" t="s">
        <v>1271</v>
      </c>
      <c r="I1456" s="730" t="s">
        <v>23</v>
      </c>
      <c r="J1456" s="730" t="s">
        <v>25</v>
      </c>
      <c r="K1456" s="730" t="s">
        <v>1843</v>
      </c>
      <c r="L1456" s="730" t="s">
        <v>1972</v>
      </c>
      <c r="M1456" s="730" t="s">
        <v>50</v>
      </c>
      <c r="N1456" s="731">
        <v>42375.0</v>
      </c>
      <c r="O1456" s="731">
        <v>42375.0</v>
      </c>
      <c r="P1456" s="267"/>
      <c r="Q1456" s="742">
        <v>42478.0</v>
      </c>
      <c r="R1456" s="742">
        <v>42635.0</v>
      </c>
      <c r="S1456" s="314"/>
      <c r="T1456" s="736">
        <v>427.0</v>
      </c>
      <c r="U1456" s="737">
        <v>0.0</v>
      </c>
      <c r="V1456" s="737">
        <v>0.0</v>
      </c>
      <c r="W1456" s="737">
        <v>0.0</v>
      </c>
      <c r="X1456" s="738">
        <v>0.0</v>
      </c>
      <c r="Y1456" s="737">
        <v>0.0</v>
      </c>
      <c r="Z1456" s="737">
        <v>0.0</v>
      </c>
      <c r="AA1456" s="737">
        <v>0.0</v>
      </c>
      <c r="AB1456" s="738">
        <v>0.0</v>
      </c>
      <c r="AC1456" s="272"/>
      <c r="AD1456" s="740" t="s">
        <v>5332</v>
      </c>
      <c r="AE1456" s="267"/>
      <c r="AF1456" s="267"/>
      <c r="AG1456" s="267"/>
      <c r="AH1456" s="267"/>
      <c r="AI1456" s="267"/>
      <c r="AJ1456" s="267"/>
      <c r="AK1456" s="273"/>
      <c r="AL1456" s="267"/>
      <c r="AM1456" s="267"/>
      <c r="AN1456" s="267"/>
      <c r="AO1456" s="267"/>
      <c r="AP1456" s="267"/>
      <c r="AQ1456" s="273"/>
      <c r="AR1456" s="273"/>
      <c r="AS1456" s="267"/>
      <c r="AT1456" s="273"/>
      <c r="AU1456" s="267"/>
      <c r="AV1456" s="267"/>
      <c r="AW1456" s="267"/>
      <c r="AX1456" s="267"/>
      <c r="AY1456" s="267"/>
      <c r="AZ1456" s="273"/>
      <c r="BA1456" s="273"/>
      <c r="BB1456" s="267"/>
      <c r="BC1456" s="267"/>
      <c r="BD1456" s="267"/>
      <c r="BE1456" s="267"/>
      <c r="BF1456" s="267"/>
      <c r="BG1456" s="273"/>
      <c r="BH1456" s="267"/>
      <c r="BI1456" s="267"/>
      <c r="BJ1456" s="267"/>
      <c r="BK1456" s="267"/>
      <c r="BL1456" s="267"/>
      <c r="BM1456" s="267"/>
      <c r="BN1456" s="267"/>
      <c r="BO1456" s="273"/>
      <c r="BP1456" s="267"/>
      <c r="BQ1456" s="267"/>
      <c r="BR1456" s="267"/>
      <c r="BS1456" s="267"/>
      <c r="BT1456" s="267"/>
      <c r="BU1456" s="273"/>
      <c r="BV1456" s="267"/>
      <c r="BW1456" s="267"/>
      <c r="BX1456" s="273"/>
      <c r="BY1456" s="267"/>
      <c r="BZ1456" s="267"/>
      <c r="CA1456" s="273"/>
      <c r="CB1456" s="267"/>
      <c r="CC1456" s="267"/>
      <c r="CD1456" s="273"/>
      <c r="CE1456" s="267"/>
      <c r="CF1456" s="267"/>
      <c r="CG1456" s="267"/>
      <c r="CH1456" s="267"/>
      <c r="CI1456" s="267"/>
      <c r="CJ1456" s="267"/>
      <c r="CK1456" s="267"/>
      <c r="CL1456" s="267"/>
      <c r="CM1456" s="267"/>
      <c r="CN1456" s="267"/>
      <c r="CO1456" s="267"/>
      <c r="CP1456" s="267"/>
      <c r="CQ1456" s="267"/>
      <c r="CR1456" s="267"/>
      <c r="CS1456" s="273"/>
      <c r="CT1456" s="267"/>
      <c r="CU1456" s="267"/>
      <c r="CV1456" s="267"/>
      <c r="CW1456" s="267"/>
      <c r="CX1456" s="267"/>
      <c r="CY1456" s="273"/>
      <c r="CZ1456" s="273"/>
      <c r="DA1456" s="267"/>
      <c r="DB1456" s="273"/>
      <c r="DC1456" s="267"/>
      <c r="DD1456" s="267"/>
      <c r="DE1456" s="267"/>
      <c r="DF1456" s="267"/>
      <c r="DG1456" s="267"/>
      <c r="DH1456" s="267"/>
      <c r="DI1456" s="267"/>
      <c r="DJ1456" s="267"/>
      <c r="DK1456" s="267"/>
      <c r="DL1456" s="267"/>
      <c r="DM1456" s="267"/>
      <c r="DN1456" s="267"/>
      <c r="DO1456" s="267"/>
      <c r="DP1456" s="267"/>
      <c r="DQ1456" s="267"/>
      <c r="DR1456" s="267"/>
      <c r="DS1456" s="267"/>
      <c r="DT1456" s="267"/>
      <c r="DU1456" s="267"/>
      <c r="DV1456" s="267"/>
      <c r="DW1456" s="273"/>
      <c r="DX1456" s="273"/>
      <c r="DY1456" s="267"/>
      <c r="DZ1456" s="273"/>
      <c r="EA1456" s="267"/>
      <c r="EB1456" s="267"/>
      <c r="EC1456" s="273"/>
      <c r="ED1456" s="273"/>
      <c r="EE1456" s="267"/>
      <c r="EF1456" s="273"/>
      <c r="EG1456" s="267"/>
      <c r="EH1456" s="267"/>
      <c r="EI1456" s="273"/>
      <c r="EJ1456" s="267"/>
      <c r="EK1456" s="267"/>
      <c r="EL1456" s="267"/>
      <c r="EM1456" s="273"/>
      <c r="EN1456" s="267"/>
      <c r="EO1456" s="273"/>
      <c r="EP1456" s="273"/>
      <c r="EQ1456" s="267"/>
      <c r="ER1456" s="273"/>
      <c r="ES1456" s="267"/>
      <c r="ET1456" s="267"/>
      <c r="EU1456" s="251"/>
      <c r="EV1456" s="251"/>
      <c r="EW1456" s="251"/>
      <c r="EX1456" s="251"/>
      <c r="EY1456" s="251"/>
      <c r="EZ1456" s="251"/>
      <c r="FA1456" s="730" t="s">
        <v>5525</v>
      </c>
      <c r="FB1456" s="730"/>
      <c r="FC1456" s="730"/>
      <c r="FD1456" s="730"/>
    </row>
    <row r="1457">
      <c r="A1457" s="729" t="s">
        <v>5526</v>
      </c>
      <c r="B1457" s="730" t="s">
        <v>5527</v>
      </c>
      <c r="C1457" s="734" t="s">
        <v>8</v>
      </c>
      <c r="D1457" s="730" t="s">
        <v>18</v>
      </c>
      <c r="E1457" s="735" t="s">
        <v>19</v>
      </c>
      <c r="F1457" s="264" t="s">
        <v>283</v>
      </c>
      <c r="G1457" s="730" t="s">
        <v>1461</v>
      </c>
      <c r="H1457" s="730" t="s">
        <v>1271</v>
      </c>
      <c r="I1457" s="730" t="s">
        <v>23</v>
      </c>
      <c r="J1457" s="730" t="s">
        <v>25</v>
      </c>
      <c r="K1457" s="730" t="s">
        <v>1843</v>
      </c>
      <c r="L1457" s="730" t="s">
        <v>1972</v>
      </c>
      <c r="M1457" s="730" t="s">
        <v>50</v>
      </c>
      <c r="N1457" s="731">
        <v>42569.0</v>
      </c>
      <c r="O1457" s="731">
        <v>42569.0</v>
      </c>
      <c r="P1457" s="267"/>
      <c r="Q1457" s="268"/>
      <c r="R1457" s="268"/>
      <c r="S1457" s="745">
        <v>1.0</v>
      </c>
      <c r="T1457" s="736">
        <v>233.0</v>
      </c>
      <c r="U1457" s="737">
        <v>7.0</v>
      </c>
      <c r="V1457" s="737">
        <v>7.0</v>
      </c>
      <c r="W1457" s="737">
        <v>0.0</v>
      </c>
      <c r="X1457" s="738">
        <v>14.0</v>
      </c>
      <c r="Y1457" s="737">
        <v>11.0</v>
      </c>
      <c r="Z1457" s="737">
        <v>10.0</v>
      </c>
      <c r="AA1457" s="737">
        <v>0.0</v>
      </c>
      <c r="AB1457" s="738">
        <v>21.0</v>
      </c>
      <c r="AC1457" s="739">
        <v>0.79</v>
      </c>
      <c r="AD1457" s="740" t="s">
        <v>5332</v>
      </c>
      <c r="AE1457" s="267"/>
      <c r="AF1457" s="267"/>
      <c r="AG1457" s="267"/>
      <c r="AH1457" s="267"/>
      <c r="AI1457" s="267"/>
      <c r="AJ1457" s="267"/>
      <c r="AK1457" s="273"/>
      <c r="AL1457" s="732">
        <v>1.0</v>
      </c>
      <c r="AM1457" s="267"/>
      <c r="AN1457" s="267"/>
      <c r="AO1457" s="267"/>
      <c r="AP1457" s="267"/>
      <c r="AQ1457" s="733">
        <v>2.0</v>
      </c>
      <c r="AR1457" s="733">
        <v>1.0</v>
      </c>
      <c r="AS1457" s="267"/>
      <c r="AT1457" s="733">
        <v>4.0</v>
      </c>
      <c r="AU1457" s="267"/>
      <c r="AV1457" s="267"/>
      <c r="AW1457" s="267"/>
      <c r="AX1457" s="267"/>
      <c r="AY1457" s="267"/>
      <c r="AZ1457" s="273"/>
      <c r="BA1457" s="273"/>
      <c r="BB1457" s="267"/>
      <c r="BC1457" s="267"/>
      <c r="BD1457" s="732">
        <v>1.0</v>
      </c>
      <c r="BE1457" s="267"/>
      <c r="BF1457" s="267"/>
      <c r="BG1457" s="733">
        <v>2.0</v>
      </c>
      <c r="BH1457" s="267"/>
      <c r="BI1457" s="267"/>
      <c r="BJ1457" s="267"/>
      <c r="BK1457" s="267"/>
      <c r="BL1457" s="267"/>
      <c r="BM1457" s="732">
        <v>1.0</v>
      </c>
      <c r="BN1457" s="267"/>
      <c r="BO1457" s="273"/>
      <c r="BP1457" s="267"/>
      <c r="BQ1457" s="267"/>
      <c r="BR1457" s="267"/>
      <c r="BS1457" s="732">
        <v>1.0</v>
      </c>
      <c r="BT1457" s="267"/>
      <c r="BU1457" s="273"/>
      <c r="BV1457" s="267"/>
      <c r="BW1457" s="267"/>
      <c r="BX1457" s="733">
        <v>1.0</v>
      </c>
      <c r="BY1457" s="267"/>
      <c r="BZ1457" s="267"/>
      <c r="CA1457" s="733">
        <v>2.0</v>
      </c>
      <c r="CB1457" s="267"/>
      <c r="CC1457" s="267"/>
      <c r="CD1457" s="733">
        <v>1.0</v>
      </c>
      <c r="CE1457" s="267"/>
      <c r="CF1457" s="267"/>
      <c r="CG1457" s="267"/>
      <c r="CH1457" s="732">
        <v>2.0</v>
      </c>
      <c r="CI1457" s="267"/>
      <c r="CJ1457" s="267"/>
      <c r="CK1457" s="267"/>
      <c r="CL1457" s="267"/>
      <c r="CM1457" s="267"/>
      <c r="CN1457" s="267"/>
      <c r="CO1457" s="267"/>
      <c r="CP1457" s="732">
        <v>2.0</v>
      </c>
      <c r="CQ1457" s="732">
        <v>1.0</v>
      </c>
      <c r="CR1457" s="267"/>
      <c r="CS1457" s="273"/>
      <c r="CT1457" s="267"/>
      <c r="CU1457" s="267"/>
      <c r="CV1457" s="267"/>
      <c r="CW1457" s="267"/>
      <c r="CX1457" s="267"/>
      <c r="CY1457" s="273"/>
      <c r="CZ1457" s="733">
        <v>1.0</v>
      </c>
      <c r="DA1457" s="267"/>
      <c r="DB1457" s="273"/>
      <c r="DC1457" s="267"/>
      <c r="DD1457" s="267"/>
      <c r="DE1457" s="267"/>
      <c r="DF1457" s="267"/>
      <c r="DG1457" s="267"/>
      <c r="DH1457" s="267"/>
      <c r="DI1457" s="732">
        <v>2.0</v>
      </c>
      <c r="DJ1457" s="267"/>
      <c r="DK1457" s="267"/>
      <c r="DL1457" s="267"/>
      <c r="DM1457" s="267"/>
      <c r="DN1457" s="267"/>
      <c r="DO1457" s="267"/>
      <c r="DP1457" s="267"/>
      <c r="DQ1457" s="732">
        <v>2.0</v>
      </c>
      <c r="DR1457" s="267"/>
      <c r="DS1457" s="267"/>
      <c r="DT1457" s="732">
        <v>2.0</v>
      </c>
      <c r="DU1457" s="267"/>
      <c r="DV1457" s="267"/>
      <c r="DW1457" s="273"/>
      <c r="DX1457" s="733">
        <v>1.0</v>
      </c>
      <c r="DY1457" s="267"/>
      <c r="DZ1457" s="273"/>
      <c r="EA1457" s="267"/>
      <c r="EB1457" s="267"/>
      <c r="EC1457" s="733">
        <v>1.0</v>
      </c>
      <c r="ED1457" s="273"/>
      <c r="EE1457" s="267"/>
      <c r="EF1457" s="733">
        <v>1.0</v>
      </c>
      <c r="EG1457" s="267"/>
      <c r="EH1457" s="267"/>
      <c r="EI1457" s="273"/>
      <c r="EJ1457" s="267"/>
      <c r="EK1457" s="267"/>
      <c r="EL1457" s="267"/>
      <c r="EM1457" s="273"/>
      <c r="EN1457" s="267"/>
      <c r="EO1457" s="273"/>
      <c r="EP1457" s="273"/>
      <c r="EQ1457" s="267"/>
      <c r="ER1457" s="273"/>
      <c r="ES1457" s="732">
        <v>2.0</v>
      </c>
      <c r="ET1457" s="267"/>
      <c r="EU1457" s="251"/>
      <c r="EV1457" s="251"/>
      <c r="EW1457" s="251"/>
      <c r="EX1457" s="251"/>
      <c r="EY1457" s="747">
        <v>1.0</v>
      </c>
      <c r="EZ1457" s="251"/>
      <c r="FA1457" s="730" t="s">
        <v>5528</v>
      </c>
      <c r="FB1457" s="730"/>
      <c r="FC1457" s="730"/>
      <c r="FD1457" s="730"/>
    </row>
    <row r="1458">
      <c r="A1458" s="729" t="s">
        <v>5529</v>
      </c>
      <c r="B1458" s="730" t="s">
        <v>5530</v>
      </c>
      <c r="C1458" s="734" t="s">
        <v>8</v>
      </c>
      <c r="D1458" s="730" t="s">
        <v>18</v>
      </c>
      <c r="E1458" s="735" t="s">
        <v>12</v>
      </c>
      <c r="F1458" s="264" t="s">
        <v>283</v>
      </c>
      <c r="G1458" s="730" t="s">
        <v>5531</v>
      </c>
      <c r="H1458" s="730" t="s">
        <v>1271</v>
      </c>
      <c r="I1458" s="730" t="s">
        <v>23</v>
      </c>
      <c r="J1458" s="730" t="s">
        <v>25</v>
      </c>
      <c r="K1458" s="730" t="s">
        <v>1843</v>
      </c>
      <c r="L1458" s="730" t="s">
        <v>1972</v>
      </c>
      <c r="M1458" s="730" t="s">
        <v>50</v>
      </c>
      <c r="N1458" s="731">
        <v>42535.0</v>
      </c>
      <c r="O1458" s="731">
        <v>42564.0</v>
      </c>
      <c r="P1458" s="267"/>
      <c r="Q1458" s="742">
        <v>42537.0</v>
      </c>
      <c r="R1458" s="742">
        <v>42564.0</v>
      </c>
      <c r="S1458" s="745">
        <v>2.0</v>
      </c>
      <c r="T1458" s="736">
        <v>267.0</v>
      </c>
      <c r="U1458" s="737">
        <v>7.0</v>
      </c>
      <c r="V1458" s="737">
        <v>6.0</v>
      </c>
      <c r="W1458" s="737">
        <v>0.0</v>
      </c>
      <c r="X1458" s="738">
        <v>13.0</v>
      </c>
      <c r="Y1458" s="737">
        <v>8.0</v>
      </c>
      <c r="Z1458" s="737">
        <v>2.0</v>
      </c>
      <c r="AA1458" s="737">
        <v>0.0</v>
      </c>
      <c r="AB1458" s="738">
        <v>10.0</v>
      </c>
      <c r="AC1458" s="739">
        <v>0.62</v>
      </c>
      <c r="AD1458" s="740" t="s">
        <v>5332</v>
      </c>
      <c r="AE1458" s="267"/>
      <c r="AF1458" s="267"/>
      <c r="AG1458" s="267"/>
      <c r="AH1458" s="267"/>
      <c r="AI1458" s="267"/>
      <c r="AJ1458" s="267"/>
      <c r="AK1458" s="273"/>
      <c r="AL1458" s="267"/>
      <c r="AM1458" s="267"/>
      <c r="AN1458" s="267"/>
      <c r="AO1458" s="267"/>
      <c r="AP1458" s="267"/>
      <c r="AQ1458" s="273"/>
      <c r="AR1458" s="273"/>
      <c r="AS1458" s="267"/>
      <c r="AT1458" s="273"/>
      <c r="AU1458" s="267"/>
      <c r="AV1458" s="267"/>
      <c r="AW1458" s="267"/>
      <c r="AX1458" s="267"/>
      <c r="AY1458" s="267"/>
      <c r="AZ1458" s="733">
        <v>5.0</v>
      </c>
      <c r="BA1458" s="273"/>
      <c r="BB1458" s="267"/>
      <c r="BC1458" s="267"/>
      <c r="BD1458" s="267"/>
      <c r="BE1458" s="267"/>
      <c r="BF1458" s="267"/>
      <c r="BG1458" s="273"/>
      <c r="BH1458" s="267"/>
      <c r="BI1458" s="267"/>
      <c r="BJ1458" s="267"/>
      <c r="BK1458" s="267"/>
      <c r="BL1458" s="732">
        <v>1.0</v>
      </c>
      <c r="BM1458" s="267"/>
      <c r="BN1458" s="267"/>
      <c r="BO1458" s="273"/>
      <c r="BP1458" s="267"/>
      <c r="BQ1458" s="267"/>
      <c r="BR1458" s="267"/>
      <c r="BS1458" s="732">
        <v>1.0</v>
      </c>
      <c r="BT1458" s="267"/>
      <c r="BU1458" s="273"/>
      <c r="BV1458" s="732">
        <v>1.0</v>
      </c>
      <c r="BW1458" s="267"/>
      <c r="BX1458" s="273"/>
      <c r="BY1458" s="267"/>
      <c r="BZ1458" s="267"/>
      <c r="CA1458" s="273"/>
      <c r="CB1458" s="267"/>
      <c r="CC1458" s="267"/>
      <c r="CD1458" s="273"/>
      <c r="CE1458" s="267"/>
      <c r="CF1458" s="267"/>
      <c r="CG1458" s="732">
        <v>1.0</v>
      </c>
      <c r="CH1458" s="732">
        <v>1.0</v>
      </c>
      <c r="CI1458" s="267"/>
      <c r="CJ1458" s="267"/>
      <c r="CK1458" s="267"/>
      <c r="CL1458" s="267"/>
      <c r="CM1458" s="267"/>
      <c r="CN1458" s="267"/>
      <c r="CO1458" s="267"/>
      <c r="CP1458" s="267"/>
      <c r="CQ1458" s="267"/>
      <c r="CR1458" s="267"/>
      <c r="CS1458" s="273"/>
      <c r="CT1458" s="267"/>
      <c r="CU1458" s="267"/>
      <c r="CV1458" s="267"/>
      <c r="CW1458" s="267"/>
      <c r="CX1458" s="267"/>
      <c r="CY1458" s="273"/>
      <c r="CZ1458" s="273"/>
      <c r="DA1458" s="267"/>
      <c r="DB1458" s="273"/>
      <c r="DC1458" s="267"/>
      <c r="DD1458" s="267"/>
      <c r="DE1458" s="267"/>
      <c r="DF1458" s="267"/>
      <c r="DG1458" s="267"/>
      <c r="DH1458" s="267"/>
      <c r="DI1458" s="267"/>
      <c r="DJ1458" s="267"/>
      <c r="DK1458" s="732">
        <v>1.0</v>
      </c>
      <c r="DL1458" s="267"/>
      <c r="DM1458" s="267"/>
      <c r="DN1458" s="267"/>
      <c r="DO1458" s="267"/>
      <c r="DP1458" s="267"/>
      <c r="DQ1458" s="267"/>
      <c r="DR1458" s="267"/>
      <c r="DS1458" s="267"/>
      <c r="DT1458" s="267"/>
      <c r="DU1458" s="267"/>
      <c r="DV1458" s="267"/>
      <c r="DW1458" s="273"/>
      <c r="DX1458" s="733">
        <v>1.0</v>
      </c>
      <c r="DY1458" s="267"/>
      <c r="DZ1458" s="733">
        <v>1.0</v>
      </c>
      <c r="EA1458" s="267"/>
      <c r="EB1458" s="267"/>
      <c r="EC1458" s="273"/>
      <c r="ED1458" s="273"/>
      <c r="EE1458" s="267"/>
      <c r="EF1458" s="273"/>
      <c r="EG1458" s="267"/>
      <c r="EH1458" s="267"/>
      <c r="EI1458" s="733">
        <v>1.0</v>
      </c>
      <c r="EJ1458" s="267"/>
      <c r="EK1458" s="267"/>
      <c r="EL1458" s="267"/>
      <c r="EM1458" s="273"/>
      <c r="EN1458" s="267"/>
      <c r="EO1458" s="733">
        <v>1.0</v>
      </c>
      <c r="EP1458" s="273"/>
      <c r="EQ1458" s="267"/>
      <c r="ER1458" s="273"/>
      <c r="ES1458" s="267"/>
      <c r="ET1458" s="267"/>
      <c r="EU1458" s="747">
        <v>3.0</v>
      </c>
      <c r="EV1458" s="747">
        <v>3.0</v>
      </c>
      <c r="EW1458" s="251"/>
      <c r="EX1458" s="747">
        <v>1.0</v>
      </c>
      <c r="EY1458" s="747">
        <v>1.0</v>
      </c>
      <c r="EZ1458" s="251"/>
      <c r="FA1458" s="730" t="s">
        <v>5532</v>
      </c>
      <c r="FB1458" s="730"/>
      <c r="FC1458" s="730"/>
      <c r="FD1458" s="730"/>
    </row>
    <row r="1459">
      <c r="A1459" s="729" t="s">
        <v>5533</v>
      </c>
      <c r="B1459" s="730" t="s">
        <v>5534</v>
      </c>
      <c r="C1459" s="734" t="s">
        <v>8</v>
      </c>
      <c r="D1459" s="730" t="s">
        <v>18</v>
      </c>
      <c r="E1459" s="735" t="s">
        <v>12</v>
      </c>
      <c r="F1459" s="264" t="s">
        <v>283</v>
      </c>
      <c r="G1459" s="730" t="s">
        <v>3070</v>
      </c>
      <c r="H1459" s="730" t="s">
        <v>1823</v>
      </c>
      <c r="I1459" s="730" t="s">
        <v>23</v>
      </c>
      <c r="J1459" s="730" t="s">
        <v>25</v>
      </c>
      <c r="K1459" s="730" t="s">
        <v>1843</v>
      </c>
      <c r="L1459" s="730" t="s">
        <v>1972</v>
      </c>
      <c r="M1459" s="730" t="s">
        <v>50</v>
      </c>
      <c r="N1459" s="731">
        <v>42471.0</v>
      </c>
      <c r="O1459" s="731">
        <v>42471.0</v>
      </c>
      <c r="P1459" s="750">
        <v>42506.0</v>
      </c>
      <c r="Q1459" s="268"/>
      <c r="R1459" s="268"/>
      <c r="S1459" s="745">
        <v>3.0</v>
      </c>
      <c r="T1459" s="736">
        <v>331.0</v>
      </c>
      <c r="U1459" s="737">
        <v>12.0</v>
      </c>
      <c r="V1459" s="737">
        <v>9.0</v>
      </c>
      <c r="W1459" s="737">
        <v>1.0</v>
      </c>
      <c r="X1459" s="738">
        <v>22.0</v>
      </c>
      <c r="Y1459" s="737">
        <v>14.0</v>
      </c>
      <c r="Z1459" s="737">
        <v>10.0</v>
      </c>
      <c r="AA1459" s="737">
        <v>3.0</v>
      </c>
      <c r="AB1459" s="738">
        <v>27.0</v>
      </c>
      <c r="AC1459" s="739">
        <v>0.64</v>
      </c>
      <c r="AD1459" s="740" t="s">
        <v>5332</v>
      </c>
      <c r="AE1459" s="267"/>
      <c r="AF1459" s="267"/>
      <c r="AG1459" s="267"/>
      <c r="AH1459" s="267"/>
      <c r="AI1459" s="267"/>
      <c r="AJ1459" s="267"/>
      <c r="AK1459" s="733">
        <v>3.0</v>
      </c>
      <c r="AL1459" s="267"/>
      <c r="AM1459" s="267"/>
      <c r="AN1459" s="267"/>
      <c r="AO1459" s="267"/>
      <c r="AP1459" s="267"/>
      <c r="AQ1459" s="733">
        <v>1.0</v>
      </c>
      <c r="AR1459" s="733">
        <v>1.0</v>
      </c>
      <c r="AS1459" s="267"/>
      <c r="AT1459" s="273"/>
      <c r="AU1459" s="267"/>
      <c r="AV1459" s="267"/>
      <c r="AW1459" s="267"/>
      <c r="AX1459" s="732">
        <v>1.0</v>
      </c>
      <c r="AY1459" s="267"/>
      <c r="AZ1459" s="273"/>
      <c r="BA1459" s="273"/>
      <c r="BB1459" s="267"/>
      <c r="BC1459" s="267"/>
      <c r="BD1459" s="267"/>
      <c r="BE1459" s="267"/>
      <c r="BF1459" s="732">
        <v>1.0</v>
      </c>
      <c r="BG1459" s="273"/>
      <c r="BH1459" s="267"/>
      <c r="BI1459" s="267"/>
      <c r="BJ1459" s="732">
        <v>2.0</v>
      </c>
      <c r="BK1459" s="267"/>
      <c r="BL1459" s="267"/>
      <c r="BM1459" s="267"/>
      <c r="BN1459" s="267"/>
      <c r="BO1459" s="733">
        <v>1.0</v>
      </c>
      <c r="BP1459" s="267"/>
      <c r="BQ1459" s="267"/>
      <c r="BR1459" s="732">
        <v>2.0</v>
      </c>
      <c r="BS1459" s="267"/>
      <c r="BT1459" s="267"/>
      <c r="BU1459" s="273"/>
      <c r="BV1459" s="267"/>
      <c r="BW1459" s="267"/>
      <c r="BX1459" s="273"/>
      <c r="BY1459" s="732">
        <v>1.0</v>
      </c>
      <c r="BZ1459" s="267"/>
      <c r="CA1459" s="273"/>
      <c r="CB1459" s="267"/>
      <c r="CC1459" s="267"/>
      <c r="CD1459" s="273"/>
      <c r="CE1459" s="267"/>
      <c r="CF1459" s="267"/>
      <c r="CG1459" s="267"/>
      <c r="CH1459" s="267"/>
      <c r="CI1459" s="267"/>
      <c r="CJ1459" s="267"/>
      <c r="CK1459" s="267"/>
      <c r="CL1459" s="267"/>
      <c r="CM1459" s="267"/>
      <c r="CN1459" s="267"/>
      <c r="CO1459" s="267"/>
      <c r="CP1459" s="267"/>
      <c r="CQ1459" s="267"/>
      <c r="CR1459" s="267"/>
      <c r="CS1459" s="273"/>
      <c r="CT1459" s="267"/>
      <c r="CU1459" s="267"/>
      <c r="CV1459" s="267"/>
      <c r="CW1459" s="267"/>
      <c r="CX1459" s="267"/>
      <c r="CY1459" s="273"/>
      <c r="CZ1459" s="273"/>
      <c r="DA1459" s="267"/>
      <c r="DB1459" s="273"/>
      <c r="DC1459" s="267"/>
      <c r="DD1459" s="267"/>
      <c r="DE1459" s="267"/>
      <c r="DF1459" s="267"/>
      <c r="DG1459" s="267"/>
      <c r="DH1459" s="267"/>
      <c r="DI1459" s="267"/>
      <c r="DJ1459" s="267"/>
      <c r="DK1459" s="267"/>
      <c r="DL1459" s="267"/>
      <c r="DM1459" s="267"/>
      <c r="DN1459" s="267"/>
      <c r="DO1459" s="267"/>
      <c r="DP1459" s="267"/>
      <c r="DQ1459" s="267"/>
      <c r="DR1459" s="267"/>
      <c r="DS1459" s="267"/>
      <c r="DT1459" s="267"/>
      <c r="DU1459" s="267"/>
      <c r="DV1459" s="267"/>
      <c r="DW1459" s="273"/>
      <c r="DX1459" s="273"/>
      <c r="DY1459" s="267"/>
      <c r="DZ1459" s="273"/>
      <c r="EA1459" s="267"/>
      <c r="EB1459" s="267"/>
      <c r="EC1459" s="273"/>
      <c r="ED1459" s="273"/>
      <c r="EE1459" s="267"/>
      <c r="EF1459" s="273"/>
      <c r="EG1459" s="267"/>
      <c r="EH1459" s="267"/>
      <c r="EI1459" s="273"/>
      <c r="EJ1459" s="732">
        <v>1.0</v>
      </c>
      <c r="EK1459" s="732">
        <v>1.0</v>
      </c>
      <c r="EL1459" s="732">
        <v>1.0</v>
      </c>
      <c r="EM1459" s="273"/>
      <c r="EN1459" s="732">
        <v>1.0</v>
      </c>
      <c r="EO1459" s="273"/>
      <c r="EP1459" s="273"/>
      <c r="EQ1459" s="267"/>
      <c r="ER1459" s="273"/>
      <c r="ES1459" s="267"/>
      <c r="ET1459" s="267"/>
      <c r="EU1459" s="747">
        <v>7.0</v>
      </c>
      <c r="EV1459" s="747">
        <v>4.0</v>
      </c>
      <c r="EW1459" s="251"/>
      <c r="EX1459" s="747">
        <v>10.0</v>
      </c>
      <c r="EY1459" s="747">
        <v>9.0</v>
      </c>
      <c r="EZ1459" s="747">
        <v>2.0</v>
      </c>
      <c r="FA1459" s="730" t="s">
        <v>5535</v>
      </c>
      <c r="FB1459" s="730"/>
      <c r="FC1459" s="730"/>
      <c r="FD1459" s="730"/>
    </row>
    <row r="1460">
      <c r="A1460" s="729" t="s">
        <v>5536</v>
      </c>
      <c r="B1460" s="730" t="s">
        <v>5537</v>
      </c>
      <c r="C1460" s="734" t="s">
        <v>8</v>
      </c>
      <c r="D1460" s="730" t="s">
        <v>18</v>
      </c>
      <c r="E1460" s="753" t="s">
        <v>12</v>
      </c>
      <c r="F1460" s="64" t="s">
        <v>283</v>
      </c>
      <c r="G1460" s="730" t="s">
        <v>5538</v>
      </c>
      <c r="H1460" s="730" t="s">
        <v>1823</v>
      </c>
      <c r="I1460" s="730" t="s">
        <v>23</v>
      </c>
      <c r="J1460" s="730" t="s">
        <v>25</v>
      </c>
      <c r="K1460" s="730" t="s">
        <v>5539</v>
      </c>
      <c r="L1460" s="730" t="s">
        <v>1961</v>
      </c>
      <c r="M1460" s="730" t="s">
        <v>72</v>
      </c>
      <c r="N1460" s="731">
        <v>42768.0</v>
      </c>
      <c r="O1460" s="274"/>
      <c r="P1460" s="267"/>
      <c r="Q1460" s="268"/>
      <c r="R1460" s="268"/>
      <c r="S1460" s="745">
        <v>1.0</v>
      </c>
      <c r="T1460" s="736">
        <v>34.0</v>
      </c>
      <c r="U1460" s="270"/>
      <c r="V1460" s="270"/>
      <c r="W1460" s="270"/>
      <c r="X1460" s="271"/>
      <c r="Y1460" s="270"/>
      <c r="Z1460" s="270"/>
      <c r="AA1460" s="270"/>
      <c r="AB1460" s="271"/>
      <c r="AC1460" s="272"/>
      <c r="AD1460" s="248"/>
      <c r="AE1460" s="267"/>
      <c r="AF1460" s="267"/>
      <c r="AG1460" s="267"/>
      <c r="AH1460" s="267"/>
      <c r="AI1460" s="267"/>
      <c r="AJ1460" s="267"/>
      <c r="AK1460" s="273"/>
      <c r="AL1460" s="267"/>
      <c r="AM1460" s="267"/>
      <c r="AN1460" s="267"/>
      <c r="AO1460" s="267"/>
      <c r="AP1460" s="267"/>
      <c r="AQ1460" s="273"/>
      <c r="AR1460" s="273"/>
      <c r="AS1460" s="267"/>
      <c r="AT1460" s="273"/>
      <c r="AU1460" s="267"/>
      <c r="AV1460" s="267"/>
      <c r="AW1460" s="267"/>
      <c r="AX1460" s="267"/>
      <c r="AY1460" s="267"/>
      <c r="AZ1460" s="273"/>
      <c r="BA1460" s="273"/>
      <c r="BB1460" s="267"/>
      <c r="BC1460" s="267"/>
      <c r="BD1460" s="267"/>
      <c r="BE1460" s="267"/>
      <c r="BF1460" s="267"/>
      <c r="BG1460" s="273"/>
      <c r="BH1460" s="267"/>
      <c r="BI1460" s="267"/>
      <c r="BJ1460" s="267"/>
      <c r="BK1460" s="267"/>
      <c r="BL1460" s="267"/>
      <c r="BM1460" s="267"/>
      <c r="BN1460" s="267"/>
      <c r="BO1460" s="273"/>
      <c r="BP1460" s="267"/>
      <c r="BQ1460" s="267"/>
      <c r="BR1460" s="267"/>
      <c r="BS1460" s="267"/>
      <c r="BT1460" s="267"/>
      <c r="BU1460" s="273"/>
      <c r="BV1460" s="267"/>
      <c r="BW1460" s="267"/>
      <c r="BX1460" s="273"/>
      <c r="BY1460" s="267"/>
      <c r="BZ1460" s="267"/>
      <c r="CA1460" s="273"/>
      <c r="CB1460" s="267"/>
      <c r="CC1460" s="267"/>
      <c r="CD1460" s="273"/>
      <c r="CE1460" s="267"/>
      <c r="CF1460" s="267"/>
      <c r="CG1460" s="267"/>
      <c r="CH1460" s="267"/>
      <c r="CI1460" s="267"/>
      <c r="CJ1460" s="267"/>
      <c r="CK1460" s="267"/>
      <c r="CL1460" s="267"/>
      <c r="CM1460" s="267"/>
      <c r="CN1460" s="267"/>
      <c r="CO1460" s="267"/>
      <c r="CP1460" s="267"/>
      <c r="CQ1460" s="267"/>
      <c r="CR1460" s="267"/>
      <c r="CS1460" s="273"/>
      <c r="CT1460" s="267"/>
      <c r="CU1460" s="267"/>
      <c r="CV1460" s="267"/>
      <c r="CW1460" s="267"/>
      <c r="CX1460" s="267"/>
      <c r="CY1460" s="273"/>
      <c r="CZ1460" s="273"/>
      <c r="DA1460" s="267"/>
      <c r="DB1460" s="273"/>
      <c r="DC1460" s="267"/>
      <c r="DD1460" s="267"/>
      <c r="DE1460" s="267"/>
      <c r="DF1460" s="267"/>
      <c r="DG1460" s="267"/>
      <c r="DH1460" s="267"/>
      <c r="DI1460" s="267"/>
      <c r="DJ1460" s="267"/>
      <c r="DK1460" s="267"/>
      <c r="DL1460" s="267"/>
      <c r="DM1460" s="267"/>
      <c r="DN1460" s="267"/>
      <c r="DO1460" s="267"/>
      <c r="DP1460" s="267"/>
      <c r="DQ1460" s="267"/>
      <c r="DR1460" s="267"/>
      <c r="DS1460" s="267"/>
      <c r="DT1460" s="267"/>
      <c r="DU1460" s="267"/>
      <c r="DV1460" s="267"/>
      <c r="DW1460" s="273"/>
      <c r="DX1460" s="273"/>
      <c r="DY1460" s="267"/>
      <c r="DZ1460" s="273"/>
      <c r="EA1460" s="267"/>
      <c r="EB1460" s="267"/>
      <c r="EC1460" s="273"/>
      <c r="ED1460" s="273"/>
      <c r="EE1460" s="267"/>
      <c r="EF1460" s="273"/>
      <c r="EG1460" s="267"/>
      <c r="EH1460" s="267"/>
      <c r="EI1460" s="273"/>
      <c r="EJ1460" s="267"/>
      <c r="EK1460" s="267"/>
      <c r="EL1460" s="267"/>
      <c r="EM1460" s="273"/>
      <c r="EN1460" s="267"/>
      <c r="EO1460" s="273"/>
      <c r="EP1460" s="273"/>
      <c r="EQ1460" s="267"/>
      <c r="ER1460" s="273"/>
      <c r="ES1460" s="267"/>
      <c r="ET1460" s="267"/>
      <c r="EU1460" s="251"/>
      <c r="EV1460" s="251"/>
      <c r="EW1460" s="251"/>
      <c r="EX1460" s="251"/>
      <c r="EY1460" s="251"/>
      <c r="EZ1460" s="251"/>
      <c r="FA1460" s="730" t="s">
        <v>5540</v>
      </c>
      <c r="FB1460" s="730"/>
      <c r="FC1460" s="730"/>
      <c r="FD1460" s="730"/>
    </row>
    <row r="1461">
      <c r="A1461" s="729" t="s">
        <v>5541</v>
      </c>
      <c r="B1461" s="730" t="s">
        <v>5542</v>
      </c>
      <c r="C1461" s="734" t="s">
        <v>8</v>
      </c>
      <c r="D1461" s="730" t="s">
        <v>29</v>
      </c>
      <c r="E1461" s="735" t="s">
        <v>12</v>
      </c>
      <c r="F1461" s="264" t="s">
        <v>283</v>
      </c>
      <c r="G1461" s="730" t="s">
        <v>3011</v>
      </c>
      <c r="H1461" s="730" t="s">
        <v>5422</v>
      </c>
      <c r="I1461" s="730" t="s">
        <v>23</v>
      </c>
      <c r="J1461" s="730" t="s">
        <v>25</v>
      </c>
      <c r="K1461" s="730" t="s">
        <v>1843</v>
      </c>
      <c r="L1461" s="730" t="s">
        <v>1961</v>
      </c>
      <c r="M1461" s="730" t="s">
        <v>72</v>
      </c>
      <c r="N1461" s="731">
        <v>42628.0</v>
      </c>
      <c r="O1461" s="731">
        <v>42628.0</v>
      </c>
      <c r="P1461" s="267"/>
      <c r="Q1461" s="268"/>
      <c r="R1461" s="268"/>
      <c r="S1461" s="314"/>
      <c r="T1461" s="736">
        <v>174.0</v>
      </c>
      <c r="U1461" s="737">
        <v>3.0</v>
      </c>
      <c r="V1461" s="737">
        <v>3.0</v>
      </c>
      <c r="W1461" s="737">
        <v>0.0</v>
      </c>
      <c r="X1461" s="738">
        <v>6.0</v>
      </c>
      <c r="Y1461" s="737">
        <v>0.0</v>
      </c>
      <c r="Z1461" s="737">
        <v>0.0</v>
      </c>
      <c r="AA1461" s="737">
        <v>0.0</v>
      </c>
      <c r="AB1461" s="738">
        <v>0.0</v>
      </c>
      <c r="AC1461" s="739">
        <v>0.0</v>
      </c>
      <c r="AD1461" s="740" t="s">
        <v>5332</v>
      </c>
      <c r="AE1461" s="732">
        <v>1.0</v>
      </c>
      <c r="AF1461" s="267"/>
      <c r="AG1461" s="267"/>
      <c r="AH1461" s="267"/>
      <c r="AI1461" s="267"/>
      <c r="AJ1461" s="267"/>
      <c r="AK1461" s="273"/>
      <c r="AL1461" s="267"/>
      <c r="AM1461" s="267"/>
      <c r="AN1461" s="267"/>
      <c r="AO1461" s="267"/>
      <c r="AP1461" s="267"/>
      <c r="AQ1461" s="733">
        <v>2.0</v>
      </c>
      <c r="AR1461" s="733">
        <v>3.0</v>
      </c>
      <c r="AS1461" s="267"/>
      <c r="AT1461" s="273"/>
      <c r="AU1461" s="267"/>
      <c r="AV1461" s="267"/>
      <c r="AW1461" s="267"/>
      <c r="AX1461" s="267"/>
      <c r="AY1461" s="267"/>
      <c r="AZ1461" s="273"/>
      <c r="BA1461" s="273"/>
      <c r="BB1461" s="267"/>
      <c r="BC1461" s="267"/>
      <c r="BD1461" s="267"/>
      <c r="BE1461" s="267"/>
      <c r="BF1461" s="267"/>
      <c r="BG1461" s="273"/>
      <c r="BH1461" s="267"/>
      <c r="BI1461" s="267"/>
      <c r="BJ1461" s="267"/>
      <c r="BK1461" s="267"/>
      <c r="BL1461" s="267"/>
      <c r="BM1461" s="267"/>
      <c r="BN1461" s="267"/>
      <c r="BO1461" s="273"/>
      <c r="BP1461" s="267"/>
      <c r="BQ1461" s="267"/>
      <c r="BR1461" s="267"/>
      <c r="BS1461" s="267"/>
      <c r="BT1461" s="267"/>
      <c r="BU1461" s="273"/>
      <c r="BV1461" s="267"/>
      <c r="BW1461" s="267"/>
      <c r="BX1461" s="273"/>
      <c r="BY1461" s="267"/>
      <c r="BZ1461" s="267"/>
      <c r="CA1461" s="273"/>
      <c r="CB1461" s="267"/>
      <c r="CC1461" s="267"/>
      <c r="CD1461" s="273"/>
      <c r="CE1461" s="267"/>
      <c r="CF1461" s="267"/>
      <c r="CG1461" s="267"/>
      <c r="CH1461" s="267"/>
      <c r="CI1461" s="267"/>
      <c r="CJ1461" s="267"/>
      <c r="CK1461" s="267"/>
      <c r="CL1461" s="267"/>
      <c r="CM1461" s="267"/>
      <c r="CN1461" s="267"/>
      <c r="CO1461" s="267"/>
      <c r="CP1461" s="267"/>
      <c r="CQ1461" s="267"/>
      <c r="CR1461" s="267"/>
      <c r="CS1461" s="273"/>
      <c r="CT1461" s="267"/>
      <c r="CU1461" s="267"/>
      <c r="CV1461" s="267"/>
      <c r="CW1461" s="267"/>
      <c r="CX1461" s="267"/>
      <c r="CY1461" s="273"/>
      <c r="CZ1461" s="273"/>
      <c r="DA1461" s="267"/>
      <c r="DB1461" s="273"/>
      <c r="DC1461" s="267"/>
      <c r="DD1461" s="267"/>
      <c r="DE1461" s="267"/>
      <c r="DF1461" s="267"/>
      <c r="DG1461" s="267"/>
      <c r="DH1461" s="267"/>
      <c r="DI1461" s="267"/>
      <c r="DJ1461" s="267"/>
      <c r="DK1461" s="267"/>
      <c r="DL1461" s="267"/>
      <c r="DM1461" s="267"/>
      <c r="DN1461" s="267"/>
      <c r="DO1461" s="267"/>
      <c r="DP1461" s="267"/>
      <c r="DQ1461" s="267"/>
      <c r="DR1461" s="267"/>
      <c r="DS1461" s="267"/>
      <c r="DT1461" s="267"/>
      <c r="DU1461" s="267"/>
      <c r="DV1461" s="267"/>
      <c r="DW1461" s="273"/>
      <c r="DX1461" s="273"/>
      <c r="DY1461" s="267"/>
      <c r="DZ1461" s="273"/>
      <c r="EA1461" s="267"/>
      <c r="EB1461" s="267"/>
      <c r="EC1461" s="273"/>
      <c r="ED1461" s="273"/>
      <c r="EE1461" s="267"/>
      <c r="EF1461" s="273"/>
      <c r="EG1461" s="267"/>
      <c r="EH1461" s="267"/>
      <c r="EI1461" s="273"/>
      <c r="EJ1461" s="267"/>
      <c r="EK1461" s="267"/>
      <c r="EL1461" s="267"/>
      <c r="EM1461" s="273"/>
      <c r="EN1461" s="267"/>
      <c r="EO1461" s="273"/>
      <c r="EP1461" s="273"/>
      <c r="EQ1461" s="267"/>
      <c r="ER1461" s="273"/>
      <c r="ES1461" s="267"/>
      <c r="ET1461" s="267"/>
      <c r="EU1461" s="251"/>
      <c r="EV1461" s="251"/>
      <c r="EW1461" s="251"/>
      <c r="EX1461" s="251"/>
      <c r="EY1461" s="251"/>
      <c r="EZ1461" s="251"/>
      <c r="FA1461" s="730" t="s">
        <v>5543</v>
      </c>
      <c r="FB1461" s="730"/>
      <c r="FC1461" s="730"/>
      <c r="FD1461" s="730"/>
    </row>
    <row r="1462">
      <c r="A1462" s="729" t="s">
        <v>5544</v>
      </c>
      <c r="B1462" s="730" t="s">
        <v>2514</v>
      </c>
      <c r="C1462" s="734" t="s">
        <v>8</v>
      </c>
      <c r="D1462" s="730" t="s">
        <v>29</v>
      </c>
      <c r="E1462" s="735" t="s">
        <v>12</v>
      </c>
      <c r="F1462" s="264" t="s">
        <v>283</v>
      </c>
      <c r="G1462" s="730" t="s">
        <v>1075</v>
      </c>
      <c r="H1462" s="730" t="s">
        <v>1075</v>
      </c>
      <c r="I1462" s="730" t="s">
        <v>23</v>
      </c>
      <c r="J1462" s="730" t="s">
        <v>25</v>
      </c>
      <c r="K1462" s="730" t="s">
        <v>1843</v>
      </c>
      <c r="L1462" s="730" t="s">
        <v>1961</v>
      </c>
      <c r="M1462" s="730" t="s">
        <v>72</v>
      </c>
      <c r="N1462" s="731">
        <v>42625.0</v>
      </c>
      <c r="O1462" s="731">
        <v>42639.0</v>
      </c>
      <c r="P1462" s="267"/>
      <c r="Q1462" s="742">
        <v>42655.0</v>
      </c>
      <c r="R1462" s="268"/>
      <c r="S1462" s="314"/>
      <c r="T1462" s="736">
        <v>177.0</v>
      </c>
      <c r="U1462" s="737">
        <v>5.0</v>
      </c>
      <c r="V1462" s="737">
        <v>0.0</v>
      </c>
      <c r="W1462" s="737">
        <v>0.0</v>
      </c>
      <c r="X1462" s="738">
        <v>5.0</v>
      </c>
      <c r="Y1462" s="737">
        <v>2.0</v>
      </c>
      <c r="Z1462" s="737">
        <v>0.0</v>
      </c>
      <c r="AA1462" s="737">
        <v>0.0</v>
      </c>
      <c r="AB1462" s="738">
        <v>2.0</v>
      </c>
      <c r="AC1462" s="739">
        <v>0.4</v>
      </c>
      <c r="AD1462" s="740" t="s">
        <v>5332</v>
      </c>
      <c r="AE1462" s="732">
        <v>2.0</v>
      </c>
      <c r="AF1462" s="267"/>
      <c r="AG1462" s="267"/>
      <c r="AH1462" s="267"/>
      <c r="AI1462" s="267"/>
      <c r="AJ1462" s="267"/>
      <c r="AK1462" s="733">
        <v>3.0</v>
      </c>
      <c r="AL1462" s="267"/>
      <c r="AM1462" s="267"/>
      <c r="AN1462" s="732">
        <v>2.0</v>
      </c>
      <c r="AO1462" s="267"/>
      <c r="AP1462" s="267"/>
      <c r="AQ1462" s="273"/>
      <c r="AR1462" s="273"/>
      <c r="AS1462" s="267"/>
      <c r="AT1462" s="273"/>
      <c r="AU1462" s="267"/>
      <c r="AV1462" s="267"/>
      <c r="AW1462" s="267"/>
      <c r="AX1462" s="267"/>
      <c r="AY1462" s="267"/>
      <c r="AZ1462" s="273"/>
      <c r="BA1462" s="273"/>
      <c r="BB1462" s="267"/>
      <c r="BC1462" s="267"/>
      <c r="BD1462" s="267"/>
      <c r="BE1462" s="267"/>
      <c r="BF1462" s="267"/>
      <c r="BG1462" s="273"/>
      <c r="BH1462" s="267"/>
      <c r="BI1462" s="267"/>
      <c r="BJ1462" s="267"/>
      <c r="BK1462" s="267"/>
      <c r="BL1462" s="267"/>
      <c r="BM1462" s="267"/>
      <c r="BN1462" s="267"/>
      <c r="BO1462" s="273"/>
      <c r="BP1462" s="267"/>
      <c r="BQ1462" s="267"/>
      <c r="BR1462" s="267"/>
      <c r="BS1462" s="267"/>
      <c r="BT1462" s="267"/>
      <c r="BU1462" s="273"/>
      <c r="BV1462" s="267"/>
      <c r="BW1462" s="267"/>
      <c r="BX1462" s="273"/>
      <c r="BY1462" s="267"/>
      <c r="BZ1462" s="267"/>
      <c r="CA1462" s="273"/>
      <c r="CB1462" s="267"/>
      <c r="CC1462" s="267"/>
      <c r="CD1462" s="273"/>
      <c r="CE1462" s="267"/>
      <c r="CF1462" s="267"/>
      <c r="CG1462" s="267"/>
      <c r="CH1462" s="267"/>
      <c r="CI1462" s="267"/>
      <c r="CJ1462" s="267"/>
      <c r="CK1462" s="267"/>
      <c r="CL1462" s="267"/>
      <c r="CM1462" s="267"/>
      <c r="CN1462" s="267"/>
      <c r="CO1462" s="267"/>
      <c r="CP1462" s="267"/>
      <c r="CQ1462" s="267"/>
      <c r="CR1462" s="267"/>
      <c r="CS1462" s="273"/>
      <c r="CT1462" s="267"/>
      <c r="CU1462" s="267"/>
      <c r="CV1462" s="267"/>
      <c r="CW1462" s="267"/>
      <c r="CX1462" s="267"/>
      <c r="CY1462" s="273"/>
      <c r="CZ1462" s="273"/>
      <c r="DA1462" s="267"/>
      <c r="DB1462" s="273"/>
      <c r="DC1462" s="267"/>
      <c r="DD1462" s="267"/>
      <c r="DE1462" s="267"/>
      <c r="DF1462" s="267"/>
      <c r="DG1462" s="267"/>
      <c r="DH1462" s="267"/>
      <c r="DI1462" s="267"/>
      <c r="DJ1462" s="267"/>
      <c r="DK1462" s="267"/>
      <c r="DL1462" s="267"/>
      <c r="DM1462" s="267"/>
      <c r="DN1462" s="267"/>
      <c r="DO1462" s="267"/>
      <c r="DP1462" s="267"/>
      <c r="DQ1462" s="267"/>
      <c r="DR1462" s="267"/>
      <c r="DS1462" s="267"/>
      <c r="DT1462" s="267"/>
      <c r="DU1462" s="267"/>
      <c r="DV1462" s="267"/>
      <c r="DW1462" s="273"/>
      <c r="DX1462" s="273"/>
      <c r="DY1462" s="267"/>
      <c r="DZ1462" s="273"/>
      <c r="EA1462" s="267"/>
      <c r="EB1462" s="267"/>
      <c r="EC1462" s="273"/>
      <c r="ED1462" s="273"/>
      <c r="EE1462" s="267"/>
      <c r="EF1462" s="273"/>
      <c r="EG1462" s="267"/>
      <c r="EH1462" s="267"/>
      <c r="EI1462" s="273"/>
      <c r="EJ1462" s="267"/>
      <c r="EK1462" s="267"/>
      <c r="EL1462" s="267"/>
      <c r="EM1462" s="273"/>
      <c r="EN1462" s="267"/>
      <c r="EO1462" s="273"/>
      <c r="EP1462" s="273"/>
      <c r="EQ1462" s="267"/>
      <c r="ER1462" s="273"/>
      <c r="ES1462" s="267"/>
      <c r="ET1462" s="267"/>
      <c r="EU1462" s="251"/>
      <c r="EV1462" s="251"/>
      <c r="EW1462" s="251"/>
      <c r="EX1462" s="251"/>
      <c r="EY1462" s="251"/>
      <c r="EZ1462" s="251"/>
      <c r="FA1462" s="730" t="s">
        <v>5545</v>
      </c>
      <c r="FB1462" s="730"/>
      <c r="FC1462" s="730"/>
      <c r="FD1462" s="730"/>
    </row>
    <row r="1463">
      <c r="A1463" s="729" t="s">
        <v>5546</v>
      </c>
      <c r="B1463" s="730" t="s">
        <v>2278</v>
      </c>
      <c r="C1463" s="734" t="s">
        <v>8</v>
      </c>
      <c r="D1463" s="730" t="s">
        <v>29</v>
      </c>
      <c r="E1463" s="735" t="s">
        <v>12</v>
      </c>
      <c r="F1463" s="264" t="s">
        <v>283</v>
      </c>
      <c r="G1463" s="730" t="s">
        <v>2279</v>
      </c>
      <c r="H1463" s="730" t="s">
        <v>1143</v>
      </c>
      <c r="I1463" s="730" t="s">
        <v>23</v>
      </c>
      <c r="J1463" s="730" t="s">
        <v>25</v>
      </c>
      <c r="K1463" s="730" t="s">
        <v>1843</v>
      </c>
      <c r="L1463" s="730" t="s">
        <v>1972</v>
      </c>
      <c r="M1463" s="730" t="s">
        <v>50</v>
      </c>
      <c r="N1463" s="731">
        <v>42500.0</v>
      </c>
      <c r="O1463" s="274"/>
      <c r="P1463" s="267"/>
      <c r="Q1463" s="742">
        <v>42549.0</v>
      </c>
      <c r="R1463" s="268"/>
      <c r="S1463" s="314"/>
      <c r="T1463" s="736">
        <v>302.0</v>
      </c>
      <c r="U1463" s="737">
        <v>5.0</v>
      </c>
      <c r="V1463" s="737">
        <v>0.0</v>
      </c>
      <c r="W1463" s="737">
        <v>0.0</v>
      </c>
      <c r="X1463" s="738">
        <v>5.0</v>
      </c>
      <c r="Y1463" s="737">
        <v>2.0</v>
      </c>
      <c r="Z1463" s="737">
        <v>1.0</v>
      </c>
      <c r="AA1463" s="737">
        <v>0.0</v>
      </c>
      <c r="AB1463" s="738">
        <v>3.0</v>
      </c>
      <c r="AC1463" s="739">
        <v>0.4</v>
      </c>
      <c r="AD1463" s="740">
        <v>1.0</v>
      </c>
      <c r="AE1463" s="732">
        <v>1.0</v>
      </c>
      <c r="AF1463" s="267"/>
      <c r="AG1463" s="267"/>
      <c r="AH1463" s="732">
        <v>1.0</v>
      </c>
      <c r="AI1463" s="267"/>
      <c r="AJ1463" s="267"/>
      <c r="AK1463" s="733">
        <v>3.0</v>
      </c>
      <c r="AL1463" s="267"/>
      <c r="AM1463" s="267"/>
      <c r="AN1463" s="267"/>
      <c r="AO1463" s="267"/>
      <c r="AP1463" s="267"/>
      <c r="AQ1463" s="733">
        <v>1.0</v>
      </c>
      <c r="AR1463" s="273"/>
      <c r="AS1463" s="267"/>
      <c r="AT1463" s="733">
        <v>1.0</v>
      </c>
      <c r="AU1463" s="267"/>
      <c r="AV1463" s="267"/>
      <c r="AW1463" s="267"/>
      <c r="AX1463" s="267"/>
      <c r="AY1463" s="267"/>
      <c r="AZ1463" s="273"/>
      <c r="BA1463" s="733">
        <v>1.0</v>
      </c>
      <c r="BB1463" s="267"/>
      <c r="BC1463" s="267"/>
      <c r="BD1463" s="267"/>
      <c r="BE1463" s="267"/>
      <c r="BF1463" s="267"/>
      <c r="BG1463" s="273"/>
      <c r="BH1463" s="267"/>
      <c r="BI1463" s="267"/>
      <c r="BJ1463" s="267"/>
      <c r="BK1463" s="267"/>
      <c r="BL1463" s="267"/>
      <c r="BM1463" s="267"/>
      <c r="BN1463" s="267"/>
      <c r="BO1463" s="273"/>
      <c r="BP1463" s="267"/>
      <c r="BQ1463" s="267"/>
      <c r="BR1463" s="267"/>
      <c r="BS1463" s="267"/>
      <c r="BT1463" s="267"/>
      <c r="BU1463" s="273"/>
      <c r="BV1463" s="267"/>
      <c r="BW1463" s="267"/>
      <c r="BX1463" s="273"/>
      <c r="BY1463" s="267"/>
      <c r="BZ1463" s="267"/>
      <c r="CA1463" s="273"/>
      <c r="CB1463" s="267"/>
      <c r="CC1463" s="267"/>
      <c r="CD1463" s="273"/>
      <c r="CE1463" s="267"/>
      <c r="CF1463" s="267"/>
      <c r="CG1463" s="267"/>
      <c r="CH1463" s="267"/>
      <c r="CI1463" s="267"/>
      <c r="CJ1463" s="267"/>
      <c r="CK1463" s="267"/>
      <c r="CL1463" s="267"/>
      <c r="CM1463" s="267"/>
      <c r="CN1463" s="267"/>
      <c r="CO1463" s="267"/>
      <c r="CP1463" s="267"/>
      <c r="CQ1463" s="267"/>
      <c r="CR1463" s="267"/>
      <c r="CS1463" s="273"/>
      <c r="CT1463" s="267"/>
      <c r="CU1463" s="267"/>
      <c r="CV1463" s="267"/>
      <c r="CW1463" s="267"/>
      <c r="CX1463" s="267"/>
      <c r="CY1463" s="273"/>
      <c r="CZ1463" s="273"/>
      <c r="DA1463" s="267"/>
      <c r="DB1463" s="273"/>
      <c r="DC1463" s="267"/>
      <c r="DD1463" s="267"/>
      <c r="DE1463" s="267"/>
      <c r="DF1463" s="267"/>
      <c r="DG1463" s="267"/>
      <c r="DH1463" s="267"/>
      <c r="DI1463" s="267"/>
      <c r="DJ1463" s="267"/>
      <c r="DK1463" s="267"/>
      <c r="DL1463" s="267"/>
      <c r="DM1463" s="267"/>
      <c r="DN1463" s="267"/>
      <c r="DO1463" s="267"/>
      <c r="DP1463" s="267"/>
      <c r="DQ1463" s="267"/>
      <c r="DR1463" s="267"/>
      <c r="DS1463" s="267"/>
      <c r="DT1463" s="267"/>
      <c r="DU1463" s="267"/>
      <c r="DV1463" s="267"/>
      <c r="DW1463" s="273"/>
      <c r="DX1463" s="273"/>
      <c r="DY1463" s="267"/>
      <c r="DZ1463" s="273"/>
      <c r="EA1463" s="267"/>
      <c r="EB1463" s="267"/>
      <c r="EC1463" s="273"/>
      <c r="ED1463" s="273"/>
      <c r="EE1463" s="267"/>
      <c r="EF1463" s="273"/>
      <c r="EG1463" s="267"/>
      <c r="EH1463" s="267"/>
      <c r="EI1463" s="273"/>
      <c r="EJ1463" s="267"/>
      <c r="EK1463" s="267"/>
      <c r="EL1463" s="267"/>
      <c r="EM1463" s="273"/>
      <c r="EN1463" s="267"/>
      <c r="EO1463" s="273"/>
      <c r="EP1463" s="273"/>
      <c r="EQ1463" s="267"/>
      <c r="ER1463" s="273"/>
      <c r="ES1463" s="267"/>
      <c r="ET1463" s="267"/>
      <c r="EU1463" s="251"/>
      <c r="EV1463" s="251"/>
      <c r="EW1463" s="251"/>
      <c r="EX1463" s="251"/>
      <c r="EY1463" s="251"/>
      <c r="EZ1463" s="251"/>
      <c r="FA1463" s="730" t="s">
        <v>5547</v>
      </c>
      <c r="FB1463" s="730"/>
      <c r="FC1463" s="730"/>
      <c r="FD1463" s="730"/>
    </row>
    <row r="1464">
      <c r="A1464" s="729" t="s">
        <v>5548</v>
      </c>
      <c r="B1464" s="730" t="s">
        <v>5549</v>
      </c>
      <c r="C1464" s="734" t="s">
        <v>89</v>
      </c>
      <c r="D1464" s="730" t="s">
        <v>29</v>
      </c>
      <c r="E1464" s="735" t="s">
        <v>12</v>
      </c>
      <c r="F1464" s="264" t="s">
        <v>283</v>
      </c>
      <c r="G1464" s="730" t="s">
        <v>5550</v>
      </c>
      <c r="H1464" s="730" t="s">
        <v>718</v>
      </c>
      <c r="I1464" s="730" t="s">
        <v>13</v>
      </c>
      <c r="J1464" s="730" t="s">
        <v>25</v>
      </c>
      <c r="K1464" s="730" t="s">
        <v>1843</v>
      </c>
      <c r="L1464" s="730" t="s">
        <v>2060</v>
      </c>
      <c r="M1464" s="730" t="s">
        <v>85</v>
      </c>
      <c r="N1464" s="731">
        <v>42376.0</v>
      </c>
      <c r="O1464" s="731">
        <v>42383.0</v>
      </c>
      <c r="P1464" s="267"/>
      <c r="Q1464" s="268"/>
      <c r="R1464" s="268"/>
      <c r="S1464" s="314"/>
      <c r="T1464" s="736">
        <v>426.0</v>
      </c>
      <c r="U1464" s="737">
        <v>5.0</v>
      </c>
      <c r="V1464" s="737">
        <v>1.0</v>
      </c>
      <c r="W1464" s="737">
        <v>0.0</v>
      </c>
      <c r="X1464" s="738">
        <v>6.0</v>
      </c>
      <c r="Y1464" s="737">
        <v>6.0</v>
      </c>
      <c r="Z1464" s="737">
        <v>1.0</v>
      </c>
      <c r="AA1464" s="737">
        <v>0.0</v>
      </c>
      <c r="AB1464" s="738">
        <v>7.0</v>
      </c>
      <c r="AC1464" s="739">
        <v>1.0</v>
      </c>
      <c r="AD1464" s="740">
        <v>6.0</v>
      </c>
      <c r="AE1464" s="732">
        <v>1.0</v>
      </c>
      <c r="AF1464" s="267"/>
      <c r="AG1464" s="267"/>
      <c r="AH1464" s="267"/>
      <c r="AI1464" s="267"/>
      <c r="AJ1464" s="267"/>
      <c r="AK1464" s="733">
        <v>1.0</v>
      </c>
      <c r="AL1464" s="267"/>
      <c r="AM1464" s="267"/>
      <c r="AN1464" s="267"/>
      <c r="AO1464" s="267"/>
      <c r="AP1464" s="267"/>
      <c r="AQ1464" s="733">
        <v>3.0</v>
      </c>
      <c r="AR1464" s="733">
        <v>1.0</v>
      </c>
      <c r="AS1464" s="267"/>
      <c r="AT1464" s="733">
        <v>6.0</v>
      </c>
      <c r="AU1464" s="267"/>
      <c r="AV1464" s="267"/>
      <c r="AW1464" s="267"/>
      <c r="AX1464" s="267"/>
      <c r="AY1464" s="267"/>
      <c r="AZ1464" s="273"/>
      <c r="BA1464" s="273"/>
      <c r="BB1464" s="267"/>
      <c r="BC1464" s="267"/>
      <c r="BD1464" s="267"/>
      <c r="BE1464" s="267"/>
      <c r="BF1464" s="267"/>
      <c r="BG1464" s="273"/>
      <c r="BH1464" s="267"/>
      <c r="BI1464" s="267"/>
      <c r="BJ1464" s="267"/>
      <c r="BK1464" s="267"/>
      <c r="BL1464" s="267"/>
      <c r="BM1464" s="732">
        <v>1.0</v>
      </c>
      <c r="BN1464" s="267"/>
      <c r="BO1464" s="273"/>
      <c r="BP1464" s="267"/>
      <c r="BQ1464" s="267"/>
      <c r="BR1464" s="267"/>
      <c r="BS1464" s="267"/>
      <c r="BT1464" s="267"/>
      <c r="BU1464" s="273"/>
      <c r="BV1464" s="267"/>
      <c r="BW1464" s="267"/>
      <c r="BX1464" s="273"/>
      <c r="BY1464" s="267"/>
      <c r="BZ1464" s="267"/>
      <c r="CA1464" s="273"/>
      <c r="CB1464" s="267"/>
      <c r="CC1464" s="267"/>
      <c r="CD1464" s="273"/>
      <c r="CE1464" s="267"/>
      <c r="CF1464" s="267"/>
      <c r="CG1464" s="267"/>
      <c r="CH1464" s="267"/>
      <c r="CI1464" s="267"/>
      <c r="CJ1464" s="267"/>
      <c r="CK1464" s="267"/>
      <c r="CL1464" s="267"/>
      <c r="CM1464" s="267"/>
      <c r="CN1464" s="267"/>
      <c r="CO1464" s="267"/>
      <c r="CP1464" s="267"/>
      <c r="CQ1464" s="267"/>
      <c r="CR1464" s="267"/>
      <c r="CS1464" s="273"/>
      <c r="CT1464" s="267"/>
      <c r="CU1464" s="267"/>
      <c r="CV1464" s="267"/>
      <c r="CW1464" s="267"/>
      <c r="CX1464" s="267"/>
      <c r="CY1464" s="273"/>
      <c r="CZ1464" s="273"/>
      <c r="DA1464" s="267"/>
      <c r="DB1464" s="273"/>
      <c r="DC1464" s="267"/>
      <c r="DD1464" s="267"/>
      <c r="DE1464" s="267"/>
      <c r="DF1464" s="267"/>
      <c r="DG1464" s="267"/>
      <c r="DH1464" s="267"/>
      <c r="DI1464" s="267"/>
      <c r="DJ1464" s="267"/>
      <c r="DK1464" s="267"/>
      <c r="DL1464" s="267"/>
      <c r="DM1464" s="267"/>
      <c r="DN1464" s="267"/>
      <c r="DO1464" s="267"/>
      <c r="DP1464" s="267"/>
      <c r="DQ1464" s="267"/>
      <c r="DR1464" s="267"/>
      <c r="DS1464" s="267"/>
      <c r="DT1464" s="267"/>
      <c r="DU1464" s="267"/>
      <c r="DV1464" s="267"/>
      <c r="DW1464" s="273"/>
      <c r="DX1464" s="273"/>
      <c r="DY1464" s="267"/>
      <c r="DZ1464" s="273"/>
      <c r="EA1464" s="267"/>
      <c r="EB1464" s="267"/>
      <c r="EC1464" s="273"/>
      <c r="ED1464" s="273"/>
      <c r="EE1464" s="267"/>
      <c r="EF1464" s="273"/>
      <c r="EG1464" s="267"/>
      <c r="EH1464" s="267"/>
      <c r="EI1464" s="273"/>
      <c r="EJ1464" s="267"/>
      <c r="EK1464" s="267"/>
      <c r="EL1464" s="267"/>
      <c r="EM1464" s="273"/>
      <c r="EN1464" s="267"/>
      <c r="EO1464" s="273"/>
      <c r="EP1464" s="273"/>
      <c r="EQ1464" s="267"/>
      <c r="ER1464" s="273"/>
      <c r="ES1464" s="267"/>
      <c r="ET1464" s="267"/>
      <c r="EU1464" s="251"/>
      <c r="EV1464" s="251"/>
      <c r="EW1464" s="251"/>
      <c r="EX1464" s="251"/>
      <c r="EY1464" s="251"/>
      <c r="EZ1464" s="251"/>
      <c r="FA1464" s="730" t="s">
        <v>5551</v>
      </c>
      <c r="FB1464" s="730"/>
      <c r="FC1464" s="730"/>
      <c r="FD1464" s="730"/>
    </row>
    <row r="1465">
      <c r="A1465" s="729" t="s">
        <v>5522</v>
      </c>
      <c r="B1465" s="730" t="s">
        <v>5523</v>
      </c>
      <c r="C1465" s="734" t="s">
        <v>8</v>
      </c>
      <c r="D1465" s="730" t="s">
        <v>29</v>
      </c>
      <c r="E1465" s="735" t="s">
        <v>12</v>
      </c>
      <c r="F1465" s="264" t="s">
        <v>283</v>
      </c>
      <c r="G1465" s="730" t="s">
        <v>2934</v>
      </c>
      <c r="H1465" s="730" t="s">
        <v>1084</v>
      </c>
      <c r="I1465" s="730" t="s">
        <v>23</v>
      </c>
      <c r="J1465" s="730" t="s">
        <v>25</v>
      </c>
      <c r="K1465" s="730" t="s">
        <v>1843</v>
      </c>
      <c r="L1465" s="730" t="s">
        <v>1972</v>
      </c>
      <c r="M1465" s="730" t="s">
        <v>50</v>
      </c>
      <c r="N1465" s="731">
        <v>42375.0</v>
      </c>
      <c r="O1465" s="731">
        <v>42375.0</v>
      </c>
      <c r="P1465" s="267"/>
      <c r="Q1465" s="268"/>
      <c r="R1465" s="268"/>
      <c r="S1465" s="745">
        <v>1.0</v>
      </c>
      <c r="T1465" s="736">
        <v>427.0</v>
      </c>
      <c r="U1465" s="737">
        <v>5.0</v>
      </c>
      <c r="V1465" s="737">
        <v>1.0</v>
      </c>
      <c r="W1465" s="737">
        <v>0.0</v>
      </c>
      <c r="X1465" s="738">
        <v>6.0</v>
      </c>
      <c r="Y1465" s="737">
        <v>4.0</v>
      </c>
      <c r="Z1465" s="737">
        <v>2.0</v>
      </c>
      <c r="AA1465" s="737">
        <v>0.0</v>
      </c>
      <c r="AB1465" s="738">
        <v>6.0</v>
      </c>
      <c r="AC1465" s="739">
        <v>0.67</v>
      </c>
      <c r="AD1465" s="740">
        <v>4.0</v>
      </c>
      <c r="AE1465" s="267"/>
      <c r="AF1465" s="267"/>
      <c r="AG1465" s="267"/>
      <c r="AH1465" s="267"/>
      <c r="AI1465" s="267"/>
      <c r="AJ1465" s="267"/>
      <c r="AK1465" s="733">
        <v>3.0</v>
      </c>
      <c r="AL1465" s="267"/>
      <c r="AM1465" s="267"/>
      <c r="AN1465" s="732">
        <v>1.0</v>
      </c>
      <c r="AO1465" s="267"/>
      <c r="AP1465" s="267"/>
      <c r="AQ1465" s="273"/>
      <c r="AR1465" s="273"/>
      <c r="AS1465" s="267"/>
      <c r="AT1465" s="273"/>
      <c r="AU1465" s="267"/>
      <c r="AV1465" s="267"/>
      <c r="AW1465" s="732">
        <v>1.0</v>
      </c>
      <c r="AX1465" s="732">
        <v>1.0</v>
      </c>
      <c r="AY1465" s="267"/>
      <c r="AZ1465" s="733">
        <v>2.0</v>
      </c>
      <c r="BA1465" s="273"/>
      <c r="BB1465" s="267"/>
      <c r="BC1465" s="267"/>
      <c r="BD1465" s="267"/>
      <c r="BE1465" s="267"/>
      <c r="BF1465" s="267"/>
      <c r="BG1465" s="733">
        <v>2.0</v>
      </c>
      <c r="BH1465" s="267"/>
      <c r="BI1465" s="267"/>
      <c r="BJ1465" s="267"/>
      <c r="BK1465" s="267"/>
      <c r="BL1465" s="267"/>
      <c r="BM1465" s="267"/>
      <c r="BN1465" s="267"/>
      <c r="BO1465" s="273"/>
      <c r="BP1465" s="267"/>
      <c r="BQ1465" s="267"/>
      <c r="BR1465" s="267"/>
      <c r="BS1465" s="267"/>
      <c r="BT1465" s="267"/>
      <c r="BU1465" s="733">
        <v>1.0</v>
      </c>
      <c r="BV1465" s="267"/>
      <c r="BW1465" s="267"/>
      <c r="BX1465" s="273"/>
      <c r="BY1465" s="267"/>
      <c r="BZ1465" s="267"/>
      <c r="CA1465" s="273"/>
      <c r="CB1465" s="267"/>
      <c r="CC1465" s="267"/>
      <c r="CD1465" s="733">
        <v>1.0</v>
      </c>
      <c r="CE1465" s="267"/>
      <c r="CF1465" s="267"/>
      <c r="CG1465" s="267"/>
      <c r="CH1465" s="267"/>
      <c r="CI1465" s="267"/>
      <c r="CJ1465" s="267"/>
      <c r="CK1465" s="267"/>
      <c r="CL1465" s="267"/>
      <c r="CM1465" s="267"/>
      <c r="CN1465" s="267"/>
      <c r="CO1465" s="267"/>
      <c r="CP1465" s="267"/>
      <c r="CQ1465" s="267"/>
      <c r="CR1465" s="267"/>
      <c r="CS1465" s="273"/>
      <c r="CT1465" s="267"/>
      <c r="CU1465" s="267"/>
      <c r="CV1465" s="267"/>
      <c r="CW1465" s="267"/>
      <c r="CX1465" s="267"/>
      <c r="CY1465" s="273"/>
      <c r="CZ1465" s="273"/>
      <c r="DA1465" s="267"/>
      <c r="DB1465" s="273"/>
      <c r="DC1465" s="267"/>
      <c r="DD1465" s="267"/>
      <c r="DE1465" s="267"/>
      <c r="DF1465" s="267"/>
      <c r="DG1465" s="267"/>
      <c r="DH1465" s="267"/>
      <c r="DI1465" s="267"/>
      <c r="DJ1465" s="267"/>
      <c r="DK1465" s="267"/>
      <c r="DL1465" s="267"/>
      <c r="DM1465" s="267"/>
      <c r="DN1465" s="267"/>
      <c r="DO1465" s="267"/>
      <c r="DP1465" s="267"/>
      <c r="DQ1465" s="267"/>
      <c r="DR1465" s="267"/>
      <c r="DS1465" s="267"/>
      <c r="DT1465" s="267"/>
      <c r="DU1465" s="267"/>
      <c r="DV1465" s="267"/>
      <c r="DW1465" s="273"/>
      <c r="DX1465" s="273"/>
      <c r="DY1465" s="267"/>
      <c r="DZ1465" s="273"/>
      <c r="EA1465" s="267"/>
      <c r="EB1465" s="267"/>
      <c r="EC1465" s="273"/>
      <c r="ED1465" s="273"/>
      <c r="EE1465" s="267"/>
      <c r="EF1465" s="273"/>
      <c r="EG1465" s="267"/>
      <c r="EH1465" s="267"/>
      <c r="EI1465" s="273"/>
      <c r="EJ1465" s="267"/>
      <c r="EK1465" s="267"/>
      <c r="EL1465" s="267"/>
      <c r="EM1465" s="273"/>
      <c r="EN1465" s="267"/>
      <c r="EO1465" s="273"/>
      <c r="EP1465" s="273"/>
      <c r="EQ1465" s="267"/>
      <c r="ER1465" s="273"/>
      <c r="ES1465" s="267"/>
      <c r="ET1465" s="267"/>
      <c r="EU1465" s="251"/>
      <c r="EV1465" s="251"/>
      <c r="EW1465" s="251"/>
      <c r="EX1465" s="251"/>
      <c r="EY1465" s="251"/>
      <c r="EZ1465" s="251"/>
      <c r="FA1465" s="730" t="s">
        <v>5552</v>
      </c>
      <c r="FB1465" s="730"/>
      <c r="FC1465" s="730"/>
      <c r="FD1465" s="730"/>
    </row>
    <row r="1466">
      <c r="A1466" s="729" t="s">
        <v>5553</v>
      </c>
      <c r="B1466" s="730" t="s">
        <v>5554</v>
      </c>
      <c r="C1466" s="734" t="s">
        <v>8</v>
      </c>
      <c r="D1466" s="730" t="s">
        <v>29</v>
      </c>
      <c r="E1466" s="754" t="s">
        <v>12</v>
      </c>
      <c r="F1466" s="253" t="s">
        <v>283</v>
      </c>
      <c r="G1466" s="730" t="s">
        <v>2944</v>
      </c>
      <c r="H1466" s="730" t="s">
        <v>2136</v>
      </c>
      <c r="I1466" s="730" t="s">
        <v>23</v>
      </c>
      <c r="J1466" s="730" t="s">
        <v>25</v>
      </c>
      <c r="K1466" s="730" t="s">
        <v>2128</v>
      </c>
      <c r="L1466" s="730" t="s">
        <v>2035</v>
      </c>
      <c r="M1466" s="730" t="s">
        <v>110</v>
      </c>
      <c r="N1466" s="731">
        <v>42322.0</v>
      </c>
      <c r="O1466" s="731">
        <v>42322.0</v>
      </c>
      <c r="P1466" s="267"/>
      <c r="Q1466" s="742">
        <v>42377.0</v>
      </c>
      <c r="R1466" s="268"/>
      <c r="S1466" s="314"/>
      <c r="T1466" s="736">
        <v>480.0</v>
      </c>
      <c r="U1466" s="737">
        <v>4.0</v>
      </c>
      <c r="V1466" s="737">
        <v>0.0</v>
      </c>
      <c r="W1466" s="737">
        <v>0.0</v>
      </c>
      <c r="X1466" s="738">
        <v>4.0</v>
      </c>
      <c r="Y1466" s="737">
        <v>3.0</v>
      </c>
      <c r="Z1466" s="737">
        <v>2.0</v>
      </c>
      <c r="AA1466" s="737">
        <v>0.0</v>
      </c>
      <c r="AB1466" s="738">
        <v>5.0</v>
      </c>
      <c r="AC1466" s="739">
        <v>0.75</v>
      </c>
      <c r="AD1466" s="740">
        <v>3.0</v>
      </c>
      <c r="AE1466" s="267"/>
      <c r="AF1466" s="267"/>
      <c r="AG1466" s="267"/>
      <c r="AH1466" s="267"/>
      <c r="AI1466" s="267"/>
      <c r="AJ1466" s="267"/>
      <c r="AK1466" s="733">
        <v>2.0</v>
      </c>
      <c r="AL1466" s="267"/>
      <c r="AM1466" s="267"/>
      <c r="AN1466" s="732">
        <v>2.0</v>
      </c>
      <c r="AO1466" s="267"/>
      <c r="AP1466" s="267"/>
      <c r="AQ1466" s="733">
        <v>1.0</v>
      </c>
      <c r="AR1466" s="273"/>
      <c r="AS1466" s="267"/>
      <c r="AT1466" s="273"/>
      <c r="AU1466" s="732">
        <v>2.0</v>
      </c>
      <c r="AV1466" s="267"/>
      <c r="AW1466" s="267"/>
      <c r="AX1466" s="267"/>
      <c r="AY1466" s="267"/>
      <c r="AZ1466" s="273"/>
      <c r="BA1466" s="273"/>
      <c r="BB1466" s="267"/>
      <c r="BC1466" s="267"/>
      <c r="BD1466" s="267"/>
      <c r="BE1466" s="267"/>
      <c r="BF1466" s="267"/>
      <c r="BG1466" s="273"/>
      <c r="BH1466" s="267"/>
      <c r="BI1466" s="732">
        <v>1.0</v>
      </c>
      <c r="BJ1466" s="267"/>
      <c r="BK1466" s="267"/>
      <c r="BL1466" s="732">
        <v>1.0</v>
      </c>
      <c r="BM1466" s="267"/>
      <c r="BN1466" s="267"/>
      <c r="BO1466" s="273"/>
      <c r="BP1466" s="267"/>
      <c r="BQ1466" s="267"/>
      <c r="BR1466" s="267"/>
      <c r="BS1466" s="267"/>
      <c r="BT1466" s="267"/>
      <c r="BU1466" s="273"/>
      <c r="BV1466" s="267"/>
      <c r="BW1466" s="267"/>
      <c r="BX1466" s="273"/>
      <c r="BY1466" s="267"/>
      <c r="BZ1466" s="267"/>
      <c r="CA1466" s="273"/>
      <c r="CB1466" s="267"/>
      <c r="CC1466" s="267"/>
      <c r="CD1466" s="273"/>
      <c r="CE1466" s="267"/>
      <c r="CF1466" s="267"/>
      <c r="CG1466" s="267"/>
      <c r="CH1466" s="267"/>
      <c r="CI1466" s="267"/>
      <c r="CJ1466" s="267"/>
      <c r="CK1466" s="267"/>
      <c r="CL1466" s="267"/>
      <c r="CM1466" s="267"/>
      <c r="CN1466" s="267"/>
      <c r="CO1466" s="267"/>
      <c r="CP1466" s="267"/>
      <c r="CQ1466" s="267"/>
      <c r="CR1466" s="267"/>
      <c r="CS1466" s="273"/>
      <c r="CT1466" s="267"/>
      <c r="CU1466" s="267"/>
      <c r="CV1466" s="267"/>
      <c r="CW1466" s="267"/>
      <c r="CX1466" s="267"/>
      <c r="CY1466" s="273"/>
      <c r="CZ1466" s="273"/>
      <c r="DA1466" s="267"/>
      <c r="DB1466" s="273"/>
      <c r="DC1466" s="267"/>
      <c r="DD1466" s="267"/>
      <c r="DE1466" s="267"/>
      <c r="DF1466" s="267"/>
      <c r="DG1466" s="267"/>
      <c r="DH1466" s="267"/>
      <c r="DI1466" s="267"/>
      <c r="DJ1466" s="267"/>
      <c r="DK1466" s="267"/>
      <c r="DL1466" s="267"/>
      <c r="DM1466" s="267"/>
      <c r="DN1466" s="267"/>
      <c r="DO1466" s="267"/>
      <c r="DP1466" s="267"/>
      <c r="DQ1466" s="267"/>
      <c r="DR1466" s="267"/>
      <c r="DS1466" s="267"/>
      <c r="DT1466" s="267"/>
      <c r="DU1466" s="267"/>
      <c r="DV1466" s="267"/>
      <c r="DW1466" s="273"/>
      <c r="DX1466" s="273"/>
      <c r="DY1466" s="267"/>
      <c r="DZ1466" s="273"/>
      <c r="EA1466" s="267"/>
      <c r="EB1466" s="267"/>
      <c r="EC1466" s="273"/>
      <c r="ED1466" s="273"/>
      <c r="EE1466" s="267"/>
      <c r="EF1466" s="273"/>
      <c r="EG1466" s="267"/>
      <c r="EH1466" s="267"/>
      <c r="EI1466" s="273"/>
      <c r="EJ1466" s="267"/>
      <c r="EK1466" s="267"/>
      <c r="EL1466" s="267"/>
      <c r="EM1466" s="273"/>
      <c r="EN1466" s="267"/>
      <c r="EO1466" s="273"/>
      <c r="EP1466" s="273"/>
      <c r="EQ1466" s="267"/>
      <c r="ER1466" s="273"/>
      <c r="ES1466" s="267"/>
      <c r="ET1466" s="267"/>
      <c r="EU1466" s="251"/>
      <c r="EV1466" s="251"/>
      <c r="EW1466" s="251"/>
      <c r="EX1466" s="251"/>
      <c r="EY1466" s="251"/>
      <c r="EZ1466" s="251"/>
      <c r="FA1466" s="730" t="s">
        <v>5555</v>
      </c>
      <c r="FB1466" s="730"/>
      <c r="FC1466" s="730"/>
      <c r="FD1466" s="730"/>
    </row>
    <row r="1467">
      <c r="A1467" s="729" t="s">
        <v>2227</v>
      </c>
      <c r="B1467" s="730" t="s">
        <v>5556</v>
      </c>
      <c r="C1467" s="734" t="s">
        <v>92</v>
      </c>
      <c r="D1467" s="730" t="s">
        <v>29</v>
      </c>
      <c r="E1467" s="746" t="s">
        <v>12</v>
      </c>
      <c r="F1467" s="276" t="s">
        <v>283</v>
      </c>
      <c r="G1467" s="730" t="s">
        <v>2229</v>
      </c>
      <c r="H1467" s="730" t="s">
        <v>321</v>
      </c>
      <c r="I1467" s="730" t="s">
        <v>13</v>
      </c>
      <c r="J1467" s="730" t="s">
        <v>25</v>
      </c>
      <c r="K1467" s="730" t="s">
        <v>1843</v>
      </c>
      <c r="L1467" s="730" t="s">
        <v>2020</v>
      </c>
      <c r="M1467" s="730" t="s">
        <v>85</v>
      </c>
      <c r="N1467" s="731">
        <v>42318.0</v>
      </c>
      <c r="O1467" s="731">
        <v>42318.0</v>
      </c>
      <c r="P1467" s="267"/>
      <c r="Q1467" s="268"/>
      <c r="R1467" s="268"/>
      <c r="S1467" s="314"/>
      <c r="T1467" s="736">
        <v>484.0</v>
      </c>
      <c r="U1467" s="737">
        <v>0.0</v>
      </c>
      <c r="V1467" s="737">
        <v>6.0</v>
      </c>
      <c r="W1467" s="737">
        <v>0.0</v>
      </c>
      <c r="X1467" s="738">
        <v>6.0</v>
      </c>
      <c r="Y1467" s="737">
        <v>4.0</v>
      </c>
      <c r="Z1467" s="737">
        <v>2.0</v>
      </c>
      <c r="AA1467" s="737">
        <v>0.0</v>
      </c>
      <c r="AB1467" s="738">
        <v>6.0</v>
      </c>
      <c r="AC1467" s="739">
        <v>0.67</v>
      </c>
      <c r="AD1467" s="740">
        <v>2.0</v>
      </c>
      <c r="AE1467" s="267"/>
      <c r="AF1467" s="732">
        <v>5.0</v>
      </c>
      <c r="AG1467" s="267"/>
      <c r="AH1467" s="732">
        <v>2.0</v>
      </c>
      <c r="AI1467" s="267"/>
      <c r="AJ1467" s="267"/>
      <c r="AK1467" s="273"/>
      <c r="AL1467" s="732">
        <v>1.0</v>
      </c>
      <c r="AM1467" s="267"/>
      <c r="AN1467" s="732">
        <v>2.0</v>
      </c>
      <c r="AO1467" s="732">
        <v>2.0</v>
      </c>
      <c r="AP1467" s="267"/>
      <c r="AQ1467" s="273"/>
      <c r="AR1467" s="273"/>
      <c r="AS1467" s="267"/>
      <c r="AT1467" s="273"/>
      <c r="AU1467" s="267"/>
      <c r="AV1467" s="267"/>
      <c r="AW1467" s="267"/>
      <c r="AX1467" s="267"/>
      <c r="AY1467" s="267"/>
      <c r="AZ1467" s="273"/>
      <c r="BA1467" s="273"/>
      <c r="BB1467" s="267"/>
      <c r="BC1467" s="267"/>
      <c r="BD1467" s="267"/>
      <c r="BE1467" s="267"/>
      <c r="BF1467" s="267"/>
      <c r="BG1467" s="273"/>
      <c r="BH1467" s="267"/>
      <c r="BI1467" s="267"/>
      <c r="BJ1467" s="267"/>
      <c r="BK1467" s="267"/>
      <c r="BL1467" s="267"/>
      <c r="BM1467" s="267"/>
      <c r="BN1467" s="267"/>
      <c r="BO1467" s="273"/>
      <c r="BP1467" s="267"/>
      <c r="BQ1467" s="267"/>
      <c r="BR1467" s="267"/>
      <c r="BS1467" s="267"/>
      <c r="BT1467" s="267"/>
      <c r="BU1467" s="273"/>
      <c r="BV1467" s="267"/>
      <c r="BW1467" s="267"/>
      <c r="BX1467" s="273"/>
      <c r="BY1467" s="267"/>
      <c r="BZ1467" s="267"/>
      <c r="CA1467" s="273"/>
      <c r="CB1467" s="267"/>
      <c r="CC1467" s="267"/>
      <c r="CD1467" s="273"/>
      <c r="CE1467" s="267"/>
      <c r="CF1467" s="267"/>
      <c r="CG1467" s="267"/>
      <c r="CH1467" s="267"/>
      <c r="CI1467" s="267"/>
      <c r="CJ1467" s="267"/>
      <c r="CK1467" s="267"/>
      <c r="CL1467" s="267"/>
      <c r="CM1467" s="267"/>
      <c r="CN1467" s="267"/>
      <c r="CO1467" s="267"/>
      <c r="CP1467" s="267"/>
      <c r="CQ1467" s="267"/>
      <c r="CR1467" s="267"/>
      <c r="CS1467" s="273"/>
      <c r="CT1467" s="267"/>
      <c r="CU1467" s="267"/>
      <c r="CV1467" s="267"/>
      <c r="CW1467" s="267"/>
      <c r="CX1467" s="267"/>
      <c r="CY1467" s="273"/>
      <c r="CZ1467" s="273"/>
      <c r="DA1467" s="267"/>
      <c r="DB1467" s="273"/>
      <c r="DC1467" s="267"/>
      <c r="DD1467" s="267"/>
      <c r="DE1467" s="267"/>
      <c r="DF1467" s="267"/>
      <c r="DG1467" s="267"/>
      <c r="DH1467" s="267"/>
      <c r="DI1467" s="267"/>
      <c r="DJ1467" s="267"/>
      <c r="DK1467" s="267"/>
      <c r="DL1467" s="267"/>
      <c r="DM1467" s="267"/>
      <c r="DN1467" s="267"/>
      <c r="DO1467" s="267"/>
      <c r="DP1467" s="267"/>
      <c r="DQ1467" s="267"/>
      <c r="DR1467" s="267"/>
      <c r="DS1467" s="267"/>
      <c r="DT1467" s="267"/>
      <c r="DU1467" s="267"/>
      <c r="DV1467" s="267"/>
      <c r="DW1467" s="273"/>
      <c r="DX1467" s="273"/>
      <c r="DY1467" s="267"/>
      <c r="DZ1467" s="273"/>
      <c r="EA1467" s="267"/>
      <c r="EB1467" s="267"/>
      <c r="EC1467" s="273"/>
      <c r="ED1467" s="273"/>
      <c r="EE1467" s="267"/>
      <c r="EF1467" s="273"/>
      <c r="EG1467" s="267"/>
      <c r="EH1467" s="267"/>
      <c r="EI1467" s="273"/>
      <c r="EJ1467" s="267"/>
      <c r="EK1467" s="267"/>
      <c r="EL1467" s="267"/>
      <c r="EM1467" s="273"/>
      <c r="EN1467" s="267"/>
      <c r="EO1467" s="273"/>
      <c r="EP1467" s="273"/>
      <c r="EQ1467" s="267"/>
      <c r="ER1467" s="273"/>
      <c r="ES1467" s="267"/>
      <c r="ET1467" s="267"/>
      <c r="EU1467" s="251"/>
      <c r="EV1467" s="251"/>
      <c r="EW1467" s="251"/>
      <c r="EX1467" s="251"/>
      <c r="EY1467" s="251"/>
      <c r="EZ1467" s="251"/>
      <c r="FA1467" s="730" t="s">
        <v>5557</v>
      </c>
      <c r="FB1467" s="730"/>
      <c r="FC1467" s="730"/>
      <c r="FD1467" s="730"/>
    </row>
    <row r="1468">
      <c r="A1468" s="729" t="s">
        <v>5558</v>
      </c>
      <c r="B1468" s="730" t="s">
        <v>5559</v>
      </c>
      <c r="C1468" s="734" t="s">
        <v>8</v>
      </c>
      <c r="D1468" s="730" t="s">
        <v>29</v>
      </c>
      <c r="E1468" s="746" t="s">
        <v>12</v>
      </c>
      <c r="F1468" s="276" t="s">
        <v>283</v>
      </c>
      <c r="G1468" s="730" t="s">
        <v>5560</v>
      </c>
      <c r="H1468" s="730" t="s">
        <v>2095</v>
      </c>
      <c r="I1468" s="730" t="s">
        <v>23</v>
      </c>
      <c r="J1468" s="730" t="s">
        <v>25</v>
      </c>
      <c r="K1468" s="730" t="s">
        <v>1843</v>
      </c>
      <c r="L1468" s="730" t="s">
        <v>1961</v>
      </c>
      <c r="M1468" s="730" t="s">
        <v>72</v>
      </c>
      <c r="N1468" s="731">
        <v>42278.0</v>
      </c>
      <c r="O1468" s="731">
        <v>42278.0</v>
      </c>
      <c r="P1468" s="267"/>
      <c r="Q1468" s="742">
        <v>42289.0</v>
      </c>
      <c r="R1468" s="268"/>
      <c r="S1468" s="314"/>
      <c r="T1468" s="736">
        <v>524.0</v>
      </c>
      <c r="U1468" s="737">
        <v>3.0</v>
      </c>
      <c r="V1468" s="737">
        <v>1.0</v>
      </c>
      <c r="W1468" s="737">
        <v>0.0</v>
      </c>
      <c r="X1468" s="738">
        <v>4.0</v>
      </c>
      <c r="Y1468" s="737">
        <v>1.0</v>
      </c>
      <c r="Z1468" s="737">
        <v>0.0</v>
      </c>
      <c r="AA1468" s="737">
        <v>0.0</v>
      </c>
      <c r="AB1468" s="738">
        <v>1.0</v>
      </c>
      <c r="AC1468" s="739">
        <v>0.25</v>
      </c>
      <c r="AD1468" s="740">
        <v>1.0</v>
      </c>
      <c r="AE1468" s="732">
        <v>1.0</v>
      </c>
      <c r="AF1468" s="732">
        <v>1.0</v>
      </c>
      <c r="AG1468" s="267"/>
      <c r="AH1468" s="267"/>
      <c r="AI1468" s="267"/>
      <c r="AJ1468" s="267"/>
      <c r="AK1468" s="733">
        <v>2.0</v>
      </c>
      <c r="AL1468" s="267"/>
      <c r="AM1468" s="267"/>
      <c r="AN1468" s="732">
        <v>1.0</v>
      </c>
      <c r="AO1468" s="267"/>
      <c r="AP1468" s="267"/>
      <c r="AQ1468" s="273"/>
      <c r="AR1468" s="273"/>
      <c r="AS1468" s="267"/>
      <c r="AT1468" s="273"/>
      <c r="AU1468" s="267"/>
      <c r="AV1468" s="267"/>
      <c r="AW1468" s="267"/>
      <c r="AX1468" s="267"/>
      <c r="AY1468" s="267"/>
      <c r="AZ1468" s="273"/>
      <c r="BA1468" s="273"/>
      <c r="BB1468" s="267"/>
      <c r="BC1468" s="267"/>
      <c r="BD1468" s="267"/>
      <c r="BE1468" s="267"/>
      <c r="BF1468" s="267"/>
      <c r="BG1468" s="273"/>
      <c r="BH1468" s="267"/>
      <c r="BI1468" s="267"/>
      <c r="BJ1468" s="267"/>
      <c r="BK1468" s="267"/>
      <c r="BL1468" s="267"/>
      <c r="BM1468" s="267"/>
      <c r="BN1468" s="267"/>
      <c r="BO1468" s="273"/>
      <c r="BP1468" s="267"/>
      <c r="BQ1468" s="267"/>
      <c r="BR1468" s="267"/>
      <c r="BS1468" s="267"/>
      <c r="BT1468" s="267"/>
      <c r="BU1468" s="273"/>
      <c r="BV1468" s="267"/>
      <c r="BW1468" s="267"/>
      <c r="BX1468" s="273"/>
      <c r="BY1468" s="267"/>
      <c r="BZ1468" s="267"/>
      <c r="CA1468" s="273"/>
      <c r="CB1468" s="267"/>
      <c r="CC1468" s="267"/>
      <c r="CD1468" s="273"/>
      <c r="CE1468" s="267"/>
      <c r="CF1468" s="267"/>
      <c r="CG1468" s="267"/>
      <c r="CH1468" s="267"/>
      <c r="CI1468" s="267"/>
      <c r="CJ1468" s="267"/>
      <c r="CK1468" s="267"/>
      <c r="CL1468" s="267"/>
      <c r="CM1468" s="267"/>
      <c r="CN1468" s="267"/>
      <c r="CO1468" s="267"/>
      <c r="CP1468" s="267"/>
      <c r="CQ1468" s="267"/>
      <c r="CR1468" s="267"/>
      <c r="CS1468" s="273"/>
      <c r="CT1468" s="267"/>
      <c r="CU1468" s="267"/>
      <c r="CV1468" s="267"/>
      <c r="CW1468" s="267"/>
      <c r="CX1468" s="267"/>
      <c r="CY1468" s="273"/>
      <c r="CZ1468" s="273"/>
      <c r="DA1468" s="267"/>
      <c r="DB1468" s="273"/>
      <c r="DC1468" s="267"/>
      <c r="DD1468" s="267"/>
      <c r="DE1468" s="267"/>
      <c r="DF1468" s="267"/>
      <c r="DG1468" s="267"/>
      <c r="DH1468" s="267"/>
      <c r="DI1468" s="267"/>
      <c r="DJ1468" s="267"/>
      <c r="DK1468" s="267"/>
      <c r="DL1468" s="267"/>
      <c r="DM1468" s="267"/>
      <c r="DN1468" s="267"/>
      <c r="DO1468" s="267"/>
      <c r="DP1468" s="267"/>
      <c r="DQ1468" s="267"/>
      <c r="DR1468" s="267"/>
      <c r="DS1468" s="267"/>
      <c r="DT1468" s="267"/>
      <c r="DU1468" s="267"/>
      <c r="DV1468" s="267"/>
      <c r="DW1468" s="273"/>
      <c r="DX1468" s="273"/>
      <c r="DY1468" s="267"/>
      <c r="DZ1468" s="273"/>
      <c r="EA1468" s="267"/>
      <c r="EB1468" s="267"/>
      <c r="EC1468" s="273"/>
      <c r="ED1468" s="273"/>
      <c r="EE1468" s="267"/>
      <c r="EF1468" s="273"/>
      <c r="EG1468" s="267"/>
      <c r="EH1468" s="267"/>
      <c r="EI1468" s="273"/>
      <c r="EJ1468" s="267"/>
      <c r="EK1468" s="267"/>
      <c r="EL1468" s="267"/>
      <c r="EM1468" s="273"/>
      <c r="EN1468" s="267"/>
      <c r="EO1468" s="273"/>
      <c r="EP1468" s="273"/>
      <c r="EQ1468" s="267"/>
      <c r="ER1468" s="273"/>
      <c r="ES1468" s="267"/>
      <c r="ET1468" s="267"/>
      <c r="EU1468" s="251"/>
      <c r="EV1468" s="251"/>
      <c r="EW1468" s="251"/>
      <c r="EX1468" s="251"/>
      <c r="EY1468" s="251"/>
      <c r="EZ1468" s="251"/>
      <c r="FA1468" s="730" t="s">
        <v>5561</v>
      </c>
      <c r="FB1468" s="730"/>
      <c r="FC1468" s="730"/>
      <c r="FD1468" s="730"/>
    </row>
    <row r="1469">
      <c r="A1469" s="729" t="s">
        <v>5562</v>
      </c>
      <c r="B1469" s="730" t="s">
        <v>5563</v>
      </c>
      <c r="C1469" s="734" t="s">
        <v>8</v>
      </c>
      <c r="D1469" s="730" t="s">
        <v>29</v>
      </c>
      <c r="E1469" s="746" t="s">
        <v>12</v>
      </c>
      <c r="F1469" s="276" t="s">
        <v>283</v>
      </c>
      <c r="G1469" s="730" t="s">
        <v>1292</v>
      </c>
      <c r="H1469" s="730" t="s">
        <v>1108</v>
      </c>
      <c r="I1469" s="730" t="s">
        <v>23</v>
      </c>
      <c r="J1469" s="730" t="s">
        <v>25</v>
      </c>
      <c r="K1469" s="730" t="s">
        <v>1843</v>
      </c>
      <c r="L1469" s="730" t="s">
        <v>1978</v>
      </c>
      <c r="M1469" s="730" t="s">
        <v>50</v>
      </c>
      <c r="N1469" s="731">
        <v>42271.0</v>
      </c>
      <c r="O1469" s="274"/>
      <c r="P1469" s="267"/>
      <c r="Q1469" s="268"/>
      <c r="R1469" s="268"/>
      <c r="S1469" s="314"/>
      <c r="T1469" s="736">
        <v>531.0</v>
      </c>
      <c r="U1469" s="737">
        <v>3.0</v>
      </c>
      <c r="V1469" s="737">
        <v>0.0</v>
      </c>
      <c r="W1469" s="737">
        <v>0.0</v>
      </c>
      <c r="X1469" s="738">
        <v>3.0</v>
      </c>
      <c r="Y1469" s="737">
        <v>0.0</v>
      </c>
      <c r="Z1469" s="737">
        <v>0.0</v>
      </c>
      <c r="AA1469" s="737">
        <v>0.0</v>
      </c>
      <c r="AB1469" s="738">
        <v>0.0</v>
      </c>
      <c r="AC1469" s="739">
        <v>0.0</v>
      </c>
      <c r="AD1469" s="740">
        <v>0.0</v>
      </c>
      <c r="AE1469" s="732">
        <v>2.0</v>
      </c>
      <c r="AF1469" s="267"/>
      <c r="AG1469" s="267"/>
      <c r="AH1469" s="267"/>
      <c r="AI1469" s="267"/>
      <c r="AJ1469" s="267"/>
      <c r="AK1469" s="733">
        <v>1.0</v>
      </c>
      <c r="AL1469" s="267"/>
      <c r="AM1469" s="267"/>
      <c r="AN1469" s="267"/>
      <c r="AO1469" s="267"/>
      <c r="AP1469" s="267"/>
      <c r="AQ1469" s="273"/>
      <c r="AR1469" s="273"/>
      <c r="AS1469" s="267"/>
      <c r="AT1469" s="273"/>
      <c r="AU1469" s="267"/>
      <c r="AV1469" s="267"/>
      <c r="AW1469" s="267"/>
      <c r="AX1469" s="267"/>
      <c r="AY1469" s="267"/>
      <c r="AZ1469" s="273"/>
      <c r="BA1469" s="273"/>
      <c r="BB1469" s="267"/>
      <c r="BC1469" s="267"/>
      <c r="BD1469" s="267"/>
      <c r="BE1469" s="267"/>
      <c r="BF1469" s="267"/>
      <c r="BG1469" s="273"/>
      <c r="BH1469" s="267"/>
      <c r="BI1469" s="267"/>
      <c r="BJ1469" s="267"/>
      <c r="BK1469" s="267"/>
      <c r="BL1469" s="267"/>
      <c r="BM1469" s="267"/>
      <c r="BN1469" s="267"/>
      <c r="BO1469" s="273"/>
      <c r="BP1469" s="267"/>
      <c r="BQ1469" s="267"/>
      <c r="BR1469" s="267"/>
      <c r="BS1469" s="267"/>
      <c r="BT1469" s="267"/>
      <c r="BU1469" s="273"/>
      <c r="BV1469" s="267"/>
      <c r="BW1469" s="267"/>
      <c r="BX1469" s="273"/>
      <c r="BY1469" s="267"/>
      <c r="BZ1469" s="267"/>
      <c r="CA1469" s="273"/>
      <c r="CB1469" s="267"/>
      <c r="CC1469" s="267"/>
      <c r="CD1469" s="273"/>
      <c r="CE1469" s="267"/>
      <c r="CF1469" s="267"/>
      <c r="CG1469" s="267"/>
      <c r="CH1469" s="267"/>
      <c r="CI1469" s="267"/>
      <c r="CJ1469" s="267"/>
      <c r="CK1469" s="267"/>
      <c r="CL1469" s="267"/>
      <c r="CM1469" s="267"/>
      <c r="CN1469" s="267"/>
      <c r="CO1469" s="267"/>
      <c r="CP1469" s="267"/>
      <c r="CQ1469" s="267"/>
      <c r="CR1469" s="267"/>
      <c r="CS1469" s="273"/>
      <c r="CT1469" s="267"/>
      <c r="CU1469" s="267"/>
      <c r="CV1469" s="267"/>
      <c r="CW1469" s="267"/>
      <c r="CX1469" s="267"/>
      <c r="CY1469" s="273"/>
      <c r="CZ1469" s="273"/>
      <c r="DA1469" s="267"/>
      <c r="DB1469" s="273"/>
      <c r="DC1469" s="267"/>
      <c r="DD1469" s="267"/>
      <c r="DE1469" s="267"/>
      <c r="DF1469" s="267"/>
      <c r="DG1469" s="267"/>
      <c r="DH1469" s="267"/>
      <c r="DI1469" s="267"/>
      <c r="DJ1469" s="267"/>
      <c r="DK1469" s="267"/>
      <c r="DL1469" s="267"/>
      <c r="DM1469" s="267"/>
      <c r="DN1469" s="267"/>
      <c r="DO1469" s="267"/>
      <c r="DP1469" s="267"/>
      <c r="DQ1469" s="267"/>
      <c r="DR1469" s="267"/>
      <c r="DS1469" s="267"/>
      <c r="DT1469" s="267"/>
      <c r="DU1469" s="267"/>
      <c r="DV1469" s="267"/>
      <c r="DW1469" s="273"/>
      <c r="DX1469" s="273"/>
      <c r="DY1469" s="267"/>
      <c r="DZ1469" s="273"/>
      <c r="EA1469" s="267"/>
      <c r="EB1469" s="267"/>
      <c r="EC1469" s="273"/>
      <c r="ED1469" s="273"/>
      <c r="EE1469" s="267"/>
      <c r="EF1469" s="273"/>
      <c r="EG1469" s="267"/>
      <c r="EH1469" s="267"/>
      <c r="EI1469" s="273"/>
      <c r="EJ1469" s="267"/>
      <c r="EK1469" s="267"/>
      <c r="EL1469" s="267"/>
      <c r="EM1469" s="273"/>
      <c r="EN1469" s="267"/>
      <c r="EO1469" s="273"/>
      <c r="EP1469" s="273"/>
      <c r="EQ1469" s="267"/>
      <c r="ER1469" s="273"/>
      <c r="ES1469" s="267"/>
      <c r="ET1469" s="267"/>
      <c r="EU1469" s="251"/>
      <c r="EV1469" s="251"/>
      <c r="EW1469" s="251"/>
      <c r="EX1469" s="251"/>
      <c r="EY1469" s="251"/>
      <c r="EZ1469" s="251"/>
      <c r="FA1469" s="730" t="s">
        <v>5564</v>
      </c>
      <c r="FB1469" s="730"/>
      <c r="FC1469" s="730"/>
      <c r="FD1469" s="730"/>
    </row>
    <row r="1470">
      <c r="A1470" s="729" t="s">
        <v>5565</v>
      </c>
      <c r="B1470" s="730" t="s">
        <v>2568</v>
      </c>
      <c r="C1470" s="734" t="s">
        <v>79</v>
      </c>
      <c r="D1470" s="730" t="s">
        <v>29</v>
      </c>
      <c r="E1470" s="754" t="s">
        <v>30</v>
      </c>
      <c r="F1470" s="253" t="s">
        <v>283</v>
      </c>
      <c r="G1470" s="730" t="s">
        <v>5566</v>
      </c>
      <c r="H1470" s="730" t="s">
        <v>968</v>
      </c>
      <c r="I1470" s="730" t="s">
        <v>23</v>
      </c>
      <c r="J1470" s="730" t="s">
        <v>25</v>
      </c>
      <c r="K1470" s="730" t="s">
        <v>2128</v>
      </c>
      <c r="L1470" s="730" t="s">
        <v>2260</v>
      </c>
      <c r="M1470" s="730" t="s">
        <v>65</v>
      </c>
      <c r="N1470" s="731">
        <v>42221.0</v>
      </c>
      <c r="O1470" s="274"/>
      <c r="P1470" s="267"/>
      <c r="Q1470" s="268"/>
      <c r="R1470" s="268"/>
      <c r="S1470" s="314"/>
      <c r="T1470" s="736">
        <v>581.0</v>
      </c>
      <c r="U1470" s="737">
        <v>5.0</v>
      </c>
      <c r="V1470" s="737">
        <v>0.0</v>
      </c>
      <c r="W1470" s="737">
        <v>0.0</v>
      </c>
      <c r="X1470" s="738">
        <v>5.0</v>
      </c>
      <c r="Y1470" s="737">
        <v>1.0</v>
      </c>
      <c r="Z1470" s="737">
        <v>0.0</v>
      </c>
      <c r="AA1470" s="737">
        <v>0.0</v>
      </c>
      <c r="AB1470" s="738">
        <v>1.0</v>
      </c>
      <c r="AC1470" s="739">
        <v>0.2</v>
      </c>
      <c r="AD1470" s="740">
        <v>1.0</v>
      </c>
      <c r="AE1470" s="732">
        <v>3.0</v>
      </c>
      <c r="AF1470" s="267"/>
      <c r="AG1470" s="267"/>
      <c r="AH1470" s="267"/>
      <c r="AI1470" s="267"/>
      <c r="AJ1470" s="267"/>
      <c r="AK1470" s="733">
        <v>1.0</v>
      </c>
      <c r="AL1470" s="267"/>
      <c r="AM1470" s="267"/>
      <c r="AN1470" s="267"/>
      <c r="AO1470" s="267"/>
      <c r="AP1470" s="267"/>
      <c r="AQ1470" s="273"/>
      <c r="AR1470" s="273"/>
      <c r="AS1470" s="267"/>
      <c r="AT1470" s="733">
        <v>1.0</v>
      </c>
      <c r="AU1470" s="267"/>
      <c r="AV1470" s="267"/>
      <c r="AW1470" s="732">
        <v>1.0</v>
      </c>
      <c r="AX1470" s="267"/>
      <c r="AY1470" s="267"/>
      <c r="AZ1470" s="273"/>
      <c r="BA1470" s="273"/>
      <c r="BB1470" s="267"/>
      <c r="BC1470" s="267"/>
      <c r="BD1470" s="267"/>
      <c r="BE1470" s="267"/>
      <c r="BF1470" s="267"/>
      <c r="BG1470" s="273"/>
      <c r="BH1470" s="267"/>
      <c r="BI1470" s="267"/>
      <c r="BJ1470" s="267"/>
      <c r="BK1470" s="267"/>
      <c r="BL1470" s="267"/>
      <c r="BM1470" s="267"/>
      <c r="BN1470" s="267"/>
      <c r="BO1470" s="273"/>
      <c r="BP1470" s="267"/>
      <c r="BQ1470" s="267"/>
      <c r="BR1470" s="267"/>
      <c r="BS1470" s="267"/>
      <c r="BT1470" s="267"/>
      <c r="BU1470" s="273"/>
      <c r="BV1470" s="267"/>
      <c r="BW1470" s="267"/>
      <c r="BX1470" s="273"/>
      <c r="BY1470" s="267"/>
      <c r="BZ1470" s="267"/>
      <c r="CA1470" s="273"/>
      <c r="CB1470" s="267"/>
      <c r="CC1470" s="267"/>
      <c r="CD1470" s="273"/>
      <c r="CE1470" s="267"/>
      <c r="CF1470" s="267"/>
      <c r="CG1470" s="267"/>
      <c r="CH1470" s="267"/>
      <c r="CI1470" s="267"/>
      <c r="CJ1470" s="267"/>
      <c r="CK1470" s="267"/>
      <c r="CL1470" s="267"/>
      <c r="CM1470" s="267"/>
      <c r="CN1470" s="267"/>
      <c r="CO1470" s="267"/>
      <c r="CP1470" s="267"/>
      <c r="CQ1470" s="267"/>
      <c r="CR1470" s="267"/>
      <c r="CS1470" s="273"/>
      <c r="CT1470" s="267"/>
      <c r="CU1470" s="267"/>
      <c r="CV1470" s="267"/>
      <c r="CW1470" s="267"/>
      <c r="CX1470" s="267"/>
      <c r="CY1470" s="273"/>
      <c r="CZ1470" s="273"/>
      <c r="DA1470" s="267"/>
      <c r="DB1470" s="273"/>
      <c r="DC1470" s="267"/>
      <c r="DD1470" s="267"/>
      <c r="DE1470" s="267"/>
      <c r="DF1470" s="267"/>
      <c r="DG1470" s="267"/>
      <c r="DH1470" s="267"/>
      <c r="DI1470" s="267"/>
      <c r="DJ1470" s="267"/>
      <c r="DK1470" s="267"/>
      <c r="DL1470" s="267"/>
      <c r="DM1470" s="267"/>
      <c r="DN1470" s="267"/>
      <c r="DO1470" s="267"/>
      <c r="DP1470" s="267"/>
      <c r="DQ1470" s="267"/>
      <c r="DR1470" s="267"/>
      <c r="DS1470" s="267"/>
      <c r="DT1470" s="267"/>
      <c r="DU1470" s="267"/>
      <c r="DV1470" s="267"/>
      <c r="DW1470" s="273"/>
      <c r="DX1470" s="273"/>
      <c r="DY1470" s="267"/>
      <c r="DZ1470" s="273"/>
      <c r="EA1470" s="267"/>
      <c r="EB1470" s="267"/>
      <c r="EC1470" s="273"/>
      <c r="ED1470" s="273"/>
      <c r="EE1470" s="267"/>
      <c r="EF1470" s="273"/>
      <c r="EG1470" s="267"/>
      <c r="EH1470" s="267"/>
      <c r="EI1470" s="273"/>
      <c r="EJ1470" s="267"/>
      <c r="EK1470" s="267"/>
      <c r="EL1470" s="267"/>
      <c r="EM1470" s="273"/>
      <c r="EN1470" s="267"/>
      <c r="EO1470" s="273"/>
      <c r="EP1470" s="273"/>
      <c r="EQ1470" s="267"/>
      <c r="ER1470" s="273"/>
      <c r="ES1470" s="267"/>
      <c r="ET1470" s="267"/>
      <c r="EU1470" s="251"/>
      <c r="EV1470" s="251"/>
      <c r="EW1470" s="251"/>
      <c r="EX1470" s="251"/>
      <c r="EY1470" s="251"/>
      <c r="EZ1470" s="251"/>
      <c r="FA1470" s="730" t="s">
        <v>5567</v>
      </c>
      <c r="FB1470" s="730"/>
      <c r="FC1470" s="730"/>
      <c r="FD1470" s="730"/>
    </row>
    <row r="1471">
      <c r="A1471" s="729" t="s">
        <v>5568</v>
      </c>
      <c r="B1471" s="730" t="s">
        <v>5569</v>
      </c>
      <c r="C1471" s="734" t="s">
        <v>79</v>
      </c>
      <c r="D1471" s="730" t="s">
        <v>29</v>
      </c>
      <c r="E1471" s="746" t="s">
        <v>12</v>
      </c>
      <c r="F1471" s="746" t="s">
        <v>277</v>
      </c>
      <c r="G1471" s="730" t="s">
        <v>5570</v>
      </c>
      <c r="H1471" s="730" t="s">
        <v>5571</v>
      </c>
      <c r="I1471" s="730" t="s">
        <v>23</v>
      </c>
      <c r="J1471" s="730" t="s">
        <v>25</v>
      </c>
      <c r="K1471" s="730" t="s">
        <v>1843</v>
      </c>
      <c r="L1471" s="730" t="s">
        <v>1956</v>
      </c>
      <c r="M1471" s="730" t="s">
        <v>125</v>
      </c>
      <c r="N1471" s="731">
        <v>42213.0</v>
      </c>
      <c r="O1471" s="274"/>
      <c r="P1471" s="267"/>
      <c r="Q1471" s="742">
        <v>42305.0</v>
      </c>
      <c r="R1471" s="268"/>
      <c r="S1471" s="314"/>
      <c r="T1471" s="736">
        <v>589.0</v>
      </c>
      <c r="U1471" s="737">
        <v>2.0</v>
      </c>
      <c r="V1471" s="737">
        <v>0.0</v>
      </c>
      <c r="W1471" s="737">
        <v>0.0</v>
      </c>
      <c r="X1471" s="738">
        <v>2.0</v>
      </c>
      <c r="Y1471" s="737">
        <v>1.0</v>
      </c>
      <c r="Z1471" s="737">
        <v>0.0</v>
      </c>
      <c r="AA1471" s="737">
        <v>0.0</v>
      </c>
      <c r="AB1471" s="738">
        <v>1.0</v>
      </c>
      <c r="AC1471" s="739">
        <v>0.5</v>
      </c>
      <c r="AD1471" s="740">
        <v>1.0</v>
      </c>
      <c r="AE1471" s="267"/>
      <c r="AF1471" s="267"/>
      <c r="AG1471" s="267"/>
      <c r="AH1471" s="267"/>
      <c r="AI1471" s="267"/>
      <c r="AJ1471" s="267"/>
      <c r="AK1471" s="273"/>
      <c r="AL1471" s="267"/>
      <c r="AM1471" s="267"/>
      <c r="AN1471" s="267"/>
      <c r="AO1471" s="267"/>
      <c r="AP1471" s="267"/>
      <c r="AQ1471" s="273"/>
      <c r="AR1471" s="273"/>
      <c r="AS1471" s="267"/>
      <c r="AT1471" s="273"/>
      <c r="AU1471" s="267"/>
      <c r="AV1471" s="267"/>
      <c r="AW1471" s="267"/>
      <c r="AX1471" s="267"/>
      <c r="AY1471" s="267"/>
      <c r="AZ1471" s="273"/>
      <c r="BA1471" s="273"/>
      <c r="BB1471" s="267"/>
      <c r="BC1471" s="267"/>
      <c r="BD1471" s="267"/>
      <c r="BE1471" s="267"/>
      <c r="BF1471" s="267"/>
      <c r="BG1471" s="273"/>
      <c r="BH1471" s="267"/>
      <c r="BI1471" s="732">
        <v>2.0</v>
      </c>
      <c r="BJ1471" s="267"/>
      <c r="BK1471" s="267"/>
      <c r="BL1471" s="267"/>
      <c r="BM1471" s="267"/>
      <c r="BN1471" s="267"/>
      <c r="BO1471" s="273"/>
      <c r="BP1471" s="267"/>
      <c r="BQ1471" s="267"/>
      <c r="BR1471" s="267"/>
      <c r="BS1471" s="267"/>
      <c r="BT1471" s="267"/>
      <c r="BU1471" s="273"/>
      <c r="BV1471" s="267"/>
      <c r="BW1471" s="267"/>
      <c r="BX1471" s="273"/>
      <c r="BY1471" s="267"/>
      <c r="BZ1471" s="267"/>
      <c r="CA1471" s="273"/>
      <c r="CB1471" s="267"/>
      <c r="CC1471" s="267"/>
      <c r="CD1471" s="273"/>
      <c r="CE1471" s="267"/>
      <c r="CF1471" s="267"/>
      <c r="CG1471" s="267"/>
      <c r="CH1471" s="267"/>
      <c r="CI1471" s="267"/>
      <c r="CJ1471" s="732">
        <v>1.0</v>
      </c>
      <c r="CK1471" s="267"/>
      <c r="CL1471" s="267"/>
      <c r="CM1471" s="267"/>
      <c r="CN1471" s="267"/>
      <c r="CO1471" s="267"/>
      <c r="CP1471" s="267"/>
      <c r="CQ1471" s="267"/>
      <c r="CR1471" s="267"/>
      <c r="CS1471" s="273"/>
      <c r="CT1471" s="267"/>
      <c r="CU1471" s="267"/>
      <c r="CV1471" s="267"/>
      <c r="CW1471" s="267"/>
      <c r="CX1471" s="267"/>
      <c r="CY1471" s="273"/>
      <c r="CZ1471" s="273"/>
      <c r="DA1471" s="267"/>
      <c r="DB1471" s="273"/>
      <c r="DC1471" s="267"/>
      <c r="DD1471" s="267"/>
      <c r="DE1471" s="267"/>
      <c r="DF1471" s="267"/>
      <c r="DG1471" s="267"/>
      <c r="DH1471" s="267"/>
      <c r="DI1471" s="267"/>
      <c r="DJ1471" s="267"/>
      <c r="DK1471" s="267"/>
      <c r="DL1471" s="267"/>
      <c r="DM1471" s="267"/>
      <c r="DN1471" s="267"/>
      <c r="DO1471" s="267"/>
      <c r="DP1471" s="267"/>
      <c r="DQ1471" s="267"/>
      <c r="DR1471" s="267"/>
      <c r="DS1471" s="267"/>
      <c r="DT1471" s="267"/>
      <c r="DU1471" s="267"/>
      <c r="DV1471" s="267"/>
      <c r="DW1471" s="273"/>
      <c r="DX1471" s="273"/>
      <c r="DY1471" s="267"/>
      <c r="DZ1471" s="273"/>
      <c r="EA1471" s="267"/>
      <c r="EB1471" s="267"/>
      <c r="EC1471" s="273"/>
      <c r="ED1471" s="273"/>
      <c r="EE1471" s="267"/>
      <c r="EF1471" s="273"/>
      <c r="EG1471" s="267"/>
      <c r="EH1471" s="267"/>
      <c r="EI1471" s="273"/>
      <c r="EJ1471" s="267"/>
      <c r="EK1471" s="267"/>
      <c r="EL1471" s="267"/>
      <c r="EM1471" s="273"/>
      <c r="EN1471" s="267"/>
      <c r="EO1471" s="273"/>
      <c r="EP1471" s="273"/>
      <c r="EQ1471" s="267"/>
      <c r="ER1471" s="273"/>
      <c r="ES1471" s="267"/>
      <c r="ET1471" s="267"/>
      <c r="EU1471" s="251"/>
      <c r="EV1471" s="251"/>
      <c r="EW1471" s="251"/>
      <c r="EX1471" s="251"/>
      <c r="EY1471" s="251"/>
      <c r="EZ1471" s="251"/>
      <c r="FA1471" s="730" t="s">
        <v>5572</v>
      </c>
      <c r="FB1471" s="730"/>
      <c r="FC1471" s="730"/>
      <c r="FD1471" s="730"/>
    </row>
    <row r="1472">
      <c r="A1472" s="729" t="s">
        <v>5573</v>
      </c>
      <c r="B1472" s="730" t="s">
        <v>5574</v>
      </c>
      <c r="C1472" s="734" t="s">
        <v>8</v>
      </c>
      <c r="D1472" s="730" t="s">
        <v>29</v>
      </c>
      <c r="E1472" s="754" t="s">
        <v>30</v>
      </c>
      <c r="F1472" s="754" t="s">
        <v>277</v>
      </c>
      <c r="G1472" s="730" t="s">
        <v>3222</v>
      </c>
      <c r="H1472" s="730" t="s">
        <v>5575</v>
      </c>
      <c r="I1472" s="730" t="s">
        <v>23</v>
      </c>
      <c r="J1472" s="730" t="s">
        <v>25</v>
      </c>
      <c r="K1472" s="730" t="s">
        <v>2128</v>
      </c>
      <c r="L1472" s="730" t="s">
        <v>1961</v>
      </c>
      <c r="M1472" s="730" t="s">
        <v>72</v>
      </c>
      <c r="N1472" s="731">
        <v>42187.0</v>
      </c>
      <c r="O1472" s="274"/>
      <c r="P1472" s="267"/>
      <c r="Q1472" s="268"/>
      <c r="R1472" s="268"/>
      <c r="S1472" s="314"/>
      <c r="T1472" s="736">
        <v>615.0</v>
      </c>
      <c r="U1472" s="737">
        <v>8.0</v>
      </c>
      <c r="V1472" s="737">
        <v>0.0</v>
      </c>
      <c r="W1472" s="737">
        <v>0.0</v>
      </c>
      <c r="X1472" s="738">
        <v>8.0</v>
      </c>
      <c r="Y1472" s="737">
        <v>6.0</v>
      </c>
      <c r="Z1472" s="737">
        <v>1.0</v>
      </c>
      <c r="AA1472" s="737">
        <v>0.0</v>
      </c>
      <c r="AB1472" s="738">
        <v>7.0</v>
      </c>
      <c r="AC1472" s="739">
        <v>0.75</v>
      </c>
      <c r="AD1472" s="740">
        <v>6.0</v>
      </c>
      <c r="AE1472" s="732">
        <v>2.0</v>
      </c>
      <c r="AF1472" s="267"/>
      <c r="AG1472" s="267"/>
      <c r="AH1472" s="267"/>
      <c r="AI1472" s="267"/>
      <c r="AJ1472" s="267"/>
      <c r="AK1472" s="733">
        <v>1.0</v>
      </c>
      <c r="AL1472" s="267"/>
      <c r="AM1472" s="267"/>
      <c r="AN1472" s="732">
        <v>2.0</v>
      </c>
      <c r="AO1472" s="267"/>
      <c r="AP1472" s="267"/>
      <c r="AQ1472" s="733">
        <v>3.0</v>
      </c>
      <c r="AR1472" s="273"/>
      <c r="AS1472" s="267"/>
      <c r="AT1472" s="733">
        <v>1.0</v>
      </c>
      <c r="AU1472" s="267"/>
      <c r="AV1472" s="267"/>
      <c r="AW1472" s="732">
        <v>2.0</v>
      </c>
      <c r="AX1472" s="267"/>
      <c r="AY1472" s="267"/>
      <c r="AZ1472" s="733">
        <v>3.0</v>
      </c>
      <c r="BA1472" s="273"/>
      <c r="BB1472" s="267"/>
      <c r="BC1472" s="267"/>
      <c r="BD1472" s="267"/>
      <c r="BE1472" s="267"/>
      <c r="BF1472" s="267"/>
      <c r="BG1472" s="273"/>
      <c r="BH1472" s="267"/>
      <c r="BI1472" s="267"/>
      <c r="BJ1472" s="267"/>
      <c r="BK1472" s="267"/>
      <c r="BL1472" s="267"/>
      <c r="BM1472" s="732">
        <v>1.0</v>
      </c>
      <c r="BN1472" s="267"/>
      <c r="BO1472" s="273"/>
      <c r="BP1472" s="267"/>
      <c r="BQ1472" s="267"/>
      <c r="BR1472" s="267"/>
      <c r="BS1472" s="267"/>
      <c r="BT1472" s="267"/>
      <c r="BU1472" s="273"/>
      <c r="BV1472" s="267"/>
      <c r="BW1472" s="267"/>
      <c r="BX1472" s="273"/>
      <c r="BY1472" s="267"/>
      <c r="BZ1472" s="267"/>
      <c r="CA1472" s="273"/>
      <c r="CB1472" s="267"/>
      <c r="CC1472" s="267"/>
      <c r="CD1472" s="273"/>
      <c r="CE1472" s="267"/>
      <c r="CF1472" s="267"/>
      <c r="CG1472" s="267"/>
      <c r="CH1472" s="267"/>
      <c r="CI1472" s="267"/>
      <c r="CJ1472" s="267"/>
      <c r="CK1472" s="267"/>
      <c r="CL1472" s="267"/>
      <c r="CM1472" s="267"/>
      <c r="CN1472" s="267"/>
      <c r="CO1472" s="267"/>
      <c r="CP1472" s="267"/>
      <c r="CQ1472" s="267"/>
      <c r="CR1472" s="267"/>
      <c r="CS1472" s="273"/>
      <c r="CT1472" s="267"/>
      <c r="CU1472" s="267"/>
      <c r="CV1472" s="267"/>
      <c r="CW1472" s="267"/>
      <c r="CX1472" s="267"/>
      <c r="CY1472" s="273"/>
      <c r="CZ1472" s="273"/>
      <c r="DA1472" s="267"/>
      <c r="DB1472" s="273"/>
      <c r="DC1472" s="267"/>
      <c r="DD1472" s="267"/>
      <c r="DE1472" s="267"/>
      <c r="DF1472" s="267"/>
      <c r="DG1472" s="267"/>
      <c r="DH1472" s="267"/>
      <c r="DI1472" s="267"/>
      <c r="DJ1472" s="267"/>
      <c r="DK1472" s="267"/>
      <c r="DL1472" s="267"/>
      <c r="DM1472" s="267"/>
      <c r="DN1472" s="267"/>
      <c r="DO1472" s="267"/>
      <c r="DP1472" s="267"/>
      <c r="DQ1472" s="267"/>
      <c r="DR1472" s="267"/>
      <c r="DS1472" s="267"/>
      <c r="DT1472" s="267"/>
      <c r="DU1472" s="267"/>
      <c r="DV1472" s="267"/>
      <c r="DW1472" s="273"/>
      <c r="DX1472" s="273"/>
      <c r="DY1472" s="267"/>
      <c r="DZ1472" s="273"/>
      <c r="EA1472" s="267"/>
      <c r="EB1472" s="267"/>
      <c r="EC1472" s="273"/>
      <c r="ED1472" s="273"/>
      <c r="EE1472" s="267"/>
      <c r="EF1472" s="273"/>
      <c r="EG1472" s="267"/>
      <c r="EH1472" s="267"/>
      <c r="EI1472" s="273"/>
      <c r="EJ1472" s="267"/>
      <c r="EK1472" s="267"/>
      <c r="EL1472" s="267"/>
      <c r="EM1472" s="273"/>
      <c r="EN1472" s="267"/>
      <c r="EO1472" s="273"/>
      <c r="EP1472" s="273"/>
      <c r="EQ1472" s="267"/>
      <c r="ER1472" s="273"/>
      <c r="ES1472" s="267"/>
      <c r="ET1472" s="267"/>
      <c r="EU1472" s="251"/>
      <c r="EV1472" s="251"/>
      <c r="EW1472" s="251"/>
      <c r="EX1472" s="251"/>
      <c r="EY1472" s="251"/>
      <c r="EZ1472" s="251"/>
      <c r="FA1472" s="730" t="s">
        <v>5576</v>
      </c>
      <c r="FB1472" s="730"/>
      <c r="FC1472" s="730"/>
      <c r="FD1472" s="730"/>
    </row>
    <row r="1473">
      <c r="A1473" s="729" t="s">
        <v>5577</v>
      </c>
      <c r="B1473" s="730" t="s">
        <v>5578</v>
      </c>
      <c r="C1473" s="734" t="s">
        <v>8</v>
      </c>
      <c r="D1473" s="730" t="s">
        <v>29</v>
      </c>
      <c r="E1473" s="746" t="s">
        <v>12</v>
      </c>
      <c r="F1473" s="746" t="s">
        <v>277</v>
      </c>
      <c r="G1473" s="730" t="s">
        <v>2483</v>
      </c>
      <c r="H1473" s="730" t="s">
        <v>2264</v>
      </c>
      <c r="I1473" s="730" t="s">
        <v>23</v>
      </c>
      <c r="J1473" s="730" t="s">
        <v>25</v>
      </c>
      <c r="K1473" s="730" t="s">
        <v>1843</v>
      </c>
      <c r="L1473" s="730" t="s">
        <v>2109</v>
      </c>
      <c r="M1473" s="730" t="s">
        <v>127</v>
      </c>
      <c r="N1473" s="731">
        <v>42172.0</v>
      </c>
      <c r="O1473" s="274"/>
      <c r="P1473" s="267"/>
      <c r="Q1473" s="742">
        <v>42271.0</v>
      </c>
      <c r="R1473" s="268"/>
      <c r="S1473" s="314"/>
      <c r="T1473" s="736">
        <v>630.0</v>
      </c>
      <c r="U1473" s="737">
        <v>7.0</v>
      </c>
      <c r="V1473" s="737">
        <v>1.0</v>
      </c>
      <c r="W1473" s="737">
        <v>0.0</v>
      </c>
      <c r="X1473" s="738">
        <v>8.0</v>
      </c>
      <c r="Y1473" s="737">
        <v>7.0</v>
      </c>
      <c r="Z1473" s="737">
        <v>3.0</v>
      </c>
      <c r="AA1473" s="737">
        <v>0.0</v>
      </c>
      <c r="AB1473" s="738">
        <v>10.0</v>
      </c>
      <c r="AC1473" s="739">
        <v>0.88</v>
      </c>
      <c r="AD1473" s="740">
        <v>7.0</v>
      </c>
      <c r="AE1473" s="732">
        <v>1.0</v>
      </c>
      <c r="AF1473" s="267"/>
      <c r="AG1473" s="267"/>
      <c r="AH1473" s="267"/>
      <c r="AI1473" s="267"/>
      <c r="AJ1473" s="267"/>
      <c r="AK1473" s="273"/>
      <c r="AL1473" s="267"/>
      <c r="AM1473" s="267"/>
      <c r="AN1473" s="732">
        <v>1.0</v>
      </c>
      <c r="AO1473" s="267"/>
      <c r="AP1473" s="267"/>
      <c r="AQ1473" s="273"/>
      <c r="AR1473" s="733">
        <v>1.0</v>
      </c>
      <c r="AS1473" s="267"/>
      <c r="AT1473" s="733">
        <v>1.0</v>
      </c>
      <c r="AU1473" s="267"/>
      <c r="AV1473" s="267"/>
      <c r="AW1473" s="732">
        <v>2.0</v>
      </c>
      <c r="AX1473" s="267"/>
      <c r="AY1473" s="267"/>
      <c r="AZ1473" s="733">
        <v>1.0</v>
      </c>
      <c r="BA1473" s="273"/>
      <c r="BB1473" s="267"/>
      <c r="BC1473" s="732">
        <v>2.0</v>
      </c>
      <c r="BD1473" s="267"/>
      <c r="BE1473" s="267"/>
      <c r="BF1473" s="732">
        <v>1.0</v>
      </c>
      <c r="BG1473" s="273"/>
      <c r="BH1473" s="267"/>
      <c r="BI1473" s="267"/>
      <c r="BJ1473" s="267"/>
      <c r="BK1473" s="267"/>
      <c r="BL1473" s="267"/>
      <c r="BM1473" s="267"/>
      <c r="BN1473" s="267"/>
      <c r="BO1473" s="273"/>
      <c r="BP1473" s="267"/>
      <c r="BQ1473" s="267"/>
      <c r="BR1473" s="732">
        <v>1.0</v>
      </c>
      <c r="BS1473" s="267"/>
      <c r="BT1473" s="267"/>
      <c r="BU1473" s="273"/>
      <c r="BV1473" s="267"/>
      <c r="BW1473" s="267"/>
      <c r="BX1473" s="273"/>
      <c r="BY1473" s="732">
        <v>1.0</v>
      </c>
      <c r="BZ1473" s="267"/>
      <c r="CA1473" s="733">
        <v>1.0</v>
      </c>
      <c r="CB1473" s="267"/>
      <c r="CC1473" s="267"/>
      <c r="CD1473" s="273"/>
      <c r="CE1473" s="267"/>
      <c r="CF1473" s="267"/>
      <c r="CG1473" s="267"/>
      <c r="CH1473" s="267"/>
      <c r="CI1473" s="267"/>
      <c r="CJ1473" s="267"/>
      <c r="CK1473" s="267"/>
      <c r="CL1473" s="267"/>
      <c r="CM1473" s="267"/>
      <c r="CN1473" s="267"/>
      <c r="CO1473" s="267"/>
      <c r="CP1473" s="267"/>
      <c r="CQ1473" s="267"/>
      <c r="CR1473" s="267"/>
      <c r="CS1473" s="273"/>
      <c r="CT1473" s="267"/>
      <c r="CU1473" s="267"/>
      <c r="CV1473" s="267"/>
      <c r="CW1473" s="267"/>
      <c r="CX1473" s="267"/>
      <c r="CY1473" s="733">
        <v>1.0</v>
      </c>
      <c r="CZ1473" s="273"/>
      <c r="DA1473" s="267"/>
      <c r="DB1473" s="733">
        <v>1.0</v>
      </c>
      <c r="DC1473" s="267"/>
      <c r="DD1473" s="267"/>
      <c r="DE1473" s="267"/>
      <c r="DF1473" s="267"/>
      <c r="DG1473" s="267"/>
      <c r="DH1473" s="267"/>
      <c r="DI1473" s="732">
        <v>2.0</v>
      </c>
      <c r="DJ1473" s="267"/>
      <c r="DK1473" s="267"/>
      <c r="DL1473" s="267"/>
      <c r="DM1473" s="267"/>
      <c r="DN1473" s="732">
        <v>1.0</v>
      </c>
      <c r="DO1473" s="267"/>
      <c r="DP1473" s="267"/>
      <c r="DQ1473" s="267"/>
      <c r="DR1473" s="267"/>
      <c r="DS1473" s="267"/>
      <c r="DT1473" s="267"/>
      <c r="DU1473" s="267"/>
      <c r="DV1473" s="267"/>
      <c r="DW1473" s="273"/>
      <c r="DX1473" s="273"/>
      <c r="DY1473" s="267"/>
      <c r="DZ1473" s="273"/>
      <c r="EA1473" s="267"/>
      <c r="EB1473" s="267"/>
      <c r="EC1473" s="273"/>
      <c r="ED1473" s="273"/>
      <c r="EE1473" s="267"/>
      <c r="EF1473" s="273"/>
      <c r="EG1473" s="267"/>
      <c r="EH1473" s="267"/>
      <c r="EI1473" s="273"/>
      <c r="EJ1473" s="267"/>
      <c r="EK1473" s="267"/>
      <c r="EL1473" s="267"/>
      <c r="EM1473" s="273"/>
      <c r="EN1473" s="267"/>
      <c r="EO1473" s="273"/>
      <c r="EP1473" s="273"/>
      <c r="EQ1473" s="267"/>
      <c r="ER1473" s="273"/>
      <c r="ES1473" s="267"/>
      <c r="ET1473" s="267"/>
      <c r="EU1473" s="251"/>
      <c r="EV1473" s="251"/>
      <c r="EW1473" s="251"/>
      <c r="EX1473" s="251"/>
      <c r="EY1473" s="251"/>
      <c r="EZ1473" s="251"/>
      <c r="FA1473" s="730" t="s">
        <v>5579</v>
      </c>
      <c r="FB1473" s="730"/>
      <c r="FC1473" s="730"/>
      <c r="FD1473" s="730"/>
    </row>
    <row r="1474">
      <c r="A1474" s="729" t="s">
        <v>5580</v>
      </c>
      <c r="B1474" s="730" t="s">
        <v>5581</v>
      </c>
      <c r="C1474" s="734" t="s">
        <v>8</v>
      </c>
      <c r="D1474" s="730" t="s">
        <v>29</v>
      </c>
      <c r="E1474" s="746" t="s">
        <v>12</v>
      </c>
      <c r="F1474" s="276" t="s">
        <v>283</v>
      </c>
      <c r="G1474" s="730" t="s">
        <v>5560</v>
      </c>
      <c r="H1474" s="730" t="s">
        <v>2095</v>
      </c>
      <c r="I1474" s="730" t="s">
        <v>23</v>
      </c>
      <c r="J1474" s="730" t="s">
        <v>25</v>
      </c>
      <c r="K1474" s="730" t="s">
        <v>1843</v>
      </c>
      <c r="L1474" s="730" t="s">
        <v>1961</v>
      </c>
      <c r="M1474" s="730" t="s">
        <v>72</v>
      </c>
      <c r="N1474" s="731">
        <v>42166.0</v>
      </c>
      <c r="O1474" s="731">
        <v>42166.0</v>
      </c>
      <c r="P1474" s="267"/>
      <c r="Q1474" s="742">
        <v>42289.0</v>
      </c>
      <c r="R1474" s="268"/>
      <c r="S1474" s="314"/>
      <c r="T1474" s="736">
        <v>636.0</v>
      </c>
      <c r="U1474" s="737">
        <v>12.0</v>
      </c>
      <c r="V1474" s="737">
        <v>6.0</v>
      </c>
      <c r="W1474" s="737">
        <v>0.0</v>
      </c>
      <c r="X1474" s="738">
        <v>18.0</v>
      </c>
      <c r="Y1474" s="737">
        <v>8.0</v>
      </c>
      <c r="Z1474" s="737">
        <v>1.0</v>
      </c>
      <c r="AA1474" s="737">
        <v>0.0</v>
      </c>
      <c r="AB1474" s="738">
        <v>9.0</v>
      </c>
      <c r="AC1474" s="739">
        <v>0.44</v>
      </c>
      <c r="AD1474" s="740">
        <v>6.0</v>
      </c>
      <c r="AE1474" s="732">
        <v>1.0</v>
      </c>
      <c r="AF1474" s="732">
        <v>1.0</v>
      </c>
      <c r="AG1474" s="267"/>
      <c r="AH1474" s="732">
        <v>2.0</v>
      </c>
      <c r="AI1474" s="267"/>
      <c r="AJ1474" s="267"/>
      <c r="AK1474" s="733">
        <v>2.0</v>
      </c>
      <c r="AL1474" s="267"/>
      <c r="AM1474" s="267"/>
      <c r="AN1474" s="267"/>
      <c r="AO1474" s="267"/>
      <c r="AP1474" s="267"/>
      <c r="AQ1474" s="273"/>
      <c r="AR1474" s="733">
        <v>1.0</v>
      </c>
      <c r="AS1474" s="267"/>
      <c r="AT1474" s="273"/>
      <c r="AU1474" s="267"/>
      <c r="AV1474" s="267"/>
      <c r="AW1474" s="732">
        <v>1.0</v>
      </c>
      <c r="AX1474" s="267"/>
      <c r="AY1474" s="267"/>
      <c r="AZ1474" s="273"/>
      <c r="BA1474" s="273"/>
      <c r="BB1474" s="267"/>
      <c r="BC1474" s="732">
        <v>1.0</v>
      </c>
      <c r="BD1474" s="267"/>
      <c r="BE1474" s="267"/>
      <c r="BF1474" s="732">
        <v>1.0</v>
      </c>
      <c r="BG1474" s="273"/>
      <c r="BH1474" s="267"/>
      <c r="BI1474" s="732">
        <v>1.0</v>
      </c>
      <c r="BJ1474" s="267"/>
      <c r="BK1474" s="267"/>
      <c r="BL1474" s="732">
        <v>1.0</v>
      </c>
      <c r="BM1474" s="267"/>
      <c r="BN1474" s="267"/>
      <c r="BO1474" s="273"/>
      <c r="BP1474" s="267"/>
      <c r="BQ1474" s="267"/>
      <c r="BR1474" s="267"/>
      <c r="BS1474" s="267"/>
      <c r="BT1474" s="267"/>
      <c r="BU1474" s="733">
        <v>1.0</v>
      </c>
      <c r="BV1474" s="732">
        <v>2.0</v>
      </c>
      <c r="BW1474" s="267"/>
      <c r="BX1474" s="273"/>
      <c r="BY1474" s="267"/>
      <c r="BZ1474" s="267"/>
      <c r="CA1474" s="273"/>
      <c r="CB1474" s="267"/>
      <c r="CC1474" s="267"/>
      <c r="CD1474" s="273"/>
      <c r="CE1474" s="267"/>
      <c r="CF1474" s="267"/>
      <c r="CG1474" s="732">
        <v>1.0</v>
      </c>
      <c r="CH1474" s="267"/>
      <c r="CI1474" s="267"/>
      <c r="CJ1474" s="267"/>
      <c r="CK1474" s="267"/>
      <c r="CL1474" s="267"/>
      <c r="CM1474" s="267"/>
      <c r="CN1474" s="267"/>
      <c r="CO1474" s="267"/>
      <c r="CP1474" s="732">
        <v>1.0</v>
      </c>
      <c r="CQ1474" s="267"/>
      <c r="CR1474" s="267"/>
      <c r="CS1474" s="273"/>
      <c r="CT1474" s="732">
        <v>1.0</v>
      </c>
      <c r="CU1474" s="267"/>
      <c r="CV1474" s="732">
        <v>1.0</v>
      </c>
      <c r="CW1474" s="267"/>
      <c r="CX1474" s="267"/>
      <c r="CY1474" s="733">
        <v>2.0</v>
      </c>
      <c r="CZ1474" s="273"/>
      <c r="DA1474" s="267"/>
      <c r="DB1474" s="273"/>
      <c r="DC1474" s="267"/>
      <c r="DD1474" s="267"/>
      <c r="DE1474" s="732">
        <v>1.0</v>
      </c>
      <c r="DF1474" s="732">
        <v>1.0</v>
      </c>
      <c r="DG1474" s="267"/>
      <c r="DH1474" s="267"/>
      <c r="DI1474" s="267"/>
      <c r="DJ1474" s="267"/>
      <c r="DK1474" s="267"/>
      <c r="DL1474" s="267"/>
      <c r="DM1474" s="267"/>
      <c r="DN1474" s="732">
        <v>1.0</v>
      </c>
      <c r="DO1474" s="267"/>
      <c r="DP1474" s="267"/>
      <c r="DQ1474" s="267"/>
      <c r="DR1474" s="267"/>
      <c r="DS1474" s="267"/>
      <c r="DT1474" s="732">
        <v>1.0</v>
      </c>
      <c r="DU1474" s="732">
        <v>1.0</v>
      </c>
      <c r="DV1474" s="267"/>
      <c r="DW1474" s="273"/>
      <c r="DX1474" s="273"/>
      <c r="DY1474" s="267"/>
      <c r="DZ1474" s="273"/>
      <c r="EA1474" s="267"/>
      <c r="EB1474" s="267"/>
      <c r="EC1474" s="733">
        <v>1.0</v>
      </c>
      <c r="ED1474" s="273"/>
      <c r="EE1474" s="267"/>
      <c r="EF1474" s="273"/>
      <c r="EG1474" s="267"/>
      <c r="EH1474" s="267"/>
      <c r="EI1474" s="273"/>
      <c r="EJ1474" s="267"/>
      <c r="EK1474" s="267"/>
      <c r="EL1474" s="267"/>
      <c r="EM1474" s="273"/>
      <c r="EN1474" s="267"/>
      <c r="EO1474" s="273"/>
      <c r="EP1474" s="273"/>
      <c r="EQ1474" s="267"/>
      <c r="ER1474" s="273"/>
      <c r="ES1474" s="267"/>
      <c r="ET1474" s="267"/>
      <c r="EU1474" s="251"/>
      <c r="EV1474" s="251"/>
      <c r="EW1474" s="251"/>
      <c r="EX1474" s="251"/>
      <c r="EY1474" s="251"/>
      <c r="EZ1474" s="251"/>
      <c r="FA1474" s="730" t="s">
        <v>5582</v>
      </c>
      <c r="FB1474" s="730"/>
      <c r="FC1474" s="730"/>
      <c r="FD1474" s="730"/>
    </row>
    <row r="1475">
      <c r="A1475" s="729" t="s">
        <v>5583</v>
      </c>
      <c r="B1475" s="730" t="s">
        <v>4</v>
      </c>
      <c r="C1475" s="734" t="s">
        <v>8</v>
      </c>
      <c r="D1475" s="730" t="s">
        <v>29</v>
      </c>
      <c r="E1475" s="746" t="s">
        <v>12</v>
      </c>
      <c r="F1475" s="276" t="s">
        <v>283</v>
      </c>
      <c r="G1475" s="730" t="s">
        <v>5584</v>
      </c>
      <c r="H1475" s="730" t="s">
        <v>1157</v>
      </c>
      <c r="I1475" s="730" t="s">
        <v>23</v>
      </c>
      <c r="J1475" s="730" t="s">
        <v>25</v>
      </c>
      <c r="K1475" s="730" t="s">
        <v>1843</v>
      </c>
      <c r="L1475" s="730" t="s">
        <v>1961</v>
      </c>
      <c r="M1475" s="730" t="s">
        <v>72</v>
      </c>
      <c r="N1475" s="731">
        <v>42163.0</v>
      </c>
      <c r="O1475" s="274"/>
      <c r="P1475" s="267"/>
      <c r="Q1475" s="268"/>
      <c r="R1475" s="268"/>
      <c r="S1475" s="314"/>
      <c r="T1475" s="736">
        <v>639.0</v>
      </c>
      <c r="U1475" s="737">
        <v>3.0</v>
      </c>
      <c r="V1475" s="737">
        <v>0.0</v>
      </c>
      <c r="W1475" s="737">
        <v>0.0</v>
      </c>
      <c r="X1475" s="738">
        <v>3.0</v>
      </c>
      <c r="Y1475" s="737">
        <v>3.0</v>
      </c>
      <c r="Z1475" s="737">
        <v>1.0</v>
      </c>
      <c r="AA1475" s="737">
        <v>0.0</v>
      </c>
      <c r="AB1475" s="738">
        <v>4.0</v>
      </c>
      <c r="AC1475" s="739">
        <v>1.0</v>
      </c>
      <c r="AD1475" s="740">
        <v>3.0</v>
      </c>
      <c r="AE1475" s="267"/>
      <c r="AF1475" s="267"/>
      <c r="AG1475" s="267"/>
      <c r="AH1475" s="267"/>
      <c r="AI1475" s="267"/>
      <c r="AJ1475" s="267"/>
      <c r="AK1475" s="733">
        <v>2.0</v>
      </c>
      <c r="AL1475" s="267"/>
      <c r="AM1475" s="267"/>
      <c r="AN1475" s="267"/>
      <c r="AO1475" s="267"/>
      <c r="AP1475" s="267"/>
      <c r="AQ1475" s="273"/>
      <c r="AR1475" s="273"/>
      <c r="AS1475" s="267"/>
      <c r="AT1475" s="733">
        <v>2.0</v>
      </c>
      <c r="AU1475" s="267"/>
      <c r="AV1475" s="267"/>
      <c r="AW1475" s="267"/>
      <c r="AX1475" s="267"/>
      <c r="AY1475" s="267"/>
      <c r="AZ1475" s="273"/>
      <c r="BA1475" s="273"/>
      <c r="BB1475" s="267"/>
      <c r="BC1475" s="267"/>
      <c r="BD1475" s="267"/>
      <c r="BE1475" s="267"/>
      <c r="BF1475" s="267"/>
      <c r="BG1475" s="273"/>
      <c r="BH1475" s="267"/>
      <c r="BI1475" s="267"/>
      <c r="BJ1475" s="267"/>
      <c r="BK1475" s="267"/>
      <c r="BL1475" s="267"/>
      <c r="BM1475" s="732">
        <v>1.0</v>
      </c>
      <c r="BN1475" s="267"/>
      <c r="BO1475" s="273"/>
      <c r="BP1475" s="267"/>
      <c r="BQ1475" s="267"/>
      <c r="BR1475" s="267"/>
      <c r="BS1475" s="267"/>
      <c r="BT1475" s="267"/>
      <c r="BU1475" s="733">
        <v>1.0</v>
      </c>
      <c r="BV1475" s="267"/>
      <c r="BW1475" s="267"/>
      <c r="BX1475" s="273"/>
      <c r="BY1475" s="267"/>
      <c r="BZ1475" s="267"/>
      <c r="CA1475" s="273"/>
      <c r="CB1475" s="267"/>
      <c r="CC1475" s="267"/>
      <c r="CD1475" s="733">
        <v>1.0</v>
      </c>
      <c r="CE1475" s="267"/>
      <c r="CF1475" s="267"/>
      <c r="CG1475" s="267"/>
      <c r="CH1475" s="267"/>
      <c r="CI1475" s="267"/>
      <c r="CJ1475" s="267"/>
      <c r="CK1475" s="267"/>
      <c r="CL1475" s="267"/>
      <c r="CM1475" s="267"/>
      <c r="CN1475" s="267"/>
      <c r="CO1475" s="267"/>
      <c r="CP1475" s="267"/>
      <c r="CQ1475" s="267"/>
      <c r="CR1475" s="267"/>
      <c r="CS1475" s="273"/>
      <c r="CT1475" s="267"/>
      <c r="CU1475" s="267"/>
      <c r="CV1475" s="267"/>
      <c r="CW1475" s="267"/>
      <c r="CX1475" s="267"/>
      <c r="CY1475" s="273"/>
      <c r="CZ1475" s="273"/>
      <c r="DA1475" s="267"/>
      <c r="DB1475" s="273"/>
      <c r="DC1475" s="267"/>
      <c r="DD1475" s="267"/>
      <c r="DE1475" s="267"/>
      <c r="DF1475" s="267"/>
      <c r="DG1475" s="267"/>
      <c r="DH1475" s="267"/>
      <c r="DI1475" s="267"/>
      <c r="DJ1475" s="267"/>
      <c r="DK1475" s="267"/>
      <c r="DL1475" s="267"/>
      <c r="DM1475" s="267"/>
      <c r="DN1475" s="267"/>
      <c r="DO1475" s="267"/>
      <c r="DP1475" s="267"/>
      <c r="DQ1475" s="267"/>
      <c r="DR1475" s="267"/>
      <c r="DS1475" s="267"/>
      <c r="DT1475" s="267"/>
      <c r="DU1475" s="267"/>
      <c r="DV1475" s="267"/>
      <c r="DW1475" s="273"/>
      <c r="DX1475" s="273"/>
      <c r="DY1475" s="267"/>
      <c r="DZ1475" s="273"/>
      <c r="EA1475" s="267"/>
      <c r="EB1475" s="267"/>
      <c r="EC1475" s="273"/>
      <c r="ED1475" s="273"/>
      <c r="EE1475" s="267"/>
      <c r="EF1475" s="273"/>
      <c r="EG1475" s="267"/>
      <c r="EH1475" s="267"/>
      <c r="EI1475" s="273"/>
      <c r="EJ1475" s="267"/>
      <c r="EK1475" s="267"/>
      <c r="EL1475" s="267"/>
      <c r="EM1475" s="273"/>
      <c r="EN1475" s="267"/>
      <c r="EO1475" s="273"/>
      <c r="EP1475" s="273"/>
      <c r="EQ1475" s="267"/>
      <c r="ER1475" s="273"/>
      <c r="ES1475" s="267"/>
      <c r="ET1475" s="267"/>
      <c r="EU1475" s="251"/>
      <c r="EV1475" s="251"/>
      <c r="EW1475" s="251"/>
      <c r="EX1475" s="251"/>
      <c r="EY1475" s="251"/>
      <c r="EZ1475" s="251"/>
      <c r="FA1475" s="730" t="s">
        <v>5585</v>
      </c>
      <c r="FB1475" s="730"/>
      <c r="FC1475" s="730"/>
      <c r="FD1475" s="730"/>
    </row>
    <row r="1476">
      <c r="A1476" s="729" t="s">
        <v>5586</v>
      </c>
      <c r="B1476" s="730" t="s">
        <v>2329</v>
      </c>
      <c r="C1476" s="734" t="s">
        <v>8</v>
      </c>
      <c r="D1476" s="730" t="s">
        <v>29</v>
      </c>
      <c r="E1476" s="746" t="s">
        <v>12</v>
      </c>
      <c r="F1476" s="276" t="s">
        <v>283</v>
      </c>
      <c r="G1476" s="730" t="s">
        <v>5584</v>
      </c>
      <c r="H1476" s="730" t="s">
        <v>1157</v>
      </c>
      <c r="I1476" s="730" t="s">
        <v>23</v>
      </c>
      <c r="J1476" s="730" t="s">
        <v>25</v>
      </c>
      <c r="K1476" s="730" t="s">
        <v>1843</v>
      </c>
      <c r="L1476" s="730" t="s">
        <v>1961</v>
      </c>
      <c r="M1476" s="730" t="s">
        <v>72</v>
      </c>
      <c r="N1476" s="731">
        <v>42163.0</v>
      </c>
      <c r="O1476" s="731">
        <v>42193.0</v>
      </c>
      <c r="P1476" s="267"/>
      <c r="Q1476" s="268"/>
      <c r="R1476" s="268"/>
      <c r="S1476" s="314"/>
      <c r="T1476" s="736">
        <v>639.0</v>
      </c>
      <c r="U1476" s="737">
        <v>2.0</v>
      </c>
      <c r="V1476" s="737">
        <v>5.0</v>
      </c>
      <c r="W1476" s="737">
        <v>0.0</v>
      </c>
      <c r="X1476" s="738">
        <v>7.0</v>
      </c>
      <c r="Y1476" s="737">
        <v>4.0</v>
      </c>
      <c r="Z1476" s="737">
        <v>1.0</v>
      </c>
      <c r="AA1476" s="737">
        <v>0.0</v>
      </c>
      <c r="AB1476" s="738">
        <v>5.0</v>
      </c>
      <c r="AC1476" s="739">
        <v>0.57</v>
      </c>
      <c r="AD1476" s="740">
        <v>4.0</v>
      </c>
      <c r="AE1476" s="267"/>
      <c r="AF1476" s="267"/>
      <c r="AG1476" s="267"/>
      <c r="AH1476" s="267"/>
      <c r="AI1476" s="267"/>
      <c r="AJ1476" s="267"/>
      <c r="AK1476" s="273"/>
      <c r="AL1476" s="267"/>
      <c r="AM1476" s="267"/>
      <c r="AN1476" s="267"/>
      <c r="AO1476" s="267"/>
      <c r="AP1476" s="267"/>
      <c r="AQ1476" s="733">
        <v>1.0</v>
      </c>
      <c r="AR1476" s="273"/>
      <c r="AS1476" s="267"/>
      <c r="AT1476" s="733">
        <v>1.0</v>
      </c>
      <c r="AU1476" s="267"/>
      <c r="AV1476" s="267"/>
      <c r="AW1476" s="267"/>
      <c r="AX1476" s="267"/>
      <c r="AY1476" s="267"/>
      <c r="AZ1476" s="273"/>
      <c r="BA1476" s="273"/>
      <c r="BB1476" s="267"/>
      <c r="BC1476" s="732">
        <v>1.0</v>
      </c>
      <c r="BD1476" s="732">
        <v>3.0</v>
      </c>
      <c r="BE1476" s="267"/>
      <c r="BF1476" s="267"/>
      <c r="BG1476" s="273"/>
      <c r="BH1476" s="267"/>
      <c r="BI1476" s="267"/>
      <c r="BJ1476" s="732">
        <v>2.0</v>
      </c>
      <c r="BK1476" s="267"/>
      <c r="BL1476" s="732">
        <v>3.0</v>
      </c>
      <c r="BM1476" s="267"/>
      <c r="BN1476" s="267"/>
      <c r="BO1476" s="273"/>
      <c r="BP1476" s="267"/>
      <c r="BQ1476" s="267"/>
      <c r="BR1476" s="267"/>
      <c r="BS1476" s="267"/>
      <c r="BT1476" s="267"/>
      <c r="BU1476" s="273"/>
      <c r="BV1476" s="267"/>
      <c r="BW1476" s="267"/>
      <c r="BX1476" s="273"/>
      <c r="BY1476" s="732">
        <v>1.0</v>
      </c>
      <c r="BZ1476" s="267"/>
      <c r="CA1476" s="273"/>
      <c r="CB1476" s="267"/>
      <c r="CC1476" s="267"/>
      <c r="CD1476" s="273"/>
      <c r="CE1476" s="267"/>
      <c r="CF1476" s="267"/>
      <c r="CG1476" s="267"/>
      <c r="CH1476" s="267"/>
      <c r="CI1476" s="267"/>
      <c r="CJ1476" s="267"/>
      <c r="CK1476" s="267"/>
      <c r="CL1476" s="267"/>
      <c r="CM1476" s="267"/>
      <c r="CN1476" s="267"/>
      <c r="CO1476" s="267"/>
      <c r="CP1476" s="267"/>
      <c r="CQ1476" s="267"/>
      <c r="CR1476" s="267"/>
      <c r="CS1476" s="273"/>
      <c r="CT1476" s="267"/>
      <c r="CU1476" s="267"/>
      <c r="CV1476" s="267"/>
      <c r="CW1476" s="267"/>
      <c r="CX1476" s="267"/>
      <c r="CY1476" s="273"/>
      <c r="CZ1476" s="273"/>
      <c r="DA1476" s="267"/>
      <c r="DB1476" s="273"/>
      <c r="DC1476" s="267"/>
      <c r="DD1476" s="267"/>
      <c r="DE1476" s="267"/>
      <c r="DF1476" s="267"/>
      <c r="DG1476" s="267"/>
      <c r="DH1476" s="267"/>
      <c r="DI1476" s="267"/>
      <c r="DJ1476" s="267"/>
      <c r="DK1476" s="267"/>
      <c r="DL1476" s="267"/>
      <c r="DM1476" s="267"/>
      <c r="DN1476" s="267"/>
      <c r="DO1476" s="267"/>
      <c r="DP1476" s="267"/>
      <c r="DQ1476" s="267"/>
      <c r="DR1476" s="267"/>
      <c r="DS1476" s="267"/>
      <c r="DT1476" s="267"/>
      <c r="DU1476" s="267"/>
      <c r="DV1476" s="267"/>
      <c r="DW1476" s="273"/>
      <c r="DX1476" s="273"/>
      <c r="DY1476" s="267"/>
      <c r="DZ1476" s="273"/>
      <c r="EA1476" s="267"/>
      <c r="EB1476" s="267"/>
      <c r="EC1476" s="273"/>
      <c r="ED1476" s="273"/>
      <c r="EE1476" s="267"/>
      <c r="EF1476" s="273"/>
      <c r="EG1476" s="267"/>
      <c r="EH1476" s="267"/>
      <c r="EI1476" s="273"/>
      <c r="EJ1476" s="267"/>
      <c r="EK1476" s="267"/>
      <c r="EL1476" s="267"/>
      <c r="EM1476" s="273"/>
      <c r="EN1476" s="267"/>
      <c r="EO1476" s="273"/>
      <c r="EP1476" s="273"/>
      <c r="EQ1476" s="267"/>
      <c r="ER1476" s="273"/>
      <c r="ES1476" s="267"/>
      <c r="ET1476" s="267"/>
      <c r="EU1476" s="251"/>
      <c r="EV1476" s="251"/>
      <c r="EW1476" s="251"/>
      <c r="EX1476" s="251"/>
      <c r="EY1476" s="251"/>
      <c r="EZ1476" s="251"/>
      <c r="FA1476" s="730" t="s">
        <v>5587</v>
      </c>
      <c r="FB1476" s="730"/>
      <c r="FC1476" s="730"/>
      <c r="FD1476" s="730"/>
    </row>
    <row r="1477">
      <c r="A1477" s="729" t="s">
        <v>5588</v>
      </c>
      <c r="B1477" s="730" t="s">
        <v>2306</v>
      </c>
      <c r="C1477" s="734" t="s">
        <v>8</v>
      </c>
      <c r="D1477" s="730" t="s">
        <v>29</v>
      </c>
      <c r="E1477" s="754" t="s">
        <v>12</v>
      </c>
      <c r="F1477" s="754" t="s">
        <v>277</v>
      </c>
      <c r="G1477" s="730" t="s">
        <v>2307</v>
      </c>
      <c r="H1477" s="730" t="s">
        <v>1099</v>
      </c>
      <c r="I1477" s="730" t="s">
        <v>23</v>
      </c>
      <c r="J1477" s="730" t="s">
        <v>25</v>
      </c>
      <c r="K1477" s="730" t="s">
        <v>2128</v>
      </c>
      <c r="L1477" s="730" t="s">
        <v>1961</v>
      </c>
      <c r="M1477" s="730" t="s">
        <v>72</v>
      </c>
      <c r="N1477" s="731">
        <v>42137.0</v>
      </c>
      <c r="O1477" s="274"/>
      <c r="P1477" s="267"/>
      <c r="Q1477" s="268"/>
      <c r="R1477" s="268"/>
      <c r="S1477" s="314"/>
      <c r="T1477" s="736">
        <v>665.0</v>
      </c>
      <c r="U1477" s="737">
        <v>8.0</v>
      </c>
      <c r="V1477" s="737">
        <v>0.0</v>
      </c>
      <c r="W1477" s="737">
        <v>0.0</v>
      </c>
      <c r="X1477" s="738">
        <v>8.0</v>
      </c>
      <c r="Y1477" s="737">
        <v>4.0</v>
      </c>
      <c r="Z1477" s="737">
        <v>0.0</v>
      </c>
      <c r="AA1477" s="737">
        <v>0.0</v>
      </c>
      <c r="AB1477" s="738">
        <v>4.0</v>
      </c>
      <c r="AC1477" s="739">
        <v>0.5</v>
      </c>
      <c r="AD1477" s="740">
        <v>4.0</v>
      </c>
      <c r="AE1477" s="732">
        <v>4.0</v>
      </c>
      <c r="AF1477" s="267"/>
      <c r="AG1477" s="267"/>
      <c r="AH1477" s="267"/>
      <c r="AI1477" s="267"/>
      <c r="AJ1477" s="267"/>
      <c r="AK1477" s="733">
        <v>2.0</v>
      </c>
      <c r="AL1477" s="267"/>
      <c r="AM1477" s="267"/>
      <c r="AN1477" s="732">
        <v>4.0</v>
      </c>
      <c r="AO1477" s="267"/>
      <c r="AP1477" s="267"/>
      <c r="AQ1477" s="273"/>
      <c r="AR1477" s="273"/>
      <c r="AS1477" s="267"/>
      <c r="AT1477" s="273"/>
      <c r="AU1477" s="267"/>
      <c r="AV1477" s="267"/>
      <c r="AW1477" s="267"/>
      <c r="AX1477" s="267"/>
      <c r="AY1477" s="267"/>
      <c r="AZ1477" s="273"/>
      <c r="BA1477" s="273"/>
      <c r="BB1477" s="267"/>
      <c r="BC1477" s="732">
        <v>2.0</v>
      </c>
      <c r="BD1477" s="267"/>
      <c r="BE1477" s="267"/>
      <c r="BF1477" s="267"/>
      <c r="BG1477" s="273"/>
      <c r="BH1477" s="267"/>
      <c r="BI1477" s="267"/>
      <c r="BJ1477" s="267"/>
      <c r="BK1477" s="267"/>
      <c r="BL1477" s="267"/>
      <c r="BM1477" s="267"/>
      <c r="BN1477" s="267"/>
      <c r="BO1477" s="273"/>
      <c r="BP1477" s="267"/>
      <c r="BQ1477" s="267"/>
      <c r="BR1477" s="267"/>
      <c r="BS1477" s="267"/>
      <c r="BT1477" s="267"/>
      <c r="BU1477" s="273"/>
      <c r="BV1477" s="267"/>
      <c r="BW1477" s="267"/>
      <c r="BX1477" s="273"/>
      <c r="BY1477" s="267"/>
      <c r="BZ1477" s="267"/>
      <c r="CA1477" s="273"/>
      <c r="CB1477" s="267"/>
      <c r="CC1477" s="267"/>
      <c r="CD1477" s="273"/>
      <c r="CE1477" s="267"/>
      <c r="CF1477" s="267"/>
      <c r="CG1477" s="267"/>
      <c r="CH1477" s="267"/>
      <c r="CI1477" s="267"/>
      <c r="CJ1477" s="267"/>
      <c r="CK1477" s="267"/>
      <c r="CL1477" s="267"/>
      <c r="CM1477" s="267"/>
      <c r="CN1477" s="267"/>
      <c r="CO1477" s="267"/>
      <c r="CP1477" s="267"/>
      <c r="CQ1477" s="267"/>
      <c r="CR1477" s="267"/>
      <c r="CS1477" s="273"/>
      <c r="CT1477" s="267"/>
      <c r="CU1477" s="267"/>
      <c r="CV1477" s="267"/>
      <c r="CW1477" s="267"/>
      <c r="CX1477" s="267"/>
      <c r="CY1477" s="273"/>
      <c r="CZ1477" s="273"/>
      <c r="DA1477" s="267"/>
      <c r="DB1477" s="273"/>
      <c r="DC1477" s="267"/>
      <c r="DD1477" s="267"/>
      <c r="DE1477" s="267"/>
      <c r="DF1477" s="267"/>
      <c r="DG1477" s="267"/>
      <c r="DH1477" s="267"/>
      <c r="DI1477" s="267"/>
      <c r="DJ1477" s="267"/>
      <c r="DK1477" s="267"/>
      <c r="DL1477" s="267"/>
      <c r="DM1477" s="267"/>
      <c r="DN1477" s="267"/>
      <c r="DO1477" s="267"/>
      <c r="DP1477" s="267"/>
      <c r="DQ1477" s="267"/>
      <c r="DR1477" s="267"/>
      <c r="DS1477" s="267"/>
      <c r="DT1477" s="267"/>
      <c r="DU1477" s="267"/>
      <c r="DV1477" s="267"/>
      <c r="DW1477" s="273"/>
      <c r="DX1477" s="273"/>
      <c r="DY1477" s="267"/>
      <c r="DZ1477" s="273"/>
      <c r="EA1477" s="267"/>
      <c r="EB1477" s="267"/>
      <c r="EC1477" s="273"/>
      <c r="ED1477" s="273"/>
      <c r="EE1477" s="267"/>
      <c r="EF1477" s="273"/>
      <c r="EG1477" s="267"/>
      <c r="EH1477" s="267"/>
      <c r="EI1477" s="273"/>
      <c r="EJ1477" s="267"/>
      <c r="EK1477" s="267"/>
      <c r="EL1477" s="267"/>
      <c r="EM1477" s="273"/>
      <c r="EN1477" s="267"/>
      <c r="EO1477" s="273"/>
      <c r="EP1477" s="273"/>
      <c r="EQ1477" s="267"/>
      <c r="ER1477" s="273"/>
      <c r="ES1477" s="267"/>
      <c r="ET1477" s="267"/>
      <c r="EU1477" s="251"/>
      <c r="EV1477" s="251"/>
      <c r="EW1477" s="251"/>
      <c r="EX1477" s="251"/>
      <c r="EY1477" s="251"/>
      <c r="EZ1477" s="251"/>
      <c r="FA1477" s="730" t="s">
        <v>5589</v>
      </c>
      <c r="FB1477" s="730"/>
      <c r="FC1477" s="730"/>
      <c r="FD1477" s="730"/>
    </row>
    <row r="1478">
      <c r="A1478" s="729" t="s">
        <v>5590</v>
      </c>
      <c r="B1478" s="730" t="s">
        <v>5591</v>
      </c>
      <c r="C1478" s="734" t="s">
        <v>8</v>
      </c>
      <c r="D1478" s="730" t="s">
        <v>29</v>
      </c>
      <c r="E1478" s="746" t="s">
        <v>12</v>
      </c>
      <c r="F1478" s="746" t="s">
        <v>277</v>
      </c>
      <c r="G1478" s="730" t="s">
        <v>2069</v>
      </c>
      <c r="H1478" s="730" t="s">
        <v>2095</v>
      </c>
      <c r="I1478" s="730" t="s">
        <v>23</v>
      </c>
      <c r="J1478" s="730" t="s">
        <v>25</v>
      </c>
      <c r="K1478" s="730" t="s">
        <v>1843</v>
      </c>
      <c r="L1478" s="730" t="s">
        <v>2055</v>
      </c>
      <c r="M1478" s="730" t="s">
        <v>88</v>
      </c>
      <c r="N1478" s="731">
        <v>42122.0</v>
      </c>
      <c r="O1478" s="274"/>
      <c r="P1478" s="750">
        <v>42205.0</v>
      </c>
      <c r="Q1478" s="742">
        <v>42291.0</v>
      </c>
      <c r="R1478" s="268"/>
      <c r="S1478" s="314"/>
      <c r="T1478" s="736">
        <v>680.0</v>
      </c>
      <c r="U1478" s="737">
        <v>8.0</v>
      </c>
      <c r="V1478" s="737">
        <v>5.0</v>
      </c>
      <c r="W1478" s="737">
        <v>2.0</v>
      </c>
      <c r="X1478" s="738">
        <v>15.0</v>
      </c>
      <c r="Y1478" s="737">
        <v>11.0</v>
      </c>
      <c r="Z1478" s="737">
        <v>5.0</v>
      </c>
      <c r="AA1478" s="737">
        <v>0.0</v>
      </c>
      <c r="AB1478" s="738">
        <v>16.0</v>
      </c>
      <c r="AC1478" s="739">
        <v>0.73</v>
      </c>
      <c r="AD1478" s="740">
        <v>11.0</v>
      </c>
      <c r="AE1478" s="267"/>
      <c r="AF1478" s="267"/>
      <c r="AG1478" s="267"/>
      <c r="AH1478" s="267"/>
      <c r="AI1478" s="267"/>
      <c r="AJ1478" s="267"/>
      <c r="AK1478" s="733">
        <v>1.0</v>
      </c>
      <c r="AL1478" s="732">
        <v>1.0</v>
      </c>
      <c r="AM1478" s="267"/>
      <c r="AN1478" s="732">
        <v>2.0</v>
      </c>
      <c r="AO1478" s="267"/>
      <c r="AP1478" s="267"/>
      <c r="AQ1478" s="273"/>
      <c r="AR1478" s="273"/>
      <c r="AS1478" s="267"/>
      <c r="AT1478" s="273"/>
      <c r="AU1478" s="267"/>
      <c r="AV1478" s="267"/>
      <c r="AW1478" s="267"/>
      <c r="AX1478" s="732">
        <v>1.0</v>
      </c>
      <c r="AY1478" s="267"/>
      <c r="AZ1478" s="733">
        <v>1.0</v>
      </c>
      <c r="BA1478" s="273"/>
      <c r="BB1478" s="267"/>
      <c r="BC1478" s="732">
        <v>1.0</v>
      </c>
      <c r="BD1478" s="267"/>
      <c r="BE1478" s="267"/>
      <c r="BF1478" s="267"/>
      <c r="BG1478" s="733">
        <v>1.0</v>
      </c>
      <c r="BH1478" s="267"/>
      <c r="BI1478" s="267"/>
      <c r="BJ1478" s="267"/>
      <c r="BK1478" s="267"/>
      <c r="BL1478" s="267"/>
      <c r="BM1478" s="267"/>
      <c r="BN1478" s="267"/>
      <c r="BO1478" s="273"/>
      <c r="BP1478" s="267"/>
      <c r="BQ1478" s="267"/>
      <c r="BR1478" s="267"/>
      <c r="BS1478" s="267"/>
      <c r="BT1478" s="267"/>
      <c r="BU1478" s="273"/>
      <c r="BV1478" s="267"/>
      <c r="BW1478" s="267"/>
      <c r="BX1478" s="273"/>
      <c r="BY1478" s="267"/>
      <c r="BZ1478" s="267"/>
      <c r="CA1478" s="733">
        <v>1.0</v>
      </c>
      <c r="CB1478" s="732">
        <v>2.0</v>
      </c>
      <c r="CC1478" s="267"/>
      <c r="CD1478" s="733">
        <v>1.0</v>
      </c>
      <c r="CE1478" s="732">
        <v>1.0</v>
      </c>
      <c r="CF1478" s="267"/>
      <c r="CG1478" s="267"/>
      <c r="CH1478" s="267"/>
      <c r="CI1478" s="267"/>
      <c r="CJ1478" s="267"/>
      <c r="CK1478" s="267"/>
      <c r="CL1478" s="267"/>
      <c r="CM1478" s="267"/>
      <c r="CN1478" s="267"/>
      <c r="CO1478" s="267"/>
      <c r="CP1478" s="267"/>
      <c r="CQ1478" s="267"/>
      <c r="CR1478" s="267"/>
      <c r="CS1478" s="733">
        <v>1.0</v>
      </c>
      <c r="CT1478" s="267"/>
      <c r="CU1478" s="267"/>
      <c r="CV1478" s="732">
        <v>1.0</v>
      </c>
      <c r="CW1478" s="267"/>
      <c r="CX1478" s="267"/>
      <c r="CY1478" s="273"/>
      <c r="CZ1478" s="733">
        <v>1.0</v>
      </c>
      <c r="DA1478" s="267"/>
      <c r="DB1478" s="273"/>
      <c r="DC1478" s="267"/>
      <c r="DD1478" s="267"/>
      <c r="DE1478" s="732">
        <v>1.0</v>
      </c>
      <c r="DF1478" s="267"/>
      <c r="DG1478" s="267"/>
      <c r="DH1478" s="732">
        <v>1.0</v>
      </c>
      <c r="DI1478" s="267"/>
      <c r="DJ1478" s="267"/>
      <c r="DK1478" s="267"/>
      <c r="DL1478" s="267"/>
      <c r="DM1478" s="267"/>
      <c r="DN1478" s="267"/>
      <c r="DO1478" s="732">
        <v>1.0</v>
      </c>
      <c r="DP1478" s="267"/>
      <c r="DQ1478" s="267"/>
      <c r="DR1478" s="267"/>
      <c r="DS1478" s="267"/>
      <c r="DT1478" s="267"/>
      <c r="DU1478" s="267"/>
      <c r="DV1478" s="267"/>
      <c r="DW1478" s="733">
        <v>1.0</v>
      </c>
      <c r="DX1478" s="273"/>
      <c r="DY1478" s="267"/>
      <c r="DZ1478" s="273"/>
      <c r="EA1478" s="267"/>
      <c r="EB1478" s="267"/>
      <c r="EC1478" s="273"/>
      <c r="ED1478" s="273"/>
      <c r="EE1478" s="267"/>
      <c r="EF1478" s="273"/>
      <c r="EG1478" s="267"/>
      <c r="EH1478" s="267"/>
      <c r="EI1478" s="733">
        <v>1.0</v>
      </c>
      <c r="EJ1478" s="267"/>
      <c r="EK1478" s="267"/>
      <c r="EL1478" s="732">
        <v>3.0</v>
      </c>
      <c r="EM1478" s="273"/>
      <c r="EN1478" s="267"/>
      <c r="EO1478" s="273"/>
      <c r="EP1478" s="273"/>
      <c r="EQ1478" s="267"/>
      <c r="ER1478" s="273"/>
      <c r="ES1478" s="732">
        <v>1.0</v>
      </c>
      <c r="ET1478" s="267"/>
      <c r="EU1478" s="747">
        <v>1.0</v>
      </c>
      <c r="EV1478" s="251"/>
      <c r="EW1478" s="747">
        <v>2.0</v>
      </c>
      <c r="EX1478" s="747">
        <v>2.0</v>
      </c>
      <c r="EY1478" s="747">
        <v>1.0</v>
      </c>
      <c r="EZ1478" s="251"/>
      <c r="FA1478" s="730" t="s">
        <v>5592</v>
      </c>
      <c r="FB1478" s="730"/>
      <c r="FC1478" s="730"/>
      <c r="FD1478" s="730"/>
    </row>
    <row r="1479">
      <c r="A1479" s="729" t="s">
        <v>5593</v>
      </c>
      <c r="B1479" s="730" t="s">
        <v>5594</v>
      </c>
      <c r="C1479" s="734" t="s">
        <v>8</v>
      </c>
      <c r="D1479" s="730" t="s">
        <v>29</v>
      </c>
      <c r="E1479" s="746" t="s">
        <v>19</v>
      </c>
      <c r="F1479" s="746" t="s">
        <v>277</v>
      </c>
      <c r="G1479" s="730" t="s">
        <v>3645</v>
      </c>
      <c r="H1479" s="730" t="s">
        <v>1108</v>
      </c>
      <c r="I1479" s="730" t="s">
        <v>23</v>
      </c>
      <c r="J1479" s="730" t="s">
        <v>25</v>
      </c>
      <c r="K1479" s="730" t="s">
        <v>1843</v>
      </c>
      <c r="L1479" s="730" t="s">
        <v>1978</v>
      </c>
      <c r="M1479" s="730" t="s">
        <v>50</v>
      </c>
      <c r="N1479" s="731">
        <v>42031.0</v>
      </c>
      <c r="O1479" s="731">
        <v>42107.0</v>
      </c>
      <c r="P1479" s="267"/>
      <c r="Q1479" s="268"/>
      <c r="R1479" s="268"/>
      <c r="S1479" s="314"/>
      <c r="T1479" s="736">
        <v>771.0</v>
      </c>
      <c r="U1479" s="737">
        <v>5.0</v>
      </c>
      <c r="V1479" s="737">
        <v>4.0</v>
      </c>
      <c r="W1479" s="737">
        <v>0.0</v>
      </c>
      <c r="X1479" s="738">
        <v>9.0</v>
      </c>
      <c r="Y1479" s="737">
        <v>5.0</v>
      </c>
      <c r="Z1479" s="737">
        <v>4.0</v>
      </c>
      <c r="AA1479" s="737">
        <v>0.0</v>
      </c>
      <c r="AB1479" s="738">
        <v>9.0</v>
      </c>
      <c r="AC1479" s="739">
        <v>0.56</v>
      </c>
      <c r="AD1479" s="740">
        <v>5.0</v>
      </c>
      <c r="AE1479" s="267"/>
      <c r="AF1479" s="267"/>
      <c r="AG1479" s="267"/>
      <c r="AH1479" s="267"/>
      <c r="AI1479" s="267"/>
      <c r="AJ1479" s="267"/>
      <c r="AK1479" s="273"/>
      <c r="AL1479" s="267"/>
      <c r="AM1479" s="267"/>
      <c r="AN1479" s="267"/>
      <c r="AO1479" s="267"/>
      <c r="AP1479" s="267"/>
      <c r="AQ1479" s="733">
        <v>2.0</v>
      </c>
      <c r="AR1479" s="273"/>
      <c r="AS1479" s="267"/>
      <c r="AT1479" s="273"/>
      <c r="AU1479" s="267"/>
      <c r="AV1479" s="267"/>
      <c r="AW1479" s="267"/>
      <c r="AX1479" s="732">
        <v>1.0</v>
      </c>
      <c r="AY1479" s="267"/>
      <c r="AZ1479" s="273"/>
      <c r="BA1479" s="273"/>
      <c r="BB1479" s="267"/>
      <c r="BC1479" s="267"/>
      <c r="BD1479" s="267"/>
      <c r="BE1479" s="267"/>
      <c r="BF1479" s="732">
        <v>1.0</v>
      </c>
      <c r="BG1479" s="273"/>
      <c r="BH1479" s="267"/>
      <c r="BI1479" s="267"/>
      <c r="BJ1479" s="732">
        <v>1.0</v>
      </c>
      <c r="BK1479" s="267"/>
      <c r="BL1479" s="267"/>
      <c r="BM1479" s="267"/>
      <c r="BN1479" s="267"/>
      <c r="BO1479" s="273"/>
      <c r="BP1479" s="267"/>
      <c r="BQ1479" s="267"/>
      <c r="BR1479" s="267"/>
      <c r="BS1479" s="267"/>
      <c r="BT1479" s="267"/>
      <c r="BU1479" s="273"/>
      <c r="BV1479" s="267"/>
      <c r="BW1479" s="267"/>
      <c r="BX1479" s="273"/>
      <c r="BY1479" s="267"/>
      <c r="BZ1479" s="267"/>
      <c r="CA1479" s="273"/>
      <c r="CB1479" s="267"/>
      <c r="CC1479" s="267"/>
      <c r="CD1479" s="273"/>
      <c r="CE1479" s="267"/>
      <c r="CF1479" s="267"/>
      <c r="CG1479" s="267"/>
      <c r="CH1479" s="267"/>
      <c r="CI1479" s="267"/>
      <c r="CJ1479" s="267"/>
      <c r="CK1479" s="267"/>
      <c r="CL1479" s="267"/>
      <c r="CM1479" s="732">
        <v>1.0</v>
      </c>
      <c r="CN1479" s="732">
        <v>1.0</v>
      </c>
      <c r="CO1479" s="267"/>
      <c r="CP1479" s="732">
        <v>2.0</v>
      </c>
      <c r="CQ1479" s="267"/>
      <c r="CR1479" s="267"/>
      <c r="CS1479" s="273"/>
      <c r="CT1479" s="267"/>
      <c r="CU1479" s="267"/>
      <c r="CV1479" s="267"/>
      <c r="CW1479" s="732">
        <v>1.0</v>
      </c>
      <c r="CX1479" s="267"/>
      <c r="CY1479" s="733">
        <v>1.0</v>
      </c>
      <c r="CZ1479" s="273"/>
      <c r="DA1479" s="267"/>
      <c r="DB1479" s="273"/>
      <c r="DC1479" s="267"/>
      <c r="DD1479" s="267"/>
      <c r="DE1479" s="267"/>
      <c r="DF1479" s="267"/>
      <c r="DG1479" s="267"/>
      <c r="DH1479" s="267"/>
      <c r="DI1479" s="267"/>
      <c r="DJ1479" s="267"/>
      <c r="DK1479" s="732">
        <v>1.0</v>
      </c>
      <c r="DL1479" s="267"/>
      <c r="DM1479" s="267"/>
      <c r="DN1479" s="267"/>
      <c r="DO1479" s="267"/>
      <c r="DP1479" s="267"/>
      <c r="DQ1479" s="267"/>
      <c r="DR1479" s="732">
        <v>1.0</v>
      </c>
      <c r="DS1479" s="267"/>
      <c r="DT1479" s="732">
        <v>2.0</v>
      </c>
      <c r="DU1479" s="267"/>
      <c r="DV1479" s="267"/>
      <c r="DW1479" s="273"/>
      <c r="DX1479" s="273"/>
      <c r="DY1479" s="267"/>
      <c r="DZ1479" s="273"/>
      <c r="EA1479" s="732">
        <v>2.0</v>
      </c>
      <c r="EB1479" s="267"/>
      <c r="EC1479" s="273"/>
      <c r="ED1479" s="273"/>
      <c r="EE1479" s="267"/>
      <c r="EF1479" s="273"/>
      <c r="EG1479" s="267"/>
      <c r="EH1479" s="267"/>
      <c r="EI1479" s="273"/>
      <c r="EJ1479" s="267"/>
      <c r="EK1479" s="267"/>
      <c r="EL1479" s="267"/>
      <c r="EM1479" s="733">
        <v>1.0</v>
      </c>
      <c r="EN1479" s="267"/>
      <c r="EO1479" s="273"/>
      <c r="EP1479" s="273"/>
      <c r="EQ1479" s="267"/>
      <c r="ER1479" s="273"/>
      <c r="ES1479" s="267"/>
      <c r="ET1479" s="267"/>
      <c r="EU1479" s="251"/>
      <c r="EV1479" s="251"/>
      <c r="EW1479" s="251"/>
      <c r="EX1479" s="251"/>
      <c r="EY1479" s="251"/>
      <c r="EZ1479" s="251"/>
      <c r="FA1479" s="730" t="s">
        <v>5595</v>
      </c>
      <c r="FB1479" s="730"/>
      <c r="FC1479" s="730"/>
      <c r="FD1479" s="730"/>
    </row>
    <row r="1480">
      <c r="A1480" s="729" t="s">
        <v>5596</v>
      </c>
      <c r="B1480" s="730" t="s">
        <v>5597</v>
      </c>
      <c r="C1480" s="734" t="s">
        <v>8</v>
      </c>
      <c r="D1480" s="730" t="s">
        <v>29</v>
      </c>
      <c r="E1480" s="746" t="s">
        <v>12</v>
      </c>
      <c r="F1480" s="746" t="s">
        <v>277</v>
      </c>
      <c r="G1480" s="730" t="s">
        <v>2314</v>
      </c>
      <c r="H1480" s="730" t="s">
        <v>1320</v>
      </c>
      <c r="I1480" s="730" t="s">
        <v>23</v>
      </c>
      <c r="J1480" s="730" t="s">
        <v>25</v>
      </c>
      <c r="K1480" s="730" t="s">
        <v>1843</v>
      </c>
      <c r="L1480" s="730" t="s">
        <v>2225</v>
      </c>
      <c r="M1480" s="730" t="s">
        <v>50</v>
      </c>
      <c r="N1480" s="731">
        <v>41956.0</v>
      </c>
      <c r="O1480" s="731">
        <v>41992.0</v>
      </c>
      <c r="P1480" s="267"/>
      <c r="Q1480" s="268"/>
      <c r="R1480" s="268"/>
      <c r="S1480" s="314"/>
      <c r="T1480" s="736">
        <v>846.0</v>
      </c>
      <c r="U1480" s="737">
        <v>6.0</v>
      </c>
      <c r="V1480" s="737">
        <v>2.0</v>
      </c>
      <c r="W1480" s="737">
        <v>0.0</v>
      </c>
      <c r="X1480" s="738">
        <v>8.0</v>
      </c>
      <c r="Y1480" s="737">
        <v>5.0</v>
      </c>
      <c r="Z1480" s="737">
        <v>7.0</v>
      </c>
      <c r="AA1480" s="737">
        <v>0.0</v>
      </c>
      <c r="AB1480" s="738">
        <v>12.0</v>
      </c>
      <c r="AC1480" s="739">
        <v>0.63</v>
      </c>
      <c r="AD1480" s="740">
        <v>5.0</v>
      </c>
      <c r="AE1480" s="732">
        <v>2.0</v>
      </c>
      <c r="AF1480" s="267"/>
      <c r="AG1480" s="267"/>
      <c r="AH1480" s="267"/>
      <c r="AI1480" s="267"/>
      <c r="AJ1480" s="267"/>
      <c r="AK1480" s="273"/>
      <c r="AL1480" s="267"/>
      <c r="AM1480" s="267"/>
      <c r="AN1480" s="732">
        <v>2.0</v>
      </c>
      <c r="AO1480" s="732">
        <v>2.0</v>
      </c>
      <c r="AP1480" s="267"/>
      <c r="AQ1480" s="273"/>
      <c r="AR1480" s="273"/>
      <c r="AS1480" s="267"/>
      <c r="AT1480" s="273"/>
      <c r="AU1480" s="267"/>
      <c r="AV1480" s="267"/>
      <c r="AW1480" s="732">
        <v>3.0</v>
      </c>
      <c r="AX1480" s="267"/>
      <c r="AY1480" s="267"/>
      <c r="AZ1480" s="273"/>
      <c r="BA1480" s="273"/>
      <c r="BB1480" s="267"/>
      <c r="BC1480" s="267"/>
      <c r="BD1480" s="267"/>
      <c r="BE1480" s="267"/>
      <c r="BF1480" s="267"/>
      <c r="BG1480" s="273"/>
      <c r="BH1480" s="267"/>
      <c r="BI1480" s="267"/>
      <c r="BJ1480" s="267"/>
      <c r="BK1480" s="267"/>
      <c r="BL1480" s="732">
        <v>3.0</v>
      </c>
      <c r="BM1480" s="732">
        <v>3.0</v>
      </c>
      <c r="BN1480" s="267"/>
      <c r="BO1480" s="273"/>
      <c r="BP1480" s="267"/>
      <c r="BQ1480" s="267"/>
      <c r="BR1480" s="267"/>
      <c r="BS1480" s="267"/>
      <c r="BT1480" s="267"/>
      <c r="BU1480" s="273"/>
      <c r="BV1480" s="267"/>
      <c r="BW1480" s="267"/>
      <c r="BX1480" s="273"/>
      <c r="BY1480" s="267"/>
      <c r="BZ1480" s="267"/>
      <c r="CA1480" s="273"/>
      <c r="CB1480" s="267"/>
      <c r="CC1480" s="267"/>
      <c r="CD1480" s="273"/>
      <c r="CE1480" s="732">
        <v>2.0</v>
      </c>
      <c r="CF1480" s="267"/>
      <c r="CG1480" s="267"/>
      <c r="CH1480" s="267"/>
      <c r="CI1480" s="267"/>
      <c r="CJ1480" s="267"/>
      <c r="CK1480" s="267"/>
      <c r="CL1480" s="267"/>
      <c r="CM1480" s="267"/>
      <c r="CN1480" s="267"/>
      <c r="CO1480" s="267"/>
      <c r="CP1480" s="267"/>
      <c r="CQ1480" s="267"/>
      <c r="CR1480" s="267"/>
      <c r="CS1480" s="273"/>
      <c r="CT1480" s="732">
        <v>1.0</v>
      </c>
      <c r="CU1480" s="267"/>
      <c r="CV1480" s="267"/>
      <c r="CW1480" s="267"/>
      <c r="CX1480" s="267"/>
      <c r="CY1480" s="733">
        <v>1.0</v>
      </c>
      <c r="CZ1480" s="733">
        <v>1.0</v>
      </c>
      <c r="DA1480" s="267"/>
      <c r="DB1480" s="273"/>
      <c r="DC1480" s="267"/>
      <c r="DD1480" s="267"/>
      <c r="DE1480" s="267"/>
      <c r="DF1480" s="267"/>
      <c r="DG1480" s="267"/>
      <c r="DH1480" s="267"/>
      <c r="DI1480" s="267"/>
      <c r="DJ1480" s="267"/>
      <c r="DK1480" s="267"/>
      <c r="DL1480" s="267"/>
      <c r="DM1480" s="267"/>
      <c r="DN1480" s="267"/>
      <c r="DO1480" s="267"/>
      <c r="DP1480" s="267"/>
      <c r="DQ1480" s="267"/>
      <c r="DR1480" s="267"/>
      <c r="DS1480" s="267"/>
      <c r="DT1480" s="267"/>
      <c r="DU1480" s="267"/>
      <c r="DV1480" s="267"/>
      <c r="DW1480" s="273"/>
      <c r="DX1480" s="273"/>
      <c r="DY1480" s="267"/>
      <c r="DZ1480" s="273"/>
      <c r="EA1480" s="267"/>
      <c r="EB1480" s="267"/>
      <c r="EC1480" s="273"/>
      <c r="ED1480" s="273"/>
      <c r="EE1480" s="267"/>
      <c r="EF1480" s="273"/>
      <c r="EG1480" s="267"/>
      <c r="EH1480" s="267"/>
      <c r="EI1480" s="273"/>
      <c r="EJ1480" s="267"/>
      <c r="EK1480" s="267"/>
      <c r="EL1480" s="267"/>
      <c r="EM1480" s="273"/>
      <c r="EN1480" s="267"/>
      <c r="EO1480" s="273"/>
      <c r="EP1480" s="273"/>
      <c r="EQ1480" s="267"/>
      <c r="ER1480" s="273"/>
      <c r="ES1480" s="267"/>
      <c r="ET1480" s="267"/>
      <c r="EU1480" s="251"/>
      <c r="EV1480" s="251"/>
      <c r="EW1480" s="251"/>
      <c r="EX1480" s="251"/>
      <c r="EY1480" s="251"/>
      <c r="EZ1480" s="251"/>
      <c r="FA1480" s="730" t="s">
        <v>5598</v>
      </c>
      <c r="FB1480" s="730"/>
      <c r="FC1480" s="730"/>
      <c r="FD1480" s="730"/>
    </row>
    <row r="1481">
      <c r="A1481" s="729" t="s">
        <v>5599</v>
      </c>
      <c r="B1481" s="730" t="s">
        <v>5578</v>
      </c>
      <c r="C1481" s="734" t="s">
        <v>1970</v>
      </c>
      <c r="D1481" s="730" t="s">
        <v>29</v>
      </c>
      <c r="E1481" s="753" t="s">
        <v>12</v>
      </c>
      <c r="F1481" s="753" t="s">
        <v>1611</v>
      </c>
      <c r="G1481" s="730" t="s">
        <v>5475</v>
      </c>
      <c r="H1481" s="730" t="s">
        <v>2264</v>
      </c>
      <c r="I1481" s="264"/>
      <c r="J1481" s="730" t="s">
        <v>25</v>
      </c>
      <c r="K1481" s="730" t="s">
        <v>1843</v>
      </c>
      <c r="L1481" s="730" t="s">
        <v>2109</v>
      </c>
      <c r="M1481" s="730" t="s">
        <v>127</v>
      </c>
      <c r="N1481" s="731">
        <v>41775.0</v>
      </c>
      <c r="O1481" s="731">
        <v>41775.0</v>
      </c>
      <c r="P1481" s="267"/>
      <c r="Q1481" s="268"/>
      <c r="R1481" s="268"/>
      <c r="S1481" s="314"/>
      <c r="T1481" s="736">
        <v>1027.0</v>
      </c>
      <c r="U1481" s="737">
        <v>0.0</v>
      </c>
      <c r="V1481" s="737">
        <v>0.0</v>
      </c>
      <c r="W1481" s="737">
        <v>0.0</v>
      </c>
      <c r="X1481" s="738">
        <v>0.0</v>
      </c>
      <c r="Y1481" s="737">
        <v>0.0</v>
      </c>
      <c r="Z1481" s="737">
        <v>0.0</v>
      </c>
      <c r="AA1481" s="737">
        <v>0.0</v>
      </c>
      <c r="AB1481" s="738">
        <v>0.0</v>
      </c>
      <c r="AC1481" s="272"/>
      <c r="AD1481" s="740">
        <v>0.0</v>
      </c>
      <c r="AE1481" s="267"/>
      <c r="AF1481" s="267"/>
      <c r="AG1481" s="267"/>
      <c r="AH1481" s="267"/>
      <c r="AI1481" s="267"/>
      <c r="AJ1481" s="267"/>
      <c r="AK1481" s="273"/>
      <c r="AL1481" s="267"/>
      <c r="AM1481" s="267"/>
      <c r="AN1481" s="267"/>
      <c r="AO1481" s="267"/>
      <c r="AP1481" s="267"/>
      <c r="AQ1481" s="273"/>
      <c r="AR1481" s="273"/>
      <c r="AS1481" s="267"/>
      <c r="AT1481" s="273"/>
      <c r="AU1481" s="267"/>
      <c r="AV1481" s="267"/>
      <c r="AW1481" s="267"/>
      <c r="AX1481" s="267"/>
      <c r="AY1481" s="267"/>
      <c r="AZ1481" s="273"/>
      <c r="BA1481" s="273"/>
      <c r="BB1481" s="267"/>
      <c r="BC1481" s="267"/>
      <c r="BD1481" s="267"/>
      <c r="BE1481" s="267"/>
      <c r="BF1481" s="267"/>
      <c r="BG1481" s="273"/>
      <c r="BH1481" s="267"/>
      <c r="BI1481" s="267"/>
      <c r="BJ1481" s="267"/>
      <c r="BK1481" s="267"/>
      <c r="BL1481" s="267"/>
      <c r="BM1481" s="267"/>
      <c r="BN1481" s="267"/>
      <c r="BO1481" s="273"/>
      <c r="BP1481" s="267"/>
      <c r="BQ1481" s="267"/>
      <c r="BR1481" s="267"/>
      <c r="BS1481" s="267"/>
      <c r="BT1481" s="267"/>
      <c r="BU1481" s="273"/>
      <c r="BV1481" s="267"/>
      <c r="BW1481" s="267"/>
      <c r="BX1481" s="273"/>
      <c r="BY1481" s="267"/>
      <c r="BZ1481" s="267"/>
      <c r="CA1481" s="273"/>
      <c r="CB1481" s="267"/>
      <c r="CC1481" s="267"/>
      <c r="CD1481" s="273"/>
      <c r="CE1481" s="267"/>
      <c r="CF1481" s="267"/>
      <c r="CG1481" s="267"/>
      <c r="CH1481" s="267"/>
      <c r="CI1481" s="267"/>
      <c r="CJ1481" s="267"/>
      <c r="CK1481" s="267"/>
      <c r="CL1481" s="267"/>
      <c r="CM1481" s="267"/>
      <c r="CN1481" s="267"/>
      <c r="CO1481" s="267"/>
      <c r="CP1481" s="267"/>
      <c r="CQ1481" s="267"/>
      <c r="CR1481" s="267"/>
      <c r="CS1481" s="273"/>
      <c r="CT1481" s="267"/>
      <c r="CU1481" s="267"/>
      <c r="CV1481" s="267"/>
      <c r="CW1481" s="267"/>
      <c r="CX1481" s="267"/>
      <c r="CY1481" s="273"/>
      <c r="CZ1481" s="273"/>
      <c r="DA1481" s="267"/>
      <c r="DB1481" s="273"/>
      <c r="DC1481" s="267"/>
      <c r="DD1481" s="267"/>
      <c r="DE1481" s="267"/>
      <c r="DF1481" s="267"/>
      <c r="DG1481" s="267"/>
      <c r="DH1481" s="267"/>
      <c r="DI1481" s="267"/>
      <c r="DJ1481" s="267"/>
      <c r="DK1481" s="267"/>
      <c r="DL1481" s="267"/>
      <c r="DM1481" s="267"/>
      <c r="DN1481" s="267"/>
      <c r="DO1481" s="267"/>
      <c r="DP1481" s="267"/>
      <c r="DQ1481" s="267"/>
      <c r="DR1481" s="267"/>
      <c r="DS1481" s="267"/>
      <c r="DT1481" s="267"/>
      <c r="DU1481" s="267"/>
      <c r="DV1481" s="267"/>
      <c r="DW1481" s="273"/>
      <c r="DX1481" s="273"/>
      <c r="DY1481" s="267"/>
      <c r="DZ1481" s="273"/>
      <c r="EA1481" s="267"/>
      <c r="EB1481" s="267"/>
      <c r="EC1481" s="273"/>
      <c r="ED1481" s="273"/>
      <c r="EE1481" s="267"/>
      <c r="EF1481" s="273"/>
      <c r="EG1481" s="267"/>
      <c r="EH1481" s="267"/>
      <c r="EI1481" s="273"/>
      <c r="EJ1481" s="267"/>
      <c r="EK1481" s="267"/>
      <c r="EL1481" s="267"/>
      <c r="EM1481" s="273"/>
      <c r="EN1481" s="267"/>
      <c r="EO1481" s="273"/>
      <c r="EP1481" s="273"/>
      <c r="EQ1481" s="267"/>
      <c r="ER1481" s="273"/>
      <c r="ES1481" s="267"/>
      <c r="ET1481" s="267"/>
      <c r="EU1481" s="251"/>
      <c r="EV1481" s="251"/>
      <c r="EW1481" s="251"/>
      <c r="EX1481" s="251"/>
      <c r="EY1481" s="251"/>
      <c r="EZ1481" s="251"/>
      <c r="FA1481" s="730" t="s">
        <v>5600</v>
      </c>
      <c r="FB1481" s="730"/>
      <c r="FC1481" s="730"/>
      <c r="FD1481" s="730"/>
    </row>
    <row r="1482">
      <c r="A1482" s="729" t="s">
        <v>5601</v>
      </c>
      <c r="B1482" s="730" t="s">
        <v>1137</v>
      </c>
      <c r="C1482" s="734" t="s">
        <v>8</v>
      </c>
      <c r="D1482" s="730" t="s">
        <v>10</v>
      </c>
      <c r="E1482" s="264"/>
      <c r="F1482" s="264"/>
      <c r="G1482" s="730" t="s">
        <v>1396</v>
      </c>
      <c r="H1482" s="730" t="s">
        <v>3597</v>
      </c>
      <c r="I1482" s="730" t="s">
        <v>23</v>
      </c>
      <c r="J1482" s="730" t="s">
        <v>14</v>
      </c>
      <c r="K1482" s="730" t="s">
        <v>60</v>
      </c>
      <c r="L1482" s="730" t="s">
        <v>1351</v>
      </c>
      <c r="M1482" s="730" t="s">
        <v>50</v>
      </c>
      <c r="N1482" s="731">
        <v>42550.0</v>
      </c>
      <c r="O1482" s="274"/>
      <c r="P1482" s="267"/>
      <c r="Q1482" s="268"/>
      <c r="R1482" s="268"/>
      <c r="S1482" s="314"/>
      <c r="T1482" s="736">
        <v>300.0</v>
      </c>
      <c r="U1482" s="737">
        <v>0.0</v>
      </c>
      <c r="V1482" s="737">
        <v>0.0</v>
      </c>
      <c r="W1482" s="737">
        <v>0.0</v>
      </c>
      <c r="X1482" s="738">
        <v>0.0</v>
      </c>
      <c r="Y1482" s="737">
        <v>0.0</v>
      </c>
      <c r="Z1482" s="737">
        <v>0.0</v>
      </c>
      <c r="AA1482" s="737">
        <v>0.0</v>
      </c>
      <c r="AB1482" s="738">
        <v>0.0</v>
      </c>
      <c r="AC1482" s="272"/>
      <c r="AD1482" s="740" t="s">
        <v>5332</v>
      </c>
      <c r="AE1482" s="267"/>
      <c r="AF1482" s="267"/>
      <c r="AG1482" s="267"/>
      <c r="AH1482" s="267"/>
      <c r="AI1482" s="267"/>
      <c r="AJ1482" s="267"/>
      <c r="AK1482" s="273"/>
      <c r="AL1482" s="267"/>
      <c r="AM1482" s="267"/>
      <c r="AN1482" s="267"/>
      <c r="AO1482" s="267"/>
      <c r="AP1482" s="267"/>
      <c r="AQ1482" s="273"/>
      <c r="AR1482" s="273"/>
      <c r="AS1482" s="267"/>
      <c r="AT1482" s="273"/>
      <c r="AU1482" s="267"/>
      <c r="AV1482" s="267"/>
      <c r="AW1482" s="267"/>
      <c r="AX1482" s="267"/>
      <c r="AY1482" s="267"/>
      <c r="AZ1482" s="273"/>
      <c r="BA1482" s="273"/>
      <c r="BB1482" s="267"/>
      <c r="BC1482" s="267"/>
      <c r="BD1482" s="267"/>
      <c r="BE1482" s="267"/>
      <c r="BF1482" s="267"/>
      <c r="BG1482" s="273"/>
      <c r="BH1482" s="267"/>
      <c r="BI1482" s="267"/>
      <c r="BJ1482" s="267"/>
      <c r="BK1482" s="267"/>
      <c r="BL1482" s="267"/>
      <c r="BM1482" s="267"/>
      <c r="BN1482" s="267"/>
      <c r="BO1482" s="273"/>
      <c r="BP1482" s="267"/>
      <c r="BQ1482" s="267"/>
      <c r="BR1482" s="267"/>
      <c r="BS1482" s="267"/>
      <c r="BT1482" s="267"/>
      <c r="BU1482" s="273"/>
      <c r="BV1482" s="267"/>
      <c r="BW1482" s="267"/>
      <c r="BX1482" s="273"/>
      <c r="BY1482" s="267"/>
      <c r="BZ1482" s="267"/>
      <c r="CA1482" s="273"/>
      <c r="CB1482" s="267"/>
      <c r="CC1482" s="267"/>
      <c r="CD1482" s="273"/>
      <c r="CE1482" s="267"/>
      <c r="CF1482" s="267"/>
      <c r="CG1482" s="267"/>
      <c r="CH1482" s="267"/>
      <c r="CI1482" s="267"/>
      <c r="CJ1482" s="267"/>
      <c r="CK1482" s="267"/>
      <c r="CL1482" s="267"/>
      <c r="CM1482" s="267"/>
      <c r="CN1482" s="267"/>
      <c r="CO1482" s="267"/>
      <c r="CP1482" s="267"/>
      <c r="CQ1482" s="267"/>
      <c r="CR1482" s="267"/>
      <c r="CS1482" s="273"/>
      <c r="CT1482" s="267"/>
      <c r="CU1482" s="267"/>
      <c r="CV1482" s="267"/>
      <c r="CW1482" s="267"/>
      <c r="CX1482" s="267"/>
      <c r="CY1482" s="273"/>
      <c r="CZ1482" s="273"/>
      <c r="DA1482" s="267"/>
      <c r="DB1482" s="273"/>
      <c r="DC1482" s="267"/>
      <c r="DD1482" s="267"/>
      <c r="DE1482" s="267"/>
      <c r="DF1482" s="267"/>
      <c r="DG1482" s="267"/>
      <c r="DH1482" s="267"/>
      <c r="DI1482" s="267"/>
      <c r="DJ1482" s="267"/>
      <c r="DK1482" s="267"/>
      <c r="DL1482" s="267"/>
      <c r="DM1482" s="267"/>
      <c r="DN1482" s="267"/>
      <c r="DO1482" s="267"/>
      <c r="DP1482" s="267"/>
      <c r="DQ1482" s="267"/>
      <c r="DR1482" s="267"/>
      <c r="DS1482" s="267"/>
      <c r="DT1482" s="267"/>
      <c r="DU1482" s="267"/>
      <c r="DV1482" s="267"/>
      <c r="DW1482" s="273"/>
      <c r="DX1482" s="273"/>
      <c r="DY1482" s="267"/>
      <c r="DZ1482" s="273"/>
      <c r="EA1482" s="267"/>
      <c r="EB1482" s="267"/>
      <c r="EC1482" s="273"/>
      <c r="ED1482" s="273"/>
      <c r="EE1482" s="267"/>
      <c r="EF1482" s="273"/>
      <c r="EG1482" s="267"/>
      <c r="EH1482" s="267"/>
      <c r="EI1482" s="273"/>
      <c r="EJ1482" s="267"/>
      <c r="EK1482" s="267"/>
      <c r="EL1482" s="267"/>
      <c r="EM1482" s="273"/>
      <c r="EN1482" s="267"/>
      <c r="EO1482" s="273"/>
      <c r="EP1482" s="273"/>
      <c r="EQ1482" s="267"/>
      <c r="ER1482" s="273"/>
      <c r="ES1482" s="267"/>
      <c r="ET1482" s="267"/>
      <c r="EU1482" s="251"/>
      <c r="EV1482" s="251"/>
      <c r="EW1482" s="251"/>
      <c r="EX1482" s="251"/>
      <c r="EY1482" s="251"/>
      <c r="EZ1482" s="251"/>
      <c r="FA1482" s="730" t="s">
        <v>5602</v>
      </c>
      <c r="FB1482" s="730"/>
      <c r="FC1482" s="730"/>
      <c r="FD1482" s="730"/>
    </row>
    <row r="1483">
      <c r="A1483" s="729" t="s">
        <v>5603</v>
      </c>
      <c r="B1483" s="730" t="s">
        <v>1073</v>
      </c>
      <c r="C1483" s="734" t="s">
        <v>8</v>
      </c>
      <c r="D1483" s="730" t="s">
        <v>10</v>
      </c>
      <c r="E1483" s="730" t="s">
        <v>19</v>
      </c>
      <c r="F1483" s="264" t="s">
        <v>283</v>
      </c>
      <c r="G1483" s="730" t="s">
        <v>5604</v>
      </c>
      <c r="H1483" s="730" t="s">
        <v>3597</v>
      </c>
      <c r="I1483" s="730" t="s">
        <v>23</v>
      </c>
      <c r="J1483" s="730" t="s">
        <v>14</v>
      </c>
      <c r="K1483" s="730" t="s">
        <v>60</v>
      </c>
      <c r="L1483" s="730" t="s">
        <v>1351</v>
      </c>
      <c r="M1483" s="730" t="s">
        <v>50</v>
      </c>
      <c r="N1483" s="731">
        <v>42437.0</v>
      </c>
      <c r="O1483" s="731">
        <v>42437.0</v>
      </c>
      <c r="P1483" s="267"/>
      <c r="Q1483" s="268"/>
      <c r="R1483" s="268"/>
      <c r="S1483" s="314"/>
      <c r="T1483" s="736">
        <v>413.0</v>
      </c>
      <c r="U1483" s="737">
        <v>3.0</v>
      </c>
      <c r="V1483" s="737">
        <v>1.0</v>
      </c>
      <c r="W1483" s="737">
        <v>0.0</v>
      </c>
      <c r="X1483" s="738">
        <v>4.0</v>
      </c>
      <c r="Y1483" s="737">
        <v>3.0</v>
      </c>
      <c r="Z1483" s="737">
        <v>0.0</v>
      </c>
      <c r="AA1483" s="737">
        <v>0.0</v>
      </c>
      <c r="AB1483" s="738">
        <v>3.0</v>
      </c>
      <c r="AC1483" s="739">
        <v>0.75</v>
      </c>
      <c r="AD1483" s="740" t="s">
        <v>5332</v>
      </c>
      <c r="AE1483" s="267"/>
      <c r="AF1483" s="267"/>
      <c r="AG1483" s="267"/>
      <c r="AH1483" s="267"/>
      <c r="AI1483" s="267"/>
      <c r="AJ1483" s="267"/>
      <c r="AK1483" s="733">
        <v>1.0</v>
      </c>
      <c r="AL1483" s="267"/>
      <c r="AM1483" s="267"/>
      <c r="AN1483" s="267"/>
      <c r="AO1483" s="267"/>
      <c r="AP1483" s="267"/>
      <c r="AQ1483" s="733">
        <v>2.0</v>
      </c>
      <c r="AR1483" s="733">
        <v>1.0</v>
      </c>
      <c r="AS1483" s="267"/>
      <c r="AT1483" s="733">
        <v>3.0</v>
      </c>
      <c r="AU1483" s="267"/>
      <c r="AV1483" s="267"/>
      <c r="AW1483" s="267"/>
      <c r="AX1483" s="267"/>
      <c r="AY1483" s="267"/>
      <c r="AZ1483" s="273"/>
      <c r="BA1483" s="273"/>
      <c r="BB1483" s="267"/>
      <c r="BC1483" s="267"/>
      <c r="BD1483" s="267"/>
      <c r="BE1483" s="267"/>
      <c r="BF1483" s="267"/>
      <c r="BG1483" s="273"/>
      <c r="BH1483" s="267"/>
      <c r="BI1483" s="267"/>
      <c r="BJ1483" s="267"/>
      <c r="BK1483" s="267"/>
      <c r="BL1483" s="267"/>
      <c r="BM1483" s="267"/>
      <c r="BN1483" s="267"/>
      <c r="BO1483" s="273"/>
      <c r="BP1483" s="267"/>
      <c r="BQ1483" s="267"/>
      <c r="BR1483" s="267"/>
      <c r="BS1483" s="267"/>
      <c r="BT1483" s="267"/>
      <c r="BU1483" s="273"/>
      <c r="BV1483" s="267"/>
      <c r="BW1483" s="267"/>
      <c r="BX1483" s="273"/>
      <c r="BY1483" s="267"/>
      <c r="BZ1483" s="267"/>
      <c r="CA1483" s="273"/>
      <c r="CB1483" s="267"/>
      <c r="CC1483" s="267"/>
      <c r="CD1483" s="273"/>
      <c r="CE1483" s="267"/>
      <c r="CF1483" s="267"/>
      <c r="CG1483" s="267"/>
      <c r="CH1483" s="267"/>
      <c r="CI1483" s="267"/>
      <c r="CJ1483" s="267"/>
      <c r="CK1483" s="267"/>
      <c r="CL1483" s="267"/>
      <c r="CM1483" s="267"/>
      <c r="CN1483" s="267"/>
      <c r="CO1483" s="267"/>
      <c r="CP1483" s="267"/>
      <c r="CQ1483" s="267"/>
      <c r="CR1483" s="267"/>
      <c r="CS1483" s="273"/>
      <c r="CT1483" s="267"/>
      <c r="CU1483" s="267"/>
      <c r="CV1483" s="267"/>
      <c r="CW1483" s="267"/>
      <c r="CX1483" s="267"/>
      <c r="CY1483" s="273"/>
      <c r="CZ1483" s="273"/>
      <c r="DA1483" s="267"/>
      <c r="DB1483" s="273"/>
      <c r="DC1483" s="267"/>
      <c r="DD1483" s="267"/>
      <c r="DE1483" s="267"/>
      <c r="DF1483" s="267"/>
      <c r="DG1483" s="267"/>
      <c r="DH1483" s="267"/>
      <c r="DI1483" s="267"/>
      <c r="DJ1483" s="267"/>
      <c r="DK1483" s="267"/>
      <c r="DL1483" s="267"/>
      <c r="DM1483" s="267"/>
      <c r="DN1483" s="267"/>
      <c r="DO1483" s="267"/>
      <c r="DP1483" s="267"/>
      <c r="DQ1483" s="267"/>
      <c r="DR1483" s="267"/>
      <c r="DS1483" s="267"/>
      <c r="DT1483" s="267"/>
      <c r="DU1483" s="267"/>
      <c r="DV1483" s="267"/>
      <c r="DW1483" s="273"/>
      <c r="DX1483" s="273"/>
      <c r="DY1483" s="267"/>
      <c r="DZ1483" s="273"/>
      <c r="EA1483" s="267"/>
      <c r="EB1483" s="267"/>
      <c r="EC1483" s="273"/>
      <c r="ED1483" s="273"/>
      <c r="EE1483" s="267"/>
      <c r="EF1483" s="273"/>
      <c r="EG1483" s="267"/>
      <c r="EH1483" s="267"/>
      <c r="EI1483" s="273"/>
      <c r="EJ1483" s="267"/>
      <c r="EK1483" s="267"/>
      <c r="EL1483" s="267"/>
      <c r="EM1483" s="273"/>
      <c r="EN1483" s="267"/>
      <c r="EO1483" s="273"/>
      <c r="EP1483" s="273"/>
      <c r="EQ1483" s="267"/>
      <c r="ER1483" s="273"/>
      <c r="ES1483" s="267"/>
      <c r="ET1483" s="267"/>
      <c r="EU1483" s="251"/>
      <c r="EV1483" s="251"/>
      <c r="EW1483" s="251"/>
      <c r="EX1483" s="251"/>
      <c r="EY1483" s="251"/>
      <c r="EZ1483" s="251"/>
      <c r="FA1483" s="730" t="s">
        <v>5605</v>
      </c>
      <c r="FB1483" s="730"/>
      <c r="FC1483" s="730"/>
      <c r="FD1483" s="730"/>
    </row>
    <row r="1484">
      <c r="A1484" s="729" t="s">
        <v>5606</v>
      </c>
      <c r="B1484" s="730" t="s">
        <v>5607</v>
      </c>
      <c r="C1484" s="734" t="s">
        <v>8</v>
      </c>
      <c r="D1484" s="730" t="s">
        <v>10</v>
      </c>
      <c r="E1484" s="730" t="s">
        <v>12</v>
      </c>
      <c r="F1484" s="264" t="s">
        <v>283</v>
      </c>
      <c r="G1484" s="730" t="s">
        <v>5608</v>
      </c>
      <c r="H1484" s="730" t="s">
        <v>1193</v>
      </c>
      <c r="I1484" s="730" t="s">
        <v>23</v>
      </c>
      <c r="J1484" s="730" t="s">
        <v>14</v>
      </c>
      <c r="K1484" s="730" t="s">
        <v>60</v>
      </c>
      <c r="L1484" s="730" t="s">
        <v>1062</v>
      </c>
      <c r="M1484" s="730" t="s">
        <v>110</v>
      </c>
      <c r="N1484" s="731">
        <v>42661.0</v>
      </c>
      <c r="O1484" s="731">
        <v>42661.0</v>
      </c>
      <c r="P1484" s="267"/>
      <c r="Q1484" s="742">
        <v>42674.0</v>
      </c>
      <c r="R1484" s="268"/>
      <c r="S1484" s="314"/>
      <c r="T1484" s="736">
        <v>189.0</v>
      </c>
      <c r="U1484" s="737">
        <v>5.0</v>
      </c>
      <c r="V1484" s="737">
        <v>0.0</v>
      </c>
      <c r="W1484" s="737">
        <v>0.0</v>
      </c>
      <c r="X1484" s="738">
        <v>5.0</v>
      </c>
      <c r="Y1484" s="737">
        <v>0.0</v>
      </c>
      <c r="Z1484" s="737">
        <v>0.0</v>
      </c>
      <c r="AA1484" s="737">
        <v>0.0</v>
      </c>
      <c r="AB1484" s="738">
        <v>0.0</v>
      </c>
      <c r="AC1484" s="739">
        <v>0.0</v>
      </c>
      <c r="AD1484" s="740" t="s">
        <v>5332</v>
      </c>
      <c r="AE1484" s="732">
        <v>5.0</v>
      </c>
      <c r="AF1484" s="267"/>
      <c r="AG1484" s="267"/>
      <c r="AH1484" s="267"/>
      <c r="AI1484" s="267"/>
      <c r="AJ1484" s="267"/>
      <c r="AK1484" s="273"/>
      <c r="AL1484" s="267"/>
      <c r="AM1484" s="267"/>
      <c r="AN1484" s="267"/>
      <c r="AO1484" s="267"/>
      <c r="AP1484" s="267"/>
      <c r="AQ1484" s="273"/>
      <c r="AR1484" s="273"/>
      <c r="AS1484" s="267"/>
      <c r="AT1484" s="273"/>
      <c r="AU1484" s="267"/>
      <c r="AV1484" s="267"/>
      <c r="AW1484" s="267"/>
      <c r="AX1484" s="267"/>
      <c r="AY1484" s="267"/>
      <c r="AZ1484" s="273"/>
      <c r="BA1484" s="273"/>
      <c r="BB1484" s="267"/>
      <c r="BC1484" s="267"/>
      <c r="BD1484" s="267"/>
      <c r="BE1484" s="267"/>
      <c r="BF1484" s="267"/>
      <c r="BG1484" s="273"/>
      <c r="BH1484" s="267"/>
      <c r="BI1484" s="267"/>
      <c r="BJ1484" s="267"/>
      <c r="BK1484" s="267"/>
      <c r="BL1484" s="267"/>
      <c r="BM1484" s="267"/>
      <c r="BN1484" s="267"/>
      <c r="BO1484" s="273"/>
      <c r="BP1484" s="267"/>
      <c r="BQ1484" s="267"/>
      <c r="BR1484" s="267"/>
      <c r="BS1484" s="267"/>
      <c r="BT1484" s="267"/>
      <c r="BU1484" s="273"/>
      <c r="BV1484" s="267"/>
      <c r="BW1484" s="267"/>
      <c r="BX1484" s="273"/>
      <c r="BY1484" s="267"/>
      <c r="BZ1484" s="267"/>
      <c r="CA1484" s="273"/>
      <c r="CB1484" s="267"/>
      <c r="CC1484" s="267"/>
      <c r="CD1484" s="273"/>
      <c r="CE1484" s="267"/>
      <c r="CF1484" s="267"/>
      <c r="CG1484" s="267"/>
      <c r="CH1484" s="267"/>
      <c r="CI1484" s="267"/>
      <c r="CJ1484" s="267"/>
      <c r="CK1484" s="267"/>
      <c r="CL1484" s="267"/>
      <c r="CM1484" s="267"/>
      <c r="CN1484" s="267"/>
      <c r="CO1484" s="267"/>
      <c r="CP1484" s="267"/>
      <c r="CQ1484" s="267"/>
      <c r="CR1484" s="267"/>
      <c r="CS1484" s="273"/>
      <c r="CT1484" s="267"/>
      <c r="CU1484" s="267"/>
      <c r="CV1484" s="267"/>
      <c r="CW1484" s="267"/>
      <c r="CX1484" s="267"/>
      <c r="CY1484" s="273"/>
      <c r="CZ1484" s="273"/>
      <c r="DA1484" s="267"/>
      <c r="DB1484" s="273"/>
      <c r="DC1484" s="267"/>
      <c r="DD1484" s="267"/>
      <c r="DE1484" s="267"/>
      <c r="DF1484" s="267"/>
      <c r="DG1484" s="267"/>
      <c r="DH1484" s="267"/>
      <c r="DI1484" s="267"/>
      <c r="DJ1484" s="267"/>
      <c r="DK1484" s="267"/>
      <c r="DL1484" s="267"/>
      <c r="DM1484" s="267"/>
      <c r="DN1484" s="267"/>
      <c r="DO1484" s="267"/>
      <c r="DP1484" s="267"/>
      <c r="DQ1484" s="267"/>
      <c r="DR1484" s="267"/>
      <c r="DS1484" s="267"/>
      <c r="DT1484" s="267"/>
      <c r="DU1484" s="267"/>
      <c r="DV1484" s="267"/>
      <c r="DW1484" s="273"/>
      <c r="DX1484" s="273"/>
      <c r="DY1484" s="267"/>
      <c r="DZ1484" s="273"/>
      <c r="EA1484" s="267"/>
      <c r="EB1484" s="267"/>
      <c r="EC1484" s="273"/>
      <c r="ED1484" s="273"/>
      <c r="EE1484" s="267"/>
      <c r="EF1484" s="273"/>
      <c r="EG1484" s="267"/>
      <c r="EH1484" s="267"/>
      <c r="EI1484" s="273"/>
      <c r="EJ1484" s="267"/>
      <c r="EK1484" s="267"/>
      <c r="EL1484" s="267"/>
      <c r="EM1484" s="273"/>
      <c r="EN1484" s="267"/>
      <c r="EO1484" s="273"/>
      <c r="EP1484" s="273"/>
      <c r="EQ1484" s="267"/>
      <c r="ER1484" s="273"/>
      <c r="ES1484" s="267"/>
      <c r="ET1484" s="267"/>
      <c r="EU1484" s="251"/>
      <c r="EV1484" s="251"/>
      <c r="EW1484" s="251"/>
      <c r="EX1484" s="251"/>
      <c r="EY1484" s="251"/>
      <c r="EZ1484" s="251"/>
      <c r="FA1484" s="730" t="s">
        <v>5609</v>
      </c>
      <c r="FB1484" s="730"/>
      <c r="FC1484" s="730"/>
      <c r="FD1484" s="730"/>
    </row>
    <row r="1485">
      <c r="A1485" s="729" t="s">
        <v>5610</v>
      </c>
      <c r="B1485" s="730" t="s">
        <v>5611</v>
      </c>
      <c r="C1485" s="734" t="s">
        <v>102</v>
      </c>
      <c r="D1485" s="730" t="s">
        <v>10</v>
      </c>
      <c r="E1485" s="730" t="s">
        <v>12</v>
      </c>
      <c r="F1485" s="264" t="s">
        <v>283</v>
      </c>
      <c r="G1485" s="730" t="s">
        <v>3154</v>
      </c>
      <c r="H1485" s="730" t="s">
        <v>5612</v>
      </c>
      <c r="I1485" s="730" t="s">
        <v>13</v>
      </c>
      <c r="J1485" s="730" t="s">
        <v>14</v>
      </c>
      <c r="K1485" s="730" t="s">
        <v>60</v>
      </c>
      <c r="L1485" s="730" t="s">
        <v>510</v>
      </c>
      <c r="M1485" s="730" t="s">
        <v>50</v>
      </c>
      <c r="N1485" s="731">
        <v>42604.0</v>
      </c>
      <c r="O1485" s="731">
        <v>42604.0</v>
      </c>
      <c r="P1485" s="267"/>
      <c r="Q1485" s="268"/>
      <c r="R1485" s="268"/>
      <c r="S1485" s="314"/>
      <c r="T1485" s="736">
        <v>246.0</v>
      </c>
      <c r="U1485" s="737">
        <v>1.0</v>
      </c>
      <c r="V1485" s="737">
        <v>2.0</v>
      </c>
      <c r="W1485" s="737">
        <v>0.0</v>
      </c>
      <c r="X1485" s="738">
        <v>3.0</v>
      </c>
      <c r="Y1485" s="737">
        <v>2.0</v>
      </c>
      <c r="Z1485" s="737">
        <v>0.0</v>
      </c>
      <c r="AA1485" s="737">
        <v>0.0</v>
      </c>
      <c r="AB1485" s="738">
        <v>2.0</v>
      </c>
      <c r="AC1485" s="739">
        <v>0.67</v>
      </c>
      <c r="AD1485" s="740" t="s">
        <v>5332</v>
      </c>
      <c r="AE1485" s="732">
        <v>1.0</v>
      </c>
      <c r="AF1485" s="267"/>
      <c r="AG1485" s="267"/>
      <c r="AH1485" s="267"/>
      <c r="AI1485" s="267"/>
      <c r="AJ1485" s="267"/>
      <c r="AK1485" s="273"/>
      <c r="AL1485" s="732">
        <v>1.0</v>
      </c>
      <c r="AM1485" s="267"/>
      <c r="AN1485" s="267"/>
      <c r="AO1485" s="267"/>
      <c r="AP1485" s="267"/>
      <c r="AQ1485" s="273"/>
      <c r="AR1485" s="733">
        <v>1.0</v>
      </c>
      <c r="AS1485" s="267"/>
      <c r="AT1485" s="733">
        <v>2.0</v>
      </c>
      <c r="AU1485" s="267"/>
      <c r="AV1485" s="267"/>
      <c r="AW1485" s="267"/>
      <c r="AX1485" s="267"/>
      <c r="AY1485" s="267"/>
      <c r="AZ1485" s="273"/>
      <c r="BA1485" s="273"/>
      <c r="BB1485" s="267"/>
      <c r="BC1485" s="267"/>
      <c r="BD1485" s="267"/>
      <c r="BE1485" s="267"/>
      <c r="BF1485" s="267"/>
      <c r="BG1485" s="273"/>
      <c r="BH1485" s="267"/>
      <c r="BI1485" s="267"/>
      <c r="BJ1485" s="267"/>
      <c r="BK1485" s="267"/>
      <c r="BL1485" s="267"/>
      <c r="BM1485" s="267"/>
      <c r="BN1485" s="267"/>
      <c r="BO1485" s="273"/>
      <c r="BP1485" s="267"/>
      <c r="BQ1485" s="267"/>
      <c r="BR1485" s="267"/>
      <c r="BS1485" s="267"/>
      <c r="BT1485" s="267"/>
      <c r="BU1485" s="273"/>
      <c r="BV1485" s="267"/>
      <c r="BW1485" s="267"/>
      <c r="BX1485" s="273"/>
      <c r="BY1485" s="267"/>
      <c r="BZ1485" s="267"/>
      <c r="CA1485" s="273"/>
      <c r="CB1485" s="267"/>
      <c r="CC1485" s="267"/>
      <c r="CD1485" s="273"/>
      <c r="CE1485" s="267"/>
      <c r="CF1485" s="267"/>
      <c r="CG1485" s="267"/>
      <c r="CH1485" s="267"/>
      <c r="CI1485" s="267"/>
      <c r="CJ1485" s="267"/>
      <c r="CK1485" s="267"/>
      <c r="CL1485" s="267"/>
      <c r="CM1485" s="267"/>
      <c r="CN1485" s="267"/>
      <c r="CO1485" s="267"/>
      <c r="CP1485" s="267"/>
      <c r="CQ1485" s="267"/>
      <c r="CR1485" s="267"/>
      <c r="CS1485" s="273"/>
      <c r="CT1485" s="267"/>
      <c r="CU1485" s="267"/>
      <c r="CV1485" s="267"/>
      <c r="CW1485" s="267"/>
      <c r="CX1485" s="267"/>
      <c r="CY1485" s="273"/>
      <c r="CZ1485" s="273"/>
      <c r="DA1485" s="267"/>
      <c r="DB1485" s="273"/>
      <c r="DC1485" s="267"/>
      <c r="DD1485" s="267"/>
      <c r="DE1485" s="267"/>
      <c r="DF1485" s="267"/>
      <c r="DG1485" s="267"/>
      <c r="DH1485" s="267"/>
      <c r="DI1485" s="267"/>
      <c r="DJ1485" s="267"/>
      <c r="DK1485" s="267"/>
      <c r="DL1485" s="267"/>
      <c r="DM1485" s="267"/>
      <c r="DN1485" s="267"/>
      <c r="DO1485" s="267"/>
      <c r="DP1485" s="267"/>
      <c r="DQ1485" s="267"/>
      <c r="DR1485" s="267"/>
      <c r="DS1485" s="267"/>
      <c r="DT1485" s="267"/>
      <c r="DU1485" s="267"/>
      <c r="DV1485" s="267"/>
      <c r="DW1485" s="273"/>
      <c r="DX1485" s="273"/>
      <c r="DY1485" s="267"/>
      <c r="DZ1485" s="273"/>
      <c r="EA1485" s="267"/>
      <c r="EB1485" s="267"/>
      <c r="EC1485" s="273"/>
      <c r="ED1485" s="273"/>
      <c r="EE1485" s="267"/>
      <c r="EF1485" s="273"/>
      <c r="EG1485" s="267"/>
      <c r="EH1485" s="267"/>
      <c r="EI1485" s="273"/>
      <c r="EJ1485" s="267"/>
      <c r="EK1485" s="267"/>
      <c r="EL1485" s="267"/>
      <c r="EM1485" s="273"/>
      <c r="EN1485" s="267"/>
      <c r="EO1485" s="273"/>
      <c r="EP1485" s="273"/>
      <c r="EQ1485" s="267"/>
      <c r="ER1485" s="273"/>
      <c r="ES1485" s="267"/>
      <c r="ET1485" s="267"/>
      <c r="EU1485" s="251"/>
      <c r="EV1485" s="251"/>
      <c r="EW1485" s="251"/>
      <c r="EX1485" s="251"/>
      <c r="EY1485" s="251"/>
      <c r="EZ1485" s="251"/>
      <c r="FA1485" s="730" t="s">
        <v>5613</v>
      </c>
      <c r="FB1485" s="730"/>
      <c r="FC1485" s="730"/>
      <c r="FD1485" s="730"/>
    </row>
    <row r="1486">
      <c r="A1486" s="729" t="s">
        <v>5614</v>
      </c>
      <c r="B1486" s="730" t="s">
        <v>5615</v>
      </c>
      <c r="C1486" s="734" t="s">
        <v>8</v>
      </c>
      <c r="D1486" s="730" t="s">
        <v>10</v>
      </c>
      <c r="E1486" s="730" t="s">
        <v>12</v>
      </c>
      <c r="F1486" s="264" t="s">
        <v>283</v>
      </c>
      <c r="G1486" s="730" t="s">
        <v>5616</v>
      </c>
      <c r="H1486" s="730" t="s">
        <v>1143</v>
      </c>
      <c r="I1486" s="730" t="s">
        <v>23</v>
      </c>
      <c r="J1486" s="730" t="s">
        <v>14</v>
      </c>
      <c r="K1486" s="730" t="s">
        <v>60</v>
      </c>
      <c r="L1486" s="730" t="s">
        <v>273</v>
      </c>
      <c r="M1486" s="730" t="s">
        <v>50</v>
      </c>
      <c r="N1486" s="731">
        <v>42579.0</v>
      </c>
      <c r="O1486" s="274"/>
      <c r="P1486" s="267"/>
      <c r="Q1486" s="268"/>
      <c r="R1486" s="268"/>
      <c r="S1486" s="314"/>
      <c r="T1486" s="736">
        <v>271.0</v>
      </c>
      <c r="U1486" s="737">
        <v>2.0</v>
      </c>
      <c r="V1486" s="737">
        <v>0.0</v>
      </c>
      <c r="W1486" s="737">
        <v>0.0</v>
      </c>
      <c r="X1486" s="738">
        <v>2.0</v>
      </c>
      <c r="Y1486" s="737">
        <v>0.0</v>
      </c>
      <c r="Z1486" s="737">
        <v>0.0</v>
      </c>
      <c r="AA1486" s="737">
        <v>0.0</v>
      </c>
      <c r="AB1486" s="738">
        <v>0.0</v>
      </c>
      <c r="AC1486" s="739">
        <v>0.0</v>
      </c>
      <c r="AD1486" s="740" t="s">
        <v>5332</v>
      </c>
      <c r="AE1486" s="732">
        <v>1.0</v>
      </c>
      <c r="AF1486" s="267"/>
      <c r="AG1486" s="267"/>
      <c r="AH1486" s="267"/>
      <c r="AI1486" s="267"/>
      <c r="AJ1486" s="267"/>
      <c r="AK1486" s="733">
        <v>1.0</v>
      </c>
      <c r="AL1486" s="267"/>
      <c r="AM1486" s="267"/>
      <c r="AN1486" s="267"/>
      <c r="AO1486" s="267"/>
      <c r="AP1486" s="267"/>
      <c r="AQ1486" s="273"/>
      <c r="AR1486" s="273"/>
      <c r="AS1486" s="267"/>
      <c r="AT1486" s="273"/>
      <c r="AU1486" s="267"/>
      <c r="AV1486" s="267"/>
      <c r="AW1486" s="267"/>
      <c r="AX1486" s="267"/>
      <c r="AY1486" s="267"/>
      <c r="AZ1486" s="273"/>
      <c r="BA1486" s="273"/>
      <c r="BB1486" s="267"/>
      <c r="BC1486" s="267"/>
      <c r="BD1486" s="267"/>
      <c r="BE1486" s="267"/>
      <c r="BF1486" s="267"/>
      <c r="BG1486" s="273"/>
      <c r="BH1486" s="267"/>
      <c r="BI1486" s="267"/>
      <c r="BJ1486" s="267"/>
      <c r="BK1486" s="267"/>
      <c r="BL1486" s="267"/>
      <c r="BM1486" s="267"/>
      <c r="BN1486" s="267"/>
      <c r="BO1486" s="273"/>
      <c r="BP1486" s="267"/>
      <c r="BQ1486" s="267"/>
      <c r="BR1486" s="267"/>
      <c r="BS1486" s="267"/>
      <c r="BT1486" s="267"/>
      <c r="BU1486" s="273"/>
      <c r="BV1486" s="267"/>
      <c r="BW1486" s="267"/>
      <c r="BX1486" s="273"/>
      <c r="BY1486" s="267"/>
      <c r="BZ1486" s="267"/>
      <c r="CA1486" s="273"/>
      <c r="CB1486" s="267"/>
      <c r="CC1486" s="267"/>
      <c r="CD1486" s="273"/>
      <c r="CE1486" s="267"/>
      <c r="CF1486" s="267"/>
      <c r="CG1486" s="267"/>
      <c r="CH1486" s="267"/>
      <c r="CI1486" s="267"/>
      <c r="CJ1486" s="267"/>
      <c r="CK1486" s="267"/>
      <c r="CL1486" s="267"/>
      <c r="CM1486" s="267"/>
      <c r="CN1486" s="267"/>
      <c r="CO1486" s="267"/>
      <c r="CP1486" s="267"/>
      <c r="CQ1486" s="267"/>
      <c r="CR1486" s="267"/>
      <c r="CS1486" s="273"/>
      <c r="CT1486" s="267"/>
      <c r="CU1486" s="267"/>
      <c r="CV1486" s="267"/>
      <c r="CW1486" s="267"/>
      <c r="CX1486" s="267"/>
      <c r="CY1486" s="273"/>
      <c r="CZ1486" s="273"/>
      <c r="DA1486" s="267"/>
      <c r="DB1486" s="273"/>
      <c r="DC1486" s="267"/>
      <c r="DD1486" s="267"/>
      <c r="DE1486" s="267"/>
      <c r="DF1486" s="267"/>
      <c r="DG1486" s="267"/>
      <c r="DH1486" s="267"/>
      <c r="DI1486" s="267"/>
      <c r="DJ1486" s="267"/>
      <c r="DK1486" s="267"/>
      <c r="DL1486" s="267"/>
      <c r="DM1486" s="267"/>
      <c r="DN1486" s="267"/>
      <c r="DO1486" s="267"/>
      <c r="DP1486" s="267"/>
      <c r="DQ1486" s="267"/>
      <c r="DR1486" s="267"/>
      <c r="DS1486" s="267"/>
      <c r="DT1486" s="267"/>
      <c r="DU1486" s="267"/>
      <c r="DV1486" s="267"/>
      <c r="DW1486" s="273"/>
      <c r="DX1486" s="273"/>
      <c r="DY1486" s="267"/>
      <c r="DZ1486" s="273"/>
      <c r="EA1486" s="267"/>
      <c r="EB1486" s="267"/>
      <c r="EC1486" s="273"/>
      <c r="ED1486" s="273"/>
      <c r="EE1486" s="267"/>
      <c r="EF1486" s="273"/>
      <c r="EG1486" s="267"/>
      <c r="EH1486" s="267"/>
      <c r="EI1486" s="273"/>
      <c r="EJ1486" s="267"/>
      <c r="EK1486" s="267"/>
      <c r="EL1486" s="267"/>
      <c r="EM1486" s="273"/>
      <c r="EN1486" s="267"/>
      <c r="EO1486" s="273"/>
      <c r="EP1486" s="273"/>
      <c r="EQ1486" s="267"/>
      <c r="ER1486" s="273"/>
      <c r="ES1486" s="267"/>
      <c r="ET1486" s="267"/>
      <c r="EU1486" s="251"/>
      <c r="EV1486" s="251"/>
      <c r="EW1486" s="251"/>
      <c r="EX1486" s="251"/>
      <c r="EY1486" s="251"/>
      <c r="EZ1486" s="251"/>
      <c r="FA1486" s="730" t="s">
        <v>5617</v>
      </c>
      <c r="FB1486" s="730"/>
      <c r="FC1486" s="730"/>
      <c r="FD1486" s="730"/>
    </row>
    <row r="1487">
      <c r="A1487" s="729" t="s">
        <v>5618</v>
      </c>
      <c r="B1487" s="730" t="s">
        <v>5619</v>
      </c>
      <c r="C1487" s="734" t="s">
        <v>8</v>
      </c>
      <c r="D1487" s="730" t="s">
        <v>10</v>
      </c>
      <c r="E1487" s="730" t="s">
        <v>12</v>
      </c>
      <c r="F1487" s="264" t="s">
        <v>283</v>
      </c>
      <c r="G1487" s="730" t="s">
        <v>5620</v>
      </c>
      <c r="H1487" s="730" t="s">
        <v>1088</v>
      </c>
      <c r="I1487" s="730" t="s">
        <v>23</v>
      </c>
      <c r="J1487" s="730" t="s">
        <v>14</v>
      </c>
      <c r="K1487" s="730" t="s">
        <v>60</v>
      </c>
      <c r="L1487" s="730" t="s">
        <v>1062</v>
      </c>
      <c r="M1487" s="730" t="s">
        <v>110</v>
      </c>
      <c r="N1487" s="731">
        <v>42636.0</v>
      </c>
      <c r="O1487" s="731">
        <v>42636.0</v>
      </c>
      <c r="P1487" s="267"/>
      <c r="Q1487" s="268"/>
      <c r="R1487" s="268"/>
      <c r="S1487" s="314"/>
      <c r="T1487" s="736">
        <v>214.0</v>
      </c>
      <c r="U1487" s="737">
        <v>1.0</v>
      </c>
      <c r="V1487" s="737">
        <v>6.0</v>
      </c>
      <c r="W1487" s="737">
        <v>0.0</v>
      </c>
      <c r="X1487" s="738">
        <v>7.0</v>
      </c>
      <c r="Y1487" s="737">
        <v>5.0</v>
      </c>
      <c r="Z1487" s="737">
        <v>0.0</v>
      </c>
      <c r="AA1487" s="737">
        <v>0.0</v>
      </c>
      <c r="AB1487" s="738">
        <v>5.0</v>
      </c>
      <c r="AC1487" s="739">
        <v>0.71</v>
      </c>
      <c r="AD1487" s="740" t="s">
        <v>5332</v>
      </c>
      <c r="AE1487" s="267"/>
      <c r="AF1487" s="267"/>
      <c r="AG1487" s="267"/>
      <c r="AH1487" s="267"/>
      <c r="AI1487" s="267"/>
      <c r="AJ1487" s="267"/>
      <c r="AK1487" s="273"/>
      <c r="AL1487" s="732">
        <v>3.0</v>
      </c>
      <c r="AM1487" s="267"/>
      <c r="AN1487" s="732">
        <v>3.0</v>
      </c>
      <c r="AO1487" s="267"/>
      <c r="AP1487" s="267"/>
      <c r="AQ1487" s="273"/>
      <c r="AR1487" s="273"/>
      <c r="AS1487" s="267"/>
      <c r="AT1487" s="273"/>
      <c r="AU1487" s="267"/>
      <c r="AV1487" s="267"/>
      <c r="AW1487" s="267"/>
      <c r="AX1487" s="732">
        <v>3.0</v>
      </c>
      <c r="AY1487" s="267"/>
      <c r="AZ1487" s="273"/>
      <c r="BA1487" s="273"/>
      <c r="BB1487" s="267"/>
      <c r="BC1487" s="267"/>
      <c r="BD1487" s="267"/>
      <c r="BE1487" s="267"/>
      <c r="BF1487" s="267"/>
      <c r="BG1487" s="273"/>
      <c r="BH1487" s="267"/>
      <c r="BI1487" s="267"/>
      <c r="BJ1487" s="267"/>
      <c r="BK1487" s="267"/>
      <c r="BL1487" s="732">
        <v>2.0</v>
      </c>
      <c r="BM1487" s="267"/>
      <c r="BN1487" s="267"/>
      <c r="BO1487" s="273"/>
      <c r="BP1487" s="267"/>
      <c r="BQ1487" s="267"/>
      <c r="BR1487" s="267"/>
      <c r="BS1487" s="267"/>
      <c r="BT1487" s="267"/>
      <c r="BU1487" s="273"/>
      <c r="BV1487" s="267"/>
      <c r="BW1487" s="267"/>
      <c r="BX1487" s="273"/>
      <c r="BY1487" s="267"/>
      <c r="BZ1487" s="267"/>
      <c r="CA1487" s="273"/>
      <c r="CB1487" s="267"/>
      <c r="CC1487" s="267"/>
      <c r="CD1487" s="273"/>
      <c r="CE1487" s="267"/>
      <c r="CF1487" s="267"/>
      <c r="CG1487" s="267"/>
      <c r="CH1487" s="267"/>
      <c r="CI1487" s="267"/>
      <c r="CJ1487" s="267"/>
      <c r="CK1487" s="267"/>
      <c r="CL1487" s="267"/>
      <c r="CM1487" s="267"/>
      <c r="CN1487" s="267"/>
      <c r="CO1487" s="267"/>
      <c r="CP1487" s="267"/>
      <c r="CQ1487" s="267"/>
      <c r="CR1487" s="267"/>
      <c r="CS1487" s="273"/>
      <c r="CT1487" s="267"/>
      <c r="CU1487" s="267"/>
      <c r="CV1487" s="267"/>
      <c r="CW1487" s="267"/>
      <c r="CX1487" s="267"/>
      <c r="CY1487" s="733">
        <v>1.0</v>
      </c>
      <c r="CZ1487" s="273"/>
      <c r="DA1487" s="267"/>
      <c r="DB1487" s="273"/>
      <c r="DC1487" s="267"/>
      <c r="DD1487" s="267"/>
      <c r="DE1487" s="267"/>
      <c r="DF1487" s="267"/>
      <c r="DG1487" s="267"/>
      <c r="DH1487" s="267"/>
      <c r="DI1487" s="267"/>
      <c r="DJ1487" s="267"/>
      <c r="DK1487" s="267"/>
      <c r="DL1487" s="267"/>
      <c r="DM1487" s="267"/>
      <c r="DN1487" s="267"/>
      <c r="DO1487" s="267"/>
      <c r="DP1487" s="267"/>
      <c r="DQ1487" s="267"/>
      <c r="DR1487" s="267"/>
      <c r="DS1487" s="267"/>
      <c r="DT1487" s="267"/>
      <c r="DU1487" s="267"/>
      <c r="DV1487" s="267"/>
      <c r="DW1487" s="273"/>
      <c r="DX1487" s="273"/>
      <c r="DY1487" s="267"/>
      <c r="DZ1487" s="273"/>
      <c r="EA1487" s="267"/>
      <c r="EB1487" s="267"/>
      <c r="EC1487" s="273"/>
      <c r="ED1487" s="273"/>
      <c r="EE1487" s="267"/>
      <c r="EF1487" s="273"/>
      <c r="EG1487" s="267"/>
      <c r="EH1487" s="267"/>
      <c r="EI1487" s="273"/>
      <c r="EJ1487" s="267"/>
      <c r="EK1487" s="267"/>
      <c r="EL1487" s="267"/>
      <c r="EM1487" s="273"/>
      <c r="EN1487" s="267"/>
      <c r="EO1487" s="273"/>
      <c r="EP1487" s="273"/>
      <c r="EQ1487" s="267"/>
      <c r="ER1487" s="273"/>
      <c r="ES1487" s="267"/>
      <c r="ET1487" s="267"/>
      <c r="EU1487" s="251"/>
      <c r="EV1487" s="251"/>
      <c r="EW1487" s="251"/>
      <c r="EX1487" s="251"/>
      <c r="EY1487" s="251"/>
      <c r="EZ1487" s="251"/>
      <c r="FA1487" s="730" t="s">
        <v>5621</v>
      </c>
      <c r="FB1487" s="730"/>
      <c r="FC1487" s="730"/>
      <c r="FD1487" s="730"/>
    </row>
    <row r="1488">
      <c r="A1488" s="729" t="s">
        <v>5622</v>
      </c>
      <c r="B1488" s="730" t="s">
        <v>1399</v>
      </c>
      <c r="C1488" s="734" t="s">
        <v>8</v>
      </c>
      <c r="D1488" s="730" t="s">
        <v>10</v>
      </c>
      <c r="E1488" s="730" t="s">
        <v>12</v>
      </c>
      <c r="F1488" s="264" t="s">
        <v>283</v>
      </c>
      <c r="G1488" s="730" t="s">
        <v>5623</v>
      </c>
      <c r="H1488" s="730" t="s">
        <v>1157</v>
      </c>
      <c r="I1488" s="730" t="s">
        <v>23</v>
      </c>
      <c r="J1488" s="730" t="s">
        <v>14</v>
      </c>
      <c r="K1488" s="730" t="s">
        <v>60</v>
      </c>
      <c r="L1488" s="730" t="s">
        <v>477</v>
      </c>
      <c r="M1488" s="730" t="s">
        <v>72</v>
      </c>
      <c r="N1488" s="731">
        <v>42562.0</v>
      </c>
      <c r="O1488" s="731">
        <v>42584.0</v>
      </c>
      <c r="P1488" s="267"/>
      <c r="Q1488" s="268"/>
      <c r="R1488" s="268"/>
      <c r="S1488" s="314"/>
      <c r="T1488" s="736">
        <v>288.0</v>
      </c>
      <c r="U1488" s="737">
        <v>6.0</v>
      </c>
      <c r="V1488" s="737">
        <v>0.0</v>
      </c>
      <c r="W1488" s="737">
        <v>0.0</v>
      </c>
      <c r="X1488" s="738">
        <v>6.0</v>
      </c>
      <c r="Y1488" s="737">
        <v>2.0</v>
      </c>
      <c r="Z1488" s="737">
        <v>0.0</v>
      </c>
      <c r="AA1488" s="737">
        <v>0.0</v>
      </c>
      <c r="AB1488" s="738">
        <v>2.0</v>
      </c>
      <c r="AC1488" s="739">
        <v>0.33</v>
      </c>
      <c r="AD1488" s="740" t="s">
        <v>5332</v>
      </c>
      <c r="AE1488" s="267"/>
      <c r="AF1488" s="267"/>
      <c r="AG1488" s="267"/>
      <c r="AH1488" s="267"/>
      <c r="AI1488" s="267"/>
      <c r="AJ1488" s="267"/>
      <c r="AK1488" s="733">
        <v>1.0</v>
      </c>
      <c r="AL1488" s="267"/>
      <c r="AM1488" s="267"/>
      <c r="AN1488" s="267"/>
      <c r="AO1488" s="267"/>
      <c r="AP1488" s="267"/>
      <c r="AQ1488" s="733">
        <v>3.0</v>
      </c>
      <c r="AR1488" s="273"/>
      <c r="AS1488" s="267"/>
      <c r="AT1488" s="733">
        <v>2.0</v>
      </c>
      <c r="AU1488" s="267"/>
      <c r="AV1488" s="267"/>
      <c r="AW1488" s="732">
        <v>2.0</v>
      </c>
      <c r="AX1488" s="267"/>
      <c r="AY1488" s="267"/>
      <c r="AZ1488" s="273"/>
      <c r="BA1488" s="273"/>
      <c r="BB1488" s="267"/>
      <c r="BC1488" s="267"/>
      <c r="BD1488" s="267"/>
      <c r="BE1488" s="267"/>
      <c r="BF1488" s="267"/>
      <c r="BG1488" s="273"/>
      <c r="BH1488" s="267"/>
      <c r="BI1488" s="267"/>
      <c r="BJ1488" s="267"/>
      <c r="BK1488" s="267"/>
      <c r="BL1488" s="267"/>
      <c r="BM1488" s="267"/>
      <c r="BN1488" s="267"/>
      <c r="BO1488" s="273"/>
      <c r="BP1488" s="267"/>
      <c r="BQ1488" s="267"/>
      <c r="BR1488" s="267"/>
      <c r="BS1488" s="267"/>
      <c r="BT1488" s="267"/>
      <c r="BU1488" s="273"/>
      <c r="BV1488" s="267"/>
      <c r="BW1488" s="267"/>
      <c r="BX1488" s="273"/>
      <c r="BY1488" s="267"/>
      <c r="BZ1488" s="267"/>
      <c r="CA1488" s="273"/>
      <c r="CB1488" s="267"/>
      <c r="CC1488" s="267"/>
      <c r="CD1488" s="273"/>
      <c r="CE1488" s="267"/>
      <c r="CF1488" s="267"/>
      <c r="CG1488" s="267"/>
      <c r="CH1488" s="267"/>
      <c r="CI1488" s="267"/>
      <c r="CJ1488" s="267"/>
      <c r="CK1488" s="267"/>
      <c r="CL1488" s="267"/>
      <c r="CM1488" s="267"/>
      <c r="CN1488" s="267"/>
      <c r="CO1488" s="267"/>
      <c r="CP1488" s="267"/>
      <c r="CQ1488" s="267"/>
      <c r="CR1488" s="267"/>
      <c r="CS1488" s="273"/>
      <c r="CT1488" s="267"/>
      <c r="CU1488" s="267"/>
      <c r="CV1488" s="267"/>
      <c r="CW1488" s="267"/>
      <c r="CX1488" s="267"/>
      <c r="CY1488" s="273"/>
      <c r="CZ1488" s="273"/>
      <c r="DA1488" s="267"/>
      <c r="DB1488" s="273"/>
      <c r="DC1488" s="267"/>
      <c r="DD1488" s="267"/>
      <c r="DE1488" s="267"/>
      <c r="DF1488" s="267"/>
      <c r="DG1488" s="267"/>
      <c r="DH1488" s="267"/>
      <c r="DI1488" s="267"/>
      <c r="DJ1488" s="267"/>
      <c r="DK1488" s="267"/>
      <c r="DL1488" s="267"/>
      <c r="DM1488" s="267"/>
      <c r="DN1488" s="267"/>
      <c r="DO1488" s="267"/>
      <c r="DP1488" s="267"/>
      <c r="DQ1488" s="267"/>
      <c r="DR1488" s="267"/>
      <c r="DS1488" s="267"/>
      <c r="DT1488" s="267"/>
      <c r="DU1488" s="267"/>
      <c r="DV1488" s="267"/>
      <c r="DW1488" s="273"/>
      <c r="DX1488" s="273"/>
      <c r="DY1488" s="267"/>
      <c r="DZ1488" s="273"/>
      <c r="EA1488" s="267"/>
      <c r="EB1488" s="267"/>
      <c r="EC1488" s="273"/>
      <c r="ED1488" s="273"/>
      <c r="EE1488" s="267"/>
      <c r="EF1488" s="273"/>
      <c r="EG1488" s="267"/>
      <c r="EH1488" s="267"/>
      <c r="EI1488" s="273"/>
      <c r="EJ1488" s="267"/>
      <c r="EK1488" s="267"/>
      <c r="EL1488" s="267"/>
      <c r="EM1488" s="273"/>
      <c r="EN1488" s="267"/>
      <c r="EO1488" s="273"/>
      <c r="EP1488" s="273"/>
      <c r="EQ1488" s="267"/>
      <c r="ER1488" s="273"/>
      <c r="ES1488" s="267"/>
      <c r="ET1488" s="267"/>
      <c r="EU1488" s="251"/>
      <c r="EV1488" s="251"/>
      <c r="EW1488" s="251"/>
      <c r="EX1488" s="251"/>
      <c r="EY1488" s="251"/>
      <c r="EZ1488" s="251"/>
      <c r="FA1488" s="730" t="s">
        <v>5624</v>
      </c>
      <c r="FB1488" s="730"/>
      <c r="FC1488" s="730"/>
      <c r="FD1488" s="730"/>
    </row>
    <row r="1489">
      <c r="A1489" s="729" t="s">
        <v>5625</v>
      </c>
      <c r="B1489" s="730" t="s">
        <v>5626</v>
      </c>
      <c r="C1489" s="734" t="s">
        <v>104</v>
      </c>
      <c r="D1489" s="730" t="s">
        <v>10</v>
      </c>
      <c r="E1489" s="730" t="s">
        <v>12</v>
      </c>
      <c r="F1489" s="264" t="s">
        <v>283</v>
      </c>
      <c r="G1489" s="730" t="s">
        <v>5627</v>
      </c>
      <c r="H1489" s="730" t="s">
        <v>5628</v>
      </c>
      <c r="I1489" s="730" t="s">
        <v>23</v>
      </c>
      <c r="J1489" s="730" t="s">
        <v>14</v>
      </c>
      <c r="K1489" s="730" t="s">
        <v>60</v>
      </c>
      <c r="L1489" s="730" t="s">
        <v>540</v>
      </c>
      <c r="M1489" s="730" t="s">
        <v>50</v>
      </c>
      <c r="N1489" s="731">
        <v>42566.0</v>
      </c>
      <c r="O1489" s="731">
        <v>42566.0</v>
      </c>
      <c r="P1489" s="750">
        <v>42640.0</v>
      </c>
      <c r="Q1489" s="268"/>
      <c r="R1489" s="268"/>
      <c r="S1489" s="314"/>
      <c r="T1489" s="736">
        <v>284.0</v>
      </c>
      <c r="U1489" s="737">
        <v>7.0</v>
      </c>
      <c r="V1489" s="737">
        <v>6.0</v>
      </c>
      <c r="W1489" s="737">
        <v>0.0</v>
      </c>
      <c r="X1489" s="738">
        <v>13.0</v>
      </c>
      <c r="Y1489" s="737">
        <v>9.0</v>
      </c>
      <c r="Z1489" s="737">
        <v>6.0</v>
      </c>
      <c r="AA1489" s="737">
        <v>0.0</v>
      </c>
      <c r="AB1489" s="738">
        <v>15.0</v>
      </c>
      <c r="AC1489" s="739">
        <v>0.69</v>
      </c>
      <c r="AD1489" s="740" t="s">
        <v>5332</v>
      </c>
      <c r="AE1489" s="267"/>
      <c r="AF1489" s="267"/>
      <c r="AG1489" s="267"/>
      <c r="AH1489" s="267"/>
      <c r="AI1489" s="267"/>
      <c r="AJ1489" s="267"/>
      <c r="AK1489" s="733">
        <v>3.0</v>
      </c>
      <c r="AL1489" s="267"/>
      <c r="AM1489" s="267"/>
      <c r="AN1489" s="732">
        <v>2.0</v>
      </c>
      <c r="AO1489" s="267"/>
      <c r="AP1489" s="267"/>
      <c r="AQ1489" s="273"/>
      <c r="AR1489" s="273"/>
      <c r="AS1489" s="267"/>
      <c r="AT1489" s="733">
        <v>2.0</v>
      </c>
      <c r="AU1489" s="732">
        <v>2.0</v>
      </c>
      <c r="AV1489" s="267"/>
      <c r="AW1489" s="732">
        <v>1.0</v>
      </c>
      <c r="AX1489" s="267"/>
      <c r="AY1489" s="267"/>
      <c r="AZ1489" s="273"/>
      <c r="BA1489" s="273"/>
      <c r="BB1489" s="267"/>
      <c r="BC1489" s="732">
        <v>2.0</v>
      </c>
      <c r="BD1489" s="732">
        <v>3.0</v>
      </c>
      <c r="BE1489" s="267"/>
      <c r="BF1489" s="267"/>
      <c r="BG1489" s="273"/>
      <c r="BH1489" s="267"/>
      <c r="BI1489" s="267"/>
      <c r="BJ1489" s="267"/>
      <c r="BK1489" s="267"/>
      <c r="BL1489" s="732">
        <v>4.0</v>
      </c>
      <c r="BM1489" s="732">
        <v>1.0</v>
      </c>
      <c r="BN1489" s="267"/>
      <c r="BO1489" s="273"/>
      <c r="BP1489" s="732">
        <v>1.0</v>
      </c>
      <c r="BQ1489" s="267"/>
      <c r="BR1489" s="732">
        <v>1.0</v>
      </c>
      <c r="BS1489" s="732">
        <v>2.0</v>
      </c>
      <c r="BT1489" s="267"/>
      <c r="BU1489" s="273"/>
      <c r="BV1489" s="267"/>
      <c r="BW1489" s="267"/>
      <c r="BX1489" s="273"/>
      <c r="BY1489" s="732">
        <v>1.0</v>
      </c>
      <c r="BZ1489" s="267"/>
      <c r="CA1489" s="273"/>
      <c r="CB1489" s="267"/>
      <c r="CC1489" s="267"/>
      <c r="CD1489" s="273"/>
      <c r="CE1489" s="267"/>
      <c r="CF1489" s="267"/>
      <c r="CG1489" s="267"/>
      <c r="CH1489" s="267"/>
      <c r="CI1489" s="267"/>
      <c r="CJ1489" s="267"/>
      <c r="CK1489" s="267"/>
      <c r="CL1489" s="267"/>
      <c r="CM1489" s="732">
        <v>1.0</v>
      </c>
      <c r="CN1489" s="732">
        <v>2.0</v>
      </c>
      <c r="CO1489" s="267"/>
      <c r="CP1489" s="267"/>
      <c r="CQ1489" s="267"/>
      <c r="CR1489" s="267"/>
      <c r="CS1489" s="273"/>
      <c r="CT1489" s="267"/>
      <c r="CU1489" s="267"/>
      <c r="CV1489" s="267"/>
      <c r="CW1489" s="267"/>
      <c r="CX1489" s="267"/>
      <c r="CY1489" s="273"/>
      <c r="CZ1489" s="273"/>
      <c r="DA1489" s="267"/>
      <c r="DB1489" s="273"/>
      <c r="DC1489" s="267"/>
      <c r="DD1489" s="267"/>
      <c r="DE1489" s="267"/>
      <c r="DF1489" s="267"/>
      <c r="DG1489" s="267"/>
      <c r="DH1489" s="267"/>
      <c r="DI1489" s="267"/>
      <c r="DJ1489" s="267"/>
      <c r="DK1489" s="267"/>
      <c r="DL1489" s="267"/>
      <c r="DM1489" s="267"/>
      <c r="DN1489" s="267"/>
      <c r="DO1489" s="267"/>
      <c r="DP1489" s="267"/>
      <c r="DQ1489" s="267"/>
      <c r="DR1489" s="267"/>
      <c r="DS1489" s="267"/>
      <c r="DT1489" s="267"/>
      <c r="DU1489" s="267"/>
      <c r="DV1489" s="267"/>
      <c r="DW1489" s="273"/>
      <c r="DX1489" s="273"/>
      <c r="DY1489" s="267"/>
      <c r="DZ1489" s="273"/>
      <c r="EA1489" s="267"/>
      <c r="EB1489" s="267"/>
      <c r="EC1489" s="273"/>
      <c r="ED1489" s="273"/>
      <c r="EE1489" s="267"/>
      <c r="EF1489" s="273"/>
      <c r="EG1489" s="267"/>
      <c r="EH1489" s="267"/>
      <c r="EI1489" s="273"/>
      <c r="EJ1489" s="267"/>
      <c r="EK1489" s="267"/>
      <c r="EL1489" s="267"/>
      <c r="EM1489" s="273"/>
      <c r="EN1489" s="267"/>
      <c r="EO1489" s="273"/>
      <c r="EP1489" s="273"/>
      <c r="EQ1489" s="267"/>
      <c r="ER1489" s="273"/>
      <c r="ES1489" s="267"/>
      <c r="ET1489" s="267"/>
      <c r="EU1489" s="251"/>
      <c r="EV1489" s="251"/>
      <c r="EW1489" s="251"/>
      <c r="EX1489" s="251"/>
      <c r="EY1489" s="251"/>
      <c r="EZ1489" s="251"/>
      <c r="FA1489" s="730" t="s">
        <v>5629</v>
      </c>
      <c r="FB1489" s="730"/>
      <c r="FC1489" s="730"/>
      <c r="FD1489" s="730"/>
    </row>
    <row r="1490">
      <c r="A1490" s="729" t="s">
        <v>5630</v>
      </c>
      <c r="B1490" s="730" t="s">
        <v>3300</v>
      </c>
      <c r="C1490" s="734" t="s">
        <v>104</v>
      </c>
      <c r="D1490" s="730" t="s">
        <v>10</v>
      </c>
      <c r="E1490" s="730" t="s">
        <v>12</v>
      </c>
      <c r="F1490" s="264" t="s">
        <v>283</v>
      </c>
      <c r="G1490" s="730" t="s">
        <v>5627</v>
      </c>
      <c r="H1490" s="730" t="s">
        <v>1162</v>
      </c>
      <c r="I1490" s="730" t="s">
        <v>23</v>
      </c>
      <c r="J1490" s="730" t="s">
        <v>14</v>
      </c>
      <c r="K1490" s="730" t="s">
        <v>60</v>
      </c>
      <c r="L1490" s="730" t="s">
        <v>1043</v>
      </c>
      <c r="M1490" s="730" t="s">
        <v>50</v>
      </c>
      <c r="N1490" s="731">
        <v>42445.0</v>
      </c>
      <c r="O1490" s="731">
        <v>42445.0</v>
      </c>
      <c r="P1490" s="267"/>
      <c r="Q1490" s="268"/>
      <c r="R1490" s="268"/>
      <c r="S1490" s="745">
        <v>1.0</v>
      </c>
      <c r="T1490" s="736">
        <v>405.0</v>
      </c>
      <c r="U1490" s="737">
        <v>3.0</v>
      </c>
      <c r="V1490" s="737">
        <v>8.0</v>
      </c>
      <c r="W1490" s="737">
        <v>0.0</v>
      </c>
      <c r="X1490" s="738">
        <v>11.0</v>
      </c>
      <c r="Y1490" s="737">
        <v>8.0</v>
      </c>
      <c r="Z1490" s="737">
        <v>4.0</v>
      </c>
      <c r="AA1490" s="737">
        <v>0.0</v>
      </c>
      <c r="AB1490" s="738">
        <v>12.0</v>
      </c>
      <c r="AC1490" s="739">
        <v>0.73</v>
      </c>
      <c r="AD1490" s="740" t="s">
        <v>5332</v>
      </c>
      <c r="AE1490" s="267"/>
      <c r="AF1490" s="267"/>
      <c r="AG1490" s="267"/>
      <c r="AH1490" s="267"/>
      <c r="AI1490" s="267"/>
      <c r="AJ1490" s="267"/>
      <c r="AK1490" s="273"/>
      <c r="AL1490" s="732">
        <v>6.0</v>
      </c>
      <c r="AM1490" s="267"/>
      <c r="AN1490" s="732">
        <v>2.0</v>
      </c>
      <c r="AO1490" s="267"/>
      <c r="AP1490" s="267"/>
      <c r="AQ1490" s="733">
        <v>1.0</v>
      </c>
      <c r="AR1490" s="273"/>
      <c r="AS1490" s="267"/>
      <c r="AT1490" s="733">
        <v>1.0</v>
      </c>
      <c r="AU1490" s="732">
        <v>2.0</v>
      </c>
      <c r="AV1490" s="267"/>
      <c r="AW1490" s="267"/>
      <c r="AX1490" s="732">
        <v>1.0</v>
      </c>
      <c r="AY1490" s="267"/>
      <c r="AZ1490" s="733">
        <v>1.0</v>
      </c>
      <c r="BA1490" s="273"/>
      <c r="BB1490" s="267"/>
      <c r="BC1490" s="267"/>
      <c r="BD1490" s="267"/>
      <c r="BE1490" s="267"/>
      <c r="BF1490" s="267"/>
      <c r="BG1490" s="273"/>
      <c r="BH1490" s="267"/>
      <c r="BI1490" s="267"/>
      <c r="BJ1490" s="267"/>
      <c r="BK1490" s="267"/>
      <c r="BL1490" s="267"/>
      <c r="BM1490" s="267"/>
      <c r="BN1490" s="267"/>
      <c r="BO1490" s="273"/>
      <c r="BP1490" s="267"/>
      <c r="BQ1490" s="267"/>
      <c r="BR1490" s="267"/>
      <c r="BS1490" s="267"/>
      <c r="BT1490" s="267"/>
      <c r="BU1490" s="273"/>
      <c r="BV1490" s="267"/>
      <c r="BW1490" s="267"/>
      <c r="BX1490" s="273"/>
      <c r="BY1490" s="267"/>
      <c r="BZ1490" s="267"/>
      <c r="CA1490" s="273"/>
      <c r="CB1490" s="267"/>
      <c r="CC1490" s="267"/>
      <c r="CD1490" s="273"/>
      <c r="CE1490" s="267"/>
      <c r="CF1490" s="267"/>
      <c r="CG1490" s="267"/>
      <c r="CH1490" s="267"/>
      <c r="CI1490" s="267"/>
      <c r="CJ1490" s="267"/>
      <c r="CK1490" s="267"/>
      <c r="CL1490" s="267"/>
      <c r="CM1490" s="267"/>
      <c r="CN1490" s="267"/>
      <c r="CO1490" s="267"/>
      <c r="CP1490" s="732">
        <v>1.0</v>
      </c>
      <c r="CQ1490" s="732">
        <v>1.0</v>
      </c>
      <c r="CR1490" s="267"/>
      <c r="CS1490" s="733">
        <v>1.0</v>
      </c>
      <c r="CT1490" s="732">
        <v>1.0</v>
      </c>
      <c r="CU1490" s="267"/>
      <c r="CV1490" s="732">
        <v>2.0</v>
      </c>
      <c r="CW1490" s="267"/>
      <c r="CX1490" s="267"/>
      <c r="CY1490" s="273"/>
      <c r="CZ1490" s="273"/>
      <c r="DA1490" s="267"/>
      <c r="DB1490" s="273"/>
      <c r="DC1490" s="732">
        <v>1.0</v>
      </c>
      <c r="DD1490" s="267"/>
      <c r="DE1490" s="732">
        <v>1.0</v>
      </c>
      <c r="DF1490" s="267"/>
      <c r="DG1490" s="267"/>
      <c r="DH1490" s="732">
        <v>1.0</v>
      </c>
      <c r="DI1490" s="267"/>
      <c r="DJ1490" s="267"/>
      <c r="DK1490" s="267"/>
      <c r="DL1490" s="267"/>
      <c r="DM1490" s="267"/>
      <c r="DN1490" s="267"/>
      <c r="DO1490" s="267"/>
      <c r="DP1490" s="267"/>
      <c r="DQ1490" s="267"/>
      <c r="DR1490" s="267"/>
      <c r="DS1490" s="267"/>
      <c r="DT1490" s="267"/>
      <c r="DU1490" s="267"/>
      <c r="DV1490" s="267"/>
      <c r="DW1490" s="273"/>
      <c r="DX1490" s="273"/>
      <c r="DY1490" s="267"/>
      <c r="DZ1490" s="273"/>
      <c r="EA1490" s="267"/>
      <c r="EB1490" s="267"/>
      <c r="EC1490" s="273"/>
      <c r="ED1490" s="273"/>
      <c r="EE1490" s="267"/>
      <c r="EF1490" s="273"/>
      <c r="EG1490" s="267"/>
      <c r="EH1490" s="267"/>
      <c r="EI1490" s="273"/>
      <c r="EJ1490" s="267"/>
      <c r="EK1490" s="267"/>
      <c r="EL1490" s="267"/>
      <c r="EM1490" s="273"/>
      <c r="EN1490" s="267"/>
      <c r="EO1490" s="273"/>
      <c r="EP1490" s="273"/>
      <c r="EQ1490" s="267"/>
      <c r="ER1490" s="273"/>
      <c r="ES1490" s="267"/>
      <c r="ET1490" s="267"/>
      <c r="EU1490" s="251"/>
      <c r="EV1490" s="251"/>
      <c r="EW1490" s="251"/>
      <c r="EX1490" s="251"/>
      <c r="EY1490" s="251"/>
      <c r="EZ1490" s="251"/>
      <c r="FA1490" s="730" t="s">
        <v>5631</v>
      </c>
      <c r="FB1490" s="730"/>
      <c r="FC1490" s="730"/>
      <c r="FD1490" s="730"/>
    </row>
    <row r="1491">
      <c r="A1491" s="729" t="s">
        <v>5632</v>
      </c>
      <c r="B1491" s="730" t="s">
        <v>5633</v>
      </c>
      <c r="C1491" s="734" t="s">
        <v>104</v>
      </c>
      <c r="D1491" s="730" t="s">
        <v>10</v>
      </c>
      <c r="E1491" s="730" t="s">
        <v>12</v>
      </c>
      <c r="F1491" s="264" t="s">
        <v>283</v>
      </c>
      <c r="G1491" s="730" t="s">
        <v>5634</v>
      </c>
      <c r="H1491" s="730" t="s">
        <v>831</v>
      </c>
      <c r="I1491" s="730" t="s">
        <v>23</v>
      </c>
      <c r="J1491" s="730" t="s">
        <v>14</v>
      </c>
      <c r="K1491" s="730" t="s">
        <v>60</v>
      </c>
      <c r="L1491" s="730" t="s">
        <v>1218</v>
      </c>
      <c r="M1491" s="730" t="s">
        <v>85</v>
      </c>
      <c r="N1491" s="731">
        <v>42543.0</v>
      </c>
      <c r="O1491" s="731">
        <v>42543.0</v>
      </c>
      <c r="P1491" s="267"/>
      <c r="Q1491" s="742">
        <v>42626.0</v>
      </c>
      <c r="R1491" s="268"/>
      <c r="S1491" s="314"/>
      <c r="T1491" s="736">
        <v>307.0</v>
      </c>
      <c r="U1491" s="737">
        <v>9.0</v>
      </c>
      <c r="V1491" s="737">
        <v>2.0</v>
      </c>
      <c r="W1491" s="737">
        <v>1.0</v>
      </c>
      <c r="X1491" s="738">
        <v>12.0</v>
      </c>
      <c r="Y1491" s="737">
        <v>12.0</v>
      </c>
      <c r="Z1491" s="737">
        <v>2.0</v>
      </c>
      <c r="AA1491" s="737">
        <v>0.0</v>
      </c>
      <c r="AB1491" s="738">
        <v>14.0</v>
      </c>
      <c r="AC1491" s="739">
        <v>1.0</v>
      </c>
      <c r="AD1491" s="740" t="s">
        <v>5332</v>
      </c>
      <c r="AE1491" s="732">
        <v>2.0</v>
      </c>
      <c r="AF1491" s="267"/>
      <c r="AG1491" s="267"/>
      <c r="AH1491" s="267"/>
      <c r="AI1491" s="267"/>
      <c r="AJ1491" s="267"/>
      <c r="AK1491" s="733">
        <v>1.0</v>
      </c>
      <c r="AL1491" s="267"/>
      <c r="AM1491" s="267"/>
      <c r="AN1491" s="267"/>
      <c r="AO1491" s="267"/>
      <c r="AP1491" s="267"/>
      <c r="AQ1491" s="733">
        <v>1.0</v>
      </c>
      <c r="AR1491" s="273"/>
      <c r="AS1491" s="267"/>
      <c r="AT1491" s="733">
        <v>3.0</v>
      </c>
      <c r="AU1491" s="267"/>
      <c r="AV1491" s="267"/>
      <c r="AW1491" s="267"/>
      <c r="AX1491" s="267"/>
      <c r="AY1491" s="267"/>
      <c r="AZ1491" s="733">
        <v>3.0</v>
      </c>
      <c r="BA1491" s="733">
        <v>2.0</v>
      </c>
      <c r="BB1491" s="267"/>
      <c r="BC1491" s="732">
        <v>1.0</v>
      </c>
      <c r="BD1491" s="732">
        <v>1.0</v>
      </c>
      <c r="BE1491" s="267"/>
      <c r="BF1491" s="732">
        <v>2.0</v>
      </c>
      <c r="BG1491" s="273"/>
      <c r="BH1491" s="267"/>
      <c r="BI1491" s="732">
        <v>2.0</v>
      </c>
      <c r="BJ1491" s="267"/>
      <c r="BK1491" s="732">
        <v>1.0</v>
      </c>
      <c r="BL1491" s="732">
        <v>2.0</v>
      </c>
      <c r="BM1491" s="267"/>
      <c r="BN1491" s="267"/>
      <c r="BO1491" s="273"/>
      <c r="BP1491" s="267"/>
      <c r="BQ1491" s="267"/>
      <c r="BR1491" s="267"/>
      <c r="BS1491" s="267"/>
      <c r="BT1491" s="267"/>
      <c r="BU1491" s="273"/>
      <c r="BV1491" s="732">
        <v>1.0</v>
      </c>
      <c r="BW1491" s="267"/>
      <c r="BX1491" s="273"/>
      <c r="BY1491" s="267"/>
      <c r="BZ1491" s="267"/>
      <c r="CA1491" s="733">
        <v>1.0</v>
      </c>
      <c r="CB1491" s="267"/>
      <c r="CC1491" s="267"/>
      <c r="CD1491" s="273"/>
      <c r="CE1491" s="267"/>
      <c r="CF1491" s="267"/>
      <c r="CG1491" s="732">
        <v>1.0</v>
      </c>
      <c r="CH1491" s="267"/>
      <c r="CI1491" s="267"/>
      <c r="CJ1491" s="732">
        <v>2.0</v>
      </c>
      <c r="CK1491" s="267"/>
      <c r="CL1491" s="267"/>
      <c r="CM1491" s="267"/>
      <c r="CN1491" s="267"/>
      <c r="CO1491" s="267"/>
      <c r="CP1491" s="267"/>
      <c r="CQ1491" s="267"/>
      <c r="CR1491" s="267"/>
      <c r="CS1491" s="273"/>
      <c r="CT1491" s="267"/>
      <c r="CU1491" s="267"/>
      <c r="CV1491" s="267"/>
      <c r="CW1491" s="267"/>
      <c r="CX1491" s="267"/>
      <c r="CY1491" s="273"/>
      <c r="CZ1491" s="273"/>
      <c r="DA1491" s="267"/>
      <c r="DB1491" s="273"/>
      <c r="DC1491" s="267"/>
      <c r="DD1491" s="267"/>
      <c r="DE1491" s="267"/>
      <c r="DF1491" s="267"/>
      <c r="DG1491" s="267"/>
      <c r="DH1491" s="267"/>
      <c r="DI1491" s="267"/>
      <c r="DJ1491" s="267"/>
      <c r="DK1491" s="267"/>
      <c r="DL1491" s="267"/>
      <c r="DM1491" s="267"/>
      <c r="DN1491" s="267"/>
      <c r="DO1491" s="267"/>
      <c r="DP1491" s="267"/>
      <c r="DQ1491" s="267"/>
      <c r="DR1491" s="267"/>
      <c r="DS1491" s="267"/>
      <c r="DT1491" s="267"/>
      <c r="DU1491" s="267"/>
      <c r="DV1491" s="267"/>
      <c r="DW1491" s="273"/>
      <c r="DX1491" s="273"/>
      <c r="DY1491" s="267"/>
      <c r="DZ1491" s="273"/>
      <c r="EA1491" s="267"/>
      <c r="EB1491" s="267"/>
      <c r="EC1491" s="273"/>
      <c r="ED1491" s="273"/>
      <c r="EE1491" s="267"/>
      <c r="EF1491" s="273"/>
      <c r="EG1491" s="267"/>
      <c r="EH1491" s="267"/>
      <c r="EI1491" s="273"/>
      <c r="EJ1491" s="267"/>
      <c r="EK1491" s="267"/>
      <c r="EL1491" s="267"/>
      <c r="EM1491" s="273"/>
      <c r="EN1491" s="267"/>
      <c r="EO1491" s="273"/>
      <c r="EP1491" s="273"/>
      <c r="EQ1491" s="267"/>
      <c r="ER1491" s="273"/>
      <c r="ES1491" s="267"/>
      <c r="ET1491" s="267"/>
      <c r="EU1491" s="251"/>
      <c r="EV1491" s="251"/>
      <c r="EW1491" s="251"/>
      <c r="EX1491" s="251"/>
      <c r="EY1491" s="251"/>
      <c r="EZ1491" s="251"/>
      <c r="FA1491" s="730" t="s">
        <v>5635</v>
      </c>
      <c r="FB1491" s="730"/>
      <c r="FC1491" s="730"/>
      <c r="FD1491" s="730"/>
    </row>
    <row r="1492">
      <c r="A1492" s="729" t="s">
        <v>5636</v>
      </c>
      <c r="B1492" s="730" t="s">
        <v>1673</v>
      </c>
      <c r="C1492" s="734" t="s">
        <v>8</v>
      </c>
      <c r="D1492" s="730" t="s">
        <v>10</v>
      </c>
      <c r="E1492" s="730" t="s">
        <v>12</v>
      </c>
      <c r="F1492" s="264" t="s">
        <v>283</v>
      </c>
      <c r="G1492" s="730" t="s">
        <v>1225</v>
      </c>
      <c r="H1492" s="730" t="s">
        <v>1088</v>
      </c>
      <c r="I1492" s="730" t="s">
        <v>23</v>
      </c>
      <c r="J1492" s="730" t="s">
        <v>14</v>
      </c>
      <c r="K1492" s="730" t="s">
        <v>60</v>
      </c>
      <c r="L1492" s="730" t="s">
        <v>1062</v>
      </c>
      <c r="M1492" s="730" t="s">
        <v>110</v>
      </c>
      <c r="N1492" s="731">
        <v>42486.0</v>
      </c>
      <c r="O1492" s="731">
        <v>42486.0</v>
      </c>
      <c r="P1492" s="750">
        <v>42523.0</v>
      </c>
      <c r="Q1492" s="268"/>
      <c r="R1492" s="268"/>
      <c r="S1492" s="314"/>
      <c r="T1492" s="736">
        <v>364.0</v>
      </c>
      <c r="U1492" s="737">
        <v>8.0</v>
      </c>
      <c r="V1492" s="737">
        <v>2.0</v>
      </c>
      <c r="W1492" s="737">
        <v>8.0</v>
      </c>
      <c r="X1492" s="738">
        <v>18.0</v>
      </c>
      <c r="Y1492" s="737">
        <v>7.0</v>
      </c>
      <c r="Z1492" s="737">
        <v>4.0</v>
      </c>
      <c r="AA1492" s="737">
        <v>2.0</v>
      </c>
      <c r="AB1492" s="738">
        <v>13.0</v>
      </c>
      <c r="AC1492" s="739">
        <v>0.39</v>
      </c>
      <c r="AD1492" s="740" t="s">
        <v>5332</v>
      </c>
      <c r="AE1492" s="267"/>
      <c r="AF1492" s="267"/>
      <c r="AG1492" s="267"/>
      <c r="AH1492" s="267"/>
      <c r="AI1492" s="267"/>
      <c r="AJ1492" s="267"/>
      <c r="AK1492" s="733">
        <v>1.0</v>
      </c>
      <c r="AL1492" s="732">
        <v>2.0</v>
      </c>
      <c r="AM1492" s="267"/>
      <c r="AN1492" s="732">
        <v>1.0</v>
      </c>
      <c r="AO1492" s="267"/>
      <c r="AP1492" s="732">
        <v>1.0</v>
      </c>
      <c r="AQ1492" s="273"/>
      <c r="AR1492" s="273"/>
      <c r="AS1492" s="267"/>
      <c r="AT1492" s="273"/>
      <c r="AU1492" s="267"/>
      <c r="AV1492" s="267"/>
      <c r="AW1492" s="267"/>
      <c r="AX1492" s="267"/>
      <c r="AY1492" s="267"/>
      <c r="AZ1492" s="273"/>
      <c r="BA1492" s="273"/>
      <c r="BB1492" s="267"/>
      <c r="BC1492" s="267"/>
      <c r="BD1492" s="267"/>
      <c r="BE1492" s="267"/>
      <c r="BF1492" s="732">
        <v>1.0</v>
      </c>
      <c r="BG1492" s="733">
        <v>1.0</v>
      </c>
      <c r="BH1492" s="732">
        <v>1.0</v>
      </c>
      <c r="BI1492" s="732">
        <v>2.0</v>
      </c>
      <c r="BJ1492" s="267"/>
      <c r="BK1492" s="732">
        <v>3.0</v>
      </c>
      <c r="BL1492" s="267"/>
      <c r="BM1492" s="267"/>
      <c r="BN1492" s="267"/>
      <c r="BO1492" s="273"/>
      <c r="BP1492" s="267"/>
      <c r="BQ1492" s="267"/>
      <c r="BR1492" s="732">
        <v>1.0</v>
      </c>
      <c r="BS1492" s="732">
        <v>3.0</v>
      </c>
      <c r="BT1492" s="267"/>
      <c r="BU1492" s="733">
        <v>1.0</v>
      </c>
      <c r="BV1492" s="267"/>
      <c r="BW1492" s="732">
        <v>1.0</v>
      </c>
      <c r="BX1492" s="733">
        <v>1.0</v>
      </c>
      <c r="BY1492" s="267"/>
      <c r="BZ1492" s="267"/>
      <c r="CA1492" s="733">
        <v>1.0</v>
      </c>
      <c r="CB1492" s="267"/>
      <c r="CC1492" s="732">
        <v>2.0</v>
      </c>
      <c r="CD1492" s="273"/>
      <c r="CE1492" s="267"/>
      <c r="CF1492" s="267"/>
      <c r="CG1492" s="732">
        <v>1.0</v>
      </c>
      <c r="CH1492" s="267"/>
      <c r="CI1492" s="267"/>
      <c r="CJ1492" s="732">
        <v>1.0</v>
      </c>
      <c r="CK1492" s="267"/>
      <c r="CL1492" s="267"/>
      <c r="CM1492" s="267"/>
      <c r="CN1492" s="267"/>
      <c r="CO1492" s="732">
        <v>2.0</v>
      </c>
      <c r="CP1492" s="732">
        <v>1.0</v>
      </c>
      <c r="CQ1492" s="267"/>
      <c r="CR1492" s="267"/>
      <c r="CS1492" s="273"/>
      <c r="CT1492" s="267"/>
      <c r="CU1492" s="267"/>
      <c r="CV1492" s="267"/>
      <c r="CW1492" s="267"/>
      <c r="CX1492" s="267"/>
      <c r="CY1492" s="273"/>
      <c r="CZ1492" s="273"/>
      <c r="DA1492" s="267"/>
      <c r="DB1492" s="273"/>
      <c r="DC1492" s="267"/>
      <c r="DD1492" s="267"/>
      <c r="DE1492" s="267"/>
      <c r="DF1492" s="267"/>
      <c r="DG1492" s="267"/>
      <c r="DH1492" s="267"/>
      <c r="DI1492" s="267"/>
      <c r="DJ1492" s="267"/>
      <c r="DK1492" s="267"/>
      <c r="DL1492" s="267"/>
      <c r="DM1492" s="267"/>
      <c r="DN1492" s="267"/>
      <c r="DO1492" s="267"/>
      <c r="DP1492" s="267"/>
      <c r="DQ1492" s="267"/>
      <c r="DR1492" s="267"/>
      <c r="DS1492" s="267"/>
      <c r="DT1492" s="267"/>
      <c r="DU1492" s="267"/>
      <c r="DV1492" s="267"/>
      <c r="DW1492" s="273"/>
      <c r="DX1492" s="273"/>
      <c r="DY1492" s="267"/>
      <c r="DZ1492" s="273"/>
      <c r="EA1492" s="267"/>
      <c r="EB1492" s="267"/>
      <c r="EC1492" s="273"/>
      <c r="ED1492" s="273"/>
      <c r="EE1492" s="267"/>
      <c r="EF1492" s="273"/>
      <c r="EG1492" s="267"/>
      <c r="EH1492" s="267"/>
      <c r="EI1492" s="273"/>
      <c r="EJ1492" s="267"/>
      <c r="EK1492" s="267"/>
      <c r="EL1492" s="267"/>
      <c r="EM1492" s="273"/>
      <c r="EN1492" s="267"/>
      <c r="EO1492" s="733">
        <v>1.0</v>
      </c>
      <c r="EP1492" s="273"/>
      <c r="EQ1492" s="267"/>
      <c r="ER1492" s="273"/>
      <c r="ES1492" s="267"/>
      <c r="ET1492" s="267"/>
      <c r="EU1492" s="747">
        <v>1.0</v>
      </c>
      <c r="EV1492" s="251"/>
      <c r="EW1492" s="251"/>
      <c r="EX1492" s="747">
        <v>1.0</v>
      </c>
      <c r="EY1492" s="251"/>
      <c r="EZ1492" s="251"/>
      <c r="FA1492" s="730" t="s">
        <v>5637</v>
      </c>
      <c r="FB1492" s="730"/>
      <c r="FC1492" s="730"/>
      <c r="FD1492" s="730"/>
    </row>
    <row r="1493">
      <c r="A1493" s="729" t="s">
        <v>5638</v>
      </c>
      <c r="B1493" s="730" t="s">
        <v>5639</v>
      </c>
      <c r="C1493" s="734" t="s">
        <v>8</v>
      </c>
      <c r="D1493" s="730" t="s">
        <v>10</v>
      </c>
      <c r="E1493" s="730" t="s">
        <v>30</v>
      </c>
      <c r="F1493" s="730" t="s">
        <v>1611</v>
      </c>
      <c r="G1493" s="730" t="s">
        <v>5604</v>
      </c>
      <c r="H1493" s="730" t="s">
        <v>3597</v>
      </c>
      <c r="I1493" s="730" t="s">
        <v>23</v>
      </c>
      <c r="J1493" s="730" t="s">
        <v>14</v>
      </c>
      <c r="K1493" s="730" t="s">
        <v>60</v>
      </c>
      <c r="L1493" s="730" t="s">
        <v>1351</v>
      </c>
      <c r="M1493" s="730" t="s">
        <v>50</v>
      </c>
      <c r="N1493" s="731">
        <v>42437.0</v>
      </c>
      <c r="O1493" s="731">
        <v>42437.0</v>
      </c>
      <c r="P1493" s="750">
        <v>42475.0</v>
      </c>
      <c r="Q1493" s="732" t="s">
        <v>5640</v>
      </c>
      <c r="R1493" s="742">
        <v>42663.0</v>
      </c>
      <c r="S1493" s="314"/>
      <c r="T1493" s="736">
        <v>413.0</v>
      </c>
      <c r="U1493" s="737">
        <v>12.0</v>
      </c>
      <c r="V1493" s="737">
        <v>6.0</v>
      </c>
      <c r="W1493" s="737">
        <v>2.0</v>
      </c>
      <c r="X1493" s="738">
        <v>20.0</v>
      </c>
      <c r="Y1493" s="737">
        <v>7.0</v>
      </c>
      <c r="Z1493" s="737">
        <v>7.0</v>
      </c>
      <c r="AA1493" s="737">
        <v>2.0</v>
      </c>
      <c r="AB1493" s="738">
        <v>16.0</v>
      </c>
      <c r="AC1493" s="739">
        <v>0.35</v>
      </c>
      <c r="AD1493" s="740" t="s">
        <v>5332</v>
      </c>
      <c r="AE1493" s="732">
        <v>2.0</v>
      </c>
      <c r="AF1493" s="267"/>
      <c r="AG1493" s="267"/>
      <c r="AH1493" s="732">
        <v>3.0</v>
      </c>
      <c r="AI1493" s="732">
        <v>3.0</v>
      </c>
      <c r="AJ1493" s="267"/>
      <c r="AK1493" s="733">
        <v>2.0</v>
      </c>
      <c r="AL1493" s="732">
        <v>1.0</v>
      </c>
      <c r="AM1493" s="267"/>
      <c r="AN1493" s="267"/>
      <c r="AO1493" s="267"/>
      <c r="AP1493" s="267"/>
      <c r="AQ1493" s="733">
        <v>1.0</v>
      </c>
      <c r="AR1493" s="733">
        <v>2.0</v>
      </c>
      <c r="AS1493" s="267"/>
      <c r="AT1493" s="273"/>
      <c r="AU1493" s="267"/>
      <c r="AV1493" s="267"/>
      <c r="AW1493" s="267"/>
      <c r="AX1493" s="267"/>
      <c r="AY1493" s="267"/>
      <c r="AZ1493" s="273"/>
      <c r="BA1493" s="273"/>
      <c r="BB1493" s="267"/>
      <c r="BC1493" s="267"/>
      <c r="BD1493" s="267"/>
      <c r="BE1493" s="267"/>
      <c r="BF1493" s="267"/>
      <c r="BG1493" s="273"/>
      <c r="BH1493" s="267"/>
      <c r="BI1493" s="732">
        <v>2.0</v>
      </c>
      <c r="BJ1493" s="267"/>
      <c r="BK1493" s="267"/>
      <c r="BL1493" s="732">
        <v>1.0</v>
      </c>
      <c r="BM1493" s="267"/>
      <c r="BN1493" s="267"/>
      <c r="BO1493" s="273"/>
      <c r="BP1493" s="267"/>
      <c r="BQ1493" s="267"/>
      <c r="BR1493" s="732">
        <v>2.0</v>
      </c>
      <c r="BS1493" s="732">
        <v>2.0</v>
      </c>
      <c r="BT1493" s="267"/>
      <c r="BU1493" s="273"/>
      <c r="BV1493" s="267"/>
      <c r="BW1493" s="267"/>
      <c r="BX1493" s="273"/>
      <c r="BY1493" s="267"/>
      <c r="BZ1493" s="267"/>
      <c r="CA1493" s="273"/>
      <c r="CB1493" s="267"/>
      <c r="CC1493" s="267"/>
      <c r="CD1493" s="273"/>
      <c r="CE1493" s="267"/>
      <c r="CF1493" s="267"/>
      <c r="CG1493" s="732">
        <v>1.0</v>
      </c>
      <c r="CH1493" s="732">
        <v>1.0</v>
      </c>
      <c r="CI1493" s="267"/>
      <c r="CJ1493" s="267"/>
      <c r="CK1493" s="267"/>
      <c r="CL1493" s="267"/>
      <c r="CM1493" s="267"/>
      <c r="CN1493" s="267"/>
      <c r="CO1493" s="267"/>
      <c r="CP1493" s="267"/>
      <c r="CQ1493" s="267"/>
      <c r="CR1493" s="267"/>
      <c r="CS1493" s="273"/>
      <c r="CT1493" s="267"/>
      <c r="CU1493" s="267"/>
      <c r="CV1493" s="267"/>
      <c r="CW1493" s="267"/>
      <c r="CX1493" s="267"/>
      <c r="CY1493" s="273"/>
      <c r="CZ1493" s="273"/>
      <c r="DA1493" s="267"/>
      <c r="DB1493" s="273"/>
      <c r="DC1493" s="267"/>
      <c r="DD1493" s="267"/>
      <c r="DE1493" s="267"/>
      <c r="DF1493" s="267"/>
      <c r="DG1493" s="267"/>
      <c r="DH1493" s="267"/>
      <c r="DI1493" s="267"/>
      <c r="DJ1493" s="267"/>
      <c r="DK1493" s="267"/>
      <c r="DL1493" s="267"/>
      <c r="DM1493" s="267"/>
      <c r="DN1493" s="267"/>
      <c r="DO1493" s="267"/>
      <c r="DP1493" s="267"/>
      <c r="DQ1493" s="267"/>
      <c r="DR1493" s="267"/>
      <c r="DS1493" s="267"/>
      <c r="DT1493" s="267"/>
      <c r="DU1493" s="267"/>
      <c r="DV1493" s="267"/>
      <c r="DW1493" s="273"/>
      <c r="DX1493" s="733">
        <v>1.0</v>
      </c>
      <c r="DY1493" s="267"/>
      <c r="DZ1493" s="273"/>
      <c r="EA1493" s="267"/>
      <c r="EB1493" s="267"/>
      <c r="EC1493" s="273"/>
      <c r="ED1493" s="733">
        <v>1.0</v>
      </c>
      <c r="EE1493" s="267"/>
      <c r="EF1493" s="273"/>
      <c r="EG1493" s="267"/>
      <c r="EH1493" s="267"/>
      <c r="EI1493" s="273"/>
      <c r="EJ1493" s="267"/>
      <c r="EK1493" s="732">
        <v>2.0</v>
      </c>
      <c r="EL1493" s="267"/>
      <c r="EM1493" s="273"/>
      <c r="EN1493" s="267"/>
      <c r="EO1493" s="273"/>
      <c r="EP1493" s="273"/>
      <c r="EQ1493" s="267"/>
      <c r="ER1493" s="273"/>
      <c r="ES1493" s="267"/>
      <c r="ET1493" s="732">
        <v>2.0</v>
      </c>
      <c r="EU1493" s="747">
        <v>4.0</v>
      </c>
      <c r="EV1493" s="251"/>
      <c r="EW1493" s="251"/>
      <c r="EX1493" s="747">
        <v>1.0</v>
      </c>
      <c r="EY1493" s="747">
        <v>2.0</v>
      </c>
      <c r="EZ1493" s="251"/>
      <c r="FA1493" s="730" t="s">
        <v>5641</v>
      </c>
      <c r="FB1493" s="730"/>
      <c r="FC1493" s="730"/>
      <c r="FD1493" s="730"/>
    </row>
    <row r="1494">
      <c r="A1494" s="729" t="s">
        <v>5642</v>
      </c>
      <c r="B1494" s="730" t="s">
        <v>1812</v>
      </c>
      <c r="C1494" s="734" t="s">
        <v>8</v>
      </c>
      <c r="D1494" s="730" t="s">
        <v>10</v>
      </c>
      <c r="E1494" s="730" t="s">
        <v>12</v>
      </c>
      <c r="F1494" s="264"/>
      <c r="G1494" s="730" t="s">
        <v>5643</v>
      </c>
      <c r="H1494" s="730" t="s">
        <v>1271</v>
      </c>
      <c r="I1494" s="730" t="s">
        <v>23</v>
      </c>
      <c r="J1494" s="730" t="s">
        <v>14</v>
      </c>
      <c r="K1494" s="730" t="s">
        <v>60</v>
      </c>
      <c r="L1494" s="730" t="s">
        <v>273</v>
      </c>
      <c r="M1494" s="730" t="s">
        <v>50</v>
      </c>
      <c r="N1494" s="731">
        <v>42544.0</v>
      </c>
      <c r="O1494" s="731">
        <v>42544.0</v>
      </c>
      <c r="P1494" s="267"/>
      <c r="Q1494" s="268"/>
      <c r="R1494" s="268"/>
      <c r="S1494" s="314"/>
      <c r="T1494" s="736">
        <v>306.0</v>
      </c>
      <c r="U1494" s="737">
        <v>9.0</v>
      </c>
      <c r="V1494" s="737">
        <v>4.0</v>
      </c>
      <c r="W1494" s="737">
        <v>0.0</v>
      </c>
      <c r="X1494" s="738">
        <v>13.0</v>
      </c>
      <c r="Y1494" s="737">
        <v>9.0</v>
      </c>
      <c r="Z1494" s="737">
        <v>5.0</v>
      </c>
      <c r="AA1494" s="737">
        <v>0.0</v>
      </c>
      <c r="AB1494" s="738">
        <v>14.0</v>
      </c>
      <c r="AC1494" s="739">
        <v>0.69</v>
      </c>
      <c r="AD1494" s="740" t="s">
        <v>5332</v>
      </c>
      <c r="AE1494" s="732">
        <v>7.0</v>
      </c>
      <c r="AF1494" s="732">
        <v>2.0</v>
      </c>
      <c r="AG1494" s="267"/>
      <c r="AH1494" s="267"/>
      <c r="AI1494" s="267"/>
      <c r="AJ1494" s="267"/>
      <c r="AK1494" s="273"/>
      <c r="AL1494" s="267"/>
      <c r="AM1494" s="267"/>
      <c r="AN1494" s="267"/>
      <c r="AO1494" s="267"/>
      <c r="AP1494" s="267"/>
      <c r="AQ1494" s="273"/>
      <c r="AR1494" s="273"/>
      <c r="AS1494" s="267"/>
      <c r="AT1494" s="733">
        <v>2.0</v>
      </c>
      <c r="AU1494" s="732">
        <v>1.0</v>
      </c>
      <c r="AV1494" s="267"/>
      <c r="AW1494" s="267"/>
      <c r="AX1494" s="267"/>
      <c r="AY1494" s="267"/>
      <c r="AZ1494" s="733">
        <v>2.0</v>
      </c>
      <c r="BA1494" s="733">
        <v>1.0</v>
      </c>
      <c r="BB1494" s="267"/>
      <c r="BC1494" s="267"/>
      <c r="BD1494" s="267"/>
      <c r="BE1494" s="267"/>
      <c r="BF1494" s="267"/>
      <c r="BG1494" s="273"/>
      <c r="BH1494" s="267"/>
      <c r="BI1494" s="267"/>
      <c r="BJ1494" s="267"/>
      <c r="BK1494" s="267"/>
      <c r="BL1494" s="732">
        <v>1.0</v>
      </c>
      <c r="BM1494" s="732">
        <v>1.0</v>
      </c>
      <c r="BN1494" s="267"/>
      <c r="BO1494" s="273"/>
      <c r="BP1494" s="267"/>
      <c r="BQ1494" s="267"/>
      <c r="BR1494" s="732">
        <v>1.0</v>
      </c>
      <c r="BS1494" s="732">
        <v>1.0</v>
      </c>
      <c r="BT1494" s="267"/>
      <c r="BU1494" s="273"/>
      <c r="BV1494" s="267"/>
      <c r="BW1494" s="267"/>
      <c r="BX1494" s="733">
        <v>2.0</v>
      </c>
      <c r="BY1494" s="732">
        <v>1.0</v>
      </c>
      <c r="BZ1494" s="267"/>
      <c r="CA1494" s="273"/>
      <c r="CB1494" s="267"/>
      <c r="CC1494" s="267"/>
      <c r="CD1494" s="273"/>
      <c r="CE1494" s="267"/>
      <c r="CF1494" s="267"/>
      <c r="CG1494" s="267"/>
      <c r="CH1494" s="732">
        <v>1.0</v>
      </c>
      <c r="CI1494" s="267"/>
      <c r="CJ1494" s="267"/>
      <c r="CK1494" s="267"/>
      <c r="CL1494" s="267"/>
      <c r="CM1494" s="732">
        <v>1.0</v>
      </c>
      <c r="CN1494" s="732">
        <v>1.0</v>
      </c>
      <c r="CO1494" s="267"/>
      <c r="CP1494" s="732">
        <v>1.0</v>
      </c>
      <c r="CQ1494" s="267"/>
      <c r="CR1494" s="267"/>
      <c r="CS1494" s="733">
        <v>1.0</v>
      </c>
      <c r="CT1494" s="267"/>
      <c r="CU1494" s="267"/>
      <c r="CV1494" s="267"/>
      <c r="CW1494" s="267"/>
      <c r="CX1494" s="267"/>
      <c r="CY1494" s="273"/>
      <c r="CZ1494" s="273"/>
      <c r="DA1494" s="267"/>
      <c r="DB1494" s="273"/>
      <c r="DC1494" s="267"/>
      <c r="DD1494" s="267"/>
      <c r="DE1494" s="267"/>
      <c r="DF1494" s="267"/>
      <c r="DG1494" s="267"/>
      <c r="DH1494" s="267"/>
      <c r="DI1494" s="267"/>
      <c r="DJ1494" s="267"/>
      <c r="DK1494" s="267"/>
      <c r="DL1494" s="267"/>
      <c r="DM1494" s="267"/>
      <c r="DN1494" s="267"/>
      <c r="DO1494" s="267"/>
      <c r="DP1494" s="267"/>
      <c r="DQ1494" s="267"/>
      <c r="DR1494" s="267"/>
      <c r="DS1494" s="267"/>
      <c r="DT1494" s="267"/>
      <c r="DU1494" s="267"/>
      <c r="DV1494" s="267"/>
      <c r="DW1494" s="273"/>
      <c r="DX1494" s="273"/>
      <c r="DY1494" s="267"/>
      <c r="DZ1494" s="273"/>
      <c r="EA1494" s="267"/>
      <c r="EB1494" s="267"/>
      <c r="EC1494" s="273"/>
      <c r="ED1494" s="273"/>
      <c r="EE1494" s="267"/>
      <c r="EF1494" s="273"/>
      <c r="EG1494" s="267"/>
      <c r="EH1494" s="267"/>
      <c r="EI1494" s="273"/>
      <c r="EJ1494" s="267"/>
      <c r="EK1494" s="267"/>
      <c r="EL1494" s="267"/>
      <c r="EM1494" s="273"/>
      <c r="EN1494" s="267"/>
      <c r="EO1494" s="273"/>
      <c r="EP1494" s="273"/>
      <c r="EQ1494" s="267"/>
      <c r="ER1494" s="273"/>
      <c r="ES1494" s="267"/>
      <c r="ET1494" s="267"/>
      <c r="EU1494" s="251"/>
      <c r="EV1494" s="251"/>
      <c r="EW1494" s="251"/>
      <c r="EX1494" s="251"/>
      <c r="EY1494" s="251"/>
      <c r="EZ1494" s="251"/>
      <c r="FA1494" s="730" t="s">
        <v>5644</v>
      </c>
      <c r="FB1494" s="730"/>
      <c r="FC1494" s="730"/>
      <c r="FD1494" s="730"/>
    </row>
    <row r="1495">
      <c r="A1495" s="729" t="s">
        <v>5645</v>
      </c>
      <c r="B1495" s="730" t="s">
        <v>1126</v>
      </c>
      <c r="C1495" s="734" t="s">
        <v>8</v>
      </c>
      <c r="D1495" s="730" t="s">
        <v>10</v>
      </c>
      <c r="E1495" s="730" t="s">
        <v>19</v>
      </c>
      <c r="F1495" s="730" t="s">
        <v>1611</v>
      </c>
      <c r="G1495" s="730" t="s">
        <v>5604</v>
      </c>
      <c r="H1495" s="730" t="s">
        <v>3597</v>
      </c>
      <c r="I1495" s="730" t="s">
        <v>23</v>
      </c>
      <c r="J1495" s="730" t="s">
        <v>14</v>
      </c>
      <c r="K1495" s="730" t="s">
        <v>60</v>
      </c>
      <c r="L1495" s="730" t="s">
        <v>1351</v>
      </c>
      <c r="M1495" s="730" t="s">
        <v>50</v>
      </c>
      <c r="N1495" s="731">
        <v>42437.0</v>
      </c>
      <c r="O1495" s="731">
        <v>42437.0</v>
      </c>
      <c r="P1495" s="750">
        <v>42475.0</v>
      </c>
      <c r="Q1495" s="742">
        <v>42681.0</v>
      </c>
      <c r="R1495" s="268"/>
      <c r="S1495" s="314"/>
      <c r="T1495" s="736">
        <v>413.0</v>
      </c>
      <c r="U1495" s="737">
        <v>8.0</v>
      </c>
      <c r="V1495" s="737">
        <v>2.0</v>
      </c>
      <c r="W1495" s="737">
        <v>1.0</v>
      </c>
      <c r="X1495" s="738">
        <v>11.0</v>
      </c>
      <c r="Y1495" s="737">
        <v>8.0</v>
      </c>
      <c r="Z1495" s="737">
        <v>4.0</v>
      </c>
      <c r="AA1495" s="737">
        <v>0.0</v>
      </c>
      <c r="AB1495" s="738">
        <v>12.0</v>
      </c>
      <c r="AC1495" s="739">
        <v>0.73</v>
      </c>
      <c r="AD1495" s="740" t="s">
        <v>5332</v>
      </c>
      <c r="AE1495" s="267"/>
      <c r="AF1495" s="267"/>
      <c r="AG1495" s="267"/>
      <c r="AH1495" s="267"/>
      <c r="AI1495" s="267"/>
      <c r="AJ1495" s="267"/>
      <c r="AK1495" s="733">
        <v>2.0</v>
      </c>
      <c r="AL1495" s="267"/>
      <c r="AM1495" s="267"/>
      <c r="AN1495" s="732">
        <v>1.0</v>
      </c>
      <c r="AO1495" s="267"/>
      <c r="AP1495" s="267"/>
      <c r="AQ1495" s="273"/>
      <c r="AR1495" s="273"/>
      <c r="AS1495" s="267"/>
      <c r="AT1495" s="273"/>
      <c r="AU1495" s="267"/>
      <c r="AV1495" s="267"/>
      <c r="AW1495" s="267"/>
      <c r="AX1495" s="267"/>
      <c r="AY1495" s="267"/>
      <c r="AZ1495" s="273"/>
      <c r="BA1495" s="273"/>
      <c r="BB1495" s="267"/>
      <c r="BC1495" s="267"/>
      <c r="BD1495" s="267"/>
      <c r="BE1495" s="267"/>
      <c r="BF1495" s="267"/>
      <c r="BG1495" s="273"/>
      <c r="BH1495" s="267"/>
      <c r="BI1495" s="267"/>
      <c r="BJ1495" s="267"/>
      <c r="BK1495" s="267"/>
      <c r="BL1495" s="267"/>
      <c r="BM1495" s="267"/>
      <c r="BN1495" s="267"/>
      <c r="BO1495" s="273"/>
      <c r="BP1495" s="732">
        <v>1.0</v>
      </c>
      <c r="BQ1495" s="267"/>
      <c r="BR1495" s="732">
        <v>3.0</v>
      </c>
      <c r="BS1495" s="267"/>
      <c r="BT1495" s="267"/>
      <c r="BU1495" s="273"/>
      <c r="BV1495" s="267"/>
      <c r="BW1495" s="267"/>
      <c r="BX1495" s="273"/>
      <c r="BY1495" s="267"/>
      <c r="BZ1495" s="267"/>
      <c r="CA1495" s="273"/>
      <c r="CB1495" s="267"/>
      <c r="CC1495" s="267"/>
      <c r="CD1495" s="273"/>
      <c r="CE1495" s="267"/>
      <c r="CF1495" s="267"/>
      <c r="CG1495" s="267"/>
      <c r="CH1495" s="267"/>
      <c r="CI1495" s="732">
        <v>1.0</v>
      </c>
      <c r="CJ1495" s="267"/>
      <c r="CK1495" s="267"/>
      <c r="CL1495" s="267"/>
      <c r="CM1495" s="732">
        <v>2.0</v>
      </c>
      <c r="CN1495" s="267"/>
      <c r="CO1495" s="267"/>
      <c r="CP1495" s="267"/>
      <c r="CQ1495" s="267"/>
      <c r="CR1495" s="267"/>
      <c r="CS1495" s="273"/>
      <c r="CT1495" s="267"/>
      <c r="CU1495" s="267"/>
      <c r="CV1495" s="267"/>
      <c r="CW1495" s="267"/>
      <c r="CX1495" s="267"/>
      <c r="CY1495" s="273"/>
      <c r="CZ1495" s="273"/>
      <c r="DA1495" s="267"/>
      <c r="DB1495" s="273"/>
      <c r="DC1495" s="267"/>
      <c r="DD1495" s="267"/>
      <c r="DE1495" s="267"/>
      <c r="DF1495" s="267"/>
      <c r="DG1495" s="267"/>
      <c r="DH1495" s="267"/>
      <c r="DI1495" s="732">
        <v>2.0</v>
      </c>
      <c r="DJ1495" s="267"/>
      <c r="DK1495" s="267"/>
      <c r="DL1495" s="267"/>
      <c r="DM1495" s="267"/>
      <c r="DN1495" s="267"/>
      <c r="DO1495" s="267"/>
      <c r="DP1495" s="267"/>
      <c r="DQ1495" s="267"/>
      <c r="DR1495" s="267"/>
      <c r="DS1495" s="267"/>
      <c r="DT1495" s="267"/>
      <c r="DU1495" s="267"/>
      <c r="DV1495" s="267"/>
      <c r="DW1495" s="273"/>
      <c r="DX1495" s="273"/>
      <c r="DY1495" s="267"/>
      <c r="DZ1495" s="273"/>
      <c r="EA1495" s="267"/>
      <c r="EB1495" s="267"/>
      <c r="EC1495" s="273"/>
      <c r="ED1495" s="733">
        <v>1.0</v>
      </c>
      <c r="EE1495" s="267"/>
      <c r="EF1495" s="273"/>
      <c r="EG1495" s="267"/>
      <c r="EH1495" s="267"/>
      <c r="EI1495" s="273"/>
      <c r="EJ1495" s="267"/>
      <c r="EK1495" s="267"/>
      <c r="EL1495" s="267"/>
      <c r="EM1495" s="273"/>
      <c r="EN1495" s="267"/>
      <c r="EO1495" s="273"/>
      <c r="EP1495" s="273"/>
      <c r="EQ1495" s="267"/>
      <c r="ER1495" s="273"/>
      <c r="ES1495" s="267"/>
      <c r="ET1495" s="267"/>
      <c r="EU1495" s="747">
        <v>4.0</v>
      </c>
      <c r="EV1495" s="251"/>
      <c r="EW1495" s="251"/>
      <c r="EX1495" s="747">
        <v>4.0</v>
      </c>
      <c r="EY1495" s="747">
        <v>2.0</v>
      </c>
      <c r="EZ1495" s="251"/>
      <c r="FA1495" s="730" t="s">
        <v>5646</v>
      </c>
      <c r="FB1495" s="730"/>
      <c r="FC1495" s="730"/>
      <c r="FD1495" s="730"/>
    </row>
    <row r="1496">
      <c r="A1496" s="729">
        <v>170561.0</v>
      </c>
      <c r="B1496" s="730" t="s">
        <v>5647</v>
      </c>
      <c r="C1496" s="734" t="s">
        <v>5648</v>
      </c>
      <c r="D1496" s="730" t="s">
        <v>10</v>
      </c>
      <c r="E1496" s="730" t="s">
        <v>12</v>
      </c>
      <c r="F1496" s="264" t="s">
        <v>283</v>
      </c>
      <c r="G1496" s="730" t="s">
        <v>5649</v>
      </c>
      <c r="H1496" s="730" t="s">
        <v>5650</v>
      </c>
      <c r="I1496" s="730" t="s">
        <v>23</v>
      </c>
      <c r="J1496" s="730" t="s">
        <v>14</v>
      </c>
      <c r="K1496" s="730" t="s">
        <v>60</v>
      </c>
      <c r="L1496" s="730" t="s">
        <v>5118</v>
      </c>
      <c r="M1496" s="730" t="s">
        <v>103</v>
      </c>
      <c r="N1496" s="731">
        <v>42808.0</v>
      </c>
      <c r="O1496" s="731">
        <v>42831.0</v>
      </c>
      <c r="P1496" s="267"/>
      <c r="Q1496" s="268"/>
      <c r="R1496" s="268"/>
      <c r="S1496" s="314"/>
      <c r="T1496" s="736">
        <v>42.0</v>
      </c>
      <c r="U1496" s="737">
        <v>3.0</v>
      </c>
      <c r="V1496" s="737">
        <v>1.0</v>
      </c>
      <c r="W1496" s="737">
        <v>0.0</v>
      </c>
      <c r="X1496" s="738">
        <v>4.0</v>
      </c>
      <c r="Y1496" s="737">
        <v>2.0</v>
      </c>
      <c r="Z1496" s="737">
        <v>0.0</v>
      </c>
      <c r="AA1496" s="737">
        <v>0.0</v>
      </c>
      <c r="AB1496" s="738">
        <v>2.0</v>
      </c>
      <c r="AC1496" s="739">
        <v>0.5</v>
      </c>
      <c r="AD1496" s="740">
        <v>6.0</v>
      </c>
      <c r="AE1496" s="732">
        <v>2.0</v>
      </c>
      <c r="AF1496" s="267"/>
      <c r="AG1496" s="267"/>
      <c r="AH1496" s="732">
        <v>1.0</v>
      </c>
      <c r="AI1496" s="267"/>
      <c r="AJ1496" s="267"/>
      <c r="AK1496" s="733">
        <v>1.0</v>
      </c>
      <c r="AL1496" s="267"/>
      <c r="AM1496" s="267"/>
      <c r="AN1496" s="732">
        <v>1.0</v>
      </c>
      <c r="AO1496" s="267"/>
      <c r="AP1496" s="267"/>
      <c r="AQ1496" s="273"/>
      <c r="AR1496" s="273"/>
      <c r="AS1496" s="267"/>
      <c r="AT1496" s="273"/>
      <c r="AU1496" s="267"/>
      <c r="AV1496" s="267"/>
      <c r="AW1496" s="267"/>
      <c r="AX1496" s="267"/>
      <c r="AY1496" s="267"/>
      <c r="AZ1496" s="273"/>
      <c r="BA1496" s="273"/>
      <c r="BB1496" s="267"/>
      <c r="BC1496" s="267"/>
      <c r="BD1496" s="732">
        <v>1.0</v>
      </c>
      <c r="BE1496" s="267"/>
      <c r="BF1496" s="267"/>
      <c r="BG1496" s="273"/>
      <c r="BH1496" s="267"/>
      <c r="BI1496" s="267"/>
      <c r="BJ1496" s="267"/>
      <c r="BK1496" s="267"/>
      <c r="BL1496" s="267"/>
      <c r="BM1496" s="267"/>
      <c r="BN1496" s="267"/>
      <c r="BO1496" s="273"/>
      <c r="BP1496" s="267"/>
      <c r="BQ1496" s="267"/>
      <c r="BR1496" s="267"/>
      <c r="BS1496" s="267"/>
      <c r="BT1496" s="267"/>
      <c r="BU1496" s="273"/>
      <c r="BV1496" s="267"/>
      <c r="BW1496" s="267"/>
      <c r="BX1496" s="273"/>
      <c r="BY1496" s="267"/>
      <c r="BZ1496" s="267"/>
      <c r="CA1496" s="273"/>
      <c r="CB1496" s="267"/>
      <c r="CC1496" s="267"/>
      <c r="CD1496" s="273"/>
      <c r="CE1496" s="267"/>
      <c r="CF1496" s="267"/>
      <c r="CG1496" s="267"/>
      <c r="CH1496" s="267"/>
      <c r="CI1496" s="267"/>
      <c r="CJ1496" s="267"/>
      <c r="CK1496" s="267"/>
      <c r="CL1496" s="267"/>
      <c r="CM1496" s="267"/>
      <c r="CN1496" s="267"/>
      <c r="CO1496" s="267"/>
      <c r="CP1496" s="267"/>
      <c r="CQ1496" s="267"/>
      <c r="CR1496" s="267"/>
      <c r="CS1496" s="273"/>
      <c r="CT1496" s="267"/>
      <c r="CU1496" s="267"/>
      <c r="CV1496" s="267"/>
      <c r="CW1496" s="267"/>
      <c r="CX1496" s="267"/>
      <c r="CY1496" s="273"/>
      <c r="CZ1496" s="273"/>
      <c r="DA1496" s="267"/>
      <c r="DB1496" s="273"/>
      <c r="DC1496" s="267"/>
      <c r="DD1496" s="267"/>
      <c r="DE1496" s="267"/>
      <c r="DF1496" s="267"/>
      <c r="DG1496" s="267"/>
      <c r="DH1496" s="267"/>
      <c r="DI1496" s="267"/>
      <c r="DJ1496" s="267"/>
      <c r="DK1496" s="267"/>
      <c r="DL1496" s="267"/>
      <c r="DM1496" s="267"/>
      <c r="DN1496" s="267"/>
      <c r="DO1496" s="267"/>
      <c r="DP1496" s="267"/>
      <c r="DQ1496" s="267"/>
      <c r="DR1496" s="267"/>
      <c r="DS1496" s="267"/>
      <c r="DT1496" s="267"/>
      <c r="DU1496" s="267"/>
      <c r="DV1496" s="267"/>
      <c r="DW1496" s="273"/>
      <c r="DX1496" s="273"/>
      <c r="DY1496" s="267"/>
      <c r="DZ1496" s="273"/>
      <c r="EA1496" s="267"/>
      <c r="EB1496" s="267"/>
      <c r="EC1496" s="273"/>
      <c r="ED1496" s="273"/>
      <c r="EE1496" s="267"/>
      <c r="EF1496" s="273"/>
      <c r="EG1496" s="267"/>
      <c r="EH1496" s="267"/>
      <c r="EI1496" s="273"/>
      <c r="EJ1496" s="267"/>
      <c r="EK1496" s="267"/>
      <c r="EL1496" s="267"/>
      <c r="EM1496" s="273"/>
      <c r="EN1496" s="267"/>
      <c r="EO1496" s="273"/>
      <c r="EP1496" s="273"/>
      <c r="EQ1496" s="267"/>
      <c r="ER1496" s="273"/>
      <c r="ES1496" s="267"/>
      <c r="ET1496" s="267"/>
      <c r="EU1496" s="251"/>
      <c r="EV1496" s="251"/>
      <c r="EW1496" s="251"/>
      <c r="EX1496" s="251"/>
      <c r="EY1496" s="251"/>
      <c r="EZ1496" s="251"/>
      <c r="FA1496" s="730" t="s">
        <v>5651</v>
      </c>
      <c r="FB1496" s="730"/>
      <c r="FC1496" s="730"/>
      <c r="FD1496" s="730"/>
    </row>
    <row r="1497">
      <c r="A1497" s="729" t="s">
        <v>5652</v>
      </c>
      <c r="B1497" s="730" t="s">
        <v>5653</v>
      </c>
      <c r="C1497" s="734" t="s">
        <v>8</v>
      </c>
      <c r="D1497" s="730" t="s">
        <v>10</v>
      </c>
      <c r="E1497" s="730" t="s">
        <v>12</v>
      </c>
      <c r="F1497" s="264" t="s">
        <v>283</v>
      </c>
      <c r="G1497" s="730" t="s">
        <v>5654</v>
      </c>
      <c r="H1497" s="730" t="s">
        <v>1157</v>
      </c>
      <c r="I1497" s="730" t="s">
        <v>23</v>
      </c>
      <c r="J1497" s="730" t="s">
        <v>14</v>
      </c>
      <c r="K1497" s="730" t="s">
        <v>60</v>
      </c>
      <c r="L1497" s="730" t="s">
        <v>477</v>
      </c>
      <c r="M1497" s="730" t="s">
        <v>72</v>
      </c>
      <c r="N1497" s="731">
        <v>42754.0</v>
      </c>
      <c r="O1497" s="731">
        <v>42754.0</v>
      </c>
      <c r="P1497" s="267"/>
      <c r="Q1497" s="268"/>
      <c r="R1497" s="268"/>
      <c r="S1497" s="314"/>
      <c r="T1497" s="736">
        <v>96.0</v>
      </c>
      <c r="U1497" s="737">
        <v>6.0</v>
      </c>
      <c r="V1497" s="737">
        <v>1.0</v>
      </c>
      <c r="W1497" s="737">
        <v>0.0</v>
      </c>
      <c r="X1497" s="738">
        <v>7.0</v>
      </c>
      <c r="Y1497" s="737">
        <v>3.0</v>
      </c>
      <c r="Z1497" s="737">
        <v>1.0</v>
      </c>
      <c r="AA1497" s="737">
        <v>0.0</v>
      </c>
      <c r="AB1497" s="738">
        <v>4.0</v>
      </c>
      <c r="AC1497" s="739">
        <v>0.43</v>
      </c>
      <c r="AD1497" s="740">
        <v>14.0</v>
      </c>
      <c r="AE1497" s="732">
        <v>3.0</v>
      </c>
      <c r="AF1497" s="267"/>
      <c r="AG1497" s="267"/>
      <c r="AH1497" s="267"/>
      <c r="AI1497" s="267"/>
      <c r="AJ1497" s="267"/>
      <c r="AK1497" s="733">
        <v>1.0</v>
      </c>
      <c r="AL1497" s="732">
        <v>1.0</v>
      </c>
      <c r="AM1497" s="267"/>
      <c r="AN1497" s="732">
        <v>3.0</v>
      </c>
      <c r="AO1497" s="267"/>
      <c r="AP1497" s="267"/>
      <c r="AQ1497" s="733">
        <v>2.0</v>
      </c>
      <c r="AR1497" s="273"/>
      <c r="AS1497" s="267"/>
      <c r="AT1497" s="273"/>
      <c r="AU1497" s="267"/>
      <c r="AV1497" s="267"/>
      <c r="AW1497" s="267"/>
      <c r="AX1497" s="267"/>
      <c r="AY1497" s="267"/>
      <c r="AZ1497" s="273"/>
      <c r="BA1497" s="273"/>
      <c r="BB1497" s="267"/>
      <c r="BC1497" s="267"/>
      <c r="BD1497" s="267"/>
      <c r="BE1497" s="267"/>
      <c r="BF1497" s="267"/>
      <c r="BG1497" s="273"/>
      <c r="BH1497" s="267"/>
      <c r="BI1497" s="267"/>
      <c r="BJ1497" s="267"/>
      <c r="BK1497" s="267"/>
      <c r="BL1497" s="267"/>
      <c r="BM1497" s="732">
        <v>1.0</v>
      </c>
      <c r="BN1497" s="267"/>
      <c r="BO1497" s="273"/>
      <c r="BP1497" s="267"/>
      <c r="BQ1497" s="267"/>
      <c r="BR1497" s="267"/>
      <c r="BS1497" s="267"/>
      <c r="BT1497" s="267"/>
      <c r="BU1497" s="273"/>
      <c r="BV1497" s="267"/>
      <c r="BW1497" s="267"/>
      <c r="BX1497" s="273"/>
      <c r="BY1497" s="267"/>
      <c r="BZ1497" s="267"/>
      <c r="CA1497" s="273"/>
      <c r="CB1497" s="267"/>
      <c r="CC1497" s="267"/>
      <c r="CD1497" s="273"/>
      <c r="CE1497" s="267"/>
      <c r="CF1497" s="267"/>
      <c r="CG1497" s="267"/>
      <c r="CH1497" s="267"/>
      <c r="CI1497" s="267"/>
      <c r="CJ1497" s="267"/>
      <c r="CK1497" s="267"/>
      <c r="CL1497" s="267"/>
      <c r="CM1497" s="267"/>
      <c r="CN1497" s="267"/>
      <c r="CO1497" s="267"/>
      <c r="CP1497" s="267"/>
      <c r="CQ1497" s="267"/>
      <c r="CR1497" s="267"/>
      <c r="CS1497" s="273"/>
      <c r="CT1497" s="267"/>
      <c r="CU1497" s="267"/>
      <c r="CV1497" s="267"/>
      <c r="CW1497" s="267"/>
      <c r="CX1497" s="267"/>
      <c r="CY1497" s="273"/>
      <c r="CZ1497" s="273"/>
      <c r="DA1497" s="267"/>
      <c r="DB1497" s="273"/>
      <c r="DC1497" s="267"/>
      <c r="DD1497" s="267"/>
      <c r="DE1497" s="267"/>
      <c r="DF1497" s="267"/>
      <c r="DG1497" s="267"/>
      <c r="DH1497" s="267"/>
      <c r="DI1497" s="267"/>
      <c r="DJ1497" s="267"/>
      <c r="DK1497" s="267"/>
      <c r="DL1497" s="267"/>
      <c r="DM1497" s="267"/>
      <c r="DN1497" s="267"/>
      <c r="DO1497" s="267"/>
      <c r="DP1497" s="267"/>
      <c r="DQ1497" s="267"/>
      <c r="DR1497" s="267"/>
      <c r="DS1497" s="267"/>
      <c r="DT1497" s="267"/>
      <c r="DU1497" s="267"/>
      <c r="DV1497" s="267"/>
      <c r="DW1497" s="273"/>
      <c r="DX1497" s="273"/>
      <c r="DY1497" s="267"/>
      <c r="DZ1497" s="273"/>
      <c r="EA1497" s="267"/>
      <c r="EB1497" s="267"/>
      <c r="EC1497" s="273"/>
      <c r="ED1497" s="273"/>
      <c r="EE1497" s="267"/>
      <c r="EF1497" s="273"/>
      <c r="EG1497" s="267"/>
      <c r="EH1497" s="267"/>
      <c r="EI1497" s="273"/>
      <c r="EJ1497" s="267"/>
      <c r="EK1497" s="267"/>
      <c r="EL1497" s="267"/>
      <c r="EM1497" s="273"/>
      <c r="EN1497" s="267"/>
      <c r="EO1497" s="273"/>
      <c r="EP1497" s="273"/>
      <c r="EQ1497" s="267"/>
      <c r="ER1497" s="273"/>
      <c r="ES1497" s="267"/>
      <c r="ET1497" s="267"/>
      <c r="EU1497" s="251"/>
      <c r="EV1497" s="251"/>
      <c r="EW1497" s="251"/>
      <c r="EX1497" s="251"/>
      <c r="EY1497" s="251"/>
      <c r="EZ1497" s="251"/>
      <c r="FA1497" s="730" t="s">
        <v>5655</v>
      </c>
      <c r="FB1497" s="730"/>
      <c r="FC1497" s="730"/>
      <c r="FD1497" s="730"/>
    </row>
    <row r="1498">
      <c r="A1498" s="729" t="s">
        <v>5656</v>
      </c>
      <c r="B1498" s="730" t="s">
        <v>5657</v>
      </c>
      <c r="C1498" s="734" t="s">
        <v>104</v>
      </c>
      <c r="D1498" s="730" t="s">
        <v>18</v>
      </c>
      <c r="E1498" s="730" t="s">
        <v>12</v>
      </c>
      <c r="F1498" s="264" t="s">
        <v>283</v>
      </c>
      <c r="G1498" s="730" t="s">
        <v>5658</v>
      </c>
      <c r="H1498" s="730" t="s">
        <v>831</v>
      </c>
      <c r="I1498" s="730" t="s">
        <v>23</v>
      </c>
      <c r="J1498" s="730" t="s">
        <v>14</v>
      </c>
      <c r="K1498" s="730" t="s">
        <v>60</v>
      </c>
      <c r="L1498" s="730" t="s">
        <v>540</v>
      </c>
      <c r="M1498" s="730" t="s">
        <v>50</v>
      </c>
      <c r="N1498" s="731">
        <v>42676.0</v>
      </c>
      <c r="O1498" s="731">
        <v>42676.0</v>
      </c>
      <c r="P1498" s="267"/>
      <c r="Q1498" s="268"/>
      <c r="R1498" s="268"/>
      <c r="S1498" s="314"/>
      <c r="T1498" s="736">
        <v>174.0</v>
      </c>
      <c r="U1498" s="737">
        <v>0.0</v>
      </c>
      <c r="V1498" s="737">
        <v>0.0</v>
      </c>
      <c r="W1498" s="737">
        <v>0.0</v>
      </c>
      <c r="X1498" s="738">
        <v>0.0</v>
      </c>
      <c r="Y1498" s="737">
        <v>0.0</v>
      </c>
      <c r="Z1498" s="737">
        <v>0.0</v>
      </c>
      <c r="AA1498" s="737">
        <v>0.0</v>
      </c>
      <c r="AB1498" s="738">
        <v>0.0</v>
      </c>
      <c r="AC1498" s="272"/>
      <c r="AD1498" s="740" t="s">
        <v>5332</v>
      </c>
      <c r="AE1498" s="267"/>
      <c r="AF1498" s="267"/>
      <c r="AG1498" s="267"/>
      <c r="AH1498" s="267"/>
      <c r="AI1498" s="267"/>
      <c r="AJ1498" s="267"/>
      <c r="AK1498" s="273"/>
      <c r="AL1498" s="267"/>
      <c r="AM1498" s="267"/>
      <c r="AN1498" s="267"/>
      <c r="AO1498" s="267"/>
      <c r="AP1498" s="267"/>
      <c r="AQ1498" s="273"/>
      <c r="AR1498" s="273"/>
      <c r="AS1498" s="267"/>
      <c r="AT1498" s="273"/>
      <c r="AU1498" s="267"/>
      <c r="AV1498" s="267"/>
      <c r="AW1498" s="267"/>
      <c r="AX1498" s="267"/>
      <c r="AY1498" s="267"/>
      <c r="AZ1498" s="273"/>
      <c r="BA1498" s="273"/>
      <c r="BB1498" s="267"/>
      <c r="BC1498" s="267"/>
      <c r="BD1498" s="267"/>
      <c r="BE1498" s="267"/>
      <c r="BF1498" s="267"/>
      <c r="BG1498" s="273"/>
      <c r="BH1498" s="267"/>
      <c r="BI1498" s="267"/>
      <c r="BJ1498" s="267"/>
      <c r="BK1498" s="267"/>
      <c r="BL1498" s="267"/>
      <c r="BM1498" s="267"/>
      <c r="BN1498" s="267"/>
      <c r="BO1498" s="273"/>
      <c r="BP1498" s="267"/>
      <c r="BQ1498" s="267"/>
      <c r="BR1498" s="267"/>
      <c r="BS1498" s="267"/>
      <c r="BT1498" s="267"/>
      <c r="BU1498" s="273"/>
      <c r="BV1498" s="267"/>
      <c r="BW1498" s="267"/>
      <c r="BX1498" s="273"/>
      <c r="BY1498" s="267"/>
      <c r="BZ1498" s="267"/>
      <c r="CA1498" s="273"/>
      <c r="CB1498" s="267"/>
      <c r="CC1498" s="267"/>
      <c r="CD1498" s="273"/>
      <c r="CE1498" s="267"/>
      <c r="CF1498" s="267"/>
      <c r="CG1498" s="267"/>
      <c r="CH1498" s="267"/>
      <c r="CI1498" s="267"/>
      <c r="CJ1498" s="267"/>
      <c r="CK1498" s="267"/>
      <c r="CL1498" s="267"/>
      <c r="CM1498" s="267"/>
      <c r="CN1498" s="267"/>
      <c r="CO1498" s="267"/>
      <c r="CP1498" s="267"/>
      <c r="CQ1498" s="267"/>
      <c r="CR1498" s="267"/>
      <c r="CS1498" s="273"/>
      <c r="CT1498" s="267"/>
      <c r="CU1498" s="267"/>
      <c r="CV1498" s="267"/>
      <c r="CW1498" s="267"/>
      <c r="CX1498" s="267"/>
      <c r="CY1498" s="273"/>
      <c r="CZ1498" s="273"/>
      <c r="DA1498" s="267"/>
      <c r="DB1498" s="273"/>
      <c r="DC1498" s="267"/>
      <c r="DD1498" s="267"/>
      <c r="DE1498" s="267"/>
      <c r="DF1498" s="267"/>
      <c r="DG1498" s="267"/>
      <c r="DH1498" s="267"/>
      <c r="DI1498" s="267"/>
      <c r="DJ1498" s="267"/>
      <c r="DK1498" s="267"/>
      <c r="DL1498" s="267"/>
      <c r="DM1498" s="267"/>
      <c r="DN1498" s="267"/>
      <c r="DO1498" s="267"/>
      <c r="DP1498" s="267"/>
      <c r="DQ1498" s="267"/>
      <c r="DR1498" s="267"/>
      <c r="DS1498" s="267"/>
      <c r="DT1498" s="267"/>
      <c r="DU1498" s="267"/>
      <c r="DV1498" s="267"/>
      <c r="DW1498" s="273"/>
      <c r="DX1498" s="273"/>
      <c r="DY1498" s="267"/>
      <c r="DZ1498" s="273"/>
      <c r="EA1498" s="267"/>
      <c r="EB1498" s="267"/>
      <c r="EC1498" s="273"/>
      <c r="ED1498" s="273"/>
      <c r="EE1498" s="267"/>
      <c r="EF1498" s="273"/>
      <c r="EG1498" s="267"/>
      <c r="EH1498" s="267"/>
      <c r="EI1498" s="273"/>
      <c r="EJ1498" s="267"/>
      <c r="EK1498" s="267"/>
      <c r="EL1498" s="267"/>
      <c r="EM1498" s="273"/>
      <c r="EN1498" s="267"/>
      <c r="EO1498" s="273"/>
      <c r="EP1498" s="273"/>
      <c r="EQ1498" s="267"/>
      <c r="ER1498" s="273"/>
      <c r="ES1498" s="267"/>
      <c r="ET1498" s="267"/>
      <c r="EU1498" s="251"/>
      <c r="EV1498" s="251"/>
      <c r="EW1498" s="251"/>
      <c r="EX1498" s="251"/>
      <c r="EY1498" s="251"/>
      <c r="EZ1498" s="251"/>
      <c r="FA1498" s="730" t="s">
        <v>5659</v>
      </c>
      <c r="FB1498" s="730"/>
      <c r="FC1498" s="730"/>
      <c r="FD1498" s="730"/>
    </row>
    <row r="1499">
      <c r="A1499" s="729" t="s">
        <v>5660</v>
      </c>
      <c r="B1499" s="730" t="s">
        <v>5661</v>
      </c>
      <c r="C1499" s="734" t="s">
        <v>8</v>
      </c>
      <c r="D1499" s="730" t="s">
        <v>18</v>
      </c>
      <c r="E1499" s="730" t="s">
        <v>12</v>
      </c>
      <c r="F1499" s="264" t="s">
        <v>283</v>
      </c>
      <c r="G1499" s="730" t="s">
        <v>3030</v>
      </c>
      <c r="H1499" s="730" t="s">
        <v>1067</v>
      </c>
      <c r="I1499" s="730" t="s">
        <v>23</v>
      </c>
      <c r="J1499" s="730" t="s">
        <v>14</v>
      </c>
      <c r="K1499" s="730" t="s">
        <v>60</v>
      </c>
      <c r="L1499" s="730" t="s">
        <v>738</v>
      </c>
      <c r="M1499" s="730" t="s">
        <v>88</v>
      </c>
      <c r="N1499" s="731">
        <v>42769.0</v>
      </c>
      <c r="O1499" s="731">
        <v>42769.0</v>
      </c>
      <c r="P1499" s="267"/>
      <c r="Q1499" s="268"/>
      <c r="R1499" s="268"/>
      <c r="S1499" s="314"/>
      <c r="T1499" s="736">
        <v>81.0</v>
      </c>
      <c r="U1499" s="737">
        <v>4.0</v>
      </c>
      <c r="V1499" s="737">
        <v>3.0</v>
      </c>
      <c r="W1499" s="737">
        <v>0.0</v>
      </c>
      <c r="X1499" s="738">
        <v>7.0</v>
      </c>
      <c r="Y1499" s="737">
        <v>6.0</v>
      </c>
      <c r="Z1499" s="737">
        <v>0.0</v>
      </c>
      <c r="AA1499" s="737">
        <v>0.0</v>
      </c>
      <c r="AB1499" s="738">
        <v>6.0</v>
      </c>
      <c r="AC1499" s="739">
        <v>0.86</v>
      </c>
      <c r="AD1499" s="740">
        <v>12.0</v>
      </c>
      <c r="AE1499" s="732">
        <v>1.0</v>
      </c>
      <c r="AF1499" s="267"/>
      <c r="AG1499" s="267"/>
      <c r="AH1499" s="267"/>
      <c r="AI1499" s="267"/>
      <c r="AJ1499" s="267"/>
      <c r="AK1499" s="273"/>
      <c r="AL1499" s="267"/>
      <c r="AM1499" s="267"/>
      <c r="AN1499" s="732">
        <v>1.0</v>
      </c>
      <c r="AO1499" s="267"/>
      <c r="AP1499" s="267"/>
      <c r="AQ1499" s="733">
        <v>3.0</v>
      </c>
      <c r="AR1499" s="273"/>
      <c r="AS1499" s="267"/>
      <c r="AT1499" s="733">
        <v>3.0</v>
      </c>
      <c r="AU1499" s="267"/>
      <c r="AV1499" s="267"/>
      <c r="AW1499" s="267"/>
      <c r="AX1499" s="267"/>
      <c r="AY1499" s="267"/>
      <c r="AZ1499" s="733">
        <v>2.0</v>
      </c>
      <c r="BA1499" s="273"/>
      <c r="BB1499" s="267"/>
      <c r="BC1499" s="267"/>
      <c r="BD1499" s="267"/>
      <c r="BE1499" s="267"/>
      <c r="BF1499" s="267"/>
      <c r="BG1499" s="273"/>
      <c r="BH1499" s="267"/>
      <c r="BI1499" s="267"/>
      <c r="BJ1499" s="267"/>
      <c r="BK1499" s="267"/>
      <c r="BL1499" s="267"/>
      <c r="BM1499" s="267"/>
      <c r="BN1499" s="267"/>
      <c r="BO1499" s="273"/>
      <c r="BP1499" s="267"/>
      <c r="BQ1499" s="267"/>
      <c r="BR1499" s="267"/>
      <c r="BS1499" s="267"/>
      <c r="BT1499" s="267"/>
      <c r="BU1499" s="273"/>
      <c r="BV1499" s="267"/>
      <c r="BW1499" s="267"/>
      <c r="BX1499" s="273"/>
      <c r="BY1499" s="267"/>
      <c r="BZ1499" s="267"/>
      <c r="CA1499" s="273"/>
      <c r="CB1499" s="267"/>
      <c r="CC1499" s="267"/>
      <c r="CD1499" s="273"/>
      <c r="CE1499" s="267"/>
      <c r="CF1499" s="267"/>
      <c r="CG1499" s="267"/>
      <c r="CH1499" s="267"/>
      <c r="CI1499" s="267"/>
      <c r="CJ1499" s="267"/>
      <c r="CK1499" s="267"/>
      <c r="CL1499" s="267"/>
      <c r="CM1499" s="267"/>
      <c r="CN1499" s="267"/>
      <c r="CO1499" s="267"/>
      <c r="CP1499" s="267"/>
      <c r="CQ1499" s="267"/>
      <c r="CR1499" s="267"/>
      <c r="CS1499" s="273"/>
      <c r="CT1499" s="267"/>
      <c r="CU1499" s="267"/>
      <c r="CV1499" s="267"/>
      <c r="CW1499" s="267"/>
      <c r="CX1499" s="267"/>
      <c r="CY1499" s="273"/>
      <c r="CZ1499" s="273"/>
      <c r="DA1499" s="267"/>
      <c r="DB1499" s="273"/>
      <c r="DC1499" s="267"/>
      <c r="DD1499" s="267"/>
      <c r="DE1499" s="267"/>
      <c r="DF1499" s="267"/>
      <c r="DG1499" s="267"/>
      <c r="DH1499" s="267"/>
      <c r="DI1499" s="267"/>
      <c r="DJ1499" s="267"/>
      <c r="DK1499" s="267"/>
      <c r="DL1499" s="267"/>
      <c r="DM1499" s="267"/>
      <c r="DN1499" s="267"/>
      <c r="DO1499" s="267"/>
      <c r="DP1499" s="267"/>
      <c r="DQ1499" s="267"/>
      <c r="DR1499" s="267"/>
      <c r="DS1499" s="267"/>
      <c r="DT1499" s="267"/>
      <c r="DU1499" s="267"/>
      <c r="DV1499" s="267"/>
      <c r="DW1499" s="273"/>
      <c r="DX1499" s="273"/>
      <c r="DY1499" s="267"/>
      <c r="DZ1499" s="273"/>
      <c r="EA1499" s="267"/>
      <c r="EB1499" s="267"/>
      <c r="EC1499" s="273"/>
      <c r="ED1499" s="273"/>
      <c r="EE1499" s="267"/>
      <c r="EF1499" s="273"/>
      <c r="EG1499" s="267"/>
      <c r="EH1499" s="267"/>
      <c r="EI1499" s="273"/>
      <c r="EJ1499" s="267"/>
      <c r="EK1499" s="267"/>
      <c r="EL1499" s="267"/>
      <c r="EM1499" s="273"/>
      <c r="EN1499" s="267"/>
      <c r="EO1499" s="273"/>
      <c r="EP1499" s="273"/>
      <c r="EQ1499" s="267"/>
      <c r="ER1499" s="273"/>
      <c r="ES1499" s="267"/>
      <c r="ET1499" s="267"/>
      <c r="EU1499" s="251"/>
      <c r="EV1499" s="747">
        <v>3.0</v>
      </c>
      <c r="EW1499" s="251"/>
      <c r="EX1499" s="251"/>
      <c r="EY1499" s="251"/>
      <c r="EZ1499" s="251"/>
      <c r="FA1499" s="730" t="s">
        <v>5662</v>
      </c>
      <c r="FB1499" s="730"/>
      <c r="FC1499" s="730"/>
      <c r="FD1499" s="730"/>
    </row>
    <row r="1500">
      <c r="A1500" s="729" t="s">
        <v>5663</v>
      </c>
      <c r="B1500" s="730" t="s">
        <v>5664</v>
      </c>
      <c r="C1500" s="734" t="s">
        <v>42</v>
      </c>
      <c r="D1500" s="730" t="s">
        <v>18</v>
      </c>
      <c r="E1500" s="730" t="s">
        <v>12</v>
      </c>
      <c r="F1500" s="264" t="s">
        <v>283</v>
      </c>
      <c r="G1500" s="730" t="s">
        <v>5665</v>
      </c>
      <c r="H1500" s="730" t="s">
        <v>487</v>
      </c>
      <c r="I1500" s="730" t="s">
        <v>23</v>
      </c>
      <c r="J1500" s="730" t="s">
        <v>14</v>
      </c>
      <c r="K1500" s="730" t="s">
        <v>60</v>
      </c>
      <c r="L1500" s="730" t="s">
        <v>510</v>
      </c>
      <c r="M1500" s="730" t="s">
        <v>50</v>
      </c>
      <c r="N1500" s="731">
        <v>42674.0</v>
      </c>
      <c r="O1500" s="731">
        <v>42674.0</v>
      </c>
      <c r="P1500" s="267"/>
      <c r="Q1500" s="268"/>
      <c r="R1500" s="268"/>
      <c r="S1500" s="314"/>
      <c r="T1500" s="736">
        <v>176.0</v>
      </c>
      <c r="U1500" s="737">
        <v>1.0</v>
      </c>
      <c r="V1500" s="737">
        <v>0.0</v>
      </c>
      <c r="W1500" s="737">
        <v>0.0</v>
      </c>
      <c r="X1500" s="738">
        <v>1.0</v>
      </c>
      <c r="Y1500" s="737">
        <v>1.0</v>
      </c>
      <c r="Z1500" s="737">
        <v>1.0</v>
      </c>
      <c r="AA1500" s="737">
        <v>0.0</v>
      </c>
      <c r="AB1500" s="738">
        <v>2.0</v>
      </c>
      <c r="AC1500" s="739">
        <v>1.0</v>
      </c>
      <c r="AD1500" s="740" t="s">
        <v>5332</v>
      </c>
      <c r="AE1500" s="732">
        <v>1.0</v>
      </c>
      <c r="AF1500" s="267"/>
      <c r="AG1500" s="267"/>
      <c r="AH1500" s="732">
        <v>1.0</v>
      </c>
      <c r="AI1500" s="732">
        <v>1.0</v>
      </c>
      <c r="AJ1500" s="267"/>
      <c r="AK1500" s="273"/>
      <c r="AL1500" s="267"/>
      <c r="AM1500" s="267"/>
      <c r="AN1500" s="267"/>
      <c r="AO1500" s="267"/>
      <c r="AP1500" s="267"/>
      <c r="AQ1500" s="273"/>
      <c r="AR1500" s="273"/>
      <c r="AS1500" s="267"/>
      <c r="AT1500" s="273"/>
      <c r="AU1500" s="267"/>
      <c r="AV1500" s="267"/>
      <c r="AW1500" s="267"/>
      <c r="AX1500" s="267"/>
      <c r="AY1500" s="267"/>
      <c r="AZ1500" s="273"/>
      <c r="BA1500" s="273"/>
      <c r="BB1500" s="267"/>
      <c r="BC1500" s="267"/>
      <c r="BD1500" s="267"/>
      <c r="BE1500" s="267"/>
      <c r="BF1500" s="267"/>
      <c r="BG1500" s="273"/>
      <c r="BH1500" s="267"/>
      <c r="BI1500" s="267"/>
      <c r="BJ1500" s="267"/>
      <c r="BK1500" s="267"/>
      <c r="BL1500" s="267"/>
      <c r="BM1500" s="267"/>
      <c r="BN1500" s="267"/>
      <c r="BO1500" s="273"/>
      <c r="BP1500" s="267"/>
      <c r="BQ1500" s="267"/>
      <c r="BR1500" s="267"/>
      <c r="BS1500" s="267"/>
      <c r="BT1500" s="267"/>
      <c r="BU1500" s="273"/>
      <c r="BV1500" s="267"/>
      <c r="BW1500" s="267"/>
      <c r="BX1500" s="273"/>
      <c r="BY1500" s="267"/>
      <c r="BZ1500" s="267"/>
      <c r="CA1500" s="273"/>
      <c r="CB1500" s="267"/>
      <c r="CC1500" s="267"/>
      <c r="CD1500" s="273"/>
      <c r="CE1500" s="267"/>
      <c r="CF1500" s="267"/>
      <c r="CG1500" s="267"/>
      <c r="CH1500" s="267"/>
      <c r="CI1500" s="267"/>
      <c r="CJ1500" s="267"/>
      <c r="CK1500" s="267"/>
      <c r="CL1500" s="267"/>
      <c r="CM1500" s="267"/>
      <c r="CN1500" s="267"/>
      <c r="CO1500" s="267"/>
      <c r="CP1500" s="267"/>
      <c r="CQ1500" s="267"/>
      <c r="CR1500" s="267"/>
      <c r="CS1500" s="273"/>
      <c r="CT1500" s="267"/>
      <c r="CU1500" s="267"/>
      <c r="CV1500" s="267"/>
      <c r="CW1500" s="267"/>
      <c r="CX1500" s="267"/>
      <c r="CY1500" s="273"/>
      <c r="CZ1500" s="273"/>
      <c r="DA1500" s="267"/>
      <c r="DB1500" s="273"/>
      <c r="DC1500" s="267"/>
      <c r="DD1500" s="267"/>
      <c r="DE1500" s="267"/>
      <c r="DF1500" s="267"/>
      <c r="DG1500" s="267"/>
      <c r="DH1500" s="267"/>
      <c r="DI1500" s="267"/>
      <c r="DJ1500" s="267"/>
      <c r="DK1500" s="267"/>
      <c r="DL1500" s="267"/>
      <c r="DM1500" s="267"/>
      <c r="DN1500" s="267"/>
      <c r="DO1500" s="267"/>
      <c r="DP1500" s="267"/>
      <c r="DQ1500" s="267"/>
      <c r="DR1500" s="267"/>
      <c r="DS1500" s="267"/>
      <c r="DT1500" s="267"/>
      <c r="DU1500" s="267"/>
      <c r="DV1500" s="267"/>
      <c r="DW1500" s="273"/>
      <c r="DX1500" s="273"/>
      <c r="DY1500" s="267"/>
      <c r="DZ1500" s="273"/>
      <c r="EA1500" s="267"/>
      <c r="EB1500" s="267"/>
      <c r="EC1500" s="273"/>
      <c r="ED1500" s="273"/>
      <c r="EE1500" s="267"/>
      <c r="EF1500" s="273"/>
      <c r="EG1500" s="267"/>
      <c r="EH1500" s="267"/>
      <c r="EI1500" s="273"/>
      <c r="EJ1500" s="267"/>
      <c r="EK1500" s="267"/>
      <c r="EL1500" s="267"/>
      <c r="EM1500" s="273"/>
      <c r="EN1500" s="267"/>
      <c r="EO1500" s="273"/>
      <c r="EP1500" s="273"/>
      <c r="EQ1500" s="267"/>
      <c r="ER1500" s="273"/>
      <c r="ES1500" s="267"/>
      <c r="ET1500" s="267"/>
      <c r="EU1500" s="251"/>
      <c r="EV1500" s="251"/>
      <c r="EW1500" s="251"/>
      <c r="EX1500" s="251"/>
      <c r="EY1500" s="251"/>
      <c r="EZ1500" s="251"/>
      <c r="FA1500" s="730" t="s">
        <v>5666</v>
      </c>
      <c r="FB1500" s="730"/>
      <c r="FC1500" s="730"/>
      <c r="FD1500" s="730"/>
    </row>
    <row r="1501">
      <c r="A1501" s="729" t="s">
        <v>5667</v>
      </c>
      <c r="B1501" s="730" t="s">
        <v>5668</v>
      </c>
      <c r="C1501" s="734" t="s">
        <v>8</v>
      </c>
      <c r="D1501" s="730" t="s">
        <v>18</v>
      </c>
      <c r="E1501" s="730" t="s">
        <v>12</v>
      </c>
      <c r="F1501" s="264" t="s">
        <v>283</v>
      </c>
      <c r="G1501" s="730" t="s">
        <v>5669</v>
      </c>
      <c r="H1501" s="730" t="s">
        <v>5390</v>
      </c>
      <c r="I1501" s="730" t="s">
        <v>23</v>
      </c>
      <c r="J1501" s="730" t="s">
        <v>14</v>
      </c>
      <c r="K1501" s="730" t="s">
        <v>60</v>
      </c>
      <c r="L1501" s="730" t="s">
        <v>1351</v>
      </c>
      <c r="M1501" s="730" t="s">
        <v>50</v>
      </c>
      <c r="N1501" s="731">
        <v>42671.0</v>
      </c>
      <c r="O1501" s="274"/>
      <c r="P1501" s="267"/>
      <c r="Q1501" s="268"/>
      <c r="R1501" s="268"/>
      <c r="S1501" s="314"/>
      <c r="T1501" s="736">
        <v>179.0</v>
      </c>
      <c r="U1501" s="737">
        <v>1.0</v>
      </c>
      <c r="V1501" s="737">
        <v>0.0</v>
      </c>
      <c r="W1501" s="737">
        <v>0.0</v>
      </c>
      <c r="X1501" s="738">
        <v>1.0</v>
      </c>
      <c r="Y1501" s="737">
        <v>1.0</v>
      </c>
      <c r="Z1501" s="737">
        <v>0.0</v>
      </c>
      <c r="AA1501" s="737">
        <v>0.0</v>
      </c>
      <c r="AB1501" s="738">
        <v>1.0</v>
      </c>
      <c r="AC1501" s="739">
        <v>1.0</v>
      </c>
      <c r="AD1501" s="740" t="s">
        <v>5332</v>
      </c>
      <c r="AE1501" s="267"/>
      <c r="AF1501" s="267"/>
      <c r="AG1501" s="267"/>
      <c r="AH1501" s="267"/>
      <c r="AI1501" s="267"/>
      <c r="AJ1501" s="267"/>
      <c r="AK1501" s="273"/>
      <c r="AL1501" s="267"/>
      <c r="AM1501" s="267"/>
      <c r="AN1501" s="267"/>
      <c r="AO1501" s="267"/>
      <c r="AP1501" s="267"/>
      <c r="AQ1501" s="273"/>
      <c r="AR1501" s="273"/>
      <c r="AS1501" s="267"/>
      <c r="AT1501" s="733">
        <v>1.0</v>
      </c>
      <c r="AU1501" s="267"/>
      <c r="AV1501" s="267"/>
      <c r="AW1501" s="732">
        <v>1.0</v>
      </c>
      <c r="AX1501" s="267"/>
      <c r="AY1501" s="267"/>
      <c r="AZ1501" s="273"/>
      <c r="BA1501" s="273"/>
      <c r="BB1501" s="267"/>
      <c r="BC1501" s="267"/>
      <c r="BD1501" s="267"/>
      <c r="BE1501" s="267"/>
      <c r="BF1501" s="267"/>
      <c r="BG1501" s="273"/>
      <c r="BH1501" s="267"/>
      <c r="BI1501" s="267"/>
      <c r="BJ1501" s="267"/>
      <c r="BK1501" s="267"/>
      <c r="BL1501" s="267"/>
      <c r="BM1501" s="267"/>
      <c r="BN1501" s="267"/>
      <c r="BO1501" s="273"/>
      <c r="BP1501" s="267"/>
      <c r="BQ1501" s="267"/>
      <c r="BR1501" s="267"/>
      <c r="BS1501" s="267"/>
      <c r="BT1501" s="267"/>
      <c r="BU1501" s="273"/>
      <c r="BV1501" s="267"/>
      <c r="BW1501" s="267"/>
      <c r="BX1501" s="273"/>
      <c r="BY1501" s="267"/>
      <c r="BZ1501" s="267"/>
      <c r="CA1501" s="273"/>
      <c r="CB1501" s="267"/>
      <c r="CC1501" s="267"/>
      <c r="CD1501" s="273"/>
      <c r="CE1501" s="267"/>
      <c r="CF1501" s="267"/>
      <c r="CG1501" s="267"/>
      <c r="CH1501" s="267"/>
      <c r="CI1501" s="267"/>
      <c r="CJ1501" s="267"/>
      <c r="CK1501" s="267"/>
      <c r="CL1501" s="267"/>
      <c r="CM1501" s="267"/>
      <c r="CN1501" s="267"/>
      <c r="CO1501" s="267"/>
      <c r="CP1501" s="267"/>
      <c r="CQ1501" s="267"/>
      <c r="CR1501" s="267"/>
      <c r="CS1501" s="273"/>
      <c r="CT1501" s="267"/>
      <c r="CU1501" s="267"/>
      <c r="CV1501" s="267"/>
      <c r="CW1501" s="267"/>
      <c r="CX1501" s="267"/>
      <c r="CY1501" s="273"/>
      <c r="CZ1501" s="273"/>
      <c r="DA1501" s="267"/>
      <c r="DB1501" s="273"/>
      <c r="DC1501" s="267"/>
      <c r="DD1501" s="267"/>
      <c r="DE1501" s="267"/>
      <c r="DF1501" s="267"/>
      <c r="DG1501" s="267"/>
      <c r="DH1501" s="267"/>
      <c r="DI1501" s="267"/>
      <c r="DJ1501" s="267"/>
      <c r="DK1501" s="267"/>
      <c r="DL1501" s="267"/>
      <c r="DM1501" s="267"/>
      <c r="DN1501" s="267"/>
      <c r="DO1501" s="267"/>
      <c r="DP1501" s="267"/>
      <c r="DQ1501" s="267"/>
      <c r="DR1501" s="267"/>
      <c r="DS1501" s="267"/>
      <c r="DT1501" s="267"/>
      <c r="DU1501" s="267"/>
      <c r="DV1501" s="267"/>
      <c r="DW1501" s="273"/>
      <c r="DX1501" s="273"/>
      <c r="DY1501" s="267"/>
      <c r="DZ1501" s="273"/>
      <c r="EA1501" s="267"/>
      <c r="EB1501" s="267"/>
      <c r="EC1501" s="273"/>
      <c r="ED1501" s="273"/>
      <c r="EE1501" s="267"/>
      <c r="EF1501" s="273"/>
      <c r="EG1501" s="267"/>
      <c r="EH1501" s="267"/>
      <c r="EI1501" s="273"/>
      <c r="EJ1501" s="267"/>
      <c r="EK1501" s="267"/>
      <c r="EL1501" s="267"/>
      <c r="EM1501" s="273"/>
      <c r="EN1501" s="267"/>
      <c r="EO1501" s="273"/>
      <c r="EP1501" s="273"/>
      <c r="EQ1501" s="267"/>
      <c r="ER1501" s="273"/>
      <c r="ES1501" s="267"/>
      <c r="ET1501" s="267"/>
      <c r="EU1501" s="251"/>
      <c r="EV1501" s="251"/>
      <c r="EW1501" s="251"/>
      <c r="EX1501" s="251"/>
      <c r="EY1501" s="251"/>
      <c r="EZ1501" s="251"/>
      <c r="FA1501" s="730" t="s">
        <v>5670</v>
      </c>
      <c r="FB1501" s="730"/>
      <c r="FC1501" s="730"/>
      <c r="FD1501" s="730"/>
    </row>
    <row r="1502">
      <c r="A1502" s="729" t="s">
        <v>5671</v>
      </c>
      <c r="B1502" s="730" t="s">
        <v>5672</v>
      </c>
      <c r="C1502" s="734" t="s">
        <v>8</v>
      </c>
      <c r="D1502" s="730" t="s">
        <v>18</v>
      </c>
      <c r="E1502" s="730" t="s">
        <v>12</v>
      </c>
      <c r="F1502" s="264" t="s">
        <v>283</v>
      </c>
      <c r="G1502" s="730" t="s">
        <v>5673</v>
      </c>
      <c r="H1502" s="730" t="s">
        <v>5390</v>
      </c>
      <c r="I1502" s="730" t="s">
        <v>23</v>
      </c>
      <c r="J1502" s="730" t="s">
        <v>14</v>
      </c>
      <c r="K1502" s="730" t="s">
        <v>60</v>
      </c>
      <c r="L1502" s="730" t="s">
        <v>1109</v>
      </c>
      <c r="M1502" s="730" t="s">
        <v>50</v>
      </c>
      <c r="N1502" s="731">
        <v>42657.0</v>
      </c>
      <c r="O1502" s="731">
        <v>42657.0</v>
      </c>
      <c r="P1502" s="267"/>
      <c r="Q1502" s="268"/>
      <c r="R1502" s="268"/>
      <c r="S1502" s="314"/>
      <c r="T1502" s="736">
        <v>193.0</v>
      </c>
      <c r="U1502" s="737">
        <v>3.0</v>
      </c>
      <c r="V1502" s="737">
        <v>1.0</v>
      </c>
      <c r="W1502" s="737">
        <v>0.0</v>
      </c>
      <c r="X1502" s="738">
        <v>4.0</v>
      </c>
      <c r="Y1502" s="737">
        <v>5.0</v>
      </c>
      <c r="Z1502" s="737">
        <v>0.0</v>
      </c>
      <c r="AA1502" s="737">
        <v>0.0</v>
      </c>
      <c r="AB1502" s="738">
        <v>5.0</v>
      </c>
      <c r="AC1502" s="739">
        <v>1.25</v>
      </c>
      <c r="AD1502" s="740" t="s">
        <v>5332</v>
      </c>
      <c r="AE1502" s="732">
        <v>2.0</v>
      </c>
      <c r="AF1502" s="267"/>
      <c r="AG1502" s="267"/>
      <c r="AH1502" s="732">
        <v>1.0</v>
      </c>
      <c r="AI1502" s="267"/>
      <c r="AJ1502" s="267"/>
      <c r="AK1502" s="273"/>
      <c r="AL1502" s="732">
        <v>1.0</v>
      </c>
      <c r="AM1502" s="267"/>
      <c r="AN1502" s="732">
        <v>2.0</v>
      </c>
      <c r="AO1502" s="267"/>
      <c r="AP1502" s="267"/>
      <c r="AQ1502" s="733">
        <v>1.0</v>
      </c>
      <c r="AR1502" s="273"/>
      <c r="AS1502" s="267"/>
      <c r="AT1502" s="733">
        <v>2.0</v>
      </c>
      <c r="AU1502" s="267"/>
      <c r="AV1502" s="267"/>
      <c r="AW1502" s="267"/>
      <c r="AX1502" s="267"/>
      <c r="AY1502" s="267"/>
      <c r="AZ1502" s="273"/>
      <c r="BA1502" s="273"/>
      <c r="BB1502" s="267"/>
      <c r="BC1502" s="267"/>
      <c r="BD1502" s="267"/>
      <c r="BE1502" s="267"/>
      <c r="BF1502" s="267"/>
      <c r="BG1502" s="273"/>
      <c r="BH1502" s="267"/>
      <c r="BI1502" s="267"/>
      <c r="BJ1502" s="267"/>
      <c r="BK1502" s="267"/>
      <c r="BL1502" s="267"/>
      <c r="BM1502" s="267"/>
      <c r="BN1502" s="267"/>
      <c r="BO1502" s="273"/>
      <c r="BP1502" s="267"/>
      <c r="BQ1502" s="267"/>
      <c r="BR1502" s="267"/>
      <c r="BS1502" s="267"/>
      <c r="BT1502" s="267"/>
      <c r="BU1502" s="273"/>
      <c r="BV1502" s="267"/>
      <c r="BW1502" s="267"/>
      <c r="BX1502" s="273"/>
      <c r="BY1502" s="267"/>
      <c r="BZ1502" s="267"/>
      <c r="CA1502" s="273"/>
      <c r="CB1502" s="267"/>
      <c r="CC1502" s="267"/>
      <c r="CD1502" s="273"/>
      <c r="CE1502" s="267"/>
      <c r="CF1502" s="267"/>
      <c r="CG1502" s="267"/>
      <c r="CH1502" s="267"/>
      <c r="CI1502" s="267"/>
      <c r="CJ1502" s="267"/>
      <c r="CK1502" s="267"/>
      <c r="CL1502" s="267"/>
      <c r="CM1502" s="267"/>
      <c r="CN1502" s="267"/>
      <c r="CO1502" s="267"/>
      <c r="CP1502" s="267"/>
      <c r="CQ1502" s="267"/>
      <c r="CR1502" s="267"/>
      <c r="CS1502" s="273"/>
      <c r="CT1502" s="267"/>
      <c r="CU1502" s="267"/>
      <c r="CV1502" s="267"/>
      <c r="CW1502" s="267"/>
      <c r="CX1502" s="267"/>
      <c r="CY1502" s="273"/>
      <c r="CZ1502" s="273"/>
      <c r="DA1502" s="267"/>
      <c r="DB1502" s="273"/>
      <c r="DC1502" s="267"/>
      <c r="DD1502" s="267"/>
      <c r="DE1502" s="267"/>
      <c r="DF1502" s="267"/>
      <c r="DG1502" s="267"/>
      <c r="DH1502" s="267"/>
      <c r="DI1502" s="267"/>
      <c r="DJ1502" s="267"/>
      <c r="DK1502" s="267"/>
      <c r="DL1502" s="267"/>
      <c r="DM1502" s="267"/>
      <c r="DN1502" s="267"/>
      <c r="DO1502" s="267"/>
      <c r="DP1502" s="267"/>
      <c r="DQ1502" s="267"/>
      <c r="DR1502" s="267"/>
      <c r="DS1502" s="267"/>
      <c r="DT1502" s="267"/>
      <c r="DU1502" s="267"/>
      <c r="DV1502" s="267"/>
      <c r="DW1502" s="273"/>
      <c r="DX1502" s="273"/>
      <c r="DY1502" s="267"/>
      <c r="DZ1502" s="273"/>
      <c r="EA1502" s="267"/>
      <c r="EB1502" s="267"/>
      <c r="EC1502" s="273"/>
      <c r="ED1502" s="273"/>
      <c r="EE1502" s="267"/>
      <c r="EF1502" s="273"/>
      <c r="EG1502" s="267"/>
      <c r="EH1502" s="267"/>
      <c r="EI1502" s="273"/>
      <c r="EJ1502" s="267"/>
      <c r="EK1502" s="267"/>
      <c r="EL1502" s="267"/>
      <c r="EM1502" s="273"/>
      <c r="EN1502" s="267"/>
      <c r="EO1502" s="273"/>
      <c r="EP1502" s="273"/>
      <c r="EQ1502" s="267"/>
      <c r="ER1502" s="273"/>
      <c r="ES1502" s="267"/>
      <c r="ET1502" s="267"/>
      <c r="EU1502" s="251"/>
      <c r="EV1502" s="251"/>
      <c r="EW1502" s="251"/>
      <c r="EX1502" s="251"/>
      <c r="EY1502" s="251"/>
      <c r="EZ1502" s="251"/>
      <c r="FA1502" s="730" t="s">
        <v>5674</v>
      </c>
      <c r="FB1502" s="730"/>
      <c r="FC1502" s="730"/>
      <c r="FD1502" s="730"/>
    </row>
    <row r="1503">
      <c r="A1503" s="729" t="s">
        <v>5675</v>
      </c>
      <c r="B1503" s="730" t="s">
        <v>5676</v>
      </c>
      <c r="C1503" s="734" t="s">
        <v>42</v>
      </c>
      <c r="D1503" s="730" t="s">
        <v>18</v>
      </c>
      <c r="E1503" s="730" t="s">
        <v>19</v>
      </c>
      <c r="F1503" s="730" t="s">
        <v>1611</v>
      </c>
      <c r="G1503" s="730" t="s">
        <v>5677</v>
      </c>
      <c r="H1503" s="730" t="s">
        <v>487</v>
      </c>
      <c r="I1503" s="730" t="s">
        <v>23</v>
      </c>
      <c r="J1503" s="730" t="s">
        <v>14</v>
      </c>
      <c r="K1503" s="730" t="s">
        <v>60</v>
      </c>
      <c r="L1503" s="730" t="s">
        <v>510</v>
      </c>
      <c r="M1503" s="730" t="s">
        <v>50</v>
      </c>
      <c r="N1503" s="731">
        <v>42653.0</v>
      </c>
      <c r="O1503" s="731">
        <v>42653.0</v>
      </c>
      <c r="P1503" s="267"/>
      <c r="Q1503" s="742">
        <v>42674.0</v>
      </c>
      <c r="R1503" s="742">
        <v>42697.0</v>
      </c>
      <c r="S1503" s="314"/>
      <c r="T1503" s="736">
        <v>197.0</v>
      </c>
      <c r="U1503" s="737">
        <v>5.0</v>
      </c>
      <c r="V1503" s="737">
        <v>0.0</v>
      </c>
      <c r="W1503" s="737">
        <v>0.0</v>
      </c>
      <c r="X1503" s="738">
        <v>5.0</v>
      </c>
      <c r="Y1503" s="737">
        <v>0.0</v>
      </c>
      <c r="Z1503" s="737">
        <v>0.0</v>
      </c>
      <c r="AA1503" s="737">
        <v>0.0</v>
      </c>
      <c r="AB1503" s="738">
        <v>0.0</v>
      </c>
      <c r="AC1503" s="739">
        <v>0.0</v>
      </c>
      <c r="AD1503" s="740" t="s">
        <v>5332</v>
      </c>
      <c r="AE1503" s="732">
        <v>1.0</v>
      </c>
      <c r="AF1503" s="267"/>
      <c r="AG1503" s="267"/>
      <c r="AH1503" s="267"/>
      <c r="AI1503" s="267"/>
      <c r="AJ1503" s="267"/>
      <c r="AK1503" s="733">
        <v>3.0</v>
      </c>
      <c r="AL1503" s="267"/>
      <c r="AM1503" s="267"/>
      <c r="AN1503" s="267"/>
      <c r="AO1503" s="267"/>
      <c r="AP1503" s="267"/>
      <c r="AQ1503" s="273"/>
      <c r="AR1503" s="273"/>
      <c r="AS1503" s="267"/>
      <c r="AT1503" s="273"/>
      <c r="AU1503" s="267"/>
      <c r="AV1503" s="267"/>
      <c r="AW1503" s="267"/>
      <c r="AX1503" s="267"/>
      <c r="AY1503" s="267"/>
      <c r="AZ1503" s="273"/>
      <c r="BA1503" s="273"/>
      <c r="BB1503" s="267"/>
      <c r="BC1503" s="267"/>
      <c r="BD1503" s="267"/>
      <c r="BE1503" s="267"/>
      <c r="BF1503" s="267"/>
      <c r="BG1503" s="273"/>
      <c r="BH1503" s="267"/>
      <c r="BI1503" s="267"/>
      <c r="BJ1503" s="267"/>
      <c r="BK1503" s="267"/>
      <c r="BL1503" s="267"/>
      <c r="BM1503" s="267"/>
      <c r="BN1503" s="267"/>
      <c r="BO1503" s="733">
        <v>1.0</v>
      </c>
      <c r="BP1503" s="267"/>
      <c r="BQ1503" s="267"/>
      <c r="BR1503" s="267"/>
      <c r="BS1503" s="267"/>
      <c r="BT1503" s="267"/>
      <c r="BU1503" s="273"/>
      <c r="BV1503" s="267"/>
      <c r="BW1503" s="267"/>
      <c r="BX1503" s="273"/>
      <c r="BY1503" s="267"/>
      <c r="BZ1503" s="267"/>
      <c r="CA1503" s="273"/>
      <c r="CB1503" s="267"/>
      <c r="CC1503" s="267"/>
      <c r="CD1503" s="273"/>
      <c r="CE1503" s="267"/>
      <c r="CF1503" s="267"/>
      <c r="CG1503" s="267"/>
      <c r="CH1503" s="267"/>
      <c r="CI1503" s="267"/>
      <c r="CJ1503" s="267"/>
      <c r="CK1503" s="267"/>
      <c r="CL1503" s="267"/>
      <c r="CM1503" s="267"/>
      <c r="CN1503" s="267"/>
      <c r="CO1503" s="267"/>
      <c r="CP1503" s="267"/>
      <c r="CQ1503" s="267"/>
      <c r="CR1503" s="267"/>
      <c r="CS1503" s="273"/>
      <c r="CT1503" s="267"/>
      <c r="CU1503" s="267"/>
      <c r="CV1503" s="267"/>
      <c r="CW1503" s="267"/>
      <c r="CX1503" s="267"/>
      <c r="CY1503" s="273"/>
      <c r="CZ1503" s="273"/>
      <c r="DA1503" s="267"/>
      <c r="DB1503" s="273"/>
      <c r="DC1503" s="267"/>
      <c r="DD1503" s="267"/>
      <c r="DE1503" s="267"/>
      <c r="DF1503" s="267"/>
      <c r="DG1503" s="267"/>
      <c r="DH1503" s="267"/>
      <c r="DI1503" s="267"/>
      <c r="DJ1503" s="267"/>
      <c r="DK1503" s="267"/>
      <c r="DL1503" s="267"/>
      <c r="DM1503" s="267"/>
      <c r="DN1503" s="267"/>
      <c r="DO1503" s="267"/>
      <c r="DP1503" s="267"/>
      <c r="DQ1503" s="267"/>
      <c r="DR1503" s="267"/>
      <c r="DS1503" s="267"/>
      <c r="DT1503" s="267"/>
      <c r="DU1503" s="267"/>
      <c r="DV1503" s="267"/>
      <c r="DW1503" s="273"/>
      <c r="DX1503" s="273"/>
      <c r="DY1503" s="267"/>
      <c r="DZ1503" s="273"/>
      <c r="EA1503" s="267"/>
      <c r="EB1503" s="267"/>
      <c r="EC1503" s="273"/>
      <c r="ED1503" s="273"/>
      <c r="EE1503" s="267"/>
      <c r="EF1503" s="273"/>
      <c r="EG1503" s="267"/>
      <c r="EH1503" s="267"/>
      <c r="EI1503" s="273"/>
      <c r="EJ1503" s="267"/>
      <c r="EK1503" s="267"/>
      <c r="EL1503" s="267"/>
      <c r="EM1503" s="273"/>
      <c r="EN1503" s="267"/>
      <c r="EO1503" s="273"/>
      <c r="EP1503" s="273"/>
      <c r="EQ1503" s="267"/>
      <c r="ER1503" s="273"/>
      <c r="ES1503" s="267"/>
      <c r="ET1503" s="267"/>
      <c r="EU1503" s="251"/>
      <c r="EV1503" s="251"/>
      <c r="EW1503" s="251"/>
      <c r="EX1503" s="251"/>
      <c r="EY1503" s="251"/>
      <c r="EZ1503" s="251"/>
      <c r="FA1503" s="730" t="s">
        <v>5678</v>
      </c>
      <c r="FB1503" s="730"/>
      <c r="FC1503" s="730"/>
      <c r="FD1503" s="730"/>
    </row>
    <row r="1504">
      <c r="A1504" s="729" t="s">
        <v>5679</v>
      </c>
      <c r="B1504" s="730" t="s">
        <v>5680</v>
      </c>
      <c r="C1504" s="734" t="s">
        <v>42</v>
      </c>
      <c r="D1504" s="730" t="s">
        <v>18</v>
      </c>
      <c r="E1504" s="730" t="s">
        <v>12</v>
      </c>
      <c r="F1504" s="264" t="s">
        <v>283</v>
      </c>
      <c r="G1504" s="730" t="s">
        <v>5681</v>
      </c>
      <c r="H1504" s="730" t="s">
        <v>5395</v>
      </c>
      <c r="I1504" s="730" t="s">
        <v>23</v>
      </c>
      <c r="J1504" s="730" t="s">
        <v>14</v>
      </c>
      <c r="K1504" s="730" t="s">
        <v>60</v>
      </c>
      <c r="L1504" s="730" t="s">
        <v>510</v>
      </c>
      <c r="M1504" s="730" t="s">
        <v>50</v>
      </c>
      <c r="N1504" s="731">
        <v>42675.0</v>
      </c>
      <c r="O1504" s="731">
        <v>42675.0</v>
      </c>
      <c r="P1504" s="267"/>
      <c r="Q1504" s="268"/>
      <c r="R1504" s="268"/>
      <c r="S1504" s="314"/>
      <c r="T1504" s="736">
        <v>175.0</v>
      </c>
      <c r="U1504" s="737">
        <v>4.0</v>
      </c>
      <c r="V1504" s="737">
        <v>1.0</v>
      </c>
      <c r="W1504" s="737">
        <v>0.0</v>
      </c>
      <c r="X1504" s="738">
        <v>5.0</v>
      </c>
      <c r="Y1504" s="737">
        <v>3.0</v>
      </c>
      <c r="Z1504" s="737">
        <v>1.0</v>
      </c>
      <c r="AA1504" s="737">
        <v>0.0</v>
      </c>
      <c r="AB1504" s="738">
        <v>4.0</v>
      </c>
      <c r="AC1504" s="739">
        <v>0.6</v>
      </c>
      <c r="AD1504" s="740" t="s">
        <v>5332</v>
      </c>
      <c r="AE1504" s="732">
        <v>1.0</v>
      </c>
      <c r="AF1504" s="267"/>
      <c r="AG1504" s="267"/>
      <c r="AH1504" s="267"/>
      <c r="AI1504" s="267"/>
      <c r="AJ1504" s="267"/>
      <c r="AK1504" s="733">
        <v>1.0</v>
      </c>
      <c r="AL1504" s="267"/>
      <c r="AM1504" s="267"/>
      <c r="AN1504" s="267"/>
      <c r="AO1504" s="267"/>
      <c r="AP1504" s="267"/>
      <c r="AQ1504" s="733">
        <v>2.0</v>
      </c>
      <c r="AR1504" s="273"/>
      <c r="AS1504" s="267"/>
      <c r="AT1504" s="733">
        <v>3.0</v>
      </c>
      <c r="AU1504" s="732">
        <v>1.0</v>
      </c>
      <c r="AV1504" s="267"/>
      <c r="AW1504" s="267"/>
      <c r="AX1504" s="267"/>
      <c r="AY1504" s="267"/>
      <c r="AZ1504" s="273"/>
      <c r="BA1504" s="273"/>
      <c r="BB1504" s="267"/>
      <c r="BC1504" s="267"/>
      <c r="BD1504" s="732">
        <v>1.0</v>
      </c>
      <c r="BE1504" s="267"/>
      <c r="BF1504" s="267"/>
      <c r="BG1504" s="273"/>
      <c r="BH1504" s="267"/>
      <c r="BI1504" s="267"/>
      <c r="BJ1504" s="267"/>
      <c r="BK1504" s="267"/>
      <c r="BL1504" s="267"/>
      <c r="BM1504" s="267"/>
      <c r="BN1504" s="267"/>
      <c r="BO1504" s="273"/>
      <c r="BP1504" s="267"/>
      <c r="BQ1504" s="267"/>
      <c r="BR1504" s="267"/>
      <c r="BS1504" s="267"/>
      <c r="BT1504" s="267"/>
      <c r="BU1504" s="273"/>
      <c r="BV1504" s="267"/>
      <c r="BW1504" s="267"/>
      <c r="BX1504" s="273"/>
      <c r="BY1504" s="267"/>
      <c r="BZ1504" s="267"/>
      <c r="CA1504" s="273"/>
      <c r="CB1504" s="267"/>
      <c r="CC1504" s="267"/>
      <c r="CD1504" s="273"/>
      <c r="CE1504" s="267"/>
      <c r="CF1504" s="267"/>
      <c r="CG1504" s="267"/>
      <c r="CH1504" s="267"/>
      <c r="CI1504" s="267"/>
      <c r="CJ1504" s="267"/>
      <c r="CK1504" s="267"/>
      <c r="CL1504" s="267"/>
      <c r="CM1504" s="267"/>
      <c r="CN1504" s="267"/>
      <c r="CO1504" s="267"/>
      <c r="CP1504" s="267"/>
      <c r="CQ1504" s="267"/>
      <c r="CR1504" s="267"/>
      <c r="CS1504" s="273"/>
      <c r="CT1504" s="267"/>
      <c r="CU1504" s="267"/>
      <c r="CV1504" s="267"/>
      <c r="CW1504" s="267"/>
      <c r="CX1504" s="267"/>
      <c r="CY1504" s="273"/>
      <c r="CZ1504" s="273"/>
      <c r="DA1504" s="267"/>
      <c r="DB1504" s="273"/>
      <c r="DC1504" s="267"/>
      <c r="DD1504" s="267"/>
      <c r="DE1504" s="267"/>
      <c r="DF1504" s="267"/>
      <c r="DG1504" s="267"/>
      <c r="DH1504" s="267"/>
      <c r="DI1504" s="267"/>
      <c r="DJ1504" s="267"/>
      <c r="DK1504" s="267"/>
      <c r="DL1504" s="267"/>
      <c r="DM1504" s="267"/>
      <c r="DN1504" s="267"/>
      <c r="DO1504" s="267"/>
      <c r="DP1504" s="267"/>
      <c r="DQ1504" s="267"/>
      <c r="DR1504" s="267"/>
      <c r="DS1504" s="267"/>
      <c r="DT1504" s="267"/>
      <c r="DU1504" s="267"/>
      <c r="DV1504" s="267"/>
      <c r="DW1504" s="273"/>
      <c r="DX1504" s="273"/>
      <c r="DY1504" s="267"/>
      <c r="DZ1504" s="273"/>
      <c r="EA1504" s="267"/>
      <c r="EB1504" s="267"/>
      <c r="EC1504" s="273"/>
      <c r="ED1504" s="273"/>
      <c r="EE1504" s="267"/>
      <c r="EF1504" s="273"/>
      <c r="EG1504" s="267"/>
      <c r="EH1504" s="267"/>
      <c r="EI1504" s="273"/>
      <c r="EJ1504" s="267"/>
      <c r="EK1504" s="267"/>
      <c r="EL1504" s="267"/>
      <c r="EM1504" s="273"/>
      <c r="EN1504" s="267"/>
      <c r="EO1504" s="273"/>
      <c r="EP1504" s="273"/>
      <c r="EQ1504" s="267"/>
      <c r="ER1504" s="273"/>
      <c r="ES1504" s="267"/>
      <c r="ET1504" s="267"/>
      <c r="EU1504" s="251"/>
      <c r="EV1504" s="251"/>
      <c r="EW1504" s="251"/>
      <c r="EX1504" s="251"/>
      <c r="EY1504" s="251"/>
      <c r="EZ1504" s="251"/>
      <c r="FA1504" s="730" t="s">
        <v>5682</v>
      </c>
      <c r="FB1504" s="730"/>
      <c r="FC1504" s="730"/>
      <c r="FD1504" s="730"/>
    </row>
    <row r="1505">
      <c r="A1505" s="729" t="s">
        <v>5683</v>
      </c>
      <c r="B1505" s="730" t="s">
        <v>5619</v>
      </c>
      <c r="C1505" s="734" t="s">
        <v>8</v>
      </c>
      <c r="D1505" s="730" t="s">
        <v>18</v>
      </c>
      <c r="E1505" s="730" t="s">
        <v>12</v>
      </c>
      <c r="F1505" s="264" t="s">
        <v>283</v>
      </c>
      <c r="G1505" s="730" t="s">
        <v>5684</v>
      </c>
      <c r="H1505" s="730" t="s">
        <v>1143</v>
      </c>
      <c r="I1505" s="730" t="s">
        <v>23</v>
      </c>
      <c r="J1505" s="730" t="s">
        <v>14</v>
      </c>
      <c r="K1505" s="730" t="s">
        <v>60</v>
      </c>
      <c r="L1505" s="730" t="s">
        <v>273</v>
      </c>
      <c r="M1505" s="730" t="s">
        <v>50</v>
      </c>
      <c r="N1505" s="731">
        <v>42655.0</v>
      </c>
      <c r="O1505" s="274"/>
      <c r="P1505" s="267"/>
      <c r="Q1505" s="268"/>
      <c r="R1505" s="268"/>
      <c r="S1505" s="314"/>
      <c r="T1505" s="736">
        <v>195.0</v>
      </c>
      <c r="U1505" s="737">
        <v>1.0</v>
      </c>
      <c r="V1505" s="737">
        <v>1.0</v>
      </c>
      <c r="W1505" s="737">
        <v>0.0</v>
      </c>
      <c r="X1505" s="738">
        <v>2.0</v>
      </c>
      <c r="Y1505" s="737">
        <v>2.0</v>
      </c>
      <c r="Z1505" s="737">
        <v>0.0</v>
      </c>
      <c r="AA1505" s="737">
        <v>0.0</v>
      </c>
      <c r="AB1505" s="738">
        <v>2.0</v>
      </c>
      <c r="AC1505" s="739">
        <v>1.0</v>
      </c>
      <c r="AD1505" s="740" t="s">
        <v>5332</v>
      </c>
      <c r="AE1505" s="732">
        <v>1.0</v>
      </c>
      <c r="AF1505" s="732">
        <v>1.0</v>
      </c>
      <c r="AG1505" s="267"/>
      <c r="AH1505" s="732">
        <v>2.0</v>
      </c>
      <c r="AI1505" s="267"/>
      <c r="AJ1505" s="267"/>
      <c r="AK1505" s="273"/>
      <c r="AL1505" s="267"/>
      <c r="AM1505" s="267"/>
      <c r="AN1505" s="267"/>
      <c r="AO1505" s="267"/>
      <c r="AP1505" s="267"/>
      <c r="AQ1505" s="273"/>
      <c r="AR1505" s="273"/>
      <c r="AS1505" s="267"/>
      <c r="AT1505" s="273"/>
      <c r="AU1505" s="267"/>
      <c r="AV1505" s="267"/>
      <c r="AW1505" s="267"/>
      <c r="AX1505" s="267"/>
      <c r="AY1505" s="267"/>
      <c r="AZ1505" s="273"/>
      <c r="BA1505" s="273"/>
      <c r="BB1505" s="267"/>
      <c r="BC1505" s="267"/>
      <c r="BD1505" s="267"/>
      <c r="BE1505" s="267"/>
      <c r="BF1505" s="267"/>
      <c r="BG1505" s="273"/>
      <c r="BH1505" s="267"/>
      <c r="BI1505" s="267"/>
      <c r="BJ1505" s="267"/>
      <c r="BK1505" s="267"/>
      <c r="BL1505" s="267"/>
      <c r="BM1505" s="267"/>
      <c r="BN1505" s="267"/>
      <c r="BO1505" s="273"/>
      <c r="BP1505" s="267"/>
      <c r="BQ1505" s="267"/>
      <c r="BR1505" s="267"/>
      <c r="BS1505" s="267"/>
      <c r="BT1505" s="267"/>
      <c r="BU1505" s="273"/>
      <c r="BV1505" s="267"/>
      <c r="BW1505" s="267"/>
      <c r="BX1505" s="273"/>
      <c r="BY1505" s="267"/>
      <c r="BZ1505" s="267"/>
      <c r="CA1505" s="273"/>
      <c r="CB1505" s="267"/>
      <c r="CC1505" s="267"/>
      <c r="CD1505" s="273"/>
      <c r="CE1505" s="267"/>
      <c r="CF1505" s="267"/>
      <c r="CG1505" s="267"/>
      <c r="CH1505" s="267"/>
      <c r="CI1505" s="267"/>
      <c r="CJ1505" s="267"/>
      <c r="CK1505" s="267"/>
      <c r="CL1505" s="267"/>
      <c r="CM1505" s="267"/>
      <c r="CN1505" s="267"/>
      <c r="CO1505" s="267"/>
      <c r="CP1505" s="267"/>
      <c r="CQ1505" s="267"/>
      <c r="CR1505" s="267"/>
      <c r="CS1505" s="273"/>
      <c r="CT1505" s="267"/>
      <c r="CU1505" s="267"/>
      <c r="CV1505" s="267"/>
      <c r="CW1505" s="267"/>
      <c r="CX1505" s="267"/>
      <c r="CY1505" s="273"/>
      <c r="CZ1505" s="273"/>
      <c r="DA1505" s="267"/>
      <c r="DB1505" s="273"/>
      <c r="DC1505" s="267"/>
      <c r="DD1505" s="267"/>
      <c r="DE1505" s="267"/>
      <c r="DF1505" s="267"/>
      <c r="DG1505" s="267"/>
      <c r="DH1505" s="267"/>
      <c r="DI1505" s="267"/>
      <c r="DJ1505" s="267"/>
      <c r="DK1505" s="267"/>
      <c r="DL1505" s="267"/>
      <c r="DM1505" s="267"/>
      <c r="DN1505" s="267"/>
      <c r="DO1505" s="267"/>
      <c r="DP1505" s="267"/>
      <c r="DQ1505" s="267"/>
      <c r="DR1505" s="267"/>
      <c r="DS1505" s="267"/>
      <c r="DT1505" s="267"/>
      <c r="DU1505" s="267"/>
      <c r="DV1505" s="267"/>
      <c r="DW1505" s="273"/>
      <c r="DX1505" s="273"/>
      <c r="DY1505" s="267"/>
      <c r="DZ1505" s="273"/>
      <c r="EA1505" s="267"/>
      <c r="EB1505" s="267"/>
      <c r="EC1505" s="273"/>
      <c r="ED1505" s="273"/>
      <c r="EE1505" s="267"/>
      <c r="EF1505" s="273"/>
      <c r="EG1505" s="267"/>
      <c r="EH1505" s="267"/>
      <c r="EI1505" s="273"/>
      <c r="EJ1505" s="267"/>
      <c r="EK1505" s="267"/>
      <c r="EL1505" s="267"/>
      <c r="EM1505" s="273"/>
      <c r="EN1505" s="267"/>
      <c r="EO1505" s="273"/>
      <c r="EP1505" s="273"/>
      <c r="EQ1505" s="267"/>
      <c r="ER1505" s="273"/>
      <c r="ES1505" s="267"/>
      <c r="ET1505" s="267"/>
      <c r="EU1505" s="251"/>
      <c r="EV1505" s="251"/>
      <c r="EW1505" s="251"/>
      <c r="EX1505" s="251"/>
      <c r="EY1505" s="251"/>
      <c r="EZ1505" s="251"/>
      <c r="FA1505" s="730" t="s">
        <v>5685</v>
      </c>
      <c r="FB1505" s="730"/>
      <c r="FC1505" s="730"/>
      <c r="FD1505" s="730"/>
    </row>
    <row r="1506">
      <c r="A1506" s="729" t="s">
        <v>5686</v>
      </c>
      <c r="B1506" s="730" t="s">
        <v>5687</v>
      </c>
      <c r="C1506" s="734" t="s">
        <v>42</v>
      </c>
      <c r="D1506" s="730" t="s">
        <v>18</v>
      </c>
      <c r="E1506" s="730" t="s">
        <v>12</v>
      </c>
      <c r="F1506" s="264" t="s">
        <v>283</v>
      </c>
      <c r="G1506" s="730" t="s">
        <v>5688</v>
      </c>
      <c r="H1506" s="730" t="s">
        <v>5395</v>
      </c>
      <c r="I1506" s="730" t="s">
        <v>23</v>
      </c>
      <c r="J1506" s="730" t="s">
        <v>14</v>
      </c>
      <c r="K1506" s="730" t="s">
        <v>60</v>
      </c>
      <c r="L1506" s="730" t="s">
        <v>510</v>
      </c>
      <c r="M1506" s="730" t="s">
        <v>50</v>
      </c>
      <c r="N1506" s="731">
        <v>42696.0</v>
      </c>
      <c r="O1506" s="731">
        <v>42696.0</v>
      </c>
      <c r="P1506" s="267"/>
      <c r="Q1506" s="268"/>
      <c r="R1506" s="268"/>
      <c r="S1506" s="314"/>
      <c r="T1506" s="736">
        <v>154.0</v>
      </c>
      <c r="U1506" s="737">
        <v>1.0</v>
      </c>
      <c r="V1506" s="737">
        <v>1.0</v>
      </c>
      <c r="W1506" s="737">
        <v>0.0</v>
      </c>
      <c r="X1506" s="738">
        <v>2.0</v>
      </c>
      <c r="Y1506" s="737">
        <v>2.0</v>
      </c>
      <c r="Z1506" s="737">
        <v>1.0</v>
      </c>
      <c r="AA1506" s="737">
        <v>0.0</v>
      </c>
      <c r="AB1506" s="738">
        <v>3.0</v>
      </c>
      <c r="AC1506" s="739">
        <v>1.0</v>
      </c>
      <c r="AD1506" s="740" t="s">
        <v>5332</v>
      </c>
      <c r="AE1506" s="267"/>
      <c r="AF1506" s="267"/>
      <c r="AG1506" s="267"/>
      <c r="AH1506" s="267"/>
      <c r="AI1506" s="267"/>
      <c r="AJ1506" s="267"/>
      <c r="AK1506" s="733">
        <v>1.0</v>
      </c>
      <c r="AL1506" s="267"/>
      <c r="AM1506" s="267"/>
      <c r="AN1506" s="267"/>
      <c r="AO1506" s="267"/>
      <c r="AP1506" s="267"/>
      <c r="AQ1506" s="273"/>
      <c r="AR1506" s="733">
        <v>1.0</v>
      </c>
      <c r="AS1506" s="267"/>
      <c r="AT1506" s="273"/>
      <c r="AU1506" s="267"/>
      <c r="AV1506" s="267"/>
      <c r="AW1506" s="267"/>
      <c r="AX1506" s="267"/>
      <c r="AY1506" s="267"/>
      <c r="AZ1506" s="733">
        <v>2.0</v>
      </c>
      <c r="BA1506" s="733">
        <v>1.0</v>
      </c>
      <c r="BB1506" s="267"/>
      <c r="BC1506" s="267"/>
      <c r="BD1506" s="267"/>
      <c r="BE1506" s="267"/>
      <c r="BF1506" s="267"/>
      <c r="BG1506" s="273"/>
      <c r="BH1506" s="267"/>
      <c r="BI1506" s="267"/>
      <c r="BJ1506" s="267"/>
      <c r="BK1506" s="267"/>
      <c r="BL1506" s="267"/>
      <c r="BM1506" s="267"/>
      <c r="BN1506" s="267"/>
      <c r="BO1506" s="273"/>
      <c r="BP1506" s="267"/>
      <c r="BQ1506" s="267"/>
      <c r="BR1506" s="267"/>
      <c r="BS1506" s="267"/>
      <c r="BT1506" s="267"/>
      <c r="BU1506" s="273"/>
      <c r="BV1506" s="267"/>
      <c r="BW1506" s="267"/>
      <c r="BX1506" s="273"/>
      <c r="BY1506" s="267"/>
      <c r="BZ1506" s="267"/>
      <c r="CA1506" s="273"/>
      <c r="CB1506" s="267"/>
      <c r="CC1506" s="267"/>
      <c r="CD1506" s="273"/>
      <c r="CE1506" s="267"/>
      <c r="CF1506" s="267"/>
      <c r="CG1506" s="267"/>
      <c r="CH1506" s="267"/>
      <c r="CI1506" s="267"/>
      <c r="CJ1506" s="267"/>
      <c r="CK1506" s="267"/>
      <c r="CL1506" s="267"/>
      <c r="CM1506" s="267"/>
      <c r="CN1506" s="267"/>
      <c r="CO1506" s="267"/>
      <c r="CP1506" s="267"/>
      <c r="CQ1506" s="267"/>
      <c r="CR1506" s="267"/>
      <c r="CS1506" s="273"/>
      <c r="CT1506" s="267"/>
      <c r="CU1506" s="267"/>
      <c r="CV1506" s="267"/>
      <c r="CW1506" s="267"/>
      <c r="CX1506" s="267"/>
      <c r="CY1506" s="273"/>
      <c r="CZ1506" s="273"/>
      <c r="DA1506" s="267"/>
      <c r="DB1506" s="273"/>
      <c r="DC1506" s="267"/>
      <c r="DD1506" s="267"/>
      <c r="DE1506" s="267"/>
      <c r="DF1506" s="267"/>
      <c r="DG1506" s="267"/>
      <c r="DH1506" s="267"/>
      <c r="DI1506" s="267"/>
      <c r="DJ1506" s="267"/>
      <c r="DK1506" s="267"/>
      <c r="DL1506" s="267"/>
      <c r="DM1506" s="267"/>
      <c r="DN1506" s="267"/>
      <c r="DO1506" s="267"/>
      <c r="DP1506" s="267"/>
      <c r="DQ1506" s="267"/>
      <c r="DR1506" s="267"/>
      <c r="DS1506" s="267"/>
      <c r="DT1506" s="267"/>
      <c r="DU1506" s="267"/>
      <c r="DV1506" s="267"/>
      <c r="DW1506" s="273"/>
      <c r="DX1506" s="273"/>
      <c r="DY1506" s="267"/>
      <c r="DZ1506" s="273"/>
      <c r="EA1506" s="267"/>
      <c r="EB1506" s="267"/>
      <c r="EC1506" s="273"/>
      <c r="ED1506" s="273"/>
      <c r="EE1506" s="267"/>
      <c r="EF1506" s="273"/>
      <c r="EG1506" s="267"/>
      <c r="EH1506" s="267"/>
      <c r="EI1506" s="273"/>
      <c r="EJ1506" s="267"/>
      <c r="EK1506" s="267"/>
      <c r="EL1506" s="267"/>
      <c r="EM1506" s="273"/>
      <c r="EN1506" s="267"/>
      <c r="EO1506" s="273"/>
      <c r="EP1506" s="273"/>
      <c r="EQ1506" s="267"/>
      <c r="ER1506" s="273"/>
      <c r="ES1506" s="267"/>
      <c r="ET1506" s="267"/>
      <c r="EU1506" s="251"/>
      <c r="EV1506" s="251"/>
      <c r="EW1506" s="251"/>
      <c r="EX1506" s="251"/>
      <c r="EY1506" s="251"/>
      <c r="EZ1506" s="251"/>
      <c r="FA1506" s="730" t="s">
        <v>5689</v>
      </c>
      <c r="FB1506" s="730"/>
      <c r="FC1506" s="730"/>
      <c r="FD1506" s="730"/>
    </row>
    <row r="1507">
      <c r="A1507" s="729" t="s">
        <v>5690</v>
      </c>
      <c r="B1507" s="730" t="s">
        <v>5691</v>
      </c>
      <c r="C1507" s="734" t="s">
        <v>104</v>
      </c>
      <c r="D1507" s="730" t="s">
        <v>18</v>
      </c>
      <c r="E1507" s="730" t="s">
        <v>12</v>
      </c>
      <c r="F1507" s="264" t="s">
        <v>283</v>
      </c>
      <c r="G1507" s="730" t="s">
        <v>5692</v>
      </c>
      <c r="H1507" s="730" t="s">
        <v>831</v>
      </c>
      <c r="I1507" s="730" t="s">
        <v>23</v>
      </c>
      <c r="J1507" s="730" t="s">
        <v>14</v>
      </c>
      <c r="K1507" s="730" t="s">
        <v>60</v>
      </c>
      <c r="L1507" s="730" t="s">
        <v>540</v>
      </c>
      <c r="M1507" s="730" t="s">
        <v>50</v>
      </c>
      <c r="N1507" s="731">
        <v>42760.0</v>
      </c>
      <c r="O1507" s="731">
        <v>42760.0</v>
      </c>
      <c r="P1507" s="267"/>
      <c r="Q1507" s="268"/>
      <c r="R1507" s="268"/>
      <c r="S1507" s="314"/>
      <c r="T1507" s="736">
        <v>90.0</v>
      </c>
      <c r="U1507" s="737">
        <v>1.0</v>
      </c>
      <c r="V1507" s="737">
        <v>2.0</v>
      </c>
      <c r="W1507" s="737">
        <v>0.0</v>
      </c>
      <c r="X1507" s="738">
        <v>3.0</v>
      </c>
      <c r="Y1507" s="737">
        <v>3.0</v>
      </c>
      <c r="Z1507" s="737">
        <v>2.0</v>
      </c>
      <c r="AA1507" s="737">
        <v>0.0</v>
      </c>
      <c r="AB1507" s="738">
        <v>5.0</v>
      </c>
      <c r="AC1507" s="739">
        <v>1.0</v>
      </c>
      <c r="AD1507" s="740">
        <v>13.0</v>
      </c>
      <c r="AE1507" s="732">
        <v>1.0</v>
      </c>
      <c r="AF1507" s="267"/>
      <c r="AG1507" s="267"/>
      <c r="AH1507" s="267"/>
      <c r="AI1507" s="267"/>
      <c r="AJ1507" s="267"/>
      <c r="AK1507" s="273"/>
      <c r="AL1507" s="267"/>
      <c r="AM1507" s="267"/>
      <c r="AN1507" s="732">
        <v>2.0</v>
      </c>
      <c r="AO1507" s="732">
        <v>1.0</v>
      </c>
      <c r="AP1507" s="267"/>
      <c r="AQ1507" s="273"/>
      <c r="AR1507" s="733">
        <v>2.0</v>
      </c>
      <c r="AS1507" s="267"/>
      <c r="AT1507" s="273"/>
      <c r="AU1507" s="267"/>
      <c r="AV1507" s="267"/>
      <c r="AW1507" s="267"/>
      <c r="AX1507" s="267"/>
      <c r="AY1507" s="267"/>
      <c r="AZ1507" s="733">
        <v>1.0</v>
      </c>
      <c r="BA1507" s="733">
        <v>1.0</v>
      </c>
      <c r="BB1507" s="267"/>
      <c r="BC1507" s="267"/>
      <c r="BD1507" s="267"/>
      <c r="BE1507" s="267"/>
      <c r="BF1507" s="267"/>
      <c r="BG1507" s="273"/>
      <c r="BH1507" s="267"/>
      <c r="BI1507" s="267"/>
      <c r="BJ1507" s="267"/>
      <c r="BK1507" s="267"/>
      <c r="BL1507" s="267"/>
      <c r="BM1507" s="267"/>
      <c r="BN1507" s="267"/>
      <c r="BO1507" s="273"/>
      <c r="BP1507" s="267"/>
      <c r="BQ1507" s="267"/>
      <c r="BR1507" s="267"/>
      <c r="BS1507" s="267"/>
      <c r="BT1507" s="267"/>
      <c r="BU1507" s="273"/>
      <c r="BV1507" s="267"/>
      <c r="BW1507" s="267"/>
      <c r="BX1507" s="273"/>
      <c r="BY1507" s="267"/>
      <c r="BZ1507" s="267"/>
      <c r="CA1507" s="273"/>
      <c r="CB1507" s="267"/>
      <c r="CC1507" s="267"/>
      <c r="CD1507" s="273"/>
      <c r="CE1507" s="267"/>
      <c r="CF1507" s="267"/>
      <c r="CG1507" s="267"/>
      <c r="CH1507" s="267"/>
      <c r="CI1507" s="267"/>
      <c r="CJ1507" s="267"/>
      <c r="CK1507" s="267"/>
      <c r="CL1507" s="267"/>
      <c r="CM1507" s="267"/>
      <c r="CN1507" s="267"/>
      <c r="CO1507" s="267"/>
      <c r="CP1507" s="267"/>
      <c r="CQ1507" s="267"/>
      <c r="CR1507" s="267"/>
      <c r="CS1507" s="273"/>
      <c r="CT1507" s="267"/>
      <c r="CU1507" s="267"/>
      <c r="CV1507" s="267"/>
      <c r="CW1507" s="267"/>
      <c r="CX1507" s="267"/>
      <c r="CY1507" s="273"/>
      <c r="CZ1507" s="273"/>
      <c r="DA1507" s="267"/>
      <c r="DB1507" s="273"/>
      <c r="DC1507" s="267"/>
      <c r="DD1507" s="267"/>
      <c r="DE1507" s="267"/>
      <c r="DF1507" s="267"/>
      <c r="DG1507" s="267"/>
      <c r="DH1507" s="267"/>
      <c r="DI1507" s="267"/>
      <c r="DJ1507" s="267"/>
      <c r="DK1507" s="267"/>
      <c r="DL1507" s="267"/>
      <c r="DM1507" s="267"/>
      <c r="DN1507" s="267"/>
      <c r="DO1507" s="267"/>
      <c r="DP1507" s="267"/>
      <c r="DQ1507" s="267"/>
      <c r="DR1507" s="267"/>
      <c r="DS1507" s="267"/>
      <c r="DT1507" s="267"/>
      <c r="DU1507" s="267"/>
      <c r="DV1507" s="267"/>
      <c r="DW1507" s="273"/>
      <c r="DX1507" s="273"/>
      <c r="DY1507" s="267"/>
      <c r="DZ1507" s="273"/>
      <c r="EA1507" s="267"/>
      <c r="EB1507" s="267"/>
      <c r="EC1507" s="273"/>
      <c r="ED1507" s="273"/>
      <c r="EE1507" s="267"/>
      <c r="EF1507" s="273"/>
      <c r="EG1507" s="267"/>
      <c r="EH1507" s="267"/>
      <c r="EI1507" s="273"/>
      <c r="EJ1507" s="267"/>
      <c r="EK1507" s="267"/>
      <c r="EL1507" s="267"/>
      <c r="EM1507" s="273"/>
      <c r="EN1507" s="267"/>
      <c r="EO1507" s="273"/>
      <c r="EP1507" s="273"/>
      <c r="EQ1507" s="267"/>
      <c r="ER1507" s="273"/>
      <c r="ES1507" s="267"/>
      <c r="ET1507" s="267"/>
      <c r="EU1507" s="251"/>
      <c r="EV1507" s="251"/>
      <c r="EW1507" s="251"/>
      <c r="EX1507" s="251"/>
      <c r="EY1507" s="251"/>
      <c r="EZ1507" s="251"/>
      <c r="FA1507" s="730" t="s">
        <v>5693</v>
      </c>
      <c r="FB1507" s="730"/>
      <c r="FC1507" s="730"/>
      <c r="FD1507" s="730"/>
    </row>
    <row r="1508">
      <c r="A1508" s="729" t="s">
        <v>5694</v>
      </c>
      <c r="B1508" s="730" t="s">
        <v>5695</v>
      </c>
      <c r="C1508" s="734" t="s">
        <v>104</v>
      </c>
      <c r="D1508" s="730" t="s">
        <v>18</v>
      </c>
      <c r="E1508" s="730" t="s">
        <v>12</v>
      </c>
      <c r="F1508" s="264" t="s">
        <v>283</v>
      </c>
      <c r="G1508" s="730" t="s">
        <v>5696</v>
      </c>
      <c r="H1508" s="730" t="s">
        <v>1162</v>
      </c>
      <c r="I1508" s="730" t="s">
        <v>23</v>
      </c>
      <c r="J1508" s="730" t="s">
        <v>14</v>
      </c>
      <c r="K1508" s="730" t="s">
        <v>60</v>
      </c>
      <c r="L1508" s="730" t="s">
        <v>1043</v>
      </c>
      <c r="M1508" s="730" t="s">
        <v>50</v>
      </c>
      <c r="N1508" s="731">
        <v>42608.0</v>
      </c>
      <c r="O1508" s="731">
        <v>42608.0</v>
      </c>
      <c r="P1508" s="750">
        <v>42633.0</v>
      </c>
      <c r="Q1508" s="268"/>
      <c r="R1508" s="268"/>
      <c r="S1508" s="314"/>
      <c r="T1508" s="736">
        <v>242.0</v>
      </c>
      <c r="U1508" s="737">
        <v>3.0</v>
      </c>
      <c r="V1508" s="737">
        <v>2.0</v>
      </c>
      <c r="W1508" s="737">
        <v>2.0</v>
      </c>
      <c r="X1508" s="738">
        <v>7.0</v>
      </c>
      <c r="Y1508" s="737">
        <v>4.0</v>
      </c>
      <c r="Z1508" s="737">
        <v>0.0</v>
      </c>
      <c r="AA1508" s="737">
        <v>3.0</v>
      </c>
      <c r="AB1508" s="738">
        <v>7.0</v>
      </c>
      <c r="AC1508" s="739">
        <v>0.0</v>
      </c>
      <c r="AD1508" s="740" t="s">
        <v>5332</v>
      </c>
      <c r="AE1508" s="267"/>
      <c r="AF1508" s="732">
        <v>1.0</v>
      </c>
      <c r="AG1508" s="267"/>
      <c r="AH1508" s="732">
        <v>1.0</v>
      </c>
      <c r="AI1508" s="267"/>
      <c r="AJ1508" s="267"/>
      <c r="AK1508" s="273"/>
      <c r="AL1508" s="267"/>
      <c r="AM1508" s="267"/>
      <c r="AN1508" s="267"/>
      <c r="AO1508" s="267"/>
      <c r="AP1508" s="267"/>
      <c r="AQ1508" s="273"/>
      <c r="AR1508" s="273"/>
      <c r="AS1508" s="267"/>
      <c r="AT1508" s="273"/>
      <c r="AU1508" s="267"/>
      <c r="AV1508" s="267"/>
      <c r="AW1508" s="732">
        <v>1.0</v>
      </c>
      <c r="AX1508" s="267"/>
      <c r="AY1508" s="732">
        <v>2.0</v>
      </c>
      <c r="AZ1508" s="733">
        <v>2.0</v>
      </c>
      <c r="BA1508" s="273"/>
      <c r="BB1508" s="732">
        <v>2.0</v>
      </c>
      <c r="BC1508" s="732">
        <v>2.0</v>
      </c>
      <c r="BD1508" s="732">
        <v>1.0</v>
      </c>
      <c r="BE1508" s="267"/>
      <c r="BF1508" s="732">
        <v>1.0</v>
      </c>
      <c r="BG1508" s="273"/>
      <c r="BH1508" s="267"/>
      <c r="BI1508" s="267"/>
      <c r="BJ1508" s="267"/>
      <c r="BK1508" s="267"/>
      <c r="BL1508" s="267"/>
      <c r="BM1508" s="267"/>
      <c r="BN1508" s="267"/>
      <c r="BO1508" s="273"/>
      <c r="BP1508" s="267"/>
      <c r="BQ1508" s="267"/>
      <c r="BR1508" s="267"/>
      <c r="BS1508" s="267"/>
      <c r="BT1508" s="267"/>
      <c r="BU1508" s="273"/>
      <c r="BV1508" s="267"/>
      <c r="BW1508" s="267"/>
      <c r="BX1508" s="273"/>
      <c r="BY1508" s="267"/>
      <c r="BZ1508" s="732">
        <v>1.0</v>
      </c>
      <c r="CA1508" s="273"/>
      <c r="CB1508" s="267"/>
      <c r="CC1508" s="267"/>
      <c r="CD1508" s="273"/>
      <c r="CE1508" s="267"/>
      <c r="CF1508" s="267"/>
      <c r="CG1508" s="267"/>
      <c r="CH1508" s="267"/>
      <c r="CI1508" s="267"/>
      <c r="CJ1508" s="267"/>
      <c r="CK1508" s="267"/>
      <c r="CL1508" s="267"/>
      <c r="CM1508" s="267"/>
      <c r="CN1508" s="267"/>
      <c r="CO1508" s="267"/>
      <c r="CP1508" s="267"/>
      <c r="CQ1508" s="267"/>
      <c r="CR1508" s="267"/>
      <c r="CS1508" s="273"/>
      <c r="CT1508" s="267"/>
      <c r="CU1508" s="267"/>
      <c r="CV1508" s="267"/>
      <c r="CW1508" s="267"/>
      <c r="CX1508" s="267"/>
      <c r="CY1508" s="273"/>
      <c r="CZ1508" s="273"/>
      <c r="DA1508" s="267"/>
      <c r="DB1508" s="273"/>
      <c r="DC1508" s="267"/>
      <c r="DD1508" s="267"/>
      <c r="DE1508" s="267"/>
      <c r="DF1508" s="267"/>
      <c r="DG1508" s="267"/>
      <c r="DH1508" s="267"/>
      <c r="DI1508" s="267"/>
      <c r="DJ1508" s="267"/>
      <c r="DK1508" s="267"/>
      <c r="DL1508" s="267"/>
      <c r="DM1508" s="267"/>
      <c r="DN1508" s="267"/>
      <c r="DO1508" s="267"/>
      <c r="DP1508" s="267"/>
      <c r="DQ1508" s="267"/>
      <c r="DR1508" s="267"/>
      <c r="DS1508" s="267"/>
      <c r="DT1508" s="267"/>
      <c r="DU1508" s="267"/>
      <c r="DV1508" s="267"/>
      <c r="DW1508" s="273"/>
      <c r="DX1508" s="273"/>
      <c r="DY1508" s="267"/>
      <c r="DZ1508" s="273"/>
      <c r="EA1508" s="267"/>
      <c r="EB1508" s="267"/>
      <c r="EC1508" s="273"/>
      <c r="ED1508" s="273"/>
      <c r="EE1508" s="267"/>
      <c r="EF1508" s="273"/>
      <c r="EG1508" s="267"/>
      <c r="EH1508" s="267"/>
      <c r="EI1508" s="273"/>
      <c r="EJ1508" s="267"/>
      <c r="EK1508" s="267"/>
      <c r="EL1508" s="267"/>
      <c r="EM1508" s="273"/>
      <c r="EN1508" s="267"/>
      <c r="EO1508" s="273"/>
      <c r="EP1508" s="273"/>
      <c r="EQ1508" s="267"/>
      <c r="ER1508" s="273"/>
      <c r="ES1508" s="267"/>
      <c r="ET1508" s="267"/>
      <c r="EU1508" s="251"/>
      <c r="EV1508" s="251"/>
      <c r="EW1508" s="251"/>
      <c r="EX1508" s="251"/>
      <c r="EY1508" s="251"/>
      <c r="EZ1508" s="251"/>
      <c r="FA1508" s="730" t="s">
        <v>5697</v>
      </c>
      <c r="FB1508" s="730"/>
      <c r="FC1508" s="730"/>
      <c r="FD1508" s="730"/>
    </row>
    <row r="1509">
      <c r="A1509" s="729" t="s">
        <v>5698</v>
      </c>
      <c r="B1509" s="730" t="s">
        <v>1126</v>
      </c>
      <c r="C1509" s="734" t="s">
        <v>8</v>
      </c>
      <c r="D1509" s="730" t="s">
        <v>18</v>
      </c>
      <c r="E1509" s="730" t="s">
        <v>12</v>
      </c>
      <c r="F1509" s="264" t="s">
        <v>283</v>
      </c>
      <c r="G1509" s="730" t="s">
        <v>1225</v>
      </c>
      <c r="H1509" s="730" t="s">
        <v>1088</v>
      </c>
      <c r="I1509" s="730" t="s">
        <v>23</v>
      </c>
      <c r="J1509" s="730" t="s">
        <v>14</v>
      </c>
      <c r="K1509" s="730" t="s">
        <v>60</v>
      </c>
      <c r="L1509" s="730" t="s">
        <v>1062</v>
      </c>
      <c r="M1509" s="730" t="s">
        <v>110</v>
      </c>
      <c r="N1509" s="731">
        <v>42611.0</v>
      </c>
      <c r="O1509" s="731">
        <v>42611.0</v>
      </c>
      <c r="P1509" s="750">
        <v>42612.0</v>
      </c>
      <c r="Q1509" s="268"/>
      <c r="R1509" s="268"/>
      <c r="S1509" s="314"/>
      <c r="T1509" s="736">
        <v>239.0</v>
      </c>
      <c r="U1509" s="737">
        <v>0.0</v>
      </c>
      <c r="V1509" s="737">
        <v>0.0</v>
      </c>
      <c r="W1509" s="737">
        <v>3.0</v>
      </c>
      <c r="X1509" s="738">
        <v>3.0</v>
      </c>
      <c r="Y1509" s="737">
        <v>0.0</v>
      </c>
      <c r="Z1509" s="737">
        <v>1.0</v>
      </c>
      <c r="AA1509" s="737">
        <v>3.0</v>
      </c>
      <c r="AB1509" s="738">
        <v>4.0</v>
      </c>
      <c r="AC1509" s="739">
        <v>0.0</v>
      </c>
      <c r="AD1509" s="740" t="s">
        <v>5332</v>
      </c>
      <c r="AE1509" s="267"/>
      <c r="AF1509" s="267"/>
      <c r="AG1509" s="267"/>
      <c r="AH1509" s="267"/>
      <c r="AI1509" s="267"/>
      <c r="AJ1509" s="267"/>
      <c r="AK1509" s="273"/>
      <c r="AL1509" s="267"/>
      <c r="AM1509" s="267"/>
      <c r="AN1509" s="267"/>
      <c r="AO1509" s="267"/>
      <c r="AP1509" s="267"/>
      <c r="AQ1509" s="273"/>
      <c r="AR1509" s="273"/>
      <c r="AS1509" s="732">
        <v>1.0</v>
      </c>
      <c r="AT1509" s="273"/>
      <c r="AU1509" s="732">
        <v>1.0</v>
      </c>
      <c r="AV1509" s="267"/>
      <c r="AW1509" s="267"/>
      <c r="AX1509" s="267"/>
      <c r="AY1509" s="732">
        <v>2.0</v>
      </c>
      <c r="AZ1509" s="273"/>
      <c r="BA1509" s="273"/>
      <c r="BB1509" s="732">
        <v>2.0</v>
      </c>
      <c r="BC1509" s="267"/>
      <c r="BD1509" s="267"/>
      <c r="BE1509" s="267"/>
      <c r="BF1509" s="267"/>
      <c r="BG1509" s="273"/>
      <c r="BH1509" s="732">
        <v>1.0</v>
      </c>
      <c r="BI1509" s="267"/>
      <c r="BJ1509" s="267"/>
      <c r="BK1509" s="267"/>
      <c r="BL1509" s="267"/>
      <c r="BM1509" s="267"/>
      <c r="BN1509" s="267"/>
      <c r="BO1509" s="273"/>
      <c r="BP1509" s="267"/>
      <c r="BQ1509" s="267"/>
      <c r="BR1509" s="267"/>
      <c r="BS1509" s="267"/>
      <c r="BT1509" s="267"/>
      <c r="BU1509" s="273"/>
      <c r="BV1509" s="267"/>
      <c r="BW1509" s="267"/>
      <c r="BX1509" s="273"/>
      <c r="BY1509" s="267"/>
      <c r="BZ1509" s="267"/>
      <c r="CA1509" s="273"/>
      <c r="CB1509" s="267"/>
      <c r="CC1509" s="267"/>
      <c r="CD1509" s="273"/>
      <c r="CE1509" s="267"/>
      <c r="CF1509" s="267"/>
      <c r="CG1509" s="267"/>
      <c r="CH1509" s="267"/>
      <c r="CI1509" s="267"/>
      <c r="CJ1509" s="267"/>
      <c r="CK1509" s="267"/>
      <c r="CL1509" s="267"/>
      <c r="CM1509" s="267"/>
      <c r="CN1509" s="267"/>
      <c r="CO1509" s="267"/>
      <c r="CP1509" s="267"/>
      <c r="CQ1509" s="267"/>
      <c r="CR1509" s="267"/>
      <c r="CS1509" s="273"/>
      <c r="CT1509" s="267"/>
      <c r="CU1509" s="267"/>
      <c r="CV1509" s="267"/>
      <c r="CW1509" s="267"/>
      <c r="CX1509" s="267"/>
      <c r="CY1509" s="273"/>
      <c r="CZ1509" s="273"/>
      <c r="DA1509" s="267"/>
      <c r="DB1509" s="273"/>
      <c r="DC1509" s="267"/>
      <c r="DD1509" s="267"/>
      <c r="DE1509" s="267"/>
      <c r="DF1509" s="267"/>
      <c r="DG1509" s="267"/>
      <c r="DH1509" s="267"/>
      <c r="DI1509" s="267"/>
      <c r="DJ1509" s="267"/>
      <c r="DK1509" s="267"/>
      <c r="DL1509" s="267"/>
      <c r="DM1509" s="267"/>
      <c r="DN1509" s="267"/>
      <c r="DO1509" s="267"/>
      <c r="DP1509" s="267"/>
      <c r="DQ1509" s="267"/>
      <c r="DR1509" s="267"/>
      <c r="DS1509" s="267"/>
      <c r="DT1509" s="267"/>
      <c r="DU1509" s="267"/>
      <c r="DV1509" s="267"/>
      <c r="DW1509" s="273"/>
      <c r="DX1509" s="273"/>
      <c r="DY1509" s="267"/>
      <c r="DZ1509" s="273"/>
      <c r="EA1509" s="267"/>
      <c r="EB1509" s="267"/>
      <c r="EC1509" s="273"/>
      <c r="ED1509" s="273"/>
      <c r="EE1509" s="267"/>
      <c r="EF1509" s="273"/>
      <c r="EG1509" s="267"/>
      <c r="EH1509" s="267"/>
      <c r="EI1509" s="273"/>
      <c r="EJ1509" s="267"/>
      <c r="EK1509" s="267"/>
      <c r="EL1509" s="267"/>
      <c r="EM1509" s="273"/>
      <c r="EN1509" s="267"/>
      <c r="EO1509" s="273"/>
      <c r="EP1509" s="273"/>
      <c r="EQ1509" s="267"/>
      <c r="ER1509" s="273"/>
      <c r="ES1509" s="267"/>
      <c r="ET1509" s="267"/>
      <c r="EU1509" s="251"/>
      <c r="EV1509" s="251"/>
      <c r="EW1509" s="251"/>
      <c r="EX1509" s="251"/>
      <c r="EY1509" s="251"/>
      <c r="EZ1509" s="251"/>
      <c r="FA1509" s="730" t="s">
        <v>5699</v>
      </c>
      <c r="FB1509" s="730"/>
      <c r="FC1509" s="730"/>
      <c r="FD1509" s="730"/>
    </row>
    <row r="1510">
      <c r="A1510" s="729" t="s">
        <v>5700</v>
      </c>
      <c r="B1510" s="730" t="s">
        <v>5701</v>
      </c>
      <c r="C1510" s="734" t="s">
        <v>42</v>
      </c>
      <c r="D1510" s="730" t="s">
        <v>18</v>
      </c>
      <c r="E1510" s="730" t="s">
        <v>12</v>
      </c>
      <c r="F1510" s="264" t="s">
        <v>283</v>
      </c>
      <c r="G1510" s="730" t="s">
        <v>5702</v>
      </c>
      <c r="H1510" s="730" t="s">
        <v>5395</v>
      </c>
      <c r="I1510" s="730" t="s">
        <v>23</v>
      </c>
      <c r="J1510" s="730" t="s">
        <v>14</v>
      </c>
      <c r="K1510" s="730" t="s">
        <v>60</v>
      </c>
      <c r="L1510" s="730" t="s">
        <v>510</v>
      </c>
      <c r="M1510" s="730" t="s">
        <v>50</v>
      </c>
      <c r="N1510" s="731">
        <v>42674.0</v>
      </c>
      <c r="O1510" s="731">
        <v>42674.0</v>
      </c>
      <c r="P1510" s="267"/>
      <c r="Q1510" s="268"/>
      <c r="R1510" s="268"/>
      <c r="S1510" s="314"/>
      <c r="T1510" s="736">
        <v>176.0</v>
      </c>
      <c r="U1510" s="737">
        <v>7.0</v>
      </c>
      <c r="V1510" s="737">
        <v>0.0</v>
      </c>
      <c r="W1510" s="737">
        <v>0.0</v>
      </c>
      <c r="X1510" s="738">
        <v>7.0</v>
      </c>
      <c r="Y1510" s="737">
        <v>4.0</v>
      </c>
      <c r="Z1510" s="737">
        <v>4.0</v>
      </c>
      <c r="AA1510" s="737">
        <v>0.0</v>
      </c>
      <c r="AB1510" s="738">
        <v>8.0</v>
      </c>
      <c r="AC1510" s="739">
        <v>0.57</v>
      </c>
      <c r="AD1510" s="740" t="s">
        <v>5332</v>
      </c>
      <c r="AE1510" s="732">
        <v>2.0</v>
      </c>
      <c r="AF1510" s="267"/>
      <c r="AG1510" s="267"/>
      <c r="AH1510" s="732">
        <v>1.0</v>
      </c>
      <c r="AI1510" s="732">
        <v>1.0</v>
      </c>
      <c r="AJ1510" s="267"/>
      <c r="AK1510" s="273"/>
      <c r="AL1510" s="267"/>
      <c r="AM1510" s="267"/>
      <c r="AN1510" s="267"/>
      <c r="AO1510" s="267"/>
      <c r="AP1510" s="267"/>
      <c r="AQ1510" s="733">
        <v>3.0</v>
      </c>
      <c r="AR1510" s="273"/>
      <c r="AS1510" s="267"/>
      <c r="AT1510" s="733">
        <v>1.0</v>
      </c>
      <c r="AU1510" s="267"/>
      <c r="AV1510" s="267"/>
      <c r="AW1510" s="267"/>
      <c r="AX1510" s="267"/>
      <c r="AY1510" s="267"/>
      <c r="AZ1510" s="273"/>
      <c r="BA1510" s="273"/>
      <c r="BB1510" s="267"/>
      <c r="BC1510" s="732">
        <v>1.0</v>
      </c>
      <c r="BD1510" s="267"/>
      <c r="BE1510" s="267"/>
      <c r="BF1510" s="732">
        <v>1.0</v>
      </c>
      <c r="BG1510" s="733">
        <v>1.0</v>
      </c>
      <c r="BH1510" s="267"/>
      <c r="BI1510" s="732">
        <v>1.0</v>
      </c>
      <c r="BJ1510" s="267"/>
      <c r="BK1510" s="267"/>
      <c r="BL1510" s="732">
        <v>1.0</v>
      </c>
      <c r="BM1510" s="732">
        <v>1.0</v>
      </c>
      <c r="BN1510" s="267"/>
      <c r="BO1510" s="273"/>
      <c r="BP1510" s="267"/>
      <c r="BQ1510" s="267"/>
      <c r="BR1510" s="267"/>
      <c r="BS1510" s="267"/>
      <c r="BT1510" s="267"/>
      <c r="BU1510" s="273"/>
      <c r="BV1510" s="267"/>
      <c r="BW1510" s="267"/>
      <c r="BX1510" s="273"/>
      <c r="BY1510" s="732">
        <v>1.0</v>
      </c>
      <c r="BZ1510" s="267"/>
      <c r="CA1510" s="273"/>
      <c r="CB1510" s="267"/>
      <c r="CC1510" s="267"/>
      <c r="CD1510" s="273"/>
      <c r="CE1510" s="267"/>
      <c r="CF1510" s="267"/>
      <c r="CG1510" s="267"/>
      <c r="CH1510" s="267"/>
      <c r="CI1510" s="267"/>
      <c r="CJ1510" s="267"/>
      <c r="CK1510" s="267"/>
      <c r="CL1510" s="267"/>
      <c r="CM1510" s="267"/>
      <c r="CN1510" s="267"/>
      <c r="CO1510" s="267"/>
      <c r="CP1510" s="267"/>
      <c r="CQ1510" s="267"/>
      <c r="CR1510" s="267"/>
      <c r="CS1510" s="273"/>
      <c r="CT1510" s="267"/>
      <c r="CU1510" s="267"/>
      <c r="CV1510" s="267"/>
      <c r="CW1510" s="267"/>
      <c r="CX1510" s="267"/>
      <c r="CY1510" s="273"/>
      <c r="CZ1510" s="273"/>
      <c r="DA1510" s="267"/>
      <c r="DB1510" s="273"/>
      <c r="DC1510" s="267"/>
      <c r="DD1510" s="267"/>
      <c r="DE1510" s="267"/>
      <c r="DF1510" s="267"/>
      <c r="DG1510" s="267"/>
      <c r="DH1510" s="267"/>
      <c r="DI1510" s="267"/>
      <c r="DJ1510" s="267"/>
      <c r="DK1510" s="267"/>
      <c r="DL1510" s="267"/>
      <c r="DM1510" s="267"/>
      <c r="DN1510" s="267"/>
      <c r="DO1510" s="267"/>
      <c r="DP1510" s="267"/>
      <c r="DQ1510" s="267"/>
      <c r="DR1510" s="267"/>
      <c r="DS1510" s="267"/>
      <c r="DT1510" s="267"/>
      <c r="DU1510" s="267"/>
      <c r="DV1510" s="267"/>
      <c r="DW1510" s="273"/>
      <c r="DX1510" s="273"/>
      <c r="DY1510" s="267"/>
      <c r="DZ1510" s="273"/>
      <c r="EA1510" s="267"/>
      <c r="EB1510" s="267"/>
      <c r="EC1510" s="273"/>
      <c r="ED1510" s="273"/>
      <c r="EE1510" s="267"/>
      <c r="EF1510" s="273"/>
      <c r="EG1510" s="267"/>
      <c r="EH1510" s="267"/>
      <c r="EI1510" s="273"/>
      <c r="EJ1510" s="267"/>
      <c r="EK1510" s="267"/>
      <c r="EL1510" s="267"/>
      <c r="EM1510" s="273"/>
      <c r="EN1510" s="267"/>
      <c r="EO1510" s="273"/>
      <c r="EP1510" s="273"/>
      <c r="EQ1510" s="267"/>
      <c r="ER1510" s="273"/>
      <c r="ES1510" s="267"/>
      <c r="ET1510" s="267"/>
      <c r="EU1510" s="251"/>
      <c r="EV1510" s="251"/>
      <c r="EW1510" s="251"/>
      <c r="EX1510" s="251"/>
      <c r="EY1510" s="251"/>
      <c r="EZ1510" s="251"/>
      <c r="FA1510" s="730" t="s">
        <v>5703</v>
      </c>
      <c r="FB1510" s="730"/>
      <c r="FC1510" s="730"/>
      <c r="FD1510" s="730"/>
    </row>
    <row r="1511">
      <c r="A1511" s="729" t="s">
        <v>5704</v>
      </c>
      <c r="B1511" s="730" t="s">
        <v>5705</v>
      </c>
      <c r="C1511" s="734" t="s">
        <v>42</v>
      </c>
      <c r="D1511" s="730" t="s">
        <v>18</v>
      </c>
      <c r="E1511" s="730" t="s">
        <v>12</v>
      </c>
      <c r="F1511" s="264" t="s">
        <v>283</v>
      </c>
      <c r="G1511" s="730" t="s">
        <v>5706</v>
      </c>
      <c r="H1511" s="730" t="s">
        <v>5395</v>
      </c>
      <c r="I1511" s="730" t="s">
        <v>23</v>
      </c>
      <c r="J1511" s="730" t="s">
        <v>14</v>
      </c>
      <c r="K1511" s="730" t="s">
        <v>60</v>
      </c>
      <c r="L1511" s="730" t="s">
        <v>510</v>
      </c>
      <c r="M1511" s="730" t="s">
        <v>50</v>
      </c>
      <c r="N1511" s="731">
        <v>42604.0</v>
      </c>
      <c r="O1511" s="731">
        <v>42584.0</v>
      </c>
      <c r="P1511" s="267"/>
      <c r="Q1511" s="268"/>
      <c r="R1511" s="268"/>
      <c r="S1511" s="314"/>
      <c r="T1511" s="736">
        <v>246.0</v>
      </c>
      <c r="U1511" s="737">
        <v>1.0</v>
      </c>
      <c r="V1511" s="737">
        <v>2.0</v>
      </c>
      <c r="W1511" s="737">
        <v>0.0</v>
      </c>
      <c r="X1511" s="738">
        <v>3.0</v>
      </c>
      <c r="Y1511" s="737">
        <v>3.0</v>
      </c>
      <c r="Z1511" s="737">
        <v>0.0</v>
      </c>
      <c r="AA1511" s="737">
        <v>0.0</v>
      </c>
      <c r="AB1511" s="738">
        <v>3.0</v>
      </c>
      <c r="AC1511" s="739">
        <v>1.0</v>
      </c>
      <c r="AD1511" s="740" t="s">
        <v>5332</v>
      </c>
      <c r="AE1511" s="732">
        <v>1.0</v>
      </c>
      <c r="AF1511" s="267"/>
      <c r="AG1511" s="267"/>
      <c r="AH1511" s="732">
        <v>3.0</v>
      </c>
      <c r="AI1511" s="267"/>
      <c r="AJ1511" s="267"/>
      <c r="AK1511" s="273"/>
      <c r="AL1511" s="267"/>
      <c r="AM1511" s="267"/>
      <c r="AN1511" s="267"/>
      <c r="AO1511" s="267"/>
      <c r="AP1511" s="267"/>
      <c r="AQ1511" s="273"/>
      <c r="AR1511" s="273"/>
      <c r="AS1511" s="267"/>
      <c r="AT1511" s="273"/>
      <c r="AU1511" s="267"/>
      <c r="AV1511" s="267"/>
      <c r="AW1511" s="267"/>
      <c r="AX1511" s="732">
        <v>2.0</v>
      </c>
      <c r="AY1511" s="267"/>
      <c r="AZ1511" s="273"/>
      <c r="BA1511" s="273"/>
      <c r="BB1511" s="267"/>
      <c r="BC1511" s="267"/>
      <c r="BD1511" s="267"/>
      <c r="BE1511" s="267"/>
      <c r="BF1511" s="267"/>
      <c r="BG1511" s="273"/>
      <c r="BH1511" s="267"/>
      <c r="BI1511" s="267"/>
      <c r="BJ1511" s="267"/>
      <c r="BK1511" s="267"/>
      <c r="BL1511" s="267"/>
      <c r="BM1511" s="267"/>
      <c r="BN1511" s="267"/>
      <c r="BO1511" s="273"/>
      <c r="BP1511" s="267"/>
      <c r="BQ1511" s="267"/>
      <c r="BR1511" s="267"/>
      <c r="BS1511" s="267"/>
      <c r="BT1511" s="267"/>
      <c r="BU1511" s="273"/>
      <c r="BV1511" s="267"/>
      <c r="BW1511" s="267"/>
      <c r="BX1511" s="273"/>
      <c r="BY1511" s="267"/>
      <c r="BZ1511" s="267"/>
      <c r="CA1511" s="273"/>
      <c r="CB1511" s="267"/>
      <c r="CC1511" s="267"/>
      <c r="CD1511" s="273"/>
      <c r="CE1511" s="267"/>
      <c r="CF1511" s="267"/>
      <c r="CG1511" s="267"/>
      <c r="CH1511" s="267"/>
      <c r="CI1511" s="267"/>
      <c r="CJ1511" s="267"/>
      <c r="CK1511" s="267"/>
      <c r="CL1511" s="267"/>
      <c r="CM1511" s="267"/>
      <c r="CN1511" s="267"/>
      <c r="CO1511" s="267"/>
      <c r="CP1511" s="267"/>
      <c r="CQ1511" s="267"/>
      <c r="CR1511" s="267"/>
      <c r="CS1511" s="273"/>
      <c r="CT1511" s="267"/>
      <c r="CU1511" s="267"/>
      <c r="CV1511" s="267"/>
      <c r="CW1511" s="267"/>
      <c r="CX1511" s="267"/>
      <c r="CY1511" s="273"/>
      <c r="CZ1511" s="273"/>
      <c r="DA1511" s="267"/>
      <c r="DB1511" s="273"/>
      <c r="DC1511" s="267"/>
      <c r="DD1511" s="267"/>
      <c r="DE1511" s="267"/>
      <c r="DF1511" s="267"/>
      <c r="DG1511" s="267"/>
      <c r="DH1511" s="267"/>
      <c r="DI1511" s="267"/>
      <c r="DJ1511" s="267"/>
      <c r="DK1511" s="267"/>
      <c r="DL1511" s="267"/>
      <c r="DM1511" s="267"/>
      <c r="DN1511" s="267"/>
      <c r="DO1511" s="267"/>
      <c r="DP1511" s="267"/>
      <c r="DQ1511" s="267"/>
      <c r="DR1511" s="267"/>
      <c r="DS1511" s="267"/>
      <c r="DT1511" s="267"/>
      <c r="DU1511" s="267"/>
      <c r="DV1511" s="267"/>
      <c r="DW1511" s="273"/>
      <c r="DX1511" s="273"/>
      <c r="DY1511" s="267"/>
      <c r="DZ1511" s="273"/>
      <c r="EA1511" s="267"/>
      <c r="EB1511" s="267"/>
      <c r="EC1511" s="273"/>
      <c r="ED1511" s="273"/>
      <c r="EE1511" s="267"/>
      <c r="EF1511" s="273"/>
      <c r="EG1511" s="267"/>
      <c r="EH1511" s="267"/>
      <c r="EI1511" s="273"/>
      <c r="EJ1511" s="267"/>
      <c r="EK1511" s="267"/>
      <c r="EL1511" s="267"/>
      <c r="EM1511" s="273"/>
      <c r="EN1511" s="267"/>
      <c r="EO1511" s="273"/>
      <c r="EP1511" s="273"/>
      <c r="EQ1511" s="267"/>
      <c r="ER1511" s="273"/>
      <c r="ES1511" s="267"/>
      <c r="ET1511" s="267"/>
      <c r="EU1511" s="251"/>
      <c r="EV1511" s="251"/>
      <c r="EW1511" s="251"/>
      <c r="EX1511" s="251"/>
      <c r="EY1511" s="251"/>
      <c r="EZ1511" s="251"/>
      <c r="FA1511" s="730" t="s">
        <v>5707</v>
      </c>
      <c r="FB1511" s="730"/>
      <c r="FC1511" s="730"/>
      <c r="FD1511" s="730"/>
    </row>
    <row r="1512">
      <c r="A1512" s="729" t="s">
        <v>5708</v>
      </c>
      <c r="B1512" s="730" t="s">
        <v>5709</v>
      </c>
      <c r="C1512" s="734" t="s">
        <v>42</v>
      </c>
      <c r="D1512" s="730" t="s">
        <v>18</v>
      </c>
      <c r="E1512" s="730" t="s">
        <v>12</v>
      </c>
      <c r="F1512" s="264" t="s">
        <v>283</v>
      </c>
      <c r="G1512" s="730" t="s">
        <v>5710</v>
      </c>
      <c r="H1512" s="730" t="s">
        <v>5395</v>
      </c>
      <c r="I1512" s="730" t="s">
        <v>23</v>
      </c>
      <c r="J1512" s="730" t="s">
        <v>14</v>
      </c>
      <c r="K1512" s="730" t="s">
        <v>60</v>
      </c>
      <c r="L1512" s="730" t="s">
        <v>510</v>
      </c>
      <c r="M1512" s="730" t="s">
        <v>50</v>
      </c>
      <c r="N1512" s="731">
        <v>42604.0</v>
      </c>
      <c r="O1512" s="731">
        <v>42604.0</v>
      </c>
      <c r="P1512" s="267"/>
      <c r="Q1512" s="268"/>
      <c r="R1512" s="268"/>
      <c r="S1512" s="314"/>
      <c r="T1512" s="736">
        <v>246.0</v>
      </c>
      <c r="U1512" s="737">
        <v>3.0</v>
      </c>
      <c r="V1512" s="737">
        <v>0.0</v>
      </c>
      <c r="W1512" s="737">
        <v>0.0</v>
      </c>
      <c r="X1512" s="738">
        <v>3.0</v>
      </c>
      <c r="Y1512" s="737">
        <v>0.0</v>
      </c>
      <c r="Z1512" s="737">
        <v>0.0</v>
      </c>
      <c r="AA1512" s="737">
        <v>0.0</v>
      </c>
      <c r="AB1512" s="738">
        <v>0.0</v>
      </c>
      <c r="AC1512" s="739">
        <v>0.0</v>
      </c>
      <c r="AD1512" s="740" t="s">
        <v>5332</v>
      </c>
      <c r="AE1512" s="267"/>
      <c r="AF1512" s="267"/>
      <c r="AG1512" s="267"/>
      <c r="AH1512" s="267"/>
      <c r="AI1512" s="267"/>
      <c r="AJ1512" s="267"/>
      <c r="AK1512" s="733">
        <v>3.0</v>
      </c>
      <c r="AL1512" s="267"/>
      <c r="AM1512" s="267"/>
      <c r="AN1512" s="267"/>
      <c r="AO1512" s="267"/>
      <c r="AP1512" s="267"/>
      <c r="AQ1512" s="273"/>
      <c r="AR1512" s="273"/>
      <c r="AS1512" s="267"/>
      <c r="AT1512" s="273"/>
      <c r="AU1512" s="267"/>
      <c r="AV1512" s="267"/>
      <c r="AW1512" s="267"/>
      <c r="AX1512" s="267"/>
      <c r="AY1512" s="267"/>
      <c r="AZ1512" s="273"/>
      <c r="BA1512" s="273"/>
      <c r="BB1512" s="267"/>
      <c r="BC1512" s="267"/>
      <c r="BD1512" s="267"/>
      <c r="BE1512" s="267"/>
      <c r="BF1512" s="267"/>
      <c r="BG1512" s="273"/>
      <c r="BH1512" s="267"/>
      <c r="BI1512" s="267"/>
      <c r="BJ1512" s="267"/>
      <c r="BK1512" s="267"/>
      <c r="BL1512" s="267"/>
      <c r="BM1512" s="267"/>
      <c r="BN1512" s="267"/>
      <c r="BO1512" s="273"/>
      <c r="BP1512" s="267"/>
      <c r="BQ1512" s="267"/>
      <c r="BR1512" s="267"/>
      <c r="BS1512" s="267"/>
      <c r="BT1512" s="267"/>
      <c r="BU1512" s="273"/>
      <c r="BV1512" s="267"/>
      <c r="BW1512" s="267"/>
      <c r="BX1512" s="273"/>
      <c r="BY1512" s="267"/>
      <c r="BZ1512" s="267"/>
      <c r="CA1512" s="273"/>
      <c r="CB1512" s="267"/>
      <c r="CC1512" s="267"/>
      <c r="CD1512" s="273"/>
      <c r="CE1512" s="267"/>
      <c r="CF1512" s="267"/>
      <c r="CG1512" s="267"/>
      <c r="CH1512" s="267"/>
      <c r="CI1512" s="267"/>
      <c r="CJ1512" s="267"/>
      <c r="CK1512" s="267"/>
      <c r="CL1512" s="267"/>
      <c r="CM1512" s="267"/>
      <c r="CN1512" s="267"/>
      <c r="CO1512" s="267"/>
      <c r="CP1512" s="267"/>
      <c r="CQ1512" s="267"/>
      <c r="CR1512" s="267"/>
      <c r="CS1512" s="273"/>
      <c r="CT1512" s="267"/>
      <c r="CU1512" s="267"/>
      <c r="CV1512" s="267"/>
      <c r="CW1512" s="267"/>
      <c r="CX1512" s="267"/>
      <c r="CY1512" s="273"/>
      <c r="CZ1512" s="273"/>
      <c r="DA1512" s="267"/>
      <c r="DB1512" s="273"/>
      <c r="DC1512" s="267"/>
      <c r="DD1512" s="267"/>
      <c r="DE1512" s="267"/>
      <c r="DF1512" s="267"/>
      <c r="DG1512" s="267"/>
      <c r="DH1512" s="267"/>
      <c r="DI1512" s="267"/>
      <c r="DJ1512" s="267"/>
      <c r="DK1512" s="267"/>
      <c r="DL1512" s="267"/>
      <c r="DM1512" s="267"/>
      <c r="DN1512" s="267"/>
      <c r="DO1512" s="267"/>
      <c r="DP1512" s="267"/>
      <c r="DQ1512" s="267"/>
      <c r="DR1512" s="267"/>
      <c r="DS1512" s="267"/>
      <c r="DT1512" s="267"/>
      <c r="DU1512" s="267"/>
      <c r="DV1512" s="267"/>
      <c r="DW1512" s="273"/>
      <c r="DX1512" s="273"/>
      <c r="DY1512" s="267"/>
      <c r="DZ1512" s="273"/>
      <c r="EA1512" s="267"/>
      <c r="EB1512" s="267"/>
      <c r="EC1512" s="273"/>
      <c r="ED1512" s="273"/>
      <c r="EE1512" s="267"/>
      <c r="EF1512" s="273"/>
      <c r="EG1512" s="267"/>
      <c r="EH1512" s="267"/>
      <c r="EI1512" s="273"/>
      <c r="EJ1512" s="267"/>
      <c r="EK1512" s="267"/>
      <c r="EL1512" s="267"/>
      <c r="EM1512" s="273"/>
      <c r="EN1512" s="267"/>
      <c r="EO1512" s="273"/>
      <c r="EP1512" s="273"/>
      <c r="EQ1512" s="267"/>
      <c r="ER1512" s="273"/>
      <c r="ES1512" s="267"/>
      <c r="ET1512" s="267"/>
      <c r="EU1512" s="251"/>
      <c r="EV1512" s="251"/>
      <c r="EW1512" s="251"/>
      <c r="EX1512" s="251"/>
      <c r="EY1512" s="251"/>
      <c r="EZ1512" s="251"/>
      <c r="FA1512" s="730" t="s">
        <v>5711</v>
      </c>
      <c r="FB1512" s="730"/>
      <c r="FC1512" s="730"/>
      <c r="FD1512" s="730"/>
    </row>
    <row r="1513">
      <c r="A1513" s="729" t="s">
        <v>5712</v>
      </c>
      <c r="B1513" s="730" t="s">
        <v>5713</v>
      </c>
      <c r="C1513" s="734" t="s">
        <v>8</v>
      </c>
      <c r="D1513" s="730" t="s">
        <v>18</v>
      </c>
      <c r="E1513" s="730" t="s">
        <v>12</v>
      </c>
      <c r="F1513" s="264" t="s">
        <v>283</v>
      </c>
      <c r="G1513" s="730" t="s">
        <v>5714</v>
      </c>
      <c r="H1513" s="730" t="s">
        <v>1143</v>
      </c>
      <c r="I1513" s="730" t="s">
        <v>23</v>
      </c>
      <c r="J1513" s="730" t="s">
        <v>14</v>
      </c>
      <c r="K1513" s="730" t="s">
        <v>60</v>
      </c>
      <c r="L1513" s="730" t="s">
        <v>273</v>
      </c>
      <c r="M1513" s="730" t="s">
        <v>50</v>
      </c>
      <c r="N1513" s="731">
        <v>42529.0</v>
      </c>
      <c r="O1513" s="274"/>
      <c r="P1513" s="267"/>
      <c r="Q1513" s="268"/>
      <c r="R1513" s="268"/>
      <c r="S1513" s="314"/>
      <c r="T1513" s="736">
        <v>321.0</v>
      </c>
      <c r="U1513" s="737">
        <v>4.0</v>
      </c>
      <c r="V1513" s="737">
        <v>0.0</v>
      </c>
      <c r="W1513" s="737">
        <v>0.0</v>
      </c>
      <c r="X1513" s="738">
        <v>4.0</v>
      </c>
      <c r="Y1513" s="737">
        <v>3.0</v>
      </c>
      <c r="Z1513" s="737">
        <v>2.0</v>
      </c>
      <c r="AA1513" s="737">
        <v>0.0</v>
      </c>
      <c r="AB1513" s="738">
        <v>5.0</v>
      </c>
      <c r="AC1513" s="739">
        <v>0.75</v>
      </c>
      <c r="AD1513" s="740" t="s">
        <v>5332</v>
      </c>
      <c r="AE1513" s="732">
        <v>1.0</v>
      </c>
      <c r="AF1513" s="267"/>
      <c r="AG1513" s="267"/>
      <c r="AH1513" s="732">
        <v>1.0</v>
      </c>
      <c r="AI1513" s="267"/>
      <c r="AJ1513" s="267"/>
      <c r="AK1513" s="733">
        <v>2.0</v>
      </c>
      <c r="AL1513" s="267"/>
      <c r="AM1513" s="267"/>
      <c r="AN1513" s="732">
        <v>1.0</v>
      </c>
      <c r="AO1513" s="267"/>
      <c r="AP1513" s="267"/>
      <c r="AQ1513" s="273"/>
      <c r="AR1513" s="273"/>
      <c r="AS1513" s="267"/>
      <c r="AT1513" s="733">
        <v>1.0</v>
      </c>
      <c r="AU1513" s="732">
        <v>2.0</v>
      </c>
      <c r="AV1513" s="267"/>
      <c r="AW1513" s="267"/>
      <c r="AX1513" s="267"/>
      <c r="AY1513" s="267"/>
      <c r="AZ1513" s="273"/>
      <c r="BA1513" s="273"/>
      <c r="BB1513" s="267"/>
      <c r="BC1513" s="267"/>
      <c r="BD1513" s="267"/>
      <c r="BE1513" s="267"/>
      <c r="BF1513" s="267"/>
      <c r="BG1513" s="273"/>
      <c r="BH1513" s="267"/>
      <c r="BI1513" s="732">
        <v>1.0</v>
      </c>
      <c r="BJ1513" s="267"/>
      <c r="BK1513" s="267"/>
      <c r="BL1513" s="267"/>
      <c r="BM1513" s="267"/>
      <c r="BN1513" s="267"/>
      <c r="BO1513" s="273"/>
      <c r="BP1513" s="267"/>
      <c r="BQ1513" s="267"/>
      <c r="BR1513" s="267"/>
      <c r="BS1513" s="267"/>
      <c r="BT1513" s="267"/>
      <c r="BU1513" s="273"/>
      <c r="BV1513" s="267"/>
      <c r="BW1513" s="267"/>
      <c r="BX1513" s="273"/>
      <c r="BY1513" s="267"/>
      <c r="BZ1513" s="267"/>
      <c r="CA1513" s="273"/>
      <c r="CB1513" s="267"/>
      <c r="CC1513" s="267"/>
      <c r="CD1513" s="273"/>
      <c r="CE1513" s="267"/>
      <c r="CF1513" s="267"/>
      <c r="CG1513" s="267"/>
      <c r="CH1513" s="267"/>
      <c r="CI1513" s="267"/>
      <c r="CJ1513" s="267"/>
      <c r="CK1513" s="267"/>
      <c r="CL1513" s="267"/>
      <c r="CM1513" s="267"/>
      <c r="CN1513" s="267"/>
      <c r="CO1513" s="267"/>
      <c r="CP1513" s="267"/>
      <c r="CQ1513" s="267"/>
      <c r="CR1513" s="267"/>
      <c r="CS1513" s="273"/>
      <c r="CT1513" s="267"/>
      <c r="CU1513" s="267"/>
      <c r="CV1513" s="267"/>
      <c r="CW1513" s="267"/>
      <c r="CX1513" s="267"/>
      <c r="CY1513" s="273"/>
      <c r="CZ1513" s="273"/>
      <c r="DA1513" s="267"/>
      <c r="DB1513" s="273"/>
      <c r="DC1513" s="267"/>
      <c r="DD1513" s="267"/>
      <c r="DE1513" s="267"/>
      <c r="DF1513" s="267"/>
      <c r="DG1513" s="267"/>
      <c r="DH1513" s="267"/>
      <c r="DI1513" s="267"/>
      <c r="DJ1513" s="267"/>
      <c r="DK1513" s="267"/>
      <c r="DL1513" s="267"/>
      <c r="DM1513" s="267"/>
      <c r="DN1513" s="267"/>
      <c r="DO1513" s="267"/>
      <c r="DP1513" s="267"/>
      <c r="DQ1513" s="267"/>
      <c r="DR1513" s="267"/>
      <c r="DS1513" s="267"/>
      <c r="DT1513" s="267"/>
      <c r="DU1513" s="267"/>
      <c r="DV1513" s="267"/>
      <c r="DW1513" s="273"/>
      <c r="DX1513" s="273"/>
      <c r="DY1513" s="267"/>
      <c r="DZ1513" s="273"/>
      <c r="EA1513" s="267"/>
      <c r="EB1513" s="267"/>
      <c r="EC1513" s="273"/>
      <c r="ED1513" s="273"/>
      <c r="EE1513" s="267"/>
      <c r="EF1513" s="273"/>
      <c r="EG1513" s="267"/>
      <c r="EH1513" s="267"/>
      <c r="EI1513" s="273"/>
      <c r="EJ1513" s="267"/>
      <c r="EK1513" s="267"/>
      <c r="EL1513" s="267"/>
      <c r="EM1513" s="273"/>
      <c r="EN1513" s="267"/>
      <c r="EO1513" s="273"/>
      <c r="EP1513" s="273"/>
      <c r="EQ1513" s="267"/>
      <c r="ER1513" s="273"/>
      <c r="ES1513" s="267"/>
      <c r="ET1513" s="267"/>
      <c r="EU1513" s="251"/>
      <c r="EV1513" s="251"/>
      <c r="EW1513" s="251"/>
      <c r="EX1513" s="251"/>
      <c r="EY1513" s="251"/>
      <c r="EZ1513" s="251"/>
      <c r="FA1513" s="730" t="s">
        <v>5715</v>
      </c>
      <c r="FB1513" s="730"/>
      <c r="FC1513" s="730"/>
      <c r="FD1513" s="730"/>
    </row>
    <row r="1514">
      <c r="A1514" s="729" t="s">
        <v>5716</v>
      </c>
      <c r="B1514" s="730" t="s">
        <v>5717</v>
      </c>
      <c r="C1514" s="734" t="s">
        <v>8</v>
      </c>
      <c r="D1514" s="730" t="s">
        <v>18</v>
      </c>
      <c r="E1514" s="730" t="s">
        <v>12</v>
      </c>
      <c r="F1514" s="264" t="s">
        <v>283</v>
      </c>
      <c r="G1514" s="730" t="s">
        <v>5718</v>
      </c>
      <c r="H1514" s="730" t="s">
        <v>1123</v>
      </c>
      <c r="I1514" s="730" t="s">
        <v>23</v>
      </c>
      <c r="J1514" s="730" t="s">
        <v>14</v>
      </c>
      <c r="K1514" s="730" t="s">
        <v>60</v>
      </c>
      <c r="L1514" s="730" t="s">
        <v>273</v>
      </c>
      <c r="M1514" s="730" t="s">
        <v>50</v>
      </c>
      <c r="N1514" s="731">
        <v>42485.0</v>
      </c>
      <c r="O1514" s="731">
        <v>42485.0</v>
      </c>
      <c r="P1514" s="267"/>
      <c r="Q1514" s="268"/>
      <c r="R1514" s="268"/>
      <c r="S1514" s="314"/>
      <c r="T1514" s="736">
        <v>365.0</v>
      </c>
      <c r="U1514" s="737">
        <v>4.0</v>
      </c>
      <c r="V1514" s="737">
        <v>1.0</v>
      </c>
      <c r="W1514" s="737">
        <v>0.0</v>
      </c>
      <c r="X1514" s="738">
        <v>5.0</v>
      </c>
      <c r="Y1514" s="737">
        <v>8.0</v>
      </c>
      <c r="Z1514" s="737">
        <v>3.0</v>
      </c>
      <c r="AA1514" s="737">
        <v>0.0</v>
      </c>
      <c r="AB1514" s="738">
        <v>11.0</v>
      </c>
      <c r="AC1514" s="739">
        <v>1.6</v>
      </c>
      <c r="AD1514" s="740" t="s">
        <v>5332</v>
      </c>
      <c r="AE1514" s="732">
        <v>1.0</v>
      </c>
      <c r="AF1514" s="267"/>
      <c r="AG1514" s="267"/>
      <c r="AH1514" s="267"/>
      <c r="AI1514" s="267"/>
      <c r="AJ1514" s="267"/>
      <c r="AK1514" s="733">
        <v>1.0</v>
      </c>
      <c r="AL1514" s="732">
        <v>1.0</v>
      </c>
      <c r="AM1514" s="267"/>
      <c r="AN1514" s="267"/>
      <c r="AO1514" s="267"/>
      <c r="AP1514" s="267"/>
      <c r="AQ1514" s="733">
        <v>1.0</v>
      </c>
      <c r="AR1514" s="273"/>
      <c r="AS1514" s="267"/>
      <c r="AT1514" s="733">
        <v>3.0</v>
      </c>
      <c r="AU1514" s="267"/>
      <c r="AV1514" s="267"/>
      <c r="AW1514" s="732">
        <v>1.0</v>
      </c>
      <c r="AX1514" s="267"/>
      <c r="AY1514" s="267"/>
      <c r="AZ1514" s="733">
        <v>1.0</v>
      </c>
      <c r="BA1514" s="273"/>
      <c r="BB1514" s="267"/>
      <c r="BC1514" s="267"/>
      <c r="BD1514" s="267"/>
      <c r="BE1514" s="267"/>
      <c r="BF1514" s="267"/>
      <c r="BG1514" s="273"/>
      <c r="BH1514" s="267"/>
      <c r="BI1514" s="267"/>
      <c r="BJ1514" s="267"/>
      <c r="BK1514" s="267"/>
      <c r="BL1514" s="732">
        <v>3.0</v>
      </c>
      <c r="BM1514" s="267"/>
      <c r="BN1514" s="267"/>
      <c r="BO1514" s="273"/>
      <c r="BP1514" s="267"/>
      <c r="BQ1514" s="267"/>
      <c r="BR1514" s="267"/>
      <c r="BS1514" s="267"/>
      <c r="BT1514" s="267"/>
      <c r="BU1514" s="273"/>
      <c r="BV1514" s="267"/>
      <c r="BW1514" s="267"/>
      <c r="BX1514" s="273"/>
      <c r="BY1514" s="732">
        <v>3.0</v>
      </c>
      <c r="BZ1514" s="267"/>
      <c r="CA1514" s="273"/>
      <c r="CB1514" s="267"/>
      <c r="CC1514" s="267"/>
      <c r="CD1514" s="733">
        <v>1.0</v>
      </c>
      <c r="CE1514" s="267"/>
      <c r="CF1514" s="267"/>
      <c r="CG1514" s="267"/>
      <c r="CH1514" s="267"/>
      <c r="CI1514" s="267"/>
      <c r="CJ1514" s="267"/>
      <c r="CK1514" s="267"/>
      <c r="CL1514" s="267"/>
      <c r="CM1514" s="267"/>
      <c r="CN1514" s="267"/>
      <c r="CO1514" s="267"/>
      <c r="CP1514" s="267"/>
      <c r="CQ1514" s="267"/>
      <c r="CR1514" s="267"/>
      <c r="CS1514" s="273"/>
      <c r="CT1514" s="267"/>
      <c r="CU1514" s="267"/>
      <c r="CV1514" s="267"/>
      <c r="CW1514" s="267"/>
      <c r="CX1514" s="267"/>
      <c r="CY1514" s="273"/>
      <c r="CZ1514" s="273"/>
      <c r="DA1514" s="267"/>
      <c r="DB1514" s="273"/>
      <c r="DC1514" s="267"/>
      <c r="DD1514" s="267"/>
      <c r="DE1514" s="267"/>
      <c r="DF1514" s="267"/>
      <c r="DG1514" s="267"/>
      <c r="DH1514" s="267"/>
      <c r="DI1514" s="267"/>
      <c r="DJ1514" s="267"/>
      <c r="DK1514" s="267"/>
      <c r="DL1514" s="267"/>
      <c r="DM1514" s="267"/>
      <c r="DN1514" s="267"/>
      <c r="DO1514" s="267"/>
      <c r="DP1514" s="267"/>
      <c r="DQ1514" s="267"/>
      <c r="DR1514" s="267"/>
      <c r="DS1514" s="267"/>
      <c r="DT1514" s="267"/>
      <c r="DU1514" s="267"/>
      <c r="DV1514" s="267"/>
      <c r="DW1514" s="273"/>
      <c r="DX1514" s="273"/>
      <c r="DY1514" s="267"/>
      <c r="DZ1514" s="273"/>
      <c r="EA1514" s="267"/>
      <c r="EB1514" s="267"/>
      <c r="EC1514" s="273"/>
      <c r="ED1514" s="273"/>
      <c r="EE1514" s="267"/>
      <c r="EF1514" s="273"/>
      <c r="EG1514" s="267"/>
      <c r="EH1514" s="267"/>
      <c r="EI1514" s="273"/>
      <c r="EJ1514" s="267"/>
      <c r="EK1514" s="267"/>
      <c r="EL1514" s="267"/>
      <c r="EM1514" s="273"/>
      <c r="EN1514" s="267"/>
      <c r="EO1514" s="273"/>
      <c r="EP1514" s="273"/>
      <c r="EQ1514" s="267"/>
      <c r="ER1514" s="273"/>
      <c r="ES1514" s="267"/>
      <c r="ET1514" s="267"/>
      <c r="EU1514" s="251"/>
      <c r="EV1514" s="251"/>
      <c r="EW1514" s="251"/>
      <c r="EX1514" s="251"/>
      <c r="EY1514" s="251"/>
      <c r="EZ1514" s="251"/>
      <c r="FA1514" s="730" t="s">
        <v>5719</v>
      </c>
      <c r="FB1514" s="730"/>
      <c r="FC1514" s="730"/>
      <c r="FD1514" s="730"/>
    </row>
    <row r="1515">
      <c r="A1515" s="729" t="s">
        <v>5720</v>
      </c>
      <c r="B1515" s="730" t="s">
        <v>1131</v>
      </c>
      <c r="C1515" s="734" t="s">
        <v>42</v>
      </c>
      <c r="D1515" s="730" t="s">
        <v>18</v>
      </c>
      <c r="E1515" s="730" t="s">
        <v>12</v>
      </c>
      <c r="F1515" s="264" t="s">
        <v>283</v>
      </c>
      <c r="G1515" s="730" t="s">
        <v>5721</v>
      </c>
      <c r="H1515" s="730" t="s">
        <v>5722</v>
      </c>
      <c r="I1515" s="730" t="s">
        <v>23</v>
      </c>
      <c r="J1515" s="730" t="s">
        <v>14</v>
      </c>
      <c r="K1515" s="730" t="s">
        <v>60</v>
      </c>
      <c r="L1515" s="730" t="s">
        <v>510</v>
      </c>
      <c r="M1515" s="730" t="s">
        <v>50</v>
      </c>
      <c r="N1515" s="731">
        <v>42615.0</v>
      </c>
      <c r="O1515" s="731">
        <v>42615.0</v>
      </c>
      <c r="P1515" s="267"/>
      <c r="Q1515" s="268"/>
      <c r="R1515" s="268"/>
      <c r="S1515" s="314"/>
      <c r="T1515" s="736">
        <v>235.0</v>
      </c>
      <c r="U1515" s="737">
        <v>4.0</v>
      </c>
      <c r="V1515" s="737">
        <v>2.0</v>
      </c>
      <c r="W1515" s="737">
        <v>0.0</v>
      </c>
      <c r="X1515" s="738">
        <v>6.0</v>
      </c>
      <c r="Y1515" s="737">
        <v>6.0</v>
      </c>
      <c r="Z1515" s="737">
        <v>0.0</v>
      </c>
      <c r="AA1515" s="737">
        <v>0.0</v>
      </c>
      <c r="AB1515" s="738">
        <v>6.0</v>
      </c>
      <c r="AC1515" s="739">
        <v>1.0</v>
      </c>
      <c r="AD1515" s="740" t="s">
        <v>5332</v>
      </c>
      <c r="AE1515" s="267"/>
      <c r="AF1515" s="267"/>
      <c r="AG1515" s="267"/>
      <c r="AH1515" s="732">
        <v>1.0</v>
      </c>
      <c r="AI1515" s="267"/>
      <c r="AJ1515" s="267"/>
      <c r="AK1515" s="733">
        <v>2.0</v>
      </c>
      <c r="AL1515" s="267"/>
      <c r="AM1515" s="267"/>
      <c r="AN1515" s="732">
        <v>1.0</v>
      </c>
      <c r="AO1515" s="267"/>
      <c r="AP1515" s="267"/>
      <c r="AQ1515" s="733">
        <v>2.0</v>
      </c>
      <c r="AR1515" s="733">
        <v>2.0</v>
      </c>
      <c r="AS1515" s="267"/>
      <c r="AT1515" s="733">
        <v>2.0</v>
      </c>
      <c r="AU1515" s="267"/>
      <c r="AV1515" s="267"/>
      <c r="AW1515" s="267"/>
      <c r="AX1515" s="267"/>
      <c r="AY1515" s="267"/>
      <c r="AZ1515" s="733">
        <v>2.0</v>
      </c>
      <c r="BA1515" s="273"/>
      <c r="BB1515" s="267"/>
      <c r="BC1515" s="267"/>
      <c r="BD1515" s="267"/>
      <c r="BE1515" s="267"/>
      <c r="BF1515" s="267"/>
      <c r="BG1515" s="273"/>
      <c r="BH1515" s="267"/>
      <c r="BI1515" s="267"/>
      <c r="BJ1515" s="267"/>
      <c r="BK1515" s="267"/>
      <c r="BL1515" s="267"/>
      <c r="BM1515" s="267"/>
      <c r="BN1515" s="267"/>
      <c r="BO1515" s="273"/>
      <c r="BP1515" s="267"/>
      <c r="BQ1515" s="267"/>
      <c r="BR1515" s="267"/>
      <c r="BS1515" s="267"/>
      <c r="BT1515" s="267"/>
      <c r="BU1515" s="273"/>
      <c r="BV1515" s="267"/>
      <c r="BW1515" s="267"/>
      <c r="BX1515" s="273"/>
      <c r="BY1515" s="267"/>
      <c r="BZ1515" s="267"/>
      <c r="CA1515" s="273"/>
      <c r="CB1515" s="267"/>
      <c r="CC1515" s="267"/>
      <c r="CD1515" s="273"/>
      <c r="CE1515" s="267"/>
      <c r="CF1515" s="267"/>
      <c r="CG1515" s="267"/>
      <c r="CH1515" s="267"/>
      <c r="CI1515" s="267"/>
      <c r="CJ1515" s="267"/>
      <c r="CK1515" s="267"/>
      <c r="CL1515" s="267"/>
      <c r="CM1515" s="267"/>
      <c r="CN1515" s="267"/>
      <c r="CO1515" s="267"/>
      <c r="CP1515" s="267"/>
      <c r="CQ1515" s="267"/>
      <c r="CR1515" s="267"/>
      <c r="CS1515" s="273"/>
      <c r="CT1515" s="267"/>
      <c r="CU1515" s="267"/>
      <c r="CV1515" s="267"/>
      <c r="CW1515" s="267"/>
      <c r="CX1515" s="267"/>
      <c r="CY1515" s="273"/>
      <c r="CZ1515" s="273"/>
      <c r="DA1515" s="267"/>
      <c r="DB1515" s="273"/>
      <c r="DC1515" s="267"/>
      <c r="DD1515" s="267"/>
      <c r="DE1515" s="267"/>
      <c r="DF1515" s="267"/>
      <c r="DG1515" s="267"/>
      <c r="DH1515" s="267"/>
      <c r="DI1515" s="267"/>
      <c r="DJ1515" s="267"/>
      <c r="DK1515" s="267"/>
      <c r="DL1515" s="267"/>
      <c r="DM1515" s="267"/>
      <c r="DN1515" s="267"/>
      <c r="DO1515" s="267"/>
      <c r="DP1515" s="267"/>
      <c r="DQ1515" s="267"/>
      <c r="DR1515" s="267"/>
      <c r="DS1515" s="267"/>
      <c r="DT1515" s="267"/>
      <c r="DU1515" s="267"/>
      <c r="DV1515" s="267"/>
      <c r="DW1515" s="273"/>
      <c r="DX1515" s="273"/>
      <c r="DY1515" s="267"/>
      <c r="DZ1515" s="273"/>
      <c r="EA1515" s="267"/>
      <c r="EB1515" s="267"/>
      <c r="EC1515" s="273"/>
      <c r="ED1515" s="273"/>
      <c r="EE1515" s="267"/>
      <c r="EF1515" s="273"/>
      <c r="EG1515" s="267"/>
      <c r="EH1515" s="267"/>
      <c r="EI1515" s="273"/>
      <c r="EJ1515" s="267"/>
      <c r="EK1515" s="267"/>
      <c r="EL1515" s="267"/>
      <c r="EM1515" s="273"/>
      <c r="EN1515" s="267"/>
      <c r="EO1515" s="273"/>
      <c r="EP1515" s="273"/>
      <c r="EQ1515" s="267"/>
      <c r="ER1515" s="273"/>
      <c r="ES1515" s="267"/>
      <c r="ET1515" s="267"/>
      <c r="EU1515" s="251"/>
      <c r="EV1515" s="251"/>
      <c r="EW1515" s="251"/>
      <c r="EX1515" s="251"/>
      <c r="EY1515" s="251"/>
      <c r="EZ1515" s="251"/>
      <c r="FA1515" s="730" t="s">
        <v>5723</v>
      </c>
      <c r="FB1515" s="730"/>
      <c r="FC1515" s="730"/>
      <c r="FD1515" s="730"/>
    </row>
    <row r="1516">
      <c r="A1516" s="729" t="s">
        <v>5724</v>
      </c>
      <c r="B1516" s="730" t="s">
        <v>5725</v>
      </c>
      <c r="C1516" s="734" t="s">
        <v>42</v>
      </c>
      <c r="D1516" s="730" t="s">
        <v>18</v>
      </c>
      <c r="E1516" s="730" t="s">
        <v>12</v>
      </c>
      <c r="F1516" s="264" t="s">
        <v>283</v>
      </c>
      <c r="G1516" s="730" t="s">
        <v>5726</v>
      </c>
      <c r="H1516" s="730" t="s">
        <v>5722</v>
      </c>
      <c r="I1516" s="730" t="s">
        <v>23</v>
      </c>
      <c r="J1516" s="730" t="s">
        <v>14</v>
      </c>
      <c r="K1516" s="730" t="s">
        <v>60</v>
      </c>
      <c r="L1516" s="730" t="s">
        <v>510</v>
      </c>
      <c r="M1516" s="730" t="s">
        <v>50</v>
      </c>
      <c r="N1516" s="731">
        <v>42599.0</v>
      </c>
      <c r="O1516" s="731">
        <v>42599.0</v>
      </c>
      <c r="P1516" s="267"/>
      <c r="Q1516" s="268"/>
      <c r="R1516" s="268"/>
      <c r="S1516" s="314"/>
      <c r="T1516" s="736">
        <v>251.0</v>
      </c>
      <c r="U1516" s="737">
        <v>1.0</v>
      </c>
      <c r="V1516" s="737">
        <v>2.0</v>
      </c>
      <c r="W1516" s="737">
        <v>0.0</v>
      </c>
      <c r="X1516" s="738">
        <v>3.0</v>
      </c>
      <c r="Y1516" s="737">
        <v>2.0</v>
      </c>
      <c r="Z1516" s="737">
        <v>3.0</v>
      </c>
      <c r="AA1516" s="737">
        <v>0.0</v>
      </c>
      <c r="AB1516" s="738">
        <v>5.0</v>
      </c>
      <c r="AC1516" s="739">
        <v>0.67</v>
      </c>
      <c r="AD1516" s="740" t="s">
        <v>5332</v>
      </c>
      <c r="AE1516" s="267"/>
      <c r="AF1516" s="267"/>
      <c r="AG1516" s="267"/>
      <c r="AH1516" s="267"/>
      <c r="AI1516" s="267"/>
      <c r="AJ1516" s="267"/>
      <c r="AK1516" s="273"/>
      <c r="AL1516" s="732">
        <v>2.0</v>
      </c>
      <c r="AM1516" s="267"/>
      <c r="AN1516" s="732">
        <v>1.0</v>
      </c>
      <c r="AO1516" s="267"/>
      <c r="AP1516" s="267"/>
      <c r="AQ1516" s="273"/>
      <c r="AR1516" s="273"/>
      <c r="AS1516" s="267"/>
      <c r="AT1516" s="273"/>
      <c r="AU1516" s="267"/>
      <c r="AV1516" s="267"/>
      <c r="AW1516" s="732">
        <v>1.0</v>
      </c>
      <c r="AX1516" s="267"/>
      <c r="AY1516" s="267"/>
      <c r="AZ1516" s="273"/>
      <c r="BA1516" s="733">
        <v>1.0</v>
      </c>
      <c r="BB1516" s="267"/>
      <c r="BC1516" s="267"/>
      <c r="BD1516" s="267"/>
      <c r="BE1516" s="267"/>
      <c r="BF1516" s="732">
        <v>1.0</v>
      </c>
      <c r="BG1516" s="733">
        <v>1.0</v>
      </c>
      <c r="BH1516" s="267"/>
      <c r="BI1516" s="267"/>
      <c r="BJ1516" s="267"/>
      <c r="BK1516" s="267"/>
      <c r="BL1516" s="267"/>
      <c r="BM1516" s="732">
        <v>1.0</v>
      </c>
      <c r="BN1516" s="267"/>
      <c r="BO1516" s="273"/>
      <c r="BP1516" s="267"/>
      <c r="BQ1516" s="267"/>
      <c r="BR1516" s="267"/>
      <c r="BS1516" s="267"/>
      <c r="BT1516" s="267"/>
      <c r="BU1516" s="273"/>
      <c r="BV1516" s="267"/>
      <c r="BW1516" s="267"/>
      <c r="BX1516" s="273"/>
      <c r="BY1516" s="267"/>
      <c r="BZ1516" s="267"/>
      <c r="CA1516" s="273"/>
      <c r="CB1516" s="267"/>
      <c r="CC1516" s="267"/>
      <c r="CD1516" s="273"/>
      <c r="CE1516" s="267"/>
      <c r="CF1516" s="267"/>
      <c r="CG1516" s="267"/>
      <c r="CH1516" s="267"/>
      <c r="CI1516" s="267"/>
      <c r="CJ1516" s="267"/>
      <c r="CK1516" s="267"/>
      <c r="CL1516" s="267"/>
      <c r="CM1516" s="267"/>
      <c r="CN1516" s="267"/>
      <c r="CO1516" s="267"/>
      <c r="CP1516" s="267"/>
      <c r="CQ1516" s="267"/>
      <c r="CR1516" s="267"/>
      <c r="CS1516" s="273"/>
      <c r="CT1516" s="267"/>
      <c r="CU1516" s="267"/>
      <c r="CV1516" s="267"/>
      <c r="CW1516" s="267"/>
      <c r="CX1516" s="267"/>
      <c r="CY1516" s="273"/>
      <c r="CZ1516" s="273"/>
      <c r="DA1516" s="267"/>
      <c r="DB1516" s="273"/>
      <c r="DC1516" s="267"/>
      <c r="DD1516" s="267"/>
      <c r="DE1516" s="267"/>
      <c r="DF1516" s="267"/>
      <c r="DG1516" s="267"/>
      <c r="DH1516" s="267"/>
      <c r="DI1516" s="267"/>
      <c r="DJ1516" s="267"/>
      <c r="DK1516" s="267"/>
      <c r="DL1516" s="267"/>
      <c r="DM1516" s="267"/>
      <c r="DN1516" s="267"/>
      <c r="DO1516" s="267"/>
      <c r="DP1516" s="267"/>
      <c r="DQ1516" s="267"/>
      <c r="DR1516" s="267"/>
      <c r="DS1516" s="267"/>
      <c r="DT1516" s="267"/>
      <c r="DU1516" s="267"/>
      <c r="DV1516" s="267"/>
      <c r="DW1516" s="273"/>
      <c r="DX1516" s="273"/>
      <c r="DY1516" s="267"/>
      <c r="DZ1516" s="273"/>
      <c r="EA1516" s="267"/>
      <c r="EB1516" s="267"/>
      <c r="EC1516" s="273"/>
      <c r="ED1516" s="273"/>
      <c r="EE1516" s="267"/>
      <c r="EF1516" s="273"/>
      <c r="EG1516" s="267"/>
      <c r="EH1516" s="267"/>
      <c r="EI1516" s="273"/>
      <c r="EJ1516" s="267"/>
      <c r="EK1516" s="267"/>
      <c r="EL1516" s="267"/>
      <c r="EM1516" s="273"/>
      <c r="EN1516" s="267"/>
      <c r="EO1516" s="273"/>
      <c r="EP1516" s="273"/>
      <c r="EQ1516" s="267"/>
      <c r="ER1516" s="273"/>
      <c r="ES1516" s="267"/>
      <c r="ET1516" s="267"/>
      <c r="EU1516" s="251"/>
      <c r="EV1516" s="251"/>
      <c r="EW1516" s="251"/>
      <c r="EX1516" s="251"/>
      <c r="EY1516" s="251"/>
      <c r="EZ1516" s="251"/>
      <c r="FA1516" s="730" t="s">
        <v>5727</v>
      </c>
      <c r="FB1516" s="730"/>
      <c r="FC1516" s="730"/>
      <c r="FD1516" s="730"/>
    </row>
    <row r="1517">
      <c r="A1517" s="729" t="s">
        <v>5728</v>
      </c>
      <c r="B1517" s="730" t="s">
        <v>5729</v>
      </c>
      <c r="C1517" s="734" t="s">
        <v>104</v>
      </c>
      <c r="D1517" s="730" t="s">
        <v>18</v>
      </c>
      <c r="E1517" s="730" t="s">
        <v>12</v>
      </c>
      <c r="F1517" s="264" t="s">
        <v>283</v>
      </c>
      <c r="G1517" s="730" t="s">
        <v>1173</v>
      </c>
      <c r="H1517" s="730" t="s">
        <v>1162</v>
      </c>
      <c r="I1517" s="730" t="s">
        <v>23</v>
      </c>
      <c r="J1517" s="730" t="s">
        <v>14</v>
      </c>
      <c r="K1517" s="730" t="s">
        <v>60</v>
      </c>
      <c r="L1517" s="730" t="s">
        <v>540</v>
      </c>
      <c r="M1517" s="730" t="s">
        <v>50</v>
      </c>
      <c r="N1517" s="731">
        <v>42592.0</v>
      </c>
      <c r="O1517" s="731">
        <v>42592.0</v>
      </c>
      <c r="P1517" s="267"/>
      <c r="Q1517" s="268"/>
      <c r="R1517" s="268"/>
      <c r="S1517" s="314"/>
      <c r="T1517" s="736">
        <v>258.0</v>
      </c>
      <c r="U1517" s="737">
        <v>4.0</v>
      </c>
      <c r="V1517" s="737">
        <v>0.0</v>
      </c>
      <c r="W1517" s="737">
        <v>0.0</v>
      </c>
      <c r="X1517" s="738">
        <v>4.0</v>
      </c>
      <c r="Y1517" s="737">
        <v>7.0</v>
      </c>
      <c r="Z1517" s="737">
        <v>2.0</v>
      </c>
      <c r="AA1517" s="737">
        <v>0.0</v>
      </c>
      <c r="AB1517" s="738">
        <v>9.0</v>
      </c>
      <c r="AC1517" s="739">
        <v>1.75</v>
      </c>
      <c r="AD1517" s="740" t="s">
        <v>5332</v>
      </c>
      <c r="AE1517" s="732">
        <v>3.0</v>
      </c>
      <c r="AF1517" s="267"/>
      <c r="AG1517" s="267"/>
      <c r="AH1517" s="267"/>
      <c r="AI1517" s="267"/>
      <c r="AJ1517" s="267"/>
      <c r="AK1517" s="733">
        <v>1.0</v>
      </c>
      <c r="AL1517" s="267"/>
      <c r="AM1517" s="267"/>
      <c r="AN1517" s="732">
        <v>4.0</v>
      </c>
      <c r="AO1517" s="267"/>
      <c r="AP1517" s="267"/>
      <c r="AQ1517" s="273"/>
      <c r="AR1517" s="273"/>
      <c r="AS1517" s="267"/>
      <c r="AT1517" s="273"/>
      <c r="AU1517" s="267"/>
      <c r="AV1517" s="267"/>
      <c r="AW1517" s="267"/>
      <c r="AX1517" s="267"/>
      <c r="AY1517" s="267"/>
      <c r="AZ1517" s="733">
        <v>3.0</v>
      </c>
      <c r="BA1517" s="733">
        <v>1.0</v>
      </c>
      <c r="BB1517" s="267"/>
      <c r="BC1517" s="267"/>
      <c r="BD1517" s="267"/>
      <c r="BE1517" s="267"/>
      <c r="BF1517" s="267"/>
      <c r="BG1517" s="273"/>
      <c r="BH1517" s="267"/>
      <c r="BI1517" s="267"/>
      <c r="BJ1517" s="267"/>
      <c r="BK1517" s="267"/>
      <c r="BL1517" s="267"/>
      <c r="BM1517" s="732">
        <v>1.0</v>
      </c>
      <c r="BN1517" s="267"/>
      <c r="BO1517" s="273"/>
      <c r="BP1517" s="267"/>
      <c r="BQ1517" s="267"/>
      <c r="BR1517" s="267"/>
      <c r="BS1517" s="267"/>
      <c r="BT1517" s="267"/>
      <c r="BU1517" s="273"/>
      <c r="BV1517" s="267"/>
      <c r="BW1517" s="267"/>
      <c r="BX1517" s="273"/>
      <c r="BY1517" s="267"/>
      <c r="BZ1517" s="267"/>
      <c r="CA1517" s="273"/>
      <c r="CB1517" s="267"/>
      <c r="CC1517" s="267"/>
      <c r="CD1517" s="273"/>
      <c r="CE1517" s="267"/>
      <c r="CF1517" s="267"/>
      <c r="CG1517" s="267"/>
      <c r="CH1517" s="267"/>
      <c r="CI1517" s="267"/>
      <c r="CJ1517" s="267"/>
      <c r="CK1517" s="267"/>
      <c r="CL1517" s="267"/>
      <c r="CM1517" s="267"/>
      <c r="CN1517" s="267"/>
      <c r="CO1517" s="267"/>
      <c r="CP1517" s="267"/>
      <c r="CQ1517" s="267"/>
      <c r="CR1517" s="267"/>
      <c r="CS1517" s="273"/>
      <c r="CT1517" s="267"/>
      <c r="CU1517" s="267"/>
      <c r="CV1517" s="267"/>
      <c r="CW1517" s="267"/>
      <c r="CX1517" s="267"/>
      <c r="CY1517" s="273"/>
      <c r="CZ1517" s="273"/>
      <c r="DA1517" s="267"/>
      <c r="DB1517" s="273"/>
      <c r="DC1517" s="267"/>
      <c r="DD1517" s="267"/>
      <c r="DE1517" s="267"/>
      <c r="DF1517" s="267"/>
      <c r="DG1517" s="267"/>
      <c r="DH1517" s="267"/>
      <c r="DI1517" s="267"/>
      <c r="DJ1517" s="267"/>
      <c r="DK1517" s="267"/>
      <c r="DL1517" s="267"/>
      <c r="DM1517" s="267"/>
      <c r="DN1517" s="267"/>
      <c r="DO1517" s="267"/>
      <c r="DP1517" s="267"/>
      <c r="DQ1517" s="267"/>
      <c r="DR1517" s="267"/>
      <c r="DS1517" s="267"/>
      <c r="DT1517" s="267"/>
      <c r="DU1517" s="267"/>
      <c r="DV1517" s="267"/>
      <c r="DW1517" s="273"/>
      <c r="DX1517" s="273"/>
      <c r="DY1517" s="267"/>
      <c r="DZ1517" s="273"/>
      <c r="EA1517" s="267"/>
      <c r="EB1517" s="267"/>
      <c r="EC1517" s="273"/>
      <c r="ED1517" s="273"/>
      <c r="EE1517" s="267"/>
      <c r="EF1517" s="273"/>
      <c r="EG1517" s="267"/>
      <c r="EH1517" s="267"/>
      <c r="EI1517" s="273"/>
      <c r="EJ1517" s="267"/>
      <c r="EK1517" s="267"/>
      <c r="EL1517" s="267"/>
      <c r="EM1517" s="273"/>
      <c r="EN1517" s="267"/>
      <c r="EO1517" s="273"/>
      <c r="EP1517" s="273"/>
      <c r="EQ1517" s="267"/>
      <c r="ER1517" s="273"/>
      <c r="ES1517" s="267"/>
      <c r="ET1517" s="267"/>
      <c r="EU1517" s="251"/>
      <c r="EV1517" s="251"/>
      <c r="EW1517" s="251"/>
      <c r="EX1517" s="251"/>
      <c r="EY1517" s="251"/>
      <c r="EZ1517" s="251"/>
      <c r="FA1517" s="730" t="s">
        <v>5730</v>
      </c>
      <c r="FB1517" s="730"/>
      <c r="FC1517" s="730"/>
      <c r="FD1517" s="730"/>
    </row>
    <row r="1518">
      <c r="A1518" s="729" t="s">
        <v>5731</v>
      </c>
      <c r="B1518" s="730" t="s">
        <v>5732</v>
      </c>
      <c r="C1518" s="734" t="s">
        <v>42</v>
      </c>
      <c r="D1518" s="730" t="s">
        <v>18</v>
      </c>
      <c r="E1518" s="730" t="s">
        <v>12</v>
      </c>
      <c r="F1518" s="264" t="s">
        <v>283</v>
      </c>
      <c r="G1518" s="730" t="s">
        <v>5733</v>
      </c>
      <c r="H1518" s="730" t="s">
        <v>5395</v>
      </c>
      <c r="I1518" s="730" t="s">
        <v>23</v>
      </c>
      <c r="J1518" s="730" t="s">
        <v>14</v>
      </c>
      <c r="K1518" s="730" t="s">
        <v>60</v>
      </c>
      <c r="L1518" s="730" t="s">
        <v>510</v>
      </c>
      <c r="M1518" s="730" t="s">
        <v>50</v>
      </c>
      <c r="N1518" s="731">
        <v>42713.0</v>
      </c>
      <c r="O1518" s="731">
        <v>42713.0</v>
      </c>
      <c r="P1518" s="267"/>
      <c r="Q1518" s="268"/>
      <c r="R1518" s="268"/>
      <c r="S1518" s="314"/>
      <c r="T1518" s="736">
        <v>137.0</v>
      </c>
      <c r="U1518" s="737">
        <v>3.0</v>
      </c>
      <c r="V1518" s="737">
        <v>2.0</v>
      </c>
      <c r="W1518" s="737">
        <v>0.0</v>
      </c>
      <c r="X1518" s="738">
        <v>5.0</v>
      </c>
      <c r="Y1518" s="737">
        <v>3.0</v>
      </c>
      <c r="Z1518" s="737">
        <v>0.0</v>
      </c>
      <c r="AA1518" s="737">
        <v>0.0</v>
      </c>
      <c r="AB1518" s="738">
        <v>3.0</v>
      </c>
      <c r="AC1518" s="739">
        <v>0.6</v>
      </c>
      <c r="AD1518" s="740">
        <v>20.0</v>
      </c>
      <c r="AE1518" s="732">
        <v>3.0</v>
      </c>
      <c r="AF1518" s="267"/>
      <c r="AG1518" s="267"/>
      <c r="AH1518" s="267"/>
      <c r="AI1518" s="267"/>
      <c r="AJ1518" s="267"/>
      <c r="AK1518" s="273"/>
      <c r="AL1518" s="267"/>
      <c r="AM1518" s="267"/>
      <c r="AN1518" s="732">
        <v>1.0</v>
      </c>
      <c r="AO1518" s="267"/>
      <c r="AP1518" s="267"/>
      <c r="AQ1518" s="273"/>
      <c r="AR1518" s="273"/>
      <c r="AS1518" s="267"/>
      <c r="AT1518" s="273"/>
      <c r="AU1518" s="267"/>
      <c r="AV1518" s="267"/>
      <c r="AW1518" s="267"/>
      <c r="AX1518" s="267"/>
      <c r="AY1518" s="267"/>
      <c r="AZ1518" s="733">
        <v>2.0</v>
      </c>
      <c r="BA1518" s="273"/>
      <c r="BB1518" s="267"/>
      <c r="BC1518" s="267"/>
      <c r="BD1518" s="267"/>
      <c r="BE1518" s="267"/>
      <c r="BF1518" s="267"/>
      <c r="BG1518" s="273"/>
      <c r="BH1518" s="267"/>
      <c r="BI1518" s="267"/>
      <c r="BJ1518" s="732">
        <v>2.0</v>
      </c>
      <c r="BK1518" s="267"/>
      <c r="BL1518" s="267"/>
      <c r="BM1518" s="267"/>
      <c r="BN1518" s="267"/>
      <c r="BO1518" s="273"/>
      <c r="BP1518" s="267"/>
      <c r="BQ1518" s="267"/>
      <c r="BR1518" s="267"/>
      <c r="BS1518" s="267"/>
      <c r="BT1518" s="267"/>
      <c r="BU1518" s="273"/>
      <c r="BV1518" s="267"/>
      <c r="BW1518" s="267"/>
      <c r="BX1518" s="273"/>
      <c r="BY1518" s="267"/>
      <c r="BZ1518" s="267"/>
      <c r="CA1518" s="273"/>
      <c r="CB1518" s="267"/>
      <c r="CC1518" s="267"/>
      <c r="CD1518" s="273"/>
      <c r="CE1518" s="267"/>
      <c r="CF1518" s="267"/>
      <c r="CG1518" s="267"/>
      <c r="CH1518" s="267"/>
      <c r="CI1518" s="267"/>
      <c r="CJ1518" s="267"/>
      <c r="CK1518" s="267"/>
      <c r="CL1518" s="267"/>
      <c r="CM1518" s="267"/>
      <c r="CN1518" s="267"/>
      <c r="CO1518" s="267"/>
      <c r="CP1518" s="267"/>
      <c r="CQ1518" s="267"/>
      <c r="CR1518" s="267"/>
      <c r="CS1518" s="273"/>
      <c r="CT1518" s="267"/>
      <c r="CU1518" s="267"/>
      <c r="CV1518" s="267"/>
      <c r="CW1518" s="267"/>
      <c r="CX1518" s="267"/>
      <c r="CY1518" s="273"/>
      <c r="CZ1518" s="273"/>
      <c r="DA1518" s="267"/>
      <c r="DB1518" s="273"/>
      <c r="DC1518" s="267"/>
      <c r="DD1518" s="267"/>
      <c r="DE1518" s="267"/>
      <c r="DF1518" s="267"/>
      <c r="DG1518" s="267"/>
      <c r="DH1518" s="267"/>
      <c r="DI1518" s="267"/>
      <c r="DJ1518" s="267"/>
      <c r="DK1518" s="267"/>
      <c r="DL1518" s="267"/>
      <c r="DM1518" s="267"/>
      <c r="DN1518" s="267"/>
      <c r="DO1518" s="267"/>
      <c r="DP1518" s="267"/>
      <c r="DQ1518" s="267"/>
      <c r="DR1518" s="267"/>
      <c r="DS1518" s="267"/>
      <c r="DT1518" s="267"/>
      <c r="DU1518" s="267"/>
      <c r="DV1518" s="267"/>
      <c r="DW1518" s="273"/>
      <c r="DX1518" s="273"/>
      <c r="DY1518" s="267"/>
      <c r="DZ1518" s="273"/>
      <c r="EA1518" s="267"/>
      <c r="EB1518" s="267"/>
      <c r="EC1518" s="273"/>
      <c r="ED1518" s="273"/>
      <c r="EE1518" s="267"/>
      <c r="EF1518" s="273"/>
      <c r="EG1518" s="267"/>
      <c r="EH1518" s="267"/>
      <c r="EI1518" s="273"/>
      <c r="EJ1518" s="267"/>
      <c r="EK1518" s="267"/>
      <c r="EL1518" s="267"/>
      <c r="EM1518" s="273"/>
      <c r="EN1518" s="267"/>
      <c r="EO1518" s="273"/>
      <c r="EP1518" s="273"/>
      <c r="EQ1518" s="267"/>
      <c r="ER1518" s="273"/>
      <c r="ES1518" s="267"/>
      <c r="ET1518" s="267"/>
      <c r="EU1518" s="251"/>
      <c r="EV1518" s="251"/>
      <c r="EW1518" s="251"/>
      <c r="EX1518" s="251"/>
      <c r="EY1518" s="251"/>
      <c r="EZ1518" s="251"/>
      <c r="FA1518" s="730" t="s">
        <v>5734</v>
      </c>
      <c r="FB1518" s="730"/>
      <c r="FC1518" s="730"/>
      <c r="FD1518" s="730"/>
    </row>
    <row r="1519">
      <c r="A1519" s="729" t="s">
        <v>5735</v>
      </c>
      <c r="B1519" s="730" t="s">
        <v>5736</v>
      </c>
      <c r="C1519" s="734" t="s">
        <v>8</v>
      </c>
      <c r="D1519" s="730" t="s">
        <v>18</v>
      </c>
      <c r="E1519" s="730" t="s">
        <v>12</v>
      </c>
      <c r="F1519" s="264" t="s">
        <v>283</v>
      </c>
      <c r="G1519" s="730" t="s">
        <v>5737</v>
      </c>
      <c r="H1519" s="730" t="s">
        <v>1143</v>
      </c>
      <c r="I1519" s="730" t="s">
        <v>23</v>
      </c>
      <c r="J1519" s="730" t="s">
        <v>14</v>
      </c>
      <c r="K1519" s="730" t="s">
        <v>60</v>
      </c>
      <c r="L1519" s="730" t="s">
        <v>273</v>
      </c>
      <c r="M1519" s="730" t="s">
        <v>50</v>
      </c>
      <c r="N1519" s="731">
        <v>42583.0</v>
      </c>
      <c r="O1519" s="731">
        <v>42583.0</v>
      </c>
      <c r="P1519" s="267"/>
      <c r="Q1519" s="268"/>
      <c r="R1519" s="268"/>
      <c r="S1519" s="314"/>
      <c r="T1519" s="736">
        <v>267.0</v>
      </c>
      <c r="U1519" s="737">
        <v>7.0</v>
      </c>
      <c r="V1519" s="737">
        <v>1.0</v>
      </c>
      <c r="W1519" s="737">
        <v>0.0</v>
      </c>
      <c r="X1519" s="738">
        <v>8.0</v>
      </c>
      <c r="Y1519" s="737">
        <v>3.0</v>
      </c>
      <c r="Z1519" s="737">
        <v>1.0</v>
      </c>
      <c r="AA1519" s="737">
        <v>0.0</v>
      </c>
      <c r="AB1519" s="738">
        <v>4.0</v>
      </c>
      <c r="AC1519" s="739">
        <v>0.38</v>
      </c>
      <c r="AD1519" s="740" t="s">
        <v>5332</v>
      </c>
      <c r="AE1519" s="732">
        <v>7.0</v>
      </c>
      <c r="AF1519" s="732">
        <v>1.0</v>
      </c>
      <c r="AG1519" s="267"/>
      <c r="AH1519" s="732">
        <v>2.0</v>
      </c>
      <c r="AI1519" s="267"/>
      <c r="AJ1519" s="267"/>
      <c r="AK1519" s="273"/>
      <c r="AL1519" s="267"/>
      <c r="AM1519" s="267"/>
      <c r="AN1519" s="267"/>
      <c r="AO1519" s="267"/>
      <c r="AP1519" s="267"/>
      <c r="AQ1519" s="273"/>
      <c r="AR1519" s="273"/>
      <c r="AS1519" s="267"/>
      <c r="AT1519" s="273"/>
      <c r="AU1519" s="267"/>
      <c r="AV1519" s="267"/>
      <c r="AW1519" s="267"/>
      <c r="AX1519" s="267"/>
      <c r="AY1519" s="267"/>
      <c r="AZ1519" s="273"/>
      <c r="BA1519" s="273"/>
      <c r="BB1519" s="267"/>
      <c r="BC1519" s="267"/>
      <c r="BD1519" s="267"/>
      <c r="BE1519" s="267"/>
      <c r="BF1519" s="267"/>
      <c r="BG1519" s="273"/>
      <c r="BH1519" s="267"/>
      <c r="BI1519" s="267"/>
      <c r="BJ1519" s="267"/>
      <c r="BK1519" s="267"/>
      <c r="BL1519" s="267"/>
      <c r="BM1519" s="267"/>
      <c r="BN1519" s="267"/>
      <c r="BO1519" s="273"/>
      <c r="BP1519" s="267"/>
      <c r="BQ1519" s="267"/>
      <c r="BR1519" s="267"/>
      <c r="BS1519" s="267"/>
      <c r="BT1519" s="267"/>
      <c r="BU1519" s="273"/>
      <c r="BV1519" s="267"/>
      <c r="BW1519" s="267"/>
      <c r="BX1519" s="273"/>
      <c r="BY1519" s="267"/>
      <c r="BZ1519" s="267"/>
      <c r="CA1519" s="273"/>
      <c r="CB1519" s="267"/>
      <c r="CC1519" s="267"/>
      <c r="CD1519" s="733">
        <v>1.0</v>
      </c>
      <c r="CE1519" s="732">
        <v>1.0</v>
      </c>
      <c r="CF1519" s="267"/>
      <c r="CG1519" s="267"/>
      <c r="CH1519" s="267"/>
      <c r="CI1519" s="267"/>
      <c r="CJ1519" s="267"/>
      <c r="CK1519" s="267"/>
      <c r="CL1519" s="267"/>
      <c r="CM1519" s="267"/>
      <c r="CN1519" s="267"/>
      <c r="CO1519" s="267"/>
      <c r="CP1519" s="267"/>
      <c r="CQ1519" s="267"/>
      <c r="CR1519" s="267"/>
      <c r="CS1519" s="273"/>
      <c r="CT1519" s="267"/>
      <c r="CU1519" s="267"/>
      <c r="CV1519" s="267"/>
      <c r="CW1519" s="267"/>
      <c r="CX1519" s="267"/>
      <c r="CY1519" s="273"/>
      <c r="CZ1519" s="273"/>
      <c r="DA1519" s="267"/>
      <c r="DB1519" s="273"/>
      <c r="DC1519" s="267"/>
      <c r="DD1519" s="267"/>
      <c r="DE1519" s="267"/>
      <c r="DF1519" s="267"/>
      <c r="DG1519" s="267"/>
      <c r="DH1519" s="267"/>
      <c r="DI1519" s="267"/>
      <c r="DJ1519" s="267"/>
      <c r="DK1519" s="267"/>
      <c r="DL1519" s="267"/>
      <c r="DM1519" s="267"/>
      <c r="DN1519" s="267"/>
      <c r="DO1519" s="267"/>
      <c r="DP1519" s="267"/>
      <c r="DQ1519" s="267"/>
      <c r="DR1519" s="267"/>
      <c r="DS1519" s="267"/>
      <c r="DT1519" s="267"/>
      <c r="DU1519" s="267"/>
      <c r="DV1519" s="267"/>
      <c r="DW1519" s="273"/>
      <c r="DX1519" s="273"/>
      <c r="DY1519" s="267"/>
      <c r="DZ1519" s="273"/>
      <c r="EA1519" s="267"/>
      <c r="EB1519" s="267"/>
      <c r="EC1519" s="273"/>
      <c r="ED1519" s="273"/>
      <c r="EE1519" s="267"/>
      <c r="EF1519" s="273"/>
      <c r="EG1519" s="267"/>
      <c r="EH1519" s="267"/>
      <c r="EI1519" s="273"/>
      <c r="EJ1519" s="267"/>
      <c r="EK1519" s="267"/>
      <c r="EL1519" s="267"/>
      <c r="EM1519" s="273"/>
      <c r="EN1519" s="267"/>
      <c r="EO1519" s="273"/>
      <c r="EP1519" s="273"/>
      <c r="EQ1519" s="267"/>
      <c r="ER1519" s="273"/>
      <c r="ES1519" s="267"/>
      <c r="ET1519" s="267"/>
      <c r="EU1519" s="251"/>
      <c r="EV1519" s="251"/>
      <c r="EW1519" s="251"/>
      <c r="EX1519" s="251"/>
      <c r="EY1519" s="251"/>
      <c r="EZ1519" s="251"/>
      <c r="FA1519" s="730" t="s">
        <v>5738</v>
      </c>
      <c r="FB1519" s="730"/>
      <c r="FC1519" s="730"/>
      <c r="FD1519" s="730"/>
    </row>
    <row r="1520">
      <c r="A1520" s="729" t="s">
        <v>5739</v>
      </c>
      <c r="B1520" s="730" t="s">
        <v>1546</v>
      </c>
      <c r="C1520" s="734" t="s">
        <v>102</v>
      </c>
      <c r="D1520" s="730" t="s">
        <v>18</v>
      </c>
      <c r="E1520" s="730" t="s">
        <v>12</v>
      </c>
      <c r="F1520" s="264" t="s">
        <v>283</v>
      </c>
      <c r="G1520" s="730" t="s">
        <v>5740</v>
      </c>
      <c r="H1520" s="730" t="s">
        <v>1020</v>
      </c>
      <c r="I1520" s="730" t="s">
        <v>13</v>
      </c>
      <c r="J1520" s="730" t="s">
        <v>14</v>
      </c>
      <c r="K1520" s="730" t="s">
        <v>60</v>
      </c>
      <c r="L1520" s="730" t="s">
        <v>5741</v>
      </c>
      <c r="M1520" s="730" t="s">
        <v>128</v>
      </c>
      <c r="N1520" s="731">
        <v>42537.0</v>
      </c>
      <c r="O1520" s="731">
        <v>42537.0</v>
      </c>
      <c r="P1520" s="267"/>
      <c r="Q1520" s="268"/>
      <c r="R1520" s="268"/>
      <c r="S1520" s="314"/>
      <c r="T1520" s="736">
        <v>313.0</v>
      </c>
      <c r="U1520" s="737">
        <v>0.0</v>
      </c>
      <c r="V1520" s="737">
        <v>1.0</v>
      </c>
      <c r="W1520" s="737">
        <v>0.0</v>
      </c>
      <c r="X1520" s="738">
        <v>1.0</v>
      </c>
      <c r="Y1520" s="737">
        <v>3.0</v>
      </c>
      <c r="Z1520" s="737">
        <v>1.0</v>
      </c>
      <c r="AA1520" s="737">
        <v>0.0</v>
      </c>
      <c r="AB1520" s="738">
        <v>4.0</v>
      </c>
      <c r="AC1520" s="739">
        <v>3.0</v>
      </c>
      <c r="AD1520" s="740" t="s">
        <v>5332</v>
      </c>
      <c r="AE1520" s="267"/>
      <c r="AF1520" s="267"/>
      <c r="AG1520" s="267"/>
      <c r="AH1520" s="732">
        <v>2.0</v>
      </c>
      <c r="AI1520" s="267"/>
      <c r="AJ1520" s="267"/>
      <c r="AK1520" s="273"/>
      <c r="AL1520" s="732">
        <v>1.0</v>
      </c>
      <c r="AM1520" s="267"/>
      <c r="AN1520" s="267"/>
      <c r="AO1520" s="267"/>
      <c r="AP1520" s="267"/>
      <c r="AQ1520" s="273"/>
      <c r="AR1520" s="273"/>
      <c r="AS1520" s="267"/>
      <c r="AT1520" s="733">
        <v>1.0</v>
      </c>
      <c r="AU1520" s="267"/>
      <c r="AV1520" s="267"/>
      <c r="AW1520" s="267"/>
      <c r="AX1520" s="267"/>
      <c r="AY1520" s="267"/>
      <c r="AZ1520" s="273"/>
      <c r="BA1520" s="733">
        <v>1.0</v>
      </c>
      <c r="BB1520" s="267"/>
      <c r="BC1520" s="267"/>
      <c r="BD1520" s="267"/>
      <c r="BE1520" s="267"/>
      <c r="BF1520" s="267"/>
      <c r="BG1520" s="273"/>
      <c r="BH1520" s="267"/>
      <c r="BI1520" s="267"/>
      <c r="BJ1520" s="267"/>
      <c r="BK1520" s="267"/>
      <c r="BL1520" s="267"/>
      <c r="BM1520" s="267"/>
      <c r="BN1520" s="267"/>
      <c r="BO1520" s="273"/>
      <c r="BP1520" s="267"/>
      <c r="BQ1520" s="267"/>
      <c r="BR1520" s="267"/>
      <c r="BS1520" s="267"/>
      <c r="BT1520" s="267"/>
      <c r="BU1520" s="273"/>
      <c r="BV1520" s="267"/>
      <c r="BW1520" s="267"/>
      <c r="BX1520" s="273"/>
      <c r="BY1520" s="267"/>
      <c r="BZ1520" s="267"/>
      <c r="CA1520" s="273"/>
      <c r="CB1520" s="267"/>
      <c r="CC1520" s="267"/>
      <c r="CD1520" s="273"/>
      <c r="CE1520" s="267"/>
      <c r="CF1520" s="267"/>
      <c r="CG1520" s="267"/>
      <c r="CH1520" s="267"/>
      <c r="CI1520" s="267"/>
      <c r="CJ1520" s="267"/>
      <c r="CK1520" s="267"/>
      <c r="CL1520" s="267"/>
      <c r="CM1520" s="267"/>
      <c r="CN1520" s="267"/>
      <c r="CO1520" s="267"/>
      <c r="CP1520" s="267"/>
      <c r="CQ1520" s="267"/>
      <c r="CR1520" s="267"/>
      <c r="CS1520" s="273"/>
      <c r="CT1520" s="267"/>
      <c r="CU1520" s="267"/>
      <c r="CV1520" s="267"/>
      <c r="CW1520" s="267"/>
      <c r="CX1520" s="267"/>
      <c r="CY1520" s="273"/>
      <c r="CZ1520" s="273"/>
      <c r="DA1520" s="267"/>
      <c r="DB1520" s="273"/>
      <c r="DC1520" s="267"/>
      <c r="DD1520" s="267"/>
      <c r="DE1520" s="267"/>
      <c r="DF1520" s="267"/>
      <c r="DG1520" s="267"/>
      <c r="DH1520" s="267"/>
      <c r="DI1520" s="267"/>
      <c r="DJ1520" s="267"/>
      <c r="DK1520" s="267"/>
      <c r="DL1520" s="267"/>
      <c r="DM1520" s="267"/>
      <c r="DN1520" s="267"/>
      <c r="DO1520" s="267"/>
      <c r="DP1520" s="267"/>
      <c r="DQ1520" s="267"/>
      <c r="DR1520" s="267"/>
      <c r="DS1520" s="267"/>
      <c r="DT1520" s="267"/>
      <c r="DU1520" s="267"/>
      <c r="DV1520" s="267"/>
      <c r="DW1520" s="273"/>
      <c r="DX1520" s="273"/>
      <c r="DY1520" s="267"/>
      <c r="DZ1520" s="273"/>
      <c r="EA1520" s="267"/>
      <c r="EB1520" s="267"/>
      <c r="EC1520" s="273"/>
      <c r="ED1520" s="273"/>
      <c r="EE1520" s="267"/>
      <c r="EF1520" s="273"/>
      <c r="EG1520" s="267"/>
      <c r="EH1520" s="267"/>
      <c r="EI1520" s="273"/>
      <c r="EJ1520" s="267"/>
      <c r="EK1520" s="267"/>
      <c r="EL1520" s="267"/>
      <c r="EM1520" s="273"/>
      <c r="EN1520" s="267"/>
      <c r="EO1520" s="273"/>
      <c r="EP1520" s="273"/>
      <c r="EQ1520" s="267"/>
      <c r="ER1520" s="273"/>
      <c r="ES1520" s="267"/>
      <c r="ET1520" s="267"/>
      <c r="EU1520" s="251"/>
      <c r="EV1520" s="251"/>
      <c r="EW1520" s="251"/>
      <c r="EX1520" s="251"/>
      <c r="EY1520" s="251"/>
      <c r="EZ1520" s="251"/>
      <c r="FA1520" s="730" t="s">
        <v>5742</v>
      </c>
      <c r="FB1520" s="730"/>
      <c r="FC1520" s="730"/>
      <c r="FD1520" s="730"/>
    </row>
    <row r="1521">
      <c r="A1521" s="729" t="s">
        <v>5743</v>
      </c>
      <c r="B1521" s="730" t="s">
        <v>5744</v>
      </c>
      <c r="C1521" s="734" t="s">
        <v>8</v>
      </c>
      <c r="D1521" s="730" t="s">
        <v>18</v>
      </c>
      <c r="E1521" s="730" t="s">
        <v>12</v>
      </c>
      <c r="F1521" s="264" t="s">
        <v>283</v>
      </c>
      <c r="G1521" s="730" t="s">
        <v>5643</v>
      </c>
      <c r="H1521" s="730" t="s">
        <v>1271</v>
      </c>
      <c r="I1521" s="730" t="s">
        <v>23</v>
      </c>
      <c r="J1521" s="730" t="s">
        <v>14</v>
      </c>
      <c r="K1521" s="730" t="s">
        <v>60</v>
      </c>
      <c r="L1521" s="730" t="s">
        <v>273</v>
      </c>
      <c r="M1521" s="730" t="s">
        <v>50</v>
      </c>
      <c r="N1521" s="731">
        <v>42514.0</v>
      </c>
      <c r="O1521" s="731">
        <v>42514.0</v>
      </c>
      <c r="P1521" s="267"/>
      <c r="Q1521" s="268"/>
      <c r="R1521" s="268"/>
      <c r="S1521" s="314"/>
      <c r="T1521" s="736">
        <v>336.0</v>
      </c>
      <c r="U1521" s="737">
        <v>2.0</v>
      </c>
      <c r="V1521" s="737">
        <v>0.0</v>
      </c>
      <c r="W1521" s="737">
        <v>0.0</v>
      </c>
      <c r="X1521" s="738">
        <v>2.0</v>
      </c>
      <c r="Y1521" s="737">
        <v>2.0</v>
      </c>
      <c r="Z1521" s="737">
        <v>0.0</v>
      </c>
      <c r="AA1521" s="737">
        <v>0.0</v>
      </c>
      <c r="AB1521" s="738">
        <v>2.0</v>
      </c>
      <c r="AC1521" s="739">
        <v>1.0</v>
      </c>
      <c r="AD1521" s="740" t="s">
        <v>5332</v>
      </c>
      <c r="AE1521" s="267"/>
      <c r="AF1521" s="267"/>
      <c r="AG1521" s="267"/>
      <c r="AH1521" s="267"/>
      <c r="AI1521" s="267"/>
      <c r="AJ1521" s="267"/>
      <c r="AK1521" s="733">
        <v>2.0</v>
      </c>
      <c r="AL1521" s="267"/>
      <c r="AM1521" s="267"/>
      <c r="AN1521" s="732">
        <v>1.0</v>
      </c>
      <c r="AO1521" s="267"/>
      <c r="AP1521" s="267"/>
      <c r="AQ1521" s="273"/>
      <c r="AR1521" s="273"/>
      <c r="AS1521" s="267"/>
      <c r="AT1521" s="733">
        <v>1.0</v>
      </c>
      <c r="AU1521" s="267"/>
      <c r="AV1521" s="267"/>
      <c r="AW1521" s="267"/>
      <c r="AX1521" s="267"/>
      <c r="AY1521" s="267"/>
      <c r="AZ1521" s="273"/>
      <c r="BA1521" s="273"/>
      <c r="BB1521" s="267"/>
      <c r="BC1521" s="267"/>
      <c r="BD1521" s="267"/>
      <c r="BE1521" s="267"/>
      <c r="BF1521" s="267"/>
      <c r="BG1521" s="273"/>
      <c r="BH1521" s="267"/>
      <c r="BI1521" s="267"/>
      <c r="BJ1521" s="267"/>
      <c r="BK1521" s="267"/>
      <c r="BL1521" s="267"/>
      <c r="BM1521" s="267"/>
      <c r="BN1521" s="267"/>
      <c r="BO1521" s="273"/>
      <c r="BP1521" s="267"/>
      <c r="BQ1521" s="267"/>
      <c r="BR1521" s="267"/>
      <c r="BS1521" s="267"/>
      <c r="BT1521" s="267"/>
      <c r="BU1521" s="273"/>
      <c r="BV1521" s="267"/>
      <c r="BW1521" s="267"/>
      <c r="BX1521" s="273"/>
      <c r="BY1521" s="267"/>
      <c r="BZ1521" s="267"/>
      <c r="CA1521" s="273"/>
      <c r="CB1521" s="267"/>
      <c r="CC1521" s="267"/>
      <c r="CD1521" s="273"/>
      <c r="CE1521" s="267"/>
      <c r="CF1521" s="267"/>
      <c r="CG1521" s="267"/>
      <c r="CH1521" s="267"/>
      <c r="CI1521" s="267"/>
      <c r="CJ1521" s="267"/>
      <c r="CK1521" s="267"/>
      <c r="CL1521" s="267"/>
      <c r="CM1521" s="267"/>
      <c r="CN1521" s="267"/>
      <c r="CO1521" s="267"/>
      <c r="CP1521" s="267"/>
      <c r="CQ1521" s="267"/>
      <c r="CR1521" s="267"/>
      <c r="CS1521" s="273"/>
      <c r="CT1521" s="267"/>
      <c r="CU1521" s="267"/>
      <c r="CV1521" s="267"/>
      <c r="CW1521" s="267"/>
      <c r="CX1521" s="267"/>
      <c r="CY1521" s="273"/>
      <c r="CZ1521" s="273"/>
      <c r="DA1521" s="267"/>
      <c r="DB1521" s="273"/>
      <c r="DC1521" s="267"/>
      <c r="DD1521" s="267"/>
      <c r="DE1521" s="267"/>
      <c r="DF1521" s="267"/>
      <c r="DG1521" s="267"/>
      <c r="DH1521" s="267"/>
      <c r="DI1521" s="267"/>
      <c r="DJ1521" s="267"/>
      <c r="DK1521" s="267"/>
      <c r="DL1521" s="267"/>
      <c r="DM1521" s="267"/>
      <c r="DN1521" s="267"/>
      <c r="DO1521" s="267"/>
      <c r="DP1521" s="267"/>
      <c r="DQ1521" s="267"/>
      <c r="DR1521" s="267"/>
      <c r="DS1521" s="267"/>
      <c r="DT1521" s="267"/>
      <c r="DU1521" s="267"/>
      <c r="DV1521" s="267"/>
      <c r="DW1521" s="273"/>
      <c r="DX1521" s="273"/>
      <c r="DY1521" s="267"/>
      <c r="DZ1521" s="273"/>
      <c r="EA1521" s="267"/>
      <c r="EB1521" s="267"/>
      <c r="EC1521" s="273"/>
      <c r="ED1521" s="273"/>
      <c r="EE1521" s="267"/>
      <c r="EF1521" s="273"/>
      <c r="EG1521" s="267"/>
      <c r="EH1521" s="267"/>
      <c r="EI1521" s="273"/>
      <c r="EJ1521" s="267"/>
      <c r="EK1521" s="267"/>
      <c r="EL1521" s="267"/>
      <c r="EM1521" s="273"/>
      <c r="EN1521" s="267"/>
      <c r="EO1521" s="273"/>
      <c r="EP1521" s="273"/>
      <c r="EQ1521" s="267"/>
      <c r="ER1521" s="273"/>
      <c r="ES1521" s="267"/>
      <c r="ET1521" s="267"/>
      <c r="EU1521" s="251"/>
      <c r="EV1521" s="251"/>
      <c r="EW1521" s="251"/>
      <c r="EX1521" s="251"/>
      <c r="EY1521" s="251"/>
      <c r="EZ1521" s="251"/>
      <c r="FA1521" s="730" t="s">
        <v>5745</v>
      </c>
      <c r="FB1521" s="730"/>
      <c r="FC1521" s="730"/>
      <c r="FD1521" s="730"/>
    </row>
    <row r="1522">
      <c r="A1522" s="729" t="s">
        <v>5746</v>
      </c>
      <c r="B1522" s="730" t="s">
        <v>1102</v>
      </c>
      <c r="C1522" s="734" t="s">
        <v>28</v>
      </c>
      <c r="D1522" s="730" t="s">
        <v>18</v>
      </c>
      <c r="E1522" s="730" t="s">
        <v>12</v>
      </c>
      <c r="F1522" s="264" t="s">
        <v>283</v>
      </c>
      <c r="G1522" s="730" t="s">
        <v>1537</v>
      </c>
      <c r="H1522" s="730" t="s">
        <v>321</v>
      </c>
      <c r="I1522" s="730" t="s">
        <v>13</v>
      </c>
      <c r="J1522" s="730" t="s">
        <v>14</v>
      </c>
      <c r="K1522" s="730" t="s">
        <v>60</v>
      </c>
      <c r="L1522" s="730" t="s">
        <v>1178</v>
      </c>
      <c r="M1522" s="730" t="s">
        <v>123</v>
      </c>
      <c r="N1522" s="731">
        <v>42522.0</v>
      </c>
      <c r="O1522" s="731">
        <v>42522.0</v>
      </c>
      <c r="P1522" s="267"/>
      <c r="Q1522" s="268"/>
      <c r="R1522" s="268"/>
      <c r="S1522" s="314"/>
      <c r="T1522" s="736">
        <v>328.0</v>
      </c>
      <c r="U1522" s="737">
        <v>5.0</v>
      </c>
      <c r="V1522" s="737">
        <v>1.0</v>
      </c>
      <c r="W1522" s="737">
        <v>0.0</v>
      </c>
      <c r="X1522" s="738">
        <v>6.0</v>
      </c>
      <c r="Y1522" s="737">
        <v>5.0</v>
      </c>
      <c r="Z1522" s="737">
        <v>2.0</v>
      </c>
      <c r="AA1522" s="737">
        <v>0.0</v>
      </c>
      <c r="AB1522" s="738">
        <v>7.0</v>
      </c>
      <c r="AC1522" s="739">
        <v>0.83</v>
      </c>
      <c r="AD1522" s="740" t="s">
        <v>5332</v>
      </c>
      <c r="AE1522" s="732">
        <v>3.0</v>
      </c>
      <c r="AF1522" s="732">
        <v>1.0</v>
      </c>
      <c r="AG1522" s="267"/>
      <c r="AH1522" s="267"/>
      <c r="AI1522" s="267"/>
      <c r="AJ1522" s="267"/>
      <c r="AK1522" s="273"/>
      <c r="AL1522" s="267"/>
      <c r="AM1522" s="267"/>
      <c r="AN1522" s="732">
        <v>3.0</v>
      </c>
      <c r="AO1522" s="267"/>
      <c r="AP1522" s="267"/>
      <c r="AQ1522" s="733">
        <v>1.0</v>
      </c>
      <c r="AR1522" s="273"/>
      <c r="AS1522" s="267"/>
      <c r="AT1522" s="733">
        <v>2.0</v>
      </c>
      <c r="AU1522" s="267"/>
      <c r="AV1522" s="267"/>
      <c r="AW1522" s="732">
        <v>1.0</v>
      </c>
      <c r="AX1522" s="267"/>
      <c r="AY1522" s="267"/>
      <c r="AZ1522" s="273"/>
      <c r="BA1522" s="733">
        <v>2.0</v>
      </c>
      <c r="BB1522" s="267"/>
      <c r="BC1522" s="267"/>
      <c r="BD1522" s="267"/>
      <c r="BE1522" s="267"/>
      <c r="BF1522" s="267"/>
      <c r="BG1522" s="273"/>
      <c r="BH1522" s="267"/>
      <c r="BI1522" s="267"/>
      <c r="BJ1522" s="267"/>
      <c r="BK1522" s="267"/>
      <c r="BL1522" s="267"/>
      <c r="BM1522" s="267"/>
      <c r="BN1522" s="267"/>
      <c r="BO1522" s="273"/>
      <c r="BP1522" s="267"/>
      <c r="BQ1522" s="267"/>
      <c r="BR1522" s="267"/>
      <c r="BS1522" s="267"/>
      <c r="BT1522" s="267"/>
      <c r="BU1522" s="273"/>
      <c r="BV1522" s="267"/>
      <c r="BW1522" s="267"/>
      <c r="BX1522" s="273"/>
      <c r="BY1522" s="267"/>
      <c r="BZ1522" s="267"/>
      <c r="CA1522" s="273"/>
      <c r="CB1522" s="267"/>
      <c r="CC1522" s="267"/>
      <c r="CD1522" s="273"/>
      <c r="CE1522" s="267"/>
      <c r="CF1522" s="267"/>
      <c r="CG1522" s="267"/>
      <c r="CH1522" s="267"/>
      <c r="CI1522" s="267"/>
      <c r="CJ1522" s="267"/>
      <c r="CK1522" s="267"/>
      <c r="CL1522" s="267"/>
      <c r="CM1522" s="267"/>
      <c r="CN1522" s="267"/>
      <c r="CO1522" s="267"/>
      <c r="CP1522" s="267"/>
      <c r="CQ1522" s="267"/>
      <c r="CR1522" s="267"/>
      <c r="CS1522" s="273"/>
      <c r="CT1522" s="267"/>
      <c r="CU1522" s="267"/>
      <c r="CV1522" s="267"/>
      <c r="CW1522" s="267"/>
      <c r="CX1522" s="267"/>
      <c r="CY1522" s="273"/>
      <c r="CZ1522" s="273"/>
      <c r="DA1522" s="267"/>
      <c r="DB1522" s="273"/>
      <c r="DC1522" s="267"/>
      <c r="DD1522" s="267"/>
      <c r="DE1522" s="267"/>
      <c r="DF1522" s="267"/>
      <c r="DG1522" s="267"/>
      <c r="DH1522" s="267"/>
      <c r="DI1522" s="267"/>
      <c r="DJ1522" s="267"/>
      <c r="DK1522" s="267"/>
      <c r="DL1522" s="267"/>
      <c r="DM1522" s="267"/>
      <c r="DN1522" s="267"/>
      <c r="DO1522" s="267"/>
      <c r="DP1522" s="267"/>
      <c r="DQ1522" s="267"/>
      <c r="DR1522" s="267"/>
      <c r="DS1522" s="267"/>
      <c r="DT1522" s="267"/>
      <c r="DU1522" s="267"/>
      <c r="DV1522" s="267"/>
      <c r="DW1522" s="273"/>
      <c r="DX1522" s="273"/>
      <c r="DY1522" s="267"/>
      <c r="DZ1522" s="273"/>
      <c r="EA1522" s="267"/>
      <c r="EB1522" s="267"/>
      <c r="EC1522" s="273"/>
      <c r="ED1522" s="273"/>
      <c r="EE1522" s="267"/>
      <c r="EF1522" s="273"/>
      <c r="EG1522" s="267"/>
      <c r="EH1522" s="267"/>
      <c r="EI1522" s="273"/>
      <c r="EJ1522" s="267"/>
      <c r="EK1522" s="267"/>
      <c r="EL1522" s="267"/>
      <c r="EM1522" s="273"/>
      <c r="EN1522" s="267"/>
      <c r="EO1522" s="273"/>
      <c r="EP1522" s="273"/>
      <c r="EQ1522" s="267"/>
      <c r="ER1522" s="273"/>
      <c r="ES1522" s="267"/>
      <c r="ET1522" s="267"/>
      <c r="EU1522" s="251"/>
      <c r="EV1522" s="251"/>
      <c r="EW1522" s="251"/>
      <c r="EX1522" s="251"/>
      <c r="EY1522" s="251"/>
      <c r="EZ1522" s="251"/>
      <c r="FA1522" s="730" t="s">
        <v>5747</v>
      </c>
      <c r="FB1522" s="730"/>
      <c r="FC1522" s="730"/>
      <c r="FD1522" s="730"/>
    </row>
    <row r="1523">
      <c r="A1523" s="729" t="s">
        <v>5748</v>
      </c>
      <c r="B1523" s="730" t="s">
        <v>5749</v>
      </c>
      <c r="C1523" s="734" t="s">
        <v>42</v>
      </c>
      <c r="D1523" s="730" t="s">
        <v>18</v>
      </c>
      <c r="E1523" s="730" t="s">
        <v>12</v>
      </c>
      <c r="F1523" s="264" t="s">
        <v>283</v>
      </c>
      <c r="G1523" s="730" t="s">
        <v>5750</v>
      </c>
      <c r="H1523" s="730" t="s">
        <v>5722</v>
      </c>
      <c r="I1523" s="730" t="s">
        <v>23</v>
      </c>
      <c r="J1523" s="730" t="s">
        <v>14</v>
      </c>
      <c r="K1523" s="730" t="s">
        <v>60</v>
      </c>
      <c r="L1523" s="730" t="s">
        <v>510</v>
      </c>
      <c r="M1523" s="730" t="s">
        <v>50</v>
      </c>
      <c r="N1523" s="731">
        <v>42578.0</v>
      </c>
      <c r="O1523" s="731">
        <v>42578.0</v>
      </c>
      <c r="P1523" s="750">
        <v>42578.0</v>
      </c>
      <c r="Q1523" s="268"/>
      <c r="R1523" s="268"/>
      <c r="S1523" s="314"/>
      <c r="T1523" s="736">
        <v>272.0</v>
      </c>
      <c r="U1523" s="737">
        <v>0.0</v>
      </c>
      <c r="V1523" s="737">
        <v>2.0</v>
      </c>
      <c r="W1523" s="737">
        <v>5.0</v>
      </c>
      <c r="X1523" s="738">
        <v>7.0</v>
      </c>
      <c r="Y1523" s="737">
        <v>2.0</v>
      </c>
      <c r="Z1523" s="737">
        <v>1.0</v>
      </c>
      <c r="AA1523" s="737">
        <v>4.0</v>
      </c>
      <c r="AB1523" s="738">
        <v>7.0</v>
      </c>
      <c r="AC1523" s="739">
        <v>0.29</v>
      </c>
      <c r="AD1523" s="740" t="s">
        <v>5332</v>
      </c>
      <c r="AE1523" s="267"/>
      <c r="AF1523" s="267"/>
      <c r="AG1523" s="267"/>
      <c r="AH1523" s="267"/>
      <c r="AI1523" s="267"/>
      <c r="AJ1523" s="267"/>
      <c r="AK1523" s="273"/>
      <c r="AL1523" s="732">
        <v>1.0</v>
      </c>
      <c r="AM1523" s="732">
        <v>3.0</v>
      </c>
      <c r="AN1523" s="267"/>
      <c r="AO1523" s="267"/>
      <c r="AP1523" s="267"/>
      <c r="AQ1523" s="273"/>
      <c r="AR1523" s="273"/>
      <c r="AS1523" s="267"/>
      <c r="AT1523" s="733">
        <v>1.0</v>
      </c>
      <c r="AU1523" s="267"/>
      <c r="AV1523" s="267"/>
      <c r="AW1523" s="267"/>
      <c r="AX1523" s="732">
        <v>1.0</v>
      </c>
      <c r="AY1523" s="732">
        <v>2.0</v>
      </c>
      <c r="AZ1523" s="733">
        <v>1.0</v>
      </c>
      <c r="BA1523" s="273"/>
      <c r="BB1523" s="732">
        <v>1.0</v>
      </c>
      <c r="BC1523" s="267"/>
      <c r="BD1523" s="267"/>
      <c r="BE1523" s="267"/>
      <c r="BF1523" s="267"/>
      <c r="BG1523" s="733">
        <v>1.0</v>
      </c>
      <c r="BH1523" s="732">
        <v>1.0</v>
      </c>
      <c r="BI1523" s="267"/>
      <c r="BJ1523" s="267"/>
      <c r="BK1523" s="267"/>
      <c r="BL1523" s="267"/>
      <c r="BM1523" s="267"/>
      <c r="BN1523" s="732">
        <v>1.0</v>
      </c>
      <c r="BO1523" s="273"/>
      <c r="BP1523" s="267"/>
      <c r="BQ1523" s="267"/>
      <c r="BR1523" s="267"/>
      <c r="BS1523" s="267"/>
      <c r="BT1523" s="267"/>
      <c r="BU1523" s="273"/>
      <c r="BV1523" s="267"/>
      <c r="BW1523" s="267"/>
      <c r="BX1523" s="273"/>
      <c r="BY1523" s="267"/>
      <c r="BZ1523" s="732">
        <v>1.0</v>
      </c>
      <c r="CA1523" s="273"/>
      <c r="CB1523" s="267"/>
      <c r="CC1523" s="267"/>
      <c r="CD1523" s="273"/>
      <c r="CE1523" s="267"/>
      <c r="CF1523" s="267"/>
      <c r="CG1523" s="267"/>
      <c r="CH1523" s="267"/>
      <c r="CI1523" s="267"/>
      <c r="CJ1523" s="267"/>
      <c r="CK1523" s="267"/>
      <c r="CL1523" s="267"/>
      <c r="CM1523" s="267"/>
      <c r="CN1523" s="267"/>
      <c r="CO1523" s="267"/>
      <c r="CP1523" s="267"/>
      <c r="CQ1523" s="267"/>
      <c r="CR1523" s="267"/>
      <c r="CS1523" s="273"/>
      <c r="CT1523" s="267"/>
      <c r="CU1523" s="267"/>
      <c r="CV1523" s="267"/>
      <c r="CW1523" s="267"/>
      <c r="CX1523" s="267"/>
      <c r="CY1523" s="273"/>
      <c r="CZ1523" s="273"/>
      <c r="DA1523" s="267"/>
      <c r="DB1523" s="273"/>
      <c r="DC1523" s="267"/>
      <c r="DD1523" s="267"/>
      <c r="DE1523" s="267"/>
      <c r="DF1523" s="267"/>
      <c r="DG1523" s="267"/>
      <c r="DH1523" s="267"/>
      <c r="DI1523" s="267"/>
      <c r="DJ1523" s="267"/>
      <c r="DK1523" s="267"/>
      <c r="DL1523" s="267"/>
      <c r="DM1523" s="267"/>
      <c r="DN1523" s="267"/>
      <c r="DO1523" s="267"/>
      <c r="DP1523" s="267"/>
      <c r="DQ1523" s="267"/>
      <c r="DR1523" s="267"/>
      <c r="DS1523" s="267"/>
      <c r="DT1523" s="267"/>
      <c r="DU1523" s="267"/>
      <c r="DV1523" s="267"/>
      <c r="DW1523" s="273"/>
      <c r="DX1523" s="273"/>
      <c r="DY1523" s="267"/>
      <c r="DZ1523" s="273"/>
      <c r="EA1523" s="267"/>
      <c r="EB1523" s="267"/>
      <c r="EC1523" s="273"/>
      <c r="ED1523" s="273"/>
      <c r="EE1523" s="267"/>
      <c r="EF1523" s="273"/>
      <c r="EG1523" s="267"/>
      <c r="EH1523" s="267"/>
      <c r="EI1523" s="273"/>
      <c r="EJ1523" s="267"/>
      <c r="EK1523" s="267"/>
      <c r="EL1523" s="267"/>
      <c r="EM1523" s="273"/>
      <c r="EN1523" s="267"/>
      <c r="EO1523" s="273"/>
      <c r="EP1523" s="273"/>
      <c r="EQ1523" s="267"/>
      <c r="ER1523" s="273"/>
      <c r="ES1523" s="267"/>
      <c r="ET1523" s="267"/>
      <c r="EU1523" s="251"/>
      <c r="EV1523" s="251"/>
      <c r="EW1523" s="251"/>
      <c r="EX1523" s="251"/>
      <c r="EY1523" s="251"/>
      <c r="EZ1523" s="251"/>
      <c r="FA1523" s="730" t="s">
        <v>5751</v>
      </c>
      <c r="FB1523" s="730"/>
      <c r="FC1523" s="730"/>
      <c r="FD1523" s="730"/>
    </row>
    <row r="1524">
      <c r="A1524" s="729" t="s">
        <v>5752</v>
      </c>
      <c r="B1524" s="730" t="s">
        <v>5753</v>
      </c>
      <c r="C1524" s="734" t="s">
        <v>104</v>
      </c>
      <c r="D1524" s="730" t="s">
        <v>18</v>
      </c>
      <c r="E1524" s="730" t="s">
        <v>19</v>
      </c>
      <c r="F1524" s="730" t="s">
        <v>1611</v>
      </c>
      <c r="G1524" s="730" t="s">
        <v>5754</v>
      </c>
      <c r="H1524" s="730" t="s">
        <v>5628</v>
      </c>
      <c r="I1524" s="730" t="s">
        <v>23</v>
      </c>
      <c r="J1524" s="730" t="s">
        <v>14</v>
      </c>
      <c r="K1524" s="730" t="s">
        <v>60</v>
      </c>
      <c r="L1524" s="730" t="s">
        <v>540</v>
      </c>
      <c r="M1524" s="730" t="s">
        <v>50</v>
      </c>
      <c r="N1524" s="731">
        <v>42570.0</v>
      </c>
      <c r="O1524" s="731">
        <v>42570.0</v>
      </c>
      <c r="P1524" s="267"/>
      <c r="Q1524" s="268"/>
      <c r="R1524" s="268"/>
      <c r="S1524" s="314"/>
      <c r="T1524" s="736">
        <v>280.0</v>
      </c>
      <c r="U1524" s="737">
        <v>10.0</v>
      </c>
      <c r="V1524" s="737">
        <v>9.0</v>
      </c>
      <c r="W1524" s="737">
        <v>0.0</v>
      </c>
      <c r="X1524" s="738">
        <v>19.0</v>
      </c>
      <c r="Y1524" s="737">
        <v>15.0</v>
      </c>
      <c r="Z1524" s="737">
        <v>18.0</v>
      </c>
      <c r="AA1524" s="737">
        <v>0.0</v>
      </c>
      <c r="AB1524" s="738">
        <v>33.0</v>
      </c>
      <c r="AC1524" s="739">
        <v>0.79</v>
      </c>
      <c r="AD1524" s="740" t="s">
        <v>5332</v>
      </c>
      <c r="AE1524" s="267"/>
      <c r="AF1524" s="732">
        <v>1.0</v>
      </c>
      <c r="AG1524" s="267"/>
      <c r="AH1524" s="267"/>
      <c r="AI1524" s="267"/>
      <c r="AJ1524" s="267"/>
      <c r="AK1524" s="273"/>
      <c r="AL1524" s="267"/>
      <c r="AM1524" s="267"/>
      <c r="AN1524" s="267"/>
      <c r="AO1524" s="267"/>
      <c r="AP1524" s="267"/>
      <c r="AQ1524" s="273"/>
      <c r="AR1524" s="733">
        <v>2.0</v>
      </c>
      <c r="AS1524" s="267"/>
      <c r="AT1524" s="733">
        <v>1.0</v>
      </c>
      <c r="AU1524" s="267"/>
      <c r="AV1524" s="267"/>
      <c r="AW1524" s="732">
        <v>1.0</v>
      </c>
      <c r="AX1524" s="267"/>
      <c r="AY1524" s="267"/>
      <c r="AZ1524" s="273"/>
      <c r="BA1524" s="273"/>
      <c r="BB1524" s="267"/>
      <c r="BC1524" s="732">
        <v>1.0</v>
      </c>
      <c r="BD1524" s="267"/>
      <c r="BE1524" s="267"/>
      <c r="BF1524" s="267"/>
      <c r="BG1524" s="273"/>
      <c r="BH1524" s="267"/>
      <c r="BI1524" s="732">
        <v>1.0</v>
      </c>
      <c r="BJ1524" s="267"/>
      <c r="BK1524" s="267"/>
      <c r="BL1524" s="732">
        <v>2.0</v>
      </c>
      <c r="BM1524" s="732">
        <v>1.0</v>
      </c>
      <c r="BN1524" s="267"/>
      <c r="BO1524" s="733">
        <v>1.0</v>
      </c>
      <c r="BP1524" s="732">
        <v>1.0</v>
      </c>
      <c r="BQ1524" s="267"/>
      <c r="BR1524" s="732">
        <v>1.0</v>
      </c>
      <c r="BS1524" s="732">
        <v>3.0</v>
      </c>
      <c r="BT1524" s="267"/>
      <c r="BU1524" s="733">
        <v>3.0</v>
      </c>
      <c r="BV1524" s="732">
        <v>1.0</v>
      </c>
      <c r="BW1524" s="267"/>
      <c r="BX1524" s="733">
        <v>2.0</v>
      </c>
      <c r="BY1524" s="732">
        <v>2.0</v>
      </c>
      <c r="BZ1524" s="267"/>
      <c r="CA1524" s="733">
        <v>3.0</v>
      </c>
      <c r="CB1524" s="267"/>
      <c r="CC1524" s="267"/>
      <c r="CD1524" s="273"/>
      <c r="CE1524" s="267"/>
      <c r="CF1524" s="267"/>
      <c r="CG1524" s="267"/>
      <c r="CH1524" s="732">
        <v>2.0</v>
      </c>
      <c r="CI1524" s="267"/>
      <c r="CJ1524" s="732">
        <v>5.0</v>
      </c>
      <c r="CK1524" s="732">
        <v>5.0</v>
      </c>
      <c r="CL1524" s="267"/>
      <c r="CM1524" s="267"/>
      <c r="CN1524" s="732">
        <v>1.0</v>
      </c>
      <c r="CO1524" s="267"/>
      <c r="CP1524" s="267"/>
      <c r="CQ1524" s="267"/>
      <c r="CR1524" s="267"/>
      <c r="CS1524" s="273"/>
      <c r="CT1524" s="732">
        <v>1.0</v>
      </c>
      <c r="CU1524" s="267"/>
      <c r="CV1524" s="732">
        <v>2.0</v>
      </c>
      <c r="CW1524" s="732">
        <v>3.0</v>
      </c>
      <c r="CX1524" s="267"/>
      <c r="CY1524" s="273"/>
      <c r="CZ1524" s="273"/>
      <c r="DA1524" s="267"/>
      <c r="DB1524" s="733">
        <v>1.0</v>
      </c>
      <c r="DC1524" s="732">
        <v>2.0</v>
      </c>
      <c r="DD1524" s="267"/>
      <c r="DE1524" s="267"/>
      <c r="DF1524" s="267"/>
      <c r="DG1524" s="267"/>
      <c r="DH1524" s="732">
        <v>1.0</v>
      </c>
      <c r="DI1524" s="732">
        <v>2.0</v>
      </c>
      <c r="DJ1524" s="267"/>
      <c r="DK1524" s="267"/>
      <c r="DL1524" s="267"/>
      <c r="DM1524" s="267"/>
      <c r="DN1524" s="267"/>
      <c r="DO1524" s="267"/>
      <c r="DP1524" s="267"/>
      <c r="DQ1524" s="267"/>
      <c r="DR1524" s="267"/>
      <c r="DS1524" s="267"/>
      <c r="DT1524" s="267"/>
      <c r="DU1524" s="267"/>
      <c r="DV1524" s="267"/>
      <c r="DW1524" s="273"/>
      <c r="DX1524" s="273"/>
      <c r="DY1524" s="267"/>
      <c r="DZ1524" s="273"/>
      <c r="EA1524" s="267"/>
      <c r="EB1524" s="267"/>
      <c r="EC1524" s="273"/>
      <c r="ED1524" s="273"/>
      <c r="EE1524" s="267"/>
      <c r="EF1524" s="273"/>
      <c r="EG1524" s="267"/>
      <c r="EH1524" s="267"/>
      <c r="EI1524" s="273"/>
      <c r="EJ1524" s="267"/>
      <c r="EK1524" s="267"/>
      <c r="EL1524" s="267"/>
      <c r="EM1524" s="273"/>
      <c r="EN1524" s="267"/>
      <c r="EO1524" s="273"/>
      <c r="EP1524" s="273"/>
      <c r="EQ1524" s="267"/>
      <c r="ER1524" s="273"/>
      <c r="ES1524" s="267"/>
      <c r="ET1524" s="267"/>
      <c r="EU1524" s="251"/>
      <c r="EV1524" s="251"/>
      <c r="EW1524" s="251"/>
      <c r="EX1524" s="251"/>
      <c r="EY1524" s="251"/>
      <c r="EZ1524" s="251"/>
      <c r="FA1524" s="730" t="s">
        <v>5755</v>
      </c>
      <c r="FB1524" s="730"/>
      <c r="FC1524" s="730"/>
      <c r="FD1524" s="730"/>
    </row>
    <row r="1525">
      <c r="A1525" s="729" t="s">
        <v>5756</v>
      </c>
      <c r="B1525" s="730" t="s">
        <v>5757</v>
      </c>
      <c r="C1525" s="734" t="s">
        <v>8</v>
      </c>
      <c r="D1525" s="730" t="s">
        <v>18</v>
      </c>
      <c r="E1525" s="730" t="s">
        <v>12</v>
      </c>
      <c r="F1525" s="264" t="s">
        <v>283</v>
      </c>
      <c r="G1525" s="730" t="s">
        <v>1148</v>
      </c>
      <c r="H1525" s="730" t="s">
        <v>1143</v>
      </c>
      <c r="I1525" s="730" t="s">
        <v>23</v>
      </c>
      <c r="J1525" s="730" t="s">
        <v>14</v>
      </c>
      <c r="K1525" s="730" t="s">
        <v>60</v>
      </c>
      <c r="L1525" s="730" t="s">
        <v>273</v>
      </c>
      <c r="M1525" s="730" t="s">
        <v>50</v>
      </c>
      <c r="N1525" s="731">
        <v>42514.0</v>
      </c>
      <c r="O1525" s="731">
        <v>42514.0</v>
      </c>
      <c r="P1525" s="267"/>
      <c r="Q1525" s="268"/>
      <c r="R1525" s="268"/>
      <c r="S1525" s="314"/>
      <c r="T1525" s="736">
        <v>336.0</v>
      </c>
      <c r="U1525" s="737">
        <v>6.0</v>
      </c>
      <c r="V1525" s="737">
        <v>0.0</v>
      </c>
      <c r="W1525" s="737">
        <v>0.0</v>
      </c>
      <c r="X1525" s="738">
        <v>6.0</v>
      </c>
      <c r="Y1525" s="737">
        <v>3.0</v>
      </c>
      <c r="Z1525" s="737">
        <v>3.0</v>
      </c>
      <c r="AA1525" s="737">
        <v>0.0</v>
      </c>
      <c r="AB1525" s="738">
        <v>6.0</v>
      </c>
      <c r="AC1525" s="739">
        <v>0.5</v>
      </c>
      <c r="AD1525" s="740" t="s">
        <v>5332</v>
      </c>
      <c r="AE1525" s="732">
        <v>1.0</v>
      </c>
      <c r="AF1525" s="267"/>
      <c r="AG1525" s="267"/>
      <c r="AH1525" s="267"/>
      <c r="AI1525" s="267"/>
      <c r="AJ1525" s="267"/>
      <c r="AK1525" s="733">
        <v>1.0</v>
      </c>
      <c r="AL1525" s="267"/>
      <c r="AM1525" s="267"/>
      <c r="AN1525" s="732">
        <v>1.0</v>
      </c>
      <c r="AO1525" s="732">
        <v>1.0</v>
      </c>
      <c r="AP1525" s="267"/>
      <c r="AQ1525" s="733">
        <v>1.0</v>
      </c>
      <c r="AR1525" s="273"/>
      <c r="AS1525" s="267"/>
      <c r="AT1525" s="273"/>
      <c r="AU1525" s="267"/>
      <c r="AV1525" s="267"/>
      <c r="AW1525" s="267"/>
      <c r="AX1525" s="267"/>
      <c r="AY1525" s="267"/>
      <c r="AZ1525" s="273"/>
      <c r="BA1525" s="273"/>
      <c r="BB1525" s="267"/>
      <c r="BC1525" s="732">
        <v>2.0</v>
      </c>
      <c r="BD1525" s="267"/>
      <c r="BE1525" s="267"/>
      <c r="BF1525" s="267"/>
      <c r="BG1525" s="273"/>
      <c r="BH1525" s="267"/>
      <c r="BI1525" s="732">
        <v>1.0</v>
      </c>
      <c r="BJ1525" s="267"/>
      <c r="BK1525" s="267"/>
      <c r="BL1525" s="732">
        <v>2.0</v>
      </c>
      <c r="BM1525" s="267"/>
      <c r="BN1525" s="267"/>
      <c r="BO1525" s="273"/>
      <c r="BP1525" s="267"/>
      <c r="BQ1525" s="267"/>
      <c r="BR1525" s="267"/>
      <c r="BS1525" s="267"/>
      <c r="BT1525" s="267"/>
      <c r="BU1525" s="273"/>
      <c r="BV1525" s="267"/>
      <c r="BW1525" s="267"/>
      <c r="BX1525" s="273"/>
      <c r="BY1525" s="732">
        <v>2.0</v>
      </c>
      <c r="BZ1525" s="267"/>
      <c r="CA1525" s="273"/>
      <c r="CB1525" s="267"/>
      <c r="CC1525" s="267"/>
      <c r="CD1525" s="273"/>
      <c r="CE1525" s="267"/>
      <c r="CF1525" s="267"/>
      <c r="CG1525" s="267"/>
      <c r="CH1525" s="267"/>
      <c r="CI1525" s="267"/>
      <c r="CJ1525" s="267"/>
      <c r="CK1525" s="267"/>
      <c r="CL1525" s="267"/>
      <c r="CM1525" s="267"/>
      <c r="CN1525" s="267"/>
      <c r="CO1525" s="267"/>
      <c r="CP1525" s="267"/>
      <c r="CQ1525" s="267"/>
      <c r="CR1525" s="267"/>
      <c r="CS1525" s="273"/>
      <c r="CT1525" s="267"/>
      <c r="CU1525" s="267"/>
      <c r="CV1525" s="267"/>
      <c r="CW1525" s="267"/>
      <c r="CX1525" s="267"/>
      <c r="CY1525" s="273"/>
      <c r="CZ1525" s="273"/>
      <c r="DA1525" s="267"/>
      <c r="DB1525" s="273"/>
      <c r="DC1525" s="267"/>
      <c r="DD1525" s="267"/>
      <c r="DE1525" s="267"/>
      <c r="DF1525" s="267"/>
      <c r="DG1525" s="267"/>
      <c r="DH1525" s="267"/>
      <c r="DI1525" s="267"/>
      <c r="DJ1525" s="267"/>
      <c r="DK1525" s="267"/>
      <c r="DL1525" s="267"/>
      <c r="DM1525" s="267"/>
      <c r="DN1525" s="267"/>
      <c r="DO1525" s="267"/>
      <c r="DP1525" s="267"/>
      <c r="DQ1525" s="267"/>
      <c r="DR1525" s="267"/>
      <c r="DS1525" s="267"/>
      <c r="DT1525" s="267"/>
      <c r="DU1525" s="267"/>
      <c r="DV1525" s="267"/>
      <c r="DW1525" s="273"/>
      <c r="DX1525" s="273"/>
      <c r="DY1525" s="267"/>
      <c r="DZ1525" s="273"/>
      <c r="EA1525" s="267"/>
      <c r="EB1525" s="267"/>
      <c r="EC1525" s="273"/>
      <c r="ED1525" s="273"/>
      <c r="EE1525" s="267"/>
      <c r="EF1525" s="273"/>
      <c r="EG1525" s="267"/>
      <c r="EH1525" s="267"/>
      <c r="EI1525" s="273"/>
      <c r="EJ1525" s="267"/>
      <c r="EK1525" s="267"/>
      <c r="EL1525" s="267"/>
      <c r="EM1525" s="273"/>
      <c r="EN1525" s="267"/>
      <c r="EO1525" s="273"/>
      <c r="EP1525" s="273"/>
      <c r="EQ1525" s="267"/>
      <c r="ER1525" s="273"/>
      <c r="ES1525" s="267"/>
      <c r="ET1525" s="267"/>
      <c r="EU1525" s="251"/>
      <c r="EV1525" s="251"/>
      <c r="EW1525" s="251"/>
      <c r="EX1525" s="251"/>
      <c r="EY1525" s="251"/>
      <c r="EZ1525" s="251"/>
      <c r="FA1525" s="730" t="s">
        <v>5758</v>
      </c>
      <c r="FB1525" s="730"/>
      <c r="FC1525" s="730"/>
      <c r="FD1525" s="730"/>
    </row>
    <row r="1526">
      <c r="A1526" s="729" t="s">
        <v>5759</v>
      </c>
      <c r="B1526" s="730" t="s">
        <v>1546</v>
      </c>
      <c r="C1526" s="734" t="s">
        <v>102</v>
      </c>
      <c r="D1526" s="730" t="s">
        <v>18</v>
      </c>
      <c r="E1526" s="730" t="s">
        <v>12</v>
      </c>
      <c r="F1526" s="264" t="s">
        <v>283</v>
      </c>
      <c r="G1526" s="730" t="s">
        <v>5740</v>
      </c>
      <c r="H1526" s="730" t="s">
        <v>1020</v>
      </c>
      <c r="I1526" s="730" t="s">
        <v>13</v>
      </c>
      <c r="J1526" s="730" t="s">
        <v>14</v>
      </c>
      <c r="K1526" s="730" t="s">
        <v>60</v>
      </c>
      <c r="L1526" s="730" t="s">
        <v>5741</v>
      </c>
      <c r="M1526" s="730" t="s">
        <v>128</v>
      </c>
      <c r="N1526" s="731">
        <v>42475.0</v>
      </c>
      <c r="O1526" s="731">
        <v>42475.0</v>
      </c>
      <c r="P1526" s="267"/>
      <c r="Q1526" s="268"/>
      <c r="R1526" s="268"/>
      <c r="S1526" s="314"/>
      <c r="T1526" s="736">
        <v>375.0</v>
      </c>
      <c r="U1526" s="737">
        <v>7.0</v>
      </c>
      <c r="V1526" s="737">
        <v>4.0</v>
      </c>
      <c r="W1526" s="737">
        <v>0.0</v>
      </c>
      <c r="X1526" s="738">
        <v>11.0</v>
      </c>
      <c r="Y1526" s="737">
        <v>9.0</v>
      </c>
      <c r="Z1526" s="737">
        <v>6.0</v>
      </c>
      <c r="AA1526" s="737">
        <v>0.0</v>
      </c>
      <c r="AB1526" s="738">
        <v>15.0</v>
      </c>
      <c r="AC1526" s="739">
        <v>0.82</v>
      </c>
      <c r="AD1526" s="740" t="s">
        <v>5332</v>
      </c>
      <c r="AE1526" s="732">
        <v>2.0</v>
      </c>
      <c r="AF1526" s="267"/>
      <c r="AG1526" s="267"/>
      <c r="AH1526" s="267"/>
      <c r="AI1526" s="267"/>
      <c r="AJ1526" s="267"/>
      <c r="AK1526" s="273"/>
      <c r="AL1526" s="732">
        <v>1.0</v>
      </c>
      <c r="AM1526" s="267"/>
      <c r="AN1526" s="732">
        <v>2.0</v>
      </c>
      <c r="AO1526" s="732">
        <v>2.0</v>
      </c>
      <c r="AP1526" s="267"/>
      <c r="AQ1526" s="733">
        <v>1.0</v>
      </c>
      <c r="AR1526" s="273"/>
      <c r="AS1526" s="267"/>
      <c r="AT1526" s="733">
        <v>1.0</v>
      </c>
      <c r="AU1526" s="267"/>
      <c r="AV1526" s="267"/>
      <c r="AW1526" s="267"/>
      <c r="AX1526" s="267"/>
      <c r="AY1526" s="267"/>
      <c r="AZ1526" s="733">
        <v>1.0</v>
      </c>
      <c r="BA1526" s="733">
        <v>1.0</v>
      </c>
      <c r="BB1526" s="267"/>
      <c r="BC1526" s="732">
        <v>3.0</v>
      </c>
      <c r="BD1526" s="267"/>
      <c r="BE1526" s="267"/>
      <c r="BF1526" s="732">
        <v>1.0</v>
      </c>
      <c r="BG1526" s="273"/>
      <c r="BH1526" s="267"/>
      <c r="BI1526" s="732">
        <v>1.0</v>
      </c>
      <c r="BJ1526" s="732">
        <v>1.0</v>
      </c>
      <c r="BK1526" s="267"/>
      <c r="BL1526" s="732">
        <v>2.0</v>
      </c>
      <c r="BM1526" s="267"/>
      <c r="BN1526" s="267"/>
      <c r="BO1526" s="273"/>
      <c r="BP1526" s="732">
        <v>1.0</v>
      </c>
      <c r="BQ1526" s="267"/>
      <c r="BR1526" s="732">
        <v>1.0</v>
      </c>
      <c r="BS1526" s="267"/>
      <c r="BT1526" s="267"/>
      <c r="BU1526" s="273"/>
      <c r="BV1526" s="732">
        <v>1.0</v>
      </c>
      <c r="BW1526" s="267"/>
      <c r="BX1526" s="273"/>
      <c r="BY1526" s="267"/>
      <c r="BZ1526" s="267"/>
      <c r="CA1526" s="273"/>
      <c r="CB1526" s="267"/>
      <c r="CC1526" s="267"/>
      <c r="CD1526" s="733">
        <v>1.0</v>
      </c>
      <c r="CE1526" s="732">
        <v>3.0</v>
      </c>
      <c r="CF1526" s="267"/>
      <c r="CG1526" s="267"/>
      <c r="CH1526" s="267"/>
      <c r="CI1526" s="267"/>
      <c r="CJ1526" s="267"/>
      <c r="CK1526" s="267"/>
      <c r="CL1526" s="267"/>
      <c r="CM1526" s="267"/>
      <c r="CN1526" s="267"/>
      <c r="CO1526" s="267"/>
      <c r="CP1526" s="267"/>
      <c r="CQ1526" s="267"/>
      <c r="CR1526" s="267"/>
      <c r="CS1526" s="273"/>
      <c r="CT1526" s="267"/>
      <c r="CU1526" s="267"/>
      <c r="CV1526" s="267"/>
      <c r="CW1526" s="267"/>
      <c r="CX1526" s="267"/>
      <c r="CY1526" s="273"/>
      <c r="CZ1526" s="273"/>
      <c r="DA1526" s="267"/>
      <c r="DB1526" s="273"/>
      <c r="DC1526" s="267"/>
      <c r="DD1526" s="267"/>
      <c r="DE1526" s="267"/>
      <c r="DF1526" s="267"/>
      <c r="DG1526" s="267"/>
      <c r="DH1526" s="267"/>
      <c r="DI1526" s="267"/>
      <c r="DJ1526" s="267"/>
      <c r="DK1526" s="267"/>
      <c r="DL1526" s="267"/>
      <c r="DM1526" s="267"/>
      <c r="DN1526" s="267"/>
      <c r="DO1526" s="267"/>
      <c r="DP1526" s="267"/>
      <c r="DQ1526" s="267"/>
      <c r="DR1526" s="267"/>
      <c r="DS1526" s="267"/>
      <c r="DT1526" s="267"/>
      <c r="DU1526" s="267"/>
      <c r="DV1526" s="267"/>
      <c r="DW1526" s="273"/>
      <c r="DX1526" s="273"/>
      <c r="DY1526" s="267"/>
      <c r="DZ1526" s="273"/>
      <c r="EA1526" s="267"/>
      <c r="EB1526" s="267"/>
      <c r="EC1526" s="273"/>
      <c r="ED1526" s="273"/>
      <c r="EE1526" s="267"/>
      <c r="EF1526" s="273"/>
      <c r="EG1526" s="267"/>
      <c r="EH1526" s="267"/>
      <c r="EI1526" s="273"/>
      <c r="EJ1526" s="267"/>
      <c r="EK1526" s="267"/>
      <c r="EL1526" s="267"/>
      <c r="EM1526" s="273"/>
      <c r="EN1526" s="267"/>
      <c r="EO1526" s="273"/>
      <c r="EP1526" s="273"/>
      <c r="EQ1526" s="267"/>
      <c r="ER1526" s="273"/>
      <c r="ES1526" s="267"/>
      <c r="ET1526" s="267"/>
      <c r="EU1526" s="251"/>
      <c r="EV1526" s="251"/>
      <c r="EW1526" s="251"/>
      <c r="EX1526" s="251"/>
      <c r="EY1526" s="251"/>
      <c r="EZ1526" s="251"/>
      <c r="FA1526" s="730" t="s">
        <v>5760</v>
      </c>
      <c r="FB1526" s="730"/>
      <c r="FC1526" s="730"/>
      <c r="FD1526" s="730"/>
    </row>
    <row r="1527">
      <c r="A1527" s="729" t="s">
        <v>5761</v>
      </c>
      <c r="B1527" s="730" t="s">
        <v>1466</v>
      </c>
      <c r="C1527" s="734" t="s">
        <v>8</v>
      </c>
      <c r="D1527" s="730" t="s">
        <v>18</v>
      </c>
      <c r="E1527" s="730" t="s">
        <v>12</v>
      </c>
      <c r="F1527" s="264" t="s">
        <v>283</v>
      </c>
      <c r="G1527" s="730" t="s">
        <v>1467</v>
      </c>
      <c r="H1527" s="730" t="s">
        <v>1143</v>
      </c>
      <c r="I1527" s="730" t="s">
        <v>23</v>
      </c>
      <c r="J1527" s="730" t="s">
        <v>14</v>
      </c>
      <c r="K1527" s="730" t="s">
        <v>60</v>
      </c>
      <c r="L1527" s="730" t="s">
        <v>273</v>
      </c>
      <c r="M1527" s="730" t="s">
        <v>50</v>
      </c>
      <c r="N1527" s="731">
        <v>42517.0</v>
      </c>
      <c r="O1527" s="274"/>
      <c r="P1527" s="267"/>
      <c r="Q1527" s="268"/>
      <c r="R1527" s="268"/>
      <c r="S1527" s="314"/>
      <c r="T1527" s="736">
        <v>333.0</v>
      </c>
      <c r="U1527" s="737">
        <v>4.0</v>
      </c>
      <c r="V1527" s="737">
        <v>0.0</v>
      </c>
      <c r="W1527" s="737">
        <v>0.0</v>
      </c>
      <c r="X1527" s="738">
        <v>4.0</v>
      </c>
      <c r="Y1527" s="737">
        <v>4.0</v>
      </c>
      <c r="Z1527" s="737">
        <v>2.0</v>
      </c>
      <c r="AA1527" s="737">
        <v>0.0</v>
      </c>
      <c r="AB1527" s="738">
        <v>6.0</v>
      </c>
      <c r="AC1527" s="739">
        <v>1.0</v>
      </c>
      <c r="AD1527" s="740" t="s">
        <v>5332</v>
      </c>
      <c r="AE1527" s="732">
        <v>1.0</v>
      </c>
      <c r="AF1527" s="267"/>
      <c r="AG1527" s="267"/>
      <c r="AH1527" s="732">
        <v>1.0</v>
      </c>
      <c r="AI1527" s="267"/>
      <c r="AJ1527" s="267"/>
      <c r="AK1527" s="273"/>
      <c r="AL1527" s="267"/>
      <c r="AM1527" s="267"/>
      <c r="AN1527" s="267"/>
      <c r="AO1527" s="267"/>
      <c r="AP1527" s="267"/>
      <c r="AQ1527" s="273"/>
      <c r="AR1527" s="273"/>
      <c r="AS1527" s="267"/>
      <c r="AT1527" s="733">
        <v>1.0</v>
      </c>
      <c r="AU1527" s="267"/>
      <c r="AV1527" s="267"/>
      <c r="AW1527" s="267"/>
      <c r="AX1527" s="267"/>
      <c r="AY1527" s="267"/>
      <c r="AZ1527" s="273"/>
      <c r="BA1527" s="273"/>
      <c r="BB1527" s="267"/>
      <c r="BC1527" s="732">
        <v>1.0</v>
      </c>
      <c r="BD1527" s="267"/>
      <c r="BE1527" s="267"/>
      <c r="BF1527" s="267"/>
      <c r="BG1527" s="273"/>
      <c r="BH1527" s="267"/>
      <c r="BI1527" s="732">
        <v>2.0</v>
      </c>
      <c r="BJ1527" s="267"/>
      <c r="BK1527" s="267"/>
      <c r="BL1527" s="732">
        <v>1.0</v>
      </c>
      <c r="BM1527" s="267"/>
      <c r="BN1527" s="267"/>
      <c r="BO1527" s="273"/>
      <c r="BP1527" s="267"/>
      <c r="BQ1527" s="267"/>
      <c r="BR1527" s="732">
        <v>1.0</v>
      </c>
      <c r="BS1527" s="732">
        <v>2.0</v>
      </c>
      <c r="BT1527" s="267"/>
      <c r="BU1527" s="273"/>
      <c r="BV1527" s="267"/>
      <c r="BW1527" s="267"/>
      <c r="BX1527" s="273"/>
      <c r="BY1527" s="267"/>
      <c r="BZ1527" s="267"/>
      <c r="CA1527" s="273"/>
      <c r="CB1527" s="267"/>
      <c r="CC1527" s="267"/>
      <c r="CD1527" s="273"/>
      <c r="CE1527" s="267"/>
      <c r="CF1527" s="267"/>
      <c r="CG1527" s="267"/>
      <c r="CH1527" s="267"/>
      <c r="CI1527" s="267"/>
      <c r="CJ1527" s="267"/>
      <c r="CK1527" s="267"/>
      <c r="CL1527" s="267"/>
      <c r="CM1527" s="267"/>
      <c r="CN1527" s="267"/>
      <c r="CO1527" s="267"/>
      <c r="CP1527" s="267"/>
      <c r="CQ1527" s="267"/>
      <c r="CR1527" s="267"/>
      <c r="CS1527" s="273"/>
      <c r="CT1527" s="267"/>
      <c r="CU1527" s="267"/>
      <c r="CV1527" s="267"/>
      <c r="CW1527" s="267"/>
      <c r="CX1527" s="267"/>
      <c r="CY1527" s="273"/>
      <c r="CZ1527" s="273"/>
      <c r="DA1527" s="267"/>
      <c r="DB1527" s="273"/>
      <c r="DC1527" s="267"/>
      <c r="DD1527" s="267"/>
      <c r="DE1527" s="267"/>
      <c r="DF1527" s="267"/>
      <c r="DG1527" s="267"/>
      <c r="DH1527" s="267"/>
      <c r="DI1527" s="267"/>
      <c r="DJ1527" s="267"/>
      <c r="DK1527" s="267"/>
      <c r="DL1527" s="267"/>
      <c r="DM1527" s="267"/>
      <c r="DN1527" s="267"/>
      <c r="DO1527" s="267"/>
      <c r="DP1527" s="267"/>
      <c r="DQ1527" s="267"/>
      <c r="DR1527" s="267"/>
      <c r="DS1527" s="267"/>
      <c r="DT1527" s="267"/>
      <c r="DU1527" s="267"/>
      <c r="DV1527" s="267"/>
      <c r="DW1527" s="273"/>
      <c r="DX1527" s="273"/>
      <c r="DY1527" s="267"/>
      <c r="DZ1527" s="273"/>
      <c r="EA1527" s="267"/>
      <c r="EB1527" s="267"/>
      <c r="EC1527" s="273"/>
      <c r="ED1527" s="273"/>
      <c r="EE1527" s="267"/>
      <c r="EF1527" s="273"/>
      <c r="EG1527" s="267"/>
      <c r="EH1527" s="267"/>
      <c r="EI1527" s="273"/>
      <c r="EJ1527" s="267"/>
      <c r="EK1527" s="267"/>
      <c r="EL1527" s="267"/>
      <c r="EM1527" s="273"/>
      <c r="EN1527" s="267"/>
      <c r="EO1527" s="273"/>
      <c r="EP1527" s="273"/>
      <c r="EQ1527" s="267"/>
      <c r="ER1527" s="273"/>
      <c r="ES1527" s="267"/>
      <c r="ET1527" s="267"/>
      <c r="EU1527" s="251"/>
      <c r="EV1527" s="251"/>
      <c r="EW1527" s="251"/>
      <c r="EX1527" s="251"/>
      <c r="EY1527" s="251"/>
      <c r="EZ1527" s="251"/>
      <c r="FA1527" s="730" t="s">
        <v>5762</v>
      </c>
      <c r="FB1527" s="730"/>
      <c r="FC1527" s="730"/>
      <c r="FD1527" s="730"/>
    </row>
    <row r="1528">
      <c r="A1528" s="729" t="s">
        <v>5763</v>
      </c>
      <c r="B1528" s="730" t="s">
        <v>5764</v>
      </c>
      <c r="C1528" s="734" t="s">
        <v>104</v>
      </c>
      <c r="D1528" s="730" t="s">
        <v>18</v>
      </c>
      <c r="E1528" s="730" t="s">
        <v>12</v>
      </c>
      <c r="F1528" s="264" t="s">
        <v>283</v>
      </c>
      <c r="G1528" s="730" t="s">
        <v>1488</v>
      </c>
      <c r="H1528" s="730" t="s">
        <v>1162</v>
      </c>
      <c r="I1528" s="730" t="s">
        <v>23</v>
      </c>
      <c r="J1528" s="730" t="s">
        <v>14</v>
      </c>
      <c r="K1528" s="730" t="s">
        <v>60</v>
      </c>
      <c r="L1528" s="730" t="s">
        <v>1043</v>
      </c>
      <c r="M1528" s="730" t="s">
        <v>50</v>
      </c>
      <c r="N1528" s="731">
        <v>42508.0</v>
      </c>
      <c r="O1528" s="731">
        <v>42523.0</v>
      </c>
      <c r="P1528" s="267"/>
      <c r="Q1528" s="268"/>
      <c r="R1528" s="268"/>
      <c r="S1528" s="314"/>
      <c r="T1528" s="736">
        <v>342.0</v>
      </c>
      <c r="U1528" s="737">
        <v>3.0</v>
      </c>
      <c r="V1528" s="737">
        <v>2.0</v>
      </c>
      <c r="W1528" s="737">
        <v>0.0</v>
      </c>
      <c r="X1528" s="738">
        <v>5.0</v>
      </c>
      <c r="Y1528" s="737">
        <v>4.0</v>
      </c>
      <c r="Z1528" s="737">
        <v>3.0</v>
      </c>
      <c r="AA1528" s="737">
        <v>0.0</v>
      </c>
      <c r="AB1528" s="738">
        <v>7.0</v>
      </c>
      <c r="AC1528" s="739">
        <v>0.8</v>
      </c>
      <c r="AD1528" s="740" t="s">
        <v>5332</v>
      </c>
      <c r="AE1528" s="267"/>
      <c r="AF1528" s="267"/>
      <c r="AG1528" s="267"/>
      <c r="AH1528" s="267"/>
      <c r="AI1528" s="267"/>
      <c r="AJ1528" s="267"/>
      <c r="AK1528" s="273"/>
      <c r="AL1528" s="267"/>
      <c r="AM1528" s="267"/>
      <c r="AN1528" s="267"/>
      <c r="AO1528" s="267"/>
      <c r="AP1528" s="267"/>
      <c r="AQ1528" s="273"/>
      <c r="AR1528" s="273"/>
      <c r="AS1528" s="267"/>
      <c r="AT1528" s="273"/>
      <c r="AU1528" s="267"/>
      <c r="AV1528" s="267"/>
      <c r="AW1528" s="732">
        <v>1.0</v>
      </c>
      <c r="AX1528" s="732">
        <v>2.0</v>
      </c>
      <c r="AY1528" s="267"/>
      <c r="AZ1528" s="273"/>
      <c r="BA1528" s="273"/>
      <c r="BB1528" s="267"/>
      <c r="BC1528" s="267"/>
      <c r="BD1528" s="267"/>
      <c r="BE1528" s="267"/>
      <c r="BF1528" s="267"/>
      <c r="BG1528" s="273"/>
      <c r="BH1528" s="267"/>
      <c r="BI1528" s="732">
        <v>1.0</v>
      </c>
      <c r="BJ1528" s="267"/>
      <c r="BK1528" s="267"/>
      <c r="BL1528" s="732">
        <v>3.0</v>
      </c>
      <c r="BM1528" s="732">
        <v>2.0</v>
      </c>
      <c r="BN1528" s="267"/>
      <c r="BO1528" s="733">
        <v>1.0</v>
      </c>
      <c r="BP1528" s="267"/>
      <c r="BQ1528" s="267"/>
      <c r="BR1528" s="732">
        <v>1.0</v>
      </c>
      <c r="BS1528" s="267"/>
      <c r="BT1528" s="267"/>
      <c r="BU1528" s="273"/>
      <c r="BV1528" s="267"/>
      <c r="BW1528" s="267"/>
      <c r="BX1528" s="273"/>
      <c r="BY1528" s="267"/>
      <c r="BZ1528" s="267"/>
      <c r="CA1528" s="273"/>
      <c r="CB1528" s="267"/>
      <c r="CC1528" s="267"/>
      <c r="CD1528" s="273"/>
      <c r="CE1528" s="732">
        <v>1.0</v>
      </c>
      <c r="CF1528" s="267"/>
      <c r="CG1528" s="267"/>
      <c r="CH1528" s="267"/>
      <c r="CI1528" s="267"/>
      <c r="CJ1528" s="267"/>
      <c r="CK1528" s="267"/>
      <c r="CL1528" s="267"/>
      <c r="CM1528" s="267"/>
      <c r="CN1528" s="267"/>
      <c r="CO1528" s="267"/>
      <c r="CP1528" s="267"/>
      <c r="CQ1528" s="267"/>
      <c r="CR1528" s="267"/>
      <c r="CS1528" s="273"/>
      <c r="CT1528" s="267"/>
      <c r="CU1528" s="267"/>
      <c r="CV1528" s="267"/>
      <c r="CW1528" s="267"/>
      <c r="CX1528" s="267"/>
      <c r="CY1528" s="273"/>
      <c r="CZ1528" s="273"/>
      <c r="DA1528" s="267"/>
      <c r="DB1528" s="273"/>
      <c r="DC1528" s="267"/>
      <c r="DD1528" s="267"/>
      <c r="DE1528" s="267"/>
      <c r="DF1528" s="267"/>
      <c r="DG1528" s="267"/>
      <c r="DH1528" s="267"/>
      <c r="DI1528" s="267"/>
      <c r="DJ1528" s="267"/>
      <c r="DK1528" s="267"/>
      <c r="DL1528" s="267"/>
      <c r="DM1528" s="267"/>
      <c r="DN1528" s="267"/>
      <c r="DO1528" s="267"/>
      <c r="DP1528" s="267"/>
      <c r="DQ1528" s="267"/>
      <c r="DR1528" s="267"/>
      <c r="DS1528" s="267"/>
      <c r="DT1528" s="267"/>
      <c r="DU1528" s="267"/>
      <c r="DV1528" s="267"/>
      <c r="DW1528" s="273"/>
      <c r="DX1528" s="273"/>
      <c r="DY1528" s="267"/>
      <c r="DZ1528" s="273"/>
      <c r="EA1528" s="267"/>
      <c r="EB1528" s="267"/>
      <c r="EC1528" s="273"/>
      <c r="ED1528" s="273"/>
      <c r="EE1528" s="267"/>
      <c r="EF1528" s="273"/>
      <c r="EG1528" s="267"/>
      <c r="EH1528" s="267"/>
      <c r="EI1528" s="273"/>
      <c r="EJ1528" s="267"/>
      <c r="EK1528" s="267"/>
      <c r="EL1528" s="267"/>
      <c r="EM1528" s="273"/>
      <c r="EN1528" s="267"/>
      <c r="EO1528" s="273"/>
      <c r="EP1528" s="273"/>
      <c r="EQ1528" s="267"/>
      <c r="ER1528" s="273"/>
      <c r="ES1528" s="267"/>
      <c r="ET1528" s="267"/>
      <c r="EU1528" s="251"/>
      <c r="EV1528" s="251"/>
      <c r="EW1528" s="251"/>
      <c r="EX1528" s="251"/>
      <c r="EY1528" s="251"/>
      <c r="EZ1528" s="251"/>
      <c r="FA1528" s="730" t="s">
        <v>5765</v>
      </c>
      <c r="FB1528" s="730"/>
      <c r="FC1528" s="730"/>
      <c r="FD1528" s="730"/>
    </row>
    <row r="1529">
      <c r="A1529" s="729" t="s">
        <v>5766</v>
      </c>
      <c r="B1529" s="730" t="s">
        <v>1584</v>
      </c>
      <c r="C1529" s="734" t="s">
        <v>8</v>
      </c>
      <c r="D1529" s="730" t="s">
        <v>18</v>
      </c>
      <c r="E1529" s="730" t="s">
        <v>12</v>
      </c>
      <c r="F1529" s="264" t="s">
        <v>283</v>
      </c>
      <c r="G1529" s="730" t="s">
        <v>1662</v>
      </c>
      <c r="H1529" s="730" t="s">
        <v>1088</v>
      </c>
      <c r="I1529" s="730" t="s">
        <v>23</v>
      </c>
      <c r="J1529" s="730" t="s">
        <v>14</v>
      </c>
      <c r="K1529" s="730" t="s">
        <v>60</v>
      </c>
      <c r="L1529" s="730" t="s">
        <v>1062</v>
      </c>
      <c r="M1529" s="730" t="s">
        <v>110</v>
      </c>
      <c r="N1529" s="731">
        <v>42551.0</v>
      </c>
      <c r="O1529" s="731">
        <v>42551.0</v>
      </c>
      <c r="P1529" s="267"/>
      <c r="Q1529" s="268"/>
      <c r="R1529" s="268"/>
      <c r="S1529" s="314"/>
      <c r="T1529" s="736">
        <v>299.0</v>
      </c>
      <c r="U1529" s="737">
        <v>11.0</v>
      </c>
      <c r="V1529" s="737">
        <v>5.0</v>
      </c>
      <c r="W1529" s="737">
        <v>0.0</v>
      </c>
      <c r="X1529" s="738">
        <v>16.0</v>
      </c>
      <c r="Y1529" s="737">
        <v>7.0</v>
      </c>
      <c r="Z1529" s="737">
        <v>3.0</v>
      </c>
      <c r="AA1529" s="737">
        <v>0.0</v>
      </c>
      <c r="AB1529" s="738">
        <v>10.0</v>
      </c>
      <c r="AC1529" s="739">
        <v>0.44</v>
      </c>
      <c r="AD1529" s="740" t="s">
        <v>5332</v>
      </c>
      <c r="AE1529" s="732">
        <v>1.0</v>
      </c>
      <c r="AF1529" s="732">
        <v>1.0</v>
      </c>
      <c r="AG1529" s="267"/>
      <c r="AH1529" s="267"/>
      <c r="AI1529" s="267"/>
      <c r="AJ1529" s="267"/>
      <c r="AK1529" s="733">
        <v>3.0</v>
      </c>
      <c r="AL1529" s="732">
        <v>1.0</v>
      </c>
      <c r="AM1529" s="267"/>
      <c r="AN1529" s="732">
        <v>1.0</v>
      </c>
      <c r="AO1529" s="267"/>
      <c r="AP1529" s="267"/>
      <c r="AQ1529" s="273"/>
      <c r="AR1529" s="733">
        <v>1.0</v>
      </c>
      <c r="AS1529" s="267"/>
      <c r="AT1529" s="733">
        <v>1.0</v>
      </c>
      <c r="AU1529" s="267"/>
      <c r="AV1529" s="267"/>
      <c r="AW1529" s="732">
        <v>1.0</v>
      </c>
      <c r="AX1529" s="732">
        <v>1.0</v>
      </c>
      <c r="AY1529" s="267"/>
      <c r="AZ1529" s="273"/>
      <c r="BA1529" s="273"/>
      <c r="BB1529" s="267"/>
      <c r="BC1529" s="732">
        <v>3.0</v>
      </c>
      <c r="BD1529" s="267"/>
      <c r="BE1529" s="267"/>
      <c r="BF1529" s="732">
        <v>1.0</v>
      </c>
      <c r="BG1529" s="273"/>
      <c r="BH1529" s="267"/>
      <c r="BI1529" s="267"/>
      <c r="BJ1529" s="267"/>
      <c r="BK1529" s="267"/>
      <c r="BL1529" s="267"/>
      <c r="BM1529" s="267"/>
      <c r="BN1529" s="267"/>
      <c r="BO1529" s="273"/>
      <c r="BP1529" s="267"/>
      <c r="BQ1529" s="267"/>
      <c r="BR1529" s="267"/>
      <c r="BS1529" s="267"/>
      <c r="BT1529" s="267"/>
      <c r="BU1529" s="733">
        <v>1.0</v>
      </c>
      <c r="BV1529" s="732">
        <v>1.0</v>
      </c>
      <c r="BW1529" s="267"/>
      <c r="BX1529" s="733">
        <v>1.0</v>
      </c>
      <c r="BY1529" s="267"/>
      <c r="BZ1529" s="267"/>
      <c r="CA1529" s="273"/>
      <c r="CB1529" s="267"/>
      <c r="CC1529" s="267"/>
      <c r="CD1529" s="733">
        <v>1.0</v>
      </c>
      <c r="CE1529" s="267"/>
      <c r="CF1529" s="267"/>
      <c r="CG1529" s="732">
        <v>1.0</v>
      </c>
      <c r="CH1529" s="267"/>
      <c r="CI1529" s="267"/>
      <c r="CJ1529" s="732">
        <v>1.0</v>
      </c>
      <c r="CK1529" s="732">
        <v>2.0</v>
      </c>
      <c r="CL1529" s="267"/>
      <c r="CM1529" s="732">
        <v>1.0</v>
      </c>
      <c r="CN1529" s="267"/>
      <c r="CO1529" s="267"/>
      <c r="CP1529" s="732">
        <v>1.0</v>
      </c>
      <c r="CQ1529" s="267"/>
      <c r="CR1529" s="267"/>
      <c r="CS1529" s="273"/>
      <c r="CT1529" s="267"/>
      <c r="CU1529" s="267"/>
      <c r="CV1529" s="267"/>
      <c r="CW1529" s="732">
        <v>1.0</v>
      </c>
      <c r="CX1529" s="267"/>
      <c r="CY1529" s="273"/>
      <c r="CZ1529" s="273"/>
      <c r="DA1529" s="267"/>
      <c r="DB1529" s="273"/>
      <c r="DC1529" s="267"/>
      <c r="DD1529" s="267"/>
      <c r="DE1529" s="267"/>
      <c r="DF1529" s="267"/>
      <c r="DG1529" s="267"/>
      <c r="DH1529" s="267"/>
      <c r="DI1529" s="267"/>
      <c r="DJ1529" s="267"/>
      <c r="DK1529" s="267"/>
      <c r="DL1529" s="267"/>
      <c r="DM1529" s="267"/>
      <c r="DN1529" s="267"/>
      <c r="DO1529" s="267"/>
      <c r="DP1529" s="267"/>
      <c r="DQ1529" s="267"/>
      <c r="DR1529" s="267"/>
      <c r="DS1529" s="267"/>
      <c r="DT1529" s="267"/>
      <c r="DU1529" s="267"/>
      <c r="DV1529" s="267"/>
      <c r="DW1529" s="273"/>
      <c r="DX1529" s="273"/>
      <c r="DY1529" s="267"/>
      <c r="DZ1529" s="273"/>
      <c r="EA1529" s="267"/>
      <c r="EB1529" s="267"/>
      <c r="EC1529" s="273"/>
      <c r="ED1529" s="273"/>
      <c r="EE1529" s="267"/>
      <c r="EF1529" s="273"/>
      <c r="EG1529" s="267"/>
      <c r="EH1529" s="267"/>
      <c r="EI1529" s="273"/>
      <c r="EJ1529" s="267"/>
      <c r="EK1529" s="267"/>
      <c r="EL1529" s="267"/>
      <c r="EM1529" s="273"/>
      <c r="EN1529" s="267"/>
      <c r="EO1529" s="273"/>
      <c r="EP1529" s="273"/>
      <c r="EQ1529" s="267"/>
      <c r="ER1529" s="273"/>
      <c r="ES1529" s="267"/>
      <c r="ET1529" s="267"/>
      <c r="EU1529" s="251"/>
      <c r="EV1529" s="251"/>
      <c r="EW1529" s="251"/>
      <c r="EX1529" s="251"/>
      <c r="EY1529" s="251"/>
      <c r="EZ1529" s="251"/>
      <c r="FA1529" s="730" t="s">
        <v>5767</v>
      </c>
      <c r="FB1529" s="730"/>
      <c r="FC1529" s="730"/>
      <c r="FD1529" s="730"/>
    </row>
    <row r="1530">
      <c r="A1530" s="729" t="s">
        <v>5768</v>
      </c>
      <c r="B1530" s="730" t="s">
        <v>5769</v>
      </c>
      <c r="C1530" s="734" t="s">
        <v>42</v>
      </c>
      <c r="D1530" s="730" t="s">
        <v>18</v>
      </c>
      <c r="E1530" s="730" t="s">
        <v>12</v>
      </c>
      <c r="F1530" s="264" t="s">
        <v>283</v>
      </c>
      <c r="G1530" s="730" t="s">
        <v>5770</v>
      </c>
      <c r="H1530" s="730" t="s">
        <v>5374</v>
      </c>
      <c r="I1530" s="730" t="s">
        <v>23</v>
      </c>
      <c r="J1530" s="730" t="s">
        <v>14</v>
      </c>
      <c r="K1530" s="730" t="s">
        <v>60</v>
      </c>
      <c r="L1530" s="730" t="s">
        <v>5771</v>
      </c>
      <c r="M1530" s="730" t="s">
        <v>50</v>
      </c>
      <c r="N1530" s="731">
        <v>42696.0</v>
      </c>
      <c r="O1530" s="731">
        <v>42696.0</v>
      </c>
      <c r="P1530" s="267"/>
      <c r="Q1530" s="268"/>
      <c r="R1530" s="268"/>
      <c r="S1530" s="314"/>
      <c r="T1530" s="736">
        <v>154.0</v>
      </c>
      <c r="U1530" s="737">
        <v>2.0</v>
      </c>
      <c r="V1530" s="737">
        <v>1.0</v>
      </c>
      <c r="W1530" s="737">
        <v>0.0</v>
      </c>
      <c r="X1530" s="738">
        <v>3.0</v>
      </c>
      <c r="Y1530" s="737">
        <v>4.0</v>
      </c>
      <c r="Z1530" s="737">
        <v>0.0</v>
      </c>
      <c r="AA1530" s="737">
        <v>0.0</v>
      </c>
      <c r="AB1530" s="738">
        <v>4.0</v>
      </c>
      <c r="AC1530" s="739">
        <v>1.33</v>
      </c>
      <c r="AD1530" s="740" t="s">
        <v>5332</v>
      </c>
      <c r="AE1530" s="732">
        <v>2.0</v>
      </c>
      <c r="AF1530" s="267"/>
      <c r="AG1530" s="267"/>
      <c r="AH1530" s="267"/>
      <c r="AI1530" s="267"/>
      <c r="AJ1530" s="267"/>
      <c r="AK1530" s="273"/>
      <c r="AL1530" s="267"/>
      <c r="AM1530" s="267"/>
      <c r="AN1530" s="267"/>
      <c r="AO1530" s="267"/>
      <c r="AP1530" s="267"/>
      <c r="AQ1530" s="273"/>
      <c r="AR1530" s="273"/>
      <c r="AS1530" s="267"/>
      <c r="AT1530" s="273"/>
      <c r="AU1530" s="267"/>
      <c r="AV1530" s="267"/>
      <c r="AW1530" s="267"/>
      <c r="AX1530" s="267"/>
      <c r="AY1530" s="267"/>
      <c r="AZ1530" s="733">
        <v>1.0</v>
      </c>
      <c r="BA1530" s="273"/>
      <c r="BB1530" s="267"/>
      <c r="BC1530" s="267"/>
      <c r="BD1530" s="267"/>
      <c r="BE1530" s="267"/>
      <c r="BF1530" s="267"/>
      <c r="BG1530" s="273"/>
      <c r="BH1530" s="267"/>
      <c r="BI1530" s="267"/>
      <c r="BJ1530" s="267"/>
      <c r="BK1530" s="267"/>
      <c r="BL1530" s="267"/>
      <c r="BM1530" s="267"/>
      <c r="BN1530" s="267"/>
      <c r="BO1530" s="273"/>
      <c r="BP1530" s="267"/>
      <c r="BQ1530" s="267"/>
      <c r="BR1530" s="267"/>
      <c r="BS1530" s="267"/>
      <c r="BT1530" s="267"/>
      <c r="BU1530" s="273"/>
      <c r="BV1530" s="732">
        <v>1.0</v>
      </c>
      <c r="BW1530" s="267"/>
      <c r="BX1530" s="273"/>
      <c r="BY1530" s="267"/>
      <c r="BZ1530" s="267"/>
      <c r="CA1530" s="273"/>
      <c r="CB1530" s="267"/>
      <c r="CC1530" s="267"/>
      <c r="CD1530" s="733">
        <v>1.0</v>
      </c>
      <c r="CE1530" s="267"/>
      <c r="CF1530" s="267"/>
      <c r="CG1530" s="267"/>
      <c r="CH1530" s="267"/>
      <c r="CI1530" s="267"/>
      <c r="CJ1530" s="732">
        <v>2.0</v>
      </c>
      <c r="CK1530" s="267"/>
      <c r="CL1530" s="267"/>
      <c r="CM1530" s="267"/>
      <c r="CN1530" s="267"/>
      <c r="CO1530" s="267"/>
      <c r="CP1530" s="267"/>
      <c r="CQ1530" s="267"/>
      <c r="CR1530" s="267"/>
      <c r="CS1530" s="273"/>
      <c r="CT1530" s="267"/>
      <c r="CU1530" s="267"/>
      <c r="CV1530" s="267"/>
      <c r="CW1530" s="267"/>
      <c r="CX1530" s="267"/>
      <c r="CY1530" s="273"/>
      <c r="CZ1530" s="273"/>
      <c r="DA1530" s="267"/>
      <c r="DB1530" s="273"/>
      <c r="DC1530" s="267"/>
      <c r="DD1530" s="267"/>
      <c r="DE1530" s="267"/>
      <c r="DF1530" s="267"/>
      <c r="DG1530" s="267"/>
      <c r="DH1530" s="267"/>
      <c r="DI1530" s="267"/>
      <c r="DJ1530" s="267"/>
      <c r="DK1530" s="267"/>
      <c r="DL1530" s="267"/>
      <c r="DM1530" s="267"/>
      <c r="DN1530" s="267"/>
      <c r="DO1530" s="267"/>
      <c r="DP1530" s="267"/>
      <c r="DQ1530" s="267"/>
      <c r="DR1530" s="267"/>
      <c r="DS1530" s="267"/>
      <c r="DT1530" s="267"/>
      <c r="DU1530" s="267"/>
      <c r="DV1530" s="267"/>
      <c r="DW1530" s="273"/>
      <c r="DX1530" s="273"/>
      <c r="DY1530" s="267"/>
      <c r="DZ1530" s="273"/>
      <c r="EA1530" s="267"/>
      <c r="EB1530" s="267"/>
      <c r="EC1530" s="273"/>
      <c r="ED1530" s="273"/>
      <c r="EE1530" s="267"/>
      <c r="EF1530" s="273"/>
      <c r="EG1530" s="267"/>
      <c r="EH1530" s="267"/>
      <c r="EI1530" s="273"/>
      <c r="EJ1530" s="267"/>
      <c r="EK1530" s="267"/>
      <c r="EL1530" s="267"/>
      <c r="EM1530" s="273"/>
      <c r="EN1530" s="267"/>
      <c r="EO1530" s="273"/>
      <c r="EP1530" s="273"/>
      <c r="EQ1530" s="267"/>
      <c r="ER1530" s="273"/>
      <c r="ES1530" s="267"/>
      <c r="ET1530" s="267"/>
      <c r="EU1530" s="251"/>
      <c r="EV1530" s="251"/>
      <c r="EW1530" s="251"/>
      <c r="EX1530" s="251"/>
      <c r="EY1530" s="251"/>
      <c r="EZ1530" s="251"/>
      <c r="FA1530" s="730" t="s">
        <v>5772</v>
      </c>
      <c r="FB1530" s="730"/>
      <c r="FC1530" s="730"/>
      <c r="FD1530" s="730"/>
    </row>
    <row r="1531">
      <c r="A1531" s="729" t="s">
        <v>5773</v>
      </c>
      <c r="B1531" s="730" t="s">
        <v>5774</v>
      </c>
      <c r="C1531" s="734" t="s">
        <v>104</v>
      </c>
      <c r="D1531" s="730" t="s">
        <v>18</v>
      </c>
      <c r="E1531" s="730" t="s">
        <v>12</v>
      </c>
      <c r="F1531" s="264" t="s">
        <v>283</v>
      </c>
      <c r="G1531" s="730" t="s">
        <v>5775</v>
      </c>
      <c r="H1531" s="730" t="s">
        <v>5628</v>
      </c>
      <c r="I1531" s="730" t="s">
        <v>23</v>
      </c>
      <c r="J1531" s="730" t="s">
        <v>14</v>
      </c>
      <c r="K1531" s="730" t="s">
        <v>60</v>
      </c>
      <c r="L1531" s="730" t="s">
        <v>1043</v>
      </c>
      <c r="M1531" s="730" t="s">
        <v>50</v>
      </c>
      <c r="N1531" s="731">
        <v>42467.0</v>
      </c>
      <c r="O1531" s="731">
        <v>42467.0</v>
      </c>
      <c r="P1531" s="267"/>
      <c r="Q1531" s="268"/>
      <c r="R1531" s="268"/>
      <c r="S1531" s="314"/>
      <c r="T1531" s="736">
        <v>383.0</v>
      </c>
      <c r="U1531" s="737">
        <v>13.0</v>
      </c>
      <c r="V1531" s="737">
        <v>4.0</v>
      </c>
      <c r="W1531" s="737">
        <v>0.0</v>
      </c>
      <c r="X1531" s="738">
        <v>17.0</v>
      </c>
      <c r="Y1531" s="737">
        <v>13.0</v>
      </c>
      <c r="Z1531" s="737">
        <v>3.0</v>
      </c>
      <c r="AA1531" s="737">
        <v>0.0</v>
      </c>
      <c r="AB1531" s="738">
        <v>16.0</v>
      </c>
      <c r="AC1531" s="739">
        <v>0.76</v>
      </c>
      <c r="AD1531" s="740" t="s">
        <v>5332</v>
      </c>
      <c r="AE1531" s="732">
        <v>1.0</v>
      </c>
      <c r="AF1531" s="267"/>
      <c r="AG1531" s="267"/>
      <c r="AH1531" s="267"/>
      <c r="AI1531" s="267"/>
      <c r="AJ1531" s="267"/>
      <c r="AK1531" s="273"/>
      <c r="AL1531" s="732">
        <v>1.0</v>
      </c>
      <c r="AM1531" s="267"/>
      <c r="AN1531" s="732">
        <v>2.0</v>
      </c>
      <c r="AO1531" s="267"/>
      <c r="AP1531" s="267"/>
      <c r="AQ1531" s="273"/>
      <c r="AR1531" s="733">
        <v>2.0</v>
      </c>
      <c r="AS1531" s="267"/>
      <c r="AT1531" s="733">
        <v>1.0</v>
      </c>
      <c r="AU1531" s="267"/>
      <c r="AV1531" s="267"/>
      <c r="AW1531" s="267"/>
      <c r="AX1531" s="267"/>
      <c r="AY1531" s="267"/>
      <c r="AZ1531" s="273"/>
      <c r="BA1531" s="273"/>
      <c r="BB1531" s="267"/>
      <c r="BC1531" s="732">
        <v>1.0</v>
      </c>
      <c r="BD1531" s="732">
        <v>1.0</v>
      </c>
      <c r="BE1531" s="267"/>
      <c r="BF1531" s="267"/>
      <c r="BG1531" s="273"/>
      <c r="BH1531" s="267"/>
      <c r="BI1531" s="267"/>
      <c r="BJ1531" s="267"/>
      <c r="BK1531" s="267"/>
      <c r="BL1531" s="732">
        <v>2.0</v>
      </c>
      <c r="BM1531" s="267"/>
      <c r="BN1531" s="267"/>
      <c r="BO1531" s="733">
        <v>1.0</v>
      </c>
      <c r="BP1531" s="267"/>
      <c r="BQ1531" s="267"/>
      <c r="BR1531" s="732">
        <v>3.0</v>
      </c>
      <c r="BS1531" s="267"/>
      <c r="BT1531" s="267"/>
      <c r="BU1531" s="273"/>
      <c r="BV1531" s="267"/>
      <c r="BW1531" s="267"/>
      <c r="BX1531" s="273"/>
      <c r="BY1531" s="267"/>
      <c r="BZ1531" s="267"/>
      <c r="CA1531" s="273"/>
      <c r="CB1531" s="267"/>
      <c r="CC1531" s="267"/>
      <c r="CD1531" s="273"/>
      <c r="CE1531" s="732">
        <v>2.0</v>
      </c>
      <c r="CF1531" s="267"/>
      <c r="CG1531" s="267"/>
      <c r="CH1531" s="267"/>
      <c r="CI1531" s="267"/>
      <c r="CJ1531" s="267"/>
      <c r="CK1531" s="267"/>
      <c r="CL1531" s="267"/>
      <c r="CM1531" s="267"/>
      <c r="CN1531" s="267"/>
      <c r="CO1531" s="267"/>
      <c r="CP1531" s="267"/>
      <c r="CQ1531" s="267"/>
      <c r="CR1531" s="267"/>
      <c r="CS1531" s="733">
        <v>1.0</v>
      </c>
      <c r="CT1531" s="267"/>
      <c r="CU1531" s="267"/>
      <c r="CV1531" s="267"/>
      <c r="CW1531" s="267"/>
      <c r="CX1531" s="267"/>
      <c r="CY1531" s="273"/>
      <c r="CZ1531" s="273"/>
      <c r="DA1531" s="267"/>
      <c r="DB1531" s="273"/>
      <c r="DC1531" s="267"/>
      <c r="DD1531" s="267"/>
      <c r="DE1531" s="267"/>
      <c r="DF1531" s="267"/>
      <c r="DG1531" s="267"/>
      <c r="DH1531" s="267"/>
      <c r="DI1531" s="267"/>
      <c r="DJ1531" s="267"/>
      <c r="DK1531" s="732">
        <v>3.0</v>
      </c>
      <c r="DL1531" s="267"/>
      <c r="DM1531" s="267"/>
      <c r="DN1531" s="267"/>
      <c r="DO1531" s="267"/>
      <c r="DP1531" s="267"/>
      <c r="DQ1531" s="732">
        <v>4.0</v>
      </c>
      <c r="DR1531" s="267"/>
      <c r="DS1531" s="267"/>
      <c r="DT1531" s="732">
        <v>4.0</v>
      </c>
      <c r="DU1531" s="267"/>
      <c r="DV1531" s="267"/>
      <c r="DW1531" s="273"/>
      <c r="DX1531" s="273"/>
      <c r="DY1531" s="267"/>
      <c r="DZ1531" s="273"/>
      <c r="EA1531" s="267"/>
      <c r="EB1531" s="267"/>
      <c r="EC1531" s="733">
        <v>1.0</v>
      </c>
      <c r="ED1531" s="273"/>
      <c r="EE1531" s="267"/>
      <c r="EF1531" s="273"/>
      <c r="EG1531" s="267"/>
      <c r="EH1531" s="267"/>
      <c r="EI1531" s="273"/>
      <c r="EJ1531" s="267"/>
      <c r="EK1531" s="267"/>
      <c r="EL1531" s="267"/>
      <c r="EM1531" s="273"/>
      <c r="EN1531" s="267"/>
      <c r="EO1531" s="273"/>
      <c r="EP1531" s="273"/>
      <c r="EQ1531" s="267"/>
      <c r="ER1531" s="273"/>
      <c r="ES1531" s="267"/>
      <c r="ET1531" s="267"/>
      <c r="EU1531" s="747">
        <v>1.0</v>
      </c>
      <c r="EV1531" s="251"/>
      <c r="EW1531" s="251"/>
      <c r="EX1531" s="747">
        <v>1.0</v>
      </c>
      <c r="EY1531" s="747">
        <v>1.0</v>
      </c>
      <c r="EZ1531" s="251"/>
      <c r="FA1531" s="730" t="s">
        <v>5776</v>
      </c>
      <c r="FB1531" s="730"/>
      <c r="FC1531" s="730"/>
      <c r="FD1531" s="730"/>
    </row>
    <row r="1532">
      <c r="A1532" s="729" t="s">
        <v>5777</v>
      </c>
      <c r="B1532" s="730" t="s">
        <v>5778</v>
      </c>
      <c r="C1532" s="734" t="s">
        <v>8</v>
      </c>
      <c r="D1532" s="730" t="s">
        <v>18</v>
      </c>
      <c r="E1532" s="730" t="s">
        <v>12</v>
      </c>
      <c r="F1532" s="264" t="s">
        <v>283</v>
      </c>
      <c r="G1532" s="730" t="s">
        <v>1400</v>
      </c>
      <c r="H1532" s="730" t="s">
        <v>1193</v>
      </c>
      <c r="I1532" s="730" t="s">
        <v>23</v>
      </c>
      <c r="J1532" s="730" t="s">
        <v>14</v>
      </c>
      <c r="K1532" s="730" t="s">
        <v>60</v>
      </c>
      <c r="L1532" s="730" t="s">
        <v>1062</v>
      </c>
      <c r="M1532" s="730" t="s">
        <v>110</v>
      </c>
      <c r="N1532" s="731">
        <v>42464.0</v>
      </c>
      <c r="O1532" s="274"/>
      <c r="P1532" s="267"/>
      <c r="Q1532" s="268"/>
      <c r="R1532" s="268"/>
      <c r="S1532" s="314"/>
      <c r="T1532" s="736">
        <v>386.0</v>
      </c>
      <c r="U1532" s="737">
        <v>8.0</v>
      </c>
      <c r="V1532" s="737">
        <v>0.0</v>
      </c>
      <c r="W1532" s="737">
        <v>0.0</v>
      </c>
      <c r="X1532" s="738">
        <v>8.0</v>
      </c>
      <c r="Y1532" s="737">
        <v>4.0</v>
      </c>
      <c r="Z1532" s="737">
        <v>0.0</v>
      </c>
      <c r="AA1532" s="737">
        <v>0.0</v>
      </c>
      <c r="AB1532" s="738">
        <v>4.0</v>
      </c>
      <c r="AC1532" s="739">
        <v>0.5</v>
      </c>
      <c r="AD1532" s="740" t="s">
        <v>5332</v>
      </c>
      <c r="AE1532" s="732">
        <v>3.0</v>
      </c>
      <c r="AF1532" s="267"/>
      <c r="AG1532" s="267"/>
      <c r="AH1532" s="267"/>
      <c r="AI1532" s="267"/>
      <c r="AJ1532" s="267"/>
      <c r="AK1532" s="273"/>
      <c r="AL1532" s="267"/>
      <c r="AM1532" s="267"/>
      <c r="AN1532" s="267"/>
      <c r="AO1532" s="267"/>
      <c r="AP1532" s="267"/>
      <c r="AQ1532" s="273"/>
      <c r="AR1532" s="273"/>
      <c r="AS1532" s="267"/>
      <c r="AT1532" s="273"/>
      <c r="AU1532" s="267"/>
      <c r="AV1532" s="267"/>
      <c r="AW1532" s="267"/>
      <c r="AX1532" s="267"/>
      <c r="AY1532" s="267"/>
      <c r="AZ1532" s="273"/>
      <c r="BA1532" s="273"/>
      <c r="BB1532" s="267"/>
      <c r="BC1532" s="267"/>
      <c r="BD1532" s="267"/>
      <c r="BE1532" s="267"/>
      <c r="BF1532" s="267"/>
      <c r="BG1532" s="273"/>
      <c r="BH1532" s="267"/>
      <c r="BI1532" s="267"/>
      <c r="BJ1532" s="267"/>
      <c r="BK1532" s="267"/>
      <c r="BL1532" s="267"/>
      <c r="BM1532" s="267"/>
      <c r="BN1532" s="267"/>
      <c r="BO1532" s="273"/>
      <c r="BP1532" s="267"/>
      <c r="BQ1532" s="267"/>
      <c r="BR1532" s="267"/>
      <c r="BS1532" s="267"/>
      <c r="BT1532" s="267"/>
      <c r="BU1532" s="273"/>
      <c r="BV1532" s="267"/>
      <c r="BW1532" s="267"/>
      <c r="BX1532" s="273"/>
      <c r="BY1532" s="267"/>
      <c r="BZ1532" s="267"/>
      <c r="CA1532" s="273"/>
      <c r="CB1532" s="267"/>
      <c r="CC1532" s="267"/>
      <c r="CD1532" s="273"/>
      <c r="CE1532" s="267"/>
      <c r="CF1532" s="267"/>
      <c r="CG1532" s="732">
        <v>3.0</v>
      </c>
      <c r="CH1532" s="267"/>
      <c r="CI1532" s="267"/>
      <c r="CJ1532" s="267"/>
      <c r="CK1532" s="267"/>
      <c r="CL1532" s="267"/>
      <c r="CM1532" s="732">
        <v>1.0</v>
      </c>
      <c r="CN1532" s="267"/>
      <c r="CO1532" s="267"/>
      <c r="CP1532" s="732">
        <v>1.0</v>
      </c>
      <c r="CQ1532" s="267"/>
      <c r="CR1532" s="267"/>
      <c r="CS1532" s="733">
        <v>1.0</v>
      </c>
      <c r="CT1532" s="267"/>
      <c r="CU1532" s="267"/>
      <c r="CV1532" s="732">
        <v>3.0</v>
      </c>
      <c r="CW1532" s="267"/>
      <c r="CX1532" s="267"/>
      <c r="CY1532" s="273"/>
      <c r="CZ1532" s="273"/>
      <c r="DA1532" s="267"/>
      <c r="DB1532" s="273"/>
      <c r="DC1532" s="267"/>
      <c r="DD1532" s="267"/>
      <c r="DE1532" s="267"/>
      <c r="DF1532" s="267"/>
      <c r="DG1532" s="267"/>
      <c r="DH1532" s="267"/>
      <c r="DI1532" s="267"/>
      <c r="DJ1532" s="267"/>
      <c r="DK1532" s="267"/>
      <c r="DL1532" s="267"/>
      <c r="DM1532" s="267"/>
      <c r="DN1532" s="267"/>
      <c r="DO1532" s="267"/>
      <c r="DP1532" s="267"/>
      <c r="DQ1532" s="267"/>
      <c r="DR1532" s="267"/>
      <c r="DS1532" s="267"/>
      <c r="DT1532" s="267"/>
      <c r="DU1532" s="267"/>
      <c r="DV1532" s="267"/>
      <c r="DW1532" s="273"/>
      <c r="DX1532" s="273"/>
      <c r="DY1532" s="267"/>
      <c r="DZ1532" s="273"/>
      <c r="EA1532" s="267"/>
      <c r="EB1532" s="267"/>
      <c r="EC1532" s="273"/>
      <c r="ED1532" s="273"/>
      <c r="EE1532" s="267"/>
      <c r="EF1532" s="273"/>
      <c r="EG1532" s="267"/>
      <c r="EH1532" s="267"/>
      <c r="EI1532" s="273"/>
      <c r="EJ1532" s="267"/>
      <c r="EK1532" s="267"/>
      <c r="EL1532" s="267"/>
      <c r="EM1532" s="273"/>
      <c r="EN1532" s="267"/>
      <c r="EO1532" s="273"/>
      <c r="EP1532" s="273"/>
      <c r="EQ1532" s="267"/>
      <c r="ER1532" s="273"/>
      <c r="ES1532" s="267"/>
      <c r="ET1532" s="267"/>
      <c r="EU1532" s="251"/>
      <c r="EV1532" s="251"/>
      <c r="EW1532" s="251"/>
      <c r="EX1532" s="251"/>
      <c r="EY1532" s="251"/>
      <c r="EZ1532" s="251"/>
      <c r="FA1532" s="730" t="s">
        <v>5779</v>
      </c>
      <c r="FB1532" s="730"/>
      <c r="FC1532" s="730"/>
      <c r="FD1532" s="730"/>
    </row>
    <row r="1533">
      <c r="A1533" s="729" t="s">
        <v>5780</v>
      </c>
      <c r="B1533" s="730" t="s">
        <v>5781</v>
      </c>
      <c r="C1533" s="734" t="s">
        <v>104</v>
      </c>
      <c r="D1533" s="730" t="s">
        <v>18</v>
      </c>
      <c r="E1533" s="730" t="s">
        <v>12</v>
      </c>
      <c r="F1533" s="264" t="s">
        <v>283</v>
      </c>
      <c r="G1533" s="730" t="s">
        <v>1217</v>
      </c>
      <c r="H1533" s="730" t="s">
        <v>1162</v>
      </c>
      <c r="I1533" s="730" t="s">
        <v>23</v>
      </c>
      <c r="J1533" s="730" t="s">
        <v>14</v>
      </c>
      <c r="K1533" s="730" t="s">
        <v>60</v>
      </c>
      <c r="L1533" s="730" t="s">
        <v>5782</v>
      </c>
      <c r="M1533" s="730" t="s">
        <v>85</v>
      </c>
      <c r="N1533" s="731">
        <v>42510.0</v>
      </c>
      <c r="O1533" s="731">
        <v>42529.0</v>
      </c>
      <c r="P1533" s="267"/>
      <c r="Q1533" s="268"/>
      <c r="R1533" s="268"/>
      <c r="S1533" s="314"/>
      <c r="T1533" s="736">
        <v>340.0</v>
      </c>
      <c r="U1533" s="737">
        <v>4.0</v>
      </c>
      <c r="V1533" s="737">
        <v>1.0</v>
      </c>
      <c r="W1533" s="737">
        <v>0.0</v>
      </c>
      <c r="X1533" s="738">
        <v>5.0</v>
      </c>
      <c r="Y1533" s="737">
        <v>4.0</v>
      </c>
      <c r="Z1533" s="737">
        <v>4.0</v>
      </c>
      <c r="AA1533" s="737">
        <v>0.0</v>
      </c>
      <c r="AB1533" s="738">
        <v>8.0</v>
      </c>
      <c r="AC1533" s="739">
        <v>0.8</v>
      </c>
      <c r="AD1533" s="740" t="s">
        <v>5332</v>
      </c>
      <c r="AE1533" s="732">
        <v>1.0</v>
      </c>
      <c r="AF1533" s="267"/>
      <c r="AG1533" s="267"/>
      <c r="AH1533" s="267"/>
      <c r="AI1533" s="267"/>
      <c r="AJ1533" s="267"/>
      <c r="AK1533" s="733">
        <v>1.0</v>
      </c>
      <c r="AL1533" s="267"/>
      <c r="AM1533" s="267"/>
      <c r="AN1533" s="732">
        <v>1.0</v>
      </c>
      <c r="AO1533" s="267"/>
      <c r="AP1533" s="267"/>
      <c r="AQ1533" s="273"/>
      <c r="AR1533" s="273"/>
      <c r="AS1533" s="267"/>
      <c r="AT1533" s="733">
        <v>1.0</v>
      </c>
      <c r="AU1533" s="267"/>
      <c r="AV1533" s="267"/>
      <c r="AW1533" s="267"/>
      <c r="AX1533" s="267"/>
      <c r="AY1533" s="267"/>
      <c r="AZ1533" s="273"/>
      <c r="BA1533" s="733">
        <v>1.0</v>
      </c>
      <c r="BB1533" s="267"/>
      <c r="BC1533" s="267"/>
      <c r="BD1533" s="267"/>
      <c r="BE1533" s="267"/>
      <c r="BF1533" s="267"/>
      <c r="BG1533" s="273"/>
      <c r="BH1533" s="267"/>
      <c r="BI1533" s="732">
        <v>1.0</v>
      </c>
      <c r="BJ1533" s="732">
        <v>1.0</v>
      </c>
      <c r="BK1533" s="267"/>
      <c r="BL1533" s="732">
        <v>1.0</v>
      </c>
      <c r="BM1533" s="267"/>
      <c r="BN1533" s="267"/>
      <c r="BO1533" s="273"/>
      <c r="BP1533" s="267"/>
      <c r="BQ1533" s="267"/>
      <c r="BR1533" s="267"/>
      <c r="BS1533" s="267"/>
      <c r="BT1533" s="267"/>
      <c r="BU1533" s="733">
        <v>1.0</v>
      </c>
      <c r="BV1533" s="267"/>
      <c r="BW1533" s="267"/>
      <c r="BX1533" s="273"/>
      <c r="BY1533" s="732">
        <v>1.0</v>
      </c>
      <c r="BZ1533" s="267"/>
      <c r="CA1533" s="273"/>
      <c r="CB1533" s="267"/>
      <c r="CC1533" s="267"/>
      <c r="CD1533" s="273"/>
      <c r="CE1533" s="267"/>
      <c r="CF1533" s="267"/>
      <c r="CG1533" s="267"/>
      <c r="CH1533" s="267"/>
      <c r="CI1533" s="267"/>
      <c r="CJ1533" s="732">
        <v>1.0</v>
      </c>
      <c r="CK1533" s="267"/>
      <c r="CL1533" s="267"/>
      <c r="CM1533" s="267"/>
      <c r="CN1533" s="267"/>
      <c r="CO1533" s="267"/>
      <c r="CP1533" s="267"/>
      <c r="CQ1533" s="732">
        <v>2.0</v>
      </c>
      <c r="CR1533" s="267"/>
      <c r="CS1533" s="273"/>
      <c r="CT1533" s="267"/>
      <c r="CU1533" s="267"/>
      <c r="CV1533" s="267"/>
      <c r="CW1533" s="267"/>
      <c r="CX1533" s="267"/>
      <c r="CY1533" s="273"/>
      <c r="CZ1533" s="273"/>
      <c r="DA1533" s="267"/>
      <c r="DB1533" s="273"/>
      <c r="DC1533" s="267"/>
      <c r="DD1533" s="267"/>
      <c r="DE1533" s="267"/>
      <c r="DF1533" s="267"/>
      <c r="DG1533" s="267"/>
      <c r="DH1533" s="267"/>
      <c r="DI1533" s="267"/>
      <c r="DJ1533" s="267"/>
      <c r="DK1533" s="267"/>
      <c r="DL1533" s="267"/>
      <c r="DM1533" s="267"/>
      <c r="DN1533" s="267"/>
      <c r="DO1533" s="267"/>
      <c r="DP1533" s="267"/>
      <c r="DQ1533" s="267"/>
      <c r="DR1533" s="267"/>
      <c r="DS1533" s="267"/>
      <c r="DT1533" s="267"/>
      <c r="DU1533" s="267"/>
      <c r="DV1533" s="267"/>
      <c r="DW1533" s="273"/>
      <c r="DX1533" s="273"/>
      <c r="DY1533" s="267"/>
      <c r="DZ1533" s="273"/>
      <c r="EA1533" s="267"/>
      <c r="EB1533" s="267"/>
      <c r="EC1533" s="273"/>
      <c r="ED1533" s="273"/>
      <c r="EE1533" s="267"/>
      <c r="EF1533" s="273"/>
      <c r="EG1533" s="267"/>
      <c r="EH1533" s="267"/>
      <c r="EI1533" s="273"/>
      <c r="EJ1533" s="267"/>
      <c r="EK1533" s="267"/>
      <c r="EL1533" s="267"/>
      <c r="EM1533" s="273"/>
      <c r="EN1533" s="267"/>
      <c r="EO1533" s="273"/>
      <c r="EP1533" s="273"/>
      <c r="EQ1533" s="267"/>
      <c r="ER1533" s="273"/>
      <c r="ES1533" s="267"/>
      <c r="ET1533" s="267"/>
      <c r="EU1533" s="251"/>
      <c r="EV1533" s="251"/>
      <c r="EW1533" s="251"/>
      <c r="EX1533" s="251"/>
      <c r="EY1533" s="251"/>
      <c r="EZ1533" s="251"/>
      <c r="FA1533" s="730" t="s">
        <v>5783</v>
      </c>
      <c r="FB1533" s="730"/>
      <c r="FC1533" s="730"/>
      <c r="FD1533" s="730"/>
    </row>
    <row r="1534">
      <c r="A1534" s="729" t="s">
        <v>5784</v>
      </c>
      <c r="B1534" s="730" t="s">
        <v>5785</v>
      </c>
      <c r="C1534" s="734" t="s">
        <v>8</v>
      </c>
      <c r="D1534" s="730" t="s">
        <v>18</v>
      </c>
      <c r="E1534" s="730" t="s">
        <v>12</v>
      </c>
      <c r="F1534" s="264" t="s">
        <v>283</v>
      </c>
      <c r="G1534" s="730" t="s">
        <v>1410</v>
      </c>
      <c r="H1534" s="730" t="s">
        <v>1193</v>
      </c>
      <c r="I1534" s="730" t="s">
        <v>23</v>
      </c>
      <c r="J1534" s="730" t="s">
        <v>14</v>
      </c>
      <c r="K1534" s="730" t="s">
        <v>60</v>
      </c>
      <c r="L1534" s="730" t="s">
        <v>1062</v>
      </c>
      <c r="M1534" s="730" t="s">
        <v>110</v>
      </c>
      <c r="N1534" s="731">
        <v>42474.0</v>
      </c>
      <c r="O1534" s="731">
        <v>42474.0</v>
      </c>
      <c r="P1534" s="750">
        <v>42528.0</v>
      </c>
      <c r="Q1534" s="268"/>
      <c r="R1534" s="268"/>
      <c r="S1534" s="314"/>
      <c r="T1534" s="736">
        <v>376.0</v>
      </c>
      <c r="U1534" s="737">
        <v>4.0</v>
      </c>
      <c r="V1534" s="737">
        <v>2.0</v>
      </c>
      <c r="W1534" s="737">
        <v>2.0</v>
      </c>
      <c r="X1534" s="738">
        <v>8.0</v>
      </c>
      <c r="Y1534" s="737">
        <v>8.0</v>
      </c>
      <c r="Z1534" s="737">
        <v>3.0</v>
      </c>
      <c r="AA1534" s="737">
        <v>0.0</v>
      </c>
      <c r="AB1534" s="738">
        <v>11.0</v>
      </c>
      <c r="AC1534" s="739">
        <v>1.0</v>
      </c>
      <c r="AD1534" s="740" t="s">
        <v>5332</v>
      </c>
      <c r="AE1534" s="267"/>
      <c r="AF1534" s="267"/>
      <c r="AG1534" s="267"/>
      <c r="AH1534" s="267"/>
      <c r="AI1534" s="267"/>
      <c r="AJ1534" s="267"/>
      <c r="AK1534" s="273"/>
      <c r="AL1534" s="732">
        <v>1.0</v>
      </c>
      <c r="AM1534" s="267"/>
      <c r="AN1534" s="732">
        <v>3.0</v>
      </c>
      <c r="AO1534" s="267"/>
      <c r="AP1534" s="267"/>
      <c r="AQ1534" s="273"/>
      <c r="AR1534" s="733">
        <v>1.0</v>
      </c>
      <c r="AS1534" s="267"/>
      <c r="AT1534" s="273"/>
      <c r="AU1534" s="267"/>
      <c r="AV1534" s="267"/>
      <c r="AW1534" s="732">
        <v>1.0</v>
      </c>
      <c r="AX1534" s="267"/>
      <c r="AY1534" s="267"/>
      <c r="AZ1534" s="733">
        <v>2.0</v>
      </c>
      <c r="BA1534" s="273"/>
      <c r="BB1534" s="267"/>
      <c r="BC1534" s="267"/>
      <c r="BD1534" s="267"/>
      <c r="BE1534" s="267"/>
      <c r="BF1534" s="267"/>
      <c r="BG1534" s="733">
        <v>1.0</v>
      </c>
      <c r="BH1534" s="267"/>
      <c r="BI1534" s="267"/>
      <c r="BJ1534" s="267"/>
      <c r="BK1534" s="267"/>
      <c r="BL1534" s="267"/>
      <c r="BM1534" s="267"/>
      <c r="BN1534" s="267"/>
      <c r="BO1534" s="273"/>
      <c r="BP1534" s="267"/>
      <c r="BQ1534" s="267"/>
      <c r="BR1534" s="267"/>
      <c r="BS1534" s="267"/>
      <c r="BT1534" s="267"/>
      <c r="BU1534" s="273"/>
      <c r="BV1534" s="267"/>
      <c r="BW1534" s="267"/>
      <c r="BX1534" s="273"/>
      <c r="BY1534" s="267"/>
      <c r="BZ1534" s="267"/>
      <c r="CA1534" s="733">
        <v>1.0</v>
      </c>
      <c r="CB1534" s="267"/>
      <c r="CC1534" s="267"/>
      <c r="CD1534" s="273"/>
      <c r="CE1534" s="267"/>
      <c r="CF1534" s="267"/>
      <c r="CG1534" s="732">
        <v>1.0</v>
      </c>
      <c r="CH1534" s="267"/>
      <c r="CI1534" s="732">
        <v>1.0</v>
      </c>
      <c r="CJ1534" s="267"/>
      <c r="CK1534" s="267"/>
      <c r="CL1534" s="267"/>
      <c r="CM1534" s="732">
        <v>1.0</v>
      </c>
      <c r="CN1534" s="267"/>
      <c r="CO1534" s="732">
        <v>1.0</v>
      </c>
      <c r="CP1534" s="732">
        <v>2.0</v>
      </c>
      <c r="CQ1534" s="267"/>
      <c r="CR1534" s="267"/>
      <c r="CS1534" s="273"/>
      <c r="CT1534" s="267"/>
      <c r="CU1534" s="267"/>
      <c r="CV1534" s="732">
        <v>1.0</v>
      </c>
      <c r="CW1534" s="267"/>
      <c r="CX1534" s="267"/>
      <c r="CY1534" s="273"/>
      <c r="CZ1534" s="273"/>
      <c r="DA1534" s="267"/>
      <c r="DB1534" s="273"/>
      <c r="DC1534" s="732">
        <v>2.0</v>
      </c>
      <c r="DD1534" s="267"/>
      <c r="DE1534" s="267"/>
      <c r="DF1534" s="267"/>
      <c r="DG1534" s="267"/>
      <c r="DH1534" s="267"/>
      <c r="DI1534" s="267"/>
      <c r="DJ1534" s="267"/>
      <c r="DK1534" s="267"/>
      <c r="DL1534" s="267"/>
      <c r="DM1534" s="267"/>
      <c r="DN1534" s="267"/>
      <c r="DO1534" s="267"/>
      <c r="DP1534" s="267"/>
      <c r="DQ1534" s="267"/>
      <c r="DR1534" s="267"/>
      <c r="DS1534" s="267"/>
      <c r="DT1534" s="267"/>
      <c r="DU1534" s="267"/>
      <c r="DV1534" s="267"/>
      <c r="DW1534" s="273"/>
      <c r="DX1534" s="273"/>
      <c r="DY1534" s="267"/>
      <c r="DZ1534" s="273"/>
      <c r="EA1534" s="267"/>
      <c r="EB1534" s="267"/>
      <c r="EC1534" s="273"/>
      <c r="ED1534" s="273"/>
      <c r="EE1534" s="267"/>
      <c r="EF1534" s="273"/>
      <c r="EG1534" s="267"/>
      <c r="EH1534" s="267"/>
      <c r="EI1534" s="273"/>
      <c r="EJ1534" s="267"/>
      <c r="EK1534" s="267"/>
      <c r="EL1534" s="267"/>
      <c r="EM1534" s="273"/>
      <c r="EN1534" s="267"/>
      <c r="EO1534" s="273"/>
      <c r="EP1534" s="273"/>
      <c r="EQ1534" s="267"/>
      <c r="ER1534" s="273"/>
      <c r="ES1534" s="267"/>
      <c r="ET1534" s="267"/>
      <c r="EU1534" s="251"/>
      <c r="EV1534" s="251"/>
      <c r="EW1534" s="251"/>
      <c r="EX1534" s="251"/>
      <c r="EY1534" s="251"/>
      <c r="EZ1534" s="251"/>
      <c r="FA1534" s="730" t="s">
        <v>5786</v>
      </c>
      <c r="FB1534" s="730"/>
      <c r="FC1534" s="730"/>
      <c r="FD1534" s="730"/>
    </row>
    <row r="1535">
      <c r="A1535" s="729" t="s">
        <v>5787</v>
      </c>
      <c r="B1535" s="730" t="s">
        <v>5778</v>
      </c>
      <c r="C1535" s="734" t="s">
        <v>8</v>
      </c>
      <c r="D1535" s="730" t="s">
        <v>18</v>
      </c>
      <c r="E1535" s="730" t="s">
        <v>12</v>
      </c>
      <c r="F1535" s="264" t="s">
        <v>283</v>
      </c>
      <c r="G1535" s="730" t="s">
        <v>1400</v>
      </c>
      <c r="H1535" s="730" t="s">
        <v>952</v>
      </c>
      <c r="I1535" s="730" t="s">
        <v>23</v>
      </c>
      <c r="J1535" s="730" t="s">
        <v>14</v>
      </c>
      <c r="K1535" s="730" t="s">
        <v>60</v>
      </c>
      <c r="L1535" s="730" t="s">
        <v>953</v>
      </c>
      <c r="M1535" s="730" t="s">
        <v>50</v>
      </c>
      <c r="N1535" s="731">
        <v>42563.0</v>
      </c>
      <c r="O1535" s="274"/>
      <c r="P1535" s="267"/>
      <c r="Q1535" s="268"/>
      <c r="R1535" s="268"/>
      <c r="S1535" s="314"/>
      <c r="T1535" s="736">
        <v>287.0</v>
      </c>
      <c r="U1535" s="737">
        <v>9.0</v>
      </c>
      <c r="V1535" s="737">
        <v>0.0</v>
      </c>
      <c r="W1535" s="737">
        <v>0.0</v>
      </c>
      <c r="X1535" s="738">
        <v>9.0</v>
      </c>
      <c r="Y1535" s="737">
        <v>4.0</v>
      </c>
      <c r="Z1535" s="737">
        <v>3.0</v>
      </c>
      <c r="AA1535" s="737">
        <v>0.0</v>
      </c>
      <c r="AB1535" s="738">
        <v>7.0</v>
      </c>
      <c r="AC1535" s="739">
        <v>0.44</v>
      </c>
      <c r="AD1535" s="740" t="s">
        <v>5332</v>
      </c>
      <c r="AE1535" s="732">
        <v>2.0</v>
      </c>
      <c r="AF1535" s="267"/>
      <c r="AG1535" s="267"/>
      <c r="AH1535" s="267"/>
      <c r="AI1535" s="267"/>
      <c r="AJ1535" s="267"/>
      <c r="AK1535" s="733">
        <v>5.0</v>
      </c>
      <c r="AL1535" s="267"/>
      <c r="AM1535" s="267"/>
      <c r="AN1535" s="732">
        <v>1.0</v>
      </c>
      <c r="AO1535" s="267"/>
      <c r="AP1535" s="267"/>
      <c r="AQ1535" s="733">
        <v>2.0</v>
      </c>
      <c r="AR1535" s="273"/>
      <c r="AS1535" s="267"/>
      <c r="AT1535" s="733">
        <v>3.0</v>
      </c>
      <c r="AU1535" s="732">
        <v>3.0</v>
      </c>
      <c r="AV1535" s="267"/>
      <c r="AW1535" s="267"/>
      <c r="AX1535" s="267"/>
      <c r="AY1535" s="267"/>
      <c r="AZ1535" s="273"/>
      <c r="BA1535" s="273"/>
      <c r="BB1535" s="267"/>
      <c r="BC1535" s="267"/>
      <c r="BD1535" s="267"/>
      <c r="BE1535" s="267"/>
      <c r="BF1535" s="267"/>
      <c r="BG1535" s="273"/>
      <c r="BH1535" s="267"/>
      <c r="BI1535" s="267"/>
      <c r="BJ1535" s="267"/>
      <c r="BK1535" s="267"/>
      <c r="BL1535" s="267"/>
      <c r="BM1535" s="267"/>
      <c r="BN1535" s="267"/>
      <c r="BO1535" s="273"/>
      <c r="BP1535" s="267"/>
      <c r="BQ1535" s="267"/>
      <c r="BR1535" s="267"/>
      <c r="BS1535" s="267"/>
      <c r="BT1535" s="267"/>
      <c r="BU1535" s="273"/>
      <c r="BV1535" s="267"/>
      <c r="BW1535" s="267"/>
      <c r="BX1535" s="273"/>
      <c r="BY1535" s="267"/>
      <c r="BZ1535" s="267"/>
      <c r="CA1535" s="273"/>
      <c r="CB1535" s="267"/>
      <c r="CC1535" s="267"/>
      <c r="CD1535" s="273"/>
      <c r="CE1535" s="267"/>
      <c r="CF1535" s="267"/>
      <c r="CG1535" s="267"/>
      <c r="CH1535" s="267"/>
      <c r="CI1535" s="267"/>
      <c r="CJ1535" s="267"/>
      <c r="CK1535" s="267"/>
      <c r="CL1535" s="267"/>
      <c r="CM1535" s="267"/>
      <c r="CN1535" s="267"/>
      <c r="CO1535" s="267"/>
      <c r="CP1535" s="267"/>
      <c r="CQ1535" s="267"/>
      <c r="CR1535" s="267"/>
      <c r="CS1535" s="273"/>
      <c r="CT1535" s="267"/>
      <c r="CU1535" s="267"/>
      <c r="CV1535" s="267"/>
      <c r="CW1535" s="267"/>
      <c r="CX1535" s="267"/>
      <c r="CY1535" s="273"/>
      <c r="CZ1535" s="273"/>
      <c r="DA1535" s="267"/>
      <c r="DB1535" s="273"/>
      <c r="DC1535" s="267"/>
      <c r="DD1535" s="267"/>
      <c r="DE1535" s="267"/>
      <c r="DF1535" s="267"/>
      <c r="DG1535" s="267"/>
      <c r="DH1535" s="267"/>
      <c r="DI1535" s="267"/>
      <c r="DJ1535" s="267"/>
      <c r="DK1535" s="267"/>
      <c r="DL1535" s="267"/>
      <c r="DM1535" s="267"/>
      <c r="DN1535" s="267"/>
      <c r="DO1535" s="267"/>
      <c r="DP1535" s="267"/>
      <c r="DQ1535" s="267"/>
      <c r="DR1535" s="267"/>
      <c r="DS1535" s="267"/>
      <c r="DT1535" s="267"/>
      <c r="DU1535" s="267"/>
      <c r="DV1535" s="267"/>
      <c r="DW1535" s="273"/>
      <c r="DX1535" s="273"/>
      <c r="DY1535" s="267"/>
      <c r="DZ1535" s="273"/>
      <c r="EA1535" s="267"/>
      <c r="EB1535" s="267"/>
      <c r="EC1535" s="273"/>
      <c r="ED1535" s="273"/>
      <c r="EE1535" s="267"/>
      <c r="EF1535" s="273"/>
      <c r="EG1535" s="267"/>
      <c r="EH1535" s="267"/>
      <c r="EI1535" s="273"/>
      <c r="EJ1535" s="267"/>
      <c r="EK1535" s="267"/>
      <c r="EL1535" s="267"/>
      <c r="EM1535" s="273"/>
      <c r="EN1535" s="267"/>
      <c r="EO1535" s="273"/>
      <c r="EP1535" s="273"/>
      <c r="EQ1535" s="267"/>
      <c r="ER1535" s="273"/>
      <c r="ES1535" s="267"/>
      <c r="ET1535" s="267"/>
      <c r="EU1535" s="251"/>
      <c r="EV1535" s="251"/>
      <c r="EW1535" s="251"/>
      <c r="EX1535" s="251"/>
      <c r="EY1535" s="251"/>
      <c r="EZ1535" s="251"/>
      <c r="FA1535" s="730" t="s">
        <v>5788</v>
      </c>
      <c r="FB1535" s="730"/>
      <c r="FC1535" s="730"/>
      <c r="FD1535" s="730"/>
    </row>
    <row r="1536">
      <c r="A1536" s="729" t="s">
        <v>5789</v>
      </c>
      <c r="B1536" s="730" t="s">
        <v>1065</v>
      </c>
      <c r="C1536" s="734" t="s">
        <v>8</v>
      </c>
      <c r="D1536" s="730" t="s">
        <v>18</v>
      </c>
      <c r="E1536" s="730" t="s">
        <v>12</v>
      </c>
      <c r="F1536" s="264" t="s">
        <v>283</v>
      </c>
      <c r="G1536" s="730" t="s">
        <v>1319</v>
      </c>
      <c r="H1536" s="730" t="s">
        <v>1143</v>
      </c>
      <c r="I1536" s="730" t="s">
        <v>23</v>
      </c>
      <c r="J1536" s="730" t="s">
        <v>14</v>
      </c>
      <c r="K1536" s="730" t="s">
        <v>60</v>
      </c>
      <c r="L1536" s="730" t="s">
        <v>273</v>
      </c>
      <c r="M1536" s="730" t="s">
        <v>50</v>
      </c>
      <c r="N1536" s="731">
        <v>42431.0</v>
      </c>
      <c r="O1536" s="731">
        <v>42453.0</v>
      </c>
      <c r="P1536" s="267"/>
      <c r="Q1536" s="268"/>
      <c r="R1536" s="268"/>
      <c r="S1536" s="745">
        <v>1.0</v>
      </c>
      <c r="T1536" s="736">
        <v>419.0</v>
      </c>
      <c r="U1536" s="737">
        <v>9.0</v>
      </c>
      <c r="V1536" s="737">
        <v>4.0</v>
      </c>
      <c r="W1536" s="737">
        <v>0.0</v>
      </c>
      <c r="X1536" s="738">
        <v>13.0</v>
      </c>
      <c r="Y1536" s="737">
        <v>7.0</v>
      </c>
      <c r="Z1536" s="737">
        <v>2.0</v>
      </c>
      <c r="AA1536" s="737">
        <v>0.0</v>
      </c>
      <c r="AB1536" s="738">
        <v>9.0</v>
      </c>
      <c r="AC1536" s="739">
        <v>0.54</v>
      </c>
      <c r="AD1536" s="740" t="s">
        <v>5332</v>
      </c>
      <c r="AE1536" s="732">
        <v>3.0</v>
      </c>
      <c r="AF1536" s="267"/>
      <c r="AG1536" s="267"/>
      <c r="AH1536" s="732">
        <v>1.0</v>
      </c>
      <c r="AI1536" s="267"/>
      <c r="AJ1536" s="267"/>
      <c r="AK1536" s="273"/>
      <c r="AL1536" s="267"/>
      <c r="AM1536" s="267"/>
      <c r="AN1536" s="267"/>
      <c r="AO1536" s="267"/>
      <c r="AP1536" s="267"/>
      <c r="AQ1536" s="733">
        <v>1.0</v>
      </c>
      <c r="AR1536" s="273"/>
      <c r="AS1536" s="267"/>
      <c r="AT1536" s="733">
        <v>1.0</v>
      </c>
      <c r="AU1536" s="267"/>
      <c r="AV1536" s="267"/>
      <c r="AW1536" s="732">
        <v>1.0</v>
      </c>
      <c r="AX1536" s="732">
        <v>1.0</v>
      </c>
      <c r="AY1536" s="267"/>
      <c r="AZ1536" s="733">
        <v>1.0</v>
      </c>
      <c r="BA1536" s="273"/>
      <c r="BB1536" s="267"/>
      <c r="BC1536" s="732">
        <v>1.0</v>
      </c>
      <c r="BD1536" s="267"/>
      <c r="BE1536" s="267"/>
      <c r="BF1536" s="267"/>
      <c r="BG1536" s="273"/>
      <c r="BH1536" s="267"/>
      <c r="BI1536" s="267"/>
      <c r="BJ1536" s="267"/>
      <c r="BK1536" s="267"/>
      <c r="BL1536" s="267"/>
      <c r="BM1536" s="267"/>
      <c r="BN1536" s="267"/>
      <c r="BO1536" s="273"/>
      <c r="BP1536" s="267"/>
      <c r="BQ1536" s="267"/>
      <c r="BR1536" s="267"/>
      <c r="BS1536" s="267"/>
      <c r="BT1536" s="267"/>
      <c r="BU1536" s="273"/>
      <c r="BV1536" s="267"/>
      <c r="BW1536" s="267"/>
      <c r="BX1536" s="273"/>
      <c r="BY1536" s="267"/>
      <c r="BZ1536" s="267"/>
      <c r="CA1536" s="273"/>
      <c r="CB1536" s="732">
        <v>1.0</v>
      </c>
      <c r="CC1536" s="267"/>
      <c r="CD1536" s="273"/>
      <c r="CE1536" s="267"/>
      <c r="CF1536" s="267"/>
      <c r="CG1536" s="267"/>
      <c r="CH1536" s="267"/>
      <c r="CI1536" s="267"/>
      <c r="CJ1536" s="267"/>
      <c r="CK1536" s="267"/>
      <c r="CL1536" s="267"/>
      <c r="CM1536" s="267"/>
      <c r="CN1536" s="267"/>
      <c r="CO1536" s="267"/>
      <c r="CP1536" s="267"/>
      <c r="CQ1536" s="267"/>
      <c r="CR1536" s="267"/>
      <c r="CS1536" s="733">
        <v>2.0</v>
      </c>
      <c r="CT1536" s="732">
        <v>1.0</v>
      </c>
      <c r="CU1536" s="267"/>
      <c r="CV1536" s="267"/>
      <c r="CW1536" s="267"/>
      <c r="CX1536" s="267"/>
      <c r="CY1536" s="273"/>
      <c r="CZ1536" s="733">
        <v>1.0</v>
      </c>
      <c r="DA1536" s="267"/>
      <c r="DB1536" s="733">
        <v>1.0</v>
      </c>
      <c r="DC1536" s="267"/>
      <c r="DD1536" s="267"/>
      <c r="DE1536" s="732">
        <v>1.0</v>
      </c>
      <c r="DF1536" s="267"/>
      <c r="DG1536" s="267"/>
      <c r="DH1536" s="732">
        <v>2.0</v>
      </c>
      <c r="DI1536" s="267"/>
      <c r="DJ1536" s="267"/>
      <c r="DK1536" s="267"/>
      <c r="DL1536" s="267"/>
      <c r="DM1536" s="267"/>
      <c r="DN1536" s="267"/>
      <c r="DO1536" s="732">
        <v>2.0</v>
      </c>
      <c r="DP1536" s="267"/>
      <c r="DQ1536" s="267"/>
      <c r="DR1536" s="267"/>
      <c r="DS1536" s="267"/>
      <c r="DT1536" s="267"/>
      <c r="DU1536" s="267"/>
      <c r="DV1536" s="267"/>
      <c r="DW1536" s="273"/>
      <c r="DX1536" s="273"/>
      <c r="DY1536" s="267"/>
      <c r="DZ1536" s="733">
        <v>1.0</v>
      </c>
      <c r="EA1536" s="267"/>
      <c r="EB1536" s="267"/>
      <c r="EC1536" s="273"/>
      <c r="ED1536" s="273"/>
      <c r="EE1536" s="267"/>
      <c r="EF1536" s="273"/>
      <c r="EG1536" s="267"/>
      <c r="EH1536" s="267"/>
      <c r="EI1536" s="273"/>
      <c r="EJ1536" s="267"/>
      <c r="EK1536" s="267"/>
      <c r="EL1536" s="267"/>
      <c r="EM1536" s="273"/>
      <c r="EN1536" s="267"/>
      <c r="EO1536" s="273"/>
      <c r="EP1536" s="273"/>
      <c r="EQ1536" s="267"/>
      <c r="ER1536" s="273"/>
      <c r="ES1536" s="267"/>
      <c r="ET1536" s="267"/>
      <c r="EU1536" s="251"/>
      <c r="EV1536" s="251"/>
      <c r="EW1536" s="251"/>
      <c r="EX1536" s="251"/>
      <c r="EY1536" s="251"/>
      <c r="EZ1536" s="251"/>
      <c r="FA1536" s="730" t="s">
        <v>5790</v>
      </c>
      <c r="FB1536" s="730"/>
      <c r="FC1536" s="730"/>
      <c r="FD1536" s="730"/>
    </row>
    <row r="1537">
      <c r="A1537" s="729" t="s">
        <v>5791</v>
      </c>
      <c r="B1537" s="730" t="s">
        <v>5792</v>
      </c>
      <c r="C1537" s="734" t="s">
        <v>8</v>
      </c>
      <c r="D1537" s="730" t="s">
        <v>18</v>
      </c>
      <c r="E1537" s="730" t="s">
        <v>12</v>
      </c>
      <c r="F1537" s="264" t="s">
        <v>283</v>
      </c>
      <c r="G1537" s="730" t="s">
        <v>1726</v>
      </c>
      <c r="H1537" s="730" t="s">
        <v>1143</v>
      </c>
      <c r="I1537" s="730" t="s">
        <v>23</v>
      </c>
      <c r="J1537" s="730" t="s">
        <v>14</v>
      </c>
      <c r="K1537" s="730" t="s">
        <v>60</v>
      </c>
      <c r="L1537" s="730" t="s">
        <v>273</v>
      </c>
      <c r="M1537" s="730" t="s">
        <v>50</v>
      </c>
      <c r="N1537" s="731">
        <v>42529.0</v>
      </c>
      <c r="O1537" s="731">
        <v>42529.0</v>
      </c>
      <c r="P1537" s="267"/>
      <c r="Q1537" s="268"/>
      <c r="R1537" s="268"/>
      <c r="S1537" s="314"/>
      <c r="T1537" s="736">
        <v>321.0</v>
      </c>
      <c r="U1537" s="737">
        <v>6.0</v>
      </c>
      <c r="V1537" s="737">
        <v>2.0</v>
      </c>
      <c r="W1537" s="737">
        <v>0.0</v>
      </c>
      <c r="X1537" s="738">
        <v>8.0</v>
      </c>
      <c r="Y1537" s="737">
        <v>8.0</v>
      </c>
      <c r="Z1537" s="737">
        <v>2.0</v>
      </c>
      <c r="AA1537" s="737">
        <v>0.0</v>
      </c>
      <c r="AB1537" s="738">
        <v>10.0</v>
      </c>
      <c r="AC1537" s="739">
        <v>1.0</v>
      </c>
      <c r="AD1537" s="740" t="s">
        <v>5332</v>
      </c>
      <c r="AE1537" s="732">
        <v>1.0</v>
      </c>
      <c r="AF1537" s="267"/>
      <c r="AG1537" s="267"/>
      <c r="AH1537" s="267"/>
      <c r="AI1537" s="267"/>
      <c r="AJ1537" s="267"/>
      <c r="AK1537" s="273"/>
      <c r="AL1537" s="267"/>
      <c r="AM1537" s="267"/>
      <c r="AN1537" s="267"/>
      <c r="AO1537" s="267"/>
      <c r="AP1537" s="267"/>
      <c r="AQ1537" s="733">
        <v>2.0</v>
      </c>
      <c r="AR1537" s="273"/>
      <c r="AS1537" s="267"/>
      <c r="AT1537" s="733">
        <v>2.0</v>
      </c>
      <c r="AU1537" s="267"/>
      <c r="AV1537" s="267"/>
      <c r="AW1537" s="267"/>
      <c r="AX1537" s="267"/>
      <c r="AY1537" s="267"/>
      <c r="AZ1537" s="733">
        <v>1.0</v>
      </c>
      <c r="BA1537" s="273"/>
      <c r="BB1537" s="267"/>
      <c r="BC1537" s="732">
        <v>1.0</v>
      </c>
      <c r="BD1537" s="267"/>
      <c r="BE1537" s="267"/>
      <c r="BF1537" s="267"/>
      <c r="BG1537" s="273"/>
      <c r="BH1537" s="267"/>
      <c r="BI1537" s="732">
        <v>1.0</v>
      </c>
      <c r="BJ1537" s="732">
        <v>1.0</v>
      </c>
      <c r="BK1537" s="267"/>
      <c r="BL1537" s="732">
        <v>1.0</v>
      </c>
      <c r="BM1537" s="732">
        <v>1.0</v>
      </c>
      <c r="BN1537" s="267"/>
      <c r="BO1537" s="273"/>
      <c r="BP1537" s="267"/>
      <c r="BQ1537" s="267"/>
      <c r="BR1537" s="732">
        <v>3.0</v>
      </c>
      <c r="BS1537" s="267"/>
      <c r="BT1537" s="267"/>
      <c r="BU1537" s="273"/>
      <c r="BV1537" s="732">
        <v>1.0</v>
      </c>
      <c r="BW1537" s="267"/>
      <c r="BX1537" s="733">
        <v>1.0</v>
      </c>
      <c r="BY1537" s="267"/>
      <c r="BZ1537" s="267"/>
      <c r="CA1537" s="733">
        <v>1.0</v>
      </c>
      <c r="CB1537" s="267"/>
      <c r="CC1537" s="267"/>
      <c r="CD1537" s="273"/>
      <c r="CE1537" s="267"/>
      <c r="CF1537" s="267"/>
      <c r="CG1537" s="267"/>
      <c r="CH1537" s="267"/>
      <c r="CI1537" s="267"/>
      <c r="CJ1537" s="267"/>
      <c r="CK1537" s="267"/>
      <c r="CL1537" s="267"/>
      <c r="CM1537" s="267"/>
      <c r="CN1537" s="267"/>
      <c r="CO1537" s="267"/>
      <c r="CP1537" s="267"/>
      <c r="CQ1537" s="267"/>
      <c r="CR1537" s="267"/>
      <c r="CS1537" s="273"/>
      <c r="CT1537" s="267"/>
      <c r="CU1537" s="267"/>
      <c r="CV1537" s="267"/>
      <c r="CW1537" s="732">
        <v>1.0</v>
      </c>
      <c r="CX1537" s="267"/>
      <c r="CY1537" s="273"/>
      <c r="CZ1537" s="273"/>
      <c r="DA1537" s="267"/>
      <c r="DB1537" s="273"/>
      <c r="DC1537" s="267"/>
      <c r="DD1537" s="267"/>
      <c r="DE1537" s="267"/>
      <c r="DF1537" s="267"/>
      <c r="DG1537" s="267"/>
      <c r="DH1537" s="267"/>
      <c r="DI1537" s="267"/>
      <c r="DJ1537" s="267"/>
      <c r="DK1537" s="267"/>
      <c r="DL1537" s="267"/>
      <c r="DM1537" s="267"/>
      <c r="DN1537" s="267"/>
      <c r="DO1537" s="267"/>
      <c r="DP1537" s="267"/>
      <c r="DQ1537" s="267"/>
      <c r="DR1537" s="267"/>
      <c r="DS1537" s="267"/>
      <c r="DT1537" s="267"/>
      <c r="DU1537" s="267"/>
      <c r="DV1537" s="267"/>
      <c r="DW1537" s="273"/>
      <c r="DX1537" s="273"/>
      <c r="DY1537" s="267"/>
      <c r="DZ1537" s="273"/>
      <c r="EA1537" s="267"/>
      <c r="EB1537" s="267"/>
      <c r="EC1537" s="273"/>
      <c r="ED1537" s="273"/>
      <c r="EE1537" s="267"/>
      <c r="EF1537" s="273"/>
      <c r="EG1537" s="267"/>
      <c r="EH1537" s="267"/>
      <c r="EI1537" s="273"/>
      <c r="EJ1537" s="267"/>
      <c r="EK1537" s="267"/>
      <c r="EL1537" s="267"/>
      <c r="EM1537" s="273"/>
      <c r="EN1537" s="267"/>
      <c r="EO1537" s="273"/>
      <c r="EP1537" s="273"/>
      <c r="EQ1537" s="267"/>
      <c r="ER1537" s="273"/>
      <c r="ES1537" s="267"/>
      <c r="ET1537" s="267"/>
      <c r="EU1537" s="251"/>
      <c r="EV1537" s="251"/>
      <c r="EW1537" s="251"/>
      <c r="EX1537" s="251"/>
      <c r="EY1537" s="251"/>
      <c r="EZ1537" s="251"/>
      <c r="FA1537" s="730" t="s">
        <v>5793</v>
      </c>
      <c r="FB1537" s="730"/>
      <c r="FC1537" s="730"/>
      <c r="FD1537" s="730"/>
    </row>
    <row r="1538">
      <c r="A1538" s="729" t="s">
        <v>5794</v>
      </c>
      <c r="B1538" s="730" t="s">
        <v>1155</v>
      </c>
      <c r="C1538" s="734" t="s">
        <v>8</v>
      </c>
      <c r="D1538" s="730" t="s">
        <v>18</v>
      </c>
      <c r="E1538" s="730" t="s">
        <v>12</v>
      </c>
      <c r="F1538" s="264" t="s">
        <v>283</v>
      </c>
      <c r="G1538" s="730" t="s">
        <v>5795</v>
      </c>
      <c r="H1538" s="730" t="s">
        <v>1157</v>
      </c>
      <c r="I1538" s="730" t="s">
        <v>23</v>
      </c>
      <c r="J1538" s="730" t="s">
        <v>14</v>
      </c>
      <c r="K1538" s="730" t="s">
        <v>60</v>
      </c>
      <c r="L1538" s="730" t="s">
        <v>477</v>
      </c>
      <c r="M1538" s="730" t="s">
        <v>72</v>
      </c>
      <c r="N1538" s="731">
        <v>42515.0</v>
      </c>
      <c r="O1538" s="731">
        <v>42515.0</v>
      </c>
      <c r="P1538" s="267"/>
      <c r="Q1538" s="268"/>
      <c r="R1538" s="268"/>
      <c r="S1538" s="314"/>
      <c r="T1538" s="736">
        <v>335.0</v>
      </c>
      <c r="U1538" s="737">
        <v>7.0</v>
      </c>
      <c r="V1538" s="737">
        <v>2.0</v>
      </c>
      <c r="W1538" s="737">
        <v>0.0</v>
      </c>
      <c r="X1538" s="738">
        <v>9.0</v>
      </c>
      <c r="Y1538" s="737">
        <v>7.0</v>
      </c>
      <c r="Z1538" s="737">
        <v>2.0</v>
      </c>
      <c r="AA1538" s="737">
        <v>0.0</v>
      </c>
      <c r="AB1538" s="738">
        <v>9.0</v>
      </c>
      <c r="AC1538" s="739">
        <v>0.78</v>
      </c>
      <c r="AD1538" s="740" t="s">
        <v>5332</v>
      </c>
      <c r="AE1538" s="267"/>
      <c r="AF1538" s="267"/>
      <c r="AG1538" s="267"/>
      <c r="AH1538" s="267"/>
      <c r="AI1538" s="267"/>
      <c r="AJ1538" s="267"/>
      <c r="AK1538" s="273"/>
      <c r="AL1538" s="267"/>
      <c r="AM1538" s="267"/>
      <c r="AN1538" s="267"/>
      <c r="AO1538" s="267"/>
      <c r="AP1538" s="267"/>
      <c r="AQ1538" s="273"/>
      <c r="AR1538" s="273"/>
      <c r="AS1538" s="267"/>
      <c r="AT1538" s="273"/>
      <c r="AU1538" s="267"/>
      <c r="AV1538" s="267"/>
      <c r="AW1538" s="732">
        <v>2.0</v>
      </c>
      <c r="AX1538" s="732">
        <v>1.0</v>
      </c>
      <c r="AY1538" s="267"/>
      <c r="AZ1538" s="273"/>
      <c r="BA1538" s="273"/>
      <c r="BB1538" s="267"/>
      <c r="BC1538" s="732">
        <v>1.0</v>
      </c>
      <c r="BD1538" s="267"/>
      <c r="BE1538" s="267"/>
      <c r="BF1538" s="732">
        <v>1.0</v>
      </c>
      <c r="BG1538" s="273"/>
      <c r="BH1538" s="267"/>
      <c r="BI1538" s="267"/>
      <c r="BJ1538" s="267"/>
      <c r="BK1538" s="267"/>
      <c r="BL1538" s="732">
        <v>2.0</v>
      </c>
      <c r="BM1538" s="267"/>
      <c r="BN1538" s="267"/>
      <c r="BO1538" s="733">
        <v>2.0</v>
      </c>
      <c r="BP1538" s="267"/>
      <c r="BQ1538" s="267"/>
      <c r="BR1538" s="267"/>
      <c r="BS1538" s="267"/>
      <c r="BT1538" s="267"/>
      <c r="BU1538" s="733">
        <v>1.0</v>
      </c>
      <c r="BV1538" s="267"/>
      <c r="BW1538" s="267"/>
      <c r="BX1538" s="733">
        <v>1.0</v>
      </c>
      <c r="BY1538" s="267"/>
      <c r="BZ1538" s="267"/>
      <c r="CA1538" s="273"/>
      <c r="CB1538" s="732">
        <v>1.0</v>
      </c>
      <c r="CC1538" s="267"/>
      <c r="CD1538" s="733">
        <v>1.0</v>
      </c>
      <c r="CE1538" s="267"/>
      <c r="CF1538" s="267"/>
      <c r="CG1538" s="732">
        <v>1.0</v>
      </c>
      <c r="CH1538" s="267"/>
      <c r="CI1538" s="267"/>
      <c r="CJ1538" s="732">
        <v>1.0</v>
      </c>
      <c r="CK1538" s="267"/>
      <c r="CL1538" s="267"/>
      <c r="CM1538" s="267"/>
      <c r="CN1538" s="267"/>
      <c r="CO1538" s="267"/>
      <c r="CP1538" s="267"/>
      <c r="CQ1538" s="267"/>
      <c r="CR1538" s="267"/>
      <c r="CS1538" s="273"/>
      <c r="CT1538" s="267"/>
      <c r="CU1538" s="267"/>
      <c r="CV1538" s="267"/>
      <c r="CW1538" s="267"/>
      <c r="CX1538" s="267"/>
      <c r="CY1538" s="273"/>
      <c r="CZ1538" s="273"/>
      <c r="DA1538" s="267"/>
      <c r="DB1538" s="733">
        <v>1.0</v>
      </c>
      <c r="DC1538" s="732">
        <v>1.0</v>
      </c>
      <c r="DD1538" s="267"/>
      <c r="DE1538" s="267"/>
      <c r="DF1538" s="267"/>
      <c r="DG1538" s="267"/>
      <c r="DH1538" s="267"/>
      <c r="DI1538" s="732">
        <v>1.0</v>
      </c>
      <c r="DJ1538" s="267"/>
      <c r="DK1538" s="267"/>
      <c r="DL1538" s="267"/>
      <c r="DM1538" s="267"/>
      <c r="DN1538" s="267"/>
      <c r="DO1538" s="267"/>
      <c r="DP1538" s="267"/>
      <c r="DQ1538" s="267"/>
      <c r="DR1538" s="267"/>
      <c r="DS1538" s="267"/>
      <c r="DT1538" s="267"/>
      <c r="DU1538" s="267"/>
      <c r="DV1538" s="267"/>
      <c r="DW1538" s="273"/>
      <c r="DX1538" s="273"/>
      <c r="DY1538" s="267"/>
      <c r="DZ1538" s="273"/>
      <c r="EA1538" s="267"/>
      <c r="EB1538" s="267"/>
      <c r="EC1538" s="273"/>
      <c r="ED1538" s="273"/>
      <c r="EE1538" s="267"/>
      <c r="EF1538" s="273"/>
      <c r="EG1538" s="267"/>
      <c r="EH1538" s="267"/>
      <c r="EI1538" s="273"/>
      <c r="EJ1538" s="267"/>
      <c r="EK1538" s="267"/>
      <c r="EL1538" s="267"/>
      <c r="EM1538" s="273"/>
      <c r="EN1538" s="267"/>
      <c r="EO1538" s="273"/>
      <c r="EP1538" s="273"/>
      <c r="EQ1538" s="267"/>
      <c r="ER1538" s="273"/>
      <c r="ES1538" s="267"/>
      <c r="ET1538" s="267"/>
      <c r="EU1538" s="251"/>
      <c r="EV1538" s="251"/>
      <c r="EW1538" s="251"/>
      <c r="EX1538" s="251"/>
      <c r="EY1538" s="251"/>
      <c r="EZ1538" s="251"/>
      <c r="FA1538" s="730" t="s">
        <v>5796</v>
      </c>
      <c r="FB1538" s="730"/>
      <c r="FC1538" s="730"/>
      <c r="FD1538" s="730"/>
    </row>
    <row r="1539">
      <c r="A1539" s="729" t="s">
        <v>5797</v>
      </c>
      <c r="B1539" s="730" t="s">
        <v>5798</v>
      </c>
      <c r="C1539" s="734" t="s">
        <v>104</v>
      </c>
      <c r="D1539" s="730" t="s">
        <v>18</v>
      </c>
      <c r="E1539" s="730" t="s">
        <v>12</v>
      </c>
      <c r="F1539" s="264" t="s">
        <v>283</v>
      </c>
      <c r="G1539" s="730" t="s">
        <v>1161</v>
      </c>
      <c r="H1539" s="730" t="s">
        <v>5628</v>
      </c>
      <c r="I1539" s="730" t="s">
        <v>23</v>
      </c>
      <c r="J1539" s="730" t="s">
        <v>14</v>
      </c>
      <c r="K1539" s="730" t="s">
        <v>60</v>
      </c>
      <c r="L1539" s="730" t="s">
        <v>1043</v>
      </c>
      <c r="M1539" s="730" t="s">
        <v>50</v>
      </c>
      <c r="N1539" s="731">
        <v>42515.0</v>
      </c>
      <c r="O1539" s="731">
        <v>42515.0</v>
      </c>
      <c r="P1539" s="750">
        <v>42590.0</v>
      </c>
      <c r="Q1539" s="268"/>
      <c r="R1539" s="268"/>
      <c r="S1539" s="314"/>
      <c r="T1539" s="736">
        <v>335.0</v>
      </c>
      <c r="U1539" s="737">
        <v>10.0</v>
      </c>
      <c r="V1539" s="737">
        <v>8.0</v>
      </c>
      <c r="W1539" s="737">
        <v>1.0</v>
      </c>
      <c r="X1539" s="738">
        <v>19.0</v>
      </c>
      <c r="Y1539" s="737">
        <v>15.0</v>
      </c>
      <c r="Z1539" s="737">
        <v>12.0</v>
      </c>
      <c r="AA1539" s="737">
        <v>3.0</v>
      </c>
      <c r="AB1539" s="738">
        <v>30.0</v>
      </c>
      <c r="AC1539" s="739">
        <v>0.79</v>
      </c>
      <c r="AD1539" s="740" t="s">
        <v>5332</v>
      </c>
      <c r="AE1539" s="732">
        <v>2.0</v>
      </c>
      <c r="AF1539" s="732">
        <v>2.0</v>
      </c>
      <c r="AG1539" s="267"/>
      <c r="AH1539" s="732">
        <v>2.0</v>
      </c>
      <c r="AI1539" s="267"/>
      <c r="AJ1539" s="267"/>
      <c r="AK1539" s="733">
        <v>2.0</v>
      </c>
      <c r="AL1539" s="732">
        <v>1.0</v>
      </c>
      <c r="AM1539" s="267"/>
      <c r="AN1539" s="732">
        <v>2.0</v>
      </c>
      <c r="AO1539" s="732">
        <v>1.0</v>
      </c>
      <c r="AP1539" s="267"/>
      <c r="AQ1539" s="733">
        <v>1.0</v>
      </c>
      <c r="AR1539" s="273"/>
      <c r="AS1539" s="267"/>
      <c r="AT1539" s="273"/>
      <c r="AU1539" s="732">
        <v>1.0</v>
      </c>
      <c r="AV1539" s="267"/>
      <c r="AW1539" s="732">
        <v>1.0</v>
      </c>
      <c r="AX1539" s="732">
        <v>1.0</v>
      </c>
      <c r="AY1539" s="267"/>
      <c r="AZ1539" s="733">
        <v>3.0</v>
      </c>
      <c r="BA1539" s="733">
        <v>1.0</v>
      </c>
      <c r="BB1539" s="267"/>
      <c r="BC1539" s="732">
        <v>1.0</v>
      </c>
      <c r="BD1539" s="267"/>
      <c r="BE1539" s="267"/>
      <c r="BF1539" s="732">
        <v>1.0</v>
      </c>
      <c r="BG1539" s="733">
        <v>2.0</v>
      </c>
      <c r="BH1539" s="267"/>
      <c r="BI1539" s="267"/>
      <c r="BJ1539" s="267"/>
      <c r="BK1539" s="267"/>
      <c r="BL1539" s="732">
        <v>1.0</v>
      </c>
      <c r="BM1539" s="732">
        <v>2.0</v>
      </c>
      <c r="BN1539" s="267"/>
      <c r="BO1539" s="273"/>
      <c r="BP1539" s="732">
        <v>1.0</v>
      </c>
      <c r="BQ1539" s="267"/>
      <c r="BR1539" s="732">
        <v>1.0</v>
      </c>
      <c r="BS1539" s="267"/>
      <c r="BT1539" s="267"/>
      <c r="BU1539" s="273"/>
      <c r="BV1539" s="267"/>
      <c r="BW1539" s="267"/>
      <c r="BX1539" s="273"/>
      <c r="BY1539" s="732">
        <v>1.0</v>
      </c>
      <c r="BZ1539" s="267"/>
      <c r="CA1539" s="273"/>
      <c r="CB1539" s="732">
        <v>1.0</v>
      </c>
      <c r="CC1539" s="267"/>
      <c r="CD1539" s="733">
        <v>1.0</v>
      </c>
      <c r="CE1539" s="267"/>
      <c r="CF1539" s="267"/>
      <c r="CG1539" s="267"/>
      <c r="CH1539" s="267"/>
      <c r="CI1539" s="267"/>
      <c r="CJ1539" s="267"/>
      <c r="CK1539" s="732">
        <v>2.0</v>
      </c>
      <c r="CL1539" s="267"/>
      <c r="CM1539" s="267"/>
      <c r="CN1539" s="732">
        <v>2.0</v>
      </c>
      <c r="CO1539" s="732">
        <v>1.0</v>
      </c>
      <c r="CP1539" s="732">
        <v>1.0</v>
      </c>
      <c r="CQ1539" s="267"/>
      <c r="CR1539" s="732">
        <v>2.0</v>
      </c>
      <c r="CS1539" s="733">
        <v>3.0</v>
      </c>
      <c r="CT1539" s="267"/>
      <c r="CU1539" s="267"/>
      <c r="CV1539" s="732">
        <v>2.0</v>
      </c>
      <c r="CW1539" s="267"/>
      <c r="CX1539" s="267"/>
      <c r="CY1539" s="273"/>
      <c r="CZ1539" s="273"/>
      <c r="DA1539" s="267"/>
      <c r="DB1539" s="733">
        <v>1.0</v>
      </c>
      <c r="DC1539" s="732">
        <v>1.0</v>
      </c>
      <c r="DD1539" s="267"/>
      <c r="DE1539" s="267"/>
      <c r="DF1539" s="267"/>
      <c r="DG1539" s="267"/>
      <c r="DH1539" s="267"/>
      <c r="DI1539" s="732">
        <v>1.0</v>
      </c>
      <c r="DJ1539" s="732">
        <v>1.0</v>
      </c>
      <c r="DK1539" s="267"/>
      <c r="DL1539" s="267"/>
      <c r="DM1539" s="267"/>
      <c r="DN1539" s="267"/>
      <c r="DO1539" s="267"/>
      <c r="DP1539" s="267"/>
      <c r="DQ1539" s="267"/>
      <c r="DR1539" s="267"/>
      <c r="DS1539" s="267"/>
      <c r="DT1539" s="267"/>
      <c r="DU1539" s="267"/>
      <c r="DV1539" s="267"/>
      <c r="DW1539" s="273"/>
      <c r="DX1539" s="273"/>
      <c r="DY1539" s="267"/>
      <c r="DZ1539" s="273"/>
      <c r="EA1539" s="267"/>
      <c r="EB1539" s="267"/>
      <c r="EC1539" s="273"/>
      <c r="ED1539" s="273"/>
      <c r="EE1539" s="267"/>
      <c r="EF1539" s="273"/>
      <c r="EG1539" s="267"/>
      <c r="EH1539" s="267"/>
      <c r="EI1539" s="273"/>
      <c r="EJ1539" s="267"/>
      <c r="EK1539" s="267"/>
      <c r="EL1539" s="267"/>
      <c r="EM1539" s="273"/>
      <c r="EN1539" s="267"/>
      <c r="EO1539" s="273"/>
      <c r="EP1539" s="273"/>
      <c r="EQ1539" s="267"/>
      <c r="ER1539" s="273"/>
      <c r="ES1539" s="267"/>
      <c r="ET1539" s="267"/>
      <c r="EU1539" s="251"/>
      <c r="EV1539" s="251"/>
      <c r="EW1539" s="251"/>
      <c r="EX1539" s="251"/>
      <c r="EY1539" s="251"/>
      <c r="EZ1539" s="251"/>
      <c r="FA1539" s="730" t="s">
        <v>5799</v>
      </c>
      <c r="FB1539" s="730"/>
      <c r="FC1539" s="730"/>
      <c r="FD1539" s="730"/>
    </row>
    <row r="1540">
      <c r="A1540" s="729" t="s">
        <v>5800</v>
      </c>
      <c r="B1540" s="730" t="s">
        <v>5801</v>
      </c>
      <c r="C1540" s="734" t="s">
        <v>28</v>
      </c>
      <c r="D1540" s="730" t="s">
        <v>18</v>
      </c>
      <c r="E1540" s="730" t="s">
        <v>12</v>
      </c>
      <c r="F1540" s="264" t="s">
        <v>283</v>
      </c>
      <c r="G1540" s="730" t="s">
        <v>5802</v>
      </c>
      <c r="H1540" s="730" t="s">
        <v>321</v>
      </c>
      <c r="I1540" s="730" t="s">
        <v>13</v>
      </c>
      <c r="J1540" s="730" t="s">
        <v>14</v>
      </c>
      <c r="K1540" s="730" t="s">
        <v>60</v>
      </c>
      <c r="L1540" s="730" t="s">
        <v>1178</v>
      </c>
      <c r="M1540" s="730" t="s">
        <v>123</v>
      </c>
      <c r="N1540" s="731">
        <v>42493.0</v>
      </c>
      <c r="O1540" s="731">
        <v>42508.0</v>
      </c>
      <c r="P1540" s="267"/>
      <c r="Q1540" s="268"/>
      <c r="R1540" s="268"/>
      <c r="S1540" s="314"/>
      <c r="T1540" s="736">
        <v>357.0</v>
      </c>
      <c r="U1540" s="737">
        <v>6.0</v>
      </c>
      <c r="V1540" s="737">
        <v>4.0</v>
      </c>
      <c r="W1540" s="737">
        <v>1.0</v>
      </c>
      <c r="X1540" s="738">
        <v>11.0</v>
      </c>
      <c r="Y1540" s="737">
        <v>8.0</v>
      </c>
      <c r="Z1540" s="737">
        <v>6.0</v>
      </c>
      <c r="AA1540" s="737">
        <v>0.0</v>
      </c>
      <c r="AB1540" s="738">
        <v>14.0</v>
      </c>
      <c r="AC1540" s="739">
        <v>0.73</v>
      </c>
      <c r="AD1540" s="740" t="s">
        <v>5332</v>
      </c>
      <c r="AE1540" s="732">
        <v>2.0</v>
      </c>
      <c r="AF1540" s="267"/>
      <c r="AG1540" s="267"/>
      <c r="AH1540" s="267"/>
      <c r="AI1540" s="267"/>
      <c r="AJ1540" s="267"/>
      <c r="AK1540" s="273"/>
      <c r="AL1540" s="267"/>
      <c r="AM1540" s="267"/>
      <c r="AN1540" s="732">
        <v>2.0</v>
      </c>
      <c r="AO1540" s="267"/>
      <c r="AP1540" s="267"/>
      <c r="AQ1540" s="733">
        <v>1.0</v>
      </c>
      <c r="AR1540" s="273"/>
      <c r="AS1540" s="267"/>
      <c r="AT1540" s="273"/>
      <c r="AU1540" s="267"/>
      <c r="AV1540" s="267"/>
      <c r="AW1540" s="267"/>
      <c r="AX1540" s="732">
        <v>2.0</v>
      </c>
      <c r="AY1540" s="267"/>
      <c r="AZ1540" s="273"/>
      <c r="BA1540" s="273"/>
      <c r="BB1540" s="267"/>
      <c r="BC1540" s="267"/>
      <c r="BD1540" s="732">
        <v>1.0</v>
      </c>
      <c r="BE1540" s="267"/>
      <c r="BF1540" s="267"/>
      <c r="BG1540" s="273"/>
      <c r="BH1540" s="267"/>
      <c r="BI1540" s="267"/>
      <c r="BJ1540" s="267"/>
      <c r="BK1540" s="267"/>
      <c r="BL1540" s="732">
        <v>3.0</v>
      </c>
      <c r="BM1540" s="267"/>
      <c r="BN1540" s="267"/>
      <c r="BO1540" s="273"/>
      <c r="BP1540" s="267"/>
      <c r="BQ1540" s="267"/>
      <c r="BR1540" s="267"/>
      <c r="BS1540" s="267"/>
      <c r="BT1540" s="267"/>
      <c r="BU1540" s="273"/>
      <c r="BV1540" s="267"/>
      <c r="BW1540" s="267"/>
      <c r="BX1540" s="273"/>
      <c r="BY1540" s="267"/>
      <c r="BZ1540" s="267"/>
      <c r="CA1540" s="273"/>
      <c r="CB1540" s="267"/>
      <c r="CC1540" s="267"/>
      <c r="CD1540" s="273"/>
      <c r="CE1540" s="267"/>
      <c r="CF1540" s="267"/>
      <c r="CG1540" s="732">
        <v>1.0</v>
      </c>
      <c r="CH1540" s="267"/>
      <c r="CI1540" s="732">
        <v>1.0</v>
      </c>
      <c r="CJ1540" s="267"/>
      <c r="CK1540" s="267"/>
      <c r="CL1540" s="267"/>
      <c r="CM1540" s="732">
        <v>1.0</v>
      </c>
      <c r="CN1540" s="732">
        <v>1.0</v>
      </c>
      <c r="CO1540" s="267"/>
      <c r="CP1540" s="267"/>
      <c r="CQ1540" s="267"/>
      <c r="CR1540" s="267"/>
      <c r="CS1540" s="733">
        <v>1.0</v>
      </c>
      <c r="CT1540" s="267"/>
      <c r="CU1540" s="267"/>
      <c r="CV1540" s="267"/>
      <c r="CW1540" s="267"/>
      <c r="CX1540" s="267"/>
      <c r="CY1540" s="273"/>
      <c r="CZ1540" s="273"/>
      <c r="DA1540" s="267"/>
      <c r="DB1540" s="733">
        <v>3.0</v>
      </c>
      <c r="DC1540" s="732">
        <v>3.0</v>
      </c>
      <c r="DD1540" s="267"/>
      <c r="DE1540" s="267"/>
      <c r="DF1540" s="267"/>
      <c r="DG1540" s="267"/>
      <c r="DH1540" s="267"/>
      <c r="DI1540" s="732">
        <v>3.0</v>
      </c>
      <c r="DJ1540" s="267"/>
      <c r="DK1540" s="267"/>
      <c r="DL1540" s="267"/>
      <c r="DM1540" s="267"/>
      <c r="DN1540" s="267"/>
      <c r="DO1540" s="267"/>
      <c r="DP1540" s="267"/>
      <c r="DQ1540" s="267"/>
      <c r="DR1540" s="267"/>
      <c r="DS1540" s="267"/>
      <c r="DT1540" s="267"/>
      <c r="DU1540" s="267"/>
      <c r="DV1540" s="267"/>
      <c r="DW1540" s="273"/>
      <c r="DX1540" s="273"/>
      <c r="DY1540" s="267"/>
      <c r="DZ1540" s="273"/>
      <c r="EA1540" s="267"/>
      <c r="EB1540" s="267"/>
      <c r="EC1540" s="273"/>
      <c r="ED1540" s="273"/>
      <c r="EE1540" s="267"/>
      <c r="EF1540" s="273"/>
      <c r="EG1540" s="267"/>
      <c r="EH1540" s="267"/>
      <c r="EI1540" s="273"/>
      <c r="EJ1540" s="267"/>
      <c r="EK1540" s="267"/>
      <c r="EL1540" s="267"/>
      <c r="EM1540" s="273"/>
      <c r="EN1540" s="267"/>
      <c r="EO1540" s="273"/>
      <c r="EP1540" s="273"/>
      <c r="EQ1540" s="267"/>
      <c r="ER1540" s="273"/>
      <c r="ES1540" s="267"/>
      <c r="ET1540" s="267"/>
      <c r="EU1540" s="251"/>
      <c r="EV1540" s="251"/>
      <c r="EW1540" s="251"/>
      <c r="EX1540" s="251"/>
      <c r="EY1540" s="251"/>
      <c r="EZ1540" s="251"/>
      <c r="FA1540" s="730" t="s">
        <v>5803</v>
      </c>
      <c r="FB1540" s="730"/>
      <c r="FC1540" s="730"/>
      <c r="FD1540" s="730"/>
    </row>
    <row r="1541">
      <c r="A1541" s="729" t="s">
        <v>5804</v>
      </c>
      <c r="B1541" s="730" t="s">
        <v>5805</v>
      </c>
      <c r="C1541" s="734" t="s">
        <v>104</v>
      </c>
      <c r="D1541" s="730" t="s">
        <v>18</v>
      </c>
      <c r="E1541" s="730" t="s">
        <v>12</v>
      </c>
      <c r="F1541" s="264" t="s">
        <v>283</v>
      </c>
      <c r="G1541" s="730" t="s">
        <v>5754</v>
      </c>
      <c r="H1541" s="730" t="s">
        <v>278</v>
      </c>
      <c r="I1541" s="730" t="s">
        <v>23</v>
      </c>
      <c r="J1541" s="730" t="s">
        <v>14</v>
      </c>
      <c r="K1541" s="730" t="s">
        <v>60</v>
      </c>
      <c r="L1541" s="730" t="s">
        <v>540</v>
      </c>
      <c r="M1541" s="730" t="s">
        <v>50</v>
      </c>
      <c r="N1541" s="731">
        <v>42481.0</v>
      </c>
      <c r="O1541" s="731">
        <v>42481.0</v>
      </c>
      <c r="P1541" s="267"/>
      <c r="Q1541" s="268"/>
      <c r="R1541" s="268"/>
      <c r="S1541" s="314"/>
      <c r="T1541" s="736">
        <v>369.0</v>
      </c>
      <c r="U1541" s="737">
        <v>4.0</v>
      </c>
      <c r="V1541" s="737">
        <v>11.0</v>
      </c>
      <c r="W1541" s="737">
        <v>0.0</v>
      </c>
      <c r="X1541" s="738">
        <v>15.0</v>
      </c>
      <c r="Y1541" s="737">
        <v>8.0</v>
      </c>
      <c r="Z1541" s="737">
        <v>6.0</v>
      </c>
      <c r="AA1541" s="737">
        <v>0.0</v>
      </c>
      <c r="AB1541" s="738">
        <v>14.0</v>
      </c>
      <c r="AC1541" s="739">
        <v>0.53</v>
      </c>
      <c r="AD1541" s="740" t="s">
        <v>5332</v>
      </c>
      <c r="AE1541" s="267"/>
      <c r="AF1541" s="732">
        <v>1.0</v>
      </c>
      <c r="AG1541" s="267"/>
      <c r="AH1541" s="267"/>
      <c r="AI1541" s="267"/>
      <c r="AJ1541" s="267"/>
      <c r="AK1541" s="273"/>
      <c r="AL1541" s="732">
        <v>1.0</v>
      </c>
      <c r="AM1541" s="267"/>
      <c r="AN1541" s="732">
        <v>2.0</v>
      </c>
      <c r="AO1541" s="267"/>
      <c r="AP1541" s="267"/>
      <c r="AQ1541" s="273"/>
      <c r="AR1541" s="733">
        <v>1.0</v>
      </c>
      <c r="AS1541" s="267"/>
      <c r="AT1541" s="273"/>
      <c r="AU1541" s="732">
        <v>1.0</v>
      </c>
      <c r="AV1541" s="267"/>
      <c r="AW1541" s="267"/>
      <c r="AX1541" s="732">
        <v>3.0</v>
      </c>
      <c r="AY1541" s="267"/>
      <c r="AZ1541" s="733">
        <v>1.0</v>
      </c>
      <c r="BA1541" s="273"/>
      <c r="BB1541" s="267"/>
      <c r="BC1541" s="267"/>
      <c r="BD1541" s="732">
        <v>2.0</v>
      </c>
      <c r="BE1541" s="267"/>
      <c r="BF1541" s="732">
        <v>2.0</v>
      </c>
      <c r="BG1541" s="733">
        <v>3.0</v>
      </c>
      <c r="BH1541" s="267"/>
      <c r="BI1541" s="267"/>
      <c r="BJ1541" s="267"/>
      <c r="BK1541" s="267"/>
      <c r="BL1541" s="267"/>
      <c r="BM1541" s="267"/>
      <c r="BN1541" s="267"/>
      <c r="BO1541" s="273"/>
      <c r="BP1541" s="267"/>
      <c r="BQ1541" s="267"/>
      <c r="BR1541" s="267"/>
      <c r="BS1541" s="267"/>
      <c r="BT1541" s="267"/>
      <c r="BU1541" s="273"/>
      <c r="BV1541" s="732">
        <v>3.0</v>
      </c>
      <c r="BW1541" s="267"/>
      <c r="BX1541" s="733">
        <v>3.0</v>
      </c>
      <c r="BY1541" s="732">
        <v>2.0</v>
      </c>
      <c r="BZ1541" s="267"/>
      <c r="CA1541" s="273"/>
      <c r="CB1541" s="267"/>
      <c r="CC1541" s="267"/>
      <c r="CD1541" s="273"/>
      <c r="CE1541" s="267"/>
      <c r="CF1541" s="267"/>
      <c r="CG1541" s="267"/>
      <c r="CH1541" s="267"/>
      <c r="CI1541" s="267"/>
      <c r="CJ1541" s="267"/>
      <c r="CK1541" s="267"/>
      <c r="CL1541" s="267"/>
      <c r="CM1541" s="267"/>
      <c r="CN1541" s="267"/>
      <c r="CO1541" s="267"/>
      <c r="CP1541" s="267"/>
      <c r="CQ1541" s="267"/>
      <c r="CR1541" s="267"/>
      <c r="CS1541" s="273"/>
      <c r="CT1541" s="267"/>
      <c r="CU1541" s="267"/>
      <c r="CV1541" s="267"/>
      <c r="CW1541" s="267"/>
      <c r="CX1541" s="267"/>
      <c r="CY1541" s="273"/>
      <c r="CZ1541" s="273"/>
      <c r="DA1541" s="267"/>
      <c r="DB1541" s="273"/>
      <c r="DC1541" s="267"/>
      <c r="DD1541" s="267"/>
      <c r="DE1541" s="267"/>
      <c r="DF1541" s="267"/>
      <c r="DG1541" s="267"/>
      <c r="DH1541" s="267"/>
      <c r="DI1541" s="267"/>
      <c r="DJ1541" s="267"/>
      <c r="DK1541" s="267"/>
      <c r="DL1541" s="267"/>
      <c r="DM1541" s="267"/>
      <c r="DN1541" s="267"/>
      <c r="DO1541" s="267"/>
      <c r="DP1541" s="267"/>
      <c r="DQ1541" s="732">
        <v>2.0</v>
      </c>
      <c r="DR1541" s="267"/>
      <c r="DS1541" s="267"/>
      <c r="DT1541" s="267"/>
      <c r="DU1541" s="267"/>
      <c r="DV1541" s="267"/>
      <c r="DW1541" s="273"/>
      <c r="DX1541" s="273"/>
      <c r="DY1541" s="267"/>
      <c r="DZ1541" s="273"/>
      <c r="EA1541" s="267"/>
      <c r="EB1541" s="267"/>
      <c r="EC1541" s="733">
        <v>2.0</v>
      </c>
      <c r="ED1541" s="273"/>
      <c r="EE1541" s="267"/>
      <c r="EF1541" s="273"/>
      <c r="EG1541" s="267"/>
      <c r="EH1541" s="267"/>
      <c r="EI1541" s="273"/>
      <c r="EJ1541" s="267"/>
      <c r="EK1541" s="267"/>
      <c r="EL1541" s="267"/>
      <c r="EM1541" s="273"/>
      <c r="EN1541" s="267"/>
      <c r="EO1541" s="273"/>
      <c r="EP1541" s="273"/>
      <c r="EQ1541" s="267"/>
      <c r="ER1541" s="273"/>
      <c r="ES1541" s="267"/>
      <c r="ET1541" s="267"/>
      <c r="EU1541" s="251"/>
      <c r="EV1541" s="251"/>
      <c r="EW1541" s="251"/>
      <c r="EX1541" s="251"/>
      <c r="EY1541" s="251"/>
      <c r="EZ1541" s="251"/>
      <c r="FA1541" s="730" t="s">
        <v>5806</v>
      </c>
      <c r="FB1541" s="730"/>
      <c r="FC1541" s="730"/>
      <c r="FD1541" s="730"/>
    </row>
    <row r="1542">
      <c r="A1542" s="729" t="s">
        <v>5807</v>
      </c>
      <c r="B1542" s="730" t="s">
        <v>5808</v>
      </c>
      <c r="C1542" s="734" t="s">
        <v>62</v>
      </c>
      <c r="D1542" s="730" t="s">
        <v>18</v>
      </c>
      <c r="E1542" s="730" t="s">
        <v>12</v>
      </c>
      <c r="F1542" s="264" t="s">
        <v>283</v>
      </c>
      <c r="G1542" s="730" t="s">
        <v>5809</v>
      </c>
      <c r="H1542" s="730" t="s">
        <v>1775</v>
      </c>
      <c r="I1542" s="730" t="s">
        <v>23</v>
      </c>
      <c r="J1542" s="730" t="s">
        <v>14</v>
      </c>
      <c r="K1542" s="730" t="s">
        <v>60</v>
      </c>
      <c r="L1542" s="730" t="s">
        <v>1776</v>
      </c>
      <c r="M1542" s="730" t="s">
        <v>141</v>
      </c>
      <c r="N1542" s="731">
        <v>42472.0</v>
      </c>
      <c r="O1542" s="731">
        <v>42472.0</v>
      </c>
      <c r="P1542" s="750">
        <v>42615.0</v>
      </c>
      <c r="Q1542" s="268"/>
      <c r="R1542" s="268"/>
      <c r="S1542" s="314"/>
      <c r="T1542" s="736">
        <v>378.0</v>
      </c>
      <c r="U1542" s="737">
        <v>5.0</v>
      </c>
      <c r="V1542" s="737">
        <v>15.0</v>
      </c>
      <c r="W1542" s="737">
        <v>3.0</v>
      </c>
      <c r="X1542" s="738">
        <v>23.0</v>
      </c>
      <c r="Y1542" s="737">
        <v>10.0</v>
      </c>
      <c r="Z1542" s="737">
        <v>13.0</v>
      </c>
      <c r="AA1542" s="737">
        <v>4.0</v>
      </c>
      <c r="AB1542" s="738">
        <v>27.0</v>
      </c>
      <c r="AC1542" s="739">
        <v>0.43</v>
      </c>
      <c r="AD1542" s="740" t="s">
        <v>5332</v>
      </c>
      <c r="AE1542" s="267"/>
      <c r="AF1542" s="267"/>
      <c r="AG1542" s="267"/>
      <c r="AH1542" s="267"/>
      <c r="AI1542" s="267"/>
      <c r="AJ1542" s="267"/>
      <c r="AK1542" s="733">
        <v>4.0</v>
      </c>
      <c r="AL1542" s="732">
        <v>3.0</v>
      </c>
      <c r="AM1542" s="267"/>
      <c r="AN1542" s="732">
        <v>1.0</v>
      </c>
      <c r="AO1542" s="732">
        <v>1.0</v>
      </c>
      <c r="AP1542" s="267"/>
      <c r="AQ1542" s="273"/>
      <c r="AR1542" s="733">
        <v>3.0</v>
      </c>
      <c r="AS1542" s="267"/>
      <c r="AT1542" s="733">
        <v>4.0</v>
      </c>
      <c r="AU1542" s="267"/>
      <c r="AV1542" s="267"/>
      <c r="AW1542" s="267"/>
      <c r="AX1542" s="732">
        <v>3.0</v>
      </c>
      <c r="AY1542" s="267"/>
      <c r="AZ1542" s="273"/>
      <c r="BA1542" s="733">
        <v>2.0</v>
      </c>
      <c r="BB1542" s="267"/>
      <c r="BC1542" s="267"/>
      <c r="BD1542" s="267"/>
      <c r="BE1542" s="267"/>
      <c r="BF1542" s="732">
        <v>1.0</v>
      </c>
      <c r="BG1542" s="733">
        <v>3.0</v>
      </c>
      <c r="BH1542" s="267"/>
      <c r="BI1542" s="267"/>
      <c r="BJ1542" s="732">
        <v>1.0</v>
      </c>
      <c r="BK1542" s="267"/>
      <c r="BL1542" s="732">
        <v>1.0</v>
      </c>
      <c r="BM1542" s="267"/>
      <c r="BN1542" s="267"/>
      <c r="BO1542" s="273"/>
      <c r="BP1542" s="267"/>
      <c r="BQ1542" s="267"/>
      <c r="BR1542" s="267"/>
      <c r="BS1542" s="732">
        <v>2.0</v>
      </c>
      <c r="BT1542" s="267"/>
      <c r="BU1542" s="273"/>
      <c r="BV1542" s="267"/>
      <c r="BW1542" s="267"/>
      <c r="BX1542" s="273"/>
      <c r="BY1542" s="732">
        <v>1.0</v>
      </c>
      <c r="BZ1542" s="267"/>
      <c r="CA1542" s="273"/>
      <c r="CB1542" s="267"/>
      <c r="CC1542" s="267"/>
      <c r="CD1542" s="273"/>
      <c r="CE1542" s="267"/>
      <c r="CF1542" s="267"/>
      <c r="CG1542" s="267"/>
      <c r="CH1542" s="267"/>
      <c r="CI1542" s="267"/>
      <c r="CJ1542" s="267"/>
      <c r="CK1542" s="267"/>
      <c r="CL1542" s="267"/>
      <c r="CM1542" s="267"/>
      <c r="CN1542" s="267"/>
      <c r="CO1542" s="267"/>
      <c r="CP1542" s="267"/>
      <c r="CQ1542" s="267"/>
      <c r="CR1542" s="267"/>
      <c r="CS1542" s="273"/>
      <c r="CT1542" s="267"/>
      <c r="CU1542" s="267"/>
      <c r="CV1542" s="267"/>
      <c r="CW1542" s="267"/>
      <c r="CX1542" s="267"/>
      <c r="CY1542" s="273"/>
      <c r="CZ1542" s="273"/>
      <c r="DA1542" s="267"/>
      <c r="DB1542" s="273"/>
      <c r="DC1542" s="267"/>
      <c r="DD1542" s="267"/>
      <c r="DE1542" s="267"/>
      <c r="DF1542" s="267"/>
      <c r="DG1542" s="267"/>
      <c r="DH1542" s="267"/>
      <c r="DI1542" s="267"/>
      <c r="DJ1542" s="267"/>
      <c r="DK1542" s="267"/>
      <c r="DL1542" s="267"/>
      <c r="DM1542" s="267"/>
      <c r="DN1542" s="267"/>
      <c r="DO1542" s="267"/>
      <c r="DP1542" s="267"/>
      <c r="DQ1542" s="267"/>
      <c r="DR1542" s="267"/>
      <c r="DS1542" s="267"/>
      <c r="DT1542" s="267"/>
      <c r="DU1542" s="267"/>
      <c r="DV1542" s="267"/>
      <c r="DW1542" s="273"/>
      <c r="DX1542" s="273"/>
      <c r="DY1542" s="267"/>
      <c r="DZ1542" s="273"/>
      <c r="EA1542" s="267"/>
      <c r="EB1542" s="267"/>
      <c r="EC1542" s="273"/>
      <c r="ED1542" s="273"/>
      <c r="EE1542" s="267"/>
      <c r="EF1542" s="273"/>
      <c r="EG1542" s="267"/>
      <c r="EH1542" s="267"/>
      <c r="EI1542" s="273"/>
      <c r="EJ1542" s="267"/>
      <c r="EK1542" s="732">
        <v>3.0</v>
      </c>
      <c r="EL1542" s="267"/>
      <c r="EM1542" s="273"/>
      <c r="EN1542" s="267"/>
      <c r="EO1542" s="273"/>
      <c r="EP1542" s="273"/>
      <c r="EQ1542" s="267"/>
      <c r="ER1542" s="273"/>
      <c r="ES1542" s="732">
        <v>1.0</v>
      </c>
      <c r="ET1542" s="267"/>
      <c r="EU1542" s="747">
        <v>1.0</v>
      </c>
      <c r="EV1542" s="747">
        <v>5.0</v>
      </c>
      <c r="EW1542" s="251"/>
      <c r="EX1542" s="747">
        <v>3.0</v>
      </c>
      <c r="EY1542" s="747">
        <v>3.0</v>
      </c>
      <c r="EZ1542" s="747">
        <v>4.0</v>
      </c>
      <c r="FA1542" s="730" t="s">
        <v>5810</v>
      </c>
      <c r="FB1542" s="730"/>
      <c r="FC1542" s="730"/>
      <c r="FD1542" s="730"/>
    </row>
    <row r="1543">
      <c r="A1543" s="729" t="s">
        <v>5811</v>
      </c>
      <c r="B1543" s="730" t="s">
        <v>5812</v>
      </c>
      <c r="C1543" s="734" t="s">
        <v>82</v>
      </c>
      <c r="D1543" s="730" t="s">
        <v>18</v>
      </c>
      <c r="E1543" s="730" t="s">
        <v>12</v>
      </c>
      <c r="F1543" s="264" t="s">
        <v>283</v>
      </c>
      <c r="G1543" s="730" t="s">
        <v>973</v>
      </c>
      <c r="H1543" s="730" t="s">
        <v>779</v>
      </c>
      <c r="I1543" s="730" t="s">
        <v>13</v>
      </c>
      <c r="J1543" s="730" t="s">
        <v>14</v>
      </c>
      <c r="K1543" s="730" t="s">
        <v>60</v>
      </c>
      <c r="L1543" s="730" t="s">
        <v>327</v>
      </c>
      <c r="M1543" s="730" t="s">
        <v>85</v>
      </c>
      <c r="N1543" s="731">
        <v>42437.0</v>
      </c>
      <c r="O1543" s="731">
        <v>42437.0</v>
      </c>
      <c r="P1543" s="750">
        <v>42487.0</v>
      </c>
      <c r="Q1543" s="268"/>
      <c r="R1543" s="268"/>
      <c r="S1543" s="314"/>
      <c r="T1543" s="736">
        <v>413.0</v>
      </c>
      <c r="U1543" s="737">
        <v>3.0</v>
      </c>
      <c r="V1543" s="737">
        <v>2.0</v>
      </c>
      <c r="W1543" s="737">
        <v>9.0</v>
      </c>
      <c r="X1543" s="738">
        <v>14.0</v>
      </c>
      <c r="Y1543" s="737">
        <v>3.0</v>
      </c>
      <c r="Z1543" s="737">
        <v>0.0</v>
      </c>
      <c r="AA1543" s="737">
        <v>1.0</v>
      </c>
      <c r="AB1543" s="738">
        <v>4.0</v>
      </c>
      <c r="AC1543" s="739">
        <v>0.21</v>
      </c>
      <c r="AD1543" s="740" t="s">
        <v>5332</v>
      </c>
      <c r="AE1543" s="267"/>
      <c r="AF1543" s="267"/>
      <c r="AG1543" s="267"/>
      <c r="AH1543" s="267"/>
      <c r="AI1543" s="267"/>
      <c r="AJ1543" s="267"/>
      <c r="AK1543" s="733">
        <v>1.0</v>
      </c>
      <c r="AL1543" s="267"/>
      <c r="AM1543" s="267"/>
      <c r="AN1543" s="267"/>
      <c r="AO1543" s="267"/>
      <c r="AP1543" s="267"/>
      <c r="AQ1543" s="273"/>
      <c r="AR1543" s="733">
        <v>1.0</v>
      </c>
      <c r="AS1543" s="267"/>
      <c r="AT1543" s="733">
        <v>2.0</v>
      </c>
      <c r="AU1543" s="267"/>
      <c r="AV1543" s="267"/>
      <c r="AW1543" s="732">
        <v>1.0</v>
      </c>
      <c r="AX1543" s="267"/>
      <c r="AY1543" s="267"/>
      <c r="AZ1543" s="273"/>
      <c r="BA1543" s="273"/>
      <c r="BB1543" s="267"/>
      <c r="BC1543" s="267"/>
      <c r="BD1543" s="732">
        <v>1.0</v>
      </c>
      <c r="BE1543" s="267"/>
      <c r="BF1543" s="267"/>
      <c r="BG1543" s="273"/>
      <c r="BH1543" s="267"/>
      <c r="BI1543" s="267"/>
      <c r="BJ1543" s="267"/>
      <c r="BK1543" s="267"/>
      <c r="BL1543" s="267"/>
      <c r="BM1543" s="267"/>
      <c r="BN1543" s="267"/>
      <c r="BO1543" s="273"/>
      <c r="BP1543" s="267"/>
      <c r="BQ1543" s="267"/>
      <c r="BR1543" s="267"/>
      <c r="BS1543" s="267"/>
      <c r="BT1543" s="267"/>
      <c r="BU1543" s="273"/>
      <c r="BV1543" s="267"/>
      <c r="BW1543" s="267"/>
      <c r="BX1543" s="273"/>
      <c r="BY1543" s="267"/>
      <c r="BZ1543" s="267"/>
      <c r="CA1543" s="273"/>
      <c r="CB1543" s="267"/>
      <c r="CC1543" s="732">
        <v>2.0</v>
      </c>
      <c r="CD1543" s="273"/>
      <c r="CE1543" s="267"/>
      <c r="CF1543" s="267"/>
      <c r="CG1543" s="267"/>
      <c r="CH1543" s="267"/>
      <c r="CI1543" s="267"/>
      <c r="CJ1543" s="267"/>
      <c r="CK1543" s="267"/>
      <c r="CL1543" s="267"/>
      <c r="CM1543" s="267"/>
      <c r="CN1543" s="267"/>
      <c r="CO1543" s="267"/>
      <c r="CP1543" s="267"/>
      <c r="CQ1543" s="267"/>
      <c r="CR1543" s="267"/>
      <c r="CS1543" s="273"/>
      <c r="CT1543" s="267"/>
      <c r="CU1543" s="267"/>
      <c r="CV1543" s="267"/>
      <c r="CW1543" s="267"/>
      <c r="CX1543" s="267"/>
      <c r="CY1543" s="273"/>
      <c r="CZ1543" s="273"/>
      <c r="DA1543" s="267"/>
      <c r="DB1543" s="273"/>
      <c r="DC1543" s="267"/>
      <c r="DD1543" s="267"/>
      <c r="DE1543" s="732">
        <v>1.0</v>
      </c>
      <c r="DF1543" s="267"/>
      <c r="DG1543" s="267"/>
      <c r="DH1543" s="267"/>
      <c r="DI1543" s="267"/>
      <c r="DJ1543" s="267"/>
      <c r="DK1543" s="267"/>
      <c r="DL1543" s="267"/>
      <c r="DM1543" s="267"/>
      <c r="DN1543" s="267"/>
      <c r="DO1543" s="267"/>
      <c r="DP1543" s="267"/>
      <c r="DQ1543" s="267"/>
      <c r="DR1543" s="267"/>
      <c r="DS1543" s="267"/>
      <c r="DT1543" s="732">
        <v>1.0</v>
      </c>
      <c r="DU1543" s="267"/>
      <c r="DV1543" s="267"/>
      <c r="DW1543" s="273"/>
      <c r="DX1543" s="273"/>
      <c r="DY1543" s="267"/>
      <c r="DZ1543" s="273"/>
      <c r="EA1543" s="267"/>
      <c r="EB1543" s="267"/>
      <c r="EC1543" s="273"/>
      <c r="ED1543" s="273"/>
      <c r="EE1543" s="732">
        <v>7.0</v>
      </c>
      <c r="EF1543" s="273"/>
      <c r="EG1543" s="267"/>
      <c r="EH1543" s="732">
        <v>1.0</v>
      </c>
      <c r="EI1543" s="273"/>
      <c r="EJ1543" s="267"/>
      <c r="EK1543" s="267"/>
      <c r="EL1543" s="267"/>
      <c r="EM1543" s="273"/>
      <c r="EN1543" s="267"/>
      <c r="EO1543" s="273"/>
      <c r="EP1543" s="273"/>
      <c r="EQ1543" s="267"/>
      <c r="ER1543" s="273"/>
      <c r="ES1543" s="267"/>
      <c r="ET1543" s="267"/>
      <c r="EU1543" s="251"/>
      <c r="EV1543" s="251"/>
      <c r="EW1543" s="251"/>
      <c r="EX1543" s="251"/>
      <c r="EY1543" s="251"/>
      <c r="EZ1543" s="251"/>
      <c r="FA1543" s="730" t="s">
        <v>5813</v>
      </c>
      <c r="FB1543" s="730"/>
      <c r="FC1543" s="730"/>
      <c r="FD1543" s="730"/>
    </row>
    <row r="1544">
      <c r="A1544" s="729" t="s">
        <v>5814</v>
      </c>
      <c r="B1544" s="730" t="s">
        <v>5815</v>
      </c>
      <c r="C1544" s="734" t="s">
        <v>8</v>
      </c>
      <c r="D1544" s="730" t="s">
        <v>18</v>
      </c>
      <c r="E1544" s="730" t="s">
        <v>12</v>
      </c>
      <c r="F1544" s="264" t="s">
        <v>283</v>
      </c>
      <c r="G1544" s="730" t="s">
        <v>1726</v>
      </c>
      <c r="H1544" s="730" t="s">
        <v>1143</v>
      </c>
      <c r="I1544" s="730" t="s">
        <v>23</v>
      </c>
      <c r="J1544" s="730" t="s">
        <v>14</v>
      </c>
      <c r="K1544" s="730" t="s">
        <v>60</v>
      </c>
      <c r="L1544" s="730" t="s">
        <v>273</v>
      </c>
      <c r="M1544" s="730" t="s">
        <v>50</v>
      </c>
      <c r="N1544" s="731">
        <v>42466.0</v>
      </c>
      <c r="O1544" s="731">
        <v>42466.0</v>
      </c>
      <c r="P1544" s="267"/>
      <c r="Q1544" s="268"/>
      <c r="R1544" s="268"/>
      <c r="S1544" s="314"/>
      <c r="T1544" s="736">
        <v>384.0</v>
      </c>
      <c r="U1544" s="737">
        <v>9.0</v>
      </c>
      <c r="V1544" s="737">
        <v>6.0</v>
      </c>
      <c r="W1544" s="737">
        <v>0.0</v>
      </c>
      <c r="X1544" s="738">
        <v>15.0</v>
      </c>
      <c r="Y1544" s="737">
        <v>12.0</v>
      </c>
      <c r="Z1544" s="737">
        <v>9.0</v>
      </c>
      <c r="AA1544" s="737">
        <v>0.0</v>
      </c>
      <c r="AB1544" s="738">
        <v>21.0</v>
      </c>
      <c r="AC1544" s="739">
        <v>0.8</v>
      </c>
      <c r="AD1544" s="740" t="s">
        <v>5332</v>
      </c>
      <c r="AE1544" s="732">
        <v>2.0</v>
      </c>
      <c r="AF1544" s="267"/>
      <c r="AG1544" s="267"/>
      <c r="AH1544" s="267"/>
      <c r="AI1544" s="267"/>
      <c r="AJ1544" s="267"/>
      <c r="AK1544" s="733">
        <v>4.0</v>
      </c>
      <c r="AL1544" s="267"/>
      <c r="AM1544" s="267"/>
      <c r="AN1544" s="267"/>
      <c r="AO1544" s="267"/>
      <c r="AP1544" s="267"/>
      <c r="AQ1544" s="273"/>
      <c r="AR1544" s="273"/>
      <c r="AS1544" s="267"/>
      <c r="AT1544" s="733">
        <v>3.0</v>
      </c>
      <c r="AU1544" s="267"/>
      <c r="AV1544" s="267"/>
      <c r="AW1544" s="267"/>
      <c r="AX1544" s="267"/>
      <c r="AY1544" s="267"/>
      <c r="AZ1544" s="273"/>
      <c r="BA1544" s="273"/>
      <c r="BB1544" s="267"/>
      <c r="BC1544" s="267"/>
      <c r="BD1544" s="732">
        <v>2.0</v>
      </c>
      <c r="BE1544" s="267"/>
      <c r="BF1544" s="267"/>
      <c r="BG1544" s="273"/>
      <c r="BH1544" s="267"/>
      <c r="BI1544" s="267"/>
      <c r="BJ1544" s="267"/>
      <c r="BK1544" s="267"/>
      <c r="BL1544" s="732">
        <v>1.0</v>
      </c>
      <c r="BM1544" s="732">
        <v>1.0</v>
      </c>
      <c r="BN1544" s="267"/>
      <c r="BO1544" s="273"/>
      <c r="BP1544" s="267"/>
      <c r="BQ1544" s="267"/>
      <c r="BR1544" s="267"/>
      <c r="BS1544" s="732">
        <v>1.0</v>
      </c>
      <c r="BT1544" s="267"/>
      <c r="BU1544" s="273"/>
      <c r="BV1544" s="267"/>
      <c r="BW1544" s="267"/>
      <c r="BX1544" s="273"/>
      <c r="BY1544" s="267"/>
      <c r="BZ1544" s="267"/>
      <c r="CA1544" s="273"/>
      <c r="CB1544" s="732">
        <v>3.0</v>
      </c>
      <c r="CC1544" s="267"/>
      <c r="CD1544" s="273"/>
      <c r="CE1544" s="267"/>
      <c r="CF1544" s="267"/>
      <c r="CG1544" s="267"/>
      <c r="CH1544" s="267"/>
      <c r="CI1544" s="267"/>
      <c r="CJ1544" s="732">
        <v>4.0</v>
      </c>
      <c r="CK1544" s="267"/>
      <c r="CL1544" s="267"/>
      <c r="CM1544" s="267"/>
      <c r="CN1544" s="267"/>
      <c r="CO1544" s="267"/>
      <c r="CP1544" s="267"/>
      <c r="CQ1544" s="267"/>
      <c r="CR1544" s="267"/>
      <c r="CS1544" s="273"/>
      <c r="CT1544" s="267"/>
      <c r="CU1544" s="267"/>
      <c r="CV1544" s="732">
        <v>1.0</v>
      </c>
      <c r="CW1544" s="267"/>
      <c r="CX1544" s="267"/>
      <c r="CY1544" s="273"/>
      <c r="CZ1544" s="273"/>
      <c r="DA1544" s="267"/>
      <c r="DB1544" s="273"/>
      <c r="DC1544" s="732">
        <v>1.0</v>
      </c>
      <c r="DD1544" s="267"/>
      <c r="DE1544" s="267"/>
      <c r="DF1544" s="267"/>
      <c r="DG1544" s="267"/>
      <c r="DH1544" s="267"/>
      <c r="DI1544" s="267"/>
      <c r="DJ1544" s="267"/>
      <c r="DK1544" s="732">
        <v>1.0</v>
      </c>
      <c r="DL1544" s="267"/>
      <c r="DM1544" s="267"/>
      <c r="DN1544" s="267"/>
      <c r="DO1544" s="732">
        <v>1.0</v>
      </c>
      <c r="DP1544" s="267"/>
      <c r="DQ1544" s="267"/>
      <c r="DR1544" s="732">
        <v>1.0</v>
      </c>
      <c r="DS1544" s="267"/>
      <c r="DT1544" s="267"/>
      <c r="DU1544" s="267"/>
      <c r="DV1544" s="267"/>
      <c r="DW1544" s="273"/>
      <c r="DX1544" s="273"/>
      <c r="DY1544" s="267"/>
      <c r="DZ1544" s="733">
        <v>1.0</v>
      </c>
      <c r="EA1544" s="267"/>
      <c r="EB1544" s="267"/>
      <c r="EC1544" s="273"/>
      <c r="ED1544" s="273"/>
      <c r="EE1544" s="267"/>
      <c r="EF1544" s="273"/>
      <c r="EG1544" s="267"/>
      <c r="EH1544" s="267"/>
      <c r="EI1544" s="273"/>
      <c r="EJ1544" s="267"/>
      <c r="EK1544" s="267"/>
      <c r="EL1544" s="267"/>
      <c r="EM1544" s="273"/>
      <c r="EN1544" s="267"/>
      <c r="EO1544" s="273"/>
      <c r="EP1544" s="273"/>
      <c r="EQ1544" s="267"/>
      <c r="ER1544" s="273"/>
      <c r="ES1544" s="732">
        <v>3.0</v>
      </c>
      <c r="ET1544" s="267"/>
      <c r="EU1544" s="747">
        <v>2.0</v>
      </c>
      <c r="EV1544" s="251"/>
      <c r="EW1544" s="251"/>
      <c r="EX1544" s="747">
        <v>2.0</v>
      </c>
      <c r="EY1544" s="747">
        <v>2.0</v>
      </c>
      <c r="EZ1544" s="251"/>
      <c r="FA1544" s="730" t="s">
        <v>5816</v>
      </c>
      <c r="FB1544" s="730"/>
      <c r="FC1544" s="730"/>
      <c r="FD1544" s="730"/>
    </row>
    <row r="1545">
      <c r="A1545" s="729" t="s">
        <v>5817</v>
      </c>
      <c r="B1545" s="730" t="s">
        <v>5818</v>
      </c>
      <c r="C1545" s="734" t="s">
        <v>8</v>
      </c>
      <c r="D1545" s="730" t="s">
        <v>18</v>
      </c>
      <c r="E1545" s="730" t="s">
        <v>12</v>
      </c>
      <c r="F1545" s="264" t="s">
        <v>283</v>
      </c>
      <c r="G1545" s="730" t="s">
        <v>1225</v>
      </c>
      <c r="H1545" s="730" t="s">
        <v>1088</v>
      </c>
      <c r="I1545" s="730" t="s">
        <v>23</v>
      </c>
      <c r="J1545" s="730" t="s">
        <v>14</v>
      </c>
      <c r="K1545" s="730" t="s">
        <v>60</v>
      </c>
      <c r="L1545" s="730" t="s">
        <v>1062</v>
      </c>
      <c r="M1545" s="730" t="s">
        <v>110</v>
      </c>
      <c r="N1545" s="731">
        <v>42593.0</v>
      </c>
      <c r="O1545" s="731">
        <v>42593.0</v>
      </c>
      <c r="P1545" s="750">
        <v>42612.0</v>
      </c>
      <c r="Q1545" s="268"/>
      <c r="R1545" s="268"/>
      <c r="S1545" s="314"/>
      <c r="T1545" s="736">
        <v>257.0</v>
      </c>
      <c r="U1545" s="737">
        <v>4.0</v>
      </c>
      <c r="V1545" s="737">
        <v>2.0</v>
      </c>
      <c r="W1545" s="737">
        <v>4.0</v>
      </c>
      <c r="X1545" s="738">
        <v>10.0</v>
      </c>
      <c r="Y1545" s="737">
        <v>2.0</v>
      </c>
      <c r="Z1545" s="737">
        <v>1.0</v>
      </c>
      <c r="AA1545" s="737">
        <v>3.0</v>
      </c>
      <c r="AB1545" s="738">
        <v>6.0</v>
      </c>
      <c r="AC1545" s="739">
        <v>0.2</v>
      </c>
      <c r="AD1545" s="740" t="s">
        <v>5332</v>
      </c>
      <c r="AE1545" s="267"/>
      <c r="AF1545" s="267"/>
      <c r="AG1545" s="267"/>
      <c r="AH1545" s="267"/>
      <c r="AI1545" s="267"/>
      <c r="AJ1545" s="267"/>
      <c r="AK1545" s="733">
        <v>2.0</v>
      </c>
      <c r="AL1545" s="267"/>
      <c r="AM1545" s="267"/>
      <c r="AN1545" s="267"/>
      <c r="AO1545" s="267"/>
      <c r="AP1545" s="267"/>
      <c r="AQ1545" s="733">
        <v>1.0</v>
      </c>
      <c r="AR1545" s="273"/>
      <c r="AS1545" s="267"/>
      <c r="AT1545" s="273"/>
      <c r="AU1545" s="267"/>
      <c r="AV1545" s="267"/>
      <c r="AW1545" s="267"/>
      <c r="AX1545" s="267"/>
      <c r="AY1545" s="267"/>
      <c r="AZ1545" s="733">
        <v>1.0</v>
      </c>
      <c r="BA1545" s="273"/>
      <c r="BB1545" s="267"/>
      <c r="BC1545" s="267"/>
      <c r="BD1545" s="267"/>
      <c r="BE1545" s="267"/>
      <c r="BF1545" s="267"/>
      <c r="BG1545" s="273"/>
      <c r="BH1545" s="267"/>
      <c r="BI1545" s="267"/>
      <c r="BJ1545" s="267"/>
      <c r="BK1545" s="267"/>
      <c r="BL1545" s="267"/>
      <c r="BM1545" s="267"/>
      <c r="BN1545" s="267"/>
      <c r="BO1545" s="273"/>
      <c r="BP1545" s="732">
        <v>2.0</v>
      </c>
      <c r="BQ1545" s="732">
        <v>2.0</v>
      </c>
      <c r="BR1545" s="267"/>
      <c r="BS1545" s="267"/>
      <c r="BT1545" s="732">
        <v>1.0</v>
      </c>
      <c r="BU1545" s="273"/>
      <c r="BV1545" s="267"/>
      <c r="BW1545" s="267"/>
      <c r="BX1545" s="273"/>
      <c r="BY1545" s="267"/>
      <c r="BZ1545" s="267"/>
      <c r="CA1545" s="273"/>
      <c r="CB1545" s="267"/>
      <c r="CC1545" s="267"/>
      <c r="CD1545" s="273"/>
      <c r="CE1545" s="267"/>
      <c r="CF1545" s="267"/>
      <c r="CG1545" s="267"/>
      <c r="CH1545" s="267"/>
      <c r="CI1545" s="267"/>
      <c r="CJ1545" s="267"/>
      <c r="CK1545" s="267"/>
      <c r="CL1545" s="732">
        <v>1.0</v>
      </c>
      <c r="CM1545" s="267"/>
      <c r="CN1545" s="267"/>
      <c r="CO1545" s="267"/>
      <c r="CP1545" s="267"/>
      <c r="CQ1545" s="267"/>
      <c r="CR1545" s="267"/>
      <c r="CS1545" s="273"/>
      <c r="CT1545" s="267"/>
      <c r="CU1545" s="267"/>
      <c r="CV1545" s="267"/>
      <c r="CW1545" s="267"/>
      <c r="CX1545" s="267"/>
      <c r="CY1545" s="273"/>
      <c r="CZ1545" s="273"/>
      <c r="DA1545" s="267"/>
      <c r="DB1545" s="273"/>
      <c r="DC1545" s="267"/>
      <c r="DD1545" s="267"/>
      <c r="DE1545" s="267"/>
      <c r="DF1545" s="267"/>
      <c r="DG1545" s="732">
        <v>1.0</v>
      </c>
      <c r="DH1545" s="732">
        <v>1.0</v>
      </c>
      <c r="DI1545" s="732">
        <v>1.0</v>
      </c>
      <c r="DJ1545" s="267"/>
      <c r="DK1545" s="267"/>
      <c r="DL1545" s="267"/>
      <c r="DM1545" s="267"/>
      <c r="DN1545" s="267"/>
      <c r="DO1545" s="267"/>
      <c r="DP1545" s="267"/>
      <c r="DQ1545" s="267"/>
      <c r="DR1545" s="267"/>
      <c r="DS1545" s="732">
        <v>1.0</v>
      </c>
      <c r="DT1545" s="267"/>
      <c r="DU1545" s="267"/>
      <c r="DV1545" s="267"/>
      <c r="DW1545" s="273"/>
      <c r="DX1545" s="273"/>
      <c r="DY1545" s="267"/>
      <c r="DZ1545" s="273"/>
      <c r="EA1545" s="267"/>
      <c r="EB1545" s="732">
        <v>1.0</v>
      </c>
      <c r="EC1545" s="273"/>
      <c r="ED1545" s="273"/>
      <c r="EE1545" s="267"/>
      <c r="EF1545" s="273"/>
      <c r="EG1545" s="267"/>
      <c r="EH1545" s="267"/>
      <c r="EI1545" s="733">
        <v>1.0</v>
      </c>
      <c r="EJ1545" s="267"/>
      <c r="EK1545" s="267"/>
      <c r="EL1545" s="267"/>
      <c r="EM1545" s="273"/>
      <c r="EN1545" s="267"/>
      <c r="EO1545" s="273"/>
      <c r="EP1545" s="273"/>
      <c r="EQ1545" s="267"/>
      <c r="ER1545" s="273"/>
      <c r="ES1545" s="267"/>
      <c r="ET1545" s="267"/>
      <c r="EU1545" s="251"/>
      <c r="EV1545" s="251"/>
      <c r="EW1545" s="251"/>
      <c r="EX1545" s="251"/>
      <c r="EY1545" s="251"/>
      <c r="EZ1545" s="251"/>
      <c r="FA1545" s="730" t="s">
        <v>5819</v>
      </c>
      <c r="FB1545" s="730"/>
      <c r="FC1545" s="730"/>
      <c r="FD1545" s="730"/>
    </row>
    <row r="1546">
      <c r="A1546" s="729" t="s">
        <v>5820</v>
      </c>
      <c r="B1546" s="730" t="s">
        <v>5821</v>
      </c>
      <c r="C1546" s="734" t="s">
        <v>104</v>
      </c>
      <c r="D1546" s="730" t="s">
        <v>18</v>
      </c>
      <c r="E1546" s="730" t="s">
        <v>12</v>
      </c>
      <c r="F1546" s="264" t="s">
        <v>283</v>
      </c>
      <c r="G1546" s="730" t="s">
        <v>5822</v>
      </c>
      <c r="H1546" s="730" t="s">
        <v>831</v>
      </c>
      <c r="I1546" s="730" t="s">
        <v>23</v>
      </c>
      <c r="J1546" s="730" t="s">
        <v>14</v>
      </c>
      <c r="K1546" s="730" t="s">
        <v>60</v>
      </c>
      <c r="L1546" s="730" t="s">
        <v>1218</v>
      </c>
      <c r="M1546" s="730" t="s">
        <v>85</v>
      </c>
      <c r="N1546" s="731">
        <v>42622.0</v>
      </c>
      <c r="O1546" s="731">
        <v>42678.0</v>
      </c>
      <c r="P1546" s="267"/>
      <c r="Q1546" s="268"/>
      <c r="R1546" s="268"/>
      <c r="S1546" s="314"/>
      <c r="T1546" s="736">
        <v>228.0</v>
      </c>
      <c r="U1546" s="737">
        <v>13.0</v>
      </c>
      <c r="V1546" s="737">
        <v>0.0</v>
      </c>
      <c r="W1546" s="737">
        <v>0.0</v>
      </c>
      <c r="X1546" s="738">
        <v>13.0</v>
      </c>
      <c r="Y1546" s="737">
        <v>9.0</v>
      </c>
      <c r="Z1546" s="737">
        <v>0.0</v>
      </c>
      <c r="AA1546" s="737">
        <v>0.0</v>
      </c>
      <c r="AB1546" s="738">
        <v>9.0</v>
      </c>
      <c r="AC1546" s="739">
        <v>0.69</v>
      </c>
      <c r="AD1546" s="740" t="s">
        <v>5332</v>
      </c>
      <c r="AE1546" s="732">
        <v>3.0</v>
      </c>
      <c r="AF1546" s="267"/>
      <c r="AG1546" s="267"/>
      <c r="AH1546" s="732">
        <v>2.0</v>
      </c>
      <c r="AI1546" s="267"/>
      <c r="AJ1546" s="267"/>
      <c r="AK1546" s="733">
        <v>6.0</v>
      </c>
      <c r="AL1546" s="267"/>
      <c r="AM1546" s="267"/>
      <c r="AN1546" s="267"/>
      <c r="AO1546" s="267"/>
      <c r="AP1546" s="267"/>
      <c r="AQ1546" s="273"/>
      <c r="AR1546" s="273"/>
      <c r="AS1546" s="267"/>
      <c r="AT1546" s="273"/>
      <c r="AU1546" s="267"/>
      <c r="AV1546" s="267"/>
      <c r="AW1546" s="267"/>
      <c r="AX1546" s="267"/>
      <c r="AY1546" s="267"/>
      <c r="AZ1546" s="273"/>
      <c r="BA1546" s="273"/>
      <c r="BB1546" s="267"/>
      <c r="BC1546" s="267"/>
      <c r="BD1546" s="267"/>
      <c r="BE1546" s="267"/>
      <c r="BF1546" s="732">
        <v>2.0</v>
      </c>
      <c r="BG1546" s="273"/>
      <c r="BH1546" s="267"/>
      <c r="BI1546" s="267"/>
      <c r="BJ1546" s="267"/>
      <c r="BK1546" s="267"/>
      <c r="BL1546" s="732">
        <v>1.0</v>
      </c>
      <c r="BM1546" s="267"/>
      <c r="BN1546" s="267"/>
      <c r="BO1546" s="273"/>
      <c r="BP1546" s="267"/>
      <c r="BQ1546" s="267"/>
      <c r="BR1546" s="732">
        <v>1.0</v>
      </c>
      <c r="BS1546" s="267"/>
      <c r="BT1546" s="267"/>
      <c r="BU1546" s="273"/>
      <c r="BV1546" s="267"/>
      <c r="BW1546" s="267"/>
      <c r="BX1546" s="273"/>
      <c r="BY1546" s="267"/>
      <c r="BZ1546" s="267"/>
      <c r="CA1546" s="273"/>
      <c r="CB1546" s="267"/>
      <c r="CC1546" s="267"/>
      <c r="CD1546" s="273"/>
      <c r="CE1546" s="267"/>
      <c r="CF1546" s="267"/>
      <c r="CG1546" s="267"/>
      <c r="CH1546" s="267"/>
      <c r="CI1546" s="267"/>
      <c r="CJ1546" s="267"/>
      <c r="CK1546" s="267"/>
      <c r="CL1546" s="267"/>
      <c r="CM1546" s="267"/>
      <c r="CN1546" s="267"/>
      <c r="CO1546" s="267"/>
      <c r="CP1546" s="267"/>
      <c r="CQ1546" s="267"/>
      <c r="CR1546" s="267"/>
      <c r="CS1546" s="273"/>
      <c r="CT1546" s="267"/>
      <c r="CU1546" s="267"/>
      <c r="CV1546" s="732">
        <v>1.0</v>
      </c>
      <c r="CW1546" s="267"/>
      <c r="CX1546" s="267"/>
      <c r="CY1546" s="733">
        <v>2.0</v>
      </c>
      <c r="CZ1546" s="273"/>
      <c r="DA1546" s="267"/>
      <c r="DB1546" s="273"/>
      <c r="DC1546" s="267"/>
      <c r="DD1546" s="267"/>
      <c r="DE1546" s="732">
        <v>2.0</v>
      </c>
      <c r="DF1546" s="267"/>
      <c r="DG1546" s="267"/>
      <c r="DH1546" s="732">
        <v>2.0</v>
      </c>
      <c r="DI1546" s="267"/>
      <c r="DJ1546" s="267"/>
      <c r="DK1546" s="267"/>
      <c r="DL1546" s="267"/>
      <c r="DM1546" s="267"/>
      <c r="DN1546" s="267"/>
      <c r="DO1546" s="267"/>
      <c r="DP1546" s="267"/>
      <c r="DQ1546" s="267"/>
      <c r="DR1546" s="267"/>
      <c r="DS1546" s="267"/>
      <c r="DT1546" s="267"/>
      <c r="DU1546" s="267"/>
      <c r="DV1546" s="267"/>
      <c r="DW1546" s="273"/>
      <c r="DX1546" s="273"/>
      <c r="DY1546" s="267"/>
      <c r="DZ1546" s="273"/>
      <c r="EA1546" s="267"/>
      <c r="EB1546" s="267"/>
      <c r="EC1546" s="273"/>
      <c r="ED1546" s="273"/>
      <c r="EE1546" s="267"/>
      <c r="EF1546" s="273"/>
      <c r="EG1546" s="267"/>
      <c r="EH1546" s="267"/>
      <c r="EI1546" s="273"/>
      <c r="EJ1546" s="267"/>
      <c r="EK1546" s="267"/>
      <c r="EL1546" s="267"/>
      <c r="EM1546" s="273"/>
      <c r="EN1546" s="267"/>
      <c r="EO1546" s="273"/>
      <c r="EP1546" s="273"/>
      <c r="EQ1546" s="267"/>
      <c r="ER1546" s="273"/>
      <c r="ES1546" s="267"/>
      <c r="ET1546" s="267"/>
      <c r="EU1546" s="251"/>
      <c r="EV1546" s="251"/>
      <c r="EW1546" s="251"/>
      <c r="EX1546" s="251"/>
      <c r="EY1546" s="251"/>
      <c r="EZ1546" s="251"/>
      <c r="FA1546" s="730" t="s">
        <v>5823</v>
      </c>
      <c r="FB1546" s="730"/>
      <c r="FC1546" s="730"/>
      <c r="FD1546" s="730"/>
    </row>
    <row r="1547">
      <c r="A1547" s="729" t="s">
        <v>5824</v>
      </c>
      <c r="B1547" s="730" t="s">
        <v>5825</v>
      </c>
      <c r="C1547" s="734" t="s">
        <v>8</v>
      </c>
      <c r="D1547" s="730" t="s">
        <v>18</v>
      </c>
      <c r="E1547" s="730" t="s">
        <v>12</v>
      </c>
      <c r="F1547" s="264" t="s">
        <v>283</v>
      </c>
      <c r="G1547" s="730" t="s">
        <v>5826</v>
      </c>
      <c r="H1547" s="730" t="s">
        <v>1067</v>
      </c>
      <c r="I1547" s="730" t="s">
        <v>23</v>
      </c>
      <c r="J1547" s="730" t="s">
        <v>14</v>
      </c>
      <c r="K1547" s="730" t="s">
        <v>60</v>
      </c>
      <c r="L1547" s="730" t="s">
        <v>273</v>
      </c>
      <c r="M1547" s="730" t="s">
        <v>50</v>
      </c>
      <c r="N1547" s="731">
        <v>42690.0</v>
      </c>
      <c r="O1547" s="731">
        <v>42690.0</v>
      </c>
      <c r="P1547" s="267"/>
      <c r="Q1547" s="268"/>
      <c r="R1547" s="268"/>
      <c r="S1547" s="314"/>
      <c r="T1547" s="736">
        <v>160.0</v>
      </c>
      <c r="U1547" s="737">
        <v>5.0</v>
      </c>
      <c r="V1547" s="737">
        <v>4.0</v>
      </c>
      <c r="W1547" s="737">
        <v>0.0</v>
      </c>
      <c r="X1547" s="738">
        <v>9.0</v>
      </c>
      <c r="Y1547" s="737">
        <v>5.0</v>
      </c>
      <c r="Z1547" s="737">
        <v>3.0</v>
      </c>
      <c r="AA1547" s="737">
        <v>0.0</v>
      </c>
      <c r="AB1547" s="738">
        <v>8.0</v>
      </c>
      <c r="AC1547" s="739">
        <v>0.56</v>
      </c>
      <c r="AD1547" s="740" t="s">
        <v>5332</v>
      </c>
      <c r="AE1547" s="732">
        <v>2.0</v>
      </c>
      <c r="AF1547" s="267"/>
      <c r="AG1547" s="267"/>
      <c r="AH1547" s="732">
        <v>1.0</v>
      </c>
      <c r="AI1547" s="267"/>
      <c r="AJ1547" s="267"/>
      <c r="AK1547" s="273"/>
      <c r="AL1547" s="732">
        <v>1.0</v>
      </c>
      <c r="AM1547" s="267"/>
      <c r="AN1547" s="267"/>
      <c r="AO1547" s="267"/>
      <c r="AP1547" s="267"/>
      <c r="AQ1547" s="273"/>
      <c r="AR1547" s="733">
        <v>2.0</v>
      </c>
      <c r="AS1547" s="267"/>
      <c r="AT1547" s="273"/>
      <c r="AU1547" s="267"/>
      <c r="AV1547" s="267"/>
      <c r="AW1547" s="732">
        <v>1.0</v>
      </c>
      <c r="AX1547" s="267"/>
      <c r="AY1547" s="267"/>
      <c r="AZ1547" s="273"/>
      <c r="BA1547" s="273"/>
      <c r="BB1547" s="267"/>
      <c r="BC1547" s="732">
        <v>1.0</v>
      </c>
      <c r="BD1547" s="732">
        <v>1.0</v>
      </c>
      <c r="BE1547" s="267"/>
      <c r="BF1547" s="732">
        <v>2.0</v>
      </c>
      <c r="BG1547" s="733">
        <v>1.0</v>
      </c>
      <c r="BH1547" s="267"/>
      <c r="BI1547" s="267"/>
      <c r="BJ1547" s="267"/>
      <c r="BK1547" s="267"/>
      <c r="BL1547" s="267"/>
      <c r="BM1547" s="267"/>
      <c r="BN1547" s="267"/>
      <c r="BO1547" s="273"/>
      <c r="BP1547" s="267"/>
      <c r="BQ1547" s="267"/>
      <c r="BR1547" s="267"/>
      <c r="BS1547" s="267"/>
      <c r="BT1547" s="267"/>
      <c r="BU1547" s="273"/>
      <c r="BV1547" s="267"/>
      <c r="BW1547" s="267"/>
      <c r="BX1547" s="733">
        <v>2.0</v>
      </c>
      <c r="BY1547" s="267"/>
      <c r="BZ1547" s="267"/>
      <c r="CA1547" s="733">
        <v>1.0</v>
      </c>
      <c r="CB1547" s="267"/>
      <c r="CC1547" s="267"/>
      <c r="CD1547" s="273"/>
      <c r="CE1547" s="267"/>
      <c r="CF1547" s="267"/>
      <c r="CG1547" s="267"/>
      <c r="CH1547" s="267"/>
      <c r="CI1547" s="267"/>
      <c r="CJ1547" s="267"/>
      <c r="CK1547" s="732">
        <v>2.0</v>
      </c>
      <c r="CL1547" s="267"/>
      <c r="CM1547" s="267"/>
      <c r="CN1547" s="267"/>
      <c r="CO1547" s="267"/>
      <c r="CP1547" s="267"/>
      <c r="CQ1547" s="267"/>
      <c r="CR1547" s="267"/>
      <c r="CS1547" s="273"/>
      <c r="CT1547" s="267"/>
      <c r="CU1547" s="267"/>
      <c r="CV1547" s="267"/>
      <c r="CW1547" s="267"/>
      <c r="CX1547" s="267"/>
      <c r="CY1547" s="273"/>
      <c r="CZ1547" s="273"/>
      <c r="DA1547" s="267"/>
      <c r="DB1547" s="273"/>
      <c r="DC1547" s="267"/>
      <c r="DD1547" s="267"/>
      <c r="DE1547" s="267"/>
      <c r="DF1547" s="267"/>
      <c r="DG1547" s="267"/>
      <c r="DH1547" s="267"/>
      <c r="DI1547" s="267"/>
      <c r="DJ1547" s="267"/>
      <c r="DK1547" s="267"/>
      <c r="DL1547" s="267"/>
      <c r="DM1547" s="267"/>
      <c r="DN1547" s="267"/>
      <c r="DO1547" s="267"/>
      <c r="DP1547" s="267"/>
      <c r="DQ1547" s="267"/>
      <c r="DR1547" s="267"/>
      <c r="DS1547" s="267"/>
      <c r="DT1547" s="267"/>
      <c r="DU1547" s="267"/>
      <c r="DV1547" s="267"/>
      <c r="DW1547" s="273"/>
      <c r="DX1547" s="273"/>
      <c r="DY1547" s="267"/>
      <c r="DZ1547" s="273"/>
      <c r="EA1547" s="267"/>
      <c r="EB1547" s="267"/>
      <c r="EC1547" s="273"/>
      <c r="ED1547" s="273"/>
      <c r="EE1547" s="267"/>
      <c r="EF1547" s="273"/>
      <c r="EG1547" s="267"/>
      <c r="EH1547" s="267"/>
      <c r="EI1547" s="273"/>
      <c r="EJ1547" s="267"/>
      <c r="EK1547" s="267"/>
      <c r="EL1547" s="267"/>
      <c r="EM1547" s="273"/>
      <c r="EN1547" s="267"/>
      <c r="EO1547" s="273"/>
      <c r="EP1547" s="273"/>
      <c r="EQ1547" s="267"/>
      <c r="ER1547" s="273"/>
      <c r="ES1547" s="267"/>
      <c r="ET1547" s="267"/>
      <c r="EU1547" s="251"/>
      <c r="EV1547" s="251"/>
      <c r="EW1547" s="251"/>
      <c r="EX1547" s="251"/>
      <c r="EY1547" s="251"/>
      <c r="EZ1547" s="251"/>
      <c r="FA1547" s="730" t="s">
        <v>5827</v>
      </c>
      <c r="FB1547" s="730"/>
      <c r="FC1547" s="730"/>
      <c r="FD1547" s="730"/>
    </row>
    <row r="1548">
      <c r="A1548" s="729" t="s">
        <v>5828</v>
      </c>
      <c r="B1548" s="730" t="s">
        <v>5829</v>
      </c>
      <c r="C1548" s="734" t="s">
        <v>8</v>
      </c>
      <c r="D1548" s="730" t="s">
        <v>18</v>
      </c>
      <c r="E1548" s="730" t="s">
        <v>12</v>
      </c>
      <c r="F1548" s="264" t="s">
        <v>283</v>
      </c>
      <c r="G1548" s="730" t="s">
        <v>5830</v>
      </c>
      <c r="H1548" s="730" t="s">
        <v>1143</v>
      </c>
      <c r="I1548" s="730" t="s">
        <v>23</v>
      </c>
      <c r="J1548" s="730" t="s">
        <v>14</v>
      </c>
      <c r="K1548" s="730" t="s">
        <v>60</v>
      </c>
      <c r="L1548" s="730" t="s">
        <v>273</v>
      </c>
      <c r="M1548" s="730" t="s">
        <v>50</v>
      </c>
      <c r="N1548" s="731">
        <v>42753.0</v>
      </c>
      <c r="O1548" s="731">
        <v>42753.0</v>
      </c>
      <c r="P1548" s="267"/>
      <c r="Q1548" s="268"/>
      <c r="R1548" s="268"/>
      <c r="S1548" s="314"/>
      <c r="T1548" s="736">
        <v>97.0</v>
      </c>
      <c r="U1548" s="737">
        <v>8.0</v>
      </c>
      <c r="V1548" s="737">
        <v>1.0</v>
      </c>
      <c r="W1548" s="737">
        <v>0.0</v>
      </c>
      <c r="X1548" s="738">
        <v>9.0</v>
      </c>
      <c r="Y1548" s="737">
        <v>5.0</v>
      </c>
      <c r="Z1548" s="737">
        <v>1.0</v>
      </c>
      <c r="AA1548" s="737">
        <v>0.0</v>
      </c>
      <c r="AB1548" s="738">
        <v>6.0</v>
      </c>
      <c r="AC1548" s="739">
        <v>0.56</v>
      </c>
      <c r="AD1548" s="740">
        <v>14.0</v>
      </c>
      <c r="AE1548" s="732">
        <v>1.0</v>
      </c>
      <c r="AF1548" s="267"/>
      <c r="AG1548" s="267"/>
      <c r="AH1548" s="732">
        <v>1.0</v>
      </c>
      <c r="AI1548" s="267"/>
      <c r="AJ1548" s="267"/>
      <c r="AK1548" s="733">
        <v>2.0</v>
      </c>
      <c r="AL1548" s="732">
        <v>1.0</v>
      </c>
      <c r="AM1548" s="267"/>
      <c r="AN1548" s="732">
        <v>2.0</v>
      </c>
      <c r="AO1548" s="267"/>
      <c r="AP1548" s="267"/>
      <c r="AQ1548" s="733">
        <v>3.0</v>
      </c>
      <c r="AR1548" s="273"/>
      <c r="AS1548" s="267"/>
      <c r="AT1548" s="733">
        <v>1.0</v>
      </c>
      <c r="AU1548" s="267"/>
      <c r="AV1548" s="267"/>
      <c r="AW1548" s="732">
        <v>1.0</v>
      </c>
      <c r="AX1548" s="267"/>
      <c r="AY1548" s="267"/>
      <c r="AZ1548" s="273"/>
      <c r="BA1548" s="273"/>
      <c r="BB1548" s="267"/>
      <c r="BC1548" s="732">
        <v>1.0</v>
      </c>
      <c r="BD1548" s="267"/>
      <c r="BE1548" s="267"/>
      <c r="BF1548" s="732">
        <v>1.0</v>
      </c>
      <c r="BG1548" s="733">
        <v>1.0</v>
      </c>
      <c r="BH1548" s="267"/>
      <c r="BI1548" s="267"/>
      <c r="BJ1548" s="267"/>
      <c r="BK1548" s="267"/>
      <c r="BL1548" s="267"/>
      <c r="BM1548" s="267"/>
      <c r="BN1548" s="267"/>
      <c r="BO1548" s="273"/>
      <c r="BP1548" s="267"/>
      <c r="BQ1548" s="267"/>
      <c r="BR1548" s="267"/>
      <c r="BS1548" s="267"/>
      <c r="BT1548" s="267"/>
      <c r="BU1548" s="273"/>
      <c r="BV1548" s="267"/>
      <c r="BW1548" s="267"/>
      <c r="BX1548" s="273"/>
      <c r="BY1548" s="267"/>
      <c r="BZ1548" s="267"/>
      <c r="CA1548" s="273"/>
      <c r="CB1548" s="267"/>
      <c r="CC1548" s="267"/>
      <c r="CD1548" s="273"/>
      <c r="CE1548" s="267"/>
      <c r="CF1548" s="267"/>
      <c r="CG1548" s="267"/>
      <c r="CH1548" s="267"/>
      <c r="CI1548" s="267"/>
      <c r="CJ1548" s="267"/>
      <c r="CK1548" s="267"/>
      <c r="CL1548" s="267"/>
      <c r="CM1548" s="267"/>
      <c r="CN1548" s="267"/>
      <c r="CO1548" s="267"/>
      <c r="CP1548" s="267"/>
      <c r="CQ1548" s="267"/>
      <c r="CR1548" s="267"/>
      <c r="CS1548" s="273"/>
      <c r="CT1548" s="267"/>
      <c r="CU1548" s="267"/>
      <c r="CV1548" s="267"/>
      <c r="CW1548" s="267"/>
      <c r="CX1548" s="267"/>
      <c r="CY1548" s="273"/>
      <c r="CZ1548" s="273"/>
      <c r="DA1548" s="267"/>
      <c r="DB1548" s="273"/>
      <c r="DC1548" s="267"/>
      <c r="DD1548" s="267"/>
      <c r="DE1548" s="267"/>
      <c r="DF1548" s="267"/>
      <c r="DG1548" s="267"/>
      <c r="DH1548" s="267"/>
      <c r="DI1548" s="267"/>
      <c r="DJ1548" s="267"/>
      <c r="DK1548" s="267"/>
      <c r="DL1548" s="267"/>
      <c r="DM1548" s="267"/>
      <c r="DN1548" s="267"/>
      <c r="DO1548" s="267"/>
      <c r="DP1548" s="267"/>
      <c r="DQ1548" s="267"/>
      <c r="DR1548" s="267"/>
      <c r="DS1548" s="267"/>
      <c r="DT1548" s="267"/>
      <c r="DU1548" s="267"/>
      <c r="DV1548" s="267"/>
      <c r="DW1548" s="273"/>
      <c r="DX1548" s="273"/>
      <c r="DY1548" s="267"/>
      <c r="DZ1548" s="273"/>
      <c r="EA1548" s="267"/>
      <c r="EB1548" s="267"/>
      <c r="EC1548" s="273"/>
      <c r="ED1548" s="273"/>
      <c r="EE1548" s="267"/>
      <c r="EF1548" s="273"/>
      <c r="EG1548" s="267"/>
      <c r="EH1548" s="267"/>
      <c r="EI1548" s="273"/>
      <c r="EJ1548" s="267"/>
      <c r="EK1548" s="267"/>
      <c r="EL1548" s="267"/>
      <c r="EM1548" s="273"/>
      <c r="EN1548" s="267"/>
      <c r="EO1548" s="273"/>
      <c r="EP1548" s="273"/>
      <c r="EQ1548" s="267"/>
      <c r="ER1548" s="273"/>
      <c r="ES1548" s="267"/>
      <c r="ET1548" s="267"/>
      <c r="EU1548" s="251"/>
      <c r="EV1548" s="251"/>
      <c r="EW1548" s="251"/>
      <c r="EX1548" s="251"/>
      <c r="EY1548" s="251"/>
      <c r="EZ1548" s="251"/>
      <c r="FA1548" s="730" t="s">
        <v>5831</v>
      </c>
      <c r="FB1548" s="730"/>
      <c r="FC1548" s="730"/>
      <c r="FD1548" s="730"/>
    </row>
    <row r="1549">
      <c r="A1549" s="729" t="s">
        <v>5832</v>
      </c>
      <c r="B1549" s="730" t="s">
        <v>5833</v>
      </c>
      <c r="C1549" s="734" t="s">
        <v>42</v>
      </c>
      <c r="D1549" s="730" t="s">
        <v>18</v>
      </c>
      <c r="E1549" s="730" t="s">
        <v>12</v>
      </c>
      <c r="F1549" s="264" t="s">
        <v>283</v>
      </c>
      <c r="G1549" s="730" t="s">
        <v>5681</v>
      </c>
      <c r="H1549" s="730" t="s">
        <v>5395</v>
      </c>
      <c r="I1549" s="730" t="s">
        <v>23</v>
      </c>
      <c r="J1549" s="730" t="s">
        <v>14</v>
      </c>
      <c r="K1549" s="730" t="s">
        <v>60</v>
      </c>
      <c r="L1549" s="730" t="s">
        <v>510</v>
      </c>
      <c r="M1549" s="730" t="s">
        <v>50</v>
      </c>
      <c r="N1549" s="731">
        <v>42787.0</v>
      </c>
      <c r="O1549" s="731">
        <v>42787.0</v>
      </c>
      <c r="P1549" s="267"/>
      <c r="Q1549" s="268"/>
      <c r="R1549" s="268"/>
      <c r="S1549" s="314"/>
      <c r="T1549" s="736">
        <v>63.0</v>
      </c>
      <c r="U1549" s="737">
        <v>2.0</v>
      </c>
      <c r="V1549" s="737">
        <v>0.0</v>
      </c>
      <c r="W1549" s="737">
        <v>0.0</v>
      </c>
      <c r="X1549" s="738">
        <v>2.0</v>
      </c>
      <c r="Y1549" s="737">
        <v>1.0</v>
      </c>
      <c r="Z1549" s="737">
        <v>1.0</v>
      </c>
      <c r="AA1549" s="737">
        <v>0.0</v>
      </c>
      <c r="AB1549" s="738">
        <v>2.0</v>
      </c>
      <c r="AC1549" s="739">
        <v>0.5</v>
      </c>
      <c r="AD1549" s="740">
        <v>9.0</v>
      </c>
      <c r="AE1549" s="732">
        <v>2.0</v>
      </c>
      <c r="AF1549" s="267"/>
      <c r="AG1549" s="267"/>
      <c r="AH1549" s="732">
        <v>1.0</v>
      </c>
      <c r="AI1549" s="732">
        <v>1.0</v>
      </c>
      <c r="AJ1549" s="267"/>
      <c r="AK1549" s="273"/>
      <c r="AL1549" s="267"/>
      <c r="AM1549" s="267"/>
      <c r="AN1549" s="267"/>
      <c r="AO1549" s="267"/>
      <c r="AP1549" s="267"/>
      <c r="AQ1549" s="273"/>
      <c r="AR1549" s="273"/>
      <c r="AS1549" s="267"/>
      <c r="AT1549" s="273"/>
      <c r="AU1549" s="267"/>
      <c r="AV1549" s="267"/>
      <c r="AW1549" s="267"/>
      <c r="AX1549" s="267"/>
      <c r="AY1549" s="267"/>
      <c r="AZ1549" s="273"/>
      <c r="BA1549" s="273"/>
      <c r="BB1549" s="267"/>
      <c r="BC1549" s="267"/>
      <c r="BD1549" s="267"/>
      <c r="BE1549" s="267"/>
      <c r="BF1549" s="267"/>
      <c r="BG1549" s="273"/>
      <c r="BH1549" s="267"/>
      <c r="BI1549" s="267"/>
      <c r="BJ1549" s="267"/>
      <c r="BK1549" s="267"/>
      <c r="BL1549" s="267"/>
      <c r="BM1549" s="267"/>
      <c r="BN1549" s="267"/>
      <c r="BO1549" s="273"/>
      <c r="BP1549" s="267"/>
      <c r="BQ1549" s="267"/>
      <c r="BR1549" s="267"/>
      <c r="BS1549" s="267"/>
      <c r="BT1549" s="267"/>
      <c r="BU1549" s="273"/>
      <c r="BV1549" s="267"/>
      <c r="BW1549" s="267"/>
      <c r="BX1549" s="273"/>
      <c r="BY1549" s="267"/>
      <c r="BZ1549" s="267"/>
      <c r="CA1549" s="273"/>
      <c r="CB1549" s="267"/>
      <c r="CC1549" s="267"/>
      <c r="CD1549" s="273"/>
      <c r="CE1549" s="267"/>
      <c r="CF1549" s="267"/>
      <c r="CG1549" s="267"/>
      <c r="CH1549" s="267"/>
      <c r="CI1549" s="267"/>
      <c r="CJ1549" s="267"/>
      <c r="CK1549" s="267"/>
      <c r="CL1549" s="267"/>
      <c r="CM1549" s="267"/>
      <c r="CN1549" s="267"/>
      <c r="CO1549" s="267"/>
      <c r="CP1549" s="267"/>
      <c r="CQ1549" s="267"/>
      <c r="CR1549" s="267"/>
      <c r="CS1549" s="273"/>
      <c r="CT1549" s="267"/>
      <c r="CU1549" s="267"/>
      <c r="CV1549" s="267"/>
      <c r="CW1549" s="267"/>
      <c r="CX1549" s="267"/>
      <c r="CY1549" s="273"/>
      <c r="CZ1549" s="273"/>
      <c r="DA1549" s="267"/>
      <c r="DB1549" s="273"/>
      <c r="DC1549" s="267"/>
      <c r="DD1549" s="267"/>
      <c r="DE1549" s="267"/>
      <c r="DF1549" s="267"/>
      <c r="DG1549" s="267"/>
      <c r="DH1549" s="267"/>
      <c r="DI1549" s="267"/>
      <c r="DJ1549" s="267"/>
      <c r="DK1549" s="267"/>
      <c r="DL1549" s="267"/>
      <c r="DM1549" s="267"/>
      <c r="DN1549" s="267"/>
      <c r="DO1549" s="267"/>
      <c r="DP1549" s="267"/>
      <c r="DQ1549" s="267"/>
      <c r="DR1549" s="267"/>
      <c r="DS1549" s="267"/>
      <c r="DT1549" s="267"/>
      <c r="DU1549" s="267"/>
      <c r="DV1549" s="267"/>
      <c r="DW1549" s="273"/>
      <c r="DX1549" s="273"/>
      <c r="DY1549" s="267"/>
      <c r="DZ1549" s="273"/>
      <c r="EA1549" s="267"/>
      <c r="EB1549" s="267"/>
      <c r="EC1549" s="273"/>
      <c r="ED1549" s="273"/>
      <c r="EE1549" s="267"/>
      <c r="EF1549" s="273"/>
      <c r="EG1549" s="267"/>
      <c r="EH1549" s="267"/>
      <c r="EI1549" s="273"/>
      <c r="EJ1549" s="267"/>
      <c r="EK1549" s="267"/>
      <c r="EL1549" s="267"/>
      <c r="EM1549" s="273"/>
      <c r="EN1549" s="267"/>
      <c r="EO1549" s="273"/>
      <c r="EP1549" s="273"/>
      <c r="EQ1549" s="267"/>
      <c r="ER1549" s="273"/>
      <c r="ES1549" s="267"/>
      <c r="ET1549" s="267"/>
      <c r="EU1549" s="251"/>
      <c r="EV1549" s="251"/>
      <c r="EW1549" s="251"/>
      <c r="EX1549" s="251"/>
      <c r="EY1549" s="251"/>
      <c r="EZ1549" s="251"/>
      <c r="FA1549" s="730" t="s">
        <v>5834</v>
      </c>
      <c r="FB1549" s="730"/>
      <c r="FC1549" s="730"/>
      <c r="FD1549" s="730"/>
    </row>
    <row r="1550">
      <c r="A1550" s="729" t="s">
        <v>5835</v>
      </c>
      <c r="B1550" s="730" t="s">
        <v>5836</v>
      </c>
      <c r="C1550" s="734" t="s">
        <v>42</v>
      </c>
      <c r="D1550" s="730" t="s">
        <v>18</v>
      </c>
      <c r="E1550" s="730" t="s">
        <v>12</v>
      </c>
      <c r="F1550" s="264" t="s">
        <v>283</v>
      </c>
      <c r="G1550" s="730" t="s">
        <v>487</v>
      </c>
      <c r="H1550" s="730" t="s">
        <v>487</v>
      </c>
      <c r="I1550" s="730" t="s">
        <v>23</v>
      </c>
      <c r="J1550" s="730" t="s">
        <v>14</v>
      </c>
      <c r="K1550" s="730" t="s">
        <v>60</v>
      </c>
      <c r="L1550" s="730" t="s">
        <v>510</v>
      </c>
      <c r="M1550" s="730" t="s">
        <v>50</v>
      </c>
      <c r="N1550" s="731">
        <v>42753.0</v>
      </c>
      <c r="O1550" s="731">
        <v>42753.0</v>
      </c>
      <c r="P1550" s="267"/>
      <c r="Q1550" s="268"/>
      <c r="R1550" s="268"/>
      <c r="S1550" s="314"/>
      <c r="T1550" s="736">
        <v>97.0</v>
      </c>
      <c r="U1550" s="737">
        <v>7.0</v>
      </c>
      <c r="V1550" s="737">
        <v>4.0</v>
      </c>
      <c r="W1550" s="737">
        <v>0.0</v>
      </c>
      <c r="X1550" s="738">
        <v>11.0</v>
      </c>
      <c r="Y1550" s="737">
        <v>7.0</v>
      </c>
      <c r="Z1550" s="737">
        <v>2.0</v>
      </c>
      <c r="AA1550" s="737">
        <v>0.0</v>
      </c>
      <c r="AB1550" s="738">
        <v>9.0</v>
      </c>
      <c r="AC1550" s="739">
        <v>0.64</v>
      </c>
      <c r="AD1550" s="740">
        <v>14.0</v>
      </c>
      <c r="AE1550" s="267"/>
      <c r="AF1550" s="267"/>
      <c r="AG1550" s="267"/>
      <c r="AH1550" s="267"/>
      <c r="AI1550" s="267"/>
      <c r="AJ1550" s="267"/>
      <c r="AK1550" s="733">
        <v>4.0</v>
      </c>
      <c r="AL1550" s="732">
        <v>1.0</v>
      </c>
      <c r="AM1550" s="267"/>
      <c r="AN1550" s="732">
        <v>3.0</v>
      </c>
      <c r="AO1550" s="267"/>
      <c r="AP1550" s="267"/>
      <c r="AQ1550" s="733">
        <v>2.0</v>
      </c>
      <c r="AR1550" s="733">
        <v>1.0</v>
      </c>
      <c r="AS1550" s="267"/>
      <c r="AT1550" s="733">
        <v>2.0</v>
      </c>
      <c r="AU1550" s="267"/>
      <c r="AV1550" s="267"/>
      <c r="AW1550" s="267"/>
      <c r="AX1550" s="267"/>
      <c r="AY1550" s="267"/>
      <c r="AZ1550" s="273"/>
      <c r="BA1550" s="273"/>
      <c r="BB1550" s="267"/>
      <c r="BC1550" s="732">
        <v>1.0</v>
      </c>
      <c r="BD1550" s="732">
        <v>2.0</v>
      </c>
      <c r="BE1550" s="267"/>
      <c r="BF1550" s="732">
        <v>2.0</v>
      </c>
      <c r="BG1550" s="733">
        <v>2.0</v>
      </c>
      <c r="BH1550" s="267"/>
      <c r="BI1550" s="267"/>
      <c r="BJ1550" s="267"/>
      <c r="BK1550" s="267"/>
      <c r="BL1550" s="267"/>
      <c r="BM1550" s="267"/>
      <c r="BN1550" s="267"/>
      <c r="BO1550" s="273"/>
      <c r="BP1550" s="267"/>
      <c r="BQ1550" s="267"/>
      <c r="BR1550" s="267"/>
      <c r="BS1550" s="267"/>
      <c r="BT1550" s="267"/>
      <c r="BU1550" s="273"/>
      <c r="BV1550" s="267"/>
      <c r="BW1550" s="267"/>
      <c r="BX1550" s="273"/>
      <c r="BY1550" s="267"/>
      <c r="BZ1550" s="267"/>
      <c r="CA1550" s="273"/>
      <c r="CB1550" s="267"/>
      <c r="CC1550" s="267"/>
      <c r="CD1550" s="273"/>
      <c r="CE1550" s="267"/>
      <c r="CF1550" s="267"/>
      <c r="CG1550" s="267"/>
      <c r="CH1550" s="267"/>
      <c r="CI1550" s="267"/>
      <c r="CJ1550" s="267"/>
      <c r="CK1550" s="267"/>
      <c r="CL1550" s="267"/>
      <c r="CM1550" s="267"/>
      <c r="CN1550" s="267"/>
      <c r="CO1550" s="267"/>
      <c r="CP1550" s="267"/>
      <c r="CQ1550" s="267"/>
      <c r="CR1550" s="267"/>
      <c r="CS1550" s="273"/>
      <c r="CT1550" s="267"/>
      <c r="CU1550" s="267"/>
      <c r="CV1550" s="267"/>
      <c r="CW1550" s="267"/>
      <c r="CX1550" s="267"/>
      <c r="CY1550" s="273"/>
      <c r="CZ1550" s="273"/>
      <c r="DA1550" s="267"/>
      <c r="DB1550" s="273"/>
      <c r="DC1550" s="267"/>
      <c r="DD1550" s="267"/>
      <c r="DE1550" s="267"/>
      <c r="DF1550" s="267"/>
      <c r="DG1550" s="267"/>
      <c r="DH1550" s="267"/>
      <c r="DI1550" s="267"/>
      <c r="DJ1550" s="267"/>
      <c r="DK1550" s="267"/>
      <c r="DL1550" s="267"/>
      <c r="DM1550" s="267"/>
      <c r="DN1550" s="267"/>
      <c r="DO1550" s="267"/>
      <c r="DP1550" s="267"/>
      <c r="DQ1550" s="267"/>
      <c r="DR1550" s="267"/>
      <c r="DS1550" s="267"/>
      <c r="DT1550" s="267"/>
      <c r="DU1550" s="267"/>
      <c r="DV1550" s="267"/>
      <c r="DW1550" s="273"/>
      <c r="DX1550" s="273"/>
      <c r="DY1550" s="267"/>
      <c r="DZ1550" s="273"/>
      <c r="EA1550" s="267"/>
      <c r="EB1550" s="267"/>
      <c r="EC1550" s="273"/>
      <c r="ED1550" s="273"/>
      <c r="EE1550" s="267"/>
      <c r="EF1550" s="273"/>
      <c r="EG1550" s="267"/>
      <c r="EH1550" s="267"/>
      <c r="EI1550" s="273"/>
      <c r="EJ1550" s="267"/>
      <c r="EK1550" s="267"/>
      <c r="EL1550" s="267"/>
      <c r="EM1550" s="273"/>
      <c r="EN1550" s="267"/>
      <c r="EO1550" s="273"/>
      <c r="EP1550" s="273"/>
      <c r="EQ1550" s="267"/>
      <c r="ER1550" s="273"/>
      <c r="ES1550" s="267"/>
      <c r="ET1550" s="267"/>
      <c r="EU1550" s="251"/>
      <c r="EV1550" s="251"/>
      <c r="EW1550" s="251"/>
      <c r="EX1550" s="251"/>
      <c r="EY1550" s="251"/>
      <c r="EZ1550" s="251"/>
      <c r="FA1550" s="730" t="s">
        <v>5837</v>
      </c>
      <c r="FB1550" s="730"/>
      <c r="FC1550" s="730"/>
      <c r="FD1550" s="730"/>
    </row>
    <row r="1551">
      <c r="A1551" s="729" t="s">
        <v>5838</v>
      </c>
      <c r="B1551" s="730" t="s">
        <v>5839</v>
      </c>
      <c r="C1551" s="734" t="s">
        <v>42</v>
      </c>
      <c r="D1551" s="730" t="s">
        <v>18</v>
      </c>
      <c r="E1551" s="730" t="s">
        <v>12</v>
      </c>
      <c r="F1551" s="264" t="s">
        <v>283</v>
      </c>
      <c r="G1551" s="730" t="s">
        <v>5840</v>
      </c>
      <c r="H1551" s="730" t="s">
        <v>5374</v>
      </c>
      <c r="I1551" s="730" t="s">
        <v>23</v>
      </c>
      <c r="J1551" s="730" t="s">
        <v>14</v>
      </c>
      <c r="K1551" s="730" t="s">
        <v>60</v>
      </c>
      <c r="L1551" s="730" t="s">
        <v>5771</v>
      </c>
      <c r="M1551" s="730" t="s">
        <v>50</v>
      </c>
      <c r="N1551" s="274"/>
      <c r="O1551" s="274"/>
      <c r="P1551" s="267"/>
      <c r="Q1551" s="268"/>
      <c r="R1551" s="268"/>
      <c r="S1551" s="314"/>
      <c r="T1551" s="736">
        <v>42850.0</v>
      </c>
      <c r="U1551" s="737">
        <v>0.0</v>
      </c>
      <c r="V1551" s="737">
        <v>0.0</v>
      </c>
      <c r="W1551" s="737">
        <v>0.0</v>
      </c>
      <c r="X1551" s="738">
        <v>0.0</v>
      </c>
      <c r="Y1551" s="737">
        <v>0.0</v>
      </c>
      <c r="Z1551" s="737">
        <v>0.0</v>
      </c>
      <c r="AA1551" s="737">
        <v>0.0</v>
      </c>
      <c r="AB1551" s="738">
        <v>0.0</v>
      </c>
      <c r="AC1551" s="272"/>
      <c r="AD1551" s="248"/>
      <c r="AE1551" s="267"/>
      <c r="AF1551" s="267"/>
      <c r="AG1551" s="267"/>
      <c r="AH1551" s="267"/>
      <c r="AI1551" s="267"/>
      <c r="AJ1551" s="267"/>
      <c r="AK1551" s="273"/>
      <c r="AL1551" s="267"/>
      <c r="AM1551" s="267"/>
      <c r="AN1551" s="267"/>
      <c r="AO1551" s="267"/>
      <c r="AP1551" s="267"/>
      <c r="AQ1551" s="273"/>
      <c r="AR1551" s="273"/>
      <c r="AS1551" s="267"/>
      <c r="AT1551" s="273"/>
      <c r="AU1551" s="267"/>
      <c r="AV1551" s="267"/>
      <c r="AW1551" s="267"/>
      <c r="AX1551" s="267"/>
      <c r="AY1551" s="267"/>
      <c r="AZ1551" s="273"/>
      <c r="BA1551" s="273"/>
      <c r="BB1551" s="267"/>
      <c r="BC1551" s="267"/>
      <c r="BD1551" s="267"/>
      <c r="BE1551" s="267"/>
      <c r="BF1551" s="267"/>
      <c r="BG1551" s="273"/>
      <c r="BH1551" s="267"/>
      <c r="BI1551" s="267"/>
      <c r="BJ1551" s="267"/>
      <c r="BK1551" s="267"/>
      <c r="BL1551" s="267"/>
      <c r="BM1551" s="267"/>
      <c r="BN1551" s="267"/>
      <c r="BO1551" s="273"/>
      <c r="BP1551" s="267"/>
      <c r="BQ1551" s="267"/>
      <c r="BR1551" s="267"/>
      <c r="BS1551" s="267"/>
      <c r="BT1551" s="267"/>
      <c r="BU1551" s="273"/>
      <c r="BV1551" s="267"/>
      <c r="BW1551" s="267"/>
      <c r="BX1551" s="273"/>
      <c r="BY1551" s="267"/>
      <c r="BZ1551" s="267"/>
      <c r="CA1551" s="273"/>
      <c r="CB1551" s="267"/>
      <c r="CC1551" s="267"/>
      <c r="CD1551" s="273"/>
      <c r="CE1551" s="267"/>
      <c r="CF1551" s="267"/>
      <c r="CG1551" s="267"/>
      <c r="CH1551" s="267"/>
      <c r="CI1551" s="267"/>
      <c r="CJ1551" s="267"/>
      <c r="CK1551" s="267"/>
      <c r="CL1551" s="267"/>
      <c r="CM1551" s="267"/>
      <c r="CN1551" s="267"/>
      <c r="CO1551" s="267"/>
      <c r="CP1551" s="267"/>
      <c r="CQ1551" s="267"/>
      <c r="CR1551" s="267"/>
      <c r="CS1551" s="273"/>
      <c r="CT1551" s="267"/>
      <c r="CU1551" s="267"/>
      <c r="CV1551" s="267"/>
      <c r="CW1551" s="267"/>
      <c r="CX1551" s="267"/>
      <c r="CY1551" s="273"/>
      <c r="CZ1551" s="273"/>
      <c r="DA1551" s="267"/>
      <c r="DB1551" s="273"/>
      <c r="DC1551" s="267"/>
      <c r="DD1551" s="267"/>
      <c r="DE1551" s="267"/>
      <c r="DF1551" s="267"/>
      <c r="DG1551" s="267"/>
      <c r="DH1551" s="267"/>
      <c r="DI1551" s="267"/>
      <c r="DJ1551" s="267"/>
      <c r="DK1551" s="267"/>
      <c r="DL1551" s="267"/>
      <c r="DM1551" s="267"/>
      <c r="DN1551" s="267"/>
      <c r="DO1551" s="267"/>
      <c r="DP1551" s="267"/>
      <c r="DQ1551" s="267"/>
      <c r="DR1551" s="267"/>
      <c r="DS1551" s="267"/>
      <c r="DT1551" s="267"/>
      <c r="DU1551" s="267"/>
      <c r="DV1551" s="267"/>
      <c r="DW1551" s="273"/>
      <c r="DX1551" s="273"/>
      <c r="DY1551" s="267"/>
      <c r="DZ1551" s="273"/>
      <c r="EA1551" s="267"/>
      <c r="EB1551" s="267"/>
      <c r="EC1551" s="273"/>
      <c r="ED1551" s="273"/>
      <c r="EE1551" s="267"/>
      <c r="EF1551" s="273"/>
      <c r="EG1551" s="267"/>
      <c r="EH1551" s="267"/>
      <c r="EI1551" s="273"/>
      <c r="EJ1551" s="267"/>
      <c r="EK1551" s="267"/>
      <c r="EL1551" s="267"/>
      <c r="EM1551" s="273"/>
      <c r="EN1551" s="267"/>
      <c r="EO1551" s="273"/>
      <c r="EP1551" s="273"/>
      <c r="EQ1551" s="267"/>
      <c r="ER1551" s="273"/>
      <c r="ES1551" s="267"/>
      <c r="ET1551" s="267"/>
      <c r="EU1551" s="251"/>
      <c r="EV1551" s="251"/>
      <c r="EW1551" s="251"/>
      <c r="EX1551" s="251"/>
      <c r="EY1551" s="251"/>
      <c r="EZ1551" s="251"/>
      <c r="FA1551" s="264"/>
      <c r="FB1551" s="264"/>
      <c r="FC1551" s="264"/>
      <c r="FD1551" s="264"/>
    </row>
    <row r="1552">
      <c r="A1552" s="729" t="s">
        <v>5841</v>
      </c>
      <c r="B1552" s="730" t="s">
        <v>5842</v>
      </c>
      <c r="C1552" s="734" t="s">
        <v>8</v>
      </c>
      <c r="D1552" s="730" t="s">
        <v>18</v>
      </c>
      <c r="E1552" s="730" t="s">
        <v>12</v>
      </c>
      <c r="F1552" s="264" t="s">
        <v>283</v>
      </c>
      <c r="G1552" s="730" t="s">
        <v>3030</v>
      </c>
      <c r="H1552" s="730" t="s">
        <v>1067</v>
      </c>
      <c r="I1552" s="730" t="s">
        <v>23</v>
      </c>
      <c r="J1552" s="730" t="s">
        <v>14</v>
      </c>
      <c r="K1552" s="730" t="s">
        <v>60</v>
      </c>
      <c r="L1552" s="730" t="s">
        <v>738</v>
      </c>
      <c r="M1552" s="730" t="s">
        <v>88</v>
      </c>
      <c r="N1552" s="731">
        <v>42613.0</v>
      </c>
      <c r="O1552" s="731">
        <v>42613.0</v>
      </c>
      <c r="P1552" s="267"/>
      <c r="Q1552" s="742">
        <v>42674.0</v>
      </c>
      <c r="R1552" s="268"/>
      <c r="S1552" s="314"/>
      <c r="T1552" s="736">
        <v>237.0</v>
      </c>
      <c r="U1552" s="737">
        <v>3.0</v>
      </c>
      <c r="V1552" s="737">
        <v>3.0</v>
      </c>
      <c r="W1552" s="737">
        <v>0.0</v>
      </c>
      <c r="X1552" s="738">
        <v>6.0</v>
      </c>
      <c r="Y1552" s="737">
        <v>5.0</v>
      </c>
      <c r="Z1552" s="737">
        <v>4.0</v>
      </c>
      <c r="AA1552" s="737">
        <v>0.0</v>
      </c>
      <c r="AB1552" s="738">
        <v>9.0</v>
      </c>
      <c r="AC1552" s="739">
        <v>0.83</v>
      </c>
      <c r="AD1552" s="740" t="s">
        <v>5332</v>
      </c>
      <c r="AE1552" s="267"/>
      <c r="AF1552" s="267"/>
      <c r="AG1552" s="267"/>
      <c r="AH1552" s="267"/>
      <c r="AI1552" s="267"/>
      <c r="AJ1552" s="267"/>
      <c r="AK1552" s="273"/>
      <c r="AL1552" s="267"/>
      <c r="AM1552" s="267"/>
      <c r="AN1552" s="267"/>
      <c r="AO1552" s="267"/>
      <c r="AP1552" s="267"/>
      <c r="AQ1552" s="273"/>
      <c r="AR1552" s="733">
        <v>1.0</v>
      </c>
      <c r="AS1552" s="267"/>
      <c r="AT1552" s="273"/>
      <c r="AU1552" s="267"/>
      <c r="AV1552" s="267"/>
      <c r="AW1552" s="732">
        <v>1.0</v>
      </c>
      <c r="AX1552" s="267"/>
      <c r="AY1552" s="267"/>
      <c r="AZ1552" s="733">
        <v>1.0</v>
      </c>
      <c r="BA1552" s="273"/>
      <c r="BB1552" s="267"/>
      <c r="BC1552" s="267"/>
      <c r="BD1552" s="267"/>
      <c r="BE1552" s="267"/>
      <c r="BF1552" s="267"/>
      <c r="BG1552" s="273"/>
      <c r="BH1552" s="267"/>
      <c r="BI1552" s="267"/>
      <c r="BJ1552" s="267"/>
      <c r="BK1552" s="267"/>
      <c r="BL1552" s="267"/>
      <c r="BM1552" s="267"/>
      <c r="BN1552" s="267"/>
      <c r="BO1552" s="273"/>
      <c r="BP1552" s="267"/>
      <c r="BQ1552" s="267"/>
      <c r="BR1552" s="267"/>
      <c r="BS1552" s="267"/>
      <c r="BT1552" s="267"/>
      <c r="BU1552" s="273"/>
      <c r="BV1552" s="267"/>
      <c r="BW1552" s="267"/>
      <c r="BX1552" s="273"/>
      <c r="BY1552" s="267"/>
      <c r="BZ1552" s="267"/>
      <c r="CA1552" s="273"/>
      <c r="CB1552" s="267"/>
      <c r="CC1552" s="267"/>
      <c r="CD1552" s="273"/>
      <c r="CE1552" s="267"/>
      <c r="CF1552" s="267"/>
      <c r="CG1552" s="267"/>
      <c r="CH1552" s="267"/>
      <c r="CI1552" s="267"/>
      <c r="CJ1552" s="267"/>
      <c r="CK1552" s="267"/>
      <c r="CL1552" s="267"/>
      <c r="CM1552" s="267"/>
      <c r="CN1552" s="267"/>
      <c r="CO1552" s="267"/>
      <c r="CP1552" s="267"/>
      <c r="CQ1552" s="267"/>
      <c r="CR1552" s="267"/>
      <c r="CS1552" s="273"/>
      <c r="CT1552" s="267"/>
      <c r="CU1552" s="267"/>
      <c r="CV1552" s="267"/>
      <c r="CW1552" s="267"/>
      <c r="CX1552" s="267"/>
      <c r="CY1552" s="273"/>
      <c r="CZ1552" s="273"/>
      <c r="DA1552" s="267"/>
      <c r="DB1552" s="273"/>
      <c r="DC1552" s="267"/>
      <c r="DD1552" s="267"/>
      <c r="DE1552" s="267"/>
      <c r="DF1552" s="267"/>
      <c r="DG1552" s="267"/>
      <c r="DH1552" s="267"/>
      <c r="DI1552" s="267"/>
      <c r="DJ1552" s="267"/>
      <c r="DK1552" s="267"/>
      <c r="DL1552" s="267"/>
      <c r="DM1552" s="267"/>
      <c r="DN1552" s="267"/>
      <c r="DO1552" s="267"/>
      <c r="DP1552" s="267"/>
      <c r="DQ1552" s="267"/>
      <c r="DR1552" s="267"/>
      <c r="DS1552" s="267"/>
      <c r="DT1552" s="267"/>
      <c r="DU1552" s="267"/>
      <c r="DV1552" s="267"/>
      <c r="DW1552" s="273"/>
      <c r="DX1552" s="273"/>
      <c r="DY1552" s="267"/>
      <c r="DZ1552" s="273"/>
      <c r="EA1552" s="267"/>
      <c r="EB1552" s="267"/>
      <c r="EC1552" s="733">
        <v>1.0</v>
      </c>
      <c r="ED1552" s="273"/>
      <c r="EE1552" s="267"/>
      <c r="EF1552" s="733">
        <v>1.0</v>
      </c>
      <c r="EG1552" s="267"/>
      <c r="EH1552" s="267"/>
      <c r="EI1552" s="273"/>
      <c r="EJ1552" s="732">
        <v>2.0</v>
      </c>
      <c r="EK1552" s="267"/>
      <c r="EL1552" s="267"/>
      <c r="EM1552" s="273"/>
      <c r="EN1552" s="267"/>
      <c r="EO1552" s="733">
        <v>1.0</v>
      </c>
      <c r="EP1552" s="273"/>
      <c r="EQ1552" s="267"/>
      <c r="ER1552" s="733">
        <v>3.0</v>
      </c>
      <c r="ES1552" s="732">
        <v>2.0</v>
      </c>
      <c r="ET1552" s="267"/>
      <c r="EU1552" s="251"/>
      <c r="EV1552" s="251"/>
      <c r="EW1552" s="251"/>
      <c r="EX1552" s="251"/>
      <c r="EY1552" s="747">
        <v>2.0</v>
      </c>
      <c r="EZ1552" s="251"/>
      <c r="FA1552" s="730" t="s">
        <v>5843</v>
      </c>
      <c r="FB1552" s="730"/>
      <c r="FC1552" s="730"/>
      <c r="FD1552" s="730"/>
    </row>
    <row r="1553">
      <c r="A1553" s="729" t="s">
        <v>5844</v>
      </c>
      <c r="B1553" s="730" t="s">
        <v>5845</v>
      </c>
      <c r="C1553" s="734" t="s">
        <v>28</v>
      </c>
      <c r="D1553" s="730" t="s">
        <v>18</v>
      </c>
      <c r="E1553" s="730" t="s">
        <v>12</v>
      </c>
      <c r="F1553" s="264" t="s">
        <v>283</v>
      </c>
      <c r="G1553" s="730" t="s">
        <v>1537</v>
      </c>
      <c r="H1553" s="730" t="s">
        <v>5846</v>
      </c>
      <c r="I1553" s="730" t="s">
        <v>13</v>
      </c>
      <c r="J1553" s="730" t="s">
        <v>14</v>
      </c>
      <c r="K1553" s="730" t="s">
        <v>60</v>
      </c>
      <c r="L1553" s="730" t="s">
        <v>1178</v>
      </c>
      <c r="M1553" s="730" t="s">
        <v>123</v>
      </c>
      <c r="N1553" s="731">
        <v>42683.0</v>
      </c>
      <c r="O1553" s="731">
        <v>42683.0</v>
      </c>
      <c r="P1553" s="267"/>
      <c r="Q1553" s="268"/>
      <c r="R1553" s="268"/>
      <c r="S1553" s="314"/>
      <c r="T1553" s="736">
        <v>167.0</v>
      </c>
      <c r="U1553" s="737">
        <v>5.0</v>
      </c>
      <c r="V1553" s="737">
        <v>0.0</v>
      </c>
      <c r="W1553" s="737">
        <v>0.0</v>
      </c>
      <c r="X1553" s="738">
        <v>5.0</v>
      </c>
      <c r="Y1553" s="737">
        <v>4.0</v>
      </c>
      <c r="Z1553" s="737">
        <v>2.0</v>
      </c>
      <c r="AA1553" s="737">
        <v>0.0</v>
      </c>
      <c r="AB1553" s="738">
        <v>6.0</v>
      </c>
      <c r="AC1553" s="739">
        <v>0.8</v>
      </c>
      <c r="AD1553" s="740" t="s">
        <v>5332</v>
      </c>
      <c r="AE1553" s="732">
        <v>1.0</v>
      </c>
      <c r="AF1553" s="267"/>
      <c r="AG1553" s="267"/>
      <c r="AH1553" s="267"/>
      <c r="AI1553" s="267"/>
      <c r="AJ1553" s="267"/>
      <c r="AK1553" s="273"/>
      <c r="AL1553" s="267"/>
      <c r="AM1553" s="267"/>
      <c r="AN1553" s="267"/>
      <c r="AO1553" s="267"/>
      <c r="AP1553" s="267"/>
      <c r="AQ1553" s="733">
        <v>1.0</v>
      </c>
      <c r="AR1553" s="273"/>
      <c r="AS1553" s="267"/>
      <c r="AT1553" s="733">
        <v>1.0</v>
      </c>
      <c r="AU1553" s="267"/>
      <c r="AV1553" s="267"/>
      <c r="AW1553" s="732">
        <v>1.0</v>
      </c>
      <c r="AX1553" s="267"/>
      <c r="AY1553" s="267"/>
      <c r="AZ1553" s="733">
        <v>2.0</v>
      </c>
      <c r="BA1553" s="273"/>
      <c r="BB1553" s="267"/>
      <c r="BC1553" s="732">
        <v>1.0</v>
      </c>
      <c r="BD1553" s="267"/>
      <c r="BE1553" s="267"/>
      <c r="BF1553" s="267"/>
      <c r="BG1553" s="273"/>
      <c r="BH1553" s="267"/>
      <c r="BI1553" s="267"/>
      <c r="BJ1553" s="267"/>
      <c r="BK1553" s="267"/>
      <c r="BL1553" s="267"/>
      <c r="BM1553" s="267"/>
      <c r="BN1553" s="267"/>
      <c r="BO1553" s="273"/>
      <c r="BP1553" s="267"/>
      <c r="BQ1553" s="267"/>
      <c r="BR1553" s="267"/>
      <c r="BS1553" s="267"/>
      <c r="BT1553" s="267"/>
      <c r="BU1553" s="273"/>
      <c r="BV1553" s="267"/>
      <c r="BW1553" s="267"/>
      <c r="BX1553" s="273"/>
      <c r="BY1553" s="267"/>
      <c r="BZ1553" s="267"/>
      <c r="CA1553" s="733">
        <v>1.0</v>
      </c>
      <c r="CB1553" s="267"/>
      <c r="CC1553" s="267"/>
      <c r="CD1553" s="273"/>
      <c r="CE1553" s="732">
        <v>1.0</v>
      </c>
      <c r="CF1553" s="267"/>
      <c r="CG1553" s="267"/>
      <c r="CH1553" s="267"/>
      <c r="CI1553" s="267"/>
      <c r="CJ1553" s="732">
        <v>1.0</v>
      </c>
      <c r="CK1553" s="267"/>
      <c r="CL1553" s="267"/>
      <c r="CM1553" s="267"/>
      <c r="CN1553" s="267"/>
      <c r="CO1553" s="267"/>
      <c r="CP1553" s="267"/>
      <c r="CQ1553" s="732">
        <v>1.0</v>
      </c>
      <c r="CR1553" s="267"/>
      <c r="CS1553" s="273"/>
      <c r="CT1553" s="267"/>
      <c r="CU1553" s="267"/>
      <c r="CV1553" s="267"/>
      <c r="CW1553" s="267"/>
      <c r="CX1553" s="267"/>
      <c r="CY1553" s="273"/>
      <c r="CZ1553" s="273"/>
      <c r="DA1553" s="267"/>
      <c r="DB1553" s="273"/>
      <c r="DC1553" s="267"/>
      <c r="DD1553" s="267"/>
      <c r="DE1553" s="267"/>
      <c r="DF1553" s="267"/>
      <c r="DG1553" s="267"/>
      <c r="DH1553" s="267"/>
      <c r="DI1553" s="267"/>
      <c r="DJ1553" s="267"/>
      <c r="DK1553" s="267"/>
      <c r="DL1553" s="267"/>
      <c r="DM1553" s="267"/>
      <c r="DN1553" s="267"/>
      <c r="DO1553" s="267"/>
      <c r="DP1553" s="267"/>
      <c r="DQ1553" s="267"/>
      <c r="DR1553" s="267"/>
      <c r="DS1553" s="267"/>
      <c r="DT1553" s="267"/>
      <c r="DU1553" s="267"/>
      <c r="DV1553" s="267"/>
      <c r="DW1553" s="273"/>
      <c r="DX1553" s="273"/>
      <c r="DY1553" s="267"/>
      <c r="DZ1553" s="273"/>
      <c r="EA1553" s="267"/>
      <c r="EB1553" s="267"/>
      <c r="EC1553" s="273"/>
      <c r="ED1553" s="273"/>
      <c r="EE1553" s="267"/>
      <c r="EF1553" s="273"/>
      <c r="EG1553" s="267"/>
      <c r="EH1553" s="267"/>
      <c r="EI1553" s="273"/>
      <c r="EJ1553" s="267"/>
      <c r="EK1553" s="267"/>
      <c r="EL1553" s="267"/>
      <c r="EM1553" s="273"/>
      <c r="EN1553" s="267"/>
      <c r="EO1553" s="273"/>
      <c r="EP1553" s="273"/>
      <c r="EQ1553" s="267"/>
      <c r="ER1553" s="273"/>
      <c r="ES1553" s="267"/>
      <c r="ET1553" s="267"/>
      <c r="EU1553" s="251"/>
      <c r="EV1553" s="251"/>
      <c r="EW1553" s="251"/>
      <c r="EX1553" s="251"/>
      <c r="EY1553" s="251"/>
      <c r="EZ1553" s="251"/>
      <c r="FA1553" s="730" t="s">
        <v>5847</v>
      </c>
      <c r="FB1553" s="730"/>
      <c r="FC1553" s="730"/>
      <c r="FD1553" s="730"/>
    </row>
    <row r="1554">
      <c r="A1554" s="729" t="s">
        <v>5848</v>
      </c>
      <c r="B1554" s="730" t="s">
        <v>5849</v>
      </c>
      <c r="C1554" s="734" t="s">
        <v>8</v>
      </c>
      <c r="D1554" s="730" t="s">
        <v>18</v>
      </c>
      <c r="E1554" s="730" t="s">
        <v>12</v>
      </c>
      <c r="F1554" s="264" t="s">
        <v>283</v>
      </c>
      <c r="G1554" s="730" t="s">
        <v>5850</v>
      </c>
      <c r="H1554" s="730" t="s">
        <v>476</v>
      </c>
      <c r="I1554" s="730" t="s">
        <v>23</v>
      </c>
      <c r="J1554" s="730" t="s">
        <v>14</v>
      </c>
      <c r="K1554" s="730" t="s">
        <v>60</v>
      </c>
      <c r="L1554" s="730" t="s">
        <v>738</v>
      </c>
      <c r="M1554" s="730" t="s">
        <v>88</v>
      </c>
      <c r="N1554" s="731">
        <v>42802.0</v>
      </c>
      <c r="O1554" s="274"/>
      <c r="P1554" s="267"/>
      <c r="Q1554" s="268"/>
      <c r="R1554" s="268"/>
      <c r="S1554" s="314"/>
      <c r="T1554" s="736">
        <v>48.0</v>
      </c>
      <c r="U1554" s="737">
        <v>1.0</v>
      </c>
      <c r="V1554" s="737">
        <v>0.0</v>
      </c>
      <c r="W1554" s="737">
        <v>0.0</v>
      </c>
      <c r="X1554" s="738">
        <v>1.0</v>
      </c>
      <c r="Y1554" s="737">
        <v>1.0</v>
      </c>
      <c r="Z1554" s="737">
        <v>0.0</v>
      </c>
      <c r="AA1554" s="737">
        <v>0.0</v>
      </c>
      <c r="AB1554" s="738">
        <v>1.0</v>
      </c>
      <c r="AC1554" s="739">
        <v>1.0</v>
      </c>
      <c r="AD1554" s="740">
        <v>7.0</v>
      </c>
      <c r="AE1554" s="267"/>
      <c r="AF1554" s="267"/>
      <c r="AG1554" s="267"/>
      <c r="AH1554" s="267"/>
      <c r="AI1554" s="267"/>
      <c r="AJ1554" s="267"/>
      <c r="AK1554" s="733">
        <v>1.0</v>
      </c>
      <c r="AL1554" s="267"/>
      <c r="AM1554" s="267"/>
      <c r="AN1554" s="732">
        <v>1.0</v>
      </c>
      <c r="AO1554" s="267"/>
      <c r="AP1554" s="267"/>
      <c r="AQ1554" s="273"/>
      <c r="AR1554" s="273"/>
      <c r="AS1554" s="267"/>
      <c r="AT1554" s="273"/>
      <c r="AU1554" s="267"/>
      <c r="AV1554" s="267"/>
      <c r="AW1554" s="267"/>
      <c r="AX1554" s="267"/>
      <c r="AY1554" s="267"/>
      <c r="AZ1554" s="273"/>
      <c r="BA1554" s="273"/>
      <c r="BB1554" s="267"/>
      <c r="BC1554" s="267"/>
      <c r="BD1554" s="267"/>
      <c r="BE1554" s="267"/>
      <c r="BF1554" s="267"/>
      <c r="BG1554" s="273"/>
      <c r="BH1554" s="267"/>
      <c r="BI1554" s="267"/>
      <c r="BJ1554" s="267"/>
      <c r="BK1554" s="267"/>
      <c r="BL1554" s="267"/>
      <c r="BM1554" s="267"/>
      <c r="BN1554" s="267"/>
      <c r="BO1554" s="273"/>
      <c r="BP1554" s="267"/>
      <c r="BQ1554" s="267"/>
      <c r="BR1554" s="267"/>
      <c r="BS1554" s="267"/>
      <c r="BT1554" s="267"/>
      <c r="BU1554" s="273"/>
      <c r="BV1554" s="267"/>
      <c r="BW1554" s="267"/>
      <c r="BX1554" s="273"/>
      <c r="BY1554" s="267"/>
      <c r="BZ1554" s="267"/>
      <c r="CA1554" s="273"/>
      <c r="CB1554" s="267"/>
      <c r="CC1554" s="267"/>
      <c r="CD1554" s="273"/>
      <c r="CE1554" s="267"/>
      <c r="CF1554" s="267"/>
      <c r="CG1554" s="267"/>
      <c r="CH1554" s="267"/>
      <c r="CI1554" s="267"/>
      <c r="CJ1554" s="267"/>
      <c r="CK1554" s="267"/>
      <c r="CL1554" s="267"/>
      <c r="CM1554" s="267"/>
      <c r="CN1554" s="267"/>
      <c r="CO1554" s="267"/>
      <c r="CP1554" s="267"/>
      <c r="CQ1554" s="267"/>
      <c r="CR1554" s="267"/>
      <c r="CS1554" s="273"/>
      <c r="CT1554" s="267"/>
      <c r="CU1554" s="267"/>
      <c r="CV1554" s="267"/>
      <c r="CW1554" s="267"/>
      <c r="CX1554" s="267"/>
      <c r="CY1554" s="273"/>
      <c r="CZ1554" s="273"/>
      <c r="DA1554" s="267"/>
      <c r="DB1554" s="273"/>
      <c r="DC1554" s="267"/>
      <c r="DD1554" s="267"/>
      <c r="DE1554" s="267"/>
      <c r="DF1554" s="267"/>
      <c r="DG1554" s="267"/>
      <c r="DH1554" s="267"/>
      <c r="DI1554" s="267"/>
      <c r="DJ1554" s="267"/>
      <c r="DK1554" s="267"/>
      <c r="DL1554" s="267"/>
      <c r="DM1554" s="267"/>
      <c r="DN1554" s="267"/>
      <c r="DO1554" s="267"/>
      <c r="DP1554" s="267"/>
      <c r="DQ1554" s="267"/>
      <c r="DR1554" s="267"/>
      <c r="DS1554" s="267"/>
      <c r="DT1554" s="267"/>
      <c r="DU1554" s="267"/>
      <c r="DV1554" s="267"/>
      <c r="DW1554" s="273"/>
      <c r="DX1554" s="273"/>
      <c r="DY1554" s="267"/>
      <c r="DZ1554" s="273"/>
      <c r="EA1554" s="267"/>
      <c r="EB1554" s="267"/>
      <c r="EC1554" s="273"/>
      <c r="ED1554" s="273"/>
      <c r="EE1554" s="267"/>
      <c r="EF1554" s="273"/>
      <c r="EG1554" s="267"/>
      <c r="EH1554" s="267"/>
      <c r="EI1554" s="273"/>
      <c r="EJ1554" s="267"/>
      <c r="EK1554" s="267"/>
      <c r="EL1554" s="267"/>
      <c r="EM1554" s="273"/>
      <c r="EN1554" s="267"/>
      <c r="EO1554" s="273"/>
      <c r="EP1554" s="273"/>
      <c r="EQ1554" s="267"/>
      <c r="ER1554" s="273"/>
      <c r="ES1554" s="267"/>
      <c r="ET1554" s="267"/>
      <c r="EU1554" s="251"/>
      <c r="EV1554" s="251"/>
      <c r="EW1554" s="251"/>
      <c r="EX1554" s="251"/>
      <c r="EY1554" s="251"/>
      <c r="EZ1554" s="251"/>
      <c r="FA1554" s="730" t="s">
        <v>5851</v>
      </c>
      <c r="FB1554" s="730"/>
      <c r="FC1554" s="730"/>
      <c r="FD1554" s="730"/>
    </row>
    <row r="1555">
      <c r="A1555" s="729" t="s">
        <v>5852</v>
      </c>
      <c r="B1555" s="730" t="s">
        <v>5853</v>
      </c>
      <c r="C1555" s="734" t="s">
        <v>8</v>
      </c>
      <c r="D1555" s="730" t="s">
        <v>18</v>
      </c>
      <c r="E1555" s="730" t="s">
        <v>12</v>
      </c>
      <c r="F1555" s="264" t="s">
        <v>283</v>
      </c>
      <c r="G1555" s="730" t="s">
        <v>5854</v>
      </c>
      <c r="H1555" s="730" t="s">
        <v>2268</v>
      </c>
      <c r="I1555" s="730" t="s">
        <v>23</v>
      </c>
      <c r="J1555" s="730" t="s">
        <v>14</v>
      </c>
      <c r="K1555" s="730" t="s">
        <v>60</v>
      </c>
      <c r="L1555" s="730" t="s">
        <v>1637</v>
      </c>
      <c r="M1555" s="264"/>
      <c r="N1555" s="731">
        <v>42808.0</v>
      </c>
      <c r="O1555" s="274"/>
      <c r="P1555" s="267"/>
      <c r="Q1555" s="742">
        <v>42809.0</v>
      </c>
      <c r="R1555" s="742">
        <v>42828.0</v>
      </c>
      <c r="S1555" s="314"/>
      <c r="T1555" s="736">
        <v>42.0</v>
      </c>
      <c r="U1555" s="737">
        <v>1.0</v>
      </c>
      <c r="V1555" s="737">
        <v>0.0</v>
      </c>
      <c r="W1555" s="737">
        <v>0.0</v>
      </c>
      <c r="X1555" s="738">
        <v>1.0</v>
      </c>
      <c r="Y1555" s="737">
        <v>0.0</v>
      </c>
      <c r="Z1555" s="737">
        <v>0.0</v>
      </c>
      <c r="AA1555" s="737">
        <v>0.0</v>
      </c>
      <c r="AB1555" s="738">
        <v>0.0</v>
      </c>
      <c r="AC1555" s="739">
        <v>0.0</v>
      </c>
      <c r="AD1555" s="740">
        <v>6.0</v>
      </c>
      <c r="AE1555" s="732">
        <v>1.0</v>
      </c>
      <c r="AF1555" s="267"/>
      <c r="AG1555" s="267"/>
      <c r="AH1555" s="267"/>
      <c r="AI1555" s="267"/>
      <c r="AJ1555" s="267"/>
      <c r="AK1555" s="273"/>
      <c r="AL1555" s="267"/>
      <c r="AM1555" s="267"/>
      <c r="AN1555" s="267"/>
      <c r="AO1555" s="267"/>
      <c r="AP1555" s="267"/>
      <c r="AQ1555" s="273"/>
      <c r="AR1555" s="273"/>
      <c r="AS1555" s="267"/>
      <c r="AT1555" s="273"/>
      <c r="AU1555" s="267"/>
      <c r="AV1555" s="267"/>
      <c r="AW1555" s="267"/>
      <c r="AX1555" s="267"/>
      <c r="AY1555" s="267"/>
      <c r="AZ1555" s="273"/>
      <c r="BA1555" s="273"/>
      <c r="BB1555" s="267"/>
      <c r="BC1555" s="267"/>
      <c r="BD1555" s="267"/>
      <c r="BE1555" s="267"/>
      <c r="BF1555" s="267"/>
      <c r="BG1555" s="273"/>
      <c r="BH1555" s="267"/>
      <c r="BI1555" s="267"/>
      <c r="BJ1555" s="267"/>
      <c r="BK1555" s="267"/>
      <c r="BL1555" s="267"/>
      <c r="BM1555" s="267"/>
      <c r="BN1555" s="267"/>
      <c r="BO1555" s="273"/>
      <c r="BP1555" s="267"/>
      <c r="BQ1555" s="267"/>
      <c r="BR1555" s="267"/>
      <c r="BS1555" s="267"/>
      <c r="BT1555" s="267"/>
      <c r="BU1555" s="273"/>
      <c r="BV1555" s="267"/>
      <c r="BW1555" s="267"/>
      <c r="BX1555" s="273"/>
      <c r="BY1555" s="267"/>
      <c r="BZ1555" s="267"/>
      <c r="CA1555" s="273"/>
      <c r="CB1555" s="267"/>
      <c r="CC1555" s="267"/>
      <c r="CD1555" s="273"/>
      <c r="CE1555" s="267"/>
      <c r="CF1555" s="267"/>
      <c r="CG1555" s="267"/>
      <c r="CH1555" s="267"/>
      <c r="CI1555" s="267"/>
      <c r="CJ1555" s="267"/>
      <c r="CK1555" s="267"/>
      <c r="CL1555" s="267"/>
      <c r="CM1555" s="267"/>
      <c r="CN1555" s="267"/>
      <c r="CO1555" s="267"/>
      <c r="CP1555" s="267"/>
      <c r="CQ1555" s="267"/>
      <c r="CR1555" s="267"/>
      <c r="CS1555" s="273"/>
      <c r="CT1555" s="267"/>
      <c r="CU1555" s="267"/>
      <c r="CV1555" s="267"/>
      <c r="CW1555" s="267"/>
      <c r="CX1555" s="267"/>
      <c r="CY1555" s="273"/>
      <c r="CZ1555" s="273"/>
      <c r="DA1555" s="267"/>
      <c r="DB1555" s="273"/>
      <c r="DC1555" s="267"/>
      <c r="DD1555" s="267"/>
      <c r="DE1555" s="267"/>
      <c r="DF1555" s="267"/>
      <c r="DG1555" s="267"/>
      <c r="DH1555" s="267"/>
      <c r="DI1555" s="267"/>
      <c r="DJ1555" s="267"/>
      <c r="DK1555" s="267"/>
      <c r="DL1555" s="267"/>
      <c r="DM1555" s="267"/>
      <c r="DN1555" s="267"/>
      <c r="DO1555" s="267"/>
      <c r="DP1555" s="267"/>
      <c r="DQ1555" s="267"/>
      <c r="DR1555" s="267"/>
      <c r="DS1555" s="267"/>
      <c r="DT1555" s="267"/>
      <c r="DU1555" s="267"/>
      <c r="DV1555" s="267"/>
      <c r="DW1555" s="273"/>
      <c r="DX1555" s="273"/>
      <c r="DY1555" s="267"/>
      <c r="DZ1555" s="273"/>
      <c r="EA1555" s="267"/>
      <c r="EB1555" s="267"/>
      <c r="EC1555" s="273"/>
      <c r="ED1555" s="273"/>
      <c r="EE1555" s="267"/>
      <c r="EF1555" s="273"/>
      <c r="EG1555" s="267"/>
      <c r="EH1555" s="267"/>
      <c r="EI1555" s="273"/>
      <c r="EJ1555" s="267"/>
      <c r="EK1555" s="267"/>
      <c r="EL1555" s="267"/>
      <c r="EM1555" s="273"/>
      <c r="EN1555" s="267"/>
      <c r="EO1555" s="273"/>
      <c r="EP1555" s="273"/>
      <c r="EQ1555" s="267"/>
      <c r="ER1555" s="273"/>
      <c r="ES1555" s="267"/>
      <c r="ET1555" s="267"/>
      <c r="EU1555" s="251"/>
      <c r="EV1555" s="251"/>
      <c r="EW1555" s="251"/>
      <c r="EX1555" s="251"/>
      <c r="EY1555" s="251"/>
      <c r="EZ1555" s="251"/>
      <c r="FA1555" s="730" t="s">
        <v>5855</v>
      </c>
      <c r="FB1555" s="730"/>
      <c r="FC1555" s="730"/>
      <c r="FD1555" s="730"/>
    </row>
    <row r="1556">
      <c r="A1556" s="729" t="s">
        <v>5856</v>
      </c>
      <c r="B1556" s="730" t="s">
        <v>5633</v>
      </c>
      <c r="C1556" s="734" t="s">
        <v>104</v>
      </c>
      <c r="D1556" s="730" t="s">
        <v>18</v>
      </c>
      <c r="E1556" s="730" t="s">
        <v>12</v>
      </c>
      <c r="F1556" s="264" t="s">
        <v>283</v>
      </c>
      <c r="G1556" s="730" t="s">
        <v>5634</v>
      </c>
      <c r="H1556" s="730" t="s">
        <v>831</v>
      </c>
      <c r="I1556" s="730" t="s">
        <v>23</v>
      </c>
      <c r="J1556" s="730" t="s">
        <v>14</v>
      </c>
      <c r="K1556" s="730" t="s">
        <v>60</v>
      </c>
      <c r="L1556" s="730" t="s">
        <v>409</v>
      </c>
      <c r="M1556" s="730" t="s">
        <v>85</v>
      </c>
      <c r="N1556" s="731">
        <v>42653.0</v>
      </c>
      <c r="O1556" s="731">
        <v>42653.0</v>
      </c>
      <c r="P1556" s="750">
        <v>42684.0</v>
      </c>
      <c r="Q1556" s="268"/>
      <c r="R1556" s="268"/>
      <c r="S1556" s="314"/>
      <c r="T1556" s="736">
        <v>197.0</v>
      </c>
      <c r="U1556" s="737">
        <v>12.0</v>
      </c>
      <c r="V1556" s="737">
        <v>7.0</v>
      </c>
      <c r="W1556" s="737">
        <v>12.0</v>
      </c>
      <c r="X1556" s="738">
        <v>31.0</v>
      </c>
      <c r="Y1556" s="737">
        <v>17.0</v>
      </c>
      <c r="Z1556" s="737">
        <v>0.0</v>
      </c>
      <c r="AA1556" s="737">
        <v>11.0</v>
      </c>
      <c r="AB1556" s="738">
        <v>28.0</v>
      </c>
      <c r="AC1556" s="739">
        <v>0.55</v>
      </c>
      <c r="AD1556" s="740" t="s">
        <v>5332</v>
      </c>
      <c r="AE1556" s="267"/>
      <c r="AF1556" s="267"/>
      <c r="AG1556" s="267"/>
      <c r="AH1556" s="267"/>
      <c r="AI1556" s="267"/>
      <c r="AJ1556" s="267"/>
      <c r="AK1556" s="273"/>
      <c r="AL1556" s="732">
        <v>1.0</v>
      </c>
      <c r="AM1556" s="267"/>
      <c r="AN1556" s="267"/>
      <c r="AO1556" s="267"/>
      <c r="AP1556" s="267"/>
      <c r="AQ1556" s="273"/>
      <c r="AR1556" s="733">
        <v>1.0</v>
      </c>
      <c r="AS1556" s="267"/>
      <c r="AT1556" s="733">
        <v>2.0</v>
      </c>
      <c r="AU1556" s="267"/>
      <c r="AV1556" s="267"/>
      <c r="AW1556" s="732">
        <v>1.0</v>
      </c>
      <c r="AX1556" s="267"/>
      <c r="AY1556" s="267"/>
      <c r="AZ1556" s="733">
        <v>2.0</v>
      </c>
      <c r="BA1556" s="273"/>
      <c r="BB1556" s="267"/>
      <c r="BC1556" s="267"/>
      <c r="BD1556" s="267"/>
      <c r="BE1556" s="267"/>
      <c r="BF1556" s="267"/>
      <c r="BG1556" s="273"/>
      <c r="BH1556" s="267"/>
      <c r="BI1556" s="267"/>
      <c r="BJ1556" s="267"/>
      <c r="BK1556" s="267"/>
      <c r="BL1556" s="267"/>
      <c r="BM1556" s="267"/>
      <c r="BN1556" s="267"/>
      <c r="BO1556" s="273"/>
      <c r="BP1556" s="267"/>
      <c r="BQ1556" s="267"/>
      <c r="BR1556" s="267"/>
      <c r="BS1556" s="267"/>
      <c r="BT1556" s="267"/>
      <c r="BU1556" s="273"/>
      <c r="BV1556" s="267"/>
      <c r="BW1556" s="732">
        <v>2.0</v>
      </c>
      <c r="BX1556" s="733">
        <v>1.0</v>
      </c>
      <c r="BY1556" s="267"/>
      <c r="BZ1556" s="267"/>
      <c r="CA1556" s="273"/>
      <c r="CB1556" s="267"/>
      <c r="CC1556" s="732">
        <v>1.0</v>
      </c>
      <c r="CD1556" s="273"/>
      <c r="CE1556" s="267"/>
      <c r="CF1556" s="732">
        <v>2.0</v>
      </c>
      <c r="CG1556" s="732">
        <v>1.0</v>
      </c>
      <c r="CH1556" s="267"/>
      <c r="CI1556" s="267"/>
      <c r="CJ1556" s="732">
        <v>2.0</v>
      </c>
      <c r="CK1556" s="267"/>
      <c r="CL1556" s="732">
        <v>3.0</v>
      </c>
      <c r="CM1556" s="267"/>
      <c r="CN1556" s="267"/>
      <c r="CO1556" s="267"/>
      <c r="CP1556" s="267"/>
      <c r="CQ1556" s="267"/>
      <c r="CR1556" s="267"/>
      <c r="CS1556" s="273"/>
      <c r="CT1556" s="267"/>
      <c r="CU1556" s="732">
        <v>7.0</v>
      </c>
      <c r="CV1556" s="267"/>
      <c r="CW1556" s="267"/>
      <c r="CX1556" s="267"/>
      <c r="CY1556" s="733">
        <v>2.0</v>
      </c>
      <c r="CZ1556" s="273"/>
      <c r="DA1556" s="732">
        <v>2.0</v>
      </c>
      <c r="DB1556" s="273"/>
      <c r="DC1556" s="267"/>
      <c r="DD1556" s="732">
        <v>5.0</v>
      </c>
      <c r="DE1556" s="732">
        <v>2.0</v>
      </c>
      <c r="DF1556" s="732">
        <v>1.0</v>
      </c>
      <c r="DG1556" s="267"/>
      <c r="DH1556" s="732">
        <v>1.0</v>
      </c>
      <c r="DI1556" s="267"/>
      <c r="DJ1556" s="732">
        <v>1.0</v>
      </c>
      <c r="DK1556" s="267"/>
      <c r="DL1556" s="267"/>
      <c r="DM1556" s="267"/>
      <c r="DN1556" s="267"/>
      <c r="DO1556" s="267"/>
      <c r="DP1556" s="267"/>
      <c r="DQ1556" s="267"/>
      <c r="DR1556" s="267"/>
      <c r="DS1556" s="267"/>
      <c r="DT1556" s="732">
        <v>1.0</v>
      </c>
      <c r="DU1556" s="267"/>
      <c r="DV1556" s="267"/>
      <c r="DW1556" s="733">
        <v>1.0</v>
      </c>
      <c r="DX1556" s="273"/>
      <c r="DY1556" s="267"/>
      <c r="DZ1556" s="273"/>
      <c r="EA1556" s="267"/>
      <c r="EB1556" s="267"/>
      <c r="EC1556" s="733">
        <v>1.0</v>
      </c>
      <c r="ED1556" s="273"/>
      <c r="EE1556" s="267"/>
      <c r="EF1556" s="733">
        <v>3.0</v>
      </c>
      <c r="EG1556" s="267"/>
      <c r="EH1556" s="267"/>
      <c r="EI1556" s="733">
        <v>1.0</v>
      </c>
      <c r="EJ1556" s="267"/>
      <c r="EK1556" s="267"/>
      <c r="EL1556" s="732">
        <v>2.0</v>
      </c>
      <c r="EM1556" s="273"/>
      <c r="EN1556" s="267"/>
      <c r="EO1556" s="733">
        <v>2.0</v>
      </c>
      <c r="EP1556" s="733">
        <v>3.0</v>
      </c>
      <c r="EQ1556" s="267"/>
      <c r="ER1556" s="733">
        <v>1.0</v>
      </c>
      <c r="ES1556" s="267"/>
      <c r="ET1556" s="267"/>
      <c r="EU1556" s="747">
        <v>1.0</v>
      </c>
      <c r="EV1556" s="747">
        <v>1.0</v>
      </c>
      <c r="EW1556" s="251"/>
      <c r="EX1556" s="747">
        <v>2.0</v>
      </c>
      <c r="EY1556" s="251"/>
      <c r="EZ1556" s="251"/>
      <c r="FA1556" s="730" t="s">
        <v>5857</v>
      </c>
      <c r="FB1556" s="730"/>
      <c r="FC1556" s="730"/>
      <c r="FD1556" s="730"/>
    </row>
    <row r="1557">
      <c r="A1557" s="729" t="s">
        <v>5858</v>
      </c>
      <c r="B1557" s="730" t="s">
        <v>5859</v>
      </c>
      <c r="C1557" s="734" t="s">
        <v>8</v>
      </c>
      <c r="D1557" s="730" t="s">
        <v>18</v>
      </c>
      <c r="E1557" s="730" t="s">
        <v>12</v>
      </c>
      <c r="F1557" s="264" t="s">
        <v>283</v>
      </c>
      <c r="G1557" s="730" t="s">
        <v>5654</v>
      </c>
      <c r="H1557" s="730" t="s">
        <v>1157</v>
      </c>
      <c r="I1557" s="730" t="s">
        <v>23</v>
      </c>
      <c r="J1557" s="730" t="s">
        <v>14</v>
      </c>
      <c r="K1557" s="730" t="s">
        <v>60</v>
      </c>
      <c r="L1557" s="730" t="s">
        <v>477</v>
      </c>
      <c r="M1557" s="730" t="s">
        <v>72</v>
      </c>
      <c r="N1557" s="731">
        <v>42754.0</v>
      </c>
      <c r="O1557" s="731">
        <v>42754.0</v>
      </c>
      <c r="P1557" s="267"/>
      <c r="Q1557" s="268"/>
      <c r="R1557" s="268"/>
      <c r="S1557" s="314"/>
      <c r="T1557" s="736">
        <v>96.0</v>
      </c>
      <c r="U1557" s="737">
        <v>4.0</v>
      </c>
      <c r="V1557" s="737">
        <v>0.0</v>
      </c>
      <c r="W1557" s="737">
        <v>0.0</v>
      </c>
      <c r="X1557" s="738">
        <v>4.0</v>
      </c>
      <c r="Y1557" s="737">
        <v>3.0</v>
      </c>
      <c r="Z1557" s="737">
        <v>1.0</v>
      </c>
      <c r="AA1557" s="737">
        <v>0.0</v>
      </c>
      <c r="AB1557" s="738">
        <v>4.0</v>
      </c>
      <c r="AC1557" s="739">
        <v>0.75</v>
      </c>
      <c r="AD1557" s="740">
        <v>14.0</v>
      </c>
      <c r="AE1557" s="267"/>
      <c r="AF1557" s="267"/>
      <c r="AG1557" s="267"/>
      <c r="AH1557" s="267"/>
      <c r="AI1557" s="267"/>
      <c r="AJ1557" s="267"/>
      <c r="AK1557" s="733">
        <v>2.0</v>
      </c>
      <c r="AL1557" s="267"/>
      <c r="AM1557" s="267"/>
      <c r="AN1557" s="732">
        <v>2.0</v>
      </c>
      <c r="AO1557" s="267"/>
      <c r="AP1557" s="267"/>
      <c r="AQ1557" s="273"/>
      <c r="AR1557" s="273"/>
      <c r="AS1557" s="267"/>
      <c r="AT1557" s="273"/>
      <c r="AU1557" s="267"/>
      <c r="AV1557" s="267"/>
      <c r="AW1557" s="267"/>
      <c r="AX1557" s="267"/>
      <c r="AY1557" s="267"/>
      <c r="AZ1557" s="273"/>
      <c r="BA1557" s="273"/>
      <c r="BB1557" s="267"/>
      <c r="BC1557" s="732">
        <v>1.0</v>
      </c>
      <c r="BD1557" s="267"/>
      <c r="BE1557" s="267"/>
      <c r="BF1557" s="267"/>
      <c r="BG1557" s="733">
        <v>1.0</v>
      </c>
      <c r="BH1557" s="267"/>
      <c r="BI1557" s="267"/>
      <c r="BJ1557" s="267"/>
      <c r="BK1557" s="267"/>
      <c r="BL1557" s="267"/>
      <c r="BM1557" s="267"/>
      <c r="BN1557" s="267"/>
      <c r="BO1557" s="273"/>
      <c r="BP1557" s="267"/>
      <c r="BQ1557" s="267"/>
      <c r="BR1557" s="267"/>
      <c r="BS1557" s="267"/>
      <c r="BT1557" s="267"/>
      <c r="BU1557" s="273"/>
      <c r="BV1557" s="267"/>
      <c r="BW1557" s="267"/>
      <c r="BX1557" s="273"/>
      <c r="BY1557" s="267"/>
      <c r="BZ1557" s="267"/>
      <c r="CA1557" s="273"/>
      <c r="CB1557" s="267"/>
      <c r="CC1557" s="267"/>
      <c r="CD1557" s="273"/>
      <c r="CE1557" s="267"/>
      <c r="CF1557" s="267"/>
      <c r="CG1557" s="267"/>
      <c r="CH1557" s="267"/>
      <c r="CI1557" s="267"/>
      <c r="CJ1557" s="267"/>
      <c r="CK1557" s="267"/>
      <c r="CL1557" s="267"/>
      <c r="CM1557" s="732">
        <v>1.0</v>
      </c>
      <c r="CN1557" s="267"/>
      <c r="CO1557" s="267"/>
      <c r="CP1557" s="732">
        <v>1.0</v>
      </c>
      <c r="CQ1557" s="267"/>
      <c r="CR1557" s="267"/>
      <c r="CS1557" s="273"/>
      <c r="CT1557" s="267"/>
      <c r="CU1557" s="267"/>
      <c r="CV1557" s="267"/>
      <c r="CW1557" s="267"/>
      <c r="CX1557" s="267"/>
      <c r="CY1557" s="273"/>
      <c r="CZ1557" s="273"/>
      <c r="DA1557" s="267"/>
      <c r="DB1557" s="273"/>
      <c r="DC1557" s="267"/>
      <c r="DD1557" s="267"/>
      <c r="DE1557" s="267"/>
      <c r="DF1557" s="267"/>
      <c r="DG1557" s="267"/>
      <c r="DH1557" s="267"/>
      <c r="DI1557" s="267"/>
      <c r="DJ1557" s="267"/>
      <c r="DK1557" s="267"/>
      <c r="DL1557" s="267"/>
      <c r="DM1557" s="267"/>
      <c r="DN1557" s="267"/>
      <c r="DO1557" s="267"/>
      <c r="DP1557" s="267"/>
      <c r="DQ1557" s="267"/>
      <c r="DR1557" s="267"/>
      <c r="DS1557" s="267"/>
      <c r="DT1557" s="267"/>
      <c r="DU1557" s="267"/>
      <c r="DV1557" s="267"/>
      <c r="DW1557" s="273"/>
      <c r="DX1557" s="273"/>
      <c r="DY1557" s="267"/>
      <c r="DZ1557" s="273"/>
      <c r="EA1557" s="267"/>
      <c r="EB1557" s="267"/>
      <c r="EC1557" s="273"/>
      <c r="ED1557" s="273"/>
      <c r="EE1557" s="267"/>
      <c r="EF1557" s="273"/>
      <c r="EG1557" s="267"/>
      <c r="EH1557" s="267"/>
      <c r="EI1557" s="273"/>
      <c r="EJ1557" s="267"/>
      <c r="EK1557" s="267"/>
      <c r="EL1557" s="267"/>
      <c r="EM1557" s="273"/>
      <c r="EN1557" s="267"/>
      <c r="EO1557" s="273"/>
      <c r="EP1557" s="273"/>
      <c r="EQ1557" s="267"/>
      <c r="ER1557" s="273"/>
      <c r="ES1557" s="267"/>
      <c r="ET1557" s="267"/>
      <c r="EU1557" s="251"/>
      <c r="EV1557" s="251"/>
      <c r="EW1557" s="251"/>
      <c r="EX1557" s="251"/>
      <c r="EY1557" s="251"/>
      <c r="EZ1557" s="251"/>
      <c r="FA1557" s="730" t="s">
        <v>5860</v>
      </c>
      <c r="FB1557" s="730"/>
      <c r="FC1557" s="730"/>
      <c r="FD1557" s="730"/>
    </row>
    <row r="1558">
      <c r="A1558" s="729" t="s">
        <v>5861</v>
      </c>
      <c r="B1558" s="730" t="s">
        <v>5862</v>
      </c>
      <c r="C1558" s="734" t="s">
        <v>42</v>
      </c>
      <c r="D1558" s="730" t="s">
        <v>18</v>
      </c>
      <c r="E1558" s="730" t="s">
        <v>12</v>
      </c>
      <c r="F1558" s="264" t="s">
        <v>283</v>
      </c>
      <c r="G1558" s="730" t="s">
        <v>5395</v>
      </c>
      <c r="H1558" s="730" t="s">
        <v>5395</v>
      </c>
      <c r="I1558" s="730" t="s">
        <v>23</v>
      </c>
      <c r="J1558" s="730" t="s">
        <v>14</v>
      </c>
      <c r="K1558" s="730" t="s">
        <v>60</v>
      </c>
      <c r="L1558" s="730" t="s">
        <v>510</v>
      </c>
      <c r="M1558" s="730" t="s">
        <v>50</v>
      </c>
      <c r="N1558" s="731">
        <v>42774.0</v>
      </c>
      <c r="O1558" s="731">
        <v>42774.0</v>
      </c>
      <c r="P1558" s="267"/>
      <c r="Q1558" s="268"/>
      <c r="R1558" s="268"/>
      <c r="S1558" s="314"/>
      <c r="T1558" s="736">
        <v>76.0</v>
      </c>
      <c r="U1558" s="737">
        <v>2.0</v>
      </c>
      <c r="V1558" s="737">
        <v>6.0</v>
      </c>
      <c r="W1558" s="737">
        <v>0.0</v>
      </c>
      <c r="X1558" s="738">
        <v>8.0</v>
      </c>
      <c r="Y1558" s="737">
        <v>7.0</v>
      </c>
      <c r="Z1558" s="737">
        <v>1.0</v>
      </c>
      <c r="AA1558" s="737">
        <v>0.0</v>
      </c>
      <c r="AB1558" s="738">
        <v>8.0</v>
      </c>
      <c r="AC1558" s="739">
        <v>0.88</v>
      </c>
      <c r="AD1558" s="740">
        <v>11.0</v>
      </c>
      <c r="AE1558" s="732">
        <v>2.0</v>
      </c>
      <c r="AF1558" s="732">
        <v>2.0</v>
      </c>
      <c r="AG1558" s="267"/>
      <c r="AH1558" s="267"/>
      <c r="AI1558" s="267"/>
      <c r="AJ1558" s="267"/>
      <c r="AK1558" s="273"/>
      <c r="AL1558" s="732">
        <v>3.0</v>
      </c>
      <c r="AM1558" s="267"/>
      <c r="AN1558" s="732">
        <v>4.0</v>
      </c>
      <c r="AO1558" s="267"/>
      <c r="AP1558" s="267"/>
      <c r="AQ1558" s="273"/>
      <c r="AR1558" s="733">
        <v>1.0</v>
      </c>
      <c r="AS1558" s="267"/>
      <c r="AT1558" s="733">
        <v>2.0</v>
      </c>
      <c r="AU1558" s="267"/>
      <c r="AV1558" s="267"/>
      <c r="AW1558" s="267"/>
      <c r="AX1558" s="267"/>
      <c r="AY1558" s="267"/>
      <c r="AZ1558" s="733">
        <v>1.0</v>
      </c>
      <c r="BA1558" s="273"/>
      <c r="BB1558" s="267"/>
      <c r="BC1558" s="267"/>
      <c r="BD1558" s="267"/>
      <c r="BE1558" s="267"/>
      <c r="BF1558" s="267"/>
      <c r="BG1558" s="273"/>
      <c r="BH1558" s="267"/>
      <c r="BI1558" s="267"/>
      <c r="BJ1558" s="267"/>
      <c r="BK1558" s="267"/>
      <c r="BL1558" s="267"/>
      <c r="BM1558" s="732">
        <v>1.0</v>
      </c>
      <c r="BN1558" s="267"/>
      <c r="BO1558" s="273"/>
      <c r="BP1558" s="267"/>
      <c r="BQ1558" s="267"/>
      <c r="BR1558" s="267"/>
      <c r="BS1558" s="267"/>
      <c r="BT1558" s="267"/>
      <c r="BU1558" s="273"/>
      <c r="BV1558" s="267"/>
      <c r="BW1558" s="267"/>
      <c r="BX1558" s="273"/>
      <c r="BY1558" s="267"/>
      <c r="BZ1558" s="267"/>
      <c r="CA1558" s="273"/>
      <c r="CB1558" s="267"/>
      <c r="CC1558" s="267"/>
      <c r="CD1558" s="273"/>
      <c r="CE1558" s="267"/>
      <c r="CF1558" s="267"/>
      <c r="CG1558" s="267"/>
      <c r="CH1558" s="267"/>
      <c r="CI1558" s="267"/>
      <c r="CJ1558" s="267"/>
      <c r="CK1558" s="267"/>
      <c r="CL1558" s="267"/>
      <c r="CM1558" s="267"/>
      <c r="CN1558" s="267"/>
      <c r="CO1558" s="267"/>
      <c r="CP1558" s="267"/>
      <c r="CQ1558" s="267"/>
      <c r="CR1558" s="267"/>
      <c r="CS1558" s="273"/>
      <c r="CT1558" s="267"/>
      <c r="CU1558" s="267"/>
      <c r="CV1558" s="267"/>
      <c r="CW1558" s="267"/>
      <c r="CX1558" s="267"/>
      <c r="CY1558" s="273"/>
      <c r="CZ1558" s="273"/>
      <c r="DA1558" s="267"/>
      <c r="DB1558" s="273"/>
      <c r="DC1558" s="267"/>
      <c r="DD1558" s="267"/>
      <c r="DE1558" s="267"/>
      <c r="DF1558" s="267"/>
      <c r="DG1558" s="267"/>
      <c r="DH1558" s="267"/>
      <c r="DI1558" s="267"/>
      <c r="DJ1558" s="267"/>
      <c r="DK1558" s="267"/>
      <c r="DL1558" s="267"/>
      <c r="DM1558" s="267"/>
      <c r="DN1558" s="267"/>
      <c r="DO1558" s="267"/>
      <c r="DP1558" s="267"/>
      <c r="DQ1558" s="267"/>
      <c r="DR1558" s="267"/>
      <c r="DS1558" s="267"/>
      <c r="DT1558" s="267"/>
      <c r="DU1558" s="267"/>
      <c r="DV1558" s="267"/>
      <c r="DW1558" s="273"/>
      <c r="DX1558" s="273"/>
      <c r="DY1558" s="267"/>
      <c r="DZ1558" s="273"/>
      <c r="EA1558" s="267"/>
      <c r="EB1558" s="267"/>
      <c r="EC1558" s="273"/>
      <c r="ED1558" s="273"/>
      <c r="EE1558" s="267"/>
      <c r="EF1558" s="273"/>
      <c r="EG1558" s="267"/>
      <c r="EH1558" s="267"/>
      <c r="EI1558" s="273"/>
      <c r="EJ1558" s="267"/>
      <c r="EK1558" s="267"/>
      <c r="EL1558" s="267"/>
      <c r="EM1558" s="273"/>
      <c r="EN1558" s="267"/>
      <c r="EO1558" s="273"/>
      <c r="EP1558" s="273"/>
      <c r="EQ1558" s="267"/>
      <c r="ER1558" s="273"/>
      <c r="ES1558" s="267"/>
      <c r="ET1558" s="267"/>
      <c r="EU1558" s="251"/>
      <c r="EV1558" s="251"/>
      <c r="EW1558" s="251"/>
      <c r="EX1558" s="251"/>
      <c r="EY1558" s="251"/>
      <c r="EZ1558" s="251"/>
      <c r="FA1558" s="730" t="s">
        <v>5863</v>
      </c>
      <c r="FB1558" s="730"/>
      <c r="FC1558" s="730"/>
      <c r="FD1558" s="730"/>
    </row>
    <row r="1559">
      <c r="A1559" s="729" t="s">
        <v>5864</v>
      </c>
      <c r="B1559" s="730" t="s">
        <v>5865</v>
      </c>
      <c r="C1559" s="734" t="s">
        <v>5866</v>
      </c>
      <c r="D1559" s="730" t="s">
        <v>18</v>
      </c>
      <c r="E1559" s="730" t="s">
        <v>12</v>
      </c>
      <c r="F1559" s="264" t="s">
        <v>283</v>
      </c>
      <c r="G1559" s="730" t="s">
        <v>5867</v>
      </c>
      <c r="H1559" s="730" t="s">
        <v>5395</v>
      </c>
      <c r="I1559" s="730" t="s">
        <v>23</v>
      </c>
      <c r="J1559" s="730" t="s">
        <v>14</v>
      </c>
      <c r="K1559" s="730" t="s">
        <v>60</v>
      </c>
      <c r="L1559" s="730" t="s">
        <v>510</v>
      </c>
      <c r="M1559" s="730" t="s">
        <v>50</v>
      </c>
      <c r="N1559" s="731">
        <v>42803.0</v>
      </c>
      <c r="O1559" s="274"/>
      <c r="P1559" s="267"/>
      <c r="Q1559" s="268"/>
      <c r="R1559" s="268"/>
      <c r="S1559" s="314"/>
      <c r="T1559" s="736">
        <v>47.0</v>
      </c>
      <c r="U1559" s="737">
        <v>1.0</v>
      </c>
      <c r="V1559" s="737">
        <v>0.0</v>
      </c>
      <c r="W1559" s="737">
        <v>0.0</v>
      </c>
      <c r="X1559" s="738">
        <v>1.0</v>
      </c>
      <c r="Y1559" s="737">
        <v>1.0</v>
      </c>
      <c r="Z1559" s="737">
        <v>3.0</v>
      </c>
      <c r="AA1559" s="737">
        <v>0.0</v>
      </c>
      <c r="AB1559" s="738">
        <v>4.0</v>
      </c>
      <c r="AC1559" s="739">
        <v>1.0</v>
      </c>
      <c r="AD1559" s="740">
        <v>7.0</v>
      </c>
      <c r="AE1559" s="732">
        <v>1.0</v>
      </c>
      <c r="AF1559" s="267"/>
      <c r="AG1559" s="267"/>
      <c r="AH1559" s="732">
        <v>1.0</v>
      </c>
      <c r="AI1559" s="732">
        <v>1.0</v>
      </c>
      <c r="AJ1559" s="267"/>
      <c r="AK1559" s="273"/>
      <c r="AL1559" s="267"/>
      <c r="AM1559" s="267"/>
      <c r="AN1559" s="267"/>
      <c r="AO1559" s="267"/>
      <c r="AP1559" s="267"/>
      <c r="AQ1559" s="273"/>
      <c r="AR1559" s="273"/>
      <c r="AS1559" s="267"/>
      <c r="AT1559" s="273"/>
      <c r="AU1559" s="732">
        <v>1.0</v>
      </c>
      <c r="AV1559" s="267"/>
      <c r="AW1559" s="267"/>
      <c r="AX1559" s="267"/>
      <c r="AY1559" s="267"/>
      <c r="AZ1559" s="273"/>
      <c r="BA1559" s="733">
        <v>1.0</v>
      </c>
      <c r="BB1559" s="267"/>
      <c r="BC1559" s="267"/>
      <c r="BD1559" s="267"/>
      <c r="BE1559" s="267"/>
      <c r="BF1559" s="267"/>
      <c r="BG1559" s="273"/>
      <c r="BH1559" s="267"/>
      <c r="BI1559" s="267"/>
      <c r="BJ1559" s="267"/>
      <c r="BK1559" s="267"/>
      <c r="BL1559" s="267"/>
      <c r="BM1559" s="267"/>
      <c r="BN1559" s="267"/>
      <c r="BO1559" s="273"/>
      <c r="BP1559" s="267"/>
      <c r="BQ1559" s="267"/>
      <c r="BR1559" s="267"/>
      <c r="BS1559" s="267"/>
      <c r="BT1559" s="267"/>
      <c r="BU1559" s="273"/>
      <c r="BV1559" s="267"/>
      <c r="BW1559" s="267"/>
      <c r="BX1559" s="273"/>
      <c r="BY1559" s="267"/>
      <c r="BZ1559" s="267"/>
      <c r="CA1559" s="273"/>
      <c r="CB1559" s="267"/>
      <c r="CC1559" s="267"/>
      <c r="CD1559" s="273"/>
      <c r="CE1559" s="267"/>
      <c r="CF1559" s="267"/>
      <c r="CG1559" s="267"/>
      <c r="CH1559" s="267"/>
      <c r="CI1559" s="267"/>
      <c r="CJ1559" s="267"/>
      <c r="CK1559" s="267"/>
      <c r="CL1559" s="267"/>
      <c r="CM1559" s="267"/>
      <c r="CN1559" s="267"/>
      <c r="CO1559" s="267"/>
      <c r="CP1559" s="267"/>
      <c r="CQ1559" s="267"/>
      <c r="CR1559" s="267"/>
      <c r="CS1559" s="273"/>
      <c r="CT1559" s="267"/>
      <c r="CU1559" s="267"/>
      <c r="CV1559" s="267"/>
      <c r="CW1559" s="267"/>
      <c r="CX1559" s="267"/>
      <c r="CY1559" s="273"/>
      <c r="CZ1559" s="273"/>
      <c r="DA1559" s="267"/>
      <c r="DB1559" s="273"/>
      <c r="DC1559" s="267"/>
      <c r="DD1559" s="267"/>
      <c r="DE1559" s="267"/>
      <c r="DF1559" s="267"/>
      <c r="DG1559" s="267"/>
      <c r="DH1559" s="267"/>
      <c r="DI1559" s="267"/>
      <c r="DJ1559" s="267"/>
      <c r="DK1559" s="267"/>
      <c r="DL1559" s="267"/>
      <c r="DM1559" s="267"/>
      <c r="DN1559" s="267"/>
      <c r="DO1559" s="267"/>
      <c r="DP1559" s="267"/>
      <c r="DQ1559" s="267"/>
      <c r="DR1559" s="267"/>
      <c r="DS1559" s="267"/>
      <c r="DT1559" s="267"/>
      <c r="DU1559" s="267"/>
      <c r="DV1559" s="267"/>
      <c r="DW1559" s="273"/>
      <c r="DX1559" s="273"/>
      <c r="DY1559" s="267"/>
      <c r="DZ1559" s="273"/>
      <c r="EA1559" s="267"/>
      <c r="EB1559" s="267"/>
      <c r="EC1559" s="273"/>
      <c r="ED1559" s="273"/>
      <c r="EE1559" s="267"/>
      <c r="EF1559" s="273"/>
      <c r="EG1559" s="267"/>
      <c r="EH1559" s="267"/>
      <c r="EI1559" s="273"/>
      <c r="EJ1559" s="267"/>
      <c r="EK1559" s="267"/>
      <c r="EL1559" s="267"/>
      <c r="EM1559" s="273"/>
      <c r="EN1559" s="267"/>
      <c r="EO1559" s="273"/>
      <c r="EP1559" s="273"/>
      <c r="EQ1559" s="267"/>
      <c r="ER1559" s="273"/>
      <c r="ES1559" s="267"/>
      <c r="ET1559" s="267"/>
      <c r="EU1559" s="251"/>
      <c r="EV1559" s="251"/>
      <c r="EW1559" s="251"/>
      <c r="EX1559" s="251"/>
      <c r="EY1559" s="251"/>
      <c r="EZ1559" s="251"/>
      <c r="FA1559" s="730" t="s">
        <v>5868</v>
      </c>
      <c r="FB1559" s="730"/>
      <c r="FC1559" s="730"/>
      <c r="FD1559" s="730"/>
    </row>
    <row r="1560">
      <c r="A1560" s="729" t="s">
        <v>5869</v>
      </c>
      <c r="B1560" s="730" t="s">
        <v>2374</v>
      </c>
      <c r="C1560" s="734" t="s">
        <v>8</v>
      </c>
      <c r="D1560" s="730" t="s">
        <v>18</v>
      </c>
      <c r="E1560" s="730" t="s">
        <v>12</v>
      </c>
      <c r="F1560" s="264" t="s">
        <v>283</v>
      </c>
      <c r="G1560" s="730" t="s">
        <v>5870</v>
      </c>
      <c r="H1560" s="730" t="s">
        <v>1506</v>
      </c>
      <c r="I1560" s="730" t="s">
        <v>23</v>
      </c>
      <c r="J1560" s="730" t="s">
        <v>14</v>
      </c>
      <c r="K1560" s="730" t="s">
        <v>60</v>
      </c>
      <c r="L1560" s="730" t="s">
        <v>1507</v>
      </c>
      <c r="M1560" s="730" t="s">
        <v>108</v>
      </c>
      <c r="N1560" s="731">
        <v>42766.0</v>
      </c>
      <c r="O1560" s="274"/>
      <c r="P1560" s="267"/>
      <c r="Q1560" s="268"/>
      <c r="R1560" s="268"/>
      <c r="S1560" s="314"/>
      <c r="T1560" s="736">
        <v>84.0</v>
      </c>
      <c r="U1560" s="737">
        <v>3.0</v>
      </c>
      <c r="V1560" s="737">
        <v>0.0</v>
      </c>
      <c r="W1560" s="737">
        <v>0.0</v>
      </c>
      <c r="X1560" s="738">
        <v>3.0</v>
      </c>
      <c r="Y1560" s="737">
        <v>3.0</v>
      </c>
      <c r="Z1560" s="737">
        <v>2.0</v>
      </c>
      <c r="AA1560" s="737">
        <v>0.0</v>
      </c>
      <c r="AB1560" s="738">
        <v>5.0</v>
      </c>
      <c r="AC1560" s="739">
        <v>1.0</v>
      </c>
      <c r="AD1560" s="740">
        <v>12.0</v>
      </c>
      <c r="AE1560" s="267"/>
      <c r="AF1560" s="267"/>
      <c r="AG1560" s="267"/>
      <c r="AH1560" s="267"/>
      <c r="AI1560" s="267"/>
      <c r="AJ1560" s="267"/>
      <c r="AK1560" s="733">
        <v>2.0</v>
      </c>
      <c r="AL1560" s="267"/>
      <c r="AM1560" s="267"/>
      <c r="AN1560" s="732">
        <v>2.0</v>
      </c>
      <c r="AO1560" s="267"/>
      <c r="AP1560" s="267"/>
      <c r="AQ1560" s="733">
        <v>1.0</v>
      </c>
      <c r="AR1560" s="273"/>
      <c r="AS1560" s="267"/>
      <c r="AT1560" s="733">
        <v>1.0</v>
      </c>
      <c r="AU1560" s="732">
        <v>2.0</v>
      </c>
      <c r="AV1560" s="267"/>
      <c r="AW1560" s="267"/>
      <c r="AX1560" s="267"/>
      <c r="AY1560" s="267"/>
      <c r="AZ1560" s="273"/>
      <c r="BA1560" s="273"/>
      <c r="BB1560" s="267"/>
      <c r="BC1560" s="267"/>
      <c r="BD1560" s="267"/>
      <c r="BE1560" s="267"/>
      <c r="BF1560" s="267"/>
      <c r="BG1560" s="273"/>
      <c r="BH1560" s="267"/>
      <c r="BI1560" s="267"/>
      <c r="BJ1560" s="267"/>
      <c r="BK1560" s="267"/>
      <c r="BL1560" s="267"/>
      <c r="BM1560" s="267"/>
      <c r="BN1560" s="267"/>
      <c r="BO1560" s="273"/>
      <c r="BP1560" s="267"/>
      <c r="BQ1560" s="267"/>
      <c r="BR1560" s="267"/>
      <c r="BS1560" s="267"/>
      <c r="BT1560" s="267"/>
      <c r="BU1560" s="273"/>
      <c r="BV1560" s="267"/>
      <c r="BW1560" s="267"/>
      <c r="BX1560" s="273"/>
      <c r="BY1560" s="267"/>
      <c r="BZ1560" s="267"/>
      <c r="CA1560" s="273"/>
      <c r="CB1560" s="267"/>
      <c r="CC1560" s="267"/>
      <c r="CD1560" s="273"/>
      <c r="CE1560" s="267"/>
      <c r="CF1560" s="267"/>
      <c r="CG1560" s="267"/>
      <c r="CH1560" s="267"/>
      <c r="CI1560" s="267"/>
      <c r="CJ1560" s="267"/>
      <c r="CK1560" s="267"/>
      <c r="CL1560" s="267"/>
      <c r="CM1560" s="267"/>
      <c r="CN1560" s="267"/>
      <c r="CO1560" s="267"/>
      <c r="CP1560" s="267"/>
      <c r="CQ1560" s="267"/>
      <c r="CR1560" s="267"/>
      <c r="CS1560" s="273"/>
      <c r="CT1560" s="267"/>
      <c r="CU1560" s="267"/>
      <c r="CV1560" s="267"/>
      <c r="CW1560" s="267"/>
      <c r="CX1560" s="267"/>
      <c r="CY1560" s="273"/>
      <c r="CZ1560" s="273"/>
      <c r="DA1560" s="267"/>
      <c r="DB1560" s="273"/>
      <c r="DC1560" s="267"/>
      <c r="DD1560" s="267"/>
      <c r="DE1560" s="267"/>
      <c r="DF1560" s="267"/>
      <c r="DG1560" s="267"/>
      <c r="DH1560" s="267"/>
      <c r="DI1560" s="267"/>
      <c r="DJ1560" s="267"/>
      <c r="DK1560" s="267"/>
      <c r="DL1560" s="267"/>
      <c r="DM1560" s="267"/>
      <c r="DN1560" s="267"/>
      <c r="DO1560" s="267"/>
      <c r="DP1560" s="267"/>
      <c r="DQ1560" s="267"/>
      <c r="DR1560" s="267"/>
      <c r="DS1560" s="267"/>
      <c r="DT1560" s="267"/>
      <c r="DU1560" s="267"/>
      <c r="DV1560" s="267"/>
      <c r="DW1560" s="273"/>
      <c r="DX1560" s="273"/>
      <c r="DY1560" s="267"/>
      <c r="DZ1560" s="273"/>
      <c r="EA1560" s="267"/>
      <c r="EB1560" s="267"/>
      <c r="EC1560" s="273"/>
      <c r="ED1560" s="273"/>
      <c r="EE1560" s="267"/>
      <c r="EF1560" s="273"/>
      <c r="EG1560" s="267"/>
      <c r="EH1560" s="267"/>
      <c r="EI1560" s="273"/>
      <c r="EJ1560" s="267"/>
      <c r="EK1560" s="267"/>
      <c r="EL1560" s="267"/>
      <c r="EM1560" s="273"/>
      <c r="EN1560" s="267"/>
      <c r="EO1560" s="273"/>
      <c r="EP1560" s="273"/>
      <c r="EQ1560" s="267"/>
      <c r="ER1560" s="273"/>
      <c r="ES1560" s="267"/>
      <c r="ET1560" s="267"/>
      <c r="EU1560" s="251"/>
      <c r="EV1560" s="251"/>
      <c r="EW1560" s="251"/>
      <c r="EX1560" s="251"/>
      <c r="EY1560" s="251"/>
      <c r="EZ1560" s="251"/>
      <c r="FA1560" s="730" t="s">
        <v>5871</v>
      </c>
      <c r="FB1560" s="730"/>
      <c r="FC1560" s="730"/>
      <c r="FD1560" s="730"/>
    </row>
    <row r="1561">
      <c r="A1561" s="729" t="s">
        <v>5872</v>
      </c>
      <c r="B1561" s="730" t="s">
        <v>1889</v>
      </c>
      <c r="C1561" s="734" t="s">
        <v>8</v>
      </c>
      <c r="D1561" s="730" t="s">
        <v>18</v>
      </c>
      <c r="E1561" s="730" t="s">
        <v>12</v>
      </c>
      <c r="F1561" s="264" t="s">
        <v>283</v>
      </c>
      <c r="G1561" s="730" t="s">
        <v>5873</v>
      </c>
      <c r="H1561" s="730" t="s">
        <v>1067</v>
      </c>
      <c r="I1561" s="730" t="s">
        <v>23</v>
      </c>
      <c r="J1561" s="730" t="s">
        <v>14</v>
      </c>
      <c r="K1561" s="730" t="s">
        <v>60</v>
      </c>
      <c r="L1561" s="730" t="s">
        <v>738</v>
      </c>
      <c r="M1561" s="730" t="s">
        <v>88</v>
      </c>
      <c r="N1561" s="731">
        <v>42723.0</v>
      </c>
      <c r="O1561" s="731">
        <v>42793.0</v>
      </c>
      <c r="P1561" s="267"/>
      <c r="Q1561" s="268"/>
      <c r="R1561" s="268"/>
      <c r="S1561" s="314"/>
      <c r="T1561" s="736">
        <v>127.0</v>
      </c>
      <c r="U1561" s="737">
        <v>8.0</v>
      </c>
      <c r="V1561" s="737">
        <v>2.0</v>
      </c>
      <c r="W1561" s="737">
        <v>0.0</v>
      </c>
      <c r="X1561" s="738">
        <v>10.0</v>
      </c>
      <c r="Y1561" s="737">
        <v>7.0</v>
      </c>
      <c r="Z1561" s="737">
        <v>5.0</v>
      </c>
      <c r="AA1561" s="737">
        <v>0.0</v>
      </c>
      <c r="AB1561" s="738">
        <v>12.0</v>
      </c>
      <c r="AC1561" s="739">
        <v>0.7</v>
      </c>
      <c r="AD1561" s="740">
        <v>19.0</v>
      </c>
      <c r="AE1561" s="732">
        <v>1.0</v>
      </c>
      <c r="AF1561" s="267"/>
      <c r="AG1561" s="267"/>
      <c r="AH1561" s="267"/>
      <c r="AI1561" s="267"/>
      <c r="AJ1561" s="267"/>
      <c r="AK1561" s="273"/>
      <c r="AL1561" s="267"/>
      <c r="AM1561" s="267"/>
      <c r="AN1561" s="732">
        <v>1.0</v>
      </c>
      <c r="AO1561" s="267"/>
      <c r="AP1561" s="267"/>
      <c r="AQ1561" s="733">
        <v>2.0</v>
      </c>
      <c r="AR1561" s="273"/>
      <c r="AS1561" s="267"/>
      <c r="AT1561" s="273"/>
      <c r="AU1561" s="267"/>
      <c r="AV1561" s="267"/>
      <c r="AW1561" s="267"/>
      <c r="AX1561" s="267"/>
      <c r="AY1561" s="267"/>
      <c r="AZ1561" s="733">
        <v>1.0</v>
      </c>
      <c r="BA1561" s="273"/>
      <c r="BB1561" s="267"/>
      <c r="BC1561" s="732">
        <v>2.0</v>
      </c>
      <c r="BD1561" s="267"/>
      <c r="BE1561" s="267"/>
      <c r="BF1561" s="267"/>
      <c r="BG1561" s="273"/>
      <c r="BH1561" s="267"/>
      <c r="BI1561" s="732">
        <v>2.0</v>
      </c>
      <c r="BJ1561" s="267"/>
      <c r="BK1561" s="267"/>
      <c r="BL1561" s="732">
        <v>2.0</v>
      </c>
      <c r="BM1561" s="267"/>
      <c r="BN1561" s="267"/>
      <c r="BO1561" s="273"/>
      <c r="BP1561" s="267"/>
      <c r="BQ1561" s="267"/>
      <c r="BR1561" s="732">
        <v>1.0</v>
      </c>
      <c r="BS1561" s="267"/>
      <c r="BT1561" s="267"/>
      <c r="BU1561" s="273"/>
      <c r="BV1561" s="267"/>
      <c r="BW1561" s="267"/>
      <c r="BX1561" s="273"/>
      <c r="BY1561" s="732">
        <v>2.0</v>
      </c>
      <c r="BZ1561" s="267"/>
      <c r="CA1561" s="273"/>
      <c r="CB1561" s="267"/>
      <c r="CC1561" s="267"/>
      <c r="CD1561" s="273"/>
      <c r="CE1561" s="732">
        <v>2.0</v>
      </c>
      <c r="CF1561" s="267"/>
      <c r="CG1561" s="267"/>
      <c r="CH1561" s="732">
        <v>1.0</v>
      </c>
      <c r="CI1561" s="267"/>
      <c r="CJ1561" s="267"/>
      <c r="CK1561" s="267"/>
      <c r="CL1561" s="267"/>
      <c r="CM1561" s="732">
        <v>1.0</v>
      </c>
      <c r="CN1561" s="732">
        <v>1.0</v>
      </c>
      <c r="CO1561" s="267"/>
      <c r="CP1561" s="732">
        <v>2.0</v>
      </c>
      <c r="CQ1561" s="267"/>
      <c r="CR1561" s="267"/>
      <c r="CS1561" s="273"/>
      <c r="CT1561" s="267"/>
      <c r="CU1561" s="267"/>
      <c r="CV1561" s="267"/>
      <c r="CW1561" s="732">
        <v>1.0</v>
      </c>
      <c r="CX1561" s="267"/>
      <c r="CY1561" s="273"/>
      <c r="CZ1561" s="273"/>
      <c r="DA1561" s="267"/>
      <c r="DB1561" s="273"/>
      <c r="DC1561" s="267"/>
      <c r="DD1561" s="267"/>
      <c r="DE1561" s="267"/>
      <c r="DF1561" s="267"/>
      <c r="DG1561" s="267"/>
      <c r="DH1561" s="267"/>
      <c r="DI1561" s="267"/>
      <c r="DJ1561" s="267"/>
      <c r="DK1561" s="267"/>
      <c r="DL1561" s="267"/>
      <c r="DM1561" s="267"/>
      <c r="DN1561" s="267"/>
      <c r="DO1561" s="267"/>
      <c r="DP1561" s="267"/>
      <c r="DQ1561" s="267"/>
      <c r="DR1561" s="267"/>
      <c r="DS1561" s="267"/>
      <c r="DT1561" s="267"/>
      <c r="DU1561" s="267"/>
      <c r="DV1561" s="267"/>
      <c r="DW1561" s="273"/>
      <c r="DX1561" s="273"/>
      <c r="DY1561" s="267"/>
      <c r="DZ1561" s="273"/>
      <c r="EA1561" s="267"/>
      <c r="EB1561" s="267"/>
      <c r="EC1561" s="273"/>
      <c r="ED1561" s="273"/>
      <c r="EE1561" s="267"/>
      <c r="EF1561" s="273"/>
      <c r="EG1561" s="267"/>
      <c r="EH1561" s="267"/>
      <c r="EI1561" s="273"/>
      <c r="EJ1561" s="267"/>
      <c r="EK1561" s="267"/>
      <c r="EL1561" s="267"/>
      <c r="EM1561" s="273"/>
      <c r="EN1561" s="267"/>
      <c r="EO1561" s="273"/>
      <c r="EP1561" s="273"/>
      <c r="EQ1561" s="267"/>
      <c r="ER1561" s="273"/>
      <c r="ES1561" s="267"/>
      <c r="ET1561" s="267"/>
      <c r="EU1561" s="251"/>
      <c r="EV1561" s="251"/>
      <c r="EW1561" s="251"/>
      <c r="EX1561" s="251"/>
      <c r="EY1561" s="251"/>
      <c r="EZ1561" s="251"/>
      <c r="FA1561" s="730" t="s">
        <v>5874</v>
      </c>
      <c r="FB1561" s="730"/>
      <c r="FC1561" s="730"/>
      <c r="FD1561" s="730"/>
    </row>
    <row r="1562">
      <c r="A1562" s="729" t="s">
        <v>5875</v>
      </c>
      <c r="B1562" s="730" t="s">
        <v>5876</v>
      </c>
      <c r="C1562" s="734" t="s">
        <v>8</v>
      </c>
      <c r="D1562" s="730" t="s">
        <v>18</v>
      </c>
      <c r="E1562" s="730" t="s">
        <v>12</v>
      </c>
      <c r="F1562" s="264" t="s">
        <v>283</v>
      </c>
      <c r="G1562" s="730" t="s">
        <v>1371</v>
      </c>
      <c r="H1562" s="730" t="s">
        <v>476</v>
      </c>
      <c r="I1562" s="730" t="s">
        <v>23</v>
      </c>
      <c r="J1562" s="730" t="s">
        <v>14</v>
      </c>
      <c r="K1562" s="730" t="s">
        <v>60</v>
      </c>
      <c r="L1562" s="730" t="s">
        <v>1109</v>
      </c>
      <c r="M1562" s="730" t="s">
        <v>50</v>
      </c>
      <c r="N1562" s="731">
        <v>42774.0</v>
      </c>
      <c r="O1562" s="274"/>
      <c r="P1562" s="267"/>
      <c r="Q1562" s="268"/>
      <c r="R1562" s="268"/>
      <c r="S1562" s="314"/>
      <c r="T1562" s="736">
        <v>76.0</v>
      </c>
      <c r="U1562" s="737">
        <v>2.0</v>
      </c>
      <c r="V1562" s="737">
        <v>0.0</v>
      </c>
      <c r="W1562" s="737">
        <v>0.0</v>
      </c>
      <c r="X1562" s="738">
        <v>2.0</v>
      </c>
      <c r="Y1562" s="737">
        <v>1.0</v>
      </c>
      <c r="Z1562" s="737">
        <v>0.0</v>
      </c>
      <c r="AA1562" s="737">
        <v>0.0</v>
      </c>
      <c r="AB1562" s="738">
        <v>1.0</v>
      </c>
      <c r="AC1562" s="739">
        <v>0.5</v>
      </c>
      <c r="AD1562" s="740">
        <v>11.0</v>
      </c>
      <c r="AE1562" s="732">
        <v>1.0</v>
      </c>
      <c r="AF1562" s="267"/>
      <c r="AG1562" s="267"/>
      <c r="AH1562" s="732">
        <v>1.0</v>
      </c>
      <c r="AI1562" s="267"/>
      <c r="AJ1562" s="267"/>
      <c r="AK1562" s="273"/>
      <c r="AL1562" s="267"/>
      <c r="AM1562" s="267"/>
      <c r="AN1562" s="267"/>
      <c r="AO1562" s="267"/>
      <c r="AP1562" s="267"/>
      <c r="AQ1562" s="733">
        <v>1.0</v>
      </c>
      <c r="AR1562" s="273"/>
      <c r="AS1562" s="267"/>
      <c r="AT1562" s="273"/>
      <c r="AU1562" s="267"/>
      <c r="AV1562" s="267"/>
      <c r="AW1562" s="267"/>
      <c r="AX1562" s="267"/>
      <c r="AY1562" s="267"/>
      <c r="AZ1562" s="273"/>
      <c r="BA1562" s="273"/>
      <c r="BB1562" s="267"/>
      <c r="BC1562" s="267"/>
      <c r="BD1562" s="267"/>
      <c r="BE1562" s="267"/>
      <c r="BF1562" s="267"/>
      <c r="BG1562" s="273"/>
      <c r="BH1562" s="267"/>
      <c r="BI1562" s="267"/>
      <c r="BJ1562" s="267"/>
      <c r="BK1562" s="267"/>
      <c r="BL1562" s="267"/>
      <c r="BM1562" s="267"/>
      <c r="BN1562" s="267"/>
      <c r="BO1562" s="273"/>
      <c r="BP1562" s="267"/>
      <c r="BQ1562" s="267"/>
      <c r="BR1562" s="267"/>
      <c r="BS1562" s="267"/>
      <c r="BT1562" s="267"/>
      <c r="BU1562" s="273"/>
      <c r="BV1562" s="267"/>
      <c r="BW1562" s="267"/>
      <c r="BX1562" s="273"/>
      <c r="BY1562" s="267"/>
      <c r="BZ1562" s="267"/>
      <c r="CA1562" s="273"/>
      <c r="CB1562" s="267"/>
      <c r="CC1562" s="267"/>
      <c r="CD1562" s="273"/>
      <c r="CE1562" s="267"/>
      <c r="CF1562" s="267"/>
      <c r="CG1562" s="267"/>
      <c r="CH1562" s="267"/>
      <c r="CI1562" s="267"/>
      <c r="CJ1562" s="267"/>
      <c r="CK1562" s="267"/>
      <c r="CL1562" s="267"/>
      <c r="CM1562" s="267"/>
      <c r="CN1562" s="267"/>
      <c r="CO1562" s="267"/>
      <c r="CP1562" s="267"/>
      <c r="CQ1562" s="267"/>
      <c r="CR1562" s="267"/>
      <c r="CS1562" s="273"/>
      <c r="CT1562" s="267"/>
      <c r="CU1562" s="267"/>
      <c r="CV1562" s="267"/>
      <c r="CW1562" s="267"/>
      <c r="CX1562" s="267"/>
      <c r="CY1562" s="273"/>
      <c r="CZ1562" s="273"/>
      <c r="DA1562" s="267"/>
      <c r="DB1562" s="273"/>
      <c r="DC1562" s="267"/>
      <c r="DD1562" s="267"/>
      <c r="DE1562" s="267"/>
      <c r="DF1562" s="267"/>
      <c r="DG1562" s="267"/>
      <c r="DH1562" s="267"/>
      <c r="DI1562" s="267"/>
      <c r="DJ1562" s="267"/>
      <c r="DK1562" s="267"/>
      <c r="DL1562" s="267"/>
      <c r="DM1562" s="267"/>
      <c r="DN1562" s="267"/>
      <c r="DO1562" s="267"/>
      <c r="DP1562" s="267"/>
      <c r="DQ1562" s="267"/>
      <c r="DR1562" s="267"/>
      <c r="DS1562" s="267"/>
      <c r="DT1562" s="267"/>
      <c r="DU1562" s="267"/>
      <c r="DV1562" s="267"/>
      <c r="DW1562" s="273"/>
      <c r="DX1562" s="273"/>
      <c r="DY1562" s="267"/>
      <c r="DZ1562" s="273"/>
      <c r="EA1562" s="267"/>
      <c r="EB1562" s="267"/>
      <c r="EC1562" s="273"/>
      <c r="ED1562" s="273"/>
      <c r="EE1562" s="267"/>
      <c r="EF1562" s="273"/>
      <c r="EG1562" s="267"/>
      <c r="EH1562" s="267"/>
      <c r="EI1562" s="273"/>
      <c r="EJ1562" s="267"/>
      <c r="EK1562" s="267"/>
      <c r="EL1562" s="267"/>
      <c r="EM1562" s="273"/>
      <c r="EN1562" s="267"/>
      <c r="EO1562" s="273"/>
      <c r="EP1562" s="273"/>
      <c r="EQ1562" s="267"/>
      <c r="ER1562" s="273"/>
      <c r="ES1562" s="267"/>
      <c r="ET1562" s="267"/>
      <c r="EU1562" s="251"/>
      <c r="EV1562" s="251"/>
      <c r="EW1562" s="251"/>
      <c r="EX1562" s="251"/>
      <c r="EY1562" s="251"/>
      <c r="EZ1562" s="251"/>
      <c r="FA1562" s="730" t="s">
        <v>5877</v>
      </c>
      <c r="FB1562" s="730"/>
      <c r="FC1562" s="730"/>
      <c r="FD1562" s="730"/>
    </row>
    <row r="1563">
      <c r="A1563" s="729" t="s">
        <v>5878</v>
      </c>
      <c r="B1563" s="730" t="s">
        <v>1763</v>
      </c>
      <c r="C1563" s="734" t="s">
        <v>42</v>
      </c>
      <c r="D1563" s="730" t="s">
        <v>18</v>
      </c>
      <c r="E1563" s="730" t="s">
        <v>12</v>
      </c>
      <c r="F1563" s="264" t="s">
        <v>283</v>
      </c>
      <c r="G1563" s="730" t="s">
        <v>5867</v>
      </c>
      <c r="H1563" s="730" t="s">
        <v>5395</v>
      </c>
      <c r="I1563" s="730" t="s">
        <v>23</v>
      </c>
      <c r="J1563" s="730" t="s">
        <v>14</v>
      </c>
      <c r="K1563" s="730" t="s">
        <v>60</v>
      </c>
      <c r="L1563" s="730" t="s">
        <v>510</v>
      </c>
      <c r="M1563" s="730" t="s">
        <v>50</v>
      </c>
      <c r="N1563" s="731">
        <v>42779.0</v>
      </c>
      <c r="O1563" s="731">
        <v>42779.0</v>
      </c>
      <c r="P1563" s="267"/>
      <c r="Q1563" s="268"/>
      <c r="R1563" s="268"/>
      <c r="S1563" s="314"/>
      <c r="T1563" s="736">
        <v>71.0</v>
      </c>
      <c r="U1563" s="737">
        <v>4.0</v>
      </c>
      <c r="V1563" s="737">
        <v>1.0</v>
      </c>
      <c r="W1563" s="737">
        <v>0.0</v>
      </c>
      <c r="X1563" s="738">
        <v>5.0</v>
      </c>
      <c r="Y1563" s="737">
        <v>2.0</v>
      </c>
      <c r="Z1563" s="737">
        <v>1.0</v>
      </c>
      <c r="AA1563" s="737">
        <v>0.0</v>
      </c>
      <c r="AB1563" s="738">
        <v>3.0</v>
      </c>
      <c r="AC1563" s="739">
        <v>0.4</v>
      </c>
      <c r="AD1563" s="740">
        <v>11.0</v>
      </c>
      <c r="AE1563" s="732">
        <v>3.0</v>
      </c>
      <c r="AF1563" s="732">
        <v>1.0</v>
      </c>
      <c r="AG1563" s="267"/>
      <c r="AH1563" s="732">
        <v>1.0</v>
      </c>
      <c r="AI1563" s="267"/>
      <c r="AJ1563" s="267"/>
      <c r="AK1563" s="273"/>
      <c r="AL1563" s="267"/>
      <c r="AM1563" s="267"/>
      <c r="AN1563" s="267"/>
      <c r="AO1563" s="267"/>
      <c r="AP1563" s="267"/>
      <c r="AQ1563" s="273"/>
      <c r="AR1563" s="273"/>
      <c r="AS1563" s="267"/>
      <c r="AT1563" s="273"/>
      <c r="AU1563" s="267"/>
      <c r="AV1563" s="267"/>
      <c r="AW1563" s="267"/>
      <c r="AX1563" s="267"/>
      <c r="AY1563" s="267"/>
      <c r="AZ1563" s="273"/>
      <c r="BA1563" s="273"/>
      <c r="BB1563" s="267"/>
      <c r="BC1563" s="267"/>
      <c r="BD1563" s="267"/>
      <c r="BE1563" s="267"/>
      <c r="BF1563" s="267"/>
      <c r="BG1563" s="273"/>
      <c r="BH1563" s="267"/>
      <c r="BI1563" s="732">
        <v>1.0</v>
      </c>
      <c r="BJ1563" s="267"/>
      <c r="BK1563" s="267"/>
      <c r="BL1563" s="732">
        <v>1.0</v>
      </c>
      <c r="BM1563" s="267"/>
      <c r="BN1563" s="267"/>
      <c r="BO1563" s="273"/>
      <c r="BP1563" s="267"/>
      <c r="BQ1563" s="267"/>
      <c r="BR1563" s="267"/>
      <c r="BS1563" s="732">
        <v>1.0</v>
      </c>
      <c r="BT1563" s="267"/>
      <c r="BU1563" s="273"/>
      <c r="BV1563" s="267"/>
      <c r="BW1563" s="267"/>
      <c r="BX1563" s="273"/>
      <c r="BY1563" s="267"/>
      <c r="BZ1563" s="267"/>
      <c r="CA1563" s="273"/>
      <c r="CB1563" s="267"/>
      <c r="CC1563" s="267"/>
      <c r="CD1563" s="273"/>
      <c r="CE1563" s="267"/>
      <c r="CF1563" s="267"/>
      <c r="CG1563" s="267"/>
      <c r="CH1563" s="267"/>
      <c r="CI1563" s="267"/>
      <c r="CJ1563" s="267"/>
      <c r="CK1563" s="267"/>
      <c r="CL1563" s="267"/>
      <c r="CM1563" s="267"/>
      <c r="CN1563" s="267"/>
      <c r="CO1563" s="267"/>
      <c r="CP1563" s="267"/>
      <c r="CQ1563" s="267"/>
      <c r="CR1563" s="267"/>
      <c r="CS1563" s="273"/>
      <c r="CT1563" s="267"/>
      <c r="CU1563" s="267"/>
      <c r="CV1563" s="267"/>
      <c r="CW1563" s="267"/>
      <c r="CX1563" s="267"/>
      <c r="CY1563" s="273"/>
      <c r="CZ1563" s="273"/>
      <c r="DA1563" s="267"/>
      <c r="DB1563" s="273"/>
      <c r="DC1563" s="267"/>
      <c r="DD1563" s="267"/>
      <c r="DE1563" s="267"/>
      <c r="DF1563" s="267"/>
      <c r="DG1563" s="267"/>
      <c r="DH1563" s="267"/>
      <c r="DI1563" s="267"/>
      <c r="DJ1563" s="267"/>
      <c r="DK1563" s="267"/>
      <c r="DL1563" s="267"/>
      <c r="DM1563" s="267"/>
      <c r="DN1563" s="267"/>
      <c r="DO1563" s="267"/>
      <c r="DP1563" s="267"/>
      <c r="DQ1563" s="267"/>
      <c r="DR1563" s="267"/>
      <c r="DS1563" s="267"/>
      <c r="DT1563" s="267"/>
      <c r="DU1563" s="267"/>
      <c r="DV1563" s="267"/>
      <c r="DW1563" s="273"/>
      <c r="DX1563" s="273"/>
      <c r="DY1563" s="267"/>
      <c r="DZ1563" s="273"/>
      <c r="EA1563" s="267"/>
      <c r="EB1563" s="267"/>
      <c r="EC1563" s="273"/>
      <c r="ED1563" s="273"/>
      <c r="EE1563" s="267"/>
      <c r="EF1563" s="273"/>
      <c r="EG1563" s="267"/>
      <c r="EH1563" s="267"/>
      <c r="EI1563" s="273"/>
      <c r="EJ1563" s="267"/>
      <c r="EK1563" s="267"/>
      <c r="EL1563" s="267"/>
      <c r="EM1563" s="273"/>
      <c r="EN1563" s="267"/>
      <c r="EO1563" s="273"/>
      <c r="EP1563" s="273"/>
      <c r="EQ1563" s="267"/>
      <c r="ER1563" s="273"/>
      <c r="ES1563" s="267"/>
      <c r="ET1563" s="267"/>
      <c r="EU1563" s="251"/>
      <c r="EV1563" s="251"/>
      <c r="EW1563" s="251"/>
      <c r="EX1563" s="251"/>
      <c r="EY1563" s="251"/>
      <c r="EZ1563" s="251"/>
      <c r="FA1563" s="730" t="s">
        <v>5879</v>
      </c>
      <c r="FB1563" s="730"/>
      <c r="FC1563" s="730"/>
      <c r="FD1563" s="730"/>
    </row>
    <row r="1564">
      <c r="A1564" s="755" t="s">
        <v>5880</v>
      </c>
      <c r="B1564" s="756" t="s">
        <v>5881</v>
      </c>
      <c r="C1564" s="65" t="s">
        <v>109</v>
      </c>
      <c r="D1564" s="64" t="s">
        <v>10</v>
      </c>
      <c r="E1564" s="64" t="s">
        <v>12</v>
      </c>
      <c r="F1564" s="757"/>
      <c r="G1564" s="757" t="s">
        <v>5882</v>
      </c>
      <c r="H1564" s="757" t="s">
        <v>5883</v>
      </c>
      <c r="I1564" s="64" t="s">
        <v>13</v>
      </c>
      <c r="J1564" s="64" t="s">
        <v>13</v>
      </c>
      <c r="K1564" s="64" t="s">
        <v>5884</v>
      </c>
      <c r="L1564" s="757" t="s">
        <v>273</v>
      </c>
      <c r="M1564" s="64" t="s">
        <v>50</v>
      </c>
      <c r="N1564" s="758">
        <v>42635.0</v>
      </c>
      <c r="O1564" s="758">
        <v>42635.0</v>
      </c>
      <c r="P1564" s="757"/>
      <c r="Q1564" s="759"/>
      <c r="R1564" s="759"/>
      <c r="S1564" s="757"/>
      <c r="T1564" s="760">
        <f t="shared" ref="T1564:T1752" si="2888">IF(ISBLANK($A1564),"",TODAY()-N1564)</f>
        <v>888</v>
      </c>
      <c r="U1564" s="761">
        <f t="shared" ref="U1564:W1564" si="2886">IF(ISBLANK($A1564),"",sum(AE1564,AK1564,AQ1564,AW1564,BC1564,BI1564,BO1564,BU1564,CA1564,CG1564,CM1564,CS1564,CY1564,DE1564,DK1564,DQ1564,DW1564,EC1564,EI1564,EO1564,EU1564))</f>
        <v>4</v>
      </c>
      <c r="V1564" s="761">
        <f t="shared" si="2886"/>
        <v>3</v>
      </c>
      <c r="W1564" s="761">
        <f t="shared" si="2886"/>
        <v>0</v>
      </c>
      <c r="X1564" s="762">
        <f t="shared" ref="X1564:X1760" si="2890">IF(ISBLANK($A1564),"", sum(U1564:W1564))</f>
        <v>7</v>
      </c>
      <c r="Y1564" s="70">
        <f t="shared" ref="Y1564:AA1564" si="2887">IF(ISBLANK($A1564),"",sum(AH1564,AN1564,AT1564,AZ1564,BF1564,BL1564,BR1564,BX1564,CD1564,CJ1564,CP1564,CV1564,DB1564,DH1564,DN1564,DT1564,DZ1564,EF1564,EL1564,ER1564,EX1564))</f>
        <v>3</v>
      </c>
      <c r="Z1564" s="70">
        <f t="shared" si="2887"/>
        <v>5</v>
      </c>
      <c r="AA1564" s="70">
        <f t="shared" si="2887"/>
        <v>0</v>
      </c>
      <c r="AB1564" s="71">
        <f t="shared" ref="AB1564:AB1760" si="2892">IF(ISBLANK($A1564),"", sum(Y1564:AA1564))</f>
        <v>8</v>
      </c>
      <c r="AC1564" s="763">
        <f t="shared" ref="AC1564:AC1760" si="2893">IFERROR(Y1564/X1564,"")</f>
        <v>0.4285714286</v>
      </c>
      <c r="AD1564" s="764" t="str">
        <f t="shared" ref="AD1564:AD1579" si="2894">IF( N1564="" , "", IF( (TODAY()-N1564)/7 &gt; 20 , "20+", ROUNDUP((TODAY()-N1564)/7 ,0)))</f>
        <v>20+</v>
      </c>
      <c r="AE1564" s="74">
        <v>1.0</v>
      </c>
      <c r="AF1564" s="74">
        <v>2.0</v>
      </c>
      <c r="AG1564" s="757"/>
      <c r="AH1564" s="757"/>
      <c r="AI1564" s="757"/>
      <c r="AJ1564" s="757"/>
      <c r="AK1564" s="74">
        <v>1.0</v>
      </c>
      <c r="AL1564" s="74">
        <v>1.0</v>
      </c>
      <c r="AM1564" s="757"/>
      <c r="AN1564" s="74">
        <v>1.0</v>
      </c>
      <c r="AO1564" s="757"/>
      <c r="AP1564" s="757"/>
      <c r="AQ1564" s="74">
        <v>1.0</v>
      </c>
      <c r="AR1564" s="757"/>
      <c r="AS1564" s="757"/>
      <c r="AT1564" s="74">
        <v>2.0</v>
      </c>
      <c r="AU1564" s="74">
        <v>2.0</v>
      </c>
      <c r="AV1564" s="757"/>
      <c r="AW1564" s="757"/>
      <c r="AX1564" s="757"/>
      <c r="AY1564" s="757"/>
      <c r="AZ1564" s="757"/>
      <c r="BA1564" s="757"/>
      <c r="BB1564" s="757"/>
      <c r="BC1564" s="74">
        <v>1.0</v>
      </c>
      <c r="BD1564" s="757"/>
      <c r="BE1564" s="757"/>
      <c r="BF1564" s="757"/>
      <c r="BG1564" s="74">
        <v>1.0</v>
      </c>
      <c r="BH1564" s="757"/>
      <c r="BI1564" s="757"/>
      <c r="BJ1564" s="757"/>
      <c r="BK1564" s="757"/>
      <c r="BL1564" s="757"/>
      <c r="BM1564" s="74">
        <v>1.0</v>
      </c>
      <c r="BN1564" s="757"/>
      <c r="BO1564" s="757"/>
      <c r="BP1564" s="757"/>
      <c r="BQ1564" s="757"/>
      <c r="BR1564" s="757"/>
      <c r="BS1564" s="74">
        <v>1.0</v>
      </c>
      <c r="BT1564" s="757"/>
      <c r="BU1564" s="757"/>
      <c r="BV1564" s="757"/>
      <c r="BW1564" s="757"/>
      <c r="BX1564" s="757"/>
      <c r="BY1564" s="757"/>
      <c r="BZ1564" s="757"/>
      <c r="CA1564" s="757"/>
      <c r="CB1564" s="757"/>
      <c r="CC1564" s="757"/>
      <c r="CD1564" s="757"/>
      <c r="CE1564" s="757"/>
      <c r="CF1564" s="757"/>
      <c r="CG1564" s="757"/>
      <c r="CH1564" s="757"/>
      <c r="CI1564" s="757"/>
      <c r="CJ1564" s="757"/>
      <c r="CK1564" s="757"/>
      <c r="CL1564" s="757"/>
      <c r="CM1564" s="757"/>
      <c r="CN1564" s="757"/>
      <c r="CO1564" s="757"/>
      <c r="CP1564" s="757"/>
      <c r="CQ1564" s="757"/>
      <c r="CR1564" s="757"/>
      <c r="CS1564" s="757"/>
      <c r="CT1564" s="757"/>
      <c r="CU1564" s="757"/>
      <c r="CV1564" s="757"/>
      <c r="CW1564" s="757"/>
      <c r="CX1564" s="757"/>
      <c r="CY1564" s="757"/>
      <c r="CZ1564" s="757"/>
      <c r="DA1564" s="757"/>
      <c r="DB1564" s="757"/>
      <c r="DC1564" s="757"/>
      <c r="DD1564" s="757"/>
      <c r="DE1564" s="757"/>
      <c r="DF1564" s="757"/>
      <c r="DG1564" s="757"/>
      <c r="DH1564" s="757"/>
      <c r="DI1564" s="757"/>
      <c r="DJ1564" s="757"/>
      <c r="DK1564" s="757"/>
      <c r="DL1564" s="757"/>
      <c r="DM1564" s="757"/>
      <c r="DN1564" s="757"/>
      <c r="DO1564" s="757"/>
      <c r="DP1564" s="757"/>
      <c r="DQ1564" s="757"/>
      <c r="DR1564" s="757"/>
      <c r="DS1564" s="757"/>
      <c r="DT1564" s="757"/>
      <c r="DU1564" s="757"/>
      <c r="DV1564" s="757"/>
      <c r="DW1564" s="757"/>
      <c r="DX1564" s="757"/>
      <c r="DY1564" s="757"/>
      <c r="DZ1564" s="757"/>
      <c r="EA1564" s="757"/>
      <c r="EB1564" s="757"/>
      <c r="EC1564" s="757"/>
      <c r="ED1564" s="757"/>
      <c r="EE1564" s="757"/>
      <c r="EF1564" s="757"/>
      <c r="EG1564" s="757"/>
      <c r="EH1564" s="757"/>
      <c r="EI1564" s="757"/>
      <c r="EJ1564" s="757"/>
      <c r="EK1564" s="757"/>
      <c r="EL1564" s="757"/>
      <c r="EM1564" s="757"/>
      <c r="EN1564" s="757"/>
      <c r="EO1564" s="757"/>
      <c r="EP1564" s="757"/>
      <c r="EQ1564" s="757"/>
      <c r="ER1564" s="757"/>
      <c r="ES1564" s="757"/>
      <c r="ET1564" s="757"/>
      <c r="EU1564" s="757"/>
      <c r="EV1564" s="757"/>
      <c r="EW1564" s="757"/>
      <c r="EX1564" s="757"/>
      <c r="EY1564" s="757"/>
      <c r="EZ1564" s="757"/>
      <c r="FA1564" s="757" t="s">
        <v>5885</v>
      </c>
      <c r="FB1564" s="757"/>
      <c r="FC1564" s="757"/>
      <c r="FD1564" s="757"/>
    </row>
    <row r="1565">
      <c r="A1565" s="765" t="s">
        <v>5886</v>
      </c>
      <c r="B1565" s="766" t="s">
        <v>436</v>
      </c>
      <c r="C1565" s="767" t="s">
        <v>82</v>
      </c>
      <c r="D1565" s="768" t="s">
        <v>18</v>
      </c>
      <c r="E1565" s="768" t="s">
        <v>12</v>
      </c>
      <c r="F1565" s="67"/>
      <c r="G1565" s="765" t="s">
        <v>5887</v>
      </c>
      <c r="H1565" s="765" t="s">
        <v>5888</v>
      </c>
      <c r="I1565" s="768" t="s">
        <v>13</v>
      </c>
      <c r="J1565" s="768" t="s">
        <v>13</v>
      </c>
      <c r="K1565" s="768" t="s">
        <v>5884</v>
      </c>
      <c r="L1565" s="765" t="s">
        <v>333</v>
      </c>
      <c r="M1565" s="768" t="s">
        <v>65</v>
      </c>
      <c r="N1565" s="769">
        <v>42611.0</v>
      </c>
      <c r="O1565" s="769">
        <v>42611.0</v>
      </c>
      <c r="P1565" s="67"/>
      <c r="Q1565" s="203"/>
      <c r="R1565" s="203"/>
      <c r="S1565" s="67"/>
      <c r="T1565" s="760">
        <f t="shared" si="2888"/>
        <v>912</v>
      </c>
      <c r="U1565" s="761">
        <f t="shared" ref="U1565:W1565" si="2889">IF(ISBLANK($A1565),"",sum(AE1565,AK1565,AQ1565,AW1565,BC1565,BI1565,BO1565,BU1565,CA1565,CG1565,CM1565,CS1565,CY1565,DE1565,DK1565,DQ1565,DW1565,EC1565,EI1565,EO1565,EU1565))</f>
        <v>4</v>
      </c>
      <c r="V1565" s="761">
        <f t="shared" si="2889"/>
        <v>16</v>
      </c>
      <c r="W1565" s="761">
        <f t="shared" si="2889"/>
        <v>0</v>
      </c>
      <c r="X1565" s="762">
        <f t="shared" si="2890"/>
        <v>20</v>
      </c>
      <c r="Y1565" s="70">
        <f t="shared" ref="Y1565:AA1565" si="2891">IF(ISBLANK($A1565),"",sum(AH1565,AN1565,AT1565,AZ1565,BF1565,BL1565,BR1565,BX1565,CD1565,CJ1565,CP1565,CV1565,DB1565,DH1565,DN1565,DT1565,DZ1565,EF1565,EL1565,ER1565,EX1565))</f>
        <v>11</v>
      </c>
      <c r="Z1565" s="70">
        <f t="shared" si="2891"/>
        <v>9</v>
      </c>
      <c r="AA1565" s="70">
        <f t="shared" si="2891"/>
        <v>0</v>
      </c>
      <c r="AB1565" s="71">
        <f t="shared" si="2892"/>
        <v>20</v>
      </c>
      <c r="AC1565" s="763">
        <f t="shared" si="2893"/>
        <v>0.55</v>
      </c>
      <c r="AD1565" s="764" t="str">
        <f t="shared" si="2894"/>
        <v>20+</v>
      </c>
      <c r="AE1565" s="770">
        <v>1.0</v>
      </c>
      <c r="AF1565" s="67"/>
      <c r="AG1565" s="67"/>
      <c r="AH1565" s="67"/>
      <c r="AI1565" s="67"/>
      <c r="AJ1565" s="67"/>
      <c r="AK1565" s="67"/>
      <c r="AL1565" s="770">
        <v>2.0</v>
      </c>
      <c r="AM1565" s="757"/>
      <c r="AN1565" s="757"/>
      <c r="AO1565" s="757"/>
      <c r="AP1565" s="757"/>
      <c r="AQ1565" s="757"/>
      <c r="AR1565" s="757"/>
      <c r="AS1565" s="757"/>
      <c r="AT1565" s="757"/>
      <c r="AU1565" s="757"/>
      <c r="AV1565" s="757"/>
      <c r="AW1565" s="757"/>
      <c r="AX1565" s="74">
        <v>4.0</v>
      </c>
      <c r="AY1565" s="757"/>
      <c r="AZ1565" s="74">
        <v>2.0</v>
      </c>
      <c r="BA1565" s="757"/>
      <c r="BB1565" s="757"/>
      <c r="BC1565" s="757"/>
      <c r="BD1565" s="74">
        <v>1.0</v>
      </c>
      <c r="BE1565" s="757"/>
      <c r="BF1565" s="757"/>
      <c r="BG1565" s="74">
        <v>1.0</v>
      </c>
      <c r="BH1565" s="757"/>
      <c r="BI1565" s="757"/>
      <c r="BJ1565" s="74">
        <v>3.0</v>
      </c>
      <c r="BK1565" s="757"/>
      <c r="BL1565" s="74">
        <v>3.0</v>
      </c>
      <c r="BM1565" s="74">
        <v>1.0</v>
      </c>
      <c r="BN1565" s="757"/>
      <c r="BO1565" s="757"/>
      <c r="BP1565" s="757"/>
      <c r="BQ1565" s="757"/>
      <c r="BR1565" s="74">
        <v>1.0</v>
      </c>
      <c r="BS1565" s="74">
        <v>1.0</v>
      </c>
      <c r="BT1565" s="757"/>
      <c r="BU1565" s="74">
        <v>1.0</v>
      </c>
      <c r="BV1565" s="757"/>
      <c r="BW1565" s="757"/>
      <c r="BX1565" s="74">
        <v>1.0</v>
      </c>
      <c r="BY1565" s="74">
        <v>2.0</v>
      </c>
      <c r="BZ1565" s="757"/>
      <c r="CA1565" s="757"/>
      <c r="CB1565" s="74">
        <v>1.0</v>
      </c>
      <c r="CC1565" s="757"/>
      <c r="CD1565" s="74">
        <v>1.0</v>
      </c>
      <c r="CE1565" s="74">
        <v>2.0</v>
      </c>
      <c r="CF1565" s="757"/>
      <c r="CG1565" s="757"/>
      <c r="CH1565" s="757"/>
      <c r="CI1565" s="757"/>
      <c r="CJ1565" s="757"/>
      <c r="CK1565" s="757"/>
      <c r="CL1565" s="757"/>
      <c r="CM1565" s="757"/>
      <c r="CN1565" s="757"/>
      <c r="CO1565" s="757"/>
      <c r="CP1565" s="757"/>
      <c r="CQ1565" s="757"/>
      <c r="CR1565" s="757"/>
      <c r="CS1565" s="757"/>
      <c r="CT1565" s="757"/>
      <c r="CU1565" s="757"/>
      <c r="CV1565" s="757"/>
      <c r="CW1565" s="757"/>
      <c r="CX1565" s="757"/>
      <c r="CY1565" s="757"/>
      <c r="CZ1565" s="757"/>
      <c r="DA1565" s="757"/>
      <c r="DB1565" s="757"/>
      <c r="DC1565" s="757"/>
      <c r="DD1565" s="757"/>
      <c r="DE1565" s="757"/>
      <c r="DF1565" s="74">
        <v>2.0</v>
      </c>
      <c r="DG1565" s="757"/>
      <c r="DH1565" s="74">
        <v>1.0</v>
      </c>
      <c r="DI1565" s="757"/>
      <c r="DJ1565" s="757"/>
      <c r="DK1565" s="74">
        <v>1.0</v>
      </c>
      <c r="DL1565" s="757"/>
      <c r="DM1565" s="757"/>
      <c r="DN1565" s="74">
        <v>1.0</v>
      </c>
      <c r="DO1565" s="74">
        <v>1.0</v>
      </c>
      <c r="DP1565" s="757"/>
      <c r="DQ1565" s="757"/>
      <c r="DR1565" s="757"/>
      <c r="DS1565" s="757"/>
      <c r="DT1565" s="757"/>
      <c r="DU1565" s="74">
        <v>1.0</v>
      </c>
      <c r="DV1565" s="757"/>
      <c r="DW1565" s="757"/>
      <c r="DX1565" s="757"/>
      <c r="DY1565" s="757"/>
      <c r="DZ1565" s="757"/>
      <c r="EA1565" s="757"/>
      <c r="EB1565" s="757"/>
      <c r="EC1565" s="757"/>
      <c r="ED1565" s="757"/>
      <c r="EE1565" s="757"/>
      <c r="EF1565" s="757"/>
      <c r="EG1565" s="757"/>
      <c r="EH1565" s="757"/>
      <c r="EI1565" s="757"/>
      <c r="EJ1565" s="74">
        <v>1.0</v>
      </c>
      <c r="EK1565" s="757"/>
      <c r="EL1565" s="757"/>
      <c r="EM1565" s="757"/>
      <c r="EN1565" s="757"/>
      <c r="EO1565" s="757"/>
      <c r="EP1565" s="757"/>
      <c r="EQ1565" s="757"/>
      <c r="ER1565" s="757"/>
      <c r="ES1565" s="757"/>
      <c r="ET1565" s="757"/>
      <c r="EU1565" s="74">
        <v>1.0</v>
      </c>
      <c r="EV1565" s="74">
        <v>2.0</v>
      </c>
      <c r="EW1565" s="757"/>
      <c r="EX1565" s="74">
        <v>1.0</v>
      </c>
      <c r="EY1565" s="757"/>
      <c r="EZ1565" s="757"/>
      <c r="FA1565" s="757" t="s">
        <v>5889</v>
      </c>
      <c r="FB1565" s="757"/>
      <c r="FC1565" s="757"/>
      <c r="FD1565" s="757"/>
    </row>
    <row r="1566">
      <c r="A1566" s="765" t="s">
        <v>5890</v>
      </c>
      <c r="B1566" s="765" t="s">
        <v>5891</v>
      </c>
      <c r="C1566" s="767" t="s">
        <v>70</v>
      </c>
      <c r="D1566" s="768" t="s">
        <v>18</v>
      </c>
      <c r="E1566" s="768" t="s">
        <v>12</v>
      </c>
      <c r="F1566" s="67"/>
      <c r="G1566" s="765" t="s">
        <v>5892</v>
      </c>
      <c r="H1566" s="765" t="s">
        <v>5893</v>
      </c>
      <c r="I1566" s="768" t="s">
        <v>23</v>
      </c>
      <c r="J1566" s="768" t="s">
        <v>13</v>
      </c>
      <c r="K1566" s="768" t="s">
        <v>5884</v>
      </c>
      <c r="L1566" s="765" t="s">
        <v>566</v>
      </c>
      <c r="M1566" s="768" t="s">
        <v>133</v>
      </c>
      <c r="N1566" s="769">
        <v>42635.0</v>
      </c>
      <c r="O1566" s="769">
        <v>42635.0</v>
      </c>
      <c r="P1566" s="67"/>
      <c r="Q1566" s="203"/>
      <c r="R1566" s="203"/>
      <c r="S1566" s="67"/>
      <c r="T1566" s="760">
        <f t="shared" si="2888"/>
        <v>888</v>
      </c>
      <c r="U1566" s="761">
        <f t="shared" ref="U1566:W1566" si="2895">IF(ISBLANK($A1566),"",sum(AE1566,AK1566,AQ1566,AW1566,BC1566,BI1566,BO1566,BU1566,CA1566,CG1566,CM1566,CS1566,CY1566,DE1566,DK1566,DQ1566,DW1566,EC1566,EI1566,EO1566,EU1566))</f>
        <v>0</v>
      </c>
      <c r="V1566" s="761">
        <f t="shared" si="2895"/>
        <v>11</v>
      </c>
      <c r="W1566" s="761">
        <f t="shared" si="2895"/>
        <v>0</v>
      </c>
      <c r="X1566" s="762">
        <f t="shared" si="2890"/>
        <v>11</v>
      </c>
      <c r="Y1566" s="70">
        <f t="shared" ref="Y1566:AA1566" si="2896">IF(ISBLANK($A1566),"",sum(AH1566,AN1566,AT1566,AZ1566,BF1566,BL1566,BR1566,BX1566,CD1566,CJ1566,CP1566,CV1566,DB1566,DH1566,DN1566,DT1566,DZ1566,EF1566,EL1566,ER1566,EX1566))</f>
        <v>4</v>
      </c>
      <c r="Z1566" s="70">
        <f t="shared" si="2896"/>
        <v>4</v>
      </c>
      <c r="AA1566" s="70">
        <f t="shared" si="2896"/>
        <v>0</v>
      </c>
      <c r="AB1566" s="71">
        <f t="shared" si="2892"/>
        <v>8</v>
      </c>
      <c r="AC1566" s="763">
        <f t="shared" si="2893"/>
        <v>0.3636363636</v>
      </c>
      <c r="AD1566" s="764" t="str">
        <f t="shared" si="2894"/>
        <v>20+</v>
      </c>
      <c r="AE1566" s="67"/>
      <c r="AF1566" s="770">
        <v>1.0</v>
      </c>
      <c r="AG1566" s="67"/>
      <c r="AH1566" s="67"/>
      <c r="AI1566" s="67"/>
      <c r="AJ1566" s="67"/>
      <c r="AK1566" s="67"/>
      <c r="AL1566" s="770">
        <v>2.0</v>
      </c>
      <c r="AM1566" s="757"/>
      <c r="AN1566" s="757"/>
      <c r="AO1566" s="757"/>
      <c r="AP1566" s="757"/>
      <c r="AQ1566" s="757"/>
      <c r="AR1566" s="74">
        <v>1.0</v>
      </c>
      <c r="AS1566" s="757"/>
      <c r="AT1566" s="74">
        <v>1.0</v>
      </c>
      <c r="AU1566" s="757"/>
      <c r="AV1566" s="757"/>
      <c r="AW1566" s="757"/>
      <c r="AX1566" s="74">
        <v>1.0</v>
      </c>
      <c r="AY1566" s="757"/>
      <c r="AZ1566" s="757"/>
      <c r="BA1566" s="757"/>
      <c r="BB1566" s="757"/>
      <c r="BC1566" s="757"/>
      <c r="BD1566" s="757"/>
      <c r="BE1566" s="757"/>
      <c r="BF1566" s="757"/>
      <c r="BG1566" s="757"/>
      <c r="BH1566" s="757"/>
      <c r="BI1566" s="757"/>
      <c r="BJ1566" s="74">
        <v>2.0</v>
      </c>
      <c r="BK1566" s="757"/>
      <c r="BL1566" s="757"/>
      <c r="BM1566" s="757"/>
      <c r="BN1566" s="757"/>
      <c r="BO1566" s="757"/>
      <c r="BP1566" s="74">
        <v>1.0</v>
      </c>
      <c r="BQ1566" s="757"/>
      <c r="BR1566" s="74">
        <v>2.0</v>
      </c>
      <c r="BS1566" s="757"/>
      <c r="BT1566" s="757"/>
      <c r="BU1566" s="757"/>
      <c r="BV1566" s="757"/>
      <c r="BW1566" s="757"/>
      <c r="BX1566" s="757"/>
      <c r="BY1566" s="74">
        <v>1.0</v>
      </c>
      <c r="BZ1566" s="757"/>
      <c r="CA1566" s="757"/>
      <c r="CB1566" s="74">
        <v>1.0</v>
      </c>
      <c r="CC1566" s="757"/>
      <c r="CD1566" s="757"/>
      <c r="CE1566" s="757"/>
      <c r="CF1566" s="757"/>
      <c r="CG1566" s="757"/>
      <c r="CH1566" s="757"/>
      <c r="CI1566" s="757"/>
      <c r="CJ1566" s="757"/>
      <c r="CK1566" s="757"/>
      <c r="CL1566" s="757"/>
      <c r="CM1566" s="757"/>
      <c r="CN1566" s="74">
        <v>2.0</v>
      </c>
      <c r="CO1566" s="757"/>
      <c r="CP1566" s="757"/>
      <c r="CQ1566" s="74">
        <v>1.0</v>
      </c>
      <c r="CR1566" s="757"/>
      <c r="CS1566" s="757"/>
      <c r="CT1566" s="757"/>
      <c r="CU1566" s="757"/>
      <c r="CV1566" s="757"/>
      <c r="CW1566" s="74">
        <v>1.0</v>
      </c>
      <c r="CX1566" s="757"/>
      <c r="CY1566" s="757"/>
      <c r="CZ1566" s="757"/>
      <c r="DA1566" s="757"/>
      <c r="DB1566" s="757"/>
      <c r="DC1566" s="757"/>
      <c r="DD1566" s="757"/>
      <c r="DE1566" s="757"/>
      <c r="DF1566" s="757"/>
      <c r="DG1566" s="757"/>
      <c r="DH1566" s="757"/>
      <c r="DI1566" s="757"/>
      <c r="DJ1566" s="757"/>
      <c r="DK1566" s="757"/>
      <c r="DL1566" s="757"/>
      <c r="DM1566" s="757"/>
      <c r="DN1566" s="74">
        <v>1.0</v>
      </c>
      <c r="DO1566" s="757"/>
      <c r="DP1566" s="757"/>
      <c r="DQ1566" s="757"/>
      <c r="DR1566" s="757"/>
      <c r="DS1566" s="757"/>
      <c r="DT1566" s="757"/>
      <c r="DU1566" s="757"/>
      <c r="DV1566" s="757"/>
      <c r="DW1566" s="757"/>
      <c r="DX1566" s="757"/>
      <c r="DY1566" s="757"/>
      <c r="DZ1566" s="757"/>
      <c r="EA1566" s="74">
        <v>1.0</v>
      </c>
      <c r="EB1566" s="757"/>
      <c r="EC1566" s="757"/>
      <c r="ED1566" s="757"/>
      <c r="EE1566" s="757"/>
      <c r="EF1566" s="757"/>
      <c r="EG1566" s="757"/>
      <c r="EH1566" s="757"/>
      <c r="EI1566" s="757"/>
      <c r="EJ1566" s="757"/>
      <c r="EK1566" s="757"/>
      <c r="EL1566" s="757"/>
      <c r="EM1566" s="757"/>
      <c r="EN1566" s="757"/>
      <c r="EO1566" s="757"/>
      <c r="EP1566" s="757"/>
      <c r="EQ1566" s="757"/>
      <c r="ER1566" s="757"/>
      <c r="ES1566" s="757"/>
      <c r="ET1566" s="757"/>
      <c r="EU1566" s="757"/>
      <c r="EV1566" s="757"/>
      <c r="EW1566" s="757"/>
      <c r="EX1566" s="757"/>
      <c r="EY1566" s="757"/>
      <c r="EZ1566" s="757"/>
      <c r="FA1566" s="757" t="s">
        <v>5894</v>
      </c>
      <c r="FB1566" s="757"/>
      <c r="FC1566" s="757"/>
      <c r="FD1566" s="757"/>
    </row>
    <row r="1567">
      <c r="A1567" s="765" t="s">
        <v>5895</v>
      </c>
      <c r="B1567" s="765" t="s">
        <v>5896</v>
      </c>
      <c r="C1567" s="767" t="s">
        <v>8</v>
      </c>
      <c r="D1567" s="768" t="s">
        <v>18</v>
      </c>
      <c r="E1567" s="768" t="s">
        <v>12</v>
      </c>
      <c r="F1567" s="67"/>
      <c r="G1567" s="765" t="s">
        <v>5897</v>
      </c>
      <c r="H1567" s="765" t="s">
        <v>5883</v>
      </c>
      <c r="I1567" s="768" t="s">
        <v>13</v>
      </c>
      <c r="J1567" s="768" t="s">
        <v>13</v>
      </c>
      <c r="K1567" s="768" t="s">
        <v>5884</v>
      </c>
      <c r="L1567" s="765" t="s">
        <v>273</v>
      </c>
      <c r="M1567" s="768" t="s">
        <v>50</v>
      </c>
      <c r="N1567" s="769">
        <v>42669.0</v>
      </c>
      <c r="O1567" s="769">
        <v>42669.0</v>
      </c>
      <c r="P1567" s="67"/>
      <c r="Q1567" s="203"/>
      <c r="R1567" s="203"/>
      <c r="S1567" s="67"/>
      <c r="T1567" s="760">
        <f t="shared" si="2888"/>
        <v>854</v>
      </c>
      <c r="U1567" s="761">
        <f t="shared" ref="U1567:W1567" si="2897">IF(ISBLANK($A1567),"",sum(AE1567,AK1567,AQ1567,AW1567,BC1567,BI1567,BO1567,BU1567,CA1567,CG1567,CM1567,CS1567,CY1567,DE1567,DK1567,DQ1567,DW1567,EC1567,EI1567,EO1567,EU1567))</f>
        <v>2</v>
      </c>
      <c r="V1567" s="761">
        <f t="shared" si="2897"/>
        <v>7</v>
      </c>
      <c r="W1567" s="761">
        <f t="shared" si="2897"/>
        <v>1</v>
      </c>
      <c r="X1567" s="762">
        <f t="shared" si="2890"/>
        <v>10</v>
      </c>
      <c r="Y1567" s="70">
        <f t="shared" ref="Y1567:AA1567" si="2898">IF(ISBLANK($A1567),"",sum(AH1567,AN1567,AT1567,AZ1567,BF1567,BL1567,BR1567,BX1567,CD1567,CJ1567,CP1567,CV1567,DB1567,DH1567,DN1567,DT1567,DZ1567,EF1567,EL1567,ER1567,EX1567))</f>
        <v>8</v>
      </c>
      <c r="Z1567" s="70">
        <f t="shared" si="2898"/>
        <v>10</v>
      </c>
      <c r="AA1567" s="70">
        <f t="shared" si="2898"/>
        <v>1</v>
      </c>
      <c r="AB1567" s="71">
        <f t="shared" si="2892"/>
        <v>19</v>
      </c>
      <c r="AC1567" s="763">
        <f t="shared" si="2893"/>
        <v>0.8</v>
      </c>
      <c r="AD1567" s="764" t="str">
        <f t="shared" si="2894"/>
        <v>20+</v>
      </c>
      <c r="AE1567" s="67"/>
      <c r="AF1567" s="67"/>
      <c r="AG1567" s="770">
        <v>0.0</v>
      </c>
      <c r="AH1567" s="67"/>
      <c r="AI1567" s="67"/>
      <c r="AJ1567" s="67"/>
      <c r="AK1567" s="67"/>
      <c r="AL1567" s="770">
        <v>2.0</v>
      </c>
      <c r="AM1567" s="757"/>
      <c r="AN1567" s="757"/>
      <c r="AO1567" s="757"/>
      <c r="AP1567" s="757"/>
      <c r="AQ1567" s="757"/>
      <c r="AR1567" s="74">
        <v>1.0</v>
      </c>
      <c r="AS1567" s="757"/>
      <c r="AT1567" s="74">
        <v>2.0</v>
      </c>
      <c r="AU1567" s="74">
        <v>1.0</v>
      </c>
      <c r="AV1567" s="757"/>
      <c r="AW1567" s="74">
        <v>1.0</v>
      </c>
      <c r="AX1567" s="757"/>
      <c r="AY1567" s="757"/>
      <c r="AZ1567" s="757"/>
      <c r="BA1567" s="74">
        <v>1.0</v>
      </c>
      <c r="BB1567" s="757"/>
      <c r="BC1567" s="757"/>
      <c r="BD1567" s="757"/>
      <c r="BE1567" s="757"/>
      <c r="BF1567" s="757"/>
      <c r="BG1567" s="757"/>
      <c r="BH1567" s="757"/>
      <c r="BI1567" s="757"/>
      <c r="BJ1567" s="757"/>
      <c r="BK1567" s="757"/>
      <c r="BL1567" s="757"/>
      <c r="BM1567" s="757"/>
      <c r="BN1567" s="757"/>
      <c r="BO1567" s="757"/>
      <c r="BP1567" s="74">
        <v>1.0</v>
      </c>
      <c r="BQ1567" s="757"/>
      <c r="BR1567" s="74">
        <v>1.0</v>
      </c>
      <c r="BS1567" s="74">
        <v>1.0</v>
      </c>
      <c r="BT1567" s="757"/>
      <c r="BU1567" s="757"/>
      <c r="BV1567" s="74">
        <v>2.0</v>
      </c>
      <c r="BW1567" s="757"/>
      <c r="BX1567" s="757"/>
      <c r="BY1567" s="74">
        <v>1.0</v>
      </c>
      <c r="BZ1567" s="757"/>
      <c r="CA1567" s="757"/>
      <c r="CB1567" s="757"/>
      <c r="CC1567" s="757"/>
      <c r="CD1567" s="757"/>
      <c r="CE1567" s="757"/>
      <c r="CF1567" s="757"/>
      <c r="CG1567" s="757"/>
      <c r="CH1567" s="757"/>
      <c r="CI1567" s="757"/>
      <c r="CJ1567" s="74">
        <v>1.0</v>
      </c>
      <c r="CK1567" s="757"/>
      <c r="CL1567" s="74">
        <v>1.0</v>
      </c>
      <c r="CM1567" s="757"/>
      <c r="CN1567" s="74">
        <v>1.0</v>
      </c>
      <c r="CO1567" s="757"/>
      <c r="CP1567" s="74">
        <v>1.0</v>
      </c>
      <c r="CQ1567" s="74">
        <v>2.0</v>
      </c>
      <c r="CR1567" s="757"/>
      <c r="CS1567" s="757"/>
      <c r="CT1567" s="757"/>
      <c r="CU1567" s="74">
        <v>1.0</v>
      </c>
      <c r="CV1567" s="74">
        <v>1.0</v>
      </c>
      <c r="CW1567" s="74">
        <v>1.0</v>
      </c>
      <c r="CX1567" s="757"/>
      <c r="CY1567" s="757"/>
      <c r="CZ1567" s="757"/>
      <c r="DA1567" s="757"/>
      <c r="DB1567" s="74">
        <v>2.0</v>
      </c>
      <c r="DC1567" s="757"/>
      <c r="DD1567" s="757"/>
      <c r="DE1567" s="74">
        <v>1.0</v>
      </c>
      <c r="DF1567" s="757"/>
      <c r="DG1567" s="757"/>
      <c r="DH1567" s="757"/>
      <c r="DI1567" s="74">
        <v>3.0</v>
      </c>
      <c r="DJ1567" s="757"/>
      <c r="DK1567" s="757"/>
      <c r="DL1567" s="757"/>
      <c r="DM1567" s="757"/>
      <c r="DN1567" s="757"/>
      <c r="DO1567" s="757"/>
      <c r="DP1567" s="757"/>
      <c r="DQ1567" s="757"/>
      <c r="DR1567" s="757"/>
      <c r="DS1567" s="757"/>
      <c r="DT1567" s="757"/>
      <c r="DU1567" s="757"/>
      <c r="DV1567" s="757"/>
      <c r="DW1567" s="757"/>
      <c r="DX1567" s="757"/>
      <c r="DY1567" s="757"/>
      <c r="DZ1567" s="757"/>
      <c r="EA1567" s="757"/>
      <c r="EB1567" s="757"/>
      <c r="EC1567" s="757"/>
      <c r="ED1567" s="757"/>
      <c r="EE1567" s="757"/>
      <c r="EF1567" s="757"/>
      <c r="EG1567" s="757"/>
      <c r="EH1567" s="757"/>
      <c r="EI1567" s="757"/>
      <c r="EJ1567" s="757"/>
      <c r="EK1567" s="757"/>
      <c r="EL1567" s="757"/>
      <c r="EM1567" s="757"/>
      <c r="EN1567" s="757"/>
      <c r="EO1567" s="757"/>
      <c r="EP1567" s="757"/>
      <c r="EQ1567" s="757"/>
      <c r="ER1567" s="757"/>
      <c r="ES1567" s="757"/>
      <c r="ET1567" s="757"/>
      <c r="EU1567" s="757"/>
      <c r="EV1567" s="757"/>
      <c r="EW1567" s="757"/>
      <c r="EX1567" s="757"/>
      <c r="EY1567" s="757"/>
      <c r="EZ1567" s="757"/>
      <c r="FA1567" s="757" t="s">
        <v>5898</v>
      </c>
      <c r="FB1567" s="757"/>
      <c r="FC1567" s="757"/>
      <c r="FD1567" s="757"/>
    </row>
    <row r="1568">
      <c r="A1568" s="771" t="s">
        <v>5899</v>
      </c>
      <c r="B1568" s="772" t="s">
        <v>729</v>
      </c>
      <c r="C1568" s="773" t="s">
        <v>82</v>
      </c>
      <c r="D1568" s="774" t="s">
        <v>18</v>
      </c>
      <c r="E1568" s="774" t="s">
        <v>12</v>
      </c>
      <c r="F1568" s="75"/>
      <c r="G1568" s="775" t="s">
        <v>5900</v>
      </c>
      <c r="H1568" s="771" t="s">
        <v>5888</v>
      </c>
      <c r="I1568" s="774" t="s">
        <v>13</v>
      </c>
      <c r="J1568" s="774" t="s">
        <v>13</v>
      </c>
      <c r="K1568" s="774" t="s">
        <v>5884</v>
      </c>
      <c r="L1568" s="771" t="s">
        <v>327</v>
      </c>
      <c r="M1568" s="774" t="s">
        <v>85</v>
      </c>
      <c r="N1568" s="776">
        <v>42619.0</v>
      </c>
      <c r="O1568" s="776">
        <v>42619.0</v>
      </c>
      <c r="P1568" s="75"/>
      <c r="Q1568" s="363"/>
      <c r="R1568" s="363"/>
      <c r="S1568" s="75"/>
      <c r="T1568" s="760">
        <f t="shared" si="2888"/>
        <v>904</v>
      </c>
      <c r="U1568" s="761">
        <f t="shared" ref="U1568:W1568" si="2899">IF(ISBLANK($A1568),"",sum(AE1568,AK1568,AQ1568,AW1568,BC1568,BI1568,BO1568,BU1568,CA1568,CG1568,CM1568,CS1568,CY1568,DE1568,DK1568,DQ1568,DW1568,EC1568,EI1568,EO1568,EU1568))</f>
        <v>5</v>
      </c>
      <c r="V1568" s="761">
        <f t="shared" si="2899"/>
        <v>0</v>
      </c>
      <c r="W1568" s="761">
        <f t="shared" si="2899"/>
        <v>0</v>
      </c>
      <c r="X1568" s="762">
        <f t="shared" si="2890"/>
        <v>5</v>
      </c>
      <c r="Y1568" s="70">
        <f t="shared" ref="Y1568:AA1568" si="2900">IF(ISBLANK($A1568),"",sum(AH1568,AN1568,AT1568,AZ1568,BF1568,BL1568,BR1568,BX1568,CD1568,CJ1568,CP1568,CV1568,DB1568,DH1568,DN1568,DT1568,DZ1568,EF1568,EL1568,ER1568,EX1568))</f>
        <v>4</v>
      </c>
      <c r="Z1568" s="70">
        <f t="shared" si="2900"/>
        <v>3</v>
      </c>
      <c r="AA1568" s="70">
        <f t="shared" si="2900"/>
        <v>0</v>
      </c>
      <c r="AB1568" s="71">
        <f t="shared" si="2892"/>
        <v>7</v>
      </c>
      <c r="AC1568" s="763">
        <f t="shared" si="2893"/>
        <v>0.8</v>
      </c>
      <c r="AD1568" s="764" t="str">
        <f t="shared" si="2894"/>
        <v>20+</v>
      </c>
      <c r="AE1568" s="777">
        <v>3.0</v>
      </c>
      <c r="AF1568" s="75"/>
      <c r="AG1568" s="75"/>
      <c r="AH1568" s="777">
        <v>2.0</v>
      </c>
      <c r="AI1568" s="75"/>
      <c r="AJ1568" s="75"/>
      <c r="AK1568" s="777">
        <v>2.0</v>
      </c>
      <c r="AL1568" s="75"/>
      <c r="AM1568" s="63"/>
      <c r="AN1568" s="778">
        <v>2.0</v>
      </c>
      <c r="AO1568" s="778">
        <v>3.0</v>
      </c>
      <c r="AP1568" s="63"/>
      <c r="AQ1568" s="63"/>
      <c r="AR1568" s="63"/>
      <c r="AS1568" s="63"/>
      <c r="AT1568" s="63"/>
      <c r="AU1568" s="63"/>
      <c r="AV1568" s="63"/>
      <c r="AW1568" s="63"/>
      <c r="AX1568" s="63"/>
      <c r="AY1568" s="63"/>
      <c r="AZ1568" s="63"/>
      <c r="BA1568" s="63"/>
      <c r="BB1568" s="63"/>
      <c r="BC1568" s="63"/>
      <c r="BD1568" s="63"/>
      <c r="BE1568" s="63"/>
      <c r="BF1568" s="63"/>
      <c r="BG1568" s="63"/>
      <c r="BH1568" s="63"/>
      <c r="BI1568" s="63"/>
      <c r="BJ1568" s="63"/>
      <c r="BK1568" s="63"/>
      <c r="BL1568" s="63"/>
      <c r="BM1568" s="63"/>
      <c r="BN1568" s="63"/>
      <c r="BO1568" s="63"/>
      <c r="BP1568" s="63"/>
      <c r="BQ1568" s="63"/>
      <c r="BR1568" s="63"/>
      <c r="BS1568" s="63"/>
      <c r="BT1568" s="63"/>
      <c r="BU1568" s="63"/>
      <c r="BV1568" s="63"/>
      <c r="BW1568" s="63"/>
      <c r="BX1568" s="63"/>
      <c r="BY1568" s="63"/>
      <c r="BZ1568" s="63"/>
      <c r="CA1568" s="63"/>
      <c r="CB1568" s="63"/>
      <c r="CC1568" s="63"/>
      <c r="CD1568" s="63"/>
      <c r="CE1568" s="63"/>
      <c r="CF1568" s="63"/>
      <c r="CG1568" s="63"/>
      <c r="CH1568" s="63"/>
      <c r="CI1568" s="63"/>
      <c r="CJ1568" s="63"/>
      <c r="CK1568" s="63"/>
      <c r="CL1568" s="63"/>
      <c r="CM1568" s="63"/>
      <c r="CN1568" s="63"/>
      <c r="CO1568" s="63"/>
      <c r="CP1568" s="63"/>
      <c r="CQ1568" s="63"/>
      <c r="CR1568" s="63"/>
      <c r="CS1568" s="63"/>
      <c r="CT1568" s="63"/>
      <c r="CU1568" s="63"/>
      <c r="CV1568" s="63"/>
      <c r="CW1568" s="63"/>
      <c r="CX1568" s="63"/>
      <c r="CY1568" s="63"/>
      <c r="CZ1568" s="63"/>
      <c r="DA1568" s="63"/>
      <c r="DB1568" s="63"/>
      <c r="DC1568" s="63"/>
      <c r="DD1568" s="63"/>
      <c r="DE1568" s="63"/>
      <c r="DF1568" s="63"/>
      <c r="DG1568" s="63"/>
      <c r="DH1568" s="63"/>
      <c r="DI1568" s="63"/>
      <c r="DJ1568" s="63"/>
      <c r="DK1568" s="63"/>
      <c r="DL1568" s="63"/>
      <c r="DM1568" s="63"/>
      <c r="DN1568" s="63"/>
      <c r="DO1568" s="63"/>
      <c r="DP1568" s="63"/>
      <c r="DQ1568" s="63"/>
      <c r="DR1568" s="63"/>
      <c r="DS1568" s="63"/>
      <c r="DT1568" s="63"/>
      <c r="DU1568" s="63"/>
      <c r="DV1568" s="63"/>
      <c r="DW1568" s="63"/>
      <c r="DX1568" s="63"/>
      <c r="DY1568" s="63"/>
      <c r="DZ1568" s="63"/>
      <c r="EA1568" s="63"/>
      <c r="EB1568" s="63"/>
      <c r="EC1568" s="63"/>
      <c r="ED1568" s="63"/>
      <c r="EE1568" s="63"/>
      <c r="EF1568" s="63"/>
      <c r="EG1568" s="63"/>
      <c r="EH1568" s="63"/>
      <c r="EI1568" s="63"/>
      <c r="EJ1568" s="63"/>
      <c r="EK1568" s="63"/>
      <c r="EL1568" s="63"/>
      <c r="EM1568" s="63"/>
      <c r="EN1568" s="63"/>
      <c r="EO1568" s="63"/>
      <c r="EP1568" s="63"/>
      <c r="EQ1568" s="63"/>
      <c r="ER1568" s="63"/>
      <c r="ES1568" s="63"/>
      <c r="ET1568" s="63"/>
      <c r="EU1568" s="63"/>
      <c r="EV1568" s="63"/>
      <c r="EW1568" s="63"/>
      <c r="EX1568" s="63"/>
      <c r="EY1568" s="63"/>
      <c r="EZ1568" s="63"/>
      <c r="FA1568" s="63" t="s">
        <v>5901</v>
      </c>
      <c r="FB1568" s="63"/>
      <c r="FC1568" s="63"/>
      <c r="FD1568" s="63"/>
    </row>
    <row r="1569">
      <c r="A1569" s="779" t="s">
        <v>5902</v>
      </c>
      <c r="B1569" s="780" t="s">
        <v>5903</v>
      </c>
      <c r="C1569" s="767" t="s">
        <v>109</v>
      </c>
      <c r="D1569" s="768" t="s">
        <v>18</v>
      </c>
      <c r="E1569" s="768" t="s">
        <v>12</v>
      </c>
      <c r="F1569" s="67"/>
      <c r="G1569" s="765" t="s">
        <v>5904</v>
      </c>
      <c r="H1569" s="765" t="s">
        <v>5905</v>
      </c>
      <c r="I1569" s="768" t="s">
        <v>13</v>
      </c>
      <c r="J1569" s="768" t="s">
        <v>13</v>
      </c>
      <c r="K1569" s="768" t="s">
        <v>5884</v>
      </c>
      <c r="L1569" s="765" t="s">
        <v>273</v>
      </c>
      <c r="M1569" s="768" t="s">
        <v>50</v>
      </c>
      <c r="N1569" s="769">
        <v>42613.0</v>
      </c>
      <c r="O1569" s="781">
        <v>42613.0</v>
      </c>
      <c r="P1569" s="67"/>
      <c r="Q1569" s="188"/>
      <c r="R1569" s="188"/>
      <c r="S1569" s="67"/>
      <c r="T1569" s="760">
        <f t="shared" si="2888"/>
        <v>910</v>
      </c>
      <c r="U1569" s="761">
        <f t="shared" ref="U1569:W1569" si="2901">IF(ISBLANK($A1569),"",sum(AE1569,AK1569,AQ1569,AW1569,BC1569,BI1569,BO1569,BU1569,CA1569,CG1569,CM1569,CS1569,CY1569,DE1569,DK1569,DQ1569,DW1569,EC1569,EI1569,EO1569,EU1569))</f>
        <v>5</v>
      </c>
      <c r="V1569" s="761">
        <f t="shared" si="2901"/>
        <v>3</v>
      </c>
      <c r="W1569" s="761">
        <f t="shared" si="2901"/>
        <v>0</v>
      </c>
      <c r="X1569" s="762">
        <f t="shared" si="2890"/>
        <v>8</v>
      </c>
      <c r="Y1569" s="70">
        <f t="shared" ref="Y1569:AA1569" si="2902">IF(ISBLANK($A1569),"",sum(AH1569,AN1569,AT1569,AZ1569,BF1569,BL1569,BR1569,BX1569,CD1569,CJ1569,CP1569,CV1569,DB1569,DH1569,DN1569,DT1569,DZ1569,EF1569,EL1569,ER1569,EX1569))</f>
        <v>3</v>
      </c>
      <c r="Z1569" s="70">
        <f t="shared" si="2902"/>
        <v>3</v>
      </c>
      <c r="AA1569" s="70">
        <f t="shared" si="2902"/>
        <v>0</v>
      </c>
      <c r="AB1569" s="71">
        <f t="shared" si="2892"/>
        <v>6</v>
      </c>
      <c r="AC1569" s="763">
        <f t="shared" si="2893"/>
        <v>0.375</v>
      </c>
      <c r="AD1569" s="764" t="str">
        <f t="shared" si="2894"/>
        <v>20+</v>
      </c>
      <c r="AE1569" s="770">
        <v>1.0</v>
      </c>
      <c r="AF1569" s="67"/>
      <c r="AG1569" s="67"/>
      <c r="AH1569" s="67"/>
      <c r="AI1569" s="67"/>
      <c r="AJ1569" s="67"/>
      <c r="AK1569" s="770">
        <v>2.0</v>
      </c>
      <c r="AL1569" s="770">
        <v>1.0</v>
      </c>
      <c r="AM1569" s="67"/>
      <c r="AN1569" s="67"/>
      <c r="AO1569" s="67"/>
      <c r="AP1569" s="67"/>
      <c r="AQ1569" s="782">
        <v>1.0</v>
      </c>
      <c r="AR1569" s="67"/>
      <c r="AS1569" s="67"/>
      <c r="AT1569" s="782">
        <v>2.0</v>
      </c>
      <c r="AU1569" s="782">
        <v>1.0</v>
      </c>
      <c r="AV1569" s="67"/>
      <c r="AW1569" s="782">
        <v>1.0</v>
      </c>
      <c r="AX1569" s="782">
        <v>2.0</v>
      </c>
      <c r="AY1569" s="67"/>
      <c r="AZ1569" s="67"/>
      <c r="BA1569" s="67"/>
      <c r="BB1569" s="67"/>
      <c r="BC1569" s="67"/>
      <c r="BD1569" s="67"/>
      <c r="BE1569" s="67"/>
      <c r="BF1569" s="782">
        <v>1.0</v>
      </c>
      <c r="BG1569" s="782">
        <v>1.0</v>
      </c>
      <c r="BH1569" s="67"/>
      <c r="BI1569" s="67"/>
      <c r="BJ1569" s="67"/>
      <c r="BK1569" s="67"/>
      <c r="BL1569" s="67"/>
      <c r="BM1569" s="782">
        <v>1.0</v>
      </c>
      <c r="BN1569" s="67"/>
      <c r="BO1569" s="67"/>
      <c r="BP1569" s="67"/>
      <c r="BQ1569" s="67"/>
      <c r="BR1569" s="67"/>
      <c r="BS1569" s="67"/>
      <c r="BT1569" s="67"/>
      <c r="BU1569" s="67"/>
      <c r="BV1569" s="67"/>
      <c r="BW1569" s="67"/>
      <c r="BX1569" s="67"/>
      <c r="BY1569" s="67"/>
      <c r="BZ1569" s="67"/>
      <c r="CA1569" s="67"/>
      <c r="CB1569" s="67"/>
      <c r="CC1569" s="67"/>
      <c r="CD1569" s="67"/>
      <c r="CE1569" s="67"/>
      <c r="CF1569" s="67"/>
      <c r="CG1569" s="67"/>
      <c r="CH1569" s="67"/>
      <c r="CI1569" s="67"/>
      <c r="CJ1569" s="67"/>
      <c r="CK1569" s="67"/>
      <c r="CL1569" s="67"/>
      <c r="CM1569" s="67"/>
      <c r="CN1569" s="67"/>
      <c r="CO1569" s="67"/>
      <c r="CP1569" s="67"/>
      <c r="CQ1569" s="67"/>
      <c r="CR1569" s="67"/>
      <c r="CS1569" s="67"/>
      <c r="CT1569" s="67"/>
      <c r="CU1569" s="67"/>
      <c r="CV1569" s="67"/>
      <c r="CW1569" s="67"/>
      <c r="CX1569" s="67"/>
      <c r="CY1569" s="67"/>
      <c r="CZ1569" s="67"/>
      <c r="DA1569" s="67"/>
      <c r="DB1569" s="67"/>
      <c r="DC1569" s="67"/>
      <c r="DD1569" s="67"/>
      <c r="DE1569" s="67"/>
      <c r="DF1569" s="67"/>
      <c r="DG1569" s="67"/>
      <c r="DH1569" s="67"/>
      <c r="DI1569" s="67"/>
      <c r="DJ1569" s="67"/>
      <c r="DK1569" s="67"/>
      <c r="DL1569" s="67"/>
      <c r="DM1569" s="67"/>
      <c r="DN1569" s="67"/>
      <c r="DO1569" s="67"/>
      <c r="DP1569" s="67"/>
      <c r="DQ1569" s="67"/>
      <c r="DR1569" s="67"/>
      <c r="DS1569" s="67"/>
      <c r="DT1569" s="67"/>
      <c r="DU1569" s="67"/>
      <c r="DV1569" s="67"/>
      <c r="DW1569" s="67"/>
      <c r="DX1569" s="67"/>
      <c r="DY1569" s="67"/>
      <c r="DZ1569" s="67"/>
      <c r="EA1569" s="67"/>
      <c r="EB1569" s="67"/>
      <c r="EC1569" s="67"/>
      <c r="ED1569" s="67"/>
      <c r="EE1569" s="67"/>
      <c r="EF1569" s="67"/>
      <c r="EG1569" s="67"/>
      <c r="EH1569" s="67"/>
      <c r="EI1569" s="67"/>
      <c r="EJ1569" s="67"/>
      <c r="EK1569" s="67"/>
      <c r="EL1569" s="67"/>
      <c r="EM1569" s="67"/>
      <c r="EN1569" s="67"/>
      <c r="EO1569" s="67"/>
      <c r="EP1569" s="67"/>
      <c r="EQ1569" s="67"/>
      <c r="ER1569" s="67"/>
      <c r="ES1569" s="67"/>
      <c r="ET1569" s="67"/>
      <c r="EU1569" s="67"/>
      <c r="EV1569" s="67"/>
      <c r="EW1569" s="67"/>
      <c r="EX1569" s="67"/>
      <c r="EY1569" s="67"/>
      <c r="EZ1569" s="67"/>
      <c r="FA1569" s="757" t="s">
        <v>5906</v>
      </c>
      <c r="FB1569" s="757"/>
      <c r="FC1569" s="757"/>
      <c r="FD1569" s="757"/>
    </row>
    <row r="1570">
      <c r="A1570" s="779" t="s">
        <v>5907</v>
      </c>
      <c r="B1570" s="772" t="s">
        <v>5908</v>
      </c>
      <c r="C1570" s="767" t="s">
        <v>109</v>
      </c>
      <c r="D1570" s="768" t="s">
        <v>18</v>
      </c>
      <c r="E1570" s="768" t="s">
        <v>12</v>
      </c>
      <c r="F1570" s="67"/>
      <c r="G1570" s="765" t="s">
        <v>5909</v>
      </c>
      <c r="H1570" s="765" t="s">
        <v>5905</v>
      </c>
      <c r="I1570" s="768" t="s">
        <v>13</v>
      </c>
      <c r="J1570" s="768" t="s">
        <v>13</v>
      </c>
      <c r="K1570" s="768" t="s">
        <v>5884</v>
      </c>
      <c r="L1570" s="765" t="s">
        <v>322</v>
      </c>
      <c r="M1570" s="768" t="s">
        <v>128</v>
      </c>
      <c r="N1570" s="769">
        <v>42619.0</v>
      </c>
      <c r="O1570" s="769">
        <v>42619.0</v>
      </c>
      <c r="P1570" s="67"/>
      <c r="Q1570" s="188"/>
      <c r="R1570" s="188"/>
      <c r="S1570" s="67"/>
      <c r="T1570" s="760">
        <f t="shared" si="2888"/>
        <v>904</v>
      </c>
      <c r="U1570" s="761">
        <f t="shared" ref="U1570:W1570" si="2903">IF(ISBLANK($A1570),"",sum(AE1570,AK1570,AQ1570,AW1570,BC1570,BI1570,BO1570,BU1570,CA1570,CG1570,CM1570,CS1570,CY1570,DE1570,DK1570,DQ1570,DW1570,EC1570,EI1570,EO1570,EU1570))</f>
        <v>6</v>
      </c>
      <c r="V1570" s="761">
        <f t="shared" si="2903"/>
        <v>2</v>
      </c>
      <c r="W1570" s="761">
        <f t="shared" si="2903"/>
        <v>0</v>
      </c>
      <c r="X1570" s="762">
        <f t="shared" si="2890"/>
        <v>8</v>
      </c>
      <c r="Y1570" s="70">
        <f t="shared" ref="Y1570:AA1570" si="2904">IF(ISBLANK($A1570),"",sum(AH1570,AN1570,AT1570,AZ1570,BF1570,BL1570,BR1570,BX1570,CD1570,CJ1570,CP1570,CV1570,DB1570,DH1570,DN1570,DT1570,DZ1570,EF1570,EL1570,ER1570,EX1570))</f>
        <v>4</v>
      </c>
      <c r="Z1570" s="70">
        <f t="shared" si="2904"/>
        <v>3</v>
      </c>
      <c r="AA1570" s="70">
        <f t="shared" si="2904"/>
        <v>0</v>
      </c>
      <c r="AB1570" s="71">
        <f t="shared" si="2892"/>
        <v>7</v>
      </c>
      <c r="AC1570" s="763">
        <f t="shared" si="2893"/>
        <v>0.5</v>
      </c>
      <c r="AD1570" s="764" t="str">
        <f t="shared" si="2894"/>
        <v>20+</v>
      </c>
      <c r="AE1570" s="770">
        <v>2.0</v>
      </c>
      <c r="AF1570" s="770">
        <v>1.0</v>
      </c>
      <c r="AG1570" s="67"/>
      <c r="AH1570" s="67"/>
      <c r="AI1570" s="67"/>
      <c r="AJ1570" s="67"/>
      <c r="AK1570" s="770">
        <v>1.0</v>
      </c>
      <c r="AL1570" s="770">
        <v>1.0</v>
      </c>
      <c r="AM1570" s="67"/>
      <c r="AN1570" s="782">
        <v>2.0</v>
      </c>
      <c r="AO1570" s="782">
        <v>1.0</v>
      </c>
      <c r="AP1570" s="67"/>
      <c r="AQ1570" s="782">
        <v>2.0</v>
      </c>
      <c r="AR1570" s="67"/>
      <c r="AS1570" s="67"/>
      <c r="AT1570" s="782">
        <v>2.0</v>
      </c>
      <c r="AU1570" s="67"/>
      <c r="AV1570" s="67"/>
      <c r="AW1570" s="67"/>
      <c r="AX1570" s="67"/>
      <c r="AY1570" s="67"/>
      <c r="AZ1570" s="67"/>
      <c r="BA1570" s="782">
        <v>1.0</v>
      </c>
      <c r="BB1570" s="67"/>
      <c r="BC1570" s="782">
        <v>1.0</v>
      </c>
      <c r="BD1570" s="67"/>
      <c r="BE1570" s="67"/>
      <c r="BF1570" s="67"/>
      <c r="BG1570" s="67"/>
      <c r="BH1570" s="67"/>
      <c r="BI1570" s="67"/>
      <c r="BJ1570" s="67"/>
      <c r="BK1570" s="67"/>
      <c r="BL1570" s="67"/>
      <c r="BM1570" s="782">
        <v>1.0</v>
      </c>
      <c r="BN1570" s="67"/>
      <c r="BO1570" s="67"/>
      <c r="BP1570" s="67"/>
      <c r="BQ1570" s="67"/>
      <c r="BR1570" s="67"/>
      <c r="BS1570" s="67"/>
      <c r="BT1570" s="67"/>
      <c r="BU1570" s="67"/>
      <c r="BV1570" s="67"/>
      <c r="BW1570" s="67"/>
      <c r="BX1570" s="67"/>
      <c r="BY1570" s="67"/>
      <c r="BZ1570" s="67"/>
      <c r="CA1570" s="67"/>
      <c r="CB1570" s="67"/>
      <c r="CC1570" s="67"/>
      <c r="CD1570" s="67"/>
      <c r="CE1570" s="67"/>
      <c r="CF1570" s="67"/>
      <c r="CG1570" s="67"/>
      <c r="CH1570" s="67"/>
      <c r="CI1570" s="67"/>
      <c r="CJ1570" s="67"/>
      <c r="CK1570" s="67"/>
      <c r="CL1570" s="67"/>
      <c r="CM1570" s="67"/>
      <c r="CN1570" s="67"/>
      <c r="CO1570" s="67"/>
      <c r="CP1570" s="67"/>
      <c r="CQ1570" s="67"/>
      <c r="CR1570" s="67"/>
      <c r="CS1570" s="67"/>
      <c r="CT1570" s="67"/>
      <c r="CU1570" s="67"/>
      <c r="CV1570" s="67"/>
      <c r="CW1570" s="67"/>
      <c r="CX1570" s="67"/>
      <c r="CY1570" s="67"/>
      <c r="CZ1570" s="67"/>
      <c r="DA1570" s="67"/>
      <c r="DB1570" s="67"/>
      <c r="DC1570" s="67"/>
      <c r="DD1570" s="67"/>
      <c r="DE1570" s="67"/>
      <c r="DF1570" s="67"/>
      <c r="DG1570" s="67"/>
      <c r="DH1570" s="67"/>
      <c r="DI1570" s="67"/>
      <c r="DJ1570" s="67"/>
      <c r="DK1570" s="67"/>
      <c r="DL1570" s="67"/>
      <c r="DM1570" s="67"/>
      <c r="DN1570" s="67"/>
      <c r="DO1570" s="67"/>
      <c r="DP1570" s="67"/>
      <c r="DQ1570" s="67"/>
      <c r="DR1570" s="67"/>
      <c r="DS1570" s="67"/>
      <c r="DT1570" s="67"/>
      <c r="DU1570" s="67"/>
      <c r="DV1570" s="67"/>
      <c r="DW1570" s="67"/>
      <c r="DX1570" s="67"/>
      <c r="DY1570" s="67"/>
      <c r="DZ1570" s="67"/>
      <c r="EA1570" s="67"/>
      <c r="EB1570" s="67"/>
      <c r="EC1570" s="67"/>
      <c r="ED1570" s="67"/>
      <c r="EE1570" s="67"/>
      <c r="EF1570" s="67"/>
      <c r="EG1570" s="67"/>
      <c r="EH1570" s="67"/>
      <c r="EI1570" s="67"/>
      <c r="EJ1570" s="67"/>
      <c r="EK1570" s="67"/>
      <c r="EL1570" s="67"/>
      <c r="EM1570" s="67"/>
      <c r="EN1570" s="67"/>
      <c r="EO1570" s="67"/>
      <c r="EP1570" s="67"/>
      <c r="EQ1570" s="67"/>
      <c r="ER1570" s="67"/>
      <c r="ES1570" s="67"/>
      <c r="ET1570" s="67"/>
      <c r="EU1570" s="67"/>
      <c r="EV1570" s="67"/>
      <c r="EW1570" s="67"/>
      <c r="EX1570" s="67"/>
      <c r="EY1570" s="67"/>
      <c r="EZ1570" s="67"/>
      <c r="FA1570" s="757" t="s">
        <v>5910</v>
      </c>
      <c r="FB1570" s="757"/>
      <c r="FC1570" s="757"/>
      <c r="FD1570" s="757"/>
    </row>
    <row r="1571">
      <c r="A1571" s="779" t="s">
        <v>5911</v>
      </c>
      <c r="B1571" s="772" t="s">
        <v>5912</v>
      </c>
      <c r="C1571" s="767" t="s">
        <v>62</v>
      </c>
      <c r="D1571" s="768" t="s">
        <v>18</v>
      </c>
      <c r="E1571" s="768" t="s">
        <v>12</v>
      </c>
      <c r="F1571" s="67"/>
      <c r="G1571" s="765" t="s">
        <v>5913</v>
      </c>
      <c r="H1571" s="765" t="s">
        <v>5914</v>
      </c>
      <c r="I1571" s="768" t="s">
        <v>13</v>
      </c>
      <c r="J1571" s="768" t="s">
        <v>13</v>
      </c>
      <c r="K1571" s="768" t="s">
        <v>5884</v>
      </c>
      <c r="L1571" s="765" t="s">
        <v>1776</v>
      </c>
      <c r="M1571" s="768" t="s">
        <v>141</v>
      </c>
      <c r="N1571" s="769">
        <v>42604.0</v>
      </c>
      <c r="O1571" s="769">
        <v>42604.0</v>
      </c>
      <c r="P1571" s="67"/>
      <c r="Q1571" s="188"/>
      <c r="R1571" s="188"/>
      <c r="S1571" s="67"/>
      <c r="T1571" s="760">
        <f t="shared" si="2888"/>
        <v>919</v>
      </c>
      <c r="U1571" s="761">
        <f t="shared" ref="U1571:W1571" si="2905">IF(ISBLANK($A1571),"",sum(AE1571,AK1571,AQ1571,AW1571,BC1571,BI1571,BO1571,BU1571,CA1571,CG1571,CM1571,CS1571,CY1571,DE1571,DK1571,DQ1571,DW1571,EC1571,EI1571,EO1571,EU1571))</f>
        <v>0</v>
      </c>
      <c r="V1571" s="761">
        <f t="shared" si="2905"/>
        <v>17</v>
      </c>
      <c r="W1571" s="761">
        <f t="shared" si="2905"/>
        <v>0</v>
      </c>
      <c r="X1571" s="762">
        <f t="shared" si="2890"/>
        <v>17</v>
      </c>
      <c r="Y1571" s="70">
        <f t="shared" ref="Y1571:AA1571" si="2906">IF(ISBLANK($A1571),"",sum(AH1571,AN1571,AT1571,AZ1571,BF1571,BL1571,BR1571,BX1571,CD1571,CJ1571,CP1571,CV1571,DB1571,DH1571,DN1571,DT1571,DZ1571,EF1571,EL1571,ER1571,EX1571))</f>
        <v>7</v>
      </c>
      <c r="Z1571" s="70">
        <f t="shared" si="2906"/>
        <v>7</v>
      </c>
      <c r="AA1571" s="70">
        <f t="shared" si="2906"/>
        <v>0</v>
      </c>
      <c r="AB1571" s="71">
        <f t="shared" si="2892"/>
        <v>14</v>
      </c>
      <c r="AC1571" s="763">
        <f t="shared" si="2893"/>
        <v>0.4117647059</v>
      </c>
      <c r="AD1571" s="764" t="str">
        <f t="shared" si="2894"/>
        <v>20+</v>
      </c>
      <c r="AE1571" s="67"/>
      <c r="AF1571" s="770">
        <v>1.0</v>
      </c>
      <c r="AG1571" s="67"/>
      <c r="AH1571" s="770">
        <v>1.0</v>
      </c>
      <c r="AI1571" s="67"/>
      <c r="AJ1571" s="67"/>
      <c r="AK1571" s="67"/>
      <c r="AL1571" s="770">
        <v>6.0</v>
      </c>
      <c r="AM1571" s="67"/>
      <c r="AN1571" s="782">
        <v>1.0</v>
      </c>
      <c r="AO1571" s="67"/>
      <c r="AP1571" s="67"/>
      <c r="AQ1571" s="67"/>
      <c r="AR1571" s="782">
        <v>3.0</v>
      </c>
      <c r="AS1571" s="67"/>
      <c r="AT1571" s="782">
        <v>2.0</v>
      </c>
      <c r="AU1571" s="782">
        <v>2.0</v>
      </c>
      <c r="AV1571" s="67"/>
      <c r="AW1571" s="67"/>
      <c r="AX1571" s="782">
        <v>1.0</v>
      </c>
      <c r="AY1571" s="67"/>
      <c r="AZ1571" s="67"/>
      <c r="BA1571" s="782">
        <v>1.0</v>
      </c>
      <c r="BB1571" s="67"/>
      <c r="BC1571" s="67"/>
      <c r="BD1571" s="67"/>
      <c r="BE1571" s="67"/>
      <c r="BF1571" s="67"/>
      <c r="BG1571" s="67"/>
      <c r="BH1571" s="67"/>
      <c r="BI1571" s="67"/>
      <c r="BJ1571" s="782">
        <v>2.0</v>
      </c>
      <c r="BK1571" s="67"/>
      <c r="BL1571" s="67"/>
      <c r="BM1571" s="67"/>
      <c r="BN1571" s="67"/>
      <c r="BO1571" s="67"/>
      <c r="BP1571" s="782">
        <v>1.0</v>
      </c>
      <c r="BQ1571" s="67"/>
      <c r="BR1571" s="782">
        <v>2.0</v>
      </c>
      <c r="BS1571" s="67"/>
      <c r="BT1571" s="67"/>
      <c r="BU1571" s="67"/>
      <c r="BV1571" s="782">
        <v>1.0</v>
      </c>
      <c r="BW1571" s="67"/>
      <c r="BX1571" s="782">
        <v>1.0</v>
      </c>
      <c r="BY1571" s="782">
        <v>2.0</v>
      </c>
      <c r="BZ1571" s="67"/>
      <c r="CA1571" s="67"/>
      <c r="CB1571" s="67"/>
      <c r="CC1571" s="67"/>
      <c r="CD1571" s="67"/>
      <c r="CE1571" s="67"/>
      <c r="CF1571" s="67"/>
      <c r="CG1571" s="67"/>
      <c r="CH1571" s="67"/>
      <c r="CI1571" s="67"/>
      <c r="CJ1571" s="67"/>
      <c r="CK1571" s="782">
        <v>1.0</v>
      </c>
      <c r="CL1571" s="67"/>
      <c r="CM1571" s="67"/>
      <c r="CN1571" s="67"/>
      <c r="CO1571" s="67"/>
      <c r="CP1571" s="67"/>
      <c r="CQ1571" s="782">
        <v>1.0</v>
      </c>
      <c r="CR1571" s="67"/>
      <c r="CS1571" s="67"/>
      <c r="CT1571" s="782">
        <v>2.0</v>
      </c>
      <c r="CU1571" s="67"/>
      <c r="CV1571" s="67"/>
      <c r="CW1571" s="67"/>
      <c r="CX1571" s="67"/>
      <c r="CY1571" s="67"/>
      <c r="CZ1571" s="67"/>
      <c r="DA1571" s="67"/>
      <c r="DB1571" s="67"/>
      <c r="DC1571" s="67"/>
      <c r="DD1571" s="67"/>
      <c r="DE1571" s="67"/>
      <c r="DF1571" s="67"/>
      <c r="DG1571" s="67"/>
      <c r="DH1571" s="67"/>
      <c r="DI1571" s="67"/>
      <c r="DJ1571" s="67"/>
      <c r="DK1571" s="67"/>
      <c r="DL1571" s="67"/>
      <c r="DM1571" s="67"/>
      <c r="DN1571" s="67"/>
      <c r="DO1571" s="67"/>
      <c r="DP1571" s="67"/>
      <c r="DQ1571" s="67"/>
      <c r="DR1571" s="67"/>
      <c r="DS1571" s="67"/>
      <c r="DT1571" s="67"/>
      <c r="DU1571" s="67"/>
      <c r="DV1571" s="67"/>
      <c r="DW1571" s="67"/>
      <c r="DX1571" s="67"/>
      <c r="DY1571" s="67"/>
      <c r="DZ1571" s="67"/>
      <c r="EA1571" s="67"/>
      <c r="EB1571" s="67"/>
      <c r="EC1571" s="67"/>
      <c r="ED1571" s="67"/>
      <c r="EE1571" s="67"/>
      <c r="EF1571" s="67"/>
      <c r="EG1571" s="67"/>
      <c r="EH1571" s="67"/>
      <c r="EI1571" s="67"/>
      <c r="EJ1571" s="67"/>
      <c r="EK1571" s="67"/>
      <c r="EL1571" s="67"/>
      <c r="EM1571" s="67"/>
      <c r="EN1571" s="67"/>
      <c r="EO1571" s="67"/>
      <c r="EP1571" s="67"/>
      <c r="EQ1571" s="67"/>
      <c r="ER1571" s="67"/>
      <c r="ES1571" s="67"/>
      <c r="ET1571" s="67"/>
      <c r="EU1571" s="67"/>
      <c r="EV1571" s="67"/>
      <c r="EW1571" s="67"/>
      <c r="EX1571" s="67"/>
      <c r="EY1571" s="67"/>
      <c r="EZ1571" s="67"/>
      <c r="FA1571" s="757" t="s">
        <v>5915</v>
      </c>
      <c r="FB1571" s="757"/>
      <c r="FC1571" s="757"/>
      <c r="FD1571" s="757"/>
    </row>
    <row r="1572">
      <c r="A1572" s="779" t="s">
        <v>5916</v>
      </c>
      <c r="B1572" s="780" t="s">
        <v>5917</v>
      </c>
      <c r="C1572" s="767" t="s">
        <v>109</v>
      </c>
      <c r="D1572" s="768" t="s">
        <v>18</v>
      </c>
      <c r="E1572" s="768" t="s">
        <v>12</v>
      </c>
      <c r="F1572" s="67"/>
      <c r="G1572" s="765" t="s">
        <v>5909</v>
      </c>
      <c r="H1572" s="765" t="s">
        <v>5905</v>
      </c>
      <c r="I1572" s="768" t="s">
        <v>13</v>
      </c>
      <c r="J1572" s="768" t="s">
        <v>13</v>
      </c>
      <c r="K1572" s="768" t="s">
        <v>5884</v>
      </c>
      <c r="L1572" s="765" t="s">
        <v>5918</v>
      </c>
      <c r="M1572" s="768" t="s">
        <v>119</v>
      </c>
      <c r="N1572" s="769">
        <v>42632.0</v>
      </c>
      <c r="O1572" s="769">
        <v>42632.0</v>
      </c>
      <c r="P1572" s="67"/>
      <c r="Q1572" s="188"/>
      <c r="R1572" s="188"/>
      <c r="S1572" s="67"/>
      <c r="T1572" s="760">
        <f t="shared" si="2888"/>
        <v>891</v>
      </c>
      <c r="U1572" s="761">
        <f t="shared" ref="U1572:W1572" si="2907">IF(ISBLANK($A1572),"",sum(AE1572,AK1572,AQ1572,AW1572,BC1572,BI1572,BO1572,BU1572,CA1572,CG1572,CM1572,CS1572,CY1572,DE1572,DK1572,DQ1572,DW1572,EC1572,EI1572,EO1572,EU1572))</f>
        <v>6</v>
      </c>
      <c r="V1572" s="761">
        <f t="shared" si="2907"/>
        <v>6</v>
      </c>
      <c r="W1572" s="761">
        <f t="shared" si="2907"/>
        <v>0</v>
      </c>
      <c r="X1572" s="762">
        <f t="shared" si="2890"/>
        <v>12</v>
      </c>
      <c r="Y1572" s="70">
        <f t="shared" ref="Y1572:AA1572" si="2908">IF(ISBLANK($A1572),"",sum(AH1572,AN1572,AT1572,AZ1572,BF1572,BL1572,BR1572,BX1572,CD1572,CJ1572,CP1572,CV1572,DB1572,DH1572,DN1572,DT1572,DZ1572,EF1572,EL1572,ER1572,EX1572))</f>
        <v>6</v>
      </c>
      <c r="Z1572" s="70">
        <f t="shared" si="2908"/>
        <v>6</v>
      </c>
      <c r="AA1572" s="70">
        <f t="shared" si="2908"/>
        <v>0</v>
      </c>
      <c r="AB1572" s="71">
        <f t="shared" si="2892"/>
        <v>12</v>
      </c>
      <c r="AC1572" s="763">
        <f t="shared" si="2893"/>
        <v>0.5</v>
      </c>
      <c r="AD1572" s="764" t="str">
        <f t="shared" si="2894"/>
        <v>20+</v>
      </c>
      <c r="AE1572" s="770">
        <v>1.0</v>
      </c>
      <c r="AF1572" s="770">
        <v>3.0</v>
      </c>
      <c r="AG1572" s="67"/>
      <c r="AH1572" s="770">
        <v>1.0</v>
      </c>
      <c r="AI1572" s="770">
        <v>1.0</v>
      </c>
      <c r="AJ1572" s="67"/>
      <c r="AK1572" s="770">
        <v>1.0</v>
      </c>
      <c r="AL1572" s="67"/>
      <c r="AM1572" s="67"/>
      <c r="AN1572" s="782">
        <v>1.0</v>
      </c>
      <c r="AO1572" s="67"/>
      <c r="AP1572" s="67"/>
      <c r="AQ1572" s="67"/>
      <c r="AR1572" s="782">
        <v>1.0</v>
      </c>
      <c r="AS1572" s="67"/>
      <c r="AT1572" s="782">
        <v>1.0</v>
      </c>
      <c r="AU1572" s="67"/>
      <c r="AV1572" s="67"/>
      <c r="AW1572" s="782">
        <v>2.0</v>
      </c>
      <c r="AX1572" s="67"/>
      <c r="AY1572" s="67"/>
      <c r="AZ1572" s="782">
        <v>2.0</v>
      </c>
      <c r="BA1572" s="782">
        <v>1.0</v>
      </c>
      <c r="BB1572" s="67"/>
      <c r="BC1572" s="782">
        <v>1.0</v>
      </c>
      <c r="BD1572" s="67"/>
      <c r="BE1572" s="67"/>
      <c r="BF1572" s="67"/>
      <c r="BG1572" s="67"/>
      <c r="BH1572" s="67"/>
      <c r="BI1572" s="782">
        <v>1.0</v>
      </c>
      <c r="BJ1572" s="67"/>
      <c r="BK1572" s="67"/>
      <c r="BL1572" s="67"/>
      <c r="BM1572" s="67"/>
      <c r="BN1572" s="67"/>
      <c r="BO1572" s="67"/>
      <c r="BP1572" s="782">
        <v>2.0</v>
      </c>
      <c r="BQ1572" s="67"/>
      <c r="BR1572" s="782">
        <v>1.0</v>
      </c>
      <c r="BS1572" s="782">
        <v>1.0</v>
      </c>
      <c r="BT1572" s="67"/>
      <c r="BU1572" s="67"/>
      <c r="BV1572" s="67"/>
      <c r="BW1572" s="67"/>
      <c r="BX1572" s="67"/>
      <c r="BY1572" s="782">
        <v>2.0</v>
      </c>
      <c r="BZ1572" s="67"/>
      <c r="CA1572" s="67"/>
      <c r="CB1572" s="67"/>
      <c r="CC1572" s="67"/>
      <c r="CD1572" s="67"/>
      <c r="CE1572" s="782">
        <v>1.0</v>
      </c>
      <c r="CF1572" s="67"/>
      <c r="CG1572" s="67"/>
      <c r="CH1572" s="67"/>
      <c r="CI1572" s="67"/>
      <c r="CJ1572" s="67"/>
      <c r="CK1572" s="67"/>
      <c r="CL1572" s="67"/>
      <c r="CM1572" s="67"/>
      <c r="CN1572" s="67"/>
      <c r="CO1572" s="67"/>
      <c r="CP1572" s="67"/>
      <c r="CQ1572" s="67"/>
      <c r="CR1572" s="67"/>
      <c r="CS1572" s="67"/>
      <c r="CT1572" s="67"/>
      <c r="CU1572" s="67"/>
      <c r="CV1572" s="67"/>
      <c r="CW1572" s="67"/>
      <c r="CX1572" s="67"/>
      <c r="CY1572" s="67"/>
      <c r="CZ1572" s="67"/>
      <c r="DA1572" s="67"/>
      <c r="DB1572" s="67"/>
      <c r="DC1572" s="67"/>
      <c r="DD1572" s="67"/>
      <c r="DE1572" s="67"/>
      <c r="DF1572" s="67"/>
      <c r="DG1572" s="67"/>
      <c r="DH1572" s="67"/>
      <c r="DI1572" s="67"/>
      <c r="DJ1572" s="67"/>
      <c r="DK1572" s="67"/>
      <c r="DL1572" s="67"/>
      <c r="DM1572" s="67"/>
      <c r="DN1572" s="67"/>
      <c r="DO1572" s="67"/>
      <c r="DP1572" s="67"/>
      <c r="DQ1572" s="67"/>
      <c r="DR1572" s="67"/>
      <c r="DS1572" s="67"/>
      <c r="DT1572" s="67"/>
      <c r="DU1572" s="67"/>
      <c r="DV1572" s="67"/>
      <c r="DW1572" s="67"/>
      <c r="DX1572" s="67"/>
      <c r="DY1572" s="67"/>
      <c r="DZ1572" s="67"/>
      <c r="EA1572" s="67"/>
      <c r="EB1572" s="67"/>
      <c r="EC1572" s="67"/>
      <c r="ED1572" s="67"/>
      <c r="EE1572" s="67"/>
      <c r="EF1572" s="67"/>
      <c r="EG1572" s="67"/>
      <c r="EH1572" s="67"/>
      <c r="EI1572" s="67"/>
      <c r="EJ1572" s="67"/>
      <c r="EK1572" s="67"/>
      <c r="EL1572" s="67"/>
      <c r="EM1572" s="67"/>
      <c r="EN1572" s="67"/>
      <c r="EO1572" s="67"/>
      <c r="EP1572" s="67"/>
      <c r="EQ1572" s="67"/>
      <c r="ER1572" s="67"/>
      <c r="ES1572" s="67"/>
      <c r="ET1572" s="67"/>
      <c r="EU1572" s="67"/>
      <c r="EV1572" s="67"/>
      <c r="EW1572" s="67"/>
      <c r="EX1572" s="67"/>
      <c r="EY1572" s="67"/>
      <c r="EZ1572" s="67"/>
      <c r="FA1572" s="757" t="s">
        <v>5919</v>
      </c>
      <c r="FB1572" s="757"/>
      <c r="FC1572" s="757"/>
      <c r="FD1572" s="757"/>
    </row>
    <row r="1573">
      <c r="A1573" s="766" t="s">
        <v>5920</v>
      </c>
      <c r="B1573" s="780" t="s">
        <v>5921</v>
      </c>
      <c r="C1573" s="783" t="s">
        <v>92</v>
      </c>
      <c r="D1573" s="775" t="s">
        <v>18</v>
      </c>
      <c r="E1573" s="775" t="s">
        <v>12</v>
      </c>
      <c r="F1573" s="75"/>
      <c r="G1573" s="775" t="s">
        <v>5922</v>
      </c>
      <c r="H1573" s="775" t="s">
        <v>5922</v>
      </c>
      <c r="I1573" s="775" t="s">
        <v>13</v>
      </c>
      <c r="J1573" s="775" t="s">
        <v>13</v>
      </c>
      <c r="K1573" s="775" t="s">
        <v>5884</v>
      </c>
      <c r="L1573" s="775" t="s">
        <v>327</v>
      </c>
      <c r="M1573" s="775" t="s">
        <v>85</v>
      </c>
      <c r="N1573" s="784">
        <v>42716.0</v>
      </c>
      <c r="O1573" s="784">
        <v>42716.0</v>
      </c>
      <c r="P1573" s="75"/>
      <c r="Q1573" s="360"/>
      <c r="R1573" s="360"/>
      <c r="S1573" s="75"/>
      <c r="T1573" s="760">
        <f t="shared" si="2888"/>
        <v>807</v>
      </c>
      <c r="U1573" s="761">
        <f t="shared" ref="U1573:W1573" si="2909">IF(ISBLANK($A1573),"",sum(AE1573,AK1573,AQ1573,AW1573,BC1573,BI1573,BO1573,BU1573,CA1573,CG1573,CM1573,CS1573,CY1573,DE1573,DK1573,DQ1573,DW1573,EC1573,EI1573,EO1573,EU1573))</f>
        <v>0</v>
      </c>
      <c r="V1573" s="761">
        <f t="shared" si="2909"/>
        <v>5</v>
      </c>
      <c r="W1573" s="761">
        <f t="shared" si="2909"/>
        <v>0</v>
      </c>
      <c r="X1573" s="762">
        <f t="shared" si="2890"/>
        <v>5</v>
      </c>
      <c r="Y1573" s="70">
        <f t="shared" ref="Y1573:AA1573" si="2910">IF(ISBLANK($A1573),"",sum(AH1573,AN1573,AT1573,AZ1573,BF1573,BL1573,BR1573,BX1573,CD1573,CJ1573,CP1573,CV1573,DB1573,DH1573,DN1573,DT1573,DZ1573,EF1573,EL1573,ER1573,EX1573))</f>
        <v>0</v>
      </c>
      <c r="Z1573" s="70">
        <f t="shared" si="2910"/>
        <v>0</v>
      </c>
      <c r="AA1573" s="70">
        <f t="shared" si="2910"/>
        <v>0</v>
      </c>
      <c r="AB1573" s="71">
        <f t="shared" si="2892"/>
        <v>0</v>
      </c>
      <c r="AC1573" s="763">
        <f t="shared" si="2893"/>
        <v>0</v>
      </c>
      <c r="AD1573" s="764" t="str">
        <f t="shared" si="2894"/>
        <v>20+</v>
      </c>
      <c r="AE1573" s="75"/>
      <c r="AF1573" s="785">
        <v>5.0</v>
      </c>
      <c r="AG1573" s="75"/>
      <c r="AH1573" s="75"/>
      <c r="AI1573" s="75"/>
      <c r="AJ1573" s="75"/>
      <c r="AK1573" s="75"/>
      <c r="AL1573" s="75"/>
      <c r="AM1573" s="63"/>
      <c r="AN1573" s="63"/>
      <c r="AO1573" s="63"/>
      <c r="AP1573" s="63"/>
      <c r="AQ1573" s="63"/>
      <c r="AR1573" s="63"/>
      <c r="AS1573" s="63"/>
      <c r="AT1573" s="63"/>
      <c r="AU1573" s="63"/>
      <c r="AV1573" s="63"/>
      <c r="AW1573" s="63"/>
      <c r="AX1573" s="63"/>
      <c r="AY1573" s="63"/>
      <c r="AZ1573" s="63"/>
      <c r="BA1573" s="63"/>
      <c r="BB1573" s="63"/>
      <c r="BC1573" s="63"/>
      <c r="BD1573" s="63"/>
      <c r="BE1573" s="63"/>
      <c r="BF1573" s="63"/>
      <c r="BG1573" s="63"/>
      <c r="BH1573" s="63"/>
      <c r="BI1573" s="63"/>
      <c r="BJ1573" s="63"/>
      <c r="BK1573" s="63"/>
      <c r="BL1573" s="63"/>
      <c r="BM1573" s="63"/>
      <c r="BN1573" s="63"/>
      <c r="BO1573" s="63"/>
      <c r="BP1573" s="63"/>
      <c r="BQ1573" s="63"/>
      <c r="BR1573" s="63"/>
      <c r="BS1573" s="63"/>
      <c r="BT1573" s="63"/>
      <c r="BU1573" s="63"/>
      <c r="BV1573" s="63"/>
      <c r="BW1573" s="63"/>
      <c r="BX1573" s="63"/>
      <c r="BY1573" s="63"/>
      <c r="BZ1573" s="63"/>
      <c r="CA1573" s="63"/>
      <c r="CB1573" s="63"/>
      <c r="CC1573" s="63"/>
      <c r="CD1573" s="63"/>
      <c r="CE1573" s="63"/>
      <c r="CF1573" s="63"/>
      <c r="CG1573" s="63"/>
      <c r="CH1573" s="63"/>
      <c r="CI1573" s="63"/>
      <c r="CJ1573" s="63"/>
      <c r="CK1573" s="63"/>
      <c r="CL1573" s="63"/>
      <c r="CM1573" s="63"/>
      <c r="CN1573" s="63"/>
      <c r="CO1573" s="63"/>
      <c r="CP1573" s="63"/>
      <c r="CQ1573" s="63"/>
      <c r="CR1573" s="63"/>
      <c r="CS1573" s="63"/>
      <c r="CT1573" s="63"/>
      <c r="CU1573" s="63"/>
      <c r="CV1573" s="63"/>
      <c r="CW1573" s="63"/>
      <c r="CX1573" s="63"/>
      <c r="CY1573" s="63"/>
      <c r="CZ1573" s="63"/>
      <c r="DA1573" s="63"/>
      <c r="DB1573" s="63"/>
      <c r="DC1573" s="63"/>
      <c r="DD1573" s="63"/>
      <c r="DE1573" s="63"/>
      <c r="DF1573" s="63"/>
      <c r="DG1573" s="63"/>
      <c r="DH1573" s="63"/>
      <c r="DI1573" s="63"/>
      <c r="DJ1573" s="63"/>
      <c r="DK1573" s="63"/>
      <c r="DL1573" s="63"/>
      <c r="DM1573" s="63"/>
      <c r="DN1573" s="63"/>
      <c r="DO1573" s="63"/>
      <c r="DP1573" s="63"/>
      <c r="DQ1573" s="63"/>
      <c r="DR1573" s="63"/>
      <c r="DS1573" s="63"/>
      <c r="DT1573" s="63"/>
      <c r="DU1573" s="63"/>
      <c r="DV1573" s="63"/>
      <c r="DW1573" s="63"/>
      <c r="DX1573" s="63"/>
      <c r="DY1573" s="63"/>
      <c r="DZ1573" s="63"/>
      <c r="EA1573" s="63"/>
      <c r="EB1573" s="63"/>
      <c r="EC1573" s="63"/>
      <c r="ED1573" s="63"/>
      <c r="EE1573" s="63"/>
      <c r="EF1573" s="63"/>
      <c r="EG1573" s="63"/>
      <c r="EH1573" s="63"/>
      <c r="EI1573" s="63"/>
      <c r="EJ1573" s="63"/>
      <c r="EK1573" s="63"/>
      <c r="EL1573" s="63"/>
      <c r="EM1573" s="63"/>
      <c r="EN1573" s="63"/>
      <c r="EO1573" s="63"/>
      <c r="EP1573" s="63"/>
      <c r="EQ1573" s="63"/>
      <c r="ER1573" s="63"/>
      <c r="ES1573" s="63"/>
      <c r="ET1573" s="63"/>
      <c r="EU1573" s="63"/>
      <c r="EV1573" s="63"/>
      <c r="EW1573" s="63"/>
      <c r="EX1573" s="63"/>
      <c r="EY1573" s="63"/>
      <c r="EZ1573" s="63"/>
      <c r="FA1573" s="786" t="s">
        <v>5923</v>
      </c>
      <c r="FB1573" s="786"/>
      <c r="FC1573" s="786"/>
      <c r="FD1573" s="786"/>
    </row>
    <row r="1574">
      <c r="A1574" s="765" t="s">
        <v>5924</v>
      </c>
      <c r="B1574" s="780" t="s">
        <v>5925</v>
      </c>
      <c r="C1574" s="767" t="s">
        <v>42</v>
      </c>
      <c r="D1574" s="768" t="s">
        <v>18</v>
      </c>
      <c r="E1574" s="768" t="s">
        <v>12</v>
      </c>
      <c r="F1574" s="67"/>
      <c r="G1574" s="765" t="s">
        <v>5926</v>
      </c>
      <c r="H1574" s="765" t="s">
        <v>5927</v>
      </c>
      <c r="I1574" s="768" t="s">
        <v>13</v>
      </c>
      <c r="J1574" s="768" t="s">
        <v>13</v>
      </c>
      <c r="K1574" s="768" t="s">
        <v>5884</v>
      </c>
      <c r="L1574" s="765" t="s">
        <v>510</v>
      </c>
      <c r="M1574" s="768" t="s">
        <v>50</v>
      </c>
      <c r="N1574" s="769">
        <v>42678.0</v>
      </c>
      <c r="O1574" s="769">
        <v>42678.0</v>
      </c>
      <c r="P1574" s="67"/>
      <c r="Q1574" s="203"/>
      <c r="R1574" s="203"/>
      <c r="S1574" s="67"/>
      <c r="T1574" s="760">
        <f t="shared" si="2888"/>
        <v>845</v>
      </c>
      <c r="U1574" s="761">
        <f t="shared" ref="U1574:W1574" si="2911">IF(ISBLANK($A1574),"",sum(AE1574,AK1574,AQ1574,AW1574,BC1574,BI1574,BO1574,BU1574,CA1574,CG1574,CM1574,CS1574,CY1574,DE1574,DK1574,DQ1574,DW1574,EC1574,EI1574,EO1574,EU1574))</f>
        <v>6</v>
      </c>
      <c r="V1574" s="761">
        <f t="shared" si="2911"/>
        <v>4</v>
      </c>
      <c r="W1574" s="761">
        <f t="shared" si="2911"/>
        <v>0</v>
      </c>
      <c r="X1574" s="762">
        <f t="shared" si="2890"/>
        <v>10</v>
      </c>
      <c r="Y1574" s="70">
        <f t="shared" ref="Y1574:AA1574" si="2912">IF(ISBLANK($A1574),"",sum(AH1574,AN1574,AT1574,AZ1574,BF1574,BL1574,BR1574,BX1574,CD1574,CJ1574,CP1574,CV1574,DB1574,DH1574,DN1574,DT1574,DZ1574,EF1574,EL1574,ER1574,EX1574))</f>
        <v>4</v>
      </c>
      <c r="Z1574" s="70">
        <f t="shared" si="2912"/>
        <v>3</v>
      </c>
      <c r="AA1574" s="70">
        <f t="shared" si="2912"/>
        <v>0</v>
      </c>
      <c r="AB1574" s="71">
        <f t="shared" si="2892"/>
        <v>7</v>
      </c>
      <c r="AC1574" s="763">
        <f t="shared" si="2893"/>
        <v>0.4</v>
      </c>
      <c r="AD1574" s="764" t="str">
        <f t="shared" si="2894"/>
        <v>20+</v>
      </c>
      <c r="AE1574" s="67"/>
      <c r="AF1574" s="67"/>
      <c r="AG1574" s="67"/>
      <c r="AH1574" s="67"/>
      <c r="AI1574" s="67"/>
      <c r="AJ1574" s="67"/>
      <c r="AK1574" s="67"/>
      <c r="AL1574" s="770">
        <v>2.0</v>
      </c>
      <c r="AM1574" s="757"/>
      <c r="AN1574" s="74">
        <v>1.0</v>
      </c>
      <c r="AO1574" s="757"/>
      <c r="AP1574" s="757"/>
      <c r="AQ1574" s="757"/>
      <c r="AR1574" s="757"/>
      <c r="AS1574" s="757"/>
      <c r="AT1574" s="757"/>
      <c r="AU1574" s="757"/>
      <c r="AV1574" s="757"/>
      <c r="AW1574" s="74">
        <v>1.0</v>
      </c>
      <c r="AX1574" s="74">
        <v>1.0</v>
      </c>
      <c r="AY1574" s="757"/>
      <c r="AZ1574" s="757"/>
      <c r="BA1574" s="757"/>
      <c r="BB1574" s="757"/>
      <c r="BC1574" s="74">
        <v>3.0</v>
      </c>
      <c r="BD1574" s="757"/>
      <c r="BE1574" s="757"/>
      <c r="BF1574" s="74">
        <v>2.0</v>
      </c>
      <c r="BG1574" s="74">
        <v>1.0</v>
      </c>
      <c r="BH1574" s="757"/>
      <c r="BI1574" s="757"/>
      <c r="BJ1574" s="74">
        <v>1.0</v>
      </c>
      <c r="BK1574" s="757"/>
      <c r="BL1574" s="757"/>
      <c r="BM1574" s="74">
        <v>2.0</v>
      </c>
      <c r="BN1574" s="757"/>
      <c r="BO1574" s="74">
        <v>2.0</v>
      </c>
      <c r="BP1574" s="757"/>
      <c r="BQ1574" s="757"/>
      <c r="BR1574" s="757"/>
      <c r="BS1574" s="757"/>
      <c r="BT1574" s="757"/>
      <c r="BU1574" s="757"/>
      <c r="BV1574" s="757"/>
      <c r="BW1574" s="757"/>
      <c r="BX1574" s="757"/>
      <c r="BY1574" s="757"/>
      <c r="BZ1574" s="757"/>
      <c r="CA1574" s="757"/>
      <c r="CB1574" s="757"/>
      <c r="CC1574" s="757"/>
      <c r="CD1574" s="757"/>
      <c r="CE1574" s="757"/>
      <c r="CF1574" s="757"/>
      <c r="CG1574" s="757"/>
      <c r="CH1574" s="757"/>
      <c r="CI1574" s="757"/>
      <c r="CJ1574" s="74">
        <v>1.0</v>
      </c>
      <c r="CK1574" s="757"/>
      <c r="CL1574" s="757"/>
      <c r="CM1574" s="757"/>
      <c r="CN1574" s="757"/>
      <c r="CO1574" s="757"/>
      <c r="CP1574" s="757"/>
      <c r="CQ1574" s="757"/>
      <c r="CR1574" s="757"/>
      <c r="CS1574" s="757"/>
      <c r="CT1574" s="757"/>
      <c r="CU1574" s="757"/>
      <c r="CV1574" s="757"/>
      <c r="CW1574" s="757"/>
      <c r="CX1574" s="757"/>
      <c r="CY1574" s="757"/>
      <c r="CZ1574" s="757"/>
      <c r="DA1574" s="757"/>
      <c r="DB1574" s="757"/>
      <c r="DC1574" s="757"/>
      <c r="DD1574" s="757"/>
      <c r="DE1574" s="757"/>
      <c r="DF1574" s="757"/>
      <c r="DG1574" s="757"/>
      <c r="DH1574" s="757"/>
      <c r="DI1574" s="757"/>
      <c r="DJ1574" s="757"/>
      <c r="DK1574" s="757"/>
      <c r="DL1574" s="757"/>
      <c r="DM1574" s="757"/>
      <c r="DN1574" s="757"/>
      <c r="DO1574" s="757"/>
      <c r="DP1574" s="757"/>
      <c r="DQ1574" s="757"/>
      <c r="DR1574" s="757"/>
      <c r="DS1574" s="757"/>
      <c r="DT1574" s="757"/>
      <c r="DU1574" s="757"/>
      <c r="DV1574" s="757"/>
      <c r="DW1574" s="757"/>
      <c r="DX1574" s="757"/>
      <c r="DY1574" s="757"/>
      <c r="DZ1574" s="757"/>
      <c r="EA1574" s="757"/>
      <c r="EB1574" s="757"/>
      <c r="EC1574" s="757"/>
      <c r="ED1574" s="757"/>
      <c r="EE1574" s="757"/>
      <c r="EF1574" s="757"/>
      <c r="EG1574" s="757"/>
      <c r="EH1574" s="757"/>
      <c r="EI1574" s="757"/>
      <c r="EJ1574" s="757"/>
      <c r="EK1574" s="757"/>
      <c r="EL1574" s="757"/>
      <c r="EM1574" s="757"/>
      <c r="EN1574" s="757"/>
      <c r="EO1574" s="757"/>
      <c r="EP1574" s="757"/>
      <c r="EQ1574" s="757"/>
      <c r="ER1574" s="757"/>
      <c r="ES1574" s="757"/>
      <c r="ET1574" s="757"/>
      <c r="EU1574" s="757"/>
      <c r="EV1574" s="757"/>
      <c r="EW1574" s="757"/>
      <c r="EX1574" s="757"/>
      <c r="EY1574" s="757"/>
      <c r="EZ1574" s="757"/>
      <c r="FA1574" s="757" t="s">
        <v>5928</v>
      </c>
      <c r="FB1574" s="757"/>
      <c r="FC1574" s="757"/>
      <c r="FD1574" s="757"/>
    </row>
    <row r="1575">
      <c r="A1575" s="765" t="s">
        <v>5929</v>
      </c>
      <c r="B1575" s="772" t="s">
        <v>5930</v>
      </c>
      <c r="C1575" s="767" t="s">
        <v>82</v>
      </c>
      <c r="D1575" s="768" t="s">
        <v>18</v>
      </c>
      <c r="E1575" s="768" t="s">
        <v>12</v>
      </c>
      <c r="F1575" s="67"/>
      <c r="G1575" s="765" t="s">
        <v>5931</v>
      </c>
      <c r="H1575" s="765" t="s">
        <v>5888</v>
      </c>
      <c r="I1575" s="768" t="s">
        <v>13</v>
      </c>
      <c r="J1575" s="768" t="s">
        <v>13</v>
      </c>
      <c r="K1575" s="768" t="s">
        <v>5884</v>
      </c>
      <c r="L1575" s="765" t="s">
        <v>709</v>
      </c>
      <c r="M1575" s="768" t="s">
        <v>50</v>
      </c>
      <c r="N1575" s="769">
        <v>42684.0</v>
      </c>
      <c r="O1575" s="769">
        <v>42684.0</v>
      </c>
      <c r="P1575" s="67"/>
      <c r="Q1575" s="203"/>
      <c r="R1575" s="203"/>
      <c r="S1575" s="67"/>
      <c r="T1575" s="760">
        <f t="shared" si="2888"/>
        <v>839</v>
      </c>
      <c r="U1575" s="761">
        <f t="shared" ref="U1575:W1575" si="2913">IF(ISBLANK($A1575),"",sum(AE1575,AK1575,AQ1575,AW1575,BC1575,BI1575,BO1575,BU1575,CA1575,CG1575,CM1575,CS1575,CY1575,DE1575,DK1575,DQ1575,DW1575,EC1575,EI1575,EO1575,EU1575))</f>
        <v>12</v>
      </c>
      <c r="V1575" s="761">
        <f t="shared" si="2913"/>
        <v>3</v>
      </c>
      <c r="W1575" s="761">
        <f t="shared" si="2913"/>
        <v>0</v>
      </c>
      <c r="X1575" s="762">
        <f t="shared" si="2890"/>
        <v>15</v>
      </c>
      <c r="Y1575" s="70">
        <f t="shared" ref="Y1575:AA1575" si="2914">IF(ISBLANK($A1575),"",sum(AH1575,AN1575,AT1575,AZ1575,BF1575,BL1575,BR1575,BX1575,CD1575,CJ1575,CP1575,CV1575,DB1575,DH1575,DN1575,DT1575,DZ1575,EF1575,EL1575,ER1575,EX1575))</f>
        <v>12</v>
      </c>
      <c r="Z1575" s="70">
        <f t="shared" si="2914"/>
        <v>6</v>
      </c>
      <c r="AA1575" s="70">
        <f t="shared" si="2914"/>
        <v>0</v>
      </c>
      <c r="AB1575" s="71">
        <f t="shared" si="2892"/>
        <v>18</v>
      </c>
      <c r="AC1575" s="763">
        <f t="shared" si="2893"/>
        <v>0.8</v>
      </c>
      <c r="AD1575" s="764" t="str">
        <f t="shared" si="2894"/>
        <v>20+</v>
      </c>
      <c r="AE1575" s="770">
        <v>3.0</v>
      </c>
      <c r="AF1575" s="67"/>
      <c r="AG1575" s="67"/>
      <c r="AH1575" s="770">
        <v>2.0</v>
      </c>
      <c r="AI1575" s="67"/>
      <c r="AJ1575" s="67"/>
      <c r="AK1575" s="67"/>
      <c r="AL1575" s="67"/>
      <c r="AM1575" s="757"/>
      <c r="AN1575" s="757"/>
      <c r="AO1575" s="757"/>
      <c r="AP1575" s="757"/>
      <c r="AQ1575" s="74">
        <v>2.0</v>
      </c>
      <c r="AR1575" s="74">
        <v>3.0</v>
      </c>
      <c r="AS1575" s="757"/>
      <c r="AT1575" s="74">
        <v>3.0</v>
      </c>
      <c r="AU1575" s="757"/>
      <c r="AV1575" s="757"/>
      <c r="AW1575" s="74">
        <v>4.0</v>
      </c>
      <c r="AX1575" s="757"/>
      <c r="AY1575" s="757"/>
      <c r="AZ1575" s="757"/>
      <c r="BA1575" s="74">
        <v>2.0</v>
      </c>
      <c r="BB1575" s="757"/>
      <c r="BC1575" s="74">
        <v>3.0</v>
      </c>
      <c r="BD1575" s="757"/>
      <c r="BE1575" s="757"/>
      <c r="BF1575" s="74">
        <v>3.0</v>
      </c>
      <c r="BG1575" s="74">
        <v>2.0</v>
      </c>
      <c r="BH1575" s="757"/>
      <c r="BI1575" s="757"/>
      <c r="BJ1575" s="757"/>
      <c r="BK1575" s="757"/>
      <c r="BL1575" s="74">
        <v>4.0</v>
      </c>
      <c r="BM1575" s="74">
        <v>1.0</v>
      </c>
      <c r="BN1575" s="757"/>
      <c r="BO1575" s="757"/>
      <c r="BP1575" s="757"/>
      <c r="BQ1575" s="757"/>
      <c r="BR1575" s="757"/>
      <c r="BS1575" s="74">
        <v>1.0</v>
      </c>
      <c r="BT1575" s="757"/>
      <c r="BU1575" s="757"/>
      <c r="BV1575" s="757"/>
      <c r="BW1575" s="757"/>
      <c r="BX1575" s="757"/>
      <c r="BY1575" s="757"/>
      <c r="BZ1575" s="757"/>
      <c r="CA1575" s="757"/>
      <c r="CB1575" s="757"/>
      <c r="CC1575" s="757"/>
      <c r="CD1575" s="757"/>
      <c r="CE1575" s="757"/>
      <c r="CF1575" s="757"/>
      <c r="CG1575" s="757"/>
      <c r="CH1575" s="757"/>
      <c r="CI1575" s="757"/>
      <c r="CJ1575" s="757"/>
      <c r="CK1575" s="757"/>
      <c r="CL1575" s="757"/>
      <c r="CM1575" s="757"/>
      <c r="CN1575" s="757"/>
      <c r="CO1575" s="757"/>
      <c r="CP1575" s="757"/>
      <c r="CQ1575" s="757"/>
      <c r="CR1575" s="757"/>
      <c r="CS1575" s="757"/>
      <c r="CT1575" s="757"/>
      <c r="CU1575" s="757"/>
      <c r="CV1575" s="757"/>
      <c r="CW1575" s="757"/>
      <c r="CX1575" s="757"/>
      <c r="CY1575" s="757"/>
      <c r="CZ1575" s="757"/>
      <c r="DA1575" s="757"/>
      <c r="DB1575" s="757"/>
      <c r="DC1575" s="757"/>
      <c r="DD1575" s="757"/>
      <c r="DE1575" s="757"/>
      <c r="DF1575" s="757"/>
      <c r="DG1575" s="757"/>
      <c r="DH1575" s="757"/>
      <c r="DI1575" s="757"/>
      <c r="DJ1575" s="757"/>
      <c r="DK1575" s="757"/>
      <c r="DL1575" s="757"/>
      <c r="DM1575" s="757"/>
      <c r="DN1575" s="757"/>
      <c r="DO1575" s="757"/>
      <c r="DP1575" s="757"/>
      <c r="DQ1575" s="757"/>
      <c r="DR1575" s="757"/>
      <c r="DS1575" s="757"/>
      <c r="DT1575" s="757"/>
      <c r="DU1575" s="757"/>
      <c r="DV1575" s="757"/>
      <c r="DW1575" s="757"/>
      <c r="DX1575" s="757"/>
      <c r="DY1575" s="757"/>
      <c r="DZ1575" s="757"/>
      <c r="EA1575" s="757"/>
      <c r="EB1575" s="757"/>
      <c r="EC1575" s="757"/>
      <c r="ED1575" s="757"/>
      <c r="EE1575" s="757"/>
      <c r="EF1575" s="757"/>
      <c r="EG1575" s="757"/>
      <c r="EH1575" s="757"/>
      <c r="EI1575" s="757"/>
      <c r="EJ1575" s="757"/>
      <c r="EK1575" s="757"/>
      <c r="EL1575" s="757"/>
      <c r="EM1575" s="757"/>
      <c r="EN1575" s="757"/>
      <c r="EO1575" s="757"/>
      <c r="EP1575" s="757"/>
      <c r="EQ1575" s="757"/>
      <c r="ER1575" s="757"/>
      <c r="ES1575" s="757"/>
      <c r="ET1575" s="757"/>
      <c r="EU1575" s="757"/>
      <c r="EV1575" s="757"/>
      <c r="EW1575" s="757"/>
      <c r="EX1575" s="757"/>
      <c r="EY1575" s="757"/>
      <c r="EZ1575" s="757"/>
      <c r="FA1575" s="757" t="s">
        <v>5932</v>
      </c>
      <c r="FB1575" s="757"/>
      <c r="FC1575" s="757"/>
      <c r="FD1575" s="757"/>
    </row>
    <row r="1576">
      <c r="A1576" s="765" t="s">
        <v>5933</v>
      </c>
      <c r="B1576" s="772" t="s">
        <v>3317</v>
      </c>
      <c r="C1576" s="767" t="s">
        <v>8</v>
      </c>
      <c r="D1576" s="768" t="s">
        <v>29</v>
      </c>
      <c r="E1576" s="768" t="s">
        <v>12</v>
      </c>
      <c r="F1576" s="67"/>
      <c r="G1576" s="765" t="s">
        <v>5934</v>
      </c>
      <c r="H1576" s="765" t="s">
        <v>1870</v>
      </c>
      <c r="I1576" s="768" t="s">
        <v>13</v>
      </c>
      <c r="J1576" s="768" t="s">
        <v>13</v>
      </c>
      <c r="K1576" s="768" t="s">
        <v>5884</v>
      </c>
      <c r="L1576" s="765" t="s">
        <v>738</v>
      </c>
      <c r="M1576" s="768" t="s">
        <v>88</v>
      </c>
      <c r="N1576" s="787">
        <v>42626.0</v>
      </c>
      <c r="O1576" s="769">
        <v>42626.0</v>
      </c>
      <c r="P1576" s="67"/>
      <c r="Q1576" s="203"/>
      <c r="R1576" s="203"/>
      <c r="S1576" s="67"/>
      <c r="T1576" s="760">
        <f t="shared" si="2888"/>
        <v>897</v>
      </c>
      <c r="U1576" s="761">
        <f t="shared" ref="U1576:W1576" si="2915">IF(ISBLANK($A1576),"",sum(AE1576,AK1576,AQ1576,AW1576,BC1576,BI1576,BO1576,BU1576,CA1576,CG1576,CM1576,CS1576,CY1576,DE1576,DK1576,DQ1576,DW1576,EC1576,EI1576,EO1576,EU1576))</f>
        <v>6</v>
      </c>
      <c r="V1576" s="761">
        <f t="shared" si="2915"/>
        <v>2</v>
      </c>
      <c r="W1576" s="761">
        <f t="shared" si="2915"/>
        <v>0</v>
      </c>
      <c r="X1576" s="762">
        <f t="shared" si="2890"/>
        <v>8</v>
      </c>
      <c r="Y1576" s="70">
        <f t="shared" ref="Y1576:AA1576" si="2916">IF(ISBLANK($A1576),"",sum(AH1576,AN1576,AT1576,AZ1576,BF1576,BL1576,BR1576,BX1576,CD1576,CJ1576,CP1576,CV1576,DB1576,DH1576,DN1576,DT1576,DZ1576,EF1576,EL1576,ER1576,EX1576))</f>
        <v>3</v>
      </c>
      <c r="Z1576" s="70">
        <f t="shared" si="2916"/>
        <v>2</v>
      </c>
      <c r="AA1576" s="70">
        <f t="shared" si="2916"/>
        <v>0</v>
      </c>
      <c r="AB1576" s="71">
        <f t="shared" si="2892"/>
        <v>5</v>
      </c>
      <c r="AC1576" s="763">
        <f t="shared" si="2893"/>
        <v>0.375</v>
      </c>
      <c r="AD1576" s="764" t="str">
        <f t="shared" si="2894"/>
        <v>20+</v>
      </c>
      <c r="AE1576" s="67"/>
      <c r="AF1576" s="67"/>
      <c r="AG1576" s="67"/>
      <c r="AH1576" s="67"/>
      <c r="AI1576" s="67"/>
      <c r="AJ1576" s="67"/>
      <c r="AK1576" s="770">
        <v>4.0</v>
      </c>
      <c r="AL1576" s="770">
        <v>1.0</v>
      </c>
      <c r="AM1576" s="757"/>
      <c r="AN1576" s="757"/>
      <c r="AO1576" s="757"/>
      <c r="AP1576" s="757"/>
      <c r="AQ1576" s="757"/>
      <c r="AR1576" s="757"/>
      <c r="AS1576" s="757"/>
      <c r="AT1576" s="74">
        <v>1.0</v>
      </c>
      <c r="AU1576" s="757"/>
      <c r="AV1576" s="757"/>
      <c r="AW1576" s="74">
        <v>1.0</v>
      </c>
      <c r="AX1576" s="757"/>
      <c r="AY1576" s="757"/>
      <c r="AZ1576" s="74">
        <v>1.0</v>
      </c>
      <c r="BA1576" s="757"/>
      <c r="BB1576" s="757"/>
      <c r="BC1576" s="74">
        <v>1.0</v>
      </c>
      <c r="BD1576" s="74">
        <v>1.0</v>
      </c>
      <c r="BE1576" s="757"/>
      <c r="BF1576" s="74">
        <v>1.0</v>
      </c>
      <c r="BG1576" s="74">
        <v>2.0</v>
      </c>
      <c r="BH1576" s="757"/>
      <c r="BI1576" s="757"/>
      <c r="BJ1576" s="757"/>
      <c r="BK1576" s="757"/>
      <c r="BL1576" s="757"/>
      <c r="BM1576" s="757"/>
      <c r="BN1576" s="757"/>
      <c r="BO1576" s="757"/>
      <c r="BP1576" s="757"/>
      <c r="BQ1576" s="757"/>
      <c r="BR1576" s="757"/>
      <c r="BS1576" s="757"/>
      <c r="BT1576" s="757"/>
      <c r="BU1576" s="757"/>
      <c r="BV1576" s="757"/>
      <c r="BW1576" s="757"/>
      <c r="BX1576" s="757"/>
      <c r="BY1576" s="757"/>
      <c r="BZ1576" s="757"/>
      <c r="CA1576" s="757"/>
      <c r="CB1576" s="757"/>
      <c r="CC1576" s="757"/>
      <c r="CD1576" s="757"/>
      <c r="CE1576" s="757"/>
      <c r="CF1576" s="757"/>
      <c r="CG1576" s="757"/>
      <c r="CH1576" s="757"/>
      <c r="CI1576" s="757"/>
      <c r="CJ1576" s="757"/>
      <c r="CK1576" s="757"/>
      <c r="CL1576" s="757"/>
      <c r="CM1576" s="757"/>
      <c r="CN1576" s="757"/>
      <c r="CO1576" s="757"/>
      <c r="CP1576" s="757"/>
      <c r="CQ1576" s="757"/>
      <c r="CR1576" s="757"/>
      <c r="CS1576" s="757"/>
      <c r="CT1576" s="757"/>
      <c r="CU1576" s="757"/>
      <c r="CV1576" s="757"/>
      <c r="CW1576" s="757"/>
      <c r="CX1576" s="757"/>
      <c r="CY1576" s="757"/>
      <c r="CZ1576" s="757"/>
      <c r="DA1576" s="757"/>
      <c r="DB1576" s="757"/>
      <c r="DC1576" s="757"/>
      <c r="DD1576" s="757"/>
      <c r="DE1576" s="757"/>
      <c r="DF1576" s="757"/>
      <c r="DG1576" s="757"/>
      <c r="DH1576" s="757"/>
      <c r="DI1576" s="757"/>
      <c r="DJ1576" s="757"/>
      <c r="DK1576" s="757"/>
      <c r="DL1576" s="757"/>
      <c r="DM1576" s="757"/>
      <c r="DN1576" s="757"/>
      <c r="DO1576" s="757"/>
      <c r="DP1576" s="757"/>
      <c r="DQ1576" s="757"/>
      <c r="DR1576" s="757"/>
      <c r="DS1576" s="757"/>
      <c r="DT1576" s="757"/>
      <c r="DU1576" s="757"/>
      <c r="DV1576" s="757"/>
      <c r="DW1576" s="757"/>
      <c r="DX1576" s="757"/>
      <c r="DY1576" s="757"/>
      <c r="DZ1576" s="757"/>
      <c r="EA1576" s="757"/>
      <c r="EB1576" s="757"/>
      <c r="EC1576" s="757"/>
      <c r="ED1576" s="757"/>
      <c r="EE1576" s="757"/>
      <c r="EF1576" s="757"/>
      <c r="EG1576" s="757"/>
      <c r="EH1576" s="757"/>
      <c r="EI1576" s="757"/>
      <c r="EJ1576" s="757"/>
      <c r="EK1576" s="757"/>
      <c r="EL1576" s="757"/>
      <c r="EM1576" s="757"/>
      <c r="EN1576" s="757"/>
      <c r="EO1576" s="757"/>
      <c r="EP1576" s="757"/>
      <c r="EQ1576" s="757"/>
      <c r="ER1576" s="757"/>
      <c r="ES1576" s="757"/>
      <c r="ET1576" s="757"/>
      <c r="EU1576" s="757"/>
      <c r="EV1576" s="757"/>
      <c r="EW1576" s="757"/>
      <c r="EX1576" s="757"/>
      <c r="EY1576" s="757"/>
      <c r="EZ1576" s="757"/>
      <c r="FA1576" s="757" t="s">
        <v>5935</v>
      </c>
      <c r="FB1576" s="757"/>
      <c r="FC1576" s="757"/>
      <c r="FD1576" s="757"/>
    </row>
    <row r="1577">
      <c r="A1577" s="757" t="s">
        <v>5936</v>
      </c>
      <c r="B1577" s="756" t="s">
        <v>2716</v>
      </c>
      <c r="C1577" s="65" t="s">
        <v>82</v>
      </c>
      <c r="D1577" s="64" t="s">
        <v>29</v>
      </c>
      <c r="E1577" s="64" t="s">
        <v>12</v>
      </c>
      <c r="F1577" s="757"/>
      <c r="G1577" s="757" t="s">
        <v>5937</v>
      </c>
      <c r="H1577" s="757" t="s">
        <v>5888</v>
      </c>
      <c r="I1577" s="64" t="s">
        <v>13</v>
      </c>
      <c r="J1577" s="64" t="s">
        <v>13</v>
      </c>
      <c r="K1577" s="64" t="s">
        <v>5884</v>
      </c>
      <c r="L1577" s="757" t="s">
        <v>5938</v>
      </c>
      <c r="M1577" s="64" t="s">
        <v>50</v>
      </c>
      <c r="N1577" s="758">
        <v>42661.0</v>
      </c>
      <c r="O1577" s="758">
        <v>42661.0</v>
      </c>
      <c r="P1577" s="757"/>
      <c r="Q1577" s="759"/>
      <c r="R1577" s="759"/>
      <c r="S1577" s="757"/>
      <c r="T1577" s="760">
        <f t="shared" si="2888"/>
        <v>862</v>
      </c>
      <c r="U1577" s="761">
        <f t="shared" ref="U1577:W1577" si="2917">IF(ISBLANK($A1577),"",sum(AE1577,AK1577,AQ1577,AW1577,BC1577,BI1577,BO1577,BU1577,CA1577,CG1577,CM1577,CS1577,CY1577,DE1577,DK1577,DQ1577,DW1577,EC1577,EI1577,EO1577,EU1577))</f>
        <v>5</v>
      </c>
      <c r="V1577" s="761">
        <f t="shared" si="2917"/>
        <v>9</v>
      </c>
      <c r="W1577" s="761">
        <f t="shared" si="2917"/>
        <v>0</v>
      </c>
      <c r="X1577" s="762">
        <f t="shared" si="2890"/>
        <v>14</v>
      </c>
      <c r="Y1577" s="70">
        <f t="shared" ref="Y1577:AA1577" si="2918">IF(ISBLANK($A1577),"",sum(AH1577,AN1577,AT1577,AZ1577,BF1577,BL1577,BR1577,BX1577,CD1577,CJ1577,CP1577,CV1577,DB1577,DH1577,DN1577,DT1577,DZ1577,EF1577,EL1577,ER1577,EX1577))</f>
        <v>3</v>
      </c>
      <c r="Z1577" s="70">
        <f t="shared" si="2918"/>
        <v>1</v>
      </c>
      <c r="AA1577" s="70">
        <f t="shared" si="2918"/>
        <v>0</v>
      </c>
      <c r="AB1577" s="71">
        <f t="shared" si="2892"/>
        <v>4</v>
      </c>
      <c r="AC1577" s="763">
        <f t="shared" si="2893"/>
        <v>0.2142857143</v>
      </c>
      <c r="AD1577" s="764" t="str">
        <f t="shared" si="2894"/>
        <v>20+</v>
      </c>
      <c r="AE1577" s="74">
        <v>1.0</v>
      </c>
      <c r="AF1577" s="74">
        <v>4.0</v>
      </c>
      <c r="AG1577" s="757"/>
      <c r="AH1577" s="757"/>
      <c r="AI1577" s="757"/>
      <c r="AJ1577" s="757"/>
      <c r="AK1577" s="74">
        <v>2.0</v>
      </c>
      <c r="AL1577" s="757"/>
      <c r="AM1577" s="757"/>
      <c r="AN1577" s="757"/>
      <c r="AO1577" s="757"/>
      <c r="AP1577" s="757"/>
      <c r="AQ1577" s="74">
        <v>2.0</v>
      </c>
      <c r="AR1577" s="74">
        <v>3.0</v>
      </c>
      <c r="AS1577" s="757"/>
      <c r="AT1577" s="757"/>
      <c r="AU1577" s="757"/>
      <c r="AV1577" s="757"/>
      <c r="AW1577" s="757"/>
      <c r="AX1577" s="74">
        <v>2.0</v>
      </c>
      <c r="AY1577" s="757"/>
      <c r="AZ1577" s="74">
        <v>2.0</v>
      </c>
      <c r="BA1577" s="757"/>
      <c r="BB1577" s="757"/>
      <c r="BC1577" s="757"/>
      <c r="BD1577" s="757"/>
      <c r="BE1577" s="757"/>
      <c r="BF1577" s="757"/>
      <c r="BG1577" s="74">
        <v>1.0</v>
      </c>
      <c r="BH1577" s="757"/>
      <c r="BI1577" s="757"/>
      <c r="BJ1577" s="757"/>
      <c r="BK1577" s="757"/>
      <c r="BL1577" s="74">
        <v>1.0</v>
      </c>
      <c r="BM1577" s="757"/>
      <c r="BN1577" s="757"/>
      <c r="BO1577" s="757"/>
      <c r="BP1577" s="757"/>
      <c r="BQ1577" s="757"/>
      <c r="BR1577" s="757"/>
      <c r="BS1577" s="757"/>
      <c r="BT1577" s="757"/>
      <c r="BU1577" s="757"/>
      <c r="BV1577" s="757"/>
      <c r="BW1577" s="757"/>
      <c r="BX1577" s="757"/>
      <c r="BY1577" s="757"/>
      <c r="BZ1577" s="757"/>
      <c r="CA1577" s="757"/>
      <c r="CB1577" s="757"/>
      <c r="CC1577" s="757"/>
      <c r="CD1577" s="757"/>
      <c r="CE1577" s="757"/>
      <c r="CF1577" s="757"/>
      <c r="CG1577" s="757"/>
      <c r="CH1577" s="757"/>
      <c r="CI1577" s="757"/>
      <c r="CJ1577" s="757"/>
      <c r="CK1577" s="757"/>
      <c r="CL1577" s="757"/>
      <c r="CM1577" s="757"/>
      <c r="CN1577" s="757"/>
      <c r="CO1577" s="757"/>
      <c r="CP1577" s="757"/>
      <c r="CQ1577" s="757"/>
      <c r="CR1577" s="757"/>
      <c r="CS1577" s="757"/>
      <c r="CT1577" s="757"/>
      <c r="CU1577" s="757"/>
      <c r="CV1577" s="757"/>
      <c r="CW1577" s="757"/>
      <c r="CX1577" s="757"/>
      <c r="CY1577" s="757"/>
      <c r="CZ1577" s="757"/>
      <c r="DA1577" s="757"/>
      <c r="DB1577" s="757"/>
      <c r="DC1577" s="757"/>
      <c r="DD1577" s="757"/>
      <c r="DE1577" s="757"/>
      <c r="DF1577" s="757"/>
      <c r="DG1577" s="757"/>
      <c r="DH1577" s="757"/>
      <c r="DI1577" s="757"/>
      <c r="DJ1577" s="757"/>
      <c r="DK1577" s="757"/>
      <c r="DL1577" s="757"/>
      <c r="DM1577" s="757"/>
      <c r="DN1577" s="757"/>
      <c r="DO1577" s="757"/>
      <c r="DP1577" s="757"/>
      <c r="DQ1577" s="757"/>
      <c r="DR1577" s="757"/>
      <c r="DS1577" s="757"/>
      <c r="DT1577" s="757"/>
      <c r="DU1577" s="757"/>
      <c r="DV1577" s="757"/>
      <c r="DW1577" s="757"/>
      <c r="DX1577" s="757"/>
      <c r="DY1577" s="757"/>
      <c r="DZ1577" s="757"/>
      <c r="EA1577" s="757"/>
      <c r="EB1577" s="757"/>
      <c r="EC1577" s="757"/>
      <c r="ED1577" s="757"/>
      <c r="EE1577" s="757"/>
      <c r="EF1577" s="757"/>
      <c r="EG1577" s="757"/>
      <c r="EH1577" s="757"/>
      <c r="EI1577" s="757"/>
      <c r="EJ1577" s="757"/>
      <c r="EK1577" s="757"/>
      <c r="EL1577" s="757"/>
      <c r="EM1577" s="757"/>
      <c r="EN1577" s="757"/>
      <c r="EO1577" s="757"/>
      <c r="EP1577" s="757"/>
      <c r="EQ1577" s="757"/>
      <c r="ER1577" s="757"/>
      <c r="ES1577" s="757"/>
      <c r="ET1577" s="757"/>
      <c r="EU1577" s="757"/>
      <c r="EV1577" s="757"/>
      <c r="EW1577" s="757"/>
      <c r="EX1577" s="757"/>
      <c r="EY1577" s="757"/>
      <c r="EZ1577" s="757"/>
      <c r="FA1577" s="757" t="s">
        <v>5939</v>
      </c>
      <c r="FB1577" s="757"/>
      <c r="FC1577" s="757"/>
      <c r="FD1577" s="757"/>
    </row>
    <row r="1578">
      <c r="A1578" s="757" t="s">
        <v>5940</v>
      </c>
      <c r="B1578" s="756" t="s">
        <v>5941</v>
      </c>
      <c r="C1578" s="65" t="s">
        <v>82</v>
      </c>
      <c r="D1578" s="64" t="s">
        <v>29</v>
      </c>
      <c r="E1578" s="64" t="s">
        <v>12</v>
      </c>
      <c r="F1578" s="757"/>
      <c r="G1578" s="757" t="s">
        <v>5942</v>
      </c>
      <c r="H1578" s="757" t="s">
        <v>5888</v>
      </c>
      <c r="I1578" s="64" t="s">
        <v>13</v>
      </c>
      <c r="J1578" s="64" t="s">
        <v>13</v>
      </c>
      <c r="K1578" s="64" t="s">
        <v>5884</v>
      </c>
      <c r="L1578" s="757" t="s">
        <v>327</v>
      </c>
      <c r="M1578" s="64" t="s">
        <v>85</v>
      </c>
      <c r="N1578" s="758">
        <v>42661.0</v>
      </c>
      <c r="O1578" s="758">
        <v>42661.0</v>
      </c>
      <c r="P1578" s="757"/>
      <c r="Q1578" s="759"/>
      <c r="R1578" s="759"/>
      <c r="S1578" s="757"/>
      <c r="T1578" s="760">
        <f t="shared" si="2888"/>
        <v>862</v>
      </c>
      <c r="U1578" s="761">
        <f t="shared" ref="U1578:W1578" si="2919">IF(ISBLANK($A1578),"",sum(AE1578,AK1578,AQ1578,AW1578,BC1578,BI1578,BO1578,BU1578,CA1578,CG1578,CM1578,CS1578,CY1578,DE1578,DK1578,DQ1578,DW1578,EC1578,EI1578,EO1578,EU1578))</f>
        <v>1</v>
      </c>
      <c r="V1578" s="761">
        <f t="shared" si="2919"/>
        <v>7</v>
      </c>
      <c r="W1578" s="761">
        <f t="shared" si="2919"/>
        <v>0</v>
      </c>
      <c r="X1578" s="762">
        <f t="shared" si="2890"/>
        <v>8</v>
      </c>
      <c r="Y1578" s="70">
        <f t="shared" ref="Y1578:AA1578" si="2920">IF(ISBLANK($A1578),"",sum(AH1578,AN1578,AT1578,AZ1578,BF1578,BL1578,BR1578,BX1578,CD1578,CJ1578,CP1578,CV1578,DB1578,DH1578,DN1578,DT1578,DZ1578,EF1578,EL1578,ER1578,EX1578))</f>
        <v>2</v>
      </c>
      <c r="Z1578" s="70">
        <f t="shared" si="2920"/>
        <v>1</v>
      </c>
      <c r="AA1578" s="70">
        <f t="shared" si="2920"/>
        <v>0</v>
      </c>
      <c r="AB1578" s="71">
        <f t="shared" si="2892"/>
        <v>3</v>
      </c>
      <c r="AC1578" s="763">
        <f t="shared" si="2893"/>
        <v>0.25</v>
      </c>
      <c r="AD1578" s="764" t="str">
        <f t="shared" si="2894"/>
        <v>20+</v>
      </c>
      <c r="AE1578" s="757"/>
      <c r="AF1578" s="74">
        <v>1.0</v>
      </c>
      <c r="AG1578" s="757"/>
      <c r="AH1578" s="757"/>
      <c r="AI1578" s="757"/>
      <c r="AJ1578" s="757"/>
      <c r="AK1578" s="74">
        <v>1.0</v>
      </c>
      <c r="AL1578" s="74">
        <v>1.0</v>
      </c>
      <c r="AM1578" s="757"/>
      <c r="AN1578" s="74">
        <v>1.0</v>
      </c>
      <c r="AO1578" s="757"/>
      <c r="AP1578" s="757"/>
      <c r="AQ1578" s="757"/>
      <c r="AR1578" s="74">
        <v>2.0</v>
      </c>
      <c r="AS1578" s="757"/>
      <c r="AT1578" s="757"/>
      <c r="AU1578" s="74">
        <v>1.0</v>
      </c>
      <c r="AV1578" s="757"/>
      <c r="AW1578" s="757"/>
      <c r="AX1578" s="74">
        <v>2.0</v>
      </c>
      <c r="AY1578" s="757"/>
      <c r="AZ1578" s="757"/>
      <c r="BA1578" s="757"/>
      <c r="BB1578" s="757"/>
      <c r="BC1578" s="757"/>
      <c r="BD1578" s="757"/>
      <c r="BE1578" s="757"/>
      <c r="BF1578" s="757"/>
      <c r="BG1578" s="757"/>
      <c r="BH1578" s="757"/>
      <c r="BI1578" s="757"/>
      <c r="BJ1578" s="74">
        <v>1.0</v>
      </c>
      <c r="BK1578" s="757"/>
      <c r="BL1578" s="757"/>
      <c r="BM1578" s="757"/>
      <c r="BN1578" s="757"/>
      <c r="BO1578" s="757"/>
      <c r="BP1578" s="757"/>
      <c r="BQ1578" s="757"/>
      <c r="BR1578" s="74">
        <v>1.0</v>
      </c>
      <c r="BS1578" s="757"/>
      <c r="BT1578" s="757"/>
      <c r="BU1578" s="757"/>
      <c r="BV1578" s="757"/>
      <c r="BW1578" s="757"/>
      <c r="BX1578" s="757"/>
      <c r="BY1578" s="757"/>
      <c r="BZ1578" s="757"/>
      <c r="CA1578" s="757"/>
      <c r="CB1578" s="757"/>
      <c r="CC1578" s="757"/>
      <c r="CD1578" s="757"/>
      <c r="CE1578" s="757"/>
      <c r="CF1578" s="757"/>
      <c r="CG1578" s="757"/>
      <c r="CH1578" s="757"/>
      <c r="CI1578" s="757"/>
      <c r="CJ1578" s="757"/>
      <c r="CK1578" s="757"/>
      <c r="CL1578" s="757"/>
      <c r="CM1578" s="757"/>
      <c r="CN1578" s="757"/>
      <c r="CO1578" s="757"/>
      <c r="CP1578" s="757"/>
      <c r="CQ1578" s="757"/>
      <c r="CR1578" s="757"/>
      <c r="CS1578" s="757"/>
      <c r="CT1578" s="757"/>
      <c r="CU1578" s="757"/>
      <c r="CV1578" s="757"/>
      <c r="CW1578" s="757"/>
      <c r="CX1578" s="757"/>
      <c r="CY1578" s="757"/>
      <c r="CZ1578" s="757"/>
      <c r="DA1578" s="757"/>
      <c r="DB1578" s="757"/>
      <c r="DC1578" s="757"/>
      <c r="DD1578" s="757"/>
      <c r="DE1578" s="757"/>
      <c r="DF1578" s="757"/>
      <c r="DG1578" s="757"/>
      <c r="DH1578" s="757"/>
      <c r="DI1578" s="757"/>
      <c r="DJ1578" s="757"/>
      <c r="DK1578" s="757"/>
      <c r="DL1578" s="757"/>
      <c r="DM1578" s="757"/>
      <c r="DN1578" s="757"/>
      <c r="DO1578" s="757"/>
      <c r="DP1578" s="757"/>
      <c r="DQ1578" s="757"/>
      <c r="DR1578" s="757"/>
      <c r="DS1578" s="757"/>
      <c r="DT1578" s="757"/>
      <c r="DU1578" s="757"/>
      <c r="DV1578" s="757"/>
      <c r="DW1578" s="757"/>
      <c r="DX1578" s="757"/>
      <c r="DY1578" s="757"/>
      <c r="DZ1578" s="757"/>
      <c r="EA1578" s="757"/>
      <c r="EB1578" s="757"/>
      <c r="EC1578" s="757"/>
      <c r="ED1578" s="757"/>
      <c r="EE1578" s="757"/>
      <c r="EF1578" s="757"/>
      <c r="EG1578" s="757"/>
      <c r="EH1578" s="757"/>
      <c r="EI1578" s="757"/>
      <c r="EJ1578" s="757"/>
      <c r="EK1578" s="757"/>
      <c r="EL1578" s="757"/>
      <c r="EM1578" s="757"/>
      <c r="EN1578" s="757"/>
      <c r="EO1578" s="757"/>
      <c r="EP1578" s="757"/>
      <c r="EQ1578" s="757"/>
      <c r="ER1578" s="757"/>
      <c r="ES1578" s="757"/>
      <c r="ET1578" s="757"/>
      <c r="EU1578" s="757"/>
      <c r="EV1578" s="757"/>
      <c r="EW1578" s="757"/>
      <c r="EX1578" s="757"/>
      <c r="EY1578" s="757"/>
      <c r="EZ1578" s="757"/>
      <c r="FA1578" s="757" t="s">
        <v>5943</v>
      </c>
      <c r="FB1578" s="757"/>
      <c r="FC1578" s="757"/>
      <c r="FD1578" s="757"/>
    </row>
    <row r="1579">
      <c r="A1579" s="757" t="s">
        <v>5944</v>
      </c>
      <c r="B1579" s="756" t="s">
        <v>729</v>
      </c>
      <c r="C1579" s="65" t="s">
        <v>82</v>
      </c>
      <c r="D1579" s="64" t="s">
        <v>29</v>
      </c>
      <c r="E1579" s="64" t="s">
        <v>12</v>
      </c>
      <c r="F1579" s="757"/>
      <c r="G1579" s="757" t="s">
        <v>5900</v>
      </c>
      <c r="H1579" s="757" t="s">
        <v>5888</v>
      </c>
      <c r="I1579" s="64" t="s">
        <v>13</v>
      </c>
      <c r="J1579" s="64" t="s">
        <v>13</v>
      </c>
      <c r="K1579" s="64" t="s">
        <v>5884</v>
      </c>
      <c r="L1579" s="757" t="s">
        <v>327</v>
      </c>
      <c r="M1579" s="64" t="s">
        <v>85</v>
      </c>
      <c r="N1579" s="758">
        <v>42683.0</v>
      </c>
      <c r="O1579" s="758">
        <v>42683.0</v>
      </c>
      <c r="P1579" s="757"/>
      <c r="Q1579" s="759"/>
      <c r="R1579" s="759"/>
      <c r="S1579" s="757"/>
      <c r="T1579" s="760">
        <f t="shared" si="2888"/>
        <v>840</v>
      </c>
      <c r="U1579" s="761">
        <f t="shared" ref="U1579:W1579" si="2921">IF(ISBLANK($A1579),"",sum(AE1579,AK1579,AQ1579,AW1579,BC1579,BI1579,BO1579,BU1579,CA1579,CG1579,CM1579,CS1579,CY1579,DE1579,DK1579,DQ1579,DW1579,EC1579,EI1579,EO1579,EU1579))</f>
        <v>1</v>
      </c>
      <c r="V1579" s="761">
        <f t="shared" si="2921"/>
        <v>0</v>
      </c>
      <c r="W1579" s="761">
        <f t="shared" si="2921"/>
        <v>0</v>
      </c>
      <c r="X1579" s="762">
        <f t="shared" si="2890"/>
        <v>1</v>
      </c>
      <c r="Y1579" s="70">
        <f t="shared" ref="Y1579:AA1579" si="2922">IF(ISBLANK($A1579),"",sum(AH1579,AN1579,AT1579,AZ1579,BF1579,BL1579,BR1579,BX1579,CD1579,CJ1579,CP1579,CV1579,DB1579,DH1579,DN1579,DT1579,DZ1579,EF1579,EL1579,ER1579,EX1579))</f>
        <v>0</v>
      </c>
      <c r="Z1579" s="70">
        <f t="shared" si="2922"/>
        <v>1</v>
      </c>
      <c r="AA1579" s="70">
        <f t="shared" si="2922"/>
        <v>0</v>
      </c>
      <c r="AB1579" s="71">
        <f t="shared" si="2892"/>
        <v>1</v>
      </c>
      <c r="AC1579" s="763">
        <f t="shared" si="2893"/>
        <v>0</v>
      </c>
      <c r="AD1579" s="764" t="str">
        <f t="shared" si="2894"/>
        <v>20+</v>
      </c>
      <c r="AE1579" s="74">
        <v>1.0</v>
      </c>
      <c r="AF1579" s="757"/>
      <c r="AG1579" s="757"/>
      <c r="AH1579" s="757"/>
      <c r="AI1579" s="74">
        <v>1.0</v>
      </c>
      <c r="AJ1579" s="757"/>
      <c r="AK1579" s="757"/>
      <c r="AL1579" s="757"/>
      <c r="AM1579" s="757"/>
      <c r="AN1579" s="757"/>
      <c r="AO1579" s="757"/>
      <c r="AP1579" s="757"/>
      <c r="AQ1579" s="757"/>
      <c r="AR1579" s="757"/>
      <c r="AS1579" s="757"/>
      <c r="AT1579" s="757"/>
      <c r="AU1579" s="757"/>
      <c r="AV1579" s="757"/>
      <c r="AW1579" s="757"/>
      <c r="AX1579" s="757"/>
      <c r="AY1579" s="757"/>
      <c r="AZ1579" s="757"/>
      <c r="BA1579" s="757"/>
      <c r="BB1579" s="757"/>
      <c r="BC1579" s="757"/>
      <c r="BD1579" s="757"/>
      <c r="BE1579" s="757"/>
      <c r="BF1579" s="757"/>
      <c r="BG1579" s="757"/>
      <c r="BH1579" s="757"/>
      <c r="BI1579" s="757"/>
      <c r="BJ1579" s="757"/>
      <c r="BK1579" s="757"/>
      <c r="BL1579" s="757"/>
      <c r="BM1579" s="757"/>
      <c r="BN1579" s="757"/>
      <c r="BO1579" s="757"/>
      <c r="BP1579" s="757"/>
      <c r="BQ1579" s="757"/>
      <c r="BR1579" s="757"/>
      <c r="BS1579" s="757"/>
      <c r="BT1579" s="757"/>
      <c r="BU1579" s="757"/>
      <c r="BV1579" s="757"/>
      <c r="BW1579" s="757"/>
      <c r="BX1579" s="757"/>
      <c r="BY1579" s="757"/>
      <c r="BZ1579" s="757"/>
      <c r="CA1579" s="757"/>
      <c r="CB1579" s="757"/>
      <c r="CC1579" s="757"/>
      <c r="CD1579" s="757"/>
      <c r="CE1579" s="757"/>
      <c r="CF1579" s="757"/>
      <c r="CG1579" s="757"/>
      <c r="CH1579" s="757"/>
      <c r="CI1579" s="757"/>
      <c r="CJ1579" s="757"/>
      <c r="CK1579" s="757"/>
      <c r="CL1579" s="757"/>
      <c r="CM1579" s="757"/>
      <c r="CN1579" s="757"/>
      <c r="CO1579" s="757"/>
      <c r="CP1579" s="757"/>
      <c r="CQ1579" s="757"/>
      <c r="CR1579" s="757"/>
      <c r="CS1579" s="757"/>
      <c r="CT1579" s="757"/>
      <c r="CU1579" s="757"/>
      <c r="CV1579" s="757"/>
      <c r="CW1579" s="757"/>
      <c r="CX1579" s="757"/>
      <c r="CY1579" s="757"/>
      <c r="CZ1579" s="757"/>
      <c r="DA1579" s="757"/>
      <c r="DB1579" s="757"/>
      <c r="DC1579" s="757"/>
      <c r="DD1579" s="757"/>
      <c r="DE1579" s="757"/>
      <c r="DF1579" s="757"/>
      <c r="DG1579" s="757"/>
      <c r="DH1579" s="757"/>
      <c r="DI1579" s="757"/>
      <c r="DJ1579" s="757"/>
      <c r="DK1579" s="757"/>
      <c r="DL1579" s="757"/>
      <c r="DM1579" s="757"/>
      <c r="DN1579" s="757"/>
      <c r="DO1579" s="757"/>
      <c r="DP1579" s="757"/>
      <c r="DQ1579" s="757"/>
      <c r="DR1579" s="757"/>
      <c r="DS1579" s="757"/>
      <c r="DT1579" s="757"/>
      <c r="DU1579" s="757"/>
      <c r="DV1579" s="757"/>
      <c r="DW1579" s="757"/>
      <c r="DX1579" s="757"/>
      <c r="DY1579" s="757"/>
      <c r="DZ1579" s="757"/>
      <c r="EA1579" s="757"/>
      <c r="EB1579" s="757"/>
      <c r="EC1579" s="757"/>
      <c r="ED1579" s="757"/>
      <c r="EE1579" s="757"/>
      <c r="EF1579" s="757"/>
      <c r="EG1579" s="757"/>
      <c r="EH1579" s="757"/>
      <c r="EI1579" s="757"/>
      <c r="EJ1579" s="757"/>
      <c r="EK1579" s="757"/>
      <c r="EL1579" s="757"/>
      <c r="EM1579" s="757"/>
      <c r="EN1579" s="757"/>
      <c r="EO1579" s="757"/>
      <c r="EP1579" s="757"/>
      <c r="EQ1579" s="757"/>
      <c r="ER1579" s="757"/>
      <c r="ES1579" s="757"/>
      <c r="ET1579" s="757"/>
      <c r="EU1579" s="757"/>
      <c r="EV1579" s="757"/>
      <c r="EW1579" s="757"/>
      <c r="EX1579" s="757"/>
      <c r="EY1579" s="757"/>
      <c r="EZ1579" s="757"/>
      <c r="FA1579" s="757" t="s">
        <v>5945</v>
      </c>
      <c r="FB1579" s="757"/>
      <c r="FC1579" s="757"/>
      <c r="FD1579" s="757"/>
    </row>
    <row r="1580">
      <c r="A1580" s="757" t="s">
        <v>5946</v>
      </c>
      <c r="B1580" s="757" t="s">
        <v>5947</v>
      </c>
      <c r="C1580" s="65" t="s">
        <v>8</v>
      </c>
      <c r="D1580" s="64" t="s">
        <v>10</v>
      </c>
      <c r="E1580" s="757"/>
      <c r="F1580" s="757"/>
      <c r="G1580" s="757" t="s">
        <v>5948</v>
      </c>
      <c r="H1580" s="757" t="s">
        <v>1823</v>
      </c>
      <c r="I1580" s="64" t="s">
        <v>13</v>
      </c>
      <c r="J1580" s="64" t="s">
        <v>13</v>
      </c>
      <c r="K1580" s="64" t="s">
        <v>26</v>
      </c>
      <c r="L1580" s="757" t="s">
        <v>273</v>
      </c>
      <c r="M1580" s="64" t="s">
        <v>50</v>
      </c>
      <c r="N1580" s="758">
        <v>42614.0</v>
      </c>
      <c r="O1580" s="758">
        <v>42614.0</v>
      </c>
      <c r="P1580" s="757"/>
      <c r="Q1580" s="759"/>
      <c r="R1580" s="759"/>
      <c r="S1580" s="757"/>
      <c r="T1580" s="390">
        <f t="shared" si="2888"/>
        <v>909</v>
      </c>
      <c r="U1580" s="70">
        <f t="shared" ref="U1580:W1580" si="2923">IF(ISBLANK($A1580),"",sum(AE1580,AK1580,AQ1580,AW1580,BC1580,BI1580,BO1580,BU1580,CA1580,CG1580,CM1580,CS1580,CY1580,DE1580,DK1580,DQ1580,DW1580,EC1580,EI1580,EO1580,EU1580))</f>
        <v>7</v>
      </c>
      <c r="V1580" s="70">
        <f t="shared" si="2923"/>
        <v>1</v>
      </c>
      <c r="W1580" s="70">
        <f t="shared" si="2923"/>
        <v>0</v>
      </c>
      <c r="X1580" s="71">
        <f t="shared" si="2890"/>
        <v>8</v>
      </c>
      <c r="Y1580" s="70">
        <f t="shared" ref="Y1580:AA1580" si="2924">IF(ISBLANK($A1580),"",sum(AH1580,AN1580,AT1580,AZ1580,BF1580,BL1580,BR1580,BX1580,CD1580,CJ1580,CP1580,CV1580,DB1580,DH1580,DN1580,DT1580,DZ1580,EF1580,EL1580,ER1580,EX1580))</f>
        <v>0</v>
      </c>
      <c r="Z1580" s="70">
        <f t="shared" si="2924"/>
        <v>0</v>
      </c>
      <c r="AA1580" s="70">
        <f t="shared" si="2924"/>
        <v>0</v>
      </c>
      <c r="AB1580" s="71">
        <f t="shared" si="2892"/>
        <v>0</v>
      </c>
      <c r="AC1580" s="763">
        <f t="shared" si="2893"/>
        <v>0</v>
      </c>
      <c r="AD1580" s="764" t="str">
        <f t="shared" ref="AD1580:AD1609" si="2927">IF( (TODAY()-N1580)/7 &lt; 1,"1", IF( N1580="" , "", IF( (TODAY()-N1580)/7 &gt; 20 , "20+", (TODAY()-N1580)/7 )))</f>
        <v>20+</v>
      </c>
      <c r="AE1580" s="74">
        <v>0.0</v>
      </c>
      <c r="AF1580" s="757"/>
      <c r="AG1580" s="757"/>
      <c r="AH1580" s="757"/>
      <c r="AI1580" s="757"/>
      <c r="AJ1580" s="757"/>
      <c r="AK1580" s="74">
        <v>3.0</v>
      </c>
      <c r="AL1580" s="74">
        <v>1.0</v>
      </c>
      <c r="AM1580" s="757"/>
      <c r="AN1580" s="757"/>
      <c r="AO1580" s="757"/>
      <c r="AP1580" s="757"/>
      <c r="AQ1580" s="74">
        <v>1.0</v>
      </c>
      <c r="AR1580" s="74">
        <v>0.0</v>
      </c>
      <c r="AS1580" s="757"/>
      <c r="AT1580" s="757"/>
      <c r="AU1580" s="757"/>
      <c r="AV1580" s="757"/>
      <c r="AW1580" s="757"/>
      <c r="AX1580" s="757"/>
      <c r="AY1580" s="757"/>
      <c r="AZ1580" s="757"/>
      <c r="BA1580" s="757"/>
      <c r="BB1580" s="757"/>
      <c r="BC1580" s="74">
        <v>3.0</v>
      </c>
      <c r="BD1580" s="757"/>
      <c r="BE1580" s="757"/>
      <c r="BF1580" s="757"/>
      <c r="BG1580" s="757"/>
      <c r="BH1580" s="757"/>
      <c r="BI1580" s="757"/>
      <c r="BJ1580" s="757"/>
      <c r="BK1580" s="757"/>
      <c r="BL1580" s="757"/>
      <c r="BM1580" s="757"/>
      <c r="BN1580" s="757"/>
      <c r="BO1580" s="757"/>
      <c r="BP1580" s="757"/>
      <c r="BQ1580" s="757"/>
      <c r="BR1580" s="757"/>
      <c r="BS1580" s="757"/>
      <c r="BT1580" s="757"/>
      <c r="BU1580" s="757"/>
      <c r="BV1580" s="757"/>
      <c r="BW1580" s="757"/>
      <c r="BX1580" s="757"/>
      <c r="BY1580" s="757"/>
      <c r="BZ1580" s="757"/>
      <c r="CA1580" s="757"/>
      <c r="CB1580" s="757"/>
      <c r="CC1580" s="757"/>
      <c r="CD1580" s="757"/>
      <c r="CE1580" s="757"/>
      <c r="CF1580" s="757"/>
      <c r="CG1580" s="757"/>
      <c r="CH1580" s="757"/>
      <c r="CI1580" s="757"/>
      <c r="CJ1580" s="757"/>
      <c r="CK1580" s="757"/>
      <c r="CL1580" s="757"/>
      <c r="CM1580" s="757"/>
      <c r="CN1580" s="757"/>
      <c r="CO1580" s="757"/>
      <c r="CP1580" s="757"/>
      <c r="CQ1580" s="757"/>
      <c r="CR1580" s="757"/>
      <c r="CS1580" s="757"/>
      <c r="CT1580" s="757"/>
      <c r="CU1580" s="757"/>
      <c r="CV1580" s="757"/>
      <c r="CW1580" s="757"/>
      <c r="CX1580" s="757"/>
      <c r="CY1580" s="757"/>
      <c r="CZ1580" s="757"/>
      <c r="DA1580" s="757"/>
      <c r="DB1580" s="757"/>
      <c r="DC1580" s="757"/>
      <c r="DD1580" s="757"/>
      <c r="DE1580" s="757"/>
      <c r="DF1580" s="757"/>
      <c r="DG1580" s="757"/>
      <c r="DH1580" s="757"/>
      <c r="DI1580" s="757"/>
      <c r="DJ1580" s="757"/>
      <c r="DK1580" s="757"/>
      <c r="DL1580" s="757"/>
      <c r="DM1580" s="757"/>
      <c r="DN1580" s="757"/>
      <c r="DO1580" s="757"/>
      <c r="DP1580" s="757"/>
      <c r="DQ1580" s="757"/>
      <c r="DR1580" s="757"/>
      <c r="DS1580" s="757"/>
      <c r="DT1580" s="757"/>
      <c r="DU1580" s="757"/>
      <c r="DV1580" s="757"/>
      <c r="DW1580" s="757"/>
      <c r="DX1580" s="757"/>
      <c r="DY1580" s="757"/>
      <c r="DZ1580" s="757"/>
      <c r="EA1580" s="757"/>
      <c r="EB1580" s="757"/>
      <c r="EC1580" s="757"/>
      <c r="ED1580" s="757"/>
      <c r="EE1580" s="757"/>
      <c r="EF1580" s="757"/>
      <c r="EG1580" s="757"/>
      <c r="EH1580" s="757"/>
      <c r="EI1580" s="757"/>
      <c r="EJ1580" s="757"/>
      <c r="EK1580" s="757"/>
      <c r="EL1580" s="757"/>
      <c r="EM1580" s="757"/>
      <c r="EN1580" s="757"/>
      <c r="EO1580" s="757"/>
      <c r="EP1580" s="757"/>
      <c r="EQ1580" s="757"/>
      <c r="ER1580" s="757"/>
      <c r="ES1580" s="757"/>
      <c r="ET1580" s="757"/>
      <c r="EU1580" s="757"/>
      <c r="EV1580" s="757"/>
      <c r="EW1580" s="757"/>
      <c r="EX1580" s="757"/>
      <c r="EY1580" s="757"/>
      <c r="EZ1580" s="757"/>
      <c r="FA1580" s="757" t="s">
        <v>5949</v>
      </c>
      <c r="FB1580" s="757"/>
      <c r="FC1580" s="757"/>
      <c r="FD1580" s="757"/>
    </row>
    <row r="1581">
      <c r="A1581" s="757" t="s">
        <v>5950</v>
      </c>
      <c r="B1581" s="757" t="s">
        <v>5951</v>
      </c>
      <c r="C1581" s="65" t="s">
        <v>70</v>
      </c>
      <c r="D1581" s="64" t="s">
        <v>10</v>
      </c>
      <c r="E1581" s="757"/>
      <c r="F1581" s="757"/>
      <c r="G1581" s="757" t="s">
        <v>5952</v>
      </c>
      <c r="H1581" s="757" t="s">
        <v>5509</v>
      </c>
      <c r="I1581" s="64" t="s">
        <v>13</v>
      </c>
      <c r="J1581" s="64" t="s">
        <v>13</v>
      </c>
      <c r="K1581" s="64" t="s">
        <v>26</v>
      </c>
      <c r="L1581" s="757" t="s">
        <v>4376</v>
      </c>
      <c r="M1581" s="64" t="s">
        <v>121</v>
      </c>
      <c r="N1581" s="758">
        <v>42649.0</v>
      </c>
      <c r="O1581" s="758">
        <v>42649.0</v>
      </c>
      <c r="P1581" s="757"/>
      <c r="Q1581" s="759"/>
      <c r="R1581" s="759"/>
      <c r="S1581" s="757"/>
      <c r="T1581" s="390">
        <f t="shared" si="2888"/>
        <v>874</v>
      </c>
      <c r="U1581" s="70">
        <f t="shared" ref="U1581:W1581" si="2925">IF(ISBLANK($A1581),"",sum(AE1581,AK1581,AQ1581,AW1581,BC1581,BI1581,BO1581,BU1581,CA1581,CG1581,CM1581,CS1581,CY1581,DE1581,DK1581,DQ1581,DW1581,EC1581,EI1581,EO1581,EU1581))</f>
        <v>4</v>
      </c>
      <c r="V1581" s="70">
        <f t="shared" si="2925"/>
        <v>3</v>
      </c>
      <c r="W1581" s="70">
        <f t="shared" si="2925"/>
        <v>0</v>
      </c>
      <c r="X1581" s="71">
        <f t="shared" si="2890"/>
        <v>7</v>
      </c>
      <c r="Y1581" s="70">
        <f t="shared" ref="Y1581:AA1581" si="2926">IF(ISBLANK($A1581),"",sum(AH1581,AN1581,AT1581,AZ1581,BF1581,BL1581,BR1581,BX1581,CD1581,CJ1581,CP1581,CV1581,DB1581,DH1581,DN1581,DT1581,DZ1581,EF1581,EL1581,ER1581,EX1581))</f>
        <v>0</v>
      </c>
      <c r="Z1581" s="70">
        <f t="shared" si="2926"/>
        <v>0</v>
      </c>
      <c r="AA1581" s="70">
        <f t="shared" si="2926"/>
        <v>0</v>
      </c>
      <c r="AB1581" s="71">
        <f t="shared" si="2892"/>
        <v>0</v>
      </c>
      <c r="AC1581" s="763">
        <f t="shared" si="2893"/>
        <v>0</v>
      </c>
      <c r="AD1581" s="764" t="str">
        <f t="shared" si="2927"/>
        <v>20+</v>
      </c>
      <c r="AE1581" s="757"/>
      <c r="AF1581" s="757"/>
      <c r="AG1581" s="757"/>
      <c r="AH1581" s="757"/>
      <c r="AI1581" s="757"/>
      <c r="AJ1581" s="757"/>
      <c r="AK1581" s="74">
        <v>0.0</v>
      </c>
      <c r="AL1581" s="74">
        <v>1.0</v>
      </c>
      <c r="AM1581" s="757"/>
      <c r="AN1581" s="757"/>
      <c r="AO1581" s="757"/>
      <c r="AP1581" s="757"/>
      <c r="AQ1581" s="74">
        <v>3.0</v>
      </c>
      <c r="AR1581" s="74">
        <v>2.0</v>
      </c>
      <c r="AS1581" s="757"/>
      <c r="AT1581" s="757"/>
      <c r="AU1581" s="757"/>
      <c r="AV1581" s="757"/>
      <c r="AW1581" s="757"/>
      <c r="AX1581" s="757"/>
      <c r="AY1581" s="757"/>
      <c r="AZ1581" s="757"/>
      <c r="BA1581" s="757"/>
      <c r="BB1581" s="757"/>
      <c r="BC1581" s="74">
        <v>1.0</v>
      </c>
      <c r="BD1581" s="757"/>
      <c r="BE1581" s="757"/>
      <c r="BF1581" s="757"/>
      <c r="BG1581" s="757"/>
      <c r="BH1581" s="757"/>
      <c r="BI1581" s="757"/>
      <c r="BJ1581" s="757"/>
      <c r="BK1581" s="757"/>
      <c r="BL1581" s="757"/>
      <c r="BM1581" s="757"/>
      <c r="BN1581" s="757"/>
      <c r="BO1581" s="757"/>
      <c r="BP1581" s="757"/>
      <c r="BQ1581" s="757"/>
      <c r="BR1581" s="757"/>
      <c r="BS1581" s="757"/>
      <c r="BT1581" s="757"/>
      <c r="BU1581" s="757"/>
      <c r="BV1581" s="757"/>
      <c r="BW1581" s="757"/>
      <c r="BX1581" s="757"/>
      <c r="BY1581" s="757"/>
      <c r="BZ1581" s="757"/>
      <c r="CA1581" s="757"/>
      <c r="CB1581" s="757"/>
      <c r="CC1581" s="757"/>
      <c r="CD1581" s="757"/>
      <c r="CE1581" s="757"/>
      <c r="CF1581" s="757"/>
      <c r="CG1581" s="757"/>
      <c r="CH1581" s="757"/>
      <c r="CI1581" s="757"/>
      <c r="CJ1581" s="757"/>
      <c r="CK1581" s="757"/>
      <c r="CL1581" s="757"/>
      <c r="CM1581" s="757"/>
      <c r="CN1581" s="757"/>
      <c r="CO1581" s="757"/>
      <c r="CP1581" s="757"/>
      <c r="CQ1581" s="757"/>
      <c r="CR1581" s="757"/>
      <c r="CS1581" s="757"/>
      <c r="CT1581" s="757"/>
      <c r="CU1581" s="757"/>
      <c r="CV1581" s="757"/>
      <c r="CW1581" s="757"/>
      <c r="CX1581" s="757"/>
      <c r="CY1581" s="757"/>
      <c r="CZ1581" s="757"/>
      <c r="DA1581" s="757"/>
      <c r="DB1581" s="757"/>
      <c r="DC1581" s="757"/>
      <c r="DD1581" s="757"/>
      <c r="DE1581" s="757"/>
      <c r="DF1581" s="757"/>
      <c r="DG1581" s="757"/>
      <c r="DH1581" s="757"/>
      <c r="DI1581" s="757"/>
      <c r="DJ1581" s="757"/>
      <c r="DK1581" s="757"/>
      <c r="DL1581" s="757"/>
      <c r="DM1581" s="757"/>
      <c r="DN1581" s="757"/>
      <c r="DO1581" s="757"/>
      <c r="DP1581" s="757"/>
      <c r="DQ1581" s="757"/>
      <c r="DR1581" s="757"/>
      <c r="DS1581" s="757"/>
      <c r="DT1581" s="757"/>
      <c r="DU1581" s="757"/>
      <c r="DV1581" s="757"/>
      <c r="DW1581" s="757"/>
      <c r="DX1581" s="757"/>
      <c r="DY1581" s="757"/>
      <c r="DZ1581" s="757"/>
      <c r="EA1581" s="757"/>
      <c r="EB1581" s="757"/>
      <c r="EC1581" s="757"/>
      <c r="ED1581" s="757"/>
      <c r="EE1581" s="757"/>
      <c r="EF1581" s="757"/>
      <c r="EG1581" s="757"/>
      <c r="EH1581" s="757"/>
      <c r="EI1581" s="757"/>
      <c r="EJ1581" s="757"/>
      <c r="EK1581" s="757"/>
      <c r="EL1581" s="757"/>
      <c r="EM1581" s="757"/>
      <c r="EN1581" s="757"/>
      <c r="EO1581" s="757"/>
      <c r="EP1581" s="757"/>
      <c r="EQ1581" s="757"/>
      <c r="ER1581" s="757"/>
      <c r="ES1581" s="757"/>
      <c r="ET1581" s="757"/>
      <c r="EU1581" s="757"/>
      <c r="EV1581" s="757"/>
      <c r="EW1581" s="757"/>
      <c r="EX1581" s="757"/>
      <c r="EY1581" s="757"/>
      <c r="EZ1581" s="757"/>
      <c r="FA1581" s="757" t="s">
        <v>5953</v>
      </c>
      <c r="FB1581" s="757"/>
      <c r="FC1581" s="757"/>
      <c r="FD1581" s="757"/>
    </row>
    <row r="1582">
      <c r="A1582" s="757" t="s">
        <v>5954</v>
      </c>
      <c r="B1582" s="757" t="s">
        <v>5955</v>
      </c>
      <c r="C1582" s="65" t="s">
        <v>5956</v>
      </c>
      <c r="D1582" s="64" t="s">
        <v>10</v>
      </c>
      <c r="E1582" s="757"/>
      <c r="F1582" s="757"/>
      <c r="G1582" s="757" t="s">
        <v>5957</v>
      </c>
      <c r="H1582" s="757" t="s">
        <v>1248</v>
      </c>
      <c r="I1582" s="64" t="s">
        <v>13</v>
      </c>
      <c r="J1582" s="64" t="s">
        <v>13</v>
      </c>
      <c r="K1582" s="64" t="s">
        <v>26</v>
      </c>
      <c r="L1582" s="757" t="s">
        <v>566</v>
      </c>
      <c r="M1582" s="64" t="s">
        <v>133</v>
      </c>
      <c r="N1582" s="758">
        <v>42663.0</v>
      </c>
      <c r="O1582" s="758">
        <v>42663.0</v>
      </c>
      <c r="P1582" s="757"/>
      <c r="Q1582" s="759"/>
      <c r="R1582" s="759"/>
      <c r="S1582" s="757"/>
      <c r="T1582" s="390">
        <f t="shared" si="2888"/>
        <v>860</v>
      </c>
      <c r="U1582" s="70">
        <f t="shared" ref="U1582:W1582" si="2928">IF(ISBLANK($A1582),"",sum(AE1582,AK1582,AQ1582,AW1582,BC1582,BI1582,BO1582,BU1582,CA1582,CG1582,CM1582,CS1582,CY1582,DE1582,DK1582,DQ1582,DW1582,EC1582,EI1582,EO1582,EU1582))</f>
        <v>0</v>
      </c>
      <c r="V1582" s="70">
        <f t="shared" si="2928"/>
        <v>5</v>
      </c>
      <c r="W1582" s="70">
        <f t="shared" si="2928"/>
        <v>0</v>
      </c>
      <c r="X1582" s="71">
        <f t="shared" si="2890"/>
        <v>5</v>
      </c>
      <c r="Y1582" s="70">
        <f t="shared" ref="Y1582:AA1582" si="2929">IF(ISBLANK($A1582),"",sum(AH1582,AN1582,AT1582,AZ1582,BF1582,BL1582,BR1582,BX1582,CD1582,CJ1582,CP1582,CV1582,DB1582,DH1582,DN1582,DT1582,DZ1582,EF1582,EL1582,ER1582,EX1582))</f>
        <v>0</v>
      </c>
      <c r="Z1582" s="70">
        <f t="shared" si="2929"/>
        <v>0</v>
      </c>
      <c r="AA1582" s="70">
        <f t="shared" si="2929"/>
        <v>0</v>
      </c>
      <c r="AB1582" s="71">
        <f t="shared" si="2892"/>
        <v>0</v>
      </c>
      <c r="AC1582" s="763">
        <f t="shared" si="2893"/>
        <v>0</v>
      </c>
      <c r="AD1582" s="764" t="str">
        <f t="shared" si="2927"/>
        <v>20+</v>
      </c>
      <c r="AE1582" s="757"/>
      <c r="AF1582" s="74">
        <v>1.0</v>
      </c>
      <c r="AG1582" s="757"/>
      <c r="AH1582" s="757"/>
      <c r="AI1582" s="757"/>
      <c r="AJ1582" s="757"/>
      <c r="AK1582" s="757"/>
      <c r="AL1582" s="74">
        <v>4.0</v>
      </c>
      <c r="AM1582" s="757"/>
      <c r="AN1582" s="757"/>
      <c r="AO1582" s="757"/>
      <c r="AP1582" s="757"/>
      <c r="AQ1582" s="757"/>
      <c r="AR1582" s="757"/>
      <c r="AS1582" s="757"/>
      <c r="AT1582" s="757"/>
      <c r="AU1582" s="757"/>
      <c r="AV1582" s="757"/>
      <c r="AW1582" s="757"/>
      <c r="AX1582" s="757"/>
      <c r="AY1582" s="757"/>
      <c r="AZ1582" s="757"/>
      <c r="BA1582" s="757"/>
      <c r="BB1582" s="757"/>
      <c r="BC1582" s="757"/>
      <c r="BD1582" s="757"/>
      <c r="BE1582" s="757"/>
      <c r="BF1582" s="757"/>
      <c r="BG1582" s="757"/>
      <c r="BH1582" s="757"/>
      <c r="BI1582" s="757"/>
      <c r="BJ1582" s="757"/>
      <c r="BK1582" s="757"/>
      <c r="BL1582" s="757"/>
      <c r="BM1582" s="757"/>
      <c r="BN1582" s="757"/>
      <c r="BO1582" s="757"/>
      <c r="BP1582" s="757"/>
      <c r="BQ1582" s="757"/>
      <c r="BR1582" s="757"/>
      <c r="BS1582" s="757"/>
      <c r="BT1582" s="757"/>
      <c r="BU1582" s="757"/>
      <c r="BV1582" s="757"/>
      <c r="BW1582" s="757"/>
      <c r="BX1582" s="757"/>
      <c r="BY1582" s="757"/>
      <c r="BZ1582" s="757"/>
      <c r="CA1582" s="757"/>
      <c r="CB1582" s="757"/>
      <c r="CC1582" s="757"/>
      <c r="CD1582" s="757"/>
      <c r="CE1582" s="757"/>
      <c r="CF1582" s="757"/>
      <c r="CG1582" s="757"/>
      <c r="CH1582" s="757"/>
      <c r="CI1582" s="757"/>
      <c r="CJ1582" s="757"/>
      <c r="CK1582" s="757"/>
      <c r="CL1582" s="757"/>
      <c r="CM1582" s="757"/>
      <c r="CN1582" s="757"/>
      <c r="CO1582" s="757"/>
      <c r="CP1582" s="757"/>
      <c r="CQ1582" s="757"/>
      <c r="CR1582" s="757"/>
      <c r="CS1582" s="757"/>
      <c r="CT1582" s="757"/>
      <c r="CU1582" s="757"/>
      <c r="CV1582" s="757"/>
      <c r="CW1582" s="757"/>
      <c r="CX1582" s="757"/>
      <c r="CY1582" s="757"/>
      <c r="CZ1582" s="757"/>
      <c r="DA1582" s="757"/>
      <c r="DB1582" s="757"/>
      <c r="DC1582" s="757"/>
      <c r="DD1582" s="757"/>
      <c r="DE1582" s="757"/>
      <c r="DF1582" s="757"/>
      <c r="DG1582" s="757"/>
      <c r="DH1582" s="757"/>
      <c r="DI1582" s="757"/>
      <c r="DJ1582" s="757"/>
      <c r="DK1582" s="757"/>
      <c r="DL1582" s="757"/>
      <c r="DM1582" s="757"/>
      <c r="DN1582" s="757"/>
      <c r="DO1582" s="757"/>
      <c r="DP1582" s="757"/>
      <c r="DQ1582" s="757"/>
      <c r="DR1582" s="757"/>
      <c r="DS1582" s="757"/>
      <c r="DT1582" s="757"/>
      <c r="DU1582" s="757"/>
      <c r="DV1582" s="757"/>
      <c r="DW1582" s="757"/>
      <c r="DX1582" s="757"/>
      <c r="DY1582" s="757"/>
      <c r="DZ1582" s="757"/>
      <c r="EA1582" s="757"/>
      <c r="EB1582" s="757"/>
      <c r="EC1582" s="757"/>
      <c r="ED1582" s="757"/>
      <c r="EE1582" s="757"/>
      <c r="EF1582" s="757"/>
      <c r="EG1582" s="757"/>
      <c r="EH1582" s="757"/>
      <c r="EI1582" s="757"/>
      <c r="EJ1582" s="757"/>
      <c r="EK1582" s="757"/>
      <c r="EL1582" s="757"/>
      <c r="EM1582" s="757"/>
      <c r="EN1582" s="757"/>
      <c r="EO1582" s="757"/>
      <c r="EP1582" s="757"/>
      <c r="EQ1582" s="757"/>
      <c r="ER1582" s="757"/>
      <c r="ES1582" s="757"/>
      <c r="ET1582" s="757"/>
      <c r="EU1582" s="757"/>
      <c r="EV1582" s="757"/>
      <c r="EW1582" s="757"/>
      <c r="EX1582" s="757"/>
      <c r="EY1582" s="757"/>
      <c r="EZ1582" s="757"/>
      <c r="FA1582" s="757" t="s">
        <v>5958</v>
      </c>
      <c r="FB1582" s="757"/>
      <c r="FC1582" s="757"/>
      <c r="FD1582" s="757"/>
    </row>
    <row r="1583">
      <c r="A1583" s="757" t="s">
        <v>5959</v>
      </c>
      <c r="B1583" s="757" t="s">
        <v>5960</v>
      </c>
      <c r="C1583" s="65" t="s">
        <v>109</v>
      </c>
      <c r="D1583" s="64" t="s">
        <v>18</v>
      </c>
      <c r="E1583" s="757"/>
      <c r="F1583" s="757"/>
      <c r="G1583" s="757" t="s">
        <v>534</v>
      </c>
      <c r="H1583" s="757" t="s">
        <v>1248</v>
      </c>
      <c r="I1583" s="64" t="s">
        <v>13</v>
      </c>
      <c r="J1583" s="64" t="s">
        <v>13</v>
      </c>
      <c r="K1583" s="64" t="s">
        <v>26</v>
      </c>
      <c r="L1583" s="757" t="s">
        <v>378</v>
      </c>
      <c r="M1583" s="64" t="s">
        <v>75</v>
      </c>
      <c r="N1583" s="758">
        <v>42614.0</v>
      </c>
      <c r="O1583" s="758">
        <v>42614.0</v>
      </c>
      <c r="P1583" s="757"/>
      <c r="Q1583" s="759"/>
      <c r="R1583" s="759"/>
      <c r="S1583" s="757"/>
      <c r="T1583" s="390">
        <f t="shared" si="2888"/>
        <v>909</v>
      </c>
      <c r="U1583" s="70">
        <f t="shared" ref="U1583:W1583" si="2930">IF(ISBLANK($A1583),"",sum(AE1583,AK1583,AQ1583,AW1583,BC1583,BI1583,BO1583,BU1583,CA1583,CG1583,CM1583,CS1583,CY1583,DE1583,DK1583,DQ1583,DW1583,EC1583,EI1583,EO1583,EU1583))</f>
        <v>1</v>
      </c>
      <c r="V1583" s="70">
        <f t="shared" si="2930"/>
        <v>5</v>
      </c>
      <c r="W1583" s="70">
        <f t="shared" si="2930"/>
        <v>0</v>
      </c>
      <c r="X1583" s="71">
        <f t="shared" si="2890"/>
        <v>6</v>
      </c>
      <c r="Y1583" s="70">
        <f t="shared" ref="Y1583:AA1583" si="2931">IF(ISBLANK($A1583),"",sum(AH1583,AN1583,AT1583,AZ1583,BF1583,BL1583,BR1583,BX1583,CD1583,CJ1583,CP1583,CV1583,DB1583,DH1583,DN1583,DT1583,DZ1583,EF1583,EL1583,ER1583,EX1583))</f>
        <v>0</v>
      </c>
      <c r="Z1583" s="70">
        <f t="shared" si="2931"/>
        <v>0</v>
      </c>
      <c r="AA1583" s="70">
        <f t="shared" si="2931"/>
        <v>0</v>
      </c>
      <c r="AB1583" s="71">
        <f t="shared" si="2892"/>
        <v>0</v>
      </c>
      <c r="AC1583" s="763">
        <f t="shared" si="2893"/>
        <v>0</v>
      </c>
      <c r="AD1583" s="764" t="str">
        <f t="shared" si="2927"/>
        <v>20+</v>
      </c>
      <c r="AE1583" s="74">
        <v>0.0</v>
      </c>
      <c r="AF1583" s="757"/>
      <c r="AG1583" s="757"/>
      <c r="AH1583" s="757"/>
      <c r="AI1583" s="757"/>
      <c r="AJ1583" s="757"/>
      <c r="AK1583" s="74">
        <v>1.0</v>
      </c>
      <c r="AL1583" s="74">
        <v>3.0</v>
      </c>
      <c r="AM1583" s="757"/>
      <c r="AN1583" s="757"/>
      <c r="AO1583" s="757"/>
      <c r="AP1583" s="757"/>
      <c r="AQ1583" s="74">
        <v>0.0</v>
      </c>
      <c r="AR1583" s="74">
        <v>2.0</v>
      </c>
      <c r="AS1583" s="757"/>
      <c r="AT1583" s="757"/>
      <c r="AU1583" s="757"/>
      <c r="AV1583" s="757"/>
      <c r="AW1583" s="757"/>
      <c r="AX1583" s="757"/>
      <c r="AY1583" s="757"/>
      <c r="AZ1583" s="757"/>
      <c r="BA1583" s="757"/>
      <c r="BB1583" s="757"/>
      <c r="BC1583" s="757"/>
      <c r="BD1583" s="757"/>
      <c r="BE1583" s="757"/>
      <c r="BF1583" s="757"/>
      <c r="BG1583" s="757"/>
      <c r="BH1583" s="757"/>
      <c r="BI1583" s="757"/>
      <c r="BJ1583" s="757"/>
      <c r="BK1583" s="757"/>
      <c r="BL1583" s="757"/>
      <c r="BM1583" s="757"/>
      <c r="BN1583" s="757"/>
      <c r="BO1583" s="757"/>
      <c r="BP1583" s="757"/>
      <c r="BQ1583" s="757"/>
      <c r="BR1583" s="757"/>
      <c r="BS1583" s="757"/>
      <c r="BT1583" s="757"/>
      <c r="BU1583" s="757"/>
      <c r="BV1583" s="757"/>
      <c r="BW1583" s="757"/>
      <c r="BX1583" s="757"/>
      <c r="BY1583" s="757"/>
      <c r="BZ1583" s="757"/>
      <c r="CA1583" s="757"/>
      <c r="CB1583" s="757"/>
      <c r="CC1583" s="757"/>
      <c r="CD1583" s="757"/>
      <c r="CE1583" s="757"/>
      <c r="CF1583" s="757"/>
      <c r="CG1583" s="757"/>
      <c r="CH1583" s="757"/>
      <c r="CI1583" s="757"/>
      <c r="CJ1583" s="757"/>
      <c r="CK1583" s="757"/>
      <c r="CL1583" s="757"/>
      <c r="CM1583" s="757"/>
      <c r="CN1583" s="757"/>
      <c r="CO1583" s="757"/>
      <c r="CP1583" s="757"/>
      <c r="CQ1583" s="757"/>
      <c r="CR1583" s="757"/>
      <c r="CS1583" s="757"/>
      <c r="CT1583" s="757"/>
      <c r="CU1583" s="757"/>
      <c r="CV1583" s="757"/>
      <c r="CW1583" s="757"/>
      <c r="CX1583" s="757"/>
      <c r="CY1583" s="757"/>
      <c r="CZ1583" s="757"/>
      <c r="DA1583" s="757"/>
      <c r="DB1583" s="757"/>
      <c r="DC1583" s="757"/>
      <c r="DD1583" s="757"/>
      <c r="DE1583" s="757"/>
      <c r="DF1583" s="757"/>
      <c r="DG1583" s="757"/>
      <c r="DH1583" s="757"/>
      <c r="DI1583" s="757"/>
      <c r="DJ1583" s="757"/>
      <c r="DK1583" s="757"/>
      <c r="DL1583" s="757"/>
      <c r="DM1583" s="757"/>
      <c r="DN1583" s="757"/>
      <c r="DO1583" s="757"/>
      <c r="DP1583" s="757"/>
      <c r="DQ1583" s="757"/>
      <c r="DR1583" s="757"/>
      <c r="DS1583" s="757"/>
      <c r="DT1583" s="757"/>
      <c r="DU1583" s="757"/>
      <c r="DV1583" s="757"/>
      <c r="DW1583" s="757"/>
      <c r="DX1583" s="757"/>
      <c r="DY1583" s="757"/>
      <c r="DZ1583" s="757"/>
      <c r="EA1583" s="757"/>
      <c r="EB1583" s="757"/>
      <c r="EC1583" s="757"/>
      <c r="ED1583" s="757"/>
      <c r="EE1583" s="757"/>
      <c r="EF1583" s="757"/>
      <c r="EG1583" s="757"/>
      <c r="EH1583" s="757"/>
      <c r="EI1583" s="757"/>
      <c r="EJ1583" s="757"/>
      <c r="EK1583" s="757"/>
      <c r="EL1583" s="757"/>
      <c r="EM1583" s="757"/>
      <c r="EN1583" s="757"/>
      <c r="EO1583" s="757"/>
      <c r="EP1583" s="757"/>
      <c r="EQ1583" s="757"/>
      <c r="ER1583" s="757"/>
      <c r="ES1583" s="757"/>
      <c r="ET1583" s="757"/>
      <c r="EU1583" s="757"/>
      <c r="EV1583" s="757"/>
      <c r="EW1583" s="757"/>
      <c r="EX1583" s="757"/>
      <c r="EY1583" s="757"/>
      <c r="EZ1583" s="757"/>
      <c r="FA1583" s="757" t="s">
        <v>5961</v>
      </c>
      <c r="FB1583" s="757"/>
      <c r="FC1583" s="757"/>
      <c r="FD1583" s="757"/>
    </row>
    <row r="1584">
      <c r="A1584" s="788" t="s">
        <v>5962</v>
      </c>
      <c r="B1584" s="757" t="s">
        <v>5963</v>
      </c>
      <c r="C1584" s="65" t="s">
        <v>109</v>
      </c>
      <c r="D1584" s="64" t="s">
        <v>18</v>
      </c>
      <c r="E1584" s="757"/>
      <c r="F1584" s="757"/>
      <c r="G1584" s="757" t="s">
        <v>564</v>
      </c>
      <c r="H1584" s="757" t="s">
        <v>1248</v>
      </c>
      <c r="I1584" s="64" t="s">
        <v>13</v>
      </c>
      <c r="J1584" s="64" t="s">
        <v>13</v>
      </c>
      <c r="K1584" s="64" t="s">
        <v>26</v>
      </c>
      <c r="L1584" s="757" t="s">
        <v>5964</v>
      </c>
      <c r="M1584" s="64" t="s">
        <v>126</v>
      </c>
      <c r="N1584" s="758">
        <v>42688.0</v>
      </c>
      <c r="O1584" s="758">
        <v>42688.0</v>
      </c>
      <c r="P1584" s="67"/>
      <c r="Q1584" s="188"/>
      <c r="R1584" s="188"/>
      <c r="S1584" s="67"/>
      <c r="T1584" s="390">
        <f t="shared" si="2888"/>
        <v>835</v>
      </c>
      <c r="U1584" s="70">
        <f t="shared" ref="U1584:W1584" si="2932">IF(ISBLANK($A1584),"",sum(AE1584,AK1584,AQ1584,AW1584,BC1584,BI1584,BO1584,BU1584,CA1584,CG1584,CM1584,CS1584,CY1584,DE1584,DK1584,DQ1584,DW1584,EC1584,EI1584,EO1584,EU1584))</f>
        <v>2</v>
      </c>
      <c r="V1584" s="70">
        <f t="shared" si="2932"/>
        <v>3</v>
      </c>
      <c r="W1584" s="70">
        <f t="shared" si="2932"/>
        <v>0</v>
      </c>
      <c r="X1584" s="71">
        <f t="shared" si="2890"/>
        <v>5</v>
      </c>
      <c r="Y1584" s="70">
        <f t="shared" ref="Y1584:AA1584" si="2933">IF(ISBLANK($A1584),"",sum(AH1584,AN1584,AT1584,AZ1584,BF1584,BL1584,BR1584,BX1584,CD1584,CJ1584,CP1584,CV1584,DB1584,DH1584,DN1584,DT1584,DZ1584,EF1584,EL1584,ER1584,EX1584))</f>
        <v>0</v>
      </c>
      <c r="Z1584" s="70">
        <f t="shared" si="2933"/>
        <v>0</v>
      </c>
      <c r="AA1584" s="70">
        <f t="shared" si="2933"/>
        <v>0</v>
      </c>
      <c r="AB1584" s="71">
        <f t="shared" si="2892"/>
        <v>0</v>
      </c>
      <c r="AC1584" s="763">
        <f t="shared" si="2893"/>
        <v>0</v>
      </c>
      <c r="AD1584" s="764" t="str">
        <f t="shared" si="2927"/>
        <v>20+</v>
      </c>
      <c r="AE1584" s="67"/>
      <c r="AF1584" s="67"/>
      <c r="AG1584" s="67"/>
      <c r="AH1584" s="67"/>
      <c r="AI1584" s="67"/>
      <c r="AJ1584" s="67"/>
      <c r="AK1584" s="782">
        <v>1.0</v>
      </c>
      <c r="AL1584" s="782">
        <v>1.0</v>
      </c>
      <c r="AM1584" s="67"/>
      <c r="AN1584" s="67"/>
      <c r="AO1584" s="67"/>
      <c r="AP1584" s="67"/>
      <c r="AQ1584" s="67"/>
      <c r="AR1584" s="782">
        <v>2.0</v>
      </c>
      <c r="AS1584" s="67"/>
      <c r="AT1584" s="67"/>
      <c r="AU1584" s="67"/>
      <c r="AV1584" s="67"/>
      <c r="AW1584" s="782">
        <v>1.0</v>
      </c>
      <c r="AX1584" s="67"/>
      <c r="AY1584" s="67"/>
      <c r="AZ1584" s="67"/>
      <c r="BA1584" s="67"/>
      <c r="BB1584" s="67"/>
      <c r="BC1584" s="67"/>
      <c r="BD1584" s="67"/>
      <c r="BE1584" s="67"/>
      <c r="BF1584" s="67"/>
      <c r="BG1584" s="67"/>
      <c r="BH1584" s="67"/>
      <c r="BI1584" s="67"/>
      <c r="BJ1584" s="67"/>
      <c r="BK1584" s="67"/>
      <c r="BL1584" s="67"/>
      <c r="BM1584" s="67"/>
      <c r="BN1584" s="67"/>
      <c r="BO1584" s="67"/>
      <c r="BP1584" s="67"/>
      <c r="BQ1584" s="67"/>
      <c r="BR1584" s="67"/>
      <c r="BS1584" s="67"/>
      <c r="BT1584" s="67"/>
      <c r="BU1584" s="67"/>
      <c r="BV1584" s="67"/>
      <c r="BW1584" s="67"/>
      <c r="BX1584" s="67"/>
      <c r="BY1584" s="67"/>
      <c r="BZ1584" s="67"/>
      <c r="CA1584" s="67"/>
      <c r="CB1584" s="67"/>
      <c r="CC1584" s="67"/>
      <c r="CD1584" s="67"/>
      <c r="CE1584" s="67"/>
      <c r="CF1584" s="67"/>
      <c r="CG1584" s="67"/>
      <c r="CH1584" s="67"/>
      <c r="CI1584" s="67"/>
      <c r="CJ1584" s="67"/>
      <c r="CK1584" s="67"/>
      <c r="CL1584" s="67"/>
      <c r="CM1584" s="67"/>
      <c r="CN1584" s="67"/>
      <c r="CO1584" s="67"/>
      <c r="CP1584" s="67"/>
      <c r="CQ1584" s="67"/>
      <c r="CR1584" s="67"/>
      <c r="CS1584" s="67"/>
      <c r="CT1584" s="67"/>
      <c r="CU1584" s="67"/>
      <c r="CV1584" s="67"/>
      <c r="CW1584" s="67"/>
      <c r="CX1584" s="67"/>
      <c r="CY1584" s="67"/>
      <c r="CZ1584" s="67"/>
      <c r="DA1584" s="67"/>
      <c r="DB1584" s="67"/>
      <c r="DC1584" s="67"/>
      <c r="DD1584" s="67"/>
      <c r="DE1584" s="67"/>
      <c r="DF1584" s="67"/>
      <c r="DG1584" s="67"/>
      <c r="DH1584" s="67"/>
      <c r="DI1584" s="67"/>
      <c r="DJ1584" s="67"/>
      <c r="DK1584" s="67"/>
      <c r="DL1584" s="67"/>
      <c r="DM1584" s="67"/>
      <c r="DN1584" s="67"/>
      <c r="DO1584" s="67"/>
      <c r="DP1584" s="67"/>
      <c r="DQ1584" s="67"/>
      <c r="DR1584" s="67"/>
      <c r="DS1584" s="67"/>
      <c r="DT1584" s="67"/>
      <c r="DU1584" s="67"/>
      <c r="DV1584" s="67"/>
      <c r="DW1584" s="67"/>
      <c r="DX1584" s="67"/>
      <c r="DY1584" s="67"/>
      <c r="DZ1584" s="67"/>
      <c r="EA1584" s="67"/>
      <c r="EB1584" s="67"/>
      <c r="EC1584" s="67"/>
      <c r="ED1584" s="67"/>
      <c r="EE1584" s="67"/>
      <c r="EF1584" s="67"/>
      <c r="EG1584" s="67"/>
      <c r="EH1584" s="67"/>
      <c r="EI1584" s="67"/>
      <c r="EJ1584" s="67"/>
      <c r="EK1584" s="67"/>
      <c r="EL1584" s="67"/>
      <c r="EM1584" s="67"/>
      <c r="EN1584" s="67"/>
      <c r="EO1584" s="67"/>
      <c r="EP1584" s="67"/>
      <c r="EQ1584" s="67"/>
      <c r="ER1584" s="67"/>
      <c r="ES1584" s="67"/>
      <c r="ET1584" s="67"/>
      <c r="EU1584" s="67"/>
      <c r="EV1584" s="67"/>
      <c r="EW1584" s="67"/>
      <c r="EX1584" s="67"/>
      <c r="EY1584" s="67"/>
      <c r="EZ1584" s="67"/>
      <c r="FA1584" s="757" t="s">
        <v>5965</v>
      </c>
      <c r="FB1584" s="757"/>
      <c r="FC1584" s="757"/>
      <c r="FD1584" s="757"/>
    </row>
    <row r="1585">
      <c r="A1585" s="757" t="s">
        <v>5966</v>
      </c>
      <c r="B1585" s="789" t="s">
        <v>5967</v>
      </c>
      <c r="C1585" s="65" t="s">
        <v>5866</v>
      </c>
      <c r="D1585" s="64" t="s">
        <v>18</v>
      </c>
      <c r="E1585" s="757"/>
      <c r="F1585" s="757"/>
      <c r="G1585" s="757" t="s">
        <v>5968</v>
      </c>
      <c r="H1585" s="757" t="s">
        <v>5374</v>
      </c>
      <c r="I1585" s="64" t="s">
        <v>23</v>
      </c>
      <c r="J1585" s="64" t="s">
        <v>13</v>
      </c>
      <c r="K1585" s="64" t="s">
        <v>26</v>
      </c>
      <c r="L1585" s="757" t="s">
        <v>5771</v>
      </c>
      <c r="M1585" s="64" t="s">
        <v>50</v>
      </c>
      <c r="N1585" s="758">
        <v>42636.0</v>
      </c>
      <c r="O1585" s="758">
        <v>42636.0</v>
      </c>
      <c r="P1585" s="757"/>
      <c r="Q1585" s="759"/>
      <c r="R1585" s="759"/>
      <c r="S1585" s="757"/>
      <c r="T1585" s="390">
        <f t="shared" si="2888"/>
        <v>887</v>
      </c>
      <c r="U1585" s="70">
        <f t="shared" ref="U1585:W1585" si="2934">IF(ISBLANK($A1585),"",sum(AE1585,AK1585,AQ1585,AW1585,BC1585,BI1585,BO1585,BU1585,CA1585,CG1585,CM1585,CS1585,CY1585,DE1585,DK1585,DQ1585,DW1585,EC1585,EI1585,EO1585,EU1585))</f>
        <v>3</v>
      </c>
      <c r="V1585" s="70">
        <f t="shared" si="2934"/>
        <v>0</v>
      </c>
      <c r="W1585" s="70">
        <f t="shared" si="2934"/>
        <v>0</v>
      </c>
      <c r="X1585" s="71">
        <f t="shared" si="2890"/>
        <v>3</v>
      </c>
      <c r="Y1585" s="70">
        <f t="shared" ref="Y1585:AA1585" si="2935">IF(ISBLANK($A1585),"",sum(AH1585,AN1585,AT1585,AZ1585,BF1585,BL1585,BR1585,BX1585,CD1585,CJ1585,CP1585,CV1585,DB1585,DH1585,DN1585,DT1585,DZ1585,EF1585,EL1585,ER1585,EX1585))</f>
        <v>0</v>
      </c>
      <c r="Z1585" s="70">
        <f t="shared" si="2935"/>
        <v>0</v>
      </c>
      <c r="AA1585" s="70">
        <f t="shared" si="2935"/>
        <v>0</v>
      </c>
      <c r="AB1585" s="71">
        <f t="shared" si="2892"/>
        <v>0</v>
      </c>
      <c r="AC1585" s="763">
        <f t="shared" si="2893"/>
        <v>0</v>
      </c>
      <c r="AD1585" s="764" t="str">
        <f t="shared" si="2927"/>
        <v>20+</v>
      </c>
      <c r="AE1585" s="757"/>
      <c r="AF1585" s="757"/>
      <c r="AG1585" s="757"/>
      <c r="AH1585" s="757"/>
      <c r="AI1585" s="757"/>
      <c r="AJ1585" s="757"/>
      <c r="AK1585" s="74">
        <v>2.0</v>
      </c>
      <c r="AL1585" s="757"/>
      <c r="AM1585" s="757"/>
      <c r="AN1585" s="757"/>
      <c r="AO1585" s="757"/>
      <c r="AP1585" s="757"/>
      <c r="AQ1585" s="757"/>
      <c r="AR1585" s="757"/>
      <c r="AS1585" s="757"/>
      <c r="AT1585" s="757"/>
      <c r="AU1585" s="757"/>
      <c r="AV1585" s="757"/>
      <c r="AW1585" s="757"/>
      <c r="AX1585" s="757"/>
      <c r="AY1585" s="757"/>
      <c r="AZ1585" s="757"/>
      <c r="BA1585" s="757"/>
      <c r="BB1585" s="757"/>
      <c r="BC1585" s="757"/>
      <c r="BD1585" s="757"/>
      <c r="BE1585" s="757"/>
      <c r="BF1585" s="757"/>
      <c r="BG1585" s="757"/>
      <c r="BH1585" s="757"/>
      <c r="BI1585" s="74">
        <v>1.0</v>
      </c>
      <c r="BJ1585" s="757"/>
      <c r="BK1585" s="757"/>
      <c r="BL1585" s="757"/>
      <c r="BM1585" s="757"/>
      <c r="BN1585" s="757"/>
      <c r="BO1585" s="757"/>
      <c r="BP1585" s="757"/>
      <c r="BQ1585" s="757"/>
      <c r="BR1585" s="757"/>
      <c r="BS1585" s="757"/>
      <c r="BT1585" s="757"/>
      <c r="BU1585" s="757"/>
      <c r="BV1585" s="757"/>
      <c r="BW1585" s="757"/>
      <c r="BX1585" s="757"/>
      <c r="BY1585" s="757"/>
      <c r="BZ1585" s="757"/>
      <c r="CA1585" s="757"/>
      <c r="CB1585" s="757"/>
      <c r="CC1585" s="757"/>
      <c r="CD1585" s="757"/>
      <c r="CE1585" s="757"/>
      <c r="CF1585" s="757"/>
      <c r="CG1585" s="757"/>
      <c r="CH1585" s="757"/>
      <c r="CI1585" s="757"/>
      <c r="CJ1585" s="757"/>
      <c r="CK1585" s="757"/>
      <c r="CL1585" s="757"/>
      <c r="CM1585" s="757"/>
      <c r="CN1585" s="757"/>
      <c r="CO1585" s="757"/>
      <c r="CP1585" s="757"/>
      <c r="CQ1585" s="757"/>
      <c r="CR1585" s="757"/>
      <c r="CS1585" s="757"/>
      <c r="CT1585" s="757"/>
      <c r="CU1585" s="757"/>
      <c r="CV1585" s="757"/>
      <c r="CW1585" s="757"/>
      <c r="CX1585" s="757"/>
      <c r="CY1585" s="757"/>
      <c r="CZ1585" s="757"/>
      <c r="DA1585" s="757"/>
      <c r="DB1585" s="757"/>
      <c r="DC1585" s="757"/>
      <c r="DD1585" s="757"/>
      <c r="DE1585" s="757"/>
      <c r="DF1585" s="757"/>
      <c r="DG1585" s="757"/>
      <c r="DH1585" s="757"/>
      <c r="DI1585" s="757"/>
      <c r="DJ1585" s="757"/>
      <c r="DK1585" s="757"/>
      <c r="DL1585" s="757"/>
      <c r="DM1585" s="757"/>
      <c r="DN1585" s="757"/>
      <c r="DO1585" s="757"/>
      <c r="DP1585" s="757"/>
      <c r="DQ1585" s="757"/>
      <c r="DR1585" s="757"/>
      <c r="DS1585" s="757"/>
      <c r="DT1585" s="757"/>
      <c r="DU1585" s="757"/>
      <c r="DV1585" s="757"/>
      <c r="DW1585" s="757"/>
      <c r="DX1585" s="757"/>
      <c r="DY1585" s="757"/>
      <c r="DZ1585" s="757"/>
      <c r="EA1585" s="757"/>
      <c r="EB1585" s="757"/>
      <c r="EC1585" s="757"/>
      <c r="ED1585" s="757"/>
      <c r="EE1585" s="757"/>
      <c r="EF1585" s="757"/>
      <c r="EG1585" s="757"/>
      <c r="EH1585" s="757"/>
      <c r="EI1585" s="757"/>
      <c r="EJ1585" s="757"/>
      <c r="EK1585" s="757"/>
      <c r="EL1585" s="757"/>
      <c r="EM1585" s="757"/>
      <c r="EN1585" s="757"/>
      <c r="EO1585" s="757"/>
      <c r="EP1585" s="757"/>
      <c r="EQ1585" s="757"/>
      <c r="ER1585" s="757"/>
      <c r="ES1585" s="757"/>
      <c r="ET1585" s="757"/>
      <c r="EU1585" s="757"/>
      <c r="EV1585" s="757"/>
      <c r="EW1585" s="757"/>
      <c r="EX1585" s="757"/>
      <c r="EY1585" s="757"/>
      <c r="EZ1585" s="757"/>
      <c r="FA1585" s="757" t="s">
        <v>5969</v>
      </c>
      <c r="FB1585" s="757"/>
      <c r="FC1585" s="757"/>
      <c r="FD1585" s="757"/>
    </row>
    <row r="1586">
      <c r="A1586" s="757" t="s">
        <v>5970</v>
      </c>
      <c r="B1586" s="757" t="s">
        <v>5971</v>
      </c>
      <c r="C1586" s="65" t="s">
        <v>5866</v>
      </c>
      <c r="D1586" s="64" t="s">
        <v>18</v>
      </c>
      <c r="E1586" s="757"/>
      <c r="F1586" s="757"/>
      <c r="G1586" s="757" t="s">
        <v>5972</v>
      </c>
      <c r="H1586" s="757" t="s">
        <v>5973</v>
      </c>
      <c r="I1586" s="64" t="s">
        <v>23</v>
      </c>
      <c r="J1586" s="64" t="s">
        <v>13</v>
      </c>
      <c r="K1586" s="64" t="s">
        <v>26</v>
      </c>
      <c r="L1586" s="757" t="s">
        <v>510</v>
      </c>
      <c r="M1586" s="64" t="s">
        <v>50</v>
      </c>
      <c r="N1586" s="758">
        <v>42619.0</v>
      </c>
      <c r="O1586" s="758">
        <v>42619.0</v>
      </c>
      <c r="P1586" s="757"/>
      <c r="Q1586" s="759"/>
      <c r="R1586" s="759"/>
      <c r="S1586" s="757"/>
      <c r="T1586" s="390">
        <f t="shared" si="2888"/>
        <v>904</v>
      </c>
      <c r="U1586" s="70">
        <f t="shared" ref="U1586:W1586" si="2936">IF(ISBLANK($A1586),"",sum(AE1586,AK1586,AQ1586,AW1586,BC1586,BI1586,BO1586,BU1586,CA1586,CG1586,CM1586,CS1586,CY1586,DE1586,DK1586,DQ1586,DW1586,EC1586,EI1586,EO1586,EU1586))</f>
        <v>6</v>
      </c>
      <c r="V1586" s="70">
        <f t="shared" si="2936"/>
        <v>4</v>
      </c>
      <c r="W1586" s="70">
        <f t="shared" si="2936"/>
        <v>0</v>
      </c>
      <c r="X1586" s="71">
        <f t="shared" si="2890"/>
        <v>10</v>
      </c>
      <c r="Y1586" s="70">
        <f t="shared" ref="Y1586:AA1586" si="2937">IF(ISBLANK($A1586),"",sum(AH1586,AN1586,AT1586,AZ1586,BF1586,BL1586,BR1586,BX1586,CD1586,CJ1586,CP1586,CV1586,DB1586,DH1586,DN1586,DT1586,DZ1586,EF1586,EL1586,ER1586,EX1586))</f>
        <v>0</v>
      </c>
      <c r="Z1586" s="70">
        <f t="shared" si="2937"/>
        <v>0</v>
      </c>
      <c r="AA1586" s="70">
        <f t="shared" si="2937"/>
        <v>0</v>
      </c>
      <c r="AB1586" s="71">
        <f t="shared" si="2892"/>
        <v>0</v>
      </c>
      <c r="AC1586" s="763">
        <f t="shared" si="2893"/>
        <v>0</v>
      </c>
      <c r="AD1586" s="764" t="str">
        <f t="shared" si="2927"/>
        <v>20+</v>
      </c>
      <c r="AE1586" s="74">
        <v>2.0</v>
      </c>
      <c r="AF1586" s="757"/>
      <c r="AG1586" s="757"/>
      <c r="AH1586" s="757"/>
      <c r="AI1586" s="757"/>
      <c r="AJ1586" s="757"/>
      <c r="AK1586" s="74">
        <v>0.0</v>
      </c>
      <c r="AL1586" s="74">
        <v>1.0</v>
      </c>
      <c r="AM1586" s="757"/>
      <c r="AN1586" s="757"/>
      <c r="AO1586" s="757"/>
      <c r="AP1586" s="757"/>
      <c r="AQ1586" s="74">
        <v>1.0</v>
      </c>
      <c r="AR1586" s="74">
        <v>1.0</v>
      </c>
      <c r="AS1586" s="757"/>
      <c r="AT1586" s="757"/>
      <c r="AU1586" s="757"/>
      <c r="AV1586" s="757"/>
      <c r="AW1586" s="757"/>
      <c r="AX1586" s="757"/>
      <c r="AY1586" s="757"/>
      <c r="AZ1586" s="757"/>
      <c r="BA1586" s="757"/>
      <c r="BB1586" s="757"/>
      <c r="BC1586" s="757"/>
      <c r="BD1586" s="74">
        <v>1.0</v>
      </c>
      <c r="BE1586" s="757"/>
      <c r="BF1586" s="757"/>
      <c r="BG1586" s="757"/>
      <c r="BH1586" s="757"/>
      <c r="BI1586" s="757"/>
      <c r="BJ1586" s="74">
        <v>1.0</v>
      </c>
      <c r="BK1586" s="757"/>
      <c r="BL1586" s="757"/>
      <c r="BM1586" s="757"/>
      <c r="BN1586" s="757"/>
      <c r="BO1586" s="74">
        <v>3.0</v>
      </c>
      <c r="BP1586" s="757"/>
      <c r="BQ1586" s="757"/>
      <c r="BR1586" s="757"/>
      <c r="BS1586" s="757"/>
      <c r="BT1586" s="757"/>
      <c r="BU1586" s="757"/>
      <c r="BV1586" s="757"/>
      <c r="BW1586" s="757"/>
      <c r="BX1586" s="757"/>
      <c r="BY1586" s="757"/>
      <c r="BZ1586" s="757"/>
      <c r="CA1586" s="757"/>
      <c r="CB1586" s="757"/>
      <c r="CC1586" s="757"/>
      <c r="CD1586" s="757"/>
      <c r="CE1586" s="757"/>
      <c r="CF1586" s="757"/>
      <c r="CG1586" s="757"/>
      <c r="CH1586" s="757"/>
      <c r="CI1586" s="757"/>
      <c r="CJ1586" s="757"/>
      <c r="CK1586" s="757"/>
      <c r="CL1586" s="757"/>
      <c r="CM1586" s="757"/>
      <c r="CN1586" s="757"/>
      <c r="CO1586" s="74">
        <v>0.0</v>
      </c>
      <c r="CP1586" s="757"/>
      <c r="CQ1586" s="757"/>
      <c r="CR1586" s="757"/>
      <c r="CS1586" s="757"/>
      <c r="CT1586" s="757"/>
      <c r="CU1586" s="757"/>
      <c r="CV1586" s="757"/>
      <c r="CW1586" s="757"/>
      <c r="CX1586" s="757"/>
      <c r="CY1586" s="757"/>
      <c r="CZ1586" s="757"/>
      <c r="DA1586" s="757"/>
      <c r="DB1586" s="757"/>
      <c r="DC1586" s="757"/>
      <c r="DD1586" s="757"/>
      <c r="DE1586" s="757"/>
      <c r="DF1586" s="757"/>
      <c r="DG1586" s="757"/>
      <c r="DH1586" s="757"/>
      <c r="DI1586" s="757"/>
      <c r="DJ1586" s="757"/>
      <c r="DK1586" s="757"/>
      <c r="DL1586" s="757"/>
      <c r="DM1586" s="757"/>
      <c r="DN1586" s="757"/>
      <c r="DO1586" s="757"/>
      <c r="DP1586" s="757"/>
      <c r="DQ1586" s="757"/>
      <c r="DR1586" s="757"/>
      <c r="DS1586" s="757"/>
      <c r="DT1586" s="757"/>
      <c r="DU1586" s="757"/>
      <c r="DV1586" s="757"/>
      <c r="DW1586" s="757"/>
      <c r="DX1586" s="757"/>
      <c r="DY1586" s="757"/>
      <c r="DZ1586" s="757"/>
      <c r="EA1586" s="757"/>
      <c r="EB1586" s="757"/>
      <c r="EC1586" s="757"/>
      <c r="ED1586" s="757"/>
      <c r="EE1586" s="757"/>
      <c r="EF1586" s="757"/>
      <c r="EG1586" s="757"/>
      <c r="EH1586" s="757"/>
      <c r="EI1586" s="757"/>
      <c r="EJ1586" s="757"/>
      <c r="EK1586" s="757"/>
      <c r="EL1586" s="757"/>
      <c r="EM1586" s="757"/>
      <c r="EN1586" s="757"/>
      <c r="EO1586" s="757"/>
      <c r="EP1586" s="757"/>
      <c r="EQ1586" s="757"/>
      <c r="ER1586" s="757"/>
      <c r="ES1586" s="757"/>
      <c r="ET1586" s="757"/>
      <c r="EU1586" s="757"/>
      <c r="EV1586" s="757"/>
      <c r="EW1586" s="757"/>
      <c r="EX1586" s="757"/>
      <c r="EY1586" s="757"/>
      <c r="EZ1586" s="757"/>
      <c r="FA1586" s="790" t="s">
        <v>5961</v>
      </c>
      <c r="FB1586" s="790"/>
      <c r="FC1586" s="790"/>
      <c r="FD1586" s="790"/>
    </row>
    <row r="1587">
      <c r="A1587" s="788" t="s">
        <v>5974</v>
      </c>
      <c r="B1587" s="757" t="s">
        <v>5975</v>
      </c>
      <c r="C1587" s="65" t="s">
        <v>8</v>
      </c>
      <c r="D1587" s="64" t="s">
        <v>18</v>
      </c>
      <c r="E1587" s="757"/>
      <c r="F1587" s="757"/>
      <c r="G1587" s="75" t="s">
        <v>5948</v>
      </c>
      <c r="H1587" s="757" t="s">
        <v>1823</v>
      </c>
      <c r="I1587" s="64" t="s">
        <v>13</v>
      </c>
      <c r="J1587" s="64" t="s">
        <v>13</v>
      </c>
      <c r="K1587" s="64" t="s">
        <v>26</v>
      </c>
      <c r="L1587" s="757" t="s">
        <v>273</v>
      </c>
      <c r="M1587" s="64" t="s">
        <v>50</v>
      </c>
      <c r="N1587" s="758">
        <v>42614.0</v>
      </c>
      <c r="O1587" s="791">
        <v>42614.0</v>
      </c>
      <c r="P1587" s="67"/>
      <c r="Q1587" s="188"/>
      <c r="R1587" s="188"/>
      <c r="S1587" s="67"/>
      <c r="T1587" s="390">
        <f t="shared" si="2888"/>
        <v>909</v>
      </c>
      <c r="U1587" s="70">
        <f t="shared" ref="U1587:W1587" si="2938">IF(ISBLANK($A1587),"",sum(AE1587,AK1587,AQ1587,AW1587,BC1587,BI1587,BO1587,BU1587,CA1587,CG1587,CM1587,CS1587,CY1587,DE1587,DK1587,DQ1587,DW1587,EC1587,EI1587,EO1587,EU1587))</f>
        <v>6</v>
      </c>
      <c r="V1587" s="70">
        <f t="shared" si="2938"/>
        <v>3</v>
      </c>
      <c r="W1587" s="70">
        <f t="shared" si="2938"/>
        <v>0</v>
      </c>
      <c r="X1587" s="71">
        <f t="shared" si="2890"/>
        <v>9</v>
      </c>
      <c r="Y1587" s="70">
        <f t="shared" ref="Y1587:AA1587" si="2939">IF(ISBLANK($A1587),"",sum(AH1587,AN1587,AT1587,AZ1587,BF1587,BL1587,BR1587,BX1587,CD1587,CJ1587,CP1587,CV1587,DB1587,DH1587,DN1587,DT1587,DZ1587,EF1587,EL1587,ER1587,EX1587))</f>
        <v>0</v>
      </c>
      <c r="Z1587" s="70">
        <f t="shared" si="2939"/>
        <v>0</v>
      </c>
      <c r="AA1587" s="70">
        <f t="shared" si="2939"/>
        <v>0</v>
      </c>
      <c r="AB1587" s="71">
        <f t="shared" si="2892"/>
        <v>0</v>
      </c>
      <c r="AC1587" s="763">
        <f t="shared" si="2893"/>
        <v>0</v>
      </c>
      <c r="AD1587" s="764" t="str">
        <f t="shared" si="2927"/>
        <v>20+</v>
      </c>
      <c r="AE1587" s="782">
        <v>2.0</v>
      </c>
      <c r="AF1587" s="67"/>
      <c r="AG1587" s="67"/>
      <c r="AH1587" s="67"/>
      <c r="AI1587" s="67"/>
      <c r="AJ1587" s="67"/>
      <c r="AK1587" s="782">
        <v>0.0</v>
      </c>
      <c r="AL1587" s="782">
        <v>1.0</v>
      </c>
      <c r="AM1587" s="67"/>
      <c r="AN1587" s="67"/>
      <c r="AO1587" s="67"/>
      <c r="AP1587" s="67"/>
      <c r="AQ1587" s="782">
        <v>1.0</v>
      </c>
      <c r="AR1587" s="782">
        <v>1.0</v>
      </c>
      <c r="AS1587" s="67"/>
      <c r="AT1587" s="67"/>
      <c r="AU1587" s="67"/>
      <c r="AV1587" s="67"/>
      <c r="AW1587" s="67"/>
      <c r="AX1587" s="67"/>
      <c r="AY1587" s="67"/>
      <c r="AZ1587" s="67"/>
      <c r="BA1587" s="67"/>
      <c r="BB1587" s="67"/>
      <c r="BC1587" s="782">
        <v>1.0</v>
      </c>
      <c r="BD1587" s="782">
        <v>1.0</v>
      </c>
      <c r="BE1587" s="67"/>
      <c r="BF1587" s="67"/>
      <c r="BG1587" s="67"/>
      <c r="BH1587" s="67"/>
      <c r="BI1587" s="67"/>
      <c r="BJ1587" s="67"/>
      <c r="BK1587" s="67"/>
      <c r="BL1587" s="67"/>
      <c r="BM1587" s="67"/>
      <c r="BN1587" s="67"/>
      <c r="BO1587" s="67"/>
      <c r="BP1587" s="67"/>
      <c r="BQ1587" s="67"/>
      <c r="BR1587" s="67"/>
      <c r="BS1587" s="67"/>
      <c r="BT1587" s="67"/>
      <c r="BU1587" s="67"/>
      <c r="BV1587" s="67"/>
      <c r="BW1587" s="67"/>
      <c r="BX1587" s="67"/>
      <c r="BY1587" s="67"/>
      <c r="BZ1587" s="67"/>
      <c r="CA1587" s="782">
        <v>2.0</v>
      </c>
      <c r="CB1587" s="67"/>
      <c r="CC1587" s="67"/>
      <c r="CD1587" s="67"/>
      <c r="CE1587" s="67"/>
      <c r="CF1587" s="67"/>
      <c r="CG1587" s="67"/>
      <c r="CH1587" s="67"/>
      <c r="CI1587" s="67"/>
      <c r="CJ1587" s="67"/>
      <c r="CK1587" s="67"/>
      <c r="CL1587" s="67"/>
      <c r="CM1587" s="67"/>
      <c r="CN1587" s="67"/>
      <c r="CO1587" s="67"/>
      <c r="CP1587" s="67"/>
      <c r="CQ1587" s="67"/>
      <c r="CR1587" s="67"/>
      <c r="CS1587" s="67"/>
      <c r="CT1587" s="67"/>
      <c r="CU1587" s="67"/>
      <c r="CV1587" s="67"/>
      <c r="CW1587" s="67"/>
      <c r="CX1587" s="67"/>
      <c r="CY1587" s="67"/>
      <c r="CZ1587" s="67"/>
      <c r="DA1587" s="67"/>
      <c r="DB1587" s="67"/>
      <c r="DC1587" s="67"/>
      <c r="DD1587" s="67"/>
      <c r="DE1587" s="67"/>
      <c r="DF1587" s="67"/>
      <c r="DG1587" s="67"/>
      <c r="DH1587" s="67"/>
      <c r="DI1587" s="67"/>
      <c r="DJ1587" s="67"/>
      <c r="DK1587" s="67"/>
      <c r="DL1587" s="67"/>
      <c r="DM1587" s="67"/>
      <c r="DN1587" s="67"/>
      <c r="DO1587" s="67"/>
      <c r="DP1587" s="67"/>
      <c r="DQ1587" s="67"/>
      <c r="DR1587" s="67"/>
      <c r="DS1587" s="67"/>
      <c r="DT1587" s="67"/>
      <c r="DU1587" s="67"/>
      <c r="DV1587" s="67"/>
      <c r="DW1587" s="67"/>
      <c r="DX1587" s="67"/>
      <c r="DY1587" s="67"/>
      <c r="DZ1587" s="67"/>
      <c r="EA1587" s="67"/>
      <c r="EB1587" s="67"/>
      <c r="EC1587" s="67"/>
      <c r="ED1587" s="67"/>
      <c r="EE1587" s="67"/>
      <c r="EF1587" s="67"/>
      <c r="EG1587" s="67"/>
      <c r="EH1587" s="67"/>
      <c r="EI1587" s="67"/>
      <c r="EJ1587" s="67"/>
      <c r="EK1587" s="67"/>
      <c r="EL1587" s="67"/>
      <c r="EM1587" s="67"/>
      <c r="EN1587" s="67"/>
      <c r="EO1587" s="67"/>
      <c r="EP1587" s="67"/>
      <c r="EQ1587" s="67"/>
      <c r="ER1587" s="67"/>
      <c r="ES1587" s="67"/>
      <c r="ET1587" s="67"/>
      <c r="EU1587" s="67"/>
      <c r="EV1587" s="67"/>
      <c r="EW1587" s="67"/>
      <c r="EX1587" s="67"/>
      <c r="EY1587" s="67"/>
      <c r="EZ1587" s="67"/>
      <c r="FA1587" s="757" t="s">
        <v>5976</v>
      </c>
      <c r="FB1587" s="757"/>
      <c r="FC1587" s="757"/>
      <c r="FD1587" s="757"/>
    </row>
    <row r="1588">
      <c r="A1588" s="757" t="s">
        <v>5977</v>
      </c>
      <c r="B1588" s="757" t="s">
        <v>5978</v>
      </c>
      <c r="C1588" s="65" t="s">
        <v>8</v>
      </c>
      <c r="D1588" s="64" t="s">
        <v>18</v>
      </c>
      <c r="E1588" s="757"/>
      <c r="F1588" s="757"/>
      <c r="G1588" s="757" t="s">
        <v>5979</v>
      </c>
      <c r="H1588" s="757" t="s">
        <v>1823</v>
      </c>
      <c r="I1588" s="64" t="s">
        <v>13</v>
      </c>
      <c r="J1588" s="64" t="s">
        <v>13</v>
      </c>
      <c r="K1588" s="64" t="s">
        <v>26</v>
      </c>
      <c r="L1588" s="757" t="s">
        <v>273</v>
      </c>
      <c r="M1588" s="64" t="s">
        <v>50</v>
      </c>
      <c r="N1588" s="758">
        <v>42671.0</v>
      </c>
      <c r="O1588" s="758">
        <v>42671.0</v>
      </c>
      <c r="P1588" s="757"/>
      <c r="Q1588" s="759"/>
      <c r="R1588" s="759"/>
      <c r="S1588" s="757"/>
      <c r="T1588" s="390">
        <f t="shared" si="2888"/>
        <v>852</v>
      </c>
      <c r="U1588" s="70">
        <f t="shared" ref="U1588:W1588" si="2940">IF(ISBLANK($A1588),"",sum(AE1588,AK1588,AQ1588,AW1588,BC1588,BI1588,BO1588,BU1588,CA1588,CG1588,CM1588,CS1588,CY1588,DE1588,DK1588,DQ1588,DW1588,EC1588,EI1588,EO1588,EU1588))</f>
        <v>3</v>
      </c>
      <c r="V1588" s="70">
        <f t="shared" si="2940"/>
        <v>3</v>
      </c>
      <c r="W1588" s="70">
        <f t="shared" si="2940"/>
        <v>0</v>
      </c>
      <c r="X1588" s="71">
        <f t="shared" si="2890"/>
        <v>6</v>
      </c>
      <c r="Y1588" s="70">
        <f t="shared" ref="Y1588:AA1588" si="2941">IF(ISBLANK($A1588),"",sum(AH1588,AN1588,AT1588,AZ1588,BF1588,BL1588,BR1588,BX1588,CD1588,CJ1588,CP1588,CV1588,DB1588,DH1588,DN1588,DT1588,DZ1588,EF1588,EL1588,ER1588,EX1588))</f>
        <v>0</v>
      </c>
      <c r="Z1588" s="70">
        <f t="shared" si="2941"/>
        <v>0</v>
      </c>
      <c r="AA1588" s="70">
        <f t="shared" si="2941"/>
        <v>0</v>
      </c>
      <c r="AB1588" s="71">
        <f t="shared" si="2892"/>
        <v>0</v>
      </c>
      <c r="AC1588" s="763">
        <f t="shared" si="2893"/>
        <v>0</v>
      </c>
      <c r="AD1588" s="764" t="str">
        <f t="shared" si="2927"/>
        <v>20+</v>
      </c>
      <c r="AE1588" s="757"/>
      <c r="AF1588" s="757"/>
      <c r="AG1588" s="757"/>
      <c r="AH1588" s="757"/>
      <c r="AI1588" s="757"/>
      <c r="AJ1588" s="757"/>
      <c r="AK1588" s="74">
        <v>1.0</v>
      </c>
      <c r="AL1588" s="757"/>
      <c r="AM1588" s="757"/>
      <c r="AN1588" s="757"/>
      <c r="AO1588" s="757"/>
      <c r="AP1588" s="757"/>
      <c r="AQ1588" s="74">
        <v>1.0</v>
      </c>
      <c r="AR1588" s="74">
        <v>3.0</v>
      </c>
      <c r="AS1588" s="757"/>
      <c r="AT1588" s="757"/>
      <c r="AU1588" s="757"/>
      <c r="AV1588" s="757"/>
      <c r="AW1588" s="74">
        <v>1.0</v>
      </c>
      <c r="AX1588" s="757"/>
      <c r="AY1588" s="757"/>
      <c r="AZ1588" s="757"/>
      <c r="BA1588" s="757"/>
      <c r="BB1588" s="757"/>
      <c r="BC1588" s="757"/>
      <c r="BD1588" s="757"/>
      <c r="BE1588" s="757"/>
      <c r="BF1588" s="757"/>
      <c r="BG1588" s="757"/>
      <c r="BH1588" s="757"/>
      <c r="BI1588" s="757"/>
      <c r="BJ1588" s="757"/>
      <c r="BK1588" s="757"/>
      <c r="BL1588" s="757"/>
      <c r="BM1588" s="757"/>
      <c r="BN1588" s="757"/>
      <c r="BO1588" s="757"/>
      <c r="BP1588" s="757"/>
      <c r="BQ1588" s="757"/>
      <c r="BR1588" s="757"/>
      <c r="BS1588" s="757"/>
      <c r="BT1588" s="757"/>
      <c r="BU1588" s="757"/>
      <c r="BV1588" s="757"/>
      <c r="BW1588" s="757"/>
      <c r="BX1588" s="757"/>
      <c r="BY1588" s="757"/>
      <c r="BZ1588" s="757"/>
      <c r="CA1588" s="757"/>
      <c r="CB1588" s="757"/>
      <c r="CC1588" s="757"/>
      <c r="CD1588" s="757"/>
      <c r="CE1588" s="757"/>
      <c r="CF1588" s="757"/>
      <c r="CG1588" s="757"/>
      <c r="CH1588" s="757"/>
      <c r="CI1588" s="757"/>
      <c r="CJ1588" s="757"/>
      <c r="CK1588" s="757"/>
      <c r="CL1588" s="757"/>
      <c r="CM1588" s="757"/>
      <c r="CN1588" s="757"/>
      <c r="CO1588" s="757"/>
      <c r="CP1588" s="757"/>
      <c r="CQ1588" s="757"/>
      <c r="CR1588" s="757"/>
      <c r="CS1588" s="757"/>
      <c r="CT1588" s="757"/>
      <c r="CU1588" s="757"/>
      <c r="CV1588" s="757"/>
      <c r="CW1588" s="757"/>
      <c r="CX1588" s="757"/>
      <c r="CY1588" s="757"/>
      <c r="CZ1588" s="757"/>
      <c r="DA1588" s="757"/>
      <c r="DB1588" s="757"/>
      <c r="DC1588" s="757"/>
      <c r="DD1588" s="757"/>
      <c r="DE1588" s="757"/>
      <c r="DF1588" s="757"/>
      <c r="DG1588" s="757"/>
      <c r="DH1588" s="757"/>
      <c r="DI1588" s="757"/>
      <c r="DJ1588" s="757"/>
      <c r="DK1588" s="757"/>
      <c r="DL1588" s="757"/>
      <c r="DM1588" s="757"/>
      <c r="DN1588" s="757"/>
      <c r="DO1588" s="757"/>
      <c r="DP1588" s="757"/>
      <c r="DQ1588" s="757"/>
      <c r="DR1588" s="757"/>
      <c r="DS1588" s="757"/>
      <c r="DT1588" s="757"/>
      <c r="DU1588" s="757"/>
      <c r="DV1588" s="757"/>
      <c r="DW1588" s="757"/>
      <c r="DX1588" s="757"/>
      <c r="DY1588" s="757"/>
      <c r="DZ1588" s="757"/>
      <c r="EA1588" s="757"/>
      <c r="EB1588" s="757"/>
      <c r="EC1588" s="757"/>
      <c r="ED1588" s="757"/>
      <c r="EE1588" s="757"/>
      <c r="EF1588" s="757"/>
      <c r="EG1588" s="757"/>
      <c r="EH1588" s="757"/>
      <c r="EI1588" s="757"/>
      <c r="EJ1588" s="757"/>
      <c r="EK1588" s="757"/>
      <c r="EL1588" s="757"/>
      <c r="EM1588" s="757"/>
      <c r="EN1588" s="757"/>
      <c r="EO1588" s="757"/>
      <c r="EP1588" s="757"/>
      <c r="EQ1588" s="757"/>
      <c r="ER1588" s="757"/>
      <c r="ES1588" s="757"/>
      <c r="ET1588" s="757"/>
      <c r="EU1588" s="757"/>
      <c r="EV1588" s="757"/>
      <c r="EW1588" s="757"/>
      <c r="EX1588" s="757"/>
      <c r="EY1588" s="757"/>
      <c r="EZ1588" s="757"/>
      <c r="FA1588" s="757" t="s">
        <v>5980</v>
      </c>
      <c r="FB1588" s="757"/>
      <c r="FC1588" s="757"/>
      <c r="FD1588" s="757"/>
    </row>
    <row r="1589">
      <c r="A1589" s="757" t="s">
        <v>5981</v>
      </c>
      <c r="B1589" s="757" t="s">
        <v>5982</v>
      </c>
      <c r="C1589" s="65" t="s">
        <v>8</v>
      </c>
      <c r="D1589" s="64" t="s">
        <v>18</v>
      </c>
      <c r="E1589" s="757"/>
      <c r="F1589" s="757"/>
      <c r="G1589" s="757" t="s">
        <v>5983</v>
      </c>
      <c r="H1589" s="757" t="s">
        <v>1823</v>
      </c>
      <c r="I1589" s="64" t="s">
        <v>13</v>
      </c>
      <c r="J1589" s="64" t="s">
        <v>13</v>
      </c>
      <c r="K1589" s="64" t="s">
        <v>26</v>
      </c>
      <c r="L1589" s="757" t="s">
        <v>1351</v>
      </c>
      <c r="M1589" s="64" t="s">
        <v>50</v>
      </c>
      <c r="N1589" s="758">
        <v>42684.0</v>
      </c>
      <c r="O1589" s="758">
        <v>42684.0</v>
      </c>
      <c r="P1589" s="757"/>
      <c r="Q1589" s="759"/>
      <c r="R1589" s="759"/>
      <c r="S1589" s="757"/>
      <c r="T1589" s="390">
        <f t="shared" si="2888"/>
        <v>839</v>
      </c>
      <c r="U1589" s="70">
        <f t="shared" ref="U1589:W1589" si="2942">IF(ISBLANK($A1589),"",sum(AE1589,AK1589,AQ1589,AW1589,BC1589,BI1589,BO1589,BU1589,CA1589,CG1589,CM1589,CS1589,CY1589,DE1589,DK1589,DQ1589,DW1589,EC1589,EI1589,EO1589,EU1589))</f>
        <v>3</v>
      </c>
      <c r="V1589" s="70">
        <f t="shared" si="2942"/>
        <v>1</v>
      </c>
      <c r="W1589" s="70">
        <f t="shared" si="2942"/>
        <v>0</v>
      </c>
      <c r="X1589" s="71">
        <f t="shared" si="2890"/>
        <v>4</v>
      </c>
      <c r="Y1589" s="70">
        <f t="shared" ref="Y1589:AA1589" si="2943">IF(ISBLANK($A1589),"",sum(AH1589,AN1589,AT1589,AZ1589,BF1589,BL1589,BR1589,BX1589,CD1589,CJ1589,CP1589,CV1589,DB1589,DH1589,DN1589,DT1589,DZ1589,EF1589,EL1589,ER1589,EX1589))</f>
        <v>0</v>
      </c>
      <c r="Z1589" s="70">
        <f t="shared" si="2943"/>
        <v>0</v>
      </c>
      <c r="AA1589" s="70">
        <f t="shared" si="2943"/>
        <v>0</v>
      </c>
      <c r="AB1589" s="71">
        <f t="shared" si="2892"/>
        <v>0</v>
      </c>
      <c r="AC1589" s="763">
        <f t="shared" si="2893"/>
        <v>0</v>
      </c>
      <c r="AD1589" s="764" t="str">
        <f t="shared" si="2927"/>
        <v>20+</v>
      </c>
      <c r="AE1589" s="757"/>
      <c r="AF1589" s="757"/>
      <c r="AG1589" s="757"/>
      <c r="AH1589" s="757"/>
      <c r="AI1589" s="757"/>
      <c r="AJ1589" s="757"/>
      <c r="AK1589" s="74">
        <v>1.0</v>
      </c>
      <c r="AL1589" s="757"/>
      <c r="AM1589" s="757"/>
      <c r="AN1589" s="757"/>
      <c r="AO1589" s="757"/>
      <c r="AP1589" s="757"/>
      <c r="AQ1589" s="74">
        <v>2.0</v>
      </c>
      <c r="AR1589" s="74">
        <v>1.0</v>
      </c>
      <c r="AS1589" s="757"/>
      <c r="AT1589" s="757"/>
      <c r="AU1589" s="757"/>
      <c r="AV1589" s="757"/>
      <c r="AW1589" s="757"/>
      <c r="AX1589" s="757"/>
      <c r="AY1589" s="757"/>
      <c r="AZ1589" s="757"/>
      <c r="BA1589" s="757"/>
      <c r="BB1589" s="757"/>
      <c r="BC1589" s="757"/>
      <c r="BD1589" s="757"/>
      <c r="BE1589" s="757"/>
      <c r="BF1589" s="757"/>
      <c r="BG1589" s="757"/>
      <c r="BH1589" s="757"/>
      <c r="BI1589" s="757"/>
      <c r="BJ1589" s="757"/>
      <c r="BK1589" s="757"/>
      <c r="BL1589" s="757"/>
      <c r="BM1589" s="757"/>
      <c r="BN1589" s="757"/>
      <c r="BO1589" s="757"/>
      <c r="BP1589" s="757"/>
      <c r="BQ1589" s="757"/>
      <c r="BR1589" s="757"/>
      <c r="BS1589" s="757"/>
      <c r="BT1589" s="757"/>
      <c r="BU1589" s="757"/>
      <c r="BV1589" s="757"/>
      <c r="BW1589" s="757"/>
      <c r="BX1589" s="757"/>
      <c r="BY1589" s="757"/>
      <c r="BZ1589" s="757"/>
      <c r="CA1589" s="757"/>
      <c r="CB1589" s="757"/>
      <c r="CC1589" s="757"/>
      <c r="CD1589" s="757"/>
      <c r="CE1589" s="757"/>
      <c r="CF1589" s="757"/>
      <c r="CG1589" s="757"/>
      <c r="CH1589" s="757"/>
      <c r="CI1589" s="757"/>
      <c r="CJ1589" s="757"/>
      <c r="CK1589" s="757"/>
      <c r="CL1589" s="757"/>
      <c r="CM1589" s="757"/>
      <c r="CN1589" s="757"/>
      <c r="CO1589" s="757"/>
      <c r="CP1589" s="757"/>
      <c r="CQ1589" s="757"/>
      <c r="CR1589" s="757"/>
      <c r="CS1589" s="757"/>
      <c r="CT1589" s="757"/>
      <c r="CU1589" s="757"/>
      <c r="CV1589" s="757"/>
      <c r="CW1589" s="757"/>
      <c r="CX1589" s="757"/>
      <c r="CY1589" s="757"/>
      <c r="CZ1589" s="757"/>
      <c r="DA1589" s="757"/>
      <c r="DB1589" s="757"/>
      <c r="DC1589" s="757"/>
      <c r="DD1589" s="757"/>
      <c r="DE1589" s="757"/>
      <c r="DF1589" s="757"/>
      <c r="DG1589" s="757"/>
      <c r="DH1589" s="757"/>
      <c r="DI1589" s="757"/>
      <c r="DJ1589" s="757"/>
      <c r="DK1589" s="757"/>
      <c r="DL1589" s="757"/>
      <c r="DM1589" s="757"/>
      <c r="DN1589" s="757"/>
      <c r="DO1589" s="757"/>
      <c r="DP1589" s="757"/>
      <c r="DQ1589" s="757"/>
      <c r="DR1589" s="757"/>
      <c r="DS1589" s="757"/>
      <c r="DT1589" s="757"/>
      <c r="DU1589" s="757"/>
      <c r="DV1589" s="757"/>
      <c r="DW1589" s="757"/>
      <c r="DX1589" s="757"/>
      <c r="DY1589" s="757"/>
      <c r="DZ1589" s="757"/>
      <c r="EA1589" s="757"/>
      <c r="EB1589" s="757"/>
      <c r="EC1589" s="757"/>
      <c r="ED1589" s="757"/>
      <c r="EE1589" s="757"/>
      <c r="EF1589" s="757"/>
      <c r="EG1589" s="757"/>
      <c r="EH1589" s="757"/>
      <c r="EI1589" s="757"/>
      <c r="EJ1589" s="757"/>
      <c r="EK1589" s="757"/>
      <c r="EL1589" s="757"/>
      <c r="EM1589" s="757"/>
      <c r="EN1589" s="757"/>
      <c r="EO1589" s="757"/>
      <c r="EP1589" s="757"/>
      <c r="EQ1589" s="757"/>
      <c r="ER1589" s="757"/>
      <c r="ES1589" s="757"/>
      <c r="ET1589" s="757"/>
      <c r="EU1589" s="757"/>
      <c r="EV1589" s="757"/>
      <c r="EW1589" s="757"/>
      <c r="EX1589" s="757"/>
      <c r="EY1589" s="757"/>
      <c r="EZ1589" s="757"/>
      <c r="FA1589" s="757" t="s">
        <v>5984</v>
      </c>
      <c r="FB1589" s="757"/>
      <c r="FC1589" s="757"/>
      <c r="FD1589" s="757"/>
    </row>
    <row r="1590">
      <c r="A1590" s="757" t="s">
        <v>5985</v>
      </c>
      <c r="B1590" s="757" t="s">
        <v>5982</v>
      </c>
      <c r="C1590" s="65" t="s">
        <v>8</v>
      </c>
      <c r="D1590" s="64" t="s">
        <v>18</v>
      </c>
      <c r="E1590" s="757"/>
      <c r="F1590" s="757"/>
      <c r="G1590" s="757" t="s">
        <v>5983</v>
      </c>
      <c r="H1590" s="757" t="s">
        <v>1823</v>
      </c>
      <c r="I1590" s="64" t="s">
        <v>13</v>
      </c>
      <c r="J1590" s="64" t="s">
        <v>13</v>
      </c>
      <c r="K1590" s="64" t="s">
        <v>26</v>
      </c>
      <c r="L1590" s="757" t="s">
        <v>1062</v>
      </c>
      <c r="M1590" s="64" t="s">
        <v>110</v>
      </c>
      <c r="N1590" s="758">
        <v>42684.0</v>
      </c>
      <c r="O1590" s="758">
        <v>42684.0</v>
      </c>
      <c r="P1590" s="757"/>
      <c r="Q1590" s="759"/>
      <c r="R1590" s="759"/>
      <c r="S1590" s="757"/>
      <c r="T1590" s="390">
        <f t="shared" si="2888"/>
        <v>839</v>
      </c>
      <c r="U1590" s="70">
        <f t="shared" ref="U1590:W1590" si="2944">IF(ISBLANK($A1590),"",sum(AE1590,AK1590,AQ1590,AW1590,BC1590,BI1590,BO1590,BU1590,CA1590,CG1590,CM1590,CS1590,CY1590,DE1590,DK1590,DQ1590,DW1590,EC1590,EI1590,EO1590,EU1590))</f>
        <v>3</v>
      </c>
      <c r="V1590" s="70">
        <f t="shared" si="2944"/>
        <v>5</v>
      </c>
      <c r="W1590" s="70">
        <f t="shared" si="2944"/>
        <v>0</v>
      </c>
      <c r="X1590" s="71">
        <f t="shared" si="2890"/>
        <v>8</v>
      </c>
      <c r="Y1590" s="70">
        <v>4.0</v>
      </c>
      <c r="Z1590" s="70">
        <v>2.0</v>
      </c>
      <c r="AA1590" s="70">
        <f>IF(ISBLANK($A1590),"",sum(AJ1590,AP1590,AV1590,BB1590,BH1590,BN1590,BT1590,BZ1590,CF1590,CL1590,CR1590,CX1590,DD1590,DJ1590,DP1590,DV1590,EB1590,EH1590,EN1590,ET1590,EZ1590))</f>
        <v>0</v>
      </c>
      <c r="AB1590" s="71">
        <f t="shared" si="2892"/>
        <v>6</v>
      </c>
      <c r="AC1590" s="763">
        <f t="shared" si="2893"/>
        <v>0.5</v>
      </c>
      <c r="AD1590" s="764" t="str">
        <f t="shared" si="2927"/>
        <v>20+</v>
      </c>
      <c r="AE1590" s="757"/>
      <c r="AF1590" s="757"/>
      <c r="AG1590" s="757"/>
      <c r="AH1590" s="757"/>
      <c r="AI1590" s="757"/>
      <c r="AJ1590" s="757"/>
      <c r="AK1590" s="757"/>
      <c r="AL1590" s="74">
        <v>4.0</v>
      </c>
      <c r="AM1590" s="757"/>
      <c r="AN1590" s="757"/>
      <c r="AO1590" s="757"/>
      <c r="AP1590" s="757"/>
      <c r="AQ1590" s="74">
        <v>1.0</v>
      </c>
      <c r="AR1590" s="757"/>
      <c r="AS1590" s="757"/>
      <c r="AT1590" s="757"/>
      <c r="AU1590" s="757"/>
      <c r="AV1590" s="757"/>
      <c r="AW1590" s="757"/>
      <c r="AX1590" s="74">
        <v>1.0</v>
      </c>
      <c r="AY1590" s="757"/>
      <c r="AZ1590" s="757"/>
      <c r="BA1590" s="757"/>
      <c r="BB1590" s="757"/>
      <c r="BC1590" s="757"/>
      <c r="BD1590" s="757"/>
      <c r="BE1590" s="757"/>
      <c r="BF1590" s="757"/>
      <c r="BG1590" s="757"/>
      <c r="BH1590" s="757"/>
      <c r="BI1590" s="757"/>
      <c r="BJ1590" s="757"/>
      <c r="BK1590" s="757"/>
      <c r="BL1590" s="757"/>
      <c r="BM1590" s="757"/>
      <c r="BN1590" s="757"/>
      <c r="BO1590" s="757"/>
      <c r="BP1590" s="757"/>
      <c r="BQ1590" s="757"/>
      <c r="BR1590" s="757"/>
      <c r="BS1590" s="757"/>
      <c r="BT1590" s="757"/>
      <c r="BU1590" s="757"/>
      <c r="BV1590" s="757"/>
      <c r="BW1590" s="757"/>
      <c r="BX1590" s="757"/>
      <c r="BY1590" s="757"/>
      <c r="BZ1590" s="757"/>
      <c r="CA1590" s="74">
        <v>2.0</v>
      </c>
      <c r="CB1590" s="757"/>
      <c r="CC1590" s="757"/>
      <c r="CD1590" s="757"/>
      <c r="CE1590" s="757"/>
      <c r="CF1590" s="757"/>
      <c r="CG1590" s="757"/>
      <c r="CH1590" s="757"/>
      <c r="CI1590" s="757"/>
      <c r="CJ1590" s="757"/>
      <c r="CK1590" s="757"/>
      <c r="CL1590" s="757"/>
      <c r="CM1590" s="757"/>
      <c r="CN1590" s="757"/>
      <c r="CO1590" s="757"/>
      <c r="CP1590" s="757"/>
      <c r="CQ1590" s="757"/>
      <c r="CR1590" s="757"/>
      <c r="CS1590" s="757"/>
      <c r="CT1590" s="757"/>
      <c r="CU1590" s="757"/>
      <c r="CV1590" s="757"/>
      <c r="CW1590" s="757"/>
      <c r="CX1590" s="757"/>
      <c r="CY1590" s="757"/>
      <c r="CZ1590" s="757"/>
      <c r="DA1590" s="757"/>
      <c r="DB1590" s="757"/>
      <c r="DC1590" s="757"/>
      <c r="DD1590" s="757"/>
      <c r="DE1590" s="757"/>
      <c r="DF1590" s="757"/>
      <c r="DG1590" s="757"/>
      <c r="DH1590" s="757"/>
      <c r="DI1590" s="757"/>
      <c r="DJ1590" s="757"/>
      <c r="DK1590" s="757"/>
      <c r="DL1590" s="757"/>
      <c r="DM1590" s="757"/>
      <c r="DN1590" s="757"/>
      <c r="DO1590" s="757"/>
      <c r="DP1590" s="757"/>
      <c r="DQ1590" s="757"/>
      <c r="DR1590" s="757"/>
      <c r="DS1590" s="757"/>
      <c r="DT1590" s="757"/>
      <c r="DU1590" s="757"/>
      <c r="DV1590" s="757"/>
      <c r="DW1590" s="757"/>
      <c r="DX1590" s="757"/>
      <c r="DY1590" s="757"/>
      <c r="DZ1590" s="757"/>
      <c r="EA1590" s="757"/>
      <c r="EB1590" s="757"/>
      <c r="EC1590" s="757"/>
      <c r="ED1590" s="757"/>
      <c r="EE1590" s="757"/>
      <c r="EF1590" s="757"/>
      <c r="EG1590" s="757"/>
      <c r="EH1590" s="757"/>
      <c r="EI1590" s="757"/>
      <c r="EJ1590" s="757"/>
      <c r="EK1590" s="757"/>
      <c r="EL1590" s="757"/>
      <c r="EM1590" s="757"/>
      <c r="EN1590" s="757"/>
      <c r="EO1590" s="757"/>
      <c r="EP1590" s="757"/>
      <c r="EQ1590" s="757"/>
      <c r="ER1590" s="757"/>
      <c r="ES1590" s="757"/>
      <c r="ET1590" s="757"/>
      <c r="EU1590" s="757"/>
      <c r="EV1590" s="757"/>
      <c r="EW1590" s="757"/>
      <c r="EX1590" s="757"/>
      <c r="EY1590" s="757"/>
      <c r="EZ1590" s="757"/>
      <c r="FA1590" s="757" t="s">
        <v>5986</v>
      </c>
      <c r="FB1590" s="757"/>
      <c r="FC1590" s="757"/>
      <c r="FD1590" s="757"/>
    </row>
    <row r="1591">
      <c r="A1591" s="757" t="s">
        <v>5987</v>
      </c>
      <c r="B1591" s="757" t="s">
        <v>5416</v>
      </c>
      <c r="C1591" s="65" t="s">
        <v>8</v>
      </c>
      <c r="D1591" s="64" t="s">
        <v>18</v>
      </c>
      <c r="E1591" s="757"/>
      <c r="F1591" s="757"/>
      <c r="G1591" s="757" t="s">
        <v>1822</v>
      </c>
      <c r="H1591" s="757" t="s">
        <v>5988</v>
      </c>
      <c r="I1591" s="64" t="s">
        <v>13</v>
      </c>
      <c r="J1591" s="64" t="s">
        <v>13</v>
      </c>
      <c r="K1591" s="64" t="s">
        <v>26</v>
      </c>
      <c r="L1591" s="757" t="s">
        <v>273</v>
      </c>
      <c r="M1591" s="64" t="s">
        <v>50</v>
      </c>
      <c r="N1591" s="758">
        <v>42752.0</v>
      </c>
      <c r="O1591" s="758">
        <v>42752.0</v>
      </c>
      <c r="P1591" s="757"/>
      <c r="Q1591" s="759"/>
      <c r="R1591" s="759"/>
      <c r="S1591" s="757"/>
      <c r="T1591" s="390">
        <f t="shared" si="2888"/>
        <v>771</v>
      </c>
      <c r="U1591" s="70">
        <f t="shared" ref="U1591:W1591" si="2945">IF(ISBLANK($A1591),"",sum(AE1591,AK1591,AQ1591,AW1591,BC1591,BI1591,BO1591,BU1591,CA1591,CG1591,CM1591,CS1591,CY1591,DE1591,DK1591,DQ1591,DW1591,EC1591,EI1591,EO1591,EU1591))</f>
        <v>4</v>
      </c>
      <c r="V1591" s="70">
        <f t="shared" si="2945"/>
        <v>2</v>
      </c>
      <c r="W1591" s="70">
        <f t="shared" si="2945"/>
        <v>0</v>
      </c>
      <c r="X1591" s="71">
        <f t="shared" si="2890"/>
        <v>6</v>
      </c>
      <c r="Y1591" s="70">
        <v>2.0</v>
      </c>
      <c r="Z1591" s="70">
        <f t="shared" ref="Z1591:AA1591" si="2946">IF(ISBLANK($A1591),"",sum(AI1591,AO1591,AU1591,BA1591,BG1591,BM1591,BS1591,BY1591,CE1591,CK1591,CQ1591,CW1591,DC1591,DI1591,DO1591,DU1591,EA1591,EG1591,EM1591,ES1591,EY1591))</f>
        <v>0</v>
      </c>
      <c r="AA1591" s="70">
        <f t="shared" si="2946"/>
        <v>0</v>
      </c>
      <c r="AB1591" s="71">
        <f t="shared" si="2892"/>
        <v>2</v>
      </c>
      <c r="AC1591" s="763">
        <f t="shared" si="2893"/>
        <v>0.3333333333</v>
      </c>
      <c r="AD1591" s="764" t="str">
        <f t="shared" si="2927"/>
        <v>20+</v>
      </c>
      <c r="AE1591" s="757"/>
      <c r="AF1591" s="757"/>
      <c r="AG1591" s="757"/>
      <c r="AH1591" s="757"/>
      <c r="AI1591" s="757"/>
      <c r="AJ1591" s="757"/>
      <c r="AK1591" s="74">
        <v>4.0</v>
      </c>
      <c r="AL1591" s="74">
        <v>2.0</v>
      </c>
      <c r="AM1591" s="757"/>
      <c r="AN1591" s="757"/>
      <c r="AO1591" s="757"/>
      <c r="AP1591" s="757"/>
      <c r="AQ1591" s="757"/>
      <c r="AR1591" s="757"/>
      <c r="AS1591" s="757"/>
      <c r="AT1591" s="757"/>
      <c r="AU1591" s="757"/>
      <c r="AV1591" s="757"/>
      <c r="AW1591" s="757"/>
      <c r="AX1591" s="757"/>
      <c r="AY1591" s="757"/>
      <c r="AZ1591" s="757"/>
      <c r="BA1591" s="757"/>
      <c r="BB1591" s="757"/>
      <c r="BC1591" s="757"/>
      <c r="BD1591" s="757"/>
      <c r="BE1591" s="757"/>
      <c r="BF1591" s="757"/>
      <c r="BG1591" s="757"/>
      <c r="BH1591" s="757"/>
      <c r="BI1591" s="757"/>
      <c r="BJ1591" s="757"/>
      <c r="BK1591" s="757"/>
      <c r="BL1591" s="757"/>
      <c r="BM1591" s="757"/>
      <c r="BN1591" s="757"/>
      <c r="BO1591" s="757"/>
      <c r="BP1591" s="757"/>
      <c r="BQ1591" s="757"/>
      <c r="BR1591" s="757"/>
      <c r="BS1591" s="757"/>
      <c r="BT1591" s="757"/>
      <c r="BU1591" s="757"/>
      <c r="BV1591" s="757"/>
      <c r="BW1591" s="757"/>
      <c r="BX1591" s="757"/>
      <c r="BY1591" s="757"/>
      <c r="BZ1591" s="757"/>
      <c r="CA1591" s="757"/>
      <c r="CB1591" s="757"/>
      <c r="CC1591" s="757"/>
      <c r="CD1591" s="757"/>
      <c r="CE1591" s="757"/>
      <c r="CF1591" s="757"/>
      <c r="CG1591" s="757"/>
      <c r="CH1591" s="757"/>
      <c r="CI1591" s="757"/>
      <c r="CJ1591" s="757"/>
      <c r="CK1591" s="757"/>
      <c r="CL1591" s="757"/>
      <c r="CM1591" s="757"/>
      <c r="CN1591" s="757"/>
      <c r="CO1591" s="757"/>
      <c r="CP1591" s="757"/>
      <c r="CQ1591" s="757"/>
      <c r="CR1591" s="757"/>
      <c r="CS1591" s="757"/>
      <c r="CT1591" s="757"/>
      <c r="CU1591" s="757"/>
      <c r="CV1591" s="757"/>
      <c r="CW1591" s="757"/>
      <c r="CX1591" s="757"/>
      <c r="CY1591" s="757"/>
      <c r="CZ1591" s="757"/>
      <c r="DA1591" s="757"/>
      <c r="DB1591" s="757"/>
      <c r="DC1591" s="757"/>
      <c r="DD1591" s="757"/>
      <c r="DE1591" s="757"/>
      <c r="DF1591" s="757"/>
      <c r="DG1591" s="757"/>
      <c r="DH1591" s="757"/>
      <c r="DI1591" s="757"/>
      <c r="DJ1591" s="757"/>
      <c r="DK1591" s="757"/>
      <c r="DL1591" s="757"/>
      <c r="DM1591" s="757"/>
      <c r="DN1591" s="757"/>
      <c r="DO1591" s="757"/>
      <c r="DP1591" s="757"/>
      <c r="DQ1591" s="757"/>
      <c r="DR1591" s="757"/>
      <c r="DS1591" s="757"/>
      <c r="DT1591" s="757"/>
      <c r="DU1591" s="757"/>
      <c r="DV1591" s="757"/>
      <c r="DW1591" s="757"/>
      <c r="DX1591" s="757"/>
      <c r="DY1591" s="757"/>
      <c r="DZ1591" s="757"/>
      <c r="EA1591" s="757"/>
      <c r="EB1591" s="757"/>
      <c r="EC1591" s="757"/>
      <c r="ED1591" s="757"/>
      <c r="EE1591" s="757"/>
      <c r="EF1591" s="757"/>
      <c r="EG1591" s="757"/>
      <c r="EH1591" s="757"/>
      <c r="EI1591" s="757"/>
      <c r="EJ1591" s="757"/>
      <c r="EK1591" s="757"/>
      <c r="EL1591" s="757"/>
      <c r="EM1591" s="757"/>
      <c r="EN1591" s="757"/>
      <c r="EO1591" s="757"/>
      <c r="EP1591" s="757"/>
      <c r="EQ1591" s="757"/>
      <c r="ER1591" s="757"/>
      <c r="ES1591" s="757"/>
      <c r="ET1591" s="757"/>
      <c r="EU1591" s="757"/>
      <c r="EV1591" s="757"/>
      <c r="EW1591" s="757"/>
      <c r="EX1591" s="757"/>
      <c r="EY1591" s="757"/>
      <c r="EZ1591" s="757"/>
      <c r="FA1591" s="757" t="s">
        <v>5989</v>
      </c>
      <c r="FB1591" s="757"/>
      <c r="FC1591" s="757"/>
      <c r="FD1591" s="757"/>
    </row>
    <row r="1592">
      <c r="A1592" s="792" t="s">
        <v>5990</v>
      </c>
      <c r="B1592" s="757" t="s">
        <v>5991</v>
      </c>
      <c r="C1592" s="65" t="s">
        <v>66</v>
      </c>
      <c r="D1592" s="64" t="s">
        <v>18</v>
      </c>
      <c r="E1592" s="757"/>
      <c r="F1592" s="757"/>
      <c r="G1592" s="757" t="s">
        <v>5992</v>
      </c>
      <c r="H1592" s="757" t="s">
        <v>332</v>
      </c>
      <c r="I1592" s="64" t="s">
        <v>13</v>
      </c>
      <c r="J1592" s="64" t="s">
        <v>13</v>
      </c>
      <c r="K1592" s="64" t="s">
        <v>26</v>
      </c>
      <c r="L1592" s="757" t="s">
        <v>5993</v>
      </c>
      <c r="M1592" s="64" t="s">
        <v>65</v>
      </c>
      <c r="N1592" s="758">
        <v>42746.0</v>
      </c>
      <c r="O1592" s="758">
        <v>42746.0</v>
      </c>
      <c r="P1592" s="757"/>
      <c r="Q1592" s="759"/>
      <c r="R1592" s="759"/>
      <c r="S1592" s="757"/>
      <c r="T1592" s="390">
        <f t="shared" si="2888"/>
        <v>777</v>
      </c>
      <c r="U1592" s="70">
        <f t="shared" ref="U1592:W1592" si="2947">IF(ISBLANK($A1592),"",sum(AE1592,AK1592,AQ1592,AW1592,BC1592,BI1592,BO1592,BU1592,CA1592,CG1592,CM1592,CS1592,CY1592,DE1592,DK1592,DQ1592,DW1592,EC1592,EI1592,EO1592,EU1592))</f>
        <v>0</v>
      </c>
      <c r="V1592" s="70">
        <f t="shared" si="2947"/>
        <v>3</v>
      </c>
      <c r="W1592" s="70">
        <f t="shared" si="2947"/>
        <v>0</v>
      </c>
      <c r="X1592" s="71">
        <f t="shared" si="2890"/>
        <v>3</v>
      </c>
      <c r="Y1592" s="70">
        <v>1.0</v>
      </c>
      <c r="Z1592" s="70">
        <f t="shared" ref="Z1592:AA1592" si="2948">IF(ISBLANK($A1592),"",sum(AI1592,AO1592,AU1592,BA1592,BG1592,BM1592,BS1592,BY1592,CE1592,CK1592,CQ1592,CW1592,DC1592,DI1592,DO1592,DU1592,EA1592,EG1592,EM1592,ES1592,EY1592))</f>
        <v>0</v>
      </c>
      <c r="AA1592" s="70">
        <f t="shared" si="2948"/>
        <v>0</v>
      </c>
      <c r="AB1592" s="71">
        <f t="shared" si="2892"/>
        <v>1</v>
      </c>
      <c r="AC1592" s="763">
        <f t="shared" si="2893"/>
        <v>0.3333333333</v>
      </c>
      <c r="AD1592" s="764" t="str">
        <f t="shared" si="2927"/>
        <v>20+</v>
      </c>
      <c r="AE1592" s="757"/>
      <c r="AF1592" s="757"/>
      <c r="AG1592" s="757"/>
      <c r="AH1592" s="757"/>
      <c r="AI1592" s="757"/>
      <c r="AJ1592" s="757"/>
      <c r="AK1592" s="757"/>
      <c r="AL1592" s="74">
        <v>3.0</v>
      </c>
      <c r="AM1592" s="757"/>
      <c r="AN1592" s="757"/>
      <c r="AO1592" s="757"/>
      <c r="AP1592" s="757"/>
      <c r="AQ1592" s="757"/>
      <c r="AR1592" s="757"/>
      <c r="AS1592" s="757"/>
      <c r="AT1592" s="757"/>
      <c r="AU1592" s="757"/>
      <c r="AV1592" s="757"/>
      <c r="AW1592" s="757"/>
      <c r="AX1592" s="757"/>
      <c r="AY1592" s="757"/>
      <c r="AZ1592" s="757"/>
      <c r="BA1592" s="757"/>
      <c r="BB1592" s="757"/>
      <c r="BC1592" s="757"/>
      <c r="BD1592" s="757"/>
      <c r="BE1592" s="757"/>
      <c r="BF1592" s="757"/>
      <c r="BG1592" s="757"/>
      <c r="BH1592" s="757"/>
      <c r="BI1592" s="757"/>
      <c r="BJ1592" s="757"/>
      <c r="BK1592" s="757"/>
      <c r="BL1592" s="757"/>
      <c r="BM1592" s="757"/>
      <c r="BN1592" s="757"/>
      <c r="BO1592" s="757"/>
      <c r="BP1592" s="757"/>
      <c r="BQ1592" s="757"/>
      <c r="BR1592" s="757"/>
      <c r="BS1592" s="757"/>
      <c r="BT1592" s="757"/>
      <c r="BU1592" s="757"/>
      <c r="BV1592" s="757"/>
      <c r="BW1592" s="757"/>
      <c r="BX1592" s="757"/>
      <c r="BY1592" s="757"/>
      <c r="BZ1592" s="757"/>
      <c r="CA1592" s="757"/>
      <c r="CB1592" s="757"/>
      <c r="CC1592" s="757"/>
      <c r="CD1592" s="757"/>
      <c r="CE1592" s="757"/>
      <c r="CF1592" s="757"/>
      <c r="CG1592" s="757"/>
      <c r="CH1592" s="757"/>
      <c r="CI1592" s="757"/>
      <c r="CJ1592" s="757"/>
      <c r="CK1592" s="757"/>
      <c r="CL1592" s="757"/>
      <c r="CM1592" s="757"/>
      <c r="CN1592" s="757"/>
      <c r="CO1592" s="757"/>
      <c r="CP1592" s="757"/>
      <c r="CQ1592" s="757"/>
      <c r="CR1592" s="757"/>
      <c r="CS1592" s="757"/>
      <c r="CT1592" s="757"/>
      <c r="CU1592" s="757"/>
      <c r="CV1592" s="757"/>
      <c r="CW1592" s="757"/>
      <c r="CX1592" s="757"/>
      <c r="CY1592" s="757"/>
      <c r="CZ1592" s="757"/>
      <c r="DA1592" s="757"/>
      <c r="DB1592" s="757"/>
      <c r="DC1592" s="757"/>
      <c r="DD1592" s="757"/>
      <c r="DE1592" s="757"/>
      <c r="DF1592" s="757"/>
      <c r="DG1592" s="757"/>
      <c r="DH1592" s="757"/>
      <c r="DI1592" s="757"/>
      <c r="DJ1592" s="757"/>
      <c r="DK1592" s="757"/>
      <c r="DL1592" s="757"/>
      <c r="DM1592" s="757"/>
      <c r="DN1592" s="757"/>
      <c r="DO1592" s="757"/>
      <c r="DP1592" s="757"/>
      <c r="DQ1592" s="757"/>
      <c r="DR1592" s="757"/>
      <c r="DS1592" s="757"/>
      <c r="DT1592" s="757"/>
      <c r="DU1592" s="757"/>
      <c r="DV1592" s="757"/>
      <c r="DW1592" s="757"/>
      <c r="DX1592" s="757"/>
      <c r="DY1592" s="757"/>
      <c r="DZ1592" s="757"/>
      <c r="EA1592" s="757"/>
      <c r="EB1592" s="757"/>
      <c r="EC1592" s="757"/>
      <c r="ED1592" s="757"/>
      <c r="EE1592" s="757"/>
      <c r="EF1592" s="757"/>
      <c r="EG1592" s="757"/>
      <c r="EH1592" s="757"/>
      <c r="EI1592" s="757"/>
      <c r="EJ1592" s="757"/>
      <c r="EK1592" s="757"/>
      <c r="EL1592" s="757"/>
      <c r="EM1592" s="757"/>
      <c r="EN1592" s="757"/>
      <c r="EO1592" s="757"/>
      <c r="EP1592" s="757"/>
      <c r="EQ1592" s="757"/>
      <c r="ER1592" s="757"/>
      <c r="ES1592" s="757"/>
      <c r="ET1592" s="757"/>
      <c r="EU1592" s="757"/>
      <c r="EV1592" s="757"/>
      <c r="EW1592" s="757"/>
      <c r="EX1592" s="757"/>
      <c r="EY1592" s="757"/>
      <c r="EZ1592" s="757"/>
      <c r="FA1592" s="757" t="s">
        <v>5994</v>
      </c>
      <c r="FB1592" s="757"/>
      <c r="FC1592" s="757"/>
      <c r="FD1592" s="757"/>
    </row>
    <row r="1593">
      <c r="A1593" s="757" t="s">
        <v>5995</v>
      </c>
      <c r="B1593" s="757" t="s">
        <v>5996</v>
      </c>
      <c r="C1593" s="65" t="s">
        <v>66</v>
      </c>
      <c r="D1593" s="64" t="s">
        <v>18</v>
      </c>
      <c r="E1593" s="757"/>
      <c r="F1593" s="757"/>
      <c r="G1593" s="757" t="s">
        <v>5997</v>
      </c>
      <c r="H1593" s="757" t="s">
        <v>332</v>
      </c>
      <c r="I1593" s="64" t="s">
        <v>13</v>
      </c>
      <c r="J1593" s="64" t="s">
        <v>13</v>
      </c>
      <c r="K1593" s="64" t="s">
        <v>26</v>
      </c>
      <c r="L1593" s="757" t="s">
        <v>596</v>
      </c>
      <c r="M1593" s="64" t="s">
        <v>110</v>
      </c>
      <c r="N1593" s="758">
        <v>42751.0</v>
      </c>
      <c r="O1593" s="758">
        <v>42751.0</v>
      </c>
      <c r="P1593" s="757"/>
      <c r="Q1593" s="759"/>
      <c r="R1593" s="759"/>
      <c r="S1593" s="757"/>
      <c r="T1593" s="390">
        <f t="shared" si="2888"/>
        <v>772</v>
      </c>
      <c r="U1593" s="70">
        <f t="shared" ref="U1593:W1593" si="2949">IF(ISBLANK($A1593),"",sum(AE1593,AK1593,AQ1593,AW1593,BC1593,BI1593,BO1593,BU1593,CA1593,CG1593,CM1593,CS1593,CY1593,DE1593,DK1593,DQ1593,DW1593,EC1593,EI1593,EO1593,EU1593))</f>
        <v>0</v>
      </c>
      <c r="V1593" s="70">
        <f t="shared" si="2949"/>
        <v>3</v>
      </c>
      <c r="W1593" s="70">
        <f t="shared" si="2949"/>
        <v>0</v>
      </c>
      <c r="X1593" s="71">
        <f t="shared" si="2890"/>
        <v>3</v>
      </c>
      <c r="Y1593" s="70">
        <f t="shared" ref="Y1593:AA1593" si="2950">IF(ISBLANK($A1593),"",sum(AH1593,AN1593,AT1593,AZ1593,BF1593,BL1593,BR1593,BX1593,CD1593,CJ1593,CP1593,CV1593,DB1593,DH1593,DN1593,DT1593,DZ1593,EF1593,EL1593,ER1593,EX1593))</f>
        <v>0</v>
      </c>
      <c r="Z1593" s="70">
        <f t="shared" si="2950"/>
        <v>0</v>
      </c>
      <c r="AA1593" s="70">
        <f t="shared" si="2950"/>
        <v>0</v>
      </c>
      <c r="AB1593" s="71">
        <f t="shared" si="2892"/>
        <v>0</v>
      </c>
      <c r="AC1593" s="763">
        <f t="shared" si="2893"/>
        <v>0</v>
      </c>
      <c r="AD1593" s="764" t="str">
        <f t="shared" si="2927"/>
        <v>20+</v>
      </c>
      <c r="AE1593" s="757"/>
      <c r="AF1593" s="757"/>
      <c r="AG1593" s="757"/>
      <c r="AH1593" s="757"/>
      <c r="AI1593" s="757"/>
      <c r="AJ1593" s="757"/>
      <c r="AK1593" s="757"/>
      <c r="AL1593" s="74">
        <v>3.0</v>
      </c>
      <c r="AM1593" s="757"/>
      <c r="AN1593" s="757"/>
      <c r="AO1593" s="757"/>
      <c r="AP1593" s="757"/>
      <c r="AQ1593" s="757"/>
      <c r="AR1593" s="757"/>
      <c r="AS1593" s="757"/>
      <c r="AT1593" s="757"/>
      <c r="AU1593" s="757"/>
      <c r="AV1593" s="757"/>
      <c r="AW1593" s="757"/>
      <c r="AX1593" s="757"/>
      <c r="AY1593" s="757"/>
      <c r="AZ1593" s="757"/>
      <c r="BA1593" s="757"/>
      <c r="BB1593" s="757"/>
      <c r="BC1593" s="757"/>
      <c r="BD1593" s="757"/>
      <c r="BE1593" s="757"/>
      <c r="BF1593" s="757"/>
      <c r="BG1593" s="757"/>
      <c r="BH1593" s="757"/>
      <c r="BI1593" s="757"/>
      <c r="BJ1593" s="757"/>
      <c r="BK1593" s="757"/>
      <c r="BL1593" s="757"/>
      <c r="BM1593" s="757"/>
      <c r="BN1593" s="757"/>
      <c r="BO1593" s="757"/>
      <c r="BP1593" s="757"/>
      <c r="BQ1593" s="757"/>
      <c r="BR1593" s="757"/>
      <c r="BS1593" s="757"/>
      <c r="BT1593" s="757"/>
      <c r="BU1593" s="757"/>
      <c r="BV1593" s="757"/>
      <c r="BW1593" s="757"/>
      <c r="BX1593" s="757"/>
      <c r="BY1593" s="757"/>
      <c r="BZ1593" s="757"/>
      <c r="CA1593" s="757"/>
      <c r="CB1593" s="757"/>
      <c r="CC1593" s="757"/>
      <c r="CD1593" s="757"/>
      <c r="CE1593" s="757"/>
      <c r="CF1593" s="757"/>
      <c r="CG1593" s="757"/>
      <c r="CH1593" s="757"/>
      <c r="CI1593" s="757"/>
      <c r="CJ1593" s="757"/>
      <c r="CK1593" s="757"/>
      <c r="CL1593" s="757"/>
      <c r="CM1593" s="757"/>
      <c r="CN1593" s="757"/>
      <c r="CO1593" s="757"/>
      <c r="CP1593" s="757"/>
      <c r="CQ1593" s="757"/>
      <c r="CR1593" s="757"/>
      <c r="CS1593" s="757"/>
      <c r="CT1593" s="757"/>
      <c r="CU1593" s="757"/>
      <c r="CV1593" s="757"/>
      <c r="CW1593" s="757"/>
      <c r="CX1593" s="757"/>
      <c r="CY1593" s="757"/>
      <c r="CZ1593" s="757"/>
      <c r="DA1593" s="757"/>
      <c r="DB1593" s="757"/>
      <c r="DC1593" s="757"/>
      <c r="DD1593" s="757"/>
      <c r="DE1593" s="757"/>
      <c r="DF1593" s="757"/>
      <c r="DG1593" s="757"/>
      <c r="DH1593" s="757"/>
      <c r="DI1593" s="757"/>
      <c r="DJ1593" s="757"/>
      <c r="DK1593" s="757"/>
      <c r="DL1593" s="757"/>
      <c r="DM1593" s="757"/>
      <c r="DN1593" s="757"/>
      <c r="DO1593" s="757"/>
      <c r="DP1593" s="757"/>
      <c r="DQ1593" s="757"/>
      <c r="DR1593" s="757"/>
      <c r="DS1593" s="757"/>
      <c r="DT1593" s="757"/>
      <c r="DU1593" s="757"/>
      <c r="DV1593" s="757"/>
      <c r="DW1593" s="757"/>
      <c r="DX1593" s="757"/>
      <c r="DY1593" s="757"/>
      <c r="DZ1593" s="757"/>
      <c r="EA1593" s="757"/>
      <c r="EB1593" s="757"/>
      <c r="EC1593" s="757"/>
      <c r="ED1593" s="757"/>
      <c r="EE1593" s="757"/>
      <c r="EF1593" s="757"/>
      <c r="EG1593" s="757"/>
      <c r="EH1593" s="757"/>
      <c r="EI1593" s="757"/>
      <c r="EJ1593" s="757"/>
      <c r="EK1593" s="757"/>
      <c r="EL1593" s="757"/>
      <c r="EM1593" s="757"/>
      <c r="EN1593" s="757"/>
      <c r="EO1593" s="757"/>
      <c r="EP1593" s="757"/>
      <c r="EQ1593" s="757"/>
      <c r="ER1593" s="757"/>
      <c r="ES1593" s="757"/>
      <c r="ET1593" s="757"/>
      <c r="EU1593" s="757"/>
      <c r="EV1593" s="757"/>
      <c r="EW1593" s="757"/>
      <c r="EX1593" s="757"/>
      <c r="EY1593" s="757"/>
      <c r="EZ1593" s="757"/>
      <c r="FA1593" s="757" t="s">
        <v>5998</v>
      </c>
      <c r="FB1593" s="757"/>
      <c r="FC1593" s="757"/>
      <c r="FD1593" s="757"/>
    </row>
    <row r="1594">
      <c r="A1594" s="757" t="s">
        <v>5999</v>
      </c>
      <c r="B1594" s="757" t="s">
        <v>6000</v>
      </c>
      <c r="C1594" s="65" t="s">
        <v>70</v>
      </c>
      <c r="D1594" s="64" t="s">
        <v>18</v>
      </c>
      <c r="E1594" s="757"/>
      <c r="F1594" s="757"/>
      <c r="G1594" s="757" t="s">
        <v>6001</v>
      </c>
      <c r="H1594" s="757" t="s">
        <v>6002</v>
      </c>
      <c r="I1594" s="64" t="s">
        <v>13</v>
      </c>
      <c r="J1594" s="64" t="s">
        <v>13</v>
      </c>
      <c r="K1594" s="64" t="s">
        <v>26</v>
      </c>
      <c r="L1594" s="757" t="s">
        <v>6003</v>
      </c>
      <c r="M1594" s="64" t="s">
        <v>123</v>
      </c>
      <c r="N1594" s="758">
        <v>42649.0</v>
      </c>
      <c r="O1594" s="758">
        <v>42649.0</v>
      </c>
      <c r="P1594" s="757"/>
      <c r="Q1594" s="759"/>
      <c r="R1594" s="759"/>
      <c r="S1594" s="757"/>
      <c r="T1594" s="390">
        <f t="shared" si="2888"/>
        <v>874</v>
      </c>
      <c r="U1594" s="70">
        <f t="shared" ref="U1594:W1594" si="2951">IF(ISBLANK($A1594),"",sum(AE1594,AK1594,AQ1594,AW1594,BC1594,BI1594,BO1594,BU1594,CA1594,CG1594,CM1594,CS1594,CY1594,DE1594,DK1594,DQ1594,DW1594,EC1594,EI1594,EO1594,EU1594))</f>
        <v>4</v>
      </c>
      <c r="V1594" s="70">
        <f t="shared" si="2951"/>
        <v>2</v>
      </c>
      <c r="W1594" s="70">
        <f t="shared" si="2951"/>
        <v>0</v>
      </c>
      <c r="X1594" s="71">
        <f t="shared" si="2890"/>
        <v>6</v>
      </c>
      <c r="Y1594" s="70">
        <f t="shared" ref="Y1594:AA1594" si="2952">IF(ISBLANK($A1594),"",sum(AH1594,AN1594,AT1594,AZ1594,BF1594,BL1594,BR1594,BX1594,CD1594,CJ1594,CP1594,CV1594,DB1594,DH1594,DN1594,DT1594,DZ1594,EF1594,EL1594,ER1594,EX1594))</f>
        <v>0</v>
      </c>
      <c r="Z1594" s="70">
        <f t="shared" si="2952"/>
        <v>0</v>
      </c>
      <c r="AA1594" s="70">
        <f t="shared" si="2952"/>
        <v>0</v>
      </c>
      <c r="AB1594" s="71">
        <f t="shared" si="2892"/>
        <v>0</v>
      </c>
      <c r="AC1594" s="763">
        <f t="shared" si="2893"/>
        <v>0</v>
      </c>
      <c r="AD1594" s="764" t="str">
        <f t="shared" si="2927"/>
        <v>20+</v>
      </c>
      <c r="AE1594" s="757"/>
      <c r="AF1594" s="757"/>
      <c r="AG1594" s="757"/>
      <c r="AH1594" s="757"/>
      <c r="AI1594" s="757"/>
      <c r="AJ1594" s="757"/>
      <c r="AK1594" s="74">
        <v>1.0</v>
      </c>
      <c r="AL1594" s="74">
        <v>1.0</v>
      </c>
      <c r="AM1594" s="757"/>
      <c r="AN1594" s="757"/>
      <c r="AO1594" s="757"/>
      <c r="AP1594" s="757"/>
      <c r="AQ1594" s="74">
        <v>3.0</v>
      </c>
      <c r="AR1594" s="74">
        <v>1.0</v>
      </c>
      <c r="AS1594" s="757"/>
      <c r="AT1594" s="757"/>
      <c r="AU1594" s="757"/>
      <c r="AV1594" s="757"/>
      <c r="AW1594" s="757"/>
      <c r="AX1594" s="757"/>
      <c r="AY1594" s="757"/>
      <c r="AZ1594" s="757"/>
      <c r="BA1594" s="757"/>
      <c r="BB1594" s="757"/>
      <c r="BC1594" s="757"/>
      <c r="BD1594" s="757"/>
      <c r="BE1594" s="757"/>
      <c r="BF1594" s="757"/>
      <c r="BG1594" s="757"/>
      <c r="BH1594" s="757"/>
      <c r="BI1594" s="757"/>
      <c r="BJ1594" s="757"/>
      <c r="BK1594" s="757"/>
      <c r="BL1594" s="757"/>
      <c r="BM1594" s="757"/>
      <c r="BN1594" s="757"/>
      <c r="BO1594" s="757"/>
      <c r="BP1594" s="757"/>
      <c r="BQ1594" s="757"/>
      <c r="BR1594" s="757"/>
      <c r="BS1594" s="757"/>
      <c r="BT1594" s="757"/>
      <c r="BU1594" s="757"/>
      <c r="BV1594" s="757"/>
      <c r="BW1594" s="757"/>
      <c r="BX1594" s="757"/>
      <c r="BY1594" s="757"/>
      <c r="BZ1594" s="757"/>
      <c r="CA1594" s="757"/>
      <c r="CB1594" s="757"/>
      <c r="CC1594" s="757"/>
      <c r="CD1594" s="757"/>
      <c r="CE1594" s="757"/>
      <c r="CF1594" s="757"/>
      <c r="CG1594" s="757"/>
      <c r="CH1594" s="757"/>
      <c r="CI1594" s="757"/>
      <c r="CJ1594" s="757"/>
      <c r="CK1594" s="757"/>
      <c r="CL1594" s="757"/>
      <c r="CM1594" s="757"/>
      <c r="CN1594" s="757"/>
      <c r="CO1594" s="757"/>
      <c r="CP1594" s="757"/>
      <c r="CQ1594" s="757"/>
      <c r="CR1594" s="757"/>
      <c r="CS1594" s="757"/>
      <c r="CT1594" s="757"/>
      <c r="CU1594" s="757"/>
      <c r="CV1594" s="757"/>
      <c r="CW1594" s="757"/>
      <c r="CX1594" s="757"/>
      <c r="CY1594" s="757"/>
      <c r="CZ1594" s="757"/>
      <c r="DA1594" s="757"/>
      <c r="DB1594" s="757"/>
      <c r="DC1594" s="757"/>
      <c r="DD1594" s="757"/>
      <c r="DE1594" s="757"/>
      <c r="DF1594" s="757"/>
      <c r="DG1594" s="757"/>
      <c r="DH1594" s="757"/>
      <c r="DI1594" s="757"/>
      <c r="DJ1594" s="757"/>
      <c r="DK1594" s="757"/>
      <c r="DL1594" s="757"/>
      <c r="DM1594" s="757"/>
      <c r="DN1594" s="757"/>
      <c r="DO1594" s="757"/>
      <c r="DP1594" s="757"/>
      <c r="DQ1594" s="757"/>
      <c r="DR1594" s="757"/>
      <c r="DS1594" s="757"/>
      <c r="DT1594" s="757"/>
      <c r="DU1594" s="757"/>
      <c r="DV1594" s="757"/>
      <c r="DW1594" s="757"/>
      <c r="DX1594" s="757"/>
      <c r="DY1594" s="757"/>
      <c r="DZ1594" s="757"/>
      <c r="EA1594" s="757"/>
      <c r="EB1594" s="757"/>
      <c r="EC1594" s="757"/>
      <c r="ED1594" s="757"/>
      <c r="EE1594" s="757"/>
      <c r="EF1594" s="757"/>
      <c r="EG1594" s="757"/>
      <c r="EH1594" s="757"/>
      <c r="EI1594" s="757"/>
      <c r="EJ1594" s="757"/>
      <c r="EK1594" s="757"/>
      <c r="EL1594" s="757"/>
      <c r="EM1594" s="757"/>
      <c r="EN1594" s="757"/>
      <c r="EO1594" s="757"/>
      <c r="EP1594" s="757"/>
      <c r="EQ1594" s="757"/>
      <c r="ER1594" s="757"/>
      <c r="ES1594" s="757"/>
      <c r="ET1594" s="757"/>
      <c r="EU1594" s="757"/>
      <c r="EV1594" s="757"/>
      <c r="EW1594" s="757"/>
      <c r="EX1594" s="757"/>
      <c r="EY1594" s="757"/>
      <c r="EZ1594" s="757"/>
      <c r="FA1594" s="757" t="s">
        <v>6004</v>
      </c>
      <c r="FB1594" s="757"/>
      <c r="FC1594" s="757"/>
      <c r="FD1594" s="757"/>
    </row>
    <row r="1595">
      <c r="A1595" s="757" t="s">
        <v>6005</v>
      </c>
      <c r="B1595" s="757" t="s">
        <v>6006</v>
      </c>
      <c r="C1595" s="65" t="s">
        <v>70</v>
      </c>
      <c r="D1595" s="64" t="s">
        <v>18</v>
      </c>
      <c r="E1595" s="757"/>
      <c r="F1595" s="757"/>
      <c r="G1595" s="757" t="s">
        <v>3259</v>
      </c>
      <c r="H1595" s="757" t="s">
        <v>5509</v>
      </c>
      <c r="I1595" s="64" t="s">
        <v>13</v>
      </c>
      <c r="J1595" s="64" t="s">
        <v>13</v>
      </c>
      <c r="K1595" s="64" t="s">
        <v>26</v>
      </c>
      <c r="L1595" s="757" t="s">
        <v>5045</v>
      </c>
      <c r="M1595" s="64" t="s">
        <v>99</v>
      </c>
      <c r="N1595" s="758">
        <v>42671.0</v>
      </c>
      <c r="O1595" s="758">
        <v>42671.0</v>
      </c>
      <c r="P1595" s="757"/>
      <c r="Q1595" s="759"/>
      <c r="R1595" s="759"/>
      <c r="S1595" s="757"/>
      <c r="T1595" s="390">
        <f t="shared" si="2888"/>
        <v>852</v>
      </c>
      <c r="U1595" s="70">
        <f t="shared" ref="U1595:W1595" si="2953">IF(ISBLANK($A1595),"",sum(AE1595,AK1595,AQ1595,AW1595,BC1595,BI1595,BO1595,BU1595,CA1595,CG1595,CM1595,CS1595,CY1595,DE1595,DK1595,DQ1595,DW1595,EC1595,EI1595,EO1595,EU1595))</f>
        <v>2</v>
      </c>
      <c r="V1595" s="70">
        <f t="shared" si="2953"/>
        <v>4</v>
      </c>
      <c r="W1595" s="70">
        <f t="shared" si="2953"/>
        <v>0</v>
      </c>
      <c r="X1595" s="71">
        <f t="shared" si="2890"/>
        <v>6</v>
      </c>
      <c r="Y1595" s="70">
        <f t="shared" ref="Y1595:AA1595" si="2954">IF(ISBLANK($A1595),"",sum(AH1595,AN1595,AT1595,AZ1595,BF1595,BL1595,BR1595,BX1595,CD1595,CJ1595,CP1595,CV1595,DB1595,DH1595,DN1595,DT1595,DZ1595,EF1595,EL1595,ER1595,EX1595))</f>
        <v>0</v>
      </c>
      <c r="Z1595" s="70">
        <f t="shared" si="2954"/>
        <v>0</v>
      </c>
      <c r="AA1595" s="70">
        <f t="shared" si="2954"/>
        <v>0</v>
      </c>
      <c r="AB1595" s="71">
        <f t="shared" si="2892"/>
        <v>0</v>
      </c>
      <c r="AC1595" s="763">
        <f t="shared" si="2893"/>
        <v>0</v>
      </c>
      <c r="AD1595" s="764" t="str">
        <f t="shared" si="2927"/>
        <v>20+</v>
      </c>
      <c r="AE1595" s="757"/>
      <c r="AF1595" s="757"/>
      <c r="AG1595" s="757"/>
      <c r="AH1595" s="757"/>
      <c r="AI1595" s="757"/>
      <c r="AJ1595" s="757"/>
      <c r="AK1595" s="74">
        <v>1.0</v>
      </c>
      <c r="AL1595" s="757"/>
      <c r="AM1595" s="757"/>
      <c r="AN1595" s="757"/>
      <c r="AO1595" s="757"/>
      <c r="AP1595" s="757"/>
      <c r="AQ1595" s="757"/>
      <c r="AR1595" s="757"/>
      <c r="AS1595" s="757"/>
      <c r="AT1595" s="757"/>
      <c r="AU1595" s="757"/>
      <c r="AV1595" s="757"/>
      <c r="AW1595" s="757"/>
      <c r="AX1595" s="74">
        <v>1.0</v>
      </c>
      <c r="AY1595" s="757"/>
      <c r="AZ1595" s="757"/>
      <c r="BA1595" s="757"/>
      <c r="BB1595" s="757"/>
      <c r="BC1595" s="74">
        <v>1.0</v>
      </c>
      <c r="BD1595" s="74">
        <v>3.0</v>
      </c>
      <c r="BE1595" s="757"/>
      <c r="BF1595" s="757"/>
      <c r="BG1595" s="757"/>
      <c r="BH1595" s="757"/>
      <c r="BI1595" s="757"/>
      <c r="BJ1595" s="757"/>
      <c r="BK1595" s="757"/>
      <c r="BL1595" s="757"/>
      <c r="BM1595" s="757"/>
      <c r="BN1595" s="757"/>
      <c r="BO1595" s="757"/>
      <c r="BP1595" s="757"/>
      <c r="BQ1595" s="757"/>
      <c r="BR1595" s="757"/>
      <c r="BS1595" s="757"/>
      <c r="BT1595" s="757"/>
      <c r="BU1595" s="757"/>
      <c r="BV1595" s="757"/>
      <c r="BW1595" s="757"/>
      <c r="BX1595" s="757"/>
      <c r="BY1595" s="757"/>
      <c r="BZ1595" s="757"/>
      <c r="CA1595" s="757"/>
      <c r="CB1595" s="757"/>
      <c r="CC1595" s="757"/>
      <c r="CD1595" s="757"/>
      <c r="CE1595" s="757"/>
      <c r="CF1595" s="757"/>
      <c r="CG1595" s="757"/>
      <c r="CH1595" s="757"/>
      <c r="CI1595" s="757"/>
      <c r="CJ1595" s="757"/>
      <c r="CK1595" s="757"/>
      <c r="CL1595" s="757"/>
      <c r="CM1595" s="757"/>
      <c r="CN1595" s="757"/>
      <c r="CO1595" s="757"/>
      <c r="CP1595" s="757"/>
      <c r="CQ1595" s="757"/>
      <c r="CR1595" s="757"/>
      <c r="CS1595" s="757"/>
      <c r="CT1595" s="757"/>
      <c r="CU1595" s="757"/>
      <c r="CV1595" s="757"/>
      <c r="CW1595" s="757"/>
      <c r="CX1595" s="757"/>
      <c r="CY1595" s="757"/>
      <c r="CZ1595" s="757"/>
      <c r="DA1595" s="757"/>
      <c r="DB1595" s="757"/>
      <c r="DC1595" s="757"/>
      <c r="DD1595" s="757"/>
      <c r="DE1595" s="757"/>
      <c r="DF1595" s="757"/>
      <c r="DG1595" s="757"/>
      <c r="DH1595" s="757"/>
      <c r="DI1595" s="757"/>
      <c r="DJ1595" s="757"/>
      <c r="DK1595" s="757"/>
      <c r="DL1595" s="757"/>
      <c r="DM1595" s="757"/>
      <c r="DN1595" s="757"/>
      <c r="DO1595" s="757"/>
      <c r="DP1595" s="757"/>
      <c r="DQ1595" s="757"/>
      <c r="DR1595" s="757"/>
      <c r="DS1595" s="757"/>
      <c r="DT1595" s="757"/>
      <c r="DU1595" s="757"/>
      <c r="DV1595" s="757"/>
      <c r="DW1595" s="757"/>
      <c r="DX1595" s="757"/>
      <c r="DY1595" s="757"/>
      <c r="DZ1595" s="757"/>
      <c r="EA1595" s="757"/>
      <c r="EB1595" s="757"/>
      <c r="EC1595" s="757"/>
      <c r="ED1595" s="757"/>
      <c r="EE1595" s="757"/>
      <c r="EF1595" s="757"/>
      <c r="EG1595" s="757"/>
      <c r="EH1595" s="757"/>
      <c r="EI1595" s="757"/>
      <c r="EJ1595" s="757"/>
      <c r="EK1595" s="757"/>
      <c r="EL1595" s="757"/>
      <c r="EM1595" s="757"/>
      <c r="EN1595" s="757"/>
      <c r="EO1595" s="757"/>
      <c r="EP1595" s="757"/>
      <c r="EQ1595" s="757"/>
      <c r="ER1595" s="757"/>
      <c r="ES1595" s="757"/>
      <c r="ET1595" s="757"/>
      <c r="EU1595" s="757"/>
      <c r="EV1595" s="757"/>
      <c r="EW1595" s="757"/>
      <c r="EX1595" s="757"/>
      <c r="EY1595" s="757"/>
      <c r="EZ1595" s="757"/>
      <c r="FA1595" s="757" t="s">
        <v>6007</v>
      </c>
      <c r="FB1595" s="757"/>
      <c r="FC1595" s="757"/>
      <c r="FD1595" s="757"/>
    </row>
    <row r="1596">
      <c r="A1596" s="757" t="s">
        <v>6008</v>
      </c>
      <c r="B1596" s="757" t="s">
        <v>6009</v>
      </c>
      <c r="C1596" s="65" t="s">
        <v>5956</v>
      </c>
      <c r="D1596" s="64" t="s">
        <v>18</v>
      </c>
      <c r="E1596" s="757"/>
      <c r="F1596" s="757"/>
      <c r="G1596" s="757" t="s">
        <v>6010</v>
      </c>
      <c r="H1596" s="757" t="s">
        <v>1248</v>
      </c>
      <c r="I1596" s="64" t="s">
        <v>13</v>
      </c>
      <c r="J1596" s="64" t="s">
        <v>13</v>
      </c>
      <c r="K1596" s="64" t="s">
        <v>26</v>
      </c>
      <c r="L1596" s="757" t="s">
        <v>273</v>
      </c>
      <c r="M1596" s="64" t="s">
        <v>50</v>
      </c>
      <c r="N1596" s="758">
        <v>42633.0</v>
      </c>
      <c r="O1596" s="758">
        <v>42633.0</v>
      </c>
      <c r="P1596" s="757"/>
      <c r="Q1596" s="759"/>
      <c r="R1596" s="759"/>
      <c r="S1596" s="757"/>
      <c r="T1596" s="390">
        <f t="shared" si="2888"/>
        <v>890</v>
      </c>
      <c r="U1596" s="70">
        <f t="shared" ref="U1596:W1596" si="2955">IF(ISBLANK($A1596),"",sum(AE1596,AK1596,AQ1596,AW1596,BC1596,BI1596,BO1596,BU1596,CA1596,CG1596,CM1596,CS1596,CY1596,DE1596,DK1596,DQ1596,DW1596,EC1596,EI1596,EO1596,EU1596))</f>
        <v>5</v>
      </c>
      <c r="V1596" s="70">
        <f t="shared" si="2955"/>
        <v>5</v>
      </c>
      <c r="W1596" s="70">
        <f t="shared" si="2955"/>
        <v>0</v>
      </c>
      <c r="X1596" s="71">
        <f t="shared" si="2890"/>
        <v>10</v>
      </c>
      <c r="Y1596" s="70">
        <f t="shared" ref="Y1596:AA1596" si="2956">IF(ISBLANK($A1596),"",sum(AH1596,AN1596,AT1596,AZ1596,BF1596,BL1596,BR1596,BX1596,CD1596,CJ1596,CP1596,CV1596,DB1596,DH1596,DN1596,DT1596,DZ1596,EF1596,EL1596,ER1596,EX1596))</f>
        <v>0</v>
      </c>
      <c r="Z1596" s="70">
        <f t="shared" si="2956"/>
        <v>0</v>
      </c>
      <c r="AA1596" s="70">
        <f t="shared" si="2956"/>
        <v>0</v>
      </c>
      <c r="AB1596" s="71">
        <f t="shared" si="2892"/>
        <v>0</v>
      </c>
      <c r="AC1596" s="763">
        <f t="shared" si="2893"/>
        <v>0</v>
      </c>
      <c r="AD1596" s="764" t="str">
        <f t="shared" si="2927"/>
        <v>20+</v>
      </c>
      <c r="AE1596" s="757"/>
      <c r="AF1596" s="757"/>
      <c r="AG1596" s="757"/>
      <c r="AH1596" s="757"/>
      <c r="AI1596" s="757"/>
      <c r="AJ1596" s="757"/>
      <c r="AK1596" s="74">
        <v>1.0</v>
      </c>
      <c r="AL1596" s="74">
        <v>3.0</v>
      </c>
      <c r="AM1596" s="757"/>
      <c r="AN1596" s="757"/>
      <c r="AO1596" s="757"/>
      <c r="AP1596" s="757"/>
      <c r="AQ1596" s="74">
        <v>0.0</v>
      </c>
      <c r="AR1596" s="74">
        <v>1.0</v>
      </c>
      <c r="AS1596" s="757"/>
      <c r="AT1596" s="757"/>
      <c r="AU1596" s="757"/>
      <c r="AV1596" s="757"/>
      <c r="AW1596" s="74">
        <v>2.0</v>
      </c>
      <c r="AX1596" s="74">
        <v>1.0</v>
      </c>
      <c r="AY1596" s="757"/>
      <c r="AZ1596" s="757"/>
      <c r="BA1596" s="757"/>
      <c r="BB1596" s="757"/>
      <c r="BC1596" s="74">
        <v>2.0</v>
      </c>
      <c r="BD1596" s="757"/>
      <c r="BE1596" s="757"/>
      <c r="BF1596" s="757"/>
      <c r="BG1596" s="757"/>
      <c r="BH1596" s="757"/>
      <c r="BI1596" s="757"/>
      <c r="BJ1596" s="757"/>
      <c r="BK1596" s="757"/>
      <c r="BL1596" s="757"/>
      <c r="BM1596" s="757"/>
      <c r="BN1596" s="757"/>
      <c r="BO1596" s="757"/>
      <c r="BP1596" s="757"/>
      <c r="BQ1596" s="757"/>
      <c r="BR1596" s="757"/>
      <c r="BS1596" s="757"/>
      <c r="BT1596" s="757"/>
      <c r="BU1596" s="757"/>
      <c r="BV1596" s="757"/>
      <c r="BW1596" s="757"/>
      <c r="BX1596" s="757"/>
      <c r="BY1596" s="757"/>
      <c r="BZ1596" s="757"/>
      <c r="CA1596" s="757"/>
      <c r="CB1596" s="757"/>
      <c r="CC1596" s="757"/>
      <c r="CD1596" s="757"/>
      <c r="CE1596" s="757"/>
      <c r="CF1596" s="757"/>
      <c r="CG1596" s="757"/>
      <c r="CH1596" s="757"/>
      <c r="CI1596" s="757"/>
      <c r="CJ1596" s="757"/>
      <c r="CK1596" s="757"/>
      <c r="CL1596" s="757"/>
      <c r="CM1596" s="757"/>
      <c r="CN1596" s="757"/>
      <c r="CO1596" s="757"/>
      <c r="CP1596" s="757"/>
      <c r="CQ1596" s="757"/>
      <c r="CR1596" s="757"/>
      <c r="CS1596" s="757"/>
      <c r="CT1596" s="757"/>
      <c r="CU1596" s="757"/>
      <c r="CV1596" s="757"/>
      <c r="CW1596" s="757"/>
      <c r="CX1596" s="757"/>
      <c r="CY1596" s="757"/>
      <c r="CZ1596" s="757"/>
      <c r="DA1596" s="757"/>
      <c r="DB1596" s="757"/>
      <c r="DC1596" s="757"/>
      <c r="DD1596" s="757"/>
      <c r="DE1596" s="757"/>
      <c r="DF1596" s="757"/>
      <c r="DG1596" s="757"/>
      <c r="DH1596" s="757"/>
      <c r="DI1596" s="757"/>
      <c r="DJ1596" s="757"/>
      <c r="DK1596" s="757"/>
      <c r="DL1596" s="757"/>
      <c r="DM1596" s="757"/>
      <c r="DN1596" s="757"/>
      <c r="DO1596" s="757"/>
      <c r="DP1596" s="757"/>
      <c r="DQ1596" s="757"/>
      <c r="DR1596" s="757"/>
      <c r="DS1596" s="757"/>
      <c r="DT1596" s="757"/>
      <c r="DU1596" s="757"/>
      <c r="DV1596" s="757"/>
      <c r="DW1596" s="757"/>
      <c r="DX1596" s="757"/>
      <c r="DY1596" s="757"/>
      <c r="DZ1596" s="757"/>
      <c r="EA1596" s="757"/>
      <c r="EB1596" s="757"/>
      <c r="EC1596" s="757"/>
      <c r="ED1596" s="757"/>
      <c r="EE1596" s="757"/>
      <c r="EF1596" s="757"/>
      <c r="EG1596" s="757"/>
      <c r="EH1596" s="757"/>
      <c r="EI1596" s="757"/>
      <c r="EJ1596" s="757"/>
      <c r="EK1596" s="757"/>
      <c r="EL1596" s="757"/>
      <c r="EM1596" s="757"/>
      <c r="EN1596" s="757"/>
      <c r="EO1596" s="757"/>
      <c r="EP1596" s="757"/>
      <c r="EQ1596" s="757"/>
      <c r="ER1596" s="757"/>
      <c r="ES1596" s="757"/>
      <c r="ET1596" s="757"/>
      <c r="EU1596" s="757"/>
      <c r="EV1596" s="757"/>
      <c r="EW1596" s="757"/>
      <c r="EX1596" s="757"/>
      <c r="EY1596" s="757"/>
      <c r="EZ1596" s="757"/>
      <c r="FA1596" s="757" t="s">
        <v>6011</v>
      </c>
      <c r="FB1596" s="757"/>
      <c r="FC1596" s="757"/>
      <c r="FD1596" s="757"/>
    </row>
    <row r="1597">
      <c r="A1597" s="757" t="s">
        <v>6012</v>
      </c>
      <c r="B1597" s="757" t="s">
        <v>392</v>
      </c>
      <c r="C1597" s="65" t="s">
        <v>6013</v>
      </c>
      <c r="D1597" s="64" t="s">
        <v>18</v>
      </c>
      <c r="E1597" s="757"/>
      <c r="F1597" s="757"/>
      <c r="G1597" s="757" t="s">
        <v>394</v>
      </c>
      <c r="H1597" s="757" t="s">
        <v>1248</v>
      </c>
      <c r="I1597" s="64" t="s">
        <v>13</v>
      </c>
      <c r="J1597" s="64" t="s">
        <v>13</v>
      </c>
      <c r="K1597" s="64" t="s">
        <v>26</v>
      </c>
      <c r="L1597" s="757" t="s">
        <v>6014</v>
      </c>
      <c r="M1597" s="64" t="s">
        <v>121</v>
      </c>
      <c r="N1597" s="758">
        <v>42746.0</v>
      </c>
      <c r="O1597" s="758">
        <v>42746.0</v>
      </c>
      <c r="P1597" s="757"/>
      <c r="Q1597" s="759"/>
      <c r="R1597" s="759"/>
      <c r="S1597" s="757"/>
      <c r="T1597" s="390">
        <f t="shared" si="2888"/>
        <v>777</v>
      </c>
      <c r="U1597" s="70">
        <f t="shared" ref="U1597:W1597" si="2957">IF(ISBLANK($A1597),"",sum(AE1597,AK1597,AQ1597,AW1597,BC1597,BI1597,BO1597,BU1597,CA1597,CG1597,CM1597,CS1597,CY1597,DE1597,DK1597,DQ1597,DW1597,EC1597,EI1597,EO1597,EU1597))</f>
        <v>0</v>
      </c>
      <c r="V1597" s="70">
        <f t="shared" si="2957"/>
        <v>4</v>
      </c>
      <c r="W1597" s="70">
        <f t="shared" si="2957"/>
        <v>0</v>
      </c>
      <c r="X1597" s="71">
        <f t="shared" si="2890"/>
        <v>4</v>
      </c>
      <c r="Y1597" s="70">
        <f t="shared" ref="Y1597:AA1597" si="2958">IF(ISBLANK($A1597),"",sum(AH1597,AN1597,AT1597,AZ1597,BF1597,BL1597,BR1597,BX1597,CD1597,CJ1597,CP1597,CV1597,DB1597,DH1597,DN1597,DT1597,DZ1597,EF1597,EL1597,ER1597,EX1597))</f>
        <v>0</v>
      </c>
      <c r="Z1597" s="70">
        <f t="shared" si="2958"/>
        <v>0</v>
      </c>
      <c r="AA1597" s="70">
        <f t="shared" si="2958"/>
        <v>0</v>
      </c>
      <c r="AB1597" s="71">
        <f t="shared" si="2892"/>
        <v>0</v>
      </c>
      <c r="AC1597" s="763">
        <f t="shared" si="2893"/>
        <v>0</v>
      </c>
      <c r="AD1597" s="764" t="str">
        <f t="shared" si="2927"/>
        <v>20+</v>
      </c>
      <c r="AE1597" s="757"/>
      <c r="AF1597" s="757"/>
      <c r="AG1597" s="757"/>
      <c r="AH1597" s="757"/>
      <c r="AI1597" s="757"/>
      <c r="AJ1597" s="757"/>
      <c r="AK1597" s="757"/>
      <c r="AL1597" s="74">
        <v>1.0</v>
      </c>
      <c r="AM1597" s="757"/>
      <c r="AN1597" s="757"/>
      <c r="AO1597" s="757"/>
      <c r="AP1597" s="757"/>
      <c r="AQ1597" s="757"/>
      <c r="AR1597" s="74">
        <v>3.0</v>
      </c>
      <c r="AS1597" s="757"/>
      <c r="AT1597" s="757"/>
      <c r="AU1597" s="757"/>
      <c r="AV1597" s="757"/>
      <c r="AW1597" s="757"/>
      <c r="AX1597" s="757"/>
      <c r="AY1597" s="757"/>
      <c r="AZ1597" s="757"/>
      <c r="BA1597" s="757"/>
      <c r="BB1597" s="757"/>
      <c r="BC1597" s="757"/>
      <c r="BD1597" s="757"/>
      <c r="BE1597" s="757"/>
      <c r="BF1597" s="757"/>
      <c r="BG1597" s="757"/>
      <c r="BH1597" s="757"/>
      <c r="BI1597" s="757"/>
      <c r="BJ1597" s="757"/>
      <c r="BK1597" s="757"/>
      <c r="BL1597" s="757"/>
      <c r="BM1597" s="757"/>
      <c r="BN1597" s="757"/>
      <c r="BO1597" s="757"/>
      <c r="BP1597" s="757"/>
      <c r="BQ1597" s="757"/>
      <c r="BR1597" s="757"/>
      <c r="BS1597" s="757"/>
      <c r="BT1597" s="757"/>
      <c r="BU1597" s="757"/>
      <c r="BV1597" s="757"/>
      <c r="BW1597" s="757"/>
      <c r="BX1597" s="757"/>
      <c r="BY1597" s="757"/>
      <c r="BZ1597" s="757"/>
      <c r="CA1597" s="757"/>
      <c r="CB1597" s="757"/>
      <c r="CC1597" s="757"/>
      <c r="CD1597" s="757"/>
      <c r="CE1597" s="757"/>
      <c r="CF1597" s="757"/>
      <c r="CG1597" s="757"/>
      <c r="CH1597" s="757"/>
      <c r="CI1597" s="757"/>
      <c r="CJ1597" s="757"/>
      <c r="CK1597" s="757"/>
      <c r="CL1597" s="757"/>
      <c r="CM1597" s="757"/>
      <c r="CN1597" s="757"/>
      <c r="CO1597" s="757"/>
      <c r="CP1597" s="757"/>
      <c r="CQ1597" s="757"/>
      <c r="CR1597" s="757"/>
      <c r="CS1597" s="757"/>
      <c r="CT1597" s="757"/>
      <c r="CU1597" s="757"/>
      <c r="CV1597" s="757"/>
      <c r="CW1597" s="757"/>
      <c r="CX1597" s="757"/>
      <c r="CY1597" s="757"/>
      <c r="CZ1597" s="757"/>
      <c r="DA1597" s="757"/>
      <c r="DB1597" s="757"/>
      <c r="DC1597" s="757"/>
      <c r="DD1597" s="757"/>
      <c r="DE1597" s="757"/>
      <c r="DF1597" s="757"/>
      <c r="DG1597" s="757"/>
      <c r="DH1597" s="757"/>
      <c r="DI1597" s="757"/>
      <c r="DJ1597" s="757"/>
      <c r="DK1597" s="757"/>
      <c r="DL1597" s="757"/>
      <c r="DM1597" s="757"/>
      <c r="DN1597" s="757"/>
      <c r="DO1597" s="757"/>
      <c r="DP1597" s="757"/>
      <c r="DQ1597" s="757"/>
      <c r="DR1597" s="757"/>
      <c r="DS1597" s="757"/>
      <c r="DT1597" s="757"/>
      <c r="DU1597" s="757"/>
      <c r="DV1597" s="757"/>
      <c r="DW1597" s="757"/>
      <c r="DX1597" s="757"/>
      <c r="DY1597" s="757"/>
      <c r="DZ1597" s="757"/>
      <c r="EA1597" s="757"/>
      <c r="EB1597" s="757"/>
      <c r="EC1597" s="757"/>
      <c r="ED1597" s="757"/>
      <c r="EE1597" s="757"/>
      <c r="EF1597" s="757"/>
      <c r="EG1597" s="757"/>
      <c r="EH1597" s="757"/>
      <c r="EI1597" s="757"/>
      <c r="EJ1597" s="757"/>
      <c r="EK1597" s="757"/>
      <c r="EL1597" s="757"/>
      <c r="EM1597" s="757"/>
      <c r="EN1597" s="757"/>
      <c r="EO1597" s="757"/>
      <c r="EP1597" s="757"/>
      <c r="EQ1597" s="757"/>
      <c r="ER1597" s="757"/>
      <c r="ES1597" s="757"/>
      <c r="ET1597" s="757"/>
      <c r="EU1597" s="757"/>
      <c r="EV1597" s="757"/>
      <c r="EW1597" s="757"/>
      <c r="EX1597" s="757"/>
      <c r="EY1597" s="757"/>
      <c r="EZ1597" s="757"/>
      <c r="FA1597" s="757" t="s">
        <v>6015</v>
      </c>
      <c r="FB1597" s="757"/>
      <c r="FC1597" s="757"/>
      <c r="FD1597" s="757"/>
    </row>
    <row r="1598">
      <c r="A1598" s="757" t="s">
        <v>6016</v>
      </c>
      <c r="B1598" s="757" t="s">
        <v>6017</v>
      </c>
      <c r="C1598" s="65" t="s">
        <v>92</v>
      </c>
      <c r="D1598" s="64" t="s">
        <v>18</v>
      </c>
      <c r="E1598" s="757"/>
      <c r="F1598" s="757"/>
      <c r="G1598" s="757" t="s">
        <v>6018</v>
      </c>
      <c r="H1598" s="757" t="s">
        <v>6019</v>
      </c>
      <c r="I1598" s="64" t="s">
        <v>13</v>
      </c>
      <c r="J1598" s="64" t="s">
        <v>13</v>
      </c>
      <c r="K1598" s="64" t="s">
        <v>26</v>
      </c>
      <c r="L1598" s="757" t="s">
        <v>409</v>
      </c>
      <c r="M1598" s="64" t="s">
        <v>85</v>
      </c>
      <c r="N1598" s="758">
        <v>42753.0</v>
      </c>
      <c r="O1598" s="758">
        <v>42753.0</v>
      </c>
      <c r="P1598" s="757"/>
      <c r="Q1598" s="759"/>
      <c r="R1598" s="759"/>
      <c r="S1598" s="757"/>
      <c r="T1598" s="390">
        <f t="shared" si="2888"/>
        <v>770</v>
      </c>
      <c r="U1598" s="70">
        <f t="shared" ref="U1598:W1598" si="2959">IF(ISBLANK($A1598),"",sum(AE1598,AK1598,AQ1598,AW1598,BC1598,BI1598,BO1598,BU1598,CA1598,CG1598,CM1598,CS1598,CY1598,DE1598,DK1598,DQ1598,DW1598,EC1598,EI1598,EO1598,EU1598))</f>
        <v>7</v>
      </c>
      <c r="V1598" s="70">
        <f t="shared" si="2959"/>
        <v>3</v>
      </c>
      <c r="W1598" s="70">
        <f t="shared" si="2959"/>
        <v>0</v>
      </c>
      <c r="X1598" s="71">
        <f t="shared" si="2890"/>
        <v>10</v>
      </c>
      <c r="Y1598" s="70">
        <v>6.0</v>
      </c>
      <c r="Z1598" s="70">
        <f t="shared" ref="Z1598:AA1598" si="2960">IF(ISBLANK($A1598),"",sum(AI1598,AO1598,AU1598,BA1598,BG1598,BM1598,BS1598,BY1598,CE1598,CK1598,CQ1598,CW1598,DC1598,DI1598,DO1598,DU1598,EA1598,EG1598,EM1598,ES1598,EY1598))</f>
        <v>0</v>
      </c>
      <c r="AA1598" s="70">
        <f t="shared" si="2960"/>
        <v>0</v>
      </c>
      <c r="AB1598" s="71">
        <f t="shared" si="2892"/>
        <v>6</v>
      </c>
      <c r="AC1598" s="763">
        <f t="shared" si="2893"/>
        <v>0.6</v>
      </c>
      <c r="AD1598" s="764" t="str">
        <f t="shared" si="2927"/>
        <v>20+</v>
      </c>
      <c r="AE1598" s="757"/>
      <c r="AF1598" s="74">
        <v>1.0</v>
      </c>
      <c r="AG1598" s="757"/>
      <c r="AH1598" s="757"/>
      <c r="AI1598" s="757"/>
      <c r="AJ1598" s="757"/>
      <c r="AK1598" s="74">
        <v>5.0</v>
      </c>
      <c r="AL1598" s="757"/>
      <c r="AM1598" s="757"/>
      <c r="AN1598" s="757"/>
      <c r="AO1598" s="757"/>
      <c r="AP1598" s="757"/>
      <c r="AQ1598" s="74">
        <v>1.0</v>
      </c>
      <c r="AR1598" s="74">
        <v>1.0</v>
      </c>
      <c r="AS1598" s="757"/>
      <c r="AT1598" s="757"/>
      <c r="AU1598" s="757"/>
      <c r="AV1598" s="757"/>
      <c r="AW1598" s="757"/>
      <c r="AX1598" s="757"/>
      <c r="AY1598" s="757"/>
      <c r="AZ1598" s="757"/>
      <c r="BA1598" s="757"/>
      <c r="BB1598" s="757"/>
      <c r="BC1598" s="74">
        <v>1.0</v>
      </c>
      <c r="BD1598" s="74">
        <v>1.0</v>
      </c>
      <c r="BE1598" s="757"/>
      <c r="BF1598" s="757"/>
      <c r="BG1598" s="757"/>
      <c r="BH1598" s="757"/>
      <c r="BI1598" s="757"/>
      <c r="BJ1598" s="757"/>
      <c r="BK1598" s="757"/>
      <c r="BL1598" s="757"/>
      <c r="BM1598" s="757"/>
      <c r="BN1598" s="757"/>
      <c r="BO1598" s="757"/>
      <c r="BP1598" s="757"/>
      <c r="BQ1598" s="757"/>
      <c r="BR1598" s="757"/>
      <c r="BS1598" s="757"/>
      <c r="BT1598" s="757"/>
      <c r="BU1598" s="757"/>
      <c r="BV1598" s="757"/>
      <c r="BW1598" s="757"/>
      <c r="BX1598" s="757"/>
      <c r="BY1598" s="757"/>
      <c r="BZ1598" s="757"/>
      <c r="CA1598" s="757"/>
      <c r="CB1598" s="757"/>
      <c r="CC1598" s="757"/>
      <c r="CD1598" s="757"/>
      <c r="CE1598" s="757"/>
      <c r="CF1598" s="757"/>
      <c r="CG1598" s="757"/>
      <c r="CH1598" s="757"/>
      <c r="CI1598" s="757"/>
      <c r="CJ1598" s="757"/>
      <c r="CK1598" s="757"/>
      <c r="CL1598" s="757"/>
      <c r="CM1598" s="757"/>
      <c r="CN1598" s="757"/>
      <c r="CO1598" s="757"/>
      <c r="CP1598" s="757"/>
      <c r="CQ1598" s="757"/>
      <c r="CR1598" s="757"/>
      <c r="CS1598" s="757"/>
      <c r="CT1598" s="757"/>
      <c r="CU1598" s="757"/>
      <c r="CV1598" s="757"/>
      <c r="CW1598" s="757"/>
      <c r="CX1598" s="757"/>
      <c r="CY1598" s="757"/>
      <c r="CZ1598" s="757"/>
      <c r="DA1598" s="757"/>
      <c r="DB1598" s="757"/>
      <c r="DC1598" s="757"/>
      <c r="DD1598" s="757"/>
      <c r="DE1598" s="757"/>
      <c r="DF1598" s="757"/>
      <c r="DG1598" s="757"/>
      <c r="DH1598" s="757"/>
      <c r="DI1598" s="757"/>
      <c r="DJ1598" s="757"/>
      <c r="DK1598" s="757"/>
      <c r="DL1598" s="757"/>
      <c r="DM1598" s="757"/>
      <c r="DN1598" s="757"/>
      <c r="DO1598" s="757"/>
      <c r="DP1598" s="757"/>
      <c r="DQ1598" s="757"/>
      <c r="DR1598" s="757"/>
      <c r="DS1598" s="757"/>
      <c r="DT1598" s="757"/>
      <c r="DU1598" s="757"/>
      <c r="DV1598" s="757"/>
      <c r="DW1598" s="757"/>
      <c r="DX1598" s="757"/>
      <c r="DY1598" s="757"/>
      <c r="DZ1598" s="757"/>
      <c r="EA1598" s="757"/>
      <c r="EB1598" s="757"/>
      <c r="EC1598" s="757"/>
      <c r="ED1598" s="757"/>
      <c r="EE1598" s="757"/>
      <c r="EF1598" s="757"/>
      <c r="EG1598" s="757"/>
      <c r="EH1598" s="757"/>
      <c r="EI1598" s="757"/>
      <c r="EJ1598" s="757"/>
      <c r="EK1598" s="757"/>
      <c r="EL1598" s="757"/>
      <c r="EM1598" s="757"/>
      <c r="EN1598" s="757"/>
      <c r="EO1598" s="757"/>
      <c r="EP1598" s="757"/>
      <c r="EQ1598" s="757"/>
      <c r="ER1598" s="757"/>
      <c r="ES1598" s="757"/>
      <c r="ET1598" s="757"/>
      <c r="EU1598" s="757"/>
      <c r="EV1598" s="757"/>
      <c r="EW1598" s="757"/>
      <c r="EX1598" s="757"/>
      <c r="EY1598" s="757"/>
      <c r="EZ1598" s="757"/>
      <c r="FA1598" s="757" t="s">
        <v>6020</v>
      </c>
      <c r="FB1598" s="757"/>
      <c r="FC1598" s="757"/>
      <c r="FD1598" s="757"/>
    </row>
    <row r="1599">
      <c r="A1599" s="757" t="s">
        <v>6021</v>
      </c>
      <c r="B1599" s="757" t="s">
        <v>6022</v>
      </c>
      <c r="C1599" s="65" t="s">
        <v>42</v>
      </c>
      <c r="D1599" s="64" t="s">
        <v>18</v>
      </c>
      <c r="E1599" s="757"/>
      <c r="F1599" s="757"/>
      <c r="G1599" s="757" t="s">
        <v>6023</v>
      </c>
      <c r="H1599" s="757"/>
      <c r="I1599" s="64" t="s">
        <v>23</v>
      </c>
      <c r="J1599" s="64" t="s">
        <v>13</v>
      </c>
      <c r="K1599" s="64" t="s">
        <v>26</v>
      </c>
      <c r="L1599" s="757" t="s">
        <v>682</v>
      </c>
      <c r="M1599" s="64" t="s">
        <v>33</v>
      </c>
      <c r="N1599" s="758">
        <v>42758.0</v>
      </c>
      <c r="O1599" s="758">
        <v>42758.0</v>
      </c>
      <c r="P1599" s="757"/>
      <c r="Q1599" s="759"/>
      <c r="R1599" s="759"/>
      <c r="S1599" s="757"/>
      <c r="T1599" s="390">
        <f t="shared" si="2888"/>
        <v>765</v>
      </c>
      <c r="U1599" s="70">
        <f t="shared" ref="U1599:W1599" si="2961">IF(ISBLANK($A1599),"",sum(AE1599,AK1599,AQ1599,AW1599,BC1599,BI1599,BO1599,BU1599,CA1599,CG1599,CM1599,CS1599,CY1599,DE1599,DK1599,DQ1599,DW1599,EC1599,EI1599,EO1599,EU1599))</f>
        <v>0</v>
      </c>
      <c r="V1599" s="70">
        <f t="shared" si="2961"/>
        <v>1</v>
      </c>
      <c r="W1599" s="70">
        <f t="shared" si="2961"/>
        <v>0</v>
      </c>
      <c r="X1599" s="71">
        <f t="shared" si="2890"/>
        <v>1</v>
      </c>
      <c r="Y1599" s="70">
        <v>1.0</v>
      </c>
      <c r="Z1599" s="70">
        <v>1.0</v>
      </c>
      <c r="AA1599" s="70">
        <f t="shared" ref="AA1599:AA1600" si="2963">IF(ISBLANK($A1599),"",sum(AJ1599,AP1599,AV1599,BB1599,BH1599,BN1599,BT1599,BZ1599,CF1599,CL1599,CR1599,CX1599,DD1599,DJ1599,DP1599,DV1599,EB1599,EH1599,EN1599,ET1599,EZ1599))</f>
        <v>0</v>
      </c>
      <c r="AB1599" s="71">
        <f t="shared" si="2892"/>
        <v>2</v>
      </c>
      <c r="AC1599" s="763">
        <f t="shared" si="2893"/>
        <v>1</v>
      </c>
      <c r="AD1599" s="764" t="str">
        <f t="shared" si="2927"/>
        <v>20+</v>
      </c>
      <c r="AE1599" s="757"/>
      <c r="AF1599" s="757"/>
      <c r="AG1599" s="757"/>
      <c r="AH1599" s="757"/>
      <c r="AI1599" s="757"/>
      <c r="AJ1599" s="757"/>
      <c r="AK1599" s="757"/>
      <c r="AL1599" s="757"/>
      <c r="AM1599" s="757"/>
      <c r="AN1599" s="757"/>
      <c r="AO1599" s="757"/>
      <c r="AP1599" s="757"/>
      <c r="AQ1599" s="757"/>
      <c r="AR1599" s="74">
        <v>1.0</v>
      </c>
      <c r="AS1599" s="757"/>
      <c r="AT1599" s="757"/>
      <c r="AU1599" s="757"/>
      <c r="AV1599" s="757"/>
      <c r="AW1599" s="757"/>
      <c r="AX1599" s="757"/>
      <c r="AY1599" s="757"/>
      <c r="AZ1599" s="757"/>
      <c r="BA1599" s="757"/>
      <c r="BB1599" s="757"/>
      <c r="BC1599" s="757"/>
      <c r="BD1599" s="757"/>
      <c r="BE1599" s="757"/>
      <c r="BF1599" s="757"/>
      <c r="BG1599" s="757"/>
      <c r="BH1599" s="757"/>
      <c r="BI1599" s="757"/>
      <c r="BJ1599" s="757"/>
      <c r="BK1599" s="757"/>
      <c r="BL1599" s="757"/>
      <c r="BM1599" s="757"/>
      <c r="BN1599" s="757"/>
      <c r="BO1599" s="757"/>
      <c r="BP1599" s="757"/>
      <c r="BQ1599" s="757"/>
      <c r="BR1599" s="757"/>
      <c r="BS1599" s="757"/>
      <c r="BT1599" s="757"/>
      <c r="BU1599" s="757"/>
      <c r="BV1599" s="757"/>
      <c r="BW1599" s="757"/>
      <c r="BX1599" s="757"/>
      <c r="BY1599" s="757"/>
      <c r="BZ1599" s="757"/>
      <c r="CA1599" s="757"/>
      <c r="CB1599" s="757"/>
      <c r="CC1599" s="757"/>
      <c r="CD1599" s="757"/>
      <c r="CE1599" s="757"/>
      <c r="CF1599" s="757"/>
      <c r="CG1599" s="757"/>
      <c r="CH1599" s="757"/>
      <c r="CI1599" s="757"/>
      <c r="CJ1599" s="757"/>
      <c r="CK1599" s="757"/>
      <c r="CL1599" s="757"/>
      <c r="CM1599" s="757"/>
      <c r="CN1599" s="757"/>
      <c r="CO1599" s="757"/>
      <c r="CP1599" s="757"/>
      <c r="CQ1599" s="757"/>
      <c r="CR1599" s="757"/>
      <c r="CS1599" s="757"/>
      <c r="CT1599" s="757"/>
      <c r="CU1599" s="757"/>
      <c r="CV1599" s="757"/>
      <c r="CW1599" s="757"/>
      <c r="CX1599" s="757"/>
      <c r="CY1599" s="757"/>
      <c r="CZ1599" s="757"/>
      <c r="DA1599" s="757"/>
      <c r="DB1599" s="757"/>
      <c r="DC1599" s="757"/>
      <c r="DD1599" s="757"/>
      <c r="DE1599" s="757"/>
      <c r="DF1599" s="757"/>
      <c r="DG1599" s="757"/>
      <c r="DH1599" s="757"/>
      <c r="DI1599" s="757"/>
      <c r="DJ1599" s="757"/>
      <c r="DK1599" s="757"/>
      <c r="DL1599" s="757"/>
      <c r="DM1599" s="757"/>
      <c r="DN1599" s="757"/>
      <c r="DO1599" s="757"/>
      <c r="DP1599" s="757"/>
      <c r="DQ1599" s="757"/>
      <c r="DR1599" s="757"/>
      <c r="DS1599" s="757"/>
      <c r="DT1599" s="757"/>
      <c r="DU1599" s="757"/>
      <c r="DV1599" s="757"/>
      <c r="DW1599" s="757"/>
      <c r="DX1599" s="757"/>
      <c r="DY1599" s="757"/>
      <c r="DZ1599" s="757"/>
      <c r="EA1599" s="757"/>
      <c r="EB1599" s="757"/>
      <c r="EC1599" s="757"/>
      <c r="ED1599" s="757"/>
      <c r="EE1599" s="757"/>
      <c r="EF1599" s="757"/>
      <c r="EG1599" s="757"/>
      <c r="EH1599" s="757"/>
      <c r="EI1599" s="757"/>
      <c r="EJ1599" s="757"/>
      <c r="EK1599" s="757"/>
      <c r="EL1599" s="757"/>
      <c r="EM1599" s="757"/>
      <c r="EN1599" s="757"/>
      <c r="EO1599" s="757"/>
      <c r="EP1599" s="757"/>
      <c r="EQ1599" s="757"/>
      <c r="ER1599" s="757"/>
      <c r="ES1599" s="757"/>
      <c r="ET1599" s="757"/>
      <c r="EU1599" s="757"/>
      <c r="EV1599" s="757"/>
      <c r="EW1599" s="757"/>
      <c r="EX1599" s="757"/>
      <c r="EY1599" s="757"/>
      <c r="EZ1599" s="757"/>
      <c r="FA1599" s="757" t="s">
        <v>6024</v>
      </c>
      <c r="FB1599" s="757"/>
      <c r="FC1599" s="757"/>
      <c r="FD1599" s="757"/>
    </row>
    <row r="1600">
      <c r="A1600" s="757" t="s">
        <v>6025</v>
      </c>
      <c r="B1600" s="757" t="s">
        <v>6026</v>
      </c>
      <c r="C1600" s="65" t="s">
        <v>5866</v>
      </c>
      <c r="D1600" s="64" t="s">
        <v>18</v>
      </c>
      <c r="E1600" s="757"/>
      <c r="F1600" s="757"/>
      <c r="G1600" s="757" t="s">
        <v>6027</v>
      </c>
      <c r="H1600" s="757" t="s">
        <v>5395</v>
      </c>
      <c r="I1600" s="64" t="s">
        <v>23</v>
      </c>
      <c r="J1600" s="64" t="s">
        <v>13</v>
      </c>
      <c r="K1600" s="64" t="s">
        <v>26</v>
      </c>
      <c r="L1600" s="757" t="s">
        <v>510</v>
      </c>
      <c r="M1600" s="64" t="s">
        <v>50</v>
      </c>
      <c r="N1600" s="758">
        <v>42661.0</v>
      </c>
      <c r="O1600" s="758">
        <v>42661.0</v>
      </c>
      <c r="P1600" s="757"/>
      <c r="Q1600" s="759"/>
      <c r="R1600" s="759"/>
      <c r="S1600" s="757"/>
      <c r="T1600" s="390">
        <f t="shared" si="2888"/>
        <v>862</v>
      </c>
      <c r="U1600" s="70">
        <f t="shared" ref="U1600:W1600" si="2962">IF(ISBLANK($A1600),"",sum(AE1600,AK1600,AQ1600,AW1600,BC1600,BI1600,BO1600,BU1600,CA1600,CG1600,CM1600,CS1600,CY1600,DE1600,DK1600,DQ1600,DW1600,EC1600,EI1600,EO1600,EU1600))</f>
        <v>4</v>
      </c>
      <c r="V1600" s="70">
        <f t="shared" si="2962"/>
        <v>1</v>
      </c>
      <c r="W1600" s="70">
        <f t="shared" si="2962"/>
        <v>0</v>
      </c>
      <c r="X1600" s="71">
        <f t="shared" si="2890"/>
        <v>5</v>
      </c>
      <c r="Y1600" s="70">
        <v>1.0</v>
      </c>
      <c r="Z1600" s="70">
        <v>1.0</v>
      </c>
      <c r="AA1600" s="70">
        <f t="shared" si="2963"/>
        <v>0</v>
      </c>
      <c r="AB1600" s="71">
        <f t="shared" si="2892"/>
        <v>2</v>
      </c>
      <c r="AC1600" s="763">
        <f t="shared" si="2893"/>
        <v>0.2</v>
      </c>
      <c r="AD1600" s="764" t="str">
        <f t="shared" si="2927"/>
        <v>20+</v>
      </c>
      <c r="AE1600" s="74">
        <v>2.0</v>
      </c>
      <c r="AF1600" s="757"/>
      <c r="AG1600" s="757"/>
      <c r="AH1600" s="757"/>
      <c r="AI1600" s="757"/>
      <c r="AJ1600" s="757"/>
      <c r="AK1600" s="74">
        <v>2.0</v>
      </c>
      <c r="AL1600" s="757"/>
      <c r="AM1600" s="757"/>
      <c r="AN1600" s="757"/>
      <c r="AO1600" s="757"/>
      <c r="AP1600" s="757"/>
      <c r="AQ1600" s="757"/>
      <c r="AR1600" s="757"/>
      <c r="AS1600" s="757"/>
      <c r="AT1600" s="757"/>
      <c r="AU1600" s="757"/>
      <c r="AV1600" s="757"/>
      <c r="AW1600" s="757"/>
      <c r="AX1600" s="757"/>
      <c r="AY1600" s="757"/>
      <c r="AZ1600" s="757"/>
      <c r="BA1600" s="757"/>
      <c r="BB1600" s="757"/>
      <c r="BC1600" s="757"/>
      <c r="BD1600" s="757"/>
      <c r="BE1600" s="757"/>
      <c r="BF1600" s="757"/>
      <c r="BG1600" s="757"/>
      <c r="BH1600" s="757"/>
      <c r="BI1600" s="757"/>
      <c r="BJ1600" s="74">
        <v>1.0</v>
      </c>
      <c r="BK1600" s="757"/>
      <c r="BL1600" s="757"/>
      <c r="BM1600" s="757"/>
      <c r="BN1600" s="757"/>
      <c r="BO1600" s="757"/>
      <c r="BP1600" s="757"/>
      <c r="BQ1600" s="757"/>
      <c r="BR1600" s="757"/>
      <c r="BS1600" s="757"/>
      <c r="BT1600" s="757"/>
      <c r="BU1600" s="757"/>
      <c r="BV1600" s="757"/>
      <c r="BW1600" s="757"/>
      <c r="BX1600" s="757"/>
      <c r="BY1600" s="757"/>
      <c r="BZ1600" s="757"/>
      <c r="CA1600" s="757"/>
      <c r="CB1600" s="757"/>
      <c r="CC1600" s="757"/>
      <c r="CD1600" s="757"/>
      <c r="CE1600" s="757"/>
      <c r="CF1600" s="757"/>
      <c r="CG1600" s="757"/>
      <c r="CH1600" s="757"/>
      <c r="CI1600" s="757"/>
      <c r="CJ1600" s="757"/>
      <c r="CK1600" s="757"/>
      <c r="CL1600" s="757"/>
      <c r="CM1600" s="757"/>
      <c r="CN1600" s="757"/>
      <c r="CO1600" s="757"/>
      <c r="CP1600" s="757"/>
      <c r="CQ1600" s="757"/>
      <c r="CR1600" s="757"/>
      <c r="CS1600" s="757"/>
      <c r="CT1600" s="757"/>
      <c r="CU1600" s="757"/>
      <c r="CV1600" s="757"/>
      <c r="CW1600" s="757"/>
      <c r="CX1600" s="757"/>
      <c r="CY1600" s="757"/>
      <c r="CZ1600" s="757"/>
      <c r="DA1600" s="757"/>
      <c r="DB1600" s="757"/>
      <c r="DC1600" s="757"/>
      <c r="DD1600" s="757"/>
      <c r="DE1600" s="757"/>
      <c r="DF1600" s="757"/>
      <c r="DG1600" s="757"/>
      <c r="DH1600" s="757"/>
      <c r="DI1600" s="757"/>
      <c r="DJ1600" s="757"/>
      <c r="DK1600" s="757"/>
      <c r="DL1600" s="757"/>
      <c r="DM1600" s="757"/>
      <c r="DN1600" s="757"/>
      <c r="DO1600" s="757"/>
      <c r="DP1600" s="757"/>
      <c r="DQ1600" s="757"/>
      <c r="DR1600" s="757"/>
      <c r="DS1600" s="757"/>
      <c r="DT1600" s="757"/>
      <c r="DU1600" s="757"/>
      <c r="DV1600" s="757"/>
      <c r="DW1600" s="757"/>
      <c r="DX1600" s="757"/>
      <c r="DY1600" s="757"/>
      <c r="DZ1600" s="757"/>
      <c r="EA1600" s="757"/>
      <c r="EB1600" s="757"/>
      <c r="EC1600" s="757"/>
      <c r="ED1600" s="757"/>
      <c r="EE1600" s="757"/>
      <c r="EF1600" s="757"/>
      <c r="EG1600" s="757"/>
      <c r="EH1600" s="757"/>
      <c r="EI1600" s="757"/>
      <c r="EJ1600" s="757"/>
      <c r="EK1600" s="757"/>
      <c r="EL1600" s="757"/>
      <c r="EM1600" s="757"/>
      <c r="EN1600" s="757"/>
      <c r="EO1600" s="757"/>
      <c r="EP1600" s="757"/>
      <c r="EQ1600" s="757"/>
      <c r="ER1600" s="757"/>
      <c r="ES1600" s="757"/>
      <c r="ET1600" s="757"/>
      <c r="EU1600" s="757"/>
      <c r="EV1600" s="757"/>
      <c r="EW1600" s="757"/>
      <c r="EX1600" s="757"/>
      <c r="EY1600" s="757"/>
      <c r="EZ1600" s="757"/>
      <c r="FA1600" s="757" t="s">
        <v>6028</v>
      </c>
      <c r="FB1600" s="757"/>
      <c r="FC1600" s="757"/>
      <c r="FD1600" s="757"/>
    </row>
    <row r="1601">
      <c r="A1601" s="757" t="s">
        <v>6029</v>
      </c>
      <c r="B1601" s="757" t="s">
        <v>6030</v>
      </c>
      <c r="C1601" s="65" t="s">
        <v>5866</v>
      </c>
      <c r="D1601" s="64" t="s">
        <v>18</v>
      </c>
      <c r="E1601" s="757"/>
      <c r="F1601" s="757"/>
      <c r="G1601" s="757" t="s">
        <v>6031</v>
      </c>
      <c r="H1601" s="757" t="s">
        <v>5374</v>
      </c>
      <c r="I1601" s="64" t="s">
        <v>23</v>
      </c>
      <c r="J1601" s="64" t="s">
        <v>13</v>
      </c>
      <c r="K1601" s="64" t="s">
        <v>26</v>
      </c>
      <c r="L1601" s="757" t="s">
        <v>5771</v>
      </c>
      <c r="M1601" s="64" t="s">
        <v>50</v>
      </c>
      <c r="N1601" s="758">
        <v>42690.0</v>
      </c>
      <c r="O1601" s="758">
        <v>41959.0</v>
      </c>
      <c r="P1601" s="757"/>
      <c r="Q1601" s="759"/>
      <c r="R1601" s="759"/>
      <c r="S1601" s="757"/>
      <c r="T1601" s="390">
        <f t="shared" si="2888"/>
        <v>833</v>
      </c>
      <c r="U1601" s="70">
        <f t="shared" ref="U1601:W1601" si="2964">IF(ISBLANK($A1601),"",sum(AE1601,AK1601,AQ1601,AW1601,BC1601,BI1601,BO1601,BU1601,CA1601,CG1601,CM1601,CS1601,CY1601,DE1601,DK1601,DQ1601,DW1601,EC1601,EI1601,EO1601,EU1601))</f>
        <v>0</v>
      </c>
      <c r="V1601" s="70">
        <f t="shared" si="2964"/>
        <v>0</v>
      </c>
      <c r="W1601" s="70">
        <f t="shared" si="2964"/>
        <v>0</v>
      </c>
      <c r="X1601" s="71">
        <f t="shared" si="2890"/>
        <v>0</v>
      </c>
      <c r="Y1601" s="70">
        <f t="shared" ref="Y1601:AA1601" si="2965">IF(ISBLANK($A1601),"",sum(AH1601,AN1601,AT1601,AZ1601,BF1601,BL1601,BR1601,BX1601,CD1601,CJ1601,CP1601,CV1601,DB1601,DH1601,DN1601,DT1601,DZ1601,EF1601,EL1601,ER1601,EX1601))</f>
        <v>0</v>
      </c>
      <c r="Z1601" s="70">
        <f t="shared" si="2965"/>
        <v>0</v>
      </c>
      <c r="AA1601" s="70">
        <f t="shared" si="2965"/>
        <v>0</v>
      </c>
      <c r="AB1601" s="71">
        <f t="shared" si="2892"/>
        <v>0</v>
      </c>
      <c r="AC1601" s="261" t="str">
        <f t="shared" si="2893"/>
        <v/>
      </c>
      <c r="AD1601" s="764" t="str">
        <f t="shared" si="2927"/>
        <v>20+</v>
      </c>
      <c r="AE1601" s="757"/>
      <c r="AF1601" s="757"/>
      <c r="AG1601" s="757"/>
      <c r="AH1601" s="757"/>
      <c r="AI1601" s="757"/>
      <c r="AJ1601" s="757"/>
      <c r="AK1601" s="757"/>
      <c r="AL1601" s="757"/>
      <c r="AM1601" s="757"/>
      <c r="AN1601" s="757"/>
      <c r="AO1601" s="757"/>
      <c r="AP1601" s="757"/>
      <c r="AQ1601" s="757"/>
      <c r="AR1601" s="757"/>
      <c r="AS1601" s="757"/>
      <c r="AT1601" s="757"/>
      <c r="AU1601" s="757"/>
      <c r="AV1601" s="757"/>
      <c r="AW1601" s="757"/>
      <c r="AX1601" s="757"/>
      <c r="AY1601" s="757"/>
      <c r="AZ1601" s="757"/>
      <c r="BA1601" s="757"/>
      <c r="BB1601" s="757"/>
      <c r="BC1601" s="757"/>
      <c r="BD1601" s="757"/>
      <c r="BE1601" s="757"/>
      <c r="BF1601" s="757"/>
      <c r="BG1601" s="757"/>
      <c r="BH1601" s="757"/>
      <c r="BI1601" s="757"/>
      <c r="BJ1601" s="757"/>
      <c r="BK1601" s="757"/>
      <c r="BL1601" s="757"/>
      <c r="BM1601" s="757"/>
      <c r="BN1601" s="757"/>
      <c r="BO1601" s="757"/>
      <c r="BP1601" s="757"/>
      <c r="BQ1601" s="757"/>
      <c r="BR1601" s="757"/>
      <c r="BS1601" s="757"/>
      <c r="BT1601" s="757"/>
      <c r="BU1601" s="757"/>
      <c r="BV1601" s="757"/>
      <c r="BW1601" s="757"/>
      <c r="BX1601" s="757"/>
      <c r="BY1601" s="757"/>
      <c r="BZ1601" s="757"/>
      <c r="CA1601" s="757"/>
      <c r="CB1601" s="757"/>
      <c r="CC1601" s="757"/>
      <c r="CD1601" s="757"/>
      <c r="CE1601" s="757"/>
      <c r="CF1601" s="757"/>
      <c r="CG1601" s="757"/>
      <c r="CH1601" s="757"/>
      <c r="CI1601" s="757"/>
      <c r="CJ1601" s="757"/>
      <c r="CK1601" s="757"/>
      <c r="CL1601" s="757"/>
      <c r="CM1601" s="757"/>
      <c r="CN1601" s="757"/>
      <c r="CO1601" s="757"/>
      <c r="CP1601" s="757"/>
      <c r="CQ1601" s="757"/>
      <c r="CR1601" s="757"/>
      <c r="CS1601" s="757"/>
      <c r="CT1601" s="757"/>
      <c r="CU1601" s="757"/>
      <c r="CV1601" s="757"/>
      <c r="CW1601" s="757"/>
      <c r="CX1601" s="757"/>
      <c r="CY1601" s="757"/>
      <c r="CZ1601" s="757"/>
      <c r="DA1601" s="757"/>
      <c r="DB1601" s="757"/>
      <c r="DC1601" s="757"/>
      <c r="DD1601" s="757"/>
      <c r="DE1601" s="757"/>
      <c r="DF1601" s="757"/>
      <c r="DG1601" s="757"/>
      <c r="DH1601" s="757"/>
      <c r="DI1601" s="757"/>
      <c r="DJ1601" s="757"/>
      <c r="DK1601" s="757"/>
      <c r="DL1601" s="757"/>
      <c r="DM1601" s="757"/>
      <c r="DN1601" s="757"/>
      <c r="DO1601" s="757"/>
      <c r="DP1601" s="757"/>
      <c r="DQ1601" s="757"/>
      <c r="DR1601" s="757"/>
      <c r="DS1601" s="757"/>
      <c r="DT1601" s="757"/>
      <c r="DU1601" s="757"/>
      <c r="DV1601" s="757"/>
      <c r="DW1601" s="757"/>
      <c r="DX1601" s="757"/>
      <c r="DY1601" s="757"/>
      <c r="DZ1601" s="757"/>
      <c r="EA1601" s="757"/>
      <c r="EB1601" s="757"/>
      <c r="EC1601" s="757"/>
      <c r="ED1601" s="757"/>
      <c r="EE1601" s="757"/>
      <c r="EF1601" s="757"/>
      <c r="EG1601" s="757"/>
      <c r="EH1601" s="757"/>
      <c r="EI1601" s="757"/>
      <c r="EJ1601" s="757"/>
      <c r="EK1601" s="757"/>
      <c r="EL1601" s="757"/>
      <c r="EM1601" s="757"/>
      <c r="EN1601" s="757"/>
      <c r="EO1601" s="757"/>
      <c r="EP1601" s="757"/>
      <c r="EQ1601" s="757"/>
      <c r="ER1601" s="757"/>
      <c r="ES1601" s="757"/>
      <c r="ET1601" s="757"/>
      <c r="EU1601" s="757"/>
      <c r="EV1601" s="757"/>
      <c r="EW1601" s="757"/>
      <c r="EX1601" s="757"/>
      <c r="EY1601" s="757"/>
      <c r="EZ1601" s="757"/>
      <c r="FA1601" s="757" t="s">
        <v>6032</v>
      </c>
      <c r="FB1601" s="757"/>
      <c r="FC1601" s="757"/>
      <c r="FD1601" s="757"/>
    </row>
    <row r="1602">
      <c r="A1602" s="788" t="s">
        <v>6033</v>
      </c>
      <c r="B1602" s="757" t="s">
        <v>6034</v>
      </c>
      <c r="C1602" s="65" t="s">
        <v>82</v>
      </c>
      <c r="D1602" s="64" t="s">
        <v>18</v>
      </c>
      <c r="E1602" s="757"/>
      <c r="F1602" s="757"/>
      <c r="G1602" s="757" t="s">
        <v>6035</v>
      </c>
      <c r="H1602" s="757" t="s">
        <v>5888</v>
      </c>
      <c r="I1602" s="64" t="s">
        <v>13</v>
      </c>
      <c r="J1602" s="64" t="s">
        <v>13</v>
      </c>
      <c r="K1602" s="64" t="s">
        <v>26</v>
      </c>
      <c r="L1602" s="757" t="s">
        <v>798</v>
      </c>
      <c r="M1602" s="64" t="s">
        <v>110</v>
      </c>
      <c r="N1602" s="758">
        <v>42612.0</v>
      </c>
      <c r="O1602" s="758">
        <v>42612.0</v>
      </c>
      <c r="P1602" s="67"/>
      <c r="Q1602" s="188"/>
      <c r="R1602" s="188"/>
      <c r="S1602" s="67"/>
      <c r="T1602" s="390">
        <f t="shared" si="2888"/>
        <v>911</v>
      </c>
      <c r="U1602" s="70">
        <f t="shared" ref="U1602:W1602" si="2966">IF(ISBLANK($A1602),"",sum(AE1602,AK1602,AQ1602,AW1602,BC1602,BI1602,BO1602,BU1602,CA1602,CG1602,CM1602,CS1602,CY1602,DE1602,DK1602,DQ1602,DW1602,EC1602,EI1602,EO1602,EU1602))</f>
        <v>6</v>
      </c>
      <c r="V1602" s="70">
        <f t="shared" si="2966"/>
        <v>2</v>
      </c>
      <c r="W1602" s="70">
        <f t="shared" si="2966"/>
        <v>0</v>
      </c>
      <c r="X1602" s="71">
        <f t="shared" si="2890"/>
        <v>8</v>
      </c>
      <c r="Y1602" s="70">
        <f t="shared" ref="Y1602:AA1602" si="2967">IF(ISBLANK($A1602),"",sum(AH1602,AN1602,AT1602,AZ1602,BF1602,BL1602,BR1602,BX1602,CD1602,CJ1602,CP1602,CV1602,DB1602,DH1602,DN1602,DT1602,DZ1602,EF1602,EL1602,ER1602,EX1602))</f>
        <v>0</v>
      </c>
      <c r="Z1602" s="70">
        <f t="shared" si="2967"/>
        <v>0</v>
      </c>
      <c r="AA1602" s="70">
        <f t="shared" si="2967"/>
        <v>0</v>
      </c>
      <c r="AB1602" s="71">
        <f t="shared" si="2892"/>
        <v>0</v>
      </c>
      <c r="AC1602" s="763">
        <f t="shared" si="2893"/>
        <v>0</v>
      </c>
      <c r="AD1602" s="764" t="str">
        <f t="shared" si="2927"/>
        <v>20+</v>
      </c>
      <c r="AE1602" s="782">
        <v>5.0</v>
      </c>
      <c r="AF1602" s="67"/>
      <c r="AG1602" s="67"/>
      <c r="AH1602" s="67"/>
      <c r="AI1602" s="67"/>
      <c r="AJ1602" s="67"/>
      <c r="AK1602" s="782">
        <v>1.0</v>
      </c>
      <c r="AL1602" s="782">
        <v>2.0</v>
      </c>
      <c r="AM1602" s="67"/>
      <c r="AN1602" s="67"/>
      <c r="AO1602" s="67"/>
      <c r="AP1602" s="67"/>
      <c r="AQ1602" s="782">
        <v>0.0</v>
      </c>
      <c r="AR1602" s="782">
        <v>0.0</v>
      </c>
      <c r="AS1602" s="67"/>
      <c r="AT1602" s="67"/>
      <c r="AU1602" s="67"/>
      <c r="AV1602" s="67"/>
      <c r="AW1602" s="67"/>
      <c r="AX1602" s="67"/>
      <c r="AY1602" s="67"/>
      <c r="AZ1602" s="67"/>
      <c r="BA1602" s="67"/>
      <c r="BB1602" s="67"/>
      <c r="BC1602" s="67"/>
      <c r="BD1602" s="67"/>
      <c r="BE1602" s="67"/>
      <c r="BF1602" s="67"/>
      <c r="BG1602" s="67"/>
      <c r="BH1602" s="67"/>
      <c r="BI1602" s="67"/>
      <c r="BJ1602" s="67"/>
      <c r="BK1602" s="67"/>
      <c r="BL1602" s="67"/>
      <c r="BM1602" s="67"/>
      <c r="BN1602" s="67"/>
      <c r="BO1602" s="67"/>
      <c r="BP1602" s="67"/>
      <c r="BQ1602" s="67"/>
      <c r="BR1602" s="67"/>
      <c r="BS1602" s="67"/>
      <c r="BT1602" s="67"/>
      <c r="BU1602" s="67"/>
      <c r="BV1602" s="67"/>
      <c r="BW1602" s="67"/>
      <c r="BX1602" s="67"/>
      <c r="BY1602" s="67"/>
      <c r="BZ1602" s="67"/>
      <c r="CA1602" s="67"/>
      <c r="CB1602" s="67"/>
      <c r="CC1602" s="67"/>
      <c r="CD1602" s="67"/>
      <c r="CE1602" s="67"/>
      <c r="CF1602" s="67"/>
      <c r="CG1602" s="67"/>
      <c r="CH1602" s="67"/>
      <c r="CI1602" s="67"/>
      <c r="CJ1602" s="67"/>
      <c r="CK1602" s="67"/>
      <c r="CL1602" s="67"/>
      <c r="CM1602" s="67"/>
      <c r="CN1602" s="67"/>
      <c r="CO1602" s="67"/>
      <c r="CP1602" s="67"/>
      <c r="CQ1602" s="67"/>
      <c r="CR1602" s="67"/>
      <c r="CS1602" s="67"/>
      <c r="CT1602" s="67"/>
      <c r="CU1602" s="67"/>
      <c r="CV1602" s="67"/>
      <c r="CW1602" s="67"/>
      <c r="CX1602" s="67"/>
      <c r="CY1602" s="67"/>
      <c r="CZ1602" s="67"/>
      <c r="DA1602" s="67"/>
      <c r="DB1602" s="67"/>
      <c r="DC1602" s="67"/>
      <c r="DD1602" s="67"/>
      <c r="DE1602" s="67"/>
      <c r="DF1602" s="67"/>
      <c r="DG1602" s="67"/>
      <c r="DH1602" s="67"/>
      <c r="DI1602" s="67"/>
      <c r="DJ1602" s="67"/>
      <c r="DK1602" s="67"/>
      <c r="DL1602" s="67"/>
      <c r="DM1602" s="67"/>
      <c r="DN1602" s="67"/>
      <c r="DO1602" s="67"/>
      <c r="DP1602" s="67"/>
      <c r="DQ1602" s="67"/>
      <c r="DR1602" s="67"/>
      <c r="DS1602" s="67"/>
      <c r="DT1602" s="67"/>
      <c r="DU1602" s="67"/>
      <c r="DV1602" s="67"/>
      <c r="DW1602" s="67"/>
      <c r="DX1602" s="67"/>
      <c r="DY1602" s="67"/>
      <c r="DZ1602" s="67"/>
      <c r="EA1602" s="67"/>
      <c r="EB1602" s="67"/>
      <c r="EC1602" s="67"/>
      <c r="ED1602" s="67"/>
      <c r="EE1602" s="67"/>
      <c r="EF1602" s="67"/>
      <c r="EG1602" s="67"/>
      <c r="EH1602" s="67"/>
      <c r="EI1602" s="67"/>
      <c r="EJ1602" s="67"/>
      <c r="EK1602" s="67"/>
      <c r="EL1602" s="67"/>
      <c r="EM1602" s="67"/>
      <c r="EN1602" s="67"/>
      <c r="EO1602" s="67"/>
      <c r="EP1602" s="67"/>
      <c r="EQ1602" s="67"/>
      <c r="ER1602" s="67"/>
      <c r="ES1602" s="67"/>
      <c r="ET1602" s="67"/>
      <c r="EU1602" s="67"/>
      <c r="EV1602" s="67"/>
      <c r="EW1602" s="67"/>
      <c r="EX1602" s="67"/>
      <c r="EY1602" s="67"/>
      <c r="EZ1602" s="67"/>
      <c r="FA1602" s="757" t="s">
        <v>6036</v>
      </c>
      <c r="FB1602" s="757"/>
      <c r="FC1602" s="757"/>
      <c r="FD1602" s="757"/>
    </row>
    <row r="1603">
      <c r="A1603" s="788" t="s">
        <v>6037</v>
      </c>
      <c r="B1603" s="757" t="s">
        <v>6038</v>
      </c>
      <c r="C1603" s="65" t="s">
        <v>82</v>
      </c>
      <c r="D1603" s="64" t="s">
        <v>18</v>
      </c>
      <c r="E1603" s="757"/>
      <c r="F1603" s="757"/>
      <c r="G1603" s="757" t="s">
        <v>650</v>
      </c>
      <c r="H1603" s="757" t="s">
        <v>779</v>
      </c>
      <c r="I1603" s="64" t="s">
        <v>13</v>
      </c>
      <c r="J1603" s="64" t="s">
        <v>13</v>
      </c>
      <c r="K1603" s="64" t="s">
        <v>26</v>
      </c>
      <c r="L1603" s="757" t="s">
        <v>492</v>
      </c>
      <c r="M1603" s="64" t="s">
        <v>50</v>
      </c>
      <c r="N1603" s="758">
        <v>42628.0</v>
      </c>
      <c r="O1603" s="793">
        <v>42628.0</v>
      </c>
      <c r="P1603" s="67"/>
      <c r="Q1603" s="188"/>
      <c r="R1603" s="188"/>
      <c r="S1603" s="757"/>
      <c r="T1603" s="390">
        <f t="shared" si="2888"/>
        <v>895</v>
      </c>
      <c r="U1603" s="70">
        <f t="shared" ref="U1603:W1603" si="2968">IF(ISBLANK($A1603),"",sum(AE1603,AK1603,AQ1603,AW1603,BC1603,BI1603,BO1603,BU1603,CA1603,CG1603,CM1603,CS1603,CY1603,DE1603,DK1603,DQ1603,DW1603,EC1603,EI1603,EO1603,EU1603))</f>
        <v>5</v>
      </c>
      <c r="V1603" s="70">
        <f t="shared" si="2968"/>
        <v>1</v>
      </c>
      <c r="W1603" s="70">
        <f t="shared" si="2968"/>
        <v>0</v>
      </c>
      <c r="X1603" s="71">
        <f t="shared" si="2890"/>
        <v>6</v>
      </c>
      <c r="Y1603" s="70">
        <f t="shared" ref="Y1603:AA1603" si="2969">IF(ISBLANK($A1603),"",sum(AH1603,AN1603,AT1603,AZ1603,BF1603,BL1603,BR1603,BX1603,CD1603,CJ1603,CP1603,CV1603,DB1603,DH1603,DN1603,DT1603,DZ1603,EF1603,EL1603,ER1603,EX1603))</f>
        <v>0</v>
      </c>
      <c r="Z1603" s="70">
        <f t="shared" si="2969"/>
        <v>0</v>
      </c>
      <c r="AA1603" s="70">
        <f t="shared" si="2969"/>
        <v>0</v>
      </c>
      <c r="AB1603" s="71">
        <f t="shared" si="2892"/>
        <v>0</v>
      </c>
      <c r="AC1603" s="763">
        <f t="shared" si="2893"/>
        <v>0</v>
      </c>
      <c r="AD1603" s="764" t="str">
        <f t="shared" si="2927"/>
        <v>20+</v>
      </c>
      <c r="AE1603" s="782">
        <v>2.0</v>
      </c>
      <c r="AF1603" s="782">
        <v>1.0</v>
      </c>
      <c r="AG1603" s="67"/>
      <c r="AH1603" s="67"/>
      <c r="AI1603" s="67"/>
      <c r="AJ1603" s="67"/>
      <c r="AK1603" s="782">
        <v>3.0</v>
      </c>
      <c r="AL1603" s="782">
        <v>0.0</v>
      </c>
      <c r="AM1603" s="67"/>
      <c r="AN1603" s="67"/>
      <c r="AO1603" s="67"/>
      <c r="AP1603" s="67"/>
      <c r="AQ1603" s="782">
        <v>0.0</v>
      </c>
      <c r="AR1603" s="782">
        <v>0.0</v>
      </c>
      <c r="AS1603" s="67"/>
      <c r="AT1603" s="67"/>
      <c r="AU1603" s="67"/>
      <c r="AV1603" s="67"/>
      <c r="AW1603" s="67"/>
      <c r="AX1603" s="67"/>
      <c r="AY1603" s="67"/>
      <c r="AZ1603" s="67"/>
      <c r="BA1603" s="67"/>
      <c r="BB1603" s="67"/>
      <c r="BC1603" s="67"/>
      <c r="BD1603" s="67"/>
      <c r="BE1603" s="67"/>
      <c r="BF1603" s="67"/>
      <c r="BG1603" s="67"/>
      <c r="BH1603" s="67"/>
      <c r="BI1603" s="67"/>
      <c r="BJ1603" s="67"/>
      <c r="BK1603" s="67"/>
      <c r="BL1603" s="67"/>
      <c r="BM1603" s="67"/>
      <c r="BN1603" s="67"/>
      <c r="BO1603" s="67"/>
      <c r="BP1603" s="67"/>
      <c r="BQ1603" s="67"/>
      <c r="BR1603" s="67"/>
      <c r="BS1603" s="67"/>
      <c r="BT1603" s="67"/>
      <c r="BU1603" s="67"/>
      <c r="BV1603" s="67"/>
      <c r="BW1603" s="67"/>
      <c r="BX1603" s="67"/>
      <c r="BY1603" s="67"/>
      <c r="BZ1603" s="67"/>
      <c r="CA1603" s="67"/>
      <c r="CB1603" s="67"/>
      <c r="CC1603" s="67"/>
      <c r="CD1603" s="67"/>
      <c r="CE1603" s="67"/>
      <c r="CF1603" s="67"/>
      <c r="CG1603" s="67"/>
      <c r="CH1603" s="67"/>
      <c r="CI1603" s="67"/>
      <c r="CJ1603" s="67"/>
      <c r="CK1603" s="67"/>
      <c r="CL1603" s="67"/>
      <c r="CM1603" s="67"/>
      <c r="CN1603" s="67"/>
      <c r="CO1603" s="67"/>
      <c r="CP1603" s="67"/>
      <c r="CQ1603" s="67"/>
      <c r="CR1603" s="67"/>
      <c r="CS1603" s="67"/>
      <c r="CT1603" s="67"/>
      <c r="CU1603" s="67"/>
      <c r="CV1603" s="67"/>
      <c r="CW1603" s="67"/>
      <c r="CX1603" s="67"/>
      <c r="CY1603" s="67"/>
      <c r="CZ1603" s="67"/>
      <c r="DA1603" s="67"/>
      <c r="DB1603" s="67"/>
      <c r="DC1603" s="67"/>
      <c r="DD1603" s="67"/>
      <c r="DE1603" s="67"/>
      <c r="DF1603" s="67"/>
      <c r="DG1603" s="67"/>
      <c r="DH1603" s="67"/>
      <c r="DI1603" s="67"/>
      <c r="DJ1603" s="67"/>
      <c r="DK1603" s="67"/>
      <c r="DL1603" s="67"/>
      <c r="DM1603" s="67"/>
      <c r="DN1603" s="67"/>
      <c r="DO1603" s="67"/>
      <c r="DP1603" s="67"/>
      <c r="DQ1603" s="67"/>
      <c r="DR1603" s="67"/>
      <c r="DS1603" s="67"/>
      <c r="DT1603" s="67"/>
      <c r="DU1603" s="67"/>
      <c r="DV1603" s="67"/>
      <c r="DW1603" s="67"/>
      <c r="DX1603" s="67"/>
      <c r="DY1603" s="67"/>
      <c r="DZ1603" s="67"/>
      <c r="EA1603" s="67"/>
      <c r="EB1603" s="67"/>
      <c r="EC1603" s="67"/>
      <c r="ED1603" s="67"/>
      <c r="EE1603" s="67"/>
      <c r="EF1603" s="67"/>
      <c r="EG1603" s="67"/>
      <c r="EH1603" s="67"/>
      <c r="EI1603" s="67"/>
      <c r="EJ1603" s="67"/>
      <c r="EK1603" s="67"/>
      <c r="EL1603" s="67"/>
      <c r="EM1603" s="67"/>
      <c r="EN1603" s="67"/>
      <c r="EO1603" s="67"/>
      <c r="EP1603" s="67"/>
      <c r="EQ1603" s="67"/>
      <c r="ER1603" s="67"/>
      <c r="ES1603" s="67"/>
      <c r="ET1603" s="67"/>
      <c r="EU1603" s="67"/>
      <c r="EV1603" s="67"/>
      <c r="EW1603" s="67"/>
      <c r="EX1603" s="67"/>
      <c r="EY1603" s="67"/>
      <c r="EZ1603" s="67"/>
      <c r="FA1603" s="757" t="s">
        <v>6039</v>
      </c>
      <c r="FB1603" s="757"/>
      <c r="FC1603" s="757"/>
      <c r="FD1603" s="757"/>
    </row>
    <row r="1604">
      <c r="A1604" s="757" t="s">
        <v>6040</v>
      </c>
      <c r="B1604" s="757" t="s">
        <v>436</v>
      </c>
      <c r="C1604" s="65" t="s">
        <v>82</v>
      </c>
      <c r="D1604" s="64" t="s">
        <v>18</v>
      </c>
      <c r="E1604" s="757"/>
      <c r="F1604" s="757"/>
      <c r="G1604" s="757" t="s">
        <v>6041</v>
      </c>
      <c r="H1604" s="757" t="s">
        <v>779</v>
      </c>
      <c r="I1604" s="64" t="s">
        <v>13</v>
      </c>
      <c r="J1604" s="64" t="s">
        <v>13</v>
      </c>
      <c r="K1604" s="64" t="s">
        <v>26</v>
      </c>
      <c r="L1604" s="757" t="s">
        <v>798</v>
      </c>
      <c r="M1604" s="64" t="s">
        <v>110</v>
      </c>
      <c r="N1604" s="758">
        <v>42678.0</v>
      </c>
      <c r="O1604" s="758">
        <v>42678.0</v>
      </c>
      <c r="P1604" s="757"/>
      <c r="Q1604" s="759"/>
      <c r="R1604" s="759"/>
      <c r="S1604" s="757"/>
      <c r="T1604" s="390">
        <f t="shared" si="2888"/>
        <v>845</v>
      </c>
      <c r="U1604" s="70">
        <f t="shared" ref="U1604:W1604" si="2970">IF(ISBLANK($A1604),"",sum(AE1604,AK1604,AQ1604,AW1604,BC1604,BI1604,BO1604,BU1604,CA1604,CG1604,CM1604,CS1604,CY1604,DE1604,DK1604,DQ1604,DW1604,EC1604,EI1604,EO1604,EU1604))</f>
        <v>2</v>
      </c>
      <c r="V1604" s="70">
        <f t="shared" si="2970"/>
        <v>5</v>
      </c>
      <c r="W1604" s="70">
        <f t="shared" si="2970"/>
        <v>0</v>
      </c>
      <c r="X1604" s="71">
        <f t="shared" si="2890"/>
        <v>7</v>
      </c>
      <c r="Y1604" s="70">
        <v>5.0</v>
      </c>
      <c r="Z1604" s="70">
        <v>4.0</v>
      </c>
      <c r="AA1604" s="70">
        <f t="shared" ref="AA1604:AA1606" si="2972">IF(ISBLANK($A1604),"",sum(AJ1604,AP1604,AV1604,BB1604,BH1604,BN1604,BT1604,BZ1604,CF1604,CL1604,CR1604,CX1604,DD1604,DJ1604,DP1604,DV1604,EB1604,EH1604,EN1604,ET1604,EZ1604))</f>
        <v>0</v>
      </c>
      <c r="AB1604" s="71">
        <f t="shared" si="2892"/>
        <v>9</v>
      </c>
      <c r="AC1604" s="763">
        <f t="shared" si="2893"/>
        <v>0.7142857143</v>
      </c>
      <c r="AD1604" s="764" t="str">
        <f t="shared" si="2927"/>
        <v>20+</v>
      </c>
      <c r="AE1604" s="74">
        <v>1.0</v>
      </c>
      <c r="AF1604" s="74">
        <v>1.0</v>
      </c>
      <c r="AG1604" s="757"/>
      <c r="AH1604" s="757"/>
      <c r="AI1604" s="757"/>
      <c r="AJ1604" s="757"/>
      <c r="AK1604" s="757"/>
      <c r="AL1604" s="74">
        <v>1.0</v>
      </c>
      <c r="AM1604" s="757"/>
      <c r="AN1604" s="757"/>
      <c r="AO1604" s="757"/>
      <c r="AP1604" s="757"/>
      <c r="AQ1604" s="757"/>
      <c r="AR1604" s="757"/>
      <c r="AS1604" s="757"/>
      <c r="AT1604" s="757"/>
      <c r="AU1604" s="757"/>
      <c r="AV1604" s="757"/>
      <c r="AW1604" s="74">
        <v>1.0</v>
      </c>
      <c r="AX1604" s="757"/>
      <c r="AY1604" s="757"/>
      <c r="AZ1604" s="757"/>
      <c r="BA1604" s="757"/>
      <c r="BB1604" s="757"/>
      <c r="BC1604" s="757"/>
      <c r="BD1604" s="74">
        <v>3.0</v>
      </c>
      <c r="BE1604" s="757"/>
      <c r="BF1604" s="757"/>
      <c r="BG1604" s="757"/>
      <c r="BH1604" s="757"/>
      <c r="BI1604" s="757"/>
      <c r="BJ1604" s="757"/>
      <c r="BK1604" s="757"/>
      <c r="BL1604" s="757"/>
      <c r="BM1604" s="757"/>
      <c r="BN1604" s="757"/>
      <c r="BO1604" s="757"/>
      <c r="BP1604" s="757"/>
      <c r="BQ1604" s="757"/>
      <c r="BR1604" s="757"/>
      <c r="BS1604" s="757"/>
      <c r="BT1604" s="757"/>
      <c r="BU1604" s="757"/>
      <c r="BV1604" s="757"/>
      <c r="BW1604" s="757"/>
      <c r="BX1604" s="757"/>
      <c r="BY1604" s="757"/>
      <c r="BZ1604" s="757"/>
      <c r="CA1604" s="757"/>
      <c r="CB1604" s="757"/>
      <c r="CC1604" s="757"/>
      <c r="CD1604" s="757"/>
      <c r="CE1604" s="757"/>
      <c r="CF1604" s="757"/>
      <c r="CG1604" s="757"/>
      <c r="CH1604" s="757"/>
      <c r="CI1604" s="757"/>
      <c r="CJ1604" s="757"/>
      <c r="CK1604" s="757"/>
      <c r="CL1604" s="757"/>
      <c r="CM1604" s="757"/>
      <c r="CN1604" s="757"/>
      <c r="CO1604" s="757"/>
      <c r="CP1604" s="757"/>
      <c r="CQ1604" s="757"/>
      <c r="CR1604" s="757"/>
      <c r="CS1604" s="757"/>
      <c r="CT1604" s="757"/>
      <c r="CU1604" s="757"/>
      <c r="CV1604" s="757"/>
      <c r="CW1604" s="757"/>
      <c r="CX1604" s="757"/>
      <c r="CY1604" s="757"/>
      <c r="CZ1604" s="757"/>
      <c r="DA1604" s="757"/>
      <c r="DB1604" s="757"/>
      <c r="DC1604" s="757"/>
      <c r="DD1604" s="757"/>
      <c r="DE1604" s="757"/>
      <c r="DF1604" s="757"/>
      <c r="DG1604" s="757"/>
      <c r="DH1604" s="757"/>
      <c r="DI1604" s="757"/>
      <c r="DJ1604" s="757"/>
      <c r="DK1604" s="757"/>
      <c r="DL1604" s="757"/>
      <c r="DM1604" s="757"/>
      <c r="DN1604" s="757"/>
      <c r="DO1604" s="757"/>
      <c r="DP1604" s="757"/>
      <c r="DQ1604" s="757"/>
      <c r="DR1604" s="757"/>
      <c r="DS1604" s="757"/>
      <c r="DT1604" s="757"/>
      <c r="DU1604" s="757"/>
      <c r="DV1604" s="757"/>
      <c r="DW1604" s="757"/>
      <c r="DX1604" s="757"/>
      <c r="DY1604" s="757"/>
      <c r="DZ1604" s="757"/>
      <c r="EA1604" s="757"/>
      <c r="EB1604" s="757"/>
      <c r="EC1604" s="757"/>
      <c r="ED1604" s="757"/>
      <c r="EE1604" s="757"/>
      <c r="EF1604" s="757"/>
      <c r="EG1604" s="757"/>
      <c r="EH1604" s="757"/>
      <c r="EI1604" s="757"/>
      <c r="EJ1604" s="757"/>
      <c r="EK1604" s="757"/>
      <c r="EL1604" s="757"/>
      <c r="EM1604" s="757"/>
      <c r="EN1604" s="757"/>
      <c r="EO1604" s="757"/>
      <c r="EP1604" s="757"/>
      <c r="EQ1604" s="757"/>
      <c r="ER1604" s="757"/>
      <c r="ES1604" s="757"/>
      <c r="ET1604" s="757"/>
      <c r="EU1604" s="757"/>
      <c r="EV1604" s="757"/>
      <c r="EW1604" s="757"/>
      <c r="EX1604" s="757"/>
      <c r="EY1604" s="757"/>
      <c r="EZ1604" s="757"/>
      <c r="FA1604" s="757" t="s">
        <v>6042</v>
      </c>
      <c r="FB1604" s="757"/>
      <c r="FC1604" s="757"/>
      <c r="FD1604" s="757"/>
    </row>
    <row r="1605">
      <c r="A1605" s="788" t="s">
        <v>6043</v>
      </c>
      <c r="B1605" s="757" t="s">
        <v>6044</v>
      </c>
      <c r="C1605" s="65" t="s">
        <v>42</v>
      </c>
      <c r="D1605" s="64" t="s">
        <v>18</v>
      </c>
      <c r="E1605" s="757"/>
      <c r="F1605" s="757"/>
      <c r="G1605" s="757" t="s">
        <v>6045</v>
      </c>
      <c r="H1605" s="757" t="s">
        <v>487</v>
      </c>
      <c r="I1605" s="64" t="s">
        <v>23</v>
      </c>
      <c r="J1605" s="64" t="s">
        <v>13</v>
      </c>
      <c r="K1605" s="64" t="s">
        <v>26</v>
      </c>
      <c r="L1605" s="757" t="s">
        <v>510</v>
      </c>
      <c r="M1605" s="64" t="s">
        <v>50</v>
      </c>
      <c r="N1605" s="758">
        <v>42765.0</v>
      </c>
      <c r="O1605" s="758">
        <v>42765.0</v>
      </c>
      <c r="P1605" s="67"/>
      <c r="Q1605" s="188"/>
      <c r="R1605" s="188"/>
      <c r="S1605" s="67"/>
      <c r="T1605" s="390">
        <f t="shared" si="2888"/>
        <v>758</v>
      </c>
      <c r="U1605" s="70">
        <f t="shared" ref="U1605:W1605" si="2971">IF(ISBLANK($A1605),"",sum(AE1605,AK1605,AQ1605,AW1605,BC1605,BI1605,BO1605,BU1605,CA1605,CG1605,CM1605,CS1605,CY1605,DE1605,DK1605,DQ1605,DW1605,EC1605,EI1605,EO1605,EU1605))</f>
        <v>1</v>
      </c>
      <c r="V1605" s="70">
        <f t="shared" si="2971"/>
        <v>2</v>
      </c>
      <c r="W1605" s="70">
        <f t="shared" si="2971"/>
        <v>0</v>
      </c>
      <c r="X1605" s="71">
        <f t="shared" si="2890"/>
        <v>3</v>
      </c>
      <c r="Y1605" s="70">
        <v>2.0</v>
      </c>
      <c r="Z1605" s="70">
        <v>2.0</v>
      </c>
      <c r="AA1605" s="70">
        <f t="shared" si="2972"/>
        <v>0</v>
      </c>
      <c r="AB1605" s="71">
        <f t="shared" si="2892"/>
        <v>4</v>
      </c>
      <c r="AC1605" s="763">
        <f t="shared" si="2893"/>
        <v>0.6666666667</v>
      </c>
      <c r="AD1605" s="764" t="str">
        <f t="shared" si="2927"/>
        <v>20+</v>
      </c>
      <c r="AE1605" s="67"/>
      <c r="AF1605" s="67"/>
      <c r="AG1605" s="67"/>
      <c r="AH1605" s="67"/>
      <c r="AI1605" s="67"/>
      <c r="AJ1605" s="67"/>
      <c r="AK1605" s="67"/>
      <c r="AL1605" s="782">
        <v>2.0</v>
      </c>
      <c r="AM1605" s="67"/>
      <c r="AN1605" s="67"/>
      <c r="AO1605" s="67"/>
      <c r="AP1605" s="67"/>
      <c r="AQ1605" s="67"/>
      <c r="AR1605" s="67"/>
      <c r="AS1605" s="67"/>
      <c r="AT1605" s="67"/>
      <c r="AU1605" s="67"/>
      <c r="AV1605" s="67"/>
      <c r="AW1605" s="67"/>
      <c r="AX1605" s="67"/>
      <c r="AY1605" s="67"/>
      <c r="AZ1605" s="67"/>
      <c r="BA1605" s="67"/>
      <c r="BB1605" s="67"/>
      <c r="BC1605" s="782">
        <v>1.0</v>
      </c>
      <c r="BD1605" s="67"/>
      <c r="BE1605" s="67"/>
      <c r="BF1605" s="67"/>
      <c r="BG1605" s="67"/>
      <c r="BH1605" s="67"/>
      <c r="BI1605" s="67"/>
      <c r="BJ1605" s="67"/>
      <c r="BK1605" s="67"/>
      <c r="BL1605" s="67"/>
      <c r="BM1605" s="67"/>
      <c r="BN1605" s="67"/>
      <c r="BO1605" s="67"/>
      <c r="BP1605" s="67"/>
      <c r="BQ1605" s="67"/>
      <c r="BR1605" s="67"/>
      <c r="BS1605" s="67"/>
      <c r="BT1605" s="67"/>
      <c r="BU1605" s="67"/>
      <c r="BV1605" s="67"/>
      <c r="BW1605" s="67"/>
      <c r="BX1605" s="67"/>
      <c r="BY1605" s="67"/>
      <c r="BZ1605" s="67"/>
      <c r="CA1605" s="67"/>
      <c r="CB1605" s="67"/>
      <c r="CC1605" s="67"/>
      <c r="CD1605" s="67"/>
      <c r="CE1605" s="67"/>
      <c r="CF1605" s="67"/>
      <c r="CG1605" s="67"/>
      <c r="CH1605" s="67"/>
      <c r="CI1605" s="67"/>
      <c r="CJ1605" s="67"/>
      <c r="CK1605" s="67"/>
      <c r="CL1605" s="67"/>
      <c r="CM1605" s="67"/>
      <c r="CN1605" s="67"/>
      <c r="CO1605" s="67"/>
      <c r="CP1605" s="67"/>
      <c r="CQ1605" s="67"/>
      <c r="CR1605" s="67"/>
      <c r="CS1605" s="67"/>
      <c r="CT1605" s="67"/>
      <c r="CU1605" s="67"/>
      <c r="CV1605" s="67"/>
      <c r="CW1605" s="67"/>
      <c r="CX1605" s="67"/>
      <c r="CY1605" s="67"/>
      <c r="CZ1605" s="67"/>
      <c r="DA1605" s="67"/>
      <c r="DB1605" s="67"/>
      <c r="DC1605" s="67"/>
      <c r="DD1605" s="67"/>
      <c r="DE1605" s="67"/>
      <c r="DF1605" s="67"/>
      <c r="DG1605" s="67"/>
      <c r="DH1605" s="67"/>
      <c r="DI1605" s="67"/>
      <c r="DJ1605" s="67"/>
      <c r="DK1605" s="67"/>
      <c r="DL1605" s="67"/>
      <c r="DM1605" s="67"/>
      <c r="DN1605" s="67"/>
      <c r="DO1605" s="67"/>
      <c r="DP1605" s="67"/>
      <c r="DQ1605" s="67"/>
      <c r="DR1605" s="67"/>
      <c r="DS1605" s="67"/>
      <c r="DT1605" s="67"/>
      <c r="DU1605" s="67"/>
      <c r="DV1605" s="67"/>
      <c r="DW1605" s="67"/>
      <c r="DX1605" s="67"/>
      <c r="DY1605" s="67"/>
      <c r="DZ1605" s="67"/>
      <c r="EA1605" s="67"/>
      <c r="EB1605" s="67"/>
      <c r="EC1605" s="67"/>
      <c r="ED1605" s="67"/>
      <c r="EE1605" s="67"/>
      <c r="EF1605" s="67"/>
      <c r="EG1605" s="67"/>
      <c r="EH1605" s="67"/>
      <c r="EI1605" s="67"/>
      <c r="EJ1605" s="67"/>
      <c r="EK1605" s="67"/>
      <c r="EL1605" s="67"/>
      <c r="EM1605" s="67"/>
      <c r="EN1605" s="67"/>
      <c r="EO1605" s="67"/>
      <c r="EP1605" s="67"/>
      <c r="EQ1605" s="67"/>
      <c r="ER1605" s="67"/>
      <c r="ES1605" s="67"/>
      <c r="ET1605" s="67"/>
      <c r="EU1605" s="67"/>
      <c r="EV1605" s="67"/>
      <c r="EW1605" s="67"/>
      <c r="EX1605" s="67"/>
      <c r="EY1605" s="67"/>
      <c r="EZ1605" s="67"/>
      <c r="FA1605" s="757" t="s">
        <v>6046</v>
      </c>
      <c r="FB1605" s="757"/>
      <c r="FC1605" s="757"/>
      <c r="FD1605" s="757"/>
    </row>
    <row r="1606">
      <c r="A1606" s="788" t="s">
        <v>6047</v>
      </c>
      <c r="B1606" s="757" t="s">
        <v>6048</v>
      </c>
      <c r="C1606" s="65" t="s">
        <v>42</v>
      </c>
      <c r="D1606" s="64" t="s">
        <v>18</v>
      </c>
      <c r="E1606" s="757"/>
      <c r="F1606" s="757"/>
      <c r="G1606" s="757" t="s">
        <v>6049</v>
      </c>
      <c r="H1606" s="757" t="s">
        <v>487</v>
      </c>
      <c r="I1606" s="64" t="s">
        <v>23</v>
      </c>
      <c r="J1606" s="64" t="s">
        <v>13</v>
      </c>
      <c r="K1606" s="64" t="s">
        <v>26</v>
      </c>
      <c r="L1606" s="757" t="s">
        <v>409</v>
      </c>
      <c r="M1606" s="64" t="s">
        <v>85</v>
      </c>
      <c r="N1606" s="758">
        <v>42773.0</v>
      </c>
      <c r="O1606" s="758">
        <v>42773.0</v>
      </c>
      <c r="P1606" s="67"/>
      <c r="Q1606" s="188"/>
      <c r="R1606" s="188"/>
      <c r="S1606" s="67"/>
      <c r="T1606" s="390">
        <f t="shared" si="2888"/>
        <v>750</v>
      </c>
      <c r="U1606" s="70">
        <f t="shared" ref="U1606:U1760" si="2973">IF(ISBLANK($A1606),"",sum(AE1606,AK1606,AQ1606,AW1606,BC1606,BI1606,BO1606,BU1606,CA1606,CG1606,CM1606,CS1606,CY1606,DE1606,DK1606,DQ1606,DW1606,EC1606,EI1606,EO1606,EU1606))</f>
        <v>2</v>
      </c>
      <c r="V1606" s="70">
        <v>5.0</v>
      </c>
      <c r="W1606" s="70">
        <f>IF(ISBLANK($A1606),"",sum(AG1606,AM1606,AS1606,AY1606,BE1606,BK1606,BQ1606,BW1606,CC1606,CI1606,CO1606,CU1606,DA1606,DG1606,DM1606,DS1606,DY1606,EE1606,EK1606,EQ1606,EW1606))</f>
        <v>0</v>
      </c>
      <c r="X1606" s="71">
        <f t="shared" si="2890"/>
        <v>7</v>
      </c>
      <c r="Y1606" s="70">
        <v>6.0</v>
      </c>
      <c r="Z1606" s="70">
        <v>4.0</v>
      </c>
      <c r="AA1606" s="70">
        <f t="shared" si="2972"/>
        <v>0</v>
      </c>
      <c r="AB1606" s="71">
        <f t="shared" si="2892"/>
        <v>10</v>
      </c>
      <c r="AC1606" s="763">
        <f t="shared" si="2893"/>
        <v>0.8571428571</v>
      </c>
      <c r="AD1606" s="764" t="str">
        <f t="shared" si="2927"/>
        <v>20+</v>
      </c>
      <c r="AE1606" s="782">
        <v>1.0</v>
      </c>
      <c r="AF1606" s="67"/>
      <c r="AG1606" s="67"/>
      <c r="AH1606" s="67"/>
      <c r="AI1606" s="67"/>
      <c r="AJ1606" s="67"/>
      <c r="AK1606" s="782">
        <v>1.0</v>
      </c>
      <c r="AL1606" s="782">
        <v>4.0</v>
      </c>
      <c r="AM1606" s="67"/>
      <c r="AN1606" s="67"/>
      <c r="AO1606" s="67"/>
      <c r="AP1606" s="67"/>
      <c r="AQ1606" s="67"/>
      <c r="AR1606" s="67"/>
      <c r="AS1606" s="67"/>
      <c r="AT1606" s="67"/>
      <c r="AU1606" s="67"/>
      <c r="AV1606" s="67"/>
      <c r="AW1606" s="67"/>
      <c r="AX1606" s="67"/>
      <c r="AY1606" s="67"/>
      <c r="AZ1606" s="67"/>
      <c r="BA1606" s="67"/>
      <c r="BB1606" s="67"/>
      <c r="BC1606" s="67"/>
      <c r="BD1606" s="67"/>
      <c r="BE1606" s="67"/>
      <c r="BF1606" s="67"/>
      <c r="BG1606" s="67"/>
      <c r="BH1606" s="67"/>
      <c r="BI1606" s="67"/>
      <c r="BJ1606" s="67"/>
      <c r="BK1606" s="67"/>
      <c r="BL1606" s="67"/>
      <c r="BM1606" s="67"/>
      <c r="BN1606" s="67"/>
      <c r="BO1606" s="67"/>
      <c r="BP1606" s="67"/>
      <c r="BQ1606" s="67"/>
      <c r="BR1606" s="67"/>
      <c r="BS1606" s="67"/>
      <c r="BT1606" s="67"/>
      <c r="BU1606" s="67"/>
      <c r="BV1606" s="67"/>
      <c r="BW1606" s="67"/>
      <c r="BX1606" s="67"/>
      <c r="BY1606" s="67"/>
      <c r="BZ1606" s="67"/>
      <c r="CA1606" s="67"/>
      <c r="CB1606" s="67"/>
      <c r="CC1606" s="67"/>
      <c r="CD1606" s="67"/>
      <c r="CE1606" s="67"/>
      <c r="CF1606" s="67"/>
      <c r="CG1606" s="67"/>
      <c r="CH1606" s="67"/>
      <c r="CI1606" s="67"/>
      <c r="CJ1606" s="67"/>
      <c r="CK1606" s="67"/>
      <c r="CL1606" s="67"/>
      <c r="CM1606" s="67"/>
      <c r="CN1606" s="67"/>
      <c r="CO1606" s="67"/>
      <c r="CP1606" s="67"/>
      <c r="CQ1606" s="67"/>
      <c r="CR1606" s="67"/>
      <c r="CS1606" s="67"/>
      <c r="CT1606" s="67"/>
      <c r="CU1606" s="67"/>
      <c r="CV1606" s="67"/>
      <c r="CW1606" s="67"/>
      <c r="CX1606" s="67"/>
      <c r="CY1606" s="67"/>
      <c r="CZ1606" s="67"/>
      <c r="DA1606" s="67"/>
      <c r="DB1606" s="67"/>
      <c r="DC1606" s="67"/>
      <c r="DD1606" s="67"/>
      <c r="DE1606" s="67"/>
      <c r="DF1606" s="67"/>
      <c r="DG1606" s="67"/>
      <c r="DH1606" s="67"/>
      <c r="DI1606" s="67"/>
      <c r="DJ1606" s="67"/>
      <c r="DK1606" s="67"/>
      <c r="DL1606" s="67"/>
      <c r="DM1606" s="67"/>
      <c r="DN1606" s="67"/>
      <c r="DO1606" s="67"/>
      <c r="DP1606" s="67"/>
      <c r="DQ1606" s="67"/>
      <c r="DR1606" s="67"/>
      <c r="DS1606" s="67"/>
      <c r="DT1606" s="67"/>
      <c r="DU1606" s="67"/>
      <c r="DV1606" s="67"/>
      <c r="DW1606" s="67"/>
      <c r="DX1606" s="67"/>
      <c r="DY1606" s="67"/>
      <c r="DZ1606" s="67"/>
      <c r="EA1606" s="67"/>
      <c r="EB1606" s="67"/>
      <c r="EC1606" s="67"/>
      <c r="ED1606" s="67"/>
      <c r="EE1606" s="67"/>
      <c r="EF1606" s="67"/>
      <c r="EG1606" s="67"/>
      <c r="EH1606" s="67"/>
      <c r="EI1606" s="67"/>
      <c r="EJ1606" s="67"/>
      <c r="EK1606" s="67"/>
      <c r="EL1606" s="67"/>
      <c r="EM1606" s="67"/>
      <c r="EN1606" s="67"/>
      <c r="EO1606" s="67"/>
      <c r="EP1606" s="67"/>
      <c r="EQ1606" s="67"/>
      <c r="ER1606" s="67"/>
      <c r="ES1606" s="67"/>
      <c r="ET1606" s="67"/>
      <c r="EU1606" s="67"/>
      <c r="EV1606" s="67"/>
      <c r="EW1606" s="67"/>
      <c r="EX1606" s="67"/>
      <c r="EY1606" s="67"/>
      <c r="EZ1606" s="67"/>
      <c r="FA1606" s="757" t="s">
        <v>6050</v>
      </c>
      <c r="FB1606" s="757"/>
      <c r="FC1606" s="757"/>
      <c r="FD1606" s="757"/>
    </row>
    <row r="1607">
      <c r="A1607" s="788" t="s">
        <v>6051</v>
      </c>
      <c r="B1607" s="757" t="s">
        <v>402</v>
      </c>
      <c r="C1607" s="65" t="s">
        <v>109</v>
      </c>
      <c r="D1607" s="64" t="s">
        <v>18</v>
      </c>
      <c r="E1607" s="757"/>
      <c r="F1607" s="757"/>
      <c r="G1607" s="757" t="s">
        <v>6052</v>
      </c>
      <c r="H1607" s="757" t="s">
        <v>1248</v>
      </c>
      <c r="I1607" s="64" t="s">
        <v>13</v>
      </c>
      <c r="J1607" s="64" t="s">
        <v>13</v>
      </c>
      <c r="K1607" s="64" t="s">
        <v>26</v>
      </c>
      <c r="L1607" s="757" t="s">
        <v>433</v>
      </c>
      <c r="M1607" s="64" t="s">
        <v>106</v>
      </c>
      <c r="N1607" s="758">
        <v>42688.0</v>
      </c>
      <c r="O1607" s="791">
        <v>42688.0</v>
      </c>
      <c r="P1607" s="794"/>
      <c r="Q1607" s="188"/>
      <c r="R1607" s="188"/>
      <c r="S1607" s="67"/>
      <c r="T1607" s="390">
        <f t="shared" si="2888"/>
        <v>835</v>
      </c>
      <c r="U1607" s="70">
        <f t="shared" si="2973"/>
        <v>0</v>
      </c>
      <c r="V1607" s="70">
        <f t="shared" ref="V1607:W1607" si="2974">IF(ISBLANK($A1607),"",sum(AF1607,AL1607,AR1607,AX1607,BD1607,BJ1607,BP1607,BV1607,CB1607,CH1607,CN1607,CT1607,CZ1607,DF1607,DL1607,DR1607,DX1607,ED1607,EJ1607,EP1607,EV1607))</f>
        <v>0</v>
      </c>
      <c r="W1607" s="70">
        <f t="shared" si="2974"/>
        <v>0</v>
      </c>
      <c r="X1607" s="71">
        <f t="shared" si="2890"/>
        <v>0</v>
      </c>
      <c r="Y1607" s="70">
        <f t="shared" ref="Y1607:AA1607" si="2975">IF(ISBLANK($A1607),"",sum(AH1607,AN1607,AT1607,AZ1607,BF1607,BL1607,BR1607,BX1607,CD1607,CJ1607,CP1607,CV1607,DB1607,DH1607,DN1607,DT1607,DZ1607,EF1607,EL1607,ER1607,EX1607))</f>
        <v>0</v>
      </c>
      <c r="Z1607" s="70">
        <f t="shared" si="2975"/>
        <v>0</v>
      </c>
      <c r="AA1607" s="70">
        <f t="shared" si="2975"/>
        <v>0</v>
      </c>
      <c r="AB1607" s="71">
        <f t="shared" si="2892"/>
        <v>0</v>
      </c>
      <c r="AC1607" s="261" t="str">
        <f t="shared" si="2893"/>
        <v/>
      </c>
      <c r="AD1607" s="764" t="str">
        <f t="shared" si="2927"/>
        <v>20+</v>
      </c>
      <c r="AE1607" s="67"/>
      <c r="AF1607" s="67"/>
      <c r="AG1607" s="67"/>
      <c r="AH1607" s="67"/>
      <c r="AI1607" s="67"/>
      <c r="AJ1607" s="67"/>
      <c r="AK1607" s="67"/>
      <c r="AL1607" s="67"/>
      <c r="AM1607" s="67"/>
      <c r="AN1607" s="67"/>
      <c r="AO1607" s="67"/>
      <c r="AP1607" s="67"/>
      <c r="AQ1607" s="67"/>
      <c r="AR1607" s="67"/>
      <c r="AS1607" s="67"/>
      <c r="AT1607" s="67"/>
      <c r="AU1607" s="67"/>
      <c r="AV1607" s="67"/>
      <c r="AW1607" s="67"/>
      <c r="AX1607" s="67"/>
      <c r="AY1607" s="67"/>
      <c r="AZ1607" s="67"/>
      <c r="BA1607" s="67"/>
      <c r="BB1607" s="67"/>
      <c r="BC1607" s="67"/>
      <c r="BD1607" s="67"/>
      <c r="BE1607" s="67"/>
      <c r="BF1607" s="67"/>
      <c r="BG1607" s="67"/>
      <c r="BH1607" s="67"/>
      <c r="BI1607" s="67"/>
      <c r="BJ1607" s="67"/>
      <c r="BK1607" s="67"/>
      <c r="BL1607" s="67"/>
      <c r="BM1607" s="67"/>
      <c r="BN1607" s="67"/>
      <c r="BO1607" s="67"/>
      <c r="BP1607" s="67"/>
      <c r="BQ1607" s="67"/>
      <c r="BR1607" s="67"/>
      <c r="BS1607" s="67"/>
      <c r="BT1607" s="67"/>
      <c r="BU1607" s="67"/>
      <c r="BV1607" s="67"/>
      <c r="BW1607" s="67"/>
      <c r="BX1607" s="67"/>
      <c r="BY1607" s="67"/>
      <c r="BZ1607" s="67"/>
      <c r="CA1607" s="67"/>
      <c r="CB1607" s="67"/>
      <c r="CC1607" s="67"/>
      <c r="CD1607" s="67"/>
      <c r="CE1607" s="67"/>
      <c r="CF1607" s="67"/>
      <c r="CG1607" s="67"/>
      <c r="CH1607" s="67"/>
      <c r="CI1607" s="67"/>
      <c r="CJ1607" s="67"/>
      <c r="CK1607" s="67"/>
      <c r="CL1607" s="67"/>
      <c r="CM1607" s="67"/>
      <c r="CN1607" s="67"/>
      <c r="CO1607" s="67"/>
      <c r="CP1607" s="67"/>
      <c r="CQ1607" s="67"/>
      <c r="CR1607" s="67"/>
      <c r="CS1607" s="67"/>
      <c r="CT1607" s="67"/>
      <c r="CU1607" s="67"/>
      <c r="CV1607" s="67"/>
      <c r="CW1607" s="67"/>
      <c r="CX1607" s="67"/>
      <c r="CY1607" s="67"/>
      <c r="CZ1607" s="67"/>
      <c r="DA1607" s="67"/>
      <c r="DB1607" s="67"/>
      <c r="DC1607" s="67"/>
      <c r="DD1607" s="67"/>
      <c r="DE1607" s="67"/>
      <c r="DF1607" s="67"/>
      <c r="DG1607" s="67"/>
      <c r="DH1607" s="67"/>
      <c r="DI1607" s="67"/>
      <c r="DJ1607" s="67"/>
      <c r="DK1607" s="67"/>
      <c r="DL1607" s="67"/>
      <c r="DM1607" s="67"/>
      <c r="DN1607" s="67"/>
      <c r="DO1607" s="67"/>
      <c r="DP1607" s="67"/>
      <c r="DQ1607" s="67"/>
      <c r="DR1607" s="67"/>
      <c r="DS1607" s="67"/>
      <c r="DT1607" s="67"/>
      <c r="DU1607" s="67"/>
      <c r="DV1607" s="67"/>
      <c r="DW1607" s="67"/>
      <c r="DX1607" s="67"/>
      <c r="DY1607" s="67"/>
      <c r="DZ1607" s="67"/>
      <c r="EA1607" s="67"/>
      <c r="EB1607" s="67"/>
      <c r="EC1607" s="67"/>
      <c r="ED1607" s="67"/>
      <c r="EE1607" s="67"/>
      <c r="EF1607" s="67"/>
      <c r="EG1607" s="67"/>
      <c r="EH1607" s="67"/>
      <c r="EI1607" s="67"/>
      <c r="EJ1607" s="67"/>
      <c r="EK1607" s="67"/>
      <c r="EL1607" s="67"/>
      <c r="EM1607" s="67"/>
      <c r="EN1607" s="67"/>
      <c r="EO1607" s="67"/>
      <c r="EP1607" s="67"/>
      <c r="EQ1607" s="67"/>
      <c r="ER1607" s="67"/>
      <c r="ES1607" s="67"/>
      <c r="ET1607" s="67"/>
      <c r="EU1607" s="67"/>
      <c r="EV1607" s="67"/>
      <c r="EW1607" s="67"/>
      <c r="EX1607" s="67"/>
      <c r="EY1607" s="67"/>
      <c r="EZ1607" s="67"/>
      <c r="FA1607" s="757" t="s">
        <v>6053</v>
      </c>
      <c r="FB1607" s="757"/>
      <c r="FC1607" s="757"/>
      <c r="FD1607" s="757"/>
    </row>
    <row r="1608">
      <c r="A1608" s="757" t="s">
        <v>6054</v>
      </c>
      <c r="B1608" s="757" t="s">
        <v>6055</v>
      </c>
      <c r="C1608" s="65" t="s">
        <v>6013</v>
      </c>
      <c r="D1608" s="64" t="s">
        <v>18</v>
      </c>
      <c r="E1608" s="64" t="s">
        <v>12</v>
      </c>
      <c r="F1608" s="757"/>
      <c r="G1608" s="757" t="s">
        <v>6056</v>
      </c>
      <c r="H1608" s="757" t="s">
        <v>5905</v>
      </c>
      <c r="I1608" s="64" t="s">
        <v>13</v>
      </c>
      <c r="J1608" s="64" t="s">
        <v>13</v>
      </c>
      <c r="K1608" s="64" t="s">
        <v>26</v>
      </c>
      <c r="L1608" s="757" t="s">
        <v>378</v>
      </c>
      <c r="M1608" s="64" t="s">
        <v>75</v>
      </c>
      <c r="N1608" s="758">
        <v>42741.0</v>
      </c>
      <c r="O1608" s="758">
        <v>42741.0</v>
      </c>
      <c r="P1608" s="757"/>
      <c r="Q1608" s="759"/>
      <c r="R1608" s="759"/>
      <c r="S1608" s="757"/>
      <c r="T1608" s="390">
        <f t="shared" si="2888"/>
        <v>782</v>
      </c>
      <c r="U1608" s="70">
        <f t="shared" si="2973"/>
        <v>2</v>
      </c>
      <c r="V1608" s="70">
        <f t="shared" ref="V1608:W1608" si="2976">IF(ISBLANK($A1608),"",sum(AF1608,AL1608,AR1608,AX1608,BD1608,BJ1608,BP1608,BV1608,CB1608,CH1608,CN1608,CT1608,CZ1608,DF1608,DL1608,DR1608,DX1608,ED1608,EJ1608,EP1608,EV1608))</f>
        <v>10</v>
      </c>
      <c r="W1608" s="70">
        <f t="shared" si="2976"/>
        <v>0</v>
      </c>
      <c r="X1608" s="71">
        <f t="shared" si="2890"/>
        <v>12</v>
      </c>
      <c r="Y1608" s="70">
        <f t="shared" ref="Y1608:AA1608" si="2977">IF(ISBLANK($A1608),"",sum(AH1608,AN1608,AT1608,AZ1608,BF1608,BL1608,BR1608,BX1608,CD1608,CJ1608,CP1608,CV1608,DB1608,DH1608,DN1608,DT1608,DZ1608,EF1608,EL1608,ER1608,EX1608))</f>
        <v>2</v>
      </c>
      <c r="Z1608" s="70">
        <f t="shared" si="2977"/>
        <v>0</v>
      </c>
      <c r="AA1608" s="70">
        <f t="shared" si="2977"/>
        <v>0</v>
      </c>
      <c r="AB1608" s="71">
        <f t="shared" si="2892"/>
        <v>2</v>
      </c>
      <c r="AC1608" s="763">
        <f t="shared" si="2893"/>
        <v>0.1666666667</v>
      </c>
      <c r="AD1608" s="764" t="str">
        <f t="shared" si="2927"/>
        <v>20+</v>
      </c>
      <c r="AE1608" s="74">
        <v>1.0</v>
      </c>
      <c r="AF1608" s="74">
        <v>3.0</v>
      </c>
      <c r="AG1608" s="757"/>
      <c r="AH1608" s="757"/>
      <c r="AI1608" s="757"/>
      <c r="AJ1608" s="757"/>
      <c r="AK1608" s="757"/>
      <c r="AL1608" s="757"/>
      <c r="AM1608" s="757"/>
      <c r="AN1608" s="757"/>
      <c r="AO1608" s="757"/>
      <c r="AP1608" s="757"/>
      <c r="AQ1608" s="757"/>
      <c r="AR1608" s="757"/>
      <c r="AS1608" s="757"/>
      <c r="AT1608" s="74">
        <v>1.0</v>
      </c>
      <c r="AU1608" s="757"/>
      <c r="AV1608" s="757"/>
      <c r="AW1608" s="757"/>
      <c r="AX1608" s="74">
        <v>1.0</v>
      </c>
      <c r="AY1608" s="757"/>
      <c r="AZ1608" s="757"/>
      <c r="BA1608" s="757"/>
      <c r="BB1608" s="757"/>
      <c r="BC1608" s="74">
        <v>1.0</v>
      </c>
      <c r="BD1608" s="74">
        <v>1.0</v>
      </c>
      <c r="BE1608" s="757"/>
      <c r="BF1608" s="757"/>
      <c r="BG1608" s="757"/>
      <c r="BH1608" s="757"/>
      <c r="BI1608" s="757"/>
      <c r="BJ1608" s="74">
        <v>2.0</v>
      </c>
      <c r="BK1608" s="757"/>
      <c r="BL1608" s="74">
        <v>1.0</v>
      </c>
      <c r="BM1608" s="757"/>
      <c r="BN1608" s="757"/>
      <c r="BO1608" s="757"/>
      <c r="BP1608" s="757"/>
      <c r="BQ1608" s="757"/>
      <c r="BR1608" s="757"/>
      <c r="BS1608" s="757"/>
      <c r="BT1608" s="757"/>
      <c r="BU1608" s="757"/>
      <c r="BV1608" s="757"/>
      <c r="BW1608" s="757"/>
      <c r="BX1608" s="757"/>
      <c r="BY1608" s="757"/>
      <c r="BZ1608" s="757"/>
      <c r="CA1608" s="757"/>
      <c r="CB1608" s="757"/>
      <c r="CC1608" s="757"/>
      <c r="CD1608" s="757"/>
      <c r="CE1608" s="757"/>
      <c r="CF1608" s="757"/>
      <c r="CG1608" s="757"/>
      <c r="CH1608" s="757"/>
      <c r="CI1608" s="757"/>
      <c r="CJ1608" s="757"/>
      <c r="CK1608" s="757"/>
      <c r="CL1608" s="757"/>
      <c r="CM1608" s="757"/>
      <c r="CN1608" s="74">
        <v>2.0</v>
      </c>
      <c r="CO1608" s="757"/>
      <c r="CP1608" s="757"/>
      <c r="CQ1608" s="757"/>
      <c r="CR1608" s="757"/>
      <c r="CS1608" s="757"/>
      <c r="CT1608" s="757"/>
      <c r="CU1608" s="757"/>
      <c r="CV1608" s="757"/>
      <c r="CW1608" s="757"/>
      <c r="CX1608" s="757"/>
      <c r="CY1608" s="757"/>
      <c r="CZ1608" s="74">
        <v>1.0</v>
      </c>
      <c r="DA1608" s="757"/>
      <c r="DB1608" s="757"/>
      <c r="DC1608" s="757"/>
      <c r="DD1608" s="757"/>
      <c r="DE1608" s="757"/>
      <c r="DF1608" s="757"/>
      <c r="DG1608" s="757"/>
      <c r="DH1608" s="757"/>
      <c r="DI1608" s="757"/>
      <c r="DJ1608" s="757"/>
      <c r="DK1608" s="757"/>
      <c r="DL1608" s="757"/>
      <c r="DM1608" s="757"/>
      <c r="DN1608" s="757"/>
      <c r="DO1608" s="757"/>
      <c r="DP1608" s="757"/>
      <c r="DQ1608" s="757"/>
      <c r="DR1608" s="757"/>
      <c r="DS1608" s="757"/>
      <c r="DT1608" s="757"/>
      <c r="DU1608" s="757"/>
      <c r="DV1608" s="757"/>
      <c r="DW1608" s="757"/>
      <c r="DX1608" s="757"/>
      <c r="DY1608" s="757"/>
      <c r="DZ1608" s="757"/>
      <c r="EA1608" s="757"/>
      <c r="EB1608" s="757"/>
      <c r="EC1608" s="757"/>
      <c r="ED1608" s="757"/>
      <c r="EE1608" s="757"/>
      <c r="EF1608" s="757"/>
      <c r="EG1608" s="757"/>
      <c r="EH1608" s="757"/>
      <c r="EI1608" s="757"/>
      <c r="EJ1608" s="757"/>
      <c r="EK1608" s="757"/>
      <c r="EL1608" s="757"/>
      <c r="EM1608" s="757"/>
      <c r="EN1608" s="757"/>
      <c r="EO1608" s="757"/>
      <c r="EP1608" s="757"/>
      <c r="EQ1608" s="757"/>
      <c r="ER1608" s="757"/>
      <c r="ES1608" s="757"/>
      <c r="ET1608" s="757"/>
      <c r="EU1608" s="757"/>
      <c r="EV1608" s="757"/>
      <c r="EW1608" s="757"/>
      <c r="EX1608" s="757"/>
      <c r="EY1608" s="757"/>
      <c r="EZ1608" s="757"/>
      <c r="FA1608" s="757" t="s">
        <v>6057</v>
      </c>
      <c r="FB1608" s="757"/>
      <c r="FC1608" s="757"/>
      <c r="FD1608" s="757"/>
    </row>
    <row r="1609">
      <c r="A1609" s="757" t="s">
        <v>6058</v>
      </c>
      <c r="B1609" s="757" t="s">
        <v>6059</v>
      </c>
      <c r="C1609" s="65" t="s">
        <v>109</v>
      </c>
      <c r="D1609" s="64" t="s">
        <v>18</v>
      </c>
      <c r="E1609" s="64" t="s">
        <v>12</v>
      </c>
      <c r="F1609" s="757"/>
      <c r="G1609" s="757" t="s">
        <v>5904</v>
      </c>
      <c r="H1609" s="757" t="s">
        <v>5905</v>
      </c>
      <c r="I1609" s="64" t="s">
        <v>13</v>
      </c>
      <c r="J1609" s="64" t="s">
        <v>13</v>
      </c>
      <c r="K1609" s="64" t="s">
        <v>26</v>
      </c>
      <c r="L1609" s="757" t="s">
        <v>273</v>
      </c>
      <c r="M1609" s="64" t="s">
        <v>50</v>
      </c>
      <c r="N1609" s="758">
        <v>42723.0</v>
      </c>
      <c r="O1609" s="758">
        <v>43088.0</v>
      </c>
      <c r="P1609" s="757"/>
      <c r="Q1609" s="759"/>
      <c r="R1609" s="759"/>
      <c r="S1609" s="757"/>
      <c r="T1609" s="390">
        <f t="shared" si="2888"/>
        <v>800</v>
      </c>
      <c r="U1609" s="70">
        <f t="shared" si="2973"/>
        <v>0</v>
      </c>
      <c r="V1609" s="70">
        <f t="shared" ref="V1609:W1609" si="2978">IF(ISBLANK($A1609),"",sum(AF1609,AL1609,AR1609,AX1609,BD1609,BJ1609,BP1609,BV1609,CB1609,CH1609,CN1609,CT1609,CZ1609,DF1609,DL1609,DR1609,DX1609,ED1609,EJ1609,EP1609,EV1609))</f>
        <v>5</v>
      </c>
      <c r="W1609" s="70">
        <f t="shared" si="2978"/>
        <v>0</v>
      </c>
      <c r="X1609" s="71">
        <f t="shared" si="2890"/>
        <v>5</v>
      </c>
      <c r="Y1609" s="70">
        <f t="shared" ref="Y1609:AA1609" si="2979">IF(ISBLANK($A1609),"",sum(AH1609,AN1609,AT1609,AZ1609,BF1609,BL1609,BR1609,BX1609,CD1609,CJ1609,CP1609,CV1609,DB1609,DH1609,DN1609,DT1609,DZ1609,EF1609,EL1609,ER1609,EX1609))</f>
        <v>4</v>
      </c>
      <c r="Z1609" s="70">
        <f t="shared" si="2979"/>
        <v>7</v>
      </c>
      <c r="AA1609" s="70">
        <f t="shared" si="2979"/>
        <v>0</v>
      </c>
      <c r="AB1609" s="71">
        <f t="shared" si="2892"/>
        <v>11</v>
      </c>
      <c r="AC1609" s="763">
        <f t="shared" si="2893"/>
        <v>0.8</v>
      </c>
      <c r="AD1609" s="764" t="str">
        <f t="shared" si="2927"/>
        <v>20+</v>
      </c>
      <c r="AE1609" s="757"/>
      <c r="AF1609" s="74">
        <v>3.0</v>
      </c>
      <c r="AG1609" s="757"/>
      <c r="AH1609" s="757"/>
      <c r="AI1609" s="757"/>
      <c r="AJ1609" s="757"/>
      <c r="AK1609" s="757"/>
      <c r="AL1609" s="757"/>
      <c r="AM1609" s="757"/>
      <c r="AN1609" s="757"/>
      <c r="AO1609" s="757"/>
      <c r="AP1609" s="757"/>
      <c r="AQ1609" s="757"/>
      <c r="AR1609" s="757"/>
      <c r="AS1609" s="757"/>
      <c r="AT1609" s="757"/>
      <c r="AU1609" s="757"/>
      <c r="AV1609" s="757"/>
      <c r="AW1609" s="757"/>
      <c r="AX1609" s="757"/>
      <c r="AY1609" s="757"/>
      <c r="AZ1609" s="757"/>
      <c r="BA1609" s="757"/>
      <c r="BB1609" s="757"/>
      <c r="BC1609" s="757"/>
      <c r="BD1609" s="757"/>
      <c r="BE1609" s="757"/>
      <c r="BF1609" s="757"/>
      <c r="BG1609" s="757"/>
      <c r="BH1609" s="757"/>
      <c r="BI1609" s="757"/>
      <c r="BJ1609" s="757"/>
      <c r="BK1609" s="757"/>
      <c r="BL1609" s="74">
        <v>3.0</v>
      </c>
      <c r="BM1609" s="74">
        <v>1.0</v>
      </c>
      <c r="BN1609" s="757"/>
      <c r="BO1609" s="757"/>
      <c r="BP1609" s="74">
        <v>2.0</v>
      </c>
      <c r="BQ1609" s="757"/>
      <c r="BR1609" s="74">
        <v>1.0</v>
      </c>
      <c r="BS1609" s="74">
        <v>2.0</v>
      </c>
      <c r="BT1609" s="757"/>
      <c r="BU1609" s="757"/>
      <c r="BV1609" s="757"/>
      <c r="BW1609" s="757"/>
      <c r="BX1609" s="757"/>
      <c r="BY1609" s="74">
        <v>3.0</v>
      </c>
      <c r="BZ1609" s="757"/>
      <c r="CA1609" s="757"/>
      <c r="CB1609" s="757"/>
      <c r="CC1609" s="757"/>
      <c r="CD1609" s="757"/>
      <c r="CE1609" s="757"/>
      <c r="CF1609" s="757"/>
      <c r="CG1609" s="757"/>
      <c r="CH1609" s="757"/>
      <c r="CI1609" s="757"/>
      <c r="CJ1609" s="757"/>
      <c r="CK1609" s="74">
        <v>1.0</v>
      </c>
      <c r="CL1609" s="757"/>
      <c r="CM1609" s="757"/>
      <c r="CN1609" s="757"/>
      <c r="CO1609" s="757"/>
      <c r="CP1609" s="757"/>
      <c r="CQ1609" s="757"/>
      <c r="CR1609" s="757"/>
      <c r="CS1609" s="757"/>
      <c r="CT1609" s="757"/>
      <c r="CU1609" s="757"/>
      <c r="CV1609" s="757"/>
      <c r="CW1609" s="757"/>
      <c r="CX1609" s="757"/>
      <c r="CY1609" s="757"/>
      <c r="CZ1609" s="757"/>
      <c r="DA1609" s="757"/>
      <c r="DB1609" s="757"/>
      <c r="DC1609" s="757"/>
      <c r="DD1609" s="757"/>
      <c r="DE1609" s="757"/>
      <c r="DF1609" s="757"/>
      <c r="DG1609" s="757"/>
      <c r="DH1609" s="757"/>
      <c r="DI1609" s="757"/>
      <c r="DJ1609" s="757"/>
      <c r="DK1609" s="757"/>
      <c r="DL1609" s="757"/>
      <c r="DM1609" s="757"/>
      <c r="DN1609" s="757"/>
      <c r="DO1609" s="757"/>
      <c r="DP1609" s="757"/>
      <c r="DQ1609" s="757"/>
      <c r="DR1609" s="757"/>
      <c r="DS1609" s="757"/>
      <c r="DT1609" s="757"/>
      <c r="DU1609" s="757"/>
      <c r="DV1609" s="757"/>
      <c r="DW1609" s="757"/>
      <c r="DX1609" s="757"/>
      <c r="DY1609" s="757"/>
      <c r="DZ1609" s="757"/>
      <c r="EA1609" s="757"/>
      <c r="EB1609" s="757"/>
      <c r="EC1609" s="757"/>
      <c r="ED1609" s="757"/>
      <c r="EE1609" s="757"/>
      <c r="EF1609" s="757"/>
      <c r="EG1609" s="757"/>
      <c r="EH1609" s="757"/>
      <c r="EI1609" s="757"/>
      <c r="EJ1609" s="757"/>
      <c r="EK1609" s="757"/>
      <c r="EL1609" s="757"/>
      <c r="EM1609" s="757"/>
      <c r="EN1609" s="757"/>
      <c r="EO1609" s="757"/>
      <c r="EP1609" s="757"/>
      <c r="EQ1609" s="757"/>
      <c r="ER1609" s="757"/>
      <c r="ES1609" s="757"/>
      <c r="ET1609" s="757"/>
      <c r="EU1609" s="757"/>
      <c r="EV1609" s="757"/>
      <c r="EW1609" s="757"/>
      <c r="EX1609" s="757"/>
      <c r="EY1609" s="757"/>
      <c r="EZ1609" s="757"/>
      <c r="FA1609" s="757" t="s">
        <v>6060</v>
      </c>
      <c r="FB1609" s="757"/>
      <c r="FC1609" s="757"/>
      <c r="FD1609" s="757"/>
    </row>
    <row r="1610">
      <c r="A1610" s="346" t="s">
        <v>6061</v>
      </c>
      <c r="B1610" s="346" t="s">
        <v>6062</v>
      </c>
      <c r="C1610" s="795" t="s">
        <v>8</v>
      </c>
      <c r="D1610" s="346" t="s">
        <v>10</v>
      </c>
      <c r="E1610" s="351"/>
      <c r="F1610" s="351"/>
      <c r="G1610" s="346" t="s">
        <v>3314</v>
      </c>
      <c r="H1610" s="346" t="s">
        <v>1088</v>
      </c>
      <c r="I1610" s="346" t="s">
        <v>23</v>
      </c>
      <c r="J1610" s="346" t="s">
        <v>31</v>
      </c>
      <c r="K1610" s="346" t="s">
        <v>1838</v>
      </c>
      <c r="L1610" s="346" t="s">
        <v>2035</v>
      </c>
      <c r="M1610" s="346" t="s">
        <v>110</v>
      </c>
      <c r="N1610" s="796">
        <v>42534.0</v>
      </c>
      <c r="O1610" s="350"/>
      <c r="P1610" s="351"/>
      <c r="Q1610" s="352"/>
      <c r="R1610" s="352"/>
      <c r="S1610" s="351"/>
      <c r="T1610" s="558">
        <f t="shared" si="2888"/>
        <v>989</v>
      </c>
      <c r="U1610" s="353">
        <f t="shared" si="2973"/>
        <v>0</v>
      </c>
      <c r="V1610" s="353">
        <f t="shared" ref="V1610:W1610" si="2980">IF(ISBLANK($A1610),"",sum(AF1610,AL1610,AR1610,AX1610,BD1610,BJ1610,BP1610,BV1610,CB1610,CH1610,CN1610,CT1610,CZ1610,DF1610,DL1610,DR1610,DX1610,ED1610,EJ1610,EP1610,EV1610))</f>
        <v>0</v>
      </c>
      <c r="W1610" s="353">
        <f t="shared" si="2980"/>
        <v>0</v>
      </c>
      <c r="X1610" s="353">
        <f t="shared" si="2890"/>
        <v>0</v>
      </c>
      <c r="Y1610" s="353">
        <f t="shared" ref="Y1610:AA1610" si="2981">IF(ISBLANK($A1610),"",sum(AH1610,AN1610,AT1610,AZ1610,BF1610,BL1610,BR1610,BX1610,CD1610,CJ1610,CP1610,CV1610,DB1610,DH1610,DN1610,DT1610,DZ1610,EF1610,EL1610,ER1610,EX1610))</f>
        <v>0</v>
      </c>
      <c r="Z1610" s="353">
        <f t="shared" si="2981"/>
        <v>0</v>
      </c>
      <c r="AA1610" s="353">
        <f t="shared" si="2981"/>
        <v>0</v>
      </c>
      <c r="AB1610" s="353">
        <f t="shared" si="2892"/>
        <v>0</v>
      </c>
      <c r="AC1610" s="797" t="str">
        <f t="shared" si="2893"/>
        <v/>
      </c>
      <c r="AD1610" s="355" t="str">
        <f t="shared" ref="AD1610:AD1661" si="2984">IF( (TODAY()-N1610)/7 &lt; 1,"1", IF( N1610="" , "", IF( (TODAY()-N1610)/7 &gt; 20 , "20+", ROUNDUP((TODAY()-N1610)/7 ,0))))</f>
        <v>20+</v>
      </c>
      <c r="AE1610" s="351"/>
      <c r="AF1610" s="351"/>
      <c r="AG1610" s="351"/>
      <c r="AH1610" s="351"/>
      <c r="AI1610" s="351"/>
      <c r="AJ1610" s="351"/>
      <c r="AK1610" s="351"/>
      <c r="AL1610" s="351"/>
      <c r="AM1610" s="351"/>
      <c r="AN1610" s="351"/>
      <c r="AO1610" s="351"/>
      <c r="AP1610" s="351"/>
      <c r="AQ1610" s="351"/>
      <c r="AR1610" s="351"/>
      <c r="AS1610" s="351"/>
      <c r="AT1610" s="351"/>
      <c r="AU1610" s="351"/>
      <c r="AV1610" s="351"/>
      <c r="AW1610" s="351"/>
      <c r="AX1610" s="351"/>
      <c r="AY1610" s="351"/>
      <c r="AZ1610" s="351"/>
      <c r="BA1610" s="351"/>
      <c r="BB1610" s="351"/>
      <c r="BC1610" s="351"/>
      <c r="BD1610" s="351"/>
      <c r="BE1610" s="351"/>
      <c r="BF1610" s="351"/>
      <c r="BG1610" s="351"/>
      <c r="BH1610" s="351"/>
      <c r="BI1610" s="351"/>
      <c r="BJ1610" s="351"/>
      <c r="BK1610" s="351"/>
      <c r="BL1610" s="351"/>
      <c r="BM1610" s="351"/>
      <c r="BN1610" s="351"/>
      <c r="BO1610" s="351"/>
      <c r="BP1610" s="351"/>
      <c r="BQ1610" s="351"/>
      <c r="BR1610" s="351"/>
      <c r="BS1610" s="351"/>
      <c r="BT1610" s="351"/>
      <c r="BU1610" s="351"/>
      <c r="BV1610" s="351"/>
      <c r="BW1610" s="351"/>
      <c r="BX1610" s="351"/>
      <c r="BY1610" s="351"/>
      <c r="BZ1610" s="351"/>
      <c r="CA1610" s="351"/>
      <c r="CB1610" s="351"/>
      <c r="CC1610" s="351"/>
      <c r="CD1610" s="351"/>
      <c r="CE1610" s="351"/>
      <c r="CF1610" s="351"/>
      <c r="CG1610" s="351"/>
      <c r="CH1610" s="351"/>
      <c r="CI1610" s="351"/>
      <c r="CJ1610" s="351"/>
      <c r="CK1610" s="351"/>
      <c r="CL1610" s="351"/>
      <c r="CM1610" s="351"/>
      <c r="CN1610" s="351"/>
      <c r="CO1610" s="351"/>
      <c r="CP1610" s="351"/>
      <c r="CQ1610" s="351"/>
      <c r="CR1610" s="351"/>
      <c r="CS1610" s="351"/>
      <c r="CT1610" s="351"/>
      <c r="CU1610" s="351"/>
      <c r="CV1610" s="351"/>
      <c r="CW1610" s="351"/>
      <c r="CX1610" s="351"/>
      <c r="CY1610" s="351"/>
      <c r="CZ1610" s="351"/>
      <c r="DA1610" s="351"/>
      <c r="DB1610" s="351"/>
      <c r="DC1610" s="351"/>
      <c r="DD1610" s="351"/>
      <c r="DE1610" s="351"/>
      <c r="DF1610" s="351"/>
      <c r="DG1610" s="351"/>
      <c r="DH1610" s="351"/>
      <c r="DI1610" s="351"/>
      <c r="DJ1610" s="351"/>
      <c r="DK1610" s="351"/>
      <c r="DL1610" s="351"/>
      <c r="DM1610" s="351"/>
      <c r="DN1610" s="351"/>
      <c r="DO1610" s="351"/>
      <c r="DP1610" s="351"/>
      <c r="DQ1610" s="351"/>
      <c r="DR1610" s="351"/>
      <c r="DS1610" s="351"/>
      <c r="DT1610" s="351"/>
      <c r="DU1610" s="351"/>
      <c r="DV1610" s="351"/>
      <c r="DW1610" s="351"/>
      <c r="DX1610" s="351"/>
      <c r="DY1610" s="351"/>
      <c r="DZ1610" s="351"/>
      <c r="EA1610" s="351"/>
      <c r="EB1610" s="351"/>
      <c r="EC1610" s="351"/>
      <c r="ED1610" s="351"/>
      <c r="EE1610" s="351"/>
      <c r="EF1610" s="351"/>
      <c r="EG1610" s="351"/>
      <c r="EH1610" s="351"/>
      <c r="EI1610" s="351"/>
      <c r="EJ1610" s="351"/>
      <c r="EK1610" s="351"/>
      <c r="EL1610" s="351"/>
      <c r="EM1610" s="351"/>
      <c r="EN1610" s="351"/>
      <c r="EO1610" s="351"/>
      <c r="EP1610" s="351"/>
      <c r="EQ1610" s="351"/>
      <c r="ER1610" s="351"/>
      <c r="ES1610" s="351"/>
      <c r="ET1610" s="351"/>
      <c r="EU1610" s="76"/>
      <c r="EV1610" s="76"/>
      <c r="EW1610" s="76"/>
      <c r="EX1610" s="76"/>
      <c r="EY1610" s="76"/>
      <c r="EZ1610" s="76"/>
      <c r="FA1610" s="346" t="s">
        <v>6063</v>
      </c>
      <c r="FB1610" s="346"/>
      <c r="FC1610" s="346"/>
      <c r="FD1610" s="346"/>
    </row>
    <row r="1611">
      <c r="A1611" s="346" t="s">
        <v>6064</v>
      </c>
      <c r="B1611" s="346" t="s">
        <v>6065</v>
      </c>
      <c r="C1611" s="795" t="s">
        <v>8</v>
      </c>
      <c r="D1611" s="346" t="s">
        <v>10</v>
      </c>
      <c r="E1611" s="351"/>
      <c r="F1611" s="351"/>
      <c r="G1611" s="346" t="s">
        <v>3200</v>
      </c>
      <c r="H1611" s="346" t="s">
        <v>1586</v>
      </c>
      <c r="I1611" s="346" t="s">
        <v>23</v>
      </c>
      <c r="J1611" s="346" t="s">
        <v>31</v>
      </c>
      <c r="K1611" s="346" t="s">
        <v>1838</v>
      </c>
      <c r="L1611" s="346" t="s">
        <v>1972</v>
      </c>
      <c r="M1611" s="346" t="s">
        <v>50</v>
      </c>
      <c r="N1611" s="798">
        <v>42392.0</v>
      </c>
      <c r="O1611" s="798">
        <v>42392.0</v>
      </c>
      <c r="P1611" s="351"/>
      <c r="Q1611" s="352"/>
      <c r="R1611" s="352"/>
      <c r="S1611" s="351"/>
      <c r="T1611" s="558">
        <f t="shared" si="2888"/>
        <v>1131</v>
      </c>
      <c r="U1611" s="353">
        <f t="shared" si="2973"/>
        <v>8</v>
      </c>
      <c r="V1611" s="353">
        <f t="shared" ref="V1611:W1611" si="2982">IF(ISBLANK($A1611),"",sum(AF1611,AL1611,AR1611,AX1611,BD1611,BJ1611,BP1611,BV1611,CB1611,CH1611,CN1611,CT1611,CZ1611,DF1611,DL1611,DR1611,DX1611,ED1611,EJ1611,EP1611,EV1611))</f>
        <v>2</v>
      </c>
      <c r="W1611" s="353">
        <f t="shared" si="2982"/>
        <v>0</v>
      </c>
      <c r="X1611" s="353">
        <f t="shared" si="2890"/>
        <v>10</v>
      </c>
      <c r="Y1611" s="353">
        <f t="shared" ref="Y1611:AA1611" si="2983">IF(ISBLANK($A1611),"",sum(AH1611,AN1611,AT1611,AZ1611,BF1611,BL1611,BR1611,BX1611,CD1611,CJ1611,CP1611,CV1611,DB1611,DH1611,DN1611,DT1611,DZ1611,EF1611,EL1611,ER1611,EX1611))</f>
        <v>4</v>
      </c>
      <c r="Z1611" s="353">
        <f t="shared" si="2983"/>
        <v>0</v>
      </c>
      <c r="AA1611" s="353">
        <f t="shared" si="2983"/>
        <v>0</v>
      </c>
      <c r="AB1611" s="353">
        <f t="shared" si="2892"/>
        <v>4</v>
      </c>
      <c r="AC1611" s="797">
        <f t="shared" si="2893"/>
        <v>0.4</v>
      </c>
      <c r="AD1611" s="355" t="str">
        <f t="shared" si="2984"/>
        <v>20+</v>
      </c>
      <c r="AE1611" s="356">
        <v>1.0</v>
      </c>
      <c r="AF1611" s="351"/>
      <c r="AG1611" s="351"/>
      <c r="AH1611" s="351"/>
      <c r="AI1611" s="351"/>
      <c r="AJ1611" s="351"/>
      <c r="AK1611" s="356">
        <v>2.0</v>
      </c>
      <c r="AL1611" s="356">
        <v>2.0</v>
      </c>
      <c r="AM1611" s="351"/>
      <c r="AN1611" s="351"/>
      <c r="AO1611" s="351"/>
      <c r="AP1611" s="351"/>
      <c r="AQ1611" s="356">
        <v>1.0</v>
      </c>
      <c r="AR1611" s="351"/>
      <c r="AS1611" s="351"/>
      <c r="AT1611" s="356">
        <v>1.0</v>
      </c>
      <c r="AU1611" s="351"/>
      <c r="AV1611" s="351"/>
      <c r="AW1611" s="356">
        <v>2.0</v>
      </c>
      <c r="AX1611" s="351"/>
      <c r="AY1611" s="351"/>
      <c r="AZ1611" s="356">
        <v>1.0</v>
      </c>
      <c r="BA1611" s="351"/>
      <c r="BB1611" s="351"/>
      <c r="BC1611" s="351"/>
      <c r="BD1611" s="351"/>
      <c r="BE1611" s="351"/>
      <c r="BF1611" s="351"/>
      <c r="BG1611" s="351"/>
      <c r="BH1611" s="351"/>
      <c r="BI1611" s="351"/>
      <c r="BJ1611" s="351"/>
      <c r="BK1611" s="351"/>
      <c r="BL1611" s="351"/>
      <c r="BM1611" s="351"/>
      <c r="BN1611" s="351"/>
      <c r="BO1611" s="356">
        <v>1.0</v>
      </c>
      <c r="BP1611" s="351"/>
      <c r="BQ1611" s="351"/>
      <c r="BR1611" s="356">
        <v>1.0</v>
      </c>
      <c r="BS1611" s="351"/>
      <c r="BT1611" s="351"/>
      <c r="BU1611" s="351"/>
      <c r="BV1611" s="351"/>
      <c r="BW1611" s="351"/>
      <c r="BX1611" s="351"/>
      <c r="BY1611" s="351"/>
      <c r="BZ1611" s="351"/>
      <c r="CA1611" s="351"/>
      <c r="CB1611" s="351"/>
      <c r="CC1611" s="351"/>
      <c r="CD1611" s="351"/>
      <c r="CE1611" s="351"/>
      <c r="CF1611" s="351"/>
      <c r="CG1611" s="356">
        <v>1.0</v>
      </c>
      <c r="CH1611" s="351"/>
      <c r="CI1611" s="351"/>
      <c r="CJ1611" s="356">
        <v>1.0</v>
      </c>
      <c r="CK1611" s="351"/>
      <c r="CL1611" s="351"/>
      <c r="CM1611" s="351"/>
      <c r="CN1611" s="351"/>
      <c r="CO1611" s="351"/>
      <c r="CP1611" s="351"/>
      <c r="CQ1611" s="351"/>
      <c r="CR1611" s="351"/>
      <c r="CS1611" s="351"/>
      <c r="CT1611" s="351"/>
      <c r="CU1611" s="351"/>
      <c r="CV1611" s="351"/>
      <c r="CW1611" s="351"/>
      <c r="CX1611" s="351"/>
      <c r="CY1611" s="351"/>
      <c r="CZ1611" s="351"/>
      <c r="DA1611" s="351"/>
      <c r="DB1611" s="351"/>
      <c r="DC1611" s="351"/>
      <c r="DD1611" s="351"/>
      <c r="DE1611" s="351"/>
      <c r="DF1611" s="351"/>
      <c r="DG1611" s="351"/>
      <c r="DH1611" s="351"/>
      <c r="DI1611" s="351"/>
      <c r="DJ1611" s="351"/>
      <c r="DK1611" s="351"/>
      <c r="DL1611" s="351"/>
      <c r="DM1611" s="351"/>
      <c r="DN1611" s="351"/>
      <c r="DO1611" s="351"/>
      <c r="DP1611" s="351"/>
      <c r="DQ1611" s="351"/>
      <c r="DR1611" s="351"/>
      <c r="DS1611" s="351"/>
      <c r="DT1611" s="351"/>
      <c r="DU1611" s="351"/>
      <c r="DV1611" s="351"/>
      <c r="DW1611" s="351"/>
      <c r="DX1611" s="351"/>
      <c r="DY1611" s="351"/>
      <c r="DZ1611" s="351"/>
      <c r="EA1611" s="351"/>
      <c r="EB1611" s="351"/>
      <c r="EC1611" s="351"/>
      <c r="ED1611" s="351"/>
      <c r="EE1611" s="351"/>
      <c r="EF1611" s="351"/>
      <c r="EG1611" s="351"/>
      <c r="EH1611" s="351"/>
      <c r="EI1611" s="351"/>
      <c r="EJ1611" s="351"/>
      <c r="EK1611" s="351"/>
      <c r="EL1611" s="351"/>
      <c r="EM1611" s="351"/>
      <c r="EN1611" s="351"/>
      <c r="EO1611" s="351"/>
      <c r="EP1611" s="351"/>
      <c r="EQ1611" s="351"/>
      <c r="ER1611" s="351"/>
      <c r="ES1611" s="351"/>
      <c r="ET1611" s="351"/>
      <c r="EU1611" s="76"/>
      <c r="EV1611" s="76"/>
      <c r="EW1611" s="76"/>
      <c r="EX1611" s="76"/>
      <c r="EY1611" s="76"/>
      <c r="EZ1611" s="76"/>
      <c r="FA1611" s="346" t="s">
        <v>6066</v>
      </c>
      <c r="FB1611" s="346"/>
      <c r="FC1611" s="346"/>
      <c r="FD1611" s="346"/>
    </row>
    <row r="1612">
      <c r="A1612" s="346" t="s">
        <v>6067</v>
      </c>
      <c r="B1612" s="346" t="s">
        <v>6068</v>
      </c>
      <c r="C1612" s="795" t="s">
        <v>8</v>
      </c>
      <c r="D1612" s="346" t="s">
        <v>10</v>
      </c>
      <c r="E1612" s="351"/>
      <c r="F1612" s="351"/>
      <c r="G1612" s="346" t="s">
        <v>3301</v>
      </c>
      <c r="H1612" s="346" t="s">
        <v>2364</v>
      </c>
      <c r="I1612" s="346" t="s">
        <v>23</v>
      </c>
      <c r="J1612" s="346" t="s">
        <v>31</v>
      </c>
      <c r="K1612" s="346" t="s">
        <v>1838</v>
      </c>
      <c r="L1612" s="346" t="s">
        <v>1961</v>
      </c>
      <c r="M1612" s="346" t="s">
        <v>72</v>
      </c>
      <c r="N1612" s="796">
        <v>42556.0</v>
      </c>
      <c r="O1612" s="796">
        <v>42556.0</v>
      </c>
      <c r="P1612" s="351"/>
      <c r="Q1612" s="352"/>
      <c r="R1612" s="352"/>
      <c r="S1612" s="351"/>
      <c r="T1612" s="558">
        <f t="shared" si="2888"/>
        <v>967</v>
      </c>
      <c r="U1612" s="353">
        <f t="shared" si="2973"/>
        <v>2</v>
      </c>
      <c r="V1612" s="353">
        <f t="shared" ref="V1612:W1612" si="2985">IF(ISBLANK($A1612),"",sum(AF1612,AL1612,AR1612,AX1612,BD1612,BJ1612,BP1612,BV1612,CB1612,CH1612,CN1612,CT1612,CZ1612,DF1612,DL1612,DR1612,DX1612,ED1612,EJ1612,EP1612,EV1612))</f>
        <v>0</v>
      </c>
      <c r="W1612" s="353">
        <f t="shared" si="2985"/>
        <v>0</v>
      </c>
      <c r="X1612" s="353">
        <f t="shared" si="2890"/>
        <v>2</v>
      </c>
      <c r="Y1612" s="353">
        <f t="shared" ref="Y1612:AA1612" si="2986">IF(ISBLANK($A1612),"",sum(AH1612,AN1612,AT1612,AZ1612,BF1612,BL1612,BR1612,BX1612,CD1612,CJ1612,CP1612,CV1612,DB1612,DH1612,DN1612,DT1612,DZ1612,EF1612,EL1612,ER1612,EX1612))</f>
        <v>0</v>
      </c>
      <c r="Z1612" s="353">
        <f t="shared" si="2986"/>
        <v>0</v>
      </c>
      <c r="AA1612" s="353">
        <f t="shared" si="2986"/>
        <v>0</v>
      </c>
      <c r="AB1612" s="353">
        <f t="shared" si="2892"/>
        <v>0</v>
      </c>
      <c r="AC1612" s="797">
        <f t="shared" si="2893"/>
        <v>0</v>
      </c>
      <c r="AD1612" s="355" t="str">
        <f t="shared" si="2984"/>
        <v>20+</v>
      </c>
      <c r="AE1612" s="351"/>
      <c r="AF1612" s="351"/>
      <c r="AG1612" s="351"/>
      <c r="AH1612" s="351"/>
      <c r="AI1612" s="351"/>
      <c r="AJ1612" s="351"/>
      <c r="AK1612" s="356">
        <v>1.0</v>
      </c>
      <c r="AL1612" s="351"/>
      <c r="AM1612" s="351"/>
      <c r="AN1612" s="351"/>
      <c r="AO1612" s="351"/>
      <c r="AP1612" s="351"/>
      <c r="AQ1612" s="356">
        <v>1.0</v>
      </c>
      <c r="AR1612" s="351"/>
      <c r="AS1612" s="351"/>
      <c r="AT1612" s="351"/>
      <c r="AU1612" s="351"/>
      <c r="AV1612" s="351"/>
      <c r="AW1612" s="351"/>
      <c r="AX1612" s="351"/>
      <c r="AY1612" s="351"/>
      <c r="AZ1612" s="351"/>
      <c r="BA1612" s="351"/>
      <c r="BB1612" s="351"/>
      <c r="BC1612" s="351"/>
      <c r="BD1612" s="351"/>
      <c r="BE1612" s="351"/>
      <c r="BF1612" s="351"/>
      <c r="BG1612" s="351"/>
      <c r="BH1612" s="351"/>
      <c r="BI1612" s="351"/>
      <c r="BJ1612" s="351"/>
      <c r="BK1612" s="351"/>
      <c r="BL1612" s="351"/>
      <c r="BM1612" s="351"/>
      <c r="BN1612" s="351"/>
      <c r="BO1612" s="351"/>
      <c r="BP1612" s="351"/>
      <c r="BQ1612" s="351"/>
      <c r="BR1612" s="351"/>
      <c r="BS1612" s="351"/>
      <c r="BT1612" s="351"/>
      <c r="BU1612" s="351"/>
      <c r="BV1612" s="351"/>
      <c r="BW1612" s="351"/>
      <c r="BX1612" s="351"/>
      <c r="BY1612" s="351"/>
      <c r="BZ1612" s="351"/>
      <c r="CA1612" s="351"/>
      <c r="CB1612" s="351"/>
      <c r="CC1612" s="351"/>
      <c r="CD1612" s="351"/>
      <c r="CE1612" s="351"/>
      <c r="CF1612" s="351"/>
      <c r="CG1612" s="351"/>
      <c r="CH1612" s="351"/>
      <c r="CI1612" s="351"/>
      <c r="CJ1612" s="351"/>
      <c r="CK1612" s="351"/>
      <c r="CL1612" s="351"/>
      <c r="CM1612" s="351"/>
      <c r="CN1612" s="351"/>
      <c r="CO1612" s="351"/>
      <c r="CP1612" s="351"/>
      <c r="CQ1612" s="351"/>
      <c r="CR1612" s="351"/>
      <c r="CS1612" s="351"/>
      <c r="CT1612" s="351"/>
      <c r="CU1612" s="351"/>
      <c r="CV1612" s="351"/>
      <c r="CW1612" s="351"/>
      <c r="CX1612" s="351"/>
      <c r="CY1612" s="351"/>
      <c r="CZ1612" s="351"/>
      <c r="DA1612" s="351"/>
      <c r="DB1612" s="351"/>
      <c r="DC1612" s="351"/>
      <c r="DD1612" s="351"/>
      <c r="DE1612" s="351"/>
      <c r="DF1612" s="351"/>
      <c r="DG1612" s="351"/>
      <c r="DH1612" s="351"/>
      <c r="DI1612" s="351"/>
      <c r="DJ1612" s="351"/>
      <c r="DK1612" s="351"/>
      <c r="DL1612" s="351"/>
      <c r="DM1612" s="351"/>
      <c r="DN1612" s="351"/>
      <c r="DO1612" s="351"/>
      <c r="DP1612" s="351"/>
      <c r="DQ1612" s="351"/>
      <c r="DR1612" s="351"/>
      <c r="DS1612" s="351"/>
      <c r="DT1612" s="351"/>
      <c r="DU1612" s="351"/>
      <c r="DV1612" s="351"/>
      <c r="DW1612" s="351"/>
      <c r="DX1612" s="351"/>
      <c r="DY1612" s="351"/>
      <c r="DZ1612" s="351"/>
      <c r="EA1612" s="351"/>
      <c r="EB1612" s="351"/>
      <c r="EC1612" s="351"/>
      <c r="ED1612" s="351"/>
      <c r="EE1612" s="351"/>
      <c r="EF1612" s="351"/>
      <c r="EG1612" s="351"/>
      <c r="EH1612" s="351"/>
      <c r="EI1612" s="351"/>
      <c r="EJ1612" s="351"/>
      <c r="EK1612" s="351"/>
      <c r="EL1612" s="351"/>
      <c r="EM1612" s="351"/>
      <c r="EN1612" s="351"/>
      <c r="EO1612" s="351"/>
      <c r="EP1612" s="351"/>
      <c r="EQ1612" s="351"/>
      <c r="ER1612" s="351"/>
      <c r="ES1612" s="351"/>
      <c r="ET1612" s="351"/>
      <c r="EU1612" s="76"/>
      <c r="EV1612" s="76"/>
      <c r="EW1612" s="76"/>
      <c r="EX1612" s="76"/>
      <c r="EY1612" s="76"/>
      <c r="EZ1612" s="76"/>
      <c r="FA1612" s="346" t="s">
        <v>6069</v>
      </c>
      <c r="FB1612" s="346"/>
      <c r="FC1612" s="346"/>
      <c r="FD1612" s="346"/>
    </row>
    <row r="1613">
      <c r="A1613" s="346" t="s">
        <v>6070</v>
      </c>
      <c r="B1613" s="346" t="s">
        <v>6071</v>
      </c>
      <c r="C1613" s="795" t="s">
        <v>8</v>
      </c>
      <c r="D1613" s="346" t="s">
        <v>10</v>
      </c>
      <c r="E1613" s="351"/>
      <c r="F1613" s="351"/>
      <c r="G1613" s="346" t="s">
        <v>6072</v>
      </c>
      <c r="H1613" s="346" t="s">
        <v>1067</v>
      </c>
      <c r="I1613" s="346" t="s">
        <v>23</v>
      </c>
      <c r="J1613" s="346" t="s">
        <v>31</v>
      </c>
      <c r="K1613" s="346" t="s">
        <v>1838</v>
      </c>
      <c r="L1613" s="346" t="s">
        <v>2055</v>
      </c>
      <c r="M1613" s="346" t="s">
        <v>88</v>
      </c>
      <c r="N1613" s="798">
        <v>42524.0</v>
      </c>
      <c r="O1613" s="796">
        <v>42545.0</v>
      </c>
      <c r="P1613" s="351"/>
      <c r="Q1613" s="352"/>
      <c r="R1613" s="352"/>
      <c r="S1613" s="351"/>
      <c r="T1613" s="558">
        <f t="shared" si="2888"/>
        <v>999</v>
      </c>
      <c r="U1613" s="353">
        <f t="shared" si="2973"/>
        <v>4</v>
      </c>
      <c r="V1613" s="353">
        <f t="shared" ref="V1613:W1613" si="2987">IF(ISBLANK($A1613),"",sum(AF1613,AL1613,AR1613,AX1613,BD1613,BJ1613,BP1613,BV1613,CB1613,CH1613,CN1613,CT1613,CZ1613,DF1613,DL1613,DR1613,DX1613,ED1613,EJ1613,EP1613,EV1613))</f>
        <v>5</v>
      </c>
      <c r="W1613" s="353">
        <f t="shared" si="2987"/>
        <v>0</v>
      </c>
      <c r="X1613" s="353">
        <f t="shared" si="2890"/>
        <v>9</v>
      </c>
      <c r="Y1613" s="353">
        <f t="shared" ref="Y1613:AA1613" si="2988">IF(ISBLANK($A1613),"",sum(AH1613,AN1613,AT1613,AZ1613,BF1613,BL1613,BR1613,BX1613,CD1613,CJ1613,CP1613,CV1613,DB1613,DH1613,DN1613,DT1613,DZ1613,EF1613,EL1613,ER1613,EX1613))</f>
        <v>2</v>
      </c>
      <c r="Z1613" s="353">
        <f t="shared" si="2988"/>
        <v>0</v>
      </c>
      <c r="AA1613" s="353">
        <f t="shared" si="2988"/>
        <v>0</v>
      </c>
      <c r="AB1613" s="353">
        <f t="shared" si="2892"/>
        <v>2</v>
      </c>
      <c r="AC1613" s="797">
        <f t="shared" si="2893"/>
        <v>0.2222222222</v>
      </c>
      <c r="AD1613" s="355" t="str">
        <f t="shared" si="2984"/>
        <v>20+</v>
      </c>
      <c r="AE1613" s="356">
        <v>1.0</v>
      </c>
      <c r="AF1613" s="351"/>
      <c r="AG1613" s="351"/>
      <c r="AH1613" s="351"/>
      <c r="AI1613" s="351"/>
      <c r="AJ1613" s="351"/>
      <c r="AK1613" s="356">
        <v>1.0</v>
      </c>
      <c r="AL1613" s="351"/>
      <c r="AM1613" s="351"/>
      <c r="AN1613" s="351"/>
      <c r="AO1613" s="351"/>
      <c r="AP1613" s="351"/>
      <c r="AQ1613" s="356">
        <v>2.0</v>
      </c>
      <c r="AR1613" s="351"/>
      <c r="AS1613" s="351"/>
      <c r="AT1613" s="351"/>
      <c r="AU1613" s="351"/>
      <c r="AV1613" s="351"/>
      <c r="AW1613" s="351"/>
      <c r="AX1613" s="356">
        <v>5.0</v>
      </c>
      <c r="AY1613" s="351"/>
      <c r="AZ1613" s="351"/>
      <c r="BA1613" s="351"/>
      <c r="BB1613" s="351"/>
      <c r="BC1613" s="351"/>
      <c r="BD1613" s="351"/>
      <c r="BE1613" s="351"/>
      <c r="BF1613" s="356">
        <v>2.0</v>
      </c>
      <c r="BG1613" s="351"/>
      <c r="BH1613" s="351"/>
      <c r="BI1613" s="351"/>
      <c r="BJ1613" s="351"/>
      <c r="BK1613" s="351"/>
      <c r="BL1613" s="351"/>
      <c r="BM1613" s="351"/>
      <c r="BN1613" s="351"/>
      <c r="BO1613" s="351"/>
      <c r="BP1613" s="351"/>
      <c r="BQ1613" s="351"/>
      <c r="BR1613" s="351"/>
      <c r="BS1613" s="351"/>
      <c r="BT1613" s="351"/>
      <c r="BU1613" s="351"/>
      <c r="BV1613" s="351"/>
      <c r="BW1613" s="351"/>
      <c r="BX1613" s="351"/>
      <c r="BY1613" s="351"/>
      <c r="BZ1613" s="351"/>
      <c r="CA1613" s="351"/>
      <c r="CB1613" s="351"/>
      <c r="CC1613" s="351"/>
      <c r="CD1613" s="351"/>
      <c r="CE1613" s="351"/>
      <c r="CF1613" s="351"/>
      <c r="CG1613" s="351"/>
      <c r="CH1613" s="351"/>
      <c r="CI1613" s="351"/>
      <c r="CJ1613" s="351"/>
      <c r="CK1613" s="351"/>
      <c r="CL1613" s="351"/>
      <c r="CM1613" s="351"/>
      <c r="CN1613" s="351"/>
      <c r="CO1613" s="351"/>
      <c r="CP1613" s="351"/>
      <c r="CQ1613" s="351"/>
      <c r="CR1613" s="351"/>
      <c r="CS1613" s="351"/>
      <c r="CT1613" s="351"/>
      <c r="CU1613" s="351"/>
      <c r="CV1613" s="351"/>
      <c r="CW1613" s="351"/>
      <c r="CX1613" s="351"/>
      <c r="CY1613" s="351"/>
      <c r="CZ1613" s="351"/>
      <c r="DA1613" s="351"/>
      <c r="DB1613" s="351"/>
      <c r="DC1613" s="351"/>
      <c r="DD1613" s="351"/>
      <c r="DE1613" s="351"/>
      <c r="DF1613" s="351"/>
      <c r="DG1613" s="351"/>
      <c r="DH1613" s="351"/>
      <c r="DI1613" s="351"/>
      <c r="DJ1613" s="351"/>
      <c r="DK1613" s="351"/>
      <c r="DL1613" s="351"/>
      <c r="DM1613" s="351"/>
      <c r="DN1613" s="351"/>
      <c r="DO1613" s="351"/>
      <c r="DP1613" s="351"/>
      <c r="DQ1613" s="351"/>
      <c r="DR1613" s="351"/>
      <c r="DS1613" s="351"/>
      <c r="DT1613" s="351"/>
      <c r="DU1613" s="351"/>
      <c r="DV1613" s="351"/>
      <c r="DW1613" s="351"/>
      <c r="DX1613" s="351"/>
      <c r="DY1613" s="351"/>
      <c r="DZ1613" s="351"/>
      <c r="EA1613" s="351"/>
      <c r="EB1613" s="351"/>
      <c r="EC1613" s="351"/>
      <c r="ED1613" s="351"/>
      <c r="EE1613" s="351"/>
      <c r="EF1613" s="351"/>
      <c r="EG1613" s="351"/>
      <c r="EH1613" s="351"/>
      <c r="EI1613" s="351"/>
      <c r="EJ1613" s="351"/>
      <c r="EK1613" s="351"/>
      <c r="EL1613" s="351"/>
      <c r="EM1613" s="351"/>
      <c r="EN1613" s="351"/>
      <c r="EO1613" s="351"/>
      <c r="EP1613" s="351"/>
      <c r="EQ1613" s="351"/>
      <c r="ER1613" s="351"/>
      <c r="ES1613" s="351"/>
      <c r="ET1613" s="351"/>
      <c r="EU1613" s="76"/>
      <c r="EV1613" s="76"/>
      <c r="EW1613" s="76"/>
      <c r="EX1613" s="76"/>
      <c r="EY1613" s="76"/>
      <c r="EZ1613" s="76"/>
      <c r="FA1613" s="346" t="s">
        <v>6073</v>
      </c>
      <c r="FB1613" s="346"/>
      <c r="FC1613" s="346"/>
      <c r="FD1613" s="346"/>
    </row>
    <row r="1614">
      <c r="A1614" s="346" t="s">
        <v>6074</v>
      </c>
      <c r="B1614" s="346" t="s">
        <v>6075</v>
      </c>
      <c r="C1614" s="795" t="s">
        <v>8</v>
      </c>
      <c r="D1614" s="346" t="s">
        <v>10</v>
      </c>
      <c r="E1614" s="351"/>
      <c r="F1614" s="351"/>
      <c r="G1614" s="346" t="s">
        <v>6076</v>
      </c>
      <c r="H1614" s="346" t="s">
        <v>952</v>
      </c>
      <c r="I1614" s="346" t="s">
        <v>23</v>
      </c>
      <c r="J1614" s="346" t="s">
        <v>31</v>
      </c>
      <c r="K1614" s="346" t="s">
        <v>1838</v>
      </c>
      <c r="L1614" s="346" t="s">
        <v>2225</v>
      </c>
      <c r="M1614" s="346" t="s">
        <v>50</v>
      </c>
      <c r="N1614" s="799">
        <v>42558.0</v>
      </c>
      <c r="O1614" s="796">
        <v>42558.0</v>
      </c>
      <c r="P1614" s="351"/>
      <c r="Q1614" s="352"/>
      <c r="R1614" s="352"/>
      <c r="S1614" s="351"/>
      <c r="T1614" s="558">
        <f t="shared" si="2888"/>
        <v>965</v>
      </c>
      <c r="U1614" s="353">
        <f t="shared" si="2973"/>
        <v>1</v>
      </c>
      <c r="V1614" s="353">
        <f t="shared" ref="V1614:W1614" si="2989">IF(ISBLANK($A1614),"",sum(AF1614,AL1614,AR1614,AX1614,BD1614,BJ1614,BP1614,BV1614,CB1614,CH1614,CN1614,CT1614,CZ1614,DF1614,DL1614,DR1614,DX1614,ED1614,EJ1614,EP1614,EV1614))</f>
        <v>3</v>
      </c>
      <c r="W1614" s="353">
        <f t="shared" si="2989"/>
        <v>0</v>
      </c>
      <c r="X1614" s="353">
        <f t="shared" si="2890"/>
        <v>4</v>
      </c>
      <c r="Y1614" s="353">
        <f t="shared" ref="Y1614:AA1614" si="2990">IF(ISBLANK($A1614),"",sum(AH1614,AN1614,AT1614,AZ1614,BF1614,BL1614,BR1614,BX1614,CD1614,CJ1614,CP1614,CV1614,DB1614,DH1614,DN1614,DT1614,DZ1614,EF1614,EL1614,ER1614,EX1614))</f>
        <v>0</v>
      </c>
      <c r="Z1614" s="353">
        <f t="shared" si="2990"/>
        <v>0</v>
      </c>
      <c r="AA1614" s="353">
        <f t="shared" si="2990"/>
        <v>0</v>
      </c>
      <c r="AB1614" s="353">
        <f t="shared" si="2892"/>
        <v>0</v>
      </c>
      <c r="AC1614" s="797">
        <f t="shared" si="2893"/>
        <v>0</v>
      </c>
      <c r="AD1614" s="355" t="str">
        <f t="shared" si="2984"/>
        <v>20+</v>
      </c>
      <c r="AE1614" s="351"/>
      <c r="AF1614" s="351"/>
      <c r="AG1614" s="351"/>
      <c r="AH1614" s="351"/>
      <c r="AI1614" s="351"/>
      <c r="AJ1614" s="351"/>
      <c r="AK1614" s="356">
        <v>1.0</v>
      </c>
      <c r="AL1614" s="351"/>
      <c r="AM1614" s="351"/>
      <c r="AN1614" s="351"/>
      <c r="AO1614" s="351"/>
      <c r="AP1614" s="351"/>
      <c r="AQ1614" s="351"/>
      <c r="AR1614" s="351"/>
      <c r="AS1614" s="351"/>
      <c r="AT1614" s="351"/>
      <c r="AU1614" s="351"/>
      <c r="AV1614" s="351"/>
      <c r="AW1614" s="351"/>
      <c r="AX1614" s="351"/>
      <c r="AY1614" s="351"/>
      <c r="AZ1614" s="351"/>
      <c r="BA1614" s="351"/>
      <c r="BB1614" s="351"/>
      <c r="BC1614" s="351"/>
      <c r="BD1614" s="351"/>
      <c r="BE1614" s="351"/>
      <c r="BF1614" s="351"/>
      <c r="BG1614" s="351"/>
      <c r="BH1614" s="351"/>
      <c r="BI1614" s="351"/>
      <c r="BJ1614" s="356">
        <v>3.0</v>
      </c>
      <c r="BK1614" s="351"/>
      <c r="BL1614" s="351"/>
      <c r="BM1614" s="351"/>
      <c r="BN1614" s="351"/>
      <c r="BO1614" s="351"/>
      <c r="BP1614" s="351"/>
      <c r="BQ1614" s="351"/>
      <c r="BR1614" s="351"/>
      <c r="BS1614" s="351"/>
      <c r="BT1614" s="351"/>
      <c r="BU1614" s="351"/>
      <c r="BV1614" s="351"/>
      <c r="BW1614" s="351"/>
      <c r="BX1614" s="351"/>
      <c r="BY1614" s="351"/>
      <c r="BZ1614" s="351"/>
      <c r="CA1614" s="351"/>
      <c r="CB1614" s="351"/>
      <c r="CC1614" s="351"/>
      <c r="CD1614" s="351"/>
      <c r="CE1614" s="351"/>
      <c r="CF1614" s="351"/>
      <c r="CG1614" s="351"/>
      <c r="CH1614" s="351"/>
      <c r="CI1614" s="351"/>
      <c r="CJ1614" s="351"/>
      <c r="CK1614" s="351"/>
      <c r="CL1614" s="351"/>
      <c r="CM1614" s="351"/>
      <c r="CN1614" s="351"/>
      <c r="CO1614" s="351"/>
      <c r="CP1614" s="351"/>
      <c r="CQ1614" s="351"/>
      <c r="CR1614" s="351"/>
      <c r="CS1614" s="351"/>
      <c r="CT1614" s="351"/>
      <c r="CU1614" s="351"/>
      <c r="CV1614" s="351"/>
      <c r="CW1614" s="351"/>
      <c r="CX1614" s="351"/>
      <c r="CY1614" s="351"/>
      <c r="CZ1614" s="351"/>
      <c r="DA1614" s="351"/>
      <c r="DB1614" s="351"/>
      <c r="DC1614" s="351"/>
      <c r="DD1614" s="351"/>
      <c r="DE1614" s="351"/>
      <c r="DF1614" s="351"/>
      <c r="DG1614" s="351"/>
      <c r="DH1614" s="351"/>
      <c r="DI1614" s="351"/>
      <c r="DJ1614" s="351"/>
      <c r="DK1614" s="351"/>
      <c r="DL1614" s="351"/>
      <c r="DM1614" s="351"/>
      <c r="DN1614" s="351"/>
      <c r="DO1614" s="351"/>
      <c r="DP1614" s="351"/>
      <c r="DQ1614" s="351"/>
      <c r="DR1614" s="351"/>
      <c r="DS1614" s="351"/>
      <c r="DT1614" s="351"/>
      <c r="DU1614" s="351"/>
      <c r="DV1614" s="351"/>
      <c r="DW1614" s="351"/>
      <c r="DX1614" s="351"/>
      <c r="DY1614" s="351"/>
      <c r="DZ1614" s="351"/>
      <c r="EA1614" s="351"/>
      <c r="EB1614" s="351"/>
      <c r="EC1614" s="351"/>
      <c r="ED1614" s="351"/>
      <c r="EE1614" s="351"/>
      <c r="EF1614" s="351"/>
      <c r="EG1614" s="351"/>
      <c r="EH1614" s="351"/>
      <c r="EI1614" s="351"/>
      <c r="EJ1614" s="351"/>
      <c r="EK1614" s="351"/>
      <c r="EL1614" s="351"/>
      <c r="EM1614" s="351"/>
      <c r="EN1614" s="351"/>
      <c r="EO1614" s="351"/>
      <c r="EP1614" s="351"/>
      <c r="EQ1614" s="351"/>
      <c r="ER1614" s="351"/>
      <c r="ES1614" s="351"/>
      <c r="ET1614" s="351"/>
      <c r="EU1614" s="76"/>
      <c r="EV1614" s="76"/>
      <c r="EW1614" s="76"/>
      <c r="EX1614" s="76"/>
      <c r="EY1614" s="76"/>
      <c r="EZ1614" s="76"/>
      <c r="FA1614" s="346" t="s">
        <v>6077</v>
      </c>
      <c r="FB1614" s="346"/>
      <c r="FC1614" s="346"/>
      <c r="FD1614" s="346"/>
    </row>
    <row r="1615">
      <c r="A1615" s="800" t="s">
        <v>6078</v>
      </c>
      <c r="B1615" s="800" t="s">
        <v>6079</v>
      </c>
      <c r="C1615" s="801" t="s">
        <v>8</v>
      </c>
      <c r="D1615" s="800" t="s">
        <v>10</v>
      </c>
      <c r="E1615" s="802"/>
      <c r="F1615" s="802"/>
      <c r="G1615" s="800" t="s">
        <v>3454</v>
      </c>
      <c r="H1615" s="800" t="s">
        <v>1088</v>
      </c>
      <c r="I1615" s="800" t="s">
        <v>23</v>
      </c>
      <c r="J1615" s="800" t="s">
        <v>31</v>
      </c>
      <c r="K1615" s="800" t="s">
        <v>1838</v>
      </c>
      <c r="L1615" s="800" t="s">
        <v>2035</v>
      </c>
      <c r="M1615" s="800" t="s">
        <v>110</v>
      </c>
      <c r="N1615" s="803">
        <v>42487.0</v>
      </c>
      <c r="O1615" s="803">
        <v>42487.0</v>
      </c>
      <c r="P1615" s="803">
        <v>42487.0</v>
      </c>
      <c r="Q1615" s="804"/>
      <c r="R1615" s="804"/>
      <c r="S1615" s="802"/>
      <c r="T1615" s="559">
        <f t="shared" si="2888"/>
        <v>1036</v>
      </c>
      <c r="U1615" s="805">
        <f t="shared" si="2973"/>
        <v>6</v>
      </c>
      <c r="V1615" s="805">
        <f t="shared" ref="V1615:W1615" si="2991">IF(ISBLANK($A1615),"",sum(AF1615,AL1615,AR1615,AX1615,BD1615,BJ1615,BP1615,BV1615,CB1615,CH1615,CN1615,CT1615,CZ1615,DF1615,DL1615,DR1615,DX1615,ED1615,EJ1615,EP1615,EV1615))</f>
        <v>0</v>
      </c>
      <c r="W1615" s="805">
        <f t="shared" si="2991"/>
        <v>0</v>
      </c>
      <c r="X1615" s="805">
        <f t="shared" si="2890"/>
        <v>6</v>
      </c>
      <c r="Y1615" s="805">
        <f t="shared" ref="Y1615:AA1615" si="2992">IF(ISBLANK($A1615),"",sum(AH1615,AN1615,AT1615,AZ1615,BF1615,BL1615,BR1615,BX1615,CD1615,CJ1615,CP1615,CV1615,DB1615,DH1615,DN1615,DT1615,DZ1615,EF1615,EL1615,ER1615,EX1615))</f>
        <v>0</v>
      </c>
      <c r="Z1615" s="805">
        <f t="shared" si="2992"/>
        <v>0</v>
      </c>
      <c r="AA1615" s="805">
        <f t="shared" si="2992"/>
        <v>0</v>
      </c>
      <c r="AB1615" s="805">
        <f t="shared" si="2892"/>
        <v>0</v>
      </c>
      <c r="AC1615" s="806">
        <f t="shared" si="2893"/>
        <v>0</v>
      </c>
      <c r="AD1615" s="807" t="str">
        <f t="shared" si="2984"/>
        <v>20+</v>
      </c>
      <c r="AE1615" s="802"/>
      <c r="AF1615" s="802"/>
      <c r="AG1615" s="802"/>
      <c r="AH1615" s="802"/>
      <c r="AI1615" s="802"/>
      <c r="AJ1615" s="802"/>
      <c r="AK1615" s="802"/>
      <c r="AL1615" s="802"/>
      <c r="AM1615" s="802"/>
      <c r="AN1615" s="802"/>
      <c r="AO1615" s="802"/>
      <c r="AP1615" s="802"/>
      <c r="AQ1615" s="808">
        <v>1.0</v>
      </c>
      <c r="AR1615" s="802"/>
      <c r="AS1615" s="802"/>
      <c r="AT1615" s="802"/>
      <c r="AU1615" s="802"/>
      <c r="AV1615" s="802"/>
      <c r="AW1615" s="808">
        <v>1.0</v>
      </c>
      <c r="AX1615" s="802"/>
      <c r="AY1615" s="802"/>
      <c r="AZ1615" s="802"/>
      <c r="BA1615" s="802"/>
      <c r="BB1615" s="802"/>
      <c r="BC1615" s="802"/>
      <c r="BD1615" s="802"/>
      <c r="BE1615" s="802"/>
      <c r="BF1615" s="802"/>
      <c r="BG1615" s="802"/>
      <c r="BH1615" s="802"/>
      <c r="BI1615" s="802"/>
      <c r="BJ1615" s="802"/>
      <c r="BK1615" s="802"/>
      <c r="BL1615" s="802"/>
      <c r="BM1615" s="802"/>
      <c r="BN1615" s="802"/>
      <c r="BO1615" s="808">
        <v>1.0</v>
      </c>
      <c r="BP1615" s="802"/>
      <c r="BQ1615" s="802"/>
      <c r="BR1615" s="802"/>
      <c r="BS1615" s="802"/>
      <c r="BT1615" s="802"/>
      <c r="BU1615" s="808">
        <v>2.0</v>
      </c>
      <c r="BV1615" s="802"/>
      <c r="BW1615" s="802"/>
      <c r="BX1615" s="802"/>
      <c r="BY1615" s="802"/>
      <c r="BZ1615" s="802"/>
      <c r="CA1615" s="802"/>
      <c r="CB1615" s="802"/>
      <c r="CC1615" s="802"/>
      <c r="CD1615" s="802"/>
      <c r="CE1615" s="802"/>
      <c r="CF1615" s="802"/>
      <c r="CG1615" s="808">
        <v>1.0</v>
      </c>
      <c r="CH1615" s="802"/>
      <c r="CI1615" s="802"/>
      <c r="CJ1615" s="802"/>
      <c r="CK1615" s="802"/>
      <c r="CL1615" s="802"/>
      <c r="CM1615" s="802"/>
      <c r="CN1615" s="802"/>
      <c r="CO1615" s="802"/>
      <c r="CP1615" s="802"/>
      <c r="CQ1615" s="802"/>
      <c r="CR1615" s="802"/>
      <c r="CS1615" s="802"/>
      <c r="CT1615" s="802"/>
      <c r="CU1615" s="802"/>
      <c r="CV1615" s="802"/>
      <c r="CW1615" s="802"/>
      <c r="CX1615" s="802"/>
      <c r="CY1615" s="802"/>
      <c r="CZ1615" s="802"/>
      <c r="DA1615" s="802"/>
      <c r="DB1615" s="802"/>
      <c r="DC1615" s="802"/>
      <c r="DD1615" s="802"/>
      <c r="DE1615" s="802"/>
      <c r="DF1615" s="802"/>
      <c r="DG1615" s="802"/>
      <c r="DH1615" s="802"/>
      <c r="DI1615" s="802"/>
      <c r="DJ1615" s="802"/>
      <c r="DK1615" s="802"/>
      <c r="DL1615" s="802"/>
      <c r="DM1615" s="802"/>
      <c r="DN1615" s="802"/>
      <c r="DO1615" s="802"/>
      <c r="DP1615" s="802"/>
      <c r="DQ1615" s="802"/>
      <c r="DR1615" s="802"/>
      <c r="DS1615" s="802"/>
      <c r="DT1615" s="802"/>
      <c r="DU1615" s="802"/>
      <c r="DV1615" s="802"/>
      <c r="DW1615" s="802"/>
      <c r="DX1615" s="802"/>
      <c r="DY1615" s="802"/>
      <c r="DZ1615" s="802"/>
      <c r="EA1615" s="802"/>
      <c r="EB1615" s="802"/>
      <c r="EC1615" s="802"/>
      <c r="ED1615" s="802"/>
      <c r="EE1615" s="802"/>
      <c r="EF1615" s="802"/>
      <c r="EG1615" s="802"/>
      <c r="EH1615" s="802"/>
      <c r="EI1615" s="802"/>
      <c r="EJ1615" s="802"/>
      <c r="EK1615" s="802"/>
      <c r="EL1615" s="802"/>
      <c r="EM1615" s="802"/>
      <c r="EN1615" s="802"/>
      <c r="EO1615" s="802"/>
      <c r="EP1615" s="802"/>
      <c r="EQ1615" s="802"/>
      <c r="ER1615" s="802"/>
      <c r="ES1615" s="802"/>
      <c r="ET1615" s="802"/>
      <c r="EU1615" s="76"/>
      <c r="EV1615" s="76"/>
      <c r="EW1615" s="76"/>
      <c r="EX1615" s="76"/>
      <c r="EY1615" s="76"/>
      <c r="EZ1615" s="76"/>
      <c r="FA1615" s="800" t="s">
        <v>6080</v>
      </c>
      <c r="FB1615" s="800"/>
      <c r="FC1615" s="800"/>
      <c r="FD1615" s="800"/>
    </row>
    <row r="1616">
      <c r="A1616" s="346" t="s">
        <v>6081</v>
      </c>
      <c r="B1616" s="346" t="s">
        <v>1878</v>
      </c>
      <c r="C1616" s="795" t="s">
        <v>8</v>
      </c>
      <c r="D1616" s="346" t="s">
        <v>18</v>
      </c>
      <c r="E1616" s="351"/>
      <c r="F1616" s="351"/>
      <c r="G1616" s="346" t="s">
        <v>6082</v>
      </c>
      <c r="H1616" s="346" t="s">
        <v>1067</v>
      </c>
      <c r="I1616" s="346" t="s">
        <v>23</v>
      </c>
      <c r="J1616" s="346" t="s">
        <v>31</v>
      </c>
      <c r="K1616" s="346" t="s">
        <v>1838</v>
      </c>
      <c r="L1616" s="346" t="s">
        <v>2055</v>
      </c>
      <c r="M1616" s="346" t="s">
        <v>88</v>
      </c>
      <c r="N1616" s="798">
        <v>42495.0</v>
      </c>
      <c r="O1616" s="350"/>
      <c r="P1616" s="351"/>
      <c r="Q1616" s="352"/>
      <c r="R1616" s="352"/>
      <c r="S1616" s="351"/>
      <c r="T1616" s="558">
        <f t="shared" si="2888"/>
        <v>1028</v>
      </c>
      <c r="U1616" s="353">
        <f t="shared" si="2973"/>
        <v>7</v>
      </c>
      <c r="V1616" s="353">
        <f t="shared" ref="V1616:W1616" si="2993">IF(ISBLANK($A1616),"",sum(AF1616,AL1616,AR1616,AX1616,BD1616,BJ1616,BP1616,BV1616,CB1616,CH1616,CN1616,CT1616,CZ1616,DF1616,DL1616,DR1616,DX1616,ED1616,EJ1616,EP1616,EV1616))</f>
        <v>0</v>
      </c>
      <c r="W1616" s="353">
        <f t="shared" si="2993"/>
        <v>0</v>
      </c>
      <c r="X1616" s="353">
        <f t="shared" si="2890"/>
        <v>7</v>
      </c>
      <c r="Y1616" s="353">
        <f t="shared" ref="Y1616:AA1616" si="2994">IF(ISBLANK($A1616),"",sum(AH1616,AN1616,AT1616,AZ1616,BF1616,BL1616,BR1616,BX1616,CD1616,CJ1616,CP1616,CV1616,DB1616,DH1616,DN1616,DT1616,DZ1616,EF1616,EL1616,ER1616,EX1616))</f>
        <v>0</v>
      </c>
      <c r="Z1616" s="353">
        <f t="shared" si="2994"/>
        <v>0</v>
      </c>
      <c r="AA1616" s="353">
        <f t="shared" si="2994"/>
        <v>0</v>
      </c>
      <c r="AB1616" s="353">
        <f t="shared" si="2892"/>
        <v>0</v>
      </c>
      <c r="AC1616" s="797">
        <f t="shared" si="2893"/>
        <v>0</v>
      </c>
      <c r="AD1616" s="355" t="str">
        <f t="shared" si="2984"/>
        <v>20+</v>
      </c>
      <c r="AE1616" s="356">
        <v>5.0</v>
      </c>
      <c r="AF1616" s="351"/>
      <c r="AG1616" s="351"/>
      <c r="AH1616" s="351"/>
      <c r="AI1616" s="351"/>
      <c r="AJ1616" s="351"/>
      <c r="AK1616" s="356">
        <v>1.0</v>
      </c>
      <c r="AL1616" s="351"/>
      <c r="AM1616" s="351"/>
      <c r="AN1616" s="351"/>
      <c r="AO1616" s="351"/>
      <c r="AP1616" s="351"/>
      <c r="AQ1616" s="356">
        <v>1.0</v>
      </c>
      <c r="AR1616" s="351"/>
      <c r="AS1616" s="351"/>
      <c r="AT1616" s="351"/>
      <c r="AU1616" s="351"/>
      <c r="AV1616" s="351"/>
      <c r="AW1616" s="351"/>
      <c r="AX1616" s="351"/>
      <c r="AY1616" s="351"/>
      <c r="AZ1616" s="351"/>
      <c r="BA1616" s="351"/>
      <c r="BB1616" s="351"/>
      <c r="BC1616" s="351"/>
      <c r="BD1616" s="351"/>
      <c r="BE1616" s="351"/>
      <c r="BF1616" s="351"/>
      <c r="BG1616" s="351"/>
      <c r="BH1616" s="351"/>
      <c r="BI1616" s="351"/>
      <c r="BJ1616" s="351"/>
      <c r="BK1616" s="351"/>
      <c r="BL1616" s="351"/>
      <c r="BM1616" s="351"/>
      <c r="BN1616" s="351"/>
      <c r="BO1616" s="351"/>
      <c r="BP1616" s="351"/>
      <c r="BQ1616" s="351"/>
      <c r="BR1616" s="351"/>
      <c r="BS1616" s="351"/>
      <c r="BT1616" s="351"/>
      <c r="BU1616" s="351"/>
      <c r="BV1616" s="351"/>
      <c r="BW1616" s="351"/>
      <c r="BX1616" s="351"/>
      <c r="BY1616" s="351"/>
      <c r="BZ1616" s="351"/>
      <c r="CA1616" s="351"/>
      <c r="CB1616" s="351"/>
      <c r="CC1616" s="351"/>
      <c r="CD1616" s="351"/>
      <c r="CE1616" s="351"/>
      <c r="CF1616" s="351"/>
      <c r="CG1616" s="351"/>
      <c r="CH1616" s="351"/>
      <c r="CI1616" s="351"/>
      <c r="CJ1616" s="351"/>
      <c r="CK1616" s="351"/>
      <c r="CL1616" s="351"/>
      <c r="CM1616" s="351"/>
      <c r="CN1616" s="351"/>
      <c r="CO1616" s="351"/>
      <c r="CP1616" s="351"/>
      <c r="CQ1616" s="351"/>
      <c r="CR1616" s="351"/>
      <c r="CS1616" s="351"/>
      <c r="CT1616" s="351"/>
      <c r="CU1616" s="351"/>
      <c r="CV1616" s="351"/>
      <c r="CW1616" s="351"/>
      <c r="CX1616" s="351"/>
      <c r="CY1616" s="351"/>
      <c r="CZ1616" s="351"/>
      <c r="DA1616" s="351"/>
      <c r="DB1616" s="351"/>
      <c r="DC1616" s="351"/>
      <c r="DD1616" s="351"/>
      <c r="DE1616" s="351"/>
      <c r="DF1616" s="351"/>
      <c r="DG1616" s="351"/>
      <c r="DH1616" s="351"/>
      <c r="DI1616" s="351"/>
      <c r="DJ1616" s="351"/>
      <c r="DK1616" s="351"/>
      <c r="DL1616" s="351"/>
      <c r="DM1616" s="351"/>
      <c r="DN1616" s="351"/>
      <c r="DO1616" s="351"/>
      <c r="DP1616" s="351"/>
      <c r="DQ1616" s="351"/>
      <c r="DR1616" s="351"/>
      <c r="DS1616" s="351"/>
      <c r="DT1616" s="351"/>
      <c r="DU1616" s="351"/>
      <c r="DV1616" s="351"/>
      <c r="DW1616" s="351"/>
      <c r="DX1616" s="351"/>
      <c r="DY1616" s="351"/>
      <c r="DZ1616" s="351"/>
      <c r="EA1616" s="351"/>
      <c r="EB1616" s="351"/>
      <c r="EC1616" s="351"/>
      <c r="ED1616" s="351"/>
      <c r="EE1616" s="351"/>
      <c r="EF1616" s="351"/>
      <c r="EG1616" s="351"/>
      <c r="EH1616" s="351"/>
      <c r="EI1616" s="351"/>
      <c r="EJ1616" s="351"/>
      <c r="EK1616" s="351"/>
      <c r="EL1616" s="351"/>
      <c r="EM1616" s="351"/>
      <c r="EN1616" s="351"/>
      <c r="EO1616" s="351"/>
      <c r="EP1616" s="351"/>
      <c r="EQ1616" s="351"/>
      <c r="ER1616" s="351"/>
      <c r="ES1616" s="351"/>
      <c r="ET1616" s="351"/>
      <c r="EU1616" s="76"/>
      <c r="EV1616" s="76"/>
      <c r="EW1616" s="76"/>
      <c r="EX1616" s="76"/>
      <c r="EY1616" s="76"/>
      <c r="EZ1616" s="76"/>
      <c r="FA1616" s="346" t="s">
        <v>6083</v>
      </c>
      <c r="FB1616" s="346"/>
      <c r="FC1616" s="346"/>
      <c r="FD1616" s="346"/>
    </row>
    <row r="1617">
      <c r="A1617" s="346" t="s">
        <v>6084</v>
      </c>
      <c r="B1617" s="346" t="s">
        <v>3024</v>
      </c>
      <c r="C1617" s="795" t="s">
        <v>8</v>
      </c>
      <c r="D1617" s="346" t="s">
        <v>18</v>
      </c>
      <c r="E1617" s="351"/>
      <c r="F1617" s="351"/>
      <c r="G1617" s="346" t="s">
        <v>6085</v>
      </c>
      <c r="H1617" s="346" t="s">
        <v>6086</v>
      </c>
      <c r="I1617" s="346" t="s">
        <v>23</v>
      </c>
      <c r="J1617" s="346" t="s">
        <v>31</v>
      </c>
      <c r="K1617" s="346" t="s">
        <v>1838</v>
      </c>
      <c r="L1617" s="346" t="s">
        <v>2055</v>
      </c>
      <c r="M1617" s="346" t="s">
        <v>88</v>
      </c>
      <c r="N1617" s="798">
        <v>42492.0</v>
      </c>
      <c r="O1617" s="798">
        <v>42492.0</v>
      </c>
      <c r="P1617" s="351"/>
      <c r="Q1617" s="352"/>
      <c r="R1617" s="352"/>
      <c r="S1617" s="351"/>
      <c r="T1617" s="558">
        <f t="shared" si="2888"/>
        <v>1031</v>
      </c>
      <c r="U1617" s="353">
        <f t="shared" si="2973"/>
        <v>3</v>
      </c>
      <c r="V1617" s="353">
        <f t="shared" ref="V1617:W1617" si="2995">IF(ISBLANK($A1617),"",sum(AF1617,AL1617,AR1617,AX1617,BD1617,BJ1617,BP1617,BV1617,CB1617,CH1617,CN1617,CT1617,CZ1617,DF1617,DL1617,DR1617,DX1617,ED1617,EJ1617,EP1617,EV1617))</f>
        <v>1</v>
      </c>
      <c r="W1617" s="353">
        <f t="shared" si="2995"/>
        <v>0</v>
      </c>
      <c r="X1617" s="353">
        <f t="shared" si="2890"/>
        <v>4</v>
      </c>
      <c r="Y1617" s="353">
        <f t="shared" ref="Y1617:AA1617" si="2996">IF(ISBLANK($A1617),"",sum(AH1617,AN1617,AT1617,AZ1617,BF1617,BL1617,BR1617,BX1617,CD1617,CJ1617,CP1617,CV1617,DB1617,DH1617,DN1617,DT1617,DZ1617,EF1617,EL1617,ER1617,EX1617))</f>
        <v>3</v>
      </c>
      <c r="Z1617" s="353">
        <f t="shared" si="2996"/>
        <v>0</v>
      </c>
      <c r="AA1617" s="353">
        <f t="shared" si="2996"/>
        <v>0</v>
      </c>
      <c r="AB1617" s="353">
        <f t="shared" si="2892"/>
        <v>3</v>
      </c>
      <c r="AC1617" s="797">
        <f t="shared" si="2893"/>
        <v>0.75</v>
      </c>
      <c r="AD1617" s="355" t="str">
        <f t="shared" si="2984"/>
        <v>20+</v>
      </c>
      <c r="AE1617" s="356">
        <v>3.0</v>
      </c>
      <c r="AF1617" s="351"/>
      <c r="AG1617" s="351"/>
      <c r="AH1617" s="356">
        <v>3.0</v>
      </c>
      <c r="AI1617" s="351"/>
      <c r="AJ1617" s="351"/>
      <c r="AK1617" s="351"/>
      <c r="AL1617" s="351"/>
      <c r="AM1617" s="351"/>
      <c r="AN1617" s="351"/>
      <c r="AO1617" s="351"/>
      <c r="AP1617" s="351"/>
      <c r="AQ1617" s="351"/>
      <c r="AR1617" s="351"/>
      <c r="AS1617" s="351"/>
      <c r="AT1617" s="351"/>
      <c r="AU1617" s="351"/>
      <c r="AV1617" s="351"/>
      <c r="AW1617" s="351"/>
      <c r="AX1617" s="351"/>
      <c r="AY1617" s="351"/>
      <c r="AZ1617" s="351"/>
      <c r="BA1617" s="351"/>
      <c r="BB1617" s="351"/>
      <c r="BC1617" s="351"/>
      <c r="BD1617" s="356">
        <v>1.0</v>
      </c>
      <c r="BE1617" s="351"/>
      <c r="BF1617" s="351"/>
      <c r="BG1617" s="351"/>
      <c r="BH1617" s="351"/>
      <c r="BI1617" s="351"/>
      <c r="BJ1617" s="351"/>
      <c r="BK1617" s="351"/>
      <c r="BL1617" s="351"/>
      <c r="BM1617" s="351"/>
      <c r="BN1617" s="351"/>
      <c r="BO1617" s="351"/>
      <c r="BP1617" s="351"/>
      <c r="BQ1617" s="351"/>
      <c r="BR1617" s="351"/>
      <c r="BS1617" s="351"/>
      <c r="BT1617" s="351"/>
      <c r="BU1617" s="351"/>
      <c r="BV1617" s="351"/>
      <c r="BW1617" s="351"/>
      <c r="BX1617" s="351"/>
      <c r="BY1617" s="351"/>
      <c r="BZ1617" s="351"/>
      <c r="CA1617" s="351"/>
      <c r="CB1617" s="351"/>
      <c r="CC1617" s="351"/>
      <c r="CD1617" s="351"/>
      <c r="CE1617" s="351"/>
      <c r="CF1617" s="351"/>
      <c r="CG1617" s="351"/>
      <c r="CH1617" s="351"/>
      <c r="CI1617" s="351"/>
      <c r="CJ1617" s="351"/>
      <c r="CK1617" s="351"/>
      <c r="CL1617" s="351"/>
      <c r="CM1617" s="351"/>
      <c r="CN1617" s="351"/>
      <c r="CO1617" s="351"/>
      <c r="CP1617" s="351"/>
      <c r="CQ1617" s="351"/>
      <c r="CR1617" s="351"/>
      <c r="CS1617" s="351"/>
      <c r="CT1617" s="351"/>
      <c r="CU1617" s="351"/>
      <c r="CV1617" s="351"/>
      <c r="CW1617" s="351"/>
      <c r="CX1617" s="351"/>
      <c r="CY1617" s="351"/>
      <c r="CZ1617" s="351"/>
      <c r="DA1617" s="351"/>
      <c r="DB1617" s="351"/>
      <c r="DC1617" s="351"/>
      <c r="DD1617" s="351"/>
      <c r="DE1617" s="351"/>
      <c r="DF1617" s="351"/>
      <c r="DG1617" s="351"/>
      <c r="DH1617" s="351"/>
      <c r="DI1617" s="351"/>
      <c r="DJ1617" s="351"/>
      <c r="DK1617" s="351"/>
      <c r="DL1617" s="351"/>
      <c r="DM1617" s="351"/>
      <c r="DN1617" s="351"/>
      <c r="DO1617" s="351"/>
      <c r="DP1617" s="351"/>
      <c r="DQ1617" s="351"/>
      <c r="DR1617" s="351"/>
      <c r="DS1617" s="351"/>
      <c r="DT1617" s="351"/>
      <c r="DU1617" s="351"/>
      <c r="DV1617" s="351"/>
      <c r="DW1617" s="351"/>
      <c r="DX1617" s="351"/>
      <c r="DY1617" s="351"/>
      <c r="DZ1617" s="351"/>
      <c r="EA1617" s="351"/>
      <c r="EB1617" s="351"/>
      <c r="EC1617" s="351"/>
      <c r="ED1617" s="351"/>
      <c r="EE1617" s="351"/>
      <c r="EF1617" s="351"/>
      <c r="EG1617" s="351"/>
      <c r="EH1617" s="351"/>
      <c r="EI1617" s="351"/>
      <c r="EJ1617" s="351"/>
      <c r="EK1617" s="351"/>
      <c r="EL1617" s="351"/>
      <c r="EM1617" s="351"/>
      <c r="EN1617" s="351"/>
      <c r="EO1617" s="351"/>
      <c r="EP1617" s="351"/>
      <c r="EQ1617" s="351"/>
      <c r="ER1617" s="351"/>
      <c r="ES1617" s="351"/>
      <c r="ET1617" s="351"/>
      <c r="EU1617" s="76"/>
      <c r="EV1617" s="76"/>
      <c r="EW1617" s="76"/>
      <c r="EX1617" s="76"/>
      <c r="EY1617" s="76"/>
      <c r="EZ1617" s="76"/>
      <c r="FA1617" s="346" t="s">
        <v>6087</v>
      </c>
      <c r="FB1617" s="346"/>
      <c r="FC1617" s="346"/>
      <c r="FD1617" s="346"/>
    </row>
    <row r="1618">
      <c r="A1618" s="346" t="s">
        <v>6088</v>
      </c>
      <c r="B1618" s="346" t="s">
        <v>1931</v>
      </c>
      <c r="C1618" s="795" t="s">
        <v>100</v>
      </c>
      <c r="D1618" s="346" t="s">
        <v>18</v>
      </c>
      <c r="E1618" s="351"/>
      <c r="F1618" s="351"/>
      <c r="G1618" s="346" t="s">
        <v>6089</v>
      </c>
      <c r="H1618" s="346" t="s">
        <v>952</v>
      </c>
      <c r="I1618" s="346" t="s">
        <v>23</v>
      </c>
      <c r="J1618" s="346" t="s">
        <v>31</v>
      </c>
      <c r="K1618" s="346" t="s">
        <v>1838</v>
      </c>
      <c r="L1618" s="346" t="s">
        <v>2225</v>
      </c>
      <c r="M1618" s="346" t="s">
        <v>50</v>
      </c>
      <c r="N1618" s="798">
        <v>42482.0</v>
      </c>
      <c r="O1618" s="798">
        <v>42482.0</v>
      </c>
      <c r="P1618" s="351"/>
      <c r="Q1618" s="352"/>
      <c r="R1618" s="352"/>
      <c r="S1618" s="351"/>
      <c r="T1618" s="558">
        <f t="shared" si="2888"/>
        <v>1041</v>
      </c>
      <c r="U1618" s="353">
        <f t="shared" si="2973"/>
        <v>8</v>
      </c>
      <c r="V1618" s="353">
        <f t="shared" ref="V1618:W1618" si="2997">IF(ISBLANK($A1618),"",sum(AF1618,AL1618,AR1618,AX1618,BD1618,BJ1618,BP1618,BV1618,CB1618,CH1618,CN1618,CT1618,CZ1618,DF1618,DL1618,DR1618,DX1618,ED1618,EJ1618,EP1618,EV1618))</f>
        <v>0</v>
      </c>
      <c r="W1618" s="353">
        <f t="shared" si="2997"/>
        <v>0</v>
      </c>
      <c r="X1618" s="353">
        <f t="shared" si="2890"/>
        <v>8</v>
      </c>
      <c r="Y1618" s="353">
        <f t="shared" ref="Y1618:AA1618" si="2998">IF(ISBLANK($A1618),"",sum(AH1618,AN1618,AT1618,AZ1618,BF1618,BL1618,BR1618,BX1618,CD1618,CJ1618,CP1618,CV1618,DB1618,DH1618,DN1618,DT1618,DZ1618,EF1618,EL1618,ER1618,EX1618))</f>
        <v>1</v>
      </c>
      <c r="Z1618" s="353">
        <f t="shared" si="2998"/>
        <v>1</v>
      </c>
      <c r="AA1618" s="353">
        <f t="shared" si="2998"/>
        <v>0</v>
      </c>
      <c r="AB1618" s="353">
        <f t="shared" si="2892"/>
        <v>2</v>
      </c>
      <c r="AC1618" s="797">
        <f t="shared" si="2893"/>
        <v>0.125</v>
      </c>
      <c r="AD1618" s="355" t="str">
        <f t="shared" si="2984"/>
        <v>20+</v>
      </c>
      <c r="AE1618" s="356">
        <v>2.0</v>
      </c>
      <c r="AF1618" s="346"/>
      <c r="AG1618" s="351"/>
      <c r="AH1618" s="351"/>
      <c r="AI1618" s="351"/>
      <c r="AJ1618" s="351"/>
      <c r="AK1618" s="356">
        <v>2.0</v>
      </c>
      <c r="AL1618" s="351"/>
      <c r="AM1618" s="351"/>
      <c r="AN1618" s="351"/>
      <c r="AO1618" s="351"/>
      <c r="AP1618" s="351"/>
      <c r="AQ1618" s="356">
        <v>1.0</v>
      </c>
      <c r="AR1618" s="351"/>
      <c r="AS1618" s="351"/>
      <c r="AT1618" s="351"/>
      <c r="AU1618" s="351"/>
      <c r="AV1618" s="351"/>
      <c r="AW1618" s="351"/>
      <c r="AX1618" s="351"/>
      <c r="AY1618" s="351"/>
      <c r="AZ1618" s="351"/>
      <c r="BA1618" s="351"/>
      <c r="BB1618" s="351"/>
      <c r="BC1618" s="356">
        <v>1.0</v>
      </c>
      <c r="BD1618" s="351"/>
      <c r="BE1618" s="351"/>
      <c r="BF1618" s="351"/>
      <c r="BG1618" s="351"/>
      <c r="BH1618" s="351"/>
      <c r="BI1618" s="356">
        <v>2.0</v>
      </c>
      <c r="BJ1618" s="351"/>
      <c r="BK1618" s="351"/>
      <c r="BL1618" s="356">
        <v>1.0</v>
      </c>
      <c r="BM1618" s="356">
        <v>1.0</v>
      </c>
      <c r="BN1618" s="351"/>
      <c r="BO1618" s="351"/>
      <c r="BP1618" s="351"/>
      <c r="BQ1618" s="351"/>
      <c r="BR1618" s="351"/>
      <c r="BS1618" s="351"/>
      <c r="BT1618" s="351"/>
      <c r="BU1618" s="351"/>
      <c r="BV1618" s="351"/>
      <c r="BW1618" s="351"/>
      <c r="BX1618" s="351"/>
      <c r="BY1618" s="351"/>
      <c r="BZ1618" s="351"/>
      <c r="CA1618" s="351"/>
      <c r="CB1618" s="351"/>
      <c r="CC1618" s="351"/>
      <c r="CD1618" s="351"/>
      <c r="CE1618" s="351"/>
      <c r="CF1618" s="351"/>
      <c r="CG1618" s="351"/>
      <c r="CH1618" s="351"/>
      <c r="CI1618" s="351"/>
      <c r="CJ1618" s="351"/>
      <c r="CK1618" s="351"/>
      <c r="CL1618" s="351"/>
      <c r="CM1618" s="351"/>
      <c r="CN1618" s="351"/>
      <c r="CO1618" s="351"/>
      <c r="CP1618" s="351"/>
      <c r="CQ1618" s="351"/>
      <c r="CR1618" s="351"/>
      <c r="CS1618" s="351"/>
      <c r="CT1618" s="351"/>
      <c r="CU1618" s="351"/>
      <c r="CV1618" s="351"/>
      <c r="CW1618" s="351"/>
      <c r="CX1618" s="351"/>
      <c r="CY1618" s="351"/>
      <c r="CZ1618" s="351"/>
      <c r="DA1618" s="351"/>
      <c r="DB1618" s="351"/>
      <c r="DC1618" s="351"/>
      <c r="DD1618" s="351"/>
      <c r="DE1618" s="351"/>
      <c r="DF1618" s="351"/>
      <c r="DG1618" s="351"/>
      <c r="DH1618" s="351"/>
      <c r="DI1618" s="351"/>
      <c r="DJ1618" s="351"/>
      <c r="DK1618" s="351"/>
      <c r="DL1618" s="351"/>
      <c r="DM1618" s="351"/>
      <c r="DN1618" s="351"/>
      <c r="DO1618" s="351"/>
      <c r="DP1618" s="351"/>
      <c r="DQ1618" s="351"/>
      <c r="DR1618" s="351"/>
      <c r="DS1618" s="351"/>
      <c r="DT1618" s="351"/>
      <c r="DU1618" s="351"/>
      <c r="DV1618" s="351"/>
      <c r="DW1618" s="351"/>
      <c r="DX1618" s="351"/>
      <c r="DY1618" s="351"/>
      <c r="DZ1618" s="351"/>
      <c r="EA1618" s="351"/>
      <c r="EB1618" s="351"/>
      <c r="EC1618" s="351"/>
      <c r="ED1618" s="351"/>
      <c r="EE1618" s="351"/>
      <c r="EF1618" s="351"/>
      <c r="EG1618" s="351"/>
      <c r="EH1618" s="351"/>
      <c r="EI1618" s="351"/>
      <c r="EJ1618" s="351"/>
      <c r="EK1618" s="351"/>
      <c r="EL1618" s="351"/>
      <c r="EM1618" s="351"/>
      <c r="EN1618" s="351"/>
      <c r="EO1618" s="351"/>
      <c r="EP1618" s="351"/>
      <c r="EQ1618" s="351"/>
      <c r="ER1618" s="351"/>
      <c r="ES1618" s="351"/>
      <c r="ET1618" s="351"/>
      <c r="EU1618" s="76"/>
      <c r="EV1618" s="76"/>
      <c r="EW1618" s="76"/>
      <c r="EX1618" s="76"/>
      <c r="EY1618" s="76"/>
      <c r="EZ1618" s="76"/>
      <c r="FA1618" s="346" t="s">
        <v>6090</v>
      </c>
      <c r="FB1618" s="346"/>
      <c r="FC1618" s="346"/>
      <c r="FD1618" s="346"/>
    </row>
    <row r="1619">
      <c r="A1619" s="346" t="s">
        <v>6091</v>
      </c>
      <c r="B1619" s="346" t="s">
        <v>6092</v>
      </c>
      <c r="C1619" s="795" t="s">
        <v>8</v>
      </c>
      <c r="D1619" s="346" t="s">
        <v>18</v>
      </c>
      <c r="E1619" s="351"/>
      <c r="F1619" s="351"/>
      <c r="G1619" s="346" t="s">
        <v>6093</v>
      </c>
      <c r="H1619" s="346" t="s">
        <v>1088</v>
      </c>
      <c r="I1619" s="346" t="s">
        <v>23</v>
      </c>
      <c r="J1619" s="346" t="s">
        <v>31</v>
      </c>
      <c r="K1619" s="346" t="s">
        <v>1838</v>
      </c>
      <c r="L1619" s="346" t="s">
        <v>2035</v>
      </c>
      <c r="M1619" s="346" t="s">
        <v>110</v>
      </c>
      <c r="N1619" s="796">
        <v>42525.0</v>
      </c>
      <c r="O1619" s="350"/>
      <c r="P1619" s="351"/>
      <c r="Q1619" s="352"/>
      <c r="R1619" s="352"/>
      <c r="S1619" s="351"/>
      <c r="T1619" s="558">
        <f t="shared" si="2888"/>
        <v>998</v>
      </c>
      <c r="U1619" s="353">
        <f t="shared" si="2973"/>
        <v>4</v>
      </c>
      <c r="V1619" s="353">
        <f t="shared" ref="V1619:W1619" si="2999">IF(ISBLANK($A1619),"",sum(AF1619,AL1619,AR1619,AX1619,BD1619,BJ1619,BP1619,BV1619,CB1619,CH1619,CN1619,CT1619,CZ1619,DF1619,DL1619,DR1619,DX1619,ED1619,EJ1619,EP1619,EV1619))</f>
        <v>0</v>
      </c>
      <c r="W1619" s="353">
        <f t="shared" si="2999"/>
        <v>0</v>
      </c>
      <c r="X1619" s="353">
        <f t="shared" si="2890"/>
        <v>4</v>
      </c>
      <c r="Y1619" s="353">
        <f t="shared" ref="Y1619:AA1619" si="3000">IF(ISBLANK($A1619),"",sum(AH1619,AN1619,AT1619,AZ1619,BF1619,BL1619,BR1619,BX1619,CD1619,CJ1619,CP1619,CV1619,DB1619,DH1619,DN1619,DT1619,DZ1619,EF1619,EL1619,ER1619,EX1619))</f>
        <v>0</v>
      </c>
      <c r="Z1619" s="353">
        <f t="shared" si="3000"/>
        <v>0</v>
      </c>
      <c r="AA1619" s="353">
        <f t="shared" si="3000"/>
        <v>0</v>
      </c>
      <c r="AB1619" s="353">
        <f t="shared" si="2892"/>
        <v>0</v>
      </c>
      <c r="AC1619" s="797">
        <f t="shared" si="2893"/>
        <v>0</v>
      </c>
      <c r="AD1619" s="355" t="str">
        <f t="shared" si="2984"/>
        <v>20+</v>
      </c>
      <c r="AE1619" s="351"/>
      <c r="AF1619" s="351"/>
      <c r="AG1619" s="351"/>
      <c r="AH1619" s="351"/>
      <c r="AI1619" s="351"/>
      <c r="AJ1619" s="351"/>
      <c r="AK1619" s="356">
        <v>2.0</v>
      </c>
      <c r="AL1619" s="351"/>
      <c r="AM1619" s="351"/>
      <c r="AN1619" s="351"/>
      <c r="AO1619" s="351"/>
      <c r="AP1619" s="351"/>
      <c r="AQ1619" s="356">
        <v>1.0</v>
      </c>
      <c r="AR1619" s="351"/>
      <c r="AS1619" s="351"/>
      <c r="AT1619" s="351"/>
      <c r="AU1619" s="351"/>
      <c r="AV1619" s="351"/>
      <c r="AW1619" s="356">
        <v>1.0</v>
      </c>
      <c r="AX1619" s="351"/>
      <c r="AY1619" s="351"/>
      <c r="AZ1619" s="351"/>
      <c r="BA1619" s="351"/>
      <c r="BB1619" s="351"/>
      <c r="BC1619" s="351"/>
      <c r="BD1619" s="351"/>
      <c r="BE1619" s="351"/>
      <c r="BF1619" s="351"/>
      <c r="BG1619" s="351"/>
      <c r="BH1619" s="351"/>
      <c r="BI1619" s="351"/>
      <c r="BJ1619" s="351"/>
      <c r="BK1619" s="351"/>
      <c r="BL1619" s="351"/>
      <c r="BM1619" s="351"/>
      <c r="BN1619" s="351"/>
      <c r="BO1619" s="351"/>
      <c r="BP1619" s="351"/>
      <c r="BQ1619" s="351"/>
      <c r="BR1619" s="351"/>
      <c r="BS1619" s="351"/>
      <c r="BT1619" s="351"/>
      <c r="BU1619" s="351"/>
      <c r="BV1619" s="351"/>
      <c r="BW1619" s="351"/>
      <c r="BX1619" s="351"/>
      <c r="BY1619" s="351"/>
      <c r="BZ1619" s="351"/>
      <c r="CA1619" s="351"/>
      <c r="CB1619" s="351"/>
      <c r="CC1619" s="351"/>
      <c r="CD1619" s="351"/>
      <c r="CE1619" s="351"/>
      <c r="CF1619" s="351"/>
      <c r="CG1619" s="351"/>
      <c r="CH1619" s="351"/>
      <c r="CI1619" s="351"/>
      <c r="CJ1619" s="351"/>
      <c r="CK1619" s="351"/>
      <c r="CL1619" s="351"/>
      <c r="CM1619" s="351"/>
      <c r="CN1619" s="351"/>
      <c r="CO1619" s="351"/>
      <c r="CP1619" s="351"/>
      <c r="CQ1619" s="351"/>
      <c r="CR1619" s="351"/>
      <c r="CS1619" s="351"/>
      <c r="CT1619" s="351"/>
      <c r="CU1619" s="351"/>
      <c r="CV1619" s="351"/>
      <c r="CW1619" s="351"/>
      <c r="CX1619" s="351"/>
      <c r="CY1619" s="351"/>
      <c r="CZ1619" s="351"/>
      <c r="DA1619" s="351"/>
      <c r="DB1619" s="351"/>
      <c r="DC1619" s="351"/>
      <c r="DD1619" s="351"/>
      <c r="DE1619" s="351"/>
      <c r="DF1619" s="351"/>
      <c r="DG1619" s="351"/>
      <c r="DH1619" s="351"/>
      <c r="DI1619" s="351"/>
      <c r="DJ1619" s="351"/>
      <c r="DK1619" s="351"/>
      <c r="DL1619" s="351"/>
      <c r="DM1619" s="351"/>
      <c r="DN1619" s="351"/>
      <c r="DO1619" s="351"/>
      <c r="DP1619" s="351"/>
      <c r="DQ1619" s="351"/>
      <c r="DR1619" s="351"/>
      <c r="DS1619" s="351"/>
      <c r="DT1619" s="351"/>
      <c r="DU1619" s="351"/>
      <c r="DV1619" s="351"/>
      <c r="DW1619" s="351"/>
      <c r="DX1619" s="351"/>
      <c r="DY1619" s="351"/>
      <c r="DZ1619" s="351"/>
      <c r="EA1619" s="351"/>
      <c r="EB1619" s="351"/>
      <c r="EC1619" s="351"/>
      <c r="ED1619" s="351"/>
      <c r="EE1619" s="351"/>
      <c r="EF1619" s="351"/>
      <c r="EG1619" s="351"/>
      <c r="EH1619" s="351"/>
      <c r="EI1619" s="351"/>
      <c r="EJ1619" s="351"/>
      <c r="EK1619" s="351"/>
      <c r="EL1619" s="351"/>
      <c r="EM1619" s="351"/>
      <c r="EN1619" s="351"/>
      <c r="EO1619" s="351"/>
      <c r="EP1619" s="351"/>
      <c r="EQ1619" s="351"/>
      <c r="ER1619" s="351"/>
      <c r="ES1619" s="351"/>
      <c r="ET1619" s="351"/>
      <c r="EU1619" s="76"/>
      <c r="EV1619" s="76"/>
      <c r="EW1619" s="76"/>
      <c r="EX1619" s="76"/>
      <c r="EY1619" s="76"/>
      <c r="EZ1619" s="76"/>
      <c r="FA1619" s="346" t="s">
        <v>6094</v>
      </c>
      <c r="FB1619" s="346"/>
      <c r="FC1619" s="346"/>
      <c r="FD1619" s="346"/>
    </row>
    <row r="1620">
      <c r="A1620" s="346" t="s">
        <v>6095</v>
      </c>
      <c r="B1620" s="346" t="s">
        <v>6092</v>
      </c>
      <c r="C1620" s="795" t="s">
        <v>8</v>
      </c>
      <c r="D1620" s="346" t="s">
        <v>18</v>
      </c>
      <c r="E1620" s="351"/>
      <c r="F1620" s="351"/>
      <c r="G1620" s="346" t="s">
        <v>6093</v>
      </c>
      <c r="H1620" s="346" t="s">
        <v>1088</v>
      </c>
      <c r="I1620" s="346" t="s">
        <v>23</v>
      </c>
      <c r="J1620" s="346" t="s">
        <v>31</v>
      </c>
      <c r="K1620" s="346" t="s">
        <v>1838</v>
      </c>
      <c r="L1620" s="346" t="s">
        <v>2035</v>
      </c>
      <c r="M1620" s="346" t="s">
        <v>110</v>
      </c>
      <c r="N1620" s="796">
        <v>42525.0</v>
      </c>
      <c r="O1620" s="350"/>
      <c r="P1620" s="351"/>
      <c r="Q1620" s="352"/>
      <c r="R1620" s="352"/>
      <c r="S1620" s="351"/>
      <c r="T1620" s="558">
        <f t="shared" si="2888"/>
        <v>998</v>
      </c>
      <c r="U1620" s="353">
        <f t="shared" si="2973"/>
        <v>3</v>
      </c>
      <c r="V1620" s="353">
        <f t="shared" ref="V1620:W1620" si="3001">IF(ISBLANK($A1620),"",sum(AF1620,AL1620,AR1620,AX1620,BD1620,BJ1620,BP1620,BV1620,CB1620,CH1620,CN1620,CT1620,CZ1620,DF1620,DL1620,DR1620,DX1620,ED1620,EJ1620,EP1620,EV1620))</f>
        <v>0</v>
      </c>
      <c r="W1620" s="353">
        <f t="shared" si="3001"/>
        <v>0</v>
      </c>
      <c r="X1620" s="353">
        <f t="shared" si="2890"/>
        <v>3</v>
      </c>
      <c r="Y1620" s="353">
        <f t="shared" ref="Y1620:AA1620" si="3002">IF(ISBLANK($A1620),"",sum(AH1620,AN1620,AT1620,AZ1620,BF1620,BL1620,BR1620,BX1620,CD1620,CJ1620,CP1620,CV1620,DB1620,DH1620,DN1620,DT1620,DZ1620,EF1620,EL1620,ER1620,EX1620))</f>
        <v>1</v>
      </c>
      <c r="Z1620" s="353">
        <f t="shared" si="3002"/>
        <v>0</v>
      </c>
      <c r="AA1620" s="353">
        <f t="shared" si="3002"/>
        <v>0</v>
      </c>
      <c r="AB1620" s="353">
        <f t="shared" si="2892"/>
        <v>1</v>
      </c>
      <c r="AC1620" s="797">
        <f t="shared" si="2893"/>
        <v>0.3333333333</v>
      </c>
      <c r="AD1620" s="355" t="str">
        <f t="shared" si="2984"/>
        <v>20+</v>
      </c>
      <c r="AE1620" s="351"/>
      <c r="AF1620" s="351"/>
      <c r="AG1620" s="351"/>
      <c r="AH1620" s="351"/>
      <c r="AI1620" s="351"/>
      <c r="AJ1620" s="351"/>
      <c r="AK1620" s="356">
        <v>1.0</v>
      </c>
      <c r="AL1620" s="351"/>
      <c r="AM1620" s="351"/>
      <c r="AN1620" s="351"/>
      <c r="AO1620" s="351"/>
      <c r="AP1620" s="351"/>
      <c r="AQ1620" s="356">
        <v>1.0</v>
      </c>
      <c r="AR1620" s="351"/>
      <c r="AS1620" s="351"/>
      <c r="AT1620" s="351"/>
      <c r="AU1620" s="351"/>
      <c r="AV1620" s="351"/>
      <c r="AW1620" s="351"/>
      <c r="AX1620" s="351"/>
      <c r="AY1620" s="351"/>
      <c r="AZ1620" s="351"/>
      <c r="BA1620" s="351"/>
      <c r="BB1620" s="351"/>
      <c r="BC1620" s="351"/>
      <c r="BD1620" s="351"/>
      <c r="BE1620" s="351"/>
      <c r="BF1620" s="356">
        <v>1.0</v>
      </c>
      <c r="BG1620" s="351"/>
      <c r="BH1620" s="351"/>
      <c r="BI1620" s="356">
        <v>1.0</v>
      </c>
      <c r="BJ1620" s="351"/>
      <c r="BK1620" s="351"/>
      <c r="BL1620" s="351"/>
      <c r="BM1620" s="351"/>
      <c r="BN1620" s="351"/>
      <c r="BO1620" s="351"/>
      <c r="BP1620" s="351"/>
      <c r="BQ1620" s="351"/>
      <c r="BR1620" s="351"/>
      <c r="BS1620" s="351"/>
      <c r="BT1620" s="351"/>
      <c r="BU1620" s="351"/>
      <c r="BV1620" s="351"/>
      <c r="BW1620" s="351"/>
      <c r="BX1620" s="351"/>
      <c r="BY1620" s="351"/>
      <c r="BZ1620" s="351"/>
      <c r="CA1620" s="351"/>
      <c r="CB1620" s="351"/>
      <c r="CC1620" s="351"/>
      <c r="CD1620" s="351"/>
      <c r="CE1620" s="351"/>
      <c r="CF1620" s="351"/>
      <c r="CG1620" s="351"/>
      <c r="CH1620" s="351"/>
      <c r="CI1620" s="351"/>
      <c r="CJ1620" s="351"/>
      <c r="CK1620" s="351"/>
      <c r="CL1620" s="351"/>
      <c r="CM1620" s="351"/>
      <c r="CN1620" s="351"/>
      <c r="CO1620" s="351"/>
      <c r="CP1620" s="351"/>
      <c r="CQ1620" s="351"/>
      <c r="CR1620" s="351"/>
      <c r="CS1620" s="351"/>
      <c r="CT1620" s="351"/>
      <c r="CU1620" s="351"/>
      <c r="CV1620" s="351"/>
      <c r="CW1620" s="351"/>
      <c r="CX1620" s="351"/>
      <c r="CY1620" s="351"/>
      <c r="CZ1620" s="351"/>
      <c r="DA1620" s="351"/>
      <c r="DB1620" s="351"/>
      <c r="DC1620" s="351"/>
      <c r="DD1620" s="351"/>
      <c r="DE1620" s="351"/>
      <c r="DF1620" s="351"/>
      <c r="DG1620" s="351"/>
      <c r="DH1620" s="351"/>
      <c r="DI1620" s="351"/>
      <c r="DJ1620" s="351"/>
      <c r="DK1620" s="351"/>
      <c r="DL1620" s="351"/>
      <c r="DM1620" s="351"/>
      <c r="DN1620" s="351"/>
      <c r="DO1620" s="351"/>
      <c r="DP1620" s="351"/>
      <c r="DQ1620" s="351"/>
      <c r="DR1620" s="351"/>
      <c r="DS1620" s="351"/>
      <c r="DT1620" s="351"/>
      <c r="DU1620" s="351"/>
      <c r="DV1620" s="351"/>
      <c r="DW1620" s="351"/>
      <c r="DX1620" s="351"/>
      <c r="DY1620" s="351"/>
      <c r="DZ1620" s="351"/>
      <c r="EA1620" s="351"/>
      <c r="EB1620" s="351"/>
      <c r="EC1620" s="351"/>
      <c r="ED1620" s="351"/>
      <c r="EE1620" s="351"/>
      <c r="EF1620" s="351"/>
      <c r="EG1620" s="351"/>
      <c r="EH1620" s="351"/>
      <c r="EI1620" s="351"/>
      <c r="EJ1620" s="351"/>
      <c r="EK1620" s="351"/>
      <c r="EL1620" s="351"/>
      <c r="EM1620" s="351"/>
      <c r="EN1620" s="351"/>
      <c r="EO1620" s="351"/>
      <c r="EP1620" s="351"/>
      <c r="EQ1620" s="351"/>
      <c r="ER1620" s="351"/>
      <c r="ES1620" s="351"/>
      <c r="ET1620" s="351"/>
      <c r="EU1620" s="76"/>
      <c r="EV1620" s="76"/>
      <c r="EW1620" s="76"/>
      <c r="EX1620" s="76"/>
      <c r="EY1620" s="76"/>
      <c r="EZ1620" s="76"/>
      <c r="FA1620" s="346" t="s">
        <v>6096</v>
      </c>
      <c r="FB1620" s="346"/>
      <c r="FC1620" s="346"/>
      <c r="FD1620" s="346"/>
    </row>
    <row r="1621">
      <c r="A1621" s="346" t="s">
        <v>6097</v>
      </c>
      <c r="B1621" s="346" t="s">
        <v>6098</v>
      </c>
      <c r="C1621" s="795" t="s">
        <v>8</v>
      </c>
      <c r="D1621" s="346" t="s">
        <v>18</v>
      </c>
      <c r="E1621" s="351"/>
      <c r="F1621" s="351"/>
      <c r="G1621" s="346" t="s">
        <v>6099</v>
      </c>
      <c r="H1621" s="346" t="s">
        <v>1088</v>
      </c>
      <c r="I1621" s="346" t="s">
        <v>23</v>
      </c>
      <c r="J1621" s="346" t="s">
        <v>31</v>
      </c>
      <c r="K1621" s="346" t="s">
        <v>1838</v>
      </c>
      <c r="L1621" s="346" t="s">
        <v>6100</v>
      </c>
      <c r="M1621" s="346" t="s">
        <v>110</v>
      </c>
      <c r="N1621" s="798">
        <v>42489.0</v>
      </c>
      <c r="O1621" s="798">
        <v>42489.0</v>
      </c>
      <c r="P1621" s="798">
        <v>42489.0</v>
      </c>
      <c r="Q1621" s="352"/>
      <c r="R1621" s="352"/>
      <c r="S1621" s="351"/>
      <c r="T1621" s="558">
        <f t="shared" si="2888"/>
        <v>1034</v>
      </c>
      <c r="U1621" s="353">
        <f t="shared" si="2973"/>
        <v>6</v>
      </c>
      <c r="V1621" s="353">
        <f t="shared" ref="V1621:W1621" si="3003">IF(ISBLANK($A1621),"",sum(AF1621,AL1621,AR1621,AX1621,BD1621,BJ1621,BP1621,BV1621,CB1621,CH1621,CN1621,CT1621,CZ1621,DF1621,DL1621,DR1621,DX1621,ED1621,EJ1621,EP1621,EV1621))</f>
        <v>3</v>
      </c>
      <c r="W1621" s="353">
        <f t="shared" si="3003"/>
        <v>0</v>
      </c>
      <c r="X1621" s="353">
        <f t="shared" si="2890"/>
        <v>9</v>
      </c>
      <c r="Y1621" s="353">
        <f t="shared" ref="Y1621:AA1621" si="3004">IF(ISBLANK($A1621),"",sum(AH1621,AN1621,AT1621,AZ1621,BF1621,BL1621,BR1621,BX1621,CD1621,CJ1621,CP1621,CV1621,DB1621,DH1621,DN1621,DT1621,DZ1621,EF1621,EL1621,ER1621,EX1621))</f>
        <v>0</v>
      </c>
      <c r="Z1621" s="353">
        <f t="shared" si="3004"/>
        <v>2</v>
      </c>
      <c r="AA1621" s="353">
        <f t="shared" si="3004"/>
        <v>0</v>
      </c>
      <c r="AB1621" s="353">
        <f t="shared" si="2892"/>
        <v>2</v>
      </c>
      <c r="AC1621" s="797">
        <f t="shared" si="2893"/>
        <v>0</v>
      </c>
      <c r="AD1621" s="355" t="str">
        <f t="shared" si="2984"/>
        <v>20+</v>
      </c>
      <c r="AE1621" s="356">
        <v>1.0</v>
      </c>
      <c r="AF1621" s="351"/>
      <c r="AG1621" s="351"/>
      <c r="AH1621" s="351"/>
      <c r="AI1621" s="351"/>
      <c r="AJ1621" s="351"/>
      <c r="AK1621" s="356">
        <v>3.0</v>
      </c>
      <c r="AL1621" s="356">
        <v>2.0</v>
      </c>
      <c r="AM1621" s="351"/>
      <c r="AN1621" s="351"/>
      <c r="AO1621" s="351"/>
      <c r="AP1621" s="351"/>
      <c r="AQ1621" s="356">
        <v>1.0</v>
      </c>
      <c r="AR1621" s="351"/>
      <c r="AS1621" s="351"/>
      <c r="AT1621" s="351"/>
      <c r="AU1621" s="351"/>
      <c r="AV1621" s="351"/>
      <c r="AW1621" s="356">
        <v>1.0</v>
      </c>
      <c r="AX1621" s="356">
        <v>1.0</v>
      </c>
      <c r="AY1621" s="351"/>
      <c r="AZ1621" s="351"/>
      <c r="BA1621" s="356">
        <v>2.0</v>
      </c>
      <c r="BB1621" s="351"/>
      <c r="BC1621" s="351"/>
      <c r="BD1621" s="351"/>
      <c r="BE1621" s="351"/>
      <c r="BF1621" s="351"/>
      <c r="BG1621" s="351"/>
      <c r="BH1621" s="351"/>
      <c r="BI1621" s="351"/>
      <c r="BJ1621" s="351"/>
      <c r="BK1621" s="351"/>
      <c r="BL1621" s="351"/>
      <c r="BM1621" s="351"/>
      <c r="BN1621" s="351"/>
      <c r="BO1621" s="351"/>
      <c r="BP1621" s="351"/>
      <c r="BQ1621" s="351"/>
      <c r="BR1621" s="351"/>
      <c r="BS1621" s="351"/>
      <c r="BT1621" s="351"/>
      <c r="BU1621" s="351"/>
      <c r="BV1621" s="351"/>
      <c r="BW1621" s="351"/>
      <c r="BX1621" s="351"/>
      <c r="BY1621" s="351"/>
      <c r="BZ1621" s="351"/>
      <c r="CA1621" s="351"/>
      <c r="CB1621" s="351"/>
      <c r="CC1621" s="351"/>
      <c r="CD1621" s="351"/>
      <c r="CE1621" s="351"/>
      <c r="CF1621" s="351"/>
      <c r="CG1621" s="351"/>
      <c r="CH1621" s="351"/>
      <c r="CI1621" s="351"/>
      <c r="CJ1621" s="351"/>
      <c r="CK1621" s="351"/>
      <c r="CL1621" s="351"/>
      <c r="CM1621" s="351"/>
      <c r="CN1621" s="351"/>
      <c r="CO1621" s="351"/>
      <c r="CP1621" s="351"/>
      <c r="CQ1621" s="351"/>
      <c r="CR1621" s="351"/>
      <c r="CS1621" s="351"/>
      <c r="CT1621" s="351"/>
      <c r="CU1621" s="351"/>
      <c r="CV1621" s="351"/>
      <c r="CW1621" s="351"/>
      <c r="CX1621" s="351"/>
      <c r="CY1621" s="351"/>
      <c r="CZ1621" s="351"/>
      <c r="DA1621" s="351"/>
      <c r="DB1621" s="351"/>
      <c r="DC1621" s="351"/>
      <c r="DD1621" s="351"/>
      <c r="DE1621" s="351"/>
      <c r="DF1621" s="351"/>
      <c r="DG1621" s="351"/>
      <c r="DH1621" s="351"/>
      <c r="DI1621" s="351"/>
      <c r="DJ1621" s="351"/>
      <c r="DK1621" s="351"/>
      <c r="DL1621" s="351"/>
      <c r="DM1621" s="351"/>
      <c r="DN1621" s="351"/>
      <c r="DO1621" s="351"/>
      <c r="DP1621" s="351"/>
      <c r="DQ1621" s="351"/>
      <c r="DR1621" s="351"/>
      <c r="DS1621" s="351"/>
      <c r="DT1621" s="351"/>
      <c r="DU1621" s="351"/>
      <c r="DV1621" s="351"/>
      <c r="DW1621" s="351"/>
      <c r="DX1621" s="351"/>
      <c r="DY1621" s="351"/>
      <c r="DZ1621" s="351"/>
      <c r="EA1621" s="351"/>
      <c r="EB1621" s="351"/>
      <c r="EC1621" s="351"/>
      <c r="ED1621" s="351"/>
      <c r="EE1621" s="351"/>
      <c r="EF1621" s="351"/>
      <c r="EG1621" s="351"/>
      <c r="EH1621" s="351"/>
      <c r="EI1621" s="351"/>
      <c r="EJ1621" s="351"/>
      <c r="EK1621" s="351"/>
      <c r="EL1621" s="351"/>
      <c r="EM1621" s="351"/>
      <c r="EN1621" s="351"/>
      <c r="EO1621" s="351"/>
      <c r="EP1621" s="351"/>
      <c r="EQ1621" s="351"/>
      <c r="ER1621" s="351"/>
      <c r="ES1621" s="351"/>
      <c r="ET1621" s="351"/>
      <c r="EU1621" s="76"/>
      <c r="EV1621" s="76"/>
      <c r="EW1621" s="76"/>
      <c r="EX1621" s="76"/>
      <c r="EY1621" s="76"/>
      <c r="EZ1621" s="76"/>
      <c r="FA1621" s="346" t="s">
        <v>6101</v>
      </c>
      <c r="FB1621" s="346"/>
      <c r="FC1621" s="346"/>
      <c r="FD1621" s="346"/>
    </row>
    <row r="1622">
      <c r="A1622" s="346" t="s">
        <v>6102</v>
      </c>
      <c r="B1622" s="346" t="s">
        <v>6103</v>
      </c>
      <c r="C1622" s="795" t="s">
        <v>8</v>
      </c>
      <c r="D1622" s="346" t="s">
        <v>18</v>
      </c>
      <c r="E1622" s="351"/>
      <c r="F1622" s="351"/>
      <c r="G1622" s="346" t="s">
        <v>6104</v>
      </c>
      <c r="H1622" s="346" t="s">
        <v>1088</v>
      </c>
      <c r="I1622" s="346" t="s">
        <v>23</v>
      </c>
      <c r="J1622" s="346" t="s">
        <v>31</v>
      </c>
      <c r="K1622" s="346" t="s">
        <v>1838</v>
      </c>
      <c r="L1622" s="346" t="s">
        <v>2035</v>
      </c>
      <c r="M1622" s="346" t="s">
        <v>110</v>
      </c>
      <c r="N1622" s="798">
        <v>42488.0</v>
      </c>
      <c r="O1622" s="798">
        <v>42488.0</v>
      </c>
      <c r="P1622" s="351"/>
      <c r="Q1622" s="352"/>
      <c r="R1622" s="352"/>
      <c r="S1622" s="351"/>
      <c r="T1622" s="558">
        <f t="shared" si="2888"/>
        <v>1035</v>
      </c>
      <c r="U1622" s="353">
        <f t="shared" si="2973"/>
        <v>4</v>
      </c>
      <c r="V1622" s="353">
        <f t="shared" ref="V1622:W1622" si="3005">IF(ISBLANK($A1622),"",sum(AF1622,AL1622,AR1622,AX1622,BD1622,BJ1622,BP1622,BV1622,CB1622,CH1622,CN1622,CT1622,CZ1622,DF1622,DL1622,DR1622,DX1622,ED1622,EJ1622,EP1622,EV1622))</f>
        <v>0</v>
      </c>
      <c r="W1622" s="353">
        <f t="shared" si="3005"/>
        <v>0</v>
      </c>
      <c r="X1622" s="353">
        <f t="shared" si="2890"/>
        <v>4</v>
      </c>
      <c r="Y1622" s="353">
        <f t="shared" ref="Y1622:AA1622" si="3006">IF(ISBLANK($A1622),"",sum(AH1622,AN1622,AT1622,AZ1622,BF1622,BL1622,BR1622,BX1622,CD1622,CJ1622,CP1622,CV1622,DB1622,DH1622,DN1622,DT1622,DZ1622,EF1622,EL1622,ER1622,EX1622))</f>
        <v>0</v>
      </c>
      <c r="Z1622" s="353">
        <f t="shared" si="3006"/>
        <v>0</v>
      </c>
      <c r="AA1622" s="353">
        <f t="shared" si="3006"/>
        <v>0</v>
      </c>
      <c r="AB1622" s="353">
        <f t="shared" si="2892"/>
        <v>0</v>
      </c>
      <c r="AC1622" s="797">
        <f t="shared" si="2893"/>
        <v>0</v>
      </c>
      <c r="AD1622" s="355" t="str">
        <f t="shared" si="2984"/>
        <v>20+</v>
      </c>
      <c r="AE1622" s="351"/>
      <c r="AF1622" s="351"/>
      <c r="AG1622" s="351"/>
      <c r="AH1622" s="351"/>
      <c r="AI1622" s="351"/>
      <c r="AJ1622" s="351"/>
      <c r="AK1622" s="356">
        <v>1.0</v>
      </c>
      <c r="AL1622" s="351"/>
      <c r="AM1622" s="351"/>
      <c r="AN1622" s="351"/>
      <c r="AO1622" s="351"/>
      <c r="AP1622" s="351"/>
      <c r="AQ1622" s="356">
        <v>2.0</v>
      </c>
      <c r="AR1622" s="351"/>
      <c r="AS1622" s="351"/>
      <c r="AT1622" s="351"/>
      <c r="AU1622" s="351"/>
      <c r="AV1622" s="351"/>
      <c r="AW1622" s="356">
        <v>1.0</v>
      </c>
      <c r="AX1622" s="351"/>
      <c r="AY1622" s="351"/>
      <c r="AZ1622" s="351"/>
      <c r="BA1622" s="351"/>
      <c r="BB1622" s="351"/>
      <c r="BC1622" s="351"/>
      <c r="BD1622" s="351"/>
      <c r="BE1622" s="351"/>
      <c r="BF1622" s="351"/>
      <c r="BG1622" s="351"/>
      <c r="BH1622" s="351"/>
      <c r="BI1622" s="351"/>
      <c r="BJ1622" s="351"/>
      <c r="BK1622" s="351"/>
      <c r="BL1622" s="351"/>
      <c r="BM1622" s="351"/>
      <c r="BN1622" s="351"/>
      <c r="BO1622" s="351"/>
      <c r="BP1622" s="351"/>
      <c r="BQ1622" s="351"/>
      <c r="BR1622" s="351"/>
      <c r="BS1622" s="351"/>
      <c r="BT1622" s="351"/>
      <c r="BU1622" s="351"/>
      <c r="BV1622" s="351"/>
      <c r="BW1622" s="351"/>
      <c r="BX1622" s="351"/>
      <c r="BY1622" s="351"/>
      <c r="BZ1622" s="351"/>
      <c r="CA1622" s="351"/>
      <c r="CB1622" s="351"/>
      <c r="CC1622" s="351"/>
      <c r="CD1622" s="351"/>
      <c r="CE1622" s="351"/>
      <c r="CF1622" s="351"/>
      <c r="CG1622" s="351"/>
      <c r="CH1622" s="351"/>
      <c r="CI1622" s="351"/>
      <c r="CJ1622" s="351"/>
      <c r="CK1622" s="351"/>
      <c r="CL1622" s="351"/>
      <c r="CM1622" s="351"/>
      <c r="CN1622" s="351"/>
      <c r="CO1622" s="351"/>
      <c r="CP1622" s="351"/>
      <c r="CQ1622" s="351"/>
      <c r="CR1622" s="351"/>
      <c r="CS1622" s="351"/>
      <c r="CT1622" s="351"/>
      <c r="CU1622" s="351"/>
      <c r="CV1622" s="351"/>
      <c r="CW1622" s="351"/>
      <c r="CX1622" s="351"/>
      <c r="CY1622" s="351"/>
      <c r="CZ1622" s="351"/>
      <c r="DA1622" s="351"/>
      <c r="DB1622" s="351"/>
      <c r="DC1622" s="351"/>
      <c r="DD1622" s="351"/>
      <c r="DE1622" s="351"/>
      <c r="DF1622" s="351"/>
      <c r="DG1622" s="351"/>
      <c r="DH1622" s="351"/>
      <c r="DI1622" s="351"/>
      <c r="DJ1622" s="351"/>
      <c r="DK1622" s="351"/>
      <c r="DL1622" s="351"/>
      <c r="DM1622" s="351"/>
      <c r="DN1622" s="351"/>
      <c r="DO1622" s="351"/>
      <c r="DP1622" s="351"/>
      <c r="DQ1622" s="351"/>
      <c r="DR1622" s="351"/>
      <c r="DS1622" s="351"/>
      <c r="DT1622" s="351"/>
      <c r="DU1622" s="351"/>
      <c r="DV1622" s="351"/>
      <c r="DW1622" s="351"/>
      <c r="DX1622" s="351"/>
      <c r="DY1622" s="351"/>
      <c r="DZ1622" s="351"/>
      <c r="EA1622" s="351"/>
      <c r="EB1622" s="351"/>
      <c r="EC1622" s="351"/>
      <c r="ED1622" s="351"/>
      <c r="EE1622" s="351"/>
      <c r="EF1622" s="351"/>
      <c r="EG1622" s="351"/>
      <c r="EH1622" s="351"/>
      <c r="EI1622" s="351"/>
      <c r="EJ1622" s="351"/>
      <c r="EK1622" s="351"/>
      <c r="EL1622" s="351"/>
      <c r="EM1622" s="351"/>
      <c r="EN1622" s="351"/>
      <c r="EO1622" s="351"/>
      <c r="EP1622" s="351"/>
      <c r="EQ1622" s="351"/>
      <c r="ER1622" s="351"/>
      <c r="ES1622" s="351"/>
      <c r="ET1622" s="351"/>
      <c r="EU1622" s="76"/>
      <c r="EV1622" s="76"/>
      <c r="EW1622" s="76"/>
      <c r="EX1622" s="76"/>
      <c r="EY1622" s="76"/>
      <c r="EZ1622" s="76"/>
      <c r="FA1622" s="346" t="s">
        <v>6105</v>
      </c>
      <c r="FB1622" s="346"/>
      <c r="FC1622" s="346"/>
      <c r="FD1622" s="346"/>
    </row>
    <row r="1623">
      <c r="A1623" s="809" t="s">
        <v>6106</v>
      </c>
      <c r="B1623" s="809" t="s">
        <v>6107</v>
      </c>
      <c r="C1623" s="810" t="s">
        <v>104</v>
      </c>
      <c r="D1623" s="809" t="s">
        <v>18</v>
      </c>
      <c r="E1623" s="811"/>
      <c r="F1623" s="811"/>
      <c r="G1623" s="809" t="s">
        <v>6108</v>
      </c>
      <c r="H1623" s="809" t="s">
        <v>1162</v>
      </c>
      <c r="I1623" s="809" t="s">
        <v>23</v>
      </c>
      <c r="J1623" s="809" t="s">
        <v>31</v>
      </c>
      <c r="K1623" s="809" t="s">
        <v>1838</v>
      </c>
      <c r="L1623" s="809" t="s">
        <v>2589</v>
      </c>
      <c r="M1623" s="809" t="s">
        <v>50</v>
      </c>
      <c r="N1623" s="812">
        <v>42593.0</v>
      </c>
      <c r="O1623" s="812">
        <v>42593.0</v>
      </c>
      <c r="P1623" s="811"/>
      <c r="Q1623" s="813"/>
      <c r="R1623" s="813"/>
      <c r="S1623" s="811"/>
      <c r="T1623" s="558">
        <f t="shared" si="2888"/>
        <v>930</v>
      </c>
      <c r="U1623" s="814">
        <f t="shared" si="2973"/>
        <v>2</v>
      </c>
      <c r="V1623" s="814">
        <f t="shared" ref="V1623:W1623" si="3007">IF(ISBLANK($A1623),"",sum(AF1623,AL1623,AR1623,AX1623,BD1623,BJ1623,BP1623,BV1623,CB1623,CH1623,CN1623,CT1623,CZ1623,DF1623,DL1623,DR1623,DX1623,ED1623,EJ1623,EP1623,EV1623))</f>
        <v>4</v>
      </c>
      <c r="W1623" s="814">
        <f t="shared" si="3007"/>
        <v>0</v>
      </c>
      <c r="X1623" s="814">
        <f t="shared" si="2890"/>
        <v>6</v>
      </c>
      <c r="Y1623" s="814">
        <f t="shared" ref="Y1623:AA1623" si="3008">IF(ISBLANK($A1623),"",sum(AH1623,AN1623,AT1623,AZ1623,BF1623,BL1623,BR1623,BX1623,CD1623,CJ1623,CP1623,CV1623,DB1623,DH1623,DN1623,DT1623,DZ1623,EF1623,EL1623,ER1623,EX1623))</f>
        <v>2</v>
      </c>
      <c r="Z1623" s="814">
        <f t="shared" si="3008"/>
        <v>2</v>
      </c>
      <c r="AA1623" s="814">
        <f t="shared" si="3008"/>
        <v>0</v>
      </c>
      <c r="AB1623" s="814">
        <f t="shared" si="2892"/>
        <v>4</v>
      </c>
      <c r="AC1623" s="815">
        <f t="shared" si="2893"/>
        <v>0.3333333333</v>
      </c>
      <c r="AD1623" s="816" t="str">
        <f t="shared" si="2984"/>
        <v>20+</v>
      </c>
      <c r="AE1623" s="811"/>
      <c r="AF1623" s="811"/>
      <c r="AG1623" s="811"/>
      <c r="AH1623" s="811"/>
      <c r="AI1623" s="811"/>
      <c r="AJ1623" s="811"/>
      <c r="AK1623" s="811"/>
      <c r="AL1623" s="811"/>
      <c r="AM1623" s="811"/>
      <c r="AN1623" s="811"/>
      <c r="AO1623" s="811"/>
      <c r="AP1623" s="811"/>
      <c r="AQ1623" s="817">
        <v>1.0</v>
      </c>
      <c r="AR1623" s="811"/>
      <c r="AS1623" s="811"/>
      <c r="AT1623" s="811"/>
      <c r="AU1623" s="811"/>
      <c r="AV1623" s="811"/>
      <c r="AW1623" s="811"/>
      <c r="AX1623" s="811"/>
      <c r="AY1623" s="811"/>
      <c r="AZ1623" s="811"/>
      <c r="BA1623" s="811"/>
      <c r="BB1623" s="811"/>
      <c r="BC1623" s="817">
        <v>1.0</v>
      </c>
      <c r="BD1623" s="817">
        <v>1.0</v>
      </c>
      <c r="BE1623" s="811"/>
      <c r="BF1623" s="817">
        <v>1.0</v>
      </c>
      <c r="BG1623" s="811"/>
      <c r="BH1623" s="811"/>
      <c r="BI1623" s="811"/>
      <c r="BJ1623" s="811"/>
      <c r="BK1623" s="811"/>
      <c r="BL1623" s="811"/>
      <c r="BM1623" s="811"/>
      <c r="BN1623" s="811"/>
      <c r="BO1623" s="811"/>
      <c r="BP1623" s="817">
        <v>2.0</v>
      </c>
      <c r="BQ1623" s="811"/>
      <c r="BR1623" s="817">
        <v>1.0</v>
      </c>
      <c r="BS1623" s="817">
        <v>1.0</v>
      </c>
      <c r="BT1623" s="811"/>
      <c r="BU1623" s="811"/>
      <c r="BV1623" s="817">
        <v>1.0</v>
      </c>
      <c r="BW1623" s="811"/>
      <c r="BX1623" s="811"/>
      <c r="BY1623" s="817">
        <v>1.0</v>
      </c>
      <c r="BZ1623" s="811"/>
      <c r="CA1623" s="811"/>
      <c r="CB1623" s="811"/>
      <c r="CC1623" s="811"/>
      <c r="CD1623" s="811"/>
      <c r="CE1623" s="811"/>
      <c r="CF1623" s="811"/>
      <c r="CG1623" s="811"/>
      <c r="CH1623" s="811"/>
      <c r="CI1623" s="811"/>
      <c r="CJ1623" s="811"/>
      <c r="CK1623" s="811"/>
      <c r="CL1623" s="811"/>
      <c r="CM1623" s="811"/>
      <c r="CN1623" s="811"/>
      <c r="CO1623" s="811"/>
      <c r="CP1623" s="811"/>
      <c r="CQ1623" s="811"/>
      <c r="CR1623" s="811"/>
      <c r="CS1623" s="811"/>
      <c r="CT1623" s="811"/>
      <c r="CU1623" s="811"/>
      <c r="CV1623" s="811"/>
      <c r="CW1623" s="811"/>
      <c r="CX1623" s="811"/>
      <c r="CY1623" s="811"/>
      <c r="CZ1623" s="811"/>
      <c r="DA1623" s="811"/>
      <c r="DB1623" s="811"/>
      <c r="DC1623" s="811"/>
      <c r="DD1623" s="811"/>
      <c r="DE1623" s="811"/>
      <c r="DF1623" s="811"/>
      <c r="DG1623" s="811"/>
      <c r="DH1623" s="811"/>
      <c r="DI1623" s="811"/>
      <c r="DJ1623" s="811"/>
      <c r="DK1623" s="811"/>
      <c r="DL1623" s="811"/>
      <c r="DM1623" s="811"/>
      <c r="DN1623" s="811"/>
      <c r="DO1623" s="811"/>
      <c r="DP1623" s="811"/>
      <c r="DQ1623" s="811"/>
      <c r="DR1623" s="811"/>
      <c r="DS1623" s="811"/>
      <c r="DT1623" s="811"/>
      <c r="DU1623" s="811"/>
      <c r="DV1623" s="811"/>
      <c r="DW1623" s="811"/>
      <c r="DX1623" s="811"/>
      <c r="DY1623" s="811"/>
      <c r="DZ1623" s="811"/>
      <c r="EA1623" s="811"/>
      <c r="EB1623" s="811"/>
      <c r="EC1623" s="811"/>
      <c r="ED1623" s="811"/>
      <c r="EE1623" s="811"/>
      <c r="EF1623" s="811"/>
      <c r="EG1623" s="811"/>
      <c r="EH1623" s="811"/>
      <c r="EI1623" s="811"/>
      <c r="EJ1623" s="811"/>
      <c r="EK1623" s="811"/>
      <c r="EL1623" s="811"/>
      <c r="EM1623" s="811"/>
      <c r="EN1623" s="811"/>
      <c r="EO1623" s="811"/>
      <c r="EP1623" s="811"/>
      <c r="EQ1623" s="811"/>
      <c r="ER1623" s="811"/>
      <c r="ES1623" s="811"/>
      <c r="ET1623" s="811"/>
      <c r="EU1623" s="76"/>
      <c r="EV1623" s="76"/>
      <c r="EW1623" s="76"/>
      <c r="EX1623" s="76"/>
      <c r="EY1623" s="76"/>
      <c r="EZ1623" s="76"/>
      <c r="FA1623" s="809" t="s">
        <v>6109</v>
      </c>
      <c r="FB1623" s="809"/>
      <c r="FC1623" s="809"/>
      <c r="FD1623" s="809"/>
    </row>
    <row r="1624">
      <c r="A1624" s="346" t="s">
        <v>6110</v>
      </c>
      <c r="B1624" s="346" t="s">
        <v>6111</v>
      </c>
      <c r="C1624" s="795" t="s">
        <v>104</v>
      </c>
      <c r="D1624" s="346" t="s">
        <v>18</v>
      </c>
      <c r="E1624" s="351"/>
      <c r="F1624" s="351"/>
      <c r="G1624" s="346" t="s">
        <v>1650</v>
      </c>
      <c r="H1624" s="346" t="s">
        <v>831</v>
      </c>
      <c r="I1624" s="346" t="s">
        <v>23</v>
      </c>
      <c r="J1624" s="346" t="s">
        <v>31</v>
      </c>
      <c r="K1624" s="346" t="s">
        <v>1838</v>
      </c>
      <c r="L1624" s="346" t="s">
        <v>2589</v>
      </c>
      <c r="M1624" s="346" t="s">
        <v>50</v>
      </c>
      <c r="N1624" s="798">
        <v>42465.0</v>
      </c>
      <c r="O1624" s="798">
        <v>42465.0</v>
      </c>
      <c r="P1624" s="351"/>
      <c r="Q1624" s="352"/>
      <c r="R1624" s="352"/>
      <c r="S1624" s="351"/>
      <c r="T1624" s="558">
        <f t="shared" si="2888"/>
        <v>1058</v>
      </c>
      <c r="U1624" s="353">
        <f t="shared" si="2973"/>
        <v>4</v>
      </c>
      <c r="V1624" s="353">
        <f t="shared" ref="V1624:W1624" si="3009">IF(ISBLANK($A1624),"",sum(AF1624,AL1624,AR1624,AX1624,BD1624,BJ1624,BP1624,BV1624,CB1624,CH1624,CN1624,CT1624,CZ1624,DF1624,DL1624,DR1624,DX1624,ED1624,EJ1624,EP1624,EV1624))</f>
        <v>2</v>
      </c>
      <c r="W1624" s="353">
        <f t="shared" si="3009"/>
        <v>0</v>
      </c>
      <c r="X1624" s="353">
        <f t="shared" si="2890"/>
        <v>6</v>
      </c>
      <c r="Y1624" s="353">
        <f t="shared" ref="Y1624:AA1624" si="3010">IF(ISBLANK($A1624),"",sum(AH1624,AN1624,AT1624,AZ1624,BF1624,BL1624,BR1624,BX1624,CD1624,CJ1624,CP1624,CV1624,DB1624,DH1624,DN1624,DT1624,DZ1624,EF1624,EL1624,ER1624,EX1624))</f>
        <v>1</v>
      </c>
      <c r="Z1624" s="353">
        <f t="shared" si="3010"/>
        <v>0</v>
      </c>
      <c r="AA1624" s="353">
        <f t="shared" si="3010"/>
        <v>0</v>
      </c>
      <c r="AB1624" s="353">
        <f t="shared" si="2892"/>
        <v>1</v>
      </c>
      <c r="AC1624" s="797">
        <f t="shared" si="2893"/>
        <v>0.1666666667</v>
      </c>
      <c r="AD1624" s="355" t="str">
        <f t="shared" si="2984"/>
        <v>20+</v>
      </c>
      <c r="AE1624" s="351"/>
      <c r="AF1624" s="351"/>
      <c r="AG1624" s="351"/>
      <c r="AH1624" s="351"/>
      <c r="AI1624" s="351"/>
      <c r="AJ1624" s="351"/>
      <c r="AK1624" s="356">
        <v>2.0</v>
      </c>
      <c r="AL1624" s="351"/>
      <c r="AM1624" s="351"/>
      <c r="AN1624" s="351"/>
      <c r="AO1624" s="351"/>
      <c r="AP1624" s="351"/>
      <c r="AQ1624" s="356">
        <v>1.0</v>
      </c>
      <c r="AR1624" s="351"/>
      <c r="AS1624" s="351"/>
      <c r="AT1624" s="351"/>
      <c r="AU1624" s="351"/>
      <c r="AV1624" s="351"/>
      <c r="AW1624" s="346"/>
      <c r="AX1624" s="356">
        <v>2.0</v>
      </c>
      <c r="AY1624" s="351"/>
      <c r="AZ1624" s="351"/>
      <c r="BA1624" s="351"/>
      <c r="BB1624" s="351"/>
      <c r="BC1624" s="356">
        <v>1.0</v>
      </c>
      <c r="BD1624" s="351"/>
      <c r="BE1624" s="351"/>
      <c r="BF1624" s="356">
        <v>1.0</v>
      </c>
      <c r="BG1624" s="351"/>
      <c r="BH1624" s="351"/>
      <c r="BI1624" s="351"/>
      <c r="BJ1624" s="351"/>
      <c r="BK1624" s="351"/>
      <c r="BL1624" s="351"/>
      <c r="BM1624" s="351"/>
      <c r="BN1624" s="351"/>
      <c r="BO1624" s="351"/>
      <c r="BP1624" s="351"/>
      <c r="BQ1624" s="351"/>
      <c r="BR1624" s="351"/>
      <c r="BS1624" s="351"/>
      <c r="BT1624" s="351"/>
      <c r="BU1624" s="351"/>
      <c r="BV1624" s="351"/>
      <c r="BW1624" s="351"/>
      <c r="BX1624" s="351"/>
      <c r="BY1624" s="351"/>
      <c r="BZ1624" s="351"/>
      <c r="CA1624" s="351"/>
      <c r="CB1624" s="351"/>
      <c r="CC1624" s="351"/>
      <c r="CD1624" s="351"/>
      <c r="CE1624" s="351"/>
      <c r="CF1624" s="351"/>
      <c r="CG1624" s="351"/>
      <c r="CH1624" s="351"/>
      <c r="CI1624" s="351"/>
      <c r="CJ1624" s="351"/>
      <c r="CK1624" s="351"/>
      <c r="CL1624" s="351"/>
      <c r="CM1624" s="351"/>
      <c r="CN1624" s="351"/>
      <c r="CO1624" s="351"/>
      <c r="CP1624" s="351"/>
      <c r="CQ1624" s="351"/>
      <c r="CR1624" s="351"/>
      <c r="CS1624" s="351"/>
      <c r="CT1624" s="351"/>
      <c r="CU1624" s="351"/>
      <c r="CV1624" s="351"/>
      <c r="CW1624" s="351"/>
      <c r="CX1624" s="351"/>
      <c r="CY1624" s="351"/>
      <c r="CZ1624" s="351"/>
      <c r="DA1624" s="351"/>
      <c r="DB1624" s="351"/>
      <c r="DC1624" s="351"/>
      <c r="DD1624" s="351"/>
      <c r="DE1624" s="351"/>
      <c r="DF1624" s="351"/>
      <c r="DG1624" s="351"/>
      <c r="DH1624" s="351"/>
      <c r="DI1624" s="351"/>
      <c r="DJ1624" s="351"/>
      <c r="DK1624" s="351"/>
      <c r="DL1624" s="351"/>
      <c r="DM1624" s="351"/>
      <c r="DN1624" s="351"/>
      <c r="DO1624" s="351"/>
      <c r="DP1624" s="351"/>
      <c r="DQ1624" s="351"/>
      <c r="DR1624" s="351"/>
      <c r="DS1624" s="351"/>
      <c r="DT1624" s="351"/>
      <c r="DU1624" s="351"/>
      <c r="DV1624" s="351"/>
      <c r="DW1624" s="351"/>
      <c r="DX1624" s="351"/>
      <c r="DY1624" s="351"/>
      <c r="DZ1624" s="351"/>
      <c r="EA1624" s="351"/>
      <c r="EB1624" s="351"/>
      <c r="EC1624" s="351"/>
      <c r="ED1624" s="351"/>
      <c r="EE1624" s="351"/>
      <c r="EF1624" s="351"/>
      <c r="EG1624" s="351"/>
      <c r="EH1624" s="351"/>
      <c r="EI1624" s="351"/>
      <c r="EJ1624" s="351"/>
      <c r="EK1624" s="351"/>
      <c r="EL1624" s="351"/>
      <c r="EM1624" s="351"/>
      <c r="EN1624" s="351"/>
      <c r="EO1624" s="351"/>
      <c r="EP1624" s="351"/>
      <c r="EQ1624" s="351"/>
      <c r="ER1624" s="351"/>
      <c r="ES1624" s="351"/>
      <c r="ET1624" s="351"/>
      <c r="EU1624" s="76"/>
      <c r="EV1624" s="76"/>
      <c r="EW1624" s="76"/>
      <c r="EX1624" s="76"/>
      <c r="EY1624" s="76"/>
      <c r="EZ1624" s="76"/>
      <c r="FA1624" s="346" t="s">
        <v>6112</v>
      </c>
      <c r="FB1624" s="346"/>
      <c r="FC1624" s="346"/>
      <c r="FD1624" s="346"/>
    </row>
    <row r="1625">
      <c r="A1625" s="809" t="s">
        <v>6113</v>
      </c>
      <c r="B1625" s="809" t="s">
        <v>6114</v>
      </c>
      <c r="C1625" s="810" t="s">
        <v>8</v>
      </c>
      <c r="D1625" s="809" t="s">
        <v>18</v>
      </c>
      <c r="E1625" s="811"/>
      <c r="F1625" s="811"/>
      <c r="G1625" s="809" t="s">
        <v>3004</v>
      </c>
      <c r="H1625" s="809" t="s">
        <v>1271</v>
      </c>
      <c r="I1625" s="809" t="s">
        <v>23</v>
      </c>
      <c r="J1625" s="809" t="s">
        <v>31</v>
      </c>
      <c r="K1625" s="809" t="s">
        <v>1838</v>
      </c>
      <c r="L1625" s="809" t="s">
        <v>1972</v>
      </c>
      <c r="M1625" s="809" t="s">
        <v>50</v>
      </c>
      <c r="N1625" s="812">
        <v>42583.0</v>
      </c>
      <c r="O1625" s="818"/>
      <c r="P1625" s="811"/>
      <c r="Q1625" s="813"/>
      <c r="R1625" s="813"/>
      <c r="S1625" s="811"/>
      <c r="T1625" s="558">
        <f t="shared" si="2888"/>
        <v>940</v>
      </c>
      <c r="U1625" s="814">
        <f t="shared" si="2973"/>
        <v>5</v>
      </c>
      <c r="V1625" s="814">
        <f t="shared" ref="V1625:W1625" si="3011">IF(ISBLANK($A1625),"",sum(AF1625,AL1625,AR1625,AX1625,BD1625,BJ1625,BP1625,BV1625,CB1625,CH1625,CN1625,CT1625,CZ1625,DF1625,DL1625,DR1625,DX1625,ED1625,EJ1625,EP1625,EV1625))</f>
        <v>0</v>
      </c>
      <c r="W1625" s="814">
        <f t="shared" si="3011"/>
        <v>0</v>
      </c>
      <c r="X1625" s="814">
        <f t="shared" si="2890"/>
        <v>5</v>
      </c>
      <c r="Y1625" s="814">
        <f t="shared" ref="Y1625:AA1625" si="3012">IF(ISBLANK($A1625),"",sum(AH1625,AN1625,AT1625,AZ1625,BF1625,BL1625,BR1625,BX1625,CD1625,CJ1625,CP1625,CV1625,DB1625,DH1625,DN1625,DT1625,DZ1625,EF1625,EL1625,ER1625,EX1625))</f>
        <v>1</v>
      </c>
      <c r="Z1625" s="814">
        <f t="shared" si="3012"/>
        <v>1</v>
      </c>
      <c r="AA1625" s="814">
        <f t="shared" si="3012"/>
        <v>0</v>
      </c>
      <c r="AB1625" s="814">
        <f t="shared" si="2892"/>
        <v>2</v>
      </c>
      <c r="AC1625" s="815">
        <f t="shared" si="2893"/>
        <v>0.2</v>
      </c>
      <c r="AD1625" s="816" t="str">
        <f t="shared" si="2984"/>
        <v>20+</v>
      </c>
      <c r="AE1625" s="817">
        <v>2.0</v>
      </c>
      <c r="AF1625" s="811"/>
      <c r="AG1625" s="811"/>
      <c r="AH1625" s="811"/>
      <c r="AI1625" s="811"/>
      <c r="AJ1625" s="811"/>
      <c r="AK1625" s="811"/>
      <c r="AL1625" s="811"/>
      <c r="AM1625" s="811"/>
      <c r="AN1625" s="811"/>
      <c r="AO1625" s="811"/>
      <c r="AP1625" s="811"/>
      <c r="AQ1625" s="811"/>
      <c r="AR1625" s="811"/>
      <c r="AS1625" s="811"/>
      <c r="AT1625" s="811"/>
      <c r="AU1625" s="811"/>
      <c r="AV1625" s="811"/>
      <c r="AW1625" s="817">
        <v>2.0</v>
      </c>
      <c r="AX1625" s="811"/>
      <c r="AY1625" s="811"/>
      <c r="AZ1625" s="817">
        <v>1.0</v>
      </c>
      <c r="BA1625" s="811"/>
      <c r="BB1625" s="811"/>
      <c r="BC1625" s="817">
        <v>1.0</v>
      </c>
      <c r="BD1625" s="811"/>
      <c r="BE1625" s="811"/>
      <c r="BF1625" s="811"/>
      <c r="BG1625" s="811"/>
      <c r="BH1625" s="811"/>
      <c r="BI1625" s="811"/>
      <c r="BJ1625" s="811"/>
      <c r="BK1625" s="811"/>
      <c r="BL1625" s="811"/>
      <c r="BM1625" s="817">
        <v>1.0</v>
      </c>
      <c r="BN1625" s="811"/>
      <c r="BO1625" s="811"/>
      <c r="BP1625" s="811"/>
      <c r="BQ1625" s="811"/>
      <c r="BR1625" s="811"/>
      <c r="BS1625" s="811"/>
      <c r="BT1625" s="811"/>
      <c r="BU1625" s="811"/>
      <c r="BV1625" s="811"/>
      <c r="BW1625" s="811"/>
      <c r="BX1625" s="811"/>
      <c r="BY1625" s="811"/>
      <c r="BZ1625" s="811"/>
      <c r="CA1625" s="811"/>
      <c r="CB1625" s="811"/>
      <c r="CC1625" s="811"/>
      <c r="CD1625" s="811"/>
      <c r="CE1625" s="811"/>
      <c r="CF1625" s="811"/>
      <c r="CG1625" s="811"/>
      <c r="CH1625" s="811"/>
      <c r="CI1625" s="811"/>
      <c r="CJ1625" s="811"/>
      <c r="CK1625" s="811"/>
      <c r="CL1625" s="811"/>
      <c r="CM1625" s="811"/>
      <c r="CN1625" s="811"/>
      <c r="CO1625" s="811"/>
      <c r="CP1625" s="811"/>
      <c r="CQ1625" s="811"/>
      <c r="CR1625" s="811"/>
      <c r="CS1625" s="811"/>
      <c r="CT1625" s="811"/>
      <c r="CU1625" s="811"/>
      <c r="CV1625" s="811"/>
      <c r="CW1625" s="811"/>
      <c r="CX1625" s="811"/>
      <c r="CY1625" s="811"/>
      <c r="CZ1625" s="811"/>
      <c r="DA1625" s="811"/>
      <c r="DB1625" s="811"/>
      <c r="DC1625" s="811"/>
      <c r="DD1625" s="811"/>
      <c r="DE1625" s="811"/>
      <c r="DF1625" s="811"/>
      <c r="DG1625" s="811"/>
      <c r="DH1625" s="811"/>
      <c r="DI1625" s="811"/>
      <c r="DJ1625" s="811"/>
      <c r="DK1625" s="811"/>
      <c r="DL1625" s="811"/>
      <c r="DM1625" s="811"/>
      <c r="DN1625" s="811"/>
      <c r="DO1625" s="811"/>
      <c r="DP1625" s="811"/>
      <c r="DQ1625" s="811"/>
      <c r="DR1625" s="811"/>
      <c r="DS1625" s="811"/>
      <c r="DT1625" s="811"/>
      <c r="DU1625" s="811"/>
      <c r="DV1625" s="811"/>
      <c r="DW1625" s="811"/>
      <c r="DX1625" s="811"/>
      <c r="DY1625" s="811"/>
      <c r="DZ1625" s="811"/>
      <c r="EA1625" s="811"/>
      <c r="EB1625" s="811"/>
      <c r="EC1625" s="811"/>
      <c r="ED1625" s="811"/>
      <c r="EE1625" s="811"/>
      <c r="EF1625" s="811"/>
      <c r="EG1625" s="811"/>
      <c r="EH1625" s="811"/>
      <c r="EI1625" s="811"/>
      <c r="EJ1625" s="811"/>
      <c r="EK1625" s="811"/>
      <c r="EL1625" s="811"/>
      <c r="EM1625" s="811"/>
      <c r="EN1625" s="811"/>
      <c r="EO1625" s="811"/>
      <c r="EP1625" s="811"/>
      <c r="EQ1625" s="811"/>
      <c r="ER1625" s="811"/>
      <c r="ES1625" s="811"/>
      <c r="ET1625" s="811"/>
      <c r="EU1625" s="76"/>
      <c r="EV1625" s="76"/>
      <c r="EW1625" s="76"/>
      <c r="EX1625" s="76"/>
      <c r="EY1625" s="76"/>
      <c r="EZ1625" s="76"/>
      <c r="FA1625" s="809" t="s">
        <v>6115</v>
      </c>
      <c r="FB1625" s="809"/>
      <c r="FC1625" s="809"/>
      <c r="FD1625" s="809"/>
    </row>
    <row r="1626">
      <c r="A1626" s="346" t="s">
        <v>6116</v>
      </c>
      <c r="B1626" s="346" t="s">
        <v>6117</v>
      </c>
      <c r="C1626" s="795" t="s">
        <v>8</v>
      </c>
      <c r="D1626" s="346" t="s">
        <v>18</v>
      </c>
      <c r="E1626" s="351"/>
      <c r="F1626" s="351"/>
      <c r="G1626" s="346" t="s">
        <v>6118</v>
      </c>
      <c r="H1626" s="346" t="s">
        <v>1067</v>
      </c>
      <c r="I1626" s="346" t="s">
        <v>23</v>
      </c>
      <c r="J1626" s="346" t="s">
        <v>31</v>
      </c>
      <c r="K1626" s="346" t="s">
        <v>1838</v>
      </c>
      <c r="L1626" s="346" t="s">
        <v>6119</v>
      </c>
      <c r="M1626" s="346" t="s">
        <v>88</v>
      </c>
      <c r="N1626" s="798">
        <v>42509.0</v>
      </c>
      <c r="O1626" s="798">
        <v>42509.0</v>
      </c>
      <c r="P1626" s="351"/>
      <c r="Q1626" s="352"/>
      <c r="R1626" s="352"/>
      <c r="S1626" s="351"/>
      <c r="T1626" s="558">
        <f t="shared" si="2888"/>
        <v>1014</v>
      </c>
      <c r="U1626" s="353">
        <f t="shared" si="2973"/>
        <v>4</v>
      </c>
      <c r="V1626" s="353">
        <f t="shared" ref="V1626:W1626" si="3013">IF(ISBLANK($A1626),"",sum(AF1626,AL1626,AR1626,AX1626,BD1626,BJ1626,BP1626,BV1626,CB1626,CH1626,CN1626,CT1626,CZ1626,DF1626,DL1626,DR1626,DX1626,ED1626,EJ1626,EP1626,EV1626))</f>
        <v>3</v>
      </c>
      <c r="W1626" s="353">
        <f t="shared" si="3013"/>
        <v>0</v>
      </c>
      <c r="X1626" s="353">
        <f t="shared" si="2890"/>
        <v>7</v>
      </c>
      <c r="Y1626" s="353">
        <f t="shared" ref="Y1626:AA1626" si="3014">IF(ISBLANK($A1626),"",sum(AH1626,AN1626,AT1626,AZ1626,BF1626,BL1626,BR1626,BX1626,CD1626,CJ1626,CP1626,CV1626,DB1626,DH1626,DN1626,DT1626,DZ1626,EF1626,EL1626,ER1626,EX1626))</f>
        <v>6</v>
      </c>
      <c r="Z1626" s="353">
        <f t="shared" si="3014"/>
        <v>3</v>
      </c>
      <c r="AA1626" s="353">
        <f t="shared" si="3014"/>
        <v>0</v>
      </c>
      <c r="AB1626" s="353">
        <f t="shared" si="2892"/>
        <v>9</v>
      </c>
      <c r="AC1626" s="797">
        <f t="shared" si="2893"/>
        <v>0.8571428571</v>
      </c>
      <c r="AD1626" s="355" t="str">
        <f t="shared" si="2984"/>
        <v>20+</v>
      </c>
      <c r="AE1626" s="356">
        <v>3.0</v>
      </c>
      <c r="AF1626" s="356">
        <v>1.0</v>
      </c>
      <c r="AG1626" s="351"/>
      <c r="AH1626" s="351"/>
      <c r="AI1626" s="351"/>
      <c r="AJ1626" s="351"/>
      <c r="AK1626" s="351"/>
      <c r="AL1626" s="356">
        <v>2.0</v>
      </c>
      <c r="AM1626" s="351"/>
      <c r="AN1626" s="351"/>
      <c r="AO1626" s="351"/>
      <c r="AP1626" s="351"/>
      <c r="AQ1626" s="356">
        <v>1.0</v>
      </c>
      <c r="AR1626" s="351"/>
      <c r="AS1626" s="351"/>
      <c r="AT1626" s="351"/>
      <c r="AU1626" s="351"/>
      <c r="AV1626" s="351"/>
      <c r="AW1626" s="351"/>
      <c r="AX1626" s="351"/>
      <c r="AY1626" s="351"/>
      <c r="AZ1626" s="356">
        <v>6.0</v>
      </c>
      <c r="BA1626" s="356">
        <v>3.0</v>
      </c>
      <c r="BB1626" s="351"/>
      <c r="BC1626" s="351"/>
      <c r="BD1626" s="351"/>
      <c r="BE1626" s="351"/>
      <c r="BF1626" s="351"/>
      <c r="BG1626" s="351"/>
      <c r="BH1626" s="351"/>
      <c r="BI1626" s="351"/>
      <c r="BJ1626" s="351"/>
      <c r="BK1626" s="351"/>
      <c r="BL1626" s="351"/>
      <c r="BM1626" s="351"/>
      <c r="BN1626" s="351"/>
      <c r="BO1626" s="351"/>
      <c r="BP1626" s="351"/>
      <c r="BQ1626" s="351"/>
      <c r="BR1626" s="351"/>
      <c r="BS1626" s="351"/>
      <c r="BT1626" s="351"/>
      <c r="BU1626" s="351"/>
      <c r="BV1626" s="351"/>
      <c r="BW1626" s="351"/>
      <c r="BX1626" s="351"/>
      <c r="BY1626" s="351"/>
      <c r="BZ1626" s="351"/>
      <c r="CA1626" s="351"/>
      <c r="CB1626" s="351"/>
      <c r="CC1626" s="351"/>
      <c r="CD1626" s="351"/>
      <c r="CE1626" s="351"/>
      <c r="CF1626" s="351"/>
      <c r="CG1626" s="351"/>
      <c r="CH1626" s="351"/>
      <c r="CI1626" s="351"/>
      <c r="CJ1626" s="351"/>
      <c r="CK1626" s="351"/>
      <c r="CL1626" s="351"/>
      <c r="CM1626" s="351"/>
      <c r="CN1626" s="351"/>
      <c r="CO1626" s="351"/>
      <c r="CP1626" s="351"/>
      <c r="CQ1626" s="351"/>
      <c r="CR1626" s="351"/>
      <c r="CS1626" s="351"/>
      <c r="CT1626" s="351"/>
      <c r="CU1626" s="351"/>
      <c r="CV1626" s="351"/>
      <c r="CW1626" s="351"/>
      <c r="CX1626" s="351"/>
      <c r="CY1626" s="351"/>
      <c r="CZ1626" s="351"/>
      <c r="DA1626" s="351"/>
      <c r="DB1626" s="351"/>
      <c r="DC1626" s="351"/>
      <c r="DD1626" s="351"/>
      <c r="DE1626" s="351"/>
      <c r="DF1626" s="351"/>
      <c r="DG1626" s="351"/>
      <c r="DH1626" s="351"/>
      <c r="DI1626" s="351"/>
      <c r="DJ1626" s="351"/>
      <c r="DK1626" s="351"/>
      <c r="DL1626" s="351"/>
      <c r="DM1626" s="351"/>
      <c r="DN1626" s="351"/>
      <c r="DO1626" s="351"/>
      <c r="DP1626" s="351"/>
      <c r="DQ1626" s="351"/>
      <c r="DR1626" s="351"/>
      <c r="DS1626" s="351"/>
      <c r="DT1626" s="351"/>
      <c r="DU1626" s="351"/>
      <c r="DV1626" s="351"/>
      <c r="DW1626" s="351"/>
      <c r="DX1626" s="351"/>
      <c r="DY1626" s="351"/>
      <c r="DZ1626" s="351"/>
      <c r="EA1626" s="351"/>
      <c r="EB1626" s="351"/>
      <c r="EC1626" s="351"/>
      <c r="ED1626" s="351"/>
      <c r="EE1626" s="351"/>
      <c r="EF1626" s="351"/>
      <c r="EG1626" s="351"/>
      <c r="EH1626" s="351"/>
      <c r="EI1626" s="351"/>
      <c r="EJ1626" s="351"/>
      <c r="EK1626" s="351"/>
      <c r="EL1626" s="351"/>
      <c r="EM1626" s="351"/>
      <c r="EN1626" s="351"/>
      <c r="EO1626" s="351"/>
      <c r="EP1626" s="351"/>
      <c r="EQ1626" s="351"/>
      <c r="ER1626" s="351"/>
      <c r="ES1626" s="351"/>
      <c r="ET1626" s="351"/>
      <c r="EU1626" s="76"/>
      <c r="EV1626" s="76"/>
      <c r="EW1626" s="76"/>
      <c r="EX1626" s="76"/>
      <c r="EY1626" s="76"/>
      <c r="EZ1626" s="76"/>
      <c r="FA1626" s="346" t="s">
        <v>6120</v>
      </c>
      <c r="FB1626" s="346"/>
      <c r="FC1626" s="346"/>
      <c r="FD1626" s="346"/>
    </row>
    <row r="1627">
      <c r="A1627" s="346" t="s">
        <v>6121</v>
      </c>
      <c r="B1627" s="346" t="s">
        <v>2811</v>
      </c>
      <c r="C1627" s="795" t="s">
        <v>8</v>
      </c>
      <c r="D1627" s="346" t="s">
        <v>18</v>
      </c>
      <c r="E1627" s="351"/>
      <c r="F1627" s="351"/>
      <c r="G1627" s="346" t="s">
        <v>6085</v>
      </c>
      <c r="H1627" s="346" t="s">
        <v>6086</v>
      </c>
      <c r="I1627" s="346" t="s">
        <v>23</v>
      </c>
      <c r="J1627" s="346" t="s">
        <v>31</v>
      </c>
      <c r="K1627" s="346" t="s">
        <v>1838</v>
      </c>
      <c r="L1627" s="346" t="s">
        <v>2055</v>
      </c>
      <c r="M1627" s="346" t="s">
        <v>88</v>
      </c>
      <c r="N1627" s="798">
        <v>42492.0</v>
      </c>
      <c r="O1627" s="798">
        <v>42492.0</v>
      </c>
      <c r="P1627" s="351"/>
      <c r="Q1627" s="352"/>
      <c r="R1627" s="352"/>
      <c r="S1627" s="351"/>
      <c r="T1627" s="558">
        <f t="shared" si="2888"/>
        <v>1031</v>
      </c>
      <c r="U1627" s="353">
        <f t="shared" si="2973"/>
        <v>9</v>
      </c>
      <c r="V1627" s="353">
        <f t="shared" ref="V1627:W1627" si="3015">IF(ISBLANK($A1627),"",sum(AF1627,AL1627,AR1627,AX1627,BD1627,BJ1627,BP1627,BV1627,CB1627,CH1627,CN1627,CT1627,CZ1627,DF1627,DL1627,DR1627,DX1627,ED1627,EJ1627,EP1627,EV1627))</f>
        <v>0</v>
      </c>
      <c r="W1627" s="353">
        <f t="shared" si="3015"/>
        <v>0</v>
      </c>
      <c r="X1627" s="353">
        <f t="shared" si="2890"/>
        <v>9</v>
      </c>
      <c r="Y1627" s="353">
        <f t="shared" ref="Y1627:AA1627" si="3016">IF(ISBLANK($A1627),"",sum(AH1627,AN1627,AT1627,AZ1627,BF1627,BL1627,BR1627,BX1627,CD1627,CJ1627,CP1627,CV1627,DB1627,DH1627,DN1627,DT1627,DZ1627,EF1627,EL1627,ER1627,EX1627))</f>
        <v>0</v>
      </c>
      <c r="Z1627" s="353">
        <f t="shared" si="3016"/>
        <v>0</v>
      </c>
      <c r="AA1627" s="353">
        <f t="shared" si="3016"/>
        <v>0</v>
      </c>
      <c r="AB1627" s="353">
        <f t="shared" si="2892"/>
        <v>0</v>
      </c>
      <c r="AC1627" s="797">
        <f t="shared" si="2893"/>
        <v>0</v>
      </c>
      <c r="AD1627" s="355" t="str">
        <f t="shared" si="2984"/>
        <v>20+</v>
      </c>
      <c r="AE1627" s="356">
        <v>1.0</v>
      </c>
      <c r="AF1627" s="351"/>
      <c r="AG1627" s="351"/>
      <c r="AH1627" s="351"/>
      <c r="AI1627" s="351"/>
      <c r="AJ1627" s="351"/>
      <c r="AK1627" s="356">
        <v>3.0</v>
      </c>
      <c r="AL1627" s="351"/>
      <c r="AM1627" s="351"/>
      <c r="AN1627" s="351"/>
      <c r="AO1627" s="351"/>
      <c r="AP1627" s="351"/>
      <c r="AQ1627" s="356">
        <v>3.0</v>
      </c>
      <c r="AR1627" s="351"/>
      <c r="AS1627" s="351"/>
      <c r="AT1627" s="351"/>
      <c r="AU1627" s="351"/>
      <c r="AV1627" s="351"/>
      <c r="AW1627" s="351"/>
      <c r="AX1627" s="351"/>
      <c r="AY1627" s="351"/>
      <c r="AZ1627" s="351"/>
      <c r="BA1627" s="351"/>
      <c r="BB1627" s="351"/>
      <c r="BC1627" s="351"/>
      <c r="BD1627" s="351"/>
      <c r="BE1627" s="351"/>
      <c r="BF1627" s="351"/>
      <c r="BG1627" s="351"/>
      <c r="BH1627" s="351"/>
      <c r="BI1627" s="356">
        <v>1.0</v>
      </c>
      <c r="BJ1627" s="351"/>
      <c r="BK1627" s="351"/>
      <c r="BL1627" s="351"/>
      <c r="BM1627" s="351"/>
      <c r="BN1627" s="351"/>
      <c r="BO1627" s="356">
        <v>1.0</v>
      </c>
      <c r="BP1627" s="351"/>
      <c r="BQ1627" s="351"/>
      <c r="BR1627" s="351"/>
      <c r="BS1627" s="351"/>
      <c r="BT1627" s="351"/>
      <c r="BU1627" s="351"/>
      <c r="BV1627" s="351"/>
      <c r="BW1627" s="351"/>
      <c r="BX1627" s="351"/>
      <c r="BY1627" s="351"/>
      <c r="BZ1627" s="351"/>
      <c r="CA1627" s="351"/>
      <c r="CB1627" s="351"/>
      <c r="CC1627" s="351"/>
      <c r="CD1627" s="351"/>
      <c r="CE1627" s="351"/>
      <c r="CF1627" s="351"/>
      <c r="CG1627" s="351"/>
      <c r="CH1627" s="351"/>
      <c r="CI1627" s="351"/>
      <c r="CJ1627" s="351"/>
      <c r="CK1627" s="351"/>
      <c r="CL1627" s="351"/>
      <c r="CM1627" s="351"/>
      <c r="CN1627" s="351"/>
      <c r="CO1627" s="351"/>
      <c r="CP1627" s="351"/>
      <c r="CQ1627" s="351"/>
      <c r="CR1627" s="351"/>
      <c r="CS1627" s="351"/>
      <c r="CT1627" s="351"/>
      <c r="CU1627" s="351"/>
      <c r="CV1627" s="351"/>
      <c r="CW1627" s="351"/>
      <c r="CX1627" s="351"/>
      <c r="CY1627" s="351"/>
      <c r="CZ1627" s="351"/>
      <c r="DA1627" s="351"/>
      <c r="DB1627" s="351"/>
      <c r="DC1627" s="351"/>
      <c r="DD1627" s="351"/>
      <c r="DE1627" s="351"/>
      <c r="DF1627" s="351"/>
      <c r="DG1627" s="351"/>
      <c r="DH1627" s="351"/>
      <c r="DI1627" s="351"/>
      <c r="DJ1627" s="351"/>
      <c r="DK1627" s="351"/>
      <c r="DL1627" s="351"/>
      <c r="DM1627" s="351"/>
      <c r="DN1627" s="351"/>
      <c r="DO1627" s="351"/>
      <c r="DP1627" s="351"/>
      <c r="DQ1627" s="351"/>
      <c r="DR1627" s="351"/>
      <c r="DS1627" s="351"/>
      <c r="DT1627" s="351"/>
      <c r="DU1627" s="351"/>
      <c r="DV1627" s="351"/>
      <c r="DW1627" s="351"/>
      <c r="DX1627" s="351"/>
      <c r="DY1627" s="351"/>
      <c r="DZ1627" s="351"/>
      <c r="EA1627" s="351"/>
      <c r="EB1627" s="351"/>
      <c r="EC1627" s="351"/>
      <c r="ED1627" s="351"/>
      <c r="EE1627" s="351"/>
      <c r="EF1627" s="351"/>
      <c r="EG1627" s="351"/>
      <c r="EH1627" s="351"/>
      <c r="EI1627" s="351"/>
      <c r="EJ1627" s="351"/>
      <c r="EK1627" s="351"/>
      <c r="EL1627" s="351"/>
      <c r="EM1627" s="351"/>
      <c r="EN1627" s="351"/>
      <c r="EO1627" s="351"/>
      <c r="EP1627" s="351"/>
      <c r="EQ1627" s="351"/>
      <c r="ER1627" s="351"/>
      <c r="ES1627" s="351"/>
      <c r="ET1627" s="351"/>
      <c r="EU1627" s="76"/>
      <c r="EV1627" s="76"/>
      <c r="EW1627" s="76"/>
      <c r="EX1627" s="76"/>
      <c r="EY1627" s="76"/>
      <c r="EZ1627" s="76"/>
      <c r="FA1627" s="346" t="s">
        <v>6122</v>
      </c>
      <c r="FB1627" s="346"/>
      <c r="FC1627" s="346"/>
      <c r="FD1627" s="346"/>
    </row>
    <row r="1628">
      <c r="A1628" s="809" t="s">
        <v>6123</v>
      </c>
      <c r="B1628" s="809" t="s">
        <v>6124</v>
      </c>
      <c r="C1628" s="810" t="s">
        <v>8</v>
      </c>
      <c r="D1628" s="809" t="s">
        <v>18</v>
      </c>
      <c r="E1628" s="811"/>
      <c r="F1628" s="811"/>
      <c r="G1628" s="809" t="s">
        <v>3004</v>
      </c>
      <c r="H1628" s="809" t="s">
        <v>1271</v>
      </c>
      <c r="I1628" s="809" t="s">
        <v>23</v>
      </c>
      <c r="J1628" s="809" t="s">
        <v>31</v>
      </c>
      <c r="K1628" s="809" t="s">
        <v>1838</v>
      </c>
      <c r="L1628" s="809" t="s">
        <v>1972</v>
      </c>
      <c r="M1628" s="809" t="s">
        <v>50</v>
      </c>
      <c r="N1628" s="812">
        <v>42583.0</v>
      </c>
      <c r="O1628" s="818"/>
      <c r="P1628" s="811"/>
      <c r="Q1628" s="813"/>
      <c r="R1628" s="813"/>
      <c r="S1628" s="811"/>
      <c r="T1628" s="558">
        <f t="shared" si="2888"/>
        <v>940</v>
      </c>
      <c r="U1628" s="814">
        <f t="shared" si="2973"/>
        <v>3</v>
      </c>
      <c r="V1628" s="814">
        <f t="shared" ref="V1628:W1628" si="3017">IF(ISBLANK($A1628),"",sum(AF1628,AL1628,AR1628,AX1628,BD1628,BJ1628,BP1628,BV1628,CB1628,CH1628,CN1628,CT1628,CZ1628,DF1628,DL1628,DR1628,DX1628,ED1628,EJ1628,EP1628,EV1628))</f>
        <v>0</v>
      </c>
      <c r="W1628" s="814">
        <f t="shared" si="3017"/>
        <v>0</v>
      </c>
      <c r="X1628" s="814">
        <f t="shared" si="2890"/>
        <v>3</v>
      </c>
      <c r="Y1628" s="814">
        <f t="shared" ref="Y1628:AA1628" si="3018">IF(ISBLANK($A1628),"",sum(AH1628,AN1628,AT1628,AZ1628,BF1628,BL1628,BR1628,BX1628,CD1628,CJ1628,CP1628,CV1628,DB1628,DH1628,DN1628,DT1628,DZ1628,EF1628,EL1628,ER1628,EX1628))</f>
        <v>2</v>
      </c>
      <c r="Z1628" s="814">
        <f t="shared" si="3018"/>
        <v>1</v>
      </c>
      <c r="AA1628" s="814">
        <f t="shared" si="3018"/>
        <v>0</v>
      </c>
      <c r="AB1628" s="814">
        <f t="shared" si="2892"/>
        <v>3</v>
      </c>
      <c r="AC1628" s="815">
        <f t="shared" si="2893"/>
        <v>0.6666666667</v>
      </c>
      <c r="AD1628" s="816" t="str">
        <f t="shared" si="2984"/>
        <v>20+</v>
      </c>
      <c r="AE1628" s="817">
        <v>1.0</v>
      </c>
      <c r="AF1628" s="811"/>
      <c r="AG1628" s="811"/>
      <c r="AH1628" s="811"/>
      <c r="AI1628" s="811"/>
      <c r="AJ1628" s="811"/>
      <c r="AK1628" s="811"/>
      <c r="AL1628" s="811"/>
      <c r="AM1628" s="811"/>
      <c r="AN1628" s="811"/>
      <c r="AO1628" s="811"/>
      <c r="AP1628" s="811"/>
      <c r="AQ1628" s="811"/>
      <c r="AR1628" s="811"/>
      <c r="AS1628" s="811"/>
      <c r="AT1628" s="811"/>
      <c r="AU1628" s="811"/>
      <c r="AV1628" s="811"/>
      <c r="AW1628" s="811"/>
      <c r="AX1628" s="811"/>
      <c r="AY1628" s="811"/>
      <c r="AZ1628" s="811"/>
      <c r="BA1628" s="811"/>
      <c r="BB1628" s="811"/>
      <c r="BC1628" s="817">
        <v>1.0</v>
      </c>
      <c r="BD1628" s="811"/>
      <c r="BE1628" s="811"/>
      <c r="BF1628" s="811"/>
      <c r="BG1628" s="811"/>
      <c r="BH1628" s="811"/>
      <c r="BI1628" s="817">
        <v>1.0</v>
      </c>
      <c r="BJ1628" s="811"/>
      <c r="BK1628" s="811"/>
      <c r="BL1628" s="817">
        <v>2.0</v>
      </c>
      <c r="BM1628" s="817">
        <v>1.0</v>
      </c>
      <c r="BN1628" s="811"/>
      <c r="BO1628" s="811"/>
      <c r="BP1628" s="811"/>
      <c r="BQ1628" s="811"/>
      <c r="BR1628" s="811"/>
      <c r="BS1628" s="811"/>
      <c r="BT1628" s="811"/>
      <c r="BU1628" s="811"/>
      <c r="BV1628" s="811"/>
      <c r="BW1628" s="811"/>
      <c r="BX1628" s="811"/>
      <c r="BY1628" s="811"/>
      <c r="BZ1628" s="811"/>
      <c r="CA1628" s="811"/>
      <c r="CB1628" s="811"/>
      <c r="CC1628" s="811"/>
      <c r="CD1628" s="811"/>
      <c r="CE1628" s="811"/>
      <c r="CF1628" s="811"/>
      <c r="CG1628" s="811"/>
      <c r="CH1628" s="811"/>
      <c r="CI1628" s="811"/>
      <c r="CJ1628" s="811"/>
      <c r="CK1628" s="811"/>
      <c r="CL1628" s="811"/>
      <c r="CM1628" s="811"/>
      <c r="CN1628" s="811"/>
      <c r="CO1628" s="811"/>
      <c r="CP1628" s="811"/>
      <c r="CQ1628" s="811"/>
      <c r="CR1628" s="811"/>
      <c r="CS1628" s="811"/>
      <c r="CT1628" s="811"/>
      <c r="CU1628" s="811"/>
      <c r="CV1628" s="811"/>
      <c r="CW1628" s="811"/>
      <c r="CX1628" s="811"/>
      <c r="CY1628" s="811"/>
      <c r="CZ1628" s="811"/>
      <c r="DA1628" s="811"/>
      <c r="DB1628" s="811"/>
      <c r="DC1628" s="811"/>
      <c r="DD1628" s="811"/>
      <c r="DE1628" s="811"/>
      <c r="DF1628" s="811"/>
      <c r="DG1628" s="811"/>
      <c r="DH1628" s="811"/>
      <c r="DI1628" s="811"/>
      <c r="DJ1628" s="811"/>
      <c r="DK1628" s="811"/>
      <c r="DL1628" s="811"/>
      <c r="DM1628" s="811"/>
      <c r="DN1628" s="811"/>
      <c r="DO1628" s="811"/>
      <c r="DP1628" s="811"/>
      <c r="DQ1628" s="811"/>
      <c r="DR1628" s="811"/>
      <c r="DS1628" s="811"/>
      <c r="DT1628" s="811"/>
      <c r="DU1628" s="811"/>
      <c r="DV1628" s="811"/>
      <c r="DW1628" s="811"/>
      <c r="DX1628" s="811"/>
      <c r="DY1628" s="811"/>
      <c r="DZ1628" s="811"/>
      <c r="EA1628" s="811"/>
      <c r="EB1628" s="811"/>
      <c r="EC1628" s="811"/>
      <c r="ED1628" s="811"/>
      <c r="EE1628" s="811"/>
      <c r="EF1628" s="811"/>
      <c r="EG1628" s="811"/>
      <c r="EH1628" s="811"/>
      <c r="EI1628" s="811"/>
      <c r="EJ1628" s="811"/>
      <c r="EK1628" s="811"/>
      <c r="EL1628" s="811"/>
      <c r="EM1628" s="811"/>
      <c r="EN1628" s="811"/>
      <c r="EO1628" s="811"/>
      <c r="EP1628" s="811"/>
      <c r="EQ1628" s="811"/>
      <c r="ER1628" s="811"/>
      <c r="ES1628" s="811"/>
      <c r="ET1628" s="811"/>
      <c r="EU1628" s="76"/>
      <c r="EV1628" s="76"/>
      <c r="EW1628" s="76"/>
      <c r="EX1628" s="76"/>
      <c r="EY1628" s="76"/>
      <c r="EZ1628" s="76"/>
      <c r="FA1628" s="809" t="s">
        <v>6125</v>
      </c>
      <c r="FB1628" s="809"/>
      <c r="FC1628" s="809"/>
      <c r="FD1628" s="809"/>
    </row>
    <row r="1629">
      <c r="A1629" s="346" t="s">
        <v>6126</v>
      </c>
      <c r="B1629" s="346" t="s">
        <v>6127</v>
      </c>
      <c r="C1629" s="795" t="s">
        <v>8</v>
      </c>
      <c r="D1629" s="346" t="s">
        <v>18</v>
      </c>
      <c r="E1629" s="351"/>
      <c r="F1629" s="351"/>
      <c r="G1629" s="346" t="s">
        <v>6128</v>
      </c>
      <c r="H1629" s="346" t="s">
        <v>1088</v>
      </c>
      <c r="I1629" s="346" t="s">
        <v>23</v>
      </c>
      <c r="J1629" s="346" t="s">
        <v>31</v>
      </c>
      <c r="K1629" s="346" t="s">
        <v>1838</v>
      </c>
      <c r="L1629" s="346" t="s">
        <v>2035</v>
      </c>
      <c r="M1629" s="346" t="s">
        <v>110</v>
      </c>
      <c r="N1629" s="796">
        <v>42538.0</v>
      </c>
      <c r="O1629" s="796"/>
      <c r="P1629" s="351"/>
      <c r="Q1629" s="352"/>
      <c r="R1629" s="352"/>
      <c r="S1629" s="351"/>
      <c r="T1629" s="558">
        <f t="shared" si="2888"/>
        <v>985</v>
      </c>
      <c r="U1629" s="353">
        <f t="shared" si="2973"/>
        <v>5</v>
      </c>
      <c r="V1629" s="353">
        <f t="shared" ref="V1629:W1629" si="3019">IF(ISBLANK($A1629),"",sum(AF1629,AL1629,AR1629,AX1629,BD1629,BJ1629,BP1629,BV1629,CB1629,CH1629,CN1629,CT1629,CZ1629,DF1629,DL1629,DR1629,DX1629,ED1629,EJ1629,EP1629,EV1629))</f>
        <v>0</v>
      </c>
      <c r="W1629" s="353">
        <f t="shared" si="3019"/>
        <v>0</v>
      </c>
      <c r="X1629" s="353">
        <f t="shared" si="2890"/>
        <v>5</v>
      </c>
      <c r="Y1629" s="353">
        <f t="shared" ref="Y1629:AA1629" si="3020">IF(ISBLANK($A1629),"",sum(AH1629,AN1629,AT1629,AZ1629,BF1629,BL1629,BR1629,BX1629,CD1629,CJ1629,CP1629,CV1629,DB1629,DH1629,DN1629,DT1629,DZ1629,EF1629,EL1629,ER1629,EX1629))</f>
        <v>0</v>
      </c>
      <c r="Z1629" s="353">
        <f t="shared" si="3020"/>
        <v>0</v>
      </c>
      <c r="AA1629" s="353">
        <f t="shared" si="3020"/>
        <v>0</v>
      </c>
      <c r="AB1629" s="353">
        <f t="shared" si="2892"/>
        <v>0</v>
      </c>
      <c r="AC1629" s="797">
        <f t="shared" si="2893"/>
        <v>0</v>
      </c>
      <c r="AD1629" s="355" t="str">
        <f t="shared" si="2984"/>
        <v>20+</v>
      </c>
      <c r="AE1629" s="356">
        <v>3.0</v>
      </c>
      <c r="AF1629" s="351"/>
      <c r="AG1629" s="351"/>
      <c r="AH1629" s="351"/>
      <c r="AI1629" s="351"/>
      <c r="AJ1629" s="351"/>
      <c r="AK1629" s="356">
        <v>1.0</v>
      </c>
      <c r="AL1629" s="351"/>
      <c r="AM1629" s="351"/>
      <c r="AN1629" s="351"/>
      <c r="AO1629" s="351"/>
      <c r="AP1629" s="351"/>
      <c r="AQ1629" s="356">
        <v>1.0</v>
      </c>
      <c r="AR1629" s="351"/>
      <c r="AS1629" s="351"/>
      <c r="AT1629" s="351"/>
      <c r="AU1629" s="351"/>
      <c r="AV1629" s="351"/>
      <c r="AW1629" s="351"/>
      <c r="AX1629" s="351"/>
      <c r="AY1629" s="351"/>
      <c r="AZ1629" s="351"/>
      <c r="BA1629" s="351"/>
      <c r="BB1629" s="351"/>
      <c r="BC1629" s="351"/>
      <c r="BD1629" s="351"/>
      <c r="BE1629" s="351"/>
      <c r="BF1629" s="351"/>
      <c r="BG1629" s="351"/>
      <c r="BH1629" s="351"/>
      <c r="BI1629" s="351"/>
      <c r="BJ1629" s="351"/>
      <c r="BK1629" s="351"/>
      <c r="BL1629" s="351"/>
      <c r="BM1629" s="351"/>
      <c r="BN1629" s="351"/>
      <c r="BO1629" s="351"/>
      <c r="BP1629" s="351"/>
      <c r="BQ1629" s="351"/>
      <c r="BR1629" s="351"/>
      <c r="BS1629" s="351"/>
      <c r="BT1629" s="351"/>
      <c r="BU1629" s="351"/>
      <c r="BV1629" s="351"/>
      <c r="BW1629" s="351"/>
      <c r="BX1629" s="351"/>
      <c r="BY1629" s="351"/>
      <c r="BZ1629" s="351"/>
      <c r="CA1629" s="351"/>
      <c r="CB1629" s="351"/>
      <c r="CC1629" s="351"/>
      <c r="CD1629" s="351"/>
      <c r="CE1629" s="351"/>
      <c r="CF1629" s="351"/>
      <c r="CG1629" s="351"/>
      <c r="CH1629" s="351"/>
      <c r="CI1629" s="351"/>
      <c r="CJ1629" s="351"/>
      <c r="CK1629" s="351"/>
      <c r="CL1629" s="351"/>
      <c r="CM1629" s="351"/>
      <c r="CN1629" s="351"/>
      <c r="CO1629" s="351"/>
      <c r="CP1629" s="351"/>
      <c r="CQ1629" s="351"/>
      <c r="CR1629" s="351"/>
      <c r="CS1629" s="351"/>
      <c r="CT1629" s="351"/>
      <c r="CU1629" s="351"/>
      <c r="CV1629" s="351"/>
      <c r="CW1629" s="351"/>
      <c r="CX1629" s="351"/>
      <c r="CY1629" s="351"/>
      <c r="CZ1629" s="351"/>
      <c r="DA1629" s="351"/>
      <c r="DB1629" s="351"/>
      <c r="DC1629" s="351"/>
      <c r="DD1629" s="351"/>
      <c r="DE1629" s="351"/>
      <c r="DF1629" s="351"/>
      <c r="DG1629" s="351"/>
      <c r="DH1629" s="351"/>
      <c r="DI1629" s="351"/>
      <c r="DJ1629" s="351"/>
      <c r="DK1629" s="351"/>
      <c r="DL1629" s="351"/>
      <c r="DM1629" s="351"/>
      <c r="DN1629" s="351"/>
      <c r="DO1629" s="351"/>
      <c r="DP1629" s="351"/>
      <c r="DQ1629" s="351"/>
      <c r="DR1629" s="351"/>
      <c r="DS1629" s="351"/>
      <c r="DT1629" s="351"/>
      <c r="DU1629" s="351"/>
      <c r="DV1629" s="351"/>
      <c r="DW1629" s="351"/>
      <c r="DX1629" s="351"/>
      <c r="DY1629" s="351"/>
      <c r="DZ1629" s="351"/>
      <c r="EA1629" s="351"/>
      <c r="EB1629" s="351"/>
      <c r="EC1629" s="351"/>
      <c r="ED1629" s="351"/>
      <c r="EE1629" s="351"/>
      <c r="EF1629" s="351"/>
      <c r="EG1629" s="351"/>
      <c r="EH1629" s="351"/>
      <c r="EI1629" s="351"/>
      <c r="EJ1629" s="351"/>
      <c r="EK1629" s="351"/>
      <c r="EL1629" s="351"/>
      <c r="EM1629" s="351"/>
      <c r="EN1629" s="351"/>
      <c r="EO1629" s="351"/>
      <c r="EP1629" s="351"/>
      <c r="EQ1629" s="351"/>
      <c r="ER1629" s="351"/>
      <c r="ES1629" s="351"/>
      <c r="ET1629" s="351"/>
      <c r="EU1629" s="76"/>
      <c r="EV1629" s="76"/>
      <c r="EW1629" s="76"/>
      <c r="EX1629" s="76"/>
      <c r="EY1629" s="76"/>
      <c r="EZ1629" s="76"/>
      <c r="FA1629" s="346" t="s">
        <v>6129</v>
      </c>
      <c r="FB1629" s="346"/>
      <c r="FC1629" s="346"/>
      <c r="FD1629" s="346"/>
    </row>
    <row r="1630">
      <c r="A1630" s="346" t="s">
        <v>6130</v>
      </c>
      <c r="B1630" s="346" t="s">
        <v>6131</v>
      </c>
      <c r="C1630" s="795" t="s">
        <v>8</v>
      </c>
      <c r="D1630" s="346" t="s">
        <v>18</v>
      </c>
      <c r="E1630" s="351"/>
      <c r="F1630" s="351"/>
      <c r="G1630" s="346" t="s">
        <v>6132</v>
      </c>
      <c r="H1630" s="346" t="s">
        <v>1088</v>
      </c>
      <c r="I1630" s="346" t="s">
        <v>23</v>
      </c>
      <c r="J1630" s="346" t="s">
        <v>31</v>
      </c>
      <c r="K1630" s="346" t="s">
        <v>1838</v>
      </c>
      <c r="L1630" s="346" t="s">
        <v>2035</v>
      </c>
      <c r="M1630" s="346" t="s">
        <v>110</v>
      </c>
      <c r="N1630" s="796">
        <v>42536.0</v>
      </c>
      <c r="O1630" s="796">
        <v>42536.0</v>
      </c>
      <c r="P1630" s="351"/>
      <c r="Q1630" s="352"/>
      <c r="R1630" s="352"/>
      <c r="S1630" s="351"/>
      <c r="T1630" s="558">
        <f t="shared" si="2888"/>
        <v>987</v>
      </c>
      <c r="U1630" s="353">
        <f t="shared" si="2973"/>
        <v>3</v>
      </c>
      <c r="V1630" s="353">
        <f t="shared" ref="V1630:W1630" si="3021">IF(ISBLANK($A1630),"",sum(AF1630,AL1630,AR1630,AX1630,BD1630,BJ1630,BP1630,BV1630,CB1630,CH1630,CN1630,CT1630,CZ1630,DF1630,DL1630,DR1630,DX1630,ED1630,EJ1630,EP1630,EV1630))</f>
        <v>0</v>
      </c>
      <c r="W1630" s="353">
        <f t="shared" si="3021"/>
        <v>0</v>
      </c>
      <c r="X1630" s="353">
        <f t="shared" si="2890"/>
        <v>3</v>
      </c>
      <c r="Y1630" s="353">
        <f t="shared" ref="Y1630:AA1630" si="3022">IF(ISBLANK($A1630),"",sum(AH1630,AN1630,AT1630,AZ1630,BF1630,BL1630,BR1630,BX1630,CD1630,CJ1630,CP1630,CV1630,DB1630,DH1630,DN1630,DT1630,DZ1630,EF1630,EL1630,ER1630,EX1630))</f>
        <v>0</v>
      </c>
      <c r="Z1630" s="353">
        <f t="shared" si="3022"/>
        <v>0</v>
      </c>
      <c r="AA1630" s="353">
        <f t="shared" si="3022"/>
        <v>0</v>
      </c>
      <c r="AB1630" s="353">
        <f t="shared" si="2892"/>
        <v>0</v>
      </c>
      <c r="AC1630" s="797">
        <f t="shared" si="2893"/>
        <v>0</v>
      </c>
      <c r="AD1630" s="355" t="str">
        <f t="shared" si="2984"/>
        <v>20+</v>
      </c>
      <c r="AE1630" s="351"/>
      <c r="AF1630" s="351"/>
      <c r="AG1630" s="351"/>
      <c r="AH1630" s="351"/>
      <c r="AI1630" s="351"/>
      <c r="AJ1630" s="351"/>
      <c r="AK1630" s="351"/>
      <c r="AL1630" s="351"/>
      <c r="AM1630" s="351"/>
      <c r="AN1630" s="351"/>
      <c r="AO1630" s="351"/>
      <c r="AP1630" s="351"/>
      <c r="AQ1630" s="356">
        <v>3.0</v>
      </c>
      <c r="AR1630" s="351"/>
      <c r="AS1630" s="351"/>
      <c r="AT1630" s="351"/>
      <c r="AU1630" s="351"/>
      <c r="AV1630" s="351"/>
      <c r="AW1630" s="351"/>
      <c r="AX1630" s="351"/>
      <c r="AY1630" s="351"/>
      <c r="AZ1630" s="351"/>
      <c r="BA1630" s="351"/>
      <c r="BB1630" s="351"/>
      <c r="BC1630" s="351"/>
      <c r="BD1630" s="351"/>
      <c r="BE1630" s="351"/>
      <c r="BF1630" s="351"/>
      <c r="BG1630" s="351"/>
      <c r="BH1630" s="351"/>
      <c r="BI1630" s="351"/>
      <c r="BJ1630" s="351"/>
      <c r="BK1630" s="351"/>
      <c r="BL1630" s="351"/>
      <c r="BM1630" s="351"/>
      <c r="BN1630" s="351"/>
      <c r="BO1630" s="351"/>
      <c r="BP1630" s="351"/>
      <c r="BQ1630" s="351"/>
      <c r="BR1630" s="351"/>
      <c r="BS1630" s="351"/>
      <c r="BT1630" s="351"/>
      <c r="BU1630" s="351"/>
      <c r="BV1630" s="351"/>
      <c r="BW1630" s="351"/>
      <c r="BX1630" s="351"/>
      <c r="BY1630" s="351"/>
      <c r="BZ1630" s="351"/>
      <c r="CA1630" s="351"/>
      <c r="CB1630" s="351"/>
      <c r="CC1630" s="351"/>
      <c r="CD1630" s="351"/>
      <c r="CE1630" s="351"/>
      <c r="CF1630" s="351"/>
      <c r="CG1630" s="351"/>
      <c r="CH1630" s="351"/>
      <c r="CI1630" s="351"/>
      <c r="CJ1630" s="351"/>
      <c r="CK1630" s="351"/>
      <c r="CL1630" s="351"/>
      <c r="CM1630" s="351"/>
      <c r="CN1630" s="351"/>
      <c r="CO1630" s="351"/>
      <c r="CP1630" s="351"/>
      <c r="CQ1630" s="351"/>
      <c r="CR1630" s="351"/>
      <c r="CS1630" s="351"/>
      <c r="CT1630" s="351"/>
      <c r="CU1630" s="351"/>
      <c r="CV1630" s="351"/>
      <c r="CW1630" s="351"/>
      <c r="CX1630" s="351"/>
      <c r="CY1630" s="351"/>
      <c r="CZ1630" s="351"/>
      <c r="DA1630" s="351"/>
      <c r="DB1630" s="351"/>
      <c r="DC1630" s="351"/>
      <c r="DD1630" s="351"/>
      <c r="DE1630" s="351"/>
      <c r="DF1630" s="351"/>
      <c r="DG1630" s="351"/>
      <c r="DH1630" s="351"/>
      <c r="DI1630" s="351"/>
      <c r="DJ1630" s="351"/>
      <c r="DK1630" s="351"/>
      <c r="DL1630" s="351"/>
      <c r="DM1630" s="351"/>
      <c r="DN1630" s="351"/>
      <c r="DO1630" s="351"/>
      <c r="DP1630" s="351"/>
      <c r="DQ1630" s="351"/>
      <c r="DR1630" s="351"/>
      <c r="DS1630" s="351"/>
      <c r="DT1630" s="351"/>
      <c r="DU1630" s="351"/>
      <c r="DV1630" s="351"/>
      <c r="DW1630" s="351"/>
      <c r="DX1630" s="351"/>
      <c r="DY1630" s="351"/>
      <c r="DZ1630" s="351"/>
      <c r="EA1630" s="351"/>
      <c r="EB1630" s="351"/>
      <c r="EC1630" s="351"/>
      <c r="ED1630" s="351"/>
      <c r="EE1630" s="351"/>
      <c r="EF1630" s="351"/>
      <c r="EG1630" s="351"/>
      <c r="EH1630" s="351"/>
      <c r="EI1630" s="351"/>
      <c r="EJ1630" s="351"/>
      <c r="EK1630" s="351"/>
      <c r="EL1630" s="351"/>
      <c r="EM1630" s="351"/>
      <c r="EN1630" s="351"/>
      <c r="EO1630" s="351"/>
      <c r="EP1630" s="351"/>
      <c r="EQ1630" s="351"/>
      <c r="ER1630" s="351"/>
      <c r="ES1630" s="351"/>
      <c r="ET1630" s="351"/>
      <c r="EU1630" s="76"/>
      <c r="EV1630" s="76"/>
      <c r="EW1630" s="76"/>
      <c r="EX1630" s="76"/>
      <c r="EY1630" s="76"/>
      <c r="EZ1630" s="76"/>
      <c r="FA1630" s="346" t="s">
        <v>6133</v>
      </c>
      <c r="FB1630" s="346"/>
      <c r="FC1630" s="346"/>
      <c r="FD1630" s="346"/>
    </row>
    <row r="1631">
      <c r="A1631" s="346" t="s">
        <v>6134</v>
      </c>
      <c r="B1631" s="346" t="s">
        <v>6135</v>
      </c>
      <c r="C1631" s="795" t="s">
        <v>8</v>
      </c>
      <c r="D1631" s="346" t="s">
        <v>18</v>
      </c>
      <c r="E1631" s="351"/>
      <c r="F1631" s="351"/>
      <c r="G1631" s="346" t="s">
        <v>6093</v>
      </c>
      <c r="H1631" s="346" t="s">
        <v>1088</v>
      </c>
      <c r="I1631" s="346" t="s">
        <v>23</v>
      </c>
      <c r="J1631" s="346" t="s">
        <v>31</v>
      </c>
      <c r="K1631" s="346" t="s">
        <v>1838</v>
      </c>
      <c r="L1631" s="346" t="s">
        <v>2035</v>
      </c>
      <c r="M1631" s="346" t="s">
        <v>110</v>
      </c>
      <c r="N1631" s="796">
        <v>42525.0</v>
      </c>
      <c r="O1631" s="350"/>
      <c r="P1631" s="351"/>
      <c r="Q1631" s="352"/>
      <c r="R1631" s="352"/>
      <c r="S1631" s="351"/>
      <c r="T1631" s="558">
        <f t="shared" si="2888"/>
        <v>998</v>
      </c>
      <c r="U1631" s="353">
        <f t="shared" si="2973"/>
        <v>4</v>
      </c>
      <c r="V1631" s="353">
        <f t="shared" ref="V1631:W1631" si="3023">IF(ISBLANK($A1631),"",sum(AF1631,AL1631,AR1631,AX1631,BD1631,BJ1631,BP1631,BV1631,CB1631,CH1631,CN1631,CT1631,CZ1631,DF1631,DL1631,DR1631,DX1631,ED1631,EJ1631,EP1631,EV1631))</f>
        <v>0</v>
      </c>
      <c r="W1631" s="353">
        <f t="shared" si="3023"/>
        <v>0</v>
      </c>
      <c r="X1631" s="353">
        <f t="shared" si="2890"/>
        <v>4</v>
      </c>
      <c r="Y1631" s="353">
        <f t="shared" ref="Y1631:AA1631" si="3024">IF(ISBLANK($A1631),"",sum(AH1631,AN1631,AT1631,AZ1631,BF1631,BL1631,BR1631,BX1631,CD1631,CJ1631,CP1631,CV1631,DB1631,DH1631,DN1631,DT1631,DZ1631,EF1631,EL1631,ER1631,EX1631))</f>
        <v>1</v>
      </c>
      <c r="Z1631" s="353">
        <f t="shared" si="3024"/>
        <v>0</v>
      </c>
      <c r="AA1631" s="353">
        <f t="shared" si="3024"/>
        <v>0</v>
      </c>
      <c r="AB1631" s="353">
        <f t="shared" si="2892"/>
        <v>1</v>
      </c>
      <c r="AC1631" s="797">
        <f t="shared" si="2893"/>
        <v>0.25</v>
      </c>
      <c r="AD1631" s="355" t="str">
        <f t="shared" si="2984"/>
        <v>20+</v>
      </c>
      <c r="AE1631" s="351"/>
      <c r="AF1631" s="351"/>
      <c r="AG1631" s="351"/>
      <c r="AH1631" s="351"/>
      <c r="AI1631" s="351"/>
      <c r="AJ1631" s="351"/>
      <c r="AK1631" s="356">
        <v>3.0</v>
      </c>
      <c r="AL1631" s="351"/>
      <c r="AM1631" s="351"/>
      <c r="AN1631" s="351"/>
      <c r="AO1631" s="351"/>
      <c r="AP1631" s="351"/>
      <c r="AQ1631" s="356">
        <v>1.0</v>
      </c>
      <c r="AR1631" s="351"/>
      <c r="AS1631" s="351"/>
      <c r="AT1631" s="351"/>
      <c r="AU1631" s="351"/>
      <c r="AV1631" s="351"/>
      <c r="AW1631" s="351"/>
      <c r="AX1631" s="351"/>
      <c r="AY1631" s="351"/>
      <c r="AZ1631" s="351"/>
      <c r="BA1631" s="351"/>
      <c r="BB1631" s="351"/>
      <c r="BC1631" s="351"/>
      <c r="BD1631" s="351"/>
      <c r="BE1631" s="351"/>
      <c r="BF1631" s="356">
        <v>1.0</v>
      </c>
      <c r="BG1631" s="351"/>
      <c r="BH1631" s="351"/>
      <c r="BI1631" s="351"/>
      <c r="BJ1631" s="351"/>
      <c r="BK1631" s="351"/>
      <c r="BL1631" s="351"/>
      <c r="BM1631" s="351"/>
      <c r="BN1631" s="351"/>
      <c r="BO1631" s="351"/>
      <c r="BP1631" s="351"/>
      <c r="BQ1631" s="351"/>
      <c r="BR1631" s="351"/>
      <c r="BS1631" s="351"/>
      <c r="BT1631" s="351"/>
      <c r="BU1631" s="351"/>
      <c r="BV1631" s="351"/>
      <c r="BW1631" s="351"/>
      <c r="BX1631" s="351"/>
      <c r="BY1631" s="351"/>
      <c r="BZ1631" s="351"/>
      <c r="CA1631" s="351"/>
      <c r="CB1631" s="351"/>
      <c r="CC1631" s="351"/>
      <c r="CD1631" s="351"/>
      <c r="CE1631" s="351"/>
      <c r="CF1631" s="351"/>
      <c r="CG1631" s="351"/>
      <c r="CH1631" s="351"/>
      <c r="CI1631" s="351"/>
      <c r="CJ1631" s="351"/>
      <c r="CK1631" s="351"/>
      <c r="CL1631" s="351"/>
      <c r="CM1631" s="351"/>
      <c r="CN1631" s="351"/>
      <c r="CO1631" s="351"/>
      <c r="CP1631" s="351"/>
      <c r="CQ1631" s="351"/>
      <c r="CR1631" s="351"/>
      <c r="CS1631" s="351"/>
      <c r="CT1631" s="351"/>
      <c r="CU1631" s="351"/>
      <c r="CV1631" s="351"/>
      <c r="CW1631" s="351"/>
      <c r="CX1631" s="351"/>
      <c r="CY1631" s="351"/>
      <c r="CZ1631" s="351"/>
      <c r="DA1631" s="351"/>
      <c r="DB1631" s="351"/>
      <c r="DC1631" s="351"/>
      <c r="DD1631" s="351"/>
      <c r="DE1631" s="351"/>
      <c r="DF1631" s="351"/>
      <c r="DG1631" s="351"/>
      <c r="DH1631" s="351"/>
      <c r="DI1631" s="351"/>
      <c r="DJ1631" s="351"/>
      <c r="DK1631" s="351"/>
      <c r="DL1631" s="351"/>
      <c r="DM1631" s="351"/>
      <c r="DN1631" s="351"/>
      <c r="DO1631" s="351"/>
      <c r="DP1631" s="351"/>
      <c r="DQ1631" s="351"/>
      <c r="DR1631" s="351"/>
      <c r="DS1631" s="351"/>
      <c r="DT1631" s="351"/>
      <c r="DU1631" s="351"/>
      <c r="DV1631" s="351"/>
      <c r="DW1631" s="351"/>
      <c r="DX1631" s="351"/>
      <c r="DY1631" s="351"/>
      <c r="DZ1631" s="351"/>
      <c r="EA1631" s="351"/>
      <c r="EB1631" s="351"/>
      <c r="EC1631" s="351"/>
      <c r="ED1631" s="351"/>
      <c r="EE1631" s="351"/>
      <c r="EF1631" s="351"/>
      <c r="EG1631" s="351"/>
      <c r="EH1631" s="351"/>
      <c r="EI1631" s="351"/>
      <c r="EJ1631" s="351"/>
      <c r="EK1631" s="351"/>
      <c r="EL1631" s="351"/>
      <c r="EM1631" s="351"/>
      <c r="EN1631" s="351"/>
      <c r="EO1631" s="351"/>
      <c r="EP1631" s="351"/>
      <c r="EQ1631" s="351"/>
      <c r="ER1631" s="351"/>
      <c r="ES1631" s="351"/>
      <c r="ET1631" s="351"/>
      <c r="EU1631" s="76"/>
      <c r="EV1631" s="76"/>
      <c r="EW1631" s="76"/>
      <c r="EX1631" s="76"/>
      <c r="EY1631" s="76"/>
      <c r="EZ1631" s="76"/>
      <c r="FA1631" s="346" t="s">
        <v>6136</v>
      </c>
      <c r="FB1631" s="346"/>
      <c r="FC1631" s="346"/>
      <c r="FD1631" s="346"/>
    </row>
    <row r="1632">
      <c r="A1632" s="346" t="s">
        <v>6137</v>
      </c>
      <c r="B1632" s="346" t="s">
        <v>6138</v>
      </c>
      <c r="C1632" s="795" t="s">
        <v>8</v>
      </c>
      <c r="D1632" s="346" t="s">
        <v>18</v>
      </c>
      <c r="E1632" s="351"/>
      <c r="F1632" s="351"/>
      <c r="G1632" s="346" t="s">
        <v>1337</v>
      </c>
      <c r="H1632" s="346" t="s">
        <v>1067</v>
      </c>
      <c r="I1632" s="346" t="s">
        <v>23</v>
      </c>
      <c r="J1632" s="346" t="s">
        <v>31</v>
      </c>
      <c r="K1632" s="346" t="s">
        <v>1838</v>
      </c>
      <c r="L1632" s="346" t="s">
        <v>2055</v>
      </c>
      <c r="M1632" s="346" t="s">
        <v>88</v>
      </c>
      <c r="N1632" s="798">
        <v>42391.0</v>
      </c>
      <c r="O1632" s="798">
        <v>42391.0</v>
      </c>
      <c r="P1632" s="351"/>
      <c r="Q1632" s="352"/>
      <c r="R1632" s="352"/>
      <c r="S1632" s="351"/>
      <c r="T1632" s="558">
        <f t="shared" si="2888"/>
        <v>1132</v>
      </c>
      <c r="U1632" s="353">
        <f t="shared" si="2973"/>
        <v>4</v>
      </c>
      <c r="V1632" s="353">
        <f t="shared" ref="V1632:W1632" si="3025">IF(ISBLANK($A1632),"",sum(AF1632,AL1632,AR1632,AX1632,BD1632,BJ1632,BP1632,BV1632,CB1632,CH1632,CN1632,CT1632,CZ1632,DF1632,DL1632,DR1632,DX1632,ED1632,EJ1632,EP1632,EV1632))</f>
        <v>3</v>
      </c>
      <c r="W1632" s="353">
        <f t="shared" si="3025"/>
        <v>0</v>
      </c>
      <c r="X1632" s="353">
        <f t="shared" si="2890"/>
        <v>7</v>
      </c>
      <c r="Y1632" s="353">
        <f t="shared" ref="Y1632:AA1632" si="3026">IF(ISBLANK($A1632),"",sum(AH1632,AN1632,AT1632,AZ1632,BF1632,BL1632,BR1632,BX1632,CD1632,CJ1632,CP1632,CV1632,DB1632,DH1632,DN1632,DT1632,DZ1632,EF1632,EL1632,ER1632,EX1632))</f>
        <v>2</v>
      </c>
      <c r="Z1632" s="353">
        <f t="shared" si="3026"/>
        <v>2</v>
      </c>
      <c r="AA1632" s="353">
        <f t="shared" si="3026"/>
        <v>0</v>
      </c>
      <c r="AB1632" s="353">
        <f t="shared" si="2892"/>
        <v>4</v>
      </c>
      <c r="AC1632" s="797">
        <f t="shared" si="2893"/>
        <v>0.2857142857</v>
      </c>
      <c r="AD1632" s="355" t="str">
        <f t="shared" si="2984"/>
        <v>20+</v>
      </c>
      <c r="AE1632" s="356">
        <v>1.0</v>
      </c>
      <c r="AF1632" s="356">
        <v>1.0</v>
      </c>
      <c r="AG1632" s="351"/>
      <c r="AH1632" s="351"/>
      <c r="AI1632" s="351"/>
      <c r="AJ1632" s="351"/>
      <c r="AK1632" s="356">
        <v>2.0</v>
      </c>
      <c r="AL1632" s="356">
        <v>1.0</v>
      </c>
      <c r="AM1632" s="351"/>
      <c r="AN1632" s="356">
        <v>2.0</v>
      </c>
      <c r="AO1632" s="351"/>
      <c r="AP1632" s="351"/>
      <c r="AQ1632" s="351"/>
      <c r="AR1632" s="351"/>
      <c r="AS1632" s="351"/>
      <c r="AT1632" s="351"/>
      <c r="AU1632" s="356">
        <v>2.0</v>
      </c>
      <c r="AV1632" s="351"/>
      <c r="AW1632" s="351"/>
      <c r="AX1632" s="351"/>
      <c r="AY1632" s="351"/>
      <c r="AZ1632" s="351"/>
      <c r="BA1632" s="351"/>
      <c r="BB1632" s="351"/>
      <c r="BC1632" s="351"/>
      <c r="BD1632" s="351"/>
      <c r="BE1632" s="351"/>
      <c r="BF1632" s="351"/>
      <c r="BG1632" s="351"/>
      <c r="BH1632" s="351"/>
      <c r="BI1632" s="351"/>
      <c r="BJ1632" s="351"/>
      <c r="BK1632" s="351"/>
      <c r="BL1632" s="351"/>
      <c r="BM1632" s="351"/>
      <c r="BN1632" s="351"/>
      <c r="BO1632" s="351"/>
      <c r="BP1632" s="351"/>
      <c r="BQ1632" s="351"/>
      <c r="BR1632" s="351"/>
      <c r="BS1632" s="351"/>
      <c r="BT1632" s="351"/>
      <c r="BU1632" s="351"/>
      <c r="BV1632" s="351"/>
      <c r="BW1632" s="351"/>
      <c r="BX1632" s="351"/>
      <c r="BY1632" s="351"/>
      <c r="BZ1632" s="351"/>
      <c r="CA1632" s="356">
        <v>1.0</v>
      </c>
      <c r="CB1632" s="351"/>
      <c r="CC1632" s="351"/>
      <c r="CD1632" s="351"/>
      <c r="CE1632" s="351"/>
      <c r="CF1632" s="351"/>
      <c r="CG1632" s="351"/>
      <c r="CH1632" s="351"/>
      <c r="CI1632" s="351"/>
      <c r="CJ1632" s="351"/>
      <c r="CK1632" s="351"/>
      <c r="CL1632" s="351"/>
      <c r="CM1632" s="351"/>
      <c r="CN1632" s="351"/>
      <c r="CO1632" s="351"/>
      <c r="CP1632" s="351"/>
      <c r="CQ1632" s="351"/>
      <c r="CR1632" s="351"/>
      <c r="CS1632" s="351"/>
      <c r="CT1632" s="351"/>
      <c r="CU1632" s="351"/>
      <c r="CV1632" s="351"/>
      <c r="CW1632" s="351"/>
      <c r="CX1632" s="351"/>
      <c r="CY1632" s="351"/>
      <c r="CZ1632" s="356">
        <v>1.0</v>
      </c>
      <c r="DA1632" s="351"/>
      <c r="DB1632" s="351"/>
      <c r="DC1632" s="351"/>
      <c r="DD1632" s="351"/>
      <c r="DE1632" s="351"/>
      <c r="DF1632" s="351"/>
      <c r="DG1632" s="351"/>
      <c r="DH1632" s="351"/>
      <c r="DI1632" s="351"/>
      <c r="DJ1632" s="351"/>
      <c r="DK1632" s="351"/>
      <c r="DL1632" s="351"/>
      <c r="DM1632" s="351"/>
      <c r="DN1632" s="351"/>
      <c r="DO1632" s="351"/>
      <c r="DP1632" s="351"/>
      <c r="DQ1632" s="351"/>
      <c r="DR1632" s="351"/>
      <c r="DS1632" s="351"/>
      <c r="DT1632" s="351"/>
      <c r="DU1632" s="351"/>
      <c r="DV1632" s="351"/>
      <c r="DW1632" s="351"/>
      <c r="DX1632" s="351"/>
      <c r="DY1632" s="351"/>
      <c r="DZ1632" s="351"/>
      <c r="EA1632" s="351"/>
      <c r="EB1632" s="351"/>
      <c r="EC1632" s="351"/>
      <c r="ED1632" s="351"/>
      <c r="EE1632" s="351"/>
      <c r="EF1632" s="351"/>
      <c r="EG1632" s="351"/>
      <c r="EH1632" s="351"/>
      <c r="EI1632" s="351"/>
      <c r="EJ1632" s="351"/>
      <c r="EK1632" s="351"/>
      <c r="EL1632" s="351"/>
      <c r="EM1632" s="351"/>
      <c r="EN1632" s="351"/>
      <c r="EO1632" s="351"/>
      <c r="EP1632" s="351"/>
      <c r="EQ1632" s="351"/>
      <c r="ER1632" s="351"/>
      <c r="ES1632" s="351"/>
      <c r="ET1632" s="351"/>
      <c r="EU1632" s="76"/>
      <c r="EV1632" s="76"/>
      <c r="EW1632" s="76"/>
      <c r="EX1632" s="76"/>
      <c r="EY1632" s="76"/>
      <c r="EZ1632" s="76"/>
      <c r="FA1632" s="346" t="s">
        <v>6139</v>
      </c>
      <c r="FB1632" s="346"/>
      <c r="FC1632" s="346"/>
      <c r="FD1632" s="346"/>
    </row>
    <row r="1633">
      <c r="A1633" s="346" t="s">
        <v>6140</v>
      </c>
      <c r="B1633" s="346" t="s">
        <v>6141</v>
      </c>
      <c r="C1633" s="795" t="s">
        <v>8</v>
      </c>
      <c r="D1633" s="346" t="s">
        <v>18</v>
      </c>
      <c r="E1633" s="351"/>
      <c r="F1633" s="351"/>
      <c r="G1633" s="346" t="s">
        <v>3400</v>
      </c>
      <c r="H1633" s="346" t="s">
        <v>1193</v>
      </c>
      <c r="I1633" s="346" t="s">
        <v>23</v>
      </c>
      <c r="J1633" s="346" t="s">
        <v>31</v>
      </c>
      <c r="K1633" s="346" t="s">
        <v>1838</v>
      </c>
      <c r="L1633" s="346" t="s">
        <v>2035</v>
      </c>
      <c r="M1633" s="346" t="s">
        <v>110</v>
      </c>
      <c r="N1633" s="798">
        <v>42383.0</v>
      </c>
      <c r="O1633" s="798">
        <v>42383.0</v>
      </c>
      <c r="P1633" s="351"/>
      <c r="Q1633" s="352"/>
      <c r="R1633" s="352"/>
      <c r="S1633" s="351"/>
      <c r="T1633" s="558">
        <f t="shared" si="2888"/>
        <v>1140</v>
      </c>
      <c r="U1633" s="353">
        <f t="shared" si="2973"/>
        <v>10</v>
      </c>
      <c r="V1633" s="353">
        <f t="shared" ref="V1633:W1633" si="3027">IF(ISBLANK($A1633),"",sum(AF1633,AL1633,AR1633,AX1633,BD1633,BJ1633,BP1633,BV1633,CB1633,CH1633,CN1633,CT1633,CZ1633,DF1633,DL1633,DR1633,DX1633,ED1633,EJ1633,EP1633,EV1633))</f>
        <v>1</v>
      </c>
      <c r="W1633" s="353">
        <f t="shared" si="3027"/>
        <v>0</v>
      </c>
      <c r="X1633" s="353">
        <f t="shared" si="2890"/>
        <v>11</v>
      </c>
      <c r="Y1633" s="353">
        <f t="shared" ref="Y1633:AA1633" si="3028">IF(ISBLANK($A1633),"",sum(AH1633,AN1633,AT1633,AZ1633,BF1633,BL1633,BR1633,BX1633,CD1633,CJ1633,CP1633,CV1633,DB1633,DH1633,DN1633,DT1633,DZ1633,EF1633,EL1633,ER1633,EX1633))</f>
        <v>5</v>
      </c>
      <c r="Z1633" s="353">
        <f t="shared" si="3028"/>
        <v>1</v>
      </c>
      <c r="AA1633" s="353">
        <f t="shared" si="3028"/>
        <v>0</v>
      </c>
      <c r="AB1633" s="353">
        <f t="shared" si="2892"/>
        <v>6</v>
      </c>
      <c r="AC1633" s="797">
        <f t="shared" si="2893"/>
        <v>0.4545454545</v>
      </c>
      <c r="AD1633" s="355" t="str">
        <f t="shared" si="2984"/>
        <v>20+</v>
      </c>
      <c r="AE1633" s="351"/>
      <c r="AF1633" s="351"/>
      <c r="AG1633" s="351"/>
      <c r="AH1633" s="351"/>
      <c r="AI1633" s="351"/>
      <c r="AJ1633" s="351"/>
      <c r="AK1633" s="356">
        <v>2.0</v>
      </c>
      <c r="AL1633" s="351"/>
      <c r="AM1633" s="351"/>
      <c r="AN1633" s="351"/>
      <c r="AO1633" s="351"/>
      <c r="AP1633" s="351"/>
      <c r="AQ1633" s="356">
        <v>5.0</v>
      </c>
      <c r="AR1633" s="351"/>
      <c r="AS1633" s="351"/>
      <c r="AT1633" s="356">
        <v>1.0</v>
      </c>
      <c r="AU1633" s="351"/>
      <c r="AV1633" s="351"/>
      <c r="AW1633" s="351"/>
      <c r="AX1633" s="351"/>
      <c r="AY1633" s="351"/>
      <c r="AZ1633" s="356">
        <v>4.0</v>
      </c>
      <c r="BA1633" s="356">
        <v>1.0</v>
      </c>
      <c r="BB1633" s="351"/>
      <c r="BC1633" s="351"/>
      <c r="BD1633" s="351"/>
      <c r="BE1633" s="351"/>
      <c r="BF1633" s="351"/>
      <c r="BG1633" s="351"/>
      <c r="BH1633" s="351"/>
      <c r="BI1633" s="351"/>
      <c r="BJ1633" s="351"/>
      <c r="BK1633" s="351"/>
      <c r="BL1633" s="351"/>
      <c r="BM1633" s="351"/>
      <c r="BN1633" s="351"/>
      <c r="BO1633" s="351"/>
      <c r="BP1633" s="351"/>
      <c r="BQ1633" s="351"/>
      <c r="BR1633" s="351"/>
      <c r="BS1633" s="351"/>
      <c r="BT1633" s="351"/>
      <c r="BU1633" s="351"/>
      <c r="BV1633" s="351"/>
      <c r="BW1633" s="351"/>
      <c r="BX1633" s="351"/>
      <c r="BY1633" s="351"/>
      <c r="BZ1633" s="351"/>
      <c r="CA1633" s="351"/>
      <c r="CB1633" s="351"/>
      <c r="CC1633" s="351"/>
      <c r="CD1633" s="351"/>
      <c r="CE1633" s="351"/>
      <c r="CF1633" s="351"/>
      <c r="CG1633" s="351"/>
      <c r="CH1633" s="351"/>
      <c r="CI1633" s="351"/>
      <c r="CJ1633" s="351"/>
      <c r="CK1633" s="351"/>
      <c r="CL1633" s="351"/>
      <c r="CM1633" s="351"/>
      <c r="CN1633" s="351"/>
      <c r="CO1633" s="351"/>
      <c r="CP1633" s="351"/>
      <c r="CQ1633" s="351"/>
      <c r="CR1633" s="351"/>
      <c r="CS1633" s="351"/>
      <c r="CT1633" s="351"/>
      <c r="CU1633" s="351"/>
      <c r="CV1633" s="351"/>
      <c r="CW1633" s="351"/>
      <c r="CX1633" s="351"/>
      <c r="CY1633" s="356">
        <v>1.0</v>
      </c>
      <c r="CZ1633" s="351"/>
      <c r="DA1633" s="351"/>
      <c r="DB1633" s="351"/>
      <c r="DC1633" s="351"/>
      <c r="DD1633" s="351"/>
      <c r="DE1633" s="351"/>
      <c r="DF1633" s="351"/>
      <c r="DG1633" s="351"/>
      <c r="DH1633" s="351"/>
      <c r="DI1633" s="351"/>
      <c r="DJ1633" s="351"/>
      <c r="DK1633" s="351"/>
      <c r="DL1633" s="351"/>
      <c r="DM1633" s="351"/>
      <c r="DN1633" s="351"/>
      <c r="DO1633" s="351"/>
      <c r="DP1633" s="351"/>
      <c r="DQ1633" s="351"/>
      <c r="DR1633" s="351"/>
      <c r="DS1633" s="351"/>
      <c r="DT1633" s="351"/>
      <c r="DU1633" s="351"/>
      <c r="DV1633" s="351"/>
      <c r="DW1633" s="351"/>
      <c r="DX1633" s="351"/>
      <c r="DY1633" s="351"/>
      <c r="DZ1633" s="351"/>
      <c r="EA1633" s="351"/>
      <c r="EB1633" s="351"/>
      <c r="EC1633" s="356">
        <v>1.0</v>
      </c>
      <c r="ED1633" s="351"/>
      <c r="EE1633" s="351"/>
      <c r="EF1633" s="351"/>
      <c r="EG1633" s="351"/>
      <c r="EH1633" s="351"/>
      <c r="EI1633" s="356">
        <v>1.0</v>
      </c>
      <c r="EJ1633" s="356">
        <v>1.0</v>
      </c>
      <c r="EK1633" s="351"/>
      <c r="EL1633" s="351"/>
      <c r="EM1633" s="351"/>
      <c r="EN1633" s="351"/>
      <c r="EO1633" s="351"/>
      <c r="EP1633" s="351"/>
      <c r="EQ1633" s="351"/>
      <c r="ER1633" s="351"/>
      <c r="ES1633" s="351"/>
      <c r="ET1633" s="351"/>
      <c r="EU1633" s="76"/>
      <c r="EV1633" s="76"/>
      <c r="EW1633" s="76"/>
      <c r="EX1633" s="76"/>
      <c r="EY1633" s="76"/>
      <c r="EZ1633" s="76"/>
      <c r="FA1633" s="346" t="s">
        <v>6142</v>
      </c>
      <c r="FB1633" s="346"/>
      <c r="FC1633" s="346"/>
      <c r="FD1633" s="346"/>
    </row>
    <row r="1634">
      <c r="A1634" s="346" t="s">
        <v>6143</v>
      </c>
      <c r="B1634" s="346" t="s">
        <v>6144</v>
      </c>
      <c r="C1634" s="795" t="s">
        <v>8</v>
      </c>
      <c r="D1634" s="346" t="s">
        <v>18</v>
      </c>
      <c r="E1634" s="351"/>
      <c r="F1634" s="351"/>
      <c r="G1634" s="346" t="s">
        <v>3200</v>
      </c>
      <c r="H1634" s="346" t="s">
        <v>1586</v>
      </c>
      <c r="I1634" s="346" t="s">
        <v>23</v>
      </c>
      <c r="J1634" s="346" t="s">
        <v>31</v>
      </c>
      <c r="K1634" s="346" t="s">
        <v>1838</v>
      </c>
      <c r="L1634" s="346" t="s">
        <v>1972</v>
      </c>
      <c r="M1634" s="346" t="s">
        <v>50</v>
      </c>
      <c r="N1634" s="796">
        <v>42569.0</v>
      </c>
      <c r="O1634" s="796">
        <v>42569.0</v>
      </c>
      <c r="P1634" s="351"/>
      <c r="Q1634" s="352"/>
      <c r="R1634" s="352"/>
      <c r="S1634" s="351"/>
      <c r="T1634" s="558">
        <f t="shared" si="2888"/>
        <v>954</v>
      </c>
      <c r="U1634" s="353">
        <f t="shared" si="2973"/>
        <v>0</v>
      </c>
      <c r="V1634" s="353">
        <f t="shared" ref="V1634:W1634" si="3029">IF(ISBLANK($A1634),"",sum(AF1634,AL1634,AR1634,AX1634,BD1634,BJ1634,BP1634,BV1634,CB1634,CH1634,CN1634,CT1634,CZ1634,DF1634,DL1634,DR1634,DX1634,ED1634,EJ1634,EP1634,EV1634))</f>
        <v>2</v>
      </c>
      <c r="W1634" s="353">
        <f t="shared" si="3029"/>
        <v>0</v>
      </c>
      <c r="X1634" s="353">
        <f t="shared" si="2890"/>
        <v>2</v>
      </c>
      <c r="Y1634" s="353">
        <f t="shared" ref="Y1634:AA1634" si="3030">IF(ISBLANK($A1634),"",sum(AH1634,AN1634,AT1634,AZ1634,BF1634,BL1634,BR1634,BX1634,CD1634,CJ1634,CP1634,CV1634,DB1634,DH1634,DN1634,DT1634,DZ1634,EF1634,EL1634,ER1634,EX1634))</f>
        <v>2</v>
      </c>
      <c r="Z1634" s="353">
        <f t="shared" si="3030"/>
        <v>0</v>
      </c>
      <c r="AA1634" s="353">
        <f t="shared" si="3030"/>
        <v>0</v>
      </c>
      <c r="AB1634" s="353">
        <f t="shared" si="2892"/>
        <v>2</v>
      </c>
      <c r="AC1634" s="797">
        <f t="shared" si="2893"/>
        <v>1</v>
      </c>
      <c r="AD1634" s="355" t="str">
        <f t="shared" si="2984"/>
        <v>20+</v>
      </c>
      <c r="AE1634" s="351"/>
      <c r="AF1634" s="346"/>
      <c r="AG1634" s="351"/>
      <c r="AH1634" s="351"/>
      <c r="AI1634" s="351"/>
      <c r="AJ1634" s="351"/>
      <c r="AK1634" s="351"/>
      <c r="AL1634" s="356">
        <v>2.0</v>
      </c>
      <c r="AM1634" s="351"/>
      <c r="AN1634" s="356">
        <v>2.0</v>
      </c>
      <c r="AO1634" s="351"/>
      <c r="AP1634" s="351"/>
      <c r="AQ1634" s="351"/>
      <c r="AR1634" s="351"/>
      <c r="AS1634" s="351"/>
      <c r="AT1634" s="351"/>
      <c r="AU1634" s="351"/>
      <c r="AV1634" s="351"/>
      <c r="AW1634" s="351"/>
      <c r="AX1634" s="351"/>
      <c r="AY1634" s="351"/>
      <c r="AZ1634" s="351"/>
      <c r="BA1634" s="351"/>
      <c r="BB1634" s="351"/>
      <c r="BC1634" s="351"/>
      <c r="BD1634" s="351"/>
      <c r="BE1634" s="351"/>
      <c r="BF1634" s="351"/>
      <c r="BG1634" s="351"/>
      <c r="BH1634" s="351"/>
      <c r="BI1634" s="351"/>
      <c r="BJ1634" s="351"/>
      <c r="BK1634" s="351"/>
      <c r="BL1634" s="351"/>
      <c r="BM1634" s="351"/>
      <c r="BN1634" s="351"/>
      <c r="BO1634" s="351"/>
      <c r="BP1634" s="351"/>
      <c r="BQ1634" s="351"/>
      <c r="BR1634" s="351"/>
      <c r="BS1634" s="351"/>
      <c r="BT1634" s="351"/>
      <c r="BU1634" s="351"/>
      <c r="BV1634" s="351"/>
      <c r="BW1634" s="351"/>
      <c r="BX1634" s="351"/>
      <c r="BY1634" s="351"/>
      <c r="BZ1634" s="351"/>
      <c r="CA1634" s="351"/>
      <c r="CB1634" s="351"/>
      <c r="CC1634" s="351"/>
      <c r="CD1634" s="351"/>
      <c r="CE1634" s="351"/>
      <c r="CF1634" s="351"/>
      <c r="CG1634" s="351"/>
      <c r="CH1634" s="351"/>
      <c r="CI1634" s="351"/>
      <c r="CJ1634" s="351"/>
      <c r="CK1634" s="351"/>
      <c r="CL1634" s="351"/>
      <c r="CM1634" s="351"/>
      <c r="CN1634" s="351"/>
      <c r="CO1634" s="351"/>
      <c r="CP1634" s="351"/>
      <c r="CQ1634" s="351"/>
      <c r="CR1634" s="351"/>
      <c r="CS1634" s="351"/>
      <c r="CT1634" s="351"/>
      <c r="CU1634" s="351"/>
      <c r="CV1634" s="351"/>
      <c r="CW1634" s="351"/>
      <c r="CX1634" s="351"/>
      <c r="CY1634" s="351"/>
      <c r="CZ1634" s="351"/>
      <c r="DA1634" s="351"/>
      <c r="DB1634" s="351"/>
      <c r="DC1634" s="351"/>
      <c r="DD1634" s="351"/>
      <c r="DE1634" s="351"/>
      <c r="DF1634" s="351"/>
      <c r="DG1634" s="351"/>
      <c r="DH1634" s="351"/>
      <c r="DI1634" s="351"/>
      <c r="DJ1634" s="351"/>
      <c r="DK1634" s="351"/>
      <c r="DL1634" s="351"/>
      <c r="DM1634" s="351"/>
      <c r="DN1634" s="351"/>
      <c r="DO1634" s="351"/>
      <c r="DP1634" s="351"/>
      <c r="DQ1634" s="351"/>
      <c r="DR1634" s="351"/>
      <c r="DS1634" s="351"/>
      <c r="DT1634" s="351"/>
      <c r="DU1634" s="351"/>
      <c r="DV1634" s="351"/>
      <c r="DW1634" s="351"/>
      <c r="DX1634" s="351"/>
      <c r="DY1634" s="351"/>
      <c r="DZ1634" s="351"/>
      <c r="EA1634" s="351"/>
      <c r="EB1634" s="351"/>
      <c r="EC1634" s="351"/>
      <c r="ED1634" s="351"/>
      <c r="EE1634" s="351"/>
      <c r="EF1634" s="351"/>
      <c r="EG1634" s="351"/>
      <c r="EH1634" s="351"/>
      <c r="EI1634" s="351"/>
      <c r="EJ1634" s="351"/>
      <c r="EK1634" s="351"/>
      <c r="EL1634" s="351"/>
      <c r="EM1634" s="351"/>
      <c r="EN1634" s="351"/>
      <c r="EO1634" s="351"/>
      <c r="EP1634" s="351"/>
      <c r="EQ1634" s="351"/>
      <c r="ER1634" s="351"/>
      <c r="ES1634" s="351"/>
      <c r="ET1634" s="351"/>
      <c r="EU1634" s="76"/>
      <c r="EV1634" s="76"/>
      <c r="EW1634" s="76"/>
      <c r="EX1634" s="76"/>
      <c r="EY1634" s="76"/>
      <c r="EZ1634" s="76"/>
      <c r="FA1634" s="346" t="s">
        <v>6145</v>
      </c>
      <c r="FB1634" s="346"/>
      <c r="FC1634" s="346"/>
      <c r="FD1634" s="346"/>
    </row>
    <row r="1635">
      <c r="A1635" s="809" t="s">
        <v>6146</v>
      </c>
      <c r="B1635" s="809" t="s">
        <v>6147</v>
      </c>
      <c r="C1635" s="810" t="s">
        <v>8</v>
      </c>
      <c r="D1635" s="809" t="s">
        <v>18</v>
      </c>
      <c r="E1635" s="811"/>
      <c r="F1635" s="811"/>
      <c r="G1635" s="809" t="s">
        <v>2789</v>
      </c>
      <c r="H1635" s="809" t="s">
        <v>1506</v>
      </c>
      <c r="I1635" s="809" t="s">
        <v>23</v>
      </c>
      <c r="J1635" s="809" t="s">
        <v>31</v>
      </c>
      <c r="K1635" s="809" t="s">
        <v>1838</v>
      </c>
      <c r="L1635" s="809" t="s">
        <v>2087</v>
      </c>
      <c r="M1635" s="809" t="s">
        <v>106</v>
      </c>
      <c r="N1635" s="812">
        <v>42556.0</v>
      </c>
      <c r="O1635" s="812">
        <v>42556.0</v>
      </c>
      <c r="P1635" s="811"/>
      <c r="Q1635" s="813"/>
      <c r="R1635" s="813"/>
      <c r="S1635" s="811"/>
      <c r="T1635" s="558">
        <f t="shared" si="2888"/>
        <v>967</v>
      </c>
      <c r="U1635" s="814">
        <f t="shared" si="2973"/>
        <v>9</v>
      </c>
      <c r="V1635" s="814">
        <f t="shared" ref="V1635:W1635" si="3031">IF(ISBLANK($A1635),"",sum(AF1635,AL1635,AR1635,AX1635,BD1635,BJ1635,BP1635,BV1635,CB1635,CH1635,CN1635,CT1635,CZ1635,DF1635,DL1635,DR1635,DX1635,ED1635,EJ1635,EP1635,EV1635))</f>
        <v>1</v>
      </c>
      <c r="W1635" s="814">
        <f t="shared" si="3031"/>
        <v>0</v>
      </c>
      <c r="X1635" s="814">
        <f t="shared" si="2890"/>
        <v>10</v>
      </c>
      <c r="Y1635" s="814">
        <f t="shared" ref="Y1635:AA1635" si="3032">IF(ISBLANK($A1635),"",sum(AH1635,AN1635,AT1635,AZ1635,BF1635,BL1635,BR1635,BX1635,CD1635,CJ1635,CP1635,CV1635,DB1635,DH1635,DN1635,DT1635,DZ1635,EF1635,EL1635,ER1635,EX1635))</f>
        <v>8</v>
      </c>
      <c r="Z1635" s="814">
        <f t="shared" si="3032"/>
        <v>0</v>
      </c>
      <c r="AA1635" s="814">
        <f t="shared" si="3032"/>
        <v>0</v>
      </c>
      <c r="AB1635" s="814">
        <f t="shared" si="2892"/>
        <v>8</v>
      </c>
      <c r="AC1635" s="815">
        <f t="shared" si="2893"/>
        <v>0.8</v>
      </c>
      <c r="AD1635" s="816" t="str">
        <f t="shared" si="2984"/>
        <v>20+</v>
      </c>
      <c r="AE1635" s="811"/>
      <c r="AF1635" s="811"/>
      <c r="AG1635" s="811"/>
      <c r="AH1635" s="811"/>
      <c r="AI1635" s="811"/>
      <c r="AJ1635" s="811"/>
      <c r="AK1635" s="811"/>
      <c r="AL1635" s="811"/>
      <c r="AM1635" s="811"/>
      <c r="AN1635" s="811"/>
      <c r="AO1635" s="811"/>
      <c r="AP1635" s="811"/>
      <c r="AQ1635" s="811"/>
      <c r="AR1635" s="811"/>
      <c r="AS1635" s="811"/>
      <c r="AT1635" s="811"/>
      <c r="AU1635" s="811"/>
      <c r="AV1635" s="811"/>
      <c r="AW1635" s="817">
        <v>1.0</v>
      </c>
      <c r="AX1635" s="811"/>
      <c r="AY1635" s="811"/>
      <c r="AZ1635" s="811"/>
      <c r="BA1635" s="811"/>
      <c r="BB1635" s="811"/>
      <c r="BC1635" s="817">
        <v>1.0</v>
      </c>
      <c r="BD1635" s="811"/>
      <c r="BE1635" s="811"/>
      <c r="BF1635" s="811"/>
      <c r="BG1635" s="811"/>
      <c r="BH1635" s="811"/>
      <c r="BI1635" s="811"/>
      <c r="BJ1635" s="811"/>
      <c r="BK1635" s="811"/>
      <c r="BL1635" s="811"/>
      <c r="BM1635" s="811"/>
      <c r="BN1635" s="811"/>
      <c r="BO1635" s="817">
        <v>3.0</v>
      </c>
      <c r="BP1635" s="817">
        <v>1.0</v>
      </c>
      <c r="BQ1635" s="811"/>
      <c r="BR1635" s="811"/>
      <c r="BS1635" s="811"/>
      <c r="BT1635" s="811"/>
      <c r="BU1635" s="817">
        <v>1.0</v>
      </c>
      <c r="BV1635" s="811"/>
      <c r="BW1635" s="811"/>
      <c r="BX1635" s="817">
        <v>4.0</v>
      </c>
      <c r="BY1635" s="811"/>
      <c r="BZ1635" s="811"/>
      <c r="CA1635" s="817">
        <v>1.0</v>
      </c>
      <c r="CB1635" s="811"/>
      <c r="CC1635" s="811"/>
      <c r="CD1635" s="817">
        <v>1.0</v>
      </c>
      <c r="CE1635" s="811"/>
      <c r="CF1635" s="811"/>
      <c r="CG1635" s="817">
        <v>2.0</v>
      </c>
      <c r="CH1635" s="811"/>
      <c r="CI1635" s="811"/>
      <c r="CJ1635" s="817">
        <v>3.0</v>
      </c>
      <c r="CK1635" s="811"/>
      <c r="CL1635" s="811"/>
      <c r="CM1635" s="811"/>
      <c r="CN1635" s="811"/>
      <c r="CO1635" s="811"/>
      <c r="CP1635" s="811"/>
      <c r="CQ1635" s="811"/>
      <c r="CR1635" s="811"/>
      <c r="CS1635" s="811"/>
      <c r="CT1635" s="811"/>
      <c r="CU1635" s="811"/>
      <c r="CV1635" s="811"/>
      <c r="CW1635" s="811"/>
      <c r="CX1635" s="811"/>
      <c r="CY1635" s="811"/>
      <c r="CZ1635" s="811"/>
      <c r="DA1635" s="811"/>
      <c r="DB1635" s="811"/>
      <c r="DC1635" s="811"/>
      <c r="DD1635" s="811"/>
      <c r="DE1635" s="811"/>
      <c r="DF1635" s="811"/>
      <c r="DG1635" s="811"/>
      <c r="DH1635" s="811"/>
      <c r="DI1635" s="811"/>
      <c r="DJ1635" s="811"/>
      <c r="DK1635" s="811"/>
      <c r="DL1635" s="811"/>
      <c r="DM1635" s="811"/>
      <c r="DN1635" s="811"/>
      <c r="DO1635" s="811"/>
      <c r="DP1635" s="811"/>
      <c r="DQ1635" s="811"/>
      <c r="DR1635" s="811"/>
      <c r="DS1635" s="811"/>
      <c r="DT1635" s="811"/>
      <c r="DU1635" s="811"/>
      <c r="DV1635" s="811"/>
      <c r="DW1635" s="811"/>
      <c r="DX1635" s="811"/>
      <c r="DY1635" s="811"/>
      <c r="DZ1635" s="811"/>
      <c r="EA1635" s="811"/>
      <c r="EB1635" s="811"/>
      <c r="EC1635" s="811"/>
      <c r="ED1635" s="811"/>
      <c r="EE1635" s="811"/>
      <c r="EF1635" s="811"/>
      <c r="EG1635" s="811"/>
      <c r="EH1635" s="811"/>
      <c r="EI1635" s="811"/>
      <c r="EJ1635" s="811"/>
      <c r="EK1635" s="811"/>
      <c r="EL1635" s="811"/>
      <c r="EM1635" s="811"/>
      <c r="EN1635" s="811"/>
      <c r="EO1635" s="811"/>
      <c r="EP1635" s="811"/>
      <c r="EQ1635" s="811"/>
      <c r="ER1635" s="811"/>
      <c r="ES1635" s="811"/>
      <c r="ET1635" s="811"/>
      <c r="EU1635" s="76"/>
      <c r="EV1635" s="76"/>
      <c r="EW1635" s="76"/>
      <c r="EX1635" s="76"/>
      <c r="EY1635" s="76"/>
      <c r="EZ1635" s="76"/>
      <c r="FA1635" s="809" t="s">
        <v>6148</v>
      </c>
      <c r="FB1635" s="809"/>
      <c r="FC1635" s="809"/>
      <c r="FD1635" s="809"/>
    </row>
    <row r="1636">
      <c r="A1636" s="346" t="s">
        <v>6149</v>
      </c>
      <c r="B1636" s="346" t="s">
        <v>6131</v>
      </c>
      <c r="C1636" s="795" t="s">
        <v>8</v>
      </c>
      <c r="D1636" s="346" t="s">
        <v>18</v>
      </c>
      <c r="E1636" s="351"/>
      <c r="F1636" s="351"/>
      <c r="G1636" s="346" t="s">
        <v>6132</v>
      </c>
      <c r="H1636" s="346" t="s">
        <v>1088</v>
      </c>
      <c r="I1636" s="346" t="s">
        <v>23</v>
      </c>
      <c r="J1636" s="346" t="s">
        <v>31</v>
      </c>
      <c r="K1636" s="346" t="s">
        <v>1838</v>
      </c>
      <c r="L1636" s="346" t="s">
        <v>2035</v>
      </c>
      <c r="M1636" s="346" t="s">
        <v>110</v>
      </c>
      <c r="N1636" s="798">
        <v>42489.0</v>
      </c>
      <c r="O1636" s="798">
        <v>42515.0</v>
      </c>
      <c r="P1636" s="351"/>
      <c r="Q1636" s="352"/>
      <c r="R1636" s="352"/>
      <c r="S1636" s="351"/>
      <c r="T1636" s="558">
        <f t="shared" si="2888"/>
        <v>1034</v>
      </c>
      <c r="U1636" s="353">
        <f t="shared" si="2973"/>
        <v>8</v>
      </c>
      <c r="V1636" s="353">
        <f t="shared" ref="V1636:W1636" si="3033">IF(ISBLANK($A1636),"",sum(AF1636,AL1636,AR1636,AX1636,BD1636,BJ1636,BP1636,BV1636,CB1636,CH1636,CN1636,CT1636,CZ1636,DF1636,DL1636,DR1636,DX1636,ED1636,EJ1636,EP1636,EV1636))</f>
        <v>0</v>
      </c>
      <c r="W1636" s="353">
        <f t="shared" si="3033"/>
        <v>0</v>
      </c>
      <c r="X1636" s="353">
        <f t="shared" si="2890"/>
        <v>8</v>
      </c>
      <c r="Y1636" s="353">
        <f t="shared" ref="Y1636:AA1636" si="3034">IF(ISBLANK($A1636),"",sum(AH1636,AN1636,AT1636,AZ1636,BF1636,BL1636,BR1636,BX1636,CD1636,CJ1636,CP1636,CV1636,DB1636,DH1636,DN1636,DT1636,DZ1636,EF1636,EL1636,ER1636,EX1636))</f>
        <v>1</v>
      </c>
      <c r="Z1636" s="353">
        <f t="shared" si="3034"/>
        <v>0</v>
      </c>
      <c r="AA1636" s="353">
        <f t="shared" si="3034"/>
        <v>0</v>
      </c>
      <c r="AB1636" s="353">
        <f t="shared" si="2892"/>
        <v>1</v>
      </c>
      <c r="AC1636" s="797">
        <f t="shared" si="2893"/>
        <v>0.125</v>
      </c>
      <c r="AD1636" s="355" t="str">
        <f t="shared" si="2984"/>
        <v>20+</v>
      </c>
      <c r="AE1636" s="356">
        <v>1.0</v>
      </c>
      <c r="AF1636" s="351"/>
      <c r="AG1636" s="351"/>
      <c r="AH1636" s="351"/>
      <c r="AI1636" s="351"/>
      <c r="AJ1636" s="351"/>
      <c r="AK1636" s="356">
        <v>3.0</v>
      </c>
      <c r="AL1636" s="351"/>
      <c r="AM1636" s="351"/>
      <c r="AN1636" s="351"/>
      <c r="AO1636" s="351"/>
      <c r="AP1636" s="351"/>
      <c r="AQ1636" s="351"/>
      <c r="AR1636" s="351"/>
      <c r="AS1636" s="351"/>
      <c r="AT1636" s="351"/>
      <c r="AU1636" s="351"/>
      <c r="AV1636" s="351"/>
      <c r="AW1636" s="356">
        <v>3.0</v>
      </c>
      <c r="AX1636" s="351"/>
      <c r="AY1636" s="351"/>
      <c r="AZ1636" s="356">
        <v>1.0</v>
      </c>
      <c r="BA1636" s="351"/>
      <c r="BB1636" s="351"/>
      <c r="BC1636" s="356">
        <v>1.0</v>
      </c>
      <c r="BD1636" s="351"/>
      <c r="BE1636" s="351"/>
      <c r="BF1636" s="351"/>
      <c r="BG1636" s="351"/>
      <c r="BH1636" s="351"/>
      <c r="BI1636" s="351"/>
      <c r="BJ1636" s="351"/>
      <c r="BK1636" s="351"/>
      <c r="BL1636" s="351"/>
      <c r="BM1636" s="351"/>
      <c r="BN1636" s="351"/>
      <c r="BO1636" s="351"/>
      <c r="BP1636" s="351"/>
      <c r="BQ1636" s="351"/>
      <c r="BR1636" s="351"/>
      <c r="BS1636" s="351"/>
      <c r="BT1636" s="351"/>
      <c r="BU1636" s="351"/>
      <c r="BV1636" s="351"/>
      <c r="BW1636" s="351"/>
      <c r="BX1636" s="351"/>
      <c r="BY1636" s="351"/>
      <c r="BZ1636" s="351"/>
      <c r="CA1636" s="351"/>
      <c r="CB1636" s="351"/>
      <c r="CC1636" s="351"/>
      <c r="CD1636" s="351"/>
      <c r="CE1636" s="351"/>
      <c r="CF1636" s="351"/>
      <c r="CG1636" s="351"/>
      <c r="CH1636" s="351"/>
      <c r="CI1636" s="351"/>
      <c r="CJ1636" s="351"/>
      <c r="CK1636" s="351"/>
      <c r="CL1636" s="351"/>
      <c r="CM1636" s="351"/>
      <c r="CN1636" s="351"/>
      <c r="CO1636" s="351"/>
      <c r="CP1636" s="351"/>
      <c r="CQ1636" s="351"/>
      <c r="CR1636" s="351"/>
      <c r="CS1636" s="351"/>
      <c r="CT1636" s="351"/>
      <c r="CU1636" s="351"/>
      <c r="CV1636" s="351"/>
      <c r="CW1636" s="351"/>
      <c r="CX1636" s="351"/>
      <c r="CY1636" s="351"/>
      <c r="CZ1636" s="351"/>
      <c r="DA1636" s="351"/>
      <c r="DB1636" s="351"/>
      <c r="DC1636" s="351"/>
      <c r="DD1636" s="351"/>
      <c r="DE1636" s="351"/>
      <c r="DF1636" s="351"/>
      <c r="DG1636" s="351"/>
      <c r="DH1636" s="351"/>
      <c r="DI1636" s="351"/>
      <c r="DJ1636" s="351"/>
      <c r="DK1636" s="351"/>
      <c r="DL1636" s="351"/>
      <c r="DM1636" s="351"/>
      <c r="DN1636" s="351"/>
      <c r="DO1636" s="351"/>
      <c r="DP1636" s="351"/>
      <c r="DQ1636" s="351"/>
      <c r="DR1636" s="351"/>
      <c r="DS1636" s="351"/>
      <c r="DT1636" s="351"/>
      <c r="DU1636" s="351"/>
      <c r="DV1636" s="351"/>
      <c r="DW1636" s="351"/>
      <c r="DX1636" s="351"/>
      <c r="DY1636" s="351"/>
      <c r="DZ1636" s="351"/>
      <c r="EA1636" s="351"/>
      <c r="EB1636" s="351"/>
      <c r="EC1636" s="351"/>
      <c r="ED1636" s="351"/>
      <c r="EE1636" s="351"/>
      <c r="EF1636" s="351"/>
      <c r="EG1636" s="351"/>
      <c r="EH1636" s="351"/>
      <c r="EI1636" s="351"/>
      <c r="EJ1636" s="351"/>
      <c r="EK1636" s="351"/>
      <c r="EL1636" s="351"/>
      <c r="EM1636" s="351"/>
      <c r="EN1636" s="351"/>
      <c r="EO1636" s="351"/>
      <c r="EP1636" s="351"/>
      <c r="EQ1636" s="351"/>
      <c r="ER1636" s="351"/>
      <c r="ES1636" s="351"/>
      <c r="ET1636" s="351"/>
      <c r="EU1636" s="76"/>
      <c r="EV1636" s="76"/>
      <c r="EW1636" s="76"/>
      <c r="EX1636" s="76"/>
      <c r="EY1636" s="76"/>
      <c r="EZ1636" s="76"/>
      <c r="FA1636" s="346" t="s">
        <v>6150</v>
      </c>
      <c r="FB1636" s="346"/>
      <c r="FC1636" s="346"/>
      <c r="FD1636" s="346"/>
    </row>
    <row r="1637">
      <c r="A1637" s="346" t="s">
        <v>6151</v>
      </c>
      <c r="B1637" s="346" t="s">
        <v>6152</v>
      </c>
      <c r="C1637" s="795" t="s">
        <v>109</v>
      </c>
      <c r="D1637" s="346" t="s">
        <v>18</v>
      </c>
      <c r="E1637" s="351"/>
      <c r="F1637" s="351"/>
      <c r="G1637" s="346" t="s">
        <v>6153</v>
      </c>
      <c r="H1637" s="346" t="s">
        <v>2782</v>
      </c>
      <c r="I1637" s="346" t="s">
        <v>13</v>
      </c>
      <c r="J1637" s="346" t="s">
        <v>31</v>
      </c>
      <c r="K1637" s="346" t="s">
        <v>1838</v>
      </c>
      <c r="L1637" s="346" t="s">
        <v>1972</v>
      </c>
      <c r="M1637" s="346" t="s">
        <v>50</v>
      </c>
      <c r="N1637" s="796">
        <v>42580.0</v>
      </c>
      <c r="O1637" s="350"/>
      <c r="P1637" s="351"/>
      <c r="Q1637" s="352"/>
      <c r="R1637" s="352"/>
      <c r="S1637" s="351"/>
      <c r="T1637" s="558">
        <f t="shared" si="2888"/>
        <v>943</v>
      </c>
      <c r="U1637" s="353">
        <f t="shared" si="2973"/>
        <v>5</v>
      </c>
      <c r="V1637" s="353">
        <f t="shared" ref="V1637:W1637" si="3035">IF(ISBLANK($A1637),"",sum(AF1637,AL1637,AR1637,AX1637,BD1637,BJ1637,BP1637,BV1637,CB1637,CH1637,CN1637,CT1637,CZ1637,DF1637,DL1637,DR1637,DX1637,ED1637,EJ1637,EP1637,EV1637))</f>
        <v>0</v>
      </c>
      <c r="W1637" s="353">
        <f t="shared" si="3035"/>
        <v>0</v>
      </c>
      <c r="X1637" s="353">
        <f t="shared" si="2890"/>
        <v>5</v>
      </c>
      <c r="Y1637" s="353">
        <f t="shared" ref="Y1637:AA1637" si="3036">IF(ISBLANK($A1637),"",sum(AH1637,AN1637,AT1637,AZ1637,BF1637,BL1637,BR1637,BX1637,CD1637,CJ1637,CP1637,CV1637,DB1637,DH1637,DN1637,DT1637,DZ1637,EF1637,EL1637,ER1637,EX1637))</f>
        <v>0</v>
      </c>
      <c r="Z1637" s="353">
        <f t="shared" si="3036"/>
        <v>0</v>
      </c>
      <c r="AA1637" s="353">
        <f t="shared" si="3036"/>
        <v>0</v>
      </c>
      <c r="AB1637" s="353">
        <f t="shared" si="2892"/>
        <v>0</v>
      </c>
      <c r="AC1637" s="797">
        <f t="shared" si="2893"/>
        <v>0</v>
      </c>
      <c r="AD1637" s="355" t="str">
        <f t="shared" si="2984"/>
        <v>20+</v>
      </c>
      <c r="AE1637" s="351"/>
      <c r="AF1637" s="351"/>
      <c r="AG1637" s="351"/>
      <c r="AH1637" s="351"/>
      <c r="AI1637" s="351"/>
      <c r="AJ1637" s="351"/>
      <c r="AK1637" s="356">
        <v>4.0</v>
      </c>
      <c r="AL1637" s="351"/>
      <c r="AM1637" s="351"/>
      <c r="AN1637" s="351"/>
      <c r="AO1637" s="351"/>
      <c r="AP1637" s="351"/>
      <c r="AQ1637" s="356">
        <v>1.0</v>
      </c>
      <c r="AR1637" s="351"/>
      <c r="AS1637" s="351"/>
      <c r="AT1637" s="351"/>
      <c r="AU1637" s="351"/>
      <c r="AV1637" s="351"/>
      <c r="AW1637" s="351"/>
      <c r="AX1637" s="351"/>
      <c r="AY1637" s="351"/>
      <c r="AZ1637" s="351"/>
      <c r="BA1637" s="351"/>
      <c r="BB1637" s="351"/>
      <c r="BC1637" s="351"/>
      <c r="BD1637" s="351"/>
      <c r="BE1637" s="351"/>
      <c r="BF1637" s="351"/>
      <c r="BG1637" s="351"/>
      <c r="BH1637" s="351"/>
      <c r="BI1637" s="351"/>
      <c r="BJ1637" s="351"/>
      <c r="BK1637" s="351"/>
      <c r="BL1637" s="351"/>
      <c r="BM1637" s="351"/>
      <c r="BN1637" s="351"/>
      <c r="BO1637" s="351"/>
      <c r="BP1637" s="351"/>
      <c r="BQ1637" s="351"/>
      <c r="BR1637" s="351"/>
      <c r="BS1637" s="351"/>
      <c r="BT1637" s="351"/>
      <c r="BU1637" s="351"/>
      <c r="BV1637" s="351"/>
      <c r="BW1637" s="351"/>
      <c r="BX1637" s="351"/>
      <c r="BY1637" s="351"/>
      <c r="BZ1637" s="351"/>
      <c r="CA1637" s="351"/>
      <c r="CB1637" s="351"/>
      <c r="CC1637" s="351"/>
      <c r="CD1637" s="351"/>
      <c r="CE1637" s="351"/>
      <c r="CF1637" s="351"/>
      <c r="CG1637" s="351"/>
      <c r="CH1637" s="351"/>
      <c r="CI1637" s="351"/>
      <c r="CJ1637" s="351"/>
      <c r="CK1637" s="351"/>
      <c r="CL1637" s="351"/>
      <c r="CM1637" s="351"/>
      <c r="CN1637" s="351"/>
      <c r="CO1637" s="351"/>
      <c r="CP1637" s="351"/>
      <c r="CQ1637" s="351"/>
      <c r="CR1637" s="351"/>
      <c r="CS1637" s="351"/>
      <c r="CT1637" s="351"/>
      <c r="CU1637" s="351"/>
      <c r="CV1637" s="351"/>
      <c r="CW1637" s="351"/>
      <c r="CX1637" s="351"/>
      <c r="CY1637" s="351"/>
      <c r="CZ1637" s="351"/>
      <c r="DA1637" s="351"/>
      <c r="DB1637" s="351"/>
      <c r="DC1637" s="351"/>
      <c r="DD1637" s="351"/>
      <c r="DE1637" s="351"/>
      <c r="DF1637" s="351"/>
      <c r="DG1637" s="351"/>
      <c r="DH1637" s="351"/>
      <c r="DI1637" s="351"/>
      <c r="DJ1637" s="351"/>
      <c r="DK1637" s="351"/>
      <c r="DL1637" s="351"/>
      <c r="DM1637" s="351"/>
      <c r="DN1637" s="351"/>
      <c r="DO1637" s="351"/>
      <c r="DP1637" s="351"/>
      <c r="DQ1637" s="351"/>
      <c r="DR1637" s="351"/>
      <c r="DS1637" s="351"/>
      <c r="DT1637" s="351"/>
      <c r="DU1637" s="351"/>
      <c r="DV1637" s="351"/>
      <c r="DW1637" s="351"/>
      <c r="DX1637" s="351"/>
      <c r="DY1637" s="351"/>
      <c r="DZ1637" s="351"/>
      <c r="EA1637" s="351"/>
      <c r="EB1637" s="351"/>
      <c r="EC1637" s="351"/>
      <c r="ED1637" s="351"/>
      <c r="EE1637" s="351"/>
      <c r="EF1637" s="351"/>
      <c r="EG1637" s="351"/>
      <c r="EH1637" s="351"/>
      <c r="EI1637" s="351"/>
      <c r="EJ1637" s="351"/>
      <c r="EK1637" s="351"/>
      <c r="EL1637" s="351"/>
      <c r="EM1637" s="351"/>
      <c r="EN1637" s="351"/>
      <c r="EO1637" s="351"/>
      <c r="EP1637" s="351"/>
      <c r="EQ1637" s="351"/>
      <c r="ER1637" s="351"/>
      <c r="ES1637" s="351"/>
      <c r="ET1637" s="351"/>
      <c r="EU1637" s="76"/>
      <c r="EV1637" s="76"/>
      <c r="EW1637" s="76"/>
      <c r="EX1637" s="76"/>
      <c r="EY1637" s="76"/>
      <c r="EZ1637" s="76"/>
      <c r="FA1637" s="346" t="s">
        <v>6154</v>
      </c>
      <c r="FB1637" s="346"/>
      <c r="FC1637" s="346"/>
      <c r="FD1637" s="346"/>
    </row>
    <row r="1638">
      <c r="A1638" s="346" t="s">
        <v>6155</v>
      </c>
      <c r="B1638" s="346" t="s">
        <v>6156</v>
      </c>
      <c r="C1638" s="795" t="s">
        <v>104</v>
      </c>
      <c r="D1638" s="346" t="s">
        <v>18</v>
      </c>
      <c r="E1638" s="351"/>
      <c r="F1638" s="351"/>
      <c r="G1638" s="346" t="s">
        <v>3034</v>
      </c>
      <c r="H1638" s="346" t="s">
        <v>1162</v>
      </c>
      <c r="I1638" s="346" t="s">
        <v>23</v>
      </c>
      <c r="J1638" s="346" t="s">
        <v>31</v>
      </c>
      <c r="K1638" s="346" t="s">
        <v>1838</v>
      </c>
      <c r="L1638" s="346" t="s">
        <v>2589</v>
      </c>
      <c r="M1638" s="346" t="s">
        <v>50</v>
      </c>
      <c r="N1638" s="798">
        <v>42465.0</v>
      </c>
      <c r="O1638" s="798">
        <v>42465.0</v>
      </c>
      <c r="P1638" s="351"/>
      <c r="Q1638" s="352"/>
      <c r="R1638" s="352"/>
      <c r="S1638" s="351"/>
      <c r="T1638" s="558">
        <f t="shared" si="2888"/>
        <v>1058</v>
      </c>
      <c r="U1638" s="353">
        <f t="shared" si="2973"/>
        <v>11</v>
      </c>
      <c r="V1638" s="353">
        <f t="shared" ref="V1638:W1638" si="3037">IF(ISBLANK($A1638),"",sum(AF1638,AL1638,AR1638,AX1638,BD1638,BJ1638,BP1638,BV1638,CB1638,CH1638,CN1638,CT1638,CZ1638,DF1638,DL1638,DR1638,DX1638,ED1638,EJ1638,EP1638,EV1638))</f>
        <v>0</v>
      </c>
      <c r="W1638" s="353">
        <f t="shared" si="3037"/>
        <v>0</v>
      </c>
      <c r="X1638" s="353">
        <f t="shared" si="2890"/>
        <v>11</v>
      </c>
      <c r="Y1638" s="353">
        <f t="shared" ref="Y1638:AA1638" si="3038">IF(ISBLANK($A1638),"",sum(AH1638,AN1638,AT1638,AZ1638,BF1638,BL1638,BR1638,BX1638,CD1638,CJ1638,CP1638,CV1638,DB1638,DH1638,DN1638,DT1638,DZ1638,EF1638,EL1638,ER1638,EX1638))</f>
        <v>0</v>
      </c>
      <c r="Z1638" s="353">
        <f t="shared" si="3038"/>
        <v>0</v>
      </c>
      <c r="AA1638" s="353">
        <f t="shared" si="3038"/>
        <v>0</v>
      </c>
      <c r="AB1638" s="353">
        <f t="shared" si="2892"/>
        <v>0</v>
      </c>
      <c r="AC1638" s="797">
        <f t="shared" si="2893"/>
        <v>0</v>
      </c>
      <c r="AD1638" s="355" t="str">
        <f t="shared" si="2984"/>
        <v>20+</v>
      </c>
      <c r="AE1638" s="356">
        <v>5.0</v>
      </c>
      <c r="AF1638" s="351"/>
      <c r="AG1638" s="351"/>
      <c r="AH1638" s="351"/>
      <c r="AI1638" s="351"/>
      <c r="AJ1638" s="351"/>
      <c r="AK1638" s="346"/>
      <c r="AL1638" s="351"/>
      <c r="AM1638" s="351"/>
      <c r="AN1638" s="351"/>
      <c r="AO1638" s="351"/>
      <c r="AP1638" s="351"/>
      <c r="AQ1638" s="351"/>
      <c r="AR1638" s="351"/>
      <c r="AS1638" s="351"/>
      <c r="AT1638" s="351"/>
      <c r="AU1638" s="351"/>
      <c r="AV1638" s="351"/>
      <c r="AW1638" s="356">
        <v>1.0</v>
      </c>
      <c r="AX1638" s="351"/>
      <c r="AY1638" s="351"/>
      <c r="AZ1638" s="351"/>
      <c r="BA1638" s="351"/>
      <c r="BB1638" s="351"/>
      <c r="BC1638" s="356">
        <v>2.0</v>
      </c>
      <c r="BD1638" s="351"/>
      <c r="BE1638" s="351"/>
      <c r="BF1638" s="351"/>
      <c r="BG1638" s="351"/>
      <c r="BH1638" s="351"/>
      <c r="BI1638" s="351"/>
      <c r="BJ1638" s="351"/>
      <c r="BK1638" s="351"/>
      <c r="BL1638" s="351"/>
      <c r="BM1638" s="351"/>
      <c r="BN1638" s="351"/>
      <c r="BO1638" s="351"/>
      <c r="BP1638" s="351"/>
      <c r="BQ1638" s="351"/>
      <c r="BR1638" s="351"/>
      <c r="BS1638" s="351"/>
      <c r="BT1638" s="351"/>
      <c r="BU1638" s="351"/>
      <c r="BV1638" s="351"/>
      <c r="BW1638" s="351"/>
      <c r="BX1638" s="351"/>
      <c r="BY1638" s="351"/>
      <c r="BZ1638" s="351"/>
      <c r="CA1638" s="356">
        <v>3.0</v>
      </c>
      <c r="CB1638" s="351"/>
      <c r="CC1638" s="351"/>
      <c r="CD1638" s="351"/>
      <c r="CE1638" s="351"/>
      <c r="CF1638" s="351"/>
      <c r="CG1638" s="351"/>
      <c r="CH1638" s="351"/>
      <c r="CI1638" s="351"/>
      <c r="CJ1638" s="351"/>
      <c r="CK1638" s="351"/>
      <c r="CL1638" s="351"/>
      <c r="CM1638" s="351"/>
      <c r="CN1638" s="351"/>
      <c r="CO1638" s="351"/>
      <c r="CP1638" s="351"/>
      <c r="CQ1638" s="351"/>
      <c r="CR1638" s="351"/>
      <c r="CS1638" s="351"/>
      <c r="CT1638" s="351"/>
      <c r="CU1638" s="351"/>
      <c r="CV1638" s="351"/>
      <c r="CW1638" s="351"/>
      <c r="CX1638" s="351"/>
      <c r="CY1638" s="351"/>
      <c r="CZ1638" s="351"/>
      <c r="DA1638" s="351"/>
      <c r="DB1638" s="351"/>
      <c r="DC1638" s="351"/>
      <c r="DD1638" s="351"/>
      <c r="DE1638" s="351"/>
      <c r="DF1638" s="351"/>
      <c r="DG1638" s="351"/>
      <c r="DH1638" s="351"/>
      <c r="DI1638" s="351"/>
      <c r="DJ1638" s="351"/>
      <c r="DK1638" s="351"/>
      <c r="DL1638" s="351"/>
      <c r="DM1638" s="351"/>
      <c r="DN1638" s="351"/>
      <c r="DO1638" s="351"/>
      <c r="DP1638" s="351"/>
      <c r="DQ1638" s="351"/>
      <c r="DR1638" s="351"/>
      <c r="DS1638" s="351"/>
      <c r="DT1638" s="351"/>
      <c r="DU1638" s="351"/>
      <c r="DV1638" s="351"/>
      <c r="DW1638" s="351"/>
      <c r="DX1638" s="351"/>
      <c r="DY1638" s="351"/>
      <c r="DZ1638" s="351"/>
      <c r="EA1638" s="351"/>
      <c r="EB1638" s="351"/>
      <c r="EC1638" s="351"/>
      <c r="ED1638" s="351"/>
      <c r="EE1638" s="351"/>
      <c r="EF1638" s="351"/>
      <c r="EG1638" s="351"/>
      <c r="EH1638" s="351"/>
      <c r="EI1638" s="351"/>
      <c r="EJ1638" s="351"/>
      <c r="EK1638" s="351"/>
      <c r="EL1638" s="351"/>
      <c r="EM1638" s="351"/>
      <c r="EN1638" s="351"/>
      <c r="EO1638" s="351"/>
      <c r="EP1638" s="351"/>
      <c r="EQ1638" s="351"/>
      <c r="ER1638" s="351"/>
      <c r="ES1638" s="351"/>
      <c r="ET1638" s="351"/>
      <c r="EU1638" s="76"/>
      <c r="EV1638" s="76"/>
      <c r="EW1638" s="76"/>
      <c r="EX1638" s="76"/>
      <c r="EY1638" s="76"/>
      <c r="EZ1638" s="76"/>
      <c r="FA1638" s="346" t="s">
        <v>6157</v>
      </c>
      <c r="FB1638" s="346"/>
      <c r="FC1638" s="346"/>
      <c r="FD1638" s="346"/>
    </row>
    <row r="1639">
      <c r="A1639" s="346" t="s">
        <v>6158</v>
      </c>
      <c r="B1639" s="346" t="s">
        <v>6159</v>
      </c>
      <c r="C1639" s="795" t="s">
        <v>8</v>
      </c>
      <c r="D1639" s="346" t="s">
        <v>18</v>
      </c>
      <c r="E1639" s="351"/>
      <c r="F1639" s="351"/>
      <c r="G1639" s="346" t="s">
        <v>3451</v>
      </c>
      <c r="H1639" s="346" t="s">
        <v>1067</v>
      </c>
      <c r="I1639" s="346" t="s">
        <v>23</v>
      </c>
      <c r="J1639" s="346" t="s">
        <v>31</v>
      </c>
      <c r="K1639" s="346" t="s">
        <v>1838</v>
      </c>
      <c r="L1639" s="346" t="s">
        <v>2055</v>
      </c>
      <c r="M1639" s="346" t="s">
        <v>88</v>
      </c>
      <c r="N1639" s="798">
        <v>42416.0</v>
      </c>
      <c r="O1639" s="798">
        <v>42416.0</v>
      </c>
      <c r="P1639" s="351"/>
      <c r="Q1639" s="352"/>
      <c r="R1639" s="352"/>
      <c r="S1639" s="351"/>
      <c r="T1639" s="558">
        <f t="shared" si="2888"/>
        <v>1107</v>
      </c>
      <c r="U1639" s="353">
        <f t="shared" si="2973"/>
        <v>14</v>
      </c>
      <c r="V1639" s="353">
        <f t="shared" ref="V1639:W1639" si="3039">IF(ISBLANK($A1639),"",sum(AF1639,AL1639,AR1639,AX1639,BD1639,BJ1639,BP1639,BV1639,CB1639,CH1639,CN1639,CT1639,CZ1639,DF1639,DL1639,DR1639,DX1639,ED1639,EJ1639,EP1639,EV1639))</f>
        <v>0</v>
      </c>
      <c r="W1639" s="353">
        <f t="shared" si="3039"/>
        <v>0</v>
      </c>
      <c r="X1639" s="353">
        <f t="shared" si="2890"/>
        <v>14</v>
      </c>
      <c r="Y1639" s="353">
        <f t="shared" ref="Y1639:AA1639" si="3040">IF(ISBLANK($A1639),"",sum(AH1639,AN1639,AT1639,AZ1639,BF1639,BL1639,BR1639,BX1639,CD1639,CJ1639,CP1639,CV1639,DB1639,DH1639,DN1639,DT1639,DZ1639,EF1639,EL1639,ER1639,EX1639))</f>
        <v>4</v>
      </c>
      <c r="Z1639" s="353">
        <f t="shared" si="3040"/>
        <v>0</v>
      </c>
      <c r="AA1639" s="353">
        <f t="shared" si="3040"/>
        <v>0</v>
      </c>
      <c r="AB1639" s="353">
        <f t="shared" si="2892"/>
        <v>4</v>
      </c>
      <c r="AC1639" s="797">
        <f t="shared" si="2893"/>
        <v>0.2857142857</v>
      </c>
      <c r="AD1639" s="355" t="str">
        <f t="shared" si="2984"/>
        <v>20+</v>
      </c>
      <c r="AE1639" s="351"/>
      <c r="AF1639" s="351"/>
      <c r="AG1639" s="351"/>
      <c r="AH1639" s="351"/>
      <c r="AI1639" s="351"/>
      <c r="AJ1639" s="351"/>
      <c r="AK1639" s="356">
        <v>5.0</v>
      </c>
      <c r="AL1639" s="351"/>
      <c r="AM1639" s="351"/>
      <c r="AN1639" s="351"/>
      <c r="AO1639" s="351"/>
      <c r="AP1639" s="351"/>
      <c r="AQ1639" s="356">
        <v>4.0</v>
      </c>
      <c r="AR1639" s="351"/>
      <c r="AS1639" s="351"/>
      <c r="AT1639" s="356">
        <v>4.0</v>
      </c>
      <c r="AU1639" s="351"/>
      <c r="AV1639" s="351"/>
      <c r="AW1639" s="351"/>
      <c r="AX1639" s="351"/>
      <c r="AY1639" s="351"/>
      <c r="AZ1639" s="351"/>
      <c r="BA1639" s="351"/>
      <c r="BB1639" s="351"/>
      <c r="BC1639" s="351"/>
      <c r="BD1639" s="351"/>
      <c r="BE1639" s="351"/>
      <c r="BF1639" s="351"/>
      <c r="BG1639" s="351"/>
      <c r="BH1639" s="351"/>
      <c r="BI1639" s="351"/>
      <c r="BJ1639" s="351"/>
      <c r="BK1639" s="351"/>
      <c r="BL1639" s="351"/>
      <c r="BM1639" s="351"/>
      <c r="BN1639" s="351"/>
      <c r="BO1639" s="351"/>
      <c r="BP1639" s="351"/>
      <c r="BQ1639" s="351"/>
      <c r="BR1639" s="351"/>
      <c r="BS1639" s="351"/>
      <c r="BT1639" s="351"/>
      <c r="BU1639" s="351"/>
      <c r="BV1639" s="351"/>
      <c r="BW1639" s="351"/>
      <c r="BX1639" s="351"/>
      <c r="BY1639" s="351"/>
      <c r="BZ1639" s="351"/>
      <c r="CA1639" s="351"/>
      <c r="CB1639" s="351"/>
      <c r="CC1639" s="351"/>
      <c r="CD1639" s="351"/>
      <c r="CE1639" s="351"/>
      <c r="CF1639" s="351"/>
      <c r="CG1639" s="351"/>
      <c r="CH1639" s="351"/>
      <c r="CI1639" s="351"/>
      <c r="CJ1639" s="351"/>
      <c r="CK1639" s="351"/>
      <c r="CL1639" s="351"/>
      <c r="CM1639" s="351"/>
      <c r="CN1639" s="351"/>
      <c r="CO1639" s="351"/>
      <c r="CP1639" s="351"/>
      <c r="CQ1639" s="351"/>
      <c r="CR1639" s="351"/>
      <c r="CS1639" s="351"/>
      <c r="CT1639" s="351"/>
      <c r="CU1639" s="351"/>
      <c r="CV1639" s="351"/>
      <c r="CW1639" s="351"/>
      <c r="CX1639" s="351"/>
      <c r="CY1639" s="351"/>
      <c r="CZ1639" s="351"/>
      <c r="DA1639" s="351"/>
      <c r="DB1639" s="351"/>
      <c r="DC1639" s="351"/>
      <c r="DD1639" s="351"/>
      <c r="DE1639" s="356">
        <v>3.0</v>
      </c>
      <c r="DF1639" s="351"/>
      <c r="DG1639" s="351"/>
      <c r="DH1639" s="351"/>
      <c r="DI1639" s="351"/>
      <c r="DJ1639" s="351"/>
      <c r="DK1639" s="351"/>
      <c r="DL1639" s="351"/>
      <c r="DM1639" s="351"/>
      <c r="DN1639" s="351"/>
      <c r="DO1639" s="351"/>
      <c r="DP1639" s="351"/>
      <c r="DQ1639" s="351"/>
      <c r="DR1639" s="351"/>
      <c r="DS1639" s="351"/>
      <c r="DT1639" s="351"/>
      <c r="DU1639" s="351"/>
      <c r="DV1639" s="351"/>
      <c r="DW1639" s="356">
        <v>2.0</v>
      </c>
      <c r="DX1639" s="351"/>
      <c r="DY1639" s="351"/>
      <c r="DZ1639" s="351"/>
      <c r="EA1639" s="351"/>
      <c r="EB1639" s="351"/>
      <c r="EC1639" s="351"/>
      <c r="ED1639" s="351"/>
      <c r="EE1639" s="351"/>
      <c r="EF1639" s="351"/>
      <c r="EG1639" s="351"/>
      <c r="EH1639" s="351"/>
      <c r="EI1639" s="351"/>
      <c r="EJ1639" s="351"/>
      <c r="EK1639" s="351"/>
      <c r="EL1639" s="351"/>
      <c r="EM1639" s="351"/>
      <c r="EN1639" s="351"/>
      <c r="EO1639" s="351"/>
      <c r="EP1639" s="351"/>
      <c r="EQ1639" s="351"/>
      <c r="ER1639" s="351"/>
      <c r="ES1639" s="351"/>
      <c r="ET1639" s="351"/>
      <c r="EU1639" s="76"/>
      <c r="EV1639" s="76"/>
      <c r="EW1639" s="76"/>
      <c r="EX1639" s="76"/>
      <c r="EY1639" s="76"/>
      <c r="EZ1639" s="76"/>
      <c r="FA1639" s="346" t="s">
        <v>6160</v>
      </c>
      <c r="FB1639" s="346"/>
      <c r="FC1639" s="346"/>
      <c r="FD1639" s="346"/>
    </row>
    <row r="1640">
      <c r="A1640" s="346" t="s">
        <v>6161</v>
      </c>
      <c r="B1640" s="346" t="s">
        <v>6162</v>
      </c>
      <c r="C1640" s="795" t="s">
        <v>8</v>
      </c>
      <c r="D1640" s="346" t="s">
        <v>18</v>
      </c>
      <c r="E1640" s="351"/>
      <c r="F1640" s="351"/>
      <c r="G1640" s="346" t="s">
        <v>3301</v>
      </c>
      <c r="H1640" s="346" t="s">
        <v>2364</v>
      </c>
      <c r="I1640" s="346" t="s">
        <v>23</v>
      </c>
      <c r="J1640" s="346" t="s">
        <v>31</v>
      </c>
      <c r="K1640" s="346" t="s">
        <v>1838</v>
      </c>
      <c r="L1640" s="346" t="s">
        <v>1961</v>
      </c>
      <c r="M1640" s="346" t="s">
        <v>72</v>
      </c>
      <c r="N1640" s="796">
        <v>42544.0</v>
      </c>
      <c r="O1640" s="796">
        <v>42544.0</v>
      </c>
      <c r="P1640" s="351"/>
      <c r="Q1640" s="352"/>
      <c r="R1640" s="352"/>
      <c r="S1640" s="351"/>
      <c r="T1640" s="558">
        <f t="shared" si="2888"/>
        <v>979</v>
      </c>
      <c r="U1640" s="353">
        <f t="shared" si="2973"/>
        <v>6</v>
      </c>
      <c r="V1640" s="353">
        <f t="shared" ref="V1640:W1640" si="3041">IF(ISBLANK($A1640),"",sum(AF1640,AL1640,AR1640,AX1640,BD1640,BJ1640,BP1640,BV1640,CB1640,CH1640,CN1640,CT1640,CZ1640,DF1640,DL1640,DR1640,DX1640,ED1640,EJ1640,EP1640,EV1640))</f>
        <v>0</v>
      </c>
      <c r="W1640" s="353">
        <f t="shared" si="3041"/>
        <v>0</v>
      </c>
      <c r="X1640" s="353">
        <f t="shared" si="2890"/>
        <v>6</v>
      </c>
      <c r="Y1640" s="353">
        <f t="shared" ref="Y1640:AA1640" si="3042">IF(ISBLANK($A1640),"",sum(AH1640,AN1640,AT1640,AZ1640,BF1640,BL1640,BR1640,BX1640,CD1640,CJ1640,CP1640,CV1640,DB1640,DH1640,DN1640,DT1640,DZ1640,EF1640,EL1640,ER1640,EX1640))</f>
        <v>2</v>
      </c>
      <c r="Z1640" s="353">
        <f t="shared" si="3042"/>
        <v>0</v>
      </c>
      <c r="AA1640" s="353">
        <f t="shared" si="3042"/>
        <v>0</v>
      </c>
      <c r="AB1640" s="353">
        <f t="shared" si="2892"/>
        <v>2</v>
      </c>
      <c r="AC1640" s="797">
        <f t="shared" si="2893"/>
        <v>0.3333333333</v>
      </c>
      <c r="AD1640" s="355" t="str">
        <f t="shared" si="2984"/>
        <v>20+</v>
      </c>
      <c r="AE1640" s="351"/>
      <c r="AF1640" s="351"/>
      <c r="AG1640" s="351"/>
      <c r="AH1640" s="351"/>
      <c r="AI1640" s="351"/>
      <c r="AJ1640" s="351"/>
      <c r="AK1640" s="351"/>
      <c r="AL1640" s="351"/>
      <c r="AM1640" s="351"/>
      <c r="AN1640" s="351"/>
      <c r="AO1640" s="351"/>
      <c r="AP1640" s="351"/>
      <c r="AQ1640" s="351"/>
      <c r="AR1640" s="351"/>
      <c r="AS1640" s="351"/>
      <c r="AT1640" s="351"/>
      <c r="AU1640" s="351"/>
      <c r="AV1640" s="351"/>
      <c r="AW1640" s="351"/>
      <c r="AX1640" s="351"/>
      <c r="AY1640" s="351"/>
      <c r="AZ1640" s="351"/>
      <c r="BA1640" s="351"/>
      <c r="BB1640" s="351"/>
      <c r="BC1640" s="356">
        <v>4.0</v>
      </c>
      <c r="BD1640" s="351"/>
      <c r="BE1640" s="351"/>
      <c r="BF1640" s="351"/>
      <c r="BG1640" s="351"/>
      <c r="BH1640" s="351"/>
      <c r="BI1640" s="351"/>
      <c r="BJ1640" s="351"/>
      <c r="BK1640" s="351"/>
      <c r="BL1640" s="351"/>
      <c r="BM1640" s="351"/>
      <c r="BN1640" s="351"/>
      <c r="BO1640" s="351"/>
      <c r="BP1640" s="351"/>
      <c r="BQ1640" s="351"/>
      <c r="BR1640" s="356">
        <v>2.0</v>
      </c>
      <c r="BS1640" s="351"/>
      <c r="BT1640" s="351"/>
      <c r="BU1640" s="351"/>
      <c r="BV1640" s="351"/>
      <c r="BW1640" s="351"/>
      <c r="BX1640" s="351"/>
      <c r="BY1640" s="351"/>
      <c r="BZ1640" s="351"/>
      <c r="CA1640" s="356">
        <v>1.0</v>
      </c>
      <c r="CB1640" s="351"/>
      <c r="CC1640" s="351"/>
      <c r="CD1640" s="351"/>
      <c r="CE1640" s="351"/>
      <c r="CF1640" s="351"/>
      <c r="CG1640" s="356">
        <v>1.0</v>
      </c>
      <c r="CH1640" s="351"/>
      <c r="CI1640" s="351"/>
      <c r="CJ1640" s="351"/>
      <c r="CK1640" s="351"/>
      <c r="CL1640" s="351"/>
      <c r="CM1640" s="351"/>
      <c r="CN1640" s="351"/>
      <c r="CO1640" s="351"/>
      <c r="CP1640" s="351"/>
      <c r="CQ1640" s="351"/>
      <c r="CR1640" s="351"/>
      <c r="CS1640" s="351"/>
      <c r="CT1640" s="351"/>
      <c r="CU1640" s="351"/>
      <c r="CV1640" s="351"/>
      <c r="CW1640" s="351"/>
      <c r="CX1640" s="351"/>
      <c r="CY1640" s="351"/>
      <c r="CZ1640" s="351"/>
      <c r="DA1640" s="351"/>
      <c r="DB1640" s="351"/>
      <c r="DC1640" s="351"/>
      <c r="DD1640" s="351"/>
      <c r="DE1640" s="351"/>
      <c r="DF1640" s="351"/>
      <c r="DG1640" s="351"/>
      <c r="DH1640" s="351"/>
      <c r="DI1640" s="351"/>
      <c r="DJ1640" s="351"/>
      <c r="DK1640" s="351"/>
      <c r="DL1640" s="351"/>
      <c r="DM1640" s="351"/>
      <c r="DN1640" s="351"/>
      <c r="DO1640" s="351"/>
      <c r="DP1640" s="351"/>
      <c r="DQ1640" s="351"/>
      <c r="DR1640" s="351"/>
      <c r="DS1640" s="351"/>
      <c r="DT1640" s="351"/>
      <c r="DU1640" s="351"/>
      <c r="DV1640" s="351"/>
      <c r="DW1640" s="351"/>
      <c r="DX1640" s="351"/>
      <c r="DY1640" s="351"/>
      <c r="DZ1640" s="351"/>
      <c r="EA1640" s="351"/>
      <c r="EB1640" s="351"/>
      <c r="EC1640" s="351"/>
      <c r="ED1640" s="351"/>
      <c r="EE1640" s="351"/>
      <c r="EF1640" s="351"/>
      <c r="EG1640" s="351"/>
      <c r="EH1640" s="351"/>
      <c r="EI1640" s="351"/>
      <c r="EJ1640" s="351"/>
      <c r="EK1640" s="351"/>
      <c r="EL1640" s="351"/>
      <c r="EM1640" s="351"/>
      <c r="EN1640" s="351"/>
      <c r="EO1640" s="351"/>
      <c r="EP1640" s="351"/>
      <c r="EQ1640" s="351"/>
      <c r="ER1640" s="351"/>
      <c r="ES1640" s="351"/>
      <c r="ET1640" s="351"/>
      <c r="EU1640" s="76"/>
      <c r="EV1640" s="76"/>
      <c r="EW1640" s="76"/>
      <c r="EX1640" s="76"/>
      <c r="EY1640" s="76"/>
      <c r="EZ1640" s="76"/>
      <c r="FA1640" s="346" t="s">
        <v>6163</v>
      </c>
      <c r="FB1640" s="346"/>
      <c r="FC1640" s="346"/>
      <c r="FD1640" s="346"/>
    </row>
    <row r="1641">
      <c r="A1641" s="346" t="s">
        <v>6164</v>
      </c>
      <c r="B1641" s="346" t="s">
        <v>3024</v>
      </c>
      <c r="C1641" s="795" t="s">
        <v>8</v>
      </c>
      <c r="D1641" s="346" t="s">
        <v>18</v>
      </c>
      <c r="E1641" s="351"/>
      <c r="F1641" s="351"/>
      <c r="G1641" s="346" t="s">
        <v>2789</v>
      </c>
      <c r="H1641" s="346" t="s">
        <v>1088</v>
      </c>
      <c r="I1641" s="346" t="s">
        <v>23</v>
      </c>
      <c r="J1641" s="346" t="s">
        <v>31</v>
      </c>
      <c r="K1641" s="346" t="s">
        <v>6165</v>
      </c>
      <c r="L1641" s="346" t="s">
        <v>2035</v>
      </c>
      <c r="M1641" s="346" t="s">
        <v>110</v>
      </c>
      <c r="N1641" s="798">
        <v>42405.0</v>
      </c>
      <c r="O1641" s="798">
        <v>42405.0</v>
      </c>
      <c r="P1641" s="351"/>
      <c r="Q1641" s="352"/>
      <c r="R1641" s="352"/>
      <c r="S1641" s="351"/>
      <c r="T1641" s="558">
        <f t="shared" si="2888"/>
        <v>1118</v>
      </c>
      <c r="U1641" s="353">
        <f t="shared" si="2973"/>
        <v>2</v>
      </c>
      <c r="V1641" s="353">
        <f t="shared" ref="V1641:W1641" si="3043">IF(ISBLANK($A1641),"",sum(AF1641,AL1641,AR1641,AX1641,BD1641,BJ1641,BP1641,BV1641,CB1641,CH1641,CN1641,CT1641,CZ1641,DF1641,DL1641,DR1641,DX1641,ED1641,EJ1641,EP1641,EV1641))</f>
        <v>4</v>
      </c>
      <c r="W1641" s="353">
        <f t="shared" si="3043"/>
        <v>0</v>
      </c>
      <c r="X1641" s="353">
        <f t="shared" si="2890"/>
        <v>6</v>
      </c>
      <c r="Y1641" s="353">
        <f t="shared" ref="Y1641:AA1641" si="3044">IF(ISBLANK($A1641),"",sum(AH1641,AN1641,AT1641,AZ1641,BF1641,BL1641,BR1641,BX1641,CD1641,CJ1641,CP1641,CV1641,DB1641,DH1641,DN1641,DT1641,DZ1641,EF1641,EL1641,ER1641,EX1641))</f>
        <v>3</v>
      </c>
      <c r="Z1641" s="353">
        <f t="shared" si="3044"/>
        <v>0</v>
      </c>
      <c r="AA1641" s="353">
        <f t="shared" si="3044"/>
        <v>0</v>
      </c>
      <c r="AB1641" s="353">
        <f t="shared" si="2892"/>
        <v>3</v>
      </c>
      <c r="AC1641" s="797">
        <f t="shared" si="2893"/>
        <v>0.5</v>
      </c>
      <c r="AD1641" s="355" t="str">
        <f t="shared" si="2984"/>
        <v>20+</v>
      </c>
      <c r="AE1641" s="351"/>
      <c r="AF1641" s="351"/>
      <c r="AG1641" s="351"/>
      <c r="AH1641" s="351"/>
      <c r="AI1641" s="351"/>
      <c r="AJ1641" s="351"/>
      <c r="AK1641" s="356">
        <v>2.0</v>
      </c>
      <c r="AL1641" s="351"/>
      <c r="AM1641" s="351"/>
      <c r="AN1641" s="356">
        <v>1.0</v>
      </c>
      <c r="AO1641" s="351"/>
      <c r="AP1641" s="351"/>
      <c r="AQ1641" s="351"/>
      <c r="AR1641" s="356">
        <v>4.0</v>
      </c>
      <c r="AS1641" s="351"/>
      <c r="AT1641" s="356">
        <v>2.0</v>
      </c>
      <c r="AU1641" s="351"/>
      <c r="AV1641" s="351"/>
      <c r="AW1641" s="351"/>
      <c r="AX1641" s="351"/>
      <c r="AY1641" s="351"/>
      <c r="AZ1641" s="351"/>
      <c r="BA1641" s="351"/>
      <c r="BB1641" s="351"/>
      <c r="BC1641" s="351"/>
      <c r="BD1641" s="351"/>
      <c r="BE1641" s="351"/>
      <c r="BF1641" s="351"/>
      <c r="BG1641" s="351"/>
      <c r="BH1641" s="351"/>
      <c r="BI1641" s="351"/>
      <c r="BJ1641" s="351"/>
      <c r="BK1641" s="351"/>
      <c r="BL1641" s="351"/>
      <c r="BM1641" s="351"/>
      <c r="BN1641" s="351"/>
      <c r="BO1641" s="351"/>
      <c r="BP1641" s="351"/>
      <c r="BQ1641" s="351"/>
      <c r="BR1641" s="351"/>
      <c r="BS1641" s="351"/>
      <c r="BT1641" s="351"/>
      <c r="BU1641" s="351"/>
      <c r="BV1641" s="351"/>
      <c r="BW1641" s="351"/>
      <c r="BX1641" s="351"/>
      <c r="BY1641" s="351"/>
      <c r="BZ1641" s="351"/>
      <c r="CA1641" s="351"/>
      <c r="CB1641" s="351"/>
      <c r="CC1641" s="351"/>
      <c r="CD1641" s="351"/>
      <c r="CE1641" s="351"/>
      <c r="CF1641" s="351"/>
      <c r="CG1641" s="351"/>
      <c r="CH1641" s="351"/>
      <c r="CI1641" s="351"/>
      <c r="CJ1641" s="351"/>
      <c r="CK1641" s="351"/>
      <c r="CL1641" s="351"/>
      <c r="CM1641" s="351"/>
      <c r="CN1641" s="351"/>
      <c r="CO1641" s="351"/>
      <c r="CP1641" s="351"/>
      <c r="CQ1641" s="351"/>
      <c r="CR1641" s="351"/>
      <c r="CS1641" s="351"/>
      <c r="CT1641" s="351"/>
      <c r="CU1641" s="351"/>
      <c r="CV1641" s="351"/>
      <c r="CW1641" s="351"/>
      <c r="CX1641" s="351"/>
      <c r="CY1641" s="351"/>
      <c r="CZ1641" s="351"/>
      <c r="DA1641" s="351"/>
      <c r="DB1641" s="351"/>
      <c r="DC1641" s="351"/>
      <c r="DD1641" s="351"/>
      <c r="DE1641" s="351"/>
      <c r="DF1641" s="351"/>
      <c r="DG1641" s="351"/>
      <c r="DH1641" s="351"/>
      <c r="DI1641" s="351"/>
      <c r="DJ1641" s="351"/>
      <c r="DK1641" s="351"/>
      <c r="DL1641" s="351"/>
      <c r="DM1641" s="351"/>
      <c r="DN1641" s="351"/>
      <c r="DO1641" s="351"/>
      <c r="DP1641" s="351"/>
      <c r="DQ1641" s="351"/>
      <c r="DR1641" s="351"/>
      <c r="DS1641" s="351"/>
      <c r="DT1641" s="351"/>
      <c r="DU1641" s="351"/>
      <c r="DV1641" s="351"/>
      <c r="DW1641" s="351"/>
      <c r="DX1641" s="351"/>
      <c r="DY1641" s="351"/>
      <c r="DZ1641" s="351"/>
      <c r="EA1641" s="351"/>
      <c r="EB1641" s="351"/>
      <c r="EC1641" s="351"/>
      <c r="ED1641" s="351"/>
      <c r="EE1641" s="351"/>
      <c r="EF1641" s="351"/>
      <c r="EG1641" s="351"/>
      <c r="EH1641" s="351"/>
      <c r="EI1641" s="351"/>
      <c r="EJ1641" s="351"/>
      <c r="EK1641" s="351"/>
      <c r="EL1641" s="351"/>
      <c r="EM1641" s="351"/>
      <c r="EN1641" s="351"/>
      <c r="EO1641" s="351"/>
      <c r="EP1641" s="351"/>
      <c r="EQ1641" s="351"/>
      <c r="ER1641" s="351"/>
      <c r="ES1641" s="351"/>
      <c r="ET1641" s="351"/>
      <c r="EU1641" s="76"/>
      <c r="EV1641" s="76"/>
      <c r="EW1641" s="76"/>
      <c r="EX1641" s="76"/>
      <c r="EY1641" s="76"/>
      <c r="EZ1641" s="76"/>
      <c r="FA1641" s="346" t="s">
        <v>6166</v>
      </c>
      <c r="FB1641" s="346"/>
      <c r="FC1641" s="346"/>
      <c r="FD1641" s="346"/>
    </row>
    <row r="1642">
      <c r="A1642" s="346" t="s">
        <v>6167</v>
      </c>
      <c r="B1642" s="346" t="s">
        <v>3471</v>
      </c>
      <c r="C1642" s="795" t="s">
        <v>8</v>
      </c>
      <c r="D1642" s="346" t="s">
        <v>18</v>
      </c>
      <c r="E1642" s="351"/>
      <c r="F1642" s="351"/>
      <c r="G1642" s="346" t="s">
        <v>2789</v>
      </c>
      <c r="H1642" s="346" t="s">
        <v>1506</v>
      </c>
      <c r="I1642" s="346" t="s">
        <v>23</v>
      </c>
      <c r="J1642" s="346" t="s">
        <v>31</v>
      </c>
      <c r="K1642" s="346" t="s">
        <v>1838</v>
      </c>
      <c r="L1642" s="346" t="s">
        <v>2087</v>
      </c>
      <c r="M1642" s="346" t="s">
        <v>106</v>
      </c>
      <c r="N1642" s="798">
        <v>42405.0</v>
      </c>
      <c r="O1642" s="798">
        <v>42405.0</v>
      </c>
      <c r="P1642" s="351"/>
      <c r="Q1642" s="352"/>
      <c r="R1642" s="352"/>
      <c r="S1642" s="351"/>
      <c r="T1642" s="558">
        <f t="shared" si="2888"/>
        <v>1118</v>
      </c>
      <c r="U1642" s="353">
        <f t="shared" si="2973"/>
        <v>22</v>
      </c>
      <c r="V1642" s="353">
        <f t="shared" ref="V1642:W1642" si="3045">IF(ISBLANK($A1642),"",sum(AF1642,AL1642,AR1642,AX1642,BD1642,BJ1642,BP1642,BV1642,CB1642,CH1642,CN1642,CT1642,CZ1642,DF1642,DL1642,DR1642,DX1642,ED1642,EJ1642,EP1642,EV1642))</f>
        <v>0</v>
      </c>
      <c r="W1642" s="353">
        <f t="shared" si="3045"/>
        <v>0</v>
      </c>
      <c r="X1642" s="353">
        <f t="shared" si="2890"/>
        <v>22</v>
      </c>
      <c r="Y1642" s="353">
        <f t="shared" ref="Y1642:AA1642" si="3046">IF(ISBLANK($A1642),"",sum(AH1642,AN1642,AT1642,AZ1642,BF1642,BL1642,BR1642,BX1642,CD1642,CJ1642,CP1642,CV1642,DB1642,DH1642,DN1642,DT1642,DZ1642,EF1642,EL1642,ER1642,EX1642))</f>
        <v>16</v>
      </c>
      <c r="Z1642" s="353">
        <f t="shared" si="3046"/>
        <v>0</v>
      </c>
      <c r="AA1642" s="353">
        <f t="shared" si="3046"/>
        <v>0</v>
      </c>
      <c r="AB1642" s="353">
        <f t="shared" si="2892"/>
        <v>16</v>
      </c>
      <c r="AC1642" s="797">
        <f t="shared" si="2893"/>
        <v>0.7272727273</v>
      </c>
      <c r="AD1642" s="355" t="str">
        <f t="shared" si="2984"/>
        <v>20+</v>
      </c>
      <c r="AE1642" s="356">
        <v>5.0</v>
      </c>
      <c r="AF1642" s="351"/>
      <c r="AG1642" s="351"/>
      <c r="AH1642" s="356">
        <v>1.0</v>
      </c>
      <c r="AI1642" s="351"/>
      <c r="AJ1642" s="351"/>
      <c r="AK1642" s="356">
        <v>1.0</v>
      </c>
      <c r="AL1642" s="351"/>
      <c r="AM1642" s="351"/>
      <c r="AN1642" s="356">
        <v>3.0</v>
      </c>
      <c r="AO1642" s="351"/>
      <c r="AP1642" s="351"/>
      <c r="AQ1642" s="356">
        <v>3.0</v>
      </c>
      <c r="AR1642" s="351"/>
      <c r="AS1642" s="351"/>
      <c r="AT1642" s="356">
        <v>3.0</v>
      </c>
      <c r="AU1642" s="351"/>
      <c r="AV1642" s="351"/>
      <c r="AW1642" s="351"/>
      <c r="AX1642" s="351"/>
      <c r="AY1642" s="351"/>
      <c r="AZ1642" s="351"/>
      <c r="BA1642" s="351"/>
      <c r="BB1642" s="351"/>
      <c r="BC1642" s="356">
        <v>1.0</v>
      </c>
      <c r="BD1642" s="351"/>
      <c r="BE1642" s="351"/>
      <c r="BF1642" s="356">
        <v>2.0</v>
      </c>
      <c r="BG1642" s="351"/>
      <c r="BH1642" s="351"/>
      <c r="BI1642" s="356">
        <v>1.0</v>
      </c>
      <c r="BJ1642" s="351"/>
      <c r="BK1642" s="351"/>
      <c r="BL1642" s="356">
        <v>2.0</v>
      </c>
      <c r="BM1642" s="351"/>
      <c r="BN1642" s="351"/>
      <c r="BO1642" s="351"/>
      <c r="BP1642" s="351"/>
      <c r="BQ1642" s="351"/>
      <c r="BR1642" s="351"/>
      <c r="BS1642" s="351"/>
      <c r="BT1642" s="351"/>
      <c r="BU1642" s="356">
        <v>1.0</v>
      </c>
      <c r="BV1642" s="351"/>
      <c r="BW1642" s="351"/>
      <c r="BX1642" s="351"/>
      <c r="BY1642" s="351"/>
      <c r="BZ1642" s="351"/>
      <c r="CA1642" s="351"/>
      <c r="CB1642" s="351"/>
      <c r="CC1642" s="351"/>
      <c r="CD1642" s="351"/>
      <c r="CE1642" s="351"/>
      <c r="CF1642" s="351"/>
      <c r="CG1642" s="356">
        <v>3.0</v>
      </c>
      <c r="CH1642" s="351"/>
      <c r="CI1642" s="351"/>
      <c r="CJ1642" s="356">
        <v>2.0</v>
      </c>
      <c r="CK1642" s="351"/>
      <c r="CL1642" s="351"/>
      <c r="CM1642" s="351"/>
      <c r="CN1642" s="351"/>
      <c r="CO1642" s="351"/>
      <c r="CP1642" s="351"/>
      <c r="CQ1642" s="351"/>
      <c r="CR1642" s="351"/>
      <c r="CS1642" s="356">
        <v>1.0</v>
      </c>
      <c r="CT1642" s="351"/>
      <c r="CU1642" s="351"/>
      <c r="CV1642" s="356">
        <v>1.0</v>
      </c>
      <c r="CW1642" s="351"/>
      <c r="CX1642" s="351"/>
      <c r="CY1642" s="351"/>
      <c r="CZ1642" s="351"/>
      <c r="DA1642" s="351"/>
      <c r="DB1642" s="351"/>
      <c r="DC1642" s="351"/>
      <c r="DD1642" s="351"/>
      <c r="DE1642" s="356">
        <v>3.0</v>
      </c>
      <c r="DF1642" s="351"/>
      <c r="DG1642" s="351"/>
      <c r="DH1642" s="356">
        <v>1.0</v>
      </c>
      <c r="DI1642" s="351"/>
      <c r="DJ1642" s="351"/>
      <c r="DK1642" s="356">
        <v>1.0</v>
      </c>
      <c r="DL1642" s="351"/>
      <c r="DM1642" s="351"/>
      <c r="DN1642" s="351"/>
      <c r="DO1642" s="351"/>
      <c r="DP1642" s="351"/>
      <c r="DQ1642" s="351"/>
      <c r="DR1642" s="351"/>
      <c r="DS1642" s="351"/>
      <c r="DT1642" s="351"/>
      <c r="DU1642" s="351"/>
      <c r="DV1642" s="351"/>
      <c r="DW1642" s="356">
        <v>2.0</v>
      </c>
      <c r="DX1642" s="351"/>
      <c r="DY1642" s="351"/>
      <c r="DZ1642" s="356">
        <v>1.0</v>
      </c>
      <c r="EA1642" s="351"/>
      <c r="EB1642" s="351"/>
      <c r="EC1642" s="351"/>
      <c r="ED1642" s="351"/>
      <c r="EE1642" s="351"/>
      <c r="EF1642" s="351"/>
      <c r="EG1642" s="351"/>
      <c r="EH1642" s="351"/>
      <c r="EI1642" s="351"/>
      <c r="EJ1642" s="351"/>
      <c r="EK1642" s="351"/>
      <c r="EL1642" s="351"/>
      <c r="EM1642" s="351"/>
      <c r="EN1642" s="351"/>
      <c r="EO1642" s="351"/>
      <c r="EP1642" s="351"/>
      <c r="EQ1642" s="351"/>
      <c r="ER1642" s="351"/>
      <c r="ES1642" s="351"/>
      <c r="ET1642" s="351"/>
      <c r="EU1642" s="76"/>
      <c r="EV1642" s="76"/>
      <c r="EW1642" s="76"/>
      <c r="EX1642" s="76"/>
      <c r="EY1642" s="76"/>
      <c r="EZ1642" s="76"/>
      <c r="FA1642" s="346" t="s">
        <v>6168</v>
      </c>
      <c r="FB1642" s="346"/>
      <c r="FC1642" s="346"/>
      <c r="FD1642" s="346"/>
    </row>
    <row r="1643">
      <c r="A1643" s="346" t="s">
        <v>6169</v>
      </c>
      <c r="B1643" s="346" t="s">
        <v>6170</v>
      </c>
      <c r="C1643" s="795" t="s">
        <v>100</v>
      </c>
      <c r="D1643" s="346" t="s">
        <v>18</v>
      </c>
      <c r="E1643" s="346" t="s">
        <v>12</v>
      </c>
      <c r="F1643" s="346" t="s">
        <v>283</v>
      </c>
      <c r="G1643" s="346" t="s">
        <v>6171</v>
      </c>
      <c r="H1643" s="346" t="s">
        <v>952</v>
      </c>
      <c r="I1643" s="346" t="s">
        <v>23</v>
      </c>
      <c r="J1643" s="346" t="s">
        <v>31</v>
      </c>
      <c r="K1643" s="346" t="s">
        <v>1838</v>
      </c>
      <c r="L1643" s="346" t="s">
        <v>2225</v>
      </c>
      <c r="M1643" s="346" t="s">
        <v>50</v>
      </c>
      <c r="N1643" s="798">
        <v>42307.0</v>
      </c>
      <c r="O1643" s="798">
        <v>42313.0</v>
      </c>
      <c r="P1643" s="351"/>
      <c r="Q1643" s="352"/>
      <c r="R1643" s="352"/>
      <c r="S1643" s="351"/>
      <c r="T1643" s="558">
        <f t="shared" si="2888"/>
        <v>1216</v>
      </c>
      <c r="U1643" s="353">
        <f t="shared" si="2973"/>
        <v>2</v>
      </c>
      <c r="V1643" s="353">
        <f t="shared" ref="V1643:W1643" si="3047">IF(ISBLANK($A1643),"",sum(AF1643,AL1643,AR1643,AX1643,BD1643,BJ1643,BP1643,BV1643,CB1643,CH1643,CN1643,CT1643,CZ1643,DF1643,DL1643,DR1643,DX1643,ED1643,EJ1643,EP1643,EV1643))</f>
        <v>3</v>
      </c>
      <c r="W1643" s="353">
        <f t="shared" si="3047"/>
        <v>2</v>
      </c>
      <c r="X1643" s="353">
        <f t="shared" si="2890"/>
        <v>7</v>
      </c>
      <c r="Y1643" s="353">
        <f t="shared" ref="Y1643:AA1643" si="3048">IF(ISBLANK($A1643),"",sum(AH1643,AN1643,AT1643,AZ1643,BF1643,BL1643,BR1643,BX1643,CD1643,CJ1643,CP1643,CV1643,DB1643,DH1643,DN1643,DT1643,DZ1643,EF1643,EL1643,ER1643,EX1643))</f>
        <v>5</v>
      </c>
      <c r="Z1643" s="353">
        <f t="shared" si="3048"/>
        <v>0</v>
      </c>
      <c r="AA1643" s="353">
        <f t="shared" si="3048"/>
        <v>0</v>
      </c>
      <c r="AB1643" s="353">
        <f t="shared" si="2892"/>
        <v>5</v>
      </c>
      <c r="AC1643" s="797">
        <f t="shared" si="2893"/>
        <v>0.7142857143</v>
      </c>
      <c r="AD1643" s="355" t="str">
        <f t="shared" si="2984"/>
        <v>20+</v>
      </c>
      <c r="AE1643" s="351"/>
      <c r="AF1643" s="356">
        <v>1.0</v>
      </c>
      <c r="AG1643" s="356">
        <v>1.0</v>
      </c>
      <c r="AH1643" s="351"/>
      <c r="AI1643" s="351"/>
      <c r="AJ1643" s="351"/>
      <c r="AK1643" s="356">
        <v>2.0</v>
      </c>
      <c r="AL1643" s="356">
        <v>1.0</v>
      </c>
      <c r="AM1643" s="351"/>
      <c r="AN1643" s="356">
        <v>5.0</v>
      </c>
      <c r="AO1643" s="351"/>
      <c r="AP1643" s="351"/>
      <c r="AQ1643" s="351"/>
      <c r="AR1643" s="351"/>
      <c r="AS1643" s="351"/>
      <c r="AT1643" s="351"/>
      <c r="AU1643" s="351"/>
      <c r="AV1643" s="351"/>
      <c r="AW1643" s="351"/>
      <c r="AX1643" s="351"/>
      <c r="AY1643" s="351"/>
      <c r="AZ1643" s="351"/>
      <c r="BA1643" s="351"/>
      <c r="BB1643" s="351"/>
      <c r="BC1643" s="351"/>
      <c r="BD1643" s="351"/>
      <c r="BE1643" s="351"/>
      <c r="BF1643" s="351"/>
      <c r="BG1643" s="351"/>
      <c r="BH1643" s="351"/>
      <c r="BI1643" s="351"/>
      <c r="BJ1643" s="351"/>
      <c r="BK1643" s="351"/>
      <c r="BL1643" s="351"/>
      <c r="BM1643" s="351"/>
      <c r="BN1643" s="351"/>
      <c r="BO1643" s="351"/>
      <c r="BP1643" s="351"/>
      <c r="BQ1643" s="351"/>
      <c r="BR1643" s="351"/>
      <c r="BS1643" s="351"/>
      <c r="BT1643" s="351"/>
      <c r="BU1643" s="351"/>
      <c r="BV1643" s="351"/>
      <c r="BW1643" s="351"/>
      <c r="BX1643" s="351"/>
      <c r="BY1643" s="351"/>
      <c r="BZ1643" s="351"/>
      <c r="CA1643" s="351"/>
      <c r="CB1643" s="351"/>
      <c r="CC1643" s="351"/>
      <c r="CD1643" s="351"/>
      <c r="CE1643" s="351"/>
      <c r="CF1643" s="351"/>
      <c r="CG1643" s="351"/>
      <c r="CH1643" s="351"/>
      <c r="CI1643" s="351"/>
      <c r="CJ1643" s="351"/>
      <c r="CK1643" s="351"/>
      <c r="CL1643" s="351"/>
      <c r="CM1643" s="351"/>
      <c r="CN1643" s="356">
        <v>1.0</v>
      </c>
      <c r="CO1643" s="356">
        <v>1.0</v>
      </c>
      <c r="CP1643" s="351"/>
      <c r="CQ1643" s="351"/>
      <c r="CR1643" s="351"/>
      <c r="CS1643" s="351"/>
      <c r="CT1643" s="351"/>
      <c r="CU1643" s="351"/>
      <c r="CV1643" s="351"/>
      <c r="CW1643" s="351"/>
      <c r="CX1643" s="351"/>
      <c r="CY1643" s="351"/>
      <c r="CZ1643" s="351"/>
      <c r="DA1643" s="351"/>
      <c r="DB1643" s="351"/>
      <c r="DC1643" s="351"/>
      <c r="DD1643" s="351"/>
      <c r="DE1643" s="351"/>
      <c r="DF1643" s="351"/>
      <c r="DG1643" s="351"/>
      <c r="DH1643" s="351"/>
      <c r="DI1643" s="351"/>
      <c r="DJ1643" s="351"/>
      <c r="DK1643" s="351"/>
      <c r="DL1643" s="351"/>
      <c r="DM1643" s="351"/>
      <c r="DN1643" s="351"/>
      <c r="DO1643" s="351"/>
      <c r="DP1643" s="351"/>
      <c r="DQ1643" s="351"/>
      <c r="DR1643" s="351"/>
      <c r="DS1643" s="351"/>
      <c r="DT1643" s="351"/>
      <c r="DU1643" s="351"/>
      <c r="DV1643" s="351"/>
      <c r="DW1643" s="351"/>
      <c r="DX1643" s="351"/>
      <c r="DY1643" s="351"/>
      <c r="DZ1643" s="351"/>
      <c r="EA1643" s="351"/>
      <c r="EB1643" s="351"/>
      <c r="EC1643" s="351"/>
      <c r="ED1643" s="351"/>
      <c r="EE1643" s="351"/>
      <c r="EF1643" s="351"/>
      <c r="EG1643" s="351"/>
      <c r="EH1643" s="351"/>
      <c r="EI1643" s="351"/>
      <c r="EJ1643" s="351"/>
      <c r="EK1643" s="351"/>
      <c r="EL1643" s="351"/>
      <c r="EM1643" s="351"/>
      <c r="EN1643" s="351"/>
      <c r="EO1643" s="351"/>
      <c r="EP1643" s="351"/>
      <c r="EQ1643" s="351"/>
      <c r="ER1643" s="351"/>
      <c r="ES1643" s="351"/>
      <c r="ET1643" s="351"/>
      <c r="EU1643" s="76"/>
      <c r="EV1643" s="76"/>
      <c r="EW1643" s="76"/>
      <c r="EX1643" s="76"/>
      <c r="EY1643" s="76"/>
      <c r="EZ1643" s="76"/>
      <c r="FA1643" s="346" t="s">
        <v>6172</v>
      </c>
      <c r="FB1643" s="346"/>
      <c r="FC1643" s="346"/>
      <c r="FD1643" s="346"/>
    </row>
    <row r="1644">
      <c r="A1644" s="346" t="s">
        <v>6173</v>
      </c>
      <c r="B1644" s="346" t="s">
        <v>6174</v>
      </c>
      <c r="C1644" s="795" t="s">
        <v>8</v>
      </c>
      <c r="D1644" s="346" t="s">
        <v>18</v>
      </c>
      <c r="E1644" s="351"/>
      <c r="F1644" s="351"/>
      <c r="G1644" s="346" t="s">
        <v>6175</v>
      </c>
      <c r="H1644" s="346" t="s">
        <v>1271</v>
      </c>
      <c r="I1644" s="346" t="s">
        <v>23</v>
      </c>
      <c r="J1644" s="346" t="s">
        <v>31</v>
      </c>
      <c r="K1644" s="346" t="s">
        <v>1838</v>
      </c>
      <c r="L1644" s="346" t="s">
        <v>1978</v>
      </c>
      <c r="M1644" s="346" t="s">
        <v>50</v>
      </c>
      <c r="N1644" s="798">
        <v>42524.0</v>
      </c>
      <c r="O1644" s="350"/>
      <c r="P1644" s="351"/>
      <c r="Q1644" s="352"/>
      <c r="R1644" s="352"/>
      <c r="S1644" s="351"/>
      <c r="T1644" s="558">
        <f t="shared" si="2888"/>
        <v>999</v>
      </c>
      <c r="U1644" s="353">
        <f t="shared" si="2973"/>
        <v>3</v>
      </c>
      <c r="V1644" s="353">
        <f t="shared" ref="V1644:W1644" si="3049">IF(ISBLANK($A1644),"",sum(AF1644,AL1644,AR1644,AX1644,BD1644,BJ1644,BP1644,BV1644,CB1644,CH1644,CN1644,CT1644,CZ1644,DF1644,DL1644,DR1644,DX1644,ED1644,EJ1644,EP1644,EV1644))</f>
        <v>0</v>
      </c>
      <c r="W1644" s="353">
        <f t="shared" si="3049"/>
        <v>0</v>
      </c>
      <c r="X1644" s="353">
        <f t="shared" si="2890"/>
        <v>3</v>
      </c>
      <c r="Y1644" s="353">
        <f t="shared" ref="Y1644:AA1644" si="3050">IF(ISBLANK($A1644),"",sum(AH1644,AN1644,AT1644,AZ1644,BF1644,BL1644,BR1644,BX1644,CD1644,CJ1644,CP1644,CV1644,DB1644,DH1644,DN1644,DT1644,DZ1644,EF1644,EL1644,ER1644,EX1644))</f>
        <v>0</v>
      </c>
      <c r="Z1644" s="353">
        <f t="shared" si="3050"/>
        <v>0</v>
      </c>
      <c r="AA1644" s="353">
        <f t="shared" si="3050"/>
        <v>0</v>
      </c>
      <c r="AB1644" s="353">
        <f t="shared" si="2892"/>
        <v>0</v>
      </c>
      <c r="AC1644" s="797">
        <f t="shared" si="2893"/>
        <v>0</v>
      </c>
      <c r="AD1644" s="819" t="str">
        <f t="shared" si="2984"/>
        <v>20+</v>
      </c>
      <c r="AE1644" s="351"/>
      <c r="AF1644" s="351"/>
      <c r="AG1644" s="351"/>
      <c r="AH1644" s="351"/>
      <c r="AI1644" s="351"/>
      <c r="AJ1644" s="351"/>
      <c r="AK1644" s="356">
        <v>2.0</v>
      </c>
      <c r="AL1644" s="351"/>
      <c r="AM1644" s="351"/>
      <c r="AN1644" s="351"/>
      <c r="AO1644" s="351"/>
      <c r="AP1644" s="351"/>
      <c r="AQ1644" s="356">
        <v>1.0</v>
      </c>
      <c r="AR1644" s="351"/>
      <c r="AS1644" s="351"/>
      <c r="AT1644" s="351"/>
      <c r="AU1644" s="351"/>
      <c r="AV1644" s="351"/>
      <c r="AW1644" s="351"/>
      <c r="AX1644" s="351"/>
      <c r="AY1644" s="351"/>
      <c r="AZ1644" s="351"/>
      <c r="BA1644" s="351"/>
      <c r="BB1644" s="351"/>
      <c r="BC1644" s="351"/>
      <c r="BD1644" s="351"/>
      <c r="BE1644" s="351"/>
      <c r="BF1644" s="351"/>
      <c r="BG1644" s="351"/>
      <c r="BH1644" s="351"/>
      <c r="BI1644" s="351"/>
      <c r="BJ1644" s="351"/>
      <c r="BK1644" s="351"/>
      <c r="BL1644" s="351"/>
      <c r="BM1644" s="351"/>
      <c r="BN1644" s="351"/>
      <c r="BO1644" s="351"/>
      <c r="BP1644" s="351"/>
      <c r="BQ1644" s="351"/>
      <c r="BR1644" s="351"/>
      <c r="BS1644" s="351"/>
      <c r="BT1644" s="351"/>
      <c r="BU1644" s="351"/>
      <c r="BV1644" s="351"/>
      <c r="BW1644" s="351"/>
      <c r="BX1644" s="351"/>
      <c r="BY1644" s="351"/>
      <c r="BZ1644" s="351"/>
      <c r="CA1644" s="351"/>
      <c r="CB1644" s="351"/>
      <c r="CC1644" s="351"/>
      <c r="CD1644" s="351"/>
      <c r="CE1644" s="351"/>
      <c r="CF1644" s="351"/>
      <c r="CG1644" s="351"/>
      <c r="CH1644" s="351"/>
      <c r="CI1644" s="351"/>
      <c r="CJ1644" s="351"/>
      <c r="CK1644" s="351"/>
      <c r="CL1644" s="351"/>
      <c r="CM1644" s="351"/>
      <c r="CN1644" s="351"/>
      <c r="CO1644" s="351"/>
      <c r="CP1644" s="351"/>
      <c r="CQ1644" s="351"/>
      <c r="CR1644" s="351"/>
      <c r="CS1644" s="351"/>
      <c r="CT1644" s="351"/>
      <c r="CU1644" s="351"/>
      <c r="CV1644" s="351"/>
      <c r="CW1644" s="351"/>
      <c r="CX1644" s="351"/>
      <c r="CY1644" s="351"/>
      <c r="CZ1644" s="351"/>
      <c r="DA1644" s="351"/>
      <c r="DB1644" s="351"/>
      <c r="DC1644" s="351"/>
      <c r="DD1644" s="351"/>
      <c r="DE1644" s="351"/>
      <c r="DF1644" s="351"/>
      <c r="DG1644" s="351"/>
      <c r="DH1644" s="351"/>
      <c r="DI1644" s="351"/>
      <c r="DJ1644" s="351"/>
      <c r="DK1644" s="351"/>
      <c r="DL1644" s="351"/>
      <c r="DM1644" s="351"/>
      <c r="DN1644" s="351"/>
      <c r="DO1644" s="351"/>
      <c r="DP1644" s="351"/>
      <c r="DQ1644" s="351"/>
      <c r="DR1644" s="351"/>
      <c r="DS1644" s="351"/>
      <c r="DT1644" s="351"/>
      <c r="DU1644" s="351"/>
      <c r="DV1644" s="351"/>
      <c r="DW1644" s="351"/>
      <c r="DX1644" s="351"/>
      <c r="DY1644" s="351"/>
      <c r="DZ1644" s="351"/>
      <c r="EA1644" s="351"/>
      <c r="EB1644" s="351"/>
      <c r="EC1644" s="351"/>
      <c r="ED1644" s="351"/>
      <c r="EE1644" s="351"/>
      <c r="EF1644" s="351"/>
      <c r="EG1644" s="351"/>
      <c r="EH1644" s="351"/>
      <c r="EI1644" s="351"/>
      <c r="EJ1644" s="351"/>
      <c r="EK1644" s="351"/>
      <c r="EL1644" s="351"/>
      <c r="EM1644" s="351"/>
      <c r="EN1644" s="351"/>
      <c r="EO1644" s="351"/>
      <c r="EP1644" s="351"/>
      <c r="EQ1644" s="351"/>
      <c r="ER1644" s="351"/>
      <c r="ES1644" s="351"/>
      <c r="ET1644" s="351"/>
      <c r="EU1644" s="76"/>
      <c r="EV1644" s="76"/>
      <c r="EW1644" s="76"/>
      <c r="EX1644" s="76"/>
      <c r="EY1644" s="76"/>
      <c r="EZ1644" s="76"/>
      <c r="FA1644" s="346" t="s">
        <v>6176</v>
      </c>
      <c r="FB1644" s="346"/>
      <c r="FC1644" s="346"/>
      <c r="FD1644" s="346"/>
    </row>
    <row r="1645">
      <c r="A1645" s="346" t="s">
        <v>6177</v>
      </c>
      <c r="B1645" s="346" t="s">
        <v>6178</v>
      </c>
      <c r="C1645" s="795" t="s">
        <v>8</v>
      </c>
      <c r="D1645" s="346" t="s">
        <v>18</v>
      </c>
      <c r="E1645" s="351"/>
      <c r="F1645" s="351"/>
      <c r="G1645" s="346" t="s">
        <v>3200</v>
      </c>
      <c r="H1645" s="346" t="s">
        <v>6179</v>
      </c>
      <c r="I1645" s="346" t="s">
        <v>23</v>
      </c>
      <c r="J1645" s="346" t="s">
        <v>31</v>
      </c>
      <c r="K1645" s="346" t="s">
        <v>1838</v>
      </c>
      <c r="L1645" s="346" t="s">
        <v>1972</v>
      </c>
      <c r="M1645" s="346" t="s">
        <v>50</v>
      </c>
      <c r="N1645" s="796">
        <v>42523.0</v>
      </c>
      <c r="O1645" s="796">
        <v>42523.0</v>
      </c>
      <c r="P1645" s="796">
        <v>42523.0</v>
      </c>
      <c r="Q1645" s="352"/>
      <c r="R1645" s="352"/>
      <c r="S1645" s="351"/>
      <c r="T1645" s="558">
        <f t="shared" si="2888"/>
        <v>1000</v>
      </c>
      <c r="U1645" s="353">
        <f t="shared" si="2973"/>
        <v>1</v>
      </c>
      <c r="V1645" s="353">
        <f t="shared" ref="V1645:W1645" si="3051">IF(ISBLANK($A1645),"",sum(AF1645,AL1645,AR1645,AX1645,BD1645,BJ1645,BP1645,BV1645,CB1645,CH1645,CN1645,CT1645,CZ1645,DF1645,DL1645,DR1645,DX1645,ED1645,EJ1645,EP1645,EV1645))</f>
        <v>2</v>
      </c>
      <c r="W1645" s="353">
        <f t="shared" si="3051"/>
        <v>2</v>
      </c>
      <c r="X1645" s="353">
        <f t="shared" si="2890"/>
        <v>5</v>
      </c>
      <c r="Y1645" s="353">
        <f t="shared" ref="Y1645:AA1645" si="3052">IF(ISBLANK($A1645),"",sum(AH1645,AN1645,AT1645,AZ1645,BF1645,BL1645,BR1645,BX1645,CD1645,CJ1645,CP1645,CV1645,DB1645,DH1645,DN1645,DT1645,DZ1645,EF1645,EL1645,ER1645,EX1645))</f>
        <v>0</v>
      </c>
      <c r="Z1645" s="353">
        <f t="shared" si="3052"/>
        <v>0</v>
      </c>
      <c r="AA1645" s="353">
        <f t="shared" si="3052"/>
        <v>0</v>
      </c>
      <c r="AB1645" s="353">
        <f t="shared" si="2892"/>
        <v>0</v>
      </c>
      <c r="AC1645" s="797">
        <f t="shared" si="2893"/>
        <v>0</v>
      </c>
      <c r="AD1645" s="819" t="str">
        <f t="shared" si="2984"/>
        <v>20+</v>
      </c>
      <c r="AE1645" s="351"/>
      <c r="AF1645" s="356">
        <v>1.0</v>
      </c>
      <c r="AG1645" s="356">
        <v>1.0</v>
      </c>
      <c r="AH1645" s="351"/>
      <c r="AI1645" s="351"/>
      <c r="AJ1645" s="351"/>
      <c r="AK1645" s="351"/>
      <c r="AL1645" s="351"/>
      <c r="AM1645" s="351"/>
      <c r="AN1645" s="351"/>
      <c r="AO1645" s="351"/>
      <c r="AP1645" s="351"/>
      <c r="AQ1645" s="351"/>
      <c r="AR1645" s="351"/>
      <c r="AS1645" s="351"/>
      <c r="AT1645" s="351"/>
      <c r="AU1645" s="351"/>
      <c r="AV1645" s="351"/>
      <c r="AW1645" s="351"/>
      <c r="AX1645" s="351"/>
      <c r="AY1645" s="351"/>
      <c r="AZ1645" s="351"/>
      <c r="BA1645" s="351"/>
      <c r="BB1645" s="351"/>
      <c r="BC1645" s="351"/>
      <c r="BD1645" s="351"/>
      <c r="BE1645" s="351"/>
      <c r="BF1645" s="351"/>
      <c r="BG1645" s="351"/>
      <c r="BH1645" s="351"/>
      <c r="BI1645" s="351"/>
      <c r="BJ1645" s="351"/>
      <c r="BK1645" s="351"/>
      <c r="BL1645" s="351"/>
      <c r="BM1645" s="351"/>
      <c r="BN1645" s="351"/>
      <c r="BO1645" s="351"/>
      <c r="BP1645" s="351"/>
      <c r="BQ1645" s="351"/>
      <c r="BR1645" s="351"/>
      <c r="BS1645" s="351"/>
      <c r="BT1645" s="351"/>
      <c r="BU1645" s="351"/>
      <c r="BV1645" s="351"/>
      <c r="BW1645" s="351"/>
      <c r="BX1645" s="351"/>
      <c r="BY1645" s="351"/>
      <c r="BZ1645" s="351"/>
      <c r="CA1645" s="351"/>
      <c r="CB1645" s="351"/>
      <c r="CC1645" s="351"/>
      <c r="CD1645" s="351"/>
      <c r="CE1645" s="351"/>
      <c r="CF1645" s="351"/>
      <c r="CG1645" s="351"/>
      <c r="CH1645" s="351"/>
      <c r="CI1645" s="356">
        <v>1.0</v>
      </c>
      <c r="CJ1645" s="351"/>
      <c r="CK1645" s="351"/>
      <c r="CL1645" s="351"/>
      <c r="CM1645" s="356">
        <v>1.0</v>
      </c>
      <c r="CN1645" s="351"/>
      <c r="CO1645" s="351"/>
      <c r="CP1645" s="351"/>
      <c r="CQ1645" s="351"/>
      <c r="CR1645" s="351"/>
      <c r="CS1645" s="351"/>
      <c r="CT1645" s="356">
        <v>1.0</v>
      </c>
      <c r="CU1645" s="351"/>
      <c r="CV1645" s="351"/>
      <c r="CW1645" s="351"/>
      <c r="CX1645" s="351"/>
      <c r="CY1645" s="351"/>
      <c r="CZ1645" s="351"/>
      <c r="DA1645" s="351"/>
      <c r="DB1645" s="351"/>
      <c r="DC1645" s="351"/>
      <c r="DD1645" s="351"/>
      <c r="DE1645" s="351"/>
      <c r="DF1645" s="351"/>
      <c r="DG1645" s="351"/>
      <c r="DH1645" s="351"/>
      <c r="DI1645" s="351"/>
      <c r="DJ1645" s="351"/>
      <c r="DK1645" s="351"/>
      <c r="DL1645" s="351"/>
      <c r="DM1645" s="351"/>
      <c r="DN1645" s="351"/>
      <c r="DO1645" s="351"/>
      <c r="DP1645" s="351"/>
      <c r="DQ1645" s="351"/>
      <c r="DR1645" s="351"/>
      <c r="DS1645" s="351"/>
      <c r="DT1645" s="351"/>
      <c r="DU1645" s="351"/>
      <c r="DV1645" s="351"/>
      <c r="DW1645" s="351"/>
      <c r="DX1645" s="351"/>
      <c r="DY1645" s="351"/>
      <c r="DZ1645" s="351"/>
      <c r="EA1645" s="351"/>
      <c r="EB1645" s="351"/>
      <c r="EC1645" s="351"/>
      <c r="ED1645" s="351"/>
      <c r="EE1645" s="351"/>
      <c r="EF1645" s="351"/>
      <c r="EG1645" s="351"/>
      <c r="EH1645" s="351"/>
      <c r="EI1645" s="351"/>
      <c r="EJ1645" s="351"/>
      <c r="EK1645" s="351"/>
      <c r="EL1645" s="351"/>
      <c r="EM1645" s="351"/>
      <c r="EN1645" s="351"/>
      <c r="EO1645" s="351"/>
      <c r="EP1645" s="351"/>
      <c r="EQ1645" s="351"/>
      <c r="ER1645" s="351"/>
      <c r="ES1645" s="351"/>
      <c r="ET1645" s="351"/>
      <c r="EU1645" s="76"/>
      <c r="EV1645" s="76"/>
      <c r="EW1645" s="76"/>
      <c r="EX1645" s="76"/>
      <c r="EY1645" s="76"/>
      <c r="EZ1645" s="76"/>
      <c r="FA1645" s="346" t="s">
        <v>6180</v>
      </c>
      <c r="FB1645" s="346"/>
      <c r="FC1645" s="346"/>
      <c r="FD1645" s="346"/>
    </row>
    <row r="1646">
      <c r="A1646" s="809" t="s">
        <v>6181</v>
      </c>
      <c r="B1646" s="809" t="s">
        <v>2811</v>
      </c>
      <c r="C1646" s="810" t="s">
        <v>8</v>
      </c>
      <c r="D1646" s="809" t="s">
        <v>18</v>
      </c>
      <c r="E1646" s="811"/>
      <c r="F1646" s="811"/>
      <c r="G1646" s="809" t="s">
        <v>2789</v>
      </c>
      <c r="H1646" s="809" t="s">
        <v>1088</v>
      </c>
      <c r="I1646" s="809" t="s">
        <v>23</v>
      </c>
      <c r="J1646" s="809" t="s">
        <v>31</v>
      </c>
      <c r="K1646" s="809" t="s">
        <v>1838</v>
      </c>
      <c r="L1646" s="809" t="s">
        <v>2035</v>
      </c>
      <c r="M1646" s="809" t="s">
        <v>110</v>
      </c>
      <c r="N1646" s="820">
        <v>42516.0</v>
      </c>
      <c r="O1646" s="820">
        <v>42516.0</v>
      </c>
      <c r="P1646" s="811"/>
      <c r="Q1646" s="813"/>
      <c r="R1646" s="813"/>
      <c r="S1646" s="811"/>
      <c r="T1646" s="558">
        <f t="shared" si="2888"/>
        <v>1007</v>
      </c>
      <c r="U1646" s="814">
        <f t="shared" si="2973"/>
        <v>3</v>
      </c>
      <c r="V1646" s="814">
        <f t="shared" ref="V1646:W1646" si="3053">IF(ISBLANK($A1646),"",sum(AF1646,AL1646,AR1646,AX1646,BD1646,BJ1646,BP1646,BV1646,CB1646,CH1646,CN1646,CT1646,CZ1646,DF1646,DL1646,DR1646,DX1646,ED1646,EJ1646,EP1646,EV1646))</f>
        <v>0</v>
      </c>
      <c r="W1646" s="814">
        <f t="shared" si="3053"/>
        <v>0</v>
      </c>
      <c r="X1646" s="814">
        <f t="shared" si="2890"/>
        <v>3</v>
      </c>
      <c r="Y1646" s="814">
        <f t="shared" ref="Y1646:AA1646" si="3054">IF(ISBLANK($A1646),"",sum(AH1646,AN1646,AT1646,AZ1646,BF1646,BL1646,BR1646,BX1646,CD1646,CJ1646,CP1646,CV1646,DB1646,DH1646,DN1646,DT1646,DZ1646,EF1646,EL1646,ER1646,EX1646))</f>
        <v>1</v>
      </c>
      <c r="Z1646" s="814">
        <f t="shared" si="3054"/>
        <v>0</v>
      </c>
      <c r="AA1646" s="814">
        <f t="shared" si="3054"/>
        <v>0</v>
      </c>
      <c r="AB1646" s="814">
        <f t="shared" si="2892"/>
        <v>1</v>
      </c>
      <c r="AC1646" s="815">
        <f t="shared" si="2893"/>
        <v>0.3333333333</v>
      </c>
      <c r="AD1646" s="821" t="str">
        <f t="shared" si="2984"/>
        <v>20+</v>
      </c>
      <c r="AE1646" s="817">
        <v>3.0</v>
      </c>
      <c r="AF1646" s="811"/>
      <c r="AG1646" s="811"/>
      <c r="AH1646" s="811"/>
      <c r="AI1646" s="811"/>
      <c r="AJ1646" s="811"/>
      <c r="AK1646" s="811"/>
      <c r="AL1646" s="811"/>
      <c r="AM1646" s="811"/>
      <c r="AN1646" s="811"/>
      <c r="AO1646" s="811"/>
      <c r="AP1646" s="811"/>
      <c r="AQ1646" s="811"/>
      <c r="AR1646" s="811"/>
      <c r="AS1646" s="811"/>
      <c r="AT1646" s="811"/>
      <c r="AU1646" s="811"/>
      <c r="AV1646" s="811"/>
      <c r="AW1646" s="811"/>
      <c r="AX1646" s="811"/>
      <c r="AY1646" s="811"/>
      <c r="AZ1646" s="811"/>
      <c r="BA1646" s="811"/>
      <c r="BB1646" s="811"/>
      <c r="BC1646" s="811"/>
      <c r="BD1646" s="811"/>
      <c r="BE1646" s="811"/>
      <c r="BF1646" s="811"/>
      <c r="BG1646" s="811"/>
      <c r="BH1646" s="811"/>
      <c r="BI1646" s="811"/>
      <c r="BJ1646" s="811"/>
      <c r="BK1646" s="811"/>
      <c r="BL1646" s="811"/>
      <c r="BM1646" s="811"/>
      <c r="BN1646" s="811"/>
      <c r="BO1646" s="811"/>
      <c r="BP1646" s="811"/>
      <c r="BQ1646" s="811"/>
      <c r="BR1646" s="811"/>
      <c r="BS1646" s="811"/>
      <c r="BT1646" s="811"/>
      <c r="BU1646" s="811"/>
      <c r="BV1646" s="811"/>
      <c r="BW1646" s="811"/>
      <c r="BX1646" s="811"/>
      <c r="BY1646" s="811"/>
      <c r="BZ1646" s="811"/>
      <c r="CA1646" s="811"/>
      <c r="CB1646" s="811"/>
      <c r="CC1646" s="811"/>
      <c r="CD1646" s="811"/>
      <c r="CE1646" s="811"/>
      <c r="CF1646" s="811"/>
      <c r="CG1646" s="811"/>
      <c r="CH1646" s="811"/>
      <c r="CI1646" s="811"/>
      <c r="CJ1646" s="811"/>
      <c r="CK1646" s="811"/>
      <c r="CL1646" s="811"/>
      <c r="CM1646" s="811"/>
      <c r="CN1646" s="811"/>
      <c r="CO1646" s="811"/>
      <c r="CP1646" s="811"/>
      <c r="CQ1646" s="811"/>
      <c r="CR1646" s="811"/>
      <c r="CS1646" s="811"/>
      <c r="CT1646" s="811"/>
      <c r="CU1646" s="811"/>
      <c r="CV1646" s="811"/>
      <c r="CW1646" s="811"/>
      <c r="CX1646" s="811"/>
      <c r="CY1646" s="811"/>
      <c r="CZ1646" s="811"/>
      <c r="DA1646" s="811"/>
      <c r="DB1646" s="811"/>
      <c r="DC1646" s="811"/>
      <c r="DD1646" s="811"/>
      <c r="DE1646" s="811"/>
      <c r="DF1646" s="811"/>
      <c r="DG1646" s="811"/>
      <c r="DH1646" s="811"/>
      <c r="DI1646" s="811"/>
      <c r="DJ1646" s="811"/>
      <c r="DK1646" s="811"/>
      <c r="DL1646" s="811"/>
      <c r="DM1646" s="811"/>
      <c r="DN1646" s="811"/>
      <c r="DO1646" s="811"/>
      <c r="DP1646" s="811"/>
      <c r="DQ1646" s="811"/>
      <c r="DR1646" s="811"/>
      <c r="DS1646" s="811"/>
      <c r="DT1646" s="811"/>
      <c r="DU1646" s="811"/>
      <c r="DV1646" s="811"/>
      <c r="DW1646" s="811"/>
      <c r="DX1646" s="811"/>
      <c r="DY1646" s="811"/>
      <c r="DZ1646" s="811"/>
      <c r="EA1646" s="811"/>
      <c r="EB1646" s="811"/>
      <c r="EC1646" s="811"/>
      <c r="ED1646" s="811"/>
      <c r="EE1646" s="811"/>
      <c r="EF1646" s="817">
        <v>1.0</v>
      </c>
      <c r="EG1646" s="811"/>
      <c r="EH1646" s="811"/>
      <c r="EI1646" s="811"/>
      <c r="EJ1646" s="811"/>
      <c r="EK1646" s="811"/>
      <c r="EL1646" s="811"/>
      <c r="EM1646" s="811"/>
      <c r="EN1646" s="811"/>
      <c r="EO1646" s="811"/>
      <c r="EP1646" s="811"/>
      <c r="EQ1646" s="811"/>
      <c r="ER1646" s="811"/>
      <c r="ES1646" s="811"/>
      <c r="ET1646" s="811"/>
      <c r="EU1646" s="76"/>
      <c r="EV1646" s="76"/>
      <c r="EW1646" s="76"/>
      <c r="EX1646" s="76"/>
      <c r="EY1646" s="76"/>
      <c r="EZ1646" s="76"/>
      <c r="FA1646" s="809" t="s">
        <v>6182</v>
      </c>
      <c r="FB1646" s="809"/>
      <c r="FC1646" s="809"/>
      <c r="FD1646" s="809"/>
    </row>
    <row r="1647">
      <c r="A1647" s="346" t="s">
        <v>6183</v>
      </c>
      <c r="B1647" s="346" t="s">
        <v>6184</v>
      </c>
      <c r="C1647" s="795" t="s">
        <v>8</v>
      </c>
      <c r="D1647" s="346" t="s">
        <v>18</v>
      </c>
      <c r="E1647" s="351"/>
      <c r="F1647" s="351"/>
      <c r="G1647" s="346" t="s">
        <v>2868</v>
      </c>
      <c r="H1647" s="346" t="s">
        <v>1823</v>
      </c>
      <c r="I1647" s="346" t="s">
        <v>23</v>
      </c>
      <c r="J1647" s="346" t="s">
        <v>31</v>
      </c>
      <c r="K1647" s="346" t="s">
        <v>1838</v>
      </c>
      <c r="L1647" s="346" t="s">
        <v>1978</v>
      </c>
      <c r="M1647" s="346" t="s">
        <v>50</v>
      </c>
      <c r="N1647" s="798">
        <v>42409.0</v>
      </c>
      <c r="O1647" s="798">
        <v>42409.0</v>
      </c>
      <c r="P1647" s="351"/>
      <c r="Q1647" s="352"/>
      <c r="R1647" s="352"/>
      <c r="S1647" s="351"/>
      <c r="T1647" s="558">
        <f t="shared" si="2888"/>
        <v>1114</v>
      </c>
      <c r="U1647" s="353">
        <f t="shared" si="2973"/>
        <v>7</v>
      </c>
      <c r="V1647" s="353">
        <f t="shared" ref="V1647:W1647" si="3055">IF(ISBLANK($A1647),"",sum(AF1647,AL1647,AR1647,AX1647,BD1647,BJ1647,BP1647,BV1647,CB1647,CH1647,CN1647,CT1647,CZ1647,DF1647,DL1647,DR1647,DX1647,ED1647,EJ1647,EP1647,EV1647))</f>
        <v>0</v>
      </c>
      <c r="W1647" s="353">
        <f t="shared" si="3055"/>
        <v>0</v>
      </c>
      <c r="X1647" s="353">
        <f t="shared" si="2890"/>
        <v>7</v>
      </c>
      <c r="Y1647" s="353">
        <f t="shared" ref="Y1647:AA1647" si="3056">IF(ISBLANK($A1647),"",sum(AH1647,AN1647,AT1647,AZ1647,BF1647,BL1647,BR1647,BX1647,CD1647,CJ1647,CP1647,CV1647,DB1647,DH1647,DN1647,DT1647,DZ1647,EF1647,EL1647,ER1647,EX1647))</f>
        <v>4</v>
      </c>
      <c r="Z1647" s="353">
        <f t="shared" si="3056"/>
        <v>1</v>
      </c>
      <c r="AA1647" s="353">
        <f t="shared" si="3056"/>
        <v>0</v>
      </c>
      <c r="AB1647" s="353">
        <f t="shared" si="2892"/>
        <v>5</v>
      </c>
      <c r="AC1647" s="797">
        <f t="shared" si="2893"/>
        <v>0.5714285714</v>
      </c>
      <c r="AD1647" s="819" t="str">
        <f t="shared" si="2984"/>
        <v>20+</v>
      </c>
      <c r="AE1647" s="356">
        <v>2.0</v>
      </c>
      <c r="AF1647" s="351"/>
      <c r="AG1647" s="351"/>
      <c r="AH1647" s="351"/>
      <c r="AI1647" s="351"/>
      <c r="AJ1647" s="351"/>
      <c r="AK1647" s="356">
        <v>2.0</v>
      </c>
      <c r="AL1647" s="351"/>
      <c r="AM1647" s="351"/>
      <c r="AN1647" s="356">
        <v>2.0</v>
      </c>
      <c r="AO1647" s="351"/>
      <c r="AP1647" s="351"/>
      <c r="AQ1647" s="351"/>
      <c r="AR1647" s="351"/>
      <c r="AS1647" s="351"/>
      <c r="AT1647" s="351"/>
      <c r="AU1647" s="351"/>
      <c r="AV1647" s="351"/>
      <c r="AW1647" s="351"/>
      <c r="AX1647" s="351"/>
      <c r="AY1647" s="351"/>
      <c r="AZ1647" s="351"/>
      <c r="BA1647" s="351"/>
      <c r="BB1647" s="351"/>
      <c r="BC1647" s="351"/>
      <c r="BD1647" s="351"/>
      <c r="BE1647" s="351"/>
      <c r="BF1647" s="356">
        <v>2.0</v>
      </c>
      <c r="BG1647" s="356">
        <v>1.0</v>
      </c>
      <c r="BH1647" s="351"/>
      <c r="BI1647" s="351"/>
      <c r="BJ1647" s="351"/>
      <c r="BK1647" s="351"/>
      <c r="BL1647" s="351"/>
      <c r="BM1647" s="351"/>
      <c r="BN1647" s="351"/>
      <c r="BO1647" s="351"/>
      <c r="BP1647" s="351"/>
      <c r="BQ1647" s="351"/>
      <c r="BR1647" s="351"/>
      <c r="BS1647" s="351"/>
      <c r="BT1647" s="351"/>
      <c r="BU1647" s="351"/>
      <c r="BV1647" s="351"/>
      <c r="BW1647" s="351"/>
      <c r="BX1647" s="351"/>
      <c r="BY1647" s="351"/>
      <c r="BZ1647" s="351"/>
      <c r="CA1647" s="351"/>
      <c r="CB1647" s="351"/>
      <c r="CC1647" s="351"/>
      <c r="CD1647" s="351"/>
      <c r="CE1647" s="351"/>
      <c r="CF1647" s="351"/>
      <c r="CG1647" s="351"/>
      <c r="CH1647" s="351"/>
      <c r="CI1647" s="351"/>
      <c r="CJ1647" s="351"/>
      <c r="CK1647" s="351"/>
      <c r="CL1647" s="351"/>
      <c r="CM1647" s="351"/>
      <c r="CN1647" s="351"/>
      <c r="CO1647" s="351"/>
      <c r="CP1647" s="351"/>
      <c r="CQ1647" s="351"/>
      <c r="CR1647" s="351"/>
      <c r="CS1647" s="351"/>
      <c r="CT1647" s="351"/>
      <c r="CU1647" s="351"/>
      <c r="CV1647" s="351"/>
      <c r="CW1647" s="351"/>
      <c r="CX1647" s="351"/>
      <c r="CY1647" s="351"/>
      <c r="CZ1647" s="351"/>
      <c r="DA1647" s="351"/>
      <c r="DB1647" s="351"/>
      <c r="DC1647" s="351"/>
      <c r="DD1647" s="351"/>
      <c r="DE1647" s="351"/>
      <c r="DF1647" s="351"/>
      <c r="DG1647" s="351"/>
      <c r="DH1647" s="351"/>
      <c r="DI1647" s="351"/>
      <c r="DJ1647" s="351"/>
      <c r="DK1647" s="351"/>
      <c r="DL1647" s="351"/>
      <c r="DM1647" s="351"/>
      <c r="DN1647" s="351"/>
      <c r="DO1647" s="351"/>
      <c r="DP1647" s="351"/>
      <c r="DQ1647" s="351"/>
      <c r="DR1647" s="351"/>
      <c r="DS1647" s="351"/>
      <c r="DT1647" s="351"/>
      <c r="DU1647" s="351"/>
      <c r="DV1647" s="351"/>
      <c r="DW1647" s="351"/>
      <c r="DX1647" s="351"/>
      <c r="DY1647" s="351"/>
      <c r="DZ1647" s="351"/>
      <c r="EA1647" s="351"/>
      <c r="EB1647" s="351"/>
      <c r="EC1647" s="351"/>
      <c r="ED1647" s="351"/>
      <c r="EE1647" s="351"/>
      <c r="EF1647" s="351"/>
      <c r="EG1647" s="351"/>
      <c r="EH1647" s="351"/>
      <c r="EI1647" s="356">
        <v>1.0</v>
      </c>
      <c r="EJ1647" s="351"/>
      <c r="EK1647" s="351"/>
      <c r="EL1647" s="351"/>
      <c r="EM1647" s="351"/>
      <c r="EN1647" s="351"/>
      <c r="EO1647" s="351"/>
      <c r="EP1647" s="351"/>
      <c r="EQ1647" s="351"/>
      <c r="ER1647" s="351"/>
      <c r="ES1647" s="351"/>
      <c r="ET1647" s="351"/>
      <c r="EU1647" s="324">
        <v>2.0</v>
      </c>
      <c r="EV1647" s="76"/>
      <c r="EW1647" s="76"/>
      <c r="EX1647" s="76"/>
      <c r="EY1647" s="76"/>
      <c r="EZ1647" s="76"/>
      <c r="FA1647" s="346" t="s">
        <v>6185</v>
      </c>
      <c r="FB1647" s="346"/>
      <c r="FC1647" s="346"/>
      <c r="FD1647" s="346"/>
    </row>
    <row r="1648">
      <c r="A1648" s="346" t="s">
        <v>6186</v>
      </c>
      <c r="B1648" s="346" t="s">
        <v>6187</v>
      </c>
      <c r="C1648" s="795" t="s">
        <v>8</v>
      </c>
      <c r="D1648" s="346" t="s">
        <v>18</v>
      </c>
      <c r="E1648" s="351"/>
      <c r="F1648" s="351"/>
      <c r="G1648" s="346" t="s">
        <v>6188</v>
      </c>
      <c r="H1648" s="346" t="s">
        <v>1271</v>
      </c>
      <c r="I1648" s="346" t="s">
        <v>23</v>
      </c>
      <c r="J1648" s="346" t="s">
        <v>31</v>
      </c>
      <c r="K1648" s="346" t="s">
        <v>1838</v>
      </c>
      <c r="L1648" s="346" t="s">
        <v>2035</v>
      </c>
      <c r="M1648" s="346" t="s">
        <v>110</v>
      </c>
      <c r="N1648" s="798">
        <v>42374.0</v>
      </c>
      <c r="O1648" s="798">
        <v>42374.0</v>
      </c>
      <c r="P1648" s="351"/>
      <c r="Q1648" s="352"/>
      <c r="R1648" s="352"/>
      <c r="S1648" s="351"/>
      <c r="T1648" s="558">
        <f t="shared" si="2888"/>
        <v>1149</v>
      </c>
      <c r="U1648" s="353">
        <f t="shared" si="2973"/>
        <v>6</v>
      </c>
      <c r="V1648" s="353">
        <f t="shared" ref="V1648:W1648" si="3057">IF(ISBLANK($A1648),"",sum(AF1648,AL1648,AR1648,AX1648,BD1648,BJ1648,BP1648,BV1648,CB1648,CH1648,CN1648,CT1648,CZ1648,DF1648,DL1648,DR1648,DX1648,ED1648,EJ1648,EP1648,EV1648))</f>
        <v>3</v>
      </c>
      <c r="W1648" s="353">
        <f t="shared" si="3057"/>
        <v>0</v>
      </c>
      <c r="X1648" s="353">
        <f t="shared" si="2890"/>
        <v>9</v>
      </c>
      <c r="Y1648" s="353">
        <f t="shared" ref="Y1648:AA1648" si="3058">IF(ISBLANK($A1648),"",sum(AH1648,AN1648,AT1648,AZ1648,BF1648,BL1648,BR1648,BX1648,CD1648,CJ1648,CP1648,CV1648,DB1648,DH1648,DN1648,DT1648,DZ1648,EF1648,EL1648,ER1648,EX1648))</f>
        <v>6</v>
      </c>
      <c r="Z1648" s="353">
        <f t="shared" si="3058"/>
        <v>0</v>
      </c>
      <c r="AA1648" s="353">
        <f t="shared" si="3058"/>
        <v>0</v>
      </c>
      <c r="AB1648" s="353">
        <f t="shared" si="2892"/>
        <v>6</v>
      </c>
      <c r="AC1648" s="797">
        <f t="shared" si="2893"/>
        <v>0.6666666667</v>
      </c>
      <c r="AD1648" s="819" t="str">
        <f t="shared" si="2984"/>
        <v>20+</v>
      </c>
      <c r="AE1648" s="356">
        <v>1.0</v>
      </c>
      <c r="AF1648" s="351"/>
      <c r="AG1648" s="351"/>
      <c r="AH1648" s="356">
        <v>1.0</v>
      </c>
      <c r="AI1648" s="351"/>
      <c r="AJ1648" s="351"/>
      <c r="AK1648" s="351"/>
      <c r="AL1648" s="351"/>
      <c r="AM1648" s="351"/>
      <c r="AN1648" s="351"/>
      <c r="AO1648" s="351"/>
      <c r="AP1648" s="351"/>
      <c r="AQ1648" s="356">
        <v>3.0</v>
      </c>
      <c r="AR1648" s="351"/>
      <c r="AS1648" s="351"/>
      <c r="AT1648" s="356">
        <v>3.0</v>
      </c>
      <c r="AU1648" s="351"/>
      <c r="AV1648" s="351"/>
      <c r="AW1648" s="356">
        <v>1.0</v>
      </c>
      <c r="AX1648" s="356">
        <v>3.0</v>
      </c>
      <c r="AY1648" s="351"/>
      <c r="AZ1648" s="356">
        <v>2.0</v>
      </c>
      <c r="BA1648" s="351"/>
      <c r="BB1648" s="351"/>
      <c r="BC1648" s="351"/>
      <c r="BD1648" s="351"/>
      <c r="BE1648" s="351"/>
      <c r="BF1648" s="351"/>
      <c r="BG1648" s="351"/>
      <c r="BH1648" s="351"/>
      <c r="BI1648" s="351"/>
      <c r="BJ1648" s="351"/>
      <c r="BK1648" s="351"/>
      <c r="BL1648" s="351"/>
      <c r="BM1648" s="351"/>
      <c r="BN1648" s="351"/>
      <c r="BO1648" s="351"/>
      <c r="BP1648" s="351"/>
      <c r="BQ1648" s="351"/>
      <c r="BR1648" s="351"/>
      <c r="BS1648" s="351"/>
      <c r="BT1648" s="351"/>
      <c r="BU1648" s="351"/>
      <c r="BV1648" s="351"/>
      <c r="BW1648" s="351"/>
      <c r="BX1648" s="351"/>
      <c r="BY1648" s="351"/>
      <c r="BZ1648" s="351"/>
      <c r="CA1648" s="351"/>
      <c r="CB1648" s="351"/>
      <c r="CC1648" s="351"/>
      <c r="CD1648" s="351"/>
      <c r="CE1648" s="351"/>
      <c r="CF1648" s="351"/>
      <c r="CG1648" s="351"/>
      <c r="CH1648" s="351"/>
      <c r="CI1648" s="351"/>
      <c r="CJ1648" s="351"/>
      <c r="CK1648" s="351"/>
      <c r="CL1648" s="351"/>
      <c r="CM1648" s="351"/>
      <c r="CN1648" s="351"/>
      <c r="CO1648" s="351"/>
      <c r="CP1648" s="351"/>
      <c r="CQ1648" s="351"/>
      <c r="CR1648" s="351"/>
      <c r="CS1648" s="356">
        <v>1.0</v>
      </c>
      <c r="CT1648" s="351"/>
      <c r="CU1648" s="351"/>
      <c r="CV1648" s="351"/>
      <c r="CW1648" s="351"/>
      <c r="CX1648" s="351"/>
      <c r="CY1648" s="351"/>
      <c r="CZ1648" s="351"/>
      <c r="DA1648" s="351"/>
      <c r="DB1648" s="351"/>
      <c r="DC1648" s="351"/>
      <c r="DD1648" s="351"/>
      <c r="DE1648" s="351"/>
      <c r="DF1648" s="351"/>
      <c r="DG1648" s="351"/>
      <c r="DH1648" s="351"/>
      <c r="DI1648" s="351"/>
      <c r="DJ1648" s="351"/>
      <c r="DK1648" s="351"/>
      <c r="DL1648" s="351"/>
      <c r="DM1648" s="351"/>
      <c r="DN1648" s="351"/>
      <c r="DO1648" s="351"/>
      <c r="DP1648" s="351"/>
      <c r="DQ1648" s="351"/>
      <c r="DR1648" s="351"/>
      <c r="DS1648" s="351"/>
      <c r="DT1648" s="351"/>
      <c r="DU1648" s="351"/>
      <c r="DV1648" s="351"/>
      <c r="DW1648" s="351"/>
      <c r="DX1648" s="351"/>
      <c r="DY1648" s="351"/>
      <c r="DZ1648" s="351"/>
      <c r="EA1648" s="351"/>
      <c r="EB1648" s="351"/>
      <c r="EC1648" s="351"/>
      <c r="ED1648" s="351"/>
      <c r="EE1648" s="351"/>
      <c r="EF1648" s="351"/>
      <c r="EG1648" s="351"/>
      <c r="EH1648" s="351"/>
      <c r="EI1648" s="351"/>
      <c r="EJ1648" s="351"/>
      <c r="EK1648" s="351"/>
      <c r="EL1648" s="351"/>
      <c r="EM1648" s="351"/>
      <c r="EN1648" s="351"/>
      <c r="EO1648" s="351"/>
      <c r="EP1648" s="351"/>
      <c r="EQ1648" s="351"/>
      <c r="ER1648" s="351"/>
      <c r="ES1648" s="351"/>
      <c r="ET1648" s="351"/>
      <c r="EU1648" s="76"/>
      <c r="EV1648" s="76"/>
      <c r="EW1648" s="76"/>
      <c r="EX1648" s="76"/>
      <c r="EY1648" s="76"/>
      <c r="EZ1648" s="76"/>
      <c r="FA1648" s="346" t="s">
        <v>6189</v>
      </c>
      <c r="FB1648" s="346"/>
      <c r="FC1648" s="346"/>
      <c r="FD1648" s="346"/>
    </row>
    <row r="1649">
      <c r="A1649" s="346" t="s">
        <v>6190</v>
      </c>
      <c r="B1649" s="346" t="s">
        <v>6191</v>
      </c>
      <c r="C1649" s="795" t="s">
        <v>70</v>
      </c>
      <c r="D1649" s="346" t="s">
        <v>18</v>
      </c>
      <c r="E1649" s="351"/>
      <c r="F1649" s="351"/>
      <c r="G1649" s="346" t="s">
        <v>6192</v>
      </c>
      <c r="H1649" s="346" t="s">
        <v>5509</v>
      </c>
      <c r="I1649" s="346" t="s">
        <v>23</v>
      </c>
      <c r="J1649" s="346" t="s">
        <v>31</v>
      </c>
      <c r="K1649" s="346" t="s">
        <v>1838</v>
      </c>
      <c r="L1649" s="346" t="s">
        <v>5510</v>
      </c>
      <c r="M1649" s="346" t="s">
        <v>123</v>
      </c>
      <c r="N1649" s="796">
        <v>42548.0</v>
      </c>
      <c r="O1649" s="350"/>
      <c r="P1649" s="351"/>
      <c r="Q1649" s="352"/>
      <c r="R1649" s="352"/>
      <c r="S1649" s="351"/>
      <c r="T1649" s="558">
        <f t="shared" si="2888"/>
        <v>975</v>
      </c>
      <c r="U1649" s="353">
        <f t="shared" si="2973"/>
        <v>2</v>
      </c>
      <c r="V1649" s="353">
        <f t="shared" ref="V1649:W1649" si="3059">IF(ISBLANK($A1649),"",sum(AF1649,AL1649,AR1649,AX1649,BD1649,BJ1649,BP1649,BV1649,CB1649,CH1649,CN1649,CT1649,CZ1649,DF1649,DL1649,DR1649,DX1649,ED1649,EJ1649,EP1649,EV1649))</f>
        <v>0</v>
      </c>
      <c r="W1649" s="353">
        <f t="shared" si="3059"/>
        <v>0</v>
      </c>
      <c r="X1649" s="353">
        <f t="shared" si="2890"/>
        <v>2</v>
      </c>
      <c r="Y1649" s="353">
        <f t="shared" ref="Y1649:AA1649" si="3060">IF(ISBLANK($A1649),"",sum(AH1649,AN1649,AT1649,AZ1649,BF1649,BL1649,BR1649,BX1649,CD1649,CJ1649,CP1649,CV1649,DB1649,DH1649,DN1649,DT1649,DZ1649,EF1649,EL1649,ER1649,EX1649))</f>
        <v>0</v>
      </c>
      <c r="Z1649" s="353">
        <f t="shared" si="3060"/>
        <v>0</v>
      </c>
      <c r="AA1649" s="353">
        <f t="shared" si="3060"/>
        <v>0</v>
      </c>
      <c r="AB1649" s="353">
        <f t="shared" si="2892"/>
        <v>0</v>
      </c>
      <c r="AC1649" s="797">
        <f t="shared" si="2893"/>
        <v>0</v>
      </c>
      <c r="AD1649" s="819" t="str">
        <f t="shared" si="2984"/>
        <v>20+</v>
      </c>
      <c r="AE1649" s="351"/>
      <c r="AF1649" s="351"/>
      <c r="AG1649" s="351"/>
      <c r="AH1649" s="351"/>
      <c r="AI1649" s="351"/>
      <c r="AJ1649" s="351"/>
      <c r="AK1649" s="356">
        <v>2.0</v>
      </c>
      <c r="AL1649" s="351"/>
      <c r="AM1649" s="351"/>
      <c r="AN1649" s="351"/>
      <c r="AO1649" s="351"/>
      <c r="AP1649" s="351"/>
      <c r="AQ1649" s="351"/>
      <c r="AR1649" s="351"/>
      <c r="AS1649" s="351"/>
      <c r="AT1649" s="351"/>
      <c r="AU1649" s="351"/>
      <c r="AV1649" s="351"/>
      <c r="AW1649" s="351"/>
      <c r="AX1649" s="351"/>
      <c r="AY1649" s="351"/>
      <c r="AZ1649" s="351"/>
      <c r="BA1649" s="351"/>
      <c r="BB1649" s="351"/>
      <c r="BC1649" s="351"/>
      <c r="BD1649" s="351"/>
      <c r="BE1649" s="351"/>
      <c r="BF1649" s="351"/>
      <c r="BG1649" s="351"/>
      <c r="BH1649" s="351"/>
      <c r="BI1649" s="351"/>
      <c r="BJ1649" s="351"/>
      <c r="BK1649" s="351"/>
      <c r="BL1649" s="351"/>
      <c r="BM1649" s="351"/>
      <c r="BN1649" s="351"/>
      <c r="BO1649" s="351"/>
      <c r="BP1649" s="351"/>
      <c r="BQ1649" s="351"/>
      <c r="BR1649" s="351"/>
      <c r="BS1649" s="351"/>
      <c r="BT1649" s="351"/>
      <c r="BU1649" s="351"/>
      <c r="BV1649" s="351"/>
      <c r="BW1649" s="351"/>
      <c r="BX1649" s="351"/>
      <c r="BY1649" s="351"/>
      <c r="BZ1649" s="351"/>
      <c r="CA1649" s="351"/>
      <c r="CB1649" s="351"/>
      <c r="CC1649" s="351"/>
      <c r="CD1649" s="351"/>
      <c r="CE1649" s="351"/>
      <c r="CF1649" s="351"/>
      <c r="CG1649" s="351"/>
      <c r="CH1649" s="351"/>
      <c r="CI1649" s="351"/>
      <c r="CJ1649" s="351"/>
      <c r="CK1649" s="351"/>
      <c r="CL1649" s="351"/>
      <c r="CM1649" s="351"/>
      <c r="CN1649" s="351"/>
      <c r="CO1649" s="351"/>
      <c r="CP1649" s="351"/>
      <c r="CQ1649" s="351"/>
      <c r="CR1649" s="351"/>
      <c r="CS1649" s="351"/>
      <c r="CT1649" s="351"/>
      <c r="CU1649" s="351"/>
      <c r="CV1649" s="351"/>
      <c r="CW1649" s="351"/>
      <c r="CX1649" s="351"/>
      <c r="CY1649" s="351"/>
      <c r="CZ1649" s="351"/>
      <c r="DA1649" s="351"/>
      <c r="DB1649" s="351"/>
      <c r="DC1649" s="351"/>
      <c r="DD1649" s="351"/>
      <c r="DE1649" s="351"/>
      <c r="DF1649" s="351"/>
      <c r="DG1649" s="351"/>
      <c r="DH1649" s="351"/>
      <c r="DI1649" s="351"/>
      <c r="DJ1649" s="351"/>
      <c r="DK1649" s="351"/>
      <c r="DL1649" s="351"/>
      <c r="DM1649" s="351"/>
      <c r="DN1649" s="351"/>
      <c r="DO1649" s="351"/>
      <c r="DP1649" s="351"/>
      <c r="DQ1649" s="351"/>
      <c r="DR1649" s="351"/>
      <c r="DS1649" s="351"/>
      <c r="DT1649" s="351"/>
      <c r="DU1649" s="351"/>
      <c r="DV1649" s="351"/>
      <c r="DW1649" s="351"/>
      <c r="DX1649" s="351"/>
      <c r="DY1649" s="351"/>
      <c r="DZ1649" s="351"/>
      <c r="EA1649" s="351"/>
      <c r="EB1649" s="351"/>
      <c r="EC1649" s="351"/>
      <c r="ED1649" s="351"/>
      <c r="EE1649" s="351"/>
      <c r="EF1649" s="351"/>
      <c r="EG1649" s="351"/>
      <c r="EH1649" s="351"/>
      <c r="EI1649" s="351"/>
      <c r="EJ1649" s="351"/>
      <c r="EK1649" s="351"/>
      <c r="EL1649" s="351"/>
      <c r="EM1649" s="351"/>
      <c r="EN1649" s="351"/>
      <c r="EO1649" s="351"/>
      <c r="EP1649" s="351"/>
      <c r="EQ1649" s="351"/>
      <c r="ER1649" s="351"/>
      <c r="ES1649" s="351"/>
      <c r="ET1649" s="351"/>
      <c r="EU1649" s="76"/>
      <c r="EV1649" s="76"/>
      <c r="EW1649" s="76"/>
      <c r="EX1649" s="76"/>
      <c r="EY1649" s="76"/>
      <c r="EZ1649" s="76"/>
      <c r="FA1649" s="346" t="s">
        <v>6193</v>
      </c>
      <c r="FB1649" s="346"/>
      <c r="FC1649" s="346"/>
      <c r="FD1649" s="346"/>
    </row>
    <row r="1650">
      <c r="A1650" s="822" t="s">
        <v>6194</v>
      </c>
      <c r="B1650" s="822" t="s">
        <v>2462</v>
      </c>
      <c r="C1650" s="823" t="s">
        <v>109</v>
      </c>
      <c r="D1650" s="822" t="s">
        <v>18</v>
      </c>
      <c r="E1650" s="351"/>
      <c r="F1650" s="351"/>
      <c r="G1650" s="822" t="s">
        <v>2463</v>
      </c>
      <c r="H1650" s="822" t="s">
        <v>529</v>
      </c>
      <c r="I1650" s="822" t="s">
        <v>13</v>
      </c>
      <c r="J1650" s="822" t="s">
        <v>31</v>
      </c>
      <c r="K1650" s="822" t="s">
        <v>1838</v>
      </c>
      <c r="L1650" s="822" t="s">
        <v>1972</v>
      </c>
      <c r="M1650" s="822" t="s">
        <v>50</v>
      </c>
      <c r="N1650" s="824">
        <v>42485.0</v>
      </c>
      <c r="O1650" s="824">
        <v>42485.0</v>
      </c>
      <c r="P1650" s="351"/>
      <c r="Q1650" s="352"/>
      <c r="R1650" s="352"/>
      <c r="S1650" s="351"/>
      <c r="T1650" s="559">
        <f t="shared" si="2888"/>
        <v>1038</v>
      </c>
      <c r="U1650" s="825">
        <f t="shared" si="2973"/>
        <v>2</v>
      </c>
      <c r="V1650" s="825">
        <f t="shared" ref="V1650:W1650" si="3061">IF(ISBLANK($A1650),"",sum(AF1650,AL1650,AR1650,AX1650,BD1650,BJ1650,BP1650,BV1650,CB1650,CH1650,CN1650,CT1650,CZ1650,DF1650,DL1650,DR1650,DX1650,ED1650,EJ1650,EP1650,EV1650))</f>
        <v>4</v>
      </c>
      <c r="W1650" s="825">
        <f t="shared" si="3061"/>
        <v>0</v>
      </c>
      <c r="X1650" s="825">
        <f t="shared" si="2890"/>
        <v>6</v>
      </c>
      <c r="Y1650" s="825">
        <f t="shared" ref="Y1650:AA1650" si="3062">IF(ISBLANK($A1650),"",sum(AH1650,AN1650,AT1650,AZ1650,BF1650,BL1650,BR1650,BX1650,CD1650,CJ1650,CP1650,CV1650,DB1650,DH1650,DN1650,DT1650,DZ1650,EF1650,EL1650,ER1650,EX1650))</f>
        <v>0</v>
      </c>
      <c r="Z1650" s="825">
        <f t="shared" si="3062"/>
        <v>2</v>
      </c>
      <c r="AA1650" s="825">
        <f t="shared" si="3062"/>
        <v>0</v>
      </c>
      <c r="AB1650" s="825">
        <f t="shared" si="2892"/>
        <v>2</v>
      </c>
      <c r="AC1650" s="826">
        <f t="shared" si="2893"/>
        <v>0</v>
      </c>
      <c r="AD1650" s="355" t="str">
        <f t="shared" si="2984"/>
        <v>20+</v>
      </c>
      <c r="AE1650" s="827">
        <v>1.0</v>
      </c>
      <c r="AF1650" s="351"/>
      <c r="AG1650" s="351"/>
      <c r="AH1650" s="351"/>
      <c r="AI1650" s="351"/>
      <c r="AJ1650" s="351"/>
      <c r="AK1650" s="351"/>
      <c r="AL1650" s="351"/>
      <c r="AM1650" s="351"/>
      <c r="AN1650" s="351"/>
      <c r="AO1650" s="351"/>
      <c r="AP1650" s="351"/>
      <c r="AQ1650" s="351"/>
      <c r="AR1650" s="351"/>
      <c r="AS1650" s="351"/>
      <c r="AT1650" s="351"/>
      <c r="AU1650" s="351"/>
      <c r="AV1650" s="351"/>
      <c r="AW1650" s="351"/>
      <c r="AX1650" s="351"/>
      <c r="AY1650" s="351"/>
      <c r="AZ1650" s="351"/>
      <c r="BA1650" s="351"/>
      <c r="BB1650" s="351"/>
      <c r="BC1650" s="827">
        <v>1.0</v>
      </c>
      <c r="BD1650" s="827">
        <v>4.0</v>
      </c>
      <c r="BE1650" s="351"/>
      <c r="BF1650" s="351"/>
      <c r="BG1650" s="827">
        <v>2.0</v>
      </c>
      <c r="BH1650" s="351"/>
      <c r="BI1650" s="351"/>
      <c r="BJ1650" s="351"/>
      <c r="BK1650" s="351"/>
      <c r="BL1650" s="351"/>
      <c r="BM1650" s="351"/>
      <c r="BN1650" s="351"/>
      <c r="BO1650" s="351"/>
      <c r="BP1650" s="351"/>
      <c r="BQ1650" s="351"/>
      <c r="BR1650" s="351"/>
      <c r="BS1650" s="351"/>
      <c r="BT1650" s="351"/>
      <c r="BU1650" s="351"/>
      <c r="BV1650" s="351"/>
      <c r="BW1650" s="351"/>
      <c r="BX1650" s="351"/>
      <c r="BY1650" s="351"/>
      <c r="BZ1650" s="351"/>
      <c r="CA1650" s="351"/>
      <c r="CB1650" s="351"/>
      <c r="CC1650" s="351"/>
      <c r="CD1650" s="351"/>
      <c r="CE1650" s="351"/>
      <c r="CF1650" s="351"/>
      <c r="CG1650" s="351"/>
      <c r="CH1650" s="351"/>
      <c r="CI1650" s="351"/>
      <c r="CJ1650" s="351"/>
      <c r="CK1650" s="351"/>
      <c r="CL1650" s="351"/>
      <c r="CM1650" s="351"/>
      <c r="CN1650" s="351"/>
      <c r="CO1650" s="351"/>
      <c r="CP1650" s="351"/>
      <c r="CQ1650" s="351"/>
      <c r="CR1650" s="351"/>
      <c r="CS1650" s="351"/>
      <c r="CT1650" s="351"/>
      <c r="CU1650" s="351"/>
      <c r="CV1650" s="351"/>
      <c r="CW1650" s="351"/>
      <c r="CX1650" s="351"/>
      <c r="CY1650" s="351"/>
      <c r="CZ1650" s="351"/>
      <c r="DA1650" s="351"/>
      <c r="DB1650" s="351"/>
      <c r="DC1650" s="351"/>
      <c r="DD1650" s="351"/>
      <c r="DE1650" s="351"/>
      <c r="DF1650" s="351"/>
      <c r="DG1650" s="351"/>
      <c r="DH1650" s="351"/>
      <c r="DI1650" s="351"/>
      <c r="DJ1650" s="351"/>
      <c r="DK1650" s="351"/>
      <c r="DL1650" s="351"/>
      <c r="DM1650" s="351"/>
      <c r="DN1650" s="351"/>
      <c r="DO1650" s="351"/>
      <c r="DP1650" s="351"/>
      <c r="DQ1650" s="351"/>
      <c r="DR1650" s="351"/>
      <c r="DS1650" s="351"/>
      <c r="DT1650" s="351"/>
      <c r="DU1650" s="351"/>
      <c r="DV1650" s="351"/>
      <c r="DW1650" s="351"/>
      <c r="DX1650" s="351"/>
      <c r="DY1650" s="351"/>
      <c r="DZ1650" s="351"/>
      <c r="EA1650" s="351"/>
      <c r="EB1650" s="351"/>
      <c r="EC1650" s="351"/>
      <c r="ED1650" s="351"/>
      <c r="EE1650" s="351"/>
      <c r="EF1650" s="351"/>
      <c r="EG1650" s="351"/>
      <c r="EH1650" s="351"/>
      <c r="EI1650" s="351"/>
      <c r="EJ1650" s="351"/>
      <c r="EK1650" s="351"/>
      <c r="EL1650" s="351"/>
      <c r="EM1650" s="351"/>
      <c r="EN1650" s="351"/>
      <c r="EO1650" s="351"/>
      <c r="EP1650" s="351"/>
      <c r="EQ1650" s="351"/>
      <c r="ER1650" s="351"/>
      <c r="ES1650" s="351"/>
      <c r="ET1650" s="351"/>
      <c r="EU1650" s="76"/>
      <c r="EV1650" s="76"/>
      <c r="EW1650" s="76"/>
      <c r="EX1650" s="76"/>
      <c r="EY1650" s="76"/>
      <c r="EZ1650" s="76"/>
      <c r="FA1650" s="822" t="s">
        <v>6195</v>
      </c>
      <c r="FB1650" s="822"/>
      <c r="FC1650" s="822"/>
      <c r="FD1650" s="822"/>
    </row>
    <row r="1651">
      <c r="A1651" s="346" t="s">
        <v>6196</v>
      </c>
      <c r="B1651" s="346" t="s">
        <v>6184</v>
      </c>
      <c r="C1651" s="795" t="s">
        <v>8</v>
      </c>
      <c r="D1651" s="346" t="s">
        <v>18</v>
      </c>
      <c r="E1651" s="351"/>
      <c r="F1651" s="351"/>
      <c r="G1651" s="346" t="s">
        <v>6197</v>
      </c>
      <c r="H1651" s="346" t="s">
        <v>1088</v>
      </c>
      <c r="I1651" s="346" t="s">
        <v>23</v>
      </c>
      <c r="J1651" s="346" t="s">
        <v>31</v>
      </c>
      <c r="K1651" s="346" t="s">
        <v>1838</v>
      </c>
      <c r="L1651" s="346" t="s">
        <v>2035</v>
      </c>
      <c r="M1651" s="346" t="s">
        <v>110</v>
      </c>
      <c r="N1651" s="796">
        <v>42528.0</v>
      </c>
      <c r="O1651" s="350"/>
      <c r="P1651" s="351"/>
      <c r="Q1651" s="352"/>
      <c r="R1651" s="352"/>
      <c r="S1651" s="351"/>
      <c r="T1651" s="558">
        <f t="shared" si="2888"/>
        <v>995</v>
      </c>
      <c r="U1651" s="353">
        <f t="shared" si="2973"/>
        <v>4</v>
      </c>
      <c r="V1651" s="353">
        <f t="shared" ref="V1651:W1651" si="3063">IF(ISBLANK($A1651),"",sum(AF1651,AL1651,AR1651,AX1651,BD1651,BJ1651,BP1651,BV1651,CB1651,CH1651,CN1651,CT1651,CZ1651,DF1651,DL1651,DR1651,DX1651,ED1651,EJ1651,EP1651,EV1651))</f>
        <v>2</v>
      </c>
      <c r="W1651" s="353">
        <f t="shared" si="3063"/>
        <v>0</v>
      </c>
      <c r="X1651" s="353">
        <f t="shared" si="2890"/>
        <v>6</v>
      </c>
      <c r="Y1651" s="353">
        <f t="shared" ref="Y1651:AA1651" si="3064">IF(ISBLANK($A1651),"",sum(AH1651,AN1651,AT1651,AZ1651,BF1651,BL1651,BR1651,BX1651,CD1651,CJ1651,CP1651,CV1651,DB1651,DH1651,DN1651,DT1651,DZ1651,EF1651,EL1651,ER1651,EX1651))</f>
        <v>0</v>
      </c>
      <c r="Z1651" s="353">
        <f t="shared" si="3064"/>
        <v>0</v>
      </c>
      <c r="AA1651" s="353">
        <f t="shared" si="3064"/>
        <v>0</v>
      </c>
      <c r="AB1651" s="353">
        <f t="shared" si="2892"/>
        <v>0</v>
      </c>
      <c r="AC1651" s="797">
        <f t="shared" si="2893"/>
        <v>0</v>
      </c>
      <c r="AD1651" s="355" t="str">
        <f t="shared" si="2984"/>
        <v>20+</v>
      </c>
      <c r="AE1651" s="351"/>
      <c r="AF1651" s="351"/>
      <c r="AG1651" s="351"/>
      <c r="AH1651" s="351"/>
      <c r="AI1651" s="351"/>
      <c r="AJ1651" s="351"/>
      <c r="AK1651" s="351"/>
      <c r="AL1651" s="351"/>
      <c r="AM1651" s="351"/>
      <c r="AN1651" s="351"/>
      <c r="AO1651" s="351"/>
      <c r="AP1651" s="351"/>
      <c r="AQ1651" s="356">
        <v>1.0</v>
      </c>
      <c r="AR1651" s="351"/>
      <c r="AS1651" s="351"/>
      <c r="AT1651" s="351"/>
      <c r="AU1651" s="351"/>
      <c r="AV1651" s="351"/>
      <c r="AW1651" s="356">
        <v>2.0</v>
      </c>
      <c r="AX1651" s="356">
        <v>1.0</v>
      </c>
      <c r="AY1651" s="351"/>
      <c r="AZ1651" s="351"/>
      <c r="BA1651" s="351"/>
      <c r="BB1651" s="351"/>
      <c r="BC1651" s="351"/>
      <c r="BD1651" s="356">
        <v>1.0</v>
      </c>
      <c r="BE1651" s="351"/>
      <c r="BF1651" s="351"/>
      <c r="BG1651" s="351"/>
      <c r="BH1651" s="351"/>
      <c r="BI1651" s="356">
        <v>1.0</v>
      </c>
      <c r="BJ1651" s="351"/>
      <c r="BK1651" s="351"/>
      <c r="BL1651" s="351"/>
      <c r="BM1651" s="351"/>
      <c r="BN1651" s="351"/>
      <c r="BO1651" s="351"/>
      <c r="BP1651" s="351"/>
      <c r="BQ1651" s="351"/>
      <c r="BR1651" s="351"/>
      <c r="BS1651" s="351"/>
      <c r="BT1651" s="351"/>
      <c r="BU1651" s="351"/>
      <c r="BV1651" s="351"/>
      <c r="BW1651" s="351"/>
      <c r="BX1651" s="351"/>
      <c r="BY1651" s="351"/>
      <c r="BZ1651" s="351"/>
      <c r="CA1651" s="351"/>
      <c r="CB1651" s="351"/>
      <c r="CC1651" s="351"/>
      <c r="CD1651" s="351"/>
      <c r="CE1651" s="351"/>
      <c r="CF1651" s="351"/>
      <c r="CG1651" s="351"/>
      <c r="CH1651" s="351"/>
      <c r="CI1651" s="351"/>
      <c r="CJ1651" s="351"/>
      <c r="CK1651" s="351"/>
      <c r="CL1651" s="351"/>
      <c r="CM1651" s="351"/>
      <c r="CN1651" s="351"/>
      <c r="CO1651" s="351"/>
      <c r="CP1651" s="351"/>
      <c r="CQ1651" s="351"/>
      <c r="CR1651" s="351"/>
      <c r="CS1651" s="351"/>
      <c r="CT1651" s="351"/>
      <c r="CU1651" s="351"/>
      <c r="CV1651" s="351"/>
      <c r="CW1651" s="351"/>
      <c r="CX1651" s="351"/>
      <c r="CY1651" s="351"/>
      <c r="CZ1651" s="351"/>
      <c r="DA1651" s="351"/>
      <c r="DB1651" s="351"/>
      <c r="DC1651" s="351"/>
      <c r="DD1651" s="351"/>
      <c r="DE1651" s="351"/>
      <c r="DF1651" s="351"/>
      <c r="DG1651" s="351"/>
      <c r="DH1651" s="351"/>
      <c r="DI1651" s="351"/>
      <c r="DJ1651" s="351"/>
      <c r="DK1651" s="351"/>
      <c r="DL1651" s="351"/>
      <c r="DM1651" s="351"/>
      <c r="DN1651" s="351"/>
      <c r="DO1651" s="351"/>
      <c r="DP1651" s="351"/>
      <c r="DQ1651" s="351"/>
      <c r="DR1651" s="351"/>
      <c r="DS1651" s="351"/>
      <c r="DT1651" s="351"/>
      <c r="DU1651" s="351"/>
      <c r="DV1651" s="351"/>
      <c r="DW1651" s="351"/>
      <c r="DX1651" s="351"/>
      <c r="DY1651" s="351"/>
      <c r="DZ1651" s="351"/>
      <c r="EA1651" s="351"/>
      <c r="EB1651" s="351"/>
      <c r="EC1651" s="351"/>
      <c r="ED1651" s="351"/>
      <c r="EE1651" s="351"/>
      <c r="EF1651" s="351"/>
      <c r="EG1651" s="351"/>
      <c r="EH1651" s="351"/>
      <c r="EI1651" s="351"/>
      <c r="EJ1651" s="351"/>
      <c r="EK1651" s="351"/>
      <c r="EL1651" s="351"/>
      <c r="EM1651" s="351"/>
      <c r="EN1651" s="351"/>
      <c r="EO1651" s="351"/>
      <c r="EP1651" s="351"/>
      <c r="EQ1651" s="351"/>
      <c r="ER1651" s="351"/>
      <c r="ES1651" s="351"/>
      <c r="ET1651" s="351"/>
      <c r="EU1651" s="76"/>
      <c r="EV1651" s="76"/>
      <c r="EW1651" s="76"/>
      <c r="EX1651" s="76"/>
      <c r="EY1651" s="76"/>
      <c r="EZ1651" s="76"/>
      <c r="FA1651" s="346" t="s">
        <v>6198</v>
      </c>
      <c r="FB1651" s="346"/>
      <c r="FC1651" s="346"/>
      <c r="FD1651" s="346"/>
    </row>
    <row r="1652">
      <c r="A1652" s="809" t="s">
        <v>6199</v>
      </c>
      <c r="B1652" s="809" t="s">
        <v>3471</v>
      </c>
      <c r="C1652" s="810" t="s">
        <v>8</v>
      </c>
      <c r="D1652" s="809" t="s">
        <v>18</v>
      </c>
      <c r="E1652" s="811"/>
      <c r="F1652" s="811"/>
      <c r="G1652" s="809" t="s">
        <v>3004</v>
      </c>
      <c r="H1652" s="809" t="s">
        <v>1271</v>
      </c>
      <c r="I1652" s="809" t="s">
        <v>23</v>
      </c>
      <c r="J1652" s="809" t="s">
        <v>31</v>
      </c>
      <c r="K1652" s="809" t="s">
        <v>1838</v>
      </c>
      <c r="L1652" s="809" t="s">
        <v>1972</v>
      </c>
      <c r="M1652" s="809" t="s">
        <v>50</v>
      </c>
      <c r="N1652" s="812">
        <v>42583.0</v>
      </c>
      <c r="O1652" s="818"/>
      <c r="P1652" s="811"/>
      <c r="Q1652" s="813"/>
      <c r="R1652" s="813"/>
      <c r="S1652" s="811"/>
      <c r="T1652" s="558">
        <f t="shared" si="2888"/>
        <v>940</v>
      </c>
      <c r="U1652" s="814">
        <f t="shared" si="2973"/>
        <v>5</v>
      </c>
      <c r="V1652" s="814">
        <f t="shared" ref="V1652:W1652" si="3065">IF(ISBLANK($A1652),"",sum(AF1652,AL1652,AR1652,AX1652,BD1652,BJ1652,BP1652,BV1652,CB1652,CH1652,CN1652,CT1652,CZ1652,DF1652,DL1652,DR1652,DX1652,ED1652,EJ1652,EP1652,EV1652))</f>
        <v>0</v>
      </c>
      <c r="W1652" s="814">
        <f t="shared" si="3065"/>
        <v>0</v>
      </c>
      <c r="X1652" s="814">
        <f t="shared" si="2890"/>
        <v>5</v>
      </c>
      <c r="Y1652" s="814">
        <f t="shared" ref="Y1652:AA1652" si="3066">IF(ISBLANK($A1652),"",sum(AH1652,AN1652,AT1652,AZ1652,BF1652,BL1652,BR1652,BX1652,CD1652,CJ1652,CP1652,CV1652,DB1652,DH1652,DN1652,DT1652,DZ1652,EF1652,EL1652,ER1652,EX1652))</f>
        <v>0</v>
      </c>
      <c r="Z1652" s="814">
        <f t="shared" si="3066"/>
        <v>0</v>
      </c>
      <c r="AA1652" s="814">
        <f t="shared" si="3066"/>
        <v>0</v>
      </c>
      <c r="AB1652" s="814">
        <f t="shared" si="2892"/>
        <v>0</v>
      </c>
      <c r="AC1652" s="815">
        <f t="shared" si="2893"/>
        <v>0</v>
      </c>
      <c r="AD1652" s="816" t="str">
        <f t="shared" si="2984"/>
        <v>20+</v>
      </c>
      <c r="AE1652" s="817">
        <v>2.0</v>
      </c>
      <c r="AF1652" s="811"/>
      <c r="AG1652" s="811"/>
      <c r="AH1652" s="811"/>
      <c r="AI1652" s="811"/>
      <c r="AJ1652" s="811"/>
      <c r="AK1652" s="811"/>
      <c r="AL1652" s="811"/>
      <c r="AM1652" s="811"/>
      <c r="AN1652" s="811"/>
      <c r="AO1652" s="811"/>
      <c r="AP1652" s="811"/>
      <c r="AQ1652" s="817">
        <v>2.0</v>
      </c>
      <c r="AR1652" s="811"/>
      <c r="AS1652" s="811"/>
      <c r="AT1652" s="811"/>
      <c r="AU1652" s="811"/>
      <c r="AV1652" s="811"/>
      <c r="AW1652" s="817">
        <v>1.0</v>
      </c>
      <c r="AX1652" s="811"/>
      <c r="AY1652" s="811"/>
      <c r="AZ1652" s="811"/>
      <c r="BA1652" s="811"/>
      <c r="BB1652" s="811"/>
      <c r="BC1652" s="811"/>
      <c r="BD1652" s="811"/>
      <c r="BE1652" s="811"/>
      <c r="BF1652" s="811"/>
      <c r="BG1652" s="811"/>
      <c r="BH1652" s="811"/>
      <c r="BI1652" s="811"/>
      <c r="BJ1652" s="811"/>
      <c r="BK1652" s="811"/>
      <c r="BL1652" s="811"/>
      <c r="BM1652" s="811"/>
      <c r="BN1652" s="811"/>
      <c r="BO1652" s="811"/>
      <c r="BP1652" s="811"/>
      <c r="BQ1652" s="811"/>
      <c r="BR1652" s="811"/>
      <c r="BS1652" s="811"/>
      <c r="BT1652" s="811"/>
      <c r="BU1652" s="811"/>
      <c r="BV1652" s="811"/>
      <c r="BW1652" s="811"/>
      <c r="BX1652" s="811"/>
      <c r="BY1652" s="811"/>
      <c r="BZ1652" s="811"/>
      <c r="CA1652" s="811"/>
      <c r="CB1652" s="811"/>
      <c r="CC1652" s="811"/>
      <c r="CD1652" s="811"/>
      <c r="CE1652" s="811"/>
      <c r="CF1652" s="811"/>
      <c r="CG1652" s="811"/>
      <c r="CH1652" s="811"/>
      <c r="CI1652" s="811"/>
      <c r="CJ1652" s="811"/>
      <c r="CK1652" s="811"/>
      <c r="CL1652" s="811"/>
      <c r="CM1652" s="811"/>
      <c r="CN1652" s="811"/>
      <c r="CO1652" s="811"/>
      <c r="CP1652" s="811"/>
      <c r="CQ1652" s="811"/>
      <c r="CR1652" s="811"/>
      <c r="CS1652" s="811"/>
      <c r="CT1652" s="811"/>
      <c r="CU1652" s="811"/>
      <c r="CV1652" s="811"/>
      <c r="CW1652" s="811"/>
      <c r="CX1652" s="811"/>
      <c r="CY1652" s="811"/>
      <c r="CZ1652" s="811"/>
      <c r="DA1652" s="811"/>
      <c r="DB1652" s="811"/>
      <c r="DC1652" s="811"/>
      <c r="DD1652" s="811"/>
      <c r="DE1652" s="811"/>
      <c r="DF1652" s="811"/>
      <c r="DG1652" s="811"/>
      <c r="DH1652" s="811"/>
      <c r="DI1652" s="811"/>
      <c r="DJ1652" s="811"/>
      <c r="DK1652" s="811"/>
      <c r="DL1652" s="811"/>
      <c r="DM1652" s="811"/>
      <c r="DN1652" s="811"/>
      <c r="DO1652" s="811"/>
      <c r="DP1652" s="811"/>
      <c r="DQ1652" s="811"/>
      <c r="DR1652" s="811"/>
      <c r="DS1652" s="811"/>
      <c r="DT1652" s="811"/>
      <c r="DU1652" s="811"/>
      <c r="DV1652" s="811"/>
      <c r="DW1652" s="811"/>
      <c r="DX1652" s="811"/>
      <c r="DY1652" s="811"/>
      <c r="DZ1652" s="811"/>
      <c r="EA1652" s="811"/>
      <c r="EB1652" s="811"/>
      <c r="EC1652" s="811"/>
      <c r="ED1652" s="811"/>
      <c r="EE1652" s="811"/>
      <c r="EF1652" s="811"/>
      <c r="EG1652" s="811"/>
      <c r="EH1652" s="811"/>
      <c r="EI1652" s="811"/>
      <c r="EJ1652" s="811"/>
      <c r="EK1652" s="811"/>
      <c r="EL1652" s="811"/>
      <c r="EM1652" s="811"/>
      <c r="EN1652" s="811"/>
      <c r="EO1652" s="811"/>
      <c r="EP1652" s="811"/>
      <c r="EQ1652" s="811"/>
      <c r="ER1652" s="811"/>
      <c r="ES1652" s="811"/>
      <c r="ET1652" s="811"/>
      <c r="EU1652" s="76"/>
      <c r="EV1652" s="76"/>
      <c r="EW1652" s="76"/>
      <c r="EX1652" s="76"/>
      <c r="EY1652" s="76"/>
      <c r="EZ1652" s="76"/>
      <c r="FA1652" s="809" t="s">
        <v>6200</v>
      </c>
      <c r="FB1652" s="809"/>
      <c r="FC1652" s="809"/>
      <c r="FD1652" s="809"/>
    </row>
    <row r="1653">
      <c r="A1653" s="346" t="s">
        <v>6201</v>
      </c>
      <c r="B1653" s="346" t="s">
        <v>6202</v>
      </c>
      <c r="C1653" s="795" t="s">
        <v>8</v>
      </c>
      <c r="D1653" s="346" t="s">
        <v>18</v>
      </c>
      <c r="E1653" s="351"/>
      <c r="F1653" s="351"/>
      <c r="G1653" s="346" t="s">
        <v>3357</v>
      </c>
      <c r="H1653" s="346" t="s">
        <v>1067</v>
      </c>
      <c r="I1653" s="346" t="s">
        <v>23</v>
      </c>
      <c r="J1653" s="346" t="s">
        <v>31</v>
      </c>
      <c r="K1653" s="346" t="s">
        <v>1838</v>
      </c>
      <c r="L1653" s="346" t="s">
        <v>2055</v>
      </c>
      <c r="M1653" s="346" t="s">
        <v>88</v>
      </c>
      <c r="N1653" s="796">
        <v>42580.0</v>
      </c>
      <c r="O1653" s="796">
        <v>42580.0</v>
      </c>
      <c r="P1653" s="351"/>
      <c r="Q1653" s="352"/>
      <c r="R1653" s="352"/>
      <c r="S1653" s="351"/>
      <c r="T1653" s="558">
        <f t="shared" si="2888"/>
        <v>943</v>
      </c>
      <c r="U1653" s="353">
        <f t="shared" si="2973"/>
        <v>6</v>
      </c>
      <c r="V1653" s="353">
        <f t="shared" ref="V1653:W1653" si="3067">IF(ISBLANK($A1653),"",sum(AF1653,AL1653,AR1653,AX1653,BD1653,BJ1653,BP1653,BV1653,CB1653,CH1653,CN1653,CT1653,CZ1653,DF1653,DL1653,DR1653,DX1653,ED1653,EJ1653,EP1653,EV1653))</f>
        <v>0</v>
      </c>
      <c r="W1653" s="353">
        <f t="shared" si="3067"/>
        <v>0</v>
      </c>
      <c r="X1653" s="353">
        <f t="shared" si="2890"/>
        <v>6</v>
      </c>
      <c r="Y1653" s="353">
        <f t="shared" ref="Y1653:AA1653" si="3068">IF(ISBLANK($A1653),"",sum(AH1653,AN1653,AT1653,AZ1653,BF1653,BL1653,BR1653,BX1653,CD1653,CJ1653,CP1653,CV1653,DB1653,DH1653,DN1653,DT1653,DZ1653,EF1653,EL1653,ER1653,EX1653))</f>
        <v>3</v>
      </c>
      <c r="Z1653" s="353">
        <f t="shared" si="3068"/>
        <v>0</v>
      </c>
      <c r="AA1653" s="353">
        <f t="shared" si="3068"/>
        <v>0</v>
      </c>
      <c r="AB1653" s="353">
        <f t="shared" si="2892"/>
        <v>3</v>
      </c>
      <c r="AC1653" s="797">
        <f t="shared" si="2893"/>
        <v>0.5</v>
      </c>
      <c r="AD1653" s="355" t="str">
        <f t="shared" si="2984"/>
        <v>20+</v>
      </c>
      <c r="AE1653" s="356">
        <v>6.0</v>
      </c>
      <c r="AF1653" s="351"/>
      <c r="AG1653" s="351"/>
      <c r="AH1653" s="356">
        <v>3.0</v>
      </c>
      <c r="AI1653" s="351"/>
      <c r="AJ1653" s="351"/>
      <c r="AK1653" s="351"/>
      <c r="AL1653" s="351"/>
      <c r="AM1653" s="351"/>
      <c r="AN1653" s="351"/>
      <c r="AO1653" s="351"/>
      <c r="AP1653" s="351"/>
      <c r="AQ1653" s="351"/>
      <c r="AR1653" s="351"/>
      <c r="AS1653" s="351"/>
      <c r="AT1653" s="351"/>
      <c r="AU1653" s="351"/>
      <c r="AV1653" s="351"/>
      <c r="AW1653" s="351"/>
      <c r="AX1653" s="351"/>
      <c r="AY1653" s="351"/>
      <c r="AZ1653" s="351"/>
      <c r="BA1653" s="351"/>
      <c r="BB1653" s="351"/>
      <c r="BC1653" s="351"/>
      <c r="BD1653" s="351"/>
      <c r="BE1653" s="351"/>
      <c r="BF1653" s="351"/>
      <c r="BG1653" s="351"/>
      <c r="BH1653" s="351"/>
      <c r="BI1653" s="351"/>
      <c r="BJ1653" s="351"/>
      <c r="BK1653" s="351"/>
      <c r="BL1653" s="351"/>
      <c r="BM1653" s="351"/>
      <c r="BN1653" s="351"/>
      <c r="BO1653" s="351"/>
      <c r="BP1653" s="351"/>
      <c r="BQ1653" s="351"/>
      <c r="BR1653" s="351"/>
      <c r="BS1653" s="351"/>
      <c r="BT1653" s="351"/>
      <c r="BU1653" s="351"/>
      <c r="BV1653" s="351"/>
      <c r="BW1653" s="351"/>
      <c r="BX1653" s="351"/>
      <c r="BY1653" s="351"/>
      <c r="BZ1653" s="351"/>
      <c r="CA1653" s="351"/>
      <c r="CB1653" s="351"/>
      <c r="CC1653" s="351"/>
      <c r="CD1653" s="351"/>
      <c r="CE1653" s="351"/>
      <c r="CF1653" s="351"/>
      <c r="CG1653" s="351"/>
      <c r="CH1653" s="351"/>
      <c r="CI1653" s="351"/>
      <c r="CJ1653" s="351"/>
      <c r="CK1653" s="351"/>
      <c r="CL1653" s="351"/>
      <c r="CM1653" s="351"/>
      <c r="CN1653" s="351"/>
      <c r="CO1653" s="351"/>
      <c r="CP1653" s="351"/>
      <c r="CQ1653" s="351"/>
      <c r="CR1653" s="351"/>
      <c r="CS1653" s="351"/>
      <c r="CT1653" s="351"/>
      <c r="CU1653" s="351"/>
      <c r="CV1653" s="351"/>
      <c r="CW1653" s="351"/>
      <c r="CX1653" s="351"/>
      <c r="CY1653" s="351"/>
      <c r="CZ1653" s="351"/>
      <c r="DA1653" s="351"/>
      <c r="DB1653" s="351"/>
      <c r="DC1653" s="351"/>
      <c r="DD1653" s="351"/>
      <c r="DE1653" s="351"/>
      <c r="DF1653" s="351"/>
      <c r="DG1653" s="351"/>
      <c r="DH1653" s="351"/>
      <c r="DI1653" s="351"/>
      <c r="DJ1653" s="351"/>
      <c r="DK1653" s="351"/>
      <c r="DL1653" s="351"/>
      <c r="DM1653" s="351"/>
      <c r="DN1653" s="351"/>
      <c r="DO1653" s="351"/>
      <c r="DP1653" s="351"/>
      <c r="DQ1653" s="351"/>
      <c r="DR1653" s="351"/>
      <c r="DS1653" s="351"/>
      <c r="DT1653" s="351"/>
      <c r="DU1653" s="351"/>
      <c r="DV1653" s="351"/>
      <c r="DW1653" s="351"/>
      <c r="DX1653" s="351"/>
      <c r="DY1653" s="351"/>
      <c r="DZ1653" s="351"/>
      <c r="EA1653" s="351"/>
      <c r="EB1653" s="351"/>
      <c r="EC1653" s="351"/>
      <c r="ED1653" s="351"/>
      <c r="EE1653" s="351"/>
      <c r="EF1653" s="351"/>
      <c r="EG1653" s="351"/>
      <c r="EH1653" s="351"/>
      <c r="EI1653" s="351"/>
      <c r="EJ1653" s="351"/>
      <c r="EK1653" s="351"/>
      <c r="EL1653" s="351"/>
      <c r="EM1653" s="351"/>
      <c r="EN1653" s="351"/>
      <c r="EO1653" s="351"/>
      <c r="EP1653" s="351"/>
      <c r="EQ1653" s="351"/>
      <c r="ER1653" s="351"/>
      <c r="ES1653" s="351"/>
      <c r="ET1653" s="351"/>
      <c r="EU1653" s="76"/>
      <c r="EV1653" s="76"/>
      <c r="EW1653" s="76"/>
      <c r="EX1653" s="76"/>
      <c r="EY1653" s="76"/>
      <c r="EZ1653" s="76"/>
      <c r="FA1653" s="346" t="s">
        <v>6203</v>
      </c>
      <c r="FB1653" s="346"/>
      <c r="FC1653" s="346"/>
      <c r="FD1653" s="346"/>
    </row>
    <row r="1654">
      <c r="A1654" s="346" t="s">
        <v>6204</v>
      </c>
      <c r="B1654" s="346" t="s">
        <v>3300</v>
      </c>
      <c r="C1654" s="795" t="s">
        <v>8</v>
      </c>
      <c r="D1654" s="346" t="s">
        <v>18</v>
      </c>
      <c r="E1654" s="351"/>
      <c r="F1654" s="351"/>
      <c r="G1654" s="346" t="s">
        <v>3357</v>
      </c>
      <c r="H1654" s="346" t="s">
        <v>1067</v>
      </c>
      <c r="I1654" s="346" t="s">
        <v>23</v>
      </c>
      <c r="J1654" s="346" t="s">
        <v>31</v>
      </c>
      <c r="K1654" s="346" t="s">
        <v>1838</v>
      </c>
      <c r="L1654" s="346" t="s">
        <v>2055</v>
      </c>
      <c r="M1654" s="346" t="s">
        <v>88</v>
      </c>
      <c r="N1654" s="796">
        <v>42580.0</v>
      </c>
      <c r="O1654" s="796">
        <v>42580.0</v>
      </c>
      <c r="P1654" s="351"/>
      <c r="Q1654" s="352"/>
      <c r="R1654" s="352"/>
      <c r="S1654" s="351"/>
      <c r="T1654" s="558">
        <f t="shared" si="2888"/>
        <v>943</v>
      </c>
      <c r="U1654" s="353">
        <f t="shared" si="2973"/>
        <v>1</v>
      </c>
      <c r="V1654" s="353">
        <f t="shared" ref="V1654:W1654" si="3069">IF(ISBLANK($A1654),"",sum(AF1654,AL1654,AR1654,AX1654,BD1654,BJ1654,BP1654,BV1654,CB1654,CH1654,CN1654,CT1654,CZ1654,DF1654,DL1654,DR1654,DX1654,ED1654,EJ1654,EP1654,EV1654))</f>
        <v>0</v>
      </c>
      <c r="W1654" s="353">
        <f t="shared" si="3069"/>
        <v>0</v>
      </c>
      <c r="X1654" s="353">
        <f t="shared" si="2890"/>
        <v>1</v>
      </c>
      <c r="Y1654" s="353">
        <f t="shared" ref="Y1654:AA1654" si="3070">IF(ISBLANK($A1654),"",sum(AH1654,AN1654,AT1654,AZ1654,BF1654,BL1654,BR1654,BX1654,CD1654,CJ1654,CP1654,CV1654,DB1654,DH1654,DN1654,DT1654,DZ1654,EF1654,EL1654,ER1654,EX1654))</f>
        <v>0</v>
      </c>
      <c r="Z1654" s="353">
        <f t="shared" si="3070"/>
        <v>0</v>
      </c>
      <c r="AA1654" s="353">
        <f t="shared" si="3070"/>
        <v>0</v>
      </c>
      <c r="AB1654" s="353">
        <f t="shared" si="2892"/>
        <v>0</v>
      </c>
      <c r="AC1654" s="797">
        <f t="shared" si="2893"/>
        <v>0</v>
      </c>
      <c r="AD1654" s="355" t="str">
        <f t="shared" si="2984"/>
        <v>20+</v>
      </c>
      <c r="AE1654" s="346"/>
      <c r="AF1654" s="351"/>
      <c r="AG1654" s="351"/>
      <c r="AH1654" s="346"/>
      <c r="AI1654" s="351"/>
      <c r="AJ1654" s="351"/>
      <c r="AK1654" s="351"/>
      <c r="AL1654" s="351"/>
      <c r="AM1654" s="351"/>
      <c r="AN1654" s="351"/>
      <c r="AO1654" s="351"/>
      <c r="AP1654" s="351"/>
      <c r="AQ1654" s="356">
        <v>1.0</v>
      </c>
      <c r="AR1654" s="351"/>
      <c r="AS1654" s="351"/>
      <c r="AT1654" s="351"/>
      <c r="AU1654" s="351"/>
      <c r="AV1654" s="351"/>
      <c r="AW1654" s="351"/>
      <c r="AX1654" s="351"/>
      <c r="AY1654" s="351"/>
      <c r="AZ1654" s="351"/>
      <c r="BA1654" s="351"/>
      <c r="BB1654" s="351"/>
      <c r="BC1654" s="351"/>
      <c r="BD1654" s="351"/>
      <c r="BE1654" s="351"/>
      <c r="BF1654" s="351"/>
      <c r="BG1654" s="351"/>
      <c r="BH1654" s="351"/>
      <c r="BI1654" s="351"/>
      <c r="BJ1654" s="351"/>
      <c r="BK1654" s="351"/>
      <c r="BL1654" s="351"/>
      <c r="BM1654" s="351"/>
      <c r="BN1654" s="351"/>
      <c r="BO1654" s="351"/>
      <c r="BP1654" s="351"/>
      <c r="BQ1654" s="351"/>
      <c r="BR1654" s="351"/>
      <c r="BS1654" s="351"/>
      <c r="BT1654" s="351"/>
      <c r="BU1654" s="351"/>
      <c r="BV1654" s="351"/>
      <c r="BW1654" s="351"/>
      <c r="BX1654" s="351"/>
      <c r="BY1654" s="351"/>
      <c r="BZ1654" s="351"/>
      <c r="CA1654" s="351"/>
      <c r="CB1654" s="351"/>
      <c r="CC1654" s="351"/>
      <c r="CD1654" s="351"/>
      <c r="CE1654" s="351"/>
      <c r="CF1654" s="351"/>
      <c r="CG1654" s="351"/>
      <c r="CH1654" s="351"/>
      <c r="CI1654" s="351"/>
      <c r="CJ1654" s="351"/>
      <c r="CK1654" s="351"/>
      <c r="CL1654" s="351"/>
      <c r="CM1654" s="351"/>
      <c r="CN1654" s="351"/>
      <c r="CO1654" s="351"/>
      <c r="CP1654" s="351"/>
      <c r="CQ1654" s="351"/>
      <c r="CR1654" s="351"/>
      <c r="CS1654" s="351"/>
      <c r="CT1654" s="351"/>
      <c r="CU1654" s="351"/>
      <c r="CV1654" s="351"/>
      <c r="CW1654" s="351"/>
      <c r="CX1654" s="351"/>
      <c r="CY1654" s="351"/>
      <c r="CZ1654" s="351"/>
      <c r="DA1654" s="351"/>
      <c r="DB1654" s="351"/>
      <c r="DC1654" s="351"/>
      <c r="DD1654" s="351"/>
      <c r="DE1654" s="351"/>
      <c r="DF1654" s="351"/>
      <c r="DG1654" s="351"/>
      <c r="DH1654" s="351"/>
      <c r="DI1654" s="351"/>
      <c r="DJ1654" s="351"/>
      <c r="DK1654" s="351"/>
      <c r="DL1654" s="351"/>
      <c r="DM1654" s="351"/>
      <c r="DN1654" s="351"/>
      <c r="DO1654" s="351"/>
      <c r="DP1654" s="351"/>
      <c r="DQ1654" s="351"/>
      <c r="DR1654" s="351"/>
      <c r="DS1654" s="351"/>
      <c r="DT1654" s="351"/>
      <c r="DU1654" s="351"/>
      <c r="DV1654" s="351"/>
      <c r="DW1654" s="351"/>
      <c r="DX1654" s="351"/>
      <c r="DY1654" s="351"/>
      <c r="DZ1654" s="351"/>
      <c r="EA1654" s="351"/>
      <c r="EB1654" s="351"/>
      <c r="EC1654" s="351"/>
      <c r="ED1654" s="351"/>
      <c r="EE1654" s="351"/>
      <c r="EF1654" s="351"/>
      <c r="EG1654" s="351"/>
      <c r="EH1654" s="351"/>
      <c r="EI1654" s="351"/>
      <c r="EJ1654" s="351"/>
      <c r="EK1654" s="351"/>
      <c r="EL1654" s="351"/>
      <c r="EM1654" s="351"/>
      <c r="EN1654" s="351"/>
      <c r="EO1654" s="351"/>
      <c r="EP1654" s="351"/>
      <c r="EQ1654" s="351"/>
      <c r="ER1654" s="351"/>
      <c r="ES1654" s="351"/>
      <c r="ET1654" s="351"/>
      <c r="EU1654" s="76"/>
      <c r="EV1654" s="76"/>
      <c r="EW1654" s="76"/>
      <c r="EX1654" s="76"/>
      <c r="EY1654" s="76"/>
      <c r="EZ1654" s="76"/>
      <c r="FA1654" s="346" t="s">
        <v>6205</v>
      </c>
      <c r="FB1654" s="346"/>
      <c r="FC1654" s="346"/>
      <c r="FD1654" s="346"/>
    </row>
    <row r="1655">
      <c r="A1655" s="346" t="s">
        <v>6206</v>
      </c>
      <c r="B1655" s="346" t="s">
        <v>6207</v>
      </c>
      <c r="C1655" s="795" t="s">
        <v>70</v>
      </c>
      <c r="D1655" s="346" t="s">
        <v>18</v>
      </c>
      <c r="E1655" s="351"/>
      <c r="F1655" s="351"/>
      <c r="G1655" s="346" t="s">
        <v>6208</v>
      </c>
      <c r="H1655" s="346" t="s">
        <v>5515</v>
      </c>
      <c r="I1655" s="346" t="s">
        <v>23</v>
      </c>
      <c r="J1655" s="346" t="s">
        <v>31</v>
      </c>
      <c r="K1655" s="346" t="s">
        <v>1838</v>
      </c>
      <c r="L1655" s="346" t="s">
        <v>6209</v>
      </c>
      <c r="M1655" s="346" t="s">
        <v>123</v>
      </c>
      <c r="N1655" s="796">
        <v>42566.0</v>
      </c>
      <c r="O1655" s="350"/>
      <c r="P1655" s="351"/>
      <c r="Q1655" s="352"/>
      <c r="R1655" s="352"/>
      <c r="S1655" s="351"/>
      <c r="T1655" s="558">
        <f t="shared" si="2888"/>
        <v>957</v>
      </c>
      <c r="U1655" s="353">
        <f t="shared" si="2973"/>
        <v>4</v>
      </c>
      <c r="V1655" s="353">
        <f t="shared" ref="V1655:W1655" si="3071">IF(ISBLANK($A1655),"",sum(AF1655,AL1655,AR1655,AX1655,BD1655,BJ1655,BP1655,BV1655,CB1655,CH1655,CN1655,CT1655,CZ1655,DF1655,DL1655,DR1655,DX1655,ED1655,EJ1655,EP1655,EV1655))</f>
        <v>0</v>
      </c>
      <c r="W1655" s="353">
        <f t="shared" si="3071"/>
        <v>0</v>
      </c>
      <c r="X1655" s="353">
        <f t="shared" si="2890"/>
        <v>4</v>
      </c>
      <c r="Y1655" s="353">
        <f t="shared" ref="Y1655:AA1655" si="3072">IF(ISBLANK($A1655),"",sum(AH1655,AN1655,AT1655,AZ1655,BF1655,BL1655,BR1655,BX1655,CD1655,CJ1655,CP1655,CV1655,DB1655,DH1655,DN1655,DT1655,DZ1655,EF1655,EL1655,ER1655,EX1655))</f>
        <v>0</v>
      </c>
      <c r="Z1655" s="353">
        <f t="shared" si="3072"/>
        <v>0</v>
      </c>
      <c r="AA1655" s="353">
        <f t="shared" si="3072"/>
        <v>0</v>
      </c>
      <c r="AB1655" s="353">
        <f t="shared" si="2892"/>
        <v>0</v>
      </c>
      <c r="AC1655" s="797">
        <f t="shared" si="2893"/>
        <v>0</v>
      </c>
      <c r="AD1655" s="355" t="str">
        <f t="shared" si="2984"/>
        <v>20+</v>
      </c>
      <c r="AE1655" s="351"/>
      <c r="AF1655" s="351"/>
      <c r="AG1655" s="351"/>
      <c r="AH1655" s="351"/>
      <c r="AI1655" s="351"/>
      <c r="AJ1655" s="351"/>
      <c r="AK1655" s="356">
        <v>4.0</v>
      </c>
      <c r="AL1655" s="351"/>
      <c r="AM1655" s="351"/>
      <c r="AN1655" s="351"/>
      <c r="AO1655" s="351"/>
      <c r="AP1655" s="351"/>
      <c r="AQ1655" s="351"/>
      <c r="AR1655" s="351"/>
      <c r="AS1655" s="351"/>
      <c r="AT1655" s="351"/>
      <c r="AU1655" s="351"/>
      <c r="AV1655" s="351"/>
      <c r="AW1655" s="351"/>
      <c r="AX1655" s="351"/>
      <c r="AY1655" s="351"/>
      <c r="AZ1655" s="351"/>
      <c r="BA1655" s="351"/>
      <c r="BB1655" s="351"/>
      <c r="BC1655" s="351"/>
      <c r="BD1655" s="351"/>
      <c r="BE1655" s="351"/>
      <c r="BF1655" s="351"/>
      <c r="BG1655" s="351"/>
      <c r="BH1655" s="351"/>
      <c r="BI1655" s="351"/>
      <c r="BJ1655" s="351"/>
      <c r="BK1655" s="351"/>
      <c r="BL1655" s="351"/>
      <c r="BM1655" s="351"/>
      <c r="BN1655" s="351"/>
      <c r="BO1655" s="351"/>
      <c r="BP1655" s="351"/>
      <c r="BQ1655" s="351"/>
      <c r="BR1655" s="351"/>
      <c r="BS1655" s="351"/>
      <c r="BT1655" s="351"/>
      <c r="BU1655" s="351"/>
      <c r="BV1655" s="351"/>
      <c r="BW1655" s="351"/>
      <c r="BX1655" s="351"/>
      <c r="BY1655" s="351"/>
      <c r="BZ1655" s="351"/>
      <c r="CA1655" s="351"/>
      <c r="CB1655" s="351"/>
      <c r="CC1655" s="351"/>
      <c r="CD1655" s="351"/>
      <c r="CE1655" s="351"/>
      <c r="CF1655" s="351"/>
      <c r="CG1655" s="351"/>
      <c r="CH1655" s="351"/>
      <c r="CI1655" s="351"/>
      <c r="CJ1655" s="351"/>
      <c r="CK1655" s="351"/>
      <c r="CL1655" s="351"/>
      <c r="CM1655" s="351"/>
      <c r="CN1655" s="351"/>
      <c r="CO1655" s="351"/>
      <c r="CP1655" s="351"/>
      <c r="CQ1655" s="351"/>
      <c r="CR1655" s="351"/>
      <c r="CS1655" s="351"/>
      <c r="CT1655" s="351"/>
      <c r="CU1655" s="351"/>
      <c r="CV1655" s="351"/>
      <c r="CW1655" s="351"/>
      <c r="CX1655" s="351"/>
      <c r="CY1655" s="351"/>
      <c r="CZ1655" s="351"/>
      <c r="DA1655" s="351"/>
      <c r="DB1655" s="351"/>
      <c r="DC1655" s="351"/>
      <c r="DD1655" s="351"/>
      <c r="DE1655" s="351"/>
      <c r="DF1655" s="351"/>
      <c r="DG1655" s="351"/>
      <c r="DH1655" s="351"/>
      <c r="DI1655" s="351"/>
      <c r="DJ1655" s="351"/>
      <c r="DK1655" s="351"/>
      <c r="DL1655" s="351"/>
      <c r="DM1655" s="351"/>
      <c r="DN1655" s="351"/>
      <c r="DO1655" s="351"/>
      <c r="DP1655" s="351"/>
      <c r="DQ1655" s="351"/>
      <c r="DR1655" s="351"/>
      <c r="DS1655" s="351"/>
      <c r="DT1655" s="351"/>
      <c r="DU1655" s="351"/>
      <c r="DV1655" s="351"/>
      <c r="DW1655" s="351"/>
      <c r="DX1655" s="351"/>
      <c r="DY1655" s="351"/>
      <c r="DZ1655" s="351"/>
      <c r="EA1655" s="351"/>
      <c r="EB1655" s="351"/>
      <c r="EC1655" s="351"/>
      <c r="ED1655" s="351"/>
      <c r="EE1655" s="351"/>
      <c r="EF1655" s="351"/>
      <c r="EG1655" s="351"/>
      <c r="EH1655" s="351"/>
      <c r="EI1655" s="351"/>
      <c r="EJ1655" s="351"/>
      <c r="EK1655" s="351"/>
      <c r="EL1655" s="351"/>
      <c r="EM1655" s="351"/>
      <c r="EN1655" s="351"/>
      <c r="EO1655" s="351"/>
      <c r="EP1655" s="351"/>
      <c r="EQ1655" s="351"/>
      <c r="ER1655" s="351"/>
      <c r="ES1655" s="351"/>
      <c r="ET1655" s="351"/>
      <c r="EU1655" s="76"/>
      <c r="EV1655" s="76"/>
      <c r="EW1655" s="76"/>
      <c r="EX1655" s="76"/>
      <c r="EY1655" s="76"/>
      <c r="EZ1655" s="76"/>
      <c r="FA1655" s="346" t="s">
        <v>6210</v>
      </c>
      <c r="FB1655" s="346"/>
      <c r="FC1655" s="346"/>
      <c r="FD1655" s="346"/>
    </row>
    <row r="1656">
      <c r="A1656" s="346" t="s">
        <v>6211</v>
      </c>
      <c r="B1656" s="346" t="s">
        <v>3300</v>
      </c>
      <c r="C1656" s="795" t="s">
        <v>8</v>
      </c>
      <c r="D1656" s="346" t="s">
        <v>18</v>
      </c>
      <c r="E1656" s="351"/>
      <c r="F1656" s="351"/>
      <c r="G1656" s="346" t="s">
        <v>2897</v>
      </c>
      <c r="H1656" s="346" t="s">
        <v>1061</v>
      </c>
      <c r="I1656" s="346" t="s">
        <v>23</v>
      </c>
      <c r="J1656" s="346" t="s">
        <v>31</v>
      </c>
      <c r="K1656" s="346" t="s">
        <v>6165</v>
      </c>
      <c r="L1656" s="346" t="s">
        <v>2035</v>
      </c>
      <c r="M1656" s="346" t="s">
        <v>110</v>
      </c>
      <c r="N1656" s="796">
        <v>42548.0</v>
      </c>
      <c r="O1656" s="350"/>
      <c r="P1656" s="351"/>
      <c r="Q1656" s="352"/>
      <c r="R1656" s="352"/>
      <c r="S1656" s="351"/>
      <c r="T1656" s="558">
        <f t="shared" si="2888"/>
        <v>975</v>
      </c>
      <c r="U1656" s="353">
        <f t="shared" si="2973"/>
        <v>6</v>
      </c>
      <c r="V1656" s="353">
        <f t="shared" ref="V1656:W1656" si="3073">IF(ISBLANK($A1656),"",sum(AF1656,AL1656,AR1656,AX1656,BD1656,BJ1656,BP1656,BV1656,CB1656,CH1656,CN1656,CT1656,CZ1656,DF1656,DL1656,DR1656,DX1656,ED1656,EJ1656,EP1656,EV1656))</f>
        <v>1</v>
      </c>
      <c r="W1656" s="353">
        <f t="shared" si="3073"/>
        <v>0</v>
      </c>
      <c r="X1656" s="353">
        <f t="shared" si="2890"/>
        <v>7</v>
      </c>
      <c r="Y1656" s="353">
        <f t="shared" ref="Y1656:AA1656" si="3074">IF(ISBLANK($A1656),"",sum(AH1656,AN1656,AT1656,AZ1656,BF1656,BL1656,BR1656,BX1656,CD1656,CJ1656,CP1656,CV1656,DB1656,DH1656,DN1656,DT1656,DZ1656,EF1656,EL1656,ER1656,EX1656))</f>
        <v>2</v>
      </c>
      <c r="Z1656" s="353">
        <f t="shared" si="3074"/>
        <v>0</v>
      </c>
      <c r="AA1656" s="353">
        <f t="shared" si="3074"/>
        <v>0</v>
      </c>
      <c r="AB1656" s="353">
        <f t="shared" si="2892"/>
        <v>2</v>
      </c>
      <c r="AC1656" s="797">
        <f t="shared" si="2893"/>
        <v>0.2857142857</v>
      </c>
      <c r="AD1656" s="355" t="str">
        <f t="shared" si="2984"/>
        <v>20+</v>
      </c>
      <c r="AE1656" s="351"/>
      <c r="AF1656" s="351"/>
      <c r="AG1656" s="351"/>
      <c r="AH1656" s="351"/>
      <c r="AI1656" s="351"/>
      <c r="AJ1656" s="351"/>
      <c r="AK1656" s="351"/>
      <c r="AL1656" s="351"/>
      <c r="AM1656" s="351"/>
      <c r="AN1656" s="351"/>
      <c r="AO1656" s="351"/>
      <c r="AP1656" s="351"/>
      <c r="AQ1656" s="351"/>
      <c r="AR1656" s="351"/>
      <c r="AS1656" s="351"/>
      <c r="AT1656" s="351"/>
      <c r="AU1656" s="351"/>
      <c r="AV1656" s="351"/>
      <c r="AW1656" s="351"/>
      <c r="AX1656" s="351"/>
      <c r="AY1656" s="351"/>
      <c r="AZ1656" s="351"/>
      <c r="BA1656" s="351"/>
      <c r="BB1656" s="351"/>
      <c r="BC1656" s="356">
        <v>1.0</v>
      </c>
      <c r="BD1656" s="351"/>
      <c r="BE1656" s="351"/>
      <c r="BF1656" s="351"/>
      <c r="BG1656" s="351"/>
      <c r="BH1656" s="351"/>
      <c r="BI1656" s="356">
        <v>1.0</v>
      </c>
      <c r="BJ1656" s="351"/>
      <c r="BK1656" s="351"/>
      <c r="BL1656" s="356">
        <v>1.0</v>
      </c>
      <c r="BM1656" s="351"/>
      <c r="BN1656" s="351"/>
      <c r="BO1656" s="356">
        <v>4.0</v>
      </c>
      <c r="BP1656" s="356">
        <v>1.0</v>
      </c>
      <c r="BQ1656" s="351"/>
      <c r="BR1656" s="356">
        <v>1.0</v>
      </c>
      <c r="BS1656" s="351"/>
      <c r="BT1656" s="351"/>
      <c r="BU1656" s="351"/>
      <c r="BV1656" s="351"/>
      <c r="BW1656" s="351"/>
      <c r="BX1656" s="351"/>
      <c r="BY1656" s="351"/>
      <c r="BZ1656" s="351"/>
      <c r="CA1656" s="351"/>
      <c r="CB1656" s="351"/>
      <c r="CC1656" s="351"/>
      <c r="CD1656" s="351"/>
      <c r="CE1656" s="351"/>
      <c r="CF1656" s="351"/>
      <c r="CG1656" s="351"/>
      <c r="CH1656" s="351"/>
      <c r="CI1656" s="351"/>
      <c r="CJ1656" s="351"/>
      <c r="CK1656" s="351"/>
      <c r="CL1656" s="351"/>
      <c r="CM1656" s="351"/>
      <c r="CN1656" s="351"/>
      <c r="CO1656" s="351"/>
      <c r="CP1656" s="351"/>
      <c r="CQ1656" s="351"/>
      <c r="CR1656" s="351"/>
      <c r="CS1656" s="351"/>
      <c r="CT1656" s="351"/>
      <c r="CU1656" s="351"/>
      <c r="CV1656" s="351"/>
      <c r="CW1656" s="351"/>
      <c r="CX1656" s="351"/>
      <c r="CY1656" s="351"/>
      <c r="CZ1656" s="351"/>
      <c r="DA1656" s="351"/>
      <c r="DB1656" s="351"/>
      <c r="DC1656" s="351"/>
      <c r="DD1656" s="351"/>
      <c r="DE1656" s="351"/>
      <c r="DF1656" s="351"/>
      <c r="DG1656" s="351"/>
      <c r="DH1656" s="351"/>
      <c r="DI1656" s="351"/>
      <c r="DJ1656" s="351"/>
      <c r="DK1656" s="351"/>
      <c r="DL1656" s="351"/>
      <c r="DM1656" s="351"/>
      <c r="DN1656" s="351"/>
      <c r="DO1656" s="351"/>
      <c r="DP1656" s="351"/>
      <c r="DQ1656" s="351"/>
      <c r="DR1656" s="351"/>
      <c r="DS1656" s="351"/>
      <c r="DT1656" s="351"/>
      <c r="DU1656" s="351"/>
      <c r="DV1656" s="351"/>
      <c r="DW1656" s="351"/>
      <c r="DX1656" s="351"/>
      <c r="DY1656" s="351"/>
      <c r="DZ1656" s="351"/>
      <c r="EA1656" s="351"/>
      <c r="EB1656" s="351"/>
      <c r="EC1656" s="351"/>
      <c r="ED1656" s="351"/>
      <c r="EE1656" s="351"/>
      <c r="EF1656" s="351"/>
      <c r="EG1656" s="351"/>
      <c r="EH1656" s="351"/>
      <c r="EI1656" s="351"/>
      <c r="EJ1656" s="351"/>
      <c r="EK1656" s="351"/>
      <c r="EL1656" s="351"/>
      <c r="EM1656" s="351"/>
      <c r="EN1656" s="351"/>
      <c r="EO1656" s="351"/>
      <c r="EP1656" s="351"/>
      <c r="EQ1656" s="351"/>
      <c r="ER1656" s="351"/>
      <c r="ES1656" s="351"/>
      <c r="ET1656" s="351"/>
      <c r="EU1656" s="76"/>
      <c r="EV1656" s="76"/>
      <c r="EW1656" s="76"/>
      <c r="EX1656" s="76"/>
      <c r="EY1656" s="76"/>
      <c r="EZ1656" s="76"/>
      <c r="FA1656" s="346" t="s">
        <v>6212</v>
      </c>
      <c r="FB1656" s="346"/>
      <c r="FC1656" s="346"/>
      <c r="FD1656" s="346"/>
    </row>
    <row r="1657">
      <c r="A1657" s="346" t="s">
        <v>6213</v>
      </c>
      <c r="B1657" s="346" t="s">
        <v>6214</v>
      </c>
      <c r="C1657" s="795" t="s">
        <v>8</v>
      </c>
      <c r="D1657" s="346" t="s">
        <v>18</v>
      </c>
      <c r="E1657" s="351"/>
      <c r="F1657" s="351"/>
      <c r="G1657" s="346" t="s">
        <v>6215</v>
      </c>
      <c r="H1657" s="346" t="s">
        <v>952</v>
      </c>
      <c r="I1657" s="346" t="s">
        <v>23</v>
      </c>
      <c r="J1657" s="346" t="s">
        <v>31</v>
      </c>
      <c r="K1657" s="346" t="s">
        <v>1838</v>
      </c>
      <c r="L1657" s="346" t="s">
        <v>2225</v>
      </c>
      <c r="M1657" s="346" t="s">
        <v>50</v>
      </c>
      <c r="N1657" s="796">
        <v>42530.0</v>
      </c>
      <c r="O1657" s="350"/>
      <c r="P1657" s="351"/>
      <c r="Q1657" s="352"/>
      <c r="R1657" s="352"/>
      <c r="S1657" s="351"/>
      <c r="T1657" s="558">
        <f t="shared" si="2888"/>
        <v>993</v>
      </c>
      <c r="U1657" s="353">
        <f t="shared" si="2973"/>
        <v>7</v>
      </c>
      <c r="V1657" s="353">
        <f t="shared" ref="V1657:W1657" si="3075">IF(ISBLANK($A1657),"",sum(AF1657,AL1657,AR1657,AX1657,BD1657,BJ1657,BP1657,BV1657,CB1657,CH1657,CN1657,CT1657,CZ1657,DF1657,DL1657,DR1657,DX1657,ED1657,EJ1657,EP1657,EV1657))</f>
        <v>0</v>
      </c>
      <c r="W1657" s="353">
        <f t="shared" si="3075"/>
        <v>0</v>
      </c>
      <c r="X1657" s="353">
        <f t="shared" si="2890"/>
        <v>7</v>
      </c>
      <c r="Y1657" s="353">
        <f t="shared" ref="Y1657:AA1657" si="3076">IF(ISBLANK($A1657),"",sum(AH1657,AN1657,AT1657,AZ1657,BF1657,BL1657,BR1657,BX1657,CD1657,CJ1657,CP1657,CV1657,DB1657,DH1657,DN1657,DT1657,DZ1657,EF1657,EL1657,ER1657,EX1657))</f>
        <v>0</v>
      </c>
      <c r="Z1657" s="353">
        <f t="shared" si="3076"/>
        <v>0</v>
      </c>
      <c r="AA1657" s="353">
        <f t="shared" si="3076"/>
        <v>0</v>
      </c>
      <c r="AB1657" s="353">
        <f t="shared" si="2892"/>
        <v>0</v>
      </c>
      <c r="AC1657" s="797">
        <f t="shared" si="2893"/>
        <v>0</v>
      </c>
      <c r="AD1657" s="355" t="str">
        <f t="shared" si="2984"/>
        <v>20+</v>
      </c>
      <c r="AE1657" s="356">
        <v>3.0</v>
      </c>
      <c r="AF1657" s="351"/>
      <c r="AG1657" s="351"/>
      <c r="AH1657" s="351"/>
      <c r="AI1657" s="351"/>
      <c r="AJ1657" s="351"/>
      <c r="AK1657" s="356">
        <v>3.0</v>
      </c>
      <c r="AL1657" s="351"/>
      <c r="AM1657" s="351"/>
      <c r="AN1657" s="351"/>
      <c r="AO1657" s="351"/>
      <c r="AP1657" s="351"/>
      <c r="AQ1657" s="351"/>
      <c r="AR1657" s="351"/>
      <c r="AS1657" s="351"/>
      <c r="AT1657" s="351"/>
      <c r="AU1657" s="351"/>
      <c r="AV1657" s="351"/>
      <c r="AW1657" s="351"/>
      <c r="AX1657" s="351"/>
      <c r="AY1657" s="351"/>
      <c r="AZ1657" s="351"/>
      <c r="BA1657" s="351"/>
      <c r="BB1657" s="351"/>
      <c r="BC1657" s="356">
        <v>1.0</v>
      </c>
      <c r="BD1657" s="351"/>
      <c r="BE1657" s="351"/>
      <c r="BF1657" s="351"/>
      <c r="BG1657" s="351"/>
      <c r="BH1657" s="351"/>
      <c r="BI1657" s="351"/>
      <c r="BJ1657" s="351"/>
      <c r="BK1657" s="351"/>
      <c r="BL1657" s="351"/>
      <c r="BM1657" s="351"/>
      <c r="BN1657" s="351"/>
      <c r="BO1657" s="351"/>
      <c r="BP1657" s="351"/>
      <c r="BQ1657" s="351"/>
      <c r="BR1657" s="351"/>
      <c r="BS1657" s="351"/>
      <c r="BT1657" s="351"/>
      <c r="BU1657" s="351"/>
      <c r="BV1657" s="351"/>
      <c r="BW1657" s="351"/>
      <c r="BX1657" s="351"/>
      <c r="BY1657" s="351"/>
      <c r="BZ1657" s="351"/>
      <c r="CA1657" s="351"/>
      <c r="CB1657" s="351"/>
      <c r="CC1657" s="351"/>
      <c r="CD1657" s="351"/>
      <c r="CE1657" s="351"/>
      <c r="CF1657" s="351"/>
      <c r="CG1657" s="351"/>
      <c r="CH1657" s="351"/>
      <c r="CI1657" s="351"/>
      <c r="CJ1657" s="351"/>
      <c r="CK1657" s="351"/>
      <c r="CL1657" s="351"/>
      <c r="CM1657" s="351"/>
      <c r="CN1657" s="351"/>
      <c r="CO1657" s="351"/>
      <c r="CP1657" s="351"/>
      <c r="CQ1657" s="351"/>
      <c r="CR1657" s="351"/>
      <c r="CS1657" s="351"/>
      <c r="CT1657" s="351"/>
      <c r="CU1657" s="351"/>
      <c r="CV1657" s="351"/>
      <c r="CW1657" s="351"/>
      <c r="CX1657" s="351"/>
      <c r="CY1657" s="351"/>
      <c r="CZ1657" s="351"/>
      <c r="DA1657" s="351"/>
      <c r="DB1657" s="351"/>
      <c r="DC1657" s="351"/>
      <c r="DD1657" s="351"/>
      <c r="DE1657" s="351"/>
      <c r="DF1657" s="351"/>
      <c r="DG1657" s="351"/>
      <c r="DH1657" s="351"/>
      <c r="DI1657" s="351"/>
      <c r="DJ1657" s="351"/>
      <c r="DK1657" s="351"/>
      <c r="DL1657" s="351"/>
      <c r="DM1657" s="351"/>
      <c r="DN1657" s="351"/>
      <c r="DO1657" s="351"/>
      <c r="DP1657" s="351"/>
      <c r="DQ1657" s="351"/>
      <c r="DR1657" s="351"/>
      <c r="DS1657" s="351"/>
      <c r="DT1657" s="351"/>
      <c r="DU1657" s="351"/>
      <c r="DV1657" s="351"/>
      <c r="DW1657" s="351"/>
      <c r="DX1657" s="351"/>
      <c r="DY1657" s="351"/>
      <c r="DZ1657" s="351"/>
      <c r="EA1657" s="351"/>
      <c r="EB1657" s="351"/>
      <c r="EC1657" s="351"/>
      <c r="ED1657" s="351"/>
      <c r="EE1657" s="351"/>
      <c r="EF1657" s="351"/>
      <c r="EG1657" s="351"/>
      <c r="EH1657" s="351"/>
      <c r="EI1657" s="351"/>
      <c r="EJ1657" s="351"/>
      <c r="EK1657" s="351"/>
      <c r="EL1657" s="351"/>
      <c r="EM1657" s="351"/>
      <c r="EN1657" s="351"/>
      <c r="EO1657" s="351"/>
      <c r="EP1657" s="351"/>
      <c r="EQ1657" s="351"/>
      <c r="ER1657" s="351"/>
      <c r="ES1657" s="351"/>
      <c r="ET1657" s="351"/>
      <c r="EU1657" s="76"/>
      <c r="EV1657" s="76"/>
      <c r="EW1657" s="76"/>
      <c r="EX1657" s="76"/>
      <c r="EY1657" s="76"/>
      <c r="EZ1657" s="76"/>
      <c r="FA1657" s="346" t="s">
        <v>6216</v>
      </c>
      <c r="FB1657" s="346"/>
      <c r="FC1657" s="346"/>
      <c r="FD1657" s="346"/>
    </row>
    <row r="1658">
      <c r="A1658" s="346" t="s">
        <v>6217</v>
      </c>
      <c r="B1658" s="346" t="s">
        <v>6218</v>
      </c>
      <c r="C1658" s="795" t="s">
        <v>8</v>
      </c>
      <c r="D1658" s="346" t="s">
        <v>18</v>
      </c>
      <c r="E1658" s="351"/>
      <c r="F1658" s="351"/>
      <c r="G1658" s="346" t="s">
        <v>6219</v>
      </c>
      <c r="H1658" s="346" t="s">
        <v>1823</v>
      </c>
      <c r="I1658" s="346" t="s">
        <v>23</v>
      </c>
      <c r="J1658" s="346" t="s">
        <v>31</v>
      </c>
      <c r="K1658" s="346" t="s">
        <v>1838</v>
      </c>
      <c r="L1658" s="346" t="s">
        <v>1972</v>
      </c>
      <c r="M1658" s="346" t="s">
        <v>50</v>
      </c>
      <c r="N1658" s="796">
        <v>42530.0</v>
      </c>
      <c r="O1658" s="350"/>
      <c r="P1658" s="351"/>
      <c r="Q1658" s="352"/>
      <c r="R1658" s="352"/>
      <c r="S1658" s="351"/>
      <c r="T1658" s="558">
        <f t="shared" si="2888"/>
        <v>993</v>
      </c>
      <c r="U1658" s="353">
        <f t="shared" si="2973"/>
        <v>7</v>
      </c>
      <c r="V1658" s="353">
        <f t="shared" ref="V1658:W1658" si="3077">IF(ISBLANK($A1658),"",sum(AF1658,AL1658,AR1658,AX1658,BD1658,BJ1658,BP1658,BV1658,CB1658,CH1658,CN1658,CT1658,CZ1658,DF1658,DL1658,DR1658,DX1658,ED1658,EJ1658,EP1658,EV1658))</f>
        <v>0</v>
      </c>
      <c r="W1658" s="353">
        <f t="shared" si="3077"/>
        <v>0</v>
      </c>
      <c r="X1658" s="353">
        <f t="shared" si="2890"/>
        <v>7</v>
      </c>
      <c r="Y1658" s="353">
        <f t="shared" ref="Y1658:AA1658" si="3078">IF(ISBLANK($A1658),"",sum(AH1658,AN1658,AT1658,AZ1658,BF1658,BL1658,BR1658,BX1658,CD1658,CJ1658,CP1658,CV1658,DB1658,DH1658,DN1658,DT1658,DZ1658,EF1658,EL1658,ER1658,EX1658))</f>
        <v>3</v>
      </c>
      <c r="Z1658" s="353">
        <f t="shared" si="3078"/>
        <v>0</v>
      </c>
      <c r="AA1658" s="353">
        <f t="shared" si="3078"/>
        <v>0</v>
      </c>
      <c r="AB1658" s="353">
        <f t="shared" si="2892"/>
        <v>3</v>
      </c>
      <c r="AC1658" s="797">
        <f t="shared" si="2893"/>
        <v>0.4285714286</v>
      </c>
      <c r="AD1658" s="355" t="str">
        <f t="shared" si="2984"/>
        <v>20+</v>
      </c>
      <c r="AE1658" s="351"/>
      <c r="AF1658" s="351"/>
      <c r="AG1658" s="351"/>
      <c r="AH1658" s="351"/>
      <c r="AI1658" s="351"/>
      <c r="AJ1658" s="351"/>
      <c r="AK1658" s="356">
        <v>6.0</v>
      </c>
      <c r="AL1658" s="351"/>
      <c r="AM1658" s="351"/>
      <c r="AN1658" s="351"/>
      <c r="AO1658" s="351"/>
      <c r="AP1658" s="351"/>
      <c r="AQ1658" s="356">
        <v>1.0</v>
      </c>
      <c r="AR1658" s="351"/>
      <c r="AS1658" s="351"/>
      <c r="AT1658" s="356">
        <v>3.0</v>
      </c>
      <c r="AU1658" s="351"/>
      <c r="AV1658" s="351"/>
      <c r="AW1658" s="351"/>
      <c r="AX1658" s="351"/>
      <c r="AY1658" s="351"/>
      <c r="AZ1658" s="351"/>
      <c r="BA1658" s="351"/>
      <c r="BB1658" s="351"/>
      <c r="BC1658" s="351"/>
      <c r="BD1658" s="351"/>
      <c r="BE1658" s="351"/>
      <c r="BF1658" s="351"/>
      <c r="BG1658" s="351"/>
      <c r="BH1658" s="351"/>
      <c r="BI1658" s="351"/>
      <c r="BJ1658" s="351"/>
      <c r="BK1658" s="351"/>
      <c r="BL1658" s="351"/>
      <c r="BM1658" s="351"/>
      <c r="BN1658" s="351"/>
      <c r="BO1658" s="351"/>
      <c r="BP1658" s="351"/>
      <c r="BQ1658" s="351"/>
      <c r="BR1658" s="351"/>
      <c r="BS1658" s="351"/>
      <c r="BT1658" s="351"/>
      <c r="BU1658" s="351"/>
      <c r="BV1658" s="351"/>
      <c r="BW1658" s="351"/>
      <c r="BX1658" s="351"/>
      <c r="BY1658" s="351"/>
      <c r="BZ1658" s="351"/>
      <c r="CA1658" s="351"/>
      <c r="CB1658" s="351"/>
      <c r="CC1658" s="351"/>
      <c r="CD1658" s="351"/>
      <c r="CE1658" s="351"/>
      <c r="CF1658" s="351"/>
      <c r="CG1658" s="351"/>
      <c r="CH1658" s="351"/>
      <c r="CI1658" s="351"/>
      <c r="CJ1658" s="351"/>
      <c r="CK1658" s="351"/>
      <c r="CL1658" s="351"/>
      <c r="CM1658" s="351"/>
      <c r="CN1658" s="351"/>
      <c r="CO1658" s="351"/>
      <c r="CP1658" s="351"/>
      <c r="CQ1658" s="351"/>
      <c r="CR1658" s="351"/>
      <c r="CS1658" s="351"/>
      <c r="CT1658" s="351"/>
      <c r="CU1658" s="351"/>
      <c r="CV1658" s="351"/>
      <c r="CW1658" s="351"/>
      <c r="CX1658" s="351"/>
      <c r="CY1658" s="351"/>
      <c r="CZ1658" s="351"/>
      <c r="DA1658" s="351"/>
      <c r="DB1658" s="351"/>
      <c r="DC1658" s="351"/>
      <c r="DD1658" s="351"/>
      <c r="DE1658" s="351"/>
      <c r="DF1658" s="351"/>
      <c r="DG1658" s="351"/>
      <c r="DH1658" s="351"/>
      <c r="DI1658" s="351"/>
      <c r="DJ1658" s="351"/>
      <c r="DK1658" s="351"/>
      <c r="DL1658" s="351"/>
      <c r="DM1658" s="351"/>
      <c r="DN1658" s="351"/>
      <c r="DO1658" s="351"/>
      <c r="DP1658" s="351"/>
      <c r="DQ1658" s="351"/>
      <c r="DR1658" s="351"/>
      <c r="DS1658" s="351"/>
      <c r="DT1658" s="351"/>
      <c r="DU1658" s="351"/>
      <c r="DV1658" s="351"/>
      <c r="DW1658" s="351"/>
      <c r="DX1658" s="351"/>
      <c r="DY1658" s="351"/>
      <c r="DZ1658" s="351"/>
      <c r="EA1658" s="351"/>
      <c r="EB1658" s="351"/>
      <c r="EC1658" s="351"/>
      <c r="ED1658" s="351"/>
      <c r="EE1658" s="351"/>
      <c r="EF1658" s="351"/>
      <c r="EG1658" s="351"/>
      <c r="EH1658" s="351"/>
      <c r="EI1658" s="351"/>
      <c r="EJ1658" s="351"/>
      <c r="EK1658" s="351"/>
      <c r="EL1658" s="351"/>
      <c r="EM1658" s="351"/>
      <c r="EN1658" s="351"/>
      <c r="EO1658" s="351"/>
      <c r="EP1658" s="351"/>
      <c r="EQ1658" s="351"/>
      <c r="ER1658" s="351"/>
      <c r="ES1658" s="351"/>
      <c r="ET1658" s="351"/>
      <c r="EU1658" s="76"/>
      <c r="EV1658" s="76"/>
      <c r="EW1658" s="76"/>
      <c r="EX1658" s="76"/>
      <c r="EY1658" s="76"/>
      <c r="EZ1658" s="76"/>
      <c r="FA1658" s="346" t="s">
        <v>6220</v>
      </c>
      <c r="FB1658" s="346"/>
      <c r="FC1658" s="346"/>
      <c r="FD1658" s="346"/>
    </row>
    <row r="1659">
      <c r="A1659" s="822" t="s">
        <v>6221</v>
      </c>
      <c r="B1659" s="822" t="s">
        <v>6222</v>
      </c>
      <c r="C1659" s="823" t="s">
        <v>8</v>
      </c>
      <c r="D1659" s="822" t="s">
        <v>18</v>
      </c>
      <c r="E1659" s="351"/>
      <c r="F1659" s="351"/>
      <c r="G1659" s="822" t="s">
        <v>3095</v>
      </c>
      <c r="H1659" s="822" t="s">
        <v>6223</v>
      </c>
      <c r="I1659" s="822" t="s">
        <v>23</v>
      </c>
      <c r="J1659" s="822" t="s">
        <v>31</v>
      </c>
      <c r="K1659" s="822" t="s">
        <v>1838</v>
      </c>
      <c r="L1659" s="822" t="s">
        <v>1978</v>
      </c>
      <c r="M1659" s="822" t="s">
        <v>50</v>
      </c>
      <c r="N1659" s="828">
        <v>42527.0</v>
      </c>
      <c r="O1659" s="350"/>
      <c r="P1659" s="351"/>
      <c r="Q1659" s="352"/>
      <c r="R1659" s="352"/>
      <c r="S1659" s="351"/>
      <c r="T1659" s="559">
        <f t="shared" si="2888"/>
        <v>996</v>
      </c>
      <c r="U1659" s="825">
        <f t="shared" si="2973"/>
        <v>6</v>
      </c>
      <c r="V1659" s="825">
        <f t="shared" ref="V1659:W1659" si="3079">IF(ISBLANK($A1659),"",sum(AF1659,AL1659,AR1659,AX1659,BD1659,BJ1659,BP1659,BV1659,CB1659,CH1659,CN1659,CT1659,CZ1659,DF1659,DL1659,DR1659,DX1659,ED1659,EJ1659,EP1659,EV1659))</f>
        <v>0</v>
      </c>
      <c r="W1659" s="825">
        <f t="shared" si="3079"/>
        <v>0</v>
      </c>
      <c r="X1659" s="825">
        <f t="shared" si="2890"/>
        <v>6</v>
      </c>
      <c r="Y1659" s="825">
        <f t="shared" ref="Y1659:AA1659" si="3080">IF(ISBLANK($A1659),"",sum(AH1659,AN1659,AT1659,AZ1659,BF1659,BL1659,BR1659,BX1659,CD1659,CJ1659,CP1659,CV1659,DB1659,DH1659,DN1659,DT1659,DZ1659,EF1659,EL1659,ER1659,EX1659))</f>
        <v>0</v>
      </c>
      <c r="Z1659" s="825">
        <f t="shared" si="3080"/>
        <v>0</v>
      </c>
      <c r="AA1659" s="825">
        <f t="shared" si="3080"/>
        <v>0</v>
      </c>
      <c r="AB1659" s="825">
        <f t="shared" si="2892"/>
        <v>0</v>
      </c>
      <c r="AC1659" s="826">
        <f t="shared" si="2893"/>
        <v>0</v>
      </c>
      <c r="AD1659" s="355" t="str">
        <f t="shared" si="2984"/>
        <v>20+</v>
      </c>
      <c r="AE1659" s="827">
        <v>2.0</v>
      </c>
      <c r="AF1659" s="351"/>
      <c r="AG1659" s="351"/>
      <c r="AH1659" s="351"/>
      <c r="AI1659" s="351"/>
      <c r="AJ1659" s="351"/>
      <c r="AK1659" s="827">
        <v>2.0</v>
      </c>
      <c r="AL1659" s="351"/>
      <c r="AM1659" s="351"/>
      <c r="AN1659" s="351"/>
      <c r="AO1659" s="351"/>
      <c r="AP1659" s="351"/>
      <c r="AQ1659" s="827">
        <v>2.0</v>
      </c>
      <c r="AR1659" s="351"/>
      <c r="AS1659" s="351"/>
      <c r="AT1659" s="351"/>
      <c r="AU1659" s="351"/>
      <c r="AV1659" s="351"/>
      <c r="AW1659" s="351"/>
      <c r="AX1659" s="351"/>
      <c r="AY1659" s="351"/>
      <c r="AZ1659" s="351"/>
      <c r="BA1659" s="351"/>
      <c r="BB1659" s="351"/>
      <c r="BC1659" s="351"/>
      <c r="BD1659" s="351"/>
      <c r="BE1659" s="351"/>
      <c r="BF1659" s="351"/>
      <c r="BG1659" s="351"/>
      <c r="BH1659" s="351"/>
      <c r="BI1659" s="351"/>
      <c r="BJ1659" s="351"/>
      <c r="BK1659" s="351"/>
      <c r="BL1659" s="351"/>
      <c r="BM1659" s="351"/>
      <c r="BN1659" s="351"/>
      <c r="BO1659" s="351"/>
      <c r="BP1659" s="351"/>
      <c r="BQ1659" s="351"/>
      <c r="BR1659" s="351"/>
      <c r="BS1659" s="351"/>
      <c r="BT1659" s="351"/>
      <c r="BU1659" s="351"/>
      <c r="BV1659" s="351"/>
      <c r="BW1659" s="351"/>
      <c r="BX1659" s="351"/>
      <c r="BY1659" s="351"/>
      <c r="BZ1659" s="351"/>
      <c r="CA1659" s="351"/>
      <c r="CB1659" s="351"/>
      <c r="CC1659" s="351"/>
      <c r="CD1659" s="351"/>
      <c r="CE1659" s="351"/>
      <c r="CF1659" s="351"/>
      <c r="CG1659" s="351"/>
      <c r="CH1659" s="351"/>
      <c r="CI1659" s="351"/>
      <c r="CJ1659" s="351"/>
      <c r="CK1659" s="351"/>
      <c r="CL1659" s="351"/>
      <c r="CM1659" s="351"/>
      <c r="CN1659" s="351"/>
      <c r="CO1659" s="351"/>
      <c r="CP1659" s="351"/>
      <c r="CQ1659" s="351"/>
      <c r="CR1659" s="351"/>
      <c r="CS1659" s="351"/>
      <c r="CT1659" s="351"/>
      <c r="CU1659" s="351"/>
      <c r="CV1659" s="351"/>
      <c r="CW1659" s="351"/>
      <c r="CX1659" s="351"/>
      <c r="CY1659" s="351"/>
      <c r="CZ1659" s="351"/>
      <c r="DA1659" s="351"/>
      <c r="DB1659" s="351"/>
      <c r="DC1659" s="351"/>
      <c r="DD1659" s="351"/>
      <c r="DE1659" s="351"/>
      <c r="DF1659" s="351"/>
      <c r="DG1659" s="351"/>
      <c r="DH1659" s="351"/>
      <c r="DI1659" s="351"/>
      <c r="DJ1659" s="351"/>
      <c r="DK1659" s="351"/>
      <c r="DL1659" s="351"/>
      <c r="DM1659" s="351"/>
      <c r="DN1659" s="351"/>
      <c r="DO1659" s="351"/>
      <c r="DP1659" s="351"/>
      <c r="DQ1659" s="351"/>
      <c r="DR1659" s="351"/>
      <c r="DS1659" s="351"/>
      <c r="DT1659" s="351"/>
      <c r="DU1659" s="351"/>
      <c r="DV1659" s="351"/>
      <c r="DW1659" s="351"/>
      <c r="DX1659" s="351"/>
      <c r="DY1659" s="351"/>
      <c r="DZ1659" s="351"/>
      <c r="EA1659" s="351"/>
      <c r="EB1659" s="351"/>
      <c r="EC1659" s="351"/>
      <c r="ED1659" s="351"/>
      <c r="EE1659" s="351"/>
      <c r="EF1659" s="351"/>
      <c r="EG1659" s="351"/>
      <c r="EH1659" s="351"/>
      <c r="EI1659" s="351"/>
      <c r="EJ1659" s="351"/>
      <c r="EK1659" s="351"/>
      <c r="EL1659" s="351"/>
      <c r="EM1659" s="351"/>
      <c r="EN1659" s="351"/>
      <c r="EO1659" s="351"/>
      <c r="EP1659" s="351"/>
      <c r="EQ1659" s="351"/>
      <c r="ER1659" s="351"/>
      <c r="ES1659" s="351"/>
      <c r="ET1659" s="351"/>
      <c r="EU1659" s="76"/>
      <c r="EV1659" s="76"/>
      <c r="EW1659" s="76"/>
      <c r="EX1659" s="76"/>
      <c r="EY1659" s="76"/>
      <c r="EZ1659" s="76"/>
      <c r="FA1659" s="822" t="s">
        <v>6224</v>
      </c>
      <c r="FB1659" s="822"/>
      <c r="FC1659" s="822"/>
      <c r="FD1659" s="822"/>
    </row>
    <row r="1660">
      <c r="A1660" s="822" t="s">
        <v>6225</v>
      </c>
      <c r="B1660" s="822" t="s">
        <v>6226</v>
      </c>
      <c r="C1660" s="823" t="s">
        <v>8</v>
      </c>
      <c r="D1660" s="822" t="s">
        <v>18</v>
      </c>
      <c r="E1660" s="351"/>
      <c r="F1660" s="351"/>
      <c r="G1660" s="822" t="s">
        <v>6227</v>
      </c>
      <c r="H1660" s="822" t="s">
        <v>1067</v>
      </c>
      <c r="I1660" s="822" t="s">
        <v>23</v>
      </c>
      <c r="J1660" s="822" t="s">
        <v>31</v>
      </c>
      <c r="K1660" s="822" t="s">
        <v>1838</v>
      </c>
      <c r="L1660" s="822" t="s">
        <v>2055</v>
      </c>
      <c r="M1660" s="822" t="s">
        <v>88</v>
      </c>
      <c r="N1660" s="824">
        <v>42523.0</v>
      </c>
      <c r="O1660" s="828">
        <v>42558.0</v>
      </c>
      <c r="P1660" s="351"/>
      <c r="Q1660" s="352"/>
      <c r="R1660" s="352"/>
      <c r="S1660" s="351"/>
      <c r="T1660" s="559">
        <f t="shared" si="2888"/>
        <v>1000</v>
      </c>
      <c r="U1660" s="825">
        <f t="shared" si="2973"/>
        <v>6</v>
      </c>
      <c r="V1660" s="825">
        <f t="shared" ref="V1660:W1660" si="3081">IF(ISBLANK($A1660),"",sum(AF1660,AL1660,AR1660,AX1660,BD1660,BJ1660,BP1660,BV1660,CB1660,CH1660,CN1660,CT1660,CZ1660,DF1660,DL1660,DR1660,DX1660,ED1660,EJ1660,EP1660,EV1660))</f>
        <v>5</v>
      </c>
      <c r="W1660" s="825">
        <f t="shared" si="3081"/>
        <v>0</v>
      </c>
      <c r="X1660" s="825">
        <f t="shared" si="2890"/>
        <v>11</v>
      </c>
      <c r="Y1660" s="825">
        <f t="shared" ref="Y1660:AA1660" si="3082">IF(ISBLANK($A1660),"",sum(AH1660,AN1660,AT1660,AZ1660,BF1660,BL1660,BR1660,BX1660,CD1660,CJ1660,CP1660,CV1660,DB1660,DH1660,DN1660,DT1660,DZ1660,EF1660,EL1660,ER1660,EX1660))</f>
        <v>1</v>
      </c>
      <c r="Z1660" s="825">
        <f t="shared" si="3082"/>
        <v>0</v>
      </c>
      <c r="AA1660" s="825">
        <f t="shared" si="3082"/>
        <v>0</v>
      </c>
      <c r="AB1660" s="825">
        <f t="shared" si="2892"/>
        <v>1</v>
      </c>
      <c r="AC1660" s="826">
        <f t="shared" si="2893"/>
        <v>0.09090909091</v>
      </c>
      <c r="AD1660" s="355" t="str">
        <f t="shared" si="2984"/>
        <v>20+</v>
      </c>
      <c r="AE1660" s="827">
        <v>4.0</v>
      </c>
      <c r="AF1660" s="351"/>
      <c r="AG1660" s="351"/>
      <c r="AH1660" s="351"/>
      <c r="AI1660" s="351"/>
      <c r="AJ1660" s="351"/>
      <c r="AK1660" s="351"/>
      <c r="AL1660" s="351"/>
      <c r="AM1660" s="351"/>
      <c r="AN1660" s="351"/>
      <c r="AO1660" s="351"/>
      <c r="AP1660" s="351"/>
      <c r="AQ1660" s="351"/>
      <c r="AR1660" s="351"/>
      <c r="AS1660" s="351"/>
      <c r="AT1660" s="351"/>
      <c r="AU1660" s="351"/>
      <c r="AV1660" s="351"/>
      <c r="AW1660" s="351"/>
      <c r="AX1660" s="351"/>
      <c r="AY1660" s="351"/>
      <c r="AZ1660" s="351"/>
      <c r="BA1660" s="351"/>
      <c r="BB1660" s="351"/>
      <c r="BC1660" s="351"/>
      <c r="BD1660" s="351"/>
      <c r="BE1660" s="351"/>
      <c r="BF1660" s="351"/>
      <c r="BG1660" s="351"/>
      <c r="BH1660" s="351"/>
      <c r="BI1660" s="351"/>
      <c r="BJ1660" s="351"/>
      <c r="BK1660" s="351"/>
      <c r="BL1660" s="351"/>
      <c r="BM1660" s="351"/>
      <c r="BN1660" s="351"/>
      <c r="BO1660" s="827">
        <v>1.0</v>
      </c>
      <c r="BP1660" s="351"/>
      <c r="BQ1660" s="351"/>
      <c r="BR1660" s="827">
        <v>1.0</v>
      </c>
      <c r="BS1660" s="351"/>
      <c r="BT1660" s="351"/>
      <c r="BU1660" s="351"/>
      <c r="BV1660" s="351"/>
      <c r="BW1660" s="351"/>
      <c r="BX1660" s="351"/>
      <c r="BY1660" s="351"/>
      <c r="BZ1660" s="351"/>
      <c r="CA1660" s="827">
        <v>1.0</v>
      </c>
      <c r="CB1660" s="827">
        <v>5.0</v>
      </c>
      <c r="CC1660" s="351"/>
      <c r="CD1660" s="351"/>
      <c r="CE1660" s="351"/>
      <c r="CF1660" s="351"/>
      <c r="CG1660" s="351"/>
      <c r="CH1660" s="351"/>
      <c r="CI1660" s="351"/>
      <c r="CJ1660" s="351"/>
      <c r="CK1660" s="351"/>
      <c r="CL1660" s="351"/>
      <c r="CM1660" s="351"/>
      <c r="CN1660" s="351"/>
      <c r="CO1660" s="351"/>
      <c r="CP1660" s="351"/>
      <c r="CQ1660" s="351"/>
      <c r="CR1660" s="351"/>
      <c r="CS1660" s="351"/>
      <c r="CT1660" s="351"/>
      <c r="CU1660" s="351"/>
      <c r="CV1660" s="351"/>
      <c r="CW1660" s="351"/>
      <c r="CX1660" s="351"/>
      <c r="CY1660" s="351"/>
      <c r="CZ1660" s="351"/>
      <c r="DA1660" s="351"/>
      <c r="DB1660" s="351"/>
      <c r="DC1660" s="351"/>
      <c r="DD1660" s="351"/>
      <c r="DE1660" s="351"/>
      <c r="DF1660" s="351"/>
      <c r="DG1660" s="351"/>
      <c r="DH1660" s="351"/>
      <c r="DI1660" s="351"/>
      <c r="DJ1660" s="351"/>
      <c r="DK1660" s="351"/>
      <c r="DL1660" s="351"/>
      <c r="DM1660" s="351"/>
      <c r="DN1660" s="351"/>
      <c r="DO1660" s="351"/>
      <c r="DP1660" s="351"/>
      <c r="DQ1660" s="351"/>
      <c r="DR1660" s="351"/>
      <c r="DS1660" s="351"/>
      <c r="DT1660" s="351"/>
      <c r="DU1660" s="351"/>
      <c r="DV1660" s="351"/>
      <c r="DW1660" s="351"/>
      <c r="DX1660" s="351"/>
      <c r="DY1660" s="351"/>
      <c r="DZ1660" s="351"/>
      <c r="EA1660" s="351"/>
      <c r="EB1660" s="351"/>
      <c r="EC1660" s="351"/>
      <c r="ED1660" s="351"/>
      <c r="EE1660" s="351"/>
      <c r="EF1660" s="351"/>
      <c r="EG1660" s="351"/>
      <c r="EH1660" s="351"/>
      <c r="EI1660" s="351"/>
      <c r="EJ1660" s="351"/>
      <c r="EK1660" s="351"/>
      <c r="EL1660" s="351"/>
      <c r="EM1660" s="351"/>
      <c r="EN1660" s="351"/>
      <c r="EO1660" s="351"/>
      <c r="EP1660" s="351"/>
      <c r="EQ1660" s="351"/>
      <c r="ER1660" s="351"/>
      <c r="ES1660" s="351"/>
      <c r="ET1660" s="351"/>
      <c r="EU1660" s="76"/>
      <c r="EV1660" s="76"/>
      <c r="EW1660" s="76"/>
      <c r="EX1660" s="76"/>
      <c r="EY1660" s="76"/>
      <c r="EZ1660" s="76"/>
      <c r="FA1660" s="822" t="s">
        <v>6228</v>
      </c>
      <c r="FB1660" s="822"/>
      <c r="FC1660" s="822"/>
      <c r="FD1660" s="822"/>
    </row>
    <row r="1661">
      <c r="A1661" s="346" t="s">
        <v>6229</v>
      </c>
      <c r="B1661" s="346" t="s">
        <v>3466</v>
      </c>
      <c r="C1661" s="795" t="s">
        <v>8</v>
      </c>
      <c r="D1661" s="346" t="s">
        <v>18</v>
      </c>
      <c r="E1661" s="351"/>
      <c r="F1661" s="351"/>
      <c r="G1661" s="346" t="s">
        <v>3396</v>
      </c>
      <c r="H1661" s="346" t="s">
        <v>1061</v>
      </c>
      <c r="I1661" s="346" t="s">
        <v>23</v>
      </c>
      <c r="J1661" s="346" t="s">
        <v>31</v>
      </c>
      <c r="K1661" s="346" t="s">
        <v>1838</v>
      </c>
      <c r="L1661" s="346" t="s">
        <v>2035</v>
      </c>
      <c r="M1661" s="346" t="s">
        <v>110</v>
      </c>
      <c r="N1661" s="796">
        <v>42541.0</v>
      </c>
      <c r="O1661" s="796">
        <v>42541.0</v>
      </c>
      <c r="P1661" s="351"/>
      <c r="Q1661" s="352"/>
      <c r="R1661" s="352"/>
      <c r="S1661" s="351"/>
      <c r="T1661" s="558">
        <f t="shared" si="2888"/>
        <v>982</v>
      </c>
      <c r="U1661" s="353">
        <f t="shared" si="2973"/>
        <v>2</v>
      </c>
      <c r="V1661" s="353">
        <f t="shared" ref="V1661:W1661" si="3083">IF(ISBLANK($A1661),"",sum(AF1661,AL1661,AR1661,AX1661,BD1661,BJ1661,BP1661,BV1661,CB1661,CH1661,CN1661,CT1661,CZ1661,DF1661,DL1661,DR1661,DX1661,ED1661,EJ1661,EP1661,EV1661))</f>
        <v>2</v>
      </c>
      <c r="W1661" s="353">
        <f t="shared" si="3083"/>
        <v>0</v>
      </c>
      <c r="X1661" s="353">
        <f t="shared" si="2890"/>
        <v>4</v>
      </c>
      <c r="Y1661" s="353">
        <f t="shared" ref="Y1661:AA1661" si="3084">IF(ISBLANK($A1661),"",sum(AH1661,AN1661,AT1661,AZ1661,BF1661,BL1661,BR1661,BX1661,CD1661,CJ1661,CP1661,CV1661,DB1661,DH1661,DN1661,DT1661,DZ1661,EF1661,EL1661,ER1661,EX1661))</f>
        <v>0</v>
      </c>
      <c r="Z1661" s="353">
        <f t="shared" si="3084"/>
        <v>0</v>
      </c>
      <c r="AA1661" s="353">
        <f t="shared" si="3084"/>
        <v>0</v>
      </c>
      <c r="AB1661" s="353">
        <f t="shared" si="2892"/>
        <v>0</v>
      </c>
      <c r="AC1661" s="797">
        <f t="shared" si="2893"/>
        <v>0</v>
      </c>
      <c r="AD1661" s="355" t="str">
        <f t="shared" si="2984"/>
        <v>20+</v>
      </c>
      <c r="AE1661" s="351"/>
      <c r="AF1661" s="351"/>
      <c r="AG1661" s="351"/>
      <c r="AH1661" s="351"/>
      <c r="AI1661" s="351"/>
      <c r="AJ1661" s="351"/>
      <c r="AK1661" s="351"/>
      <c r="AL1661" s="356">
        <v>2.0</v>
      </c>
      <c r="AM1661" s="351"/>
      <c r="AN1661" s="351"/>
      <c r="AO1661" s="351"/>
      <c r="AP1661" s="351"/>
      <c r="AQ1661" s="351"/>
      <c r="AR1661" s="351"/>
      <c r="AS1661" s="351"/>
      <c r="AT1661" s="351"/>
      <c r="AU1661" s="351"/>
      <c r="AV1661" s="351"/>
      <c r="AW1661" s="351"/>
      <c r="AX1661" s="351"/>
      <c r="AY1661" s="351"/>
      <c r="AZ1661" s="351"/>
      <c r="BA1661" s="351"/>
      <c r="BB1661" s="351"/>
      <c r="BC1661" s="351"/>
      <c r="BD1661" s="351"/>
      <c r="BE1661" s="351"/>
      <c r="BF1661" s="351"/>
      <c r="BG1661" s="351"/>
      <c r="BH1661" s="351"/>
      <c r="BI1661" s="356">
        <v>1.0</v>
      </c>
      <c r="BJ1661" s="351"/>
      <c r="BK1661" s="351"/>
      <c r="BL1661" s="351"/>
      <c r="BM1661" s="351"/>
      <c r="BN1661" s="351"/>
      <c r="BO1661" s="351"/>
      <c r="BP1661" s="351"/>
      <c r="BQ1661" s="351"/>
      <c r="BR1661" s="351"/>
      <c r="BS1661" s="351"/>
      <c r="BT1661" s="351"/>
      <c r="BU1661" s="351"/>
      <c r="BV1661" s="351"/>
      <c r="BW1661" s="351"/>
      <c r="BX1661" s="351"/>
      <c r="BY1661" s="351"/>
      <c r="BZ1661" s="351"/>
      <c r="CA1661" s="356">
        <v>1.0</v>
      </c>
      <c r="CB1661" s="351"/>
      <c r="CC1661" s="351"/>
      <c r="CD1661" s="351"/>
      <c r="CE1661" s="351"/>
      <c r="CF1661" s="351"/>
      <c r="CG1661" s="351"/>
      <c r="CH1661" s="351"/>
      <c r="CI1661" s="351"/>
      <c r="CJ1661" s="351"/>
      <c r="CK1661" s="351"/>
      <c r="CL1661" s="351"/>
      <c r="CM1661" s="351"/>
      <c r="CN1661" s="351"/>
      <c r="CO1661" s="351"/>
      <c r="CP1661" s="351"/>
      <c r="CQ1661" s="351"/>
      <c r="CR1661" s="351"/>
      <c r="CS1661" s="351"/>
      <c r="CT1661" s="351"/>
      <c r="CU1661" s="351"/>
      <c r="CV1661" s="351"/>
      <c r="CW1661" s="351"/>
      <c r="CX1661" s="351"/>
      <c r="CY1661" s="351"/>
      <c r="CZ1661" s="351"/>
      <c r="DA1661" s="351"/>
      <c r="DB1661" s="351"/>
      <c r="DC1661" s="351"/>
      <c r="DD1661" s="351"/>
      <c r="DE1661" s="351"/>
      <c r="DF1661" s="351"/>
      <c r="DG1661" s="351"/>
      <c r="DH1661" s="351"/>
      <c r="DI1661" s="351"/>
      <c r="DJ1661" s="351"/>
      <c r="DK1661" s="351"/>
      <c r="DL1661" s="351"/>
      <c r="DM1661" s="351"/>
      <c r="DN1661" s="351"/>
      <c r="DO1661" s="351"/>
      <c r="DP1661" s="351"/>
      <c r="DQ1661" s="351"/>
      <c r="DR1661" s="351"/>
      <c r="DS1661" s="351"/>
      <c r="DT1661" s="351"/>
      <c r="DU1661" s="351"/>
      <c r="DV1661" s="351"/>
      <c r="DW1661" s="351"/>
      <c r="DX1661" s="351"/>
      <c r="DY1661" s="351"/>
      <c r="DZ1661" s="351"/>
      <c r="EA1661" s="351"/>
      <c r="EB1661" s="351"/>
      <c r="EC1661" s="351"/>
      <c r="ED1661" s="351"/>
      <c r="EE1661" s="351"/>
      <c r="EF1661" s="351"/>
      <c r="EG1661" s="351"/>
      <c r="EH1661" s="351"/>
      <c r="EI1661" s="351"/>
      <c r="EJ1661" s="351"/>
      <c r="EK1661" s="351"/>
      <c r="EL1661" s="351"/>
      <c r="EM1661" s="351"/>
      <c r="EN1661" s="351"/>
      <c r="EO1661" s="351"/>
      <c r="EP1661" s="351"/>
      <c r="EQ1661" s="351"/>
      <c r="ER1661" s="351"/>
      <c r="ES1661" s="351"/>
      <c r="ET1661" s="351"/>
      <c r="EU1661" s="76"/>
      <c r="EV1661" s="76"/>
      <c r="EW1661" s="76"/>
      <c r="EX1661" s="76"/>
      <c r="EY1661" s="76"/>
      <c r="EZ1661" s="76"/>
      <c r="FA1661" s="346" t="s">
        <v>6230</v>
      </c>
      <c r="FB1661" s="346"/>
      <c r="FC1661" s="346"/>
      <c r="FD1661" s="346"/>
    </row>
    <row r="1662">
      <c r="A1662" s="63" t="s">
        <v>6231</v>
      </c>
      <c r="B1662" s="757" t="s">
        <v>2744</v>
      </c>
      <c r="C1662" s="829" t="s">
        <v>346</v>
      </c>
      <c r="D1662" s="757" t="s">
        <v>29</v>
      </c>
      <c r="E1662" s="67"/>
      <c r="F1662" s="67"/>
      <c r="G1662" s="757" t="s">
        <v>615</v>
      </c>
      <c r="H1662" s="757" t="s">
        <v>467</v>
      </c>
      <c r="I1662" s="67"/>
      <c r="J1662" s="757" t="s">
        <v>31</v>
      </c>
      <c r="K1662" s="757" t="s">
        <v>1611</v>
      </c>
      <c r="L1662" s="757" t="s">
        <v>2025</v>
      </c>
      <c r="M1662" s="67"/>
      <c r="N1662" s="759">
        <v>41754.0</v>
      </c>
      <c r="O1662" s="203"/>
      <c r="P1662" s="67"/>
      <c r="Q1662" s="188"/>
      <c r="R1662" s="188"/>
      <c r="S1662" s="67"/>
      <c r="T1662" s="558">
        <f t="shared" si="2888"/>
        <v>1769</v>
      </c>
      <c r="U1662" s="70">
        <f t="shared" si="2973"/>
        <v>0</v>
      </c>
      <c r="V1662" s="70">
        <f t="shared" ref="V1662:W1662" si="3085">IF(ISBLANK($A1662),"",sum(AF1662,AL1662,AR1662,AX1662,BD1662,BJ1662,BP1662,BV1662,CB1662,CH1662,CN1662,CT1662,CZ1662,DF1662,DL1662,DR1662,DX1662,ED1662,EJ1662,EP1662,EV1662))</f>
        <v>0</v>
      </c>
      <c r="W1662" s="70">
        <f t="shared" si="3085"/>
        <v>0</v>
      </c>
      <c r="X1662" s="70">
        <f t="shared" si="2890"/>
        <v>0</v>
      </c>
      <c r="Y1662" s="70">
        <f t="shared" ref="Y1662:AA1662" si="3086">IF(ISBLANK($A1662),"",sum(AH1662,AN1662,AT1662,AZ1662,BF1662,BL1662,BR1662,BX1662,CD1662,CJ1662,CP1662,CV1662,DB1662,DH1662,DN1662,DT1662,DZ1662,EF1662,EL1662,ER1662,EX1662))</f>
        <v>0</v>
      </c>
      <c r="Z1662" s="70">
        <f t="shared" si="3086"/>
        <v>0</v>
      </c>
      <c r="AA1662" s="70">
        <f t="shared" si="3086"/>
        <v>0</v>
      </c>
      <c r="AB1662" s="70">
        <f t="shared" si="2892"/>
        <v>0</v>
      </c>
      <c r="AC1662" s="261" t="str">
        <f t="shared" si="2893"/>
        <v/>
      </c>
      <c r="AD1662" s="248" t="str">
        <f>IF( (TODAY()-N1662)/7 &lt; 1,"1", IF( N1662="" , "", IF( (TODAY()-N1662)/7 &gt; 20 , "20+", ROUNDDOWN((TODAY()-N1662)/7 ,0))))</f>
        <v>20+</v>
      </c>
      <c r="AE1662" s="67"/>
      <c r="AF1662" s="67"/>
      <c r="AG1662" s="67"/>
      <c r="AH1662" s="67"/>
      <c r="AI1662" s="67"/>
      <c r="AJ1662" s="67"/>
      <c r="AK1662" s="67"/>
      <c r="AL1662" s="67"/>
      <c r="AM1662" s="67"/>
      <c r="AN1662" s="67"/>
      <c r="AO1662" s="67"/>
      <c r="AP1662" s="67"/>
      <c r="AQ1662" s="67"/>
      <c r="AR1662" s="67"/>
      <c r="AS1662" s="67"/>
      <c r="AT1662" s="67"/>
      <c r="AU1662" s="67"/>
      <c r="AV1662" s="67"/>
      <c r="AW1662" s="67"/>
      <c r="AX1662" s="67"/>
      <c r="AY1662" s="67"/>
      <c r="AZ1662" s="67"/>
      <c r="BA1662" s="67"/>
      <c r="BB1662" s="67"/>
      <c r="BC1662" s="67"/>
      <c r="BD1662" s="67"/>
      <c r="BE1662" s="67"/>
      <c r="BF1662" s="67"/>
      <c r="BG1662" s="67"/>
      <c r="BH1662" s="67"/>
      <c r="BI1662" s="67"/>
      <c r="BJ1662" s="67"/>
      <c r="BK1662" s="67"/>
      <c r="BL1662" s="67"/>
      <c r="BM1662" s="67"/>
      <c r="BN1662" s="67"/>
      <c r="BO1662" s="67"/>
      <c r="BP1662" s="67"/>
      <c r="BQ1662" s="67"/>
      <c r="BR1662" s="67"/>
      <c r="BS1662" s="67"/>
      <c r="BT1662" s="67"/>
      <c r="BU1662" s="67"/>
      <c r="BV1662" s="67"/>
      <c r="BW1662" s="67"/>
      <c r="BX1662" s="67"/>
      <c r="BY1662" s="67"/>
      <c r="BZ1662" s="67"/>
      <c r="CA1662" s="67"/>
      <c r="CB1662" s="67"/>
      <c r="CC1662" s="67"/>
      <c r="CD1662" s="67"/>
      <c r="CE1662" s="67"/>
      <c r="CF1662" s="67"/>
      <c r="CG1662" s="67"/>
      <c r="CH1662" s="67"/>
      <c r="CI1662" s="67"/>
      <c r="CJ1662" s="67"/>
      <c r="CK1662" s="67"/>
      <c r="CL1662" s="67"/>
      <c r="CM1662" s="67"/>
      <c r="CN1662" s="67"/>
      <c r="CO1662" s="67"/>
      <c r="CP1662" s="67"/>
      <c r="CQ1662" s="67"/>
      <c r="CR1662" s="67"/>
      <c r="CS1662" s="67"/>
      <c r="CT1662" s="67"/>
      <c r="CU1662" s="67"/>
      <c r="CV1662" s="67"/>
      <c r="CW1662" s="67"/>
      <c r="CX1662" s="67"/>
      <c r="CY1662" s="67"/>
      <c r="CZ1662" s="67"/>
      <c r="DA1662" s="67"/>
      <c r="DB1662" s="67"/>
      <c r="DC1662" s="67"/>
      <c r="DD1662" s="67"/>
      <c r="DE1662" s="67"/>
      <c r="DF1662" s="67"/>
      <c r="DG1662" s="67"/>
      <c r="DH1662" s="67"/>
      <c r="DI1662" s="67"/>
      <c r="DJ1662" s="67"/>
      <c r="DK1662" s="67"/>
      <c r="DL1662" s="67"/>
      <c r="DM1662" s="67"/>
      <c r="DN1662" s="67"/>
      <c r="DO1662" s="67"/>
      <c r="DP1662" s="67"/>
      <c r="DQ1662" s="67"/>
      <c r="DR1662" s="67"/>
      <c r="DS1662" s="67"/>
      <c r="DT1662" s="67"/>
      <c r="DU1662" s="67"/>
      <c r="DV1662" s="67"/>
      <c r="DW1662" s="67"/>
      <c r="DX1662" s="67"/>
      <c r="DY1662" s="67"/>
      <c r="DZ1662" s="67"/>
      <c r="EA1662" s="67"/>
      <c r="EB1662" s="67"/>
      <c r="EC1662" s="67"/>
      <c r="ED1662" s="67"/>
      <c r="EE1662" s="67"/>
      <c r="EF1662" s="67"/>
      <c r="EG1662" s="67"/>
      <c r="EH1662" s="67"/>
      <c r="EI1662" s="67"/>
      <c r="EJ1662" s="67"/>
      <c r="EK1662" s="67"/>
      <c r="EL1662" s="67"/>
      <c r="EM1662" s="67"/>
      <c r="EN1662" s="67"/>
      <c r="EO1662" s="67"/>
      <c r="EP1662" s="67"/>
      <c r="EQ1662" s="67"/>
      <c r="ER1662" s="67"/>
      <c r="ES1662" s="67"/>
      <c r="ET1662" s="67"/>
      <c r="EU1662" s="76"/>
      <c r="EV1662" s="76"/>
      <c r="EW1662" s="76"/>
      <c r="EX1662" s="76"/>
      <c r="EY1662" s="76"/>
      <c r="EZ1662" s="76"/>
      <c r="FA1662" s="757" t="s">
        <v>6232</v>
      </c>
      <c r="FB1662" s="757"/>
      <c r="FC1662" s="757"/>
      <c r="FD1662" s="757"/>
    </row>
    <row r="1663">
      <c r="A1663" s="336" t="s">
        <v>6233</v>
      </c>
      <c r="B1663" s="336" t="s">
        <v>6234</v>
      </c>
      <c r="C1663" s="830" t="s">
        <v>104</v>
      </c>
      <c r="D1663" s="336" t="s">
        <v>29</v>
      </c>
      <c r="E1663" s="339"/>
      <c r="F1663" s="339"/>
      <c r="G1663" s="336" t="s">
        <v>6235</v>
      </c>
      <c r="H1663" s="336" t="s">
        <v>1162</v>
      </c>
      <c r="I1663" s="336" t="s">
        <v>23</v>
      </c>
      <c r="J1663" s="336" t="s">
        <v>31</v>
      </c>
      <c r="K1663" s="336" t="s">
        <v>2736</v>
      </c>
      <c r="L1663" s="336" t="s">
        <v>2589</v>
      </c>
      <c r="M1663" s="336" t="s">
        <v>50</v>
      </c>
      <c r="N1663" s="831">
        <v>42242.0</v>
      </c>
      <c r="O1663" s="831">
        <v>42270.0</v>
      </c>
      <c r="P1663" s="339"/>
      <c r="Q1663" s="342"/>
      <c r="R1663" s="342"/>
      <c r="S1663" s="339"/>
      <c r="T1663" s="558">
        <f t="shared" si="2888"/>
        <v>1281</v>
      </c>
      <c r="U1663" s="343">
        <f t="shared" si="2973"/>
        <v>6</v>
      </c>
      <c r="V1663" s="343">
        <f t="shared" ref="V1663:W1663" si="3087">IF(ISBLANK($A1663),"",sum(AF1663,AL1663,AR1663,AX1663,BD1663,BJ1663,BP1663,BV1663,CB1663,CH1663,CN1663,CT1663,CZ1663,DF1663,DL1663,DR1663,DX1663,ED1663,EJ1663,EP1663,EV1663))</f>
        <v>0</v>
      </c>
      <c r="W1663" s="343">
        <f t="shared" si="3087"/>
        <v>0</v>
      </c>
      <c r="X1663" s="343">
        <f t="shared" si="2890"/>
        <v>6</v>
      </c>
      <c r="Y1663" s="343">
        <f t="shared" ref="Y1663:AA1663" si="3088">IF(ISBLANK($A1663),"",sum(AH1663,AN1663,AT1663,AZ1663,BF1663,BL1663,BR1663,BX1663,CD1663,CJ1663,CP1663,CV1663,DB1663,DH1663,DN1663,DT1663,DZ1663,EF1663,EL1663,ER1663,EX1663))</f>
        <v>4</v>
      </c>
      <c r="Z1663" s="343">
        <f t="shared" si="3088"/>
        <v>5</v>
      </c>
      <c r="AA1663" s="343">
        <f t="shared" si="3088"/>
        <v>0</v>
      </c>
      <c r="AB1663" s="343">
        <f t="shared" si="2892"/>
        <v>9</v>
      </c>
      <c r="AC1663" s="344">
        <f t="shared" si="2893"/>
        <v>0.6666666667</v>
      </c>
      <c r="AD1663" s="397" t="str">
        <f t="shared" ref="AD1663:AD1672" si="3091">IF( (TODAY()-N1663)/7 &lt; 1,"1", IF( N1663="" , "", IF( (TODAY()-N1663)/7 &gt; 20 , "20+", ROUNDUP((TODAY()-N1663)/7 ,0))))</f>
        <v>20+</v>
      </c>
      <c r="AE1663" s="345">
        <v>4.0</v>
      </c>
      <c r="AF1663" s="339"/>
      <c r="AG1663" s="339"/>
      <c r="AH1663" s="345">
        <v>2.0</v>
      </c>
      <c r="AI1663" s="339"/>
      <c r="AJ1663" s="339"/>
      <c r="AK1663" s="339"/>
      <c r="AL1663" s="339"/>
      <c r="AM1663" s="339"/>
      <c r="AN1663" s="345">
        <v>1.0</v>
      </c>
      <c r="AO1663" s="345">
        <v>1.0</v>
      </c>
      <c r="AP1663" s="339"/>
      <c r="AQ1663" s="339"/>
      <c r="AR1663" s="339"/>
      <c r="AS1663" s="339"/>
      <c r="AT1663" s="339"/>
      <c r="AU1663" s="345">
        <v>2.0</v>
      </c>
      <c r="AV1663" s="339"/>
      <c r="AW1663" s="339"/>
      <c r="AX1663" s="339"/>
      <c r="AY1663" s="339"/>
      <c r="AZ1663" s="339"/>
      <c r="BA1663" s="339"/>
      <c r="BB1663" s="339"/>
      <c r="BC1663" s="345">
        <v>2.0</v>
      </c>
      <c r="BD1663" s="339"/>
      <c r="BE1663" s="339"/>
      <c r="BF1663" s="345">
        <v>1.0</v>
      </c>
      <c r="BG1663" s="339"/>
      <c r="BH1663" s="339"/>
      <c r="BI1663" s="339"/>
      <c r="BJ1663" s="339"/>
      <c r="BK1663" s="339"/>
      <c r="BL1663" s="339"/>
      <c r="BM1663" s="339"/>
      <c r="BN1663" s="339"/>
      <c r="BO1663" s="339"/>
      <c r="BP1663" s="339"/>
      <c r="BQ1663" s="339"/>
      <c r="BR1663" s="339"/>
      <c r="BS1663" s="345">
        <v>1.0</v>
      </c>
      <c r="BT1663" s="339"/>
      <c r="BU1663" s="339"/>
      <c r="BV1663" s="339"/>
      <c r="BW1663" s="339"/>
      <c r="BX1663" s="339"/>
      <c r="BY1663" s="339"/>
      <c r="BZ1663" s="339"/>
      <c r="CA1663" s="339"/>
      <c r="CB1663" s="339"/>
      <c r="CC1663" s="339"/>
      <c r="CD1663" s="339"/>
      <c r="CE1663" s="345">
        <v>1.0</v>
      </c>
      <c r="CF1663" s="339"/>
      <c r="CG1663" s="339"/>
      <c r="CH1663" s="339"/>
      <c r="CI1663" s="339"/>
      <c r="CJ1663" s="339"/>
      <c r="CK1663" s="339"/>
      <c r="CL1663" s="339"/>
      <c r="CM1663" s="339"/>
      <c r="CN1663" s="339"/>
      <c r="CO1663" s="339"/>
      <c r="CP1663" s="339"/>
      <c r="CQ1663" s="339"/>
      <c r="CR1663" s="339"/>
      <c r="CS1663" s="339"/>
      <c r="CT1663" s="339"/>
      <c r="CU1663" s="339"/>
      <c r="CV1663" s="339"/>
      <c r="CW1663" s="339"/>
      <c r="CX1663" s="339"/>
      <c r="CY1663" s="339"/>
      <c r="CZ1663" s="339"/>
      <c r="DA1663" s="339"/>
      <c r="DB1663" s="339"/>
      <c r="DC1663" s="339"/>
      <c r="DD1663" s="339"/>
      <c r="DE1663" s="339"/>
      <c r="DF1663" s="339"/>
      <c r="DG1663" s="339"/>
      <c r="DH1663" s="339"/>
      <c r="DI1663" s="339"/>
      <c r="DJ1663" s="339"/>
      <c r="DK1663" s="339"/>
      <c r="DL1663" s="339"/>
      <c r="DM1663" s="339"/>
      <c r="DN1663" s="339"/>
      <c r="DO1663" s="339"/>
      <c r="DP1663" s="339"/>
      <c r="DQ1663" s="339"/>
      <c r="DR1663" s="339"/>
      <c r="DS1663" s="339"/>
      <c r="DT1663" s="339"/>
      <c r="DU1663" s="339"/>
      <c r="DV1663" s="339"/>
      <c r="DW1663" s="339"/>
      <c r="DX1663" s="339"/>
      <c r="DY1663" s="339"/>
      <c r="DZ1663" s="339"/>
      <c r="EA1663" s="339"/>
      <c r="EB1663" s="339"/>
      <c r="EC1663" s="339"/>
      <c r="ED1663" s="339"/>
      <c r="EE1663" s="339"/>
      <c r="EF1663" s="339"/>
      <c r="EG1663" s="339"/>
      <c r="EH1663" s="339"/>
      <c r="EI1663" s="339"/>
      <c r="EJ1663" s="339"/>
      <c r="EK1663" s="339"/>
      <c r="EL1663" s="339"/>
      <c r="EM1663" s="339"/>
      <c r="EN1663" s="339"/>
      <c r="EO1663" s="339"/>
      <c r="EP1663" s="339"/>
      <c r="EQ1663" s="339"/>
      <c r="ER1663" s="339"/>
      <c r="ES1663" s="339"/>
      <c r="ET1663" s="339"/>
      <c r="EU1663" s="76"/>
      <c r="EV1663" s="76"/>
      <c r="EW1663" s="76"/>
      <c r="EX1663" s="76"/>
      <c r="EY1663" s="76"/>
      <c r="EZ1663" s="76"/>
      <c r="FA1663" s="336" t="s">
        <v>6236</v>
      </c>
      <c r="FB1663" s="336"/>
      <c r="FC1663" s="336"/>
      <c r="FD1663" s="336"/>
    </row>
    <row r="1664">
      <c r="A1664" s="336" t="s">
        <v>6237</v>
      </c>
      <c r="B1664" s="336" t="s">
        <v>6234</v>
      </c>
      <c r="C1664" s="830" t="s">
        <v>104</v>
      </c>
      <c r="D1664" s="336" t="s">
        <v>29</v>
      </c>
      <c r="E1664" s="339"/>
      <c r="F1664" s="339"/>
      <c r="G1664" s="336" t="s">
        <v>6235</v>
      </c>
      <c r="H1664" s="336" t="s">
        <v>1162</v>
      </c>
      <c r="I1664" s="336" t="s">
        <v>23</v>
      </c>
      <c r="J1664" s="336" t="s">
        <v>31</v>
      </c>
      <c r="K1664" s="336" t="s">
        <v>2736</v>
      </c>
      <c r="L1664" s="336" t="s">
        <v>2589</v>
      </c>
      <c r="M1664" s="336" t="s">
        <v>50</v>
      </c>
      <c r="N1664" s="831">
        <v>42242.0</v>
      </c>
      <c r="O1664" s="831">
        <v>42270.0</v>
      </c>
      <c r="P1664" s="339"/>
      <c r="Q1664" s="342"/>
      <c r="R1664" s="342"/>
      <c r="S1664" s="339"/>
      <c r="T1664" s="558">
        <f t="shared" si="2888"/>
        <v>1281</v>
      </c>
      <c r="U1664" s="343">
        <f t="shared" si="2973"/>
        <v>7</v>
      </c>
      <c r="V1664" s="343">
        <f t="shared" ref="V1664:W1664" si="3089">IF(ISBLANK($A1664),"",sum(AF1664,AL1664,AR1664,AX1664,BD1664,BJ1664,BP1664,BV1664,CB1664,CH1664,CN1664,CT1664,CZ1664,DF1664,DL1664,DR1664,DX1664,ED1664,EJ1664,EP1664,EV1664))</f>
        <v>0</v>
      </c>
      <c r="W1664" s="343">
        <f t="shared" si="3089"/>
        <v>0</v>
      </c>
      <c r="X1664" s="343">
        <f t="shared" si="2890"/>
        <v>7</v>
      </c>
      <c r="Y1664" s="343">
        <f t="shared" ref="Y1664:AA1664" si="3090">IF(ISBLANK($A1664),"",sum(AH1664,AN1664,AT1664,AZ1664,BF1664,BL1664,BR1664,BX1664,CD1664,CJ1664,CP1664,CV1664,DB1664,DH1664,DN1664,DT1664,DZ1664,EF1664,EL1664,ER1664,EX1664))</f>
        <v>0</v>
      </c>
      <c r="Z1664" s="343">
        <f t="shared" si="3090"/>
        <v>0</v>
      </c>
      <c r="AA1664" s="343">
        <f t="shared" si="3090"/>
        <v>0</v>
      </c>
      <c r="AB1664" s="343">
        <f t="shared" si="2892"/>
        <v>0</v>
      </c>
      <c r="AC1664" s="344">
        <f t="shared" si="2893"/>
        <v>0</v>
      </c>
      <c r="AD1664" s="397" t="str">
        <f t="shared" si="3091"/>
        <v>20+</v>
      </c>
      <c r="AE1664" s="345">
        <v>4.0</v>
      </c>
      <c r="AF1664" s="339"/>
      <c r="AG1664" s="339"/>
      <c r="AH1664" s="339"/>
      <c r="AI1664" s="339"/>
      <c r="AJ1664" s="339"/>
      <c r="AK1664" s="345">
        <v>1.0</v>
      </c>
      <c r="AL1664" s="339"/>
      <c r="AM1664" s="339"/>
      <c r="AN1664" s="339"/>
      <c r="AO1664" s="339"/>
      <c r="AP1664" s="339"/>
      <c r="AQ1664" s="339"/>
      <c r="AR1664" s="339"/>
      <c r="AS1664" s="339"/>
      <c r="AT1664" s="339"/>
      <c r="AU1664" s="339"/>
      <c r="AV1664" s="339"/>
      <c r="AW1664" s="339"/>
      <c r="AX1664" s="339"/>
      <c r="AY1664" s="339"/>
      <c r="AZ1664" s="339"/>
      <c r="BA1664" s="339"/>
      <c r="BB1664" s="339"/>
      <c r="BC1664" s="345">
        <v>1.0</v>
      </c>
      <c r="BD1664" s="339"/>
      <c r="BE1664" s="339"/>
      <c r="BF1664" s="339"/>
      <c r="BG1664" s="339"/>
      <c r="BH1664" s="339"/>
      <c r="BI1664" s="339"/>
      <c r="BJ1664" s="339"/>
      <c r="BK1664" s="339"/>
      <c r="BL1664" s="339"/>
      <c r="BM1664" s="339"/>
      <c r="BN1664" s="339"/>
      <c r="BO1664" s="345">
        <v>1.0</v>
      </c>
      <c r="BP1664" s="339"/>
      <c r="BQ1664" s="339"/>
      <c r="BR1664" s="339"/>
      <c r="BS1664" s="339"/>
      <c r="BT1664" s="339"/>
      <c r="BU1664" s="339"/>
      <c r="BV1664" s="339"/>
      <c r="BW1664" s="339"/>
      <c r="BX1664" s="339"/>
      <c r="BY1664" s="339"/>
      <c r="BZ1664" s="339"/>
      <c r="CA1664" s="339"/>
      <c r="CB1664" s="339"/>
      <c r="CC1664" s="339"/>
      <c r="CD1664" s="339"/>
      <c r="CE1664" s="339"/>
      <c r="CF1664" s="339"/>
      <c r="CG1664" s="339"/>
      <c r="CH1664" s="339"/>
      <c r="CI1664" s="339"/>
      <c r="CJ1664" s="339"/>
      <c r="CK1664" s="339"/>
      <c r="CL1664" s="339"/>
      <c r="CM1664" s="339"/>
      <c r="CN1664" s="339"/>
      <c r="CO1664" s="339"/>
      <c r="CP1664" s="339"/>
      <c r="CQ1664" s="339"/>
      <c r="CR1664" s="339"/>
      <c r="CS1664" s="339"/>
      <c r="CT1664" s="339"/>
      <c r="CU1664" s="339"/>
      <c r="CV1664" s="339"/>
      <c r="CW1664" s="339"/>
      <c r="CX1664" s="339"/>
      <c r="CY1664" s="339"/>
      <c r="CZ1664" s="339"/>
      <c r="DA1664" s="339"/>
      <c r="DB1664" s="339"/>
      <c r="DC1664" s="339"/>
      <c r="DD1664" s="339"/>
      <c r="DE1664" s="339"/>
      <c r="DF1664" s="339"/>
      <c r="DG1664" s="339"/>
      <c r="DH1664" s="339"/>
      <c r="DI1664" s="339"/>
      <c r="DJ1664" s="339"/>
      <c r="DK1664" s="339"/>
      <c r="DL1664" s="339"/>
      <c r="DM1664" s="339"/>
      <c r="DN1664" s="339"/>
      <c r="DO1664" s="339"/>
      <c r="DP1664" s="339"/>
      <c r="DQ1664" s="339"/>
      <c r="DR1664" s="339"/>
      <c r="DS1664" s="339"/>
      <c r="DT1664" s="339"/>
      <c r="DU1664" s="339"/>
      <c r="DV1664" s="339"/>
      <c r="DW1664" s="339"/>
      <c r="DX1664" s="339"/>
      <c r="DY1664" s="339"/>
      <c r="DZ1664" s="339"/>
      <c r="EA1664" s="339"/>
      <c r="EB1664" s="339"/>
      <c r="EC1664" s="339"/>
      <c r="ED1664" s="339"/>
      <c r="EE1664" s="339"/>
      <c r="EF1664" s="339"/>
      <c r="EG1664" s="339"/>
      <c r="EH1664" s="339"/>
      <c r="EI1664" s="339"/>
      <c r="EJ1664" s="339"/>
      <c r="EK1664" s="339"/>
      <c r="EL1664" s="339"/>
      <c r="EM1664" s="339"/>
      <c r="EN1664" s="339"/>
      <c r="EO1664" s="339"/>
      <c r="EP1664" s="339"/>
      <c r="EQ1664" s="339"/>
      <c r="ER1664" s="339"/>
      <c r="ES1664" s="339"/>
      <c r="ET1664" s="339"/>
      <c r="EU1664" s="76"/>
      <c r="EV1664" s="76"/>
      <c r="EW1664" s="76"/>
      <c r="EX1664" s="76"/>
      <c r="EY1664" s="76"/>
      <c r="EZ1664" s="76"/>
      <c r="FA1664" s="336" t="s">
        <v>6238</v>
      </c>
      <c r="FB1664" s="336"/>
      <c r="FC1664" s="336"/>
      <c r="FD1664" s="336"/>
    </row>
    <row r="1665">
      <c r="A1665" s="376" t="s">
        <v>6239</v>
      </c>
      <c r="B1665" s="376" t="s">
        <v>6240</v>
      </c>
      <c r="C1665" s="832" t="s">
        <v>8</v>
      </c>
      <c r="D1665" s="376" t="s">
        <v>29</v>
      </c>
      <c r="E1665" s="376" t="s">
        <v>12</v>
      </c>
      <c r="F1665" s="376" t="s">
        <v>283</v>
      </c>
      <c r="G1665" s="376" t="s">
        <v>6241</v>
      </c>
      <c r="H1665" s="376" t="s">
        <v>1320</v>
      </c>
      <c r="I1665" s="376" t="s">
        <v>23</v>
      </c>
      <c r="J1665" s="376" t="s">
        <v>31</v>
      </c>
      <c r="K1665" s="376" t="s">
        <v>2736</v>
      </c>
      <c r="L1665" s="376" t="s">
        <v>2755</v>
      </c>
      <c r="M1665" s="376" t="s">
        <v>50</v>
      </c>
      <c r="N1665" s="833">
        <v>42206.0</v>
      </c>
      <c r="O1665" s="379"/>
      <c r="P1665" s="380"/>
      <c r="Q1665" s="381"/>
      <c r="R1665" s="381"/>
      <c r="S1665" s="380"/>
      <c r="T1665" s="558">
        <f t="shared" si="2888"/>
        <v>1317</v>
      </c>
      <c r="U1665" s="382">
        <f t="shared" si="2973"/>
        <v>5</v>
      </c>
      <c r="V1665" s="382">
        <f t="shared" ref="V1665:W1665" si="3092">IF(ISBLANK($A1665),"",sum(AF1665,AL1665,AR1665,AX1665,BD1665,BJ1665,BP1665,BV1665,CB1665,CH1665,CN1665,CT1665,CZ1665,DF1665,DL1665,DR1665,DX1665,ED1665,EJ1665,EP1665,EV1665))</f>
        <v>0</v>
      </c>
      <c r="W1665" s="382">
        <f t="shared" si="3092"/>
        <v>0</v>
      </c>
      <c r="X1665" s="382">
        <f t="shared" si="2890"/>
        <v>5</v>
      </c>
      <c r="Y1665" s="382">
        <f t="shared" ref="Y1665:AA1665" si="3093">IF(ISBLANK($A1665),"",sum(AH1665,AN1665,AT1665,AZ1665,BF1665,BL1665,BR1665,BX1665,CD1665,CJ1665,CP1665,CV1665,DB1665,DH1665,DN1665,DT1665,DZ1665,EF1665,EL1665,ER1665,EX1665))</f>
        <v>1</v>
      </c>
      <c r="Z1665" s="382">
        <f t="shared" si="3093"/>
        <v>0</v>
      </c>
      <c r="AA1665" s="382">
        <f t="shared" si="3093"/>
        <v>0</v>
      </c>
      <c r="AB1665" s="382">
        <f t="shared" si="2892"/>
        <v>1</v>
      </c>
      <c r="AC1665" s="383">
        <f t="shared" si="2893"/>
        <v>0.2</v>
      </c>
      <c r="AD1665" s="384" t="str">
        <f t="shared" si="3091"/>
        <v>20+</v>
      </c>
      <c r="AE1665" s="385">
        <v>2.0</v>
      </c>
      <c r="AF1665" s="380"/>
      <c r="AG1665" s="380"/>
      <c r="AH1665" s="380"/>
      <c r="AI1665" s="380"/>
      <c r="AJ1665" s="380"/>
      <c r="AK1665" s="385">
        <v>2.0</v>
      </c>
      <c r="AL1665" s="380"/>
      <c r="AM1665" s="380"/>
      <c r="AN1665" s="385">
        <v>1.0</v>
      </c>
      <c r="AO1665" s="380"/>
      <c r="AP1665" s="380"/>
      <c r="AQ1665" s="385">
        <v>1.0</v>
      </c>
      <c r="AR1665" s="380"/>
      <c r="AS1665" s="380"/>
      <c r="AT1665" s="380"/>
      <c r="AU1665" s="380"/>
      <c r="AV1665" s="380"/>
      <c r="AW1665" s="380"/>
      <c r="AX1665" s="380"/>
      <c r="AY1665" s="380"/>
      <c r="AZ1665" s="380"/>
      <c r="BA1665" s="380"/>
      <c r="BB1665" s="380"/>
      <c r="BC1665" s="380"/>
      <c r="BD1665" s="380"/>
      <c r="BE1665" s="380"/>
      <c r="BF1665" s="380"/>
      <c r="BG1665" s="380"/>
      <c r="BH1665" s="380"/>
      <c r="BI1665" s="380"/>
      <c r="BJ1665" s="380"/>
      <c r="BK1665" s="380"/>
      <c r="BL1665" s="380"/>
      <c r="BM1665" s="380"/>
      <c r="BN1665" s="380"/>
      <c r="BO1665" s="380"/>
      <c r="BP1665" s="380"/>
      <c r="BQ1665" s="380"/>
      <c r="BR1665" s="380"/>
      <c r="BS1665" s="380"/>
      <c r="BT1665" s="380"/>
      <c r="BU1665" s="380"/>
      <c r="BV1665" s="380"/>
      <c r="BW1665" s="380"/>
      <c r="BX1665" s="380"/>
      <c r="BY1665" s="380"/>
      <c r="BZ1665" s="380"/>
      <c r="CA1665" s="380"/>
      <c r="CB1665" s="380"/>
      <c r="CC1665" s="380"/>
      <c r="CD1665" s="380"/>
      <c r="CE1665" s="380"/>
      <c r="CF1665" s="380"/>
      <c r="CG1665" s="380"/>
      <c r="CH1665" s="380"/>
      <c r="CI1665" s="380"/>
      <c r="CJ1665" s="380"/>
      <c r="CK1665" s="380"/>
      <c r="CL1665" s="380"/>
      <c r="CM1665" s="380"/>
      <c r="CN1665" s="380"/>
      <c r="CO1665" s="380"/>
      <c r="CP1665" s="380"/>
      <c r="CQ1665" s="380"/>
      <c r="CR1665" s="380"/>
      <c r="CS1665" s="380"/>
      <c r="CT1665" s="380"/>
      <c r="CU1665" s="380"/>
      <c r="CV1665" s="380"/>
      <c r="CW1665" s="380"/>
      <c r="CX1665" s="380"/>
      <c r="CY1665" s="380"/>
      <c r="CZ1665" s="380"/>
      <c r="DA1665" s="380"/>
      <c r="DB1665" s="380"/>
      <c r="DC1665" s="380"/>
      <c r="DD1665" s="380"/>
      <c r="DE1665" s="380"/>
      <c r="DF1665" s="380"/>
      <c r="DG1665" s="380"/>
      <c r="DH1665" s="380"/>
      <c r="DI1665" s="380"/>
      <c r="DJ1665" s="380"/>
      <c r="DK1665" s="380"/>
      <c r="DL1665" s="380"/>
      <c r="DM1665" s="380"/>
      <c r="DN1665" s="380"/>
      <c r="DO1665" s="380"/>
      <c r="DP1665" s="380"/>
      <c r="DQ1665" s="380"/>
      <c r="DR1665" s="380"/>
      <c r="DS1665" s="380"/>
      <c r="DT1665" s="380"/>
      <c r="DU1665" s="380"/>
      <c r="DV1665" s="380"/>
      <c r="DW1665" s="380"/>
      <c r="DX1665" s="380"/>
      <c r="DY1665" s="380"/>
      <c r="DZ1665" s="380"/>
      <c r="EA1665" s="380"/>
      <c r="EB1665" s="380"/>
      <c r="EC1665" s="380"/>
      <c r="ED1665" s="380"/>
      <c r="EE1665" s="380"/>
      <c r="EF1665" s="380"/>
      <c r="EG1665" s="380"/>
      <c r="EH1665" s="380"/>
      <c r="EI1665" s="380"/>
      <c r="EJ1665" s="380"/>
      <c r="EK1665" s="380"/>
      <c r="EL1665" s="380"/>
      <c r="EM1665" s="380"/>
      <c r="EN1665" s="380"/>
      <c r="EO1665" s="380"/>
      <c r="EP1665" s="380"/>
      <c r="EQ1665" s="380"/>
      <c r="ER1665" s="380"/>
      <c r="ES1665" s="380"/>
      <c r="ET1665" s="380"/>
      <c r="EU1665" s="76"/>
      <c r="EV1665" s="76"/>
      <c r="EW1665" s="76"/>
      <c r="EX1665" s="76"/>
      <c r="EY1665" s="76"/>
      <c r="EZ1665" s="76"/>
      <c r="FA1665" s="376" t="s">
        <v>6242</v>
      </c>
      <c r="FB1665" s="376"/>
      <c r="FC1665" s="376"/>
      <c r="FD1665" s="376"/>
    </row>
    <row r="1666">
      <c r="A1666" s="252" t="s">
        <v>6243</v>
      </c>
      <c r="B1666" s="252" t="s">
        <v>2811</v>
      </c>
      <c r="C1666" s="834" t="s">
        <v>8</v>
      </c>
      <c r="D1666" s="252" t="s">
        <v>29</v>
      </c>
      <c r="E1666" s="252" t="s">
        <v>19</v>
      </c>
      <c r="F1666" s="252" t="s">
        <v>283</v>
      </c>
      <c r="G1666" s="252" t="s">
        <v>6244</v>
      </c>
      <c r="H1666" s="252" t="s">
        <v>2782</v>
      </c>
      <c r="I1666" s="252" t="s">
        <v>23</v>
      </c>
      <c r="J1666" s="252" t="s">
        <v>31</v>
      </c>
      <c r="K1666" s="252" t="s">
        <v>2736</v>
      </c>
      <c r="L1666" s="252" t="s">
        <v>2755</v>
      </c>
      <c r="M1666" s="252" t="s">
        <v>50</v>
      </c>
      <c r="N1666" s="835">
        <v>42167.0</v>
      </c>
      <c r="O1666" s="151"/>
      <c r="P1666" s="81"/>
      <c r="Q1666" s="108"/>
      <c r="R1666" s="108"/>
      <c r="S1666" s="81"/>
      <c r="T1666" s="558">
        <f t="shared" si="2888"/>
        <v>1356</v>
      </c>
      <c r="U1666" s="257">
        <f t="shared" si="2973"/>
        <v>7</v>
      </c>
      <c r="V1666" s="257">
        <f t="shared" ref="V1666:W1666" si="3094">IF(ISBLANK($A1666),"",sum(AF1666,AL1666,AR1666,AX1666,BD1666,BJ1666,BP1666,BV1666,CB1666,CH1666,CN1666,CT1666,CZ1666,DF1666,DL1666,DR1666,DX1666,ED1666,EJ1666,EP1666,EV1666))</f>
        <v>0</v>
      </c>
      <c r="W1666" s="257">
        <f t="shared" si="3094"/>
        <v>0</v>
      </c>
      <c r="X1666" s="257">
        <f t="shared" si="2890"/>
        <v>7</v>
      </c>
      <c r="Y1666" s="257">
        <f t="shared" ref="Y1666:AA1666" si="3095">IF(ISBLANK($A1666),"",sum(AH1666,AN1666,AT1666,AZ1666,BF1666,BL1666,BR1666,BX1666,CD1666,CJ1666,CP1666,CV1666,DB1666,DH1666,DN1666,DT1666,DZ1666,EF1666,EL1666,ER1666,EX1666))</f>
        <v>3</v>
      </c>
      <c r="Z1666" s="257">
        <f t="shared" si="3095"/>
        <v>0</v>
      </c>
      <c r="AA1666" s="257">
        <f t="shared" si="3095"/>
        <v>0</v>
      </c>
      <c r="AB1666" s="257">
        <f t="shared" si="2892"/>
        <v>3</v>
      </c>
      <c r="AC1666" s="259">
        <f t="shared" si="2893"/>
        <v>0.4285714286</v>
      </c>
      <c r="AD1666" s="323" t="str">
        <f t="shared" si="3091"/>
        <v>20+</v>
      </c>
      <c r="AE1666" s="260">
        <v>4.0</v>
      </c>
      <c r="AF1666" s="81"/>
      <c r="AG1666" s="81"/>
      <c r="AH1666" s="81"/>
      <c r="AI1666" s="81"/>
      <c r="AJ1666" s="81"/>
      <c r="AK1666" s="260">
        <v>1.0</v>
      </c>
      <c r="AL1666" s="81"/>
      <c r="AM1666" s="81"/>
      <c r="AN1666" s="260">
        <v>2.0</v>
      </c>
      <c r="AO1666" s="81"/>
      <c r="AP1666" s="81"/>
      <c r="AQ1666" s="260">
        <v>1.0</v>
      </c>
      <c r="AR1666" s="81"/>
      <c r="AS1666" s="81"/>
      <c r="AT1666" s="81"/>
      <c r="AU1666" s="81"/>
      <c r="AV1666" s="81"/>
      <c r="AW1666" s="81"/>
      <c r="AX1666" s="81"/>
      <c r="AY1666" s="81"/>
      <c r="AZ1666" s="260">
        <v>1.0</v>
      </c>
      <c r="BA1666" s="81"/>
      <c r="BB1666" s="81"/>
      <c r="BC1666" s="81"/>
      <c r="BD1666" s="81"/>
      <c r="BE1666" s="81"/>
      <c r="BF1666" s="81"/>
      <c r="BG1666" s="81"/>
      <c r="BH1666" s="81"/>
      <c r="BI1666" s="81"/>
      <c r="BJ1666" s="81"/>
      <c r="BK1666" s="81"/>
      <c r="BL1666" s="81"/>
      <c r="BM1666" s="81"/>
      <c r="BN1666" s="81"/>
      <c r="BO1666" s="260">
        <v>1.0</v>
      </c>
      <c r="BP1666" s="81"/>
      <c r="BQ1666" s="81"/>
      <c r="BR1666" s="81"/>
      <c r="BS1666" s="81"/>
      <c r="BT1666" s="81"/>
      <c r="BU1666" s="81"/>
      <c r="BV1666" s="81"/>
      <c r="BW1666" s="81"/>
      <c r="BX1666" s="81"/>
      <c r="BY1666" s="81"/>
      <c r="BZ1666" s="81"/>
      <c r="CA1666" s="81"/>
      <c r="CB1666" s="81"/>
      <c r="CC1666" s="81"/>
      <c r="CD1666" s="81"/>
      <c r="CE1666" s="81"/>
      <c r="CF1666" s="81"/>
      <c r="CG1666" s="81"/>
      <c r="CH1666" s="81"/>
      <c r="CI1666" s="81"/>
      <c r="CJ1666" s="81"/>
      <c r="CK1666" s="81"/>
      <c r="CL1666" s="81"/>
      <c r="CM1666" s="81"/>
      <c r="CN1666" s="81"/>
      <c r="CO1666" s="81"/>
      <c r="CP1666" s="81"/>
      <c r="CQ1666" s="81"/>
      <c r="CR1666" s="81"/>
      <c r="CS1666" s="81"/>
      <c r="CT1666" s="81"/>
      <c r="CU1666" s="81"/>
      <c r="CV1666" s="81"/>
      <c r="CW1666" s="81"/>
      <c r="CX1666" s="81"/>
      <c r="CY1666" s="81"/>
      <c r="CZ1666" s="81"/>
      <c r="DA1666" s="81"/>
      <c r="DB1666" s="81"/>
      <c r="DC1666" s="81"/>
      <c r="DD1666" s="81"/>
      <c r="DE1666" s="81"/>
      <c r="DF1666" s="81"/>
      <c r="DG1666" s="81"/>
      <c r="DH1666" s="81"/>
      <c r="DI1666" s="81"/>
      <c r="DJ1666" s="81"/>
      <c r="DK1666" s="81"/>
      <c r="DL1666" s="81"/>
      <c r="DM1666" s="81"/>
      <c r="DN1666" s="81"/>
      <c r="DO1666" s="81"/>
      <c r="DP1666" s="81"/>
      <c r="DQ1666" s="81"/>
      <c r="DR1666" s="81"/>
      <c r="DS1666" s="81"/>
      <c r="DT1666" s="81"/>
      <c r="DU1666" s="81"/>
      <c r="DV1666" s="81"/>
      <c r="DW1666" s="81"/>
      <c r="DX1666" s="81"/>
      <c r="DY1666" s="81"/>
      <c r="DZ1666" s="81"/>
      <c r="EA1666" s="81"/>
      <c r="EB1666" s="81"/>
      <c r="EC1666" s="81"/>
      <c r="ED1666" s="81"/>
      <c r="EE1666" s="81"/>
      <c r="EF1666" s="81"/>
      <c r="EG1666" s="81"/>
      <c r="EH1666" s="81"/>
      <c r="EI1666" s="81"/>
      <c r="EJ1666" s="81"/>
      <c r="EK1666" s="81"/>
      <c r="EL1666" s="81"/>
      <c r="EM1666" s="81"/>
      <c r="EN1666" s="81"/>
      <c r="EO1666" s="81"/>
      <c r="EP1666" s="81"/>
      <c r="EQ1666" s="81"/>
      <c r="ER1666" s="81"/>
      <c r="ES1666" s="81"/>
      <c r="ET1666" s="81"/>
      <c r="EU1666" s="76"/>
      <c r="EV1666" s="76"/>
      <c r="EW1666" s="76"/>
      <c r="EX1666" s="76"/>
      <c r="EY1666" s="76"/>
      <c r="EZ1666" s="76"/>
      <c r="FA1666" s="252" t="s">
        <v>6245</v>
      </c>
      <c r="FB1666" s="252"/>
      <c r="FC1666" s="252"/>
      <c r="FD1666" s="252"/>
    </row>
    <row r="1667">
      <c r="A1667" s="346" t="s">
        <v>6246</v>
      </c>
      <c r="B1667" s="346" t="s">
        <v>6247</v>
      </c>
      <c r="C1667" s="795" t="s">
        <v>8</v>
      </c>
      <c r="D1667" s="346" t="s">
        <v>29</v>
      </c>
      <c r="E1667" s="346" t="s">
        <v>19</v>
      </c>
      <c r="F1667" s="346" t="s">
        <v>283</v>
      </c>
      <c r="G1667" s="346" t="s">
        <v>475</v>
      </c>
      <c r="H1667" s="346" t="s">
        <v>476</v>
      </c>
      <c r="I1667" s="346" t="s">
        <v>23</v>
      </c>
      <c r="J1667" s="346" t="s">
        <v>31</v>
      </c>
      <c r="K1667" s="346" t="s">
        <v>2736</v>
      </c>
      <c r="L1667" s="346" t="s">
        <v>6248</v>
      </c>
      <c r="M1667" s="346" t="s">
        <v>61</v>
      </c>
      <c r="N1667" s="798">
        <v>42152.0</v>
      </c>
      <c r="O1667" s="798">
        <v>42223.0</v>
      </c>
      <c r="P1667" s="351"/>
      <c r="Q1667" s="352"/>
      <c r="R1667" s="352"/>
      <c r="S1667" s="351"/>
      <c r="T1667" s="558">
        <f t="shared" si="2888"/>
        <v>1371</v>
      </c>
      <c r="U1667" s="353">
        <f t="shared" si="2973"/>
        <v>7</v>
      </c>
      <c r="V1667" s="353">
        <f t="shared" ref="V1667:W1667" si="3096">IF(ISBLANK($A1667),"",sum(AF1667,AL1667,AR1667,AX1667,BD1667,BJ1667,BP1667,BV1667,CB1667,CH1667,CN1667,CT1667,CZ1667,DF1667,DL1667,DR1667,DX1667,ED1667,EJ1667,EP1667,EV1667))</f>
        <v>1</v>
      </c>
      <c r="W1667" s="353">
        <f t="shared" si="3096"/>
        <v>0</v>
      </c>
      <c r="X1667" s="353">
        <f t="shared" si="2890"/>
        <v>8</v>
      </c>
      <c r="Y1667" s="353">
        <f t="shared" ref="Y1667:AA1667" si="3097">IF(ISBLANK($A1667),"",sum(AH1667,AN1667,AT1667,AZ1667,BF1667,BL1667,BR1667,BX1667,CD1667,CJ1667,CP1667,CV1667,DB1667,DH1667,DN1667,DT1667,DZ1667,EF1667,EL1667,ER1667,EX1667))</f>
        <v>3</v>
      </c>
      <c r="Z1667" s="353">
        <f t="shared" si="3097"/>
        <v>0</v>
      </c>
      <c r="AA1667" s="353">
        <f t="shared" si="3097"/>
        <v>0</v>
      </c>
      <c r="AB1667" s="353">
        <f t="shared" si="2892"/>
        <v>3</v>
      </c>
      <c r="AC1667" s="797">
        <f t="shared" si="2893"/>
        <v>0.375</v>
      </c>
      <c r="AD1667" s="355" t="str">
        <f t="shared" si="3091"/>
        <v>20+</v>
      </c>
      <c r="AE1667" s="351"/>
      <c r="AF1667" s="351"/>
      <c r="AG1667" s="351"/>
      <c r="AH1667" s="351"/>
      <c r="AI1667" s="351"/>
      <c r="AJ1667" s="351"/>
      <c r="AK1667" s="356">
        <v>2.0</v>
      </c>
      <c r="AL1667" s="351"/>
      <c r="AM1667" s="351"/>
      <c r="AN1667" s="356">
        <v>1.0</v>
      </c>
      <c r="AO1667" s="351"/>
      <c r="AP1667" s="351"/>
      <c r="AQ1667" s="356">
        <v>1.0</v>
      </c>
      <c r="AR1667" s="351"/>
      <c r="AS1667" s="351"/>
      <c r="AT1667" s="351"/>
      <c r="AU1667" s="351"/>
      <c r="AV1667" s="351"/>
      <c r="AW1667" s="356">
        <v>1.0</v>
      </c>
      <c r="AX1667" s="351"/>
      <c r="AY1667" s="351"/>
      <c r="AZ1667" s="356">
        <v>1.0</v>
      </c>
      <c r="BA1667" s="351"/>
      <c r="BB1667" s="351"/>
      <c r="BC1667" s="351"/>
      <c r="BD1667" s="351"/>
      <c r="BE1667" s="351"/>
      <c r="BF1667" s="351"/>
      <c r="BG1667" s="351"/>
      <c r="BH1667" s="351"/>
      <c r="BI1667" s="351"/>
      <c r="BJ1667" s="351"/>
      <c r="BK1667" s="351"/>
      <c r="BL1667" s="351"/>
      <c r="BM1667" s="351"/>
      <c r="BN1667" s="351"/>
      <c r="BO1667" s="351"/>
      <c r="BP1667" s="351"/>
      <c r="BQ1667" s="351"/>
      <c r="BR1667" s="351"/>
      <c r="BS1667" s="351"/>
      <c r="BT1667" s="351"/>
      <c r="BU1667" s="351"/>
      <c r="BV1667" s="351"/>
      <c r="BW1667" s="351"/>
      <c r="BX1667" s="351"/>
      <c r="BY1667" s="351"/>
      <c r="BZ1667" s="351"/>
      <c r="CA1667" s="351"/>
      <c r="CB1667" s="351"/>
      <c r="CC1667" s="351"/>
      <c r="CD1667" s="351"/>
      <c r="CE1667" s="351"/>
      <c r="CF1667" s="351"/>
      <c r="CG1667" s="351"/>
      <c r="CH1667" s="351"/>
      <c r="CI1667" s="351"/>
      <c r="CJ1667" s="351"/>
      <c r="CK1667" s="351"/>
      <c r="CL1667" s="351"/>
      <c r="CM1667" s="351"/>
      <c r="CN1667" s="351"/>
      <c r="CO1667" s="351"/>
      <c r="CP1667" s="351"/>
      <c r="CQ1667" s="351"/>
      <c r="CR1667" s="351"/>
      <c r="CS1667" s="351"/>
      <c r="CT1667" s="351"/>
      <c r="CU1667" s="351"/>
      <c r="CV1667" s="351"/>
      <c r="CW1667" s="351"/>
      <c r="CX1667" s="351"/>
      <c r="CY1667" s="356">
        <v>1.0</v>
      </c>
      <c r="CZ1667" s="356">
        <v>1.0</v>
      </c>
      <c r="DA1667" s="351"/>
      <c r="DB1667" s="356">
        <v>1.0</v>
      </c>
      <c r="DC1667" s="351"/>
      <c r="DD1667" s="351"/>
      <c r="DE1667" s="351"/>
      <c r="DF1667" s="351"/>
      <c r="DG1667" s="351"/>
      <c r="DH1667" s="351"/>
      <c r="DI1667" s="351"/>
      <c r="DJ1667" s="351"/>
      <c r="DK1667" s="351"/>
      <c r="DL1667" s="351"/>
      <c r="DM1667" s="351"/>
      <c r="DN1667" s="351"/>
      <c r="DO1667" s="351"/>
      <c r="DP1667" s="351"/>
      <c r="DQ1667" s="356">
        <v>1.0</v>
      </c>
      <c r="DR1667" s="351"/>
      <c r="DS1667" s="351"/>
      <c r="DT1667" s="351"/>
      <c r="DU1667" s="351"/>
      <c r="DV1667" s="351"/>
      <c r="DW1667" s="351"/>
      <c r="DX1667" s="351"/>
      <c r="DY1667" s="351"/>
      <c r="DZ1667" s="351"/>
      <c r="EA1667" s="351"/>
      <c r="EB1667" s="351"/>
      <c r="EC1667" s="356">
        <v>1.0</v>
      </c>
      <c r="ED1667" s="351"/>
      <c r="EE1667" s="351"/>
      <c r="EF1667" s="351"/>
      <c r="EG1667" s="351"/>
      <c r="EH1667" s="351"/>
      <c r="EI1667" s="351"/>
      <c r="EJ1667" s="351"/>
      <c r="EK1667" s="351"/>
      <c r="EL1667" s="351"/>
      <c r="EM1667" s="351"/>
      <c r="EN1667" s="351"/>
      <c r="EO1667" s="351"/>
      <c r="EP1667" s="351"/>
      <c r="EQ1667" s="75"/>
      <c r="ER1667" s="351"/>
      <c r="ES1667" s="351"/>
      <c r="ET1667" s="351"/>
      <c r="EU1667" s="76"/>
      <c r="EV1667" s="76"/>
      <c r="EW1667" s="76"/>
      <c r="EX1667" s="76"/>
      <c r="EY1667" s="76"/>
      <c r="EZ1667" s="76"/>
      <c r="FA1667" s="346" t="s">
        <v>6249</v>
      </c>
      <c r="FB1667" s="346"/>
      <c r="FC1667" s="346"/>
      <c r="FD1667" s="346"/>
    </row>
    <row r="1668">
      <c r="A1668" s="252" t="s">
        <v>6250</v>
      </c>
      <c r="B1668" s="252" t="s">
        <v>2848</v>
      </c>
      <c r="C1668" s="834" t="s">
        <v>8</v>
      </c>
      <c r="D1668" s="252" t="s">
        <v>29</v>
      </c>
      <c r="E1668" s="252" t="s">
        <v>30</v>
      </c>
      <c r="F1668" s="252" t="s">
        <v>277</v>
      </c>
      <c r="G1668" s="252" t="s">
        <v>2944</v>
      </c>
      <c r="H1668" s="252" t="s">
        <v>1193</v>
      </c>
      <c r="I1668" s="252" t="s">
        <v>23</v>
      </c>
      <c r="J1668" s="252" t="s">
        <v>31</v>
      </c>
      <c r="K1668" s="252" t="s">
        <v>2736</v>
      </c>
      <c r="L1668" s="252" t="s">
        <v>2035</v>
      </c>
      <c r="M1668" s="252" t="s">
        <v>110</v>
      </c>
      <c r="N1668" s="835">
        <v>42121.0</v>
      </c>
      <c r="O1668" s="835">
        <v>42129.0</v>
      </c>
      <c r="P1668" s="835">
        <v>42121.0</v>
      </c>
      <c r="Q1668" s="108"/>
      <c r="R1668" s="108"/>
      <c r="S1668" s="81"/>
      <c r="T1668" s="558">
        <f t="shared" si="2888"/>
        <v>1402</v>
      </c>
      <c r="U1668" s="257">
        <f t="shared" si="2973"/>
        <v>2</v>
      </c>
      <c r="V1668" s="257">
        <f t="shared" ref="V1668:W1668" si="3098">IF(ISBLANK($A1668),"",sum(AF1668,AL1668,AR1668,AX1668,BD1668,BJ1668,BP1668,BV1668,CB1668,CH1668,CN1668,CT1668,CZ1668,DF1668,DL1668,DR1668,DX1668,ED1668,EJ1668,EP1668,EV1668))</f>
        <v>0</v>
      </c>
      <c r="W1668" s="257">
        <f t="shared" si="3098"/>
        <v>0</v>
      </c>
      <c r="X1668" s="257">
        <f t="shared" si="2890"/>
        <v>2</v>
      </c>
      <c r="Y1668" s="257">
        <f t="shared" ref="Y1668:AA1668" si="3099">IF(ISBLANK($A1668),"",sum(AH1668,AN1668,AT1668,AZ1668,BF1668,BL1668,BR1668,BX1668,CD1668,CJ1668,CP1668,CV1668,DB1668,DH1668,DN1668,DT1668,DZ1668,EF1668,EL1668,ER1668,EX1668))</f>
        <v>0</v>
      </c>
      <c r="Z1668" s="257">
        <f t="shared" si="3099"/>
        <v>0</v>
      </c>
      <c r="AA1668" s="257">
        <f t="shared" si="3099"/>
        <v>0</v>
      </c>
      <c r="AB1668" s="257">
        <f t="shared" si="2892"/>
        <v>0</v>
      </c>
      <c r="AC1668" s="259">
        <f t="shared" si="2893"/>
        <v>0</v>
      </c>
      <c r="AD1668" s="323" t="str">
        <f t="shared" si="3091"/>
        <v>20+</v>
      </c>
      <c r="AE1668" s="81"/>
      <c r="AF1668" s="81"/>
      <c r="AG1668" s="81"/>
      <c r="AH1668" s="81"/>
      <c r="AI1668" s="81"/>
      <c r="AJ1668" s="81"/>
      <c r="AK1668" s="81"/>
      <c r="AL1668" s="81"/>
      <c r="AM1668" s="81"/>
      <c r="AN1668" s="81"/>
      <c r="AO1668" s="81"/>
      <c r="AP1668" s="81"/>
      <c r="AQ1668" s="260">
        <v>2.0</v>
      </c>
      <c r="AR1668" s="81"/>
      <c r="AS1668" s="81"/>
      <c r="AT1668" s="81"/>
      <c r="AU1668" s="81"/>
      <c r="AV1668" s="81"/>
      <c r="AW1668" s="81"/>
      <c r="AX1668" s="81"/>
      <c r="AY1668" s="81"/>
      <c r="AZ1668" s="81"/>
      <c r="BA1668" s="81"/>
      <c r="BB1668" s="81"/>
      <c r="BC1668" s="81"/>
      <c r="BD1668" s="81"/>
      <c r="BE1668" s="81"/>
      <c r="BF1668" s="81"/>
      <c r="BG1668" s="81"/>
      <c r="BH1668" s="81"/>
      <c r="BI1668" s="81"/>
      <c r="BJ1668" s="81"/>
      <c r="BK1668" s="81"/>
      <c r="BL1668" s="81"/>
      <c r="BM1668" s="81"/>
      <c r="BN1668" s="81"/>
      <c r="BO1668" s="81"/>
      <c r="BP1668" s="81"/>
      <c r="BQ1668" s="81"/>
      <c r="BR1668" s="81"/>
      <c r="BS1668" s="81"/>
      <c r="BT1668" s="81"/>
      <c r="BU1668" s="81"/>
      <c r="BV1668" s="81"/>
      <c r="BW1668" s="81"/>
      <c r="BX1668" s="81"/>
      <c r="BY1668" s="81"/>
      <c r="BZ1668" s="81"/>
      <c r="CA1668" s="81"/>
      <c r="CB1668" s="81"/>
      <c r="CC1668" s="81"/>
      <c r="CD1668" s="81"/>
      <c r="CE1668" s="81"/>
      <c r="CF1668" s="81"/>
      <c r="CG1668" s="81"/>
      <c r="CH1668" s="81"/>
      <c r="CI1668" s="81"/>
      <c r="CJ1668" s="81"/>
      <c r="CK1668" s="81"/>
      <c r="CL1668" s="81"/>
      <c r="CM1668" s="81"/>
      <c r="CN1668" s="81"/>
      <c r="CO1668" s="81"/>
      <c r="CP1668" s="81"/>
      <c r="CQ1668" s="81"/>
      <c r="CR1668" s="81"/>
      <c r="CS1668" s="81"/>
      <c r="CT1668" s="81"/>
      <c r="CU1668" s="81"/>
      <c r="CV1668" s="81"/>
      <c r="CW1668" s="81"/>
      <c r="CX1668" s="81"/>
      <c r="CY1668" s="81"/>
      <c r="CZ1668" s="81"/>
      <c r="DA1668" s="81"/>
      <c r="DB1668" s="81"/>
      <c r="DC1668" s="81"/>
      <c r="DD1668" s="81"/>
      <c r="DE1668" s="81"/>
      <c r="DF1668" s="81"/>
      <c r="DG1668" s="81"/>
      <c r="DH1668" s="81"/>
      <c r="DI1668" s="81"/>
      <c r="DJ1668" s="81"/>
      <c r="DK1668" s="81"/>
      <c r="DL1668" s="81"/>
      <c r="DM1668" s="81"/>
      <c r="DN1668" s="81"/>
      <c r="DO1668" s="81"/>
      <c r="DP1668" s="81"/>
      <c r="DQ1668" s="81"/>
      <c r="DR1668" s="81"/>
      <c r="DS1668" s="81"/>
      <c r="DT1668" s="81"/>
      <c r="DU1668" s="81"/>
      <c r="DV1668" s="81"/>
      <c r="DW1668" s="81"/>
      <c r="DX1668" s="81"/>
      <c r="DY1668" s="81"/>
      <c r="DZ1668" s="81"/>
      <c r="EA1668" s="81"/>
      <c r="EB1668" s="81"/>
      <c r="EC1668" s="81"/>
      <c r="ED1668" s="81"/>
      <c r="EE1668" s="81"/>
      <c r="EF1668" s="81"/>
      <c r="EG1668" s="81"/>
      <c r="EH1668" s="81"/>
      <c r="EI1668" s="81"/>
      <c r="EJ1668" s="81"/>
      <c r="EK1668" s="81"/>
      <c r="EL1668" s="81"/>
      <c r="EM1668" s="81"/>
      <c r="EN1668" s="81"/>
      <c r="EO1668" s="81"/>
      <c r="EP1668" s="81"/>
      <c r="EQ1668" s="81"/>
      <c r="ER1668" s="81"/>
      <c r="ES1668" s="81"/>
      <c r="ET1668" s="81"/>
      <c r="EU1668" s="76"/>
      <c r="EV1668" s="76"/>
      <c r="EW1668" s="76"/>
      <c r="EX1668" s="76"/>
      <c r="EY1668" s="76"/>
      <c r="EZ1668" s="76"/>
      <c r="FA1668" s="252" t="s">
        <v>6251</v>
      </c>
      <c r="FB1668" s="252"/>
      <c r="FC1668" s="252"/>
      <c r="FD1668" s="252"/>
    </row>
    <row r="1669">
      <c r="A1669" s="252" t="s">
        <v>6252</v>
      </c>
      <c r="B1669" s="252" t="s">
        <v>6253</v>
      </c>
      <c r="C1669" s="834" t="s">
        <v>8</v>
      </c>
      <c r="D1669" s="252" t="s">
        <v>29</v>
      </c>
      <c r="E1669" s="252" t="s">
        <v>19</v>
      </c>
      <c r="F1669" s="252" t="s">
        <v>277</v>
      </c>
      <c r="G1669" s="252" t="s">
        <v>3095</v>
      </c>
      <c r="H1669" s="252" t="s">
        <v>2917</v>
      </c>
      <c r="I1669" s="252" t="s">
        <v>23</v>
      </c>
      <c r="J1669" s="252" t="s">
        <v>31</v>
      </c>
      <c r="K1669" s="252" t="s">
        <v>2736</v>
      </c>
      <c r="L1669" s="252" t="s">
        <v>1978</v>
      </c>
      <c r="M1669" s="252" t="s">
        <v>50</v>
      </c>
      <c r="N1669" s="835">
        <v>42114.0</v>
      </c>
      <c r="O1669" s="835"/>
      <c r="P1669" s="81"/>
      <c r="Q1669" s="108"/>
      <c r="R1669" s="108"/>
      <c r="S1669" s="81"/>
      <c r="T1669" s="558">
        <f t="shared" si="2888"/>
        <v>1409</v>
      </c>
      <c r="U1669" s="257">
        <f t="shared" si="2973"/>
        <v>9</v>
      </c>
      <c r="V1669" s="257">
        <f t="shared" ref="V1669:W1669" si="3100">IF(ISBLANK($A1669),"",sum(AF1669,AL1669,AR1669,AX1669,BD1669,BJ1669,BP1669,BV1669,CB1669,CH1669,CN1669,CT1669,CZ1669,DF1669,DL1669,DR1669,DX1669,ED1669,EJ1669,EP1669,EV1669))</f>
        <v>0</v>
      </c>
      <c r="W1669" s="257">
        <f t="shared" si="3100"/>
        <v>0</v>
      </c>
      <c r="X1669" s="257">
        <f t="shared" si="2890"/>
        <v>9</v>
      </c>
      <c r="Y1669" s="257">
        <f t="shared" ref="Y1669:AA1669" si="3101">IF(ISBLANK($A1669),"",sum(AH1669,AN1669,AT1669,AZ1669,BF1669,BL1669,BR1669,BX1669,CD1669,CJ1669,CP1669,CV1669,DB1669,DH1669,DN1669,DT1669,DZ1669,EF1669,EL1669,ER1669,EX1669))</f>
        <v>7</v>
      </c>
      <c r="Z1669" s="257">
        <f t="shared" si="3101"/>
        <v>0</v>
      </c>
      <c r="AA1669" s="257">
        <f t="shared" si="3101"/>
        <v>0</v>
      </c>
      <c r="AB1669" s="257">
        <f t="shared" si="2892"/>
        <v>7</v>
      </c>
      <c r="AC1669" s="259">
        <f t="shared" si="2893"/>
        <v>0.7777777778</v>
      </c>
      <c r="AD1669" s="323" t="str">
        <f t="shared" si="3091"/>
        <v>20+</v>
      </c>
      <c r="AE1669" s="260">
        <v>4.0</v>
      </c>
      <c r="AF1669" s="81"/>
      <c r="AG1669" s="81"/>
      <c r="AH1669" s="260">
        <v>3.0</v>
      </c>
      <c r="AI1669" s="81"/>
      <c r="AJ1669" s="81"/>
      <c r="AK1669" s="260">
        <v>1.0</v>
      </c>
      <c r="AL1669" s="81"/>
      <c r="AM1669" s="81"/>
      <c r="AN1669" s="81"/>
      <c r="AO1669" s="81"/>
      <c r="AP1669" s="81"/>
      <c r="AQ1669" s="260">
        <v>2.0</v>
      </c>
      <c r="AR1669" s="81"/>
      <c r="AS1669" s="81"/>
      <c r="AT1669" s="81"/>
      <c r="AU1669" s="81"/>
      <c r="AV1669" s="81"/>
      <c r="AW1669" s="260">
        <v>1.0</v>
      </c>
      <c r="AX1669" s="81"/>
      <c r="AY1669" s="81"/>
      <c r="AZ1669" s="260">
        <v>4.0</v>
      </c>
      <c r="BA1669" s="81"/>
      <c r="BB1669" s="81"/>
      <c r="BC1669" s="260">
        <v>1.0</v>
      </c>
      <c r="BD1669" s="81"/>
      <c r="BE1669" s="81"/>
      <c r="BF1669" s="81"/>
      <c r="BG1669" s="81"/>
      <c r="BH1669" s="81"/>
      <c r="BI1669" s="81"/>
      <c r="BJ1669" s="81"/>
      <c r="BK1669" s="81"/>
      <c r="BL1669" s="81"/>
      <c r="BM1669" s="81"/>
      <c r="BN1669" s="81"/>
      <c r="BO1669" s="81"/>
      <c r="BP1669" s="81"/>
      <c r="BQ1669" s="81"/>
      <c r="BR1669" s="81"/>
      <c r="BS1669" s="81"/>
      <c r="BT1669" s="81"/>
      <c r="BU1669" s="81"/>
      <c r="BV1669" s="81"/>
      <c r="BW1669" s="81"/>
      <c r="BX1669" s="81"/>
      <c r="BY1669" s="81"/>
      <c r="BZ1669" s="81"/>
      <c r="CA1669" s="81"/>
      <c r="CB1669" s="81"/>
      <c r="CC1669" s="81"/>
      <c r="CD1669" s="81"/>
      <c r="CE1669" s="81"/>
      <c r="CF1669" s="81"/>
      <c r="CG1669" s="81"/>
      <c r="CH1669" s="81"/>
      <c r="CI1669" s="81"/>
      <c r="CJ1669" s="81"/>
      <c r="CK1669" s="81"/>
      <c r="CL1669" s="81"/>
      <c r="CM1669" s="81"/>
      <c r="CN1669" s="81"/>
      <c r="CO1669" s="81"/>
      <c r="CP1669" s="81"/>
      <c r="CQ1669" s="81"/>
      <c r="CR1669" s="81"/>
      <c r="CS1669" s="81"/>
      <c r="CT1669" s="81"/>
      <c r="CU1669" s="81"/>
      <c r="CV1669" s="81"/>
      <c r="CW1669" s="81"/>
      <c r="CX1669" s="81"/>
      <c r="CY1669" s="81"/>
      <c r="CZ1669" s="81"/>
      <c r="DA1669" s="81"/>
      <c r="DB1669" s="81"/>
      <c r="DC1669" s="81"/>
      <c r="DD1669" s="81"/>
      <c r="DE1669" s="81"/>
      <c r="DF1669" s="81"/>
      <c r="DG1669" s="81"/>
      <c r="DH1669" s="81"/>
      <c r="DI1669" s="81"/>
      <c r="DJ1669" s="81"/>
      <c r="DK1669" s="81"/>
      <c r="DL1669" s="81"/>
      <c r="DM1669" s="81"/>
      <c r="DN1669" s="81"/>
      <c r="DO1669" s="81"/>
      <c r="DP1669" s="81"/>
      <c r="DQ1669" s="81"/>
      <c r="DR1669" s="81"/>
      <c r="DS1669" s="81"/>
      <c r="DT1669" s="81"/>
      <c r="DU1669" s="81"/>
      <c r="DV1669" s="81"/>
      <c r="DW1669" s="81"/>
      <c r="DX1669" s="81"/>
      <c r="DY1669" s="81"/>
      <c r="DZ1669" s="81"/>
      <c r="EA1669" s="81"/>
      <c r="EB1669" s="81"/>
      <c r="EC1669" s="81"/>
      <c r="ED1669" s="81"/>
      <c r="EE1669" s="81"/>
      <c r="EF1669" s="81"/>
      <c r="EG1669" s="81"/>
      <c r="EH1669" s="81"/>
      <c r="EI1669" s="81"/>
      <c r="EJ1669" s="81"/>
      <c r="EK1669" s="81"/>
      <c r="EL1669" s="81"/>
      <c r="EM1669" s="81"/>
      <c r="EN1669" s="81"/>
      <c r="EO1669" s="81"/>
      <c r="EP1669" s="81"/>
      <c r="EQ1669" s="81"/>
      <c r="ER1669" s="81"/>
      <c r="ES1669" s="81"/>
      <c r="ET1669" s="81"/>
      <c r="EU1669" s="76"/>
      <c r="EV1669" s="76"/>
      <c r="EW1669" s="76"/>
      <c r="EX1669" s="76"/>
      <c r="EY1669" s="76"/>
      <c r="EZ1669" s="76"/>
      <c r="FA1669" s="252" t="s">
        <v>6254</v>
      </c>
      <c r="FB1669" s="252"/>
      <c r="FC1669" s="252"/>
      <c r="FD1669" s="252"/>
    </row>
    <row r="1670">
      <c r="A1670" s="252" t="s">
        <v>6255</v>
      </c>
      <c r="B1670" s="252" t="s">
        <v>2962</v>
      </c>
      <c r="C1670" s="834" t="s">
        <v>8</v>
      </c>
      <c r="D1670" s="252" t="s">
        <v>29</v>
      </c>
      <c r="E1670" s="252" t="s">
        <v>30</v>
      </c>
      <c r="F1670" s="252" t="s">
        <v>277</v>
      </c>
      <c r="G1670" s="252" t="s">
        <v>2901</v>
      </c>
      <c r="H1670" s="252" t="s">
        <v>1061</v>
      </c>
      <c r="I1670" s="252" t="s">
        <v>23</v>
      </c>
      <c r="J1670" s="252" t="s">
        <v>31</v>
      </c>
      <c r="K1670" s="252" t="s">
        <v>2736</v>
      </c>
      <c r="L1670" s="252" t="s">
        <v>2035</v>
      </c>
      <c r="M1670" s="252" t="s">
        <v>110</v>
      </c>
      <c r="N1670" s="835">
        <v>42114.0</v>
      </c>
      <c r="O1670" s="835">
        <v>42114.0</v>
      </c>
      <c r="P1670" s="835">
        <v>42114.0</v>
      </c>
      <c r="Q1670" s="108"/>
      <c r="R1670" s="108"/>
      <c r="S1670" s="81"/>
      <c r="T1670" s="558">
        <f t="shared" si="2888"/>
        <v>1409</v>
      </c>
      <c r="U1670" s="257">
        <f t="shared" si="2973"/>
        <v>2</v>
      </c>
      <c r="V1670" s="257">
        <f t="shared" ref="V1670:W1670" si="3102">IF(ISBLANK($A1670),"",sum(AF1670,AL1670,AR1670,AX1670,BD1670,BJ1670,BP1670,BV1670,CB1670,CH1670,CN1670,CT1670,CZ1670,DF1670,DL1670,DR1670,DX1670,ED1670,EJ1670,EP1670,EV1670))</f>
        <v>0</v>
      </c>
      <c r="W1670" s="257">
        <f t="shared" si="3102"/>
        <v>0</v>
      </c>
      <c r="X1670" s="257">
        <f t="shared" si="2890"/>
        <v>2</v>
      </c>
      <c r="Y1670" s="257">
        <f t="shared" ref="Y1670:AA1670" si="3103">IF(ISBLANK($A1670),"",sum(AH1670,AN1670,AT1670,AZ1670,BF1670,BL1670,BR1670,BX1670,CD1670,CJ1670,CP1670,CV1670,DB1670,DH1670,DN1670,DT1670,DZ1670,EF1670,EL1670,ER1670,EX1670))</f>
        <v>0</v>
      </c>
      <c r="Z1670" s="257">
        <f t="shared" si="3103"/>
        <v>0</v>
      </c>
      <c r="AA1670" s="257">
        <f t="shared" si="3103"/>
        <v>0</v>
      </c>
      <c r="AB1670" s="257">
        <f t="shared" si="2892"/>
        <v>0</v>
      </c>
      <c r="AC1670" s="259">
        <f t="shared" si="2893"/>
        <v>0</v>
      </c>
      <c r="AD1670" s="323" t="str">
        <f t="shared" si="3091"/>
        <v>20+</v>
      </c>
      <c r="AE1670" s="260">
        <v>1.0</v>
      </c>
      <c r="AF1670" s="81"/>
      <c r="AG1670" s="81"/>
      <c r="AH1670" s="81"/>
      <c r="AI1670" s="81"/>
      <c r="AJ1670" s="81"/>
      <c r="AK1670" s="81"/>
      <c r="AL1670" s="81"/>
      <c r="AM1670" s="81"/>
      <c r="AN1670" s="81"/>
      <c r="AO1670" s="81"/>
      <c r="AP1670" s="81"/>
      <c r="AQ1670" s="260">
        <v>1.0</v>
      </c>
      <c r="AR1670" s="81"/>
      <c r="AS1670" s="81"/>
      <c r="AT1670" s="81"/>
      <c r="AU1670" s="81"/>
      <c r="AV1670" s="81"/>
      <c r="AW1670" s="81"/>
      <c r="AX1670" s="81"/>
      <c r="AY1670" s="81"/>
      <c r="AZ1670" s="81"/>
      <c r="BA1670" s="81"/>
      <c r="BB1670" s="81"/>
      <c r="BC1670" s="81"/>
      <c r="BD1670" s="81"/>
      <c r="BE1670" s="81"/>
      <c r="BF1670" s="81"/>
      <c r="BG1670" s="81"/>
      <c r="BH1670" s="81"/>
      <c r="BI1670" s="81"/>
      <c r="BJ1670" s="81"/>
      <c r="BK1670" s="81"/>
      <c r="BL1670" s="81"/>
      <c r="BM1670" s="81"/>
      <c r="BN1670" s="81"/>
      <c r="BO1670" s="81"/>
      <c r="BP1670" s="81"/>
      <c r="BQ1670" s="81"/>
      <c r="BR1670" s="81"/>
      <c r="BS1670" s="81"/>
      <c r="BT1670" s="81"/>
      <c r="BU1670" s="81"/>
      <c r="BV1670" s="81"/>
      <c r="BW1670" s="81"/>
      <c r="BX1670" s="81"/>
      <c r="BY1670" s="81"/>
      <c r="BZ1670" s="81"/>
      <c r="CA1670" s="81"/>
      <c r="CB1670" s="81"/>
      <c r="CC1670" s="81"/>
      <c r="CD1670" s="81"/>
      <c r="CE1670" s="81"/>
      <c r="CF1670" s="81"/>
      <c r="CG1670" s="81"/>
      <c r="CH1670" s="81"/>
      <c r="CI1670" s="81"/>
      <c r="CJ1670" s="81"/>
      <c r="CK1670" s="81"/>
      <c r="CL1670" s="81"/>
      <c r="CM1670" s="81"/>
      <c r="CN1670" s="81"/>
      <c r="CO1670" s="81"/>
      <c r="CP1670" s="81"/>
      <c r="CQ1670" s="81"/>
      <c r="CR1670" s="81"/>
      <c r="CS1670" s="81"/>
      <c r="CT1670" s="81"/>
      <c r="CU1670" s="81"/>
      <c r="CV1670" s="81"/>
      <c r="CW1670" s="81"/>
      <c r="CX1670" s="81"/>
      <c r="CY1670" s="81"/>
      <c r="CZ1670" s="81"/>
      <c r="DA1670" s="81"/>
      <c r="DB1670" s="81"/>
      <c r="DC1670" s="81"/>
      <c r="DD1670" s="81"/>
      <c r="DE1670" s="81"/>
      <c r="DF1670" s="81"/>
      <c r="DG1670" s="81"/>
      <c r="DH1670" s="81"/>
      <c r="DI1670" s="81"/>
      <c r="DJ1670" s="81"/>
      <c r="DK1670" s="81"/>
      <c r="DL1670" s="81"/>
      <c r="DM1670" s="81"/>
      <c r="DN1670" s="81"/>
      <c r="DO1670" s="81"/>
      <c r="DP1670" s="81"/>
      <c r="DQ1670" s="81"/>
      <c r="DR1670" s="81"/>
      <c r="DS1670" s="81"/>
      <c r="DT1670" s="81"/>
      <c r="DU1670" s="81"/>
      <c r="DV1670" s="81"/>
      <c r="DW1670" s="81"/>
      <c r="DX1670" s="81"/>
      <c r="DY1670" s="81"/>
      <c r="DZ1670" s="81"/>
      <c r="EA1670" s="81"/>
      <c r="EB1670" s="81"/>
      <c r="EC1670" s="81"/>
      <c r="ED1670" s="81"/>
      <c r="EE1670" s="81"/>
      <c r="EF1670" s="81"/>
      <c r="EG1670" s="81"/>
      <c r="EH1670" s="81"/>
      <c r="EI1670" s="81"/>
      <c r="EJ1670" s="81"/>
      <c r="EK1670" s="81"/>
      <c r="EL1670" s="81"/>
      <c r="EM1670" s="81"/>
      <c r="EN1670" s="81"/>
      <c r="EO1670" s="81"/>
      <c r="EP1670" s="81"/>
      <c r="EQ1670" s="81"/>
      <c r="ER1670" s="81"/>
      <c r="ES1670" s="81"/>
      <c r="ET1670" s="81"/>
      <c r="EU1670" s="76"/>
      <c r="EV1670" s="76"/>
      <c r="EW1670" s="76"/>
      <c r="EX1670" s="76"/>
      <c r="EY1670" s="76"/>
      <c r="EZ1670" s="76"/>
      <c r="FA1670" s="252" t="s">
        <v>6256</v>
      </c>
      <c r="FB1670" s="252"/>
      <c r="FC1670" s="252"/>
      <c r="FD1670" s="252"/>
    </row>
    <row r="1671">
      <c r="A1671" s="252" t="s">
        <v>6257</v>
      </c>
      <c r="B1671" s="252" t="s">
        <v>1206</v>
      </c>
      <c r="C1671" s="834" t="s">
        <v>8</v>
      </c>
      <c r="D1671" s="252" t="s">
        <v>29</v>
      </c>
      <c r="E1671" s="252" t="s">
        <v>30</v>
      </c>
      <c r="F1671" s="252" t="s">
        <v>277</v>
      </c>
      <c r="G1671" s="252" t="s">
        <v>6258</v>
      </c>
      <c r="H1671" s="252" t="s">
        <v>1099</v>
      </c>
      <c r="I1671" s="252" t="s">
        <v>23</v>
      </c>
      <c r="J1671" s="252" t="s">
        <v>31</v>
      </c>
      <c r="K1671" s="252" t="s">
        <v>2736</v>
      </c>
      <c r="L1671" s="252" t="s">
        <v>1961</v>
      </c>
      <c r="M1671" s="252" t="s">
        <v>72</v>
      </c>
      <c r="N1671" s="835">
        <v>42104.0</v>
      </c>
      <c r="O1671" s="151"/>
      <c r="P1671" s="81"/>
      <c r="Q1671" s="108"/>
      <c r="R1671" s="108"/>
      <c r="S1671" s="81"/>
      <c r="T1671" s="558">
        <f t="shared" si="2888"/>
        <v>1419</v>
      </c>
      <c r="U1671" s="257">
        <f t="shared" si="2973"/>
        <v>6</v>
      </c>
      <c r="V1671" s="257">
        <f t="shared" ref="V1671:W1671" si="3104">IF(ISBLANK($A1671),"",sum(AF1671,AL1671,AR1671,AX1671,BD1671,BJ1671,BP1671,BV1671,CB1671,CH1671,CN1671,CT1671,CZ1671,DF1671,DL1671,DR1671,DX1671,ED1671,EJ1671,EP1671,EV1671))</f>
        <v>0</v>
      </c>
      <c r="W1671" s="257">
        <f t="shared" si="3104"/>
        <v>0</v>
      </c>
      <c r="X1671" s="257">
        <f t="shared" si="2890"/>
        <v>6</v>
      </c>
      <c r="Y1671" s="257">
        <f t="shared" ref="Y1671:AA1671" si="3105">IF(ISBLANK($A1671),"",sum(AH1671,AN1671,AT1671,AZ1671,BF1671,BL1671,BR1671,BX1671,CD1671,CJ1671,CP1671,CV1671,DB1671,DH1671,DN1671,DT1671,DZ1671,EF1671,EL1671,ER1671,EX1671))</f>
        <v>0</v>
      </c>
      <c r="Z1671" s="257">
        <f t="shared" si="3105"/>
        <v>0</v>
      </c>
      <c r="AA1671" s="257">
        <f t="shared" si="3105"/>
        <v>0</v>
      </c>
      <c r="AB1671" s="257">
        <f t="shared" si="2892"/>
        <v>0</v>
      </c>
      <c r="AC1671" s="259">
        <f t="shared" si="2893"/>
        <v>0</v>
      </c>
      <c r="AD1671" s="323" t="str">
        <f t="shared" si="3091"/>
        <v>20+</v>
      </c>
      <c r="AE1671" s="260">
        <v>4.0</v>
      </c>
      <c r="AF1671" s="81"/>
      <c r="AG1671" s="81"/>
      <c r="AH1671" s="81"/>
      <c r="AI1671" s="81"/>
      <c r="AJ1671" s="81"/>
      <c r="AK1671" s="260">
        <v>1.0</v>
      </c>
      <c r="AL1671" s="81"/>
      <c r="AM1671" s="81"/>
      <c r="AN1671" s="81"/>
      <c r="AO1671" s="81"/>
      <c r="AP1671" s="81"/>
      <c r="AQ1671" s="81"/>
      <c r="AR1671" s="81"/>
      <c r="AS1671" s="81"/>
      <c r="AT1671" s="81"/>
      <c r="AU1671" s="81"/>
      <c r="AV1671" s="81"/>
      <c r="AW1671" s="81"/>
      <c r="AX1671" s="81"/>
      <c r="AY1671" s="81"/>
      <c r="AZ1671" s="81"/>
      <c r="BA1671" s="81"/>
      <c r="BB1671" s="81"/>
      <c r="BC1671" s="81"/>
      <c r="BD1671" s="81"/>
      <c r="BE1671" s="81"/>
      <c r="BF1671" s="81"/>
      <c r="BG1671" s="81"/>
      <c r="BH1671" s="81"/>
      <c r="BI1671" s="260">
        <v>1.0</v>
      </c>
      <c r="BJ1671" s="81"/>
      <c r="BK1671" s="81"/>
      <c r="BL1671" s="81"/>
      <c r="BM1671" s="81"/>
      <c r="BN1671" s="81"/>
      <c r="BO1671" s="81"/>
      <c r="BP1671" s="81"/>
      <c r="BQ1671" s="81"/>
      <c r="BR1671" s="81"/>
      <c r="BS1671" s="81"/>
      <c r="BT1671" s="81"/>
      <c r="BU1671" s="81"/>
      <c r="BV1671" s="81"/>
      <c r="BW1671" s="81"/>
      <c r="BX1671" s="81"/>
      <c r="BY1671" s="81"/>
      <c r="BZ1671" s="81"/>
      <c r="CA1671" s="81"/>
      <c r="CB1671" s="81"/>
      <c r="CC1671" s="81"/>
      <c r="CD1671" s="81"/>
      <c r="CE1671" s="81"/>
      <c r="CF1671" s="81"/>
      <c r="CG1671" s="81"/>
      <c r="CH1671" s="81"/>
      <c r="CI1671" s="81"/>
      <c r="CJ1671" s="81"/>
      <c r="CK1671" s="81"/>
      <c r="CL1671" s="81"/>
      <c r="CM1671" s="81"/>
      <c r="CN1671" s="81"/>
      <c r="CO1671" s="81"/>
      <c r="CP1671" s="81"/>
      <c r="CQ1671" s="81"/>
      <c r="CR1671" s="81"/>
      <c r="CS1671" s="81"/>
      <c r="CT1671" s="81"/>
      <c r="CU1671" s="81"/>
      <c r="CV1671" s="81"/>
      <c r="CW1671" s="81"/>
      <c r="CX1671" s="81"/>
      <c r="CY1671" s="81"/>
      <c r="CZ1671" s="81"/>
      <c r="DA1671" s="81"/>
      <c r="DB1671" s="81"/>
      <c r="DC1671" s="81"/>
      <c r="DD1671" s="81"/>
      <c r="DE1671" s="81"/>
      <c r="DF1671" s="81"/>
      <c r="DG1671" s="81"/>
      <c r="DH1671" s="81"/>
      <c r="DI1671" s="81"/>
      <c r="DJ1671" s="81"/>
      <c r="DK1671" s="81"/>
      <c r="DL1671" s="81"/>
      <c r="DM1671" s="81"/>
      <c r="DN1671" s="81"/>
      <c r="DO1671" s="81"/>
      <c r="DP1671" s="81"/>
      <c r="DQ1671" s="81"/>
      <c r="DR1671" s="81"/>
      <c r="DS1671" s="81"/>
      <c r="DT1671" s="81"/>
      <c r="DU1671" s="81"/>
      <c r="DV1671" s="81"/>
      <c r="DW1671" s="81"/>
      <c r="DX1671" s="81"/>
      <c r="DY1671" s="81"/>
      <c r="DZ1671" s="81"/>
      <c r="EA1671" s="81"/>
      <c r="EB1671" s="81"/>
      <c r="EC1671" s="81"/>
      <c r="ED1671" s="81"/>
      <c r="EE1671" s="81"/>
      <c r="EF1671" s="81"/>
      <c r="EG1671" s="81"/>
      <c r="EH1671" s="81"/>
      <c r="EI1671" s="81"/>
      <c r="EJ1671" s="81"/>
      <c r="EK1671" s="81"/>
      <c r="EL1671" s="81"/>
      <c r="EM1671" s="81"/>
      <c r="EN1671" s="81"/>
      <c r="EO1671" s="81"/>
      <c r="EP1671" s="81"/>
      <c r="EQ1671" s="81"/>
      <c r="ER1671" s="81"/>
      <c r="ES1671" s="81"/>
      <c r="ET1671" s="81"/>
      <c r="EU1671" s="76"/>
      <c r="EV1671" s="76"/>
      <c r="EW1671" s="76"/>
      <c r="EX1671" s="76"/>
      <c r="EY1671" s="76"/>
      <c r="EZ1671" s="76"/>
      <c r="FA1671" s="252" t="s">
        <v>6259</v>
      </c>
      <c r="FB1671" s="252"/>
      <c r="FC1671" s="252"/>
      <c r="FD1671" s="252"/>
    </row>
    <row r="1672">
      <c r="A1672" s="366" t="s">
        <v>6260</v>
      </c>
      <c r="B1672" s="366" t="s">
        <v>3003</v>
      </c>
      <c r="C1672" s="836" t="s">
        <v>8</v>
      </c>
      <c r="D1672" s="366" t="s">
        <v>29</v>
      </c>
      <c r="E1672" s="366" t="s">
        <v>12</v>
      </c>
      <c r="F1672" s="366" t="s">
        <v>283</v>
      </c>
      <c r="G1672" s="366" t="s">
        <v>2789</v>
      </c>
      <c r="H1672" s="366" t="s">
        <v>1506</v>
      </c>
      <c r="I1672" s="366" t="s">
        <v>23</v>
      </c>
      <c r="J1672" s="366" t="s">
        <v>31</v>
      </c>
      <c r="K1672" s="366" t="s">
        <v>2736</v>
      </c>
      <c r="L1672" s="366" t="s">
        <v>2087</v>
      </c>
      <c r="M1672" s="366" t="s">
        <v>106</v>
      </c>
      <c r="N1672" s="837">
        <v>42073.0</v>
      </c>
      <c r="O1672" s="398"/>
      <c r="P1672" s="370"/>
      <c r="Q1672" s="371"/>
      <c r="R1672" s="371"/>
      <c r="S1672" s="370"/>
      <c r="T1672" s="558">
        <f t="shared" si="2888"/>
        <v>1450</v>
      </c>
      <c r="U1672" s="372">
        <f t="shared" si="2973"/>
        <v>24</v>
      </c>
      <c r="V1672" s="372">
        <f t="shared" ref="V1672:W1672" si="3106">IF(ISBLANK($A1672),"",sum(AF1672,AL1672,AR1672,AX1672,BD1672,BJ1672,BP1672,BV1672,CB1672,CH1672,CN1672,CT1672,CZ1672,DF1672,DL1672,DR1672,DX1672,ED1672,EJ1672,EP1672,EV1672))</f>
        <v>2</v>
      </c>
      <c r="W1672" s="372">
        <f t="shared" si="3106"/>
        <v>0</v>
      </c>
      <c r="X1672" s="372">
        <f t="shared" si="2890"/>
        <v>26</v>
      </c>
      <c r="Y1672" s="372">
        <f t="shared" ref="Y1672:AA1672" si="3107">IF(ISBLANK($A1672),"",sum(AH1672,AN1672,AT1672,AZ1672,BF1672,BL1672,BR1672,BX1672,CD1672,CJ1672,CP1672,CV1672,DB1672,DH1672,DN1672,DT1672,DZ1672,EF1672,EL1672,ER1672,EX1672))</f>
        <v>10</v>
      </c>
      <c r="Z1672" s="372">
        <f t="shared" si="3107"/>
        <v>3</v>
      </c>
      <c r="AA1672" s="372">
        <f t="shared" si="3107"/>
        <v>0</v>
      </c>
      <c r="AB1672" s="372">
        <f t="shared" si="2892"/>
        <v>13</v>
      </c>
      <c r="AC1672" s="373">
        <f t="shared" si="2893"/>
        <v>0.3846153846</v>
      </c>
      <c r="AD1672" s="374" t="str">
        <f t="shared" si="3091"/>
        <v>20+</v>
      </c>
      <c r="AE1672" s="375">
        <v>4.0</v>
      </c>
      <c r="AF1672" s="370"/>
      <c r="AG1672" s="370"/>
      <c r="AH1672" s="375">
        <v>1.0</v>
      </c>
      <c r="AI1672" s="370"/>
      <c r="AJ1672" s="370"/>
      <c r="AK1672" s="375">
        <v>5.0</v>
      </c>
      <c r="AL1672" s="370"/>
      <c r="AM1672" s="370"/>
      <c r="AN1672" s="375">
        <v>1.0</v>
      </c>
      <c r="AO1672" s="370"/>
      <c r="AP1672" s="370"/>
      <c r="AQ1672" s="375">
        <v>1.0</v>
      </c>
      <c r="AR1672" s="370"/>
      <c r="AS1672" s="370"/>
      <c r="AT1672" s="375">
        <v>1.0</v>
      </c>
      <c r="AU1672" s="375">
        <v>2.0</v>
      </c>
      <c r="AV1672" s="370"/>
      <c r="AW1672" s="375">
        <v>1.0</v>
      </c>
      <c r="AX1672" s="370"/>
      <c r="AY1672" s="370"/>
      <c r="AZ1672" s="375">
        <v>1.0</v>
      </c>
      <c r="BA1672" s="375">
        <v>1.0</v>
      </c>
      <c r="BB1672" s="370"/>
      <c r="BC1672" s="370"/>
      <c r="BD1672" s="370"/>
      <c r="BE1672" s="370"/>
      <c r="BF1672" s="370"/>
      <c r="BG1672" s="370"/>
      <c r="BH1672" s="370"/>
      <c r="BI1672" s="370"/>
      <c r="BJ1672" s="370"/>
      <c r="BK1672" s="370"/>
      <c r="BL1672" s="370"/>
      <c r="BM1672" s="370"/>
      <c r="BN1672" s="370"/>
      <c r="BO1672" s="375">
        <v>1.0</v>
      </c>
      <c r="BP1672" s="370"/>
      <c r="BQ1672" s="370"/>
      <c r="BR1672" s="370"/>
      <c r="BS1672" s="370"/>
      <c r="BT1672" s="370"/>
      <c r="BU1672" s="370"/>
      <c r="BV1672" s="370"/>
      <c r="BW1672" s="370"/>
      <c r="BX1672" s="370"/>
      <c r="BY1672" s="370"/>
      <c r="BZ1672" s="370"/>
      <c r="CA1672" s="370"/>
      <c r="CB1672" s="370"/>
      <c r="CC1672" s="370"/>
      <c r="CD1672" s="370"/>
      <c r="CE1672" s="370"/>
      <c r="CF1672" s="370"/>
      <c r="CG1672" s="370"/>
      <c r="CH1672" s="370"/>
      <c r="CI1672" s="370"/>
      <c r="CJ1672" s="370"/>
      <c r="CK1672" s="370"/>
      <c r="CL1672" s="370"/>
      <c r="CM1672" s="370"/>
      <c r="CN1672" s="370"/>
      <c r="CO1672" s="370"/>
      <c r="CP1672" s="370"/>
      <c r="CQ1672" s="370"/>
      <c r="CR1672" s="370"/>
      <c r="CS1672" s="375">
        <v>4.0</v>
      </c>
      <c r="CT1672" s="370"/>
      <c r="CU1672" s="370"/>
      <c r="CV1672" s="375">
        <v>3.0</v>
      </c>
      <c r="CW1672" s="370"/>
      <c r="CX1672" s="370"/>
      <c r="CY1672" s="370"/>
      <c r="CZ1672" s="370"/>
      <c r="DA1672" s="370"/>
      <c r="DB1672" s="370"/>
      <c r="DC1672" s="370"/>
      <c r="DD1672" s="370"/>
      <c r="DE1672" s="370"/>
      <c r="DF1672" s="370"/>
      <c r="DG1672" s="370"/>
      <c r="DH1672" s="370"/>
      <c r="DI1672" s="370"/>
      <c r="DJ1672" s="370"/>
      <c r="DK1672" s="375">
        <v>2.0</v>
      </c>
      <c r="DL1672" s="370"/>
      <c r="DM1672" s="370"/>
      <c r="DN1672" s="375">
        <v>1.0</v>
      </c>
      <c r="DO1672" s="370"/>
      <c r="DP1672" s="370"/>
      <c r="DQ1672" s="375">
        <v>1.0</v>
      </c>
      <c r="DR1672" s="370"/>
      <c r="DS1672" s="370"/>
      <c r="DT1672" s="375">
        <v>1.0</v>
      </c>
      <c r="DU1672" s="370"/>
      <c r="DV1672" s="370"/>
      <c r="DW1672" s="375">
        <v>1.0</v>
      </c>
      <c r="DX1672" s="370"/>
      <c r="DY1672" s="370"/>
      <c r="DZ1672" s="370"/>
      <c r="EA1672" s="370"/>
      <c r="EB1672" s="370"/>
      <c r="EC1672" s="370"/>
      <c r="ED1672" s="370"/>
      <c r="EE1672" s="370"/>
      <c r="EF1672" s="375">
        <v>1.0</v>
      </c>
      <c r="EG1672" s="370"/>
      <c r="EH1672" s="370"/>
      <c r="EI1672" s="370"/>
      <c r="EJ1672" s="370"/>
      <c r="EK1672" s="370"/>
      <c r="EL1672" s="370"/>
      <c r="EM1672" s="370"/>
      <c r="EN1672" s="370"/>
      <c r="EO1672" s="370"/>
      <c r="EP1672" s="370"/>
      <c r="EQ1672" s="370"/>
      <c r="ER1672" s="370"/>
      <c r="ES1672" s="370"/>
      <c r="ET1672" s="370"/>
      <c r="EU1672" s="324">
        <v>4.0</v>
      </c>
      <c r="EV1672" s="324">
        <v>2.0</v>
      </c>
      <c r="EW1672" s="76"/>
      <c r="EX1672" s="76"/>
      <c r="EY1672" s="76"/>
      <c r="EZ1672" s="76"/>
      <c r="FA1672" s="366" t="s">
        <v>6261</v>
      </c>
      <c r="FB1672" s="366"/>
      <c r="FC1672" s="366"/>
      <c r="FD1672" s="366"/>
    </row>
    <row r="1673">
      <c r="A1673" s="63" t="s">
        <v>6262</v>
      </c>
      <c r="B1673" s="757" t="s">
        <v>6263</v>
      </c>
      <c r="C1673" s="829" t="s">
        <v>6262</v>
      </c>
      <c r="D1673" s="757" t="s">
        <v>29</v>
      </c>
      <c r="E1673" s="67"/>
      <c r="F1673" s="67"/>
      <c r="G1673" s="757" t="s">
        <v>6264</v>
      </c>
      <c r="H1673" s="757" t="s">
        <v>6265</v>
      </c>
      <c r="I1673" s="67"/>
      <c r="J1673" s="757" t="s">
        <v>31</v>
      </c>
      <c r="K1673" s="757" t="s">
        <v>2736</v>
      </c>
      <c r="L1673" s="757" t="s">
        <v>6266</v>
      </c>
      <c r="M1673" s="67"/>
      <c r="N1673" s="759">
        <v>41905.0</v>
      </c>
      <c r="O1673" s="203"/>
      <c r="P1673" s="67"/>
      <c r="Q1673" s="188"/>
      <c r="R1673" s="188"/>
      <c r="S1673" s="67"/>
      <c r="T1673" s="558">
        <f t="shared" si="2888"/>
        <v>1618</v>
      </c>
      <c r="U1673" s="70">
        <f t="shared" si="2973"/>
        <v>0</v>
      </c>
      <c r="V1673" s="70">
        <f t="shared" ref="V1673:W1673" si="3108">IF(ISBLANK($A1673),"",sum(AF1673,AL1673,AR1673,AX1673,BD1673,BJ1673,BP1673,BV1673,CB1673,CH1673,CN1673,CT1673,CZ1673,DF1673,DL1673,DR1673,DX1673,ED1673,EJ1673,EP1673,EV1673))</f>
        <v>0</v>
      </c>
      <c r="W1673" s="70">
        <f t="shared" si="3108"/>
        <v>0</v>
      </c>
      <c r="X1673" s="70">
        <f t="shared" si="2890"/>
        <v>0</v>
      </c>
      <c r="Y1673" s="70">
        <f t="shared" ref="Y1673:AA1673" si="3109">IF(ISBLANK($A1673),"",sum(AH1673,AN1673,AT1673,AZ1673,BF1673,BL1673,BR1673,BX1673,CD1673,CJ1673,CP1673,CV1673,DB1673,DH1673,DN1673,DT1673,DZ1673,EF1673,EL1673,ER1673,EX1673))</f>
        <v>0</v>
      </c>
      <c r="Z1673" s="70">
        <f t="shared" si="3109"/>
        <v>0</v>
      </c>
      <c r="AA1673" s="70">
        <f t="shared" si="3109"/>
        <v>0</v>
      </c>
      <c r="AB1673" s="70">
        <f t="shared" si="2892"/>
        <v>0</v>
      </c>
      <c r="AC1673" s="261" t="str">
        <f t="shared" si="2893"/>
        <v/>
      </c>
      <c r="AD1673" s="248" t="str">
        <f t="shared" ref="AD1673:AD1676" si="3112">IF( (TODAY()-N1673)/7 &lt; 1,"1", IF( N1673="" , "", IF( (TODAY()-N1673)/7 &gt; 20 , "20+", ROUNDDOWN((TODAY()-N1673)/7 ,0))))</f>
        <v>20+</v>
      </c>
      <c r="AE1673" s="67"/>
      <c r="AF1673" s="67"/>
      <c r="AG1673" s="67"/>
      <c r="AH1673" s="67"/>
      <c r="AI1673" s="67"/>
      <c r="AJ1673" s="67"/>
      <c r="AK1673" s="67"/>
      <c r="AL1673" s="67"/>
      <c r="AM1673" s="67"/>
      <c r="AN1673" s="67"/>
      <c r="AO1673" s="67"/>
      <c r="AP1673" s="67"/>
      <c r="AQ1673" s="67"/>
      <c r="AR1673" s="67"/>
      <c r="AS1673" s="67"/>
      <c r="AT1673" s="67"/>
      <c r="AU1673" s="67"/>
      <c r="AV1673" s="67"/>
      <c r="AW1673" s="67"/>
      <c r="AX1673" s="67"/>
      <c r="AY1673" s="67"/>
      <c r="AZ1673" s="67"/>
      <c r="BA1673" s="67"/>
      <c r="BB1673" s="67"/>
      <c r="BC1673" s="67"/>
      <c r="BD1673" s="67"/>
      <c r="BE1673" s="67"/>
      <c r="BF1673" s="67"/>
      <c r="BG1673" s="67"/>
      <c r="BH1673" s="67"/>
      <c r="BI1673" s="67"/>
      <c r="BJ1673" s="67"/>
      <c r="BK1673" s="67"/>
      <c r="BL1673" s="67"/>
      <c r="BM1673" s="67"/>
      <c r="BN1673" s="67"/>
      <c r="BO1673" s="67"/>
      <c r="BP1673" s="67"/>
      <c r="BQ1673" s="67"/>
      <c r="BR1673" s="67"/>
      <c r="BS1673" s="67"/>
      <c r="BT1673" s="67"/>
      <c r="BU1673" s="67"/>
      <c r="BV1673" s="67"/>
      <c r="BW1673" s="67"/>
      <c r="BX1673" s="67"/>
      <c r="BY1673" s="67"/>
      <c r="BZ1673" s="67"/>
      <c r="CA1673" s="67"/>
      <c r="CB1673" s="67"/>
      <c r="CC1673" s="67"/>
      <c r="CD1673" s="67"/>
      <c r="CE1673" s="67"/>
      <c r="CF1673" s="67"/>
      <c r="CG1673" s="67"/>
      <c r="CH1673" s="67"/>
      <c r="CI1673" s="67"/>
      <c r="CJ1673" s="67"/>
      <c r="CK1673" s="67"/>
      <c r="CL1673" s="67"/>
      <c r="CM1673" s="67"/>
      <c r="CN1673" s="67"/>
      <c r="CO1673" s="67"/>
      <c r="CP1673" s="67"/>
      <c r="CQ1673" s="67"/>
      <c r="CR1673" s="67"/>
      <c r="CS1673" s="67"/>
      <c r="CT1673" s="67"/>
      <c r="CU1673" s="67"/>
      <c r="CV1673" s="67"/>
      <c r="CW1673" s="67"/>
      <c r="CX1673" s="67"/>
      <c r="CY1673" s="67"/>
      <c r="CZ1673" s="67"/>
      <c r="DA1673" s="67"/>
      <c r="DB1673" s="67"/>
      <c r="DC1673" s="67"/>
      <c r="DD1673" s="67"/>
      <c r="DE1673" s="67"/>
      <c r="DF1673" s="67"/>
      <c r="DG1673" s="67"/>
      <c r="DH1673" s="67"/>
      <c r="DI1673" s="67"/>
      <c r="DJ1673" s="67"/>
      <c r="DK1673" s="67"/>
      <c r="DL1673" s="67"/>
      <c r="DM1673" s="67"/>
      <c r="DN1673" s="67"/>
      <c r="DO1673" s="67"/>
      <c r="DP1673" s="67"/>
      <c r="DQ1673" s="67"/>
      <c r="DR1673" s="67"/>
      <c r="DS1673" s="67"/>
      <c r="DT1673" s="67"/>
      <c r="DU1673" s="67"/>
      <c r="DV1673" s="67"/>
      <c r="DW1673" s="67"/>
      <c r="DX1673" s="67"/>
      <c r="DY1673" s="67"/>
      <c r="DZ1673" s="67"/>
      <c r="EA1673" s="67"/>
      <c r="EB1673" s="67"/>
      <c r="EC1673" s="67"/>
      <c r="ED1673" s="67"/>
      <c r="EE1673" s="67"/>
      <c r="EF1673" s="67"/>
      <c r="EG1673" s="67"/>
      <c r="EH1673" s="67"/>
      <c r="EI1673" s="67"/>
      <c r="EJ1673" s="67"/>
      <c r="EK1673" s="67"/>
      <c r="EL1673" s="67"/>
      <c r="EM1673" s="67"/>
      <c r="EN1673" s="67"/>
      <c r="EO1673" s="67"/>
      <c r="EP1673" s="67"/>
      <c r="EQ1673" s="67"/>
      <c r="ER1673" s="67"/>
      <c r="ES1673" s="67"/>
      <c r="ET1673" s="67"/>
      <c r="EU1673" s="76"/>
      <c r="EV1673" s="76"/>
      <c r="EW1673" s="76"/>
      <c r="EX1673" s="76"/>
      <c r="EY1673" s="76"/>
      <c r="EZ1673" s="76"/>
      <c r="FA1673" s="757" t="s">
        <v>6267</v>
      </c>
      <c r="FB1673" s="757"/>
      <c r="FC1673" s="757"/>
      <c r="FD1673" s="757"/>
    </row>
    <row r="1674">
      <c r="A1674" s="63" t="s">
        <v>6262</v>
      </c>
      <c r="B1674" s="757" t="s">
        <v>6268</v>
      </c>
      <c r="C1674" s="829" t="s">
        <v>6262</v>
      </c>
      <c r="D1674" s="757" t="s">
        <v>29</v>
      </c>
      <c r="E1674" s="67"/>
      <c r="F1674" s="67"/>
      <c r="G1674" s="757" t="s">
        <v>6264</v>
      </c>
      <c r="H1674" s="757" t="s">
        <v>6265</v>
      </c>
      <c r="I1674" s="67"/>
      <c r="J1674" s="757" t="s">
        <v>31</v>
      </c>
      <c r="K1674" s="757" t="s">
        <v>2736</v>
      </c>
      <c r="L1674" s="757" t="s">
        <v>6269</v>
      </c>
      <c r="M1674" s="67"/>
      <c r="N1674" s="759">
        <v>41905.0</v>
      </c>
      <c r="O1674" s="203"/>
      <c r="P1674" s="67"/>
      <c r="Q1674" s="188"/>
      <c r="R1674" s="188"/>
      <c r="S1674" s="67"/>
      <c r="T1674" s="558">
        <f t="shared" si="2888"/>
        <v>1618</v>
      </c>
      <c r="U1674" s="70">
        <f t="shared" si="2973"/>
        <v>0</v>
      </c>
      <c r="V1674" s="70">
        <f t="shared" ref="V1674:W1674" si="3110">IF(ISBLANK($A1674),"",sum(AF1674,AL1674,AR1674,AX1674,BD1674,BJ1674,BP1674,BV1674,CB1674,CH1674,CN1674,CT1674,CZ1674,DF1674,DL1674,DR1674,DX1674,ED1674,EJ1674,EP1674,EV1674))</f>
        <v>0</v>
      </c>
      <c r="W1674" s="70">
        <f t="shared" si="3110"/>
        <v>0</v>
      </c>
      <c r="X1674" s="70">
        <f t="shared" si="2890"/>
        <v>0</v>
      </c>
      <c r="Y1674" s="70">
        <f t="shared" ref="Y1674:AA1674" si="3111">IF(ISBLANK($A1674),"",sum(AH1674,AN1674,AT1674,AZ1674,BF1674,BL1674,BR1674,BX1674,CD1674,CJ1674,CP1674,CV1674,DB1674,DH1674,DN1674,DT1674,DZ1674,EF1674,EL1674,ER1674,EX1674))</f>
        <v>0</v>
      </c>
      <c r="Z1674" s="70">
        <f t="shared" si="3111"/>
        <v>0</v>
      </c>
      <c r="AA1674" s="70">
        <f t="shared" si="3111"/>
        <v>0</v>
      </c>
      <c r="AB1674" s="70">
        <f t="shared" si="2892"/>
        <v>0</v>
      </c>
      <c r="AC1674" s="261" t="str">
        <f t="shared" si="2893"/>
        <v/>
      </c>
      <c r="AD1674" s="248" t="str">
        <f t="shared" si="3112"/>
        <v>20+</v>
      </c>
      <c r="AE1674" s="67"/>
      <c r="AF1674" s="67"/>
      <c r="AG1674" s="67"/>
      <c r="AH1674" s="67"/>
      <c r="AI1674" s="67"/>
      <c r="AJ1674" s="67"/>
      <c r="AK1674" s="67"/>
      <c r="AL1674" s="67"/>
      <c r="AM1674" s="67"/>
      <c r="AN1674" s="67"/>
      <c r="AO1674" s="67"/>
      <c r="AP1674" s="67"/>
      <c r="AQ1674" s="67"/>
      <c r="AR1674" s="67"/>
      <c r="AS1674" s="67"/>
      <c r="AT1674" s="67"/>
      <c r="AU1674" s="67"/>
      <c r="AV1674" s="67"/>
      <c r="AW1674" s="67"/>
      <c r="AX1674" s="67"/>
      <c r="AY1674" s="67"/>
      <c r="AZ1674" s="67"/>
      <c r="BA1674" s="67"/>
      <c r="BB1674" s="67"/>
      <c r="BC1674" s="67"/>
      <c r="BD1674" s="67"/>
      <c r="BE1674" s="67"/>
      <c r="BF1674" s="67"/>
      <c r="BG1674" s="67"/>
      <c r="BH1674" s="67"/>
      <c r="BI1674" s="67"/>
      <c r="BJ1674" s="67"/>
      <c r="BK1674" s="67"/>
      <c r="BL1674" s="67"/>
      <c r="BM1674" s="67"/>
      <c r="BN1674" s="67"/>
      <c r="BO1674" s="67"/>
      <c r="BP1674" s="67"/>
      <c r="BQ1674" s="67"/>
      <c r="BR1674" s="67"/>
      <c r="BS1674" s="67"/>
      <c r="BT1674" s="67"/>
      <c r="BU1674" s="67"/>
      <c r="BV1674" s="67"/>
      <c r="BW1674" s="67"/>
      <c r="BX1674" s="67"/>
      <c r="BY1674" s="67"/>
      <c r="BZ1674" s="67"/>
      <c r="CA1674" s="67"/>
      <c r="CB1674" s="67"/>
      <c r="CC1674" s="67"/>
      <c r="CD1674" s="67"/>
      <c r="CE1674" s="67"/>
      <c r="CF1674" s="67"/>
      <c r="CG1674" s="67"/>
      <c r="CH1674" s="67"/>
      <c r="CI1674" s="67"/>
      <c r="CJ1674" s="67"/>
      <c r="CK1674" s="67"/>
      <c r="CL1674" s="67"/>
      <c r="CM1674" s="67"/>
      <c r="CN1674" s="67"/>
      <c r="CO1674" s="67"/>
      <c r="CP1674" s="67"/>
      <c r="CQ1674" s="67"/>
      <c r="CR1674" s="67"/>
      <c r="CS1674" s="67"/>
      <c r="CT1674" s="67"/>
      <c r="CU1674" s="67"/>
      <c r="CV1674" s="67"/>
      <c r="CW1674" s="67"/>
      <c r="CX1674" s="67"/>
      <c r="CY1674" s="67"/>
      <c r="CZ1674" s="67"/>
      <c r="DA1674" s="67"/>
      <c r="DB1674" s="67"/>
      <c r="DC1674" s="67"/>
      <c r="DD1674" s="67"/>
      <c r="DE1674" s="67"/>
      <c r="DF1674" s="67"/>
      <c r="DG1674" s="67"/>
      <c r="DH1674" s="67"/>
      <c r="DI1674" s="67"/>
      <c r="DJ1674" s="67"/>
      <c r="DK1674" s="67"/>
      <c r="DL1674" s="67"/>
      <c r="DM1674" s="67"/>
      <c r="DN1674" s="67"/>
      <c r="DO1674" s="67"/>
      <c r="DP1674" s="67"/>
      <c r="DQ1674" s="67"/>
      <c r="DR1674" s="67"/>
      <c r="DS1674" s="67"/>
      <c r="DT1674" s="67"/>
      <c r="DU1674" s="67"/>
      <c r="DV1674" s="67"/>
      <c r="DW1674" s="67"/>
      <c r="DX1674" s="67"/>
      <c r="DY1674" s="67"/>
      <c r="DZ1674" s="67"/>
      <c r="EA1674" s="67"/>
      <c r="EB1674" s="67"/>
      <c r="EC1674" s="67"/>
      <c r="ED1674" s="67"/>
      <c r="EE1674" s="67"/>
      <c r="EF1674" s="67"/>
      <c r="EG1674" s="67"/>
      <c r="EH1674" s="67"/>
      <c r="EI1674" s="67"/>
      <c r="EJ1674" s="67"/>
      <c r="EK1674" s="67"/>
      <c r="EL1674" s="67"/>
      <c r="EM1674" s="67"/>
      <c r="EN1674" s="67"/>
      <c r="EO1674" s="67"/>
      <c r="EP1674" s="67"/>
      <c r="EQ1674" s="67"/>
      <c r="ER1674" s="67"/>
      <c r="ES1674" s="67"/>
      <c r="ET1674" s="67"/>
      <c r="EU1674" s="76"/>
      <c r="EV1674" s="76"/>
      <c r="EW1674" s="76"/>
      <c r="EX1674" s="76"/>
      <c r="EY1674" s="76"/>
      <c r="EZ1674" s="76"/>
      <c r="FA1674" s="757" t="s">
        <v>6267</v>
      </c>
      <c r="FB1674" s="757"/>
      <c r="FC1674" s="757"/>
      <c r="FD1674" s="757"/>
    </row>
    <row r="1675">
      <c r="A1675" s="63" t="s">
        <v>6270</v>
      </c>
      <c r="B1675" s="757" t="s">
        <v>6271</v>
      </c>
      <c r="C1675" s="829" t="s">
        <v>6272</v>
      </c>
      <c r="D1675" s="757" t="s">
        <v>29</v>
      </c>
      <c r="E1675" s="67"/>
      <c r="F1675" s="67"/>
      <c r="G1675" s="757" t="s">
        <v>6273</v>
      </c>
      <c r="H1675" s="757" t="s">
        <v>6274</v>
      </c>
      <c r="I1675" s="67"/>
      <c r="J1675" s="757" t="s">
        <v>31</v>
      </c>
      <c r="K1675" s="757" t="s">
        <v>2736</v>
      </c>
      <c r="L1675" s="757" t="s">
        <v>6275</v>
      </c>
      <c r="M1675" s="67"/>
      <c r="N1675" s="759">
        <v>41890.0</v>
      </c>
      <c r="O1675" s="203"/>
      <c r="P1675" s="67"/>
      <c r="Q1675" s="188"/>
      <c r="R1675" s="188"/>
      <c r="S1675" s="67"/>
      <c r="T1675" s="558">
        <f t="shared" si="2888"/>
        <v>1633</v>
      </c>
      <c r="U1675" s="70">
        <f t="shared" si="2973"/>
        <v>0</v>
      </c>
      <c r="V1675" s="70">
        <f t="shared" ref="V1675:W1675" si="3113">IF(ISBLANK($A1675),"",sum(AF1675,AL1675,AR1675,AX1675,BD1675,BJ1675,BP1675,BV1675,CB1675,CH1675,CN1675,CT1675,CZ1675,DF1675,DL1675,DR1675,DX1675,ED1675,EJ1675,EP1675,EV1675))</f>
        <v>0</v>
      </c>
      <c r="W1675" s="70">
        <f t="shared" si="3113"/>
        <v>0</v>
      </c>
      <c r="X1675" s="70">
        <f t="shared" si="2890"/>
        <v>0</v>
      </c>
      <c r="Y1675" s="70">
        <f t="shared" ref="Y1675:AA1675" si="3114">IF(ISBLANK($A1675),"",sum(AH1675,AN1675,AT1675,AZ1675,BF1675,BL1675,BR1675,BX1675,CD1675,CJ1675,CP1675,CV1675,DB1675,DH1675,DN1675,DT1675,DZ1675,EF1675,EL1675,ER1675,EX1675))</f>
        <v>0</v>
      </c>
      <c r="Z1675" s="70">
        <f t="shared" si="3114"/>
        <v>0</v>
      </c>
      <c r="AA1675" s="70">
        <f t="shared" si="3114"/>
        <v>0</v>
      </c>
      <c r="AB1675" s="70">
        <f t="shared" si="2892"/>
        <v>0</v>
      </c>
      <c r="AC1675" s="261" t="str">
        <f t="shared" si="2893"/>
        <v/>
      </c>
      <c r="AD1675" s="248" t="str">
        <f t="shared" si="3112"/>
        <v>20+</v>
      </c>
      <c r="AE1675" s="67"/>
      <c r="AF1675" s="67"/>
      <c r="AG1675" s="67"/>
      <c r="AH1675" s="67"/>
      <c r="AI1675" s="67"/>
      <c r="AJ1675" s="67"/>
      <c r="AK1675" s="67"/>
      <c r="AL1675" s="67"/>
      <c r="AM1675" s="67"/>
      <c r="AN1675" s="67"/>
      <c r="AO1675" s="67"/>
      <c r="AP1675" s="67"/>
      <c r="AQ1675" s="67"/>
      <c r="AR1675" s="67"/>
      <c r="AS1675" s="67"/>
      <c r="AT1675" s="67"/>
      <c r="AU1675" s="67"/>
      <c r="AV1675" s="67"/>
      <c r="AW1675" s="67"/>
      <c r="AX1675" s="67"/>
      <c r="AY1675" s="67"/>
      <c r="AZ1675" s="67"/>
      <c r="BA1675" s="67"/>
      <c r="BB1675" s="67"/>
      <c r="BC1675" s="67"/>
      <c r="BD1675" s="67"/>
      <c r="BE1675" s="67"/>
      <c r="BF1675" s="67"/>
      <c r="BG1675" s="67"/>
      <c r="BH1675" s="67"/>
      <c r="BI1675" s="67"/>
      <c r="BJ1675" s="67"/>
      <c r="BK1675" s="67"/>
      <c r="BL1675" s="67"/>
      <c r="BM1675" s="67"/>
      <c r="BN1675" s="67"/>
      <c r="BO1675" s="67"/>
      <c r="BP1675" s="67"/>
      <c r="BQ1675" s="67"/>
      <c r="BR1675" s="67"/>
      <c r="BS1675" s="67"/>
      <c r="BT1675" s="67"/>
      <c r="BU1675" s="67"/>
      <c r="BV1675" s="67"/>
      <c r="BW1675" s="67"/>
      <c r="BX1675" s="67"/>
      <c r="BY1675" s="67"/>
      <c r="BZ1675" s="67"/>
      <c r="CA1675" s="67"/>
      <c r="CB1675" s="67"/>
      <c r="CC1675" s="67"/>
      <c r="CD1675" s="67"/>
      <c r="CE1675" s="67"/>
      <c r="CF1675" s="67"/>
      <c r="CG1675" s="67"/>
      <c r="CH1675" s="67"/>
      <c r="CI1675" s="67"/>
      <c r="CJ1675" s="67"/>
      <c r="CK1675" s="67"/>
      <c r="CL1675" s="67"/>
      <c r="CM1675" s="67"/>
      <c r="CN1675" s="67"/>
      <c r="CO1675" s="67"/>
      <c r="CP1675" s="67"/>
      <c r="CQ1675" s="67"/>
      <c r="CR1675" s="67"/>
      <c r="CS1675" s="67"/>
      <c r="CT1675" s="67"/>
      <c r="CU1675" s="67"/>
      <c r="CV1675" s="67"/>
      <c r="CW1675" s="67"/>
      <c r="CX1675" s="67"/>
      <c r="CY1675" s="67"/>
      <c r="CZ1675" s="67"/>
      <c r="DA1675" s="67"/>
      <c r="DB1675" s="67"/>
      <c r="DC1675" s="67"/>
      <c r="DD1675" s="67"/>
      <c r="DE1675" s="67"/>
      <c r="DF1675" s="67"/>
      <c r="DG1675" s="67"/>
      <c r="DH1675" s="67"/>
      <c r="DI1675" s="67"/>
      <c r="DJ1675" s="67"/>
      <c r="DK1675" s="67"/>
      <c r="DL1675" s="67"/>
      <c r="DM1675" s="67"/>
      <c r="DN1675" s="67"/>
      <c r="DO1675" s="67"/>
      <c r="DP1675" s="67"/>
      <c r="DQ1675" s="67"/>
      <c r="DR1675" s="67"/>
      <c r="DS1675" s="67"/>
      <c r="DT1675" s="67"/>
      <c r="DU1675" s="67"/>
      <c r="DV1675" s="67"/>
      <c r="DW1675" s="67"/>
      <c r="DX1675" s="67"/>
      <c r="DY1675" s="67"/>
      <c r="DZ1675" s="67"/>
      <c r="EA1675" s="67"/>
      <c r="EB1675" s="67"/>
      <c r="EC1675" s="67"/>
      <c r="ED1675" s="67"/>
      <c r="EE1675" s="67"/>
      <c r="EF1675" s="67"/>
      <c r="EG1675" s="67"/>
      <c r="EH1675" s="67"/>
      <c r="EI1675" s="67"/>
      <c r="EJ1675" s="67"/>
      <c r="EK1675" s="67"/>
      <c r="EL1675" s="67"/>
      <c r="EM1675" s="67"/>
      <c r="EN1675" s="67"/>
      <c r="EO1675" s="67"/>
      <c r="EP1675" s="67"/>
      <c r="EQ1675" s="67"/>
      <c r="ER1675" s="67"/>
      <c r="ES1675" s="67"/>
      <c r="ET1675" s="67"/>
      <c r="EU1675" s="76"/>
      <c r="EV1675" s="76"/>
      <c r="EW1675" s="76"/>
      <c r="EX1675" s="76"/>
      <c r="EY1675" s="76"/>
      <c r="EZ1675" s="76"/>
      <c r="FA1675" s="757" t="s">
        <v>6276</v>
      </c>
      <c r="FB1675" s="757"/>
      <c r="FC1675" s="757"/>
      <c r="FD1675" s="757"/>
    </row>
    <row r="1676">
      <c r="A1676" s="63" t="s">
        <v>6270</v>
      </c>
      <c r="B1676" s="757" t="s">
        <v>6277</v>
      </c>
      <c r="C1676" s="829" t="s">
        <v>6278</v>
      </c>
      <c r="D1676" s="757" t="s">
        <v>29</v>
      </c>
      <c r="E1676" s="67"/>
      <c r="F1676" s="67"/>
      <c r="G1676" s="757" t="s">
        <v>6273</v>
      </c>
      <c r="H1676" s="757" t="s">
        <v>6274</v>
      </c>
      <c r="I1676" s="67"/>
      <c r="J1676" s="757" t="s">
        <v>31</v>
      </c>
      <c r="K1676" s="757" t="s">
        <v>2736</v>
      </c>
      <c r="L1676" s="757" t="s">
        <v>6275</v>
      </c>
      <c r="M1676" s="67"/>
      <c r="N1676" s="759">
        <v>41890.0</v>
      </c>
      <c r="O1676" s="203"/>
      <c r="P1676" s="67"/>
      <c r="Q1676" s="188"/>
      <c r="R1676" s="188"/>
      <c r="S1676" s="67"/>
      <c r="T1676" s="558">
        <f t="shared" si="2888"/>
        <v>1633</v>
      </c>
      <c r="U1676" s="70">
        <f t="shared" si="2973"/>
        <v>0</v>
      </c>
      <c r="V1676" s="70">
        <f t="shared" ref="V1676:W1676" si="3115">IF(ISBLANK($A1676),"",sum(AF1676,AL1676,AR1676,AX1676,BD1676,BJ1676,BP1676,BV1676,CB1676,CH1676,CN1676,CT1676,CZ1676,DF1676,DL1676,DR1676,DX1676,ED1676,EJ1676,EP1676,EV1676))</f>
        <v>0</v>
      </c>
      <c r="W1676" s="70">
        <f t="shared" si="3115"/>
        <v>0</v>
      </c>
      <c r="X1676" s="70">
        <f t="shared" si="2890"/>
        <v>0</v>
      </c>
      <c r="Y1676" s="70">
        <f t="shared" ref="Y1676:AA1676" si="3116">IF(ISBLANK($A1676),"",sum(AH1676,AN1676,AT1676,AZ1676,BF1676,BL1676,BR1676,BX1676,CD1676,CJ1676,CP1676,CV1676,DB1676,DH1676,DN1676,DT1676,DZ1676,EF1676,EL1676,ER1676,EX1676))</f>
        <v>0</v>
      </c>
      <c r="Z1676" s="70">
        <f t="shared" si="3116"/>
        <v>0</v>
      </c>
      <c r="AA1676" s="70">
        <f t="shared" si="3116"/>
        <v>0</v>
      </c>
      <c r="AB1676" s="70">
        <f t="shared" si="2892"/>
        <v>0</v>
      </c>
      <c r="AC1676" s="261" t="str">
        <f t="shared" si="2893"/>
        <v/>
      </c>
      <c r="AD1676" s="248" t="str">
        <f t="shared" si="3112"/>
        <v>20+</v>
      </c>
      <c r="AE1676" s="67"/>
      <c r="AF1676" s="67"/>
      <c r="AG1676" s="67"/>
      <c r="AH1676" s="67"/>
      <c r="AI1676" s="67"/>
      <c r="AJ1676" s="67"/>
      <c r="AK1676" s="67"/>
      <c r="AL1676" s="67"/>
      <c r="AM1676" s="67"/>
      <c r="AN1676" s="67"/>
      <c r="AO1676" s="67"/>
      <c r="AP1676" s="67"/>
      <c r="AQ1676" s="67"/>
      <c r="AR1676" s="67"/>
      <c r="AS1676" s="67"/>
      <c r="AT1676" s="67"/>
      <c r="AU1676" s="67"/>
      <c r="AV1676" s="67"/>
      <c r="AW1676" s="67"/>
      <c r="AX1676" s="67"/>
      <c r="AY1676" s="67"/>
      <c r="AZ1676" s="67"/>
      <c r="BA1676" s="67"/>
      <c r="BB1676" s="67"/>
      <c r="BC1676" s="67"/>
      <c r="BD1676" s="67"/>
      <c r="BE1676" s="67"/>
      <c r="BF1676" s="67"/>
      <c r="BG1676" s="67"/>
      <c r="BH1676" s="67"/>
      <c r="BI1676" s="67"/>
      <c r="BJ1676" s="67"/>
      <c r="BK1676" s="67"/>
      <c r="BL1676" s="67"/>
      <c r="BM1676" s="67"/>
      <c r="BN1676" s="67"/>
      <c r="BO1676" s="67"/>
      <c r="BP1676" s="67"/>
      <c r="BQ1676" s="67"/>
      <c r="BR1676" s="67"/>
      <c r="BS1676" s="67"/>
      <c r="BT1676" s="67"/>
      <c r="BU1676" s="67"/>
      <c r="BV1676" s="67"/>
      <c r="BW1676" s="67"/>
      <c r="BX1676" s="67"/>
      <c r="BY1676" s="67"/>
      <c r="BZ1676" s="67"/>
      <c r="CA1676" s="67"/>
      <c r="CB1676" s="67"/>
      <c r="CC1676" s="67"/>
      <c r="CD1676" s="67"/>
      <c r="CE1676" s="67"/>
      <c r="CF1676" s="67"/>
      <c r="CG1676" s="67"/>
      <c r="CH1676" s="67"/>
      <c r="CI1676" s="67"/>
      <c r="CJ1676" s="67"/>
      <c r="CK1676" s="67"/>
      <c r="CL1676" s="67"/>
      <c r="CM1676" s="67"/>
      <c r="CN1676" s="67"/>
      <c r="CO1676" s="67"/>
      <c r="CP1676" s="67"/>
      <c r="CQ1676" s="67"/>
      <c r="CR1676" s="67"/>
      <c r="CS1676" s="67"/>
      <c r="CT1676" s="67"/>
      <c r="CU1676" s="67"/>
      <c r="CV1676" s="67"/>
      <c r="CW1676" s="67"/>
      <c r="CX1676" s="67"/>
      <c r="CY1676" s="67"/>
      <c r="CZ1676" s="67"/>
      <c r="DA1676" s="67"/>
      <c r="DB1676" s="67"/>
      <c r="DC1676" s="67"/>
      <c r="DD1676" s="67"/>
      <c r="DE1676" s="67"/>
      <c r="DF1676" s="67"/>
      <c r="DG1676" s="67"/>
      <c r="DH1676" s="67"/>
      <c r="DI1676" s="67"/>
      <c r="DJ1676" s="67"/>
      <c r="DK1676" s="67"/>
      <c r="DL1676" s="67"/>
      <c r="DM1676" s="67"/>
      <c r="DN1676" s="67"/>
      <c r="DO1676" s="67"/>
      <c r="DP1676" s="67"/>
      <c r="DQ1676" s="67"/>
      <c r="DR1676" s="67"/>
      <c r="DS1676" s="67"/>
      <c r="DT1676" s="67"/>
      <c r="DU1676" s="67"/>
      <c r="DV1676" s="67"/>
      <c r="DW1676" s="67"/>
      <c r="DX1676" s="67"/>
      <c r="DY1676" s="67"/>
      <c r="DZ1676" s="67"/>
      <c r="EA1676" s="67"/>
      <c r="EB1676" s="67"/>
      <c r="EC1676" s="67"/>
      <c r="ED1676" s="67"/>
      <c r="EE1676" s="67"/>
      <c r="EF1676" s="67"/>
      <c r="EG1676" s="67"/>
      <c r="EH1676" s="67"/>
      <c r="EI1676" s="67"/>
      <c r="EJ1676" s="67"/>
      <c r="EK1676" s="67"/>
      <c r="EL1676" s="67"/>
      <c r="EM1676" s="67"/>
      <c r="EN1676" s="67"/>
      <c r="EO1676" s="67"/>
      <c r="EP1676" s="67"/>
      <c r="EQ1676" s="67"/>
      <c r="ER1676" s="67"/>
      <c r="ES1676" s="67"/>
      <c r="ET1676" s="67"/>
      <c r="EU1676" s="76"/>
      <c r="EV1676" s="76"/>
      <c r="EW1676" s="76"/>
      <c r="EX1676" s="76"/>
      <c r="EY1676" s="76"/>
      <c r="EZ1676" s="76"/>
      <c r="FA1676" s="757" t="s">
        <v>6279</v>
      </c>
      <c r="FB1676" s="757"/>
      <c r="FC1676" s="757"/>
      <c r="FD1676" s="757"/>
    </row>
    <row r="1677">
      <c r="A1677" s="275" t="s">
        <v>6280</v>
      </c>
      <c r="B1677" s="275" t="s">
        <v>6281</v>
      </c>
      <c r="C1677" s="838" t="s">
        <v>92</v>
      </c>
      <c r="D1677" s="275" t="s">
        <v>29</v>
      </c>
      <c r="E1677" s="275" t="s">
        <v>12</v>
      </c>
      <c r="F1677" s="275" t="s">
        <v>283</v>
      </c>
      <c r="G1677" s="275" t="s">
        <v>3342</v>
      </c>
      <c r="H1677" s="275" t="s">
        <v>321</v>
      </c>
      <c r="I1677" s="275" t="s">
        <v>13</v>
      </c>
      <c r="J1677" s="275" t="s">
        <v>31</v>
      </c>
      <c r="K1677" s="275" t="s">
        <v>3057</v>
      </c>
      <c r="L1677" s="275" t="s">
        <v>3058</v>
      </c>
      <c r="M1677" s="275" t="s">
        <v>123</v>
      </c>
      <c r="N1677" s="839">
        <v>42320.0</v>
      </c>
      <c r="O1677" s="839">
        <v>42342.0</v>
      </c>
      <c r="P1677" s="97"/>
      <c r="Q1677" s="99"/>
      <c r="R1677" s="99"/>
      <c r="S1677" s="97"/>
      <c r="T1677" s="558">
        <f t="shared" si="2888"/>
        <v>1203</v>
      </c>
      <c r="U1677" s="279">
        <f t="shared" si="2973"/>
        <v>3</v>
      </c>
      <c r="V1677" s="279">
        <f t="shared" ref="V1677:W1677" si="3117">IF(ISBLANK($A1677),"",sum(AF1677,AL1677,AR1677,AX1677,BD1677,BJ1677,BP1677,BV1677,CB1677,CH1677,CN1677,CT1677,CZ1677,DF1677,DL1677,DR1677,DX1677,ED1677,EJ1677,EP1677,EV1677))</f>
        <v>1</v>
      </c>
      <c r="W1677" s="279">
        <f t="shared" si="3117"/>
        <v>0</v>
      </c>
      <c r="X1677" s="279">
        <f t="shared" si="2890"/>
        <v>4</v>
      </c>
      <c r="Y1677" s="279">
        <f t="shared" ref="Y1677:AA1677" si="3118">IF(ISBLANK($A1677),"",sum(AH1677,AN1677,AT1677,AZ1677,BF1677,BL1677,BR1677,BX1677,CD1677,CJ1677,CP1677,CV1677,DB1677,DH1677,DN1677,DT1677,DZ1677,EF1677,EL1677,ER1677,EX1677))</f>
        <v>2</v>
      </c>
      <c r="Z1677" s="279">
        <f t="shared" si="3118"/>
        <v>0</v>
      </c>
      <c r="AA1677" s="279">
        <f t="shared" si="3118"/>
        <v>0</v>
      </c>
      <c r="AB1677" s="279">
        <f t="shared" si="2892"/>
        <v>2</v>
      </c>
      <c r="AC1677" s="281">
        <f t="shared" si="2893"/>
        <v>0.5</v>
      </c>
      <c r="AD1677" s="417" t="str">
        <f t="shared" ref="AD1677:AD1685" si="3121">IF( (TODAY()-N1677)/7 &lt; 1,"1", IF( N1677="" , "", IF( (TODAY()-N1677)/7 &gt; 20 , "20+", ROUNDUP((TODAY()-N1677)/7 ,0))))</f>
        <v>20+</v>
      </c>
      <c r="AE1677" s="97"/>
      <c r="AF1677" s="97"/>
      <c r="AG1677" s="97"/>
      <c r="AH1677" s="97"/>
      <c r="AI1677" s="97"/>
      <c r="AJ1677" s="97"/>
      <c r="AK1677" s="282">
        <v>2.0</v>
      </c>
      <c r="AL1677" s="97"/>
      <c r="AM1677" s="97"/>
      <c r="AN1677" s="282">
        <v>1.0</v>
      </c>
      <c r="AO1677" s="97"/>
      <c r="AP1677" s="97"/>
      <c r="AQ1677" s="97"/>
      <c r="AR1677" s="97"/>
      <c r="AS1677" s="97"/>
      <c r="AT1677" s="97"/>
      <c r="AU1677" s="97"/>
      <c r="AV1677" s="97"/>
      <c r="AW1677" s="97"/>
      <c r="AX1677" s="97"/>
      <c r="AY1677" s="97"/>
      <c r="AZ1677" s="97"/>
      <c r="BA1677" s="97"/>
      <c r="BB1677" s="97"/>
      <c r="BC1677" s="282">
        <v>1.0</v>
      </c>
      <c r="BD1677" s="97"/>
      <c r="BE1677" s="97"/>
      <c r="BF1677" s="97"/>
      <c r="BG1677" s="97"/>
      <c r="BH1677" s="97"/>
      <c r="BI1677" s="97"/>
      <c r="BJ1677" s="97"/>
      <c r="BK1677" s="97"/>
      <c r="BL1677" s="97"/>
      <c r="BM1677" s="97"/>
      <c r="BN1677" s="97"/>
      <c r="BO1677" s="97"/>
      <c r="BP1677" s="97"/>
      <c r="BQ1677" s="97"/>
      <c r="BR1677" s="97"/>
      <c r="BS1677" s="97"/>
      <c r="BT1677" s="97"/>
      <c r="BU1677" s="97"/>
      <c r="BV1677" s="97"/>
      <c r="BW1677" s="97"/>
      <c r="BX1677" s="97"/>
      <c r="BY1677" s="97"/>
      <c r="BZ1677" s="97"/>
      <c r="CA1677" s="97"/>
      <c r="CB1677" s="97"/>
      <c r="CC1677" s="97"/>
      <c r="CD1677" s="97"/>
      <c r="CE1677" s="97"/>
      <c r="CF1677" s="97"/>
      <c r="CG1677" s="97"/>
      <c r="CH1677" s="97"/>
      <c r="CI1677" s="97"/>
      <c r="CJ1677" s="97"/>
      <c r="CK1677" s="97"/>
      <c r="CL1677" s="97"/>
      <c r="CM1677" s="97"/>
      <c r="CN1677" s="97"/>
      <c r="CO1677" s="97"/>
      <c r="CP1677" s="97"/>
      <c r="CQ1677" s="97"/>
      <c r="CR1677" s="97"/>
      <c r="CS1677" s="97"/>
      <c r="CT1677" s="97"/>
      <c r="CU1677" s="97"/>
      <c r="CV1677" s="97"/>
      <c r="CW1677" s="97"/>
      <c r="CX1677" s="97"/>
      <c r="CY1677" s="97"/>
      <c r="CZ1677" s="97"/>
      <c r="DA1677" s="97"/>
      <c r="DB1677" s="97"/>
      <c r="DC1677" s="97"/>
      <c r="DD1677" s="97"/>
      <c r="DE1677" s="97"/>
      <c r="DF1677" s="97"/>
      <c r="DG1677" s="97"/>
      <c r="DH1677" s="97"/>
      <c r="DI1677" s="97"/>
      <c r="DJ1677" s="97"/>
      <c r="DK1677" s="97"/>
      <c r="DL1677" s="97"/>
      <c r="DM1677" s="97"/>
      <c r="DN1677" s="97"/>
      <c r="DO1677" s="97"/>
      <c r="DP1677" s="97"/>
      <c r="DQ1677" s="97"/>
      <c r="DR1677" s="282">
        <v>1.0</v>
      </c>
      <c r="DS1677" s="97"/>
      <c r="DT1677" s="282">
        <v>1.0</v>
      </c>
      <c r="DU1677" s="97"/>
      <c r="DV1677" s="97"/>
      <c r="DW1677" s="97"/>
      <c r="DX1677" s="97"/>
      <c r="DY1677" s="97"/>
      <c r="DZ1677" s="97"/>
      <c r="EA1677" s="97"/>
      <c r="EB1677" s="97"/>
      <c r="EC1677" s="97"/>
      <c r="ED1677" s="97"/>
      <c r="EE1677" s="97"/>
      <c r="EF1677" s="97"/>
      <c r="EG1677" s="97"/>
      <c r="EH1677" s="97"/>
      <c r="EI1677" s="97"/>
      <c r="EJ1677" s="97"/>
      <c r="EK1677" s="97"/>
      <c r="EL1677" s="97"/>
      <c r="EM1677" s="97"/>
      <c r="EN1677" s="97"/>
      <c r="EO1677" s="97"/>
      <c r="EP1677" s="97"/>
      <c r="EQ1677" s="97"/>
      <c r="ER1677" s="97"/>
      <c r="ES1677" s="97"/>
      <c r="ET1677" s="97"/>
      <c r="EU1677" s="76"/>
      <c r="EV1677" s="76"/>
      <c r="EW1677" s="76"/>
      <c r="EX1677" s="76"/>
      <c r="EY1677" s="76"/>
      <c r="EZ1677" s="76"/>
      <c r="FA1677" s="275" t="s">
        <v>6282</v>
      </c>
      <c r="FB1677" s="275"/>
      <c r="FC1677" s="275"/>
      <c r="FD1677" s="275"/>
    </row>
    <row r="1678">
      <c r="A1678" s="346" t="s">
        <v>6283</v>
      </c>
      <c r="B1678" s="346" t="s">
        <v>6284</v>
      </c>
      <c r="C1678" s="795" t="s">
        <v>6285</v>
      </c>
      <c r="D1678" s="346" t="s">
        <v>29</v>
      </c>
      <c r="E1678" s="351"/>
      <c r="F1678" s="351"/>
      <c r="G1678" s="346" t="s">
        <v>6286</v>
      </c>
      <c r="H1678" s="346" t="s">
        <v>6287</v>
      </c>
      <c r="I1678" s="346" t="s">
        <v>23</v>
      </c>
      <c r="J1678" s="346" t="s">
        <v>31</v>
      </c>
      <c r="K1678" s="346" t="s">
        <v>1838</v>
      </c>
      <c r="L1678" s="346" t="s">
        <v>6288</v>
      </c>
      <c r="M1678" s="351"/>
      <c r="N1678" s="798">
        <v>42247.0</v>
      </c>
      <c r="O1678" s="798">
        <v>42247.0</v>
      </c>
      <c r="P1678" s="351"/>
      <c r="Q1678" s="352"/>
      <c r="R1678" s="352"/>
      <c r="S1678" s="351"/>
      <c r="T1678" s="558">
        <f t="shared" si="2888"/>
        <v>1276</v>
      </c>
      <c r="U1678" s="353">
        <f t="shared" si="2973"/>
        <v>0</v>
      </c>
      <c r="V1678" s="353">
        <f t="shared" ref="V1678:W1678" si="3119">IF(ISBLANK($A1678),"",sum(AF1678,AL1678,AR1678,AX1678,BD1678,BJ1678,BP1678,BV1678,CB1678,CH1678,CN1678,CT1678,CZ1678,DF1678,DL1678,DR1678,DX1678,ED1678,EJ1678,EP1678,EV1678))</f>
        <v>0</v>
      </c>
      <c r="W1678" s="353">
        <f t="shared" si="3119"/>
        <v>0</v>
      </c>
      <c r="X1678" s="353">
        <f t="shared" si="2890"/>
        <v>0</v>
      </c>
      <c r="Y1678" s="353">
        <f t="shared" ref="Y1678:AA1678" si="3120">IF(ISBLANK($A1678),"",sum(AH1678,AN1678,AT1678,AZ1678,BF1678,BL1678,BR1678,BX1678,CD1678,CJ1678,CP1678,CV1678,DB1678,DH1678,DN1678,DT1678,DZ1678,EF1678,EL1678,ER1678,EX1678))</f>
        <v>0</v>
      </c>
      <c r="Z1678" s="353">
        <f t="shared" si="3120"/>
        <v>0</v>
      </c>
      <c r="AA1678" s="353">
        <f t="shared" si="3120"/>
        <v>0</v>
      </c>
      <c r="AB1678" s="353">
        <f t="shared" si="2892"/>
        <v>0</v>
      </c>
      <c r="AC1678" s="797" t="str">
        <f t="shared" si="2893"/>
        <v/>
      </c>
      <c r="AD1678" s="355" t="str">
        <f t="shared" si="3121"/>
        <v>20+</v>
      </c>
      <c r="AE1678" s="351"/>
      <c r="AF1678" s="351"/>
      <c r="AG1678" s="351"/>
      <c r="AH1678" s="351"/>
      <c r="AI1678" s="351"/>
      <c r="AJ1678" s="351"/>
      <c r="AK1678" s="351"/>
      <c r="AL1678" s="351"/>
      <c r="AM1678" s="351"/>
      <c r="AN1678" s="351"/>
      <c r="AO1678" s="351"/>
      <c r="AP1678" s="351"/>
      <c r="AQ1678" s="351"/>
      <c r="AR1678" s="351"/>
      <c r="AS1678" s="351"/>
      <c r="AT1678" s="351"/>
      <c r="AU1678" s="351"/>
      <c r="AV1678" s="351"/>
      <c r="AW1678" s="351"/>
      <c r="AX1678" s="351"/>
      <c r="AY1678" s="351"/>
      <c r="AZ1678" s="351"/>
      <c r="BA1678" s="351"/>
      <c r="BB1678" s="351"/>
      <c r="BC1678" s="351"/>
      <c r="BD1678" s="351"/>
      <c r="BE1678" s="351"/>
      <c r="BF1678" s="351"/>
      <c r="BG1678" s="351"/>
      <c r="BH1678" s="351"/>
      <c r="BI1678" s="351"/>
      <c r="BJ1678" s="351"/>
      <c r="BK1678" s="351"/>
      <c r="BL1678" s="351"/>
      <c r="BM1678" s="351"/>
      <c r="BN1678" s="351"/>
      <c r="BO1678" s="351"/>
      <c r="BP1678" s="351"/>
      <c r="BQ1678" s="351"/>
      <c r="BR1678" s="351"/>
      <c r="BS1678" s="351"/>
      <c r="BT1678" s="351"/>
      <c r="BU1678" s="351"/>
      <c r="BV1678" s="351"/>
      <c r="BW1678" s="351"/>
      <c r="BX1678" s="351"/>
      <c r="BY1678" s="351"/>
      <c r="BZ1678" s="351"/>
      <c r="CA1678" s="351"/>
      <c r="CB1678" s="351"/>
      <c r="CC1678" s="351"/>
      <c r="CD1678" s="351"/>
      <c r="CE1678" s="351"/>
      <c r="CF1678" s="351"/>
      <c r="CG1678" s="351"/>
      <c r="CH1678" s="351"/>
      <c r="CI1678" s="351"/>
      <c r="CJ1678" s="351"/>
      <c r="CK1678" s="351"/>
      <c r="CL1678" s="351"/>
      <c r="CM1678" s="351"/>
      <c r="CN1678" s="351"/>
      <c r="CO1678" s="351"/>
      <c r="CP1678" s="351"/>
      <c r="CQ1678" s="351"/>
      <c r="CR1678" s="351"/>
      <c r="CS1678" s="351"/>
      <c r="CT1678" s="351"/>
      <c r="CU1678" s="351"/>
      <c r="CV1678" s="351"/>
      <c r="CW1678" s="351"/>
      <c r="CX1678" s="351"/>
      <c r="CY1678" s="351"/>
      <c r="CZ1678" s="351"/>
      <c r="DA1678" s="351"/>
      <c r="DB1678" s="351"/>
      <c r="DC1678" s="351"/>
      <c r="DD1678" s="351"/>
      <c r="DE1678" s="351"/>
      <c r="DF1678" s="351"/>
      <c r="DG1678" s="351"/>
      <c r="DH1678" s="351"/>
      <c r="DI1678" s="351"/>
      <c r="DJ1678" s="351"/>
      <c r="DK1678" s="351"/>
      <c r="DL1678" s="351"/>
      <c r="DM1678" s="351"/>
      <c r="DN1678" s="351"/>
      <c r="DO1678" s="351"/>
      <c r="DP1678" s="351"/>
      <c r="DQ1678" s="351"/>
      <c r="DR1678" s="351"/>
      <c r="DS1678" s="351"/>
      <c r="DT1678" s="351"/>
      <c r="DU1678" s="351"/>
      <c r="DV1678" s="351"/>
      <c r="DW1678" s="351"/>
      <c r="DX1678" s="351"/>
      <c r="DY1678" s="351"/>
      <c r="DZ1678" s="351"/>
      <c r="EA1678" s="351"/>
      <c r="EB1678" s="351"/>
      <c r="EC1678" s="351"/>
      <c r="ED1678" s="351"/>
      <c r="EE1678" s="351"/>
      <c r="EF1678" s="351"/>
      <c r="EG1678" s="351"/>
      <c r="EH1678" s="351"/>
      <c r="EI1678" s="351"/>
      <c r="EJ1678" s="351"/>
      <c r="EK1678" s="351"/>
      <c r="EL1678" s="351"/>
      <c r="EM1678" s="351"/>
      <c r="EN1678" s="351"/>
      <c r="EO1678" s="351"/>
      <c r="EP1678" s="351"/>
      <c r="EQ1678" s="351"/>
      <c r="ER1678" s="351"/>
      <c r="ES1678" s="351"/>
      <c r="ET1678" s="351"/>
      <c r="EU1678" s="76"/>
      <c r="EV1678" s="76"/>
      <c r="EW1678" s="76"/>
      <c r="EX1678" s="76"/>
      <c r="EY1678" s="76"/>
      <c r="EZ1678" s="76"/>
      <c r="FA1678" s="346" t="s">
        <v>6289</v>
      </c>
      <c r="FB1678" s="346"/>
      <c r="FC1678" s="346"/>
      <c r="FD1678" s="346"/>
    </row>
    <row r="1679">
      <c r="A1679" s="346" t="s">
        <v>6290</v>
      </c>
      <c r="B1679" s="346" t="s">
        <v>6291</v>
      </c>
      <c r="C1679" s="795" t="s">
        <v>6292</v>
      </c>
      <c r="D1679" s="346" t="s">
        <v>29</v>
      </c>
      <c r="E1679" s="351"/>
      <c r="F1679" s="351"/>
      <c r="G1679" s="346" t="s">
        <v>6293</v>
      </c>
      <c r="H1679" s="346" t="s">
        <v>6294</v>
      </c>
      <c r="I1679" s="346" t="s">
        <v>23</v>
      </c>
      <c r="J1679" s="346" t="s">
        <v>31</v>
      </c>
      <c r="K1679" s="346" t="s">
        <v>1838</v>
      </c>
      <c r="L1679" s="346" t="s">
        <v>6295</v>
      </c>
      <c r="M1679" s="351"/>
      <c r="N1679" s="798">
        <v>42242.0</v>
      </c>
      <c r="O1679" s="798">
        <v>42242.0</v>
      </c>
      <c r="P1679" s="351"/>
      <c r="Q1679" s="352"/>
      <c r="R1679" s="352"/>
      <c r="S1679" s="351"/>
      <c r="T1679" s="558">
        <f t="shared" si="2888"/>
        <v>1281</v>
      </c>
      <c r="U1679" s="353">
        <f t="shared" si="2973"/>
        <v>0</v>
      </c>
      <c r="V1679" s="353">
        <f t="shared" ref="V1679:W1679" si="3122">IF(ISBLANK($A1679),"",sum(AF1679,AL1679,AR1679,AX1679,BD1679,BJ1679,BP1679,BV1679,CB1679,CH1679,CN1679,CT1679,CZ1679,DF1679,DL1679,DR1679,DX1679,ED1679,EJ1679,EP1679,EV1679))</f>
        <v>0</v>
      </c>
      <c r="W1679" s="353">
        <f t="shared" si="3122"/>
        <v>0</v>
      </c>
      <c r="X1679" s="353">
        <f t="shared" si="2890"/>
        <v>0</v>
      </c>
      <c r="Y1679" s="353">
        <f t="shared" ref="Y1679:AA1679" si="3123">IF(ISBLANK($A1679),"",sum(AH1679,AN1679,AT1679,AZ1679,BF1679,BL1679,BR1679,BX1679,CD1679,CJ1679,CP1679,CV1679,DB1679,DH1679,DN1679,DT1679,DZ1679,EF1679,EL1679,ER1679,EX1679))</f>
        <v>0</v>
      </c>
      <c r="Z1679" s="353">
        <f t="shared" si="3123"/>
        <v>0</v>
      </c>
      <c r="AA1679" s="353">
        <f t="shared" si="3123"/>
        <v>0</v>
      </c>
      <c r="AB1679" s="353">
        <f t="shared" si="2892"/>
        <v>0</v>
      </c>
      <c r="AC1679" s="797" t="str">
        <f t="shared" si="2893"/>
        <v/>
      </c>
      <c r="AD1679" s="355" t="str">
        <f t="shared" si="3121"/>
        <v>20+</v>
      </c>
      <c r="AE1679" s="351"/>
      <c r="AF1679" s="351"/>
      <c r="AG1679" s="351"/>
      <c r="AH1679" s="351"/>
      <c r="AI1679" s="351"/>
      <c r="AJ1679" s="351"/>
      <c r="AK1679" s="351"/>
      <c r="AL1679" s="351"/>
      <c r="AM1679" s="351"/>
      <c r="AN1679" s="351"/>
      <c r="AO1679" s="351"/>
      <c r="AP1679" s="351"/>
      <c r="AQ1679" s="351"/>
      <c r="AR1679" s="351"/>
      <c r="AS1679" s="351"/>
      <c r="AT1679" s="351"/>
      <c r="AU1679" s="351"/>
      <c r="AV1679" s="351"/>
      <c r="AW1679" s="351"/>
      <c r="AX1679" s="351"/>
      <c r="AY1679" s="351"/>
      <c r="AZ1679" s="351"/>
      <c r="BA1679" s="351"/>
      <c r="BB1679" s="351"/>
      <c r="BC1679" s="351"/>
      <c r="BD1679" s="351"/>
      <c r="BE1679" s="351"/>
      <c r="BF1679" s="351"/>
      <c r="BG1679" s="351"/>
      <c r="BH1679" s="351"/>
      <c r="BI1679" s="351"/>
      <c r="BJ1679" s="351"/>
      <c r="BK1679" s="351"/>
      <c r="BL1679" s="351"/>
      <c r="BM1679" s="351"/>
      <c r="BN1679" s="351"/>
      <c r="BO1679" s="351"/>
      <c r="BP1679" s="351"/>
      <c r="BQ1679" s="351"/>
      <c r="BR1679" s="351"/>
      <c r="BS1679" s="351"/>
      <c r="BT1679" s="351"/>
      <c r="BU1679" s="351"/>
      <c r="BV1679" s="351"/>
      <c r="BW1679" s="351"/>
      <c r="BX1679" s="351"/>
      <c r="BY1679" s="351"/>
      <c r="BZ1679" s="351"/>
      <c r="CA1679" s="351"/>
      <c r="CB1679" s="351"/>
      <c r="CC1679" s="351"/>
      <c r="CD1679" s="351"/>
      <c r="CE1679" s="351"/>
      <c r="CF1679" s="351"/>
      <c r="CG1679" s="351"/>
      <c r="CH1679" s="351"/>
      <c r="CI1679" s="351"/>
      <c r="CJ1679" s="351"/>
      <c r="CK1679" s="351"/>
      <c r="CL1679" s="351"/>
      <c r="CM1679" s="351"/>
      <c r="CN1679" s="351"/>
      <c r="CO1679" s="351"/>
      <c r="CP1679" s="351"/>
      <c r="CQ1679" s="351"/>
      <c r="CR1679" s="351"/>
      <c r="CS1679" s="351"/>
      <c r="CT1679" s="351"/>
      <c r="CU1679" s="351"/>
      <c r="CV1679" s="351"/>
      <c r="CW1679" s="351"/>
      <c r="CX1679" s="351"/>
      <c r="CY1679" s="351"/>
      <c r="CZ1679" s="351"/>
      <c r="DA1679" s="351"/>
      <c r="DB1679" s="351"/>
      <c r="DC1679" s="351"/>
      <c r="DD1679" s="351"/>
      <c r="DE1679" s="351"/>
      <c r="DF1679" s="351"/>
      <c r="DG1679" s="351"/>
      <c r="DH1679" s="351"/>
      <c r="DI1679" s="351"/>
      <c r="DJ1679" s="351"/>
      <c r="DK1679" s="351"/>
      <c r="DL1679" s="351"/>
      <c r="DM1679" s="351"/>
      <c r="DN1679" s="351"/>
      <c r="DO1679" s="351"/>
      <c r="DP1679" s="351"/>
      <c r="DQ1679" s="351"/>
      <c r="DR1679" s="351"/>
      <c r="DS1679" s="351"/>
      <c r="DT1679" s="351"/>
      <c r="DU1679" s="351"/>
      <c r="DV1679" s="351"/>
      <c r="DW1679" s="351"/>
      <c r="DX1679" s="351"/>
      <c r="DY1679" s="351"/>
      <c r="DZ1679" s="351"/>
      <c r="EA1679" s="351"/>
      <c r="EB1679" s="351"/>
      <c r="EC1679" s="351"/>
      <c r="ED1679" s="351"/>
      <c r="EE1679" s="351"/>
      <c r="EF1679" s="351"/>
      <c r="EG1679" s="351"/>
      <c r="EH1679" s="351"/>
      <c r="EI1679" s="351"/>
      <c r="EJ1679" s="351"/>
      <c r="EK1679" s="351"/>
      <c r="EL1679" s="351"/>
      <c r="EM1679" s="351"/>
      <c r="EN1679" s="351"/>
      <c r="EO1679" s="351"/>
      <c r="EP1679" s="351"/>
      <c r="EQ1679" s="351"/>
      <c r="ER1679" s="351"/>
      <c r="ES1679" s="351"/>
      <c r="ET1679" s="351"/>
      <c r="EU1679" s="76"/>
      <c r="EV1679" s="76"/>
      <c r="EW1679" s="76"/>
      <c r="EX1679" s="76"/>
      <c r="EY1679" s="76"/>
      <c r="EZ1679" s="76"/>
      <c r="FA1679" s="346" t="s">
        <v>6296</v>
      </c>
      <c r="FB1679" s="346"/>
      <c r="FC1679" s="346"/>
      <c r="FD1679" s="346"/>
    </row>
    <row r="1680">
      <c r="A1680" s="366" t="s">
        <v>6297</v>
      </c>
      <c r="B1680" s="366" t="s">
        <v>2329</v>
      </c>
      <c r="C1680" s="836" t="s">
        <v>8</v>
      </c>
      <c r="D1680" s="366" t="s">
        <v>29</v>
      </c>
      <c r="E1680" s="366" t="s">
        <v>30</v>
      </c>
      <c r="F1680" s="366" t="s">
        <v>277</v>
      </c>
      <c r="G1680" s="366" t="s">
        <v>2992</v>
      </c>
      <c r="H1680" s="366" t="s">
        <v>1061</v>
      </c>
      <c r="I1680" s="366" t="s">
        <v>23</v>
      </c>
      <c r="J1680" s="366" t="s">
        <v>31</v>
      </c>
      <c r="K1680" s="366" t="s">
        <v>1838</v>
      </c>
      <c r="L1680" s="366" t="s">
        <v>2035</v>
      </c>
      <c r="M1680" s="366" t="s">
        <v>110</v>
      </c>
      <c r="N1680" s="837">
        <v>42111.0</v>
      </c>
      <c r="O1680" s="837">
        <v>42111.0</v>
      </c>
      <c r="P1680" s="370"/>
      <c r="Q1680" s="371"/>
      <c r="R1680" s="371"/>
      <c r="S1680" s="370"/>
      <c r="T1680" s="558">
        <f t="shared" si="2888"/>
        <v>1412</v>
      </c>
      <c r="U1680" s="372">
        <f t="shared" si="2973"/>
        <v>3</v>
      </c>
      <c r="V1680" s="372">
        <f t="shared" ref="V1680:W1680" si="3124">IF(ISBLANK($A1680),"",sum(AF1680,AL1680,AR1680,AX1680,BD1680,BJ1680,BP1680,BV1680,CB1680,CH1680,CN1680,CT1680,CZ1680,DF1680,DL1680,DR1680,DX1680,ED1680,EJ1680,EP1680,EV1680))</f>
        <v>7</v>
      </c>
      <c r="W1680" s="372">
        <f t="shared" si="3124"/>
        <v>0</v>
      </c>
      <c r="X1680" s="372">
        <f t="shared" si="2890"/>
        <v>10</v>
      </c>
      <c r="Y1680" s="372">
        <f t="shared" ref="Y1680:AA1680" si="3125">IF(ISBLANK($A1680),"",sum(AH1680,AN1680,AT1680,AZ1680,BF1680,BL1680,BR1680,BX1680,CD1680,CJ1680,CP1680,CV1680,DB1680,DH1680,DN1680,DT1680,DZ1680,EF1680,EL1680,ER1680,EX1680))</f>
        <v>3</v>
      </c>
      <c r="Z1680" s="372">
        <f t="shared" si="3125"/>
        <v>4</v>
      </c>
      <c r="AA1680" s="372">
        <f t="shared" si="3125"/>
        <v>0</v>
      </c>
      <c r="AB1680" s="372">
        <f t="shared" si="2892"/>
        <v>7</v>
      </c>
      <c r="AC1680" s="373">
        <f t="shared" si="2893"/>
        <v>0.3</v>
      </c>
      <c r="AD1680" s="374" t="str">
        <f t="shared" si="3121"/>
        <v>20+</v>
      </c>
      <c r="AE1680" s="375">
        <v>1.0</v>
      </c>
      <c r="AF1680" s="375">
        <v>2.0</v>
      </c>
      <c r="AG1680" s="370"/>
      <c r="AH1680" s="370"/>
      <c r="AI1680" s="370"/>
      <c r="AJ1680" s="370"/>
      <c r="AK1680" s="370"/>
      <c r="AL1680" s="375">
        <v>1.0</v>
      </c>
      <c r="AM1680" s="370"/>
      <c r="AN1680" s="375">
        <v>3.0</v>
      </c>
      <c r="AO1680" s="375">
        <v>1.0</v>
      </c>
      <c r="AP1680" s="370"/>
      <c r="AQ1680" s="370"/>
      <c r="AR1680" s="375">
        <v>1.0</v>
      </c>
      <c r="AS1680" s="370"/>
      <c r="AT1680" s="370"/>
      <c r="AU1680" s="375">
        <v>3.0</v>
      </c>
      <c r="AV1680" s="370"/>
      <c r="AW1680" s="375">
        <v>1.0</v>
      </c>
      <c r="AX1680" s="370"/>
      <c r="AY1680" s="370"/>
      <c r="AZ1680" s="370"/>
      <c r="BA1680" s="370"/>
      <c r="BB1680" s="370"/>
      <c r="BC1680" s="370"/>
      <c r="BD1680" s="370"/>
      <c r="BE1680" s="370"/>
      <c r="BF1680" s="370"/>
      <c r="BG1680" s="370"/>
      <c r="BH1680" s="370"/>
      <c r="BI1680" s="370"/>
      <c r="BJ1680" s="370"/>
      <c r="BK1680" s="370"/>
      <c r="BL1680" s="370"/>
      <c r="BM1680" s="370"/>
      <c r="BN1680" s="370"/>
      <c r="BO1680" s="370"/>
      <c r="BP1680" s="370"/>
      <c r="BQ1680" s="370"/>
      <c r="BR1680" s="370"/>
      <c r="BS1680" s="370"/>
      <c r="BT1680" s="370"/>
      <c r="BU1680" s="370"/>
      <c r="BV1680" s="370"/>
      <c r="BW1680" s="370"/>
      <c r="BX1680" s="370"/>
      <c r="BY1680" s="370"/>
      <c r="BZ1680" s="370"/>
      <c r="CA1680" s="370"/>
      <c r="CB1680" s="375">
        <v>3.0</v>
      </c>
      <c r="CC1680" s="370"/>
      <c r="CD1680" s="370"/>
      <c r="CE1680" s="370"/>
      <c r="CF1680" s="370"/>
      <c r="CG1680" s="370"/>
      <c r="CH1680" s="370"/>
      <c r="CI1680" s="370"/>
      <c r="CJ1680" s="370"/>
      <c r="CK1680" s="370"/>
      <c r="CL1680" s="370"/>
      <c r="CM1680" s="370"/>
      <c r="CN1680" s="370"/>
      <c r="CO1680" s="370"/>
      <c r="CP1680" s="370"/>
      <c r="CQ1680" s="370"/>
      <c r="CR1680" s="370"/>
      <c r="CS1680" s="370"/>
      <c r="CT1680" s="370"/>
      <c r="CU1680" s="370"/>
      <c r="CV1680" s="370"/>
      <c r="CW1680" s="370"/>
      <c r="CX1680" s="370"/>
      <c r="CY1680" s="370"/>
      <c r="CZ1680" s="370"/>
      <c r="DA1680" s="370"/>
      <c r="DB1680" s="370"/>
      <c r="DC1680" s="370"/>
      <c r="DD1680" s="370"/>
      <c r="DE1680" s="370"/>
      <c r="DF1680" s="370"/>
      <c r="DG1680" s="370"/>
      <c r="DH1680" s="370"/>
      <c r="DI1680" s="370"/>
      <c r="DJ1680" s="370"/>
      <c r="DK1680" s="370"/>
      <c r="DL1680" s="370"/>
      <c r="DM1680" s="370"/>
      <c r="DN1680" s="370"/>
      <c r="DO1680" s="370"/>
      <c r="DP1680" s="370"/>
      <c r="DQ1680" s="370"/>
      <c r="DR1680" s="370"/>
      <c r="DS1680" s="370"/>
      <c r="DT1680" s="370"/>
      <c r="DU1680" s="370"/>
      <c r="DV1680" s="370"/>
      <c r="DW1680" s="370"/>
      <c r="DX1680" s="370"/>
      <c r="DY1680" s="370"/>
      <c r="DZ1680" s="370"/>
      <c r="EA1680" s="370"/>
      <c r="EB1680" s="370"/>
      <c r="EC1680" s="375">
        <v>1.0</v>
      </c>
      <c r="ED1680" s="370"/>
      <c r="EE1680" s="370"/>
      <c r="EF1680" s="370"/>
      <c r="EG1680" s="370"/>
      <c r="EH1680" s="370"/>
      <c r="EI1680" s="370"/>
      <c r="EJ1680" s="370"/>
      <c r="EK1680" s="370"/>
      <c r="EL1680" s="370"/>
      <c r="EM1680" s="370"/>
      <c r="EN1680" s="370"/>
      <c r="EO1680" s="370"/>
      <c r="EP1680" s="370"/>
      <c r="EQ1680" s="370"/>
      <c r="ER1680" s="370"/>
      <c r="ES1680" s="370"/>
      <c r="ET1680" s="370"/>
      <c r="EU1680" s="76"/>
      <c r="EV1680" s="76"/>
      <c r="EW1680" s="76"/>
      <c r="EX1680" s="76"/>
      <c r="EY1680" s="76"/>
      <c r="EZ1680" s="76"/>
      <c r="FA1680" s="366" t="s">
        <v>6298</v>
      </c>
      <c r="FB1680" s="366"/>
      <c r="FC1680" s="366"/>
      <c r="FD1680" s="366"/>
    </row>
    <row r="1681">
      <c r="A1681" s="346" t="s">
        <v>6299</v>
      </c>
      <c r="B1681" s="346" t="s">
        <v>6300</v>
      </c>
      <c r="C1681" s="795" t="s">
        <v>92</v>
      </c>
      <c r="D1681" s="346" t="s">
        <v>29</v>
      </c>
      <c r="E1681" s="351"/>
      <c r="F1681" s="351"/>
      <c r="G1681" s="346" t="s">
        <v>3342</v>
      </c>
      <c r="H1681" s="346" t="s">
        <v>321</v>
      </c>
      <c r="I1681" s="346" t="s">
        <v>23</v>
      </c>
      <c r="J1681" s="346" t="s">
        <v>31</v>
      </c>
      <c r="K1681" s="346" t="s">
        <v>1838</v>
      </c>
      <c r="L1681" s="346" t="s">
        <v>3058</v>
      </c>
      <c r="M1681" s="346" t="s">
        <v>123</v>
      </c>
      <c r="N1681" s="798">
        <v>42424.0</v>
      </c>
      <c r="O1681" s="798">
        <v>42424.0</v>
      </c>
      <c r="P1681" s="351"/>
      <c r="Q1681" s="352"/>
      <c r="R1681" s="352"/>
      <c r="S1681" s="351"/>
      <c r="T1681" s="558">
        <f t="shared" si="2888"/>
        <v>1099</v>
      </c>
      <c r="U1681" s="353">
        <f t="shared" si="2973"/>
        <v>2</v>
      </c>
      <c r="V1681" s="353">
        <f t="shared" ref="V1681:W1681" si="3126">IF(ISBLANK($A1681),"",sum(AF1681,AL1681,AR1681,AX1681,BD1681,BJ1681,BP1681,BV1681,CB1681,CH1681,CN1681,CT1681,CZ1681,DF1681,DL1681,DR1681,DX1681,ED1681,EJ1681,EP1681,EV1681))</f>
        <v>1</v>
      </c>
      <c r="W1681" s="353">
        <f t="shared" si="3126"/>
        <v>0</v>
      </c>
      <c r="X1681" s="353">
        <f t="shared" si="2890"/>
        <v>3</v>
      </c>
      <c r="Y1681" s="353">
        <f t="shared" ref="Y1681:AA1681" si="3127">IF(ISBLANK($A1681),"",sum(AH1681,AN1681,AT1681,AZ1681,BF1681,BL1681,BR1681,BX1681,CD1681,CJ1681,CP1681,CV1681,DB1681,DH1681,DN1681,DT1681,DZ1681,EF1681,EL1681,ER1681,EX1681))</f>
        <v>1</v>
      </c>
      <c r="Z1681" s="353">
        <f t="shared" si="3127"/>
        <v>0</v>
      </c>
      <c r="AA1681" s="353">
        <f t="shared" si="3127"/>
        <v>0</v>
      </c>
      <c r="AB1681" s="353">
        <f t="shared" si="2892"/>
        <v>1</v>
      </c>
      <c r="AC1681" s="797">
        <f t="shared" si="2893"/>
        <v>0.3333333333</v>
      </c>
      <c r="AD1681" s="355" t="str">
        <f t="shared" si="3121"/>
        <v>20+</v>
      </c>
      <c r="AE1681" s="356">
        <v>1.0</v>
      </c>
      <c r="AF1681" s="351"/>
      <c r="AG1681" s="351"/>
      <c r="AH1681" s="356">
        <v>1.0</v>
      </c>
      <c r="AI1681" s="351"/>
      <c r="AJ1681" s="351"/>
      <c r="AK1681" s="351"/>
      <c r="AL1681" s="351"/>
      <c r="AM1681" s="351"/>
      <c r="AN1681" s="351"/>
      <c r="AO1681" s="351"/>
      <c r="AP1681" s="351"/>
      <c r="AQ1681" s="351"/>
      <c r="AR1681" s="351"/>
      <c r="AS1681" s="351"/>
      <c r="AT1681" s="351"/>
      <c r="AU1681" s="351"/>
      <c r="AV1681" s="351"/>
      <c r="AW1681" s="356">
        <v>1.0</v>
      </c>
      <c r="AX1681" s="356">
        <v>1.0</v>
      </c>
      <c r="AY1681" s="351"/>
      <c r="AZ1681" s="351"/>
      <c r="BA1681" s="351"/>
      <c r="BB1681" s="351"/>
      <c r="BC1681" s="351"/>
      <c r="BD1681" s="351"/>
      <c r="BE1681" s="351"/>
      <c r="BF1681" s="351"/>
      <c r="BG1681" s="351"/>
      <c r="BH1681" s="351"/>
      <c r="BI1681" s="351"/>
      <c r="BJ1681" s="351"/>
      <c r="BK1681" s="351"/>
      <c r="BL1681" s="351"/>
      <c r="BM1681" s="351"/>
      <c r="BN1681" s="351"/>
      <c r="BO1681" s="351"/>
      <c r="BP1681" s="351"/>
      <c r="BQ1681" s="351"/>
      <c r="BR1681" s="351"/>
      <c r="BS1681" s="351"/>
      <c r="BT1681" s="351"/>
      <c r="BU1681" s="351"/>
      <c r="BV1681" s="351"/>
      <c r="BW1681" s="351"/>
      <c r="BX1681" s="351"/>
      <c r="BY1681" s="351"/>
      <c r="BZ1681" s="351"/>
      <c r="CA1681" s="351"/>
      <c r="CB1681" s="351"/>
      <c r="CC1681" s="351"/>
      <c r="CD1681" s="351"/>
      <c r="CE1681" s="351"/>
      <c r="CF1681" s="351"/>
      <c r="CG1681" s="351"/>
      <c r="CH1681" s="351"/>
      <c r="CI1681" s="351"/>
      <c r="CJ1681" s="351"/>
      <c r="CK1681" s="351"/>
      <c r="CL1681" s="351"/>
      <c r="CM1681" s="351"/>
      <c r="CN1681" s="351"/>
      <c r="CO1681" s="351"/>
      <c r="CP1681" s="351"/>
      <c r="CQ1681" s="351"/>
      <c r="CR1681" s="351"/>
      <c r="CS1681" s="351"/>
      <c r="CT1681" s="351"/>
      <c r="CU1681" s="351"/>
      <c r="CV1681" s="351"/>
      <c r="CW1681" s="351"/>
      <c r="CX1681" s="351"/>
      <c r="CY1681" s="351"/>
      <c r="CZ1681" s="351"/>
      <c r="DA1681" s="351"/>
      <c r="DB1681" s="351"/>
      <c r="DC1681" s="351"/>
      <c r="DD1681" s="351"/>
      <c r="DE1681" s="351"/>
      <c r="DF1681" s="351"/>
      <c r="DG1681" s="351"/>
      <c r="DH1681" s="351"/>
      <c r="DI1681" s="351"/>
      <c r="DJ1681" s="351"/>
      <c r="DK1681" s="351"/>
      <c r="DL1681" s="351"/>
      <c r="DM1681" s="351"/>
      <c r="DN1681" s="351"/>
      <c r="DO1681" s="351"/>
      <c r="DP1681" s="351"/>
      <c r="DQ1681" s="351"/>
      <c r="DR1681" s="351"/>
      <c r="DS1681" s="351"/>
      <c r="DT1681" s="351"/>
      <c r="DU1681" s="351"/>
      <c r="DV1681" s="351"/>
      <c r="DW1681" s="351"/>
      <c r="DX1681" s="351"/>
      <c r="DY1681" s="351"/>
      <c r="DZ1681" s="351"/>
      <c r="EA1681" s="351"/>
      <c r="EB1681" s="351"/>
      <c r="EC1681" s="351"/>
      <c r="ED1681" s="351"/>
      <c r="EE1681" s="351"/>
      <c r="EF1681" s="351"/>
      <c r="EG1681" s="351"/>
      <c r="EH1681" s="351"/>
      <c r="EI1681" s="351"/>
      <c r="EJ1681" s="351"/>
      <c r="EK1681" s="351"/>
      <c r="EL1681" s="351"/>
      <c r="EM1681" s="351"/>
      <c r="EN1681" s="351"/>
      <c r="EO1681" s="351"/>
      <c r="EP1681" s="351"/>
      <c r="EQ1681" s="351"/>
      <c r="ER1681" s="351"/>
      <c r="ES1681" s="351"/>
      <c r="ET1681" s="351"/>
      <c r="EU1681" s="76"/>
      <c r="EV1681" s="76"/>
      <c r="EW1681" s="76"/>
      <c r="EX1681" s="76"/>
      <c r="EY1681" s="76"/>
      <c r="EZ1681" s="76"/>
      <c r="FA1681" s="346" t="s">
        <v>6301</v>
      </c>
      <c r="FB1681" s="346"/>
      <c r="FC1681" s="346"/>
      <c r="FD1681" s="346"/>
    </row>
    <row r="1682">
      <c r="A1682" s="346" t="s">
        <v>6302</v>
      </c>
      <c r="B1682" s="346" t="s">
        <v>3317</v>
      </c>
      <c r="C1682" s="795" t="s">
        <v>8</v>
      </c>
      <c r="D1682" s="346" t="s">
        <v>29</v>
      </c>
      <c r="E1682" s="346" t="s">
        <v>19</v>
      </c>
      <c r="F1682" s="346" t="s">
        <v>277</v>
      </c>
      <c r="G1682" s="346" t="s">
        <v>2885</v>
      </c>
      <c r="H1682" s="346" t="s">
        <v>1093</v>
      </c>
      <c r="I1682" s="346" t="s">
        <v>23</v>
      </c>
      <c r="J1682" s="346" t="s">
        <v>31</v>
      </c>
      <c r="K1682" s="346" t="s">
        <v>1838</v>
      </c>
      <c r="L1682" s="346" t="s">
        <v>2087</v>
      </c>
      <c r="M1682" s="346" t="s">
        <v>106</v>
      </c>
      <c r="N1682" s="798">
        <v>42094.0</v>
      </c>
      <c r="O1682" s="798">
        <v>42116.0</v>
      </c>
      <c r="P1682" s="351"/>
      <c r="Q1682" s="352"/>
      <c r="R1682" s="352"/>
      <c r="S1682" s="351"/>
      <c r="T1682" s="558">
        <f t="shared" si="2888"/>
        <v>1429</v>
      </c>
      <c r="U1682" s="353">
        <f t="shared" si="2973"/>
        <v>7</v>
      </c>
      <c r="V1682" s="353">
        <f t="shared" ref="V1682:W1682" si="3128">IF(ISBLANK($A1682),"",sum(AF1682,AL1682,AR1682,AX1682,BD1682,BJ1682,BP1682,BV1682,CB1682,CH1682,CN1682,CT1682,CZ1682,DF1682,DL1682,DR1682,DX1682,ED1682,EJ1682,EP1682,EV1682))</f>
        <v>0</v>
      </c>
      <c r="W1682" s="353">
        <f t="shared" si="3128"/>
        <v>0</v>
      </c>
      <c r="X1682" s="353">
        <f t="shared" si="2890"/>
        <v>7</v>
      </c>
      <c r="Y1682" s="353">
        <f t="shared" ref="Y1682:AA1682" si="3129">IF(ISBLANK($A1682),"",sum(AH1682,AN1682,AT1682,AZ1682,BF1682,BL1682,BR1682,BX1682,CD1682,CJ1682,CP1682,CV1682,DB1682,DH1682,DN1682,DT1682,DZ1682,EF1682,EL1682,ER1682,EX1682))</f>
        <v>0</v>
      </c>
      <c r="Z1682" s="353">
        <f t="shared" si="3129"/>
        <v>0</v>
      </c>
      <c r="AA1682" s="353">
        <f t="shared" si="3129"/>
        <v>0</v>
      </c>
      <c r="AB1682" s="353">
        <f t="shared" si="2892"/>
        <v>0</v>
      </c>
      <c r="AC1682" s="797">
        <f t="shared" si="2893"/>
        <v>0</v>
      </c>
      <c r="AD1682" s="355" t="str">
        <f t="shared" si="3121"/>
        <v>20+</v>
      </c>
      <c r="AE1682" s="356">
        <v>3.0</v>
      </c>
      <c r="AF1682" s="351"/>
      <c r="AG1682" s="351"/>
      <c r="AH1682" s="351"/>
      <c r="AI1682" s="351"/>
      <c r="AJ1682" s="351"/>
      <c r="AK1682" s="351"/>
      <c r="AL1682" s="351"/>
      <c r="AM1682" s="351"/>
      <c r="AN1682" s="351"/>
      <c r="AO1682" s="351"/>
      <c r="AP1682" s="351"/>
      <c r="AQ1682" s="351"/>
      <c r="AR1682" s="351"/>
      <c r="AS1682" s="351"/>
      <c r="AT1682" s="351"/>
      <c r="AU1682" s="351"/>
      <c r="AV1682" s="351"/>
      <c r="AW1682" s="351"/>
      <c r="AX1682" s="351"/>
      <c r="AY1682" s="351"/>
      <c r="AZ1682" s="351"/>
      <c r="BA1682" s="351"/>
      <c r="BB1682" s="351"/>
      <c r="BC1682" s="351"/>
      <c r="BD1682" s="351"/>
      <c r="BE1682" s="351"/>
      <c r="BF1682" s="351"/>
      <c r="BG1682" s="351"/>
      <c r="BH1682" s="351"/>
      <c r="BI1682" s="351"/>
      <c r="BJ1682" s="351"/>
      <c r="BK1682" s="351"/>
      <c r="BL1682" s="351"/>
      <c r="BM1682" s="351"/>
      <c r="BN1682" s="351"/>
      <c r="BO1682" s="351"/>
      <c r="BP1682" s="351"/>
      <c r="BQ1682" s="351"/>
      <c r="BR1682" s="351"/>
      <c r="BS1682" s="351"/>
      <c r="BT1682" s="351"/>
      <c r="BU1682" s="351"/>
      <c r="BV1682" s="351"/>
      <c r="BW1682" s="351"/>
      <c r="BX1682" s="351"/>
      <c r="BY1682" s="351"/>
      <c r="BZ1682" s="351"/>
      <c r="CA1682" s="351"/>
      <c r="CB1682" s="351"/>
      <c r="CC1682" s="351"/>
      <c r="CD1682" s="351"/>
      <c r="CE1682" s="351"/>
      <c r="CF1682" s="351"/>
      <c r="CG1682" s="351"/>
      <c r="CH1682" s="351"/>
      <c r="CI1682" s="351"/>
      <c r="CJ1682" s="351"/>
      <c r="CK1682" s="351"/>
      <c r="CL1682" s="351"/>
      <c r="CM1682" s="351"/>
      <c r="CN1682" s="351"/>
      <c r="CO1682" s="351"/>
      <c r="CP1682" s="351"/>
      <c r="CQ1682" s="351"/>
      <c r="CR1682" s="351"/>
      <c r="CS1682" s="351"/>
      <c r="CT1682" s="351"/>
      <c r="CU1682" s="351"/>
      <c r="CV1682" s="351"/>
      <c r="CW1682" s="351"/>
      <c r="CX1682" s="351"/>
      <c r="CY1682" s="351"/>
      <c r="CZ1682" s="351"/>
      <c r="DA1682" s="351"/>
      <c r="DB1682" s="351"/>
      <c r="DC1682" s="351"/>
      <c r="DD1682" s="351"/>
      <c r="DE1682" s="351"/>
      <c r="DF1682" s="351"/>
      <c r="DG1682" s="351"/>
      <c r="DH1682" s="351"/>
      <c r="DI1682" s="351"/>
      <c r="DJ1682" s="351"/>
      <c r="DK1682" s="351"/>
      <c r="DL1682" s="351"/>
      <c r="DM1682" s="351"/>
      <c r="DN1682" s="351"/>
      <c r="DO1682" s="351"/>
      <c r="DP1682" s="351"/>
      <c r="DQ1682" s="351"/>
      <c r="DR1682" s="351"/>
      <c r="DS1682" s="351"/>
      <c r="DT1682" s="351"/>
      <c r="DU1682" s="351"/>
      <c r="DV1682" s="351"/>
      <c r="DW1682" s="351"/>
      <c r="DX1682" s="351"/>
      <c r="DY1682" s="351"/>
      <c r="DZ1682" s="351"/>
      <c r="EA1682" s="351"/>
      <c r="EB1682" s="351"/>
      <c r="EC1682" s="356">
        <v>1.0</v>
      </c>
      <c r="ED1682" s="351"/>
      <c r="EE1682" s="351"/>
      <c r="EF1682" s="351"/>
      <c r="EG1682" s="351"/>
      <c r="EH1682" s="351"/>
      <c r="EI1682" s="356">
        <v>1.0</v>
      </c>
      <c r="EJ1682" s="351"/>
      <c r="EK1682" s="351"/>
      <c r="EL1682" s="351"/>
      <c r="EM1682" s="351"/>
      <c r="EN1682" s="351"/>
      <c r="EO1682" s="351"/>
      <c r="EP1682" s="351"/>
      <c r="EQ1682" s="351"/>
      <c r="ER1682" s="351"/>
      <c r="ES1682" s="351"/>
      <c r="ET1682" s="351"/>
      <c r="EU1682" s="324">
        <v>2.0</v>
      </c>
      <c r="EV1682" s="76"/>
      <c r="EW1682" s="76"/>
      <c r="EX1682" s="76"/>
      <c r="EY1682" s="76"/>
      <c r="EZ1682" s="76"/>
      <c r="FA1682" s="346" t="s">
        <v>6303</v>
      </c>
      <c r="FB1682" s="346"/>
      <c r="FC1682" s="346"/>
      <c r="FD1682" s="346"/>
    </row>
    <row r="1683">
      <c r="A1683" s="346" t="s">
        <v>6304</v>
      </c>
      <c r="B1683" s="346" t="s">
        <v>6305</v>
      </c>
      <c r="C1683" s="795" t="s">
        <v>6306</v>
      </c>
      <c r="D1683" s="346" t="s">
        <v>29</v>
      </c>
      <c r="E1683" s="351"/>
      <c r="F1683" s="351"/>
      <c r="G1683" s="346" t="s">
        <v>6307</v>
      </c>
      <c r="H1683" s="346" t="s">
        <v>6308</v>
      </c>
      <c r="I1683" s="346" t="s">
        <v>23</v>
      </c>
      <c r="J1683" s="346" t="s">
        <v>31</v>
      </c>
      <c r="K1683" s="346" t="s">
        <v>1838</v>
      </c>
      <c r="L1683" s="346" t="s">
        <v>6309</v>
      </c>
      <c r="M1683" s="346" t="s">
        <v>50</v>
      </c>
      <c r="N1683" s="798">
        <v>42292.0</v>
      </c>
      <c r="O1683" s="798">
        <v>42292.0</v>
      </c>
      <c r="P1683" s="351"/>
      <c r="Q1683" s="352"/>
      <c r="R1683" s="352"/>
      <c r="S1683" s="351"/>
      <c r="T1683" s="558">
        <f t="shared" si="2888"/>
        <v>1231</v>
      </c>
      <c r="U1683" s="353">
        <f t="shared" si="2973"/>
        <v>0</v>
      </c>
      <c r="V1683" s="353">
        <f t="shared" ref="V1683:W1683" si="3130">IF(ISBLANK($A1683),"",sum(AF1683,AL1683,AR1683,AX1683,BD1683,BJ1683,BP1683,BV1683,CB1683,CH1683,CN1683,CT1683,CZ1683,DF1683,DL1683,DR1683,DX1683,ED1683,EJ1683,EP1683,EV1683))</f>
        <v>1</v>
      </c>
      <c r="W1683" s="353">
        <f t="shared" si="3130"/>
        <v>0</v>
      </c>
      <c r="X1683" s="353">
        <f t="shared" si="2890"/>
        <v>1</v>
      </c>
      <c r="Y1683" s="353">
        <f t="shared" ref="Y1683:AA1683" si="3131">IF(ISBLANK($A1683),"",sum(AH1683,AN1683,AT1683,AZ1683,BF1683,BL1683,BR1683,BX1683,CD1683,CJ1683,CP1683,CV1683,DB1683,DH1683,DN1683,DT1683,DZ1683,EF1683,EL1683,ER1683,EX1683))</f>
        <v>0</v>
      </c>
      <c r="Z1683" s="353">
        <f t="shared" si="3131"/>
        <v>0</v>
      </c>
      <c r="AA1683" s="353">
        <f t="shared" si="3131"/>
        <v>0</v>
      </c>
      <c r="AB1683" s="353">
        <f t="shared" si="2892"/>
        <v>0</v>
      </c>
      <c r="AC1683" s="797">
        <f t="shared" si="2893"/>
        <v>0</v>
      </c>
      <c r="AD1683" s="355" t="str">
        <f t="shared" si="3121"/>
        <v>20+</v>
      </c>
      <c r="AE1683" s="351"/>
      <c r="AF1683" s="346"/>
      <c r="AG1683" s="351"/>
      <c r="AH1683" s="351"/>
      <c r="AI1683" s="351"/>
      <c r="AJ1683" s="351"/>
      <c r="AK1683" s="351"/>
      <c r="AL1683" s="356">
        <v>1.0</v>
      </c>
      <c r="AM1683" s="351"/>
      <c r="AN1683" s="351"/>
      <c r="AO1683" s="351"/>
      <c r="AP1683" s="351"/>
      <c r="AQ1683" s="351"/>
      <c r="AR1683" s="351"/>
      <c r="AS1683" s="351"/>
      <c r="AT1683" s="351"/>
      <c r="AU1683" s="351"/>
      <c r="AV1683" s="351"/>
      <c r="AW1683" s="351"/>
      <c r="AX1683" s="346"/>
      <c r="AY1683" s="351"/>
      <c r="AZ1683" s="351"/>
      <c r="BA1683" s="351"/>
      <c r="BB1683" s="351"/>
      <c r="BC1683" s="351"/>
      <c r="BD1683" s="351"/>
      <c r="BE1683" s="351"/>
      <c r="BF1683" s="351"/>
      <c r="BG1683" s="351"/>
      <c r="BH1683" s="351"/>
      <c r="BI1683" s="351"/>
      <c r="BJ1683" s="351"/>
      <c r="BK1683" s="351"/>
      <c r="BL1683" s="351"/>
      <c r="BM1683" s="351"/>
      <c r="BN1683" s="351"/>
      <c r="BO1683" s="351"/>
      <c r="BP1683" s="351"/>
      <c r="BQ1683" s="351"/>
      <c r="BR1683" s="351"/>
      <c r="BS1683" s="351"/>
      <c r="BT1683" s="351"/>
      <c r="BU1683" s="351"/>
      <c r="BV1683" s="351"/>
      <c r="BW1683" s="351"/>
      <c r="BX1683" s="351"/>
      <c r="BY1683" s="351"/>
      <c r="BZ1683" s="351"/>
      <c r="CA1683" s="351"/>
      <c r="CB1683" s="351"/>
      <c r="CC1683" s="351"/>
      <c r="CD1683" s="351"/>
      <c r="CE1683" s="351"/>
      <c r="CF1683" s="351"/>
      <c r="CG1683" s="351"/>
      <c r="CH1683" s="351"/>
      <c r="CI1683" s="351"/>
      <c r="CJ1683" s="351"/>
      <c r="CK1683" s="351"/>
      <c r="CL1683" s="351"/>
      <c r="CM1683" s="351"/>
      <c r="CN1683" s="351"/>
      <c r="CO1683" s="351"/>
      <c r="CP1683" s="351"/>
      <c r="CQ1683" s="351"/>
      <c r="CR1683" s="351"/>
      <c r="CS1683" s="351"/>
      <c r="CT1683" s="351"/>
      <c r="CU1683" s="351"/>
      <c r="CV1683" s="351"/>
      <c r="CW1683" s="351"/>
      <c r="CX1683" s="351"/>
      <c r="CY1683" s="351"/>
      <c r="CZ1683" s="351"/>
      <c r="DA1683" s="351"/>
      <c r="DB1683" s="351"/>
      <c r="DC1683" s="351"/>
      <c r="DD1683" s="351"/>
      <c r="DE1683" s="351"/>
      <c r="DF1683" s="351"/>
      <c r="DG1683" s="351"/>
      <c r="DH1683" s="351"/>
      <c r="DI1683" s="351"/>
      <c r="DJ1683" s="351"/>
      <c r="DK1683" s="351"/>
      <c r="DL1683" s="351"/>
      <c r="DM1683" s="351"/>
      <c r="DN1683" s="351"/>
      <c r="DO1683" s="351"/>
      <c r="DP1683" s="351"/>
      <c r="DQ1683" s="351"/>
      <c r="DR1683" s="351"/>
      <c r="DS1683" s="351"/>
      <c r="DT1683" s="351"/>
      <c r="DU1683" s="351"/>
      <c r="DV1683" s="351"/>
      <c r="DW1683" s="351"/>
      <c r="DX1683" s="351"/>
      <c r="DY1683" s="351"/>
      <c r="DZ1683" s="351"/>
      <c r="EA1683" s="351"/>
      <c r="EB1683" s="351"/>
      <c r="EC1683" s="351"/>
      <c r="ED1683" s="351"/>
      <c r="EE1683" s="351"/>
      <c r="EF1683" s="351"/>
      <c r="EG1683" s="351"/>
      <c r="EH1683" s="351"/>
      <c r="EI1683" s="351"/>
      <c r="EJ1683" s="351"/>
      <c r="EK1683" s="351"/>
      <c r="EL1683" s="351"/>
      <c r="EM1683" s="351"/>
      <c r="EN1683" s="351"/>
      <c r="EO1683" s="351"/>
      <c r="EP1683" s="351"/>
      <c r="EQ1683" s="351"/>
      <c r="ER1683" s="351"/>
      <c r="ES1683" s="351"/>
      <c r="ET1683" s="351"/>
      <c r="EU1683" s="76"/>
      <c r="EV1683" s="76"/>
      <c r="EW1683" s="76"/>
      <c r="EX1683" s="76"/>
      <c r="EY1683" s="76"/>
      <c r="EZ1683" s="76"/>
      <c r="FA1683" s="346" t="s">
        <v>6310</v>
      </c>
      <c r="FB1683" s="346"/>
      <c r="FC1683" s="346"/>
      <c r="FD1683" s="346"/>
    </row>
    <row r="1684">
      <c r="A1684" s="346" t="s">
        <v>6311</v>
      </c>
      <c r="B1684" s="346" t="s">
        <v>6305</v>
      </c>
      <c r="C1684" s="795" t="s">
        <v>6306</v>
      </c>
      <c r="D1684" s="346" t="s">
        <v>29</v>
      </c>
      <c r="E1684" s="351"/>
      <c r="F1684" s="351"/>
      <c r="G1684" s="346" t="s">
        <v>6307</v>
      </c>
      <c r="H1684" s="346" t="s">
        <v>6308</v>
      </c>
      <c r="I1684" s="346" t="s">
        <v>23</v>
      </c>
      <c r="J1684" s="346" t="s">
        <v>31</v>
      </c>
      <c r="K1684" s="346" t="s">
        <v>1838</v>
      </c>
      <c r="L1684" s="346" t="s">
        <v>6309</v>
      </c>
      <c r="M1684" s="346" t="s">
        <v>50</v>
      </c>
      <c r="N1684" s="798">
        <v>42292.0</v>
      </c>
      <c r="O1684" s="798">
        <v>42292.0</v>
      </c>
      <c r="P1684" s="351"/>
      <c r="Q1684" s="352"/>
      <c r="R1684" s="352"/>
      <c r="S1684" s="351"/>
      <c r="T1684" s="558">
        <f t="shared" si="2888"/>
        <v>1231</v>
      </c>
      <c r="U1684" s="353">
        <f t="shared" si="2973"/>
        <v>0</v>
      </c>
      <c r="V1684" s="353">
        <f t="shared" ref="V1684:W1684" si="3132">IF(ISBLANK($A1684),"",sum(AF1684,AL1684,AR1684,AX1684,BD1684,BJ1684,BP1684,BV1684,CB1684,CH1684,CN1684,CT1684,CZ1684,DF1684,DL1684,DR1684,DX1684,ED1684,EJ1684,EP1684,EV1684))</f>
        <v>2</v>
      </c>
      <c r="W1684" s="353">
        <f t="shared" si="3132"/>
        <v>0</v>
      </c>
      <c r="X1684" s="353">
        <f t="shared" si="2890"/>
        <v>2</v>
      </c>
      <c r="Y1684" s="353">
        <f t="shared" ref="Y1684:AA1684" si="3133">IF(ISBLANK($A1684),"",sum(AH1684,AN1684,AT1684,AZ1684,BF1684,BL1684,BR1684,BX1684,CD1684,CJ1684,CP1684,CV1684,DB1684,DH1684,DN1684,DT1684,DZ1684,EF1684,EL1684,ER1684,EX1684))</f>
        <v>0</v>
      </c>
      <c r="Z1684" s="353">
        <f t="shared" si="3133"/>
        <v>0</v>
      </c>
      <c r="AA1684" s="353">
        <f t="shared" si="3133"/>
        <v>0</v>
      </c>
      <c r="AB1684" s="353">
        <f t="shared" si="2892"/>
        <v>0</v>
      </c>
      <c r="AC1684" s="797">
        <f t="shared" si="2893"/>
        <v>0</v>
      </c>
      <c r="AD1684" s="355" t="str">
        <f t="shared" si="3121"/>
        <v>20+</v>
      </c>
      <c r="AE1684" s="351"/>
      <c r="AF1684" s="346"/>
      <c r="AG1684" s="351"/>
      <c r="AH1684" s="351"/>
      <c r="AI1684" s="351"/>
      <c r="AJ1684" s="351"/>
      <c r="AK1684" s="351"/>
      <c r="AL1684" s="356">
        <v>1.0</v>
      </c>
      <c r="AM1684" s="351"/>
      <c r="AN1684" s="351"/>
      <c r="AO1684" s="351"/>
      <c r="AP1684" s="351"/>
      <c r="AQ1684" s="351"/>
      <c r="AR1684" s="351"/>
      <c r="AS1684" s="351"/>
      <c r="AT1684" s="351"/>
      <c r="AU1684" s="351"/>
      <c r="AV1684" s="351"/>
      <c r="AW1684" s="351"/>
      <c r="AX1684" s="351"/>
      <c r="AY1684" s="351"/>
      <c r="AZ1684" s="351"/>
      <c r="BA1684" s="351"/>
      <c r="BB1684" s="351"/>
      <c r="BC1684" s="351"/>
      <c r="BD1684" s="351"/>
      <c r="BE1684" s="351"/>
      <c r="BF1684" s="351"/>
      <c r="BG1684" s="351"/>
      <c r="BH1684" s="351"/>
      <c r="BI1684" s="351"/>
      <c r="BJ1684" s="356">
        <v>1.0</v>
      </c>
      <c r="BK1684" s="351"/>
      <c r="BL1684" s="351"/>
      <c r="BM1684" s="351"/>
      <c r="BN1684" s="351"/>
      <c r="BO1684" s="351"/>
      <c r="BP1684" s="351"/>
      <c r="BQ1684" s="351"/>
      <c r="BR1684" s="351"/>
      <c r="BS1684" s="351"/>
      <c r="BT1684" s="351"/>
      <c r="BU1684" s="351"/>
      <c r="BV1684" s="351"/>
      <c r="BW1684" s="351"/>
      <c r="BX1684" s="351"/>
      <c r="BY1684" s="351"/>
      <c r="BZ1684" s="351"/>
      <c r="CA1684" s="351"/>
      <c r="CB1684" s="351"/>
      <c r="CC1684" s="351"/>
      <c r="CD1684" s="351"/>
      <c r="CE1684" s="351"/>
      <c r="CF1684" s="351"/>
      <c r="CG1684" s="351"/>
      <c r="CH1684" s="351"/>
      <c r="CI1684" s="351"/>
      <c r="CJ1684" s="351"/>
      <c r="CK1684" s="351"/>
      <c r="CL1684" s="351"/>
      <c r="CM1684" s="351"/>
      <c r="CN1684" s="351"/>
      <c r="CO1684" s="351"/>
      <c r="CP1684" s="351"/>
      <c r="CQ1684" s="351"/>
      <c r="CR1684" s="351"/>
      <c r="CS1684" s="351"/>
      <c r="CT1684" s="351"/>
      <c r="CU1684" s="351"/>
      <c r="CV1684" s="351"/>
      <c r="CW1684" s="351"/>
      <c r="CX1684" s="351"/>
      <c r="CY1684" s="351"/>
      <c r="CZ1684" s="351"/>
      <c r="DA1684" s="351"/>
      <c r="DB1684" s="351"/>
      <c r="DC1684" s="351"/>
      <c r="DD1684" s="351"/>
      <c r="DE1684" s="351"/>
      <c r="DF1684" s="351"/>
      <c r="DG1684" s="351"/>
      <c r="DH1684" s="351"/>
      <c r="DI1684" s="351"/>
      <c r="DJ1684" s="351"/>
      <c r="DK1684" s="351"/>
      <c r="DL1684" s="351"/>
      <c r="DM1684" s="351"/>
      <c r="DN1684" s="351"/>
      <c r="DO1684" s="351"/>
      <c r="DP1684" s="351"/>
      <c r="DQ1684" s="351"/>
      <c r="DR1684" s="351"/>
      <c r="DS1684" s="351"/>
      <c r="DT1684" s="351"/>
      <c r="DU1684" s="351"/>
      <c r="DV1684" s="351"/>
      <c r="DW1684" s="351"/>
      <c r="DX1684" s="351"/>
      <c r="DY1684" s="351"/>
      <c r="DZ1684" s="351"/>
      <c r="EA1684" s="351"/>
      <c r="EB1684" s="351"/>
      <c r="EC1684" s="351"/>
      <c r="ED1684" s="351"/>
      <c r="EE1684" s="351"/>
      <c r="EF1684" s="351"/>
      <c r="EG1684" s="351"/>
      <c r="EH1684" s="351"/>
      <c r="EI1684" s="351"/>
      <c r="EJ1684" s="351"/>
      <c r="EK1684" s="351"/>
      <c r="EL1684" s="351"/>
      <c r="EM1684" s="351"/>
      <c r="EN1684" s="351"/>
      <c r="EO1684" s="351"/>
      <c r="EP1684" s="351"/>
      <c r="EQ1684" s="351"/>
      <c r="ER1684" s="351"/>
      <c r="ES1684" s="351"/>
      <c r="ET1684" s="351"/>
      <c r="EU1684" s="76"/>
      <c r="EV1684" s="76"/>
      <c r="EW1684" s="76"/>
      <c r="EX1684" s="76"/>
      <c r="EY1684" s="76"/>
      <c r="EZ1684" s="76"/>
      <c r="FA1684" s="346" t="s">
        <v>6312</v>
      </c>
      <c r="FB1684" s="346"/>
      <c r="FC1684" s="346"/>
      <c r="FD1684" s="346"/>
    </row>
    <row r="1685">
      <c r="A1685" s="366" t="s">
        <v>6313</v>
      </c>
      <c r="B1685" s="366" t="s">
        <v>6314</v>
      </c>
      <c r="C1685" s="836" t="s">
        <v>6292</v>
      </c>
      <c r="D1685" s="366" t="s">
        <v>29</v>
      </c>
      <c r="E1685" s="370"/>
      <c r="F1685" s="370"/>
      <c r="G1685" s="366" t="s">
        <v>6315</v>
      </c>
      <c r="H1685" s="366" t="s">
        <v>6316</v>
      </c>
      <c r="I1685" s="366" t="s">
        <v>23</v>
      </c>
      <c r="J1685" s="366" t="s">
        <v>31</v>
      </c>
      <c r="K1685" s="366" t="s">
        <v>1838</v>
      </c>
      <c r="L1685" s="366" t="s">
        <v>6317</v>
      </c>
      <c r="M1685" s="366" t="s">
        <v>128</v>
      </c>
      <c r="N1685" s="837">
        <v>42283.0</v>
      </c>
      <c r="O1685" s="837">
        <v>42283.0</v>
      </c>
      <c r="P1685" s="370"/>
      <c r="Q1685" s="371"/>
      <c r="R1685" s="371"/>
      <c r="S1685" s="370"/>
      <c r="T1685" s="558">
        <f t="shared" si="2888"/>
        <v>1240</v>
      </c>
      <c r="U1685" s="372">
        <f t="shared" si="2973"/>
        <v>0</v>
      </c>
      <c r="V1685" s="372">
        <f t="shared" ref="V1685:W1685" si="3134">IF(ISBLANK($A1685),"",sum(AF1685,AL1685,AR1685,AX1685,BD1685,BJ1685,BP1685,BV1685,CB1685,CH1685,CN1685,CT1685,CZ1685,DF1685,DL1685,DR1685,DX1685,ED1685,EJ1685,EP1685,EV1685))</f>
        <v>2</v>
      </c>
      <c r="W1685" s="372">
        <f t="shared" si="3134"/>
        <v>0</v>
      </c>
      <c r="X1685" s="372">
        <f t="shared" si="2890"/>
        <v>2</v>
      </c>
      <c r="Y1685" s="372">
        <f t="shared" ref="Y1685:AA1685" si="3135">IF(ISBLANK($A1685),"",sum(AH1685,AN1685,AT1685,AZ1685,BF1685,BL1685,BR1685,BX1685,CD1685,CJ1685,CP1685,CV1685,DB1685,DH1685,DN1685,DT1685,DZ1685,EF1685,EL1685,ER1685,EX1685))</f>
        <v>1</v>
      </c>
      <c r="Z1685" s="372">
        <f t="shared" si="3135"/>
        <v>0</v>
      </c>
      <c r="AA1685" s="372">
        <f t="shared" si="3135"/>
        <v>0</v>
      </c>
      <c r="AB1685" s="372">
        <f t="shared" si="2892"/>
        <v>1</v>
      </c>
      <c r="AC1685" s="373">
        <f t="shared" si="2893"/>
        <v>0.5</v>
      </c>
      <c r="AD1685" s="374" t="str">
        <f t="shared" si="3121"/>
        <v>20+</v>
      </c>
      <c r="AE1685" s="370"/>
      <c r="AF1685" s="370"/>
      <c r="AG1685" s="370"/>
      <c r="AH1685" s="370"/>
      <c r="AI1685" s="370"/>
      <c r="AJ1685" s="370"/>
      <c r="AK1685" s="370"/>
      <c r="AL1685" s="375">
        <v>1.0</v>
      </c>
      <c r="AM1685" s="370"/>
      <c r="AN1685" s="370"/>
      <c r="AO1685" s="370"/>
      <c r="AP1685" s="370"/>
      <c r="AQ1685" s="370"/>
      <c r="AR1685" s="375">
        <v>1.0</v>
      </c>
      <c r="AS1685" s="370"/>
      <c r="AT1685" s="375">
        <v>1.0</v>
      </c>
      <c r="AU1685" s="370"/>
      <c r="AV1685" s="370"/>
      <c r="AW1685" s="370"/>
      <c r="AX1685" s="370"/>
      <c r="AY1685" s="370"/>
      <c r="AZ1685" s="370"/>
      <c r="BA1685" s="370"/>
      <c r="BB1685" s="370"/>
      <c r="BC1685" s="370"/>
      <c r="BD1685" s="370"/>
      <c r="BE1685" s="370"/>
      <c r="BF1685" s="370"/>
      <c r="BG1685" s="370"/>
      <c r="BH1685" s="370"/>
      <c r="BI1685" s="370"/>
      <c r="BJ1685" s="370"/>
      <c r="BK1685" s="370"/>
      <c r="BL1685" s="370"/>
      <c r="BM1685" s="370"/>
      <c r="BN1685" s="370"/>
      <c r="BO1685" s="370"/>
      <c r="BP1685" s="370"/>
      <c r="BQ1685" s="370"/>
      <c r="BR1685" s="370"/>
      <c r="BS1685" s="370"/>
      <c r="BT1685" s="370"/>
      <c r="BU1685" s="370"/>
      <c r="BV1685" s="370"/>
      <c r="BW1685" s="370"/>
      <c r="BX1685" s="370"/>
      <c r="BY1685" s="370"/>
      <c r="BZ1685" s="370"/>
      <c r="CA1685" s="370"/>
      <c r="CB1685" s="370"/>
      <c r="CC1685" s="370"/>
      <c r="CD1685" s="370"/>
      <c r="CE1685" s="370"/>
      <c r="CF1685" s="370"/>
      <c r="CG1685" s="370"/>
      <c r="CH1685" s="370"/>
      <c r="CI1685" s="370"/>
      <c r="CJ1685" s="370"/>
      <c r="CK1685" s="370"/>
      <c r="CL1685" s="370"/>
      <c r="CM1685" s="370"/>
      <c r="CN1685" s="370"/>
      <c r="CO1685" s="370"/>
      <c r="CP1685" s="370"/>
      <c r="CQ1685" s="370"/>
      <c r="CR1685" s="370"/>
      <c r="CS1685" s="370"/>
      <c r="CT1685" s="370"/>
      <c r="CU1685" s="370"/>
      <c r="CV1685" s="370"/>
      <c r="CW1685" s="370"/>
      <c r="CX1685" s="370"/>
      <c r="CY1685" s="370"/>
      <c r="CZ1685" s="370"/>
      <c r="DA1685" s="370"/>
      <c r="DB1685" s="370"/>
      <c r="DC1685" s="370"/>
      <c r="DD1685" s="370"/>
      <c r="DE1685" s="370"/>
      <c r="DF1685" s="370"/>
      <c r="DG1685" s="370"/>
      <c r="DH1685" s="370"/>
      <c r="DI1685" s="370"/>
      <c r="DJ1685" s="370"/>
      <c r="DK1685" s="370"/>
      <c r="DL1685" s="370"/>
      <c r="DM1685" s="370"/>
      <c r="DN1685" s="370"/>
      <c r="DO1685" s="370"/>
      <c r="DP1685" s="370"/>
      <c r="DQ1685" s="370"/>
      <c r="DR1685" s="370"/>
      <c r="DS1685" s="370"/>
      <c r="DT1685" s="370"/>
      <c r="DU1685" s="370"/>
      <c r="DV1685" s="370"/>
      <c r="DW1685" s="370"/>
      <c r="DX1685" s="370"/>
      <c r="DY1685" s="370"/>
      <c r="DZ1685" s="370"/>
      <c r="EA1685" s="370"/>
      <c r="EB1685" s="370"/>
      <c r="EC1685" s="370"/>
      <c r="ED1685" s="370"/>
      <c r="EE1685" s="370"/>
      <c r="EF1685" s="370"/>
      <c r="EG1685" s="370"/>
      <c r="EH1685" s="370"/>
      <c r="EI1685" s="370"/>
      <c r="EJ1685" s="370"/>
      <c r="EK1685" s="370"/>
      <c r="EL1685" s="370"/>
      <c r="EM1685" s="370"/>
      <c r="EN1685" s="370"/>
      <c r="EO1685" s="370"/>
      <c r="EP1685" s="370"/>
      <c r="EQ1685" s="370"/>
      <c r="ER1685" s="370"/>
      <c r="ES1685" s="370"/>
      <c r="ET1685" s="370"/>
      <c r="EU1685" s="76"/>
      <c r="EV1685" s="76"/>
      <c r="EW1685" s="76"/>
      <c r="EX1685" s="76"/>
      <c r="EY1685" s="76"/>
      <c r="EZ1685" s="76"/>
      <c r="FA1685" s="366" t="s">
        <v>6318</v>
      </c>
      <c r="FB1685" s="366"/>
      <c r="FC1685" s="366"/>
      <c r="FD1685" s="366"/>
    </row>
    <row r="1686">
      <c r="A1686" s="75" t="s">
        <v>6319</v>
      </c>
      <c r="B1686" s="75" t="s">
        <v>6320</v>
      </c>
      <c r="C1686" s="840" t="s">
        <v>102</v>
      </c>
      <c r="D1686" s="75" t="s">
        <v>29</v>
      </c>
      <c r="E1686" s="75" t="s">
        <v>30</v>
      </c>
      <c r="F1686" s="75"/>
      <c r="G1686" s="75" t="s">
        <v>6321</v>
      </c>
      <c r="H1686" s="75" t="s">
        <v>1611</v>
      </c>
      <c r="I1686" s="75"/>
      <c r="J1686" s="75"/>
      <c r="K1686" s="75" t="s">
        <v>1838</v>
      </c>
      <c r="L1686" s="75" t="s">
        <v>510</v>
      </c>
      <c r="M1686" s="75" t="s">
        <v>50</v>
      </c>
      <c r="N1686" s="841">
        <v>41669.0</v>
      </c>
      <c r="O1686" s="841">
        <v>41669.0</v>
      </c>
      <c r="P1686" s="75"/>
      <c r="Q1686" s="842">
        <v>41855.0</v>
      </c>
      <c r="R1686" s="842"/>
      <c r="S1686" s="75"/>
      <c r="T1686" s="558">
        <f t="shared" si="2888"/>
        <v>1854</v>
      </c>
      <c r="U1686" s="70">
        <f t="shared" si="2973"/>
        <v>0</v>
      </c>
      <c r="V1686" s="70">
        <f t="shared" ref="V1686:W1686" si="3136">IF(ISBLANK($A1686),"",sum(AF1686,AL1686,AR1686,AX1686,BD1686,BJ1686,BP1686,BV1686,CB1686,CH1686,CN1686,CT1686,CZ1686,DF1686,DL1686,DR1686,DX1686,ED1686,EJ1686,EP1686,EV1686))</f>
        <v>0</v>
      </c>
      <c r="W1686" s="70">
        <f t="shared" si="3136"/>
        <v>0</v>
      </c>
      <c r="X1686" s="70">
        <f t="shared" si="2890"/>
        <v>0</v>
      </c>
      <c r="Y1686" s="70">
        <f t="shared" ref="Y1686:AA1686" si="3137">IF(ISBLANK($A1686),"",sum(AH1686,AN1686,AT1686,AZ1686,BF1686,BL1686,BR1686,BX1686,CD1686,CJ1686,CP1686,CV1686,DB1686,DH1686,DN1686,DT1686,DZ1686,EF1686,EL1686,ER1686,EX1686))</f>
        <v>0</v>
      </c>
      <c r="Z1686" s="70">
        <f t="shared" si="3137"/>
        <v>0</v>
      </c>
      <c r="AA1686" s="70">
        <f t="shared" si="3137"/>
        <v>0</v>
      </c>
      <c r="AB1686" s="70">
        <f t="shared" si="2892"/>
        <v>0</v>
      </c>
      <c r="AC1686" s="261" t="str">
        <f t="shared" si="2893"/>
        <v/>
      </c>
      <c r="AD1686" s="248" t="str">
        <f t="shared" ref="AD1686:AD1689" si="3140">IF( (TODAY()-N1686)/7 &lt; 1,"1", IF( N1686="" , "", IF( (TODAY()-N1686)/7 &gt; 20 , "20+", ROUNDDOWN((TODAY()-N1686)/7 ,0))))</f>
        <v>20+</v>
      </c>
      <c r="AE1686" s="67"/>
      <c r="AF1686" s="67"/>
      <c r="AG1686" s="67"/>
      <c r="AH1686" s="67"/>
      <c r="AI1686" s="67"/>
      <c r="AJ1686" s="67"/>
      <c r="AK1686" s="67"/>
      <c r="AL1686" s="67"/>
      <c r="AM1686" s="67"/>
      <c r="AN1686" s="67"/>
      <c r="AO1686" s="67"/>
      <c r="AP1686" s="67"/>
      <c r="AQ1686" s="67"/>
      <c r="AR1686" s="67"/>
      <c r="AS1686" s="67"/>
      <c r="AT1686" s="67"/>
      <c r="AU1686" s="67"/>
      <c r="AV1686" s="67"/>
      <c r="AW1686" s="67"/>
      <c r="AX1686" s="67"/>
      <c r="AY1686" s="67"/>
      <c r="AZ1686" s="67"/>
      <c r="BA1686" s="67"/>
      <c r="BB1686" s="67"/>
      <c r="BC1686" s="67"/>
      <c r="BD1686" s="67"/>
      <c r="BE1686" s="67"/>
      <c r="BF1686" s="67"/>
      <c r="BG1686" s="67"/>
      <c r="BH1686" s="67"/>
      <c r="BI1686" s="67"/>
      <c r="BJ1686" s="67"/>
      <c r="BK1686" s="67"/>
      <c r="BL1686" s="67"/>
      <c r="BM1686" s="67"/>
      <c r="BN1686" s="67"/>
      <c r="BO1686" s="67"/>
      <c r="BP1686" s="67"/>
      <c r="BQ1686" s="67"/>
      <c r="BR1686" s="67"/>
      <c r="BS1686" s="67"/>
      <c r="BT1686" s="67"/>
      <c r="BU1686" s="67"/>
      <c r="BV1686" s="67"/>
      <c r="BW1686" s="67"/>
      <c r="BX1686" s="67"/>
      <c r="BY1686" s="67"/>
      <c r="BZ1686" s="67"/>
      <c r="CA1686" s="67"/>
      <c r="CB1686" s="67"/>
      <c r="CC1686" s="67"/>
      <c r="CD1686" s="67"/>
      <c r="CE1686" s="67"/>
      <c r="CF1686" s="67"/>
      <c r="CG1686" s="67"/>
      <c r="CH1686" s="67"/>
      <c r="CI1686" s="67"/>
      <c r="CJ1686" s="67"/>
      <c r="CK1686" s="67"/>
      <c r="CL1686" s="67"/>
      <c r="CM1686" s="67"/>
      <c r="CN1686" s="67"/>
      <c r="CO1686" s="67"/>
      <c r="CP1686" s="67"/>
      <c r="CQ1686" s="67"/>
      <c r="CR1686" s="67"/>
      <c r="CS1686" s="67"/>
      <c r="CT1686" s="67"/>
      <c r="CU1686" s="67"/>
      <c r="CV1686" s="67"/>
      <c r="CW1686" s="67"/>
      <c r="CX1686" s="67"/>
      <c r="CY1686" s="67"/>
      <c r="CZ1686" s="67"/>
      <c r="DA1686" s="67"/>
      <c r="DB1686" s="67"/>
      <c r="DC1686" s="67"/>
      <c r="DD1686" s="67"/>
      <c r="DE1686" s="67"/>
      <c r="DF1686" s="67"/>
      <c r="DG1686" s="67"/>
      <c r="DH1686" s="67"/>
      <c r="DI1686" s="67"/>
      <c r="DJ1686" s="67"/>
      <c r="DK1686" s="67"/>
      <c r="DL1686" s="67"/>
      <c r="DM1686" s="67"/>
      <c r="DN1686" s="67"/>
      <c r="DO1686" s="67"/>
      <c r="DP1686" s="67"/>
      <c r="DQ1686" s="67"/>
      <c r="DR1686" s="67"/>
      <c r="DS1686" s="67"/>
      <c r="DT1686" s="67"/>
      <c r="DU1686" s="67"/>
      <c r="DV1686" s="67"/>
      <c r="DW1686" s="67"/>
      <c r="DX1686" s="67"/>
      <c r="DY1686" s="67"/>
      <c r="DZ1686" s="67"/>
      <c r="EA1686" s="67"/>
      <c r="EB1686" s="67"/>
      <c r="EC1686" s="67"/>
      <c r="ED1686" s="67"/>
      <c r="EE1686" s="67"/>
      <c r="EF1686" s="67"/>
      <c r="EG1686" s="67"/>
      <c r="EH1686" s="67"/>
      <c r="EI1686" s="67"/>
      <c r="EJ1686" s="67"/>
      <c r="EK1686" s="67"/>
      <c r="EL1686" s="67"/>
      <c r="EM1686" s="67"/>
      <c r="EN1686" s="67"/>
      <c r="EO1686" s="67"/>
      <c r="EP1686" s="67"/>
      <c r="EQ1686" s="67"/>
      <c r="ER1686" s="67"/>
      <c r="ES1686" s="67"/>
      <c r="ET1686" s="67"/>
      <c r="EU1686" s="76"/>
      <c r="EV1686" s="76"/>
      <c r="EW1686" s="76"/>
      <c r="EX1686" s="76"/>
      <c r="EY1686" s="76"/>
      <c r="EZ1686" s="76"/>
      <c r="FA1686" s="757" t="s">
        <v>6322</v>
      </c>
      <c r="FB1686" s="757"/>
      <c r="FC1686" s="757"/>
      <c r="FD1686" s="757"/>
    </row>
    <row r="1687">
      <c r="A1687" s="75" t="s">
        <v>6323</v>
      </c>
      <c r="B1687" s="75" t="s">
        <v>6324</v>
      </c>
      <c r="C1687" s="829" t="s">
        <v>8</v>
      </c>
      <c r="D1687" s="75" t="s">
        <v>29</v>
      </c>
      <c r="E1687" s="75"/>
      <c r="F1687" s="75"/>
      <c r="G1687" s="75" t="s">
        <v>6325</v>
      </c>
      <c r="H1687" s="75" t="s">
        <v>6326</v>
      </c>
      <c r="I1687" s="75"/>
      <c r="J1687" s="75"/>
      <c r="K1687" s="75" t="s">
        <v>1838</v>
      </c>
      <c r="L1687" s="75" t="s">
        <v>1062</v>
      </c>
      <c r="M1687" s="75" t="s">
        <v>110</v>
      </c>
      <c r="N1687" s="841">
        <v>41479.0</v>
      </c>
      <c r="O1687" s="363"/>
      <c r="P1687" s="75"/>
      <c r="Q1687" s="842">
        <v>41558.0</v>
      </c>
      <c r="R1687" s="842">
        <v>41932.0</v>
      </c>
      <c r="S1687" s="75"/>
      <c r="T1687" s="558">
        <f t="shared" si="2888"/>
        <v>2044</v>
      </c>
      <c r="U1687" s="70">
        <f t="shared" si="2973"/>
        <v>0</v>
      </c>
      <c r="V1687" s="70">
        <f t="shared" ref="V1687:W1687" si="3138">IF(ISBLANK($A1687),"",sum(AF1687,AL1687,AR1687,AX1687,BD1687,BJ1687,BP1687,BV1687,CB1687,CH1687,CN1687,CT1687,CZ1687,DF1687,DL1687,DR1687,DX1687,ED1687,EJ1687,EP1687,EV1687))</f>
        <v>0</v>
      </c>
      <c r="W1687" s="70">
        <f t="shared" si="3138"/>
        <v>0</v>
      </c>
      <c r="X1687" s="70">
        <f t="shared" si="2890"/>
        <v>0</v>
      </c>
      <c r="Y1687" s="70">
        <f t="shared" ref="Y1687:AA1687" si="3139">IF(ISBLANK($A1687),"",sum(AH1687,AN1687,AT1687,AZ1687,BF1687,BL1687,BR1687,BX1687,CD1687,CJ1687,CP1687,CV1687,DB1687,DH1687,DN1687,DT1687,DZ1687,EF1687,EL1687,ER1687,EX1687))</f>
        <v>0</v>
      </c>
      <c r="Z1687" s="70">
        <f t="shared" si="3139"/>
        <v>0</v>
      </c>
      <c r="AA1687" s="70">
        <f t="shared" si="3139"/>
        <v>0</v>
      </c>
      <c r="AB1687" s="70">
        <f t="shared" si="2892"/>
        <v>0</v>
      </c>
      <c r="AC1687" s="261" t="str">
        <f t="shared" si="2893"/>
        <v/>
      </c>
      <c r="AD1687" s="248" t="str">
        <f t="shared" si="3140"/>
        <v>20+</v>
      </c>
      <c r="AE1687" s="67"/>
      <c r="AF1687" s="67"/>
      <c r="AG1687" s="67"/>
      <c r="AH1687" s="67"/>
      <c r="AI1687" s="67"/>
      <c r="AJ1687" s="67"/>
      <c r="AK1687" s="67"/>
      <c r="AL1687" s="67"/>
      <c r="AM1687" s="67"/>
      <c r="AN1687" s="67"/>
      <c r="AO1687" s="67"/>
      <c r="AP1687" s="67"/>
      <c r="AQ1687" s="67"/>
      <c r="AR1687" s="67"/>
      <c r="AS1687" s="67"/>
      <c r="AT1687" s="67"/>
      <c r="AU1687" s="67"/>
      <c r="AV1687" s="67"/>
      <c r="AW1687" s="67"/>
      <c r="AX1687" s="67"/>
      <c r="AY1687" s="67"/>
      <c r="AZ1687" s="67"/>
      <c r="BA1687" s="67"/>
      <c r="BB1687" s="67"/>
      <c r="BC1687" s="67"/>
      <c r="BD1687" s="67"/>
      <c r="BE1687" s="67"/>
      <c r="BF1687" s="67"/>
      <c r="BG1687" s="67"/>
      <c r="BH1687" s="67"/>
      <c r="BI1687" s="67"/>
      <c r="BJ1687" s="67"/>
      <c r="BK1687" s="67"/>
      <c r="BL1687" s="67"/>
      <c r="BM1687" s="67"/>
      <c r="BN1687" s="67"/>
      <c r="BO1687" s="67"/>
      <c r="BP1687" s="67"/>
      <c r="BQ1687" s="67"/>
      <c r="BR1687" s="67"/>
      <c r="BS1687" s="67"/>
      <c r="BT1687" s="67"/>
      <c r="BU1687" s="67"/>
      <c r="BV1687" s="67"/>
      <c r="BW1687" s="67"/>
      <c r="BX1687" s="67"/>
      <c r="BY1687" s="67"/>
      <c r="BZ1687" s="67"/>
      <c r="CA1687" s="67"/>
      <c r="CB1687" s="67"/>
      <c r="CC1687" s="67"/>
      <c r="CD1687" s="67"/>
      <c r="CE1687" s="67"/>
      <c r="CF1687" s="67"/>
      <c r="CG1687" s="67"/>
      <c r="CH1687" s="67"/>
      <c r="CI1687" s="67"/>
      <c r="CJ1687" s="67"/>
      <c r="CK1687" s="67"/>
      <c r="CL1687" s="67"/>
      <c r="CM1687" s="67"/>
      <c r="CN1687" s="67"/>
      <c r="CO1687" s="67"/>
      <c r="CP1687" s="67"/>
      <c r="CQ1687" s="67"/>
      <c r="CR1687" s="67"/>
      <c r="CS1687" s="67"/>
      <c r="CT1687" s="67"/>
      <c r="CU1687" s="67"/>
      <c r="CV1687" s="67"/>
      <c r="CW1687" s="67"/>
      <c r="CX1687" s="67"/>
      <c r="CY1687" s="67"/>
      <c r="CZ1687" s="67"/>
      <c r="DA1687" s="67"/>
      <c r="DB1687" s="67"/>
      <c r="DC1687" s="67"/>
      <c r="DD1687" s="67"/>
      <c r="DE1687" s="67"/>
      <c r="DF1687" s="67"/>
      <c r="DG1687" s="67"/>
      <c r="DH1687" s="67"/>
      <c r="DI1687" s="67"/>
      <c r="DJ1687" s="67"/>
      <c r="DK1687" s="67"/>
      <c r="DL1687" s="67"/>
      <c r="DM1687" s="67"/>
      <c r="DN1687" s="67"/>
      <c r="DO1687" s="67"/>
      <c r="DP1687" s="67"/>
      <c r="DQ1687" s="67"/>
      <c r="DR1687" s="67"/>
      <c r="DS1687" s="67"/>
      <c r="DT1687" s="67"/>
      <c r="DU1687" s="67"/>
      <c r="DV1687" s="67"/>
      <c r="DW1687" s="67"/>
      <c r="DX1687" s="67"/>
      <c r="DY1687" s="67"/>
      <c r="DZ1687" s="67"/>
      <c r="EA1687" s="67"/>
      <c r="EB1687" s="67"/>
      <c r="EC1687" s="67"/>
      <c r="ED1687" s="67"/>
      <c r="EE1687" s="67"/>
      <c r="EF1687" s="67"/>
      <c r="EG1687" s="67"/>
      <c r="EH1687" s="67"/>
      <c r="EI1687" s="67"/>
      <c r="EJ1687" s="67"/>
      <c r="EK1687" s="67"/>
      <c r="EL1687" s="67"/>
      <c r="EM1687" s="67"/>
      <c r="EN1687" s="67"/>
      <c r="EO1687" s="67"/>
      <c r="EP1687" s="67"/>
      <c r="EQ1687" s="67"/>
      <c r="ER1687" s="67"/>
      <c r="ES1687" s="67"/>
      <c r="ET1687" s="67"/>
      <c r="EU1687" s="76"/>
      <c r="EV1687" s="76"/>
      <c r="EW1687" s="76"/>
      <c r="EX1687" s="76"/>
      <c r="EY1687" s="76"/>
      <c r="EZ1687" s="76"/>
      <c r="FA1687" s="757" t="s">
        <v>6327</v>
      </c>
      <c r="FB1687" s="757"/>
      <c r="FC1687" s="757"/>
      <c r="FD1687" s="757"/>
    </row>
    <row r="1688">
      <c r="A1688" s="75" t="s">
        <v>6328</v>
      </c>
      <c r="B1688" s="75" t="s">
        <v>6329</v>
      </c>
      <c r="C1688" s="840" t="s">
        <v>8</v>
      </c>
      <c r="D1688" s="75" t="s">
        <v>29</v>
      </c>
      <c r="E1688" s="75"/>
      <c r="F1688" s="75"/>
      <c r="G1688" s="75" t="s">
        <v>6330</v>
      </c>
      <c r="H1688" s="75" t="s">
        <v>476</v>
      </c>
      <c r="I1688" s="75"/>
      <c r="J1688" s="75"/>
      <c r="K1688" s="75" t="s">
        <v>1838</v>
      </c>
      <c r="L1688" s="75" t="s">
        <v>477</v>
      </c>
      <c r="M1688" s="75" t="s">
        <v>72</v>
      </c>
      <c r="N1688" s="841">
        <v>41477.0</v>
      </c>
      <c r="O1688" s="841">
        <v>41491.0</v>
      </c>
      <c r="P1688" s="75"/>
      <c r="Q1688" s="842">
        <v>41530.0</v>
      </c>
      <c r="R1688" s="842"/>
      <c r="S1688" s="75"/>
      <c r="T1688" s="558">
        <f t="shared" si="2888"/>
        <v>2046</v>
      </c>
      <c r="U1688" s="70">
        <f t="shared" si="2973"/>
        <v>0</v>
      </c>
      <c r="V1688" s="70">
        <f t="shared" ref="V1688:W1688" si="3141">IF(ISBLANK($A1688),"",sum(AF1688,AL1688,AR1688,AX1688,BD1688,BJ1688,BP1688,BV1688,CB1688,CH1688,CN1688,CT1688,CZ1688,DF1688,DL1688,DR1688,DX1688,ED1688,EJ1688,EP1688,EV1688))</f>
        <v>0</v>
      </c>
      <c r="W1688" s="70">
        <f t="shared" si="3141"/>
        <v>0</v>
      </c>
      <c r="X1688" s="70">
        <f t="shared" si="2890"/>
        <v>0</v>
      </c>
      <c r="Y1688" s="70">
        <f t="shared" ref="Y1688:AA1688" si="3142">IF(ISBLANK($A1688),"",sum(AH1688,AN1688,AT1688,AZ1688,BF1688,BL1688,BR1688,BX1688,CD1688,CJ1688,CP1688,CV1688,DB1688,DH1688,DN1688,DT1688,DZ1688,EF1688,EL1688,ER1688,EX1688))</f>
        <v>0</v>
      </c>
      <c r="Z1688" s="70">
        <f t="shared" si="3142"/>
        <v>0</v>
      </c>
      <c r="AA1688" s="70">
        <f t="shared" si="3142"/>
        <v>0</v>
      </c>
      <c r="AB1688" s="70">
        <f t="shared" si="2892"/>
        <v>0</v>
      </c>
      <c r="AC1688" s="261" t="str">
        <f t="shared" si="2893"/>
        <v/>
      </c>
      <c r="AD1688" s="248" t="str">
        <f t="shared" si="3140"/>
        <v>20+</v>
      </c>
      <c r="AE1688" s="67"/>
      <c r="AF1688" s="67"/>
      <c r="AG1688" s="67"/>
      <c r="AH1688" s="67"/>
      <c r="AI1688" s="67"/>
      <c r="AJ1688" s="67"/>
      <c r="AK1688" s="67"/>
      <c r="AL1688" s="67"/>
      <c r="AM1688" s="67"/>
      <c r="AN1688" s="67"/>
      <c r="AO1688" s="67"/>
      <c r="AP1688" s="67"/>
      <c r="AQ1688" s="67"/>
      <c r="AR1688" s="67"/>
      <c r="AS1688" s="67"/>
      <c r="AT1688" s="67"/>
      <c r="AU1688" s="67"/>
      <c r="AV1688" s="67"/>
      <c r="AW1688" s="67"/>
      <c r="AX1688" s="67"/>
      <c r="AY1688" s="67"/>
      <c r="AZ1688" s="67"/>
      <c r="BA1688" s="67"/>
      <c r="BB1688" s="67"/>
      <c r="BC1688" s="67"/>
      <c r="BD1688" s="67"/>
      <c r="BE1688" s="67"/>
      <c r="BF1688" s="67"/>
      <c r="BG1688" s="67"/>
      <c r="BH1688" s="67"/>
      <c r="BI1688" s="67"/>
      <c r="BJ1688" s="67"/>
      <c r="BK1688" s="67"/>
      <c r="BL1688" s="67"/>
      <c r="BM1688" s="67"/>
      <c r="BN1688" s="67"/>
      <c r="BO1688" s="67"/>
      <c r="BP1688" s="67"/>
      <c r="BQ1688" s="67"/>
      <c r="BR1688" s="67"/>
      <c r="BS1688" s="67"/>
      <c r="BT1688" s="67"/>
      <c r="BU1688" s="67"/>
      <c r="BV1688" s="67"/>
      <c r="BW1688" s="67"/>
      <c r="BX1688" s="67"/>
      <c r="BY1688" s="67"/>
      <c r="BZ1688" s="67"/>
      <c r="CA1688" s="67"/>
      <c r="CB1688" s="67"/>
      <c r="CC1688" s="67"/>
      <c r="CD1688" s="67"/>
      <c r="CE1688" s="67"/>
      <c r="CF1688" s="67"/>
      <c r="CG1688" s="67"/>
      <c r="CH1688" s="67"/>
      <c r="CI1688" s="67"/>
      <c r="CJ1688" s="67"/>
      <c r="CK1688" s="67"/>
      <c r="CL1688" s="67"/>
      <c r="CM1688" s="67"/>
      <c r="CN1688" s="67"/>
      <c r="CO1688" s="67"/>
      <c r="CP1688" s="67"/>
      <c r="CQ1688" s="67"/>
      <c r="CR1688" s="67"/>
      <c r="CS1688" s="67"/>
      <c r="CT1688" s="67"/>
      <c r="CU1688" s="67"/>
      <c r="CV1688" s="67"/>
      <c r="CW1688" s="67"/>
      <c r="CX1688" s="67"/>
      <c r="CY1688" s="67"/>
      <c r="CZ1688" s="67"/>
      <c r="DA1688" s="67"/>
      <c r="DB1688" s="67"/>
      <c r="DC1688" s="67"/>
      <c r="DD1688" s="67"/>
      <c r="DE1688" s="67"/>
      <c r="DF1688" s="67"/>
      <c r="DG1688" s="67"/>
      <c r="DH1688" s="67"/>
      <c r="DI1688" s="67"/>
      <c r="DJ1688" s="67"/>
      <c r="DK1688" s="67"/>
      <c r="DL1688" s="67"/>
      <c r="DM1688" s="67"/>
      <c r="DN1688" s="67"/>
      <c r="DO1688" s="67"/>
      <c r="DP1688" s="67"/>
      <c r="DQ1688" s="67"/>
      <c r="DR1688" s="67"/>
      <c r="DS1688" s="67"/>
      <c r="DT1688" s="67"/>
      <c r="DU1688" s="67"/>
      <c r="DV1688" s="67"/>
      <c r="DW1688" s="67"/>
      <c r="DX1688" s="67"/>
      <c r="DY1688" s="67"/>
      <c r="DZ1688" s="67"/>
      <c r="EA1688" s="67"/>
      <c r="EB1688" s="67"/>
      <c r="EC1688" s="67"/>
      <c r="ED1688" s="67"/>
      <c r="EE1688" s="67"/>
      <c r="EF1688" s="67"/>
      <c r="EG1688" s="67"/>
      <c r="EH1688" s="67"/>
      <c r="EI1688" s="67"/>
      <c r="EJ1688" s="67"/>
      <c r="EK1688" s="67"/>
      <c r="EL1688" s="67"/>
      <c r="EM1688" s="67"/>
      <c r="EN1688" s="67"/>
      <c r="EO1688" s="67"/>
      <c r="EP1688" s="67"/>
      <c r="EQ1688" s="67"/>
      <c r="ER1688" s="67"/>
      <c r="ES1688" s="67"/>
      <c r="ET1688" s="67"/>
      <c r="EU1688" s="76"/>
      <c r="EV1688" s="76"/>
      <c r="EW1688" s="76"/>
      <c r="EX1688" s="76"/>
      <c r="EY1688" s="76"/>
      <c r="EZ1688" s="76"/>
      <c r="FA1688" s="757" t="s">
        <v>6331</v>
      </c>
      <c r="FB1688" s="757"/>
      <c r="FC1688" s="757"/>
      <c r="FD1688" s="757"/>
    </row>
    <row r="1689">
      <c r="A1689" s="75" t="s">
        <v>6332</v>
      </c>
      <c r="B1689" s="75" t="s">
        <v>6333</v>
      </c>
      <c r="C1689" s="840" t="s">
        <v>104</v>
      </c>
      <c r="D1689" s="75" t="s">
        <v>29</v>
      </c>
      <c r="E1689" s="75"/>
      <c r="F1689" s="75"/>
      <c r="G1689" s="75" t="s">
        <v>6334</v>
      </c>
      <c r="H1689" s="75" t="s">
        <v>2080</v>
      </c>
      <c r="I1689" s="75"/>
      <c r="J1689" s="75"/>
      <c r="K1689" s="75" t="s">
        <v>1838</v>
      </c>
      <c r="L1689" s="75"/>
      <c r="M1689" s="75"/>
      <c r="N1689" s="843"/>
      <c r="O1689" s="363"/>
      <c r="P1689" s="75"/>
      <c r="Q1689" s="842"/>
      <c r="R1689" s="842"/>
      <c r="S1689" s="75"/>
      <c r="T1689" s="558">
        <f t="shared" si="2888"/>
        <v>43523</v>
      </c>
      <c r="U1689" s="70">
        <f t="shared" si="2973"/>
        <v>0</v>
      </c>
      <c r="V1689" s="70">
        <f t="shared" ref="V1689:W1689" si="3143">IF(ISBLANK($A1689),"",sum(AF1689,AL1689,AR1689,AX1689,BD1689,BJ1689,BP1689,BV1689,CB1689,CH1689,CN1689,CT1689,CZ1689,DF1689,DL1689,DR1689,DX1689,ED1689,EJ1689,EP1689,EV1689))</f>
        <v>0</v>
      </c>
      <c r="W1689" s="70">
        <f t="shared" si="3143"/>
        <v>0</v>
      </c>
      <c r="X1689" s="70">
        <f t="shared" si="2890"/>
        <v>0</v>
      </c>
      <c r="Y1689" s="70">
        <f t="shared" ref="Y1689:AA1689" si="3144">IF(ISBLANK($A1689),"",sum(AH1689,AN1689,AT1689,AZ1689,BF1689,BL1689,BR1689,BX1689,CD1689,CJ1689,CP1689,CV1689,DB1689,DH1689,DN1689,DT1689,DZ1689,EF1689,EL1689,ER1689,EX1689))</f>
        <v>0</v>
      </c>
      <c r="Z1689" s="70">
        <f t="shared" si="3144"/>
        <v>0</v>
      </c>
      <c r="AA1689" s="70">
        <f t="shared" si="3144"/>
        <v>0</v>
      </c>
      <c r="AB1689" s="70">
        <f t="shared" si="2892"/>
        <v>0</v>
      </c>
      <c r="AC1689" s="261" t="str">
        <f t="shared" si="2893"/>
        <v/>
      </c>
      <c r="AD1689" s="248" t="str">
        <f t="shared" si="3140"/>
        <v/>
      </c>
      <c r="AE1689" s="67"/>
      <c r="AF1689" s="67"/>
      <c r="AG1689" s="67"/>
      <c r="AH1689" s="67"/>
      <c r="AI1689" s="67"/>
      <c r="AJ1689" s="67"/>
      <c r="AK1689" s="67"/>
      <c r="AL1689" s="67"/>
      <c r="AM1689" s="67"/>
      <c r="AN1689" s="67"/>
      <c r="AO1689" s="67"/>
      <c r="AP1689" s="67"/>
      <c r="AQ1689" s="67"/>
      <c r="AR1689" s="67"/>
      <c r="AS1689" s="67"/>
      <c r="AT1689" s="67"/>
      <c r="AU1689" s="67"/>
      <c r="AV1689" s="67"/>
      <c r="AW1689" s="67"/>
      <c r="AX1689" s="67"/>
      <c r="AY1689" s="67"/>
      <c r="AZ1689" s="67"/>
      <c r="BA1689" s="67"/>
      <c r="BB1689" s="67"/>
      <c r="BC1689" s="67"/>
      <c r="BD1689" s="67"/>
      <c r="BE1689" s="67"/>
      <c r="BF1689" s="67"/>
      <c r="BG1689" s="67"/>
      <c r="BH1689" s="67"/>
      <c r="BI1689" s="67"/>
      <c r="BJ1689" s="67"/>
      <c r="BK1689" s="67"/>
      <c r="BL1689" s="67"/>
      <c r="BM1689" s="67"/>
      <c r="BN1689" s="67"/>
      <c r="BO1689" s="67"/>
      <c r="BP1689" s="67"/>
      <c r="BQ1689" s="67"/>
      <c r="BR1689" s="67"/>
      <c r="BS1689" s="67"/>
      <c r="BT1689" s="67"/>
      <c r="BU1689" s="67"/>
      <c r="BV1689" s="67"/>
      <c r="BW1689" s="67"/>
      <c r="BX1689" s="67"/>
      <c r="BY1689" s="67"/>
      <c r="BZ1689" s="67"/>
      <c r="CA1689" s="67"/>
      <c r="CB1689" s="67"/>
      <c r="CC1689" s="67"/>
      <c r="CD1689" s="67"/>
      <c r="CE1689" s="67"/>
      <c r="CF1689" s="67"/>
      <c r="CG1689" s="67"/>
      <c r="CH1689" s="67"/>
      <c r="CI1689" s="67"/>
      <c r="CJ1689" s="67"/>
      <c r="CK1689" s="67"/>
      <c r="CL1689" s="67"/>
      <c r="CM1689" s="67"/>
      <c r="CN1689" s="67"/>
      <c r="CO1689" s="67"/>
      <c r="CP1689" s="67"/>
      <c r="CQ1689" s="67"/>
      <c r="CR1689" s="67"/>
      <c r="CS1689" s="67"/>
      <c r="CT1689" s="67"/>
      <c r="CU1689" s="67"/>
      <c r="CV1689" s="67"/>
      <c r="CW1689" s="67"/>
      <c r="CX1689" s="67"/>
      <c r="CY1689" s="67"/>
      <c r="CZ1689" s="67"/>
      <c r="DA1689" s="67"/>
      <c r="DB1689" s="67"/>
      <c r="DC1689" s="67"/>
      <c r="DD1689" s="67"/>
      <c r="DE1689" s="67"/>
      <c r="DF1689" s="67"/>
      <c r="DG1689" s="67"/>
      <c r="DH1689" s="67"/>
      <c r="DI1689" s="67"/>
      <c r="DJ1689" s="67"/>
      <c r="DK1689" s="67"/>
      <c r="DL1689" s="67"/>
      <c r="DM1689" s="67"/>
      <c r="DN1689" s="67"/>
      <c r="DO1689" s="67"/>
      <c r="DP1689" s="67"/>
      <c r="DQ1689" s="67"/>
      <c r="DR1689" s="67"/>
      <c r="DS1689" s="67"/>
      <c r="DT1689" s="67"/>
      <c r="DU1689" s="67"/>
      <c r="DV1689" s="67"/>
      <c r="DW1689" s="67"/>
      <c r="DX1689" s="67"/>
      <c r="DY1689" s="67"/>
      <c r="DZ1689" s="67"/>
      <c r="EA1689" s="67"/>
      <c r="EB1689" s="67"/>
      <c r="EC1689" s="67"/>
      <c r="ED1689" s="67"/>
      <c r="EE1689" s="67"/>
      <c r="EF1689" s="67"/>
      <c r="EG1689" s="67"/>
      <c r="EH1689" s="67"/>
      <c r="EI1689" s="67"/>
      <c r="EJ1689" s="67"/>
      <c r="EK1689" s="67"/>
      <c r="EL1689" s="67"/>
      <c r="EM1689" s="67"/>
      <c r="EN1689" s="67"/>
      <c r="EO1689" s="67"/>
      <c r="EP1689" s="67"/>
      <c r="EQ1689" s="67"/>
      <c r="ER1689" s="67"/>
      <c r="ES1689" s="67"/>
      <c r="ET1689" s="67"/>
      <c r="EU1689" s="67"/>
      <c r="EV1689" s="67"/>
      <c r="EW1689" s="67"/>
      <c r="EX1689" s="67"/>
      <c r="EY1689" s="67"/>
      <c r="EZ1689" s="67"/>
      <c r="FA1689" s="757" t="s">
        <v>6335</v>
      </c>
      <c r="FB1689" s="757"/>
      <c r="FC1689" s="757"/>
      <c r="FD1689" s="757"/>
    </row>
    <row r="1690">
      <c r="A1690" s="346" t="s">
        <v>6336</v>
      </c>
      <c r="B1690" s="346" t="s">
        <v>6337</v>
      </c>
      <c r="C1690" s="795" t="s">
        <v>6338</v>
      </c>
      <c r="D1690" s="346" t="s">
        <v>29</v>
      </c>
      <c r="E1690" s="351"/>
      <c r="F1690" s="351"/>
      <c r="G1690" s="346" t="s">
        <v>6339</v>
      </c>
      <c r="H1690" s="346" t="s">
        <v>6340</v>
      </c>
      <c r="I1690" s="346" t="s">
        <v>23</v>
      </c>
      <c r="J1690" s="346" t="s">
        <v>31</v>
      </c>
      <c r="K1690" s="346" t="s">
        <v>1838</v>
      </c>
      <c r="L1690" s="346" t="s">
        <v>6341</v>
      </c>
      <c r="M1690" s="346" t="s">
        <v>123</v>
      </c>
      <c r="N1690" s="798">
        <v>42305.0</v>
      </c>
      <c r="O1690" s="798">
        <v>42305.0</v>
      </c>
      <c r="P1690" s="351"/>
      <c r="Q1690" s="352"/>
      <c r="R1690" s="352"/>
      <c r="S1690" s="351"/>
      <c r="T1690" s="558">
        <f t="shared" si="2888"/>
        <v>1218</v>
      </c>
      <c r="U1690" s="353">
        <f t="shared" si="2973"/>
        <v>0</v>
      </c>
      <c r="V1690" s="353">
        <f t="shared" ref="V1690:W1690" si="3145">IF(ISBLANK($A1690),"",sum(AF1690,AL1690,AR1690,AX1690,BD1690,BJ1690,BP1690,BV1690,CB1690,CH1690,CN1690,CT1690,CZ1690,DF1690,DL1690,DR1690,DX1690,ED1690,EJ1690,EP1690,EV1690))</f>
        <v>1</v>
      </c>
      <c r="W1690" s="353">
        <f t="shared" si="3145"/>
        <v>0</v>
      </c>
      <c r="X1690" s="353">
        <f t="shared" si="2890"/>
        <v>1</v>
      </c>
      <c r="Y1690" s="353">
        <f t="shared" ref="Y1690:AA1690" si="3146">IF(ISBLANK($A1690),"",sum(AH1690,AN1690,AT1690,AZ1690,BF1690,BL1690,BR1690,BX1690,CD1690,CJ1690,CP1690,CV1690,DB1690,DH1690,DN1690,DT1690,DZ1690,EF1690,EL1690,ER1690,EX1690))</f>
        <v>0</v>
      </c>
      <c r="Z1690" s="353">
        <f t="shared" si="3146"/>
        <v>0</v>
      </c>
      <c r="AA1690" s="353">
        <f t="shared" si="3146"/>
        <v>0</v>
      </c>
      <c r="AB1690" s="353">
        <f t="shared" si="2892"/>
        <v>0</v>
      </c>
      <c r="AC1690" s="797">
        <f t="shared" si="2893"/>
        <v>0</v>
      </c>
      <c r="AD1690" s="355" t="str">
        <f t="shared" ref="AD1690:AD1699" si="3149">IF( (TODAY()-N1690)/7 &lt; 1,"1", IF( N1690="" , "", IF( (TODAY()-N1690)/7 &gt; 20 , "20+", ROUNDUP((TODAY()-N1690)/7 ,0))))</f>
        <v>20+</v>
      </c>
      <c r="AE1690" s="351"/>
      <c r="AF1690" s="351"/>
      <c r="AG1690" s="351"/>
      <c r="AH1690" s="351"/>
      <c r="AI1690" s="351"/>
      <c r="AJ1690" s="351"/>
      <c r="AK1690" s="351"/>
      <c r="AL1690" s="356">
        <v>1.0</v>
      </c>
      <c r="AM1690" s="351"/>
      <c r="AN1690" s="351"/>
      <c r="AO1690" s="351"/>
      <c r="AP1690" s="351"/>
      <c r="AQ1690" s="351"/>
      <c r="AR1690" s="351"/>
      <c r="AS1690" s="351"/>
      <c r="AT1690" s="351"/>
      <c r="AU1690" s="351"/>
      <c r="AV1690" s="351"/>
      <c r="AW1690" s="351"/>
      <c r="AX1690" s="351"/>
      <c r="AY1690" s="351"/>
      <c r="AZ1690" s="351"/>
      <c r="BA1690" s="351"/>
      <c r="BB1690" s="351"/>
      <c r="BC1690" s="351"/>
      <c r="BD1690" s="351"/>
      <c r="BE1690" s="351"/>
      <c r="BF1690" s="351"/>
      <c r="BG1690" s="351"/>
      <c r="BH1690" s="351"/>
      <c r="BI1690" s="351"/>
      <c r="BJ1690" s="351"/>
      <c r="BK1690" s="351"/>
      <c r="BL1690" s="351"/>
      <c r="BM1690" s="351"/>
      <c r="BN1690" s="351"/>
      <c r="BO1690" s="351"/>
      <c r="BP1690" s="351"/>
      <c r="BQ1690" s="351"/>
      <c r="BR1690" s="351"/>
      <c r="BS1690" s="351"/>
      <c r="BT1690" s="351"/>
      <c r="BU1690" s="351"/>
      <c r="BV1690" s="351"/>
      <c r="BW1690" s="351"/>
      <c r="BX1690" s="351"/>
      <c r="BY1690" s="351"/>
      <c r="BZ1690" s="351"/>
      <c r="CA1690" s="351"/>
      <c r="CB1690" s="351"/>
      <c r="CC1690" s="351"/>
      <c r="CD1690" s="351"/>
      <c r="CE1690" s="351"/>
      <c r="CF1690" s="351"/>
      <c r="CG1690" s="351"/>
      <c r="CH1690" s="351"/>
      <c r="CI1690" s="351"/>
      <c r="CJ1690" s="351"/>
      <c r="CK1690" s="351"/>
      <c r="CL1690" s="351"/>
      <c r="CM1690" s="351"/>
      <c r="CN1690" s="351"/>
      <c r="CO1690" s="351"/>
      <c r="CP1690" s="351"/>
      <c r="CQ1690" s="351"/>
      <c r="CR1690" s="351"/>
      <c r="CS1690" s="351"/>
      <c r="CT1690" s="351"/>
      <c r="CU1690" s="351"/>
      <c r="CV1690" s="351"/>
      <c r="CW1690" s="351"/>
      <c r="CX1690" s="351"/>
      <c r="CY1690" s="351"/>
      <c r="CZ1690" s="351"/>
      <c r="DA1690" s="351"/>
      <c r="DB1690" s="351"/>
      <c r="DC1690" s="351"/>
      <c r="DD1690" s="351"/>
      <c r="DE1690" s="351"/>
      <c r="DF1690" s="351"/>
      <c r="DG1690" s="351"/>
      <c r="DH1690" s="351"/>
      <c r="DI1690" s="351"/>
      <c r="DJ1690" s="351"/>
      <c r="DK1690" s="351"/>
      <c r="DL1690" s="351"/>
      <c r="DM1690" s="351"/>
      <c r="DN1690" s="351"/>
      <c r="DO1690" s="351"/>
      <c r="DP1690" s="351"/>
      <c r="DQ1690" s="351"/>
      <c r="DR1690" s="351"/>
      <c r="DS1690" s="351"/>
      <c r="DT1690" s="351"/>
      <c r="DU1690" s="351"/>
      <c r="DV1690" s="351"/>
      <c r="DW1690" s="351"/>
      <c r="DX1690" s="351"/>
      <c r="DY1690" s="351"/>
      <c r="DZ1690" s="351"/>
      <c r="EA1690" s="351"/>
      <c r="EB1690" s="351"/>
      <c r="EC1690" s="351"/>
      <c r="ED1690" s="351"/>
      <c r="EE1690" s="351"/>
      <c r="EF1690" s="351"/>
      <c r="EG1690" s="351"/>
      <c r="EH1690" s="351"/>
      <c r="EI1690" s="351"/>
      <c r="EJ1690" s="351"/>
      <c r="EK1690" s="351"/>
      <c r="EL1690" s="351"/>
      <c r="EM1690" s="351"/>
      <c r="EN1690" s="351"/>
      <c r="EO1690" s="351"/>
      <c r="EP1690" s="351"/>
      <c r="EQ1690" s="351"/>
      <c r="ER1690" s="351"/>
      <c r="ES1690" s="351"/>
      <c r="ET1690" s="351"/>
      <c r="EU1690" s="76"/>
      <c r="EV1690" s="76"/>
      <c r="EW1690" s="76"/>
      <c r="EX1690" s="76"/>
      <c r="EY1690" s="76"/>
      <c r="EZ1690" s="76"/>
      <c r="FA1690" s="346" t="s">
        <v>6342</v>
      </c>
      <c r="FB1690" s="346"/>
      <c r="FC1690" s="346"/>
      <c r="FD1690" s="346"/>
    </row>
    <row r="1691">
      <c r="A1691" s="346" t="s">
        <v>6343</v>
      </c>
      <c r="B1691" s="346" t="s">
        <v>6344</v>
      </c>
      <c r="C1691" s="795" t="s">
        <v>6338</v>
      </c>
      <c r="D1691" s="346" t="s">
        <v>29</v>
      </c>
      <c r="E1691" s="351"/>
      <c r="F1691" s="351"/>
      <c r="G1691" s="346" t="s">
        <v>6339</v>
      </c>
      <c r="H1691" s="346" t="s">
        <v>6340</v>
      </c>
      <c r="I1691" s="346" t="s">
        <v>23</v>
      </c>
      <c r="J1691" s="346" t="s">
        <v>31</v>
      </c>
      <c r="K1691" s="346" t="s">
        <v>1838</v>
      </c>
      <c r="L1691" s="346" t="s">
        <v>6341</v>
      </c>
      <c r="M1691" s="346" t="s">
        <v>123</v>
      </c>
      <c r="N1691" s="798">
        <v>42305.0</v>
      </c>
      <c r="O1691" s="798">
        <v>42305.0</v>
      </c>
      <c r="P1691" s="351"/>
      <c r="Q1691" s="352"/>
      <c r="R1691" s="352"/>
      <c r="S1691" s="351"/>
      <c r="T1691" s="558">
        <f t="shared" si="2888"/>
        <v>1218</v>
      </c>
      <c r="U1691" s="353">
        <f t="shared" si="2973"/>
        <v>0</v>
      </c>
      <c r="V1691" s="353">
        <f t="shared" ref="V1691:W1691" si="3147">IF(ISBLANK($A1691),"",sum(AF1691,AL1691,AR1691,AX1691,BD1691,BJ1691,BP1691,BV1691,CB1691,CH1691,CN1691,CT1691,CZ1691,DF1691,DL1691,DR1691,DX1691,ED1691,EJ1691,EP1691,EV1691))</f>
        <v>1</v>
      </c>
      <c r="W1691" s="353">
        <f t="shared" si="3147"/>
        <v>0</v>
      </c>
      <c r="X1691" s="353">
        <f t="shared" si="2890"/>
        <v>1</v>
      </c>
      <c r="Y1691" s="353">
        <f t="shared" ref="Y1691:AA1691" si="3148">IF(ISBLANK($A1691),"",sum(AH1691,AN1691,AT1691,AZ1691,BF1691,BL1691,BR1691,BX1691,CD1691,CJ1691,CP1691,CV1691,DB1691,DH1691,DN1691,DT1691,DZ1691,EF1691,EL1691,ER1691,EX1691))</f>
        <v>0</v>
      </c>
      <c r="Z1691" s="353">
        <f t="shared" si="3148"/>
        <v>0</v>
      </c>
      <c r="AA1691" s="353">
        <f t="shared" si="3148"/>
        <v>0</v>
      </c>
      <c r="AB1691" s="353">
        <f t="shared" si="2892"/>
        <v>0</v>
      </c>
      <c r="AC1691" s="797">
        <f t="shared" si="2893"/>
        <v>0</v>
      </c>
      <c r="AD1691" s="355" t="str">
        <f t="shared" si="3149"/>
        <v>20+</v>
      </c>
      <c r="AE1691" s="351"/>
      <c r="AF1691" s="351"/>
      <c r="AG1691" s="351"/>
      <c r="AH1691" s="351"/>
      <c r="AI1691" s="351"/>
      <c r="AJ1691" s="351"/>
      <c r="AK1691" s="351"/>
      <c r="AL1691" s="351"/>
      <c r="AM1691" s="351"/>
      <c r="AN1691" s="351"/>
      <c r="AO1691" s="351"/>
      <c r="AP1691" s="351"/>
      <c r="AQ1691" s="351"/>
      <c r="AR1691" s="351"/>
      <c r="AS1691" s="351"/>
      <c r="AT1691" s="351"/>
      <c r="AU1691" s="351"/>
      <c r="AV1691" s="351"/>
      <c r="AW1691" s="351"/>
      <c r="AX1691" s="356">
        <v>1.0</v>
      </c>
      <c r="AY1691" s="351"/>
      <c r="AZ1691" s="351"/>
      <c r="BA1691" s="351"/>
      <c r="BB1691" s="351"/>
      <c r="BC1691" s="351"/>
      <c r="BD1691" s="351"/>
      <c r="BE1691" s="351"/>
      <c r="BF1691" s="351"/>
      <c r="BG1691" s="351"/>
      <c r="BH1691" s="351"/>
      <c r="BI1691" s="351"/>
      <c r="BJ1691" s="351"/>
      <c r="BK1691" s="351"/>
      <c r="BL1691" s="351"/>
      <c r="BM1691" s="351"/>
      <c r="BN1691" s="351"/>
      <c r="BO1691" s="351"/>
      <c r="BP1691" s="351"/>
      <c r="BQ1691" s="351"/>
      <c r="BR1691" s="351"/>
      <c r="BS1691" s="351"/>
      <c r="BT1691" s="351"/>
      <c r="BU1691" s="351"/>
      <c r="BV1691" s="351"/>
      <c r="BW1691" s="351"/>
      <c r="BX1691" s="351"/>
      <c r="BY1691" s="351"/>
      <c r="BZ1691" s="351"/>
      <c r="CA1691" s="351"/>
      <c r="CB1691" s="351"/>
      <c r="CC1691" s="351"/>
      <c r="CD1691" s="351"/>
      <c r="CE1691" s="351"/>
      <c r="CF1691" s="351"/>
      <c r="CG1691" s="351"/>
      <c r="CH1691" s="351"/>
      <c r="CI1691" s="351"/>
      <c r="CJ1691" s="351"/>
      <c r="CK1691" s="351"/>
      <c r="CL1691" s="351"/>
      <c r="CM1691" s="351"/>
      <c r="CN1691" s="351"/>
      <c r="CO1691" s="351"/>
      <c r="CP1691" s="351"/>
      <c r="CQ1691" s="351"/>
      <c r="CR1691" s="351"/>
      <c r="CS1691" s="351"/>
      <c r="CT1691" s="351"/>
      <c r="CU1691" s="351"/>
      <c r="CV1691" s="351"/>
      <c r="CW1691" s="351"/>
      <c r="CX1691" s="351"/>
      <c r="CY1691" s="351"/>
      <c r="CZ1691" s="351"/>
      <c r="DA1691" s="351"/>
      <c r="DB1691" s="351"/>
      <c r="DC1691" s="351"/>
      <c r="DD1691" s="351"/>
      <c r="DE1691" s="351"/>
      <c r="DF1691" s="351"/>
      <c r="DG1691" s="351"/>
      <c r="DH1691" s="351"/>
      <c r="DI1691" s="351"/>
      <c r="DJ1691" s="351"/>
      <c r="DK1691" s="351"/>
      <c r="DL1691" s="351"/>
      <c r="DM1691" s="351"/>
      <c r="DN1691" s="351"/>
      <c r="DO1691" s="351"/>
      <c r="DP1691" s="351"/>
      <c r="DQ1691" s="351"/>
      <c r="DR1691" s="351"/>
      <c r="DS1691" s="351"/>
      <c r="DT1691" s="351"/>
      <c r="DU1691" s="351"/>
      <c r="DV1691" s="351"/>
      <c r="DW1691" s="351"/>
      <c r="DX1691" s="351"/>
      <c r="DY1691" s="351"/>
      <c r="DZ1691" s="351"/>
      <c r="EA1691" s="351"/>
      <c r="EB1691" s="351"/>
      <c r="EC1691" s="351"/>
      <c r="ED1691" s="351"/>
      <c r="EE1691" s="351"/>
      <c r="EF1691" s="351"/>
      <c r="EG1691" s="351"/>
      <c r="EH1691" s="351"/>
      <c r="EI1691" s="351"/>
      <c r="EJ1691" s="351"/>
      <c r="EK1691" s="351"/>
      <c r="EL1691" s="351"/>
      <c r="EM1691" s="351"/>
      <c r="EN1691" s="351"/>
      <c r="EO1691" s="351"/>
      <c r="EP1691" s="351"/>
      <c r="EQ1691" s="351"/>
      <c r="ER1691" s="351"/>
      <c r="ES1691" s="351"/>
      <c r="ET1691" s="351"/>
      <c r="EU1691" s="76"/>
      <c r="EV1691" s="76"/>
      <c r="EW1691" s="76"/>
      <c r="EX1691" s="76"/>
      <c r="EY1691" s="76"/>
      <c r="EZ1691" s="76"/>
      <c r="FA1691" s="346" t="s">
        <v>6345</v>
      </c>
      <c r="FB1691" s="346"/>
      <c r="FC1691" s="346"/>
      <c r="FD1691" s="346"/>
    </row>
    <row r="1692">
      <c r="A1692" s="346" t="s">
        <v>6346</v>
      </c>
      <c r="B1692" s="346" t="s">
        <v>6347</v>
      </c>
      <c r="C1692" s="795" t="s">
        <v>6338</v>
      </c>
      <c r="D1692" s="346" t="s">
        <v>29</v>
      </c>
      <c r="E1692" s="351"/>
      <c r="F1692" s="351"/>
      <c r="G1692" s="346" t="s">
        <v>6348</v>
      </c>
      <c r="H1692" s="346" t="s">
        <v>6340</v>
      </c>
      <c r="I1692" s="346" t="s">
        <v>23</v>
      </c>
      <c r="J1692" s="346" t="s">
        <v>31</v>
      </c>
      <c r="K1692" s="346" t="s">
        <v>1838</v>
      </c>
      <c r="L1692" s="346" t="s">
        <v>6341</v>
      </c>
      <c r="M1692" s="346" t="s">
        <v>123</v>
      </c>
      <c r="N1692" s="798">
        <v>42305.0</v>
      </c>
      <c r="O1692" s="798">
        <v>42305.0</v>
      </c>
      <c r="P1692" s="351"/>
      <c r="Q1692" s="352"/>
      <c r="R1692" s="352"/>
      <c r="S1692" s="351"/>
      <c r="T1692" s="558">
        <f t="shared" si="2888"/>
        <v>1218</v>
      </c>
      <c r="U1692" s="353">
        <f t="shared" si="2973"/>
        <v>0</v>
      </c>
      <c r="V1692" s="353">
        <f t="shared" ref="V1692:W1692" si="3150">IF(ISBLANK($A1692),"",sum(AF1692,AL1692,AR1692,AX1692,BD1692,BJ1692,BP1692,BV1692,CB1692,CH1692,CN1692,CT1692,CZ1692,DF1692,DL1692,DR1692,DX1692,ED1692,EJ1692,EP1692,EV1692))</f>
        <v>0</v>
      </c>
      <c r="W1692" s="353">
        <f t="shared" si="3150"/>
        <v>0</v>
      </c>
      <c r="X1692" s="353">
        <f t="shared" si="2890"/>
        <v>0</v>
      </c>
      <c r="Y1692" s="353">
        <f t="shared" ref="Y1692:AA1692" si="3151">IF(ISBLANK($A1692),"",sum(AH1692,AN1692,AT1692,AZ1692,BF1692,BL1692,BR1692,BX1692,CD1692,CJ1692,CP1692,CV1692,DB1692,DH1692,DN1692,DT1692,DZ1692,EF1692,EL1692,ER1692,EX1692))</f>
        <v>0</v>
      </c>
      <c r="Z1692" s="353">
        <f t="shared" si="3151"/>
        <v>0</v>
      </c>
      <c r="AA1692" s="353">
        <f t="shared" si="3151"/>
        <v>0</v>
      </c>
      <c r="AB1692" s="353">
        <f t="shared" si="2892"/>
        <v>0</v>
      </c>
      <c r="AC1692" s="797" t="str">
        <f t="shared" si="2893"/>
        <v/>
      </c>
      <c r="AD1692" s="355" t="str">
        <f t="shared" si="3149"/>
        <v>20+</v>
      </c>
      <c r="AE1692" s="351"/>
      <c r="AF1692" s="351"/>
      <c r="AG1692" s="351"/>
      <c r="AH1692" s="351"/>
      <c r="AI1692" s="351"/>
      <c r="AJ1692" s="351"/>
      <c r="AK1692" s="351"/>
      <c r="AL1692" s="351"/>
      <c r="AM1692" s="351"/>
      <c r="AN1692" s="351"/>
      <c r="AO1692" s="351"/>
      <c r="AP1692" s="351"/>
      <c r="AQ1692" s="351"/>
      <c r="AR1692" s="351"/>
      <c r="AS1692" s="351"/>
      <c r="AT1692" s="351"/>
      <c r="AU1692" s="351"/>
      <c r="AV1692" s="351"/>
      <c r="AW1692" s="351"/>
      <c r="AX1692" s="351"/>
      <c r="AY1692" s="351"/>
      <c r="AZ1692" s="351"/>
      <c r="BA1692" s="351"/>
      <c r="BB1692" s="351"/>
      <c r="BC1692" s="351"/>
      <c r="BD1692" s="351"/>
      <c r="BE1692" s="351"/>
      <c r="BF1692" s="351"/>
      <c r="BG1692" s="351"/>
      <c r="BH1692" s="351"/>
      <c r="BI1692" s="351"/>
      <c r="BJ1692" s="351"/>
      <c r="BK1692" s="351"/>
      <c r="BL1692" s="351"/>
      <c r="BM1692" s="351"/>
      <c r="BN1692" s="351"/>
      <c r="BO1692" s="351"/>
      <c r="BP1692" s="351"/>
      <c r="BQ1692" s="351"/>
      <c r="BR1692" s="351"/>
      <c r="BS1692" s="351"/>
      <c r="BT1692" s="351"/>
      <c r="BU1692" s="351"/>
      <c r="BV1692" s="351"/>
      <c r="BW1692" s="351"/>
      <c r="BX1692" s="351"/>
      <c r="BY1692" s="351"/>
      <c r="BZ1692" s="351"/>
      <c r="CA1692" s="351"/>
      <c r="CB1692" s="351"/>
      <c r="CC1692" s="351"/>
      <c r="CD1692" s="351"/>
      <c r="CE1692" s="351"/>
      <c r="CF1692" s="351"/>
      <c r="CG1692" s="351"/>
      <c r="CH1692" s="351"/>
      <c r="CI1692" s="351"/>
      <c r="CJ1692" s="351"/>
      <c r="CK1692" s="351"/>
      <c r="CL1692" s="351"/>
      <c r="CM1692" s="351"/>
      <c r="CN1692" s="351"/>
      <c r="CO1692" s="351"/>
      <c r="CP1692" s="351"/>
      <c r="CQ1692" s="351"/>
      <c r="CR1692" s="351"/>
      <c r="CS1692" s="351"/>
      <c r="CT1692" s="351"/>
      <c r="CU1692" s="351"/>
      <c r="CV1692" s="351"/>
      <c r="CW1692" s="351"/>
      <c r="CX1692" s="351"/>
      <c r="CY1692" s="351"/>
      <c r="CZ1692" s="351"/>
      <c r="DA1692" s="351"/>
      <c r="DB1692" s="351"/>
      <c r="DC1692" s="351"/>
      <c r="DD1692" s="351"/>
      <c r="DE1692" s="351"/>
      <c r="DF1692" s="351"/>
      <c r="DG1692" s="351"/>
      <c r="DH1692" s="351"/>
      <c r="DI1692" s="351"/>
      <c r="DJ1692" s="351"/>
      <c r="DK1692" s="351"/>
      <c r="DL1692" s="351"/>
      <c r="DM1692" s="351"/>
      <c r="DN1692" s="351"/>
      <c r="DO1692" s="351"/>
      <c r="DP1692" s="351"/>
      <c r="DQ1692" s="351"/>
      <c r="DR1692" s="351"/>
      <c r="DS1692" s="351"/>
      <c r="DT1692" s="351"/>
      <c r="DU1692" s="351"/>
      <c r="DV1692" s="351"/>
      <c r="DW1692" s="351"/>
      <c r="DX1692" s="351"/>
      <c r="DY1692" s="351"/>
      <c r="DZ1692" s="351"/>
      <c r="EA1692" s="351"/>
      <c r="EB1692" s="351"/>
      <c r="EC1692" s="351"/>
      <c r="ED1692" s="351"/>
      <c r="EE1692" s="351"/>
      <c r="EF1692" s="351"/>
      <c r="EG1692" s="351"/>
      <c r="EH1692" s="351"/>
      <c r="EI1692" s="351"/>
      <c r="EJ1692" s="351"/>
      <c r="EK1692" s="351"/>
      <c r="EL1692" s="351"/>
      <c r="EM1692" s="351"/>
      <c r="EN1692" s="351"/>
      <c r="EO1692" s="351"/>
      <c r="EP1692" s="351"/>
      <c r="EQ1692" s="351"/>
      <c r="ER1692" s="351"/>
      <c r="ES1692" s="351"/>
      <c r="ET1692" s="351"/>
      <c r="EU1692" s="76"/>
      <c r="EV1692" s="76"/>
      <c r="EW1692" s="76"/>
      <c r="EX1692" s="76"/>
      <c r="EY1692" s="76"/>
      <c r="EZ1692" s="76"/>
      <c r="FA1692" s="346" t="s">
        <v>6349</v>
      </c>
      <c r="FB1692" s="346"/>
      <c r="FC1692" s="346"/>
      <c r="FD1692" s="346"/>
    </row>
    <row r="1693">
      <c r="A1693" s="346" t="s">
        <v>6350</v>
      </c>
      <c r="B1693" s="346" t="s">
        <v>6351</v>
      </c>
      <c r="C1693" s="795" t="s">
        <v>104</v>
      </c>
      <c r="D1693" s="346" t="s">
        <v>29</v>
      </c>
      <c r="E1693" s="351"/>
      <c r="F1693" s="351"/>
      <c r="G1693" s="346" t="s">
        <v>1650</v>
      </c>
      <c r="H1693" s="346" t="s">
        <v>831</v>
      </c>
      <c r="I1693" s="346" t="s">
        <v>23</v>
      </c>
      <c r="J1693" s="346" t="s">
        <v>31</v>
      </c>
      <c r="K1693" s="346" t="s">
        <v>1838</v>
      </c>
      <c r="L1693" s="346" t="s">
        <v>2589</v>
      </c>
      <c r="M1693" s="346" t="s">
        <v>50</v>
      </c>
      <c r="N1693" s="798">
        <v>42506.0</v>
      </c>
      <c r="O1693" s="798">
        <v>42506.0</v>
      </c>
      <c r="P1693" s="351"/>
      <c r="Q1693" s="352"/>
      <c r="R1693" s="352"/>
      <c r="S1693" s="351"/>
      <c r="T1693" s="558">
        <f t="shared" si="2888"/>
        <v>1017</v>
      </c>
      <c r="U1693" s="353">
        <f t="shared" si="2973"/>
        <v>1</v>
      </c>
      <c r="V1693" s="353">
        <f t="shared" ref="V1693:W1693" si="3152">IF(ISBLANK($A1693),"",sum(AF1693,AL1693,AR1693,AX1693,BD1693,BJ1693,BP1693,BV1693,CB1693,CH1693,CN1693,CT1693,CZ1693,DF1693,DL1693,DR1693,DX1693,ED1693,EJ1693,EP1693,EV1693))</f>
        <v>0</v>
      </c>
      <c r="W1693" s="353">
        <f t="shared" si="3152"/>
        <v>0</v>
      </c>
      <c r="X1693" s="353">
        <f t="shared" si="2890"/>
        <v>1</v>
      </c>
      <c r="Y1693" s="353">
        <f t="shared" ref="Y1693:AA1693" si="3153">IF(ISBLANK($A1693),"",sum(AH1693,AN1693,AT1693,AZ1693,BF1693,BL1693,BR1693,BX1693,CD1693,CJ1693,CP1693,CV1693,DB1693,DH1693,DN1693,DT1693,DZ1693,EF1693,EL1693,ER1693,EX1693))</f>
        <v>0</v>
      </c>
      <c r="Z1693" s="353">
        <f t="shared" si="3153"/>
        <v>0</v>
      </c>
      <c r="AA1693" s="353">
        <f t="shared" si="3153"/>
        <v>0</v>
      </c>
      <c r="AB1693" s="353">
        <f t="shared" si="2892"/>
        <v>0</v>
      </c>
      <c r="AC1693" s="797">
        <f t="shared" si="2893"/>
        <v>0</v>
      </c>
      <c r="AD1693" s="355" t="str">
        <f t="shared" si="3149"/>
        <v>20+</v>
      </c>
      <c r="AE1693" s="356">
        <v>1.0</v>
      </c>
      <c r="AF1693" s="351"/>
      <c r="AG1693" s="351"/>
      <c r="AH1693" s="351"/>
      <c r="AI1693" s="351"/>
      <c r="AJ1693" s="351"/>
      <c r="AK1693" s="351"/>
      <c r="AL1693" s="351"/>
      <c r="AM1693" s="351"/>
      <c r="AN1693" s="351"/>
      <c r="AO1693" s="351"/>
      <c r="AP1693" s="351"/>
      <c r="AQ1693" s="351"/>
      <c r="AR1693" s="351"/>
      <c r="AS1693" s="351"/>
      <c r="AT1693" s="351"/>
      <c r="AU1693" s="351"/>
      <c r="AV1693" s="351"/>
      <c r="AW1693" s="351"/>
      <c r="AX1693" s="351"/>
      <c r="AY1693" s="351"/>
      <c r="AZ1693" s="351"/>
      <c r="BA1693" s="351"/>
      <c r="BB1693" s="351"/>
      <c r="BC1693" s="351"/>
      <c r="BD1693" s="351"/>
      <c r="BE1693" s="351"/>
      <c r="BF1693" s="351"/>
      <c r="BG1693" s="351"/>
      <c r="BH1693" s="351"/>
      <c r="BI1693" s="351"/>
      <c r="BJ1693" s="351"/>
      <c r="BK1693" s="351"/>
      <c r="BL1693" s="351"/>
      <c r="BM1693" s="351"/>
      <c r="BN1693" s="351"/>
      <c r="BO1693" s="351"/>
      <c r="BP1693" s="351"/>
      <c r="BQ1693" s="351"/>
      <c r="BR1693" s="351"/>
      <c r="BS1693" s="351"/>
      <c r="BT1693" s="351"/>
      <c r="BU1693" s="351"/>
      <c r="BV1693" s="351"/>
      <c r="BW1693" s="351"/>
      <c r="BX1693" s="351"/>
      <c r="BY1693" s="351"/>
      <c r="BZ1693" s="351"/>
      <c r="CA1693" s="351"/>
      <c r="CB1693" s="351"/>
      <c r="CC1693" s="351"/>
      <c r="CD1693" s="351"/>
      <c r="CE1693" s="351"/>
      <c r="CF1693" s="351"/>
      <c r="CG1693" s="351"/>
      <c r="CH1693" s="351"/>
      <c r="CI1693" s="351"/>
      <c r="CJ1693" s="351"/>
      <c r="CK1693" s="351"/>
      <c r="CL1693" s="351"/>
      <c r="CM1693" s="351"/>
      <c r="CN1693" s="351"/>
      <c r="CO1693" s="351"/>
      <c r="CP1693" s="351"/>
      <c r="CQ1693" s="351"/>
      <c r="CR1693" s="351"/>
      <c r="CS1693" s="351"/>
      <c r="CT1693" s="351"/>
      <c r="CU1693" s="351"/>
      <c r="CV1693" s="351"/>
      <c r="CW1693" s="351"/>
      <c r="CX1693" s="351"/>
      <c r="CY1693" s="351"/>
      <c r="CZ1693" s="351"/>
      <c r="DA1693" s="351"/>
      <c r="DB1693" s="351"/>
      <c r="DC1693" s="351"/>
      <c r="DD1693" s="351"/>
      <c r="DE1693" s="351"/>
      <c r="DF1693" s="351"/>
      <c r="DG1693" s="351"/>
      <c r="DH1693" s="351"/>
      <c r="DI1693" s="351"/>
      <c r="DJ1693" s="351"/>
      <c r="DK1693" s="351"/>
      <c r="DL1693" s="351"/>
      <c r="DM1693" s="351"/>
      <c r="DN1693" s="351"/>
      <c r="DO1693" s="351"/>
      <c r="DP1693" s="351"/>
      <c r="DQ1693" s="351"/>
      <c r="DR1693" s="351"/>
      <c r="DS1693" s="351"/>
      <c r="DT1693" s="351"/>
      <c r="DU1693" s="351"/>
      <c r="DV1693" s="351"/>
      <c r="DW1693" s="351"/>
      <c r="DX1693" s="351"/>
      <c r="DY1693" s="351"/>
      <c r="DZ1693" s="351"/>
      <c r="EA1693" s="351"/>
      <c r="EB1693" s="351"/>
      <c r="EC1693" s="351"/>
      <c r="ED1693" s="351"/>
      <c r="EE1693" s="351"/>
      <c r="EF1693" s="351"/>
      <c r="EG1693" s="351"/>
      <c r="EH1693" s="351"/>
      <c r="EI1693" s="351"/>
      <c r="EJ1693" s="351"/>
      <c r="EK1693" s="351"/>
      <c r="EL1693" s="351"/>
      <c r="EM1693" s="351"/>
      <c r="EN1693" s="351"/>
      <c r="EO1693" s="351"/>
      <c r="EP1693" s="351"/>
      <c r="EQ1693" s="351"/>
      <c r="ER1693" s="351"/>
      <c r="ES1693" s="351"/>
      <c r="ET1693" s="351"/>
      <c r="EU1693" s="76"/>
      <c r="EV1693" s="76"/>
      <c r="EW1693" s="76"/>
      <c r="EX1693" s="76"/>
      <c r="EY1693" s="76"/>
      <c r="EZ1693" s="76"/>
      <c r="FA1693" s="346" t="s">
        <v>6352</v>
      </c>
      <c r="FB1693" s="346"/>
      <c r="FC1693" s="346"/>
      <c r="FD1693" s="346"/>
    </row>
    <row r="1694">
      <c r="A1694" s="844" t="s">
        <v>6353</v>
      </c>
      <c r="B1694" s="844" t="s">
        <v>6354</v>
      </c>
      <c r="C1694" s="845" t="s">
        <v>8</v>
      </c>
      <c r="D1694" s="844" t="s">
        <v>29</v>
      </c>
      <c r="E1694" s="846"/>
      <c r="F1694" s="846"/>
      <c r="G1694" s="844" t="s">
        <v>1337</v>
      </c>
      <c r="H1694" s="844" t="s">
        <v>1067</v>
      </c>
      <c r="I1694" s="844" t="s">
        <v>23</v>
      </c>
      <c r="J1694" s="844" t="s">
        <v>31</v>
      </c>
      <c r="K1694" s="844" t="s">
        <v>1838</v>
      </c>
      <c r="L1694" s="844" t="s">
        <v>2055</v>
      </c>
      <c r="M1694" s="844" t="s">
        <v>88</v>
      </c>
      <c r="N1694" s="847">
        <v>42578.0</v>
      </c>
      <c r="O1694" s="848"/>
      <c r="P1694" s="846"/>
      <c r="Q1694" s="849"/>
      <c r="R1694" s="849"/>
      <c r="S1694" s="846"/>
      <c r="T1694" s="558">
        <f t="shared" si="2888"/>
        <v>945</v>
      </c>
      <c r="U1694" s="850">
        <f t="shared" si="2973"/>
        <v>11</v>
      </c>
      <c r="V1694" s="850">
        <f t="shared" ref="V1694:W1694" si="3154">IF(ISBLANK($A1694),"",sum(AF1694,AL1694,AR1694,AX1694,BD1694,BJ1694,BP1694,BV1694,CB1694,CH1694,CN1694,CT1694,CZ1694,DF1694,DL1694,DR1694,DX1694,ED1694,EJ1694,EP1694,EV1694))</f>
        <v>0</v>
      </c>
      <c r="W1694" s="850">
        <f t="shared" si="3154"/>
        <v>0</v>
      </c>
      <c r="X1694" s="850">
        <f t="shared" si="2890"/>
        <v>11</v>
      </c>
      <c r="Y1694" s="850">
        <f t="shared" ref="Y1694:AA1694" si="3155">IF(ISBLANK($A1694),"",sum(AH1694,AN1694,AT1694,AZ1694,BF1694,BL1694,BR1694,BX1694,CD1694,CJ1694,CP1694,CV1694,DB1694,DH1694,DN1694,DT1694,DZ1694,EF1694,EL1694,ER1694,EX1694))</f>
        <v>1</v>
      </c>
      <c r="Z1694" s="850">
        <f t="shared" si="3155"/>
        <v>0</v>
      </c>
      <c r="AA1694" s="850">
        <f t="shared" si="3155"/>
        <v>0</v>
      </c>
      <c r="AB1694" s="850">
        <f t="shared" si="2892"/>
        <v>1</v>
      </c>
      <c r="AC1694" s="851">
        <f t="shared" si="2893"/>
        <v>0.09090909091</v>
      </c>
      <c r="AD1694" s="852" t="str">
        <f t="shared" si="3149"/>
        <v>20+</v>
      </c>
      <c r="AE1694" s="846"/>
      <c r="AF1694" s="846"/>
      <c r="AG1694" s="846"/>
      <c r="AH1694" s="846"/>
      <c r="AI1694" s="846"/>
      <c r="AJ1694" s="846"/>
      <c r="AK1694" s="853">
        <v>4.0</v>
      </c>
      <c r="AL1694" s="846"/>
      <c r="AM1694" s="846"/>
      <c r="AN1694" s="846"/>
      <c r="AO1694" s="846"/>
      <c r="AP1694" s="846"/>
      <c r="AQ1694" s="846"/>
      <c r="AR1694" s="846"/>
      <c r="AS1694" s="846"/>
      <c r="AT1694" s="846"/>
      <c r="AU1694" s="846"/>
      <c r="AV1694" s="846"/>
      <c r="AW1694" s="853">
        <v>1.0</v>
      </c>
      <c r="AX1694" s="846"/>
      <c r="AY1694" s="846"/>
      <c r="AZ1694" s="846"/>
      <c r="BA1694" s="846"/>
      <c r="BB1694" s="846"/>
      <c r="BC1694" s="846"/>
      <c r="BD1694" s="846"/>
      <c r="BE1694" s="846"/>
      <c r="BF1694" s="846"/>
      <c r="BG1694" s="846"/>
      <c r="BH1694" s="846"/>
      <c r="BI1694" s="853">
        <v>3.0</v>
      </c>
      <c r="BJ1694" s="846"/>
      <c r="BK1694" s="846"/>
      <c r="BL1694" s="846"/>
      <c r="BM1694" s="846"/>
      <c r="BN1694" s="846"/>
      <c r="BO1694" s="853">
        <v>1.0</v>
      </c>
      <c r="BP1694" s="846"/>
      <c r="BQ1694" s="846"/>
      <c r="BR1694" s="853">
        <v>1.0</v>
      </c>
      <c r="BS1694" s="846"/>
      <c r="BT1694" s="846"/>
      <c r="BU1694" s="853">
        <v>2.0</v>
      </c>
      <c r="BV1694" s="846"/>
      <c r="BW1694" s="846"/>
      <c r="BX1694" s="846"/>
      <c r="BY1694" s="846"/>
      <c r="BZ1694" s="846"/>
      <c r="CA1694" s="846"/>
      <c r="CB1694" s="846"/>
      <c r="CC1694" s="846"/>
      <c r="CD1694" s="846"/>
      <c r="CE1694" s="846"/>
      <c r="CF1694" s="846"/>
      <c r="CG1694" s="846"/>
      <c r="CH1694" s="846"/>
      <c r="CI1694" s="846"/>
      <c r="CJ1694" s="846"/>
      <c r="CK1694" s="846"/>
      <c r="CL1694" s="846"/>
      <c r="CM1694" s="846"/>
      <c r="CN1694" s="846"/>
      <c r="CO1694" s="846"/>
      <c r="CP1694" s="846"/>
      <c r="CQ1694" s="846"/>
      <c r="CR1694" s="846"/>
      <c r="CS1694" s="846"/>
      <c r="CT1694" s="846"/>
      <c r="CU1694" s="846"/>
      <c r="CV1694" s="846"/>
      <c r="CW1694" s="846"/>
      <c r="CX1694" s="846"/>
      <c r="CY1694" s="846"/>
      <c r="CZ1694" s="846"/>
      <c r="DA1694" s="846"/>
      <c r="DB1694" s="846"/>
      <c r="DC1694" s="846"/>
      <c r="DD1694" s="846"/>
      <c r="DE1694" s="846"/>
      <c r="DF1694" s="846"/>
      <c r="DG1694" s="846"/>
      <c r="DH1694" s="846"/>
      <c r="DI1694" s="846"/>
      <c r="DJ1694" s="846"/>
      <c r="DK1694" s="846"/>
      <c r="DL1694" s="846"/>
      <c r="DM1694" s="846"/>
      <c r="DN1694" s="846"/>
      <c r="DO1694" s="846"/>
      <c r="DP1694" s="846"/>
      <c r="DQ1694" s="846"/>
      <c r="DR1694" s="846"/>
      <c r="DS1694" s="846"/>
      <c r="DT1694" s="846"/>
      <c r="DU1694" s="846"/>
      <c r="DV1694" s="846"/>
      <c r="DW1694" s="846"/>
      <c r="DX1694" s="846"/>
      <c r="DY1694" s="846"/>
      <c r="DZ1694" s="846"/>
      <c r="EA1694" s="846"/>
      <c r="EB1694" s="846"/>
      <c r="EC1694" s="846"/>
      <c r="ED1694" s="846"/>
      <c r="EE1694" s="846"/>
      <c r="EF1694" s="846"/>
      <c r="EG1694" s="846"/>
      <c r="EH1694" s="846"/>
      <c r="EI1694" s="846"/>
      <c r="EJ1694" s="846"/>
      <c r="EK1694" s="846"/>
      <c r="EL1694" s="846"/>
      <c r="EM1694" s="846"/>
      <c r="EN1694" s="846"/>
      <c r="EO1694" s="846"/>
      <c r="EP1694" s="846"/>
      <c r="EQ1694" s="846"/>
      <c r="ER1694" s="846"/>
      <c r="ES1694" s="846"/>
      <c r="ET1694" s="846"/>
      <c r="EU1694" s="76"/>
      <c r="EV1694" s="76"/>
      <c r="EW1694" s="76"/>
      <c r="EX1694" s="76"/>
      <c r="EY1694" s="76"/>
      <c r="EZ1694" s="76"/>
      <c r="FA1694" s="844" t="s">
        <v>6355</v>
      </c>
      <c r="FB1694" s="844"/>
      <c r="FC1694" s="844"/>
      <c r="FD1694" s="844"/>
    </row>
    <row r="1695">
      <c r="A1695" s="809" t="s">
        <v>6356</v>
      </c>
      <c r="B1695" s="809" t="s">
        <v>6357</v>
      </c>
      <c r="C1695" s="810" t="s">
        <v>8</v>
      </c>
      <c r="D1695" s="809" t="s">
        <v>29</v>
      </c>
      <c r="E1695" s="811"/>
      <c r="F1695" s="811"/>
      <c r="G1695" s="809" t="s">
        <v>6085</v>
      </c>
      <c r="H1695" s="809" t="s">
        <v>6086</v>
      </c>
      <c r="I1695" s="809" t="s">
        <v>23</v>
      </c>
      <c r="J1695" s="809" t="s">
        <v>31</v>
      </c>
      <c r="K1695" s="809" t="s">
        <v>1838</v>
      </c>
      <c r="L1695" s="809" t="s">
        <v>2055</v>
      </c>
      <c r="M1695" s="809" t="s">
        <v>88</v>
      </c>
      <c r="N1695" s="812">
        <v>42571.0</v>
      </c>
      <c r="O1695" s="812">
        <v>42571.0</v>
      </c>
      <c r="P1695" s="811"/>
      <c r="Q1695" s="813"/>
      <c r="R1695" s="813"/>
      <c r="S1695" s="811"/>
      <c r="T1695" s="558">
        <f t="shared" si="2888"/>
        <v>952</v>
      </c>
      <c r="U1695" s="814">
        <f t="shared" si="2973"/>
        <v>3</v>
      </c>
      <c r="V1695" s="814">
        <f t="shared" ref="V1695:W1695" si="3156">IF(ISBLANK($A1695),"",sum(AF1695,AL1695,AR1695,AX1695,BD1695,BJ1695,BP1695,BV1695,CB1695,CH1695,CN1695,CT1695,CZ1695,DF1695,DL1695,DR1695,DX1695,ED1695,EJ1695,EP1695,EV1695))</f>
        <v>0</v>
      </c>
      <c r="W1695" s="814">
        <f t="shared" si="3156"/>
        <v>0</v>
      </c>
      <c r="X1695" s="814">
        <f t="shared" si="2890"/>
        <v>3</v>
      </c>
      <c r="Y1695" s="814">
        <f t="shared" ref="Y1695:AA1695" si="3157">IF(ISBLANK($A1695),"",sum(AH1695,AN1695,AT1695,AZ1695,BF1695,BL1695,BR1695,BX1695,CD1695,CJ1695,CP1695,CV1695,DB1695,DH1695,DN1695,DT1695,DZ1695,EF1695,EL1695,ER1695,EX1695))</f>
        <v>2</v>
      </c>
      <c r="Z1695" s="814">
        <f t="shared" si="3157"/>
        <v>1</v>
      </c>
      <c r="AA1695" s="814">
        <f t="shared" si="3157"/>
        <v>0</v>
      </c>
      <c r="AB1695" s="814">
        <f t="shared" si="2892"/>
        <v>3</v>
      </c>
      <c r="AC1695" s="815">
        <f t="shared" si="2893"/>
        <v>0.6666666667</v>
      </c>
      <c r="AD1695" s="816" t="str">
        <f t="shared" si="3149"/>
        <v>20+</v>
      </c>
      <c r="AE1695" s="811"/>
      <c r="AF1695" s="811"/>
      <c r="AG1695" s="811"/>
      <c r="AH1695" s="811"/>
      <c r="AI1695" s="811"/>
      <c r="AJ1695" s="811"/>
      <c r="AK1695" s="811"/>
      <c r="AL1695" s="811"/>
      <c r="AM1695" s="811"/>
      <c r="AN1695" s="811"/>
      <c r="AO1695" s="811"/>
      <c r="AP1695" s="811"/>
      <c r="AQ1695" s="811"/>
      <c r="AR1695" s="811"/>
      <c r="AS1695" s="811"/>
      <c r="AT1695" s="811"/>
      <c r="AU1695" s="811"/>
      <c r="AV1695" s="811"/>
      <c r="AW1695" s="811"/>
      <c r="AX1695" s="811"/>
      <c r="AY1695" s="811"/>
      <c r="AZ1695" s="811"/>
      <c r="BA1695" s="811"/>
      <c r="BB1695" s="811"/>
      <c r="BC1695" s="817">
        <v>1.0</v>
      </c>
      <c r="BD1695" s="811"/>
      <c r="BE1695" s="811"/>
      <c r="BF1695" s="811"/>
      <c r="BG1695" s="811"/>
      <c r="BH1695" s="811"/>
      <c r="BI1695" s="811"/>
      <c r="BJ1695" s="811"/>
      <c r="BK1695" s="811"/>
      <c r="BL1695" s="811"/>
      <c r="BM1695" s="811"/>
      <c r="BN1695" s="811"/>
      <c r="BO1695" s="811"/>
      <c r="BP1695" s="811"/>
      <c r="BQ1695" s="811"/>
      <c r="BR1695" s="811"/>
      <c r="BS1695" s="811"/>
      <c r="BT1695" s="811"/>
      <c r="BU1695" s="811"/>
      <c r="BV1695" s="811"/>
      <c r="BW1695" s="811"/>
      <c r="BX1695" s="811"/>
      <c r="BY1695" s="811"/>
      <c r="BZ1695" s="811"/>
      <c r="CA1695" s="817">
        <v>1.0</v>
      </c>
      <c r="CB1695" s="811"/>
      <c r="CC1695" s="811"/>
      <c r="CD1695" s="811"/>
      <c r="CE1695" s="811"/>
      <c r="CF1695" s="811"/>
      <c r="CG1695" s="811"/>
      <c r="CH1695" s="811"/>
      <c r="CI1695" s="811"/>
      <c r="CJ1695" s="817">
        <v>2.0</v>
      </c>
      <c r="CK1695" s="817">
        <v>1.0</v>
      </c>
      <c r="CL1695" s="811"/>
      <c r="CM1695" s="817">
        <v>1.0</v>
      </c>
      <c r="CN1695" s="811"/>
      <c r="CO1695" s="811"/>
      <c r="CP1695" s="811"/>
      <c r="CQ1695" s="811"/>
      <c r="CR1695" s="811"/>
      <c r="CS1695" s="811"/>
      <c r="CT1695" s="811"/>
      <c r="CU1695" s="811"/>
      <c r="CV1695" s="811"/>
      <c r="CW1695" s="811"/>
      <c r="CX1695" s="811"/>
      <c r="CY1695" s="811"/>
      <c r="CZ1695" s="811"/>
      <c r="DA1695" s="811"/>
      <c r="DB1695" s="811"/>
      <c r="DC1695" s="811"/>
      <c r="DD1695" s="811"/>
      <c r="DE1695" s="811"/>
      <c r="DF1695" s="811"/>
      <c r="DG1695" s="811"/>
      <c r="DH1695" s="811"/>
      <c r="DI1695" s="811"/>
      <c r="DJ1695" s="811"/>
      <c r="DK1695" s="811"/>
      <c r="DL1695" s="811"/>
      <c r="DM1695" s="811"/>
      <c r="DN1695" s="811"/>
      <c r="DO1695" s="811"/>
      <c r="DP1695" s="811"/>
      <c r="DQ1695" s="811"/>
      <c r="DR1695" s="811"/>
      <c r="DS1695" s="811"/>
      <c r="DT1695" s="811"/>
      <c r="DU1695" s="811"/>
      <c r="DV1695" s="811"/>
      <c r="DW1695" s="811"/>
      <c r="DX1695" s="811"/>
      <c r="DY1695" s="811"/>
      <c r="DZ1695" s="811"/>
      <c r="EA1695" s="811"/>
      <c r="EB1695" s="811"/>
      <c r="EC1695" s="811"/>
      <c r="ED1695" s="811"/>
      <c r="EE1695" s="811"/>
      <c r="EF1695" s="811"/>
      <c r="EG1695" s="811"/>
      <c r="EH1695" s="811"/>
      <c r="EI1695" s="811"/>
      <c r="EJ1695" s="811"/>
      <c r="EK1695" s="811"/>
      <c r="EL1695" s="811"/>
      <c r="EM1695" s="811"/>
      <c r="EN1695" s="811"/>
      <c r="EO1695" s="811"/>
      <c r="EP1695" s="811"/>
      <c r="EQ1695" s="811"/>
      <c r="ER1695" s="811"/>
      <c r="ES1695" s="811"/>
      <c r="ET1695" s="811"/>
      <c r="EU1695" s="76"/>
      <c r="EV1695" s="76"/>
      <c r="EW1695" s="76"/>
      <c r="EX1695" s="76"/>
      <c r="EY1695" s="76"/>
      <c r="EZ1695" s="76"/>
      <c r="FA1695" s="809" t="s">
        <v>6358</v>
      </c>
      <c r="FB1695" s="809"/>
      <c r="FC1695" s="809"/>
      <c r="FD1695" s="809"/>
    </row>
    <row r="1696">
      <c r="A1696" s="809" t="s">
        <v>6359</v>
      </c>
      <c r="B1696" s="809" t="s">
        <v>3024</v>
      </c>
      <c r="C1696" s="810" t="s">
        <v>8</v>
      </c>
      <c r="D1696" s="809" t="s">
        <v>29</v>
      </c>
      <c r="E1696" s="811"/>
      <c r="F1696" s="811"/>
      <c r="G1696" s="809" t="s">
        <v>6085</v>
      </c>
      <c r="H1696" s="809" t="s">
        <v>6086</v>
      </c>
      <c r="I1696" s="809" t="s">
        <v>23</v>
      </c>
      <c r="J1696" s="809" t="s">
        <v>31</v>
      </c>
      <c r="K1696" s="809" t="s">
        <v>1838</v>
      </c>
      <c r="L1696" s="809" t="s">
        <v>2055</v>
      </c>
      <c r="M1696" s="809" t="s">
        <v>88</v>
      </c>
      <c r="N1696" s="812">
        <v>42571.0</v>
      </c>
      <c r="O1696" s="812">
        <v>42571.0</v>
      </c>
      <c r="P1696" s="811"/>
      <c r="Q1696" s="813"/>
      <c r="R1696" s="813"/>
      <c r="S1696" s="811"/>
      <c r="T1696" s="558">
        <f t="shared" si="2888"/>
        <v>952</v>
      </c>
      <c r="U1696" s="814">
        <f t="shared" si="2973"/>
        <v>6</v>
      </c>
      <c r="V1696" s="814">
        <f t="shared" ref="V1696:W1696" si="3158">IF(ISBLANK($A1696),"",sum(AF1696,AL1696,AR1696,AX1696,BD1696,BJ1696,BP1696,BV1696,CB1696,CH1696,CN1696,CT1696,CZ1696,DF1696,DL1696,DR1696,DX1696,ED1696,EJ1696,EP1696,EV1696))</f>
        <v>0</v>
      </c>
      <c r="W1696" s="814">
        <f t="shared" si="3158"/>
        <v>0</v>
      </c>
      <c r="X1696" s="814">
        <f t="shared" si="2890"/>
        <v>6</v>
      </c>
      <c r="Y1696" s="814">
        <f t="shared" ref="Y1696:AA1696" si="3159">IF(ISBLANK($A1696),"",sum(AH1696,AN1696,AT1696,AZ1696,BF1696,BL1696,BR1696,BX1696,CD1696,CJ1696,CP1696,CV1696,DB1696,DH1696,DN1696,DT1696,DZ1696,EF1696,EL1696,ER1696,EX1696))</f>
        <v>1</v>
      </c>
      <c r="Z1696" s="814">
        <f t="shared" si="3159"/>
        <v>0</v>
      </c>
      <c r="AA1696" s="814">
        <f t="shared" si="3159"/>
        <v>0</v>
      </c>
      <c r="AB1696" s="814">
        <f t="shared" si="2892"/>
        <v>1</v>
      </c>
      <c r="AC1696" s="815">
        <f t="shared" si="2893"/>
        <v>0.1666666667</v>
      </c>
      <c r="AD1696" s="816" t="str">
        <f t="shared" si="3149"/>
        <v>20+</v>
      </c>
      <c r="AE1696" s="811"/>
      <c r="AF1696" s="811"/>
      <c r="AG1696" s="811"/>
      <c r="AH1696" s="811"/>
      <c r="AI1696" s="811"/>
      <c r="AJ1696" s="811"/>
      <c r="AK1696" s="811"/>
      <c r="AL1696" s="811"/>
      <c r="AM1696" s="811"/>
      <c r="AN1696" s="811"/>
      <c r="AO1696" s="811"/>
      <c r="AP1696" s="811"/>
      <c r="AQ1696" s="817">
        <v>1.0</v>
      </c>
      <c r="AR1696" s="811"/>
      <c r="AS1696" s="811"/>
      <c r="AT1696" s="811"/>
      <c r="AU1696" s="811"/>
      <c r="AV1696" s="811"/>
      <c r="AW1696" s="811"/>
      <c r="AX1696" s="811"/>
      <c r="AY1696" s="811"/>
      <c r="AZ1696" s="811"/>
      <c r="BA1696" s="811"/>
      <c r="BB1696" s="811"/>
      <c r="BC1696" s="811"/>
      <c r="BD1696" s="811"/>
      <c r="BE1696" s="811"/>
      <c r="BF1696" s="811"/>
      <c r="BG1696" s="811"/>
      <c r="BH1696" s="811"/>
      <c r="BI1696" s="817">
        <v>1.0</v>
      </c>
      <c r="BJ1696" s="811"/>
      <c r="BK1696" s="811"/>
      <c r="BL1696" s="811"/>
      <c r="BM1696" s="811"/>
      <c r="BN1696" s="811"/>
      <c r="BO1696" s="811"/>
      <c r="BP1696" s="811"/>
      <c r="BQ1696" s="811"/>
      <c r="BR1696" s="811"/>
      <c r="BS1696" s="811"/>
      <c r="BT1696" s="811"/>
      <c r="BU1696" s="811"/>
      <c r="BV1696" s="811"/>
      <c r="BW1696" s="811"/>
      <c r="BX1696" s="811"/>
      <c r="BY1696" s="811"/>
      <c r="BZ1696" s="811"/>
      <c r="CA1696" s="817">
        <v>2.0</v>
      </c>
      <c r="CB1696" s="811"/>
      <c r="CC1696" s="811"/>
      <c r="CD1696" s="811"/>
      <c r="CE1696" s="811"/>
      <c r="CF1696" s="811"/>
      <c r="CG1696" s="811"/>
      <c r="CH1696" s="811"/>
      <c r="CI1696" s="811"/>
      <c r="CJ1696" s="817">
        <v>1.0</v>
      </c>
      <c r="CK1696" s="811"/>
      <c r="CL1696" s="811"/>
      <c r="CM1696" s="817">
        <v>1.0</v>
      </c>
      <c r="CN1696" s="811"/>
      <c r="CO1696" s="811"/>
      <c r="CP1696" s="811"/>
      <c r="CQ1696" s="811"/>
      <c r="CR1696" s="811"/>
      <c r="CS1696" s="817">
        <v>1.0</v>
      </c>
      <c r="CT1696" s="811"/>
      <c r="CU1696" s="811"/>
      <c r="CV1696" s="811"/>
      <c r="CW1696" s="811"/>
      <c r="CX1696" s="811"/>
      <c r="CY1696" s="811"/>
      <c r="CZ1696" s="811"/>
      <c r="DA1696" s="811"/>
      <c r="DB1696" s="811"/>
      <c r="DC1696" s="811"/>
      <c r="DD1696" s="811"/>
      <c r="DE1696" s="811"/>
      <c r="DF1696" s="811"/>
      <c r="DG1696" s="811"/>
      <c r="DH1696" s="811"/>
      <c r="DI1696" s="811"/>
      <c r="DJ1696" s="811"/>
      <c r="DK1696" s="811"/>
      <c r="DL1696" s="811"/>
      <c r="DM1696" s="811"/>
      <c r="DN1696" s="811"/>
      <c r="DO1696" s="811"/>
      <c r="DP1696" s="811"/>
      <c r="DQ1696" s="811"/>
      <c r="DR1696" s="811"/>
      <c r="DS1696" s="811"/>
      <c r="DT1696" s="811"/>
      <c r="DU1696" s="811"/>
      <c r="DV1696" s="811"/>
      <c r="DW1696" s="811"/>
      <c r="DX1696" s="811"/>
      <c r="DY1696" s="811"/>
      <c r="DZ1696" s="811"/>
      <c r="EA1696" s="811"/>
      <c r="EB1696" s="811"/>
      <c r="EC1696" s="811"/>
      <c r="ED1696" s="811"/>
      <c r="EE1696" s="811"/>
      <c r="EF1696" s="811"/>
      <c r="EG1696" s="811"/>
      <c r="EH1696" s="811"/>
      <c r="EI1696" s="811"/>
      <c r="EJ1696" s="811"/>
      <c r="EK1696" s="811"/>
      <c r="EL1696" s="811"/>
      <c r="EM1696" s="811"/>
      <c r="EN1696" s="811"/>
      <c r="EO1696" s="811"/>
      <c r="EP1696" s="811"/>
      <c r="EQ1696" s="811"/>
      <c r="ER1696" s="811"/>
      <c r="ES1696" s="811"/>
      <c r="ET1696" s="811"/>
      <c r="EU1696" s="76"/>
      <c r="EV1696" s="76"/>
      <c r="EW1696" s="76"/>
      <c r="EX1696" s="76"/>
      <c r="EY1696" s="76"/>
      <c r="EZ1696" s="76"/>
      <c r="FA1696" s="809" t="s">
        <v>6360</v>
      </c>
      <c r="FB1696" s="809"/>
      <c r="FC1696" s="809"/>
      <c r="FD1696" s="809"/>
    </row>
    <row r="1697">
      <c r="A1697" s="346" t="s">
        <v>6361</v>
      </c>
      <c r="B1697" s="346" t="s">
        <v>6362</v>
      </c>
      <c r="C1697" s="795" t="s">
        <v>8</v>
      </c>
      <c r="D1697" s="346" t="s">
        <v>29</v>
      </c>
      <c r="E1697" s="351"/>
      <c r="F1697" s="351"/>
      <c r="G1697" s="346" t="s">
        <v>6363</v>
      </c>
      <c r="H1697" s="346" t="s">
        <v>6364</v>
      </c>
      <c r="I1697" s="346" t="s">
        <v>23</v>
      </c>
      <c r="J1697" s="346" t="s">
        <v>31</v>
      </c>
      <c r="K1697" s="346" t="s">
        <v>1838</v>
      </c>
      <c r="L1697" s="346" t="s">
        <v>6365</v>
      </c>
      <c r="M1697" s="346" t="s">
        <v>72</v>
      </c>
      <c r="N1697" s="796">
        <v>42570.0</v>
      </c>
      <c r="O1697" s="796">
        <v>42570.0</v>
      </c>
      <c r="P1697" s="351"/>
      <c r="Q1697" s="352"/>
      <c r="R1697" s="352"/>
      <c r="S1697" s="351"/>
      <c r="T1697" s="558">
        <f t="shared" si="2888"/>
        <v>953</v>
      </c>
      <c r="U1697" s="353">
        <f t="shared" si="2973"/>
        <v>12</v>
      </c>
      <c r="V1697" s="353">
        <f t="shared" ref="V1697:W1697" si="3160">IF(ISBLANK($A1697),"",sum(AF1697,AL1697,AR1697,AX1697,BD1697,BJ1697,BP1697,BV1697,CB1697,CH1697,CN1697,CT1697,CZ1697,DF1697,DL1697,DR1697,DX1697,ED1697,EJ1697,EP1697,EV1697))</f>
        <v>0</v>
      </c>
      <c r="W1697" s="353">
        <f t="shared" si="3160"/>
        <v>0</v>
      </c>
      <c r="X1697" s="353">
        <f t="shared" si="2890"/>
        <v>12</v>
      </c>
      <c r="Y1697" s="353">
        <f t="shared" ref="Y1697:AA1697" si="3161">IF(ISBLANK($A1697),"",sum(AH1697,AN1697,AT1697,AZ1697,BF1697,BL1697,BR1697,BX1697,CD1697,CJ1697,CP1697,CV1697,DB1697,DH1697,DN1697,DT1697,DZ1697,EF1697,EL1697,ER1697,EX1697))</f>
        <v>6</v>
      </c>
      <c r="Z1697" s="353">
        <f t="shared" si="3161"/>
        <v>0</v>
      </c>
      <c r="AA1697" s="353">
        <f t="shared" si="3161"/>
        <v>0</v>
      </c>
      <c r="AB1697" s="353">
        <f t="shared" si="2892"/>
        <v>6</v>
      </c>
      <c r="AC1697" s="797">
        <f t="shared" si="2893"/>
        <v>0.5</v>
      </c>
      <c r="AD1697" s="355" t="str">
        <f t="shared" si="3149"/>
        <v>20+</v>
      </c>
      <c r="AE1697" s="351"/>
      <c r="AF1697" s="351"/>
      <c r="AG1697" s="351"/>
      <c r="AH1697" s="351"/>
      <c r="AI1697" s="351"/>
      <c r="AJ1697" s="351"/>
      <c r="AK1697" s="356">
        <v>4.0</v>
      </c>
      <c r="AL1697" s="351"/>
      <c r="AM1697" s="351"/>
      <c r="AN1697" s="351"/>
      <c r="AO1697" s="351"/>
      <c r="AP1697" s="351"/>
      <c r="AQ1697" s="356">
        <v>1.0</v>
      </c>
      <c r="AR1697" s="351"/>
      <c r="AS1697" s="351"/>
      <c r="AT1697" s="351"/>
      <c r="AU1697" s="351"/>
      <c r="AV1697" s="351"/>
      <c r="AW1697" s="356">
        <v>1.0</v>
      </c>
      <c r="AX1697" s="351"/>
      <c r="AY1697" s="351"/>
      <c r="AZ1697" s="351"/>
      <c r="BA1697" s="351"/>
      <c r="BB1697" s="351"/>
      <c r="BC1697" s="351"/>
      <c r="BD1697" s="351"/>
      <c r="BE1697" s="351"/>
      <c r="BF1697" s="351"/>
      <c r="BG1697" s="351"/>
      <c r="BH1697" s="351"/>
      <c r="BI1697" s="356">
        <v>6.0</v>
      </c>
      <c r="BJ1697" s="351"/>
      <c r="BK1697" s="351"/>
      <c r="BL1697" s="356">
        <v>6.0</v>
      </c>
      <c r="BM1697" s="351"/>
      <c r="BN1697" s="351"/>
      <c r="BO1697" s="351"/>
      <c r="BP1697" s="351"/>
      <c r="BQ1697" s="351"/>
      <c r="BR1697" s="351"/>
      <c r="BS1697" s="351"/>
      <c r="BT1697" s="351"/>
      <c r="BU1697" s="351"/>
      <c r="BV1697" s="351"/>
      <c r="BW1697" s="351"/>
      <c r="BX1697" s="351"/>
      <c r="BY1697" s="351"/>
      <c r="BZ1697" s="351"/>
      <c r="CA1697" s="351"/>
      <c r="CB1697" s="351"/>
      <c r="CC1697" s="351"/>
      <c r="CD1697" s="351"/>
      <c r="CE1697" s="351"/>
      <c r="CF1697" s="351"/>
      <c r="CG1697" s="351"/>
      <c r="CH1697" s="351"/>
      <c r="CI1697" s="351"/>
      <c r="CJ1697" s="351"/>
      <c r="CK1697" s="351"/>
      <c r="CL1697" s="351"/>
      <c r="CM1697" s="351"/>
      <c r="CN1697" s="351"/>
      <c r="CO1697" s="351"/>
      <c r="CP1697" s="351"/>
      <c r="CQ1697" s="351"/>
      <c r="CR1697" s="351"/>
      <c r="CS1697" s="351"/>
      <c r="CT1697" s="351"/>
      <c r="CU1697" s="351"/>
      <c r="CV1697" s="351"/>
      <c r="CW1697" s="351"/>
      <c r="CX1697" s="351"/>
      <c r="CY1697" s="351"/>
      <c r="CZ1697" s="351"/>
      <c r="DA1697" s="351"/>
      <c r="DB1697" s="351"/>
      <c r="DC1697" s="351"/>
      <c r="DD1697" s="351"/>
      <c r="DE1697" s="351"/>
      <c r="DF1697" s="351"/>
      <c r="DG1697" s="351"/>
      <c r="DH1697" s="351"/>
      <c r="DI1697" s="351"/>
      <c r="DJ1697" s="351"/>
      <c r="DK1697" s="351"/>
      <c r="DL1697" s="351"/>
      <c r="DM1697" s="351"/>
      <c r="DN1697" s="351"/>
      <c r="DO1697" s="351"/>
      <c r="DP1697" s="351"/>
      <c r="DQ1697" s="351"/>
      <c r="DR1697" s="351"/>
      <c r="DS1697" s="351"/>
      <c r="DT1697" s="351"/>
      <c r="DU1697" s="351"/>
      <c r="DV1697" s="351"/>
      <c r="DW1697" s="351"/>
      <c r="DX1697" s="351"/>
      <c r="DY1697" s="351"/>
      <c r="DZ1697" s="351"/>
      <c r="EA1697" s="351"/>
      <c r="EB1697" s="351"/>
      <c r="EC1697" s="351"/>
      <c r="ED1697" s="351"/>
      <c r="EE1697" s="351"/>
      <c r="EF1697" s="351"/>
      <c r="EG1697" s="351"/>
      <c r="EH1697" s="351"/>
      <c r="EI1697" s="351"/>
      <c r="EJ1697" s="351"/>
      <c r="EK1697" s="351"/>
      <c r="EL1697" s="351"/>
      <c r="EM1697" s="351"/>
      <c r="EN1697" s="351"/>
      <c r="EO1697" s="351"/>
      <c r="EP1697" s="351"/>
      <c r="EQ1697" s="351"/>
      <c r="ER1697" s="351"/>
      <c r="ES1697" s="351"/>
      <c r="ET1697" s="351"/>
      <c r="EU1697" s="76"/>
      <c r="EV1697" s="76"/>
      <c r="EW1697" s="76"/>
      <c r="EX1697" s="76"/>
      <c r="EY1697" s="76"/>
      <c r="EZ1697" s="76"/>
      <c r="FA1697" s="346" t="s">
        <v>6366</v>
      </c>
      <c r="FB1697" s="346"/>
      <c r="FC1697" s="346"/>
      <c r="FD1697" s="346"/>
    </row>
    <row r="1698">
      <c r="A1698" s="346" t="s">
        <v>6367</v>
      </c>
      <c r="B1698" s="346" t="s">
        <v>982</v>
      </c>
      <c r="C1698" s="795" t="s">
        <v>8</v>
      </c>
      <c r="D1698" s="346" t="s">
        <v>29</v>
      </c>
      <c r="E1698" s="351"/>
      <c r="F1698" s="351"/>
      <c r="G1698" s="346" t="s">
        <v>6368</v>
      </c>
      <c r="H1698" s="346" t="s">
        <v>2268</v>
      </c>
      <c r="I1698" s="346" t="s">
        <v>23</v>
      </c>
      <c r="J1698" s="346" t="s">
        <v>31</v>
      </c>
      <c r="K1698" s="346" t="s">
        <v>1838</v>
      </c>
      <c r="L1698" s="346" t="s">
        <v>1972</v>
      </c>
      <c r="M1698" s="346" t="s">
        <v>50</v>
      </c>
      <c r="N1698" s="798">
        <v>42479.0</v>
      </c>
      <c r="O1698" s="798">
        <v>42479.0</v>
      </c>
      <c r="P1698" s="351"/>
      <c r="Q1698" s="352"/>
      <c r="R1698" s="352"/>
      <c r="S1698" s="351"/>
      <c r="T1698" s="558">
        <f t="shared" si="2888"/>
        <v>1044</v>
      </c>
      <c r="U1698" s="353">
        <f t="shared" si="2973"/>
        <v>0</v>
      </c>
      <c r="V1698" s="353">
        <f t="shared" ref="V1698:W1698" si="3162">IF(ISBLANK($A1698),"",sum(AF1698,AL1698,AR1698,AX1698,BD1698,BJ1698,BP1698,BV1698,CB1698,CH1698,CN1698,CT1698,CZ1698,DF1698,DL1698,DR1698,DX1698,ED1698,EJ1698,EP1698,EV1698))</f>
        <v>1</v>
      </c>
      <c r="W1698" s="353">
        <f t="shared" si="3162"/>
        <v>0</v>
      </c>
      <c r="X1698" s="353">
        <f t="shared" si="2890"/>
        <v>1</v>
      </c>
      <c r="Y1698" s="353">
        <f t="shared" ref="Y1698:AA1698" si="3163">IF(ISBLANK($A1698),"",sum(AH1698,AN1698,AT1698,AZ1698,BF1698,BL1698,BR1698,BX1698,CD1698,CJ1698,CP1698,CV1698,DB1698,DH1698,DN1698,DT1698,DZ1698,EF1698,EL1698,ER1698,EX1698))</f>
        <v>0</v>
      </c>
      <c r="Z1698" s="353">
        <f t="shared" si="3163"/>
        <v>0</v>
      </c>
      <c r="AA1698" s="353">
        <f t="shared" si="3163"/>
        <v>0</v>
      </c>
      <c r="AB1698" s="353">
        <f t="shared" si="2892"/>
        <v>0</v>
      </c>
      <c r="AC1698" s="797">
        <f t="shared" si="2893"/>
        <v>0</v>
      </c>
      <c r="AD1698" s="355" t="str">
        <f t="shared" si="3149"/>
        <v>20+</v>
      </c>
      <c r="AE1698" s="351"/>
      <c r="AF1698" s="351"/>
      <c r="AG1698" s="351"/>
      <c r="AH1698" s="351"/>
      <c r="AI1698" s="351"/>
      <c r="AJ1698" s="351"/>
      <c r="AK1698" s="351"/>
      <c r="AL1698" s="351"/>
      <c r="AM1698" s="351"/>
      <c r="AN1698" s="351"/>
      <c r="AO1698" s="351"/>
      <c r="AP1698" s="351"/>
      <c r="AQ1698" s="351"/>
      <c r="AR1698" s="351"/>
      <c r="AS1698" s="351"/>
      <c r="AT1698" s="351"/>
      <c r="AU1698" s="351"/>
      <c r="AV1698" s="351"/>
      <c r="AW1698" s="351"/>
      <c r="AX1698" s="351"/>
      <c r="AY1698" s="351"/>
      <c r="AZ1698" s="351"/>
      <c r="BA1698" s="351"/>
      <c r="BB1698" s="351"/>
      <c r="BC1698" s="351"/>
      <c r="BD1698" s="351"/>
      <c r="BE1698" s="351"/>
      <c r="BF1698" s="351"/>
      <c r="BG1698" s="351"/>
      <c r="BH1698" s="351"/>
      <c r="BI1698" s="351"/>
      <c r="BJ1698" s="356">
        <v>1.0</v>
      </c>
      <c r="BK1698" s="351"/>
      <c r="BL1698" s="351"/>
      <c r="BM1698" s="351"/>
      <c r="BN1698" s="351"/>
      <c r="BO1698" s="351"/>
      <c r="BP1698" s="351"/>
      <c r="BQ1698" s="351"/>
      <c r="BR1698" s="351"/>
      <c r="BS1698" s="351"/>
      <c r="BT1698" s="351"/>
      <c r="BU1698" s="351"/>
      <c r="BV1698" s="351"/>
      <c r="BW1698" s="351"/>
      <c r="BX1698" s="351"/>
      <c r="BY1698" s="351"/>
      <c r="BZ1698" s="351"/>
      <c r="CA1698" s="351"/>
      <c r="CB1698" s="351"/>
      <c r="CC1698" s="351"/>
      <c r="CD1698" s="351"/>
      <c r="CE1698" s="351"/>
      <c r="CF1698" s="351"/>
      <c r="CG1698" s="351"/>
      <c r="CH1698" s="351"/>
      <c r="CI1698" s="351"/>
      <c r="CJ1698" s="351"/>
      <c r="CK1698" s="351"/>
      <c r="CL1698" s="351"/>
      <c r="CM1698" s="351"/>
      <c r="CN1698" s="351"/>
      <c r="CO1698" s="351"/>
      <c r="CP1698" s="351"/>
      <c r="CQ1698" s="351"/>
      <c r="CR1698" s="351"/>
      <c r="CS1698" s="351"/>
      <c r="CT1698" s="351"/>
      <c r="CU1698" s="351"/>
      <c r="CV1698" s="351"/>
      <c r="CW1698" s="351"/>
      <c r="CX1698" s="351"/>
      <c r="CY1698" s="351"/>
      <c r="CZ1698" s="351"/>
      <c r="DA1698" s="351"/>
      <c r="DB1698" s="351"/>
      <c r="DC1698" s="351"/>
      <c r="DD1698" s="351"/>
      <c r="DE1698" s="351"/>
      <c r="DF1698" s="351"/>
      <c r="DG1698" s="351"/>
      <c r="DH1698" s="351"/>
      <c r="DI1698" s="351"/>
      <c r="DJ1698" s="351"/>
      <c r="DK1698" s="351"/>
      <c r="DL1698" s="351"/>
      <c r="DM1698" s="351"/>
      <c r="DN1698" s="351"/>
      <c r="DO1698" s="351"/>
      <c r="DP1698" s="351"/>
      <c r="DQ1698" s="351"/>
      <c r="DR1698" s="351"/>
      <c r="DS1698" s="351"/>
      <c r="DT1698" s="351"/>
      <c r="DU1698" s="351"/>
      <c r="DV1698" s="351"/>
      <c r="DW1698" s="351"/>
      <c r="DX1698" s="351"/>
      <c r="DY1698" s="351"/>
      <c r="DZ1698" s="351"/>
      <c r="EA1698" s="351"/>
      <c r="EB1698" s="351"/>
      <c r="EC1698" s="351"/>
      <c r="ED1698" s="351"/>
      <c r="EE1698" s="351"/>
      <c r="EF1698" s="351"/>
      <c r="EG1698" s="351"/>
      <c r="EH1698" s="351"/>
      <c r="EI1698" s="351"/>
      <c r="EJ1698" s="351"/>
      <c r="EK1698" s="351"/>
      <c r="EL1698" s="351"/>
      <c r="EM1698" s="351"/>
      <c r="EN1698" s="351"/>
      <c r="EO1698" s="351"/>
      <c r="EP1698" s="351"/>
      <c r="EQ1698" s="351"/>
      <c r="ER1698" s="351"/>
      <c r="ES1698" s="351"/>
      <c r="ET1698" s="351"/>
      <c r="EU1698" s="76"/>
      <c r="EV1698" s="76"/>
      <c r="EW1698" s="76"/>
      <c r="EX1698" s="76"/>
      <c r="EY1698" s="76"/>
      <c r="EZ1698" s="76"/>
      <c r="FA1698" s="346" t="s">
        <v>6369</v>
      </c>
      <c r="FB1698" s="346"/>
      <c r="FC1698" s="346"/>
      <c r="FD1698" s="346"/>
    </row>
    <row r="1699">
      <c r="A1699" s="854" t="s">
        <v>6370</v>
      </c>
      <c r="B1699" s="854" t="s">
        <v>6371</v>
      </c>
      <c r="C1699" s="855" t="s">
        <v>104</v>
      </c>
      <c r="D1699" s="854" t="s">
        <v>29</v>
      </c>
      <c r="E1699" s="351"/>
      <c r="F1699" s="351"/>
      <c r="G1699" s="854" t="s">
        <v>6372</v>
      </c>
      <c r="H1699" s="854" t="s">
        <v>831</v>
      </c>
      <c r="I1699" s="854" t="s">
        <v>23</v>
      </c>
      <c r="J1699" s="854" t="s">
        <v>31</v>
      </c>
      <c r="K1699" s="854" t="s">
        <v>1838</v>
      </c>
      <c r="L1699" s="854" t="s">
        <v>540</v>
      </c>
      <c r="M1699" s="854" t="s">
        <v>50</v>
      </c>
      <c r="N1699" s="856">
        <v>42594.0</v>
      </c>
      <c r="O1699" s="856">
        <v>42594.0</v>
      </c>
      <c r="P1699" s="351"/>
      <c r="Q1699" s="352"/>
      <c r="R1699" s="352"/>
      <c r="S1699" s="351"/>
      <c r="T1699" s="857">
        <f t="shared" si="2888"/>
        <v>929</v>
      </c>
      <c r="U1699" s="858">
        <f t="shared" si="2973"/>
        <v>0</v>
      </c>
      <c r="V1699" s="858">
        <f t="shared" ref="V1699:W1699" si="3164">IF(ISBLANK($A1699),"",sum(AF1699,AL1699,AR1699,AX1699,BD1699,BJ1699,BP1699,BV1699,CB1699,CH1699,CN1699,CT1699,CZ1699,DF1699,DL1699,DR1699,DX1699,ED1699,EJ1699,EP1699,EV1699))</f>
        <v>1</v>
      </c>
      <c r="W1699" s="858">
        <f t="shared" si="3164"/>
        <v>0</v>
      </c>
      <c r="X1699" s="858">
        <f t="shared" si="2890"/>
        <v>1</v>
      </c>
      <c r="Y1699" s="858">
        <f t="shared" ref="Y1699:AA1699" si="3165">IF(ISBLANK($A1699),"",sum(AH1699,AN1699,AT1699,AZ1699,BF1699,BL1699,BR1699,BX1699,CD1699,CJ1699,CP1699,CV1699,DB1699,DH1699,DN1699,DT1699,DZ1699,EF1699,EL1699,ER1699,EX1699))</f>
        <v>0</v>
      </c>
      <c r="Z1699" s="858">
        <f t="shared" si="3165"/>
        <v>0</v>
      </c>
      <c r="AA1699" s="858">
        <f t="shared" si="3165"/>
        <v>0</v>
      </c>
      <c r="AB1699" s="858">
        <f t="shared" si="2892"/>
        <v>0</v>
      </c>
      <c r="AC1699" s="859">
        <f t="shared" si="2893"/>
        <v>0</v>
      </c>
      <c r="AD1699" s="860" t="str">
        <f t="shared" si="3149"/>
        <v>20+</v>
      </c>
      <c r="AE1699" s="351"/>
      <c r="AF1699" s="861">
        <v>1.0</v>
      </c>
      <c r="AG1699" s="351"/>
      <c r="AH1699" s="351"/>
      <c r="AI1699" s="351"/>
      <c r="AJ1699" s="351"/>
      <c r="AK1699" s="351"/>
      <c r="AL1699" s="351"/>
      <c r="AM1699" s="351"/>
      <c r="AN1699" s="351"/>
      <c r="AO1699" s="351"/>
      <c r="AP1699" s="351"/>
      <c r="AQ1699" s="351"/>
      <c r="AR1699" s="351"/>
      <c r="AS1699" s="351"/>
      <c r="AT1699" s="351"/>
      <c r="AU1699" s="351"/>
      <c r="AV1699" s="351"/>
      <c r="AW1699" s="351"/>
      <c r="AX1699" s="351"/>
      <c r="AY1699" s="351"/>
      <c r="AZ1699" s="351"/>
      <c r="BA1699" s="351"/>
      <c r="BB1699" s="351"/>
      <c r="BC1699" s="351"/>
      <c r="BD1699" s="351"/>
      <c r="BE1699" s="351"/>
      <c r="BF1699" s="351"/>
      <c r="BG1699" s="351"/>
      <c r="BH1699" s="351"/>
      <c r="BI1699" s="351"/>
      <c r="BJ1699" s="351"/>
      <c r="BK1699" s="351"/>
      <c r="BL1699" s="351"/>
      <c r="BM1699" s="351"/>
      <c r="BN1699" s="351"/>
      <c r="BO1699" s="351"/>
      <c r="BP1699" s="351"/>
      <c r="BQ1699" s="351"/>
      <c r="BR1699" s="351"/>
      <c r="BS1699" s="351"/>
      <c r="BT1699" s="351"/>
      <c r="BU1699" s="351"/>
      <c r="BV1699" s="351"/>
      <c r="BW1699" s="351"/>
      <c r="BX1699" s="351"/>
      <c r="BY1699" s="351"/>
      <c r="BZ1699" s="351"/>
      <c r="CA1699" s="351"/>
      <c r="CB1699" s="351"/>
      <c r="CC1699" s="351"/>
      <c r="CD1699" s="351"/>
      <c r="CE1699" s="351"/>
      <c r="CF1699" s="351"/>
      <c r="CG1699" s="351"/>
      <c r="CH1699" s="351"/>
      <c r="CI1699" s="351"/>
      <c r="CJ1699" s="351"/>
      <c r="CK1699" s="351"/>
      <c r="CL1699" s="351"/>
      <c r="CM1699" s="351"/>
      <c r="CN1699" s="351"/>
      <c r="CO1699" s="351"/>
      <c r="CP1699" s="351"/>
      <c r="CQ1699" s="351"/>
      <c r="CR1699" s="351"/>
      <c r="CS1699" s="351"/>
      <c r="CT1699" s="351"/>
      <c r="CU1699" s="351"/>
      <c r="CV1699" s="351"/>
      <c r="CW1699" s="351"/>
      <c r="CX1699" s="351"/>
      <c r="CY1699" s="351"/>
      <c r="CZ1699" s="351"/>
      <c r="DA1699" s="351"/>
      <c r="DB1699" s="351"/>
      <c r="DC1699" s="351"/>
      <c r="DD1699" s="351"/>
      <c r="DE1699" s="351"/>
      <c r="DF1699" s="351"/>
      <c r="DG1699" s="351"/>
      <c r="DH1699" s="351"/>
      <c r="DI1699" s="351"/>
      <c r="DJ1699" s="351"/>
      <c r="DK1699" s="351"/>
      <c r="DL1699" s="351"/>
      <c r="DM1699" s="351"/>
      <c r="DN1699" s="351"/>
      <c r="DO1699" s="351"/>
      <c r="DP1699" s="351"/>
      <c r="DQ1699" s="351"/>
      <c r="DR1699" s="351"/>
      <c r="DS1699" s="351"/>
      <c r="DT1699" s="351"/>
      <c r="DU1699" s="351"/>
      <c r="DV1699" s="351"/>
      <c r="DW1699" s="351"/>
      <c r="DX1699" s="351"/>
      <c r="DY1699" s="351"/>
      <c r="DZ1699" s="351"/>
      <c r="EA1699" s="351"/>
      <c r="EB1699" s="351"/>
      <c r="EC1699" s="351"/>
      <c r="ED1699" s="351"/>
      <c r="EE1699" s="351"/>
      <c r="EF1699" s="351"/>
      <c r="EG1699" s="351"/>
      <c r="EH1699" s="351"/>
      <c r="EI1699" s="351"/>
      <c r="EJ1699" s="351"/>
      <c r="EK1699" s="351"/>
      <c r="EL1699" s="351"/>
      <c r="EM1699" s="351"/>
      <c r="EN1699" s="351"/>
      <c r="EO1699" s="351"/>
      <c r="EP1699" s="351"/>
      <c r="EQ1699" s="351"/>
      <c r="ER1699" s="351"/>
      <c r="ES1699" s="351"/>
      <c r="ET1699" s="351"/>
      <c r="EU1699" s="76"/>
      <c r="EV1699" s="76"/>
      <c r="EW1699" s="76"/>
      <c r="EX1699" s="76"/>
      <c r="EY1699" s="76"/>
      <c r="EZ1699" s="76"/>
      <c r="FA1699" s="854" t="s">
        <v>6373</v>
      </c>
      <c r="FB1699" s="854"/>
      <c r="FC1699" s="854"/>
      <c r="FD1699" s="854"/>
    </row>
    <row r="1700">
      <c r="A1700" s="63" t="s">
        <v>6270</v>
      </c>
      <c r="B1700" s="757" t="s">
        <v>6374</v>
      </c>
      <c r="C1700" s="829" t="s">
        <v>6272</v>
      </c>
      <c r="D1700" s="757" t="s">
        <v>29</v>
      </c>
      <c r="E1700" s="67"/>
      <c r="F1700" s="67"/>
      <c r="G1700" s="757" t="s">
        <v>6273</v>
      </c>
      <c r="H1700" s="757" t="s">
        <v>6274</v>
      </c>
      <c r="I1700" s="67"/>
      <c r="J1700" s="757" t="s">
        <v>31</v>
      </c>
      <c r="K1700" s="757" t="s">
        <v>272</v>
      </c>
      <c r="L1700" s="757" t="s">
        <v>1961</v>
      </c>
      <c r="M1700" s="67"/>
      <c r="N1700" s="759">
        <v>41890.0</v>
      </c>
      <c r="O1700" s="203"/>
      <c r="P1700" s="67"/>
      <c r="Q1700" s="188"/>
      <c r="R1700" s="188"/>
      <c r="S1700" s="67"/>
      <c r="T1700" s="558">
        <f t="shared" si="2888"/>
        <v>1633</v>
      </c>
      <c r="U1700" s="70">
        <f t="shared" si="2973"/>
        <v>0</v>
      </c>
      <c r="V1700" s="70">
        <f t="shared" ref="V1700:W1700" si="3166">IF(ISBLANK($A1700),"",sum(AF1700,AL1700,AR1700,AX1700,BD1700,BJ1700,BP1700,BV1700,CB1700,CH1700,CN1700,CT1700,CZ1700,DF1700,DL1700,DR1700,DX1700,ED1700,EJ1700,EP1700,EV1700))</f>
        <v>0</v>
      </c>
      <c r="W1700" s="70">
        <f t="shared" si="3166"/>
        <v>0</v>
      </c>
      <c r="X1700" s="70">
        <f t="shared" si="2890"/>
        <v>0</v>
      </c>
      <c r="Y1700" s="70">
        <f t="shared" ref="Y1700:AA1700" si="3167">IF(ISBLANK($A1700),"",sum(AH1700,AN1700,AT1700,AZ1700,BF1700,BL1700,BR1700,BX1700,CD1700,CJ1700,CP1700,CV1700,DB1700,DH1700,DN1700,DT1700,DZ1700,EF1700,EL1700,ER1700,EX1700))</f>
        <v>0</v>
      </c>
      <c r="Z1700" s="70">
        <f t="shared" si="3167"/>
        <v>0</v>
      </c>
      <c r="AA1700" s="70">
        <f t="shared" si="3167"/>
        <v>0</v>
      </c>
      <c r="AB1700" s="70">
        <f t="shared" si="2892"/>
        <v>0</v>
      </c>
      <c r="AC1700" s="261" t="str">
        <f t="shared" si="2893"/>
        <v/>
      </c>
      <c r="AD1700" s="248" t="str">
        <f t="shared" ref="AD1700:AD1710" si="3170">IF( (TODAY()-N1700)/7 &lt; 1,"1", IF( N1700="" , "", IF( (TODAY()-N1700)/7 &gt; 20 , "20+", ROUNDDOWN((TODAY()-N1700)/7 ,0))))</f>
        <v>20+</v>
      </c>
      <c r="AE1700" s="67"/>
      <c r="AF1700" s="67"/>
      <c r="AG1700" s="67"/>
      <c r="AH1700" s="67"/>
      <c r="AI1700" s="67"/>
      <c r="AJ1700" s="67"/>
      <c r="AK1700" s="67"/>
      <c r="AL1700" s="67"/>
      <c r="AM1700" s="67"/>
      <c r="AN1700" s="67"/>
      <c r="AO1700" s="67"/>
      <c r="AP1700" s="67"/>
      <c r="AQ1700" s="67"/>
      <c r="AR1700" s="67"/>
      <c r="AS1700" s="67"/>
      <c r="AT1700" s="67"/>
      <c r="AU1700" s="67"/>
      <c r="AV1700" s="67"/>
      <c r="AW1700" s="67"/>
      <c r="AX1700" s="67"/>
      <c r="AY1700" s="67"/>
      <c r="AZ1700" s="67"/>
      <c r="BA1700" s="67"/>
      <c r="BB1700" s="67"/>
      <c r="BC1700" s="67"/>
      <c r="BD1700" s="67"/>
      <c r="BE1700" s="67"/>
      <c r="BF1700" s="67"/>
      <c r="BG1700" s="67"/>
      <c r="BH1700" s="67"/>
      <c r="BI1700" s="67"/>
      <c r="BJ1700" s="67"/>
      <c r="BK1700" s="67"/>
      <c r="BL1700" s="67"/>
      <c r="BM1700" s="67"/>
      <c r="BN1700" s="67"/>
      <c r="BO1700" s="67"/>
      <c r="BP1700" s="67"/>
      <c r="BQ1700" s="67"/>
      <c r="BR1700" s="67"/>
      <c r="BS1700" s="67"/>
      <c r="BT1700" s="67"/>
      <c r="BU1700" s="67"/>
      <c r="BV1700" s="67"/>
      <c r="BW1700" s="67"/>
      <c r="BX1700" s="67"/>
      <c r="BY1700" s="67"/>
      <c r="BZ1700" s="67"/>
      <c r="CA1700" s="67"/>
      <c r="CB1700" s="67"/>
      <c r="CC1700" s="67"/>
      <c r="CD1700" s="67"/>
      <c r="CE1700" s="67"/>
      <c r="CF1700" s="67"/>
      <c r="CG1700" s="67"/>
      <c r="CH1700" s="67"/>
      <c r="CI1700" s="67"/>
      <c r="CJ1700" s="67"/>
      <c r="CK1700" s="67"/>
      <c r="CL1700" s="67"/>
      <c r="CM1700" s="67"/>
      <c r="CN1700" s="67"/>
      <c r="CO1700" s="67"/>
      <c r="CP1700" s="67"/>
      <c r="CQ1700" s="67"/>
      <c r="CR1700" s="67"/>
      <c r="CS1700" s="67"/>
      <c r="CT1700" s="67"/>
      <c r="CU1700" s="67"/>
      <c r="CV1700" s="67"/>
      <c r="CW1700" s="67"/>
      <c r="CX1700" s="67"/>
      <c r="CY1700" s="67"/>
      <c r="CZ1700" s="67"/>
      <c r="DA1700" s="67"/>
      <c r="DB1700" s="67"/>
      <c r="DC1700" s="67"/>
      <c r="DD1700" s="67"/>
      <c r="DE1700" s="67"/>
      <c r="DF1700" s="67"/>
      <c r="DG1700" s="67"/>
      <c r="DH1700" s="67"/>
      <c r="DI1700" s="67"/>
      <c r="DJ1700" s="67"/>
      <c r="DK1700" s="67"/>
      <c r="DL1700" s="67"/>
      <c r="DM1700" s="67"/>
      <c r="DN1700" s="67"/>
      <c r="DO1700" s="67"/>
      <c r="DP1700" s="67"/>
      <c r="DQ1700" s="67"/>
      <c r="DR1700" s="67"/>
      <c r="DS1700" s="67"/>
      <c r="DT1700" s="67"/>
      <c r="DU1700" s="67"/>
      <c r="DV1700" s="67"/>
      <c r="DW1700" s="67"/>
      <c r="DX1700" s="67"/>
      <c r="DY1700" s="67"/>
      <c r="DZ1700" s="67"/>
      <c r="EA1700" s="67"/>
      <c r="EB1700" s="67"/>
      <c r="EC1700" s="67"/>
      <c r="ED1700" s="67"/>
      <c r="EE1700" s="67"/>
      <c r="EF1700" s="67"/>
      <c r="EG1700" s="67"/>
      <c r="EH1700" s="67"/>
      <c r="EI1700" s="67"/>
      <c r="EJ1700" s="67"/>
      <c r="EK1700" s="67"/>
      <c r="EL1700" s="67"/>
      <c r="EM1700" s="67"/>
      <c r="EN1700" s="67"/>
      <c r="EO1700" s="67"/>
      <c r="EP1700" s="67"/>
      <c r="EQ1700" s="67"/>
      <c r="ER1700" s="67"/>
      <c r="ES1700" s="67"/>
      <c r="ET1700" s="67"/>
      <c r="EU1700" s="76"/>
      <c r="EV1700" s="76"/>
      <c r="EW1700" s="76"/>
      <c r="EX1700" s="76"/>
      <c r="EY1700" s="76"/>
      <c r="EZ1700" s="76"/>
      <c r="FA1700" s="757" t="s">
        <v>6375</v>
      </c>
      <c r="FB1700" s="757"/>
      <c r="FC1700" s="757"/>
      <c r="FD1700" s="757"/>
    </row>
    <row r="1701">
      <c r="A1701" s="63" t="s">
        <v>6270</v>
      </c>
      <c r="B1701" s="757" t="s">
        <v>6376</v>
      </c>
      <c r="C1701" s="829" t="s">
        <v>6272</v>
      </c>
      <c r="D1701" s="757" t="s">
        <v>29</v>
      </c>
      <c r="E1701" s="67"/>
      <c r="F1701" s="67"/>
      <c r="G1701" s="757" t="s">
        <v>6273</v>
      </c>
      <c r="H1701" s="757" t="s">
        <v>6274</v>
      </c>
      <c r="I1701" s="67"/>
      <c r="J1701" s="757" t="s">
        <v>31</v>
      </c>
      <c r="K1701" s="757" t="s">
        <v>272</v>
      </c>
      <c r="L1701" s="757" t="s">
        <v>3130</v>
      </c>
      <c r="M1701" s="67"/>
      <c r="N1701" s="759">
        <v>41890.0</v>
      </c>
      <c r="O1701" s="203"/>
      <c r="P1701" s="67"/>
      <c r="Q1701" s="188"/>
      <c r="R1701" s="188"/>
      <c r="S1701" s="67"/>
      <c r="T1701" s="558">
        <f t="shared" si="2888"/>
        <v>1633</v>
      </c>
      <c r="U1701" s="70">
        <f t="shared" si="2973"/>
        <v>0</v>
      </c>
      <c r="V1701" s="70">
        <f t="shared" ref="V1701:W1701" si="3168">IF(ISBLANK($A1701),"",sum(AF1701,AL1701,AR1701,AX1701,BD1701,BJ1701,BP1701,BV1701,CB1701,CH1701,CN1701,CT1701,CZ1701,DF1701,DL1701,DR1701,DX1701,ED1701,EJ1701,EP1701,EV1701))</f>
        <v>0</v>
      </c>
      <c r="W1701" s="70">
        <f t="shared" si="3168"/>
        <v>0</v>
      </c>
      <c r="X1701" s="70">
        <f t="shared" si="2890"/>
        <v>0</v>
      </c>
      <c r="Y1701" s="70">
        <f t="shared" ref="Y1701:AA1701" si="3169">IF(ISBLANK($A1701),"",sum(AH1701,AN1701,AT1701,AZ1701,BF1701,BL1701,BR1701,BX1701,CD1701,CJ1701,CP1701,CV1701,DB1701,DH1701,DN1701,DT1701,DZ1701,EF1701,EL1701,ER1701,EX1701))</f>
        <v>0</v>
      </c>
      <c r="Z1701" s="70">
        <f t="shared" si="3169"/>
        <v>0</v>
      </c>
      <c r="AA1701" s="70">
        <f t="shared" si="3169"/>
        <v>0</v>
      </c>
      <c r="AB1701" s="70">
        <f t="shared" si="2892"/>
        <v>0</v>
      </c>
      <c r="AC1701" s="261" t="str">
        <f t="shared" si="2893"/>
        <v/>
      </c>
      <c r="AD1701" s="248" t="str">
        <f t="shared" si="3170"/>
        <v>20+</v>
      </c>
      <c r="AE1701" s="67"/>
      <c r="AF1701" s="67"/>
      <c r="AG1701" s="67"/>
      <c r="AH1701" s="67"/>
      <c r="AI1701" s="67"/>
      <c r="AJ1701" s="67"/>
      <c r="AK1701" s="67"/>
      <c r="AL1701" s="67"/>
      <c r="AM1701" s="67"/>
      <c r="AN1701" s="67"/>
      <c r="AO1701" s="67"/>
      <c r="AP1701" s="67"/>
      <c r="AQ1701" s="67"/>
      <c r="AR1701" s="67"/>
      <c r="AS1701" s="67"/>
      <c r="AT1701" s="67"/>
      <c r="AU1701" s="67"/>
      <c r="AV1701" s="67"/>
      <c r="AW1701" s="67"/>
      <c r="AX1701" s="67"/>
      <c r="AY1701" s="67"/>
      <c r="AZ1701" s="67"/>
      <c r="BA1701" s="67"/>
      <c r="BB1701" s="67"/>
      <c r="BC1701" s="67"/>
      <c r="BD1701" s="67"/>
      <c r="BE1701" s="67"/>
      <c r="BF1701" s="67"/>
      <c r="BG1701" s="67"/>
      <c r="BH1701" s="67"/>
      <c r="BI1701" s="67"/>
      <c r="BJ1701" s="67"/>
      <c r="BK1701" s="67"/>
      <c r="BL1701" s="67"/>
      <c r="BM1701" s="67"/>
      <c r="BN1701" s="67"/>
      <c r="BO1701" s="67"/>
      <c r="BP1701" s="67"/>
      <c r="BQ1701" s="67"/>
      <c r="BR1701" s="67"/>
      <c r="BS1701" s="67"/>
      <c r="BT1701" s="67"/>
      <c r="BU1701" s="67"/>
      <c r="BV1701" s="67"/>
      <c r="BW1701" s="67"/>
      <c r="BX1701" s="67"/>
      <c r="BY1701" s="67"/>
      <c r="BZ1701" s="67"/>
      <c r="CA1701" s="67"/>
      <c r="CB1701" s="67"/>
      <c r="CC1701" s="67"/>
      <c r="CD1701" s="67"/>
      <c r="CE1701" s="67"/>
      <c r="CF1701" s="67"/>
      <c r="CG1701" s="67"/>
      <c r="CH1701" s="67"/>
      <c r="CI1701" s="67"/>
      <c r="CJ1701" s="67"/>
      <c r="CK1701" s="67"/>
      <c r="CL1701" s="67"/>
      <c r="CM1701" s="67"/>
      <c r="CN1701" s="67"/>
      <c r="CO1701" s="67"/>
      <c r="CP1701" s="67"/>
      <c r="CQ1701" s="67"/>
      <c r="CR1701" s="67"/>
      <c r="CS1701" s="67"/>
      <c r="CT1701" s="67"/>
      <c r="CU1701" s="67"/>
      <c r="CV1701" s="67"/>
      <c r="CW1701" s="67"/>
      <c r="CX1701" s="67"/>
      <c r="CY1701" s="67"/>
      <c r="CZ1701" s="67"/>
      <c r="DA1701" s="67"/>
      <c r="DB1701" s="67"/>
      <c r="DC1701" s="67"/>
      <c r="DD1701" s="67"/>
      <c r="DE1701" s="67"/>
      <c r="DF1701" s="67"/>
      <c r="DG1701" s="67"/>
      <c r="DH1701" s="67"/>
      <c r="DI1701" s="67"/>
      <c r="DJ1701" s="67"/>
      <c r="DK1701" s="67"/>
      <c r="DL1701" s="67"/>
      <c r="DM1701" s="67"/>
      <c r="DN1701" s="67"/>
      <c r="DO1701" s="67"/>
      <c r="DP1701" s="67"/>
      <c r="DQ1701" s="67"/>
      <c r="DR1701" s="67"/>
      <c r="DS1701" s="67"/>
      <c r="DT1701" s="67"/>
      <c r="DU1701" s="67"/>
      <c r="DV1701" s="67"/>
      <c r="DW1701" s="67"/>
      <c r="DX1701" s="67"/>
      <c r="DY1701" s="67"/>
      <c r="DZ1701" s="67"/>
      <c r="EA1701" s="67"/>
      <c r="EB1701" s="67"/>
      <c r="EC1701" s="67"/>
      <c r="ED1701" s="67"/>
      <c r="EE1701" s="67"/>
      <c r="EF1701" s="67"/>
      <c r="EG1701" s="67"/>
      <c r="EH1701" s="67"/>
      <c r="EI1701" s="67"/>
      <c r="EJ1701" s="67"/>
      <c r="EK1701" s="67"/>
      <c r="EL1701" s="67"/>
      <c r="EM1701" s="67"/>
      <c r="EN1701" s="67"/>
      <c r="EO1701" s="67"/>
      <c r="EP1701" s="67"/>
      <c r="EQ1701" s="67"/>
      <c r="ER1701" s="67"/>
      <c r="ES1701" s="67"/>
      <c r="ET1701" s="67"/>
      <c r="EU1701" s="76"/>
      <c r="EV1701" s="76"/>
      <c r="EW1701" s="76"/>
      <c r="EX1701" s="76"/>
      <c r="EY1701" s="76"/>
      <c r="EZ1701" s="76"/>
      <c r="FA1701" s="757" t="s">
        <v>6377</v>
      </c>
      <c r="FB1701" s="757"/>
      <c r="FC1701" s="757"/>
      <c r="FD1701" s="757"/>
    </row>
    <row r="1702">
      <c r="A1702" s="63" t="s">
        <v>6378</v>
      </c>
      <c r="B1702" s="757" t="s">
        <v>6379</v>
      </c>
      <c r="C1702" s="829" t="s">
        <v>346</v>
      </c>
      <c r="D1702" s="757" t="s">
        <v>29</v>
      </c>
      <c r="E1702" s="67"/>
      <c r="F1702" s="757" t="s">
        <v>283</v>
      </c>
      <c r="G1702" s="757" t="s">
        <v>6380</v>
      </c>
      <c r="H1702" s="757" t="s">
        <v>6381</v>
      </c>
      <c r="I1702" s="67"/>
      <c r="J1702" s="757" t="s">
        <v>31</v>
      </c>
      <c r="K1702" s="757"/>
      <c r="L1702" s="757" t="s">
        <v>6382</v>
      </c>
      <c r="M1702" s="67"/>
      <c r="N1702" s="862">
        <v>41768.0</v>
      </c>
      <c r="O1702" s="203"/>
      <c r="P1702" s="67"/>
      <c r="Q1702" s="188">
        <v>41880.0</v>
      </c>
      <c r="R1702" s="188"/>
      <c r="S1702" s="67"/>
      <c r="T1702" s="558">
        <f t="shared" si="2888"/>
        <v>1755</v>
      </c>
      <c r="U1702" s="70">
        <f t="shared" si="2973"/>
        <v>0</v>
      </c>
      <c r="V1702" s="70">
        <f t="shared" ref="V1702:W1702" si="3171">IF(ISBLANK($A1702),"",sum(AF1702,AL1702,AR1702,AX1702,BD1702,BJ1702,BP1702,BV1702,CB1702,CH1702,CN1702,CT1702,CZ1702,DF1702,DL1702,DR1702,DX1702,ED1702,EJ1702,EP1702,EV1702))</f>
        <v>0</v>
      </c>
      <c r="W1702" s="70">
        <f t="shared" si="3171"/>
        <v>0</v>
      </c>
      <c r="X1702" s="70">
        <f t="shared" si="2890"/>
        <v>0</v>
      </c>
      <c r="Y1702" s="70">
        <f t="shared" ref="Y1702:AA1702" si="3172">IF(ISBLANK($A1702),"",sum(AH1702,AN1702,AT1702,AZ1702,BF1702,BL1702,BR1702,BX1702,CD1702,CJ1702,CP1702,CV1702,DB1702,DH1702,DN1702,DT1702,DZ1702,EF1702,EL1702,ER1702,EX1702))</f>
        <v>0</v>
      </c>
      <c r="Z1702" s="70">
        <f t="shared" si="3172"/>
        <v>0</v>
      </c>
      <c r="AA1702" s="70">
        <f t="shared" si="3172"/>
        <v>0</v>
      </c>
      <c r="AB1702" s="70">
        <f t="shared" si="2892"/>
        <v>0</v>
      </c>
      <c r="AC1702" s="261" t="str">
        <f t="shared" si="2893"/>
        <v/>
      </c>
      <c r="AD1702" s="248" t="str">
        <f t="shared" si="3170"/>
        <v>20+</v>
      </c>
      <c r="AE1702" s="67"/>
      <c r="AF1702" s="67"/>
      <c r="AG1702" s="67"/>
      <c r="AH1702" s="67"/>
      <c r="AI1702" s="67"/>
      <c r="AJ1702" s="67"/>
      <c r="AK1702" s="67"/>
      <c r="AL1702" s="67"/>
      <c r="AM1702" s="67"/>
      <c r="AN1702" s="67"/>
      <c r="AO1702" s="67"/>
      <c r="AP1702" s="67"/>
      <c r="AQ1702" s="67"/>
      <c r="AR1702" s="67"/>
      <c r="AS1702" s="67"/>
      <c r="AT1702" s="67"/>
      <c r="AU1702" s="67"/>
      <c r="AV1702" s="67"/>
      <c r="AW1702" s="67"/>
      <c r="AX1702" s="67"/>
      <c r="AY1702" s="67"/>
      <c r="AZ1702" s="67"/>
      <c r="BA1702" s="67"/>
      <c r="BB1702" s="67"/>
      <c r="BC1702" s="67"/>
      <c r="BD1702" s="67"/>
      <c r="BE1702" s="67"/>
      <c r="BF1702" s="67"/>
      <c r="BG1702" s="67"/>
      <c r="BH1702" s="67"/>
      <c r="BI1702" s="67"/>
      <c r="BJ1702" s="67"/>
      <c r="BK1702" s="67"/>
      <c r="BL1702" s="67"/>
      <c r="BM1702" s="67"/>
      <c r="BN1702" s="67"/>
      <c r="BO1702" s="67"/>
      <c r="BP1702" s="67"/>
      <c r="BQ1702" s="67"/>
      <c r="BR1702" s="67"/>
      <c r="BS1702" s="67"/>
      <c r="BT1702" s="67"/>
      <c r="BU1702" s="67"/>
      <c r="BV1702" s="67"/>
      <c r="BW1702" s="67"/>
      <c r="BX1702" s="67"/>
      <c r="BY1702" s="67"/>
      <c r="BZ1702" s="67"/>
      <c r="CA1702" s="67"/>
      <c r="CB1702" s="67"/>
      <c r="CC1702" s="67"/>
      <c r="CD1702" s="67"/>
      <c r="CE1702" s="67"/>
      <c r="CF1702" s="67"/>
      <c r="CG1702" s="67"/>
      <c r="CH1702" s="67"/>
      <c r="CI1702" s="67"/>
      <c r="CJ1702" s="67"/>
      <c r="CK1702" s="67"/>
      <c r="CL1702" s="67"/>
      <c r="CM1702" s="67"/>
      <c r="CN1702" s="67"/>
      <c r="CO1702" s="67"/>
      <c r="CP1702" s="67"/>
      <c r="CQ1702" s="67"/>
      <c r="CR1702" s="67"/>
      <c r="CS1702" s="67"/>
      <c r="CT1702" s="67"/>
      <c r="CU1702" s="67"/>
      <c r="CV1702" s="67"/>
      <c r="CW1702" s="67"/>
      <c r="CX1702" s="67"/>
      <c r="CY1702" s="67"/>
      <c r="CZ1702" s="67"/>
      <c r="DA1702" s="67"/>
      <c r="DB1702" s="67"/>
      <c r="DC1702" s="67"/>
      <c r="DD1702" s="67"/>
      <c r="DE1702" s="67"/>
      <c r="DF1702" s="67"/>
      <c r="DG1702" s="67"/>
      <c r="DH1702" s="67"/>
      <c r="DI1702" s="67"/>
      <c r="DJ1702" s="67"/>
      <c r="DK1702" s="67"/>
      <c r="DL1702" s="67"/>
      <c r="DM1702" s="67"/>
      <c r="DN1702" s="67"/>
      <c r="DO1702" s="67"/>
      <c r="DP1702" s="67"/>
      <c r="DQ1702" s="67"/>
      <c r="DR1702" s="67"/>
      <c r="DS1702" s="67"/>
      <c r="DT1702" s="67"/>
      <c r="DU1702" s="67"/>
      <c r="DV1702" s="67"/>
      <c r="DW1702" s="67"/>
      <c r="DX1702" s="67"/>
      <c r="DY1702" s="67"/>
      <c r="DZ1702" s="67"/>
      <c r="EA1702" s="67"/>
      <c r="EB1702" s="67"/>
      <c r="EC1702" s="67"/>
      <c r="ED1702" s="67"/>
      <c r="EE1702" s="67"/>
      <c r="EF1702" s="67"/>
      <c r="EG1702" s="67"/>
      <c r="EH1702" s="67"/>
      <c r="EI1702" s="67"/>
      <c r="EJ1702" s="67"/>
      <c r="EK1702" s="67"/>
      <c r="EL1702" s="67"/>
      <c r="EM1702" s="67"/>
      <c r="EN1702" s="67"/>
      <c r="EO1702" s="67"/>
      <c r="EP1702" s="67"/>
      <c r="EQ1702" s="67"/>
      <c r="ER1702" s="67"/>
      <c r="ES1702" s="67"/>
      <c r="ET1702" s="67"/>
      <c r="EU1702" s="76"/>
      <c r="EV1702" s="76"/>
      <c r="EW1702" s="76"/>
      <c r="EX1702" s="76"/>
      <c r="EY1702" s="76"/>
      <c r="EZ1702" s="76"/>
      <c r="FA1702" s="757" t="s">
        <v>6383</v>
      </c>
      <c r="FB1702" s="757"/>
      <c r="FC1702" s="757"/>
      <c r="FD1702" s="757"/>
    </row>
    <row r="1703">
      <c r="A1703" s="63" t="s">
        <v>6384</v>
      </c>
      <c r="B1703" s="757" t="s">
        <v>4162</v>
      </c>
      <c r="C1703" s="829" t="s">
        <v>104</v>
      </c>
      <c r="D1703" s="757" t="s">
        <v>29</v>
      </c>
      <c r="E1703" s="757" t="s">
        <v>12</v>
      </c>
      <c r="F1703" s="757" t="s">
        <v>277</v>
      </c>
      <c r="G1703" s="757" t="s">
        <v>6385</v>
      </c>
      <c r="H1703" s="757" t="s">
        <v>6386</v>
      </c>
      <c r="I1703" s="67"/>
      <c r="J1703" s="757" t="s">
        <v>31</v>
      </c>
      <c r="K1703" s="757"/>
      <c r="L1703" s="757" t="s">
        <v>6387</v>
      </c>
      <c r="M1703" s="67"/>
      <c r="N1703" s="759">
        <v>41767.0</v>
      </c>
      <c r="O1703" s="203"/>
      <c r="P1703" s="67"/>
      <c r="Q1703" s="188">
        <v>41865.0</v>
      </c>
      <c r="R1703" s="188"/>
      <c r="S1703" s="67"/>
      <c r="T1703" s="558">
        <f t="shared" si="2888"/>
        <v>1756</v>
      </c>
      <c r="U1703" s="70">
        <f t="shared" si="2973"/>
        <v>0</v>
      </c>
      <c r="V1703" s="70">
        <f t="shared" ref="V1703:W1703" si="3173">IF(ISBLANK($A1703),"",sum(AF1703,AL1703,AR1703,AX1703,BD1703,BJ1703,BP1703,BV1703,CB1703,CH1703,CN1703,CT1703,CZ1703,DF1703,DL1703,DR1703,DX1703,ED1703,EJ1703,EP1703,EV1703))</f>
        <v>0</v>
      </c>
      <c r="W1703" s="70">
        <f t="shared" si="3173"/>
        <v>0</v>
      </c>
      <c r="X1703" s="70">
        <f t="shared" si="2890"/>
        <v>0</v>
      </c>
      <c r="Y1703" s="70">
        <f t="shared" ref="Y1703:AA1703" si="3174">IF(ISBLANK($A1703),"",sum(AH1703,AN1703,AT1703,AZ1703,BF1703,BL1703,BR1703,BX1703,CD1703,CJ1703,CP1703,CV1703,DB1703,DH1703,DN1703,DT1703,DZ1703,EF1703,EL1703,ER1703,EX1703))</f>
        <v>0</v>
      </c>
      <c r="Z1703" s="70">
        <f t="shared" si="3174"/>
        <v>0</v>
      </c>
      <c r="AA1703" s="70">
        <f t="shared" si="3174"/>
        <v>0</v>
      </c>
      <c r="AB1703" s="70">
        <f t="shared" si="2892"/>
        <v>0</v>
      </c>
      <c r="AC1703" s="261" t="str">
        <f t="shared" si="2893"/>
        <v/>
      </c>
      <c r="AD1703" s="248" t="str">
        <f t="shared" si="3170"/>
        <v>20+</v>
      </c>
      <c r="AE1703" s="67"/>
      <c r="AF1703" s="67"/>
      <c r="AG1703" s="67"/>
      <c r="AH1703" s="67"/>
      <c r="AI1703" s="67"/>
      <c r="AJ1703" s="67"/>
      <c r="AK1703" s="67"/>
      <c r="AL1703" s="67"/>
      <c r="AM1703" s="67"/>
      <c r="AN1703" s="67"/>
      <c r="AO1703" s="67"/>
      <c r="AP1703" s="67"/>
      <c r="AQ1703" s="67"/>
      <c r="AR1703" s="67"/>
      <c r="AS1703" s="67"/>
      <c r="AT1703" s="67"/>
      <c r="AU1703" s="67"/>
      <c r="AV1703" s="67"/>
      <c r="AW1703" s="67"/>
      <c r="AX1703" s="67"/>
      <c r="AY1703" s="67"/>
      <c r="AZ1703" s="67"/>
      <c r="BA1703" s="67"/>
      <c r="BB1703" s="67"/>
      <c r="BC1703" s="67"/>
      <c r="BD1703" s="67"/>
      <c r="BE1703" s="67"/>
      <c r="BF1703" s="67"/>
      <c r="BG1703" s="67"/>
      <c r="BH1703" s="67"/>
      <c r="BI1703" s="67"/>
      <c r="BJ1703" s="67"/>
      <c r="BK1703" s="67"/>
      <c r="BL1703" s="67"/>
      <c r="BM1703" s="67"/>
      <c r="BN1703" s="67"/>
      <c r="BO1703" s="67"/>
      <c r="BP1703" s="67"/>
      <c r="BQ1703" s="67"/>
      <c r="BR1703" s="67"/>
      <c r="BS1703" s="67"/>
      <c r="BT1703" s="67"/>
      <c r="BU1703" s="67"/>
      <c r="BV1703" s="67"/>
      <c r="BW1703" s="67"/>
      <c r="BX1703" s="67"/>
      <c r="BY1703" s="67"/>
      <c r="BZ1703" s="67"/>
      <c r="CA1703" s="67"/>
      <c r="CB1703" s="67"/>
      <c r="CC1703" s="67"/>
      <c r="CD1703" s="67"/>
      <c r="CE1703" s="67"/>
      <c r="CF1703" s="67"/>
      <c r="CG1703" s="67"/>
      <c r="CH1703" s="67"/>
      <c r="CI1703" s="67"/>
      <c r="CJ1703" s="67"/>
      <c r="CK1703" s="67"/>
      <c r="CL1703" s="67"/>
      <c r="CM1703" s="67"/>
      <c r="CN1703" s="67"/>
      <c r="CO1703" s="67"/>
      <c r="CP1703" s="67"/>
      <c r="CQ1703" s="67"/>
      <c r="CR1703" s="67"/>
      <c r="CS1703" s="67"/>
      <c r="CT1703" s="67"/>
      <c r="CU1703" s="67"/>
      <c r="CV1703" s="67"/>
      <c r="CW1703" s="67"/>
      <c r="CX1703" s="67"/>
      <c r="CY1703" s="67"/>
      <c r="CZ1703" s="67"/>
      <c r="DA1703" s="67"/>
      <c r="DB1703" s="67"/>
      <c r="DC1703" s="67"/>
      <c r="DD1703" s="67"/>
      <c r="DE1703" s="67"/>
      <c r="DF1703" s="67"/>
      <c r="DG1703" s="67"/>
      <c r="DH1703" s="67"/>
      <c r="DI1703" s="67"/>
      <c r="DJ1703" s="67"/>
      <c r="DK1703" s="67"/>
      <c r="DL1703" s="67"/>
      <c r="DM1703" s="67"/>
      <c r="DN1703" s="67"/>
      <c r="DO1703" s="67"/>
      <c r="DP1703" s="67"/>
      <c r="DQ1703" s="67"/>
      <c r="DR1703" s="67"/>
      <c r="DS1703" s="67"/>
      <c r="DT1703" s="67"/>
      <c r="DU1703" s="67"/>
      <c r="DV1703" s="67"/>
      <c r="DW1703" s="67"/>
      <c r="DX1703" s="67"/>
      <c r="DY1703" s="67"/>
      <c r="DZ1703" s="67"/>
      <c r="EA1703" s="67"/>
      <c r="EB1703" s="67"/>
      <c r="EC1703" s="67"/>
      <c r="ED1703" s="67"/>
      <c r="EE1703" s="67"/>
      <c r="EF1703" s="67"/>
      <c r="EG1703" s="67"/>
      <c r="EH1703" s="67"/>
      <c r="EI1703" s="67"/>
      <c r="EJ1703" s="67"/>
      <c r="EK1703" s="67"/>
      <c r="EL1703" s="67"/>
      <c r="EM1703" s="67"/>
      <c r="EN1703" s="67"/>
      <c r="EO1703" s="67"/>
      <c r="EP1703" s="67"/>
      <c r="EQ1703" s="67"/>
      <c r="ER1703" s="67"/>
      <c r="ES1703" s="67"/>
      <c r="ET1703" s="67"/>
      <c r="EU1703" s="76"/>
      <c r="EV1703" s="76"/>
      <c r="EW1703" s="76"/>
      <c r="EX1703" s="76"/>
      <c r="EY1703" s="76"/>
      <c r="EZ1703" s="76"/>
      <c r="FA1703" s="757" t="s">
        <v>6388</v>
      </c>
      <c r="FB1703" s="757"/>
      <c r="FC1703" s="757"/>
      <c r="FD1703" s="757"/>
    </row>
    <row r="1704">
      <c r="A1704" s="63" t="s">
        <v>6389</v>
      </c>
      <c r="B1704" s="757" t="s">
        <v>6390</v>
      </c>
      <c r="C1704" s="829" t="s">
        <v>346</v>
      </c>
      <c r="D1704" s="757" t="s">
        <v>29</v>
      </c>
      <c r="E1704" s="67"/>
      <c r="F1704" s="67"/>
      <c r="G1704" s="757" t="s">
        <v>6391</v>
      </c>
      <c r="H1704" s="757" t="s">
        <v>3675</v>
      </c>
      <c r="I1704" s="67"/>
      <c r="J1704" s="757" t="s">
        <v>31</v>
      </c>
      <c r="K1704" s="67"/>
      <c r="L1704" s="757" t="s">
        <v>6392</v>
      </c>
      <c r="M1704" s="67"/>
      <c r="N1704" s="759">
        <v>41641.0</v>
      </c>
      <c r="O1704" s="203"/>
      <c r="P1704" s="67"/>
      <c r="Q1704" s="188">
        <v>41649.0</v>
      </c>
      <c r="R1704" s="188"/>
      <c r="S1704" s="67"/>
      <c r="T1704" s="558">
        <f t="shared" si="2888"/>
        <v>1882</v>
      </c>
      <c r="U1704" s="70">
        <f t="shared" si="2973"/>
        <v>0</v>
      </c>
      <c r="V1704" s="70">
        <f t="shared" ref="V1704:W1704" si="3175">IF(ISBLANK($A1704),"",sum(AF1704,AL1704,AR1704,AX1704,BD1704,BJ1704,BP1704,BV1704,CB1704,CH1704,CN1704,CT1704,CZ1704,DF1704,DL1704,DR1704,DX1704,ED1704,EJ1704,EP1704,EV1704))</f>
        <v>0</v>
      </c>
      <c r="W1704" s="70">
        <f t="shared" si="3175"/>
        <v>0</v>
      </c>
      <c r="X1704" s="70">
        <f t="shared" si="2890"/>
        <v>0</v>
      </c>
      <c r="Y1704" s="70">
        <f t="shared" ref="Y1704:AA1704" si="3176">IF(ISBLANK($A1704),"",sum(AH1704,AN1704,AT1704,AZ1704,BF1704,BL1704,BR1704,BX1704,CD1704,CJ1704,CP1704,CV1704,DB1704,DH1704,DN1704,DT1704,DZ1704,EF1704,EL1704,ER1704,EX1704))</f>
        <v>0</v>
      </c>
      <c r="Z1704" s="70">
        <f t="shared" si="3176"/>
        <v>0</v>
      </c>
      <c r="AA1704" s="70">
        <f t="shared" si="3176"/>
        <v>0</v>
      </c>
      <c r="AB1704" s="70">
        <f t="shared" si="2892"/>
        <v>0</v>
      </c>
      <c r="AC1704" s="261" t="str">
        <f t="shared" si="2893"/>
        <v/>
      </c>
      <c r="AD1704" s="248" t="str">
        <f t="shared" si="3170"/>
        <v>20+</v>
      </c>
      <c r="AE1704" s="67"/>
      <c r="AF1704" s="67"/>
      <c r="AG1704" s="67"/>
      <c r="AH1704" s="67"/>
      <c r="AI1704" s="67"/>
      <c r="AJ1704" s="67"/>
      <c r="AK1704" s="67"/>
      <c r="AL1704" s="67"/>
      <c r="AM1704" s="67"/>
      <c r="AN1704" s="67"/>
      <c r="AO1704" s="67"/>
      <c r="AP1704" s="67"/>
      <c r="AQ1704" s="67"/>
      <c r="AR1704" s="67"/>
      <c r="AS1704" s="67"/>
      <c r="AT1704" s="67"/>
      <c r="AU1704" s="67"/>
      <c r="AV1704" s="67"/>
      <c r="AW1704" s="67"/>
      <c r="AX1704" s="67"/>
      <c r="AY1704" s="67"/>
      <c r="AZ1704" s="67"/>
      <c r="BA1704" s="67"/>
      <c r="BB1704" s="67"/>
      <c r="BC1704" s="67"/>
      <c r="BD1704" s="67"/>
      <c r="BE1704" s="67"/>
      <c r="BF1704" s="67"/>
      <c r="BG1704" s="67"/>
      <c r="BH1704" s="67"/>
      <c r="BI1704" s="67"/>
      <c r="BJ1704" s="67"/>
      <c r="BK1704" s="67"/>
      <c r="BL1704" s="67"/>
      <c r="BM1704" s="67"/>
      <c r="BN1704" s="67"/>
      <c r="BO1704" s="67"/>
      <c r="BP1704" s="67"/>
      <c r="BQ1704" s="67"/>
      <c r="BR1704" s="67"/>
      <c r="BS1704" s="67"/>
      <c r="BT1704" s="67"/>
      <c r="BU1704" s="67"/>
      <c r="BV1704" s="67"/>
      <c r="BW1704" s="67"/>
      <c r="BX1704" s="67"/>
      <c r="BY1704" s="67"/>
      <c r="BZ1704" s="67"/>
      <c r="CA1704" s="67"/>
      <c r="CB1704" s="67"/>
      <c r="CC1704" s="67"/>
      <c r="CD1704" s="67"/>
      <c r="CE1704" s="67"/>
      <c r="CF1704" s="67"/>
      <c r="CG1704" s="67"/>
      <c r="CH1704" s="67"/>
      <c r="CI1704" s="67"/>
      <c r="CJ1704" s="67"/>
      <c r="CK1704" s="67"/>
      <c r="CL1704" s="67"/>
      <c r="CM1704" s="67"/>
      <c r="CN1704" s="67"/>
      <c r="CO1704" s="67"/>
      <c r="CP1704" s="67"/>
      <c r="CQ1704" s="67"/>
      <c r="CR1704" s="67"/>
      <c r="CS1704" s="67"/>
      <c r="CT1704" s="67"/>
      <c r="CU1704" s="67"/>
      <c r="CV1704" s="67"/>
      <c r="CW1704" s="67"/>
      <c r="CX1704" s="67"/>
      <c r="CY1704" s="67"/>
      <c r="CZ1704" s="67"/>
      <c r="DA1704" s="67"/>
      <c r="DB1704" s="67"/>
      <c r="DC1704" s="67"/>
      <c r="DD1704" s="67"/>
      <c r="DE1704" s="67"/>
      <c r="DF1704" s="67"/>
      <c r="DG1704" s="67"/>
      <c r="DH1704" s="67"/>
      <c r="DI1704" s="67"/>
      <c r="DJ1704" s="67"/>
      <c r="DK1704" s="67"/>
      <c r="DL1704" s="67"/>
      <c r="DM1704" s="67"/>
      <c r="DN1704" s="67"/>
      <c r="DO1704" s="67"/>
      <c r="DP1704" s="67"/>
      <c r="DQ1704" s="67"/>
      <c r="DR1704" s="67"/>
      <c r="DS1704" s="67"/>
      <c r="DT1704" s="67"/>
      <c r="DU1704" s="67"/>
      <c r="DV1704" s="67"/>
      <c r="DW1704" s="67"/>
      <c r="DX1704" s="67"/>
      <c r="DY1704" s="67"/>
      <c r="DZ1704" s="67"/>
      <c r="EA1704" s="67"/>
      <c r="EB1704" s="67"/>
      <c r="EC1704" s="67"/>
      <c r="ED1704" s="67"/>
      <c r="EE1704" s="67"/>
      <c r="EF1704" s="67"/>
      <c r="EG1704" s="67"/>
      <c r="EH1704" s="67"/>
      <c r="EI1704" s="67"/>
      <c r="EJ1704" s="67"/>
      <c r="EK1704" s="67"/>
      <c r="EL1704" s="67"/>
      <c r="EM1704" s="67"/>
      <c r="EN1704" s="67"/>
      <c r="EO1704" s="67"/>
      <c r="EP1704" s="67"/>
      <c r="EQ1704" s="67"/>
      <c r="ER1704" s="67"/>
      <c r="ES1704" s="67"/>
      <c r="ET1704" s="67"/>
      <c r="EU1704" s="76"/>
      <c r="EV1704" s="76"/>
      <c r="EW1704" s="76"/>
      <c r="EX1704" s="76"/>
      <c r="EY1704" s="76"/>
      <c r="EZ1704" s="76"/>
      <c r="FA1704" s="74">
        <v>0.0</v>
      </c>
      <c r="FB1704" s="74"/>
      <c r="FC1704" s="74"/>
      <c r="FD1704" s="74"/>
    </row>
    <row r="1705">
      <c r="A1705" s="75" t="s">
        <v>6393</v>
      </c>
      <c r="B1705" s="75" t="s">
        <v>6394</v>
      </c>
      <c r="C1705" s="840" t="s">
        <v>104</v>
      </c>
      <c r="D1705" s="75" t="s">
        <v>29</v>
      </c>
      <c r="E1705" s="75"/>
      <c r="F1705" s="75"/>
      <c r="G1705" s="75" t="s">
        <v>6334</v>
      </c>
      <c r="H1705" s="75" t="s">
        <v>278</v>
      </c>
      <c r="I1705" s="75"/>
      <c r="J1705" s="75" t="s">
        <v>2821</v>
      </c>
      <c r="K1705" s="75"/>
      <c r="L1705" s="75" t="s">
        <v>367</v>
      </c>
      <c r="M1705" s="75" t="s">
        <v>61</v>
      </c>
      <c r="N1705" s="841">
        <v>41579.0</v>
      </c>
      <c r="O1705" s="841">
        <v>41579.0</v>
      </c>
      <c r="P1705" s="75"/>
      <c r="Q1705" s="360"/>
      <c r="R1705" s="360"/>
      <c r="S1705" s="75"/>
      <c r="T1705" s="558">
        <f t="shared" si="2888"/>
        <v>1944</v>
      </c>
      <c r="U1705" s="70">
        <f t="shared" si="2973"/>
        <v>0</v>
      </c>
      <c r="V1705" s="70">
        <f t="shared" ref="V1705:W1705" si="3177">IF(ISBLANK($A1705),"",sum(AF1705,AL1705,AR1705,AX1705,BD1705,BJ1705,BP1705,BV1705,CB1705,CH1705,CN1705,CT1705,CZ1705,DF1705,DL1705,DR1705,DX1705,ED1705,EJ1705,EP1705,EV1705))</f>
        <v>0</v>
      </c>
      <c r="W1705" s="70">
        <f t="shared" si="3177"/>
        <v>0</v>
      </c>
      <c r="X1705" s="70">
        <f t="shared" si="2890"/>
        <v>0</v>
      </c>
      <c r="Y1705" s="70">
        <f t="shared" ref="Y1705:AA1705" si="3178">IF(ISBLANK($A1705),"",sum(AH1705,AN1705,AT1705,AZ1705,BF1705,BL1705,BR1705,BX1705,CD1705,CJ1705,CP1705,CV1705,DB1705,DH1705,DN1705,DT1705,DZ1705,EF1705,EL1705,ER1705,EX1705))</f>
        <v>0</v>
      </c>
      <c r="Z1705" s="70">
        <f t="shared" si="3178"/>
        <v>0</v>
      </c>
      <c r="AA1705" s="70">
        <f t="shared" si="3178"/>
        <v>0</v>
      </c>
      <c r="AB1705" s="70">
        <f t="shared" si="2892"/>
        <v>0</v>
      </c>
      <c r="AC1705" s="261" t="str">
        <f t="shared" si="2893"/>
        <v/>
      </c>
      <c r="AD1705" s="248" t="str">
        <f t="shared" si="3170"/>
        <v>20+</v>
      </c>
      <c r="AE1705" s="67"/>
      <c r="AF1705" s="67"/>
      <c r="AG1705" s="67"/>
      <c r="AH1705" s="67"/>
      <c r="AI1705" s="67"/>
      <c r="AJ1705" s="67"/>
      <c r="AK1705" s="67"/>
      <c r="AL1705" s="67"/>
      <c r="AM1705" s="67"/>
      <c r="AN1705" s="67"/>
      <c r="AO1705" s="67"/>
      <c r="AP1705" s="67"/>
      <c r="AQ1705" s="67"/>
      <c r="AR1705" s="67"/>
      <c r="AS1705" s="67"/>
      <c r="AT1705" s="67"/>
      <c r="AU1705" s="67"/>
      <c r="AV1705" s="67"/>
      <c r="AW1705" s="67"/>
      <c r="AX1705" s="67"/>
      <c r="AY1705" s="67"/>
      <c r="AZ1705" s="67"/>
      <c r="BA1705" s="67"/>
      <c r="BB1705" s="67"/>
      <c r="BC1705" s="67"/>
      <c r="BD1705" s="67"/>
      <c r="BE1705" s="67"/>
      <c r="BF1705" s="67"/>
      <c r="BG1705" s="67"/>
      <c r="BH1705" s="67"/>
      <c r="BI1705" s="67"/>
      <c r="BJ1705" s="67"/>
      <c r="BK1705" s="67"/>
      <c r="BL1705" s="67"/>
      <c r="BM1705" s="67"/>
      <c r="BN1705" s="67"/>
      <c r="BO1705" s="67"/>
      <c r="BP1705" s="67"/>
      <c r="BQ1705" s="67"/>
      <c r="BR1705" s="67"/>
      <c r="BS1705" s="67"/>
      <c r="BT1705" s="67"/>
      <c r="BU1705" s="67"/>
      <c r="BV1705" s="67"/>
      <c r="BW1705" s="67"/>
      <c r="BX1705" s="67"/>
      <c r="BY1705" s="67"/>
      <c r="BZ1705" s="67"/>
      <c r="CA1705" s="67"/>
      <c r="CB1705" s="67"/>
      <c r="CC1705" s="67"/>
      <c r="CD1705" s="67"/>
      <c r="CE1705" s="67"/>
      <c r="CF1705" s="67"/>
      <c r="CG1705" s="67"/>
      <c r="CH1705" s="67"/>
      <c r="CI1705" s="67"/>
      <c r="CJ1705" s="67"/>
      <c r="CK1705" s="67"/>
      <c r="CL1705" s="67"/>
      <c r="CM1705" s="67"/>
      <c r="CN1705" s="67"/>
      <c r="CO1705" s="67"/>
      <c r="CP1705" s="67"/>
      <c r="CQ1705" s="67"/>
      <c r="CR1705" s="67"/>
      <c r="CS1705" s="67"/>
      <c r="CT1705" s="67"/>
      <c r="CU1705" s="67"/>
      <c r="CV1705" s="67"/>
      <c r="CW1705" s="67"/>
      <c r="CX1705" s="67"/>
      <c r="CY1705" s="67"/>
      <c r="CZ1705" s="67"/>
      <c r="DA1705" s="67"/>
      <c r="DB1705" s="67"/>
      <c r="DC1705" s="67"/>
      <c r="DD1705" s="67"/>
      <c r="DE1705" s="67"/>
      <c r="DF1705" s="67"/>
      <c r="DG1705" s="67"/>
      <c r="DH1705" s="67"/>
      <c r="DI1705" s="67"/>
      <c r="DJ1705" s="67"/>
      <c r="DK1705" s="67"/>
      <c r="DL1705" s="67"/>
      <c r="DM1705" s="67"/>
      <c r="DN1705" s="67"/>
      <c r="DO1705" s="67"/>
      <c r="DP1705" s="67"/>
      <c r="DQ1705" s="67"/>
      <c r="DR1705" s="67"/>
      <c r="DS1705" s="67"/>
      <c r="DT1705" s="67"/>
      <c r="DU1705" s="67"/>
      <c r="DV1705" s="67"/>
      <c r="DW1705" s="67"/>
      <c r="DX1705" s="67"/>
      <c r="DY1705" s="67"/>
      <c r="DZ1705" s="67"/>
      <c r="EA1705" s="67"/>
      <c r="EB1705" s="67"/>
      <c r="EC1705" s="67"/>
      <c r="ED1705" s="67"/>
      <c r="EE1705" s="67"/>
      <c r="EF1705" s="67"/>
      <c r="EG1705" s="67"/>
      <c r="EH1705" s="67"/>
      <c r="EI1705" s="67"/>
      <c r="EJ1705" s="67"/>
      <c r="EK1705" s="67"/>
      <c r="EL1705" s="67"/>
      <c r="EM1705" s="67"/>
      <c r="EN1705" s="67"/>
      <c r="EO1705" s="67"/>
      <c r="EP1705" s="67"/>
      <c r="EQ1705" s="67"/>
      <c r="ER1705" s="67"/>
      <c r="ES1705" s="67"/>
      <c r="ET1705" s="67"/>
      <c r="EU1705" s="76"/>
      <c r="EV1705" s="76"/>
      <c r="EW1705" s="76"/>
      <c r="EX1705" s="76"/>
      <c r="EY1705" s="76"/>
      <c r="EZ1705" s="76"/>
      <c r="FA1705" s="757" t="s">
        <v>6395</v>
      </c>
      <c r="FB1705" s="757"/>
      <c r="FC1705" s="757"/>
      <c r="FD1705" s="757"/>
    </row>
    <row r="1706">
      <c r="A1706" s="63" t="s">
        <v>6396</v>
      </c>
      <c r="B1706" s="757" t="s">
        <v>6397</v>
      </c>
      <c r="C1706" s="829" t="s">
        <v>346</v>
      </c>
      <c r="D1706" s="757" t="s">
        <v>29</v>
      </c>
      <c r="E1706" s="67"/>
      <c r="F1706" s="67"/>
      <c r="G1706" s="757" t="s">
        <v>754</v>
      </c>
      <c r="H1706" s="757" t="s">
        <v>3675</v>
      </c>
      <c r="I1706" s="67"/>
      <c r="J1706" s="757" t="s">
        <v>31</v>
      </c>
      <c r="K1706" s="67"/>
      <c r="L1706" s="757" t="s">
        <v>6398</v>
      </c>
      <c r="M1706" s="67"/>
      <c r="N1706" s="759">
        <v>41571.0</v>
      </c>
      <c r="O1706" s="759">
        <v>41571.0</v>
      </c>
      <c r="P1706" s="67"/>
      <c r="Q1706" s="188">
        <v>41649.0</v>
      </c>
      <c r="R1706" s="188"/>
      <c r="S1706" s="67"/>
      <c r="T1706" s="558">
        <f t="shared" si="2888"/>
        <v>1952</v>
      </c>
      <c r="U1706" s="70">
        <f t="shared" si="2973"/>
        <v>0</v>
      </c>
      <c r="V1706" s="70">
        <f t="shared" ref="V1706:W1706" si="3179">IF(ISBLANK($A1706),"",sum(AF1706,AL1706,AR1706,AX1706,BD1706,BJ1706,BP1706,BV1706,CB1706,CH1706,CN1706,CT1706,CZ1706,DF1706,DL1706,DR1706,DX1706,ED1706,EJ1706,EP1706,EV1706))</f>
        <v>0</v>
      </c>
      <c r="W1706" s="70">
        <f t="shared" si="3179"/>
        <v>0</v>
      </c>
      <c r="X1706" s="70">
        <f t="shared" si="2890"/>
        <v>0</v>
      </c>
      <c r="Y1706" s="70">
        <f t="shared" ref="Y1706:AA1706" si="3180">IF(ISBLANK($A1706),"",sum(AH1706,AN1706,AT1706,AZ1706,BF1706,BL1706,BR1706,BX1706,CD1706,CJ1706,CP1706,CV1706,DB1706,DH1706,DN1706,DT1706,DZ1706,EF1706,EL1706,ER1706,EX1706))</f>
        <v>0</v>
      </c>
      <c r="Z1706" s="70">
        <f t="shared" si="3180"/>
        <v>0</v>
      </c>
      <c r="AA1706" s="70">
        <f t="shared" si="3180"/>
        <v>0</v>
      </c>
      <c r="AB1706" s="70">
        <f t="shared" si="2892"/>
        <v>0</v>
      </c>
      <c r="AC1706" s="261" t="str">
        <f t="shared" si="2893"/>
        <v/>
      </c>
      <c r="AD1706" s="248" t="str">
        <f t="shared" si="3170"/>
        <v>20+</v>
      </c>
      <c r="AE1706" s="67"/>
      <c r="AF1706" s="67"/>
      <c r="AG1706" s="67"/>
      <c r="AH1706" s="67"/>
      <c r="AI1706" s="67"/>
      <c r="AJ1706" s="67"/>
      <c r="AK1706" s="67"/>
      <c r="AL1706" s="67"/>
      <c r="AM1706" s="67"/>
      <c r="AN1706" s="67"/>
      <c r="AO1706" s="67"/>
      <c r="AP1706" s="67"/>
      <c r="AQ1706" s="67"/>
      <c r="AR1706" s="67"/>
      <c r="AS1706" s="67"/>
      <c r="AT1706" s="67"/>
      <c r="AU1706" s="67"/>
      <c r="AV1706" s="67"/>
      <c r="AW1706" s="67"/>
      <c r="AX1706" s="67"/>
      <c r="AY1706" s="67"/>
      <c r="AZ1706" s="67"/>
      <c r="BA1706" s="67"/>
      <c r="BB1706" s="67"/>
      <c r="BC1706" s="67"/>
      <c r="BD1706" s="67"/>
      <c r="BE1706" s="67"/>
      <c r="BF1706" s="67"/>
      <c r="BG1706" s="67"/>
      <c r="BH1706" s="67"/>
      <c r="BI1706" s="67"/>
      <c r="BJ1706" s="67"/>
      <c r="BK1706" s="67"/>
      <c r="BL1706" s="67"/>
      <c r="BM1706" s="67"/>
      <c r="BN1706" s="67"/>
      <c r="BO1706" s="67"/>
      <c r="BP1706" s="67"/>
      <c r="BQ1706" s="67"/>
      <c r="BR1706" s="67"/>
      <c r="BS1706" s="67"/>
      <c r="BT1706" s="67"/>
      <c r="BU1706" s="67"/>
      <c r="BV1706" s="67"/>
      <c r="BW1706" s="67"/>
      <c r="BX1706" s="67"/>
      <c r="BY1706" s="67"/>
      <c r="BZ1706" s="67"/>
      <c r="CA1706" s="67"/>
      <c r="CB1706" s="67"/>
      <c r="CC1706" s="67"/>
      <c r="CD1706" s="67"/>
      <c r="CE1706" s="67"/>
      <c r="CF1706" s="67"/>
      <c r="CG1706" s="67"/>
      <c r="CH1706" s="67"/>
      <c r="CI1706" s="67"/>
      <c r="CJ1706" s="67"/>
      <c r="CK1706" s="67"/>
      <c r="CL1706" s="67"/>
      <c r="CM1706" s="67"/>
      <c r="CN1706" s="67"/>
      <c r="CO1706" s="67"/>
      <c r="CP1706" s="67"/>
      <c r="CQ1706" s="67"/>
      <c r="CR1706" s="67"/>
      <c r="CS1706" s="67"/>
      <c r="CT1706" s="67"/>
      <c r="CU1706" s="67"/>
      <c r="CV1706" s="67"/>
      <c r="CW1706" s="67"/>
      <c r="CX1706" s="67"/>
      <c r="CY1706" s="67"/>
      <c r="CZ1706" s="67"/>
      <c r="DA1706" s="67"/>
      <c r="DB1706" s="67"/>
      <c r="DC1706" s="67"/>
      <c r="DD1706" s="67"/>
      <c r="DE1706" s="67"/>
      <c r="DF1706" s="67"/>
      <c r="DG1706" s="67"/>
      <c r="DH1706" s="67"/>
      <c r="DI1706" s="67"/>
      <c r="DJ1706" s="67"/>
      <c r="DK1706" s="67"/>
      <c r="DL1706" s="67"/>
      <c r="DM1706" s="67"/>
      <c r="DN1706" s="67"/>
      <c r="DO1706" s="67"/>
      <c r="DP1706" s="67"/>
      <c r="DQ1706" s="67"/>
      <c r="DR1706" s="67"/>
      <c r="DS1706" s="67"/>
      <c r="DT1706" s="67"/>
      <c r="DU1706" s="67"/>
      <c r="DV1706" s="67"/>
      <c r="DW1706" s="67"/>
      <c r="DX1706" s="67"/>
      <c r="DY1706" s="67"/>
      <c r="DZ1706" s="67"/>
      <c r="EA1706" s="67"/>
      <c r="EB1706" s="67"/>
      <c r="EC1706" s="67"/>
      <c r="ED1706" s="67"/>
      <c r="EE1706" s="67"/>
      <c r="EF1706" s="67"/>
      <c r="EG1706" s="67"/>
      <c r="EH1706" s="67"/>
      <c r="EI1706" s="67"/>
      <c r="EJ1706" s="67"/>
      <c r="EK1706" s="67"/>
      <c r="EL1706" s="67"/>
      <c r="EM1706" s="67"/>
      <c r="EN1706" s="67"/>
      <c r="EO1706" s="67"/>
      <c r="EP1706" s="67"/>
      <c r="EQ1706" s="67"/>
      <c r="ER1706" s="67"/>
      <c r="ES1706" s="67"/>
      <c r="ET1706" s="67"/>
      <c r="EU1706" s="76"/>
      <c r="EV1706" s="76"/>
      <c r="EW1706" s="76"/>
      <c r="EX1706" s="76"/>
      <c r="EY1706" s="76"/>
      <c r="EZ1706" s="76"/>
      <c r="FA1706" s="74">
        <v>0.0</v>
      </c>
      <c r="FB1706" s="74"/>
      <c r="FC1706" s="74"/>
      <c r="FD1706" s="74"/>
    </row>
    <row r="1707">
      <c r="A1707" s="63" t="s">
        <v>6399</v>
      </c>
      <c r="B1707" s="757" t="s">
        <v>6400</v>
      </c>
      <c r="C1707" s="829" t="s">
        <v>346</v>
      </c>
      <c r="D1707" s="757" t="s">
        <v>29</v>
      </c>
      <c r="E1707" s="67"/>
      <c r="F1707" s="67"/>
      <c r="G1707" s="757" t="s">
        <v>6401</v>
      </c>
      <c r="H1707" s="757" t="s">
        <v>6402</v>
      </c>
      <c r="I1707" s="67"/>
      <c r="J1707" s="757" t="s">
        <v>31</v>
      </c>
      <c r="K1707" s="67"/>
      <c r="L1707" s="757" t="s">
        <v>6403</v>
      </c>
      <c r="M1707" s="67"/>
      <c r="N1707" s="759">
        <v>41450.0</v>
      </c>
      <c r="O1707" s="759">
        <v>41450.0</v>
      </c>
      <c r="P1707" s="67"/>
      <c r="Q1707" s="188"/>
      <c r="R1707" s="188"/>
      <c r="S1707" s="67"/>
      <c r="T1707" s="558">
        <f t="shared" si="2888"/>
        <v>2073</v>
      </c>
      <c r="U1707" s="70">
        <f t="shared" si="2973"/>
        <v>0</v>
      </c>
      <c r="V1707" s="70">
        <f t="shared" ref="V1707:W1707" si="3181">IF(ISBLANK($A1707),"",sum(AF1707,AL1707,AR1707,AX1707,BD1707,BJ1707,BP1707,BV1707,CB1707,CH1707,CN1707,CT1707,CZ1707,DF1707,DL1707,DR1707,DX1707,ED1707,EJ1707,EP1707,EV1707))</f>
        <v>0</v>
      </c>
      <c r="W1707" s="70">
        <f t="shared" si="3181"/>
        <v>0</v>
      </c>
      <c r="X1707" s="70">
        <f t="shared" si="2890"/>
        <v>0</v>
      </c>
      <c r="Y1707" s="70">
        <f t="shared" ref="Y1707:AA1707" si="3182">IF(ISBLANK($A1707),"",sum(AH1707,AN1707,AT1707,AZ1707,BF1707,BL1707,BR1707,BX1707,CD1707,CJ1707,CP1707,CV1707,DB1707,DH1707,DN1707,DT1707,DZ1707,EF1707,EL1707,ER1707,EX1707))</f>
        <v>0</v>
      </c>
      <c r="Z1707" s="70">
        <f t="shared" si="3182"/>
        <v>0</v>
      </c>
      <c r="AA1707" s="70">
        <f t="shared" si="3182"/>
        <v>0</v>
      </c>
      <c r="AB1707" s="70">
        <f t="shared" si="2892"/>
        <v>0</v>
      </c>
      <c r="AC1707" s="261" t="str">
        <f t="shared" si="2893"/>
        <v/>
      </c>
      <c r="AD1707" s="248" t="str">
        <f t="shared" si="3170"/>
        <v>20+</v>
      </c>
      <c r="AE1707" s="67"/>
      <c r="AF1707" s="67"/>
      <c r="AG1707" s="67"/>
      <c r="AH1707" s="67"/>
      <c r="AI1707" s="67"/>
      <c r="AJ1707" s="67"/>
      <c r="AK1707" s="67"/>
      <c r="AL1707" s="67"/>
      <c r="AM1707" s="67"/>
      <c r="AN1707" s="67"/>
      <c r="AO1707" s="67"/>
      <c r="AP1707" s="67"/>
      <c r="AQ1707" s="67"/>
      <c r="AR1707" s="67"/>
      <c r="AS1707" s="67"/>
      <c r="AT1707" s="67"/>
      <c r="AU1707" s="67"/>
      <c r="AV1707" s="67"/>
      <c r="AW1707" s="67"/>
      <c r="AX1707" s="67"/>
      <c r="AY1707" s="67"/>
      <c r="AZ1707" s="67"/>
      <c r="BA1707" s="67"/>
      <c r="BB1707" s="67"/>
      <c r="BC1707" s="67"/>
      <c r="BD1707" s="67"/>
      <c r="BE1707" s="67"/>
      <c r="BF1707" s="67"/>
      <c r="BG1707" s="67"/>
      <c r="BH1707" s="67"/>
      <c r="BI1707" s="67"/>
      <c r="BJ1707" s="67"/>
      <c r="BK1707" s="67"/>
      <c r="BL1707" s="67"/>
      <c r="BM1707" s="67"/>
      <c r="BN1707" s="67"/>
      <c r="BO1707" s="67"/>
      <c r="BP1707" s="67"/>
      <c r="BQ1707" s="67"/>
      <c r="BR1707" s="67"/>
      <c r="BS1707" s="67"/>
      <c r="BT1707" s="67"/>
      <c r="BU1707" s="67"/>
      <c r="BV1707" s="67"/>
      <c r="BW1707" s="67"/>
      <c r="BX1707" s="67"/>
      <c r="BY1707" s="67"/>
      <c r="BZ1707" s="67"/>
      <c r="CA1707" s="67"/>
      <c r="CB1707" s="67"/>
      <c r="CC1707" s="67"/>
      <c r="CD1707" s="67"/>
      <c r="CE1707" s="67"/>
      <c r="CF1707" s="67"/>
      <c r="CG1707" s="67"/>
      <c r="CH1707" s="67"/>
      <c r="CI1707" s="67"/>
      <c r="CJ1707" s="67"/>
      <c r="CK1707" s="67"/>
      <c r="CL1707" s="67"/>
      <c r="CM1707" s="67"/>
      <c r="CN1707" s="67"/>
      <c r="CO1707" s="67"/>
      <c r="CP1707" s="67"/>
      <c r="CQ1707" s="67"/>
      <c r="CR1707" s="67"/>
      <c r="CS1707" s="67"/>
      <c r="CT1707" s="67"/>
      <c r="CU1707" s="67"/>
      <c r="CV1707" s="67"/>
      <c r="CW1707" s="67"/>
      <c r="CX1707" s="67"/>
      <c r="CY1707" s="67"/>
      <c r="CZ1707" s="67"/>
      <c r="DA1707" s="67"/>
      <c r="DB1707" s="67"/>
      <c r="DC1707" s="67"/>
      <c r="DD1707" s="67"/>
      <c r="DE1707" s="67"/>
      <c r="DF1707" s="67"/>
      <c r="DG1707" s="67"/>
      <c r="DH1707" s="67"/>
      <c r="DI1707" s="67"/>
      <c r="DJ1707" s="67"/>
      <c r="DK1707" s="67"/>
      <c r="DL1707" s="67"/>
      <c r="DM1707" s="67"/>
      <c r="DN1707" s="67"/>
      <c r="DO1707" s="67"/>
      <c r="DP1707" s="67"/>
      <c r="DQ1707" s="67"/>
      <c r="DR1707" s="67"/>
      <c r="DS1707" s="67"/>
      <c r="DT1707" s="67"/>
      <c r="DU1707" s="67"/>
      <c r="DV1707" s="67"/>
      <c r="DW1707" s="67"/>
      <c r="DX1707" s="67"/>
      <c r="DY1707" s="67"/>
      <c r="DZ1707" s="67"/>
      <c r="EA1707" s="67"/>
      <c r="EB1707" s="67"/>
      <c r="EC1707" s="67"/>
      <c r="ED1707" s="67"/>
      <c r="EE1707" s="67"/>
      <c r="EF1707" s="67"/>
      <c r="EG1707" s="67"/>
      <c r="EH1707" s="67"/>
      <c r="EI1707" s="67"/>
      <c r="EJ1707" s="67"/>
      <c r="EK1707" s="67"/>
      <c r="EL1707" s="67"/>
      <c r="EM1707" s="67"/>
      <c r="EN1707" s="67"/>
      <c r="EO1707" s="67"/>
      <c r="EP1707" s="67"/>
      <c r="EQ1707" s="67"/>
      <c r="ER1707" s="67"/>
      <c r="ES1707" s="67"/>
      <c r="ET1707" s="67"/>
      <c r="EU1707" s="76"/>
      <c r="EV1707" s="76"/>
      <c r="EW1707" s="76"/>
      <c r="EX1707" s="76"/>
      <c r="EY1707" s="76"/>
      <c r="EZ1707" s="76"/>
      <c r="FA1707" s="757" t="s">
        <v>6404</v>
      </c>
      <c r="FB1707" s="757"/>
      <c r="FC1707" s="757"/>
      <c r="FD1707" s="757"/>
    </row>
    <row r="1708">
      <c r="A1708" s="63" t="s">
        <v>6405</v>
      </c>
      <c r="B1708" s="757" t="s">
        <v>6406</v>
      </c>
      <c r="C1708" s="829" t="s">
        <v>346</v>
      </c>
      <c r="D1708" s="757" t="s">
        <v>29</v>
      </c>
      <c r="E1708" s="67"/>
      <c r="F1708" s="67"/>
      <c r="G1708" s="757" t="s">
        <v>3788</v>
      </c>
      <c r="H1708" s="757" t="s">
        <v>6402</v>
      </c>
      <c r="I1708" s="67"/>
      <c r="J1708" s="757" t="s">
        <v>31</v>
      </c>
      <c r="K1708" s="67"/>
      <c r="L1708" s="757" t="s">
        <v>6407</v>
      </c>
      <c r="M1708" s="67"/>
      <c r="N1708" s="759">
        <v>41450.0</v>
      </c>
      <c r="O1708" s="759">
        <v>41450.0</v>
      </c>
      <c r="P1708" s="67"/>
      <c r="Q1708" s="188"/>
      <c r="R1708" s="188"/>
      <c r="S1708" s="67"/>
      <c r="T1708" s="558">
        <f t="shared" si="2888"/>
        <v>2073</v>
      </c>
      <c r="U1708" s="70">
        <f t="shared" si="2973"/>
        <v>0</v>
      </c>
      <c r="V1708" s="70">
        <f t="shared" ref="V1708:W1708" si="3183">IF(ISBLANK($A1708),"",sum(AF1708,AL1708,AR1708,AX1708,BD1708,BJ1708,BP1708,BV1708,CB1708,CH1708,CN1708,CT1708,CZ1708,DF1708,DL1708,DR1708,DX1708,ED1708,EJ1708,EP1708,EV1708))</f>
        <v>0</v>
      </c>
      <c r="W1708" s="70">
        <f t="shared" si="3183"/>
        <v>0</v>
      </c>
      <c r="X1708" s="70">
        <f t="shared" si="2890"/>
        <v>0</v>
      </c>
      <c r="Y1708" s="70">
        <f t="shared" ref="Y1708:AA1708" si="3184">IF(ISBLANK($A1708),"",sum(AH1708,AN1708,AT1708,AZ1708,BF1708,BL1708,BR1708,BX1708,CD1708,CJ1708,CP1708,CV1708,DB1708,DH1708,DN1708,DT1708,DZ1708,EF1708,EL1708,ER1708,EX1708))</f>
        <v>0</v>
      </c>
      <c r="Z1708" s="70">
        <f t="shared" si="3184"/>
        <v>0</v>
      </c>
      <c r="AA1708" s="70">
        <f t="shared" si="3184"/>
        <v>0</v>
      </c>
      <c r="AB1708" s="70">
        <f t="shared" si="2892"/>
        <v>0</v>
      </c>
      <c r="AC1708" s="261" t="str">
        <f t="shared" si="2893"/>
        <v/>
      </c>
      <c r="AD1708" s="248" t="str">
        <f t="shared" si="3170"/>
        <v>20+</v>
      </c>
      <c r="AE1708" s="67"/>
      <c r="AF1708" s="67"/>
      <c r="AG1708" s="67"/>
      <c r="AH1708" s="67"/>
      <c r="AI1708" s="67"/>
      <c r="AJ1708" s="67"/>
      <c r="AK1708" s="67"/>
      <c r="AL1708" s="67"/>
      <c r="AM1708" s="67"/>
      <c r="AN1708" s="67"/>
      <c r="AO1708" s="67"/>
      <c r="AP1708" s="67"/>
      <c r="AQ1708" s="67"/>
      <c r="AR1708" s="67"/>
      <c r="AS1708" s="67"/>
      <c r="AT1708" s="67"/>
      <c r="AU1708" s="67"/>
      <c r="AV1708" s="67"/>
      <c r="AW1708" s="67"/>
      <c r="AX1708" s="67"/>
      <c r="AY1708" s="67"/>
      <c r="AZ1708" s="67"/>
      <c r="BA1708" s="67"/>
      <c r="BB1708" s="67"/>
      <c r="BC1708" s="67"/>
      <c r="BD1708" s="67"/>
      <c r="BE1708" s="67"/>
      <c r="BF1708" s="67"/>
      <c r="BG1708" s="67"/>
      <c r="BH1708" s="67"/>
      <c r="BI1708" s="67"/>
      <c r="BJ1708" s="67"/>
      <c r="BK1708" s="67"/>
      <c r="BL1708" s="67"/>
      <c r="BM1708" s="67"/>
      <c r="BN1708" s="67"/>
      <c r="BO1708" s="67"/>
      <c r="BP1708" s="67"/>
      <c r="BQ1708" s="67"/>
      <c r="BR1708" s="67"/>
      <c r="BS1708" s="67"/>
      <c r="BT1708" s="67"/>
      <c r="BU1708" s="67"/>
      <c r="BV1708" s="67"/>
      <c r="BW1708" s="67"/>
      <c r="BX1708" s="67"/>
      <c r="BY1708" s="67"/>
      <c r="BZ1708" s="67"/>
      <c r="CA1708" s="67"/>
      <c r="CB1708" s="67"/>
      <c r="CC1708" s="67"/>
      <c r="CD1708" s="67"/>
      <c r="CE1708" s="67"/>
      <c r="CF1708" s="67"/>
      <c r="CG1708" s="67"/>
      <c r="CH1708" s="67"/>
      <c r="CI1708" s="67"/>
      <c r="CJ1708" s="67"/>
      <c r="CK1708" s="67"/>
      <c r="CL1708" s="67"/>
      <c r="CM1708" s="67"/>
      <c r="CN1708" s="67"/>
      <c r="CO1708" s="67"/>
      <c r="CP1708" s="67"/>
      <c r="CQ1708" s="67"/>
      <c r="CR1708" s="67"/>
      <c r="CS1708" s="67"/>
      <c r="CT1708" s="67"/>
      <c r="CU1708" s="67"/>
      <c r="CV1708" s="67"/>
      <c r="CW1708" s="67"/>
      <c r="CX1708" s="67"/>
      <c r="CY1708" s="67"/>
      <c r="CZ1708" s="67"/>
      <c r="DA1708" s="67"/>
      <c r="DB1708" s="67"/>
      <c r="DC1708" s="67"/>
      <c r="DD1708" s="67"/>
      <c r="DE1708" s="67"/>
      <c r="DF1708" s="67"/>
      <c r="DG1708" s="67"/>
      <c r="DH1708" s="67"/>
      <c r="DI1708" s="67"/>
      <c r="DJ1708" s="67"/>
      <c r="DK1708" s="67"/>
      <c r="DL1708" s="67"/>
      <c r="DM1708" s="67"/>
      <c r="DN1708" s="67"/>
      <c r="DO1708" s="67"/>
      <c r="DP1708" s="67"/>
      <c r="DQ1708" s="67"/>
      <c r="DR1708" s="67"/>
      <c r="DS1708" s="67"/>
      <c r="DT1708" s="67"/>
      <c r="DU1708" s="67"/>
      <c r="DV1708" s="67"/>
      <c r="DW1708" s="67"/>
      <c r="DX1708" s="67"/>
      <c r="DY1708" s="67"/>
      <c r="DZ1708" s="67"/>
      <c r="EA1708" s="67"/>
      <c r="EB1708" s="67"/>
      <c r="EC1708" s="67"/>
      <c r="ED1708" s="67"/>
      <c r="EE1708" s="67"/>
      <c r="EF1708" s="67"/>
      <c r="EG1708" s="67"/>
      <c r="EH1708" s="67"/>
      <c r="EI1708" s="67"/>
      <c r="EJ1708" s="67"/>
      <c r="EK1708" s="67"/>
      <c r="EL1708" s="67"/>
      <c r="EM1708" s="67"/>
      <c r="EN1708" s="67"/>
      <c r="EO1708" s="67"/>
      <c r="EP1708" s="67"/>
      <c r="EQ1708" s="67"/>
      <c r="ER1708" s="67"/>
      <c r="ES1708" s="67"/>
      <c r="ET1708" s="67"/>
      <c r="EU1708" s="76"/>
      <c r="EV1708" s="76"/>
      <c r="EW1708" s="76"/>
      <c r="EX1708" s="76"/>
      <c r="EY1708" s="76"/>
      <c r="EZ1708" s="76"/>
      <c r="FA1708" s="74">
        <v>0.0</v>
      </c>
      <c r="FB1708" s="74"/>
      <c r="FC1708" s="74"/>
      <c r="FD1708" s="74"/>
    </row>
    <row r="1709">
      <c r="A1709" s="63" t="s">
        <v>6408</v>
      </c>
      <c r="B1709" s="757" t="s">
        <v>6409</v>
      </c>
      <c r="C1709" s="829" t="s">
        <v>346</v>
      </c>
      <c r="D1709" s="757" t="s">
        <v>29</v>
      </c>
      <c r="E1709" s="67"/>
      <c r="F1709" s="67"/>
      <c r="G1709" s="757" t="s">
        <v>6391</v>
      </c>
      <c r="H1709" s="757" t="s">
        <v>3675</v>
      </c>
      <c r="I1709" s="67"/>
      <c r="J1709" s="757" t="s">
        <v>31</v>
      </c>
      <c r="K1709" s="67"/>
      <c r="L1709" s="757" t="s">
        <v>6410</v>
      </c>
      <c r="M1709" s="67"/>
      <c r="N1709" s="364"/>
      <c r="O1709" s="203"/>
      <c r="P1709" s="67"/>
      <c r="Q1709" s="188">
        <v>41649.0</v>
      </c>
      <c r="R1709" s="188"/>
      <c r="S1709" s="67"/>
      <c r="T1709" s="558">
        <f t="shared" si="2888"/>
        <v>43523</v>
      </c>
      <c r="U1709" s="70">
        <f t="shared" si="2973"/>
        <v>0</v>
      </c>
      <c r="V1709" s="70">
        <f t="shared" ref="V1709:W1709" si="3185">IF(ISBLANK($A1709),"",sum(AF1709,AL1709,AR1709,AX1709,BD1709,BJ1709,BP1709,BV1709,CB1709,CH1709,CN1709,CT1709,CZ1709,DF1709,DL1709,DR1709,DX1709,ED1709,EJ1709,EP1709,EV1709))</f>
        <v>0</v>
      </c>
      <c r="W1709" s="70">
        <f t="shared" si="3185"/>
        <v>0</v>
      </c>
      <c r="X1709" s="70">
        <f t="shared" si="2890"/>
        <v>0</v>
      </c>
      <c r="Y1709" s="70">
        <f t="shared" ref="Y1709:AA1709" si="3186">IF(ISBLANK($A1709),"",sum(AH1709,AN1709,AT1709,AZ1709,BF1709,BL1709,BR1709,BX1709,CD1709,CJ1709,CP1709,CV1709,DB1709,DH1709,DN1709,DT1709,DZ1709,EF1709,EL1709,ER1709,EX1709))</f>
        <v>0</v>
      </c>
      <c r="Z1709" s="70">
        <f t="shared" si="3186"/>
        <v>0</v>
      </c>
      <c r="AA1709" s="70">
        <f t="shared" si="3186"/>
        <v>0</v>
      </c>
      <c r="AB1709" s="70">
        <f t="shared" si="2892"/>
        <v>0</v>
      </c>
      <c r="AC1709" s="261" t="str">
        <f t="shared" si="2893"/>
        <v/>
      </c>
      <c r="AD1709" s="248" t="str">
        <f t="shared" si="3170"/>
        <v/>
      </c>
      <c r="AE1709" s="67"/>
      <c r="AF1709" s="67"/>
      <c r="AG1709" s="67"/>
      <c r="AH1709" s="67"/>
      <c r="AI1709" s="67"/>
      <c r="AJ1709" s="67"/>
      <c r="AK1709" s="67"/>
      <c r="AL1709" s="67"/>
      <c r="AM1709" s="67"/>
      <c r="AN1709" s="67"/>
      <c r="AO1709" s="67"/>
      <c r="AP1709" s="67"/>
      <c r="AQ1709" s="67"/>
      <c r="AR1709" s="67"/>
      <c r="AS1709" s="67"/>
      <c r="AT1709" s="67"/>
      <c r="AU1709" s="67"/>
      <c r="AV1709" s="67"/>
      <c r="AW1709" s="67"/>
      <c r="AX1709" s="67"/>
      <c r="AY1709" s="67"/>
      <c r="AZ1709" s="67"/>
      <c r="BA1709" s="67"/>
      <c r="BB1709" s="67"/>
      <c r="BC1709" s="67"/>
      <c r="BD1709" s="67"/>
      <c r="BE1709" s="67"/>
      <c r="BF1709" s="67"/>
      <c r="BG1709" s="67"/>
      <c r="BH1709" s="67"/>
      <c r="BI1709" s="67"/>
      <c r="BJ1709" s="67"/>
      <c r="BK1709" s="67"/>
      <c r="BL1709" s="67"/>
      <c r="BM1709" s="67"/>
      <c r="BN1709" s="67"/>
      <c r="BO1709" s="67"/>
      <c r="BP1709" s="67"/>
      <c r="BQ1709" s="67"/>
      <c r="BR1709" s="67"/>
      <c r="BS1709" s="67"/>
      <c r="BT1709" s="67"/>
      <c r="BU1709" s="67"/>
      <c r="BV1709" s="67"/>
      <c r="BW1709" s="67"/>
      <c r="BX1709" s="67"/>
      <c r="BY1709" s="67"/>
      <c r="BZ1709" s="67"/>
      <c r="CA1709" s="67"/>
      <c r="CB1709" s="67"/>
      <c r="CC1709" s="67"/>
      <c r="CD1709" s="67"/>
      <c r="CE1709" s="67"/>
      <c r="CF1709" s="67"/>
      <c r="CG1709" s="67"/>
      <c r="CH1709" s="67"/>
      <c r="CI1709" s="67"/>
      <c r="CJ1709" s="67"/>
      <c r="CK1709" s="67"/>
      <c r="CL1709" s="67"/>
      <c r="CM1709" s="67"/>
      <c r="CN1709" s="67"/>
      <c r="CO1709" s="67"/>
      <c r="CP1709" s="67"/>
      <c r="CQ1709" s="67"/>
      <c r="CR1709" s="67"/>
      <c r="CS1709" s="67"/>
      <c r="CT1709" s="67"/>
      <c r="CU1709" s="67"/>
      <c r="CV1709" s="67"/>
      <c r="CW1709" s="67"/>
      <c r="CX1709" s="67"/>
      <c r="CY1709" s="67"/>
      <c r="CZ1709" s="67"/>
      <c r="DA1709" s="67"/>
      <c r="DB1709" s="67"/>
      <c r="DC1709" s="67"/>
      <c r="DD1709" s="67"/>
      <c r="DE1709" s="67"/>
      <c r="DF1709" s="67"/>
      <c r="DG1709" s="67"/>
      <c r="DH1709" s="67"/>
      <c r="DI1709" s="67"/>
      <c r="DJ1709" s="67"/>
      <c r="DK1709" s="67"/>
      <c r="DL1709" s="67"/>
      <c r="DM1709" s="67"/>
      <c r="DN1709" s="67"/>
      <c r="DO1709" s="67"/>
      <c r="DP1709" s="67"/>
      <c r="DQ1709" s="67"/>
      <c r="DR1709" s="67"/>
      <c r="DS1709" s="67"/>
      <c r="DT1709" s="67"/>
      <c r="DU1709" s="67"/>
      <c r="DV1709" s="67"/>
      <c r="DW1709" s="67"/>
      <c r="DX1709" s="67"/>
      <c r="DY1709" s="67"/>
      <c r="DZ1709" s="67"/>
      <c r="EA1709" s="67"/>
      <c r="EB1709" s="67"/>
      <c r="EC1709" s="67"/>
      <c r="ED1709" s="67"/>
      <c r="EE1709" s="67"/>
      <c r="EF1709" s="67"/>
      <c r="EG1709" s="67"/>
      <c r="EH1709" s="67"/>
      <c r="EI1709" s="67"/>
      <c r="EJ1709" s="67"/>
      <c r="EK1709" s="67"/>
      <c r="EL1709" s="67"/>
      <c r="EM1709" s="67"/>
      <c r="EN1709" s="67"/>
      <c r="EO1709" s="67"/>
      <c r="EP1709" s="67"/>
      <c r="EQ1709" s="67"/>
      <c r="ER1709" s="67"/>
      <c r="ES1709" s="67"/>
      <c r="ET1709" s="67"/>
      <c r="EU1709" s="67"/>
      <c r="EV1709" s="67"/>
      <c r="EW1709" s="67"/>
      <c r="EX1709" s="67"/>
      <c r="EY1709" s="67"/>
      <c r="EZ1709" s="67"/>
      <c r="FA1709" s="74">
        <v>0.0</v>
      </c>
      <c r="FB1709" s="74"/>
      <c r="FC1709" s="74"/>
      <c r="FD1709" s="74"/>
    </row>
    <row r="1710">
      <c r="A1710" s="63" t="s">
        <v>6411</v>
      </c>
      <c r="B1710" s="757" t="s">
        <v>6412</v>
      </c>
      <c r="C1710" s="829" t="s">
        <v>346</v>
      </c>
      <c r="D1710" s="757" t="s">
        <v>29</v>
      </c>
      <c r="E1710" s="67"/>
      <c r="F1710" s="67"/>
      <c r="G1710" s="757" t="s">
        <v>341</v>
      </c>
      <c r="H1710" s="757" t="s">
        <v>321</v>
      </c>
      <c r="I1710" s="67"/>
      <c r="J1710" s="757" t="s">
        <v>31</v>
      </c>
      <c r="K1710" s="67"/>
      <c r="L1710" s="757" t="s">
        <v>6309</v>
      </c>
      <c r="M1710" s="67"/>
      <c r="N1710" s="364"/>
      <c r="O1710" s="203"/>
      <c r="P1710" s="67"/>
      <c r="Q1710" s="188"/>
      <c r="R1710" s="188"/>
      <c r="S1710" s="67"/>
      <c r="T1710" s="558">
        <f t="shared" si="2888"/>
        <v>43523</v>
      </c>
      <c r="U1710" s="70">
        <f t="shared" si="2973"/>
        <v>0</v>
      </c>
      <c r="V1710" s="70">
        <f t="shared" ref="V1710:W1710" si="3187">IF(ISBLANK($A1710),"",sum(AF1710,AL1710,AR1710,AX1710,BD1710,BJ1710,BP1710,BV1710,CB1710,CH1710,CN1710,CT1710,CZ1710,DF1710,DL1710,DR1710,DX1710,ED1710,EJ1710,EP1710,EV1710))</f>
        <v>0</v>
      </c>
      <c r="W1710" s="70">
        <f t="shared" si="3187"/>
        <v>0</v>
      </c>
      <c r="X1710" s="70">
        <f t="shared" si="2890"/>
        <v>0</v>
      </c>
      <c r="Y1710" s="70">
        <f t="shared" ref="Y1710:AA1710" si="3188">IF(ISBLANK($A1710),"",sum(AH1710,AN1710,AT1710,AZ1710,BF1710,BL1710,BR1710,BX1710,CD1710,CJ1710,CP1710,CV1710,DB1710,DH1710,DN1710,DT1710,DZ1710,EF1710,EL1710,ER1710,EX1710))</f>
        <v>0</v>
      </c>
      <c r="Z1710" s="70">
        <f t="shared" si="3188"/>
        <v>0</v>
      </c>
      <c r="AA1710" s="70">
        <f t="shared" si="3188"/>
        <v>0</v>
      </c>
      <c r="AB1710" s="70">
        <f t="shared" si="2892"/>
        <v>0</v>
      </c>
      <c r="AC1710" s="261" t="str">
        <f t="shared" si="2893"/>
        <v/>
      </c>
      <c r="AD1710" s="248" t="str">
        <f t="shared" si="3170"/>
        <v/>
      </c>
      <c r="AE1710" s="67"/>
      <c r="AF1710" s="67"/>
      <c r="AG1710" s="67"/>
      <c r="AH1710" s="67"/>
      <c r="AI1710" s="67"/>
      <c r="AJ1710" s="67"/>
      <c r="AK1710" s="67"/>
      <c r="AL1710" s="67"/>
      <c r="AM1710" s="67"/>
      <c r="AN1710" s="67"/>
      <c r="AO1710" s="67"/>
      <c r="AP1710" s="67"/>
      <c r="AQ1710" s="67"/>
      <c r="AR1710" s="67"/>
      <c r="AS1710" s="67"/>
      <c r="AT1710" s="67"/>
      <c r="AU1710" s="67"/>
      <c r="AV1710" s="67"/>
      <c r="AW1710" s="67"/>
      <c r="AX1710" s="67"/>
      <c r="AY1710" s="67"/>
      <c r="AZ1710" s="67"/>
      <c r="BA1710" s="67"/>
      <c r="BB1710" s="67"/>
      <c r="BC1710" s="67"/>
      <c r="BD1710" s="67"/>
      <c r="BE1710" s="67"/>
      <c r="BF1710" s="67"/>
      <c r="BG1710" s="67"/>
      <c r="BH1710" s="67"/>
      <c r="BI1710" s="67"/>
      <c r="BJ1710" s="67"/>
      <c r="BK1710" s="67"/>
      <c r="BL1710" s="67"/>
      <c r="BM1710" s="67"/>
      <c r="BN1710" s="67"/>
      <c r="BO1710" s="67"/>
      <c r="BP1710" s="67"/>
      <c r="BQ1710" s="67"/>
      <c r="BR1710" s="67"/>
      <c r="BS1710" s="67"/>
      <c r="BT1710" s="67"/>
      <c r="BU1710" s="67"/>
      <c r="BV1710" s="67"/>
      <c r="BW1710" s="67"/>
      <c r="BX1710" s="67"/>
      <c r="BY1710" s="67"/>
      <c r="BZ1710" s="67"/>
      <c r="CA1710" s="67"/>
      <c r="CB1710" s="67"/>
      <c r="CC1710" s="67"/>
      <c r="CD1710" s="67"/>
      <c r="CE1710" s="67"/>
      <c r="CF1710" s="67"/>
      <c r="CG1710" s="67"/>
      <c r="CH1710" s="67"/>
      <c r="CI1710" s="67"/>
      <c r="CJ1710" s="67"/>
      <c r="CK1710" s="67"/>
      <c r="CL1710" s="67"/>
      <c r="CM1710" s="67"/>
      <c r="CN1710" s="67"/>
      <c r="CO1710" s="67"/>
      <c r="CP1710" s="67"/>
      <c r="CQ1710" s="67"/>
      <c r="CR1710" s="67"/>
      <c r="CS1710" s="67"/>
      <c r="CT1710" s="67"/>
      <c r="CU1710" s="67"/>
      <c r="CV1710" s="67"/>
      <c r="CW1710" s="67"/>
      <c r="CX1710" s="67"/>
      <c r="CY1710" s="67"/>
      <c r="CZ1710" s="67"/>
      <c r="DA1710" s="67"/>
      <c r="DB1710" s="67"/>
      <c r="DC1710" s="67"/>
      <c r="DD1710" s="67"/>
      <c r="DE1710" s="67"/>
      <c r="DF1710" s="67"/>
      <c r="DG1710" s="67"/>
      <c r="DH1710" s="67"/>
      <c r="DI1710" s="67"/>
      <c r="DJ1710" s="67"/>
      <c r="DK1710" s="67"/>
      <c r="DL1710" s="67"/>
      <c r="DM1710" s="67"/>
      <c r="DN1710" s="67"/>
      <c r="DO1710" s="67"/>
      <c r="DP1710" s="67"/>
      <c r="DQ1710" s="67"/>
      <c r="DR1710" s="67"/>
      <c r="DS1710" s="67"/>
      <c r="DT1710" s="67"/>
      <c r="DU1710" s="67"/>
      <c r="DV1710" s="67"/>
      <c r="DW1710" s="67"/>
      <c r="DX1710" s="67"/>
      <c r="DY1710" s="67"/>
      <c r="DZ1710" s="67"/>
      <c r="EA1710" s="67"/>
      <c r="EB1710" s="67"/>
      <c r="EC1710" s="67"/>
      <c r="ED1710" s="67"/>
      <c r="EE1710" s="67"/>
      <c r="EF1710" s="67"/>
      <c r="EG1710" s="67"/>
      <c r="EH1710" s="67"/>
      <c r="EI1710" s="67"/>
      <c r="EJ1710" s="67"/>
      <c r="EK1710" s="67"/>
      <c r="EL1710" s="67"/>
      <c r="EM1710" s="67"/>
      <c r="EN1710" s="67"/>
      <c r="EO1710" s="67"/>
      <c r="EP1710" s="67"/>
      <c r="EQ1710" s="67"/>
      <c r="ER1710" s="67"/>
      <c r="ES1710" s="67"/>
      <c r="ET1710" s="67"/>
      <c r="EU1710" s="67"/>
      <c r="EV1710" s="67"/>
      <c r="EW1710" s="67"/>
      <c r="EX1710" s="67"/>
      <c r="EY1710" s="67"/>
      <c r="EZ1710" s="67"/>
      <c r="FA1710" s="74">
        <v>0.0</v>
      </c>
      <c r="FB1710" s="74"/>
      <c r="FC1710" s="74"/>
      <c r="FD1710" s="74"/>
    </row>
    <row r="1711">
      <c r="A1711" s="275" t="s">
        <v>6413</v>
      </c>
      <c r="B1711" s="275" t="s">
        <v>6414</v>
      </c>
      <c r="C1711" s="838" t="s">
        <v>8</v>
      </c>
      <c r="D1711" s="275" t="s">
        <v>10</v>
      </c>
      <c r="E1711" s="275" t="s">
        <v>12</v>
      </c>
      <c r="F1711" s="275" t="s">
        <v>283</v>
      </c>
      <c r="G1711" s="275" t="s">
        <v>2198</v>
      </c>
      <c r="H1711" s="275" t="s">
        <v>1993</v>
      </c>
      <c r="I1711" s="275" t="s">
        <v>23</v>
      </c>
      <c r="J1711" s="275" t="s">
        <v>25</v>
      </c>
      <c r="K1711" s="97"/>
      <c r="L1711" s="275" t="s">
        <v>1972</v>
      </c>
      <c r="M1711" s="275" t="s">
        <v>50</v>
      </c>
      <c r="N1711" s="863">
        <v>42639.0</v>
      </c>
      <c r="O1711" s="286"/>
      <c r="P1711" s="97"/>
      <c r="Q1711" s="99"/>
      <c r="R1711" s="99"/>
      <c r="S1711" s="97"/>
      <c r="T1711" s="558">
        <f t="shared" si="2888"/>
        <v>884</v>
      </c>
      <c r="U1711" s="279">
        <f t="shared" si="2973"/>
        <v>3</v>
      </c>
      <c r="V1711" s="279">
        <f t="shared" ref="V1711:W1711" si="3189">IF(ISBLANK($A1711),"",sum(AF1711,AL1711,AR1711,AX1711,BD1711,BJ1711,BP1711,BV1711,CB1711,CH1711,CN1711,CT1711,CZ1711,DF1711,DL1711,DR1711,DX1711,ED1711,EJ1711,EP1711,EV1711))</f>
        <v>0</v>
      </c>
      <c r="W1711" s="279">
        <f t="shared" si="3189"/>
        <v>0</v>
      </c>
      <c r="X1711" s="280">
        <f t="shared" si="2890"/>
        <v>3</v>
      </c>
      <c r="Y1711" s="279">
        <f t="shared" ref="Y1711:AA1711" si="3190">IF(ISBLANK($A1711),"",sum(AH1711,AN1711,AT1711,AZ1711,BF1711,BL1711,BR1711,BX1711,CD1711,CJ1711,CP1711,CV1711,DB1711,DH1711,DN1711,DT1711,DZ1711,EF1711,EL1711,ER1711,EX1711))</f>
        <v>0</v>
      </c>
      <c r="Z1711" s="279">
        <f t="shared" si="3190"/>
        <v>0</v>
      </c>
      <c r="AA1711" s="279">
        <f t="shared" si="3190"/>
        <v>0</v>
      </c>
      <c r="AB1711" s="280">
        <f t="shared" si="2892"/>
        <v>0</v>
      </c>
      <c r="AC1711" s="281">
        <f t="shared" si="2893"/>
        <v>0</v>
      </c>
      <c r="AD1711" s="248" t="str">
        <f t="shared" ref="AD1711:AD1752" si="3193"> IF( N1711="" , "", IF( (TODAY()-N1711)/7 &gt; 20 , "20+", ROUNDUP((TODAY()-N1711)/7 ,0)))</f>
        <v>20+</v>
      </c>
      <c r="AE1711" s="282">
        <v>2.0</v>
      </c>
      <c r="AF1711" s="97"/>
      <c r="AG1711" s="97"/>
      <c r="AH1711" s="97"/>
      <c r="AI1711" s="97"/>
      <c r="AJ1711" s="97"/>
      <c r="AK1711" s="97"/>
      <c r="AL1711" s="97"/>
      <c r="AM1711" s="97"/>
      <c r="AN1711" s="97"/>
      <c r="AO1711" s="97"/>
      <c r="AP1711" s="97"/>
      <c r="AQ1711" s="97"/>
      <c r="AR1711" s="97"/>
      <c r="AS1711" s="97"/>
      <c r="AT1711" s="97"/>
      <c r="AU1711" s="97"/>
      <c r="AV1711" s="97"/>
      <c r="AW1711" s="282">
        <v>1.0</v>
      </c>
      <c r="AX1711" s="97"/>
      <c r="AY1711" s="97"/>
      <c r="AZ1711" s="97"/>
      <c r="BA1711" s="97"/>
      <c r="BB1711" s="97"/>
      <c r="BC1711" s="97"/>
      <c r="BD1711" s="97"/>
      <c r="BE1711" s="97"/>
      <c r="BF1711" s="97"/>
      <c r="BG1711" s="97"/>
      <c r="BH1711" s="97"/>
      <c r="BI1711" s="97"/>
      <c r="BJ1711" s="97"/>
      <c r="BK1711" s="97"/>
      <c r="BL1711" s="97"/>
      <c r="BM1711" s="97"/>
      <c r="BN1711" s="97"/>
      <c r="BO1711" s="97"/>
      <c r="BP1711" s="97"/>
      <c r="BQ1711" s="97"/>
      <c r="BR1711" s="97"/>
      <c r="BS1711" s="97"/>
      <c r="BT1711" s="97"/>
      <c r="BU1711" s="97"/>
      <c r="BV1711" s="97"/>
      <c r="BW1711" s="97"/>
      <c r="BX1711" s="97"/>
      <c r="BY1711" s="97"/>
      <c r="BZ1711" s="97"/>
      <c r="CA1711" s="97"/>
      <c r="CB1711" s="97"/>
      <c r="CC1711" s="97"/>
      <c r="CD1711" s="97"/>
      <c r="CE1711" s="97"/>
      <c r="CF1711" s="97"/>
      <c r="CG1711" s="97"/>
      <c r="CH1711" s="97"/>
      <c r="CI1711" s="97"/>
      <c r="CJ1711" s="97"/>
      <c r="CK1711" s="97"/>
      <c r="CL1711" s="97"/>
      <c r="CM1711" s="97"/>
      <c r="CN1711" s="97"/>
      <c r="CO1711" s="97"/>
      <c r="CP1711" s="97"/>
      <c r="CQ1711" s="97"/>
      <c r="CR1711" s="97"/>
      <c r="CS1711" s="97"/>
      <c r="CT1711" s="97"/>
      <c r="CU1711" s="97"/>
      <c r="CV1711" s="97"/>
      <c r="CW1711" s="97"/>
      <c r="CX1711" s="97"/>
      <c r="CY1711" s="97"/>
      <c r="CZ1711" s="97"/>
      <c r="DA1711" s="97"/>
      <c r="DB1711" s="97"/>
      <c r="DC1711" s="97"/>
      <c r="DD1711" s="97"/>
      <c r="DE1711" s="97"/>
      <c r="DF1711" s="97"/>
      <c r="DG1711" s="97"/>
      <c r="DH1711" s="97"/>
      <c r="DI1711" s="97"/>
      <c r="DJ1711" s="97"/>
      <c r="DK1711" s="97"/>
      <c r="DL1711" s="97"/>
      <c r="DM1711" s="97"/>
      <c r="DN1711" s="97"/>
      <c r="DO1711" s="97"/>
      <c r="DP1711" s="97"/>
      <c r="DQ1711" s="97"/>
      <c r="DR1711" s="97"/>
      <c r="DS1711" s="97"/>
      <c r="DT1711" s="97"/>
      <c r="DU1711" s="97"/>
      <c r="DV1711" s="97"/>
      <c r="DW1711" s="97"/>
      <c r="DX1711" s="97"/>
      <c r="DY1711" s="97"/>
      <c r="DZ1711" s="97"/>
      <c r="EA1711" s="97"/>
      <c r="EB1711" s="97"/>
      <c r="EC1711" s="97"/>
      <c r="ED1711" s="97"/>
      <c r="EE1711" s="97"/>
      <c r="EF1711" s="97"/>
      <c r="EG1711" s="97"/>
      <c r="EH1711" s="97"/>
      <c r="EI1711" s="97"/>
      <c r="EJ1711" s="97"/>
      <c r="EK1711" s="97"/>
      <c r="EL1711" s="97"/>
      <c r="EM1711" s="97"/>
      <c r="EN1711" s="97"/>
      <c r="EO1711" s="97"/>
      <c r="EP1711" s="97"/>
      <c r="EQ1711" s="97"/>
      <c r="ER1711" s="97"/>
      <c r="ES1711" s="97"/>
      <c r="ET1711" s="97"/>
      <c r="EU1711" s="251"/>
      <c r="EV1711" s="251"/>
      <c r="EW1711" s="251"/>
      <c r="EX1711" s="251"/>
      <c r="EY1711" s="251"/>
      <c r="EZ1711" s="251"/>
      <c r="FA1711" s="275" t="s">
        <v>6415</v>
      </c>
      <c r="FB1711" s="275"/>
      <c r="FC1711" s="275"/>
      <c r="FD1711" s="275"/>
    </row>
    <row r="1712">
      <c r="A1712" s="239" t="s">
        <v>6416</v>
      </c>
      <c r="B1712" s="239" t="s">
        <v>6417</v>
      </c>
      <c r="C1712" s="864" t="s">
        <v>70</v>
      </c>
      <c r="D1712" s="239" t="s">
        <v>10</v>
      </c>
      <c r="E1712" s="239" t="s">
        <v>12</v>
      </c>
      <c r="F1712" s="239" t="s">
        <v>283</v>
      </c>
      <c r="G1712" s="239" t="s">
        <v>6418</v>
      </c>
      <c r="H1712" s="310" t="s">
        <v>5515</v>
      </c>
      <c r="I1712" s="239" t="s">
        <v>23</v>
      </c>
      <c r="J1712" s="239" t="s">
        <v>25</v>
      </c>
      <c r="K1712" s="239" t="s">
        <v>1955</v>
      </c>
      <c r="L1712" s="239" t="s">
        <v>5510</v>
      </c>
      <c r="M1712" s="239" t="s">
        <v>123</v>
      </c>
      <c r="N1712" s="865">
        <v>42569.0</v>
      </c>
      <c r="O1712" s="865">
        <v>42569.0</v>
      </c>
      <c r="P1712" s="243"/>
      <c r="Q1712" s="244"/>
      <c r="R1712" s="244"/>
      <c r="S1712" s="243"/>
      <c r="T1712" s="558">
        <f t="shared" si="2888"/>
        <v>954</v>
      </c>
      <c r="U1712" s="245">
        <f t="shared" si="2973"/>
        <v>5</v>
      </c>
      <c r="V1712" s="245">
        <f t="shared" ref="V1712:W1712" si="3191">IF(ISBLANK($A1712),"",sum(AF1712,AL1712,AR1712,AX1712,BD1712,BJ1712,BP1712,BV1712,CB1712,CH1712,CN1712,CT1712,CZ1712,DF1712,DL1712,DR1712,DX1712,ED1712,EJ1712,EP1712,EV1712))</f>
        <v>6</v>
      </c>
      <c r="W1712" s="245">
        <f t="shared" si="3191"/>
        <v>0</v>
      </c>
      <c r="X1712" s="246">
        <f t="shared" si="2890"/>
        <v>11</v>
      </c>
      <c r="Y1712" s="245">
        <f t="shared" ref="Y1712:AA1712" si="3192">IF(ISBLANK($A1712),"",sum(AH1712,AN1712,AT1712,AZ1712,BF1712,BL1712,BR1712,BX1712,CD1712,CJ1712,CP1712,CV1712,DB1712,DH1712,DN1712,DT1712,DZ1712,EF1712,EL1712,ER1712,EX1712))</f>
        <v>2</v>
      </c>
      <c r="Z1712" s="245">
        <f t="shared" si="3192"/>
        <v>0</v>
      </c>
      <c r="AA1712" s="245">
        <f t="shared" si="3192"/>
        <v>0</v>
      </c>
      <c r="AB1712" s="246">
        <f t="shared" si="2892"/>
        <v>2</v>
      </c>
      <c r="AC1712" s="247">
        <f t="shared" si="2893"/>
        <v>0.1818181818</v>
      </c>
      <c r="AD1712" s="248" t="str">
        <f t="shared" si="3193"/>
        <v>20+</v>
      </c>
      <c r="AE1712" s="239"/>
      <c r="AF1712" s="249">
        <v>1.0</v>
      </c>
      <c r="AG1712" s="243"/>
      <c r="AH1712" s="243"/>
      <c r="AI1712" s="243"/>
      <c r="AJ1712" s="243"/>
      <c r="AK1712" s="249">
        <v>1.0</v>
      </c>
      <c r="AL1712" s="249">
        <v>3.0</v>
      </c>
      <c r="AM1712" s="243"/>
      <c r="AN1712" s="243"/>
      <c r="AO1712" s="243"/>
      <c r="AP1712" s="243"/>
      <c r="AQ1712" s="243"/>
      <c r="AR1712" s="243"/>
      <c r="AS1712" s="243"/>
      <c r="AT1712" s="243"/>
      <c r="AU1712" s="243"/>
      <c r="AV1712" s="243"/>
      <c r="AW1712" s="249">
        <v>2.0</v>
      </c>
      <c r="AX1712" s="249">
        <v>1.0</v>
      </c>
      <c r="AY1712" s="243"/>
      <c r="AZ1712" s="243"/>
      <c r="BA1712" s="243"/>
      <c r="BB1712" s="243"/>
      <c r="BC1712" s="243"/>
      <c r="BD1712" s="243"/>
      <c r="BE1712" s="243"/>
      <c r="BF1712" s="249">
        <v>2.0</v>
      </c>
      <c r="BG1712" s="243"/>
      <c r="BH1712" s="243"/>
      <c r="BI1712" s="243"/>
      <c r="BJ1712" s="243"/>
      <c r="BK1712" s="243"/>
      <c r="BL1712" s="243"/>
      <c r="BM1712" s="243"/>
      <c r="BN1712" s="243"/>
      <c r="BO1712" s="243"/>
      <c r="BP1712" s="243"/>
      <c r="BQ1712" s="243"/>
      <c r="BR1712" s="243"/>
      <c r="BS1712" s="243"/>
      <c r="BT1712" s="243"/>
      <c r="BU1712" s="249">
        <v>1.0</v>
      </c>
      <c r="BV1712" s="243"/>
      <c r="BW1712" s="243"/>
      <c r="BX1712" s="243"/>
      <c r="BY1712" s="243"/>
      <c r="BZ1712" s="243"/>
      <c r="CA1712" s="243"/>
      <c r="CB1712" s="243"/>
      <c r="CC1712" s="243"/>
      <c r="CD1712" s="243"/>
      <c r="CE1712" s="243"/>
      <c r="CF1712" s="243"/>
      <c r="CG1712" s="249">
        <v>1.0</v>
      </c>
      <c r="CH1712" s="243"/>
      <c r="CI1712" s="243"/>
      <c r="CJ1712" s="243"/>
      <c r="CK1712" s="243"/>
      <c r="CL1712" s="243"/>
      <c r="CM1712" s="243"/>
      <c r="CN1712" s="249">
        <v>1.0</v>
      </c>
      <c r="CO1712" s="243"/>
      <c r="CP1712" s="243"/>
      <c r="CQ1712" s="243"/>
      <c r="CR1712" s="243"/>
      <c r="CS1712" s="243"/>
      <c r="CT1712" s="243"/>
      <c r="CU1712" s="243"/>
      <c r="CV1712" s="243"/>
      <c r="CW1712" s="243"/>
      <c r="CX1712" s="243"/>
      <c r="CY1712" s="243"/>
      <c r="CZ1712" s="243"/>
      <c r="DA1712" s="243"/>
      <c r="DB1712" s="243"/>
      <c r="DC1712" s="243"/>
      <c r="DD1712" s="243"/>
      <c r="DE1712" s="243"/>
      <c r="DF1712" s="243"/>
      <c r="DG1712" s="243"/>
      <c r="DH1712" s="243"/>
      <c r="DI1712" s="243"/>
      <c r="DJ1712" s="243"/>
      <c r="DK1712" s="243"/>
      <c r="DL1712" s="243"/>
      <c r="DM1712" s="243"/>
      <c r="DN1712" s="243"/>
      <c r="DO1712" s="243"/>
      <c r="DP1712" s="243"/>
      <c r="DQ1712" s="243"/>
      <c r="DR1712" s="243"/>
      <c r="DS1712" s="243"/>
      <c r="DT1712" s="243"/>
      <c r="DU1712" s="243"/>
      <c r="DV1712" s="243"/>
      <c r="DW1712" s="243"/>
      <c r="DX1712" s="243"/>
      <c r="DY1712" s="243"/>
      <c r="DZ1712" s="243"/>
      <c r="EA1712" s="243"/>
      <c r="EB1712" s="243"/>
      <c r="EC1712" s="243"/>
      <c r="ED1712" s="243"/>
      <c r="EE1712" s="243"/>
      <c r="EF1712" s="243"/>
      <c r="EG1712" s="243"/>
      <c r="EH1712" s="243"/>
      <c r="EI1712" s="243"/>
      <c r="EJ1712" s="243"/>
      <c r="EK1712" s="243"/>
      <c r="EL1712" s="243"/>
      <c r="EM1712" s="243"/>
      <c r="EN1712" s="243"/>
      <c r="EO1712" s="243"/>
      <c r="EP1712" s="243"/>
      <c r="EQ1712" s="243"/>
      <c r="ER1712" s="243"/>
      <c r="ES1712" s="243"/>
      <c r="ET1712" s="243"/>
      <c r="EU1712" s="251"/>
      <c r="EV1712" s="251"/>
      <c r="EW1712" s="251"/>
      <c r="EX1712" s="251"/>
      <c r="EY1712" s="251"/>
      <c r="EZ1712" s="251"/>
      <c r="FA1712" s="239" t="s">
        <v>6419</v>
      </c>
      <c r="FB1712" s="239"/>
      <c r="FC1712" s="239"/>
      <c r="FD1712" s="239"/>
    </row>
    <row r="1713">
      <c r="A1713" s="239" t="s">
        <v>6420</v>
      </c>
      <c r="B1713" s="239" t="s">
        <v>6421</v>
      </c>
      <c r="C1713" s="864" t="s">
        <v>8</v>
      </c>
      <c r="D1713" s="239" t="s">
        <v>10</v>
      </c>
      <c r="E1713" s="239" t="s">
        <v>12</v>
      </c>
      <c r="F1713" s="239" t="s">
        <v>283</v>
      </c>
      <c r="G1713" s="239" t="s">
        <v>1586</v>
      </c>
      <c r="H1713" s="239" t="s">
        <v>1586</v>
      </c>
      <c r="I1713" s="239" t="s">
        <v>23</v>
      </c>
      <c r="J1713" s="239" t="s">
        <v>25</v>
      </c>
      <c r="K1713" s="239" t="s">
        <v>1955</v>
      </c>
      <c r="L1713" s="239" t="s">
        <v>1972</v>
      </c>
      <c r="M1713" s="239" t="s">
        <v>50</v>
      </c>
      <c r="N1713" s="866">
        <v>42426.0</v>
      </c>
      <c r="O1713" s="866">
        <v>42496.0</v>
      </c>
      <c r="P1713" s="243"/>
      <c r="Q1713" s="244"/>
      <c r="R1713" s="244"/>
      <c r="S1713" s="243"/>
      <c r="T1713" s="558">
        <f t="shared" si="2888"/>
        <v>1097</v>
      </c>
      <c r="U1713" s="245">
        <f t="shared" si="2973"/>
        <v>14</v>
      </c>
      <c r="V1713" s="245">
        <f t="shared" ref="V1713:W1713" si="3194">IF(ISBLANK($A1713),"",sum(AF1713,AL1713,AR1713,AX1713,BD1713,BJ1713,BP1713,BV1713,CB1713,CH1713,CN1713,CT1713,CZ1713,DF1713,DL1713,DR1713,DX1713,ED1713,EJ1713,EP1713,EV1713))</f>
        <v>16</v>
      </c>
      <c r="W1713" s="245">
        <f t="shared" si="3194"/>
        <v>0</v>
      </c>
      <c r="X1713" s="246">
        <f t="shared" si="2890"/>
        <v>30</v>
      </c>
      <c r="Y1713" s="245">
        <f t="shared" ref="Y1713:AA1713" si="3195">IF(ISBLANK($A1713),"",sum(AH1713,AN1713,AT1713,AZ1713,BF1713,BL1713,BR1713,BX1713,CD1713,CJ1713,CP1713,CV1713,DB1713,DH1713,DN1713,DT1713,DZ1713,EF1713,EL1713,ER1713,EX1713))</f>
        <v>16</v>
      </c>
      <c r="Z1713" s="245">
        <f t="shared" si="3195"/>
        <v>13</v>
      </c>
      <c r="AA1713" s="245">
        <f t="shared" si="3195"/>
        <v>0</v>
      </c>
      <c r="AB1713" s="246">
        <f t="shared" si="2892"/>
        <v>29</v>
      </c>
      <c r="AC1713" s="247">
        <f t="shared" si="2893"/>
        <v>0.5333333333</v>
      </c>
      <c r="AD1713" s="248" t="str">
        <f t="shared" si="3193"/>
        <v>20+</v>
      </c>
      <c r="AE1713" s="249">
        <v>5.0</v>
      </c>
      <c r="AF1713" s="243"/>
      <c r="AG1713" s="243"/>
      <c r="AH1713" s="249">
        <v>3.0</v>
      </c>
      <c r="AI1713" s="243"/>
      <c r="AJ1713" s="243"/>
      <c r="AK1713" s="243"/>
      <c r="AL1713" s="243"/>
      <c r="AM1713" s="243"/>
      <c r="AN1713" s="243"/>
      <c r="AO1713" s="249">
        <v>1.0</v>
      </c>
      <c r="AP1713" s="243"/>
      <c r="AQ1713" s="249">
        <v>3.0</v>
      </c>
      <c r="AR1713" s="243"/>
      <c r="AS1713" s="243"/>
      <c r="AT1713" s="243"/>
      <c r="AU1713" s="243"/>
      <c r="AV1713" s="243"/>
      <c r="AW1713" s="243"/>
      <c r="AX1713" s="243"/>
      <c r="AY1713" s="243"/>
      <c r="AZ1713" s="249">
        <v>2.0</v>
      </c>
      <c r="BA1713" s="243"/>
      <c r="BB1713" s="243"/>
      <c r="BC1713" s="249">
        <v>1.0</v>
      </c>
      <c r="BD1713" s="243"/>
      <c r="BE1713" s="243"/>
      <c r="BF1713" s="243"/>
      <c r="BG1713" s="243"/>
      <c r="BH1713" s="243"/>
      <c r="BI1713" s="243"/>
      <c r="BJ1713" s="243"/>
      <c r="BK1713" s="243"/>
      <c r="BL1713" s="243"/>
      <c r="BM1713" s="243"/>
      <c r="BN1713" s="243"/>
      <c r="BO1713" s="243"/>
      <c r="BP1713" s="243"/>
      <c r="BQ1713" s="243"/>
      <c r="BR1713" s="243"/>
      <c r="BS1713" s="243"/>
      <c r="BT1713" s="243"/>
      <c r="BU1713" s="249">
        <v>1.0</v>
      </c>
      <c r="BV1713" s="249">
        <v>1.0</v>
      </c>
      <c r="BW1713" s="243"/>
      <c r="BX1713" s="249">
        <v>4.0</v>
      </c>
      <c r="BY1713" s="243"/>
      <c r="BZ1713" s="243"/>
      <c r="CA1713" s="243"/>
      <c r="CB1713" s="243"/>
      <c r="CC1713" s="243"/>
      <c r="CD1713" s="243"/>
      <c r="CE1713" s="249">
        <v>2.0</v>
      </c>
      <c r="CF1713" s="243"/>
      <c r="CG1713" s="243"/>
      <c r="CH1713" s="249">
        <v>2.0</v>
      </c>
      <c r="CI1713" s="243"/>
      <c r="CJ1713" s="243"/>
      <c r="CK1713" s="243"/>
      <c r="CL1713" s="243"/>
      <c r="CM1713" s="243"/>
      <c r="CN1713" s="249">
        <v>2.0</v>
      </c>
      <c r="CO1713" s="243"/>
      <c r="CP1713" s="249">
        <v>2.0</v>
      </c>
      <c r="CQ1713" s="243"/>
      <c r="CR1713" s="243"/>
      <c r="CS1713" s="243"/>
      <c r="CT1713" s="243"/>
      <c r="CU1713" s="243"/>
      <c r="CV1713" s="243"/>
      <c r="CW1713" s="249">
        <v>2.0</v>
      </c>
      <c r="CX1713" s="243"/>
      <c r="CY1713" s="249">
        <v>1.0</v>
      </c>
      <c r="CZ1713" s="243"/>
      <c r="DA1713" s="243"/>
      <c r="DB1713" s="243"/>
      <c r="DC1713" s="243"/>
      <c r="DD1713" s="243"/>
      <c r="DE1713" s="243"/>
      <c r="DF1713" s="243"/>
      <c r="DG1713" s="243"/>
      <c r="DH1713" s="239"/>
      <c r="DI1713" s="249">
        <v>2.0</v>
      </c>
      <c r="DJ1713" s="243"/>
      <c r="DK1713" s="249">
        <v>1.0</v>
      </c>
      <c r="DL1713" s="243"/>
      <c r="DM1713" s="243"/>
      <c r="DN1713" s="249">
        <v>1.0</v>
      </c>
      <c r="DO1713" s="243"/>
      <c r="DP1713" s="243"/>
      <c r="DQ1713" s="249">
        <v>2.0</v>
      </c>
      <c r="DR1713" s="243"/>
      <c r="DS1713" s="243"/>
      <c r="DT1713" s="249">
        <v>2.0</v>
      </c>
      <c r="DU1713" s="243"/>
      <c r="DV1713" s="243"/>
      <c r="DW1713" s="243"/>
      <c r="DX1713" s="249">
        <v>2.0</v>
      </c>
      <c r="DY1713" s="243"/>
      <c r="DZ1713" s="243"/>
      <c r="EA1713" s="243"/>
      <c r="EB1713" s="243"/>
      <c r="EC1713" s="243"/>
      <c r="ED1713" s="249">
        <v>2.0</v>
      </c>
      <c r="EE1713" s="243"/>
      <c r="EF1713" s="243"/>
      <c r="EG1713" s="249">
        <v>2.0</v>
      </c>
      <c r="EH1713" s="243"/>
      <c r="EI1713" s="243"/>
      <c r="EJ1713" s="249">
        <v>1.0</v>
      </c>
      <c r="EK1713" s="243"/>
      <c r="EL1713" s="249">
        <v>1.0</v>
      </c>
      <c r="EM1713" s="243"/>
      <c r="EN1713" s="243"/>
      <c r="EO1713" s="243"/>
      <c r="EP1713" s="249">
        <v>2.0</v>
      </c>
      <c r="EQ1713" s="243"/>
      <c r="ER1713" s="249">
        <v>1.0</v>
      </c>
      <c r="ES1713" s="243"/>
      <c r="ET1713" s="243"/>
      <c r="EU1713" s="251"/>
      <c r="EV1713" s="262">
        <v>4.0</v>
      </c>
      <c r="EW1713" s="251"/>
      <c r="EX1713" s="251"/>
      <c r="EY1713" s="262">
        <v>4.0</v>
      </c>
      <c r="EZ1713" s="251"/>
      <c r="FA1713" s="239" t="s">
        <v>6422</v>
      </c>
      <c r="FB1713" s="239"/>
      <c r="FC1713" s="239"/>
      <c r="FD1713" s="239"/>
    </row>
    <row r="1714">
      <c r="A1714" s="239" t="s">
        <v>6423</v>
      </c>
      <c r="B1714" s="239" t="s">
        <v>6424</v>
      </c>
      <c r="C1714" s="864" t="s">
        <v>42</v>
      </c>
      <c r="D1714" s="239" t="s">
        <v>10</v>
      </c>
      <c r="E1714" s="239" t="s">
        <v>12</v>
      </c>
      <c r="F1714" s="239" t="s">
        <v>283</v>
      </c>
      <c r="G1714" s="239" t="s">
        <v>6425</v>
      </c>
      <c r="H1714" s="243"/>
      <c r="I1714" s="239" t="s">
        <v>23</v>
      </c>
      <c r="J1714" s="239" t="s">
        <v>25</v>
      </c>
      <c r="K1714" s="239" t="s">
        <v>1955</v>
      </c>
      <c r="L1714" s="239" t="s">
        <v>1967</v>
      </c>
      <c r="M1714" s="239" t="s">
        <v>50</v>
      </c>
      <c r="N1714" s="865">
        <v>42593.0</v>
      </c>
      <c r="O1714" s="865">
        <v>42593.0</v>
      </c>
      <c r="P1714" s="865">
        <v>42593.0</v>
      </c>
      <c r="Q1714" s="244"/>
      <c r="R1714" s="244"/>
      <c r="S1714" s="245">
        <v>1.0</v>
      </c>
      <c r="T1714" s="558">
        <f t="shared" si="2888"/>
        <v>930</v>
      </c>
      <c r="U1714" s="245">
        <f t="shared" si="2973"/>
        <v>12</v>
      </c>
      <c r="V1714" s="245">
        <f t="shared" ref="V1714:W1714" si="3196">IF(ISBLANK($A1714),"",sum(AF1714,AL1714,AR1714,AX1714,BD1714,BJ1714,BP1714,BV1714,CB1714,CH1714,CN1714,CT1714,CZ1714,DF1714,DL1714,DR1714,DX1714,ED1714,EJ1714,EP1714,EV1714))</f>
        <v>1</v>
      </c>
      <c r="W1714" s="245">
        <f t="shared" si="3196"/>
        <v>6</v>
      </c>
      <c r="X1714" s="246">
        <f t="shared" si="2890"/>
        <v>19</v>
      </c>
      <c r="Y1714" s="245">
        <f t="shared" ref="Y1714:AA1714" si="3197">IF(ISBLANK($A1714),"",sum(AH1714,AN1714,AT1714,AZ1714,BF1714,BL1714,BR1714,BX1714,CD1714,CJ1714,CP1714,CV1714,DB1714,DH1714,DN1714,DT1714,DZ1714,EF1714,EL1714,ER1714,EX1714))</f>
        <v>3</v>
      </c>
      <c r="Z1714" s="245">
        <f t="shared" si="3197"/>
        <v>5</v>
      </c>
      <c r="AA1714" s="245">
        <f t="shared" si="3197"/>
        <v>13</v>
      </c>
      <c r="AB1714" s="246">
        <f t="shared" si="2892"/>
        <v>21</v>
      </c>
      <c r="AC1714" s="247">
        <f t="shared" si="2893"/>
        <v>0.1578947368</v>
      </c>
      <c r="AD1714" s="248" t="str">
        <f t="shared" si="3193"/>
        <v>20+</v>
      </c>
      <c r="AE1714" s="243"/>
      <c r="AF1714" s="243"/>
      <c r="AG1714" s="243"/>
      <c r="AH1714" s="243"/>
      <c r="AI1714" s="243"/>
      <c r="AJ1714" s="243"/>
      <c r="AK1714" s="249">
        <v>3.0</v>
      </c>
      <c r="AL1714" s="243"/>
      <c r="AM1714" s="243"/>
      <c r="AN1714" s="249">
        <v>2.0</v>
      </c>
      <c r="AO1714" s="243"/>
      <c r="AP1714" s="243"/>
      <c r="AQ1714" s="249">
        <v>3.0</v>
      </c>
      <c r="AR1714" s="243"/>
      <c r="AS1714" s="243"/>
      <c r="AT1714" s="243"/>
      <c r="AU1714" s="249">
        <v>2.0</v>
      </c>
      <c r="AV1714" s="249">
        <v>4.0</v>
      </c>
      <c r="AW1714" s="243"/>
      <c r="AX1714" s="243"/>
      <c r="AY1714" s="243"/>
      <c r="AZ1714" s="243"/>
      <c r="BA1714" s="243"/>
      <c r="BB1714" s="243"/>
      <c r="BC1714" s="243"/>
      <c r="BD1714" s="243"/>
      <c r="BE1714" s="243"/>
      <c r="BF1714" s="243"/>
      <c r="BG1714" s="243"/>
      <c r="BH1714" s="243"/>
      <c r="BI1714" s="249">
        <v>1.0</v>
      </c>
      <c r="BJ1714" s="243"/>
      <c r="BK1714" s="243"/>
      <c r="BL1714" s="243"/>
      <c r="BM1714" s="243"/>
      <c r="BN1714" s="243"/>
      <c r="BO1714" s="243"/>
      <c r="BP1714" s="243"/>
      <c r="BQ1714" s="243"/>
      <c r="BR1714" s="243"/>
      <c r="BS1714" s="243"/>
      <c r="BT1714" s="243"/>
      <c r="BU1714" s="243"/>
      <c r="BV1714" s="243"/>
      <c r="BW1714" s="243"/>
      <c r="BX1714" s="243"/>
      <c r="BY1714" s="243"/>
      <c r="BZ1714" s="243"/>
      <c r="CA1714" s="243"/>
      <c r="CB1714" s="243"/>
      <c r="CC1714" s="243"/>
      <c r="CD1714" s="243"/>
      <c r="CE1714" s="243"/>
      <c r="CF1714" s="243"/>
      <c r="CG1714" s="249">
        <v>2.0</v>
      </c>
      <c r="CH1714" s="249">
        <v>1.0</v>
      </c>
      <c r="CI1714" s="243"/>
      <c r="CJ1714" s="249">
        <v>1.0</v>
      </c>
      <c r="CK1714" s="243"/>
      <c r="CL1714" s="249">
        <v>8.0</v>
      </c>
      <c r="CM1714" s="243"/>
      <c r="CN1714" s="243"/>
      <c r="CO1714" s="243"/>
      <c r="CP1714" s="243"/>
      <c r="CQ1714" s="243"/>
      <c r="CR1714" s="243"/>
      <c r="CS1714" s="243"/>
      <c r="CT1714" s="243"/>
      <c r="CU1714" s="243"/>
      <c r="CV1714" s="243"/>
      <c r="CW1714" s="243"/>
      <c r="CX1714" s="243"/>
      <c r="CY1714" s="243"/>
      <c r="CZ1714" s="243"/>
      <c r="DA1714" s="249">
        <v>1.0</v>
      </c>
      <c r="DB1714" s="243"/>
      <c r="DC1714" s="249">
        <v>1.0</v>
      </c>
      <c r="DD1714" s="249">
        <v>1.0</v>
      </c>
      <c r="DE1714" s="249">
        <v>3.0</v>
      </c>
      <c r="DF1714" s="243"/>
      <c r="DG1714" s="249">
        <v>2.0</v>
      </c>
      <c r="DH1714" s="243"/>
      <c r="DI1714" s="249">
        <v>2.0</v>
      </c>
      <c r="DJ1714" s="243"/>
      <c r="DK1714" s="243"/>
      <c r="DL1714" s="243"/>
      <c r="DM1714" s="249">
        <v>3.0</v>
      </c>
      <c r="DN1714" s="243"/>
      <c r="DO1714" s="243"/>
      <c r="DP1714" s="239"/>
      <c r="DQ1714" s="243"/>
      <c r="DR1714" s="243"/>
      <c r="DS1714" s="243"/>
      <c r="DT1714" s="243"/>
      <c r="DU1714" s="243"/>
      <c r="DV1714" s="243"/>
      <c r="DW1714" s="243"/>
      <c r="DX1714" s="243"/>
      <c r="DY1714" s="243"/>
      <c r="DZ1714" s="243"/>
      <c r="EA1714" s="243"/>
      <c r="EB1714" s="243"/>
      <c r="EC1714" s="243"/>
      <c r="ED1714" s="243"/>
      <c r="EE1714" s="243"/>
      <c r="EF1714" s="243"/>
      <c r="EG1714" s="243"/>
      <c r="EH1714" s="243"/>
      <c r="EI1714" s="243"/>
      <c r="EJ1714" s="243"/>
      <c r="EK1714" s="243"/>
      <c r="EL1714" s="243"/>
      <c r="EM1714" s="243"/>
      <c r="EN1714" s="243"/>
      <c r="EO1714" s="243"/>
      <c r="EP1714" s="243"/>
      <c r="EQ1714" s="243"/>
      <c r="ER1714" s="243"/>
      <c r="ES1714" s="243"/>
      <c r="ET1714" s="243"/>
      <c r="EU1714" s="251"/>
      <c r="EV1714" s="251"/>
      <c r="EW1714" s="251"/>
      <c r="EX1714" s="251"/>
      <c r="EY1714" s="251"/>
      <c r="EZ1714" s="251"/>
      <c r="FA1714" s="239" t="s">
        <v>6426</v>
      </c>
      <c r="FB1714" s="239"/>
      <c r="FC1714" s="239"/>
      <c r="FD1714" s="239"/>
    </row>
    <row r="1715">
      <c r="A1715" s="239" t="s">
        <v>6427</v>
      </c>
      <c r="B1715" s="239" t="s">
        <v>6428</v>
      </c>
      <c r="C1715" s="864" t="s">
        <v>8</v>
      </c>
      <c r="D1715" s="239" t="s">
        <v>10</v>
      </c>
      <c r="E1715" s="239" t="s">
        <v>12</v>
      </c>
      <c r="F1715" s="239" t="s">
        <v>283</v>
      </c>
      <c r="G1715" s="239" t="s">
        <v>6429</v>
      </c>
      <c r="H1715" s="239" t="s">
        <v>1823</v>
      </c>
      <c r="I1715" s="239" t="s">
        <v>23</v>
      </c>
      <c r="J1715" s="239" t="s">
        <v>25</v>
      </c>
      <c r="K1715" s="239" t="s">
        <v>1955</v>
      </c>
      <c r="L1715" s="239" t="s">
        <v>1972</v>
      </c>
      <c r="M1715" s="239" t="s">
        <v>50</v>
      </c>
      <c r="N1715" s="866">
        <v>42480.0</v>
      </c>
      <c r="O1715" s="866">
        <v>42480.0</v>
      </c>
      <c r="P1715" s="243"/>
      <c r="Q1715" s="244"/>
      <c r="R1715" s="244"/>
      <c r="S1715" s="243"/>
      <c r="T1715" s="558">
        <f t="shared" si="2888"/>
        <v>1043</v>
      </c>
      <c r="U1715" s="245">
        <f t="shared" si="2973"/>
        <v>4</v>
      </c>
      <c r="V1715" s="245">
        <f t="shared" ref="V1715:W1715" si="3198">IF(ISBLANK($A1715),"",sum(AF1715,AL1715,AR1715,AX1715,BD1715,BJ1715,BP1715,BV1715,CB1715,CH1715,CN1715,CT1715,CZ1715,DF1715,DL1715,DR1715,DX1715,ED1715,EJ1715,EP1715,EV1715))</f>
        <v>3</v>
      </c>
      <c r="W1715" s="245">
        <f t="shared" si="3198"/>
        <v>0</v>
      </c>
      <c r="X1715" s="246">
        <f t="shared" si="2890"/>
        <v>7</v>
      </c>
      <c r="Y1715" s="245">
        <f t="shared" ref="Y1715:AA1715" si="3199">IF(ISBLANK($A1715),"",sum(AH1715,AN1715,AT1715,AZ1715,BF1715,BL1715,BR1715,BX1715,CD1715,CJ1715,CP1715,CV1715,DB1715,DH1715,DN1715,DT1715,DZ1715,EF1715,EL1715,ER1715,EX1715))</f>
        <v>7</v>
      </c>
      <c r="Z1715" s="245">
        <f t="shared" si="3199"/>
        <v>6</v>
      </c>
      <c r="AA1715" s="245">
        <f t="shared" si="3199"/>
        <v>0</v>
      </c>
      <c r="AB1715" s="246">
        <f t="shared" si="2892"/>
        <v>13</v>
      </c>
      <c r="AC1715" s="247">
        <f t="shared" si="2893"/>
        <v>1</v>
      </c>
      <c r="AD1715" s="248" t="str">
        <f t="shared" si="3193"/>
        <v>20+</v>
      </c>
      <c r="AE1715" s="239"/>
      <c r="AF1715" s="243"/>
      <c r="AG1715" s="243"/>
      <c r="AH1715" s="249">
        <v>1.0</v>
      </c>
      <c r="AI1715" s="243"/>
      <c r="AJ1715" s="243"/>
      <c r="AK1715" s="249">
        <v>1.0</v>
      </c>
      <c r="AL1715" s="243"/>
      <c r="AM1715" s="243"/>
      <c r="AN1715" s="249">
        <v>1.0</v>
      </c>
      <c r="AO1715" s="243"/>
      <c r="AP1715" s="243"/>
      <c r="AQ1715" s="249">
        <v>1.0</v>
      </c>
      <c r="AR1715" s="243"/>
      <c r="AS1715" s="243"/>
      <c r="AT1715" s="243"/>
      <c r="AU1715" s="243"/>
      <c r="AV1715" s="243"/>
      <c r="AW1715" s="243"/>
      <c r="AX1715" s="243"/>
      <c r="AY1715" s="243"/>
      <c r="AZ1715" s="243"/>
      <c r="BA1715" s="243"/>
      <c r="BB1715" s="243"/>
      <c r="BC1715" s="243"/>
      <c r="BD1715" s="249">
        <v>2.0</v>
      </c>
      <c r="BE1715" s="243"/>
      <c r="BF1715" s="249">
        <v>2.0</v>
      </c>
      <c r="BG1715" s="243"/>
      <c r="BH1715" s="243"/>
      <c r="BI1715" s="243"/>
      <c r="BJ1715" s="249">
        <v>1.0</v>
      </c>
      <c r="BK1715" s="243"/>
      <c r="BL1715" s="249">
        <v>1.0</v>
      </c>
      <c r="BM1715" s="243"/>
      <c r="BN1715" s="243"/>
      <c r="BO1715" s="243"/>
      <c r="BP1715" s="243"/>
      <c r="BQ1715" s="243"/>
      <c r="BR1715" s="243"/>
      <c r="BS1715" s="249">
        <v>1.0</v>
      </c>
      <c r="BT1715" s="243"/>
      <c r="BU1715" s="243"/>
      <c r="BV1715" s="243"/>
      <c r="BW1715" s="243"/>
      <c r="BX1715" s="243"/>
      <c r="BY1715" s="243"/>
      <c r="BZ1715" s="243"/>
      <c r="CA1715" s="243"/>
      <c r="CB1715" s="243"/>
      <c r="CC1715" s="243"/>
      <c r="CD1715" s="243"/>
      <c r="CE1715" s="249">
        <v>1.0</v>
      </c>
      <c r="CF1715" s="243"/>
      <c r="CG1715" s="243"/>
      <c r="CH1715" s="243"/>
      <c r="CI1715" s="243"/>
      <c r="CJ1715" s="243"/>
      <c r="CK1715" s="243"/>
      <c r="CL1715" s="243"/>
      <c r="CM1715" s="243"/>
      <c r="CN1715" s="243"/>
      <c r="CO1715" s="243"/>
      <c r="CP1715" s="243"/>
      <c r="CQ1715" s="243"/>
      <c r="CR1715" s="243"/>
      <c r="CS1715" s="243"/>
      <c r="CT1715" s="243"/>
      <c r="CU1715" s="243"/>
      <c r="CV1715" s="243"/>
      <c r="CW1715" s="243"/>
      <c r="CX1715" s="243"/>
      <c r="CY1715" s="243"/>
      <c r="CZ1715" s="243"/>
      <c r="DA1715" s="243"/>
      <c r="DB1715" s="239"/>
      <c r="DC1715" s="249">
        <v>1.0</v>
      </c>
      <c r="DD1715" s="243"/>
      <c r="DE1715" s="249">
        <v>1.0</v>
      </c>
      <c r="DF1715" s="243"/>
      <c r="DG1715" s="243"/>
      <c r="DH1715" s="249">
        <v>1.0</v>
      </c>
      <c r="DI1715" s="249">
        <v>1.0</v>
      </c>
      <c r="DJ1715" s="243"/>
      <c r="DK1715" s="243"/>
      <c r="DL1715" s="243"/>
      <c r="DM1715" s="243"/>
      <c r="DN1715" s="243"/>
      <c r="DO1715" s="243"/>
      <c r="DP1715" s="243"/>
      <c r="DQ1715" s="243"/>
      <c r="DR1715" s="243"/>
      <c r="DS1715" s="243"/>
      <c r="DT1715" s="243"/>
      <c r="DU1715" s="243"/>
      <c r="DV1715" s="243"/>
      <c r="DW1715" s="249">
        <v>1.0</v>
      </c>
      <c r="DX1715" s="243"/>
      <c r="DY1715" s="243"/>
      <c r="DZ1715" s="249">
        <v>1.0</v>
      </c>
      <c r="EA1715" s="243"/>
      <c r="EB1715" s="243"/>
      <c r="EC1715" s="243"/>
      <c r="ED1715" s="243"/>
      <c r="EE1715" s="243"/>
      <c r="EF1715" s="243"/>
      <c r="EG1715" s="243"/>
      <c r="EH1715" s="243"/>
      <c r="EI1715" s="243"/>
      <c r="EJ1715" s="243"/>
      <c r="EK1715" s="243"/>
      <c r="EL1715" s="243"/>
      <c r="EM1715" s="249">
        <v>2.0</v>
      </c>
      <c r="EN1715" s="243"/>
      <c r="EO1715" s="243"/>
      <c r="EP1715" s="243"/>
      <c r="EQ1715" s="243"/>
      <c r="ER1715" s="243"/>
      <c r="ES1715" s="243"/>
      <c r="ET1715" s="243"/>
      <c r="EU1715" s="251"/>
      <c r="EV1715" s="251"/>
      <c r="EW1715" s="251"/>
      <c r="EX1715" s="251"/>
      <c r="EY1715" s="251"/>
      <c r="EZ1715" s="251"/>
      <c r="FA1715" s="239" t="s">
        <v>6430</v>
      </c>
      <c r="FB1715" s="239"/>
      <c r="FC1715" s="239"/>
      <c r="FD1715" s="239"/>
    </row>
    <row r="1716">
      <c r="A1716" s="275" t="s">
        <v>6431</v>
      </c>
      <c r="B1716" s="275" t="s">
        <v>6432</v>
      </c>
      <c r="C1716" s="838" t="s">
        <v>8</v>
      </c>
      <c r="D1716" s="275" t="s">
        <v>18</v>
      </c>
      <c r="E1716" s="275" t="s">
        <v>12</v>
      </c>
      <c r="F1716" s="275" t="s">
        <v>283</v>
      </c>
      <c r="G1716" s="275" t="s">
        <v>1960</v>
      </c>
      <c r="H1716" s="275" t="s">
        <v>1157</v>
      </c>
      <c r="I1716" s="275" t="s">
        <v>23</v>
      </c>
      <c r="J1716" s="275" t="s">
        <v>25</v>
      </c>
      <c r="K1716" s="97"/>
      <c r="L1716" s="275" t="s">
        <v>1961</v>
      </c>
      <c r="M1716" s="275" t="s">
        <v>72</v>
      </c>
      <c r="N1716" s="863">
        <v>42674.0</v>
      </c>
      <c r="O1716" s="863">
        <v>42676.0</v>
      </c>
      <c r="P1716" s="97"/>
      <c r="Q1716" s="99"/>
      <c r="R1716" s="99"/>
      <c r="S1716" s="279">
        <v>1.0</v>
      </c>
      <c r="T1716" s="558">
        <f t="shared" si="2888"/>
        <v>849</v>
      </c>
      <c r="U1716" s="279">
        <f t="shared" si="2973"/>
        <v>4</v>
      </c>
      <c r="V1716" s="279">
        <f t="shared" ref="V1716:W1716" si="3200">IF(ISBLANK($A1716),"",sum(AF1716,AL1716,AR1716,AX1716,BD1716,BJ1716,BP1716,BV1716,CB1716,CH1716,CN1716,CT1716,CZ1716,DF1716,DL1716,DR1716,DX1716,ED1716,EJ1716,EP1716,EV1716))</f>
        <v>0</v>
      </c>
      <c r="W1716" s="279">
        <f t="shared" si="3200"/>
        <v>0</v>
      </c>
      <c r="X1716" s="280">
        <f t="shared" si="2890"/>
        <v>4</v>
      </c>
      <c r="Y1716" s="279">
        <f t="shared" ref="Y1716:AA1716" si="3201">IF(ISBLANK($A1716),"",sum(AH1716,AN1716,AT1716,AZ1716,BF1716,BL1716,BR1716,BX1716,CD1716,CJ1716,CP1716,CV1716,DB1716,DH1716,DN1716,DT1716,DZ1716,EF1716,EL1716,ER1716,EX1716))</f>
        <v>1</v>
      </c>
      <c r="Z1716" s="279">
        <f t="shared" si="3201"/>
        <v>0</v>
      </c>
      <c r="AA1716" s="279">
        <f t="shared" si="3201"/>
        <v>0</v>
      </c>
      <c r="AB1716" s="280">
        <f t="shared" si="2892"/>
        <v>1</v>
      </c>
      <c r="AC1716" s="281">
        <f t="shared" si="2893"/>
        <v>0.25</v>
      </c>
      <c r="AD1716" s="248" t="str">
        <f t="shared" si="3193"/>
        <v>20+</v>
      </c>
      <c r="AE1716" s="282">
        <v>1.0</v>
      </c>
      <c r="AF1716" s="97"/>
      <c r="AG1716" s="97"/>
      <c r="AH1716" s="282">
        <v>1.0</v>
      </c>
      <c r="AI1716" s="97"/>
      <c r="AJ1716" s="97"/>
      <c r="AK1716" s="282">
        <v>2.0</v>
      </c>
      <c r="AL1716" s="97"/>
      <c r="AM1716" s="97"/>
      <c r="AN1716" s="97"/>
      <c r="AO1716" s="97"/>
      <c r="AP1716" s="97"/>
      <c r="AQ1716" s="97"/>
      <c r="AR1716" s="97"/>
      <c r="AS1716" s="97"/>
      <c r="AT1716" s="97"/>
      <c r="AU1716" s="97"/>
      <c r="AV1716" s="97"/>
      <c r="AW1716" s="282">
        <v>1.0</v>
      </c>
      <c r="AX1716" s="97"/>
      <c r="AY1716" s="97"/>
      <c r="AZ1716" s="97"/>
      <c r="BA1716" s="97"/>
      <c r="BB1716" s="97"/>
      <c r="BC1716" s="97"/>
      <c r="BD1716" s="97"/>
      <c r="BE1716" s="97"/>
      <c r="BF1716" s="97"/>
      <c r="BG1716" s="97"/>
      <c r="BH1716" s="97"/>
      <c r="BI1716" s="97"/>
      <c r="BJ1716" s="97"/>
      <c r="BK1716" s="97"/>
      <c r="BL1716" s="97"/>
      <c r="BM1716" s="97"/>
      <c r="BN1716" s="97"/>
      <c r="BO1716" s="97"/>
      <c r="BP1716" s="97"/>
      <c r="BQ1716" s="97"/>
      <c r="BR1716" s="97"/>
      <c r="BS1716" s="97"/>
      <c r="BT1716" s="97"/>
      <c r="BU1716" s="97"/>
      <c r="BV1716" s="97"/>
      <c r="BW1716" s="97"/>
      <c r="BX1716" s="97"/>
      <c r="BY1716" s="97"/>
      <c r="BZ1716" s="97"/>
      <c r="CA1716" s="97"/>
      <c r="CB1716" s="97"/>
      <c r="CC1716" s="97"/>
      <c r="CD1716" s="97"/>
      <c r="CE1716" s="97"/>
      <c r="CF1716" s="97"/>
      <c r="CG1716" s="97"/>
      <c r="CH1716" s="97"/>
      <c r="CI1716" s="97"/>
      <c r="CJ1716" s="97"/>
      <c r="CK1716" s="97"/>
      <c r="CL1716" s="97"/>
      <c r="CM1716" s="97"/>
      <c r="CN1716" s="97"/>
      <c r="CO1716" s="97"/>
      <c r="CP1716" s="97"/>
      <c r="CQ1716" s="97"/>
      <c r="CR1716" s="97"/>
      <c r="CS1716" s="97"/>
      <c r="CT1716" s="97"/>
      <c r="CU1716" s="97"/>
      <c r="CV1716" s="97"/>
      <c r="CW1716" s="97"/>
      <c r="CX1716" s="97"/>
      <c r="CY1716" s="97"/>
      <c r="CZ1716" s="97"/>
      <c r="DA1716" s="97"/>
      <c r="DB1716" s="97"/>
      <c r="DC1716" s="97"/>
      <c r="DD1716" s="97"/>
      <c r="DE1716" s="97"/>
      <c r="DF1716" s="97"/>
      <c r="DG1716" s="97"/>
      <c r="DH1716" s="97"/>
      <c r="DI1716" s="97"/>
      <c r="DJ1716" s="97"/>
      <c r="DK1716" s="97"/>
      <c r="DL1716" s="97"/>
      <c r="DM1716" s="97"/>
      <c r="DN1716" s="97"/>
      <c r="DO1716" s="97"/>
      <c r="DP1716" s="97"/>
      <c r="DQ1716" s="97"/>
      <c r="DR1716" s="97"/>
      <c r="DS1716" s="97"/>
      <c r="DT1716" s="97"/>
      <c r="DU1716" s="97"/>
      <c r="DV1716" s="97"/>
      <c r="DW1716" s="97"/>
      <c r="DX1716" s="97"/>
      <c r="DY1716" s="97"/>
      <c r="DZ1716" s="97"/>
      <c r="EA1716" s="97"/>
      <c r="EB1716" s="97"/>
      <c r="EC1716" s="97"/>
      <c r="ED1716" s="97"/>
      <c r="EE1716" s="97"/>
      <c r="EF1716" s="97"/>
      <c r="EG1716" s="97"/>
      <c r="EH1716" s="97"/>
      <c r="EI1716" s="97"/>
      <c r="EJ1716" s="97"/>
      <c r="EK1716" s="97"/>
      <c r="EL1716" s="97"/>
      <c r="EM1716" s="97"/>
      <c r="EN1716" s="97"/>
      <c r="EO1716" s="97"/>
      <c r="EP1716" s="97"/>
      <c r="EQ1716" s="97"/>
      <c r="ER1716" s="97"/>
      <c r="ES1716" s="97"/>
      <c r="ET1716" s="97"/>
      <c r="EU1716" s="251"/>
      <c r="EV1716" s="251"/>
      <c r="EW1716" s="251"/>
      <c r="EX1716" s="251"/>
      <c r="EY1716" s="251"/>
      <c r="EZ1716" s="251"/>
      <c r="FA1716" s="275" t="s">
        <v>6433</v>
      </c>
      <c r="FB1716" s="275"/>
      <c r="FC1716" s="275"/>
      <c r="FD1716" s="275"/>
    </row>
    <row r="1717">
      <c r="A1717" s="239" t="s">
        <v>6434</v>
      </c>
      <c r="B1717" s="239" t="s">
        <v>6435</v>
      </c>
      <c r="C1717" s="867" t="s">
        <v>8</v>
      </c>
      <c r="D1717" s="243" t="s">
        <v>18</v>
      </c>
      <c r="E1717" s="243" t="s">
        <v>12</v>
      </c>
      <c r="F1717" s="243" t="s">
        <v>277</v>
      </c>
      <c r="G1717" s="239" t="s">
        <v>6429</v>
      </c>
      <c r="H1717" s="239" t="s">
        <v>1823</v>
      </c>
      <c r="I1717" s="239" t="s">
        <v>23</v>
      </c>
      <c r="J1717" s="239" t="s">
        <v>25</v>
      </c>
      <c r="K1717" s="239" t="s">
        <v>1955</v>
      </c>
      <c r="L1717" s="239" t="s">
        <v>1972</v>
      </c>
      <c r="M1717" s="239" t="s">
        <v>50</v>
      </c>
      <c r="N1717" s="868">
        <v>42619.0</v>
      </c>
      <c r="O1717" s="312"/>
      <c r="P1717" s="243"/>
      <c r="Q1717" s="244"/>
      <c r="R1717" s="244"/>
      <c r="S1717" s="869">
        <v>1.0</v>
      </c>
      <c r="T1717" s="558">
        <f t="shared" si="2888"/>
        <v>904</v>
      </c>
      <c r="U1717" s="245">
        <f t="shared" si="2973"/>
        <v>1</v>
      </c>
      <c r="V1717" s="245">
        <f t="shared" ref="V1717:W1717" si="3202">IF(ISBLANK($A1717),"",sum(AF1717,AL1717,AR1717,AX1717,BD1717,BJ1717,BP1717,BV1717,CB1717,CH1717,CN1717,CT1717,CZ1717,DF1717,DL1717,DR1717,DX1717,ED1717,EJ1717,EP1717,EV1717))</f>
        <v>0</v>
      </c>
      <c r="W1717" s="245">
        <f t="shared" si="3202"/>
        <v>0</v>
      </c>
      <c r="X1717" s="246">
        <f t="shared" si="2890"/>
        <v>1</v>
      </c>
      <c r="Y1717" s="245">
        <f t="shared" ref="Y1717:AA1717" si="3203">IF(ISBLANK($A1717),"",sum(AH1717,AN1717,AT1717,AZ1717,BF1717,BL1717,BR1717,BX1717,CD1717,CJ1717,CP1717,CV1717,DB1717,DH1717,DN1717,DT1717,DZ1717,EF1717,EL1717,ER1717,EX1717))</f>
        <v>1</v>
      </c>
      <c r="Z1717" s="245">
        <f t="shared" si="3203"/>
        <v>1</v>
      </c>
      <c r="AA1717" s="245">
        <f t="shared" si="3203"/>
        <v>0</v>
      </c>
      <c r="AB1717" s="246">
        <f t="shared" si="2892"/>
        <v>2</v>
      </c>
      <c r="AC1717" s="247">
        <f t="shared" si="2893"/>
        <v>1</v>
      </c>
      <c r="AD1717" s="248" t="str">
        <f t="shared" si="3193"/>
        <v>20+</v>
      </c>
      <c r="AE1717" s="869">
        <v>1.0</v>
      </c>
      <c r="AF1717" s="243"/>
      <c r="AG1717" s="243"/>
      <c r="AH1717" s="869">
        <v>1.0</v>
      </c>
      <c r="AI1717" s="869">
        <v>1.0</v>
      </c>
      <c r="AJ1717" s="243"/>
      <c r="AK1717" s="243"/>
      <c r="AL1717" s="243"/>
      <c r="AM1717" s="243"/>
      <c r="AN1717" s="243"/>
      <c r="AO1717" s="243"/>
      <c r="AP1717" s="243"/>
      <c r="AQ1717" s="243"/>
      <c r="AR1717" s="243"/>
      <c r="AS1717" s="243"/>
      <c r="AT1717" s="243"/>
      <c r="AU1717" s="243"/>
      <c r="AV1717" s="243"/>
      <c r="AW1717" s="243"/>
      <c r="AX1717" s="243"/>
      <c r="AY1717" s="243"/>
      <c r="AZ1717" s="243"/>
      <c r="BA1717" s="243"/>
      <c r="BB1717" s="243"/>
      <c r="BC1717" s="243"/>
      <c r="BD1717" s="243"/>
      <c r="BE1717" s="243"/>
      <c r="BF1717" s="243"/>
      <c r="BG1717" s="243"/>
      <c r="BH1717" s="243"/>
      <c r="BI1717" s="243"/>
      <c r="BJ1717" s="243"/>
      <c r="BK1717" s="243"/>
      <c r="BL1717" s="243"/>
      <c r="BM1717" s="243"/>
      <c r="BN1717" s="243"/>
      <c r="BO1717" s="243"/>
      <c r="BP1717" s="243"/>
      <c r="BQ1717" s="243"/>
      <c r="BR1717" s="243"/>
      <c r="BS1717" s="243"/>
      <c r="BT1717" s="243"/>
      <c r="BU1717" s="243"/>
      <c r="BV1717" s="243"/>
      <c r="BW1717" s="243"/>
      <c r="BX1717" s="243"/>
      <c r="BY1717" s="243"/>
      <c r="BZ1717" s="243"/>
      <c r="CA1717" s="243"/>
      <c r="CB1717" s="243"/>
      <c r="CC1717" s="243"/>
      <c r="CD1717" s="243"/>
      <c r="CE1717" s="243"/>
      <c r="CF1717" s="243"/>
      <c r="CG1717" s="243"/>
      <c r="CH1717" s="243"/>
      <c r="CI1717" s="243"/>
      <c r="CJ1717" s="243"/>
      <c r="CK1717" s="243"/>
      <c r="CL1717" s="243"/>
      <c r="CM1717" s="243"/>
      <c r="CN1717" s="243"/>
      <c r="CO1717" s="243"/>
      <c r="CP1717" s="243"/>
      <c r="CQ1717" s="243"/>
      <c r="CR1717" s="243"/>
      <c r="CS1717" s="243"/>
      <c r="CT1717" s="243"/>
      <c r="CU1717" s="243"/>
      <c r="CV1717" s="243"/>
      <c r="CW1717" s="243"/>
      <c r="CX1717" s="243"/>
      <c r="CY1717" s="243"/>
      <c r="CZ1717" s="243"/>
      <c r="DA1717" s="243"/>
      <c r="DB1717" s="243"/>
      <c r="DC1717" s="243"/>
      <c r="DD1717" s="243"/>
      <c r="DE1717" s="243"/>
      <c r="DF1717" s="243"/>
      <c r="DG1717" s="243"/>
      <c r="DH1717" s="243"/>
      <c r="DI1717" s="243"/>
      <c r="DJ1717" s="243"/>
      <c r="DK1717" s="243"/>
      <c r="DL1717" s="243"/>
      <c r="DM1717" s="243"/>
      <c r="DN1717" s="243"/>
      <c r="DO1717" s="243"/>
      <c r="DP1717" s="243"/>
      <c r="DQ1717" s="243"/>
      <c r="DR1717" s="243"/>
      <c r="DS1717" s="243"/>
      <c r="DT1717" s="243"/>
      <c r="DU1717" s="243"/>
      <c r="DV1717" s="243"/>
      <c r="DW1717" s="243"/>
      <c r="DX1717" s="243"/>
      <c r="DY1717" s="243"/>
      <c r="DZ1717" s="243"/>
      <c r="EA1717" s="243"/>
      <c r="EB1717" s="243"/>
      <c r="EC1717" s="243"/>
      <c r="ED1717" s="243"/>
      <c r="EE1717" s="243"/>
      <c r="EF1717" s="243"/>
      <c r="EG1717" s="243"/>
      <c r="EH1717" s="243"/>
      <c r="EI1717" s="243"/>
      <c r="EJ1717" s="243"/>
      <c r="EK1717" s="243"/>
      <c r="EL1717" s="243"/>
      <c r="EM1717" s="243"/>
      <c r="EN1717" s="243"/>
      <c r="EO1717" s="243"/>
      <c r="EP1717" s="243"/>
      <c r="EQ1717" s="243"/>
      <c r="ER1717" s="243"/>
      <c r="ES1717" s="243"/>
      <c r="ET1717" s="243"/>
      <c r="EU1717" s="251"/>
      <c r="EV1717" s="251"/>
      <c r="EW1717" s="251"/>
      <c r="EX1717" s="251"/>
      <c r="EY1717" s="251"/>
      <c r="EZ1717" s="251"/>
      <c r="FA1717" s="870" t="s">
        <v>6436</v>
      </c>
      <c r="FB1717" s="870"/>
      <c r="FC1717" s="870"/>
      <c r="FD1717" s="870"/>
    </row>
    <row r="1718">
      <c r="A1718" s="239" t="s">
        <v>6437</v>
      </c>
      <c r="B1718" s="239" t="s">
        <v>5470</v>
      </c>
      <c r="C1718" s="864" t="s">
        <v>102</v>
      </c>
      <c r="D1718" s="239" t="s">
        <v>18</v>
      </c>
      <c r="E1718" s="239" t="s">
        <v>12</v>
      </c>
      <c r="F1718" s="239" t="s">
        <v>283</v>
      </c>
      <c r="G1718" s="239" t="s">
        <v>6438</v>
      </c>
      <c r="H1718" s="239" t="s">
        <v>6439</v>
      </c>
      <c r="I1718" s="239" t="s">
        <v>13</v>
      </c>
      <c r="J1718" s="239" t="s">
        <v>25</v>
      </c>
      <c r="K1718" s="239" t="s">
        <v>1955</v>
      </c>
      <c r="L1718" s="239" t="s">
        <v>1967</v>
      </c>
      <c r="M1718" s="239" t="s">
        <v>50</v>
      </c>
      <c r="N1718" s="865">
        <v>42571.0</v>
      </c>
      <c r="O1718" s="865">
        <v>42571.0</v>
      </c>
      <c r="P1718" s="243"/>
      <c r="Q1718" s="244"/>
      <c r="R1718" s="244"/>
      <c r="S1718" s="245">
        <v>1.0</v>
      </c>
      <c r="T1718" s="558">
        <f t="shared" si="2888"/>
        <v>952</v>
      </c>
      <c r="U1718" s="245">
        <f t="shared" si="2973"/>
        <v>2</v>
      </c>
      <c r="V1718" s="245">
        <f t="shared" ref="V1718:W1718" si="3204">IF(ISBLANK($A1718),"",sum(AF1718,AL1718,AR1718,AX1718,BD1718,BJ1718,BP1718,BV1718,CB1718,CH1718,CN1718,CT1718,CZ1718,DF1718,DL1718,DR1718,DX1718,ED1718,EJ1718,EP1718,EV1718))</f>
        <v>3</v>
      </c>
      <c r="W1718" s="245">
        <f t="shared" si="3204"/>
        <v>0</v>
      </c>
      <c r="X1718" s="246">
        <f t="shared" si="2890"/>
        <v>5</v>
      </c>
      <c r="Y1718" s="245">
        <f t="shared" ref="Y1718:AA1718" si="3205">IF(ISBLANK($A1718),"",sum(AH1718,AN1718,AT1718,AZ1718,BF1718,BL1718,BR1718,BX1718,CD1718,CJ1718,CP1718,CV1718,DB1718,DH1718,DN1718,DT1718,DZ1718,EF1718,EL1718,ER1718,EX1718))</f>
        <v>2</v>
      </c>
      <c r="Z1718" s="245">
        <f t="shared" si="3205"/>
        <v>0</v>
      </c>
      <c r="AA1718" s="245">
        <f t="shared" si="3205"/>
        <v>0</v>
      </c>
      <c r="AB1718" s="246">
        <f t="shared" si="2892"/>
        <v>2</v>
      </c>
      <c r="AC1718" s="247">
        <f t="shared" si="2893"/>
        <v>0.4</v>
      </c>
      <c r="AD1718" s="248" t="str">
        <f t="shared" si="3193"/>
        <v>20+</v>
      </c>
      <c r="AE1718" s="239"/>
      <c r="AF1718" s="243"/>
      <c r="AG1718" s="243"/>
      <c r="AH1718" s="243"/>
      <c r="AI1718" s="243"/>
      <c r="AJ1718" s="243"/>
      <c r="AK1718" s="249">
        <v>2.0</v>
      </c>
      <c r="AL1718" s="249">
        <v>2.0</v>
      </c>
      <c r="AM1718" s="243"/>
      <c r="AN1718" s="243"/>
      <c r="AO1718" s="243"/>
      <c r="AP1718" s="243"/>
      <c r="AQ1718" s="243"/>
      <c r="AR1718" s="249">
        <v>1.0</v>
      </c>
      <c r="AS1718" s="243"/>
      <c r="AT1718" s="249">
        <v>2.0</v>
      </c>
      <c r="AU1718" s="243"/>
      <c r="AV1718" s="243"/>
      <c r="AW1718" s="243"/>
      <c r="AX1718" s="243"/>
      <c r="AY1718" s="243"/>
      <c r="AZ1718" s="243"/>
      <c r="BA1718" s="243"/>
      <c r="BB1718" s="243"/>
      <c r="BC1718" s="243"/>
      <c r="BD1718" s="243"/>
      <c r="BE1718" s="243"/>
      <c r="BF1718" s="243"/>
      <c r="BG1718" s="243"/>
      <c r="BH1718" s="243"/>
      <c r="BI1718" s="243"/>
      <c r="BJ1718" s="243"/>
      <c r="BK1718" s="243"/>
      <c r="BL1718" s="243"/>
      <c r="BM1718" s="243"/>
      <c r="BN1718" s="243"/>
      <c r="BO1718" s="243"/>
      <c r="BP1718" s="243"/>
      <c r="BQ1718" s="243"/>
      <c r="BR1718" s="243"/>
      <c r="BS1718" s="243"/>
      <c r="BT1718" s="243"/>
      <c r="BU1718" s="243"/>
      <c r="BV1718" s="243"/>
      <c r="BW1718" s="243"/>
      <c r="BX1718" s="243"/>
      <c r="BY1718" s="243"/>
      <c r="BZ1718" s="243"/>
      <c r="CA1718" s="243"/>
      <c r="CB1718" s="243"/>
      <c r="CC1718" s="243"/>
      <c r="CD1718" s="243"/>
      <c r="CE1718" s="243"/>
      <c r="CF1718" s="243"/>
      <c r="CG1718" s="243"/>
      <c r="CH1718" s="243"/>
      <c r="CI1718" s="243"/>
      <c r="CJ1718" s="243"/>
      <c r="CK1718" s="243"/>
      <c r="CL1718" s="243"/>
      <c r="CM1718" s="243"/>
      <c r="CN1718" s="243"/>
      <c r="CO1718" s="243"/>
      <c r="CP1718" s="243"/>
      <c r="CQ1718" s="243"/>
      <c r="CR1718" s="243"/>
      <c r="CS1718" s="243"/>
      <c r="CT1718" s="243"/>
      <c r="CU1718" s="243"/>
      <c r="CV1718" s="243"/>
      <c r="CW1718" s="243"/>
      <c r="CX1718" s="243"/>
      <c r="CY1718" s="243"/>
      <c r="CZ1718" s="243"/>
      <c r="DA1718" s="243"/>
      <c r="DB1718" s="243"/>
      <c r="DC1718" s="243"/>
      <c r="DD1718" s="243"/>
      <c r="DE1718" s="243"/>
      <c r="DF1718" s="243"/>
      <c r="DG1718" s="243"/>
      <c r="DH1718" s="243"/>
      <c r="DI1718" s="243"/>
      <c r="DJ1718" s="243"/>
      <c r="DK1718" s="243"/>
      <c r="DL1718" s="243"/>
      <c r="DM1718" s="243"/>
      <c r="DN1718" s="243"/>
      <c r="DO1718" s="243"/>
      <c r="DP1718" s="243"/>
      <c r="DQ1718" s="243"/>
      <c r="DR1718" s="243"/>
      <c r="DS1718" s="243"/>
      <c r="DT1718" s="243"/>
      <c r="DU1718" s="243"/>
      <c r="DV1718" s="243"/>
      <c r="DW1718" s="243"/>
      <c r="DX1718" s="243"/>
      <c r="DY1718" s="243"/>
      <c r="DZ1718" s="243"/>
      <c r="EA1718" s="243"/>
      <c r="EB1718" s="243"/>
      <c r="EC1718" s="243"/>
      <c r="ED1718" s="243"/>
      <c r="EE1718" s="243"/>
      <c r="EF1718" s="243"/>
      <c r="EG1718" s="243"/>
      <c r="EH1718" s="243"/>
      <c r="EI1718" s="243"/>
      <c r="EJ1718" s="243"/>
      <c r="EK1718" s="243"/>
      <c r="EL1718" s="243"/>
      <c r="EM1718" s="243"/>
      <c r="EN1718" s="243"/>
      <c r="EO1718" s="243"/>
      <c r="EP1718" s="243"/>
      <c r="EQ1718" s="243"/>
      <c r="ER1718" s="243"/>
      <c r="ES1718" s="243"/>
      <c r="ET1718" s="243"/>
      <c r="EU1718" s="251"/>
      <c r="EV1718" s="251"/>
      <c r="EW1718" s="251"/>
      <c r="EX1718" s="251"/>
      <c r="EY1718" s="251"/>
      <c r="EZ1718" s="251"/>
      <c r="FA1718" s="239" t="s">
        <v>6440</v>
      </c>
      <c r="FB1718" s="239"/>
      <c r="FC1718" s="239"/>
      <c r="FD1718" s="239"/>
    </row>
    <row r="1719">
      <c r="A1719" s="275" t="s">
        <v>6441</v>
      </c>
      <c r="B1719" s="275" t="s">
        <v>6442</v>
      </c>
      <c r="C1719" s="838" t="s">
        <v>8</v>
      </c>
      <c r="D1719" s="275" t="s">
        <v>18</v>
      </c>
      <c r="E1719" s="275" t="s">
        <v>12</v>
      </c>
      <c r="F1719" s="97"/>
      <c r="G1719" s="275" t="s">
        <v>6443</v>
      </c>
      <c r="H1719" s="275" t="s">
        <v>1193</v>
      </c>
      <c r="I1719" s="275" t="s">
        <v>23</v>
      </c>
      <c r="J1719" s="275" t="s">
        <v>25</v>
      </c>
      <c r="K1719" s="97"/>
      <c r="L1719" s="275" t="s">
        <v>2035</v>
      </c>
      <c r="M1719" s="275" t="s">
        <v>110</v>
      </c>
      <c r="N1719" s="863">
        <v>42661.0</v>
      </c>
      <c r="O1719" s="863"/>
      <c r="P1719" s="97"/>
      <c r="Q1719" s="99"/>
      <c r="R1719" s="99"/>
      <c r="S1719" s="279">
        <v>1.0</v>
      </c>
      <c r="T1719" s="558">
        <f t="shared" si="2888"/>
        <v>862</v>
      </c>
      <c r="U1719" s="279">
        <f t="shared" si="2973"/>
        <v>3</v>
      </c>
      <c r="V1719" s="279">
        <f t="shared" ref="V1719:W1719" si="3206">IF(ISBLANK($A1719),"",sum(AF1719,AL1719,AR1719,AX1719,BD1719,BJ1719,BP1719,BV1719,CB1719,CH1719,CN1719,CT1719,CZ1719,DF1719,DL1719,DR1719,DX1719,ED1719,EJ1719,EP1719,EV1719))</f>
        <v>0</v>
      </c>
      <c r="W1719" s="279">
        <f t="shared" si="3206"/>
        <v>0</v>
      </c>
      <c r="X1719" s="280">
        <f t="shared" si="2890"/>
        <v>3</v>
      </c>
      <c r="Y1719" s="279">
        <f t="shared" ref="Y1719:AA1719" si="3207">IF(ISBLANK($A1719),"",sum(AH1719,AN1719,AT1719,AZ1719,BF1719,BL1719,BR1719,BX1719,CD1719,CJ1719,CP1719,CV1719,DB1719,DH1719,DN1719,DT1719,DZ1719,EF1719,EL1719,ER1719,EX1719))</f>
        <v>3</v>
      </c>
      <c r="Z1719" s="279">
        <f t="shared" si="3207"/>
        <v>0</v>
      </c>
      <c r="AA1719" s="279">
        <f t="shared" si="3207"/>
        <v>0</v>
      </c>
      <c r="AB1719" s="280">
        <f t="shared" si="2892"/>
        <v>3</v>
      </c>
      <c r="AC1719" s="281">
        <f t="shared" si="2893"/>
        <v>1</v>
      </c>
      <c r="AD1719" s="248" t="str">
        <f t="shared" si="3193"/>
        <v>20+</v>
      </c>
      <c r="AE1719" s="282">
        <v>1.0</v>
      </c>
      <c r="AF1719" s="97"/>
      <c r="AG1719" s="97"/>
      <c r="AH1719" s="97"/>
      <c r="AI1719" s="97"/>
      <c r="AJ1719" s="97"/>
      <c r="AK1719" s="282">
        <v>2.0</v>
      </c>
      <c r="AL1719" s="97"/>
      <c r="AM1719" s="97"/>
      <c r="AN1719" s="282">
        <v>3.0</v>
      </c>
      <c r="AO1719" s="97"/>
      <c r="AP1719" s="97"/>
      <c r="AQ1719" s="97"/>
      <c r="AR1719" s="97"/>
      <c r="AS1719" s="97"/>
      <c r="AT1719" s="97"/>
      <c r="AU1719" s="97"/>
      <c r="AV1719" s="97"/>
      <c r="AW1719" s="97"/>
      <c r="AX1719" s="97"/>
      <c r="AY1719" s="97"/>
      <c r="AZ1719" s="97"/>
      <c r="BA1719" s="97"/>
      <c r="BB1719" s="97"/>
      <c r="BC1719" s="97"/>
      <c r="BD1719" s="97"/>
      <c r="BE1719" s="97"/>
      <c r="BF1719" s="97"/>
      <c r="BG1719" s="97"/>
      <c r="BH1719" s="97"/>
      <c r="BI1719" s="97"/>
      <c r="BJ1719" s="97"/>
      <c r="BK1719" s="97"/>
      <c r="BL1719" s="97"/>
      <c r="BM1719" s="97"/>
      <c r="BN1719" s="97"/>
      <c r="BO1719" s="97"/>
      <c r="BP1719" s="97"/>
      <c r="BQ1719" s="97"/>
      <c r="BR1719" s="97"/>
      <c r="BS1719" s="97"/>
      <c r="BT1719" s="97"/>
      <c r="BU1719" s="97"/>
      <c r="BV1719" s="97"/>
      <c r="BW1719" s="97"/>
      <c r="BX1719" s="97"/>
      <c r="BY1719" s="97"/>
      <c r="BZ1719" s="97"/>
      <c r="CA1719" s="97"/>
      <c r="CB1719" s="97"/>
      <c r="CC1719" s="97"/>
      <c r="CD1719" s="97"/>
      <c r="CE1719" s="97"/>
      <c r="CF1719" s="97"/>
      <c r="CG1719" s="97"/>
      <c r="CH1719" s="97"/>
      <c r="CI1719" s="97"/>
      <c r="CJ1719" s="97"/>
      <c r="CK1719" s="97"/>
      <c r="CL1719" s="97"/>
      <c r="CM1719" s="97"/>
      <c r="CN1719" s="97"/>
      <c r="CO1719" s="97"/>
      <c r="CP1719" s="97"/>
      <c r="CQ1719" s="97"/>
      <c r="CR1719" s="97"/>
      <c r="CS1719" s="97"/>
      <c r="CT1719" s="97"/>
      <c r="CU1719" s="97"/>
      <c r="CV1719" s="97"/>
      <c r="CW1719" s="97"/>
      <c r="CX1719" s="97"/>
      <c r="CY1719" s="97"/>
      <c r="CZ1719" s="97"/>
      <c r="DA1719" s="97"/>
      <c r="DB1719" s="97"/>
      <c r="DC1719" s="97"/>
      <c r="DD1719" s="97"/>
      <c r="DE1719" s="97"/>
      <c r="DF1719" s="97"/>
      <c r="DG1719" s="97"/>
      <c r="DH1719" s="97"/>
      <c r="DI1719" s="97"/>
      <c r="DJ1719" s="97"/>
      <c r="DK1719" s="97"/>
      <c r="DL1719" s="97"/>
      <c r="DM1719" s="97"/>
      <c r="DN1719" s="97"/>
      <c r="DO1719" s="97"/>
      <c r="DP1719" s="97"/>
      <c r="DQ1719" s="97"/>
      <c r="DR1719" s="97"/>
      <c r="DS1719" s="97"/>
      <c r="DT1719" s="97"/>
      <c r="DU1719" s="97"/>
      <c r="DV1719" s="97"/>
      <c r="DW1719" s="97"/>
      <c r="DX1719" s="97"/>
      <c r="DY1719" s="97"/>
      <c r="DZ1719" s="97"/>
      <c r="EA1719" s="97"/>
      <c r="EB1719" s="97"/>
      <c r="EC1719" s="97"/>
      <c r="ED1719" s="97"/>
      <c r="EE1719" s="97"/>
      <c r="EF1719" s="97"/>
      <c r="EG1719" s="97"/>
      <c r="EH1719" s="97"/>
      <c r="EI1719" s="97"/>
      <c r="EJ1719" s="97"/>
      <c r="EK1719" s="97"/>
      <c r="EL1719" s="97"/>
      <c r="EM1719" s="97"/>
      <c r="EN1719" s="97"/>
      <c r="EO1719" s="97"/>
      <c r="EP1719" s="97"/>
      <c r="EQ1719" s="97"/>
      <c r="ER1719" s="97"/>
      <c r="ES1719" s="97"/>
      <c r="ET1719" s="97"/>
      <c r="EU1719" s="251"/>
      <c r="EV1719" s="251"/>
      <c r="EW1719" s="251"/>
      <c r="EX1719" s="251"/>
      <c r="EY1719" s="251"/>
      <c r="EZ1719" s="251"/>
      <c r="FA1719" s="275" t="s">
        <v>6444</v>
      </c>
      <c r="FB1719" s="275"/>
      <c r="FC1719" s="275"/>
      <c r="FD1719" s="275"/>
    </row>
    <row r="1720">
      <c r="A1720" s="239" t="s">
        <v>6445</v>
      </c>
      <c r="B1720" s="239" t="s">
        <v>6446</v>
      </c>
      <c r="C1720" s="864" t="s">
        <v>8</v>
      </c>
      <c r="D1720" s="239" t="s">
        <v>18</v>
      </c>
      <c r="E1720" s="239" t="s">
        <v>12</v>
      </c>
      <c r="F1720" s="239" t="s">
        <v>283</v>
      </c>
      <c r="G1720" s="239" t="s">
        <v>2198</v>
      </c>
      <c r="H1720" s="239" t="s">
        <v>1993</v>
      </c>
      <c r="I1720" s="239" t="s">
        <v>23</v>
      </c>
      <c r="J1720" s="239" t="s">
        <v>25</v>
      </c>
      <c r="K1720" s="239" t="s">
        <v>1955</v>
      </c>
      <c r="L1720" s="239" t="s">
        <v>1972</v>
      </c>
      <c r="M1720" s="239" t="s">
        <v>50</v>
      </c>
      <c r="N1720" s="865">
        <v>42551.0</v>
      </c>
      <c r="O1720" s="312"/>
      <c r="P1720" s="243"/>
      <c r="Q1720" s="244"/>
      <c r="R1720" s="244"/>
      <c r="S1720" s="245">
        <v>1.0</v>
      </c>
      <c r="T1720" s="558">
        <f t="shared" si="2888"/>
        <v>972</v>
      </c>
      <c r="U1720" s="245">
        <f t="shared" si="2973"/>
        <v>5</v>
      </c>
      <c r="V1720" s="245">
        <f t="shared" ref="V1720:W1720" si="3208">IF(ISBLANK($A1720),"",sum(AF1720,AL1720,AR1720,AX1720,BD1720,BJ1720,BP1720,BV1720,CB1720,CH1720,CN1720,CT1720,CZ1720,DF1720,DL1720,DR1720,DX1720,ED1720,EJ1720,EP1720,EV1720))</f>
        <v>0</v>
      </c>
      <c r="W1720" s="245">
        <f t="shared" si="3208"/>
        <v>0</v>
      </c>
      <c r="X1720" s="246">
        <f t="shared" si="2890"/>
        <v>5</v>
      </c>
      <c r="Y1720" s="245">
        <f t="shared" ref="Y1720:AA1720" si="3209">IF(ISBLANK($A1720),"",sum(AH1720,AN1720,AT1720,AZ1720,BF1720,BL1720,BR1720,BX1720,CD1720,CJ1720,CP1720,CV1720,DB1720,DH1720,DN1720,DT1720,DZ1720,EF1720,EL1720,ER1720,EX1720))</f>
        <v>2</v>
      </c>
      <c r="Z1720" s="245">
        <f t="shared" si="3209"/>
        <v>0</v>
      </c>
      <c r="AA1720" s="245">
        <f t="shared" si="3209"/>
        <v>0</v>
      </c>
      <c r="AB1720" s="246">
        <f t="shared" si="2892"/>
        <v>2</v>
      </c>
      <c r="AC1720" s="247">
        <f t="shared" si="2893"/>
        <v>0.4</v>
      </c>
      <c r="AD1720" s="248" t="str">
        <f t="shared" si="3193"/>
        <v>20+</v>
      </c>
      <c r="AE1720" s="249">
        <v>3.0</v>
      </c>
      <c r="AF1720" s="243"/>
      <c r="AG1720" s="243"/>
      <c r="AH1720" s="243"/>
      <c r="AI1720" s="243"/>
      <c r="AJ1720" s="243"/>
      <c r="AK1720" s="243"/>
      <c r="AL1720" s="243"/>
      <c r="AM1720" s="243"/>
      <c r="AN1720" s="249">
        <v>2.0</v>
      </c>
      <c r="AO1720" s="243"/>
      <c r="AP1720" s="243"/>
      <c r="AQ1720" s="243"/>
      <c r="AR1720" s="243"/>
      <c r="AS1720" s="243"/>
      <c r="AT1720" s="243"/>
      <c r="AU1720" s="243"/>
      <c r="AV1720" s="243"/>
      <c r="AW1720" s="249">
        <v>1.0</v>
      </c>
      <c r="AX1720" s="243"/>
      <c r="AY1720" s="243"/>
      <c r="AZ1720" s="243"/>
      <c r="BA1720" s="243"/>
      <c r="BB1720" s="243"/>
      <c r="BC1720" s="243"/>
      <c r="BD1720" s="243"/>
      <c r="BE1720" s="243"/>
      <c r="BF1720" s="243"/>
      <c r="BG1720" s="243"/>
      <c r="BH1720" s="243"/>
      <c r="BI1720" s="249">
        <v>1.0</v>
      </c>
      <c r="BJ1720" s="243"/>
      <c r="BK1720" s="243"/>
      <c r="BL1720" s="243"/>
      <c r="BM1720" s="243"/>
      <c r="BN1720" s="243"/>
      <c r="BO1720" s="243"/>
      <c r="BP1720" s="243"/>
      <c r="BQ1720" s="243"/>
      <c r="BR1720" s="243"/>
      <c r="BS1720" s="243"/>
      <c r="BT1720" s="243"/>
      <c r="BU1720" s="243"/>
      <c r="BV1720" s="243"/>
      <c r="BW1720" s="243"/>
      <c r="BX1720" s="243"/>
      <c r="BY1720" s="243"/>
      <c r="BZ1720" s="243"/>
      <c r="CA1720" s="243"/>
      <c r="CB1720" s="243"/>
      <c r="CC1720" s="243"/>
      <c r="CD1720" s="243"/>
      <c r="CE1720" s="243"/>
      <c r="CF1720" s="243"/>
      <c r="CG1720" s="243"/>
      <c r="CH1720" s="243"/>
      <c r="CI1720" s="243"/>
      <c r="CJ1720" s="243"/>
      <c r="CK1720" s="243"/>
      <c r="CL1720" s="243"/>
      <c r="CM1720" s="243"/>
      <c r="CN1720" s="243"/>
      <c r="CO1720" s="243"/>
      <c r="CP1720" s="243"/>
      <c r="CQ1720" s="243"/>
      <c r="CR1720" s="243"/>
      <c r="CS1720" s="243"/>
      <c r="CT1720" s="243"/>
      <c r="CU1720" s="243"/>
      <c r="CV1720" s="243"/>
      <c r="CW1720" s="243"/>
      <c r="CX1720" s="243"/>
      <c r="CY1720" s="243"/>
      <c r="CZ1720" s="243"/>
      <c r="DA1720" s="243"/>
      <c r="DB1720" s="243"/>
      <c r="DC1720" s="243"/>
      <c r="DD1720" s="243"/>
      <c r="DE1720" s="243"/>
      <c r="DF1720" s="243"/>
      <c r="DG1720" s="243"/>
      <c r="DH1720" s="243"/>
      <c r="DI1720" s="243"/>
      <c r="DJ1720" s="243"/>
      <c r="DK1720" s="243"/>
      <c r="DL1720" s="243"/>
      <c r="DM1720" s="243"/>
      <c r="DN1720" s="243"/>
      <c r="DO1720" s="243"/>
      <c r="DP1720" s="243"/>
      <c r="DQ1720" s="243"/>
      <c r="DR1720" s="243"/>
      <c r="DS1720" s="243"/>
      <c r="DT1720" s="243"/>
      <c r="DU1720" s="243"/>
      <c r="DV1720" s="243"/>
      <c r="DW1720" s="243"/>
      <c r="DX1720" s="243"/>
      <c r="DY1720" s="243"/>
      <c r="DZ1720" s="243"/>
      <c r="EA1720" s="243"/>
      <c r="EB1720" s="243"/>
      <c r="EC1720" s="243"/>
      <c r="ED1720" s="243"/>
      <c r="EE1720" s="243"/>
      <c r="EF1720" s="243"/>
      <c r="EG1720" s="243"/>
      <c r="EH1720" s="243"/>
      <c r="EI1720" s="243"/>
      <c r="EJ1720" s="243"/>
      <c r="EK1720" s="243"/>
      <c r="EL1720" s="243"/>
      <c r="EM1720" s="243"/>
      <c r="EN1720" s="243"/>
      <c r="EO1720" s="243"/>
      <c r="EP1720" s="243"/>
      <c r="EQ1720" s="243"/>
      <c r="ER1720" s="243"/>
      <c r="ES1720" s="243"/>
      <c r="ET1720" s="243"/>
      <c r="EU1720" s="251"/>
      <c r="EV1720" s="251"/>
      <c r="EW1720" s="251"/>
      <c r="EX1720" s="251"/>
      <c r="EY1720" s="251"/>
      <c r="EZ1720" s="251"/>
      <c r="FA1720" s="239" t="s">
        <v>6447</v>
      </c>
      <c r="FB1720" s="239"/>
      <c r="FC1720" s="239"/>
      <c r="FD1720" s="239"/>
    </row>
    <row r="1721">
      <c r="A1721" s="239" t="s">
        <v>6448</v>
      </c>
      <c r="B1721" s="239" t="s">
        <v>6449</v>
      </c>
      <c r="C1721" s="864" t="s">
        <v>8</v>
      </c>
      <c r="D1721" s="239" t="s">
        <v>18</v>
      </c>
      <c r="E1721" s="239" t="s">
        <v>12</v>
      </c>
      <c r="F1721" s="239" t="s">
        <v>283</v>
      </c>
      <c r="G1721" s="239" t="s">
        <v>1992</v>
      </c>
      <c r="H1721" s="239" t="s">
        <v>1143</v>
      </c>
      <c r="I1721" s="239" t="s">
        <v>23</v>
      </c>
      <c r="J1721" s="239" t="s">
        <v>25</v>
      </c>
      <c r="K1721" s="239" t="s">
        <v>1955</v>
      </c>
      <c r="L1721" s="239" t="s">
        <v>1972</v>
      </c>
      <c r="M1721" s="239" t="s">
        <v>50</v>
      </c>
      <c r="N1721" s="865">
        <v>42544.0</v>
      </c>
      <c r="O1721" s="312"/>
      <c r="P1721" s="243"/>
      <c r="Q1721" s="244"/>
      <c r="R1721" s="244"/>
      <c r="S1721" s="245">
        <v>1.0</v>
      </c>
      <c r="T1721" s="558">
        <f t="shared" si="2888"/>
        <v>979</v>
      </c>
      <c r="U1721" s="245">
        <f t="shared" si="2973"/>
        <v>3</v>
      </c>
      <c r="V1721" s="245">
        <f t="shared" ref="V1721:W1721" si="3210">IF(ISBLANK($A1721),"",sum(AF1721,AL1721,AR1721,AX1721,BD1721,BJ1721,BP1721,BV1721,CB1721,CH1721,CN1721,CT1721,CZ1721,DF1721,DL1721,DR1721,DX1721,ED1721,EJ1721,EP1721,EV1721))</f>
        <v>1</v>
      </c>
      <c r="W1721" s="245">
        <f t="shared" si="3210"/>
        <v>1</v>
      </c>
      <c r="X1721" s="246">
        <f t="shared" si="2890"/>
        <v>5</v>
      </c>
      <c r="Y1721" s="245">
        <f t="shared" ref="Y1721:AA1721" si="3211">IF(ISBLANK($A1721),"",sum(AH1721,AN1721,AT1721,AZ1721,BF1721,BL1721,BR1721,BX1721,CD1721,CJ1721,CP1721,CV1721,DB1721,DH1721,DN1721,DT1721,DZ1721,EF1721,EL1721,ER1721,EX1721))</f>
        <v>0</v>
      </c>
      <c r="Z1721" s="245">
        <f t="shared" si="3211"/>
        <v>0</v>
      </c>
      <c r="AA1721" s="245">
        <f t="shared" si="3211"/>
        <v>2</v>
      </c>
      <c r="AB1721" s="246">
        <f t="shared" si="2892"/>
        <v>2</v>
      </c>
      <c r="AC1721" s="247">
        <f t="shared" si="2893"/>
        <v>0</v>
      </c>
      <c r="AD1721" s="248" t="str">
        <f t="shared" si="3193"/>
        <v>20+</v>
      </c>
      <c r="AE1721" s="249">
        <v>2.0</v>
      </c>
      <c r="AF1721" s="249">
        <v>1.0</v>
      </c>
      <c r="AG1721" s="249">
        <v>1.0</v>
      </c>
      <c r="AH1721" s="243"/>
      <c r="AI1721" s="243"/>
      <c r="AJ1721" s="249">
        <v>2.0</v>
      </c>
      <c r="AK1721" s="249">
        <v>1.0</v>
      </c>
      <c r="AL1721" s="243"/>
      <c r="AM1721" s="243"/>
      <c r="AN1721" s="243"/>
      <c r="AO1721" s="243"/>
      <c r="AP1721" s="243"/>
      <c r="AQ1721" s="243"/>
      <c r="AR1721" s="243"/>
      <c r="AS1721" s="243"/>
      <c r="AT1721" s="243"/>
      <c r="AU1721" s="243"/>
      <c r="AV1721" s="243"/>
      <c r="AW1721" s="243"/>
      <c r="AX1721" s="243"/>
      <c r="AY1721" s="243"/>
      <c r="AZ1721" s="243"/>
      <c r="BA1721" s="243"/>
      <c r="BB1721" s="243"/>
      <c r="BC1721" s="243"/>
      <c r="BD1721" s="243"/>
      <c r="BE1721" s="243"/>
      <c r="BF1721" s="243"/>
      <c r="BG1721" s="243"/>
      <c r="BH1721" s="243"/>
      <c r="BI1721" s="243"/>
      <c r="BJ1721" s="243"/>
      <c r="BK1721" s="243"/>
      <c r="BL1721" s="243"/>
      <c r="BM1721" s="243"/>
      <c r="BN1721" s="243"/>
      <c r="BO1721" s="243"/>
      <c r="BP1721" s="243"/>
      <c r="BQ1721" s="243"/>
      <c r="BR1721" s="243"/>
      <c r="BS1721" s="243"/>
      <c r="BT1721" s="243"/>
      <c r="BU1721" s="243"/>
      <c r="BV1721" s="243"/>
      <c r="BW1721" s="243"/>
      <c r="BX1721" s="243"/>
      <c r="BY1721" s="243"/>
      <c r="BZ1721" s="243"/>
      <c r="CA1721" s="243"/>
      <c r="CB1721" s="243"/>
      <c r="CC1721" s="243"/>
      <c r="CD1721" s="243"/>
      <c r="CE1721" s="243"/>
      <c r="CF1721" s="243"/>
      <c r="CG1721" s="243"/>
      <c r="CH1721" s="243"/>
      <c r="CI1721" s="243"/>
      <c r="CJ1721" s="243"/>
      <c r="CK1721" s="243"/>
      <c r="CL1721" s="243"/>
      <c r="CM1721" s="243"/>
      <c r="CN1721" s="243"/>
      <c r="CO1721" s="243"/>
      <c r="CP1721" s="243"/>
      <c r="CQ1721" s="243"/>
      <c r="CR1721" s="243"/>
      <c r="CS1721" s="243"/>
      <c r="CT1721" s="243"/>
      <c r="CU1721" s="243"/>
      <c r="CV1721" s="243"/>
      <c r="CW1721" s="243"/>
      <c r="CX1721" s="243"/>
      <c r="CY1721" s="243"/>
      <c r="CZ1721" s="243"/>
      <c r="DA1721" s="243"/>
      <c r="DB1721" s="243"/>
      <c r="DC1721" s="243"/>
      <c r="DD1721" s="243"/>
      <c r="DE1721" s="243"/>
      <c r="DF1721" s="243"/>
      <c r="DG1721" s="243"/>
      <c r="DH1721" s="243"/>
      <c r="DI1721" s="243"/>
      <c r="DJ1721" s="243"/>
      <c r="DK1721" s="243"/>
      <c r="DL1721" s="243"/>
      <c r="DM1721" s="243"/>
      <c r="DN1721" s="243"/>
      <c r="DO1721" s="243"/>
      <c r="DP1721" s="243"/>
      <c r="DQ1721" s="243"/>
      <c r="DR1721" s="243"/>
      <c r="DS1721" s="243"/>
      <c r="DT1721" s="243"/>
      <c r="DU1721" s="243"/>
      <c r="DV1721" s="243"/>
      <c r="DW1721" s="243"/>
      <c r="DX1721" s="243"/>
      <c r="DY1721" s="243"/>
      <c r="DZ1721" s="243"/>
      <c r="EA1721" s="243"/>
      <c r="EB1721" s="243"/>
      <c r="EC1721" s="243"/>
      <c r="ED1721" s="243"/>
      <c r="EE1721" s="243"/>
      <c r="EF1721" s="243"/>
      <c r="EG1721" s="243"/>
      <c r="EH1721" s="243"/>
      <c r="EI1721" s="243"/>
      <c r="EJ1721" s="243"/>
      <c r="EK1721" s="243"/>
      <c r="EL1721" s="243"/>
      <c r="EM1721" s="243"/>
      <c r="EN1721" s="243"/>
      <c r="EO1721" s="243"/>
      <c r="EP1721" s="243"/>
      <c r="EQ1721" s="243"/>
      <c r="ER1721" s="243"/>
      <c r="ES1721" s="243"/>
      <c r="ET1721" s="243"/>
      <c r="EU1721" s="251"/>
      <c r="EV1721" s="251"/>
      <c r="EW1721" s="251"/>
      <c r="EX1721" s="251"/>
      <c r="EY1721" s="251"/>
      <c r="EZ1721" s="251"/>
      <c r="FA1721" s="239" t="s">
        <v>6450</v>
      </c>
      <c r="FB1721" s="239"/>
      <c r="FC1721" s="239"/>
      <c r="FD1721" s="239"/>
    </row>
    <row r="1722">
      <c r="A1722" s="239" t="s">
        <v>6451</v>
      </c>
      <c r="B1722" s="239" t="s">
        <v>6452</v>
      </c>
      <c r="C1722" s="864" t="s">
        <v>42</v>
      </c>
      <c r="D1722" s="239" t="s">
        <v>18</v>
      </c>
      <c r="E1722" s="239" t="s">
        <v>12</v>
      </c>
      <c r="F1722" s="239" t="s">
        <v>283</v>
      </c>
      <c r="G1722" s="239" t="s">
        <v>6453</v>
      </c>
      <c r="H1722" s="239" t="s">
        <v>487</v>
      </c>
      <c r="I1722" s="239" t="s">
        <v>23</v>
      </c>
      <c r="J1722" s="239" t="s">
        <v>25</v>
      </c>
      <c r="K1722" s="239" t="s">
        <v>1955</v>
      </c>
      <c r="L1722" s="239" t="s">
        <v>1967</v>
      </c>
      <c r="M1722" s="239" t="s">
        <v>50</v>
      </c>
      <c r="N1722" s="865">
        <v>42598.0</v>
      </c>
      <c r="O1722" s="865">
        <v>42598.0</v>
      </c>
      <c r="P1722" s="243"/>
      <c r="Q1722" s="244"/>
      <c r="R1722" s="244"/>
      <c r="S1722" s="245">
        <v>1.0</v>
      </c>
      <c r="T1722" s="558">
        <f t="shared" si="2888"/>
        <v>925</v>
      </c>
      <c r="U1722" s="245">
        <f t="shared" si="2973"/>
        <v>4</v>
      </c>
      <c r="V1722" s="245">
        <f t="shared" ref="V1722:W1722" si="3212">IF(ISBLANK($A1722),"",sum(AF1722,AL1722,AR1722,AX1722,BD1722,BJ1722,BP1722,BV1722,CB1722,CH1722,CN1722,CT1722,CZ1722,DF1722,DL1722,DR1722,DX1722,ED1722,EJ1722,EP1722,EV1722))</f>
        <v>1</v>
      </c>
      <c r="W1722" s="245">
        <f t="shared" si="3212"/>
        <v>0</v>
      </c>
      <c r="X1722" s="246">
        <f t="shared" si="2890"/>
        <v>5</v>
      </c>
      <c r="Y1722" s="245">
        <f t="shared" ref="Y1722:AA1722" si="3213">IF(ISBLANK($A1722),"",sum(AH1722,AN1722,AT1722,AZ1722,BF1722,BL1722,BR1722,BX1722,CD1722,CJ1722,CP1722,CV1722,DB1722,DH1722,DN1722,DT1722,DZ1722,EF1722,EL1722,ER1722,EX1722))</f>
        <v>4</v>
      </c>
      <c r="Z1722" s="245">
        <f t="shared" si="3213"/>
        <v>2</v>
      </c>
      <c r="AA1722" s="245">
        <f t="shared" si="3213"/>
        <v>0</v>
      </c>
      <c r="AB1722" s="246">
        <f t="shared" si="2892"/>
        <v>6</v>
      </c>
      <c r="AC1722" s="247">
        <f t="shared" si="2893"/>
        <v>0.8</v>
      </c>
      <c r="AD1722" s="248" t="str">
        <f t="shared" si="3193"/>
        <v>20+</v>
      </c>
      <c r="AE1722" s="249">
        <v>3.0</v>
      </c>
      <c r="AF1722" s="243"/>
      <c r="AG1722" s="243"/>
      <c r="AH1722" s="249">
        <v>2.0</v>
      </c>
      <c r="AI1722" s="243"/>
      <c r="AJ1722" s="243"/>
      <c r="AK1722" s="249">
        <v>1.0</v>
      </c>
      <c r="AL1722" s="243"/>
      <c r="AM1722" s="243"/>
      <c r="AN1722" s="243"/>
      <c r="AO1722" s="243"/>
      <c r="AP1722" s="243"/>
      <c r="AQ1722" s="243"/>
      <c r="AR1722" s="249">
        <v>1.0</v>
      </c>
      <c r="AS1722" s="243"/>
      <c r="AT1722" s="249">
        <v>2.0</v>
      </c>
      <c r="AU1722" s="249">
        <v>2.0</v>
      </c>
      <c r="AV1722" s="243"/>
      <c r="AW1722" s="243"/>
      <c r="AX1722" s="243"/>
      <c r="AY1722" s="243"/>
      <c r="AZ1722" s="243"/>
      <c r="BA1722" s="243"/>
      <c r="BB1722" s="243"/>
      <c r="BC1722" s="243"/>
      <c r="BD1722" s="243"/>
      <c r="BE1722" s="243"/>
      <c r="BF1722" s="243"/>
      <c r="BG1722" s="243"/>
      <c r="BH1722" s="243"/>
      <c r="BI1722" s="243"/>
      <c r="BJ1722" s="243"/>
      <c r="BK1722" s="243"/>
      <c r="BL1722" s="243"/>
      <c r="BM1722" s="243"/>
      <c r="BN1722" s="243"/>
      <c r="BO1722" s="243"/>
      <c r="BP1722" s="243"/>
      <c r="BQ1722" s="243"/>
      <c r="BR1722" s="243"/>
      <c r="BS1722" s="243"/>
      <c r="BT1722" s="243"/>
      <c r="BU1722" s="243"/>
      <c r="BV1722" s="243"/>
      <c r="BW1722" s="243"/>
      <c r="BX1722" s="243"/>
      <c r="BY1722" s="243"/>
      <c r="BZ1722" s="243"/>
      <c r="CA1722" s="243"/>
      <c r="CB1722" s="243"/>
      <c r="CC1722" s="243"/>
      <c r="CD1722" s="243"/>
      <c r="CE1722" s="243"/>
      <c r="CF1722" s="243"/>
      <c r="CG1722" s="243"/>
      <c r="CH1722" s="243"/>
      <c r="CI1722" s="243"/>
      <c r="CJ1722" s="243"/>
      <c r="CK1722" s="243"/>
      <c r="CL1722" s="243"/>
      <c r="CM1722" s="243"/>
      <c r="CN1722" s="243"/>
      <c r="CO1722" s="243"/>
      <c r="CP1722" s="243"/>
      <c r="CQ1722" s="243"/>
      <c r="CR1722" s="243"/>
      <c r="CS1722" s="243"/>
      <c r="CT1722" s="243"/>
      <c r="CU1722" s="243"/>
      <c r="CV1722" s="243"/>
      <c r="CW1722" s="243"/>
      <c r="CX1722" s="243"/>
      <c r="CY1722" s="243"/>
      <c r="CZ1722" s="243"/>
      <c r="DA1722" s="243"/>
      <c r="DB1722" s="243"/>
      <c r="DC1722" s="243"/>
      <c r="DD1722" s="243"/>
      <c r="DE1722" s="243"/>
      <c r="DF1722" s="243"/>
      <c r="DG1722" s="243"/>
      <c r="DH1722" s="243"/>
      <c r="DI1722" s="243"/>
      <c r="DJ1722" s="243"/>
      <c r="DK1722" s="243"/>
      <c r="DL1722" s="243"/>
      <c r="DM1722" s="243"/>
      <c r="DN1722" s="243"/>
      <c r="DO1722" s="243"/>
      <c r="DP1722" s="243"/>
      <c r="DQ1722" s="243"/>
      <c r="DR1722" s="243"/>
      <c r="DS1722" s="243"/>
      <c r="DT1722" s="243"/>
      <c r="DU1722" s="243"/>
      <c r="DV1722" s="243"/>
      <c r="DW1722" s="243"/>
      <c r="DX1722" s="243"/>
      <c r="DY1722" s="243"/>
      <c r="DZ1722" s="243"/>
      <c r="EA1722" s="243"/>
      <c r="EB1722" s="243"/>
      <c r="EC1722" s="243"/>
      <c r="ED1722" s="243"/>
      <c r="EE1722" s="243"/>
      <c r="EF1722" s="243"/>
      <c r="EG1722" s="243"/>
      <c r="EH1722" s="243"/>
      <c r="EI1722" s="243"/>
      <c r="EJ1722" s="243"/>
      <c r="EK1722" s="243"/>
      <c r="EL1722" s="243"/>
      <c r="EM1722" s="243"/>
      <c r="EN1722" s="243"/>
      <c r="EO1722" s="243"/>
      <c r="EP1722" s="243"/>
      <c r="EQ1722" s="243"/>
      <c r="ER1722" s="243"/>
      <c r="ES1722" s="243"/>
      <c r="ET1722" s="243"/>
      <c r="EU1722" s="251"/>
      <c r="EV1722" s="251"/>
      <c r="EW1722" s="251"/>
      <c r="EX1722" s="251"/>
      <c r="EY1722" s="251"/>
      <c r="EZ1722" s="251"/>
      <c r="FA1722" s="239" t="s">
        <v>6454</v>
      </c>
      <c r="FB1722" s="239"/>
      <c r="FC1722" s="239"/>
      <c r="FD1722" s="239"/>
    </row>
    <row r="1723">
      <c r="A1723" s="239" t="s">
        <v>6455</v>
      </c>
      <c r="B1723" s="239" t="s">
        <v>2687</v>
      </c>
      <c r="C1723" s="864" t="s">
        <v>8</v>
      </c>
      <c r="D1723" s="239" t="s">
        <v>18</v>
      </c>
      <c r="E1723" s="239" t="s">
        <v>12</v>
      </c>
      <c r="F1723" s="239" t="s">
        <v>283</v>
      </c>
      <c r="G1723" s="239" t="s">
        <v>2688</v>
      </c>
      <c r="H1723" s="239" t="s">
        <v>1993</v>
      </c>
      <c r="I1723" s="239" t="s">
        <v>23</v>
      </c>
      <c r="J1723" s="239" t="s">
        <v>25</v>
      </c>
      <c r="K1723" s="239" t="s">
        <v>1955</v>
      </c>
      <c r="L1723" s="239" t="s">
        <v>6456</v>
      </c>
      <c r="M1723" s="239" t="s">
        <v>50</v>
      </c>
      <c r="N1723" s="866">
        <v>42517.0</v>
      </c>
      <c r="O1723" s="866">
        <v>42524.0</v>
      </c>
      <c r="P1723" s="243"/>
      <c r="Q1723" s="244"/>
      <c r="R1723" s="244"/>
      <c r="S1723" s="245">
        <v>1.0</v>
      </c>
      <c r="T1723" s="558">
        <f t="shared" si="2888"/>
        <v>1006</v>
      </c>
      <c r="U1723" s="245">
        <f t="shared" si="2973"/>
        <v>5</v>
      </c>
      <c r="V1723" s="245">
        <f t="shared" ref="V1723:W1723" si="3214">IF(ISBLANK($A1723),"",sum(AF1723,AL1723,AR1723,AX1723,BD1723,BJ1723,BP1723,BV1723,CB1723,CH1723,CN1723,CT1723,CZ1723,DF1723,DL1723,DR1723,DX1723,ED1723,EJ1723,EP1723,EV1723))</f>
        <v>5</v>
      </c>
      <c r="W1723" s="245">
        <f t="shared" si="3214"/>
        <v>0</v>
      </c>
      <c r="X1723" s="246">
        <f t="shared" si="2890"/>
        <v>10</v>
      </c>
      <c r="Y1723" s="245">
        <f t="shared" ref="Y1723:AA1723" si="3215">IF(ISBLANK($A1723),"",sum(AH1723,AN1723,AT1723,AZ1723,BF1723,BL1723,BR1723,BX1723,CD1723,CJ1723,CP1723,CV1723,DB1723,DH1723,DN1723,DT1723,DZ1723,EF1723,EL1723,ER1723,EX1723))</f>
        <v>2</v>
      </c>
      <c r="Z1723" s="245">
        <f t="shared" si="3215"/>
        <v>1</v>
      </c>
      <c r="AA1723" s="245">
        <f t="shared" si="3215"/>
        <v>0</v>
      </c>
      <c r="AB1723" s="246">
        <f t="shared" si="2892"/>
        <v>3</v>
      </c>
      <c r="AC1723" s="247">
        <f t="shared" si="2893"/>
        <v>0.2</v>
      </c>
      <c r="AD1723" s="248" t="str">
        <f t="shared" si="3193"/>
        <v>20+</v>
      </c>
      <c r="AE1723" s="249">
        <v>1.0</v>
      </c>
      <c r="AF1723" s="243"/>
      <c r="AG1723" s="243"/>
      <c r="AH1723" s="243"/>
      <c r="AI1723" s="243"/>
      <c r="AJ1723" s="243"/>
      <c r="AK1723" s="249">
        <v>1.0</v>
      </c>
      <c r="AL1723" s="249">
        <v>2.0</v>
      </c>
      <c r="AM1723" s="239"/>
      <c r="AN1723" s="249">
        <v>2.0</v>
      </c>
      <c r="AO1723" s="243"/>
      <c r="AP1723" s="243"/>
      <c r="AQ1723" s="249">
        <v>2.0</v>
      </c>
      <c r="AR1723" s="243"/>
      <c r="AS1723" s="243"/>
      <c r="AT1723" s="243"/>
      <c r="AU1723" s="243"/>
      <c r="AV1723" s="243"/>
      <c r="AW1723" s="249">
        <v>1.0</v>
      </c>
      <c r="AX1723" s="243"/>
      <c r="AY1723" s="243"/>
      <c r="AZ1723" s="243"/>
      <c r="BA1723" s="249">
        <v>1.0</v>
      </c>
      <c r="BB1723" s="243"/>
      <c r="BC1723" s="243"/>
      <c r="BD1723" s="249">
        <v>3.0</v>
      </c>
      <c r="BE1723" s="243"/>
      <c r="BF1723" s="243"/>
      <c r="BG1723" s="243"/>
      <c r="BH1723" s="243"/>
      <c r="BI1723" s="243"/>
      <c r="BJ1723" s="243"/>
      <c r="BK1723" s="243"/>
      <c r="BL1723" s="243"/>
      <c r="BM1723" s="243"/>
      <c r="BN1723" s="243"/>
      <c r="BO1723" s="243"/>
      <c r="BP1723" s="243"/>
      <c r="BQ1723" s="243"/>
      <c r="BR1723" s="243"/>
      <c r="BS1723" s="243"/>
      <c r="BT1723" s="243"/>
      <c r="BU1723" s="243"/>
      <c r="BV1723" s="243"/>
      <c r="BW1723" s="243"/>
      <c r="BX1723" s="243"/>
      <c r="BY1723" s="243"/>
      <c r="BZ1723" s="243"/>
      <c r="CA1723" s="243"/>
      <c r="CB1723" s="243"/>
      <c r="CC1723" s="243"/>
      <c r="CD1723" s="243"/>
      <c r="CE1723" s="243"/>
      <c r="CF1723" s="243"/>
      <c r="CG1723" s="243"/>
      <c r="CH1723" s="243"/>
      <c r="CI1723" s="243"/>
      <c r="CJ1723" s="243"/>
      <c r="CK1723" s="243"/>
      <c r="CL1723" s="243"/>
      <c r="CM1723" s="243"/>
      <c r="CN1723" s="243"/>
      <c r="CO1723" s="243"/>
      <c r="CP1723" s="243"/>
      <c r="CQ1723" s="243"/>
      <c r="CR1723" s="243"/>
      <c r="CS1723" s="243"/>
      <c r="CT1723" s="243"/>
      <c r="CU1723" s="243"/>
      <c r="CV1723" s="243"/>
      <c r="CW1723" s="243"/>
      <c r="CX1723" s="243"/>
      <c r="CY1723" s="243"/>
      <c r="CZ1723" s="243"/>
      <c r="DA1723" s="243"/>
      <c r="DB1723" s="243"/>
      <c r="DC1723" s="243"/>
      <c r="DD1723" s="243"/>
      <c r="DE1723" s="243"/>
      <c r="DF1723" s="243"/>
      <c r="DG1723" s="243"/>
      <c r="DH1723" s="243"/>
      <c r="DI1723" s="243"/>
      <c r="DJ1723" s="243"/>
      <c r="DK1723" s="243"/>
      <c r="DL1723" s="243"/>
      <c r="DM1723" s="243"/>
      <c r="DN1723" s="243"/>
      <c r="DO1723" s="243"/>
      <c r="DP1723" s="243"/>
      <c r="DQ1723" s="243"/>
      <c r="DR1723" s="243"/>
      <c r="DS1723" s="243"/>
      <c r="DT1723" s="243"/>
      <c r="DU1723" s="243"/>
      <c r="DV1723" s="243"/>
      <c r="DW1723" s="243"/>
      <c r="DX1723" s="243"/>
      <c r="DY1723" s="243"/>
      <c r="DZ1723" s="243"/>
      <c r="EA1723" s="243"/>
      <c r="EB1723" s="243"/>
      <c r="EC1723" s="243"/>
      <c r="ED1723" s="243"/>
      <c r="EE1723" s="243"/>
      <c r="EF1723" s="243"/>
      <c r="EG1723" s="243"/>
      <c r="EH1723" s="243"/>
      <c r="EI1723" s="243"/>
      <c r="EJ1723" s="243"/>
      <c r="EK1723" s="243"/>
      <c r="EL1723" s="243"/>
      <c r="EM1723" s="243"/>
      <c r="EN1723" s="243"/>
      <c r="EO1723" s="243"/>
      <c r="EP1723" s="243"/>
      <c r="EQ1723" s="243"/>
      <c r="ER1723" s="243"/>
      <c r="ES1723" s="243"/>
      <c r="ET1723" s="243"/>
      <c r="EU1723" s="251"/>
      <c r="EV1723" s="251"/>
      <c r="EW1723" s="251"/>
      <c r="EX1723" s="251"/>
      <c r="EY1723" s="251"/>
      <c r="EZ1723" s="251"/>
      <c r="FA1723" s="239" t="s">
        <v>6457</v>
      </c>
      <c r="FB1723" s="239"/>
      <c r="FC1723" s="239"/>
      <c r="FD1723" s="239"/>
    </row>
    <row r="1724">
      <c r="A1724" s="239" t="s">
        <v>6458</v>
      </c>
      <c r="B1724" s="239" t="s">
        <v>6459</v>
      </c>
      <c r="C1724" s="864" t="s">
        <v>42</v>
      </c>
      <c r="D1724" s="239" t="s">
        <v>18</v>
      </c>
      <c r="E1724" s="239" t="s">
        <v>12</v>
      </c>
      <c r="F1724" s="239" t="s">
        <v>283</v>
      </c>
      <c r="G1724" s="239" t="s">
        <v>6460</v>
      </c>
      <c r="H1724" s="239" t="s">
        <v>487</v>
      </c>
      <c r="I1724" s="239" t="s">
        <v>23</v>
      </c>
      <c r="J1724" s="239" t="s">
        <v>25</v>
      </c>
      <c r="K1724" s="239" t="s">
        <v>1955</v>
      </c>
      <c r="L1724" s="239" t="s">
        <v>1967</v>
      </c>
      <c r="M1724" s="239" t="s">
        <v>50</v>
      </c>
      <c r="N1724" s="865">
        <v>42593.0</v>
      </c>
      <c r="O1724" s="865">
        <v>42593.0</v>
      </c>
      <c r="P1724" s="243"/>
      <c r="Q1724" s="244"/>
      <c r="R1724" s="244"/>
      <c r="S1724" s="245">
        <v>1.0</v>
      </c>
      <c r="T1724" s="558">
        <f t="shared" si="2888"/>
        <v>930</v>
      </c>
      <c r="U1724" s="245">
        <f t="shared" si="2973"/>
        <v>11</v>
      </c>
      <c r="V1724" s="245">
        <f t="shared" ref="V1724:W1724" si="3216">IF(ISBLANK($A1724),"",sum(AF1724,AL1724,AR1724,AX1724,BD1724,BJ1724,BP1724,BV1724,CB1724,CH1724,CN1724,CT1724,CZ1724,DF1724,DL1724,DR1724,DX1724,ED1724,EJ1724,EP1724,EV1724))</f>
        <v>1</v>
      </c>
      <c r="W1724" s="245">
        <f t="shared" si="3216"/>
        <v>0</v>
      </c>
      <c r="X1724" s="246">
        <f t="shared" si="2890"/>
        <v>12</v>
      </c>
      <c r="Y1724" s="245">
        <f t="shared" ref="Y1724:AA1724" si="3217">IF(ISBLANK($A1724),"",sum(AH1724,AN1724,AT1724,AZ1724,BF1724,BL1724,BR1724,BX1724,CD1724,CJ1724,CP1724,CV1724,DB1724,DH1724,DN1724,DT1724,DZ1724,EF1724,EL1724,ER1724,EX1724))</f>
        <v>10</v>
      </c>
      <c r="Z1724" s="245">
        <f t="shared" si="3217"/>
        <v>3</v>
      </c>
      <c r="AA1724" s="245">
        <f t="shared" si="3217"/>
        <v>0</v>
      </c>
      <c r="AB1724" s="246">
        <f t="shared" si="2892"/>
        <v>13</v>
      </c>
      <c r="AC1724" s="247">
        <f t="shared" si="2893"/>
        <v>0.8333333333</v>
      </c>
      <c r="AD1724" s="248" t="str">
        <f t="shared" si="3193"/>
        <v>20+</v>
      </c>
      <c r="AE1724" s="243"/>
      <c r="AF1724" s="243"/>
      <c r="AG1724" s="243"/>
      <c r="AH1724" s="243"/>
      <c r="AI1724" s="243"/>
      <c r="AJ1724" s="243"/>
      <c r="AK1724" s="249">
        <v>7.0</v>
      </c>
      <c r="AL1724" s="243"/>
      <c r="AM1724" s="243"/>
      <c r="AN1724" s="249">
        <v>7.0</v>
      </c>
      <c r="AO1724" s="243"/>
      <c r="AP1724" s="243"/>
      <c r="AQ1724" s="249">
        <v>1.0</v>
      </c>
      <c r="AR1724" s="243"/>
      <c r="AS1724" s="243"/>
      <c r="AT1724" s="249">
        <v>1.0</v>
      </c>
      <c r="AU1724" s="249">
        <v>1.0</v>
      </c>
      <c r="AV1724" s="243"/>
      <c r="AW1724" s="249">
        <v>1.0</v>
      </c>
      <c r="AX1724" s="249">
        <v>1.0</v>
      </c>
      <c r="AY1724" s="243"/>
      <c r="AZ1724" s="243"/>
      <c r="BA1724" s="243"/>
      <c r="BB1724" s="243"/>
      <c r="BC1724" s="249">
        <v>1.0</v>
      </c>
      <c r="BD1724" s="243"/>
      <c r="BE1724" s="243"/>
      <c r="BF1724" s="249">
        <v>1.0</v>
      </c>
      <c r="BG1724" s="249">
        <v>1.0</v>
      </c>
      <c r="BH1724" s="243"/>
      <c r="BI1724" s="249">
        <v>1.0</v>
      </c>
      <c r="BJ1724" s="243"/>
      <c r="BK1724" s="243"/>
      <c r="BL1724" s="249">
        <v>1.0</v>
      </c>
      <c r="BM1724" s="249">
        <v>1.0</v>
      </c>
      <c r="BN1724" s="243"/>
      <c r="BO1724" s="243"/>
      <c r="BP1724" s="243"/>
      <c r="BQ1724" s="243"/>
      <c r="BR1724" s="243"/>
      <c r="BS1724" s="243"/>
      <c r="BT1724" s="243"/>
      <c r="BU1724" s="243"/>
      <c r="BV1724" s="243"/>
      <c r="BW1724" s="243"/>
      <c r="BX1724" s="243"/>
      <c r="BY1724" s="243"/>
      <c r="BZ1724" s="243"/>
      <c r="CA1724" s="243"/>
      <c r="CB1724" s="243"/>
      <c r="CC1724" s="243"/>
      <c r="CD1724" s="243"/>
      <c r="CE1724" s="243"/>
      <c r="CF1724" s="243"/>
      <c r="CG1724" s="243"/>
      <c r="CH1724" s="243"/>
      <c r="CI1724" s="243"/>
      <c r="CJ1724" s="243"/>
      <c r="CK1724" s="243"/>
      <c r="CL1724" s="243"/>
      <c r="CM1724" s="243"/>
      <c r="CN1724" s="243"/>
      <c r="CO1724" s="243"/>
      <c r="CP1724" s="243"/>
      <c r="CQ1724" s="243"/>
      <c r="CR1724" s="243"/>
      <c r="CS1724" s="243"/>
      <c r="CT1724" s="243"/>
      <c r="CU1724" s="243"/>
      <c r="CV1724" s="243"/>
      <c r="CW1724" s="243"/>
      <c r="CX1724" s="243"/>
      <c r="CY1724" s="243"/>
      <c r="CZ1724" s="243"/>
      <c r="DA1724" s="243"/>
      <c r="DB1724" s="243"/>
      <c r="DC1724" s="243"/>
      <c r="DD1724" s="243"/>
      <c r="DE1724" s="243"/>
      <c r="DF1724" s="243"/>
      <c r="DG1724" s="243"/>
      <c r="DH1724" s="243"/>
      <c r="DI1724" s="243"/>
      <c r="DJ1724" s="243"/>
      <c r="DK1724" s="243"/>
      <c r="DL1724" s="243"/>
      <c r="DM1724" s="243"/>
      <c r="DN1724" s="243"/>
      <c r="DO1724" s="243"/>
      <c r="DP1724" s="243"/>
      <c r="DQ1724" s="243"/>
      <c r="DR1724" s="243"/>
      <c r="DS1724" s="243"/>
      <c r="DT1724" s="243"/>
      <c r="DU1724" s="243"/>
      <c r="DV1724" s="243"/>
      <c r="DW1724" s="243"/>
      <c r="DX1724" s="243"/>
      <c r="DY1724" s="243"/>
      <c r="DZ1724" s="243"/>
      <c r="EA1724" s="243"/>
      <c r="EB1724" s="243"/>
      <c r="EC1724" s="243"/>
      <c r="ED1724" s="243"/>
      <c r="EE1724" s="243"/>
      <c r="EF1724" s="243"/>
      <c r="EG1724" s="243"/>
      <c r="EH1724" s="243"/>
      <c r="EI1724" s="243"/>
      <c r="EJ1724" s="243"/>
      <c r="EK1724" s="243"/>
      <c r="EL1724" s="243"/>
      <c r="EM1724" s="243"/>
      <c r="EN1724" s="243"/>
      <c r="EO1724" s="243"/>
      <c r="EP1724" s="243"/>
      <c r="EQ1724" s="243"/>
      <c r="ER1724" s="243"/>
      <c r="ES1724" s="243"/>
      <c r="ET1724" s="243"/>
      <c r="EU1724" s="251"/>
      <c r="EV1724" s="251"/>
      <c r="EW1724" s="251"/>
      <c r="EX1724" s="251"/>
      <c r="EY1724" s="251"/>
      <c r="EZ1724" s="251"/>
      <c r="FA1724" s="239" t="s">
        <v>6461</v>
      </c>
      <c r="FB1724" s="239"/>
      <c r="FC1724" s="239"/>
      <c r="FD1724" s="239"/>
    </row>
    <row r="1725">
      <c r="A1725" s="239" t="s">
        <v>6462</v>
      </c>
      <c r="B1725" s="239" t="s">
        <v>6463</v>
      </c>
      <c r="C1725" s="864" t="s">
        <v>8</v>
      </c>
      <c r="D1725" s="239" t="s">
        <v>18</v>
      </c>
      <c r="E1725" s="239" t="s">
        <v>12</v>
      </c>
      <c r="F1725" s="239" t="s">
        <v>283</v>
      </c>
      <c r="G1725" s="239" t="s">
        <v>2220</v>
      </c>
      <c r="H1725" s="239" t="s">
        <v>1993</v>
      </c>
      <c r="I1725" s="239" t="s">
        <v>23</v>
      </c>
      <c r="J1725" s="239" t="s">
        <v>25</v>
      </c>
      <c r="K1725" s="239" t="s">
        <v>1955</v>
      </c>
      <c r="L1725" s="239" t="s">
        <v>1972</v>
      </c>
      <c r="M1725" s="239" t="s">
        <v>50</v>
      </c>
      <c r="N1725" s="866">
        <v>42510.0</v>
      </c>
      <c r="O1725" s="312"/>
      <c r="P1725" s="243"/>
      <c r="Q1725" s="244"/>
      <c r="R1725" s="244"/>
      <c r="S1725" s="245">
        <v>1.0</v>
      </c>
      <c r="T1725" s="558">
        <f t="shared" si="2888"/>
        <v>1013</v>
      </c>
      <c r="U1725" s="245">
        <f t="shared" si="2973"/>
        <v>5</v>
      </c>
      <c r="V1725" s="245">
        <f t="shared" ref="V1725:W1725" si="3218">IF(ISBLANK($A1725),"",sum(AF1725,AL1725,AR1725,AX1725,BD1725,BJ1725,BP1725,BV1725,CB1725,CH1725,CN1725,CT1725,CZ1725,DF1725,DL1725,DR1725,DX1725,ED1725,EJ1725,EP1725,EV1725))</f>
        <v>0</v>
      </c>
      <c r="W1725" s="245">
        <f t="shared" si="3218"/>
        <v>0</v>
      </c>
      <c r="X1725" s="246">
        <f t="shared" si="2890"/>
        <v>5</v>
      </c>
      <c r="Y1725" s="245">
        <f t="shared" ref="Y1725:AA1725" si="3219">IF(ISBLANK($A1725),"",sum(AH1725,AN1725,AT1725,AZ1725,BF1725,BL1725,BR1725,BX1725,CD1725,CJ1725,CP1725,CV1725,DB1725,DH1725,DN1725,DT1725,DZ1725,EF1725,EL1725,ER1725,EX1725))</f>
        <v>2</v>
      </c>
      <c r="Z1725" s="245">
        <f t="shared" si="3219"/>
        <v>1</v>
      </c>
      <c r="AA1725" s="245">
        <f t="shared" si="3219"/>
        <v>0</v>
      </c>
      <c r="AB1725" s="246">
        <f t="shared" si="2892"/>
        <v>3</v>
      </c>
      <c r="AC1725" s="247">
        <f t="shared" si="2893"/>
        <v>0.4</v>
      </c>
      <c r="AD1725" s="248" t="str">
        <f t="shared" si="3193"/>
        <v>20+</v>
      </c>
      <c r="AE1725" s="249">
        <v>2.0</v>
      </c>
      <c r="AF1725" s="243"/>
      <c r="AG1725" s="243"/>
      <c r="AH1725" s="243"/>
      <c r="AI1725" s="243"/>
      <c r="AJ1725" s="243"/>
      <c r="AK1725" s="249">
        <v>2.0</v>
      </c>
      <c r="AL1725" s="243"/>
      <c r="AM1725" s="243"/>
      <c r="AN1725" s="249">
        <v>2.0</v>
      </c>
      <c r="AO1725" s="243"/>
      <c r="AP1725" s="243"/>
      <c r="AQ1725" s="243"/>
      <c r="AR1725" s="243"/>
      <c r="AS1725" s="243"/>
      <c r="AT1725" s="243"/>
      <c r="AU1725" s="243"/>
      <c r="AV1725" s="243"/>
      <c r="AW1725" s="249">
        <v>1.0</v>
      </c>
      <c r="AX1725" s="243"/>
      <c r="AY1725" s="243"/>
      <c r="AZ1725" s="243"/>
      <c r="BA1725" s="249">
        <v>1.0</v>
      </c>
      <c r="BB1725" s="243"/>
      <c r="BC1725" s="243"/>
      <c r="BD1725" s="243"/>
      <c r="BE1725" s="243"/>
      <c r="BF1725" s="243"/>
      <c r="BG1725" s="243"/>
      <c r="BH1725" s="243"/>
      <c r="BI1725" s="243"/>
      <c r="BJ1725" s="243"/>
      <c r="BK1725" s="243"/>
      <c r="BL1725" s="243"/>
      <c r="BM1725" s="243"/>
      <c r="BN1725" s="243"/>
      <c r="BO1725" s="243"/>
      <c r="BP1725" s="243"/>
      <c r="BQ1725" s="243"/>
      <c r="BR1725" s="243"/>
      <c r="BS1725" s="243"/>
      <c r="BT1725" s="243"/>
      <c r="BU1725" s="243"/>
      <c r="BV1725" s="243"/>
      <c r="BW1725" s="243"/>
      <c r="BX1725" s="243"/>
      <c r="BY1725" s="243"/>
      <c r="BZ1725" s="243"/>
      <c r="CA1725" s="243"/>
      <c r="CB1725" s="243"/>
      <c r="CC1725" s="243"/>
      <c r="CD1725" s="243"/>
      <c r="CE1725" s="243"/>
      <c r="CF1725" s="243"/>
      <c r="CG1725" s="243"/>
      <c r="CH1725" s="243"/>
      <c r="CI1725" s="243"/>
      <c r="CJ1725" s="243"/>
      <c r="CK1725" s="243"/>
      <c r="CL1725" s="243"/>
      <c r="CM1725" s="243"/>
      <c r="CN1725" s="243"/>
      <c r="CO1725" s="243"/>
      <c r="CP1725" s="243"/>
      <c r="CQ1725" s="243"/>
      <c r="CR1725" s="243"/>
      <c r="CS1725" s="243"/>
      <c r="CT1725" s="243"/>
      <c r="CU1725" s="243"/>
      <c r="CV1725" s="243"/>
      <c r="CW1725" s="243"/>
      <c r="CX1725" s="243"/>
      <c r="CY1725" s="243"/>
      <c r="CZ1725" s="243"/>
      <c r="DA1725" s="243"/>
      <c r="DB1725" s="243"/>
      <c r="DC1725" s="243"/>
      <c r="DD1725" s="243"/>
      <c r="DE1725" s="243"/>
      <c r="DF1725" s="243"/>
      <c r="DG1725" s="243"/>
      <c r="DH1725" s="243"/>
      <c r="DI1725" s="243"/>
      <c r="DJ1725" s="243"/>
      <c r="DK1725" s="243"/>
      <c r="DL1725" s="243"/>
      <c r="DM1725" s="243"/>
      <c r="DN1725" s="243"/>
      <c r="DO1725" s="243"/>
      <c r="DP1725" s="243"/>
      <c r="DQ1725" s="243"/>
      <c r="DR1725" s="243"/>
      <c r="DS1725" s="243"/>
      <c r="DT1725" s="243"/>
      <c r="DU1725" s="243"/>
      <c r="DV1725" s="243"/>
      <c r="DW1725" s="243"/>
      <c r="DX1725" s="243"/>
      <c r="DY1725" s="243"/>
      <c r="DZ1725" s="243"/>
      <c r="EA1725" s="243"/>
      <c r="EB1725" s="243"/>
      <c r="EC1725" s="243"/>
      <c r="ED1725" s="243"/>
      <c r="EE1725" s="243"/>
      <c r="EF1725" s="243"/>
      <c r="EG1725" s="243"/>
      <c r="EH1725" s="243"/>
      <c r="EI1725" s="243"/>
      <c r="EJ1725" s="243"/>
      <c r="EK1725" s="243"/>
      <c r="EL1725" s="243"/>
      <c r="EM1725" s="243"/>
      <c r="EN1725" s="243"/>
      <c r="EO1725" s="243"/>
      <c r="EP1725" s="243"/>
      <c r="EQ1725" s="243"/>
      <c r="ER1725" s="243"/>
      <c r="ES1725" s="243"/>
      <c r="ET1725" s="243"/>
      <c r="EU1725" s="251"/>
      <c r="EV1725" s="251"/>
      <c r="EW1725" s="251"/>
      <c r="EX1725" s="251"/>
      <c r="EY1725" s="251"/>
      <c r="EZ1725" s="251"/>
      <c r="FA1725" s="239" t="s">
        <v>6464</v>
      </c>
      <c r="FB1725" s="239"/>
      <c r="FC1725" s="239"/>
      <c r="FD1725" s="239"/>
    </row>
    <row r="1726">
      <c r="A1726" s="239" t="s">
        <v>6465</v>
      </c>
      <c r="B1726" s="239" t="s">
        <v>6466</v>
      </c>
      <c r="C1726" s="864" t="s">
        <v>8</v>
      </c>
      <c r="D1726" s="239" t="s">
        <v>18</v>
      </c>
      <c r="E1726" s="239" t="s">
        <v>12</v>
      </c>
      <c r="F1726" s="239" t="s">
        <v>283</v>
      </c>
      <c r="G1726" s="239" t="s">
        <v>6467</v>
      </c>
      <c r="H1726" s="239" t="s">
        <v>1823</v>
      </c>
      <c r="I1726" s="239" t="s">
        <v>23</v>
      </c>
      <c r="J1726" s="239" t="s">
        <v>25</v>
      </c>
      <c r="K1726" s="239" t="s">
        <v>1955</v>
      </c>
      <c r="L1726" s="239" t="s">
        <v>1972</v>
      </c>
      <c r="M1726" s="239" t="s">
        <v>50</v>
      </c>
      <c r="N1726" s="866">
        <v>42515.0</v>
      </c>
      <c r="O1726" s="866">
        <v>42515.0</v>
      </c>
      <c r="P1726" s="243"/>
      <c r="Q1726" s="244"/>
      <c r="R1726" s="244"/>
      <c r="S1726" s="243"/>
      <c r="T1726" s="558">
        <f t="shared" si="2888"/>
        <v>1008</v>
      </c>
      <c r="U1726" s="245">
        <f t="shared" si="2973"/>
        <v>3</v>
      </c>
      <c r="V1726" s="245">
        <f t="shared" ref="V1726:W1726" si="3220">IF(ISBLANK($A1726),"",sum(AF1726,AL1726,AR1726,AX1726,BD1726,BJ1726,BP1726,BV1726,CB1726,CH1726,CN1726,CT1726,CZ1726,DF1726,DL1726,DR1726,DX1726,ED1726,EJ1726,EP1726,EV1726))</f>
        <v>0</v>
      </c>
      <c r="W1726" s="245">
        <f t="shared" si="3220"/>
        <v>1</v>
      </c>
      <c r="X1726" s="246">
        <f t="shared" si="2890"/>
        <v>4</v>
      </c>
      <c r="Y1726" s="245">
        <f t="shared" ref="Y1726:AA1726" si="3221">IF(ISBLANK($A1726),"",sum(AH1726,AN1726,AT1726,AZ1726,BF1726,BL1726,BR1726,BX1726,CD1726,CJ1726,CP1726,CV1726,DB1726,DH1726,DN1726,DT1726,DZ1726,EF1726,EL1726,ER1726,EX1726))</f>
        <v>2</v>
      </c>
      <c r="Z1726" s="245">
        <f t="shared" si="3221"/>
        <v>0</v>
      </c>
      <c r="AA1726" s="245">
        <f t="shared" si="3221"/>
        <v>1</v>
      </c>
      <c r="AB1726" s="246">
        <f t="shared" si="2892"/>
        <v>3</v>
      </c>
      <c r="AC1726" s="247">
        <f t="shared" si="2893"/>
        <v>0.5</v>
      </c>
      <c r="AD1726" s="248" t="str">
        <f t="shared" si="3193"/>
        <v>20+</v>
      </c>
      <c r="AE1726" s="243"/>
      <c r="AF1726" s="243"/>
      <c r="AG1726" s="243"/>
      <c r="AH1726" s="243"/>
      <c r="AI1726" s="243"/>
      <c r="AJ1726" s="243"/>
      <c r="AK1726" s="249">
        <v>2.0</v>
      </c>
      <c r="AL1726" s="243"/>
      <c r="AM1726" s="243"/>
      <c r="AN1726" s="243"/>
      <c r="AO1726" s="243"/>
      <c r="AP1726" s="243"/>
      <c r="AQ1726" s="243"/>
      <c r="AR1726" s="243"/>
      <c r="AS1726" s="243"/>
      <c r="AT1726" s="249">
        <v>1.0</v>
      </c>
      <c r="AU1726" s="243"/>
      <c r="AV1726" s="243"/>
      <c r="AW1726" s="243"/>
      <c r="AX1726" s="243"/>
      <c r="AY1726" s="243"/>
      <c r="AZ1726" s="243"/>
      <c r="BA1726" s="243"/>
      <c r="BB1726" s="243"/>
      <c r="BC1726" s="243"/>
      <c r="BD1726" s="243"/>
      <c r="BE1726" s="243"/>
      <c r="BF1726" s="243"/>
      <c r="BG1726" s="243"/>
      <c r="BH1726" s="243"/>
      <c r="BI1726" s="243"/>
      <c r="BJ1726" s="243"/>
      <c r="BK1726" s="243"/>
      <c r="BL1726" s="243"/>
      <c r="BM1726" s="243"/>
      <c r="BN1726" s="243"/>
      <c r="BO1726" s="243"/>
      <c r="BP1726" s="243"/>
      <c r="BQ1726" s="243"/>
      <c r="BR1726" s="249">
        <v>1.0</v>
      </c>
      <c r="BS1726" s="243"/>
      <c r="BT1726" s="243"/>
      <c r="BU1726" s="243"/>
      <c r="BV1726" s="243"/>
      <c r="BW1726" s="243"/>
      <c r="BX1726" s="243"/>
      <c r="BY1726" s="243"/>
      <c r="BZ1726" s="243"/>
      <c r="CA1726" s="243"/>
      <c r="CB1726" s="243"/>
      <c r="CC1726" s="243"/>
      <c r="CD1726" s="243"/>
      <c r="CE1726" s="243"/>
      <c r="CF1726" s="243"/>
      <c r="CG1726" s="249">
        <v>1.0</v>
      </c>
      <c r="CH1726" s="243"/>
      <c r="CI1726" s="249">
        <v>1.0</v>
      </c>
      <c r="CJ1726" s="243"/>
      <c r="CK1726" s="243"/>
      <c r="CL1726" s="249">
        <v>1.0</v>
      </c>
      <c r="CM1726" s="243"/>
      <c r="CN1726" s="243"/>
      <c r="CO1726" s="243"/>
      <c r="CP1726" s="243"/>
      <c r="CQ1726" s="243"/>
      <c r="CR1726" s="243"/>
      <c r="CS1726" s="243"/>
      <c r="CT1726" s="243"/>
      <c r="CU1726" s="243"/>
      <c r="CV1726" s="243"/>
      <c r="CW1726" s="243"/>
      <c r="CX1726" s="243"/>
      <c r="CY1726" s="243"/>
      <c r="CZ1726" s="243"/>
      <c r="DA1726" s="243"/>
      <c r="DB1726" s="243"/>
      <c r="DC1726" s="243"/>
      <c r="DD1726" s="243"/>
      <c r="DE1726" s="243"/>
      <c r="DF1726" s="243"/>
      <c r="DG1726" s="243"/>
      <c r="DH1726" s="243"/>
      <c r="DI1726" s="243"/>
      <c r="DJ1726" s="243"/>
      <c r="DK1726" s="243"/>
      <c r="DL1726" s="243"/>
      <c r="DM1726" s="243"/>
      <c r="DN1726" s="243"/>
      <c r="DO1726" s="243"/>
      <c r="DP1726" s="243"/>
      <c r="DQ1726" s="243"/>
      <c r="DR1726" s="243"/>
      <c r="DS1726" s="243"/>
      <c r="DT1726" s="243"/>
      <c r="DU1726" s="243"/>
      <c r="DV1726" s="243"/>
      <c r="DW1726" s="243"/>
      <c r="DX1726" s="243"/>
      <c r="DY1726" s="243"/>
      <c r="DZ1726" s="243"/>
      <c r="EA1726" s="243"/>
      <c r="EB1726" s="243"/>
      <c r="EC1726" s="243"/>
      <c r="ED1726" s="243"/>
      <c r="EE1726" s="243"/>
      <c r="EF1726" s="243"/>
      <c r="EG1726" s="243"/>
      <c r="EH1726" s="243"/>
      <c r="EI1726" s="243"/>
      <c r="EJ1726" s="243"/>
      <c r="EK1726" s="243"/>
      <c r="EL1726" s="243"/>
      <c r="EM1726" s="243"/>
      <c r="EN1726" s="243"/>
      <c r="EO1726" s="243"/>
      <c r="EP1726" s="243"/>
      <c r="EQ1726" s="243"/>
      <c r="ER1726" s="243"/>
      <c r="ES1726" s="243"/>
      <c r="ET1726" s="243"/>
      <c r="EU1726" s="251"/>
      <c r="EV1726" s="251"/>
      <c r="EW1726" s="251"/>
      <c r="EX1726" s="251"/>
      <c r="EY1726" s="251"/>
      <c r="EZ1726" s="251"/>
      <c r="FA1726" s="239" t="s">
        <v>6468</v>
      </c>
      <c r="FB1726" s="239"/>
      <c r="FC1726" s="239"/>
      <c r="FD1726" s="239"/>
    </row>
    <row r="1727">
      <c r="A1727" s="239" t="s">
        <v>6469</v>
      </c>
      <c r="B1727" s="239" t="s">
        <v>6470</v>
      </c>
      <c r="C1727" s="864" t="s">
        <v>8</v>
      </c>
      <c r="D1727" s="239" t="s">
        <v>18</v>
      </c>
      <c r="E1727" s="239" t="s">
        <v>12</v>
      </c>
      <c r="F1727" s="239" t="s">
        <v>283</v>
      </c>
      <c r="G1727" s="239" t="s">
        <v>6471</v>
      </c>
      <c r="H1727" s="239" t="s">
        <v>1586</v>
      </c>
      <c r="I1727" s="239" t="s">
        <v>23</v>
      </c>
      <c r="J1727" s="239" t="s">
        <v>25</v>
      </c>
      <c r="K1727" s="239" t="s">
        <v>1955</v>
      </c>
      <c r="L1727" s="239" t="s">
        <v>1972</v>
      </c>
      <c r="M1727" s="239" t="s">
        <v>50</v>
      </c>
      <c r="N1727" s="866">
        <v>42507.0</v>
      </c>
      <c r="O1727" s="312"/>
      <c r="P1727" s="243"/>
      <c r="Q1727" s="244"/>
      <c r="R1727" s="244"/>
      <c r="S1727" s="245">
        <v>1.0</v>
      </c>
      <c r="T1727" s="558">
        <f t="shared" si="2888"/>
        <v>1016</v>
      </c>
      <c r="U1727" s="245">
        <f t="shared" si="2973"/>
        <v>5</v>
      </c>
      <c r="V1727" s="245">
        <f t="shared" ref="V1727:W1727" si="3222">IF(ISBLANK($A1727),"",sum(AF1727,AL1727,AR1727,AX1727,BD1727,BJ1727,BP1727,BV1727,CB1727,CH1727,CN1727,CT1727,CZ1727,DF1727,DL1727,DR1727,DX1727,ED1727,EJ1727,EP1727,EV1727))</f>
        <v>0</v>
      </c>
      <c r="W1727" s="245">
        <f t="shared" si="3222"/>
        <v>0</v>
      </c>
      <c r="X1727" s="246">
        <f t="shared" si="2890"/>
        <v>5</v>
      </c>
      <c r="Y1727" s="245">
        <f t="shared" ref="Y1727:AA1727" si="3223">IF(ISBLANK($A1727),"",sum(AH1727,AN1727,AT1727,AZ1727,BF1727,BL1727,BR1727,BX1727,CD1727,CJ1727,CP1727,CV1727,DB1727,DH1727,DN1727,DT1727,DZ1727,EF1727,EL1727,ER1727,EX1727))</f>
        <v>4</v>
      </c>
      <c r="Z1727" s="245">
        <f t="shared" si="3223"/>
        <v>0</v>
      </c>
      <c r="AA1727" s="245">
        <f t="shared" si="3223"/>
        <v>0</v>
      </c>
      <c r="AB1727" s="246">
        <f t="shared" si="2892"/>
        <v>4</v>
      </c>
      <c r="AC1727" s="247">
        <f t="shared" si="2893"/>
        <v>0.8</v>
      </c>
      <c r="AD1727" s="248" t="str">
        <f t="shared" si="3193"/>
        <v>20+</v>
      </c>
      <c r="AE1727" s="249">
        <v>1.0</v>
      </c>
      <c r="AF1727" s="243"/>
      <c r="AG1727" s="243"/>
      <c r="AH1727" s="243"/>
      <c r="AI1727" s="243"/>
      <c r="AJ1727" s="243"/>
      <c r="AK1727" s="249">
        <v>3.0</v>
      </c>
      <c r="AL1727" s="243"/>
      <c r="AM1727" s="243"/>
      <c r="AN1727" s="249">
        <v>4.0</v>
      </c>
      <c r="AO1727" s="243"/>
      <c r="AP1727" s="243"/>
      <c r="AQ1727" s="249">
        <v>1.0</v>
      </c>
      <c r="AR1727" s="243"/>
      <c r="AS1727" s="243"/>
      <c r="AT1727" s="243"/>
      <c r="AU1727" s="243"/>
      <c r="AV1727" s="243"/>
      <c r="AW1727" s="243"/>
      <c r="AX1727" s="243"/>
      <c r="AY1727" s="243"/>
      <c r="AZ1727" s="243"/>
      <c r="BA1727" s="243"/>
      <c r="BB1727" s="243"/>
      <c r="BC1727" s="243"/>
      <c r="BD1727" s="243"/>
      <c r="BE1727" s="243"/>
      <c r="BF1727" s="243"/>
      <c r="BG1727" s="243"/>
      <c r="BH1727" s="243"/>
      <c r="BI1727" s="243"/>
      <c r="BJ1727" s="243"/>
      <c r="BK1727" s="243"/>
      <c r="BL1727" s="243"/>
      <c r="BM1727" s="243"/>
      <c r="BN1727" s="243"/>
      <c r="BO1727" s="243"/>
      <c r="BP1727" s="243"/>
      <c r="BQ1727" s="243"/>
      <c r="BR1727" s="243"/>
      <c r="BS1727" s="243"/>
      <c r="BT1727" s="243"/>
      <c r="BU1727" s="243"/>
      <c r="BV1727" s="243"/>
      <c r="BW1727" s="243"/>
      <c r="BX1727" s="243"/>
      <c r="BY1727" s="243"/>
      <c r="BZ1727" s="243"/>
      <c r="CA1727" s="243"/>
      <c r="CB1727" s="243"/>
      <c r="CC1727" s="243"/>
      <c r="CD1727" s="243"/>
      <c r="CE1727" s="243"/>
      <c r="CF1727" s="243"/>
      <c r="CG1727" s="243"/>
      <c r="CH1727" s="243"/>
      <c r="CI1727" s="243"/>
      <c r="CJ1727" s="243"/>
      <c r="CK1727" s="243"/>
      <c r="CL1727" s="243"/>
      <c r="CM1727" s="243"/>
      <c r="CN1727" s="243"/>
      <c r="CO1727" s="243"/>
      <c r="CP1727" s="243"/>
      <c r="CQ1727" s="243"/>
      <c r="CR1727" s="243"/>
      <c r="CS1727" s="243"/>
      <c r="CT1727" s="243"/>
      <c r="CU1727" s="243"/>
      <c r="CV1727" s="243"/>
      <c r="CW1727" s="243"/>
      <c r="CX1727" s="243"/>
      <c r="CY1727" s="243"/>
      <c r="CZ1727" s="243"/>
      <c r="DA1727" s="243"/>
      <c r="DB1727" s="243"/>
      <c r="DC1727" s="243"/>
      <c r="DD1727" s="243"/>
      <c r="DE1727" s="243"/>
      <c r="DF1727" s="243"/>
      <c r="DG1727" s="243"/>
      <c r="DH1727" s="243"/>
      <c r="DI1727" s="243"/>
      <c r="DJ1727" s="243"/>
      <c r="DK1727" s="243"/>
      <c r="DL1727" s="243"/>
      <c r="DM1727" s="243"/>
      <c r="DN1727" s="243"/>
      <c r="DO1727" s="243"/>
      <c r="DP1727" s="243"/>
      <c r="DQ1727" s="243"/>
      <c r="DR1727" s="243"/>
      <c r="DS1727" s="243"/>
      <c r="DT1727" s="243"/>
      <c r="DU1727" s="243"/>
      <c r="DV1727" s="243"/>
      <c r="DW1727" s="243"/>
      <c r="DX1727" s="243"/>
      <c r="DY1727" s="243"/>
      <c r="DZ1727" s="243"/>
      <c r="EA1727" s="243"/>
      <c r="EB1727" s="243"/>
      <c r="EC1727" s="243"/>
      <c r="ED1727" s="243"/>
      <c r="EE1727" s="243"/>
      <c r="EF1727" s="243"/>
      <c r="EG1727" s="243"/>
      <c r="EH1727" s="243"/>
      <c r="EI1727" s="243"/>
      <c r="EJ1727" s="243"/>
      <c r="EK1727" s="243"/>
      <c r="EL1727" s="243"/>
      <c r="EM1727" s="243"/>
      <c r="EN1727" s="243"/>
      <c r="EO1727" s="243"/>
      <c r="EP1727" s="243"/>
      <c r="EQ1727" s="243"/>
      <c r="ER1727" s="243"/>
      <c r="ES1727" s="243"/>
      <c r="ET1727" s="243"/>
      <c r="EU1727" s="251"/>
      <c r="EV1727" s="251"/>
      <c r="EW1727" s="251"/>
      <c r="EX1727" s="251"/>
      <c r="EY1727" s="251"/>
      <c r="EZ1727" s="251"/>
      <c r="FA1727" s="239" t="s">
        <v>6472</v>
      </c>
      <c r="FB1727" s="239"/>
      <c r="FC1727" s="239"/>
      <c r="FD1727" s="239"/>
    </row>
    <row r="1728">
      <c r="A1728" s="239" t="s">
        <v>6473</v>
      </c>
      <c r="B1728" s="239" t="s">
        <v>6474</v>
      </c>
      <c r="C1728" s="864" t="s">
        <v>8</v>
      </c>
      <c r="D1728" s="239" t="s">
        <v>18</v>
      </c>
      <c r="E1728" s="239" t="s">
        <v>12</v>
      </c>
      <c r="F1728" s="239" t="s">
        <v>283</v>
      </c>
      <c r="G1728" s="239" t="s">
        <v>1067</v>
      </c>
      <c r="H1728" s="239" t="s">
        <v>1067</v>
      </c>
      <c r="I1728" s="239" t="s">
        <v>23</v>
      </c>
      <c r="J1728" s="239" t="s">
        <v>25</v>
      </c>
      <c r="K1728" s="239" t="s">
        <v>1955</v>
      </c>
      <c r="L1728" s="239" t="s">
        <v>2055</v>
      </c>
      <c r="M1728" s="239" t="s">
        <v>88</v>
      </c>
      <c r="N1728" s="866">
        <v>42496.0</v>
      </c>
      <c r="O1728" s="312"/>
      <c r="P1728" s="243"/>
      <c r="Q1728" s="244"/>
      <c r="R1728" s="244"/>
      <c r="S1728" s="245">
        <v>1.0</v>
      </c>
      <c r="T1728" s="558">
        <f t="shared" si="2888"/>
        <v>1027</v>
      </c>
      <c r="U1728" s="245">
        <f t="shared" si="2973"/>
        <v>24</v>
      </c>
      <c r="V1728" s="245">
        <f t="shared" ref="V1728:W1728" si="3224">IF(ISBLANK($A1728),"",sum(AF1728,AL1728,AR1728,AX1728,BD1728,BJ1728,BP1728,BV1728,CB1728,CH1728,CN1728,CT1728,CZ1728,DF1728,DL1728,DR1728,DX1728,ED1728,EJ1728,EP1728,EV1728))</f>
        <v>0</v>
      </c>
      <c r="W1728" s="245">
        <f t="shared" si="3224"/>
        <v>0</v>
      </c>
      <c r="X1728" s="246">
        <f t="shared" si="2890"/>
        <v>24</v>
      </c>
      <c r="Y1728" s="245">
        <f t="shared" ref="Y1728:AA1728" si="3225">IF(ISBLANK($A1728),"",sum(AH1728,AN1728,AT1728,AZ1728,BF1728,BL1728,BR1728,BX1728,CD1728,CJ1728,CP1728,CV1728,DB1728,DH1728,DN1728,DT1728,DZ1728,EF1728,EL1728,ER1728,EX1728))</f>
        <v>18</v>
      </c>
      <c r="Z1728" s="245">
        <f t="shared" si="3225"/>
        <v>5</v>
      </c>
      <c r="AA1728" s="245">
        <f t="shared" si="3225"/>
        <v>0</v>
      </c>
      <c r="AB1728" s="246">
        <f t="shared" si="2892"/>
        <v>23</v>
      </c>
      <c r="AC1728" s="247">
        <f t="shared" si="2893"/>
        <v>0.75</v>
      </c>
      <c r="AD1728" s="248" t="str">
        <f t="shared" si="3193"/>
        <v>20+</v>
      </c>
      <c r="AE1728" s="249">
        <v>3.0</v>
      </c>
      <c r="AF1728" s="243"/>
      <c r="AG1728" s="243"/>
      <c r="AH1728" s="243"/>
      <c r="AI1728" s="243"/>
      <c r="AJ1728" s="243"/>
      <c r="AK1728" s="249">
        <v>2.0</v>
      </c>
      <c r="AL1728" s="243"/>
      <c r="AM1728" s="243"/>
      <c r="AN1728" s="249">
        <v>1.0</v>
      </c>
      <c r="AO1728" s="243"/>
      <c r="AP1728" s="243"/>
      <c r="AQ1728" s="249">
        <v>3.0</v>
      </c>
      <c r="AR1728" s="243"/>
      <c r="AS1728" s="243"/>
      <c r="AT1728" s="249">
        <v>5.0</v>
      </c>
      <c r="AU1728" s="243"/>
      <c r="AV1728" s="243"/>
      <c r="AW1728" s="249">
        <v>1.0</v>
      </c>
      <c r="AX1728" s="243"/>
      <c r="AY1728" s="243"/>
      <c r="AZ1728" s="249">
        <v>1.0</v>
      </c>
      <c r="BA1728" s="249">
        <v>1.0</v>
      </c>
      <c r="BB1728" s="243"/>
      <c r="BC1728" s="249">
        <v>1.0</v>
      </c>
      <c r="BD1728" s="243"/>
      <c r="BE1728" s="243"/>
      <c r="BF1728" s="243"/>
      <c r="BG1728" s="243"/>
      <c r="BH1728" s="243"/>
      <c r="BI1728" s="249">
        <v>7.0</v>
      </c>
      <c r="BJ1728" s="243"/>
      <c r="BK1728" s="243"/>
      <c r="BL1728" s="249">
        <v>5.0</v>
      </c>
      <c r="BM1728" s="249">
        <v>1.0</v>
      </c>
      <c r="BN1728" s="243"/>
      <c r="BO1728" s="249">
        <v>1.0</v>
      </c>
      <c r="BP1728" s="243"/>
      <c r="BQ1728" s="243"/>
      <c r="BR1728" s="249">
        <v>1.0</v>
      </c>
      <c r="BS1728" s="243"/>
      <c r="BT1728" s="243"/>
      <c r="BU1728" s="243"/>
      <c r="BV1728" s="243"/>
      <c r="BW1728" s="243"/>
      <c r="BX1728" s="243"/>
      <c r="BY1728" s="249">
        <v>3.0</v>
      </c>
      <c r="BZ1728" s="243"/>
      <c r="CA1728" s="249">
        <v>2.0</v>
      </c>
      <c r="CB1728" s="243"/>
      <c r="CC1728" s="243"/>
      <c r="CD1728" s="249">
        <v>2.0</v>
      </c>
      <c r="CE1728" s="243"/>
      <c r="CF1728" s="243"/>
      <c r="CG1728" s="249">
        <v>4.0</v>
      </c>
      <c r="CH1728" s="243"/>
      <c r="CI1728" s="243"/>
      <c r="CJ1728" s="249">
        <v>2.0</v>
      </c>
      <c r="CK1728" s="243"/>
      <c r="CL1728" s="243"/>
      <c r="CM1728" s="243"/>
      <c r="CN1728" s="243"/>
      <c r="CO1728" s="243"/>
      <c r="CP1728" s="249">
        <v>1.0</v>
      </c>
      <c r="CQ1728" s="243"/>
      <c r="CR1728" s="243"/>
      <c r="CS1728" s="243"/>
      <c r="CT1728" s="243"/>
      <c r="CU1728" s="243"/>
      <c r="CV1728" s="243"/>
      <c r="CW1728" s="243"/>
      <c r="CX1728" s="243"/>
      <c r="CY1728" s="243"/>
      <c r="CZ1728" s="243"/>
      <c r="DA1728" s="243"/>
      <c r="DB1728" s="243"/>
      <c r="DC1728" s="243"/>
      <c r="DD1728" s="243"/>
      <c r="DE1728" s="243"/>
      <c r="DF1728" s="243"/>
      <c r="DG1728" s="243"/>
      <c r="DH1728" s="243"/>
      <c r="DI1728" s="243"/>
      <c r="DJ1728" s="243"/>
      <c r="DK1728" s="243"/>
      <c r="DL1728" s="243"/>
      <c r="DM1728" s="243"/>
      <c r="DN1728" s="243"/>
      <c r="DO1728" s="243"/>
      <c r="DP1728" s="243"/>
      <c r="DQ1728" s="243"/>
      <c r="DR1728" s="243"/>
      <c r="DS1728" s="243"/>
      <c r="DT1728" s="243"/>
      <c r="DU1728" s="243"/>
      <c r="DV1728" s="243"/>
      <c r="DW1728" s="243"/>
      <c r="DX1728" s="243"/>
      <c r="DY1728" s="243"/>
      <c r="DZ1728" s="243"/>
      <c r="EA1728" s="243"/>
      <c r="EB1728" s="243"/>
      <c r="EC1728" s="243"/>
      <c r="ED1728" s="243"/>
      <c r="EE1728" s="243"/>
      <c r="EF1728" s="243"/>
      <c r="EG1728" s="243"/>
      <c r="EH1728" s="243"/>
      <c r="EI1728" s="243"/>
      <c r="EJ1728" s="243"/>
      <c r="EK1728" s="243"/>
      <c r="EL1728" s="243"/>
      <c r="EM1728" s="243"/>
      <c r="EN1728" s="243"/>
      <c r="EO1728" s="243"/>
      <c r="EP1728" s="243"/>
      <c r="EQ1728" s="243"/>
      <c r="ER1728" s="243"/>
      <c r="ES1728" s="243"/>
      <c r="ET1728" s="243"/>
      <c r="EU1728" s="251"/>
      <c r="EV1728" s="251"/>
      <c r="EW1728" s="251"/>
      <c r="EX1728" s="251"/>
      <c r="EY1728" s="251"/>
      <c r="EZ1728" s="251"/>
      <c r="FA1728" s="239" t="s">
        <v>6475</v>
      </c>
      <c r="FB1728" s="239"/>
      <c r="FC1728" s="239"/>
      <c r="FD1728" s="239"/>
    </row>
    <row r="1729">
      <c r="A1729" s="239" t="s">
        <v>6476</v>
      </c>
      <c r="B1729" s="239" t="s">
        <v>6477</v>
      </c>
      <c r="C1729" s="864" t="s">
        <v>8</v>
      </c>
      <c r="D1729" s="239" t="s">
        <v>18</v>
      </c>
      <c r="E1729" s="239" t="s">
        <v>12</v>
      </c>
      <c r="F1729" s="239" t="s">
        <v>283</v>
      </c>
      <c r="G1729" s="239" t="s">
        <v>6478</v>
      </c>
      <c r="H1729" s="310" t="s">
        <v>3615</v>
      </c>
      <c r="I1729" s="239" t="s">
        <v>23</v>
      </c>
      <c r="J1729" s="239" t="s">
        <v>25</v>
      </c>
      <c r="K1729" s="239" t="s">
        <v>1955</v>
      </c>
      <c r="L1729" s="239" t="s">
        <v>1961</v>
      </c>
      <c r="M1729" s="239" t="s">
        <v>72</v>
      </c>
      <c r="N1729" s="866">
        <v>42482.0</v>
      </c>
      <c r="O1729" s="866">
        <v>42507.0</v>
      </c>
      <c r="P1729" s="243"/>
      <c r="Q1729" s="244"/>
      <c r="R1729" s="244"/>
      <c r="S1729" s="245">
        <v>1.0</v>
      </c>
      <c r="T1729" s="558">
        <f t="shared" si="2888"/>
        <v>1041</v>
      </c>
      <c r="U1729" s="245">
        <f t="shared" si="2973"/>
        <v>10</v>
      </c>
      <c r="V1729" s="245">
        <f t="shared" ref="V1729:W1729" si="3226">IF(ISBLANK($A1729),"",sum(AF1729,AL1729,AR1729,AX1729,BD1729,BJ1729,BP1729,BV1729,CB1729,CH1729,CN1729,CT1729,CZ1729,DF1729,DL1729,DR1729,DX1729,ED1729,EJ1729,EP1729,EV1729))</f>
        <v>12</v>
      </c>
      <c r="W1729" s="245">
        <f t="shared" si="3226"/>
        <v>0</v>
      </c>
      <c r="X1729" s="246">
        <f t="shared" si="2890"/>
        <v>22</v>
      </c>
      <c r="Y1729" s="245">
        <f t="shared" ref="Y1729:AA1729" si="3227">IF(ISBLANK($A1729),"",sum(AH1729,AN1729,AT1729,AZ1729,BF1729,BL1729,BR1729,BX1729,CD1729,CJ1729,CP1729,CV1729,DB1729,DH1729,DN1729,DT1729,DZ1729,EF1729,EL1729,ER1729,EX1729))</f>
        <v>14</v>
      </c>
      <c r="Z1729" s="245">
        <f t="shared" si="3227"/>
        <v>2</v>
      </c>
      <c r="AA1729" s="245">
        <f t="shared" si="3227"/>
        <v>0</v>
      </c>
      <c r="AB1729" s="246">
        <f t="shared" si="2892"/>
        <v>16</v>
      </c>
      <c r="AC1729" s="247">
        <f t="shared" si="2893"/>
        <v>0.6363636364</v>
      </c>
      <c r="AD1729" s="248" t="str">
        <f t="shared" si="3193"/>
        <v>20+</v>
      </c>
      <c r="AE1729" s="249">
        <v>4.0</v>
      </c>
      <c r="AF1729" s="243"/>
      <c r="AG1729" s="243"/>
      <c r="AH1729" s="249">
        <v>3.0</v>
      </c>
      <c r="AI1729" s="243"/>
      <c r="AJ1729" s="243"/>
      <c r="AK1729" s="249">
        <v>2.0</v>
      </c>
      <c r="AL1729" s="243"/>
      <c r="AM1729" s="243"/>
      <c r="AN1729" s="249">
        <v>2.0</v>
      </c>
      <c r="AO1729" s="243"/>
      <c r="AP1729" s="243"/>
      <c r="AQ1729" s="243"/>
      <c r="AR1729" s="243"/>
      <c r="AS1729" s="243"/>
      <c r="AT1729" s="243"/>
      <c r="AU1729" s="243"/>
      <c r="AV1729" s="243"/>
      <c r="AW1729" s="249">
        <v>1.0</v>
      </c>
      <c r="AX1729" s="243"/>
      <c r="AY1729" s="243"/>
      <c r="AZ1729" s="249">
        <v>1.0</v>
      </c>
      <c r="BA1729" s="243"/>
      <c r="BB1729" s="243"/>
      <c r="BC1729" s="243"/>
      <c r="BD1729" s="249">
        <v>3.0</v>
      </c>
      <c r="BE1729" s="243"/>
      <c r="BF1729" s="249">
        <v>3.0</v>
      </c>
      <c r="BG1729" s="243"/>
      <c r="BH1729" s="243"/>
      <c r="BI1729" s="243"/>
      <c r="BJ1729" s="249">
        <v>1.0</v>
      </c>
      <c r="BK1729" s="243"/>
      <c r="BL1729" s="243"/>
      <c r="BM1729" s="243"/>
      <c r="BN1729" s="243"/>
      <c r="BO1729" s="249">
        <v>2.0</v>
      </c>
      <c r="BP1729" s="249">
        <v>4.0</v>
      </c>
      <c r="BQ1729" s="243"/>
      <c r="BR1729" s="249">
        <v>4.0</v>
      </c>
      <c r="BS1729" s="243"/>
      <c r="BT1729" s="243"/>
      <c r="BU1729" s="249">
        <v>1.0</v>
      </c>
      <c r="BV1729" s="243"/>
      <c r="BW1729" s="243"/>
      <c r="BX1729" s="249">
        <v>1.0</v>
      </c>
      <c r="BY1729" s="243"/>
      <c r="BZ1729" s="243"/>
      <c r="CA1729" s="243"/>
      <c r="CB1729" s="249">
        <v>1.0</v>
      </c>
      <c r="CC1729" s="243"/>
      <c r="CD1729" s="243"/>
      <c r="CE1729" s="249">
        <v>1.0</v>
      </c>
      <c r="CF1729" s="243"/>
      <c r="CG1729" s="243"/>
      <c r="CH1729" s="249">
        <v>3.0</v>
      </c>
      <c r="CI1729" s="243"/>
      <c r="CJ1729" s="243"/>
      <c r="CK1729" s="249">
        <v>1.0</v>
      </c>
      <c r="CL1729" s="243"/>
      <c r="CM1729" s="243"/>
      <c r="CN1729" s="243"/>
      <c r="CO1729" s="243"/>
      <c r="CP1729" s="243"/>
      <c r="CQ1729" s="243"/>
      <c r="CR1729" s="243"/>
      <c r="CS1729" s="243"/>
      <c r="CT1729" s="243"/>
      <c r="CU1729" s="243"/>
      <c r="CV1729" s="243"/>
      <c r="CW1729" s="243"/>
      <c r="CX1729" s="243"/>
      <c r="CY1729" s="243"/>
      <c r="CZ1729" s="243"/>
      <c r="DA1729" s="243"/>
      <c r="DB1729" s="243"/>
      <c r="DC1729" s="243"/>
      <c r="DD1729" s="243"/>
      <c r="DE1729" s="243"/>
      <c r="DF1729" s="243"/>
      <c r="DG1729" s="243"/>
      <c r="DH1729" s="243"/>
      <c r="DI1729" s="243"/>
      <c r="DJ1729" s="243"/>
      <c r="DK1729" s="243"/>
      <c r="DL1729" s="243"/>
      <c r="DM1729" s="243"/>
      <c r="DN1729" s="243"/>
      <c r="DO1729" s="243"/>
      <c r="DP1729" s="243"/>
      <c r="DQ1729" s="243"/>
      <c r="DR1729" s="243"/>
      <c r="DS1729" s="243"/>
      <c r="DT1729" s="243"/>
      <c r="DU1729" s="243"/>
      <c r="DV1729" s="243"/>
      <c r="DW1729" s="243"/>
      <c r="DX1729" s="243"/>
      <c r="DY1729" s="243"/>
      <c r="DZ1729" s="243"/>
      <c r="EA1729" s="243"/>
      <c r="EB1729" s="243"/>
      <c r="EC1729" s="243"/>
      <c r="ED1729" s="243"/>
      <c r="EE1729" s="243"/>
      <c r="EF1729" s="243"/>
      <c r="EG1729" s="243"/>
      <c r="EH1729" s="243"/>
      <c r="EI1729" s="243"/>
      <c r="EJ1729" s="243"/>
      <c r="EK1729" s="243"/>
      <c r="EL1729" s="243"/>
      <c r="EM1729" s="243"/>
      <c r="EN1729" s="243"/>
      <c r="EO1729" s="243"/>
      <c r="EP1729" s="243"/>
      <c r="EQ1729" s="243"/>
      <c r="ER1729" s="243"/>
      <c r="ES1729" s="243"/>
      <c r="ET1729" s="243"/>
      <c r="EU1729" s="251"/>
      <c r="EV1729" s="251"/>
      <c r="EW1729" s="251"/>
      <c r="EX1729" s="251"/>
      <c r="EY1729" s="251"/>
      <c r="EZ1729" s="251"/>
      <c r="FA1729" s="239" t="s">
        <v>6479</v>
      </c>
      <c r="FB1729" s="239"/>
      <c r="FC1729" s="239"/>
      <c r="FD1729" s="239"/>
    </row>
    <row r="1730">
      <c r="A1730" s="239" t="s">
        <v>6480</v>
      </c>
      <c r="B1730" s="239" t="s">
        <v>6481</v>
      </c>
      <c r="C1730" s="864" t="s">
        <v>8</v>
      </c>
      <c r="D1730" s="239" t="s">
        <v>18</v>
      </c>
      <c r="E1730" s="239" t="s">
        <v>12</v>
      </c>
      <c r="F1730" s="239" t="s">
        <v>283</v>
      </c>
      <c r="G1730" s="239" t="s">
        <v>6482</v>
      </c>
      <c r="H1730" s="239" t="s">
        <v>1823</v>
      </c>
      <c r="I1730" s="239" t="s">
        <v>23</v>
      </c>
      <c r="J1730" s="239" t="s">
        <v>25</v>
      </c>
      <c r="K1730" s="239" t="s">
        <v>1955</v>
      </c>
      <c r="L1730" s="239" t="s">
        <v>1972</v>
      </c>
      <c r="M1730" s="239" t="s">
        <v>50</v>
      </c>
      <c r="N1730" s="866">
        <v>42509.0</v>
      </c>
      <c r="O1730" s="866">
        <v>42513.0</v>
      </c>
      <c r="P1730" s="243"/>
      <c r="Q1730" s="244"/>
      <c r="R1730" s="244"/>
      <c r="S1730" s="243"/>
      <c r="T1730" s="558">
        <f t="shared" si="2888"/>
        <v>1014</v>
      </c>
      <c r="U1730" s="245">
        <f t="shared" si="2973"/>
        <v>7</v>
      </c>
      <c r="V1730" s="245">
        <f t="shared" ref="V1730:W1730" si="3228">IF(ISBLANK($A1730),"",sum(AF1730,AL1730,AR1730,AX1730,BD1730,BJ1730,BP1730,BV1730,CB1730,CH1730,CN1730,CT1730,CZ1730,DF1730,DL1730,DR1730,DX1730,ED1730,EJ1730,EP1730,EV1730))</f>
        <v>0</v>
      </c>
      <c r="W1730" s="245">
        <f t="shared" si="3228"/>
        <v>0</v>
      </c>
      <c r="X1730" s="246">
        <f t="shared" si="2890"/>
        <v>7</v>
      </c>
      <c r="Y1730" s="245">
        <f t="shared" ref="Y1730:AA1730" si="3229">IF(ISBLANK($A1730),"",sum(AH1730,AN1730,AT1730,AZ1730,BF1730,BL1730,BR1730,BX1730,CD1730,CJ1730,CP1730,CV1730,DB1730,DH1730,DN1730,DT1730,DZ1730,EF1730,EL1730,ER1730,EX1730))</f>
        <v>6</v>
      </c>
      <c r="Z1730" s="245">
        <f t="shared" si="3229"/>
        <v>7</v>
      </c>
      <c r="AA1730" s="245">
        <f t="shared" si="3229"/>
        <v>0</v>
      </c>
      <c r="AB1730" s="246">
        <f t="shared" si="2892"/>
        <v>13</v>
      </c>
      <c r="AC1730" s="247">
        <f t="shared" si="2893"/>
        <v>0.8571428571</v>
      </c>
      <c r="AD1730" s="248" t="str">
        <f t="shared" si="3193"/>
        <v>20+</v>
      </c>
      <c r="AE1730" s="243"/>
      <c r="AF1730" s="243"/>
      <c r="AG1730" s="243"/>
      <c r="AH1730" s="243"/>
      <c r="AI1730" s="243"/>
      <c r="AJ1730" s="243"/>
      <c r="AK1730" s="249">
        <v>3.0</v>
      </c>
      <c r="AL1730" s="243"/>
      <c r="AM1730" s="243"/>
      <c r="AN1730" s="239"/>
      <c r="AO1730" s="243"/>
      <c r="AP1730" s="243"/>
      <c r="AQ1730" s="249">
        <v>1.0</v>
      </c>
      <c r="AR1730" s="243"/>
      <c r="AS1730" s="243"/>
      <c r="AT1730" s="249">
        <v>3.0</v>
      </c>
      <c r="AU1730" s="243"/>
      <c r="AV1730" s="243"/>
      <c r="AW1730" s="249">
        <v>1.0</v>
      </c>
      <c r="AX1730" s="243"/>
      <c r="AY1730" s="243"/>
      <c r="AZ1730" s="249">
        <v>1.0</v>
      </c>
      <c r="BA1730" s="243"/>
      <c r="BB1730" s="243"/>
      <c r="BC1730" s="249">
        <v>1.0</v>
      </c>
      <c r="BD1730" s="243"/>
      <c r="BE1730" s="243"/>
      <c r="BF1730" s="249">
        <v>1.0</v>
      </c>
      <c r="BG1730" s="243"/>
      <c r="BH1730" s="243"/>
      <c r="BI1730" s="249">
        <v>1.0</v>
      </c>
      <c r="BJ1730" s="243"/>
      <c r="BK1730" s="243"/>
      <c r="BL1730" s="249">
        <v>1.0</v>
      </c>
      <c r="BM1730" s="243"/>
      <c r="BN1730" s="243"/>
      <c r="BO1730" s="243"/>
      <c r="BP1730" s="243"/>
      <c r="BQ1730" s="243"/>
      <c r="BR1730" s="243"/>
      <c r="BS1730" s="249">
        <v>4.0</v>
      </c>
      <c r="BT1730" s="243"/>
      <c r="BU1730" s="243"/>
      <c r="BV1730" s="243"/>
      <c r="BW1730" s="243"/>
      <c r="BX1730" s="243"/>
      <c r="BY1730" s="243"/>
      <c r="BZ1730" s="243"/>
      <c r="CA1730" s="243"/>
      <c r="CB1730" s="243"/>
      <c r="CC1730" s="243"/>
      <c r="CD1730" s="243"/>
      <c r="CE1730" s="243"/>
      <c r="CF1730" s="243"/>
      <c r="CG1730" s="243"/>
      <c r="CH1730" s="243"/>
      <c r="CI1730" s="243"/>
      <c r="CJ1730" s="243"/>
      <c r="CK1730" s="249">
        <v>3.0</v>
      </c>
      <c r="CL1730" s="243"/>
      <c r="CM1730" s="243"/>
      <c r="CN1730" s="243"/>
      <c r="CO1730" s="243"/>
      <c r="CP1730" s="243"/>
      <c r="CQ1730" s="243"/>
      <c r="CR1730" s="243"/>
      <c r="CS1730" s="243"/>
      <c r="CT1730" s="243"/>
      <c r="CU1730" s="243"/>
      <c r="CV1730" s="243"/>
      <c r="CW1730" s="243"/>
      <c r="CX1730" s="243"/>
      <c r="CY1730" s="243"/>
      <c r="CZ1730" s="243"/>
      <c r="DA1730" s="243"/>
      <c r="DB1730" s="243"/>
      <c r="DC1730" s="243"/>
      <c r="DD1730" s="243"/>
      <c r="DE1730" s="243"/>
      <c r="DF1730" s="243"/>
      <c r="DG1730" s="243"/>
      <c r="DH1730" s="243"/>
      <c r="DI1730" s="243"/>
      <c r="DJ1730" s="243"/>
      <c r="DK1730" s="243"/>
      <c r="DL1730" s="243"/>
      <c r="DM1730" s="243"/>
      <c r="DN1730" s="243"/>
      <c r="DO1730" s="243"/>
      <c r="DP1730" s="243"/>
      <c r="DQ1730" s="243"/>
      <c r="DR1730" s="243"/>
      <c r="DS1730" s="243"/>
      <c r="DT1730" s="243"/>
      <c r="DU1730" s="243"/>
      <c r="DV1730" s="243"/>
      <c r="DW1730" s="243"/>
      <c r="DX1730" s="243"/>
      <c r="DY1730" s="243"/>
      <c r="DZ1730" s="243"/>
      <c r="EA1730" s="243"/>
      <c r="EB1730" s="243"/>
      <c r="EC1730" s="243"/>
      <c r="ED1730" s="243"/>
      <c r="EE1730" s="243"/>
      <c r="EF1730" s="243"/>
      <c r="EG1730" s="243"/>
      <c r="EH1730" s="243"/>
      <c r="EI1730" s="243"/>
      <c r="EJ1730" s="243"/>
      <c r="EK1730" s="243"/>
      <c r="EL1730" s="243"/>
      <c r="EM1730" s="243"/>
      <c r="EN1730" s="243"/>
      <c r="EO1730" s="243"/>
      <c r="EP1730" s="243"/>
      <c r="EQ1730" s="243"/>
      <c r="ER1730" s="243"/>
      <c r="ES1730" s="243"/>
      <c r="ET1730" s="243"/>
      <c r="EU1730" s="251"/>
      <c r="EV1730" s="251"/>
      <c r="EW1730" s="251"/>
      <c r="EX1730" s="251"/>
      <c r="EY1730" s="251"/>
      <c r="EZ1730" s="251"/>
      <c r="FA1730" s="239" t="s">
        <v>6483</v>
      </c>
      <c r="FB1730" s="239"/>
      <c r="FC1730" s="239"/>
      <c r="FD1730" s="239"/>
    </row>
    <row r="1731">
      <c r="A1731" s="239" t="s">
        <v>6484</v>
      </c>
      <c r="B1731" s="239" t="s">
        <v>6485</v>
      </c>
      <c r="C1731" s="864" t="s">
        <v>8</v>
      </c>
      <c r="D1731" s="239" t="s">
        <v>18</v>
      </c>
      <c r="E1731" s="239" t="s">
        <v>12</v>
      </c>
      <c r="F1731" s="239" t="s">
        <v>283</v>
      </c>
      <c r="G1731" s="239" t="s">
        <v>6486</v>
      </c>
      <c r="H1731" s="239" t="s">
        <v>1993</v>
      </c>
      <c r="I1731" s="239" t="s">
        <v>23</v>
      </c>
      <c r="J1731" s="239" t="s">
        <v>25</v>
      </c>
      <c r="K1731" s="239" t="s">
        <v>1955</v>
      </c>
      <c r="L1731" s="239" t="s">
        <v>1972</v>
      </c>
      <c r="M1731" s="239" t="s">
        <v>50</v>
      </c>
      <c r="N1731" s="866">
        <v>42464.0</v>
      </c>
      <c r="O1731" s="866">
        <v>42464.0</v>
      </c>
      <c r="P1731" s="866">
        <v>42508.0</v>
      </c>
      <c r="Q1731" s="244"/>
      <c r="R1731" s="244"/>
      <c r="S1731" s="243"/>
      <c r="T1731" s="558">
        <f t="shared" si="2888"/>
        <v>1059</v>
      </c>
      <c r="U1731" s="245">
        <f t="shared" si="2973"/>
        <v>6</v>
      </c>
      <c r="V1731" s="245">
        <f t="shared" ref="V1731:W1731" si="3230">IF(ISBLANK($A1731),"",sum(AF1731,AL1731,AR1731,AX1731,BD1731,BJ1731,BP1731,BV1731,CB1731,CH1731,CN1731,CT1731,CZ1731,DF1731,DL1731,DR1731,DX1731,ED1731,EJ1731,EP1731,EV1731))</f>
        <v>5</v>
      </c>
      <c r="W1731" s="245">
        <f t="shared" si="3230"/>
        <v>0</v>
      </c>
      <c r="X1731" s="246">
        <f t="shared" si="2890"/>
        <v>11</v>
      </c>
      <c r="Y1731" s="245">
        <f t="shared" ref="Y1731:AA1731" si="3231">IF(ISBLANK($A1731),"",sum(AH1731,AN1731,AT1731,AZ1731,BF1731,BL1731,BR1731,BX1731,CD1731,CJ1731,CP1731,CV1731,DB1731,DH1731,DN1731,DT1731,DZ1731,EF1731,EL1731,ER1731,EX1731))</f>
        <v>5</v>
      </c>
      <c r="Z1731" s="245">
        <f t="shared" si="3231"/>
        <v>5</v>
      </c>
      <c r="AA1731" s="245">
        <f t="shared" si="3231"/>
        <v>0</v>
      </c>
      <c r="AB1731" s="246">
        <f t="shared" si="2892"/>
        <v>10</v>
      </c>
      <c r="AC1731" s="247">
        <f t="shared" si="2893"/>
        <v>0.4545454545</v>
      </c>
      <c r="AD1731" s="248" t="str">
        <f t="shared" si="3193"/>
        <v>20+</v>
      </c>
      <c r="AE1731" s="249">
        <v>1.0</v>
      </c>
      <c r="AF1731" s="243"/>
      <c r="AG1731" s="243"/>
      <c r="AH1731" s="249">
        <v>1.0</v>
      </c>
      <c r="AI1731" s="243"/>
      <c r="AJ1731" s="243"/>
      <c r="AK1731" s="249">
        <v>2.0</v>
      </c>
      <c r="AL1731" s="243"/>
      <c r="AM1731" s="243"/>
      <c r="AN1731" s="249">
        <v>1.0</v>
      </c>
      <c r="AO1731" s="243"/>
      <c r="AP1731" s="243"/>
      <c r="AQ1731" s="249">
        <v>1.0</v>
      </c>
      <c r="AR1731" s="243"/>
      <c r="AS1731" s="243"/>
      <c r="AT1731" s="243"/>
      <c r="AU1731" s="243"/>
      <c r="AV1731" s="243"/>
      <c r="AW1731" s="243"/>
      <c r="AX1731" s="243"/>
      <c r="AY1731" s="243"/>
      <c r="AZ1731" s="243"/>
      <c r="BA1731" s="243"/>
      <c r="BB1731" s="243"/>
      <c r="BC1731" s="243"/>
      <c r="BD1731" s="249">
        <v>2.0</v>
      </c>
      <c r="BE1731" s="243"/>
      <c r="BF1731" s="243"/>
      <c r="BG1731" s="243"/>
      <c r="BH1731" s="243"/>
      <c r="BI1731" s="243"/>
      <c r="BJ1731" s="249">
        <v>1.0</v>
      </c>
      <c r="BK1731" s="243"/>
      <c r="BL1731" s="243"/>
      <c r="BM1731" s="243"/>
      <c r="BN1731" s="243"/>
      <c r="BO1731" s="243"/>
      <c r="BP1731" s="243"/>
      <c r="BQ1731" s="243"/>
      <c r="BR1731" s="243"/>
      <c r="BS1731" s="243"/>
      <c r="BT1731" s="243"/>
      <c r="BU1731" s="243"/>
      <c r="BV1731" s="243"/>
      <c r="BW1731" s="243"/>
      <c r="BX1731" s="243"/>
      <c r="BY1731" s="243"/>
      <c r="BZ1731" s="243"/>
      <c r="CA1731" s="249">
        <v>1.0</v>
      </c>
      <c r="CB1731" s="243"/>
      <c r="CC1731" s="243"/>
      <c r="CD1731" s="249">
        <v>1.0</v>
      </c>
      <c r="CE1731" s="243"/>
      <c r="CF1731" s="243"/>
      <c r="CG1731" s="249">
        <v>1.0</v>
      </c>
      <c r="CH1731" s="249">
        <v>1.0</v>
      </c>
      <c r="CI1731" s="243"/>
      <c r="CJ1731" s="249">
        <v>2.0</v>
      </c>
      <c r="CK1731" s="243"/>
      <c r="CL1731" s="243"/>
      <c r="CM1731" s="243"/>
      <c r="CN1731" s="243"/>
      <c r="CO1731" s="243"/>
      <c r="CP1731" s="243"/>
      <c r="CQ1731" s="249">
        <v>2.0</v>
      </c>
      <c r="CR1731" s="243"/>
      <c r="CS1731" s="243"/>
      <c r="CT1731" s="243"/>
      <c r="CU1731" s="243"/>
      <c r="CV1731" s="243"/>
      <c r="CW1731" s="249">
        <v>1.0</v>
      </c>
      <c r="CX1731" s="243"/>
      <c r="CY1731" s="243"/>
      <c r="CZ1731" s="249">
        <v>1.0</v>
      </c>
      <c r="DA1731" s="243"/>
      <c r="DB1731" s="243"/>
      <c r="DC1731" s="249">
        <v>1.0</v>
      </c>
      <c r="DD1731" s="243"/>
      <c r="DE1731" s="243"/>
      <c r="DF1731" s="243"/>
      <c r="DG1731" s="243"/>
      <c r="DH1731" s="243"/>
      <c r="DI1731" s="249">
        <v>1.0</v>
      </c>
      <c r="DJ1731" s="243"/>
      <c r="DK1731" s="243"/>
      <c r="DL1731" s="243"/>
      <c r="DM1731" s="243"/>
      <c r="DN1731" s="243"/>
      <c r="DO1731" s="243"/>
      <c r="DP1731" s="243"/>
      <c r="DQ1731" s="243"/>
      <c r="DR1731" s="243"/>
      <c r="DS1731" s="243"/>
      <c r="DT1731" s="243"/>
      <c r="DU1731" s="243"/>
      <c r="DV1731" s="243"/>
      <c r="DW1731" s="243"/>
      <c r="DX1731" s="243"/>
      <c r="DY1731" s="243"/>
      <c r="DZ1731" s="243"/>
      <c r="EA1731" s="243"/>
      <c r="EB1731" s="243"/>
      <c r="EC1731" s="243"/>
      <c r="ED1731" s="243"/>
      <c r="EE1731" s="243"/>
      <c r="EF1731" s="243"/>
      <c r="EG1731" s="243"/>
      <c r="EH1731" s="243"/>
      <c r="EI1731" s="243"/>
      <c r="EJ1731" s="243"/>
      <c r="EK1731" s="243"/>
      <c r="EL1731" s="243"/>
      <c r="EM1731" s="243"/>
      <c r="EN1731" s="243"/>
      <c r="EO1731" s="243"/>
      <c r="EP1731" s="243"/>
      <c r="EQ1731" s="243"/>
      <c r="ER1731" s="243"/>
      <c r="ES1731" s="243"/>
      <c r="ET1731" s="243"/>
      <c r="EU1731" s="251"/>
      <c r="EV1731" s="251"/>
      <c r="EW1731" s="251"/>
      <c r="EX1731" s="251"/>
      <c r="EY1731" s="251"/>
      <c r="EZ1731" s="251"/>
      <c r="FA1731" s="239" t="s">
        <v>6487</v>
      </c>
      <c r="FB1731" s="239"/>
      <c r="FC1731" s="239"/>
      <c r="FD1731" s="239"/>
    </row>
    <row r="1732">
      <c r="A1732" s="239" t="s">
        <v>6488</v>
      </c>
      <c r="B1732" s="239" t="s">
        <v>2189</v>
      </c>
      <c r="C1732" s="864" t="s">
        <v>79</v>
      </c>
      <c r="D1732" s="239" t="s">
        <v>18</v>
      </c>
      <c r="E1732" s="239" t="s">
        <v>12</v>
      </c>
      <c r="F1732" s="239" t="s">
        <v>283</v>
      </c>
      <c r="G1732" s="239" t="s">
        <v>6489</v>
      </c>
      <c r="H1732" s="239" t="s">
        <v>968</v>
      </c>
      <c r="I1732" s="239" t="s">
        <v>23</v>
      </c>
      <c r="J1732" s="239" t="s">
        <v>25</v>
      </c>
      <c r="K1732" s="239" t="s">
        <v>1955</v>
      </c>
      <c r="L1732" s="239" t="s">
        <v>2260</v>
      </c>
      <c r="M1732" s="239" t="s">
        <v>65</v>
      </c>
      <c r="N1732" s="866">
        <v>42487.0</v>
      </c>
      <c r="O1732" s="866">
        <v>42487.0</v>
      </c>
      <c r="P1732" s="865">
        <v>42510.0</v>
      </c>
      <c r="Q1732" s="244"/>
      <c r="R1732" s="244"/>
      <c r="S1732" s="245">
        <v>1.0</v>
      </c>
      <c r="T1732" s="558">
        <f t="shared" si="2888"/>
        <v>1036</v>
      </c>
      <c r="U1732" s="245">
        <f t="shared" si="2973"/>
        <v>4</v>
      </c>
      <c r="V1732" s="245">
        <f t="shared" ref="V1732:W1732" si="3232">IF(ISBLANK($A1732),"",sum(AF1732,AL1732,AR1732,AX1732,BD1732,BJ1732,BP1732,BV1732,CB1732,CH1732,CN1732,CT1732,CZ1732,DF1732,DL1732,DR1732,DX1732,ED1732,EJ1732,EP1732,EV1732))</f>
        <v>7</v>
      </c>
      <c r="W1732" s="245">
        <f t="shared" si="3232"/>
        <v>2</v>
      </c>
      <c r="X1732" s="246">
        <f t="shared" si="2890"/>
        <v>13</v>
      </c>
      <c r="Y1732" s="245">
        <f t="shared" ref="Y1732:AA1732" si="3233">IF(ISBLANK($A1732),"",sum(AH1732,AN1732,AT1732,AZ1732,BF1732,BL1732,BR1732,BX1732,CD1732,CJ1732,CP1732,CV1732,DB1732,DH1732,DN1732,DT1732,DZ1732,EF1732,EL1732,ER1732,EX1732))</f>
        <v>1</v>
      </c>
      <c r="Z1732" s="245">
        <f t="shared" si="3233"/>
        <v>0</v>
      </c>
      <c r="AA1732" s="245">
        <f t="shared" si="3233"/>
        <v>3</v>
      </c>
      <c r="AB1732" s="246">
        <f t="shared" si="2892"/>
        <v>4</v>
      </c>
      <c r="AC1732" s="247">
        <f t="shared" si="2893"/>
        <v>0.07692307692</v>
      </c>
      <c r="AD1732" s="248" t="str">
        <f t="shared" si="3193"/>
        <v>20+</v>
      </c>
      <c r="AE1732" s="243"/>
      <c r="AF1732" s="243"/>
      <c r="AG1732" s="243"/>
      <c r="AH1732" s="243"/>
      <c r="AI1732" s="243"/>
      <c r="AJ1732" s="243"/>
      <c r="AK1732" s="243"/>
      <c r="AL1732" s="243"/>
      <c r="AM1732" s="243"/>
      <c r="AN1732" s="243"/>
      <c r="AO1732" s="243"/>
      <c r="AP1732" s="243"/>
      <c r="AQ1732" s="249">
        <v>1.0</v>
      </c>
      <c r="AR1732" s="249">
        <v>3.0</v>
      </c>
      <c r="AS1732" s="243"/>
      <c r="AT1732" s="243"/>
      <c r="AU1732" s="243"/>
      <c r="AV1732" s="243"/>
      <c r="AW1732" s="243"/>
      <c r="AX1732" s="243"/>
      <c r="AY1732" s="243"/>
      <c r="AZ1732" s="243"/>
      <c r="BA1732" s="243"/>
      <c r="BB1732" s="243"/>
      <c r="BC1732" s="243"/>
      <c r="BD1732" s="243"/>
      <c r="BE1732" s="243"/>
      <c r="BF1732" s="243"/>
      <c r="BG1732" s="243"/>
      <c r="BH1732" s="243"/>
      <c r="BI1732" s="249">
        <v>1.0</v>
      </c>
      <c r="BJ1732" s="243"/>
      <c r="BK1732" s="243"/>
      <c r="BL1732" s="249">
        <v>1.0</v>
      </c>
      <c r="BM1732" s="243"/>
      <c r="BN1732" s="243"/>
      <c r="BO1732" s="239"/>
      <c r="BP1732" s="239"/>
      <c r="BQ1732" s="249">
        <v>2.0</v>
      </c>
      <c r="BR1732" s="243"/>
      <c r="BS1732" s="243"/>
      <c r="BT1732" s="249">
        <v>1.0</v>
      </c>
      <c r="BU1732" s="243"/>
      <c r="BV1732" s="249">
        <v>2.0</v>
      </c>
      <c r="BW1732" s="243"/>
      <c r="BX1732" s="243"/>
      <c r="BY1732" s="243"/>
      <c r="BZ1732" s="249">
        <v>1.0</v>
      </c>
      <c r="CA1732" s="243"/>
      <c r="CB1732" s="249">
        <v>1.0</v>
      </c>
      <c r="CC1732" s="243"/>
      <c r="CD1732" s="243"/>
      <c r="CE1732" s="243"/>
      <c r="CF1732" s="249">
        <v>1.0</v>
      </c>
      <c r="CG1732" s="243"/>
      <c r="CH1732" s="243"/>
      <c r="CI1732" s="243"/>
      <c r="CJ1732" s="243"/>
      <c r="CK1732" s="243"/>
      <c r="CL1732" s="243"/>
      <c r="CM1732" s="243"/>
      <c r="CN1732" s="243"/>
      <c r="CO1732" s="243"/>
      <c r="CP1732" s="243"/>
      <c r="CQ1732" s="243"/>
      <c r="CR1732" s="243"/>
      <c r="CS1732" s="243"/>
      <c r="CT1732" s="243"/>
      <c r="CU1732" s="243"/>
      <c r="CV1732" s="243"/>
      <c r="CW1732" s="243"/>
      <c r="CX1732" s="243"/>
      <c r="CY1732" s="243"/>
      <c r="CZ1732" s="243"/>
      <c r="DA1732" s="243"/>
      <c r="DB1732" s="243"/>
      <c r="DC1732" s="243"/>
      <c r="DD1732" s="243"/>
      <c r="DE1732" s="243"/>
      <c r="DF1732" s="243"/>
      <c r="DG1732" s="243"/>
      <c r="DH1732" s="243"/>
      <c r="DI1732" s="243"/>
      <c r="DJ1732" s="243"/>
      <c r="DK1732" s="249">
        <v>2.0</v>
      </c>
      <c r="DL1732" s="239"/>
      <c r="DM1732" s="243"/>
      <c r="DN1732" s="243"/>
      <c r="DO1732" s="243"/>
      <c r="DP1732" s="243"/>
      <c r="DQ1732" s="243"/>
      <c r="DR1732" s="249">
        <v>1.0</v>
      </c>
      <c r="DS1732" s="243"/>
      <c r="DT1732" s="243"/>
      <c r="DU1732" s="243"/>
      <c r="DV1732" s="243"/>
      <c r="DW1732" s="243"/>
      <c r="DX1732" s="243"/>
      <c r="DY1732" s="243"/>
      <c r="DZ1732" s="243"/>
      <c r="EA1732" s="243"/>
      <c r="EB1732" s="243"/>
      <c r="EC1732" s="243"/>
      <c r="ED1732" s="243"/>
      <c r="EE1732" s="243"/>
      <c r="EF1732" s="243"/>
      <c r="EG1732" s="243"/>
      <c r="EH1732" s="243"/>
      <c r="EI1732" s="243"/>
      <c r="EJ1732" s="243"/>
      <c r="EK1732" s="243"/>
      <c r="EL1732" s="243"/>
      <c r="EM1732" s="243"/>
      <c r="EN1732" s="243"/>
      <c r="EO1732" s="243"/>
      <c r="EP1732" s="243"/>
      <c r="EQ1732" s="243"/>
      <c r="ER1732" s="243"/>
      <c r="ES1732" s="243"/>
      <c r="ET1732" s="243"/>
      <c r="EU1732" s="251"/>
      <c r="EV1732" s="251"/>
      <c r="EW1732" s="251"/>
      <c r="EX1732" s="251"/>
      <c r="EY1732" s="251"/>
      <c r="EZ1732" s="251"/>
      <c r="FA1732" s="239" t="s">
        <v>6490</v>
      </c>
      <c r="FB1732" s="239"/>
      <c r="FC1732" s="239"/>
      <c r="FD1732" s="239"/>
    </row>
    <row r="1733">
      <c r="A1733" s="275" t="s">
        <v>6491</v>
      </c>
      <c r="B1733" s="275" t="s">
        <v>6492</v>
      </c>
      <c r="C1733" s="838" t="s">
        <v>8</v>
      </c>
      <c r="D1733" s="275" t="s">
        <v>18</v>
      </c>
      <c r="E1733" s="275" t="s">
        <v>12</v>
      </c>
      <c r="F1733" s="97"/>
      <c r="G1733" s="275" t="s">
        <v>6493</v>
      </c>
      <c r="H1733" s="275" t="s">
        <v>5390</v>
      </c>
      <c r="I1733" s="275" t="s">
        <v>23</v>
      </c>
      <c r="J1733" s="275" t="s">
        <v>25</v>
      </c>
      <c r="K1733" s="275" t="s">
        <v>1843</v>
      </c>
      <c r="L1733" s="275" t="s">
        <v>1978</v>
      </c>
      <c r="M1733" s="275" t="s">
        <v>50</v>
      </c>
      <c r="N1733" s="863">
        <v>42627.0</v>
      </c>
      <c r="O1733" s="286"/>
      <c r="P1733" s="97"/>
      <c r="Q1733" s="99"/>
      <c r="R1733" s="99"/>
      <c r="S1733" s="713">
        <v>1.0</v>
      </c>
      <c r="T1733" s="558">
        <f t="shared" si="2888"/>
        <v>896</v>
      </c>
      <c r="U1733" s="279">
        <f t="shared" si="2973"/>
        <v>8</v>
      </c>
      <c r="V1733" s="279">
        <f t="shared" ref="V1733:W1733" si="3234">IF(ISBLANK($A1733),"",sum(AF1733,AL1733,AR1733,AX1733,BD1733,BJ1733,BP1733,BV1733,CB1733,CH1733,CN1733,CT1733,CZ1733,DF1733,DL1733,DR1733,DX1733,ED1733,EJ1733,EP1733,EV1733))</f>
        <v>0</v>
      </c>
      <c r="W1733" s="279">
        <f t="shared" si="3234"/>
        <v>0</v>
      </c>
      <c r="X1733" s="280">
        <f t="shared" si="2890"/>
        <v>8</v>
      </c>
      <c r="Y1733" s="279">
        <f t="shared" ref="Y1733:AA1733" si="3235">IF(ISBLANK($A1733),"",sum(AH1733,AN1733,AT1733,AZ1733,BF1733,BL1733,BR1733,BX1733,CD1733,CJ1733,CP1733,CV1733,DB1733,DH1733,DN1733,DT1733,DZ1733,EF1733,EL1733,ER1733,EX1733))</f>
        <v>4</v>
      </c>
      <c r="Z1733" s="279">
        <f t="shared" si="3235"/>
        <v>5</v>
      </c>
      <c r="AA1733" s="279">
        <f t="shared" si="3235"/>
        <v>0</v>
      </c>
      <c r="AB1733" s="280">
        <f t="shared" si="2892"/>
        <v>9</v>
      </c>
      <c r="AC1733" s="281">
        <f t="shared" si="2893"/>
        <v>0.5</v>
      </c>
      <c r="AD1733" s="248" t="str">
        <f t="shared" si="3193"/>
        <v>20+</v>
      </c>
      <c r="AE1733" s="97"/>
      <c r="AF1733" s="97"/>
      <c r="AG1733" s="97"/>
      <c r="AH1733" s="97"/>
      <c r="AI1733" s="97"/>
      <c r="AJ1733" s="97"/>
      <c r="AK1733" s="713">
        <v>5.0</v>
      </c>
      <c r="AL1733" s="97"/>
      <c r="AM1733" s="97"/>
      <c r="AN1733" s="713">
        <v>4.0</v>
      </c>
      <c r="AO1733" s="97"/>
      <c r="AP1733" s="97"/>
      <c r="AQ1733" s="97"/>
      <c r="AR1733" s="97"/>
      <c r="AS1733" s="97"/>
      <c r="AT1733" s="97"/>
      <c r="AU1733" s="713">
        <v>3.0</v>
      </c>
      <c r="AV1733" s="97"/>
      <c r="AW1733" s="713">
        <v>2.0</v>
      </c>
      <c r="AX1733" s="97"/>
      <c r="AY1733" s="97"/>
      <c r="AZ1733" s="97"/>
      <c r="BA1733" s="97"/>
      <c r="BB1733" s="97"/>
      <c r="BC1733" s="97"/>
      <c r="BD1733" s="97"/>
      <c r="BE1733" s="97"/>
      <c r="BF1733" s="97"/>
      <c r="BG1733" s="97"/>
      <c r="BH1733" s="97"/>
      <c r="BI1733" s="97"/>
      <c r="BJ1733" s="97"/>
      <c r="BK1733" s="97"/>
      <c r="BL1733" s="97"/>
      <c r="BM1733" s="713">
        <v>2.0</v>
      </c>
      <c r="BN1733" s="97"/>
      <c r="BO1733" s="713">
        <v>1.0</v>
      </c>
      <c r="BP1733" s="97"/>
      <c r="BQ1733" s="97"/>
      <c r="BR1733" s="97"/>
      <c r="BS1733" s="97"/>
      <c r="BT1733" s="97"/>
      <c r="BU1733" s="97"/>
      <c r="BV1733" s="97"/>
      <c r="BW1733" s="97"/>
      <c r="BX1733" s="97"/>
      <c r="BY1733" s="97"/>
      <c r="BZ1733" s="97"/>
      <c r="CA1733" s="97"/>
      <c r="CB1733" s="97"/>
      <c r="CC1733" s="97"/>
      <c r="CD1733" s="97"/>
      <c r="CE1733" s="97"/>
      <c r="CF1733" s="97"/>
      <c r="CG1733" s="97"/>
      <c r="CH1733" s="97"/>
      <c r="CI1733" s="97"/>
      <c r="CJ1733" s="97"/>
      <c r="CK1733" s="97"/>
      <c r="CL1733" s="97"/>
      <c r="CM1733" s="97"/>
      <c r="CN1733" s="97"/>
      <c r="CO1733" s="97"/>
      <c r="CP1733" s="97"/>
      <c r="CQ1733" s="97"/>
      <c r="CR1733" s="97"/>
      <c r="CS1733" s="97"/>
      <c r="CT1733" s="97"/>
      <c r="CU1733" s="97"/>
      <c r="CV1733" s="97"/>
      <c r="CW1733" s="97"/>
      <c r="CX1733" s="97"/>
      <c r="CY1733" s="97"/>
      <c r="CZ1733" s="97"/>
      <c r="DA1733" s="97"/>
      <c r="DB1733" s="97"/>
      <c r="DC1733" s="97"/>
      <c r="DD1733" s="97"/>
      <c r="DE1733" s="97"/>
      <c r="DF1733" s="97"/>
      <c r="DG1733" s="97"/>
      <c r="DH1733" s="97"/>
      <c r="DI1733" s="97"/>
      <c r="DJ1733" s="97"/>
      <c r="DK1733" s="97"/>
      <c r="DL1733" s="97"/>
      <c r="DM1733" s="97"/>
      <c r="DN1733" s="97"/>
      <c r="DO1733" s="97"/>
      <c r="DP1733" s="97"/>
      <c r="DQ1733" s="97"/>
      <c r="DR1733" s="97"/>
      <c r="DS1733" s="97"/>
      <c r="DT1733" s="97"/>
      <c r="DU1733" s="97"/>
      <c r="DV1733" s="97"/>
      <c r="DW1733" s="97"/>
      <c r="DX1733" s="97"/>
      <c r="DY1733" s="97"/>
      <c r="DZ1733" s="97"/>
      <c r="EA1733" s="97"/>
      <c r="EB1733" s="97"/>
      <c r="EC1733" s="97"/>
      <c r="ED1733" s="97"/>
      <c r="EE1733" s="97"/>
      <c r="EF1733" s="97"/>
      <c r="EG1733" s="97"/>
      <c r="EH1733" s="97"/>
      <c r="EI1733" s="97"/>
      <c r="EJ1733" s="97"/>
      <c r="EK1733" s="97"/>
      <c r="EL1733" s="97"/>
      <c r="EM1733" s="97"/>
      <c r="EN1733" s="97"/>
      <c r="EO1733" s="97"/>
      <c r="EP1733" s="97"/>
      <c r="EQ1733" s="97"/>
      <c r="ER1733" s="97"/>
      <c r="ES1733" s="97"/>
      <c r="ET1733" s="97"/>
      <c r="EU1733" s="251"/>
      <c r="EV1733" s="251"/>
      <c r="EW1733" s="251"/>
      <c r="EX1733" s="251"/>
      <c r="EY1733" s="251"/>
      <c r="EZ1733" s="251"/>
      <c r="FA1733" s="275" t="s">
        <v>6494</v>
      </c>
      <c r="FB1733" s="275"/>
      <c r="FC1733" s="275"/>
      <c r="FD1733" s="275"/>
    </row>
    <row r="1734">
      <c r="A1734" s="239" t="s">
        <v>6495</v>
      </c>
      <c r="B1734" s="239" t="s">
        <v>6496</v>
      </c>
      <c r="C1734" s="864" t="s">
        <v>8</v>
      </c>
      <c r="D1734" s="239" t="s">
        <v>18</v>
      </c>
      <c r="E1734" s="239" t="s">
        <v>12</v>
      </c>
      <c r="F1734" s="239" t="s">
        <v>283</v>
      </c>
      <c r="G1734" s="239" t="s">
        <v>6486</v>
      </c>
      <c r="H1734" s="239" t="s">
        <v>1993</v>
      </c>
      <c r="I1734" s="239" t="s">
        <v>23</v>
      </c>
      <c r="J1734" s="239" t="s">
        <v>25</v>
      </c>
      <c r="K1734" s="239" t="s">
        <v>1843</v>
      </c>
      <c r="L1734" s="239" t="s">
        <v>1972</v>
      </c>
      <c r="M1734" s="239" t="s">
        <v>50</v>
      </c>
      <c r="N1734" s="865">
        <v>42626.0</v>
      </c>
      <c r="O1734" s="312"/>
      <c r="P1734" s="243"/>
      <c r="Q1734" s="244"/>
      <c r="R1734" s="244"/>
      <c r="S1734" s="869">
        <v>1.0</v>
      </c>
      <c r="T1734" s="558">
        <f t="shared" si="2888"/>
        <v>897</v>
      </c>
      <c r="U1734" s="245">
        <f t="shared" si="2973"/>
        <v>6</v>
      </c>
      <c r="V1734" s="245">
        <f t="shared" ref="V1734:W1734" si="3236">IF(ISBLANK($A1734),"",sum(AF1734,AL1734,AR1734,AX1734,BD1734,BJ1734,BP1734,BV1734,CB1734,CH1734,CN1734,CT1734,CZ1734,DF1734,DL1734,DR1734,DX1734,ED1734,EJ1734,EP1734,EV1734))</f>
        <v>0</v>
      </c>
      <c r="W1734" s="245">
        <f t="shared" si="3236"/>
        <v>0</v>
      </c>
      <c r="X1734" s="246">
        <f t="shared" si="2890"/>
        <v>6</v>
      </c>
      <c r="Y1734" s="245">
        <f t="shared" ref="Y1734:AA1734" si="3237">IF(ISBLANK($A1734),"",sum(AH1734,AN1734,AT1734,AZ1734,BF1734,BL1734,BR1734,BX1734,CD1734,CJ1734,CP1734,CV1734,DB1734,DH1734,DN1734,DT1734,DZ1734,EF1734,EL1734,ER1734,EX1734))</f>
        <v>3</v>
      </c>
      <c r="Z1734" s="245">
        <f t="shared" si="3237"/>
        <v>1</v>
      </c>
      <c r="AA1734" s="245">
        <f t="shared" si="3237"/>
        <v>0</v>
      </c>
      <c r="AB1734" s="246">
        <f t="shared" si="2892"/>
        <v>4</v>
      </c>
      <c r="AC1734" s="247">
        <f t="shared" si="2893"/>
        <v>0.5</v>
      </c>
      <c r="AD1734" s="248" t="str">
        <f t="shared" si="3193"/>
        <v>20+</v>
      </c>
      <c r="AE1734" s="243"/>
      <c r="AF1734" s="243"/>
      <c r="AG1734" s="243"/>
      <c r="AH1734" s="243"/>
      <c r="AI1734" s="243"/>
      <c r="AJ1734" s="243"/>
      <c r="AK1734" s="869">
        <v>2.0</v>
      </c>
      <c r="AL1734" s="243"/>
      <c r="AM1734" s="243"/>
      <c r="AN1734" s="243"/>
      <c r="AO1734" s="243"/>
      <c r="AP1734" s="243"/>
      <c r="AQ1734" s="869">
        <v>2.0</v>
      </c>
      <c r="AR1734" s="243"/>
      <c r="AS1734" s="243"/>
      <c r="AT1734" s="869">
        <v>1.0</v>
      </c>
      <c r="AU1734" s="243"/>
      <c r="AV1734" s="243"/>
      <c r="AW1734" s="243"/>
      <c r="AX1734" s="243"/>
      <c r="AY1734" s="243"/>
      <c r="AZ1734" s="243"/>
      <c r="BA1734" s="243"/>
      <c r="BB1734" s="243"/>
      <c r="BC1734" s="243"/>
      <c r="BD1734" s="243"/>
      <c r="BE1734" s="243"/>
      <c r="BF1734" s="869">
        <v>2.0</v>
      </c>
      <c r="BG1734" s="243"/>
      <c r="BH1734" s="243"/>
      <c r="BI1734" s="243"/>
      <c r="BJ1734" s="243"/>
      <c r="BK1734" s="243"/>
      <c r="BL1734" s="243"/>
      <c r="BM1734" s="869">
        <v>1.0</v>
      </c>
      <c r="BN1734" s="243"/>
      <c r="BO1734" s="869">
        <v>2.0</v>
      </c>
      <c r="BP1734" s="243"/>
      <c r="BQ1734" s="243"/>
      <c r="BR1734" s="243"/>
      <c r="BS1734" s="243"/>
      <c r="BT1734" s="243"/>
      <c r="BU1734" s="243"/>
      <c r="BV1734" s="243"/>
      <c r="BW1734" s="243"/>
      <c r="BX1734" s="243"/>
      <c r="BY1734" s="243"/>
      <c r="BZ1734" s="243"/>
      <c r="CA1734" s="243"/>
      <c r="CB1734" s="243"/>
      <c r="CC1734" s="243"/>
      <c r="CD1734" s="243"/>
      <c r="CE1734" s="243"/>
      <c r="CF1734" s="243"/>
      <c r="CG1734" s="243"/>
      <c r="CH1734" s="243"/>
      <c r="CI1734" s="243"/>
      <c r="CJ1734" s="243"/>
      <c r="CK1734" s="243"/>
      <c r="CL1734" s="243"/>
      <c r="CM1734" s="243"/>
      <c r="CN1734" s="243"/>
      <c r="CO1734" s="243"/>
      <c r="CP1734" s="243"/>
      <c r="CQ1734" s="243"/>
      <c r="CR1734" s="243"/>
      <c r="CS1734" s="243"/>
      <c r="CT1734" s="243"/>
      <c r="CU1734" s="243"/>
      <c r="CV1734" s="243"/>
      <c r="CW1734" s="243"/>
      <c r="CX1734" s="243"/>
      <c r="CY1734" s="243"/>
      <c r="CZ1734" s="243"/>
      <c r="DA1734" s="243"/>
      <c r="DB1734" s="243"/>
      <c r="DC1734" s="243"/>
      <c r="DD1734" s="243"/>
      <c r="DE1734" s="243"/>
      <c r="DF1734" s="243"/>
      <c r="DG1734" s="243"/>
      <c r="DH1734" s="243"/>
      <c r="DI1734" s="243"/>
      <c r="DJ1734" s="243"/>
      <c r="DK1734" s="243"/>
      <c r="DL1734" s="243"/>
      <c r="DM1734" s="243"/>
      <c r="DN1734" s="243"/>
      <c r="DO1734" s="243"/>
      <c r="DP1734" s="243"/>
      <c r="DQ1734" s="243"/>
      <c r="DR1734" s="243"/>
      <c r="DS1734" s="243"/>
      <c r="DT1734" s="243"/>
      <c r="DU1734" s="243"/>
      <c r="DV1734" s="243"/>
      <c r="DW1734" s="243"/>
      <c r="DX1734" s="243"/>
      <c r="DY1734" s="243"/>
      <c r="DZ1734" s="243"/>
      <c r="EA1734" s="243"/>
      <c r="EB1734" s="243"/>
      <c r="EC1734" s="243"/>
      <c r="ED1734" s="243"/>
      <c r="EE1734" s="243"/>
      <c r="EF1734" s="243"/>
      <c r="EG1734" s="243"/>
      <c r="EH1734" s="243"/>
      <c r="EI1734" s="243"/>
      <c r="EJ1734" s="243"/>
      <c r="EK1734" s="243"/>
      <c r="EL1734" s="243"/>
      <c r="EM1734" s="243"/>
      <c r="EN1734" s="243"/>
      <c r="EO1734" s="243"/>
      <c r="EP1734" s="243"/>
      <c r="EQ1734" s="243"/>
      <c r="ER1734" s="243"/>
      <c r="ES1734" s="243"/>
      <c r="ET1734" s="243"/>
      <c r="EU1734" s="251"/>
      <c r="EV1734" s="251"/>
      <c r="EW1734" s="251"/>
      <c r="EX1734" s="251"/>
      <c r="EY1734" s="251"/>
      <c r="EZ1734" s="251"/>
      <c r="FA1734" s="239" t="s">
        <v>6497</v>
      </c>
      <c r="FB1734" s="239"/>
      <c r="FC1734" s="239"/>
      <c r="FD1734" s="239"/>
    </row>
    <row r="1735">
      <c r="A1735" s="124" t="s">
        <v>6498</v>
      </c>
      <c r="B1735" s="124" t="s">
        <v>6499</v>
      </c>
      <c r="C1735" s="871" t="s">
        <v>107</v>
      </c>
      <c r="D1735" s="124" t="s">
        <v>18</v>
      </c>
      <c r="E1735" s="124" t="s">
        <v>12</v>
      </c>
      <c r="F1735" s="124" t="s">
        <v>283</v>
      </c>
      <c r="G1735" s="124" t="s">
        <v>6500</v>
      </c>
      <c r="H1735" s="124" t="s">
        <v>1775</v>
      </c>
      <c r="I1735" s="124" t="s">
        <v>23</v>
      </c>
      <c r="J1735" s="124" t="s">
        <v>25</v>
      </c>
      <c r="K1735" s="116"/>
      <c r="L1735" s="124" t="s">
        <v>6501</v>
      </c>
      <c r="M1735" s="124" t="s">
        <v>141</v>
      </c>
      <c r="N1735" s="872">
        <v>42562.0</v>
      </c>
      <c r="O1735" s="872">
        <v>42562.0</v>
      </c>
      <c r="P1735" s="116"/>
      <c r="Q1735" s="127"/>
      <c r="R1735" s="127"/>
      <c r="S1735" s="116"/>
      <c r="T1735" s="558">
        <f t="shared" si="2888"/>
        <v>961</v>
      </c>
      <c r="U1735" s="180">
        <f t="shared" si="2973"/>
        <v>2</v>
      </c>
      <c r="V1735" s="180">
        <f t="shared" ref="V1735:W1735" si="3238">IF(ISBLANK($A1735),"",sum(AF1735,AL1735,AR1735,AX1735,BD1735,BJ1735,BP1735,BV1735,CB1735,CH1735,CN1735,CT1735,CZ1735,DF1735,DL1735,DR1735,DX1735,ED1735,EJ1735,EP1735,EV1735))</f>
        <v>5</v>
      </c>
      <c r="W1735" s="180">
        <f t="shared" si="3238"/>
        <v>0</v>
      </c>
      <c r="X1735" s="181">
        <f t="shared" si="2890"/>
        <v>7</v>
      </c>
      <c r="Y1735" s="180">
        <f t="shared" ref="Y1735:AA1735" si="3239">IF(ISBLANK($A1735),"",sum(AH1735,AN1735,AT1735,AZ1735,BF1735,BL1735,BR1735,BX1735,CD1735,CJ1735,CP1735,CV1735,DB1735,DH1735,DN1735,DT1735,DZ1735,EF1735,EL1735,ER1735,EX1735))</f>
        <v>5</v>
      </c>
      <c r="Z1735" s="180">
        <f t="shared" si="3239"/>
        <v>1</v>
      </c>
      <c r="AA1735" s="180">
        <f t="shared" si="3239"/>
        <v>0</v>
      </c>
      <c r="AB1735" s="181">
        <f t="shared" si="2892"/>
        <v>6</v>
      </c>
      <c r="AC1735" s="182">
        <f t="shared" si="2893"/>
        <v>0.7142857143</v>
      </c>
      <c r="AD1735" s="248" t="str">
        <f t="shared" si="3193"/>
        <v>20+</v>
      </c>
      <c r="AE1735" s="116"/>
      <c r="AF1735" s="116"/>
      <c r="AG1735" s="116"/>
      <c r="AH1735" s="116"/>
      <c r="AI1735" s="116"/>
      <c r="AJ1735" s="116"/>
      <c r="AK1735" s="183">
        <v>2.0</v>
      </c>
      <c r="AL1735" s="183">
        <v>3.0</v>
      </c>
      <c r="AM1735" s="116"/>
      <c r="AN1735" s="183">
        <v>1.0</v>
      </c>
      <c r="AO1735" s="116"/>
      <c r="AP1735" s="116"/>
      <c r="AQ1735" s="116"/>
      <c r="AR1735" s="116"/>
      <c r="AS1735" s="116"/>
      <c r="AT1735" s="183">
        <v>3.0</v>
      </c>
      <c r="AU1735" s="116"/>
      <c r="AV1735" s="116"/>
      <c r="AW1735" s="116"/>
      <c r="AX1735" s="183">
        <v>1.0</v>
      </c>
      <c r="AY1735" s="116"/>
      <c r="AZ1735" s="183">
        <v>1.0</v>
      </c>
      <c r="BA1735" s="116"/>
      <c r="BB1735" s="116"/>
      <c r="BC1735" s="116"/>
      <c r="BD1735" s="116"/>
      <c r="BE1735" s="116"/>
      <c r="BF1735" s="116"/>
      <c r="BG1735" s="183">
        <v>1.0</v>
      </c>
      <c r="BH1735" s="116"/>
      <c r="BI1735" s="116"/>
      <c r="BJ1735" s="183">
        <v>1.0</v>
      </c>
      <c r="BK1735" s="116"/>
      <c r="BL1735" s="116"/>
      <c r="BM1735" s="116"/>
      <c r="BN1735" s="116"/>
      <c r="BO1735" s="116"/>
      <c r="BP1735" s="116"/>
      <c r="BQ1735" s="116"/>
      <c r="BR1735" s="116"/>
      <c r="BS1735" s="116"/>
      <c r="BT1735" s="116"/>
      <c r="BU1735" s="116"/>
      <c r="BV1735" s="116"/>
      <c r="BW1735" s="116"/>
      <c r="BX1735" s="116"/>
      <c r="BY1735" s="116"/>
      <c r="BZ1735" s="116"/>
      <c r="CA1735" s="116"/>
      <c r="CB1735" s="116"/>
      <c r="CC1735" s="116"/>
      <c r="CD1735" s="116"/>
      <c r="CE1735" s="116"/>
      <c r="CF1735" s="116"/>
      <c r="CG1735" s="116"/>
      <c r="CH1735" s="116"/>
      <c r="CI1735" s="116"/>
      <c r="CJ1735" s="116"/>
      <c r="CK1735" s="116"/>
      <c r="CL1735" s="116"/>
      <c r="CM1735" s="116"/>
      <c r="CN1735" s="116"/>
      <c r="CO1735" s="116"/>
      <c r="CP1735" s="116"/>
      <c r="CQ1735" s="116"/>
      <c r="CR1735" s="116"/>
      <c r="CS1735" s="116"/>
      <c r="CT1735" s="116"/>
      <c r="CU1735" s="116"/>
      <c r="CV1735" s="116"/>
      <c r="CW1735" s="116"/>
      <c r="CX1735" s="116"/>
      <c r="CY1735" s="116"/>
      <c r="CZ1735" s="116"/>
      <c r="DA1735" s="116"/>
      <c r="DB1735" s="116"/>
      <c r="DC1735" s="116"/>
      <c r="DD1735" s="116"/>
      <c r="DE1735" s="116"/>
      <c r="DF1735" s="116"/>
      <c r="DG1735" s="116"/>
      <c r="DH1735" s="116"/>
      <c r="DI1735" s="116"/>
      <c r="DJ1735" s="116"/>
      <c r="DK1735" s="116"/>
      <c r="DL1735" s="116"/>
      <c r="DM1735" s="116"/>
      <c r="DN1735" s="116"/>
      <c r="DO1735" s="116"/>
      <c r="DP1735" s="116"/>
      <c r="DQ1735" s="116"/>
      <c r="DR1735" s="116"/>
      <c r="DS1735" s="116"/>
      <c r="DT1735" s="116"/>
      <c r="DU1735" s="116"/>
      <c r="DV1735" s="116"/>
      <c r="DW1735" s="116"/>
      <c r="DX1735" s="116"/>
      <c r="DY1735" s="116"/>
      <c r="DZ1735" s="116"/>
      <c r="EA1735" s="116"/>
      <c r="EB1735" s="116"/>
      <c r="EC1735" s="116"/>
      <c r="ED1735" s="116"/>
      <c r="EE1735" s="116"/>
      <c r="EF1735" s="116"/>
      <c r="EG1735" s="116"/>
      <c r="EH1735" s="116"/>
      <c r="EI1735" s="116"/>
      <c r="EJ1735" s="116"/>
      <c r="EK1735" s="116"/>
      <c r="EL1735" s="116"/>
      <c r="EM1735" s="116"/>
      <c r="EN1735" s="116"/>
      <c r="EO1735" s="116"/>
      <c r="EP1735" s="116"/>
      <c r="EQ1735" s="116"/>
      <c r="ER1735" s="116"/>
      <c r="ES1735" s="116"/>
      <c r="ET1735" s="116"/>
      <c r="EU1735" s="251"/>
      <c r="EV1735" s="251"/>
      <c r="EW1735" s="251"/>
      <c r="EX1735" s="251"/>
      <c r="EY1735" s="251"/>
      <c r="EZ1735" s="251"/>
      <c r="FA1735" s="124" t="s">
        <v>6502</v>
      </c>
      <c r="FB1735" s="124"/>
      <c r="FC1735" s="124"/>
      <c r="FD1735" s="124"/>
    </row>
    <row r="1736">
      <c r="A1736" s="239" t="s">
        <v>6503</v>
      </c>
      <c r="B1736" s="239" t="s">
        <v>6504</v>
      </c>
      <c r="C1736" s="864" t="s">
        <v>8</v>
      </c>
      <c r="D1736" s="239" t="s">
        <v>18</v>
      </c>
      <c r="E1736" s="239" t="s">
        <v>12</v>
      </c>
      <c r="F1736" s="239" t="s">
        <v>283</v>
      </c>
      <c r="G1736" s="239" t="s">
        <v>6505</v>
      </c>
      <c r="H1736" s="239" t="s">
        <v>1993</v>
      </c>
      <c r="I1736" s="239" t="s">
        <v>23</v>
      </c>
      <c r="J1736" s="239" t="s">
        <v>25</v>
      </c>
      <c r="K1736" s="239" t="s">
        <v>1955</v>
      </c>
      <c r="L1736" s="239" t="s">
        <v>1972</v>
      </c>
      <c r="M1736" s="239" t="s">
        <v>50</v>
      </c>
      <c r="N1736" s="865">
        <v>42590.0</v>
      </c>
      <c r="O1736" s="312"/>
      <c r="P1736" s="243"/>
      <c r="Q1736" s="244"/>
      <c r="R1736" s="244"/>
      <c r="S1736" s="245">
        <v>1.0</v>
      </c>
      <c r="T1736" s="558">
        <f t="shared" si="2888"/>
        <v>933</v>
      </c>
      <c r="U1736" s="245">
        <f t="shared" si="2973"/>
        <v>8</v>
      </c>
      <c r="V1736" s="245">
        <f t="shared" ref="V1736:W1736" si="3240">IF(ISBLANK($A1736),"",sum(AF1736,AL1736,AR1736,AX1736,BD1736,BJ1736,BP1736,BV1736,CB1736,CH1736,CN1736,CT1736,CZ1736,DF1736,DL1736,DR1736,DX1736,ED1736,EJ1736,EP1736,EV1736))</f>
        <v>0</v>
      </c>
      <c r="W1736" s="245">
        <f t="shared" si="3240"/>
        <v>0</v>
      </c>
      <c r="X1736" s="246">
        <f t="shared" si="2890"/>
        <v>8</v>
      </c>
      <c r="Y1736" s="245">
        <f t="shared" ref="Y1736:AA1736" si="3241">IF(ISBLANK($A1736),"",sum(AH1736,AN1736,AT1736,AZ1736,BF1736,BL1736,BR1736,BX1736,CD1736,CJ1736,CP1736,CV1736,DB1736,DH1736,DN1736,DT1736,DZ1736,EF1736,EL1736,ER1736,EX1736))</f>
        <v>1</v>
      </c>
      <c r="Z1736" s="245">
        <f t="shared" si="3241"/>
        <v>2</v>
      </c>
      <c r="AA1736" s="245">
        <f t="shared" si="3241"/>
        <v>0</v>
      </c>
      <c r="AB1736" s="246">
        <f t="shared" si="2892"/>
        <v>3</v>
      </c>
      <c r="AC1736" s="247">
        <f t="shared" si="2893"/>
        <v>0.125</v>
      </c>
      <c r="AD1736" s="248" t="str">
        <f t="shared" si="3193"/>
        <v>20+</v>
      </c>
      <c r="AE1736" s="249">
        <v>4.0</v>
      </c>
      <c r="AF1736" s="243"/>
      <c r="AG1736" s="243"/>
      <c r="AH1736" s="249">
        <v>1.0</v>
      </c>
      <c r="AI1736" s="249">
        <v>1.0</v>
      </c>
      <c r="AJ1736" s="243"/>
      <c r="AK1736" s="249">
        <v>2.0</v>
      </c>
      <c r="AL1736" s="243"/>
      <c r="AM1736" s="243"/>
      <c r="AN1736" s="243"/>
      <c r="AO1736" s="243"/>
      <c r="AP1736" s="243"/>
      <c r="AQ1736" s="243"/>
      <c r="AR1736" s="243"/>
      <c r="AS1736" s="243"/>
      <c r="AT1736" s="243"/>
      <c r="AU1736" s="243"/>
      <c r="AV1736" s="243"/>
      <c r="AW1736" s="243"/>
      <c r="AX1736" s="243"/>
      <c r="AY1736" s="243"/>
      <c r="AZ1736" s="243"/>
      <c r="BA1736" s="243"/>
      <c r="BB1736" s="243"/>
      <c r="BC1736" s="249">
        <v>1.0</v>
      </c>
      <c r="BD1736" s="243"/>
      <c r="BE1736" s="243"/>
      <c r="BF1736" s="243"/>
      <c r="BG1736" s="243"/>
      <c r="BH1736" s="243"/>
      <c r="BI1736" s="249">
        <v>1.0</v>
      </c>
      <c r="BJ1736" s="243"/>
      <c r="BK1736" s="243"/>
      <c r="BL1736" s="243"/>
      <c r="BM1736" s="243"/>
      <c r="BN1736" s="243"/>
      <c r="BO1736" s="243"/>
      <c r="BP1736" s="243"/>
      <c r="BQ1736" s="243"/>
      <c r="BR1736" s="243"/>
      <c r="BS1736" s="243"/>
      <c r="BT1736" s="243"/>
      <c r="BU1736" s="243"/>
      <c r="BV1736" s="243"/>
      <c r="BW1736" s="243"/>
      <c r="BX1736" s="243"/>
      <c r="BY1736" s="249">
        <v>1.0</v>
      </c>
      <c r="BZ1736" s="243"/>
      <c r="CA1736" s="243"/>
      <c r="CB1736" s="243"/>
      <c r="CC1736" s="243"/>
      <c r="CD1736" s="243"/>
      <c r="CE1736" s="243"/>
      <c r="CF1736" s="243"/>
      <c r="CG1736" s="243"/>
      <c r="CH1736" s="243"/>
      <c r="CI1736" s="243"/>
      <c r="CJ1736" s="243"/>
      <c r="CK1736" s="243"/>
      <c r="CL1736" s="243"/>
      <c r="CM1736" s="243"/>
      <c r="CN1736" s="243"/>
      <c r="CO1736" s="243"/>
      <c r="CP1736" s="243"/>
      <c r="CQ1736" s="243"/>
      <c r="CR1736" s="243"/>
      <c r="CS1736" s="243"/>
      <c r="CT1736" s="243"/>
      <c r="CU1736" s="243"/>
      <c r="CV1736" s="243"/>
      <c r="CW1736" s="243"/>
      <c r="CX1736" s="243"/>
      <c r="CY1736" s="243"/>
      <c r="CZ1736" s="243"/>
      <c r="DA1736" s="243"/>
      <c r="DB1736" s="243"/>
      <c r="DC1736" s="243"/>
      <c r="DD1736" s="243"/>
      <c r="DE1736" s="243"/>
      <c r="DF1736" s="243"/>
      <c r="DG1736" s="243"/>
      <c r="DH1736" s="243"/>
      <c r="DI1736" s="243"/>
      <c r="DJ1736" s="243"/>
      <c r="DK1736" s="243"/>
      <c r="DL1736" s="243"/>
      <c r="DM1736" s="243"/>
      <c r="DN1736" s="243"/>
      <c r="DO1736" s="243"/>
      <c r="DP1736" s="243"/>
      <c r="DQ1736" s="243"/>
      <c r="DR1736" s="243"/>
      <c r="DS1736" s="243"/>
      <c r="DT1736" s="243"/>
      <c r="DU1736" s="243"/>
      <c r="DV1736" s="243"/>
      <c r="DW1736" s="243"/>
      <c r="DX1736" s="243"/>
      <c r="DY1736" s="243"/>
      <c r="DZ1736" s="243"/>
      <c r="EA1736" s="243"/>
      <c r="EB1736" s="243"/>
      <c r="EC1736" s="243"/>
      <c r="ED1736" s="243"/>
      <c r="EE1736" s="243"/>
      <c r="EF1736" s="243"/>
      <c r="EG1736" s="243"/>
      <c r="EH1736" s="243"/>
      <c r="EI1736" s="243"/>
      <c r="EJ1736" s="243"/>
      <c r="EK1736" s="243"/>
      <c r="EL1736" s="243"/>
      <c r="EM1736" s="243"/>
      <c r="EN1736" s="243"/>
      <c r="EO1736" s="243"/>
      <c r="EP1736" s="243"/>
      <c r="EQ1736" s="243"/>
      <c r="ER1736" s="243"/>
      <c r="ES1736" s="243"/>
      <c r="ET1736" s="243"/>
      <c r="EU1736" s="251"/>
      <c r="EV1736" s="251"/>
      <c r="EW1736" s="251"/>
      <c r="EX1736" s="251"/>
      <c r="EY1736" s="251"/>
      <c r="EZ1736" s="251"/>
      <c r="FA1736" s="239" t="s">
        <v>6506</v>
      </c>
      <c r="FB1736" s="239"/>
      <c r="FC1736" s="239"/>
      <c r="FD1736" s="239"/>
    </row>
    <row r="1737">
      <c r="A1737" s="275" t="s">
        <v>6507</v>
      </c>
      <c r="B1737" s="275" t="s">
        <v>2228</v>
      </c>
      <c r="C1737" s="838" t="s">
        <v>82</v>
      </c>
      <c r="D1737" s="275" t="s">
        <v>18</v>
      </c>
      <c r="E1737" s="275" t="s">
        <v>30</v>
      </c>
      <c r="F1737" s="275" t="s">
        <v>283</v>
      </c>
      <c r="G1737" s="275" t="s">
        <v>6508</v>
      </c>
      <c r="H1737" s="275" t="s">
        <v>779</v>
      </c>
      <c r="I1737" s="275" t="s">
        <v>23</v>
      </c>
      <c r="J1737" s="275" t="s">
        <v>25</v>
      </c>
      <c r="K1737" s="275"/>
      <c r="L1737" s="275" t="s">
        <v>2020</v>
      </c>
      <c r="M1737" s="275" t="s">
        <v>85</v>
      </c>
      <c r="N1737" s="839">
        <v>42607.0</v>
      </c>
      <c r="O1737" s="839">
        <v>42607.0</v>
      </c>
      <c r="P1737" s="839">
        <v>42607.0</v>
      </c>
      <c r="Q1737" s="99"/>
      <c r="R1737" s="99"/>
      <c r="S1737" s="279">
        <v>3.0</v>
      </c>
      <c r="T1737" s="558">
        <f t="shared" si="2888"/>
        <v>916</v>
      </c>
      <c r="U1737" s="279">
        <f t="shared" si="2973"/>
        <v>5</v>
      </c>
      <c r="V1737" s="279">
        <f t="shared" ref="V1737:W1737" si="3242">IF(ISBLANK($A1737),"",sum(AF1737,AL1737,AR1737,AX1737,BD1737,BJ1737,BP1737,BV1737,CB1737,CH1737,CN1737,CT1737,CZ1737,DF1737,DL1737,DR1737,DX1737,ED1737,EJ1737,EP1737,EV1737))</f>
        <v>0</v>
      </c>
      <c r="W1737" s="279">
        <f t="shared" si="3242"/>
        <v>3</v>
      </c>
      <c r="X1737" s="280">
        <f t="shared" si="2890"/>
        <v>8</v>
      </c>
      <c r="Y1737" s="279">
        <f t="shared" ref="Y1737:AA1737" si="3243">IF(ISBLANK($A1737),"",sum(AH1737,AN1737,AT1737,AZ1737,BF1737,BL1737,BR1737,BX1737,CD1737,CJ1737,CP1737,CV1737,DB1737,DH1737,DN1737,DT1737,DZ1737,EF1737,EL1737,ER1737,EX1737))</f>
        <v>1</v>
      </c>
      <c r="Z1737" s="279">
        <f t="shared" si="3243"/>
        <v>1</v>
      </c>
      <c r="AA1737" s="279">
        <f t="shared" si="3243"/>
        <v>3</v>
      </c>
      <c r="AB1737" s="280">
        <f t="shared" si="2892"/>
        <v>5</v>
      </c>
      <c r="AC1737" s="281">
        <f t="shared" si="2893"/>
        <v>0.125</v>
      </c>
      <c r="AD1737" s="248" t="str">
        <f t="shared" si="3193"/>
        <v>20+</v>
      </c>
      <c r="AE1737" s="282">
        <v>1.0</v>
      </c>
      <c r="AF1737" s="97"/>
      <c r="AG1737" s="282">
        <v>2.0</v>
      </c>
      <c r="AH1737" s="97"/>
      <c r="AI1737" s="97"/>
      <c r="AJ1737" s="282">
        <v>2.0</v>
      </c>
      <c r="AK1737" s="97"/>
      <c r="AL1737" s="97"/>
      <c r="AM1737" s="97"/>
      <c r="AN1737" s="282">
        <v>1.0</v>
      </c>
      <c r="AO1737" s="97"/>
      <c r="AP1737" s="97"/>
      <c r="AQ1737" s="97"/>
      <c r="AR1737" s="97"/>
      <c r="AS1737" s="97"/>
      <c r="AT1737" s="97"/>
      <c r="AU1737" s="97"/>
      <c r="AV1737" s="97"/>
      <c r="AW1737" s="97"/>
      <c r="AX1737" s="97"/>
      <c r="AY1737" s="97"/>
      <c r="AZ1737" s="97"/>
      <c r="BA1737" s="97"/>
      <c r="BB1737" s="97"/>
      <c r="BC1737" s="97"/>
      <c r="BD1737" s="97"/>
      <c r="BE1737" s="97"/>
      <c r="BF1737" s="97"/>
      <c r="BG1737" s="97"/>
      <c r="BH1737" s="97"/>
      <c r="BI1737" s="713">
        <v>3.0</v>
      </c>
      <c r="BJ1737" s="97"/>
      <c r="BK1737" s="97"/>
      <c r="BL1737" s="97"/>
      <c r="BM1737" s="97"/>
      <c r="BN1737" s="97"/>
      <c r="BO1737" s="713">
        <v>1.0</v>
      </c>
      <c r="BP1737" s="97"/>
      <c r="BQ1737" s="97"/>
      <c r="BR1737" s="97"/>
      <c r="BS1737" s="97"/>
      <c r="BT1737" s="97"/>
      <c r="BU1737" s="97"/>
      <c r="BV1737" s="97"/>
      <c r="BW1737" s="97"/>
      <c r="BX1737" s="97"/>
      <c r="BY1737" s="97"/>
      <c r="BZ1737" s="97"/>
      <c r="CA1737" s="97"/>
      <c r="CB1737" s="97"/>
      <c r="CC1737" s="713">
        <v>1.0</v>
      </c>
      <c r="CD1737" s="97"/>
      <c r="CE1737" s="713">
        <v>1.0</v>
      </c>
      <c r="CF1737" s="713">
        <v>1.0</v>
      </c>
      <c r="CG1737" s="97"/>
      <c r="CH1737" s="97"/>
      <c r="CI1737" s="97"/>
      <c r="CJ1737" s="97"/>
      <c r="CK1737" s="97"/>
      <c r="CL1737" s="97"/>
      <c r="CM1737" s="97"/>
      <c r="CN1737" s="97"/>
      <c r="CO1737" s="97"/>
      <c r="CP1737" s="97"/>
      <c r="CQ1737" s="97"/>
      <c r="CR1737" s="97"/>
      <c r="CS1737" s="97"/>
      <c r="CT1737" s="97"/>
      <c r="CU1737" s="97"/>
      <c r="CV1737" s="97"/>
      <c r="CW1737" s="97"/>
      <c r="CX1737" s="97"/>
      <c r="CY1737" s="97"/>
      <c r="CZ1737" s="97"/>
      <c r="DA1737" s="97"/>
      <c r="DB1737" s="97"/>
      <c r="DC1737" s="97"/>
      <c r="DD1737" s="97"/>
      <c r="DE1737" s="97"/>
      <c r="DF1737" s="97"/>
      <c r="DG1737" s="97"/>
      <c r="DH1737" s="97"/>
      <c r="DI1737" s="97"/>
      <c r="DJ1737" s="97"/>
      <c r="DK1737" s="97"/>
      <c r="DL1737" s="97"/>
      <c r="DM1737" s="97"/>
      <c r="DN1737" s="97"/>
      <c r="DO1737" s="97"/>
      <c r="DP1737" s="97"/>
      <c r="DQ1737" s="97"/>
      <c r="DR1737" s="97"/>
      <c r="DS1737" s="97"/>
      <c r="DT1737" s="97"/>
      <c r="DU1737" s="97"/>
      <c r="DV1737" s="97"/>
      <c r="DW1737" s="97"/>
      <c r="DX1737" s="97"/>
      <c r="DY1737" s="97"/>
      <c r="DZ1737" s="97"/>
      <c r="EA1737" s="97"/>
      <c r="EB1737" s="97"/>
      <c r="EC1737" s="97"/>
      <c r="ED1737" s="97"/>
      <c r="EE1737" s="97"/>
      <c r="EF1737" s="97"/>
      <c r="EG1737" s="97"/>
      <c r="EH1737" s="97"/>
      <c r="EI1737" s="97"/>
      <c r="EJ1737" s="97"/>
      <c r="EK1737" s="97"/>
      <c r="EL1737" s="97"/>
      <c r="EM1737" s="97"/>
      <c r="EN1737" s="97"/>
      <c r="EO1737" s="97"/>
      <c r="EP1737" s="97"/>
      <c r="EQ1737" s="97"/>
      <c r="ER1737" s="97"/>
      <c r="ES1737" s="97"/>
      <c r="ET1737" s="97"/>
      <c r="EU1737" s="251"/>
      <c r="EV1737" s="251"/>
      <c r="EW1737" s="251"/>
      <c r="EX1737" s="251"/>
      <c r="EY1737" s="251"/>
      <c r="EZ1737" s="251"/>
      <c r="FA1737" s="275" t="s">
        <v>6509</v>
      </c>
      <c r="FB1737" s="275"/>
      <c r="FC1737" s="275"/>
      <c r="FD1737" s="275"/>
    </row>
    <row r="1738">
      <c r="A1738" s="873" t="s">
        <v>6510</v>
      </c>
      <c r="B1738" s="873" t="s">
        <v>6511</v>
      </c>
      <c r="C1738" s="874" t="s">
        <v>109</v>
      </c>
      <c r="D1738" s="873" t="s">
        <v>18</v>
      </c>
      <c r="E1738" s="873" t="s">
        <v>30</v>
      </c>
      <c r="F1738" s="873" t="s">
        <v>283</v>
      </c>
      <c r="G1738" s="873" t="s">
        <v>2178</v>
      </c>
      <c r="H1738" s="873" t="s">
        <v>1248</v>
      </c>
      <c r="I1738" s="873" t="s">
        <v>13</v>
      </c>
      <c r="J1738" s="873" t="s">
        <v>25</v>
      </c>
      <c r="K1738" s="873" t="s">
        <v>1955</v>
      </c>
      <c r="L1738" s="873" t="s">
        <v>1972</v>
      </c>
      <c r="M1738" s="873" t="s">
        <v>50</v>
      </c>
      <c r="N1738" s="875">
        <v>42397.0</v>
      </c>
      <c r="O1738" s="875">
        <v>42397.0</v>
      </c>
      <c r="P1738" s="876"/>
      <c r="Q1738" s="877"/>
      <c r="R1738" s="877"/>
      <c r="S1738" s="878">
        <v>1.0</v>
      </c>
      <c r="T1738" s="558">
        <f t="shared" si="2888"/>
        <v>1126</v>
      </c>
      <c r="U1738" s="878">
        <f t="shared" si="2973"/>
        <v>5</v>
      </c>
      <c r="V1738" s="878">
        <f t="shared" ref="V1738:W1738" si="3244">IF(ISBLANK($A1738),"",sum(AF1738,AL1738,AR1738,AX1738,BD1738,BJ1738,BP1738,BV1738,CB1738,CH1738,CN1738,CT1738,CZ1738,DF1738,DL1738,DR1738,DX1738,ED1738,EJ1738,EP1738,EV1738))</f>
        <v>6</v>
      </c>
      <c r="W1738" s="878">
        <f t="shared" si="3244"/>
        <v>0</v>
      </c>
      <c r="X1738" s="879">
        <f t="shared" si="2890"/>
        <v>11</v>
      </c>
      <c r="Y1738" s="878">
        <f t="shared" ref="Y1738:AA1738" si="3245">IF(ISBLANK($A1738),"",sum(AH1738,AN1738,AT1738,AZ1738,BF1738,BL1738,BR1738,BX1738,CD1738,CJ1738,CP1738,CV1738,DB1738,DH1738,DN1738,DT1738,DZ1738,EF1738,EL1738,ER1738,EX1738))</f>
        <v>6</v>
      </c>
      <c r="Z1738" s="878">
        <f t="shared" si="3245"/>
        <v>9</v>
      </c>
      <c r="AA1738" s="878">
        <f t="shared" si="3245"/>
        <v>0</v>
      </c>
      <c r="AB1738" s="879">
        <f t="shared" si="2892"/>
        <v>15</v>
      </c>
      <c r="AC1738" s="880">
        <f t="shared" si="2893"/>
        <v>0.5454545455</v>
      </c>
      <c r="AD1738" s="881" t="str">
        <f t="shared" si="3193"/>
        <v>20+</v>
      </c>
      <c r="AE1738" s="876"/>
      <c r="AF1738" s="876"/>
      <c r="AG1738" s="876"/>
      <c r="AH1738" s="876"/>
      <c r="AI1738" s="876"/>
      <c r="AJ1738" s="876"/>
      <c r="AK1738" s="882">
        <v>3.0</v>
      </c>
      <c r="AL1738" s="882">
        <v>2.0</v>
      </c>
      <c r="AM1738" s="876"/>
      <c r="AN1738" s="876"/>
      <c r="AO1738" s="876"/>
      <c r="AP1738" s="876"/>
      <c r="AQ1738" s="876"/>
      <c r="AR1738" s="882">
        <v>1.0</v>
      </c>
      <c r="AS1738" s="876"/>
      <c r="AT1738" s="882">
        <v>2.0</v>
      </c>
      <c r="AU1738" s="882">
        <v>1.0</v>
      </c>
      <c r="AV1738" s="876"/>
      <c r="AW1738" s="876"/>
      <c r="AX1738" s="882">
        <v>1.0</v>
      </c>
      <c r="AY1738" s="876"/>
      <c r="AZ1738" s="876"/>
      <c r="BA1738" s="876"/>
      <c r="BB1738" s="876"/>
      <c r="BC1738" s="876"/>
      <c r="BD1738" s="876"/>
      <c r="BE1738" s="876"/>
      <c r="BF1738" s="882">
        <v>1.0</v>
      </c>
      <c r="BG1738" s="876"/>
      <c r="BH1738" s="876"/>
      <c r="BI1738" s="882">
        <v>1.0</v>
      </c>
      <c r="BJ1738" s="882">
        <v>1.0</v>
      </c>
      <c r="BK1738" s="876"/>
      <c r="BL1738" s="882">
        <v>1.0</v>
      </c>
      <c r="BM1738" s="882">
        <v>1.0</v>
      </c>
      <c r="BN1738" s="876"/>
      <c r="BO1738" s="882">
        <v>1.0</v>
      </c>
      <c r="BP1738" s="876"/>
      <c r="BQ1738" s="876"/>
      <c r="BR1738" s="882">
        <v>1.0</v>
      </c>
      <c r="BS1738" s="882">
        <v>1.0</v>
      </c>
      <c r="BT1738" s="876"/>
      <c r="BU1738" s="873"/>
      <c r="BV1738" s="876"/>
      <c r="BW1738" s="876"/>
      <c r="BX1738" s="882">
        <v>1.0</v>
      </c>
      <c r="BY1738" s="882">
        <v>1.0</v>
      </c>
      <c r="BZ1738" s="876"/>
      <c r="CA1738" s="876"/>
      <c r="CB1738" s="882">
        <v>1.0</v>
      </c>
      <c r="CC1738" s="876"/>
      <c r="CD1738" s="876"/>
      <c r="CE1738" s="882">
        <v>1.0</v>
      </c>
      <c r="CF1738" s="873"/>
      <c r="CG1738" s="876"/>
      <c r="CH1738" s="876"/>
      <c r="CI1738" s="876"/>
      <c r="CJ1738" s="876"/>
      <c r="CK1738" s="876"/>
      <c r="CL1738" s="876"/>
      <c r="CM1738" s="876"/>
      <c r="CN1738" s="876"/>
      <c r="CO1738" s="876"/>
      <c r="CP1738" s="876"/>
      <c r="CQ1738" s="882">
        <v>1.0</v>
      </c>
      <c r="CR1738" s="873"/>
      <c r="CS1738" s="876"/>
      <c r="CT1738" s="876"/>
      <c r="CU1738" s="876"/>
      <c r="CV1738" s="876"/>
      <c r="CW1738" s="876"/>
      <c r="CX1738" s="876"/>
      <c r="CY1738" s="876"/>
      <c r="CZ1738" s="876"/>
      <c r="DA1738" s="876"/>
      <c r="DB1738" s="876"/>
      <c r="DC1738" s="876"/>
      <c r="DD1738" s="876"/>
      <c r="DE1738" s="876"/>
      <c r="DF1738" s="876"/>
      <c r="DG1738" s="876"/>
      <c r="DH1738" s="876"/>
      <c r="DI1738" s="876"/>
      <c r="DJ1738" s="876"/>
      <c r="DK1738" s="876"/>
      <c r="DL1738" s="876"/>
      <c r="DM1738" s="876"/>
      <c r="DN1738" s="876"/>
      <c r="DO1738" s="882">
        <v>1.0</v>
      </c>
      <c r="DP1738" s="873"/>
      <c r="DQ1738" s="876"/>
      <c r="DR1738" s="876"/>
      <c r="DS1738" s="876"/>
      <c r="DT1738" s="876"/>
      <c r="DU1738" s="882">
        <v>1.0</v>
      </c>
      <c r="DV1738" s="876"/>
      <c r="DW1738" s="876"/>
      <c r="DX1738" s="876"/>
      <c r="DY1738" s="876"/>
      <c r="DZ1738" s="876"/>
      <c r="EA1738" s="876"/>
      <c r="EB1738" s="876"/>
      <c r="EC1738" s="876"/>
      <c r="ED1738" s="876"/>
      <c r="EE1738" s="876"/>
      <c r="EF1738" s="876"/>
      <c r="EG1738" s="876"/>
      <c r="EH1738" s="876"/>
      <c r="EI1738" s="876"/>
      <c r="EJ1738" s="876"/>
      <c r="EK1738" s="876"/>
      <c r="EL1738" s="876"/>
      <c r="EM1738" s="876"/>
      <c r="EN1738" s="876"/>
      <c r="EO1738" s="876"/>
      <c r="EP1738" s="876"/>
      <c r="EQ1738" s="876"/>
      <c r="ER1738" s="876"/>
      <c r="ES1738" s="882">
        <v>1.0</v>
      </c>
      <c r="ET1738" s="876"/>
      <c r="EU1738" s="251"/>
      <c r="EV1738" s="251"/>
      <c r="EW1738" s="251"/>
      <c r="EX1738" s="251"/>
      <c r="EY1738" s="251"/>
      <c r="EZ1738" s="251"/>
      <c r="FA1738" s="873" t="s">
        <v>6512</v>
      </c>
      <c r="FB1738" s="873"/>
      <c r="FC1738" s="873"/>
      <c r="FD1738" s="873"/>
    </row>
    <row r="1739">
      <c r="A1739" s="239" t="s">
        <v>6513</v>
      </c>
      <c r="B1739" s="239" t="s">
        <v>6514</v>
      </c>
      <c r="C1739" s="864" t="s">
        <v>8</v>
      </c>
      <c r="D1739" s="239" t="s">
        <v>18</v>
      </c>
      <c r="E1739" s="239" t="s">
        <v>12</v>
      </c>
      <c r="F1739" s="239" t="s">
        <v>283</v>
      </c>
      <c r="G1739" s="239" t="s">
        <v>3070</v>
      </c>
      <c r="H1739" s="239" t="s">
        <v>1823</v>
      </c>
      <c r="I1739" s="239" t="s">
        <v>23</v>
      </c>
      <c r="J1739" s="239" t="s">
        <v>25</v>
      </c>
      <c r="K1739" s="239" t="s">
        <v>1955</v>
      </c>
      <c r="L1739" s="239" t="s">
        <v>1972</v>
      </c>
      <c r="M1739" s="239" t="s">
        <v>50</v>
      </c>
      <c r="N1739" s="866">
        <v>42515.0</v>
      </c>
      <c r="O1739" s="866">
        <v>42515.0</v>
      </c>
      <c r="P1739" s="866">
        <v>42515.0</v>
      </c>
      <c r="Q1739" s="244"/>
      <c r="R1739" s="244"/>
      <c r="S1739" s="245">
        <v>1.0</v>
      </c>
      <c r="T1739" s="558">
        <f t="shared" si="2888"/>
        <v>1008</v>
      </c>
      <c r="U1739" s="245">
        <f t="shared" si="2973"/>
        <v>9</v>
      </c>
      <c r="V1739" s="245">
        <f t="shared" ref="V1739:W1739" si="3246">IF(ISBLANK($A1739),"",sum(AF1739,AL1739,AR1739,AX1739,BD1739,BJ1739,BP1739,BV1739,CB1739,CH1739,CN1739,CT1739,CZ1739,DF1739,DL1739,DR1739,DX1739,ED1739,EJ1739,EP1739,EV1739))</f>
        <v>4</v>
      </c>
      <c r="W1739" s="245">
        <f t="shared" si="3246"/>
        <v>2</v>
      </c>
      <c r="X1739" s="246">
        <f t="shared" si="2890"/>
        <v>15</v>
      </c>
      <c r="Y1739" s="245">
        <f t="shared" ref="Y1739:AA1739" si="3247">IF(ISBLANK($A1739),"",sum(AH1739,AN1739,AT1739,AZ1739,BF1739,BL1739,BR1739,BX1739,CD1739,CJ1739,CP1739,CV1739,DB1739,DH1739,DN1739,DT1739,DZ1739,EF1739,EL1739,ER1739,EX1739))</f>
        <v>7</v>
      </c>
      <c r="Z1739" s="245">
        <f t="shared" si="3247"/>
        <v>4</v>
      </c>
      <c r="AA1739" s="245">
        <f t="shared" si="3247"/>
        <v>1</v>
      </c>
      <c r="AB1739" s="246">
        <f t="shared" si="2892"/>
        <v>12</v>
      </c>
      <c r="AC1739" s="247">
        <f t="shared" si="2893"/>
        <v>0.4666666667</v>
      </c>
      <c r="AD1739" s="248" t="str">
        <f t="shared" si="3193"/>
        <v>20+</v>
      </c>
      <c r="AE1739" s="243"/>
      <c r="AF1739" s="243"/>
      <c r="AG1739" s="243"/>
      <c r="AH1739" s="243"/>
      <c r="AI1739" s="243"/>
      <c r="AJ1739" s="243"/>
      <c r="AK1739" s="249">
        <v>5.0</v>
      </c>
      <c r="AL1739" s="249">
        <v>2.0</v>
      </c>
      <c r="AM1739" s="243"/>
      <c r="AN1739" s="243"/>
      <c r="AO1739" s="243"/>
      <c r="AP1739" s="243"/>
      <c r="AQ1739" s="243"/>
      <c r="AR1739" s="249">
        <v>1.0</v>
      </c>
      <c r="AS1739" s="239"/>
      <c r="AT1739" s="249">
        <v>4.0</v>
      </c>
      <c r="AU1739" s="243"/>
      <c r="AV1739" s="239"/>
      <c r="AW1739" s="249">
        <v>1.0</v>
      </c>
      <c r="AX1739" s="243"/>
      <c r="AY1739" s="243"/>
      <c r="AZ1739" s="243"/>
      <c r="BA1739" s="243"/>
      <c r="BB1739" s="243"/>
      <c r="BC1739" s="243"/>
      <c r="BD1739" s="243"/>
      <c r="BE1739" s="243"/>
      <c r="BF1739" s="243"/>
      <c r="BG1739" s="249">
        <v>1.0</v>
      </c>
      <c r="BH1739" s="243"/>
      <c r="BI1739" s="249">
        <v>1.0</v>
      </c>
      <c r="BJ1739" s="243"/>
      <c r="BK1739" s="249">
        <v>1.0</v>
      </c>
      <c r="BL1739" s="249">
        <v>1.0</v>
      </c>
      <c r="BM1739" s="243"/>
      <c r="BN1739" s="243"/>
      <c r="BO1739" s="243"/>
      <c r="BP1739" s="243"/>
      <c r="BQ1739" s="243"/>
      <c r="BR1739" s="243"/>
      <c r="BS1739" s="249">
        <v>1.0</v>
      </c>
      <c r="BT1739" s="243"/>
      <c r="BU1739" s="249">
        <v>1.0</v>
      </c>
      <c r="BV1739" s="249">
        <v>1.0</v>
      </c>
      <c r="BW1739" s="243"/>
      <c r="BX1739" s="243"/>
      <c r="BY1739" s="243"/>
      <c r="BZ1739" s="243"/>
      <c r="CA1739" s="243"/>
      <c r="CB1739" s="243"/>
      <c r="CC1739" s="243"/>
      <c r="CD1739" s="249">
        <v>1.0</v>
      </c>
      <c r="CE1739" s="243"/>
      <c r="CF1739" s="243"/>
      <c r="CG1739" s="243"/>
      <c r="CH1739" s="243"/>
      <c r="CI1739" s="243"/>
      <c r="CJ1739" s="243"/>
      <c r="CK1739" s="243"/>
      <c r="CL1739" s="243"/>
      <c r="CM1739" s="249">
        <v>1.0</v>
      </c>
      <c r="CN1739" s="243"/>
      <c r="CO1739" s="249">
        <v>1.0</v>
      </c>
      <c r="CP1739" s="239"/>
      <c r="CQ1739" s="249">
        <v>1.0</v>
      </c>
      <c r="CR1739" s="249">
        <v>1.0</v>
      </c>
      <c r="CS1739" s="243"/>
      <c r="CT1739" s="243"/>
      <c r="CU1739" s="243"/>
      <c r="CV1739" s="243"/>
      <c r="CW1739" s="243"/>
      <c r="CX1739" s="243"/>
      <c r="CY1739" s="243"/>
      <c r="CZ1739" s="243"/>
      <c r="DA1739" s="243"/>
      <c r="DB1739" s="243"/>
      <c r="DC1739" s="243"/>
      <c r="DD1739" s="243"/>
      <c r="DE1739" s="243"/>
      <c r="DF1739" s="243"/>
      <c r="DG1739" s="243"/>
      <c r="DH1739" s="243"/>
      <c r="DI1739" s="243"/>
      <c r="DJ1739" s="243"/>
      <c r="DK1739" s="243"/>
      <c r="DL1739" s="243"/>
      <c r="DM1739" s="243"/>
      <c r="DN1739" s="243"/>
      <c r="DO1739" s="249">
        <v>1.0</v>
      </c>
      <c r="DP1739" s="243"/>
      <c r="DQ1739" s="243"/>
      <c r="DR1739" s="243"/>
      <c r="DS1739" s="243"/>
      <c r="DT1739" s="243"/>
      <c r="DU1739" s="243"/>
      <c r="DV1739" s="243"/>
      <c r="DW1739" s="243"/>
      <c r="DX1739" s="243"/>
      <c r="DY1739" s="243"/>
      <c r="DZ1739" s="249">
        <v>1.0</v>
      </c>
      <c r="EA1739" s="243"/>
      <c r="EB1739" s="243"/>
      <c r="EC1739" s="243"/>
      <c r="ED1739" s="243"/>
      <c r="EE1739" s="243"/>
      <c r="EF1739" s="243"/>
      <c r="EG1739" s="243"/>
      <c r="EH1739" s="243"/>
      <c r="EI1739" s="243"/>
      <c r="EJ1739" s="243"/>
      <c r="EK1739" s="243"/>
      <c r="EL1739" s="243"/>
      <c r="EM1739" s="243"/>
      <c r="EN1739" s="243"/>
      <c r="EO1739" s="243"/>
      <c r="EP1739" s="243"/>
      <c r="EQ1739" s="243"/>
      <c r="ER1739" s="243"/>
      <c r="ES1739" s="243"/>
      <c r="ET1739" s="243"/>
      <c r="EU1739" s="251"/>
      <c r="EV1739" s="251"/>
      <c r="EW1739" s="251"/>
      <c r="EX1739" s="251"/>
      <c r="EY1739" s="251"/>
      <c r="EZ1739" s="251"/>
      <c r="FA1739" s="239" t="s">
        <v>6515</v>
      </c>
      <c r="FB1739" s="239"/>
      <c r="FC1739" s="239"/>
      <c r="FD1739" s="239"/>
    </row>
    <row r="1740">
      <c r="A1740" s="239" t="s">
        <v>6516</v>
      </c>
      <c r="B1740" s="239" t="s">
        <v>6517</v>
      </c>
      <c r="C1740" s="864" t="s">
        <v>8</v>
      </c>
      <c r="D1740" s="239" t="s">
        <v>18</v>
      </c>
      <c r="E1740" s="239" t="s">
        <v>12</v>
      </c>
      <c r="F1740" s="239" t="s">
        <v>283</v>
      </c>
      <c r="G1740" s="239" t="s">
        <v>2314</v>
      </c>
      <c r="H1740" s="239" t="s">
        <v>952</v>
      </c>
      <c r="I1740" s="239" t="s">
        <v>23</v>
      </c>
      <c r="J1740" s="239" t="s">
        <v>25</v>
      </c>
      <c r="K1740" s="239" t="s">
        <v>1955</v>
      </c>
      <c r="L1740" s="239" t="s">
        <v>2225</v>
      </c>
      <c r="M1740" s="239" t="s">
        <v>50</v>
      </c>
      <c r="N1740" s="865">
        <v>42559.0</v>
      </c>
      <c r="O1740" s="865">
        <v>42559.0</v>
      </c>
      <c r="P1740" s="243"/>
      <c r="Q1740" s="244"/>
      <c r="R1740" s="244"/>
      <c r="S1740" s="245">
        <v>1.0</v>
      </c>
      <c r="T1740" s="558">
        <f t="shared" si="2888"/>
        <v>964</v>
      </c>
      <c r="U1740" s="245">
        <f t="shared" si="2973"/>
        <v>6</v>
      </c>
      <c r="V1740" s="245">
        <f t="shared" ref="V1740:W1740" si="3248">IF(ISBLANK($A1740),"",sum(AF1740,AL1740,AR1740,AX1740,BD1740,BJ1740,BP1740,BV1740,CB1740,CH1740,CN1740,CT1740,CZ1740,DF1740,DL1740,DR1740,DX1740,ED1740,EJ1740,EP1740,EV1740))</f>
        <v>6</v>
      </c>
      <c r="W1740" s="245">
        <f t="shared" si="3248"/>
        <v>0</v>
      </c>
      <c r="X1740" s="246">
        <f t="shared" si="2890"/>
        <v>12</v>
      </c>
      <c r="Y1740" s="245">
        <f t="shared" ref="Y1740:AA1740" si="3249">IF(ISBLANK($A1740),"",sum(AH1740,AN1740,AT1740,AZ1740,BF1740,BL1740,BR1740,BX1740,CD1740,CJ1740,CP1740,CV1740,DB1740,DH1740,DN1740,DT1740,DZ1740,EF1740,EL1740,ER1740,EX1740))</f>
        <v>6</v>
      </c>
      <c r="Z1740" s="245">
        <f t="shared" si="3249"/>
        <v>11</v>
      </c>
      <c r="AA1740" s="245">
        <f t="shared" si="3249"/>
        <v>0</v>
      </c>
      <c r="AB1740" s="246">
        <f t="shared" si="2892"/>
        <v>17</v>
      </c>
      <c r="AC1740" s="247">
        <f t="shared" si="2893"/>
        <v>0.5</v>
      </c>
      <c r="AD1740" s="248" t="str">
        <f t="shared" si="3193"/>
        <v>20+</v>
      </c>
      <c r="AE1740" s="243"/>
      <c r="AF1740" s="249">
        <v>3.0</v>
      </c>
      <c r="AG1740" s="243"/>
      <c r="AH1740" s="243"/>
      <c r="AI1740" s="243"/>
      <c r="AJ1740" s="243"/>
      <c r="AK1740" s="249">
        <v>1.0</v>
      </c>
      <c r="AL1740" s="243"/>
      <c r="AM1740" s="243"/>
      <c r="AN1740" s="243"/>
      <c r="AO1740" s="243"/>
      <c r="AP1740" s="243"/>
      <c r="AQ1740" s="249">
        <v>2.0</v>
      </c>
      <c r="AR1740" s="243"/>
      <c r="AS1740" s="243"/>
      <c r="AT1740" s="243"/>
      <c r="AU1740" s="243"/>
      <c r="AV1740" s="243"/>
      <c r="AW1740" s="243"/>
      <c r="AX1740" s="249">
        <v>1.0</v>
      </c>
      <c r="AY1740" s="243"/>
      <c r="AZ1740" s="249">
        <v>1.0</v>
      </c>
      <c r="BA1740" s="243"/>
      <c r="BB1740" s="243"/>
      <c r="BC1740" s="249">
        <v>3.0</v>
      </c>
      <c r="BD1740" s="249">
        <v>1.0</v>
      </c>
      <c r="BE1740" s="243"/>
      <c r="BF1740" s="249">
        <v>5.0</v>
      </c>
      <c r="BG1740" s="243"/>
      <c r="BH1740" s="243"/>
      <c r="BI1740" s="243"/>
      <c r="BJ1740" s="249">
        <v>1.0</v>
      </c>
      <c r="BK1740" s="243"/>
      <c r="BL1740" s="243"/>
      <c r="BM1740" s="243"/>
      <c r="BN1740" s="243"/>
      <c r="BO1740" s="243"/>
      <c r="BP1740" s="243"/>
      <c r="BQ1740" s="243"/>
      <c r="BR1740" s="243"/>
      <c r="BS1740" s="249">
        <v>4.0</v>
      </c>
      <c r="BT1740" s="243"/>
      <c r="BU1740" s="243"/>
      <c r="BV1740" s="243"/>
      <c r="BW1740" s="243"/>
      <c r="BX1740" s="243"/>
      <c r="BY1740" s="249">
        <v>2.0</v>
      </c>
      <c r="BZ1740" s="243"/>
      <c r="CA1740" s="243"/>
      <c r="CB1740" s="243"/>
      <c r="CC1740" s="243"/>
      <c r="CD1740" s="243"/>
      <c r="CE1740" s="249">
        <v>4.0</v>
      </c>
      <c r="CF1740" s="243"/>
      <c r="CG1740" s="243"/>
      <c r="CH1740" s="243"/>
      <c r="CI1740" s="243"/>
      <c r="CJ1740" s="243"/>
      <c r="CK1740" s="243"/>
      <c r="CL1740" s="243"/>
      <c r="CM1740" s="243"/>
      <c r="CN1740" s="243"/>
      <c r="CO1740" s="243"/>
      <c r="CP1740" s="243"/>
      <c r="CQ1740" s="243"/>
      <c r="CR1740" s="243"/>
      <c r="CS1740" s="243"/>
      <c r="CT1740" s="243"/>
      <c r="CU1740" s="243"/>
      <c r="CV1740" s="243"/>
      <c r="CW1740" s="249">
        <v>1.0</v>
      </c>
      <c r="CX1740" s="243"/>
      <c r="CY1740" s="243"/>
      <c r="CZ1740" s="243"/>
      <c r="DA1740" s="243"/>
      <c r="DB1740" s="243"/>
      <c r="DC1740" s="243"/>
      <c r="DD1740" s="243"/>
      <c r="DE1740" s="243"/>
      <c r="DF1740" s="243"/>
      <c r="DG1740" s="243"/>
      <c r="DH1740" s="243"/>
      <c r="DI1740" s="243"/>
      <c r="DJ1740" s="243"/>
      <c r="DK1740" s="243"/>
      <c r="DL1740" s="243"/>
      <c r="DM1740" s="243"/>
      <c r="DN1740" s="243"/>
      <c r="DO1740" s="243"/>
      <c r="DP1740" s="243"/>
      <c r="DQ1740" s="243"/>
      <c r="DR1740" s="243"/>
      <c r="DS1740" s="243"/>
      <c r="DT1740" s="243"/>
      <c r="DU1740" s="243"/>
      <c r="DV1740" s="243"/>
      <c r="DW1740" s="243"/>
      <c r="DX1740" s="243"/>
      <c r="DY1740" s="243"/>
      <c r="DZ1740" s="243"/>
      <c r="EA1740" s="243"/>
      <c r="EB1740" s="243"/>
      <c r="EC1740" s="243"/>
      <c r="ED1740" s="243"/>
      <c r="EE1740" s="243"/>
      <c r="EF1740" s="243"/>
      <c r="EG1740" s="243"/>
      <c r="EH1740" s="243"/>
      <c r="EI1740" s="243"/>
      <c r="EJ1740" s="243"/>
      <c r="EK1740" s="243"/>
      <c r="EL1740" s="243"/>
      <c r="EM1740" s="243"/>
      <c r="EN1740" s="243"/>
      <c r="EO1740" s="243"/>
      <c r="EP1740" s="243"/>
      <c r="EQ1740" s="243"/>
      <c r="ER1740" s="243"/>
      <c r="ES1740" s="243"/>
      <c r="ET1740" s="243"/>
      <c r="EU1740" s="251"/>
      <c r="EV1740" s="251"/>
      <c r="EW1740" s="251"/>
      <c r="EX1740" s="251"/>
      <c r="EY1740" s="251"/>
      <c r="EZ1740" s="251"/>
      <c r="FA1740" s="239" t="s">
        <v>6518</v>
      </c>
      <c r="FB1740" s="239"/>
      <c r="FC1740" s="239"/>
      <c r="FD1740" s="239"/>
    </row>
    <row r="1741">
      <c r="A1741" s="870" t="s">
        <v>6519</v>
      </c>
      <c r="B1741" s="239" t="s">
        <v>6520</v>
      </c>
      <c r="C1741" s="864" t="s">
        <v>8</v>
      </c>
      <c r="D1741" s="239" t="s">
        <v>18</v>
      </c>
      <c r="E1741" s="239" t="s">
        <v>12</v>
      </c>
      <c r="F1741" s="239" t="s">
        <v>283</v>
      </c>
      <c r="G1741" s="239" t="s">
        <v>6486</v>
      </c>
      <c r="H1741" s="239" t="s">
        <v>1993</v>
      </c>
      <c r="I1741" s="239" t="s">
        <v>23</v>
      </c>
      <c r="J1741" s="239" t="s">
        <v>25</v>
      </c>
      <c r="K1741" s="239" t="s">
        <v>1955</v>
      </c>
      <c r="L1741" s="239" t="s">
        <v>1972</v>
      </c>
      <c r="M1741" s="239" t="s">
        <v>50</v>
      </c>
      <c r="N1741" s="866">
        <v>42464.0</v>
      </c>
      <c r="O1741" s="866">
        <v>42464.0</v>
      </c>
      <c r="P1741" s="866">
        <v>42508.0</v>
      </c>
      <c r="Q1741" s="244"/>
      <c r="R1741" s="244"/>
      <c r="S1741" s="245">
        <v>2.0</v>
      </c>
      <c r="T1741" s="558">
        <f t="shared" si="2888"/>
        <v>1059</v>
      </c>
      <c r="U1741" s="245">
        <f t="shared" si="2973"/>
        <v>13</v>
      </c>
      <c r="V1741" s="245">
        <f t="shared" ref="V1741:W1741" si="3250">IF(ISBLANK($A1741),"",sum(AF1741,AL1741,AR1741,AX1741,BD1741,BJ1741,BP1741,BV1741,CB1741,CH1741,CN1741,CT1741,CZ1741,DF1741,DL1741,DR1741,DX1741,ED1741,EJ1741,EP1741,EV1741))</f>
        <v>9</v>
      </c>
      <c r="W1741" s="245">
        <f t="shared" si="3250"/>
        <v>1</v>
      </c>
      <c r="X1741" s="246">
        <f t="shared" si="2890"/>
        <v>23</v>
      </c>
      <c r="Y1741" s="245">
        <f t="shared" ref="Y1741:AA1741" si="3251">IF(ISBLANK($A1741),"",sum(AH1741,AN1741,AT1741,AZ1741,BF1741,BL1741,BR1741,BX1741,CD1741,CJ1741,CP1741,CV1741,DB1741,DH1741,DN1741,DT1741,DZ1741,EF1741,EL1741,ER1741,EX1741))</f>
        <v>6</v>
      </c>
      <c r="Z1741" s="245">
        <f t="shared" si="3251"/>
        <v>4</v>
      </c>
      <c r="AA1741" s="245">
        <f t="shared" si="3251"/>
        <v>3</v>
      </c>
      <c r="AB1741" s="246">
        <f t="shared" si="2892"/>
        <v>13</v>
      </c>
      <c r="AC1741" s="247">
        <f t="shared" si="2893"/>
        <v>0.2608695652</v>
      </c>
      <c r="AD1741" s="248" t="str">
        <f t="shared" si="3193"/>
        <v>20+</v>
      </c>
      <c r="AE1741" s="243"/>
      <c r="AF1741" s="243"/>
      <c r="AG1741" s="243"/>
      <c r="AH1741" s="243"/>
      <c r="AI1741" s="243"/>
      <c r="AJ1741" s="243"/>
      <c r="AK1741" s="249">
        <v>1.0</v>
      </c>
      <c r="AL1741" s="243"/>
      <c r="AM1741" s="243"/>
      <c r="AN1741" s="243"/>
      <c r="AO1741" s="243"/>
      <c r="AP1741" s="243"/>
      <c r="AQ1741" s="249">
        <v>2.0</v>
      </c>
      <c r="AR1741" s="243"/>
      <c r="AS1741" s="243"/>
      <c r="AT1741" s="243"/>
      <c r="AU1741" s="243"/>
      <c r="AV1741" s="243"/>
      <c r="AW1741" s="243"/>
      <c r="AX1741" s="249">
        <v>2.0</v>
      </c>
      <c r="AY1741" s="243"/>
      <c r="AZ1741" s="249">
        <v>1.0</v>
      </c>
      <c r="BA1741" s="243"/>
      <c r="BB1741" s="243"/>
      <c r="BC1741" s="239"/>
      <c r="BD1741" s="249">
        <v>1.0</v>
      </c>
      <c r="BE1741" s="243"/>
      <c r="BF1741" s="243"/>
      <c r="BG1741" s="243"/>
      <c r="BH1741" s="243"/>
      <c r="BI1741" s="243"/>
      <c r="BJ1741" s="243"/>
      <c r="BK1741" s="243"/>
      <c r="BL1741" s="249">
        <v>1.0</v>
      </c>
      <c r="BM1741" s="249">
        <v>1.0</v>
      </c>
      <c r="BN1741" s="243"/>
      <c r="BO1741" s="249">
        <v>1.0</v>
      </c>
      <c r="BP1741" s="243"/>
      <c r="BQ1741" s="243"/>
      <c r="BR1741" s="243"/>
      <c r="BS1741" s="243"/>
      <c r="BT1741" s="249">
        <v>1.0</v>
      </c>
      <c r="BU1741" s="243"/>
      <c r="BV1741" s="249">
        <v>2.0</v>
      </c>
      <c r="BW1741" s="243"/>
      <c r="BX1741" s="243"/>
      <c r="BY1741" s="243"/>
      <c r="BZ1741" s="243"/>
      <c r="CA1741" s="243"/>
      <c r="CB1741" s="243"/>
      <c r="CC1741" s="243"/>
      <c r="CD1741" s="243"/>
      <c r="CE1741" s="249">
        <v>1.0</v>
      </c>
      <c r="CF1741" s="243"/>
      <c r="CG1741" s="243"/>
      <c r="CH1741" s="243"/>
      <c r="CI1741" s="243"/>
      <c r="CJ1741" s="243"/>
      <c r="CK1741" s="243"/>
      <c r="CL1741" s="243"/>
      <c r="CM1741" s="249">
        <v>1.0</v>
      </c>
      <c r="CN1741" s="249">
        <v>1.0</v>
      </c>
      <c r="CO1741" s="243"/>
      <c r="CP1741" s="243"/>
      <c r="CQ1741" s="243"/>
      <c r="CR1741" s="243"/>
      <c r="CS1741" s="249">
        <v>1.0</v>
      </c>
      <c r="CT1741" s="243"/>
      <c r="CU1741" s="243"/>
      <c r="CV1741" s="243"/>
      <c r="CW1741" s="243"/>
      <c r="CX1741" s="243"/>
      <c r="CY1741" s="243"/>
      <c r="CZ1741" s="243"/>
      <c r="DA1741" s="243"/>
      <c r="DB1741" s="249">
        <v>1.0</v>
      </c>
      <c r="DC1741" s="249">
        <v>1.0</v>
      </c>
      <c r="DD1741" s="243"/>
      <c r="DE1741" s="239"/>
      <c r="DF1741" s="249">
        <v>1.0</v>
      </c>
      <c r="DG1741" s="243"/>
      <c r="DH1741" s="243"/>
      <c r="DI1741" s="243"/>
      <c r="DJ1741" s="243"/>
      <c r="DK1741" s="249">
        <v>1.0</v>
      </c>
      <c r="DL1741" s="243"/>
      <c r="DM1741" s="243"/>
      <c r="DN1741" s="243"/>
      <c r="DO1741" s="243"/>
      <c r="DP1741" s="243"/>
      <c r="DQ1741" s="243"/>
      <c r="DR1741" s="243"/>
      <c r="DS1741" s="243"/>
      <c r="DT1741" s="243"/>
      <c r="DU1741" s="243"/>
      <c r="DV1741" s="243"/>
      <c r="DW1741" s="243"/>
      <c r="DX1741" s="243"/>
      <c r="DY1741" s="243"/>
      <c r="DZ1741" s="243"/>
      <c r="EA1741" s="243"/>
      <c r="EB1741" s="243"/>
      <c r="EC1741" s="243"/>
      <c r="ED1741" s="243"/>
      <c r="EE1741" s="243"/>
      <c r="EF1741" s="243"/>
      <c r="EG1741" s="243"/>
      <c r="EH1741" s="243"/>
      <c r="EI1741" s="243"/>
      <c r="EJ1741" s="243"/>
      <c r="EK1741" s="243"/>
      <c r="EL1741" s="243"/>
      <c r="EM1741" s="243"/>
      <c r="EN1741" s="243"/>
      <c r="EO1741" s="249">
        <v>2.0</v>
      </c>
      <c r="EP1741" s="249">
        <v>1.0</v>
      </c>
      <c r="EQ1741" s="243"/>
      <c r="ER1741" s="249">
        <v>2.0</v>
      </c>
      <c r="ES1741" s="243"/>
      <c r="ET1741" s="243"/>
      <c r="EU1741" s="262">
        <v>4.0</v>
      </c>
      <c r="EV1741" s="262">
        <v>1.0</v>
      </c>
      <c r="EW1741" s="262">
        <v>1.0</v>
      </c>
      <c r="EX1741" s="262">
        <v>1.0</v>
      </c>
      <c r="EY1741" s="262">
        <v>1.0</v>
      </c>
      <c r="EZ1741" s="262">
        <v>2.0</v>
      </c>
      <c r="FA1741" s="239" t="s">
        <v>6521</v>
      </c>
      <c r="FB1741" s="239"/>
      <c r="FC1741" s="239"/>
      <c r="FD1741" s="239"/>
    </row>
    <row r="1742">
      <c r="A1742" s="63" t="s">
        <v>6522</v>
      </c>
      <c r="B1742" s="757" t="s">
        <v>6523</v>
      </c>
      <c r="C1742" s="829" t="s">
        <v>42</v>
      </c>
      <c r="D1742" s="757" t="s">
        <v>18</v>
      </c>
      <c r="E1742" s="757" t="s">
        <v>12</v>
      </c>
      <c r="F1742" s="757" t="s">
        <v>283</v>
      </c>
      <c r="G1742" s="757" t="s">
        <v>6524</v>
      </c>
      <c r="H1742" s="757" t="s">
        <v>5395</v>
      </c>
      <c r="I1742" s="757" t="s">
        <v>23</v>
      </c>
      <c r="J1742" s="757" t="s">
        <v>23</v>
      </c>
      <c r="K1742" s="757" t="s">
        <v>1955</v>
      </c>
      <c r="L1742" s="757" t="s">
        <v>1967</v>
      </c>
      <c r="M1742" s="757" t="s">
        <v>50</v>
      </c>
      <c r="N1742" s="883">
        <v>42615.0</v>
      </c>
      <c r="O1742" s="883">
        <v>42615.0</v>
      </c>
      <c r="P1742" s="67"/>
      <c r="Q1742" s="188"/>
      <c r="R1742" s="188"/>
      <c r="S1742" s="70">
        <v>1.0</v>
      </c>
      <c r="T1742" s="558">
        <f t="shared" si="2888"/>
        <v>908</v>
      </c>
      <c r="U1742" s="70">
        <f t="shared" si="2973"/>
        <v>7</v>
      </c>
      <c r="V1742" s="70">
        <f t="shared" ref="V1742:W1742" si="3252">IF(ISBLANK($A1742),"",sum(AF1742,AL1742,AR1742,AX1742,BD1742,BJ1742,BP1742,BV1742,CB1742,CH1742,CN1742,CT1742,CZ1742,DF1742,DL1742,DR1742,DX1742,ED1742,EJ1742,EP1742,EV1742))</f>
        <v>0</v>
      </c>
      <c r="W1742" s="70">
        <f t="shared" si="3252"/>
        <v>0</v>
      </c>
      <c r="X1742" s="71">
        <f t="shared" si="2890"/>
        <v>7</v>
      </c>
      <c r="Y1742" s="70">
        <f t="shared" ref="Y1742:AA1742" si="3253">IF(ISBLANK($A1742),"",sum(AH1742,AN1742,AT1742,AZ1742,BF1742,BL1742,BR1742,BX1742,CD1742,CJ1742,CP1742,CV1742,DB1742,DH1742,DN1742,DT1742,DZ1742,EF1742,EL1742,ER1742,EX1742))</f>
        <v>5</v>
      </c>
      <c r="Z1742" s="70">
        <f t="shared" si="3253"/>
        <v>3</v>
      </c>
      <c r="AA1742" s="70">
        <f t="shared" si="3253"/>
        <v>0</v>
      </c>
      <c r="AB1742" s="71">
        <f t="shared" si="2892"/>
        <v>8</v>
      </c>
      <c r="AC1742" s="72">
        <f t="shared" si="2893"/>
        <v>0.7142857143</v>
      </c>
      <c r="AD1742" s="248" t="str">
        <f t="shared" si="3193"/>
        <v>20+</v>
      </c>
      <c r="AE1742" s="67"/>
      <c r="AF1742" s="67"/>
      <c r="AG1742" s="67"/>
      <c r="AH1742" s="67"/>
      <c r="AI1742" s="67"/>
      <c r="AJ1742" s="67"/>
      <c r="AK1742" s="67"/>
      <c r="AL1742" s="67"/>
      <c r="AM1742" s="67"/>
      <c r="AN1742" s="67"/>
      <c r="AO1742" s="67"/>
      <c r="AP1742" s="67"/>
      <c r="AQ1742" s="782">
        <v>3.0</v>
      </c>
      <c r="AR1742" s="67"/>
      <c r="AS1742" s="67"/>
      <c r="AT1742" s="782">
        <v>1.0</v>
      </c>
      <c r="AU1742" s="67"/>
      <c r="AV1742" s="67"/>
      <c r="AW1742" s="782">
        <v>1.0</v>
      </c>
      <c r="AX1742" s="67"/>
      <c r="AY1742" s="67"/>
      <c r="AZ1742" s="782">
        <v>1.0</v>
      </c>
      <c r="BA1742" s="67"/>
      <c r="BB1742" s="67"/>
      <c r="BC1742" s="67"/>
      <c r="BD1742" s="67"/>
      <c r="BE1742" s="67"/>
      <c r="BF1742" s="67"/>
      <c r="BG1742" s="782">
        <v>2.0</v>
      </c>
      <c r="BH1742" s="67"/>
      <c r="BI1742" s="67"/>
      <c r="BJ1742" s="67"/>
      <c r="BK1742" s="67"/>
      <c r="BL1742" s="67"/>
      <c r="BM1742" s="67"/>
      <c r="BN1742" s="67"/>
      <c r="BO1742" s="782">
        <v>3.0</v>
      </c>
      <c r="BP1742" s="67"/>
      <c r="BQ1742" s="67"/>
      <c r="BR1742" s="782">
        <v>3.0</v>
      </c>
      <c r="BS1742" s="782">
        <v>1.0</v>
      </c>
      <c r="BT1742" s="67"/>
      <c r="BU1742" s="67"/>
      <c r="BV1742" s="67"/>
      <c r="BW1742" s="67"/>
      <c r="BX1742" s="67"/>
      <c r="BY1742" s="67"/>
      <c r="BZ1742" s="67"/>
      <c r="CA1742" s="67"/>
      <c r="CB1742" s="67"/>
      <c r="CC1742" s="67"/>
      <c r="CD1742" s="67"/>
      <c r="CE1742" s="67"/>
      <c r="CF1742" s="67"/>
      <c r="CG1742" s="67"/>
      <c r="CH1742" s="67"/>
      <c r="CI1742" s="67"/>
      <c r="CJ1742" s="67"/>
      <c r="CK1742" s="67"/>
      <c r="CL1742" s="67"/>
      <c r="CM1742" s="67"/>
      <c r="CN1742" s="67"/>
      <c r="CO1742" s="67"/>
      <c r="CP1742" s="67"/>
      <c r="CQ1742" s="67"/>
      <c r="CR1742" s="67"/>
      <c r="CS1742" s="67"/>
      <c r="CT1742" s="67"/>
      <c r="CU1742" s="67"/>
      <c r="CV1742" s="67"/>
      <c r="CW1742" s="67"/>
      <c r="CX1742" s="67"/>
      <c r="CY1742" s="67"/>
      <c r="CZ1742" s="67"/>
      <c r="DA1742" s="67"/>
      <c r="DB1742" s="67"/>
      <c r="DC1742" s="67"/>
      <c r="DD1742" s="67"/>
      <c r="DE1742" s="67"/>
      <c r="DF1742" s="67"/>
      <c r="DG1742" s="67"/>
      <c r="DH1742" s="67"/>
      <c r="DI1742" s="67"/>
      <c r="DJ1742" s="67"/>
      <c r="DK1742" s="67"/>
      <c r="DL1742" s="67"/>
      <c r="DM1742" s="67"/>
      <c r="DN1742" s="67"/>
      <c r="DO1742" s="67"/>
      <c r="DP1742" s="67"/>
      <c r="DQ1742" s="67"/>
      <c r="DR1742" s="67"/>
      <c r="DS1742" s="67"/>
      <c r="DT1742" s="67"/>
      <c r="DU1742" s="67"/>
      <c r="DV1742" s="67"/>
      <c r="DW1742" s="67"/>
      <c r="DX1742" s="67"/>
      <c r="DY1742" s="67"/>
      <c r="DZ1742" s="67"/>
      <c r="EA1742" s="67"/>
      <c r="EB1742" s="67"/>
      <c r="EC1742" s="67"/>
      <c r="ED1742" s="67"/>
      <c r="EE1742" s="67"/>
      <c r="EF1742" s="67"/>
      <c r="EG1742" s="67"/>
      <c r="EH1742" s="67"/>
      <c r="EI1742" s="67"/>
      <c r="EJ1742" s="67"/>
      <c r="EK1742" s="67"/>
      <c r="EL1742" s="67"/>
      <c r="EM1742" s="67"/>
      <c r="EN1742" s="67"/>
      <c r="EO1742" s="67"/>
      <c r="EP1742" s="67"/>
      <c r="EQ1742" s="67"/>
      <c r="ER1742" s="67"/>
      <c r="ES1742" s="67"/>
      <c r="ET1742" s="67"/>
      <c r="EU1742" s="251"/>
      <c r="EV1742" s="251"/>
      <c r="EW1742" s="251"/>
      <c r="EX1742" s="251"/>
      <c r="EY1742" s="251"/>
      <c r="EZ1742" s="251"/>
      <c r="FA1742" s="757" t="s">
        <v>6525</v>
      </c>
      <c r="FB1742" s="757"/>
      <c r="FC1742" s="757"/>
      <c r="FD1742" s="757"/>
    </row>
    <row r="1743">
      <c r="A1743" s="63" t="s">
        <v>6526</v>
      </c>
      <c r="B1743" s="757" t="s">
        <v>6527</v>
      </c>
      <c r="C1743" s="829" t="s">
        <v>79</v>
      </c>
      <c r="D1743" s="757" t="s">
        <v>18</v>
      </c>
      <c r="E1743" s="757" t="s">
        <v>30</v>
      </c>
      <c r="F1743" s="757" t="s">
        <v>277</v>
      </c>
      <c r="G1743" s="757" t="s">
        <v>6528</v>
      </c>
      <c r="H1743" s="757" t="s">
        <v>968</v>
      </c>
      <c r="I1743" s="757" t="s">
        <v>23</v>
      </c>
      <c r="J1743" s="757" t="s">
        <v>6529</v>
      </c>
      <c r="K1743" s="757" t="s">
        <v>1955</v>
      </c>
      <c r="L1743" s="757" t="s">
        <v>6530</v>
      </c>
      <c r="M1743" s="757" t="s">
        <v>75</v>
      </c>
      <c r="N1743" s="883">
        <v>42615.0</v>
      </c>
      <c r="O1743" s="883">
        <v>42615.0</v>
      </c>
      <c r="P1743" s="67"/>
      <c r="Q1743" s="188"/>
      <c r="R1743" s="188"/>
      <c r="S1743" s="70">
        <v>1.0</v>
      </c>
      <c r="T1743" s="558">
        <f t="shared" si="2888"/>
        <v>908</v>
      </c>
      <c r="U1743" s="70">
        <f t="shared" si="2973"/>
        <v>6</v>
      </c>
      <c r="V1743" s="70">
        <f t="shared" ref="V1743:W1743" si="3254">IF(ISBLANK($A1743),"",sum(AF1743,AL1743,AR1743,AX1743,BD1743,BJ1743,BP1743,BV1743,CB1743,CH1743,CN1743,CT1743,CZ1743,DF1743,DL1743,DR1743,DX1743,ED1743,EJ1743,EP1743,EV1743))</f>
        <v>4</v>
      </c>
      <c r="W1743" s="70">
        <f t="shared" si="3254"/>
        <v>0</v>
      </c>
      <c r="X1743" s="71">
        <f t="shared" si="2890"/>
        <v>10</v>
      </c>
      <c r="Y1743" s="70">
        <f t="shared" ref="Y1743:AA1743" si="3255">IF(ISBLANK($A1743),"",sum(AH1743,AN1743,AT1743,AZ1743,BF1743,BL1743,BR1743,BX1743,CD1743,CJ1743,CP1743,CV1743,DB1743,DH1743,DN1743,DT1743,DZ1743,EF1743,EL1743,ER1743,EX1743))</f>
        <v>0</v>
      </c>
      <c r="Z1743" s="70">
        <f t="shared" si="3255"/>
        <v>0</v>
      </c>
      <c r="AA1743" s="70">
        <f t="shared" si="3255"/>
        <v>0</v>
      </c>
      <c r="AB1743" s="71">
        <f t="shared" si="2892"/>
        <v>0</v>
      </c>
      <c r="AC1743" s="72">
        <f t="shared" si="2893"/>
        <v>0</v>
      </c>
      <c r="AD1743" s="248" t="str">
        <f t="shared" si="3193"/>
        <v>20+</v>
      </c>
      <c r="AE1743" s="67"/>
      <c r="AF1743" s="782">
        <v>4.0</v>
      </c>
      <c r="AG1743" s="67"/>
      <c r="AH1743" s="67"/>
      <c r="AI1743" s="67"/>
      <c r="AJ1743" s="67"/>
      <c r="AK1743" s="67"/>
      <c r="AL1743" s="67"/>
      <c r="AM1743" s="67"/>
      <c r="AN1743" s="67"/>
      <c r="AO1743" s="67"/>
      <c r="AP1743" s="67"/>
      <c r="AQ1743" s="782">
        <v>2.0</v>
      </c>
      <c r="AR1743" s="67"/>
      <c r="AS1743" s="67"/>
      <c r="AT1743" s="67"/>
      <c r="AU1743" s="67"/>
      <c r="AV1743" s="67"/>
      <c r="AW1743" s="782">
        <v>2.0</v>
      </c>
      <c r="AX1743" s="67"/>
      <c r="AY1743" s="67"/>
      <c r="AZ1743" s="67"/>
      <c r="BA1743" s="67"/>
      <c r="BB1743" s="67"/>
      <c r="BC1743" s="782">
        <v>2.0</v>
      </c>
      <c r="BD1743" s="67"/>
      <c r="BE1743" s="67"/>
      <c r="BF1743" s="67"/>
      <c r="BG1743" s="67"/>
      <c r="BH1743" s="67"/>
      <c r="BI1743" s="67"/>
      <c r="BJ1743" s="67"/>
      <c r="BK1743" s="67"/>
      <c r="BL1743" s="67"/>
      <c r="BM1743" s="67"/>
      <c r="BN1743" s="67"/>
      <c r="BO1743" s="67"/>
      <c r="BP1743" s="67"/>
      <c r="BQ1743" s="67"/>
      <c r="BR1743" s="67"/>
      <c r="BS1743" s="67"/>
      <c r="BT1743" s="67"/>
      <c r="BU1743" s="67"/>
      <c r="BV1743" s="67"/>
      <c r="BW1743" s="67"/>
      <c r="BX1743" s="67"/>
      <c r="BY1743" s="67"/>
      <c r="BZ1743" s="67"/>
      <c r="CA1743" s="67"/>
      <c r="CB1743" s="67"/>
      <c r="CC1743" s="67"/>
      <c r="CD1743" s="67"/>
      <c r="CE1743" s="67"/>
      <c r="CF1743" s="67"/>
      <c r="CG1743" s="67"/>
      <c r="CH1743" s="67"/>
      <c r="CI1743" s="67"/>
      <c r="CJ1743" s="67"/>
      <c r="CK1743" s="67"/>
      <c r="CL1743" s="67"/>
      <c r="CM1743" s="67"/>
      <c r="CN1743" s="67"/>
      <c r="CO1743" s="67"/>
      <c r="CP1743" s="67"/>
      <c r="CQ1743" s="67"/>
      <c r="CR1743" s="67"/>
      <c r="CS1743" s="67"/>
      <c r="CT1743" s="67"/>
      <c r="CU1743" s="67"/>
      <c r="CV1743" s="67"/>
      <c r="CW1743" s="67"/>
      <c r="CX1743" s="67"/>
      <c r="CY1743" s="67"/>
      <c r="CZ1743" s="67"/>
      <c r="DA1743" s="67"/>
      <c r="DB1743" s="67"/>
      <c r="DC1743" s="67"/>
      <c r="DD1743" s="67"/>
      <c r="DE1743" s="67"/>
      <c r="DF1743" s="67"/>
      <c r="DG1743" s="67"/>
      <c r="DH1743" s="67"/>
      <c r="DI1743" s="67"/>
      <c r="DJ1743" s="67"/>
      <c r="DK1743" s="67"/>
      <c r="DL1743" s="67"/>
      <c r="DM1743" s="67"/>
      <c r="DN1743" s="67"/>
      <c r="DO1743" s="67"/>
      <c r="DP1743" s="67"/>
      <c r="DQ1743" s="67"/>
      <c r="DR1743" s="67"/>
      <c r="DS1743" s="67"/>
      <c r="DT1743" s="67"/>
      <c r="DU1743" s="67"/>
      <c r="DV1743" s="67"/>
      <c r="DW1743" s="67"/>
      <c r="DX1743" s="67"/>
      <c r="DY1743" s="67"/>
      <c r="DZ1743" s="67"/>
      <c r="EA1743" s="67"/>
      <c r="EB1743" s="67"/>
      <c r="EC1743" s="67"/>
      <c r="ED1743" s="67"/>
      <c r="EE1743" s="67"/>
      <c r="EF1743" s="67"/>
      <c r="EG1743" s="67"/>
      <c r="EH1743" s="67"/>
      <c r="EI1743" s="67"/>
      <c r="EJ1743" s="67"/>
      <c r="EK1743" s="67"/>
      <c r="EL1743" s="67"/>
      <c r="EM1743" s="67"/>
      <c r="EN1743" s="67"/>
      <c r="EO1743" s="67"/>
      <c r="EP1743" s="67"/>
      <c r="EQ1743" s="67"/>
      <c r="ER1743" s="67"/>
      <c r="ES1743" s="67"/>
      <c r="ET1743" s="67"/>
      <c r="EU1743" s="251"/>
      <c r="EV1743" s="251"/>
      <c r="EW1743" s="251"/>
      <c r="EX1743" s="251"/>
      <c r="EY1743" s="251"/>
      <c r="EZ1743" s="251"/>
      <c r="FA1743" s="757" t="s">
        <v>6531</v>
      </c>
      <c r="FB1743" s="757"/>
      <c r="FC1743" s="757"/>
      <c r="FD1743" s="757"/>
    </row>
    <row r="1744">
      <c r="A1744" s="63" t="s">
        <v>6532</v>
      </c>
      <c r="B1744" s="757" t="s">
        <v>1407</v>
      </c>
      <c r="C1744" s="829" t="s">
        <v>79</v>
      </c>
      <c r="D1744" s="757" t="s">
        <v>18</v>
      </c>
      <c r="E1744" s="757" t="s">
        <v>19</v>
      </c>
      <c r="F1744" s="757" t="s">
        <v>1611</v>
      </c>
      <c r="G1744" s="757" t="s">
        <v>6533</v>
      </c>
      <c r="H1744" s="757" t="s">
        <v>968</v>
      </c>
      <c r="I1744" s="757" t="s">
        <v>23</v>
      </c>
      <c r="J1744" s="757" t="s">
        <v>6529</v>
      </c>
      <c r="K1744" s="757" t="s">
        <v>1955</v>
      </c>
      <c r="L1744" s="757" t="s">
        <v>2260</v>
      </c>
      <c r="M1744" s="757" t="s">
        <v>65</v>
      </c>
      <c r="N1744" s="883">
        <v>42619.0</v>
      </c>
      <c r="O1744" s="883">
        <v>42619.0</v>
      </c>
      <c r="P1744" s="67"/>
      <c r="Q1744" s="188"/>
      <c r="R1744" s="188"/>
      <c r="S1744" s="67"/>
      <c r="T1744" s="558">
        <f t="shared" si="2888"/>
        <v>904</v>
      </c>
      <c r="U1744" s="70">
        <f t="shared" si="2973"/>
        <v>4</v>
      </c>
      <c r="V1744" s="70">
        <f t="shared" ref="V1744:W1744" si="3256">IF(ISBLANK($A1744),"",sum(AF1744,AL1744,AR1744,AX1744,BD1744,BJ1744,BP1744,BV1744,CB1744,CH1744,CN1744,CT1744,CZ1744,DF1744,DL1744,DR1744,DX1744,ED1744,EJ1744,EP1744,EV1744))</f>
        <v>9</v>
      </c>
      <c r="W1744" s="70">
        <f t="shared" si="3256"/>
        <v>0</v>
      </c>
      <c r="X1744" s="71">
        <f t="shared" si="2890"/>
        <v>13</v>
      </c>
      <c r="Y1744" s="70">
        <f t="shared" ref="Y1744:AA1744" si="3257">IF(ISBLANK($A1744),"",sum(AH1744,AN1744,AT1744,AZ1744,BF1744,BL1744,BR1744,BX1744,CD1744,CJ1744,CP1744,CV1744,DB1744,DH1744,DN1744,DT1744,DZ1744,EF1744,EL1744,ER1744,EX1744))</f>
        <v>6</v>
      </c>
      <c r="Z1744" s="70">
        <f t="shared" si="3257"/>
        <v>4</v>
      </c>
      <c r="AA1744" s="70">
        <f t="shared" si="3257"/>
        <v>0</v>
      </c>
      <c r="AB1744" s="71">
        <f t="shared" si="2892"/>
        <v>10</v>
      </c>
      <c r="AC1744" s="72">
        <f t="shared" si="2893"/>
        <v>0.4615384615</v>
      </c>
      <c r="AD1744" s="248" t="str">
        <f t="shared" si="3193"/>
        <v>20+</v>
      </c>
      <c r="AE1744" s="782">
        <v>2.0</v>
      </c>
      <c r="AF1744" s="67"/>
      <c r="AG1744" s="67"/>
      <c r="AH1744" s="782">
        <v>1.0</v>
      </c>
      <c r="AI1744" s="67"/>
      <c r="AJ1744" s="67"/>
      <c r="AK1744" s="782">
        <v>2.0</v>
      </c>
      <c r="AL1744" s="782">
        <v>1.0</v>
      </c>
      <c r="AM1744" s="67"/>
      <c r="AN1744" s="782">
        <v>2.0</v>
      </c>
      <c r="AO1744" s="67"/>
      <c r="AP1744" s="67"/>
      <c r="AQ1744" s="67"/>
      <c r="AR1744" s="782">
        <v>2.0</v>
      </c>
      <c r="AS1744" s="67"/>
      <c r="AT1744" s="782">
        <v>1.0</v>
      </c>
      <c r="AU1744" s="782">
        <v>1.0</v>
      </c>
      <c r="AV1744" s="67"/>
      <c r="AW1744" s="67"/>
      <c r="AX1744" s="67"/>
      <c r="AY1744" s="67"/>
      <c r="AZ1744" s="67"/>
      <c r="BA1744" s="67"/>
      <c r="BB1744" s="67"/>
      <c r="BC1744" s="67"/>
      <c r="BD1744" s="782">
        <v>1.0</v>
      </c>
      <c r="BE1744" s="67"/>
      <c r="BF1744" s="67"/>
      <c r="BG1744" s="782">
        <v>1.0</v>
      </c>
      <c r="BH1744" s="67"/>
      <c r="BI1744" s="67"/>
      <c r="BJ1744" s="67"/>
      <c r="BK1744" s="67"/>
      <c r="BL1744" s="67"/>
      <c r="BM1744" s="67"/>
      <c r="BN1744" s="67"/>
      <c r="BO1744" s="67"/>
      <c r="BP1744" s="67"/>
      <c r="BQ1744" s="67"/>
      <c r="BR1744" s="67"/>
      <c r="BS1744" s="67"/>
      <c r="BT1744" s="67"/>
      <c r="BU1744" s="67"/>
      <c r="BV1744" s="67"/>
      <c r="BW1744" s="67"/>
      <c r="BX1744" s="67"/>
      <c r="BY1744" s="67"/>
      <c r="BZ1744" s="67"/>
      <c r="CA1744" s="67"/>
      <c r="CB1744" s="782">
        <v>2.0</v>
      </c>
      <c r="CC1744" s="67"/>
      <c r="CD1744" s="67"/>
      <c r="CE1744" s="67"/>
      <c r="CF1744" s="67"/>
      <c r="CG1744" s="67"/>
      <c r="CH1744" s="782">
        <v>3.0</v>
      </c>
      <c r="CI1744" s="67"/>
      <c r="CJ1744" s="782">
        <v>2.0</v>
      </c>
      <c r="CK1744" s="782">
        <v>1.0</v>
      </c>
      <c r="CL1744" s="67"/>
      <c r="CM1744" s="67"/>
      <c r="CN1744" s="67"/>
      <c r="CO1744" s="67"/>
      <c r="CP1744" s="67"/>
      <c r="CQ1744" s="782">
        <v>1.0</v>
      </c>
      <c r="CR1744" s="67"/>
      <c r="CS1744" s="67"/>
      <c r="CT1744" s="67"/>
      <c r="CU1744" s="67"/>
      <c r="CV1744" s="67"/>
      <c r="CW1744" s="67"/>
      <c r="CX1744" s="67"/>
      <c r="CY1744" s="67"/>
      <c r="CZ1744" s="67"/>
      <c r="DA1744" s="67"/>
      <c r="DB1744" s="67"/>
      <c r="DC1744" s="67"/>
      <c r="DD1744" s="67"/>
      <c r="DE1744" s="67"/>
      <c r="DF1744" s="67"/>
      <c r="DG1744" s="67"/>
      <c r="DH1744" s="67"/>
      <c r="DI1744" s="67"/>
      <c r="DJ1744" s="67"/>
      <c r="DK1744" s="67"/>
      <c r="DL1744" s="67"/>
      <c r="DM1744" s="67"/>
      <c r="DN1744" s="67"/>
      <c r="DO1744" s="67"/>
      <c r="DP1744" s="67"/>
      <c r="DQ1744" s="67"/>
      <c r="DR1744" s="67"/>
      <c r="DS1744" s="67"/>
      <c r="DT1744" s="67"/>
      <c r="DU1744" s="67"/>
      <c r="DV1744" s="67"/>
      <c r="DW1744" s="67"/>
      <c r="DX1744" s="67"/>
      <c r="DY1744" s="67"/>
      <c r="DZ1744" s="67"/>
      <c r="EA1744" s="67"/>
      <c r="EB1744" s="67"/>
      <c r="EC1744" s="67"/>
      <c r="ED1744" s="67"/>
      <c r="EE1744" s="67"/>
      <c r="EF1744" s="67"/>
      <c r="EG1744" s="67"/>
      <c r="EH1744" s="67"/>
      <c r="EI1744" s="67"/>
      <c r="EJ1744" s="67"/>
      <c r="EK1744" s="67"/>
      <c r="EL1744" s="67"/>
      <c r="EM1744" s="67"/>
      <c r="EN1744" s="67"/>
      <c r="EO1744" s="67"/>
      <c r="EP1744" s="67"/>
      <c r="EQ1744" s="67"/>
      <c r="ER1744" s="67"/>
      <c r="ES1744" s="67"/>
      <c r="ET1744" s="67"/>
      <c r="EU1744" s="251"/>
      <c r="EV1744" s="251"/>
      <c r="EW1744" s="251"/>
      <c r="EX1744" s="251"/>
      <c r="EY1744" s="251"/>
      <c r="EZ1744" s="251"/>
      <c r="FA1744" s="757" t="s">
        <v>6534</v>
      </c>
      <c r="FB1744" s="757"/>
      <c r="FC1744" s="757"/>
      <c r="FD1744" s="757"/>
    </row>
    <row r="1745">
      <c r="A1745" s="63" t="s">
        <v>6535</v>
      </c>
      <c r="B1745" s="757" t="s">
        <v>2701</v>
      </c>
      <c r="C1745" s="829" t="s">
        <v>42</v>
      </c>
      <c r="D1745" s="757" t="s">
        <v>18</v>
      </c>
      <c r="E1745" s="757" t="s">
        <v>12</v>
      </c>
      <c r="F1745" s="757" t="s">
        <v>283</v>
      </c>
      <c r="G1745" s="757" t="s">
        <v>6536</v>
      </c>
      <c r="H1745" s="757" t="s">
        <v>5395</v>
      </c>
      <c r="I1745" s="757" t="s">
        <v>23</v>
      </c>
      <c r="J1745" s="757" t="s">
        <v>23</v>
      </c>
      <c r="K1745" s="757" t="s">
        <v>1955</v>
      </c>
      <c r="L1745" s="757" t="s">
        <v>1967</v>
      </c>
      <c r="M1745" s="757" t="s">
        <v>50</v>
      </c>
      <c r="N1745" s="883">
        <v>42667.0</v>
      </c>
      <c r="O1745" s="883">
        <v>42667.0</v>
      </c>
      <c r="P1745" s="67"/>
      <c r="Q1745" s="188"/>
      <c r="R1745" s="188"/>
      <c r="S1745" s="67"/>
      <c r="T1745" s="558">
        <f t="shared" si="2888"/>
        <v>856</v>
      </c>
      <c r="U1745" s="70">
        <f t="shared" si="2973"/>
        <v>5</v>
      </c>
      <c r="V1745" s="70">
        <f t="shared" ref="V1745:W1745" si="3258">IF(ISBLANK($A1745),"",sum(AF1745,AL1745,AR1745,AX1745,BD1745,BJ1745,BP1745,BV1745,CB1745,CH1745,CN1745,CT1745,CZ1745,DF1745,DL1745,DR1745,DX1745,ED1745,EJ1745,EP1745,EV1745))</f>
        <v>0</v>
      </c>
      <c r="W1745" s="70">
        <f t="shared" si="3258"/>
        <v>1</v>
      </c>
      <c r="X1745" s="71">
        <f t="shared" si="2890"/>
        <v>6</v>
      </c>
      <c r="Y1745" s="70">
        <f t="shared" ref="Y1745:AA1745" si="3259">IF(ISBLANK($A1745),"",sum(AH1745,AN1745,AT1745,AZ1745,BF1745,BL1745,BR1745,BX1745,CD1745,CJ1745,CP1745,CV1745,DB1745,DH1745,DN1745,DT1745,DZ1745,EF1745,EL1745,ER1745,EX1745))</f>
        <v>2</v>
      </c>
      <c r="Z1745" s="70">
        <f t="shared" si="3259"/>
        <v>1</v>
      </c>
      <c r="AA1745" s="70">
        <f t="shared" si="3259"/>
        <v>1</v>
      </c>
      <c r="AB1745" s="71">
        <f t="shared" si="2892"/>
        <v>4</v>
      </c>
      <c r="AC1745" s="72">
        <f t="shared" si="2893"/>
        <v>0.3333333333</v>
      </c>
      <c r="AD1745" s="248" t="str">
        <f t="shared" si="3193"/>
        <v>20+</v>
      </c>
      <c r="AE1745" s="74">
        <v>3.0</v>
      </c>
      <c r="AF1745" s="67"/>
      <c r="AG1745" s="67"/>
      <c r="AH1745" s="67"/>
      <c r="AI1745" s="67"/>
      <c r="AJ1745" s="67"/>
      <c r="AK1745" s="67"/>
      <c r="AL1745" s="67"/>
      <c r="AM1745" s="67"/>
      <c r="AN1745" s="67"/>
      <c r="AO1745" s="67"/>
      <c r="AP1745" s="67"/>
      <c r="AQ1745" s="74">
        <v>2.0</v>
      </c>
      <c r="AR1745" s="67"/>
      <c r="AS1745" s="67"/>
      <c r="AT1745" s="74">
        <v>1.0</v>
      </c>
      <c r="AU1745" s="67"/>
      <c r="AV1745" s="67"/>
      <c r="AW1745" s="67"/>
      <c r="AX1745" s="67"/>
      <c r="AY1745" s="67"/>
      <c r="AZ1745" s="67"/>
      <c r="BA1745" s="67"/>
      <c r="BB1745" s="67"/>
      <c r="BC1745" s="67"/>
      <c r="BD1745" s="67"/>
      <c r="BE1745" s="67"/>
      <c r="BF1745" s="67"/>
      <c r="BG1745" s="67"/>
      <c r="BH1745" s="67"/>
      <c r="BI1745" s="67"/>
      <c r="BJ1745" s="67"/>
      <c r="BK1745" s="67"/>
      <c r="BL1745" s="67"/>
      <c r="BM1745" s="67"/>
      <c r="BN1745" s="67"/>
      <c r="BO1745" s="67"/>
      <c r="BP1745" s="67"/>
      <c r="BQ1745" s="67"/>
      <c r="BR1745" s="67"/>
      <c r="BS1745" s="67"/>
      <c r="BT1745" s="67"/>
      <c r="BU1745" s="67"/>
      <c r="BV1745" s="67"/>
      <c r="BW1745" s="74">
        <v>1.0</v>
      </c>
      <c r="BX1745" s="74">
        <v>1.0</v>
      </c>
      <c r="BY1745" s="74">
        <v>1.0</v>
      </c>
      <c r="BZ1745" s="74">
        <v>1.0</v>
      </c>
      <c r="CA1745" s="67"/>
      <c r="CB1745" s="67"/>
      <c r="CC1745" s="67"/>
      <c r="CD1745" s="67"/>
      <c r="CE1745" s="67"/>
      <c r="CF1745" s="67"/>
      <c r="CG1745" s="67"/>
      <c r="CH1745" s="67"/>
      <c r="CI1745" s="67"/>
      <c r="CJ1745" s="67"/>
      <c r="CK1745" s="67"/>
      <c r="CL1745" s="67"/>
      <c r="CM1745" s="67"/>
      <c r="CN1745" s="67"/>
      <c r="CO1745" s="67"/>
      <c r="CP1745" s="67"/>
      <c r="CQ1745" s="67"/>
      <c r="CR1745" s="67"/>
      <c r="CS1745" s="67"/>
      <c r="CT1745" s="67"/>
      <c r="CU1745" s="67"/>
      <c r="CV1745" s="67"/>
      <c r="CW1745" s="67"/>
      <c r="CX1745" s="67"/>
      <c r="CY1745" s="67"/>
      <c r="CZ1745" s="67"/>
      <c r="DA1745" s="67"/>
      <c r="DB1745" s="67"/>
      <c r="DC1745" s="67"/>
      <c r="DD1745" s="67"/>
      <c r="DE1745" s="67"/>
      <c r="DF1745" s="67"/>
      <c r="DG1745" s="67"/>
      <c r="DH1745" s="67"/>
      <c r="DI1745" s="67"/>
      <c r="DJ1745" s="67"/>
      <c r="DK1745" s="67"/>
      <c r="DL1745" s="67"/>
      <c r="DM1745" s="67"/>
      <c r="DN1745" s="67"/>
      <c r="DO1745" s="67"/>
      <c r="DP1745" s="67"/>
      <c r="DQ1745" s="67"/>
      <c r="DR1745" s="67"/>
      <c r="DS1745" s="67"/>
      <c r="DT1745" s="67"/>
      <c r="DU1745" s="67"/>
      <c r="DV1745" s="67"/>
      <c r="DW1745" s="67"/>
      <c r="DX1745" s="67"/>
      <c r="DY1745" s="67"/>
      <c r="DZ1745" s="67"/>
      <c r="EA1745" s="67"/>
      <c r="EB1745" s="67"/>
      <c r="EC1745" s="67"/>
      <c r="ED1745" s="67"/>
      <c r="EE1745" s="67"/>
      <c r="EF1745" s="67"/>
      <c r="EG1745" s="67"/>
      <c r="EH1745" s="67"/>
      <c r="EI1745" s="67"/>
      <c r="EJ1745" s="67"/>
      <c r="EK1745" s="67"/>
      <c r="EL1745" s="67"/>
      <c r="EM1745" s="67"/>
      <c r="EN1745" s="67"/>
      <c r="EO1745" s="67"/>
      <c r="EP1745" s="67"/>
      <c r="EQ1745" s="67"/>
      <c r="ER1745" s="67"/>
      <c r="ES1745" s="67"/>
      <c r="ET1745" s="67"/>
      <c r="EU1745" s="251"/>
      <c r="EV1745" s="251"/>
      <c r="EW1745" s="251"/>
      <c r="EX1745" s="251"/>
      <c r="EY1745" s="251"/>
      <c r="EZ1745" s="251"/>
      <c r="FA1745" s="757" t="s">
        <v>6537</v>
      </c>
      <c r="FB1745" s="757"/>
      <c r="FC1745" s="757"/>
      <c r="FD1745" s="757"/>
    </row>
    <row r="1746">
      <c r="A1746" s="63" t="s">
        <v>6538</v>
      </c>
      <c r="B1746" s="757" t="s">
        <v>6539</v>
      </c>
      <c r="C1746" s="829" t="s">
        <v>6540</v>
      </c>
      <c r="D1746" s="757" t="s">
        <v>18</v>
      </c>
      <c r="E1746" s="757" t="s">
        <v>30</v>
      </c>
      <c r="F1746" s="757" t="s">
        <v>277</v>
      </c>
      <c r="G1746" s="757" t="s">
        <v>6541</v>
      </c>
      <c r="H1746" s="757" t="s">
        <v>6542</v>
      </c>
      <c r="I1746" s="757" t="s">
        <v>23</v>
      </c>
      <c r="J1746" s="757" t="s">
        <v>23</v>
      </c>
      <c r="K1746" s="757" t="s">
        <v>1955</v>
      </c>
      <c r="L1746" s="757" t="s">
        <v>6543</v>
      </c>
      <c r="M1746" s="757" t="s">
        <v>110</v>
      </c>
      <c r="N1746" s="884">
        <v>42682.0</v>
      </c>
      <c r="O1746" s="884">
        <v>42682.0</v>
      </c>
      <c r="P1746" s="67"/>
      <c r="Q1746" s="188"/>
      <c r="R1746" s="188"/>
      <c r="S1746" s="67"/>
      <c r="T1746" s="558">
        <f t="shared" si="2888"/>
        <v>841</v>
      </c>
      <c r="U1746" s="70">
        <f t="shared" si="2973"/>
        <v>1</v>
      </c>
      <c r="V1746" s="70">
        <f t="shared" ref="V1746:W1746" si="3260">IF(ISBLANK($A1746),"",sum(AF1746,AL1746,AR1746,AX1746,BD1746,BJ1746,BP1746,BV1746,CB1746,CH1746,CN1746,CT1746,CZ1746,DF1746,DL1746,DR1746,DX1746,ED1746,EJ1746,EP1746,EV1746))</f>
        <v>5</v>
      </c>
      <c r="W1746" s="70">
        <f t="shared" si="3260"/>
        <v>0</v>
      </c>
      <c r="X1746" s="71">
        <f t="shared" si="2890"/>
        <v>6</v>
      </c>
      <c r="Y1746" s="70">
        <f t="shared" ref="Y1746:AA1746" si="3261">IF(ISBLANK($A1746),"",sum(AH1746,AN1746,AT1746,AZ1746,BF1746,BL1746,BR1746,BX1746,CD1746,CJ1746,CP1746,CV1746,DB1746,DH1746,DN1746,DT1746,DZ1746,EF1746,EL1746,ER1746,EX1746))</f>
        <v>3</v>
      </c>
      <c r="Z1746" s="70">
        <f t="shared" si="3261"/>
        <v>2</v>
      </c>
      <c r="AA1746" s="70">
        <f t="shared" si="3261"/>
        <v>0</v>
      </c>
      <c r="AB1746" s="71">
        <f t="shared" si="2892"/>
        <v>5</v>
      </c>
      <c r="AC1746" s="72">
        <f t="shared" si="2893"/>
        <v>0.5</v>
      </c>
      <c r="AD1746" s="248" t="str">
        <f t="shared" si="3193"/>
        <v>20+</v>
      </c>
      <c r="AE1746" s="67"/>
      <c r="AF1746" s="67"/>
      <c r="AG1746" s="67"/>
      <c r="AH1746" s="67"/>
      <c r="AI1746" s="67"/>
      <c r="AJ1746" s="67"/>
      <c r="AK1746" s="67"/>
      <c r="AL1746" s="74">
        <v>5.0</v>
      </c>
      <c r="AM1746" s="67"/>
      <c r="AN1746" s="74">
        <v>3.0</v>
      </c>
      <c r="AO1746" s="67"/>
      <c r="AP1746" s="67"/>
      <c r="AQ1746" s="67"/>
      <c r="AR1746" s="67"/>
      <c r="AS1746" s="67"/>
      <c r="AT1746" s="67"/>
      <c r="AU1746" s="74">
        <v>2.0</v>
      </c>
      <c r="AV1746" s="67"/>
      <c r="AW1746" s="67"/>
      <c r="AX1746" s="67"/>
      <c r="AY1746" s="67"/>
      <c r="AZ1746" s="67"/>
      <c r="BA1746" s="67"/>
      <c r="BB1746" s="67"/>
      <c r="BC1746" s="67"/>
      <c r="BD1746" s="67"/>
      <c r="BE1746" s="67"/>
      <c r="BF1746" s="67"/>
      <c r="BG1746" s="67"/>
      <c r="BH1746" s="67"/>
      <c r="BI1746" s="74">
        <v>1.0</v>
      </c>
      <c r="BJ1746" s="67"/>
      <c r="BK1746" s="67"/>
      <c r="BL1746" s="67"/>
      <c r="BM1746" s="67"/>
      <c r="BN1746" s="67"/>
      <c r="BO1746" s="67"/>
      <c r="BP1746" s="67"/>
      <c r="BQ1746" s="67"/>
      <c r="BR1746" s="67"/>
      <c r="BS1746" s="67"/>
      <c r="BT1746" s="67"/>
      <c r="BU1746" s="67"/>
      <c r="BV1746" s="67"/>
      <c r="BW1746" s="67"/>
      <c r="BX1746" s="67"/>
      <c r="BY1746" s="67"/>
      <c r="BZ1746" s="67"/>
      <c r="CA1746" s="67"/>
      <c r="CB1746" s="67"/>
      <c r="CC1746" s="67"/>
      <c r="CD1746" s="67"/>
      <c r="CE1746" s="67"/>
      <c r="CF1746" s="67"/>
      <c r="CG1746" s="67"/>
      <c r="CH1746" s="67"/>
      <c r="CI1746" s="67"/>
      <c r="CJ1746" s="67"/>
      <c r="CK1746" s="67"/>
      <c r="CL1746" s="67"/>
      <c r="CM1746" s="67"/>
      <c r="CN1746" s="67"/>
      <c r="CO1746" s="67"/>
      <c r="CP1746" s="67"/>
      <c r="CQ1746" s="67"/>
      <c r="CR1746" s="67"/>
      <c r="CS1746" s="67"/>
      <c r="CT1746" s="67"/>
      <c r="CU1746" s="67"/>
      <c r="CV1746" s="67"/>
      <c r="CW1746" s="67"/>
      <c r="CX1746" s="67"/>
      <c r="CY1746" s="67"/>
      <c r="CZ1746" s="67"/>
      <c r="DA1746" s="67"/>
      <c r="DB1746" s="67"/>
      <c r="DC1746" s="67"/>
      <c r="DD1746" s="67"/>
      <c r="DE1746" s="67"/>
      <c r="DF1746" s="67"/>
      <c r="DG1746" s="67"/>
      <c r="DH1746" s="67"/>
      <c r="DI1746" s="67"/>
      <c r="DJ1746" s="67"/>
      <c r="DK1746" s="67"/>
      <c r="DL1746" s="67"/>
      <c r="DM1746" s="67"/>
      <c r="DN1746" s="67"/>
      <c r="DO1746" s="67"/>
      <c r="DP1746" s="67"/>
      <c r="DQ1746" s="67"/>
      <c r="DR1746" s="67"/>
      <c r="DS1746" s="67"/>
      <c r="DT1746" s="67"/>
      <c r="DU1746" s="67"/>
      <c r="DV1746" s="67"/>
      <c r="DW1746" s="67"/>
      <c r="DX1746" s="67"/>
      <c r="DY1746" s="67"/>
      <c r="DZ1746" s="67"/>
      <c r="EA1746" s="67"/>
      <c r="EB1746" s="67"/>
      <c r="EC1746" s="67"/>
      <c r="ED1746" s="67"/>
      <c r="EE1746" s="67"/>
      <c r="EF1746" s="67"/>
      <c r="EG1746" s="67"/>
      <c r="EH1746" s="67"/>
      <c r="EI1746" s="67"/>
      <c r="EJ1746" s="67"/>
      <c r="EK1746" s="67"/>
      <c r="EL1746" s="67"/>
      <c r="EM1746" s="67"/>
      <c r="EN1746" s="67"/>
      <c r="EO1746" s="67"/>
      <c r="EP1746" s="67"/>
      <c r="EQ1746" s="67"/>
      <c r="ER1746" s="67"/>
      <c r="ES1746" s="67"/>
      <c r="ET1746" s="67"/>
      <c r="EU1746" s="251"/>
      <c r="EV1746" s="251"/>
      <c r="EW1746" s="251"/>
      <c r="EX1746" s="251"/>
      <c r="EY1746" s="251"/>
      <c r="EZ1746" s="251"/>
      <c r="FA1746" s="757" t="s">
        <v>6544</v>
      </c>
      <c r="FB1746" s="757"/>
      <c r="FC1746" s="757"/>
      <c r="FD1746" s="757"/>
    </row>
    <row r="1747">
      <c r="A1747" s="63" t="s">
        <v>6545</v>
      </c>
      <c r="B1747" s="757" t="s">
        <v>6546</v>
      </c>
      <c r="C1747" s="829" t="s">
        <v>8</v>
      </c>
      <c r="D1747" s="757" t="s">
        <v>18</v>
      </c>
      <c r="E1747" s="757" t="s">
        <v>12</v>
      </c>
      <c r="F1747" s="757" t="s">
        <v>283</v>
      </c>
      <c r="G1747" s="757" t="s">
        <v>2198</v>
      </c>
      <c r="H1747" s="757" t="s">
        <v>1993</v>
      </c>
      <c r="I1747" s="757" t="s">
        <v>23</v>
      </c>
      <c r="J1747" s="757" t="s">
        <v>23</v>
      </c>
      <c r="K1747" s="757" t="s">
        <v>1955</v>
      </c>
      <c r="L1747" s="757" t="s">
        <v>6547</v>
      </c>
      <c r="M1747" s="757" t="s">
        <v>50</v>
      </c>
      <c r="N1747" s="883">
        <v>42689.0</v>
      </c>
      <c r="O1747" s="203"/>
      <c r="P1747" s="67"/>
      <c r="Q1747" s="188"/>
      <c r="R1747" s="188"/>
      <c r="S1747" s="67"/>
      <c r="T1747" s="558">
        <f t="shared" si="2888"/>
        <v>834</v>
      </c>
      <c r="U1747" s="70">
        <f t="shared" si="2973"/>
        <v>0</v>
      </c>
      <c r="V1747" s="70">
        <f t="shared" ref="V1747:W1747" si="3262">IF(ISBLANK($A1747),"",sum(AF1747,AL1747,AR1747,AX1747,BD1747,BJ1747,BP1747,BV1747,CB1747,CH1747,CN1747,CT1747,CZ1747,DF1747,DL1747,DR1747,DX1747,ED1747,EJ1747,EP1747,EV1747))</f>
        <v>0</v>
      </c>
      <c r="W1747" s="70">
        <f t="shared" si="3262"/>
        <v>0</v>
      </c>
      <c r="X1747" s="71">
        <f t="shared" si="2890"/>
        <v>0</v>
      </c>
      <c r="Y1747" s="70">
        <f t="shared" ref="Y1747:AA1747" si="3263">IF(ISBLANK($A1747),"",sum(AH1747,AN1747,AT1747,AZ1747,BF1747,BL1747,BR1747,BX1747,CD1747,CJ1747,CP1747,CV1747,DB1747,DH1747,DN1747,DT1747,DZ1747,EF1747,EL1747,ER1747,EX1747))</f>
        <v>0</v>
      </c>
      <c r="Z1747" s="70">
        <f t="shared" si="3263"/>
        <v>0</v>
      </c>
      <c r="AA1747" s="70">
        <f t="shared" si="3263"/>
        <v>0</v>
      </c>
      <c r="AB1747" s="71">
        <f t="shared" si="2892"/>
        <v>0</v>
      </c>
      <c r="AC1747" s="72" t="str">
        <f t="shared" si="2893"/>
        <v/>
      </c>
      <c r="AD1747" s="248" t="str">
        <f t="shared" si="3193"/>
        <v>20+</v>
      </c>
      <c r="AE1747" s="67"/>
      <c r="AF1747" s="67"/>
      <c r="AG1747" s="67"/>
      <c r="AH1747" s="67"/>
      <c r="AI1747" s="67"/>
      <c r="AJ1747" s="67"/>
      <c r="AK1747" s="67"/>
      <c r="AL1747" s="67"/>
      <c r="AM1747" s="67"/>
      <c r="AN1747" s="67"/>
      <c r="AO1747" s="67"/>
      <c r="AP1747" s="67"/>
      <c r="AQ1747" s="67"/>
      <c r="AR1747" s="67"/>
      <c r="AS1747" s="67"/>
      <c r="AT1747" s="67"/>
      <c r="AU1747" s="67"/>
      <c r="AV1747" s="67"/>
      <c r="AW1747" s="67"/>
      <c r="AX1747" s="67"/>
      <c r="AY1747" s="67"/>
      <c r="AZ1747" s="67"/>
      <c r="BA1747" s="67"/>
      <c r="BB1747" s="67"/>
      <c r="BC1747" s="67"/>
      <c r="BD1747" s="67"/>
      <c r="BE1747" s="67"/>
      <c r="BF1747" s="67"/>
      <c r="BG1747" s="67"/>
      <c r="BH1747" s="67"/>
      <c r="BI1747" s="67"/>
      <c r="BJ1747" s="67"/>
      <c r="BK1747" s="67"/>
      <c r="BL1747" s="67"/>
      <c r="BM1747" s="67"/>
      <c r="BN1747" s="67"/>
      <c r="BO1747" s="67"/>
      <c r="BP1747" s="67"/>
      <c r="BQ1747" s="67"/>
      <c r="BR1747" s="67"/>
      <c r="BS1747" s="67"/>
      <c r="BT1747" s="67"/>
      <c r="BU1747" s="67"/>
      <c r="BV1747" s="67"/>
      <c r="BW1747" s="67"/>
      <c r="BX1747" s="67"/>
      <c r="BY1747" s="67"/>
      <c r="BZ1747" s="67"/>
      <c r="CA1747" s="67"/>
      <c r="CB1747" s="67"/>
      <c r="CC1747" s="67"/>
      <c r="CD1747" s="67"/>
      <c r="CE1747" s="67"/>
      <c r="CF1747" s="67"/>
      <c r="CG1747" s="67"/>
      <c r="CH1747" s="67"/>
      <c r="CI1747" s="67"/>
      <c r="CJ1747" s="67"/>
      <c r="CK1747" s="67"/>
      <c r="CL1747" s="67"/>
      <c r="CM1747" s="67"/>
      <c r="CN1747" s="67"/>
      <c r="CO1747" s="67"/>
      <c r="CP1747" s="67"/>
      <c r="CQ1747" s="67"/>
      <c r="CR1747" s="67"/>
      <c r="CS1747" s="67"/>
      <c r="CT1747" s="67"/>
      <c r="CU1747" s="67"/>
      <c r="CV1747" s="67"/>
      <c r="CW1747" s="67"/>
      <c r="CX1747" s="67"/>
      <c r="CY1747" s="67"/>
      <c r="CZ1747" s="67"/>
      <c r="DA1747" s="67"/>
      <c r="DB1747" s="67"/>
      <c r="DC1747" s="67"/>
      <c r="DD1747" s="67"/>
      <c r="DE1747" s="67"/>
      <c r="DF1747" s="67"/>
      <c r="DG1747" s="67"/>
      <c r="DH1747" s="67"/>
      <c r="DI1747" s="67"/>
      <c r="DJ1747" s="67"/>
      <c r="DK1747" s="67"/>
      <c r="DL1747" s="67"/>
      <c r="DM1747" s="67"/>
      <c r="DN1747" s="67"/>
      <c r="DO1747" s="67"/>
      <c r="DP1747" s="67"/>
      <c r="DQ1747" s="67"/>
      <c r="DR1747" s="67"/>
      <c r="DS1747" s="67"/>
      <c r="DT1747" s="67"/>
      <c r="DU1747" s="67"/>
      <c r="DV1747" s="67"/>
      <c r="DW1747" s="67"/>
      <c r="DX1747" s="67"/>
      <c r="DY1747" s="67"/>
      <c r="DZ1747" s="67"/>
      <c r="EA1747" s="67"/>
      <c r="EB1747" s="67"/>
      <c r="EC1747" s="67"/>
      <c r="ED1747" s="67"/>
      <c r="EE1747" s="67"/>
      <c r="EF1747" s="67"/>
      <c r="EG1747" s="67"/>
      <c r="EH1747" s="67"/>
      <c r="EI1747" s="67"/>
      <c r="EJ1747" s="67"/>
      <c r="EK1747" s="67"/>
      <c r="EL1747" s="67"/>
      <c r="EM1747" s="67"/>
      <c r="EN1747" s="67"/>
      <c r="EO1747" s="67"/>
      <c r="EP1747" s="67"/>
      <c r="EQ1747" s="67"/>
      <c r="ER1747" s="67"/>
      <c r="ES1747" s="67"/>
      <c r="ET1747" s="67"/>
      <c r="EU1747" s="251"/>
      <c r="EV1747" s="251"/>
      <c r="EW1747" s="251"/>
      <c r="EX1747" s="251"/>
      <c r="EY1747" s="251"/>
      <c r="EZ1747" s="251"/>
      <c r="FA1747" s="757" t="s">
        <v>6548</v>
      </c>
      <c r="FB1747" s="757"/>
      <c r="FC1747" s="757"/>
      <c r="FD1747" s="757"/>
    </row>
    <row r="1748">
      <c r="A1748" s="63" t="s">
        <v>6549</v>
      </c>
      <c r="B1748" s="757" t="s">
        <v>6550</v>
      </c>
      <c r="C1748" s="829" t="s">
        <v>8</v>
      </c>
      <c r="D1748" s="757" t="s">
        <v>18</v>
      </c>
      <c r="E1748" s="757" t="s">
        <v>12</v>
      </c>
      <c r="F1748" s="757" t="s">
        <v>283</v>
      </c>
      <c r="G1748" s="757" t="s">
        <v>6486</v>
      </c>
      <c r="H1748" s="757" t="s">
        <v>1993</v>
      </c>
      <c r="I1748" s="757" t="s">
        <v>23</v>
      </c>
      <c r="J1748" s="757" t="s">
        <v>23</v>
      </c>
      <c r="K1748" s="757" t="s">
        <v>1955</v>
      </c>
      <c r="L1748" s="757" t="s">
        <v>6551</v>
      </c>
      <c r="M1748" s="757" t="s">
        <v>50</v>
      </c>
      <c r="N1748" s="883">
        <v>42696.0</v>
      </c>
      <c r="O1748" s="203"/>
      <c r="P1748" s="67"/>
      <c r="Q1748" s="188"/>
      <c r="R1748" s="188"/>
      <c r="S1748" s="67"/>
      <c r="T1748" s="558">
        <f t="shared" si="2888"/>
        <v>827</v>
      </c>
      <c r="U1748" s="70">
        <f t="shared" si="2973"/>
        <v>3</v>
      </c>
      <c r="V1748" s="70">
        <f t="shared" ref="V1748:W1748" si="3264">IF(ISBLANK($A1748),"",sum(AF1748,AL1748,AR1748,AX1748,BD1748,BJ1748,BP1748,BV1748,CB1748,CH1748,CN1748,CT1748,CZ1748,DF1748,DL1748,DR1748,DX1748,ED1748,EJ1748,EP1748,EV1748))</f>
        <v>0</v>
      </c>
      <c r="W1748" s="70">
        <f t="shared" si="3264"/>
        <v>0</v>
      </c>
      <c r="X1748" s="71">
        <f t="shared" si="2890"/>
        <v>3</v>
      </c>
      <c r="Y1748" s="70">
        <f t="shared" ref="Y1748:AA1748" si="3265">IF(ISBLANK($A1748),"",sum(AH1748,AN1748,AT1748,AZ1748,BF1748,BL1748,BR1748,BX1748,CD1748,CJ1748,CP1748,CV1748,DB1748,DH1748,DN1748,DT1748,DZ1748,EF1748,EL1748,ER1748,EX1748))</f>
        <v>1</v>
      </c>
      <c r="Z1748" s="70">
        <f t="shared" si="3265"/>
        <v>0</v>
      </c>
      <c r="AA1748" s="70">
        <f t="shared" si="3265"/>
        <v>0</v>
      </c>
      <c r="AB1748" s="71">
        <f t="shared" si="2892"/>
        <v>1</v>
      </c>
      <c r="AC1748" s="72">
        <f t="shared" si="2893"/>
        <v>0.3333333333</v>
      </c>
      <c r="AD1748" s="248" t="str">
        <f t="shared" si="3193"/>
        <v>20+</v>
      </c>
      <c r="AE1748" s="67"/>
      <c r="AF1748" s="67"/>
      <c r="AG1748" s="67"/>
      <c r="AH1748" s="67"/>
      <c r="AI1748" s="67"/>
      <c r="AJ1748" s="67"/>
      <c r="AK1748" s="67"/>
      <c r="AL1748" s="67"/>
      <c r="AM1748" s="67"/>
      <c r="AN1748" s="67"/>
      <c r="AO1748" s="67"/>
      <c r="AP1748" s="67"/>
      <c r="AQ1748" s="67"/>
      <c r="AR1748" s="67"/>
      <c r="AS1748" s="67"/>
      <c r="AT1748" s="67"/>
      <c r="AU1748" s="67"/>
      <c r="AV1748" s="67"/>
      <c r="AW1748" s="74">
        <v>3.0</v>
      </c>
      <c r="AX1748" s="67"/>
      <c r="AY1748" s="67"/>
      <c r="AZ1748" s="74">
        <v>1.0</v>
      </c>
      <c r="BA1748" s="67"/>
      <c r="BB1748" s="67"/>
      <c r="BC1748" s="67"/>
      <c r="BD1748" s="67"/>
      <c r="BE1748" s="67"/>
      <c r="BF1748" s="67"/>
      <c r="BG1748" s="67"/>
      <c r="BH1748" s="67"/>
      <c r="BI1748" s="67"/>
      <c r="BJ1748" s="67"/>
      <c r="BK1748" s="67"/>
      <c r="BL1748" s="67"/>
      <c r="BM1748" s="67"/>
      <c r="BN1748" s="67"/>
      <c r="BO1748" s="67"/>
      <c r="BP1748" s="67"/>
      <c r="BQ1748" s="67"/>
      <c r="BR1748" s="67"/>
      <c r="BS1748" s="67"/>
      <c r="BT1748" s="67"/>
      <c r="BU1748" s="67"/>
      <c r="BV1748" s="67"/>
      <c r="BW1748" s="67"/>
      <c r="BX1748" s="67"/>
      <c r="BY1748" s="67"/>
      <c r="BZ1748" s="67"/>
      <c r="CA1748" s="67"/>
      <c r="CB1748" s="67"/>
      <c r="CC1748" s="67"/>
      <c r="CD1748" s="67"/>
      <c r="CE1748" s="67"/>
      <c r="CF1748" s="67"/>
      <c r="CG1748" s="67"/>
      <c r="CH1748" s="67"/>
      <c r="CI1748" s="67"/>
      <c r="CJ1748" s="67"/>
      <c r="CK1748" s="67"/>
      <c r="CL1748" s="67"/>
      <c r="CM1748" s="67"/>
      <c r="CN1748" s="67"/>
      <c r="CO1748" s="67"/>
      <c r="CP1748" s="67"/>
      <c r="CQ1748" s="67"/>
      <c r="CR1748" s="67"/>
      <c r="CS1748" s="67"/>
      <c r="CT1748" s="67"/>
      <c r="CU1748" s="67"/>
      <c r="CV1748" s="67"/>
      <c r="CW1748" s="67"/>
      <c r="CX1748" s="67"/>
      <c r="CY1748" s="67"/>
      <c r="CZ1748" s="67"/>
      <c r="DA1748" s="67"/>
      <c r="DB1748" s="67"/>
      <c r="DC1748" s="67"/>
      <c r="DD1748" s="67"/>
      <c r="DE1748" s="67"/>
      <c r="DF1748" s="67"/>
      <c r="DG1748" s="67"/>
      <c r="DH1748" s="67"/>
      <c r="DI1748" s="67"/>
      <c r="DJ1748" s="67"/>
      <c r="DK1748" s="67"/>
      <c r="DL1748" s="67"/>
      <c r="DM1748" s="67"/>
      <c r="DN1748" s="67"/>
      <c r="DO1748" s="67"/>
      <c r="DP1748" s="67"/>
      <c r="DQ1748" s="67"/>
      <c r="DR1748" s="67"/>
      <c r="DS1748" s="67"/>
      <c r="DT1748" s="67"/>
      <c r="DU1748" s="67"/>
      <c r="DV1748" s="67"/>
      <c r="DW1748" s="67"/>
      <c r="DX1748" s="67"/>
      <c r="DY1748" s="67"/>
      <c r="DZ1748" s="67"/>
      <c r="EA1748" s="67"/>
      <c r="EB1748" s="67"/>
      <c r="EC1748" s="67"/>
      <c r="ED1748" s="67"/>
      <c r="EE1748" s="67"/>
      <c r="EF1748" s="67"/>
      <c r="EG1748" s="67"/>
      <c r="EH1748" s="67"/>
      <c r="EI1748" s="67"/>
      <c r="EJ1748" s="67"/>
      <c r="EK1748" s="67"/>
      <c r="EL1748" s="67"/>
      <c r="EM1748" s="67"/>
      <c r="EN1748" s="67"/>
      <c r="EO1748" s="67"/>
      <c r="EP1748" s="67"/>
      <c r="EQ1748" s="67"/>
      <c r="ER1748" s="67"/>
      <c r="ES1748" s="67"/>
      <c r="ET1748" s="67"/>
      <c r="EU1748" s="251"/>
      <c r="EV1748" s="251"/>
      <c r="EW1748" s="251"/>
      <c r="EX1748" s="251"/>
      <c r="EY1748" s="251"/>
      <c r="EZ1748" s="251"/>
      <c r="FA1748" s="757" t="s">
        <v>6552</v>
      </c>
      <c r="FB1748" s="757"/>
      <c r="FC1748" s="757"/>
      <c r="FD1748" s="757"/>
    </row>
    <row r="1749">
      <c r="A1749" s="63" t="s">
        <v>6553</v>
      </c>
      <c r="B1749" s="757" t="s">
        <v>6520</v>
      </c>
      <c r="C1749" s="829" t="s">
        <v>8</v>
      </c>
      <c r="D1749" s="757" t="s">
        <v>18</v>
      </c>
      <c r="E1749" s="757" t="s">
        <v>12</v>
      </c>
      <c r="F1749" s="757" t="s">
        <v>283</v>
      </c>
      <c r="G1749" s="757" t="s">
        <v>6486</v>
      </c>
      <c r="H1749" s="757" t="s">
        <v>1993</v>
      </c>
      <c r="I1749" s="757" t="s">
        <v>23</v>
      </c>
      <c r="J1749" s="757" t="s">
        <v>23</v>
      </c>
      <c r="K1749" s="757" t="s">
        <v>1955</v>
      </c>
      <c r="L1749" s="757" t="s">
        <v>6551</v>
      </c>
      <c r="M1749" s="757" t="s">
        <v>50</v>
      </c>
      <c r="N1749" s="883">
        <v>42696.0</v>
      </c>
      <c r="O1749" s="883">
        <v>42696.0</v>
      </c>
      <c r="P1749" s="883">
        <v>42696.0</v>
      </c>
      <c r="Q1749" s="188"/>
      <c r="R1749" s="188"/>
      <c r="S1749" s="67"/>
      <c r="T1749" s="558">
        <f t="shared" si="2888"/>
        <v>827</v>
      </c>
      <c r="U1749" s="70">
        <f t="shared" si="2973"/>
        <v>1</v>
      </c>
      <c r="V1749" s="70">
        <f t="shared" ref="V1749:V1760" si="3267">IF(ISBLANK($A1749),"",sum(AF1749,AL1749,AR1749,AX1749,BD1749,BJ1749,BP1749,BV1749,CB1749,CH1749,CN1749,CT1749,CZ1749,DF1749,DL1749,DR1749,DX1749,ED1749,EJ1749,EP1749,EV1749))</f>
        <v>0</v>
      </c>
      <c r="W1749" s="70">
        <v>1.0</v>
      </c>
      <c r="X1749" s="71">
        <f t="shared" si="2890"/>
        <v>2</v>
      </c>
      <c r="Y1749" s="70">
        <f t="shared" ref="Y1749:AA1749" si="3266">IF(ISBLANK($A1749),"",sum(AH1749,AN1749,AT1749,AZ1749,BF1749,BL1749,BR1749,BX1749,CD1749,CJ1749,CP1749,CV1749,DB1749,DH1749,DN1749,DT1749,DZ1749,EF1749,EL1749,ER1749,EX1749))</f>
        <v>0</v>
      </c>
      <c r="Z1749" s="70">
        <f t="shared" si="3266"/>
        <v>0</v>
      </c>
      <c r="AA1749" s="70">
        <f t="shared" si="3266"/>
        <v>0</v>
      </c>
      <c r="AB1749" s="71">
        <f t="shared" si="2892"/>
        <v>0</v>
      </c>
      <c r="AC1749" s="72">
        <f t="shared" si="2893"/>
        <v>0</v>
      </c>
      <c r="AD1749" s="248" t="str">
        <f t="shared" si="3193"/>
        <v>20+</v>
      </c>
      <c r="AE1749" s="67"/>
      <c r="AF1749" s="67"/>
      <c r="AG1749" s="67"/>
      <c r="AH1749" s="67"/>
      <c r="AI1749" s="67"/>
      <c r="AJ1749" s="67"/>
      <c r="AK1749" s="67"/>
      <c r="AL1749" s="67"/>
      <c r="AM1749" s="67"/>
      <c r="AN1749" s="67"/>
      <c r="AO1749" s="67"/>
      <c r="AP1749" s="67"/>
      <c r="AQ1749" s="67"/>
      <c r="AR1749" s="67"/>
      <c r="AS1749" s="67"/>
      <c r="AT1749" s="67"/>
      <c r="AU1749" s="67"/>
      <c r="AV1749" s="67"/>
      <c r="AW1749" s="74">
        <v>1.0</v>
      </c>
      <c r="AX1749" s="67"/>
      <c r="AY1749" s="67"/>
      <c r="AZ1749" s="67"/>
      <c r="BA1749" s="67"/>
      <c r="BB1749" s="67"/>
      <c r="BC1749" s="67"/>
      <c r="BD1749" s="67"/>
      <c r="BE1749" s="67"/>
      <c r="BF1749" s="67"/>
      <c r="BG1749" s="67"/>
      <c r="BH1749" s="67"/>
      <c r="BI1749" s="67"/>
      <c r="BJ1749" s="67"/>
      <c r="BK1749" s="67"/>
      <c r="BL1749" s="67"/>
      <c r="BM1749" s="67"/>
      <c r="BN1749" s="67"/>
      <c r="BO1749" s="67"/>
      <c r="BP1749" s="67"/>
      <c r="BQ1749" s="67"/>
      <c r="BR1749" s="67"/>
      <c r="BS1749" s="67"/>
      <c r="BT1749" s="67"/>
      <c r="BU1749" s="67"/>
      <c r="BV1749" s="67"/>
      <c r="BW1749" s="67"/>
      <c r="BX1749" s="67"/>
      <c r="BY1749" s="67"/>
      <c r="BZ1749" s="67"/>
      <c r="CA1749" s="67"/>
      <c r="CB1749" s="67"/>
      <c r="CC1749" s="67"/>
      <c r="CD1749" s="67"/>
      <c r="CE1749" s="67"/>
      <c r="CF1749" s="67"/>
      <c r="CG1749" s="67"/>
      <c r="CH1749" s="67"/>
      <c r="CI1749" s="67"/>
      <c r="CJ1749" s="67"/>
      <c r="CK1749" s="67"/>
      <c r="CL1749" s="67"/>
      <c r="CM1749" s="67"/>
      <c r="CN1749" s="67"/>
      <c r="CO1749" s="67"/>
      <c r="CP1749" s="67"/>
      <c r="CQ1749" s="67"/>
      <c r="CR1749" s="67"/>
      <c r="CS1749" s="67"/>
      <c r="CT1749" s="67"/>
      <c r="CU1749" s="67"/>
      <c r="CV1749" s="67"/>
      <c r="CW1749" s="67"/>
      <c r="CX1749" s="67"/>
      <c r="CY1749" s="67"/>
      <c r="CZ1749" s="67"/>
      <c r="DA1749" s="67"/>
      <c r="DB1749" s="67"/>
      <c r="DC1749" s="67"/>
      <c r="DD1749" s="67"/>
      <c r="DE1749" s="67"/>
      <c r="DF1749" s="67"/>
      <c r="DG1749" s="67"/>
      <c r="DH1749" s="67"/>
      <c r="DI1749" s="67"/>
      <c r="DJ1749" s="67"/>
      <c r="DK1749" s="67"/>
      <c r="DL1749" s="67"/>
      <c r="DM1749" s="67"/>
      <c r="DN1749" s="67"/>
      <c r="DO1749" s="67"/>
      <c r="DP1749" s="67"/>
      <c r="DQ1749" s="67"/>
      <c r="DR1749" s="67"/>
      <c r="DS1749" s="67"/>
      <c r="DT1749" s="67"/>
      <c r="DU1749" s="67"/>
      <c r="DV1749" s="67"/>
      <c r="DW1749" s="67"/>
      <c r="DX1749" s="67"/>
      <c r="DY1749" s="67"/>
      <c r="DZ1749" s="67"/>
      <c r="EA1749" s="67"/>
      <c r="EB1749" s="67"/>
      <c r="EC1749" s="67"/>
      <c r="ED1749" s="67"/>
      <c r="EE1749" s="67"/>
      <c r="EF1749" s="67"/>
      <c r="EG1749" s="67"/>
      <c r="EH1749" s="67"/>
      <c r="EI1749" s="67"/>
      <c r="EJ1749" s="67"/>
      <c r="EK1749" s="67"/>
      <c r="EL1749" s="67"/>
      <c r="EM1749" s="67"/>
      <c r="EN1749" s="67"/>
      <c r="EO1749" s="67"/>
      <c r="EP1749" s="67"/>
      <c r="EQ1749" s="67"/>
      <c r="ER1749" s="67"/>
      <c r="ES1749" s="67"/>
      <c r="ET1749" s="67"/>
      <c r="EU1749" s="251"/>
      <c r="EV1749" s="251"/>
      <c r="EW1749" s="251"/>
      <c r="EX1749" s="251"/>
      <c r="EY1749" s="251"/>
      <c r="EZ1749" s="251"/>
      <c r="FA1749" s="757" t="s">
        <v>6554</v>
      </c>
      <c r="FB1749" s="757"/>
      <c r="FC1749" s="757"/>
      <c r="FD1749" s="757"/>
    </row>
    <row r="1750">
      <c r="A1750" s="63" t="s">
        <v>6555</v>
      </c>
      <c r="B1750" s="757" t="s">
        <v>6556</v>
      </c>
      <c r="C1750" s="829" t="s">
        <v>8</v>
      </c>
      <c r="D1750" s="757" t="s">
        <v>18</v>
      </c>
      <c r="E1750" s="757" t="s">
        <v>12</v>
      </c>
      <c r="F1750" s="757" t="s">
        <v>283</v>
      </c>
      <c r="G1750" s="757" t="s">
        <v>6478</v>
      </c>
      <c r="H1750" s="757" t="s">
        <v>1056</v>
      </c>
      <c r="I1750" s="757" t="s">
        <v>23</v>
      </c>
      <c r="J1750" s="757" t="s">
        <v>23</v>
      </c>
      <c r="K1750" s="757" t="s">
        <v>1955</v>
      </c>
      <c r="L1750" s="67"/>
      <c r="M1750" s="67"/>
      <c r="N1750" s="883">
        <v>42716.0</v>
      </c>
      <c r="O1750" s="203"/>
      <c r="P1750" s="67"/>
      <c r="Q1750" s="188"/>
      <c r="R1750" s="188"/>
      <c r="S1750" s="67"/>
      <c r="T1750" s="558">
        <f t="shared" si="2888"/>
        <v>807</v>
      </c>
      <c r="U1750" s="70">
        <f t="shared" si="2973"/>
        <v>5</v>
      </c>
      <c r="V1750" s="70">
        <f t="shared" si="3267"/>
        <v>0</v>
      </c>
      <c r="W1750" s="70">
        <f t="shared" ref="W1750:W1760" si="3269">IF(ISBLANK($A1750),"",sum(AG1750,AM1750,AS1750,AY1750,BE1750,BK1750,BQ1750,BW1750,CC1750,CI1750,CO1750,CU1750,DA1750,DG1750,DM1750,DS1750,DY1750,EE1750,EK1750,EQ1750,EW1750))</f>
        <v>0</v>
      </c>
      <c r="X1750" s="71">
        <f t="shared" si="2890"/>
        <v>5</v>
      </c>
      <c r="Y1750" s="70">
        <f t="shared" ref="Y1750:AA1750" si="3268">IF(ISBLANK($A1750),"",sum(AH1750,AN1750,AT1750,AZ1750,BF1750,BL1750,BR1750,BX1750,CD1750,CJ1750,CP1750,CV1750,DB1750,DH1750,DN1750,DT1750,DZ1750,EF1750,EL1750,ER1750,EX1750))</f>
        <v>2</v>
      </c>
      <c r="Z1750" s="70">
        <f t="shared" si="3268"/>
        <v>0</v>
      </c>
      <c r="AA1750" s="70">
        <f t="shared" si="3268"/>
        <v>0</v>
      </c>
      <c r="AB1750" s="71">
        <f t="shared" si="2892"/>
        <v>2</v>
      </c>
      <c r="AC1750" s="72">
        <f t="shared" si="2893"/>
        <v>0.4</v>
      </c>
      <c r="AD1750" s="248" t="str">
        <f t="shared" si="3193"/>
        <v>20+</v>
      </c>
      <c r="AE1750" s="74">
        <v>5.0</v>
      </c>
      <c r="AF1750" s="67"/>
      <c r="AG1750" s="67"/>
      <c r="AH1750" s="74">
        <v>2.0</v>
      </c>
      <c r="AI1750" s="67"/>
      <c r="AJ1750" s="67"/>
      <c r="AK1750" s="67"/>
      <c r="AL1750" s="67"/>
      <c r="AM1750" s="67"/>
      <c r="AN1750" s="67"/>
      <c r="AO1750" s="67"/>
      <c r="AP1750" s="67"/>
      <c r="AQ1750" s="67"/>
      <c r="AR1750" s="67"/>
      <c r="AS1750" s="67"/>
      <c r="AT1750" s="67"/>
      <c r="AU1750" s="67"/>
      <c r="AV1750" s="67"/>
      <c r="AW1750" s="67"/>
      <c r="AX1750" s="67"/>
      <c r="AY1750" s="67"/>
      <c r="AZ1750" s="67"/>
      <c r="BA1750" s="67"/>
      <c r="BB1750" s="67"/>
      <c r="BC1750" s="67"/>
      <c r="BD1750" s="67"/>
      <c r="BE1750" s="67"/>
      <c r="BF1750" s="67"/>
      <c r="BG1750" s="67"/>
      <c r="BH1750" s="67"/>
      <c r="BI1750" s="67"/>
      <c r="BJ1750" s="67"/>
      <c r="BK1750" s="67"/>
      <c r="BL1750" s="67"/>
      <c r="BM1750" s="67"/>
      <c r="BN1750" s="67"/>
      <c r="BO1750" s="67"/>
      <c r="BP1750" s="67"/>
      <c r="BQ1750" s="67"/>
      <c r="BR1750" s="67"/>
      <c r="BS1750" s="67"/>
      <c r="BT1750" s="67"/>
      <c r="BU1750" s="67"/>
      <c r="BV1750" s="67"/>
      <c r="BW1750" s="67"/>
      <c r="BX1750" s="67"/>
      <c r="BY1750" s="67"/>
      <c r="BZ1750" s="67"/>
      <c r="CA1750" s="67"/>
      <c r="CB1750" s="67"/>
      <c r="CC1750" s="67"/>
      <c r="CD1750" s="67"/>
      <c r="CE1750" s="67"/>
      <c r="CF1750" s="67"/>
      <c r="CG1750" s="67"/>
      <c r="CH1750" s="67"/>
      <c r="CI1750" s="67"/>
      <c r="CJ1750" s="67"/>
      <c r="CK1750" s="67"/>
      <c r="CL1750" s="67"/>
      <c r="CM1750" s="67"/>
      <c r="CN1750" s="67"/>
      <c r="CO1750" s="67"/>
      <c r="CP1750" s="67"/>
      <c r="CQ1750" s="67"/>
      <c r="CR1750" s="67"/>
      <c r="CS1750" s="67"/>
      <c r="CT1750" s="67"/>
      <c r="CU1750" s="67"/>
      <c r="CV1750" s="67"/>
      <c r="CW1750" s="67"/>
      <c r="CX1750" s="67"/>
      <c r="CY1750" s="67"/>
      <c r="CZ1750" s="67"/>
      <c r="DA1750" s="67"/>
      <c r="DB1750" s="67"/>
      <c r="DC1750" s="67"/>
      <c r="DD1750" s="67"/>
      <c r="DE1750" s="67"/>
      <c r="DF1750" s="67"/>
      <c r="DG1750" s="67"/>
      <c r="DH1750" s="67"/>
      <c r="DI1750" s="67"/>
      <c r="DJ1750" s="67"/>
      <c r="DK1750" s="67"/>
      <c r="DL1750" s="67"/>
      <c r="DM1750" s="67"/>
      <c r="DN1750" s="67"/>
      <c r="DO1750" s="67"/>
      <c r="DP1750" s="67"/>
      <c r="DQ1750" s="67"/>
      <c r="DR1750" s="67"/>
      <c r="DS1750" s="67"/>
      <c r="DT1750" s="67"/>
      <c r="DU1750" s="67"/>
      <c r="DV1750" s="67"/>
      <c r="DW1750" s="67"/>
      <c r="DX1750" s="67"/>
      <c r="DY1750" s="67"/>
      <c r="DZ1750" s="67"/>
      <c r="EA1750" s="67"/>
      <c r="EB1750" s="67"/>
      <c r="EC1750" s="67"/>
      <c r="ED1750" s="67"/>
      <c r="EE1750" s="67"/>
      <c r="EF1750" s="67"/>
      <c r="EG1750" s="67"/>
      <c r="EH1750" s="67"/>
      <c r="EI1750" s="67"/>
      <c r="EJ1750" s="67"/>
      <c r="EK1750" s="67"/>
      <c r="EL1750" s="67"/>
      <c r="EM1750" s="67"/>
      <c r="EN1750" s="67"/>
      <c r="EO1750" s="67"/>
      <c r="EP1750" s="67"/>
      <c r="EQ1750" s="67"/>
      <c r="ER1750" s="67"/>
      <c r="ES1750" s="67"/>
      <c r="ET1750" s="67"/>
      <c r="EU1750" s="251"/>
      <c r="EV1750" s="251"/>
      <c r="EW1750" s="251"/>
      <c r="EX1750" s="251"/>
      <c r="EY1750" s="251"/>
      <c r="EZ1750" s="251"/>
      <c r="FA1750" s="757" t="s">
        <v>6557</v>
      </c>
      <c r="FB1750" s="757"/>
      <c r="FC1750" s="757"/>
      <c r="FD1750" s="757"/>
    </row>
    <row r="1751">
      <c r="A1751" s="239" t="s">
        <v>6558</v>
      </c>
      <c r="B1751" s="239" t="s">
        <v>6559</v>
      </c>
      <c r="C1751" s="864" t="s">
        <v>92</v>
      </c>
      <c r="D1751" s="239" t="s">
        <v>29</v>
      </c>
      <c r="E1751" s="239" t="s">
        <v>12</v>
      </c>
      <c r="F1751" s="239" t="s">
        <v>283</v>
      </c>
      <c r="G1751" s="239" t="s">
        <v>6560</v>
      </c>
      <c r="H1751" s="239" t="s">
        <v>321</v>
      </c>
      <c r="I1751" s="239" t="s">
        <v>13</v>
      </c>
      <c r="J1751" s="239" t="s">
        <v>25</v>
      </c>
      <c r="K1751" s="239" t="s">
        <v>1955</v>
      </c>
      <c r="L1751" s="239" t="s">
        <v>2020</v>
      </c>
      <c r="M1751" s="239" t="s">
        <v>85</v>
      </c>
      <c r="N1751" s="866">
        <v>42454.0</v>
      </c>
      <c r="O1751" s="866">
        <v>42461.0</v>
      </c>
      <c r="P1751" s="243"/>
      <c r="Q1751" s="885">
        <v>42468.0</v>
      </c>
      <c r="R1751" s="244"/>
      <c r="S1751" s="243"/>
      <c r="T1751" s="558">
        <f t="shared" si="2888"/>
        <v>1069</v>
      </c>
      <c r="U1751" s="245">
        <f t="shared" si="2973"/>
        <v>3</v>
      </c>
      <c r="V1751" s="245">
        <f t="shared" si="3267"/>
        <v>1</v>
      </c>
      <c r="W1751" s="245">
        <f t="shared" si="3269"/>
        <v>0</v>
      </c>
      <c r="X1751" s="246">
        <f t="shared" si="2890"/>
        <v>4</v>
      </c>
      <c r="Y1751" s="245">
        <f t="shared" ref="Y1751:AA1751" si="3270">IF(ISBLANK($A1751),"",sum(AH1751,AN1751,AT1751,AZ1751,BF1751,BL1751,BR1751,BX1751,CD1751,CJ1751,CP1751,CV1751,DB1751,DH1751,DN1751,DT1751,DZ1751,EF1751,EL1751,ER1751,EX1751))</f>
        <v>1</v>
      </c>
      <c r="Z1751" s="245">
        <f t="shared" si="3270"/>
        <v>1</v>
      </c>
      <c r="AA1751" s="245">
        <f t="shared" si="3270"/>
        <v>0</v>
      </c>
      <c r="AB1751" s="246">
        <f t="shared" si="2892"/>
        <v>2</v>
      </c>
      <c r="AC1751" s="247">
        <f t="shared" si="2893"/>
        <v>0.25</v>
      </c>
      <c r="AD1751" s="248" t="str">
        <f t="shared" si="3193"/>
        <v>20+</v>
      </c>
      <c r="AE1751" s="249">
        <v>1.0</v>
      </c>
      <c r="AF1751" s="243"/>
      <c r="AG1751" s="243"/>
      <c r="AH1751" s="243"/>
      <c r="AI1751" s="243"/>
      <c r="AJ1751" s="243"/>
      <c r="AK1751" s="249">
        <v>2.0</v>
      </c>
      <c r="AL1751" s="249">
        <v>1.0</v>
      </c>
      <c r="AM1751" s="243"/>
      <c r="AN1751" s="249">
        <v>1.0</v>
      </c>
      <c r="AO1751" s="243"/>
      <c r="AP1751" s="243"/>
      <c r="AQ1751" s="243"/>
      <c r="AR1751" s="243"/>
      <c r="AS1751" s="243"/>
      <c r="AT1751" s="243"/>
      <c r="AU1751" s="249">
        <v>1.0</v>
      </c>
      <c r="AV1751" s="243"/>
      <c r="AW1751" s="243"/>
      <c r="AX1751" s="243"/>
      <c r="AY1751" s="243"/>
      <c r="AZ1751" s="243"/>
      <c r="BA1751" s="243"/>
      <c r="BB1751" s="243"/>
      <c r="BC1751" s="243"/>
      <c r="BD1751" s="243"/>
      <c r="BE1751" s="243"/>
      <c r="BF1751" s="243"/>
      <c r="BG1751" s="243"/>
      <c r="BH1751" s="243"/>
      <c r="BI1751" s="243"/>
      <c r="BJ1751" s="243"/>
      <c r="BK1751" s="243"/>
      <c r="BL1751" s="243"/>
      <c r="BM1751" s="243"/>
      <c r="BN1751" s="243"/>
      <c r="BO1751" s="243"/>
      <c r="BP1751" s="243"/>
      <c r="BQ1751" s="243"/>
      <c r="BR1751" s="243"/>
      <c r="BS1751" s="243"/>
      <c r="BT1751" s="243"/>
      <c r="BU1751" s="243"/>
      <c r="BV1751" s="243"/>
      <c r="BW1751" s="243"/>
      <c r="BX1751" s="243"/>
      <c r="BY1751" s="243"/>
      <c r="BZ1751" s="243"/>
      <c r="CA1751" s="243"/>
      <c r="CB1751" s="243"/>
      <c r="CC1751" s="243"/>
      <c r="CD1751" s="243"/>
      <c r="CE1751" s="243"/>
      <c r="CF1751" s="243"/>
      <c r="CG1751" s="243"/>
      <c r="CH1751" s="243"/>
      <c r="CI1751" s="243"/>
      <c r="CJ1751" s="243"/>
      <c r="CK1751" s="243"/>
      <c r="CL1751" s="243"/>
      <c r="CM1751" s="243"/>
      <c r="CN1751" s="243"/>
      <c r="CO1751" s="243"/>
      <c r="CP1751" s="243"/>
      <c r="CQ1751" s="243"/>
      <c r="CR1751" s="243"/>
      <c r="CS1751" s="243"/>
      <c r="CT1751" s="243"/>
      <c r="CU1751" s="243"/>
      <c r="CV1751" s="243"/>
      <c r="CW1751" s="243"/>
      <c r="CX1751" s="243"/>
      <c r="CY1751" s="243"/>
      <c r="CZ1751" s="243"/>
      <c r="DA1751" s="243"/>
      <c r="DB1751" s="243"/>
      <c r="DC1751" s="243"/>
      <c r="DD1751" s="243"/>
      <c r="DE1751" s="243"/>
      <c r="DF1751" s="243"/>
      <c r="DG1751" s="243"/>
      <c r="DH1751" s="243"/>
      <c r="DI1751" s="243"/>
      <c r="DJ1751" s="243"/>
      <c r="DK1751" s="243"/>
      <c r="DL1751" s="243"/>
      <c r="DM1751" s="243"/>
      <c r="DN1751" s="243"/>
      <c r="DO1751" s="243"/>
      <c r="DP1751" s="243"/>
      <c r="DQ1751" s="243"/>
      <c r="DR1751" s="243"/>
      <c r="DS1751" s="243"/>
      <c r="DT1751" s="243"/>
      <c r="DU1751" s="243"/>
      <c r="DV1751" s="243"/>
      <c r="DW1751" s="243"/>
      <c r="DX1751" s="243"/>
      <c r="DY1751" s="243"/>
      <c r="DZ1751" s="243"/>
      <c r="EA1751" s="243"/>
      <c r="EB1751" s="243"/>
      <c r="EC1751" s="243"/>
      <c r="ED1751" s="243"/>
      <c r="EE1751" s="243"/>
      <c r="EF1751" s="243"/>
      <c r="EG1751" s="243"/>
      <c r="EH1751" s="243"/>
      <c r="EI1751" s="243"/>
      <c r="EJ1751" s="243"/>
      <c r="EK1751" s="243"/>
      <c r="EL1751" s="243"/>
      <c r="EM1751" s="243"/>
      <c r="EN1751" s="243"/>
      <c r="EO1751" s="243"/>
      <c r="EP1751" s="243"/>
      <c r="EQ1751" s="243"/>
      <c r="ER1751" s="243"/>
      <c r="ES1751" s="243"/>
      <c r="ET1751" s="243"/>
      <c r="EU1751" s="251"/>
      <c r="EV1751" s="251"/>
      <c r="EW1751" s="251"/>
      <c r="EX1751" s="251"/>
      <c r="EY1751" s="251"/>
      <c r="EZ1751" s="251"/>
      <c r="FA1751" s="239" t="s">
        <v>6561</v>
      </c>
      <c r="FB1751" s="239"/>
      <c r="FC1751" s="239"/>
      <c r="FD1751" s="239"/>
    </row>
    <row r="1752">
      <c r="A1752" s="293" t="s">
        <v>6562</v>
      </c>
      <c r="B1752" s="293" t="s">
        <v>2118</v>
      </c>
      <c r="C1752" s="886" t="s">
        <v>104</v>
      </c>
      <c r="D1752" s="293" t="s">
        <v>29</v>
      </c>
      <c r="E1752" s="293" t="s">
        <v>12</v>
      </c>
      <c r="F1752" s="293" t="s">
        <v>277</v>
      </c>
      <c r="G1752" s="293" t="s">
        <v>2640</v>
      </c>
      <c r="H1752" s="293" t="s">
        <v>6563</v>
      </c>
      <c r="I1752" s="293" t="s">
        <v>23</v>
      </c>
      <c r="J1752" s="293" t="s">
        <v>25</v>
      </c>
      <c r="K1752" s="293" t="s">
        <v>2170</v>
      </c>
      <c r="L1752" s="293" t="s">
        <v>2589</v>
      </c>
      <c r="M1752" s="293" t="s">
        <v>50</v>
      </c>
      <c r="N1752" s="887">
        <v>42096.0</v>
      </c>
      <c r="O1752" s="887"/>
      <c r="P1752" s="887"/>
      <c r="Q1752" s="298"/>
      <c r="R1752" s="298"/>
      <c r="S1752" s="303"/>
      <c r="T1752" s="558">
        <f t="shared" si="2888"/>
        <v>1427</v>
      </c>
      <c r="U1752" s="300">
        <f t="shared" si="2973"/>
        <v>7</v>
      </c>
      <c r="V1752" s="300">
        <f t="shared" si="3267"/>
        <v>0</v>
      </c>
      <c r="W1752" s="300">
        <f t="shared" si="3269"/>
        <v>0</v>
      </c>
      <c r="X1752" s="301">
        <f t="shared" si="2890"/>
        <v>7</v>
      </c>
      <c r="Y1752" s="300">
        <f t="shared" ref="Y1752:AA1752" si="3271">IF(ISBLANK($A1752),"",sum(AH1752,AN1752,AT1752,AZ1752,BF1752,BL1752,BR1752,BX1752,CD1752,CJ1752,CP1752,CV1752,DB1752,DH1752,DN1752,DT1752,DZ1752,EF1752,EL1752,ER1752,EX1752))</f>
        <v>3</v>
      </c>
      <c r="Z1752" s="300">
        <f t="shared" si="3271"/>
        <v>3</v>
      </c>
      <c r="AA1752" s="300">
        <f t="shared" si="3271"/>
        <v>0</v>
      </c>
      <c r="AB1752" s="301">
        <f t="shared" si="2892"/>
        <v>6</v>
      </c>
      <c r="AC1752" s="302">
        <f t="shared" si="2893"/>
        <v>0.4285714286</v>
      </c>
      <c r="AD1752" s="248" t="str">
        <f t="shared" si="3193"/>
        <v>20+</v>
      </c>
      <c r="AE1752" s="304">
        <v>1.0</v>
      </c>
      <c r="AF1752" s="303"/>
      <c r="AG1752" s="303"/>
      <c r="AH1752" s="303"/>
      <c r="AI1752" s="303"/>
      <c r="AJ1752" s="303"/>
      <c r="AK1752" s="304">
        <v>3.0</v>
      </c>
      <c r="AL1752" s="303"/>
      <c r="AM1752" s="303"/>
      <c r="AN1752" s="293"/>
      <c r="AO1752" s="303"/>
      <c r="AP1752" s="303"/>
      <c r="AQ1752" s="304">
        <v>3.0</v>
      </c>
      <c r="AR1752" s="303"/>
      <c r="AS1752" s="303"/>
      <c r="AT1752" s="293"/>
      <c r="AU1752" s="293"/>
      <c r="AV1752" s="303"/>
      <c r="AW1752" s="303"/>
      <c r="AX1752" s="303"/>
      <c r="AY1752" s="303"/>
      <c r="AZ1752" s="304">
        <v>3.0</v>
      </c>
      <c r="BA1752" s="303"/>
      <c r="BB1752" s="303"/>
      <c r="BC1752" s="303"/>
      <c r="BD1752" s="303"/>
      <c r="BE1752" s="303"/>
      <c r="BF1752" s="303"/>
      <c r="BG1752" s="304">
        <v>3.0</v>
      </c>
      <c r="BH1752" s="303"/>
      <c r="BI1752" s="303"/>
      <c r="BJ1752" s="303"/>
      <c r="BK1752" s="303"/>
      <c r="BL1752" s="303"/>
      <c r="BM1752" s="303"/>
      <c r="BN1752" s="303"/>
      <c r="BO1752" s="303"/>
      <c r="BP1752" s="303"/>
      <c r="BQ1752" s="303"/>
      <c r="BR1752" s="303"/>
      <c r="BS1752" s="303"/>
      <c r="BT1752" s="303"/>
      <c r="BU1752" s="303"/>
      <c r="BV1752" s="303"/>
      <c r="BW1752" s="303"/>
      <c r="BX1752" s="303"/>
      <c r="BY1752" s="303"/>
      <c r="BZ1752" s="303"/>
      <c r="CA1752" s="303"/>
      <c r="CB1752" s="303"/>
      <c r="CC1752" s="303"/>
      <c r="CD1752" s="303"/>
      <c r="CE1752" s="303"/>
      <c r="CF1752" s="303"/>
      <c r="CG1752" s="303"/>
      <c r="CH1752" s="303"/>
      <c r="CI1752" s="303"/>
      <c r="CJ1752" s="303"/>
      <c r="CK1752" s="303"/>
      <c r="CL1752" s="303"/>
      <c r="CM1752" s="303"/>
      <c r="CN1752" s="303"/>
      <c r="CO1752" s="303"/>
      <c r="CP1752" s="303"/>
      <c r="CQ1752" s="303"/>
      <c r="CR1752" s="303"/>
      <c r="CS1752" s="303"/>
      <c r="CT1752" s="303"/>
      <c r="CU1752" s="303"/>
      <c r="CV1752" s="303"/>
      <c r="CW1752" s="303"/>
      <c r="CX1752" s="303"/>
      <c r="CY1752" s="303"/>
      <c r="CZ1752" s="303"/>
      <c r="DA1752" s="303"/>
      <c r="DB1752" s="303"/>
      <c r="DC1752" s="303"/>
      <c r="DD1752" s="303"/>
      <c r="DE1752" s="303"/>
      <c r="DF1752" s="303"/>
      <c r="DG1752" s="303"/>
      <c r="DH1752" s="303"/>
      <c r="DI1752" s="303"/>
      <c r="DJ1752" s="303"/>
      <c r="DK1752" s="303"/>
      <c r="DL1752" s="303"/>
      <c r="DM1752" s="303"/>
      <c r="DN1752" s="303"/>
      <c r="DO1752" s="303"/>
      <c r="DP1752" s="303"/>
      <c r="DQ1752" s="303"/>
      <c r="DR1752" s="303"/>
      <c r="DS1752" s="303"/>
      <c r="DT1752" s="303"/>
      <c r="DU1752" s="303"/>
      <c r="DV1752" s="303"/>
      <c r="DW1752" s="303"/>
      <c r="DX1752" s="303"/>
      <c r="DY1752" s="303"/>
      <c r="DZ1752" s="303"/>
      <c r="EA1752" s="303"/>
      <c r="EB1752" s="303"/>
      <c r="EC1752" s="303"/>
      <c r="ED1752" s="303"/>
      <c r="EE1752" s="303"/>
      <c r="EF1752" s="303"/>
      <c r="EG1752" s="303"/>
      <c r="EH1752" s="303"/>
      <c r="EI1752" s="303"/>
      <c r="EJ1752" s="303"/>
      <c r="EK1752" s="303"/>
      <c r="EL1752" s="303"/>
      <c r="EM1752" s="303"/>
      <c r="EN1752" s="303"/>
      <c r="EO1752" s="303"/>
      <c r="EP1752" s="303"/>
      <c r="EQ1752" s="303"/>
      <c r="ER1752" s="303"/>
      <c r="ES1752" s="303"/>
      <c r="ET1752" s="303"/>
      <c r="EU1752" s="251"/>
      <c r="EV1752" s="251"/>
      <c r="EW1752" s="251"/>
      <c r="EX1752" s="251"/>
      <c r="EY1752" s="251"/>
      <c r="EZ1752" s="251"/>
      <c r="FA1752" s="293" t="s">
        <v>6564</v>
      </c>
      <c r="FB1752" s="293"/>
      <c r="FC1752" s="293"/>
      <c r="FD1752" s="293"/>
    </row>
    <row r="1753">
      <c r="A1753" s="425"/>
      <c r="B1753" s="888" t="s">
        <v>6565</v>
      </c>
      <c r="C1753" s="889" t="s">
        <v>79</v>
      </c>
      <c r="D1753" s="888" t="s">
        <v>59</v>
      </c>
      <c r="E1753" s="888"/>
      <c r="F1753" s="888"/>
      <c r="G1753" s="888" t="s">
        <v>3822</v>
      </c>
      <c r="H1753" s="425" t="s">
        <v>3823</v>
      </c>
      <c r="I1753" s="888" t="s">
        <v>23</v>
      </c>
      <c r="J1753" s="888" t="s">
        <v>39</v>
      </c>
      <c r="K1753" s="888" t="s">
        <v>67</v>
      </c>
      <c r="L1753" s="888" t="s">
        <v>544</v>
      </c>
      <c r="M1753" s="888" t="s">
        <v>72</v>
      </c>
      <c r="N1753" s="890">
        <v>42206.0</v>
      </c>
      <c r="O1753" s="890"/>
      <c r="P1753" s="888"/>
      <c r="Q1753" s="891"/>
      <c r="R1753" s="891"/>
      <c r="S1753" s="888"/>
      <c r="T1753" s="892">
        <f t="shared" ref="T1753:T1760" si="3273">IF(ISBLANK($A1753),0,TODAY()-N1753)</f>
        <v>0</v>
      </c>
      <c r="U1753" s="893" t="str">
        <f t="shared" si="2973"/>
        <v/>
      </c>
      <c r="V1753" s="894" t="str">
        <f t="shared" si="3267"/>
        <v/>
      </c>
      <c r="W1753" s="888" t="str">
        <f t="shared" si="3269"/>
        <v/>
      </c>
      <c r="X1753" s="888" t="str">
        <f t="shared" si="2890"/>
        <v/>
      </c>
      <c r="Y1753" s="888" t="str">
        <f t="shared" ref="Y1753:AA1753" si="3272">IF(ISBLANK($A1753),"",sum(AH1753,AN1753,AT1753,AZ1753,BF1753,BL1753,BR1753,BX1753,CD1753,CJ1753,CP1753,CV1753,DB1753,DH1753,DN1753,DT1753,DZ1753,EF1753,EL1753,ER1753,EX1753))</f>
        <v/>
      </c>
      <c r="Z1753" s="888" t="str">
        <f t="shared" si="3272"/>
        <v/>
      </c>
      <c r="AA1753" s="888" t="str">
        <f t="shared" si="3272"/>
        <v/>
      </c>
      <c r="AB1753" s="888" t="str">
        <f t="shared" si="2892"/>
        <v/>
      </c>
      <c r="AC1753" s="895" t="str">
        <f t="shared" si="2893"/>
        <v/>
      </c>
      <c r="AD1753" s="896" t="str">
        <f t="shared" ref="AD1753:AD1760" si="3275">IF( (TODAY()-N1753)/7 &lt; 1,"1", IF( N1753="" , "", IF( (TODAY()-N1753)/7 &gt; 20 , "20+", ROUNDUP((TODAY()-N1753)/7 ,0))))</f>
        <v>20+</v>
      </c>
      <c r="AE1753" s="888"/>
      <c r="AF1753" s="888"/>
      <c r="AG1753" s="888"/>
      <c r="AH1753" s="888"/>
      <c r="AI1753" s="888"/>
      <c r="AJ1753" s="888"/>
      <c r="AK1753" s="888"/>
      <c r="AL1753" s="888"/>
      <c r="AM1753" s="888"/>
      <c r="AN1753" s="888"/>
      <c r="AO1753" s="888"/>
      <c r="AP1753" s="888"/>
      <c r="AQ1753" s="888"/>
      <c r="AR1753" s="888"/>
      <c r="AS1753" s="888"/>
      <c r="AT1753" s="888"/>
      <c r="AU1753" s="888"/>
      <c r="AV1753" s="888"/>
      <c r="AW1753" s="888"/>
      <c r="AX1753" s="888"/>
      <c r="AY1753" s="888"/>
      <c r="AZ1753" s="888"/>
      <c r="BA1753" s="888"/>
      <c r="BB1753" s="888"/>
      <c r="BC1753" s="897">
        <v>1.0</v>
      </c>
      <c r="BD1753" s="888"/>
      <c r="BE1753" s="888"/>
      <c r="BF1753" s="888"/>
      <c r="BG1753" s="888"/>
      <c r="BH1753" s="888"/>
      <c r="BI1753" s="897">
        <v>1.0</v>
      </c>
      <c r="BJ1753" s="888"/>
      <c r="BK1753" s="888"/>
      <c r="BL1753" s="888"/>
      <c r="BM1753" s="888"/>
      <c r="BN1753" s="888"/>
      <c r="BO1753" s="888"/>
      <c r="BP1753" s="888"/>
      <c r="BQ1753" s="888"/>
      <c r="BR1753" s="888"/>
      <c r="BS1753" s="888"/>
      <c r="BT1753" s="888"/>
      <c r="BU1753" s="888"/>
      <c r="BV1753" s="888"/>
      <c r="BW1753" s="888"/>
      <c r="BX1753" s="888"/>
      <c r="BY1753" s="888"/>
      <c r="BZ1753" s="888"/>
      <c r="CA1753" s="888"/>
      <c r="CB1753" s="888"/>
      <c r="CC1753" s="888"/>
      <c r="CD1753" s="888"/>
      <c r="CE1753" s="888"/>
      <c r="CF1753" s="888"/>
      <c r="CG1753" s="897">
        <v>1.0</v>
      </c>
      <c r="CH1753" s="888"/>
      <c r="CI1753" s="888"/>
      <c r="CJ1753" s="888"/>
      <c r="CK1753" s="888"/>
      <c r="CL1753" s="888"/>
      <c r="CM1753" s="888"/>
      <c r="CN1753" s="888"/>
      <c r="CO1753" s="888"/>
      <c r="CP1753" s="888"/>
      <c r="CQ1753" s="888"/>
      <c r="CR1753" s="888"/>
      <c r="CS1753" s="888"/>
      <c r="CT1753" s="888"/>
      <c r="CU1753" s="888"/>
      <c r="CV1753" s="888"/>
      <c r="CW1753" s="888"/>
      <c r="CX1753" s="888"/>
      <c r="CY1753" s="888"/>
      <c r="CZ1753" s="888"/>
      <c r="DA1753" s="888"/>
      <c r="DB1753" s="888"/>
      <c r="DC1753" s="888"/>
      <c r="DD1753" s="888"/>
      <c r="DE1753" s="888"/>
      <c r="DF1753" s="888"/>
      <c r="DG1753" s="888"/>
      <c r="DH1753" s="888"/>
      <c r="DI1753" s="888"/>
      <c r="DJ1753" s="888"/>
      <c r="DK1753" s="888"/>
      <c r="DL1753" s="888"/>
      <c r="DM1753" s="888"/>
      <c r="DN1753" s="888"/>
      <c r="DO1753" s="888"/>
      <c r="DP1753" s="888"/>
      <c r="DQ1753" s="888"/>
      <c r="DR1753" s="888"/>
      <c r="DS1753" s="888"/>
      <c r="DT1753" s="897">
        <v>1.0</v>
      </c>
      <c r="DU1753" s="888"/>
      <c r="DV1753" s="888"/>
      <c r="DW1753" s="888"/>
      <c r="DX1753" s="888"/>
      <c r="DY1753" s="888"/>
      <c r="DZ1753" s="888"/>
      <c r="EA1753" s="888"/>
      <c r="EB1753" s="888"/>
      <c r="EC1753" s="888"/>
      <c r="ED1753" s="888"/>
      <c r="EE1753" s="888"/>
      <c r="EF1753" s="888"/>
      <c r="EG1753" s="888"/>
      <c r="EH1753" s="888"/>
      <c r="EI1753" s="888"/>
      <c r="EJ1753" s="888"/>
      <c r="EK1753" s="888"/>
      <c r="EL1753" s="888"/>
      <c r="EM1753" s="888"/>
      <c r="EN1753" s="888"/>
      <c r="EO1753" s="888"/>
      <c r="EP1753" s="888"/>
      <c r="EQ1753" s="888"/>
      <c r="ER1753" s="888"/>
      <c r="ES1753" s="888"/>
      <c r="ET1753" s="888"/>
      <c r="EU1753" s="898"/>
      <c r="EV1753" s="899">
        <v>22.0</v>
      </c>
      <c r="EW1753" s="898"/>
      <c r="EX1753" s="898"/>
      <c r="EY1753" s="898"/>
      <c r="EZ1753" s="898"/>
      <c r="FA1753" s="888" t="s">
        <v>6566</v>
      </c>
      <c r="FB1753" s="425"/>
      <c r="FC1753" s="425"/>
      <c r="FD1753" s="425"/>
    </row>
    <row r="1754">
      <c r="A1754" s="425"/>
      <c r="B1754" s="425" t="s">
        <v>6567</v>
      </c>
      <c r="C1754" s="900" t="s">
        <v>79</v>
      </c>
      <c r="D1754" s="425" t="s">
        <v>59</v>
      </c>
      <c r="E1754" s="425"/>
      <c r="F1754" s="425"/>
      <c r="G1754" s="425" t="s">
        <v>3822</v>
      </c>
      <c r="H1754" s="425" t="s">
        <v>3823</v>
      </c>
      <c r="I1754" s="425" t="s">
        <v>23</v>
      </c>
      <c r="J1754" s="425" t="s">
        <v>39</v>
      </c>
      <c r="K1754" s="425" t="s">
        <v>67</v>
      </c>
      <c r="L1754" s="425" t="s">
        <v>544</v>
      </c>
      <c r="M1754" s="425" t="s">
        <v>72</v>
      </c>
      <c r="N1754" s="427">
        <v>42185.0</v>
      </c>
      <c r="O1754" s="427">
        <v>42185.0</v>
      </c>
      <c r="P1754" s="425"/>
      <c r="Q1754" s="428"/>
      <c r="R1754" s="428"/>
      <c r="S1754" s="425"/>
      <c r="T1754" s="901">
        <f t="shared" si="3273"/>
        <v>0</v>
      </c>
      <c r="U1754" s="116" t="str">
        <f t="shared" si="2973"/>
        <v/>
      </c>
      <c r="V1754" s="902" t="str">
        <f t="shared" si="3267"/>
        <v/>
      </c>
      <c r="W1754" s="425" t="str">
        <f t="shared" si="3269"/>
        <v/>
      </c>
      <c r="X1754" s="425" t="str">
        <f t="shared" si="2890"/>
        <v/>
      </c>
      <c r="Y1754" s="425" t="str">
        <f t="shared" ref="Y1754:AA1754" si="3274">IF(ISBLANK($A1754),"",sum(AH1754,AN1754,AT1754,AZ1754,BF1754,BL1754,BR1754,BX1754,CD1754,CJ1754,CP1754,CV1754,DB1754,DH1754,DN1754,DT1754,DZ1754,EF1754,EL1754,ER1754,EX1754))</f>
        <v/>
      </c>
      <c r="Z1754" s="425" t="str">
        <f t="shared" si="3274"/>
        <v/>
      </c>
      <c r="AA1754" s="425" t="str">
        <f t="shared" si="3274"/>
        <v/>
      </c>
      <c r="AB1754" s="425" t="str">
        <f t="shared" si="2892"/>
        <v/>
      </c>
      <c r="AC1754" s="452" t="str">
        <f t="shared" si="2893"/>
        <v/>
      </c>
      <c r="AD1754" s="472" t="str">
        <f t="shared" si="3275"/>
        <v>20+</v>
      </c>
      <c r="AE1754" s="425"/>
      <c r="AF1754" s="425"/>
      <c r="AG1754" s="425"/>
      <c r="AH1754" s="425"/>
      <c r="AI1754" s="425"/>
      <c r="AJ1754" s="425"/>
      <c r="AK1754" s="475">
        <v>1.0</v>
      </c>
      <c r="AL1754" s="425"/>
      <c r="AM1754" s="425"/>
      <c r="AN1754" s="475">
        <v>1.0</v>
      </c>
      <c r="AO1754" s="425"/>
      <c r="AP1754" s="425"/>
      <c r="AQ1754" s="475">
        <v>4.0</v>
      </c>
      <c r="AR1754" s="425"/>
      <c r="AS1754" s="425"/>
      <c r="AT1754" s="475">
        <v>3.0</v>
      </c>
      <c r="AU1754" s="425"/>
      <c r="AV1754" s="425"/>
      <c r="AW1754" s="425"/>
      <c r="AX1754" s="425"/>
      <c r="AY1754" s="425"/>
      <c r="AZ1754" s="425"/>
      <c r="BA1754" s="425"/>
      <c r="BB1754" s="425"/>
      <c r="BC1754" s="425"/>
      <c r="BD1754" s="425"/>
      <c r="BE1754" s="425"/>
      <c r="BF1754" s="425"/>
      <c r="BG1754" s="425"/>
      <c r="BH1754" s="425"/>
      <c r="BI1754" s="425"/>
      <c r="BJ1754" s="425"/>
      <c r="BK1754" s="425"/>
      <c r="BL1754" s="425"/>
      <c r="BM1754" s="425"/>
      <c r="BN1754" s="425"/>
      <c r="BO1754" s="475">
        <v>1.0</v>
      </c>
      <c r="BP1754" s="425"/>
      <c r="BQ1754" s="425"/>
      <c r="BR1754" s="425"/>
      <c r="BS1754" s="425"/>
      <c r="BT1754" s="425"/>
      <c r="BU1754" s="425"/>
      <c r="BV1754" s="425"/>
      <c r="BW1754" s="425"/>
      <c r="BX1754" s="425"/>
      <c r="BY1754" s="425"/>
      <c r="BZ1754" s="425"/>
      <c r="CA1754" s="425"/>
      <c r="CB1754" s="425"/>
      <c r="CC1754" s="425"/>
      <c r="CD1754" s="425"/>
      <c r="CE1754" s="425"/>
      <c r="CF1754" s="425"/>
      <c r="CG1754" s="425"/>
      <c r="CH1754" s="425"/>
      <c r="CI1754" s="425"/>
      <c r="CJ1754" s="425"/>
      <c r="CK1754" s="425"/>
      <c r="CL1754" s="425"/>
      <c r="CM1754" s="425"/>
      <c r="CN1754" s="425"/>
      <c r="CO1754" s="425"/>
      <c r="CP1754" s="425"/>
      <c r="CQ1754" s="425"/>
      <c r="CR1754" s="425"/>
      <c r="CS1754" s="425"/>
      <c r="CT1754" s="425"/>
      <c r="CU1754" s="425"/>
      <c r="CV1754" s="425"/>
      <c r="CW1754" s="425"/>
      <c r="CX1754" s="425"/>
      <c r="CY1754" s="475">
        <v>1.0</v>
      </c>
      <c r="CZ1754" s="425"/>
      <c r="DA1754" s="425"/>
      <c r="DB1754" s="425"/>
      <c r="DC1754" s="425"/>
      <c r="DD1754" s="425"/>
      <c r="DE1754" s="425"/>
      <c r="DF1754" s="425"/>
      <c r="DG1754" s="425"/>
      <c r="DH1754" s="425"/>
      <c r="DI1754" s="425"/>
      <c r="DJ1754" s="425"/>
      <c r="DK1754" s="425"/>
      <c r="DL1754" s="475">
        <v>1.0</v>
      </c>
      <c r="DM1754" s="425"/>
      <c r="DN1754" s="425"/>
      <c r="DO1754" s="425"/>
      <c r="DP1754" s="425"/>
      <c r="DQ1754" s="475">
        <v>2.0</v>
      </c>
      <c r="DR1754" s="425"/>
      <c r="DS1754" s="425"/>
      <c r="DT1754" s="425"/>
      <c r="DU1754" s="425"/>
      <c r="DV1754" s="425"/>
      <c r="DW1754" s="475">
        <v>1.0</v>
      </c>
      <c r="DX1754" s="425"/>
      <c r="DY1754" s="425"/>
      <c r="DZ1754" s="425"/>
      <c r="EA1754" s="425"/>
      <c r="EB1754" s="425"/>
      <c r="EC1754" s="425"/>
      <c r="ED1754" s="425"/>
      <c r="EE1754" s="425"/>
      <c r="EF1754" s="425"/>
      <c r="EG1754" s="425"/>
      <c r="EH1754" s="425"/>
      <c r="EI1754" s="425"/>
      <c r="EJ1754" s="425"/>
      <c r="EK1754" s="425"/>
      <c r="EL1754" s="475">
        <v>1.0</v>
      </c>
      <c r="EM1754" s="425"/>
      <c r="EN1754" s="425"/>
      <c r="EO1754" s="425"/>
      <c r="EP1754" s="475">
        <v>1.0</v>
      </c>
      <c r="EQ1754" s="425"/>
      <c r="ER1754" s="425"/>
      <c r="ES1754" s="425"/>
      <c r="ET1754" s="425"/>
      <c r="EU1754" s="76"/>
      <c r="EV1754" s="499">
        <v>13.0</v>
      </c>
      <c r="EW1754" s="76"/>
      <c r="EX1754" s="499">
        <v>2.0</v>
      </c>
      <c r="EY1754" s="499">
        <v>3.0</v>
      </c>
      <c r="EZ1754" s="76"/>
      <c r="FA1754" s="425" t="s">
        <v>6568</v>
      </c>
      <c r="FB1754" s="425"/>
      <c r="FC1754" s="425"/>
      <c r="FD1754" s="425"/>
    </row>
    <row r="1755">
      <c r="A1755" s="425"/>
      <c r="B1755" s="425" t="s">
        <v>6569</v>
      </c>
      <c r="C1755" s="900" t="s">
        <v>79</v>
      </c>
      <c r="D1755" s="425" t="s">
        <v>59</v>
      </c>
      <c r="E1755" s="425"/>
      <c r="F1755" s="425"/>
      <c r="G1755" s="425" t="s">
        <v>6570</v>
      </c>
      <c r="H1755" s="425" t="s">
        <v>5471</v>
      </c>
      <c r="I1755" s="425" t="s">
        <v>23</v>
      </c>
      <c r="J1755" s="425" t="s">
        <v>39</v>
      </c>
      <c r="K1755" s="425" t="s">
        <v>67</v>
      </c>
      <c r="L1755" s="425" t="s">
        <v>1305</v>
      </c>
      <c r="M1755" s="425" t="s">
        <v>121</v>
      </c>
      <c r="N1755" s="427">
        <v>42494.0</v>
      </c>
      <c r="O1755" s="427">
        <v>42494.0</v>
      </c>
      <c r="P1755" s="425"/>
      <c r="Q1755" s="428"/>
      <c r="R1755" s="428"/>
      <c r="S1755" s="425"/>
      <c r="T1755" s="901">
        <f t="shared" si="3273"/>
        <v>0</v>
      </c>
      <c r="U1755" s="116" t="str">
        <f t="shared" si="2973"/>
        <v/>
      </c>
      <c r="V1755" s="902" t="str">
        <f t="shared" si="3267"/>
        <v/>
      </c>
      <c r="W1755" s="425" t="str">
        <f t="shared" si="3269"/>
        <v/>
      </c>
      <c r="X1755" s="425" t="str">
        <f t="shared" si="2890"/>
        <v/>
      </c>
      <c r="Y1755" s="425" t="str">
        <f t="shared" ref="Y1755:AA1755" si="3276">IF(ISBLANK($A1755),"",sum(AH1755,AN1755,AT1755,AZ1755,BF1755,BL1755,BR1755,BX1755,CD1755,CJ1755,CP1755,CV1755,DB1755,DH1755,DN1755,DT1755,DZ1755,EF1755,EL1755,ER1755,EX1755))</f>
        <v/>
      </c>
      <c r="Z1755" s="425" t="str">
        <f t="shared" si="3276"/>
        <v/>
      </c>
      <c r="AA1755" s="425" t="str">
        <f t="shared" si="3276"/>
        <v/>
      </c>
      <c r="AB1755" s="425" t="str">
        <f t="shared" si="2892"/>
        <v/>
      </c>
      <c r="AC1755" s="452" t="str">
        <f t="shared" si="2893"/>
        <v/>
      </c>
      <c r="AD1755" s="472" t="str">
        <f t="shared" si="3275"/>
        <v>20+</v>
      </c>
      <c r="AE1755" s="425"/>
      <c r="AF1755" s="425"/>
      <c r="AG1755" s="425"/>
      <c r="AH1755" s="425"/>
      <c r="AI1755" s="425"/>
      <c r="AJ1755" s="425"/>
      <c r="AK1755" s="425"/>
      <c r="AL1755" s="425"/>
      <c r="AM1755" s="425"/>
      <c r="AN1755" s="425"/>
      <c r="AO1755" s="425"/>
      <c r="AP1755" s="425"/>
      <c r="AQ1755" s="475">
        <v>1.0</v>
      </c>
      <c r="AR1755" s="425"/>
      <c r="AS1755" s="425"/>
      <c r="AT1755" s="425"/>
      <c r="AU1755" s="425"/>
      <c r="AV1755" s="425"/>
      <c r="AW1755" s="425"/>
      <c r="AX1755" s="425"/>
      <c r="AY1755" s="425"/>
      <c r="AZ1755" s="425"/>
      <c r="BA1755" s="425"/>
      <c r="BB1755" s="425"/>
      <c r="BC1755" s="475">
        <v>2.0</v>
      </c>
      <c r="BD1755" s="425"/>
      <c r="BE1755" s="425"/>
      <c r="BF1755" s="425"/>
      <c r="BG1755" s="425"/>
      <c r="BH1755" s="425"/>
      <c r="BI1755" s="425"/>
      <c r="BJ1755" s="425"/>
      <c r="BK1755" s="425"/>
      <c r="BL1755" s="425"/>
      <c r="BM1755" s="425"/>
      <c r="BN1755" s="425"/>
      <c r="BO1755" s="425"/>
      <c r="BP1755" s="425"/>
      <c r="BQ1755" s="425"/>
      <c r="BR1755" s="425"/>
      <c r="BS1755" s="425"/>
      <c r="BT1755" s="425"/>
      <c r="BU1755" s="425"/>
      <c r="BV1755" s="425"/>
      <c r="BW1755" s="425"/>
      <c r="BX1755" s="425"/>
      <c r="BY1755" s="425"/>
      <c r="BZ1755" s="425"/>
      <c r="CA1755" s="425"/>
      <c r="CB1755" s="425"/>
      <c r="CC1755" s="425"/>
      <c r="CD1755" s="425"/>
      <c r="CE1755" s="425"/>
      <c r="CF1755" s="425"/>
      <c r="CG1755" s="425"/>
      <c r="CH1755" s="425"/>
      <c r="CI1755" s="425"/>
      <c r="CJ1755" s="425"/>
      <c r="CK1755" s="425"/>
      <c r="CL1755" s="425"/>
      <c r="CM1755" s="425"/>
      <c r="CN1755" s="425"/>
      <c r="CO1755" s="425"/>
      <c r="CP1755" s="425"/>
      <c r="CQ1755" s="425"/>
      <c r="CR1755" s="425"/>
      <c r="CS1755" s="425"/>
      <c r="CT1755" s="425"/>
      <c r="CU1755" s="425"/>
      <c r="CV1755" s="425"/>
      <c r="CW1755" s="425"/>
      <c r="CX1755" s="425"/>
      <c r="CY1755" s="425"/>
      <c r="CZ1755" s="425"/>
      <c r="DA1755" s="425"/>
      <c r="DB1755" s="425"/>
      <c r="DC1755" s="425"/>
      <c r="DD1755" s="425"/>
      <c r="DE1755" s="425"/>
      <c r="DF1755" s="425"/>
      <c r="DG1755" s="425"/>
      <c r="DH1755" s="425"/>
      <c r="DI1755" s="425"/>
      <c r="DJ1755" s="425"/>
      <c r="DK1755" s="425"/>
      <c r="DL1755" s="425"/>
      <c r="DM1755" s="425"/>
      <c r="DN1755" s="425"/>
      <c r="DO1755" s="425"/>
      <c r="DP1755" s="425"/>
      <c r="DQ1755" s="425"/>
      <c r="DR1755" s="425"/>
      <c r="DS1755" s="425"/>
      <c r="DT1755" s="425"/>
      <c r="DU1755" s="425"/>
      <c r="DV1755" s="425"/>
      <c r="DW1755" s="425"/>
      <c r="DX1755" s="425"/>
      <c r="DY1755" s="425"/>
      <c r="DZ1755" s="425"/>
      <c r="EA1755" s="425"/>
      <c r="EB1755" s="425"/>
      <c r="EC1755" s="425"/>
      <c r="ED1755" s="425"/>
      <c r="EE1755" s="425"/>
      <c r="EF1755" s="425"/>
      <c r="EG1755" s="425"/>
      <c r="EH1755" s="425"/>
      <c r="EI1755" s="425"/>
      <c r="EJ1755" s="425"/>
      <c r="EK1755" s="425"/>
      <c r="EL1755" s="425"/>
      <c r="EM1755" s="425"/>
      <c r="EN1755" s="425"/>
      <c r="EO1755" s="425"/>
      <c r="EP1755" s="425"/>
      <c r="EQ1755" s="425"/>
      <c r="ER1755" s="425"/>
      <c r="ES1755" s="425"/>
      <c r="ET1755" s="425"/>
      <c r="EU1755" s="76"/>
      <c r="EV1755" s="76"/>
      <c r="EW1755" s="76"/>
      <c r="EX1755" s="76"/>
      <c r="EY1755" s="76"/>
      <c r="EZ1755" s="76"/>
      <c r="FA1755" s="425" t="s">
        <v>6571</v>
      </c>
      <c r="FB1755" s="425"/>
      <c r="FC1755" s="425"/>
      <c r="FD1755" s="425"/>
    </row>
    <row r="1756">
      <c r="A1756" s="425"/>
      <c r="B1756" s="425" t="s">
        <v>6572</v>
      </c>
      <c r="C1756" s="900" t="s">
        <v>79</v>
      </c>
      <c r="D1756" s="425" t="s">
        <v>59</v>
      </c>
      <c r="E1756" s="425"/>
      <c r="F1756" s="425"/>
      <c r="G1756" s="425" t="s">
        <v>6573</v>
      </c>
      <c r="H1756" s="425" t="s">
        <v>6574</v>
      </c>
      <c r="I1756" s="425" t="s">
        <v>23</v>
      </c>
      <c r="J1756" s="425" t="s">
        <v>39</v>
      </c>
      <c r="K1756" s="425" t="s">
        <v>67</v>
      </c>
      <c r="L1756" s="425" t="s">
        <v>544</v>
      </c>
      <c r="M1756" s="425" t="s">
        <v>72</v>
      </c>
      <c r="N1756" s="903">
        <v>42559.0</v>
      </c>
      <c r="O1756" s="903">
        <v>42566.0</v>
      </c>
      <c r="P1756" s="425"/>
      <c r="Q1756" s="428"/>
      <c r="R1756" s="428"/>
      <c r="S1756" s="425"/>
      <c r="T1756" s="901">
        <f t="shared" si="3273"/>
        <v>0</v>
      </c>
      <c r="U1756" s="116" t="str">
        <f t="shared" si="2973"/>
        <v/>
      </c>
      <c r="V1756" s="902" t="str">
        <f t="shared" si="3267"/>
        <v/>
      </c>
      <c r="W1756" s="425" t="str">
        <f t="shared" si="3269"/>
        <v/>
      </c>
      <c r="X1756" s="425" t="str">
        <f t="shared" si="2890"/>
        <v/>
      </c>
      <c r="Y1756" s="425" t="str">
        <f t="shared" ref="Y1756:AA1756" si="3277">IF(ISBLANK($A1756),"",sum(AH1756,AN1756,AT1756,AZ1756,BF1756,BL1756,BR1756,BX1756,CD1756,CJ1756,CP1756,CV1756,DB1756,DH1756,DN1756,DT1756,DZ1756,EF1756,EL1756,ER1756,EX1756))</f>
        <v/>
      </c>
      <c r="Z1756" s="425" t="str">
        <f t="shared" si="3277"/>
        <v/>
      </c>
      <c r="AA1756" s="425" t="str">
        <f t="shared" si="3277"/>
        <v/>
      </c>
      <c r="AB1756" s="425" t="str">
        <f t="shared" si="2892"/>
        <v/>
      </c>
      <c r="AC1756" s="452" t="str">
        <f t="shared" si="2893"/>
        <v/>
      </c>
      <c r="AD1756" s="472" t="str">
        <f t="shared" si="3275"/>
        <v>20+</v>
      </c>
      <c r="AE1756" s="425"/>
      <c r="AF1756" s="425"/>
      <c r="AG1756" s="425"/>
      <c r="AH1756" s="425"/>
      <c r="AI1756" s="425"/>
      <c r="AJ1756" s="425"/>
      <c r="AK1756" s="475">
        <v>1.0</v>
      </c>
      <c r="AL1756" s="425"/>
      <c r="AM1756" s="425"/>
      <c r="AN1756" s="425"/>
      <c r="AO1756" s="425"/>
      <c r="AP1756" s="425"/>
      <c r="AQ1756" s="425"/>
      <c r="AR1756" s="425"/>
      <c r="AS1756" s="425"/>
      <c r="AT1756" s="475">
        <v>1.0</v>
      </c>
      <c r="AU1756" s="425"/>
      <c r="AV1756" s="425"/>
      <c r="AW1756" s="425"/>
      <c r="AX1756" s="425"/>
      <c r="AY1756" s="425"/>
      <c r="AZ1756" s="475">
        <v>1.0</v>
      </c>
      <c r="BA1756" s="425"/>
      <c r="BB1756" s="425"/>
      <c r="BC1756" s="425"/>
      <c r="BD1756" s="425"/>
      <c r="BE1756" s="425"/>
      <c r="BF1756" s="425"/>
      <c r="BG1756" s="475">
        <v>1.0</v>
      </c>
      <c r="BH1756" s="425"/>
      <c r="BI1756" s="425"/>
      <c r="BJ1756" s="425"/>
      <c r="BK1756" s="425"/>
      <c r="BL1756" s="425"/>
      <c r="BM1756" s="425"/>
      <c r="BN1756" s="425"/>
      <c r="BO1756" s="425"/>
      <c r="BP1756" s="475">
        <v>1.0</v>
      </c>
      <c r="BQ1756" s="425"/>
      <c r="BR1756" s="425"/>
      <c r="BS1756" s="425"/>
      <c r="BT1756" s="425"/>
      <c r="BU1756" s="425"/>
      <c r="BV1756" s="425"/>
      <c r="BW1756" s="425"/>
      <c r="BX1756" s="425"/>
      <c r="BY1756" s="475">
        <v>1.0</v>
      </c>
      <c r="BZ1756" s="425"/>
      <c r="CA1756" s="425"/>
      <c r="CB1756" s="425"/>
      <c r="CC1756" s="425"/>
      <c r="CD1756" s="425"/>
      <c r="CE1756" s="425"/>
      <c r="CF1756" s="425"/>
      <c r="CG1756" s="425"/>
      <c r="CH1756" s="425"/>
      <c r="CI1756" s="425"/>
      <c r="CJ1756" s="425"/>
      <c r="CK1756" s="475">
        <v>1.0</v>
      </c>
      <c r="CL1756" s="425"/>
      <c r="CM1756" s="425"/>
      <c r="CN1756" s="425"/>
      <c r="CO1756" s="425"/>
      <c r="CP1756" s="425"/>
      <c r="CQ1756" s="475">
        <v>1.0</v>
      </c>
      <c r="CR1756" s="425"/>
      <c r="CS1756" s="425"/>
      <c r="CT1756" s="425"/>
      <c r="CU1756" s="425"/>
      <c r="CV1756" s="425"/>
      <c r="CW1756" s="425"/>
      <c r="CX1756" s="425"/>
      <c r="CY1756" s="425"/>
      <c r="CZ1756" s="425"/>
      <c r="DA1756" s="425"/>
      <c r="DB1756" s="425"/>
      <c r="DC1756" s="425"/>
      <c r="DD1756" s="425"/>
      <c r="DE1756" s="425"/>
      <c r="DF1756" s="425"/>
      <c r="DG1756" s="425"/>
      <c r="DH1756" s="425"/>
      <c r="DI1756" s="425"/>
      <c r="DJ1756" s="425"/>
      <c r="DK1756" s="425"/>
      <c r="DL1756" s="425"/>
      <c r="DM1756" s="425"/>
      <c r="DN1756" s="425"/>
      <c r="DO1756" s="425"/>
      <c r="DP1756" s="425"/>
      <c r="DQ1756" s="425"/>
      <c r="DR1756" s="425"/>
      <c r="DS1756" s="425"/>
      <c r="DT1756" s="425"/>
      <c r="DU1756" s="425"/>
      <c r="DV1756" s="425"/>
      <c r="DW1756" s="425"/>
      <c r="DX1756" s="425"/>
      <c r="DY1756" s="425"/>
      <c r="DZ1756" s="425"/>
      <c r="EA1756" s="425"/>
      <c r="EB1756" s="425"/>
      <c r="EC1756" s="425"/>
      <c r="ED1756" s="425"/>
      <c r="EE1756" s="425"/>
      <c r="EF1756" s="425"/>
      <c r="EG1756" s="425"/>
      <c r="EH1756" s="425"/>
      <c r="EI1756" s="425"/>
      <c r="EJ1756" s="425"/>
      <c r="EK1756" s="425"/>
      <c r="EL1756" s="425"/>
      <c r="EM1756" s="425"/>
      <c r="EN1756" s="425"/>
      <c r="EO1756" s="425"/>
      <c r="EP1756" s="425"/>
      <c r="EQ1756" s="425"/>
      <c r="ER1756" s="425"/>
      <c r="ES1756" s="425"/>
      <c r="ET1756" s="425"/>
      <c r="EU1756" s="76"/>
      <c r="EV1756" s="76"/>
      <c r="EW1756" s="76"/>
      <c r="EX1756" s="76"/>
      <c r="EY1756" s="76"/>
      <c r="EZ1756" s="76"/>
      <c r="FA1756" s="425" t="s">
        <v>6575</v>
      </c>
      <c r="FB1756" s="425"/>
      <c r="FC1756" s="425"/>
      <c r="FD1756" s="425"/>
    </row>
    <row r="1757">
      <c r="A1757" s="902"/>
      <c r="B1757" s="904" t="s">
        <v>6576</v>
      </c>
      <c r="C1757" s="905" t="s">
        <v>5648</v>
      </c>
      <c r="D1757" s="902" t="s">
        <v>59</v>
      </c>
      <c r="E1757" s="902"/>
      <c r="F1757" s="902"/>
      <c r="G1757" s="902" t="s">
        <v>6577</v>
      </c>
      <c r="H1757" s="902" t="s">
        <v>6578</v>
      </c>
      <c r="I1757" s="902" t="s">
        <v>6579</v>
      </c>
      <c r="J1757" s="902" t="s">
        <v>13</v>
      </c>
      <c r="K1757" s="906" t="s">
        <v>67</v>
      </c>
      <c r="L1757" s="902" t="s">
        <v>5118</v>
      </c>
      <c r="M1757" s="902" t="s">
        <v>103</v>
      </c>
      <c r="N1757" s="907">
        <v>42794.0</v>
      </c>
      <c r="O1757" s="907">
        <v>42780.0</v>
      </c>
      <c r="P1757" s="902"/>
      <c r="Q1757" s="908"/>
      <c r="R1757" s="908"/>
      <c r="S1757" s="902"/>
      <c r="T1757" s="901">
        <f t="shared" si="3273"/>
        <v>0</v>
      </c>
      <c r="U1757" s="902" t="str">
        <f t="shared" si="2973"/>
        <v/>
      </c>
      <c r="V1757" s="902" t="str">
        <f t="shared" si="3267"/>
        <v/>
      </c>
      <c r="W1757" s="902" t="str">
        <f t="shared" si="3269"/>
        <v/>
      </c>
      <c r="X1757" s="902" t="str">
        <f t="shared" si="2890"/>
        <v/>
      </c>
      <c r="Y1757" s="902" t="str">
        <f t="shared" ref="Y1757:AA1757" si="3278">IF(ISBLANK($A1757),"",sum(AH1757,AN1757,AT1757,AZ1757,BF1757,BL1757,BR1757,BX1757,CD1757,CJ1757,CP1757,CV1757,DB1757,DH1757,DN1757,DT1757,DZ1757,EF1757,EL1757,ER1757,EX1757))</f>
        <v/>
      </c>
      <c r="Z1757" s="902" t="str">
        <f t="shared" si="3278"/>
        <v/>
      </c>
      <c r="AA1757" s="902" t="str">
        <f t="shared" si="3278"/>
        <v/>
      </c>
      <c r="AB1757" s="902" t="str">
        <f t="shared" si="2892"/>
        <v/>
      </c>
      <c r="AC1757" s="909" t="str">
        <f t="shared" si="2893"/>
        <v/>
      </c>
      <c r="AD1757" s="711" t="str">
        <f t="shared" si="3275"/>
        <v>20+</v>
      </c>
      <c r="AE1757" s="910">
        <v>1.0</v>
      </c>
      <c r="AF1757" s="902"/>
      <c r="AG1757" s="902"/>
      <c r="AH1757" s="902"/>
      <c r="AI1757" s="902"/>
      <c r="AJ1757" s="902"/>
      <c r="AK1757" s="902"/>
      <c r="AL1757" s="902"/>
      <c r="AM1757" s="902"/>
      <c r="AN1757" s="902"/>
      <c r="AO1757" s="902"/>
      <c r="AP1757" s="902"/>
      <c r="AQ1757" s="902"/>
      <c r="AR1757" s="902"/>
      <c r="AS1757" s="902"/>
      <c r="AT1757" s="902"/>
      <c r="AU1757" s="902"/>
      <c r="AV1757" s="902"/>
      <c r="AW1757" s="910">
        <v>1.0</v>
      </c>
      <c r="AX1757" s="902"/>
      <c r="AY1757" s="902"/>
      <c r="AZ1757" s="902"/>
      <c r="BA1757" s="902"/>
      <c r="BB1757" s="902"/>
      <c r="BC1757" s="910">
        <v>1.0</v>
      </c>
      <c r="BD1757" s="902"/>
      <c r="BE1757" s="902"/>
      <c r="BF1757" s="902"/>
      <c r="BG1757" s="902"/>
      <c r="BH1757" s="902"/>
      <c r="BI1757" s="902"/>
      <c r="BJ1757" s="902"/>
      <c r="BK1757" s="902"/>
      <c r="BL1757" s="910">
        <v>2.0</v>
      </c>
      <c r="BM1757" s="902"/>
      <c r="BN1757" s="902"/>
      <c r="BO1757" s="902"/>
      <c r="BP1757" s="902"/>
      <c r="BQ1757" s="902"/>
      <c r="BR1757" s="902"/>
      <c r="BS1757" s="902"/>
      <c r="BT1757" s="902"/>
      <c r="BU1757" s="910">
        <v>1.0</v>
      </c>
      <c r="BV1757" s="902"/>
      <c r="BW1757" s="902"/>
      <c r="BX1757" s="902"/>
      <c r="BY1757" s="902"/>
      <c r="BZ1757" s="902"/>
      <c r="CA1757" s="902"/>
      <c r="CB1757" s="902"/>
      <c r="CC1757" s="902"/>
      <c r="CD1757" s="902"/>
      <c r="CE1757" s="902"/>
      <c r="CF1757" s="902"/>
      <c r="CG1757" s="902"/>
      <c r="CH1757" s="902"/>
      <c r="CI1757" s="902"/>
      <c r="CJ1757" s="902"/>
      <c r="CK1757" s="902"/>
      <c r="CL1757" s="902"/>
      <c r="CM1757" s="902"/>
      <c r="CN1757" s="902"/>
      <c r="CO1757" s="902"/>
      <c r="CP1757" s="902"/>
      <c r="CQ1757" s="902"/>
      <c r="CR1757" s="902"/>
      <c r="CS1757" s="902"/>
      <c r="CT1757" s="902"/>
      <c r="CU1757" s="902"/>
      <c r="CV1757" s="902"/>
      <c r="CW1757" s="902"/>
      <c r="CX1757" s="902"/>
      <c r="CY1757" s="902"/>
      <c r="CZ1757" s="902"/>
      <c r="DA1757" s="902"/>
      <c r="DB1757" s="902"/>
      <c r="DC1757" s="902"/>
      <c r="DD1757" s="902"/>
      <c r="DE1757" s="902"/>
      <c r="DF1757" s="902"/>
      <c r="DG1757" s="902"/>
      <c r="DH1757" s="902"/>
      <c r="DI1757" s="902"/>
      <c r="DJ1757" s="902"/>
      <c r="DK1757" s="902"/>
      <c r="DL1757" s="902"/>
      <c r="DM1757" s="902"/>
      <c r="DN1757" s="902"/>
      <c r="DO1757" s="902"/>
      <c r="DP1757" s="902"/>
      <c r="DQ1757" s="910">
        <v>2.0</v>
      </c>
      <c r="DR1757" s="902"/>
      <c r="DS1757" s="902"/>
      <c r="DT1757" s="902"/>
      <c r="DU1757" s="902"/>
      <c r="DV1757" s="902"/>
      <c r="DW1757" s="902"/>
      <c r="DX1757" s="902"/>
      <c r="DY1757" s="902"/>
      <c r="DZ1757" s="902"/>
      <c r="EA1757" s="902"/>
      <c r="EB1757" s="902"/>
      <c r="EC1757" s="902"/>
      <c r="ED1757" s="902"/>
      <c r="EE1757" s="902"/>
      <c r="EF1757" s="902"/>
      <c r="EG1757" s="902"/>
      <c r="EH1757" s="902"/>
      <c r="EI1757" s="902"/>
      <c r="EJ1757" s="902"/>
      <c r="EK1757" s="902"/>
      <c r="EL1757" s="902"/>
      <c r="EM1757" s="902"/>
      <c r="EN1757" s="902"/>
      <c r="EO1757" s="902"/>
      <c r="EP1757" s="902"/>
      <c r="EQ1757" s="902"/>
      <c r="ER1757" s="902"/>
      <c r="ES1757" s="902"/>
      <c r="ET1757" s="902"/>
      <c r="EU1757" s="76"/>
      <c r="EV1757" s="76"/>
      <c r="EW1757" s="76"/>
      <c r="EX1757" s="76"/>
      <c r="EY1757" s="76"/>
      <c r="EZ1757" s="76"/>
      <c r="FA1757" s="911" t="s">
        <v>6580</v>
      </c>
      <c r="FB1757" s="911"/>
      <c r="FC1757" s="911"/>
      <c r="FD1757" s="911"/>
    </row>
    <row r="1758">
      <c r="A1758" s="912"/>
      <c r="B1758" s="912" t="s">
        <v>6581</v>
      </c>
      <c r="C1758" s="913" t="s">
        <v>5648</v>
      </c>
      <c r="D1758" s="912" t="s">
        <v>59</v>
      </c>
      <c r="E1758" s="912"/>
      <c r="F1758" s="912"/>
      <c r="G1758" s="912" t="s">
        <v>6582</v>
      </c>
      <c r="H1758" s="912" t="s">
        <v>6583</v>
      </c>
      <c r="I1758" s="912" t="s">
        <v>6579</v>
      </c>
      <c r="J1758" s="912" t="s">
        <v>13</v>
      </c>
      <c r="K1758" s="914" t="s">
        <v>67</v>
      </c>
      <c r="L1758" s="912" t="s">
        <v>6584</v>
      </c>
      <c r="M1758" s="912" t="s">
        <v>117</v>
      </c>
      <c r="N1758" s="915">
        <v>42803.0</v>
      </c>
      <c r="O1758" s="915">
        <v>42817.0</v>
      </c>
      <c r="P1758" s="912"/>
      <c r="Q1758" s="916"/>
      <c r="R1758" s="916"/>
      <c r="S1758" s="912"/>
      <c r="T1758" s="901">
        <f t="shared" si="3273"/>
        <v>0</v>
      </c>
      <c r="U1758" s="912" t="str">
        <f t="shared" si="2973"/>
        <v/>
      </c>
      <c r="V1758" s="912" t="str">
        <f t="shared" si="3267"/>
        <v/>
      </c>
      <c r="W1758" s="912" t="str">
        <f t="shared" si="3269"/>
        <v/>
      </c>
      <c r="X1758" s="912" t="str">
        <f t="shared" si="2890"/>
        <v/>
      </c>
      <c r="Y1758" s="912" t="str">
        <f t="shared" ref="Y1758:AA1758" si="3279">IF(ISBLANK($A1758),"",sum(AH1758,AN1758,AT1758,AZ1758,BF1758,BL1758,BR1758,BX1758,CD1758,CJ1758,CP1758,CV1758,DB1758,DH1758,DN1758,DT1758,DZ1758,EF1758,EL1758,ER1758,EX1758))</f>
        <v/>
      </c>
      <c r="Z1758" s="912" t="str">
        <f t="shared" si="3279"/>
        <v/>
      </c>
      <c r="AA1758" s="912" t="str">
        <f t="shared" si="3279"/>
        <v/>
      </c>
      <c r="AB1758" s="912" t="str">
        <f t="shared" si="2892"/>
        <v/>
      </c>
      <c r="AC1758" s="917" t="str">
        <f t="shared" si="2893"/>
        <v/>
      </c>
      <c r="AD1758" s="918" t="str">
        <f t="shared" si="3275"/>
        <v>20+</v>
      </c>
      <c r="AE1758" s="912"/>
      <c r="AF1758" s="912"/>
      <c r="AG1758" s="912"/>
      <c r="AH1758" s="912"/>
      <c r="AI1758" s="912"/>
      <c r="AJ1758" s="912"/>
      <c r="AK1758" s="912"/>
      <c r="AL1758" s="912"/>
      <c r="AM1758" s="912"/>
      <c r="AN1758" s="912"/>
      <c r="AO1758" s="912"/>
      <c r="AP1758" s="912"/>
      <c r="AQ1758" s="912"/>
      <c r="AR1758" s="912"/>
      <c r="AS1758" s="912"/>
      <c r="AT1758" s="912"/>
      <c r="AU1758" s="912"/>
      <c r="AV1758" s="912"/>
      <c r="AW1758" s="912"/>
      <c r="AX1758" s="912"/>
      <c r="AY1758" s="912"/>
      <c r="AZ1758" s="912"/>
      <c r="BA1758" s="912"/>
      <c r="BB1758" s="912"/>
      <c r="BC1758" s="912"/>
      <c r="BD1758" s="912"/>
      <c r="BE1758" s="912"/>
      <c r="BF1758" s="912"/>
      <c r="BG1758" s="912"/>
      <c r="BH1758" s="912"/>
      <c r="BI1758" s="912"/>
      <c r="BJ1758" s="912"/>
      <c r="BK1758" s="912"/>
      <c r="BL1758" s="912"/>
      <c r="BM1758" s="912"/>
      <c r="BN1758" s="912"/>
      <c r="BO1758" s="912"/>
      <c r="BP1758" s="912"/>
      <c r="BQ1758" s="912"/>
      <c r="BR1758" s="912"/>
      <c r="BS1758" s="912"/>
      <c r="BT1758" s="912"/>
      <c r="BU1758" s="912"/>
      <c r="BV1758" s="912"/>
      <c r="BW1758" s="912"/>
      <c r="BX1758" s="912"/>
      <c r="BY1758" s="912"/>
      <c r="BZ1758" s="912"/>
      <c r="CA1758" s="912"/>
      <c r="CB1758" s="912"/>
      <c r="CC1758" s="912"/>
      <c r="CD1758" s="912"/>
      <c r="CE1758" s="912"/>
      <c r="CF1758" s="912"/>
      <c r="CG1758" s="912"/>
      <c r="CH1758" s="912"/>
      <c r="CI1758" s="912"/>
      <c r="CJ1758" s="912"/>
      <c r="CK1758" s="912"/>
      <c r="CL1758" s="912"/>
      <c r="CM1758" s="912"/>
      <c r="CN1758" s="919">
        <v>3.0</v>
      </c>
      <c r="CO1758" s="912"/>
      <c r="CP1758" s="912"/>
      <c r="CQ1758" s="912"/>
      <c r="CR1758" s="912"/>
      <c r="CS1758" s="912"/>
      <c r="CT1758" s="912"/>
      <c r="CU1758" s="912"/>
      <c r="CV1758" s="912"/>
      <c r="CW1758" s="912"/>
      <c r="CX1758" s="912"/>
      <c r="CY1758" s="912"/>
      <c r="CZ1758" s="912"/>
      <c r="DA1758" s="912"/>
      <c r="DB1758" s="912"/>
      <c r="DC1758" s="912"/>
      <c r="DD1758" s="912"/>
      <c r="DE1758" s="912"/>
      <c r="DF1758" s="912"/>
      <c r="DG1758" s="912"/>
      <c r="DH1758" s="912"/>
      <c r="DI1758" s="912"/>
      <c r="DJ1758" s="912"/>
      <c r="DK1758" s="912"/>
      <c r="DL1758" s="912"/>
      <c r="DM1758" s="912"/>
      <c r="DN1758" s="912"/>
      <c r="DO1758" s="912"/>
      <c r="DP1758" s="912"/>
      <c r="DQ1758" s="912"/>
      <c r="DR1758" s="912"/>
      <c r="DS1758" s="912"/>
      <c r="DT1758" s="912"/>
      <c r="DU1758" s="912"/>
      <c r="DV1758" s="912"/>
      <c r="DW1758" s="912"/>
      <c r="DX1758" s="912"/>
      <c r="DY1758" s="912"/>
      <c r="DZ1758" s="912"/>
      <c r="EA1758" s="919">
        <v>1.0</v>
      </c>
      <c r="EB1758" s="912"/>
      <c r="EC1758" s="912"/>
      <c r="ED1758" s="912"/>
      <c r="EE1758" s="912"/>
      <c r="EF1758" s="912"/>
      <c r="EG1758" s="912"/>
      <c r="EH1758" s="912"/>
      <c r="EI1758" s="912"/>
      <c r="EJ1758" s="912"/>
      <c r="EK1758" s="912"/>
      <c r="EL1758" s="912"/>
      <c r="EM1758" s="912"/>
      <c r="EN1758" s="912"/>
      <c r="EO1758" s="912"/>
      <c r="EP1758" s="912"/>
      <c r="EQ1758" s="912"/>
      <c r="ER1758" s="912"/>
      <c r="ES1758" s="912"/>
      <c r="ET1758" s="912"/>
      <c r="EU1758" s="76"/>
      <c r="EV1758" s="76"/>
      <c r="EW1758" s="76"/>
      <c r="EX1758" s="76"/>
      <c r="EY1758" s="76"/>
      <c r="EZ1758" s="76"/>
      <c r="FA1758" s="920" t="s">
        <v>6585</v>
      </c>
      <c r="FB1758" s="920"/>
      <c r="FC1758" s="920"/>
      <c r="FD1758" s="920"/>
    </row>
    <row r="1759">
      <c r="A1759" s="921"/>
      <c r="B1759" s="921" t="s">
        <v>6586</v>
      </c>
      <c r="C1759" s="922" t="s">
        <v>62</v>
      </c>
      <c r="D1759" s="921" t="s">
        <v>59</v>
      </c>
      <c r="E1759" s="921"/>
      <c r="F1759" s="921"/>
      <c r="G1759" s="921" t="s">
        <v>6587</v>
      </c>
      <c r="H1759" s="921" t="s">
        <v>6588</v>
      </c>
      <c r="I1759" s="921" t="s">
        <v>13</v>
      </c>
      <c r="J1759" s="921" t="s">
        <v>13</v>
      </c>
      <c r="K1759" s="921" t="s">
        <v>67</v>
      </c>
      <c r="L1759" s="921" t="s">
        <v>6589</v>
      </c>
      <c r="M1759" s="921" t="s">
        <v>110</v>
      </c>
      <c r="N1759" s="923"/>
      <c r="O1759" s="924"/>
      <c r="P1759" s="921"/>
      <c r="Q1759" s="925"/>
      <c r="R1759" s="925"/>
      <c r="S1759" s="921"/>
      <c r="T1759" s="901">
        <f t="shared" si="3273"/>
        <v>0</v>
      </c>
      <c r="U1759" s="921" t="str">
        <f t="shared" si="2973"/>
        <v/>
      </c>
      <c r="V1759" s="921" t="str">
        <f t="shared" si="3267"/>
        <v/>
      </c>
      <c r="W1759" s="921" t="str">
        <f t="shared" si="3269"/>
        <v/>
      </c>
      <c r="X1759" s="921" t="str">
        <f t="shared" si="2890"/>
        <v/>
      </c>
      <c r="Y1759" s="921" t="str">
        <f t="shared" ref="Y1759:AA1759" si="3280">IF(ISBLANK($A1759),"",sum(AH1759,AN1759,AT1759,AZ1759,BF1759,BL1759,BR1759,BX1759,CD1759,CJ1759,CP1759,CV1759,DB1759,DH1759,DN1759,DT1759,DZ1759,EF1759,EL1759,ER1759,EX1759))</f>
        <v/>
      </c>
      <c r="Z1759" s="921" t="str">
        <f t="shared" si="3280"/>
        <v/>
      </c>
      <c r="AA1759" s="921" t="str">
        <f t="shared" si="3280"/>
        <v/>
      </c>
      <c r="AB1759" s="921" t="str">
        <f t="shared" si="2892"/>
        <v/>
      </c>
      <c r="AC1759" s="926" t="str">
        <f t="shared" si="2893"/>
        <v/>
      </c>
      <c r="AD1759" s="927" t="str">
        <f t="shared" si="3275"/>
        <v/>
      </c>
      <c r="AE1759" s="921"/>
      <c r="AF1759" s="921"/>
      <c r="AG1759" s="921"/>
      <c r="AH1759" s="921"/>
      <c r="AI1759" s="921"/>
      <c r="AJ1759" s="921"/>
      <c r="AK1759" s="921"/>
      <c r="AL1759" s="921"/>
      <c r="AM1759" s="921"/>
      <c r="AN1759" s="921"/>
      <c r="AO1759" s="921"/>
      <c r="AP1759" s="921"/>
      <c r="AQ1759" s="921"/>
      <c r="AR1759" s="921"/>
      <c r="AS1759" s="921"/>
      <c r="AT1759" s="921"/>
      <c r="AU1759" s="921"/>
      <c r="AV1759" s="921"/>
      <c r="AW1759" s="921"/>
      <c r="AX1759" s="921"/>
      <c r="AY1759" s="921"/>
      <c r="AZ1759" s="921"/>
      <c r="BA1759" s="921"/>
      <c r="BB1759" s="921"/>
      <c r="BC1759" s="921"/>
      <c r="BD1759" s="921"/>
      <c r="BE1759" s="921"/>
      <c r="BF1759" s="921"/>
      <c r="BG1759" s="921"/>
      <c r="BH1759" s="921"/>
      <c r="BI1759" s="921"/>
      <c r="BJ1759" s="921"/>
      <c r="BK1759" s="921"/>
      <c r="BL1759" s="921"/>
      <c r="BM1759" s="921"/>
      <c r="BN1759" s="921"/>
      <c r="BO1759" s="921"/>
      <c r="BP1759" s="921"/>
      <c r="BQ1759" s="921"/>
      <c r="BR1759" s="921"/>
      <c r="BS1759" s="921"/>
      <c r="BT1759" s="921"/>
      <c r="BU1759" s="921"/>
      <c r="BV1759" s="921"/>
      <c r="BW1759" s="921"/>
      <c r="BX1759" s="921"/>
      <c r="BY1759" s="921"/>
      <c r="BZ1759" s="921"/>
      <c r="CA1759" s="921"/>
      <c r="CB1759" s="921"/>
      <c r="CC1759" s="921"/>
      <c r="CD1759" s="921"/>
      <c r="CE1759" s="921"/>
      <c r="CF1759" s="921"/>
      <c r="CG1759" s="921"/>
      <c r="CH1759" s="921"/>
      <c r="CI1759" s="921"/>
      <c r="CJ1759" s="921"/>
      <c r="CK1759" s="921"/>
      <c r="CL1759" s="921"/>
      <c r="CM1759" s="921"/>
      <c r="CN1759" s="921"/>
      <c r="CO1759" s="921"/>
      <c r="CP1759" s="921"/>
      <c r="CQ1759" s="921"/>
      <c r="CR1759" s="921"/>
      <c r="CS1759" s="921"/>
      <c r="CT1759" s="921"/>
      <c r="CU1759" s="921"/>
      <c r="CV1759" s="921"/>
      <c r="CW1759" s="921"/>
      <c r="CX1759" s="921"/>
      <c r="CY1759" s="921"/>
      <c r="CZ1759" s="921"/>
      <c r="DA1759" s="921"/>
      <c r="DB1759" s="921"/>
      <c r="DC1759" s="921"/>
      <c r="DD1759" s="921"/>
      <c r="DE1759" s="921"/>
      <c r="DF1759" s="921"/>
      <c r="DG1759" s="921"/>
      <c r="DH1759" s="921"/>
      <c r="DI1759" s="921"/>
      <c r="DJ1759" s="921"/>
      <c r="DK1759" s="921"/>
      <c r="DL1759" s="921"/>
      <c r="DM1759" s="921"/>
      <c r="DN1759" s="921"/>
      <c r="DO1759" s="921"/>
      <c r="DP1759" s="921"/>
      <c r="DQ1759" s="921"/>
      <c r="DR1759" s="921"/>
      <c r="DS1759" s="921"/>
      <c r="DT1759" s="921"/>
      <c r="DU1759" s="921"/>
      <c r="DV1759" s="921"/>
      <c r="DW1759" s="921"/>
      <c r="DX1759" s="921"/>
      <c r="DY1759" s="921"/>
      <c r="DZ1759" s="921"/>
      <c r="EA1759" s="921"/>
      <c r="EB1759" s="921"/>
      <c r="EC1759" s="921"/>
      <c r="ED1759" s="921"/>
      <c r="EE1759" s="921"/>
      <c r="EF1759" s="921"/>
      <c r="EG1759" s="921"/>
      <c r="EH1759" s="921"/>
      <c r="EI1759" s="921"/>
      <c r="EJ1759" s="921"/>
      <c r="EK1759" s="921"/>
      <c r="EL1759" s="921"/>
      <c r="EM1759" s="921"/>
      <c r="EN1759" s="921"/>
      <c r="EO1759" s="921"/>
      <c r="EP1759" s="921"/>
      <c r="EQ1759" s="921"/>
      <c r="ER1759" s="921"/>
      <c r="ES1759" s="921"/>
      <c r="ET1759" s="921"/>
      <c r="EU1759" s="921"/>
      <c r="EV1759" s="921"/>
      <c r="EW1759" s="921"/>
      <c r="EX1759" s="921"/>
      <c r="EY1759" s="921"/>
      <c r="EZ1759" s="921"/>
      <c r="FA1759" s="921"/>
      <c r="FB1759" s="921"/>
      <c r="FC1759" s="921"/>
      <c r="FD1759" s="921"/>
    </row>
    <row r="1760">
      <c r="A1760" s="928"/>
      <c r="B1760" s="928" t="s">
        <v>6590</v>
      </c>
      <c r="C1760" s="929" t="s">
        <v>5648</v>
      </c>
      <c r="D1760" s="928" t="s">
        <v>59</v>
      </c>
      <c r="E1760" s="928"/>
      <c r="F1760" s="928"/>
      <c r="G1760" s="928" t="s">
        <v>6591</v>
      </c>
      <c r="H1760" s="928" t="s">
        <v>6592</v>
      </c>
      <c r="I1760" s="928" t="s">
        <v>6579</v>
      </c>
      <c r="J1760" s="928" t="s">
        <v>6593</v>
      </c>
      <c r="K1760" s="928" t="s">
        <v>67</v>
      </c>
      <c r="L1760" s="928" t="s">
        <v>898</v>
      </c>
      <c r="M1760" s="928" t="s">
        <v>130</v>
      </c>
      <c r="N1760" s="930">
        <v>42886.0</v>
      </c>
      <c r="O1760" s="930">
        <v>42901.0</v>
      </c>
      <c r="P1760" s="928"/>
      <c r="Q1760" s="931"/>
      <c r="R1760" s="931"/>
      <c r="S1760" s="928"/>
      <c r="T1760" s="901">
        <f t="shared" si="3273"/>
        <v>0</v>
      </c>
      <c r="U1760" s="928" t="str">
        <f t="shared" si="2973"/>
        <v/>
      </c>
      <c r="V1760" s="928" t="str">
        <f t="shared" si="3267"/>
        <v/>
      </c>
      <c r="W1760" s="928" t="str">
        <f t="shared" si="3269"/>
        <v/>
      </c>
      <c r="X1760" s="928" t="str">
        <f t="shared" si="2890"/>
        <v/>
      </c>
      <c r="Y1760" s="928" t="str">
        <f t="shared" ref="Y1760:AA1760" si="3281">IF(ISBLANK($A1760),"",sum(AH1760,AN1760,AT1760,AZ1760,BF1760,BL1760,BR1760,BX1760,CD1760,CJ1760,CP1760,CV1760,DB1760,DH1760,DN1760,DT1760,DZ1760,EF1760,EL1760,ER1760,EX1760))</f>
        <v/>
      </c>
      <c r="Z1760" s="928" t="str">
        <f t="shared" si="3281"/>
        <v/>
      </c>
      <c r="AA1760" s="928" t="str">
        <f t="shared" si="3281"/>
        <v/>
      </c>
      <c r="AB1760" s="928" t="str">
        <f t="shared" si="2892"/>
        <v/>
      </c>
      <c r="AC1760" s="932" t="str">
        <f t="shared" si="2893"/>
        <v/>
      </c>
      <c r="AD1760" s="933" t="str">
        <f t="shared" si="3275"/>
        <v>20+</v>
      </c>
      <c r="AE1760" s="928"/>
      <c r="AF1760" s="928"/>
      <c r="AG1760" s="928"/>
      <c r="AH1760" s="928"/>
      <c r="AI1760" s="928"/>
      <c r="AJ1760" s="928"/>
      <c r="AK1760" s="934">
        <v>3.0</v>
      </c>
      <c r="AL1760" s="928"/>
      <c r="AM1760" s="928"/>
      <c r="AN1760" s="928"/>
      <c r="AO1760" s="928"/>
      <c r="AP1760" s="928"/>
      <c r="AQ1760" s="928"/>
      <c r="AR1760" s="928"/>
      <c r="AS1760" s="928"/>
      <c r="AT1760" s="928"/>
      <c r="AU1760" s="928"/>
      <c r="AV1760" s="928"/>
      <c r="AW1760" s="928"/>
      <c r="AX1760" s="928"/>
      <c r="AY1760" s="928"/>
      <c r="AZ1760" s="928"/>
      <c r="BA1760" s="928"/>
      <c r="BB1760" s="928"/>
      <c r="BC1760" s="928"/>
      <c r="BD1760" s="928"/>
      <c r="BE1760" s="928"/>
      <c r="BF1760" s="928"/>
      <c r="BG1760" s="928"/>
      <c r="BH1760" s="928"/>
      <c r="BI1760" s="928"/>
      <c r="BJ1760" s="928"/>
      <c r="BK1760" s="928"/>
      <c r="BL1760" s="928"/>
      <c r="BM1760" s="928"/>
      <c r="BN1760" s="928"/>
      <c r="BO1760" s="928"/>
      <c r="BP1760" s="928"/>
      <c r="BQ1760" s="928"/>
      <c r="BR1760" s="928"/>
      <c r="BS1760" s="928"/>
      <c r="BT1760" s="928"/>
      <c r="BU1760" s="928"/>
      <c r="BV1760" s="928"/>
      <c r="BW1760" s="928"/>
      <c r="BX1760" s="928"/>
      <c r="BY1760" s="928"/>
      <c r="BZ1760" s="928"/>
      <c r="CA1760" s="928"/>
      <c r="CB1760" s="928"/>
      <c r="CC1760" s="928"/>
      <c r="CD1760" s="928"/>
      <c r="CE1760" s="928"/>
      <c r="CF1760" s="928"/>
      <c r="CG1760" s="928"/>
      <c r="CH1760" s="928"/>
      <c r="CI1760" s="928"/>
      <c r="CJ1760" s="928"/>
      <c r="CK1760" s="928"/>
      <c r="CL1760" s="928"/>
      <c r="CM1760" s="928"/>
      <c r="CN1760" s="928"/>
      <c r="CO1760" s="928"/>
      <c r="CP1760" s="928"/>
      <c r="CQ1760" s="928"/>
      <c r="CR1760" s="928"/>
      <c r="CS1760" s="928"/>
      <c r="CT1760" s="928"/>
      <c r="CU1760" s="928"/>
      <c r="CV1760" s="928"/>
      <c r="CW1760" s="928"/>
      <c r="CX1760" s="928"/>
      <c r="CY1760" s="928"/>
      <c r="CZ1760" s="928"/>
      <c r="DA1760" s="928"/>
      <c r="DB1760" s="928"/>
      <c r="DC1760" s="928"/>
      <c r="DD1760" s="928"/>
      <c r="DE1760" s="928"/>
      <c r="DF1760" s="928"/>
      <c r="DG1760" s="928"/>
      <c r="DH1760" s="928"/>
      <c r="DI1760" s="928"/>
      <c r="DJ1760" s="928"/>
      <c r="DK1760" s="928"/>
      <c r="DL1760" s="928"/>
      <c r="DM1760" s="928"/>
      <c r="DN1760" s="928"/>
      <c r="DO1760" s="928"/>
      <c r="DP1760" s="928"/>
      <c r="DQ1760" s="928"/>
      <c r="DR1760" s="928"/>
      <c r="DS1760" s="928"/>
      <c r="DT1760" s="928"/>
      <c r="DU1760" s="928"/>
      <c r="DV1760" s="928"/>
      <c r="DW1760" s="928"/>
      <c r="DX1760" s="928"/>
      <c r="DY1760" s="928"/>
      <c r="DZ1760" s="928"/>
      <c r="EA1760" s="928"/>
      <c r="EB1760" s="928"/>
      <c r="EC1760" s="928"/>
      <c r="ED1760" s="928"/>
      <c r="EE1760" s="928"/>
      <c r="EF1760" s="928"/>
      <c r="EG1760" s="928"/>
      <c r="EH1760" s="928"/>
      <c r="EI1760" s="928"/>
      <c r="EJ1760" s="928"/>
      <c r="EK1760" s="928"/>
      <c r="EL1760" s="928"/>
      <c r="EM1760" s="928"/>
      <c r="EN1760" s="928"/>
      <c r="EO1760" s="928"/>
      <c r="EP1760" s="928"/>
      <c r="EQ1760" s="928"/>
      <c r="ER1760" s="928"/>
      <c r="ES1760" s="928"/>
      <c r="ET1760" s="928"/>
      <c r="EU1760" s="76"/>
      <c r="EV1760" s="76"/>
      <c r="EW1760" s="76"/>
      <c r="EX1760" s="76"/>
      <c r="EY1760" s="76"/>
      <c r="EZ1760" s="76"/>
      <c r="FA1760" s="928" t="s">
        <v>6594</v>
      </c>
      <c r="FB1760" s="928"/>
      <c r="FC1760" s="928"/>
      <c r="FD1760" s="928"/>
    </row>
    <row r="1761">
      <c r="A1761" s="928"/>
      <c r="B1761" s="935" t="s">
        <v>6595</v>
      </c>
      <c r="C1761" s="929" t="s">
        <v>5648</v>
      </c>
      <c r="D1761" s="928" t="s">
        <v>59</v>
      </c>
      <c r="E1761" s="928"/>
      <c r="F1761" s="928"/>
      <c r="G1761" s="928" t="s">
        <v>6591</v>
      </c>
      <c r="H1761" s="928" t="s">
        <v>6592</v>
      </c>
      <c r="I1761" s="928" t="s">
        <v>6579</v>
      </c>
      <c r="J1761" s="928" t="s">
        <v>6593</v>
      </c>
      <c r="K1761" s="928" t="s">
        <v>67</v>
      </c>
      <c r="L1761" s="928" t="s">
        <v>898</v>
      </c>
      <c r="M1761" s="928" t="s">
        <v>130</v>
      </c>
      <c r="N1761" s="930">
        <v>42887.0</v>
      </c>
      <c r="O1761" s="930">
        <v>42902.0</v>
      </c>
      <c r="P1761" s="928"/>
      <c r="Q1761" s="931"/>
      <c r="R1761" s="931"/>
      <c r="S1761" s="928"/>
      <c r="T1761" s="928"/>
      <c r="U1761" s="928"/>
      <c r="V1761" s="928"/>
      <c r="W1761" s="928"/>
      <c r="X1761" s="928"/>
      <c r="Y1761" s="928"/>
      <c r="Z1761" s="928"/>
      <c r="AA1761" s="928"/>
      <c r="AB1761" s="928"/>
      <c r="AC1761" s="932"/>
      <c r="AD1761" s="933"/>
      <c r="AE1761" s="928"/>
      <c r="AF1761" s="928"/>
      <c r="AG1761" s="928"/>
      <c r="AH1761" s="928"/>
      <c r="AI1761" s="928"/>
      <c r="AJ1761" s="928"/>
      <c r="AK1761" s="928"/>
      <c r="AL1761" s="928"/>
      <c r="AM1761" s="928"/>
      <c r="AN1761" s="928"/>
      <c r="AO1761" s="928"/>
      <c r="AP1761" s="928"/>
      <c r="AQ1761" s="928"/>
      <c r="AR1761" s="928"/>
      <c r="AS1761" s="928"/>
      <c r="AT1761" s="928"/>
      <c r="AU1761" s="928"/>
      <c r="AV1761" s="928"/>
      <c r="AW1761" s="928"/>
      <c r="AX1761" s="928"/>
      <c r="AY1761" s="928"/>
      <c r="AZ1761" s="928"/>
      <c r="BA1761" s="928"/>
      <c r="BB1761" s="928"/>
      <c r="BC1761" s="928"/>
      <c r="BD1761" s="928"/>
      <c r="BE1761" s="928"/>
      <c r="BF1761" s="928"/>
      <c r="BG1761" s="928"/>
      <c r="BH1761" s="928"/>
      <c r="BI1761" s="928"/>
      <c r="BJ1761" s="928"/>
      <c r="BK1761" s="928"/>
      <c r="BL1761" s="928"/>
      <c r="BM1761" s="928"/>
      <c r="BN1761" s="928"/>
      <c r="BO1761" s="928"/>
      <c r="BP1761" s="928"/>
      <c r="BQ1761" s="928"/>
      <c r="BR1761" s="928"/>
      <c r="BS1761" s="928"/>
      <c r="BT1761" s="928"/>
      <c r="BU1761" s="928"/>
      <c r="BV1761" s="928"/>
      <c r="BW1761" s="928"/>
      <c r="BX1761" s="928"/>
      <c r="BY1761" s="928"/>
      <c r="BZ1761" s="928"/>
      <c r="CA1761" s="928"/>
      <c r="CB1761" s="928"/>
      <c r="CC1761" s="928"/>
      <c r="CD1761" s="928"/>
      <c r="CE1761" s="928"/>
      <c r="CF1761" s="928"/>
      <c r="CG1761" s="928"/>
      <c r="CH1761" s="928"/>
      <c r="CI1761" s="928"/>
      <c r="CJ1761" s="928"/>
      <c r="CK1761" s="928"/>
      <c r="CL1761" s="928"/>
      <c r="CM1761" s="928"/>
      <c r="CN1761" s="928"/>
      <c r="CO1761" s="928"/>
      <c r="CP1761" s="928"/>
      <c r="CQ1761" s="928"/>
      <c r="CR1761" s="928"/>
      <c r="CS1761" s="928"/>
      <c r="CT1761" s="928"/>
      <c r="CU1761" s="928"/>
      <c r="CV1761" s="928"/>
      <c r="CW1761" s="928"/>
      <c r="CX1761" s="928"/>
      <c r="CY1761" s="928"/>
      <c r="CZ1761" s="928"/>
      <c r="DA1761" s="928"/>
      <c r="DB1761" s="928"/>
      <c r="DC1761" s="928"/>
      <c r="DD1761" s="928"/>
      <c r="DE1761" s="928"/>
      <c r="DF1761" s="928"/>
      <c r="DG1761" s="928"/>
      <c r="DH1761" s="928"/>
      <c r="DI1761" s="928"/>
      <c r="DJ1761" s="928"/>
      <c r="DK1761" s="928"/>
      <c r="DL1761" s="928"/>
      <c r="DM1761" s="928"/>
      <c r="DN1761" s="928"/>
      <c r="DO1761" s="928"/>
      <c r="DP1761" s="928"/>
      <c r="DQ1761" s="928"/>
      <c r="DR1761" s="928"/>
      <c r="DS1761" s="928"/>
      <c r="DT1761" s="928"/>
      <c r="DU1761" s="928"/>
      <c r="DV1761" s="928"/>
      <c r="DW1761" s="928"/>
      <c r="DX1761" s="928"/>
      <c r="DY1761" s="928"/>
      <c r="DZ1761" s="928"/>
      <c r="EA1761" s="928"/>
      <c r="EB1761" s="928"/>
      <c r="EC1761" s="928"/>
      <c r="ED1761" s="928"/>
      <c r="EE1761" s="928"/>
      <c r="EF1761" s="928"/>
      <c r="EG1761" s="928"/>
      <c r="EH1761" s="928"/>
      <c r="EI1761" s="928"/>
      <c r="EJ1761" s="928"/>
      <c r="EK1761" s="928"/>
      <c r="EL1761" s="928"/>
      <c r="EM1761" s="928"/>
      <c r="EN1761" s="928"/>
      <c r="EO1761" s="928"/>
      <c r="EP1761" s="928"/>
      <c r="EQ1761" s="928"/>
      <c r="ER1761" s="928"/>
      <c r="ES1761" s="928"/>
      <c r="ET1761" s="928"/>
      <c r="EU1761" s="928"/>
      <c r="EV1761" s="928"/>
      <c r="EW1761" s="928"/>
      <c r="EX1761" s="928"/>
      <c r="EY1761" s="928"/>
      <c r="EZ1761" s="928"/>
      <c r="FA1761" s="928" t="s">
        <v>6596</v>
      </c>
      <c r="FB1761" s="928"/>
      <c r="FC1761" s="928"/>
      <c r="FD1761" s="928"/>
    </row>
    <row r="1762">
      <c r="A1762" s="902"/>
      <c r="B1762" s="902" t="s">
        <v>6597</v>
      </c>
      <c r="C1762" s="905" t="s">
        <v>5648</v>
      </c>
      <c r="D1762" s="902" t="s">
        <v>59</v>
      </c>
      <c r="E1762" s="902"/>
      <c r="F1762" s="902"/>
      <c r="G1762" s="902" t="s">
        <v>6598</v>
      </c>
      <c r="H1762" s="902" t="s">
        <v>6599</v>
      </c>
      <c r="I1762" s="902" t="s">
        <v>6579</v>
      </c>
      <c r="J1762" s="902" t="s">
        <v>6593</v>
      </c>
      <c r="K1762" s="902" t="s">
        <v>67</v>
      </c>
      <c r="L1762" s="902" t="s">
        <v>6600</v>
      </c>
      <c r="M1762" s="902" t="s">
        <v>121</v>
      </c>
      <c r="N1762" s="907">
        <v>42885.0</v>
      </c>
      <c r="O1762" s="907">
        <v>42901.0</v>
      </c>
      <c r="P1762" s="902"/>
      <c r="Q1762" s="908"/>
      <c r="R1762" s="908"/>
      <c r="S1762" s="902"/>
      <c r="T1762" s="901">
        <f t="shared" ref="T1762:T1763" si="3284">IF(ISBLANK($A1762),0,TODAY()-N1762)</f>
        <v>0</v>
      </c>
      <c r="U1762" s="902" t="str">
        <f t="shared" ref="U1762:W1762" si="3282">IF(ISBLANK($A1762),"",sum(AE1762,AK1762,AQ1762,AW1762,BC1762,BI1762,BO1762,BU1762,CA1762,CG1762,CM1762,CS1762,CY1762,DE1762,DK1762,DQ1762,DW1762,EC1762,EI1762,EO1762,EU1762))</f>
        <v/>
      </c>
      <c r="V1762" s="902" t="str">
        <f t="shared" si="3282"/>
        <v/>
      </c>
      <c r="W1762" s="902" t="str">
        <f t="shared" si="3282"/>
        <v/>
      </c>
      <c r="X1762" s="902" t="str">
        <f t="shared" ref="X1762:X1763" si="3286">IF(ISBLANK($A1762),"", sum(U1762:W1762))</f>
        <v/>
      </c>
      <c r="Y1762" s="902" t="str">
        <f t="shared" ref="Y1762:AA1762" si="3283">IF(ISBLANK($A1762),"",sum(AH1762,AN1762,AT1762,AZ1762,BF1762,BL1762,BR1762,BX1762,CD1762,CJ1762,CP1762,CV1762,DB1762,DH1762,DN1762,DT1762,DZ1762,EF1762,EL1762,ER1762,EX1762))</f>
        <v/>
      </c>
      <c r="Z1762" s="902" t="str">
        <f t="shared" si="3283"/>
        <v/>
      </c>
      <c r="AA1762" s="902" t="str">
        <f t="shared" si="3283"/>
        <v/>
      </c>
      <c r="AB1762" s="902" t="str">
        <f t="shared" ref="AB1762:AB1763" si="3288">IF(ISBLANK($A1762),"", sum(Y1762:AA1762))</f>
        <v/>
      </c>
      <c r="AC1762" s="909" t="str">
        <f t="shared" ref="AC1762:AC1763" si="3289">IFERROR(Y1762/X1762,"")</f>
        <v/>
      </c>
      <c r="AD1762" s="711" t="str">
        <f t="shared" ref="AD1762:AD1763" si="3290">IF( (TODAY()-N1762)/7 &lt; 1,"1", IF( N1762="" , "", IF( (TODAY()-N1762)/7 &gt; 20 , "20+", ROUNDUP((TODAY()-N1762)/7 ,0))))</f>
        <v>20+</v>
      </c>
      <c r="AE1762" s="902"/>
      <c r="AF1762" s="902"/>
      <c r="AG1762" s="902"/>
      <c r="AH1762" s="902"/>
      <c r="AI1762" s="902"/>
      <c r="AJ1762" s="902"/>
      <c r="AK1762" s="902"/>
      <c r="AL1762" s="902"/>
      <c r="AM1762" s="902"/>
      <c r="AN1762" s="902"/>
      <c r="AO1762" s="902"/>
      <c r="AP1762" s="902"/>
      <c r="AQ1762" s="902"/>
      <c r="AR1762" s="902"/>
      <c r="AS1762" s="902"/>
      <c r="AT1762" s="902"/>
      <c r="AU1762" s="902"/>
      <c r="AV1762" s="902"/>
      <c r="AW1762" s="902"/>
      <c r="AX1762" s="902"/>
      <c r="AY1762" s="902"/>
      <c r="AZ1762" s="902"/>
      <c r="BA1762" s="902"/>
      <c r="BB1762" s="902"/>
      <c r="BC1762" s="902"/>
      <c r="BD1762" s="902"/>
      <c r="BE1762" s="902"/>
      <c r="BF1762" s="902"/>
      <c r="BG1762" s="902"/>
      <c r="BH1762" s="902"/>
      <c r="BI1762" s="902"/>
      <c r="BJ1762" s="902"/>
      <c r="BK1762" s="902"/>
      <c r="BL1762" s="902"/>
      <c r="BM1762" s="902"/>
      <c r="BN1762" s="902"/>
      <c r="BO1762" s="902"/>
      <c r="BP1762" s="902"/>
      <c r="BQ1762" s="902"/>
      <c r="BR1762" s="902"/>
      <c r="BS1762" s="902"/>
      <c r="BT1762" s="902"/>
      <c r="BU1762" s="902"/>
      <c r="BV1762" s="902"/>
      <c r="BW1762" s="902"/>
      <c r="BX1762" s="902"/>
      <c r="BY1762" s="902"/>
      <c r="BZ1762" s="902"/>
      <c r="CA1762" s="902"/>
      <c r="CB1762" s="902"/>
      <c r="CC1762" s="902"/>
      <c r="CD1762" s="902"/>
      <c r="CE1762" s="902"/>
      <c r="CF1762" s="902"/>
      <c r="CG1762" s="902"/>
      <c r="CH1762" s="902"/>
      <c r="CI1762" s="902"/>
      <c r="CJ1762" s="902"/>
      <c r="CK1762" s="902"/>
      <c r="CL1762" s="902"/>
      <c r="CM1762" s="902"/>
      <c r="CN1762" s="902"/>
      <c r="CO1762" s="902"/>
      <c r="CP1762" s="902"/>
      <c r="CQ1762" s="902"/>
      <c r="CR1762" s="902"/>
      <c r="CS1762" s="902"/>
      <c r="CT1762" s="902"/>
      <c r="CU1762" s="902"/>
      <c r="CV1762" s="902"/>
      <c r="CW1762" s="902"/>
      <c r="CX1762" s="902"/>
      <c r="CY1762" s="902"/>
      <c r="CZ1762" s="902"/>
      <c r="DA1762" s="902"/>
      <c r="DB1762" s="902"/>
      <c r="DC1762" s="902"/>
      <c r="DD1762" s="902"/>
      <c r="DE1762" s="902"/>
      <c r="DF1762" s="902"/>
      <c r="DG1762" s="902"/>
      <c r="DH1762" s="902"/>
      <c r="DI1762" s="902"/>
      <c r="DJ1762" s="902"/>
      <c r="DK1762" s="902"/>
      <c r="DL1762" s="902"/>
      <c r="DM1762" s="902"/>
      <c r="DN1762" s="902"/>
      <c r="DO1762" s="902"/>
      <c r="DP1762" s="902"/>
      <c r="DQ1762" s="902"/>
      <c r="DR1762" s="902"/>
      <c r="DS1762" s="902"/>
      <c r="DT1762" s="902"/>
      <c r="DU1762" s="902"/>
      <c r="DV1762" s="902"/>
      <c r="DW1762" s="902"/>
      <c r="DX1762" s="902"/>
      <c r="DY1762" s="902"/>
      <c r="DZ1762" s="902"/>
      <c r="EA1762" s="902"/>
      <c r="EB1762" s="902"/>
      <c r="EC1762" s="902"/>
      <c r="ED1762" s="902"/>
      <c r="EE1762" s="902"/>
      <c r="EF1762" s="902"/>
      <c r="EG1762" s="902"/>
      <c r="EH1762" s="902"/>
      <c r="EI1762" s="902"/>
      <c r="EJ1762" s="902"/>
      <c r="EK1762" s="902"/>
      <c r="EL1762" s="902"/>
      <c r="EM1762" s="902"/>
      <c r="EN1762" s="902"/>
      <c r="EO1762" s="902"/>
      <c r="EP1762" s="902"/>
      <c r="EQ1762" s="902"/>
      <c r="ER1762" s="902"/>
      <c r="ES1762" s="902"/>
      <c r="ET1762" s="902"/>
      <c r="EU1762" s="76"/>
      <c r="EV1762" s="76"/>
      <c r="EW1762" s="76"/>
      <c r="EX1762" s="76"/>
      <c r="EY1762" s="76"/>
      <c r="EZ1762" s="76"/>
      <c r="FA1762" s="911" t="s">
        <v>6601</v>
      </c>
      <c r="FB1762" s="911"/>
      <c r="FC1762" s="911"/>
      <c r="FD1762" s="911"/>
    </row>
    <row r="1763">
      <c r="A1763" s="928"/>
      <c r="B1763" s="935" t="s">
        <v>6602</v>
      </c>
      <c r="C1763" s="936" t="s">
        <v>5648</v>
      </c>
      <c r="D1763" s="928" t="s">
        <v>59</v>
      </c>
      <c r="E1763" s="928"/>
      <c r="F1763" s="928"/>
      <c r="G1763" s="928" t="s">
        <v>6603</v>
      </c>
      <c r="H1763" s="928" t="s">
        <v>6604</v>
      </c>
      <c r="I1763" s="928" t="s">
        <v>6579</v>
      </c>
      <c r="J1763" s="928" t="s">
        <v>6593</v>
      </c>
      <c r="K1763" s="928" t="s">
        <v>67</v>
      </c>
      <c r="L1763" s="928" t="s">
        <v>6605</v>
      </c>
      <c r="M1763" s="928" t="s">
        <v>125</v>
      </c>
      <c r="N1763" s="930">
        <v>42891.0</v>
      </c>
      <c r="O1763" s="930">
        <v>42905.0</v>
      </c>
      <c r="P1763" s="928"/>
      <c r="Q1763" s="931"/>
      <c r="R1763" s="931"/>
      <c r="S1763" s="928"/>
      <c r="T1763" s="901">
        <f t="shared" si="3284"/>
        <v>0</v>
      </c>
      <c r="U1763" s="928" t="str">
        <f t="shared" ref="U1763:W1763" si="3285">IF(ISBLANK($A1763),"",sum(AE1763,AK1763,AQ1763,AW1763,BC1763,BI1763,BO1763,BU1763,CA1763,CG1763,CM1763,CS1763,CY1763,DE1763,DK1763,DQ1763,DW1763,EC1763,EI1763,EO1763,EU1763))</f>
        <v/>
      </c>
      <c r="V1763" s="928" t="str">
        <f t="shared" si="3285"/>
        <v/>
      </c>
      <c r="W1763" s="928" t="str">
        <f t="shared" si="3285"/>
        <v/>
      </c>
      <c r="X1763" s="928" t="str">
        <f t="shared" si="3286"/>
        <v/>
      </c>
      <c r="Y1763" s="928" t="str">
        <f t="shared" ref="Y1763:AA1763" si="3287">IF(ISBLANK($A1763),"",sum(AH1763,AN1763,AT1763,AZ1763,BF1763,BL1763,BR1763,BX1763,CD1763,CJ1763,CP1763,CV1763,DB1763,DH1763,DN1763,DT1763,DZ1763,EF1763,EL1763,ER1763,EX1763))</f>
        <v/>
      </c>
      <c r="Z1763" s="928" t="str">
        <f t="shared" si="3287"/>
        <v/>
      </c>
      <c r="AA1763" s="928" t="str">
        <f t="shared" si="3287"/>
        <v/>
      </c>
      <c r="AB1763" s="928" t="str">
        <f t="shared" si="3288"/>
        <v/>
      </c>
      <c r="AC1763" s="932" t="str">
        <f t="shared" si="3289"/>
        <v/>
      </c>
      <c r="AD1763" s="933" t="str">
        <f t="shared" si="3290"/>
        <v>20+</v>
      </c>
      <c r="AE1763" s="928"/>
      <c r="AF1763" s="928"/>
      <c r="AG1763" s="928"/>
      <c r="AH1763" s="928"/>
      <c r="AI1763" s="928"/>
      <c r="AJ1763" s="928"/>
      <c r="AK1763" s="934">
        <v>1.0</v>
      </c>
      <c r="AL1763" s="928"/>
      <c r="AM1763" s="928"/>
      <c r="AN1763" s="928"/>
      <c r="AO1763" s="928"/>
      <c r="AP1763" s="928"/>
      <c r="AQ1763" s="928"/>
      <c r="AR1763" s="928"/>
      <c r="AS1763" s="928"/>
      <c r="AT1763" s="928"/>
      <c r="AU1763" s="928"/>
      <c r="AV1763" s="928"/>
      <c r="AW1763" s="928"/>
      <c r="AX1763" s="928"/>
      <c r="AY1763" s="928"/>
      <c r="AZ1763" s="928"/>
      <c r="BA1763" s="928"/>
      <c r="BB1763" s="928"/>
      <c r="BC1763" s="934">
        <v>1.0</v>
      </c>
      <c r="BD1763" s="928"/>
      <c r="BE1763" s="928"/>
      <c r="BF1763" s="928"/>
      <c r="BG1763" s="928"/>
      <c r="BH1763" s="928"/>
      <c r="BI1763" s="928"/>
      <c r="BJ1763" s="928"/>
      <c r="BK1763" s="928"/>
      <c r="BL1763" s="928"/>
      <c r="BM1763" s="928"/>
      <c r="BN1763" s="928"/>
      <c r="BO1763" s="928"/>
      <c r="BP1763" s="928"/>
      <c r="BQ1763" s="928"/>
      <c r="BR1763" s="928"/>
      <c r="BS1763" s="928"/>
      <c r="BT1763" s="928"/>
      <c r="BU1763" s="928"/>
      <c r="BV1763" s="928"/>
      <c r="BW1763" s="928"/>
      <c r="BX1763" s="928"/>
      <c r="BY1763" s="928"/>
      <c r="BZ1763" s="928"/>
      <c r="CA1763" s="928"/>
      <c r="CB1763" s="928"/>
      <c r="CC1763" s="928"/>
      <c r="CD1763" s="928"/>
      <c r="CE1763" s="928"/>
      <c r="CF1763" s="928"/>
      <c r="CG1763" s="928"/>
      <c r="CH1763" s="928"/>
      <c r="CI1763" s="928"/>
      <c r="CJ1763" s="928"/>
      <c r="CK1763" s="928"/>
      <c r="CL1763" s="928"/>
      <c r="CM1763" s="928"/>
      <c r="CN1763" s="928"/>
      <c r="CO1763" s="928"/>
      <c r="CP1763" s="928"/>
      <c r="CQ1763" s="928"/>
      <c r="CR1763" s="928"/>
      <c r="CS1763" s="928"/>
      <c r="CT1763" s="928"/>
      <c r="CU1763" s="928"/>
      <c r="CV1763" s="928"/>
      <c r="CW1763" s="928"/>
      <c r="CX1763" s="928"/>
      <c r="CY1763" s="928"/>
      <c r="CZ1763" s="928"/>
      <c r="DA1763" s="928"/>
      <c r="DB1763" s="928"/>
      <c r="DC1763" s="928"/>
      <c r="DD1763" s="928"/>
      <c r="DE1763" s="928"/>
      <c r="DF1763" s="928"/>
      <c r="DG1763" s="928"/>
      <c r="DH1763" s="928"/>
      <c r="DI1763" s="928"/>
      <c r="DJ1763" s="928"/>
      <c r="DK1763" s="928"/>
      <c r="DL1763" s="928"/>
      <c r="DM1763" s="928"/>
      <c r="DN1763" s="928"/>
      <c r="DO1763" s="928"/>
      <c r="DP1763" s="928"/>
      <c r="DQ1763" s="928"/>
      <c r="DR1763" s="928"/>
      <c r="DS1763" s="928"/>
      <c r="DT1763" s="928"/>
      <c r="DU1763" s="928"/>
      <c r="DV1763" s="928"/>
      <c r="DW1763" s="928"/>
      <c r="DX1763" s="928"/>
      <c r="DY1763" s="928"/>
      <c r="DZ1763" s="928"/>
      <c r="EA1763" s="928"/>
      <c r="EB1763" s="928"/>
      <c r="EC1763" s="928"/>
      <c r="ED1763" s="928"/>
      <c r="EE1763" s="928"/>
      <c r="EF1763" s="928"/>
      <c r="EG1763" s="928"/>
      <c r="EH1763" s="928"/>
      <c r="EI1763" s="928"/>
      <c r="EJ1763" s="928"/>
      <c r="EK1763" s="928"/>
      <c r="EL1763" s="928"/>
      <c r="EM1763" s="928"/>
      <c r="EN1763" s="928"/>
      <c r="EO1763" s="928"/>
      <c r="EP1763" s="928"/>
      <c r="EQ1763" s="928"/>
      <c r="ER1763" s="928"/>
      <c r="ES1763" s="928"/>
      <c r="ET1763" s="928"/>
      <c r="EU1763" s="76"/>
      <c r="EV1763" s="76"/>
      <c r="EW1763" s="76"/>
      <c r="EX1763" s="76"/>
      <c r="EY1763" s="76"/>
      <c r="EZ1763" s="76"/>
      <c r="FA1763" s="928" t="s">
        <v>6606</v>
      </c>
      <c r="FB1763" s="928"/>
      <c r="FC1763" s="928"/>
      <c r="FD1763" s="928"/>
    </row>
    <row r="1764">
      <c r="A1764" s="902"/>
      <c r="B1764" s="937" t="s">
        <v>6607</v>
      </c>
      <c r="C1764" s="938" t="s">
        <v>5648</v>
      </c>
      <c r="D1764" s="902" t="s">
        <v>59</v>
      </c>
      <c r="E1764" s="902"/>
      <c r="F1764" s="902"/>
      <c r="G1764" s="902" t="s">
        <v>6608</v>
      </c>
      <c r="H1764" s="902"/>
      <c r="I1764" s="902" t="s">
        <v>6579</v>
      </c>
      <c r="J1764" s="902" t="s">
        <v>6593</v>
      </c>
      <c r="K1764" s="902" t="s">
        <v>67</v>
      </c>
      <c r="L1764" s="902" t="s">
        <v>5268</v>
      </c>
      <c r="M1764" s="902" t="s">
        <v>69</v>
      </c>
      <c r="N1764" s="907">
        <v>42887.0</v>
      </c>
      <c r="O1764" s="907">
        <v>42903.0</v>
      </c>
      <c r="P1764" s="902"/>
      <c r="Q1764" s="908"/>
      <c r="R1764" s="908"/>
      <c r="S1764" s="902"/>
      <c r="T1764" s="902"/>
      <c r="U1764" s="902"/>
      <c r="V1764" s="902"/>
      <c r="W1764" s="902"/>
      <c r="X1764" s="902"/>
      <c r="Y1764" s="902"/>
      <c r="Z1764" s="902"/>
      <c r="AA1764" s="902"/>
      <c r="AB1764" s="902"/>
      <c r="AC1764" s="909"/>
      <c r="AD1764" s="711"/>
      <c r="AE1764" s="902"/>
      <c r="AF1764" s="902"/>
      <c r="AG1764" s="902"/>
      <c r="AH1764" s="902"/>
      <c r="AI1764" s="902"/>
      <c r="AJ1764" s="902"/>
      <c r="AK1764" s="902"/>
      <c r="AL1764" s="902"/>
      <c r="AM1764" s="902"/>
      <c r="AN1764" s="902"/>
      <c r="AO1764" s="902"/>
      <c r="AP1764" s="902"/>
      <c r="AQ1764" s="910">
        <v>3.0</v>
      </c>
      <c r="AR1764" s="902"/>
      <c r="AS1764" s="902"/>
      <c r="AT1764" s="902"/>
      <c r="AU1764" s="902"/>
      <c r="AV1764" s="902"/>
      <c r="AW1764" s="902"/>
      <c r="AX1764" s="902"/>
      <c r="AY1764" s="902"/>
      <c r="AZ1764" s="902"/>
      <c r="BA1764" s="902"/>
      <c r="BB1764" s="902"/>
      <c r="BC1764" s="902"/>
      <c r="BD1764" s="902"/>
      <c r="BE1764" s="902"/>
      <c r="BF1764" s="902"/>
      <c r="BG1764" s="902"/>
      <c r="BH1764" s="902"/>
      <c r="BI1764" s="902"/>
      <c r="BJ1764" s="902"/>
      <c r="BK1764" s="902"/>
      <c r="BL1764" s="902"/>
      <c r="BM1764" s="902"/>
      <c r="BN1764" s="902"/>
      <c r="BO1764" s="902"/>
      <c r="BP1764" s="902"/>
      <c r="BQ1764" s="902"/>
      <c r="BR1764" s="902"/>
      <c r="BS1764" s="902"/>
      <c r="BT1764" s="902"/>
      <c r="BU1764" s="902"/>
      <c r="BV1764" s="902"/>
      <c r="BW1764" s="902"/>
      <c r="BX1764" s="902"/>
      <c r="BY1764" s="902"/>
      <c r="BZ1764" s="902"/>
      <c r="CA1764" s="902"/>
      <c r="CB1764" s="902"/>
      <c r="CC1764" s="902"/>
      <c r="CD1764" s="902"/>
      <c r="CE1764" s="902"/>
      <c r="CF1764" s="902"/>
      <c r="CG1764" s="902"/>
      <c r="CH1764" s="902"/>
      <c r="CI1764" s="902"/>
      <c r="CJ1764" s="902"/>
      <c r="CK1764" s="902"/>
      <c r="CL1764" s="902"/>
      <c r="CM1764" s="902"/>
      <c r="CN1764" s="902"/>
      <c r="CO1764" s="902"/>
      <c r="CP1764" s="902"/>
      <c r="CQ1764" s="902"/>
      <c r="CR1764" s="902"/>
      <c r="CS1764" s="902"/>
      <c r="CT1764" s="902"/>
      <c r="CU1764" s="902"/>
      <c r="CV1764" s="902"/>
      <c r="CW1764" s="902"/>
      <c r="CX1764" s="902"/>
      <c r="CY1764" s="902"/>
      <c r="CZ1764" s="902"/>
      <c r="DA1764" s="902"/>
      <c r="DB1764" s="902"/>
      <c r="DC1764" s="902"/>
      <c r="DD1764" s="902"/>
      <c r="DE1764" s="902"/>
      <c r="DF1764" s="902"/>
      <c r="DG1764" s="902"/>
      <c r="DH1764" s="902"/>
      <c r="DI1764" s="902"/>
      <c r="DJ1764" s="902"/>
      <c r="DK1764" s="902"/>
      <c r="DL1764" s="902"/>
      <c r="DM1764" s="902"/>
      <c r="DN1764" s="902"/>
      <c r="DO1764" s="902"/>
      <c r="DP1764" s="902"/>
      <c r="DQ1764" s="902"/>
      <c r="DR1764" s="902"/>
      <c r="DS1764" s="902"/>
      <c r="DT1764" s="902"/>
      <c r="DU1764" s="902"/>
      <c r="DV1764" s="902"/>
      <c r="DW1764" s="902"/>
      <c r="DX1764" s="902"/>
      <c r="DY1764" s="902"/>
      <c r="DZ1764" s="902"/>
      <c r="EA1764" s="902"/>
      <c r="EB1764" s="902"/>
      <c r="EC1764" s="902"/>
      <c r="ED1764" s="902"/>
      <c r="EE1764" s="902"/>
      <c r="EF1764" s="902"/>
      <c r="EG1764" s="902"/>
      <c r="EH1764" s="902"/>
      <c r="EI1764" s="902"/>
      <c r="EJ1764" s="902"/>
      <c r="EK1764" s="902"/>
      <c r="EL1764" s="902"/>
      <c r="EM1764" s="902"/>
      <c r="EN1764" s="902"/>
      <c r="EO1764" s="902"/>
      <c r="EP1764" s="902"/>
      <c r="EQ1764" s="902"/>
      <c r="ER1764" s="902"/>
      <c r="ES1764" s="902"/>
      <c r="ET1764" s="902"/>
      <c r="EU1764" s="902"/>
      <c r="EV1764" s="902"/>
      <c r="EW1764" s="902"/>
      <c r="EX1764" s="902" t="s">
        <v>2315</v>
      </c>
      <c r="EY1764" s="902"/>
      <c r="EZ1764" s="902"/>
      <c r="FA1764" s="911" t="s">
        <v>6609</v>
      </c>
      <c r="FB1764" s="911"/>
      <c r="FC1764" s="911"/>
      <c r="FD1764" s="911"/>
    </row>
    <row r="1765">
      <c r="A1765" s="902"/>
      <c r="B1765" s="902" t="s">
        <v>6610</v>
      </c>
      <c r="C1765" s="938" t="s">
        <v>5648</v>
      </c>
      <c r="D1765" s="902" t="s">
        <v>59</v>
      </c>
      <c r="E1765" s="902"/>
      <c r="F1765" s="902"/>
      <c r="G1765" s="902" t="s">
        <v>6611</v>
      </c>
      <c r="H1765" s="902" t="s">
        <v>6612</v>
      </c>
      <c r="I1765" s="902" t="s">
        <v>6579</v>
      </c>
      <c r="J1765" s="902" t="s">
        <v>6593</v>
      </c>
      <c r="K1765" s="902" t="s">
        <v>67</v>
      </c>
      <c r="L1765" s="902" t="s">
        <v>6613</v>
      </c>
      <c r="M1765" s="902" t="s">
        <v>130</v>
      </c>
      <c r="N1765" s="907">
        <v>42894.0</v>
      </c>
      <c r="O1765" s="907">
        <v>42908.0</v>
      </c>
      <c r="P1765" s="902"/>
      <c r="Q1765" s="908"/>
      <c r="R1765" s="908"/>
      <c r="S1765" s="902"/>
      <c r="T1765" s="901">
        <f>IF(ISBLANK($A1764),0,TODAY()-N1765)</f>
        <v>0</v>
      </c>
      <c r="U1765" s="902" t="str">
        <f t="shared" ref="U1765:W1765" si="3291">IF(ISBLANK($A1764),"",sum(AE1765,AK1765,AQ1765,AW1765,BC1765,BI1765,BO1765,BU1765,CA1765,CG1765,CM1765,CS1765,CY1765,DE1765,DK1765,DQ1765,DW1765,EC1765,EI1765,EO1765,EU1765))</f>
        <v/>
      </c>
      <c r="V1765" s="902" t="str">
        <f t="shared" si="3291"/>
        <v/>
      </c>
      <c r="W1765" s="902" t="str">
        <f t="shared" si="3291"/>
        <v/>
      </c>
      <c r="X1765" s="902" t="str">
        <f>IF(ISBLANK($A1764),"", sum(U1765:W1765))</f>
        <v/>
      </c>
      <c r="Y1765" s="902" t="str">
        <f t="shared" ref="Y1765:AA1765" si="3292">IF(ISBLANK($A1764),"",sum(AH1765,AN1765,AT1765,AZ1765,BF1765,BL1765,BR1765,BX1765,CD1765,CJ1765,CP1765,CV1765,DB1765,DH1765,DN1765,DT1765,DZ1765,EF1765,EL1765,ER1765,EX1765))</f>
        <v/>
      </c>
      <c r="Z1765" s="902" t="str">
        <f t="shared" si="3292"/>
        <v/>
      </c>
      <c r="AA1765" s="902" t="str">
        <f t="shared" si="3292"/>
        <v/>
      </c>
      <c r="AB1765" s="902" t="str">
        <f>IF(ISBLANK($A1764),"", sum(Y1765:AA1765))</f>
        <v/>
      </c>
      <c r="AC1765" s="909" t="str">
        <f t="shared" ref="AC1765:AC1979" si="3295">IFERROR(Y1765/X1765,"")</f>
        <v/>
      </c>
      <c r="AD1765" s="711" t="str">
        <f t="shared" ref="AD1765:AD1779" si="3296">IF( (TODAY()-N1765)/7 &lt; 1,"1", IF( N1765="" , "", IF( (TODAY()-N1765)/7 &gt; 20 , "20+", ROUNDUP((TODAY()-N1765)/7 ,0))))</f>
        <v>20+</v>
      </c>
      <c r="AE1765" s="902"/>
      <c r="AF1765" s="902"/>
      <c r="AG1765" s="902"/>
      <c r="AH1765" s="902"/>
      <c r="AI1765" s="902"/>
      <c r="AJ1765" s="902"/>
      <c r="AK1765" s="902"/>
      <c r="AL1765" s="902"/>
      <c r="AM1765" s="902"/>
      <c r="AN1765" s="902"/>
      <c r="AO1765" s="902"/>
      <c r="AP1765" s="902"/>
      <c r="AQ1765" s="902"/>
      <c r="AR1765" s="902"/>
      <c r="AS1765" s="902"/>
      <c r="AT1765" s="902"/>
      <c r="AU1765" s="902"/>
      <c r="AV1765" s="902"/>
      <c r="AW1765" s="902"/>
      <c r="AX1765" s="902"/>
      <c r="AY1765" s="902"/>
      <c r="AZ1765" s="902"/>
      <c r="BA1765" s="902"/>
      <c r="BB1765" s="902"/>
      <c r="BC1765" s="902"/>
      <c r="BD1765" s="902"/>
      <c r="BE1765" s="902"/>
      <c r="BF1765" s="902"/>
      <c r="BG1765" s="902"/>
      <c r="BH1765" s="902"/>
      <c r="BI1765" s="902"/>
      <c r="BJ1765" s="902"/>
      <c r="BK1765" s="902"/>
      <c r="BL1765" s="902"/>
      <c r="BM1765" s="902"/>
      <c r="BN1765" s="902"/>
      <c r="BO1765" s="902"/>
      <c r="BP1765" s="902"/>
      <c r="BQ1765" s="902"/>
      <c r="BR1765" s="902"/>
      <c r="BS1765" s="902"/>
      <c r="BT1765" s="902"/>
      <c r="BU1765" s="902"/>
      <c r="BV1765" s="902"/>
      <c r="BW1765" s="902"/>
      <c r="BX1765" s="902"/>
      <c r="BY1765" s="902"/>
      <c r="BZ1765" s="902"/>
      <c r="CA1765" s="902"/>
      <c r="CB1765" s="902"/>
      <c r="CC1765" s="902"/>
      <c r="CD1765" s="902"/>
      <c r="CE1765" s="902"/>
      <c r="CF1765" s="902"/>
      <c r="CG1765" s="902"/>
      <c r="CH1765" s="902"/>
      <c r="CI1765" s="902"/>
      <c r="CJ1765" s="902"/>
      <c r="CK1765" s="902"/>
      <c r="CL1765" s="902"/>
      <c r="CM1765" s="902"/>
      <c r="CN1765" s="902"/>
      <c r="CO1765" s="902"/>
      <c r="CP1765" s="902"/>
      <c r="CQ1765" s="902"/>
      <c r="CR1765" s="902"/>
      <c r="CS1765" s="902"/>
      <c r="CT1765" s="902"/>
      <c r="CU1765" s="902"/>
      <c r="CV1765" s="902"/>
      <c r="CW1765" s="902"/>
      <c r="CX1765" s="902"/>
      <c r="CY1765" s="902"/>
      <c r="CZ1765" s="902"/>
      <c r="DA1765" s="902"/>
      <c r="DB1765" s="902"/>
      <c r="DC1765" s="902"/>
      <c r="DD1765" s="902"/>
      <c r="DE1765" s="902"/>
      <c r="DF1765" s="902"/>
      <c r="DG1765" s="902"/>
      <c r="DH1765" s="902"/>
      <c r="DI1765" s="902"/>
      <c r="DJ1765" s="902"/>
      <c r="DK1765" s="902"/>
      <c r="DL1765" s="902"/>
      <c r="DM1765" s="902"/>
      <c r="DN1765" s="902"/>
      <c r="DO1765" s="902"/>
      <c r="DP1765" s="902"/>
      <c r="DQ1765" s="902"/>
      <c r="DR1765" s="902"/>
      <c r="DS1765" s="902"/>
      <c r="DT1765" s="902"/>
      <c r="DU1765" s="902"/>
      <c r="DV1765" s="902"/>
      <c r="DW1765" s="902"/>
      <c r="DX1765" s="902"/>
      <c r="DY1765" s="902"/>
      <c r="DZ1765" s="902"/>
      <c r="EA1765" s="902"/>
      <c r="EB1765" s="902"/>
      <c r="EC1765" s="902"/>
      <c r="ED1765" s="902"/>
      <c r="EE1765" s="902"/>
      <c r="EF1765" s="902"/>
      <c r="EG1765" s="902"/>
      <c r="EH1765" s="902"/>
      <c r="EI1765" s="902"/>
      <c r="EJ1765" s="902"/>
      <c r="EK1765" s="902"/>
      <c r="EL1765" s="902"/>
      <c r="EM1765" s="902"/>
      <c r="EN1765" s="902"/>
      <c r="EO1765" s="902"/>
      <c r="EP1765" s="902"/>
      <c r="EQ1765" s="902"/>
      <c r="ER1765" s="902"/>
      <c r="ES1765" s="902"/>
      <c r="ET1765" s="902"/>
      <c r="EU1765" s="76"/>
      <c r="EV1765" s="76"/>
      <c r="EW1765" s="76"/>
      <c r="EX1765" s="76"/>
      <c r="EY1765" s="76"/>
      <c r="EZ1765" s="76"/>
      <c r="FA1765" s="911" t="s">
        <v>6614</v>
      </c>
      <c r="FB1765" s="911"/>
      <c r="FC1765" s="911"/>
      <c r="FD1765" s="911"/>
    </row>
    <row r="1766">
      <c r="A1766" s="902"/>
      <c r="B1766" s="902" t="s">
        <v>6615</v>
      </c>
      <c r="C1766" s="938" t="s">
        <v>5648</v>
      </c>
      <c r="D1766" s="902" t="s">
        <v>59</v>
      </c>
      <c r="E1766" s="902"/>
      <c r="F1766" s="902"/>
      <c r="G1766" s="902" t="s">
        <v>6611</v>
      </c>
      <c r="H1766" s="902" t="s">
        <v>6612</v>
      </c>
      <c r="I1766" s="902" t="s">
        <v>6616</v>
      </c>
      <c r="J1766" s="902" t="s">
        <v>6593</v>
      </c>
      <c r="K1766" s="902" t="s">
        <v>67</v>
      </c>
      <c r="L1766" s="902" t="s">
        <v>6613</v>
      </c>
      <c r="M1766" s="902" t="s">
        <v>130</v>
      </c>
      <c r="N1766" s="907">
        <v>42894.0</v>
      </c>
      <c r="O1766" s="907">
        <v>42908.0</v>
      </c>
      <c r="P1766" s="902"/>
      <c r="Q1766" s="908"/>
      <c r="R1766" s="908"/>
      <c r="S1766" s="902"/>
      <c r="T1766" s="901">
        <f>IF(ISBLANK($A1761),0,TODAY()-N1766)</f>
        <v>0</v>
      </c>
      <c r="U1766" s="902" t="str">
        <f t="shared" ref="U1766:W1766" si="3293">IF(ISBLANK($A1761),"",sum(AE1766,AK1766,AQ1766,AW1766,BC1766,BI1766,BO1766,BU1766,CA1766,CG1766,CM1766,CS1766,CY1766,DE1766,DK1766,DQ1766,DW1766,EC1766,EI1766,EO1766,EU1766))</f>
        <v/>
      </c>
      <c r="V1766" s="902" t="str">
        <f t="shared" si="3293"/>
        <v/>
      </c>
      <c r="W1766" s="902" t="str">
        <f t="shared" si="3293"/>
        <v/>
      </c>
      <c r="X1766" s="902" t="str">
        <f>IF(ISBLANK($A1761),"", sum(U1766:W1766))</f>
        <v/>
      </c>
      <c r="Y1766" s="902" t="str">
        <f t="shared" ref="Y1766:AA1766" si="3294">IF(ISBLANK($A1761),"",sum(AH1766,AN1766,AT1766,AZ1766,BF1766,BL1766,BR1766,BX1766,CD1766,CJ1766,CP1766,CV1766,DB1766,DH1766,DN1766,DT1766,DZ1766,EF1766,EL1766,ER1766,EX1766))</f>
        <v/>
      </c>
      <c r="Z1766" s="902" t="str">
        <f t="shared" si="3294"/>
        <v/>
      </c>
      <c r="AA1766" s="902" t="str">
        <f t="shared" si="3294"/>
        <v/>
      </c>
      <c r="AB1766" s="902" t="str">
        <f>IF(ISBLANK($A1761),"", sum(Y1766:AA1766))</f>
        <v/>
      </c>
      <c r="AC1766" s="909" t="str">
        <f t="shared" si="3295"/>
        <v/>
      </c>
      <c r="AD1766" s="711" t="str">
        <f t="shared" si="3296"/>
        <v>20+</v>
      </c>
      <c r="AE1766" s="902"/>
      <c r="AF1766" s="902"/>
      <c r="AG1766" s="902"/>
      <c r="AH1766" s="902"/>
      <c r="AI1766" s="902"/>
      <c r="AJ1766" s="902"/>
      <c r="AK1766" s="902"/>
      <c r="AL1766" s="902"/>
      <c r="AM1766" s="902"/>
      <c r="AN1766" s="902"/>
      <c r="AO1766" s="902"/>
      <c r="AP1766" s="902"/>
      <c r="AQ1766" s="902"/>
      <c r="AR1766" s="902"/>
      <c r="AS1766" s="902"/>
      <c r="AT1766" s="902"/>
      <c r="AU1766" s="902"/>
      <c r="AV1766" s="902"/>
      <c r="AW1766" s="902"/>
      <c r="AX1766" s="902"/>
      <c r="AY1766" s="902"/>
      <c r="AZ1766" s="902"/>
      <c r="BA1766" s="902"/>
      <c r="BB1766" s="902"/>
      <c r="BC1766" s="902"/>
      <c r="BD1766" s="902"/>
      <c r="BE1766" s="902"/>
      <c r="BF1766" s="902"/>
      <c r="BG1766" s="902"/>
      <c r="BH1766" s="902"/>
      <c r="BI1766" s="902"/>
      <c r="BJ1766" s="902"/>
      <c r="BK1766" s="902"/>
      <c r="BL1766" s="902"/>
      <c r="BM1766" s="902"/>
      <c r="BN1766" s="902"/>
      <c r="BO1766" s="902"/>
      <c r="BP1766" s="902"/>
      <c r="BQ1766" s="902"/>
      <c r="BR1766" s="902"/>
      <c r="BS1766" s="902"/>
      <c r="BT1766" s="902"/>
      <c r="BU1766" s="902"/>
      <c r="BV1766" s="902"/>
      <c r="BW1766" s="902"/>
      <c r="BX1766" s="902"/>
      <c r="BY1766" s="902"/>
      <c r="BZ1766" s="902"/>
      <c r="CA1766" s="902"/>
      <c r="CB1766" s="902"/>
      <c r="CC1766" s="902"/>
      <c r="CD1766" s="902"/>
      <c r="CE1766" s="902"/>
      <c r="CF1766" s="902"/>
      <c r="CG1766" s="902"/>
      <c r="CH1766" s="902"/>
      <c r="CI1766" s="902"/>
      <c r="CJ1766" s="902"/>
      <c r="CK1766" s="902"/>
      <c r="CL1766" s="902"/>
      <c r="CM1766" s="902"/>
      <c r="CN1766" s="902"/>
      <c r="CO1766" s="902"/>
      <c r="CP1766" s="902"/>
      <c r="CQ1766" s="902"/>
      <c r="CR1766" s="902"/>
      <c r="CS1766" s="902"/>
      <c r="CT1766" s="902"/>
      <c r="CU1766" s="902"/>
      <c r="CV1766" s="902"/>
      <c r="CW1766" s="902"/>
      <c r="CX1766" s="902"/>
      <c r="CY1766" s="902"/>
      <c r="CZ1766" s="902"/>
      <c r="DA1766" s="902"/>
      <c r="DB1766" s="902"/>
      <c r="DC1766" s="902"/>
      <c r="DD1766" s="902"/>
      <c r="DE1766" s="902"/>
      <c r="DF1766" s="902"/>
      <c r="DG1766" s="902"/>
      <c r="DH1766" s="902"/>
      <c r="DI1766" s="902"/>
      <c r="DJ1766" s="902"/>
      <c r="DK1766" s="902"/>
      <c r="DL1766" s="902"/>
      <c r="DM1766" s="902"/>
      <c r="DN1766" s="902"/>
      <c r="DO1766" s="902"/>
      <c r="DP1766" s="902"/>
      <c r="DQ1766" s="902"/>
      <c r="DR1766" s="902"/>
      <c r="DS1766" s="902"/>
      <c r="DT1766" s="902"/>
      <c r="DU1766" s="902"/>
      <c r="DV1766" s="902"/>
      <c r="DW1766" s="902"/>
      <c r="DX1766" s="902"/>
      <c r="DY1766" s="902"/>
      <c r="DZ1766" s="902"/>
      <c r="EA1766" s="902"/>
      <c r="EB1766" s="902"/>
      <c r="EC1766" s="902"/>
      <c r="ED1766" s="902"/>
      <c r="EE1766" s="902"/>
      <c r="EF1766" s="902"/>
      <c r="EG1766" s="902"/>
      <c r="EH1766" s="902"/>
      <c r="EI1766" s="902"/>
      <c r="EJ1766" s="902"/>
      <c r="EK1766" s="902"/>
      <c r="EL1766" s="902"/>
      <c r="EM1766" s="902"/>
      <c r="EN1766" s="902"/>
      <c r="EO1766" s="902"/>
      <c r="EP1766" s="902"/>
      <c r="EQ1766" s="902"/>
      <c r="ER1766" s="902"/>
      <c r="ES1766" s="902"/>
      <c r="ET1766" s="902"/>
      <c r="EU1766" s="76"/>
      <c r="EV1766" s="76"/>
      <c r="EW1766" s="76"/>
      <c r="EX1766" s="76"/>
      <c r="EY1766" s="76"/>
      <c r="EZ1766" s="76"/>
      <c r="FA1766" s="911" t="s">
        <v>6617</v>
      </c>
      <c r="FB1766" s="911"/>
      <c r="FC1766" s="911"/>
      <c r="FD1766" s="911"/>
    </row>
    <row r="1767">
      <c r="A1767" s="902"/>
      <c r="B1767" s="904" t="s">
        <v>6618</v>
      </c>
      <c r="C1767" s="905" t="s">
        <v>5648</v>
      </c>
      <c r="D1767" s="902" t="s">
        <v>59</v>
      </c>
      <c r="E1767" s="902"/>
      <c r="F1767" s="902"/>
      <c r="G1767" s="902" t="s">
        <v>6619</v>
      </c>
      <c r="H1767" s="902" t="s">
        <v>6620</v>
      </c>
      <c r="I1767" s="902" t="s">
        <v>6579</v>
      </c>
      <c r="J1767" s="902" t="s">
        <v>6593</v>
      </c>
      <c r="K1767" s="902" t="s">
        <v>67</v>
      </c>
      <c r="L1767" s="902" t="s">
        <v>6621</v>
      </c>
      <c r="M1767" s="902" t="s">
        <v>121</v>
      </c>
      <c r="N1767" s="907">
        <v>42886.0</v>
      </c>
      <c r="O1767" s="907">
        <v>42900.0</v>
      </c>
      <c r="P1767" s="902"/>
      <c r="Q1767" s="908"/>
      <c r="R1767" s="908"/>
      <c r="S1767" s="902"/>
      <c r="T1767" s="901">
        <f t="shared" ref="T1767:T1781" si="3299">IF(ISBLANK($A1767),0,TODAY()-N1767)</f>
        <v>0</v>
      </c>
      <c r="U1767" s="902" t="str">
        <f t="shared" ref="U1767:W1767" si="3297">IF(ISBLANK($A1767),"",sum(AE1767,AK1767,AQ1767,AW1767,BC1767,BI1767,BO1767,BU1767,CA1767,CG1767,CM1767,CS1767,CY1767,DE1767,DK1767,DQ1767,DW1767,EC1767,EI1767,EO1767,EU1767))</f>
        <v/>
      </c>
      <c r="V1767" s="902" t="str">
        <f t="shared" si="3297"/>
        <v/>
      </c>
      <c r="W1767" s="902" t="str">
        <f t="shared" si="3297"/>
        <v/>
      </c>
      <c r="X1767" s="902" t="str">
        <f t="shared" ref="X1767:X1811" si="3300">IF(ISBLANK($A1767),"", sum(U1767:W1767))</f>
        <v/>
      </c>
      <c r="Y1767" s="902" t="str">
        <f t="shared" ref="Y1767:AA1767" si="3298">IF(ISBLANK($A1767),"",sum(AH1767,AN1767,AT1767,AZ1767,BF1767,BL1767,BR1767,BX1767,CD1767,CJ1767,CP1767,CV1767,DB1767,DH1767,DN1767,DT1767,DZ1767,EF1767,EL1767,ER1767,EX1767))</f>
        <v/>
      </c>
      <c r="Z1767" s="902" t="str">
        <f t="shared" si="3298"/>
        <v/>
      </c>
      <c r="AA1767" s="902" t="str">
        <f t="shared" si="3298"/>
        <v/>
      </c>
      <c r="AB1767" s="902" t="str">
        <f t="shared" ref="AB1767:AB1979" si="3302">IF(ISBLANK($A1767),"", sum(Y1767:AA1767))</f>
        <v/>
      </c>
      <c r="AC1767" s="909" t="str">
        <f t="shared" si="3295"/>
        <v/>
      </c>
      <c r="AD1767" s="711" t="str">
        <f t="shared" si="3296"/>
        <v>20+</v>
      </c>
      <c r="AE1767" s="902"/>
      <c r="AF1767" s="902"/>
      <c r="AG1767" s="902"/>
      <c r="AH1767" s="902"/>
      <c r="AI1767" s="902"/>
      <c r="AJ1767" s="902"/>
      <c r="AK1767" s="902"/>
      <c r="AL1767" s="902"/>
      <c r="AM1767" s="902"/>
      <c r="AN1767" s="902"/>
      <c r="AO1767" s="902"/>
      <c r="AP1767" s="902"/>
      <c r="AQ1767" s="910">
        <v>3.0</v>
      </c>
      <c r="AR1767" s="902"/>
      <c r="AS1767" s="902"/>
      <c r="AT1767" s="902"/>
      <c r="AU1767" s="902"/>
      <c r="AV1767" s="902"/>
      <c r="AW1767" s="902"/>
      <c r="AX1767" s="902"/>
      <c r="AY1767" s="902"/>
      <c r="AZ1767" s="902"/>
      <c r="BA1767" s="902"/>
      <c r="BB1767" s="902"/>
      <c r="BC1767" s="902"/>
      <c r="BD1767" s="902"/>
      <c r="BE1767" s="902"/>
      <c r="BF1767" s="910">
        <v>4.0</v>
      </c>
      <c r="BG1767" s="902"/>
      <c r="BH1767" s="902"/>
      <c r="BI1767" s="902"/>
      <c r="BJ1767" s="902"/>
      <c r="BK1767" s="902"/>
      <c r="BL1767" s="902"/>
      <c r="BM1767" s="902"/>
      <c r="BN1767" s="902"/>
      <c r="BO1767" s="902"/>
      <c r="BP1767" s="902"/>
      <c r="BQ1767" s="902"/>
      <c r="BR1767" s="902"/>
      <c r="BS1767" s="902"/>
      <c r="BT1767" s="902"/>
      <c r="BU1767" s="902"/>
      <c r="BV1767" s="902"/>
      <c r="BW1767" s="902"/>
      <c r="BX1767" s="902"/>
      <c r="BY1767" s="902"/>
      <c r="BZ1767" s="902"/>
      <c r="CA1767" s="902"/>
      <c r="CB1767" s="902"/>
      <c r="CC1767" s="902"/>
      <c r="CD1767" s="902"/>
      <c r="CE1767" s="902"/>
      <c r="CF1767" s="902"/>
      <c r="CG1767" s="902"/>
      <c r="CH1767" s="902"/>
      <c r="CI1767" s="902"/>
      <c r="CJ1767" s="902"/>
      <c r="CK1767" s="902"/>
      <c r="CL1767" s="902"/>
      <c r="CM1767" s="902"/>
      <c r="CN1767" s="902"/>
      <c r="CO1767" s="902"/>
      <c r="CP1767" s="902"/>
      <c r="CQ1767" s="902"/>
      <c r="CR1767" s="902"/>
      <c r="CS1767" s="902"/>
      <c r="CT1767" s="902"/>
      <c r="CU1767" s="902"/>
      <c r="CV1767" s="902"/>
      <c r="CW1767" s="902"/>
      <c r="CX1767" s="902"/>
      <c r="CY1767" s="902"/>
      <c r="CZ1767" s="902"/>
      <c r="DA1767" s="902"/>
      <c r="DB1767" s="902"/>
      <c r="DC1767" s="902"/>
      <c r="DD1767" s="902"/>
      <c r="DE1767" s="902"/>
      <c r="DF1767" s="902"/>
      <c r="DG1767" s="902"/>
      <c r="DH1767" s="902"/>
      <c r="DI1767" s="902"/>
      <c r="DJ1767" s="902"/>
      <c r="DK1767" s="902"/>
      <c r="DL1767" s="902"/>
      <c r="DM1767" s="902"/>
      <c r="DN1767" s="902"/>
      <c r="DO1767" s="902"/>
      <c r="DP1767" s="902"/>
      <c r="DQ1767" s="902"/>
      <c r="DR1767" s="902"/>
      <c r="DS1767" s="902"/>
      <c r="DT1767" s="902"/>
      <c r="DU1767" s="902"/>
      <c r="DV1767" s="902"/>
      <c r="DW1767" s="902"/>
      <c r="DX1767" s="902"/>
      <c r="DY1767" s="902"/>
      <c r="DZ1767" s="902"/>
      <c r="EA1767" s="902"/>
      <c r="EB1767" s="902"/>
      <c r="EC1767" s="902"/>
      <c r="ED1767" s="902"/>
      <c r="EE1767" s="902"/>
      <c r="EF1767" s="902"/>
      <c r="EG1767" s="902"/>
      <c r="EH1767" s="902"/>
      <c r="EI1767" s="902"/>
      <c r="EJ1767" s="902"/>
      <c r="EK1767" s="902"/>
      <c r="EL1767" s="902"/>
      <c r="EM1767" s="902"/>
      <c r="EN1767" s="902"/>
      <c r="EO1767" s="902"/>
      <c r="EP1767" s="902"/>
      <c r="EQ1767" s="902"/>
      <c r="ER1767" s="902"/>
      <c r="ES1767" s="902"/>
      <c r="ET1767" s="902"/>
      <c r="EU1767" s="76"/>
      <c r="EV1767" s="76"/>
      <c r="EW1767" s="76"/>
      <c r="EX1767" s="76"/>
      <c r="EY1767" s="76"/>
      <c r="EZ1767" s="76"/>
      <c r="FA1767" s="902" t="s">
        <v>6622</v>
      </c>
      <c r="FB1767" s="902"/>
      <c r="FC1767" s="902"/>
      <c r="FD1767" s="902"/>
    </row>
    <row r="1768">
      <c r="A1768" s="425"/>
      <c r="B1768" s="425" t="s">
        <v>6623</v>
      </c>
      <c r="C1768" s="900" t="s">
        <v>8</v>
      </c>
      <c r="D1768" s="425" t="s">
        <v>43</v>
      </c>
      <c r="E1768" s="425"/>
      <c r="F1768" s="425"/>
      <c r="G1768" s="425" t="s">
        <v>6624</v>
      </c>
      <c r="H1768" s="425" t="s">
        <v>2268</v>
      </c>
      <c r="I1768" s="425" t="s">
        <v>23</v>
      </c>
      <c r="J1768" s="425" t="s">
        <v>39</v>
      </c>
      <c r="K1768" s="425" t="s">
        <v>67</v>
      </c>
      <c r="L1768" s="425" t="s">
        <v>5069</v>
      </c>
      <c r="M1768" s="425" t="s">
        <v>50</v>
      </c>
      <c r="N1768" s="903">
        <v>42786.0</v>
      </c>
      <c r="O1768" s="903">
        <v>42786.0</v>
      </c>
      <c r="P1768" s="425"/>
      <c r="Q1768" s="428"/>
      <c r="R1768" s="428"/>
      <c r="S1768" s="425"/>
      <c r="T1768" s="901">
        <f t="shared" si="3299"/>
        <v>0</v>
      </c>
      <c r="U1768" s="470">
        <v>5.0</v>
      </c>
      <c r="V1768" s="471">
        <v>2.0</v>
      </c>
      <c r="W1768" s="425" t="str">
        <f>IF(ISBLANK($A1768),"",sum(AG1768,AM1768,AS1768,AY1768,BE1768,BK1768,BQ1768,BW1768,CC1768,CI1768,CO1768,CU1768,DA1768,DG1768,DM1768,DS1768,DY1768,EE1768,EK1768,EQ1768,EW1768))</f>
        <v/>
      </c>
      <c r="X1768" s="425" t="str">
        <f t="shared" si="3300"/>
        <v/>
      </c>
      <c r="Y1768" s="470">
        <v>3.0</v>
      </c>
      <c r="Z1768" s="425" t="str">
        <f t="shared" ref="Z1768:AA1768" si="3301">IF(ISBLANK($A1768),"",sum(AI1768,AO1768,AU1768,BA1768,BG1768,BM1768,BS1768,BY1768,CE1768,CK1768,CQ1768,CW1768,DC1768,DI1768,DO1768,DU1768,EA1768,EG1768,EM1768,ES1768,EY1768))</f>
        <v/>
      </c>
      <c r="AA1768" s="425" t="str">
        <f t="shared" si="3301"/>
        <v/>
      </c>
      <c r="AB1768" s="425" t="str">
        <f t="shared" si="3302"/>
        <v/>
      </c>
      <c r="AC1768" s="452" t="str">
        <f t="shared" si="3295"/>
        <v/>
      </c>
      <c r="AD1768" s="472" t="str">
        <f t="shared" si="3296"/>
        <v>20+</v>
      </c>
      <c r="AE1768" s="425"/>
      <c r="AF1768" s="425"/>
      <c r="AG1768" s="425"/>
      <c r="AH1768" s="425"/>
      <c r="AI1768" s="425"/>
      <c r="AJ1768" s="425"/>
      <c r="AK1768" s="425"/>
      <c r="AL1768" s="425"/>
      <c r="AM1768" s="425"/>
      <c r="AN1768" s="425"/>
      <c r="AO1768" s="425"/>
      <c r="AP1768" s="425"/>
      <c r="AQ1768" s="425"/>
      <c r="AR1768" s="425"/>
      <c r="AS1768" s="425"/>
      <c r="AT1768" s="425"/>
      <c r="AU1768" s="425"/>
      <c r="AV1768" s="425"/>
      <c r="AW1768" s="425"/>
      <c r="AX1768" s="425"/>
      <c r="AY1768" s="425"/>
      <c r="AZ1768" s="425"/>
      <c r="BA1768" s="425"/>
      <c r="BB1768" s="425"/>
      <c r="BC1768" s="425"/>
      <c r="BD1768" s="425"/>
      <c r="BE1768" s="425"/>
      <c r="BF1768" s="425"/>
      <c r="BG1768" s="425"/>
      <c r="BH1768" s="425"/>
      <c r="BI1768" s="425"/>
      <c r="BJ1768" s="425"/>
      <c r="BK1768" s="425"/>
      <c r="BL1768" s="425"/>
      <c r="BM1768" s="425"/>
      <c r="BN1768" s="425"/>
      <c r="BO1768" s="425"/>
      <c r="BP1768" s="425"/>
      <c r="BQ1768" s="425"/>
      <c r="BR1768" s="425"/>
      <c r="BS1768" s="425"/>
      <c r="BT1768" s="425"/>
      <c r="BU1768" s="425"/>
      <c r="BV1768" s="425"/>
      <c r="BW1768" s="425"/>
      <c r="BX1768" s="425"/>
      <c r="BY1768" s="425"/>
      <c r="BZ1768" s="425"/>
      <c r="CA1768" s="425"/>
      <c r="CB1768" s="425"/>
      <c r="CC1768" s="425"/>
      <c r="CD1768" s="425"/>
      <c r="CE1768" s="425"/>
      <c r="CF1768" s="425"/>
      <c r="CG1768" s="425"/>
      <c r="CH1768" s="425"/>
      <c r="CI1768" s="425"/>
      <c r="CJ1768" s="425"/>
      <c r="CK1768" s="425"/>
      <c r="CL1768" s="425"/>
      <c r="CM1768" s="425"/>
      <c r="CN1768" s="425"/>
      <c r="CO1768" s="425"/>
      <c r="CP1768" s="425"/>
      <c r="CQ1768" s="425"/>
      <c r="CR1768" s="425"/>
      <c r="CS1768" s="425"/>
      <c r="CT1768" s="425"/>
      <c r="CU1768" s="425"/>
      <c r="CV1768" s="425"/>
      <c r="CW1768" s="425"/>
      <c r="CX1768" s="425"/>
      <c r="CY1768" s="425"/>
      <c r="CZ1768" s="425"/>
      <c r="DA1768" s="425"/>
      <c r="DB1768" s="425"/>
      <c r="DC1768" s="425"/>
      <c r="DD1768" s="425"/>
      <c r="DE1768" s="425"/>
      <c r="DF1768" s="425"/>
      <c r="DG1768" s="425"/>
      <c r="DH1768" s="425"/>
      <c r="DI1768" s="425"/>
      <c r="DJ1768" s="425"/>
      <c r="DK1768" s="425"/>
      <c r="DL1768" s="425"/>
      <c r="DM1768" s="425"/>
      <c r="DN1768" s="425"/>
      <c r="DO1768" s="425"/>
      <c r="DP1768" s="425"/>
      <c r="DQ1768" s="425"/>
      <c r="DR1768" s="425"/>
      <c r="DS1768" s="425"/>
      <c r="DT1768" s="425"/>
      <c r="DU1768" s="425"/>
      <c r="DV1768" s="425"/>
      <c r="DW1768" s="425"/>
      <c r="DX1768" s="425"/>
      <c r="DY1768" s="425"/>
      <c r="DZ1768" s="425"/>
      <c r="EA1768" s="425"/>
      <c r="EB1768" s="425"/>
      <c r="EC1768" s="425"/>
      <c r="ED1768" s="425"/>
      <c r="EE1768" s="425"/>
      <c r="EF1768" s="425"/>
      <c r="EG1768" s="425"/>
      <c r="EH1768" s="425"/>
      <c r="EI1768" s="425"/>
      <c r="EJ1768" s="425"/>
      <c r="EK1768" s="425"/>
      <c r="EL1768" s="425"/>
      <c r="EM1768" s="425"/>
      <c r="EN1768" s="425"/>
      <c r="EO1768" s="425"/>
      <c r="EP1768" s="425"/>
      <c r="EQ1768" s="425"/>
      <c r="ER1768" s="425"/>
      <c r="ES1768" s="425"/>
      <c r="ET1768" s="425"/>
      <c r="EU1768" s="76"/>
      <c r="EV1768" s="76"/>
      <c r="EW1768" s="76"/>
      <c r="EX1768" s="76"/>
      <c r="EY1768" s="76"/>
      <c r="EZ1768" s="76"/>
      <c r="FA1768" s="425" t="s">
        <v>6625</v>
      </c>
      <c r="FB1768" s="425"/>
      <c r="FC1768" s="425"/>
      <c r="FD1768" s="425"/>
    </row>
    <row r="1769">
      <c r="A1769" s="876"/>
      <c r="B1769" s="876" t="s">
        <v>6626</v>
      </c>
      <c r="C1769" s="939" t="s">
        <v>62</v>
      </c>
      <c r="D1769" s="940" t="s">
        <v>43</v>
      </c>
      <c r="E1769" s="940" t="s">
        <v>12</v>
      </c>
      <c r="F1769" s="876"/>
      <c r="G1769" s="876" t="s">
        <v>6627</v>
      </c>
      <c r="H1769" s="876" t="s">
        <v>6628</v>
      </c>
      <c r="I1769" s="940" t="s">
        <v>13</v>
      </c>
      <c r="J1769" s="940" t="s">
        <v>13</v>
      </c>
      <c r="K1769" s="940" t="s">
        <v>67</v>
      </c>
      <c r="L1769" s="876" t="s">
        <v>1776</v>
      </c>
      <c r="M1769" s="940" t="s">
        <v>141</v>
      </c>
      <c r="N1769" s="941">
        <v>42629.0</v>
      </c>
      <c r="O1769" s="941">
        <v>42629.0</v>
      </c>
      <c r="P1769" s="876"/>
      <c r="Q1769" s="877"/>
      <c r="R1769" s="877"/>
      <c r="S1769" s="876"/>
      <c r="T1769" s="901">
        <f t="shared" si="3299"/>
        <v>0</v>
      </c>
      <c r="U1769" s="876" t="str">
        <f t="shared" ref="U1769:W1769" si="3303">IF(ISBLANK($A1769),"",sum(AE1769,AK1769,AQ1769,AW1769,BC1769,BI1769,BO1769,BU1769,CA1769,CG1769,CM1769,CS1769,CY1769,DE1769,DK1769,DQ1769,DW1769,EC1769,EI1769,EO1769,EU1769))</f>
        <v/>
      </c>
      <c r="V1769" s="876" t="str">
        <f t="shared" si="3303"/>
        <v/>
      </c>
      <c r="W1769" s="876" t="str">
        <f t="shared" si="3303"/>
        <v/>
      </c>
      <c r="X1769" s="876" t="str">
        <f t="shared" si="3300"/>
        <v/>
      </c>
      <c r="Y1769" s="876" t="str">
        <f t="shared" ref="Y1769:AA1769" si="3304">IF(ISBLANK($A1769),"",sum(AH1769,AN1769,AT1769,AZ1769,BF1769,BL1769,BR1769,BX1769,CD1769,CJ1769,CP1769,CV1769,DB1769,DH1769,DN1769,DT1769,DZ1769,EF1769,EL1769,ER1769,EX1769))</f>
        <v/>
      </c>
      <c r="Z1769" s="876" t="str">
        <f t="shared" si="3304"/>
        <v/>
      </c>
      <c r="AA1769" s="876" t="str">
        <f t="shared" si="3304"/>
        <v/>
      </c>
      <c r="AB1769" s="876" t="str">
        <f t="shared" si="3302"/>
        <v/>
      </c>
      <c r="AC1769" s="942" t="str">
        <f t="shared" si="3295"/>
        <v/>
      </c>
      <c r="AD1769" s="943" t="str">
        <f t="shared" si="3296"/>
        <v>20+</v>
      </c>
      <c r="AE1769" s="944">
        <v>1.0</v>
      </c>
      <c r="AF1769" s="876"/>
      <c r="AG1769" s="876"/>
      <c r="AH1769" s="876"/>
      <c r="AI1769" s="876"/>
      <c r="AJ1769" s="876"/>
      <c r="AK1769" s="944">
        <v>2.0</v>
      </c>
      <c r="AL1769" s="944">
        <v>2.0</v>
      </c>
      <c r="AM1769" s="876"/>
      <c r="AN1769" s="882">
        <v>3.0</v>
      </c>
      <c r="AO1769" s="876"/>
      <c r="AP1769" s="876"/>
      <c r="AQ1769" s="876"/>
      <c r="AR1769" s="876"/>
      <c r="AS1769" s="876"/>
      <c r="AT1769" s="876"/>
      <c r="AU1769" s="876"/>
      <c r="AV1769" s="876"/>
      <c r="AW1769" s="876"/>
      <c r="AX1769" s="876"/>
      <c r="AY1769" s="876"/>
      <c r="AZ1769" s="876"/>
      <c r="BA1769" s="876"/>
      <c r="BB1769" s="876"/>
      <c r="BC1769" s="882">
        <v>1.0</v>
      </c>
      <c r="BD1769" s="882">
        <v>1.0</v>
      </c>
      <c r="BE1769" s="876"/>
      <c r="BF1769" s="876"/>
      <c r="BG1769" s="876"/>
      <c r="BH1769" s="876"/>
      <c r="BI1769" s="876"/>
      <c r="BJ1769" s="876"/>
      <c r="BK1769" s="876"/>
      <c r="BL1769" s="882">
        <v>1.0</v>
      </c>
      <c r="BM1769" s="876"/>
      <c r="BN1769" s="876"/>
      <c r="BO1769" s="876"/>
      <c r="BP1769" s="882">
        <v>1.0</v>
      </c>
      <c r="BQ1769" s="876"/>
      <c r="BR1769" s="882">
        <v>1.0</v>
      </c>
      <c r="BS1769" s="876"/>
      <c r="BT1769" s="876"/>
      <c r="BU1769" s="876"/>
      <c r="BV1769" s="876"/>
      <c r="BW1769" s="876"/>
      <c r="BX1769" s="876"/>
      <c r="BY1769" s="876"/>
      <c r="BZ1769" s="876"/>
      <c r="CA1769" s="876"/>
      <c r="CB1769" s="882">
        <v>2.0</v>
      </c>
      <c r="CC1769" s="876"/>
      <c r="CD1769" s="882">
        <v>1.0</v>
      </c>
      <c r="CE1769" s="876"/>
      <c r="CF1769" s="876"/>
      <c r="CG1769" s="876"/>
      <c r="CH1769" s="882">
        <v>2.0</v>
      </c>
      <c r="CI1769" s="876"/>
      <c r="CJ1769" s="876"/>
      <c r="CK1769" s="882">
        <v>1.0</v>
      </c>
      <c r="CL1769" s="876"/>
      <c r="CM1769" s="876"/>
      <c r="CN1769" s="876"/>
      <c r="CO1769" s="876"/>
      <c r="CP1769" s="876"/>
      <c r="CQ1769" s="876"/>
      <c r="CR1769" s="876"/>
      <c r="CS1769" s="876"/>
      <c r="CT1769" s="882">
        <v>3.0</v>
      </c>
      <c r="CU1769" s="876"/>
      <c r="CV1769" s="882">
        <v>2.0</v>
      </c>
      <c r="CW1769" s="876"/>
      <c r="CX1769" s="876"/>
      <c r="CY1769" s="876"/>
      <c r="CZ1769" s="882">
        <v>1.0</v>
      </c>
      <c r="DA1769" s="876"/>
      <c r="DB1769" s="876"/>
      <c r="DC1769" s="876"/>
      <c r="DD1769" s="876"/>
      <c r="DE1769" s="876"/>
      <c r="DF1769" s="876"/>
      <c r="DG1769" s="876"/>
      <c r="DH1769" s="876"/>
      <c r="DI1769" s="882">
        <v>2.0</v>
      </c>
      <c r="DJ1769" s="876"/>
      <c r="DK1769" s="876"/>
      <c r="DL1769" s="876"/>
      <c r="DM1769" s="876"/>
      <c r="DN1769" s="876"/>
      <c r="DO1769" s="876"/>
      <c r="DP1769" s="876"/>
      <c r="DQ1769" s="876"/>
      <c r="DR1769" s="876"/>
      <c r="DS1769" s="876"/>
      <c r="DT1769" s="876"/>
      <c r="DU1769" s="876"/>
      <c r="DV1769" s="876"/>
      <c r="DW1769" s="876"/>
      <c r="DX1769" s="882">
        <v>1.0</v>
      </c>
      <c r="DY1769" s="876"/>
      <c r="DZ1769" s="876"/>
      <c r="EA1769" s="876"/>
      <c r="EB1769" s="876"/>
      <c r="EC1769" s="876"/>
      <c r="ED1769" s="876"/>
      <c r="EE1769" s="876"/>
      <c r="EF1769" s="876"/>
      <c r="EG1769" s="876"/>
      <c r="EH1769" s="876"/>
      <c r="EI1769" s="876"/>
      <c r="EJ1769" s="876"/>
      <c r="EK1769" s="876"/>
      <c r="EL1769" s="876"/>
      <c r="EM1769" s="876"/>
      <c r="EN1769" s="876"/>
      <c r="EO1769" s="876"/>
      <c r="EP1769" s="876"/>
      <c r="EQ1769" s="876"/>
      <c r="ER1769" s="876"/>
      <c r="ES1769" s="882">
        <v>1.0</v>
      </c>
      <c r="ET1769" s="876"/>
      <c r="EU1769" s="324">
        <v>1.0</v>
      </c>
      <c r="EV1769" s="324">
        <v>2.0</v>
      </c>
      <c r="EW1769" s="76"/>
      <c r="EX1769" s="76"/>
      <c r="EY1769" s="76"/>
      <c r="EZ1769" s="76"/>
      <c r="FA1769" s="873" t="s">
        <v>6629</v>
      </c>
      <c r="FB1769" s="873"/>
      <c r="FC1769" s="873"/>
      <c r="FD1769" s="873"/>
    </row>
    <row r="1770">
      <c r="A1770" s="912"/>
      <c r="B1770" s="945" t="s">
        <v>6630</v>
      </c>
      <c r="C1770" s="913" t="s">
        <v>5648</v>
      </c>
      <c r="D1770" s="912" t="s">
        <v>35</v>
      </c>
      <c r="E1770" s="912"/>
      <c r="F1770" s="912"/>
      <c r="G1770" s="912"/>
      <c r="H1770" s="912" t="s">
        <v>6599</v>
      </c>
      <c r="I1770" s="912" t="s">
        <v>6579</v>
      </c>
      <c r="J1770" s="912" t="s">
        <v>13</v>
      </c>
      <c r="K1770" s="914" t="s">
        <v>67</v>
      </c>
      <c r="L1770" s="912" t="s">
        <v>6631</v>
      </c>
      <c r="M1770" s="912" t="s">
        <v>121</v>
      </c>
      <c r="N1770" s="915">
        <v>42796.0</v>
      </c>
      <c r="O1770" s="915">
        <v>42810.0</v>
      </c>
      <c r="P1770" s="912"/>
      <c r="Q1770" s="916"/>
      <c r="R1770" s="916"/>
      <c r="S1770" s="912"/>
      <c r="T1770" s="901">
        <f t="shared" si="3299"/>
        <v>0</v>
      </c>
      <c r="U1770" s="912" t="str">
        <f t="shared" ref="U1770:W1770" si="3305">IF(ISBLANK($A1770),"",sum(AE1770,AK1770,AQ1770,AW1770,BC1770,BI1770,BO1770,BU1770,CA1770,CG1770,CM1770,CS1770,CY1770,DE1770,DK1770,DQ1770,DW1770,EC1770,EI1770,EO1770,EU1770))</f>
        <v/>
      </c>
      <c r="V1770" s="912" t="str">
        <f t="shared" si="3305"/>
        <v/>
      </c>
      <c r="W1770" s="912" t="str">
        <f t="shared" si="3305"/>
        <v/>
      </c>
      <c r="X1770" s="912" t="str">
        <f t="shared" si="3300"/>
        <v/>
      </c>
      <c r="Y1770" s="912" t="str">
        <f t="shared" ref="Y1770:AA1770" si="3306">IF(ISBLANK($A1770),"",sum(AH1770,AN1770,AT1770,AZ1770,BF1770,BL1770,BR1770,BX1770,CD1770,CJ1770,CP1770,CV1770,DB1770,DH1770,DN1770,DT1770,DZ1770,EF1770,EL1770,ER1770,EX1770))</f>
        <v/>
      </c>
      <c r="Z1770" s="912" t="str">
        <f t="shared" si="3306"/>
        <v/>
      </c>
      <c r="AA1770" s="912" t="str">
        <f t="shared" si="3306"/>
        <v/>
      </c>
      <c r="AB1770" s="912" t="str">
        <f t="shared" si="3302"/>
        <v/>
      </c>
      <c r="AC1770" s="917" t="str">
        <f t="shared" si="3295"/>
        <v/>
      </c>
      <c r="AD1770" s="918" t="str">
        <f t="shared" si="3296"/>
        <v>20+</v>
      </c>
      <c r="AE1770" s="912"/>
      <c r="AF1770" s="912"/>
      <c r="AG1770" s="912"/>
      <c r="AH1770" s="912"/>
      <c r="AI1770" s="912"/>
      <c r="AJ1770" s="912"/>
      <c r="AK1770" s="912"/>
      <c r="AL1770" s="912"/>
      <c r="AM1770" s="912"/>
      <c r="AN1770" s="912"/>
      <c r="AO1770" s="912"/>
      <c r="AP1770" s="912"/>
      <c r="AQ1770" s="919">
        <v>1.0</v>
      </c>
      <c r="AR1770" s="912"/>
      <c r="AS1770" s="912"/>
      <c r="AT1770" s="912"/>
      <c r="AU1770" s="912"/>
      <c r="AV1770" s="912"/>
      <c r="AW1770" s="912"/>
      <c r="AX1770" s="912"/>
      <c r="AY1770" s="912"/>
      <c r="AZ1770" s="912"/>
      <c r="BA1770" s="912"/>
      <c r="BB1770" s="912"/>
      <c r="BC1770" s="912"/>
      <c r="BD1770" s="912"/>
      <c r="BE1770" s="912"/>
      <c r="BF1770" s="912"/>
      <c r="BG1770" s="912"/>
      <c r="BH1770" s="912"/>
      <c r="BI1770" s="919">
        <v>1.0</v>
      </c>
      <c r="BJ1770" s="912"/>
      <c r="BK1770" s="912"/>
      <c r="BL1770" s="912"/>
      <c r="BM1770" s="912"/>
      <c r="BN1770" s="912"/>
      <c r="BO1770" s="919">
        <v>1.0</v>
      </c>
      <c r="BP1770" s="912"/>
      <c r="BQ1770" s="912"/>
      <c r="BR1770" s="912"/>
      <c r="BS1770" s="912"/>
      <c r="BT1770" s="912"/>
      <c r="BU1770" s="912"/>
      <c r="BV1770" s="912"/>
      <c r="BW1770" s="912"/>
      <c r="BX1770" s="912"/>
      <c r="BY1770" s="912"/>
      <c r="BZ1770" s="912"/>
      <c r="CA1770" s="912"/>
      <c r="CB1770" s="912"/>
      <c r="CC1770" s="912"/>
      <c r="CD1770" s="912"/>
      <c r="CE1770" s="912"/>
      <c r="CF1770" s="912"/>
      <c r="CG1770" s="912"/>
      <c r="CH1770" s="912"/>
      <c r="CI1770" s="912"/>
      <c r="CJ1770" s="912"/>
      <c r="CK1770" s="912"/>
      <c r="CL1770" s="912"/>
      <c r="CM1770" s="912"/>
      <c r="CN1770" s="912"/>
      <c r="CO1770" s="912"/>
      <c r="CP1770" s="912"/>
      <c r="CQ1770" s="912"/>
      <c r="CR1770" s="912"/>
      <c r="CS1770" s="912"/>
      <c r="CT1770" s="912"/>
      <c r="CU1770" s="912"/>
      <c r="CV1770" s="912"/>
      <c r="CW1770" s="912"/>
      <c r="CX1770" s="912"/>
      <c r="CY1770" s="912"/>
      <c r="CZ1770" s="912"/>
      <c r="DA1770" s="912"/>
      <c r="DB1770" s="912"/>
      <c r="DC1770" s="912"/>
      <c r="DD1770" s="912"/>
      <c r="DE1770" s="912"/>
      <c r="DF1770" s="912"/>
      <c r="DG1770" s="912"/>
      <c r="DH1770" s="912"/>
      <c r="DI1770" s="912"/>
      <c r="DJ1770" s="912"/>
      <c r="DK1770" s="912"/>
      <c r="DL1770" s="912"/>
      <c r="DM1770" s="912"/>
      <c r="DN1770" s="912"/>
      <c r="DO1770" s="912"/>
      <c r="DP1770" s="912"/>
      <c r="DQ1770" s="912"/>
      <c r="DR1770" s="912"/>
      <c r="DS1770" s="912"/>
      <c r="DT1770" s="912"/>
      <c r="DU1770" s="912"/>
      <c r="DV1770" s="912"/>
      <c r="DW1770" s="912"/>
      <c r="DX1770" s="912"/>
      <c r="DY1770" s="912"/>
      <c r="DZ1770" s="912"/>
      <c r="EA1770" s="912"/>
      <c r="EB1770" s="912"/>
      <c r="EC1770" s="912"/>
      <c r="ED1770" s="912"/>
      <c r="EE1770" s="912"/>
      <c r="EF1770" s="919">
        <v>4.0</v>
      </c>
      <c r="EG1770" s="912"/>
      <c r="EH1770" s="912"/>
      <c r="EI1770" s="912"/>
      <c r="EJ1770" s="912"/>
      <c r="EK1770" s="912"/>
      <c r="EL1770" s="912"/>
      <c r="EM1770" s="912"/>
      <c r="EN1770" s="912"/>
      <c r="EO1770" s="912"/>
      <c r="EP1770" s="912"/>
      <c r="EQ1770" s="912"/>
      <c r="ER1770" s="912"/>
      <c r="ES1770" s="912"/>
      <c r="ET1770" s="912"/>
      <c r="EU1770" s="76"/>
      <c r="EV1770" s="76"/>
      <c r="EW1770" s="76"/>
      <c r="EX1770" s="76"/>
      <c r="EY1770" s="76"/>
      <c r="EZ1770" s="76"/>
      <c r="FA1770" s="920" t="s">
        <v>6632</v>
      </c>
      <c r="FB1770" s="920"/>
      <c r="FC1770" s="920"/>
      <c r="FD1770" s="920"/>
    </row>
    <row r="1771">
      <c r="A1771" s="912"/>
      <c r="B1771" s="912" t="s">
        <v>6633</v>
      </c>
      <c r="C1771" s="913" t="s">
        <v>5648</v>
      </c>
      <c r="D1771" s="912" t="s">
        <v>35</v>
      </c>
      <c r="E1771" s="912"/>
      <c r="F1771" s="912"/>
      <c r="G1771" s="912" t="s">
        <v>6634</v>
      </c>
      <c r="H1771" s="912" t="s">
        <v>6599</v>
      </c>
      <c r="I1771" s="912" t="s">
        <v>6616</v>
      </c>
      <c r="J1771" s="912" t="s">
        <v>13</v>
      </c>
      <c r="K1771" s="912" t="s">
        <v>67</v>
      </c>
      <c r="L1771" s="912" t="s">
        <v>6621</v>
      </c>
      <c r="M1771" s="912" t="s">
        <v>121</v>
      </c>
      <c r="N1771" s="915">
        <v>42831.0</v>
      </c>
      <c r="O1771" s="915">
        <v>42845.0</v>
      </c>
      <c r="P1771" s="912"/>
      <c r="Q1771" s="916"/>
      <c r="R1771" s="916"/>
      <c r="S1771" s="912"/>
      <c r="T1771" s="901">
        <f t="shared" si="3299"/>
        <v>0</v>
      </c>
      <c r="U1771" s="912" t="str">
        <f t="shared" ref="U1771:W1771" si="3307">IF(ISBLANK($A1771),"",sum(AE1771,AK1771,AQ1771,AW1771,BC1771,BI1771,BO1771,BU1771,CA1771,CG1771,CM1771,CS1771,CY1771,DE1771,DK1771,DQ1771,DW1771,EC1771,EI1771,EO1771,EU1771))</f>
        <v/>
      </c>
      <c r="V1771" s="912" t="str">
        <f t="shared" si="3307"/>
        <v/>
      </c>
      <c r="W1771" s="912" t="str">
        <f t="shared" si="3307"/>
        <v/>
      </c>
      <c r="X1771" s="912" t="str">
        <f t="shared" si="3300"/>
        <v/>
      </c>
      <c r="Y1771" s="912" t="str">
        <f t="shared" ref="Y1771:AA1771" si="3308">IF(ISBLANK($A1771),"",sum(AH1771,AN1771,AT1771,AZ1771,BF1771,BL1771,BR1771,BX1771,CD1771,CJ1771,CP1771,CV1771,DB1771,DH1771,DN1771,DT1771,DZ1771,EF1771,EL1771,ER1771,EX1771))</f>
        <v/>
      </c>
      <c r="Z1771" s="912" t="str">
        <f t="shared" si="3308"/>
        <v/>
      </c>
      <c r="AA1771" s="912" t="str">
        <f t="shared" si="3308"/>
        <v/>
      </c>
      <c r="AB1771" s="912" t="str">
        <f t="shared" si="3302"/>
        <v/>
      </c>
      <c r="AC1771" s="917" t="str">
        <f t="shared" si="3295"/>
        <v/>
      </c>
      <c r="AD1771" s="918" t="str">
        <f t="shared" si="3296"/>
        <v>20+</v>
      </c>
      <c r="AE1771" s="912"/>
      <c r="AF1771" s="912"/>
      <c r="AG1771" s="912"/>
      <c r="AH1771" s="912"/>
      <c r="AI1771" s="912"/>
      <c r="AJ1771" s="912"/>
      <c r="AK1771" s="919">
        <v>2.0</v>
      </c>
      <c r="AL1771" s="912"/>
      <c r="AM1771" s="912"/>
      <c r="AN1771" s="912"/>
      <c r="AO1771" s="912"/>
      <c r="AP1771" s="912"/>
      <c r="AQ1771" s="912"/>
      <c r="AR1771" s="912"/>
      <c r="AS1771" s="912"/>
      <c r="AT1771" s="912"/>
      <c r="AU1771" s="912"/>
      <c r="AV1771" s="912"/>
      <c r="AW1771" s="912"/>
      <c r="AX1771" s="912"/>
      <c r="AY1771" s="912"/>
      <c r="AZ1771" s="912"/>
      <c r="BA1771" s="912"/>
      <c r="BB1771" s="912"/>
      <c r="BC1771" s="912"/>
      <c r="BD1771" s="912"/>
      <c r="BE1771" s="912"/>
      <c r="BF1771" s="912"/>
      <c r="BG1771" s="912"/>
      <c r="BH1771" s="912"/>
      <c r="BI1771" s="912"/>
      <c r="BJ1771" s="912"/>
      <c r="BK1771" s="912"/>
      <c r="BL1771" s="912"/>
      <c r="BM1771" s="912"/>
      <c r="BN1771" s="912"/>
      <c r="BO1771" s="919">
        <v>3.0</v>
      </c>
      <c r="BP1771" s="912"/>
      <c r="BQ1771" s="912"/>
      <c r="BR1771" s="912"/>
      <c r="BS1771" s="912"/>
      <c r="BT1771" s="912"/>
      <c r="BU1771" s="912"/>
      <c r="BV1771" s="912"/>
      <c r="BW1771" s="912"/>
      <c r="BX1771" s="912"/>
      <c r="BY1771" s="912"/>
      <c r="BZ1771" s="912"/>
      <c r="CA1771" s="912"/>
      <c r="CB1771" s="912"/>
      <c r="CC1771" s="912"/>
      <c r="CD1771" s="912"/>
      <c r="CE1771" s="912"/>
      <c r="CF1771" s="912"/>
      <c r="CG1771" s="912"/>
      <c r="CH1771" s="912"/>
      <c r="CI1771" s="912"/>
      <c r="CJ1771" s="912"/>
      <c r="CK1771" s="912"/>
      <c r="CL1771" s="912"/>
      <c r="CM1771" s="912"/>
      <c r="CN1771" s="912"/>
      <c r="CO1771" s="912"/>
      <c r="CP1771" s="912"/>
      <c r="CQ1771" s="912"/>
      <c r="CR1771" s="912"/>
      <c r="CS1771" s="912"/>
      <c r="CT1771" s="912"/>
      <c r="CU1771" s="912"/>
      <c r="CV1771" s="912"/>
      <c r="CW1771" s="912"/>
      <c r="CX1771" s="912"/>
      <c r="CY1771" s="912"/>
      <c r="CZ1771" s="912"/>
      <c r="DA1771" s="912"/>
      <c r="DB1771" s="912"/>
      <c r="DC1771" s="912"/>
      <c r="DD1771" s="912"/>
      <c r="DE1771" s="912"/>
      <c r="DF1771" s="912"/>
      <c r="DG1771" s="912"/>
      <c r="DH1771" s="912"/>
      <c r="DI1771" s="912"/>
      <c r="DJ1771" s="912"/>
      <c r="DK1771" s="912"/>
      <c r="DL1771" s="912"/>
      <c r="DM1771" s="912"/>
      <c r="DN1771" s="912"/>
      <c r="DO1771" s="912"/>
      <c r="DP1771" s="912"/>
      <c r="DQ1771" s="912"/>
      <c r="DR1771" s="912"/>
      <c r="DS1771" s="912"/>
      <c r="DT1771" s="912"/>
      <c r="DU1771" s="912"/>
      <c r="DV1771" s="912"/>
      <c r="DW1771" s="912"/>
      <c r="DX1771" s="912"/>
      <c r="DY1771" s="912"/>
      <c r="DZ1771" s="912"/>
      <c r="EA1771" s="912"/>
      <c r="EB1771" s="912"/>
      <c r="EC1771" s="912"/>
      <c r="ED1771" s="912"/>
      <c r="EE1771" s="912"/>
      <c r="EF1771" s="912"/>
      <c r="EG1771" s="912"/>
      <c r="EH1771" s="912"/>
      <c r="EI1771" s="912"/>
      <c r="EJ1771" s="912"/>
      <c r="EK1771" s="912"/>
      <c r="EL1771" s="912"/>
      <c r="EM1771" s="912"/>
      <c r="EN1771" s="912"/>
      <c r="EO1771" s="912"/>
      <c r="EP1771" s="912"/>
      <c r="EQ1771" s="912"/>
      <c r="ER1771" s="912"/>
      <c r="ES1771" s="912"/>
      <c r="ET1771" s="912"/>
      <c r="EU1771" s="76"/>
      <c r="EV1771" s="76"/>
      <c r="EW1771" s="76"/>
      <c r="EX1771" s="76"/>
      <c r="EY1771" s="76"/>
      <c r="EZ1771" s="76"/>
      <c r="FA1771" s="920" t="s">
        <v>6635</v>
      </c>
      <c r="FB1771" s="920"/>
      <c r="FC1771" s="920"/>
      <c r="FD1771" s="920"/>
    </row>
    <row r="1772">
      <c r="A1772" s="902"/>
      <c r="B1772" s="902" t="s">
        <v>6636</v>
      </c>
      <c r="C1772" s="905" t="s">
        <v>5648</v>
      </c>
      <c r="D1772" s="902" t="s">
        <v>35</v>
      </c>
      <c r="E1772" s="902"/>
      <c r="F1772" s="902"/>
      <c r="G1772" s="902" t="s">
        <v>6637</v>
      </c>
      <c r="H1772" s="902" t="s">
        <v>6604</v>
      </c>
      <c r="I1772" s="902" t="s">
        <v>6616</v>
      </c>
      <c r="J1772" s="902" t="s">
        <v>13</v>
      </c>
      <c r="K1772" s="902" t="s">
        <v>67</v>
      </c>
      <c r="L1772" s="902" t="s">
        <v>6605</v>
      </c>
      <c r="M1772" s="902" t="s">
        <v>6638</v>
      </c>
      <c r="N1772" s="907">
        <v>42822.0</v>
      </c>
      <c r="O1772" s="907">
        <v>42811.0</v>
      </c>
      <c r="P1772" s="902"/>
      <c r="Q1772" s="908"/>
      <c r="R1772" s="908"/>
      <c r="S1772" s="902"/>
      <c r="T1772" s="901">
        <f t="shared" si="3299"/>
        <v>0</v>
      </c>
      <c r="U1772" s="902" t="str">
        <f t="shared" ref="U1772:W1772" si="3309">IF(ISBLANK($A1772),"",sum(AE1772,AK1772,AQ1772,AW1772,BC1772,BI1772,BO1772,BU1772,CA1772,CG1772,CM1772,CS1772,CY1772,DE1772,DK1772,DQ1772,DW1772,EC1772,EI1772,EO1772,EU1772))</f>
        <v/>
      </c>
      <c r="V1772" s="902" t="str">
        <f t="shared" si="3309"/>
        <v/>
      </c>
      <c r="W1772" s="902" t="str">
        <f t="shared" si="3309"/>
        <v/>
      </c>
      <c r="X1772" s="902" t="str">
        <f t="shared" si="3300"/>
        <v/>
      </c>
      <c r="Y1772" s="902" t="str">
        <f t="shared" ref="Y1772:AA1772" si="3310">IF(ISBLANK($A1772),"",sum(AH1772,AN1772,AT1772,AZ1772,BF1772,BL1772,BR1772,BX1772,CD1772,CJ1772,CP1772,CV1772,DB1772,DH1772,DN1772,DT1772,DZ1772,EF1772,EL1772,ER1772,EX1772))</f>
        <v/>
      </c>
      <c r="Z1772" s="902" t="str">
        <f t="shared" si="3310"/>
        <v/>
      </c>
      <c r="AA1772" s="902" t="str">
        <f t="shared" si="3310"/>
        <v/>
      </c>
      <c r="AB1772" s="902" t="str">
        <f t="shared" si="3302"/>
        <v/>
      </c>
      <c r="AC1772" s="909" t="str">
        <f t="shared" si="3295"/>
        <v/>
      </c>
      <c r="AD1772" s="711" t="str">
        <f t="shared" si="3296"/>
        <v>20+</v>
      </c>
      <c r="AE1772" s="902"/>
      <c r="AF1772" s="902"/>
      <c r="AG1772" s="902"/>
      <c r="AH1772" s="902"/>
      <c r="AI1772" s="902"/>
      <c r="AJ1772" s="902"/>
      <c r="AK1772" s="902"/>
      <c r="AL1772" s="902"/>
      <c r="AM1772" s="902"/>
      <c r="AN1772" s="902"/>
      <c r="AO1772" s="902"/>
      <c r="AP1772" s="902"/>
      <c r="AQ1772" s="910">
        <v>2.0</v>
      </c>
      <c r="AR1772" s="902"/>
      <c r="AS1772" s="902"/>
      <c r="AT1772" s="902"/>
      <c r="AU1772" s="902"/>
      <c r="AV1772" s="902"/>
      <c r="AW1772" s="902"/>
      <c r="AX1772" s="902"/>
      <c r="AY1772" s="902"/>
      <c r="AZ1772" s="910">
        <v>2.0</v>
      </c>
      <c r="BA1772" s="902"/>
      <c r="BB1772" s="902"/>
      <c r="BC1772" s="910">
        <v>1.0</v>
      </c>
      <c r="BD1772" s="902"/>
      <c r="BE1772" s="902"/>
      <c r="BF1772" s="902"/>
      <c r="BG1772" s="902"/>
      <c r="BH1772" s="902"/>
      <c r="BI1772" s="902"/>
      <c r="BJ1772" s="902"/>
      <c r="BK1772" s="902"/>
      <c r="BL1772" s="902"/>
      <c r="BM1772" s="902"/>
      <c r="BN1772" s="902"/>
      <c r="BO1772" s="902"/>
      <c r="BP1772" s="902"/>
      <c r="BQ1772" s="902"/>
      <c r="BR1772" s="902"/>
      <c r="BS1772" s="902"/>
      <c r="BT1772" s="902"/>
      <c r="BU1772" s="902"/>
      <c r="BV1772" s="902"/>
      <c r="BW1772" s="902"/>
      <c r="BX1772" s="902"/>
      <c r="BY1772" s="902"/>
      <c r="BZ1772" s="902"/>
      <c r="CA1772" s="902"/>
      <c r="CB1772" s="902"/>
      <c r="CC1772" s="902"/>
      <c r="CD1772" s="902"/>
      <c r="CE1772" s="902"/>
      <c r="CF1772" s="902"/>
      <c r="CG1772" s="902"/>
      <c r="CH1772" s="902"/>
      <c r="CI1772" s="902"/>
      <c r="CJ1772" s="902"/>
      <c r="CK1772" s="902"/>
      <c r="CL1772" s="902"/>
      <c r="CM1772" s="902"/>
      <c r="CN1772" s="902"/>
      <c r="CO1772" s="902"/>
      <c r="CP1772" s="902"/>
      <c r="CQ1772" s="902"/>
      <c r="CR1772" s="902"/>
      <c r="CS1772" s="902"/>
      <c r="CT1772" s="902"/>
      <c r="CU1772" s="902"/>
      <c r="CV1772" s="902"/>
      <c r="CW1772" s="902"/>
      <c r="CX1772" s="902"/>
      <c r="CY1772" s="902"/>
      <c r="CZ1772" s="902"/>
      <c r="DA1772" s="902"/>
      <c r="DB1772" s="902"/>
      <c r="DC1772" s="902"/>
      <c r="DD1772" s="902"/>
      <c r="DE1772" s="902"/>
      <c r="DF1772" s="902"/>
      <c r="DG1772" s="902"/>
      <c r="DH1772" s="902"/>
      <c r="DI1772" s="902"/>
      <c r="DJ1772" s="902"/>
      <c r="DK1772" s="902"/>
      <c r="DL1772" s="902"/>
      <c r="DM1772" s="902"/>
      <c r="DN1772" s="902"/>
      <c r="DO1772" s="902"/>
      <c r="DP1772" s="902"/>
      <c r="DQ1772" s="902"/>
      <c r="DR1772" s="902"/>
      <c r="DS1772" s="902"/>
      <c r="DT1772" s="902"/>
      <c r="DU1772" s="902"/>
      <c r="DV1772" s="902"/>
      <c r="DW1772" s="902"/>
      <c r="DX1772" s="902"/>
      <c r="DY1772" s="902"/>
      <c r="DZ1772" s="902"/>
      <c r="EA1772" s="902"/>
      <c r="EB1772" s="902"/>
      <c r="EC1772" s="902"/>
      <c r="ED1772" s="902"/>
      <c r="EE1772" s="902"/>
      <c r="EF1772" s="902"/>
      <c r="EG1772" s="902"/>
      <c r="EH1772" s="902"/>
      <c r="EI1772" s="902"/>
      <c r="EJ1772" s="902"/>
      <c r="EK1772" s="902"/>
      <c r="EL1772" s="902"/>
      <c r="EM1772" s="902"/>
      <c r="EN1772" s="902"/>
      <c r="EO1772" s="902"/>
      <c r="EP1772" s="902"/>
      <c r="EQ1772" s="902"/>
      <c r="ER1772" s="902"/>
      <c r="ES1772" s="902"/>
      <c r="ET1772" s="902"/>
      <c r="EU1772" s="76"/>
      <c r="EV1772" s="76"/>
      <c r="EW1772" s="76"/>
      <c r="EX1772" s="76"/>
      <c r="EY1772" s="76"/>
      <c r="EZ1772" s="76"/>
      <c r="FA1772" s="902" t="s">
        <v>6639</v>
      </c>
      <c r="FB1772" s="902"/>
      <c r="FC1772" s="902"/>
      <c r="FD1772" s="902"/>
    </row>
    <row r="1773">
      <c r="A1773" s="425"/>
      <c r="B1773" s="422" t="s">
        <v>6640</v>
      </c>
      <c r="C1773" s="946" t="s">
        <v>8</v>
      </c>
      <c r="D1773" s="422" t="s">
        <v>29</v>
      </c>
      <c r="E1773" s="422"/>
      <c r="F1773" s="422"/>
      <c r="G1773" s="422" t="s">
        <v>6641</v>
      </c>
      <c r="H1773" s="422" t="s">
        <v>3483</v>
      </c>
      <c r="I1773" s="422" t="s">
        <v>23</v>
      </c>
      <c r="J1773" s="422" t="s">
        <v>39</v>
      </c>
      <c r="K1773" s="422" t="s">
        <v>67</v>
      </c>
      <c r="L1773" s="422" t="s">
        <v>6642</v>
      </c>
      <c r="M1773" s="422" t="s">
        <v>3932</v>
      </c>
      <c r="N1773" s="947">
        <v>42030.0</v>
      </c>
      <c r="O1773" s="427"/>
      <c r="P1773" s="425"/>
      <c r="Q1773" s="428"/>
      <c r="R1773" s="428"/>
      <c r="S1773" s="425"/>
      <c r="T1773" s="948">
        <f t="shared" si="3299"/>
        <v>0</v>
      </c>
      <c r="U1773" s="425" t="str">
        <f t="shared" ref="U1773:W1773" si="3311">IF(ISBLANK($A1773),"",sum(AE1773,AK1773,AQ1773,AW1773,BC1773,BI1773,BO1773,BU1773,CA1773,CG1773,CM1773,CS1773,CY1773,DE1773,DK1773,DQ1773,DW1773,EC1773,EI1773,EO1773,EU1773))</f>
        <v/>
      </c>
      <c r="V1773" s="425" t="str">
        <f t="shared" si="3311"/>
        <v/>
      </c>
      <c r="W1773" s="425" t="str">
        <f t="shared" si="3311"/>
        <v/>
      </c>
      <c r="X1773" s="425" t="str">
        <f t="shared" si="3300"/>
        <v/>
      </c>
      <c r="Y1773" s="425" t="str">
        <f t="shared" ref="Y1773:AA1773" si="3312">IF(ISBLANK($A1773),"",sum(AH1773,AN1773,AT1773,AZ1773,BF1773,BL1773,BR1773,BX1773,CD1773,CJ1773,CP1773,CV1773,DB1773,DH1773,DN1773,DT1773,DZ1773,EF1773,EL1773,ER1773,EX1773))</f>
        <v/>
      </c>
      <c r="Z1773" s="425" t="str">
        <f t="shared" si="3312"/>
        <v/>
      </c>
      <c r="AA1773" s="425" t="str">
        <f t="shared" si="3312"/>
        <v/>
      </c>
      <c r="AB1773" s="425" t="str">
        <f t="shared" si="3302"/>
        <v/>
      </c>
      <c r="AC1773" s="452" t="str">
        <f t="shared" si="3295"/>
        <v/>
      </c>
      <c r="AD1773" s="248" t="str">
        <f t="shared" si="3296"/>
        <v>20+</v>
      </c>
      <c r="AE1773" s="433">
        <v>2.0</v>
      </c>
      <c r="AF1773" s="425"/>
      <c r="AG1773" s="425"/>
      <c r="AH1773" s="425"/>
      <c r="AI1773" s="425"/>
      <c r="AJ1773" s="425"/>
      <c r="AK1773" s="425"/>
      <c r="AL1773" s="425"/>
      <c r="AM1773" s="425"/>
      <c r="AN1773" s="425"/>
      <c r="AO1773" s="425"/>
      <c r="AP1773" s="425"/>
      <c r="AQ1773" s="425"/>
      <c r="AR1773" s="425"/>
      <c r="AS1773" s="425"/>
      <c r="AT1773" s="425"/>
      <c r="AU1773" s="425"/>
      <c r="AV1773" s="425"/>
      <c r="AW1773" s="425"/>
      <c r="AX1773" s="425"/>
      <c r="AY1773" s="425"/>
      <c r="AZ1773" s="425"/>
      <c r="BA1773" s="425"/>
      <c r="BB1773" s="425"/>
      <c r="BC1773" s="425"/>
      <c r="BD1773" s="425"/>
      <c r="BE1773" s="425"/>
      <c r="BF1773" s="425"/>
      <c r="BG1773" s="425"/>
      <c r="BH1773" s="425"/>
      <c r="BI1773" s="425"/>
      <c r="BJ1773" s="425"/>
      <c r="BK1773" s="425"/>
      <c r="BL1773" s="425"/>
      <c r="BM1773" s="425"/>
      <c r="BN1773" s="425"/>
      <c r="BO1773" s="425"/>
      <c r="BP1773" s="425"/>
      <c r="BQ1773" s="425"/>
      <c r="BR1773" s="425"/>
      <c r="BS1773" s="425"/>
      <c r="BT1773" s="425"/>
      <c r="BU1773" s="433">
        <v>2.0</v>
      </c>
      <c r="BV1773" s="425"/>
      <c r="BW1773" s="425"/>
      <c r="BX1773" s="425"/>
      <c r="BY1773" s="425"/>
      <c r="BZ1773" s="425"/>
      <c r="CA1773" s="425"/>
      <c r="CB1773" s="425"/>
      <c r="CC1773" s="425"/>
      <c r="CD1773" s="425"/>
      <c r="CE1773" s="425"/>
      <c r="CF1773" s="425"/>
      <c r="CG1773" s="425"/>
      <c r="CH1773" s="425"/>
      <c r="CI1773" s="425"/>
      <c r="CJ1773" s="425"/>
      <c r="CK1773" s="425"/>
      <c r="CL1773" s="425"/>
      <c r="CM1773" s="425"/>
      <c r="CN1773" s="425"/>
      <c r="CO1773" s="425"/>
      <c r="CP1773" s="425"/>
      <c r="CQ1773" s="425"/>
      <c r="CR1773" s="425"/>
      <c r="CS1773" s="425"/>
      <c r="CT1773" s="425"/>
      <c r="CU1773" s="425"/>
      <c r="CV1773" s="425"/>
      <c r="CW1773" s="425"/>
      <c r="CX1773" s="425"/>
      <c r="CY1773" s="433">
        <v>1.0</v>
      </c>
      <c r="CZ1773" s="425"/>
      <c r="DA1773" s="425"/>
      <c r="DB1773" s="433">
        <v>1.0</v>
      </c>
      <c r="DC1773" s="425"/>
      <c r="DD1773" s="425"/>
      <c r="DE1773" s="425"/>
      <c r="DF1773" s="425"/>
      <c r="DG1773" s="425"/>
      <c r="DH1773" s="425"/>
      <c r="DI1773" s="425"/>
      <c r="DJ1773" s="425"/>
      <c r="DK1773" s="425"/>
      <c r="DL1773" s="425"/>
      <c r="DM1773" s="425"/>
      <c r="DN1773" s="425"/>
      <c r="DO1773" s="425"/>
      <c r="DP1773" s="425"/>
      <c r="DQ1773" s="425"/>
      <c r="DR1773" s="425"/>
      <c r="DS1773" s="425"/>
      <c r="DT1773" s="425"/>
      <c r="DU1773" s="425"/>
      <c r="DV1773" s="425"/>
      <c r="DW1773" s="425"/>
      <c r="DX1773" s="425"/>
      <c r="DY1773" s="425"/>
      <c r="DZ1773" s="425"/>
      <c r="EA1773" s="425"/>
      <c r="EB1773" s="425"/>
      <c r="EC1773" s="425"/>
      <c r="ED1773" s="425"/>
      <c r="EE1773" s="425"/>
      <c r="EF1773" s="425"/>
      <c r="EG1773" s="425"/>
      <c r="EH1773" s="425"/>
      <c r="EI1773" s="425"/>
      <c r="EJ1773" s="425"/>
      <c r="EK1773" s="425"/>
      <c r="EL1773" s="425"/>
      <c r="EM1773" s="425"/>
      <c r="EN1773" s="425"/>
      <c r="EO1773" s="425"/>
      <c r="EP1773" s="425"/>
      <c r="EQ1773" s="425"/>
      <c r="ER1773" s="425"/>
      <c r="ES1773" s="425"/>
      <c r="ET1773" s="425"/>
      <c r="EU1773" s="76"/>
      <c r="EV1773" s="76"/>
      <c r="EW1773" s="76"/>
      <c r="EX1773" s="76"/>
      <c r="EY1773" s="76"/>
      <c r="EZ1773" s="76"/>
      <c r="FA1773" s="422" t="s">
        <v>6643</v>
      </c>
      <c r="FB1773" s="422"/>
      <c r="FC1773" s="422"/>
      <c r="FD1773" s="422"/>
    </row>
    <row r="1774">
      <c r="A1774" s="425"/>
      <c r="B1774" s="425" t="s">
        <v>6644</v>
      </c>
      <c r="C1774" s="946" t="s">
        <v>79</v>
      </c>
      <c r="D1774" s="422" t="s">
        <v>29</v>
      </c>
      <c r="E1774" s="425"/>
      <c r="F1774" s="425"/>
      <c r="G1774" s="425" t="s">
        <v>3833</v>
      </c>
      <c r="H1774" s="425" t="s">
        <v>3834</v>
      </c>
      <c r="I1774" s="425" t="s">
        <v>23</v>
      </c>
      <c r="J1774" s="425" t="s">
        <v>39</v>
      </c>
      <c r="K1774" s="425" t="s">
        <v>67</v>
      </c>
      <c r="L1774" s="425" t="s">
        <v>3835</v>
      </c>
      <c r="M1774" s="425" t="s">
        <v>141</v>
      </c>
      <c r="N1774" s="947">
        <v>42206.0</v>
      </c>
      <c r="O1774" s="427"/>
      <c r="P1774" s="425"/>
      <c r="Q1774" s="428"/>
      <c r="R1774" s="428"/>
      <c r="S1774" s="425"/>
      <c r="T1774" s="948">
        <f t="shared" si="3299"/>
        <v>0</v>
      </c>
      <c r="U1774" s="425" t="str">
        <f t="shared" ref="U1774:W1774" si="3313">IF(ISBLANK($A1774),"",sum(AE1774,AK1774,AQ1774,AW1774,BC1774,BI1774,BO1774,BU1774,CA1774,CG1774,CM1774,CS1774,CY1774,DE1774,DK1774,DQ1774,DW1774,EC1774,EI1774,EO1774,EU1774))</f>
        <v/>
      </c>
      <c r="V1774" s="425" t="str">
        <f t="shared" si="3313"/>
        <v/>
      </c>
      <c r="W1774" s="425" t="str">
        <f t="shared" si="3313"/>
        <v/>
      </c>
      <c r="X1774" s="425" t="str">
        <f t="shared" si="3300"/>
        <v/>
      </c>
      <c r="Y1774" s="425" t="str">
        <f t="shared" ref="Y1774:AA1774" si="3314">IF(ISBLANK($A1774),"",sum(AH1774,AN1774,AT1774,AZ1774,BF1774,BL1774,BR1774,BX1774,CD1774,CJ1774,CP1774,CV1774,DB1774,DH1774,DN1774,DT1774,DZ1774,EF1774,EL1774,ER1774,EX1774))</f>
        <v/>
      </c>
      <c r="Z1774" s="425" t="str">
        <f t="shared" si="3314"/>
        <v/>
      </c>
      <c r="AA1774" s="425" t="str">
        <f t="shared" si="3314"/>
        <v/>
      </c>
      <c r="AB1774" s="425" t="str">
        <f t="shared" si="3302"/>
        <v/>
      </c>
      <c r="AC1774" s="452" t="str">
        <f t="shared" si="3295"/>
        <v/>
      </c>
      <c r="AD1774" s="449" t="str">
        <f t="shared" si="3296"/>
        <v>20+</v>
      </c>
      <c r="AE1774" s="425"/>
      <c r="AF1774" s="425"/>
      <c r="AG1774" s="425"/>
      <c r="AH1774" s="425"/>
      <c r="AI1774" s="425"/>
      <c r="AJ1774" s="425"/>
      <c r="AK1774" s="475">
        <v>1.0</v>
      </c>
      <c r="AL1774" s="425"/>
      <c r="AM1774" s="425"/>
      <c r="AN1774" s="425"/>
      <c r="AO1774" s="425"/>
      <c r="AP1774" s="425"/>
      <c r="AQ1774" s="425"/>
      <c r="AR1774" s="425"/>
      <c r="AS1774" s="425"/>
      <c r="AT1774" s="425"/>
      <c r="AU1774" s="425"/>
      <c r="AV1774" s="425"/>
      <c r="AW1774" s="475">
        <v>1.0</v>
      </c>
      <c r="AX1774" s="425"/>
      <c r="AY1774" s="425"/>
      <c r="AZ1774" s="475">
        <v>1.0</v>
      </c>
      <c r="BA1774" s="425"/>
      <c r="BB1774" s="425"/>
      <c r="BC1774" s="425"/>
      <c r="BD1774" s="425"/>
      <c r="BE1774" s="425"/>
      <c r="BF1774" s="425"/>
      <c r="BG1774" s="425"/>
      <c r="BH1774" s="425"/>
      <c r="BI1774" s="425"/>
      <c r="BJ1774" s="425"/>
      <c r="BK1774" s="425"/>
      <c r="BL1774" s="425"/>
      <c r="BM1774" s="425"/>
      <c r="BN1774" s="425"/>
      <c r="BO1774" s="425"/>
      <c r="BP1774" s="425"/>
      <c r="BQ1774" s="425"/>
      <c r="BR1774" s="425"/>
      <c r="BS1774" s="425"/>
      <c r="BT1774" s="425"/>
      <c r="BU1774" s="425"/>
      <c r="BV1774" s="425"/>
      <c r="BW1774" s="425"/>
      <c r="BX1774" s="425"/>
      <c r="BY1774" s="425"/>
      <c r="BZ1774" s="425"/>
      <c r="CA1774" s="425"/>
      <c r="CB1774" s="425"/>
      <c r="CC1774" s="425"/>
      <c r="CD1774" s="425"/>
      <c r="CE1774" s="425"/>
      <c r="CF1774" s="425"/>
      <c r="CG1774" s="425"/>
      <c r="CH1774" s="425"/>
      <c r="CI1774" s="425"/>
      <c r="CJ1774" s="425"/>
      <c r="CK1774" s="425"/>
      <c r="CL1774" s="425"/>
      <c r="CM1774" s="425"/>
      <c r="CN1774" s="425"/>
      <c r="CO1774" s="425"/>
      <c r="CP1774" s="425"/>
      <c r="CQ1774" s="425"/>
      <c r="CR1774" s="425"/>
      <c r="CS1774" s="425"/>
      <c r="CT1774" s="475">
        <v>1.0</v>
      </c>
      <c r="CU1774" s="425"/>
      <c r="CV1774" s="425"/>
      <c r="CW1774" s="425"/>
      <c r="CX1774" s="425"/>
      <c r="CY1774" s="425"/>
      <c r="CZ1774" s="425"/>
      <c r="DA1774" s="425"/>
      <c r="DB1774" s="425"/>
      <c r="DC1774" s="425"/>
      <c r="DD1774" s="425"/>
      <c r="DE1774" s="425"/>
      <c r="DF1774" s="425"/>
      <c r="DG1774" s="425"/>
      <c r="DH1774" s="425"/>
      <c r="DI1774" s="425"/>
      <c r="DJ1774" s="425"/>
      <c r="DK1774" s="425"/>
      <c r="DL1774" s="425"/>
      <c r="DM1774" s="425"/>
      <c r="DN1774" s="425"/>
      <c r="DO1774" s="425"/>
      <c r="DP1774" s="425"/>
      <c r="DQ1774" s="475">
        <v>1.0</v>
      </c>
      <c r="DR1774" s="425"/>
      <c r="DS1774" s="425"/>
      <c r="DT1774" s="425"/>
      <c r="DU1774" s="425"/>
      <c r="DV1774" s="425"/>
      <c r="DW1774" s="425"/>
      <c r="DX1774" s="425"/>
      <c r="DY1774" s="425"/>
      <c r="DZ1774" s="425"/>
      <c r="EA1774" s="425"/>
      <c r="EB1774" s="425"/>
      <c r="EC1774" s="425"/>
      <c r="ED1774" s="425"/>
      <c r="EE1774" s="425"/>
      <c r="EF1774" s="425"/>
      <c r="EG1774" s="425"/>
      <c r="EH1774" s="425"/>
      <c r="EI1774" s="425"/>
      <c r="EJ1774" s="425"/>
      <c r="EK1774" s="425"/>
      <c r="EL1774" s="425"/>
      <c r="EM1774" s="425"/>
      <c r="EN1774" s="425"/>
      <c r="EO1774" s="425"/>
      <c r="EP1774" s="425"/>
      <c r="EQ1774" s="425"/>
      <c r="ER1774" s="425"/>
      <c r="ES1774" s="425"/>
      <c r="ET1774" s="425"/>
      <c r="EU1774" s="76"/>
      <c r="EV1774" s="76"/>
      <c r="EW1774" s="76"/>
      <c r="EX1774" s="76"/>
      <c r="EY1774" s="76"/>
      <c r="EZ1774" s="76"/>
      <c r="FA1774" s="422" t="s">
        <v>6645</v>
      </c>
      <c r="FB1774" s="422"/>
      <c r="FC1774" s="422"/>
      <c r="FD1774" s="422"/>
    </row>
    <row r="1775">
      <c r="A1775" s="425"/>
      <c r="B1775" s="425" t="s">
        <v>6646</v>
      </c>
      <c r="C1775" s="946" t="s">
        <v>79</v>
      </c>
      <c r="D1775" s="422" t="s">
        <v>29</v>
      </c>
      <c r="E1775" s="425"/>
      <c r="F1775" s="425"/>
      <c r="G1775" s="425" t="s">
        <v>3833</v>
      </c>
      <c r="H1775" s="425" t="s">
        <v>3834</v>
      </c>
      <c r="I1775" s="425" t="s">
        <v>23</v>
      </c>
      <c r="J1775" s="425" t="s">
        <v>39</v>
      </c>
      <c r="K1775" s="425" t="s">
        <v>67</v>
      </c>
      <c r="L1775" s="425" t="s">
        <v>6647</v>
      </c>
      <c r="M1775" s="425" t="s">
        <v>141</v>
      </c>
      <c r="N1775" s="947">
        <v>42206.0</v>
      </c>
      <c r="O1775" s="427"/>
      <c r="P1775" s="425"/>
      <c r="Q1775" s="428"/>
      <c r="R1775" s="428"/>
      <c r="S1775" s="425"/>
      <c r="T1775" s="948">
        <f t="shared" si="3299"/>
        <v>0</v>
      </c>
      <c r="U1775" s="425" t="str">
        <f t="shared" ref="U1775:W1775" si="3315">IF(ISBLANK($A1775),"",sum(AE1775,AK1775,AQ1775,AW1775,BC1775,BI1775,BO1775,BU1775,CA1775,CG1775,CM1775,CS1775,CY1775,DE1775,DK1775,DQ1775,DW1775,EC1775,EI1775,EO1775,EU1775))</f>
        <v/>
      </c>
      <c r="V1775" s="425" t="str">
        <f t="shared" si="3315"/>
        <v/>
      </c>
      <c r="W1775" s="425" t="str">
        <f t="shared" si="3315"/>
        <v/>
      </c>
      <c r="X1775" s="425" t="str">
        <f t="shared" si="3300"/>
        <v/>
      </c>
      <c r="Y1775" s="425" t="str">
        <f t="shared" ref="Y1775:AA1775" si="3316">IF(ISBLANK($A1775),"",sum(AH1775,AN1775,AT1775,AZ1775,BF1775,BL1775,BR1775,BX1775,CD1775,CJ1775,CP1775,CV1775,DB1775,DH1775,DN1775,DT1775,DZ1775,EF1775,EL1775,ER1775,EX1775))</f>
        <v/>
      </c>
      <c r="Z1775" s="425" t="str">
        <f t="shared" si="3316"/>
        <v/>
      </c>
      <c r="AA1775" s="425" t="str">
        <f t="shared" si="3316"/>
        <v/>
      </c>
      <c r="AB1775" s="425" t="str">
        <f t="shared" si="3302"/>
        <v/>
      </c>
      <c r="AC1775" s="452" t="str">
        <f t="shared" si="3295"/>
        <v/>
      </c>
      <c r="AD1775" s="449" t="str">
        <f t="shared" si="3296"/>
        <v>20+</v>
      </c>
      <c r="AE1775" s="425"/>
      <c r="AF1775" s="425"/>
      <c r="AG1775" s="425"/>
      <c r="AH1775" s="425"/>
      <c r="AI1775" s="425"/>
      <c r="AJ1775" s="425"/>
      <c r="AK1775" s="425"/>
      <c r="AL1775" s="425"/>
      <c r="AM1775" s="425"/>
      <c r="AN1775" s="425"/>
      <c r="AO1775" s="425"/>
      <c r="AP1775" s="425"/>
      <c r="AQ1775" s="433">
        <v>1.0</v>
      </c>
      <c r="AR1775" s="425"/>
      <c r="AS1775" s="425"/>
      <c r="AT1775" s="425"/>
      <c r="AU1775" s="425"/>
      <c r="AV1775" s="425"/>
      <c r="AW1775" s="425"/>
      <c r="AX1775" s="425"/>
      <c r="AY1775" s="425"/>
      <c r="AZ1775" s="425"/>
      <c r="BA1775" s="425"/>
      <c r="BB1775" s="425"/>
      <c r="BC1775" s="425"/>
      <c r="BD1775" s="425"/>
      <c r="BE1775" s="425"/>
      <c r="BF1775" s="425"/>
      <c r="BG1775" s="425"/>
      <c r="BH1775" s="425"/>
      <c r="BI1775" s="425"/>
      <c r="BJ1775" s="425"/>
      <c r="BK1775" s="425"/>
      <c r="BL1775" s="425"/>
      <c r="BM1775" s="425"/>
      <c r="BN1775" s="425"/>
      <c r="BO1775" s="425"/>
      <c r="BP1775" s="425"/>
      <c r="BQ1775" s="425"/>
      <c r="BR1775" s="425"/>
      <c r="BS1775" s="425"/>
      <c r="BT1775" s="425"/>
      <c r="BU1775" s="425"/>
      <c r="BV1775" s="425"/>
      <c r="BW1775" s="425"/>
      <c r="BX1775" s="425"/>
      <c r="BY1775" s="425"/>
      <c r="BZ1775" s="425"/>
      <c r="CA1775" s="425"/>
      <c r="CB1775" s="425"/>
      <c r="CC1775" s="425"/>
      <c r="CD1775" s="425"/>
      <c r="CE1775" s="425"/>
      <c r="CF1775" s="425"/>
      <c r="CG1775" s="425"/>
      <c r="CH1775" s="425"/>
      <c r="CI1775" s="425"/>
      <c r="CJ1775" s="425"/>
      <c r="CK1775" s="425"/>
      <c r="CL1775" s="425"/>
      <c r="CM1775" s="425"/>
      <c r="CN1775" s="425"/>
      <c r="CO1775" s="425"/>
      <c r="CP1775" s="425"/>
      <c r="CQ1775" s="425"/>
      <c r="CR1775" s="425"/>
      <c r="CS1775" s="425"/>
      <c r="CT1775" s="475">
        <v>1.0</v>
      </c>
      <c r="CU1775" s="425"/>
      <c r="CV1775" s="425"/>
      <c r="CW1775" s="425"/>
      <c r="CX1775" s="425"/>
      <c r="CY1775" s="425"/>
      <c r="CZ1775" s="425"/>
      <c r="DA1775" s="425"/>
      <c r="DB1775" s="425"/>
      <c r="DC1775" s="425"/>
      <c r="DD1775" s="425"/>
      <c r="DE1775" s="475">
        <v>1.0</v>
      </c>
      <c r="DF1775" s="425"/>
      <c r="DG1775" s="425"/>
      <c r="DH1775" s="425"/>
      <c r="DI1775" s="425"/>
      <c r="DJ1775" s="425"/>
      <c r="DK1775" s="425"/>
      <c r="DL1775" s="425"/>
      <c r="DM1775" s="425"/>
      <c r="DN1775" s="425"/>
      <c r="DO1775" s="425"/>
      <c r="DP1775" s="425"/>
      <c r="DQ1775" s="425"/>
      <c r="DR1775" s="425"/>
      <c r="DS1775" s="425"/>
      <c r="DT1775" s="425"/>
      <c r="DU1775" s="425"/>
      <c r="DV1775" s="425"/>
      <c r="DW1775" s="425"/>
      <c r="DX1775" s="425"/>
      <c r="DY1775" s="425"/>
      <c r="DZ1775" s="425"/>
      <c r="EA1775" s="425"/>
      <c r="EB1775" s="425"/>
      <c r="EC1775" s="425"/>
      <c r="ED1775" s="425"/>
      <c r="EE1775" s="425"/>
      <c r="EF1775" s="425"/>
      <c r="EG1775" s="425"/>
      <c r="EH1775" s="425"/>
      <c r="EI1775" s="425"/>
      <c r="EJ1775" s="425"/>
      <c r="EK1775" s="425"/>
      <c r="EL1775" s="425"/>
      <c r="EM1775" s="425"/>
      <c r="EN1775" s="425"/>
      <c r="EO1775" s="425"/>
      <c r="EP1775" s="425"/>
      <c r="EQ1775" s="425"/>
      <c r="ER1775" s="425"/>
      <c r="ES1775" s="425"/>
      <c r="ET1775" s="425"/>
      <c r="EU1775" s="76"/>
      <c r="EV1775" s="76"/>
      <c r="EW1775" s="76"/>
      <c r="EX1775" s="76"/>
      <c r="EY1775" s="76"/>
      <c r="EZ1775" s="76"/>
      <c r="FA1775" s="422" t="s">
        <v>6648</v>
      </c>
      <c r="FB1775" s="422"/>
      <c r="FC1775" s="422"/>
      <c r="FD1775" s="422"/>
    </row>
    <row r="1776">
      <c r="A1776" s="425"/>
      <c r="B1776" s="425" t="s">
        <v>6649</v>
      </c>
      <c r="C1776" s="900" t="s">
        <v>79</v>
      </c>
      <c r="D1776" s="425" t="s">
        <v>29</v>
      </c>
      <c r="E1776" s="425"/>
      <c r="F1776" s="425"/>
      <c r="G1776" s="425" t="s">
        <v>3540</v>
      </c>
      <c r="H1776" s="425" t="s">
        <v>5430</v>
      </c>
      <c r="I1776" s="425" t="s">
        <v>23</v>
      </c>
      <c r="J1776" s="425" t="s">
        <v>39</v>
      </c>
      <c r="K1776" s="425" t="s">
        <v>67</v>
      </c>
      <c r="L1776" s="425" t="s">
        <v>6650</v>
      </c>
      <c r="M1776" s="425" t="s">
        <v>106</v>
      </c>
      <c r="N1776" s="427">
        <v>42241.0</v>
      </c>
      <c r="O1776" s="427"/>
      <c r="P1776" s="425"/>
      <c r="Q1776" s="428"/>
      <c r="R1776" s="428"/>
      <c r="S1776" s="425"/>
      <c r="T1776" s="901">
        <f t="shared" si="3299"/>
        <v>0</v>
      </c>
      <c r="U1776" s="116" t="str">
        <f t="shared" ref="U1776:W1776" si="3317">IF(ISBLANK($A1776),"",sum(AE1776,AK1776,AQ1776,AW1776,BC1776,BI1776,BO1776,BU1776,CA1776,CG1776,CM1776,CS1776,CY1776,DE1776,DK1776,DQ1776,DW1776,EC1776,EI1776,EO1776,EU1776))</f>
        <v/>
      </c>
      <c r="V1776" s="902" t="str">
        <f t="shared" si="3317"/>
        <v/>
      </c>
      <c r="W1776" s="425" t="str">
        <f t="shared" si="3317"/>
        <v/>
      </c>
      <c r="X1776" s="425" t="str">
        <f t="shared" si="3300"/>
        <v/>
      </c>
      <c r="Y1776" s="425" t="str">
        <f t="shared" ref="Y1776:AA1776" si="3318">IF(ISBLANK($A1776),"",sum(AH1776,AN1776,AT1776,AZ1776,BF1776,BL1776,BR1776,BX1776,CD1776,CJ1776,CP1776,CV1776,DB1776,DH1776,DN1776,DT1776,DZ1776,EF1776,EL1776,ER1776,EX1776))</f>
        <v/>
      </c>
      <c r="Z1776" s="425" t="str">
        <f t="shared" si="3318"/>
        <v/>
      </c>
      <c r="AA1776" s="425" t="str">
        <f t="shared" si="3318"/>
        <v/>
      </c>
      <c r="AB1776" s="425" t="str">
        <f t="shared" si="3302"/>
        <v/>
      </c>
      <c r="AC1776" s="452" t="str">
        <f t="shared" si="3295"/>
        <v/>
      </c>
      <c r="AD1776" s="472" t="str">
        <f t="shared" si="3296"/>
        <v>20+</v>
      </c>
      <c r="AE1776" s="425"/>
      <c r="AF1776" s="425"/>
      <c r="AG1776" s="425"/>
      <c r="AH1776" s="425"/>
      <c r="AI1776" s="425"/>
      <c r="AJ1776" s="425"/>
      <c r="AK1776" s="425"/>
      <c r="AL1776" s="475">
        <v>2.0</v>
      </c>
      <c r="AM1776" s="425"/>
      <c r="AN1776" s="425"/>
      <c r="AO1776" s="425"/>
      <c r="AP1776" s="425"/>
      <c r="AQ1776" s="475">
        <v>2.0</v>
      </c>
      <c r="AR1776" s="425"/>
      <c r="AS1776" s="425"/>
      <c r="AT1776" s="425"/>
      <c r="AU1776" s="425"/>
      <c r="AV1776" s="425"/>
      <c r="AW1776" s="475">
        <v>1.0</v>
      </c>
      <c r="AX1776" s="425"/>
      <c r="AY1776" s="425"/>
      <c r="AZ1776" s="425"/>
      <c r="BA1776" s="425"/>
      <c r="BB1776" s="425"/>
      <c r="BC1776" s="425"/>
      <c r="BD1776" s="425"/>
      <c r="BE1776" s="425"/>
      <c r="BF1776" s="475">
        <v>1.0</v>
      </c>
      <c r="BG1776" s="425"/>
      <c r="BH1776" s="425"/>
      <c r="BI1776" s="475">
        <v>1.0</v>
      </c>
      <c r="BJ1776" s="425"/>
      <c r="BK1776" s="425"/>
      <c r="BL1776" s="425"/>
      <c r="BM1776" s="425"/>
      <c r="BN1776" s="425"/>
      <c r="BO1776" s="425"/>
      <c r="BP1776" s="425"/>
      <c r="BQ1776" s="425"/>
      <c r="BR1776" s="425"/>
      <c r="BS1776" s="425"/>
      <c r="BT1776" s="425"/>
      <c r="BU1776" s="425"/>
      <c r="BV1776" s="425"/>
      <c r="BW1776" s="425"/>
      <c r="BX1776" s="425"/>
      <c r="BY1776" s="425"/>
      <c r="BZ1776" s="425"/>
      <c r="CA1776" s="425"/>
      <c r="CB1776" s="425"/>
      <c r="CC1776" s="425"/>
      <c r="CD1776" s="425"/>
      <c r="CE1776" s="425"/>
      <c r="CF1776" s="425"/>
      <c r="CG1776" s="425"/>
      <c r="CH1776" s="425"/>
      <c r="CI1776" s="425"/>
      <c r="CJ1776" s="425"/>
      <c r="CK1776" s="425"/>
      <c r="CL1776" s="425"/>
      <c r="CM1776" s="425"/>
      <c r="CN1776" s="425"/>
      <c r="CO1776" s="425"/>
      <c r="CP1776" s="425"/>
      <c r="CQ1776" s="425"/>
      <c r="CR1776" s="425"/>
      <c r="CS1776" s="425"/>
      <c r="CT1776" s="425"/>
      <c r="CU1776" s="425"/>
      <c r="CV1776" s="425"/>
      <c r="CW1776" s="425"/>
      <c r="CX1776" s="425"/>
      <c r="CY1776" s="425"/>
      <c r="CZ1776" s="425"/>
      <c r="DA1776" s="425"/>
      <c r="DB1776" s="425"/>
      <c r="DC1776" s="425"/>
      <c r="DD1776" s="425"/>
      <c r="DE1776" s="425"/>
      <c r="DF1776" s="425"/>
      <c r="DG1776" s="425"/>
      <c r="DH1776" s="425"/>
      <c r="DI1776" s="425"/>
      <c r="DJ1776" s="425"/>
      <c r="DK1776" s="475">
        <v>1.0</v>
      </c>
      <c r="DL1776" s="425"/>
      <c r="DM1776" s="425"/>
      <c r="DN1776" s="425"/>
      <c r="DO1776" s="425"/>
      <c r="DP1776" s="425"/>
      <c r="DQ1776" s="425"/>
      <c r="DR1776" s="425"/>
      <c r="DS1776" s="425"/>
      <c r="DT1776" s="425"/>
      <c r="DU1776" s="425"/>
      <c r="DV1776" s="425"/>
      <c r="DW1776" s="425"/>
      <c r="DX1776" s="425"/>
      <c r="DY1776" s="425"/>
      <c r="DZ1776" s="425"/>
      <c r="EA1776" s="425"/>
      <c r="EB1776" s="425"/>
      <c r="EC1776" s="425"/>
      <c r="ED1776" s="425"/>
      <c r="EE1776" s="425"/>
      <c r="EF1776" s="425"/>
      <c r="EG1776" s="425"/>
      <c r="EH1776" s="425"/>
      <c r="EI1776" s="425"/>
      <c r="EJ1776" s="425"/>
      <c r="EK1776" s="425"/>
      <c r="EL1776" s="425"/>
      <c r="EM1776" s="425"/>
      <c r="EN1776" s="425"/>
      <c r="EO1776" s="425"/>
      <c r="EP1776" s="425"/>
      <c r="EQ1776" s="425"/>
      <c r="ER1776" s="425"/>
      <c r="ES1776" s="425"/>
      <c r="ET1776" s="425"/>
      <c r="EU1776" s="499">
        <v>1.0</v>
      </c>
      <c r="EV1776" s="499">
        <v>5.0</v>
      </c>
      <c r="EW1776" s="76"/>
      <c r="EX1776" s="76"/>
      <c r="EY1776" s="76"/>
      <c r="EZ1776" s="76"/>
      <c r="FA1776" s="425" t="s">
        <v>6651</v>
      </c>
      <c r="FB1776" s="425"/>
      <c r="FC1776" s="425"/>
      <c r="FD1776" s="425"/>
    </row>
    <row r="1777">
      <c r="A1777" s="425"/>
      <c r="B1777" s="425" t="s">
        <v>6652</v>
      </c>
      <c r="C1777" s="900" t="s">
        <v>86</v>
      </c>
      <c r="D1777" s="425" t="s">
        <v>29</v>
      </c>
      <c r="E1777" s="425"/>
      <c r="F1777" s="425"/>
      <c r="G1777" s="425" t="s">
        <v>3512</v>
      </c>
      <c r="H1777" s="425" t="s">
        <v>3978</v>
      </c>
      <c r="I1777" s="425" t="s">
        <v>23</v>
      </c>
      <c r="J1777" s="425" t="s">
        <v>39</v>
      </c>
      <c r="K1777" s="425" t="s">
        <v>67</v>
      </c>
      <c r="L1777" s="425" t="s">
        <v>6653</v>
      </c>
      <c r="M1777" s="425" t="s">
        <v>6654</v>
      </c>
      <c r="N1777" s="427">
        <v>42255.0</v>
      </c>
      <c r="O1777" s="427">
        <v>42255.0</v>
      </c>
      <c r="P1777" s="425"/>
      <c r="Q1777" s="428"/>
      <c r="R1777" s="428"/>
      <c r="S1777" s="425"/>
      <c r="T1777" s="948">
        <f t="shared" si="3299"/>
        <v>0</v>
      </c>
      <c r="U1777" s="116" t="str">
        <f t="shared" ref="U1777:W1777" si="3319">IF(ISBLANK($A1777),"",sum(AE1777,AK1777,AQ1777,AW1777,BC1777,BI1777,BO1777,BU1777,CA1777,CG1777,CM1777,CS1777,CY1777,DE1777,DK1777,DQ1777,DW1777,EC1777,EI1777,EO1777,EU1777))</f>
        <v/>
      </c>
      <c r="V1777" s="902" t="str">
        <f t="shared" si="3319"/>
        <v/>
      </c>
      <c r="W1777" s="425" t="str">
        <f t="shared" si="3319"/>
        <v/>
      </c>
      <c r="X1777" s="425" t="str">
        <f t="shared" si="3300"/>
        <v/>
      </c>
      <c r="Y1777" s="425" t="str">
        <f t="shared" ref="Y1777:AA1777" si="3320">IF(ISBLANK($A1777),"",sum(AH1777,AN1777,AT1777,AZ1777,BF1777,BL1777,BR1777,BX1777,CD1777,CJ1777,CP1777,CV1777,DB1777,DH1777,DN1777,DT1777,DZ1777,EF1777,EL1777,ER1777,EX1777))</f>
        <v/>
      </c>
      <c r="Z1777" s="425" t="str">
        <f t="shared" si="3320"/>
        <v/>
      </c>
      <c r="AA1777" s="425" t="str">
        <f t="shared" si="3320"/>
        <v/>
      </c>
      <c r="AB1777" s="425" t="str">
        <f t="shared" si="3302"/>
        <v/>
      </c>
      <c r="AC1777" s="452" t="str">
        <f t="shared" si="3295"/>
        <v/>
      </c>
      <c r="AD1777" s="449" t="str">
        <f t="shared" si="3296"/>
        <v>20+</v>
      </c>
      <c r="AE1777" s="425"/>
      <c r="AF1777" s="433">
        <v>7.0</v>
      </c>
      <c r="AG1777" s="425"/>
      <c r="AH1777" s="433">
        <v>5.0</v>
      </c>
      <c r="AI1777" s="425"/>
      <c r="AJ1777" s="425"/>
      <c r="AK1777" s="425"/>
      <c r="AL1777" s="425"/>
      <c r="AM1777" s="425"/>
      <c r="AN1777" s="425"/>
      <c r="AO1777" s="425"/>
      <c r="AP1777" s="425"/>
      <c r="AQ1777" s="425"/>
      <c r="AR1777" s="425"/>
      <c r="AS1777" s="425"/>
      <c r="AT1777" s="425"/>
      <c r="AU1777" s="433">
        <v>1.0</v>
      </c>
      <c r="AV1777" s="425"/>
      <c r="AW1777" s="425"/>
      <c r="AX1777" s="425"/>
      <c r="AY1777" s="425"/>
      <c r="AZ1777" s="425"/>
      <c r="BA1777" s="425"/>
      <c r="BB1777" s="425"/>
      <c r="BC1777" s="425"/>
      <c r="BD1777" s="425"/>
      <c r="BE1777" s="425"/>
      <c r="BF1777" s="425"/>
      <c r="BG1777" s="425"/>
      <c r="BH1777" s="425"/>
      <c r="BI1777" s="425"/>
      <c r="BJ1777" s="425"/>
      <c r="BK1777" s="425"/>
      <c r="BL1777" s="425"/>
      <c r="BM1777" s="425"/>
      <c r="BN1777" s="425"/>
      <c r="BO1777" s="425"/>
      <c r="BP1777" s="425"/>
      <c r="BQ1777" s="425"/>
      <c r="BR1777" s="425"/>
      <c r="BS1777" s="425"/>
      <c r="BT1777" s="425"/>
      <c r="BU1777" s="425"/>
      <c r="BV1777" s="425"/>
      <c r="BW1777" s="425"/>
      <c r="BX1777" s="425"/>
      <c r="BY1777" s="425"/>
      <c r="BZ1777" s="425"/>
      <c r="CA1777" s="425"/>
      <c r="CB1777" s="425"/>
      <c r="CC1777" s="425"/>
      <c r="CD1777" s="425"/>
      <c r="CE1777" s="425"/>
      <c r="CF1777" s="425"/>
      <c r="CG1777" s="425"/>
      <c r="CH1777" s="425"/>
      <c r="CI1777" s="425"/>
      <c r="CJ1777" s="425"/>
      <c r="CK1777" s="425"/>
      <c r="CL1777" s="425"/>
      <c r="CM1777" s="425"/>
      <c r="CN1777" s="425"/>
      <c r="CO1777" s="425"/>
      <c r="CP1777" s="425"/>
      <c r="CQ1777" s="425"/>
      <c r="CR1777" s="425"/>
      <c r="CS1777" s="425"/>
      <c r="CT1777" s="425"/>
      <c r="CU1777" s="425"/>
      <c r="CV1777" s="425"/>
      <c r="CW1777" s="425"/>
      <c r="CX1777" s="425"/>
      <c r="CY1777" s="425"/>
      <c r="CZ1777" s="425"/>
      <c r="DA1777" s="425"/>
      <c r="DB1777" s="425"/>
      <c r="DC1777" s="425"/>
      <c r="DD1777" s="425"/>
      <c r="DE1777" s="425"/>
      <c r="DF1777" s="425"/>
      <c r="DG1777" s="425"/>
      <c r="DH1777" s="425"/>
      <c r="DI1777" s="425"/>
      <c r="DJ1777" s="425"/>
      <c r="DK1777" s="425"/>
      <c r="DL1777" s="425"/>
      <c r="DM1777" s="425"/>
      <c r="DN1777" s="425"/>
      <c r="DO1777" s="425"/>
      <c r="DP1777" s="425"/>
      <c r="DQ1777" s="425"/>
      <c r="DR1777" s="425"/>
      <c r="DS1777" s="425"/>
      <c r="DT1777" s="425"/>
      <c r="DU1777" s="425"/>
      <c r="DV1777" s="425"/>
      <c r="DW1777" s="425"/>
      <c r="DX1777" s="425"/>
      <c r="DY1777" s="425"/>
      <c r="DZ1777" s="425"/>
      <c r="EA1777" s="425"/>
      <c r="EB1777" s="425"/>
      <c r="EC1777" s="425"/>
      <c r="ED1777" s="425"/>
      <c r="EE1777" s="425"/>
      <c r="EF1777" s="425"/>
      <c r="EG1777" s="425"/>
      <c r="EH1777" s="425"/>
      <c r="EI1777" s="425"/>
      <c r="EJ1777" s="425"/>
      <c r="EK1777" s="425"/>
      <c r="EL1777" s="425"/>
      <c r="EM1777" s="425"/>
      <c r="EN1777" s="425"/>
      <c r="EO1777" s="425"/>
      <c r="EP1777" s="425"/>
      <c r="EQ1777" s="425"/>
      <c r="ER1777" s="425"/>
      <c r="ES1777" s="425"/>
      <c r="ET1777" s="425"/>
      <c r="EU1777" s="76"/>
      <c r="EV1777" s="76"/>
      <c r="EW1777" s="76"/>
      <c r="EX1777" s="76"/>
      <c r="EY1777" s="76"/>
      <c r="EZ1777" s="76"/>
      <c r="FA1777" s="422" t="s">
        <v>6655</v>
      </c>
      <c r="FB1777" s="422"/>
      <c r="FC1777" s="422"/>
      <c r="FD1777" s="422"/>
    </row>
    <row r="1778">
      <c r="A1778" s="425"/>
      <c r="B1778" s="425" t="s">
        <v>6656</v>
      </c>
      <c r="C1778" s="900" t="s">
        <v>8</v>
      </c>
      <c r="D1778" s="425" t="s">
        <v>29</v>
      </c>
      <c r="E1778" s="425"/>
      <c r="F1778" s="425"/>
      <c r="G1778" s="425" t="s">
        <v>3586</v>
      </c>
      <c r="H1778" s="425" t="s">
        <v>3589</v>
      </c>
      <c r="I1778" s="425" t="s">
        <v>23</v>
      </c>
      <c r="J1778" s="425" t="s">
        <v>39</v>
      </c>
      <c r="K1778" s="425" t="s">
        <v>67</v>
      </c>
      <c r="L1778" s="425" t="s">
        <v>1109</v>
      </c>
      <c r="M1778" s="425" t="s">
        <v>50</v>
      </c>
      <c r="N1778" s="427">
        <v>42500.0</v>
      </c>
      <c r="O1778" s="427">
        <v>42500.0</v>
      </c>
      <c r="P1778" s="425"/>
      <c r="Q1778" s="428"/>
      <c r="R1778" s="428"/>
      <c r="S1778" s="425"/>
      <c r="T1778" s="901">
        <f t="shared" si="3299"/>
        <v>0</v>
      </c>
      <c r="U1778" s="116" t="str">
        <f t="shared" ref="U1778:W1778" si="3321">IF(ISBLANK($A1778),"",sum(AE1778,AK1778,AQ1778,AW1778,BC1778,BI1778,BO1778,BU1778,CA1778,CG1778,CM1778,CS1778,CY1778,DE1778,DK1778,DQ1778,DW1778,EC1778,EI1778,EO1778,EU1778))</f>
        <v/>
      </c>
      <c r="V1778" s="902" t="str">
        <f t="shared" si="3321"/>
        <v/>
      </c>
      <c r="W1778" s="425" t="str">
        <f t="shared" si="3321"/>
        <v/>
      </c>
      <c r="X1778" s="425" t="str">
        <f t="shared" si="3300"/>
        <v/>
      </c>
      <c r="Y1778" s="425" t="str">
        <f t="shared" ref="Y1778:AA1778" si="3322">IF(ISBLANK($A1778),"",sum(AH1778,AN1778,AT1778,AZ1778,BF1778,BL1778,BR1778,BX1778,CD1778,CJ1778,CP1778,CV1778,DB1778,DH1778,DN1778,DT1778,DZ1778,EF1778,EL1778,ER1778,EX1778))</f>
        <v/>
      </c>
      <c r="Z1778" s="425" t="str">
        <f t="shared" si="3322"/>
        <v/>
      </c>
      <c r="AA1778" s="425" t="str">
        <f t="shared" si="3322"/>
        <v/>
      </c>
      <c r="AB1778" s="425" t="str">
        <f t="shared" si="3302"/>
        <v/>
      </c>
      <c r="AC1778" s="452" t="str">
        <f t="shared" si="3295"/>
        <v/>
      </c>
      <c r="AD1778" s="472" t="str">
        <f t="shared" si="3296"/>
        <v>20+</v>
      </c>
      <c r="AE1778" s="425"/>
      <c r="AF1778" s="425"/>
      <c r="AG1778" s="425"/>
      <c r="AH1778" s="425"/>
      <c r="AI1778" s="425"/>
      <c r="AJ1778" s="425"/>
      <c r="AK1778" s="425"/>
      <c r="AL1778" s="425"/>
      <c r="AM1778" s="425"/>
      <c r="AN1778" s="425"/>
      <c r="AO1778" s="425"/>
      <c r="AP1778" s="425"/>
      <c r="AQ1778" s="425"/>
      <c r="AR1778" s="425"/>
      <c r="AS1778" s="425"/>
      <c r="AT1778" s="425"/>
      <c r="AU1778" s="425"/>
      <c r="AV1778" s="425"/>
      <c r="AW1778" s="425"/>
      <c r="AX1778" s="425"/>
      <c r="AY1778" s="425"/>
      <c r="AZ1778" s="425"/>
      <c r="BA1778" s="425"/>
      <c r="BB1778" s="425"/>
      <c r="BC1778" s="425"/>
      <c r="BD1778" s="425"/>
      <c r="BE1778" s="425"/>
      <c r="BF1778" s="425"/>
      <c r="BG1778" s="425"/>
      <c r="BH1778" s="425"/>
      <c r="BI1778" s="425"/>
      <c r="BJ1778" s="425"/>
      <c r="BK1778" s="425"/>
      <c r="BL1778" s="425"/>
      <c r="BM1778" s="425"/>
      <c r="BN1778" s="425"/>
      <c r="BO1778" s="425"/>
      <c r="BP1778" s="425"/>
      <c r="BQ1778" s="425"/>
      <c r="BR1778" s="425"/>
      <c r="BS1778" s="425"/>
      <c r="BT1778" s="425"/>
      <c r="BU1778" s="425"/>
      <c r="BV1778" s="425"/>
      <c r="BW1778" s="425"/>
      <c r="BX1778" s="425"/>
      <c r="BY1778" s="425"/>
      <c r="BZ1778" s="425"/>
      <c r="CA1778" s="425"/>
      <c r="CB1778" s="425"/>
      <c r="CC1778" s="425"/>
      <c r="CD1778" s="425"/>
      <c r="CE1778" s="425"/>
      <c r="CF1778" s="425"/>
      <c r="CG1778" s="425"/>
      <c r="CH1778" s="425"/>
      <c r="CI1778" s="425"/>
      <c r="CJ1778" s="425"/>
      <c r="CK1778" s="425"/>
      <c r="CL1778" s="425"/>
      <c r="CM1778" s="425"/>
      <c r="CN1778" s="425"/>
      <c r="CO1778" s="425"/>
      <c r="CP1778" s="425"/>
      <c r="CQ1778" s="425"/>
      <c r="CR1778" s="425"/>
      <c r="CS1778" s="425"/>
      <c r="CT1778" s="425"/>
      <c r="CU1778" s="425"/>
      <c r="CV1778" s="425"/>
      <c r="CW1778" s="425"/>
      <c r="CX1778" s="425"/>
      <c r="CY1778" s="425"/>
      <c r="CZ1778" s="425"/>
      <c r="DA1778" s="425"/>
      <c r="DB1778" s="425"/>
      <c r="DC1778" s="425"/>
      <c r="DD1778" s="425"/>
      <c r="DE1778" s="425"/>
      <c r="DF1778" s="425"/>
      <c r="DG1778" s="425"/>
      <c r="DH1778" s="425"/>
      <c r="DI1778" s="425"/>
      <c r="DJ1778" s="425"/>
      <c r="DK1778" s="425"/>
      <c r="DL1778" s="425"/>
      <c r="DM1778" s="425"/>
      <c r="DN1778" s="425"/>
      <c r="DO1778" s="425"/>
      <c r="DP1778" s="425"/>
      <c r="DQ1778" s="425"/>
      <c r="DR1778" s="425"/>
      <c r="DS1778" s="425"/>
      <c r="DT1778" s="425"/>
      <c r="DU1778" s="425"/>
      <c r="DV1778" s="425"/>
      <c r="DW1778" s="425"/>
      <c r="DX1778" s="425"/>
      <c r="DY1778" s="425"/>
      <c r="DZ1778" s="425"/>
      <c r="EA1778" s="425"/>
      <c r="EB1778" s="425"/>
      <c r="EC1778" s="425"/>
      <c r="ED1778" s="425"/>
      <c r="EE1778" s="425"/>
      <c r="EF1778" s="425"/>
      <c r="EG1778" s="425"/>
      <c r="EH1778" s="425"/>
      <c r="EI1778" s="425"/>
      <c r="EJ1778" s="425"/>
      <c r="EK1778" s="425"/>
      <c r="EL1778" s="425"/>
      <c r="EM1778" s="425"/>
      <c r="EN1778" s="425"/>
      <c r="EO1778" s="425"/>
      <c r="EP1778" s="425"/>
      <c r="EQ1778" s="425"/>
      <c r="ER1778" s="425"/>
      <c r="ES1778" s="425"/>
      <c r="ET1778" s="425"/>
      <c r="EU1778" s="76"/>
      <c r="EV1778" s="76"/>
      <c r="EW1778" s="76"/>
      <c r="EX1778" s="76"/>
      <c r="EY1778" s="76"/>
      <c r="EZ1778" s="76"/>
      <c r="FA1778" s="949" t="s">
        <v>6657</v>
      </c>
      <c r="FB1778" s="949"/>
      <c r="FC1778" s="949"/>
      <c r="FD1778" s="949"/>
    </row>
    <row r="1779">
      <c r="A1779" s="425"/>
      <c r="B1779" s="425" t="s">
        <v>6658</v>
      </c>
      <c r="C1779" s="900" t="s">
        <v>8</v>
      </c>
      <c r="D1779" s="425" t="s">
        <v>29</v>
      </c>
      <c r="E1779" s="425"/>
      <c r="F1779" s="425"/>
      <c r="G1779" s="425" t="s">
        <v>1079</v>
      </c>
      <c r="H1779" s="425" t="s">
        <v>1075</v>
      </c>
      <c r="I1779" s="425" t="s">
        <v>23</v>
      </c>
      <c r="J1779" s="425" t="s">
        <v>39</v>
      </c>
      <c r="K1779" s="425" t="s">
        <v>67</v>
      </c>
      <c r="L1779" s="425" t="s">
        <v>477</v>
      </c>
      <c r="M1779" s="425" t="s">
        <v>72</v>
      </c>
      <c r="N1779" s="427">
        <v>42444.0</v>
      </c>
      <c r="O1779" s="427">
        <v>42444.0</v>
      </c>
      <c r="P1779" s="425"/>
      <c r="Q1779" s="428"/>
      <c r="R1779" s="428"/>
      <c r="S1779" s="425"/>
      <c r="T1779" s="901">
        <f t="shared" si="3299"/>
        <v>0</v>
      </c>
      <c r="U1779" s="116" t="str">
        <f t="shared" ref="U1779:W1779" si="3323">IF(ISBLANK($A1779),"",sum(AE1779,AK1779,AQ1779,AW1779,BC1779,BI1779,BO1779,BU1779,CA1779,CG1779,CM1779,CS1779,CY1779,DE1779,DK1779,DQ1779,DW1779,EC1779,EI1779,EO1779,EU1779))</f>
        <v/>
      </c>
      <c r="V1779" s="902" t="str">
        <f t="shared" si="3323"/>
        <v/>
      </c>
      <c r="W1779" s="425" t="str">
        <f t="shared" si="3323"/>
        <v/>
      </c>
      <c r="X1779" s="425" t="str">
        <f t="shared" si="3300"/>
        <v/>
      </c>
      <c r="Y1779" s="425" t="str">
        <f t="shared" ref="Y1779:AA1779" si="3324">IF(ISBLANK($A1779),"",sum(AH1779,AN1779,AT1779,AZ1779,BF1779,BL1779,BR1779,BX1779,CD1779,CJ1779,CP1779,CV1779,DB1779,DH1779,DN1779,DT1779,DZ1779,EF1779,EL1779,ER1779,EX1779))</f>
        <v/>
      </c>
      <c r="Z1779" s="425" t="str">
        <f t="shared" si="3324"/>
        <v/>
      </c>
      <c r="AA1779" s="425" t="str">
        <f t="shared" si="3324"/>
        <v/>
      </c>
      <c r="AB1779" s="425" t="str">
        <f t="shared" si="3302"/>
        <v/>
      </c>
      <c r="AC1779" s="452" t="str">
        <f t="shared" si="3295"/>
        <v/>
      </c>
      <c r="AD1779" s="472" t="str">
        <f t="shared" si="3296"/>
        <v>20+</v>
      </c>
      <c r="AE1779" s="425"/>
      <c r="AF1779" s="475">
        <v>1.0</v>
      </c>
      <c r="AG1779" s="425"/>
      <c r="AH1779" s="425"/>
      <c r="AI1779" s="425"/>
      <c r="AJ1779" s="425"/>
      <c r="AK1779" s="425"/>
      <c r="AL1779" s="425"/>
      <c r="AM1779" s="425"/>
      <c r="AN1779" s="425"/>
      <c r="AO1779" s="425"/>
      <c r="AP1779" s="425"/>
      <c r="AQ1779" s="425"/>
      <c r="AR1779" s="425"/>
      <c r="AS1779" s="425"/>
      <c r="AT1779" s="425"/>
      <c r="AU1779" s="425"/>
      <c r="AV1779" s="425"/>
      <c r="AW1779" s="425"/>
      <c r="AX1779" s="425"/>
      <c r="AY1779" s="425"/>
      <c r="AZ1779" s="425"/>
      <c r="BA1779" s="425"/>
      <c r="BB1779" s="425"/>
      <c r="BC1779" s="425"/>
      <c r="BD1779" s="425"/>
      <c r="BE1779" s="425"/>
      <c r="BF1779" s="425"/>
      <c r="BG1779" s="425"/>
      <c r="BH1779" s="425"/>
      <c r="BI1779" s="425"/>
      <c r="BJ1779" s="425"/>
      <c r="BK1779" s="425"/>
      <c r="BL1779" s="425"/>
      <c r="BM1779" s="425"/>
      <c r="BN1779" s="425"/>
      <c r="BO1779" s="425"/>
      <c r="BP1779" s="425"/>
      <c r="BQ1779" s="425"/>
      <c r="BR1779" s="425"/>
      <c r="BS1779" s="425"/>
      <c r="BT1779" s="425"/>
      <c r="BU1779" s="425"/>
      <c r="BV1779" s="425"/>
      <c r="BW1779" s="425"/>
      <c r="BX1779" s="425"/>
      <c r="BY1779" s="425"/>
      <c r="BZ1779" s="425"/>
      <c r="CA1779" s="425"/>
      <c r="CB1779" s="425"/>
      <c r="CC1779" s="425"/>
      <c r="CD1779" s="425"/>
      <c r="CE1779" s="425"/>
      <c r="CF1779" s="425"/>
      <c r="CG1779" s="425"/>
      <c r="CH1779" s="425"/>
      <c r="CI1779" s="425"/>
      <c r="CJ1779" s="425"/>
      <c r="CK1779" s="425"/>
      <c r="CL1779" s="425"/>
      <c r="CM1779" s="425"/>
      <c r="CN1779" s="425"/>
      <c r="CO1779" s="425"/>
      <c r="CP1779" s="425"/>
      <c r="CQ1779" s="425"/>
      <c r="CR1779" s="425"/>
      <c r="CS1779" s="425"/>
      <c r="CT1779" s="425"/>
      <c r="CU1779" s="425"/>
      <c r="CV1779" s="425"/>
      <c r="CW1779" s="425"/>
      <c r="CX1779" s="425"/>
      <c r="CY1779" s="425"/>
      <c r="CZ1779" s="425"/>
      <c r="DA1779" s="425"/>
      <c r="DB1779" s="425"/>
      <c r="DC1779" s="425"/>
      <c r="DD1779" s="425"/>
      <c r="DE1779" s="475">
        <v>1.0</v>
      </c>
      <c r="DF1779" s="425"/>
      <c r="DG1779" s="425"/>
      <c r="DH1779" s="425"/>
      <c r="DI1779" s="425"/>
      <c r="DJ1779" s="425"/>
      <c r="DK1779" s="475">
        <v>2.0</v>
      </c>
      <c r="DL1779" s="425"/>
      <c r="DM1779" s="425"/>
      <c r="DN1779" s="425"/>
      <c r="DO1779" s="425"/>
      <c r="DP1779" s="425"/>
      <c r="DQ1779" s="475">
        <v>2.0</v>
      </c>
      <c r="DR1779" s="425"/>
      <c r="DS1779" s="425"/>
      <c r="DT1779" s="425"/>
      <c r="DU1779" s="425"/>
      <c r="DV1779" s="425"/>
      <c r="DW1779" s="425"/>
      <c r="DX1779" s="425"/>
      <c r="DY1779" s="425"/>
      <c r="DZ1779" s="425"/>
      <c r="EA1779" s="425"/>
      <c r="EB1779" s="425"/>
      <c r="EC1779" s="425"/>
      <c r="ED1779" s="425"/>
      <c r="EE1779" s="425"/>
      <c r="EF1779" s="425"/>
      <c r="EG1779" s="425"/>
      <c r="EH1779" s="425"/>
      <c r="EI1779" s="425"/>
      <c r="EJ1779" s="425"/>
      <c r="EK1779" s="425"/>
      <c r="EL1779" s="425"/>
      <c r="EM1779" s="425"/>
      <c r="EN1779" s="425"/>
      <c r="EO1779" s="425"/>
      <c r="EP1779" s="425"/>
      <c r="EQ1779" s="425"/>
      <c r="ER1779" s="425"/>
      <c r="ES1779" s="425"/>
      <c r="ET1779" s="425"/>
      <c r="EU1779" s="76"/>
      <c r="EV1779" s="76"/>
      <c r="EW1779" s="76"/>
      <c r="EX1779" s="76"/>
      <c r="EY1779" s="76"/>
      <c r="EZ1779" s="76"/>
      <c r="FA1779" s="477" t="s">
        <v>6659</v>
      </c>
      <c r="FB1779" s="477"/>
      <c r="FC1779" s="477"/>
      <c r="FD1779" s="477"/>
    </row>
    <row r="1780">
      <c r="A1780" s="425"/>
      <c r="B1780" s="425" t="s">
        <v>6660</v>
      </c>
      <c r="C1780" s="900" t="s">
        <v>8</v>
      </c>
      <c r="D1780" s="425" t="s">
        <v>29</v>
      </c>
      <c r="E1780" s="425"/>
      <c r="F1780" s="425"/>
      <c r="G1780" s="425" t="s">
        <v>6661</v>
      </c>
      <c r="H1780" s="425" t="s">
        <v>1123</v>
      </c>
      <c r="I1780" s="425" t="s">
        <v>23</v>
      </c>
      <c r="J1780" s="425" t="s">
        <v>39</v>
      </c>
      <c r="K1780" s="425" t="s">
        <v>67</v>
      </c>
      <c r="L1780" s="425" t="s">
        <v>273</v>
      </c>
      <c r="M1780" s="425" t="s">
        <v>50</v>
      </c>
      <c r="N1780" s="903">
        <v>42601.0</v>
      </c>
      <c r="O1780" s="903">
        <v>42601.0</v>
      </c>
      <c r="P1780" s="425"/>
      <c r="Q1780" s="428"/>
      <c r="R1780" s="428"/>
      <c r="S1780" s="425"/>
      <c r="T1780" s="901">
        <f t="shared" si="3299"/>
        <v>0</v>
      </c>
      <c r="U1780" s="116" t="str">
        <f t="shared" ref="U1780:W1780" si="3325">IF(ISBLANK($A1780),"",sum(AE1780,AK1780,AQ1780,AW1780,BC1780,BI1780,BO1780,BU1780,CA1780,CG1780,CM1780,CS1780,CY1780,DE1780,DK1780,DQ1780,DW1780,EC1780,EI1780,EO1780,EU1780))</f>
        <v/>
      </c>
      <c r="V1780" s="902" t="str">
        <f t="shared" si="3325"/>
        <v/>
      </c>
      <c r="W1780" s="425" t="str">
        <f t="shared" si="3325"/>
        <v/>
      </c>
      <c r="X1780" s="425" t="str">
        <f t="shared" si="3300"/>
        <v/>
      </c>
      <c r="Y1780" s="425" t="str">
        <f t="shared" ref="Y1780:AA1780" si="3326">IF(ISBLANK($A1780),"",sum(AH1780,AN1780,AT1780,AZ1780,BF1780,BL1780,BR1780,BX1780,CD1780,CJ1780,CP1780,CV1780,DB1780,DH1780,DN1780,DT1780,DZ1780,EF1780,EL1780,ER1780,EX1780))</f>
        <v/>
      </c>
      <c r="Z1780" s="425" t="str">
        <f t="shared" si="3326"/>
        <v/>
      </c>
      <c r="AA1780" s="425" t="str">
        <f t="shared" si="3326"/>
        <v/>
      </c>
      <c r="AB1780" s="425" t="str">
        <f t="shared" si="3302"/>
        <v/>
      </c>
      <c r="AC1780" s="452" t="str">
        <f t="shared" si="3295"/>
        <v/>
      </c>
      <c r="AD1780" s="472" t="str">
        <f> IF( N1780="" , "", IF( (TODAY()-N1780)/7 &gt; 20 , "20+", ROUNDUP((TODAY()-N1780)/7 ,0)))</f>
        <v>20+</v>
      </c>
      <c r="AE1780" s="425"/>
      <c r="AF1780" s="425"/>
      <c r="AG1780" s="425"/>
      <c r="AH1780" s="425"/>
      <c r="AI1780" s="425"/>
      <c r="AJ1780" s="425"/>
      <c r="AK1780" s="425"/>
      <c r="AL1780" s="425"/>
      <c r="AM1780" s="425"/>
      <c r="AN1780" s="425"/>
      <c r="AO1780" s="425"/>
      <c r="AP1780" s="425"/>
      <c r="AQ1780" s="425"/>
      <c r="AR1780" s="425"/>
      <c r="AS1780" s="425"/>
      <c r="AT1780" s="425"/>
      <c r="AU1780" s="425"/>
      <c r="AV1780" s="425"/>
      <c r="AW1780" s="425"/>
      <c r="AX1780" s="425"/>
      <c r="AY1780" s="425"/>
      <c r="AZ1780" s="425"/>
      <c r="BA1780" s="425"/>
      <c r="BB1780" s="425"/>
      <c r="BC1780" s="425"/>
      <c r="BD1780" s="425"/>
      <c r="BE1780" s="425"/>
      <c r="BF1780" s="425"/>
      <c r="BG1780" s="425"/>
      <c r="BH1780" s="425"/>
      <c r="BI1780" s="425"/>
      <c r="BJ1780" s="425"/>
      <c r="BK1780" s="425"/>
      <c r="BL1780" s="425"/>
      <c r="BM1780" s="425"/>
      <c r="BN1780" s="425"/>
      <c r="BO1780" s="425"/>
      <c r="BP1780" s="425"/>
      <c r="BQ1780" s="425"/>
      <c r="BR1780" s="425"/>
      <c r="BS1780" s="425"/>
      <c r="BT1780" s="425"/>
      <c r="BU1780" s="425"/>
      <c r="BV1780" s="425"/>
      <c r="BW1780" s="425"/>
      <c r="BX1780" s="425"/>
      <c r="BY1780" s="425"/>
      <c r="BZ1780" s="425"/>
      <c r="CA1780" s="425"/>
      <c r="CB1780" s="425"/>
      <c r="CC1780" s="425"/>
      <c r="CD1780" s="425"/>
      <c r="CE1780" s="425"/>
      <c r="CF1780" s="425"/>
      <c r="CG1780" s="425"/>
      <c r="CH1780" s="425"/>
      <c r="CI1780" s="425"/>
      <c r="CJ1780" s="425"/>
      <c r="CK1780" s="425"/>
      <c r="CL1780" s="425"/>
      <c r="CM1780" s="425"/>
      <c r="CN1780" s="425"/>
      <c r="CO1780" s="425"/>
      <c r="CP1780" s="425"/>
      <c r="CQ1780" s="425"/>
      <c r="CR1780" s="425"/>
      <c r="CS1780" s="475">
        <v>5.0</v>
      </c>
      <c r="CT1780" s="425"/>
      <c r="CU1780" s="425"/>
      <c r="CV1780" s="425"/>
      <c r="CW1780" s="425"/>
      <c r="CX1780" s="425"/>
      <c r="CY1780" s="425"/>
      <c r="CZ1780" s="425"/>
      <c r="DA1780" s="425"/>
      <c r="DB1780" s="425"/>
      <c r="DC1780" s="425"/>
      <c r="DD1780" s="425"/>
      <c r="DE1780" s="425"/>
      <c r="DF1780" s="425"/>
      <c r="DG1780" s="425"/>
      <c r="DH1780" s="425"/>
      <c r="DI1780" s="425"/>
      <c r="DJ1780" s="425"/>
      <c r="DK1780" s="425"/>
      <c r="DL1780" s="425"/>
      <c r="DM1780" s="425"/>
      <c r="DN1780" s="425"/>
      <c r="DO1780" s="425"/>
      <c r="DP1780" s="425"/>
      <c r="DQ1780" s="425"/>
      <c r="DR1780" s="425"/>
      <c r="DS1780" s="425"/>
      <c r="DT1780" s="425"/>
      <c r="DU1780" s="425"/>
      <c r="DV1780" s="425"/>
      <c r="DW1780" s="425"/>
      <c r="DX1780" s="425"/>
      <c r="DY1780" s="425"/>
      <c r="DZ1780" s="425"/>
      <c r="EA1780" s="425"/>
      <c r="EB1780" s="425"/>
      <c r="EC1780" s="425"/>
      <c r="ED1780" s="425"/>
      <c r="EE1780" s="425"/>
      <c r="EF1780" s="425"/>
      <c r="EG1780" s="425"/>
      <c r="EH1780" s="425"/>
      <c r="EI1780" s="425"/>
      <c r="EJ1780" s="425"/>
      <c r="EK1780" s="425"/>
      <c r="EL1780" s="425"/>
      <c r="EM1780" s="425"/>
      <c r="EN1780" s="425"/>
      <c r="EO1780" s="425"/>
      <c r="EP1780" s="425"/>
      <c r="EQ1780" s="425"/>
      <c r="ER1780" s="425"/>
      <c r="ES1780" s="425"/>
      <c r="ET1780" s="425"/>
      <c r="EU1780" s="76"/>
      <c r="EV1780" s="76"/>
      <c r="EW1780" s="76"/>
      <c r="EX1780" s="76"/>
      <c r="EY1780" s="76"/>
      <c r="EZ1780" s="76"/>
      <c r="FA1780" s="422" t="s">
        <v>6662</v>
      </c>
      <c r="FB1780" s="422"/>
      <c r="FC1780" s="422"/>
      <c r="FD1780" s="422"/>
    </row>
    <row r="1781">
      <c r="A1781" s="425"/>
      <c r="B1781" s="425" t="s">
        <v>6663</v>
      </c>
      <c r="C1781" s="900" t="s">
        <v>8</v>
      </c>
      <c r="D1781" s="425" t="s">
        <v>29</v>
      </c>
      <c r="E1781" s="425"/>
      <c r="F1781" s="425"/>
      <c r="G1781" s="425" t="s">
        <v>6664</v>
      </c>
      <c r="H1781" s="425" t="s">
        <v>1193</v>
      </c>
      <c r="I1781" s="425" t="s">
        <v>23</v>
      </c>
      <c r="J1781" s="425" t="s">
        <v>39</v>
      </c>
      <c r="K1781" s="425" t="s">
        <v>67</v>
      </c>
      <c r="L1781" s="425" t="s">
        <v>1062</v>
      </c>
      <c r="M1781" s="425" t="s">
        <v>110</v>
      </c>
      <c r="N1781" s="427">
        <v>42481.0</v>
      </c>
      <c r="O1781" s="427">
        <v>42481.0</v>
      </c>
      <c r="P1781" s="425"/>
      <c r="Q1781" s="428"/>
      <c r="R1781" s="428"/>
      <c r="S1781" s="425"/>
      <c r="T1781" s="901">
        <f t="shared" si="3299"/>
        <v>0</v>
      </c>
      <c r="U1781" s="116" t="str">
        <f t="shared" ref="U1781:W1781" si="3327">IF(ISBLANK($A1781),"",sum(AE1781,AK1781,AQ1781,AW1781,BC1781,BI1781,BO1781,BU1781,CA1781,CG1781,CM1781,CS1781,CY1781,DE1781,DK1781,DQ1781,DW1781,EC1781,EI1781,EO1781,EU1781))</f>
        <v/>
      </c>
      <c r="V1781" s="902" t="str">
        <f t="shared" si="3327"/>
        <v/>
      </c>
      <c r="W1781" s="425" t="str">
        <f t="shared" si="3327"/>
        <v/>
      </c>
      <c r="X1781" s="425" t="str">
        <f t="shared" si="3300"/>
        <v/>
      </c>
      <c r="Y1781" s="425" t="str">
        <f t="shared" ref="Y1781:AA1781" si="3328">IF(ISBLANK($A1781),"",sum(AH1781,AN1781,AT1781,AZ1781,BF1781,BL1781,BR1781,BX1781,CD1781,CJ1781,CP1781,CV1781,DB1781,DH1781,DN1781,DT1781,DZ1781,EF1781,EL1781,ER1781,EX1781))</f>
        <v/>
      </c>
      <c r="Z1781" s="425" t="str">
        <f t="shared" si="3328"/>
        <v/>
      </c>
      <c r="AA1781" s="425" t="str">
        <f t="shared" si="3328"/>
        <v/>
      </c>
      <c r="AB1781" s="425" t="str">
        <f t="shared" si="3302"/>
        <v/>
      </c>
      <c r="AC1781" s="452" t="str">
        <f t="shared" si="3295"/>
        <v/>
      </c>
      <c r="AD1781" s="472" t="str">
        <f t="shared" ref="AD1781:AD1810" si="3331">IF( (TODAY()-N1781)/7 &lt; 1,"1", IF( N1781="" , "", IF( (TODAY()-N1781)/7 &gt; 20 , "20+", ROUNDUP((TODAY()-N1781)/7 ,0))))</f>
        <v>20+</v>
      </c>
      <c r="AE1781" s="425"/>
      <c r="AF1781" s="425"/>
      <c r="AG1781" s="425"/>
      <c r="AH1781" s="425"/>
      <c r="AI1781" s="425"/>
      <c r="AJ1781" s="425"/>
      <c r="AK1781" s="425"/>
      <c r="AL1781" s="425"/>
      <c r="AM1781" s="425"/>
      <c r="AN1781" s="425"/>
      <c r="AO1781" s="425"/>
      <c r="AP1781" s="425"/>
      <c r="AQ1781" s="425"/>
      <c r="AR1781" s="425"/>
      <c r="AS1781" s="425"/>
      <c r="AT1781" s="425"/>
      <c r="AU1781" s="425"/>
      <c r="AV1781" s="425"/>
      <c r="AW1781" s="425"/>
      <c r="AX1781" s="425"/>
      <c r="AY1781" s="425"/>
      <c r="AZ1781" s="425"/>
      <c r="BA1781" s="425"/>
      <c r="BB1781" s="425"/>
      <c r="BC1781" s="425"/>
      <c r="BD1781" s="425"/>
      <c r="BE1781" s="425"/>
      <c r="BF1781" s="425"/>
      <c r="BG1781" s="425"/>
      <c r="BH1781" s="425"/>
      <c r="BI1781" s="425"/>
      <c r="BJ1781" s="425"/>
      <c r="BK1781" s="425"/>
      <c r="BL1781" s="425"/>
      <c r="BM1781" s="425"/>
      <c r="BN1781" s="425"/>
      <c r="BO1781" s="425"/>
      <c r="BP1781" s="425"/>
      <c r="BQ1781" s="425"/>
      <c r="BR1781" s="425"/>
      <c r="BS1781" s="425"/>
      <c r="BT1781" s="425"/>
      <c r="BU1781" s="425"/>
      <c r="BV1781" s="425"/>
      <c r="BW1781" s="425"/>
      <c r="BX1781" s="425"/>
      <c r="BY1781" s="425"/>
      <c r="BZ1781" s="425"/>
      <c r="CA1781" s="425"/>
      <c r="CB1781" s="425"/>
      <c r="CC1781" s="425"/>
      <c r="CD1781" s="425"/>
      <c r="CE1781" s="425"/>
      <c r="CF1781" s="425"/>
      <c r="CG1781" s="425"/>
      <c r="CH1781" s="425"/>
      <c r="CI1781" s="425"/>
      <c r="CJ1781" s="425"/>
      <c r="CK1781" s="425"/>
      <c r="CL1781" s="425"/>
      <c r="CM1781" s="425"/>
      <c r="CN1781" s="425"/>
      <c r="CO1781" s="425"/>
      <c r="CP1781" s="425"/>
      <c r="CQ1781" s="425"/>
      <c r="CR1781" s="425"/>
      <c r="CS1781" s="425"/>
      <c r="CT1781" s="425"/>
      <c r="CU1781" s="425"/>
      <c r="CV1781" s="425"/>
      <c r="CW1781" s="425"/>
      <c r="CX1781" s="425"/>
      <c r="CY1781" s="425"/>
      <c r="CZ1781" s="425"/>
      <c r="DA1781" s="425"/>
      <c r="DB1781" s="425"/>
      <c r="DC1781" s="425"/>
      <c r="DD1781" s="425"/>
      <c r="DE1781" s="425"/>
      <c r="DF1781" s="425"/>
      <c r="DG1781" s="425"/>
      <c r="DH1781" s="425"/>
      <c r="DI1781" s="425"/>
      <c r="DJ1781" s="425"/>
      <c r="DK1781" s="475">
        <v>1.0</v>
      </c>
      <c r="DL1781" s="425"/>
      <c r="DM1781" s="425"/>
      <c r="DN1781" s="425"/>
      <c r="DO1781" s="425"/>
      <c r="DP1781" s="425"/>
      <c r="DQ1781" s="475">
        <v>1.0</v>
      </c>
      <c r="DR1781" s="425"/>
      <c r="DS1781" s="425"/>
      <c r="DT1781" s="475">
        <v>2.0</v>
      </c>
      <c r="DU1781" s="425"/>
      <c r="DV1781" s="425"/>
      <c r="DW1781" s="425"/>
      <c r="DX1781" s="425"/>
      <c r="DY1781" s="425"/>
      <c r="DZ1781" s="425"/>
      <c r="EA1781" s="425"/>
      <c r="EB1781" s="425"/>
      <c r="EC1781" s="425"/>
      <c r="ED1781" s="425"/>
      <c r="EE1781" s="425"/>
      <c r="EF1781" s="425"/>
      <c r="EG1781" s="425"/>
      <c r="EH1781" s="425"/>
      <c r="EI1781" s="425"/>
      <c r="EJ1781" s="425"/>
      <c r="EK1781" s="425"/>
      <c r="EL1781" s="425"/>
      <c r="EM1781" s="425"/>
      <c r="EN1781" s="425"/>
      <c r="EO1781" s="425"/>
      <c r="EP1781" s="425"/>
      <c r="EQ1781" s="425"/>
      <c r="ER1781" s="425"/>
      <c r="ES1781" s="425"/>
      <c r="ET1781" s="425"/>
      <c r="EU1781" s="499">
        <v>1.0</v>
      </c>
      <c r="EV1781" s="76"/>
      <c r="EW1781" s="76"/>
      <c r="EX1781" s="499">
        <v>1.0</v>
      </c>
      <c r="EY1781" s="76"/>
      <c r="EZ1781" s="76"/>
      <c r="FA1781" s="477" t="s">
        <v>6665</v>
      </c>
      <c r="FB1781" s="477"/>
      <c r="FC1781" s="477"/>
      <c r="FD1781" s="477"/>
    </row>
    <row r="1782">
      <c r="A1782" s="75"/>
      <c r="B1782" s="757" t="s">
        <v>6666</v>
      </c>
      <c r="C1782" s="829" t="s">
        <v>346</v>
      </c>
      <c r="D1782" s="757" t="s">
        <v>29</v>
      </c>
      <c r="E1782" s="757"/>
      <c r="F1782" s="757"/>
      <c r="G1782" s="757" t="s">
        <v>6667</v>
      </c>
      <c r="H1782" s="757" t="s">
        <v>6668</v>
      </c>
      <c r="I1782" s="67"/>
      <c r="J1782" s="757" t="s">
        <v>67</v>
      </c>
      <c r="K1782" s="757"/>
      <c r="L1782" s="757" t="s">
        <v>6669</v>
      </c>
      <c r="M1782" s="757" t="s">
        <v>6669</v>
      </c>
      <c r="N1782" s="759">
        <v>41766.0</v>
      </c>
      <c r="O1782" s="759">
        <v>41766.0</v>
      </c>
      <c r="P1782" s="67"/>
      <c r="Q1782" s="950">
        <v>41855.0</v>
      </c>
      <c r="R1782" s="950"/>
      <c r="S1782" s="67"/>
      <c r="T1782" s="67" t="str">
        <f t="shared" ref="T1782:T1805" si="3332">IF(ISBLANK($A1782),"",TODAY()-N1782)</f>
        <v/>
      </c>
      <c r="U1782" s="67" t="str">
        <f t="shared" ref="U1782:W1782" si="3329">IF(ISBLANK($A1782),"",sum(AE1782,AK1782,AQ1782,AW1782,BC1782,BI1782,BO1782,BU1782,CA1782,CG1782,CM1782,CS1782,CY1782,DE1782,DK1782,DQ1782,DW1782,EC1782,EI1782,EO1782,EU1782))</f>
        <v/>
      </c>
      <c r="V1782" s="67" t="str">
        <f t="shared" si="3329"/>
        <v/>
      </c>
      <c r="W1782" s="67" t="str">
        <f t="shared" si="3329"/>
        <v/>
      </c>
      <c r="X1782" s="67" t="str">
        <f t="shared" si="3300"/>
        <v/>
      </c>
      <c r="Y1782" s="67" t="str">
        <f t="shared" ref="Y1782:AA1782" si="3330">IF(ISBLANK($A1782),"",sum(AH1782,AN1782,AT1782,AZ1782,BF1782,BL1782,BR1782,BX1782,CD1782,CJ1782,CP1782,CV1782,DB1782,DH1782,DN1782,DT1782,DZ1782,EF1782,EL1782,ER1782,EX1782))</f>
        <v/>
      </c>
      <c r="Z1782" s="67" t="str">
        <f t="shared" si="3330"/>
        <v/>
      </c>
      <c r="AA1782" s="67" t="str">
        <f t="shared" si="3330"/>
        <v/>
      </c>
      <c r="AB1782" s="67" t="str">
        <f t="shared" si="3302"/>
        <v/>
      </c>
      <c r="AC1782" s="261" t="str">
        <f t="shared" si="3295"/>
        <v/>
      </c>
      <c r="AD1782" s="248" t="str">
        <f t="shared" si="3331"/>
        <v>20+</v>
      </c>
      <c r="AE1782" s="67"/>
      <c r="AF1782" s="67"/>
      <c r="AG1782" s="67"/>
      <c r="AH1782" s="67"/>
      <c r="AI1782" s="67"/>
      <c r="AJ1782" s="67"/>
      <c r="AK1782" s="67"/>
      <c r="AL1782" s="67"/>
      <c r="AM1782" s="67"/>
      <c r="AN1782" s="67"/>
      <c r="AO1782" s="67"/>
      <c r="AP1782" s="67"/>
      <c r="AQ1782" s="67"/>
      <c r="AR1782" s="67"/>
      <c r="AS1782" s="67"/>
      <c r="AT1782" s="67"/>
      <c r="AU1782" s="67"/>
      <c r="AV1782" s="67"/>
      <c r="AW1782" s="67"/>
      <c r="AX1782" s="67"/>
      <c r="AY1782" s="67"/>
      <c r="AZ1782" s="67"/>
      <c r="BA1782" s="67"/>
      <c r="BB1782" s="67"/>
      <c r="BC1782" s="67"/>
      <c r="BD1782" s="67"/>
      <c r="BE1782" s="67"/>
      <c r="BF1782" s="67"/>
      <c r="BG1782" s="67"/>
      <c r="BH1782" s="67"/>
      <c r="BI1782" s="67"/>
      <c r="BJ1782" s="67"/>
      <c r="BK1782" s="67"/>
      <c r="BL1782" s="67"/>
      <c r="BM1782" s="67"/>
      <c r="BN1782" s="67"/>
      <c r="BO1782" s="67"/>
      <c r="BP1782" s="67"/>
      <c r="BQ1782" s="67"/>
      <c r="BR1782" s="67"/>
      <c r="BS1782" s="67"/>
      <c r="BT1782" s="67"/>
      <c r="BU1782" s="67"/>
      <c r="BV1782" s="67"/>
      <c r="BW1782" s="67"/>
      <c r="BX1782" s="67"/>
      <c r="BY1782" s="67"/>
      <c r="BZ1782" s="67"/>
      <c r="CA1782" s="67"/>
      <c r="CB1782" s="67"/>
      <c r="CC1782" s="67"/>
      <c r="CD1782" s="67"/>
      <c r="CE1782" s="67"/>
      <c r="CF1782" s="67"/>
      <c r="CG1782" s="67"/>
      <c r="CH1782" s="67"/>
      <c r="CI1782" s="67"/>
      <c r="CJ1782" s="67"/>
      <c r="CK1782" s="67"/>
      <c r="CL1782" s="67"/>
      <c r="CM1782" s="67"/>
      <c r="CN1782" s="67"/>
      <c r="CO1782" s="67"/>
      <c r="CP1782" s="67"/>
      <c r="CQ1782" s="67"/>
      <c r="CR1782" s="67"/>
      <c r="CS1782" s="67"/>
      <c r="CT1782" s="67"/>
      <c r="CU1782" s="67"/>
      <c r="CV1782" s="67"/>
      <c r="CW1782" s="67"/>
      <c r="CX1782" s="67"/>
      <c r="CY1782" s="67"/>
      <c r="CZ1782" s="67"/>
      <c r="DA1782" s="67"/>
      <c r="DB1782" s="67"/>
      <c r="DC1782" s="67"/>
      <c r="DD1782" s="67"/>
      <c r="DE1782" s="67"/>
      <c r="DF1782" s="67"/>
      <c r="DG1782" s="67"/>
      <c r="DH1782" s="67"/>
      <c r="DI1782" s="67"/>
      <c r="DJ1782" s="67"/>
      <c r="DK1782" s="67"/>
      <c r="DL1782" s="67"/>
      <c r="DM1782" s="67"/>
      <c r="DN1782" s="67"/>
      <c r="DO1782" s="67"/>
      <c r="DP1782" s="67"/>
      <c r="DQ1782" s="67"/>
      <c r="DR1782" s="67"/>
      <c r="DS1782" s="67"/>
      <c r="DT1782" s="67"/>
      <c r="DU1782" s="67"/>
      <c r="DV1782" s="67"/>
      <c r="DW1782" s="67"/>
      <c r="DX1782" s="67"/>
      <c r="DY1782" s="67"/>
      <c r="DZ1782" s="67"/>
      <c r="EA1782" s="67"/>
      <c r="EB1782" s="67"/>
      <c r="EC1782" s="67"/>
      <c r="ED1782" s="67"/>
      <c r="EE1782" s="67"/>
      <c r="EF1782" s="67"/>
      <c r="EG1782" s="67"/>
      <c r="EH1782" s="67"/>
      <c r="EI1782" s="67"/>
      <c r="EJ1782" s="67"/>
      <c r="EK1782" s="67"/>
      <c r="EL1782" s="67"/>
      <c r="EM1782" s="67"/>
      <c r="EN1782" s="67"/>
      <c r="EO1782" s="67"/>
      <c r="EP1782" s="67"/>
      <c r="EQ1782" s="67"/>
      <c r="ER1782" s="67"/>
      <c r="ES1782" s="67"/>
      <c r="ET1782" s="67"/>
      <c r="EU1782" s="76"/>
      <c r="EV1782" s="76"/>
      <c r="EW1782" s="76"/>
      <c r="EX1782" s="76"/>
      <c r="EY1782" s="76"/>
      <c r="EZ1782" s="76"/>
      <c r="FA1782" s="67"/>
      <c r="FB1782" s="67"/>
      <c r="FC1782" s="67"/>
      <c r="FD1782" s="67"/>
    </row>
    <row r="1783">
      <c r="A1783" s="75"/>
      <c r="B1783" s="757" t="s">
        <v>6670</v>
      </c>
      <c r="C1783" s="829" t="s">
        <v>346</v>
      </c>
      <c r="D1783" s="757" t="s">
        <v>29</v>
      </c>
      <c r="E1783" s="757"/>
      <c r="F1783" s="757"/>
      <c r="G1783" s="757" t="s">
        <v>6671</v>
      </c>
      <c r="H1783" s="757" t="s">
        <v>6668</v>
      </c>
      <c r="I1783" s="67"/>
      <c r="J1783" s="757" t="s">
        <v>67</v>
      </c>
      <c r="K1783" s="67"/>
      <c r="L1783" s="757" t="s">
        <v>6672</v>
      </c>
      <c r="M1783" s="67"/>
      <c r="N1783" s="759">
        <v>41767.0</v>
      </c>
      <c r="O1783" s="759">
        <v>41767.0</v>
      </c>
      <c r="P1783" s="67"/>
      <c r="Q1783" s="950">
        <v>41855.0</v>
      </c>
      <c r="R1783" s="950"/>
      <c r="S1783" s="67"/>
      <c r="T1783" s="67" t="str">
        <f t="shared" si="3332"/>
        <v/>
      </c>
      <c r="U1783" s="67" t="str">
        <f t="shared" ref="U1783:W1783" si="3333">IF(ISBLANK($A1783),"",sum(AE1783,AK1783,AQ1783,AW1783,BC1783,BI1783,BO1783,BU1783,CA1783,CG1783,CM1783,CS1783,CY1783,DE1783,DK1783,DQ1783,DW1783,EC1783,EI1783,EO1783,EU1783))</f>
        <v/>
      </c>
      <c r="V1783" s="67" t="str">
        <f t="shared" si="3333"/>
        <v/>
      </c>
      <c r="W1783" s="67" t="str">
        <f t="shared" si="3333"/>
        <v/>
      </c>
      <c r="X1783" s="67" t="str">
        <f t="shared" si="3300"/>
        <v/>
      </c>
      <c r="Y1783" s="67" t="str">
        <f t="shared" ref="Y1783:AA1783" si="3334">IF(ISBLANK($A1783),"",sum(AH1783,AN1783,AT1783,AZ1783,BF1783,BL1783,BR1783,BX1783,CD1783,CJ1783,CP1783,CV1783,DB1783,DH1783,DN1783,DT1783,DZ1783,EF1783,EL1783,ER1783,EX1783))</f>
        <v/>
      </c>
      <c r="Z1783" s="67" t="str">
        <f t="shared" si="3334"/>
        <v/>
      </c>
      <c r="AA1783" s="67" t="str">
        <f t="shared" si="3334"/>
        <v/>
      </c>
      <c r="AB1783" s="67" t="str">
        <f t="shared" si="3302"/>
        <v/>
      </c>
      <c r="AC1783" s="261" t="str">
        <f t="shared" si="3295"/>
        <v/>
      </c>
      <c r="AD1783" s="248" t="str">
        <f t="shared" si="3331"/>
        <v>20+</v>
      </c>
      <c r="AE1783" s="67"/>
      <c r="AF1783" s="67"/>
      <c r="AG1783" s="67"/>
      <c r="AH1783" s="67"/>
      <c r="AI1783" s="67"/>
      <c r="AJ1783" s="67"/>
      <c r="AK1783" s="67"/>
      <c r="AL1783" s="67"/>
      <c r="AM1783" s="67"/>
      <c r="AN1783" s="67"/>
      <c r="AO1783" s="67"/>
      <c r="AP1783" s="67"/>
      <c r="AQ1783" s="67"/>
      <c r="AR1783" s="67"/>
      <c r="AS1783" s="67"/>
      <c r="AT1783" s="67"/>
      <c r="AU1783" s="67"/>
      <c r="AV1783" s="67"/>
      <c r="AW1783" s="67"/>
      <c r="AX1783" s="67"/>
      <c r="AY1783" s="67"/>
      <c r="AZ1783" s="67"/>
      <c r="BA1783" s="67"/>
      <c r="BB1783" s="67"/>
      <c r="BC1783" s="67"/>
      <c r="BD1783" s="67"/>
      <c r="BE1783" s="67"/>
      <c r="BF1783" s="67"/>
      <c r="BG1783" s="67"/>
      <c r="BH1783" s="67"/>
      <c r="BI1783" s="67"/>
      <c r="BJ1783" s="67"/>
      <c r="BK1783" s="67"/>
      <c r="BL1783" s="67"/>
      <c r="BM1783" s="67"/>
      <c r="BN1783" s="67"/>
      <c r="BO1783" s="67"/>
      <c r="BP1783" s="67"/>
      <c r="BQ1783" s="67"/>
      <c r="BR1783" s="67"/>
      <c r="BS1783" s="67"/>
      <c r="BT1783" s="67"/>
      <c r="BU1783" s="67"/>
      <c r="BV1783" s="67"/>
      <c r="BW1783" s="67"/>
      <c r="BX1783" s="67"/>
      <c r="BY1783" s="67"/>
      <c r="BZ1783" s="67"/>
      <c r="CA1783" s="67"/>
      <c r="CB1783" s="67"/>
      <c r="CC1783" s="67"/>
      <c r="CD1783" s="67"/>
      <c r="CE1783" s="67"/>
      <c r="CF1783" s="67"/>
      <c r="CG1783" s="67"/>
      <c r="CH1783" s="67"/>
      <c r="CI1783" s="67"/>
      <c r="CJ1783" s="67"/>
      <c r="CK1783" s="67"/>
      <c r="CL1783" s="67"/>
      <c r="CM1783" s="67"/>
      <c r="CN1783" s="67"/>
      <c r="CO1783" s="67"/>
      <c r="CP1783" s="67"/>
      <c r="CQ1783" s="67"/>
      <c r="CR1783" s="67"/>
      <c r="CS1783" s="67"/>
      <c r="CT1783" s="67"/>
      <c r="CU1783" s="67"/>
      <c r="CV1783" s="67"/>
      <c r="CW1783" s="67"/>
      <c r="CX1783" s="67"/>
      <c r="CY1783" s="67"/>
      <c r="CZ1783" s="67"/>
      <c r="DA1783" s="67"/>
      <c r="DB1783" s="67"/>
      <c r="DC1783" s="67"/>
      <c r="DD1783" s="67"/>
      <c r="DE1783" s="67"/>
      <c r="DF1783" s="67"/>
      <c r="DG1783" s="67"/>
      <c r="DH1783" s="67"/>
      <c r="DI1783" s="67"/>
      <c r="DJ1783" s="67"/>
      <c r="DK1783" s="67"/>
      <c r="DL1783" s="67"/>
      <c r="DM1783" s="67"/>
      <c r="DN1783" s="67"/>
      <c r="DO1783" s="67"/>
      <c r="DP1783" s="67"/>
      <c r="DQ1783" s="67"/>
      <c r="DR1783" s="67"/>
      <c r="DS1783" s="67"/>
      <c r="DT1783" s="67"/>
      <c r="DU1783" s="67"/>
      <c r="DV1783" s="67"/>
      <c r="DW1783" s="67"/>
      <c r="DX1783" s="67"/>
      <c r="DY1783" s="67"/>
      <c r="DZ1783" s="67"/>
      <c r="EA1783" s="67"/>
      <c r="EB1783" s="67"/>
      <c r="EC1783" s="67"/>
      <c r="ED1783" s="67"/>
      <c r="EE1783" s="67"/>
      <c r="EF1783" s="67"/>
      <c r="EG1783" s="67"/>
      <c r="EH1783" s="67"/>
      <c r="EI1783" s="67"/>
      <c r="EJ1783" s="67"/>
      <c r="EK1783" s="67"/>
      <c r="EL1783" s="67"/>
      <c r="EM1783" s="67"/>
      <c r="EN1783" s="67"/>
      <c r="EO1783" s="67"/>
      <c r="EP1783" s="67"/>
      <c r="EQ1783" s="67"/>
      <c r="ER1783" s="67"/>
      <c r="ES1783" s="67"/>
      <c r="ET1783" s="67"/>
      <c r="EU1783" s="76"/>
      <c r="EV1783" s="76"/>
      <c r="EW1783" s="76"/>
      <c r="EX1783" s="76"/>
      <c r="EY1783" s="76"/>
      <c r="EZ1783" s="76"/>
      <c r="FA1783" s="757" t="s">
        <v>6673</v>
      </c>
      <c r="FB1783" s="757"/>
      <c r="FC1783" s="757"/>
      <c r="FD1783" s="757"/>
    </row>
    <row r="1784">
      <c r="A1784" s="75"/>
      <c r="B1784" s="757" t="s">
        <v>6674</v>
      </c>
      <c r="C1784" s="829" t="s">
        <v>346</v>
      </c>
      <c r="D1784" s="757" t="s">
        <v>29</v>
      </c>
      <c r="E1784" s="757"/>
      <c r="F1784" s="757"/>
      <c r="G1784" s="757" t="s">
        <v>6675</v>
      </c>
      <c r="H1784" s="951" t="s">
        <v>4306</v>
      </c>
      <c r="I1784" s="67"/>
      <c r="J1784" s="757" t="s">
        <v>39</v>
      </c>
      <c r="K1784" s="757"/>
      <c r="L1784" s="757" t="s">
        <v>3937</v>
      </c>
      <c r="M1784" s="757" t="s">
        <v>3937</v>
      </c>
      <c r="N1784" s="759">
        <v>41599.0</v>
      </c>
      <c r="O1784" s="759">
        <v>41599.0</v>
      </c>
      <c r="P1784" s="67"/>
      <c r="Q1784" s="950"/>
      <c r="R1784" s="950"/>
      <c r="S1784" s="67"/>
      <c r="T1784" s="67" t="str">
        <f t="shared" si="3332"/>
        <v/>
      </c>
      <c r="U1784" s="67" t="str">
        <f t="shared" ref="U1784:W1784" si="3335">IF(ISBLANK($A1784),"",sum(AE1784,AK1784,AQ1784,AW1784,BC1784,BI1784,BO1784,BU1784,CA1784,CG1784,CM1784,CS1784,CY1784,DE1784,DK1784,DQ1784,DW1784,EC1784,EI1784,EO1784,EU1784))</f>
        <v/>
      </c>
      <c r="V1784" s="67" t="str">
        <f t="shared" si="3335"/>
        <v/>
      </c>
      <c r="W1784" s="67" t="str">
        <f t="shared" si="3335"/>
        <v/>
      </c>
      <c r="X1784" s="67" t="str">
        <f t="shared" si="3300"/>
        <v/>
      </c>
      <c r="Y1784" s="67" t="str">
        <f t="shared" ref="Y1784:AA1784" si="3336">IF(ISBLANK($A1784),"",sum(AH1784,AN1784,AT1784,AZ1784,BF1784,BL1784,BR1784,BX1784,CD1784,CJ1784,CP1784,CV1784,DB1784,DH1784,DN1784,DT1784,DZ1784,EF1784,EL1784,ER1784,EX1784))</f>
        <v/>
      </c>
      <c r="Z1784" s="67" t="str">
        <f t="shared" si="3336"/>
        <v/>
      </c>
      <c r="AA1784" s="67" t="str">
        <f t="shared" si="3336"/>
        <v/>
      </c>
      <c r="AB1784" s="67" t="str">
        <f t="shared" si="3302"/>
        <v/>
      </c>
      <c r="AC1784" s="261" t="str">
        <f t="shared" si="3295"/>
        <v/>
      </c>
      <c r="AD1784" s="248" t="str">
        <f t="shared" si="3331"/>
        <v>20+</v>
      </c>
      <c r="AE1784" s="67"/>
      <c r="AF1784" s="67"/>
      <c r="AG1784" s="67"/>
      <c r="AH1784" s="67"/>
      <c r="AI1784" s="67"/>
      <c r="AJ1784" s="67"/>
      <c r="AK1784" s="67"/>
      <c r="AL1784" s="67"/>
      <c r="AM1784" s="67"/>
      <c r="AN1784" s="67"/>
      <c r="AO1784" s="67"/>
      <c r="AP1784" s="67"/>
      <c r="AQ1784" s="67"/>
      <c r="AR1784" s="67"/>
      <c r="AS1784" s="67"/>
      <c r="AT1784" s="67"/>
      <c r="AU1784" s="67"/>
      <c r="AV1784" s="67"/>
      <c r="AW1784" s="67"/>
      <c r="AX1784" s="67"/>
      <c r="AY1784" s="67"/>
      <c r="AZ1784" s="67"/>
      <c r="BA1784" s="67"/>
      <c r="BB1784" s="67"/>
      <c r="BC1784" s="67"/>
      <c r="BD1784" s="67"/>
      <c r="BE1784" s="67"/>
      <c r="BF1784" s="67"/>
      <c r="BG1784" s="67"/>
      <c r="BH1784" s="67"/>
      <c r="BI1784" s="67"/>
      <c r="BJ1784" s="67"/>
      <c r="BK1784" s="67"/>
      <c r="BL1784" s="67"/>
      <c r="BM1784" s="67"/>
      <c r="BN1784" s="67"/>
      <c r="BO1784" s="67"/>
      <c r="BP1784" s="67"/>
      <c r="BQ1784" s="67"/>
      <c r="BR1784" s="67"/>
      <c r="BS1784" s="67"/>
      <c r="BT1784" s="67"/>
      <c r="BU1784" s="67"/>
      <c r="BV1784" s="67"/>
      <c r="BW1784" s="67"/>
      <c r="BX1784" s="67"/>
      <c r="BY1784" s="67"/>
      <c r="BZ1784" s="67"/>
      <c r="CA1784" s="67"/>
      <c r="CB1784" s="67"/>
      <c r="CC1784" s="67"/>
      <c r="CD1784" s="67"/>
      <c r="CE1784" s="67"/>
      <c r="CF1784" s="67"/>
      <c r="CG1784" s="67"/>
      <c r="CH1784" s="67"/>
      <c r="CI1784" s="67"/>
      <c r="CJ1784" s="67"/>
      <c r="CK1784" s="67"/>
      <c r="CL1784" s="67"/>
      <c r="CM1784" s="67"/>
      <c r="CN1784" s="67"/>
      <c r="CO1784" s="67"/>
      <c r="CP1784" s="67"/>
      <c r="CQ1784" s="67"/>
      <c r="CR1784" s="67"/>
      <c r="CS1784" s="67"/>
      <c r="CT1784" s="67"/>
      <c r="CU1784" s="67"/>
      <c r="CV1784" s="67"/>
      <c r="CW1784" s="67"/>
      <c r="CX1784" s="67"/>
      <c r="CY1784" s="67"/>
      <c r="CZ1784" s="67"/>
      <c r="DA1784" s="67"/>
      <c r="DB1784" s="67"/>
      <c r="DC1784" s="67"/>
      <c r="DD1784" s="67"/>
      <c r="DE1784" s="67"/>
      <c r="DF1784" s="67"/>
      <c r="DG1784" s="67"/>
      <c r="DH1784" s="67"/>
      <c r="DI1784" s="67"/>
      <c r="DJ1784" s="67"/>
      <c r="DK1784" s="67"/>
      <c r="DL1784" s="67"/>
      <c r="DM1784" s="67"/>
      <c r="DN1784" s="67"/>
      <c r="DO1784" s="67"/>
      <c r="DP1784" s="67"/>
      <c r="DQ1784" s="67"/>
      <c r="DR1784" s="67"/>
      <c r="DS1784" s="67"/>
      <c r="DT1784" s="67"/>
      <c r="DU1784" s="67"/>
      <c r="DV1784" s="67"/>
      <c r="DW1784" s="67"/>
      <c r="DX1784" s="67"/>
      <c r="DY1784" s="67"/>
      <c r="DZ1784" s="67"/>
      <c r="EA1784" s="67"/>
      <c r="EB1784" s="67"/>
      <c r="EC1784" s="67"/>
      <c r="ED1784" s="67"/>
      <c r="EE1784" s="67"/>
      <c r="EF1784" s="67"/>
      <c r="EG1784" s="67"/>
      <c r="EH1784" s="67"/>
      <c r="EI1784" s="67"/>
      <c r="EJ1784" s="67"/>
      <c r="EK1784" s="67"/>
      <c r="EL1784" s="67"/>
      <c r="EM1784" s="67"/>
      <c r="EN1784" s="67"/>
      <c r="EO1784" s="67"/>
      <c r="EP1784" s="67"/>
      <c r="EQ1784" s="67"/>
      <c r="ER1784" s="67"/>
      <c r="ES1784" s="67"/>
      <c r="ET1784" s="67"/>
      <c r="EU1784" s="76"/>
      <c r="EV1784" s="76"/>
      <c r="EW1784" s="76"/>
      <c r="EX1784" s="76"/>
      <c r="EY1784" s="76"/>
      <c r="EZ1784" s="76"/>
      <c r="FA1784" s="67"/>
      <c r="FB1784" s="67"/>
      <c r="FC1784" s="67"/>
      <c r="FD1784" s="67"/>
    </row>
    <row r="1785">
      <c r="A1785" s="75"/>
      <c r="B1785" s="757" t="s">
        <v>6676</v>
      </c>
      <c r="C1785" s="829" t="s">
        <v>346</v>
      </c>
      <c r="D1785" s="757" t="s">
        <v>29</v>
      </c>
      <c r="E1785" s="757"/>
      <c r="F1785" s="757"/>
      <c r="G1785" s="757" t="s">
        <v>6391</v>
      </c>
      <c r="H1785" s="757" t="s">
        <v>3675</v>
      </c>
      <c r="I1785" s="67"/>
      <c r="J1785" s="757" t="s">
        <v>39</v>
      </c>
      <c r="K1785" s="67"/>
      <c r="L1785" s="757" t="s">
        <v>3753</v>
      </c>
      <c r="M1785" s="757" t="s">
        <v>3677</v>
      </c>
      <c r="N1785" s="759">
        <v>41760.0</v>
      </c>
      <c r="O1785" s="759">
        <v>41760.0</v>
      </c>
      <c r="P1785" s="67"/>
      <c r="Q1785" s="950">
        <v>41892.0</v>
      </c>
      <c r="R1785" s="950"/>
      <c r="S1785" s="67"/>
      <c r="T1785" s="67" t="str">
        <f t="shared" si="3332"/>
        <v/>
      </c>
      <c r="U1785" s="67" t="str">
        <f t="shared" ref="U1785:W1785" si="3337">IF(ISBLANK($A1785),"",sum(AE1785,AK1785,AQ1785,AW1785,BC1785,BI1785,BO1785,BU1785,CA1785,CG1785,CM1785,CS1785,CY1785,DE1785,DK1785,DQ1785,DW1785,EC1785,EI1785,EO1785,EU1785))</f>
        <v/>
      </c>
      <c r="V1785" s="67" t="str">
        <f t="shared" si="3337"/>
        <v/>
      </c>
      <c r="W1785" s="67" t="str">
        <f t="shared" si="3337"/>
        <v/>
      </c>
      <c r="X1785" s="67" t="str">
        <f t="shared" si="3300"/>
        <v/>
      </c>
      <c r="Y1785" s="67" t="str">
        <f t="shared" ref="Y1785:AA1785" si="3338">IF(ISBLANK($A1785),"",sum(AH1785,AN1785,AT1785,AZ1785,BF1785,BL1785,BR1785,BX1785,CD1785,CJ1785,CP1785,CV1785,DB1785,DH1785,DN1785,DT1785,DZ1785,EF1785,EL1785,ER1785,EX1785))</f>
        <v/>
      </c>
      <c r="Z1785" s="67" t="str">
        <f t="shared" si="3338"/>
        <v/>
      </c>
      <c r="AA1785" s="67" t="str">
        <f t="shared" si="3338"/>
        <v/>
      </c>
      <c r="AB1785" s="67" t="str">
        <f t="shared" si="3302"/>
        <v/>
      </c>
      <c r="AC1785" s="261" t="str">
        <f t="shared" si="3295"/>
        <v/>
      </c>
      <c r="AD1785" s="248" t="str">
        <f t="shared" si="3331"/>
        <v>20+</v>
      </c>
      <c r="AE1785" s="67"/>
      <c r="AF1785" s="67"/>
      <c r="AG1785" s="67"/>
      <c r="AH1785" s="67"/>
      <c r="AI1785" s="67"/>
      <c r="AJ1785" s="67"/>
      <c r="AK1785" s="67"/>
      <c r="AL1785" s="67"/>
      <c r="AM1785" s="67"/>
      <c r="AN1785" s="67"/>
      <c r="AO1785" s="67"/>
      <c r="AP1785" s="67"/>
      <c r="AQ1785" s="67"/>
      <c r="AR1785" s="67"/>
      <c r="AS1785" s="67"/>
      <c r="AT1785" s="67"/>
      <c r="AU1785" s="67"/>
      <c r="AV1785" s="67"/>
      <c r="AW1785" s="67"/>
      <c r="AX1785" s="67"/>
      <c r="AY1785" s="67"/>
      <c r="AZ1785" s="67"/>
      <c r="BA1785" s="67"/>
      <c r="BB1785" s="67"/>
      <c r="BC1785" s="67"/>
      <c r="BD1785" s="67"/>
      <c r="BE1785" s="67"/>
      <c r="BF1785" s="67"/>
      <c r="BG1785" s="67"/>
      <c r="BH1785" s="67"/>
      <c r="BI1785" s="67"/>
      <c r="BJ1785" s="67"/>
      <c r="BK1785" s="67"/>
      <c r="BL1785" s="67"/>
      <c r="BM1785" s="67"/>
      <c r="BN1785" s="67"/>
      <c r="BO1785" s="67"/>
      <c r="BP1785" s="67"/>
      <c r="BQ1785" s="67"/>
      <c r="BR1785" s="67"/>
      <c r="BS1785" s="67"/>
      <c r="BT1785" s="67"/>
      <c r="BU1785" s="67"/>
      <c r="BV1785" s="67"/>
      <c r="BW1785" s="67"/>
      <c r="BX1785" s="67"/>
      <c r="BY1785" s="67"/>
      <c r="BZ1785" s="67"/>
      <c r="CA1785" s="67"/>
      <c r="CB1785" s="67"/>
      <c r="CC1785" s="67"/>
      <c r="CD1785" s="67"/>
      <c r="CE1785" s="67"/>
      <c r="CF1785" s="67"/>
      <c r="CG1785" s="67"/>
      <c r="CH1785" s="67"/>
      <c r="CI1785" s="67"/>
      <c r="CJ1785" s="67"/>
      <c r="CK1785" s="67"/>
      <c r="CL1785" s="67"/>
      <c r="CM1785" s="67"/>
      <c r="CN1785" s="67"/>
      <c r="CO1785" s="67"/>
      <c r="CP1785" s="67"/>
      <c r="CQ1785" s="67"/>
      <c r="CR1785" s="67"/>
      <c r="CS1785" s="67"/>
      <c r="CT1785" s="67"/>
      <c r="CU1785" s="67"/>
      <c r="CV1785" s="67"/>
      <c r="CW1785" s="67"/>
      <c r="CX1785" s="67"/>
      <c r="CY1785" s="67"/>
      <c r="CZ1785" s="67"/>
      <c r="DA1785" s="67"/>
      <c r="DB1785" s="67"/>
      <c r="DC1785" s="67"/>
      <c r="DD1785" s="67"/>
      <c r="DE1785" s="67"/>
      <c r="DF1785" s="67"/>
      <c r="DG1785" s="67"/>
      <c r="DH1785" s="67"/>
      <c r="DI1785" s="67"/>
      <c r="DJ1785" s="67"/>
      <c r="DK1785" s="67"/>
      <c r="DL1785" s="67"/>
      <c r="DM1785" s="67"/>
      <c r="DN1785" s="67"/>
      <c r="DO1785" s="67"/>
      <c r="DP1785" s="67"/>
      <c r="DQ1785" s="67"/>
      <c r="DR1785" s="67"/>
      <c r="DS1785" s="67"/>
      <c r="DT1785" s="67"/>
      <c r="DU1785" s="67"/>
      <c r="DV1785" s="67"/>
      <c r="DW1785" s="67"/>
      <c r="DX1785" s="67"/>
      <c r="DY1785" s="67"/>
      <c r="DZ1785" s="67"/>
      <c r="EA1785" s="67"/>
      <c r="EB1785" s="67"/>
      <c r="EC1785" s="67"/>
      <c r="ED1785" s="67"/>
      <c r="EE1785" s="67"/>
      <c r="EF1785" s="67"/>
      <c r="EG1785" s="67"/>
      <c r="EH1785" s="67"/>
      <c r="EI1785" s="67"/>
      <c r="EJ1785" s="67"/>
      <c r="EK1785" s="67"/>
      <c r="EL1785" s="67"/>
      <c r="EM1785" s="67"/>
      <c r="EN1785" s="67"/>
      <c r="EO1785" s="67"/>
      <c r="EP1785" s="67"/>
      <c r="EQ1785" s="67"/>
      <c r="ER1785" s="67"/>
      <c r="ES1785" s="67"/>
      <c r="ET1785" s="67"/>
      <c r="EU1785" s="76"/>
      <c r="EV1785" s="76"/>
      <c r="EW1785" s="76"/>
      <c r="EX1785" s="76"/>
      <c r="EY1785" s="76"/>
      <c r="EZ1785" s="76"/>
      <c r="FA1785" s="67"/>
      <c r="FB1785" s="67"/>
      <c r="FC1785" s="67"/>
      <c r="FD1785" s="67"/>
    </row>
    <row r="1786">
      <c r="A1786" s="75"/>
      <c r="B1786" s="757" t="s">
        <v>6677</v>
      </c>
      <c r="C1786" s="829" t="s">
        <v>1970</v>
      </c>
      <c r="D1786" s="757" t="s">
        <v>29</v>
      </c>
      <c r="E1786" s="757"/>
      <c r="F1786" s="757"/>
      <c r="G1786" s="757" t="s">
        <v>6678</v>
      </c>
      <c r="H1786" s="757" t="s">
        <v>6679</v>
      </c>
      <c r="I1786" s="67"/>
      <c r="J1786" s="757" t="s">
        <v>39</v>
      </c>
      <c r="K1786" s="757"/>
      <c r="L1786" s="757" t="s">
        <v>3677</v>
      </c>
      <c r="M1786" s="757" t="s">
        <v>6680</v>
      </c>
      <c r="N1786" s="759">
        <v>41536.0</v>
      </c>
      <c r="O1786" s="759">
        <v>41536.0</v>
      </c>
      <c r="P1786" s="67"/>
      <c r="Q1786" s="950">
        <v>41590.0</v>
      </c>
      <c r="R1786" s="950"/>
      <c r="S1786" s="67"/>
      <c r="T1786" s="67" t="str">
        <f t="shared" si="3332"/>
        <v/>
      </c>
      <c r="U1786" s="67" t="str">
        <f t="shared" ref="U1786:W1786" si="3339">IF(ISBLANK($A1786),"",sum(AE1786,AK1786,AQ1786,AW1786,BC1786,BI1786,BO1786,BU1786,CA1786,CG1786,CM1786,CS1786,CY1786,DE1786,DK1786,DQ1786,DW1786,EC1786,EI1786,EO1786,EU1786))</f>
        <v/>
      </c>
      <c r="V1786" s="67" t="str">
        <f t="shared" si="3339"/>
        <v/>
      </c>
      <c r="W1786" s="67" t="str">
        <f t="shared" si="3339"/>
        <v/>
      </c>
      <c r="X1786" s="67" t="str">
        <f t="shared" si="3300"/>
        <v/>
      </c>
      <c r="Y1786" s="67" t="str">
        <f t="shared" ref="Y1786:AA1786" si="3340">IF(ISBLANK($A1786),"",sum(AH1786,AN1786,AT1786,AZ1786,BF1786,BL1786,BR1786,BX1786,CD1786,CJ1786,CP1786,CV1786,DB1786,DH1786,DN1786,DT1786,DZ1786,EF1786,EL1786,ER1786,EX1786))</f>
        <v/>
      </c>
      <c r="Z1786" s="67" t="str">
        <f t="shared" si="3340"/>
        <v/>
      </c>
      <c r="AA1786" s="67" t="str">
        <f t="shared" si="3340"/>
        <v/>
      </c>
      <c r="AB1786" s="67" t="str">
        <f t="shared" si="3302"/>
        <v/>
      </c>
      <c r="AC1786" s="261" t="str">
        <f t="shared" si="3295"/>
        <v/>
      </c>
      <c r="AD1786" s="248" t="str">
        <f t="shared" si="3331"/>
        <v>20+</v>
      </c>
      <c r="AE1786" s="67"/>
      <c r="AF1786" s="67"/>
      <c r="AG1786" s="67"/>
      <c r="AH1786" s="67"/>
      <c r="AI1786" s="67"/>
      <c r="AJ1786" s="67"/>
      <c r="AK1786" s="67"/>
      <c r="AL1786" s="67"/>
      <c r="AM1786" s="67"/>
      <c r="AN1786" s="67"/>
      <c r="AO1786" s="67"/>
      <c r="AP1786" s="67"/>
      <c r="AQ1786" s="67"/>
      <c r="AR1786" s="67"/>
      <c r="AS1786" s="67"/>
      <c r="AT1786" s="67"/>
      <c r="AU1786" s="67"/>
      <c r="AV1786" s="67"/>
      <c r="AW1786" s="67"/>
      <c r="AX1786" s="67"/>
      <c r="AY1786" s="67"/>
      <c r="AZ1786" s="67"/>
      <c r="BA1786" s="67"/>
      <c r="BB1786" s="67"/>
      <c r="BC1786" s="67"/>
      <c r="BD1786" s="67"/>
      <c r="BE1786" s="67"/>
      <c r="BF1786" s="67"/>
      <c r="BG1786" s="67"/>
      <c r="BH1786" s="67"/>
      <c r="BI1786" s="67"/>
      <c r="BJ1786" s="67"/>
      <c r="BK1786" s="67"/>
      <c r="BL1786" s="67"/>
      <c r="BM1786" s="67"/>
      <c r="BN1786" s="67"/>
      <c r="BO1786" s="67"/>
      <c r="BP1786" s="67"/>
      <c r="BQ1786" s="67"/>
      <c r="BR1786" s="67"/>
      <c r="BS1786" s="67"/>
      <c r="BT1786" s="67"/>
      <c r="BU1786" s="67"/>
      <c r="BV1786" s="67"/>
      <c r="BW1786" s="67"/>
      <c r="BX1786" s="67"/>
      <c r="BY1786" s="67"/>
      <c r="BZ1786" s="67"/>
      <c r="CA1786" s="67"/>
      <c r="CB1786" s="67"/>
      <c r="CC1786" s="67"/>
      <c r="CD1786" s="67"/>
      <c r="CE1786" s="67"/>
      <c r="CF1786" s="67"/>
      <c r="CG1786" s="67"/>
      <c r="CH1786" s="67"/>
      <c r="CI1786" s="67"/>
      <c r="CJ1786" s="67"/>
      <c r="CK1786" s="67"/>
      <c r="CL1786" s="67"/>
      <c r="CM1786" s="67"/>
      <c r="CN1786" s="67"/>
      <c r="CO1786" s="67"/>
      <c r="CP1786" s="67"/>
      <c r="CQ1786" s="67"/>
      <c r="CR1786" s="67"/>
      <c r="CS1786" s="67"/>
      <c r="CT1786" s="67"/>
      <c r="CU1786" s="67"/>
      <c r="CV1786" s="67"/>
      <c r="CW1786" s="67"/>
      <c r="CX1786" s="67"/>
      <c r="CY1786" s="67"/>
      <c r="CZ1786" s="67"/>
      <c r="DA1786" s="67"/>
      <c r="DB1786" s="67"/>
      <c r="DC1786" s="67"/>
      <c r="DD1786" s="67"/>
      <c r="DE1786" s="67"/>
      <c r="DF1786" s="67"/>
      <c r="DG1786" s="67"/>
      <c r="DH1786" s="67"/>
      <c r="DI1786" s="67"/>
      <c r="DJ1786" s="67"/>
      <c r="DK1786" s="67"/>
      <c r="DL1786" s="67"/>
      <c r="DM1786" s="67"/>
      <c r="DN1786" s="67"/>
      <c r="DO1786" s="67"/>
      <c r="DP1786" s="67"/>
      <c r="DQ1786" s="67"/>
      <c r="DR1786" s="67"/>
      <c r="DS1786" s="67"/>
      <c r="DT1786" s="67"/>
      <c r="DU1786" s="67"/>
      <c r="DV1786" s="67"/>
      <c r="DW1786" s="67"/>
      <c r="DX1786" s="67"/>
      <c r="DY1786" s="67"/>
      <c r="DZ1786" s="67"/>
      <c r="EA1786" s="67"/>
      <c r="EB1786" s="67"/>
      <c r="EC1786" s="67"/>
      <c r="ED1786" s="67"/>
      <c r="EE1786" s="67"/>
      <c r="EF1786" s="67"/>
      <c r="EG1786" s="67"/>
      <c r="EH1786" s="67"/>
      <c r="EI1786" s="67"/>
      <c r="EJ1786" s="67"/>
      <c r="EK1786" s="67"/>
      <c r="EL1786" s="67"/>
      <c r="EM1786" s="67"/>
      <c r="EN1786" s="67"/>
      <c r="EO1786" s="67"/>
      <c r="EP1786" s="67"/>
      <c r="EQ1786" s="67"/>
      <c r="ER1786" s="67"/>
      <c r="ES1786" s="67"/>
      <c r="ET1786" s="67"/>
      <c r="EU1786" s="76"/>
      <c r="EV1786" s="76"/>
      <c r="EW1786" s="76"/>
      <c r="EX1786" s="76"/>
      <c r="EY1786" s="76"/>
      <c r="EZ1786" s="76"/>
      <c r="FA1786" s="67"/>
      <c r="FB1786" s="67"/>
      <c r="FC1786" s="67"/>
      <c r="FD1786" s="67"/>
    </row>
    <row r="1787">
      <c r="A1787" s="75"/>
      <c r="B1787" s="757" t="s">
        <v>6681</v>
      </c>
      <c r="C1787" s="829" t="s">
        <v>1970</v>
      </c>
      <c r="D1787" s="757" t="s">
        <v>29</v>
      </c>
      <c r="E1787" s="757"/>
      <c r="F1787" s="757"/>
      <c r="G1787" s="757" t="s">
        <v>6682</v>
      </c>
      <c r="H1787" s="757" t="s">
        <v>1193</v>
      </c>
      <c r="I1787" s="67"/>
      <c r="J1787" s="757" t="s">
        <v>67</v>
      </c>
      <c r="K1787" s="67"/>
      <c r="L1787" s="757" t="s">
        <v>3377</v>
      </c>
      <c r="M1787" s="757" t="s">
        <v>110</v>
      </c>
      <c r="N1787" s="759">
        <v>41694.0</v>
      </c>
      <c r="O1787" s="759">
        <v>41708.0</v>
      </c>
      <c r="P1787" s="67"/>
      <c r="Q1787" s="950"/>
      <c r="R1787" s="950"/>
      <c r="S1787" s="67"/>
      <c r="T1787" s="67" t="str">
        <f t="shared" si="3332"/>
        <v/>
      </c>
      <c r="U1787" s="67" t="str">
        <f t="shared" ref="U1787:W1787" si="3341">IF(ISBLANK($A1787),"",sum(AE1787,AK1787,AQ1787,AW1787,BC1787,BI1787,BO1787,BU1787,CA1787,CG1787,CM1787,CS1787,CY1787,DE1787,DK1787,DQ1787,DW1787,EC1787,EI1787,EO1787,EU1787))</f>
        <v/>
      </c>
      <c r="V1787" s="67" t="str">
        <f t="shared" si="3341"/>
        <v/>
      </c>
      <c r="W1787" s="67" t="str">
        <f t="shared" si="3341"/>
        <v/>
      </c>
      <c r="X1787" s="67" t="str">
        <f t="shared" si="3300"/>
        <v/>
      </c>
      <c r="Y1787" s="67" t="str">
        <f t="shared" ref="Y1787:AA1787" si="3342">IF(ISBLANK($A1787),"",sum(AH1787,AN1787,AT1787,AZ1787,BF1787,BL1787,BR1787,BX1787,CD1787,CJ1787,CP1787,CV1787,DB1787,DH1787,DN1787,DT1787,DZ1787,EF1787,EL1787,ER1787,EX1787))</f>
        <v/>
      </c>
      <c r="Z1787" s="67" t="str">
        <f t="shared" si="3342"/>
        <v/>
      </c>
      <c r="AA1787" s="67" t="str">
        <f t="shared" si="3342"/>
        <v/>
      </c>
      <c r="AB1787" s="67" t="str">
        <f t="shared" si="3302"/>
        <v/>
      </c>
      <c r="AC1787" s="261" t="str">
        <f t="shared" si="3295"/>
        <v/>
      </c>
      <c r="AD1787" s="248" t="str">
        <f t="shared" si="3331"/>
        <v>20+</v>
      </c>
      <c r="AE1787" s="67"/>
      <c r="AF1787" s="67"/>
      <c r="AG1787" s="67"/>
      <c r="AH1787" s="67"/>
      <c r="AI1787" s="67"/>
      <c r="AJ1787" s="67"/>
      <c r="AK1787" s="67"/>
      <c r="AL1787" s="67"/>
      <c r="AM1787" s="67"/>
      <c r="AN1787" s="67"/>
      <c r="AO1787" s="67"/>
      <c r="AP1787" s="67"/>
      <c r="AQ1787" s="67"/>
      <c r="AR1787" s="67"/>
      <c r="AS1787" s="67"/>
      <c r="AT1787" s="67"/>
      <c r="AU1787" s="67"/>
      <c r="AV1787" s="67"/>
      <c r="AW1787" s="67"/>
      <c r="AX1787" s="67"/>
      <c r="AY1787" s="67"/>
      <c r="AZ1787" s="67"/>
      <c r="BA1787" s="67"/>
      <c r="BB1787" s="67"/>
      <c r="BC1787" s="67"/>
      <c r="BD1787" s="67"/>
      <c r="BE1787" s="67"/>
      <c r="BF1787" s="67"/>
      <c r="BG1787" s="67"/>
      <c r="BH1787" s="67"/>
      <c r="BI1787" s="67"/>
      <c r="BJ1787" s="67"/>
      <c r="BK1787" s="67"/>
      <c r="BL1787" s="67"/>
      <c r="BM1787" s="67"/>
      <c r="BN1787" s="67"/>
      <c r="BO1787" s="67"/>
      <c r="BP1787" s="67"/>
      <c r="BQ1787" s="67"/>
      <c r="BR1787" s="67"/>
      <c r="BS1787" s="67"/>
      <c r="BT1787" s="67"/>
      <c r="BU1787" s="67"/>
      <c r="BV1787" s="67"/>
      <c r="BW1787" s="67"/>
      <c r="BX1787" s="67"/>
      <c r="BY1787" s="67"/>
      <c r="BZ1787" s="67"/>
      <c r="CA1787" s="67"/>
      <c r="CB1787" s="67"/>
      <c r="CC1787" s="67"/>
      <c r="CD1787" s="67"/>
      <c r="CE1787" s="67"/>
      <c r="CF1787" s="67"/>
      <c r="CG1787" s="67"/>
      <c r="CH1787" s="67"/>
      <c r="CI1787" s="67"/>
      <c r="CJ1787" s="67"/>
      <c r="CK1787" s="67"/>
      <c r="CL1787" s="67"/>
      <c r="CM1787" s="67"/>
      <c r="CN1787" s="67"/>
      <c r="CO1787" s="67"/>
      <c r="CP1787" s="67"/>
      <c r="CQ1787" s="67"/>
      <c r="CR1787" s="67"/>
      <c r="CS1787" s="67"/>
      <c r="CT1787" s="67"/>
      <c r="CU1787" s="67"/>
      <c r="CV1787" s="67"/>
      <c r="CW1787" s="67"/>
      <c r="CX1787" s="67"/>
      <c r="CY1787" s="67"/>
      <c r="CZ1787" s="67"/>
      <c r="DA1787" s="67"/>
      <c r="DB1787" s="67"/>
      <c r="DC1787" s="67"/>
      <c r="DD1787" s="67"/>
      <c r="DE1787" s="67"/>
      <c r="DF1787" s="67"/>
      <c r="DG1787" s="67"/>
      <c r="DH1787" s="67"/>
      <c r="DI1787" s="67"/>
      <c r="DJ1787" s="67"/>
      <c r="DK1787" s="67"/>
      <c r="DL1787" s="67"/>
      <c r="DM1787" s="67"/>
      <c r="DN1787" s="67"/>
      <c r="DO1787" s="67"/>
      <c r="DP1787" s="67"/>
      <c r="DQ1787" s="67"/>
      <c r="DR1787" s="67"/>
      <c r="DS1787" s="67"/>
      <c r="DT1787" s="67"/>
      <c r="DU1787" s="67"/>
      <c r="DV1787" s="67"/>
      <c r="DW1787" s="67"/>
      <c r="DX1787" s="67"/>
      <c r="DY1787" s="67"/>
      <c r="DZ1787" s="67"/>
      <c r="EA1787" s="67"/>
      <c r="EB1787" s="67"/>
      <c r="EC1787" s="67"/>
      <c r="ED1787" s="67"/>
      <c r="EE1787" s="67"/>
      <c r="EF1787" s="67"/>
      <c r="EG1787" s="67"/>
      <c r="EH1787" s="67"/>
      <c r="EI1787" s="67"/>
      <c r="EJ1787" s="67"/>
      <c r="EK1787" s="67"/>
      <c r="EL1787" s="67"/>
      <c r="EM1787" s="67"/>
      <c r="EN1787" s="67"/>
      <c r="EO1787" s="67"/>
      <c r="EP1787" s="67"/>
      <c r="EQ1787" s="67"/>
      <c r="ER1787" s="67"/>
      <c r="ES1787" s="67"/>
      <c r="ET1787" s="67"/>
      <c r="EU1787" s="76"/>
      <c r="EV1787" s="76"/>
      <c r="EW1787" s="76"/>
      <c r="EX1787" s="76"/>
      <c r="EY1787" s="76"/>
      <c r="EZ1787" s="76"/>
      <c r="FA1787" s="757" t="s">
        <v>6683</v>
      </c>
      <c r="FB1787" s="757"/>
      <c r="FC1787" s="757"/>
      <c r="FD1787" s="757"/>
    </row>
    <row r="1788">
      <c r="A1788" s="75"/>
      <c r="B1788" s="757" t="s">
        <v>6684</v>
      </c>
      <c r="C1788" s="829" t="s">
        <v>1970</v>
      </c>
      <c r="D1788" s="757" t="s">
        <v>29</v>
      </c>
      <c r="E1788" s="757"/>
      <c r="F1788" s="757"/>
      <c r="G1788" s="757" t="s">
        <v>6685</v>
      </c>
      <c r="H1788" s="757" t="s">
        <v>3654</v>
      </c>
      <c r="I1788" s="67"/>
      <c r="J1788" s="757" t="s">
        <v>39</v>
      </c>
      <c r="K1788" s="67"/>
      <c r="L1788" s="757" t="s">
        <v>3491</v>
      </c>
      <c r="M1788" s="757" t="s">
        <v>3492</v>
      </c>
      <c r="N1788" s="759">
        <v>41767.0</v>
      </c>
      <c r="O1788" s="759">
        <v>41767.0</v>
      </c>
      <c r="P1788" s="67"/>
      <c r="Q1788" s="950">
        <v>41897.0</v>
      </c>
      <c r="R1788" s="950"/>
      <c r="S1788" s="67"/>
      <c r="T1788" s="67" t="str">
        <f t="shared" si="3332"/>
        <v/>
      </c>
      <c r="U1788" s="67" t="str">
        <f t="shared" ref="U1788:W1788" si="3343">IF(ISBLANK($A1788),"",sum(AE1788,AK1788,AQ1788,AW1788,BC1788,BI1788,BO1788,BU1788,CA1788,CG1788,CM1788,CS1788,CY1788,DE1788,DK1788,DQ1788,DW1788,EC1788,EI1788,EO1788,EU1788))</f>
        <v/>
      </c>
      <c r="V1788" s="67" t="str">
        <f t="shared" si="3343"/>
        <v/>
      </c>
      <c r="W1788" s="67" t="str">
        <f t="shared" si="3343"/>
        <v/>
      </c>
      <c r="X1788" s="67" t="str">
        <f t="shared" si="3300"/>
        <v/>
      </c>
      <c r="Y1788" s="67" t="str">
        <f t="shared" ref="Y1788:AA1788" si="3344">IF(ISBLANK($A1788),"",sum(AH1788,AN1788,AT1788,AZ1788,BF1788,BL1788,BR1788,BX1788,CD1788,CJ1788,CP1788,CV1788,DB1788,DH1788,DN1788,DT1788,DZ1788,EF1788,EL1788,ER1788,EX1788))</f>
        <v/>
      </c>
      <c r="Z1788" s="67" t="str">
        <f t="shared" si="3344"/>
        <v/>
      </c>
      <c r="AA1788" s="67" t="str">
        <f t="shared" si="3344"/>
        <v/>
      </c>
      <c r="AB1788" s="67" t="str">
        <f t="shared" si="3302"/>
        <v/>
      </c>
      <c r="AC1788" s="261" t="str">
        <f t="shared" si="3295"/>
        <v/>
      </c>
      <c r="AD1788" s="248" t="str">
        <f t="shared" si="3331"/>
        <v>20+</v>
      </c>
      <c r="AE1788" s="67"/>
      <c r="AF1788" s="67"/>
      <c r="AG1788" s="67"/>
      <c r="AH1788" s="67"/>
      <c r="AI1788" s="67"/>
      <c r="AJ1788" s="67"/>
      <c r="AK1788" s="67"/>
      <c r="AL1788" s="67"/>
      <c r="AM1788" s="67"/>
      <c r="AN1788" s="67"/>
      <c r="AO1788" s="67"/>
      <c r="AP1788" s="67"/>
      <c r="AQ1788" s="67"/>
      <c r="AR1788" s="67"/>
      <c r="AS1788" s="67"/>
      <c r="AT1788" s="67"/>
      <c r="AU1788" s="67"/>
      <c r="AV1788" s="67"/>
      <c r="AW1788" s="67"/>
      <c r="AX1788" s="67"/>
      <c r="AY1788" s="67"/>
      <c r="AZ1788" s="67"/>
      <c r="BA1788" s="67"/>
      <c r="BB1788" s="67"/>
      <c r="BC1788" s="67"/>
      <c r="BD1788" s="67"/>
      <c r="BE1788" s="67"/>
      <c r="BF1788" s="67"/>
      <c r="BG1788" s="67"/>
      <c r="BH1788" s="67"/>
      <c r="BI1788" s="67"/>
      <c r="BJ1788" s="67"/>
      <c r="BK1788" s="67"/>
      <c r="BL1788" s="67"/>
      <c r="BM1788" s="67"/>
      <c r="BN1788" s="67"/>
      <c r="BO1788" s="67"/>
      <c r="BP1788" s="67"/>
      <c r="BQ1788" s="67"/>
      <c r="BR1788" s="67"/>
      <c r="BS1788" s="67"/>
      <c r="BT1788" s="67"/>
      <c r="BU1788" s="67"/>
      <c r="BV1788" s="67"/>
      <c r="BW1788" s="67"/>
      <c r="BX1788" s="67"/>
      <c r="BY1788" s="67"/>
      <c r="BZ1788" s="67"/>
      <c r="CA1788" s="67"/>
      <c r="CB1788" s="67"/>
      <c r="CC1788" s="67"/>
      <c r="CD1788" s="67"/>
      <c r="CE1788" s="67"/>
      <c r="CF1788" s="67"/>
      <c r="CG1788" s="67"/>
      <c r="CH1788" s="67"/>
      <c r="CI1788" s="67"/>
      <c r="CJ1788" s="67"/>
      <c r="CK1788" s="67"/>
      <c r="CL1788" s="67"/>
      <c r="CM1788" s="67"/>
      <c r="CN1788" s="67"/>
      <c r="CO1788" s="67"/>
      <c r="CP1788" s="67"/>
      <c r="CQ1788" s="67"/>
      <c r="CR1788" s="67"/>
      <c r="CS1788" s="67"/>
      <c r="CT1788" s="67"/>
      <c r="CU1788" s="67"/>
      <c r="CV1788" s="67"/>
      <c r="CW1788" s="67"/>
      <c r="CX1788" s="67"/>
      <c r="CY1788" s="67"/>
      <c r="CZ1788" s="67"/>
      <c r="DA1788" s="67"/>
      <c r="DB1788" s="67"/>
      <c r="DC1788" s="67"/>
      <c r="DD1788" s="67"/>
      <c r="DE1788" s="67"/>
      <c r="DF1788" s="67"/>
      <c r="DG1788" s="67"/>
      <c r="DH1788" s="67"/>
      <c r="DI1788" s="67"/>
      <c r="DJ1788" s="67"/>
      <c r="DK1788" s="67"/>
      <c r="DL1788" s="67"/>
      <c r="DM1788" s="67"/>
      <c r="DN1788" s="67"/>
      <c r="DO1788" s="67"/>
      <c r="DP1788" s="67"/>
      <c r="DQ1788" s="67"/>
      <c r="DR1788" s="67"/>
      <c r="DS1788" s="67"/>
      <c r="DT1788" s="67"/>
      <c r="DU1788" s="67"/>
      <c r="DV1788" s="67"/>
      <c r="DW1788" s="67"/>
      <c r="DX1788" s="67"/>
      <c r="DY1788" s="67"/>
      <c r="DZ1788" s="67"/>
      <c r="EA1788" s="67"/>
      <c r="EB1788" s="67"/>
      <c r="EC1788" s="67"/>
      <c r="ED1788" s="67"/>
      <c r="EE1788" s="67"/>
      <c r="EF1788" s="67"/>
      <c r="EG1788" s="67"/>
      <c r="EH1788" s="67"/>
      <c r="EI1788" s="67"/>
      <c r="EJ1788" s="67"/>
      <c r="EK1788" s="67"/>
      <c r="EL1788" s="67"/>
      <c r="EM1788" s="67"/>
      <c r="EN1788" s="67"/>
      <c r="EO1788" s="67"/>
      <c r="EP1788" s="67"/>
      <c r="EQ1788" s="67"/>
      <c r="ER1788" s="67"/>
      <c r="ES1788" s="67"/>
      <c r="ET1788" s="67"/>
      <c r="EU1788" s="76"/>
      <c r="EV1788" s="76"/>
      <c r="EW1788" s="76"/>
      <c r="EX1788" s="76"/>
      <c r="EY1788" s="76"/>
      <c r="EZ1788" s="76"/>
      <c r="FA1788" s="67"/>
      <c r="FB1788" s="67"/>
      <c r="FC1788" s="67"/>
      <c r="FD1788" s="67"/>
    </row>
    <row r="1789">
      <c r="A1789" s="75"/>
      <c r="B1789" s="757" t="s">
        <v>6686</v>
      </c>
      <c r="C1789" s="829" t="s">
        <v>1970</v>
      </c>
      <c r="D1789" s="757" t="s">
        <v>29</v>
      </c>
      <c r="E1789" s="757"/>
      <c r="F1789" s="757"/>
      <c r="G1789" s="757" t="s">
        <v>6687</v>
      </c>
      <c r="H1789" s="67"/>
      <c r="I1789" s="67"/>
      <c r="J1789" s="67"/>
      <c r="K1789" s="67"/>
      <c r="L1789" s="67"/>
      <c r="M1789" s="67"/>
      <c r="N1789" s="364"/>
      <c r="O1789" s="203"/>
      <c r="P1789" s="67"/>
      <c r="Q1789" s="950">
        <v>41893.0</v>
      </c>
      <c r="R1789" s="950"/>
      <c r="S1789" s="67"/>
      <c r="T1789" s="67" t="str">
        <f t="shared" si="3332"/>
        <v/>
      </c>
      <c r="U1789" s="67" t="str">
        <f t="shared" ref="U1789:W1789" si="3345">IF(ISBLANK($A1789),"",sum(AE1789,AK1789,AQ1789,AW1789,BC1789,BI1789,BO1789,BU1789,CA1789,CG1789,CM1789,CS1789,CY1789,DE1789,DK1789,DQ1789,DW1789,EC1789,EI1789,EO1789,EU1789))</f>
        <v/>
      </c>
      <c r="V1789" s="67" t="str">
        <f t="shared" si="3345"/>
        <v/>
      </c>
      <c r="W1789" s="67" t="str">
        <f t="shared" si="3345"/>
        <v/>
      </c>
      <c r="X1789" s="67" t="str">
        <f t="shared" si="3300"/>
        <v/>
      </c>
      <c r="Y1789" s="67" t="str">
        <f t="shared" ref="Y1789:AA1789" si="3346">IF(ISBLANK($A1789),"",sum(AH1789,AN1789,AT1789,AZ1789,BF1789,BL1789,BR1789,BX1789,CD1789,CJ1789,CP1789,CV1789,DB1789,DH1789,DN1789,DT1789,DZ1789,EF1789,EL1789,ER1789,EX1789))</f>
        <v/>
      </c>
      <c r="Z1789" s="67" t="str">
        <f t="shared" si="3346"/>
        <v/>
      </c>
      <c r="AA1789" s="67" t="str">
        <f t="shared" si="3346"/>
        <v/>
      </c>
      <c r="AB1789" s="67" t="str">
        <f t="shared" si="3302"/>
        <v/>
      </c>
      <c r="AC1789" s="261" t="str">
        <f t="shared" si="3295"/>
        <v/>
      </c>
      <c r="AD1789" s="248" t="str">
        <f t="shared" si="3331"/>
        <v/>
      </c>
      <c r="AE1789" s="67"/>
      <c r="AF1789" s="67"/>
      <c r="AG1789" s="67"/>
      <c r="AH1789" s="67"/>
      <c r="AI1789" s="67"/>
      <c r="AJ1789" s="67"/>
      <c r="AK1789" s="67"/>
      <c r="AL1789" s="67"/>
      <c r="AM1789" s="67"/>
      <c r="AN1789" s="67"/>
      <c r="AO1789" s="67"/>
      <c r="AP1789" s="67"/>
      <c r="AQ1789" s="67"/>
      <c r="AR1789" s="67"/>
      <c r="AS1789" s="67"/>
      <c r="AT1789" s="67"/>
      <c r="AU1789" s="67"/>
      <c r="AV1789" s="67"/>
      <c r="AW1789" s="67"/>
      <c r="AX1789" s="67"/>
      <c r="AY1789" s="67"/>
      <c r="AZ1789" s="67"/>
      <c r="BA1789" s="67"/>
      <c r="BB1789" s="67"/>
      <c r="BC1789" s="67"/>
      <c r="BD1789" s="67"/>
      <c r="BE1789" s="67"/>
      <c r="BF1789" s="67"/>
      <c r="BG1789" s="67"/>
      <c r="BH1789" s="67"/>
      <c r="BI1789" s="67"/>
      <c r="BJ1789" s="67"/>
      <c r="BK1789" s="67"/>
      <c r="BL1789" s="67"/>
      <c r="BM1789" s="67"/>
      <c r="BN1789" s="67"/>
      <c r="BO1789" s="67"/>
      <c r="BP1789" s="67"/>
      <c r="BQ1789" s="67"/>
      <c r="BR1789" s="67"/>
      <c r="BS1789" s="67"/>
      <c r="BT1789" s="67"/>
      <c r="BU1789" s="67"/>
      <c r="BV1789" s="67"/>
      <c r="BW1789" s="67"/>
      <c r="BX1789" s="67"/>
      <c r="BY1789" s="67"/>
      <c r="BZ1789" s="67"/>
      <c r="CA1789" s="67"/>
      <c r="CB1789" s="67"/>
      <c r="CC1789" s="67"/>
      <c r="CD1789" s="67"/>
      <c r="CE1789" s="67"/>
      <c r="CF1789" s="67"/>
      <c r="CG1789" s="67"/>
      <c r="CH1789" s="67"/>
      <c r="CI1789" s="67"/>
      <c r="CJ1789" s="67"/>
      <c r="CK1789" s="67"/>
      <c r="CL1789" s="67"/>
      <c r="CM1789" s="67"/>
      <c r="CN1789" s="67"/>
      <c r="CO1789" s="67"/>
      <c r="CP1789" s="67"/>
      <c r="CQ1789" s="67"/>
      <c r="CR1789" s="67"/>
      <c r="CS1789" s="67"/>
      <c r="CT1789" s="67"/>
      <c r="CU1789" s="67"/>
      <c r="CV1789" s="67"/>
      <c r="CW1789" s="67"/>
      <c r="CX1789" s="67"/>
      <c r="CY1789" s="67"/>
      <c r="CZ1789" s="67"/>
      <c r="DA1789" s="67"/>
      <c r="DB1789" s="67"/>
      <c r="DC1789" s="67"/>
      <c r="DD1789" s="67"/>
      <c r="DE1789" s="67"/>
      <c r="DF1789" s="67"/>
      <c r="DG1789" s="67"/>
      <c r="DH1789" s="67"/>
      <c r="DI1789" s="67"/>
      <c r="DJ1789" s="67"/>
      <c r="DK1789" s="67"/>
      <c r="DL1789" s="67"/>
      <c r="DM1789" s="67"/>
      <c r="DN1789" s="67"/>
      <c r="DO1789" s="67"/>
      <c r="DP1789" s="67"/>
      <c r="DQ1789" s="67"/>
      <c r="DR1789" s="67"/>
      <c r="DS1789" s="67"/>
      <c r="DT1789" s="67"/>
      <c r="DU1789" s="67"/>
      <c r="DV1789" s="67"/>
      <c r="DW1789" s="67"/>
      <c r="DX1789" s="67"/>
      <c r="DY1789" s="67"/>
      <c r="DZ1789" s="67"/>
      <c r="EA1789" s="67"/>
      <c r="EB1789" s="67"/>
      <c r="EC1789" s="67"/>
      <c r="ED1789" s="67"/>
      <c r="EE1789" s="67"/>
      <c r="EF1789" s="67"/>
      <c r="EG1789" s="67"/>
      <c r="EH1789" s="67"/>
      <c r="EI1789" s="67"/>
      <c r="EJ1789" s="67"/>
      <c r="EK1789" s="67"/>
      <c r="EL1789" s="67"/>
      <c r="EM1789" s="67"/>
      <c r="EN1789" s="67"/>
      <c r="EO1789" s="67"/>
      <c r="EP1789" s="67"/>
      <c r="EQ1789" s="67"/>
      <c r="ER1789" s="67"/>
      <c r="ES1789" s="67"/>
      <c r="ET1789" s="67"/>
      <c r="EU1789" s="67"/>
      <c r="EV1789" s="67"/>
      <c r="EW1789" s="67"/>
      <c r="EX1789" s="67"/>
      <c r="EY1789" s="67"/>
      <c r="EZ1789" s="67"/>
      <c r="FA1789" s="67"/>
      <c r="FB1789" s="67"/>
      <c r="FC1789" s="67"/>
      <c r="FD1789" s="67"/>
    </row>
    <row r="1790">
      <c r="A1790" s="75"/>
      <c r="B1790" s="757" t="s">
        <v>6688</v>
      </c>
      <c r="C1790" s="829" t="s">
        <v>1970</v>
      </c>
      <c r="D1790" s="757" t="s">
        <v>29</v>
      </c>
      <c r="E1790" s="757"/>
      <c r="F1790" s="757"/>
      <c r="G1790" s="757" t="s">
        <v>6685</v>
      </c>
      <c r="H1790" s="757" t="s">
        <v>3654</v>
      </c>
      <c r="I1790" s="67"/>
      <c r="J1790" s="757" t="s">
        <v>39</v>
      </c>
      <c r="K1790" s="757"/>
      <c r="L1790" s="757" t="s">
        <v>3491</v>
      </c>
      <c r="M1790" s="757" t="s">
        <v>3492</v>
      </c>
      <c r="N1790" s="759">
        <v>41820.0</v>
      </c>
      <c r="O1790" s="759">
        <v>41820.0</v>
      </c>
      <c r="P1790" s="67"/>
      <c r="Q1790" s="950">
        <v>41897.0</v>
      </c>
      <c r="R1790" s="950"/>
      <c r="S1790" s="67"/>
      <c r="T1790" s="67" t="str">
        <f t="shared" si="3332"/>
        <v/>
      </c>
      <c r="U1790" s="67" t="str">
        <f t="shared" ref="U1790:W1790" si="3347">IF(ISBLANK($A1790),"",sum(AE1790,AK1790,AQ1790,AW1790,BC1790,BI1790,BO1790,BU1790,CA1790,CG1790,CM1790,CS1790,CY1790,DE1790,DK1790,DQ1790,DW1790,EC1790,EI1790,EO1790,EU1790))</f>
        <v/>
      </c>
      <c r="V1790" s="67" t="str">
        <f t="shared" si="3347"/>
        <v/>
      </c>
      <c r="W1790" s="67" t="str">
        <f t="shared" si="3347"/>
        <v/>
      </c>
      <c r="X1790" s="67" t="str">
        <f t="shared" si="3300"/>
        <v/>
      </c>
      <c r="Y1790" s="67" t="str">
        <f t="shared" ref="Y1790:AA1790" si="3348">IF(ISBLANK($A1790),"",sum(AH1790,AN1790,AT1790,AZ1790,BF1790,BL1790,BR1790,BX1790,CD1790,CJ1790,CP1790,CV1790,DB1790,DH1790,DN1790,DT1790,DZ1790,EF1790,EL1790,ER1790,EX1790))</f>
        <v/>
      </c>
      <c r="Z1790" s="67" t="str">
        <f t="shared" si="3348"/>
        <v/>
      </c>
      <c r="AA1790" s="67" t="str">
        <f t="shared" si="3348"/>
        <v/>
      </c>
      <c r="AB1790" s="67" t="str">
        <f t="shared" si="3302"/>
        <v/>
      </c>
      <c r="AC1790" s="261" t="str">
        <f t="shared" si="3295"/>
        <v/>
      </c>
      <c r="AD1790" s="248" t="str">
        <f t="shared" si="3331"/>
        <v>20+</v>
      </c>
      <c r="AE1790" s="67"/>
      <c r="AF1790" s="67"/>
      <c r="AG1790" s="67"/>
      <c r="AH1790" s="67"/>
      <c r="AI1790" s="67"/>
      <c r="AJ1790" s="67"/>
      <c r="AK1790" s="67"/>
      <c r="AL1790" s="67"/>
      <c r="AM1790" s="67"/>
      <c r="AN1790" s="67"/>
      <c r="AO1790" s="67"/>
      <c r="AP1790" s="67"/>
      <c r="AQ1790" s="67"/>
      <c r="AR1790" s="67"/>
      <c r="AS1790" s="67"/>
      <c r="AT1790" s="67"/>
      <c r="AU1790" s="67"/>
      <c r="AV1790" s="67"/>
      <c r="AW1790" s="67"/>
      <c r="AX1790" s="67"/>
      <c r="AY1790" s="67"/>
      <c r="AZ1790" s="67"/>
      <c r="BA1790" s="67"/>
      <c r="BB1790" s="67"/>
      <c r="BC1790" s="67"/>
      <c r="BD1790" s="67"/>
      <c r="BE1790" s="67"/>
      <c r="BF1790" s="67"/>
      <c r="BG1790" s="67"/>
      <c r="BH1790" s="67"/>
      <c r="BI1790" s="67"/>
      <c r="BJ1790" s="67"/>
      <c r="BK1790" s="67"/>
      <c r="BL1790" s="67"/>
      <c r="BM1790" s="67"/>
      <c r="BN1790" s="67"/>
      <c r="BO1790" s="67"/>
      <c r="BP1790" s="67"/>
      <c r="BQ1790" s="67"/>
      <c r="BR1790" s="67"/>
      <c r="BS1790" s="67"/>
      <c r="BT1790" s="67"/>
      <c r="BU1790" s="67"/>
      <c r="BV1790" s="67"/>
      <c r="BW1790" s="67"/>
      <c r="BX1790" s="67"/>
      <c r="BY1790" s="67"/>
      <c r="BZ1790" s="67"/>
      <c r="CA1790" s="67"/>
      <c r="CB1790" s="67"/>
      <c r="CC1790" s="67"/>
      <c r="CD1790" s="67"/>
      <c r="CE1790" s="67"/>
      <c r="CF1790" s="67"/>
      <c r="CG1790" s="67"/>
      <c r="CH1790" s="67"/>
      <c r="CI1790" s="67"/>
      <c r="CJ1790" s="67"/>
      <c r="CK1790" s="67"/>
      <c r="CL1790" s="67"/>
      <c r="CM1790" s="67"/>
      <c r="CN1790" s="67"/>
      <c r="CO1790" s="67"/>
      <c r="CP1790" s="67"/>
      <c r="CQ1790" s="67"/>
      <c r="CR1790" s="67"/>
      <c r="CS1790" s="67"/>
      <c r="CT1790" s="67"/>
      <c r="CU1790" s="67"/>
      <c r="CV1790" s="67"/>
      <c r="CW1790" s="67"/>
      <c r="CX1790" s="67"/>
      <c r="CY1790" s="67"/>
      <c r="CZ1790" s="67"/>
      <c r="DA1790" s="67"/>
      <c r="DB1790" s="67"/>
      <c r="DC1790" s="67"/>
      <c r="DD1790" s="67"/>
      <c r="DE1790" s="67"/>
      <c r="DF1790" s="67"/>
      <c r="DG1790" s="67"/>
      <c r="DH1790" s="67"/>
      <c r="DI1790" s="67"/>
      <c r="DJ1790" s="67"/>
      <c r="DK1790" s="67"/>
      <c r="DL1790" s="67"/>
      <c r="DM1790" s="67"/>
      <c r="DN1790" s="67"/>
      <c r="DO1790" s="67"/>
      <c r="DP1790" s="67"/>
      <c r="DQ1790" s="67"/>
      <c r="DR1790" s="67"/>
      <c r="DS1790" s="67"/>
      <c r="DT1790" s="67"/>
      <c r="DU1790" s="67"/>
      <c r="DV1790" s="67"/>
      <c r="DW1790" s="67"/>
      <c r="DX1790" s="67"/>
      <c r="DY1790" s="67"/>
      <c r="DZ1790" s="67"/>
      <c r="EA1790" s="67"/>
      <c r="EB1790" s="67"/>
      <c r="EC1790" s="67"/>
      <c r="ED1790" s="67"/>
      <c r="EE1790" s="67"/>
      <c r="EF1790" s="67"/>
      <c r="EG1790" s="67"/>
      <c r="EH1790" s="67"/>
      <c r="EI1790" s="67"/>
      <c r="EJ1790" s="67"/>
      <c r="EK1790" s="67"/>
      <c r="EL1790" s="67"/>
      <c r="EM1790" s="67"/>
      <c r="EN1790" s="67"/>
      <c r="EO1790" s="67"/>
      <c r="EP1790" s="67"/>
      <c r="EQ1790" s="67"/>
      <c r="ER1790" s="67"/>
      <c r="ES1790" s="67"/>
      <c r="ET1790" s="67"/>
      <c r="EU1790" s="76"/>
      <c r="EV1790" s="76"/>
      <c r="EW1790" s="76"/>
      <c r="EX1790" s="76"/>
      <c r="EY1790" s="76"/>
      <c r="EZ1790" s="76"/>
      <c r="FA1790" s="67"/>
      <c r="FB1790" s="67"/>
      <c r="FC1790" s="67"/>
      <c r="FD1790" s="67"/>
    </row>
    <row r="1791">
      <c r="A1791" s="75"/>
      <c r="B1791" s="757" t="s">
        <v>6689</v>
      </c>
      <c r="C1791" s="829" t="s">
        <v>346</v>
      </c>
      <c r="D1791" s="757" t="s">
        <v>29</v>
      </c>
      <c r="E1791" s="757"/>
      <c r="F1791" s="757"/>
      <c r="G1791" s="757" t="s">
        <v>6690</v>
      </c>
      <c r="H1791" s="757" t="s">
        <v>6668</v>
      </c>
      <c r="I1791" s="67"/>
      <c r="J1791" s="757" t="s">
        <v>39</v>
      </c>
      <c r="K1791" s="67"/>
      <c r="L1791" s="757" t="s">
        <v>6653</v>
      </c>
      <c r="M1791" s="757" t="s">
        <v>6691</v>
      </c>
      <c r="N1791" s="759">
        <v>41743.0</v>
      </c>
      <c r="O1791" s="759">
        <v>41743.0</v>
      </c>
      <c r="P1791" s="67"/>
      <c r="Q1791" s="950">
        <v>41782.0</v>
      </c>
      <c r="R1791" s="950"/>
      <c r="S1791" s="67"/>
      <c r="T1791" s="67" t="str">
        <f t="shared" si="3332"/>
        <v/>
      </c>
      <c r="U1791" s="67" t="str">
        <f t="shared" ref="U1791:W1791" si="3349">IF(ISBLANK($A1791),"",sum(AE1791,AK1791,AQ1791,AW1791,BC1791,BI1791,BO1791,BU1791,CA1791,CG1791,CM1791,CS1791,CY1791,DE1791,DK1791,DQ1791,DW1791,EC1791,EI1791,EO1791,EU1791))</f>
        <v/>
      </c>
      <c r="V1791" s="67" t="str">
        <f t="shared" si="3349"/>
        <v/>
      </c>
      <c r="W1791" s="67" t="str">
        <f t="shared" si="3349"/>
        <v/>
      </c>
      <c r="X1791" s="67" t="str">
        <f t="shared" si="3300"/>
        <v/>
      </c>
      <c r="Y1791" s="67" t="str">
        <f t="shared" ref="Y1791:AA1791" si="3350">IF(ISBLANK($A1791),"",sum(AH1791,AN1791,AT1791,AZ1791,BF1791,BL1791,BR1791,BX1791,CD1791,CJ1791,CP1791,CV1791,DB1791,DH1791,DN1791,DT1791,DZ1791,EF1791,EL1791,ER1791,EX1791))</f>
        <v/>
      </c>
      <c r="Z1791" s="67" t="str">
        <f t="shared" si="3350"/>
        <v/>
      </c>
      <c r="AA1791" s="67" t="str">
        <f t="shared" si="3350"/>
        <v/>
      </c>
      <c r="AB1791" s="67" t="str">
        <f t="shared" si="3302"/>
        <v/>
      </c>
      <c r="AC1791" s="261" t="str">
        <f t="shared" si="3295"/>
        <v/>
      </c>
      <c r="AD1791" s="248" t="str">
        <f t="shared" si="3331"/>
        <v>20+</v>
      </c>
      <c r="AE1791" s="67"/>
      <c r="AF1791" s="67"/>
      <c r="AG1791" s="67"/>
      <c r="AH1791" s="67"/>
      <c r="AI1791" s="67"/>
      <c r="AJ1791" s="67"/>
      <c r="AK1791" s="67"/>
      <c r="AL1791" s="67"/>
      <c r="AM1791" s="67"/>
      <c r="AN1791" s="67"/>
      <c r="AO1791" s="67"/>
      <c r="AP1791" s="67"/>
      <c r="AQ1791" s="67"/>
      <c r="AR1791" s="67"/>
      <c r="AS1791" s="67"/>
      <c r="AT1791" s="67"/>
      <c r="AU1791" s="67"/>
      <c r="AV1791" s="67"/>
      <c r="AW1791" s="67"/>
      <c r="AX1791" s="67"/>
      <c r="AY1791" s="67"/>
      <c r="AZ1791" s="67"/>
      <c r="BA1791" s="67"/>
      <c r="BB1791" s="67"/>
      <c r="BC1791" s="67"/>
      <c r="BD1791" s="67"/>
      <c r="BE1791" s="67"/>
      <c r="BF1791" s="67"/>
      <c r="BG1791" s="67"/>
      <c r="BH1791" s="67"/>
      <c r="BI1791" s="67"/>
      <c r="BJ1791" s="67"/>
      <c r="BK1791" s="67"/>
      <c r="BL1791" s="67"/>
      <c r="BM1791" s="67"/>
      <c r="BN1791" s="67"/>
      <c r="BO1791" s="67"/>
      <c r="BP1791" s="67"/>
      <c r="BQ1791" s="67"/>
      <c r="BR1791" s="67"/>
      <c r="BS1791" s="67"/>
      <c r="BT1791" s="67"/>
      <c r="BU1791" s="67"/>
      <c r="BV1791" s="67"/>
      <c r="BW1791" s="67"/>
      <c r="BX1791" s="67"/>
      <c r="BY1791" s="67"/>
      <c r="BZ1791" s="67"/>
      <c r="CA1791" s="67"/>
      <c r="CB1791" s="67"/>
      <c r="CC1791" s="67"/>
      <c r="CD1791" s="67"/>
      <c r="CE1791" s="67"/>
      <c r="CF1791" s="67"/>
      <c r="CG1791" s="67"/>
      <c r="CH1791" s="67"/>
      <c r="CI1791" s="67"/>
      <c r="CJ1791" s="67"/>
      <c r="CK1791" s="67"/>
      <c r="CL1791" s="67"/>
      <c r="CM1791" s="67"/>
      <c r="CN1791" s="67"/>
      <c r="CO1791" s="67"/>
      <c r="CP1791" s="67"/>
      <c r="CQ1791" s="67"/>
      <c r="CR1791" s="67"/>
      <c r="CS1791" s="67"/>
      <c r="CT1791" s="67"/>
      <c r="CU1791" s="67"/>
      <c r="CV1791" s="67"/>
      <c r="CW1791" s="67"/>
      <c r="CX1791" s="67"/>
      <c r="CY1791" s="67"/>
      <c r="CZ1791" s="67"/>
      <c r="DA1791" s="67"/>
      <c r="DB1791" s="67"/>
      <c r="DC1791" s="67"/>
      <c r="DD1791" s="67"/>
      <c r="DE1791" s="67"/>
      <c r="DF1791" s="67"/>
      <c r="DG1791" s="67"/>
      <c r="DH1791" s="67"/>
      <c r="DI1791" s="67"/>
      <c r="DJ1791" s="67"/>
      <c r="DK1791" s="67"/>
      <c r="DL1791" s="67"/>
      <c r="DM1791" s="67"/>
      <c r="DN1791" s="67"/>
      <c r="DO1791" s="67"/>
      <c r="DP1791" s="67"/>
      <c r="DQ1791" s="67"/>
      <c r="DR1791" s="67"/>
      <c r="DS1791" s="67"/>
      <c r="DT1791" s="67"/>
      <c r="DU1791" s="67"/>
      <c r="DV1791" s="67"/>
      <c r="DW1791" s="67"/>
      <c r="DX1791" s="67"/>
      <c r="DY1791" s="67"/>
      <c r="DZ1791" s="67"/>
      <c r="EA1791" s="67"/>
      <c r="EB1791" s="67"/>
      <c r="EC1791" s="67"/>
      <c r="ED1791" s="67"/>
      <c r="EE1791" s="67"/>
      <c r="EF1791" s="67"/>
      <c r="EG1791" s="67"/>
      <c r="EH1791" s="67"/>
      <c r="EI1791" s="67"/>
      <c r="EJ1791" s="67"/>
      <c r="EK1791" s="67"/>
      <c r="EL1791" s="67"/>
      <c r="EM1791" s="67"/>
      <c r="EN1791" s="67"/>
      <c r="EO1791" s="67"/>
      <c r="EP1791" s="67"/>
      <c r="EQ1791" s="67"/>
      <c r="ER1791" s="67"/>
      <c r="ES1791" s="67"/>
      <c r="ET1791" s="67"/>
      <c r="EU1791" s="76"/>
      <c r="EV1791" s="76"/>
      <c r="EW1791" s="76"/>
      <c r="EX1791" s="76"/>
      <c r="EY1791" s="76"/>
      <c r="EZ1791" s="76"/>
      <c r="FA1791" s="67"/>
      <c r="FB1791" s="67"/>
      <c r="FC1791" s="67"/>
      <c r="FD1791" s="67"/>
    </row>
    <row r="1792">
      <c r="A1792" s="75"/>
      <c r="B1792" s="757" t="s">
        <v>6692</v>
      </c>
      <c r="C1792" s="829" t="s">
        <v>346</v>
      </c>
      <c r="D1792" s="757" t="s">
        <v>29</v>
      </c>
      <c r="E1792" s="757"/>
      <c r="F1792" s="757"/>
      <c r="G1792" s="757" t="s">
        <v>6693</v>
      </c>
      <c r="H1792" s="951" t="s">
        <v>4306</v>
      </c>
      <c r="I1792" s="67"/>
      <c r="J1792" s="757" t="s">
        <v>39</v>
      </c>
      <c r="K1792" s="67"/>
      <c r="L1792" s="951" t="s">
        <v>6694</v>
      </c>
      <c r="M1792" s="757"/>
      <c r="N1792" s="759">
        <v>41444.0</v>
      </c>
      <c r="O1792" s="759">
        <v>41444.0</v>
      </c>
      <c r="P1792" s="67"/>
      <c r="Q1792" s="950"/>
      <c r="R1792" s="950"/>
      <c r="S1792" s="67"/>
      <c r="T1792" s="67" t="str">
        <f t="shared" si="3332"/>
        <v/>
      </c>
      <c r="U1792" s="67" t="str">
        <f t="shared" ref="U1792:W1792" si="3351">IF(ISBLANK($A1792),"",sum(AE1792,AK1792,AQ1792,AW1792,BC1792,BI1792,BO1792,BU1792,CA1792,CG1792,CM1792,CS1792,CY1792,DE1792,DK1792,DQ1792,DW1792,EC1792,EI1792,EO1792,EU1792))</f>
        <v/>
      </c>
      <c r="V1792" s="67" t="str">
        <f t="shared" si="3351"/>
        <v/>
      </c>
      <c r="W1792" s="67" t="str">
        <f t="shared" si="3351"/>
        <v/>
      </c>
      <c r="X1792" s="67" t="str">
        <f t="shared" si="3300"/>
        <v/>
      </c>
      <c r="Y1792" s="67" t="str">
        <f t="shared" ref="Y1792:AA1792" si="3352">IF(ISBLANK($A1792),"",sum(AH1792,AN1792,AT1792,AZ1792,BF1792,BL1792,BR1792,BX1792,CD1792,CJ1792,CP1792,CV1792,DB1792,DH1792,DN1792,DT1792,DZ1792,EF1792,EL1792,ER1792,EX1792))</f>
        <v/>
      </c>
      <c r="Z1792" s="67" t="str">
        <f t="shared" si="3352"/>
        <v/>
      </c>
      <c r="AA1792" s="67" t="str">
        <f t="shared" si="3352"/>
        <v/>
      </c>
      <c r="AB1792" s="67" t="str">
        <f t="shared" si="3302"/>
        <v/>
      </c>
      <c r="AC1792" s="261" t="str">
        <f t="shared" si="3295"/>
        <v/>
      </c>
      <c r="AD1792" s="248" t="str">
        <f t="shared" si="3331"/>
        <v>20+</v>
      </c>
      <c r="AE1792" s="67"/>
      <c r="AF1792" s="67"/>
      <c r="AG1792" s="67"/>
      <c r="AH1792" s="67"/>
      <c r="AI1792" s="67"/>
      <c r="AJ1792" s="67"/>
      <c r="AK1792" s="67"/>
      <c r="AL1792" s="67"/>
      <c r="AM1792" s="67"/>
      <c r="AN1792" s="67"/>
      <c r="AO1792" s="67"/>
      <c r="AP1792" s="67"/>
      <c r="AQ1792" s="67"/>
      <c r="AR1792" s="67"/>
      <c r="AS1792" s="67"/>
      <c r="AT1792" s="67"/>
      <c r="AU1792" s="67"/>
      <c r="AV1792" s="67"/>
      <c r="AW1792" s="67"/>
      <c r="AX1792" s="67"/>
      <c r="AY1792" s="67"/>
      <c r="AZ1792" s="67"/>
      <c r="BA1792" s="67"/>
      <c r="BB1792" s="67"/>
      <c r="BC1792" s="67"/>
      <c r="BD1792" s="67"/>
      <c r="BE1792" s="67"/>
      <c r="BF1792" s="67"/>
      <c r="BG1792" s="67"/>
      <c r="BH1792" s="67"/>
      <c r="BI1792" s="67"/>
      <c r="BJ1792" s="67"/>
      <c r="BK1792" s="67"/>
      <c r="BL1792" s="67"/>
      <c r="BM1792" s="67"/>
      <c r="BN1792" s="67"/>
      <c r="BO1792" s="67"/>
      <c r="BP1792" s="67"/>
      <c r="BQ1792" s="67"/>
      <c r="BR1792" s="67"/>
      <c r="BS1792" s="67"/>
      <c r="BT1792" s="67"/>
      <c r="BU1792" s="67"/>
      <c r="BV1792" s="67"/>
      <c r="BW1792" s="67"/>
      <c r="BX1792" s="67"/>
      <c r="BY1792" s="67"/>
      <c r="BZ1792" s="67"/>
      <c r="CA1792" s="67"/>
      <c r="CB1792" s="67"/>
      <c r="CC1792" s="67"/>
      <c r="CD1792" s="67"/>
      <c r="CE1792" s="67"/>
      <c r="CF1792" s="67"/>
      <c r="CG1792" s="67"/>
      <c r="CH1792" s="67"/>
      <c r="CI1792" s="67"/>
      <c r="CJ1792" s="67"/>
      <c r="CK1792" s="67"/>
      <c r="CL1792" s="67"/>
      <c r="CM1792" s="67"/>
      <c r="CN1792" s="67"/>
      <c r="CO1792" s="67"/>
      <c r="CP1792" s="67"/>
      <c r="CQ1792" s="67"/>
      <c r="CR1792" s="67"/>
      <c r="CS1792" s="67"/>
      <c r="CT1792" s="67"/>
      <c r="CU1792" s="67"/>
      <c r="CV1792" s="67"/>
      <c r="CW1792" s="67"/>
      <c r="CX1792" s="67"/>
      <c r="CY1792" s="67"/>
      <c r="CZ1792" s="67"/>
      <c r="DA1792" s="67"/>
      <c r="DB1792" s="67"/>
      <c r="DC1792" s="67"/>
      <c r="DD1792" s="67"/>
      <c r="DE1792" s="67"/>
      <c r="DF1792" s="67"/>
      <c r="DG1792" s="67"/>
      <c r="DH1792" s="67"/>
      <c r="DI1792" s="67"/>
      <c r="DJ1792" s="67"/>
      <c r="DK1792" s="67"/>
      <c r="DL1792" s="67"/>
      <c r="DM1792" s="67"/>
      <c r="DN1792" s="67"/>
      <c r="DO1792" s="67"/>
      <c r="DP1792" s="67"/>
      <c r="DQ1792" s="67"/>
      <c r="DR1792" s="67"/>
      <c r="DS1792" s="67"/>
      <c r="DT1792" s="67"/>
      <c r="DU1792" s="67"/>
      <c r="DV1792" s="67"/>
      <c r="DW1792" s="67"/>
      <c r="DX1792" s="67"/>
      <c r="DY1792" s="67"/>
      <c r="DZ1792" s="67"/>
      <c r="EA1792" s="67"/>
      <c r="EB1792" s="67"/>
      <c r="EC1792" s="67"/>
      <c r="ED1792" s="67"/>
      <c r="EE1792" s="67"/>
      <c r="EF1792" s="67"/>
      <c r="EG1792" s="67"/>
      <c r="EH1792" s="67"/>
      <c r="EI1792" s="67"/>
      <c r="EJ1792" s="67"/>
      <c r="EK1792" s="67"/>
      <c r="EL1792" s="67"/>
      <c r="EM1792" s="67"/>
      <c r="EN1792" s="67"/>
      <c r="EO1792" s="67"/>
      <c r="EP1792" s="67"/>
      <c r="EQ1792" s="67"/>
      <c r="ER1792" s="67"/>
      <c r="ES1792" s="67"/>
      <c r="ET1792" s="67"/>
      <c r="EU1792" s="76"/>
      <c r="EV1792" s="76"/>
      <c r="EW1792" s="76"/>
      <c r="EX1792" s="76"/>
      <c r="EY1792" s="76"/>
      <c r="EZ1792" s="76"/>
      <c r="FA1792" s="757" t="s">
        <v>6695</v>
      </c>
      <c r="FB1792" s="757"/>
      <c r="FC1792" s="757"/>
      <c r="FD1792" s="757"/>
    </row>
    <row r="1793">
      <c r="A1793" s="75"/>
      <c r="B1793" s="757" t="s">
        <v>6696</v>
      </c>
      <c r="C1793" s="829" t="s">
        <v>346</v>
      </c>
      <c r="D1793" s="757" t="s">
        <v>29</v>
      </c>
      <c r="E1793" s="757"/>
      <c r="F1793" s="757"/>
      <c r="G1793" s="757" t="s">
        <v>6697</v>
      </c>
      <c r="H1793" s="757" t="s">
        <v>3675</v>
      </c>
      <c r="I1793" s="67"/>
      <c r="J1793" s="757" t="s">
        <v>39</v>
      </c>
      <c r="K1793" s="757"/>
      <c r="L1793" s="757" t="s">
        <v>6698</v>
      </c>
      <c r="M1793" s="757" t="s">
        <v>3677</v>
      </c>
      <c r="N1793" s="759">
        <v>41620.0</v>
      </c>
      <c r="O1793" s="759">
        <v>41620.0</v>
      </c>
      <c r="P1793" s="67"/>
      <c r="Q1793" s="950"/>
      <c r="R1793" s="950"/>
      <c r="S1793" s="67"/>
      <c r="T1793" s="67" t="str">
        <f t="shared" si="3332"/>
        <v/>
      </c>
      <c r="U1793" s="67" t="str">
        <f t="shared" ref="U1793:W1793" si="3353">IF(ISBLANK($A1793),"",sum(AE1793,AK1793,AQ1793,AW1793,BC1793,BI1793,BO1793,BU1793,CA1793,CG1793,CM1793,CS1793,CY1793,DE1793,DK1793,DQ1793,DW1793,EC1793,EI1793,EO1793,EU1793))</f>
        <v/>
      </c>
      <c r="V1793" s="67" t="str">
        <f t="shared" si="3353"/>
        <v/>
      </c>
      <c r="W1793" s="67" t="str">
        <f t="shared" si="3353"/>
        <v/>
      </c>
      <c r="X1793" s="67" t="str">
        <f t="shared" si="3300"/>
        <v/>
      </c>
      <c r="Y1793" s="67" t="str">
        <f t="shared" ref="Y1793:AA1793" si="3354">IF(ISBLANK($A1793),"",sum(AH1793,AN1793,AT1793,AZ1793,BF1793,BL1793,BR1793,BX1793,CD1793,CJ1793,CP1793,CV1793,DB1793,DH1793,DN1793,DT1793,DZ1793,EF1793,EL1793,ER1793,EX1793))</f>
        <v/>
      </c>
      <c r="Z1793" s="67" t="str">
        <f t="shared" si="3354"/>
        <v/>
      </c>
      <c r="AA1793" s="67" t="str">
        <f t="shared" si="3354"/>
        <v/>
      </c>
      <c r="AB1793" s="67" t="str">
        <f t="shared" si="3302"/>
        <v/>
      </c>
      <c r="AC1793" s="261" t="str">
        <f t="shared" si="3295"/>
        <v/>
      </c>
      <c r="AD1793" s="248" t="str">
        <f t="shared" si="3331"/>
        <v>20+</v>
      </c>
      <c r="AE1793" s="67"/>
      <c r="AF1793" s="67"/>
      <c r="AG1793" s="67"/>
      <c r="AH1793" s="67"/>
      <c r="AI1793" s="67"/>
      <c r="AJ1793" s="67"/>
      <c r="AK1793" s="67"/>
      <c r="AL1793" s="67"/>
      <c r="AM1793" s="67"/>
      <c r="AN1793" s="67"/>
      <c r="AO1793" s="67"/>
      <c r="AP1793" s="67"/>
      <c r="AQ1793" s="67"/>
      <c r="AR1793" s="67"/>
      <c r="AS1793" s="67"/>
      <c r="AT1793" s="67"/>
      <c r="AU1793" s="67"/>
      <c r="AV1793" s="67"/>
      <c r="AW1793" s="67"/>
      <c r="AX1793" s="67"/>
      <c r="AY1793" s="67"/>
      <c r="AZ1793" s="67"/>
      <c r="BA1793" s="67"/>
      <c r="BB1793" s="67"/>
      <c r="BC1793" s="67"/>
      <c r="BD1793" s="67"/>
      <c r="BE1793" s="67"/>
      <c r="BF1793" s="67"/>
      <c r="BG1793" s="67"/>
      <c r="BH1793" s="67"/>
      <c r="BI1793" s="67"/>
      <c r="BJ1793" s="67"/>
      <c r="BK1793" s="67"/>
      <c r="BL1793" s="67"/>
      <c r="BM1793" s="67"/>
      <c r="BN1793" s="67"/>
      <c r="BO1793" s="67"/>
      <c r="BP1793" s="67"/>
      <c r="BQ1793" s="67"/>
      <c r="BR1793" s="67"/>
      <c r="BS1793" s="67"/>
      <c r="BT1793" s="67"/>
      <c r="BU1793" s="67"/>
      <c r="BV1793" s="67"/>
      <c r="BW1793" s="67"/>
      <c r="BX1793" s="67"/>
      <c r="BY1793" s="67"/>
      <c r="BZ1793" s="67"/>
      <c r="CA1793" s="67"/>
      <c r="CB1793" s="67"/>
      <c r="CC1793" s="67"/>
      <c r="CD1793" s="67"/>
      <c r="CE1793" s="67"/>
      <c r="CF1793" s="67"/>
      <c r="CG1793" s="67"/>
      <c r="CH1793" s="67"/>
      <c r="CI1793" s="67"/>
      <c r="CJ1793" s="67"/>
      <c r="CK1793" s="67"/>
      <c r="CL1793" s="67"/>
      <c r="CM1793" s="67"/>
      <c r="CN1793" s="67"/>
      <c r="CO1793" s="67"/>
      <c r="CP1793" s="67"/>
      <c r="CQ1793" s="67"/>
      <c r="CR1793" s="67"/>
      <c r="CS1793" s="67"/>
      <c r="CT1793" s="67"/>
      <c r="CU1793" s="67"/>
      <c r="CV1793" s="67"/>
      <c r="CW1793" s="67"/>
      <c r="CX1793" s="67"/>
      <c r="CY1793" s="67"/>
      <c r="CZ1793" s="67"/>
      <c r="DA1793" s="67"/>
      <c r="DB1793" s="67"/>
      <c r="DC1793" s="67"/>
      <c r="DD1793" s="67"/>
      <c r="DE1793" s="67"/>
      <c r="DF1793" s="67"/>
      <c r="DG1793" s="67"/>
      <c r="DH1793" s="67"/>
      <c r="DI1793" s="67"/>
      <c r="DJ1793" s="67"/>
      <c r="DK1793" s="67"/>
      <c r="DL1793" s="67"/>
      <c r="DM1793" s="67"/>
      <c r="DN1793" s="67"/>
      <c r="DO1793" s="67"/>
      <c r="DP1793" s="67"/>
      <c r="DQ1793" s="67"/>
      <c r="DR1793" s="67"/>
      <c r="DS1793" s="67"/>
      <c r="DT1793" s="67"/>
      <c r="DU1793" s="67"/>
      <c r="DV1793" s="67"/>
      <c r="DW1793" s="67"/>
      <c r="DX1793" s="67"/>
      <c r="DY1793" s="67"/>
      <c r="DZ1793" s="67"/>
      <c r="EA1793" s="67"/>
      <c r="EB1793" s="67"/>
      <c r="EC1793" s="67"/>
      <c r="ED1793" s="67"/>
      <c r="EE1793" s="67"/>
      <c r="EF1793" s="67"/>
      <c r="EG1793" s="67"/>
      <c r="EH1793" s="67"/>
      <c r="EI1793" s="67"/>
      <c r="EJ1793" s="67"/>
      <c r="EK1793" s="67"/>
      <c r="EL1793" s="67"/>
      <c r="EM1793" s="67"/>
      <c r="EN1793" s="67"/>
      <c r="EO1793" s="67"/>
      <c r="EP1793" s="67"/>
      <c r="EQ1793" s="67"/>
      <c r="ER1793" s="67"/>
      <c r="ES1793" s="67"/>
      <c r="ET1793" s="67"/>
      <c r="EU1793" s="76"/>
      <c r="EV1793" s="76"/>
      <c r="EW1793" s="76"/>
      <c r="EX1793" s="76"/>
      <c r="EY1793" s="76"/>
      <c r="EZ1793" s="76"/>
      <c r="FA1793" s="67"/>
      <c r="FB1793" s="67"/>
      <c r="FC1793" s="67"/>
      <c r="FD1793" s="67"/>
    </row>
    <row r="1794">
      <c r="A1794" s="75"/>
      <c r="B1794" s="757" t="s">
        <v>6699</v>
      </c>
      <c r="C1794" s="829" t="s">
        <v>346</v>
      </c>
      <c r="D1794" s="757" t="s">
        <v>29</v>
      </c>
      <c r="E1794" s="757"/>
      <c r="F1794" s="757"/>
      <c r="G1794" s="757" t="s">
        <v>6700</v>
      </c>
      <c r="H1794" s="757" t="s">
        <v>6402</v>
      </c>
      <c r="I1794" s="67"/>
      <c r="J1794" s="757" t="s">
        <v>39</v>
      </c>
      <c r="K1794" s="67"/>
      <c r="L1794" s="757" t="s">
        <v>6701</v>
      </c>
      <c r="M1794" s="757" t="s">
        <v>6702</v>
      </c>
      <c r="N1794" s="862">
        <v>41334.0</v>
      </c>
      <c r="O1794" s="759">
        <v>41334.0</v>
      </c>
      <c r="P1794" s="759">
        <v>41656.0</v>
      </c>
      <c r="Q1794" s="950">
        <v>41820.0</v>
      </c>
      <c r="R1794" s="950"/>
      <c r="S1794" s="67"/>
      <c r="T1794" s="67" t="str">
        <f t="shared" si="3332"/>
        <v/>
      </c>
      <c r="U1794" s="67" t="str">
        <f t="shared" ref="U1794:W1794" si="3355">IF(ISBLANK($A1794),"",sum(AE1794,AK1794,AQ1794,AW1794,BC1794,BI1794,BO1794,BU1794,CA1794,CG1794,CM1794,CS1794,CY1794,DE1794,DK1794,DQ1794,DW1794,EC1794,EI1794,EO1794,EU1794))</f>
        <v/>
      </c>
      <c r="V1794" s="67" t="str">
        <f t="shared" si="3355"/>
        <v/>
      </c>
      <c r="W1794" s="67" t="str">
        <f t="shared" si="3355"/>
        <v/>
      </c>
      <c r="X1794" s="67" t="str">
        <f t="shared" si="3300"/>
        <v/>
      </c>
      <c r="Y1794" s="67" t="str">
        <f t="shared" ref="Y1794:AA1794" si="3356">IF(ISBLANK($A1794),"",sum(AH1794,AN1794,AT1794,AZ1794,BF1794,BL1794,BR1794,BX1794,CD1794,CJ1794,CP1794,CV1794,DB1794,DH1794,DN1794,DT1794,DZ1794,EF1794,EL1794,ER1794,EX1794))</f>
        <v/>
      </c>
      <c r="Z1794" s="67" t="str">
        <f t="shared" si="3356"/>
        <v/>
      </c>
      <c r="AA1794" s="67" t="str">
        <f t="shared" si="3356"/>
        <v/>
      </c>
      <c r="AB1794" s="67" t="str">
        <f t="shared" si="3302"/>
        <v/>
      </c>
      <c r="AC1794" s="261" t="str">
        <f t="shared" si="3295"/>
        <v/>
      </c>
      <c r="AD1794" s="248" t="str">
        <f t="shared" si="3331"/>
        <v>20+</v>
      </c>
      <c r="AE1794" s="67"/>
      <c r="AF1794" s="67"/>
      <c r="AG1794" s="67"/>
      <c r="AH1794" s="67"/>
      <c r="AI1794" s="67"/>
      <c r="AJ1794" s="67"/>
      <c r="AK1794" s="67"/>
      <c r="AL1794" s="67"/>
      <c r="AM1794" s="67"/>
      <c r="AN1794" s="67"/>
      <c r="AO1794" s="67"/>
      <c r="AP1794" s="67"/>
      <c r="AQ1794" s="67"/>
      <c r="AR1794" s="67"/>
      <c r="AS1794" s="67"/>
      <c r="AT1794" s="67"/>
      <c r="AU1794" s="67"/>
      <c r="AV1794" s="67"/>
      <c r="AW1794" s="67"/>
      <c r="AX1794" s="67"/>
      <c r="AY1794" s="67"/>
      <c r="AZ1794" s="67"/>
      <c r="BA1794" s="67"/>
      <c r="BB1794" s="67"/>
      <c r="BC1794" s="67"/>
      <c r="BD1794" s="67"/>
      <c r="BE1794" s="67"/>
      <c r="BF1794" s="67"/>
      <c r="BG1794" s="67"/>
      <c r="BH1794" s="67"/>
      <c r="BI1794" s="67"/>
      <c r="BJ1794" s="67"/>
      <c r="BK1794" s="67"/>
      <c r="BL1794" s="67"/>
      <c r="BM1794" s="67"/>
      <c r="BN1794" s="67"/>
      <c r="BO1794" s="67"/>
      <c r="BP1794" s="67"/>
      <c r="BQ1794" s="67"/>
      <c r="BR1794" s="67"/>
      <c r="BS1794" s="67"/>
      <c r="BT1794" s="67"/>
      <c r="BU1794" s="67"/>
      <c r="BV1794" s="67"/>
      <c r="BW1794" s="67"/>
      <c r="BX1794" s="67"/>
      <c r="BY1794" s="67"/>
      <c r="BZ1794" s="67"/>
      <c r="CA1794" s="67"/>
      <c r="CB1794" s="67"/>
      <c r="CC1794" s="67"/>
      <c r="CD1794" s="67"/>
      <c r="CE1794" s="67"/>
      <c r="CF1794" s="67"/>
      <c r="CG1794" s="67"/>
      <c r="CH1794" s="67"/>
      <c r="CI1794" s="67"/>
      <c r="CJ1794" s="67"/>
      <c r="CK1794" s="67"/>
      <c r="CL1794" s="67"/>
      <c r="CM1794" s="67"/>
      <c r="CN1794" s="67"/>
      <c r="CO1794" s="67"/>
      <c r="CP1794" s="67"/>
      <c r="CQ1794" s="67"/>
      <c r="CR1794" s="67"/>
      <c r="CS1794" s="67"/>
      <c r="CT1794" s="67"/>
      <c r="CU1794" s="67"/>
      <c r="CV1794" s="67"/>
      <c r="CW1794" s="67"/>
      <c r="CX1794" s="67"/>
      <c r="CY1794" s="67"/>
      <c r="CZ1794" s="67"/>
      <c r="DA1794" s="67"/>
      <c r="DB1794" s="67"/>
      <c r="DC1794" s="67"/>
      <c r="DD1794" s="67"/>
      <c r="DE1794" s="67"/>
      <c r="DF1794" s="67"/>
      <c r="DG1794" s="67"/>
      <c r="DH1794" s="67"/>
      <c r="DI1794" s="67"/>
      <c r="DJ1794" s="67"/>
      <c r="DK1794" s="67"/>
      <c r="DL1794" s="67"/>
      <c r="DM1794" s="67"/>
      <c r="DN1794" s="67"/>
      <c r="DO1794" s="67"/>
      <c r="DP1794" s="67"/>
      <c r="DQ1794" s="67"/>
      <c r="DR1794" s="67"/>
      <c r="DS1794" s="67"/>
      <c r="DT1794" s="67"/>
      <c r="DU1794" s="67"/>
      <c r="DV1794" s="67"/>
      <c r="DW1794" s="67"/>
      <c r="DX1794" s="67"/>
      <c r="DY1794" s="67"/>
      <c r="DZ1794" s="67"/>
      <c r="EA1794" s="67"/>
      <c r="EB1794" s="67"/>
      <c r="EC1794" s="67"/>
      <c r="ED1794" s="67"/>
      <c r="EE1794" s="67"/>
      <c r="EF1794" s="67"/>
      <c r="EG1794" s="67"/>
      <c r="EH1794" s="67"/>
      <c r="EI1794" s="67"/>
      <c r="EJ1794" s="67"/>
      <c r="EK1794" s="67"/>
      <c r="EL1794" s="67"/>
      <c r="EM1794" s="67"/>
      <c r="EN1794" s="67"/>
      <c r="EO1794" s="67"/>
      <c r="EP1794" s="67"/>
      <c r="EQ1794" s="67"/>
      <c r="ER1794" s="67"/>
      <c r="ES1794" s="67"/>
      <c r="ET1794" s="67"/>
      <c r="EU1794" s="76"/>
      <c r="EV1794" s="76"/>
      <c r="EW1794" s="76"/>
      <c r="EX1794" s="76"/>
      <c r="EY1794" s="76"/>
      <c r="EZ1794" s="76"/>
      <c r="FA1794" s="757" t="s">
        <v>6703</v>
      </c>
      <c r="FB1794" s="757"/>
      <c r="FC1794" s="757"/>
      <c r="FD1794" s="757"/>
    </row>
    <row r="1795">
      <c r="A1795" s="75"/>
      <c r="B1795" s="757" t="s">
        <v>6704</v>
      </c>
      <c r="C1795" s="829" t="s">
        <v>346</v>
      </c>
      <c r="D1795" s="757" t="s">
        <v>29</v>
      </c>
      <c r="E1795" s="757"/>
      <c r="F1795" s="757"/>
      <c r="G1795" s="757" t="s">
        <v>6705</v>
      </c>
      <c r="H1795" s="757" t="s">
        <v>6668</v>
      </c>
      <c r="I1795" s="67"/>
      <c r="J1795" s="757" t="s">
        <v>39</v>
      </c>
      <c r="K1795" s="67"/>
      <c r="L1795" s="757" t="s">
        <v>3806</v>
      </c>
      <c r="M1795" s="757" t="s">
        <v>3989</v>
      </c>
      <c r="N1795" s="759">
        <v>41772.0</v>
      </c>
      <c r="O1795" s="759">
        <v>41772.0</v>
      </c>
      <c r="P1795" s="67"/>
      <c r="Q1795" s="950">
        <v>41794.0</v>
      </c>
      <c r="R1795" s="950"/>
      <c r="S1795" s="67"/>
      <c r="T1795" s="67" t="str">
        <f t="shared" si="3332"/>
        <v/>
      </c>
      <c r="U1795" s="67" t="str">
        <f t="shared" ref="U1795:W1795" si="3357">IF(ISBLANK($A1795),"",sum(AE1795,AK1795,AQ1795,AW1795,BC1795,BI1795,BO1795,BU1795,CA1795,CG1795,CM1795,CS1795,CY1795,DE1795,DK1795,DQ1795,DW1795,EC1795,EI1795,EO1795,EU1795))</f>
        <v/>
      </c>
      <c r="V1795" s="67" t="str">
        <f t="shared" si="3357"/>
        <v/>
      </c>
      <c r="W1795" s="67" t="str">
        <f t="shared" si="3357"/>
        <v/>
      </c>
      <c r="X1795" s="67" t="str">
        <f t="shared" si="3300"/>
        <v/>
      </c>
      <c r="Y1795" s="67" t="str">
        <f t="shared" ref="Y1795:AA1795" si="3358">IF(ISBLANK($A1795),"",sum(AH1795,AN1795,AT1795,AZ1795,BF1795,BL1795,BR1795,BX1795,CD1795,CJ1795,CP1795,CV1795,DB1795,DH1795,DN1795,DT1795,DZ1795,EF1795,EL1795,ER1795,EX1795))</f>
        <v/>
      </c>
      <c r="Z1795" s="67" t="str">
        <f t="shared" si="3358"/>
        <v/>
      </c>
      <c r="AA1795" s="67" t="str">
        <f t="shared" si="3358"/>
        <v/>
      </c>
      <c r="AB1795" s="67" t="str">
        <f t="shared" si="3302"/>
        <v/>
      </c>
      <c r="AC1795" s="261" t="str">
        <f t="shared" si="3295"/>
        <v/>
      </c>
      <c r="AD1795" s="248" t="str">
        <f t="shared" si="3331"/>
        <v>20+</v>
      </c>
      <c r="AE1795" s="67"/>
      <c r="AF1795" s="67"/>
      <c r="AG1795" s="67"/>
      <c r="AH1795" s="67"/>
      <c r="AI1795" s="67"/>
      <c r="AJ1795" s="67"/>
      <c r="AK1795" s="67"/>
      <c r="AL1795" s="67"/>
      <c r="AM1795" s="67"/>
      <c r="AN1795" s="67"/>
      <c r="AO1795" s="67"/>
      <c r="AP1795" s="67"/>
      <c r="AQ1795" s="67"/>
      <c r="AR1795" s="67"/>
      <c r="AS1795" s="67"/>
      <c r="AT1795" s="67"/>
      <c r="AU1795" s="67"/>
      <c r="AV1795" s="67"/>
      <c r="AW1795" s="67"/>
      <c r="AX1795" s="67"/>
      <c r="AY1795" s="67"/>
      <c r="AZ1795" s="67"/>
      <c r="BA1795" s="67"/>
      <c r="BB1795" s="67"/>
      <c r="BC1795" s="67"/>
      <c r="BD1795" s="67"/>
      <c r="BE1795" s="67"/>
      <c r="BF1795" s="67"/>
      <c r="BG1795" s="67"/>
      <c r="BH1795" s="67"/>
      <c r="BI1795" s="67"/>
      <c r="BJ1795" s="67"/>
      <c r="BK1795" s="67"/>
      <c r="BL1795" s="67"/>
      <c r="BM1795" s="67"/>
      <c r="BN1795" s="67"/>
      <c r="BO1795" s="67"/>
      <c r="BP1795" s="67"/>
      <c r="BQ1795" s="67"/>
      <c r="BR1795" s="67"/>
      <c r="BS1795" s="67"/>
      <c r="BT1795" s="67"/>
      <c r="BU1795" s="67"/>
      <c r="BV1795" s="67"/>
      <c r="BW1795" s="67"/>
      <c r="BX1795" s="67"/>
      <c r="BY1795" s="67"/>
      <c r="BZ1795" s="67"/>
      <c r="CA1795" s="67"/>
      <c r="CB1795" s="67"/>
      <c r="CC1795" s="67"/>
      <c r="CD1795" s="67"/>
      <c r="CE1795" s="67"/>
      <c r="CF1795" s="67"/>
      <c r="CG1795" s="67"/>
      <c r="CH1795" s="67"/>
      <c r="CI1795" s="67"/>
      <c r="CJ1795" s="67"/>
      <c r="CK1795" s="67"/>
      <c r="CL1795" s="67"/>
      <c r="CM1795" s="67"/>
      <c r="CN1795" s="67"/>
      <c r="CO1795" s="67"/>
      <c r="CP1795" s="67"/>
      <c r="CQ1795" s="67"/>
      <c r="CR1795" s="67"/>
      <c r="CS1795" s="67"/>
      <c r="CT1795" s="67"/>
      <c r="CU1795" s="67"/>
      <c r="CV1795" s="67"/>
      <c r="CW1795" s="67"/>
      <c r="CX1795" s="67"/>
      <c r="CY1795" s="67"/>
      <c r="CZ1795" s="67"/>
      <c r="DA1795" s="67"/>
      <c r="DB1795" s="67"/>
      <c r="DC1795" s="67"/>
      <c r="DD1795" s="67"/>
      <c r="DE1795" s="67"/>
      <c r="DF1795" s="67"/>
      <c r="DG1795" s="67"/>
      <c r="DH1795" s="67"/>
      <c r="DI1795" s="67"/>
      <c r="DJ1795" s="67"/>
      <c r="DK1795" s="67"/>
      <c r="DL1795" s="67"/>
      <c r="DM1795" s="67"/>
      <c r="DN1795" s="67"/>
      <c r="DO1795" s="67"/>
      <c r="DP1795" s="67"/>
      <c r="DQ1795" s="67"/>
      <c r="DR1795" s="67"/>
      <c r="DS1795" s="67"/>
      <c r="DT1795" s="67"/>
      <c r="DU1795" s="67"/>
      <c r="DV1795" s="67"/>
      <c r="DW1795" s="67"/>
      <c r="DX1795" s="67"/>
      <c r="DY1795" s="67"/>
      <c r="DZ1795" s="67"/>
      <c r="EA1795" s="67"/>
      <c r="EB1795" s="67"/>
      <c r="EC1795" s="67"/>
      <c r="ED1795" s="67"/>
      <c r="EE1795" s="67"/>
      <c r="EF1795" s="67"/>
      <c r="EG1795" s="67"/>
      <c r="EH1795" s="67"/>
      <c r="EI1795" s="67"/>
      <c r="EJ1795" s="67"/>
      <c r="EK1795" s="67"/>
      <c r="EL1795" s="67"/>
      <c r="EM1795" s="67"/>
      <c r="EN1795" s="67"/>
      <c r="EO1795" s="67"/>
      <c r="EP1795" s="67"/>
      <c r="EQ1795" s="67"/>
      <c r="ER1795" s="67"/>
      <c r="ES1795" s="67"/>
      <c r="ET1795" s="67"/>
      <c r="EU1795" s="76"/>
      <c r="EV1795" s="76"/>
      <c r="EW1795" s="76"/>
      <c r="EX1795" s="76"/>
      <c r="EY1795" s="76"/>
      <c r="EZ1795" s="76"/>
      <c r="FA1795" s="67"/>
      <c r="FB1795" s="67"/>
      <c r="FC1795" s="67"/>
      <c r="FD1795" s="67"/>
    </row>
    <row r="1796">
      <c r="A1796" s="75"/>
      <c r="B1796" s="757" t="s">
        <v>6706</v>
      </c>
      <c r="C1796" s="829" t="s">
        <v>346</v>
      </c>
      <c r="D1796" s="757" t="s">
        <v>29</v>
      </c>
      <c r="E1796" s="757"/>
      <c r="F1796" s="757"/>
      <c r="G1796" s="757" t="s">
        <v>6667</v>
      </c>
      <c r="H1796" s="757" t="s">
        <v>3675</v>
      </c>
      <c r="I1796" s="67"/>
      <c r="J1796" s="757" t="s">
        <v>39</v>
      </c>
      <c r="K1796" s="757"/>
      <c r="L1796" s="757" t="s">
        <v>6707</v>
      </c>
      <c r="M1796" s="757" t="s">
        <v>3677</v>
      </c>
      <c r="N1796" s="759">
        <v>41753.0</v>
      </c>
      <c r="O1796" s="759">
        <v>41753.0</v>
      </c>
      <c r="P1796" s="67"/>
      <c r="Q1796" s="950">
        <v>41858.0</v>
      </c>
      <c r="R1796" s="950"/>
      <c r="S1796" s="67"/>
      <c r="T1796" s="67" t="str">
        <f t="shared" si="3332"/>
        <v/>
      </c>
      <c r="U1796" s="67" t="str">
        <f t="shared" ref="U1796:W1796" si="3359">IF(ISBLANK($A1796),"",sum(AE1796,AK1796,AQ1796,AW1796,BC1796,BI1796,BO1796,BU1796,CA1796,CG1796,CM1796,CS1796,CY1796,DE1796,DK1796,DQ1796,DW1796,EC1796,EI1796,EO1796,EU1796))</f>
        <v/>
      </c>
      <c r="V1796" s="67" t="str">
        <f t="shared" si="3359"/>
        <v/>
      </c>
      <c r="W1796" s="67" t="str">
        <f t="shared" si="3359"/>
        <v/>
      </c>
      <c r="X1796" s="67" t="str">
        <f t="shared" si="3300"/>
        <v/>
      </c>
      <c r="Y1796" s="67" t="str">
        <f t="shared" ref="Y1796:AA1796" si="3360">IF(ISBLANK($A1796),"",sum(AH1796,AN1796,AT1796,AZ1796,BF1796,BL1796,BR1796,BX1796,CD1796,CJ1796,CP1796,CV1796,DB1796,DH1796,DN1796,DT1796,DZ1796,EF1796,EL1796,ER1796,EX1796))</f>
        <v/>
      </c>
      <c r="Z1796" s="67" t="str">
        <f t="shared" si="3360"/>
        <v/>
      </c>
      <c r="AA1796" s="67" t="str">
        <f t="shared" si="3360"/>
        <v/>
      </c>
      <c r="AB1796" s="67" t="str">
        <f t="shared" si="3302"/>
        <v/>
      </c>
      <c r="AC1796" s="261" t="str">
        <f t="shared" si="3295"/>
        <v/>
      </c>
      <c r="AD1796" s="248" t="str">
        <f t="shared" si="3331"/>
        <v>20+</v>
      </c>
      <c r="AE1796" s="67"/>
      <c r="AF1796" s="67"/>
      <c r="AG1796" s="67"/>
      <c r="AH1796" s="67"/>
      <c r="AI1796" s="67"/>
      <c r="AJ1796" s="67"/>
      <c r="AK1796" s="67"/>
      <c r="AL1796" s="67"/>
      <c r="AM1796" s="67"/>
      <c r="AN1796" s="67"/>
      <c r="AO1796" s="67"/>
      <c r="AP1796" s="67"/>
      <c r="AQ1796" s="67"/>
      <c r="AR1796" s="67"/>
      <c r="AS1796" s="67"/>
      <c r="AT1796" s="67"/>
      <c r="AU1796" s="67"/>
      <c r="AV1796" s="67"/>
      <c r="AW1796" s="67"/>
      <c r="AX1796" s="67"/>
      <c r="AY1796" s="67"/>
      <c r="AZ1796" s="67"/>
      <c r="BA1796" s="67"/>
      <c r="BB1796" s="67"/>
      <c r="BC1796" s="67"/>
      <c r="BD1796" s="67"/>
      <c r="BE1796" s="67"/>
      <c r="BF1796" s="67"/>
      <c r="BG1796" s="67"/>
      <c r="BH1796" s="67"/>
      <c r="BI1796" s="67"/>
      <c r="BJ1796" s="67"/>
      <c r="BK1796" s="67"/>
      <c r="BL1796" s="67"/>
      <c r="BM1796" s="67"/>
      <c r="BN1796" s="67"/>
      <c r="BO1796" s="67"/>
      <c r="BP1796" s="67"/>
      <c r="BQ1796" s="67"/>
      <c r="BR1796" s="67"/>
      <c r="BS1796" s="67"/>
      <c r="BT1796" s="67"/>
      <c r="BU1796" s="67"/>
      <c r="BV1796" s="67"/>
      <c r="BW1796" s="67"/>
      <c r="BX1796" s="67"/>
      <c r="BY1796" s="67"/>
      <c r="BZ1796" s="67"/>
      <c r="CA1796" s="67"/>
      <c r="CB1796" s="67"/>
      <c r="CC1796" s="67"/>
      <c r="CD1796" s="67"/>
      <c r="CE1796" s="67"/>
      <c r="CF1796" s="67"/>
      <c r="CG1796" s="67"/>
      <c r="CH1796" s="67"/>
      <c r="CI1796" s="67"/>
      <c r="CJ1796" s="67"/>
      <c r="CK1796" s="67"/>
      <c r="CL1796" s="67"/>
      <c r="CM1796" s="67"/>
      <c r="CN1796" s="67"/>
      <c r="CO1796" s="67"/>
      <c r="CP1796" s="67"/>
      <c r="CQ1796" s="67"/>
      <c r="CR1796" s="67"/>
      <c r="CS1796" s="67"/>
      <c r="CT1796" s="67"/>
      <c r="CU1796" s="67"/>
      <c r="CV1796" s="67"/>
      <c r="CW1796" s="67"/>
      <c r="CX1796" s="67"/>
      <c r="CY1796" s="67"/>
      <c r="CZ1796" s="67"/>
      <c r="DA1796" s="67"/>
      <c r="DB1796" s="67"/>
      <c r="DC1796" s="67"/>
      <c r="DD1796" s="67"/>
      <c r="DE1796" s="67"/>
      <c r="DF1796" s="67"/>
      <c r="DG1796" s="67"/>
      <c r="DH1796" s="67"/>
      <c r="DI1796" s="67"/>
      <c r="DJ1796" s="67"/>
      <c r="DK1796" s="67"/>
      <c r="DL1796" s="67"/>
      <c r="DM1796" s="67"/>
      <c r="DN1796" s="67"/>
      <c r="DO1796" s="67"/>
      <c r="DP1796" s="67"/>
      <c r="DQ1796" s="67"/>
      <c r="DR1796" s="67"/>
      <c r="DS1796" s="67"/>
      <c r="DT1796" s="67"/>
      <c r="DU1796" s="67"/>
      <c r="DV1796" s="67"/>
      <c r="DW1796" s="67"/>
      <c r="DX1796" s="67"/>
      <c r="DY1796" s="67"/>
      <c r="DZ1796" s="67"/>
      <c r="EA1796" s="67"/>
      <c r="EB1796" s="67"/>
      <c r="EC1796" s="67"/>
      <c r="ED1796" s="67"/>
      <c r="EE1796" s="67"/>
      <c r="EF1796" s="67"/>
      <c r="EG1796" s="67"/>
      <c r="EH1796" s="67"/>
      <c r="EI1796" s="67"/>
      <c r="EJ1796" s="67"/>
      <c r="EK1796" s="67"/>
      <c r="EL1796" s="67"/>
      <c r="EM1796" s="67"/>
      <c r="EN1796" s="67"/>
      <c r="EO1796" s="67"/>
      <c r="EP1796" s="67"/>
      <c r="EQ1796" s="67"/>
      <c r="ER1796" s="67"/>
      <c r="ES1796" s="67"/>
      <c r="ET1796" s="67"/>
      <c r="EU1796" s="76"/>
      <c r="EV1796" s="76"/>
      <c r="EW1796" s="76"/>
      <c r="EX1796" s="76"/>
      <c r="EY1796" s="76"/>
      <c r="EZ1796" s="76"/>
      <c r="FA1796" s="67"/>
      <c r="FB1796" s="67"/>
      <c r="FC1796" s="67"/>
      <c r="FD1796" s="67"/>
    </row>
    <row r="1797">
      <c r="A1797" s="75"/>
      <c r="B1797" s="757" t="s">
        <v>6708</v>
      </c>
      <c r="C1797" s="829" t="s">
        <v>346</v>
      </c>
      <c r="D1797" s="757" t="s">
        <v>29</v>
      </c>
      <c r="E1797" s="757"/>
      <c r="F1797" s="757"/>
      <c r="G1797" s="757" t="s">
        <v>4219</v>
      </c>
      <c r="H1797" s="757" t="s">
        <v>3675</v>
      </c>
      <c r="I1797" s="67"/>
      <c r="J1797" s="757" t="s">
        <v>39</v>
      </c>
      <c r="K1797" s="757"/>
      <c r="L1797" s="757" t="s">
        <v>3753</v>
      </c>
      <c r="M1797" s="757" t="s">
        <v>3677</v>
      </c>
      <c r="N1797" s="759">
        <v>41907.0</v>
      </c>
      <c r="O1797" s="759">
        <v>41907.0</v>
      </c>
      <c r="P1797" s="67"/>
      <c r="Q1797" s="950">
        <v>41915.0</v>
      </c>
      <c r="R1797" s="950"/>
      <c r="S1797" s="67"/>
      <c r="T1797" s="67" t="str">
        <f t="shared" si="3332"/>
        <v/>
      </c>
      <c r="U1797" s="67" t="str">
        <f t="shared" ref="U1797:W1797" si="3361">IF(ISBLANK($A1797),"",sum(AE1797,AK1797,AQ1797,AW1797,BC1797,BI1797,BO1797,BU1797,CA1797,CG1797,CM1797,CS1797,CY1797,DE1797,DK1797,DQ1797,DW1797,EC1797,EI1797,EO1797,EU1797))</f>
        <v/>
      </c>
      <c r="V1797" s="67" t="str">
        <f t="shared" si="3361"/>
        <v/>
      </c>
      <c r="W1797" s="67" t="str">
        <f t="shared" si="3361"/>
        <v/>
      </c>
      <c r="X1797" s="67" t="str">
        <f t="shared" si="3300"/>
        <v/>
      </c>
      <c r="Y1797" s="67" t="str">
        <f t="shared" ref="Y1797:AA1797" si="3362">IF(ISBLANK($A1797),"",sum(AH1797,AN1797,AT1797,AZ1797,BF1797,BL1797,BR1797,BX1797,CD1797,CJ1797,CP1797,CV1797,DB1797,DH1797,DN1797,DT1797,DZ1797,EF1797,EL1797,ER1797,EX1797))</f>
        <v/>
      </c>
      <c r="Z1797" s="67" t="str">
        <f t="shared" si="3362"/>
        <v/>
      </c>
      <c r="AA1797" s="67" t="str">
        <f t="shared" si="3362"/>
        <v/>
      </c>
      <c r="AB1797" s="67" t="str">
        <f t="shared" si="3302"/>
        <v/>
      </c>
      <c r="AC1797" s="261" t="str">
        <f t="shared" si="3295"/>
        <v/>
      </c>
      <c r="AD1797" s="248" t="str">
        <f t="shared" si="3331"/>
        <v>20+</v>
      </c>
      <c r="AE1797" s="67"/>
      <c r="AF1797" s="67"/>
      <c r="AG1797" s="67"/>
      <c r="AH1797" s="67"/>
      <c r="AI1797" s="67"/>
      <c r="AJ1797" s="67"/>
      <c r="AK1797" s="67"/>
      <c r="AL1797" s="67"/>
      <c r="AM1797" s="67"/>
      <c r="AN1797" s="67"/>
      <c r="AO1797" s="67"/>
      <c r="AP1797" s="67"/>
      <c r="AQ1797" s="67"/>
      <c r="AR1797" s="67"/>
      <c r="AS1797" s="67"/>
      <c r="AT1797" s="67"/>
      <c r="AU1797" s="67"/>
      <c r="AV1797" s="67"/>
      <c r="AW1797" s="67"/>
      <c r="AX1797" s="67"/>
      <c r="AY1797" s="67"/>
      <c r="AZ1797" s="67"/>
      <c r="BA1797" s="67"/>
      <c r="BB1797" s="67"/>
      <c r="BC1797" s="67"/>
      <c r="BD1797" s="67"/>
      <c r="BE1797" s="67"/>
      <c r="BF1797" s="67"/>
      <c r="BG1797" s="67"/>
      <c r="BH1797" s="67"/>
      <c r="BI1797" s="67"/>
      <c r="BJ1797" s="67"/>
      <c r="BK1797" s="67"/>
      <c r="BL1797" s="67"/>
      <c r="BM1797" s="67"/>
      <c r="BN1797" s="67"/>
      <c r="BO1797" s="67"/>
      <c r="BP1797" s="67"/>
      <c r="BQ1797" s="67"/>
      <c r="BR1797" s="67"/>
      <c r="BS1797" s="67"/>
      <c r="BT1797" s="67"/>
      <c r="BU1797" s="67"/>
      <c r="BV1797" s="67"/>
      <c r="BW1797" s="67"/>
      <c r="BX1797" s="67"/>
      <c r="BY1797" s="67"/>
      <c r="BZ1797" s="67"/>
      <c r="CA1797" s="67"/>
      <c r="CB1797" s="67"/>
      <c r="CC1797" s="67"/>
      <c r="CD1797" s="67"/>
      <c r="CE1797" s="67"/>
      <c r="CF1797" s="67"/>
      <c r="CG1797" s="67"/>
      <c r="CH1797" s="67"/>
      <c r="CI1797" s="67"/>
      <c r="CJ1797" s="67"/>
      <c r="CK1797" s="67"/>
      <c r="CL1797" s="67"/>
      <c r="CM1797" s="67"/>
      <c r="CN1797" s="67"/>
      <c r="CO1797" s="67"/>
      <c r="CP1797" s="67"/>
      <c r="CQ1797" s="67"/>
      <c r="CR1797" s="67"/>
      <c r="CS1797" s="67"/>
      <c r="CT1797" s="67"/>
      <c r="CU1797" s="67"/>
      <c r="CV1797" s="67"/>
      <c r="CW1797" s="67"/>
      <c r="CX1797" s="67"/>
      <c r="CY1797" s="67"/>
      <c r="CZ1797" s="67"/>
      <c r="DA1797" s="67"/>
      <c r="DB1797" s="67"/>
      <c r="DC1797" s="67"/>
      <c r="DD1797" s="67"/>
      <c r="DE1797" s="67"/>
      <c r="DF1797" s="67"/>
      <c r="DG1797" s="67"/>
      <c r="DH1797" s="67"/>
      <c r="DI1797" s="67"/>
      <c r="DJ1797" s="67"/>
      <c r="DK1797" s="67"/>
      <c r="DL1797" s="67"/>
      <c r="DM1797" s="67"/>
      <c r="DN1797" s="67"/>
      <c r="DO1797" s="67"/>
      <c r="DP1797" s="67"/>
      <c r="DQ1797" s="67"/>
      <c r="DR1797" s="67"/>
      <c r="DS1797" s="67"/>
      <c r="DT1797" s="67"/>
      <c r="DU1797" s="67"/>
      <c r="DV1797" s="67"/>
      <c r="DW1797" s="67"/>
      <c r="DX1797" s="67"/>
      <c r="DY1797" s="67"/>
      <c r="DZ1797" s="67"/>
      <c r="EA1797" s="67"/>
      <c r="EB1797" s="67"/>
      <c r="EC1797" s="67"/>
      <c r="ED1797" s="67"/>
      <c r="EE1797" s="67"/>
      <c r="EF1797" s="67"/>
      <c r="EG1797" s="67"/>
      <c r="EH1797" s="67"/>
      <c r="EI1797" s="67"/>
      <c r="EJ1797" s="67"/>
      <c r="EK1797" s="67"/>
      <c r="EL1797" s="67"/>
      <c r="EM1797" s="67"/>
      <c r="EN1797" s="67"/>
      <c r="EO1797" s="67"/>
      <c r="EP1797" s="67"/>
      <c r="EQ1797" s="67"/>
      <c r="ER1797" s="67"/>
      <c r="ES1797" s="67"/>
      <c r="ET1797" s="67"/>
      <c r="EU1797" s="76"/>
      <c r="EV1797" s="76"/>
      <c r="EW1797" s="76"/>
      <c r="EX1797" s="76"/>
      <c r="EY1797" s="76"/>
      <c r="EZ1797" s="76"/>
      <c r="FA1797" s="757"/>
      <c r="FB1797" s="757"/>
      <c r="FC1797" s="757"/>
      <c r="FD1797" s="757"/>
    </row>
    <row r="1798">
      <c r="A1798" s="75"/>
      <c r="B1798" s="757" t="s">
        <v>6709</v>
      </c>
      <c r="C1798" s="829" t="s">
        <v>1970</v>
      </c>
      <c r="D1798" s="757" t="s">
        <v>29</v>
      </c>
      <c r="E1798" s="757"/>
      <c r="F1798" s="757"/>
      <c r="G1798" s="757" t="s">
        <v>6710</v>
      </c>
      <c r="H1798" s="757" t="s">
        <v>2622</v>
      </c>
      <c r="I1798" s="67"/>
      <c r="J1798" s="757" t="s">
        <v>67</v>
      </c>
      <c r="K1798" s="67"/>
      <c r="L1798" s="757" t="s">
        <v>2055</v>
      </c>
      <c r="M1798" s="757" t="s">
        <v>88</v>
      </c>
      <c r="N1798" s="759">
        <v>41572.0</v>
      </c>
      <c r="O1798" s="759">
        <v>41950.0</v>
      </c>
      <c r="P1798" s="67"/>
      <c r="Q1798" s="950">
        <v>41844.0</v>
      </c>
      <c r="R1798" s="950"/>
      <c r="S1798" s="67"/>
      <c r="T1798" s="67" t="str">
        <f t="shared" si="3332"/>
        <v/>
      </c>
      <c r="U1798" s="67" t="str">
        <f t="shared" ref="U1798:W1798" si="3363">IF(ISBLANK($A1798),"",sum(AE1798,AK1798,AQ1798,AW1798,BC1798,BI1798,BO1798,BU1798,CA1798,CG1798,CM1798,CS1798,CY1798,DE1798,DK1798,DQ1798,DW1798,EC1798,EI1798,EO1798,EU1798))</f>
        <v/>
      </c>
      <c r="V1798" s="67" t="str">
        <f t="shared" si="3363"/>
        <v/>
      </c>
      <c r="W1798" s="67" t="str">
        <f t="shared" si="3363"/>
        <v/>
      </c>
      <c r="X1798" s="67" t="str">
        <f t="shared" si="3300"/>
        <v/>
      </c>
      <c r="Y1798" s="67" t="str">
        <f t="shared" ref="Y1798:AA1798" si="3364">IF(ISBLANK($A1798),"",sum(AH1798,AN1798,AT1798,AZ1798,BF1798,BL1798,BR1798,BX1798,CD1798,CJ1798,CP1798,CV1798,DB1798,DH1798,DN1798,DT1798,DZ1798,EF1798,EL1798,ER1798,EX1798))</f>
        <v/>
      </c>
      <c r="Z1798" s="67" t="str">
        <f t="shared" si="3364"/>
        <v/>
      </c>
      <c r="AA1798" s="67" t="str">
        <f t="shared" si="3364"/>
        <v/>
      </c>
      <c r="AB1798" s="67" t="str">
        <f t="shared" si="3302"/>
        <v/>
      </c>
      <c r="AC1798" s="261" t="str">
        <f t="shared" si="3295"/>
        <v/>
      </c>
      <c r="AD1798" s="248" t="str">
        <f t="shared" si="3331"/>
        <v>20+</v>
      </c>
      <c r="AE1798" s="67"/>
      <c r="AF1798" s="67"/>
      <c r="AG1798" s="67"/>
      <c r="AH1798" s="67"/>
      <c r="AI1798" s="67"/>
      <c r="AJ1798" s="67"/>
      <c r="AK1798" s="67"/>
      <c r="AL1798" s="67"/>
      <c r="AM1798" s="67"/>
      <c r="AN1798" s="67"/>
      <c r="AO1798" s="67"/>
      <c r="AP1798" s="67"/>
      <c r="AQ1798" s="67"/>
      <c r="AR1798" s="67"/>
      <c r="AS1798" s="67"/>
      <c r="AT1798" s="67"/>
      <c r="AU1798" s="67"/>
      <c r="AV1798" s="67"/>
      <c r="AW1798" s="67"/>
      <c r="AX1798" s="67"/>
      <c r="AY1798" s="67"/>
      <c r="AZ1798" s="67"/>
      <c r="BA1798" s="67"/>
      <c r="BB1798" s="67"/>
      <c r="BC1798" s="67"/>
      <c r="BD1798" s="67"/>
      <c r="BE1798" s="67"/>
      <c r="BF1798" s="67"/>
      <c r="BG1798" s="67"/>
      <c r="BH1798" s="67"/>
      <c r="BI1798" s="67"/>
      <c r="BJ1798" s="67"/>
      <c r="BK1798" s="67"/>
      <c r="BL1798" s="67"/>
      <c r="BM1798" s="67"/>
      <c r="BN1798" s="67"/>
      <c r="BO1798" s="67"/>
      <c r="BP1798" s="67"/>
      <c r="BQ1798" s="67"/>
      <c r="BR1798" s="67"/>
      <c r="BS1798" s="67"/>
      <c r="BT1798" s="67"/>
      <c r="BU1798" s="67"/>
      <c r="BV1798" s="67"/>
      <c r="BW1798" s="67"/>
      <c r="BX1798" s="67"/>
      <c r="BY1798" s="67"/>
      <c r="BZ1798" s="67"/>
      <c r="CA1798" s="67"/>
      <c r="CB1798" s="67"/>
      <c r="CC1798" s="67"/>
      <c r="CD1798" s="67"/>
      <c r="CE1798" s="67"/>
      <c r="CF1798" s="67"/>
      <c r="CG1798" s="67"/>
      <c r="CH1798" s="67"/>
      <c r="CI1798" s="67"/>
      <c r="CJ1798" s="67"/>
      <c r="CK1798" s="67"/>
      <c r="CL1798" s="67"/>
      <c r="CM1798" s="67"/>
      <c r="CN1798" s="67"/>
      <c r="CO1798" s="67"/>
      <c r="CP1798" s="67"/>
      <c r="CQ1798" s="67"/>
      <c r="CR1798" s="67"/>
      <c r="CS1798" s="67"/>
      <c r="CT1798" s="67"/>
      <c r="CU1798" s="67"/>
      <c r="CV1798" s="67"/>
      <c r="CW1798" s="67"/>
      <c r="CX1798" s="67"/>
      <c r="CY1798" s="67"/>
      <c r="CZ1798" s="67"/>
      <c r="DA1798" s="67"/>
      <c r="DB1798" s="67"/>
      <c r="DC1798" s="67"/>
      <c r="DD1798" s="67"/>
      <c r="DE1798" s="67"/>
      <c r="DF1798" s="67"/>
      <c r="DG1798" s="67"/>
      <c r="DH1798" s="67"/>
      <c r="DI1798" s="67"/>
      <c r="DJ1798" s="67"/>
      <c r="DK1798" s="67"/>
      <c r="DL1798" s="67"/>
      <c r="DM1798" s="67"/>
      <c r="DN1798" s="67"/>
      <c r="DO1798" s="67"/>
      <c r="DP1798" s="67"/>
      <c r="DQ1798" s="67"/>
      <c r="DR1798" s="67"/>
      <c r="DS1798" s="67"/>
      <c r="DT1798" s="67"/>
      <c r="DU1798" s="67"/>
      <c r="DV1798" s="67"/>
      <c r="DW1798" s="67"/>
      <c r="DX1798" s="67"/>
      <c r="DY1798" s="67"/>
      <c r="DZ1798" s="67"/>
      <c r="EA1798" s="67"/>
      <c r="EB1798" s="67"/>
      <c r="EC1798" s="67"/>
      <c r="ED1798" s="67"/>
      <c r="EE1798" s="67"/>
      <c r="EF1798" s="67"/>
      <c r="EG1798" s="67"/>
      <c r="EH1798" s="67"/>
      <c r="EI1798" s="67"/>
      <c r="EJ1798" s="67"/>
      <c r="EK1798" s="67"/>
      <c r="EL1798" s="67"/>
      <c r="EM1798" s="67"/>
      <c r="EN1798" s="67"/>
      <c r="EO1798" s="67"/>
      <c r="EP1798" s="67"/>
      <c r="EQ1798" s="67"/>
      <c r="ER1798" s="67"/>
      <c r="ES1798" s="67"/>
      <c r="ET1798" s="67"/>
      <c r="EU1798" s="76"/>
      <c r="EV1798" s="76"/>
      <c r="EW1798" s="76"/>
      <c r="EX1798" s="76"/>
      <c r="EY1798" s="76"/>
      <c r="EZ1798" s="76"/>
      <c r="FA1798" s="757" t="s">
        <v>6711</v>
      </c>
      <c r="FB1798" s="757"/>
      <c r="FC1798" s="757"/>
      <c r="FD1798" s="757"/>
    </row>
    <row r="1799">
      <c r="A1799" s="75"/>
      <c r="B1799" s="757" t="s">
        <v>6712</v>
      </c>
      <c r="C1799" s="829" t="s">
        <v>1970</v>
      </c>
      <c r="D1799" s="757" t="s">
        <v>29</v>
      </c>
      <c r="E1799" s="757"/>
      <c r="F1799" s="757"/>
      <c r="G1799" s="757" t="s">
        <v>6710</v>
      </c>
      <c r="H1799" s="757" t="s">
        <v>2622</v>
      </c>
      <c r="I1799" s="67"/>
      <c r="J1799" s="757" t="s">
        <v>67</v>
      </c>
      <c r="K1799" s="67"/>
      <c r="L1799" s="757" t="s">
        <v>2055</v>
      </c>
      <c r="M1799" s="757" t="s">
        <v>88</v>
      </c>
      <c r="N1799" s="759">
        <v>41572.0</v>
      </c>
      <c r="O1799" s="759">
        <v>41950.0</v>
      </c>
      <c r="P1799" s="67"/>
      <c r="Q1799" s="950">
        <v>41844.0</v>
      </c>
      <c r="R1799" s="950"/>
      <c r="S1799" s="67"/>
      <c r="T1799" s="67" t="str">
        <f t="shared" si="3332"/>
        <v/>
      </c>
      <c r="U1799" s="67" t="str">
        <f t="shared" ref="U1799:W1799" si="3365">IF(ISBLANK($A1799),"",sum(AE1799,AK1799,AQ1799,AW1799,BC1799,BI1799,BO1799,BU1799,CA1799,CG1799,CM1799,CS1799,CY1799,DE1799,DK1799,DQ1799,DW1799,EC1799,EI1799,EO1799,EU1799))</f>
        <v/>
      </c>
      <c r="V1799" s="67" t="str">
        <f t="shared" si="3365"/>
        <v/>
      </c>
      <c r="W1799" s="67" t="str">
        <f t="shared" si="3365"/>
        <v/>
      </c>
      <c r="X1799" s="67" t="str">
        <f t="shared" si="3300"/>
        <v/>
      </c>
      <c r="Y1799" s="67" t="str">
        <f t="shared" ref="Y1799:AA1799" si="3366">IF(ISBLANK($A1799),"",sum(AH1799,AN1799,AT1799,AZ1799,BF1799,BL1799,BR1799,BX1799,CD1799,CJ1799,CP1799,CV1799,DB1799,DH1799,DN1799,DT1799,DZ1799,EF1799,EL1799,ER1799,EX1799))</f>
        <v/>
      </c>
      <c r="Z1799" s="67" t="str">
        <f t="shared" si="3366"/>
        <v/>
      </c>
      <c r="AA1799" s="67" t="str">
        <f t="shared" si="3366"/>
        <v/>
      </c>
      <c r="AB1799" s="67" t="str">
        <f t="shared" si="3302"/>
        <v/>
      </c>
      <c r="AC1799" s="261" t="str">
        <f t="shared" si="3295"/>
        <v/>
      </c>
      <c r="AD1799" s="248" t="str">
        <f t="shared" si="3331"/>
        <v>20+</v>
      </c>
      <c r="AE1799" s="67"/>
      <c r="AF1799" s="67"/>
      <c r="AG1799" s="67"/>
      <c r="AH1799" s="67"/>
      <c r="AI1799" s="67"/>
      <c r="AJ1799" s="67"/>
      <c r="AK1799" s="67"/>
      <c r="AL1799" s="67"/>
      <c r="AM1799" s="67"/>
      <c r="AN1799" s="67"/>
      <c r="AO1799" s="67"/>
      <c r="AP1799" s="67"/>
      <c r="AQ1799" s="67"/>
      <c r="AR1799" s="67"/>
      <c r="AS1799" s="67"/>
      <c r="AT1799" s="67"/>
      <c r="AU1799" s="67"/>
      <c r="AV1799" s="67"/>
      <c r="AW1799" s="67"/>
      <c r="AX1799" s="67"/>
      <c r="AY1799" s="67"/>
      <c r="AZ1799" s="67"/>
      <c r="BA1799" s="67"/>
      <c r="BB1799" s="67"/>
      <c r="BC1799" s="67"/>
      <c r="BD1799" s="67"/>
      <c r="BE1799" s="67"/>
      <c r="BF1799" s="67"/>
      <c r="BG1799" s="67"/>
      <c r="BH1799" s="67"/>
      <c r="BI1799" s="67"/>
      <c r="BJ1799" s="67"/>
      <c r="BK1799" s="67"/>
      <c r="BL1799" s="67"/>
      <c r="BM1799" s="67"/>
      <c r="BN1799" s="67"/>
      <c r="BO1799" s="67"/>
      <c r="BP1799" s="67"/>
      <c r="BQ1799" s="67"/>
      <c r="BR1799" s="67"/>
      <c r="BS1799" s="67"/>
      <c r="BT1799" s="67"/>
      <c r="BU1799" s="67"/>
      <c r="BV1799" s="67"/>
      <c r="BW1799" s="67"/>
      <c r="BX1799" s="67"/>
      <c r="BY1799" s="67"/>
      <c r="BZ1799" s="67"/>
      <c r="CA1799" s="67"/>
      <c r="CB1799" s="67"/>
      <c r="CC1799" s="67"/>
      <c r="CD1799" s="67"/>
      <c r="CE1799" s="67"/>
      <c r="CF1799" s="67"/>
      <c r="CG1799" s="67"/>
      <c r="CH1799" s="67"/>
      <c r="CI1799" s="67"/>
      <c r="CJ1799" s="67"/>
      <c r="CK1799" s="67"/>
      <c r="CL1799" s="67"/>
      <c r="CM1799" s="67"/>
      <c r="CN1799" s="67"/>
      <c r="CO1799" s="67"/>
      <c r="CP1799" s="67"/>
      <c r="CQ1799" s="67"/>
      <c r="CR1799" s="67"/>
      <c r="CS1799" s="67"/>
      <c r="CT1799" s="67"/>
      <c r="CU1799" s="67"/>
      <c r="CV1799" s="67"/>
      <c r="CW1799" s="67"/>
      <c r="CX1799" s="67"/>
      <c r="CY1799" s="67"/>
      <c r="CZ1799" s="67"/>
      <c r="DA1799" s="67"/>
      <c r="DB1799" s="67"/>
      <c r="DC1799" s="67"/>
      <c r="DD1799" s="67"/>
      <c r="DE1799" s="67"/>
      <c r="DF1799" s="67"/>
      <c r="DG1799" s="67"/>
      <c r="DH1799" s="67"/>
      <c r="DI1799" s="67"/>
      <c r="DJ1799" s="67"/>
      <c r="DK1799" s="67"/>
      <c r="DL1799" s="67"/>
      <c r="DM1799" s="67"/>
      <c r="DN1799" s="67"/>
      <c r="DO1799" s="67"/>
      <c r="DP1799" s="67"/>
      <c r="DQ1799" s="67"/>
      <c r="DR1799" s="67"/>
      <c r="DS1799" s="67"/>
      <c r="DT1799" s="67"/>
      <c r="DU1799" s="67"/>
      <c r="DV1799" s="67"/>
      <c r="DW1799" s="67"/>
      <c r="DX1799" s="67"/>
      <c r="DY1799" s="67"/>
      <c r="DZ1799" s="67"/>
      <c r="EA1799" s="67"/>
      <c r="EB1799" s="67"/>
      <c r="EC1799" s="67"/>
      <c r="ED1799" s="67"/>
      <c r="EE1799" s="67"/>
      <c r="EF1799" s="67"/>
      <c r="EG1799" s="67"/>
      <c r="EH1799" s="67"/>
      <c r="EI1799" s="67"/>
      <c r="EJ1799" s="67"/>
      <c r="EK1799" s="67"/>
      <c r="EL1799" s="67"/>
      <c r="EM1799" s="67"/>
      <c r="EN1799" s="67"/>
      <c r="EO1799" s="67"/>
      <c r="EP1799" s="67"/>
      <c r="EQ1799" s="67"/>
      <c r="ER1799" s="67"/>
      <c r="ES1799" s="67"/>
      <c r="ET1799" s="67"/>
      <c r="EU1799" s="76"/>
      <c r="EV1799" s="76"/>
      <c r="EW1799" s="76"/>
      <c r="EX1799" s="76"/>
      <c r="EY1799" s="76"/>
      <c r="EZ1799" s="76"/>
      <c r="FA1799" s="757" t="s">
        <v>6711</v>
      </c>
      <c r="FB1799" s="757"/>
      <c r="FC1799" s="757"/>
      <c r="FD1799" s="757"/>
    </row>
    <row r="1800">
      <c r="A1800" s="75"/>
      <c r="B1800" s="757" t="s">
        <v>6713</v>
      </c>
      <c r="C1800" s="829" t="s">
        <v>104</v>
      </c>
      <c r="D1800" s="757" t="s">
        <v>29</v>
      </c>
      <c r="E1800" s="757"/>
      <c r="F1800" s="757"/>
      <c r="G1800" s="757" t="s">
        <v>6372</v>
      </c>
      <c r="H1800" s="757" t="s">
        <v>278</v>
      </c>
      <c r="I1800" s="67"/>
      <c r="J1800" s="757" t="s">
        <v>39</v>
      </c>
      <c r="K1800" s="67"/>
      <c r="L1800" s="757" t="s">
        <v>6714</v>
      </c>
      <c r="M1800" s="757" t="s">
        <v>3676</v>
      </c>
      <c r="N1800" s="759">
        <v>41577.0</v>
      </c>
      <c r="O1800" s="759">
        <v>41591.0</v>
      </c>
      <c r="P1800" s="67"/>
      <c r="Q1800" s="950">
        <v>41655.0</v>
      </c>
      <c r="R1800" s="950"/>
      <c r="S1800" s="67"/>
      <c r="T1800" s="67" t="str">
        <f t="shared" si="3332"/>
        <v/>
      </c>
      <c r="U1800" s="67" t="str">
        <f t="shared" ref="U1800:W1800" si="3367">IF(ISBLANK($A1800),"",sum(AE1800,AK1800,AQ1800,AW1800,BC1800,BI1800,BO1800,BU1800,CA1800,CG1800,CM1800,CS1800,CY1800,DE1800,DK1800,DQ1800,DW1800,EC1800,EI1800,EO1800,EU1800))</f>
        <v/>
      </c>
      <c r="V1800" s="67" t="str">
        <f t="shared" si="3367"/>
        <v/>
      </c>
      <c r="W1800" s="67" t="str">
        <f t="shared" si="3367"/>
        <v/>
      </c>
      <c r="X1800" s="67" t="str">
        <f t="shared" si="3300"/>
        <v/>
      </c>
      <c r="Y1800" s="67" t="str">
        <f t="shared" ref="Y1800:AA1800" si="3368">IF(ISBLANK($A1800),"",sum(AH1800,AN1800,AT1800,AZ1800,BF1800,BL1800,BR1800,BX1800,CD1800,CJ1800,CP1800,CV1800,DB1800,DH1800,DN1800,DT1800,DZ1800,EF1800,EL1800,ER1800,EX1800))</f>
        <v/>
      </c>
      <c r="Z1800" s="67" t="str">
        <f t="shared" si="3368"/>
        <v/>
      </c>
      <c r="AA1800" s="67" t="str">
        <f t="shared" si="3368"/>
        <v/>
      </c>
      <c r="AB1800" s="67" t="str">
        <f t="shared" si="3302"/>
        <v/>
      </c>
      <c r="AC1800" s="261" t="str">
        <f t="shared" si="3295"/>
        <v/>
      </c>
      <c r="AD1800" s="248" t="str">
        <f t="shared" si="3331"/>
        <v>20+</v>
      </c>
      <c r="AE1800" s="67"/>
      <c r="AF1800" s="67"/>
      <c r="AG1800" s="67"/>
      <c r="AH1800" s="67"/>
      <c r="AI1800" s="67"/>
      <c r="AJ1800" s="67"/>
      <c r="AK1800" s="67"/>
      <c r="AL1800" s="67"/>
      <c r="AM1800" s="67"/>
      <c r="AN1800" s="67"/>
      <c r="AO1800" s="67"/>
      <c r="AP1800" s="67"/>
      <c r="AQ1800" s="67"/>
      <c r="AR1800" s="67"/>
      <c r="AS1800" s="67"/>
      <c r="AT1800" s="67"/>
      <c r="AU1800" s="67"/>
      <c r="AV1800" s="67"/>
      <c r="AW1800" s="67"/>
      <c r="AX1800" s="67"/>
      <c r="AY1800" s="67"/>
      <c r="AZ1800" s="67"/>
      <c r="BA1800" s="67"/>
      <c r="BB1800" s="67"/>
      <c r="BC1800" s="67"/>
      <c r="BD1800" s="67"/>
      <c r="BE1800" s="67"/>
      <c r="BF1800" s="67"/>
      <c r="BG1800" s="67"/>
      <c r="BH1800" s="67"/>
      <c r="BI1800" s="67"/>
      <c r="BJ1800" s="67"/>
      <c r="BK1800" s="67"/>
      <c r="BL1800" s="67"/>
      <c r="BM1800" s="67"/>
      <c r="BN1800" s="67"/>
      <c r="BO1800" s="67"/>
      <c r="BP1800" s="67"/>
      <c r="BQ1800" s="67"/>
      <c r="BR1800" s="67"/>
      <c r="BS1800" s="67"/>
      <c r="BT1800" s="67"/>
      <c r="BU1800" s="67"/>
      <c r="BV1800" s="67"/>
      <c r="BW1800" s="67"/>
      <c r="BX1800" s="67"/>
      <c r="BY1800" s="67"/>
      <c r="BZ1800" s="67"/>
      <c r="CA1800" s="67"/>
      <c r="CB1800" s="67"/>
      <c r="CC1800" s="67"/>
      <c r="CD1800" s="67"/>
      <c r="CE1800" s="67"/>
      <c r="CF1800" s="67"/>
      <c r="CG1800" s="67"/>
      <c r="CH1800" s="67"/>
      <c r="CI1800" s="67"/>
      <c r="CJ1800" s="67"/>
      <c r="CK1800" s="67"/>
      <c r="CL1800" s="67"/>
      <c r="CM1800" s="67"/>
      <c r="CN1800" s="67"/>
      <c r="CO1800" s="67"/>
      <c r="CP1800" s="67"/>
      <c r="CQ1800" s="67"/>
      <c r="CR1800" s="67"/>
      <c r="CS1800" s="67"/>
      <c r="CT1800" s="67"/>
      <c r="CU1800" s="67"/>
      <c r="CV1800" s="67"/>
      <c r="CW1800" s="67"/>
      <c r="CX1800" s="67"/>
      <c r="CY1800" s="67"/>
      <c r="CZ1800" s="67"/>
      <c r="DA1800" s="67"/>
      <c r="DB1800" s="67"/>
      <c r="DC1800" s="67"/>
      <c r="DD1800" s="67"/>
      <c r="DE1800" s="67"/>
      <c r="DF1800" s="67"/>
      <c r="DG1800" s="67"/>
      <c r="DH1800" s="67"/>
      <c r="DI1800" s="67"/>
      <c r="DJ1800" s="67"/>
      <c r="DK1800" s="67"/>
      <c r="DL1800" s="67"/>
      <c r="DM1800" s="67"/>
      <c r="DN1800" s="67"/>
      <c r="DO1800" s="67"/>
      <c r="DP1800" s="67"/>
      <c r="DQ1800" s="67"/>
      <c r="DR1800" s="67"/>
      <c r="DS1800" s="67"/>
      <c r="DT1800" s="67"/>
      <c r="DU1800" s="67"/>
      <c r="DV1800" s="67"/>
      <c r="DW1800" s="67"/>
      <c r="DX1800" s="67"/>
      <c r="DY1800" s="67"/>
      <c r="DZ1800" s="67"/>
      <c r="EA1800" s="67"/>
      <c r="EB1800" s="67"/>
      <c r="EC1800" s="67"/>
      <c r="ED1800" s="67"/>
      <c r="EE1800" s="67"/>
      <c r="EF1800" s="67"/>
      <c r="EG1800" s="67"/>
      <c r="EH1800" s="67"/>
      <c r="EI1800" s="67"/>
      <c r="EJ1800" s="67"/>
      <c r="EK1800" s="67"/>
      <c r="EL1800" s="67"/>
      <c r="EM1800" s="67"/>
      <c r="EN1800" s="67"/>
      <c r="EO1800" s="67"/>
      <c r="EP1800" s="67"/>
      <c r="EQ1800" s="67"/>
      <c r="ER1800" s="67"/>
      <c r="ES1800" s="67"/>
      <c r="ET1800" s="67"/>
      <c r="EU1800" s="76"/>
      <c r="EV1800" s="76"/>
      <c r="EW1800" s="76"/>
      <c r="EX1800" s="76"/>
      <c r="EY1800" s="76"/>
      <c r="EZ1800" s="76"/>
      <c r="FA1800" s="67"/>
      <c r="FB1800" s="67"/>
      <c r="FC1800" s="67"/>
      <c r="FD1800" s="67"/>
    </row>
    <row r="1801">
      <c r="A1801" s="75"/>
      <c r="B1801" s="757" t="s">
        <v>6715</v>
      </c>
      <c r="C1801" s="829" t="s">
        <v>104</v>
      </c>
      <c r="D1801" s="757" t="s">
        <v>29</v>
      </c>
      <c r="E1801" s="757"/>
      <c r="F1801" s="757"/>
      <c r="G1801" s="757" t="s">
        <v>6716</v>
      </c>
      <c r="H1801" s="757" t="s">
        <v>278</v>
      </c>
      <c r="I1801" s="67"/>
      <c r="J1801" s="757" t="s">
        <v>39</v>
      </c>
      <c r="K1801" s="757"/>
      <c r="L1801" s="757" t="s">
        <v>6717</v>
      </c>
      <c r="M1801" s="757" t="s">
        <v>6718</v>
      </c>
      <c r="N1801" s="759">
        <v>41577.0</v>
      </c>
      <c r="O1801" s="759">
        <v>41591.0</v>
      </c>
      <c r="P1801" s="67"/>
      <c r="Q1801" s="950">
        <v>41655.0</v>
      </c>
      <c r="R1801" s="950"/>
      <c r="S1801" s="67"/>
      <c r="T1801" s="67" t="str">
        <f t="shared" si="3332"/>
        <v/>
      </c>
      <c r="U1801" s="67" t="str">
        <f t="shared" ref="U1801:W1801" si="3369">IF(ISBLANK($A1801),"",sum(AE1801,AK1801,AQ1801,AW1801,BC1801,BI1801,BO1801,BU1801,CA1801,CG1801,CM1801,CS1801,CY1801,DE1801,DK1801,DQ1801,DW1801,EC1801,EI1801,EO1801,EU1801))</f>
        <v/>
      </c>
      <c r="V1801" s="67" t="str">
        <f t="shared" si="3369"/>
        <v/>
      </c>
      <c r="W1801" s="67" t="str">
        <f t="shared" si="3369"/>
        <v/>
      </c>
      <c r="X1801" s="67" t="str">
        <f t="shared" si="3300"/>
        <v/>
      </c>
      <c r="Y1801" s="67" t="str">
        <f t="shared" ref="Y1801:AA1801" si="3370">IF(ISBLANK($A1801),"",sum(AH1801,AN1801,AT1801,AZ1801,BF1801,BL1801,BR1801,BX1801,CD1801,CJ1801,CP1801,CV1801,DB1801,DH1801,DN1801,DT1801,DZ1801,EF1801,EL1801,ER1801,EX1801))</f>
        <v/>
      </c>
      <c r="Z1801" s="67" t="str">
        <f t="shared" si="3370"/>
        <v/>
      </c>
      <c r="AA1801" s="67" t="str">
        <f t="shared" si="3370"/>
        <v/>
      </c>
      <c r="AB1801" s="67" t="str">
        <f t="shared" si="3302"/>
        <v/>
      </c>
      <c r="AC1801" s="261" t="str">
        <f t="shared" si="3295"/>
        <v/>
      </c>
      <c r="AD1801" s="248" t="str">
        <f t="shared" si="3331"/>
        <v>20+</v>
      </c>
      <c r="AE1801" s="67"/>
      <c r="AF1801" s="67"/>
      <c r="AG1801" s="67"/>
      <c r="AH1801" s="67"/>
      <c r="AI1801" s="67"/>
      <c r="AJ1801" s="67"/>
      <c r="AK1801" s="67"/>
      <c r="AL1801" s="67"/>
      <c r="AM1801" s="67"/>
      <c r="AN1801" s="67"/>
      <c r="AO1801" s="67"/>
      <c r="AP1801" s="67"/>
      <c r="AQ1801" s="67"/>
      <c r="AR1801" s="67"/>
      <c r="AS1801" s="67"/>
      <c r="AT1801" s="67"/>
      <c r="AU1801" s="67"/>
      <c r="AV1801" s="67"/>
      <c r="AW1801" s="67"/>
      <c r="AX1801" s="67"/>
      <c r="AY1801" s="67"/>
      <c r="AZ1801" s="67"/>
      <c r="BA1801" s="67"/>
      <c r="BB1801" s="67"/>
      <c r="BC1801" s="67"/>
      <c r="BD1801" s="67"/>
      <c r="BE1801" s="67"/>
      <c r="BF1801" s="67"/>
      <c r="BG1801" s="67"/>
      <c r="BH1801" s="67"/>
      <c r="BI1801" s="67"/>
      <c r="BJ1801" s="67"/>
      <c r="BK1801" s="67"/>
      <c r="BL1801" s="67"/>
      <c r="BM1801" s="67"/>
      <c r="BN1801" s="67"/>
      <c r="BO1801" s="67"/>
      <c r="BP1801" s="67"/>
      <c r="BQ1801" s="67"/>
      <c r="BR1801" s="67"/>
      <c r="BS1801" s="67"/>
      <c r="BT1801" s="67"/>
      <c r="BU1801" s="67"/>
      <c r="BV1801" s="67"/>
      <c r="BW1801" s="67"/>
      <c r="BX1801" s="67"/>
      <c r="BY1801" s="67"/>
      <c r="BZ1801" s="67"/>
      <c r="CA1801" s="67"/>
      <c r="CB1801" s="67"/>
      <c r="CC1801" s="67"/>
      <c r="CD1801" s="67"/>
      <c r="CE1801" s="67"/>
      <c r="CF1801" s="67"/>
      <c r="CG1801" s="67"/>
      <c r="CH1801" s="67"/>
      <c r="CI1801" s="67"/>
      <c r="CJ1801" s="67"/>
      <c r="CK1801" s="67"/>
      <c r="CL1801" s="67"/>
      <c r="CM1801" s="67"/>
      <c r="CN1801" s="67"/>
      <c r="CO1801" s="67"/>
      <c r="CP1801" s="67"/>
      <c r="CQ1801" s="67"/>
      <c r="CR1801" s="67"/>
      <c r="CS1801" s="67"/>
      <c r="CT1801" s="67"/>
      <c r="CU1801" s="67"/>
      <c r="CV1801" s="67"/>
      <c r="CW1801" s="67"/>
      <c r="CX1801" s="67"/>
      <c r="CY1801" s="67"/>
      <c r="CZ1801" s="67"/>
      <c r="DA1801" s="67"/>
      <c r="DB1801" s="67"/>
      <c r="DC1801" s="67"/>
      <c r="DD1801" s="67"/>
      <c r="DE1801" s="67"/>
      <c r="DF1801" s="67"/>
      <c r="DG1801" s="67"/>
      <c r="DH1801" s="67"/>
      <c r="DI1801" s="67"/>
      <c r="DJ1801" s="67"/>
      <c r="DK1801" s="67"/>
      <c r="DL1801" s="67"/>
      <c r="DM1801" s="67"/>
      <c r="DN1801" s="67"/>
      <c r="DO1801" s="67"/>
      <c r="DP1801" s="67"/>
      <c r="DQ1801" s="67"/>
      <c r="DR1801" s="67"/>
      <c r="DS1801" s="67"/>
      <c r="DT1801" s="67"/>
      <c r="DU1801" s="67"/>
      <c r="DV1801" s="67"/>
      <c r="DW1801" s="67"/>
      <c r="DX1801" s="67"/>
      <c r="DY1801" s="67"/>
      <c r="DZ1801" s="67"/>
      <c r="EA1801" s="67"/>
      <c r="EB1801" s="67"/>
      <c r="EC1801" s="67"/>
      <c r="ED1801" s="67"/>
      <c r="EE1801" s="67"/>
      <c r="EF1801" s="67"/>
      <c r="EG1801" s="67"/>
      <c r="EH1801" s="67"/>
      <c r="EI1801" s="67"/>
      <c r="EJ1801" s="67"/>
      <c r="EK1801" s="67"/>
      <c r="EL1801" s="67"/>
      <c r="EM1801" s="67"/>
      <c r="EN1801" s="67"/>
      <c r="EO1801" s="67"/>
      <c r="EP1801" s="67"/>
      <c r="EQ1801" s="67"/>
      <c r="ER1801" s="67"/>
      <c r="ES1801" s="67"/>
      <c r="ET1801" s="67"/>
      <c r="EU1801" s="76"/>
      <c r="EV1801" s="76"/>
      <c r="EW1801" s="76"/>
      <c r="EX1801" s="76"/>
      <c r="EY1801" s="76"/>
      <c r="EZ1801" s="76"/>
      <c r="FA1801" s="67"/>
      <c r="FB1801" s="67"/>
      <c r="FC1801" s="67"/>
      <c r="FD1801" s="67"/>
    </row>
    <row r="1802">
      <c r="A1802" s="75"/>
      <c r="B1802" s="757" t="s">
        <v>6719</v>
      </c>
      <c r="C1802" s="829" t="s">
        <v>104</v>
      </c>
      <c r="D1802" s="757" t="s">
        <v>29</v>
      </c>
      <c r="E1802" s="757"/>
      <c r="F1802" s="757"/>
      <c r="G1802" s="757" t="s">
        <v>6720</v>
      </c>
      <c r="H1802" s="757" t="s">
        <v>278</v>
      </c>
      <c r="I1802" s="67"/>
      <c r="J1802" s="757" t="s">
        <v>39</v>
      </c>
      <c r="K1802" s="67"/>
      <c r="L1802" s="757" t="s">
        <v>6717</v>
      </c>
      <c r="M1802" s="757" t="s">
        <v>3677</v>
      </c>
      <c r="N1802" s="759">
        <v>41719.0</v>
      </c>
      <c r="O1802" s="759">
        <v>41719.0</v>
      </c>
      <c r="P1802" s="67"/>
      <c r="Q1802" s="950">
        <v>41773.0</v>
      </c>
      <c r="R1802" s="950"/>
      <c r="S1802" s="67"/>
      <c r="T1802" s="67" t="str">
        <f t="shared" si="3332"/>
        <v/>
      </c>
      <c r="U1802" s="67" t="str">
        <f t="shared" ref="U1802:W1802" si="3371">IF(ISBLANK($A1802),"",sum(AE1802,AK1802,AQ1802,AW1802,BC1802,BI1802,BO1802,BU1802,CA1802,CG1802,CM1802,CS1802,CY1802,DE1802,DK1802,DQ1802,DW1802,EC1802,EI1802,EO1802,EU1802))</f>
        <v/>
      </c>
      <c r="V1802" s="67" t="str">
        <f t="shared" si="3371"/>
        <v/>
      </c>
      <c r="W1802" s="67" t="str">
        <f t="shared" si="3371"/>
        <v/>
      </c>
      <c r="X1802" s="67" t="str">
        <f t="shared" si="3300"/>
        <v/>
      </c>
      <c r="Y1802" s="67" t="str">
        <f t="shared" ref="Y1802:AA1802" si="3372">IF(ISBLANK($A1802),"",sum(AH1802,AN1802,AT1802,AZ1802,BF1802,BL1802,BR1802,BX1802,CD1802,CJ1802,CP1802,CV1802,DB1802,DH1802,DN1802,DT1802,DZ1802,EF1802,EL1802,ER1802,EX1802))</f>
        <v/>
      </c>
      <c r="Z1802" s="67" t="str">
        <f t="shared" si="3372"/>
        <v/>
      </c>
      <c r="AA1802" s="67" t="str">
        <f t="shared" si="3372"/>
        <v/>
      </c>
      <c r="AB1802" s="67" t="str">
        <f t="shared" si="3302"/>
        <v/>
      </c>
      <c r="AC1802" s="261" t="str">
        <f t="shared" si="3295"/>
        <v/>
      </c>
      <c r="AD1802" s="248" t="str">
        <f t="shared" si="3331"/>
        <v>20+</v>
      </c>
      <c r="AE1802" s="67"/>
      <c r="AF1802" s="67"/>
      <c r="AG1802" s="67"/>
      <c r="AH1802" s="67"/>
      <c r="AI1802" s="67"/>
      <c r="AJ1802" s="67"/>
      <c r="AK1802" s="67"/>
      <c r="AL1802" s="67"/>
      <c r="AM1802" s="67"/>
      <c r="AN1802" s="67"/>
      <c r="AO1802" s="67"/>
      <c r="AP1802" s="67"/>
      <c r="AQ1802" s="67"/>
      <c r="AR1802" s="67"/>
      <c r="AS1802" s="67"/>
      <c r="AT1802" s="67"/>
      <c r="AU1802" s="67"/>
      <c r="AV1802" s="67"/>
      <c r="AW1802" s="67"/>
      <c r="AX1802" s="67"/>
      <c r="AY1802" s="67"/>
      <c r="AZ1802" s="67"/>
      <c r="BA1802" s="67"/>
      <c r="BB1802" s="67"/>
      <c r="BC1802" s="67"/>
      <c r="BD1802" s="67"/>
      <c r="BE1802" s="67"/>
      <c r="BF1802" s="67"/>
      <c r="BG1802" s="67"/>
      <c r="BH1802" s="67"/>
      <c r="BI1802" s="67"/>
      <c r="BJ1802" s="67"/>
      <c r="BK1802" s="67"/>
      <c r="BL1802" s="67"/>
      <c r="BM1802" s="67"/>
      <c r="BN1802" s="67"/>
      <c r="BO1802" s="67"/>
      <c r="BP1802" s="67"/>
      <c r="BQ1802" s="67"/>
      <c r="BR1802" s="67"/>
      <c r="BS1802" s="67"/>
      <c r="BT1802" s="67"/>
      <c r="BU1802" s="67"/>
      <c r="BV1802" s="67"/>
      <c r="BW1802" s="67"/>
      <c r="BX1802" s="67"/>
      <c r="BY1802" s="67"/>
      <c r="BZ1802" s="67"/>
      <c r="CA1802" s="67"/>
      <c r="CB1802" s="67"/>
      <c r="CC1802" s="67"/>
      <c r="CD1802" s="67"/>
      <c r="CE1802" s="67"/>
      <c r="CF1802" s="67"/>
      <c r="CG1802" s="67"/>
      <c r="CH1802" s="67"/>
      <c r="CI1802" s="67"/>
      <c r="CJ1802" s="67"/>
      <c r="CK1802" s="67"/>
      <c r="CL1802" s="67"/>
      <c r="CM1802" s="67"/>
      <c r="CN1802" s="67"/>
      <c r="CO1802" s="67"/>
      <c r="CP1802" s="67"/>
      <c r="CQ1802" s="67"/>
      <c r="CR1802" s="67"/>
      <c r="CS1802" s="67"/>
      <c r="CT1802" s="67"/>
      <c r="CU1802" s="67"/>
      <c r="CV1802" s="67"/>
      <c r="CW1802" s="67"/>
      <c r="CX1802" s="67"/>
      <c r="CY1802" s="67"/>
      <c r="CZ1802" s="67"/>
      <c r="DA1802" s="67"/>
      <c r="DB1802" s="67"/>
      <c r="DC1802" s="67"/>
      <c r="DD1802" s="67"/>
      <c r="DE1802" s="67"/>
      <c r="DF1802" s="67"/>
      <c r="DG1802" s="67"/>
      <c r="DH1802" s="67"/>
      <c r="DI1802" s="67"/>
      <c r="DJ1802" s="67"/>
      <c r="DK1802" s="67"/>
      <c r="DL1802" s="67"/>
      <c r="DM1802" s="67"/>
      <c r="DN1802" s="67"/>
      <c r="DO1802" s="67"/>
      <c r="DP1802" s="67"/>
      <c r="DQ1802" s="67"/>
      <c r="DR1802" s="67"/>
      <c r="DS1802" s="67"/>
      <c r="DT1802" s="67"/>
      <c r="DU1802" s="67"/>
      <c r="DV1802" s="67"/>
      <c r="DW1802" s="67"/>
      <c r="DX1802" s="67"/>
      <c r="DY1802" s="67"/>
      <c r="DZ1802" s="67"/>
      <c r="EA1802" s="67"/>
      <c r="EB1802" s="67"/>
      <c r="EC1802" s="67"/>
      <c r="ED1802" s="67"/>
      <c r="EE1802" s="67"/>
      <c r="EF1802" s="67"/>
      <c r="EG1802" s="67"/>
      <c r="EH1802" s="67"/>
      <c r="EI1802" s="67"/>
      <c r="EJ1802" s="67"/>
      <c r="EK1802" s="67"/>
      <c r="EL1802" s="67"/>
      <c r="EM1802" s="67"/>
      <c r="EN1802" s="67"/>
      <c r="EO1802" s="67"/>
      <c r="EP1802" s="67"/>
      <c r="EQ1802" s="67"/>
      <c r="ER1802" s="67"/>
      <c r="ES1802" s="67"/>
      <c r="ET1802" s="67"/>
      <c r="EU1802" s="76"/>
      <c r="EV1802" s="76"/>
      <c r="EW1802" s="76"/>
      <c r="EX1802" s="76"/>
      <c r="EY1802" s="76"/>
      <c r="EZ1802" s="76"/>
      <c r="FA1802" s="67"/>
      <c r="FB1802" s="67"/>
      <c r="FC1802" s="67"/>
      <c r="FD1802" s="67"/>
    </row>
    <row r="1803">
      <c r="A1803" s="75"/>
      <c r="B1803" s="757" t="s">
        <v>6721</v>
      </c>
      <c r="C1803" s="829" t="s">
        <v>104</v>
      </c>
      <c r="D1803" s="757" t="s">
        <v>29</v>
      </c>
      <c r="E1803" s="757"/>
      <c r="F1803" s="757"/>
      <c r="G1803" s="757" t="s">
        <v>278</v>
      </c>
      <c r="H1803" s="757" t="s">
        <v>6386</v>
      </c>
      <c r="I1803" s="67"/>
      <c r="J1803" s="757" t="s">
        <v>39</v>
      </c>
      <c r="K1803" s="757"/>
      <c r="L1803" s="757" t="s">
        <v>3677</v>
      </c>
      <c r="M1803" s="757" t="s">
        <v>3677</v>
      </c>
      <c r="N1803" s="759">
        <v>41738.0</v>
      </c>
      <c r="O1803" s="759">
        <v>41738.0</v>
      </c>
      <c r="P1803" s="67"/>
      <c r="Q1803" s="950">
        <v>41866.0</v>
      </c>
      <c r="R1803" s="950"/>
      <c r="S1803" s="67"/>
      <c r="T1803" s="67" t="str">
        <f t="shared" si="3332"/>
        <v/>
      </c>
      <c r="U1803" s="67" t="str">
        <f t="shared" ref="U1803:W1803" si="3373">IF(ISBLANK($A1803),"",sum(AE1803,AK1803,AQ1803,AW1803,BC1803,BI1803,BO1803,BU1803,CA1803,CG1803,CM1803,CS1803,CY1803,DE1803,DK1803,DQ1803,DW1803,EC1803,EI1803,EO1803,EU1803))</f>
        <v/>
      </c>
      <c r="V1803" s="67" t="str">
        <f t="shared" si="3373"/>
        <v/>
      </c>
      <c r="W1803" s="67" t="str">
        <f t="shared" si="3373"/>
        <v/>
      </c>
      <c r="X1803" s="67" t="str">
        <f t="shared" si="3300"/>
        <v/>
      </c>
      <c r="Y1803" s="67" t="str">
        <f t="shared" ref="Y1803:AA1803" si="3374">IF(ISBLANK($A1803),"",sum(AH1803,AN1803,AT1803,AZ1803,BF1803,BL1803,BR1803,BX1803,CD1803,CJ1803,CP1803,CV1803,DB1803,DH1803,DN1803,DT1803,DZ1803,EF1803,EL1803,ER1803,EX1803))</f>
        <v/>
      </c>
      <c r="Z1803" s="67" t="str">
        <f t="shared" si="3374"/>
        <v/>
      </c>
      <c r="AA1803" s="67" t="str">
        <f t="shared" si="3374"/>
        <v/>
      </c>
      <c r="AB1803" s="67" t="str">
        <f t="shared" si="3302"/>
        <v/>
      </c>
      <c r="AC1803" s="261" t="str">
        <f t="shared" si="3295"/>
        <v/>
      </c>
      <c r="AD1803" s="248" t="str">
        <f t="shared" si="3331"/>
        <v>20+</v>
      </c>
      <c r="AE1803" s="67"/>
      <c r="AF1803" s="67"/>
      <c r="AG1803" s="67"/>
      <c r="AH1803" s="67"/>
      <c r="AI1803" s="67"/>
      <c r="AJ1803" s="67"/>
      <c r="AK1803" s="67"/>
      <c r="AL1803" s="67"/>
      <c r="AM1803" s="67"/>
      <c r="AN1803" s="67"/>
      <c r="AO1803" s="67"/>
      <c r="AP1803" s="67"/>
      <c r="AQ1803" s="67"/>
      <c r="AR1803" s="67"/>
      <c r="AS1803" s="67"/>
      <c r="AT1803" s="67"/>
      <c r="AU1803" s="67"/>
      <c r="AV1803" s="67"/>
      <c r="AW1803" s="67"/>
      <c r="AX1803" s="67"/>
      <c r="AY1803" s="67"/>
      <c r="AZ1803" s="67"/>
      <c r="BA1803" s="67"/>
      <c r="BB1803" s="67"/>
      <c r="BC1803" s="67"/>
      <c r="BD1803" s="67"/>
      <c r="BE1803" s="67"/>
      <c r="BF1803" s="67"/>
      <c r="BG1803" s="67"/>
      <c r="BH1803" s="67"/>
      <c r="BI1803" s="67"/>
      <c r="BJ1803" s="67"/>
      <c r="BK1803" s="67"/>
      <c r="BL1803" s="67"/>
      <c r="BM1803" s="67"/>
      <c r="BN1803" s="67"/>
      <c r="BO1803" s="67"/>
      <c r="BP1803" s="67"/>
      <c r="BQ1803" s="67"/>
      <c r="BR1803" s="67"/>
      <c r="BS1803" s="67"/>
      <c r="BT1803" s="67"/>
      <c r="BU1803" s="67"/>
      <c r="BV1803" s="67"/>
      <c r="BW1803" s="67"/>
      <c r="BX1803" s="67"/>
      <c r="BY1803" s="67"/>
      <c r="BZ1803" s="67"/>
      <c r="CA1803" s="67"/>
      <c r="CB1803" s="67"/>
      <c r="CC1803" s="67"/>
      <c r="CD1803" s="67"/>
      <c r="CE1803" s="67"/>
      <c r="CF1803" s="67"/>
      <c r="CG1803" s="67"/>
      <c r="CH1803" s="67"/>
      <c r="CI1803" s="67"/>
      <c r="CJ1803" s="67"/>
      <c r="CK1803" s="67"/>
      <c r="CL1803" s="67"/>
      <c r="CM1803" s="67"/>
      <c r="CN1803" s="67"/>
      <c r="CO1803" s="67"/>
      <c r="CP1803" s="67"/>
      <c r="CQ1803" s="67"/>
      <c r="CR1803" s="67"/>
      <c r="CS1803" s="67"/>
      <c r="CT1803" s="67"/>
      <c r="CU1803" s="67"/>
      <c r="CV1803" s="67"/>
      <c r="CW1803" s="67"/>
      <c r="CX1803" s="67"/>
      <c r="CY1803" s="67"/>
      <c r="CZ1803" s="67"/>
      <c r="DA1803" s="67"/>
      <c r="DB1803" s="67"/>
      <c r="DC1803" s="67"/>
      <c r="DD1803" s="67"/>
      <c r="DE1803" s="67"/>
      <c r="DF1803" s="67"/>
      <c r="DG1803" s="67"/>
      <c r="DH1803" s="67"/>
      <c r="DI1803" s="67"/>
      <c r="DJ1803" s="67"/>
      <c r="DK1803" s="67"/>
      <c r="DL1803" s="67"/>
      <c r="DM1803" s="67"/>
      <c r="DN1803" s="67"/>
      <c r="DO1803" s="67"/>
      <c r="DP1803" s="67"/>
      <c r="DQ1803" s="67"/>
      <c r="DR1803" s="67"/>
      <c r="DS1803" s="67"/>
      <c r="DT1803" s="67"/>
      <c r="DU1803" s="67"/>
      <c r="DV1803" s="67"/>
      <c r="DW1803" s="67"/>
      <c r="DX1803" s="67"/>
      <c r="DY1803" s="67"/>
      <c r="DZ1803" s="67"/>
      <c r="EA1803" s="67"/>
      <c r="EB1803" s="67"/>
      <c r="EC1803" s="67"/>
      <c r="ED1803" s="67"/>
      <c r="EE1803" s="67"/>
      <c r="EF1803" s="67"/>
      <c r="EG1803" s="67"/>
      <c r="EH1803" s="67"/>
      <c r="EI1803" s="67"/>
      <c r="EJ1803" s="67"/>
      <c r="EK1803" s="67"/>
      <c r="EL1803" s="67"/>
      <c r="EM1803" s="67"/>
      <c r="EN1803" s="67"/>
      <c r="EO1803" s="67"/>
      <c r="EP1803" s="67"/>
      <c r="EQ1803" s="67"/>
      <c r="ER1803" s="67"/>
      <c r="ES1803" s="67"/>
      <c r="ET1803" s="67"/>
      <c r="EU1803" s="76"/>
      <c r="EV1803" s="76"/>
      <c r="EW1803" s="76"/>
      <c r="EX1803" s="76"/>
      <c r="EY1803" s="76"/>
      <c r="EZ1803" s="76"/>
      <c r="FA1803" s="67"/>
      <c r="FB1803" s="67"/>
      <c r="FC1803" s="67"/>
      <c r="FD1803" s="67"/>
    </row>
    <row r="1804">
      <c r="A1804" s="75"/>
      <c r="B1804" s="757" t="s">
        <v>6722</v>
      </c>
      <c r="C1804" s="829" t="s">
        <v>104</v>
      </c>
      <c r="D1804" s="757" t="s">
        <v>29</v>
      </c>
      <c r="E1804" s="757"/>
      <c r="F1804" s="757"/>
      <c r="G1804" s="757" t="s">
        <v>6723</v>
      </c>
      <c r="H1804" s="757" t="s">
        <v>1983</v>
      </c>
      <c r="I1804" s="67"/>
      <c r="J1804" s="757" t="s">
        <v>67</v>
      </c>
      <c r="K1804" s="67"/>
      <c r="L1804" s="951" t="s">
        <v>6724</v>
      </c>
      <c r="M1804" s="67"/>
      <c r="N1804" s="759">
        <v>41792.0</v>
      </c>
      <c r="O1804" s="759">
        <v>41806.0</v>
      </c>
      <c r="P1804" s="67"/>
      <c r="Q1804" s="950">
        <v>41866.0</v>
      </c>
      <c r="R1804" s="950"/>
      <c r="S1804" s="67"/>
      <c r="T1804" s="67" t="str">
        <f t="shared" si="3332"/>
        <v/>
      </c>
      <c r="U1804" s="67" t="str">
        <f t="shared" ref="U1804:W1804" si="3375">IF(ISBLANK($A1804),"",sum(AE1804,AK1804,AQ1804,AW1804,BC1804,BI1804,BO1804,BU1804,CA1804,CG1804,CM1804,CS1804,CY1804,DE1804,DK1804,DQ1804,DW1804,EC1804,EI1804,EO1804,EU1804))</f>
        <v/>
      </c>
      <c r="V1804" s="67" t="str">
        <f t="shared" si="3375"/>
        <v/>
      </c>
      <c r="W1804" s="67" t="str">
        <f t="shared" si="3375"/>
        <v/>
      </c>
      <c r="X1804" s="67" t="str">
        <f t="shared" si="3300"/>
        <v/>
      </c>
      <c r="Y1804" s="67" t="str">
        <f t="shared" ref="Y1804:AA1804" si="3376">IF(ISBLANK($A1804),"",sum(AH1804,AN1804,AT1804,AZ1804,BF1804,BL1804,BR1804,BX1804,CD1804,CJ1804,CP1804,CV1804,DB1804,DH1804,DN1804,DT1804,DZ1804,EF1804,EL1804,ER1804,EX1804))</f>
        <v/>
      </c>
      <c r="Z1804" s="67" t="str">
        <f t="shared" si="3376"/>
        <v/>
      </c>
      <c r="AA1804" s="67" t="str">
        <f t="shared" si="3376"/>
        <v/>
      </c>
      <c r="AB1804" s="67" t="str">
        <f t="shared" si="3302"/>
        <v/>
      </c>
      <c r="AC1804" s="261" t="str">
        <f t="shared" si="3295"/>
        <v/>
      </c>
      <c r="AD1804" s="248" t="str">
        <f t="shared" si="3331"/>
        <v>20+</v>
      </c>
      <c r="AE1804" s="67"/>
      <c r="AF1804" s="67"/>
      <c r="AG1804" s="67"/>
      <c r="AH1804" s="67"/>
      <c r="AI1804" s="67"/>
      <c r="AJ1804" s="67"/>
      <c r="AK1804" s="67"/>
      <c r="AL1804" s="67"/>
      <c r="AM1804" s="67"/>
      <c r="AN1804" s="67"/>
      <c r="AO1804" s="67"/>
      <c r="AP1804" s="67"/>
      <c r="AQ1804" s="67"/>
      <c r="AR1804" s="67"/>
      <c r="AS1804" s="67"/>
      <c r="AT1804" s="67"/>
      <c r="AU1804" s="67"/>
      <c r="AV1804" s="67"/>
      <c r="AW1804" s="67"/>
      <c r="AX1804" s="67"/>
      <c r="AY1804" s="67"/>
      <c r="AZ1804" s="67"/>
      <c r="BA1804" s="67"/>
      <c r="BB1804" s="67"/>
      <c r="BC1804" s="67"/>
      <c r="BD1804" s="67"/>
      <c r="BE1804" s="67"/>
      <c r="BF1804" s="67"/>
      <c r="BG1804" s="67"/>
      <c r="BH1804" s="67"/>
      <c r="BI1804" s="67"/>
      <c r="BJ1804" s="67"/>
      <c r="BK1804" s="67"/>
      <c r="BL1804" s="67"/>
      <c r="BM1804" s="67"/>
      <c r="BN1804" s="67"/>
      <c r="BO1804" s="67"/>
      <c r="BP1804" s="67"/>
      <c r="BQ1804" s="67"/>
      <c r="BR1804" s="67"/>
      <c r="BS1804" s="67"/>
      <c r="BT1804" s="67"/>
      <c r="BU1804" s="67"/>
      <c r="BV1804" s="67"/>
      <c r="BW1804" s="67"/>
      <c r="BX1804" s="67"/>
      <c r="BY1804" s="67"/>
      <c r="BZ1804" s="67"/>
      <c r="CA1804" s="67"/>
      <c r="CB1804" s="67"/>
      <c r="CC1804" s="67"/>
      <c r="CD1804" s="67"/>
      <c r="CE1804" s="67"/>
      <c r="CF1804" s="67"/>
      <c r="CG1804" s="67"/>
      <c r="CH1804" s="67"/>
      <c r="CI1804" s="67"/>
      <c r="CJ1804" s="67"/>
      <c r="CK1804" s="67"/>
      <c r="CL1804" s="67"/>
      <c r="CM1804" s="67"/>
      <c r="CN1804" s="67"/>
      <c r="CO1804" s="67"/>
      <c r="CP1804" s="67"/>
      <c r="CQ1804" s="67"/>
      <c r="CR1804" s="67"/>
      <c r="CS1804" s="67"/>
      <c r="CT1804" s="67"/>
      <c r="CU1804" s="67"/>
      <c r="CV1804" s="67"/>
      <c r="CW1804" s="67"/>
      <c r="CX1804" s="67"/>
      <c r="CY1804" s="67"/>
      <c r="CZ1804" s="67"/>
      <c r="DA1804" s="67"/>
      <c r="DB1804" s="67"/>
      <c r="DC1804" s="67"/>
      <c r="DD1804" s="67"/>
      <c r="DE1804" s="67"/>
      <c r="DF1804" s="67"/>
      <c r="DG1804" s="67"/>
      <c r="DH1804" s="67"/>
      <c r="DI1804" s="67"/>
      <c r="DJ1804" s="67"/>
      <c r="DK1804" s="67"/>
      <c r="DL1804" s="67"/>
      <c r="DM1804" s="67"/>
      <c r="DN1804" s="67"/>
      <c r="DO1804" s="67"/>
      <c r="DP1804" s="67"/>
      <c r="DQ1804" s="67"/>
      <c r="DR1804" s="67"/>
      <c r="DS1804" s="67"/>
      <c r="DT1804" s="67"/>
      <c r="DU1804" s="67"/>
      <c r="DV1804" s="67"/>
      <c r="DW1804" s="67"/>
      <c r="DX1804" s="67"/>
      <c r="DY1804" s="67"/>
      <c r="DZ1804" s="67"/>
      <c r="EA1804" s="67"/>
      <c r="EB1804" s="67"/>
      <c r="EC1804" s="67"/>
      <c r="ED1804" s="67"/>
      <c r="EE1804" s="67"/>
      <c r="EF1804" s="67"/>
      <c r="EG1804" s="67"/>
      <c r="EH1804" s="67"/>
      <c r="EI1804" s="67"/>
      <c r="EJ1804" s="67"/>
      <c r="EK1804" s="67"/>
      <c r="EL1804" s="67"/>
      <c r="EM1804" s="67"/>
      <c r="EN1804" s="67"/>
      <c r="EO1804" s="67"/>
      <c r="EP1804" s="67"/>
      <c r="EQ1804" s="67"/>
      <c r="ER1804" s="67"/>
      <c r="ES1804" s="67"/>
      <c r="ET1804" s="67"/>
      <c r="EU1804" s="76"/>
      <c r="EV1804" s="76"/>
      <c r="EW1804" s="76"/>
      <c r="EX1804" s="76"/>
      <c r="EY1804" s="76"/>
      <c r="EZ1804" s="76"/>
      <c r="FA1804" s="757" t="s">
        <v>6725</v>
      </c>
      <c r="FB1804" s="757"/>
      <c r="FC1804" s="757"/>
      <c r="FD1804" s="757"/>
    </row>
    <row r="1805">
      <c r="A1805" s="75"/>
      <c r="B1805" s="757" t="s">
        <v>6726</v>
      </c>
      <c r="C1805" s="829" t="s">
        <v>346</v>
      </c>
      <c r="D1805" s="757" t="s">
        <v>29</v>
      </c>
      <c r="E1805" s="757"/>
      <c r="F1805" s="757"/>
      <c r="G1805" s="757" t="s">
        <v>6727</v>
      </c>
      <c r="H1805" s="951" t="s">
        <v>4306</v>
      </c>
      <c r="I1805" s="67"/>
      <c r="J1805" s="757" t="s">
        <v>39</v>
      </c>
      <c r="K1805" s="67"/>
      <c r="L1805" s="757" t="s">
        <v>6728</v>
      </c>
      <c r="M1805" s="757" t="s">
        <v>4308</v>
      </c>
      <c r="N1805" s="759">
        <v>41773.0</v>
      </c>
      <c r="O1805" s="759">
        <v>41773.0</v>
      </c>
      <c r="P1805" s="67"/>
      <c r="Q1805" s="950">
        <v>41794.0</v>
      </c>
      <c r="R1805" s="950"/>
      <c r="S1805" s="67"/>
      <c r="T1805" s="67" t="str">
        <f t="shared" si="3332"/>
        <v/>
      </c>
      <c r="U1805" s="67" t="str">
        <f t="shared" ref="U1805:W1805" si="3377">IF(ISBLANK($A1805),"",sum(AE1805,AK1805,AQ1805,AW1805,BC1805,BI1805,BO1805,BU1805,CA1805,CG1805,CM1805,CS1805,CY1805,DE1805,DK1805,DQ1805,DW1805,EC1805,EI1805,EO1805,EU1805))</f>
        <v/>
      </c>
      <c r="V1805" s="67" t="str">
        <f t="shared" si="3377"/>
        <v/>
      </c>
      <c r="W1805" s="67" t="str">
        <f t="shared" si="3377"/>
        <v/>
      </c>
      <c r="X1805" s="67" t="str">
        <f t="shared" si="3300"/>
        <v/>
      </c>
      <c r="Y1805" s="67" t="str">
        <f t="shared" ref="Y1805:AA1805" si="3378">IF(ISBLANK($A1805),"",sum(AH1805,AN1805,AT1805,AZ1805,BF1805,BL1805,BR1805,BX1805,CD1805,CJ1805,CP1805,CV1805,DB1805,DH1805,DN1805,DT1805,DZ1805,EF1805,EL1805,ER1805,EX1805))</f>
        <v/>
      </c>
      <c r="Z1805" s="67" t="str">
        <f t="shared" si="3378"/>
        <v/>
      </c>
      <c r="AA1805" s="67" t="str">
        <f t="shared" si="3378"/>
        <v/>
      </c>
      <c r="AB1805" s="67" t="str">
        <f t="shared" si="3302"/>
        <v/>
      </c>
      <c r="AC1805" s="261" t="str">
        <f t="shared" si="3295"/>
        <v/>
      </c>
      <c r="AD1805" s="248" t="str">
        <f t="shared" si="3331"/>
        <v>20+</v>
      </c>
      <c r="AE1805" s="67"/>
      <c r="AF1805" s="67"/>
      <c r="AG1805" s="67"/>
      <c r="AH1805" s="67"/>
      <c r="AI1805" s="67"/>
      <c r="AJ1805" s="67"/>
      <c r="AK1805" s="67"/>
      <c r="AL1805" s="67"/>
      <c r="AM1805" s="67"/>
      <c r="AN1805" s="67"/>
      <c r="AO1805" s="67"/>
      <c r="AP1805" s="67"/>
      <c r="AQ1805" s="67"/>
      <c r="AR1805" s="67"/>
      <c r="AS1805" s="67"/>
      <c r="AT1805" s="67"/>
      <c r="AU1805" s="67"/>
      <c r="AV1805" s="67"/>
      <c r="AW1805" s="67"/>
      <c r="AX1805" s="67"/>
      <c r="AY1805" s="67"/>
      <c r="AZ1805" s="67"/>
      <c r="BA1805" s="67"/>
      <c r="BB1805" s="67"/>
      <c r="BC1805" s="67"/>
      <c r="BD1805" s="67"/>
      <c r="BE1805" s="67"/>
      <c r="BF1805" s="67"/>
      <c r="BG1805" s="67"/>
      <c r="BH1805" s="67"/>
      <c r="BI1805" s="67"/>
      <c r="BJ1805" s="67"/>
      <c r="BK1805" s="67"/>
      <c r="BL1805" s="67"/>
      <c r="BM1805" s="67"/>
      <c r="BN1805" s="67"/>
      <c r="BO1805" s="67"/>
      <c r="BP1805" s="67"/>
      <c r="BQ1805" s="67"/>
      <c r="BR1805" s="67"/>
      <c r="BS1805" s="67"/>
      <c r="BT1805" s="67"/>
      <c r="BU1805" s="67"/>
      <c r="BV1805" s="67"/>
      <c r="BW1805" s="67"/>
      <c r="BX1805" s="67"/>
      <c r="BY1805" s="67"/>
      <c r="BZ1805" s="67"/>
      <c r="CA1805" s="67"/>
      <c r="CB1805" s="67"/>
      <c r="CC1805" s="67"/>
      <c r="CD1805" s="67"/>
      <c r="CE1805" s="67"/>
      <c r="CF1805" s="67"/>
      <c r="CG1805" s="67"/>
      <c r="CH1805" s="67"/>
      <c r="CI1805" s="67"/>
      <c r="CJ1805" s="67"/>
      <c r="CK1805" s="67"/>
      <c r="CL1805" s="67"/>
      <c r="CM1805" s="67"/>
      <c r="CN1805" s="67"/>
      <c r="CO1805" s="67"/>
      <c r="CP1805" s="67"/>
      <c r="CQ1805" s="67"/>
      <c r="CR1805" s="67"/>
      <c r="CS1805" s="67"/>
      <c r="CT1805" s="67"/>
      <c r="CU1805" s="67"/>
      <c r="CV1805" s="67"/>
      <c r="CW1805" s="67"/>
      <c r="CX1805" s="67"/>
      <c r="CY1805" s="67"/>
      <c r="CZ1805" s="67"/>
      <c r="DA1805" s="67"/>
      <c r="DB1805" s="67"/>
      <c r="DC1805" s="67"/>
      <c r="DD1805" s="67"/>
      <c r="DE1805" s="67"/>
      <c r="DF1805" s="67"/>
      <c r="DG1805" s="67"/>
      <c r="DH1805" s="67"/>
      <c r="DI1805" s="67"/>
      <c r="DJ1805" s="67"/>
      <c r="DK1805" s="67"/>
      <c r="DL1805" s="67"/>
      <c r="DM1805" s="67"/>
      <c r="DN1805" s="67"/>
      <c r="DO1805" s="67"/>
      <c r="DP1805" s="67"/>
      <c r="DQ1805" s="67"/>
      <c r="DR1805" s="67"/>
      <c r="DS1805" s="67"/>
      <c r="DT1805" s="67"/>
      <c r="DU1805" s="67"/>
      <c r="DV1805" s="67"/>
      <c r="DW1805" s="67"/>
      <c r="DX1805" s="67"/>
      <c r="DY1805" s="67"/>
      <c r="DZ1805" s="67"/>
      <c r="EA1805" s="67"/>
      <c r="EB1805" s="67"/>
      <c r="EC1805" s="67"/>
      <c r="ED1805" s="67"/>
      <c r="EE1805" s="67"/>
      <c r="EF1805" s="67"/>
      <c r="EG1805" s="67"/>
      <c r="EH1805" s="67"/>
      <c r="EI1805" s="67"/>
      <c r="EJ1805" s="67"/>
      <c r="EK1805" s="67"/>
      <c r="EL1805" s="67"/>
      <c r="EM1805" s="67"/>
      <c r="EN1805" s="67"/>
      <c r="EO1805" s="67"/>
      <c r="EP1805" s="67"/>
      <c r="EQ1805" s="67"/>
      <c r="ER1805" s="67"/>
      <c r="ES1805" s="67"/>
      <c r="ET1805" s="67"/>
      <c r="EU1805" s="76"/>
      <c r="EV1805" s="76"/>
      <c r="EW1805" s="76"/>
      <c r="EX1805" s="76"/>
      <c r="EY1805" s="76"/>
      <c r="EZ1805" s="76"/>
      <c r="FA1805" s="67"/>
      <c r="FB1805" s="67"/>
      <c r="FC1805" s="67"/>
      <c r="FD1805" s="67"/>
    </row>
    <row r="1806">
      <c r="A1806" s="370"/>
      <c r="B1806" s="370" t="s">
        <v>6729</v>
      </c>
      <c r="C1806" s="952" t="s">
        <v>17</v>
      </c>
      <c r="D1806" s="370" t="s">
        <v>29</v>
      </c>
      <c r="E1806" s="370"/>
      <c r="F1806" s="370"/>
      <c r="G1806" s="370" t="s">
        <v>6730</v>
      </c>
      <c r="H1806" s="370" t="s">
        <v>3758</v>
      </c>
      <c r="I1806" s="370" t="s">
        <v>23</v>
      </c>
      <c r="J1806" s="370" t="s">
        <v>39</v>
      </c>
      <c r="K1806" s="370" t="s">
        <v>67</v>
      </c>
      <c r="L1806" s="370" t="s">
        <v>3492</v>
      </c>
      <c r="M1806" s="370" t="s">
        <v>6731</v>
      </c>
      <c r="N1806" s="398">
        <v>42537.0</v>
      </c>
      <c r="O1806" s="398">
        <v>42537.0</v>
      </c>
      <c r="P1806" s="370"/>
      <c r="Q1806" s="371"/>
      <c r="R1806" s="371"/>
      <c r="S1806" s="370"/>
      <c r="T1806" s="901">
        <f t="shared" ref="T1806:T1894" si="3381">IF(ISBLANK($A1806),0,TODAY()-N1806)</f>
        <v>0</v>
      </c>
      <c r="U1806" s="370" t="str">
        <f t="shared" ref="U1806:W1806" si="3379">IF(ISBLANK($A1806),"",sum(AE1806,AK1806,AQ1806,AW1806,BC1806,BI1806,BO1806,BU1806,CA1806,CG1806,CM1806,CS1806,CY1806,DE1806,DK1806,DQ1806,DW1806,EC1806,EI1806,EO1806,EU1806))</f>
        <v/>
      </c>
      <c r="V1806" s="370" t="str">
        <f t="shared" si="3379"/>
        <v/>
      </c>
      <c r="W1806" s="370" t="str">
        <f t="shared" si="3379"/>
        <v/>
      </c>
      <c r="X1806" s="370" t="str">
        <f t="shared" si="3300"/>
        <v/>
      </c>
      <c r="Y1806" s="370" t="str">
        <f t="shared" ref="Y1806:AA1806" si="3380">IF(ISBLANK($A1806),"",sum(AH1806,AN1806,AT1806,AZ1806,BF1806,BL1806,BR1806,BX1806,CD1806,CJ1806,CP1806,CV1806,DB1806,DH1806,DN1806,DT1806,DZ1806,EF1806,EL1806,ER1806,EX1806))</f>
        <v/>
      </c>
      <c r="Z1806" s="370" t="str">
        <f t="shared" si="3380"/>
        <v/>
      </c>
      <c r="AA1806" s="370" t="str">
        <f t="shared" si="3380"/>
        <v/>
      </c>
      <c r="AB1806" s="370" t="str">
        <f t="shared" si="3302"/>
        <v/>
      </c>
      <c r="AC1806" s="420" t="str">
        <f t="shared" si="3295"/>
        <v/>
      </c>
      <c r="AD1806" s="953" t="str">
        <f t="shared" si="3331"/>
        <v>20+</v>
      </c>
      <c r="AE1806" s="375">
        <v>1.0</v>
      </c>
      <c r="AF1806" s="370"/>
      <c r="AG1806" s="370"/>
      <c r="AH1806" s="375">
        <v>1.0</v>
      </c>
      <c r="AI1806" s="370"/>
      <c r="AJ1806" s="370"/>
      <c r="AK1806" s="375">
        <v>2.0</v>
      </c>
      <c r="AL1806" s="375">
        <v>2.0</v>
      </c>
      <c r="AM1806" s="370"/>
      <c r="AN1806" s="375">
        <v>2.0</v>
      </c>
      <c r="AO1806" s="370"/>
      <c r="AP1806" s="370"/>
      <c r="AQ1806" s="370"/>
      <c r="AR1806" s="370"/>
      <c r="AS1806" s="370"/>
      <c r="AT1806" s="370"/>
      <c r="AU1806" s="370"/>
      <c r="AV1806" s="370"/>
      <c r="AW1806" s="370"/>
      <c r="AX1806" s="370"/>
      <c r="AY1806" s="370"/>
      <c r="AZ1806" s="370"/>
      <c r="BA1806" s="370"/>
      <c r="BB1806" s="370"/>
      <c r="BC1806" s="370"/>
      <c r="BD1806" s="370"/>
      <c r="BE1806" s="370"/>
      <c r="BF1806" s="370"/>
      <c r="BG1806" s="370"/>
      <c r="BH1806" s="370"/>
      <c r="BI1806" s="370"/>
      <c r="BJ1806" s="370"/>
      <c r="BK1806" s="370"/>
      <c r="BL1806" s="370"/>
      <c r="BM1806" s="370"/>
      <c r="BN1806" s="370"/>
      <c r="BO1806" s="370"/>
      <c r="BP1806" s="370"/>
      <c r="BQ1806" s="370"/>
      <c r="BR1806" s="370"/>
      <c r="BS1806" s="370"/>
      <c r="BT1806" s="370"/>
      <c r="BU1806" s="370"/>
      <c r="BV1806" s="370"/>
      <c r="BW1806" s="370"/>
      <c r="BX1806" s="370"/>
      <c r="BY1806" s="370"/>
      <c r="BZ1806" s="370"/>
      <c r="CA1806" s="370"/>
      <c r="CB1806" s="370"/>
      <c r="CC1806" s="370"/>
      <c r="CD1806" s="370"/>
      <c r="CE1806" s="370"/>
      <c r="CF1806" s="370"/>
      <c r="CG1806" s="370"/>
      <c r="CH1806" s="370"/>
      <c r="CI1806" s="370"/>
      <c r="CJ1806" s="370"/>
      <c r="CK1806" s="370"/>
      <c r="CL1806" s="370"/>
      <c r="CM1806" s="370"/>
      <c r="CN1806" s="370"/>
      <c r="CO1806" s="370"/>
      <c r="CP1806" s="370"/>
      <c r="CQ1806" s="370"/>
      <c r="CR1806" s="370"/>
      <c r="CS1806" s="370"/>
      <c r="CT1806" s="370"/>
      <c r="CU1806" s="370"/>
      <c r="CV1806" s="370"/>
      <c r="CW1806" s="370"/>
      <c r="CX1806" s="370"/>
      <c r="CY1806" s="370"/>
      <c r="CZ1806" s="370"/>
      <c r="DA1806" s="370"/>
      <c r="DB1806" s="370"/>
      <c r="DC1806" s="370"/>
      <c r="DD1806" s="370"/>
      <c r="DE1806" s="370"/>
      <c r="DF1806" s="370"/>
      <c r="DG1806" s="370"/>
      <c r="DH1806" s="370"/>
      <c r="DI1806" s="370"/>
      <c r="DJ1806" s="370"/>
      <c r="DK1806" s="370"/>
      <c r="DL1806" s="370"/>
      <c r="DM1806" s="370"/>
      <c r="DN1806" s="370"/>
      <c r="DO1806" s="370"/>
      <c r="DP1806" s="370"/>
      <c r="DQ1806" s="370"/>
      <c r="DR1806" s="370"/>
      <c r="DS1806" s="370"/>
      <c r="DT1806" s="370"/>
      <c r="DU1806" s="370"/>
      <c r="DV1806" s="370"/>
      <c r="DW1806" s="370"/>
      <c r="DX1806" s="370"/>
      <c r="DY1806" s="370"/>
      <c r="DZ1806" s="370"/>
      <c r="EA1806" s="370"/>
      <c r="EB1806" s="370"/>
      <c r="EC1806" s="370"/>
      <c r="ED1806" s="370"/>
      <c r="EE1806" s="370"/>
      <c r="EF1806" s="370"/>
      <c r="EG1806" s="370"/>
      <c r="EH1806" s="370"/>
      <c r="EI1806" s="370"/>
      <c r="EJ1806" s="370"/>
      <c r="EK1806" s="370"/>
      <c r="EL1806" s="370"/>
      <c r="EM1806" s="370"/>
      <c r="EN1806" s="370"/>
      <c r="EO1806" s="370"/>
      <c r="EP1806" s="370"/>
      <c r="EQ1806" s="370"/>
      <c r="ER1806" s="370"/>
      <c r="ES1806" s="370"/>
      <c r="ET1806" s="370"/>
      <c r="EU1806" s="76"/>
      <c r="EV1806" s="76"/>
      <c r="EW1806" s="76"/>
      <c r="EX1806" s="76"/>
      <c r="EY1806" s="76"/>
      <c r="EZ1806" s="76"/>
      <c r="FA1806" s="954" t="s">
        <v>6732</v>
      </c>
      <c r="FB1806" s="954"/>
      <c r="FC1806" s="954"/>
      <c r="FD1806" s="954"/>
    </row>
    <row r="1807">
      <c r="A1807" s="370"/>
      <c r="B1807" s="370" t="s">
        <v>6733</v>
      </c>
      <c r="C1807" s="952" t="s">
        <v>86</v>
      </c>
      <c r="D1807" s="370" t="s">
        <v>29</v>
      </c>
      <c r="E1807" s="370"/>
      <c r="F1807" s="370"/>
      <c r="G1807" s="370" t="s">
        <v>6734</v>
      </c>
      <c r="H1807" s="370" t="s">
        <v>6735</v>
      </c>
      <c r="I1807" s="370" t="s">
        <v>23</v>
      </c>
      <c r="J1807" s="370" t="s">
        <v>39</v>
      </c>
      <c r="K1807" s="370" t="s">
        <v>67</v>
      </c>
      <c r="L1807" s="370" t="s">
        <v>6736</v>
      </c>
      <c r="M1807" s="370" t="s">
        <v>6737</v>
      </c>
      <c r="N1807" s="398">
        <v>42360.0</v>
      </c>
      <c r="O1807" s="398">
        <v>42360.0</v>
      </c>
      <c r="P1807" s="370"/>
      <c r="Q1807" s="371"/>
      <c r="R1807" s="371"/>
      <c r="S1807" s="370"/>
      <c r="T1807" s="901">
        <f t="shared" si="3381"/>
        <v>0</v>
      </c>
      <c r="U1807" s="116" t="str">
        <f t="shared" ref="U1807:W1807" si="3382">IF(ISBLANK($A1807),"",sum(AE1807,AK1807,AQ1807,AW1807,BC1807,BI1807,BO1807,BU1807,CA1807,CG1807,CM1807,CS1807,CY1807,DE1807,DK1807,DQ1807,DW1807,EC1807,EI1807,EO1807,EU1807))</f>
        <v/>
      </c>
      <c r="V1807" s="902" t="str">
        <f t="shared" si="3382"/>
        <v/>
      </c>
      <c r="W1807" s="370" t="str">
        <f t="shared" si="3382"/>
        <v/>
      </c>
      <c r="X1807" s="370" t="str">
        <f t="shared" si="3300"/>
        <v/>
      </c>
      <c r="Y1807" s="370" t="str">
        <f t="shared" ref="Y1807:AA1807" si="3383">IF(ISBLANK($A1807),"",sum(AH1807,AN1807,AT1807,AZ1807,BF1807,BL1807,BR1807,BX1807,CD1807,CJ1807,CP1807,CV1807,DB1807,DH1807,DN1807,DT1807,DZ1807,EF1807,EL1807,ER1807,EX1807))</f>
        <v/>
      </c>
      <c r="Z1807" s="370" t="str">
        <f t="shared" si="3383"/>
        <v/>
      </c>
      <c r="AA1807" s="370" t="str">
        <f t="shared" si="3383"/>
        <v/>
      </c>
      <c r="AB1807" s="370" t="str">
        <f t="shared" si="3302"/>
        <v/>
      </c>
      <c r="AC1807" s="420" t="str">
        <f t="shared" si="3295"/>
        <v/>
      </c>
      <c r="AD1807" s="953" t="str">
        <f t="shared" si="3331"/>
        <v>20+</v>
      </c>
      <c r="AE1807" s="370"/>
      <c r="AF1807" s="370"/>
      <c r="AG1807" s="370"/>
      <c r="AH1807" s="370"/>
      <c r="AI1807" s="370"/>
      <c r="AJ1807" s="370"/>
      <c r="AK1807" s="370"/>
      <c r="AL1807" s="370"/>
      <c r="AM1807" s="370"/>
      <c r="AN1807" s="370"/>
      <c r="AO1807" s="370"/>
      <c r="AP1807" s="370"/>
      <c r="AQ1807" s="955">
        <v>1.0</v>
      </c>
      <c r="AR1807" s="955">
        <v>4.0</v>
      </c>
      <c r="AS1807" s="370"/>
      <c r="AT1807" s="955">
        <v>5.0</v>
      </c>
      <c r="AU1807" s="955">
        <v>3.0</v>
      </c>
      <c r="AV1807" s="370"/>
      <c r="AW1807" s="370"/>
      <c r="AX1807" s="370"/>
      <c r="AY1807" s="370"/>
      <c r="AZ1807" s="370"/>
      <c r="BA1807" s="370"/>
      <c r="BB1807" s="370"/>
      <c r="BC1807" s="370"/>
      <c r="BD1807" s="955">
        <v>3.0</v>
      </c>
      <c r="BE1807" s="370"/>
      <c r="BF1807" s="370"/>
      <c r="BG1807" s="370"/>
      <c r="BH1807" s="370"/>
      <c r="BI1807" s="370"/>
      <c r="BJ1807" s="370"/>
      <c r="BK1807" s="370"/>
      <c r="BL1807" s="370"/>
      <c r="BM1807" s="370"/>
      <c r="BN1807" s="370"/>
      <c r="BO1807" s="370"/>
      <c r="BP1807" s="370"/>
      <c r="BQ1807" s="370"/>
      <c r="BR1807" s="370"/>
      <c r="BS1807" s="370"/>
      <c r="BT1807" s="370"/>
      <c r="BU1807" s="370"/>
      <c r="BV1807" s="370"/>
      <c r="BW1807" s="370"/>
      <c r="BX1807" s="370"/>
      <c r="BY1807" s="370"/>
      <c r="BZ1807" s="370"/>
      <c r="CA1807" s="370"/>
      <c r="CB1807" s="370"/>
      <c r="CC1807" s="370"/>
      <c r="CD1807" s="370"/>
      <c r="CE1807" s="370"/>
      <c r="CF1807" s="370"/>
      <c r="CG1807" s="955">
        <v>2.0</v>
      </c>
      <c r="CH1807" s="955">
        <v>5.0</v>
      </c>
      <c r="CI1807" s="370"/>
      <c r="CJ1807" s="955">
        <v>5.0</v>
      </c>
      <c r="CK1807" s="370"/>
      <c r="CL1807" s="370"/>
      <c r="CM1807" s="370"/>
      <c r="CN1807" s="370"/>
      <c r="CO1807" s="370"/>
      <c r="CP1807" s="370"/>
      <c r="CQ1807" s="370"/>
      <c r="CR1807" s="370"/>
      <c r="CS1807" s="370"/>
      <c r="CT1807" s="370"/>
      <c r="CU1807" s="370"/>
      <c r="CV1807" s="370"/>
      <c r="CW1807" s="370"/>
      <c r="CX1807" s="370"/>
      <c r="CY1807" s="370"/>
      <c r="CZ1807" s="370"/>
      <c r="DA1807" s="370"/>
      <c r="DB1807" s="370"/>
      <c r="DC1807" s="370"/>
      <c r="DD1807" s="370"/>
      <c r="DE1807" s="370"/>
      <c r="DF1807" s="370"/>
      <c r="DG1807" s="370"/>
      <c r="DH1807" s="370"/>
      <c r="DI1807" s="370"/>
      <c r="DJ1807" s="370"/>
      <c r="DK1807" s="370"/>
      <c r="DL1807" s="370"/>
      <c r="DM1807" s="370"/>
      <c r="DN1807" s="370"/>
      <c r="DO1807" s="370"/>
      <c r="DP1807" s="370"/>
      <c r="DQ1807" s="370"/>
      <c r="DR1807" s="370"/>
      <c r="DS1807" s="370"/>
      <c r="DT1807" s="370"/>
      <c r="DU1807" s="370"/>
      <c r="DV1807" s="955">
        <v>2.0</v>
      </c>
      <c r="DW1807" s="370"/>
      <c r="DX1807" s="370"/>
      <c r="DY1807" s="370"/>
      <c r="DZ1807" s="370"/>
      <c r="EA1807" s="370"/>
      <c r="EB1807" s="370"/>
      <c r="EC1807" s="370"/>
      <c r="ED1807" s="370"/>
      <c r="EE1807" s="370"/>
      <c r="EF1807" s="370"/>
      <c r="EG1807" s="370"/>
      <c r="EH1807" s="370"/>
      <c r="EI1807" s="370"/>
      <c r="EJ1807" s="370"/>
      <c r="EK1807" s="370"/>
      <c r="EL1807" s="370"/>
      <c r="EM1807" s="370"/>
      <c r="EN1807" s="370"/>
      <c r="EO1807" s="370"/>
      <c r="EP1807" s="370"/>
      <c r="EQ1807" s="370"/>
      <c r="ER1807" s="370"/>
      <c r="ES1807" s="370"/>
      <c r="ET1807" s="370"/>
      <c r="EU1807" s="499">
        <v>2.0</v>
      </c>
      <c r="EV1807" s="499">
        <v>4.0</v>
      </c>
      <c r="EW1807" s="76"/>
      <c r="EX1807" s="499">
        <v>3.0</v>
      </c>
      <c r="EY1807" s="499">
        <v>1.0</v>
      </c>
      <c r="EZ1807" s="76"/>
      <c r="FA1807" s="370" t="s">
        <v>6738</v>
      </c>
      <c r="FB1807" s="370"/>
      <c r="FC1807" s="370"/>
      <c r="FD1807" s="370"/>
    </row>
    <row r="1808">
      <c r="A1808" s="370"/>
      <c r="B1808" s="956" t="s">
        <v>6739</v>
      </c>
      <c r="C1808" s="952" t="s">
        <v>95</v>
      </c>
      <c r="D1808" s="370" t="s">
        <v>29</v>
      </c>
      <c r="E1808" s="370"/>
      <c r="F1808" s="370"/>
      <c r="G1808" s="370" t="s">
        <v>6740</v>
      </c>
      <c r="H1808" s="370" t="s">
        <v>3840</v>
      </c>
      <c r="I1808" s="370" t="s">
        <v>23</v>
      </c>
      <c r="J1808" s="370" t="s">
        <v>39</v>
      </c>
      <c r="K1808" s="370" t="s">
        <v>67</v>
      </c>
      <c r="L1808" s="370" t="s">
        <v>3841</v>
      </c>
      <c r="M1808" s="370" t="s">
        <v>3677</v>
      </c>
      <c r="N1808" s="957">
        <v>42557.0</v>
      </c>
      <c r="O1808" s="957">
        <v>42557.0</v>
      </c>
      <c r="P1808" s="370"/>
      <c r="Q1808" s="371"/>
      <c r="R1808" s="371"/>
      <c r="S1808" s="370"/>
      <c r="T1808" s="901">
        <f t="shared" si="3381"/>
        <v>0</v>
      </c>
      <c r="U1808" s="116" t="str">
        <f t="shared" ref="U1808:W1808" si="3384">IF(ISBLANK($A1808),"",sum(AE1808,AK1808,AQ1808,AW1808,BC1808,BI1808,BO1808,BU1808,CA1808,CG1808,CM1808,CS1808,CY1808,DE1808,DK1808,DQ1808,DW1808,EC1808,EI1808,EO1808,EU1808))</f>
        <v/>
      </c>
      <c r="V1808" s="902" t="str">
        <f t="shared" si="3384"/>
        <v/>
      </c>
      <c r="W1808" s="370" t="str">
        <f t="shared" si="3384"/>
        <v/>
      </c>
      <c r="X1808" s="370" t="str">
        <f t="shared" si="3300"/>
        <v/>
      </c>
      <c r="Y1808" s="370" t="str">
        <f t="shared" ref="Y1808:AA1808" si="3385">IF(ISBLANK($A1808),"",sum(AH1808,AN1808,AT1808,AZ1808,BF1808,BL1808,BR1808,BX1808,CD1808,CJ1808,CP1808,CV1808,DB1808,DH1808,DN1808,DT1808,DZ1808,EF1808,EL1808,ER1808,EX1808))</f>
        <v/>
      </c>
      <c r="Z1808" s="370" t="str">
        <f t="shared" si="3385"/>
        <v/>
      </c>
      <c r="AA1808" s="370" t="str">
        <f t="shared" si="3385"/>
        <v/>
      </c>
      <c r="AB1808" s="370" t="str">
        <f t="shared" si="3302"/>
        <v/>
      </c>
      <c r="AC1808" s="420" t="str">
        <f t="shared" si="3295"/>
        <v/>
      </c>
      <c r="AD1808" s="953" t="str">
        <f t="shared" si="3331"/>
        <v>20+</v>
      </c>
      <c r="AE1808" s="370"/>
      <c r="AF1808" s="370"/>
      <c r="AG1808" s="370"/>
      <c r="AH1808" s="370"/>
      <c r="AI1808" s="370"/>
      <c r="AJ1808" s="370"/>
      <c r="AK1808" s="370"/>
      <c r="AL1808" s="370"/>
      <c r="AM1808" s="370"/>
      <c r="AN1808" s="370"/>
      <c r="AO1808" s="370"/>
      <c r="AP1808" s="370"/>
      <c r="AQ1808" s="370"/>
      <c r="AR1808" s="370"/>
      <c r="AS1808" s="370"/>
      <c r="AT1808" s="370"/>
      <c r="AU1808" s="370"/>
      <c r="AV1808" s="370"/>
      <c r="AW1808" s="370"/>
      <c r="AX1808" s="370"/>
      <c r="AY1808" s="370"/>
      <c r="AZ1808" s="370"/>
      <c r="BA1808" s="370"/>
      <c r="BB1808" s="370"/>
      <c r="BC1808" s="955">
        <v>1.0</v>
      </c>
      <c r="BD1808" s="370"/>
      <c r="BE1808" s="370"/>
      <c r="BF1808" s="955">
        <v>1.0</v>
      </c>
      <c r="BG1808" s="370"/>
      <c r="BH1808" s="370"/>
      <c r="BI1808" s="370"/>
      <c r="BJ1808" s="370"/>
      <c r="BK1808" s="370"/>
      <c r="BL1808" s="370"/>
      <c r="BM1808" s="370"/>
      <c r="BN1808" s="370"/>
      <c r="BO1808" s="370"/>
      <c r="BP1808" s="370"/>
      <c r="BQ1808" s="370"/>
      <c r="BR1808" s="370"/>
      <c r="BS1808" s="370"/>
      <c r="BT1808" s="370"/>
      <c r="BU1808" s="370"/>
      <c r="BV1808" s="370"/>
      <c r="BW1808" s="370"/>
      <c r="BX1808" s="370"/>
      <c r="BY1808" s="370"/>
      <c r="BZ1808" s="370"/>
      <c r="CA1808" s="370"/>
      <c r="CB1808" s="370"/>
      <c r="CC1808" s="370"/>
      <c r="CD1808" s="370"/>
      <c r="CE1808" s="370"/>
      <c r="CF1808" s="370"/>
      <c r="CG1808" s="370"/>
      <c r="CH1808" s="370"/>
      <c r="CI1808" s="370"/>
      <c r="CJ1808" s="370"/>
      <c r="CK1808" s="370"/>
      <c r="CL1808" s="370"/>
      <c r="CM1808" s="370"/>
      <c r="CN1808" s="370"/>
      <c r="CO1808" s="370"/>
      <c r="CP1808" s="955">
        <v>1.0</v>
      </c>
      <c r="CQ1808" s="370"/>
      <c r="CR1808" s="370"/>
      <c r="CS1808" s="370"/>
      <c r="CT1808" s="370"/>
      <c r="CU1808" s="370"/>
      <c r="CV1808" s="370"/>
      <c r="CW1808" s="370"/>
      <c r="CX1808" s="370"/>
      <c r="CY1808" s="370"/>
      <c r="CZ1808" s="370"/>
      <c r="DA1808" s="370"/>
      <c r="DB1808" s="370"/>
      <c r="DC1808" s="370"/>
      <c r="DD1808" s="370"/>
      <c r="DE1808" s="370"/>
      <c r="DF1808" s="370"/>
      <c r="DG1808" s="370"/>
      <c r="DH1808" s="370"/>
      <c r="DI1808" s="370"/>
      <c r="DJ1808" s="370"/>
      <c r="DK1808" s="370"/>
      <c r="DL1808" s="370"/>
      <c r="DM1808" s="370"/>
      <c r="DN1808" s="370"/>
      <c r="DO1808" s="370"/>
      <c r="DP1808" s="370"/>
      <c r="DQ1808" s="370"/>
      <c r="DR1808" s="370"/>
      <c r="DS1808" s="370"/>
      <c r="DT1808" s="370"/>
      <c r="DU1808" s="370"/>
      <c r="DV1808" s="370"/>
      <c r="DW1808" s="370"/>
      <c r="DX1808" s="370"/>
      <c r="DY1808" s="370"/>
      <c r="DZ1808" s="370"/>
      <c r="EA1808" s="370"/>
      <c r="EB1808" s="370"/>
      <c r="EC1808" s="370"/>
      <c r="ED1808" s="370"/>
      <c r="EE1808" s="370"/>
      <c r="EF1808" s="370"/>
      <c r="EG1808" s="370"/>
      <c r="EH1808" s="370"/>
      <c r="EI1808" s="370"/>
      <c r="EJ1808" s="370"/>
      <c r="EK1808" s="370"/>
      <c r="EL1808" s="370"/>
      <c r="EM1808" s="370"/>
      <c r="EN1808" s="370"/>
      <c r="EO1808" s="370"/>
      <c r="EP1808" s="370"/>
      <c r="EQ1808" s="370"/>
      <c r="ER1808" s="370"/>
      <c r="ES1808" s="370"/>
      <c r="ET1808" s="370"/>
      <c r="EU1808" s="76"/>
      <c r="EV1808" s="76"/>
      <c r="EW1808" s="76"/>
      <c r="EX1808" s="76"/>
      <c r="EY1808" s="76"/>
      <c r="EZ1808" s="76"/>
      <c r="FA1808" s="370" t="s">
        <v>6741</v>
      </c>
      <c r="FB1808" s="370"/>
      <c r="FC1808" s="370"/>
      <c r="FD1808" s="370"/>
    </row>
    <row r="1809">
      <c r="A1809" s="425"/>
      <c r="B1809" s="425" t="s">
        <v>6742</v>
      </c>
      <c r="C1809" s="900" t="s">
        <v>8</v>
      </c>
      <c r="D1809" s="425" t="s">
        <v>29</v>
      </c>
      <c r="E1809" s="425"/>
      <c r="F1809" s="425"/>
      <c r="G1809" s="425" t="s">
        <v>6743</v>
      </c>
      <c r="H1809" s="425" t="s">
        <v>6744</v>
      </c>
      <c r="I1809" s="425" t="s">
        <v>23</v>
      </c>
      <c r="J1809" s="425" t="s">
        <v>39</v>
      </c>
      <c r="K1809" s="425" t="s">
        <v>67</v>
      </c>
      <c r="L1809" s="425" t="s">
        <v>738</v>
      </c>
      <c r="M1809" s="425" t="s">
        <v>88</v>
      </c>
      <c r="N1809" s="903">
        <v>42619.0</v>
      </c>
      <c r="O1809" s="903">
        <v>42619.0</v>
      </c>
      <c r="P1809" s="425"/>
      <c r="Q1809" s="428"/>
      <c r="R1809" s="428"/>
      <c r="S1809" s="425"/>
      <c r="T1809" s="901">
        <f t="shared" si="3381"/>
        <v>0</v>
      </c>
      <c r="U1809" s="116" t="str">
        <f t="shared" ref="U1809:W1809" si="3386">IF(ISBLANK($A1809),"",sum(AE1809,AK1809,AQ1809,AW1809,BC1809,BI1809,BO1809,BU1809,CA1809,CG1809,CM1809,CS1809,CY1809,DE1809,DK1809,DQ1809,DW1809,EC1809,EI1809,EO1809,EU1809))</f>
        <v/>
      </c>
      <c r="V1809" s="902" t="str">
        <f t="shared" si="3386"/>
        <v/>
      </c>
      <c r="W1809" s="425" t="str">
        <f t="shared" si="3386"/>
        <v/>
      </c>
      <c r="X1809" s="425" t="str">
        <f t="shared" si="3300"/>
        <v/>
      </c>
      <c r="Y1809" s="425" t="str">
        <f t="shared" ref="Y1809:AA1809" si="3387">IF(ISBLANK($A1809),"",sum(AH1809,AN1809,AT1809,AZ1809,BF1809,BL1809,BR1809,BX1809,CD1809,CJ1809,CP1809,CV1809,DB1809,DH1809,DN1809,DT1809,DZ1809,EF1809,EL1809,ER1809,EX1809))</f>
        <v/>
      </c>
      <c r="Z1809" s="425" t="str">
        <f t="shared" si="3387"/>
        <v/>
      </c>
      <c r="AA1809" s="425" t="str">
        <f t="shared" si="3387"/>
        <v/>
      </c>
      <c r="AB1809" s="425" t="str">
        <f t="shared" si="3302"/>
        <v/>
      </c>
      <c r="AC1809" s="452" t="str">
        <f t="shared" si="3295"/>
        <v/>
      </c>
      <c r="AD1809" s="472" t="str">
        <f t="shared" si="3331"/>
        <v>20+</v>
      </c>
      <c r="AE1809" s="425"/>
      <c r="AF1809" s="425"/>
      <c r="AG1809" s="425"/>
      <c r="AH1809" s="425"/>
      <c r="AI1809" s="425"/>
      <c r="AJ1809" s="425"/>
      <c r="AK1809" s="425"/>
      <c r="AL1809" s="425"/>
      <c r="AM1809" s="425"/>
      <c r="AN1809" s="425"/>
      <c r="AO1809" s="425"/>
      <c r="AP1809" s="425"/>
      <c r="AQ1809" s="475">
        <v>3.0</v>
      </c>
      <c r="AR1809" s="425"/>
      <c r="AS1809" s="425"/>
      <c r="AT1809" s="425"/>
      <c r="AU1809" s="425"/>
      <c r="AV1809" s="425"/>
      <c r="AW1809" s="425"/>
      <c r="AX1809" s="425"/>
      <c r="AY1809" s="425"/>
      <c r="AZ1809" s="425"/>
      <c r="BA1809" s="425"/>
      <c r="BB1809" s="425"/>
      <c r="BC1809" s="425"/>
      <c r="BD1809" s="425"/>
      <c r="BE1809" s="425"/>
      <c r="BF1809" s="425"/>
      <c r="BG1809" s="425"/>
      <c r="BH1809" s="425"/>
      <c r="BI1809" s="425"/>
      <c r="BJ1809" s="425"/>
      <c r="BK1809" s="425"/>
      <c r="BL1809" s="425"/>
      <c r="BM1809" s="425"/>
      <c r="BN1809" s="425"/>
      <c r="BO1809" s="425"/>
      <c r="BP1809" s="425"/>
      <c r="BQ1809" s="425"/>
      <c r="BR1809" s="425"/>
      <c r="BS1809" s="425"/>
      <c r="BT1809" s="425"/>
      <c r="BU1809" s="425"/>
      <c r="BV1809" s="425"/>
      <c r="BW1809" s="425"/>
      <c r="BX1809" s="425"/>
      <c r="BY1809" s="425"/>
      <c r="BZ1809" s="425"/>
      <c r="CA1809" s="425"/>
      <c r="CB1809" s="425"/>
      <c r="CC1809" s="425"/>
      <c r="CD1809" s="425"/>
      <c r="CE1809" s="425"/>
      <c r="CF1809" s="425"/>
      <c r="CG1809" s="425"/>
      <c r="CH1809" s="425"/>
      <c r="CI1809" s="425"/>
      <c r="CJ1809" s="425"/>
      <c r="CK1809" s="425"/>
      <c r="CL1809" s="425"/>
      <c r="CM1809" s="425"/>
      <c r="CN1809" s="425"/>
      <c r="CO1809" s="425"/>
      <c r="CP1809" s="425"/>
      <c r="CQ1809" s="425"/>
      <c r="CR1809" s="425"/>
      <c r="CS1809" s="425"/>
      <c r="CT1809" s="425"/>
      <c r="CU1809" s="425"/>
      <c r="CV1809" s="425"/>
      <c r="CW1809" s="425"/>
      <c r="CX1809" s="425"/>
      <c r="CY1809" s="425"/>
      <c r="CZ1809" s="425"/>
      <c r="DA1809" s="425"/>
      <c r="DB1809" s="425"/>
      <c r="DC1809" s="425"/>
      <c r="DD1809" s="425"/>
      <c r="DE1809" s="425"/>
      <c r="DF1809" s="425"/>
      <c r="DG1809" s="425"/>
      <c r="DH1809" s="425"/>
      <c r="DI1809" s="425"/>
      <c r="DJ1809" s="425"/>
      <c r="DK1809" s="425"/>
      <c r="DL1809" s="425"/>
      <c r="DM1809" s="425"/>
      <c r="DN1809" s="425"/>
      <c r="DO1809" s="425"/>
      <c r="DP1809" s="425"/>
      <c r="DQ1809" s="425"/>
      <c r="DR1809" s="425"/>
      <c r="DS1809" s="425"/>
      <c r="DT1809" s="425"/>
      <c r="DU1809" s="425"/>
      <c r="DV1809" s="425"/>
      <c r="DW1809" s="425"/>
      <c r="DX1809" s="425"/>
      <c r="DY1809" s="425"/>
      <c r="DZ1809" s="425"/>
      <c r="EA1809" s="425"/>
      <c r="EB1809" s="425"/>
      <c r="EC1809" s="425"/>
      <c r="ED1809" s="425"/>
      <c r="EE1809" s="425"/>
      <c r="EF1809" s="425"/>
      <c r="EG1809" s="425"/>
      <c r="EH1809" s="425"/>
      <c r="EI1809" s="425"/>
      <c r="EJ1809" s="425"/>
      <c r="EK1809" s="425"/>
      <c r="EL1809" s="425"/>
      <c r="EM1809" s="425"/>
      <c r="EN1809" s="425"/>
      <c r="EO1809" s="425"/>
      <c r="EP1809" s="425"/>
      <c r="EQ1809" s="425"/>
      <c r="ER1809" s="425"/>
      <c r="ES1809" s="425"/>
      <c r="ET1809" s="425"/>
      <c r="EU1809" s="76"/>
      <c r="EV1809" s="76"/>
      <c r="EW1809" s="76"/>
      <c r="EX1809" s="76"/>
      <c r="EY1809" s="76"/>
      <c r="EZ1809" s="76"/>
      <c r="FA1809" s="949" t="s">
        <v>6745</v>
      </c>
      <c r="FB1809" s="949"/>
      <c r="FC1809" s="949"/>
      <c r="FD1809" s="949"/>
    </row>
    <row r="1810">
      <c r="A1810" s="425"/>
      <c r="B1810" s="450" t="s">
        <v>6746</v>
      </c>
      <c r="C1810" s="958" t="s">
        <v>8</v>
      </c>
      <c r="D1810" s="450" t="s">
        <v>29</v>
      </c>
      <c r="E1810" s="425"/>
      <c r="F1810" s="425"/>
      <c r="G1810" s="450" t="s">
        <v>6747</v>
      </c>
      <c r="H1810" s="450" t="s">
        <v>5390</v>
      </c>
      <c r="I1810" s="450" t="s">
        <v>23</v>
      </c>
      <c r="J1810" s="450" t="s">
        <v>39</v>
      </c>
      <c r="K1810" s="450" t="s">
        <v>67</v>
      </c>
      <c r="L1810" s="450" t="s">
        <v>1109</v>
      </c>
      <c r="M1810" s="450" t="s">
        <v>50</v>
      </c>
      <c r="N1810" s="959">
        <v>42611.0</v>
      </c>
      <c r="O1810" s="959">
        <v>42611.0</v>
      </c>
      <c r="P1810" s="425"/>
      <c r="Q1810" s="428"/>
      <c r="R1810" s="428"/>
      <c r="S1810" s="425"/>
      <c r="T1810" s="960">
        <f t="shared" si="3381"/>
        <v>0</v>
      </c>
      <c r="U1810" s="425" t="str">
        <f t="shared" ref="U1810:W1810" si="3388">IF(ISBLANK($A1810),"",sum(AE1810,AK1810,AQ1810,AW1810,BC1810,BI1810,BO1810,BU1810,CA1810,CG1810,CM1810,CS1810,CY1810,DE1810,DK1810,DQ1810,DW1810,EC1810,EI1810,EO1810,EU1810))</f>
        <v/>
      </c>
      <c r="V1810" s="425" t="str">
        <f t="shared" si="3388"/>
        <v/>
      </c>
      <c r="W1810" s="425" t="str">
        <f t="shared" si="3388"/>
        <v/>
      </c>
      <c r="X1810" s="425" t="str">
        <f t="shared" si="3300"/>
        <v/>
      </c>
      <c r="Y1810" s="425" t="str">
        <f t="shared" ref="Y1810:AA1810" si="3389">IF(ISBLANK($A1810),"",sum(AH1810,AN1810,AT1810,AZ1810,BF1810,BL1810,BR1810,BX1810,CD1810,CJ1810,CP1810,CV1810,DB1810,DH1810,DN1810,DT1810,DZ1810,EF1810,EL1810,ER1810,EX1810))</f>
        <v/>
      </c>
      <c r="Z1810" s="425" t="str">
        <f t="shared" si="3389"/>
        <v/>
      </c>
      <c r="AA1810" s="425" t="str">
        <f t="shared" si="3389"/>
        <v/>
      </c>
      <c r="AB1810" s="425" t="str">
        <f t="shared" si="3302"/>
        <v/>
      </c>
      <c r="AC1810" s="452" t="str">
        <f t="shared" si="3295"/>
        <v/>
      </c>
      <c r="AD1810" s="961" t="str">
        <f t="shared" si="3331"/>
        <v>20+</v>
      </c>
      <c r="AE1810" s="425"/>
      <c r="AF1810" s="425"/>
      <c r="AG1810" s="425"/>
      <c r="AH1810" s="425"/>
      <c r="AI1810" s="425"/>
      <c r="AJ1810" s="425"/>
      <c r="AK1810" s="425"/>
      <c r="AL1810" s="425"/>
      <c r="AM1810" s="425"/>
      <c r="AN1810" s="425"/>
      <c r="AO1810" s="425"/>
      <c r="AP1810" s="425"/>
      <c r="AQ1810" s="962">
        <v>2.0</v>
      </c>
      <c r="AR1810" s="425"/>
      <c r="AS1810" s="425"/>
      <c r="AT1810" s="425"/>
      <c r="AU1810" s="425"/>
      <c r="AV1810" s="425"/>
      <c r="AW1810" s="962">
        <v>1.0</v>
      </c>
      <c r="AX1810" s="425"/>
      <c r="AY1810" s="425"/>
      <c r="AZ1810" s="425"/>
      <c r="BA1810" s="425"/>
      <c r="BB1810" s="425"/>
      <c r="BC1810" s="425"/>
      <c r="BD1810" s="425"/>
      <c r="BE1810" s="425"/>
      <c r="BF1810" s="425"/>
      <c r="BG1810" s="425"/>
      <c r="BH1810" s="425"/>
      <c r="BI1810" s="425"/>
      <c r="BJ1810" s="425"/>
      <c r="BK1810" s="425"/>
      <c r="BL1810" s="425"/>
      <c r="BM1810" s="425"/>
      <c r="BN1810" s="425"/>
      <c r="BO1810" s="425"/>
      <c r="BP1810" s="425"/>
      <c r="BQ1810" s="425"/>
      <c r="BR1810" s="425"/>
      <c r="BS1810" s="425"/>
      <c r="BT1810" s="425"/>
      <c r="BU1810" s="425"/>
      <c r="BV1810" s="425"/>
      <c r="BW1810" s="425"/>
      <c r="BX1810" s="425"/>
      <c r="BY1810" s="425"/>
      <c r="BZ1810" s="425"/>
      <c r="CA1810" s="425"/>
      <c r="CB1810" s="425"/>
      <c r="CC1810" s="425"/>
      <c r="CD1810" s="425"/>
      <c r="CE1810" s="425"/>
      <c r="CF1810" s="425"/>
      <c r="CG1810" s="425"/>
      <c r="CH1810" s="425"/>
      <c r="CI1810" s="425"/>
      <c r="CJ1810" s="425"/>
      <c r="CK1810" s="425"/>
      <c r="CL1810" s="425"/>
      <c r="CM1810" s="425"/>
      <c r="CN1810" s="425"/>
      <c r="CO1810" s="425"/>
      <c r="CP1810" s="425"/>
      <c r="CQ1810" s="425"/>
      <c r="CR1810" s="425"/>
      <c r="CS1810" s="425"/>
      <c r="CT1810" s="425"/>
      <c r="CU1810" s="425"/>
      <c r="CV1810" s="425"/>
      <c r="CW1810" s="425"/>
      <c r="CX1810" s="425"/>
      <c r="CY1810" s="425"/>
      <c r="CZ1810" s="425"/>
      <c r="DA1810" s="425"/>
      <c r="DB1810" s="425"/>
      <c r="DC1810" s="425"/>
      <c r="DD1810" s="425"/>
      <c r="DE1810" s="425"/>
      <c r="DF1810" s="425"/>
      <c r="DG1810" s="425"/>
      <c r="DH1810" s="425"/>
      <c r="DI1810" s="425"/>
      <c r="DJ1810" s="425"/>
      <c r="DK1810" s="425"/>
      <c r="DL1810" s="425"/>
      <c r="DM1810" s="425"/>
      <c r="DN1810" s="425"/>
      <c r="DO1810" s="425"/>
      <c r="DP1810" s="425"/>
      <c r="DQ1810" s="425"/>
      <c r="DR1810" s="425"/>
      <c r="DS1810" s="425"/>
      <c r="DT1810" s="425"/>
      <c r="DU1810" s="425"/>
      <c r="DV1810" s="425"/>
      <c r="DW1810" s="425"/>
      <c r="DX1810" s="425"/>
      <c r="DY1810" s="425"/>
      <c r="DZ1810" s="425"/>
      <c r="EA1810" s="425"/>
      <c r="EB1810" s="425"/>
      <c r="EC1810" s="425"/>
      <c r="ED1810" s="425"/>
      <c r="EE1810" s="425"/>
      <c r="EF1810" s="425"/>
      <c r="EG1810" s="425"/>
      <c r="EH1810" s="425"/>
      <c r="EI1810" s="425"/>
      <c r="EJ1810" s="425"/>
      <c r="EK1810" s="425"/>
      <c r="EL1810" s="425"/>
      <c r="EM1810" s="425"/>
      <c r="EN1810" s="425"/>
      <c r="EO1810" s="425"/>
      <c r="EP1810" s="425"/>
      <c r="EQ1810" s="425"/>
      <c r="ER1810" s="425"/>
      <c r="ES1810" s="425"/>
      <c r="ET1810" s="425"/>
      <c r="EU1810" s="76"/>
      <c r="EV1810" s="76"/>
      <c r="EW1810" s="76"/>
      <c r="EX1810" s="76"/>
      <c r="EY1810" s="76"/>
      <c r="EZ1810" s="76"/>
      <c r="FA1810" s="949" t="s">
        <v>6748</v>
      </c>
      <c r="FB1810" s="949"/>
      <c r="FC1810" s="949"/>
      <c r="FD1810" s="949"/>
    </row>
    <row r="1811">
      <c r="A1811" s="425"/>
      <c r="B1811" s="963" t="s">
        <v>6749</v>
      </c>
      <c r="C1811" s="900" t="s">
        <v>8</v>
      </c>
      <c r="D1811" s="425" t="s">
        <v>29</v>
      </c>
      <c r="E1811" s="425"/>
      <c r="F1811" s="425"/>
      <c r="G1811" s="425" t="s">
        <v>6750</v>
      </c>
      <c r="H1811" s="425" t="s">
        <v>5390</v>
      </c>
      <c r="I1811" s="425" t="s">
        <v>23</v>
      </c>
      <c r="J1811" s="425" t="s">
        <v>39</v>
      </c>
      <c r="K1811" s="450" t="s">
        <v>67</v>
      </c>
      <c r="L1811" s="425" t="s">
        <v>4273</v>
      </c>
      <c r="M1811" s="425" t="s">
        <v>3932</v>
      </c>
      <c r="N1811" s="903">
        <v>42625.0</v>
      </c>
      <c r="O1811" s="903">
        <v>42625.0</v>
      </c>
      <c r="P1811" s="425"/>
      <c r="Q1811" s="428"/>
      <c r="R1811" s="428"/>
      <c r="S1811" s="425"/>
      <c r="T1811" s="901">
        <f t="shared" si="3381"/>
        <v>0</v>
      </c>
      <c r="U1811" s="116" t="str">
        <f t="shared" ref="U1811:W1811" si="3390">IF(ISBLANK($A1811),"",sum(AE1811,AK1811,AQ1811,AW1811,BC1811,BI1811,BO1811,BU1811,CA1811,CG1811,CM1811,CS1811,CY1811,DE1811,DK1811,DQ1811,DW1811,EC1811,EI1811,EO1811,EU1811))</f>
        <v/>
      </c>
      <c r="V1811" s="902" t="str">
        <f t="shared" si="3390"/>
        <v/>
      </c>
      <c r="W1811" s="425" t="str">
        <f t="shared" si="3390"/>
        <v/>
      </c>
      <c r="X1811" s="425" t="str">
        <f t="shared" si="3300"/>
        <v/>
      </c>
      <c r="Y1811" s="425" t="str">
        <f t="shared" ref="Y1811:AA1811" si="3391">IF(ISBLANK($A1811),"",sum(AH1811,AN1811,AT1811,AZ1811,BF1811,BL1811,BR1811,BX1811,CD1811,CJ1811,CP1811,CV1811,DB1811,DH1811,DN1811,DT1811,DZ1811,EF1811,EL1811,ER1811,EX1811))</f>
        <v/>
      </c>
      <c r="Z1811" s="425" t="str">
        <f t="shared" si="3391"/>
        <v/>
      </c>
      <c r="AA1811" s="425" t="str">
        <f t="shared" si="3391"/>
        <v/>
      </c>
      <c r="AB1811" s="425" t="str">
        <f t="shared" si="3302"/>
        <v/>
      </c>
      <c r="AC1811" s="452" t="str">
        <f t="shared" si="3295"/>
        <v/>
      </c>
      <c r="AD1811" s="472" t="str">
        <f> IF( N1811="" , "", IF( (TODAY()-N1811)/7 &gt; 20 , "20+", ROUNDUP((TODAY()-N1811)/7 ,0)))</f>
        <v>20+</v>
      </c>
      <c r="AE1811" s="425"/>
      <c r="AF1811" s="425"/>
      <c r="AG1811" s="425"/>
      <c r="AH1811" s="425"/>
      <c r="AI1811" s="425"/>
      <c r="AJ1811" s="425"/>
      <c r="AK1811" s="425"/>
      <c r="AL1811" s="425"/>
      <c r="AM1811" s="425"/>
      <c r="AN1811" s="425"/>
      <c r="AO1811" s="425"/>
      <c r="AP1811" s="425"/>
      <c r="AQ1811" s="425"/>
      <c r="AR1811" s="475">
        <v>3.0</v>
      </c>
      <c r="AS1811" s="425"/>
      <c r="AT1811" s="425"/>
      <c r="AU1811" s="425"/>
      <c r="AV1811" s="425"/>
      <c r="AW1811" s="425"/>
      <c r="AX1811" s="425"/>
      <c r="AY1811" s="425"/>
      <c r="AZ1811" s="425"/>
      <c r="BA1811" s="425"/>
      <c r="BB1811" s="425"/>
      <c r="BC1811" s="425"/>
      <c r="BD1811" s="425"/>
      <c r="BE1811" s="425"/>
      <c r="BF1811" s="425"/>
      <c r="BG1811" s="425"/>
      <c r="BH1811" s="425"/>
      <c r="BI1811" s="425"/>
      <c r="BJ1811" s="425"/>
      <c r="BK1811" s="425"/>
      <c r="BL1811" s="425"/>
      <c r="BM1811" s="425"/>
      <c r="BN1811" s="425"/>
      <c r="BO1811" s="425"/>
      <c r="BP1811" s="425"/>
      <c r="BQ1811" s="425"/>
      <c r="BR1811" s="425"/>
      <c r="BS1811" s="425"/>
      <c r="BT1811" s="425"/>
      <c r="BU1811" s="425"/>
      <c r="BV1811" s="425"/>
      <c r="BW1811" s="425"/>
      <c r="BX1811" s="425"/>
      <c r="BY1811" s="425"/>
      <c r="BZ1811" s="425"/>
      <c r="CA1811" s="425"/>
      <c r="CB1811" s="425"/>
      <c r="CC1811" s="425"/>
      <c r="CD1811" s="425"/>
      <c r="CE1811" s="425"/>
      <c r="CF1811" s="425"/>
      <c r="CG1811" s="425"/>
      <c r="CH1811" s="425"/>
      <c r="CI1811" s="425"/>
      <c r="CJ1811" s="425"/>
      <c r="CK1811" s="425"/>
      <c r="CL1811" s="425"/>
      <c r="CM1811" s="425"/>
      <c r="CN1811" s="425"/>
      <c r="CO1811" s="425"/>
      <c r="CP1811" s="425"/>
      <c r="CQ1811" s="425"/>
      <c r="CR1811" s="425"/>
      <c r="CS1811" s="425"/>
      <c r="CT1811" s="425"/>
      <c r="CU1811" s="425"/>
      <c r="CV1811" s="425"/>
      <c r="CW1811" s="425"/>
      <c r="CX1811" s="425"/>
      <c r="CY1811" s="425"/>
      <c r="CZ1811" s="425"/>
      <c r="DA1811" s="425"/>
      <c r="DB1811" s="425"/>
      <c r="DC1811" s="425"/>
      <c r="DD1811" s="425"/>
      <c r="DE1811" s="425"/>
      <c r="DF1811" s="425"/>
      <c r="DG1811" s="425"/>
      <c r="DH1811" s="425"/>
      <c r="DI1811" s="425"/>
      <c r="DJ1811" s="425"/>
      <c r="DK1811" s="425"/>
      <c r="DL1811" s="425"/>
      <c r="DM1811" s="425"/>
      <c r="DN1811" s="425"/>
      <c r="DO1811" s="425"/>
      <c r="DP1811" s="425"/>
      <c r="DQ1811" s="425"/>
      <c r="DR1811" s="425"/>
      <c r="DS1811" s="425"/>
      <c r="DT1811" s="425"/>
      <c r="DU1811" s="425"/>
      <c r="DV1811" s="425"/>
      <c r="DW1811" s="425"/>
      <c r="DX1811" s="425"/>
      <c r="DY1811" s="425"/>
      <c r="DZ1811" s="425"/>
      <c r="EA1811" s="425"/>
      <c r="EB1811" s="425"/>
      <c r="EC1811" s="425"/>
      <c r="ED1811" s="425"/>
      <c r="EE1811" s="425"/>
      <c r="EF1811" s="425"/>
      <c r="EG1811" s="425"/>
      <c r="EH1811" s="425"/>
      <c r="EI1811" s="425"/>
      <c r="EJ1811" s="425"/>
      <c r="EK1811" s="425"/>
      <c r="EL1811" s="425"/>
      <c r="EM1811" s="425"/>
      <c r="EN1811" s="425"/>
      <c r="EO1811" s="425"/>
      <c r="EP1811" s="425"/>
      <c r="EQ1811" s="425"/>
      <c r="ER1811" s="425"/>
      <c r="ES1811" s="425"/>
      <c r="ET1811" s="425"/>
      <c r="EU1811" s="76"/>
      <c r="EV1811" s="76"/>
      <c r="EW1811" s="76"/>
      <c r="EX1811" s="76"/>
      <c r="EY1811" s="76"/>
      <c r="EZ1811" s="76"/>
      <c r="FA1811" s="425" t="s">
        <v>6751</v>
      </c>
      <c r="FB1811" s="425"/>
      <c r="FC1811" s="425"/>
      <c r="FD1811" s="425"/>
    </row>
    <row r="1812">
      <c r="A1812" s="425"/>
      <c r="B1812" s="425" t="s">
        <v>6752</v>
      </c>
      <c r="C1812" s="900" t="s">
        <v>86</v>
      </c>
      <c r="D1812" s="425" t="s">
        <v>29</v>
      </c>
      <c r="E1812" s="425"/>
      <c r="F1812" s="425"/>
      <c r="G1812" s="425" t="s">
        <v>6753</v>
      </c>
      <c r="H1812" s="425" t="s">
        <v>3660</v>
      </c>
      <c r="I1812" s="425" t="s">
        <v>23</v>
      </c>
      <c r="J1812" s="425" t="s">
        <v>39</v>
      </c>
      <c r="K1812" s="425" t="s">
        <v>67</v>
      </c>
      <c r="L1812" s="425" t="s">
        <v>6754</v>
      </c>
      <c r="M1812" s="425" t="s">
        <v>3704</v>
      </c>
      <c r="N1812" s="427">
        <v>42453.0</v>
      </c>
      <c r="O1812" s="427">
        <v>42453.0</v>
      </c>
      <c r="P1812" s="425"/>
      <c r="Q1812" s="428"/>
      <c r="R1812" s="428"/>
      <c r="S1812" s="425"/>
      <c r="T1812" s="901">
        <f t="shared" si="3381"/>
        <v>0</v>
      </c>
      <c r="U1812" s="425" t="str">
        <f t="shared" ref="U1812:W1812" si="3392">IF(ISBLANK($A1812),"",sum(AE1812,AK1812,AQ1812,AW1812,BC1812,BI1812,BO1812,BU1812,CA1812,CG1812,CM1812,CS1812,CY1812,DE1812,DK1812,DQ1812,DW1812,EC1812,EI1812,EO1812,EU1812))</f>
        <v/>
      </c>
      <c r="V1812" s="425" t="str">
        <f t="shared" si="3392"/>
        <v/>
      </c>
      <c r="W1812" s="425" t="str">
        <f t="shared" si="3392"/>
        <v/>
      </c>
      <c r="X1812" s="471">
        <v>6.0</v>
      </c>
      <c r="Y1812" s="425" t="str">
        <f t="shared" ref="Y1812:AA1812" si="3393">IF(ISBLANK($A1812),"",sum(AH1812,AN1812,AT1812,AZ1812,BF1812,BL1812,BR1812,BX1812,CD1812,CJ1812,CP1812,CV1812,DB1812,DH1812,DN1812,DT1812,DZ1812,EF1812,EL1812,ER1812,EX1812))</f>
        <v/>
      </c>
      <c r="Z1812" s="425" t="str">
        <f t="shared" si="3393"/>
        <v/>
      </c>
      <c r="AA1812" s="425" t="str">
        <f t="shared" si="3393"/>
        <v/>
      </c>
      <c r="AB1812" s="425" t="str">
        <f t="shared" si="3302"/>
        <v/>
      </c>
      <c r="AC1812" s="452">
        <f t="shared" si="3295"/>
        <v>0</v>
      </c>
      <c r="AD1812" s="472" t="str">
        <f t="shared" ref="AD1812:AD1849" si="3396">IF( (TODAY()-N1812)/7 &lt; 1,"1", IF( N1812="" , "", IF( (TODAY()-N1812)/7 &gt; 20 , "20+", ROUNDUP((TODAY()-N1812)/7 ,0))))</f>
        <v>20+</v>
      </c>
      <c r="AE1812" s="425"/>
      <c r="AF1812" s="425"/>
      <c r="AG1812" s="425"/>
      <c r="AH1812" s="425"/>
      <c r="AI1812" s="425"/>
      <c r="AJ1812" s="425"/>
      <c r="AK1812" s="425"/>
      <c r="AL1812" s="425"/>
      <c r="AM1812" s="425"/>
      <c r="AN1812" s="425"/>
      <c r="AO1812" s="425"/>
      <c r="AP1812" s="425"/>
      <c r="AQ1812" s="425"/>
      <c r="AR1812" s="425"/>
      <c r="AS1812" s="425"/>
      <c r="AT1812" s="425"/>
      <c r="AU1812" s="425"/>
      <c r="AV1812" s="425"/>
      <c r="AW1812" s="425"/>
      <c r="AX1812" s="475">
        <v>2.0</v>
      </c>
      <c r="AY1812" s="425"/>
      <c r="AZ1812" s="425"/>
      <c r="BA1812" s="425"/>
      <c r="BB1812" s="425"/>
      <c r="BC1812" s="425"/>
      <c r="BD1812" s="425"/>
      <c r="BE1812" s="425"/>
      <c r="BF1812" s="425"/>
      <c r="BG1812" s="425"/>
      <c r="BH1812" s="425"/>
      <c r="BI1812" s="425"/>
      <c r="BJ1812" s="425"/>
      <c r="BK1812" s="425"/>
      <c r="BL1812" s="425"/>
      <c r="BM1812" s="425"/>
      <c r="BN1812" s="425"/>
      <c r="BO1812" s="425"/>
      <c r="BP1812" s="425"/>
      <c r="BQ1812" s="425"/>
      <c r="BR1812" s="425"/>
      <c r="BS1812" s="425"/>
      <c r="BT1812" s="425"/>
      <c r="BU1812" s="425"/>
      <c r="BV1812" s="425"/>
      <c r="BW1812" s="425"/>
      <c r="BX1812" s="425"/>
      <c r="BY1812" s="425"/>
      <c r="BZ1812" s="425"/>
      <c r="CA1812" s="425"/>
      <c r="CB1812" s="475">
        <v>1.0</v>
      </c>
      <c r="CC1812" s="425"/>
      <c r="CD1812" s="425"/>
      <c r="CE1812" s="425"/>
      <c r="CF1812" s="425"/>
      <c r="CG1812" s="425"/>
      <c r="CH1812" s="475">
        <v>2.0</v>
      </c>
      <c r="CI1812" s="425"/>
      <c r="CJ1812" s="425"/>
      <c r="CK1812" s="425"/>
      <c r="CL1812" s="425"/>
      <c r="CM1812" s="425"/>
      <c r="CN1812" s="425"/>
      <c r="CO1812" s="425"/>
      <c r="CP1812" s="425"/>
      <c r="CQ1812" s="425"/>
      <c r="CR1812" s="425"/>
      <c r="CS1812" s="425"/>
      <c r="CT1812" s="425"/>
      <c r="CU1812" s="425"/>
      <c r="CV1812" s="425"/>
      <c r="CW1812" s="425"/>
      <c r="CX1812" s="425"/>
      <c r="CY1812" s="425"/>
      <c r="CZ1812" s="425"/>
      <c r="DA1812" s="425"/>
      <c r="DB1812" s="425"/>
      <c r="DC1812" s="425"/>
      <c r="DD1812" s="425"/>
      <c r="DE1812" s="425"/>
      <c r="DF1812" s="425"/>
      <c r="DG1812" s="425"/>
      <c r="DH1812" s="425"/>
      <c r="DI1812" s="425"/>
      <c r="DJ1812" s="425"/>
      <c r="DK1812" s="425"/>
      <c r="DL1812" s="425"/>
      <c r="DM1812" s="425"/>
      <c r="DN1812" s="425"/>
      <c r="DO1812" s="425"/>
      <c r="DP1812" s="425"/>
      <c r="DQ1812" s="425"/>
      <c r="DR1812" s="425"/>
      <c r="DS1812" s="425"/>
      <c r="DT1812" s="425"/>
      <c r="DU1812" s="425"/>
      <c r="DV1812" s="425"/>
      <c r="DW1812" s="425"/>
      <c r="DX1812" s="425"/>
      <c r="DY1812" s="425"/>
      <c r="DZ1812" s="425"/>
      <c r="EA1812" s="425"/>
      <c r="EB1812" s="425"/>
      <c r="EC1812" s="425"/>
      <c r="ED1812" s="425"/>
      <c r="EE1812" s="425"/>
      <c r="EF1812" s="425"/>
      <c r="EG1812" s="425"/>
      <c r="EH1812" s="425"/>
      <c r="EI1812" s="425"/>
      <c r="EJ1812" s="425"/>
      <c r="EK1812" s="425"/>
      <c r="EL1812" s="425"/>
      <c r="EM1812" s="425"/>
      <c r="EN1812" s="425"/>
      <c r="EO1812" s="475">
        <v>1.0</v>
      </c>
      <c r="EP1812" s="425"/>
      <c r="EQ1812" s="425"/>
      <c r="ER1812" s="475">
        <v>2.0</v>
      </c>
      <c r="ES1812" s="425"/>
      <c r="ET1812" s="425"/>
      <c r="EU1812" s="76"/>
      <c r="EV1812" s="76"/>
      <c r="EW1812" s="76"/>
      <c r="EX1812" s="499">
        <v>2.0</v>
      </c>
      <c r="EY1812" s="76"/>
      <c r="EZ1812" s="76"/>
      <c r="FA1812" s="477" t="s">
        <v>6755</v>
      </c>
      <c r="FB1812" s="477"/>
      <c r="FC1812" s="477"/>
      <c r="FD1812" s="477"/>
    </row>
    <row r="1813">
      <c r="A1813" s="425"/>
      <c r="B1813" s="425" t="s">
        <v>6756</v>
      </c>
      <c r="C1813" s="900" t="s">
        <v>8</v>
      </c>
      <c r="D1813" s="425" t="s">
        <v>29</v>
      </c>
      <c r="E1813" s="425"/>
      <c r="F1813" s="425"/>
      <c r="G1813" s="425" t="s">
        <v>6757</v>
      </c>
      <c r="H1813" s="425"/>
      <c r="I1813" s="425" t="s">
        <v>23</v>
      </c>
      <c r="J1813" s="425" t="s">
        <v>39</v>
      </c>
      <c r="K1813" s="450" t="s">
        <v>67</v>
      </c>
      <c r="L1813" s="425" t="s">
        <v>273</v>
      </c>
      <c r="M1813" s="425" t="s">
        <v>50</v>
      </c>
      <c r="N1813" s="453"/>
      <c r="O1813" s="427"/>
      <c r="P1813" s="425"/>
      <c r="Q1813" s="428"/>
      <c r="R1813" s="428"/>
      <c r="S1813" s="425"/>
      <c r="T1813" s="901">
        <f t="shared" si="3381"/>
        <v>0</v>
      </c>
      <c r="U1813" s="116" t="str">
        <f t="shared" ref="U1813:W1813" si="3394">IF(ISBLANK($A1813),"",sum(AE1813,AK1813,AQ1813,AW1813,BC1813,BI1813,BO1813,BU1813,CA1813,CG1813,CM1813,CS1813,CY1813,DE1813,DK1813,DQ1813,DW1813,EC1813,EI1813,EO1813,EU1813))</f>
        <v/>
      </c>
      <c r="V1813" s="902" t="str">
        <f t="shared" si="3394"/>
        <v/>
      </c>
      <c r="W1813" s="425" t="str">
        <f t="shared" si="3394"/>
        <v/>
      </c>
      <c r="X1813" s="425" t="str">
        <f t="shared" ref="X1813:X1877" si="3398">IF(ISBLANK($A1813),"", sum(U1813:W1813))</f>
        <v/>
      </c>
      <c r="Y1813" s="425" t="str">
        <f t="shared" ref="Y1813:AA1813" si="3395">IF(ISBLANK($A1813),"",sum(AH1813,AN1813,AT1813,AZ1813,BF1813,BL1813,BR1813,BX1813,CD1813,CJ1813,CP1813,CV1813,DB1813,DH1813,DN1813,DT1813,DZ1813,EF1813,EL1813,ER1813,EX1813))</f>
        <v/>
      </c>
      <c r="Z1813" s="425" t="str">
        <f t="shared" si="3395"/>
        <v/>
      </c>
      <c r="AA1813" s="425" t="str">
        <f t="shared" si="3395"/>
        <v/>
      </c>
      <c r="AB1813" s="425" t="str">
        <f t="shared" si="3302"/>
        <v/>
      </c>
      <c r="AC1813" s="452" t="str">
        <f t="shared" si="3295"/>
        <v/>
      </c>
      <c r="AD1813" s="472" t="str">
        <f t="shared" si="3396"/>
        <v/>
      </c>
      <c r="AE1813" s="425"/>
      <c r="AF1813" s="425"/>
      <c r="AG1813" s="425"/>
      <c r="AH1813" s="425"/>
      <c r="AI1813" s="425"/>
      <c r="AJ1813" s="425"/>
      <c r="AK1813" s="425"/>
      <c r="AL1813" s="425"/>
      <c r="AM1813" s="425"/>
      <c r="AN1813" s="425"/>
      <c r="AO1813" s="425"/>
      <c r="AP1813" s="425"/>
      <c r="AQ1813" s="425"/>
      <c r="AR1813" s="425"/>
      <c r="AS1813" s="425"/>
      <c r="AT1813" s="425"/>
      <c r="AU1813" s="425"/>
      <c r="AV1813" s="425"/>
      <c r="AW1813" s="425"/>
      <c r="AX1813" s="425"/>
      <c r="AY1813" s="425"/>
      <c r="AZ1813" s="425"/>
      <c r="BA1813" s="425"/>
      <c r="BB1813" s="425"/>
      <c r="BC1813" s="425"/>
      <c r="BD1813" s="425"/>
      <c r="BE1813" s="425"/>
      <c r="BF1813" s="425"/>
      <c r="BG1813" s="425"/>
      <c r="BH1813" s="425"/>
      <c r="BI1813" s="425"/>
      <c r="BJ1813" s="425"/>
      <c r="BK1813" s="425"/>
      <c r="BL1813" s="425"/>
      <c r="BM1813" s="425"/>
      <c r="BN1813" s="425"/>
      <c r="BO1813" s="425"/>
      <c r="BP1813" s="425"/>
      <c r="BQ1813" s="425"/>
      <c r="BR1813" s="425"/>
      <c r="BS1813" s="425"/>
      <c r="BT1813" s="425"/>
      <c r="BU1813" s="425"/>
      <c r="BV1813" s="425"/>
      <c r="BW1813" s="425"/>
      <c r="BX1813" s="425"/>
      <c r="BY1813" s="425"/>
      <c r="BZ1813" s="425"/>
      <c r="CA1813" s="425"/>
      <c r="CB1813" s="425"/>
      <c r="CC1813" s="425"/>
      <c r="CD1813" s="425"/>
      <c r="CE1813" s="425"/>
      <c r="CF1813" s="425"/>
      <c r="CG1813" s="425"/>
      <c r="CH1813" s="425"/>
      <c r="CI1813" s="425"/>
      <c r="CJ1813" s="425"/>
      <c r="CK1813" s="425"/>
      <c r="CL1813" s="425"/>
      <c r="CM1813" s="425"/>
      <c r="CN1813" s="425"/>
      <c r="CO1813" s="425"/>
      <c r="CP1813" s="425"/>
      <c r="CQ1813" s="425"/>
      <c r="CR1813" s="425"/>
      <c r="CS1813" s="425"/>
      <c r="CT1813" s="425"/>
      <c r="CU1813" s="425"/>
      <c r="CV1813" s="425"/>
      <c r="CW1813" s="425"/>
      <c r="CX1813" s="425"/>
      <c r="CY1813" s="425"/>
      <c r="CZ1813" s="425"/>
      <c r="DA1813" s="425"/>
      <c r="DB1813" s="425"/>
      <c r="DC1813" s="425"/>
      <c r="DD1813" s="425"/>
      <c r="DE1813" s="425"/>
      <c r="DF1813" s="425"/>
      <c r="DG1813" s="425"/>
      <c r="DH1813" s="425"/>
      <c r="DI1813" s="425"/>
      <c r="DJ1813" s="425"/>
      <c r="DK1813" s="425"/>
      <c r="DL1813" s="425"/>
      <c r="DM1813" s="425"/>
      <c r="DN1813" s="425"/>
      <c r="DO1813" s="425"/>
      <c r="DP1813" s="425"/>
      <c r="DQ1813" s="425"/>
      <c r="DR1813" s="425"/>
      <c r="DS1813" s="425"/>
      <c r="DT1813" s="425"/>
      <c r="DU1813" s="425"/>
      <c r="DV1813" s="425"/>
      <c r="DW1813" s="425"/>
      <c r="DX1813" s="425"/>
      <c r="DY1813" s="425"/>
      <c r="DZ1813" s="425"/>
      <c r="EA1813" s="425"/>
      <c r="EB1813" s="425"/>
      <c r="EC1813" s="425"/>
      <c r="ED1813" s="425"/>
      <c r="EE1813" s="425"/>
      <c r="EF1813" s="425"/>
      <c r="EG1813" s="425"/>
      <c r="EH1813" s="425"/>
      <c r="EI1813" s="425"/>
      <c r="EJ1813" s="425"/>
      <c r="EK1813" s="425"/>
      <c r="EL1813" s="425"/>
      <c r="EM1813" s="425"/>
      <c r="EN1813" s="425"/>
      <c r="EO1813" s="425"/>
      <c r="EP1813" s="425"/>
      <c r="EQ1813" s="425"/>
      <c r="ER1813" s="425"/>
      <c r="ES1813" s="425"/>
      <c r="ET1813" s="425"/>
      <c r="EU1813" s="425"/>
      <c r="EV1813" s="425"/>
      <c r="EW1813" s="425"/>
      <c r="EX1813" s="425"/>
      <c r="EY1813" s="425"/>
      <c r="EZ1813" s="425"/>
      <c r="FA1813" s="477" t="s">
        <v>6758</v>
      </c>
      <c r="FB1813" s="477"/>
      <c r="FC1813" s="477"/>
      <c r="FD1813" s="477"/>
    </row>
    <row r="1814">
      <c r="A1814" s="425"/>
      <c r="B1814" s="425" t="s">
        <v>6759</v>
      </c>
      <c r="C1814" s="900" t="s">
        <v>104</v>
      </c>
      <c r="D1814" s="425" t="s">
        <v>29</v>
      </c>
      <c r="E1814" s="425"/>
      <c r="F1814" s="425"/>
      <c r="G1814" s="425" t="s">
        <v>6760</v>
      </c>
      <c r="H1814" s="425" t="s">
        <v>1162</v>
      </c>
      <c r="I1814" s="425" t="s">
        <v>23</v>
      </c>
      <c r="J1814" s="425" t="s">
        <v>39</v>
      </c>
      <c r="K1814" s="450" t="s">
        <v>67</v>
      </c>
      <c r="L1814" s="425" t="s">
        <v>6761</v>
      </c>
      <c r="M1814" s="425" t="s">
        <v>101</v>
      </c>
      <c r="N1814" s="964">
        <v>42653.0</v>
      </c>
      <c r="O1814" s="964">
        <v>42653.0</v>
      </c>
      <c r="P1814" s="425"/>
      <c r="Q1814" s="428"/>
      <c r="R1814" s="428"/>
      <c r="S1814" s="425"/>
      <c r="T1814" s="901">
        <f t="shared" si="3381"/>
        <v>0</v>
      </c>
      <c r="U1814" s="116" t="str">
        <f t="shared" ref="U1814:W1814" si="3397">IF(ISBLANK($A1814),"",sum(AE1814,AK1814,AQ1814,AW1814,BC1814,BI1814,BO1814,BU1814,CA1814,CG1814,CM1814,CS1814,CY1814,DE1814,DK1814,DQ1814,DW1814,EC1814,EI1814,EO1814,EU1814))</f>
        <v/>
      </c>
      <c r="V1814" s="902" t="str">
        <f t="shared" si="3397"/>
        <v/>
      </c>
      <c r="W1814" s="425" t="str">
        <f t="shared" si="3397"/>
        <v/>
      </c>
      <c r="X1814" s="425" t="str">
        <f t="shared" si="3398"/>
        <v/>
      </c>
      <c r="Y1814" s="425" t="str">
        <f t="shared" ref="Y1814:AA1814" si="3399">IF(ISBLANK($A1814),"",sum(AH1814,AN1814,AT1814,AZ1814,BF1814,BL1814,BR1814,BX1814,CD1814,CJ1814,CP1814,CV1814,DB1814,DH1814,DN1814,DT1814,DZ1814,EF1814,EL1814,ER1814,EX1814))</f>
        <v/>
      </c>
      <c r="Z1814" s="425" t="str">
        <f t="shared" si="3399"/>
        <v/>
      </c>
      <c r="AA1814" s="425" t="str">
        <f t="shared" si="3399"/>
        <v/>
      </c>
      <c r="AB1814" s="425" t="str">
        <f t="shared" si="3302"/>
        <v/>
      </c>
      <c r="AC1814" s="452" t="str">
        <f t="shared" si="3295"/>
        <v/>
      </c>
      <c r="AD1814" s="472" t="str">
        <f t="shared" si="3396"/>
        <v>20+</v>
      </c>
      <c r="AE1814" s="425"/>
      <c r="AF1814" s="425"/>
      <c r="AG1814" s="425"/>
      <c r="AH1814" s="425"/>
      <c r="AI1814" s="425"/>
      <c r="AJ1814" s="425"/>
      <c r="AK1814" s="425"/>
      <c r="AL1814" s="425"/>
      <c r="AM1814" s="425"/>
      <c r="AN1814" s="425"/>
      <c r="AO1814" s="425"/>
      <c r="AP1814" s="425"/>
      <c r="AQ1814" s="425"/>
      <c r="AR1814" s="425"/>
      <c r="AS1814" s="425"/>
      <c r="AT1814" s="425"/>
      <c r="AU1814" s="425"/>
      <c r="AV1814" s="425"/>
      <c r="AW1814" s="425"/>
      <c r="AX1814" s="425"/>
      <c r="AY1814" s="425"/>
      <c r="AZ1814" s="425"/>
      <c r="BA1814" s="425"/>
      <c r="BB1814" s="425"/>
      <c r="BC1814" s="425"/>
      <c r="BD1814" s="425"/>
      <c r="BE1814" s="425"/>
      <c r="BF1814" s="425"/>
      <c r="BG1814" s="425"/>
      <c r="BH1814" s="425"/>
      <c r="BI1814" s="425"/>
      <c r="BJ1814" s="425"/>
      <c r="BK1814" s="425"/>
      <c r="BL1814" s="425"/>
      <c r="BM1814" s="425"/>
      <c r="BN1814" s="425"/>
      <c r="BO1814" s="425"/>
      <c r="BP1814" s="425"/>
      <c r="BQ1814" s="425"/>
      <c r="BR1814" s="425"/>
      <c r="BS1814" s="425"/>
      <c r="BT1814" s="425"/>
      <c r="BU1814" s="425"/>
      <c r="BV1814" s="425"/>
      <c r="BW1814" s="425"/>
      <c r="BX1814" s="425"/>
      <c r="BY1814" s="425"/>
      <c r="BZ1814" s="425"/>
      <c r="CA1814" s="425"/>
      <c r="CB1814" s="425"/>
      <c r="CC1814" s="425"/>
      <c r="CD1814" s="425"/>
      <c r="CE1814" s="425"/>
      <c r="CF1814" s="425"/>
      <c r="CG1814" s="425"/>
      <c r="CH1814" s="425"/>
      <c r="CI1814" s="425"/>
      <c r="CJ1814" s="425"/>
      <c r="CK1814" s="425"/>
      <c r="CL1814" s="425"/>
      <c r="CM1814" s="425"/>
      <c r="CN1814" s="425"/>
      <c r="CO1814" s="425"/>
      <c r="CP1814" s="425"/>
      <c r="CQ1814" s="425"/>
      <c r="CR1814" s="425"/>
      <c r="CS1814" s="425"/>
      <c r="CT1814" s="425"/>
      <c r="CU1814" s="425"/>
      <c r="CV1814" s="425"/>
      <c r="CW1814" s="425"/>
      <c r="CX1814" s="425"/>
      <c r="CY1814" s="425"/>
      <c r="CZ1814" s="425"/>
      <c r="DA1814" s="425"/>
      <c r="DB1814" s="425"/>
      <c r="DC1814" s="425"/>
      <c r="DD1814" s="425"/>
      <c r="DE1814" s="425"/>
      <c r="DF1814" s="425"/>
      <c r="DG1814" s="425"/>
      <c r="DH1814" s="425"/>
      <c r="DI1814" s="425"/>
      <c r="DJ1814" s="425"/>
      <c r="DK1814" s="425"/>
      <c r="DL1814" s="425"/>
      <c r="DM1814" s="425"/>
      <c r="DN1814" s="425"/>
      <c r="DO1814" s="425"/>
      <c r="DP1814" s="425"/>
      <c r="DQ1814" s="425"/>
      <c r="DR1814" s="425"/>
      <c r="DS1814" s="425"/>
      <c r="DT1814" s="425"/>
      <c r="DU1814" s="425"/>
      <c r="DV1814" s="425"/>
      <c r="DW1814" s="425"/>
      <c r="DX1814" s="425"/>
      <c r="DY1814" s="425"/>
      <c r="DZ1814" s="425"/>
      <c r="EA1814" s="425"/>
      <c r="EB1814" s="425"/>
      <c r="EC1814" s="425"/>
      <c r="ED1814" s="425"/>
      <c r="EE1814" s="425"/>
      <c r="EF1814" s="425"/>
      <c r="EG1814" s="425"/>
      <c r="EH1814" s="425"/>
      <c r="EI1814" s="425"/>
      <c r="EJ1814" s="425"/>
      <c r="EK1814" s="425"/>
      <c r="EL1814" s="425"/>
      <c r="EM1814" s="425"/>
      <c r="EN1814" s="425"/>
      <c r="EO1814" s="425"/>
      <c r="EP1814" s="425"/>
      <c r="EQ1814" s="425"/>
      <c r="ER1814" s="425"/>
      <c r="ES1814" s="425"/>
      <c r="ET1814" s="425"/>
      <c r="EU1814" s="76"/>
      <c r="EV1814" s="76"/>
      <c r="EW1814" s="76"/>
      <c r="EX1814" s="76"/>
      <c r="EY1814" s="76"/>
      <c r="EZ1814" s="76"/>
      <c r="FA1814" s="425" t="s">
        <v>6762</v>
      </c>
      <c r="FB1814" s="425"/>
      <c r="FC1814" s="425"/>
      <c r="FD1814" s="425"/>
    </row>
    <row r="1815">
      <c r="A1815" s="425"/>
      <c r="B1815" s="425" t="s">
        <v>6763</v>
      </c>
      <c r="C1815" s="900" t="s">
        <v>8</v>
      </c>
      <c r="D1815" s="425" t="s">
        <v>29</v>
      </c>
      <c r="E1815" s="425"/>
      <c r="F1815" s="425"/>
      <c r="G1815" s="425" t="s">
        <v>6764</v>
      </c>
      <c r="H1815" s="425" t="s">
        <v>6765</v>
      </c>
      <c r="I1815" s="425" t="s">
        <v>23</v>
      </c>
      <c r="J1815" s="425" t="s">
        <v>39</v>
      </c>
      <c r="K1815" s="425" t="s">
        <v>67</v>
      </c>
      <c r="L1815" s="425" t="s">
        <v>1062</v>
      </c>
      <c r="M1815" s="425" t="s">
        <v>110</v>
      </c>
      <c r="N1815" s="964">
        <v>42765.0</v>
      </c>
      <c r="O1815" s="964">
        <v>42765.0</v>
      </c>
      <c r="P1815" s="425"/>
      <c r="Q1815" s="428"/>
      <c r="R1815" s="428"/>
      <c r="S1815" s="425"/>
      <c r="T1815" s="901">
        <f t="shared" si="3381"/>
        <v>0</v>
      </c>
      <c r="U1815" s="470">
        <v>7.0</v>
      </c>
      <c r="V1815" s="471">
        <v>3.0</v>
      </c>
      <c r="W1815" s="425" t="str">
        <f>IF(ISBLANK($A1815),"",sum(AG1815,AM1815,AS1815,AY1815,BE1815,BK1815,BQ1815,BW1815,CC1815,CI1815,CO1815,CU1815,DA1815,DG1815,DM1815,DS1815,DY1815,EE1815,EK1815,EQ1815,EW1815))</f>
        <v/>
      </c>
      <c r="X1815" s="425" t="str">
        <f t="shared" si="3398"/>
        <v/>
      </c>
      <c r="Y1815" s="470">
        <v>4.0</v>
      </c>
      <c r="Z1815" s="470">
        <v>3.0</v>
      </c>
      <c r="AA1815" s="425" t="str">
        <f>IF(ISBLANK($A1815),"",sum(AJ1815,AP1815,AV1815,BB1815,BH1815,BN1815,BT1815,BZ1815,CF1815,CL1815,CR1815,CX1815,DD1815,DJ1815,DP1815,DV1815,EB1815,EH1815,EN1815,ET1815,EZ1815))</f>
        <v/>
      </c>
      <c r="AB1815" s="425" t="str">
        <f t="shared" si="3302"/>
        <v/>
      </c>
      <c r="AC1815" s="452" t="str">
        <f t="shared" si="3295"/>
        <v/>
      </c>
      <c r="AD1815" s="472" t="str">
        <f t="shared" si="3396"/>
        <v>20+</v>
      </c>
      <c r="AE1815" s="425"/>
      <c r="AF1815" s="425"/>
      <c r="AG1815" s="425"/>
      <c r="AH1815" s="425"/>
      <c r="AI1815" s="425"/>
      <c r="AJ1815" s="425"/>
      <c r="AK1815" s="425"/>
      <c r="AL1815" s="425"/>
      <c r="AM1815" s="425"/>
      <c r="AN1815" s="425"/>
      <c r="AO1815" s="425"/>
      <c r="AP1815" s="425"/>
      <c r="AQ1815" s="425"/>
      <c r="AR1815" s="425"/>
      <c r="AS1815" s="425"/>
      <c r="AT1815" s="425"/>
      <c r="AU1815" s="425"/>
      <c r="AV1815" s="425"/>
      <c r="AW1815" s="425"/>
      <c r="AX1815" s="425"/>
      <c r="AY1815" s="425"/>
      <c r="AZ1815" s="425"/>
      <c r="BA1815" s="425"/>
      <c r="BB1815" s="425"/>
      <c r="BC1815" s="425"/>
      <c r="BD1815" s="425"/>
      <c r="BE1815" s="425"/>
      <c r="BF1815" s="425"/>
      <c r="BG1815" s="425"/>
      <c r="BH1815" s="425"/>
      <c r="BI1815" s="425"/>
      <c r="BJ1815" s="425"/>
      <c r="BK1815" s="425"/>
      <c r="BL1815" s="425"/>
      <c r="BM1815" s="425"/>
      <c r="BN1815" s="425"/>
      <c r="BO1815" s="425"/>
      <c r="BP1815" s="425"/>
      <c r="BQ1815" s="425"/>
      <c r="BR1815" s="425"/>
      <c r="BS1815" s="425"/>
      <c r="BT1815" s="425"/>
      <c r="BU1815" s="425"/>
      <c r="BV1815" s="425"/>
      <c r="BW1815" s="425"/>
      <c r="BX1815" s="425"/>
      <c r="BY1815" s="425"/>
      <c r="BZ1815" s="425"/>
      <c r="CA1815" s="425"/>
      <c r="CB1815" s="425"/>
      <c r="CC1815" s="425"/>
      <c r="CD1815" s="425"/>
      <c r="CE1815" s="425"/>
      <c r="CF1815" s="425"/>
      <c r="CG1815" s="425"/>
      <c r="CH1815" s="425"/>
      <c r="CI1815" s="425"/>
      <c r="CJ1815" s="425"/>
      <c r="CK1815" s="425"/>
      <c r="CL1815" s="425"/>
      <c r="CM1815" s="425"/>
      <c r="CN1815" s="425"/>
      <c r="CO1815" s="425"/>
      <c r="CP1815" s="425"/>
      <c r="CQ1815" s="425"/>
      <c r="CR1815" s="425"/>
      <c r="CS1815" s="425"/>
      <c r="CT1815" s="425"/>
      <c r="CU1815" s="425"/>
      <c r="CV1815" s="425"/>
      <c r="CW1815" s="425"/>
      <c r="CX1815" s="425"/>
      <c r="CY1815" s="425"/>
      <c r="CZ1815" s="425"/>
      <c r="DA1815" s="425"/>
      <c r="DB1815" s="425"/>
      <c r="DC1815" s="425"/>
      <c r="DD1815" s="425"/>
      <c r="DE1815" s="425"/>
      <c r="DF1815" s="425"/>
      <c r="DG1815" s="425"/>
      <c r="DH1815" s="425"/>
      <c r="DI1815" s="425"/>
      <c r="DJ1815" s="425"/>
      <c r="DK1815" s="425"/>
      <c r="DL1815" s="425"/>
      <c r="DM1815" s="425"/>
      <c r="DN1815" s="425"/>
      <c r="DO1815" s="425"/>
      <c r="DP1815" s="425"/>
      <c r="DQ1815" s="425"/>
      <c r="DR1815" s="425"/>
      <c r="DS1815" s="425"/>
      <c r="DT1815" s="425"/>
      <c r="DU1815" s="425"/>
      <c r="DV1815" s="425"/>
      <c r="DW1815" s="425"/>
      <c r="DX1815" s="425"/>
      <c r="DY1815" s="425"/>
      <c r="DZ1815" s="425"/>
      <c r="EA1815" s="425"/>
      <c r="EB1815" s="425"/>
      <c r="EC1815" s="425"/>
      <c r="ED1815" s="425"/>
      <c r="EE1815" s="425"/>
      <c r="EF1815" s="425"/>
      <c r="EG1815" s="425"/>
      <c r="EH1815" s="425"/>
      <c r="EI1815" s="425"/>
      <c r="EJ1815" s="425"/>
      <c r="EK1815" s="425"/>
      <c r="EL1815" s="425"/>
      <c r="EM1815" s="425"/>
      <c r="EN1815" s="425"/>
      <c r="EO1815" s="425"/>
      <c r="EP1815" s="425"/>
      <c r="EQ1815" s="425"/>
      <c r="ER1815" s="425"/>
      <c r="ES1815" s="425"/>
      <c r="ET1815" s="425"/>
      <c r="EU1815" s="76"/>
      <c r="EV1815" s="76"/>
      <c r="EW1815" s="76"/>
      <c r="EX1815" s="76"/>
      <c r="EY1815" s="76"/>
      <c r="EZ1815" s="76"/>
      <c r="FA1815" s="425" t="s">
        <v>6766</v>
      </c>
      <c r="FB1815" s="425"/>
      <c r="FC1815" s="425"/>
      <c r="FD1815" s="425"/>
    </row>
    <row r="1816">
      <c r="A1816" s="425"/>
      <c r="B1816" s="425" t="s">
        <v>6767</v>
      </c>
      <c r="C1816" s="900" t="s">
        <v>8</v>
      </c>
      <c r="D1816" s="425" t="s">
        <v>29</v>
      </c>
      <c r="E1816" s="425"/>
      <c r="F1816" s="425"/>
      <c r="G1816" s="425" t="s">
        <v>6768</v>
      </c>
      <c r="H1816" s="425" t="s">
        <v>363</v>
      </c>
      <c r="I1816" s="425" t="s">
        <v>23</v>
      </c>
      <c r="J1816" s="425" t="s">
        <v>39</v>
      </c>
      <c r="K1816" s="425" t="s">
        <v>67</v>
      </c>
      <c r="L1816" s="425" t="s">
        <v>5069</v>
      </c>
      <c r="M1816" s="425" t="s">
        <v>50</v>
      </c>
      <c r="N1816" s="903">
        <v>42738.0</v>
      </c>
      <c r="O1816" s="903">
        <v>42738.0</v>
      </c>
      <c r="P1816" s="425"/>
      <c r="Q1816" s="428"/>
      <c r="R1816" s="428"/>
      <c r="S1816" s="425"/>
      <c r="T1816" s="901">
        <f t="shared" si="3381"/>
        <v>0</v>
      </c>
      <c r="U1816" s="470">
        <v>4.0</v>
      </c>
      <c r="V1816" s="425" t="str">
        <f t="shared" ref="V1816:W1816" si="3400">IF(ISBLANK($A1816),"",sum(AF1816,AL1816,AR1816,AX1816,BD1816,BJ1816,BP1816,BV1816,CB1816,CH1816,CN1816,CT1816,CZ1816,DF1816,DL1816,DR1816,DX1816,ED1816,EJ1816,EP1816,EV1816))</f>
        <v/>
      </c>
      <c r="W1816" s="425" t="str">
        <f t="shared" si="3400"/>
        <v/>
      </c>
      <c r="X1816" s="425" t="str">
        <f t="shared" si="3398"/>
        <v/>
      </c>
      <c r="Y1816" s="425" t="str">
        <f t="shared" ref="Y1816:AA1816" si="3401">IF(ISBLANK($A1816),"",sum(AH1816,AN1816,AT1816,AZ1816,BF1816,BL1816,BR1816,BX1816,CD1816,CJ1816,CP1816,CV1816,DB1816,DH1816,DN1816,DT1816,DZ1816,EF1816,EL1816,ER1816,EX1816))</f>
        <v/>
      </c>
      <c r="Z1816" s="425" t="str">
        <f t="shared" si="3401"/>
        <v/>
      </c>
      <c r="AA1816" s="425" t="str">
        <f t="shared" si="3401"/>
        <v/>
      </c>
      <c r="AB1816" s="425" t="str">
        <f t="shared" si="3302"/>
        <v/>
      </c>
      <c r="AC1816" s="452" t="str">
        <f t="shared" si="3295"/>
        <v/>
      </c>
      <c r="AD1816" s="472" t="str">
        <f t="shared" si="3396"/>
        <v>20+</v>
      </c>
      <c r="AE1816" s="425"/>
      <c r="AF1816" s="425"/>
      <c r="AG1816" s="425"/>
      <c r="AH1816" s="425"/>
      <c r="AI1816" s="425"/>
      <c r="AJ1816" s="425"/>
      <c r="AK1816" s="425"/>
      <c r="AL1816" s="425"/>
      <c r="AM1816" s="425"/>
      <c r="AN1816" s="425"/>
      <c r="AO1816" s="425"/>
      <c r="AP1816" s="425"/>
      <c r="AQ1816" s="425"/>
      <c r="AR1816" s="425"/>
      <c r="AS1816" s="425"/>
      <c r="AT1816" s="425"/>
      <c r="AU1816" s="425"/>
      <c r="AV1816" s="425"/>
      <c r="AW1816" s="425"/>
      <c r="AX1816" s="425"/>
      <c r="AY1816" s="425"/>
      <c r="AZ1816" s="425"/>
      <c r="BA1816" s="425"/>
      <c r="BB1816" s="425"/>
      <c r="BC1816" s="425"/>
      <c r="BD1816" s="425"/>
      <c r="BE1816" s="425"/>
      <c r="BF1816" s="425"/>
      <c r="BG1816" s="425"/>
      <c r="BH1816" s="425"/>
      <c r="BI1816" s="425"/>
      <c r="BJ1816" s="425"/>
      <c r="BK1816" s="425"/>
      <c r="BL1816" s="425"/>
      <c r="BM1816" s="425"/>
      <c r="BN1816" s="425"/>
      <c r="BO1816" s="425"/>
      <c r="BP1816" s="425"/>
      <c r="BQ1816" s="425"/>
      <c r="BR1816" s="425"/>
      <c r="BS1816" s="425"/>
      <c r="BT1816" s="425"/>
      <c r="BU1816" s="425"/>
      <c r="BV1816" s="425"/>
      <c r="BW1816" s="425"/>
      <c r="BX1816" s="425"/>
      <c r="BY1816" s="425"/>
      <c r="BZ1816" s="425"/>
      <c r="CA1816" s="425"/>
      <c r="CB1816" s="425"/>
      <c r="CC1816" s="425"/>
      <c r="CD1816" s="425"/>
      <c r="CE1816" s="425"/>
      <c r="CF1816" s="425"/>
      <c r="CG1816" s="425"/>
      <c r="CH1816" s="425"/>
      <c r="CI1816" s="425"/>
      <c r="CJ1816" s="425"/>
      <c r="CK1816" s="425"/>
      <c r="CL1816" s="425"/>
      <c r="CM1816" s="425"/>
      <c r="CN1816" s="425"/>
      <c r="CO1816" s="425"/>
      <c r="CP1816" s="425"/>
      <c r="CQ1816" s="425"/>
      <c r="CR1816" s="425"/>
      <c r="CS1816" s="425"/>
      <c r="CT1816" s="425"/>
      <c r="CU1816" s="425"/>
      <c r="CV1816" s="425"/>
      <c r="CW1816" s="425"/>
      <c r="CX1816" s="425"/>
      <c r="CY1816" s="425"/>
      <c r="CZ1816" s="425"/>
      <c r="DA1816" s="425"/>
      <c r="DB1816" s="425"/>
      <c r="DC1816" s="425"/>
      <c r="DD1816" s="425"/>
      <c r="DE1816" s="425"/>
      <c r="DF1816" s="425"/>
      <c r="DG1816" s="425"/>
      <c r="DH1816" s="425"/>
      <c r="DI1816" s="425"/>
      <c r="DJ1816" s="425"/>
      <c r="DK1816" s="425"/>
      <c r="DL1816" s="425"/>
      <c r="DM1816" s="425"/>
      <c r="DN1816" s="425"/>
      <c r="DO1816" s="425"/>
      <c r="DP1816" s="425"/>
      <c r="DQ1816" s="425"/>
      <c r="DR1816" s="425"/>
      <c r="DS1816" s="425"/>
      <c r="DT1816" s="425"/>
      <c r="DU1816" s="425"/>
      <c r="DV1816" s="425"/>
      <c r="DW1816" s="425"/>
      <c r="DX1816" s="425"/>
      <c r="DY1816" s="425"/>
      <c r="DZ1816" s="425"/>
      <c r="EA1816" s="425"/>
      <c r="EB1816" s="425"/>
      <c r="EC1816" s="425"/>
      <c r="ED1816" s="425"/>
      <c r="EE1816" s="425"/>
      <c r="EF1816" s="425"/>
      <c r="EG1816" s="425"/>
      <c r="EH1816" s="425"/>
      <c r="EI1816" s="425"/>
      <c r="EJ1816" s="425"/>
      <c r="EK1816" s="425"/>
      <c r="EL1816" s="425"/>
      <c r="EM1816" s="425"/>
      <c r="EN1816" s="425"/>
      <c r="EO1816" s="425"/>
      <c r="EP1816" s="425"/>
      <c r="EQ1816" s="425"/>
      <c r="ER1816" s="425"/>
      <c r="ES1816" s="425"/>
      <c r="ET1816" s="425"/>
      <c r="EU1816" s="76"/>
      <c r="EV1816" s="76"/>
      <c r="EW1816" s="76"/>
      <c r="EX1816" s="76"/>
      <c r="EY1816" s="76"/>
      <c r="EZ1816" s="76"/>
      <c r="FA1816" s="425" t="s">
        <v>6769</v>
      </c>
      <c r="FB1816" s="425"/>
      <c r="FC1816" s="425"/>
      <c r="FD1816" s="425"/>
    </row>
    <row r="1817">
      <c r="A1817" s="425"/>
      <c r="B1817" s="425" t="s">
        <v>6770</v>
      </c>
      <c r="C1817" s="900" t="s">
        <v>8</v>
      </c>
      <c r="D1817" s="425" t="s">
        <v>29</v>
      </c>
      <c r="E1817" s="425"/>
      <c r="F1817" s="425"/>
      <c r="G1817" s="425" t="s">
        <v>6768</v>
      </c>
      <c r="H1817" s="425" t="s">
        <v>363</v>
      </c>
      <c r="I1817" s="425" t="s">
        <v>23</v>
      </c>
      <c r="J1817" s="425" t="s">
        <v>39</v>
      </c>
      <c r="K1817" s="425" t="s">
        <v>67</v>
      </c>
      <c r="L1817" s="425" t="s">
        <v>3714</v>
      </c>
      <c r="M1817" s="425" t="s">
        <v>50</v>
      </c>
      <c r="N1817" s="903">
        <v>42738.0</v>
      </c>
      <c r="O1817" s="903">
        <v>42738.0</v>
      </c>
      <c r="P1817" s="425"/>
      <c r="Q1817" s="428"/>
      <c r="R1817" s="428"/>
      <c r="S1817" s="425"/>
      <c r="T1817" s="901">
        <f t="shared" si="3381"/>
        <v>0</v>
      </c>
      <c r="U1817" s="470">
        <v>1.0</v>
      </c>
      <c r="V1817" s="425" t="str">
        <f t="shared" ref="V1817:W1817" si="3402">IF(ISBLANK($A1817),"",sum(AF1817,AL1817,AR1817,AX1817,BD1817,BJ1817,BP1817,BV1817,CB1817,CH1817,CN1817,CT1817,CZ1817,DF1817,DL1817,DR1817,DX1817,ED1817,EJ1817,EP1817,EV1817))</f>
        <v/>
      </c>
      <c r="W1817" s="425" t="str">
        <f t="shared" si="3402"/>
        <v/>
      </c>
      <c r="X1817" s="425" t="str">
        <f t="shared" si="3398"/>
        <v/>
      </c>
      <c r="Y1817" s="425" t="str">
        <f t="shared" ref="Y1817:AA1817" si="3403">IF(ISBLANK($A1817),"",sum(AH1817,AN1817,AT1817,AZ1817,BF1817,BL1817,BR1817,BX1817,CD1817,CJ1817,CP1817,CV1817,DB1817,DH1817,DN1817,DT1817,DZ1817,EF1817,EL1817,ER1817,EX1817))</f>
        <v/>
      </c>
      <c r="Z1817" s="425" t="str">
        <f t="shared" si="3403"/>
        <v/>
      </c>
      <c r="AA1817" s="425" t="str">
        <f t="shared" si="3403"/>
        <v/>
      </c>
      <c r="AB1817" s="425" t="str">
        <f t="shared" si="3302"/>
        <v/>
      </c>
      <c r="AC1817" s="452" t="str">
        <f t="shared" si="3295"/>
        <v/>
      </c>
      <c r="AD1817" s="472" t="str">
        <f t="shared" si="3396"/>
        <v>20+</v>
      </c>
      <c r="AE1817" s="425"/>
      <c r="AF1817" s="425"/>
      <c r="AG1817" s="425"/>
      <c r="AH1817" s="425"/>
      <c r="AI1817" s="425"/>
      <c r="AJ1817" s="425"/>
      <c r="AK1817" s="425"/>
      <c r="AL1817" s="425"/>
      <c r="AM1817" s="425"/>
      <c r="AN1817" s="425"/>
      <c r="AO1817" s="425"/>
      <c r="AP1817" s="425"/>
      <c r="AQ1817" s="425"/>
      <c r="AR1817" s="425"/>
      <c r="AS1817" s="425"/>
      <c r="AT1817" s="425"/>
      <c r="AU1817" s="425"/>
      <c r="AV1817" s="425"/>
      <c r="AW1817" s="425"/>
      <c r="AX1817" s="425"/>
      <c r="AY1817" s="425"/>
      <c r="AZ1817" s="425"/>
      <c r="BA1817" s="425"/>
      <c r="BB1817" s="425"/>
      <c r="BC1817" s="425"/>
      <c r="BD1817" s="425"/>
      <c r="BE1817" s="425"/>
      <c r="BF1817" s="425"/>
      <c r="BG1817" s="425"/>
      <c r="BH1817" s="425"/>
      <c r="BI1817" s="425"/>
      <c r="BJ1817" s="425"/>
      <c r="BK1817" s="425"/>
      <c r="BL1817" s="425"/>
      <c r="BM1817" s="425"/>
      <c r="BN1817" s="425"/>
      <c r="BO1817" s="425"/>
      <c r="BP1817" s="425"/>
      <c r="BQ1817" s="425"/>
      <c r="BR1817" s="425"/>
      <c r="BS1817" s="425"/>
      <c r="BT1817" s="425"/>
      <c r="BU1817" s="425"/>
      <c r="BV1817" s="425"/>
      <c r="BW1817" s="425"/>
      <c r="BX1817" s="425"/>
      <c r="BY1817" s="425"/>
      <c r="BZ1817" s="425"/>
      <c r="CA1817" s="425"/>
      <c r="CB1817" s="425"/>
      <c r="CC1817" s="425"/>
      <c r="CD1817" s="425"/>
      <c r="CE1817" s="425"/>
      <c r="CF1817" s="425"/>
      <c r="CG1817" s="425"/>
      <c r="CH1817" s="425"/>
      <c r="CI1817" s="425"/>
      <c r="CJ1817" s="425"/>
      <c r="CK1817" s="425"/>
      <c r="CL1817" s="425"/>
      <c r="CM1817" s="425"/>
      <c r="CN1817" s="425"/>
      <c r="CO1817" s="425"/>
      <c r="CP1817" s="425"/>
      <c r="CQ1817" s="425"/>
      <c r="CR1817" s="425"/>
      <c r="CS1817" s="425"/>
      <c r="CT1817" s="425"/>
      <c r="CU1817" s="425"/>
      <c r="CV1817" s="425"/>
      <c r="CW1817" s="425"/>
      <c r="CX1817" s="425"/>
      <c r="CY1817" s="425"/>
      <c r="CZ1817" s="425"/>
      <c r="DA1817" s="425"/>
      <c r="DB1817" s="425"/>
      <c r="DC1817" s="425"/>
      <c r="DD1817" s="425"/>
      <c r="DE1817" s="425"/>
      <c r="DF1817" s="425"/>
      <c r="DG1817" s="425"/>
      <c r="DH1817" s="425"/>
      <c r="DI1817" s="425"/>
      <c r="DJ1817" s="425"/>
      <c r="DK1817" s="425"/>
      <c r="DL1817" s="425"/>
      <c r="DM1817" s="425"/>
      <c r="DN1817" s="425"/>
      <c r="DO1817" s="425"/>
      <c r="DP1817" s="425"/>
      <c r="DQ1817" s="425"/>
      <c r="DR1817" s="425"/>
      <c r="DS1817" s="425"/>
      <c r="DT1817" s="425"/>
      <c r="DU1817" s="425"/>
      <c r="DV1817" s="425"/>
      <c r="DW1817" s="425"/>
      <c r="DX1817" s="425"/>
      <c r="DY1817" s="425"/>
      <c r="DZ1817" s="425"/>
      <c r="EA1817" s="425"/>
      <c r="EB1817" s="425"/>
      <c r="EC1817" s="425"/>
      <c r="ED1817" s="425"/>
      <c r="EE1817" s="425"/>
      <c r="EF1817" s="425"/>
      <c r="EG1817" s="425"/>
      <c r="EH1817" s="425"/>
      <c r="EI1817" s="425"/>
      <c r="EJ1817" s="425"/>
      <c r="EK1817" s="425"/>
      <c r="EL1817" s="425"/>
      <c r="EM1817" s="425"/>
      <c r="EN1817" s="425"/>
      <c r="EO1817" s="425"/>
      <c r="EP1817" s="425"/>
      <c r="EQ1817" s="425"/>
      <c r="ER1817" s="425"/>
      <c r="ES1817" s="425"/>
      <c r="ET1817" s="425"/>
      <c r="EU1817" s="76"/>
      <c r="EV1817" s="76"/>
      <c r="EW1817" s="76"/>
      <c r="EX1817" s="76"/>
      <c r="EY1817" s="76"/>
      <c r="EZ1817" s="76"/>
      <c r="FA1817" s="477" t="s">
        <v>6771</v>
      </c>
      <c r="FB1817" s="477"/>
      <c r="FC1817" s="477"/>
      <c r="FD1817" s="477"/>
    </row>
    <row r="1818">
      <c r="A1818" s="902"/>
      <c r="B1818" s="937" t="s">
        <v>6772</v>
      </c>
      <c r="C1818" s="905" t="s">
        <v>5648</v>
      </c>
      <c r="D1818" s="902" t="s">
        <v>29</v>
      </c>
      <c r="E1818" s="902"/>
      <c r="F1818" s="902"/>
      <c r="G1818" s="902" t="s">
        <v>6773</v>
      </c>
      <c r="H1818" s="902" t="s">
        <v>6774</v>
      </c>
      <c r="I1818" s="902" t="s">
        <v>6579</v>
      </c>
      <c r="J1818" s="902" t="s">
        <v>13</v>
      </c>
      <c r="K1818" s="906" t="s">
        <v>67</v>
      </c>
      <c r="L1818" s="902" t="s">
        <v>6775</v>
      </c>
      <c r="M1818" s="902" t="s">
        <v>106</v>
      </c>
      <c r="N1818" s="907">
        <v>42794.0</v>
      </c>
      <c r="O1818" s="965">
        <v>42780.0</v>
      </c>
      <c r="P1818" s="902"/>
      <c r="Q1818" s="908"/>
      <c r="R1818" s="908"/>
      <c r="S1818" s="902"/>
      <c r="T1818" s="901">
        <f t="shared" si="3381"/>
        <v>0</v>
      </c>
      <c r="U1818" s="902" t="str">
        <f t="shared" ref="U1818:W1818" si="3404">IF(ISBLANK($A1818),"",sum(AE1818,AK1818,AQ1818,AW1818,BC1818,BI1818,BO1818,BU1818,CA1818,CG1818,CM1818,CS1818,CY1818,DE1818,DK1818,DQ1818,DW1818,EC1818,EI1818,EO1818,EU1818))</f>
        <v/>
      </c>
      <c r="V1818" s="902" t="str">
        <f t="shared" si="3404"/>
        <v/>
      </c>
      <c r="W1818" s="902" t="str">
        <f t="shared" si="3404"/>
        <v/>
      </c>
      <c r="X1818" s="902" t="str">
        <f t="shared" si="3398"/>
        <v/>
      </c>
      <c r="Y1818" s="902" t="str">
        <f t="shared" ref="Y1818:AA1818" si="3405">IF(ISBLANK($A1818),"",sum(AH1818,AN1818,AT1818,AZ1818,BF1818,BL1818,BR1818,BX1818,CD1818,CJ1818,CP1818,CV1818,DB1818,DH1818,DN1818,DT1818,DZ1818,EF1818,EL1818,ER1818,EX1818))</f>
        <v/>
      </c>
      <c r="Z1818" s="902" t="str">
        <f t="shared" si="3405"/>
        <v/>
      </c>
      <c r="AA1818" s="902" t="str">
        <f t="shared" si="3405"/>
        <v/>
      </c>
      <c r="AB1818" s="902" t="str">
        <f t="shared" si="3302"/>
        <v/>
      </c>
      <c r="AC1818" s="909" t="str">
        <f t="shared" si="3295"/>
        <v/>
      </c>
      <c r="AD1818" s="711" t="str">
        <f t="shared" si="3396"/>
        <v>20+</v>
      </c>
      <c r="AE1818" s="902"/>
      <c r="AF1818" s="902"/>
      <c r="AG1818" s="902"/>
      <c r="AH1818" s="902"/>
      <c r="AI1818" s="902"/>
      <c r="AJ1818" s="902"/>
      <c r="AK1818" s="902"/>
      <c r="AL1818" s="902"/>
      <c r="AM1818" s="902"/>
      <c r="AN1818" s="902"/>
      <c r="AO1818" s="902"/>
      <c r="AP1818" s="902"/>
      <c r="AQ1818" s="910">
        <v>1.0</v>
      </c>
      <c r="AR1818" s="902"/>
      <c r="AS1818" s="902"/>
      <c r="AT1818" s="902"/>
      <c r="AU1818" s="902"/>
      <c r="AV1818" s="902"/>
      <c r="AW1818" s="902"/>
      <c r="AX1818" s="910">
        <v>3.0</v>
      </c>
      <c r="AY1818" s="902"/>
      <c r="AZ1818" s="902"/>
      <c r="BA1818" s="902"/>
      <c r="BB1818" s="902"/>
      <c r="BC1818" s="902"/>
      <c r="BD1818" s="902"/>
      <c r="BE1818" s="902"/>
      <c r="BF1818" s="902"/>
      <c r="BG1818" s="902"/>
      <c r="BH1818" s="902"/>
      <c r="BI1818" s="902"/>
      <c r="BJ1818" s="902"/>
      <c r="BK1818" s="902"/>
      <c r="BL1818" s="902"/>
      <c r="BM1818" s="902"/>
      <c r="BN1818" s="902"/>
      <c r="BO1818" s="902"/>
      <c r="BP1818" s="902"/>
      <c r="BQ1818" s="902"/>
      <c r="BR1818" s="902"/>
      <c r="BS1818" s="902"/>
      <c r="BT1818" s="902"/>
      <c r="BU1818" s="902"/>
      <c r="BV1818" s="902"/>
      <c r="BW1818" s="902"/>
      <c r="BX1818" s="902"/>
      <c r="BY1818" s="902"/>
      <c r="BZ1818" s="902"/>
      <c r="CA1818" s="902"/>
      <c r="CB1818" s="902"/>
      <c r="CC1818" s="902"/>
      <c r="CD1818" s="902"/>
      <c r="CE1818" s="902"/>
      <c r="CF1818" s="902"/>
      <c r="CG1818" s="902"/>
      <c r="CH1818" s="902"/>
      <c r="CI1818" s="902"/>
      <c r="CJ1818" s="902"/>
      <c r="CK1818" s="902"/>
      <c r="CL1818" s="902"/>
      <c r="CM1818" s="902"/>
      <c r="CN1818" s="902"/>
      <c r="CO1818" s="902"/>
      <c r="CP1818" s="902"/>
      <c r="CQ1818" s="902"/>
      <c r="CR1818" s="902"/>
      <c r="CS1818" s="902"/>
      <c r="CT1818" s="902"/>
      <c r="CU1818" s="902"/>
      <c r="CV1818" s="902"/>
      <c r="CW1818" s="902"/>
      <c r="CX1818" s="902"/>
      <c r="CY1818" s="902"/>
      <c r="CZ1818" s="902"/>
      <c r="DA1818" s="902"/>
      <c r="DB1818" s="902"/>
      <c r="DC1818" s="902"/>
      <c r="DD1818" s="902"/>
      <c r="DE1818" s="902"/>
      <c r="DF1818" s="902"/>
      <c r="DG1818" s="902"/>
      <c r="DH1818" s="902"/>
      <c r="DI1818" s="902"/>
      <c r="DJ1818" s="902"/>
      <c r="DK1818" s="902"/>
      <c r="DL1818" s="902"/>
      <c r="DM1818" s="902"/>
      <c r="DN1818" s="902"/>
      <c r="DO1818" s="902"/>
      <c r="DP1818" s="902"/>
      <c r="DQ1818" s="902"/>
      <c r="DR1818" s="902"/>
      <c r="DS1818" s="902"/>
      <c r="DT1818" s="902"/>
      <c r="DU1818" s="902"/>
      <c r="DV1818" s="902"/>
      <c r="DW1818" s="902"/>
      <c r="DX1818" s="902"/>
      <c r="DY1818" s="902"/>
      <c r="DZ1818" s="902"/>
      <c r="EA1818" s="902"/>
      <c r="EB1818" s="902"/>
      <c r="EC1818" s="902"/>
      <c r="ED1818" s="902"/>
      <c r="EE1818" s="902"/>
      <c r="EF1818" s="902"/>
      <c r="EG1818" s="902"/>
      <c r="EH1818" s="902"/>
      <c r="EI1818" s="902"/>
      <c r="EJ1818" s="902"/>
      <c r="EK1818" s="902"/>
      <c r="EL1818" s="902"/>
      <c r="EM1818" s="902"/>
      <c r="EN1818" s="902"/>
      <c r="EO1818" s="902"/>
      <c r="EP1818" s="902"/>
      <c r="EQ1818" s="902"/>
      <c r="ER1818" s="902"/>
      <c r="ES1818" s="902"/>
      <c r="ET1818" s="902"/>
      <c r="EU1818" s="76"/>
      <c r="EV1818" s="76"/>
      <c r="EW1818" s="76"/>
      <c r="EX1818" s="76"/>
      <c r="EY1818" s="76"/>
      <c r="EZ1818" s="76"/>
      <c r="FA1818" s="902" t="s">
        <v>6776</v>
      </c>
      <c r="FB1818" s="902"/>
      <c r="FC1818" s="902"/>
      <c r="FD1818" s="902"/>
    </row>
    <row r="1819">
      <c r="A1819" s="425"/>
      <c r="B1819" s="425" t="s">
        <v>6777</v>
      </c>
      <c r="C1819" s="900" t="s">
        <v>8</v>
      </c>
      <c r="D1819" s="425" t="s">
        <v>29</v>
      </c>
      <c r="E1819" s="425"/>
      <c r="F1819" s="425"/>
      <c r="G1819" s="425" t="s">
        <v>6778</v>
      </c>
      <c r="H1819" s="425" t="s">
        <v>6779</v>
      </c>
      <c r="I1819" s="425" t="s">
        <v>23</v>
      </c>
      <c r="J1819" s="425" t="s">
        <v>13</v>
      </c>
      <c r="K1819" s="425" t="s">
        <v>67</v>
      </c>
      <c r="L1819" s="425" t="s">
        <v>273</v>
      </c>
      <c r="M1819" s="425" t="s">
        <v>50</v>
      </c>
      <c r="N1819" s="964">
        <v>42438.0</v>
      </c>
      <c r="O1819" s="964">
        <v>42817.0</v>
      </c>
      <c r="P1819" s="425"/>
      <c r="Q1819" s="428"/>
      <c r="R1819" s="428"/>
      <c r="S1819" s="425"/>
      <c r="T1819" s="901">
        <f t="shared" si="3381"/>
        <v>0</v>
      </c>
      <c r="U1819" s="425" t="str">
        <f t="shared" ref="U1819:W1819" si="3406">IF(ISBLANK($A1819),"",sum(AE1819,AK1819,AQ1819,AW1819,BC1819,BI1819,BO1819,BU1819,CA1819,CG1819,CM1819,CS1819,CY1819,DE1819,DK1819,DQ1819,DW1819,EC1819,EI1819,EO1819,EU1819))</f>
        <v/>
      </c>
      <c r="V1819" s="425" t="str">
        <f t="shared" si="3406"/>
        <v/>
      </c>
      <c r="W1819" s="425" t="str">
        <f t="shared" si="3406"/>
        <v/>
      </c>
      <c r="X1819" s="425" t="str">
        <f t="shared" si="3398"/>
        <v/>
      </c>
      <c r="Y1819" s="425" t="str">
        <f t="shared" ref="Y1819:AA1819" si="3407">IF(ISBLANK($A1819),"",sum(AH1819,AN1819,AT1819,AZ1819,BF1819,BL1819,BR1819,BX1819,CD1819,CJ1819,CP1819,CV1819,DB1819,DH1819,DN1819,DT1819,DZ1819,EF1819,EL1819,ER1819,EX1819))</f>
        <v/>
      </c>
      <c r="Z1819" s="425" t="str">
        <f t="shared" si="3407"/>
        <v/>
      </c>
      <c r="AA1819" s="425" t="str">
        <f t="shared" si="3407"/>
        <v/>
      </c>
      <c r="AB1819" s="425" t="str">
        <f t="shared" si="3302"/>
        <v/>
      </c>
      <c r="AC1819" s="452" t="str">
        <f t="shared" si="3295"/>
        <v/>
      </c>
      <c r="AD1819" s="472" t="str">
        <f t="shared" si="3396"/>
        <v>20+</v>
      </c>
      <c r="AE1819" s="425"/>
      <c r="AF1819" s="425"/>
      <c r="AG1819" s="425"/>
      <c r="AH1819" s="425"/>
      <c r="AI1819" s="425"/>
      <c r="AJ1819" s="425"/>
      <c r="AK1819" s="425"/>
      <c r="AL1819" s="425"/>
      <c r="AM1819" s="425"/>
      <c r="AN1819" s="425"/>
      <c r="AO1819" s="425"/>
      <c r="AP1819" s="425"/>
      <c r="AQ1819" s="425"/>
      <c r="AR1819" s="425"/>
      <c r="AS1819" s="425"/>
      <c r="AT1819" s="425"/>
      <c r="AU1819" s="425"/>
      <c r="AV1819" s="425"/>
      <c r="AW1819" s="425"/>
      <c r="AX1819" s="425"/>
      <c r="AY1819" s="425"/>
      <c r="AZ1819" s="425"/>
      <c r="BA1819" s="425"/>
      <c r="BB1819" s="425"/>
      <c r="BC1819" s="425"/>
      <c r="BD1819" s="425"/>
      <c r="BE1819" s="425"/>
      <c r="BF1819" s="425"/>
      <c r="BG1819" s="425"/>
      <c r="BH1819" s="425"/>
      <c r="BI1819" s="425"/>
      <c r="BJ1819" s="425"/>
      <c r="BK1819" s="425"/>
      <c r="BL1819" s="425"/>
      <c r="BM1819" s="425"/>
      <c r="BN1819" s="425"/>
      <c r="BO1819" s="425"/>
      <c r="BP1819" s="425"/>
      <c r="BQ1819" s="425"/>
      <c r="BR1819" s="425"/>
      <c r="BS1819" s="425"/>
      <c r="BT1819" s="425"/>
      <c r="BU1819" s="425"/>
      <c r="BV1819" s="425"/>
      <c r="BW1819" s="425"/>
      <c r="BX1819" s="425"/>
      <c r="BY1819" s="425"/>
      <c r="BZ1819" s="425"/>
      <c r="CA1819" s="425"/>
      <c r="CB1819" s="425"/>
      <c r="CC1819" s="425"/>
      <c r="CD1819" s="425"/>
      <c r="CE1819" s="425"/>
      <c r="CF1819" s="425"/>
      <c r="CG1819" s="425"/>
      <c r="CH1819" s="425"/>
      <c r="CI1819" s="425"/>
      <c r="CJ1819" s="425"/>
      <c r="CK1819" s="425"/>
      <c r="CL1819" s="425"/>
      <c r="CM1819" s="425"/>
      <c r="CN1819" s="425"/>
      <c r="CO1819" s="425"/>
      <c r="CP1819" s="425"/>
      <c r="CQ1819" s="425"/>
      <c r="CR1819" s="425"/>
      <c r="CS1819" s="425"/>
      <c r="CT1819" s="425"/>
      <c r="CU1819" s="425"/>
      <c r="CV1819" s="425"/>
      <c r="CW1819" s="425"/>
      <c r="CX1819" s="425"/>
      <c r="CY1819" s="425"/>
      <c r="CZ1819" s="425"/>
      <c r="DA1819" s="425"/>
      <c r="DB1819" s="425"/>
      <c r="DC1819" s="425"/>
      <c r="DD1819" s="425"/>
      <c r="DE1819" s="425"/>
      <c r="DF1819" s="425"/>
      <c r="DG1819" s="425"/>
      <c r="DH1819" s="425"/>
      <c r="DI1819" s="425"/>
      <c r="DJ1819" s="425"/>
      <c r="DK1819" s="425"/>
      <c r="DL1819" s="425"/>
      <c r="DM1819" s="425"/>
      <c r="DN1819" s="425"/>
      <c r="DO1819" s="425"/>
      <c r="DP1819" s="425"/>
      <c r="DQ1819" s="425"/>
      <c r="DR1819" s="425"/>
      <c r="DS1819" s="425"/>
      <c r="DT1819" s="425"/>
      <c r="DU1819" s="425"/>
      <c r="DV1819" s="425"/>
      <c r="DW1819" s="425"/>
      <c r="DX1819" s="425"/>
      <c r="DY1819" s="425"/>
      <c r="DZ1819" s="425"/>
      <c r="EA1819" s="425"/>
      <c r="EB1819" s="425"/>
      <c r="EC1819" s="425"/>
      <c r="ED1819" s="425"/>
      <c r="EE1819" s="425"/>
      <c r="EF1819" s="425"/>
      <c r="EG1819" s="425"/>
      <c r="EH1819" s="425"/>
      <c r="EI1819" s="425"/>
      <c r="EJ1819" s="425"/>
      <c r="EK1819" s="425"/>
      <c r="EL1819" s="425"/>
      <c r="EM1819" s="425"/>
      <c r="EN1819" s="425"/>
      <c r="EO1819" s="425"/>
      <c r="EP1819" s="425"/>
      <c r="EQ1819" s="425"/>
      <c r="ER1819" s="425"/>
      <c r="ES1819" s="425"/>
      <c r="ET1819" s="425"/>
      <c r="EU1819" s="76"/>
      <c r="EV1819" s="76"/>
      <c r="EW1819" s="76"/>
      <c r="EX1819" s="76"/>
      <c r="EY1819" s="76"/>
      <c r="EZ1819" s="76"/>
      <c r="FA1819" s="477" t="s">
        <v>6780</v>
      </c>
      <c r="FB1819" s="477"/>
      <c r="FC1819" s="477"/>
      <c r="FD1819" s="477"/>
    </row>
    <row r="1820">
      <c r="A1820" s="425" t="s">
        <v>6781</v>
      </c>
      <c r="B1820" s="425" t="s">
        <v>3898</v>
      </c>
      <c r="C1820" s="900" t="s">
        <v>8</v>
      </c>
      <c r="D1820" s="425" t="s">
        <v>18</v>
      </c>
      <c r="E1820" s="425"/>
      <c r="F1820" s="425"/>
      <c r="G1820" s="425" t="s">
        <v>3899</v>
      </c>
      <c r="H1820" s="425" t="s">
        <v>3594</v>
      </c>
      <c r="I1820" s="425" t="s">
        <v>23</v>
      </c>
      <c r="J1820" s="425" t="s">
        <v>39</v>
      </c>
      <c r="K1820" s="425" t="s">
        <v>67</v>
      </c>
      <c r="L1820" s="425" t="s">
        <v>738</v>
      </c>
      <c r="M1820" s="425" t="s">
        <v>88</v>
      </c>
      <c r="N1820" s="427">
        <v>42156.0</v>
      </c>
      <c r="O1820" s="427">
        <v>42156.0</v>
      </c>
      <c r="P1820" s="425"/>
      <c r="Q1820" s="966">
        <v>42209.0</v>
      </c>
      <c r="R1820" s="966">
        <v>42349.0</v>
      </c>
      <c r="S1820" s="425"/>
      <c r="T1820" s="558">
        <f t="shared" si="3381"/>
        <v>1367</v>
      </c>
      <c r="U1820" s="116">
        <f t="shared" ref="U1820:W1820" si="3408">IF(ISBLANK($A1820),"",sum(AE1820,AK1820,AQ1820,AW1820,BC1820,BI1820,BO1820,BU1820,CA1820,CG1820,CM1820,CS1820,CY1820,DE1820,DK1820,DQ1820,DW1820,EC1820,EI1820,EO1820,EU1820))</f>
        <v>7</v>
      </c>
      <c r="V1820" s="709">
        <f t="shared" si="3408"/>
        <v>1</v>
      </c>
      <c r="W1820" s="425">
        <f t="shared" si="3408"/>
        <v>0</v>
      </c>
      <c r="X1820" s="425">
        <f t="shared" si="3398"/>
        <v>8</v>
      </c>
      <c r="Y1820" s="425">
        <f t="shared" ref="Y1820:AA1820" si="3409">IF(ISBLANK($A1820),"",sum(AH1820,AN1820,AT1820,AZ1820,BF1820,BL1820,BR1820,BX1820,CD1820,CJ1820,CP1820,CV1820,DB1820,DH1820,DN1820,DT1820,DZ1820,EF1820,EL1820,ER1820,EX1820))</f>
        <v>7</v>
      </c>
      <c r="Z1820" s="425">
        <f t="shared" si="3409"/>
        <v>0</v>
      </c>
      <c r="AA1820" s="425">
        <f t="shared" si="3409"/>
        <v>0</v>
      </c>
      <c r="AB1820" s="425">
        <f t="shared" si="3302"/>
        <v>7</v>
      </c>
      <c r="AC1820" s="452">
        <f t="shared" si="3295"/>
        <v>0.875</v>
      </c>
      <c r="AD1820" s="449" t="str">
        <f t="shared" si="3396"/>
        <v>20+</v>
      </c>
      <c r="AE1820" s="425"/>
      <c r="AF1820" s="425"/>
      <c r="AG1820" s="425"/>
      <c r="AH1820" s="425"/>
      <c r="AI1820" s="425"/>
      <c r="AJ1820" s="425"/>
      <c r="AK1820" s="433">
        <v>1.0</v>
      </c>
      <c r="AL1820" s="425"/>
      <c r="AM1820" s="425"/>
      <c r="AN1820" s="433">
        <v>2.0</v>
      </c>
      <c r="AO1820" s="425"/>
      <c r="AP1820" s="425"/>
      <c r="AQ1820" s="425"/>
      <c r="AR1820" s="425"/>
      <c r="AS1820" s="425"/>
      <c r="AT1820" s="433">
        <v>1.0</v>
      </c>
      <c r="AU1820" s="425"/>
      <c r="AV1820" s="425"/>
      <c r="AW1820" s="425"/>
      <c r="AX1820" s="425"/>
      <c r="AY1820" s="425"/>
      <c r="AZ1820" s="433">
        <v>2.0</v>
      </c>
      <c r="BA1820" s="425"/>
      <c r="BB1820" s="425"/>
      <c r="BC1820" s="425"/>
      <c r="BD1820" s="425"/>
      <c r="BE1820" s="425"/>
      <c r="BF1820" s="425"/>
      <c r="BG1820" s="425"/>
      <c r="BH1820" s="425"/>
      <c r="BI1820" s="425"/>
      <c r="BJ1820" s="425"/>
      <c r="BK1820" s="425"/>
      <c r="BL1820" s="425"/>
      <c r="BM1820" s="425"/>
      <c r="BN1820" s="425"/>
      <c r="BO1820" s="425"/>
      <c r="BP1820" s="425"/>
      <c r="BQ1820" s="425"/>
      <c r="BR1820" s="433">
        <v>2.0</v>
      </c>
      <c r="BS1820" s="425"/>
      <c r="BT1820" s="425"/>
      <c r="BU1820" s="425"/>
      <c r="BV1820" s="425"/>
      <c r="BW1820" s="425"/>
      <c r="BX1820" s="425"/>
      <c r="BY1820" s="425"/>
      <c r="BZ1820" s="425"/>
      <c r="CA1820" s="425"/>
      <c r="CB1820" s="425"/>
      <c r="CC1820" s="425"/>
      <c r="CD1820" s="425"/>
      <c r="CE1820" s="425"/>
      <c r="CF1820" s="425"/>
      <c r="CG1820" s="425"/>
      <c r="CH1820" s="425"/>
      <c r="CI1820" s="425"/>
      <c r="CJ1820" s="425"/>
      <c r="CK1820" s="425"/>
      <c r="CL1820" s="425"/>
      <c r="CM1820" s="425"/>
      <c r="CN1820" s="425"/>
      <c r="CO1820" s="425"/>
      <c r="CP1820" s="425"/>
      <c r="CQ1820" s="425"/>
      <c r="CR1820" s="425"/>
      <c r="CS1820" s="425"/>
      <c r="CT1820" s="425"/>
      <c r="CU1820" s="425"/>
      <c r="CV1820" s="425"/>
      <c r="CW1820" s="425"/>
      <c r="CX1820" s="425"/>
      <c r="CY1820" s="425"/>
      <c r="CZ1820" s="425"/>
      <c r="DA1820" s="425"/>
      <c r="DB1820" s="425"/>
      <c r="DC1820" s="425"/>
      <c r="DD1820" s="425"/>
      <c r="DE1820" s="425"/>
      <c r="DF1820" s="425"/>
      <c r="DG1820" s="425"/>
      <c r="DH1820" s="425"/>
      <c r="DI1820" s="425"/>
      <c r="DJ1820" s="425"/>
      <c r="DK1820" s="425"/>
      <c r="DL1820" s="425"/>
      <c r="DM1820" s="425"/>
      <c r="DN1820" s="425"/>
      <c r="DO1820" s="425"/>
      <c r="DP1820" s="425"/>
      <c r="DQ1820" s="425"/>
      <c r="DR1820" s="425"/>
      <c r="DS1820" s="425"/>
      <c r="DT1820" s="425"/>
      <c r="DU1820" s="425"/>
      <c r="DV1820" s="425"/>
      <c r="DW1820" s="425"/>
      <c r="DX1820" s="425"/>
      <c r="DY1820" s="425"/>
      <c r="DZ1820" s="425"/>
      <c r="EA1820" s="425"/>
      <c r="EB1820" s="425"/>
      <c r="EC1820" s="425"/>
      <c r="ED1820" s="425"/>
      <c r="EE1820" s="425"/>
      <c r="EF1820" s="425"/>
      <c r="EG1820" s="425"/>
      <c r="EH1820" s="425"/>
      <c r="EI1820" s="425"/>
      <c r="EJ1820" s="425"/>
      <c r="EK1820" s="425"/>
      <c r="EL1820" s="425"/>
      <c r="EM1820" s="425"/>
      <c r="EN1820" s="425"/>
      <c r="EO1820" s="425"/>
      <c r="EP1820" s="425"/>
      <c r="EQ1820" s="425"/>
      <c r="ER1820" s="425"/>
      <c r="ES1820" s="425"/>
      <c r="ET1820" s="425"/>
      <c r="EU1820" s="324">
        <v>6.0</v>
      </c>
      <c r="EV1820" s="324">
        <v>1.0</v>
      </c>
      <c r="EW1820" s="76"/>
      <c r="EX1820" s="76"/>
      <c r="EY1820" s="76"/>
      <c r="EZ1820" s="76"/>
      <c r="FA1820" s="422" t="s">
        <v>6782</v>
      </c>
      <c r="FB1820" s="422"/>
      <c r="FC1820" s="422"/>
      <c r="FD1820" s="422"/>
    </row>
    <row r="1821">
      <c r="A1821" s="425" t="s">
        <v>6783</v>
      </c>
      <c r="B1821" s="425" t="s">
        <v>6784</v>
      </c>
      <c r="C1821" s="900" t="s">
        <v>8</v>
      </c>
      <c r="D1821" s="425" t="s">
        <v>18</v>
      </c>
      <c r="E1821" s="425"/>
      <c r="F1821" s="425"/>
      <c r="G1821" s="425" t="s">
        <v>6785</v>
      </c>
      <c r="H1821" s="425" t="s">
        <v>2712</v>
      </c>
      <c r="I1821" s="425" t="s">
        <v>23</v>
      </c>
      <c r="J1821" s="425" t="s">
        <v>39</v>
      </c>
      <c r="K1821" s="425" t="s">
        <v>67</v>
      </c>
      <c r="L1821" s="425" t="s">
        <v>273</v>
      </c>
      <c r="M1821" s="425" t="s">
        <v>50</v>
      </c>
      <c r="N1821" s="453"/>
      <c r="O1821" s="427"/>
      <c r="P1821" s="425"/>
      <c r="Q1821" s="428"/>
      <c r="R1821" s="428"/>
      <c r="S1821" s="425"/>
      <c r="T1821" s="967">
        <f t="shared" si="3381"/>
        <v>43523</v>
      </c>
      <c r="U1821" s="116">
        <f t="shared" ref="U1821:W1821" si="3410">IF(ISBLANK($A1821),"",sum(AE1821,AK1821,AQ1821,AW1821,BC1821,BI1821,BO1821,BU1821,CA1821,CG1821,CM1821,CS1821,CY1821,DE1821,DK1821,DQ1821,DW1821,EC1821,EI1821,EO1821,EU1821))</f>
        <v>0</v>
      </c>
      <c r="V1821" s="902">
        <f t="shared" si="3410"/>
        <v>0</v>
      </c>
      <c r="W1821" s="425">
        <f t="shared" si="3410"/>
        <v>0</v>
      </c>
      <c r="X1821" s="425">
        <f t="shared" si="3398"/>
        <v>0</v>
      </c>
      <c r="Y1821" s="425">
        <f t="shared" ref="Y1821:AA1821" si="3411">IF(ISBLANK($A1821),"",sum(AH1821,AN1821,AT1821,AZ1821,BF1821,BL1821,BR1821,BX1821,CD1821,CJ1821,CP1821,CV1821,DB1821,DH1821,DN1821,DT1821,DZ1821,EF1821,EL1821,ER1821,EX1821))</f>
        <v>0</v>
      </c>
      <c r="Z1821" s="425">
        <f t="shared" si="3411"/>
        <v>0</v>
      </c>
      <c r="AA1821" s="425">
        <f t="shared" si="3411"/>
        <v>0</v>
      </c>
      <c r="AB1821" s="425">
        <f t="shared" si="3302"/>
        <v>0</v>
      </c>
      <c r="AC1821" s="452" t="str">
        <f t="shared" si="3295"/>
        <v/>
      </c>
      <c r="AD1821" s="472" t="str">
        <f t="shared" si="3396"/>
        <v/>
      </c>
      <c r="AE1821" s="425"/>
      <c r="AF1821" s="425"/>
      <c r="AG1821" s="425"/>
      <c r="AH1821" s="425"/>
      <c r="AI1821" s="425"/>
      <c r="AJ1821" s="425"/>
      <c r="AK1821" s="425"/>
      <c r="AL1821" s="425"/>
      <c r="AM1821" s="425"/>
      <c r="AN1821" s="425"/>
      <c r="AO1821" s="425"/>
      <c r="AP1821" s="425"/>
      <c r="AQ1821" s="425"/>
      <c r="AR1821" s="425"/>
      <c r="AS1821" s="425"/>
      <c r="AT1821" s="425"/>
      <c r="AU1821" s="425"/>
      <c r="AV1821" s="425"/>
      <c r="AW1821" s="425"/>
      <c r="AX1821" s="425"/>
      <c r="AY1821" s="425"/>
      <c r="AZ1821" s="425"/>
      <c r="BA1821" s="425"/>
      <c r="BB1821" s="425"/>
      <c r="BC1821" s="425"/>
      <c r="BD1821" s="425"/>
      <c r="BE1821" s="425"/>
      <c r="BF1821" s="425"/>
      <c r="BG1821" s="425"/>
      <c r="BH1821" s="425"/>
      <c r="BI1821" s="425"/>
      <c r="BJ1821" s="425"/>
      <c r="BK1821" s="425"/>
      <c r="BL1821" s="425"/>
      <c r="BM1821" s="425"/>
      <c r="BN1821" s="425"/>
      <c r="BO1821" s="425"/>
      <c r="BP1821" s="425"/>
      <c r="BQ1821" s="425"/>
      <c r="BR1821" s="425"/>
      <c r="BS1821" s="425"/>
      <c r="BT1821" s="425"/>
      <c r="BU1821" s="425"/>
      <c r="BV1821" s="425"/>
      <c r="BW1821" s="425"/>
      <c r="BX1821" s="425"/>
      <c r="BY1821" s="425"/>
      <c r="BZ1821" s="425"/>
      <c r="CA1821" s="425"/>
      <c r="CB1821" s="425"/>
      <c r="CC1821" s="425"/>
      <c r="CD1821" s="425"/>
      <c r="CE1821" s="425"/>
      <c r="CF1821" s="425"/>
      <c r="CG1821" s="425"/>
      <c r="CH1821" s="425"/>
      <c r="CI1821" s="425"/>
      <c r="CJ1821" s="425"/>
      <c r="CK1821" s="425"/>
      <c r="CL1821" s="425"/>
      <c r="CM1821" s="425"/>
      <c r="CN1821" s="425"/>
      <c r="CO1821" s="425"/>
      <c r="CP1821" s="425"/>
      <c r="CQ1821" s="425"/>
      <c r="CR1821" s="425"/>
      <c r="CS1821" s="425"/>
      <c r="CT1821" s="425"/>
      <c r="CU1821" s="425"/>
      <c r="CV1821" s="425"/>
      <c r="CW1821" s="425"/>
      <c r="CX1821" s="425"/>
      <c r="CY1821" s="425"/>
      <c r="CZ1821" s="425"/>
      <c r="DA1821" s="425"/>
      <c r="DB1821" s="425"/>
      <c r="DC1821" s="425"/>
      <c r="DD1821" s="425"/>
      <c r="DE1821" s="425"/>
      <c r="DF1821" s="425"/>
      <c r="DG1821" s="425"/>
      <c r="DH1821" s="425"/>
      <c r="DI1821" s="425"/>
      <c r="DJ1821" s="425"/>
      <c r="DK1821" s="425"/>
      <c r="DL1821" s="425"/>
      <c r="DM1821" s="425"/>
      <c r="DN1821" s="425"/>
      <c r="DO1821" s="425"/>
      <c r="DP1821" s="425"/>
      <c r="DQ1821" s="425"/>
      <c r="DR1821" s="425"/>
      <c r="DS1821" s="425"/>
      <c r="DT1821" s="425"/>
      <c r="DU1821" s="425"/>
      <c r="DV1821" s="425"/>
      <c r="DW1821" s="425"/>
      <c r="DX1821" s="425"/>
      <c r="DY1821" s="425"/>
      <c r="DZ1821" s="425"/>
      <c r="EA1821" s="425"/>
      <c r="EB1821" s="425"/>
      <c r="EC1821" s="425"/>
      <c r="ED1821" s="425"/>
      <c r="EE1821" s="425"/>
      <c r="EF1821" s="425"/>
      <c r="EG1821" s="425"/>
      <c r="EH1821" s="425"/>
      <c r="EI1821" s="425"/>
      <c r="EJ1821" s="425"/>
      <c r="EK1821" s="425"/>
      <c r="EL1821" s="425"/>
      <c r="EM1821" s="425"/>
      <c r="EN1821" s="425"/>
      <c r="EO1821" s="425"/>
      <c r="EP1821" s="425"/>
      <c r="EQ1821" s="425"/>
      <c r="ER1821" s="425"/>
      <c r="ES1821" s="425"/>
      <c r="ET1821" s="425"/>
      <c r="EU1821" s="425"/>
      <c r="EV1821" s="425"/>
      <c r="EW1821" s="425"/>
      <c r="EX1821" s="425"/>
      <c r="EY1821" s="425"/>
      <c r="EZ1821" s="425"/>
      <c r="FA1821" s="425"/>
      <c r="FB1821" s="425"/>
      <c r="FC1821" s="425"/>
      <c r="FD1821" s="425"/>
    </row>
    <row r="1822">
      <c r="A1822" s="477" t="s">
        <v>6786</v>
      </c>
      <c r="B1822" s="963" t="s">
        <v>3592</v>
      </c>
      <c r="C1822" s="968" t="s">
        <v>8</v>
      </c>
      <c r="D1822" s="963" t="s">
        <v>18</v>
      </c>
      <c r="E1822" s="425"/>
      <c r="F1822" s="425"/>
      <c r="G1822" s="963" t="s">
        <v>3593</v>
      </c>
      <c r="H1822" s="963" t="s">
        <v>3594</v>
      </c>
      <c r="I1822" s="963" t="s">
        <v>23</v>
      </c>
      <c r="J1822" s="963" t="s">
        <v>39</v>
      </c>
      <c r="K1822" s="963" t="s">
        <v>67</v>
      </c>
      <c r="L1822" s="963" t="s">
        <v>738</v>
      </c>
      <c r="M1822" s="963" t="s">
        <v>88</v>
      </c>
      <c r="N1822" s="969">
        <v>42437.0</v>
      </c>
      <c r="O1822" s="969">
        <v>42437.0</v>
      </c>
      <c r="P1822" s="425"/>
      <c r="Q1822" s="428"/>
      <c r="R1822" s="428"/>
      <c r="S1822" s="425"/>
      <c r="T1822" s="970">
        <f t="shared" si="3381"/>
        <v>1086</v>
      </c>
      <c r="U1822" s="482">
        <f t="shared" ref="U1822:W1822" si="3412">IF(ISBLANK($A1822),"",sum(AE1822,AK1822,AQ1822,AW1822,BC1822,BI1822,BO1822,BU1822,CA1822,CG1822,CM1822,CS1822,CY1822,DE1822,DK1822,DQ1822,DW1822,EC1822,EI1822,EO1822,EU1822))</f>
        <v>0</v>
      </c>
      <c r="V1822" s="483">
        <f t="shared" si="3412"/>
        <v>0</v>
      </c>
      <c r="W1822" s="484">
        <f t="shared" si="3412"/>
        <v>0</v>
      </c>
      <c r="X1822" s="485">
        <f t="shared" si="3398"/>
        <v>0</v>
      </c>
      <c r="Y1822" s="484">
        <f t="shared" ref="Y1822:AA1822" si="3413">IF(ISBLANK($A1822),"",sum(AH1822,AN1822,AT1822,AZ1822,BF1822,BL1822,BR1822,BX1822,CD1822,CJ1822,CP1822,CV1822,DB1822,DH1822,DN1822,DT1822,DZ1822,EF1822,EL1822,ER1822,EX1822))</f>
        <v>0</v>
      </c>
      <c r="Z1822" s="484">
        <f t="shared" si="3413"/>
        <v>0</v>
      </c>
      <c r="AA1822" s="484">
        <f t="shared" si="3413"/>
        <v>0</v>
      </c>
      <c r="AB1822" s="485">
        <f t="shared" si="3302"/>
        <v>0</v>
      </c>
      <c r="AC1822" s="452" t="str">
        <f t="shared" si="3295"/>
        <v/>
      </c>
      <c r="AD1822" s="486" t="str">
        <f t="shared" si="3396"/>
        <v>20+</v>
      </c>
      <c r="AE1822" s="425"/>
      <c r="AF1822" s="425"/>
      <c r="AG1822" s="425"/>
      <c r="AH1822" s="425"/>
      <c r="AI1822" s="425"/>
      <c r="AJ1822" s="425"/>
      <c r="AK1822" s="425"/>
      <c r="AL1822" s="425"/>
      <c r="AM1822" s="425"/>
      <c r="AN1822" s="425"/>
      <c r="AO1822" s="425"/>
      <c r="AP1822" s="425"/>
      <c r="AQ1822" s="425"/>
      <c r="AR1822" s="425"/>
      <c r="AS1822" s="425"/>
      <c r="AT1822" s="425"/>
      <c r="AU1822" s="425"/>
      <c r="AV1822" s="425"/>
      <c r="AW1822" s="425"/>
      <c r="AX1822" s="425"/>
      <c r="AY1822" s="425"/>
      <c r="AZ1822" s="425"/>
      <c r="BA1822" s="425"/>
      <c r="BB1822" s="425"/>
      <c r="BC1822" s="425"/>
      <c r="BD1822" s="425"/>
      <c r="BE1822" s="425"/>
      <c r="BF1822" s="425"/>
      <c r="BG1822" s="425"/>
      <c r="BH1822" s="425"/>
      <c r="BI1822" s="425"/>
      <c r="BJ1822" s="425"/>
      <c r="BK1822" s="425"/>
      <c r="BL1822" s="425"/>
      <c r="BM1822" s="425"/>
      <c r="BN1822" s="425"/>
      <c r="BO1822" s="425"/>
      <c r="BP1822" s="425"/>
      <c r="BQ1822" s="425"/>
      <c r="BR1822" s="425"/>
      <c r="BS1822" s="425"/>
      <c r="BT1822" s="425"/>
      <c r="BU1822" s="425"/>
      <c r="BV1822" s="425"/>
      <c r="BW1822" s="425"/>
      <c r="BX1822" s="425"/>
      <c r="BY1822" s="425"/>
      <c r="BZ1822" s="425"/>
      <c r="CA1822" s="425"/>
      <c r="CB1822" s="425"/>
      <c r="CC1822" s="425"/>
      <c r="CD1822" s="425"/>
      <c r="CE1822" s="425"/>
      <c r="CF1822" s="425"/>
      <c r="CG1822" s="425"/>
      <c r="CH1822" s="425"/>
      <c r="CI1822" s="425"/>
      <c r="CJ1822" s="425"/>
      <c r="CK1822" s="425"/>
      <c r="CL1822" s="425"/>
      <c r="CM1822" s="425"/>
      <c r="CN1822" s="425"/>
      <c r="CO1822" s="425"/>
      <c r="CP1822" s="425"/>
      <c r="CQ1822" s="425"/>
      <c r="CR1822" s="425"/>
      <c r="CS1822" s="425"/>
      <c r="CT1822" s="425"/>
      <c r="CU1822" s="425"/>
      <c r="CV1822" s="425"/>
      <c r="CW1822" s="425"/>
      <c r="CX1822" s="425"/>
      <c r="CY1822" s="425"/>
      <c r="CZ1822" s="425"/>
      <c r="DA1822" s="425"/>
      <c r="DB1822" s="425"/>
      <c r="DC1822" s="425"/>
      <c r="DD1822" s="425"/>
      <c r="DE1822" s="425"/>
      <c r="DF1822" s="425"/>
      <c r="DG1822" s="425"/>
      <c r="DH1822" s="425"/>
      <c r="DI1822" s="425"/>
      <c r="DJ1822" s="425"/>
      <c r="DK1822" s="425"/>
      <c r="DL1822" s="425"/>
      <c r="DM1822" s="425"/>
      <c r="DN1822" s="425"/>
      <c r="DO1822" s="425"/>
      <c r="DP1822" s="425"/>
      <c r="DQ1822" s="425"/>
      <c r="DR1822" s="425"/>
      <c r="DS1822" s="425"/>
      <c r="DT1822" s="425"/>
      <c r="DU1822" s="425"/>
      <c r="DV1822" s="425"/>
      <c r="DW1822" s="425"/>
      <c r="DX1822" s="425"/>
      <c r="DY1822" s="425"/>
      <c r="DZ1822" s="425"/>
      <c r="EA1822" s="425"/>
      <c r="EB1822" s="425"/>
      <c r="EC1822" s="425"/>
      <c r="ED1822" s="425"/>
      <c r="EE1822" s="425"/>
      <c r="EF1822" s="425"/>
      <c r="EG1822" s="425"/>
      <c r="EH1822" s="425"/>
      <c r="EI1822" s="425"/>
      <c r="EJ1822" s="425"/>
      <c r="EK1822" s="425"/>
      <c r="EL1822" s="425"/>
      <c r="EM1822" s="425"/>
      <c r="EN1822" s="425"/>
      <c r="EO1822" s="425"/>
      <c r="EP1822" s="425"/>
      <c r="EQ1822" s="425"/>
      <c r="ER1822" s="425"/>
      <c r="ES1822" s="425"/>
      <c r="ET1822" s="425"/>
      <c r="EU1822" s="76"/>
      <c r="EV1822" s="76"/>
      <c r="EW1822" s="76"/>
      <c r="EX1822" s="76"/>
      <c r="EY1822" s="76"/>
      <c r="EZ1822" s="76"/>
      <c r="FA1822" s="963" t="s">
        <v>6787</v>
      </c>
      <c r="FB1822" s="963"/>
      <c r="FC1822" s="963"/>
      <c r="FD1822" s="963"/>
    </row>
    <row r="1823">
      <c r="A1823" s="425" t="s">
        <v>6788</v>
      </c>
      <c r="B1823" s="425" t="s">
        <v>3555</v>
      </c>
      <c r="C1823" s="900" t="s">
        <v>82</v>
      </c>
      <c r="D1823" s="425" t="s">
        <v>18</v>
      </c>
      <c r="E1823" s="425"/>
      <c r="F1823" s="425"/>
      <c r="G1823" s="425" t="s">
        <v>6789</v>
      </c>
      <c r="H1823" s="425" t="s">
        <v>6790</v>
      </c>
      <c r="I1823" s="425" t="s">
        <v>13</v>
      </c>
      <c r="J1823" s="425" t="s">
        <v>39</v>
      </c>
      <c r="K1823" s="425" t="s">
        <v>67</v>
      </c>
      <c r="L1823" s="425" t="s">
        <v>6791</v>
      </c>
      <c r="M1823" s="425" t="s">
        <v>101</v>
      </c>
      <c r="N1823" s="427">
        <v>42480.0</v>
      </c>
      <c r="O1823" s="427">
        <v>42480.0</v>
      </c>
      <c r="P1823" s="425"/>
      <c r="Q1823" s="428"/>
      <c r="R1823" s="428"/>
      <c r="S1823" s="425"/>
      <c r="T1823" s="967">
        <f t="shared" si="3381"/>
        <v>1043</v>
      </c>
      <c r="U1823" s="116">
        <f t="shared" ref="U1823:W1823" si="3414">IF(ISBLANK($A1823),"",sum(AE1823,AK1823,AQ1823,AW1823,BC1823,BI1823,BO1823,BU1823,CA1823,CG1823,CM1823,CS1823,CY1823,DE1823,DK1823,DQ1823,DW1823,EC1823,EI1823,EO1823,EU1823))</f>
        <v>0</v>
      </c>
      <c r="V1823" s="902">
        <f t="shared" si="3414"/>
        <v>9</v>
      </c>
      <c r="W1823" s="425">
        <f t="shared" si="3414"/>
        <v>0</v>
      </c>
      <c r="X1823" s="425">
        <f t="shared" si="3398"/>
        <v>9</v>
      </c>
      <c r="Y1823" s="425">
        <f t="shared" ref="Y1823:AA1823" si="3415">IF(ISBLANK($A1823),"",sum(AH1823,AN1823,AT1823,AZ1823,BF1823,BL1823,BR1823,BX1823,CD1823,CJ1823,CP1823,CV1823,DB1823,DH1823,DN1823,DT1823,DZ1823,EF1823,EL1823,ER1823,EX1823))</f>
        <v>2</v>
      </c>
      <c r="Z1823" s="425">
        <f t="shared" si="3415"/>
        <v>0</v>
      </c>
      <c r="AA1823" s="425">
        <f t="shared" si="3415"/>
        <v>0</v>
      </c>
      <c r="AB1823" s="425">
        <f t="shared" si="3302"/>
        <v>2</v>
      </c>
      <c r="AC1823" s="452">
        <f t="shared" si="3295"/>
        <v>0.2222222222</v>
      </c>
      <c r="AD1823" s="472" t="str">
        <f t="shared" si="3396"/>
        <v>20+</v>
      </c>
      <c r="AE1823" s="425"/>
      <c r="AF1823" s="425"/>
      <c r="AG1823" s="425"/>
      <c r="AH1823" s="425"/>
      <c r="AI1823" s="425"/>
      <c r="AJ1823" s="425"/>
      <c r="AK1823" s="425"/>
      <c r="AL1823" s="425"/>
      <c r="AM1823" s="425"/>
      <c r="AN1823" s="425"/>
      <c r="AO1823" s="425"/>
      <c r="AP1823" s="425"/>
      <c r="AQ1823" s="425"/>
      <c r="AR1823" s="425"/>
      <c r="AS1823" s="425"/>
      <c r="AT1823" s="425"/>
      <c r="AU1823" s="425"/>
      <c r="AV1823" s="425"/>
      <c r="AW1823" s="425"/>
      <c r="AX1823" s="425"/>
      <c r="AY1823" s="425"/>
      <c r="AZ1823" s="425"/>
      <c r="BA1823" s="425"/>
      <c r="BB1823" s="425"/>
      <c r="BC1823" s="425"/>
      <c r="BD1823" s="425"/>
      <c r="BE1823" s="425"/>
      <c r="BF1823" s="425"/>
      <c r="BG1823" s="425"/>
      <c r="BH1823" s="425"/>
      <c r="BI1823" s="425"/>
      <c r="BJ1823" s="475">
        <v>9.0</v>
      </c>
      <c r="BK1823" s="425"/>
      <c r="BL1823" s="475">
        <v>2.0</v>
      </c>
      <c r="BM1823" s="425"/>
      <c r="BN1823" s="425"/>
      <c r="BO1823" s="425"/>
      <c r="BP1823" s="425"/>
      <c r="BQ1823" s="425"/>
      <c r="BR1823" s="425"/>
      <c r="BS1823" s="425"/>
      <c r="BT1823" s="425"/>
      <c r="BU1823" s="425"/>
      <c r="BV1823" s="425"/>
      <c r="BW1823" s="425"/>
      <c r="BX1823" s="425"/>
      <c r="BY1823" s="425"/>
      <c r="BZ1823" s="425"/>
      <c r="CA1823" s="425"/>
      <c r="CB1823" s="425"/>
      <c r="CC1823" s="425"/>
      <c r="CD1823" s="425"/>
      <c r="CE1823" s="425"/>
      <c r="CF1823" s="425"/>
      <c r="CG1823" s="425"/>
      <c r="CH1823" s="425"/>
      <c r="CI1823" s="425"/>
      <c r="CJ1823" s="425"/>
      <c r="CK1823" s="425"/>
      <c r="CL1823" s="425"/>
      <c r="CM1823" s="425"/>
      <c r="CN1823" s="425"/>
      <c r="CO1823" s="425"/>
      <c r="CP1823" s="425"/>
      <c r="CQ1823" s="425"/>
      <c r="CR1823" s="425"/>
      <c r="CS1823" s="425"/>
      <c r="CT1823" s="425"/>
      <c r="CU1823" s="425"/>
      <c r="CV1823" s="425"/>
      <c r="CW1823" s="425"/>
      <c r="CX1823" s="425"/>
      <c r="CY1823" s="425"/>
      <c r="CZ1823" s="425"/>
      <c r="DA1823" s="425"/>
      <c r="DB1823" s="425"/>
      <c r="DC1823" s="425"/>
      <c r="DD1823" s="425"/>
      <c r="DE1823" s="425"/>
      <c r="DF1823" s="425"/>
      <c r="DG1823" s="425"/>
      <c r="DH1823" s="425"/>
      <c r="DI1823" s="425"/>
      <c r="DJ1823" s="425"/>
      <c r="DK1823" s="425"/>
      <c r="DL1823" s="425"/>
      <c r="DM1823" s="425"/>
      <c r="DN1823" s="425"/>
      <c r="DO1823" s="425"/>
      <c r="DP1823" s="425"/>
      <c r="DQ1823" s="425"/>
      <c r="DR1823" s="425"/>
      <c r="DS1823" s="425"/>
      <c r="DT1823" s="425"/>
      <c r="DU1823" s="425"/>
      <c r="DV1823" s="425"/>
      <c r="DW1823" s="425"/>
      <c r="DX1823" s="425"/>
      <c r="DY1823" s="425"/>
      <c r="DZ1823" s="425"/>
      <c r="EA1823" s="425"/>
      <c r="EB1823" s="425"/>
      <c r="EC1823" s="425"/>
      <c r="ED1823" s="425"/>
      <c r="EE1823" s="425"/>
      <c r="EF1823" s="425"/>
      <c r="EG1823" s="425"/>
      <c r="EH1823" s="425"/>
      <c r="EI1823" s="425"/>
      <c r="EJ1823" s="425"/>
      <c r="EK1823" s="425"/>
      <c r="EL1823" s="425"/>
      <c r="EM1823" s="425"/>
      <c r="EN1823" s="425"/>
      <c r="EO1823" s="425"/>
      <c r="EP1823" s="425"/>
      <c r="EQ1823" s="425"/>
      <c r="ER1823" s="425"/>
      <c r="ES1823" s="425"/>
      <c r="ET1823" s="425"/>
      <c r="EU1823" s="76"/>
      <c r="EV1823" s="76"/>
      <c r="EW1823" s="76"/>
      <c r="EX1823" s="76"/>
      <c r="EY1823" s="76"/>
      <c r="EZ1823" s="76"/>
      <c r="FA1823" s="477" t="s">
        <v>6792</v>
      </c>
      <c r="FB1823" s="477"/>
      <c r="FC1823" s="477"/>
      <c r="FD1823" s="477"/>
    </row>
    <row r="1824">
      <c r="A1824" s="425" t="s">
        <v>6793</v>
      </c>
      <c r="B1824" s="425" t="s">
        <v>6794</v>
      </c>
      <c r="C1824" s="900" t="s">
        <v>8</v>
      </c>
      <c r="D1824" s="425" t="s">
        <v>18</v>
      </c>
      <c r="E1824" s="425"/>
      <c r="F1824" s="425"/>
      <c r="G1824" s="425" t="s">
        <v>3774</v>
      </c>
      <c r="H1824" s="425" t="s">
        <v>2268</v>
      </c>
      <c r="I1824" s="425" t="s">
        <v>23</v>
      </c>
      <c r="J1824" s="425" t="s">
        <v>39</v>
      </c>
      <c r="K1824" s="425" t="s">
        <v>67</v>
      </c>
      <c r="L1824" s="425" t="s">
        <v>273</v>
      </c>
      <c r="M1824" s="425" t="s">
        <v>50</v>
      </c>
      <c r="N1824" s="427">
        <v>42473.0</v>
      </c>
      <c r="O1824" s="427"/>
      <c r="P1824" s="425"/>
      <c r="Q1824" s="428"/>
      <c r="R1824" s="428"/>
      <c r="S1824" s="425"/>
      <c r="T1824" s="967">
        <f t="shared" si="3381"/>
        <v>1050</v>
      </c>
      <c r="U1824" s="116">
        <f t="shared" ref="U1824:W1824" si="3416">IF(ISBLANK($A1824),"",sum(AE1824,AK1824,AQ1824,AW1824,BC1824,BI1824,BO1824,BU1824,CA1824,CG1824,CM1824,CS1824,CY1824,DE1824,DK1824,DQ1824,DW1824,EC1824,EI1824,EO1824,EU1824))</f>
        <v>23</v>
      </c>
      <c r="V1824" s="902">
        <f t="shared" si="3416"/>
        <v>0</v>
      </c>
      <c r="W1824" s="425">
        <f t="shared" si="3416"/>
        <v>0</v>
      </c>
      <c r="X1824" s="425">
        <f t="shared" si="3398"/>
        <v>23</v>
      </c>
      <c r="Y1824" s="425">
        <f t="shared" ref="Y1824:AA1824" si="3417">IF(ISBLANK($A1824),"",sum(AH1824,AN1824,AT1824,AZ1824,BF1824,BL1824,BR1824,BX1824,CD1824,CJ1824,CP1824,CV1824,DB1824,DH1824,DN1824,DT1824,DZ1824,EF1824,EL1824,ER1824,EX1824))</f>
        <v>0</v>
      </c>
      <c r="Z1824" s="425">
        <f t="shared" si="3417"/>
        <v>0</v>
      </c>
      <c r="AA1824" s="425">
        <f t="shared" si="3417"/>
        <v>0</v>
      </c>
      <c r="AB1824" s="425">
        <f t="shared" si="3302"/>
        <v>0</v>
      </c>
      <c r="AC1824" s="452">
        <f t="shared" si="3295"/>
        <v>0</v>
      </c>
      <c r="AD1824" s="472" t="str">
        <f t="shared" si="3396"/>
        <v>20+</v>
      </c>
      <c r="AE1824" s="425"/>
      <c r="AF1824" s="425"/>
      <c r="AG1824" s="425"/>
      <c r="AH1824" s="425"/>
      <c r="AI1824" s="425"/>
      <c r="AJ1824" s="425"/>
      <c r="AK1824" s="475">
        <v>2.0</v>
      </c>
      <c r="AL1824" s="425"/>
      <c r="AM1824" s="425"/>
      <c r="AN1824" s="425"/>
      <c r="AO1824" s="425"/>
      <c r="AP1824" s="425"/>
      <c r="AQ1824" s="475">
        <v>3.0</v>
      </c>
      <c r="AR1824" s="425"/>
      <c r="AS1824" s="425"/>
      <c r="AT1824" s="425"/>
      <c r="AU1824" s="425"/>
      <c r="AV1824" s="425"/>
      <c r="AW1824" s="475">
        <v>4.0</v>
      </c>
      <c r="AX1824" s="425"/>
      <c r="AY1824" s="425"/>
      <c r="AZ1824" s="425"/>
      <c r="BA1824" s="425"/>
      <c r="BB1824" s="425"/>
      <c r="BC1824" s="425"/>
      <c r="BD1824" s="425"/>
      <c r="BE1824" s="425"/>
      <c r="BF1824" s="425"/>
      <c r="BG1824" s="425"/>
      <c r="BH1824" s="425"/>
      <c r="BI1824" s="475">
        <v>5.0</v>
      </c>
      <c r="BJ1824" s="425"/>
      <c r="BK1824" s="425"/>
      <c r="BL1824" s="425"/>
      <c r="BM1824" s="425"/>
      <c r="BN1824" s="425"/>
      <c r="BO1824" s="425"/>
      <c r="BP1824" s="425"/>
      <c r="BQ1824" s="425"/>
      <c r="BR1824" s="425"/>
      <c r="BS1824" s="425"/>
      <c r="BT1824" s="425"/>
      <c r="BU1824" s="475">
        <v>2.0</v>
      </c>
      <c r="BV1824" s="425"/>
      <c r="BW1824" s="425"/>
      <c r="BX1824" s="425"/>
      <c r="BY1824" s="425"/>
      <c r="BZ1824" s="425"/>
      <c r="CA1824" s="425"/>
      <c r="CB1824" s="425"/>
      <c r="CC1824" s="425"/>
      <c r="CD1824" s="425"/>
      <c r="CE1824" s="425"/>
      <c r="CF1824" s="425"/>
      <c r="CG1824" s="475">
        <v>5.0</v>
      </c>
      <c r="CH1824" s="425"/>
      <c r="CI1824" s="425"/>
      <c r="CJ1824" s="425"/>
      <c r="CK1824" s="425"/>
      <c r="CL1824" s="425"/>
      <c r="CM1824" s="475">
        <v>2.0</v>
      </c>
      <c r="CN1824" s="425"/>
      <c r="CO1824" s="425"/>
      <c r="CP1824" s="425"/>
      <c r="CQ1824" s="425"/>
      <c r="CR1824" s="425"/>
      <c r="CS1824" s="425"/>
      <c r="CT1824" s="425"/>
      <c r="CU1824" s="425"/>
      <c r="CV1824" s="425"/>
      <c r="CW1824" s="425"/>
      <c r="CX1824" s="425"/>
      <c r="CY1824" s="425"/>
      <c r="CZ1824" s="425"/>
      <c r="DA1824" s="425"/>
      <c r="DB1824" s="425"/>
      <c r="DC1824" s="425"/>
      <c r="DD1824" s="425"/>
      <c r="DE1824" s="425"/>
      <c r="DF1824" s="425"/>
      <c r="DG1824" s="425"/>
      <c r="DH1824" s="425"/>
      <c r="DI1824" s="425"/>
      <c r="DJ1824" s="425"/>
      <c r="DK1824" s="425"/>
      <c r="DL1824" s="425"/>
      <c r="DM1824" s="425"/>
      <c r="DN1824" s="425"/>
      <c r="DO1824" s="425"/>
      <c r="DP1824" s="425"/>
      <c r="DQ1824" s="425"/>
      <c r="DR1824" s="425"/>
      <c r="DS1824" s="425"/>
      <c r="DT1824" s="425"/>
      <c r="DU1824" s="425"/>
      <c r="DV1824" s="425"/>
      <c r="DW1824" s="425"/>
      <c r="DX1824" s="425"/>
      <c r="DY1824" s="425"/>
      <c r="DZ1824" s="425"/>
      <c r="EA1824" s="425"/>
      <c r="EB1824" s="425"/>
      <c r="EC1824" s="425"/>
      <c r="ED1824" s="425"/>
      <c r="EE1824" s="425"/>
      <c r="EF1824" s="425"/>
      <c r="EG1824" s="425"/>
      <c r="EH1824" s="425"/>
      <c r="EI1824" s="425"/>
      <c r="EJ1824" s="425"/>
      <c r="EK1824" s="425"/>
      <c r="EL1824" s="425"/>
      <c r="EM1824" s="425"/>
      <c r="EN1824" s="425"/>
      <c r="EO1824" s="425"/>
      <c r="EP1824" s="425"/>
      <c r="EQ1824" s="425"/>
      <c r="ER1824" s="425"/>
      <c r="ES1824" s="425"/>
      <c r="ET1824" s="425"/>
      <c r="EU1824" s="76"/>
      <c r="EV1824" s="76"/>
      <c r="EW1824" s="76"/>
      <c r="EX1824" s="76"/>
      <c r="EY1824" s="76"/>
      <c r="EZ1824" s="76"/>
      <c r="FA1824" s="477" t="s">
        <v>6795</v>
      </c>
      <c r="FB1824" s="477"/>
      <c r="FC1824" s="477"/>
      <c r="FD1824" s="477"/>
    </row>
    <row r="1825">
      <c r="A1825" s="425" t="s">
        <v>6796</v>
      </c>
      <c r="B1825" s="425" t="s">
        <v>6797</v>
      </c>
      <c r="C1825" s="900" t="s">
        <v>8</v>
      </c>
      <c r="D1825" s="425" t="s">
        <v>18</v>
      </c>
      <c r="E1825" s="425"/>
      <c r="F1825" s="425"/>
      <c r="G1825" s="425" t="s">
        <v>3596</v>
      </c>
      <c r="H1825" s="425" t="s">
        <v>3597</v>
      </c>
      <c r="I1825" s="425" t="s">
        <v>23</v>
      </c>
      <c r="J1825" s="425" t="s">
        <v>39</v>
      </c>
      <c r="K1825" s="425" t="s">
        <v>67</v>
      </c>
      <c r="L1825" s="425" t="s">
        <v>1351</v>
      </c>
      <c r="M1825" s="425" t="s">
        <v>50</v>
      </c>
      <c r="N1825" s="427">
        <v>42433.0</v>
      </c>
      <c r="O1825" s="427">
        <v>42434.0</v>
      </c>
      <c r="P1825" s="425"/>
      <c r="Q1825" s="428"/>
      <c r="R1825" s="428"/>
      <c r="S1825" s="425"/>
      <c r="T1825" s="967">
        <f t="shared" si="3381"/>
        <v>1090</v>
      </c>
      <c r="U1825" s="116">
        <f t="shared" ref="U1825:W1825" si="3418">IF(ISBLANK($A1825),"",sum(AE1825,AK1825,AQ1825,AW1825,BC1825,BI1825,BO1825,BU1825,CA1825,CG1825,CM1825,CS1825,CY1825,DE1825,DK1825,DQ1825,DW1825,EC1825,EI1825,EO1825,EU1825))</f>
        <v>4</v>
      </c>
      <c r="V1825" s="902">
        <f t="shared" si="3418"/>
        <v>1</v>
      </c>
      <c r="W1825" s="425">
        <f t="shared" si="3418"/>
        <v>0</v>
      </c>
      <c r="X1825" s="425">
        <f t="shared" si="3398"/>
        <v>5</v>
      </c>
      <c r="Y1825" s="425">
        <f t="shared" ref="Y1825:AA1825" si="3419">IF(ISBLANK($A1825),"",sum(AH1825,AN1825,AT1825,AZ1825,BF1825,BL1825,BR1825,BX1825,CD1825,CJ1825,CP1825,CV1825,DB1825,DH1825,DN1825,DT1825,DZ1825,EF1825,EL1825,ER1825,EX1825))</f>
        <v>3</v>
      </c>
      <c r="Z1825" s="425">
        <f t="shared" si="3419"/>
        <v>0</v>
      </c>
      <c r="AA1825" s="425">
        <f t="shared" si="3419"/>
        <v>0</v>
      </c>
      <c r="AB1825" s="425">
        <f t="shared" si="3302"/>
        <v>3</v>
      </c>
      <c r="AC1825" s="452">
        <f t="shared" si="3295"/>
        <v>0.6</v>
      </c>
      <c r="AD1825" s="472" t="str">
        <f t="shared" si="3396"/>
        <v>20+</v>
      </c>
      <c r="AE1825" s="425"/>
      <c r="AF1825" s="425"/>
      <c r="AG1825" s="425"/>
      <c r="AH1825" s="425"/>
      <c r="AI1825" s="425"/>
      <c r="AJ1825" s="425"/>
      <c r="AK1825" s="425"/>
      <c r="AL1825" s="425"/>
      <c r="AM1825" s="425"/>
      <c r="AN1825" s="425"/>
      <c r="AO1825" s="425"/>
      <c r="AP1825" s="425"/>
      <c r="AQ1825" s="475">
        <v>4.0</v>
      </c>
      <c r="AR1825" s="475">
        <v>1.0</v>
      </c>
      <c r="AS1825" s="425"/>
      <c r="AT1825" s="425"/>
      <c r="AU1825" s="425"/>
      <c r="AV1825" s="425"/>
      <c r="AW1825" s="425"/>
      <c r="AX1825" s="425"/>
      <c r="AY1825" s="425"/>
      <c r="AZ1825" s="425"/>
      <c r="BA1825" s="425"/>
      <c r="BB1825" s="425"/>
      <c r="BC1825" s="425"/>
      <c r="BD1825" s="425"/>
      <c r="BE1825" s="425"/>
      <c r="BF1825" s="425"/>
      <c r="BG1825" s="425"/>
      <c r="BH1825" s="425"/>
      <c r="BI1825" s="425"/>
      <c r="BJ1825" s="425"/>
      <c r="BK1825" s="425"/>
      <c r="BL1825" s="475">
        <v>3.0</v>
      </c>
      <c r="BM1825" s="425"/>
      <c r="BN1825" s="425"/>
      <c r="BO1825" s="425"/>
      <c r="BP1825" s="425"/>
      <c r="BQ1825" s="425"/>
      <c r="BR1825" s="425"/>
      <c r="BS1825" s="425"/>
      <c r="BT1825" s="425"/>
      <c r="BU1825" s="425"/>
      <c r="BV1825" s="425"/>
      <c r="BW1825" s="425"/>
      <c r="BX1825" s="425"/>
      <c r="BY1825" s="425"/>
      <c r="BZ1825" s="425"/>
      <c r="CA1825" s="425"/>
      <c r="CB1825" s="425"/>
      <c r="CC1825" s="425"/>
      <c r="CD1825" s="425"/>
      <c r="CE1825" s="425"/>
      <c r="CF1825" s="425"/>
      <c r="CG1825" s="425"/>
      <c r="CH1825" s="425"/>
      <c r="CI1825" s="425"/>
      <c r="CJ1825" s="425"/>
      <c r="CK1825" s="425"/>
      <c r="CL1825" s="425"/>
      <c r="CM1825" s="425"/>
      <c r="CN1825" s="425"/>
      <c r="CO1825" s="425"/>
      <c r="CP1825" s="425"/>
      <c r="CQ1825" s="425"/>
      <c r="CR1825" s="425"/>
      <c r="CS1825" s="425"/>
      <c r="CT1825" s="425"/>
      <c r="CU1825" s="425"/>
      <c r="CV1825" s="425"/>
      <c r="CW1825" s="425"/>
      <c r="CX1825" s="425"/>
      <c r="CY1825" s="425"/>
      <c r="CZ1825" s="425"/>
      <c r="DA1825" s="425"/>
      <c r="DB1825" s="425"/>
      <c r="DC1825" s="425"/>
      <c r="DD1825" s="425"/>
      <c r="DE1825" s="425"/>
      <c r="DF1825" s="425"/>
      <c r="DG1825" s="425"/>
      <c r="DH1825" s="425"/>
      <c r="DI1825" s="425"/>
      <c r="DJ1825" s="425"/>
      <c r="DK1825" s="425"/>
      <c r="DL1825" s="425"/>
      <c r="DM1825" s="425"/>
      <c r="DN1825" s="425"/>
      <c r="DO1825" s="425"/>
      <c r="DP1825" s="425"/>
      <c r="DQ1825" s="425"/>
      <c r="DR1825" s="425"/>
      <c r="DS1825" s="425"/>
      <c r="DT1825" s="425"/>
      <c r="DU1825" s="425"/>
      <c r="DV1825" s="425"/>
      <c r="DW1825" s="425"/>
      <c r="DX1825" s="425"/>
      <c r="DY1825" s="425"/>
      <c r="DZ1825" s="425"/>
      <c r="EA1825" s="425"/>
      <c r="EB1825" s="425"/>
      <c r="EC1825" s="425"/>
      <c r="ED1825" s="425"/>
      <c r="EE1825" s="425"/>
      <c r="EF1825" s="425"/>
      <c r="EG1825" s="425"/>
      <c r="EH1825" s="425"/>
      <c r="EI1825" s="425"/>
      <c r="EJ1825" s="425"/>
      <c r="EK1825" s="425"/>
      <c r="EL1825" s="425"/>
      <c r="EM1825" s="425"/>
      <c r="EN1825" s="425"/>
      <c r="EO1825" s="425"/>
      <c r="EP1825" s="425"/>
      <c r="EQ1825" s="425"/>
      <c r="ER1825" s="425"/>
      <c r="ES1825" s="425"/>
      <c r="ET1825" s="425"/>
      <c r="EU1825" s="76"/>
      <c r="EV1825" s="76"/>
      <c r="EW1825" s="76"/>
      <c r="EX1825" s="76"/>
      <c r="EY1825" s="76"/>
      <c r="EZ1825" s="76"/>
      <c r="FA1825" s="477" t="s">
        <v>6798</v>
      </c>
      <c r="FB1825" s="477"/>
      <c r="FC1825" s="477"/>
      <c r="FD1825" s="477"/>
    </row>
    <row r="1826">
      <c r="A1826" s="425" t="s">
        <v>6799</v>
      </c>
      <c r="B1826" s="425" t="s">
        <v>6800</v>
      </c>
      <c r="C1826" s="900" t="s">
        <v>8</v>
      </c>
      <c r="D1826" s="425" t="s">
        <v>18</v>
      </c>
      <c r="E1826" s="425"/>
      <c r="F1826" s="425"/>
      <c r="G1826" s="425" t="s">
        <v>2310</v>
      </c>
      <c r="H1826" s="425" t="s">
        <v>1193</v>
      </c>
      <c r="I1826" s="425" t="s">
        <v>23</v>
      </c>
      <c r="J1826" s="425" t="s">
        <v>39</v>
      </c>
      <c r="K1826" s="425" t="s">
        <v>67</v>
      </c>
      <c r="L1826" s="425" t="s">
        <v>1062</v>
      </c>
      <c r="M1826" s="425" t="s">
        <v>110</v>
      </c>
      <c r="N1826" s="427">
        <v>42481.0</v>
      </c>
      <c r="O1826" s="427">
        <v>42481.0</v>
      </c>
      <c r="P1826" s="425"/>
      <c r="Q1826" s="428"/>
      <c r="R1826" s="428"/>
      <c r="S1826" s="425"/>
      <c r="T1826" s="967">
        <f t="shared" si="3381"/>
        <v>1042</v>
      </c>
      <c r="U1826" s="116">
        <f t="shared" ref="U1826:W1826" si="3420">IF(ISBLANK($A1826),"",sum(AE1826,AK1826,AQ1826,AW1826,BC1826,BI1826,BO1826,BU1826,CA1826,CG1826,CM1826,CS1826,CY1826,DE1826,DK1826,DQ1826,DW1826,EC1826,EI1826,EO1826,EU1826))</f>
        <v>7</v>
      </c>
      <c r="V1826" s="902">
        <f t="shared" si="3420"/>
        <v>0</v>
      </c>
      <c r="W1826" s="425">
        <f t="shared" si="3420"/>
        <v>0</v>
      </c>
      <c r="X1826" s="425">
        <f t="shared" si="3398"/>
        <v>7</v>
      </c>
      <c r="Y1826" s="425">
        <f t="shared" ref="Y1826:AA1826" si="3421">IF(ISBLANK($A1826),"",sum(AH1826,AN1826,AT1826,AZ1826,BF1826,BL1826,BR1826,BX1826,CD1826,CJ1826,CP1826,CV1826,DB1826,DH1826,DN1826,DT1826,DZ1826,EF1826,EL1826,ER1826,EX1826))</f>
        <v>0</v>
      </c>
      <c r="Z1826" s="425">
        <f t="shared" si="3421"/>
        <v>0</v>
      </c>
      <c r="AA1826" s="425">
        <f t="shared" si="3421"/>
        <v>0</v>
      </c>
      <c r="AB1826" s="425">
        <f t="shared" si="3302"/>
        <v>0</v>
      </c>
      <c r="AC1826" s="452">
        <f t="shared" si="3295"/>
        <v>0</v>
      </c>
      <c r="AD1826" s="472" t="str">
        <f t="shared" si="3396"/>
        <v>20+</v>
      </c>
      <c r="AE1826" s="425"/>
      <c r="AF1826" s="425"/>
      <c r="AG1826" s="425"/>
      <c r="AH1826" s="425"/>
      <c r="AI1826" s="425"/>
      <c r="AJ1826" s="425"/>
      <c r="AK1826" s="425"/>
      <c r="AL1826" s="425"/>
      <c r="AM1826" s="425"/>
      <c r="AN1826" s="425"/>
      <c r="AO1826" s="425"/>
      <c r="AP1826" s="425"/>
      <c r="AQ1826" s="425"/>
      <c r="AR1826" s="425"/>
      <c r="AS1826" s="425"/>
      <c r="AT1826" s="425"/>
      <c r="AU1826" s="425"/>
      <c r="AV1826" s="425"/>
      <c r="AW1826" s="425"/>
      <c r="AX1826" s="425"/>
      <c r="AY1826" s="425"/>
      <c r="AZ1826" s="425"/>
      <c r="BA1826" s="425"/>
      <c r="BB1826" s="425"/>
      <c r="BC1826" s="425"/>
      <c r="BD1826" s="425"/>
      <c r="BE1826" s="425"/>
      <c r="BF1826" s="425"/>
      <c r="BG1826" s="425"/>
      <c r="BH1826" s="425"/>
      <c r="BI1826" s="475">
        <v>3.0</v>
      </c>
      <c r="BJ1826" s="425"/>
      <c r="BK1826" s="425"/>
      <c r="BL1826" s="425"/>
      <c r="BM1826" s="425"/>
      <c r="BN1826" s="425"/>
      <c r="BO1826" s="475">
        <v>2.0</v>
      </c>
      <c r="BP1826" s="425"/>
      <c r="BQ1826" s="425"/>
      <c r="BR1826" s="425"/>
      <c r="BS1826" s="425"/>
      <c r="BT1826" s="425"/>
      <c r="BU1826" s="475">
        <v>2.0</v>
      </c>
      <c r="BV1826" s="425"/>
      <c r="BW1826" s="425"/>
      <c r="BX1826" s="425"/>
      <c r="BY1826" s="425"/>
      <c r="BZ1826" s="425"/>
      <c r="CA1826" s="425"/>
      <c r="CB1826" s="425"/>
      <c r="CC1826" s="425"/>
      <c r="CD1826" s="425"/>
      <c r="CE1826" s="425"/>
      <c r="CF1826" s="425"/>
      <c r="CG1826" s="425"/>
      <c r="CH1826" s="425"/>
      <c r="CI1826" s="425"/>
      <c r="CJ1826" s="425"/>
      <c r="CK1826" s="425"/>
      <c r="CL1826" s="425"/>
      <c r="CM1826" s="425"/>
      <c r="CN1826" s="425"/>
      <c r="CO1826" s="425"/>
      <c r="CP1826" s="425"/>
      <c r="CQ1826" s="425"/>
      <c r="CR1826" s="425"/>
      <c r="CS1826" s="425"/>
      <c r="CT1826" s="425"/>
      <c r="CU1826" s="425"/>
      <c r="CV1826" s="425"/>
      <c r="CW1826" s="425"/>
      <c r="CX1826" s="425"/>
      <c r="CY1826" s="425"/>
      <c r="CZ1826" s="425"/>
      <c r="DA1826" s="425"/>
      <c r="DB1826" s="425"/>
      <c r="DC1826" s="425"/>
      <c r="DD1826" s="425"/>
      <c r="DE1826" s="425"/>
      <c r="DF1826" s="425"/>
      <c r="DG1826" s="425"/>
      <c r="DH1826" s="425"/>
      <c r="DI1826" s="425"/>
      <c r="DJ1826" s="425"/>
      <c r="DK1826" s="425"/>
      <c r="DL1826" s="425"/>
      <c r="DM1826" s="425"/>
      <c r="DN1826" s="425"/>
      <c r="DO1826" s="425"/>
      <c r="DP1826" s="425"/>
      <c r="DQ1826" s="425"/>
      <c r="DR1826" s="425"/>
      <c r="DS1826" s="425"/>
      <c r="DT1826" s="425"/>
      <c r="DU1826" s="425"/>
      <c r="DV1826" s="425"/>
      <c r="DW1826" s="425"/>
      <c r="DX1826" s="425"/>
      <c r="DY1826" s="425"/>
      <c r="DZ1826" s="425"/>
      <c r="EA1826" s="425"/>
      <c r="EB1826" s="425"/>
      <c r="EC1826" s="425"/>
      <c r="ED1826" s="425"/>
      <c r="EE1826" s="425"/>
      <c r="EF1826" s="425"/>
      <c r="EG1826" s="425"/>
      <c r="EH1826" s="425"/>
      <c r="EI1826" s="425"/>
      <c r="EJ1826" s="425"/>
      <c r="EK1826" s="425"/>
      <c r="EL1826" s="425"/>
      <c r="EM1826" s="425"/>
      <c r="EN1826" s="425"/>
      <c r="EO1826" s="425"/>
      <c r="EP1826" s="425"/>
      <c r="EQ1826" s="425"/>
      <c r="ER1826" s="425"/>
      <c r="ES1826" s="425"/>
      <c r="ET1826" s="425"/>
      <c r="EU1826" s="76"/>
      <c r="EV1826" s="76"/>
      <c r="EW1826" s="76"/>
      <c r="EX1826" s="76"/>
      <c r="EY1826" s="76"/>
      <c r="EZ1826" s="76"/>
      <c r="FA1826" s="477" t="s">
        <v>6801</v>
      </c>
      <c r="FB1826" s="477"/>
      <c r="FC1826" s="477"/>
      <c r="FD1826" s="477"/>
    </row>
    <row r="1827">
      <c r="A1827" s="477" t="s">
        <v>6802</v>
      </c>
      <c r="B1827" s="963" t="s">
        <v>3685</v>
      </c>
      <c r="C1827" s="900" t="s">
        <v>8</v>
      </c>
      <c r="D1827" s="425" t="s">
        <v>18</v>
      </c>
      <c r="E1827" s="425"/>
      <c r="F1827" s="425"/>
      <c r="G1827" s="425" t="s">
        <v>3593</v>
      </c>
      <c r="H1827" s="425" t="s">
        <v>2346</v>
      </c>
      <c r="I1827" s="425" t="s">
        <v>23</v>
      </c>
      <c r="J1827" s="425" t="s">
        <v>39</v>
      </c>
      <c r="K1827" s="425" t="s">
        <v>67</v>
      </c>
      <c r="L1827" s="425" t="s">
        <v>4292</v>
      </c>
      <c r="M1827" s="425" t="s">
        <v>88</v>
      </c>
      <c r="N1827" s="427">
        <v>42556.0</v>
      </c>
      <c r="O1827" s="427"/>
      <c r="P1827" s="425"/>
      <c r="Q1827" s="966"/>
      <c r="R1827" s="966"/>
      <c r="S1827" s="425"/>
      <c r="T1827" s="967">
        <f t="shared" si="3381"/>
        <v>967</v>
      </c>
      <c r="U1827" s="116">
        <f t="shared" ref="U1827:W1827" si="3422">IF(ISBLANK($A1827),"",sum(AE1827,AK1827,AQ1827,AW1827,BC1827,BI1827,BO1827,BU1827,CA1827,CG1827,CM1827,CS1827,CY1827,DE1827,DK1827,DQ1827,DW1827,EC1827,EI1827,EO1827,EU1827))</f>
        <v>0</v>
      </c>
      <c r="V1827" s="902">
        <f t="shared" si="3422"/>
        <v>0</v>
      </c>
      <c r="W1827" s="425">
        <f t="shared" si="3422"/>
        <v>0</v>
      </c>
      <c r="X1827" s="425">
        <f t="shared" si="3398"/>
        <v>0</v>
      </c>
      <c r="Y1827" s="425">
        <f t="shared" ref="Y1827:AA1827" si="3423">IF(ISBLANK($A1827),"",sum(AH1827,AN1827,AT1827,AZ1827,BF1827,BL1827,BR1827,BX1827,CD1827,CJ1827,CP1827,CV1827,DB1827,DH1827,DN1827,DT1827,DZ1827,EF1827,EL1827,ER1827,EX1827))</f>
        <v>0</v>
      </c>
      <c r="Z1827" s="425">
        <f t="shared" si="3423"/>
        <v>0</v>
      </c>
      <c r="AA1827" s="425">
        <f t="shared" si="3423"/>
        <v>0</v>
      </c>
      <c r="AB1827" s="425">
        <f t="shared" si="3302"/>
        <v>0</v>
      </c>
      <c r="AC1827" s="452" t="str">
        <f t="shared" si="3295"/>
        <v/>
      </c>
      <c r="AD1827" s="472" t="str">
        <f t="shared" si="3396"/>
        <v>20+</v>
      </c>
      <c r="AE1827" s="425"/>
      <c r="AF1827" s="425"/>
      <c r="AG1827" s="425"/>
      <c r="AH1827" s="425"/>
      <c r="AI1827" s="425"/>
      <c r="AJ1827" s="425"/>
      <c r="AK1827" s="425"/>
      <c r="AL1827" s="425"/>
      <c r="AM1827" s="425"/>
      <c r="AN1827" s="425"/>
      <c r="AO1827" s="425"/>
      <c r="AP1827" s="425"/>
      <c r="AQ1827" s="425"/>
      <c r="AR1827" s="425"/>
      <c r="AS1827" s="425"/>
      <c r="AT1827" s="425"/>
      <c r="AU1827" s="425"/>
      <c r="AV1827" s="425"/>
      <c r="AW1827" s="425"/>
      <c r="AX1827" s="425"/>
      <c r="AY1827" s="425"/>
      <c r="AZ1827" s="425"/>
      <c r="BA1827" s="425"/>
      <c r="BB1827" s="425"/>
      <c r="BC1827" s="425"/>
      <c r="BD1827" s="425"/>
      <c r="BE1827" s="425"/>
      <c r="BF1827" s="425"/>
      <c r="BG1827" s="425"/>
      <c r="BH1827" s="425"/>
      <c r="BI1827" s="425"/>
      <c r="BJ1827" s="425"/>
      <c r="BK1827" s="425"/>
      <c r="BL1827" s="425"/>
      <c r="BM1827" s="425"/>
      <c r="BN1827" s="425"/>
      <c r="BO1827" s="425"/>
      <c r="BP1827" s="425"/>
      <c r="BQ1827" s="425"/>
      <c r="BR1827" s="425"/>
      <c r="BS1827" s="425"/>
      <c r="BT1827" s="425"/>
      <c r="BU1827" s="425"/>
      <c r="BV1827" s="425"/>
      <c r="BW1827" s="425"/>
      <c r="BX1827" s="425"/>
      <c r="BY1827" s="425"/>
      <c r="BZ1827" s="425"/>
      <c r="CA1827" s="425"/>
      <c r="CB1827" s="425"/>
      <c r="CC1827" s="425"/>
      <c r="CD1827" s="425"/>
      <c r="CE1827" s="425"/>
      <c r="CF1827" s="425"/>
      <c r="CG1827" s="425"/>
      <c r="CH1827" s="425"/>
      <c r="CI1827" s="425"/>
      <c r="CJ1827" s="425"/>
      <c r="CK1827" s="425"/>
      <c r="CL1827" s="425"/>
      <c r="CM1827" s="425"/>
      <c r="CN1827" s="425"/>
      <c r="CO1827" s="425"/>
      <c r="CP1827" s="425"/>
      <c r="CQ1827" s="425"/>
      <c r="CR1827" s="425"/>
      <c r="CS1827" s="425"/>
      <c r="CT1827" s="425"/>
      <c r="CU1827" s="425"/>
      <c r="CV1827" s="425"/>
      <c r="CW1827" s="425"/>
      <c r="CX1827" s="425"/>
      <c r="CY1827" s="425"/>
      <c r="CZ1827" s="425"/>
      <c r="DA1827" s="425"/>
      <c r="DB1827" s="425"/>
      <c r="DC1827" s="425"/>
      <c r="DD1827" s="425"/>
      <c r="DE1827" s="425"/>
      <c r="DF1827" s="425"/>
      <c r="DG1827" s="425"/>
      <c r="DH1827" s="425"/>
      <c r="DI1827" s="425"/>
      <c r="DJ1827" s="425"/>
      <c r="DK1827" s="425"/>
      <c r="DL1827" s="425"/>
      <c r="DM1827" s="425"/>
      <c r="DN1827" s="425"/>
      <c r="DO1827" s="425"/>
      <c r="DP1827" s="425"/>
      <c r="DQ1827" s="425"/>
      <c r="DR1827" s="425"/>
      <c r="DS1827" s="425"/>
      <c r="DT1827" s="425"/>
      <c r="DU1827" s="425"/>
      <c r="DV1827" s="425"/>
      <c r="DW1827" s="425"/>
      <c r="DX1827" s="425"/>
      <c r="DY1827" s="425"/>
      <c r="DZ1827" s="425"/>
      <c r="EA1827" s="425"/>
      <c r="EB1827" s="425"/>
      <c r="EC1827" s="425"/>
      <c r="ED1827" s="425"/>
      <c r="EE1827" s="425"/>
      <c r="EF1827" s="425"/>
      <c r="EG1827" s="425"/>
      <c r="EH1827" s="425"/>
      <c r="EI1827" s="425"/>
      <c r="EJ1827" s="425"/>
      <c r="EK1827" s="425"/>
      <c r="EL1827" s="425"/>
      <c r="EM1827" s="425"/>
      <c r="EN1827" s="425"/>
      <c r="EO1827" s="425"/>
      <c r="EP1827" s="425"/>
      <c r="EQ1827" s="425"/>
      <c r="ER1827" s="425"/>
      <c r="ES1827" s="425"/>
      <c r="ET1827" s="425"/>
      <c r="EU1827" s="76"/>
      <c r="EV1827" s="76"/>
      <c r="EW1827" s="76"/>
      <c r="EX1827" s="76"/>
      <c r="EY1827" s="76"/>
      <c r="EZ1827" s="76"/>
      <c r="FA1827" s="949" t="s">
        <v>6803</v>
      </c>
      <c r="FB1827" s="949"/>
      <c r="FC1827" s="949"/>
      <c r="FD1827" s="949"/>
    </row>
    <row r="1828">
      <c r="A1828" s="425" t="s">
        <v>6804</v>
      </c>
      <c r="B1828" s="477" t="s">
        <v>5258</v>
      </c>
      <c r="C1828" s="958" t="s">
        <v>79</v>
      </c>
      <c r="D1828" s="450" t="s">
        <v>18</v>
      </c>
      <c r="E1828" s="425"/>
      <c r="F1828" s="425"/>
      <c r="G1828" s="477" t="s">
        <v>6805</v>
      </c>
      <c r="H1828" s="450" t="s">
        <v>5430</v>
      </c>
      <c r="I1828" s="450" t="s">
        <v>23</v>
      </c>
      <c r="J1828" s="450" t="s">
        <v>39</v>
      </c>
      <c r="K1828" s="450" t="s">
        <v>67</v>
      </c>
      <c r="L1828" s="477" t="s">
        <v>6806</v>
      </c>
      <c r="M1828" s="450" t="s">
        <v>133</v>
      </c>
      <c r="N1828" s="971">
        <v>42466.0</v>
      </c>
      <c r="O1828" s="971">
        <v>42475.0</v>
      </c>
      <c r="P1828" s="425"/>
      <c r="Q1828" s="972">
        <v>42474.0</v>
      </c>
      <c r="R1828" s="972">
        <v>42485.0</v>
      </c>
      <c r="S1828" s="425"/>
      <c r="T1828" s="973">
        <f t="shared" si="3381"/>
        <v>1057</v>
      </c>
      <c r="U1828" s="974">
        <f t="shared" ref="U1828:W1828" si="3424">IF(ISBLANK($A1828),"",sum(AE1828,AK1828,AQ1828,AW1828,BC1828,BI1828,BO1828,BU1828,CA1828,CG1828,CM1828,CS1828,CY1828,DE1828,DK1828,DQ1828,DW1828,EC1828,EI1828,EO1828,EU1828))</f>
        <v>3</v>
      </c>
      <c r="V1828" s="975">
        <f t="shared" si="3424"/>
        <v>0</v>
      </c>
      <c r="W1828" s="976">
        <f t="shared" si="3424"/>
        <v>0</v>
      </c>
      <c r="X1828" s="977">
        <f t="shared" si="3398"/>
        <v>3</v>
      </c>
      <c r="Y1828" s="976">
        <f t="shared" ref="Y1828:AA1828" si="3425">IF(ISBLANK($A1828),"",sum(AH1828,AN1828,AT1828,AZ1828,BF1828,BL1828,BR1828,BX1828,CD1828,CJ1828,CP1828,CV1828,DB1828,DH1828,DN1828,DT1828,DZ1828,EF1828,EL1828,ER1828,EX1828))</f>
        <v>0</v>
      </c>
      <c r="Z1828" s="976">
        <f t="shared" si="3425"/>
        <v>0</v>
      </c>
      <c r="AA1828" s="976">
        <f t="shared" si="3425"/>
        <v>0</v>
      </c>
      <c r="AB1828" s="977">
        <f t="shared" si="3302"/>
        <v>0</v>
      </c>
      <c r="AC1828" s="978">
        <f t="shared" si="3295"/>
        <v>0</v>
      </c>
      <c r="AD1828" s="961" t="str">
        <f t="shared" si="3396"/>
        <v>20+</v>
      </c>
      <c r="AE1828" s="425"/>
      <c r="AF1828" s="425"/>
      <c r="AG1828" s="425"/>
      <c r="AH1828" s="425"/>
      <c r="AI1828" s="425"/>
      <c r="AJ1828" s="425"/>
      <c r="AK1828" s="425"/>
      <c r="AL1828" s="425"/>
      <c r="AM1828" s="425"/>
      <c r="AN1828" s="425"/>
      <c r="AO1828" s="425"/>
      <c r="AP1828" s="425"/>
      <c r="AQ1828" s="425"/>
      <c r="AR1828" s="425"/>
      <c r="AS1828" s="425"/>
      <c r="AT1828" s="425"/>
      <c r="AU1828" s="425"/>
      <c r="AV1828" s="425"/>
      <c r="AW1828" s="425"/>
      <c r="AX1828" s="425"/>
      <c r="AY1828" s="425"/>
      <c r="AZ1828" s="425"/>
      <c r="BA1828" s="425"/>
      <c r="BB1828" s="425"/>
      <c r="BC1828" s="425"/>
      <c r="BD1828" s="425"/>
      <c r="BE1828" s="425"/>
      <c r="BF1828" s="425"/>
      <c r="BG1828" s="425"/>
      <c r="BH1828" s="425"/>
      <c r="BI1828" s="425"/>
      <c r="BJ1828" s="425"/>
      <c r="BK1828" s="425"/>
      <c r="BL1828" s="425"/>
      <c r="BM1828" s="425"/>
      <c r="BN1828" s="425"/>
      <c r="BO1828" s="962">
        <v>3.0</v>
      </c>
      <c r="BP1828" s="425"/>
      <c r="BQ1828" s="425"/>
      <c r="BR1828" s="425"/>
      <c r="BS1828" s="425"/>
      <c r="BT1828" s="425"/>
      <c r="BU1828" s="425"/>
      <c r="BV1828" s="425"/>
      <c r="BW1828" s="425"/>
      <c r="BX1828" s="425"/>
      <c r="BY1828" s="425"/>
      <c r="BZ1828" s="425"/>
      <c r="CA1828" s="425"/>
      <c r="CB1828" s="425"/>
      <c r="CC1828" s="425"/>
      <c r="CD1828" s="425"/>
      <c r="CE1828" s="425"/>
      <c r="CF1828" s="425"/>
      <c r="CG1828" s="425"/>
      <c r="CH1828" s="425"/>
      <c r="CI1828" s="425"/>
      <c r="CJ1828" s="425"/>
      <c r="CK1828" s="425"/>
      <c r="CL1828" s="425"/>
      <c r="CM1828" s="425"/>
      <c r="CN1828" s="425"/>
      <c r="CO1828" s="425"/>
      <c r="CP1828" s="425"/>
      <c r="CQ1828" s="425"/>
      <c r="CR1828" s="425"/>
      <c r="CS1828" s="425"/>
      <c r="CT1828" s="425"/>
      <c r="CU1828" s="425"/>
      <c r="CV1828" s="425"/>
      <c r="CW1828" s="425"/>
      <c r="CX1828" s="425"/>
      <c r="CY1828" s="425"/>
      <c r="CZ1828" s="425"/>
      <c r="DA1828" s="425"/>
      <c r="DB1828" s="425"/>
      <c r="DC1828" s="425"/>
      <c r="DD1828" s="425"/>
      <c r="DE1828" s="425"/>
      <c r="DF1828" s="425"/>
      <c r="DG1828" s="425"/>
      <c r="DH1828" s="425"/>
      <c r="DI1828" s="425"/>
      <c r="DJ1828" s="425"/>
      <c r="DK1828" s="425"/>
      <c r="DL1828" s="425"/>
      <c r="DM1828" s="425"/>
      <c r="DN1828" s="425"/>
      <c r="DO1828" s="425"/>
      <c r="DP1828" s="425"/>
      <c r="DQ1828" s="425"/>
      <c r="DR1828" s="425"/>
      <c r="DS1828" s="425"/>
      <c r="DT1828" s="425"/>
      <c r="DU1828" s="425"/>
      <c r="DV1828" s="425"/>
      <c r="DW1828" s="425"/>
      <c r="DX1828" s="425"/>
      <c r="DY1828" s="425"/>
      <c r="DZ1828" s="425"/>
      <c r="EA1828" s="425"/>
      <c r="EB1828" s="425"/>
      <c r="EC1828" s="425"/>
      <c r="ED1828" s="425"/>
      <c r="EE1828" s="425"/>
      <c r="EF1828" s="425"/>
      <c r="EG1828" s="425"/>
      <c r="EH1828" s="425"/>
      <c r="EI1828" s="425"/>
      <c r="EJ1828" s="425"/>
      <c r="EK1828" s="425"/>
      <c r="EL1828" s="425"/>
      <c r="EM1828" s="425"/>
      <c r="EN1828" s="425"/>
      <c r="EO1828" s="425"/>
      <c r="EP1828" s="425"/>
      <c r="EQ1828" s="425"/>
      <c r="ER1828" s="425"/>
      <c r="ES1828" s="425"/>
      <c r="ET1828" s="425"/>
      <c r="EU1828" s="76"/>
      <c r="EV1828" s="76"/>
      <c r="EW1828" s="76"/>
      <c r="EX1828" s="76"/>
      <c r="EY1828" s="76"/>
      <c r="EZ1828" s="76"/>
      <c r="FA1828" s="450" t="s">
        <v>6807</v>
      </c>
      <c r="FB1828" s="450"/>
      <c r="FC1828" s="450"/>
      <c r="FD1828" s="450"/>
    </row>
    <row r="1829">
      <c r="A1829" s="425" t="s">
        <v>6808</v>
      </c>
      <c r="B1829" s="963" t="s">
        <v>6809</v>
      </c>
      <c r="C1829" s="900" t="s">
        <v>62</v>
      </c>
      <c r="D1829" s="425" t="s">
        <v>18</v>
      </c>
      <c r="E1829" s="425"/>
      <c r="F1829" s="425"/>
      <c r="G1829" s="425" t="s">
        <v>6810</v>
      </c>
      <c r="H1829" s="425" t="s">
        <v>6811</v>
      </c>
      <c r="I1829" s="425" t="s">
        <v>23</v>
      </c>
      <c r="J1829" s="425" t="s">
        <v>39</v>
      </c>
      <c r="K1829" s="425" t="s">
        <v>67</v>
      </c>
      <c r="L1829" s="425" t="s">
        <v>492</v>
      </c>
      <c r="M1829" s="425" t="s">
        <v>50</v>
      </c>
      <c r="N1829" s="427">
        <v>42501.0</v>
      </c>
      <c r="O1829" s="427">
        <v>42501.0</v>
      </c>
      <c r="P1829" s="425"/>
      <c r="Q1829" s="428"/>
      <c r="R1829" s="428"/>
      <c r="S1829" s="425"/>
      <c r="T1829" s="967">
        <f t="shared" si="3381"/>
        <v>1022</v>
      </c>
      <c r="U1829" s="116">
        <f t="shared" ref="U1829:W1829" si="3426">IF(ISBLANK($A1829),"",sum(AE1829,AK1829,AQ1829,AW1829,BC1829,BI1829,BO1829,BU1829,CA1829,CG1829,CM1829,CS1829,CY1829,DE1829,DK1829,DQ1829,DW1829,EC1829,EI1829,EO1829,EU1829))</f>
        <v>7</v>
      </c>
      <c r="V1829" s="902">
        <f t="shared" si="3426"/>
        <v>0</v>
      </c>
      <c r="W1829" s="425">
        <f t="shared" si="3426"/>
        <v>0</v>
      </c>
      <c r="X1829" s="425">
        <f t="shared" si="3398"/>
        <v>7</v>
      </c>
      <c r="Y1829" s="425">
        <f t="shared" ref="Y1829:AA1829" si="3427">IF(ISBLANK($A1829),"",sum(AH1829,AN1829,AT1829,AZ1829,BF1829,BL1829,BR1829,BX1829,CD1829,CJ1829,CP1829,CV1829,DB1829,DH1829,DN1829,DT1829,DZ1829,EF1829,EL1829,ER1829,EX1829))</f>
        <v>2</v>
      </c>
      <c r="Z1829" s="425">
        <f t="shared" si="3427"/>
        <v>0</v>
      </c>
      <c r="AA1829" s="425">
        <f t="shared" si="3427"/>
        <v>3</v>
      </c>
      <c r="AB1829" s="425">
        <f t="shared" si="3302"/>
        <v>5</v>
      </c>
      <c r="AC1829" s="452">
        <f t="shared" si="3295"/>
        <v>0.2857142857</v>
      </c>
      <c r="AD1829" s="472" t="str">
        <f t="shared" si="3396"/>
        <v>20+</v>
      </c>
      <c r="AE1829" s="425"/>
      <c r="AF1829" s="425"/>
      <c r="AG1829" s="425"/>
      <c r="AH1829" s="425"/>
      <c r="AI1829" s="425"/>
      <c r="AJ1829" s="425"/>
      <c r="AK1829" s="475">
        <v>2.0</v>
      </c>
      <c r="AL1829" s="425"/>
      <c r="AM1829" s="425"/>
      <c r="AN1829" s="425"/>
      <c r="AO1829" s="425"/>
      <c r="AP1829" s="425"/>
      <c r="AQ1829" s="475">
        <v>2.0</v>
      </c>
      <c r="AR1829" s="425"/>
      <c r="AS1829" s="425"/>
      <c r="AT1829" s="475">
        <v>2.0</v>
      </c>
      <c r="AU1829" s="425"/>
      <c r="AV1829" s="425"/>
      <c r="AW1829" s="475">
        <v>3.0</v>
      </c>
      <c r="AX1829" s="425"/>
      <c r="AY1829" s="425"/>
      <c r="AZ1829" s="425"/>
      <c r="BA1829" s="425"/>
      <c r="BB1829" s="475">
        <v>3.0</v>
      </c>
      <c r="BC1829" s="425"/>
      <c r="BD1829" s="425"/>
      <c r="BE1829" s="425"/>
      <c r="BF1829" s="425"/>
      <c r="BG1829" s="425"/>
      <c r="BH1829" s="425"/>
      <c r="BI1829" s="425"/>
      <c r="BJ1829" s="425"/>
      <c r="BK1829" s="425"/>
      <c r="BL1829" s="425"/>
      <c r="BM1829" s="425"/>
      <c r="BN1829" s="425"/>
      <c r="BO1829" s="425"/>
      <c r="BP1829" s="425"/>
      <c r="BQ1829" s="425"/>
      <c r="BR1829" s="425"/>
      <c r="BS1829" s="425"/>
      <c r="BT1829" s="425"/>
      <c r="BU1829" s="425"/>
      <c r="BV1829" s="425"/>
      <c r="BW1829" s="425"/>
      <c r="BX1829" s="425"/>
      <c r="BY1829" s="425"/>
      <c r="BZ1829" s="425"/>
      <c r="CA1829" s="425"/>
      <c r="CB1829" s="425"/>
      <c r="CC1829" s="425"/>
      <c r="CD1829" s="425"/>
      <c r="CE1829" s="425"/>
      <c r="CF1829" s="425"/>
      <c r="CG1829" s="425"/>
      <c r="CH1829" s="425"/>
      <c r="CI1829" s="425"/>
      <c r="CJ1829" s="425"/>
      <c r="CK1829" s="425"/>
      <c r="CL1829" s="425"/>
      <c r="CM1829" s="425"/>
      <c r="CN1829" s="425"/>
      <c r="CO1829" s="425"/>
      <c r="CP1829" s="425"/>
      <c r="CQ1829" s="425"/>
      <c r="CR1829" s="425"/>
      <c r="CS1829" s="425"/>
      <c r="CT1829" s="425"/>
      <c r="CU1829" s="425"/>
      <c r="CV1829" s="425"/>
      <c r="CW1829" s="425"/>
      <c r="CX1829" s="425"/>
      <c r="CY1829" s="425"/>
      <c r="CZ1829" s="425"/>
      <c r="DA1829" s="425"/>
      <c r="DB1829" s="425"/>
      <c r="DC1829" s="425"/>
      <c r="DD1829" s="425"/>
      <c r="DE1829" s="425"/>
      <c r="DF1829" s="425"/>
      <c r="DG1829" s="425"/>
      <c r="DH1829" s="425"/>
      <c r="DI1829" s="425"/>
      <c r="DJ1829" s="425"/>
      <c r="DK1829" s="425"/>
      <c r="DL1829" s="425"/>
      <c r="DM1829" s="425"/>
      <c r="DN1829" s="425"/>
      <c r="DO1829" s="425"/>
      <c r="DP1829" s="425"/>
      <c r="DQ1829" s="425"/>
      <c r="DR1829" s="425"/>
      <c r="DS1829" s="425"/>
      <c r="DT1829" s="425"/>
      <c r="DU1829" s="425"/>
      <c r="DV1829" s="425"/>
      <c r="DW1829" s="425"/>
      <c r="DX1829" s="425"/>
      <c r="DY1829" s="425"/>
      <c r="DZ1829" s="425"/>
      <c r="EA1829" s="425"/>
      <c r="EB1829" s="425"/>
      <c r="EC1829" s="425"/>
      <c r="ED1829" s="425"/>
      <c r="EE1829" s="425"/>
      <c r="EF1829" s="425"/>
      <c r="EG1829" s="425"/>
      <c r="EH1829" s="425"/>
      <c r="EI1829" s="425"/>
      <c r="EJ1829" s="425"/>
      <c r="EK1829" s="425"/>
      <c r="EL1829" s="425"/>
      <c r="EM1829" s="425"/>
      <c r="EN1829" s="425"/>
      <c r="EO1829" s="425"/>
      <c r="EP1829" s="425"/>
      <c r="EQ1829" s="425"/>
      <c r="ER1829" s="425"/>
      <c r="ES1829" s="425"/>
      <c r="ET1829" s="425"/>
      <c r="EU1829" s="76"/>
      <c r="EV1829" s="76"/>
      <c r="EW1829" s="76"/>
      <c r="EX1829" s="76"/>
      <c r="EY1829" s="76"/>
      <c r="EZ1829" s="76"/>
      <c r="FA1829" s="949" t="s">
        <v>6812</v>
      </c>
      <c r="FB1829" s="949"/>
      <c r="FC1829" s="949"/>
      <c r="FD1829" s="949"/>
    </row>
    <row r="1830">
      <c r="A1830" s="425" t="s">
        <v>6813</v>
      </c>
      <c r="B1830" s="963" t="s">
        <v>6809</v>
      </c>
      <c r="C1830" s="900" t="s">
        <v>62</v>
      </c>
      <c r="D1830" s="425" t="s">
        <v>18</v>
      </c>
      <c r="E1830" s="425"/>
      <c r="F1830" s="425"/>
      <c r="G1830" s="425" t="s">
        <v>6810</v>
      </c>
      <c r="H1830" s="425" t="s">
        <v>6811</v>
      </c>
      <c r="I1830" s="425" t="s">
        <v>23</v>
      </c>
      <c r="J1830" s="425" t="s">
        <v>39</v>
      </c>
      <c r="K1830" s="425" t="s">
        <v>67</v>
      </c>
      <c r="L1830" s="425" t="s">
        <v>308</v>
      </c>
      <c r="M1830" s="425" t="s">
        <v>123</v>
      </c>
      <c r="N1830" s="427">
        <v>42501.0</v>
      </c>
      <c r="O1830" s="427">
        <v>42501.0</v>
      </c>
      <c r="P1830" s="425"/>
      <c r="Q1830" s="428"/>
      <c r="R1830" s="428"/>
      <c r="S1830" s="425"/>
      <c r="T1830" s="967">
        <f t="shared" si="3381"/>
        <v>1022</v>
      </c>
      <c r="U1830" s="116">
        <f t="shared" ref="U1830:W1830" si="3428">IF(ISBLANK($A1830),"",sum(AE1830,AK1830,AQ1830,AW1830,BC1830,BI1830,BO1830,BU1830,CA1830,CG1830,CM1830,CS1830,CY1830,DE1830,DK1830,DQ1830,DW1830,EC1830,EI1830,EO1830,EU1830))</f>
        <v>7</v>
      </c>
      <c r="V1830" s="902">
        <f t="shared" si="3428"/>
        <v>0</v>
      </c>
      <c r="W1830" s="425">
        <f t="shared" si="3428"/>
        <v>0</v>
      </c>
      <c r="X1830" s="425">
        <f t="shared" si="3398"/>
        <v>7</v>
      </c>
      <c r="Y1830" s="425">
        <f t="shared" ref="Y1830:AA1830" si="3429">IF(ISBLANK($A1830),"",sum(AH1830,AN1830,AT1830,AZ1830,BF1830,BL1830,BR1830,BX1830,CD1830,CJ1830,CP1830,CV1830,DB1830,DH1830,DN1830,DT1830,DZ1830,EF1830,EL1830,ER1830,EX1830))</f>
        <v>2</v>
      </c>
      <c r="Z1830" s="425">
        <f t="shared" si="3429"/>
        <v>0</v>
      </c>
      <c r="AA1830" s="425">
        <f t="shared" si="3429"/>
        <v>3</v>
      </c>
      <c r="AB1830" s="425">
        <f t="shared" si="3302"/>
        <v>5</v>
      </c>
      <c r="AC1830" s="452">
        <f t="shared" si="3295"/>
        <v>0.2857142857</v>
      </c>
      <c r="AD1830" s="472" t="str">
        <f t="shared" si="3396"/>
        <v>20+</v>
      </c>
      <c r="AE1830" s="425"/>
      <c r="AF1830" s="425"/>
      <c r="AG1830" s="425"/>
      <c r="AH1830" s="425"/>
      <c r="AI1830" s="425"/>
      <c r="AJ1830" s="425"/>
      <c r="AK1830" s="475">
        <v>2.0</v>
      </c>
      <c r="AL1830" s="425"/>
      <c r="AM1830" s="425"/>
      <c r="AN1830" s="425"/>
      <c r="AO1830" s="425"/>
      <c r="AP1830" s="425"/>
      <c r="AQ1830" s="475">
        <v>3.0</v>
      </c>
      <c r="AR1830" s="425"/>
      <c r="AS1830" s="425"/>
      <c r="AT1830" s="475">
        <v>2.0</v>
      </c>
      <c r="AU1830" s="425"/>
      <c r="AV1830" s="425"/>
      <c r="AW1830" s="475">
        <v>2.0</v>
      </c>
      <c r="AX1830" s="425"/>
      <c r="AY1830" s="425"/>
      <c r="AZ1830" s="425"/>
      <c r="BA1830" s="425"/>
      <c r="BB1830" s="475">
        <v>3.0</v>
      </c>
      <c r="BC1830" s="425"/>
      <c r="BD1830" s="425"/>
      <c r="BE1830" s="425"/>
      <c r="BF1830" s="425"/>
      <c r="BG1830" s="425"/>
      <c r="BH1830" s="425"/>
      <c r="BI1830" s="425"/>
      <c r="BJ1830" s="425"/>
      <c r="BK1830" s="425"/>
      <c r="BL1830" s="425"/>
      <c r="BM1830" s="425"/>
      <c r="BN1830" s="425"/>
      <c r="BO1830" s="425"/>
      <c r="BP1830" s="425"/>
      <c r="BQ1830" s="425"/>
      <c r="BR1830" s="425"/>
      <c r="BS1830" s="425"/>
      <c r="BT1830" s="425"/>
      <c r="BU1830" s="425"/>
      <c r="BV1830" s="425"/>
      <c r="BW1830" s="425"/>
      <c r="BX1830" s="425"/>
      <c r="BY1830" s="425"/>
      <c r="BZ1830" s="425"/>
      <c r="CA1830" s="425"/>
      <c r="CB1830" s="425"/>
      <c r="CC1830" s="425"/>
      <c r="CD1830" s="425"/>
      <c r="CE1830" s="425"/>
      <c r="CF1830" s="425"/>
      <c r="CG1830" s="425"/>
      <c r="CH1830" s="425"/>
      <c r="CI1830" s="425"/>
      <c r="CJ1830" s="425"/>
      <c r="CK1830" s="425"/>
      <c r="CL1830" s="425"/>
      <c r="CM1830" s="425"/>
      <c r="CN1830" s="425"/>
      <c r="CO1830" s="425"/>
      <c r="CP1830" s="425"/>
      <c r="CQ1830" s="425"/>
      <c r="CR1830" s="425"/>
      <c r="CS1830" s="425"/>
      <c r="CT1830" s="425"/>
      <c r="CU1830" s="425"/>
      <c r="CV1830" s="425"/>
      <c r="CW1830" s="425"/>
      <c r="CX1830" s="425"/>
      <c r="CY1830" s="425"/>
      <c r="CZ1830" s="425"/>
      <c r="DA1830" s="425"/>
      <c r="DB1830" s="425"/>
      <c r="DC1830" s="425"/>
      <c r="DD1830" s="425"/>
      <c r="DE1830" s="425"/>
      <c r="DF1830" s="425"/>
      <c r="DG1830" s="425"/>
      <c r="DH1830" s="425"/>
      <c r="DI1830" s="425"/>
      <c r="DJ1830" s="425"/>
      <c r="DK1830" s="425"/>
      <c r="DL1830" s="425"/>
      <c r="DM1830" s="425"/>
      <c r="DN1830" s="425"/>
      <c r="DO1830" s="425"/>
      <c r="DP1830" s="425"/>
      <c r="DQ1830" s="425"/>
      <c r="DR1830" s="425"/>
      <c r="DS1830" s="425"/>
      <c r="DT1830" s="425"/>
      <c r="DU1830" s="425"/>
      <c r="DV1830" s="425"/>
      <c r="DW1830" s="425"/>
      <c r="DX1830" s="425"/>
      <c r="DY1830" s="425"/>
      <c r="DZ1830" s="425"/>
      <c r="EA1830" s="425"/>
      <c r="EB1830" s="425"/>
      <c r="EC1830" s="425"/>
      <c r="ED1830" s="425"/>
      <c r="EE1830" s="425"/>
      <c r="EF1830" s="425"/>
      <c r="EG1830" s="425"/>
      <c r="EH1830" s="425"/>
      <c r="EI1830" s="425"/>
      <c r="EJ1830" s="425"/>
      <c r="EK1830" s="425"/>
      <c r="EL1830" s="425"/>
      <c r="EM1830" s="425"/>
      <c r="EN1830" s="425"/>
      <c r="EO1830" s="425"/>
      <c r="EP1830" s="425"/>
      <c r="EQ1830" s="425"/>
      <c r="ER1830" s="425"/>
      <c r="ES1830" s="425"/>
      <c r="ET1830" s="425"/>
      <c r="EU1830" s="76"/>
      <c r="EV1830" s="76"/>
      <c r="EW1830" s="76"/>
      <c r="EX1830" s="76"/>
      <c r="EY1830" s="76"/>
      <c r="EZ1830" s="76"/>
      <c r="FA1830" s="425" t="s">
        <v>6814</v>
      </c>
      <c r="FB1830" s="425"/>
      <c r="FC1830" s="425"/>
      <c r="FD1830" s="425"/>
    </row>
    <row r="1831">
      <c r="A1831" s="477" t="s">
        <v>6815</v>
      </c>
      <c r="B1831" s="963" t="s">
        <v>6816</v>
      </c>
      <c r="C1831" s="900" t="s">
        <v>8</v>
      </c>
      <c r="D1831" s="425" t="s">
        <v>18</v>
      </c>
      <c r="E1831" s="425"/>
      <c r="F1831" s="425"/>
      <c r="G1831" s="425" t="s">
        <v>6817</v>
      </c>
      <c r="H1831" s="425" t="s">
        <v>1157</v>
      </c>
      <c r="I1831" s="425" t="s">
        <v>23</v>
      </c>
      <c r="J1831" s="425" t="s">
        <v>39</v>
      </c>
      <c r="K1831" s="425" t="s">
        <v>67</v>
      </c>
      <c r="L1831" s="425" t="s">
        <v>477</v>
      </c>
      <c r="M1831" s="425" t="s">
        <v>72</v>
      </c>
      <c r="N1831" s="903">
        <v>42523.0</v>
      </c>
      <c r="O1831" s="903">
        <v>42523.0</v>
      </c>
      <c r="P1831" s="425"/>
      <c r="Q1831" s="428"/>
      <c r="R1831" s="428"/>
      <c r="S1831" s="425"/>
      <c r="T1831" s="967">
        <f t="shared" si="3381"/>
        <v>1000</v>
      </c>
      <c r="U1831" s="116">
        <f t="shared" ref="U1831:W1831" si="3430">IF(ISBLANK($A1831),"",sum(AE1831,AK1831,AQ1831,AW1831,BC1831,BI1831,BO1831,BU1831,CA1831,CG1831,CM1831,CS1831,CY1831,DE1831,DK1831,DQ1831,DW1831,EC1831,EI1831,EO1831,EU1831))</f>
        <v>7</v>
      </c>
      <c r="V1831" s="902">
        <f t="shared" si="3430"/>
        <v>0</v>
      </c>
      <c r="W1831" s="425">
        <f t="shared" si="3430"/>
        <v>0</v>
      </c>
      <c r="X1831" s="425">
        <f t="shared" si="3398"/>
        <v>7</v>
      </c>
      <c r="Y1831" s="425">
        <f t="shared" ref="Y1831:AA1831" si="3431">IF(ISBLANK($A1831),"",sum(AH1831,AN1831,AT1831,AZ1831,BF1831,BL1831,BR1831,BX1831,CD1831,CJ1831,CP1831,CV1831,DB1831,DH1831,DN1831,DT1831,DZ1831,EF1831,EL1831,ER1831,EX1831))</f>
        <v>0</v>
      </c>
      <c r="Z1831" s="425">
        <f t="shared" si="3431"/>
        <v>0</v>
      </c>
      <c r="AA1831" s="425">
        <f t="shared" si="3431"/>
        <v>0</v>
      </c>
      <c r="AB1831" s="425">
        <f t="shared" si="3302"/>
        <v>0</v>
      </c>
      <c r="AC1831" s="452">
        <f t="shared" si="3295"/>
        <v>0</v>
      </c>
      <c r="AD1831" s="472" t="str">
        <f t="shared" si="3396"/>
        <v>20+</v>
      </c>
      <c r="AE1831" s="425"/>
      <c r="AF1831" s="425"/>
      <c r="AG1831" s="425"/>
      <c r="AH1831" s="425"/>
      <c r="AI1831" s="425"/>
      <c r="AJ1831" s="425"/>
      <c r="AK1831" s="433">
        <v>3.0</v>
      </c>
      <c r="AL1831" s="425"/>
      <c r="AM1831" s="425"/>
      <c r="AN1831" s="425"/>
      <c r="AO1831" s="425"/>
      <c r="AP1831" s="425"/>
      <c r="AQ1831" s="433">
        <v>3.0</v>
      </c>
      <c r="AR1831" s="425"/>
      <c r="AS1831" s="425"/>
      <c r="AT1831" s="425"/>
      <c r="AU1831" s="425"/>
      <c r="AV1831" s="425"/>
      <c r="AW1831" s="433">
        <v>1.0</v>
      </c>
      <c r="AX1831" s="425"/>
      <c r="AY1831" s="425"/>
      <c r="AZ1831" s="425"/>
      <c r="BA1831" s="425"/>
      <c r="BB1831" s="425"/>
      <c r="BC1831" s="425"/>
      <c r="BD1831" s="425"/>
      <c r="BE1831" s="425"/>
      <c r="BF1831" s="425"/>
      <c r="BG1831" s="425"/>
      <c r="BH1831" s="425"/>
      <c r="BI1831" s="425"/>
      <c r="BJ1831" s="425"/>
      <c r="BK1831" s="425"/>
      <c r="BL1831" s="425"/>
      <c r="BM1831" s="425"/>
      <c r="BN1831" s="425"/>
      <c r="BO1831" s="425"/>
      <c r="BP1831" s="425"/>
      <c r="BQ1831" s="425"/>
      <c r="BR1831" s="425"/>
      <c r="BS1831" s="425"/>
      <c r="BT1831" s="425"/>
      <c r="BU1831" s="425"/>
      <c r="BV1831" s="425"/>
      <c r="BW1831" s="425"/>
      <c r="BX1831" s="425"/>
      <c r="BY1831" s="425"/>
      <c r="BZ1831" s="425"/>
      <c r="CA1831" s="425"/>
      <c r="CB1831" s="425"/>
      <c r="CC1831" s="425"/>
      <c r="CD1831" s="425"/>
      <c r="CE1831" s="425"/>
      <c r="CF1831" s="425"/>
      <c r="CG1831" s="425"/>
      <c r="CH1831" s="425"/>
      <c r="CI1831" s="425"/>
      <c r="CJ1831" s="425"/>
      <c r="CK1831" s="425"/>
      <c r="CL1831" s="425"/>
      <c r="CM1831" s="425"/>
      <c r="CN1831" s="425"/>
      <c r="CO1831" s="425"/>
      <c r="CP1831" s="425"/>
      <c r="CQ1831" s="425"/>
      <c r="CR1831" s="425"/>
      <c r="CS1831" s="425"/>
      <c r="CT1831" s="425"/>
      <c r="CU1831" s="425"/>
      <c r="CV1831" s="425"/>
      <c r="CW1831" s="425"/>
      <c r="CX1831" s="425"/>
      <c r="CY1831" s="425"/>
      <c r="CZ1831" s="425"/>
      <c r="DA1831" s="425"/>
      <c r="DB1831" s="425"/>
      <c r="DC1831" s="425"/>
      <c r="DD1831" s="425"/>
      <c r="DE1831" s="425"/>
      <c r="DF1831" s="425"/>
      <c r="DG1831" s="425"/>
      <c r="DH1831" s="425"/>
      <c r="DI1831" s="425"/>
      <c r="DJ1831" s="425"/>
      <c r="DK1831" s="425"/>
      <c r="DL1831" s="425"/>
      <c r="DM1831" s="425"/>
      <c r="DN1831" s="425"/>
      <c r="DO1831" s="425"/>
      <c r="DP1831" s="425"/>
      <c r="DQ1831" s="425"/>
      <c r="DR1831" s="425"/>
      <c r="DS1831" s="425"/>
      <c r="DT1831" s="425"/>
      <c r="DU1831" s="425"/>
      <c r="DV1831" s="425"/>
      <c r="DW1831" s="425"/>
      <c r="DX1831" s="425"/>
      <c r="DY1831" s="425"/>
      <c r="DZ1831" s="425"/>
      <c r="EA1831" s="425"/>
      <c r="EB1831" s="425"/>
      <c r="EC1831" s="425"/>
      <c r="ED1831" s="425"/>
      <c r="EE1831" s="425"/>
      <c r="EF1831" s="425"/>
      <c r="EG1831" s="425"/>
      <c r="EH1831" s="425"/>
      <c r="EI1831" s="425"/>
      <c r="EJ1831" s="425"/>
      <c r="EK1831" s="425"/>
      <c r="EL1831" s="425"/>
      <c r="EM1831" s="425"/>
      <c r="EN1831" s="425"/>
      <c r="EO1831" s="425"/>
      <c r="EP1831" s="425"/>
      <c r="EQ1831" s="425"/>
      <c r="ER1831" s="425"/>
      <c r="ES1831" s="425"/>
      <c r="ET1831" s="425"/>
      <c r="EU1831" s="76"/>
      <c r="EV1831" s="76"/>
      <c r="EW1831" s="76"/>
      <c r="EX1831" s="76"/>
      <c r="EY1831" s="76"/>
      <c r="EZ1831" s="76"/>
      <c r="FA1831" s="422" t="s">
        <v>6818</v>
      </c>
      <c r="FB1831" s="422"/>
      <c r="FC1831" s="422"/>
      <c r="FD1831" s="422"/>
    </row>
    <row r="1832">
      <c r="A1832" s="425" t="s">
        <v>6819</v>
      </c>
      <c r="B1832" s="425" t="s">
        <v>6820</v>
      </c>
      <c r="C1832" s="900" t="s">
        <v>104</v>
      </c>
      <c r="D1832" s="425" t="s">
        <v>18</v>
      </c>
      <c r="E1832" s="425"/>
      <c r="F1832" s="425"/>
      <c r="G1832" s="425" t="s">
        <v>6821</v>
      </c>
      <c r="H1832" s="425" t="s">
        <v>1162</v>
      </c>
      <c r="I1832" s="425" t="s">
        <v>23</v>
      </c>
      <c r="J1832" s="425" t="s">
        <v>39</v>
      </c>
      <c r="K1832" s="425" t="s">
        <v>67</v>
      </c>
      <c r="L1832" s="425" t="s">
        <v>6822</v>
      </c>
      <c r="M1832" s="425" t="s">
        <v>101</v>
      </c>
      <c r="N1832" s="427">
        <v>42499.0</v>
      </c>
      <c r="O1832" s="427">
        <v>42499.0</v>
      </c>
      <c r="P1832" s="425"/>
      <c r="Q1832" s="428"/>
      <c r="R1832" s="428"/>
      <c r="S1832" s="425"/>
      <c r="T1832" s="967">
        <f t="shared" si="3381"/>
        <v>1024</v>
      </c>
      <c r="U1832" s="116">
        <f t="shared" ref="U1832:W1832" si="3432">IF(ISBLANK($A1832),"",sum(AE1832,AK1832,AQ1832,AW1832,BC1832,BI1832,BO1832,BU1832,CA1832,CG1832,CM1832,CS1832,CY1832,DE1832,DK1832,DQ1832,DW1832,EC1832,EI1832,EO1832,EU1832))</f>
        <v>0</v>
      </c>
      <c r="V1832" s="902">
        <f t="shared" si="3432"/>
        <v>8</v>
      </c>
      <c r="W1832" s="425">
        <f t="shared" si="3432"/>
        <v>0</v>
      </c>
      <c r="X1832" s="425">
        <f t="shared" si="3398"/>
        <v>8</v>
      </c>
      <c r="Y1832" s="425">
        <f t="shared" ref="Y1832:AA1832" si="3433">IF(ISBLANK($A1832),"",sum(AH1832,AN1832,AT1832,AZ1832,BF1832,BL1832,BR1832,BX1832,CD1832,CJ1832,CP1832,CV1832,DB1832,DH1832,DN1832,DT1832,DZ1832,EF1832,EL1832,ER1832,EX1832))</f>
        <v>5</v>
      </c>
      <c r="Z1832" s="425">
        <f t="shared" si="3433"/>
        <v>3</v>
      </c>
      <c r="AA1832" s="425">
        <f t="shared" si="3433"/>
        <v>0</v>
      </c>
      <c r="AB1832" s="425">
        <f t="shared" si="3302"/>
        <v>8</v>
      </c>
      <c r="AC1832" s="452">
        <f t="shared" si="3295"/>
        <v>0.625</v>
      </c>
      <c r="AD1832" s="472" t="str">
        <f t="shared" si="3396"/>
        <v>20+</v>
      </c>
      <c r="AE1832" s="425"/>
      <c r="AF1832" s="425"/>
      <c r="AG1832" s="425"/>
      <c r="AH1832" s="425"/>
      <c r="AI1832" s="425"/>
      <c r="AJ1832" s="425"/>
      <c r="AK1832" s="425"/>
      <c r="AL1832" s="425"/>
      <c r="AM1832" s="425"/>
      <c r="AN1832" s="425"/>
      <c r="AO1832" s="425"/>
      <c r="AP1832" s="425"/>
      <c r="AQ1832" s="425"/>
      <c r="AR1832" s="475">
        <v>2.0</v>
      </c>
      <c r="AS1832" s="425"/>
      <c r="AT1832" s="425"/>
      <c r="AU1832" s="425"/>
      <c r="AV1832" s="425"/>
      <c r="AW1832" s="425"/>
      <c r="AX1832" s="475">
        <v>4.0</v>
      </c>
      <c r="AY1832" s="425"/>
      <c r="AZ1832" s="475">
        <v>3.0</v>
      </c>
      <c r="BA1832" s="425"/>
      <c r="BB1832" s="425"/>
      <c r="BC1832" s="425"/>
      <c r="BD1832" s="475">
        <v>2.0</v>
      </c>
      <c r="BE1832" s="425"/>
      <c r="BF1832" s="475">
        <v>2.0</v>
      </c>
      <c r="BG1832" s="475">
        <v>3.0</v>
      </c>
      <c r="BH1832" s="425"/>
      <c r="BI1832" s="425"/>
      <c r="BJ1832" s="425"/>
      <c r="BK1832" s="425"/>
      <c r="BL1832" s="425"/>
      <c r="BM1832" s="425"/>
      <c r="BN1832" s="425"/>
      <c r="BO1832" s="425"/>
      <c r="BP1832" s="425"/>
      <c r="BQ1832" s="425"/>
      <c r="BR1832" s="425"/>
      <c r="BS1832" s="425"/>
      <c r="BT1832" s="425"/>
      <c r="BU1832" s="425"/>
      <c r="BV1832" s="425"/>
      <c r="BW1832" s="425"/>
      <c r="BX1832" s="425"/>
      <c r="BY1832" s="425"/>
      <c r="BZ1832" s="425"/>
      <c r="CA1832" s="425"/>
      <c r="CB1832" s="425"/>
      <c r="CC1832" s="425"/>
      <c r="CD1832" s="425"/>
      <c r="CE1832" s="425"/>
      <c r="CF1832" s="425"/>
      <c r="CG1832" s="425"/>
      <c r="CH1832" s="425"/>
      <c r="CI1832" s="425"/>
      <c r="CJ1832" s="425"/>
      <c r="CK1832" s="425"/>
      <c r="CL1832" s="425"/>
      <c r="CM1832" s="425"/>
      <c r="CN1832" s="425"/>
      <c r="CO1832" s="425"/>
      <c r="CP1832" s="425"/>
      <c r="CQ1832" s="425"/>
      <c r="CR1832" s="425"/>
      <c r="CS1832" s="425"/>
      <c r="CT1832" s="425"/>
      <c r="CU1832" s="425"/>
      <c r="CV1832" s="425"/>
      <c r="CW1832" s="425"/>
      <c r="CX1832" s="425"/>
      <c r="CY1832" s="425"/>
      <c r="CZ1832" s="425"/>
      <c r="DA1832" s="425"/>
      <c r="DB1832" s="425"/>
      <c r="DC1832" s="425"/>
      <c r="DD1832" s="425"/>
      <c r="DE1832" s="425"/>
      <c r="DF1832" s="425"/>
      <c r="DG1832" s="425"/>
      <c r="DH1832" s="425"/>
      <c r="DI1832" s="425"/>
      <c r="DJ1832" s="425"/>
      <c r="DK1832" s="425"/>
      <c r="DL1832" s="425"/>
      <c r="DM1832" s="425"/>
      <c r="DN1832" s="425"/>
      <c r="DO1832" s="425"/>
      <c r="DP1832" s="425"/>
      <c r="DQ1832" s="425"/>
      <c r="DR1832" s="425"/>
      <c r="DS1832" s="425"/>
      <c r="DT1832" s="425"/>
      <c r="DU1832" s="425"/>
      <c r="DV1832" s="425"/>
      <c r="DW1832" s="425"/>
      <c r="DX1832" s="425"/>
      <c r="DY1832" s="425"/>
      <c r="DZ1832" s="425"/>
      <c r="EA1832" s="425"/>
      <c r="EB1832" s="425"/>
      <c r="EC1832" s="425"/>
      <c r="ED1832" s="425"/>
      <c r="EE1832" s="425"/>
      <c r="EF1832" s="425"/>
      <c r="EG1832" s="425"/>
      <c r="EH1832" s="425"/>
      <c r="EI1832" s="425"/>
      <c r="EJ1832" s="425"/>
      <c r="EK1832" s="425"/>
      <c r="EL1832" s="425"/>
      <c r="EM1832" s="425"/>
      <c r="EN1832" s="425"/>
      <c r="EO1832" s="425"/>
      <c r="EP1832" s="425"/>
      <c r="EQ1832" s="425"/>
      <c r="ER1832" s="425"/>
      <c r="ES1832" s="425"/>
      <c r="ET1832" s="425"/>
      <c r="EU1832" s="76"/>
      <c r="EV1832" s="76"/>
      <c r="EW1832" s="76"/>
      <c r="EX1832" s="76"/>
      <c r="EY1832" s="76"/>
      <c r="EZ1832" s="76"/>
      <c r="FA1832" s="477" t="s">
        <v>6823</v>
      </c>
      <c r="FB1832" s="477"/>
      <c r="FC1832" s="477"/>
      <c r="FD1832" s="477"/>
    </row>
    <row r="1833">
      <c r="A1833" s="425" t="s">
        <v>6824</v>
      </c>
      <c r="B1833" s="963" t="s">
        <v>3685</v>
      </c>
      <c r="C1833" s="900" t="s">
        <v>8</v>
      </c>
      <c r="D1833" s="425" t="s">
        <v>18</v>
      </c>
      <c r="E1833" s="425"/>
      <c r="F1833" s="425"/>
      <c r="G1833" s="425" t="s">
        <v>3593</v>
      </c>
      <c r="H1833" s="425" t="s">
        <v>3594</v>
      </c>
      <c r="I1833" s="425" t="s">
        <v>23</v>
      </c>
      <c r="J1833" s="425" t="s">
        <v>39</v>
      </c>
      <c r="K1833" s="425" t="s">
        <v>67</v>
      </c>
      <c r="L1833" s="425" t="s">
        <v>738</v>
      </c>
      <c r="M1833" s="425" t="s">
        <v>88</v>
      </c>
      <c r="N1833" s="453"/>
      <c r="O1833" s="427"/>
      <c r="P1833" s="425"/>
      <c r="Q1833" s="428"/>
      <c r="R1833" s="428"/>
      <c r="S1833" s="425"/>
      <c r="T1833" s="967">
        <f t="shared" si="3381"/>
        <v>43523</v>
      </c>
      <c r="U1833" s="116">
        <f t="shared" ref="U1833:W1833" si="3434">IF(ISBLANK($A1833),"",sum(AE1833,AK1833,AQ1833,AW1833,BC1833,BI1833,BO1833,BU1833,CA1833,CG1833,CM1833,CS1833,CY1833,DE1833,DK1833,DQ1833,DW1833,EC1833,EI1833,EO1833,EU1833))</f>
        <v>0</v>
      </c>
      <c r="V1833" s="902">
        <f t="shared" si="3434"/>
        <v>0</v>
      </c>
      <c r="W1833" s="425">
        <f t="shared" si="3434"/>
        <v>0</v>
      </c>
      <c r="X1833" s="425">
        <f t="shared" si="3398"/>
        <v>0</v>
      </c>
      <c r="Y1833" s="425">
        <f t="shared" ref="Y1833:AA1833" si="3435">IF(ISBLANK($A1833),"",sum(AH1833,AN1833,AT1833,AZ1833,BF1833,BL1833,BR1833,BX1833,CD1833,CJ1833,CP1833,CV1833,DB1833,DH1833,DN1833,DT1833,DZ1833,EF1833,EL1833,ER1833,EX1833))</f>
        <v>0</v>
      </c>
      <c r="Z1833" s="425">
        <f t="shared" si="3435"/>
        <v>0</v>
      </c>
      <c r="AA1833" s="425">
        <f t="shared" si="3435"/>
        <v>0</v>
      </c>
      <c r="AB1833" s="425">
        <f t="shared" si="3302"/>
        <v>0</v>
      </c>
      <c r="AC1833" s="452" t="str">
        <f t="shared" si="3295"/>
        <v/>
      </c>
      <c r="AD1833" s="472" t="str">
        <f t="shared" si="3396"/>
        <v/>
      </c>
      <c r="AE1833" s="425"/>
      <c r="AF1833" s="425"/>
      <c r="AG1833" s="425"/>
      <c r="AH1833" s="425"/>
      <c r="AI1833" s="425"/>
      <c r="AJ1833" s="425"/>
      <c r="AK1833" s="425"/>
      <c r="AL1833" s="425"/>
      <c r="AM1833" s="425"/>
      <c r="AN1833" s="425"/>
      <c r="AO1833" s="425"/>
      <c r="AP1833" s="425"/>
      <c r="AQ1833" s="425"/>
      <c r="AR1833" s="425"/>
      <c r="AS1833" s="425"/>
      <c r="AT1833" s="425"/>
      <c r="AU1833" s="425"/>
      <c r="AV1833" s="425"/>
      <c r="AW1833" s="425"/>
      <c r="AX1833" s="425"/>
      <c r="AY1833" s="425"/>
      <c r="AZ1833" s="425"/>
      <c r="BA1833" s="425"/>
      <c r="BB1833" s="425"/>
      <c r="BC1833" s="425"/>
      <c r="BD1833" s="425"/>
      <c r="BE1833" s="425"/>
      <c r="BF1833" s="425"/>
      <c r="BG1833" s="425"/>
      <c r="BH1833" s="425"/>
      <c r="BI1833" s="425"/>
      <c r="BJ1833" s="425"/>
      <c r="BK1833" s="425"/>
      <c r="BL1833" s="425"/>
      <c r="BM1833" s="425"/>
      <c r="BN1833" s="425"/>
      <c r="BO1833" s="425"/>
      <c r="BP1833" s="425"/>
      <c r="BQ1833" s="425"/>
      <c r="BR1833" s="425"/>
      <c r="BS1833" s="425"/>
      <c r="BT1833" s="425"/>
      <c r="BU1833" s="425"/>
      <c r="BV1833" s="425"/>
      <c r="BW1833" s="425"/>
      <c r="BX1833" s="425"/>
      <c r="BY1833" s="425"/>
      <c r="BZ1833" s="425"/>
      <c r="CA1833" s="425"/>
      <c r="CB1833" s="425"/>
      <c r="CC1833" s="425"/>
      <c r="CD1833" s="425"/>
      <c r="CE1833" s="425"/>
      <c r="CF1833" s="425"/>
      <c r="CG1833" s="425"/>
      <c r="CH1833" s="425"/>
      <c r="CI1833" s="425"/>
      <c r="CJ1833" s="425"/>
      <c r="CK1833" s="425"/>
      <c r="CL1833" s="425"/>
      <c r="CM1833" s="425"/>
      <c r="CN1833" s="425"/>
      <c r="CO1833" s="425"/>
      <c r="CP1833" s="425"/>
      <c r="CQ1833" s="425"/>
      <c r="CR1833" s="425"/>
      <c r="CS1833" s="425"/>
      <c r="CT1833" s="425"/>
      <c r="CU1833" s="425"/>
      <c r="CV1833" s="425"/>
      <c r="CW1833" s="425"/>
      <c r="CX1833" s="425"/>
      <c r="CY1833" s="425"/>
      <c r="CZ1833" s="425"/>
      <c r="DA1833" s="425"/>
      <c r="DB1833" s="425"/>
      <c r="DC1833" s="425"/>
      <c r="DD1833" s="425"/>
      <c r="DE1833" s="425"/>
      <c r="DF1833" s="425"/>
      <c r="DG1833" s="425"/>
      <c r="DH1833" s="425"/>
      <c r="DI1833" s="425"/>
      <c r="DJ1833" s="425"/>
      <c r="DK1833" s="425"/>
      <c r="DL1833" s="425"/>
      <c r="DM1833" s="425"/>
      <c r="DN1833" s="425"/>
      <c r="DO1833" s="425"/>
      <c r="DP1833" s="425"/>
      <c r="DQ1833" s="425"/>
      <c r="DR1833" s="425"/>
      <c r="DS1833" s="425"/>
      <c r="DT1833" s="425"/>
      <c r="DU1833" s="425"/>
      <c r="DV1833" s="425"/>
      <c r="DW1833" s="425"/>
      <c r="DX1833" s="425"/>
      <c r="DY1833" s="425"/>
      <c r="DZ1833" s="425"/>
      <c r="EA1833" s="425"/>
      <c r="EB1833" s="425"/>
      <c r="EC1833" s="425"/>
      <c r="ED1833" s="425"/>
      <c r="EE1833" s="425"/>
      <c r="EF1833" s="425"/>
      <c r="EG1833" s="425"/>
      <c r="EH1833" s="425"/>
      <c r="EI1833" s="425"/>
      <c r="EJ1833" s="425"/>
      <c r="EK1833" s="425"/>
      <c r="EL1833" s="425"/>
      <c r="EM1833" s="425"/>
      <c r="EN1833" s="425"/>
      <c r="EO1833" s="425"/>
      <c r="EP1833" s="425"/>
      <c r="EQ1833" s="425"/>
      <c r="ER1833" s="425"/>
      <c r="ES1833" s="425"/>
      <c r="ET1833" s="425"/>
      <c r="EU1833" s="425"/>
      <c r="EV1833" s="425"/>
      <c r="EW1833" s="425"/>
      <c r="EX1833" s="425"/>
      <c r="EY1833" s="425"/>
      <c r="EZ1833" s="425"/>
      <c r="FA1833" s="949" t="s">
        <v>6825</v>
      </c>
      <c r="FB1833" s="949"/>
      <c r="FC1833" s="949"/>
      <c r="FD1833" s="949"/>
    </row>
    <row r="1834">
      <c r="A1834" s="477" t="s">
        <v>6826</v>
      </c>
      <c r="B1834" s="425" t="s">
        <v>2306</v>
      </c>
      <c r="C1834" s="900" t="s">
        <v>8</v>
      </c>
      <c r="D1834" s="425" t="s">
        <v>18</v>
      </c>
      <c r="E1834" s="425"/>
      <c r="F1834" s="425"/>
      <c r="G1834" s="425" t="s">
        <v>6827</v>
      </c>
      <c r="H1834" s="425" t="s">
        <v>1099</v>
      </c>
      <c r="I1834" s="425" t="s">
        <v>23</v>
      </c>
      <c r="J1834" s="425" t="s">
        <v>39</v>
      </c>
      <c r="K1834" s="425" t="s">
        <v>67</v>
      </c>
      <c r="L1834" s="425" t="s">
        <v>477</v>
      </c>
      <c r="M1834" s="425" t="s">
        <v>72</v>
      </c>
      <c r="N1834" s="427">
        <v>42408.0</v>
      </c>
      <c r="O1834" s="427">
        <v>42408.0</v>
      </c>
      <c r="P1834" s="425"/>
      <c r="Q1834" s="428"/>
      <c r="R1834" s="428"/>
      <c r="S1834" s="425"/>
      <c r="T1834" s="967">
        <f t="shared" si="3381"/>
        <v>1115</v>
      </c>
      <c r="U1834" s="116">
        <f t="shared" ref="U1834:W1834" si="3436">IF(ISBLANK($A1834),"",sum(AE1834,AK1834,AQ1834,AW1834,BC1834,BI1834,BO1834,BU1834,CA1834,CG1834,CM1834,CS1834,CY1834,DE1834,DK1834,DQ1834,DW1834,EC1834,EI1834,EO1834,EU1834))</f>
        <v>7</v>
      </c>
      <c r="V1834" s="902">
        <f t="shared" si="3436"/>
        <v>2</v>
      </c>
      <c r="W1834" s="425">
        <f t="shared" si="3436"/>
        <v>0</v>
      </c>
      <c r="X1834" s="425">
        <f t="shared" si="3398"/>
        <v>9</v>
      </c>
      <c r="Y1834" s="425">
        <f t="shared" ref="Y1834:AA1834" si="3437">IF(ISBLANK($A1834),"",sum(AH1834,AN1834,AT1834,AZ1834,BF1834,BL1834,BR1834,BX1834,CD1834,CJ1834,CP1834,CV1834,DB1834,DH1834,DN1834,DT1834,DZ1834,EF1834,EL1834,ER1834,EX1834))</f>
        <v>2</v>
      </c>
      <c r="Z1834" s="425">
        <f t="shared" si="3437"/>
        <v>4</v>
      </c>
      <c r="AA1834" s="425">
        <f t="shared" si="3437"/>
        <v>0</v>
      </c>
      <c r="AB1834" s="425">
        <f t="shared" si="3302"/>
        <v>6</v>
      </c>
      <c r="AC1834" s="452">
        <f t="shared" si="3295"/>
        <v>0.2222222222</v>
      </c>
      <c r="AD1834" s="472" t="str">
        <f t="shared" si="3396"/>
        <v>20+</v>
      </c>
      <c r="AE1834" s="425"/>
      <c r="AF1834" s="425"/>
      <c r="AG1834" s="425"/>
      <c r="AH1834" s="425"/>
      <c r="AI1834" s="425"/>
      <c r="AJ1834" s="425"/>
      <c r="AK1834" s="475">
        <v>3.0</v>
      </c>
      <c r="AL1834" s="425"/>
      <c r="AM1834" s="425"/>
      <c r="AN1834" s="475">
        <v>2.0</v>
      </c>
      <c r="AO1834" s="425"/>
      <c r="AP1834" s="425"/>
      <c r="AQ1834" s="425"/>
      <c r="AR1834" s="425"/>
      <c r="AS1834" s="425"/>
      <c r="AT1834" s="425"/>
      <c r="AU1834" s="425"/>
      <c r="AV1834" s="425"/>
      <c r="AW1834" s="425"/>
      <c r="AX1834" s="425"/>
      <c r="AY1834" s="425"/>
      <c r="AZ1834" s="425"/>
      <c r="BA1834" s="475">
        <v>2.0</v>
      </c>
      <c r="BB1834" s="425"/>
      <c r="BC1834" s="425"/>
      <c r="BD1834" s="425"/>
      <c r="BE1834" s="425"/>
      <c r="BF1834" s="425"/>
      <c r="BG1834" s="425"/>
      <c r="BH1834" s="425"/>
      <c r="BI1834" s="425"/>
      <c r="BJ1834" s="425"/>
      <c r="BK1834" s="425"/>
      <c r="BL1834" s="425"/>
      <c r="BM1834" s="425"/>
      <c r="BN1834" s="425"/>
      <c r="BO1834" s="425"/>
      <c r="BP1834" s="425"/>
      <c r="BQ1834" s="425"/>
      <c r="BR1834" s="425"/>
      <c r="BS1834" s="425"/>
      <c r="BT1834" s="425"/>
      <c r="BU1834" s="425"/>
      <c r="BV1834" s="425"/>
      <c r="BW1834" s="425"/>
      <c r="BX1834" s="425"/>
      <c r="BY1834" s="425"/>
      <c r="BZ1834" s="425"/>
      <c r="CA1834" s="475">
        <v>2.0</v>
      </c>
      <c r="CB1834" s="425"/>
      <c r="CC1834" s="425"/>
      <c r="CD1834" s="425"/>
      <c r="CE1834" s="425"/>
      <c r="CF1834" s="425"/>
      <c r="CG1834" s="425"/>
      <c r="CH1834" s="425"/>
      <c r="CI1834" s="425"/>
      <c r="CJ1834" s="425"/>
      <c r="CK1834" s="425"/>
      <c r="CL1834" s="425"/>
      <c r="CM1834" s="475">
        <v>1.0</v>
      </c>
      <c r="CN1834" s="425"/>
      <c r="CO1834" s="425"/>
      <c r="CP1834" s="425"/>
      <c r="CQ1834" s="425"/>
      <c r="CR1834" s="425"/>
      <c r="CS1834" s="425"/>
      <c r="CT1834" s="425"/>
      <c r="CU1834" s="425"/>
      <c r="CV1834" s="425"/>
      <c r="CW1834" s="425"/>
      <c r="CX1834" s="425"/>
      <c r="CY1834" s="425"/>
      <c r="CZ1834" s="475">
        <v>2.0</v>
      </c>
      <c r="DA1834" s="425"/>
      <c r="DB1834" s="425"/>
      <c r="DC1834" s="425"/>
      <c r="DD1834" s="425"/>
      <c r="DE1834" s="425"/>
      <c r="DF1834" s="425"/>
      <c r="DG1834" s="425"/>
      <c r="DH1834" s="425"/>
      <c r="DI1834" s="425"/>
      <c r="DJ1834" s="425"/>
      <c r="DK1834" s="425"/>
      <c r="DL1834" s="425"/>
      <c r="DM1834" s="425"/>
      <c r="DN1834" s="425"/>
      <c r="DO1834" s="425"/>
      <c r="DP1834" s="425"/>
      <c r="DQ1834" s="425"/>
      <c r="DR1834" s="425"/>
      <c r="DS1834" s="425"/>
      <c r="DT1834" s="425"/>
      <c r="DU1834" s="425"/>
      <c r="DV1834" s="425"/>
      <c r="DW1834" s="425"/>
      <c r="DX1834" s="425"/>
      <c r="DY1834" s="425"/>
      <c r="DZ1834" s="425"/>
      <c r="EA1834" s="425"/>
      <c r="EB1834" s="425"/>
      <c r="EC1834" s="425"/>
      <c r="ED1834" s="425"/>
      <c r="EE1834" s="425"/>
      <c r="EF1834" s="425"/>
      <c r="EG1834" s="475">
        <v>2.0</v>
      </c>
      <c r="EH1834" s="425"/>
      <c r="EI1834" s="425"/>
      <c r="EJ1834" s="425"/>
      <c r="EK1834" s="425"/>
      <c r="EL1834" s="425"/>
      <c r="EM1834" s="425"/>
      <c r="EN1834" s="425"/>
      <c r="EO1834" s="425"/>
      <c r="EP1834" s="425"/>
      <c r="EQ1834" s="425"/>
      <c r="ER1834" s="425"/>
      <c r="ES1834" s="425"/>
      <c r="ET1834" s="425"/>
      <c r="EU1834" s="499">
        <v>1.0</v>
      </c>
      <c r="EV1834" s="76"/>
      <c r="EW1834" s="76"/>
      <c r="EX1834" s="76"/>
      <c r="EY1834" s="76"/>
      <c r="EZ1834" s="76"/>
      <c r="FA1834" s="477" t="s">
        <v>6828</v>
      </c>
      <c r="FB1834" s="477"/>
      <c r="FC1834" s="477"/>
      <c r="FD1834" s="477"/>
    </row>
    <row r="1835">
      <c r="A1835" s="477" t="s">
        <v>6829</v>
      </c>
      <c r="B1835" s="425" t="s">
        <v>6830</v>
      </c>
      <c r="C1835" s="900" t="s">
        <v>104</v>
      </c>
      <c r="D1835" s="425" t="s">
        <v>18</v>
      </c>
      <c r="E1835" s="425"/>
      <c r="F1835" s="425"/>
      <c r="G1835" s="425" t="s">
        <v>6760</v>
      </c>
      <c r="H1835" s="425" t="s">
        <v>3693</v>
      </c>
      <c r="I1835" s="425" t="s">
        <v>23</v>
      </c>
      <c r="J1835" s="425" t="s">
        <v>39</v>
      </c>
      <c r="K1835" s="425" t="s">
        <v>67</v>
      </c>
      <c r="L1835" s="425" t="s">
        <v>6761</v>
      </c>
      <c r="M1835" s="425" t="s">
        <v>6831</v>
      </c>
      <c r="N1835" s="427">
        <v>42397.0</v>
      </c>
      <c r="O1835" s="427">
        <v>42397.0</v>
      </c>
      <c r="P1835" s="425" t="s">
        <v>2315</v>
      </c>
      <c r="Q1835" s="428"/>
      <c r="R1835" s="428"/>
      <c r="S1835" s="425"/>
      <c r="T1835" s="967">
        <f t="shared" si="3381"/>
        <v>1126</v>
      </c>
      <c r="U1835" s="116">
        <f t="shared" ref="U1835:W1835" si="3438">IF(ISBLANK($A1835),"",sum(AE1835,AK1835,AQ1835,AW1835,BC1835,BI1835,BO1835,BU1835,CA1835,CG1835,CM1835,CS1835,CY1835,DE1835,DK1835,DQ1835,DW1835,EC1835,EI1835,EO1835,EU1835))</f>
        <v>5</v>
      </c>
      <c r="V1835" s="902">
        <f t="shared" si="3438"/>
        <v>9</v>
      </c>
      <c r="W1835" s="425">
        <f t="shared" si="3438"/>
        <v>0</v>
      </c>
      <c r="X1835" s="425">
        <f t="shared" si="3398"/>
        <v>14</v>
      </c>
      <c r="Y1835" s="425">
        <f t="shared" ref="Y1835:AA1835" si="3439">IF(ISBLANK($A1835),"",sum(AH1835,AN1835,AT1835,AZ1835,BF1835,BL1835,BR1835,BX1835,CD1835,CJ1835,CP1835,CV1835,DB1835,DH1835,DN1835,DT1835,DZ1835,EF1835,EL1835,ER1835,EX1835))</f>
        <v>3</v>
      </c>
      <c r="Z1835" s="425">
        <f t="shared" si="3439"/>
        <v>6</v>
      </c>
      <c r="AA1835" s="425">
        <f t="shared" si="3439"/>
        <v>0</v>
      </c>
      <c r="AB1835" s="425">
        <f t="shared" si="3302"/>
        <v>9</v>
      </c>
      <c r="AC1835" s="452">
        <f t="shared" si="3295"/>
        <v>0.2142857143</v>
      </c>
      <c r="AD1835" s="472" t="str">
        <f t="shared" si="3396"/>
        <v>20+</v>
      </c>
      <c r="AE1835" s="425"/>
      <c r="AF1835" s="425"/>
      <c r="AG1835" s="425"/>
      <c r="AH1835" s="425"/>
      <c r="AI1835" s="425"/>
      <c r="AJ1835" s="425"/>
      <c r="AK1835" s="425"/>
      <c r="AL1835" s="475">
        <v>2.0</v>
      </c>
      <c r="AM1835" s="425"/>
      <c r="AN1835" s="425"/>
      <c r="AO1835" s="425"/>
      <c r="AP1835" s="425"/>
      <c r="AQ1835" s="425"/>
      <c r="AR1835" s="475">
        <v>4.0</v>
      </c>
      <c r="AS1835" s="425"/>
      <c r="AT1835" s="425"/>
      <c r="AU1835" s="475">
        <v>2.0</v>
      </c>
      <c r="AV1835" s="425"/>
      <c r="AW1835" s="475">
        <v>1.0</v>
      </c>
      <c r="AX1835" s="475">
        <v>1.0</v>
      </c>
      <c r="AY1835" s="425"/>
      <c r="AZ1835" s="425"/>
      <c r="BA1835" s="425"/>
      <c r="BB1835" s="425"/>
      <c r="BC1835" s="425"/>
      <c r="BD1835" s="425"/>
      <c r="BE1835" s="425"/>
      <c r="BF1835" s="475">
        <v>1.0</v>
      </c>
      <c r="BG1835" s="425"/>
      <c r="BH1835" s="425"/>
      <c r="BI1835" s="425"/>
      <c r="BJ1835" s="475">
        <v>1.0</v>
      </c>
      <c r="BK1835" s="425"/>
      <c r="BL1835" s="475">
        <v>1.0</v>
      </c>
      <c r="BM1835" s="425"/>
      <c r="BN1835" s="425"/>
      <c r="BO1835" s="425"/>
      <c r="BP1835" s="425"/>
      <c r="BQ1835" s="425"/>
      <c r="BR1835" s="475">
        <v>1.0</v>
      </c>
      <c r="BS1835" s="425"/>
      <c r="BT1835" s="425"/>
      <c r="BU1835" s="425"/>
      <c r="BV1835" s="425"/>
      <c r="BW1835" s="425"/>
      <c r="BX1835" s="425"/>
      <c r="BY1835" s="425"/>
      <c r="BZ1835" s="425"/>
      <c r="CA1835" s="475">
        <v>2.0</v>
      </c>
      <c r="CB1835" s="425"/>
      <c r="CC1835" s="425"/>
      <c r="CD1835" s="425"/>
      <c r="CE1835" s="475">
        <v>4.0</v>
      </c>
      <c r="CF1835" s="425"/>
      <c r="CG1835" s="425"/>
      <c r="CH1835" s="425"/>
      <c r="CI1835" s="425"/>
      <c r="CJ1835" s="425"/>
      <c r="CK1835" s="425"/>
      <c r="CL1835" s="425"/>
      <c r="CM1835" s="425"/>
      <c r="CN1835" s="425"/>
      <c r="CO1835" s="425"/>
      <c r="CP1835" s="425"/>
      <c r="CQ1835" s="425"/>
      <c r="CR1835" s="425"/>
      <c r="CS1835" s="425"/>
      <c r="CT1835" s="425"/>
      <c r="CU1835" s="425"/>
      <c r="CV1835" s="425"/>
      <c r="CW1835" s="425"/>
      <c r="CX1835" s="425"/>
      <c r="CY1835" s="425"/>
      <c r="CZ1835" s="425"/>
      <c r="DA1835" s="425"/>
      <c r="DB1835" s="425"/>
      <c r="DC1835" s="425"/>
      <c r="DD1835" s="425"/>
      <c r="DE1835" s="425"/>
      <c r="DF1835" s="425"/>
      <c r="DG1835" s="425"/>
      <c r="DH1835" s="425"/>
      <c r="DI1835" s="425"/>
      <c r="DJ1835" s="425"/>
      <c r="DK1835" s="425"/>
      <c r="DL1835" s="425"/>
      <c r="DM1835" s="425"/>
      <c r="DN1835" s="425"/>
      <c r="DO1835" s="425"/>
      <c r="DP1835" s="425"/>
      <c r="DQ1835" s="425"/>
      <c r="DR1835" s="425"/>
      <c r="DS1835" s="425"/>
      <c r="DT1835" s="425"/>
      <c r="DU1835" s="425"/>
      <c r="DV1835" s="425"/>
      <c r="DW1835" s="425"/>
      <c r="DX1835" s="425"/>
      <c r="DY1835" s="425"/>
      <c r="DZ1835" s="425"/>
      <c r="EA1835" s="425"/>
      <c r="EB1835" s="425"/>
      <c r="EC1835" s="425"/>
      <c r="ED1835" s="425"/>
      <c r="EE1835" s="425"/>
      <c r="EF1835" s="425"/>
      <c r="EG1835" s="425"/>
      <c r="EH1835" s="425"/>
      <c r="EI1835" s="425"/>
      <c r="EJ1835" s="425"/>
      <c r="EK1835" s="425"/>
      <c r="EL1835" s="425"/>
      <c r="EM1835" s="425"/>
      <c r="EN1835" s="425"/>
      <c r="EO1835" s="425"/>
      <c r="EP1835" s="425"/>
      <c r="EQ1835" s="425"/>
      <c r="ER1835" s="425"/>
      <c r="ES1835" s="425"/>
      <c r="ET1835" s="425"/>
      <c r="EU1835" s="499">
        <v>2.0</v>
      </c>
      <c r="EV1835" s="499">
        <v>1.0</v>
      </c>
      <c r="EW1835" s="76"/>
      <c r="EX1835" s="76"/>
      <c r="EY1835" s="76"/>
      <c r="EZ1835" s="76"/>
      <c r="FA1835" s="477" t="s">
        <v>6832</v>
      </c>
      <c r="FB1835" s="477"/>
      <c r="FC1835" s="477"/>
      <c r="FD1835" s="477"/>
    </row>
    <row r="1836">
      <c r="A1836" s="425" t="s">
        <v>6833</v>
      </c>
      <c r="B1836" s="425" t="s">
        <v>6800</v>
      </c>
      <c r="C1836" s="900" t="s">
        <v>8</v>
      </c>
      <c r="D1836" s="425" t="s">
        <v>18</v>
      </c>
      <c r="E1836" s="425"/>
      <c r="F1836" s="425"/>
      <c r="G1836" s="425" t="s">
        <v>2310</v>
      </c>
      <c r="H1836" s="425" t="s">
        <v>1193</v>
      </c>
      <c r="I1836" s="425" t="s">
        <v>23</v>
      </c>
      <c r="J1836" s="425" t="s">
        <v>39</v>
      </c>
      <c r="K1836" s="425" t="s">
        <v>67</v>
      </c>
      <c r="L1836" s="425" t="s">
        <v>1062</v>
      </c>
      <c r="M1836" s="425" t="s">
        <v>110</v>
      </c>
      <c r="N1836" s="903">
        <v>42557.0</v>
      </c>
      <c r="O1836" s="903">
        <v>42557.0</v>
      </c>
      <c r="P1836" s="425"/>
      <c r="Q1836" s="428"/>
      <c r="R1836" s="428"/>
      <c r="S1836" s="425"/>
      <c r="T1836" s="967">
        <f t="shared" si="3381"/>
        <v>966</v>
      </c>
      <c r="U1836" s="116">
        <f t="shared" ref="U1836:W1836" si="3440">IF(ISBLANK($A1836),"",sum(AE1836,AK1836,AQ1836,AW1836,BC1836,BI1836,BO1836,BU1836,CA1836,CG1836,CM1836,CS1836,CY1836,DE1836,DK1836,DQ1836,DW1836,EC1836,EI1836,EO1836,EU1836))</f>
        <v>0</v>
      </c>
      <c r="V1836" s="902">
        <f t="shared" si="3440"/>
        <v>0</v>
      </c>
      <c r="W1836" s="425">
        <f t="shared" si="3440"/>
        <v>0</v>
      </c>
      <c r="X1836" s="425">
        <f t="shared" si="3398"/>
        <v>0</v>
      </c>
      <c r="Y1836" s="425">
        <f t="shared" ref="Y1836:AA1836" si="3441">IF(ISBLANK($A1836),"",sum(AH1836,AN1836,AT1836,AZ1836,BF1836,BL1836,BR1836,BX1836,CD1836,CJ1836,CP1836,CV1836,DB1836,DH1836,DN1836,DT1836,DZ1836,EF1836,EL1836,ER1836,EX1836))</f>
        <v>0</v>
      </c>
      <c r="Z1836" s="425">
        <f t="shared" si="3441"/>
        <v>0</v>
      </c>
      <c r="AA1836" s="425">
        <f t="shared" si="3441"/>
        <v>0</v>
      </c>
      <c r="AB1836" s="425">
        <f t="shared" si="3302"/>
        <v>0</v>
      </c>
      <c r="AC1836" s="452" t="str">
        <f t="shared" si="3295"/>
        <v/>
      </c>
      <c r="AD1836" s="472" t="str">
        <f t="shared" si="3396"/>
        <v>20+</v>
      </c>
      <c r="AE1836" s="425"/>
      <c r="AF1836" s="425"/>
      <c r="AG1836" s="425"/>
      <c r="AH1836" s="425"/>
      <c r="AI1836" s="425"/>
      <c r="AJ1836" s="425"/>
      <c r="AK1836" s="425"/>
      <c r="AL1836" s="425"/>
      <c r="AM1836" s="425"/>
      <c r="AN1836" s="425"/>
      <c r="AO1836" s="425"/>
      <c r="AP1836" s="425"/>
      <c r="AQ1836" s="425"/>
      <c r="AR1836" s="425"/>
      <c r="AS1836" s="425"/>
      <c r="AT1836" s="425"/>
      <c r="AU1836" s="425"/>
      <c r="AV1836" s="425"/>
      <c r="AW1836" s="425"/>
      <c r="AX1836" s="425"/>
      <c r="AY1836" s="425"/>
      <c r="AZ1836" s="425"/>
      <c r="BA1836" s="425"/>
      <c r="BB1836" s="425"/>
      <c r="BC1836" s="425"/>
      <c r="BD1836" s="425"/>
      <c r="BE1836" s="425"/>
      <c r="BF1836" s="425"/>
      <c r="BG1836" s="425"/>
      <c r="BH1836" s="425"/>
      <c r="BI1836" s="425"/>
      <c r="BJ1836" s="425"/>
      <c r="BK1836" s="425"/>
      <c r="BL1836" s="425"/>
      <c r="BM1836" s="425"/>
      <c r="BN1836" s="425"/>
      <c r="BO1836" s="425"/>
      <c r="BP1836" s="425"/>
      <c r="BQ1836" s="425"/>
      <c r="BR1836" s="425"/>
      <c r="BS1836" s="425"/>
      <c r="BT1836" s="425"/>
      <c r="BU1836" s="425"/>
      <c r="BV1836" s="425"/>
      <c r="BW1836" s="425"/>
      <c r="BX1836" s="425"/>
      <c r="BY1836" s="425"/>
      <c r="BZ1836" s="425"/>
      <c r="CA1836" s="425"/>
      <c r="CB1836" s="425"/>
      <c r="CC1836" s="425"/>
      <c r="CD1836" s="425"/>
      <c r="CE1836" s="425"/>
      <c r="CF1836" s="425"/>
      <c r="CG1836" s="425"/>
      <c r="CH1836" s="425"/>
      <c r="CI1836" s="425"/>
      <c r="CJ1836" s="425"/>
      <c r="CK1836" s="425"/>
      <c r="CL1836" s="425"/>
      <c r="CM1836" s="425"/>
      <c r="CN1836" s="425"/>
      <c r="CO1836" s="425"/>
      <c r="CP1836" s="425"/>
      <c r="CQ1836" s="425"/>
      <c r="CR1836" s="425"/>
      <c r="CS1836" s="425"/>
      <c r="CT1836" s="425"/>
      <c r="CU1836" s="425"/>
      <c r="CV1836" s="425"/>
      <c r="CW1836" s="425"/>
      <c r="CX1836" s="425"/>
      <c r="CY1836" s="425"/>
      <c r="CZ1836" s="425"/>
      <c r="DA1836" s="425"/>
      <c r="DB1836" s="425"/>
      <c r="DC1836" s="425"/>
      <c r="DD1836" s="425"/>
      <c r="DE1836" s="425"/>
      <c r="DF1836" s="425"/>
      <c r="DG1836" s="425"/>
      <c r="DH1836" s="425"/>
      <c r="DI1836" s="425"/>
      <c r="DJ1836" s="425"/>
      <c r="DK1836" s="425"/>
      <c r="DL1836" s="425"/>
      <c r="DM1836" s="425"/>
      <c r="DN1836" s="425"/>
      <c r="DO1836" s="425"/>
      <c r="DP1836" s="425"/>
      <c r="DQ1836" s="425"/>
      <c r="DR1836" s="425"/>
      <c r="DS1836" s="425"/>
      <c r="DT1836" s="425"/>
      <c r="DU1836" s="425"/>
      <c r="DV1836" s="425"/>
      <c r="DW1836" s="425"/>
      <c r="DX1836" s="425"/>
      <c r="DY1836" s="425"/>
      <c r="DZ1836" s="425"/>
      <c r="EA1836" s="425"/>
      <c r="EB1836" s="425"/>
      <c r="EC1836" s="425"/>
      <c r="ED1836" s="425"/>
      <c r="EE1836" s="425"/>
      <c r="EF1836" s="425"/>
      <c r="EG1836" s="425"/>
      <c r="EH1836" s="425"/>
      <c r="EI1836" s="425"/>
      <c r="EJ1836" s="425"/>
      <c r="EK1836" s="425"/>
      <c r="EL1836" s="425"/>
      <c r="EM1836" s="425"/>
      <c r="EN1836" s="425"/>
      <c r="EO1836" s="425"/>
      <c r="EP1836" s="425"/>
      <c r="EQ1836" s="425"/>
      <c r="ER1836" s="425"/>
      <c r="ES1836" s="425"/>
      <c r="ET1836" s="425"/>
      <c r="EU1836" s="76"/>
      <c r="EV1836" s="76"/>
      <c r="EW1836" s="76"/>
      <c r="EX1836" s="76"/>
      <c r="EY1836" s="76"/>
      <c r="EZ1836" s="76"/>
      <c r="FA1836" s="477" t="s">
        <v>6834</v>
      </c>
      <c r="FB1836" s="477"/>
      <c r="FC1836" s="477"/>
      <c r="FD1836" s="477"/>
    </row>
    <row r="1837">
      <c r="A1837" s="477" t="s">
        <v>6835</v>
      </c>
      <c r="B1837" s="963" t="s">
        <v>6836</v>
      </c>
      <c r="C1837" s="900" t="s">
        <v>8</v>
      </c>
      <c r="D1837" s="425" t="s">
        <v>18</v>
      </c>
      <c r="E1837" s="425"/>
      <c r="F1837" s="425"/>
      <c r="G1837" s="425" t="s">
        <v>6837</v>
      </c>
      <c r="H1837" s="425" t="s">
        <v>2268</v>
      </c>
      <c r="I1837" s="425" t="s">
        <v>23</v>
      </c>
      <c r="J1837" s="425" t="s">
        <v>39</v>
      </c>
      <c r="K1837" s="425" t="s">
        <v>67</v>
      </c>
      <c r="L1837" s="425" t="s">
        <v>273</v>
      </c>
      <c r="M1837" s="425" t="s">
        <v>50</v>
      </c>
      <c r="N1837" s="903">
        <v>42527.0</v>
      </c>
      <c r="O1837" s="903">
        <v>42527.0</v>
      </c>
      <c r="P1837" s="425"/>
      <c r="Q1837" s="428"/>
      <c r="R1837" s="428"/>
      <c r="S1837" s="425"/>
      <c r="T1837" s="967">
        <f t="shared" si="3381"/>
        <v>996</v>
      </c>
      <c r="U1837" s="116">
        <f t="shared" ref="U1837:W1837" si="3442">IF(ISBLANK($A1837),"",sum(AE1837,AK1837,AQ1837,AW1837,BC1837,BI1837,BO1837,BU1837,CA1837,CG1837,CM1837,CS1837,CY1837,DE1837,DK1837,DQ1837,DW1837,EC1837,EI1837,EO1837,EU1837))</f>
        <v>6</v>
      </c>
      <c r="V1837" s="902">
        <f t="shared" si="3442"/>
        <v>0</v>
      </c>
      <c r="W1837" s="425">
        <f t="shared" si="3442"/>
        <v>0</v>
      </c>
      <c r="X1837" s="425">
        <f t="shared" si="3398"/>
        <v>6</v>
      </c>
      <c r="Y1837" s="425">
        <f t="shared" ref="Y1837:AA1837" si="3443">IF(ISBLANK($A1837),"",sum(AH1837,AN1837,AT1837,AZ1837,BF1837,BL1837,BR1837,BX1837,CD1837,CJ1837,CP1837,CV1837,DB1837,DH1837,DN1837,DT1837,DZ1837,EF1837,EL1837,ER1837,EX1837))</f>
        <v>3</v>
      </c>
      <c r="Z1837" s="425">
        <f t="shared" si="3443"/>
        <v>0</v>
      </c>
      <c r="AA1837" s="425">
        <f t="shared" si="3443"/>
        <v>0</v>
      </c>
      <c r="AB1837" s="425">
        <f t="shared" si="3302"/>
        <v>3</v>
      </c>
      <c r="AC1837" s="452">
        <f t="shared" si="3295"/>
        <v>0.5</v>
      </c>
      <c r="AD1837" s="472" t="str">
        <f t="shared" si="3396"/>
        <v>20+</v>
      </c>
      <c r="AE1837" s="425"/>
      <c r="AF1837" s="425"/>
      <c r="AG1837" s="425"/>
      <c r="AH1837" s="425"/>
      <c r="AI1837" s="425"/>
      <c r="AJ1837" s="425"/>
      <c r="AK1837" s="433">
        <v>1.0</v>
      </c>
      <c r="AL1837" s="425"/>
      <c r="AM1837" s="425"/>
      <c r="AN1837" s="425"/>
      <c r="AO1837" s="425"/>
      <c r="AP1837" s="425"/>
      <c r="AQ1837" s="433">
        <v>3.0</v>
      </c>
      <c r="AR1837" s="425"/>
      <c r="AS1837" s="425"/>
      <c r="AT1837" s="433">
        <v>2.0</v>
      </c>
      <c r="AU1837" s="425"/>
      <c r="AV1837" s="425"/>
      <c r="AW1837" s="433">
        <v>2.0</v>
      </c>
      <c r="AX1837" s="425"/>
      <c r="AY1837" s="425"/>
      <c r="AZ1837" s="433">
        <v>1.0</v>
      </c>
      <c r="BA1837" s="425"/>
      <c r="BB1837" s="425"/>
      <c r="BC1837" s="425"/>
      <c r="BD1837" s="425"/>
      <c r="BE1837" s="425"/>
      <c r="BF1837" s="425"/>
      <c r="BG1837" s="425"/>
      <c r="BH1837" s="425"/>
      <c r="BI1837" s="425"/>
      <c r="BJ1837" s="425"/>
      <c r="BK1837" s="425"/>
      <c r="BL1837" s="425"/>
      <c r="BM1837" s="425"/>
      <c r="BN1837" s="425"/>
      <c r="BO1837" s="425"/>
      <c r="BP1837" s="425"/>
      <c r="BQ1837" s="425"/>
      <c r="BR1837" s="425"/>
      <c r="BS1837" s="425"/>
      <c r="BT1837" s="425"/>
      <c r="BU1837" s="425"/>
      <c r="BV1837" s="425"/>
      <c r="BW1837" s="425"/>
      <c r="BX1837" s="425"/>
      <c r="BY1837" s="425"/>
      <c r="BZ1837" s="425"/>
      <c r="CA1837" s="425"/>
      <c r="CB1837" s="425"/>
      <c r="CC1837" s="425"/>
      <c r="CD1837" s="425"/>
      <c r="CE1837" s="425"/>
      <c r="CF1837" s="425"/>
      <c r="CG1837" s="425"/>
      <c r="CH1837" s="425"/>
      <c r="CI1837" s="425"/>
      <c r="CJ1837" s="425"/>
      <c r="CK1837" s="425"/>
      <c r="CL1837" s="425"/>
      <c r="CM1837" s="425"/>
      <c r="CN1837" s="425"/>
      <c r="CO1837" s="425"/>
      <c r="CP1837" s="425"/>
      <c r="CQ1837" s="425"/>
      <c r="CR1837" s="425"/>
      <c r="CS1837" s="425"/>
      <c r="CT1837" s="425"/>
      <c r="CU1837" s="425"/>
      <c r="CV1837" s="425"/>
      <c r="CW1837" s="425"/>
      <c r="CX1837" s="425"/>
      <c r="CY1837" s="425"/>
      <c r="CZ1837" s="425"/>
      <c r="DA1837" s="425"/>
      <c r="DB1837" s="425"/>
      <c r="DC1837" s="425"/>
      <c r="DD1837" s="425"/>
      <c r="DE1837" s="425"/>
      <c r="DF1837" s="425"/>
      <c r="DG1837" s="425"/>
      <c r="DH1837" s="425"/>
      <c r="DI1837" s="425"/>
      <c r="DJ1837" s="425"/>
      <c r="DK1837" s="425"/>
      <c r="DL1837" s="425"/>
      <c r="DM1837" s="425"/>
      <c r="DN1837" s="425"/>
      <c r="DO1837" s="425"/>
      <c r="DP1837" s="425"/>
      <c r="DQ1837" s="425"/>
      <c r="DR1837" s="425"/>
      <c r="DS1837" s="425"/>
      <c r="DT1837" s="425"/>
      <c r="DU1837" s="425"/>
      <c r="DV1837" s="425"/>
      <c r="DW1837" s="425"/>
      <c r="DX1837" s="425"/>
      <c r="DY1837" s="425"/>
      <c r="DZ1837" s="425"/>
      <c r="EA1837" s="425"/>
      <c r="EB1837" s="425"/>
      <c r="EC1837" s="425"/>
      <c r="ED1837" s="425"/>
      <c r="EE1837" s="425"/>
      <c r="EF1837" s="425"/>
      <c r="EG1837" s="425"/>
      <c r="EH1837" s="425"/>
      <c r="EI1837" s="425"/>
      <c r="EJ1837" s="425"/>
      <c r="EK1837" s="425"/>
      <c r="EL1837" s="425"/>
      <c r="EM1837" s="425"/>
      <c r="EN1837" s="425"/>
      <c r="EO1837" s="425"/>
      <c r="EP1837" s="425"/>
      <c r="EQ1837" s="425"/>
      <c r="ER1837" s="425"/>
      <c r="ES1837" s="425"/>
      <c r="ET1837" s="425"/>
      <c r="EU1837" s="76"/>
      <c r="EV1837" s="76"/>
      <c r="EW1837" s="76"/>
      <c r="EX1837" s="76"/>
      <c r="EY1837" s="76"/>
      <c r="EZ1837" s="76"/>
      <c r="FA1837" s="422" t="s">
        <v>6838</v>
      </c>
      <c r="FB1837" s="422"/>
      <c r="FC1837" s="422"/>
      <c r="FD1837" s="422"/>
    </row>
    <row r="1838">
      <c r="A1838" s="477" t="s">
        <v>6839</v>
      </c>
      <c r="B1838" s="963" t="s">
        <v>6840</v>
      </c>
      <c r="C1838" s="900" t="s">
        <v>95</v>
      </c>
      <c r="D1838" s="425" t="s">
        <v>18</v>
      </c>
      <c r="E1838" s="425"/>
      <c r="F1838" s="425"/>
      <c r="G1838" s="425" t="s">
        <v>6841</v>
      </c>
      <c r="H1838" s="425" t="s">
        <v>6668</v>
      </c>
      <c r="I1838" s="425" t="s">
        <v>23</v>
      </c>
      <c r="J1838" s="425" t="s">
        <v>39</v>
      </c>
      <c r="K1838" s="425" t="s">
        <v>67</v>
      </c>
      <c r="L1838" s="425" t="s">
        <v>6842</v>
      </c>
      <c r="M1838" s="425" t="s">
        <v>3662</v>
      </c>
      <c r="N1838" s="427">
        <v>42514.0</v>
      </c>
      <c r="O1838" s="427">
        <v>42514.0</v>
      </c>
      <c r="P1838" s="425"/>
      <c r="Q1838" s="428"/>
      <c r="R1838" s="428"/>
      <c r="S1838" s="425"/>
      <c r="T1838" s="967">
        <f t="shared" si="3381"/>
        <v>1009</v>
      </c>
      <c r="U1838" s="116">
        <f t="shared" ref="U1838:W1838" si="3444">IF(ISBLANK($A1838),"",sum(AE1838,AK1838,AQ1838,AW1838,BC1838,BI1838,BO1838,BU1838,CA1838,CG1838,CM1838,CS1838,CY1838,DE1838,DK1838,DQ1838,DW1838,EC1838,EI1838,EO1838,EU1838))</f>
        <v>0</v>
      </c>
      <c r="V1838" s="902">
        <f t="shared" si="3444"/>
        <v>0</v>
      </c>
      <c r="W1838" s="425">
        <f t="shared" si="3444"/>
        <v>0</v>
      </c>
      <c r="X1838" s="425">
        <f t="shared" si="3398"/>
        <v>0</v>
      </c>
      <c r="Y1838" s="425">
        <f t="shared" ref="Y1838:AA1838" si="3445">IF(ISBLANK($A1838),"",sum(AH1838,AN1838,AT1838,AZ1838,BF1838,BL1838,BR1838,BX1838,CD1838,CJ1838,CP1838,CV1838,DB1838,DH1838,DN1838,DT1838,DZ1838,EF1838,EL1838,ER1838,EX1838))</f>
        <v>0</v>
      </c>
      <c r="Z1838" s="425">
        <f t="shared" si="3445"/>
        <v>0</v>
      </c>
      <c r="AA1838" s="425">
        <f t="shared" si="3445"/>
        <v>0</v>
      </c>
      <c r="AB1838" s="425">
        <f t="shared" si="3302"/>
        <v>0</v>
      </c>
      <c r="AC1838" s="452" t="str">
        <f t="shared" si="3295"/>
        <v/>
      </c>
      <c r="AD1838" s="472" t="str">
        <f t="shared" si="3396"/>
        <v>20+</v>
      </c>
      <c r="AE1838" s="425"/>
      <c r="AF1838" s="425"/>
      <c r="AG1838" s="425"/>
      <c r="AH1838" s="425"/>
      <c r="AI1838" s="425"/>
      <c r="AJ1838" s="425"/>
      <c r="AK1838" s="425"/>
      <c r="AL1838" s="425"/>
      <c r="AM1838" s="425"/>
      <c r="AN1838" s="425"/>
      <c r="AO1838" s="425"/>
      <c r="AP1838" s="425"/>
      <c r="AQ1838" s="425"/>
      <c r="AR1838" s="425"/>
      <c r="AS1838" s="425"/>
      <c r="AT1838" s="425"/>
      <c r="AU1838" s="425"/>
      <c r="AV1838" s="425"/>
      <c r="AW1838" s="425"/>
      <c r="AX1838" s="425"/>
      <c r="AY1838" s="425"/>
      <c r="AZ1838" s="425"/>
      <c r="BA1838" s="425"/>
      <c r="BB1838" s="425"/>
      <c r="BC1838" s="425"/>
      <c r="BD1838" s="425"/>
      <c r="BE1838" s="425"/>
      <c r="BF1838" s="425"/>
      <c r="BG1838" s="425"/>
      <c r="BH1838" s="425"/>
      <c r="BI1838" s="425"/>
      <c r="BJ1838" s="425"/>
      <c r="BK1838" s="425"/>
      <c r="BL1838" s="425"/>
      <c r="BM1838" s="425"/>
      <c r="BN1838" s="425"/>
      <c r="BO1838" s="425"/>
      <c r="BP1838" s="425"/>
      <c r="BQ1838" s="425"/>
      <c r="BR1838" s="425"/>
      <c r="BS1838" s="425"/>
      <c r="BT1838" s="425"/>
      <c r="BU1838" s="425"/>
      <c r="BV1838" s="425"/>
      <c r="BW1838" s="425"/>
      <c r="BX1838" s="425"/>
      <c r="BY1838" s="425"/>
      <c r="BZ1838" s="425"/>
      <c r="CA1838" s="425"/>
      <c r="CB1838" s="425"/>
      <c r="CC1838" s="425"/>
      <c r="CD1838" s="425"/>
      <c r="CE1838" s="425"/>
      <c r="CF1838" s="425"/>
      <c r="CG1838" s="425"/>
      <c r="CH1838" s="425"/>
      <c r="CI1838" s="425"/>
      <c r="CJ1838" s="425"/>
      <c r="CK1838" s="425"/>
      <c r="CL1838" s="425"/>
      <c r="CM1838" s="425"/>
      <c r="CN1838" s="425"/>
      <c r="CO1838" s="425"/>
      <c r="CP1838" s="425"/>
      <c r="CQ1838" s="425"/>
      <c r="CR1838" s="425"/>
      <c r="CS1838" s="425"/>
      <c r="CT1838" s="425"/>
      <c r="CU1838" s="425"/>
      <c r="CV1838" s="425"/>
      <c r="CW1838" s="425"/>
      <c r="CX1838" s="425"/>
      <c r="CY1838" s="425"/>
      <c r="CZ1838" s="425"/>
      <c r="DA1838" s="425"/>
      <c r="DB1838" s="425"/>
      <c r="DC1838" s="425"/>
      <c r="DD1838" s="425"/>
      <c r="DE1838" s="425"/>
      <c r="DF1838" s="425"/>
      <c r="DG1838" s="425"/>
      <c r="DH1838" s="425"/>
      <c r="DI1838" s="425"/>
      <c r="DJ1838" s="425"/>
      <c r="DK1838" s="425"/>
      <c r="DL1838" s="425"/>
      <c r="DM1838" s="425"/>
      <c r="DN1838" s="425"/>
      <c r="DO1838" s="425"/>
      <c r="DP1838" s="425"/>
      <c r="DQ1838" s="425"/>
      <c r="DR1838" s="425"/>
      <c r="DS1838" s="425"/>
      <c r="DT1838" s="425"/>
      <c r="DU1838" s="425"/>
      <c r="DV1838" s="425"/>
      <c r="DW1838" s="425"/>
      <c r="DX1838" s="425"/>
      <c r="DY1838" s="425"/>
      <c r="DZ1838" s="425"/>
      <c r="EA1838" s="425"/>
      <c r="EB1838" s="425"/>
      <c r="EC1838" s="425"/>
      <c r="ED1838" s="425"/>
      <c r="EE1838" s="425"/>
      <c r="EF1838" s="425"/>
      <c r="EG1838" s="425"/>
      <c r="EH1838" s="425"/>
      <c r="EI1838" s="425"/>
      <c r="EJ1838" s="425"/>
      <c r="EK1838" s="425"/>
      <c r="EL1838" s="425"/>
      <c r="EM1838" s="425"/>
      <c r="EN1838" s="425"/>
      <c r="EO1838" s="425"/>
      <c r="EP1838" s="425"/>
      <c r="EQ1838" s="425"/>
      <c r="ER1838" s="425"/>
      <c r="ES1838" s="425"/>
      <c r="ET1838" s="425"/>
      <c r="EU1838" s="76"/>
      <c r="EV1838" s="76"/>
      <c r="EW1838" s="76"/>
      <c r="EX1838" s="76"/>
      <c r="EY1838" s="76"/>
      <c r="EZ1838" s="76"/>
      <c r="FA1838" s="949" t="s">
        <v>6843</v>
      </c>
      <c r="FB1838" s="949"/>
      <c r="FC1838" s="949"/>
      <c r="FD1838" s="949"/>
    </row>
    <row r="1839">
      <c r="A1839" s="425" t="s">
        <v>6844</v>
      </c>
      <c r="B1839" s="963" t="s">
        <v>3585</v>
      </c>
      <c r="C1839" s="900" t="s">
        <v>8</v>
      </c>
      <c r="D1839" s="425" t="s">
        <v>18</v>
      </c>
      <c r="E1839" s="425"/>
      <c r="F1839" s="425"/>
      <c r="G1839" s="425" t="s">
        <v>6845</v>
      </c>
      <c r="H1839" s="425" t="s">
        <v>1099</v>
      </c>
      <c r="I1839" s="425" t="s">
        <v>23</v>
      </c>
      <c r="J1839" s="425" t="s">
        <v>39</v>
      </c>
      <c r="K1839" s="425" t="s">
        <v>67</v>
      </c>
      <c r="L1839" s="425" t="s">
        <v>477</v>
      </c>
      <c r="M1839" s="425" t="s">
        <v>72</v>
      </c>
      <c r="N1839" s="427">
        <v>42510.0</v>
      </c>
      <c r="O1839" s="427">
        <v>42510.0</v>
      </c>
      <c r="P1839" s="425"/>
      <c r="Q1839" s="428"/>
      <c r="R1839" s="428"/>
      <c r="S1839" s="425"/>
      <c r="T1839" s="967">
        <f t="shared" si="3381"/>
        <v>1013</v>
      </c>
      <c r="U1839" s="116">
        <f t="shared" ref="U1839:W1839" si="3446">IF(ISBLANK($A1839),"",sum(AE1839,AK1839,AQ1839,AW1839,BC1839,BI1839,BO1839,BU1839,CA1839,CG1839,CM1839,CS1839,CY1839,DE1839,DK1839,DQ1839,DW1839,EC1839,EI1839,EO1839,EU1839))</f>
        <v>6</v>
      </c>
      <c r="V1839" s="902">
        <f t="shared" si="3446"/>
        <v>0</v>
      </c>
      <c r="W1839" s="425">
        <f t="shared" si="3446"/>
        <v>0</v>
      </c>
      <c r="X1839" s="425">
        <f t="shared" si="3398"/>
        <v>6</v>
      </c>
      <c r="Y1839" s="425">
        <f t="shared" ref="Y1839:AA1839" si="3447">IF(ISBLANK($A1839),"",sum(AH1839,AN1839,AT1839,AZ1839,BF1839,BL1839,BR1839,BX1839,CD1839,CJ1839,CP1839,CV1839,DB1839,DH1839,DN1839,DT1839,DZ1839,EF1839,EL1839,ER1839,EX1839))</f>
        <v>0</v>
      </c>
      <c r="Z1839" s="425">
        <f t="shared" si="3447"/>
        <v>0</v>
      </c>
      <c r="AA1839" s="425">
        <f t="shared" si="3447"/>
        <v>0</v>
      </c>
      <c r="AB1839" s="425">
        <f t="shared" si="3302"/>
        <v>0</v>
      </c>
      <c r="AC1839" s="452">
        <f t="shared" si="3295"/>
        <v>0</v>
      </c>
      <c r="AD1839" s="472" t="str">
        <f t="shared" si="3396"/>
        <v>20+</v>
      </c>
      <c r="AE1839" s="425"/>
      <c r="AF1839" s="425"/>
      <c r="AG1839" s="425"/>
      <c r="AH1839" s="425"/>
      <c r="AI1839" s="425"/>
      <c r="AJ1839" s="425"/>
      <c r="AK1839" s="425"/>
      <c r="AL1839" s="425"/>
      <c r="AM1839" s="425"/>
      <c r="AN1839" s="425"/>
      <c r="AO1839" s="425"/>
      <c r="AP1839" s="425"/>
      <c r="AQ1839" s="475">
        <v>2.0</v>
      </c>
      <c r="AR1839" s="425"/>
      <c r="AS1839" s="425"/>
      <c r="AT1839" s="425"/>
      <c r="AU1839" s="425"/>
      <c r="AV1839" s="425"/>
      <c r="AW1839" s="475">
        <v>2.0</v>
      </c>
      <c r="AX1839" s="425"/>
      <c r="AY1839" s="425"/>
      <c r="AZ1839" s="425"/>
      <c r="BA1839" s="425"/>
      <c r="BB1839" s="425"/>
      <c r="BC1839" s="425"/>
      <c r="BD1839" s="425"/>
      <c r="BE1839" s="425"/>
      <c r="BF1839" s="425"/>
      <c r="BG1839" s="425"/>
      <c r="BH1839" s="425"/>
      <c r="BI1839" s="475">
        <v>2.0</v>
      </c>
      <c r="BJ1839" s="425"/>
      <c r="BK1839" s="425"/>
      <c r="BL1839" s="425"/>
      <c r="BM1839" s="425"/>
      <c r="BN1839" s="425"/>
      <c r="BO1839" s="425"/>
      <c r="BP1839" s="425"/>
      <c r="BQ1839" s="425"/>
      <c r="BR1839" s="425"/>
      <c r="BS1839" s="425"/>
      <c r="BT1839" s="425"/>
      <c r="BU1839" s="425"/>
      <c r="BV1839" s="425"/>
      <c r="BW1839" s="425"/>
      <c r="BX1839" s="425"/>
      <c r="BY1839" s="425"/>
      <c r="BZ1839" s="425"/>
      <c r="CA1839" s="425"/>
      <c r="CB1839" s="425"/>
      <c r="CC1839" s="425"/>
      <c r="CD1839" s="425"/>
      <c r="CE1839" s="425"/>
      <c r="CF1839" s="425"/>
      <c r="CG1839" s="425"/>
      <c r="CH1839" s="425"/>
      <c r="CI1839" s="425"/>
      <c r="CJ1839" s="425"/>
      <c r="CK1839" s="425"/>
      <c r="CL1839" s="425"/>
      <c r="CM1839" s="425"/>
      <c r="CN1839" s="425"/>
      <c r="CO1839" s="425"/>
      <c r="CP1839" s="425"/>
      <c r="CQ1839" s="425"/>
      <c r="CR1839" s="425"/>
      <c r="CS1839" s="425"/>
      <c r="CT1839" s="425"/>
      <c r="CU1839" s="425"/>
      <c r="CV1839" s="425"/>
      <c r="CW1839" s="425"/>
      <c r="CX1839" s="425"/>
      <c r="CY1839" s="425"/>
      <c r="CZ1839" s="425"/>
      <c r="DA1839" s="425"/>
      <c r="DB1839" s="425"/>
      <c r="DC1839" s="425"/>
      <c r="DD1839" s="425"/>
      <c r="DE1839" s="425"/>
      <c r="DF1839" s="425"/>
      <c r="DG1839" s="425"/>
      <c r="DH1839" s="425"/>
      <c r="DI1839" s="425"/>
      <c r="DJ1839" s="425"/>
      <c r="DK1839" s="425"/>
      <c r="DL1839" s="425"/>
      <c r="DM1839" s="425"/>
      <c r="DN1839" s="425"/>
      <c r="DO1839" s="425"/>
      <c r="DP1839" s="425"/>
      <c r="DQ1839" s="425"/>
      <c r="DR1839" s="425"/>
      <c r="DS1839" s="425"/>
      <c r="DT1839" s="425"/>
      <c r="DU1839" s="425"/>
      <c r="DV1839" s="425"/>
      <c r="DW1839" s="425"/>
      <c r="DX1839" s="425"/>
      <c r="DY1839" s="425"/>
      <c r="DZ1839" s="425"/>
      <c r="EA1839" s="425"/>
      <c r="EB1839" s="425"/>
      <c r="EC1839" s="425"/>
      <c r="ED1839" s="425"/>
      <c r="EE1839" s="425"/>
      <c r="EF1839" s="425"/>
      <c r="EG1839" s="425"/>
      <c r="EH1839" s="425"/>
      <c r="EI1839" s="425"/>
      <c r="EJ1839" s="425"/>
      <c r="EK1839" s="425"/>
      <c r="EL1839" s="425"/>
      <c r="EM1839" s="425"/>
      <c r="EN1839" s="425"/>
      <c r="EO1839" s="425"/>
      <c r="EP1839" s="425"/>
      <c r="EQ1839" s="425"/>
      <c r="ER1839" s="425"/>
      <c r="ES1839" s="425"/>
      <c r="ET1839" s="425"/>
      <c r="EU1839" s="76"/>
      <c r="EV1839" s="76"/>
      <c r="EW1839" s="76"/>
      <c r="EX1839" s="76"/>
      <c r="EY1839" s="76"/>
      <c r="EZ1839" s="76"/>
      <c r="FA1839" s="425" t="s">
        <v>6846</v>
      </c>
      <c r="FB1839" s="425"/>
      <c r="FC1839" s="425"/>
      <c r="FD1839" s="425"/>
    </row>
    <row r="1840">
      <c r="A1840" s="425" t="s">
        <v>6847</v>
      </c>
      <c r="B1840" s="425" t="s">
        <v>6848</v>
      </c>
      <c r="C1840" s="900" t="s">
        <v>8</v>
      </c>
      <c r="D1840" s="425" t="s">
        <v>18</v>
      </c>
      <c r="E1840" s="425"/>
      <c r="F1840" s="425"/>
      <c r="G1840" s="425" t="s">
        <v>3593</v>
      </c>
      <c r="H1840" s="425" t="s">
        <v>3594</v>
      </c>
      <c r="I1840" s="425" t="s">
        <v>23</v>
      </c>
      <c r="J1840" s="425" t="s">
        <v>39</v>
      </c>
      <c r="K1840" s="425" t="s">
        <v>67</v>
      </c>
      <c r="L1840" s="425" t="s">
        <v>738</v>
      </c>
      <c r="M1840" s="425" t="s">
        <v>88</v>
      </c>
      <c r="N1840" s="427">
        <v>42446.0</v>
      </c>
      <c r="O1840" s="427">
        <v>42446.0</v>
      </c>
      <c r="P1840" s="425"/>
      <c r="Q1840" s="428"/>
      <c r="R1840" s="428"/>
      <c r="S1840" s="425"/>
      <c r="T1840" s="967">
        <f t="shared" si="3381"/>
        <v>1077</v>
      </c>
      <c r="U1840" s="116">
        <f t="shared" ref="U1840:W1840" si="3448">IF(ISBLANK($A1840),"",sum(AE1840,AK1840,AQ1840,AW1840,BC1840,BI1840,BO1840,BU1840,CA1840,CG1840,CM1840,CS1840,CY1840,DE1840,DK1840,DQ1840,DW1840,EC1840,EI1840,EO1840,EU1840))</f>
        <v>13</v>
      </c>
      <c r="V1840" s="902">
        <f t="shared" si="3448"/>
        <v>2</v>
      </c>
      <c r="W1840" s="425">
        <f t="shared" si="3448"/>
        <v>0</v>
      </c>
      <c r="X1840" s="425">
        <f t="shared" si="3398"/>
        <v>15</v>
      </c>
      <c r="Y1840" s="425">
        <f t="shared" ref="Y1840:AA1840" si="3449">IF(ISBLANK($A1840),"",sum(AH1840,AN1840,AT1840,AZ1840,BF1840,BL1840,BR1840,BX1840,CD1840,CJ1840,CP1840,CV1840,DB1840,DH1840,DN1840,DT1840,DZ1840,EF1840,EL1840,ER1840,EX1840))</f>
        <v>6</v>
      </c>
      <c r="Z1840" s="425">
        <f t="shared" si="3449"/>
        <v>4</v>
      </c>
      <c r="AA1840" s="425">
        <f t="shared" si="3449"/>
        <v>0</v>
      </c>
      <c r="AB1840" s="425">
        <f t="shared" si="3302"/>
        <v>10</v>
      </c>
      <c r="AC1840" s="452">
        <f t="shared" si="3295"/>
        <v>0.4</v>
      </c>
      <c r="AD1840" s="472" t="str">
        <f t="shared" si="3396"/>
        <v>20+</v>
      </c>
      <c r="AE1840" s="425"/>
      <c r="AF1840" s="425"/>
      <c r="AG1840" s="425"/>
      <c r="AH1840" s="425"/>
      <c r="AI1840" s="425"/>
      <c r="AJ1840" s="425"/>
      <c r="AK1840" s="425"/>
      <c r="AL1840" s="475">
        <v>2.0</v>
      </c>
      <c r="AM1840" s="425"/>
      <c r="AN1840" s="425"/>
      <c r="AO1840" s="475">
        <v>2.0</v>
      </c>
      <c r="AP1840" s="425"/>
      <c r="AQ1840" s="475">
        <v>1.0</v>
      </c>
      <c r="AR1840" s="425"/>
      <c r="AS1840" s="425"/>
      <c r="AT1840" s="475">
        <v>2.0</v>
      </c>
      <c r="AU1840" s="425"/>
      <c r="AV1840" s="425"/>
      <c r="AW1840" s="425"/>
      <c r="AX1840" s="425"/>
      <c r="AY1840" s="425"/>
      <c r="AZ1840" s="425"/>
      <c r="BA1840" s="425"/>
      <c r="BB1840" s="425"/>
      <c r="BC1840" s="475">
        <v>6.0</v>
      </c>
      <c r="BD1840" s="425"/>
      <c r="BE1840" s="425"/>
      <c r="BF1840" s="425"/>
      <c r="BG1840" s="425"/>
      <c r="BH1840" s="425"/>
      <c r="BI1840" s="425"/>
      <c r="BJ1840" s="425"/>
      <c r="BK1840" s="425"/>
      <c r="BL1840" s="425"/>
      <c r="BM1840" s="425"/>
      <c r="BN1840" s="425"/>
      <c r="BO1840" s="425"/>
      <c r="BP1840" s="425"/>
      <c r="BQ1840" s="425"/>
      <c r="BR1840" s="425"/>
      <c r="BS1840" s="425"/>
      <c r="BT1840" s="425"/>
      <c r="BU1840" s="425"/>
      <c r="BV1840" s="425"/>
      <c r="BW1840" s="425"/>
      <c r="BX1840" s="425"/>
      <c r="BY1840" s="425"/>
      <c r="BZ1840" s="425"/>
      <c r="CA1840" s="425"/>
      <c r="CB1840" s="425"/>
      <c r="CC1840" s="425"/>
      <c r="CD1840" s="425"/>
      <c r="CE1840" s="425"/>
      <c r="CF1840" s="425"/>
      <c r="CG1840" s="425"/>
      <c r="CH1840" s="425"/>
      <c r="CI1840" s="425"/>
      <c r="CJ1840" s="425"/>
      <c r="CK1840" s="425"/>
      <c r="CL1840" s="425"/>
      <c r="CM1840" s="425"/>
      <c r="CN1840" s="425"/>
      <c r="CO1840" s="425"/>
      <c r="CP1840" s="425"/>
      <c r="CQ1840" s="425"/>
      <c r="CR1840" s="425"/>
      <c r="CS1840" s="425"/>
      <c r="CT1840" s="425"/>
      <c r="CU1840" s="425"/>
      <c r="CV1840" s="425"/>
      <c r="CW1840" s="425"/>
      <c r="CX1840" s="425"/>
      <c r="CY1840" s="475">
        <v>1.0</v>
      </c>
      <c r="CZ1840" s="425"/>
      <c r="DA1840" s="425"/>
      <c r="DB1840" s="425"/>
      <c r="DC1840" s="425"/>
      <c r="DD1840" s="425"/>
      <c r="DE1840" s="425"/>
      <c r="DF1840" s="425"/>
      <c r="DG1840" s="425"/>
      <c r="DH1840" s="425"/>
      <c r="DI1840" s="425"/>
      <c r="DJ1840" s="425"/>
      <c r="DK1840" s="425"/>
      <c r="DL1840" s="425"/>
      <c r="DM1840" s="425"/>
      <c r="DN1840" s="425"/>
      <c r="DO1840" s="425"/>
      <c r="DP1840" s="425"/>
      <c r="DQ1840" s="425"/>
      <c r="DR1840" s="425"/>
      <c r="DS1840" s="425"/>
      <c r="DT1840" s="425"/>
      <c r="DU1840" s="425"/>
      <c r="DV1840" s="425"/>
      <c r="DW1840" s="475">
        <v>2.0</v>
      </c>
      <c r="DX1840" s="425"/>
      <c r="DY1840" s="425"/>
      <c r="DZ1840" s="475">
        <v>2.0</v>
      </c>
      <c r="EA1840" s="425"/>
      <c r="EB1840" s="425"/>
      <c r="EC1840" s="475">
        <v>2.0</v>
      </c>
      <c r="ED1840" s="425"/>
      <c r="EE1840" s="425"/>
      <c r="EF1840" s="475">
        <v>2.0</v>
      </c>
      <c r="EG1840" s="425"/>
      <c r="EH1840" s="425"/>
      <c r="EI1840" s="425"/>
      <c r="EJ1840" s="425"/>
      <c r="EK1840" s="425"/>
      <c r="EL1840" s="425"/>
      <c r="EM1840" s="425"/>
      <c r="EN1840" s="425"/>
      <c r="EO1840" s="475">
        <v>1.0</v>
      </c>
      <c r="EP1840" s="425"/>
      <c r="EQ1840" s="425"/>
      <c r="ER1840" s="425"/>
      <c r="ES1840" s="475">
        <v>2.0</v>
      </c>
      <c r="ET1840" s="425"/>
      <c r="EU1840" s="76"/>
      <c r="EV1840" s="76"/>
      <c r="EW1840" s="76"/>
      <c r="EX1840" s="76"/>
      <c r="EY1840" s="76"/>
      <c r="EZ1840" s="76"/>
      <c r="FA1840" s="477" t="s">
        <v>6849</v>
      </c>
      <c r="FB1840" s="477"/>
      <c r="FC1840" s="477"/>
      <c r="FD1840" s="477"/>
    </row>
    <row r="1841">
      <c r="A1841" s="425" t="s">
        <v>6850</v>
      </c>
      <c r="B1841" s="425" t="s">
        <v>6851</v>
      </c>
      <c r="C1841" s="900" t="s">
        <v>8</v>
      </c>
      <c r="D1841" s="425" t="s">
        <v>18</v>
      </c>
      <c r="E1841" s="425"/>
      <c r="F1841" s="425"/>
      <c r="G1841" s="425" t="s">
        <v>6852</v>
      </c>
      <c r="H1841" s="425" t="s">
        <v>5575</v>
      </c>
      <c r="I1841" s="425" t="s">
        <v>23</v>
      </c>
      <c r="J1841" s="425" t="s">
        <v>39</v>
      </c>
      <c r="K1841" s="425" t="s">
        <v>67</v>
      </c>
      <c r="L1841" s="425" t="s">
        <v>273</v>
      </c>
      <c r="M1841" s="425" t="s">
        <v>50</v>
      </c>
      <c r="N1841" s="427">
        <v>42408.0</v>
      </c>
      <c r="O1841" s="427">
        <v>42408.0</v>
      </c>
      <c r="P1841" s="425"/>
      <c r="Q1841" s="979">
        <v>42517.0</v>
      </c>
      <c r="R1841" s="428"/>
      <c r="S1841" s="425"/>
      <c r="T1841" s="967">
        <f t="shared" si="3381"/>
        <v>1115</v>
      </c>
      <c r="U1841" s="116">
        <f t="shared" ref="U1841:W1841" si="3450">IF(ISBLANK($A1841),"",sum(AE1841,AK1841,AQ1841,AW1841,BC1841,BI1841,BO1841,BU1841,CA1841,CG1841,CM1841,CS1841,CY1841,DE1841,DK1841,DQ1841,DW1841,EC1841,EI1841,EO1841,EU1841))</f>
        <v>2</v>
      </c>
      <c r="V1841" s="902">
        <f t="shared" si="3450"/>
        <v>6</v>
      </c>
      <c r="W1841" s="425">
        <f t="shared" si="3450"/>
        <v>0</v>
      </c>
      <c r="X1841" s="425">
        <f t="shared" si="3398"/>
        <v>8</v>
      </c>
      <c r="Y1841" s="425">
        <f t="shared" ref="Y1841:AA1841" si="3451">IF(ISBLANK($A1841),"",sum(AH1841,AN1841,AT1841,AZ1841,BF1841,BL1841,BR1841,BX1841,CD1841,CJ1841,CP1841,CV1841,DB1841,DH1841,DN1841,DT1841,DZ1841,EF1841,EL1841,ER1841,EX1841))</f>
        <v>3</v>
      </c>
      <c r="Z1841" s="425">
        <f t="shared" si="3451"/>
        <v>5</v>
      </c>
      <c r="AA1841" s="425">
        <f t="shared" si="3451"/>
        <v>0</v>
      </c>
      <c r="AB1841" s="425">
        <f t="shared" si="3302"/>
        <v>8</v>
      </c>
      <c r="AC1841" s="452">
        <f t="shared" si="3295"/>
        <v>0.375</v>
      </c>
      <c r="AD1841" s="472" t="str">
        <f t="shared" si="3396"/>
        <v>20+</v>
      </c>
      <c r="AE1841" s="425"/>
      <c r="AF1841" s="425"/>
      <c r="AG1841" s="425"/>
      <c r="AH1841" s="425"/>
      <c r="AI1841" s="425"/>
      <c r="AJ1841" s="425"/>
      <c r="AK1841" s="475">
        <v>1.0</v>
      </c>
      <c r="AL1841" s="475">
        <v>3.0</v>
      </c>
      <c r="AM1841" s="425"/>
      <c r="AN1841" s="425"/>
      <c r="AO1841" s="425"/>
      <c r="AP1841" s="425"/>
      <c r="AQ1841" s="425"/>
      <c r="AR1841" s="475">
        <v>1.0</v>
      </c>
      <c r="AS1841" s="425"/>
      <c r="AT1841" s="475">
        <v>1.0</v>
      </c>
      <c r="AU1841" s="425"/>
      <c r="AV1841" s="425"/>
      <c r="AW1841" s="475">
        <v>1.0</v>
      </c>
      <c r="AX1841" s="475">
        <v>1.0</v>
      </c>
      <c r="AY1841" s="425"/>
      <c r="AZ1841" s="475">
        <v>1.0</v>
      </c>
      <c r="BA1841" s="425"/>
      <c r="BB1841" s="425"/>
      <c r="BC1841" s="425"/>
      <c r="BD1841" s="425"/>
      <c r="BE1841" s="425"/>
      <c r="BF1841" s="425"/>
      <c r="BG1841" s="425"/>
      <c r="BH1841" s="425"/>
      <c r="BI1841" s="425"/>
      <c r="BJ1841" s="425"/>
      <c r="BK1841" s="425"/>
      <c r="BL1841" s="475">
        <v>1.0</v>
      </c>
      <c r="BM1841" s="425"/>
      <c r="BN1841" s="425"/>
      <c r="BO1841" s="425"/>
      <c r="BP1841" s="425"/>
      <c r="BQ1841" s="425"/>
      <c r="BR1841" s="425"/>
      <c r="BS1841" s="475">
        <v>1.0</v>
      </c>
      <c r="BT1841" s="425"/>
      <c r="BU1841" s="425"/>
      <c r="BV1841" s="425"/>
      <c r="BW1841" s="425"/>
      <c r="BX1841" s="425"/>
      <c r="BY1841" s="475">
        <v>2.0</v>
      </c>
      <c r="BZ1841" s="425"/>
      <c r="CA1841" s="425"/>
      <c r="CB1841" s="425"/>
      <c r="CC1841" s="425"/>
      <c r="CD1841" s="425"/>
      <c r="CE1841" s="425"/>
      <c r="CF1841" s="425"/>
      <c r="CG1841" s="425"/>
      <c r="CH1841" s="475">
        <v>1.0</v>
      </c>
      <c r="CI1841" s="425"/>
      <c r="CJ1841" s="425"/>
      <c r="CK1841" s="475">
        <v>2.0</v>
      </c>
      <c r="CL1841" s="425"/>
      <c r="CM1841" s="425"/>
      <c r="CN1841" s="425"/>
      <c r="CO1841" s="425"/>
      <c r="CP1841" s="425"/>
      <c r="CQ1841" s="425"/>
      <c r="CR1841" s="425"/>
      <c r="CS1841" s="425"/>
      <c r="CT1841" s="425"/>
      <c r="CU1841" s="425"/>
      <c r="CV1841" s="425"/>
      <c r="CW1841" s="425"/>
      <c r="CX1841" s="425"/>
      <c r="CY1841" s="425"/>
      <c r="CZ1841" s="425"/>
      <c r="DA1841" s="425"/>
      <c r="DB1841" s="425"/>
      <c r="DC1841" s="425"/>
      <c r="DD1841" s="425"/>
      <c r="DE1841" s="425"/>
      <c r="DF1841" s="425"/>
      <c r="DG1841" s="425"/>
      <c r="DH1841" s="425"/>
      <c r="DI1841" s="425"/>
      <c r="DJ1841" s="425"/>
      <c r="DK1841" s="425"/>
      <c r="DL1841" s="425"/>
      <c r="DM1841" s="425"/>
      <c r="DN1841" s="425"/>
      <c r="DO1841" s="425"/>
      <c r="DP1841" s="425"/>
      <c r="DQ1841" s="425"/>
      <c r="DR1841" s="425"/>
      <c r="DS1841" s="425"/>
      <c r="DT1841" s="425"/>
      <c r="DU1841" s="425"/>
      <c r="DV1841" s="425"/>
      <c r="DW1841" s="425"/>
      <c r="DX1841" s="425"/>
      <c r="DY1841" s="425"/>
      <c r="DZ1841" s="425"/>
      <c r="EA1841" s="425"/>
      <c r="EB1841" s="425"/>
      <c r="EC1841" s="425"/>
      <c r="ED1841" s="425"/>
      <c r="EE1841" s="425"/>
      <c r="EF1841" s="425"/>
      <c r="EG1841" s="425"/>
      <c r="EH1841" s="425"/>
      <c r="EI1841" s="425"/>
      <c r="EJ1841" s="425"/>
      <c r="EK1841" s="425"/>
      <c r="EL1841" s="425"/>
      <c r="EM1841" s="425"/>
      <c r="EN1841" s="425"/>
      <c r="EO1841" s="425"/>
      <c r="EP1841" s="425"/>
      <c r="EQ1841" s="425"/>
      <c r="ER1841" s="425"/>
      <c r="ES1841" s="425"/>
      <c r="ET1841" s="425"/>
      <c r="EU1841" s="76"/>
      <c r="EV1841" s="76"/>
      <c r="EW1841" s="76"/>
      <c r="EX1841" s="76"/>
      <c r="EY1841" s="76"/>
      <c r="EZ1841" s="76"/>
      <c r="FA1841" s="425" t="s">
        <v>6853</v>
      </c>
      <c r="FB1841" s="425"/>
      <c r="FC1841" s="425"/>
      <c r="FD1841" s="425"/>
    </row>
    <row r="1842">
      <c r="A1842" s="425" t="s">
        <v>6854</v>
      </c>
      <c r="B1842" s="425" t="s">
        <v>6816</v>
      </c>
      <c r="C1842" s="900" t="s">
        <v>8</v>
      </c>
      <c r="D1842" s="425" t="s">
        <v>18</v>
      </c>
      <c r="E1842" s="425"/>
      <c r="F1842" s="425"/>
      <c r="G1842" s="450" t="s">
        <v>6855</v>
      </c>
      <c r="H1842" s="450" t="s">
        <v>476</v>
      </c>
      <c r="I1842" s="425" t="s">
        <v>23</v>
      </c>
      <c r="J1842" s="425" t="s">
        <v>39</v>
      </c>
      <c r="K1842" s="425" t="s">
        <v>67</v>
      </c>
      <c r="L1842" s="425" t="s">
        <v>738</v>
      </c>
      <c r="M1842" s="425" t="s">
        <v>88</v>
      </c>
      <c r="N1842" s="903">
        <v>42549.0</v>
      </c>
      <c r="O1842" s="903">
        <v>42549.0</v>
      </c>
      <c r="P1842" s="425"/>
      <c r="Q1842" s="428"/>
      <c r="R1842" s="428"/>
      <c r="S1842" s="425"/>
      <c r="T1842" s="967">
        <f t="shared" si="3381"/>
        <v>974</v>
      </c>
      <c r="U1842" s="116">
        <f t="shared" ref="U1842:W1842" si="3452">IF(ISBLANK($A1842),"",sum(AE1842,AK1842,AQ1842,AW1842,BC1842,BI1842,BO1842,BU1842,CA1842,CG1842,CM1842,CS1842,CY1842,DE1842,DK1842,DQ1842,DW1842,EC1842,EI1842,EO1842,EU1842))</f>
        <v>6</v>
      </c>
      <c r="V1842" s="902">
        <f t="shared" si="3452"/>
        <v>0</v>
      </c>
      <c r="W1842" s="425">
        <f t="shared" si="3452"/>
        <v>0</v>
      </c>
      <c r="X1842" s="425">
        <f t="shared" si="3398"/>
        <v>6</v>
      </c>
      <c r="Y1842" s="425">
        <f t="shared" ref="Y1842:AA1842" si="3453">IF(ISBLANK($A1842),"",sum(AH1842,AN1842,AT1842,AZ1842,BF1842,BL1842,BR1842,BX1842,CD1842,CJ1842,CP1842,CV1842,DB1842,DH1842,DN1842,DT1842,DZ1842,EF1842,EL1842,ER1842,EX1842))</f>
        <v>3</v>
      </c>
      <c r="Z1842" s="425">
        <f t="shared" si="3453"/>
        <v>2</v>
      </c>
      <c r="AA1842" s="425">
        <f t="shared" si="3453"/>
        <v>0</v>
      </c>
      <c r="AB1842" s="425">
        <f t="shared" si="3302"/>
        <v>5</v>
      </c>
      <c r="AC1842" s="452">
        <f t="shared" si="3295"/>
        <v>0.5</v>
      </c>
      <c r="AD1842" s="472" t="str">
        <f t="shared" si="3396"/>
        <v>20+</v>
      </c>
      <c r="AE1842" s="475">
        <v>1.0</v>
      </c>
      <c r="AF1842" s="425"/>
      <c r="AG1842" s="425"/>
      <c r="AH1842" s="425"/>
      <c r="AI1842" s="425"/>
      <c r="AJ1842" s="425"/>
      <c r="AK1842" s="475">
        <v>1.0</v>
      </c>
      <c r="AL1842" s="425"/>
      <c r="AM1842" s="425"/>
      <c r="AN1842" s="425"/>
      <c r="AO1842" s="425"/>
      <c r="AP1842" s="425"/>
      <c r="AQ1842" s="475">
        <v>2.0</v>
      </c>
      <c r="AR1842" s="425"/>
      <c r="AS1842" s="425"/>
      <c r="AT1842" s="425"/>
      <c r="AU1842" s="425"/>
      <c r="AV1842" s="425"/>
      <c r="AW1842" s="475">
        <v>1.0</v>
      </c>
      <c r="AX1842" s="425"/>
      <c r="AY1842" s="425"/>
      <c r="AZ1842" s="425"/>
      <c r="BA1842" s="425"/>
      <c r="BB1842" s="425"/>
      <c r="BC1842" s="425"/>
      <c r="BD1842" s="425"/>
      <c r="BE1842" s="425"/>
      <c r="BF1842" s="475">
        <v>3.0</v>
      </c>
      <c r="BG1842" s="425"/>
      <c r="BH1842" s="425"/>
      <c r="BI1842" s="425"/>
      <c r="BJ1842" s="425"/>
      <c r="BK1842" s="425"/>
      <c r="BL1842" s="425"/>
      <c r="BM1842" s="475">
        <v>2.0</v>
      </c>
      <c r="BN1842" s="425"/>
      <c r="BO1842" s="475">
        <v>1.0</v>
      </c>
      <c r="BP1842" s="425"/>
      <c r="BQ1842" s="425"/>
      <c r="BR1842" s="425"/>
      <c r="BS1842" s="425"/>
      <c r="BT1842" s="425"/>
      <c r="BU1842" s="425"/>
      <c r="BV1842" s="425"/>
      <c r="BW1842" s="425"/>
      <c r="BX1842" s="425"/>
      <c r="BY1842" s="425"/>
      <c r="BZ1842" s="425"/>
      <c r="CA1842" s="425"/>
      <c r="CB1842" s="425"/>
      <c r="CC1842" s="425"/>
      <c r="CD1842" s="425"/>
      <c r="CE1842" s="425"/>
      <c r="CF1842" s="425"/>
      <c r="CG1842" s="425"/>
      <c r="CH1842" s="425"/>
      <c r="CI1842" s="425"/>
      <c r="CJ1842" s="425"/>
      <c r="CK1842" s="425"/>
      <c r="CL1842" s="425"/>
      <c r="CM1842" s="425"/>
      <c r="CN1842" s="425"/>
      <c r="CO1842" s="425"/>
      <c r="CP1842" s="425"/>
      <c r="CQ1842" s="425"/>
      <c r="CR1842" s="425"/>
      <c r="CS1842" s="425"/>
      <c r="CT1842" s="425"/>
      <c r="CU1842" s="425"/>
      <c r="CV1842" s="425"/>
      <c r="CW1842" s="425"/>
      <c r="CX1842" s="425"/>
      <c r="CY1842" s="425"/>
      <c r="CZ1842" s="425"/>
      <c r="DA1842" s="425"/>
      <c r="DB1842" s="425"/>
      <c r="DC1842" s="425"/>
      <c r="DD1842" s="425"/>
      <c r="DE1842" s="425"/>
      <c r="DF1842" s="425"/>
      <c r="DG1842" s="425"/>
      <c r="DH1842" s="425"/>
      <c r="DI1842" s="425"/>
      <c r="DJ1842" s="425"/>
      <c r="DK1842" s="425"/>
      <c r="DL1842" s="425"/>
      <c r="DM1842" s="425"/>
      <c r="DN1842" s="425"/>
      <c r="DO1842" s="425"/>
      <c r="DP1842" s="425"/>
      <c r="DQ1842" s="425"/>
      <c r="DR1842" s="425"/>
      <c r="DS1842" s="425"/>
      <c r="DT1842" s="425"/>
      <c r="DU1842" s="425"/>
      <c r="DV1842" s="425"/>
      <c r="DW1842" s="425"/>
      <c r="DX1842" s="425"/>
      <c r="DY1842" s="425"/>
      <c r="DZ1842" s="425"/>
      <c r="EA1842" s="425"/>
      <c r="EB1842" s="425"/>
      <c r="EC1842" s="425"/>
      <c r="ED1842" s="425"/>
      <c r="EE1842" s="425"/>
      <c r="EF1842" s="425"/>
      <c r="EG1842" s="425"/>
      <c r="EH1842" s="425"/>
      <c r="EI1842" s="425"/>
      <c r="EJ1842" s="425"/>
      <c r="EK1842" s="425"/>
      <c r="EL1842" s="425"/>
      <c r="EM1842" s="425"/>
      <c r="EN1842" s="425"/>
      <c r="EO1842" s="425"/>
      <c r="EP1842" s="425"/>
      <c r="EQ1842" s="425"/>
      <c r="ER1842" s="425"/>
      <c r="ES1842" s="425"/>
      <c r="ET1842" s="425"/>
      <c r="EU1842" s="76"/>
      <c r="EV1842" s="76"/>
      <c r="EW1842" s="76"/>
      <c r="EX1842" s="76"/>
      <c r="EY1842" s="76"/>
      <c r="EZ1842" s="76"/>
      <c r="FA1842" s="949" t="s">
        <v>6856</v>
      </c>
      <c r="FB1842" s="949"/>
      <c r="FC1842" s="949"/>
      <c r="FD1842" s="949"/>
    </row>
    <row r="1843">
      <c r="A1843" s="425" t="s">
        <v>6857</v>
      </c>
      <c r="B1843" s="963" t="s">
        <v>6858</v>
      </c>
      <c r="C1843" s="900" t="s">
        <v>8</v>
      </c>
      <c r="D1843" s="425" t="s">
        <v>18</v>
      </c>
      <c r="E1843" s="425"/>
      <c r="F1843" s="425"/>
      <c r="G1843" s="425" t="s">
        <v>6859</v>
      </c>
      <c r="H1843" s="425" t="s">
        <v>476</v>
      </c>
      <c r="I1843" s="425" t="s">
        <v>23</v>
      </c>
      <c r="J1843" s="425" t="s">
        <v>39</v>
      </c>
      <c r="K1843" s="425" t="s">
        <v>67</v>
      </c>
      <c r="L1843" s="425" t="s">
        <v>738</v>
      </c>
      <c r="M1843" s="425" t="s">
        <v>88</v>
      </c>
      <c r="N1843" s="427">
        <v>42509.0</v>
      </c>
      <c r="O1843" s="427">
        <v>42509.0</v>
      </c>
      <c r="P1843" s="425"/>
      <c r="Q1843" s="428"/>
      <c r="R1843" s="428"/>
      <c r="S1843" s="425"/>
      <c r="T1843" s="967">
        <f t="shared" si="3381"/>
        <v>1014</v>
      </c>
      <c r="U1843" s="116">
        <f t="shared" ref="U1843:W1843" si="3454">IF(ISBLANK($A1843),"",sum(AE1843,AK1843,AQ1843,AW1843,BC1843,BI1843,BO1843,BU1843,CA1843,CG1843,CM1843,CS1843,CY1843,DE1843,DK1843,DQ1843,DW1843,EC1843,EI1843,EO1843,EU1843))</f>
        <v>2</v>
      </c>
      <c r="V1843" s="902">
        <f t="shared" si="3454"/>
        <v>0</v>
      </c>
      <c r="W1843" s="425">
        <f t="shared" si="3454"/>
        <v>0</v>
      </c>
      <c r="X1843" s="425">
        <f t="shared" si="3398"/>
        <v>2</v>
      </c>
      <c r="Y1843" s="425">
        <f t="shared" ref="Y1843:AA1843" si="3455">IF(ISBLANK($A1843),"",sum(AH1843,AN1843,AT1843,AZ1843,BF1843,BL1843,BR1843,BX1843,CD1843,CJ1843,CP1843,CV1843,DB1843,DH1843,DN1843,DT1843,DZ1843,EF1843,EL1843,ER1843,EX1843))</f>
        <v>0</v>
      </c>
      <c r="Z1843" s="425">
        <f t="shared" si="3455"/>
        <v>0</v>
      </c>
      <c r="AA1843" s="425">
        <f t="shared" si="3455"/>
        <v>0</v>
      </c>
      <c r="AB1843" s="425">
        <f t="shared" si="3302"/>
        <v>0</v>
      </c>
      <c r="AC1843" s="452">
        <f t="shared" si="3295"/>
        <v>0</v>
      </c>
      <c r="AD1843" s="472" t="str">
        <f t="shared" si="3396"/>
        <v>20+</v>
      </c>
      <c r="AE1843" s="425"/>
      <c r="AF1843" s="425"/>
      <c r="AG1843" s="425"/>
      <c r="AH1843" s="425"/>
      <c r="AI1843" s="425"/>
      <c r="AJ1843" s="425"/>
      <c r="AK1843" s="425"/>
      <c r="AL1843" s="425"/>
      <c r="AM1843" s="425"/>
      <c r="AN1843" s="425"/>
      <c r="AO1843" s="425"/>
      <c r="AP1843" s="425"/>
      <c r="AQ1843" s="425"/>
      <c r="AR1843" s="425"/>
      <c r="AS1843" s="425"/>
      <c r="AT1843" s="425"/>
      <c r="AU1843" s="425"/>
      <c r="AV1843" s="425"/>
      <c r="AW1843" s="425"/>
      <c r="AX1843" s="425"/>
      <c r="AY1843" s="425"/>
      <c r="AZ1843" s="425"/>
      <c r="BA1843" s="425"/>
      <c r="BB1843" s="425"/>
      <c r="BC1843" s="425"/>
      <c r="BD1843" s="425"/>
      <c r="BE1843" s="425"/>
      <c r="BF1843" s="425"/>
      <c r="BG1843" s="425"/>
      <c r="BH1843" s="425"/>
      <c r="BI1843" s="425"/>
      <c r="BJ1843" s="425"/>
      <c r="BK1843" s="425"/>
      <c r="BL1843" s="425"/>
      <c r="BM1843" s="425"/>
      <c r="BN1843" s="425"/>
      <c r="BO1843" s="425"/>
      <c r="BP1843" s="425"/>
      <c r="BQ1843" s="425"/>
      <c r="BR1843" s="425"/>
      <c r="BS1843" s="425"/>
      <c r="BT1843" s="425"/>
      <c r="BU1843" s="425"/>
      <c r="BV1843" s="425"/>
      <c r="BW1843" s="425"/>
      <c r="BX1843" s="425"/>
      <c r="BY1843" s="425"/>
      <c r="BZ1843" s="425"/>
      <c r="CA1843" s="425"/>
      <c r="CB1843" s="425"/>
      <c r="CC1843" s="425"/>
      <c r="CD1843" s="425"/>
      <c r="CE1843" s="425"/>
      <c r="CF1843" s="425"/>
      <c r="CG1843" s="425"/>
      <c r="CH1843" s="425"/>
      <c r="CI1843" s="425"/>
      <c r="CJ1843" s="425"/>
      <c r="CK1843" s="425"/>
      <c r="CL1843" s="425"/>
      <c r="CM1843" s="425"/>
      <c r="CN1843" s="425"/>
      <c r="CO1843" s="425"/>
      <c r="CP1843" s="425"/>
      <c r="CQ1843" s="425"/>
      <c r="CR1843" s="425"/>
      <c r="CS1843" s="475">
        <v>2.0</v>
      </c>
      <c r="CT1843" s="425"/>
      <c r="CU1843" s="425"/>
      <c r="CV1843" s="425"/>
      <c r="CW1843" s="425"/>
      <c r="CX1843" s="425"/>
      <c r="CY1843" s="425"/>
      <c r="CZ1843" s="425"/>
      <c r="DA1843" s="425"/>
      <c r="DB1843" s="425"/>
      <c r="DC1843" s="425"/>
      <c r="DD1843" s="425"/>
      <c r="DE1843" s="425"/>
      <c r="DF1843" s="425"/>
      <c r="DG1843" s="425"/>
      <c r="DH1843" s="425"/>
      <c r="DI1843" s="425"/>
      <c r="DJ1843" s="425"/>
      <c r="DK1843" s="425"/>
      <c r="DL1843" s="425"/>
      <c r="DM1843" s="425"/>
      <c r="DN1843" s="425"/>
      <c r="DO1843" s="425"/>
      <c r="DP1843" s="425"/>
      <c r="DQ1843" s="425"/>
      <c r="DR1843" s="425"/>
      <c r="DS1843" s="425"/>
      <c r="DT1843" s="425"/>
      <c r="DU1843" s="425"/>
      <c r="DV1843" s="425"/>
      <c r="DW1843" s="425"/>
      <c r="DX1843" s="425"/>
      <c r="DY1843" s="425"/>
      <c r="DZ1843" s="425"/>
      <c r="EA1843" s="425"/>
      <c r="EB1843" s="425"/>
      <c r="EC1843" s="425"/>
      <c r="ED1843" s="425"/>
      <c r="EE1843" s="425"/>
      <c r="EF1843" s="425"/>
      <c r="EG1843" s="425"/>
      <c r="EH1843" s="425"/>
      <c r="EI1843" s="425"/>
      <c r="EJ1843" s="425"/>
      <c r="EK1843" s="425"/>
      <c r="EL1843" s="425"/>
      <c r="EM1843" s="425"/>
      <c r="EN1843" s="425"/>
      <c r="EO1843" s="425"/>
      <c r="EP1843" s="425"/>
      <c r="EQ1843" s="425"/>
      <c r="ER1843" s="425"/>
      <c r="ES1843" s="425"/>
      <c r="ET1843" s="425"/>
      <c r="EU1843" s="76"/>
      <c r="EV1843" s="76"/>
      <c r="EW1843" s="76"/>
      <c r="EX1843" s="76"/>
      <c r="EY1843" s="76"/>
      <c r="EZ1843" s="76"/>
      <c r="FA1843" s="949" t="s">
        <v>6860</v>
      </c>
      <c r="FB1843" s="949"/>
      <c r="FC1843" s="949"/>
      <c r="FD1843" s="949"/>
    </row>
    <row r="1844">
      <c r="A1844" s="425" t="s">
        <v>6861</v>
      </c>
      <c r="B1844" s="425" t="s">
        <v>6862</v>
      </c>
      <c r="C1844" s="900" t="s">
        <v>95</v>
      </c>
      <c r="D1844" s="425" t="s">
        <v>18</v>
      </c>
      <c r="E1844" s="425"/>
      <c r="F1844" s="425"/>
      <c r="G1844" s="425" t="s">
        <v>6863</v>
      </c>
      <c r="H1844" s="425" t="s">
        <v>6864</v>
      </c>
      <c r="I1844" s="425" t="s">
        <v>23</v>
      </c>
      <c r="J1844" s="425" t="s">
        <v>39</v>
      </c>
      <c r="K1844" s="425" t="s">
        <v>67</v>
      </c>
      <c r="L1844" s="425" t="s">
        <v>3514</v>
      </c>
      <c r="M1844" s="425" t="s">
        <v>3579</v>
      </c>
      <c r="N1844" s="903">
        <v>42558.0</v>
      </c>
      <c r="O1844" s="903">
        <v>42558.0</v>
      </c>
      <c r="P1844" s="425"/>
      <c r="Q1844" s="428"/>
      <c r="R1844" s="428"/>
      <c r="S1844" s="425"/>
      <c r="T1844" s="967">
        <f t="shared" si="3381"/>
        <v>965</v>
      </c>
      <c r="U1844" s="116">
        <f t="shared" ref="U1844:W1844" si="3456">IF(ISBLANK($A1844),"",sum(AE1844,AK1844,AQ1844,AW1844,BC1844,BI1844,BO1844,BU1844,CA1844,CG1844,CM1844,CS1844,CY1844,DE1844,DK1844,DQ1844,DW1844,EC1844,EI1844,EO1844,EU1844))</f>
        <v>0</v>
      </c>
      <c r="V1844" s="902">
        <f t="shared" si="3456"/>
        <v>0</v>
      </c>
      <c r="W1844" s="425">
        <f t="shared" si="3456"/>
        <v>0</v>
      </c>
      <c r="X1844" s="425">
        <f t="shared" si="3398"/>
        <v>0</v>
      </c>
      <c r="Y1844" s="425">
        <f t="shared" ref="Y1844:AA1844" si="3457">IF(ISBLANK($A1844),"",sum(AH1844,AN1844,AT1844,AZ1844,BF1844,BL1844,BR1844,BX1844,CD1844,CJ1844,CP1844,CV1844,DB1844,DH1844,DN1844,DT1844,DZ1844,EF1844,EL1844,ER1844,EX1844))</f>
        <v>0</v>
      </c>
      <c r="Z1844" s="425">
        <f t="shared" si="3457"/>
        <v>0</v>
      </c>
      <c r="AA1844" s="425">
        <f t="shared" si="3457"/>
        <v>0</v>
      </c>
      <c r="AB1844" s="425">
        <f t="shared" si="3302"/>
        <v>0</v>
      </c>
      <c r="AC1844" s="452" t="str">
        <f t="shared" si="3295"/>
        <v/>
      </c>
      <c r="AD1844" s="472" t="str">
        <f t="shared" si="3396"/>
        <v>20+</v>
      </c>
      <c r="AE1844" s="425"/>
      <c r="AF1844" s="425"/>
      <c r="AG1844" s="425"/>
      <c r="AH1844" s="425"/>
      <c r="AI1844" s="425"/>
      <c r="AJ1844" s="425"/>
      <c r="AK1844" s="425"/>
      <c r="AL1844" s="425"/>
      <c r="AM1844" s="425"/>
      <c r="AN1844" s="425"/>
      <c r="AO1844" s="425"/>
      <c r="AP1844" s="425"/>
      <c r="AQ1844" s="425"/>
      <c r="AR1844" s="425"/>
      <c r="AS1844" s="425"/>
      <c r="AT1844" s="425"/>
      <c r="AU1844" s="425"/>
      <c r="AV1844" s="425"/>
      <c r="AW1844" s="425"/>
      <c r="AX1844" s="425"/>
      <c r="AY1844" s="425"/>
      <c r="AZ1844" s="425"/>
      <c r="BA1844" s="425"/>
      <c r="BB1844" s="425"/>
      <c r="BC1844" s="425"/>
      <c r="BD1844" s="425"/>
      <c r="BE1844" s="425"/>
      <c r="BF1844" s="425"/>
      <c r="BG1844" s="425"/>
      <c r="BH1844" s="425"/>
      <c r="BI1844" s="425"/>
      <c r="BJ1844" s="425"/>
      <c r="BK1844" s="425"/>
      <c r="BL1844" s="425"/>
      <c r="BM1844" s="425"/>
      <c r="BN1844" s="425"/>
      <c r="BO1844" s="425"/>
      <c r="BP1844" s="425"/>
      <c r="BQ1844" s="425"/>
      <c r="BR1844" s="425"/>
      <c r="BS1844" s="425"/>
      <c r="BT1844" s="425"/>
      <c r="BU1844" s="425"/>
      <c r="BV1844" s="425"/>
      <c r="BW1844" s="425"/>
      <c r="BX1844" s="425"/>
      <c r="BY1844" s="425"/>
      <c r="BZ1844" s="425"/>
      <c r="CA1844" s="425"/>
      <c r="CB1844" s="425"/>
      <c r="CC1844" s="425"/>
      <c r="CD1844" s="425"/>
      <c r="CE1844" s="425"/>
      <c r="CF1844" s="425"/>
      <c r="CG1844" s="425"/>
      <c r="CH1844" s="425"/>
      <c r="CI1844" s="425"/>
      <c r="CJ1844" s="425"/>
      <c r="CK1844" s="425"/>
      <c r="CL1844" s="425"/>
      <c r="CM1844" s="425"/>
      <c r="CN1844" s="425"/>
      <c r="CO1844" s="425"/>
      <c r="CP1844" s="425"/>
      <c r="CQ1844" s="425"/>
      <c r="CR1844" s="425"/>
      <c r="CS1844" s="425"/>
      <c r="CT1844" s="425"/>
      <c r="CU1844" s="425"/>
      <c r="CV1844" s="425"/>
      <c r="CW1844" s="425"/>
      <c r="CX1844" s="425"/>
      <c r="CY1844" s="425"/>
      <c r="CZ1844" s="425"/>
      <c r="DA1844" s="425"/>
      <c r="DB1844" s="425"/>
      <c r="DC1844" s="425"/>
      <c r="DD1844" s="425"/>
      <c r="DE1844" s="425"/>
      <c r="DF1844" s="425"/>
      <c r="DG1844" s="425"/>
      <c r="DH1844" s="425"/>
      <c r="DI1844" s="425"/>
      <c r="DJ1844" s="425"/>
      <c r="DK1844" s="425"/>
      <c r="DL1844" s="425"/>
      <c r="DM1844" s="425"/>
      <c r="DN1844" s="425"/>
      <c r="DO1844" s="425"/>
      <c r="DP1844" s="425"/>
      <c r="DQ1844" s="425"/>
      <c r="DR1844" s="425"/>
      <c r="DS1844" s="425"/>
      <c r="DT1844" s="425"/>
      <c r="DU1844" s="425"/>
      <c r="DV1844" s="425"/>
      <c r="DW1844" s="425"/>
      <c r="DX1844" s="425"/>
      <c r="DY1844" s="425"/>
      <c r="DZ1844" s="425"/>
      <c r="EA1844" s="425"/>
      <c r="EB1844" s="425"/>
      <c r="EC1844" s="425"/>
      <c r="ED1844" s="425"/>
      <c r="EE1844" s="425"/>
      <c r="EF1844" s="425"/>
      <c r="EG1844" s="425"/>
      <c r="EH1844" s="425"/>
      <c r="EI1844" s="425"/>
      <c r="EJ1844" s="425"/>
      <c r="EK1844" s="425"/>
      <c r="EL1844" s="425"/>
      <c r="EM1844" s="425"/>
      <c r="EN1844" s="425"/>
      <c r="EO1844" s="425"/>
      <c r="EP1844" s="425"/>
      <c r="EQ1844" s="425"/>
      <c r="ER1844" s="425"/>
      <c r="ES1844" s="425"/>
      <c r="ET1844" s="425"/>
      <c r="EU1844" s="76"/>
      <c r="EV1844" s="76"/>
      <c r="EW1844" s="76"/>
      <c r="EX1844" s="76"/>
      <c r="EY1844" s="76"/>
      <c r="EZ1844" s="76"/>
      <c r="FA1844" s="425" t="s">
        <v>6865</v>
      </c>
      <c r="FB1844" s="425"/>
      <c r="FC1844" s="425"/>
      <c r="FD1844" s="425"/>
    </row>
    <row r="1845">
      <c r="A1845" s="425" t="s">
        <v>6866</v>
      </c>
      <c r="B1845" s="425" t="s">
        <v>3685</v>
      </c>
      <c r="C1845" s="900" t="s">
        <v>8</v>
      </c>
      <c r="D1845" s="425" t="s">
        <v>18</v>
      </c>
      <c r="E1845" s="425"/>
      <c r="F1845" s="425"/>
      <c r="G1845" s="425" t="s">
        <v>3593</v>
      </c>
      <c r="H1845" s="425" t="s">
        <v>3594</v>
      </c>
      <c r="I1845" s="425" t="s">
        <v>23</v>
      </c>
      <c r="J1845" s="425" t="s">
        <v>39</v>
      </c>
      <c r="K1845" s="425" t="s">
        <v>67</v>
      </c>
      <c r="L1845" s="425" t="s">
        <v>738</v>
      </c>
      <c r="M1845" s="425" t="s">
        <v>88</v>
      </c>
      <c r="N1845" s="903">
        <v>42577.0</v>
      </c>
      <c r="O1845" s="903">
        <v>42577.0</v>
      </c>
      <c r="P1845" s="425"/>
      <c r="Q1845" s="428"/>
      <c r="R1845" s="428"/>
      <c r="S1845" s="425"/>
      <c r="T1845" s="967">
        <f t="shared" si="3381"/>
        <v>946</v>
      </c>
      <c r="U1845" s="116">
        <f t="shared" ref="U1845:W1845" si="3458">IF(ISBLANK($A1845),"",sum(AE1845,AK1845,AQ1845,AW1845,BC1845,BI1845,BO1845,BU1845,CA1845,CG1845,CM1845,CS1845,CY1845,DE1845,DK1845,DQ1845,DW1845,EC1845,EI1845,EO1845,EU1845))</f>
        <v>5</v>
      </c>
      <c r="V1845" s="902">
        <f t="shared" si="3458"/>
        <v>0</v>
      </c>
      <c r="W1845" s="425">
        <f t="shared" si="3458"/>
        <v>0</v>
      </c>
      <c r="X1845" s="425">
        <f t="shared" si="3398"/>
        <v>5</v>
      </c>
      <c r="Y1845" s="425">
        <f t="shared" ref="Y1845:AA1845" si="3459">IF(ISBLANK($A1845),"",sum(AH1845,AN1845,AT1845,AZ1845,BF1845,BL1845,BR1845,BX1845,CD1845,CJ1845,CP1845,CV1845,DB1845,DH1845,DN1845,DT1845,DZ1845,EF1845,EL1845,ER1845,EX1845))</f>
        <v>4</v>
      </c>
      <c r="Z1845" s="425">
        <f t="shared" si="3459"/>
        <v>0</v>
      </c>
      <c r="AA1845" s="425">
        <f t="shared" si="3459"/>
        <v>0</v>
      </c>
      <c r="AB1845" s="425">
        <f t="shared" si="3302"/>
        <v>4</v>
      </c>
      <c r="AC1845" s="452">
        <f t="shared" si="3295"/>
        <v>0.8</v>
      </c>
      <c r="AD1845" s="472" t="str">
        <f t="shared" si="3396"/>
        <v>20+</v>
      </c>
      <c r="AE1845" s="475">
        <v>2.0</v>
      </c>
      <c r="AF1845" s="425"/>
      <c r="AG1845" s="425"/>
      <c r="AH1845" s="475">
        <v>2.0</v>
      </c>
      <c r="AI1845" s="425"/>
      <c r="AJ1845" s="425"/>
      <c r="AK1845" s="475">
        <v>2.0</v>
      </c>
      <c r="AL1845" s="425"/>
      <c r="AM1845" s="425"/>
      <c r="AN1845" s="475">
        <v>2.0</v>
      </c>
      <c r="AO1845" s="425"/>
      <c r="AP1845" s="425"/>
      <c r="AQ1845" s="475">
        <v>1.0</v>
      </c>
      <c r="AR1845" s="425"/>
      <c r="AS1845" s="425"/>
      <c r="AT1845" s="425"/>
      <c r="AU1845" s="425"/>
      <c r="AV1845" s="425"/>
      <c r="AW1845" s="425"/>
      <c r="AX1845" s="425"/>
      <c r="AY1845" s="425"/>
      <c r="AZ1845" s="425"/>
      <c r="BA1845" s="425"/>
      <c r="BB1845" s="425"/>
      <c r="BC1845" s="425"/>
      <c r="BD1845" s="425"/>
      <c r="BE1845" s="425"/>
      <c r="BF1845" s="425"/>
      <c r="BG1845" s="425"/>
      <c r="BH1845" s="425"/>
      <c r="BI1845" s="425"/>
      <c r="BJ1845" s="425"/>
      <c r="BK1845" s="425"/>
      <c r="BL1845" s="425"/>
      <c r="BM1845" s="425"/>
      <c r="BN1845" s="425"/>
      <c r="BO1845" s="425"/>
      <c r="BP1845" s="425"/>
      <c r="BQ1845" s="425"/>
      <c r="BR1845" s="425"/>
      <c r="BS1845" s="425"/>
      <c r="BT1845" s="425"/>
      <c r="BU1845" s="425"/>
      <c r="BV1845" s="425"/>
      <c r="BW1845" s="425"/>
      <c r="BX1845" s="425"/>
      <c r="BY1845" s="425"/>
      <c r="BZ1845" s="425"/>
      <c r="CA1845" s="425"/>
      <c r="CB1845" s="425"/>
      <c r="CC1845" s="425"/>
      <c r="CD1845" s="425"/>
      <c r="CE1845" s="425"/>
      <c r="CF1845" s="425"/>
      <c r="CG1845" s="425"/>
      <c r="CH1845" s="425"/>
      <c r="CI1845" s="425"/>
      <c r="CJ1845" s="425"/>
      <c r="CK1845" s="425"/>
      <c r="CL1845" s="425"/>
      <c r="CM1845" s="425"/>
      <c r="CN1845" s="425"/>
      <c r="CO1845" s="425"/>
      <c r="CP1845" s="425"/>
      <c r="CQ1845" s="425"/>
      <c r="CR1845" s="425"/>
      <c r="CS1845" s="425"/>
      <c r="CT1845" s="425"/>
      <c r="CU1845" s="425"/>
      <c r="CV1845" s="425"/>
      <c r="CW1845" s="425"/>
      <c r="CX1845" s="425"/>
      <c r="CY1845" s="425"/>
      <c r="CZ1845" s="425"/>
      <c r="DA1845" s="425"/>
      <c r="DB1845" s="425"/>
      <c r="DC1845" s="425"/>
      <c r="DD1845" s="425"/>
      <c r="DE1845" s="425"/>
      <c r="DF1845" s="425"/>
      <c r="DG1845" s="425"/>
      <c r="DH1845" s="425"/>
      <c r="DI1845" s="425"/>
      <c r="DJ1845" s="425"/>
      <c r="DK1845" s="425"/>
      <c r="DL1845" s="425"/>
      <c r="DM1845" s="425"/>
      <c r="DN1845" s="425"/>
      <c r="DO1845" s="425"/>
      <c r="DP1845" s="425"/>
      <c r="DQ1845" s="425"/>
      <c r="DR1845" s="425"/>
      <c r="DS1845" s="425"/>
      <c r="DT1845" s="425"/>
      <c r="DU1845" s="425"/>
      <c r="DV1845" s="425"/>
      <c r="DW1845" s="425"/>
      <c r="DX1845" s="425"/>
      <c r="DY1845" s="425"/>
      <c r="DZ1845" s="425"/>
      <c r="EA1845" s="425"/>
      <c r="EB1845" s="425"/>
      <c r="EC1845" s="425"/>
      <c r="ED1845" s="425"/>
      <c r="EE1845" s="425"/>
      <c r="EF1845" s="425"/>
      <c r="EG1845" s="425"/>
      <c r="EH1845" s="425"/>
      <c r="EI1845" s="425"/>
      <c r="EJ1845" s="425"/>
      <c r="EK1845" s="425"/>
      <c r="EL1845" s="425"/>
      <c r="EM1845" s="425"/>
      <c r="EN1845" s="425"/>
      <c r="EO1845" s="425"/>
      <c r="EP1845" s="425"/>
      <c r="EQ1845" s="425"/>
      <c r="ER1845" s="425"/>
      <c r="ES1845" s="425"/>
      <c r="ET1845" s="425"/>
      <c r="EU1845" s="76"/>
      <c r="EV1845" s="76"/>
      <c r="EW1845" s="76"/>
      <c r="EX1845" s="76"/>
      <c r="EY1845" s="76"/>
      <c r="EZ1845" s="76"/>
      <c r="FA1845" s="477" t="s">
        <v>6867</v>
      </c>
      <c r="FB1845" s="477"/>
      <c r="FC1845" s="477"/>
      <c r="FD1845" s="477"/>
    </row>
    <row r="1846">
      <c r="A1846" s="425" t="s">
        <v>6868</v>
      </c>
      <c r="B1846" s="425" t="s">
        <v>6869</v>
      </c>
      <c r="C1846" s="900" t="s">
        <v>95</v>
      </c>
      <c r="D1846" s="425" t="s">
        <v>18</v>
      </c>
      <c r="E1846" s="425"/>
      <c r="F1846" s="425"/>
      <c r="G1846" s="425" t="s">
        <v>6870</v>
      </c>
      <c r="H1846" s="425" t="s">
        <v>3840</v>
      </c>
      <c r="I1846" s="425" t="s">
        <v>23</v>
      </c>
      <c r="J1846" s="425" t="s">
        <v>39</v>
      </c>
      <c r="K1846" s="425" t="s">
        <v>67</v>
      </c>
      <c r="L1846" s="425" t="s">
        <v>3841</v>
      </c>
      <c r="M1846" s="425" t="s">
        <v>3677</v>
      </c>
      <c r="N1846" s="903">
        <v>42557.0</v>
      </c>
      <c r="O1846" s="903">
        <v>42557.0</v>
      </c>
      <c r="P1846" s="425"/>
      <c r="Q1846" s="428"/>
      <c r="R1846" s="428"/>
      <c r="S1846" s="425"/>
      <c r="T1846" s="967">
        <f t="shared" si="3381"/>
        <v>966</v>
      </c>
      <c r="U1846" s="116">
        <f t="shared" ref="U1846:W1846" si="3460">IF(ISBLANK($A1846),"",sum(AE1846,AK1846,AQ1846,AW1846,BC1846,BI1846,BO1846,BU1846,CA1846,CG1846,CM1846,CS1846,CY1846,DE1846,DK1846,DQ1846,DW1846,EC1846,EI1846,EO1846,EU1846))</f>
        <v>1</v>
      </c>
      <c r="V1846" s="902">
        <f t="shared" si="3460"/>
        <v>0</v>
      </c>
      <c r="W1846" s="425">
        <f t="shared" si="3460"/>
        <v>0</v>
      </c>
      <c r="X1846" s="425">
        <f t="shared" si="3398"/>
        <v>1</v>
      </c>
      <c r="Y1846" s="425">
        <f t="shared" ref="Y1846:AA1846" si="3461">IF(ISBLANK($A1846),"",sum(AH1846,AN1846,AT1846,AZ1846,BF1846,BL1846,BR1846,BX1846,CD1846,CJ1846,CP1846,CV1846,DB1846,DH1846,DN1846,DT1846,DZ1846,EF1846,EL1846,ER1846,EX1846))</f>
        <v>1</v>
      </c>
      <c r="Z1846" s="425">
        <f t="shared" si="3461"/>
        <v>0</v>
      </c>
      <c r="AA1846" s="425">
        <f t="shared" si="3461"/>
        <v>0</v>
      </c>
      <c r="AB1846" s="425">
        <f t="shared" si="3302"/>
        <v>1</v>
      </c>
      <c r="AC1846" s="452">
        <f t="shared" si="3295"/>
        <v>1</v>
      </c>
      <c r="AD1846" s="472" t="str">
        <f t="shared" si="3396"/>
        <v>20+</v>
      </c>
      <c r="AE1846" s="425"/>
      <c r="AF1846" s="425"/>
      <c r="AG1846" s="425"/>
      <c r="AH1846" s="425"/>
      <c r="AI1846" s="425"/>
      <c r="AJ1846" s="425"/>
      <c r="AK1846" s="425"/>
      <c r="AL1846" s="425"/>
      <c r="AM1846" s="425"/>
      <c r="AN1846" s="425"/>
      <c r="AO1846" s="425"/>
      <c r="AP1846" s="425"/>
      <c r="AQ1846" s="425"/>
      <c r="AR1846" s="425"/>
      <c r="AS1846" s="425"/>
      <c r="AT1846" s="425"/>
      <c r="AU1846" s="425"/>
      <c r="AV1846" s="425"/>
      <c r="AW1846" s="425"/>
      <c r="AX1846" s="425"/>
      <c r="AY1846" s="425"/>
      <c r="AZ1846" s="425"/>
      <c r="BA1846" s="425"/>
      <c r="BB1846" s="425"/>
      <c r="BC1846" s="475">
        <v>1.0</v>
      </c>
      <c r="BD1846" s="425"/>
      <c r="BE1846" s="425"/>
      <c r="BF1846" s="475">
        <v>1.0</v>
      </c>
      <c r="BG1846" s="425"/>
      <c r="BH1846" s="425"/>
      <c r="BI1846" s="425"/>
      <c r="BJ1846" s="425"/>
      <c r="BK1846" s="425"/>
      <c r="BL1846" s="425"/>
      <c r="BM1846" s="425"/>
      <c r="BN1846" s="425"/>
      <c r="BO1846" s="425"/>
      <c r="BP1846" s="425"/>
      <c r="BQ1846" s="425"/>
      <c r="BR1846" s="425"/>
      <c r="BS1846" s="425"/>
      <c r="BT1846" s="425"/>
      <c r="BU1846" s="425"/>
      <c r="BV1846" s="425"/>
      <c r="BW1846" s="425"/>
      <c r="BX1846" s="425"/>
      <c r="BY1846" s="425"/>
      <c r="BZ1846" s="425"/>
      <c r="CA1846" s="425"/>
      <c r="CB1846" s="425"/>
      <c r="CC1846" s="425"/>
      <c r="CD1846" s="425"/>
      <c r="CE1846" s="425"/>
      <c r="CF1846" s="425"/>
      <c r="CG1846" s="425"/>
      <c r="CH1846" s="425"/>
      <c r="CI1846" s="425"/>
      <c r="CJ1846" s="425"/>
      <c r="CK1846" s="425"/>
      <c r="CL1846" s="425"/>
      <c r="CM1846" s="425"/>
      <c r="CN1846" s="425"/>
      <c r="CO1846" s="425"/>
      <c r="CP1846" s="425"/>
      <c r="CQ1846" s="425"/>
      <c r="CR1846" s="425"/>
      <c r="CS1846" s="425"/>
      <c r="CT1846" s="425"/>
      <c r="CU1846" s="425"/>
      <c r="CV1846" s="425"/>
      <c r="CW1846" s="425"/>
      <c r="CX1846" s="425"/>
      <c r="CY1846" s="425"/>
      <c r="CZ1846" s="425"/>
      <c r="DA1846" s="425"/>
      <c r="DB1846" s="425"/>
      <c r="DC1846" s="425"/>
      <c r="DD1846" s="425"/>
      <c r="DE1846" s="425"/>
      <c r="DF1846" s="425"/>
      <c r="DG1846" s="425"/>
      <c r="DH1846" s="425"/>
      <c r="DI1846" s="425"/>
      <c r="DJ1846" s="425"/>
      <c r="DK1846" s="425"/>
      <c r="DL1846" s="425"/>
      <c r="DM1846" s="425"/>
      <c r="DN1846" s="425"/>
      <c r="DO1846" s="425"/>
      <c r="DP1846" s="425"/>
      <c r="DQ1846" s="425"/>
      <c r="DR1846" s="425"/>
      <c r="DS1846" s="425"/>
      <c r="DT1846" s="425"/>
      <c r="DU1846" s="425"/>
      <c r="DV1846" s="425"/>
      <c r="DW1846" s="425"/>
      <c r="DX1846" s="425"/>
      <c r="DY1846" s="425"/>
      <c r="DZ1846" s="425"/>
      <c r="EA1846" s="425"/>
      <c r="EB1846" s="425"/>
      <c r="EC1846" s="425"/>
      <c r="ED1846" s="425"/>
      <c r="EE1846" s="425"/>
      <c r="EF1846" s="425"/>
      <c r="EG1846" s="425"/>
      <c r="EH1846" s="425"/>
      <c r="EI1846" s="425"/>
      <c r="EJ1846" s="425"/>
      <c r="EK1846" s="425"/>
      <c r="EL1846" s="425"/>
      <c r="EM1846" s="425"/>
      <c r="EN1846" s="425"/>
      <c r="EO1846" s="425"/>
      <c r="EP1846" s="425"/>
      <c r="EQ1846" s="425"/>
      <c r="ER1846" s="425"/>
      <c r="ES1846" s="425"/>
      <c r="ET1846" s="425"/>
      <c r="EU1846" s="76"/>
      <c r="EV1846" s="76"/>
      <c r="EW1846" s="76"/>
      <c r="EX1846" s="76"/>
      <c r="EY1846" s="76"/>
      <c r="EZ1846" s="76"/>
      <c r="FA1846" s="477" t="s">
        <v>6871</v>
      </c>
      <c r="FB1846" s="477"/>
      <c r="FC1846" s="477"/>
      <c r="FD1846" s="477"/>
    </row>
    <row r="1847">
      <c r="A1847" s="425" t="s">
        <v>6872</v>
      </c>
      <c r="B1847" s="425" t="s">
        <v>3571</v>
      </c>
      <c r="C1847" s="900" t="s">
        <v>8</v>
      </c>
      <c r="D1847" s="425" t="s">
        <v>18</v>
      </c>
      <c r="E1847" s="425"/>
      <c r="F1847" s="425"/>
      <c r="G1847" s="425" t="s">
        <v>3572</v>
      </c>
      <c r="H1847" s="425" t="s">
        <v>5422</v>
      </c>
      <c r="I1847" s="425" t="s">
        <v>23</v>
      </c>
      <c r="J1847" s="425" t="s">
        <v>39</v>
      </c>
      <c r="K1847" s="425" t="s">
        <v>67</v>
      </c>
      <c r="L1847" s="425" t="s">
        <v>367</v>
      </c>
      <c r="M1847" s="425" t="s">
        <v>61</v>
      </c>
      <c r="N1847" s="903">
        <v>42578.0</v>
      </c>
      <c r="O1847" s="903">
        <v>42578.0</v>
      </c>
      <c r="P1847" s="425"/>
      <c r="Q1847" s="428"/>
      <c r="R1847" s="428"/>
      <c r="S1847" s="425"/>
      <c r="T1847" s="967">
        <f t="shared" si="3381"/>
        <v>945</v>
      </c>
      <c r="U1847" s="116">
        <f t="shared" ref="U1847:W1847" si="3462">IF(ISBLANK($A1847),"",sum(AE1847,AK1847,AQ1847,AW1847,BC1847,BI1847,BO1847,BU1847,CA1847,CG1847,CM1847,CS1847,CY1847,DE1847,DK1847,DQ1847,DW1847,EC1847,EI1847,EO1847,EU1847))</f>
        <v>8</v>
      </c>
      <c r="V1847" s="902">
        <f t="shared" si="3462"/>
        <v>0</v>
      </c>
      <c r="W1847" s="425">
        <f t="shared" si="3462"/>
        <v>0</v>
      </c>
      <c r="X1847" s="425">
        <f t="shared" si="3398"/>
        <v>8</v>
      </c>
      <c r="Y1847" s="425">
        <f t="shared" ref="Y1847:AA1847" si="3463">IF(ISBLANK($A1847),"",sum(AH1847,AN1847,AT1847,AZ1847,BF1847,BL1847,BR1847,BX1847,CD1847,CJ1847,CP1847,CV1847,DB1847,DH1847,DN1847,DT1847,DZ1847,EF1847,EL1847,ER1847,EX1847))</f>
        <v>6</v>
      </c>
      <c r="Z1847" s="425">
        <f t="shared" si="3463"/>
        <v>0</v>
      </c>
      <c r="AA1847" s="425">
        <f t="shared" si="3463"/>
        <v>0</v>
      </c>
      <c r="AB1847" s="425">
        <f t="shared" si="3302"/>
        <v>6</v>
      </c>
      <c r="AC1847" s="452">
        <f t="shared" si="3295"/>
        <v>0.75</v>
      </c>
      <c r="AD1847" s="472" t="str">
        <f t="shared" si="3396"/>
        <v>20+</v>
      </c>
      <c r="AE1847" s="475">
        <v>4.0</v>
      </c>
      <c r="AF1847" s="425"/>
      <c r="AG1847" s="425"/>
      <c r="AH1847" s="475">
        <v>3.0</v>
      </c>
      <c r="AI1847" s="425"/>
      <c r="AJ1847" s="425"/>
      <c r="AK1847" s="475">
        <v>3.0</v>
      </c>
      <c r="AL1847" s="425"/>
      <c r="AM1847" s="425"/>
      <c r="AN1847" s="475">
        <v>2.0</v>
      </c>
      <c r="AO1847" s="425"/>
      <c r="AP1847" s="425"/>
      <c r="AQ1847" s="425"/>
      <c r="AR1847" s="425"/>
      <c r="AS1847" s="425"/>
      <c r="AT1847" s="425"/>
      <c r="AU1847" s="425"/>
      <c r="AV1847" s="425"/>
      <c r="AW1847" s="425"/>
      <c r="AX1847" s="425"/>
      <c r="AY1847" s="425"/>
      <c r="AZ1847" s="425"/>
      <c r="BA1847" s="425"/>
      <c r="BB1847" s="425"/>
      <c r="BC1847" s="425"/>
      <c r="BD1847" s="425"/>
      <c r="BE1847" s="425"/>
      <c r="BF1847" s="425"/>
      <c r="BG1847" s="425"/>
      <c r="BH1847" s="425"/>
      <c r="BI1847" s="475">
        <v>1.0</v>
      </c>
      <c r="BJ1847" s="425"/>
      <c r="BK1847" s="425"/>
      <c r="BL1847" s="475">
        <v>1.0</v>
      </c>
      <c r="BM1847" s="425"/>
      <c r="BN1847" s="425"/>
      <c r="BO1847" s="425"/>
      <c r="BP1847" s="425"/>
      <c r="BQ1847" s="425"/>
      <c r="BR1847" s="425"/>
      <c r="BS1847" s="425"/>
      <c r="BT1847" s="425"/>
      <c r="BU1847" s="425"/>
      <c r="BV1847" s="425"/>
      <c r="BW1847" s="425"/>
      <c r="BX1847" s="425"/>
      <c r="BY1847" s="425"/>
      <c r="BZ1847" s="425"/>
      <c r="CA1847" s="425"/>
      <c r="CB1847" s="425"/>
      <c r="CC1847" s="425"/>
      <c r="CD1847" s="425"/>
      <c r="CE1847" s="425"/>
      <c r="CF1847" s="425"/>
      <c r="CG1847" s="425"/>
      <c r="CH1847" s="425"/>
      <c r="CI1847" s="425"/>
      <c r="CJ1847" s="425"/>
      <c r="CK1847" s="425"/>
      <c r="CL1847" s="425"/>
      <c r="CM1847" s="425"/>
      <c r="CN1847" s="425"/>
      <c r="CO1847" s="425"/>
      <c r="CP1847" s="425"/>
      <c r="CQ1847" s="425"/>
      <c r="CR1847" s="425"/>
      <c r="CS1847" s="425"/>
      <c r="CT1847" s="425"/>
      <c r="CU1847" s="425"/>
      <c r="CV1847" s="425"/>
      <c r="CW1847" s="425"/>
      <c r="CX1847" s="425"/>
      <c r="CY1847" s="425"/>
      <c r="CZ1847" s="425"/>
      <c r="DA1847" s="425"/>
      <c r="DB1847" s="425"/>
      <c r="DC1847" s="425"/>
      <c r="DD1847" s="425"/>
      <c r="DE1847" s="425"/>
      <c r="DF1847" s="425"/>
      <c r="DG1847" s="425"/>
      <c r="DH1847" s="425"/>
      <c r="DI1847" s="425"/>
      <c r="DJ1847" s="425"/>
      <c r="DK1847" s="425"/>
      <c r="DL1847" s="425"/>
      <c r="DM1847" s="425"/>
      <c r="DN1847" s="425"/>
      <c r="DO1847" s="425"/>
      <c r="DP1847" s="425"/>
      <c r="DQ1847" s="425"/>
      <c r="DR1847" s="425"/>
      <c r="DS1847" s="425"/>
      <c r="DT1847" s="425"/>
      <c r="DU1847" s="425"/>
      <c r="DV1847" s="425"/>
      <c r="DW1847" s="425"/>
      <c r="DX1847" s="425"/>
      <c r="DY1847" s="425"/>
      <c r="DZ1847" s="425"/>
      <c r="EA1847" s="425"/>
      <c r="EB1847" s="425"/>
      <c r="EC1847" s="425"/>
      <c r="ED1847" s="425"/>
      <c r="EE1847" s="425"/>
      <c r="EF1847" s="425"/>
      <c r="EG1847" s="425"/>
      <c r="EH1847" s="425"/>
      <c r="EI1847" s="425"/>
      <c r="EJ1847" s="425"/>
      <c r="EK1847" s="425"/>
      <c r="EL1847" s="425"/>
      <c r="EM1847" s="425"/>
      <c r="EN1847" s="425"/>
      <c r="EO1847" s="425"/>
      <c r="EP1847" s="425"/>
      <c r="EQ1847" s="425"/>
      <c r="ER1847" s="425"/>
      <c r="ES1847" s="425"/>
      <c r="ET1847" s="425"/>
      <c r="EU1847" s="76"/>
      <c r="EV1847" s="76"/>
      <c r="EW1847" s="76"/>
      <c r="EX1847" s="76"/>
      <c r="EY1847" s="76"/>
      <c r="EZ1847" s="76"/>
      <c r="FA1847" s="425" t="s">
        <v>6873</v>
      </c>
      <c r="FB1847" s="425"/>
      <c r="FC1847" s="425"/>
      <c r="FD1847" s="425"/>
    </row>
    <row r="1848">
      <c r="A1848" s="425" t="s">
        <v>6874</v>
      </c>
      <c r="B1848" s="425" t="s">
        <v>4187</v>
      </c>
      <c r="C1848" s="900" t="s">
        <v>8</v>
      </c>
      <c r="D1848" s="425" t="s">
        <v>18</v>
      </c>
      <c r="E1848" s="425"/>
      <c r="F1848" s="425"/>
      <c r="G1848" s="425" t="s">
        <v>6875</v>
      </c>
      <c r="H1848" s="425" t="s">
        <v>2268</v>
      </c>
      <c r="I1848" s="425" t="s">
        <v>23</v>
      </c>
      <c r="J1848" s="425" t="s">
        <v>39</v>
      </c>
      <c r="K1848" s="425" t="s">
        <v>67</v>
      </c>
      <c r="L1848" s="425" t="s">
        <v>273</v>
      </c>
      <c r="M1848" s="425" t="s">
        <v>50</v>
      </c>
      <c r="N1848" s="903">
        <v>42503.0</v>
      </c>
      <c r="O1848" s="903">
        <v>42503.0</v>
      </c>
      <c r="P1848" s="425"/>
      <c r="Q1848" s="428"/>
      <c r="R1848" s="428"/>
      <c r="S1848" s="425"/>
      <c r="T1848" s="967">
        <f t="shared" si="3381"/>
        <v>1020</v>
      </c>
      <c r="U1848" s="116">
        <f t="shared" ref="U1848:W1848" si="3464">IF(ISBLANK($A1848),"",sum(AE1848,AK1848,AQ1848,AW1848,BC1848,BI1848,BO1848,BU1848,CA1848,CG1848,CM1848,CS1848,CY1848,DE1848,DK1848,DQ1848,DW1848,EC1848,EI1848,EO1848,EU1848))</f>
        <v>17</v>
      </c>
      <c r="V1848" s="902">
        <f t="shared" si="3464"/>
        <v>2</v>
      </c>
      <c r="W1848" s="425">
        <f t="shared" si="3464"/>
        <v>0</v>
      </c>
      <c r="X1848" s="425">
        <f t="shared" si="3398"/>
        <v>19</v>
      </c>
      <c r="Y1848" s="425">
        <f t="shared" ref="Y1848:AA1848" si="3465">IF(ISBLANK($A1848),"",sum(AH1848,AN1848,AT1848,AZ1848,BF1848,BL1848,BR1848,BX1848,CD1848,CJ1848,CP1848,CV1848,DB1848,DH1848,DN1848,DT1848,DZ1848,EF1848,EL1848,ER1848,EX1848))</f>
        <v>13</v>
      </c>
      <c r="Z1848" s="425">
        <f t="shared" si="3465"/>
        <v>9</v>
      </c>
      <c r="AA1848" s="425">
        <f t="shared" si="3465"/>
        <v>0</v>
      </c>
      <c r="AB1848" s="425">
        <f t="shared" si="3302"/>
        <v>22</v>
      </c>
      <c r="AC1848" s="452">
        <f t="shared" si="3295"/>
        <v>0.6842105263</v>
      </c>
      <c r="AD1848" s="472" t="str">
        <f t="shared" si="3396"/>
        <v>20+</v>
      </c>
      <c r="AE1848" s="475">
        <v>2.0</v>
      </c>
      <c r="AF1848" s="425"/>
      <c r="AG1848" s="425"/>
      <c r="AH1848" s="425"/>
      <c r="AI1848" s="425"/>
      <c r="AJ1848" s="425"/>
      <c r="AK1848" s="475">
        <v>2.0</v>
      </c>
      <c r="AL1848" s="425"/>
      <c r="AM1848" s="425"/>
      <c r="AN1848" s="425"/>
      <c r="AO1848" s="425"/>
      <c r="AP1848" s="425"/>
      <c r="AQ1848" s="475">
        <v>2.0</v>
      </c>
      <c r="AR1848" s="425"/>
      <c r="AS1848" s="425"/>
      <c r="AT1848" s="425"/>
      <c r="AU1848" s="425"/>
      <c r="AV1848" s="425"/>
      <c r="AW1848" s="475">
        <v>1.0</v>
      </c>
      <c r="AX1848" s="425"/>
      <c r="AY1848" s="425"/>
      <c r="AZ1848" s="425"/>
      <c r="BA1848" s="425"/>
      <c r="BB1848" s="425"/>
      <c r="BC1848" s="425"/>
      <c r="BD1848" s="425"/>
      <c r="BE1848" s="425"/>
      <c r="BF1848" s="425"/>
      <c r="BG1848" s="425"/>
      <c r="BH1848" s="425"/>
      <c r="BI1848" s="425"/>
      <c r="BJ1848" s="425"/>
      <c r="BK1848" s="425"/>
      <c r="BL1848" s="425"/>
      <c r="BM1848" s="425"/>
      <c r="BN1848" s="425"/>
      <c r="BO1848" s="425"/>
      <c r="BP1848" s="425"/>
      <c r="BQ1848" s="425"/>
      <c r="BR1848" s="425"/>
      <c r="BS1848" s="425"/>
      <c r="BT1848" s="425"/>
      <c r="BU1848" s="425"/>
      <c r="BV1848" s="425"/>
      <c r="BW1848" s="425"/>
      <c r="BX1848" s="425"/>
      <c r="BY1848" s="425"/>
      <c r="BZ1848" s="425"/>
      <c r="CA1848" s="425"/>
      <c r="CB1848" s="425"/>
      <c r="CC1848" s="425"/>
      <c r="CD1848" s="425"/>
      <c r="CE1848" s="425"/>
      <c r="CF1848" s="425"/>
      <c r="CG1848" s="475">
        <v>2.0</v>
      </c>
      <c r="CH1848" s="425"/>
      <c r="CI1848" s="425"/>
      <c r="CJ1848" s="475">
        <v>2.0</v>
      </c>
      <c r="CK1848" s="475">
        <v>1.0</v>
      </c>
      <c r="CL1848" s="425"/>
      <c r="CM1848" s="475">
        <v>1.0</v>
      </c>
      <c r="CN1848" s="425"/>
      <c r="CO1848" s="425"/>
      <c r="CP1848" s="475">
        <v>1.0</v>
      </c>
      <c r="CQ1848" s="475">
        <v>2.0</v>
      </c>
      <c r="CR1848" s="425"/>
      <c r="CS1848" s="475">
        <v>2.0</v>
      </c>
      <c r="CT1848" s="425"/>
      <c r="CU1848" s="425"/>
      <c r="CV1848" s="475">
        <v>1.0</v>
      </c>
      <c r="CW1848" s="425"/>
      <c r="CX1848" s="425"/>
      <c r="CY1848" s="425"/>
      <c r="CZ1848" s="425"/>
      <c r="DA1848" s="425"/>
      <c r="DB1848" s="475">
        <v>1.0</v>
      </c>
      <c r="DC1848" s="475">
        <v>2.0</v>
      </c>
      <c r="DD1848" s="425"/>
      <c r="DE1848" s="425"/>
      <c r="DF1848" s="425"/>
      <c r="DG1848" s="425"/>
      <c r="DH1848" s="425"/>
      <c r="DI1848" s="425"/>
      <c r="DJ1848" s="425"/>
      <c r="DK1848" s="425"/>
      <c r="DL1848" s="425"/>
      <c r="DM1848" s="425"/>
      <c r="DN1848" s="425"/>
      <c r="DO1848" s="425"/>
      <c r="DP1848" s="425"/>
      <c r="DQ1848" s="475">
        <v>3.0</v>
      </c>
      <c r="DR1848" s="425"/>
      <c r="DS1848" s="425"/>
      <c r="DT1848" s="475">
        <v>3.0</v>
      </c>
      <c r="DU1848" s="425"/>
      <c r="DV1848" s="425"/>
      <c r="DW1848" s="475">
        <v>2.0</v>
      </c>
      <c r="DX1848" s="475">
        <v>2.0</v>
      </c>
      <c r="DY1848" s="425"/>
      <c r="DZ1848" s="475">
        <v>2.0</v>
      </c>
      <c r="EA1848" s="475">
        <v>1.0</v>
      </c>
      <c r="EB1848" s="425"/>
      <c r="EC1848" s="425"/>
      <c r="ED1848" s="425"/>
      <c r="EE1848" s="425"/>
      <c r="EF1848" s="475">
        <v>2.0</v>
      </c>
      <c r="EG1848" s="475">
        <v>2.0</v>
      </c>
      <c r="EH1848" s="425"/>
      <c r="EI1848" s="425"/>
      <c r="EJ1848" s="425"/>
      <c r="EK1848" s="425"/>
      <c r="EL1848" s="475">
        <v>1.0</v>
      </c>
      <c r="EM1848" s="475">
        <v>1.0</v>
      </c>
      <c r="EN1848" s="425"/>
      <c r="EO1848" s="425"/>
      <c r="EP1848" s="425"/>
      <c r="EQ1848" s="425"/>
      <c r="ER1848" s="425"/>
      <c r="ES1848" s="425"/>
      <c r="ET1848" s="425"/>
      <c r="EU1848" s="76"/>
      <c r="EV1848" s="76"/>
      <c r="EW1848" s="76"/>
      <c r="EX1848" s="76"/>
      <c r="EY1848" s="76"/>
      <c r="EZ1848" s="76"/>
      <c r="FA1848" s="425" t="s">
        <v>6876</v>
      </c>
      <c r="FB1848" s="425"/>
      <c r="FC1848" s="425"/>
      <c r="FD1848" s="425"/>
    </row>
    <row r="1849">
      <c r="A1849" s="425" t="s">
        <v>6877</v>
      </c>
      <c r="B1849" s="425" t="s">
        <v>4202</v>
      </c>
      <c r="C1849" s="900" t="s">
        <v>8</v>
      </c>
      <c r="D1849" s="425" t="s">
        <v>18</v>
      </c>
      <c r="E1849" s="425"/>
      <c r="F1849" s="425"/>
      <c r="G1849" s="425" t="s">
        <v>6837</v>
      </c>
      <c r="H1849" s="425" t="s">
        <v>2268</v>
      </c>
      <c r="I1849" s="425" t="s">
        <v>23</v>
      </c>
      <c r="J1849" s="425" t="s">
        <v>39</v>
      </c>
      <c r="K1849" s="425" t="s">
        <v>67</v>
      </c>
      <c r="L1849" s="425" t="s">
        <v>273</v>
      </c>
      <c r="M1849" s="425" t="s">
        <v>50</v>
      </c>
      <c r="N1849" s="903">
        <v>42599.0</v>
      </c>
      <c r="O1849" s="903">
        <v>42599.0</v>
      </c>
      <c r="P1849" s="425"/>
      <c r="Q1849" s="428"/>
      <c r="R1849" s="428"/>
      <c r="S1849" s="425"/>
      <c r="T1849" s="967">
        <f t="shared" si="3381"/>
        <v>924</v>
      </c>
      <c r="U1849" s="116">
        <f t="shared" ref="U1849:W1849" si="3466">IF(ISBLANK($A1849),"",sum(AE1849,AK1849,AQ1849,AW1849,BC1849,BI1849,BO1849,BU1849,CA1849,CG1849,CM1849,CS1849,CY1849,DE1849,DK1849,DQ1849,DW1849,EC1849,EI1849,EO1849,EU1849))</f>
        <v>1</v>
      </c>
      <c r="V1849" s="902">
        <f t="shared" si="3466"/>
        <v>0</v>
      </c>
      <c r="W1849" s="425">
        <f t="shared" si="3466"/>
        <v>0</v>
      </c>
      <c r="X1849" s="425">
        <f t="shared" si="3398"/>
        <v>1</v>
      </c>
      <c r="Y1849" s="425">
        <f t="shared" ref="Y1849:AA1849" si="3467">IF(ISBLANK($A1849),"",sum(AH1849,AN1849,AT1849,AZ1849,BF1849,BL1849,BR1849,BX1849,CD1849,CJ1849,CP1849,CV1849,DB1849,DH1849,DN1849,DT1849,DZ1849,EF1849,EL1849,ER1849,EX1849))</f>
        <v>1</v>
      </c>
      <c r="Z1849" s="425">
        <f t="shared" si="3467"/>
        <v>0</v>
      </c>
      <c r="AA1849" s="425">
        <f t="shared" si="3467"/>
        <v>0</v>
      </c>
      <c r="AB1849" s="425">
        <f t="shared" si="3302"/>
        <v>1</v>
      </c>
      <c r="AC1849" s="452">
        <f t="shared" si="3295"/>
        <v>1</v>
      </c>
      <c r="AD1849" s="472" t="str">
        <f t="shared" si="3396"/>
        <v>20+</v>
      </c>
      <c r="AE1849" s="425"/>
      <c r="AF1849" s="425"/>
      <c r="AG1849" s="425"/>
      <c r="AH1849" s="425"/>
      <c r="AI1849" s="425"/>
      <c r="AJ1849" s="425"/>
      <c r="AK1849" s="425"/>
      <c r="AL1849" s="425"/>
      <c r="AM1849" s="425"/>
      <c r="AN1849" s="425"/>
      <c r="AO1849" s="425"/>
      <c r="AP1849" s="425"/>
      <c r="AQ1849" s="425"/>
      <c r="AR1849" s="425"/>
      <c r="AS1849" s="425"/>
      <c r="AT1849" s="425"/>
      <c r="AU1849" s="425"/>
      <c r="AV1849" s="425"/>
      <c r="AW1849" s="425"/>
      <c r="AX1849" s="425"/>
      <c r="AY1849" s="425"/>
      <c r="AZ1849" s="425"/>
      <c r="BA1849" s="425"/>
      <c r="BB1849" s="425"/>
      <c r="BC1849" s="425"/>
      <c r="BD1849" s="425"/>
      <c r="BE1849" s="425"/>
      <c r="BF1849" s="425"/>
      <c r="BG1849" s="425"/>
      <c r="BH1849" s="425"/>
      <c r="BI1849" s="475">
        <v>1.0</v>
      </c>
      <c r="BJ1849" s="425"/>
      <c r="BK1849" s="425"/>
      <c r="BL1849" s="475">
        <v>1.0</v>
      </c>
      <c r="BM1849" s="425"/>
      <c r="BN1849" s="425"/>
      <c r="BO1849" s="425"/>
      <c r="BP1849" s="425"/>
      <c r="BQ1849" s="425"/>
      <c r="BR1849" s="425"/>
      <c r="BS1849" s="425"/>
      <c r="BT1849" s="425"/>
      <c r="BU1849" s="425"/>
      <c r="BV1849" s="425"/>
      <c r="BW1849" s="425"/>
      <c r="BX1849" s="425"/>
      <c r="BY1849" s="425"/>
      <c r="BZ1849" s="425"/>
      <c r="CA1849" s="425"/>
      <c r="CB1849" s="425"/>
      <c r="CC1849" s="425"/>
      <c r="CD1849" s="425"/>
      <c r="CE1849" s="425"/>
      <c r="CF1849" s="425"/>
      <c r="CG1849" s="425"/>
      <c r="CH1849" s="425"/>
      <c r="CI1849" s="425"/>
      <c r="CJ1849" s="425"/>
      <c r="CK1849" s="425"/>
      <c r="CL1849" s="425"/>
      <c r="CM1849" s="425"/>
      <c r="CN1849" s="425"/>
      <c r="CO1849" s="425"/>
      <c r="CP1849" s="425"/>
      <c r="CQ1849" s="425"/>
      <c r="CR1849" s="425"/>
      <c r="CS1849" s="425"/>
      <c r="CT1849" s="425"/>
      <c r="CU1849" s="425"/>
      <c r="CV1849" s="425"/>
      <c r="CW1849" s="425"/>
      <c r="CX1849" s="425"/>
      <c r="CY1849" s="425"/>
      <c r="CZ1849" s="425"/>
      <c r="DA1849" s="425"/>
      <c r="DB1849" s="425"/>
      <c r="DC1849" s="425"/>
      <c r="DD1849" s="425"/>
      <c r="DE1849" s="425"/>
      <c r="DF1849" s="425"/>
      <c r="DG1849" s="425"/>
      <c r="DH1849" s="425"/>
      <c r="DI1849" s="425"/>
      <c r="DJ1849" s="425"/>
      <c r="DK1849" s="425"/>
      <c r="DL1849" s="425"/>
      <c r="DM1849" s="425"/>
      <c r="DN1849" s="425"/>
      <c r="DO1849" s="425"/>
      <c r="DP1849" s="425"/>
      <c r="DQ1849" s="425"/>
      <c r="DR1849" s="425"/>
      <c r="DS1849" s="425"/>
      <c r="DT1849" s="425"/>
      <c r="DU1849" s="425"/>
      <c r="DV1849" s="425"/>
      <c r="DW1849" s="425"/>
      <c r="DX1849" s="425"/>
      <c r="DY1849" s="425"/>
      <c r="DZ1849" s="425"/>
      <c r="EA1849" s="425"/>
      <c r="EB1849" s="425"/>
      <c r="EC1849" s="425"/>
      <c r="ED1849" s="425"/>
      <c r="EE1849" s="425"/>
      <c r="EF1849" s="425"/>
      <c r="EG1849" s="425"/>
      <c r="EH1849" s="425"/>
      <c r="EI1849" s="425"/>
      <c r="EJ1849" s="425"/>
      <c r="EK1849" s="425"/>
      <c r="EL1849" s="425"/>
      <c r="EM1849" s="425"/>
      <c r="EN1849" s="425"/>
      <c r="EO1849" s="425"/>
      <c r="EP1849" s="425"/>
      <c r="EQ1849" s="425"/>
      <c r="ER1849" s="425"/>
      <c r="ES1849" s="425"/>
      <c r="ET1849" s="425"/>
      <c r="EU1849" s="76"/>
      <c r="EV1849" s="76"/>
      <c r="EW1849" s="76"/>
      <c r="EX1849" s="76"/>
      <c r="EY1849" s="76"/>
      <c r="EZ1849" s="76"/>
      <c r="FA1849" s="425" t="s">
        <v>6878</v>
      </c>
      <c r="FB1849" s="425"/>
      <c r="FC1849" s="425"/>
      <c r="FD1849" s="425"/>
    </row>
    <row r="1850">
      <c r="A1850" s="425" t="s">
        <v>6879</v>
      </c>
      <c r="B1850" s="425" t="s">
        <v>6880</v>
      </c>
      <c r="C1850" s="900" t="s">
        <v>8</v>
      </c>
      <c r="D1850" s="425" t="s">
        <v>18</v>
      </c>
      <c r="E1850" s="425"/>
      <c r="F1850" s="425"/>
      <c r="G1850" s="425" t="s">
        <v>6881</v>
      </c>
      <c r="H1850" s="425" t="s">
        <v>5390</v>
      </c>
      <c r="I1850" s="425" t="s">
        <v>23</v>
      </c>
      <c r="J1850" s="425" t="s">
        <v>39</v>
      </c>
      <c r="K1850" s="425" t="s">
        <v>67</v>
      </c>
      <c r="L1850" s="425" t="s">
        <v>273</v>
      </c>
      <c r="M1850" s="425" t="s">
        <v>3932</v>
      </c>
      <c r="N1850" s="964">
        <v>42611.0</v>
      </c>
      <c r="O1850" s="964">
        <v>42611.0</v>
      </c>
      <c r="P1850" s="425"/>
      <c r="Q1850" s="428"/>
      <c r="R1850" s="428"/>
      <c r="S1850" s="425"/>
      <c r="T1850" s="967">
        <f t="shared" si="3381"/>
        <v>912</v>
      </c>
      <c r="U1850" s="116">
        <f t="shared" ref="U1850:W1850" si="3468">IF(ISBLANK($A1850),"",sum(AE1850,AK1850,AQ1850,AW1850,BC1850,BI1850,BO1850,BU1850,CA1850,CG1850,CM1850,CS1850,CY1850,DE1850,DK1850,DQ1850,DW1850,EC1850,EI1850,EO1850,EU1850))</f>
        <v>3</v>
      </c>
      <c r="V1850" s="902">
        <f t="shared" si="3468"/>
        <v>0</v>
      </c>
      <c r="W1850" s="425">
        <f t="shared" si="3468"/>
        <v>0</v>
      </c>
      <c r="X1850" s="425">
        <f t="shared" si="3398"/>
        <v>3</v>
      </c>
      <c r="Y1850" s="425">
        <f t="shared" ref="Y1850:AA1850" si="3469">IF(ISBLANK($A1850),"",sum(AH1850,AN1850,AT1850,AZ1850,BF1850,BL1850,BR1850,BX1850,CD1850,CJ1850,CP1850,CV1850,DB1850,DH1850,DN1850,DT1850,DZ1850,EF1850,EL1850,ER1850,EX1850))</f>
        <v>1</v>
      </c>
      <c r="Z1850" s="425">
        <f t="shared" si="3469"/>
        <v>0</v>
      </c>
      <c r="AA1850" s="425">
        <f t="shared" si="3469"/>
        <v>0</v>
      </c>
      <c r="AB1850" s="425">
        <f t="shared" si="3302"/>
        <v>1</v>
      </c>
      <c r="AC1850" s="452">
        <f t="shared" si="3295"/>
        <v>0.3333333333</v>
      </c>
      <c r="AD1850" s="472" t="str">
        <f t="shared" ref="AD1850:AD1851" si="3472"> IF( N1850="" , "", IF( (TODAY()-N1850)/7 &gt; 20 , "20+", ROUNDUP((TODAY()-N1850)/7 ,0)))</f>
        <v>20+</v>
      </c>
      <c r="AE1850" s="425"/>
      <c r="AF1850" s="425"/>
      <c r="AG1850" s="425"/>
      <c r="AH1850" s="425"/>
      <c r="AI1850" s="425"/>
      <c r="AJ1850" s="425"/>
      <c r="AK1850" s="475">
        <v>3.0</v>
      </c>
      <c r="AL1850" s="425"/>
      <c r="AM1850" s="425"/>
      <c r="AN1850" s="425"/>
      <c r="AO1850" s="425"/>
      <c r="AP1850" s="425"/>
      <c r="AQ1850" s="425"/>
      <c r="AR1850" s="425"/>
      <c r="AS1850" s="425"/>
      <c r="AT1850" s="475">
        <v>1.0</v>
      </c>
      <c r="AU1850" s="425"/>
      <c r="AV1850" s="425"/>
      <c r="AW1850" s="425"/>
      <c r="AX1850" s="425"/>
      <c r="AY1850" s="425"/>
      <c r="AZ1850" s="425"/>
      <c r="BA1850" s="425"/>
      <c r="BB1850" s="425"/>
      <c r="BC1850" s="425"/>
      <c r="BD1850" s="425"/>
      <c r="BE1850" s="425"/>
      <c r="BF1850" s="425"/>
      <c r="BG1850" s="425"/>
      <c r="BH1850" s="425"/>
      <c r="BI1850" s="425"/>
      <c r="BJ1850" s="425"/>
      <c r="BK1850" s="425"/>
      <c r="BL1850" s="425"/>
      <c r="BM1850" s="425"/>
      <c r="BN1850" s="425"/>
      <c r="BO1850" s="425"/>
      <c r="BP1850" s="425"/>
      <c r="BQ1850" s="425"/>
      <c r="BR1850" s="425"/>
      <c r="BS1850" s="425"/>
      <c r="BT1850" s="425"/>
      <c r="BU1850" s="425"/>
      <c r="BV1850" s="425"/>
      <c r="BW1850" s="425"/>
      <c r="BX1850" s="425"/>
      <c r="BY1850" s="425"/>
      <c r="BZ1850" s="425"/>
      <c r="CA1850" s="425"/>
      <c r="CB1850" s="425"/>
      <c r="CC1850" s="425"/>
      <c r="CD1850" s="425"/>
      <c r="CE1850" s="425"/>
      <c r="CF1850" s="425"/>
      <c r="CG1850" s="425"/>
      <c r="CH1850" s="425"/>
      <c r="CI1850" s="425"/>
      <c r="CJ1850" s="425"/>
      <c r="CK1850" s="425"/>
      <c r="CL1850" s="425"/>
      <c r="CM1850" s="425"/>
      <c r="CN1850" s="425"/>
      <c r="CO1850" s="425"/>
      <c r="CP1850" s="425"/>
      <c r="CQ1850" s="425"/>
      <c r="CR1850" s="425"/>
      <c r="CS1850" s="425"/>
      <c r="CT1850" s="425"/>
      <c r="CU1850" s="425"/>
      <c r="CV1850" s="425"/>
      <c r="CW1850" s="425"/>
      <c r="CX1850" s="425"/>
      <c r="CY1850" s="425"/>
      <c r="CZ1850" s="425"/>
      <c r="DA1850" s="425"/>
      <c r="DB1850" s="425"/>
      <c r="DC1850" s="425"/>
      <c r="DD1850" s="425"/>
      <c r="DE1850" s="425"/>
      <c r="DF1850" s="425"/>
      <c r="DG1850" s="425"/>
      <c r="DH1850" s="425"/>
      <c r="DI1850" s="425"/>
      <c r="DJ1850" s="425"/>
      <c r="DK1850" s="425"/>
      <c r="DL1850" s="425"/>
      <c r="DM1850" s="425"/>
      <c r="DN1850" s="425"/>
      <c r="DO1850" s="425"/>
      <c r="DP1850" s="425"/>
      <c r="DQ1850" s="425"/>
      <c r="DR1850" s="425"/>
      <c r="DS1850" s="425"/>
      <c r="DT1850" s="425"/>
      <c r="DU1850" s="425"/>
      <c r="DV1850" s="425"/>
      <c r="DW1850" s="425"/>
      <c r="DX1850" s="425"/>
      <c r="DY1850" s="425"/>
      <c r="DZ1850" s="425"/>
      <c r="EA1850" s="425"/>
      <c r="EB1850" s="425"/>
      <c r="EC1850" s="425"/>
      <c r="ED1850" s="425"/>
      <c r="EE1850" s="425"/>
      <c r="EF1850" s="425"/>
      <c r="EG1850" s="425"/>
      <c r="EH1850" s="425"/>
      <c r="EI1850" s="425"/>
      <c r="EJ1850" s="425"/>
      <c r="EK1850" s="425"/>
      <c r="EL1850" s="425"/>
      <c r="EM1850" s="425"/>
      <c r="EN1850" s="425"/>
      <c r="EO1850" s="425"/>
      <c r="EP1850" s="425"/>
      <c r="EQ1850" s="425"/>
      <c r="ER1850" s="425"/>
      <c r="ES1850" s="425"/>
      <c r="ET1850" s="425"/>
      <c r="EU1850" s="76"/>
      <c r="EV1850" s="76"/>
      <c r="EW1850" s="76"/>
      <c r="EX1850" s="76"/>
      <c r="EY1850" s="76"/>
      <c r="EZ1850" s="76"/>
      <c r="FA1850" s="425" t="s">
        <v>6882</v>
      </c>
      <c r="FB1850" s="425"/>
      <c r="FC1850" s="425"/>
      <c r="FD1850" s="425"/>
    </row>
    <row r="1851">
      <c r="A1851" s="425" t="s">
        <v>6883</v>
      </c>
      <c r="B1851" s="425" t="s">
        <v>6884</v>
      </c>
      <c r="C1851" s="900" t="s">
        <v>8</v>
      </c>
      <c r="D1851" s="425" t="s">
        <v>18</v>
      </c>
      <c r="E1851" s="425"/>
      <c r="F1851" s="425"/>
      <c r="G1851" s="425" t="s">
        <v>6885</v>
      </c>
      <c r="H1851" s="425" t="s">
        <v>1123</v>
      </c>
      <c r="I1851" s="425" t="s">
        <v>23</v>
      </c>
      <c r="J1851" s="425" t="s">
        <v>39</v>
      </c>
      <c r="K1851" s="425" t="s">
        <v>67</v>
      </c>
      <c r="L1851" s="425" t="s">
        <v>953</v>
      </c>
      <c r="M1851" s="425" t="s">
        <v>50</v>
      </c>
      <c r="N1851" s="427">
        <v>42466.0</v>
      </c>
      <c r="O1851" s="427">
        <v>42466.0</v>
      </c>
      <c r="P1851" s="425"/>
      <c r="Q1851" s="428"/>
      <c r="R1851" s="428"/>
      <c r="S1851" s="425"/>
      <c r="T1851" s="967">
        <f t="shared" si="3381"/>
        <v>1057</v>
      </c>
      <c r="U1851" s="116">
        <f t="shared" ref="U1851:W1851" si="3470">IF(ISBLANK($A1851),"",sum(AE1851,AK1851,AQ1851,AW1851,BC1851,BI1851,BO1851,BU1851,CA1851,CG1851,CM1851,CS1851,CY1851,DE1851,DK1851,DQ1851,DW1851,EC1851,EI1851,EO1851,EU1851))</f>
        <v>17</v>
      </c>
      <c r="V1851" s="902">
        <f t="shared" si="3470"/>
        <v>0</v>
      </c>
      <c r="W1851" s="425">
        <f t="shared" si="3470"/>
        <v>0</v>
      </c>
      <c r="X1851" s="425">
        <f t="shared" si="3398"/>
        <v>17</v>
      </c>
      <c r="Y1851" s="425">
        <f t="shared" ref="Y1851:AA1851" si="3471">IF(ISBLANK($A1851),"",sum(AH1851,AN1851,AT1851,AZ1851,BF1851,BL1851,BR1851,BX1851,CD1851,CJ1851,CP1851,CV1851,DB1851,DH1851,DN1851,DT1851,DZ1851,EF1851,EL1851,ER1851,EX1851))</f>
        <v>8</v>
      </c>
      <c r="Z1851" s="425">
        <f t="shared" si="3471"/>
        <v>5</v>
      </c>
      <c r="AA1851" s="425">
        <f t="shared" si="3471"/>
        <v>0</v>
      </c>
      <c r="AB1851" s="425">
        <f t="shared" si="3302"/>
        <v>13</v>
      </c>
      <c r="AC1851" s="452">
        <f t="shared" si="3295"/>
        <v>0.4705882353</v>
      </c>
      <c r="AD1851" s="472" t="str">
        <f t="shared" si="3472"/>
        <v>20+</v>
      </c>
      <c r="AE1851" s="475">
        <v>2.0</v>
      </c>
      <c r="AF1851" s="425"/>
      <c r="AG1851" s="425"/>
      <c r="AH1851" s="425"/>
      <c r="AI1851" s="425"/>
      <c r="AJ1851" s="425"/>
      <c r="AK1851" s="475">
        <v>2.0</v>
      </c>
      <c r="AL1851" s="425"/>
      <c r="AM1851" s="425"/>
      <c r="AN1851" s="425"/>
      <c r="AO1851" s="425"/>
      <c r="AP1851" s="425"/>
      <c r="AQ1851" s="425"/>
      <c r="AR1851" s="425"/>
      <c r="AS1851" s="425"/>
      <c r="AT1851" s="475">
        <v>3.0</v>
      </c>
      <c r="AU1851" s="425"/>
      <c r="AV1851" s="425"/>
      <c r="AW1851" s="475">
        <v>1.0</v>
      </c>
      <c r="AX1851" s="425"/>
      <c r="AY1851" s="425"/>
      <c r="AZ1851" s="425"/>
      <c r="BA1851" s="475">
        <v>3.0</v>
      </c>
      <c r="BB1851" s="425"/>
      <c r="BC1851" s="425"/>
      <c r="BD1851" s="425"/>
      <c r="BE1851" s="425"/>
      <c r="BF1851" s="425"/>
      <c r="BG1851" s="425"/>
      <c r="BH1851" s="425"/>
      <c r="BI1851" s="425"/>
      <c r="BJ1851" s="425"/>
      <c r="BK1851" s="425"/>
      <c r="BL1851" s="425"/>
      <c r="BM1851" s="425"/>
      <c r="BN1851" s="425"/>
      <c r="BO1851" s="425"/>
      <c r="BP1851" s="425"/>
      <c r="BQ1851" s="425"/>
      <c r="BR1851" s="425"/>
      <c r="BS1851" s="425"/>
      <c r="BT1851" s="425"/>
      <c r="BU1851" s="425"/>
      <c r="BV1851" s="425"/>
      <c r="BW1851" s="425"/>
      <c r="BX1851" s="425"/>
      <c r="BY1851" s="425"/>
      <c r="BZ1851" s="425"/>
      <c r="CA1851" s="425"/>
      <c r="CB1851" s="425"/>
      <c r="CC1851" s="425"/>
      <c r="CD1851" s="425"/>
      <c r="CE1851" s="425"/>
      <c r="CF1851" s="425"/>
      <c r="CG1851" s="425"/>
      <c r="CH1851" s="425"/>
      <c r="CI1851" s="425"/>
      <c r="CJ1851" s="425"/>
      <c r="CK1851" s="425"/>
      <c r="CL1851" s="425"/>
      <c r="CM1851" s="425"/>
      <c r="CN1851" s="425"/>
      <c r="CO1851" s="425"/>
      <c r="CP1851" s="425"/>
      <c r="CQ1851" s="425"/>
      <c r="CR1851" s="425"/>
      <c r="CS1851" s="425"/>
      <c r="CT1851" s="425"/>
      <c r="CU1851" s="425"/>
      <c r="CV1851" s="425"/>
      <c r="CW1851" s="425"/>
      <c r="CX1851" s="425"/>
      <c r="CY1851" s="425"/>
      <c r="CZ1851" s="425"/>
      <c r="DA1851" s="425"/>
      <c r="DB1851" s="425"/>
      <c r="DC1851" s="425"/>
      <c r="DD1851" s="425"/>
      <c r="DE1851" s="475">
        <v>1.0</v>
      </c>
      <c r="DF1851" s="425"/>
      <c r="DG1851" s="425"/>
      <c r="DH1851" s="425"/>
      <c r="DI1851" s="425"/>
      <c r="DJ1851" s="425"/>
      <c r="DK1851" s="475">
        <v>2.0</v>
      </c>
      <c r="DL1851" s="425"/>
      <c r="DM1851" s="425"/>
      <c r="DN1851" s="425"/>
      <c r="DO1851" s="425"/>
      <c r="DP1851" s="425"/>
      <c r="DQ1851" s="475">
        <v>1.0</v>
      </c>
      <c r="DR1851" s="425"/>
      <c r="DS1851" s="425"/>
      <c r="DT1851" s="475">
        <v>1.0</v>
      </c>
      <c r="DU1851" s="425"/>
      <c r="DV1851" s="425"/>
      <c r="DW1851" s="475">
        <v>4.0</v>
      </c>
      <c r="DX1851" s="425"/>
      <c r="DY1851" s="425"/>
      <c r="DZ1851" s="425"/>
      <c r="EA1851" s="425"/>
      <c r="EB1851" s="425"/>
      <c r="EC1851" s="475">
        <v>1.0</v>
      </c>
      <c r="ED1851" s="425"/>
      <c r="EE1851" s="425"/>
      <c r="EF1851" s="475">
        <v>2.0</v>
      </c>
      <c r="EG1851" s="475">
        <v>1.0</v>
      </c>
      <c r="EH1851" s="425"/>
      <c r="EI1851" s="475">
        <v>2.0</v>
      </c>
      <c r="EJ1851" s="425"/>
      <c r="EK1851" s="425"/>
      <c r="EL1851" s="475">
        <v>1.0</v>
      </c>
      <c r="EM1851" s="425"/>
      <c r="EN1851" s="425"/>
      <c r="EO1851" s="475">
        <v>1.0</v>
      </c>
      <c r="EP1851" s="425"/>
      <c r="EQ1851" s="425"/>
      <c r="ER1851" s="475">
        <v>1.0</v>
      </c>
      <c r="ES1851" s="475">
        <v>1.0</v>
      </c>
      <c r="ET1851" s="425"/>
      <c r="EU1851" s="76"/>
      <c r="EV1851" s="76"/>
      <c r="EW1851" s="76"/>
      <c r="EX1851" s="76"/>
      <c r="EY1851" s="76"/>
      <c r="EZ1851" s="76"/>
      <c r="FA1851" s="422" t="s">
        <v>6886</v>
      </c>
      <c r="FB1851" s="422"/>
      <c r="FC1851" s="422"/>
      <c r="FD1851" s="422"/>
    </row>
    <row r="1852">
      <c r="A1852" s="370" t="s">
        <v>6887</v>
      </c>
      <c r="B1852" s="370" t="s">
        <v>6888</v>
      </c>
      <c r="C1852" s="952" t="s">
        <v>86</v>
      </c>
      <c r="D1852" s="370" t="s">
        <v>18</v>
      </c>
      <c r="E1852" s="370"/>
      <c r="F1852" s="370"/>
      <c r="G1852" s="370" t="s">
        <v>4219</v>
      </c>
      <c r="H1852" s="370" t="s">
        <v>3675</v>
      </c>
      <c r="I1852" s="370" t="s">
        <v>23</v>
      </c>
      <c r="J1852" s="370" t="s">
        <v>39</v>
      </c>
      <c r="K1852" s="370" t="s">
        <v>67</v>
      </c>
      <c r="L1852" s="370" t="s">
        <v>3753</v>
      </c>
      <c r="M1852" s="370" t="s">
        <v>3515</v>
      </c>
      <c r="N1852" s="398">
        <v>42526.0</v>
      </c>
      <c r="O1852" s="398">
        <v>42526.0</v>
      </c>
      <c r="P1852" s="370"/>
      <c r="Q1852" s="371"/>
      <c r="R1852" s="371"/>
      <c r="S1852" s="370"/>
      <c r="T1852" s="558">
        <f t="shared" si="3381"/>
        <v>997</v>
      </c>
      <c r="U1852" s="116">
        <f t="shared" ref="U1852:W1852" si="3473">IF(ISBLANK($A1852),"",sum(AE1852,AK1852,AQ1852,AW1852,BC1852,BI1852,BO1852,BU1852,CA1852,CG1852,CM1852,CS1852,CY1852,DE1852,DK1852,DQ1852,DW1852,EC1852,EI1852,EO1852,EU1852))</f>
        <v>6</v>
      </c>
      <c r="V1852" s="902">
        <f t="shared" si="3473"/>
        <v>4</v>
      </c>
      <c r="W1852" s="372">
        <f t="shared" si="3473"/>
        <v>2</v>
      </c>
      <c r="X1852" s="980">
        <f t="shared" si="3398"/>
        <v>12</v>
      </c>
      <c r="Y1852" s="372">
        <f t="shared" ref="Y1852:AA1852" si="3474">IF(ISBLANK($A1852),"",sum(AH1852,AN1852,AT1852,AZ1852,BF1852,BL1852,BR1852,BX1852,CD1852,CJ1852,CP1852,CV1852,DB1852,DH1852,DN1852,DT1852,DZ1852,EF1852,EL1852,ER1852,EX1852))</f>
        <v>7</v>
      </c>
      <c r="Z1852" s="372">
        <f t="shared" si="3474"/>
        <v>0</v>
      </c>
      <c r="AA1852" s="372">
        <f t="shared" si="3474"/>
        <v>0</v>
      </c>
      <c r="AB1852" s="980">
        <f t="shared" si="3302"/>
        <v>7</v>
      </c>
      <c r="AC1852" s="373">
        <f t="shared" si="3295"/>
        <v>0.5833333333</v>
      </c>
      <c r="AD1852" s="374" t="str">
        <f t="shared" ref="AD1852:AD1858" si="3477">IF( (TODAY()-N1852)/7 &lt; 1,"1", IF( N1852="" , "", IF( (TODAY()-N1852)/7 &gt; 20 , "20+", ROUNDUP((TODAY()-N1852)/7 ,0))))</f>
        <v>20+</v>
      </c>
      <c r="AE1852" s="370"/>
      <c r="AF1852" s="370"/>
      <c r="AG1852" s="370"/>
      <c r="AH1852" s="370"/>
      <c r="AI1852" s="370"/>
      <c r="AJ1852" s="370"/>
      <c r="AK1852" s="370"/>
      <c r="AL1852" s="370"/>
      <c r="AM1852" s="370"/>
      <c r="AN1852" s="370"/>
      <c r="AO1852" s="370"/>
      <c r="AP1852" s="370"/>
      <c r="AQ1852" s="375">
        <v>1.0</v>
      </c>
      <c r="AR1852" s="370"/>
      <c r="AS1852" s="370"/>
      <c r="AT1852" s="370"/>
      <c r="AU1852" s="370"/>
      <c r="AV1852" s="370"/>
      <c r="AW1852" s="375">
        <v>3.0</v>
      </c>
      <c r="AX1852" s="375">
        <v>1.0</v>
      </c>
      <c r="AY1852" s="370"/>
      <c r="AZ1852" s="375">
        <v>3.0</v>
      </c>
      <c r="BA1852" s="370"/>
      <c r="BB1852" s="370"/>
      <c r="BC1852" s="370"/>
      <c r="BD1852" s="370"/>
      <c r="BE1852" s="370"/>
      <c r="BF1852" s="375">
        <v>2.0</v>
      </c>
      <c r="BG1852" s="370"/>
      <c r="BH1852" s="370"/>
      <c r="BI1852" s="370"/>
      <c r="BJ1852" s="370"/>
      <c r="BK1852" s="370"/>
      <c r="BL1852" s="370"/>
      <c r="BM1852" s="370"/>
      <c r="BN1852" s="370"/>
      <c r="BO1852" s="370"/>
      <c r="BP1852" s="370"/>
      <c r="BQ1852" s="370"/>
      <c r="BR1852" s="370"/>
      <c r="BS1852" s="370"/>
      <c r="BT1852" s="370"/>
      <c r="BU1852" s="370"/>
      <c r="BV1852" s="370"/>
      <c r="BW1852" s="370"/>
      <c r="BX1852" s="370"/>
      <c r="BY1852" s="370"/>
      <c r="BZ1852" s="370"/>
      <c r="CA1852" s="370"/>
      <c r="CB1852" s="370"/>
      <c r="CC1852" s="370"/>
      <c r="CD1852" s="370"/>
      <c r="CE1852" s="370"/>
      <c r="CF1852" s="370"/>
      <c r="CG1852" s="375">
        <v>1.0</v>
      </c>
      <c r="CH1852" s="370"/>
      <c r="CI1852" s="370"/>
      <c r="CJ1852" s="370"/>
      <c r="CK1852" s="370"/>
      <c r="CL1852" s="370"/>
      <c r="CM1852" s="375">
        <v>1.0</v>
      </c>
      <c r="CN1852" s="370"/>
      <c r="CO1852" s="375">
        <v>2.0</v>
      </c>
      <c r="CP1852" s="370"/>
      <c r="CQ1852" s="370"/>
      <c r="CR1852" s="370"/>
      <c r="CS1852" s="370"/>
      <c r="CT1852" s="370"/>
      <c r="CU1852" s="370"/>
      <c r="CV1852" s="370"/>
      <c r="CW1852" s="370"/>
      <c r="CX1852" s="370"/>
      <c r="CY1852" s="370"/>
      <c r="CZ1852" s="370"/>
      <c r="DA1852" s="370"/>
      <c r="DB1852" s="370"/>
      <c r="DC1852" s="370"/>
      <c r="DD1852" s="370"/>
      <c r="DE1852" s="370"/>
      <c r="DF1852" s="370"/>
      <c r="DG1852" s="370"/>
      <c r="DH1852" s="370"/>
      <c r="DI1852" s="370"/>
      <c r="DJ1852" s="370"/>
      <c r="DK1852" s="370"/>
      <c r="DL1852" s="370"/>
      <c r="DM1852" s="370"/>
      <c r="DN1852" s="375">
        <v>2.0</v>
      </c>
      <c r="DO1852" s="370"/>
      <c r="DP1852" s="370"/>
      <c r="DQ1852" s="370"/>
      <c r="DR1852" s="370"/>
      <c r="DS1852" s="370"/>
      <c r="DT1852" s="370"/>
      <c r="DU1852" s="370"/>
      <c r="DV1852" s="370"/>
      <c r="DW1852" s="370"/>
      <c r="DX1852" s="370"/>
      <c r="DY1852" s="370"/>
      <c r="DZ1852" s="370"/>
      <c r="EA1852" s="370"/>
      <c r="EB1852" s="370"/>
      <c r="EC1852" s="370"/>
      <c r="ED1852" s="370"/>
      <c r="EE1852" s="370"/>
      <c r="EF1852" s="370"/>
      <c r="EG1852" s="370"/>
      <c r="EH1852" s="370"/>
      <c r="EI1852" s="370"/>
      <c r="EJ1852" s="370"/>
      <c r="EK1852" s="370"/>
      <c r="EL1852" s="370"/>
      <c r="EM1852" s="370"/>
      <c r="EN1852" s="370"/>
      <c r="EO1852" s="370"/>
      <c r="EP1852" s="370"/>
      <c r="EQ1852" s="370"/>
      <c r="ER1852" s="370"/>
      <c r="ES1852" s="370"/>
      <c r="ET1852" s="370"/>
      <c r="EU1852" s="76"/>
      <c r="EV1852" s="324">
        <v>3.0</v>
      </c>
      <c r="EW1852" s="76"/>
      <c r="EX1852" s="76"/>
      <c r="EY1852" s="76"/>
      <c r="EZ1852" s="76"/>
      <c r="FA1852" s="366" t="s">
        <v>6889</v>
      </c>
      <c r="FB1852" s="366"/>
      <c r="FC1852" s="366"/>
      <c r="FD1852" s="366"/>
    </row>
    <row r="1853">
      <c r="A1853" s="370" t="s">
        <v>6890</v>
      </c>
      <c r="B1853" s="370" t="s">
        <v>6891</v>
      </c>
      <c r="C1853" s="952" t="s">
        <v>95</v>
      </c>
      <c r="D1853" s="370" t="s">
        <v>18</v>
      </c>
      <c r="E1853" s="370"/>
      <c r="F1853" s="370"/>
      <c r="G1853" s="370" t="s">
        <v>6892</v>
      </c>
      <c r="H1853" s="370" t="s">
        <v>3840</v>
      </c>
      <c r="I1853" s="370" t="s">
        <v>23</v>
      </c>
      <c r="J1853" s="370" t="s">
        <v>39</v>
      </c>
      <c r="K1853" s="370" t="s">
        <v>67</v>
      </c>
      <c r="L1853" s="370" t="s">
        <v>3841</v>
      </c>
      <c r="M1853" s="370" t="s">
        <v>3677</v>
      </c>
      <c r="N1853" s="957">
        <v>42557.0</v>
      </c>
      <c r="O1853" s="957">
        <v>42557.0</v>
      </c>
      <c r="P1853" s="370"/>
      <c r="Q1853" s="371"/>
      <c r="R1853" s="371"/>
      <c r="S1853" s="370"/>
      <c r="T1853" s="967">
        <f t="shared" si="3381"/>
        <v>966</v>
      </c>
      <c r="U1853" s="370">
        <f t="shared" ref="U1853:W1853" si="3475">IF(ISBLANK($A1853),"",sum(AE1853,AK1853,AQ1853,AW1853,BC1853,BI1853,BO1853,BU1853,CA1853,CG1853,CM1853,CS1853,CY1853,DE1853,DK1853,DQ1853,DW1853,EC1853,EI1853,EO1853,EU1853))</f>
        <v>2</v>
      </c>
      <c r="V1853" s="370">
        <f t="shared" si="3475"/>
        <v>0</v>
      </c>
      <c r="W1853" s="370">
        <f t="shared" si="3475"/>
        <v>0</v>
      </c>
      <c r="X1853" s="370">
        <f t="shared" si="3398"/>
        <v>2</v>
      </c>
      <c r="Y1853" s="370">
        <f t="shared" ref="Y1853:AA1853" si="3476">IF(ISBLANK($A1853),"",sum(AH1853,AN1853,AT1853,AZ1853,BF1853,BL1853,BR1853,BX1853,CD1853,CJ1853,CP1853,CV1853,DB1853,DH1853,DN1853,DT1853,DZ1853,EF1853,EL1853,ER1853,EX1853))</f>
        <v>2</v>
      </c>
      <c r="Z1853" s="370">
        <f t="shared" si="3476"/>
        <v>0</v>
      </c>
      <c r="AA1853" s="370">
        <f t="shared" si="3476"/>
        <v>0</v>
      </c>
      <c r="AB1853" s="370">
        <f t="shared" si="3302"/>
        <v>2</v>
      </c>
      <c r="AC1853" s="420">
        <f t="shared" si="3295"/>
        <v>1</v>
      </c>
      <c r="AD1853" s="953" t="str">
        <f t="shared" si="3477"/>
        <v>20+</v>
      </c>
      <c r="AE1853" s="370"/>
      <c r="AF1853" s="370"/>
      <c r="AG1853" s="370"/>
      <c r="AH1853" s="370"/>
      <c r="AI1853" s="370"/>
      <c r="AJ1853" s="370"/>
      <c r="AK1853" s="370"/>
      <c r="AL1853" s="370"/>
      <c r="AM1853" s="370"/>
      <c r="AN1853" s="370"/>
      <c r="AO1853" s="370"/>
      <c r="AP1853" s="370"/>
      <c r="AQ1853" s="370"/>
      <c r="AR1853" s="370"/>
      <c r="AS1853" s="370"/>
      <c r="AT1853" s="370"/>
      <c r="AU1853" s="370"/>
      <c r="AV1853" s="370"/>
      <c r="AW1853" s="370"/>
      <c r="AX1853" s="370"/>
      <c r="AY1853" s="370"/>
      <c r="AZ1853" s="370"/>
      <c r="BA1853" s="370"/>
      <c r="BB1853" s="370"/>
      <c r="BC1853" s="955">
        <v>2.0</v>
      </c>
      <c r="BD1853" s="370"/>
      <c r="BE1853" s="370"/>
      <c r="BF1853" s="955">
        <v>2.0</v>
      </c>
      <c r="BG1853" s="370"/>
      <c r="BH1853" s="370"/>
      <c r="BI1853" s="370"/>
      <c r="BJ1853" s="370"/>
      <c r="BK1853" s="370"/>
      <c r="BL1853" s="370"/>
      <c r="BM1853" s="370"/>
      <c r="BN1853" s="370"/>
      <c r="BO1853" s="370"/>
      <c r="BP1853" s="370"/>
      <c r="BQ1853" s="370"/>
      <c r="BR1853" s="370"/>
      <c r="BS1853" s="370"/>
      <c r="BT1853" s="370"/>
      <c r="BU1853" s="370"/>
      <c r="BV1853" s="370"/>
      <c r="BW1853" s="370"/>
      <c r="BX1853" s="370"/>
      <c r="BY1853" s="370"/>
      <c r="BZ1853" s="370"/>
      <c r="CA1853" s="370"/>
      <c r="CB1853" s="370"/>
      <c r="CC1853" s="370"/>
      <c r="CD1853" s="370"/>
      <c r="CE1853" s="370"/>
      <c r="CF1853" s="370"/>
      <c r="CG1853" s="370"/>
      <c r="CH1853" s="370"/>
      <c r="CI1853" s="370"/>
      <c r="CJ1853" s="370"/>
      <c r="CK1853" s="370"/>
      <c r="CL1853" s="370"/>
      <c r="CM1853" s="370"/>
      <c r="CN1853" s="370"/>
      <c r="CO1853" s="370"/>
      <c r="CP1853" s="370"/>
      <c r="CQ1853" s="370"/>
      <c r="CR1853" s="370"/>
      <c r="CS1853" s="370"/>
      <c r="CT1853" s="370"/>
      <c r="CU1853" s="370"/>
      <c r="CV1853" s="370"/>
      <c r="CW1853" s="370"/>
      <c r="CX1853" s="370"/>
      <c r="CY1853" s="370"/>
      <c r="CZ1853" s="370"/>
      <c r="DA1853" s="370"/>
      <c r="DB1853" s="370"/>
      <c r="DC1853" s="370"/>
      <c r="DD1853" s="370"/>
      <c r="DE1853" s="370"/>
      <c r="DF1853" s="370"/>
      <c r="DG1853" s="370"/>
      <c r="DH1853" s="370"/>
      <c r="DI1853" s="370"/>
      <c r="DJ1853" s="370"/>
      <c r="DK1853" s="370"/>
      <c r="DL1853" s="370"/>
      <c r="DM1853" s="370"/>
      <c r="DN1853" s="370"/>
      <c r="DO1853" s="370"/>
      <c r="DP1853" s="370"/>
      <c r="DQ1853" s="370"/>
      <c r="DR1853" s="370"/>
      <c r="DS1853" s="370"/>
      <c r="DT1853" s="370"/>
      <c r="DU1853" s="370"/>
      <c r="DV1853" s="370"/>
      <c r="DW1853" s="370"/>
      <c r="DX1853" s="370"/>
      <c r="DY1853" s="370"/>
      <c r="DZ1853" s="370"/>
      <c r="EA1853" s="370"/>
      <c r="EB1853" s="370"/>
      <c r="EC1853" s="370"/>
      <c r="ED1853" s="370"/>
      <c r="EE1853" s="370"/>
      <c r="EF1853" s="370"/>
      <c r="EG1853" s="370"/>
      <c r="EH1853" s="370"/>
      <c r="EI1853" s="370"/>
      <c r="EJ1853" s="370"/>
      <c r="EK1853" s="370"/>
      <c r="EL1853" s="370"/>
      <c r="EM1853" s="370"/>
      <c r="EN1853" s="370"/>
      <c r="EO1853" s="370"/>
      <c r="EP1853" s="370"/>
      <c r="EQ1853" s="370"/>
      <c r="ER1853" s="370"/>
      <c r="ES1853" s="370"/>
      <c r="ET1853" s="370"/>
      <c r="EU1853" s="76"/>
      <c r="EV1853" s="76"/>
      <c r="EW1853" s="76"/>
      <c r="EX1853" s="76"/>
      <c r="EY1853" s="76"/>
      <c r="EZ1853" s="76"/>
      <c r="FA1853" s="981" t="s">
        <v>6893</v>
      </c>
      <c r="FB1853" s="981"/>
      <c r="FC1853" s="981"/>
      <c r="FD1853" s="981"/>
    </row>
    <row r="1854">
      <c r="A1854" s="370" t="s">
        <v>6894</v>
      </c>
      <c r="B1854" s="370" t="s">
        <v>6895</v>
      </c>
      <c r="C1854" s="952" t="s">
        <v>95</v>
      </c>
      <c r="D1854" s="370" t="s">
        <v>18</v>
      </c>
      <c r="E1854" s="370"/>
      <c r="F1854" s="370"/>
      <c r="G1854" s="370" t="s">
        <v>6740</v>
      </c>
      <c r="H1854" s="370" t="s">
        <v>3840</v>
      </c>
      <c r="I1854" s="370" t="s">
        <v>23</v>
      </c>
      <c r="J1854" s="370" t="s">
        <v>39</v>
      </c>
      <c r="K1854" s="370" t="s">
        <v>67</v>
      </c>
      <c r="L1854" s="370" t="s">
        <v>3841</v>
      </c>
      <c r="M1854" s="370" t="s">
        <v>3677</v>
      </c>
      <c r="N1854" s="957">
        <v>42579.0</v>
      </c>
      <c r="O1854" s="957">
        <v>42579.0</v>
      </c>
      <c r="P1854" s="370"/>
      <c r="Q1854" s="371"/>
      <c r="R1854" s="371"/>
      <c r="S1854" s="370"/>
      <c r="T1854" s="967">
        <f t="shared" si="3381"/>
        <v>944</v>
      </c>
      <c r="U1854" s="370">
        <f t="shared" ref="U1854:W1854" si="3478">IF(ISBLANK($A1854),"",sum(AE1854,AK1854,AQ1854,AW1854,BC1854,BI1854,BO1854,BU1854,CA1854,CG1854,CM1854,CS1854,CY1854,DE1854,DK1854,DQ1854,DW1854,EC1854,EI1854,EO1854,EU1854))</f>
        <v>0</v>
      </c>
      <c r="V1854" s="370">
        <f t="shared" si="3478"/>
        <v>0</v>
      </c>
      <c r="W1854" s="370">
        <f t="shared" si="3478"/>
        <v>0</v>
      </c>
      <c r="X1854" s="370">
        <f t="shared" si="3398"/>
        <v>0</v>
      </c>
      <c r="Y1854" s="370">
        <f t="shared" ref="Y1854:AA1854" si="3479">IF(ISBLANK($A1854),"",sum(AH1854,AN1854,AT1854,AZ1854,BF1854,BL1854,BR1854,BX1854,CD1854,CJ1854,CP1854,CV1854,DB1854,DH1854,DN1854,DT1854,DZ1854,EF1854,EL1854,ER1854,EX1854))</f>
        <v>0</v>
      </c>
      <c r="Z1854" s="370">
        <f t="shared" si="3479"/>
        <v>0</v>
      </c>
      <c r="AA1854" s="370">
        <f t="shared" si="3479"/>
        <v>0</v>
      </c>
      <c r="AB1854" s="370">
        <f t="shared" si="3302"/>
        <v>0</v>
      </c>
      <c r="AC1854" s="420" t="str">
        <f t="shared" si="3295"/>
        <v/>
      </c>
      <c r="AD1854" s="953" t="str">
        <f t="shared" si="3477"/>
        <v>20+</v>
      </c>
      <c r="AE1854" s="370"/>
      <c r="AF1854" s="370"/>
      <c r="AG1854" s="370"/>
      <c r="AH1854" s="370"/>
      <c r="AI1854" s="370"/>
      <c r="AJ1854" s="370"/>
      <c r="AK1854" s="370"/>
      <c r="AL1854" s="370"/>
      <c r="AM1854" s="370"/>
      <c r="AN1854" s="370"/>
      <c r="AO1854" s="370"/>
      <c r="AP1854" s="370"/>
      <c r="AQ1854" s="370"/>
      <c r="AR1854" s="370"/>
      <c r="AS1854" s="370"/>
      <c r="AT1854" s="370"/>
      <c r="AU1854" s="370"/>
      <c r="AV1854" s="370"/>
      <c r="AW1854" s="370"/>
      <c r="AX1854" s="370"/>
      <c r="AY1854" s="370"/>
      <c r="AZ1854" s="370"/>
      <c r="BA1854" s="370"/>
      <c r="BB1854" s="370"/>
      <c r="BC1854" s="370"/>
      <c r="BD1854" s="370"/>
      <c r="BE1854" s="370"/>
      <c r="BF1854" s="370"/>
      <c r="BG1854" s="370"/>
      <c r="BH1854" s="370"/>
      <c r="BI1854" s="370"/>
      <c r="BJ1854" s="370"/>
      <c r="BK1854" s="370"/>
      <c r="BL1854" s="370"/>
      <c r="BM1854" s="370"/>
      <c r="BN1854" s="370"/>
      <c r="BO1854" s="370"/>
      <c r="BP1854" s="370"/>
      <c r="BQ1854" s="370"/>
      <c r="BR1854" s="370"/>
      <c r="BS1854" s="370"/>
      <c r="BT1854" s="370"/>
      <c r="BU1854" s="370"/>
      <c r="BV1854" s="370"/>
      <c r="BW1854" s="370"/>
      <c r="BX1854" s="370"/>
      <c r="BY1854" s="370"/>
      <c r="BZ1854" s="370"/>
      <c r="CA1854" s="370"/>
      <c r="CB1854" s="370"/>
      <c r="CC1854" s="370"/>
      <c r="CD1854" s="370"/>
      <c r="CE1854" s="370"/>
      <c r="CF1854" s="370"/>
      <c r="CG1854" s="370"/>
      <c r="CH1854" s="370"/>
      <c r="CI1854" s="370"/>
      <c r="CJ1854" s="370"/>
      <c r="CK1854" s="370"/>
      <c r="CL1854" s="370"/>
      <c r="CM1854" s="370"/>
      <c r="CN1854" s="370"/>
      <c r="CO1854" s="370"/>
      <c r="CP1854" s="370"/>
      <c r="CQ1854" s="370"/>
      <c r="CR1854" s="370"/>
      <c r="CS1854" s="370"/>
      <c r="CT1854" s="370"/>
      <c r="CU1854" s="370"/>
      <c r="CV1854" s="370"/>
      <c r="CW1854" s="370"/>
      <c r="CX1854" s="370"/>
      <c r="CY1854" s="370"/>
      <c r="CZ1854" s="370"/>
      <c r="DA1854" s="370"/>
      <c r="DB1854" s="370"/>
      <c r="DC1854" s="370"/>
      <c r="DD1854" s="370"/>
      <c r="DE1854" s="370"/>
      <c r="DF1854" s="370"/>
      <c r="DG1854" s="370"/>
      <c r="DH1854" s="370"/>
      <c r="DI1854" s="370"/>
      <c r="DJ1854" s="370"/>
      <c r="DK1854" s="370"/>
      <c r="DL1854" s="370"/>
      <c r="DM1854" s="370"/>
      <c r="DN1854" s="370"/>
      <c r="DO1854" s="370"/>
      <c r="DP1854" s="370"/>
      <c r="DQ1854" s="370"/>
      <c r="DR1854" s="370"/>
      <c r="DS1854" s="370"/>
      <c r="DT1854" s="370"/>
      <c r="DU1854" s="370"/>
      <c r="DV1854" s="370"/>
      <c r="DW1854" s="370"/>
      <c r="DX1854" s="370"/>
      <c r="DY1854" s="370"/>
      <c r="DZ1854" s="370"/>
      <c r="EA1854" s="370"/>
      <c r="EB1854" s="370"/>
      <c r="EC1854" s="370"/>
      <c r="ED1854" s="370"/>
      <c r="EE1854" s="370"/>
      <c r="EF1854" s="370"/>
      <c r="EG1854" s="370"/>
      <c r="EH1854" s="370"/>
      <c r="EI1854" s="370"/>
      <c r="EJ1854" s="370"/>
      <c r="EK1854" s="370"/>
      <c r="EL1854" s="370"/>
      <c r="EM1854" s="370"/>
      <c r="EN1854" s="370"/>
      <c r="EO1854" s="370"/>
      <c r="EP1854" s="370"/>
      <c r="EQ1854" s="370"/>
      <c r="ER1854" s="370"/>
      <c r="ES1854" s="370"/>
      <c r="ET1854" s="370"/>
      <c r="EU1854" s="76"/>
      <c r="EV1854" s="76"/>
      <c r="EW1854" s="76"/>
      <c r="EX1854" s="76"/>
      <c r="EY1854" s="76"/>
      <c r="EZ1854" s="76"/>
      <c r="FA1854" s="981" t="s">
        <v>6896</v>
      </c>
      <c r="FB1854" s="981"/>
      <c r="FC1854" s="981"/>
      <c r="FD1854" s="981"/>
    </row>
    <row r="1855">
      <c r="A1855" s="425" t="s">
        <v>6897</v>
      </c>
      <c r="B1855" s="425" t="s">
        <v>3585</v>
      </c>
      <c r="C1855" s="900" t="s">
        <v>8</v>
      </c>
      <c r="D1855" s="425" t="s">
        <v>18</v>
      </c>
      <c r="E1855" s="425"/>
      <c r="F1855" s="425"/>
      <c r="G1855" s="425" t="s">
        <v>6898</v>
      </c>
      <c r="H1855" s="425" t="s">
        <v>1067</v>
      </c>
      <c r="I1855" s="425" t="s">
        <v>23</v>
      </c>
      <c r="J1855" s="425" t="s">
        <v>39</v>
      </c>
      <c r="K1855" s="425" t="s">
        <v>67</v>
      </c>
      <c r="L1855" s="425" t="s">
        <v>738</v>
      </c>
      <c r="M1855" s="425" t="s">
        <v>88</v>
      </c>
      <c r="N1855" s="903">
        <v>42605.0</v>
      </c>
      <c r="O1855" s="903">
        <v>42605.0</v>
      </c>
      <c r="P1855" s="425"/>
      <c r="Q1855" s="428"/>
      <c r="R1855" s="428"/>
      <c r="S1855" s="425"/>
      <c r="T1855" s="967">
        <f t="shared" si="3381"/>
        <v>918</v>
      </c>
      <c r="U1855" s="116">
        <f t="shared" ref="U1855:W1855" si="3480">IF(ISBLANK($A1855),"",sum(AE1855,AK1855,AQ1855,AW1855,BC1855,BI1855,BO1855,BU1855,CA1855,CG1855,CM1855,CS1855,CY1855,DE1855,DK1855,DQ1855,DW1855,EC1855,EI1855,EO1855,EU1855))</f>
        <v>3</v>
      </c>
      <c r="V1855" s="902">
        <f t="shared" si="3480"/>
        <v>0</v>
      </c>
      <c r="W1855" s="425">
        <f t="shared" si="3480"/>
        <v>0</v>
      </c>
      <c r="X1855" s="425">
        <f t="shared" si="3398"/>
        <v>3</v>
      </c>
      <c r="Y1855" s="425">
        <f t="shared" ref="Y1855:AA1855" si="3481">IF(ISBLANK($A1855),"",sum(AH1855,AN1855,AT1855,AZ1855,BF1855,BL1855,BR1855,BX1855,CD1855,CJ1855,CP1855,CV1855,DB1855,DH1855,DN1855,DT1855,DZ1855,EF1855,EL1855,ER1855,EX1855))</f>
        <v>2</v>
      </c>
      <c r="Z1855" s="425">
        <f t="shared" si="3481"/>
        <v>0</v>
      </c>
      <c r="AA1855" s="425">
        <f t="shared" si="3481"/>
        <v>0</v>
      </c>
      <c r="AB1855" s="425">
        <f t="shared" si="3302"/>
        <v>2</v>
      </c>
      <c r="AC1855" s="452">
        <f t="shared" si="3295"/>
        <v>0.6666666667</v>
      </c>
      <c r="AD1855" s="472" t="str">
        <f t="shared" si="3477"/>
        <v>20+</v>
      </c>
      <c r="AE1855" s="425"/>
      <c r="AF1855" s="425"/>
      <c r="AG1855" s="425"/>
      <c r="AH1855" s="425"/>
      <c r="AI1855" s="425"/>
      <c r="AJ1855" s="425"/>
      <c r="AK1855" s="425"/>
      <c r="AL1855" s="425"/>
      <c r="AM1855" s="425"/>
      <c r="AN1855" s="425"/>
      <c r="AO1855" s="425"/>
      <c r="AP1855" s="425"/>
      <c r="AQ1855" s="425"/>
      <c r="AR1855" s="425"/>
      <c r="AS1855" s="425"/>
      <c r="AT1855" s="425"/>
      <c r="AU1855" s="425"/>
      <c r="AV1855" s="425"/>
      <c r="AW1855" s="425"/>
      <c r="AX1855" s="425"/>
      <c r="AY1855" s="425"/>
      <c r="AZ1855" s="425"/>
      <c r="BA1855" s="425"/>
      <c r="BB1855" s="425"/>
      <c r="BC1855" s="475">
        <v>2.0</v>
      </c>
      <c r="BD1855" s="425"/>
      <c r="BE1855" s="425"/>
      <c r="BF1855" s="425"/>
      <c r="BG1855" s="425"/>
      <c r="BH1855" s="425"/>
      <c r="BI1855" s="425"/>
      <c r="BJ1855" s="425"/>
      <c r="BK1855" s="425"/>
      <c r="BL1855" s="425"/>
      <c r="BM1855" s="425"/>
      <c r="BN1855" s="425"/>
      <c r="BO1855" s="475">
        <v>1.0</v>
      </c>
      <c r="BP1855" s="425"/>
      <c r="BQ1855" s="425"/>
      <c r="BR1855" s="475">
        <v>2.0</v>
      </c>
      <c r="BS1855" s="425"/>
      <c r="BT1855" s="425"/>
      <c r="BU1855" s="425"/>
      <c r="BV1855" s="425"/>
      <c r="BW1855" s="425"/>
      <c r="BX1855" s="425"/>
      <c r="BY1855" s="425"/>
      <c r="BZ1855" s="425"/>
      <c r="CA1855" s="425"/>
      <c r="CB1855" s="425"/>
      <c r="CC1855" s="425"/>
      <c r="CD1855" s="425"/>
      <c r="CE1855" s="425"/>
      <c r="CF1855" s="425"/>
      <c r="CG1855" s="425"/>
      <c r="CH1855" s="425"/>
      <c r="CI1855" s="425"/>
      <c r="CJ1855" s="425"/>
      <c r="CK1855" s="425"/>
      <c r="CL1855" s="425"/>
      <c r="CM1855" s="425"/>
      <c r="CN1855" s="425"/>
      <c r="CO1855" s="425"/>
      <c r="CP1855" s="425"/>
      <c r="CQ1855" s="425"/>
      <c r="CR1855" s="425"/>
      <c r="CS1855" s="425"/>
      <c r="CT1855" s="425"/>
      <c r="CU1855" s="425"/>
      <c r="CV1855" s="425"/>
      <c r="CW1855" s="425"/>
      <c r="CX1855" s="425"/>
      <c r="CY1855" s="425"/>
      <c r="CZ1855" s="425"/>
      <c r="DA1855" s="425"/>
      <c r="DB1855" s="425"/>
      <c r="DC1855" s="425"/>
      <c r="DD1855" s="425"/>
      <c r="DE1855" s="425"/>
      <c r="DF1855" s="425"/>
      <c r="DG1855" s="425"/>
      <c r="DH1855" s="425"/>
      <c r="DI1855" s="425"/>
      <c r="DJ1855" s="425"/>
      <c r="DK1855" s="425"/>
      <c r="DL1855" s="425"/>
      <c r="DM1855" s="425"/>
      <c r="DN1855" s="425"/>
      <c r="DO1855" s="425"/>
      <c r="DP1855" s="425"/>
      <c r="DQ1855" s="425"/>
      <c r="DR1855" s="425"/>
      <c r="DS1855" s="425"/>
      <c r="DT1855" s="425"/>
      <c r="DU1855" s="425"/>
      <c r="DV1855" s="425"/>
      <c r="DW1855" s="425"/>
      <c r="DX1855" s="425"/>
      <c r="DY1855" s="425"/>
      <c r="DZ1855" s="425"/>
      <c r="EA1855" s="425"/>
      <c r="EB1855" s="425"/>
      <c r="EC1855" s="425"/>
      <c r="ED1855" s="425"/>
      <c r="EE1855" s="425"/>
      <c r="EF1855" s="425"/>
      <c r="EG1855" s="425"/>
      <c r="EH1855" s="425"/>
      <c r="EI1855" s="425"/>
      <c r="EJ1855" s="425"/>
      <c r="EK1855" s="425"/>
      <c r="EL1855" s="425"/>
      <c r="EM1855" s="425"/>
      <c r="EN1855" s="425"/>
      <c r="EO1855" s="425"/>
      <c r="EP1855" s="425"/>
      <c r="EQ1855" s="425"/>
      <c r="ER1855" s="425"/>
      <c r="ES1855" s="425"/>
      <c r="ET1855" s="425"/>
      <c r="EU1855" s="76"/>
      <c r="EV1855" s="76"/>
      <c r="EW1855" s="76"/>
      <c r="EX1855" s="76"/>
      <c r="EY1855" s="76"/>
      <c r="EZ1855" s="76"/>
      <c r="FA1855" s="949" t="s">
        <v>6899</v>
      </c>
      <c r="FB1855" s="949"/>
      <c r="FC1855" s="949"/>
      <c r="FD1855" s="949"/>
    </row>
    <row r="1856">
      <c r="A1856" s="425" t="s">
        <v>6900</v>
      </c>
      <c r="B1856" s="425" t="s">
        <v>6794</v>
      </c>
      <c r="C1856" s="900" t="s">
        <v>8</v>
      </c>
      <c r="D1856" s="425" t="s">
        <v>18</v>
      </c>
      <c r="E1856" s="425"/>
      <c r="F1856" s="425"/>
      <c r="G1856" s="425" t="s">
        <v>6901</v>
      </c>
      <c r="H1856" s="425" t="s">
        <v>2268</v>
      </c>
      <c r="I1856" s="425" t="s">
        <v>23</v>
      </c>
      <c r="J1856" s="425" t="s">
        <v>39</v>
      </c>
      <c r="K1856" s="450" t="s">
        <v>67</v>
      </c>
      <c r="L1856" s="425" t="s">
        <v>273</v>
      </c>
      <c r="M1856" s="425" t="s">
        <v>50</v>
      </c>
      <c r="N1856" s="903">
        <v>42650.0</v>
      </c>
      <c r="O1856" s="903">
        <v>42650.0</v>
      </c>
      <c r="P1856" s="425"/>
      <c r="Q1856" s="428"/>
      <c r="R1856" s="428"/>
      <c r="S1856" s="425"/>
      <c r="T1856" s="967">
        <f t="shared" si="3381"/>
        <v>873</v>
      </c>
      <c r="U1856" s="116">
        <f t="shared" ref="U1856:W1856" si="3482">IF(ISBLANK($A1856),"",sum(AE1856,AK1856,AQ1856,AW1856,BC1856,BI1856,BO1856,BU1856,CA1856,CG1856,CM1856,CS1856,CY1856,DE1856,DK1856,DQ1856,DW1856,EC1856,EI1856,EO1856,EU1856))</f>
        <v>5</v>
      </c>
      <c r="V1856" s="902">
        <f t="shared" si="3482"/>
        <v>0</v>
      </c>
      <c r="W1856" s="425">
        <f t="shared" si="3482"/>
        <v>0</v>
      </c>
      <c r="X1856" s="425">
        <f t="shared" si="3398"/>
        <v>5</v>
      </c>
      <c r="Y1856" s="425">
        <f t="shared" ref="Y1856:AA1856" si="3483">IF(ISBLANK($A1856),"",sum(AH1856,AN1856,AT1856,AZ1856,BF1856,BL1856,BR1856,BX1856,CD1856,CJ1856,CP1856,CV1856,DB1856,DH1856,DN1856,DT1856,DZ1856,EF1856,EL1856,ER1856,EX1856))</f>
        <v>3</v>
      </c>
      <c r="Z1856" s="425">
        <f t="shared" si="3483"/>
        <v>0</v>
      </c>
      <c r="AA1856" s="425">
        <f t="shared" si="3483"/>
        <v>0</v>
      </c>
      <c r="AB1856" s="425">
        <f t="shared" si="3302"/>
        <v>3</v>
      </c>
      <c r="AC1856" s="452">
        <f t="shared" si="3295"/>
        <v>0.6</v>
      </c>
      <c r="AD1856" s="472" t="str">
        <f t="shared" si="3477"/>
        <v>20+</v>
      </c>
      <c r="AE1856" s="425"/>
      <c r="AF1856" s="425"/>
      <c r="AG1856" s="425"/>
      <c r="AH1856" s="425"/>
      <c r="AI1856" s="425"/>
      <c r="AJ1856" s="425"/>
      <c r="AK1856" s="475">
        <v>5.0</v>
      </c>
      <c r="AL1856" s="425"/>
      <c r="AM1856" s="425"/>
      <c r="AN1856" s="475">
        <v>3.0</v>
      </c>
      <c r="AO1856" s="425"/>
      <c r="AP1856" s="425"/>
      <c r="AQ1856" s="425"/>
      <c r="AR1856" s="425"/>
      <c r="AS1856" s="425"/>
      <c r="AT1856" s="425"/>
      <c r="AU1856" s="425"/>
      <c r="AV1856" s="425"/>
      <c r="AW1856" s="425"/>
      <c r="AX1856" s="425"/>
      <c r="AY1856" s="425"/>
      <c r="AZ1856" s="425"/>
      <c r="BA1856" s="425"/>
      <c r="BB1856" s="425"/>
      <c r="BC1856" s="425"/>
      <c r="BD1856" s="425"/>
      <c r="BE1856" s="425"/>
      <c r="BF1856" s="425"/>
      <c r="BG1856" s="425"/>
      <c r="BH1856" s="425"/>
      <c r="BI1856" s="425"/>
      <c r="BJ1856" s="425"/>
      <c r="BK1856" s="425"/>
      <c r="BL1856" s="425"/>
      <c r="BM1856" s="425"/>
      <c r="BN1856" s="425"/>
      <c r="BO1856" s="425"/>
      <c r="BP1856" s="425"/>
      <c r="BQ1856" s="425"/>
      <c r="BR1856" s="425"/>
      <c r="BS1856" s="425"/>
      <c r="BT1856" s="425"/>
      <c r="BU1856" s="425"/>
      <c r="BV1856" s="425"/>
      <c r="BW1856" s="425"/>
      <c r="BX1856" s="425"/>
      <c r="BY1856" s="425"/>
      <c r="BZ1856" s="425"/>
      <c r="CA1856" s="425"/>
      <c r="CB1856" s="425"/>
      <c r="CC1856" s="425"/>
      <c r="CD1856" s="425"/>
      <c r="CE1856" s="425"/>
      <c r="CF1856" s="425"/>
      <c r="CG1856" s="425"/>
      <c r="CH1856" s="425"/>
      <c r="CI1856" s="425"/>
      <c r="CJ1856" s="425"/>
      <c r="CK1856" s="425"/>
      <c r="CL1856" s="425"/>
      <c r="CM1856" s="425"/>
      <c r="CN1856" s="425"/>
      <c r="CO1856" s="425"/>
      <c r="CP1856" s="425"/>
      <c r="CQ1856" s="425"/>
      <c r="CR1856" s="425"/>
      <c r="CS1856" s="425"/>
      <c r="CT1856" s="425"/>
      <c r="CU1856" s="425"/>
      <c r="CV1856" s="425"/>
      <c r="CW1856" s="425"/>
      <c r="CX1856" s="425"/>
      <c r="CY1856" s="425"/>
      <c r="CZ1856" s="425"/>
      <c r="DA1856" s="425"/>
      <c r="DB1856" s="425"/>
      <c r="DC1856" s="425"/>
      <c r="DD1856" s="425"/>
      <c r="DE1856" s="425"/>
      <c r="DF1856" s="425"/>
      <c r="DG1856" s="425"/>
      <c r="DH1856" s="425"/>
      <c r="DI1856" s="425"/>
      <c r="DJ1856" s="425"/>
      <c r="DK1856" s="425"/>
      <c r="DL1856" s="425"/>
      <c r="DM1856" s="425"/>
      <c r="DN1856" s="425"/>
      <c r="DO1856" s="425"/>
      <c r="DP1856" s="425"/>
      <c r="DQ1856" s="425"/>
      <c r="DR1856" s="425"/>
      <c r="DS1856" s="425"/>
      <c r="DT1856" s="425"/>
      <c r="DU1856" s="425"/>
      <c r="DV1856" s="425"/>
      <c r="DW1856" s="425"/>
      <c r="DX1856" s="425"/>
      <c r="DY1856" s="425"/>
      <c r="DZ1856" s="425"/>
      <c r="EA1856" s="425"/>
      <c r="EB1856" s="425"/>
      <c r="EC1856" s="425"/>
      <c r="ED1856" s="425"/>
      <c r="EE1856" s="425"/>
      <c r="EF1856" s="425"/>
      <c r="EG1856" s="425"/>
      <c r="EH1856" s="425"/>
      <c r="EI1856" s="425"/>
      <c r="EJ1856" s="425"/>
      <c r="EK1856" s="425"/>
      <c r="EL1856" s="425"/>
      <c r="EM1856" s="425"/>
      <c r="EN1856" s="425"/>
      <c r="EO1856" s="425"/>
      <c r="EP1856" s="425"/>
      <c r="EQ1856" s="425"/>
      <c r="ER1856" s="425"/>
      <c r="ES1856" s="425"/>
      <c r="ET1856" s="425"/>
      <c r="EU1856" s="76"/>
      <c r="EV1856" s="76"/>
      <c r="EW1856" s="76"/>
      <c r="EX1856" s="76"/>
      <c r="EY1856" s="76"/>
      <c r="EZ1856" s="76"/>
      <c r="FA1856" s="477" t="s">
        <v>6902</v>
      </c>
      <c r="FB1856" s="477"/>
      <c r="FC1856" s="477"/>
      <c r="FD1856" s="477"/>
    </row>
    <row r="1857">
      <c r="A1857" s="425" t="s">
        <v>6903</v>
      </c>
      <c r="B1857" s="963" t="s">
        <v>6904</v>
      </c>
      <c r="C1857" s="900" t="s">
        <v>8</v>
      </c>
      <c r="D1857" s="425" t="s">
        <v>18</v>
      </c>
      <c r="E1857" s="425"/>
      <c r="F1857" s="425"/>
      <c r="G1857" s="425" t="s">
        <v>6905</v>
      </c>
      <c r="H1857" s="425" t="s">
        <v>1271</v>
      </c>
      <c r="I1857" s="425" t="s">
        <v>23</v>
      </c>
      <c r="J1857" s="425" t="s">
        <v>39</v>
      </c>
      <c r="K1857" s="425" t="s">
        <v>67</v>
      </c>
      <c r="L1857" s="425" t="s">
        <v>273</v>
      </c>
      <c r="M1857" s="425" t="s">
        <v>50</v>
      </c>
      <c r="N1857" s="427">
        <v>42521.0</v>
      </c>
      <c r="O1857" s="427">
        <v>42521.0</v>
      </c>
      <c r="P1857" s="425"/>
      <c r="Q1857" s="428"/>
      <c r="R1857" s="428"/>
      <c r="S1857" s="425"/>
      <c r="T1857" s="967">
        <f t="shared" si="3381"/>
        <v>1002</v>
      </c>
      <c r="U1857" s="116">
        <f t="shared" ref="U1857:W1857" si="3484">IF(ISBLANK($A1857),"",sum(AE1857,AK1857,AQ1857,AW1857,BC1857,BI1857,BO1857,BU1857,CA1857,CG1857,CM1857,CS1857,CY1857,DE1857,DK1857,DQ1857,DW1857,EC1857,EI1857,EO1857,EU1857))</f>
        <v>9</v>
      </c>
      <c r="V1857" s="902">
        <f t="shared" si="3484"/>
        <v>2</v>
      </c>
      <c r="W1857" s="425">
        <f t="shared" si="3484"/>
        <v>0</v>
      </c>
      <c r="X1857" s="425">
        <f t="shared" si="3398"/>
        <v>11</v>
      </c>
      <c r="Y1857" s="425">
        <f t="shared" ref="Y1857:AA1857" si="3485">IF(ISBLANK($A1857),"",sum(AH1857,AN1857,AT1857,AZ1857,BF1857,BL1857,BR1857,BX1857,CD1857,CJ1857,CP1857,CV1857,DB1857,DH1857,DN1857,DT1857,DZ1857,EF1857,EL1857,ER1857,EX1857))</f>
        <v>5</v>
      </c>
      <c r="Z1857" s="425">
        <f t="shared" si="3485"/>
        <v>1</v>
      </c>
      <c r="AA1857" s="425">
        <f t="shared" si="3485"/>
        <v>0</v>
      </c>
      <c r="AB1857" s="425">
        <f t="shared" si="3302"/>
        <v>6</v>
      </c>
      <c r="AC1857" s="452">
        <f t="shared" si="3295"/>
        <v>0.4545454545</v>
      </c>
      <c r="AD1857" s="472" t="str">
        <f t="shared" si="3477"/>
        <v>20+</v>
      </c>
      <c r="AE1857" s="425"/>
      <c r="AF1857" s="425"/>
      <c r="AG1857" s="425"/>
      <c r="AH1857" s="425"/>
      <c r="AI1857" s="425"/>
      <c r="AJ1857" s="425"/>
      <c r="AK1857" s="425"/>
      <c r="AL1857" s="475">
        <v>2.0</v>
      </c>
      <c r="AM1857" s="425"/>
      <c r="AN1857" s="425"/>
      <c r="AO1857" s="425"/>
      <c r="AP1857" s="425"/>
      <c r="AQ1857" s="475">
        <v>2.0</v>
      </c>
      <c r="AR1857" s="425"/>
      <c r="AS1857" s="425"/>
      <c r="AT1857" s="425"/>
      <c r="AU1857" s="425"/>
      <c r="AV1857" s="425"/>
      <c r="AW1857" s="475">
        <v>3.0</v>
      </c>
      <c r="AX1857" s="425"/>
      <c r="AY1857" s="425"/>
      <c r="AZ1857" s="425"/>
      <c r="BA1857" s="425"/>
      <c r="BB1857" s="425"/>
      <c r="BC1857" s="475">
        <v>1.0</v>
      </c>
      <c r="BD1857" s="425"/>
      <c r="BE1857" s="425"/>
      <c r="BF1857" s="425"/>
      <c r="BG1857" s="425"/>
      <c r="BH1857" s="425"/>
      <c r="BI1857" s="425"/>
      <c r="BJ1857" s="425"/>
      <c r="BK1857" s="425"/>
      <c r="BL1857" s="425"/>
      <c r="BM1857" s="425"/>
      <c r="BN1857" s="425"/>
      <c r="BO1857" s="425"/>
      <c r="BP1857" s="425"/>
      <c r="BQ1857" s="425"/>
      <c r="BR1857" s="425"/>
      <c r="BS1857" s="425"/>
      <c r="BT1857" s="425"/>
      <c r="BU1857" s="425"/>
      <c r="BV1857" s="425"/>
      <c r="BW1857" s="425"/>
      <c r="BX1857" s="425"/>
      <c r="BY1857" s="425"/>
      <c r="BZ1857" s="425"/>
      <c r="CA1857" s="425"/>
      <c r="CB1857" s="425"/>
      <c r="CC1857" s="425"/>
      <c r="CD1857" s="475">
        <v>2.0</v>
      </c>
      <c r="CE1857" s="475">
        <v>1.0</v>
      </c>
      <c r="CF1857" s="425"/>
      <c r="CG1857" s="475">
        <v>2.0</v>
      </c>
      <c r="CH1857" s="425"/>
      <c r="CI1857" s="425"/>
      <c r="CJ1857" s="475">
        <v>2.0</v>
      </c>
      <c r="CK1857" s="425"/>
      <c r="CL1857" s="425"/>
      <c r="CM1857" s="425"/>
      <c r="CN1857" s="425"/>
      <c r="CO1857" s="425"/>
      <c r="CP1857" s="425"/>
      <c r="CQ1857" s="425"/>
      <c r="CR1857" s="425"/>
      <c r="CS1857" s="425"/>
      <c r="CT1857" s="425"/>
      <c r="CU1857" s="425"/>
      <c r="CV1857" s="425"/>
      <c r="CW1857" s="425"/>
      <c r="CX1857" s="425"/>
      <c r="CY1857" s="425"/>
      <c r="CZ1857" s="425"/>
      <c r="DA1857" s="425"/>
      <c r="DB1857" s="425"/>
      <c r="DC1857" s="425"/>
      <c r="DD1857" s="425"/>
      <c r="DE1857" s="425"/>
      <c r="DF1857" s="425"/>
      <c r="DG1857" s="425"/>
      <c r="DH1857" s="425"/>
      <c r="DI1857" s="425"/>
      <c r="DJ1857" s="425"/>
      <c r="DK1857" s="425"/>
      <c r="DL1857" s="425"/>
      <c r="DM1857" s="425"/>
      <c r="DN1857" s="425"/>
      <c r="DO1857" s="425"/>
      <c r="DP1857" s="425"/>
      <c r="DQ1857" s="475">
        <v>1.0</v>
      </c>
      <c r="DR1857" s="425"/>
      <c r="DS1857" s="425"/>
      <c r="DT1857" s="475">
        <v>1.0</v>
      </c>
      <c r="DU1857" s="425"/>
      <c r="DV1857" s="425"/>
      <c r="DW1857" s="425"/>
      <c r="DX1857" s="425"/>
      <c r="DY1857" s="425"/>
      <c r="DZ1857" s="425"/>
      <c r="EA1857" s="425"/>
      <c r="EB1857" s="425"/>
      <c r="EC1857" s="425"/>
      <c r="ED1857" s="425"/>
      <c r="EE1857" s="425"/>
      <c r="EF1857" s="425"/>
      <c r="EG1857" s="425"/>
      <c r="EH1857" s="425"/>
      <c r="EI1857" s="425"/>
      <c r="EJ1857" s="425"/>
      <c r="EK1857" s="425"/>
      <c r="EL1857" s="425"/>
      <c r="EM1857" s="425"/>
      <c r="EN1857" s="425"/>
      <c r="EO1857" s="425"/>
      <c r="EP1857" s="425"/>
      <c r="EQ1857" s="425"/>
      <c r="ER1857" s="425"/>
      <c r="ES1857" s="425"/>
      <c r="ET1857" s="425"/>
      <c r="EU1857" s="76"/>
      <c r="EV1857" s="76"/>
      <c r="EW1857" s="76"/>
      <c r="EX1857" s="76"/>
      <c r="EY1857" s="76"/>
      <c r="EZ1857" s="76"/>
      <c r="FA1857" s="425" t="s">
        <v>6906</v>
      </c>
      <c r="FB1857" s="425"/>
      <c r="FC1857" s="425"/>
      <c r="FD1857" s="425"/>
    </row>
    <row r="1858">
      <c r="A1858" s="425" t="s">
        <v>6907</v>
      </c>
      <c r="B1858" s="425" t="s">
        <v>6908</v>
      </c>
      <c r="C1858" s="900" t="s">
        <v>8</v>
      </c>
      <c r="D1858" s="425" t="s">
        <v>18</v>
      </c>
      <c r="E1858" s="425"/>
      <c r="F1858" s="425"/>
      <c r="G1858" s="425" t="s">
        <v>6909</v>
      </c>
      <c r="H1858" s="425" t="s">
        <v>6910</v>
      </c>
      <c r="I1858" s="425" t="s">
        <v>23</v>
      </c>
      <c r="J1858" s="425" t="s">
        <v>39</v>
      </c>
      <c r="K1858" s="425" t="s">
        <v>67</v>
      </c>
      <c r="L1858" s="425" t="s">
        <v>6911</v>
      </c>
      <c r="M1858" s="425" t="s">
        <v>3662</v>
      </c>
      <c r="N1858" s="427">
        <v>42502.0</v>
      </c>
      <c r="O1858" s="427">
        <v>42502.0</v>
      </c>
      <c r="P1858" s="425"/>
      <c r="Q1858" s="428"/>
      <c r="R1858" s="428"/>
      <c r="S1858" s="425"/>
      <c r="T1858" s="967">
        <f t="shared" si="3381"/>
        <v>1021</v>
      </c>
      <c r="U1858" s="116">
        <f t="shared" ref="U1858:W1858" si="3486">IF(ISBLANK($A1858),"",sum(AE1858,AK1858,AQ1858,AW1858,BC1858,BI1858,BO1858,BU1858,CA1858,CG1858,CM1858,CS1858,CY1858,DE1858,DK1858,DQ1858,DW1858,EC1858,EI1858,EO1858,EU1858))</f>
        <v>0</v>
      </c>
      <c r="V1858" s="902">
        <f t="shared" si="3486"/>
        <v>5</v>
      </c>
      <c r="W1858" s="425">
        <f t="shared" si="3486"/>
        <v>0</v>
      </c>
      <c r="X1858" s="425">
        <f t="shared" si="3398"/>
        <v>5</v>
      </c>
      <c r="Y1858" s="425">
        <f t="shared" ref="Y1858:AA1858" si="3487">IF(ISBLANK($A1858),"",sum(AH1858,AN1858,AT1858,AZ1858,BF1858,BL1858,BR1858,BX1858,CD1858,CJ1858,CP1858,CV1858,DB1858,DH1858,DN1858,DT1858,DZ1858,EF1858,EL1858,ER1858,EX1858))</f>
        <v>4</v>
      </c>
      <c r="Z1858" s="425">
        <f t="shared" si="3487"/>
        <v>1</v>
      </c>
      <c r="AA1858" s="425">
        <f t="shared" si="3487"/>
        <v>0</v>
      </c>
      <c r="AB1858" s="425">
        <f t="shared" si="3302"/>
        <v>5</v>
      </c>
      <c r="AC1858" s="452">
        <f t="shared" si="3295"/>
        <v>0.8</v>
      </c>
      <c r="AD1858" s="472" t="str">
        <f t="shared" si="3477"/>
        <v>20+</v>
      </c>
      <c r="AE1858" s="425"/>
      <c r="AF1858" s="425"/>
      <c r="AG1858" s="425"/>
      <c r="AH1858" s="425"/>
      <c r="AI1858" s="425"/>
      <c r="AJ1858" s="425"/>
      <c r="AK1858" s="425"/>
      <c r="AL1858" s="475">
        <v>2.0</v>
      </c>
      <c r="AM1858" s="425"/>
      <c r="AN1858" s="475">
        <v>2.0</v>
      </c>
      <c r="AO1858" s="425"/>
      <c r="AP1858" s="425"/>
      <c r="AQ1858" s="425"/>
      <c r="AR1858" s="425"/>
      <c r="AS1858" s="425"/>
      <c r="AT1858" s="425"/>
      <c r="AU1858" s="425"/>
      <c r="AV1858" s="425"/>
      <c r="AW1858" s="425"/>
      <c r="AX1858" s="475">
        <v>1.0</v>
      </c>
      <c r="AY1858" s="425"/>
      <c r="AZ1858" s="425"/>
      <c r="BA1858" s="425"/>
      <c r="BB1858" s="425"/>
      <c r="BC1858" s="425"/>
      <c r="BD1858" s="475">
        <v>1.0</v>
      </c>
      <c r="BE1858" s="425"/>
      <c r="BF1858" s="425"/>
      <c r="BG1858" s="425"/>
      <c r="BH1858" s="425"/>
      <c r="BI1858" s="425"/>
      <c r="BJ1858" s="475">
        <v>1.0</v>
      </c>
      <c r="BK1858" s="425"/>
      <c r="BL1858" s="425"/>
      <c r="BM1858" s="425"/>
      <c r="BN1858" s="425"/>
      <c r="BO1858" s="425"/>
      <c r="BP1858" s="425"/>
      <c r="BQ1858" s="425"/>
      <c r="BR1858" s="425"/>
      <c r="BS1858" s="425"/>
      <c r="BT1858" s="425"/>
      <c r="BU1858" s="425"/>
      <c r="BV1858" s="425"/>
      <c r="BW1858" s="425"/>
      <c r="BX1858" s="425"/>
      <c r="BY1858" s="425"/>
      <c r="BZ1858" s="425"/>
      <c r="CA1858" s="425"/>
      <c r="CB1858" s="425"/>
      <c r="CC1858" s="425"/>
      <c r="CD1858" s="425"/>
      <c r="CE1858" s="425"/>
      <c r="CF1858" s="425"/>
      <c r="CG1858" s="425"/>
      <c r="CH1858" s="425"/>
      <c r="CI1858" s="425"/>
      <c r="CJ1858" s="425"/>
      <c r="CK1858" s="425"/>
      <c r="CL1858" s="425"/>
      <c r="CM1858" s="425"/>
      <c r="CN1858" s="425"/>
      <c r="CO1858" s="425"/>
      <c r="CP1858" s="425"/>
      <c r="CQ1858" s="425"/>
      <c r="CR1858" s="425"/>
      <c r="CS1858" s="425"/>
      <c r="CT1858" s="425"/>
      <c r="CU1858" s="425"/>
      <c r="CV1858" s="425"/>
      <c r="CW1858" s="425"/>
      <c r="CX1858" s="425"/>
      <c r="CY1858" s="425"/>
      <c r="CZ1858" s="425"/>
      <c r="DA1858" s="425"/>
      <c r="DB1858" s="425"/>
      <c r="DC1858" s="425"/>
      <c r="DD1858" s="425"/>
      <c r="DE1858" s="425"/>
      <c r="DF1858" s="425"/>
      <c r="DG1858" s="425"/>
      <c r="DH1858" s="425"/>
      <c r="DI1858" s="425"/>
      <c r="DJ1858" s="425"/>
      <c r="DK1858" s="425"/>
      <c r="DL1858" s="425"/>
      <c r="DM1858" s="425"/>
      <c r="DN1858" s="425"/>
      <c r="DO1858" s="425"/>
      <c r="DP1858" s="425"/>
      <c r="DQ1858" s="425"/>
      <c r="DR1858" s="425"/>
      <c r="DS1858" s="425"/>
      <c r="DT1858" s="425"/>
      <c r="DU1858" s="425"/>
      <c r="DV1858" s="425"/>
      <c r="DW1858" s="425"/>
      <c r="DX1858" s="425"/>
      <c r="DY1858" s="425"/>
      <c r="DZ1858" s="425"/>
      <c r="EA1858" s="425"/>
      <c r="EB1858" s="425"/>
      <c r="EC1858" s="425"/>
      <c r="ED1858" s="425"/>
      <c r="EE1858" s="425"/>
      <c r="EF1858" s="425"/>
      <c r="EG1858" s="425"/>
      <c r="EH1858" s="425"/>
      <c r="EI1858" s="425"/>
      <c r="EJ1858" s="425"/>
      <c r="EK1858" s="425"/>
      <c r="EL1858" s="425"/>
      <c r="EM1858" s="425"/>
      <c r="EN1858" s="425"/>
      <c r="EO1858" s="425"/>
      <c r="EP1858" s="425"/>
      <c r="EQ1858" s="425"/>
      <c r="ER1858" s="425"/>
      <c r="ES1858" s="425"/>
      <c r="ET1858" s="425"/>
      <c r="EU1858" s="76"/>
      <c r="EV1858" s="76"/>
      <c r="EW1858" s="76"/>
      <c r="EX1858" s="499">
        <v>2.0</v>
      </c>
      <c r="EY1858" s="499">
        <v>1.0</v>
      </c>
      <c r="EZ1858" s="76"/>
      <c r="FA1858" s="425" t="s">
        <v>6912</v>
      </c>
      <c r="FB1858" s="425"/>
      <c r="FC1858" s="425"/>
      <c r="FD1858" s="425"/>
    </row>
    <row r="1859">
      <c r="A1859" s="477" t="s">
        <v>6913</v>
      </c>
      <c r="B1859" s="425" t="s">
        <v>6914</v>
      </c>
      <c r="C1859" s="900" t="s">
        <v>104</v>
      </c>
      <c r="D1859" s="425" t="s">
        <v>18</v>
      </c>
      <c r="E1859" s="425"/>
      <c r="F1859" s="425"/>
      <c r="G1859" s="425" t="s">
        <v>6915</v>
      </c>
      <c r="H1859" s="425" t="s">
        <v>1162</v>
      </c>
      <c r="I1859" s="425" t="s">
        <v>23</v>
      </c>
      <c r="J1859" s="425" t="s">
        <v>39</v>
      </c>
      <c r="K1859" s="425" t="s">
        <v>67</v>
      </c>
      <c r="L1859" s="425" t="s">
        <v>399</v>
      </c>
      <c r="M1859" s="425" t="s">
        <v>121</v>
      </c>
      <c r="N1859" s="903">
        <v>42578.0</v>
      </c>
      <c r="O1859" s="903">
        <v>42578.0</v>
      </c>
      <c r="P1859" s="425"/>
      <c r="Q1859" s="428"/>
      <c r="R1859" s="428"/>
      <c r="S1859" s="425"/>
      <c r="T1859" s="967">
        <f t="shared" si="3381"/>
        <v>945</v>
      </c>
      <c r="U1859" s="116">
        <f t="shared" ref="U1859:W1859" si="3488">IF(ISBLANK($A1859),"",sum(AE1859,AK1859,AQ1859,AW1859,BC1859,BI1859,BO1859,BU1859,CA1859,CG1859,CM1859,CS1859,CY1859,DE1859,DK1859,DQ1859,DW1859,EC1859,EI1859,EO1859,EU1859))</f>
        <v>6</v>
      </c>
      <c r="V1859" s="902">
        <f t="shared" si="3488"/>
        <v>10</v>
      </c>
      <c r="W1859" s="425">
        <f t="shared" si="3488"/>
        <v>0</v>
      </c>
      <c r="X1859" s="425">
        <f t="shared" si="3398"/>
        <v>16</v>
      </c>
      <c r="Y1859" s="425">
        <f t="shared" ref="Y1859:AA1859" si="3489">IF(ISBLANK($A1859),"",sum(AH1859,AN1859,AT1859,AZ1859,BF1859,BL1859,BR1859,BX1859,CD1859,CJ1859,CP1859,CV1859,DB1859,DH1859,DN1859,DT1859,DZ1859,EF1859,EL1859,ER1859,EX1859))</f>
        <v>10</v>
      </c>
      <c r="Z1859" s="425">
        <f t="shared" si="3489"/>
        <v>0</v>
      </c>
      <c r="AA1859" s="425">
        <f t="shared" si="3489"/>
        <v>0</v>
      </c>
      <c r="AB1859" s="425">
        <f t="shared" si="3302"/>
        <v>10</v>
      </c>
      <c r="AC1859" s="452">
        <f t="shared" si="3295"/>
        <v>0.625</v>
      </c>
      <c r="AD1859" s="472" t="str">
        <f> IF( N1859="" , "", IF( (TODAY()-N1859)/7 &gt; 20 , "20+", ROUNDUP((TODAY()-N1859)/7 ,0)))</f>
        <v>20+</v>
      </c>
      <c r="AE1859" s="425"/>
      <c r="AF1859" s="425"/>
      <c r="AG1859" s="425"/>
      <c r="AH1859" s="425"/>
      <c r="AI1859" s="425"/>
      <c r="AJ1859" s="425"/>
      <c r="AK1859" s="475">
        <v>2.0</v>
      </c>
      <c r="AL1859" s="425"/>
      <c r="AM1859" s="425"/>
      <c r="AN1859" s="425"/>
      <c r="AO1859" s="425"/>
      <c r="AP1859" s="425"/>
      <c r="AQ1859" s="475">
        <v>1.0</v>
      </c>
      <c r="AR1859" s="425"/>
      <c r="AS1859" s="425"/>
      <c r="AT1859" s="475">
        <v>2.0</v>
      </c>
      <c r="AU1859" s="425"/>
      <c r="AV1859" s="425"/>
      <c r="AW1859" s="475">
        <v>2.0</v>
      </c>
      <c r="AX1859" s="425"/>
      <c r="AY1859" s="425"/>
      <c r="AZ1859" s="425"/>
      <c r="BA1859" s="425"/>
      <c r="BB1859" s="425"/>
      <c r="BC1859" s="425"/>
      <c r="BD1859" s="425"/>
      <c r="BE1859" s="425"/>
      <c r="BF1859" s="425"/>
      <c r="BG1859" s="425"/>
      <c r="BH1859" s="425"/>
      <c r="BI1859" s="475">
        <v>1.0</v>
      </c>
      <c r="BJ1859" s="425"/>
      <c r="BK1859" s="425"/>
      <c r="BL1859" s="475">
        <v>1.0</v>
      </c>
      <c r="BM1859" s="425"/>
      <c r="BN1859" s="425"/>
      <c r="BO1859" s="425"/>
      <c r="BP1859" s="425"/>
      <c r="BQ1859" s="425"/>
      <c r="BR1859" s="425"/>
      <c r="BS1859" s="425"/>
      <c r="BT1859" s="425"/>
      <c r="BU1859" s="425"/>
      <c r="BV1859" s="425"/>
      <c r="BW1859" s="425"/>
      <c r="BX1859" s="425"/>
      <c r="BY1859" s="425"/>
      <c r="BZ1859" s="425"/>
      <c r="CA1859" s="425"/>
      <c r="CB1859" s="475">
        <v>2.0</v>
      </c>
      <c r="CC1859" s="425"/>
      <c r="CD1859" s="475">
        <v>1.0</v>
      </c>
      <c r="CE1859" s="425"/>
      <c r="CF1859" s="425"/>
      <c r="CG1859" s="425"/>
      <c r="CH1859" s="425"/>
      <c r="CI1859" s="425"/>
      <c r="CJ1859" s="425"/>
      <c r="CK1859" s="425"/>
      <c r="CL1859" s="425"/>
      <c r="CM1859" s="425"/>
      <c r="CN1859" s="425"/>
      <c r="CO1859" s="425"/>
      <c r="CP1859" s="425"/>
      <c r="CQ1859" s="425"/>
      <c r="CR1859" s="425"/>
      <c r="CS1859" s="425"/>
      <c r="CT1859" s="425"/>
      <c r="CU1859" s="425"/>
      <c r="CV1859" s="425"/>
      <c r="CW1859" s="425"/>
      <c r="CX1859" s="425"/>
      <c r="CY1859" s="425"/>
      <c r="CZ1859" s="425"/>
      <c r="DA1859" s="425"/>
      <c r="DB1859" s="425"/>
      <c r="DC1859" s="425"/>
      <c r="DD1859" s="425"/>
      <c r="DE1859" s="425"/>
      <c r="DF1859" s="425"/>
      <c r="DG1859" s="425"/>
      <c r="DH1859" s="425"/>
      <c r="DI1859" s="425"/>
      <c r="DJ1859" s="425"/>
      <c r="DK1859" s="425"/>
      <c r="DL1859" s="425"/>
      <c r="DM1859" s="425"/>
      <c r="DN1859" s="425"/>
      <c r="DO1859" s="425"/>
      <c r="DP1859" s="425"/>
      <c r="DQ1859" s="425"/>
      <c r="DR1859" s="475">
        <v>8.0</v>
      </c>
      <c r="DS1859" s="425"/>
      <c r="DT1859" s="475">
        <v>6.0</v>
      </c>
      <c r="DU1859" s="425"/>
      <c r="DV1859" s="425"/>
      <c r="DW1859" s="425"/>
      <c r="DX1859" s="425"/>
      <c r="DY1859" s="425"/>
      <c r="DZ1859" s="425"/>
      <c r="EA1859" s="425"/>
      <c r="EB1859" s="425"/>
      <c r="EC1859" s="425"/>
      <c r="ED1859" s="425"/>
      <c r="EE1859" s="425"/>
      <c r="EF1859" s="425"/>
      <c r="EG1859" s="425"/>
      <c r="EH1859" s="425"/>
      <c r="EI1859" s="425"/>
      <c r="EJ1859" s="425"/>
      <c r="EK1859" s="425"/>
      <c r="EL1859" s="425"/>
      <c r="EM1859" s="425"/>
      <c r="EN1859" s="425"/>
      <c r="EO1859" s="425"/>
      <c r="EP1859" s="425"/>
      <c r="EQ1859" s="425"/>
      <c r="ER1859" s="425"/>
      <c r="ES1859" s="425"/>
      <c r="ET1859" s="425"/>
      <c r="EU1859" s="76"/>
      <c r="EV1859" s="76"/>
      <c r="EW1859" s="76"/>
      <c r="EX1859" s="76"/>
      <c r="EY1859" s="76"/>
      <c r="EZ1859" s="76"/>
      <c r="FA1859" s="422" t="s">
        <v>6916</v>
      </c>
      <c r="FB1859" s="422"/>
      <c r="FC1859" s="422"/>
      <c r="FD1859" s="422"/>
    </row>
    <row r="1860">
      <c r="A1860" s="370" t="s">
        <v>6917</v>
      </c>
      <c r="B1860" s="370" t="s">
        <v>6918</v>
      </c>
      <c r="C1860" s="952" t="s">
        <v>98</v>
      </c>
      <c r="D1860" s="370" t="s">
        <v>18</v>
      </c>
      <c r="E1860" s="370"/>
      <c r="F1860" s="370"/>
      <c r="G1860" s="370" t="s">
        <v>6919</v>
      </c>
      <c r="H1860" s="370" t="s">
        <v>6920</v>
      </c>
      <c r="I1860" s="370" t="s">
        <v>23</v>
      </c>
      <c r="J1860" s="370" t="s">
        <v>39</v>
      </c>
      <c r="K1860" s="370" t="s">
        <v>67</v>
      </c>
      <c r="L1860" s="370" t="s">
        <v>6921</v>
      </c>
      <c r="M1860" s="370" t="s">
        <v>3579</v>
      </c>
      <c r="N1860" s="957">
        <v>42559.0</v>
      </c>
      <c r="O1860" s="957">
        <v>42559.0</v>
      </c>
      <c r="P1860" s="370"/>
      <c r="Q1860" s="371"/>
      <c r="R1860" s="371"/>
      <c r="S1860" s="370"/>
      <c r="T1860" s="967">
        <f t="shared" si="3381"/>
        <v>964</v>
      </c>
      <c r="U1860" s="116">
        <f t="shared" ref="U1860:W1860" si="3490">IF(ISBLANK($A1860),"",sum(AE1860,AK1860,AQ1860,AW1860,BC1860,BI1860,BO1860,BU1860,CA1860,CG1860,CM1860,CS1860,CY1860,DE1860,DK1860,DQ1860,DW1860,EC1860,EI1860,EO1860,EU1860))</f>
        <v>3</v>
      </c>
      <c r="V1860" s="902">
        <f t="shared" si="3490"/>
        <v>0</v>
      </c>
      <c r="W1860" s="370">
        <f t="shared" si="3490"/>
        <v>0</v>
      </c>
      <c r="X1860" s="370">
        <f t="shared" si="3398"/>
        <v>3</v>
      </c>
      <c r="Y1860" s="370">
        <f t="shared" ref="Y1860:AA1860" si="3491">IF(ISBLANK($A1860),"",sum(AH1860,AN1860,AT1860,AZ1860,BF1860,BL1860,BR1860,BX1860,CD1860,CJ1860,CP1860,CV1860,DB1860,DH1860,DN1860,DT1860,DZ1860,EF1860,EL1860,ER1860,EX1860))</f>
        <v>0</v>
      </c>
      <c r="Z1860" s="370">
        <f t="shared" si="3491"/>
        <v>0</v>
      </c>
      <c r="AA1860" s="370">
        <f t="shared" si="3491"/>
        <v>0</v>
      </c>
      <c r="AB1860" s="370">
        <f t="shared" si="3302"/>
        <v>0</v>
      </c>
      <c r="AC1860" s="420">
        <f t="shared" si="3295"/>
        <v>0</v>
      </c>
      <c r="AD1860" s="953" t="str">
        <f t="shared" ref="AD1860:AD1864" si="3494">IF( (TODAY()-N1860)/7 &lt; 1,"1", IF( N1860="" , "", IF( (TODAY()-N1860)/7 &gt; 20 , "20+", ROUNDUP((TODAY()-N1860)/7 ,0))))</f>
        <v>20+</v>
      </c>
      <c r="AE1860" s="370"/>
      <c r="AF1860" s="370"/>
      <c r="AG1860" s="370"/>
      <c r="AH1860" s="370"/>
      <c r="AI1860" s="370"/>
      <c r="AJ1860" s="370"/>
      <c r="AK1860" s="955">
        <v>1.0</v>
      </c>
      <c r="AL1860" s="370"/>
      <c r="AM1860" s="370"/>
      <c r="AN1860" s="370"/>
      <c r="AO1860" s="370"/>
      <c r="AP1860" s="370"/>
      <c r="AQ1860" s="955">
        <v>1.0</v>
      </c>
      <c r="AR1860" s="370"/>
      <c r="AS1860" s="370"/>
      <c r="AT1860" s="370"/>
      <c r="AU1860" s="370"/>
      <c r="AV1860" s="370"/>
      <c r="AW1860" s="955">
        <v>1.0</v>
      </c>
      <c r="AX1860" s="370"/>
      <c r="AY1860" s="370"/>
      <c r="AZ1860" s="370"/>
      <c r="BA1860" s="370"/>
      <c r="BB1860" s="370"/>
      <c r="BC1860" s="370"/>
      <c r="BD1860" s="370"/>
      <c r="BE1860" s="370"/>
      <c r="BF1860" s="370"/>
      <c r="BG1860" s="370"/>
      <c r="BH1860" s="370"/>
      <c r="BI1860" s="370"/>
      <c r="BJ1860" s="370"/>
      <c r="BK1860" s="370"/>
      <c r="BL1860" s="370"/>
      <c r="BM1860" s="370"/>
      <c r="BN1860" s="370"/>
      <c r="BO1860" s="370"/>
      <c r="BP1860" s="370"/>
      <c r="BQ1860" s="370"/>
      <c r="BR1860" s="370"/>
      <c r="BS1860" s="370"/>
      <c r="BT1860" s="370"/>
      <c r="BU1860" s="370"/>
      <c r="BV1860" s="370"/>
      <c r="BW1860" s="370"/>
      <c r="BX1860" s="370"/>
      <c r="BY1860" s="370"/>
      <c r="BZ1860" s="370"/>
      <c r="CA1860" s="370"/>
      <c r="CB1860" s="370"/>
      <c r="CC1860" s="370"/>
      <c r="CD1860" s="370"/>
      <c r="CE1860" s="370"/>
      <c r="CF1860" s="370"/>
      <c r="CG1860" s="370"/>
      <c r="CH1860" s="370"/>
      <c r="CI1860" s="370"/>
      <c r="CJ1860" s="370"/>
      <c r="CK1860" s="370"/>
      <c r="CL1860" s="370"/>
      <c r="CM1860" s="370"/>
      <c r="CN1860" s="370"/>
      <c r="CO1860" s="370"/>
      <c r="CP1860" s="370"/>
      <c r="CQ1860" s="370"/>
      <c r="CR1860" s="370"/>
      <c r="CS1860" s="370"/>
      <c r="CT1860" s="370"/>
      <c r="CU1860" s="370"/>
      <c r="CV1860" s="370"/>
      <c r="CW1860" s="370"/>
      <c r="CX1860" s="370"/>
      <c r="CY1860" s="370"/>
      <c r="CZ1860" s="370"/>
      <c r="DA1860" s="370"/>
      <c r="DB1860" s="370"/>
      <c r="DC1860" s="370"/>
      <c r="DD1860" s="370"/>
      <c r="DE1860" s="370"/>
      <c r="DF1860" s="370"/>
      <c r="DG1860" s="370"/>
      <c r="DH1860" s="370"/>
      <c r="DI1860" s="370"/>
      <c r="DJ1860" s="370"/>
      <c r="DK1860" s="370"/>
      <c r="DL1860" s="370"/>
      <c r="DM1860" s="370"/>
      <c r="DN1860" s="370"/>
      <c r="DO1860" s="370"/>
      <c r="DP1860" s="370"/>
      <c r="DQ1860" s="370"/>
      <c r="DR1860" s="370"/>
      <c r="DS1860" s="370"/>
      <c r="DT1860" s="370"/>
      <c r="DU1860" s="370"/>
      <c r="DV1860" s="370"/>
      <c r="DW1860" s="370"/>
      <c r="DX1860" s="370"/>
      <c r="DY1860" s="370"/>
      <c r="DZ1860" s="370"/>
      <c r="EA1860" s="370"/>
      <c r="EB1860" s="370"/>
      <c r="EC1860" s="370"/>
      <c r="ED1860" s="370"/>
      <c r="EE1860" s="370"/>
      <c r="EF1860" s="370"/>
      <c r="EG1860" s="370"/>
      <c r="EH1860" s="370"/>
      <c r="EI1860" s="370"/>
      <c r="EJ1860" s="370"/>
      <c r="EK1860" s="370"/>
      <c r="EL1860" s="370"/>
      <c r="EM1860" s="370"/>
      <c r="EN1860" s="370"/>
      <c r="EO1860" s="370"/>
      <c r="EP1860" s="370"/>
      <c r="EQ1860" s="370"/>
      <c r="ER1860" s="370"/>
      <c r="ES1860" s="370"/>
      <c r="ET1860" s="370"/>
      <c r="EU1860" s="76"/>
      <c r="EV1860" s="76"/>
      <c r="EW1860" s="76"/>
      <c r="EX1860" s="76"/>
      <c r="EY1860" s="76"/>
      <c r="EZ1860" s="76"/>
      <c r="FA1860" s="370" t="s">
        <v>6922</v>
      </c>
      <c r="FB1860" s="370"/>
      <c r="FC1860" s="370"/>
      <c r="FD1860" s="370"/>
    </row>
    <row r="1861">
      <c r="A1861" s="425" t="s">
        <v>6923</v>
      </c>
      <c r="B1861" s="477" t="s">
        <v>6924</v>
      </c>
      <c r="C1861" s="900" t="s">
        <v>8</v>
      </c>
      <c r="D1861" s="425" t="s">
        <v>18</v>
      </c>
      <c r="E1861" s="425"/>
      <c r="F1861" s="425"/>
      <c r="G1861" s="425" t="s">
        <v>6925</v>
      </c>
      <c r="H1861" s="425" t="s">
        <v>363</v>
      </c>
      <c r="I1861" s="425" t="s">
        <v>23</v>
      </c>
      <c r="J1861" s="425" t="s">
        <v>39</v>
      </c>
      <c r="K1861" s="425" t="s">
        <v>67</v>
      </c>
      <c r="L1861" s="425" t="s">
        <v>5069</v>
      </c>
      <c r="M1861" s="425" t="s">
        <v>50</v>
      </c>
      <c r="N1861" s="903">
        <v>42711.0</v>
      </c>
      <c r="O1861" s="903">
        <v>42711.0</v>
      </c>
      <c r="P1861" s="425"/>
      <c r="Q1861" s="428"/>
      <c r="R1861" s="428"/>
      <c r="S1861" s="425"/>
      <c r="T1861" s="967">
        <f t="shared" si="3381"/>
        <v>812</v>
      </c>
      <c r="U1861" s="116">
        <f t="shared" ref="U1861:W1861" si="3492">IF(ISBLANK($A1861),"",sum(AE1861,AK1861,AQ1861,AW1861,BC1861,BI1861,BO1861,BU1861,CA1861,CG1861,CM1861,CS1861,CY1861,DE1861,DK1861,DQ1861,DW1861,EC1861,EI1861,EO1861,EU1861))</f>
        <v>0</v>
      </c>
      <c r="V1861" s="902">
        <f t="shared" si="3492"/>
        <v>0</v>
      </c>
      <c r="W1861" s="425">
        <f t="shared" si="3492"/>
        <v>0</v>
      </c>
      <c r="X1861" s="425">
        <f t="shared" si="3398"/>
        <v>0</v>
      </c>
      <c r="Y1861" s="425">
        <f t="shared" ref="Y1861:AA1861" si="3493">IF(ISBLANK($A1861),"",sum(AH1861,AN1861,AT1861,AZ1861,BF1861,BL1861,BR1861,BX1861,CD1861,CJ1861,CP1861,CV1861,DB1861,DH1861,DN1861,DT1861,DZ1861,EF1861,EL1861,ER1861,EX1861))</f>
        <v>0</v>
      </c>
      <c r="Z1861" s="425">
        <f t="shared" si="3493"/>
        <v>0</v>
      </c>
      <c r="AA1861" s="425">
        <f t="shared" si="3493"/>
        <v>0</v>
      </c>
      <c r="AB1861" s="425">
        <f t="shared" si="3302"/>
        <v>0</v>
      </c>
      <c r="AC1861" s="452" t="str">
        <f t="shared" si="3295"/>
        <v/>
      </c>
      <c r="AD1861" s="472" t="str">
        <f t="shared" si="3494"/>
        <v>20+</v>
      </c>
      <c r="AE1861" s="425"/>
      <c r="AF1861" s="425"/>
      <c r="AG1861" s="425"/>
      <c r="AH1861" s="425"/>
      <c r="AI1861" s="425"/>
      <c r="AJ1861" s="425"/>
      <c r="AK1861" s="425"/>
      <c r="AL1861" s="425"/>
      <c r="AM1861" s="425"/>
      <c r="AN1861" s="425"/>
      <c r="AO1861" s="425"/>
      <c r="AP1861" s="425"/>
      <c r="AQ1861" s="425"/>
      <c r="AR1861" s="425"/>
      <c r="AS1861" s="425"/>
      <c r="AT1861" s="425"/>
      <c r="AU1861" s="425"/>
      <c r="AV1861" s="425"/>
      <c r="AW1861" s="425"/>
      <c r="AX1861" s="425"/>
      <c r="AY1861" s="425"/>
      <c r="AZ1861" s="425"/>
      <c r="BA1861" s="425"/>
      <c r="BB1861" s="425"/>
      <c r="BC1861" s="425"/>
      <c r="BD1861" s="425"/>
      <c r="BE1861" s="425"/>
      <c r="BF1861" s="425"/>
      <c r="BG1861" s="425"/>
      <c r="BH1861" s="425"/>
      <c r="BI1861" s="425"/>
      <c r="BJ1861" s="425"/>
      <c r="BK1861" s="425"/>
      <c r="BL1861" s="425"/>
      <c r="BM1861" s="425"/>
      <c r="BN1861" s="425"/>
      <c r="BO1861" s="425"/>
      <c r="BP1861" s="425"/>
      <c r="BQ1861" s="425"/>
      <c r="BR1861" s="425"/>
      <c r="BS1861" s="425"/>
      <c r="BT1861" s="425"/>
      <c r="BU1861" s="425"/>
      <c r="BV1861" s="425"/>
      <c r="BW1861" s="425"/>
      <c r="BX1861" s="425"/>
      <c r="BY1861" s="425"/>
      <c r="BZ1861" s="425"/>
      <c r="CA1861" s="425"/>
      <c r="CB1861" s="425"/>
      <c r="CC1861" s="425"/>
      <c r="CD1861" s="425"/>
      <c r="CE1861" s="425"/>
      <c r="CF1861" s="425"/>
      <c r="CG1861" s="425"/>
      <c r="CH1861" s="425"/>
      <c r="CI1861" s="425"/>
      <c r="CJ1861" s="425"/>
      <c r="CK1861" s="425"/>
      <c r="CL1861" s="425"/>
      <c r="CM1861" s="425"/>
      <c r="CN1861" s="425"/>
      <c r="CO1861" s="425"/>
      <c r="CP1861" s="425"/>
      <c r="CQ1861" s="425"/>
      <c r="CR1861" s="425"/>
      <c r="CS1861" s="425"/>
      <c r="CT1861" s="425"/>
      <c r="CU1861" s="425"/>
      <c r="CV1861" s="425"/>
      <c r="CW1861" s="425"/>
      <c r="CX1861" s="425"/>
      <c r="CY1861" s="425"/>
      <c r="CZ1861" s="425"/>
      <c r="DA1861" s="425"/>
      <c r="DB1861" s="425"/>
      <c r="DC1861" s="425"/>
      <c r="DD1861" s="425"/>
      <c r="DE1861" s="425"/>
      <c r="DF1861" s="425"/>
      <c r="DG1861" s="425"/>
      <c r="DH1861" s="425"/>
      <c r="DI1861" s="425"/>
      <c r="DJ1861" s="425"/>
      <c r="DK1861" s="425"/>
      <c r="DL1861" s="425"/>
      <c r="DM1861" s="425"/>
      <c r="DN1861" s="425"/>
      <c r="DO1861" s="425"/>
      <c r="DP1861" s="425"/>
      <c r="DQ1861" s="425"/>
      <c r="DR1861" s="425"/>
      <c r="DS1861" s="425"/>
      <c r="DT1861" s="425"/>
      <c r="DU1861" s="425"/>
      <c r="DV1861" s="425"/>
      <c r="DW1861" s="425"/>
      <c r="DX1861" s="425"/>
      <c r="DY1861" s="425"/>
      <c r="DZ1861" s="425"/>
      <c r="EA1861" s="425"/>
      <c r="EB1861" s="425"/>
      <c r="EC1861" s="425"/>
      <c r="ED1861" s="425"/>
      <c r="EE1861" s="425"/>
      <c r="EF1861" s="425"/>
      <c r="EG1861" s="425"/>
      <c r="EH1861" s="425"/>
      <c r="EI1861" s="425"/>
      <c r="EJ1861" s="425"/>
      <c r="EK1861" s="425"/>
      <c r="EL1861" s="425"/>
      <c r="EM1861" s="425"/>
      <c r="EN1861" s="425"/>
      <c r="EO1861" s="425"/>
      <c r="EP1861" s="425"/>
      <c r="EQ1861" s="425"/>
      <c r="ER1861" s="425"/>
      <c r="ES1861" s="425"/>
      <c r="ET1861" s="425"/>
      <c r="EU1861" s="76"/>
      <c r="EV1861" s="76"/>
      <c r="EW1861" s="76"/>
      <c r="EX1861" s="76"/>
      <c r="EY1861" s="76"/>
      <c r="EZ1861" s="76"/>
      <c r="FA1861" s="425" t="s">
        <v>6926</v>
      </c>
      <c r="FB1861" s="425"/>
      <c r="FC1861" s="425"/>
      <c r="FD1861" s="425"/>
    </row>
    <row r="1862">
      <c r="A1862" s="425" t="s">
        <v>6927</v>
      </c>
      <c r="B1862" s="425" t="s">
        <v>6928</v>
      </c>
      <c r="C1862" s="900" t="s">
        <v>8</v>
      </c>
      <c r="D1862" s="425" t="s">
        <v>18</v>
      </c>
      <c r="E1862" s="425"/>
      <c r="F1862" s="425"/>
      <c r="G1862" s="425" t="s">
        <v>6929</v>
      </c>
      <c r="H1862" s="425" t="s">
        <v>363</v>
      </c>
      <c r="I1862" s="425" t="s">
        <v>23</v>
      </c>
      <c r="J1862" s="425" t="s">
        <v>39</v>
      </c>
      <c r="K1862" s="450" t="s">
        <v>67</v>
      </c>
      <c r="L1862" s="425" t="s">
        <v>3714</v>
      </c>
      <c r="M1862" s="425" t="s">
        <v>50</v>
      </c>
      <c r="N1862" s="903">
        <v>42677.0</v>
      </c>
      <c r="O1862" s="903">
        <v>42677.0</v>
      </c>
      <c r="P1862" s="425"/>
      <c r="Q1862" s="428"/>
      <c r="R1862" s="428"/>
      <c r="S1862" s="425"/>
      <c r="T1862" s="967">
        <f t="shared" si="3381"/>
        <v>846</v>
      </c>
      <c r="U1862" s="116">
        <f t="shared" ref="U1862:W1862" si="3495">IF(ISBLANK($A1862),"",sum(AE1862,AK1862,AQ1862,AW1862,BC1862,BI1862,BO1862,BU1862,CA1862,CG1862,CM1862,CS1862,CY1862,DE1862,DK1862,DQ1862,DW1862,EC1862,EI1862,EO1862,EU1862))</f>
        <v>0</v>
      </c>
      <c r="V1862" s="902">
        <f t="shared" si="3495"/>
        <v>0</v>
      </c>
      <c r="W1862" s="425">
        <f t="shared" si="3495"/>
        <v>0</v>
      </c>
      <c r="X1862" s="425">
        <f t="shared" si="3398"/>
        <v>0</v>
      </c>
      <c r="Y1862" s="425">
        <f t="shared" ref="Y1862:AA1862" si="3496">IF(ISBLANK($A1862),"",sum(AH1862,AN1862,AT1862,AZ1862,BF1862,BL1862,BR1862,BX1862,CD1862,CJ1862,CP1862,CV1862,DB1862,DH1862,DN1862,DT1862,DZ1862,EF1862,EL1862,ER1862,EX1862))</f>
        <v>0</v>
      </c>
      <c r="Z1862" s="425">
        <f t="shared" si="3496"/>
        <v>0</v>
      </c>
      <c r="AA1862" s="425">
        <f t="shared" si="3496"/>
        <v>0</v>
      </c>
      <c r="AB1862" s="425">
        <f t="shared" si="3302"/>
        <v>0</v>
      </c>
      <c r="AC1862" s="452" t="str">
        <f t="shared" si="3295"/>
        <v/>
      </c>
      <c r="AD1862" s="472" t="str">
        <f t="shared" si="3494"/>
        <v>20+</v>
      </c>
      <c r="AE1862" s="425"/>
      <c r="AF1862" s="425"/>
      <c r="AG1862" s="425"/>
      <c r="AH1862" s="425"/>
      <c r="AI1862" s="425"/>
      <c r="AJ1862" s="425"/>
      <c r="AK1862" s="425"/>
      <c r="AL1862" s="425"/>
      <c r="AM1862" s="425"/>
      <c r="AN1862" s="425"/>
      <c r="AO1862" s="425"/>
      <c r="AP1862" s="425"/>
      <c r="AQ1862" s="425"/>
      <c r="AR1862" s="425"/>
      <c r="AS1862" s="425"/>
      <c r="AT1862" s="425"/>
      <c r="AU1862" s="425"/>
      <c r="AV1862" s="425"/>
      <c r="AW1862" s="425"/>
      <c r="AX1862" s="425"/>
      <c r="AY1862" s="425"/>
      <c r="AZ1862" s="425"/>
      <c r="BA1862" s="425"/>
      <c r="BB1862" s="425"/>
      <c r="BC1862" s="425"/>
      <c r="BD1862" s="425"/>
      <c r="BE1862" s="425"/>
      <c r="BF1862" s="425"/>
      <c r="BG1862" s="425"/>
      <c r="BH1862" s="425"/>
      <c r="BI1862" s="425"/>
      <c r="BJ1862" s="425"/>
      <c r="BK1862" s="425"/>
      <c r="BL1862" s="425"/>
      <c r="BM1862" s="425"/>
      <c r="BN1862" s="425"/>
      <c r="BO1862" s="425"/>
      <c r="BP1862" s="425"/>
      <c r="BQ1862" s="425"/>
      <c r="BR1862" s="425"/>
      <c r="BS1862" s="425"/>
      <c r="BT1862" s="425"/>
      <c r="BU1862" s="425"/>
      <c r="BV1862" s="425"/>
      <c r="BW1862" s="425"/>
      <c r="BX1862" s="425"/>
      <c r="BY1862" s="425"/>
      <c r="BZ1862" s="425"/>
      <c r="CA1862" s="425"/>
      <c r="CB1862" s="425"/>
      <c r="CC1862" s="425"/>
      <c r="CD1862" s="425"/>
      <c r="CE1862" s="425"/>
      <c r="CF1862" s="425"/>
      <c r="CG1862" s="425"/>
      <c r="CH1862" s="425"/>
      <c r="CI1862" s="425"/>
      <c r="CJ1862" s="425"/>
      <c r="CK1862" s="425"/>
      <c r="CL1862" s="425"/>
      <c r="CM1862" s="425"/>
      <c r="CN1862" s="425"/>
      <c r="CO1862" s="425"/>
      <c r="CP1862" s="425"/>
      <c r="CQ1862" s="425"/>
      <c r="CR1862" s="425"/>
      <c r="CS1862" s="425"/>
      <c r="CT1862" s="425"/>
      <c r="CU1862" s="425"/>
      <c r="CV1862" s="425"/>
      <c r="CW1862" s="425"/>
      <c r="CX1862" s="425"/>
      <c r="CY1862" s="425"/>
      <c r="CZ1862" s="425"/>
      <c r="DA1862" s="425"/>
      <c r="DB1862" s="425"/>
      <c r="DC1862" s="425"/>
      <c r="DD1862" s="425"/>
      <c r="DE1862" s="425"/>
      <c r="DF1862" s="425"/>
      <c r="DG1862" s="425"/>
      <c r="DH1862" s="425"/>
      <c r="DI1862" s="425"/>
      <c r="DJ1862" s="425"/>
      <c r="DK1862" s="425"/>
      <c r="DL1862" s="425"/>
      <c r="DM1862" s="425"/>
      <c r="DN1862" s="425"/>
      <c r="DO1862" s="425"/>
      <c r="DP1862" s="425"/>
      <c r="DQ1862" s="425"/>
      <c r="DR1862" s="425"/>
      <c r="DS1862" s="425"/>
      <c r="DT1862" s="425"/>
      <c r="DU1862" s="425"/>
      <c r="DV1862" s="425"/>
      <c r="DW1862" s="425"/>
      <c r="DX1862" s="425"/>
      <c r="DY1862" s="425"/>
      <c r="DZ1862" s="425"/>
      <c r="EA1862" s="425"/>
      <c r="EB1862" s="425"/>
      <c r="EC1862" s="425"/>
      <c r="ED1862" s="425"/>
      <c r="EE1862" s="425"/>
      <c r="EF1862" s="425"/>
      <c r="EG1862" s="425"/>
      <c r="EH1862" s="425"/>
      <c r="EI1862" s="425"/>
      <c r="EJ1862" s="425"/>
      <c r="EK1862" s="425"/>
      <c r="EL1862" s="425"/>
      <c r="EM1862" s="425"/>
      <c r="EN1862" s="425"/>
      <c r="EO1862" s="425"/>
      <c r="EP1862" s="425"/>
      <c r="EQ1862" s="425"/>
      <c r="ER1862" s="425"/>
      <c r="ES1862" s="425"/>
      <c r="ET1862" s="425"/>
      <c r="EU1862" s="76"/>
      <c r="EV1862" s="76"/>
      <c r="EW1862" s="76"/>
      <c r="EX1862" s="76"/>
      <c r="EY1862" s="76"/>
      <c r="EZ1862" s="76"/>
      <c r="FA1862" s="949" t="s">
        <v>6930</v>
      </c>
      <c r="FB1862" s="949"/>
      <c r="FC1862" s="949"/>
      <c r="FD1862" s="949"/>
    </row>
    <row r="1863">
      <c r="A1863" s="425" t="s">
        <v>6931</v>
      </c>
      <c r="B1863" s="425" t="s">
        <v>1131</v>
      </c>
      <c r="C1863" s="900" t="s">
        <v>8</v>
      </c>
      <c r="D1863" s="425" t="s">
        <v>18</v>
      </c>
      <c r="E1863" s="425"/>
      <c r="F1863" s="425"/>
      <c r="G1863" s="425" t="s">
        <v>6909</v>
      </c>
      <c r="H1863" s="425" t="s">
        <v>6910</v>
      </c>
      <c r="I1863" s="425" t="s">
        <v>23</v>
      </c>
      <c r="J1863" s="425" t="s">
        <v>39</v>
      </c>
      <c r="K1863" s="425" t="s">
        <v>67</v>
      </c>
      <c r="L1863" s="425" t="s">
        <v>6911</v>
      </c>
      <c r="M1863" s="425" t="s">
        <v>3662</v>
      </c>
      <c r="N1863" s="427">
        <v>42426.0</v>
      </c>
      <c r="O1863" s="427">
        <v>42426.0</v>
      </c>
      <c r="P1863" s="425"/>
      <c r="Q1863" s="428"/>
      <c r="R1863" s="428"/>
      <c r="S1863" s="425"/>
      <c r="T1863" s="967">
        <f t="shared" si="3381"/>
        <v>1097</v>
      </c>
      <c r="U1863" s="116">
        <f t="shared" ref="U1863:W1863" si="3497">IF(ISBLANK($A1863),"",sum(AE1863,AK1863,AQ1863,AW1863,BC1863,BI1863,BO1863,BU1863,CA1863,CG1863,CM1863,CS1863,CY1863,DE1863,DK1863,DQ1863,DW1863,EC1863,EI1863,EO1863,EU1863))</f>
        <v>0</v>
      </c>
      <c r="V1863" s="902">
        <f t="shared" si="3497"/>
        <v>5</v>
      </c>
      <c r="W1863" s="425">
        <f t="shared" si="3497"/>
        <v>0</v>
      </c>
      <c r="X1863" s="425">
        <f t="shared" si="3398"/>
        <v>5</v>
      </c>
      <c r="Y1863" s="425">
        <f t="shared" ref="Y1863:AA1863" si="3498">IF(ISBLANK($A1863),"",sum(AH1863,AN1863,AT1863,AZ1863,BF1863,BL1863,BR1863,BX1863,CD1863,CJ1863,CP1863,CV1863,DB1863,DH1863,DN1863,DT1863,DZ1863,EF1863,EL1863,ER1863,EX1863))</f>
        <v>3</v>
      </c>
      <c r="Z1863" s="425">
        <f t="shared" si="3498"/>
        <v>2</v>
      </c>
      <c r="AA1863" s="425">
        <f t="shared" si="3498"/>
        <v>0</v>
      </c>
      <c r="AB1863" s="425">
        <f t="shared" si="3302"/>
        <v>5</v>
      </c>
      <c r="AC1863" s="452">
        <f t="shared" si="3295"/>
        <v>0.6</v>
      </c>
      <c r="AD1863" s="472" t="str">
        <f t="shared" si="3494"/>
        <v>20+</v>
      </c>
      <c r="AE1863" s="425"/>
      <c r="AF1863" s="475">
        <v>2.0</v>
      </c>
      <c r="AG1863" s="425"/>
      <c r="AH1863" s="475">
        <v>1.0</v>
      </c>
      <c r="AI1863" s="425"/>
      <c r="AJ1863" s="425"/>
      <c r="AK1863" s="425"/>
      <c r="AL1863" s="475">
        <v>1.0</v>
      </c>
      <c r="AM1863" s="425"/>
      <c r="AN1863" s="425"/>
      <c r="AO1863" s="425"/>
      <c r="AP1863" s="425"/>
      <c r="AQ1863" s="425"/>
      <c r="AR1863" s="475">
        <v>1.0</v>
      </c>
      <c r="AS1863" s="425"/>
      <c r="AT1863" s="475">
        <v>1.0</v>
      </c>
      <c r="AU1863" s="425"/>
      <c r="AV1863" s="425"/>
      <c r="AW1863" s="425"/>
      <c r="AX1863" s="425"/>
      <c r="AY1863" s="425"/>
      <c r="AZ1863" s="425"/>
      <c r="BA1863" s="425"/>
      <c r="BB1863" s="425"/>
      <c r="BC1863" s="425"/>
      <c r="BD1863" s="425"/>
      <c r="BE1863" s="425"/>
      <c r="BF1863" s="425"/>
      <c r="BG1863" s="425"/>
      <c r="BH1863" s="425"/>
      <c r="BI1863" s="425"/>
      <c r="BJ1863" s="425"/>
      <c r="BK1863" s="425"/>
      <c r="BL1863" s="425"/>
      <c r="BM1863" s="425"/>
      <c r="BN1863" s="425"/>
      <c r="BO1863" s="425"/>
      <c r="BP1863" s="425"/>
      <c r="BQ1863" s="425"/>
      <c r="BR1863" s="425"/>
      <c r="BS1863" s="425"/>
      <c r="BT1863" s="425"/>
      <c r="BU1863" s="425"/>
      <c r="BV1863" s="425"/>
      <c r="BW1863" s="425"/>
      <c r="BX1863" s="425"/>
      <c r="BY1863" s="425"/>
      <c r="BZ1863" s="425"/>
      <c r="CA1863" s="425"/>
      <c r="CB1863" s="475">
        <v>1.0</v>
      </c>
      <c r="CC1863" s="425"/>
      <c r="CD1863" s="425"/>
      <c r="CE1863" s="425"/>
      <c r="CF1863" s="425"/>
      <c r="CG1863" s="425"/>
      <c r="CH1863" s="425"/>
      <c r="CI1863" s="425"/>
      <c r="CJ1863" s="475">
        <v>1.0</v>
      </c>
      <c r="CK1863" s="425"/>
      <c r="CL1863" s="425"/>
      <c r="CM1863" s="425"/>
      <c r="CN1863" s="425"/>
      <c r="CO1863" s="425"/>
      <c r="CP1863" s="425"/>
      <c r="CQ1863" s="425"/>
      <c r="CR1863" s="425"/>
      <c r="CS1863" s="425"/>
      <c r="CT1863" s="425"/>
      <c r="CU1863" s="425"/>
      <c r="CV1863" s="425"/>
      <c r="CW1863" s="425"/>
      <c r="CX1863" s="425"/>
      <c r="CY1863" s="425"/>
      <c r="CZ1863" s="425"/>
      <c r="DA1863" s="425"/>
      <c r="DB1863" s="425"/>
      <c r="DC1863" s="425"/>
      <c r="DD1863" s="425"/>
      <c r="DE1863" s="425"/>
      <c r="DF1863" s="425"/>
      <c r="DG1863" s="425"/>
      <c r="DH1863" s="425"/>
      <c r="DI1863" s="425"/>
      <c r="DJ1863" s="425"/>
      <c r="DK1863" s="425"/>
      <c r="DL1863" s="425"/>
      <c r="DM1863" s="425"/>
      <c r="DN1863" s="425"/>
      <c r="DO1863" s="425"/>
      <c r="DP1863" s="425"/>
      <c r="DQ1863" s="425"/>
      <c r="DR1863" s="425"/>
      <c r="DS1863" s="425"/>
      <c r="DT1863" s="425"/>
      <c r="DU1863" s="425"/>
      <c r="DV1863" s="425"/>
      <c r="DW1863" s="425"/>
      <c r="DX1863" s="425"/>
      <c r="DY1863" s="425"/>
      <c r="DZ1863" s="425"/>
      <c r="EA1863" s="425"/>
      <c r="EB1863" s="425"/>
      <c r="EC1863" s="425"/>
      <c r="ED1863" s="425"/>
      <c r="EE1863" s="425"/>
      <c r="EF1863" s="425"/>
      <c r="EG1863" s="425"/>
      <c r="EH1863" s="425"/>
      <c r="EI1863" s="425"/>
      <c r="EJ1863" s="425"/>
      <c r="EK1863" s="425"/>
      <c r="EL1863" s="425"/>
      <c r="EM1863" s="425"/>
      <c r="EN1863" s="425"/>
      <c r="EO1863" s="425"/>
      <c r="EP1863" s="425"/>
      <c r="EQ1863" s="425"/>
      <c r="ER1863" s="425"/>
      <c r="ES1863" s="425"/>
      <c r="ET1863" s="425"/>
      <c r="EU1863" s="76"/>
      <c r="EV1863" s="76"/>
      <c r="EW1863" s="76"/>
      <c r="EX1863" s="76"/>
      <c r="EY1863" s="499">
        <v>2.0</v>
      </c>
      <c r="EZ1863" s="76"/>
      <c r="FA1863" s="425" t="s">
        <v>6932</v>
      </c>
      <c r="FB1863" s="425"/>
      <c r="FC1863" s="425"/>
      <c r="FD1863" s="425"/>
    </row>
    <row r="1864">
      <c r="A1864" s="425" t="s">
        <v>6933</v>
      </c>
      <c r="B1864" s="425" t="s">
        <v>6934</v>
      </c>
      <c r="C1864" s="900" t="s">
        <v>8</v>
      </c>
      <c r="D1864" s="425" t="s">
        <v>18</v>
      </c>
      <c r="E1864" s="425"/>
      <c r="F1864" s="425"/>
      <c r="G1864" s="425" t="s">
        <v>6935</v>
      </c>
      <c r="H1864" s="425" t="s">
        <v>2712</v>
      </c>
      <c r="I1864" s="425" t="s">
        <v>23</v>
      </c>
      <c r="J1864" s="425" t="s">
        <v>39</v>
      </c>
      <c r="K1864" s="450" t="s">
        <v>67</v>
      </c>
      <c r="L1864" s="425" t="s">
        <v>273</v>
      </c>
      <c r="M1864" s="425" t="s">
        <v>50</v>
      </c>
      <c r="N1864" s="964">
        <v>42674.0</v>
      </c>
      <c r="O1864" s="964">
        <v>42674.0</v>
      </c>
      <c r="P1864" s="425"/>
      <c r="Q1864" s="428"/>
      <c r="R1864" s="428"/>
      <c r="S1864" s="425"/>
      <c r="T1864" s="967">
        <f t="shared" si="3381"/>
        <v>849</v>
      </c>
      <c r="U1864" s="116">
        <f t="shared" ref="U1864:W1864" si="3499">IF(ISBLANK($A1864),"",sum(AE1864,AK1864,AQ1864,AW1864,BC1864,BI1864,BO1864,BU1864,CA1864,CG1864,CM1864,CS1864,CY1864,DE1864,DK1864,DQ1864,DW1864,EC1864,EI1864,EO1864,EU1864))</f>
        <v>0</v>
      </c>
      <c r="V1864" s="902">
        <f t="shared" si="3499"/>
        <v>0</v>
      </c>
      <c r="W1864" s="425">
        <f t="shared" si="3499"/>
        <v>0</v>
      </c>
      <c r="X1864" s="425">
        <f t="shared" si="3398"/>
        <v>0</v>
      </c>
      <c r="Y1864" s="425">
        <f t="shared" ref="Y1864:AA1864" si="3500">IF(ISBLANK($A1864),"",sum(AH1864,AN1864,AT1864,AZ1864,BF1864,BL1864,BR1864,BX1864,CD1864,CJ1864,CP1864,CV1864,DB1864,DH1864,DN1864,DT1864,DZ1864,EF1864,EL1864,ER1864,EX1864))</f>
        <v>0</v>
      </c>
      <c r="Z1864" s="425">
        <f t="shared" si="3500"/>
        <v>0</v>
      </c>
      <c r="AA1864" s="425">
        <f t="shared" si="3500"/>
        <v>0</v>
      </c>
      <c r="AB1864" s="425">
        <f t="shared" si="3302"/>
        <v>0</v>
      </c>
      <c r="AC1864" s="452" t="str">
        <f t="shared" si="3295"/>
        <v/>
      </c>
      <c r="AD1864" s="472" t="str">
        <f t="shared" si="3494"/>
        <v>20+</v>
      </c>
      <c r="AE1864" s="425"/>
      <c r="AF1864" s="425"/>
      <c r="AG1864" s="425"/>
      <c r="AH1864" s="425"/>
      <c r="AI1864" s="425"/>
      <c r="AJ1864" s="425"/>
      <c r="AK1864" s="425"/>
      <c r="AL1864" s="425"/>
      <c r="AM1864" s="425"/>
      <c r="AN1864" s="425"/>
      <c r="AO1864" s="425"/>
      <c r="AP1864" s="425"/>
      <c r="AQ1864" s="425"/>
      <c r="AR1864" s="425"/>
      <c r="AS1864" s="425"/>
      <c r="AT1864" s="425"/>
      <c r="AU1864" s="425"/>
      <c r="AV1864" s="425"/>
      <c r="AW1864" s="425"/>
      <c r="AX1864" s="425"/>
      <c r="AY1864" s="425"/>
      <c r="AZ1864" s="425"/>
      <c r="BA1864" s="425"/>
      <c r="BB1864" s="425"/>
      <c r="BC1864" s="425"/>
      <c r="BD1864" s="425"/>
      <c r="BE1864" s="425"/>
      <c r="BF1864" s="425"/>
      <c r="BG1864" s="425"/>
      <c r="BH1864" s="425"/>
      <c r="BI1864" s="425"/>
      <c r="BJ1864" s="425"/>
      <c r="BK1864" s="425"/>
      <c r="BL1864" s="425"/>
      <c r="BM1864" s="425"/>
      <c r="BN1864" s="425"/>
      <c r="BO1864" s="425"/>
      <c r="BP1864" s="425"/>
      <c r="BQ1864" s="425"/>
      <c r="BR1864" s="425"/>
      <c r="BS1864" s="425"/>
      <c r="BT1864" s="425"/>
      <c r="BU1864" s="425"/>
      <c r="BV1864" s="425"/>
      <c r="BW1864" s="425"/>
      <c r="BX1864" s="425"/>
      <c r="BY1864" s="425"/>
      <c r="BZ1864" s="425"/>
      <c r="CA1864" s="425"/>
      <c r="CB1864" s="425"/>
      <c r="CC1864" s="425"/>
      <c r="CD1864" s="425"/>
      <c r="CE1864" s="425"/>
      <c r="CF1864" s="425"/>
      <c r="CG1864" s="425"/>
      <c r="CH1864" s="425"/>
      <c r="CI1864" s="425"/>
      <c r="CJ1864" s="425"/>
      <c r="CK1864" s="425"/>
      <c r="CL1864" s="425"/>
      <c r="CM1864" s="425"/>
      <c r="CN1864" s="425"/>
      <c r="CO1864" s="425"/>
      <c r="CP1864" s="425"/>
      <c r="CQ1864" s="425"/>
      <c r="CR1864" s="425"/>
      <c r="CS1864" s="425"/>
      <c r="CT1864" s="425"/>
      <c r="CU1864" s="425"/>
      <c r="CV1864" s="425"/>
      <c r="CW1864" s="425"/>
      <c r="CX1864" s="425"/>
      <c r="CY1864" s="425"/>
      <c r="CZ1864" s="425"/>
      <c r="DA1864" s="425"/>
      <c r="DB1864" s="425"/>
      <c r="DC1864" s="425"/>
      <c r="DD1864" s="425"/>
      <c r="DE1864" s="425"/>
      <c r="DF1864" s="425"/>
      <c r="DG1864" s="425"/>
      <c r="DH1864" s="425"/>
      <c r="DI1864" s="425"/>
      <c r="DJ1864" s="425"/>
      <c r="DK1864" s="425"/>
      <c r="DL1864" s="425"/>
      <c r="DM1864" s="425"/>
      <c r="DN1864" s="425"/>
      <c r="DO1864" s="425"/>
      <c r="DP1864" s="425"/>
      <c r="DQ1864" s="425"/>
      <c r="DR1864" s="425"/>
      <c r="DS1864" s="425"/>
      <c r="DT1864" s="425"/>
      <c r="DU1864" s="425"/>
      <c r="DV1864" s="425"/>
      <c r="DW1864" s="425"/>
      <c r="DX1864" s="425"/>
      <c r="DY1864" s="425"/>
      <c r="DZ1864" s="425"/>
      <c r="EA1864" s="425"/>
      <c r="EB1864" s="425"/>
      <c r="EC1864" s="425"/>
      <c r="ED1864" s="425"/>
      <c r="EE1864" s="425"/>
      <c r="EF1864" s="425"/>
      <c r="EG1864" s="425"/>
      <c r="EH1864" s="425"/>
      <c r="EI1864" s="425"/>
      <c r="EJ1864" s="425"/>
      <c r="EK1864" s="425"/>
      <c r="EL1864" s="425"/>
      <c r="EM1864" s="425"/>
      <c r="EN1864" s="425"/>
      <c r="EO1864" s="425"/>
      <c r="EP1864" s="425"/>
      <c r="EQ1864" s="425"/>
      <c r="ER1864" s="425"/>
      <c r="ES1864" s="425"/>
      <c r="ET1864" s="425"/>
      <c r="EU1864" s="76"/>
      <c r="EV1864" s="76"/>
      <c r="EW1864" s="76"/>
      <c r="EX1864" s="76"/>
      <c r="EY1864" s="76"/>
      <c r="EZ1864" s="76"/>
      <c r="FA1864" s="425" t="s">
        <v>6936</v>
      </c>
      <c r="FB1864" s="425"/>
      <c r="FC1864" s="425"/>
      <c r="FD1864" s="425"/>
    </row>
    <row r="1865">
      <c r="A1865" s="956" t="s">
        <v>6937</v>
      </c>
      <c r="B1865" s="370" t="s">
        <v>6938</v>
      </c>
      <c r="C1865" s="952" t="s">
        <v>8</v>
      </c>
      <c r="D1865" s="370" t="s">
        <v>18</v>
      </c>
      <c r="E1865" s="370"/>
      <c r="F1865" s="370"/>
      <c r="G1865" s="370" t="s">
        <v>6939</v>
      </c>
      <c r="H1865" s="370" t="s">
        <v>6765</v>
      </c>
      <c r="I1865" s="370" t="s">
        <v>23</v>
      </c>
      <c r="J1865" s="370" t="s">
        <v>39</v>
      </c>
      <c r="K1865" s="370" t="s">
        <v>67</v>
      </c>
      <c r="L1865" s="370" t="s">
        <v>1062</v>
      </c>
      <c r="M1865" s="370" t="s">
        <v>110</v>
      </c>
      <c r="N1865" s="957">
        <v>42571.0</v>
      </c>
      <c r="O1865" s="957">
        <v>42571.0</v>
      </c>
      <c r="P1865" s="370"/>
      <c r="Q1865" s="371"/>
      <c r="R1865" s="371"/>
      <c r="S1865" s="370"/>
      <c r="T1865" s="967">
        <f t="shared" si="3381"/>
        <v>952</v>
      </c>
      <c r="U1865" s="982">
        <f t="shared" ref="U1865:W1865" si="3501">IF(ISBLANK($A1865),"",sum(AE1865,AK1865,AQ1865,AW1865,BC1865,BI1865,BO1865,BU1865,CA1865,CG1865,CM1865,CS1865,CY1865,DE1865,DK1865,DQ1865,DW1865,EC1865,EI1865,EO1865,EU1865))</f>
        <v>1</v>
      </c>
      <c r="V1865" s="983">
        <f t="shared" si="3501"/>
        <v>0</v>
      </c>
      <c r="W1865" s="982">
        <f t="shared" si="3501"/>
        <v>0</v>
      </c>
      <c r="X1865" s="983">
        <f t="shared" si="3398"/>
        <v>1</v>
      </c>
      <c r="Y1865" s="982">
        <f t="shared" ref="Y1865:AA1865" si="3502">IF(ISBLANK($A1865),"",sum(AH1865,AN1865,AT1865,AZ1865,BF1865,BL1865,BR1865,BX1865,CD1865,CJ1865,CP1865,CV1865,DB1865,DH1865,DN1865,DT1865,DZ1865,EF1865,EL1865,ER1865,EX1865))</f>
        <v>1</v>
      </c>
      <c r="Z1865" s="982">
        <f t="shared" si="3502"/>
        <v>1</v>
      </c>
      <c r="AA1865" s="982">
        <f t="shared" si="3502"/>
        <v>0</v>
      </c>
      <c r="AB1865" s="983">
        <f t="shared" si="3302"/>
        <v>2</v>
      </c>
      <c r="AC1865" s="984">
        <f t="shared" si="3295"/>
        <v>1</v>
      </c>
      <c r="AD1865" s="953" t="str">
        <f> IF( N1865="" , "", IF( (TODAY()-N1865)/7 &gt; 20 , "20+", ROUNDUP((TODAY()-N1865)/7 ,0)))</f>
        <v>20+</v>
      </c>
      <c r="AE1865" s="370"/>
      <c r="AF1865" s="370"/>
      <c r="AG1865" s="370"/>
      <c r="AH1865" s="370"/>
      <c r="AI1865" s="370"/>
      <c r="AJ1865" s="370"/>
      <c r="AK1865" s="370"/>
      <c r="AL1865" s="370"/>
      <c r="AM1865" s="370"/>
      <c r="AN1865" s="370"/>
      <c r="AO1865" s="370"/>
      <c r="AP1865" s="370"/>
      <c r="AQ1865" s="955">
        <v>1.0</v>
      </c>
      <c r="AR1865" s="370"/>
      <c r="AS1865" s="370"/>
      <c r="AT1865" s="370"/>
      <c r="AU1865" s="370"/>
      <c r="AV1865" s="370"/>
      <c r="AW1865" s="370"/>
      <c r="AX1865" s="370"/>
      <c r="AY1865" s="370"/>
      <c r="AZ1865" s="955">
        <v>1.0</v>
      </c>
      <c r="BA1865" s="370"/>
      <c r="BB1865" s="370"/>
      <c r="BC1865" s="370"/>
      <c r="BD1865" s="370"/>
      <c r="BE1865" s="370"/>
      <c r="BF1865" s="370"/>
      <c r="BG1865" s="955">
        <v>1.0</v>
      </c>
      <c r="BH1865" s="370"/>
      <c r="BI1865" s="370"/>
      <c r="BJ1865" s="370"/>
      <c r="BK1865" s="370"/>
      <c r="BL1865" s="370"/>
      <c r="BM1865" s="370"/>
      <c r="BN1865" s="370"/>
      <c r="BO1865" s="370"/>
      <c r="BP1865" s="370"/>
      <c r="BQ1865" s="370"/>
      <c r="BR1865" s="370"/>
      <c r="BS1865" s="370"/>
      <c r="BT1865" s="370"/>
      <c r="BU1865" s="370"/>
      <c r="BV1865" s="370"/>
      <c r="BW1865" s="370"/>
      <c r="BX1865" s="370"/>
      <c r="BY1865" s="370"/>
      <c r="BZ1865" s="370"/>
      <c r="CA1865" s="370"/>
      <c r="CB1865" s="370"/>
      <c r="CC1865" s="370"/>
      <c r="CD1865" s="370"/>
      <c r="CE1865" s="370"/>
      <c r="CF1865" s="370"/>
      <c r="CG1865" s="370"/>
      <c r="CH1865" s="370"/>
      <c r="CI1865" s="370"/>
      <c r="CJ1865" s="370"/>
      <c r="CK1865" s="370"/>
      <c r="CL1865" s="370"/>
      <c r="CM1865" s="370"/>
      <c r="CN1865" s="370"/>
      <c r="CO1865" s="370"/>
      <c r="CP1865" s="370"/>
      <c r="CQ1865" s="370"/>
      <c r="CR1865" s="370"/>
      <c r="CS1865" s="370"/>
      <c r="CT1865" s="370"/>
      <c r="CU1865" s="370"/>
      <c r="CV1865" s="370"/>
      <c r="CW1865" s="370"/>
      <c r="CX1865" s="370"/>
      <c r="CY1865" s="370"/>
      <c r="CZ1865" s="370"/>
      <c r="DA1865" s="370"/>
      <c r="DB1865" s="370"/>
      <c r="DC1865" s="370"/>
      <c r="DD1865" s="370"/>
      <c r="DE1865" s="370"/>
      <c r="DF1865" s="370"/>
      <c r="DG1865" s="370"/>
      <c r="DH1865" s="370"/>
      <c r="DI1865" s="370"/>
      <c r="DJ1865" s="370"/>
      <c r="DK1865" s="370"/>
      <c r="DL1865" s="370"/>
      <c r="DM1865" s="370"/>
      <c r="DN1865" s="370"/>
      <c r="DO1865" s="370"/>
      <c r="DP1865" s="370"/>
      <c r="DQ1865" s="370"/>
      <c r="DR1865" s="370"/>
      <c r="DS1865" s="370"/>
      <c r="DT1865" s="370"/>
      <c r="DU1865" s="370"/>
      <c r="DV1865" s="370"/>
      <c r="DW1865" s="370"/>
      <c r="DX1865" s="370"/>
      <c r="DY1865" s="370"/>
      <c r="DZ1865" s="370"/>
      <c r="EA1865" s="370"/>
      <c r="EB1865" s="370"/>
      <c r="EC1865" s="370"/>
      <c r="ED1865" s="370"/>
      <c r="EE1865" s="370"/>
      <c r="EF1865" s="370"/>
      <c r="EG1865" s="370"/>
      <c r="EH1865" s="370"/>
      <c r="EI1865" s="370"/>
      <c r="EJ1865" s="370"/>
      <c r="EK1865" s="370"/>
      <c r="EL1865" s="370"/>
      <c r="EM1865" s="370"/>
      <c r="EN1865" s="370"/>
      <c r="EO1865" s="370"/>
      <c r="EP1865" s="370"/>
      <c r="EQ1865" s="370"/>
      <c r="ER1865" s="370"/>
      <c r="ES1865" s="370"/>
      <c r="ET1865" s="370"/>
      <c r="EU1865" s="76"/>
      <c r="EV1865" s="76"/>
      <c r="EW1865" s="76"/>
      <c r="EX1865" s="76"/>
      <c r="EY1865" s="76"/>
      <c r="EZ1865" s="76"/>
      <c r="FA1865" s="366" t="s">
        <v>6940</v>
      </c>
      <c r="FB1865" s="366"/>
      <c r="FC1865" s="366"/>
      <c r="FD1865" s="366"/>
    </row>
    <row r="1866">
      <c r="A1866" s="425" t="s">
        <v>6941</v>
      </c>
      <c r="B1866" s="477" t="s">
        <v>1444</v>
      </c>
      <c r="C1866" s="900" t="s">
        <v>8</v>
      </c>
      <c r="D1866" s="425" t="s">
        <v>18</v>
      </c>
      <c r="E1866" s="425"/>
      <c r="F1866" s="425"/>
      <c r="G1866" s="425" t="s">
        <v>6757</v>
      </c>
      <c r="H1866" s="425"/>
      <c r="I1866" s="425" t="s">
        <v>23</v>
      </c>
      <c r="J1866" s="425" t="s">
        <v>39</v>
      </c>
      <c r="K1866" s="450" t="s">
        <v>67</v>
      </c>
      <c r="L1866" s="425" t="s">
        <v>273</v>
      </c>
      <c r="M1866" s="425" t="s">
        <v>50</v>
      </c>
      <c r="N1866" s="453"/>
      <c r="O1866" s="427"/>
      <c r="P1866" s="425"/>
      <c r="Q1866" s="428"/>
      <c r="R1866" s="428"/>
      <c r="S1866" s="425"/>
      <c r="T1866" s="967">
        <f t="shared" si="3381"/>
        <v>43523</v>
      </c>
      <c r="U1866" s="116">
        <f t="shared" ref="U1866:W1866" si="3503">IF(ISBLANK($A1866),"",sum(AE1866,AK1866,AQ1866,AW1866,BC1866,BI1866,BO1866,BU1866,CA1866,CG1866,CM1866,CS1866,CY1866,DE1866,DK1866,DQ1866,DW1866,EC1866,EI1866,EO1866,EU1866))</f>
        <v>0</v>
      </c>
      <c r="V1866" s="902">
        <f t="shared" si="3503"/>
        <v>0</v>
      </c>
      <c r="W1866" s="425">
        <f t="shared" si="3503"/>
        <v>0</v>
      </c>
      <c r="X1866" s="425">
        <f t="shared" si="3398"/>
        <v>0</v>
      </c>
      <c r="Y1866" s="425">
        <f t="shared" ref="Y1866:AA1866" si="3504">IF(ISBLANK($A1866),"",sum(AH1866,AN1866,AT1866,AZ1866,BF1866,BL1866,BR1866,BX1866,CD1866,CJ1866,CP1866,CV1866,DB1866,DH1866,DN1866,DT1866,DZ1866,EF1866,EL1866,ER1866,EX1866))</f>
        <v>0</v>
      </c>
      <c r="Z1866" s="425">
        <f t="shared" si="3504"/>
        <v>0</v>
      </c>
      <c r="AA1866" s="425">
        <f t="shared" si="3504"/>
        <v>0</v>
      </c>
      <c r="AB1866" s="425">
        <f t="shared" si="3302"/>
        <v>0</v>
      </c>
      <c r="AC1866" s="452" t="str">
        <f t="shared" si="3295"/>
        <v/>
      </c>
      <c r="AD1866" s="472" t="str">
        <f t="shared" ref="AD1866:AD1874" si="3507">IF( (TODAY()-N1866)/7 &lt; 1,"1", IF( N1866="" , "", IF( (TODAY()-N1866)/7 &gt; 20 , "20+", ROUNDUP((TODAY()-N1866)/7 ,0))))</f>
        <v/>
      </c>
      <c r="AE1866" s="425"/>
      <c r="AF1866" s="425"/>
      <c r="AG1866" s="425"/>
      <c r="AH1866" s="425"/>
      <c r="AI1866" s="425"/>
      <c r="AJ1866" s="425"/>
      <c r="AK1866" s="425"/>
      <c r="AL1866" s="425"/>
      <c r="AM1866" s="425"/>
      <c r="AN1866" s="425"/>
      <c r="AO1866" s="425"/>
      <c r="AP1866" s="425"/>
      <c r="AQ1866" s="425"/>
      <c r="AR1866" s="425"/>
      <c r="AS1866" s="425"/>
      <c r="AT1866" s="425"/>
      <c r="AU1866" s="425"/>
      <c r="AV1866" s="425"/>
      <c r="AW1866" s="425"/>
      <c r="AX1866" s="425"/>
      <c r="AY1866" s="425"/>
      <c r="AZ1866" s="425"/>
      <c r="BA1866" s="425"/>
      <c r="BB1866" s="425"/>
      <c r="BC1866" s="425"/>
      <c r="BD1866" s="425"/>
      <c r="BE1866" s="425"/>
      <c r="BF1866" s="425"/>
      <c r="BG1866" s="425"/>
      <c r="BH1866" s="425"/>
      <c r="BI1866" s="425"/>
      <c r="BJ1866" s="425"/>
      <c r="BK1866" s="425"/>
      <c r="BL1866" s="425"/>
      <c r="BM1866" s="425"/>
      <c r="BN1866" s="425"/>
      <c r="BO1866" s="425"/>
      <c r="BP1866" s="425"/>
      <c r="BQ1866" s="425"/>
      <c r="BR1866" s="425"/>
      <c r="BS1866" s="425"/>
      <c r="BT1866" s="425"/>
      <c r="BU1866" s="425"/>
      <c r="BV1866" s="425"/>
      <c r="BW1866" s="425"/>
      <c r="BX1866" s="425"/>
      <c r="BY1866" s="425"/>
      <c r="BZ1866" s="425"/>
      <c r="CA1866" s="425"/>
      <c r="CB1866" s="425"/>
      <c r="CC1866" s="425"/>
      <c r="CD1866" s="425"/>
      <c r="CE1866" s="425"/>
      <c r="CF1866" s="425"/>
      <c r="CG1866" s="425"/>
      <c r="CH1866" s="425"/>
      <c r="CI1866" s="425"/>
      <c r="CJ1866" s="425"/>
      <c r="CK1866" s="425"/>
      <c r="CL1866" s="425"/>
      <c r="CM1866" s="425"/>
      <c r="CN1866" s="425"/>
      <c r="CO1866" s="425"/>
      <c r="CP1866" s="425"/>
      <c r="CQ1866" s="425"/>
      <c r="CR1866" s="425"/>
      <c r="CS1866" s="425"/>
      <c r="CT1866" s="425"/>
      <c r="CU1866" s="425"/>
      <c r="CV1866" s="425"/>
      <c r="CW1866" s="425"/>
      <c r="CX1866" s="425"/>
      <c r="CY1866" s="425"/>
      <c r="CZ1866" s="425"/>
      <c r="DA1866" s="425"/>
      <c r="DB1866" s="425"/>
      <c r="DC1866" s="425"/>
      <c r="DD1866" s="425"/>
      <c r="DE1866" s="425"/>
      <c r="DF1866" s="425"/>
      <c r="DG1866" s="425"/>
      <c r="DH1866" s="425"/>
      <c r="DI1866" s="425"/>
      <c r="DJ1866" s="425"/>
      <c r="DK1866" s="425"/>
      <c r="DL1866" s="425"/>
      <c r="DM1866" s="425"/>
      <c r="DN1866" s="425"/>
      <c r="DO1866" s="425"/>
      <c r="DP1866" s="425"/>
      <c r="DQ1866" s="425"/>
      <c r="DR1866" s="425"/>
      <c r="DS1866" s="425"/>
      <c r="DT1866" s="425"/>
      <c r="DU1866" s="425"/>
      <c r="DV1866" s="425"/>
      <c r="DW1866" s="425"/>
      <c r="DX1866" s="425"/>
      <c r="DY1866" s="425"/>
      <c r="DZ1866" s="425"/>
      <c r="EA1866" s="425"/>
      <c r="EB1866" s="425"/>
      <c r="EC1866" s="425"/>
      <c r="ED1866" s="425"/>
      <c r="EE1866" s="425"/>
      <c r="EF1866" s="425"/>
      <c r="EG1866" s="425"/>
      <c r="EH1866" s="425"/>
      <c r="EI1866" s="425"/>
      <c r="EJ1866" s="425"/>
      <c r="EK1866" s="425"/>
      <c r="EL1866" s="425"/>
      <c r="EM1866" s="425"/>
      <c r="EN1866" s="425"/>
      <c r="EO1866" s="425"/>
      <c r="EP1866" s="425"/>
      <c r="EQ1866" s="425"/>
      <c r="ER1866" s="425"/>
      <c r="ES1866" s="425"/>
      <c r="ET1866" s="425"/>
      <c r="EU1866" s="425"/>
      <c r="EV1866" s="425"/>
      <c r="EW1866" s="425"/>
      <c r="EX1866" s="425"/>
      <c r="EY1866" s="425"/>
      <c r="EZ1866" s="425"/>
      <c r="FA1866" s="425" t="s">
        <v>6942</v>
      </c>
      <c r="FB1866" s="425"/>
      <c r="FC1866" s="425"/>
      <c r="FD1866" s="425"/>
    </row>
    <row r="1867">
      <c r="A1867" s="425" t="s">
        <v>6943</v>
      </c>
      <c r="B1867" s="425" t="s">
        <v>6944</v>
      </c>
      <c r="C1867" s="900" t="s">
        <v>8</v>
      </c>
      <c r="D1867" s="425" t="s">
        <v>18</v>
      </c>
      <c r="E1867" s="425"/>
      <c r="F1867" s="425"/>
      <c r="G1867" s="425" t="s">
        <v>6945</v>
      </c>
      <c r="H1867" s="425" t="s">
        <v>1099</v>
      </c>
      <c r="I1867" s="425" t="s">
        <v>23</v>
      </c>
      <c r="J1867" s="425" t="s">
        <v>39</v>
      </c>
      <c r="K1867" s="425" t="s">
        <v>67</v>
      </c>
      <c r="L1867" s="425" t="s">
        <v>6946</v>
      </c>
      <c r="M1867" s="425" t="s">
        <v>97</v>
      </c>
      <c r="N1867" s="903">
        <v>42593.0</v>
      </c>
      <c r="O1867" s="903">
        <v>42593.0</v>
      </c>
      <c r="P1867" s="425"/>
      <c r="Q1867" s="428"/>
      <c r="R1867" s="428"/>
      <c r="S1867" s="425"/>
      <c r="T1867" s="967">
        <f t="shared" si="3381"/>
        <v>930</v>
      </c>
      <c r="U1867" s="116">
        <f t="shared" ref="U1867:W1867" si="3505">IF(ISBLANK($A1867),"",sum(AE1867,AK1867,AQ1867,AW1867,BC1867,BI1867,BO1867,BU1867,CA1867,CG1867,CM1867,CS1867,CY1867,DE1867,DK1867,DQ1867,DW1867,EC1867,EI1867,EO1867,EU1867))</f>
        <v>1</v>
      </c>
      <c r="V1867" s="902">
        <f t="shared" si="3505"/>
        <v>0</v>
      </c>
      <c r="W1867" s="425">
        <f t="shared" si="3505"/>
        <v>0</v>
      </c>
      <c r="X1867" s="425">
        <f t="shared" si="3398"/>
        <v>1</v>
      </c>
      <c r="Y1867" s="425">
        <f t="shared" ref="Y1867:AA1867" si="3506">IF(ISBLANK($A1867),"",sum(AH1867,AN1867,AT1867,AZ1867,BF1867,BL1867,BR1867,BX1867,CD1867,CJ1867,CP1867,CV1867,DB1867,DH1867,DN1867,DT1867,DZ1867,EF1867,EL1867,ER1867,EX1867))</f>
        <v>0</v>
      </c>
      <c r="Z1867" s="425">
        <f t="shared" si="3506"/>
        <v>0</v>
      </c>
      <c r="AA1867" s="425">
        <f t="shared" si="3506"/>
        <v>0</v>
      </c>
      <c r="AB1867" s="425">
        <f t="shared" si="3302"/>
        <v>0</v>
      </c>
      <c r="AC1867" s="452">
        <f t="shared" si="3295"/>
        <v>0</v>
      </c>
      <c r="AD1867" s="472" t="str">
        <f t="shared" si="3507"/>
        <v>20+</v>
      </c>
      <c r="AE1867" s="425"/>
      <c r="AF1867" s="425"/>
      <c r="AG1867" s="425"/>
      <c r="AH1867" s="425"/>
      <c r="AI1867" s="425"/>
      <c r="AJ1867" s="425"/>
      <c r="AK1867" s="425"/>
      <c r="AL1867" s="425"/>
      <c r="AM1867" s="425"/>
      <c r="AN1867" s="425"/>
      <c r="AO1867" s="425"/>
      <c r="AP1867" s="425"/>
      <c r="AQ1867" s="425"/>
      <c r="AR1867" s="425"/>
      <c r="AS1867" s="425"/>
      <c r="AT1867" s="425"/>
      <c r="AU1867" s="425"/>
      <c r="AV1867" s="425"/>
      <c r="AW1867" s="425"/>
      <c r="AX1867" s="425"/>
      <c r="AY1867" s="425"/>
      <c r="AZ1867" s="425"/>
      <c r="BA1867" s="425"/>
      <c r="BB1867" s="425"/>
      <c r="BC1867" s="425"/>
      <c r="BD1867" s="425"/>
      <c r="BE1867" s="425"/>
      <c r="BF1867" s="425"/>
      <c r="BG1867" s="425"/>
      <c r="BH1867" s="425"/>
      <c r="BI1867" s="425"/>
      <c r="BJ1867" s="425"/>
      <c r="BK1867" s="425"/>
      <c r="BL1867" s="425"/>
      <c r="BM1867" s="425"/>
      <c r="BN1867" s="425"/>
      <c r="BO1867" s="425"/>
      <c r="BP1867" s="425"/>
      <c r="BQ1867" s="425"/>
      <c r="BR1867" s="425"/>
      <c r="BS1867" s="425"/>
      <c r="BT1867" s="425"/>
      <c r="BU1867" s="425"/>
      <c r="BV1867" s="425"/>
      <c r="BW1867" s="425"/>
      <c r="BX1867" s="425"/>
      <c r="BY1867" s="425"/>
      <c r="BZ1867" s="425"/>
      <c r="CA1867" s="475">
        <v>1.0</v>
      </c>
      <c r="CB1867" s="425"/>
      <c r="CC1867" s="425"/>
      <c r="CD1867" s="425"/>
      <c r="CE1867" s="425"/>
      <c r="CF1867" s="425"/>
      <c r="CG1867" s="425"/>
      <c r="CH1867" s="425"/>
      <c r="CI1867" s="425"/>
      <c r="CJ1867" s="425"/>
      <c r="CK1867" s="425"/>
      <c r="CL1867" s="425"/>
      <c r="CM1867" s="425"/>
      <c r="CN1867" s="425"/>
      <c r="CO1867" s="425"/>
      <c r="CP1867" s="425"/>
      <c r="CQ1867" s="425"/>
      <c r="CR1867" s="425"/>
      <c r="CS1867" s="425"/>
      <c r="CT1867" s="425"/>
      <c r="CU1867" s="425"/>
      <c r="CV1867" s="425"/>
      <c r="CW1867" s="425"/>
      <c r="CX1867" s="425"/>
      <c r="CY1867" s="425"/>
      <c r="CZ1867" s="425"/>
      <c r="DA1867" s="425"/>
      <c r="DB1867" s="425"/>
      <c r="DC1867" s="425"/>
      <c r="DD1867" s="425"/>
      <c r="DE1867" s="425"/>
      <c r="DF1867" s="425"/>
      <c r="DG1867" s="425"/>
      <c r="DH1867" s="425"/>
      <c r="DI1867" s="425"/>
      <c r="DJ1867" s="425"/>
      <c r="DK1867" s="425"/>
      <c r="DL1867" s="425"/>
      <c r="DM1867" s="425"/>
      <c r="DN1867" s="425"/>
      <c r="DO1867" s="425"/>
      <c r="DP1867" s="425"/>
      <c r="DQ1867" s="425"/>
      <c r="DR1867" s="425"/>
      <c r="DS1867" s="425"/>
      <c r="DT1867" s="425"/>
      <c r="DU1867" s="425"/>
      <c r="DV1867" s="425"/>
      <c r="DW1867" s="425"/>
      <c r="DX1867" s="425"/>
      <c r="DY1867" s="425"/>
      <c r="DZ1867" s="425"/>
      <c r="EA1867" s="425"/>
      <c r="EB1867" s="425"/>
      <c r="EC1867" s="425"/>
      <c r="ED1867" s="425"/>
      <c r="EE1867" s="425"/>
      <c r="EF1867" s="425"/>
      <c r="EG1867" s="425"/>
      <c r="EH1867" s="425"/>
      <c r="EI1867" s="425"/>
      <c r="EJ1867" s="425"/>
      <c r="EK1867" s="425"/>
      <c r="EL1867" s="425"/>
      <c r="EM1867" s="425"/>
      <c r="EN1867" s="425"/>
      <c r="EO1867" s="425"/>
      <c r="EP1867" s="425"/>
      <c r="EQ1867" s="425"/>
      <c r="ER1867" s="425"/>
      <c r="ES1867" s="425"/>
      <c r="ET1867" s="425"/>
      <c r="EU1867" s="76"/>
      <c r="EV1867" s="76"/>
      <c r="EW1867" s="76"/>
      <c r="EX1867" s="76"/>
      <c r="EY1867" s="76"/>
      <c r="EZ1867" s="76"/>
      <c r="FA1867" s="477" t="s">
        <v>6947</v>
      </c>
      <c r="FB1867" s="477"/>
      <c r="FC1867" s="477"/>
      <c r="FD1867" s="477"/>
    </row>
    <row r="1868">
      <c r="A1868" s="425" t="s">
        <v>6948</v>
      </c>
      <c r="B1868" s="425" t="s">
        <v>3669</v>
      </c>
      <c r="C1868" s="900" t="s">
        <v>82</v>
      </c>
      <c r="D1868" s="425" t="s">
        <v>18</v>
      </c>
      <c r="E1868" s="425"/>
      <c r="F1868" s="425"/>
      <c r="G1868" s="425" t="s">
        <v>3670</v>
      </c>
      <c r="H1868" s="425" t="s">
        <v>779</v>
      </c>
      <c r="I1868" s="425" t="s">
        <v>13</v>
      </c>
      <c r="J1868" s="425" t="s">
        <v>39</v>
      </c>
      <c r="K1868" s="450" t="s">
        <v>67</v>
      </c>
      <c r="L1868" s="425" t="s">
        <v>520</v>
      </c>
      <c r="M1868" s="425" t="s">
        <v>50</v>
      </c>
      <c r="N1868" s="964">
        <v>42690.0</v>
      </c>
      <c r="O1868" s="964">
        <v>42690.0</v>
      </c>
      <c r="P1868" s="425"/>
      <c r="Q1868" s="428"/>
      <c r="R1868" s="428"/>
      <c r="S1868" s="425"/>
      <c r="T1868" s="967">
        <f t="shared" si="3381"/>
        <v>833</v>
      </c>
      <c r="U1868" s="116">
        <f t="shared" ref="U1868:W1868" si="3508">IF(ISBLANK($A1868),"",sum(AE1868,AK1868,AQ1868,AW1868,BC1868,BI1868,BO1868,BU1868,CA1868,CG1868,CM1868,CS1868,CY1868,DE1868,DK1868,DQ1868,DW1868,EC1868,EI1868,EO1868,EU1868))</f>
        <v>3</v>
      </c>
      <c r="V1868" s="902">
        <f t="shared" si="3508"/>
        <v>0</v>
      </c>
      <c r="W1868" s="425">
        <f t="shared" si="3508"/>
        <v>0</v>
      </c>
      <c r="X1868" s="425">
        <f t="shared" si="3398"/>
        <v>3</v>
      </c>
      <c r="Y1868" s="425">
        <f t="shared" ref="Y1868:AA1868" si="3509">IF(ISBLANK($A1868),"",sum(AH1868,AN1868,AT1868,AZ1868,BF1868,BL1868,BR1868,BX1868,CD1868,CJ1868,CP1868,CV1868,DB1868,DH1868,DN1868,DT1868,DZ1868,EF1868,EL1868,ER1868,EX1868))</f>
        <v>0</v>
      </c>
      <c r="Z1868" s="425">
        <f t="shared" si="3509"/>
        <v>0</v>
      </c>
      <c r="AA1868" s="425">
        <f t="shared" si="3509"/>
        <v>0</v>
      </c>
      <c r="AB1868" s="425">
        <f t="shared" si="3302"/>
        <v>0</v>
      </c>
      <c r="AC1868" s="452">
        <f t="shared" si="3295"/>
        <v>0</v>
      </c>
      <c r="AD1868" s="472" t="str">
        <f t="shared" si="3507"/>
        <v>20+</v>
      </c>
      <c r="AE1868" s="425"/>
      <c r="AF1868" s="425"/>
      <c r="AG1868" s="425"/>
      <c r="AH1868" s="425"/>
      <c r="AI1868" s="425"/>
      <c r="AJ1868" s="425"/>
      <c r="AK1868" s="475">
        <v>3.0</v>
      </c>
      <c r="AL1868" s="425"/>
      <c r="AM1868" s="425"/>
      <c r="AN1868" s="425"/>
      <c r="AO1868" s="425"/>
      <c r="AP1868" s="425"/>
      <c r="AQ1868" s="425"/>
      <c r="AR1868" s="425"/>
      <c r="AS1868" s="425"/>
      <c r="AT1868" s="425"/>
      <c r="AU1868" s="425"/>
      <c r="AV1868" s="425"/>
      <c r="AW1868" s="425"/>
      <c r="AX1868" s="425"/>
      <c r="AY1868" s="425"/>
      <c r="AZ1868" s="425"/>
      <c r="BA1868" s="425"/>
      <c r="BB1868" s="425"/>
      <c r="BC1868" s="425"/>
      <c r="BD1868" s="425"/>
      <c r="BE1868" s="425"/>
      <c r="BF1868" s="425"/>
      <c r="BG1868" s="425"/>
      <c r="BH1868" s="425"/>
      <c r="BI1868" s="425"/>
      <c r="BJ1868" s="425"/>
      <c r="BK1868" s="425"/>
      <c r="BL1868" s="425"/>
      <c r="BM1868" s="425"/>
      <c r="BN1868" s="425"/>
      <c r="BO1868" s="425"/>
      <c r="BP1868" s="425"/>
      <c r="BQ1868" s="425"/>
      <c r="BR1868" s="425"/>
      <c r="BS1868" s="425"/>
      <c r="BT1868" s="425"/>
      <c r="BU1868" s="425"/>
      <c r="BV1868" s="425"/>
      <c r="BW1868" s="425"/>
      <c r="BX1868" s="425"/>
      <c r="BY1868" s="425"/>
      <c r="BZ1868" s="425"/>
      <c r="CA1868" s="425"/>
      <c r="CB1868" s="425"/>
      <c r="CC1868" s="425"/>
      <c r="CD1868" s="425"/>
      <c r="CE1868" s="425"/>
      <c r="CF1868" s="425"/>
      <c r="CG1868" s="425"/>
      <c r="CH1868" s="425"/>
      <c r="CI1868" s="425"/>
      <c r="CJ1868" s="425"/>
      <c r="CK1868" s="425"/>
      <c r="CL1868" s="425"/>
      <c r="CM1868" s="425"/>
      <c r="CN1868" s="425"/>
      <c r="CO1868" s="425"/>
      <c r="CP1868" s="425"/>
      <c r="CQ1868" s="425"/>
      <c r="CR1868" s="425"/>
      <c r="CS1868" s="425"/>
      <c r="CT1868" s="425"/>
      <c r="CU1868" s="425"/>
      <c r="CV1868" s="425"/>
      <c r="CW1868" s="425"/>
      <c r="CX1868" s="425"/>
      <c r="CY1868" s="425"/>
      <c r="CZ1868" s="425"/>
      <c r="DA1868" s="425"/>
      <c r="DB1868" s="425"/>
      <c r="DC1868" s="425"/>
      <c r="DD1868" s="425"/>
      <c r="DE1868" s="425"/>
      <c r="DF1868" s="425"/>
      <c r="DG1868" s="425"/>
      <c r="DH1868" s="425"/>
      <c r="DI1868" s="425"/>
      <c r="DJ1868" s="425"/>
      <c r="DK1868" s="425"/>
      <c r="DL1868" s="425"/>
      <c r="DM1868" s="425"/>
      <c r="DN1868" s="425"/>
      <c r="DO1868" s="425"/>
      <c r="DP1868" s="425"/>
      <c r="DQ1868" s="425"/>
      <c r="DR1868" s="425"/>
      <c r="DS1868" s="425"/>
      <c r="DT1868" s="425"/>
      <c r="DU1868" s="425"/>
      <c r="DV1868" s="425"/>
      <c r="DW1868" s="425"/>
      <c r="DX1868" s="425"/>
      <c r="DY1868" s="425"/>
      <c r="DZ1868" s="425"/>
      <c r="EA1868" s="425"/>
      <c r="EB1868" s="425"/>
      <c r="EC1868" s="425"/>
      <c r="ED1868" s="425"/>
      <c r="EE1868" s="425"/>
      <c r="EF1868" s="425"/>
      <c r="EG1868" s="425"/>
      <c r="EH1868" s="425"/>
      <c r="EI1868" s="425"/>
      <c r="EJ1868" s="425"/>
      <c r="EK1868" s="425"/>
      <c r="EL1868" s="425"/>
      <c r="EM1868" s="425"/>
      <c r="EN1868" s="425"/>
      <c r="EO1868" s="425"/>
      <c r="EP1868" s="425"/>
      <c r="EQ1868" s="425"/>
      <c r="ER1868" s="425"/>
      <c r="ES1868" s="425"/>
      <c r="ET1868" s="425"/>
      <c r="EU1868" s="76"/>
      <c r="EV1868" s="76"/>
      <c r="EW1868" s="76"/>
      <c r="EX1868" s="76"/>
      <c r="EY1868" s="76"/>
      <c r="EZ1868" s="76"/>
      <c r="FA1868" s="425" t="s">
        <v>6949</v>
      </c>
      <c r="FB1868" s="425"/>
      <c r="FC1868" s="425"/>
      <c r="FD1868" s="425"/>
    </row>
    <row r="1869">
      <c r="A1869" s="902">
        <v>170371.0</v>
      </c>
      <c r="B1869" s="937" t="s">
        <v>6950</v>
      </c>
      <c r="C1869" s="905" t="s">
        <v>5648</v>
      </c>
      <c r="D1869" s="902" t="s">
        <v>18</v>
      </c>
      <c r="E1869" s="902"/>
      <c r="F1869" s="902"/>
      <c r="G1869" s="902" t="s">
        <v>6951</v>
      </c>
      <c r="H1869" s="902" t="s">
        <v>6774</v>
      </c>
      <c r="I1869" s="902" t="s">
        <v>6579</v>
      </c>
      <c r="J1869" s="902" t="s">
        <v>13</v>
      </c>
      <c r="K1869" s="906" t="s">
        <v>67</v>
      </c>
      <c r="L1869" s="902" t="s">
        <v>5118</v>
      </c>
      <c r="M1869" s="902" t="s">
        <v>103</v>
      </c>
      <c r="N1869" s="907">
        <v>42796.0</v>
      </c>
      <c r="O1869" s="907">
        <v>42810.0</v>
      </c>
      <c r="P1869" s="902"/>
      <c r="Q1869" s="908"/>
      <c r="R1869" s="908"/>
      <c r="S1869" s="902"/>
      <c r="T1869" s="967">
        <f t="shared" si="3381"/>
        <v>727</v>
      </c>
      <c r="U1869" s="902">
        <f t="shared" ref="U1869:W1869" si="3510">IF(ISBLANK($A1869),"",sum(AE1869,AK1869,AQ1869,AW1869,BC1869,BI1869,BO1869,BU1869,CA1869,CG1869,CM1869,CS1869,CY1869,DE1869,DK1869,DQ1869,DW1869,EC1869,EI1869,EO1869,EU1869))</f>
        <v>0</v>
      </c>
      <c r="V1869" s="902">
        <f t="shared" si="3510"/>
        <v>14</v>
      </c>
      <c r="W1869" s="902">
        <f t="shared" si="3510"/>
        <v>0</v>
      </c>
      <c r="X1869" s="902">
        <f t="shared" si="3398"/>
        <v>14</v>
      </c>
      <c r="Y1869" s="902">
        <f t="shared" ref="Y1869:AA1869" si="3511">IF(ISBLANK($A1869),"",sum(AH1869,AN1869,AT1869,AZ1869,BF1869,BL1869,BR1869,BX1869,CD1869,CJ1869,CP1869,CV1869,DB1869,DH1869,DN1869,DT1869,DZ1869,EF1869,EL1869,ER1869,EX1869))</f>
        <v>5</v>
      </c>
      <c r="Z1869" s="902">
        <f t="shared" si="3511"/>
        <v>4</v>
      </c>
      <c r="AA1869" s="902">
        <f t="shared" si="3511"/>
        <v>0</v>
      </c>
      <c r="AB1869" s="902">
        <f t="shared" si="3302"/>
        <v>9</v>
      </c>
      <c r="AC1869" s="909">
        <f t="shared" si="3295"/>
        <v>0.3571428571</v>
      </c>
      <c r="AD1869" s="711" t="str">
        <f t="shared" si="3507"/>
        <v>20+</v>
      </c>
      <c r="AE1869" s="902"/>
      <c r="AF1869" s="902"/>
      <c r="AG1869" s="902"/>
      <c r="AH1869" s="902"/>
      <c r="AI1869" s="902"/>
      <c r="AJ1869" s="902"/>
      <c r="AK1869" s="902"/>
      <c r="AL1869" s="902"/>
      <c r="AM1869" s="902"/>
      <c r="AN1869" s="902"/>
      <c r="AO1869" s="902"/>
      <c r="AP1869" s="902"/>
      <c r="AQ1869" s="902"/>
      <c r="AR1869" s="902"/>
      <c r="AS1869" s="902"/>
      <c r="AT1869" s="902"/>
      <c r="AU1869" s="902"/>
      <c r="AV1869" s="902"/>
      <c r="AW1869" s="902"/>
      <c r="AX1869" s="910">
        <v>6.0</v>
      </c>
      <c r="AY1869" s="902"/>
      <c r="AZ1869" s="902"/>
      <c r="BA1869" s="902"/>
      <c r="BB1869" s="902"/>
      <c r="BC1869" s="902"/>
      <c r="BD1869" s="910">
        <v>3.0</v>
      </c>
      <c r="BE1869" s="902"/>
      <c r="BF1869" s="910">
        <v>1.0</v>
      </c>
      <c r="BG1869" s="902"/>
      <c r="BH1869" s="902"/>
      <c r="BI1869" s="902"/>
      <c r="BJ1869" s="902"/>
      <c r="BK1869" s="902"/>
      <c r="BL1869" s="910">
        <v>2.0</v>
      </c>
      <c r="BM1869" s="910">
        <v>1.0</v>
      </c>
      <c r="BN1869" s="902"/>
      <c r="BO1869" s="902"/>
      <c r="BP1869" s="902"/>
      <c r="BQ1869" s="902"/>
      <c r="BR1869" s="902"/>
      <c r="BS1869" s="910">
        <v>3.0</v>
      </c>
      <c r="BT1869" s="902"/>
      <c r="BU1869" s="902"/>
      <c r="BV1869" s="910">
        <v>1.0</v>
      </c>
      <c r="BW1869" s="902"/>
      <c r="BX1869" s="902"/>
      <c r="BY1869" s="902"/>
      <c r="BZ1869" s="902"/>
      <c r="CA1869" s="902"/>
      <c r="CB1869" s="902"/>
      <c r="CC1869" s="902"/>
      <c r="CD1869" s="902"/>
      <c r="CE1869" s="902"/>
      <c r="CF1869" s="902"/>
      <c r="CG1869" s="902"/>
      <c r="CH1869" s="910">
        <v>2.0</v>
      </c>
      <c r="CI1869" s="902"/>
      <c r="CJ1869" s="902"/>
      <c r="CK1869" s="902"/>
      <c r="CL1869" s="902"/>
      <c r="CM1869" s="902"/>
      <c r="CN1869" s="910">
        <v>2.0</v>
      </c>
      <c r="CO1869" s="902"/>
      <c r="CP1869" s="902"/>
      <c r="CQ1869" s="902"/>
      <c r="CR1869" s="902"/>
      <c r="CS1869" s="902"/>
      <c r="CT1869" s="902"/>
      <c r="CU1869" s="902"/>
      <c r="CV1869" s="910">
        <v>2.0</v>
      </c>
      <c r="CW1869" s="902"/>
      <c r="CX1869" s="902"/>
      <c r="CY1869" s="902"/>
      <c r="CZ1869" s="902"/>
      <c r="DA1869" s="902"/>
      <c r="DB1869" s="902"/>
      <c r="DC1869" s="902"/>
      <c r="DD1869" s="902"/>
      <c r="DE1869" s="902"/>
      <c r="DF1869" s="902"/>
      <c r="DG1869" s="902"/>
      <c r="DH1869" s="902"/>
      <c r="DI1869" s="902"/>
      <c r="DJ1869" s="902"/>
      <c r="DK1869" s="902"/>
      <c r="DL1869" s="902"/>
      <c r="DM1869" s="902"/>
      <c r="DN1869" s="902"/>
      <c r="DO1869" s="902"/>
      <c r="DP1869" s="902"/>
      <c r="DQ1869" s="902"/>
      <c r="DR1869" s="902"/>
      <c r="DS1869" s="902"/>
      <c r="DT1869" s="902"/>
      <c r="DU1869" s="902"/>
      <c r="DV1869" s="902"/>
      <c r="DW1869" s="902"/>
      <c r="DX1869" s="902"/>
      <c r="DY1869" s="902"/>
      <c r="DZ1869" s="902"/>
      <c r="EA1869" s="902"/>
      <c r="EB1869" s="902"/>
      <c r="EC1869" s="902"/>
      <c r="ED1869" s="902"/>
      <c r="EE1869" s="902"/>
      <c r="EF1869" s="902"/>
      <c r="EG1869" s="902"/>
      <c r="EH1869" s="902"/>
      <c r="EI1869" s="902"/>
      <c r="EJ1869" s="902"/>
      <c r="EK1869" s="902"/>
      <c r="EL1869" s="902"/>
      <c r="EM1869" s="902"/>
      <c r="EN1869" s="902"/>
      <c r="EO1869" s="902"/>
      <c r="EP1869" s="902"/>
      <c r="EQ1869" s="902"/>
      <c r="ER1869" s="902"/>
      <c r="ES1869" s="902"/>
      <c r="ET1869" s="902"/>
      <c r="EU1869" s="76"/>
      <c r="EV1869" s="76"/>
      <c r="EW1869" s="76"/>
      <c r="EX1869" s="76"/>
      <c r="EY1869" s="76"/>
      <c r="EZ1869" s="76"/>
      <c r="FA1869" s="911" t="s">
        <v>6952</v>
      </c>
      <c r="FB1869" s="911"/>
      <c r="FC1869" s="911"/>
      <c r="FD1869" s="911"/>
    </row>
    <row r="1870">
      <c r="A1870" s="902">
        <v>170496.0</v>
      </c>
      <c r="B1870" s="904" t="s">
        <v>6953</v>
      </c>
      <c r="C1870" s="905" t="s">
        <v>5648</v>
      </c>
      <c r="D1870" s="902" t="s">
        <v>18</v>
      </c>
      <c r="E1870" s="902"/>
      <c r="F1870" s="902"/>
      <c r="G1870" s="902" t="s">
        <v>6954</v>
      </c>
      <c r="H1870" s="902" t="s">
        <v>6599</v>
      </c>
      <c r="I1870" s="902" t="s">
        <v>6579</v>
      </c>
      <c r="J1870" s="902" t="s">
        <v>13</v>
      </c>
      <c r="K1870" s="906" t="s">
        <v>67</v>
      </c>
      <c r="L1870" s="902" t="s">
        <v>6631</v>
      </c>
      <c r="M1870" s="902" t="s">
        <v>121</v>
      </c>
      <c r="N1870" s="907">
        <v>42796.0</v>
      </c>
      <c r="O1870" s="907">
        <v>42810.0</v>
      </c>
      <c r="P1870" s="902"/>
      <c r="Q1870" s="908"/>
      <c r="R1870" s="908"/>
      <c r="S1870" s="902"/>
      <c r="T1870" s="967">
        <f t="shared" si="3381"/>
        <v>727</v>
      </c>
      <c r="U1870" s="902">
        <f t="shared" ref="U1870:W1870" si="3512">IF(ISBLANK($A1870),"",sum(AE1870,AK1870,AQ1870,AW1870,BC1870,BI1870,BO1870,BU1870,CA1870,CG1870,CM1870,CS1870,CY1870,DE1870,DK1870,DQ1870,DW1870,EC1870,EI1870,EO1870,EU1870))</f>
        <v>5</v>
      </c>
      <c r="V1870" s="902">
        <f t="shared" si="3512"/>
        <v>0</v>
      </c>
      <c r="W1870" s="902">
        <f t="shared" si="3512"/>
        <v>0</v>
      </c>
      <c r="X1870" s="902">
        <f t="shared" si="3398"/>
        <v>5</v>
      </c>
      <c r="Y1870" s="902">
        <f t="shared" ref="Y1870:AA1870" si="3513">IF(ISBLANK($A1870),"",sum(AH1870,AN1870,AT1870,AZ1870,BF1870,BL1870,BR1870,BX1870,CD1870,CJ1870,CP1870,CV1870,DB1870,DH1870,DN1870,DT1870,DZ1870,EF1870,EL1870,ER1870,EX1870))</f>
        <v>2</v>
      </c>
      <c r="Z1870" s="902">
        <f t="shared" si="3513"/>
        <v>0</v>
      </c>
      <c r="AA1870" s="902">
        <f t="shared" si="3513"/>
        <v>0</v>
      </c>
      <c r="AB1870" s="902">
        <f t="shared" si="3302"/>
        <v>2</v>
      </c>
      <c r="AC1870" s="909">
        <f t="shared" si="3295"/>
        <v>0.4</v>
      </c>
      <c r="AD1870" s="711" t="str">
        <f t="shared" si="3507"/>
        <v>20+</v>
      </c>
      <c r="AE1870" s="902"/>
      <c r="AF1870" s="902"/>
      <c r="AG1870" s="902"/>
      <c r="AH1870" s="902"/>
      <c r="AI1870" s="902"/>
      <c r="AJ1870" s="902"/>
      <c r="AK1870" s="902"/>
      <c r="AL1870" s="902"/>
      <c r="AM1870" s="902"/>
      <c r="AN1870" s="902"/>
      <c r="AO1870" s="902"/>
      <c r="AP1870" s="902"/>
      <c r="AQ1870" s="910">
        <v>2.0</v>
      </c>
      <c r="AR1870" s="902"/>
      <c r="AS1870" s="902"/>
      <c r="AT1870" s="902"/>
      <c r="AU1870" s="902"/>
      <c r="AV1870" s="902"/>
      <c r="AW1870" s="902"/>
      <c r="AX1870" s="902"/>
      <c r="AY1870" s="902"/>
      <c r="AZ1870" s="902"/>
      <c r="BA1870" s="902"/>
      <c r="BB1870" s="902"/>
      <c r="BC1870" s="910">
        <v>2.0</v>
      </c>
      <c r="BD1870" s="902"/>
      <c r="BE1870" s="902"/>
      <c r="BF1870" s="902"/>
      <c r="BG1870" s="902"/>
      <c r="BH1870" s="902"/>
      <c r="BI1870" s="902"/>
      <c r="BJ1870" s="902"/>
      <c r="BK1870" s="902"/>
      <c r="BL1870" s="910">
        <v>1.0</v>
      </c>
      <c r="BM1870" s="902"/>
      <c r="BN1870" s="902"/>
      <c r="BO1870" s="902"/>
      <c r="BP1870" s="902"/>
      <c r="BQ1870" s="902"/>
      <c r="BR1870" s="910">
        <v>1.0</v>
      </c>
      <c r="BS1870" s="902"/>
      <c r="BT1870" s="902"/>
      <c r="BU1870" s="902"/>
      <c r="BV1870" s="902"/>
      <c r="BW1870" s="902"/>
      <c r="BX1870" s="902"/>
      <c r="BY1870" s="902"/>
      <c r="BZ1870" s="902"/>
      <c r="CA1870" s="902"/>
      <c r="CB1870" s="902"/>
      <c r="CC1870" s="902"/>
      <c r="CD1870" s="902"/>
      <c r="CE1870" s="902"/>
      <c r="CF1870" s="902"/>
      <c r="CG1870" s="910">
        <v>1.0</v>
      </c>
      <c r="CH1870" s="902"/>
      <c r="CI1870" s="902"/>
      <c r="CJ1870" s="902"/>
      <c r="CK1870" s="902"/>
      <c r="CL1870" s="902"/>
      <c r="CM1870" s="902"/>
      <c r="CN1870" s="902"/>
      <c r="CO1870" s="902"/>
      <c r="CP1870" s="902"/>
      <c r="CQ1870" s="902"/>
      <c r="CR1870" s="902"/>
      <c r="CS1870" s="902"/>
      <c r="CT1870" s="902"/>
      <c r="CU1870" s="902"/>
      <c r="CV1870" s="902"/>
      <c r="CW1870" s="902"/>
      <c r="CX1870" s="902"/>
      <c r="CY1870" s="902"/>
      <c r="CZ1870" s="902"/>
      <c r="DA1870" s="902"/>
      <c r="DB1870" s="902"/>
      <c r="DC1870" s="902"/>
      <c r="DD1870" s="902"/>
      <c r="DE1870" s="902"/>
      <c r="DF1870" s="902"/>
      <c r="DG1870" s="902"/>
      <c r="DH1870" s="902"/>
      <c r="DI1870" s="902"/>
      <c r="DJ1870" s="902"/>
      <c r="DK1870" s="902"/>
      <c r="DL1870" s="902"/>
      <c r="DM1870" s="902"/>
      <c r="DN1870" s="902"/>
      <c r="DO1870" s="902"/>
      <c r="DP1870" s="902"/>
      <c r="DQ1870" s="902"/>
      <c r="DR1870" s="902"/>
      <c r="DS1870" s="902"/>
      <c r="DT1870" s="902"/>
      <c r="DU1870" s="902"/>
      <c r="DV1870" s="902"/>
      <c r="DW1870" s="902"/>
      <c r="DX1870" s="902"/>
      <c r="DY1870" s="902"/>
      <c r="DZ1870" s="902"/>
      <c r="EA1870" s="902"/>
      <c r="EB1870" s="902"/>
      <c r="EC1870" s="902"/>
      <c r="ED1870" s="902"/>
      <c r="EE1870" s="902"/>
      <c r="EF1870" s="902"/>
      <c r="EG1870" s="902"/>
      <c r="EH1870" s="902"/>
      <c r="EI1870" s="902"/>
      <c r="EJ1870" s="902"/>
      <c r="EK1870" s="902"/>
      <c r="EL1870" s="902"/>
      <c r="EM1870" s="902"/>
      <c r="EN1870" s="902"/>
      <c r="EO1870" s="902"/>
      <c r="EP1870" s="902"/>
      <c r="EQ1870" s="902"/>
      <c r="ER1870" s="902"/>
      <c r="ES1870" s="902"/>
      <c r="ET1870" s="902"/>
      <c r="EU1870" s="76"/>
      <c r="EV1870" s="76"/>
      <c r="EW1870" s="76"/>
      <c r="EX1870" s="76"/>
      <c r="EY1870" s="76"/>
      <c r="EZ1870" s="76"/>
      <c r="FA1870" s="911" t="s">
        <v>6955</v>
      </c>
      <c r="FB1870" s="911"/>
      <c r="FC1870" s="911"/>
      <c r="FD1870" s="911"/>
    </row>
    <row r="1871">
      <c r="A1871" s="902">
        <v>163063.0</v>
      </c>
      <c r="B1871" s="937" t="s">
        <v>6956</v>
      </c>
      <c r="C1871" s="905" t="s">
        <v>5648</v>
      </c>
      <c r="D1871" s="902" t="s">
        <v>18</v>
      </c>
      <c r="E1871" s="902"/>
      <c r="F1871" s="902"/>
      <c r="G1871" s="902" t="s">
        <v>6957</v>
      </c>
      <c r="H1871" s="902" t="s">
        <v>6958</v>
      </c>
      <c r="I1871" s="902" t="s">
        <v>6579</v>
      </c>
      <c r="J1871" s="902" t="s">
        <v>13</v>
      </c>
      <c r="K1871" s="906" t="s">
        <v>67</v>
      </c>
      <c r="L1871" s="902" t="s">
        <v>296</v>
      </c>
      <c r="M1871" s="902" t="s">
        <v>106</v>
      </c>
      <c r="N1871" s="907">
        <v>42802.0</v>
      </c>
      <c r="O1871" s="907">
        <v>42816.0</v>
      </c>
      <c r="P1871" s="902"/>
      <c r="Q1871" s="908"/>
      <c r="R1871" s="908"/>
      <c r="S1871" s="902"/>
      <c r="T1871" s="967">
        <f t="shared" si="3381"/>
        <v>721</v>
      </c>
      <c r="U1871" s="902">
        <f t="shared" ref="U1871:W1871" si="3514">IF(ISBLANK($A1871),"",sum(AE1871,AK1871,AQ1871,AW1871,BC1871,BI1871,BO1871,BU1871,CA1871,CG1871,CM1871,CS1871,CY1871,DE1871,DK1871,DQ1871,DW1871,EC1871,EI1871,EO1871,EU1871))</f>
        <v>4</v>
      </c>
      <c r="V1871" s="902">
        <f t="shared" si="3514"/>
        <v>0</v>
      </c>
      <c r="W1871" s="902">
        <f t="shared" si="3514"/>
        <v>0</v>
      </c>
      <c r="X1871" s="902">
        <f t="shared" si="3398"/>
        <v>4</v>
      </c>
      <c r="Y1871" s="902">
        <f t="shared" ref="Y1871:AA1871" si="3515">IF(ISBLANK($A1871),"",sum(AH1871,AN1871,AT1871,AZ1871,BF1871,BL1871,BR1871,BX1871,CD1871,CJ1871,CP1871,CV1871,DB1871,DH1871,DN1871,DT1871,DZ1871,EF1871,EL1871,ER1871,EX1871))</f>
        <v>1</v>
      </c>
      <c r="Z1871" s="902">
        <f t="shared" si="3515"/>
        <v>0</v>
      </c>
      <c r="AA1871" s="902">
        <f t="shared" si="3515"/>
        <v>0</v>
      </c>
      <c r="AB1871" s="902">
        <f t="shared" si="3302"/>
        <v>1</v>
      </c>
      <c r="AC1871" s="909">
        <f t="shared" si="3295"/>
        <v>0.25</v>
      </c>
      <c r="AD1871" s="711" t="str">
        <f t="shared" si="3507"/>
        <v>20+</v>
      </c>
      <c r="AE1871" s="902"/>
      <c r="AF1871" s="902"/>
      <c r="AG1871" s="902"/>
      <c r="AH1871" s="902"/>
      <c r="AI1871" s="902"/>
      <c r="AJ1871" s="902"/>
      <c r="AK1871" s="902"/>
      <c r="AL1871" s="902"/>
      <c r="AM1871" s="902"/>
      <c r="AN1871" s="902"/>
      <c r="AO1871" s="902"/>
      <c r="AP1871" s="902"/>
      <c r="AQ1871" s="910">
        <v>4.0</v>
      </c>
      <c r="AR1871" s="902"/>
      <c r="AS1871" s="902"/>
      <c r="AT1871" s="902"/>
      <c r="AU1871" s="902"/>
      <c r="AV1871" s="902"/>
      <c r="AW1871" s="902"/>
      <c r="AX1871" s="902"/>
      <c r="AY1871" s="902"/>
      <c r="AZ1871" s="910">
        <v>1.0</v>
      </c>
      <c r="BA1871" s="902"/>
      <c r="BB1871" s="902"/>
      <c r="BC1871" s="902"/>
      <c r="BD1871" s="902"/>
      <c r="BE1871" s="902"/>
      <c r="BF1871" s="902"/>
      <c r="BG1871" s="902"/>
      <c r="BH1871" s="902"/>
      <c r="BI1871" s="902"/>
      <c r="BJ1871" s="902"/>
      <c r="BK1871" s="902"/>
      <c r="BL1871" s="902"/>
      <c r="BM1871" s="902"/>
      <c r="BN1871" s="902"/>
      <c r="BO1871" s="902"/>
      <c r="BP1871" s="902"/>
      <c r="BQ1871" s="902"/>
      <c r="BR1871" s="902"/>
      <c r="BS1871" s="902"/>
      <c r="BT1871" s="902"/>
      <c r="BU1871" s="902"/>
      <c r="BV1871" s="902"/>
      <c r="BW1871" s="902"/>
      <c r="BX1871" s="902"/>
      <c r="BY1871" s="902"/>
      <c r="BZ1871" s="902"/>
      <c r="CA1871" s="902"/>
      <c r="CB1871" s="902"/>
      <c r="CC1871" s="902"/>
      <c r="CD1871" s="902"/>
      <c r="CE1871" s="902"/>
      <c r="CF1871" s="902"/>
      <c r="CG1871" s="902"/>
      <c r="CH1871" s="902"/>
      <c r="CI1871" s="902"/>
      <c r="CJ1871" s="902"/>
      <c r="CK1871" s="902"/>
      <c r="CL1871" s="902"/>
      <c r="CM1871" s="902"/>
      <c r="CN1871" s="902"/>
      <c r="CO1871" s="902"/>
      <c r="CP1871" s="902"/>
      <c r="CQ1871" s="902"/>
      <c r="CR1871" s="902"/>
      <c r="CS1871" s="902"/>
      <c r="CT1871" s="902"/>
      <c r="CU1871" s="902"/>
      <c r="CV1871" s="902"/>
      <c r="CW1871" s="902"/>
      <c r="CX1871" s="902"/>
      <c r="CY1871" s="902"/>
      <c r="CZ1871" s="902"/>
      <c r="DA1871" s="902"/>
      <c r="DB1871" s="902"/>
      <c r="DC1871" s="902"/>
      <c r="DD1871" s="902"/>
      <c r="DE1871" s="902"/>
      <c r="DF1871" s="902"/>
      <c r="DG1871" s="902"/>
      <c r="DH1871" s="902"/>
      <c r="DI1871" s="902"/>
      <c r="DJ1871" s="902"/>
      <c r="DK1871" s="902"/>
      <c r="DL1871" s="902"/>
      <c r="DM1871" s="902"/>
      <c r="DN1871" s="902"/>
      <c r="DO1871" s="902"/>
      <c r="DP1871" s="902"/>
      <c r="DQ1871" s="902"/>
      <c r="DR1871" s="902"/>
      <c r="DS1871" s="902"/>
      <c r="DT1871" s="902"/>
      <c r="DU1871" s="902"/>
      <c r="DV1871" s="902"/>
      <c r="DW1871" s="902"/>
      <c r="DX1871" s="902"/>
      <c r="DY1871" s="902"/>
      <c r="DZ1871" s="902"/>
      <c r="EA1871" s="902"/>
      <c r="EB1871" s="902"/>
      <c r="EC1871" s="902"/>
      <c r="ED1871" s="902"/>
      <c r="EE1871" s="902"/>
      <c r="EF1871" s="902"/>
      <c r="EG1871" s="902"/>
      <c r="EH1871" s="902"/>
      <c r="EI1871" s="902"/>
      <c r="EJ1871" s="902"/>
      <c r="EK1871" s="902"/>
      <c r="EL1871" s="902"/>
      <c r="EM1871" s="902"/>
      <c r="EN1871" s="902"/>
      <c r="EO1871" s="902"/>
      <c r="EP1871" s="902"/>
      <c r="EQ1871" s="902"/>
      <c r="ER1871" s="902"/>
      <c r="ES1871" s="902"/>
      <c r="ET1871" s="902"/>
      <c r="EU1871" s="76"/>
      <c r="EV1871" s="76"/>
      <c r="EW1871" s="76"/>
      <c r="EX1871" s="76"/>
      <c r="EY1871" s="76"/>
      <c r="EZ1871" s="76"/>
      <c r="FA1871" s="911" t="s">
        <v>6959</v>
      </c>
      <c r="FB1871" s="911"/>
      <c r="FC1871" s="911"/>
      <c r="FD1871" s="911"/>
    </row>
    <row r="1872">
      <c r="A1872" s="902">
        <v>170267.0</v>
      </c>
      <c r="B1872" s="937" t="s">
        <v>6960</v>
      </c>
      <c r="C1872" s="905" t="s">
        <v>5648</v>
      </c>
      <c r="D1872" s="902" t="s">
        <v>18</v>
      </c>
      <c r="E1872" s="902"/>
      <c r="F1872" s="902"/>
      <c r="G1872" s="902" t="s">
        <v>6961</v>
      </c>
      <c r="H1872" s="902" t="s">
        <v>6604</v>
      </c>
      <c r="I1872" s="902" t="s">
        <v>6579</v>
      </c>
      <c r="J1872" s="902" t="s">
        <v>13</v>
      </c>
      <c r="K1872" s="906" t="s">
        <v>67</v>
      </c>
      <c r="L1872" s="902" t="s">
        <v>6605</v>
      </c>
      <c r="M1872" s="902" t="s">
        <v>125</v>
      </c>
      <c r="N1872" s="907">
        <v>42800.0</v>
      </c>
      <c r="O1872" s="907">
        <v>42449.0</v>
      </c>
      <c r="P1872" s="902"/>
      <c r="Q1872" s="908"/>
      <c r="R1872" s="908"/>
      <c r="S1872" s="902"/>
      <c r="T1872" s="967">
        <f t="shared" si="3381"/>
        <v>723</v>
      </c>
      <c r="U1872" s="902">
        <f t="shared" ref="U1872:W1872" si="3516">IF(ISBLANK($A1872),"",sum(AE1872,AK1872,AQ1872,AW1872,BC1872,BI1872,BO1872,BU1872,CA1872,CG1872,CM1872,CS1872,CY1872,DE1872,DK1872,DQ1872,DW1872,EC1872,EI1872,EO1872,EU1872))</f>
        <v>3</v>
      </c>
      <c r="V1872" s="902">
        <f t="shared" si="3516"/>
        <v>0</v>
      </c>
      <c r="W1872" s="902">
        <f t="shared" si="3516"/>
        <v>0</v>
      </c>
      <c r="X1872" s="902">
        <f t="shared" si="3398"/>
        <v>3</v>
      </c>
      <c r="Y1872" s="902">
        <f t="shared" ref="Y1872:AA1872" si="3517">IF(ISBLANK($A1872),"",sum(AH1872,AN1872,AT1872,AZ1872,BF1872,BL1872,BR1872,BX1872,CD1872,CJ1872,CP1872,CV1872,DB1872,DH1872,DN1872,DT1872,DZ1872,EF1872,EL1872,ER1872,EX1872))</f>
        <v>1</v>
      </c>
      <c r="Z1872" s="902">
        <f t="shared" si="3517"/>
        <v>0</v>
      </c>
      <c r="AA1872" s="902">
        <f t="shared" si="3517"/>
        <v>0</v>
      </c>
      <c r="AB1872" s="902">
        <f t="shared" si="3302"/>
        <v>1</v>
      </c>
      <c r="AC1872" s="909">
        <f t="shared" si="3295"/>
        <v>0.3333333333</v>
      </c>
      <c r="AD1872" s="711" t="str">
        <f t="shared" si="3507"/>
        <v>20+</v>
      </c>
      <c r="AE1872" s="902"/>
      <c r="AF1872" s="902"/>
      <c r="AG1872" s="902"/>
      <c r="AH1872" s="902"/>
      <c r="AI1872" s="902"/>
      <c r="AJ1872" s="902"/>
      <c r="AK1872" s="910">
        <v>1.0</v>
      </c>
      <c r="AL1872" s="902"/>
      <c r="AM1872" s="902"/>
      <c r="AN1872" s="902"/>
      <c r="AO1872" s="902"/>
      <c r="AP1872" s="902"/>
      <c r="AQ1872" s="902"/>
      <c r="AR1872" s="902"/>
      <c r="AS1872" s="902"/>
      <c r="AT1872" s="902"/>
      <c r="AU1872" s="902"/>
      <c r="AV1872" s="902"/>
      <c r="AW1872" s="910">
        <v>1.0</v>
      </c>
      <c r="AX1872" s="902"/>
      <c r="AY1872" s="902"/>
      <c r="AZ1872" s="902"/>
      <c r="BA1872" s="902"/>
      <c r="BB1872" s="902"/>
      <c r="BC1872" s="910">
        <v>1.0</v>
      </c>
      <c r="BD1872" s="902"/>
      <c r="BE1872" s="902"/>
      <c r="BF1872" s="910">
        <v>1.0</v>
      </c>
      <c r="BG1872" s="902"/>
      <c r="BH1872" s="902"/>
      <c r="BI1872" s="902"/>
      <c r="BJ1872" s="902"/>
      <c r="BK1872" s="902"/>
      <c r="BL1872" s="902"/>
      <c r="BM1872" s="902"/>
      <c r="BN1872" s="902"/>
      <c r="BO1872" s="902"/>
      <c r="BP1872" s="902"/>
      <c r="BQ1872" s="902"/>
      <c r="BR1872" s="902"/>
      <c r="BS1872" s="902"/>
      <c r="BT1872" s="902"/>
      <c r="BU1872" s="902"/>
      <c r="BV1872" s="902"/>
      <c r="BW1872" s="902"/>
      <c r="BX1872" s="902"/>
      <c r="BY1872" s="902"/>
      <c r="BZ1872" s="902"/>
      <c r="CA1872" s="902"/>
      <c r="CB1872" s="902"/>
      <c r="CC1872" s="902"/>
      <c r="CD1872" s="902"/>
      <c r="CE1872" s="902"/>
      <c r="CF1872" s="902"/>
      <c r="CG1872" s="902"/>
      <c r="CH1872" s="902"/>
      <c r="CI1872" s="902"/>
      <c r="CJ1872" s="902"/>
      <c r="CK1872" s="902"/>
      <c r="CL1872" s="902"/>
      <c r="CM1872" s="902"/>
      <c r="CN1872" s="902"/>
      <c r="CO1872" s="902"/>
      <c r="CP1872" s="902"/>
      <c r="CQ1872" s="902"/>
      <c r="CR1872" s="902"/>
      <c r="CS1872" s="902"/>
      <c r="CT1872" s="902"/>
      <c r="CU1872" s="902"/>
      <c r="CV1872" s="902"/>
      <c r="CW1872" s="902"/>
      <c r="CX1872" s="902"/>
      <c r="CY1872" s="902"/>
      <c r="CZ1872" s="902"/>
      <c r="DA1872" s="902"/>
      <c r="DB1872" s="902"/>
      <c r="DC1872" s="902"/>
      <c r="DD1872" s="902"/>
      <c r="DE1872" s="902"/>
      <c r="DF1872" s="902"/>
      <c r="DG1872" s="902"/>
      <c r="DH1872" s="902"/>
      <c r="DI1872" s="902"/>
      <c r="DJ1872" s="902"/>
      <c r="DK1872" s="902"/>
      <c r="DL1872" s="902"/>
      <c r="DM1872" s="902"/>
      <c r="DN1872" s="902"/>
      <c r="DO1872" s="902"/>
      <c r="DP1872" s="902"/>
      <c r="DQ1872" s="902"/>
      <c r="DR1872" s="902"/>
      <c r="DS1872" s="902"/>
      <c r="DT1872" s="902"/>
      <c r="DU1872" s="902"/>
      <c r="DV1872" s="902"/>
      <c r="DW1872" s="902"/>
      <c r="DX1872" s="902"/>
      <c r="DY1872" s="902"/>
      <c r="DZ1872" s="902"/>
      <c r="EA1872" s="902"/>
      <c r="EB1872" s="902"/>
      <c r="EC1872" s="902"/>
      <c r="ED1872" s="902"/>
      <c r="EE1872" s="902"/>
      <c r="EF1872" s="902"/>
      <c r="EG1872" s="902"/>
      <c r="EH1872" s="902"/>
      <c r="EI1872" s="902"/>
      <c r="EJ1872" s="902"/>
      <c r="EK1872" s="902"/>
      <c r="EL1872" s="902"/>
      <c r="EM1872" s="902"/>
      <c r="EN1872" s="902"/>
      <c r="EO1872" s="902"/>
      <c r="EP1872" s="902"/>
      <c r="EQ1872" s="902"/>
      <c r="ER1872" s="902"/>
      <c r="ES1872" s="902"/>
      <c r="ET1872" s="902"/>
      <c r="EU1872" s="76"/>
      <c r="EV1872" s="76"/>
      <c r="EW1872" s="76"/>
      <c r="EX1872" s="76"/>
      <c r="EY1872" s="76"/>
      <c r="EZ1872" s="76"/>
      <c r="FA1872" s="911" t="s">
        <v>6962</v>
      </c>
      <c r="FB1872" s="911"/>
      <c r="FC1872" s="911"/>
      <c r="FD1872" s="911"/>
    </row>
    <row r="1873">
      <c r="A1873" s="902">
        <v>170532.0</v>
      </c>
      <c r="B1873" s="904" t="s">
        <v>6963</v>
      </c>
      <c r="C1873" s="905" t="s">
        <v>5648</v>
      </c>
      <c r="D1873" s="902" t="s">
        <v>18</v>
      </c>
      <c r="E1873" s="902"/>
      <c r="F1873" s="902"/>
      <c r="G1873" s="902" t="s">
        <v>6964</v>
      </c>
      <c r="H1873" s="902" t="s">
        <v>6599</v>
      </c>
      <c r="I1873" s="902" t="s">
        <v>13</v>
      </c>
      <c r="J1873" s="902" t="s">
        <v>13</v>
      </c>
      <c r="K1873" s="906" t="s">
        <v>67</v>
      </c>
      <c r="L1873" s="902" t="s">
        <v>6965</v>
      </c>
      <c r="M1873" s="902" t="s">
        <v>65</v>
      </c>
      <c r="N1873" s="907">
        <v>42801.0</v>
      </c>
      <c r="O1873" s="907">
        <v>42450.0</v>
      </c>
      <c r="P1873" s="902"/>
      <c r="Q1873" s="908"/>
      <c r="R1873" s="908"/>
      <c r="S1873" s="902"/>
      <c r="T1873" s="967">
        <f t="shared" si="3381"/>
        <v>722</v>
      </c>
      <c r="U1873" s="902">
        <f t="shared" ref="U1873:W1873" si="3518">IF(ISBLANK($A1873),"",sum(AE1873,AK1873,AQ1873,AW1873,BC1873,BI1873,BO1873,BU1873,CA1873,CG1873,CM1873,CS1873,CY1873,DE1873,DK1873,DQ1873,DW1873,EC1873,EI1873,EO1873,EU1873))</f>
        <v>0</v>
      </c>
      <c r="V1873" s="902">
        <f t="shared" si="3518"/>
        <v>0</v>
      </c>
      <c r="W1873" s="902">
        <f t="shared" si="3518"/>
        <v>0</v>
      </c>
      <c r="X1873" s="902">
        <f t="shared" si="3398"/>
        <v>0</v>
      </c>
      <c r="Y1873" s="902">
        <f t="shared" ref="Y1873:AA1873" si="3519">IF(ISBLANK($A1873),"",sum(AH1873,AN1873,AT1873,AZ1873,BF1873,BL1873,BR1873,BX1873,CD1873,CJ1873,CP1873,CV1873,DB1873,DH1873,DN1873,DT1873,DZ1873,EF1873,EL1873,ER1873,EX1873))</f>
        <v>0</v>
      </c>
      <c r="Z1873" s="902">
        <f t="shared" si="3519"/>
        <v>0</v>
      </c>
      <c r="AA1873" s="902">
        <f t="shared" si="3519"/>
        <v>0</v>
      </c>
      <c r="AB1873" s="902">
        <f t="shared" si="3302"/>
        <v>0</v>
      </c>
      <c r="AC1873" s="909" t="str">
        <f t="shared" si="3295"/>
        <v/>
      </c>
      <c r="AD1873" s="711" t="str">
        <f t="shared" si="3507"/>
        <v>20+</v>
      </c>
      <c r="AE1873" s="902"/>
      <c r="AF1873" s="902"/>
      <c r="AG1873" s="902"/>
      <c r="AH1873" s="902"/>
      <c r="AI1873" s="902"/>
      <c r="AJ1873" s="902"/>
      <c r="AK1873" s="902"/>
      <c r="AL1873" s="902"/>
      <c r="AM1873" s="902"/>
      <c r="AN1873" s="902"/>
      <c r="AO1873" s="902"/>
      <c r="AP1873" s="902"/>
      <c r="AQ1873" s="902"/>
      <c r="AR1873" s="902"/>
      <c r="AS1873" s="902"/>
      <c r="AT1873" s="902"/>
      <c r="AU1873" s="902"/>
      <c r="AV1873" s="902"/>
      <c r="AW1873" s="902"/>
      <c r="AX1873" s="902"/>
      <c r="AY1873" s="902"/>
      <c r="AZ1873" s="902"/>
      <c r="BA1873" s="902"/>
      <c r="BB1873" s="902"/>
      <c r="BC1873" s="902"/>
      <c r="BD1873" s="902"/>
      <c r="BE1873" s="902"/>
      <c r="BF1873" s="902"/>
      <c r="BG1873" s="902"/>
      <c r="BH1873" s="902"/>
      <c r="BI1873" s="902"/>
      <c r="BJ1873" s="902"/>
      <c r="BK1873" s="902"/>
      <c r="BL1873" s="902"/>
      <c r="BM1873" s="902"/>
      <c r="BN1873" s="902"/>
      <c r="BO1873" s="902"/>
      <c r="BP1873" s="902"/>
      <c r="BQ1873" s="902"/>
      <c r="BR1873" s="902"/>
      <c r="BS1873" s="902"/>
      <c r="BT1873" s="902"/>
      <c r="BU1873" s="902"/>
      <c r="BV1873" s="902"/>
      <c r="BW1873" s="902"/>
      <c r="BX1873" s="902"/>
      <c r="BY1873" s="902"/>
      <c r="BZ1873" s="902"/>
      <c r="CA1873" s="902"/>
      <c r="CB1873" s="902"/>
      <c r="CC1873" s="902"/>
      <c r="CD1873" s="902"/>
      <c r="CE1873" s="902"/>
      <c r="CF1873" s="902"/>
      <c r="CG1873" s="902"/>
      <c r="CH1873" s="902"/>
      <c r="CI1873" s="902"/>
      <c r="CJ1873" s="902"/>
      <c r="CK1873" s="902"/>
      <c r="CL1873" s="902"/>
      <c r="CM1873" s="902"/>
      <c r="CN1873" s="902"/>
      <c r="CO1873" s="902"/>
      <c r="CP1873" s="902"/>
      <c r="CQ1873" s="902"/>
      <c r="CR1873" s="902"/>
      <c r="CS1873" s="902"/>
      <c r="CT1873" s="902"/>
      <c r="CU1873" s="902"/>
      <c r="CV1873" s="902"/>
      <c r="CW1873" s="902"/>
      <c r="CX1873" s="902"/>
      <c r="CY1873" s="902"/>
      <c r="CZ1873" s="902"/>
      <c r="DA1873" s="902"/>
      <c r="DB1873" s="902"/>
      <c r="DC1873" s="902"/>
      <c r="DD1873" s="902"/>
      <c r="DE1873" s="902"/>
      <c r="DF1873" s="902"/>
      <c r="DG1873" s="902"/>
      <c r="DH1873" s="902"/>
      <c r="DI1873" s="902"/>
      <c r="DJ1873" s="902"/>
      <c r="DK1873" s="902"/>
      <c r="DL1873" s="902"/>
      <c r="DM1873" s="902"/>
      <c r="DN1873" s="902"/>
      <c r="DO1873" s="902"/>
      <c r="DP1873" s="902"/>
      <c r="DQ1873" s="902"/>
      <c r="DR1873" s="902"/>
      <c r="DS1873" s="902"/>
      <c r="DT1873" s="902"/>
      <c r="DU1873" s="902"/>
      <c r="DV1873" s="902"/>
      <c r="DW1873" s="902"/>
      <c r="DX1873" s="902"/>
      <c r="DY1873" s="902"/>
      <c r="DZ1873" s="902"/>
      <c r="EA1873" s="902"/>
      <c r="EB1873" s="902"/>
      <c r="EC1873" s="902"/>
      <c r="ED1873" s="902"/>
      <c r="EE1873" s="902"/>
      <c r="EF1873" s="902"/>
      <c r="EG1873" s="902"/>
      <c r="EH1873" s="902"/>
      <c r="EI1873" s="902"/>
      <c r="EJ1873" s="902"/>
      <c r="EK1873" s="902"/>
      <c r="EL1873" s="902"/>
      <c r="EM1873" s="902"/>
      <c r="EN1873" s="902"/>
      <c r="EO1873" s="902"/>
      <c r="EP1873" s="902"/>
      <c r="EQ1873" s="902"/>
      <c r="ER1873" s="902"/>
      <c r="ES1873" s="902"/>
      <c r="ET1873" s="902"/>
      <c r="EU1873" s="76"/>
      <c r="EV1873" s="76"/>
      <c r="EW1873" s="76"/>
      <c r="EX1873" s="76"/>
      <c r="EY1873" s="76"/>
      <c r="EZ1873" s="76"/>
      <c r="FA1873" s="911" t="s">
        <v>6966</v>
      </c>
      <c r="FB1873" s="911"/>
      <c r="FC1873" s="911"/>
      <c r="FD1873" s="911"/>
    </row>
    <row r="1874">
      <c r="A1874" s="902">
        <v>170557.0</v>
      </c>
      <c r="B1874" s="937" t="s">
        <v>6967</v>
      </c>
      <c r="C1874" s="905" t="s">
        <v>5648</v>
      </c>
      <c r="D1874" s="902" t="s">
        <v>18</v>
      </c>
      <c r="E1874" s="902"/>
      <c r="F1874" s="902"/>
      <c r="G1874" s="902" t="s">
        <v>6968</v>
      </c>
      <c r="H1874" s="902" t="s">
        <v>6604</v>
      </c>
      <c r="I1874" s="902" t="s">
        <v>6579</v>
      </c>
      <c r="J1874" s="902" t="s">
        <v>13</v>
      </c>
      <c r="K1874" s="906" t="s">
        <v>67</v>
      </c>
      <c r="L1874" s="902" t="s">
        <v>6605</v>
      </c>
      <c r="M1874" s="902" t="s">
        <v>125</v>
      </c>
      <c r="N1874" s="907">
        <v>42808.0</v>
      </c>
      <c r="O1874" s="907">
        <v>42822.0</v>
      </c>
      <c r="P1874" s="902"/>
      <c r="Q1874" s="908"/>
      <c r="R1874" s="908"/>
      <c r="S1874" s="902"/>
      <c r="T1874" s="967">
        <f t="shared" si="3381"/>
        <v>715</v>
      </c>
      <c r="U1874" s="902">
        <f t="shared" ref="U1874:W1874" si="3520">IF(ISBLANK($A1874),"",sum(AE1874,AK1874,AQ1874,AW1874,BC1874,BI1874,BO1874,BU1874,CA1874,CG1874,CM1874,CS1874,CY1874,DE1874,DK1874,DQ1874,DW1874,EC1874,EI1874,EO1874,EU1874))</f>
        <v>4</v>
      </c>
      <c r="V1874" s="902">
        <f t="shared" si="3520"/>
        <v>0</v>
      </c>
      <c r="W1874" s="902">
        <f t="shared" si="3520"/>
        <v>0</v>
      </c>
      <c r="X1874" s="902">
        <f t="shared" si="3398"/>
        <v>4</v>
      </c>
      <c r="Y1874" s="902">
        <f t="shared" ref="Y1874:AA1874" si="3521">IF(ISBLANK($A1874),"",sum(AH1874,AN1874,AT1874,AZ1874,BF1874,BL1874,BR1874,BX1874,CD1874,CJ1874,CP1874,CV1874,DB1874,DH1874,DN1874,DT1874,DZ1874,EF1874,EL1874,ER1874,EX1874))</f>
        <v>1</v>
      </c>
      <c r="Z1874" s="902">
        <f t="shared" si="3521"/>
        <v>0</v>
      </c>
      <c r="AA1874" s="902">
        <f t="shared" si="3521"/>
        <v>0</v>
      </c>
      <c r="AB1874" s="902">
        <f t="shared" si="3302"/>
        <v>1</v>
      </c>
      <c r="AC1874" s="909">
        <f t="shared" si="3295"/>
        <v>0.25</v>
      </c>
      <c r="AD1874" s="711" t="str">
        <f t="shared" si="3507"/>
        <v>20+</v>
      </c>
      <c r="AE1874" s="902"/>
      <c r="AF1874" s="902"/>
      <c r="AG1874" s="902"/>
      <c r="AH1874" s="902"/>
      <c r="AI1874" s="902"/>
      <c r="AJ1874" s="902"/>
      <c r="AK1874" s="902"/>
      <c r="AL1874" s="902"/>
      <c r="AM1874" s="902"/>
      <c r="AN1874" s="902"/>
      <c r="AO1874" s="902"/>
      <c r="AP1874" s="902"/>
      <c r="AQ1874" s="910">
        <v>1.0</v>
      </c>
      <c r="AR1874" s="902"/>
      <c r="AS1874" s="902"/>
      <c r="AT1874" s="902"/>
      <c r="AU1874" s="902"/>
      <c r="AV1874" s="902"/>
      <c r="AW1874" s="910">
        <v>1.0</v>
      </c>
      <c r="AX1874" s="902"/>
      <c r="AY1874" s="902"/>
      <c r="AZ1874" s="910">
        <v>1.0</v>
      </c>
      <c r="BA1874" s="902"/>
      <c r="BB1874" s="902"/>
      <c r="BC1874" s="910">
        <v>1.0</v>
      </c>
      <c r="BD1874" s="902"/>
      <c r="BE1874" s="902"/>
      <c r="BF1874" s="902"/>
      <c r="BG1874" s="902"/>
      <c r="BH1874" s="902"/>
      <c r="BI1874" s="910">
        <v>1.0</v>
      </c>
      <c r="BJ1874" s="902"/>
      <c r="BK1874" s="902"/>
      <c r="BL1874" s="902"/>
      <c r="BM1874" s="902"/>
      <c r="BN1874" s="902"/>
      <c r="BO1874" s="902"/>
      <c r="BP1874" s="902"/>
      <c r="BQ1874" s="902"/>
      <c r="BR1874" s="902"/>
      <c r="BS1874" s="902"/>
      <c r="BT1874" s="902"/>
      <c r="BU1874" s="902"/>
      <c r="BV1874" s="902"/>
      <c r="BW1874" s="902"/>
      <c r="BX1874" s="902"/>
      <c r="BY1874" s="902"/>
      <c r="BZ1874" s="902"/>
      <c r="CA1874" s="902"/>
      <c r="CB1874" s="902"/>
      <c r="CC1874" s="902"/>
      <c r="CD1874" s="902"/>
      <c r="CE1874" s="902"/>
      <c r="CF1874" s="902"/>
      <c r="CG1874" s="902"/>
      <c r="CH1874" s="902"/>
      <c r="CI1874" s="902"/>
      <c r="CJ1874" s="902"/>
      <c r="CK1874" s="902"/>
      <c r="CL1874" s="902"/>
      <c r="CM1874" s="902"/>
      <c r="CN1874" s="902"/>
      <c r="CO1874" s="902"/>
      <c r="CP1874" s="902"/>
      <c r="CQ1874" s="902"/>
      <c r="CR1874" s="902"/>
      <c r="CS1874" s="902"/>
      <c r="CT1874" s="902"/>
      <c r="CU1874" s="902"/>
      <c r="CV1874" s="902"/>
      <c r="CW1874" s="902"/>
      <c r="CX1874" s="902"/>
      <c r="CY1874" s="902"/>
      <c r="CZ1874" s="902"/>
      <c r="DA1874" s="902"/>
      <c r="DB1874" s="902"/>
      <c r="DC1874" s="902"/>
      <c r="DD1874" s="902"/>
      <c r="DE1874" s="902"/>
      <c r="DF1874" s="902"/>
      <c r="DG1874" s="902"/>
      <c r="DH1874" s="902"/>
      <c r="DI1874" s="902"/>
      <c r="DJ1874" s="902"/>
      <c r="DK1874" s="902"/>
      <c r="DL1874" s="902"/>
      <c r="DM1874" s="902"/>
      <c r="DN1874" s="902"/>
      <c r="DO1874" s="902"/>
      <c r="DP1874" s="902"/>
      <c r="DQ1874" s="902"/>
      <c r="DR1874" s="902"/>
      <c r="DS1874" s="902"/>
      <c r="DT1874" s="902"/>
      <c r="DU1874" s="902"/>
      <c r="DV1874" s="902"/>
      <c r="DW1874" s="902"/>
      <c r="DX1874" s="902"/>
      <c r="DY1874" s="902"/>
      <c r="DZ1874" s="902"/>
      <c r="EA1874" s="902"/>
      <c r="EB1874" s="902"/>
      <c r="EC1874" s="902"/>
      <c r="ED1874" s="902"/>
      <c r="EE1874" s="902"/>
      <c r="EF1874" s="902"/>
      <c r="EG1874" s="902"/>
      <c r="EH1874" s="902"/>
      <c r="EI1874" s="902"/>
      <c r="EJ1874" s="902"/>
      <c r="EK1874" s="902"/>
      <c r="EL1874" s="902"/>
      <c r="EM1874" s="902"/>
      <c r="EN1874" s="902"/>
      <c r="EO1874" s="902"/>
      <c r="EP1874" s="902"/>
      <c r="EQ1874" s="902"/>
      <c r="ER1874" s="902"/>
      <c r="ES1874" s="902"/>
      <c r="ET1874" s="902"/>
      <c r="EU1874" s="76"/>
      <c r="EV1874" s="76"/>
      <c r="EW1874" s="76"/>
      <c r="EX1874" s="76"/>
      <c r="EY1874" s="76"/>
      <c r="EZ1874" s="76"/>
      <c r="FA1874" s="911" t="s">
        <v>6969</v>
      </c>
      <c r="FB1874" s="911"/>
      <c r="FC1874" s="911"/>
      <c r="FD1874" s="911"/>
    </row>
    <row r="1875">
      <c r="A1875" s="902">
        <v>170563.0</v>
      </c>
      <c r="B1875" s="937" t="s">
        <v>6970</v>
      </c>
      <c r="C1875" s="905" t="s">
        <v>5648</v>
      </c>
      <c r="D1875" s="902" t="s">
        <v>18</v>
      </c>
      <c r="E1875" s="902"/>
      <c r="F1875" s="902"/>
      <c r="G1875" s="902" t="s">
        <v>6971</v>
      </c>
      <c r="H1875" s="902" t="s">
        <v>6599</v>
      </c>
      <c r="I1875" s="902" t="s">
        <v>6579</v>
      </c>
      <c r="J1875" s="902" t="s">
        <v>13</v>
      </c>
      <c r="K1875" s="906" t="s">
        <v>67</v>
      </c>
      <c r="L1875" s="902" t="s">
        <v>6972</v>
      </c>
      <c r="M1875" s="902" t="s">
        <v>65</v>
      </c>
      <c r="N1875" s="907">
        <v>42802.0</v>
      </c>
      <c r="O1875" s="907">
        <v>42817.0</v>
      </c>
      <c r="P1875" s="902"/>
      <c r="Q1875" s="908"/>
      <c r="R1875" s="908"/>
      <c r="S1875" s="902"/>
      <c r="T1875" s="967">
        <f t="shared" si="3381"/>
        <v>721</v>
      </c>
      <c r="U1875" s="902">
        <f t="shared" ref="U1875:W1875" si="3522">IF(ISBLANK($A1875),"",sum(AE1875,AK1875,AQ1875,AW1875,BC1875,BI1875,BO1875,BU1875,CA1875,CG1875,CM1875,CS1875,CY1875,DE1875,DK1875,DQ1875,DW1875,EC1875,EI1875,EO1875,EU1875))</f>
        <v>6</v>
      </c>
      <c r="V1875" s="902">
        <f t="shared" si="3522"/>
        <v>0</v>
      </c>
      <c r="W1875" s="902">
        <f t="shared" si="3522"/>
        <v>0</v>
      </c>
      <c r="X1875" s="902">
        <f t="shared" si="3398"/>
        <v>6</v>
      </c>
      <c r="Y1875" s="902">
        <f t="shared" ref="Y1875:AA1875" si="3523">IF(ISBLANK($A1875),"",sum(AH1875,AN1875,AT1875,AZ1875,BF1875,BL1875,BR1875,BX1875,CD1875,CJ1875,CP1875,CV1875,DB1875,DH1875,DN1875,DT1875,DZ1875,EF1875,EL1875,ER1875,EX1875))</f>
        <v>1</v>
      </c>
      <c r="Z1875" s="902">
        <f t="shared" si="3523"/>
        <v>0</v>
      </c>
      <c r="AA1875" s="902">
        <f t="shared" si="3523"/>
        <v>0</v>
      </c>
      <c r="AB1875" s="902">
        <f t="shared" si="3302"/>
        <v>1</v>
      </c>
      <c r="AC1875" s="909">
        <f t="shared" si="3295"/>
        <v>0.1666666667</v>
      </c>
      <c r="AD1875" s="711" t="str">
        <f>IF( (TODAY()-#REF!)/7 &lt; 1,"1", IF( #REF!="" , "", IF( (TODAY()-#REF!)/7 &gt; 20 , "20+", ROUNDUP((TODAY()-#REF!)/7 ,0))))</f>
        <v>#REF!</v>
      </c>
      <c r="AE1875" s="902"/>
      <c r="AF1875" s="902"/>
      <c r="AG1875" s="902"/>
      <c r="AH1875" s="902"/>
      <c r="AI1875" s="902"/>
      <c r="AJ1875" s="902"/>
      <c r="AK1875" s="902"/>
      <c r="AL1875" s="902"/>
      <c r="AM1875" s="902"/>
      <c r="AN1875" s="902"/>
      <c r="AO1875" s="902"/>
      <c r="AP1875" s="902"/>
      <c r="AQ1875" s="902"/>
      <c r="AR1875" s="902"/>
      <c r="AS1875" s="902"/>
      <c r="AT1875" s="902"/>
      <c r="AU1875" s="902"/>
      <c r="AV1875" s="902"/>
      <c r="AW1875" s="910">
        <v>3.0</v>
      </c>
      <c r="AX1875" s="902"/>
      <c r="AY1875" s="902"/>
      <c r="AZ1875" s="902"/>
      <c r="BA1875" s="902"/>
      <c r="BB1875" s="902"/>
      <c r="BC1875" s="910">
        <v>3.0</v>
      </c>
      <c r="BD1875" s="902"/>
      <c r="BE1875" s="902"/>
      <c r="BF1875" s="910">
        <v>1.0</v>
      </c>
      <c r="BG1875" s="902"/>
      <c r="BH1875" s="902"/>
      <c r="BI1875" s="902"/>
      <c r="BJ1875" s="902"/>
      <c r="BK1875" s="902"/>
      <c r="BL1875" s="902"/>
      <c r="BM1875" s="902"/>
      <c r="BN1875" s="902"/>
      <c r="BO1875" s="902"/>
      <c r="BP1875" s="902"/>
      <c r="BQ1875" s="902"/>
      <c r="BR1875" s="902"/>
      <c r="BS1875" s="902"/>
      <c r="BT1875" s="902"/>
      <c r="BU1875" s="902"/>
      <c r="BV1875" s="902"/>
      <c r="BW1875" s="902"/>
      <c r="BX1875" s="902"/>
      <c r="BY1875" s="902"/>
      <c r="BZ1875" s="902"/>
      <c r="CA1875" s="902"/>
      <c r="CB1875" s="902"/>
      <c r="CC1875" s="902"/>
      <c r="CD1875" s="902"/>
      <c r="CE1875" s="902"/>
      <c r="CF1875" s="902"/>
      <c r="CG1875" s="902"/>
      <c r="CH1875" s="902"/>
      <c r="CI1875" s="902"/>
      <c r="CJ1875" s="902"/>
      <c r="CK1875" s="902"/>
      <c r="CL1875" s="902"/>
      <c r="CM1875" s="902"/>
      <c r="CN1875" s="902"/>
      <c r="CO1875" s="902"/>
      <c r="CP1875" s="902"/>
      <c r="CQ1875" s="902"/>
      <c r="CR1875" s="902"/>
      <c r="CS1875" s="902"/>
      <c r="CT1875" s="902"/>
      <c r="CU1875" s="902"/>
      <c r="CV1875" s="902"/>
      <c r="CW1875" s="902"/>
      <c r="CX1875" s="902"/>
      <c r="CY1875" s="902"/>
      <c r="CZ1875" s="902"/>
      <c r="DA1875" s="902"/>
      <c r="DB1875" s="902"/>
      <c r="DC1875" s="902"/>
      <c r="DD1875" s="902"/>
      <c r="DE1875" s="902"/>
      <c r="DF1875" s="902"/>
      <c r="DG1875" s="902"/>
      <c r="DH1875" s="902"/>
      <c r="DI1875" s="902"/>
      <c r="DJ1875" s="902"/>
      <c r="DK1875" s="902"/>
      <c r="DL1875" s="902"/>
      <c r="DM1875" s="902"/>
      <c r="DN1875" s="902"/>
      <c r="DO1875" s="902"/>
      <c r="DP1875" s="902"/>
      <c r="DQ1875" s="902"/>
      <c r="DR1875" s="902"/>
      <c r="DS1875" s="902"/>
      <c r="DT1875" s="902"/>
      <c r="DU1875" s="902"/>
      <c r="DV1875" s="902"/>
      <c r="DW1875" s="902"/>
      <c r="DX1875" s="902"/>
      <c r="DY1875" s="902"/>
      <c r="DZ1875" s="902"/>
      <c r="EA1875" s="902"/>
      <c r="EB1875" s="902"/>
      <c r="EC1875" s="902"/>
      <c r="ED1875" s="902"/>
      <c r="EE1875" s="902"/>
      <c r="EF1875" s="902"/>
      <c r="EG1875" s="902"/>
      <c r="EH1875" s="902"/>
      <c r="EI1875" s="902"/>
      <c r="EJ1875" s="902"/>
      <c r="EK1875" s="902"/>
      <c r="EL1875" s="902"/>
      <c r="EM1875" s="902"/>
      <c r="EN1875" s="902"/>
      <c r="EO1875" s="902"/>
      <c r="EP1875" s="902"/>
      <c r="EQ1875" s="902"/>
      <c r="ER1875" s="902"/>
      <c r="ES1875" s="902"/>
      <c r="ET1875" s="902"/>
      <c r="EU1875" s="902"/>
      <c r="EV1875" s="902"/>
      <c r="EW1875" s="902"/>
      <c r="EX1875" s="902"/>
      <c r="EY1875" s="902"/>
      <c r="EZ1875" s="902"/>
      <c r="FA1875" s="911" t="s">
        <v>6973</v>
      </c>
      <c r="FB1875" s="911"/>
      <c r="FC1875" s="911"/>
      <c r="FD1875" s="911"/>
    </row>
    <row r="1876">
      <c r="A1876" s="902">
        <v>170602.0</v>
      </c>
      <c r="B1876" s="937" t="s">
        <v>6974</v>
      </c>
      <c r="C1876" s="905" t="s">
        <v>5648</v>
      </c>
      <c r="D1876" s="902" t="s">
        <v>18</v>
      </c>
      <c r="E1876" s="902"/>
      <c r="F1876" s="902"/>
      <c r="G1876" s="906" t="s">
        <v>6971</v>
      </c>
      <c r="H1876" s="902" t="s">
        <v>6599</v>
      </c>
      <c r="I1876" s="902" t="s">
        <v>6579</v>
      </c>
      <c r="J1876" s="902" t="s">
        <v>13</v>
      </c>
      <c r="K1876" s="906" t="s">
        <v>67</v>
      </c>
      <c r="L1876" s="902" t="s">
        <v>6975</v>
      </c>
      <c r="M1876" s="902" t="s">
        <v>65</v>
      </c>
      <c r="N1876" s="907">
        <v>42803.0</v>
      </c>
      <c r="O1876" s="907">
        <v>42818.0</v>
      </c>
      <c r="P1876" s="902"/>
      <c r="Q1876" s="908"/>
      <c r="R1876" s="908"/>
      <c r="S1876" s="902"/>
      <c r="T1876" s="967">
        <f t="shared" si="3381"/>
        <v>720</v>
      </c>
      <c r="U1876" s="902">
        <f t="shared" ref="U1876:W1876" si="3524">IF(ISBLANK($A1876),"",sum(AE1876,AK1876,AQ1876,AW1876,BC1876,BI1876,BO1876,BU1876,CA1876,CG1876,CM1876,CS1876,CY1876,DE1876,DK1876,DQ1876,DW1876,EC1876,EI1876,EO1876,EU1876))</f>
        <v>3</v>
      </c>
      <c r="V1876" s="902">
        <f t="shared" si="3524"/>
        <v>0</v>
      </c>
      <c r="W1876" s="902">
        <f t="shared" si="3524"/>
        <v>0</v>
      </c>
      <c r="X1876" s="902">
        <f t="shared" si="3398"/>
        <v>3</v>
      </c>
      <c r="Y1876" s="902">
        <f t="shared" ref="Y1876:AA1876" si="3525">IF(ISBLANK($A1876),"",sum(AH1876,AN1876,AT1876,AZ1876,BF1876,BL1876,BR1876,BX1876,CD1876,CJ1876,CP1876,CV1876,DB1876,DH1876,DN1876,DT1876,DZ1876,EF1876,EL1876,ER1876,EX1876))</f>
        <v>2</v>
      </c>
      <c r="Z1876" s="902">
        <f t="shared" si="3525"/>
        <v>1</v>
      </c>
      <c r="AA1876" s="902">
        <f t="shared" si="3525"/>
        <v>0</v>
      </c>
      <c r="AB1876" s="902">
        <f t="shared" si="3302"/>
        <v>3</v>
      </c>
      <c r="AC1876" s="909">
        <f t="shared" si="3295"/>
        <v>0.6666666667</v>
      </c>
      <c r="AD1876" s="711" t="str">
        <f>IF( (TODAY()-N1874)/7 &lt; 1,"1", IF( N1874="" , "", IF( (TODAY()-N1874)/7 &gt; 20 , "20+", ROUNDUP((TODAY()-N1874)/7 ,0))))</f>
        <v>20+</v>
      </c>
      <c r="AE1876" s="902"/>
      <c r="AF1876" s="902"/>
      <c r="AG1876" s="902"/>
      <c r="AH1876" s="902"/>
      <c r="AI1876" s="902"/>
      <c r="AJ1876" s="902"/>
      <c r="AK1876" s="910">
        <v>1.0</v>
      </c>
      <c r="AL1876" s="902"/>
      <c r="AM1876" s="902"/>
      <c r="AN1876" s="902"/>
      <c r="AO1876" s="902"/>
      <c r="AP1876" s="902"/>
      <c r="AQ1876" s="910">
        <v>2.0</v>
      </c>
      <c r="AR1876" s="902"/>
      <c r="AS1876" s="902"/>
      <c r="AT1876" s="902"/>
      <c r="AU1876" s="902"/>
      <c r="AV1876" s="902"/>
      <c r="AW1876" s="902"/>
      <c r="AX1876" s="902"/>
      <c r="AY1876" s="902"/>
      <c r="AZ1876" s="902"/>
      <c r="BA1876" s="902"/>
      <c r="BB1876" s="902"/>
      <c r="BC1876" s="902"/>
      <c r="BD1876" s="902"/>
      <c r="BE1876" s="902"/>
      <c r="BF1876" s="910">
        <v>2.0</v>
      </c>
      <c r="BG1876" s="910">
        <v>1.0</v>
      </c>
      <c r="BH1876" s="902"/>
      <c r="BI1876" s="902"/>
      <c r="BJ1876" s="902"/>
      <c r="BK1876" s="902"/>
      <c r="BL1876" s="902"/>
      <c r="BM1876" s="902"/>
      <c r="BN1876" s="902"/>
      <c r="BO1876" s="902"/>
      <c r="BP1876" s="902"/>
      <c r="BQ1876" s="902"/>
      <c r="BR1876" s="902"/>
      <c r="BS1876" s="902"/>
      <c r="BT1876" s="902"/>
      <c r="BU1876" s="902"/>
      <c r="BV1876" s="902"/>
      <c r="BW1876" s="902"/>
      <c r="BX1876" s="902"/>
      <c r="BY1876" s="902"/>
      <c r="BZ1876" s="902"/>
      <c r="CA1876" s="902"/>
      <c r="CB1876" s="902"/>
      <c r="CC1876" s="902"/>
      <c r="CD1876" s="902"/>
      <c r="CE1876" s="902"/>
      <c r="CF1876" s="902"/>
      <c r="CG1876" s="902"/>
      <c r="CH1876" s="902"/>
      <c r="CI1876" s="902"/>
      <c r="CJ1876" s="902"/>
      <c r="CK1876" s="902"/>
      <c r="CL1876" s="902"/>
      <c r="CM1876" s="902"/>
      <c r="CN1876" s="902"/>
      <c r="CO1876" s="902"/>
      <c r="CP1876" s="902"/>
      <c r="CQ1876" s="902"/>
      <c r="CR1876" s="902"/>
      <c r="CS1876" s="902"/>
      <c r="CT1876" s="902"/>
      <c r="CU1876" s="902"/>
      <c r="CV1876" s="902"/>
      <c r="CW1876" s="902"/>
      <c r="CX1876" s="902"/>
      <c r="CY1876" s="902"/>
      <c r="CZ1876" s="902"/>
      <c r="DA1876" s="902"/>
      <c r="DB1876" s="902"/>
      <c r="DC1876" s="902"/>
      <c r="DD1876" s="902"/>
      <c r="DE1876" s="902"/>
      <c r="DF1876" s="902"/>
      <c r="DG1876" s="902"/>
      <c r="DH1876" s="902"/>
      <c r="DI1876" s="902"/>
      <c r="DJ1876" s="902"/>
      <c r="DK1876" s="902"/>
      <c r="DL1876" s="902"/>
      <c r="DM1876" s="902"/>
      <c r="DN1876" s="902"/>
      <c r="DO1876" s="902"/>
      <c r="DP1876" s="902"/>
      <c r="DQ1876" s="902"/>
      <c r="DR1876" s="902"/>
      <c r="DS1876" s="902"/>
      <c r="DT1876" s="902"/>
      <c r="DU1876" s="902"/>
      <c r="DV1876" s="902"/>
      <c r="DW1876" s="902"/>
      <c r="DX1876" s="902"/>
      <c r="DY1876" s="902"/>
      <c r="DZ1876" s="902"/>
      <c r="EA1876" s="902"/>
      <c r="EB1876" s="902"/>
      <c r="EC1876" s="902"/>
      <c r="ED1876" s="902"/>
      <c r="EE1876" s="902"/>
      <c r="EF1876" s="902"/>
      <c r="EG1876" s="902"/>
      <c r="EH1876" s="902"/>
      <c r="EI1876" s="902"/>
      <c r="EJ1876" s="902"/>
      <c r="EK1876" s="902"/>
      <c r="EL1876" s="902"/>
      <c r="EM1876" s="902"/>
      <c r="EN1876" s="902"/>
      <c r="EO1876" s="902"/>
      <c r="EP1876" s="902"/>
      <c r="EQ1876" s="902"/>
      <c r="ER1876" s="902"/>
      <c r="ES1876" s="902"/>
      <c r="ET1876" s="902"/>
      <c r="EU1876" s="76"/>
      <c r="EV1876" s="76"/>
      <c r="EW1876" s="76"/>
      <c r="EX1876" s="76"/>
      <c r="EY1876" s="76"/>
      <c r="EZ1876" s="76"/>
      <c r="FA1876" s="911" t="s">
        <v>6976</v>
      </c>
      <c r="FB1876" s="911"/>
      <c r="FC1876" s="911"/>
      <c r="FD1876" s="911"/>
    </row>
    <row r="1877">
      <c r="A1877" s="902">
        <v>170608.0</v>
      </c>
      <c r="B1877" s="937" t="s">
        <v>6977</v>
      </c>
      <c r="C1877" s="905" t="s">
        <v>5648</v>
      </c>
      <c r="D1877" s="902" t="s">
        <v>18</v>
      </c>
      <c r="E1877" s="902"/>
      <c r="F1877" s="902"/>
      <c r="G1877" s="906" t="s">
        <v>6978</v>
      </c>
      <c r="H1877" s="902" t="s">
        <v>6599</v>
      </c>
      <c r="I1877" s="902" t="s">
        <v>6579</v>
      </c>
      <c r="J1877" s="902" t="s">
        <v>13</v>
      </c>
      <c r="K1877" s="906" t="s">
        <v>67</v>
      </c>
      <c r="L1877" s="902" t="s">
        <v>6621</v>
      </c>
      <c r="M1877" s="902" t="s">
        <v>121</v>
      </c>
      <c r="N1877" s="907">
        <v>42802.0</v>
      </c>
      <c r="O1877" s="907">
        <v>42817.0</v>
      </c>
      <c r="P1877" s="902"/>
      <c r="Q1877" s="908"/>
      <c r="R1877" s="908"/>
      <c r="S1877" s="902"/>
      <c r="T1877" s="967">
        <f t="shared" si="3381"/>
        <v>721</v>
      </c>
      <c r="U1877" s="902">
        <f t="shared" ref="U1877:W1877" si="3526">IF(ISBLANK($A1877),"",sum(AE1877,AK1877,AQ1877,AW1877,BC1877,BI1877,BO1877,BU1877,CA1877,CG1877,CM1877,CS1877,CY1877,DE1877,DK1877,DQ1877,DW1877,EC1877,EI1877,EO1877,EU1877))</f>
        <v>1</v>
      </c>
      <c r="V1877" s="902">
        <f t="shared" si="3526"/>
        <v>0</v>
      </c>
      <c r="W1877" s="902">
        <f t="shared" si="3526"/>
        <v>0</v>
      </c>
      <c r="X1877" s="902">
        <f t="shared" si="3398"/>
        <v>1</v>
      </c>
      <c r="Y1877" s="902">
        <f t="shared" ref="Y1877:AA1877" si="3527">IF(ISBLANK($A1877),"",sum(AH1877,AN1877,AT1877,AZ1877,BF1877,BL1877,BR1877,BX1877,CD1877,CJ1877,CP1877,CV1877,DB1877,DH1877,DN1877,DT1877,DZ1877,EF1877,EL1877,ER1877,EX1877))</f>
        <v>0</v>
      </c>
      <c r="Z1877" s="902">
        <f t="shared" si="3527"/>
        <v>0</v>
      </c>
      <c r="AA1877" s="902">
        <f t="shared" si="3527"/>
        <v>0</v>
      </c>
      <c r="AB1877" s="902">
        <f t="shared" si="3302"/>
        <v>0</v>
      </c>
      <c r="AC1877" s="909">
        <f t="shared" si="3295"/>
        <v>0</v>
      </c>
      <c r="AD1877" s="711" t="str">
        <f t="shared" ref="AD1877:AD1894" si="3530">IF( (TODAY()-N1877)/7 &lt; 1,"1", IF( N1877="" , "", IF( (TODAY()-N1877)/7 &gt; 20 , "20+", ROUNDUP((TODAY()-N1877)/7 ,0))))</f>
        <v>20+</v>
      </c>
      <c r="AE1877" s="902"/>
      <c r="AF1877" s="902"/>
      <c r="AG1877" s="902"/>
      <c r="AH1877" s="902"/>
      <c r="AI1877" s="902"/>
      <c r="AJ1877" s="902"/>
      <c r="AK1877" s="910">
        <v>1.0</v>
      </c>
      <c r="AL1877" s="902"/>
      <c r="AM1877" s="902"/>
      <c r="AN1877" s="902"/>
      <c r="AO1877" s="902"/>
      <c r="AP1877" s="902"/>
      <c r="AQ1877" s="902"/>
      <c r="AR1877" s="902"/>
      <c r="AS1877" s="902"/>
      <c r="AT1877" s="902"/>
      <c r="AU1877" s="902"/>
      <c r="AV1877" s="902"/>
      <c r="AW1877" s="902"/>
      <c r="AX1877" s="902"/>
      <c r="AY1877" s="902"/>
      <c r="AZ1877" s="902"/>
      <c r="BA1877" s="902"/>
      <c r="BB1877" s="902"/>
      <c r="BC1877" s="902"/>
      <c r="BD1877" s="902"/>
      <c r="BE1877" s="902"/>
      <c r="BF1877" s="902"/>
      <c r="BG1877" s="902"/>
      <c r="BH1877" s="902"/>
      <c r="BI1877" s="902"/>
      <c r="BJ1877" s="902"/>
      <c r="BK1877" s="902"/>
      <c r="BL1877" s="902"/>
      <c r="BM1877" s="902"/>
      <c r="BN1877" s="902"/>
      <c r="BO1877" s="902"/>
      <c r="BP1877" s="902"/>
      <c r="BQ1877" s="902"/>
      <c r="BR1877" s="902"/>
      <c r="BS1877" s="902"/>
      <c r="BT1877" s="902"/>
      <c r="BU1877" s="902"/>
      <c r="BV1877" s="902"/>
      <c r="BW1877" s="902"/>
      <c r="BX1877" s="902"/>
      <c r="BY1877" s="902"/>
      <c r="BZ1877" s="902"/>
      <c r="CA1877" s="902"/>
      <c r="CB1877" s="902"/>
      <c r="CC1877" s="902"/>
      <c r="CD1877" s="902"/>
      <c r="CE1877" s="902"/>
      <c r="CF1877" s="902"/>
      <c r="CG1877" s="902"/>
      <c r="CH1877" s="902"/>
      <c r="CI1877" s="902"/>
      <c r="CJ1877" s="902"/>
      <c r="CK1877" s="902"/>
      <c r="CL1877" s="902"/>
      <c r="CM1877" s="902"/>
      <c r="CN1877" s="902"/>
      <c r="CO1877" s="902"/>
      <c r="CP1877" s="902"/>
      <c r="CQ1877" s="902"/>
      <c r="CR1877" s="902"/>
      <c r="CS1877" s="902"/>
      <c r="CT1877" s="902"/>
      <c r="CU1877" s="902"/>
      <c r="CV1877" s="902"/>
      <c r="CW1877" s="902"/>
      <c r="CX1877" s="902"/>
      <c r="CY1877" s="902"/>
      <c r="CZ1877" s="902"/>
      <c r="DA1877" s="902"/>
      <c r="DB1877" s="902"/>
      <c r="DC1877" s="902"/>
      <c r="DD1877" s="902"/>
      <c r="DE1877" s="902"/>
      <c r="DF1877" s="902"/>
      <c r="DG1877" s="902"/>
      <c r="DH1877" s="902"/>
      <c r="DI1877" s="902"/>
      <c r="DJ1877" s="902"/>
      <c r="DK1877" s="902"/>
      <c r="DL1877" s="902"/>
      <c r="DM1877" s="902"/>
      <c r="DN1877" s="902"/>
      <c r="DO1877" s="902"/>
      <c r="DP1877" s="902"/>
      <c r="DQ1877" s="902"/>
      <c r="DR1877" s="902"/>
      <c r="DS1877" s="902"/>
      <c r="DT1877" s="902"/>
      <c r="DU1877" s="902"/>
      <c r="DV1877" s="902"/>
      <c r="DW1877" s="902"/>
      <c r="DX1877" s="902"/>
      <c r="DY1877" s="902"/>
      <c r="DZ1877" s="902"/>
      <c r="EA1877" s="902"/>
      <c r="EB1877" s="902"/>
      <c r="EC1877" s="902"/>
      <c r="ED1877" s="902"/>
      <c r="EE1877" s="902"/>
      <c r="EF1877" s="902"/>
      <c r="EG1877" s="902"/>
      <c r="EH1877" s="902"/>
      <c r="EI1877" s="902"/>
      <c r="EJ1877" s="902"/>
      <c r="EK1877" s="902"/>
      <c r="EL1877" s="902"/>
      <c r="EM1877" s="902"/>
      <c r="EN1877" s="902"/>
      <c r="EO1877" s="902"/>
      <c r="EP1877" s="902"/>
      <c r="EQ1877" s="902"/>
      <c r="ER1877" s="902"/>
      <c r="ES1877" s="902"/>
      <c r="ET1877" s="902"/>
      <c r="EU1877" s="76"/>
      <c r="EV1877" s="76"/>
      <c r="EW1877" s="76"/>
      <c r="EX1877" s="76"/>
      <c r="EY1877" s="76"/>
      <c r="EZ1877" s="76"/>
      <c r="FA1877" s="911" t="s">
        <v>6979</v>
      </c>
      <c r="FB1877" s="911"/>
      <c r="FC1877" s="911"/>
      <c r="FD1877" s="911"/>
    </row>
    <row r="1878">
      <c r="A1878" s="902">
        <v>170100.0</v>
      </c>
      <c r="B1878" s="902" t="s">
        <v>6980</v>
      </c>
      <c r="C1878" s="905" t="s">
        <v>5648</v>
      </c>
      <c r="D1878" s="902" t="s">
        <v>18</v>
      </c>
      <c r="E1878" s="902"/>
      <c r="F1878" s="902"/>
      <c r="G1878" s="902" t="s">
        <v>6634</v>
      </c>
      <c r="H1878" s="902" t="s">
        <v>6599</v>
      </c>
      <c r="I1878" s="902" t="s">
        <v>6579</v>
      </c>
      <c r="J1878" s="902" t="s">
        <v>13</v>
      </c>
      <c r="K1878" s="906" t="s">
        <v>67</v>
      </c>
      <c r="L1878" s="902" t="s">
        <v>6621</v>
      </c>
      <c r="M1878" s="902" t="s">
        <v>121</v>
      </c>
      <c r="N1878" s="907">
        <v>42795.0</v>
      </c>
      <c r="O1878" s="907">
        <v>42808.0</v>
      </c>
      <c r="P1878" s="902"/>
      <c r="Q1878" s="908"/>
      <c r="R1878" s="908"/>
      <c r="S1878" s="902"/>
      <c r="T1878" s="967">
        <f t="shared" si="3381"/>
        <v>728</v>
      </c>
      <c r="U1878" s="902">
        <f t="shared" ref="U1878:W1878" si="3528">IF(ISBLANK($A1878),"",sum(AE1878,AK1878,AQ1878,AW1878,BC1878,BI1878,BO1878,BU1878,CA1878,CG1878,CM1878,CS1878,CY1878,DE1878,DK1878,DQ1878,DW1878,EC1878,EI1878,EO1878,EU1878))</f>
        <v>2</v>
      </c>
      <c r="V1878" s="902">
        <f t="shared" si="3528"/>
        <v>0</v>
      </c>
      <c r="W1878" s="902">
        <f t="shared" si="3528"/>
        <v>1</v>
      </c>
      <c r="X1878" s="460" t="s">
        <v>6981</v>
      </c>
      <c r="Y1878" s="902">
        <f t="shared" ref="Y1878:AA1878" si="3529">IF(ISBLANK($A1878),"",sum(AH1878,AN1878,AT1878,AZ1878,BF1878,BL1878,BR1878,BX1878,CD1878,CJ1878,CP1878,CV1878,DB1878,DH1878,DN1878,DT1878,DZ1878,EF1878,EL1878,ER1878,EX1878))</f>
        <v>0</v>
      </c>
      <c r="Z1878" s="902">
        <f t="shared" si="3529"/>
        <v>1</v>
      </c>
      <c r="AA1878" s="902">
        <f t="shared" si="3529"/>
        <v>0</v>
      </c>
      <c r="AB1878" s="902">
        <f t="shared" si="3302"/>
        <v>1</v>
      </c>
      <c r="AC1878" s="909" t="str">
        <f t="shared" si="3295"/>
        <v/>
      </c>
      <c r="AD1878" s="711" t="str">
        <f t="shared" si="3530"/>
        <v>20+</v>
      </c>
      <c r="AE1878" s="902"/>
      <c r="AF1878" s="902"/>
      <c r="AG1878" s="902"/>
      <c r="AH1878" s="902"/>
      <c r="AI1878" s="902"/>
      <c r="AJ1878" s="902"/>
      <c r="AK1878" s="902"/>
      <c r="AL1878" s="902"/>
      <c r="AM1878" s="902"/>
      <c r="AN1878" s="902"/>
      <c r="AO1878" s="902"/>
      <c r="AP1878" s="902"/>
      <c r="AQ1878" s="910">
        <v>1.0</v>
      </c>
      <c r="AR1878" s="902"/>
      <c r="AS1878" s="902"/>
      <c r="AT1878" s="902"/>
      <c r="AU1878" s="902"/>
      <c r="AV1878" s="902"/>
      <c r="AW1878" s="902"/>
      <c r="AX1878" s="902"/>
      <c r="AY1878" s="902"/>
      <c r="AZ1878" s="902"/>
      <c r="BA1878" s="902"/>
      <c r="BB1878" s="902"/>
      <c r="BC1878" s="910">
        <v>1.0</v>
      </c>
      <c r="BD1878" s="902"/>
      <c r="BE1878" s="910">
        <v>1.0</v>
      </c>
      <c r="BF1878" s="902"/>
      <c r="BG1878" s="902"/>
      <c r="BH1878" s="902"/>
      <c r="BI1878" s="902"/>
      <c r="BJ1878" s="902"/>
      <c r="BK1878" s="902"/>
      <c r="BL1878" s="902"/>
      <c r="BM1878" s="910">
        <v>1.0</v>
      </c>
      <c r="BN1878" s="902"/>
      <c r="BO1878" s="902"/>
      <c r="BP1878" s="902"/>
      <c r="BQ1878" s="902"/>
      <c r="BR1878" s="902"/>
      <c r="BS1878" s="902"/>
      <c r="BT1878" s="902"/>
      <c r="BU1878" s="902"/>
      <c r="BV1878" s="902"/>
      <c r="BW1878" s="902"/>
      <c r="BX1878" s="902"/>
      <c r="BY1878" s="902"/>
      <c r="BZ1878" s="902"/>
      <c r="CA1878" s="902"/>
      <c r="CB1878" s="902"/>
      <c r="CC1878" s="902"/>
      <c r="CD1878" s="902"/>
      <c r="CE1878" s="902"/>
      <c r="CF1878" s="902"/>
      <c r="CG1878" s="902"/>
      <c r="CH1878" s="902"/>
      <c r="CI1878" s="902"/>
      <c r="CJ1878" s="902"/>
      <c r="CK1878" s="902"/>
      <c r="CL1878" s="902"/>
      <c r="CM1878" s="902"/>
      <c r="CN1878" s="902"/>
      <c r="CO1878" s="902"/>
      <c r="CP1878" s="902"/>
      <c r="CQ1878" s="902"/>
      <c r="CR1878" s="902"/>
      <c r="CS1878" s="902"/>
      <c r="CT1878" s="902"/>
      <c r="CU1878" s="902"/>
      <c r="CV1878" s="902"/>
      <c r="CW1878" s="902"/>
      <c r="CX1878" s="902"/>
      <c r="CY1878" s="902"/>
      <c r="CZ1878" s="902"/>
      <c r="DA1878" s="902"/>
      <c r="DB1878" s="902"/>
      <c r="DC1878" s="902"/>
      <c r="DD1878" s="902"/>
      <c r="DE1878" s="902"/>
      <c r="DF1878" s="902"/>
      <c r="DG1878" s="902"/>
      <c r="DH1878" s="902"/>
      <c r="DI1878" s="902"/>
      <c r="DJ1878" s="902"/>
      <c r="DK1878" s="902"/>
      <c r="DL1878" s="902"/>
      <c r="DM1878" s="902"/>
      <c r="DN1878" s="902"/>
      <c r="DO1878" s="902"/>
      <c r="DP1878" s="902"/>
      <c r="DQ1878" s="902"/>
      <c r="DR1878" s="902"/>
      <c r="DS1878" s="902"/>
      <c r="DT1878" s="902"/>
      <c r="DU1878" s="902"/>
      <c r="DV1878" s="902"/>
      <c r="DW1878" s="902"/>
      <c r="DX1878" s="902"/>
      <c r="DY1878" s="902"/>
      <c r="DZ1878" s="902"/>
      <c r="EA1878" s="902"/>
      <c r="EB1878" s="902"/>
      <c r="EC1878" s="902"/>
      <c r="ED1878" s="902"/>
      <c r="EE1878" s="902"/>
      <c r="EF1878" s="902"/>
      <c r="EG1878" s="902"/>
      <c r="EH1878" s="902"/>
      <c r="EI1878" s="902"/>
      <c r="EJ1878" s="902"/>
      <c r="EK1878" s="902"/>
      <c r="EL1878" s="902"/>
      <c r="EM1878" s="902"/>
      <c r="EN1878" s="902"/>
      <c r="EO1878" s="902"/>
      <c r="EP1878" s="902"/>
      <c r="EQ1878" s="902"/>
      <c r="ER1878" s="902"/>
      <c r="ES1878" s="902"/>
      <c r="ET1878" s="902"/>
      <c r="EU1878" s="76"/>
      <c r="EV1878" s="76"/>
      <c r="EW1878" s="76"/>
      <c r="EX1878" s="76"/>
      <c r="EY1878" s="76"/>
      <c r="EZ1878" s="76"/>
      <c r="FA1878" s="911" t="s">
        <v>6982</v>
      </c>
      <c r="FB1878" s="911"/>
      <c r="FC1878" s="911"/>
      <c r="FD1878" s="911"/>
    </row>
    <row r="1879">
      <c r="A1879" s="902">
        <v>170433.0</v>
      </c>
      <c r="B1879" s="902" t="s">
        <v>6980</v>
      </c>
      <c r="C1879" s="905" t="s">
        <v>5648</v>
      </c>
      <c r="D1879" s="902" t="s">
        <v>18</v>
      </c>
      <c r="E1879" s="902"/>
      <c r="F1879" s="902"/>
      <c r="G1879" s="902" t="s">
        <v>6634</v>
      </c>
      <c r="H1879" s="902" t="s">
        <v>6599</v>
      </c>
      <c r="I1879" s="902" t="s">
        <v>6579</v>
      </c>
      <c r="J1879" s="902" t="s">
        <v>13</v>
      </c>
      <c r="K1879" s="906" t="s">
        <v>67</v>
      </c>
      <c r="L1879" s="902" t="s">
        <v>6621</v>
      </c>
      <c r="M1879" s="902" t="s">
        <v>121</v>
      </c>
      <c r="N1879" s="907">
        <v>42795.0</v>
      </c>
      <c r="O1879" s="907">
        <v>42823.0</v>
      </c>
      <c r="P1879" s="902"/>
      <c r="Q1879" s="908"/>
      <c r="R1879" s="908"/>
      <c r="S1879" s="902"/>
      <c r="T1879" s="967">
        <f t="shared" si="3381"/>
        <v>728</v>
      </c>
      <c r="U1879" s="902">
        <f t="shared" ref="U1879:W1879" si="3531">IF(ISBLANK($A1879),"",sum(AE1879,AK1879,AQ1879,AW1879,BC1879,BI1879,BO1879,BU1879,CA1879,CG1879,CM1879,CS1879,CY1879,DE1879,DK1879,DQ1879,DW1879,EC1879,EI1879,EO1879,EU1879))</f>
        <v>4</v>
      </c>
      <c r="V1879" s="902">
        <f t="shared" si="3531"/>
        <v>0</v>
      </c>
      <c r="W1879" s="902">
        <f t="shared" si="3531"/>
        <v>2</v>
      </c>
      <c r="X1879" s="902">
        <f t="shared" ref="X1879:X1979" si="3534">IF(ISBLANK($A1879),"", sum(U1879:W1879))</f>
        <v>6</v>
      </c>
      <c r="Y1879" s="902">
        <f t="shared" ref="Y1879:AA1879" si="3532">IF(ISBLANK($A1879),"",sum(AH1879,AN1879,AT1879,AZ1879,BF1879,BL1879,BR1879,BX1879,CD1879,CJ1879,CP1879,CV1879,DB1879,DH1879,DN1879,DT1879,DZ1879,EF1879,EL1879,ER1879,EX1879))</f>
        <v>1</v>
      </c>
      <c r="Z1879" s="902">
        <f t="shared" si="3532"/>
        <v>0</v>
      </c>
      <c r="AA1879" s="902">
        <f t="shared" si="3532"/>
        <v>0</v>
      </c>
      <c r="AB1879" s="902">
        <f t="shared" si="3302"/>
        <v>1</v>
      </c>
      <c r="AC1879" s="909">
        <f t="shared" si="3295"/>
        <v>0.1666666667</v>
      </c>
      <c r="AD1879" s="711" t="str">
        <f t="shared" si="3530"/>
        <v>20+</v>
      </c>
      <c r="AE1879" s="902"/>
      <c r="AF1879" s="902"/>
      <c r="AG1879" s="902"/>
      <c r="AH1879" s="902"/>
      <c r="AI1879" s="902"/>
      <c r="AJ1879" s="902"/>
      <c r="AK1879" s="902"/>
      <c r="AL1879" s="902"/>
      <c r="AM1879" s="902"/>
      <c r="AN1879" s="902"/>
      <c r="AO1879" s="902"/>
      <c r="AP1879" s="902"/>
      <c r="AQ1879" s="910">
        <v>2.0</v>
      </c>
      <c r="AR1879" s="902"/>
      <c r="AS1879" s="902"/>
      <c r="AT1879" s="902"/>
      <c r="AU1879" s="902"/>
      <c r="AV1879" s="902"/>
      <c r="AW1879" s="902"/>
      <c r="AX1879" s="902"/>
      <c r="AY1879" s="902"/>
      <c r="AZ1879" s="902"/>
      <c r="BA1879" s="902"/>
      <c r="BB1879" s="902"/>
      <c r="BC1879" s="910">
        <v>1.0</v>
      </c>
      <c r="BD1879" s="902"/>
      <c r="BE1879" s="910">
        <v>2.0</v>
      </c>
      <c r="BF1879" s="902"/>
      <c r="BG1879" s="902"/>
      <c r="BH1879" s="902"/>
      <c r="BI1879" s="902"/>
      <c r="BJ1879" s="902"/>
      <c r="BK1879" s="902"/>
      <c r="BL1879" s="910">
        <v>1.0</v>
      </c>
      <c r="BM1879" s="902"/>
      <c r="BN1879" s="902"/>
      <c r="BO1879" s="902"/>
      <c r="BP1879" s="902"/>
      <c r="BQ1879" s="902"/>
      <c r="BR1879" s="902"/>
      <c r="BS1879" s="902"/>
      <c r="BT1879" s="902"/>
      <c r="BU1879" s="910">
        <v>1.0</v>
      </c>
      <c r="BV1879" s="902"/>
      <c r="BW1879" s="902"/>
      <c r="BX1879" s="902"/>
      <c r="BY1879" s="902"/>
      <c r="BZ1879" s="902"/>
      <c r="CA1879" s="902"/>
      <c r="CB1879" s="902"/>
      <c r="CC1879" s="902"/>
      <c r="CD1879" s="902"/>
      <c r="CE1879" s="902"/>
      <c r="CF1879" s="902"/>
      <c r="CG1879" s="902"/>
      <c r="CH1879" s="902"/>
      <c r="CI1879" s="902"/>
      <c r="CJ1879" s="902"/>
      <c r="CK1879" s="902"/>
      <c r="CL1879" s="902"/>
      <c r="CM1879" s="902"/>
      <c r="CN1879" s="902"/>
      <c r="CO1879" s="902"/>
      <c r="CP1879" s="902"/>
      <c r="CQ1879" s="902"/>
      <c r="CR1879" s="902"/>
      <c r="CS1879" s="902"/>
      <c r="CT1879" s="902"/>
      <c r="CU1879" s="902"/>
      <c r="CV1879" s="902"/>
      <c r="CW1879" s="902"/>
      <c r="CX1879" s="902"/>
      <c r="CY1879" s="902"/>
      <c r="CZ1879" s="902"/>
      <c r="DA1879" s="902"/>
      <c r="DB1879" s="902"/>
      <c r="DC1879" s="902"/>
      <c r="DD1879" s="902"/>
      <c r="DE1879" s="902"/>
      <c r="DF1879" s="902"/>
      <c r="DG1879" s="902"/>
      <c r="DH1879" s="902"/>
      <c r="DI1879" s="902"/>
      <c r="DJ1879" s="902"/>
      <c r="DK1879" s="902"/>
      <c r="DL1879" s="902"/>
      <c r="DM1879" s="902"/>
      <c r="DN1879" s="902"/>
      <c r="DO1879" s="902"/>
      <c r="DP1879" s="902"/>
      <c r="DQ1879" s="902"/>
      <c r="DR1879" s="902"/>
      <c r="DS1879" s="902"/>
      <c r="DT1879" s="902"/>
      <c r="DU1879" s="902"/>
      <c r="DV1879" s="902"/>
      <c r="DW1879" s="902"/>
      <c r="DX1879" s="902"/>
      <c r="DY1879" s="902"/>
      <c r="DZ1879" s="902"/>
      <c r="EA1879" s="902"/>
      <c r="EB1879" s="902"/>
      <c r="EC1879" s="902"/>
      <c r="ED1879" s="902"/>
      <c r="EE1879" s="902"/>
      <c r="EF1879" s="902"/>
      <c r="EG1879" s="902"/>
      <c r="EH1879" s="902"/>
      <c r="EI1879" s="902"/>
      <c r="EJ1879" s="902"/>
      <c r="EK1879" s="902"/>
      <c r="EL1879" s="902"/>
      <c r="EM1879" s="902"/>
      <c r="EN1879" s="902"/>
      <c r="EO1879" s="902"/>
      <c r="EP1879" s="902"/>
      <c r="EQ1879" s="902"/>
      <c r="ER1879" s="902"/>
      <c r="ES1879" s="902"/>
      <c r="ET1879" s="902"/>
      <c r="EU1879" s="76"/>
      <c r="EV1879" s="76"/>
      <c r="EW1879" s="76"/>
      <c r="EX1879" s="76"/>
      <c r="EY1879" s="76"/>
      <c r="EZ1879" s="76"/>
      <c r="FA1879" s="911" t="s">
        <v>6983</v>
      </c>
      <c r="FB1879" s="911"/>
      <c r="FC1879" s="911"/>
      <c r="FD1879" s="911"/>
    </row>
    <row r="1880">
      <c r="A1880" s="902">
        <v>170836.0</v>
      </c>
      <c r="B1880" s="902" t="s">
        <v>6984</v>
      </c>
      <c r="C1880" s="905" t="s">
        <v>5648</v>
      </c>
      <c r="D1880" s="902" t="s">
        <v>18</v>
      </c>
      <c r="E1880" s="902"/>
      <c r="F1880" s="902"/>
      <c r="G1880" s="902" t="s">
        <v>6985</v>
      </c>
      <c r="H1880" s="902" t="s">
        <v>6986</v>
      </c>
      <c r="I1880" s="902" t="s">
        <v>6579</v>
      </c>
      <c r="J1880" s="902" t="s">
        <v>13</v>
      </c>
      <c r="K1880" s="902" t="s">
        <v>67</v>
      </c>
      <c r="L1880" s="902" t="s">
        <v>5268</v>
      </c>
      <c r="M1880" s="902" t="s">
        <v>69</v>
      </c>
      <c r="N1880" s="907">
        <v>42831.0</v>
      </c>
      <c r="O1880" s="907">
        <v>42845.0</v>
      </c>
      <c r="P1880" s="902"/>
      <c r="Q1880" s="908"/>
      <c r="R1880" s="908"/>
      <c r="S1880" s="902"/>
      <c r="T1880" s="967">
        <f t="shared" si="3381"/>
        <v>692</v>
      </c>
      <c r="U1880" s="902">
        <f t="shared" ref="U1880:W1880" si="3533">IF(ISBLANK($A1880),"",sum(AE1880,AK1880,AQ1880,AW1880,BC1880,BI1880,BO1880,BU1880,CA1880,CG1880,CM1880,CS1880,CY1880,DE1880,DK1880,DQ1880,DW1880,EC1880,EI1880,EO1880,EU1880))</f>
        <v>12</v>
      </c>
      <c r="V1880" s="902">
        <f t="shared" si="3533"/>
        <v>2</v>
      </c>
      <c r="W1880" s="902">
        <f t="shared" si="3533"/>
        <v>0</v>
      </c>
      <c r="X1880" s="902">
        <f t="shared" si="3534"/>
        <v>14</v>
      </c>
      <c r="Y1880" s="902">
        <f t="shared" ref="Y1880:AA1880" si="3535">IF(ISBLANK($A1880),"",sum(AH1880,AN1880,AT1880,AZ1880,BF1880,BL1880,BR1880,BX1880,CD1880,CJ1880,CP1880,CV1880,DB1880,DH1880,DN1880,DT1880,DZ1880,EF1880,EL1880,ER1880,EX1880))</f>
        <v>6</v>
      </c>
      <c r="Z1880" s="902">
        <f t="shared" si="3535"/>
        <v>0</v>
      </c>
      <c r="AA1880" s="902">
        <f t="shared" si="3535"/>
        <v>0</v>
      </c>
      <c r="AB1880" s="902">
        <f t="shared" si="3302"/>
        <v>6</v>
      </c>
      <c r="AC1880" s="909">
        <f t="shared" si="3295"/>
        <v>0.4285714286</v>
      </c>
      <c r="AD1880" s="711" t="str">
        <f t="shared" si="3530"/>
        <v>20+</v>
      </c>
      <c r="AE1880" s="902"/>
      <c r="AF1880" s="902"/>
      <c r="AG1880" s="902"/>
      <c r="AH1880" s="902"/>
      <c r="AI1880" s="902"/>
      <c r="AJ1880" s="902"/>
      <c r="AK1880" s="910">
        <v>2.0</v>
      </c>
      <c r="AL1880" s="902"/>
      <c r="AM1880" s="902"/>
      <c r="AN1880" s="902"/>
      <c r="AO1880" s="902"/>
      <c r="AP1880" s="902"/>
      <c r="AQ1880" s="910">
        <v>3.0</v>
      </c>
      <c r="AR1880" s="902"/>
      <c r="AS1880" s="902"/>
      <c r="AT1880" s="902"/>
      <c r="AU1880" s="902"/>
      <c r="AV1880" s="902"/>
      <c r="AW1880" s="910">
        <v>2.0</v>
      </c>
      <c r="AX1880" s="902"/>
      <c r="AY1880" s="902"/>
      <c r="AZ1880" s="902"/>
      <c r="BA1880" s="902"/>
      <c r="BB1880" s="902"/>
      <c r="BC1880" s="910">
        <v>4.0</v>
      </c>
      <c r="BD1880" s="902"/>
      <c r="BE1880" s="902"/>
      <c r="BF1880" s="910">
        <v>6.0</v>
      </c>
      <c r="BG1880" s="902"/>
      <c r="BH1880" s="902"/>
      <c r="BI1880" s="910">
        <v>1.0</v>
      </c>
      <c r="BJ1880" s="910">
        <v>2.0</v>
      </c>
      <c r="BK1880" s="902"/>
      <c r="BL1880" s="902"/>
      <c r="BM1880" s="902"/>
      <c r="BN1880" s="902"/>
      <c r="BO1880" s="902"/>
      <c r="BP1880" s="902"/>
      <c r="BQ1880" s="902"/>
      <c r="BR1880" s="902"/>
      <c r="BS1880" s="902"/>
      <c r="BT1880" s="902"/>
      <c r="BU1880" s="902"/>
      <c r="BV1880" s="902"/>
      <c r="BW1880" s="902"/>
      <c r="BX1880" s="902"/>
      <c r="BY1880" s="902"/>
      <c r="BZ1880" s="902"/>
      <c r="CA1880" s="902"/>
      <c r="CB1880" s="902"/>
      <c r="CC1880" s="902"/>
      <c r="CD1880" s="902"/>
      <c r="CE1880" s="902"/>
      <c r="CF1880" s="902"/>
      <c r="CG1880" s="902"/>
      <c r="CH1880" s="902"/>
      <c r="CI1880" s="902"/>
      <c r="CJ1880" s="902"/>
      <c r="CK1880" s="902"/>
      <c r="CL1880" s="902"/>
      <c r="CM1880" s="902"/>
      <c r="CN1880" s="902"/>
      <c r="CO1880" s="902"/>
      <c r="CP1880" s="902"/>
      <c r="CQ1880" s="902"/>
      <c r="CR1880" s="902"/>
      <c r="CS1880" s="902"/>
      <c r="CT1880" s="902"/>
      <c r="CU1880" s="902"/>
      <c r="CV1880" s="902"/>
      <c r="CW1880" s="902"/>
      <c r="CX1880" s="902"/>
      <c r="CY1880" s="902"/>
      <c r="CZ1880" s="902"/>
      <c r="DA1880" s="902"/>
      <c r="DB1880" s="902"/>
      <c r="DC1880" s="902"/>
      <c r="DD1880" s="902"/>
      <c r="DE1880" s="902"/>
      <c r="DF1880" s="902"/>
      <c r="DG1880" s="902"/>
      <c r="DH1880" s="902"/>
      <c r="DI1880" s="902"/>
      <c r="DJ1880" s="902"/>
      <c r="DK1880" s="902"/>
      <c r="DL1880" s="902"/>
      <c r="DM1880" s="902"/>
      <c r="DN1880" s="902"/>
      <c r="DO1880" s="902"/>
      <c r="DP1880" s="902"/>
      <c r="DQ1880" s="902"/>
      <c r="DR1880" s="902"/>
      <c r="DS1880" s="902"/>
      <c r="DT1880" s="902"/>
      <c r="DU1880" s="902"/>
      <c r="DV1880" s="902"/>
      <c r="DW1880" s="902"/>
      <c r="DX1880" s="902"/>
      <c r="DY1880" s="902"/>
      <c r="DZ1880" s="902"/>
      <c r="EA1880" s="902"/>
      <c r="EB1880" s="902"/>
      <c r="EC1880" s="902"/>
      <c r="ED1880" s="902"/>
      <c r="EE1880" s="902"/>
      <c r="EF1880" s="902"/>
      <c r="EG1880" s="902"/>
      <c r="EH1880" s="902"/>
      <c r="EI1880" s="902"/>
      <c r="EJ1880" s="902"/>
      <c r="EK1880" s="902"/>
      <c r="EL1880" s="902"/>
      <c r="EM1880" s="902"/>
      <c r="EN1880" s="902"/>
      <c r="EO1880" s="902"/>
      <c r="EP1880" s="902"/>
      <c r="EQ1880" s="902"/>
      <c r="ER1880" s="902"/>
      <c r="ES1880" s="902"/>
      <c r="ET1880" s="902"/>
      <c r="EU1880" s="76"/>
      <c r="EV1880" s="76"/>
      <c r="EW1880" s="76"/>
      <c r="EX1880" s="76"/>
      <c r="EY1880" s="76"/>
      <c r="EZ1880" s="76"/>
      <c r="FA1880" s="911" t="s">
        <v>6987</v>
      </c>
      <c r="FB1880" s="911"/>
      <c r="FC1880" s="911"/>
      <c r="FD1880" s="911"/>
    </row>
    <row r="1881">
      <c r="A1881" s="902">
        <v>170689.0</v>
      </c>
      <c r="B1881" s="902" t="s">
        <v>6988</v>
      </c>
      <c r="C1881" s="905" t="s">
        <v>5648</v>
      </c>
      <c r="D1881" s="902" t="s">
        <v>18</v>
      </c>
      <c r="E1881" s="902"/>
      <c r="F1881" s="902"/>
      <c r="G1881" s="902" t="s">
        <v>6989</v>
      </c>
      <c r="H1881" s="902" t="s">
        <v>6599</v>
      </c>
      <c r="I1881" s="902" t="s">
        <v>6579</v>
      </c>
      <c r="J1881" s="902" t="s">
        <v>13</v>
      </c>
      <c r="K1881" s="902" t="s">
        <v>67</v>
      </c>
      <c r="L1881" s="902" t="s">
        <v>6990</v>
      </c>
      <c r="M1881" s="902" t="s">
        <v>121</v>
      </c>
      <c r="N1881" s="907">
        <v>42822.0</v>
      </c>
      <c r="O1881" s="907">
        <v>42811.0</v>
      </c>
      <c r="P1881" s="902"/>
      <c r="Q1881" s="908"/>
      <c r="R1881" s="908"/>
      <c r="S1881" s="902"/>
      <c r="T1881" s="967">
        <f t="shared" si="3381"/>
        <v>701</v>
      </c>
      <c r="U1881" s="902">
        <f t="shared" ref="U1881:W1881" si="3536">IF(ISBLANK($A1881),"",sum(AE1881,AK1881,AQ1881,AW1881,BC1881,BI1881,BO1881,BU1881,CA1881,CG1881,CM1881,CS1881,CY1881,DE1881,DK1881,DQ1881,DW1881,EC1881,EI1881,EO1881,EU1881))</f>
        <v>2</v>
      </c>
      <c r="V1881" s="902">
        <f t="shared" si="3536"/>
        <v>0</v>
      </c>
      <c r="W1881" s="902">
        <f t="shared" si="3536"/>
        <v>0</v>
      </c>
      <c r="X1881" s="902">
        <f t="shared" si="3534"/>
        <v>2</v>
      </c>
      <c r="Y1881" s="902">
        <f t="shared" ref="Y1881:AA1881" si="3537">IF(ISBLANK($A1881),"",sum(AH1881,AN1881,AT1881,AZ1881,BF1881,BL1881,BR1881,BX1881,CD1881,CJ1881,CP1881,CV1881,DB1881,DH1881,DN1881,DT1881,DZ1881,EF1881,EL1881,ER1881,EX1881))</f>
        <v>1</v>
      </c>
      <c r="Z1881" s="902">
        <f t="shared" si="3537"/>
        <v>0</v>
      </c>
      <c r="AA1881" s="902">
        <f t="shared" si="3537"/>
        <v>0</v>
      </c>
      <c r="AB1881" s="902">
        <f t="shared" si="3302"/>
        <v>1</v>
      </c>
      <c r="AC1881" s="909">
        <f t="shared" si="3295"/>
        <v>0.5</v>
      </c>
      <c r="AD1881" s="711" t="str">
        <f t="shared" si="3530"/>
        <v>20+</v>
      </c>
      <c r="AE1881" s="902"/>
      <c r="AF1881" s="902"/>
      <c r="AG1881" s="902"/>
      <c r="AH1881" s="902"/>
      <c r="AI1881" s="902"/>
      <c r="AJ1881" s="902"/>
      <c r="AK1881" s="902"/>
      <c r="AL1881" s="902"/>
      <c r="AM1881" s="902"/>
      <c r="AN1881" s="902"/>
      <c r="AO1881" s="902"/>
      <c r="AP1881" s="902"/>
      <c r="AQ1881" s="910">
        <v>1.0</v>
      </c>
      <c r="AR1881" s="902"/>
      <c r="AS1881" s="902"/>
      <c r="AT1881" s="902"/>
      <c r="AU1881" s="902"/>
      <c r="AV1881" s="902"/>
      <c r="AW1881" s="910">
        <v>1.0</v>
      </c>
      <c r="AX1881" s="902"/>
      <c r="AY1881" s="902"/>
      <c r="AZ1881" s="902"/>
      <c r="BA1881" s="902"/>
      <c r="BB1881" s="902"/>
      <c r="BC1881" s="902"/>
      <c r="BD1881" s="902"/>
      <c r="BE1881" s="902"/>
      <c r="BF1881" s="902"/>
      <c r="BG1881" s="902"/>
      <c r="BH1881" s="902"/>
      <c r="BI1881" s="902"/>
      <c r="BJ1881" s="902"/>
      <c r="BK1881" s="902"/>
      <c r="BL1881" s="910">
        <v>1.0</v>
      </c>
      <c r="BM1881" s="902"/>
      <c r="BN1881" s="902"/>
      <c r="BO1881" s="902"/>
      <c r="BP1881" s="902"/>
      <c r="BQ1881" s="902"/>
      <c r="BR1881" s="902"/>
      <c r="BS1881" s="902"/>
      <c r="BT1881" s="902"/>
      <c r="BU1881" s="902"/>
      <c r="BV1881" s="902"/>
      <c r="BW1881" s="902"/>
      <c r="BX1881" s="902"/>
      <c r="BY1881" s="902"/>
      <c r="BZ1881" s="902"/>
      <c r="CA1881" s="902"/>
      <c r="CB1881" s="902"/>
      <c r="CC1881" s="902"/>
      <c r="CD1881" s="902"/>
      <c r="CE1881" s="902"/>
      <c r="CF1881" s="902"/>
      <c r="CG1881" s="902"/>
      <c r="CH1881" s="902"/>
      <c r="CI1881" s="902"/>
      <c r="CJ1881" s="902"/>
      <c r="CK1881" s="902"/>
      <c r="CL1881" s="902"/>
      <c r="CM1881" s="902"/>
      <c r="CN1881" s="902"/>
      <c r="CO1881" s="902"/>
      <c r="CP1881" s="902"/>
      <c r="CQ1881" s="902"/>
      <c r="CR1881" s="902"/>
      <c r="CS1881" s="902"/>
      <c r="CT1881" s="902"/>
      <c r="CU1881" s="902"/>
      <c r="CV1881" s="902"/>
      <c r="CW1881" s="902"/>
      <c r="CX1881" s="902"/>
      <c r="CY1881" s="902"/>
      <c r="CZ1881" s="902"/>
      <c r="DA1881" s="902"/>
      <c r="DB1881" s="902"/>
      <c r="DC1881" s="902"/>
      <c r="DD1881" s="902"/>
      <c r="DE1881" s="902"/>
      <c r="DF1881" s="902"/>
      <c r="DG1881" s="902"/>
      <c r="DH1881" s="902"/>
      <c r="DI1881" s="902"/>
      <c r="DJ1881" s="902"/>
      <c r="DK1881" s="902"/>
      <c r="DL1881" s="902"/>
      <c r="DM1881" s="902"/>
      <c r="DN1881" s="902"/>
      <c r="DO1881" s="902"/>
      <c r="DP1881" s="902"/>
      <c r="DQ1881" s="902"/>
      <c r="DR1881" s="902"/>
      <c r="DS1881" s="902"/>
      <c r="DT1881" s="902"/>
      <c r="DU1881" s="902"/>
      <c r="DV1881" s="902"/>
      <c r="DW1881" s="902"/>
      <c r="DX1881" s="902"/>
      <c r="DY1881" s="902"/>
      <c r="DZ1881" s="902"/>
      <c r="EA1881" s="902"/>
      <c r="EB1881" s="902"/>
      <c r="EC1881" s="902"/>
      <c r="ED1881" s="902"/>
      <c r="EE1881" s="902"/>
      <c r="EF1881" s="902"/>
      <c r="EG1881" s="902"/>
      <c r="EH1881" s="902"/>
      <c r="EI1881" s="902"/>
      <c r="EJ1881" s="902"/>
      <c r="EK1881" s="902"/>
      <c r="EL1881" s="902"/>
      <c r="EM1881" s="902"/>
      <c r="EN1881" s="902"/>
      <c r="EO1881" s="902"/>
      <c r="EP1881" s="902"/>
      <c r="EQ1881" s="902"/>
      <c r="ER1881" s="902"/>
      <c r="ES1881" s="902"/>
      <c r="ET1881" s="902"/>
      <c r="EU1881" s="76"/>
      <c r="EV1881" s="76"/>
      <c r="EW1881" s="76"/>
      <c r="EX1881" s="76"/>
      <c r="EY1881" s="76"/>
      <c r="EZ1881" s="76"/>
      <c r="FA1881" s="902" t="s">
        <v>6991</v>
      </c>
      <c r="FB1881" s="902"/>
      <c r="FC1881" s="902"/>
      <c r="FD1881" s="902"/>
    </row>
    <row r="1882">
      <c r="A1882" s="902">
        <v>170879.0</v>
      </c>
      <c r="B1882" s="902" t="s">
        <v>6992</v>
      </c>
      <c r="C1882" s="905" t="s">
        <v>5648</v>
      </c>
      <c r="D1882" s="902" t="s">
        <v>18</v>
      </c>
      <c r="E1882" s="902"/>
      <c r="F1882" s="902"/>
      <c r="G1882" s="902" t="s">
        <v>6634</v>
      </c>
      <c r="H1882" s="902" t="s">
        <v>6599</v>
      </c>
      <c r="I1882" s="902" t="s">
        <v>6579</v>
      </c>
      <c r="J1882" s="902" t="s">
        <v>13</v>
      </c>
      <c r="K1882" s="902" t="s">
        <v>67</v>
      </c>
      <c r="L1882" s="902" t="s">
        <v>6621</v>
      </c>
      <c r="M1882" s="902" t="s">
        <v>121</v>
      </c>
      <c r="N1882" s="907">
        <v>42831.0</v>
      </c>
      <c r="O1882" s="907">
        <v>42845.0</v>
      </c>
      <c r="P1882" s="902"/>
      <c r="Q1882" s="908"/>
      <c r="R1882" s="908"/>
      <c r="S1882" s="902"/>
      <c r="T1882" s="967">
        <f t="shared" si="3381"/>
        <v>692</v>
      </c>
      <c r="U1882" s="902">
        <f t="shared" ref="U1882:W1882" si="3538">IF(ISBLANK($A1882),"",sum(AE1882,AK1882,AQ1882,AW1882,BC1882,BI1882,BO1882,BU1882,CA1882,CG1882,CM1882,CS1882,CY1882,DE1882,DK1882,DQ1882,DW1882,EC1882,EI1882,EO1882,EU1882))</f>
        <v>3</v>
      </c>
      <c r="V1882" s="902">
        <f t="shared" si="3538"/>
        <v>0</v>
      </c>
      <c r="W1882" s="902">
        <f t="shared" si="3538"/>
        <v>0</v>
      </c>
      <c r="X1882" s="902">
        <f t="shared" si="3534"/>
        <v>3</v>
      </c>
      <c r="Y1882" s="902">
        <f t="shared" ref="Y1882:AA1882" si="3539">IF(ISBLANK($A1882),"",sum(AH1882,AN1882,AT1882,AZ1882,BF1882,BL1882,BR1882,BX1882,CD1882,CJ1882,CP1882,CV1882,DB1882,DH1882,DN1882,DT1882,DZ1882,EF1882,EL1882,ER1882,EX1882))</f>
        <v>1</v>
      </c>
      <c r="Z1882" s="902">
        <f t="shared" si="3539"/>
        <v>0</v>
      </c>
      <c r="AA1882" s="902">
        <f t="shared" si="3539"/>
        <v>0</v>
      </c>
      <c r="AB1882" s="902">
        <f t="shared" si="3302"/>
        <v>1</v>
      </c>
      <c r="AC1882" s="909">
        <f t="shared" si="3295"/>
        <v>0.3333333333</v>
      </c>
      <c r="AD1882" s="711" t="str">
        <f t="shared" si="3530"/>
        <v>20+</v>
      </c>
      <c r="AE1882" s="902"/>
      <c r="AF1882" s="902"/>
      <c r="AG1882" s="902"/>
      <c r="AH1882" s="902"/>
      <c r="AI1882" s="902"/>
      <c r="AJ1882" s="902"/>
      <c r="AK1882" s="910">
        <v>3.0</v>
      </c>
      <c r="AL1882" s="902"/>
      <c r="AM1882" s="902"/>
      <c r="AN1882" s="902"/>
      <c r="AO1882" s="902"/>
      <c r="AP1882" s="902"/>
      <c r="AQ1882" s="902"/>
      <c r="AR1882" s="902"/>
      <c r="AS1882" s="902"/>
      <c r="AT1882" s="910">
        <v>1.0</v>
      </c>
      <c r="AU1882" s="902"/>
      <c r="AV1882" s="902"/>
      <c r="AW1882" s="902"/>
      <c r="AX1882" s="902"/>
      <c r="AY1882" s="902"/>
      <c r="AZ1882" s="902"/>
      <c r="BA1882" s="902"/>
      <c r="BB1882" s="902"/>
      <c r="BC1882" s="902"/>
      <c r="BD1882" s="902"/>
      <c r="BE1882" s="902"/>
      <c r="BF1882" s="902"/>
      <c r="BG1882" s="902"/>
      <c r="BH1882" s="902"/>
      <c r="BI1882" s="902"/>
      <c r="BJ1882" s="902"/>
      <c r="BK1882" s="902"/>
      <c r="BL1882" s="902"/>
      <c r="BM1882" s="902"/>
      <c r="BN1882" s="902"/>
      <c r="BO1882" s="902"/>
      <c r="BP1882" s="902"/>
      <c r="BQ1882" s="902"/>
      <c r="BR1882" s="902"/>
      <c r="BS1882" s="902"/>
      <c r="BT1882" s="902"/>
      <c r="BU1882" s="902"/>
      <c r="BV1882" s="902"/>
      <c r="BW1882" s="902"/>
      <c r="BX1882" s="902"/>
      <c r="BY1882" s="902"/>
      <c r="BZ1882" s="902"/>
      <c r="CA1882" s="902"/>
      <c r="CB1882" s="902"/>
      <c r="CC1882" s="902"/>
      <c r="CD1882" s="902"/>
      <c r="CE1882" s="902"/>
      <c r="CF1882" s="902"/>
      <c r="CG1882" s="902"/>
      <c r="CH1882" s="902"/>
      <c r="CI1882" s="902"/>
      <c r="CJ1882" s="902"/>
      <c r="CK1882" s="902"/>
      <c r="CL1882" s="902"/>
      <c r="CM1882" s="902"/>
      <c r="CN1882" s="902"/>
      <c r="CO1882" s="902"/>
      <c r="CP1882" s="902"/>
      <c r="CQ1882" s="902"/>
      <c r="CR1882" s="902"/>
      <c r="CS1882" s="902"/>
      <c r="CT1882" s="902"/>
      <c r="CU1882" s="902"/>
      <c r="CV1882" s="902"/>
      <c r="CW1882" s="902"/>
      <c r="CX1882" s="902"/>
      <c r="CY1882" s="902"/>
      <c r="CZ1882" s="902"/>
      <c r="DA1882" s="902"/>
      <c r="DB1882" s="902"/>
      <c r="DC1882" s="902"/>
      <c r="DD1882" s="902"/>
      <c r="DE1882" s="902"/>
      <c r="DF1882" s="902"/>
      <c r="DG1882" s="902"/>
      <c r="DH1882" s="902"/>
      <c r="DI1882" s="902"/>
      <c r="DJ1882" s="902"/>
      <c r="DK1882" s="902"/>
      <c r="DL1882" s="902"/>
      <c r="DM1882" s="902"/>
      <c r="DN1882" s="902"/>
      <c r="DO1882" s="902"/>
      <c r="DP1882" s="902"/>
      <c r="DQ1882" s="902"/>
      <c r="DR1882" s="902"/>
      <c r="DS1882" s="902"/>
      <c r="DT1882" s="902"/>
      <c r="DU1882" s="902"/>
      <c r="DV1882" s="902"/>
      <c r="DW1882" s="902"/>
      <c r="DX1882" s="902"/>
      <c r="DY1882" s="902"/>
      <c r="DZ1882" s="902"/>
      <c r="EA1882" s="902"/>
      <c r="EB1882" s="902"/>
      <c r="EC1882" s="902"/>
      <c r="ED1882" s="902"/>
      <c r="EE1882" s="902"/>
      <c r="EF1882" s="902"/>
      <c r="EG1882" s="902"/>
      <c r="EH1882" s="902"/>
      <c r="EI1882" s="902"/>
      <c r="EJ1882" s="902"/>
      <c r="EK1882" s="902"/>
      <c r="EL1882" s="902"/>
      <c r="EM1882" s="902"/>
      <c r="EN1882" s="902"/>
      <c r="EO1882" s="902"/>
      <c r="EP1882" s="902"/>
      <c r="EQ1882" s="902"/>
      <c r="ER1882" s="902"/>
      <c r="ES1882" s="902"/>
      <c r="ET1882" s="902"/>
      <c r="EU1882" s="76"/>
      <c r="EV1882" s="76"/>
      <c r="EW1882" s="76"/>
      <c r="EX1882" s="76"/>
      <c r="EY1882" s="76"/>
      <c r="EZ1882" s="76"/>
      <c r="FA1882" s="911" t="s">
        <v>6993</v>
      </c>
      <c r="FB1882" s="911"/>
      <c r="FC1882" s="911"/>
      <c r="FD1882" s="911"/>
    </row>
    <row r="1883">
      <c r="A1883" s="902">
        <v>170654.0</v>
      </c>
      <c r="B1883" s="902" t="s">
        <v>6994</v>
      </c>
      <c r="C1883" s="905" t="s">
        <v>5648</v>
      </c>
      <c r="D1883" s="902" t="s">
        <v>18</v>
      </c>
      <c r="E1883" s="902"/>
      <c r="F1883" s="902"/>
      <c r="G1883" s="902" t="s">
        <v>6995</v>
      </c>
      <c r="H1883" s="902" t="s">
        <v>6996</v>
      </c>
      <c r="I1883" s="902" t="s">
        <v>6579</v>
      </c>
      <c r="J1883" s="902" t="s">
        <v>13</v>
      </c>
      <c r="K1883" s="902" t="s">
        <v>67</v>
      </c>
      <c r="L1883" s="902" t="s">
        <v>6997</v>
      </c>
      <c r="M1883" s="902" t="s">
        <v>121</v>
      </c>
      <c r="N1883" s="907">
        <v>42838.0</v>
      </c>
      <c r="O1883" s="907">
        <v>42852.0</v>
      </c>
      <c r="P1883" s="902"/>
      <c r="Q1883" s="908"/>
      <c r="R1883" s="908"/>
      <c r="S1883" s="902"/>
      <c r="T1883" s="967">
        <f t="shared" si="3381"/>
        <v>685</v>
      </c>
      <c r="U1883" s="902">
        <f t="shared" ref="U1883:W1883" si="3540">IF(ISBLANK($A1883),"",sum(AE1883,AK1883,AQ1883,AW1883,BC1883,BI1883,BO1883,BU1883,CA1883,CG1883,CM1883,CS1883,CY1883,DE1883,DK1883,DQ1883,DW1883,EC1883,EI1883,EO1883,EU1883))</f>
        <v>1</v>
      </c>
      <c r="V1883" s="902">
        <f t="shared" si="3540"/>
        <v>0</v>
      </c>
      <c r="W1883" s="902">
        <f t="shared" si="3540"/>
        <v>0</v>
      </c>
      <c r="X1883" s="902">
        <f t="shared" si="3534"/>
        <v>1</v>
      </c>
      <c r="Y1883" s="902">
        <f t="shared" ref="Y1883:AA1883" si="3541">IF(ISBLANK($A1883),"",sum(AH1883,AN1883,AT1883,AZ1883,BF1883,BL1883,BR1883,BX1883,CD1883,CJ1883,CP1883,CV1883,DB1883,DH1883,DN1883,DT1883,DZ1883,EF1883,EL1883,ER1883,EX1883))</f>
        <v>0</v>
      </c>
      <c r="Z1883" s="902">
        <f t="shared" si="3541"/>
        <v>0</v>
      </c>
      <c r="AA1883" s="902">
        <f t="shared" si="3541"/>
        <v>0</v>
      </c>
      <c r="AB1883" s="902">
        <f t="shared" si="3302"/>
        <v>0</v>
      </c>
      <c r="AC1883" s="909">
        <f t="shared" si="3295"/>
        <v>0</v>
      </c>
      <c r="AD1883" s="711" t="str">
        <f t="shared" si="3530"/>
        <v>20+</v>
      </c>
      <c r="AE1883" s="902"/>
      <c r="AF1883" s="902"/>
      <c r="AG1883" s="902"/>
      <c r="AH1883" s="902"/>
      <c r="AI1883" s="902"/>
      <c r="AJ1883" s="902"/>
      <c r="AK1883" s="910">
        <v>1.0</v>
      </c>
      <c r="AL1883" s="902"/>
      <c r="AM1883" s="902"/>
      <c r="AN1883" s="902"/>
      <c r="AO1883" s="902"/>
      <c r="AP1883" s="902"/>
      <c r="AQ1883" s="902"/>
      <c r="AR1883" s="902"/>
      <c r="AS1883" s="902"/>
      <c r="AT1883" s="902"/>
      <c r="AU1883" s="902"/>
      <c r="AV1883" s="902"/>
      <c r="AW1883" s="902"/>
      <c r="AX1883" s="902"/>
      <c r="AY1883" s="902"/>
      <c r="AZ1883" s="902"/>
      <c r="BA1883" s="902"/>
      <c r="BB1883" s="902"/>
      <c r="BC1883" s="902"/>
      <c r="BD1883" s="902"/>
      <c r="BE1883" s="902"/>
      <c r="BF1883" s="902"/>
      <c r="BG1883" s="902"/>
      <c r="BH1883" s="902"/>
      <c r="BI1883" s="902"/>
      <c r="BJ1883" s="902"/>
      <c r="BK1883" s="902"/>
      <c r="BL1883" s="902"/>
      <c r="BM1883" s="902"/>
      <c r="BN1883" s="902"/>
      <c r="BO1883" s="902"/>
      <c r="BP1883" s="902"/>
      <c r="BQ1883" s="902"/>
      <c r="BR1883" s="902"/>
      <c r="BS1883" s="902"/>
      <c r="BT1883" s="902"/>
      <c r="BU1883" s="902"/>
      <c r="BV1883" s="902"/>
      <c r="BW1883" s="902"/>
      <c r="BX1883" s="902"/>
      <c r="BY1883" s="902"/>
      <c r="BZ1883" s="902"/>
      <c r="CA1883" s="902"/>
      <c r="CB1883" s="902"/>
      <c r="CC1883" s="902"/>
      <c r="CD1883" s="902"/>
      <c r="CE1883" s="902"/>
      <c r="CF1883" s="902"/>
      <c r="CG1883" s="902"/>
      <c r="CH1883" s="902"/>
      <c r="CI1883" s="902"/>
      <c r="CJ1883" s="902"/>
      <c r="CK1883" s="902"/>
      <c r="CL1883" s="902"/>
      <c r="CM1883" s="902"/>
      <c r="CN1883" s="902"/>
      <c r="CO1883" s="902"/>
      <c r="CP1883" s="902"/>
      <c r="CQ1883" s="902"/>
      <c r="CR1883" s="902"/>
      <c r="CS1883" s="902"/>
      <c r="CT1883" s="902"/>
      <c r="CU1883" s="902"/>
      <c r="CV1883" s="902"/>
      <c r="CW1883" s="902"/>
      <c r="CX1883" s="902"/>
      <c r="CY1883" s="902"/>
      <c r="CZ1883" s="902"/>
      <c r="DA1883" s="902"/>
      <c r="DB1883" s="902"/>
      <c r="DC1883" s="902"/>
      <c r="DD1883" s="902"/>
      <c r="DE1883" s="902"/>
      <c r="DF1883" s="902"/>
      <c r="DG1883" s="902"/>
      <c r="DH1883" s="902"/>
      <c r="DI1883" s="902"/>
      <c r="DJ1883" s="902"/>
      <c r="DK1883" s="902"/>
      <c r="DL1883" s="902"/>
      <c r="DM1883" s="902"/>
      <c r="DN1883" s="902"/>
      <c r="DO1883" s="902"/>
      <c r="DP1883" s="902"/>
      <c r="DQ1883" s="902"/>
      <c r="DR1883" s="902"/>
      <c r="DS1883" s="902"/>
      <c r="DT1883" s="902"/>
      <c r="DU1883" s="902"/>
      <c r="DV1883" s="902"/>
      <c r="DW1883" s="902"/>
      <c r="DX1883" s="902"/>
      <c r="DY1883" s="902"/>
      <c r="DZ1883" s="902"/>
      <c r="EA1883" s="902"/>
      <c r="EB1883" s="902"/>
      <c r="EC1883" s="902"/>
      <c r="ED1883" s="902"/>
      <c r="EE1883" s="902"/>
      <c r="EF1883" s="902"/>
      <c r="EG1883" s="902"/>
      <c r="EH1883" s="902"/>
      <c r="EI1883" s="902"/>
      <c r="EJ1883" s="902"/>
      <c r="EK1883" s="902"/>
      <c r="EL1883" s="902"/>
      <c r="EM1883" s="902"/>
      <c r="EN1883" s="902"/>
      <c r="EO1883" s="902"/>
      <c r="EP1883" s="902"/>
      <c r="EQ1883" s="902"/>
      <c r="ER1883" s="902"/>
      <c r="ES1883" s="902"/>
      <c r="ET1883" s="902"/>
      <c r="EU1883" s="76"/>
      <c r="EV1883" s="76"/>
      <c r="EW1883" s="76"/>
      <c r="EX1883" s="76"/>
      <c r="EY1883" s="76"/>
      <c r="EZ1883" s="76"/>
      <c r="FA1883" s="911" t="s">
        <v>6998</v>
      </c>
      <c r="FB1883" s="911"/>
      <c r="FC1883" s="911"/>
      <c r="FD1883" s="911"/>
    </row>
    <row r="1884">
      <c r="A1884" s="902">
        <v>170828.0</v>
      </c>
      <c r="B1884" s="902" t="s">
        <v>6999</v>
      </c>
      <c r="C1884" s="905" t="s">
        <v>5648</v>
      </c>
      <c r="D1884" s="902" t="s">
        <v>18</v>
      </c>
      <c r="E1884" s="902"/>
      <c r="F1884" s="902"/>
      <c r="G1884" s="902" t="s">
        <v>7000</v>
      </c>
      <c r="H1884" s="902" t="s">
        <v>7001</v>
      </c>
      <c r="I1884" s="902" t="s">
        <v>6579</v>
      </c>
      <c r="J1884" s="902" t="s">
        <v>13</v>
      </c>
      <c r="K1884" s="902" t="s">
        <v>7002</v>
      </c>
      <c r="L1884" s="902" t="s">
        <v>5268</v>
      </c>
      <c r="M1884" s="902" t="s">
        <v>121</v>
      </c>
      <c r="N1884" s="907">
        <v>42828.0</v>
      </c>
      <c r="O1884" s="907">
        <v>42842.0</v>
      </c>
      <c r="P1884" s="902"/>
      <c r="Q1884" s="908"/>
      <c r="R1884" s="908"/>
      <c r="S1884" s="902"/>
      <c r="T1884" s="967">
        <f t="shared" si="3381"/>
        <v>695</v>
      </c>
      <c r="U1884" s="902">
        <f t="shared" ref="U1884:W1884" si="3542">IF(ISBLANK($A1884),"",sum(AE1884,AK1884,AQ1884,AW1884,BC1884,BI1884,BO1884,BU1884,CA1884,CG1884,CM1884,CS1884,CY1884,DE1884,DK1884,DQ1884,DW1884,EC1884,EI1884,EO1884,EU1884))</f>
        <v>4</v>
      </c>
      <c r="V1884" s="902">
        <f t="shared" si="3542"/>
        <v>0</v>
      </c>
      <c r="W1884" s="902">
        <f t="shared" si="3542"/>
        <v>0</v>
      </c>
      <c r="X1884" s="902">
        <f t="shared" si="3534"/>
        <v>4</v>
      </c>
      <c r="Y1884" s="902">
        <f t="shared" ref="Y1884:AA1884" si="3543">IF(ISBLANK($A1884),"",sum(AH1884,AN1884,AT1884,AZ1884,BF1884,BL1884,BR1884,BX1884,CD1884,CJ1884,CP1884,CV1884,DB1884,DH1884,DN1884,DT1884,DZ1884,EF1884,EL1884,ER1884,EX1884))</f>
        <v>0</v>
      </c>
      <c r="Z1884" s="902">
        <f t="shared" si="3543"/>
        <v>0</v>
      </c>
      <c r="AA1884" s="902">
        <f t="shared" si="3543"/>
        <v>0</v>
      </c>
      <c r="AB1884" s="902">
        <f t="shared" si="3302"/>
        <v>0</v>
      </c>
      <c r="AC1884" s="909">
        <f t="shared" si="3295"/>
        <v>0</v>
      </c>
      <c r="AD1884" s="711" t="str">
        <f t="shared" si="3530"/>
        <v>20+</v>
      </c>
      <c r="AE1884" s="902"/>
      <c r="AF1884" s="902"/>
      <c r="AG1884" s="902"/>
      <c r="AH1884" s="902"/>
      <c r="AI1884" s="902"/>
      <c r="AJ1884" s="902"/>
      <c r="AK1884" s="902"/>
      <c r="AL1884" s="902"/>
      <c r="AM1884" s="902"/>
      <c r="AN1884" s="902"/>
      <c r="AO1884" s="902"/>
      <c r="AP1884" s="902"/>
      <c r="AQ1884" s="910">
        <v>1.0</v>
      </c>
      <c r="AR1884" s="902"/>
      <c r="AS1884" s="902"/>
      <c r="AT1884" s="902"/>
      <c r="AU1884" s="902"/>
      <c r="AV1884" s="902"/>
      <c r="AW1884" s="910">
        <v>3.0</v>
      </c>
      <c r="AX1884" s="902"/>
      <c r="AY1884" s="902"/>
      <c r="AZ1884" s="902"/>
      <c r="BA1884" s="902"/>
      <c r="BB1884" s="902"/>
      <c r="BC1884" s="902"/>
      <c r="BD1884" s="902"/>
      <c r="BE1884" s="902"/>
      <c r="BF1884" s="902"/>
      <c r="BG1884" s="902"/>
      <c r="BH1884" s="902"/>
      <c r="BI1884" s="902"/>
      <c r="BJ1884" s="902"/>
      <c r="BK1884" s="902"/>
      <c r="BL1884" s="902"/>
      <c r="BM1884" s="902"/>
      <c r="BN1884" s="902"/>
      <c r="BO1884" s="902"/>
      <c r="BP1884" s="902"/>
      <c r="BQ1884" s="902"/>
      <c r="BR1884" s="902"/>
      <c r="BS1884" s="902"/>
      <c r="BT1884" s="902"/>
      <c r="BU1884" s="902"/>
      <c r="BV1884" s="902"/>
      <c r="BW1884" s="902"/>
      <c r="BX1884" s="902"/>
      <c r="BY1884" s="902"/>
      <c r="BZ1884" s="902"/>
      <c r="CA1884" s="902"/>
      <c r="CB1884" s="902"/>
      <c r="CC1884" s="902"/>
      <c r="CD1884" s="902"/>
      <c r="CE1884" s="902"/>
      <c r="CF1884" s="902"/>
      <c r="CG1884" s="902"/>
      <c r="CH1884" s="902"/>
      <c r="CI1884" s="902"/>
      <c r="CJ1884" s="902"/>
      <c r="CK1884" s="902"/>
      <c r="CL1884" s="902"/>
      <c r="CM1884" s="902"/>
      <c r="CN1884" s="902"/>
      <c r="CO1884" s="902"/>
      <c r="CP1884" s="902"/>
      <c r="CQ1884" s="902"/>
      <c r="CR1884" s="902"/>
      <c r="CS1884" s="902"/>
      <c r="CT1884" s="902"/>
      <c r="CU1884" s="902"/>
      <c r="CV1884" s="902"/>
      <c r="CW1884" s="902"/>
      <c r="CX1884" s="902"/>
      <c r="CY1884" s="902"/>
      <c r="CZ1884" s="902"/>
      <c r="DA1884" s="902"/>
      <c r="DB1884" s="902"/>
      <c r="DC1884" s="902"/>
      <c r="DD1884" s="902"/>
      <c r="DE1884" s="902"/>
      <c r="DF1884" s="902"/>
      <c r="DG1884" s="902"/>
      <c r="DH1884" s="902"/>
      <c r="DI1884" s="902"/>
      <c r="DJ1884" s="902"/>
      <c r="DK1884" s="902"/>
      <c r="DL1884" s="902"/>
      <c r="DM1884" s="902"/>
      <c r="DN1884" s="902"/>
      <c r="DO1884" s="902"/>
      <c r="DP1884" s="902"/>
      <c r="DQ1884" s="902"/>
      <c r="DR1884" s="902"/>
      <c r="DS1884" s="902"/>
      <c r="DT1884" s="902"/>
      <c r="DU1884" s="902"/>
      <c r="DV1884" s="902"/>
      <c r="DW1884" s="902"/>
      <c r="DX1884" s="902"/>
      <c r="DY1884" s="902"/>
      <c r="DZ1884" s="902"/>
      <c r="EA1884" s="902"/>
      <c r="EB1884" s="902"/>
      <c r="EC1884" s="902"/>
      <c r="ED1884" s="902"/>
      <c r="EE1884" s="902"/>
      <c r="EF1884" s="902"/>
      <c r="EG1884" s="902"/>
      <c r="EH1884" s="902"/>
      <c r="EI1884" s="902"/>
      <c r="EJ1884" s="902"/>
      <c r="EK1884" s="902"/>
      <c r="EL1884" s="902"/>
      <c r="EM1884" s="902"/>
      <c r="EN1884" s="902"/>
      <c r="EO1884" s="902"/>
      <c r="EP1884" s="902"/>
      <c r="EQ1884" s="902"/>
      <c r="ER1884" s="902"/>
      <c r="ES1884" s="902"/>
      <c r="ET1884" s="902"/>
      <c r="EU1884" s="76"/>
      <c r="EV1884" s="76"/>
      <c r="EW1884" s="76"/>
      <c r="EX1884" s="76"/>
      <c r="EY1884" s="76"/>
      <c r="EZ1884" s="76"/>
      <c r="FA1884" s="902" t="s">
        <v>7003</v>
      </c>
      <c r="FB1884" s="902"/>
      <c r="FC1884" s="902"/>
      <c r="FD1884" s="902"/>
    </row>
    <row r="1885">
      <c r="A1885" s="902">
        <v>171303.0</v>
      </c>
      <c r="B1885" s="902" t="s">
        <v>7004</v>
      </c>
      <c r="C1885" s="905" t="s">
        <v>5648</v>
      </c>
      <c r="D1885" s="902" t="s">
        <v>18</v>
      </c>
      <c r="E1885" s="902"/>
      <c r="F1885" s="902"/>
      <c r="G1885" s="902" t="s">
        <v>6961</v>
      </c>
      <c r="H1885" s="902" t="s">
        <v>6604</v>
      </c>
      <c r="I1885" s="902" t="s">
        <v>6579</v>
      </c>
      <c r="J1885" s="902" t="s">
        <v>6593</v>
      </c>
      <c r="K1885" s="902" t="s">
        <v>7005</v>
      </c>
      <c r="L1885" s="902" t="s">
        <v>6605</v>
      </c>
      <c r="M1885" s="902" t="s">
        <v>125</v>
      </c>
      <c r="N1885" s="907">
        <v>42860.0</v>
      </c>
      <c r="O1885" s="907">
        <v>42860.0</v>
      </c>
      <c r="P1885" s="902"/>
      <c r="Q1885" s="908"/>
      <c r="R1885" s="908"/>
      <c r="S1885" s="902"/>
      <c r="T1885" s="967">
        <f t="shared" si="3381"/>
        <v>663</v>
      </c>
      <c r="U1885" s="902">
        <f t="shared" ref="U1885:W1885" si="3544">IF(ISBLANK($A1885),"",sum(AE1885,AK1885,AQ1885,AW1885,BC1885,BI1885,BO1885,BU1885,CA1885,CG1885,CM1885,CS1885,CY1885,DE1885,DK1885,DQ1885,DW1885,EC1885,EI1885,EO1885,EU1885))</f>
        <v>1</v>
      </c>
      <c r="V1885" s="902">
        <f t="shared" si="3544"/>
        <v>0</v>
      </c>
      <c r="W1885" s="902">
        <f t="shared" si="3544"/>
        <v>0</v>
      </c>
      <c r="X1885" s="902">
        <f t="shared" si="3534"/>
        <v>1</v>
      </c>
      <c r="Y1885" s="902">
        <f t="shared" ref="Y1885:AA1885" si="3545">IF(ISBLANK($A1885),"",sum(AH1885,AN1885,AT1885,AZ1885,BF1885,BL1885,BR1885,BX1885,CD1885,CJ1885,CP1885,CV1885,DB1885,DH1885,DN1885,DT1885,DZ1885,EF1885,EL1885,ER1885,EX1885))</f>
        <v>1</v>
      </c>
      <c r="Z1885" s="902">
        <f t="shared" si="3545"/>
        <v>0</v>
      </c>
      <c r="AA1885" s="902">
        <f t="shared" si="3545"/>
        <v>0</v>
      </c>
      <c r="AB1885" s="902">
        <f t="shared" si="3302"/>
        <v>1</v>
      </c>
      <c r="AC1885" s="909">
        <f t="shared" si="3295"/>
        <v>1</v>
      </c>
      <c r="AD1885" s="711" t="str">
        <f t="shared" si="3530"/>
        <v>20+</v>
      </c>
      <c r="AE1885" s="902"/>
      <c r="AF1885" s="902"/>
      <c r="AG1885" s="902"/>
      <c r="AH1885" s="902"/>
      <c r="AI1885" s="902"/>
      <c r="AJ1885" s="902"/>
      <c r="AK1885" s="910">
        <v>1.0</v>
      </c>
      <c r="AL1885" s="902"/>
      <c r="AM1885" s="902"/>
      <c r="AN1885" s="910">
        <v>1.0</v>
      </c>
      <c r="AO1885" s="902"/>
      <c r="AP1885" s="902"/>
      <c r="AQ1885" s="902"/>
      <c r="AR1885" s="902"/>
      <c r="AS1885" s="902"/>
      <c r="AT1885" s="902"/>
      <c r="AU1885" s="902"/>
      <c r="AV1885" s="902"/>
      <c r="AW1885" s="902"/>
      <c r="AX1885" s="902"/>
      <c r="AY1885" s="902"/>
      <c r="AZ1885" s="902"/>
      <c r="BA1885" s="902"/>
      <c r="BB1885" s="902"/>
      <c r="BC1885" s="902"/>
      <c r="BD1885" s="902"/>
      <c r="BE1885" s="902"/>
      <c r="BF1885" s="902"/>
      <c r="BG1885" s="902"/>
      <c r="BH1885" s="902"/>
      <c r="BI1885" s="902"/>
      <c r="BJ1885" s="902"/>
      <c r="BK1885" s="902"/>
      <c r="BL1885" s="902"/>
      <c r="BM1885" s="902"/>
      <c r="BN1885" s="902"/>
      <c r="BO1885" s="902"/>
      <c r="BP1885" s="902"/>
      <c r="BQ1885" s="902"/>
      <c r="BR1885" s="902"/>
      <c r="BS1885" s="902"/>
      <c r="BT1885" s="902"/>
      <c r="BU1885" s="902"/>
      <c r="BV1885" s="902"/>
      <c r="BW1885" s="902"/>
      <c r="BX1885" s="902"/>
      <c r="BY1885" s="902"/>
      <c r="BZ1885" s="902"/>
      <c r="CA1885" s="902"/>
      <c r="CB1885" s="902"/>
      <c r="CC1885" s="902"/>
      <c r="CD1885" s="902"/>
      <c r="CE1885" s="902"/>
      <c r="CF1885" s="902"/>
      <c r="CG1885" s="902"/>
      <c r="CH1885" s="902"/>
      <c r="CI1885" s="902"/>
      <c r="CJ1885" s="902"/>
      <c r="CK1885" s="902"/>
      <c r="CL1885" s="902"/>
      <c r="CM1885" s="902"/>
      <c r="CN1885" s="902"/>
      <c r="CO1885" s="902"/>
      <c r="CP1885" s="902"/>
      <c r="CQ1885" s="902"/>
      <c r="CR1885" s="902"/>
      <c r="CS1885" s="902"/>
      <c r="CT1885" s="902"/>
      <c r="CU1885" s="902"/>
      <c r="CV1885" s="902"/>
      <c r="CW1885" s="902"/>
      <c r="CX1885" s="902"/>
      <c r="CY1885" s="902"/>
      <c r="CZ1885" s="902"/>
      <c r="DA1885" s="902"/>
      <c r="DB1885" s="902"/>
      <c r="DC1885" s="902"/>
      <c r="DD1885" s="902"/>
      <c r="DE1885" s="902"/>
      <c r="DF1885" s="902"/>
      <c r="DG1885" s="902"/>
      <c r="DH1885" s="902"/>
      <c r="DI1885" s="902"/>
      <c r="DJ1885" s="902"/>
      <c r="DK1885" s="902"/>
      <c r="DL1885" s="902"/>
      <c r="DM1885" s="902"/>
      <c r="DN1885" s="902"/>
      <c r="DO1885" s="902"/>
      <c r="DP1885" s="902"/>
      <c r="DQ1885" s="902"/>
      <c r="DR1885" s="902"/>
      <c r="DS1885" s="902"/>
      <c r="DT1885" s="902"/>
      <c r="DU1885" s="902"/>
      <c r="DV1885" s="902"/>
      <c r="DW1885" s="902"/>
      <c r="DX1885" s="902"/>
      <c r="DY1885" s="902"/>
      <c r="DZ1885" s="902"/>
      <c r="EA1885" s="902"/>
      <c r="EB1885" s="902"/>
      <c r="EC1885" s="902"/>
      <c r="ED1885" s="902"/>
      <c r="EE1885" s="902"/>
      <c r="EF1885" s="902"/>
      <c r="EG1885" s="902"/>
      <c r="EH1885" s="902"/>
      <c r="EI1885" s="902"/>
      <c r="EJ1885" s="902"/>
      <c r="EK1885" s="902"/>
      <c r="EL1885" s="902"/>
      <c r="EM1885" s="902"/>
      <c r="EN1885" s="902"/>
      <c r="EO1885" s="902"/>
      <c r="EP1885" s="902"/>
      <c r="EQ1885" s="902"/>
      <c r="ER1885" s="902"/>
      <c r="ES1885" s="902"/>
      <c r="ET1885" s="902"/>
      <c r="EU1885" s="76"/>
      <c r="EV1885" s="76"/>
      <c r="EW1885" s="76"/>
      <c r="EX1885" s="76"/>
      <c r="EY1885" s="76"/>
      <c r="EZ1885" s="76"/>
      <c r="FA1885" s="902" t="s">
        <v>7006</v>
      </c>
      <c r="FB1885" s="902"/>
      <c r="FC1885" s="902"/>
      <c r="FD1885" s="902"/>
    </row>
    <row r="1886">
      <c r="A1886" s="425" t="s">
        <v>7007</v>
      </c>
      <c r="B1886" s="425" t="s">
        <v>7008</v>
      </c>
      <c r="C1886" s="900" t="s">
        <v>70</v>
      </c>
      <c r="D1886" s="425" t="s">
        <v>10</v>
      </c>
      <c r="E1886" s="425"/>
      <c r="F1886" s="425"/>
      <c r="G1886" s="425" t="s">
        <v>7009</v>
      </c>
      <c r="H1886" s="425" t="s">
        <v>7010</v>
      </c>
      <c r="I1886" s="425" t="s">
        <v>23</v>
      </c>
      <c r="J1886" s="425" t="s">
        <v>39</v>
      </c>
      <c r="K1886" s="425" t="s">
        <v>67</v>
      </c>
      <c r="L1886" s="425" t="s">
        <v>6003</v>
      </c>
      <c r="M1886" s="425" t="s">
        <v>123</v>
      </c>
      <c r="N1886" s="903">
        <v>42571.0</v>
      </c>
      <c r="O1886" s="903">
        <v>42571.0</v>
      </c>
      <c r="P1886" s="425"/>
      <c r="Q1886" s="428"/>
      <c r="R1886" s="428"/>
      <c r="S1886" s="425"/>
      <c r="T1886" s="967">
        <f t="shared" si="3381"/>
        <v>952</v>
      </c>
      <c r="U1886" s="116">
        <f t="shared" ref="U1886:W1886" si="3546">IF(ISBLANK($A1886),"",sum(AE1886,AK1886,AQ1886,AW1886,BC1886,BI1886,BO1886,BU1886,CA1886,CG1886,CM1886,CS1886,CY1886,DE1886,DK1886,DQ1886,DW1886,EC1886,EI1886,EO1886,EU1886))</f>
        <v>0</v>
      </c>
      <c r="V1886" s="902">
        <f t="shared" si="3546"/>
        <v>0</v>
      </c>
      <c r="W1886" s="425">
        <f t="shared" si="3546"/>
        <v>0</v>
      </c>
      <c r="X1886" s="425">
        <f t="shared" si="3534"/>
        <v>0</v>
      </c>
      <c r="Y1886" s="425">
        <f t="shared" ref="Y1886:AA1886" si="3547">IF(ISBLANK($A1886),"",sum(AH1886,AN1886,AT1886,AZ1886,BF1886,BL1886,BR1886,BX1886,CD1886,CJ1886,CP1886,CV1886,DB1886,DH1886,DN1886,DT1886,DZ1886,EF1886,EL1886,ER1886,EX1886))</f>
        <v>0</v>
      </c>
      <c r="Z1886" s="425">
        <f t="shared" si="3547"/>
        <v>0</v>
      </c>
      <c r="AA1886" s="425">
        <f t="shared" si="3547"/>
        <v>0</v>
      </c>
      <c r="AB1886" s="425">
        <f t="shared" si="3302"/>
        <v>0</v>
      </c>
      <c r="AC1886" s="452" t="str">
        <f t="shared" si="3295"/>
        <v/>
      </c>
      <c r="AD1886" s="472" t="str">
        <f t="shared" si="3530"/>
        <v>20+</v>
      </c>
      <c r="AE1886" s="425"/>
      <c r="AF1886" s="425"/>
      <c r="AG1886" s="425"/>
      <c r="AH1886" s="425"/>
      <c r="AI1886" s="425"/>
      <c r="AJ1886" s="425"/>
      <c r="AK1886" s="425"/>
      <c r="AL1886" s="425"/>
      <c r="AM1886" s="425"/>
      <c r="AN1886" s="425"/>
      <c r="AO1886" s="425"/>
      <c r="AP1886" s="425"/>
      <c r="AQ1886" s="425"/>
      <c r="AR1886" s="425"/>
      <c r="AS1886" s="425"/>
      <c r="AT1886" s="425"/>
      <c r="AU1886" s="425"/>
      <c r="AV1886" s="425"/>
      <c r="AW1886" s="425"/>
      <c r="AX1886" s="425"/>
      <c r="AY1886" s="425"/>
      <c r="AZ1886" s="425"/>
      <c r="BA1886" s="425"/>
      <c r="BB1886" s="425"/>
      <c r="BC1886" s="425"/>
      <c r="BD1886" s="425"/>
      <c r="BE1886" s="425"/>
      <c r="BF1886" s="425"/>
      <c r="BG1886" s="425"/>
      <c r="BH1886" s="425"/>
      <c r="BI1886" s="425"/>
      <c r="BJ1886" s="425"/>
      <c r="BK1886" s="425"/>
      <c r="BL1886" s="425"/>
      <c r="BM1886" s="425"/>
      <c r="BN1886" s="425"/>
      <c r="BO1886" s="425"/>
      <c r="BP1886" s="425"/>
      <c r="BQ1886" s="425"/>
      <c r="BR1886" s="425"/>
      <c r="BS1886" s="425"/>
      <c r="BT1886" s="425"/>
      <c r="BU1886" s="425"/>
      <c r="BV1886" s="425"/>
      <c r="BW1886" s="425"/>
      <c r="BX1886" s="425"/>
      <c r="BY1886" s="425"/>
      <c r="BZ1886" s="425"/>
      <c r="CA1886" s="425"/>
      <c r="CB1886" s="425"/>
      <c r="CC1886" s="425"/>
      <c r="CD1886" s="425"/>
      <c r="CE1886" s="425"/>
      <c r="CF1886" s="425"/>
      <c r="CG1886" s="425"/>
      <c r="CH1886" s="425"/>
      <c r="CI1886" s="425"/>
      <c r="CJ1886" s="425"/>
      <c r="CK1886" s="425"/>
      <c r="CL1886" s="425"/>
      <c r="CM1886" s="425"/>
      <c r="CN1886" s="425"/>
      <c r="CO1886" s="425"/>
      <c r="CP1886" s="425"/>
      <c r="CQ1886" s="425"/>
      <c r="CR1886" s="425"/>
      <c r="CS1886" s="425"/>
      <c r="CT1886" s="425"/>
      <c r="CU1886" s="425"/>
      <c r="CV1886" s="425"/>
      <c r="CW1886" s="425"/>
      <c r="CX1886" s="425"/>
      <c r="CY1886" s="425"/>
      <c r="CZ1886" s="425"/>
      <c r="DA1886" s="425"/>
      <c r="DB1886" s="425"/>
      <c r="DC1886" s="425"/>
      <c r="DD1886" s="425"/>
      <c r="DE1886" s="425"/>
      <c r="DF1886" s="425"/>
      <c r="DG1886" s="425"/>
      <c r="DH1886" s="425"/>
      <c r="DI1886" s="425"/>
      <c r="DJ1886" s="425"/>
      <c r="DK1886" s="425"/>
      <c r="DL1886" s="425"/>
      <c r="DM1886" s="425"/>
      <c r="DN1886" s="425"/>
      <c r="DO1886" s="425"/>
      <c r="DP1886" s="425"/>
      <c r="DQ1886" s="425"/>
      <c r="DR1886" s="425"/>
      <c r="DS1886" s="425"/>
      <c r="DT1886" s="425"/>
      <c r="DU1886" s="425"/>
      <c r="DV1886" s="425"/>
      <c r="DW1886" s="425"/>
      <c r="DX1886" s="425"/>
      <c r="DY1886" s="425"/>
      <c r="DZ1886" s="425"/>
      <c r="EA1886" s="425"/>
      <c r="EB1886" s="425"/>
      <c r="EC1886" s="425"/>
      <c r="ED1886" s="425"/>
      <c r="EE1886" s="425"/>
      <c r="EF1886" s="425"/>
      <c r="EG1886" s="425"/>
      <c r="EH1886" s="425"/>
      <c r="EI1886" s="425"/>
      <c r="EJ1886" s="425"/>
      <c r="EK1886" s="425"/>
      <c r="EL1886" s="425"/>
      <c r="EM1886" s="425"/>
      <c r="EN1886" s="425"/>
      <c r="EO1886" s="425"/>
      <c r="EP1886" s="425"/>
      <c r="EQ1886" s="425"/>
      <c r="ER1886" s="425"/>
      <c r="ES1886" s="425"/>
      <c r="ET1886" s="425"/>
      <c r="EU1886" s="76"/>
      <c r="EV1886" s="76"/>
      <c r="EW1886" s="76"/>
      <c r="EX1886" s="76"/>
      <c r="EY1886" s="76"/>
      <c r="EZ1886" s="76"/>
      <c r="FA1886" s="425" t="s">
        <v>7011</v>
      </c>
      <c r="FB1886" s="425"/>
      <c r="FC1886" s="425"/>
      <c r="FD1886" s="425"/>
    </row>
    <row r="1887">
      <c r="A1887" s="425" t="s">
        <v>7012</v>
      </c>
      <c r="B1887" s="425" t="s">
        <v>3821</v>
      </c>
      <c r="C1887" s="900" t="s">
        <v>79</v>
      </c>
      <c r="D1887" s="425" t="s">
        <v>10</v>
      </c>
      <c r="E1887" s="425"/>
      <c r="F1887" s="425"/>
      <c r="G1887" s="425" t="s">
        <v>3822</v>
      </c>
      <c r="H1887" s="425" t="s">
        <v>3823</v>
      </c>
      <c r="I1887" s="425" t="s">
        <v>23</v>
      </c>
      <c r="J1887" s="425" t="s">
        <v>39</v>
      </c>
      <c r="K1887" s="425" t="s">
        <v>67</v>
      </c>
      <c r="L1887" s="425" t="s">
        <v>3824</v>
      </c>
      <c r="M1887" s="425" t="s">
        <v>72</v>
      </c>
      <c r="N1887" s="427">
        <v>42206.0</v>
      </c>
      <c r="O1887" s="427"/>
      <c r="P1887" s="425"/>
      <c r="Q1887" s="428"/>
      <c r="R1887" s="428"/>
      <c r="S1887" s="425"/>
      <c r="T1887" s="967">
        <f t="shared" si="3381"/>
        <v>1317</v>
      </c>
      <c r="U1887" s="116">
        <f t="shared" ref="U1887:W1887" si="3548">IF(ISBLANK($A1887),"",sum(AE1887,AK1887,AQ1887,AW1887,BC1887,BI1887,BO1887,BU1887,CA1887,CG1887,CM1887,CS1887,CY1887,DE1887,DK1887,DQ1887,DW1887,EC1887,EI1887,EO1887,EU1887))</f>
        <v>3</v>
      </c>
      <c r="V1887" s="902">
        <f t="shared" si="3548"/>
        <v>17</v>
      </c>
      <c r="W1887" s="425">
        <f t="shared" si="3548"/>
        <v>0</v>
      </c>
      <c r="X1887" s="425">
        <f t="shared" si="3534"/>
        <v>20</v>
      </c>
      <c r="Y1887" s="425">
        <f t="shared" ref="Y1887:AA1887" si="3549">IF(ISBLANK($A1887),"",sum(AH1887,AN1887,AT1887,AZ1887,BF1887,BL1887,BR1887,BX1887,CD1887,CJ1887,CP1887,CV1887,DB1887,DH1887,DN1887,DT1887,DZ1887,EF1887,EL1887,ER1887,EX1887))</f>
        <v>6</v>
      </c>
      <c r="Z1887" s="425">
        <f t="shared" si="3549"/>
        <v>0</v>
      </c>
      <c r="AA1887" s="425">
        <f t="shared" si="3549"/>
        <v>0</v>
      </c>
      <c r="AB1887" s="425">
        <f t="shared" si="3302"/>
        <v>6</v>
      </c>
      <c r="AC1887" s="452">
        <f t="shared" si="3295"/>
        <v>0.3</v>
      </c>
      <c r="AD1887" s="472" t="str">
        <f t="shared" si="3530"/>
        <v>20+</v>
      </c>
      <c r="AE1887" s="425"/>
      <c r="AF1887" s="425"/>
      <c r="AG1887" s="425"/>
      <c r="AH1887" s="425"/>
      <c r="AI1887" s="425"/>
      <c r="AJ1887" s="425"/>
      <c r="AK1887" s="475">
        <v>1.0</v>
      </c>
      <c r="AL1887" s="425"/>
      <c r="AM1887" s="425"/>
      <c r="AN1887" s="475">
        <v>1.0</v>
      </c>
      <c r="AO1887" s="425"/>
      <c r="AP1887" s="425"/>
      <c r="AQ1887" s="425"/>
      <c r="AR1887" s="425"/>
      <c r="AS1887" s="425"/>
      <c r="AT1887" s="425"/>
      <c r="AU1887" s="425"/>
      <c r="AV1887" s="425"/>
      <c r="AW1887" s="425"/>
      <c r="AX1887" s="425"/>
      <c r="AY1887" s="425"/>
      <c r="AZ1887" s="425"/>
      <c r="BA1887" s="425"/>
      <c r="BB1887" s="425"/>
      <c r="BC1887" s="425"/>
      <c r="BD1887" s="425"/>
      <c r="BE1887" s="425"/>
      <c r="BF1887" s="425"/>
      <c r="BG1887" s="425"/>
      <c r="BH1887" s="425"/>
      <c r="BI1887" s="425"/>
      <c r="BJ1887" s="425"/>
      <c r="BK1887" s="425"/>
      <c r="BL1887" s="425"/>
      <c r="BM1887" s="425"/>
      <c r="BN1887" s="425"/>
      <c r="BO1887" s="425"/>
      <c r="BP1887" s="425"/>
      <c r="BQ1887" s="425"/>
      <c r="BR1887" s="425"/>
      <c r="BS1887" s="425"/>
      <c r="BT1887" s="425"/>
      <c r="BU1887" s="425"/>
      <c r="BV1887" s="425"/>
      <c r="BW1887" s="425"/>
      <c r="BX1887" s="425"/>
      <c r="BY1887" s="425"/>
      <c r="BZ1887" s="425"/>
      <c r="CA1887" s="425"/>
      <c r="CB1887" s="425"/>
      <c r="CC1887" s="425"/>
      <c r="CD1887" s="425"/>
      <c r="CE1887" s="425"/>
      <c r="CF1887" s="425"/>
      <c r="CG1887" s="425"/>
      <c r="CH1887" s="425"/>
      <c r="CI1887" s="425"/>
      <c r="CJ1887" s="425"/>
      <c r="CK1887" s="425"/>
      <c r="CL1887" s="425"/>
      <c r="CM1887" s="425"/>
      <c r="CN1887" s="425"/>
      <c r="CO1887" s="425"/>
      <c r="CP1887" s="425"/>
      <c r="CQ1887" s="425"/>
      <c r="CR1887" s="425"/>
      <c r="CS1887" s="475">
        <v>1.0</v>
      </c>
      <c r="CT1887" s="425"/>
      <c r="CU1887" s="425"/>
      <c r="CV1887" s="425"/>
      <c r="CW1887" s="425"/>
      <c r="CX1887" s="425"/>
      <c r="CY1887" s="425"/>
      <c r="CZ1887" s="425"/>
      <c r="DA1887" s="425"/>
      <c r="DB1887" s="425"/>
      <c r="DC1887" s="425"/>
      <c r="DD1887" s="425"/>
      <c r="DE1887" s="425"/>
      <c r="DF1887" s="425"/>
      <c r="DG1887" s="425"/>
      <c r="DH1887" s="425"/>
      <c r="DI1887" s="425"/>
      <c r="DJ1887" s="425"/>
      <c r="DK1887" s="425"/>
      <c r="DL1887" s="425"/>
      <c r="DM1887" s="425"/>
      <c r="DN1887" s="425"/>
      <c r="DO1887" s="425"/>
      <c r="DP1887" s="425"/>
      <c r="DQ1887" s="425"/>
      <c r="DR1887" s="425"/>
      <c r="DS1887" s="425"/>
      <c r="DT1887" s="475">
        <v>4.0</v>
      </c>
      <c r="DU1887" s="425"/>
      <c r="DV1887" s="425"/>
      <c r="DW1887" s="425"/>
      <c r="DX1887" s="425"/>
      <c r="DY1887" s="425"/>
      <c r="DZ1887" s="425"/>
      <c r="EA1887" s="425"/>
      <c r="EB1887" s="425"/>
      <c r="EC1887" s="425"/>
      <c r="ED1887" s="425"/>
      <c r="EE1887" s="425"/>
      <c r="EF1887" s="425"/>
      <c r="EG1887" s="425"/>
      <c r="EH1887" s="425"/>
      <c r="EI1887" s="425"/>
      <c r="EJ1887" s="425"/>
      <c r="EK1887" s="425"/>
      <c r="EL1887" s="425"/>
      <c r="EM1887" s="425"/>
      <c r="EN1887" s="425"/>
      <c r="EO1887" s="425"/>
      <c r="EP1887" s="425"/>
      <c r="EQ1887" s="425"/>
      <c r="ER1887" s="425"/>
      <c r="ES1887" s="425"/>
      <c r="ET1887" s="425"/>
      <c r="EU1887" s="499">
        <v>1.0</v>
      </c>
      <c r="EV1887" s="499">
        <v>17.0</v>
      </c>
      <c r="EW1887" s="76"/>
      <c r="EX1887" s="499">
        <v>1.0</v>
      </c>
      <c r="EY1887" s="76"/>
      <c r="EZ1887" s="76"/>
      <c r="FA1887" s="425" t="s">
        <v>7013</v>
      </c>
      <c r="FB1887" s="425"/>
      <c r="FC1887" s="425"/>
      <c r="FD1887" s="425"/>
    </row>
    <row r="1888">
      <c r="A1888" s="425" t="s">
        <v>7014</v>
      </c>
      <c r="B1888" s="425" t="s">
        <v>7015</v>
      </c>
      <c r="C1888" s="900" t="s">
        <v>8</v>
      </c>
      <c r="D1888" s="425" t="s">
        <v>10</v>
      </c>
      <c r="E1888" s="425"/>
      <c r="F1888" s="425"/>
      <c r="G1888" s="425" t="s">
        <v>1287</v>
      </c>
      <c r="H1888" s="425" t="s">
        <v>1088</v>
      </c>
      <c r="I1888" s="425" t="s">
        <v>23</v>
      </c>
      <c r="J1888" s="425" t="s">
        <v>39</v>
      </c>
      <c r="K1888" s="450" t="s">
        <v>67</v>
      </c>
      <c r="L1888" s="425" t="s">
        <v>1062</v>
      </c>
      <c r="M1888" s="425" t="s">
        <v>110</v>
      </c>
      <c r="N1888" s="964">
        <v>42653.0</v>
      </c>
      <c r="O1888" s="964">
        <v>42653.0</v>
      </c>
      <c r="P1888" s="425"/>
      <c r="Q1888" s="428"/>
      <c r="R1888" s="428"/>
      <c r="S1888" s="425"/>
      <c r="T1888" s="967">
        <f t="shared" si="3381"/>
        <v>870</v>
      </c>
      <c r="U1888" s="116">
        <f t="shared" ref="U1888:W1888" si="3550">IF(ISBLANK($A1888),"",sum(AE1888,AK1888,AQ1888,AW1888,BC1888,BI1888,BO1888,BU1888,CA1888,CG1888,CM1888,CS1888,CY1888,DE1888,DK1888,DQ1888,DW1888,EC1888,EI1888,EO1888,EU1888))</f>
        <v>5</v>
      </c>
      <c r="V1888" s="902">
        <f t="shared" si="3550"/>
        <v>0</v>
      </c>
      <c r="W1888" s="425">
        <f t="shared" si="3550"/>
        <v>0</v>
      </c>
      <c r="X1888" s="425">
        <f t="shared" si="3534"/>
        <v>5</v>
      </c>
      <c r="Y1888" s="425">
        <f t="shared" ref="Y1888:AA1888" si="3551">IF(ISBLANK($A1888),"",sum(AH1888,AN1888,AT1888,AZ1888,BF1888,BL1888,BR1888,BX1888,CD1888,CJ1888,CP1888,CV1888,DB1888,DH1888,DN1888,DT1888,DZ1888,EF1888,EL1888,ER1888,EX1888))</f>
        <v>0</v>
      </c>
      <c r="Z1888" s="425">
        <f t="shared" si="3551"/>
        <v>0</v>
      </c>
      <c r="AA1888" s="425">
        <f t="shared" si="3551"/>
        <v>0</v>
      </c>
      <c r="AB1888" s="425">
        <f t="shared" si="3302"/>
        <v>0</v>
      </c>
      <c r="AC1888" s="452">
        <f t="shared" si="3295"/>
        <v>0</v>
      </c>
      <c r="AD1888" s="472" t="str">
        <f t="shared" si="3530"/>
        <v>20+</v>
      </c>
      <c r="AE1888" s="425"/>
      <c r="AF1888" s="425"/>
      <c r="AG1888" s="425"/>
      <c r="AH1888" s="425"/>
      <c r="AI1888" s="425"/>
      <c r="AJ1888" s="425"/>
      <c r="AK1888" s="475">
        <v>5.0</v>
      </c>
      <c r="AL1888" s="425"/>
      <c r="AM1888" s="425"/>
      <c r="AN1888" s="425"/>
      <c r="AO1888" s="425"/>
      <c r="AP1888" s="425"/>
      <c r="AQ1888" s="425"/>
      <c r="AR1888" s="425"/>
      <c r="AS1888" s="425"/>
      <c r="AT1888" s="425"/>
      <c r="AU1888" s="425"/>
      <c r="AV1888" s="425"/>
      <c r="AW1888" s="425"/>
      <c r="AX1888" s="425"/>
      <c r="AY1888" s="425"/>
      <c r="AZ1888" s="425"/>
      <c r="BA1888" s="425"/>
      <c r="BB1888" s="425"/>
      <c r="BC1888" s="425"/>
      <c r="BD1888" s="425"/>
      <c r="BE1888" s="425"/>
      <c r="BF1888" s="425"/>
      <c r="BG1888" s="425"/>
      <c r="BH1888" s="425"/>
      <c r="BI1888" s="425"/>
      <c r="BJ1888" s="425"/>
      <c r="BK1888" s="425"/>
      <c r="BL1888" s="425"/>
      <c r="BM1888" s="425"/>
      <c r="BN1888" s="425"/>
      <c r="BO1888" s="425"/>
      <c r="BP1888" s="425"/>
      <c r="BQ1888" s="425"/>
      <c r="BR1888" s="425"/>
      <c r="BS1888" s="425"/>
      <c r="BT1888" s="425"/>
      <c r="BU1888" s="425"/>
      <c r="BV1888" s="425"/>
      <c r="BW1888" s="425"/>
      <c r="BX1888" s="425"/>
      <c r="BY1888" s="425"/>
      <c r="BZ1888" s="425"/>
      <c r="CA1888" s="425"/>
      <c r="CB1888" s="425"/>
      <c r="CC1888" s="425"/>
      <c r="CD1888" s="425"/>
      <c r="CE1888" s="425"/>
      <c r="CF1888" s="425"/>
      <c r="CG1888" s="425"/>
      <c r="CH1888" s="425"/>
      <c r="CI1888" s="425"/>
      <c r="CJ1888" s="425"/>
      <c r="CK1888" s="425"/>
      <c r="CL1888" s="425"/>
      <c r="CM1888" s="425"/>
      <c r="CN1888" s="425"/>
      <c r="CO1888" s="425"/>
      <c r="CP1888" s="425"/>
      <c r="CQ1888" s="425"/>
      <c r="CR1888" s="425"/>
      <c r="CS1888" s="425"/>
      <c r="CT1888" s="425"/>
      <c r="CU1888" s="425"/>
      <c r="CV1888" s="425"/>
      <c r="CW1888" s="425"/>
      <c r="CX1888" s="425"/>
      <c r="CY1888" s="425"/>
      <c r="CZ1888" s="425"/>
      <c r="DA1888" s="425"/>
      <c r="DB1888" s="425"/>
      <c r="DC1888" s="425"/>
      <c r="DD1888" s="425"/>
      <c r="DE1888" s="425"/>
      <c r="DF1888" s="425"/>
      <c r="DG1888" s="425"/>
      <c r="DH1888" s="425"/>
      <c r="DI1888" s="425"/>
      <c r="DJ1888" s="425"/>
      <c r="DK1888" s="425"/>
      <c r="DL1888" s="425"/>
      <c r="DM1888" s="425"/>
      <c r="DN1888" s="425"/>
      <c r="DO1888" s="425"/>
      <c r="DP1888" s="425"/>
      <c r="DQ1888" s="425"/>
      <c r="DR1888" s="425"/>
      <c r="DS1888" s="425"/>
      <c r="DT1888" s="425"/>
      <c r="DU1888" s="425"/>
      <c r="DV1888" s="425"/>
      <c r="DW1888" s="425"/>
      <c r="DX1888" s="425"/>
      <c r="DY1888" s="425"/>
      <c r="DZ1888" s="425"/>
      <c r="EA1888" s="425"/>
      <c r="EB1888" s="425"/>
      <c r="EC1888" s="425"/>
      <c r="ED1888" s="425"/>
      <c r="EE1888" s="425"/>
      <c r="EF1888" s="425"/>
      <c r="EG1888" s="425"/>
      <c r="EH1888" s="425"/>
      <c r="EI1888" s="425"/>
      <c r="EJ1888" s="425"/>
      <c r="EK1888" s="425"/>
      <c r="EL1888" s="425"/>
      <c r="EM1888" s="425"/>
      <c r="EN1888" s="425"/>
      <c r="EO1888" s="425"/>
      <c r="EP1888" s="425"/>
      <c r="EQ1888" s="425"/>
      <c r="ER1888" s="425"/>
      <c r="ES1888" s="425"/>
      <c r="ET1888" s="425"/>
      <c r="EU1888" s="76"/>
      <c r="EV1888" s="76"/>
      <c r="EW1888" s="76"/>
      <c r="EX1888" s="76"/>
      <c r="EY1888" s="76"/>
      <c r="EZ1888" s="76"/>
      <c r="FA1888" s="425" t="s">
        <v>7016</v>
      </c>
      <c r="FB1888" s="425"/>
      <c r="FC1888" s="425"/>
      <c r="FD1888" s="425"/>
    </row>
    <row r="1889">
      <c r="A1889" s="425" t="s">
        <v>7017</v>
      </c>
      <c r="B1889" s="425" t="s">
        <v>2306</v>
      </c>
      <c r="C1889" s="900" t="s">
        <v>8</v>
      </c>
      <c r="D1889" s="425" t="s">
        <v>10</v>
      </c>
      <c r="E1889" s="425"/>
      <c r="F1889" s="425"/>
      <c r="G1889" s="425" t="s">
        <v>6827</v>
      </c>
      <c r="H1889" s="425" t="s">
        <v>1099</v>
      </c>
      <c r="I1889" s="425" t="s">
        <v>23</v>
      </c>
      <c r="J1889" s="425" t="s">
        <v>39</v>
      </c>
      <c r="K1889" s="425" t="s">
        <v>67</v>
      </c>
      <c r="L1889" s="425" t="s">
        <v>477</v>
      </c>
      <c r="M1889" s="425" t="s">
        <v>72</v>
      </c>
      <c r="N1889" s="903">
        <v>42579.0</v>
      </c>
      <c r="O1889" s="903">
        <v>42579.0</v>
      </c>
      <c r="P1889" s="425"/>
      <c r="Q1889" s="428"/>
      <c r="R1889" s="428"/>
      <c r="S1889" s="425"/>
      <c r="T1889" s="967">
        <f t="shared" si="3381"/>
        <v>944</v>
      </c>
      <c r="U1889" s="116">
        <f t="shared" ref="U1889:W1889" si="3552">IF(ISBLANK($A1889),"",sum(AE1889,AK1889,AQ1889,AW1889,BC1889,BI1889,BO1889,BU1889,CA1889,CG1889,CM1889,CS1889,CY1889,DE1889,DK1889,DQ1889,DW1889,EC1889,EI1889,EO1889,EU1889))</f>
        <v>6</v>
      </c>
      <c r="V1889" s="902">
        <f t="shared" si="3552"/>
        <v>0</v>
      </c>
      <c r="W1889" s="425">
        <f t="shared" si="3552"/>
        <v>0</v>
      </c>
      <c r="X1889" s="425">
        <f t="shared" si="3534"/>
        <v>6</v>
      </c>
      <c r="Y1889" s="425">
        <f t="shared" ref="Y1889:AA1889" si="3553">IF(ISBLANK($A1889),"",sum(AH1889,AN1889,AT1889,AZ1889,BF1889,BL1889,BR1889,BX1889,CD1889,CJ1889,CP1889,CV1889,DB1889,DH1889,DN1889,DT1889,DZ1889,EF1889,EL1889,ER1889,EX1889))</f>
        <v>3</v>
      </c>
      <c r="Z1889" s="425">
        <f t="shared" si="3553"/>
        <v>0</v>
      </c>
      <c r="AA1889" s="425">
        <f t="shared" si="3553"/>
        <v>0</v>
      </c>
      <c r="AB1889" s="425">
        <f t="shared" si="3302"/>
        <v>3</v>
      </c>
      <c r="AC1889" s="452">
        <f t="shared" si="3295"/>
        <v>0.5</v>
      </c>
      <c r="AD1889" s="472" t="str">
        <f t="shared" si="3530"/>
        <v>20+</v>
      </c>
      <c r="AE1889" s="475">
        <v>4.0</v>
      </c>
      <c r="AF1889" s="425"/>
      <c r="AG1889" s="425"/>
      <c r="AH1889" s="475">
        <v>2.0</v>
      </c>
      <c r="AI1889" s="425"/>
      <c r="AJ1889" s="425"/>
      <c r="AK1889" s="475">
        <v>2.0</v>
      </c>
      <c r="AL1889" s="425"/>
      <c r="AM1889" s="425"/>
      <c r="AN1889" s="475">
        <v>1.0</v>
      </c>
      <c r="AO1889" s="425"/>
      <c r="AP1889" s="425"/>
      <c r="AQ1889" s="425"/>
      <c r="AR1889" s="425"/>
      <c r="AS1889" s="425"/>
      <c r="AT1889" s="425"/>
      <c r="AU1889" s="425"/>
      <c r="AV1889" s="425"/>
      <c r="AW1889" s="425"/>
      <c r="AX1889" s="425"/>
      <c r="AY1889" s="425"/>
      <c r="AZ1889" s="425"/>
      <c r="BA1889" s="425"/>
      <c r="BB1889" s="425"/>
      <c r="BC1889" s="425"/>
      <c r="BD1889" s="425"/>
      <c r="BE1889" s="425"/>
      <c r="BF1889" s="425"/>
      <c r="BG1889" s="425"/>
      <c r="BH1889" s="425"/>
      <c r="BI1889" s="425"/>
      <c r="BJ1889" s="425"/>
      <c r="BK1889" s="425"/>
      <c r="BL1889" s="425"/>
      <c r="BM1889" s="425"/>
      <c r="BN1889" s="425"/>
      <c r="BO1889" s="425"/>
      <c r="BP1889" s="425"/>
      <c r="BQ1889" s="425"/>
      <c r="BR1889" s="425"/>
      <c r="BS1889" s="425"/>
      <c r="BT1889" s="425"/>
      <c r="BU1889" s="425"/>
      <c r="BV1889" s="425"/>
      <c r="BW1889" s="425"/>
      <c r="BX1889" s="425"/>
      <c r="BY1889" s="425"/>
      <c r="BZ1889" s="425"/>
      <c r="CA1889" s="425"/>
      <c r="CB1889" s="425"/>
      <c r="CC1889" s="425"/>
      <c r="CD1889" s="425"/>
      <c r="CE1889" s="425"/>
      <c r="CF1889" s="425"/>
      <c r="CG1889" s="425"/>
      <c r="CH1889" s="425"/>
      <c r="CI1889" s="425"/>
      <c r="CJ1889" s="425"/>
      <c r="CK1889" s="425"/>
      <c r="CL1889" s="425"/>
      <c r="CM1889" s="425"/>
      <c r="CN1889" s="425"/>
      <c r="CO1889" s="425"/>
      <c r="CP1889" s="425"/>
      <c r="CQ1889" s="425"/>
      <c r="CR1889" s="425"/>
      <c r="CS1889" s="425"/>
      <c r="CT1889" s="425"/>
      <c r="CU1889" s="425"/>
      <c r="CV1889" s="425"/>
      <c r="CW1889" s="425"/>
      <c r="CX1889" s="425"/>
      <c r="CY1889" s="425"/>
      <c r="CZ1889" s="425"/>
      <c r="DA1889" s="425"/>
      <c r="DB1889" s="425"/>
      <c r="DC1889" s="425"/>
      <c r="DD1889" s="425"/>
      <c r="DE1889" s="425"/>
      <c r="DF1889" s="425"/>
      <c r="DG1889" s="425"/>
      <c r="DH1889" s="425"/>
      <c r="DI1889" s="425"/>
      <c r="DJ1889" s="425"/>
      <c r="DK1889" s="425"/>
      <c r="DL1889" s="425"/>
      <c r="DM1889" s="425"/>
      <c r="DN1889" s="425"/>
      <c r="DO1889" s="425"/>
      <c r="DP1889" s="425"/>
      <c r="DQ1889" s="425"/>
      <c r="DR1889" s="425"/>
      <c r="DS1889" s="425"/>
      <c r="DT1889" s="425"/>
      <c r="DU1889" s="425"/>
      <c r="DV1889" s="425"/>
      <c r="DW1889" s="425"/>
      <c r="DX1889" s="425"/>
      <c r="DY1889" s="425"/>
      <c r="DZ1889" s="425"/>
      <c r="EA1889" s="425"/>
      <c r="EB1889" s="425"/>
      <c r="EC1889" s="425"/>
      <c r="ED1889" s="425"/>
      <c r="EE1889" s="425"/>
      <c r="EF1889" s="425"/>
      <c r="EG1889" s="425"/>
      <c r="EH1889" s="425"/>
      <c r="EI1889" s="425"/>
      <c r="EJ1889" s="425"/>
      <c r="EK1889" s="425"/>
      <c r="EL1889" s="425"/>
      <c r="EM1889" s="425"/>
      <c r="EN1889" s="425"/>
      <c r="EO1889" s="425"/>
      <c r="EP1889" s="425"/>
      <c r="EQ1889" s="425"/>
      <c r="ER1889" s="425"/>
      <c r="ES1889" s="425"/>
      <c r="ET1889" s="425"/>
      <c r="EU1889" s="76"/>
      <c r="EV1889" s="76"/>
      <c r="EW1889" s="76"/>
      <c r="EX1889" s="76"/>
      <c r="EY1889" s="76"/>
      <c r="EZ1889" s="76"/>
      <c r="FA1889" s="477" t="s">
        <v>7018</v>
      </c>
      <c r="FB1889" s="477"/>
      <c r="FC1889" s="477"/>
      <c r="FD1889" s="477"/>
    </row>
    <row r="1890">
      <c r="A1890" s="477" t="s">
        <v>7019</v>
      </c>
      <c r="B1890" s="963" t="s">
        <v>7020</v>
      </c>
      <c r="C1890" s="900" t="s">
        <v>8</v>
      </c>
      <c r="D1890" s="425" t="s">
        <v>10</v>
      </c>
      <c r="E1890" s="425"/>
      <c r="F1890" s="425"/>
      <c r="G1890" s="425" t="s">
        <v>7021</v>
      </c>
      <c r="H1890" s="425" t="s">
        <v>1809</v>
      </c>
      <c r="I1890" s="425" t="s">
        <v>23</v>
      </c>
      <c r="J1890" s="425" t="s">
        <v>39</v>
      </c>
      <c r="K1890" s="425" t="s">
        <v>67</v>
      </c>
      <c r="L1890" s="425" t="s">
        <v>2162</v>
      </c>
      <c r="M1890" s="425" t="s">
        <v>50</v>
      </c>
      <c r="N1890" s="427">
        <v>42535.0</v>
      </c>
      <c r="O1890" s="427">
        <v>42535.0</v>
      </c>
      <c r="P1890" s="425"/>
      <c r="Q1890" s="966"/>
      <c r="R1890" s="966"/>
      <c r="S1890" s="425"/>
      <c r="T1890" s="967">
        <f t="shared" si="3381"/>
        <v>988</v>
      </c>
      <c r="U1890" s="116">
        <f t="shared" ref="U1890:W1890" si="3554">IF(ISBLANK($A1890),"",sum(AE1890,AK1890,AQ1890,AW1890,BC1890,BI1890,BO1890,BU1890,CA1890,CG1890,CM1890,CS1890,CY1890,DE1890,DK1890,DQ1890,DW1890,EC1890,EI1890,EO1890,EU1890))</f>
        <v>5</v>
      </c>
      <c r="V1890" s="902">
        <f t="shared" si="3554"/>
        <v>0</v>
      </c>
      <c r="W1890" s="425">
        <f t="shared" si="3554"/>
        <v>0</v>
      </c>
      <c r="X1890" s="425">
        <f t="shared" si="3534"/>
        <v>5</v>
      </c>
      <c r="Y1890" s="425">
        <f t="shared" ref="Y1890:AA1890" si="3555">IF(ISBLANK($A1890),"",sum(AH1890,AN1890,AT1890,AZ1890,BF1890,BL1890,BR1890,BX1890,CD1890,CJ1890,CP1890,CV1890,DB1890,DH1890,DN1890,DT1890,DZ1890,EF1890,EL1890,ER1890,EX1890))</f>
        <v>5</v>
      </c>
      <c r="Z1890" s="425">
        <f t="shared" si="3555"/>
        <v>0</v>
      </c>
      <c r="AA1890" s="425">
        <f t="shared" si="3555"/>
        <v>0</v>
      </c>
      <c r="AB1890" s="425">
        <f t="shared" si="3302"/>
        <v>5</v>
      </c>
      <c r="AC1890" s="452">
        <f t="shared" si="3295"/>
        <v>1</v>
      </c>
      <c r="AD1890" s="472" t="str">
        <f t="shared" si="3530"/>
        <v>20+</v>
      </c>
      <c r="AE1890" s="425"/>
      <c r="AF1890" s="425"/>
      <c r="AG1890" s="425"/>
      <c r="AH1890" s="425"/>
      <c r="AI1890" s="425"/>
      <c r="AJ1890" s="425"/>
      <c r="AK1890" s="433">
        <v>2.0</v>
      </c>
      <c r="AL1890" s="425"/>
      <c r="AM1890" s="425"/>
      <c r="AN1890" s="425"/>
      <c r="AO1890" s="425"/>
      <c r="AP1890" s="425"/>
      <c r="AQ1890" s="433">
        <v>2.0</v>
      </c>
      <c r="AR1890" s="425"/>
      <c r="AS1890" s="425"/>
      <c r="AT1890" s="433">
        <v>1.0</v>
      </c>
      <c r="AU1890" s="425"/>
      <c r="AV1890" s="425"/>
      <c r="AW1890" s="433">
        <v>1.0</v>
      </c>
      <c r="AX1890" s="425"/>
      <c r="AY1890" s="425"/>
      <c r="AZ1890" s="433">
        <v>2.0</v>
      </c>
      <c r="BA1890" s="425"/>
      <c r="BB1890" s="425"/>
      <c r="BC1890" s="425"/>
      <c r="BD1890" s="425"/>
      <c r="BE1890" s="425"/>
      <c r="BF1890" s="425"/>
      <c r="BG1890" s="425"/>
      <c r="BH1890" s="425"/>
      <c r="BI1890" s="425"/>
      <c r="BJ1890" s="425"/>
      <c r="BK1890" s="425"/>
      <c r="BL1890" s="425"/>
      <c r="BM1890" s="425"/>
      <c r="BN1890" s="425"/>
      <c r="BO1890" s="425"/>
      <c r="BP1890" s="425"/>
      <c r="BQ1890" s="425"/>
      <c r="BR1890" s="433">
        <v>1.0</v>
      </c>
      <c r="BS1890" s="425"/>
      <c r="BT1890" s="425"/>
      <c r="BU1890" s="425"/>
      <c r="BV1890" s="425"/>
      <c r="BW1890" s="425"/>
      <c r="BX1890" s="425"/>
      <c r="BY1890" s="425"/>
      <c r="BZ1890" s="425"/>
      <c r="CA1890" s="425"/>
      <c r="CB1890" s="425"/>
      <c r="CC1890" s="425"/>
      <c r="CD1890" s="425"/>
      <c r="CE1890" s="425"/>
      <c r="CF1890" s="425"/>
      <c r="CG1890" s="425"/>
      <c r="CH1890" s="425"/>
      <c r="CI1890" s="425"/>
      <c r="CJ1890" s="425"/>
      <c r="CK1890" s="425"/>
      <c r="CL1890" s="425"/>
      <c r="CM1890" s="425"/>
      <c r="CN1890" s="425"/>
      <c r="CO1890" s="425"/>
      <c r="CP1890" s="425"/>
      <c r="CQ1890" s="425"/>
      <c r="CR1890" s="425"/>
      <c r="CS1890" s="425"/>
      <c r="CT1890" s="425"/>
      <c r="CU1890" s="425"/>
      <c r="CV1890" s="425"/>
      <c r="CW1890" s="425"/>
      <c r="CX1890" s="425"/>
      <c r="CY1890" s="425"/>
      <c r="CZ1890" s="425"/>
      <c r="DA1890" s="425"/>
      <c r="DB1890" s="433">
        <v>1.0</v>
      </c>
      <c r="DC1890" s="425"/>
      <c r="DD1890" s="425"/>
      <c r="DE1890" s="425"/>
      <c r="DF1890" s="425"/>
      <c r="DG1890" s="425"/>
      <c r="DH1890" s="425"/>
      <c r="DI1890" s="425"/>
      <c r="DJ1890" s="425"/>
      <c r="DK1890" s="425"/>
      <c r="DL1890" s="425"/>
      <c r="DM1890" s="425"/>
      <c r="DN1890" s="425"/>
      <c r="DO1890" s="425"/>
      <c r="DP1890" s="425"/>
      <c r="DQ1890" s="425"/>
      <c r="DR1890" s="425"/>
      <c r="DS1890" s="425"/>
      <c r="DT1890" s="425"/>
      <c r="DU1890" s="425"/>
      <c r="DV1890" s="425"/>
      <c r="DW1890" s="425"/>
      <c r="DX1890" s="425"/>
      <c r="DY1890" s="425"/>
      <c r="DZ1890" s="425"/>
      <c r="EA1890" s="425"/>
      <c r="EB1890" s="425"/>
      <c r="EC1890" s="425"/>
      <c r="ED1890" s="425"/>
      <c r="EE1890" s="425"/>
      <c r="EF1890" s="425"/>
      <c r="EG1890" s="425"/>
      <c r="EH1890" s="425"/>
      <c r="EI1890" s="425"/>
      <c r="EJ1890" s="425"/>
      <c r="EK1890" s="425"/>
      <c r="EL1890" s="425"/>
      <c r="EM1890" s="425"/>
      <c r="EN1890" s="425"/>
      <c r="EO1890" s="425"/>
      <c r="EP1890" s="425"/>
      <c r="EQ1890" s="425"/>
      <c r="ER1890" s="425"/>
      <c r="ES1890" s="425"/>
      <c r="ET1890" s="425"/>
      <c r="EU1890" s="76"/>
      <c r="EV1890" s="76"/>
      <c r="EW1890" s="76"/>
      <c r="EX1890" s="76"/>
      <c r="EY1890" s="76"/>
      <c r="EZ1890" s="76"/>
      <c r="FA1890" s="949" t="s">
        <v>7022</v>
      </c>
      <c r="FB1890" s="949"/>
      <c r="FC1890" s="949"/>
      <c r="FD1890" s="949"/>
    </row>
    <row r="1891">
      <c r="A1891" s="425" t="s">
        <v>7023</v>
      </c>
      <c r="B1891" s="425" t="s">
        <v>7024</v>
      </c>
      <c r="C1891" s="900" t="s">
        <v>8</v>
      </c>
      <c r="D1891" s="425" t="s">
        <v>10</v>
      </c>
      <c r="E1891" s="425"/>
      <c r="F1891" s="425"/>
      <c r="G1891" s="425" t="s">
        <v>7025</v>
      </c>
      <c r="H1891" s="425" t="s">
        <v>2268</v>
      </c>
      <c r="I1891" s="425" t="s">
        <v>23</v>
      </c>
      <c r="J1891" s="425" t="s">
        <v>39</v>
      </c>
      <c r="K1891" s="425" t="s">
        <v>67</v>
      </c>
      <c r="L1891" s="425" t="s">
        <v>273</v>
      </c>
      <c r="M1891" s="425" t="s">
        <v>50</v>
      </c>
      <c r="N1891" s="903">
        <v>42608.0</v>
      </c>
      <c r="O1891" s="903">
        <v>42608.0</v>
      </c>
      <c r="P1891" s="425"/>
      <c r="Q1891" s="428"/>
      <c r="R1891" s="428"/>
      <c r="S1891" s="425"/>
      <c r="T1891" s="967">
        <f t="shared" si="3381"/>
        <v>915</v>
      </c>
      <c r="U1891" s="116">
        <f t="shared" ref="U1891:W1891" si="3556">IF(ISBLANK($A1891),"",sum(AE1891,AK1891,AQ1891,AW1891,BC1891,BI1891,BO1891,BU1891,CA1891,CG1891,CM1891,CS1891,CY1891,DE1891,DK1891,DQ1891,DW1891,EC1891,EI1891,EO1891,EU1891))</f>
        <v>5</v>
      </c>
      <c r="V1891" s="902">
        <f t="shared" si="3556"/>
        <v>0</v>
      </c>
      <c r="W1891" s="425">
        <f t="shared" si="3556"/>
        <v>0</v>
      </c>
      <c r="X1891" s="425">
        <f t="shared" si="3534"/>
        <v>5</v>
      </c>
      <c r="Y1891" s="425">
        <f t="shared" ref="Y1891:AA1891" si="3557">IF(ISBLANK($A1891),"",sum(AH1891,AN1891,AT1891,AZ1891,BF1891,BL1891,BR1891,BX1891,CD1891,CJ1891,CP1891,CV1891,DB1891,DH1891,DN1891,DT1891,DZ1891,EF1891,EL1891,ER1891,EX1891))</f>
        <v>3</v>
      </c>
      <c r="Z1891" s="425">
        <f t="shared" si="3557"/>
        <v>0</v>
      </c>
      <c r="AA1891" s="425">
        <f t="shared" si="3557"/>
        <v>0</v>
      </c>
      <c r="AB1891" s="425">
        <f t="shared" si="3302"/>
        <v>3</v>
      </c>
      <c r="AC1891" s="452">
        <f t="shared" si="3295"/>
        <v>0.6</v>
      </c>
      <c r="AD1891" s="472" t="str">
        <f t="shared" si="3530"/>
        <v>20+</v>
      </c>
      <c r="AE1891" s="425"/>
      <c r="AF1891" s="425"/>
      <c r="AG1891" s="425"/>
      <c r="AH1891" s="425"/>
      <c r="AI1891" s="425"/>
      <c r="AJ1891" s="425"/>
      <c r="AK1891" s="475">
        <v>1.0</v>
      </c>
      <c r="AL1891" s="425"/>
      <c r="AM1891" s="425"/>
      <c r="AN1891" s="425"/>
      <c r="AO1891" s="425"/>
      <c r="AP1891" s="425"/>
      <c r="AQ1891" s="425"/>
      <c r="AR1891" s="425"/>
      <c r="AS1891" s="425"/>
      <c r="AT1891" s="425"/>
      <c r="AU1891" s="425"/>
      <c r="AV1891" s="425"/>
      <c r="AW1891" s="425"/>
      <c r="AX1891" s="425"/>
      <c r="AY1891" s="425"/>
      <c r="AZ1891" s="425"/>
      <c r="BA1891" s="425"/>
      <c r="BB1891" s="425"/>
      <c r="BC1891" s="425"/>
      <c r="BD1891" s="425"/>
      <c r="BE1891" s="425"/>
      <c r="BF1891" s="425"/>
      <c r="BG1891" s="425"/>
      <c r="BH1891" s="425"/>
      <c r="BI1891" s="475">
        <v>4.0</v>
      </c>
      <c r="BJ1891" s="425"/>
      <c r="BK1891" s="425"/>
      <c r="BL1891" s="475">
        <v>3.0</v>
      </c>
      <c r="BM1891" s="425"/>
      <c r="BN1891" s="425"/>
      <c r="BO1891" s="425"/>
      <c r="BP1891" s="425"/>
      <c r="BQ1891" s="425"/>
      <c r="BR1891" s="425"/>
      <c r="BS1891" s="425"/>
      <c r="BT1891" s="425"/>
      <c r="BU1891" s="425"/>
      <c r="BV1891" s="425"/>
      <c r="BW1891" s="425"/>
      <c r="BX1891" s="425"/>
      <c r="BY1891" s="425"/>
      <c r="BZ1891" s="425"/>
      <c r="CA1891" s="425"/>
      <c r="CB1891" s="425"/>
      <c r="CC1891" s="425"/>
      <c r="CD1891" s="425"/>
      <c r="CE1891" s="425"/>
      <c r="CF1891" s="425"/>
      <c r="CG1891" s="425"/>
      <c r="CH1891" s="425"/>
      <c r="CI1891" s="425"/>
      <c r="CJ1891" s="425"/>
      <c r="CK1891" s="425"/>
      <c r="CL1891" s="425"/>
      <c r="CM1891" s="425"/>
      <c r="CN1891" s="425"/>
      <c r="CO1891" s="425"/>
      <c r="CP1891" s="425"/>
      <c r="CQ1891" s="425"/>
      <c r="CR1891" s="425"/>
      <c r="CS1891" s="425"/>
      <c r="CT1891" s="425"/>
      <c r="CU1891" s="425"/>
      <c r="CV1891" s="425"/>
      <c r="CW1891" s="425"/>
      <c r="CX1891" s="425"/>
      <c r="CY1891" s="425"/>
      <c r="CZ1891" s="425"/>
      <c r="DA1891" s="425"/>
      <c r="DB1891" s="425"/>
      <c r="DC1891" s="425"/>
      <c r="DD1891" s="425"/>
      <c r="DE1891" s="425"/>
      <c r="DF1891" s="425"/>
      <c r="DG1891" s="425"/>
      <c r="DH1891" s="425"/>
      <c r="DI1891" s="425"/>
      <c r="DJ1891" s="425"/>
      <c r="DK1891" s="425"/>
      <c r="DL1891" s="425"/>
      <c r="DM1891" s="425"/>
      <c r="DN1891" s="425"/>
      <c r="DO1891" s="425"/>
      <c r="DP1891" s="425"/>
      <c r="DQ1891" s="425"/>
      <c r="DR1891" s="425"/>
      <c r="DS1891" s="425"/>
      <c r="DT1891" s="425"/>
      <c r="DU1891" s="425"/>
      <c r="DV1891" s="425"/>
      <c r="DW1891" s="425"/>
      <c r="DX1891" s="425"/>
      <c r="DY1891" s="425"/>
      <c r="DZ1891" s="425"/>
      <c r="EA1891" s="425"/>
      <c r="EB1891" s="425"/>
      <c r="EC1891" s="425"/>
      <c r="ED1891" s="425"/>
      <c r="EE1891" s="425"/>
      <c r="EF1891" s="425"/>
      <c r="EG1891" s="425"/>
      <c r="EH1891" s="425"/>
      <c r="EI1891" s="425"/>
      <c r="EJ1891" s="425"/>
      <c r="EK1891" s="425"/>
      <c r="EL1891" s="425"/>
      <c r="EM1891" s="425"/>
      <c r="EN1891" s="425"/>
      <c r="EO1891" s="425"/>
      <c r="EP1891" s="425"/>
      <c r="EQ1891" s="425"/>
      <c r="ER1891" s="425"/>
      <c r="ES1891" s="425"/>
      <c r="ET1891" s="425"/>
      <c r="EU1891" s="76"/>
      <c r="EV1891" s="76"/>
      <c r="EW1891" s="76"/>
      <c r="EX1891" s="76"/>
      <c r="EY1891" s="76"/>
      <c r="EZ1891" s="76"/>
      <c r="FA1891" s="425" t="s">
        <v>7026</v>
      </c>
      <c r="FB1891" s="425"/>
      <c r="FC1891" s="425"/>
      <c r="FD1891" s="425"/>
    </row>
    <row r="1892">
      <c r="A1892" s="425" t="s">
        <v>7027</v>
      </c>
      <c r="B1892" s="477" t="s">
        <v>7028</v>
      </c>
      <c r="C1892" s="900" t="s">
        <v>8</v>
      </c>
      <c r="D1892" s="425" t="s">
        <v>10</v>
      </c>
      <c r="E1892" s="425"/>
      <c r="F1892" s="425"/>
      <c r="G1892" s="425" t="s">
        <v>7025</v>
      </c>
      <c r="H1892" s="425" t="s">
        <v>2268</v>
      </c>
      <c r="I1892" s="425" t="s">
        <v>23</v>
      </c>
      <c r="J1892" s="425" t="s">
        <v>39</v>
      </c>
      <c r="K1892" s="425" t="s">
        <v>67</v>
      </c>
      <c r="L1892" s="425" t="s">
        <v>273</v>
      </c>
      <c r="M1892" s="425" t="s">
        <v>50</v>
      </c>
      <c r="N1892" s="903">
        <v>42789.0</v>
      </c>
      <c r="O1892" s="903" t="s">
        <v>7029</v>
      </c>
      <c r="P1892" s="425"/>
      <c r="Q1892" s="428"/>
      <c r="R1892" s="428"/>
      <c r="S1892" s="425"/>
      <c r="T1892" s="967">
        <f t="shared" si="3381"/>
        <v>734</v>
      </c>
      <c r="U1892" s="425">
        <f t="shared" ref="U1892:W1892" si="3558">IF(ISBLANK($A1892),"",sum(AE1892,AK1892,AQ1892,AW1892,BC1892,BI1892,BO1892,BU1892,CA1892,CG1892,CM1892,CS1892,CY1892,DE1892,DK1892,DQ1892,DW1892,EC1892,EI1892,EO1892,EU1892))</f>
        <v>4</v>
      </c>
      <c r="V1892" s="425">
        <f t="shared" si="3558"/>
        <v>1</v>
      </c>
      <c r="W1892" s="425">
        <f t="shared" si="3558"/>
        <v>0</v>
      </c>
      <c r="X1892" s="425">
        <f t="shared" si="3534"/>
        <v>5</v>
      </c>
      <c r="Y1892" s="425">
        <f t="shared" ref="Y1892:AA1892" si="3559">IF(ISBLANK($A1892),"",sum(AH1892,AN1892,AT1892,AZ1892,BF1892,BL1892,BR1892,BX1892,CD1892,CJ1892,CP1892,CV1892,DB1892,DH1892,DN1892,DT1892,DZ1892,EF1892,EL1892,ER1892,EX1892))</f>
        <v>3</v>
      </c>
      <c r="Z1892" s="425">
        <f t="shared" si="3559"/>
        <v>0</v>
      </c>
      <c r="AA1892" s="425">
        <f t="shared" si="3559"/>
        <v>0</v>
      </c>
      <c r="AB1892" s="425">
        <f t="shared" si="3302"/>
        <v>3</v>
      </c>
      <c r="AC1892" s="452">
        <f t="shared" si="3295"/>
        <v>0.6</v>
      </c>
      <c r="AD1892" s="472" t="str">
        <f t="shared" si="3530"/>
        <v>20+</v>
      </c>
      <c r="AE1892" s="425"/>
      <c r="AF1892" s="425"/>
      <c r="AG1892" s="425"/>
      <c r="AH1892" s="425"/>
      <c r="AI1892" s="425"/>
      <c r="AJ1892" s="425"/>
      <c r="AK1892" s="425"/>
      <c r="AL1892" s="425"/>
      <c r="AM1892" s="425"/>
      <c r="AN1892" s="425"/>
      <c r="AO1892" s="425"/>
      <c r="AP1892" s="425"/>
      <c r="AQ1892" s="425"/>
      <c r="AR1892" s="425"/>
      <c r="AS1892" s="425"/>
      <c r="AT1892" s="425"/>
      <c r="AU1892" s="425"/>
      <c r="AV1892" s="425"/>
      <c r="AW1892" s="425"/>
      <c r="AX1892" s="425"/>
      <c r="AY1892" s="425"/>
      <c r="AZ1892" s="425"/>
      <c r="BA1892" s="425"/>
      <c r="BB1892" s="425"/>
      <c r="BC1892" s="475">
        <v>4.0</v>
      </c>
      <c r="BD1892" s="475">
        <v>1.0</v>
      </c>
      <c r="BE1892" s="425"/>
      <c r="BF1892" s="425"/>
      <c r="BG1892" s="425"/>
      <c r="BH1892" s="425"/>
      <c r="BI1892" s="425"/>
      <c r="BJ1892" s="425"/>
      <c r="BK1892" s="425"/>
      <c r="BL1892" s="475">
        <v>3.0</v>
      </c>
      <c r="BM1892" s="425"/>
      <c r="BN1892" s="425"/>
      <c r="BO1892" s="425"/>
      <c r="BP1892" s="425"/>
      <c r="BQ1892" s="425"/>
      <c r="BR1892" s="425"/>
      <c r="BS1892" s="425"/>
      <c r="BT1892" s="425"/>
      <c r="BU1892" s="425"/>
      <c r="BV1892" s="425"/>
      <c r="BW1892" s="425"/>
      <c r="BX1892" s="425"/>
      <c r="BY1892" s="425"/>
      <c r="BZ1892" s="425"/>
      <c r="CA1892" s="425"/>
      <c r="CB1892" s="425"/>
      <c r="CC1892" s="425"/>
      <c r="CD1892" s="425"/>
      <c r="CE1892" s="425"/>
      <c r="CF1892" s="425"/>
      <c r="CG1892" s="425"/>
      <c r="CH1892" s="425"/>
      <c r="CI1892" s="425"/>
      <c r="CJ1892" s="425"/>
      <c r="CK1892" s="425"/>
      <c r="CL1892" s="425"/>
      <c r="CM1892" s="425"/>
      <c r="CN1892" s="425"/>
      <c r="CO1892" s="425"/>
      <c r="CP1892" s="425"/>
      <c r="CQ1892" s="425"/>
      <c r="CR1892" s="425"/>
      <c r="CS1892" s="425"/>
      <c r="CT1892" s="425"/>
      <c r="CU1892" s="425"/>
      <c r="CV1892" s="425"/>
      <c r="CW1892" s="425"/>
      <c r="CX1892" s="425"/>
      <c r="CY1892" s="425"/>
      <c r="CZ1892" s="425"/>
      <c r="DA1892" s="425"/>
      <c r="DB1892" s="425"/>
      <c r="DC1892" s="425"/>
      <c r="DD1892" s="425"/>
      <c r="DE1892" s="425"/>
      <c r="DF1892" s="425"/>
      <c r="DG1892" s="425"/>
      <c r="DH1892" s="425"/>
      <c r="DI1892" s="425"/>
      <c r="DJ1892" s="425"/>
      <c r="DK1892" s="425"/>
      <c r="DL1892" s="425"/>
      <c r="DM1892" s="425"/>
      <c r="DN1892" s="425"/>
      <c r="DO1892" s="425"/>
      <c r="DP1892" s="425"/>
      <c r="DQ1892" s="425"/>
      <c r="DR1892" s="425"/>
      <c r="DS1892" s="425"/>
      <c r="DT1892" s="425"/>
      <c r="DU1892" s="425"/>
      <c r="DV1892" s="425"/>
      <c r="DW1892" s="425"/>
      <c r="DX1892" s="425"/>
      <c r="DY1892" s="425"/>
      <c r="DZ1892" s="425"/>
      <c r="EA1892" s="425"/>
      <c r="EB1892" s="425"/>
      <c r="EC1892" s="425"/>
      <c r="ED1892" s="425"/>
      <c r="EE1892" s="425"/>
      <c r="EF1892" s="425"/>
      <c r="EG1892" s="425"/>
      <c r="EH1892" s="425"/>
      <c r="EI1892" s="425"/>
      <c r="EJ1892" s="425"/>
      <c r="EK1892" s="425"/>
      <c r="EL1892" s="425"/>
      <c r="EM1892" s="425"/>
      <c r="EN1892" s="425"/>
      <c r="EO1892" s="425"/>
      <c r="EP1892" s="425"/>
      <c r="EQ1892" s="425"/>
      <c r="ER1892" s="425"/>
      <c r="ES1892" s="425"/>
      <c r="ET1892" s="425"/>
      <c r="EU1892" s="76"/>
      <c r="EV1892" s="76"/>
      <c r="EW1892" s="76"/>
      <c r="EX1892" s="76"/>
      <c r="EY1892" s="76"/>
      <c r="EZ1892" s="76"/>
      <c r="FA1892" s="425" t="s">
        <v>7030</v>
      </c>
      <c r="FB1892" s="425"/>
      <c r="FC1892" s="425"/>
      <c r="FD1892" s="425"/>
    </row>
    <row r="1893">
      <c r="A1893" s="902">
        <v>170564.0</v>
      </c>
      <c r="B1893" s="904" t="s">
        <v>6970</v>
      </c>
      <c r="C1893" s="905" t="s">
        <v>5648</v>
      </c>
      <c r="D1893" s="902" t="s">
        <v>10</v>
      </c>
      <c r="E1893" s="902"/>
      <c r="F1893" s="902"/>
      <c r="G1893" s="902" t="s">
        <v>7000</v>
      </c>
      <c r="H1893" s="902" t="s">
        <v>7001</v>
      </c>
      <c r="I1893" s="902" t="s">
        <v>13</v>
      </c>
      <c r="J1893" s="902" t="s">
        <v>13</v>
      </c>
      <c r="K1893" s="906" t="s">
        <v>67</v>
      </c>
      <c r="L1893" s="902"/>
      <c r="M1893" s="902"/>
      <c r="N1893" s="985"/>
      <c r="O1893" s="986"/>
      <c r="P1893" s="902"/>
      <c r="Q1893" s="908"/>
      <c r="R1893" s="908"/>
      <c r="S1893" s="902"/>
      <c r="T1893" s="967">
        <f t="shared" si="3381"/>
        <v>43523</v>
      </c>
      <c r="U1893" s="902">
        <f t="shared" ref="U1893:W1893" si="3560">IF(ISBLANK($A1893),"",sum(AE1893,AK1893,AQ1893,AW1893,BC1893,BI1893,BO1893,BU1893,CA1893,CG1893,CM1893,CS1893,CY1893,DE1893,DK1893,DQ1893,DW1893,EC1893,EI1893,EO1893,EU1893))</f>
        <v>0</v>
      </c>
      <c r="V1893" s="902">
        <f t="shared" si="3560"/>
        <v>0</v>
      </c>
      <c r="W1893" s="902">
        <f t="shared" si="3560"/>
        <v>0</v>
      </c>
      <c r="X1893" s="902">
        <f t="shared" si="3534"/>
        <v>0</v>
      </c>
      <c r="Y1893" s="902">
        <f t="shared" ref="Y1893:AA1893" si="3561">IF(ISBLANK($A1893),"",sum(AH1893,AN1893,AT1893,AZ1893,BF1893,BL1893,BR1893,BX1893,CD1893,CJ1893,CP1893,CV1893,DB1893,DH1893,DN1893,DT1893,DZ1893,EF1893,EL1893,ER1893,EX1893))</f>
        <v>0</v>
      </c>
      <c r="Z1893" s="902">
        <f t="shared" si="3561"/>
        <v>0</v>
      </c>
      <c r="AA1893" s="902">
        <f t="shared" si="3561"/>
        <v>0</v>
      </c>
      <c r="AB1893" s="902">
        <f t="shared" si="3302"/>
        <v>0</v>
      </c>
      <c r="AC1893" s="909" t="str">
        <f t="shared" si="3295"/>
        <v/>
      </c>
      <c r="AD1893" s="711" t="str">
        <f t="shared" si="3530"/>
        <v/>
      </c>
      <c r="AE1893" s="902"/>
      <c r="AF1893" s="902"/>
      <c r="AG1893" s="902"/>
      <c r="AH1893" s="902"/>
      <c r="AI1893" s="902"/>
      <c r="AJ1893" s="902"/>
      <c r="AK1893" s="902"/>
      <c r="AL1893" s="902"/>
      <c r="AM1893" s="902"/>
      <c r="AN1893" s="902"/>
      <c r="AO1893" s="902"/>
      <c r="AP1893" s="902"/>
      <c r="AQ1893" s="902"/>
      <c r="AR1893" s="902"/>
      <c r="AS1893" s="902"/>
      <c r="AT1893" s="902"/>
      <c r="AU1893" s="902"/>
      <c r="AV1893" s="902"/>
      <c r="AW1893" s="902"/>
      <c r="AX1893" s="902"/>
      <c r="AY1893" s="902"/>
      <c r="AZ1893" s="902"/>
      <c r="BA1893" s="902"/>
      <c r="BB1893" s="902"/>
      <c r="BC1893" s="902"/>
      <c r="BD1893" s="902"/>
      <c r="BE1893" s="902"/>
      <c r="BF1893" s="902"/>
      <c r="BG1893" s="902"/>
      <c r="BH1893" s="902"/>
      <c r="BI1893" s="902"/>
      <c r="BJ1893" s="902"/>
      <c r="BK1893" s="902"/>
      <c r="BL1893" s="902"/>
      <c r="BM1893" s="902"/>
      <c r="BN1893" s="902"/>
      <c r="BO1893" s="902"/>
      <c r="BP1893" s="902"/>
      <c r="BQ1893" s="902"/>
      <c r="BR1893" s="902"/>
      <c r="BS1893" s="902"/>
      <c r="BT1893" s="902"/>
      <c r="BU1893" s="902"/>
      <c r="BV1893" s="902"/>
      <c r="BW1893" s="902"/>
      <c r="BX1893" s="902"/>
      <c r="BY1893" s="902"/>
      <c r="BZ1893" s="902"/>
      <c r="CA1893" s="902"/>
      <c r="CB1893" s="902"/>
      <c r="CC1893" s="902"/>
      <c r="CD1893" s="902"/>
      <c r="CE1893" s="902"/>
      <c r="CF1893" s="902"/>
      <c r="CG1893" s="902"/>
      <c r="CH1893" s="902"/>
      <c r="CI1893" s="902"/>
      <c r="CJ1893" s="902"/>
      <c r="CK1893" s="902"/>
      <c r="CL1893" s="902"/>
      <c r="CM1893" s="902"/>
      <c r="CN1893" s="902"/>
      <c r="CO1893" s="902"/>
      <c r="CP1893" s="902"/>
      <c r="CQ1893" s="902"/>
      <c r="CR1893" s="902"/>
      <c r="CS1893" s="902"/>
      <c r="CT1893" s="902"/>
      <c r="CU1893" s="902"/>
      <c r="CV1893" s="902"/>
      <c r="CW1893" s="902"/>
      <c r="CX1893" s="902"/>
      <c r="CY1893" s="902"/>
      <c r="CZ1893" s="902"/>
      <c r="DA1893" s="902"/>
      <c r="DB1893" s="902"/>
      <c r="DC1893" s="902"/>
      <c r="DD1893" s="902"/>
      <c r="DE1893" s="902"/>
      <c r="DF1893" s="902"/>
      <c r="DG1893" s="902"/>
      <c r="DH1893" s="902"/>
      <c r="DI1893" s="902"/>
      <c r="DJ1893" s="902"/>
      <c r="DK1893" s="902"/>
      <c r="DL1893" s="902"/>
      <c r="DM1893" s="902"/>
      <c r="DN1893" s="902"/>
      <c r="DO1893" s="902"/>
      <c r="DP1893" s="902"/>
      <c r="DQ1893" s="902"/>
      <c r="DR1893" s="902"/>
      <c r="DS1893" s="902"/>
      <c r="DT1893" s="902"/>
      <c r="DU1893" s="902"/>
      <c r="DV1893" s="902"/>
      <c r="DW1893" s="902"/>
      <c r="DX1893" s="902"/>
      <c r="DY1893" s="902"/>
      <c r="DZ1893" s="902"/>
      <c r="EA1893" s="902"/>
      <c r="EB1893" s="902"/>
      <c r="EC1893" s="902"/>
      <c r="ED1893" s="902"/>
      <c r="EE1893" s="902"/>
      <c r="EF1893" s="902"/>
      <c r="EG1893" s="902"/>
      <c r="EH1893" s="902"/>
      <c r="EI1893" s="902"/>
      <c r="EJ1893" s="902"/>
      <c r="EK1893" s="902"/>
      <c r="EL1893" s="902"/>
      <c r="EM1893" s="902"/>
      <c r="EN1893" s="902"/>
      <c r="EO1893" s="902"/>
      <c r="EP1893" s="902"/>
      <c r="EQ1893" s="902"/>
      <c r="ER1893" s="902"/>
      <c r="ES1893" s="902"/>
      <c r="ET1893" s="902"/>
      <c r="EU1893" s="902"/>
      <c r="EV1893" s="902"/>
      <c r="EW1893" s="902"/>
      <c r="EX1893" s="902"/>
      <c r="EY1893" s="902"/>
      <c r="EZ1893" s="902"/>
      <c r="FA1893" s="911" t="s">
        <v>7031</v>
      </c>
      <c r="FB1893" s="911"/>
      <c r="FC1893" s="911"/>
      <c r="FD1893" s="911"/>
    </row>
    <row r="1894">
      <c r="A1894" s="902">
        <v>171358.0</v>
      </c>
      <c r="B1894" s="904" t="s">
        <v>7032</v>
      </c>
      <c r="C1894" s="905" t="s">
        <v>5648</v>
      </c>
      <c r="D1894" s="902" t="s">
        <v>10</v>
      </c>
      <c r="E1894" s="902"/>
      <c r="F1894" s="902"/>
      <c r="G1894" s="902" t="s">
        <v>6961</v>
      </c>
      <c r="H1894" s="902" t="s">
        <v>6604</v>
      </c>
      <c r="I1894" s="902" t="s">
        <v>6579</v>
      </c>
      <c r="J1894" s="902" t="s">
        <v>6593</v>
      </c>
      <c r="K1894" s="902" t="s">
        <v>67</v>
      </c>
      <c r="L1894" s="902" t="s">
        <v>6605</v>
      </c>
      <c r="M1894" s="902" t="s">
        <v>125</v>
      </c>
      <c r="N1894" s="987">
        <v>42870.0</v>
      </c>
      <c r="O1894" s="907">
        <v>42884.0</v>
      </c>
      <c r="P1894" s="902"/>
      <c r="Q1894" s="908"/>
      <c r="R1894" s="908"/>
      <c r="S1894" s="902"/>
      <c r="T1894" s="967">
        <f t="shared" si="3381"/>
        <v>653</v>
      </c>
      <c r="U1894" s="902">
        <f t="shared" ref="U1894:W1894" si="3562">IF(ISBLANK($A1894),"",sum(AE1894,AK1894,AQ1894,AW1894,BC1894,BI1894,BO1894,BU1894,CA1894,CG1894,CM1894,CS1894,CY1894,DE1894,DK1894,DQ1894,DW1894,EC1894,EI1894,EO1894,EU1894))</f>
        <v>1</v>
      </c>
      <c r="V1894" s="902">
        <f t="shared" si="3562"/>
        <v>0</v>
      </c>
      <c r="W1894" s="902">
        <f t="shared" si="3562"/>
        <v>0</v>
      </c>
      <c r="X1894" s="902">
        <f t="shared" si="3534"/>
        <v>1</v>
      </c>
      <c r="Y1894" s="902">
        <f t="shared" ref="Y1894:AA1894" si="3563">IF(ISBLANK($A1894),"",sum(AH1894,AN1894,AT1894,AZ1894,BF1894,BL1894,BR1894,BX1894,CD1894,CJ1894,CP1894,CV1894,DB1894,DH1894,DN1894,DT1894,DZ1894,EF1894,EL1894,ER1894,EX1894))</f>
        <v>0</v>
      </c>
      <c r="Z1894" s="902">
        <f t="shared" si="3563"/>
        <v>0</v>
      </c>
      <c r="AA1894" s="902">
        <f t="shared" si="3563"/>
        <v>0</v>
      </c>
      <c r="AB1894" s="902">
        <f t="shared" si="3302"/>
        <v>0</v>
      </c>
      <c r="AC1894" s="909">
        <f t="shared" si="3295"/>
        <v>0</v>
      </c>
      <c r="AD1894" s="711" t="str">
        <f t="shared" si="3530"/>
        <v>20+</v>
      </c>
      <c r="AE1894" s="902"/>
      <c r="AF1894" s="902"/>
      <c r="AG1894" s="902"/>
      <c r="AH1894" s="902"/>
      <c r="AI1894" s="902"/>
      <c r="AJ1894" s="902"/>
      <c r="AK1894" s="902"/>
      <c r="AL1894" s="902"/>
      <c r="AM1894" s="902"/>
      <c r="AN1894" s="902"/>
      <c r="AO1894" s="902"/>
      <c r="AP1894" s="902"/>
      <c r="AQ1894" s="902"/>
      <c r="AR1894" s="902"/>
      <c r="AS1894" s="902"/>
      <c r="AT1894" s="902"/>
      <c r="AU1894" s="902"/>
      <c r="AV1894" s="902"/>
      <c r="AW1894" s="910">
        <v>1.0</v>
      </c>
      <c r="AX1894" s="902"/>
      <c r="AY1894" s="902"/>
      <c r="AZ1894" s="902"/>
      <c r="BA1894" s="902"/>
      <c r="BB1894" s="902"/>
      <c r="BC1894" s="902"/>
      <c r="BD1894" s="902"/>
      <c r="BE1894" s="902"/>
      <c r="BF1894" s="902"/>
      <c r="BG1894" s="902"/>
      <c r="BH1894" s="902"/>
      <c r="BI1894" s="902"/>
      <c r="BJ1894" s="902"/>
      <c r="BK1894" s="902"/>
      <c r="BL1894" s="902"/>
      <c r="BM1894" s="902"/>
      <c r="BN1894" s="902"/>
      <c r="BO1894" s="902"/>
      <c r="BP1894" s="902"/>
      <c r="BQ1894" s="902"/>
      <c r="BR1894" s="902"/>
      <c r="BS1894" s="902"/>
      <c r="BT1894" s="902"/>
      <c r="BU1894" s="902"/>
      <c r="BV1894" s="902"/>
      <c r="BW1894" s="902"/>
      <c r="BX1894" s="902"/>
      <c r="BY1894" s="902"/>
      <c r="BZ1894" s="902"/>
      <c r="CA1894" s="902"/>
      <c r="CB1894" s="902"/>
      <c r="CC1894" s="902"/>
      <c r="CD1894" s="902"/>
      <c r="CE1894" s="902"/>
      <c r="CF1894" s="902"/>
      <c r="CG1894" s="902"/>
      <c r="CH1894" s="902"/>
      <c r="CI1894" s="902"/>
      <c r="CJ1894" s="902"/>
      <c r="CK1894" s="902"/>
      <c r="CL1894" s="902"/>
      <c r="CM1894" s="902"/>
      <c r="CN1894" s="902"/>
      <c r="CO1894" s="902"/>
      <c r="CP1894" s="902"/>
      <c r="CQ1894" s="902"/>
      <c r="CR1894" s="902"/>
      <c r="CS1894" s="902"/>
      <c r="CT1894" s="902"/>
      <c r="CU1894" s="902"/>
      <c r="CV1894" s="902"/>
      <c r="CW1894" s="902"/>
      <c r="CX1894" s="902"/>
      <c r="CY1894" s="902"/>
      <c r="CZ1894" s="902"/>
      <c r="DA1894" s="902"/>
      <c r="DB1894" s="902"/>
      <c r="DC1894" s="902"/>
      <c r="DD1894" s="902"/>
      <c r="DE1894" s="902"/>
      <c r="DF1894" s="902"/>
      <c r="DG1894" s="902"/>
      <c r="DH1894" s="902"/>
      <c r="DI1894" s="902"/>
      <c r="DJ1894" s="902"/>
      <c r="DK1894" s="902"/>
      <c r="DL1894" s="902"/>
      <c r="DM1894" s="902"/>
      <c r="DN1894" s="902"/>
      <c r="DO1894" s="902"/>
      <c r="DP1894" s="902"/>
      <c r="DQ1894" s="902"/>
      <c r="DR1894" s="902"/>
      <c r="DS1894" s="902"/>
      <c r="DT1894" s="902"/>
      <c r="DU1894" s="902"/>
      <c r="DV1894" s="902"/>
      <c r="DW1894" s="902"/>
      <c r="DX1894" s="902"/>
      <c r="DY1894" s="902"/>
      <c r="DZ1894" s="902"/>
      <c r="EA1894" s="902"/>
      <c r="EB1894" s="902"/>
      <c r="EC1894" s="902"/>
      <c r="ED1894" s="902"/>
      <c r="EE1894" s="902"/>
      <c r="EF1894" s="902"/>
      <c r="EG1894" s="902"/>
      <c r="EH1894" s="902"/>
      <c r="EI1894" s="902"/>
      <c r="EJ1894" s="902"/>
      <c r="EK1894" s="902"/>
      <c r="EL1894" s="902"/>
      <c r="EM1894" s="902"/>
      <c r="EN1894" s="902"/>
      <c r="EO1894" s="902"/>
      <c r="EP1894" s="902"/>
      <c r="EQ1894" s="902"/>
      <c r="ER1894" s="902"/>
      <c r="ES1894" s="902"/>
      <c r="ET1894" s="902"/>
      <c r="EU1894" s="76"/>
      <c r="EV1894" s="76"/>
      <c r="EW1894" s="76"/>
      <c r="EX1894" s="76"/>
      <c r="EY1894" s="76"/>
      <c r="EZ1894" s="76"/>
      <c r="FA1894" s="902" t="s">
        <v>7033</v>
      </c>
      <c r="FB1894" s="902"/>
      <c r="FC1894" s="902"/>
      <c r="FD1894" s="902"/>
    </row>
    <row r="1895">
      <c r="A1895" s="988" t="s">
        <v>7034</v>
      </c>
      <c r="B1895" s="988" t="s">
        <v>7035</v>
      </c>
      <c r="C1895" s="989" t="s">
        <v>8</v>
      </c>
      <c r="D1895" s="988" t="s">
        <v>10</v>
      </c>
      <c r="E1895" s="988" t="s">
        <v>12</v>
      </c>
      <c r="F1895" s="988" t="s">
        <v>283</v>
      </c>
      <c r="G1895" s="988" t="s">
        <v>7036</v>
      </c>
      <c r="H1895" s="988" t="s">
        <v>3483</v>
      </c>
      <c r="I1895" s="988" t="s">
        <v>23</v>
      </c>
      <c r="J1895" s="988" t="s">
        <v>44</v>
      </c>
      <c r="K1895" s="902" t="s">
        <v>71</v>
      </c>
      <c r="L1895" s="988" t="s">
        <v>477</v>
      </c>
      <c r="M1895" s="988" t="s">
        <v>72</v>
      </c>
      <c r="N1895" s="990">
        <v>42627.0</v>
      </c>
      <c r="O1895" s="991">
        <v>42627.0</v>
      </c>
      <c r="P1895" s="965"/>
      <c r="Q1895" s="986"/>
      <c r="R1895" s="986"/>
      <c r="S1895" s="902"/>
      <c r="T1895" s="857">
        <f t="shared" ref="T1895:T1979" si="3566">IF(ISBLANK($A1895),"",TODAY()-N1895)</f>
        <v>896</v>
      </c>
      <c r="U1895" s="708">
        <f t="shared" ref="U1895:W1895" si="3564">IF(ISBLANK($A1895),"",sum(AE1895,AK1895,AQ1895,AW1895,BC1895,BI1895,BO1895,BU1895,CA1895,CG1895,CM1895,CS1895,CY1895,DE1895,DK1895,DQ1895,DW1895,EC1895,EI1895,EO1895,EU1895))</f>
        <v>5</v>
      </c>
      <c r="V1895" s="992">
        <f t="shared" si="3564"/>
        <v>0</v>
      </c>
      <c r="W1895" s="708">
        <f t="shared" si="3564"/>
        <v>0</v>
      </c>
      <c r="X1895" s="709">
        <f t="shared" si="3534"/>
        <v>5</v>
      </c>
      <c r="Y1895" s="708">
        <f t="shared" ref="Y1895:AA1895" si="3565">IF(ISBLANK($A1895),"",sum(AH1895,AN1895,AT1895,AZ1895,BF1895,BL1895,BR1895,BX1895,CD1895,CJ1895,CP1895,CV1895,DB1895,DH1895,DN1895,DT1895,DZ1895,EF1895,EL1895,ER1895,EX1895))</f>
        <v>4</v>
      </c>
      <c r="Z1895" s="708">
        <f t="shared" si="3565"/>
        <v>7</v>
      </c>
      <c r="AA1895" s="708">
        <f t="shared" si="3565"/>
        <v>0</v>
      </c>
      <c r="AB1895" s="709">
        <f t="shared" si="3302"/>
        <v>11</v>
      </c>
      <c r="AC1895" s="993">
        <f t="shared" si="3295"/>
        <v>0.8</v>
      </c>
      <c r="AD1895" s="994" t="str">
        <f t="shared" ref="AD1895:AD1956" si="3569">IF( (TODAY()-N1895)/7 &lt; 1,"1", IF( N1895="" , "", IF( (TODAY()-N1895)/7 &gt; 20 , "20+", (TODAY()-N1895)/7 )))</f>
        <v>20+</v>
      </c>
      <c r="AE1895" s="910">
        <v>4.0</v>
      </c>
      <c r="AF1895" s="902"/>
      <c r="AG1895" s="902"/>
      <c r="AH1895" s="910">
        <v>4.0</v>
      </c>
      <c r="AI1895" s="902"/>
      <c r="AJ1895" s="902"/>
      <c r="AK1895" s="910">
        <v>1.0</v>
      </c>
      <c r="AL1895" s="902"/>
      <c r="AM1895" s="902"/>
      <c r="AN1895" s="902"/>
      <c r="AO1895" s="910">
        <v>2.0</v>
      </c>
      <c r="AP1895" s="902"/>
      <c r="AQ1895" s="902"/>
      <c r="AR1895" s="902"/>
      <c r="AS1895" s="902"/>
      <c r="AT1895" s="902"/>
      <c r="AU1895" s="910">
        <v>3.0</v>
      </c>
      <c r="AV1895" s="902"/>
      <c r="AW1895" s="902"/>
      <c r="AX1895" s="902"/>
      <c r="AY1895" s="902"/>
      <c r="AZ1895" s="902"/>
      <c r="BA1895" s="910">
        <v>2.0</v>
      </c>
      <c r="BB1895" s="902"/>
      <c r="BC1895" s="902"/>
      <c r="BD1895" s="902"/>
      <c r="BE1895" s="902"/>
      <c r="BF1895" s="902"/>
      <c r="BG1895" s="902"/>
      <c r="BH1895" s="902"/>
      <c r="BI1895" s="902"/>
      <c r="BJ1895" s="902"/>
      <c r="BK1895" s="902"/>
      <c r="BL1895" s="902"/>
      <c r="BM1895" s="902"/>
      <c r="BN1895" s="902"/>
      <c r="BO1895" s="902"/>
      <c r="BP1895" s="902"/>
      <c r="BQ1895" s="902"/>
      <c r="BR1895" s="902"/>
      <c r="BS1895" s="902"/>
      <c r="BT1895" s="902"/>
      <c r="BU1895" s="902"/>
      <c r="BV1895" s="902"/>
      <c r="BW1895" s="902"/>
      <c r="BX1895" s="902"/>
      <c r="BY1895" s="902"/>
      <c r="BZ1895" s="902"/>
      <c r="CA1895" s="902"/>
      <c r="CB1895" s="902"/>
      <c r="CC1895" s="902"/>
      <c r="CD1895" s="902"/>
      <c r="CE1895" s="902"/>
      <c r="CF1895" s="902"/>
      <c r="CG1895" s="902"/>
      <c r="CH1895" s="902"/>
      <c r="CI1895" s="902"/>
      <c r="CJ1895" s="902"/>
      <c r="CK1895" s="902"/>
      <c r="CL1895" s="902"/>
      <c r="CM1895" s="902"/>
      <c r="CN1895" s="902"/>
      <c r="CO1895" s="902"/>
      <c r="CP1895" s="902"/>
      <c r="CQ1895" s="902"/>
      <c r="CR1895" s="902"/>
      <c r="CS1895" s="902"/>
      <c r="CT1895" s="902"/>
      <c r="CU1895" s="902"/>
      <c r="CV1895" s="902"/>
      <c r="CW1895" s="902"/>
      <c r="CX1895" s="902"/>
      <c r="CY1895" s="902"/>
      <c r="CZ1895" s="902"/>
      <c r="DA1895" s="902"/>
      <c r="DB1895" s="902"/>
      <c r="DC1895" s="902"/>
      <c r="DD1895" s="902"/>
      <c r="DE1895" s="902"/>
      <c r="DF1895" s="902"/>
      <c r="DG1895" s="902"/>
      <c r="DH1895" s="902"/>
      <c r="DI1895" s="902"/>
      <c r="DJ1895" s="902"/>
      <c r="DK1895" s="902"/>
      <c r="DL1895" s="902"/>
      <c r="DM1895" s="902"/>
      <c r="DN1895" s="902"/>
      <c r="DO1895" s="902"/>
      <c r="DP1895" s="902"/>
      <c r="DQ1895" s="902"/>
      <c r="DR1895" s="902"/>
      <c r="DS1895" s="902"/>
      <c r="DT1895" s="902"/>
      <c r="DU1895" s="902"/>
      <c r="DV1895" s="902"/>
      <c r="DW1895" s="902"/>
      <c r="DX1895" s="902"/>
      <c r="DY1895" s="902"/>
      <c r="DZ1895" s="902"/>
      <c r="EA1895" s="902"/>
      <c r="EB1895" s="902"/>
      <c r="EC1895" s="902"/>
      <c r="ED1895" s="902"/>
      <c r="EE1895" s="902"/>
      <c r="EF1895" s="902"/>
      <c r="EG1895" s="902"/>
      <c r="EH1895" s="902"/>
      <c r="EI1895" s="902"/>
      <c r="EJ1895" s="902"/>
      <c r="EK1895" s="902"/>
      <c r="EL1895" s="902"/>
      <c r="EM1895" s="902"/>
      <c r="EN1895" s="902"/>
      <c r="EO1895" s="902"/>
      <c r="EP1895" s="902"/>
      <c r="EQ1895" s="902"/>
      <c r="ER1895" s="902"/>
      <c r="ES1895" s="902"/>
      <c r="ET1895" s="902"/>
      <c r="EU1895" s="902"/>
      <c r="EV1895" s="902"/>
      <c r="EW1895" s="902"/>
      <c r="EX1895" s="902"/>
      <c r="EY1895" s="902"/>
      <c r="EZ1895" s="902"/>
      <c r="FA1895" s="988" t="s">
        <v>7037</v>
      </c>
      <c r="FB1895" s="988"/>
      <c r="FC1895" s="988"/>
      <c r="FD1895" s="988"/>
    </row>
    <row r="1896">
      <c r="A1896" s="988" t="s">
        <v>7038</v>
      </c>
      <c r="B1896" s="988" t="s">
        <v>4369</v>
      </c>
      <c r="C1896" s="989" t="s">
        <v>8</v>
      </c>
      <c r="D1896" s="988" t="s">
        <v>10</v>
      </c>
      <c r="E1896" s="988" t="s">
        <v>12</v>
      </c>
      <c r="F1896" s="988" t="s">
        <v>283</v>
      </c>
      <c r="G1896" s="988" t="s">
        <v>7039</v>
      </c>
      <c r="H1896" s="988" t="s">
        <v>4371</v>
      </c>
      <c r="I1896" s="988" t="s">
        <v>23</v>
      </c>
      <c r="J1896" s="988" t="s">
        <v>44</v>
      </c>
      <c r="K1896" s="988" t="s">
        <v>71</v>
      </c>
      <c r="L1896" s="988" t="s">
        <v>438</v>
      </c>
      <c r="M1896" s="988" t="s">
        <v>126</v>
      </c>
      <c r="N1896" s="995">
        <v>42712.0</v>
      </c>
      <c r="O1896" s="991">
        <v>42712.0</v>
      </c>
      <c r="P1896" s="965"/>
      <c r="Q1896" s="986"/>
      <c r="R1896" s="986"/>
      <c r="S1896" s="902"/>
      <c r="T1896" s="996">
        <f t="shared" si="3566"/>
        <v>811</v>
      </c>
      <c r="U1896" s="992">
        <f t="shared" ref="U1896:W1896" si="3567">IF(ISBLANK($A1896),"",sum(AE1896,AK1896,AQ1896,AW1896,BC1896,BI1896,BO1896,BU1896,CA1896,CG1896,CM1896,CS1896,CY1896,DE1896,DK1896,DQ1896,DW1896,EC1896,EI1896,EO1896,EU1896))</f>
        <v>2</v>
      </c>
      <c r="V1896" s="647">
        <f t="shared" si="3567"/>
        <v>3</v>
      </c>
      <c r="W1896" s="647">
        <f t="shared" si="3567"/>
        <v>0</v>
      </c>
      <c r="X1896" s="648">
        <f t="shared" si="3534"/>
        <v>5</v>
      </c>
      <c r="Y1896" s="647">
        <f t="shared" ref="Y1896:AA1896" si="3568">IF(ISBLANK($A1896),"",sum(AH1896,AN1896,AT1896,AZ1896,BF1896,BL1896,BR1896,BX1896,CD1896,CJ1896,CP1896,CV1896,DB1896,DH1896,DN1896,DT1896,DZ1896,EF1896,EL1896,ER1896,EX1896))</f>
        <v>4</v>
      </c>
      <c r="Z1896" s="647">
        <f t="shared" si="3568"/>
        <v>2</v>
      </c>
      <c r="AA1896" s="647">
        <f t="shared" si="3568"/>
        <v>0</v>
      </c>
      <c r="AB1896" s="648">
        <f t="shared" si="3302"/>
        <v>6</v>
      </c>
      <c r="AC1896" s="649">
        <f t="shared" si="3295"/>
        <v>0.8</v>
      </c>
      <c r="AD1896" s="650" t="str">
        <f t="shared" si="3569"/>
        <v>20+</v>
      </c>
      <c r="AE1896" s="902"/>
      <c r="AF1896" s="910">
        <v>2.0</v>
      </c>
      <c r="AG1896" s="902"/>
      <c r="AH1896" s="910">
        <v>1.0</v>
      </c>
      <c r="AI1896" s="902"/>
      <c r="AJ1896" s="902"/>
      <c r="AK1896" s="902"/>
      <c r="AL1896" s="902"/>
      <c r="AM1896" s="902"/>
      <c r="AN1896" s="902"/>
      <c r="AO1896" s="902"/>
      <c r="AP1896" s="902"/>
      <c r="AQ1896" s="902"/>
      <c r="AR1896" s="902"/>
      <c r="AS1896" s="902"/>
      <c r="AT1896" s="902"/>
      <c r="AU1896" s="902"/>
      <c r="AV1896" s="902"/>
      <c r="AW1896" s="910">
        <v>1.0</v>
      </c>
      <c r="AX1896" s="910">
        <v>1.0</v>
      </c>
      <c r="AY1896" s="902"/>
      <c r="AZ1896" s="910">
        <v>2.0</v>
      </c>
      <c r="BA1896" s="910">
        <v>1.0</v>
      </c>
      <c r="BB1896" s="902"/>
      <c r="BC1896" s="902"/>
      <c r="BD1896" s="902"/>
      <c r="BE1896" s="902"/>
      <c r="BF1896" s="902"/>
      <c r="BG1896" s="902"/>
      <c r="BH1896" s="902"/>
      <c r="BI1896" s="902"/>
      <c r="BJ1896" s="902"/>
      <c r="BK1896" s="902"/>
      <c r="BL1896" s="902"/>
      <c r="BM1896" s="902"/>
      <c r="BN1896" s="902"/>
      <c r="BO1896" s="910">
        <v>1.0</v>
      </c>
      <c r="BP1896" s="902"/>
      <c r="BQ1896" s="902"/>
      <c r="BR1896" s="910">
        <v>1.0</v>
      </c>
      <c r="BS1896" s="910">
        <v>1.0</v>
      </c>
      <c r="BT1896" s="902"/>
      <c r="BU1896" s="902"/>
      <c r="BV1896" s="902"/>
      <c r="BW1896" s="902"/>
      <c r="BX1896" s="902"/>
      <c r="BY1896" s="902"/>
      <c r="BZ1896" s="902"/>
      <c r="CA1896" s="902"/>
      <c r="CB1896" s="902"/>
      <c r="CC1896" s="902"/>
      <c r="CD1896" s="902"/>
      <c r="CE1896" s="902"/>
      <c r="CF1896" s="902"/>
      <c r="CG1896" s="902"/>
      <c r="CH1896" s="902"/>
      <c r="CI1896" s="902"/>
      <c r="CJ1896" s="902"/>
      <c r="CK1896" s="902"/>
      <c r="CL1896" s="902"/>
      <c r="CM1896" s="902"/>
      <c r="CN1896" s="902"/>
      <c r="CO1896" s="902"/>
      <c r="CP1896" s="902"/>
      <c r="CQ1896" s="902"/>
      <c r="CR1896" s="902"/>
      <c r="CS1896" s="902"/>
      <c r="CT1896" s="902"/>
      <c r="CU1896" s="902"/>
      <c r="CV1896" s="902"/>
      <c r="CW1896" s="902"/>
      <c r="CX1896" s="902"/>
      <c r="CY1896" s="902"/>
      <c r="CZ1896" s="902"/>
      <c r="DA1896" s="902"/>
      <c r="DB1896" s="902"/>
      <c r="DC1896" s="902"/>
      <c r="DD1896" s="902"/>
      <c r="DE1896" s="902"/>
      <c r="DF1896" s="902"/>
      <c r="DG1896" s="902"/>
      <c r="DH1896" s="902"/>
      <c r="DI1896" s="902"/>
      <c r="DJ1896" s="902"/>
      <c r="DK1896" s="902"/>
      <c r="DL1896" s="902"/>
      <c r="DM1896" s="902"/>
      <c r="DN1896" s="902"/>
      <c r="DO1896" s="902"/>
      <c r="DP1896" s="902"/>
      <c r="DQ1896" s="902"/>
      <c r="DR1896" s="902"/>
      <c r="DS1896" s="902"/>
      <c r="DT1896" s="902"/>
      <c r="DU1896" s="902"/>
      <c r="DV1896" s="902"/>
      <c r="DW1896" s="902"/>
      <c r="DX1896" s="902"/>
      <c r="DY1896" s="902"/>
      <c r="DZ1896" s="902"/>
      <c r="EA1896" s="902"/>
      <c r="EB1896" s="902"/>
      <c r="EC1896" s="902"/>
      <c r="ED1896" s="902"/>
      <c r="EE1896" s="902"/>
      <c r="EF1896" s="902"/>
      <c r="EG1896" s="902"/>
      <c r="EH1896" s="902"/>
      <c r="EI1896" s="902"/>
      <c r="EJ1896" s="902"/>
      <c r="EK1896" s="902"/>
      <c r="EL1896" s="902"/>
      <c r="EM1896" s="902"/>
      <c r="EN1896" s="902"/>
      <c r="EO1896" s="902"/>
      <c r="EP1896" s="902"/>
      <c r="EQ1896" s="902"/>
      <c r="ER1896" s="902"/>
      <c r="ES1896" s="902"/>
      <c r="ET1896" s="902"/>
      <c r="EU1896" s="902"/>
      <c r="EV1896" s="902"/>
      <c r="EW1896" s="902"/>
      <c r="EX1896" s="902"/>
      <c r="EY1896" s="902"/>
      <c r="EZ1896" s="902"/>
      <c r="FA1896" s="997" t="s">
        <v>7040</v>
      </c>
      <c r="FB1896" s="997"/>
      <c r="FC1896" s="997"/>
      <c r="FD1896" s="997"/>
    </row>
    <row r="1897">
      <c r="A1897" s="988" t="s">
        <v>7041</v>
      </c>
      <c r="B1897" s="988" t="s">
        <v>7042</v>
      </c>
      <c r="C1897" s="998" t="s">
        <v>8</v>
      </c>
      <c r="D1897" s="999" t="s">
        <v>10</v>
      </c>
      <c r="E1897" s="1000" t="s">
        <v>12</v>
      </c>
      <c r="F1897" s="1000" t="s">
        <v>283</v>
      </c>
      <c r="G1897" s="988" t="s">
        <v>7043</v>
      </c>
      <c r="H1897" s="997" t="s">
        <v>4545</v>
      </c>
      <c r="I1897" s="988" t="s">
        <v>23</v>
      </c>
      <c r="J1897" s="988" t="s">
        <v>44</v>
      </c>
      <c r="K1897" s="997" t="s">
        <v>71</v>
      </c>
      <c r="L1897" s="997" t="s">
        <v>738</v>
      </c>
      <c r="M1897" s="997" t="s">
        <v>88</v>
      </c>
      <c r="N1897" s="991">
        <v>42600.0</v>
      </c>
      <c r="O1897" s="991">
        <v>42600.0</v>
      </c>
      <c r="P1897" s="902"/>
      <c r="Q1897" s="986"/>
      <c r="R1897" s="986"/>
      <c r="S1897" s="902"/>
      <c r="T1897" s="857">
        <f t="shared" si="3566"/>
        <v>923</v>
      </c>
      <c r="U1897" s="992">
        <f t="shared" ref="U1897:W1897" si="3570">IF(ISBLANK($A1897),"",sum(AE1897,AK1897,AQ1897,AW1897,BC1897,BI1897,BO1897,BU1897,CA1897,CG1897,CM1897,CS1897,CY1897,DE1897,DK1897,DQ1897,DW1897,EC1897,EI1897,EO1897,EU1897))</f>
        <v>8</v>
      </c>
      <c r="V1897" s="992">
        <f t="shared" si="3570"/>
        <v>4</v>
      </c>
      <c r="W1897" s="992">
        <f t="shared" si="3570"/>
        <v>0</v>
      </c>
      <c r="X1897" s="1001">
        <f t="shared" si="3534"/>
        <v>12</v>
      </c>
      <c r="Y1897" s="992">
        <f t="shared" ref="Y1897:AA1897" si="3571">IF(ISBLANK($A1897),"",sum(AH1897,AN1897,AT1897,AZ1897,BF1897,BL1897,BR1897,BX1897,CD1897,CJ1897,CP1897,CV1897,DB1897,DH1897,DN1897,DT1897,DZ1897,EF1897,EL1897,ER1897,EX1897))</f>
        <v>5</v>
      </c>
      <c r="Z1897" s="992">
        <f t="shared" si="3571"/>
        <v>1</v>
      </c>
      <c r="AA1897" s="992">
        <f t="shared" si="3571"/>
        <v>0</v>
      </c>
      <c r="AB1897" s="1001">
        <f t="shared" si="3302"/>
        <v>6</v>
      </c>
      <c r="AC1897" s="1002">
        <f t="shared" si="3295"/>
        <v>0.4166666667</v>
      </c>
      <c r="AD1897" s="1003" t="str">
        <f t="shared" si="3569"/>
        <v>20+</v>
      </c>
      <c r="AE1897" s="1004">
        <v>1.0</v>
      </c>
      <c r="AF1897" s="902"/>
      <c r="AG1897" s="902"/>
      <c r="AH1897" s="902"/>
      <c r="AI1897" s="902"/>
      <c r="AJ1897" s="902"/>
      <c r="AK1897" s="1004">
        <v>3.0</v>
      </c>
      <c r="AL1897" s="1004">
        <v>1.0</v>
      </c>
      <c r="AM1897" s="902"/>
      <c r="AN1897" s="1004">
        <v>2.0</v>
      </c>
      <c r="AO1897" s="902"/>
      <c r="AP1897" s="902"/>
      <c r="AQ1897" s="902"/>
      <c r="AR1897" s="1004">
        <v>2.0</v>
      </c>
      <c r="AS1897" s="902"/>
      <c r="AT1897" s="902"/>
      <c r="AU1897" s="902"/>
      <c r="AV1897" s="902"/>
      <c r="AW1897" s="902"/>
      <c r="AX1897" s="1004">
        <v>1.0</v>
      </c>
      <c r="AY1897" s="902"/>
      <c r="AZ1897" s="902"/>
      <c r="BA1897" s="902"/>
      <c r="BB1897" s="902"/>
      <c r="BC1897" s="902"/>
      <c r="BD1897" s="902"/>
      <c r="BE1897" s="902"/>
      <c r="BF1897" s="1004">
        <v>1.0</v>
      </c>
      <c r="BG1897" s="902"/>
      <c r="BH1897" s="902"/>
      <c r="BI1897" s="902"/>
      <c r="BJ1897" s="902"/>
      <c r="BK1897" s="902"/>
      <c r="BL1897" s="902"/>
      <c r="BM1897" s="1004">
        <v>1.0</v>
      </c>
      <c r="BN1897" s="902"/>
      <c r="BO1897" s="902"/>
      <c r="BP1897" s="902"/>
      <c r="BQ1897" s="902"/>
      <c r="BR1897" s="902"/>
      <c r="BS1897" s="902"/>
      <c r="BT1897" s="902"/>
      <c r="BU1897" s="1004">
        <v>1.0</v>
      </c>
      <c r="BV1897" s="902"/>
      <c r="BW1897" s="902"/>
      <c r="BX1897" s="902"/>
      <c r="BY1897" s="902"/>
      <c r="BZ1897" s="902"/>
      <c r="CA1897" s="902"/>
      <c r="CB1897" s="902"/>
      <c r="CC1897" s="902"/>
      <c r="CD1897" s="902"/>
      <c r="CE1897" s="902"/>
      <c r="CF1897" s="902"/>
      <c r="CG1897" s="902"/>
      <c r="CH1897" s="902"/>
      <c r="CI1897" s="902"/>
      <c r="CJ1897" s="902"/>
      <c r="CK1897" s="902"/>
      <c r="CL1897" s="902"/>
      <c r="CM1897" s="902"/>
      <c r="CN1897" s="902"/>
      <c r="CO1897" s="902"/>
      <c r="CP1897" s="902"/>
      <c r="CQ1897" s="902"/>
      <c r="CR1897" s="902"/>
      <c r="CS1897" s="902"/>
      <c r="CT1897" s="902"/>
      <c r="CU1897" s="902"/>
      <c r="CV1897" s="902"/>
      <c r="CW1897" s="902"/>
      <c r="CX1897" s="902"/>
      <c r="CY1897" s="902"/>
      <c r="CZ1897" s="902"/>
      <c r="DA1897" s="902"/>
      <c r="DB1897" s="902"/>
      <c r="DC1897" s="902"/>
      <c r="DD1897" s="902"/>
      <c r="DE1897" s="902"/>
      <c r="DF1897" s="902"/>
      <c r="DG1897" s="902"/>
      <c r="DH1897" s="902"/>
      <c r="DI1897" s="902"/>
      <c r="DJ1897" s="902"/>
      <c r="DK1897" s="902"/>
      <c r="DL1897" s="902"/>
      <c r="DM1897" s="902"/>
      <c r="DN1897" s="902"/>
      <c r="DO1897" s="902"/>
      <c r="DP1897" s="902"/>
      <c r="DQ1897" s="902"/>
      <c r="DR1897" s="902"/>
      <c r="DS1897" s="902"/>
      <c r="DT1897" s="902"/>
      <c r="DU1897" s="902"/>
      <c r="DV1897" s="902"/>
      <c r="DW1897" s="902"/>
      <c r="DX1897" s="902"/>
      <c r="DY1897" s="902"/>
      <c r="DZ1897" s="902"/>
      <c r="EA1897" s="902"/>
      <c r="EB1897" s="902"/>
      <c r="EC1897" s="902"/>
      <c r="ED1897" s="902"/>
      <c r="EE1897" s="902"/>
      <c r="EF1897" s="902"/>
      <c r="EG1897" s="902"/>
      <c r="EH1897" s="902"/>
      <c r="EI1897" s="902"/>
      <c r="EJ1897" s="902"/>
      <c r="EK1897" s="902"/>
      <c r="EL1897" s="902"/>
      <c r="EM1897" s="902"/>
      <c r="EN1897" s="902"/>
      <c r="EO1897" s="902"/>
      <c r="EP1897" s="902"/>
      <c r="EQ1897" s="902"/>
      <c r="ER1897" s="902"/>
      <c r="ES1897" s="902"/>
      <c r="ET1897" s="902"/>
      <c r="EU1897" s="1004">
        <v>3.0</v>
      </c>
      <c r="EV1897" s="902"/>
      <c r="EW1897" s="902"/>
      <c r="EX1897" s="1004">
        <v>2.0</v>
      </c>
      <c r="EY1897" s="902"/>
      <c r="EZ1897" s="902"/>
      <c r="FA1897" s="988" t="s">
        <v>7044</v>
      </c>
      <c r="FB1897" s="988"/>
      <c r="FC1897" s="988"/>
      <c r="FD1897" s="988"/>
    </row>
    <row r="1898">
      <c r="A1898" s="988" t="s">
        <v>7045</v>
      </c>
      <c r="B1898" s="1000" t="s">
        <v>7046</v>
      </c>
      <c r="C1898" s="989" t="s">
        <v>8</v>
      </c>
      <c r="D1898" s="988" t="s">
        <v>10</v>
      </c>
      <c r="E1898" s="988" t="s">
        <v>12</v>
      </c>
      <c r="F1898" s="988" t="s">
        <v>283</v>
      </c>
      <c r="G1898" s="988" t="s">
        <v>7047</v>
      </c>
      <c r="H1898" s="988" t="s">
        <v>4545</v>
      </c>
      <c r="I1898" s="988" t="s">
        <v>23</v>
      </c>
      <c r="J1898" s="988" t="s">
        <v>44</v>
      </c>
      <c r="K1898" s="988" t="s">
        <v>71</v>
      </c>
      <c r="L1898" s="988" t="s">
        <v>409</v>
      </c>
      <c r="M1898" s="988" t="s">
        <v>85</v>
      </c>
      <c r="N1898" s="991">
        <v>42754.0</v>
      </c>
      <c r="O1898" s="991"/>
      <c r="P1898" s="965"/>
      <c r="Q1898" s="986"/>
      <c r="R1898" s="986"/>
      <c r="S1898" s="902"/>
      <c r="T1898" s="996">
        <f t="shared" si="3566"/>
        <v>769</v>
      </c>
      <c r="U1898" s="992">
        <f t="shared" ref="U1898:W1898" si="3572">IF(ISBLANK($A1898),"",sum(AE1898,AK1898,AQ1898,AW1898,BC1898,BI1898,BO1898,BU1898,CA1898,CG1898,CM1898,CS1898,CY1898,DE1898,DK1898,DQ1898,DW1898,EC1898,EI1898,EO1898,EU1898))</f>
        <v>7</v>
      </c>
      <c r="V1898" s="992">
        <f t="shared" si="3572"/>
        <v>0</v>
      </c>
      <c r="W1898" s="992">
        <f t="shared" si="3572"/>
        <v>0</v>
      </c>
      <c r="X1898" s="1001">
        <f t="shared" si="3534"/>
        <v>7</v>
      </c>
      <c r="Y1898" s="992">
        <f t="shared" ref="Y1898:AA1898" si="3573">IF(ISBLANK($A1898),"",sum(AH1898,AN1898,AT1898,AZ1898,BF1898,BL1898,BR1898,BX1898,CD1898,CJ1898,CP1898,CV1898,DB1898,DH1898,DN1898,DT1898,DZ1898,EF1898,EL1898,ER1898,EX1898))</f>
        <v>7</v>
      </c>
      <c r="Z1898" s="992">
        <f t="shared" si="3573"/>
        <v>0</v>
      </c>
      <c r="AA1898" s="992">
        <f t="shared" si="3573"/>
        <v>0</v>
      </c>
      <c r="AB1898" s="1001">
        <f t="shared" si="3302"/>
        <v>7</v>
      </c>
      <c r="AC1898" s="1002">
        <f t="shared" si="3295"/>
        <v>1</v>
      </c>
      <c r="AD1898" s="1003" t="str">
        <f t="shared" si="3569"/>
        <v>20+</v>
      </c>
      <c r="AE1898" s="997"/>
      <c r="AF1898" s="997"/>
      <c r="AG1898" s="902"/>
      <c r="AH1898" s="997"/>
      <c r="AI1898" s="902"/>
      <c r="AJ1898" s="902"/>
      <c r="AK1898" s="1004">
        <v>5.0</v>
      </c>
      <c r="AL1898" s="902"/>
      <c r="AM1898" s="902"/>
      <c r="AN1898" s="997"/>
      <c r="AO1898" s="902"/>
      <c r="AP1898" s="902"/>
      <c r="AQ1898" s="902"/>
      <c r="AR1898" s="902"/>
      <c r="AS1898" s="902"/>
      <c r="AT1898" s="1004">
        <v>4.0</v>
      </c>
      <c r="AU1898" s="902"/>
      <c r="AV1898" s="902"/>
      <c r="AW1898" s="902"/>
      <c r="AX1898" s="902"/>
      <c r="AY1898" s="902"/>
      <c r="AZ1898" s="1004">
        <v>3.0</v>
      </c>
      <c r="BA1898" s="902"/>
      <c r="BB1898" s="902"/>
      <c r="BC1898" s="1004">
        <v>2.0</v>
      </c>
      <c r="BD1898" s="902"/>
      <c r="BE1898" s="902"/>
      <c r="BF1898" s="902"/>
      <c r="BG1898" s="902"/>
      <c r="BH1898" s="902"/>
      <c r="BI1898" s="902"/>
      <c r="BJ1898" s="902"/>
      <c r="BK1898" s="902"/>
      <c r="BL1898" s="902"/>
      <c r="BM1898" s="902"/>
      <c r="BN1898" s="902"/>
      <c r="BO1898" s="902"/>
      <c r="BP1898" s="902"/>
      <c r="BQ1898" s="902"/>
      <c r="BR1898" s="902"/>
      <c r="BS1898" s="902"/>
      <c r="BT1898" s="902"/>
      <c r="BU1898" s="902"/>
      <c r="BV1898" s="902"/>
      <c r="BW1898" s="902"/>
      <c r="BX1898" s="902"/>
      <c r="BY1898" s="902"/>
      <c r="BZ1898" s="902"/>
      <c r="CA1898" s="902"/>
      <c r="CB1898" s="902"/>
      <c r="CC1898" s="902"/>
      <c r="CD1898" s="902"/>
      <c r="CE1898" s="902"/>
      <c r="CF1898" s="902"/>
      <c r="CG1898" s="902"/>
      <c r="CH1898" s="902"/>
      <c r="CI1898" s="902"/>
      <c r="CJ1898" s="902"/>
      <c r="CK1898" s="902"/>
      <c r="CL1898" s="902"/>
      <c r="CM1898" s="902"/>
      <c r="CN1898" s="902"/>
      <c r="CO1898" s="902"/>
      <c r="CP1898" s="902"/>
      <c r="CQ1898" s="902"/>
      <c r="CR1898" s="902"/>
      <c r="CS1898" s="902"/>
      <c r="CT1898" s="902"/>
      <c r="CU1898" s="902"/>
      <c r="CV1898" s="902"/>
      <c r="CW1898" s="902"/>
      <c r="CX1898" s="902"/>
      <c r="CY1898" s="902"/>
      <c r="CZ1898" s="902"/>
      <c r="DA1898" s="902"/>
      <c r="DB1898" s="902"/>
      <c r="DC1898" s="902"/>
      <c r="DD1898" s="902"/>
      <c r="DE1898" s="902"/>
      <c r="DF1898" s="902"/>
      <c r="DG1898" s="902"/>
      <c r="DH1898" s="902"/>
      <c r="DI1898" s="902"/>
      <c r="DJ1898" s="902"/>
      <c r="DK1898" s="902"/>
      <c r="DL1898" s="902"/>
      <c r="DM1898" s="902"/>
      <c r="DN1898" s="902"/>
      <c r="DO1898" s="902"/>
      <c r="DP1898" s="902"/>
      <c r="DQ1898" s="902"/>
      <c r="DR1898" s="902"/>
      <c r="DS1898" s="902"/>
      <c r="DT1898" s="902"/>
      <c r="DU1898" s="902"/>
      <c r="DV1898" s="902"/>
      <c r="DW1898" s="902"/>
      <c r="DX1898" s="902"/>
      <c r="DY1898" s="902"/>
      <c r="DZ1898" s="902"/>
      <c r="EA1898" s="902"/>
      <c r="EB1898" s="902"/>
      <c r="EC1898" s="902"/>
      <c r="ED1898" s="902"/>
      <c r="EE1898" s="902"/>
      <c r="EF1898" s="902"/>
      <c r="EG1898" s="902"/>
      <c r="EH1898" s="902"/>
      <c r="EI1898" s="902"/>
      <c r="EJ1898" s="902"/>
      <c r="EK1898" s="902"/>
      <c r="EL1898" s="902"/>
      <c r="EM1898" s="902"/>
      <c r="EN1898" s="902"/>
      <c r="EO1898" s="902"/>
      <c r="EP1898" s="902"/>
      <c r="EQ1898" s="902"/>
      <c r="ER1898" s="902"/>
      <c r="ES1898" s="902"/>
      <c r="ET1898" s="902"/>
      <c r="EU1898" s="902"/>
      <c r="EV1898" s="902"/>
      <c r="EW1898" s="902"/>
      <c r="EX1898" s="902"/>
      <c r="EY1898" s="902"/>
      <c r="EZ1898" s="902"/>
      <c r="FA1898" s="988" t="s">
        <v>7048</v>
      </c>
      <c r="FB1898" s="988"/>
      <c r="FC1898" s="988"/>
      <c r="FD1898" s="988"/>
    </row>
    <row r="1899">
      <c r="A1899" s="1005" t="s">
        <v>7049</v>
      </c>
      <c r="B1899" s="1005" t="s">
        <v>7050</v>
      </c>
      <c r="C1899" s="1006" t="s">
        <v>5866</v>
      </c>
      <c r="D1899" s="1005" t="s">
        <v>10</v>
      </c>
      <c r="E1899" s="1005" t="s">
        <v>12</v>
      </c>
      <c r="F1899" s="1005" t="s">
        <v>283</v>
      </c>
      <c r="G1899" s="1005" t="s">
        <v>7051</v>
      </c>
      <c r="H1899" s="1005" t="s">
        <v>7052</v>
      </c>
      <c r="I1899" s="1005" t="s">
        <v>23</v>
      </c>
      <c r="J1899" s="1007"/>
      <c r="K1899" s="1005" t="s">
        <v>71</v>
      </c>
      <c r="L1899" s="1005" t="s">
        <v>510</v>
      </c>
      <c r="M1899" s="1005" t="s">
        <v>50</v>
      </c>
      <c r="N1899" s="1008">
        <v>42829.0</v>
      </c>
      <c r="O1899" s="1008">
        <v>42829.0</v>
      </c>
      <c r="P1899" s="1009"/>
      <c r="Q1899" s="1010"/>
      <c r="R1899" s="1010"/>
      <c r="S1899" s="1007"/>
      <c r="T1899" s="996">
        <f t="shared" si="3566"/>
        <v>694</v>
      </c>
      <c r="U1899" s="1011">
        <f t="shared" ref="U1899:W1899" si="3574">IF(ISBLANK($A1899),"",sum(AE1899,AK1899,AQ1899,AW1899,BC1899,BI1899,BO1899,BU1899,CA1899,CG1899,CM1899,CS1899,CY1899,DE1899,DK1899,DQ1899,DW1899,EC1899,EI1899,EO1899,EU1899))</f>
        <v>5</v>
      </c>
      <c r="V1899" s="1011">
        <f t="shared" si="3574"/>
        <v>0</v>
      </c>
      <c r="W1899" s="1011">
        <f t="shared" si="3574"/>
        <v>0</v>
      </c>
      <c r="X1899" s="1012">
        <f t="shared" si="3534"/>
        <v>5</v>
      </c>
      <c r="Y1899" s="1011">
        <f t="shared" ref="Y1899:AA1899" si="3575">IF(ISBLANK($A1899),"",sum(AH1899,AN1899,AT1899,AZ1899,BF1899,BL1899,BR1899,BX1899,CD1899,CJ1899,CP1899,CV1899,DB1899,DH1899,DN1899,DT1899,DZ1899,EF1899,EL1899,ER1899,EX1899))</f>
        <v>2</v>
      </c>
      <c r="Z1899" s="1011">
        <f t="shared" si="3575"/>
        <v>0</v>
      </c>
      <c r="AA1899" s="1011">
        <f t="shared" si="3575"/>
        <v>0</v>
      </c>
      <c r="AB1899" s="1012">
        <f t="shared" si="3302"/>
        <v>2</v>
      </c>
      <c r="AC1899" s="1013">
        <f t="shared" si="3295"/>
        <v>0.4</v>
      </c>
      <c r="AD1899" s="1014" t="str">
        <f t="shared" si="3569"/>
        <v>20+</v>
      </c>
      <c r="AE1899" s="1015">
        <v>5.0</v>
      </c>
      <c r="AF1899" s="1007"/>
      <c r="AG1899" s="1007"/>
      <c r="AH1899" s="1007"/>
      <c r="AI1899" s="1007"/>
      <c r="AJ1899" s="1007"/>
      <c r="AK1899" s="1007"/>
      <c r="AL1899" s="1007"/>
      <c r="AM1899" s="1007"/>
      <c r="AN1899" s="1015">
        <v>2.0</v>
      </c>
      <c r="AO1899" s="1007"/>
      <c r="AP1899" s="1007"/>
      <c r="AQ1899" s="1007"/>
      <c r="AR1899" s="1007"/>
      <c r="AS1899" s="1007"/>
      <c r="AT1899" s="1007"/>
      <c r="AU1899" s="1007"/>
      <c r="AV1899" s="1007"/>
      <c r="AW1899" s="1007"/>
      <c r="AX1899" s="1007"/>
      <c r="AY1899" s="1007"/>
      <c r="AZ1899" s="1007"/>
      <c r="BA1899" s="1007"/>
      <c r="BB1899" s="1007"/>
      <c r="BC1899" s="1007"/>
      <c r="BD1899" s="1007"/>
      <c r="BE1899" s="1007"/>
      <c r="BF1899" s="1007"/>
      <c r="BG1899" s="1007"/>
      <c r="BH1899" s="1007"/>
      <c r="BI1899" s="1007"/>
      <c r="BJ1899" s="1007"/>
      <c r="BK1899" s="1007"/>
      <c r="BL1899" s="1007"/>
      <c r="BM1899" s="1007"/>
      <c r="BN1899" s="1007"/>
      <c r="BO1899" s="1007"/>
      <c r="BP1899" s="1007"/>
      <c r="BQ1899" s="1007"/>
      <c r="BR1899" s="1007"/>
      <c r="BS1899" s="1007"/>
      <c r="BT1899" s="1007"/>
      <c r="BU1899" s="1007"/>
      <c r="BV1899" s="1007"/>
      <c r="BW1899" s="1007"/>
      <c r="BX1899" s="1007"/>
      <c r="BY1899" s="1007"/>
      <c r="BZ1899" s="1007"/>
      <c r="CA1899" s="1007"/>
      <c r="CB1899" s="1007"/>
      <c r="CC1899" s="1007"/>
      <c r="CD1899" s="1007"/>
      <c r="CE1899" s="1007"/>
      <c r="CF1899" s="1007"/>
      <c r="CG1899" s="1007"/>
      <c r="CH1899" s="1007"/>
      <c r="CI1899" s="1007"/>
      <c r="CJ1899" s="1007"/>
      <c r="CK1899" s="1007"/>
      <c r="CL1899" s="1007"/>
      <c r="CM1899" s="1007"/>
      <c r="CN1899" s="1007"/>
      <c r="CO1899" s="1007"/>
      <c r="CP1899" s="1007"/>
      <c r="CQ1899" s="1007"/>
      <c r="CR1899" s="1007"/>
      <c r="CS1899" s="1007"/>
      <c r="CT1899" s="1007"/>
      <c r="CU1899" s="1007"/>
      <c r="CV1899" s="1007"/>
      <c r="CW1899" s="1007"/>
      <c r="CX1899" s="1007"/>
      <c r="CY1899" s="1007"/>
      <c r="CZ1899" s="1007"/>
      <c r="DA1899" s="1007"/>
      <c r="DB1899" s="1007"/>
      <c r="DC1899" s="1007"/>
      <c r="DD1899" s="1007"/>
      <c r="DE1899" s="1007"/>
      <c r="DF1899" s="1007"/>
      <c r="DG1899" s="1007"/>
      <c r="DH1899" s="1007"/>
      <c r="DI1899" s="1007"/>
      <c r="DJ1899" s="1007"/>
      <c r="DK1899" s="1007"/>
      <c r="DL1899" s="1007"/>
      <c r="DM1899" s="1007"/>
      <c r="DN1899" s="1007"/>
      <c r="DO1899" s="1007"/>
      <c r="DP1899" s="1007"/>
      <c r="DQ1899" s="1007"/>
      <c r="DR1899" s="1007"/>
      <c r="DS1899" s="1007"/>
      <c r="DT1899" s="1007"/>
      <c r="DU1899" s="1007"/>
      <c r="DV1899" s="1007"/>
      <c r="DW1899" s="1007"/>
      <c r="DX1899" s="1007"/>
      <c r="DY1899" s="1007"/>
      <c r="DZ1899" s="1007"/>
      <c r="EA1899" s="1007"/>
      <c r="EB1899" s="1007"/>
      <c r="EC1899" s="1007"/>
      <c r="ED1899" s="1007"/>
      <c r="EE1899" s="1007"/>
      <c r="EF1899" s="1007"/>
      <c r="EG1899" s="1007"/>
      <c r="EH1899" s="1007"/>
      <c r="EI1899" s="1007"/>
      <c r="EJ1899" s="1007"/>
      <c r="EK1899" s="1007"/>
      <c r="EL1899" s="1007"/>
      <c r="EM1899" s="1007"/>
      <c r="EN1899" s="1007"/>
      <c r="EO1899" s="1007"/>
      <c r="EP1899" s="1007"/>
      <c r="EQ1899" s="1007"/>
      <c r="ER1899" s="1007"/>
      <c r="ES1899" s="1007"/>
      <c r="ET1899" s="1007"/>
      <c r="EU1899" s="1007"/>
      <c r="EV1899" s="1007"/>
      <c r="EW1899" s="1007"/>
      <c r="EX1899" s="1007"/>
      <c r="EY1899" s="1007"/>
      <c r="EZ1899" s="1007"/>
      <c r="FA1899" s="1005" t="s">
        <v>7053</v>
      </c>
      <c r="FB1899" s="1005"/>
      <c r="FC1899" s="1005"/>
      <c r="FD1899" s="1005"/>
    </row>
    <row r="1900">
      <c r="A1900" s="1005" t="s">
        <v>7054</v>
      </c>
      <c r="B1900" s="1005" t="s">
        <v>7055</v>
      </c>
      <c r="C1900" s="1006" t="s">
        <v>5866</v>
      </c>
      <c r="D1900" s="1005" t="s">
        <v>10</v>
      </c>
      <c r="E1900" s="1005" t="s">
        <v>12</v>
      </c>
      <c r="F1900" s="1005" t="s">
        <v>283</v>
      </c>
      <c r="G1900" s="1005" t="s">
        <v>7056</v>
      </c>
      <c r="H1900" s="1005" t="s">
        <v>7057</v>
      </c>
      <c r="I1900" s="1005" t="s">
        <v>23</v>
      </c>
      <c r="J1900" s="1007"/>
      <c r="K1900" s="1005" t="s">
        <v>71</v>
      </c>
      <c r="L1900" s="1005" t="s">
        <v>510</v>
      </c>
      <c r="M1900" s="1005" t="s">
        <v>50</v>
      </c>
      <c r="N1900" s="1008">
        <v>42850.0</v>
      </c>
      <c r="O1900" s="1008">
        <v>42850.0</v>
      </c>
      <c r="P1900" s="1009"/>
      <c r="Q1900" s="1010"/>
      <c r="R1900" s="1010"/>
      <c r="S1900" s="1007"/>
      <c r="T1900" s="996">
        <f t="shared" si="3566"/>
        <v>673</v>
      </c>
      <c r="U1900" s="1011">
        <f t="shared" ref="U1900:W1900" si="3576">IF(ISBLANK($A1900),"",sum(AE1900,AK1900,AQ1900,AW1900,BC1900,BI1900,BO1900,BU1900,CA1900,CG1900,CM1900,CS1900,CY1900,DE1900,DK1900,DQ1900,DW1900,EC1900,EI1900,EO1900,EU1900))</f>
        <v>9</v>
      </c>
      <c r="V1900" s="1011">
        <f t="shared" si="3576"/>
        <v>1</v>
      </c>
      <c r="W1900" s="1011">
        <f t="shared" si="3576"/>
        <v>0</v>
      </c>
      <c r="X1900" s="1012">
        <f t="shared" si="3534"/>
        <v>10</v>
      </c>
      <c r="Y1900" s="1011">
        <f t="shared" ref="Y1900:AA1900" si="3577">IF(ISBLANK($A1900),"",sum(AH1900,AN1900,AT1900,AZ1900,BF1900,BL1900,BR1900,BX1900,CD1900,CJ1900,CP1900,CV1900,DB1900,DH1900,DN1900,DT1900,DZ1900,EF1900,EL1900,ER1900,EX1900))</f>
        <v>6</v>
      </c>
      <c r="Z1900" s="1011">
        <f t="shared" si="3577"/>
        <v>5</v>
      </c>
      <c r="AA1900" s="1011">
        <f t="shared" si="3577"/>
        <v>0</v>
      </c>
      <c r="AB1900" s="1012">
        <f t="shared" si="3302"/>
        <v>11</v>
      </c>
      <c r="AC1900" s="1013">
        <f t="shared" si="3295"/>
        <v>0.6</v>
      </c>
      <c r="AD1900" s="1014" t="str">
        <f t="shared" si="3569"/>
        <v>20+</v>
      </c>
      <c r="AE1900" s="1015">
        <v>3.0</v>
      </c>
      <c r="AF1900" s="1007"/>
      <c r="AG1900" s="1007"/>
      <c r="AH1900" s="1015">
        <v>2.0</v>
      </c>
      <c r="AI1900" s="1007"/>
      <c r="AJ1900" s="1007"/>
      <c r="AK1900" s="1015">
        <v>1.0</v>
      </c>
      <c r="AL1900" s="1007"/>
      <c r="AM1900" s="1007"/>
      <c r="AN1900" s="1007"/>
      <c r="AO1900" s="1015">
        <v>1.0</v>
      </c>
      <c r="AP1900" s="1007"/>
      <c r="AQ1900" s="1015">
        <v>1.0</v>
      </c>
      <c r="AR1900" s="1007"/>
      <c r="AS1900" s="1007"/>
      <c r="AT1900" s="1007"/>
      <c r="AU1900" s="1015">
        <v>3.0</v>
      </c>
      <c r="AV1900" s="1007"/>
      <c r="AW1900" s="1007"/>
      <c r="AX1900" s="1007"/>
      <c r="AY1900" s="1007"/>
      <c r="AZ1900" s="1007"/>
      <c r="BA1900" s="1007"/>
      <c r="BB1900" s="1007"/>
      <c r="BC1900" s="1007"/>
      <c r="BD1900" s="1007"/>
      <c r="BE1900" s="1007"/>
      <c r="BF1900" s="1007"/>
      <c r="BG1900" s="1007"/>
      <c r="BH1900" s="1007"/>
      <c r="BI1900" s="1015">
        <v>2.0</v>
      </c>
      <c r="BJ1900" s="1015">
        <v>1.0</v>
      </c>
      <c r="BK1900" s="1007"/>
      <c r="BL1900" s="1015">
        <v>1.0</v>
      </c>
      <c r="BM1900" s="1007"/>
      <c r="BN1900" s="1007"/>
      <c r="BO1900" s="1015">
        <v>1.0</v>
      </c>
      <c r="BP1900" s="1007"/>
      <c r="BQ1900" s="1007"/>
      <c r="BR1900" s="1015">
        <v>2.0</v>
      </c>
      <c r="BS1900" s="1007"/>
      <c r="BT1900" s="1007"/>
      <c r="BU1900" s="1015">
        <v>1.0</v>
      </c>
      <c r="BV1900" s="1007"/>
      <c r="BW1900" s="1007"/>
      <c r="BX1900" s="1015">
        <v>1.0</v>
      </c>
      <c r="BY1900" s="1015">
        <v>1.0</v>
      </c>
      <c r="BZ1900" s="1007"/>
      <c r="CA1900" s="1007"/>
      <c r="CB1900" s="1007"/>
      <c r="CC1900" s="1007"/>
      <c r="CD1900" s="1007"/>
      <c r="CE1900" s="1007"/>
      <c r="CF1900" s="1007"/>
      <c r="CG1900" s="1007"/>
      <c r="CH1900" s="1007"/>
      <c r="CI1900" s="1007"/>
      <c r="CJ1900" s="1007"/>
      <c r="CK1900" s="1007"/>
      <c r="CL1900" s="1007"/>
      <c r="CM1900" s="1007"/>
      <c r="CN1900" s="1007"/>
      <c r="CO1900" s="1007"/>
      <c r="CP1900" s="1007"/>
      <c r="CQ1900" s="1007"/>
      <c r="CR1900" s="1007"/>
      <c r="CS1900" s="1007"/>
      <c r="CT1900" s="1007"/>
      <c r="CU1900" s="1007"/>
      <c r="CV1900" s="1007"/>
      <c r="CW1900" s="1007"/>
      <c r="CX1900" s="1007"/>
      <c r="CY1900" s="1007"/>
      <c r="CZ1900" s="1007"/>
      <c r="DA1900" s="1007"/>
      <c r="DB1900" s="1007"/>
      <c r="DC1900" s="1007"/>
      <c r="DD1900" s="1007"/>
      <c r="DE1900" s="1007"/>
      <c r="DF1900" s="1007"/>
      <c r="DG1900" s="1007"/>
      <c r="DH1900" s="1007"/>
      <c r="DI1900" s="1007"/>
      <c r="DJ1900" s="1007"/>
      <c r="DK1900" s="1007"/>
      <c r="DL1900" s="1007"/>
      <c r="DM1900" s="1007"/>
      <c r="DN1900" s="1007"/>
      <c r="DO1900" s="1007"/>
      <c r="DP1900" s="1007"/>
      <c r="DQ1900" s="1007"/>
      <c r="DR1900" s="1007"/>
      <c r="DS1900" s="1007"/>
      <c r="DT1900" s="1007"/>
      <c r="DU1900" s="1007"/>
      <c r="DV1900" s="1007"/>
      <c r="DW1900" s="1007"/>
      <c r="DX1900" s="1007"/>
      <c r="DY1900" s="1007"/>
      <c r="DZ1900" s="1007"/>
      <c r="EA1900" s="1007"/>
      <c r="EB1900" s="1007"/>
      <c r="EC1900" s="1007"/>
      <c r="ED1900" s="1007"/>
      <c r="EE1900" s="1007"/>
      <c r="EF1900" s="1007"/>
      <c r="EG1900" s="1007"/>
      <c r="EH1900" s="1007"/>
      <c r="EI1900" s="1007"/>
      <c r="EJ1900" s="1007"/>
      <c r="EK1900" s="1007"/>
      <c r="EL1900" s="1007"/>
      <c r="EM1900" s="1007"/>
      <c r="EN1900" s="1007"/>
      <c r="EO1900" s="1007"/>
      <c r="EP1900" s="1007"/>
      <c r="EQ1900" s="1007"/>
      <c r="ER1900" s="1007"/>
      <c r="ES1900" s="1007"/>
      <c r="ET1900" s="1007"/>
      <c r="EU1900" s="1007"/>
      <c r="EV1900" s="1007"/>
      <c r="EW1900" s="1007"/>
      <c r="EX1900" s="1007"/>
      <c r="EY1900" s="1007"/>
      <c r="EZ1900" s="1007"/>
      <c r="FA1900" s="1005" t="s">
        <v>7058</v>
      </c>
      <c r="FB1900" s="1005"/>
      <c r="FC1900" s="1005"/>
      <c r="FD1900" s="1005"/>
    </row>
    <row r="1901">
      <c r="A1901" s="1005" t="s">
        <v>7059</v>
      </c>
      <c r="B1901" s="1005" t="s">
        <v>7060</v>
      </c>
      <c r="C1901" s="1006" t="s">
        <v>5866</v>
      </c>
      <c r="D1901" s="1005" t="s">
        <v>10</v>
      </c>
      <c r="E1901" s="1005" t="s">
        <v>12</v>
      </c>
      <c r="F1901" s="1005" t="s">
        <v>283</v>
      </c>
      <c r="G1901" s="1005" t="s">
        <v>7061</v>
      </c>
      <c r="H1901" s="1005" t="s">
        <v>5888</v>
      </c>
      <c r="I1901" s="1005" t="s">
        <v>23</v>
      </c>
      <c r="J1901" s="1007"/>
      <c r="K1901" s="1005" t="s">
        <v>71</v>
      </c>
      <c r="L1901" s="1005" t="s">
        <v>510</v>
      </c>
      <c r="M1901" s="1005" t="s">
        <v>50</v>
      </c>
      <c r="N1901" s="1008">
        <v>42964.0</v>
      </c>
      <c r="O1901" s="1008">
        <v>42964.0</v>
      </c>
      <c r="P1901" s="1009"/>
      <c r="Q1901" s="1010"/>
      <c r="R1901" s="1010"/>
      <c r="S1901" s="1007"/>
      <c r="T1901" s="996">
        <f t="shared" si="3566"/>
        <v>559</v>
      </c>
      <c r="U1901" s="1011">
        <f t="shared" ref="U1901:W1901" si="3578">IF(ISBLANK($A1901),"",sum(AE1901,AK1901,AQ1901,AW1901,BC1901,BI1901,BO1901,BU1901,CA1901,CG1901,CM1901,CS1901,CY1901,DE1901,DK1901,DQ1901,DW1901,EC1901,EI1901,EO1901,EU1901))</f>
        <v>0</v>
      </c>
      <c r="V1901" s="1011">
        <f t="shared" si="3578"/>
        <v>0</v>
      </c>
      <c r="W1901" s="1011">
        <f t="shared" si="3578"/>
        <v>0</v>
      </c>
      <c r="X1901" s="1012">
        <f t="shared" si="3534"/>
        <v>0</v>
      </c>
      <c r="Y1901" s="1011">
        <f t="shared" ref="Y1901:AA1901" si="3579">IF(ISBLANK($A1901),"",sum(AH1901,AN1901,AT1901,AZ1901,BF1901,BL1901,BR1901,BX1901,CD1901,CJ1901,CP1901,CV1901,DB1901,DH1901,DN1901,DT1901,DZ1901,EF1901,EL1901,ER1901,EX1901))</f>
        <v>0</v>
      </c>
      <c r="Z1901" s="1011">
        <f t="shared" si="3579"/>
        <v>0</v>
      </c>
      <c r="AA1901" s="1011">
        <f t="shared" si="3579"/>
        <v>0</v>
      </c>
      <c r="AB1901" s="1012">
        <f t="shared" si="3302"/>
        <v>0</v>
      </c>
      <c r="AC1901" s="1013" t="str">
        <f t="shared" si="3295"/>
        <v/>
      </c>
      <c r="AD1901" s="1014" t="str">
        <f t="shared" si="3569"/>
        <v>20+</v>
      </c>
      <c r="AE1901" s="1007"/>
      <c r="AF1901" s="1007"/>
      <c r="AG1901" s="1007"/>
      <c r="AH1901" s="1007"/>
      <c r="AI1901" s="1007"/>
      <c r="AJ1901" s="1007"/>
      <c r="AK1901" s="1007"/>
      <c r="AL1901" s="1007"/>
      <c r="AM1901" s="1007"/>
      <c r="AN1901" s="1007"/>
      <c r="AO1901" s="1007"/>
      <c r="AP1901" s="1007"/>
      <c r="AQ1901" s="1007"/>
      <c r="AR1901" s="1007"/>
      <c r="AS1901" s="1007"/>
      <c r="AT1901" s="1007"/>
      <c r="AU1901" s="1007"/>
      <c r="AV1901" s="1007"/>
      <c r="AW1901" s="1007"/>
      <c r="AX1901" s="1007"/>
      <c r="AY1901" s="1007"/>
      <c r="AZ1901" s="1007"/>
      <c r="BA1901" s="1007"/>
      <c r="BB1901" s="1007"/>
      <c r="BC1901" s="1007"/>
      <c r="BD1901" s="1007"/>
      <c r="BE1901" s="1007"/>
      <c r="BF1901" s="1007"/>
      <c r="BG1901" s="1007"/>
      <c r="BH1901" s="1007"/>
      <c r="BI1901" s="1007"/>
      <c r="BJ1901" s="1007"/>
      <c r="BK1901" s="1007"/>
      <c r="BL1901" s="1007"/>
      <c r="BM1901" s="1007"/>
      <c r="BN1901" s="1007"/>
      <c r="BO1901" s="1007"/>
      <c r="BP1901" s="1007"/>
      <c r="BQ1901" s="1007"/>
      <c r="BR1901" s="1007"/>
      <c r="BS1901" s="1007"/>
      <c r="BT1901" s="1007"/>
      <c r="BU1901" s="1007"/>
      <c r="BV1901" s="1007"/>
      <c r="BW1901" s="1007"/>
      <c r="BX1901" s="1007"/>
      <c r="BY1901" s="1007"/>
      <c r="BZ1901" s="1007"/>
      <c r="CA1901" s="1007"/>
      <c r="CB1901" s="1007"/>
      <c r="CC1901" s="1007"/>
      <c r="CD1901" s="1007"/>
      <c r="CE1901" s="1007"/>
      <c r="CF1901" s="1007"/>
      <c r="CG1901" s="1007"/>
      <c r="CH1901" s="1007"/>
      <c r="CI1901" s="1007"/>
      <c r="CJ1901" s="1007"/>
      <c r="CK1901" s="1007"/>
      <c r="CL1901" s="1007"/>
      <c r="CM1901" s="1007"/>
      <c r="CN1901" s="1007"/>
      <c r="CO1901" s="1007"/>
      <c r="CP1901" s="1007"/>
      <c r="CQ1901" s="1007"/>
      <c r="CR1901" s="1007"/>
      <c r="CS1901" s="1007"/>
      <c r="CT1901" s="1007"/>
      <c r="CU1901" s="1007"/>
      <c r="CV1901" s="1007"/>
      <c r="CW1901" s="1007"/>
      <c r="CX1901" s="1007"/>
      <c r="CY1901" s="1007"/>
      <c r="CZ1901" s="1007"/>
      <c r="DA1901" s="1007"/>
      <c r="DB1901" s="1007"/>
      <c r="DC1901" s="1007"/>
      <c r="DD1901" s="1007"/>
      <c r="DE1901" s="1007"/>
      <c r="DF1901" s="1007"/>
      <c r="DG1901" s="1007"/>
      <c r="DH1901" s="1007"/>
      <c r="DI1901" s="1007"/>
      <c r="DJ1901" s="1007"/>
      <c r="DK1901" s="1007"/>
      <c r="DL1901" s="1007"/>
      <c r="DM1901" s="1007"/>
      <c r="DN1901" s="1007"/>
      <c r="DO1901" s="1007"/>
      <c r="DP1901" s="1007"/>
      <c r="DQ1901" s="1007"/>
      <c r="DR1901" s="1007"/>
      <c r="DS1901" s="1007"/>
      <c r="DT1901" s="1007"/>
      <c r="DU1901" s="1007"/>
      <c r="DV1901" s="1007"/>
      <c r="DW1901" s="1007"/>
      <c r="DX1901" s="1007"/>
      <c r="DY1901" s="1007"/>
      <c r="DZ1901" s="1007"/>
      <c r="EA1901" s="1007"/>
      <c r="EB1901" s="1007"/>
      <c r="EC1901" s="1007"/>
      <c r="ED1901" s="1007"/>
      <c r="EE1901" s="1007"/>
      <c r="EF1901" s="1007"/>
      <c r="EG1901" s="1007"/>
      <c r="EH1901" s="1007"/>
      <c r="EI1901" s="1007"/>
      <c r="EJ1901" s="1007"/>
      <c r="EK1901" s="1007"/>
      <c r="EL1901" s="1007"/>
      <c r="EM1901" s="1007"/>
      <c r="EN1901" s="1007"/>
      <c r="EO1901" s="1007"/>
      <c r="EP1901" s="1007"/>
      <c r="EQ1901" s="1007"/>
      <c r="ER1901" s="1007"/>
      <c r="ES1901" s="1007"/>
      <c r="ET1901" s="1007"/>
      <c r="EU1901" s="1007"/>
      <c r="EV1901" s="1007"/>
      <c r="EW1901" s="1007"/>
      <c r="EX1901" s="1007"/>
      <c r="EY1901" s="1007"/>
      <c r="EZ1901" s="1007"/>
      <c r="FA1901" s="1005" t="s">
        <v>7062</v>
      </c>
      <c r="FB1901" s="1005"/>
      <c r="FC1901" s="1005"/>
      <c r="FD1901" s="1005"/>
    </row>
    <row r="1902">
      <c r="A1902" s="233" t="s">
        <v>7063</v>
      </c>
      <c r="B1902" s="233" t="s">
        <v>4369</v>
      </c>
      <c r="C1902" s="681" t="s">
        <v>8</v>
      </c>
      <c r="D1902" s="233" t="s">
        <v>18</v>
      </c>
      <c r="E1902" s="233" t="s">
        <v>12</v>
      </c>
      <c r="F1902" s="233" t="s">
        <v>283</v>
      </c>
      <c r="G1902" s="233" t="s">
        <v>4417</v>
      </c>
      <c r="H1902" s="233" t="s">
        <v>4371</v>
      </c>
      <c r="I1902" s="233" t="s">
        <v>23</v>
      </c>
      <c r="J1902" s="233" t="s">
        <v>44</v>
      </c>
      <c r="K1902" s="233" t="s">
        <v>4384</v>
      </c>
      <c r="L1902" s="233" t="s">
        <v>596</v>
      </c>
      <c r="M1902" s="233" t="s">
        <v>110</v>
      </c>
      <c r="N1902" s="682">
        <v>42390.0</v>
      </c>
      <c r="O1902" s="682">
        <v>42390.0</v>
      </c>
      <c r="P1902" s="218"/>
      <c r="Q1902" s="229"/>
      <c r="R1902" s="229"/>
      <c r="S1902" s="218"/>
      <c r="T1902" s="857">
        <f t="shared" si="3566"/>
        <v>1133</v>
      </c>
      <c r="U1902" s="536">
        <f t="shared" ref="U1902:W1902" si="3580">IF(ISBLANK($A1902),"",sum(AE1902,AK1902,AQ1902,AW1902,BC1902,BI1902,BO1902,BU1902,CA1902,CG1902,CM1902,CS1902,CY1902,DE1902,DK1902,DQ1902,DW1902,EC1902,EI1902,EO1902,EU1902))</f>
        <v>15</v>
      </c>
      <c r="V1902" s="536">
        <f t="shared" si="3580"/>
        <v>2</v>
      </c>
      <c r="W1902" s="536">
        <f t="shared" si="3580"/>
        <v>0</v>
      </c>
      <c r="X1902" s="537">
        <f t="shared" si="3534"/>
        <v>17</v>
      </c>
      <c r="Y1902" s="536">
        <f t="shared" ref="Y1902:AA1902" si="3581">IF(ISBLANK($A1902),"",sum(AH1902,AN1902,AT1902,AZ1902,BF1902,BL1902,BR1902,BX1902,CD1902,CJ1902,CP1902,CV1902,DB1902,DH1902,DN1902,DT1902,DZ1902,EF1902,EL1902,ER1902,EX1902))</f>
        <v>7</v>
      </c>
      <c r="Z1902" s="536">
        <f t="shared" si="3581"/>
        <v>5</v>
      </c>
      <c r="AA1902" s="536">
        <f t="shared" si="3581"/>
        <v>0</v>
      </c>
      <c r="AB1902" s="537">
        <f t="shared" si="3302"/>
        <v>12</v>
      </c>
      <c r="AC1902" s="632">
        <f t="shared" si="3295"/>
        <v>0.4117647059</v>
      </c>
      <c r="AD1902" s="633" t="str">
        <f t="shared" si="3569"/>
        <v>20+</v>
      </c>
      <c r="AE1902" s="218"/>
      <c r="AF1902" s="218"/>
      <c r="AG1902" s="218"/>
      <c r="AH1902" s="634">
        <v>2.0</v>
      </c>
      <c r="AI1902" s="218"/>
      <c r="AJ1902" s="218"/>
      <c r="AK1902" s="634">
        <v>4.0</v>
      </c>
      <c r="AL1902" s="634">
        <v>1.0</v>
      </c>
      <c r="AM1902" s="218"/>
      <c r="AN1902" s="218"/>
      <c r="AO1902" s="218"/>
      <c r="AP1902" s="218"/>
      <c r="AQ1902" s="634">
        <v>2.0</v>
      </c>
      <c r="AR1902" s="218"/>
      <c r="AS1902" s="218"/>
      <c r="AT1902" s="634">
        <v>3.0</v>
      </c>
      <c r="AU1902" s="218"/>
      <c r="AV1902" s="218"/>
      <c r="AW1902" s="218"/>
      <c r="AX1902" s="218"/>
      <c r="AY1902" s="218"/>
      <c r="AZ1902" s="218"/>
      <c r="BA1902" s="218"/>
      <c r="BB1902" s="218"/>
      <c r="BC1902" s="218"/>
      <c r="BD1902" s="218"/>
      <c r="BE1902" s="218"/>
      <c r="BF1902" s="218"/>
      <c r="BG1902" s="218"/>
      <c r="BH1902" s="218"/>
      <c r="BI1902" s="218"/>
      <c r="BJ1902" s="218"/>
      <c r="BK1902" s="218"/>
      <c r="BL1902" s="218"/>
      <c r="BM1902" s="218"/>
      <c r="BN1902" s="218"/>
      <c r="BO1902" s="634">
        <v>3.0</v>
      </c>
      <c r="BP1902" s="218"/>
      <c r="BQ1902" s="218"/>
      <c r="BR1902" s="218"/>
      <c r="BS1902" s="218"/>
      <c r="BT1902" s="218"/>
      <c r="BU1902" s="634">
        <v>2.0</v>
      </c>
      <c r="BV1902" s="218"/>
      <c r="BW1902" s="218"/>
      <c r="BX1902" s="218"/>
      <c r="BY1902" s="218"/>
      <c r="BZ1902" s="218"/>
      <c r="CA1902" s="218"/>
      <c r="CB1902" s="218"/>
      <c r="CC1902" s="218"/>
      <c r="CD1902" s="218"/>
      <c r="CE1902" s="218"/>
      <c r="CF1902" s="218"/>
      <c r="CG1902" s="634">
        <v>2.0</v>
      </c>
      <c r="CH1902" s="218"/>
      <c r="CI1902" s="218"/>
      <c r="CJ1902" s="218"/>
      <c r="CK1902" s="634">
        <v>2.0</v>
      </c>
      <c r="CL1902" s="218"/>
      <c r="CM1902" s="218"/>
      <c r="CN1902" s="218"/>
      <c r="CO1902" s="218"/>
      <c r="CP1902" s="218"/>
      <c r="CQ1902" s="634">
        <v>3.0</v>
      </c>
      <c r="CR1902" s="218"/>
      <c r="CS1902" s="218"/>
      <c r="CT1902" s="218"/>
      <c r="CU1902" s="218"/>
      <c r="CV1902" s="218"/>
      <c r="CW1902" s="218"/>
      <c r="CX1902" s="218"/>
      <c r="CY1902" s="218"/>
      <c r="CZ1902" s="218"/>
      <c r="DA1902" s="218"/>
      <c r="DB1902" s="218"/>
      <c r="DC1902" s="218"/>
      <c r="DD1902" s="218"/>
      <c r="DE1902" s="218"/>
      <c r="DF1902" s="218"/>
      <c r="DG1902" s="218"/>
      <c r="DH1902" s="218"/>
      <c r="DI1902" s="218"/>
      <c r="DJ1902" s="218"/>
      <c r="DK1902" s="218"/>
      <c r="DL1902" s="634">
        <v>1.0</v>
      </c>
      <c r="DM1902" s="218"/>
      <c r="DN1902" s="218"/>
      <c r="DO1902" s="218"/>
      <c r="DP1902" s="218"/>
      <c r="DQ1902" s="218"/>
      <c r="DR1902" s="218"/>
      <c r="DS1902" s="218"/>
      <c r="DT1902" s="218"/>
      <c r="DU1902" s="218"/>
      <c r="DV1902" s="218"/>
      <c r="DW1902" s="218"/>
      <c r="DX1902" s="218"/>
      <c r="DY1902" s="218"/>
      <c r="DZ1902" s="218"/>
      <c r="EA1902" s="218"/>
      <c r="EB1902" s="218"/>
      <c r="EC1902" s="218"/>
      <c r="ED1902" s="218"/>
      <c r="EE1902" s="218"/>
      <c r="EF1902" s="218"/>
      <c r="EG1902" s="218"/>
      <c r="EH1902" s="218"/>
      <c r="EI1902" s="218"/>
      <c r="EJ1902" s="218"/>
      <c r="EK1902" s="218"/>
      <c r="EL1902" s="218"/>
      <c r="EM1902" s="218"/>
      <c r="EN1902" s="218"/>
      <c r="EO1902" s="634">
        <v>2.0</v>
      </c>
      <c r="EP1902" s="218"/>
      <c r="EQ1902" s="218"/>
      <c r="ER1902" s="634">
        <v>2.0</v>
      </c>
      <c r="ES1902" s="218"/>
      <c r="ET1902" s="218"/>
      <c r="EU1902" s="218"/>
      <c r="EV1902" s="218"/>
      <c r="EW1902" s="218"/>
      <c r="EX1902" s="218"/>
      <c r="EY1902" s="218"/>
      <c r="EZ1902" s="218"/>
      <c r="FA1902" s="233" t="s">
        <v>7064</v>
      </c>
      <c r="FB1902" s="233"/>
      <c r="FC1902" s="233"/>
      <c r="FD1902" s="233"/>
    </row>
    <row r="1903">
      <c r="A1903" s="643" t="s">
        <v>7065</v>
      </c>
      <c r="B1903" s="643" t="s">
        <v>1348</v>
      </c>
      <c r="C1903" s="1016" t="s">
        <v>8</v>
      </c>
      <c r="D1903" s="643" t="s">
        <v>18</v>
      </c>
      <c r="E1903" s="643" t="s">
        <v>12</v>
      </c>
      <c r="F1903" s="643" t="s">
        <v>283</v>
      </c>
      <c r="G1903" s="643" t="s">
        <v>7066</v>
      </c>
      <c r="H1903" s="643" t="s">
        <v>7067</v>
      </c>
      <c r="I1903" s="643" t="s">
        <v>23</v>
      </c>
      <c r="J1903" s="643" t="s">
        <v>44</v>
      </c>
      <c r="K1903" s="643" t="s">
        <v>71</v>
      </c>
      <c r="L1903" s="643" t="s">
        <v>273</v>
      </c>
      <c r="M1903" s="643" t="s">
        <v>50</v>
      </c>
      <c r="N1903" s="682">
        <v>42684.0</v>
      </c>
      <c r="O1903" s="682">
        <v>42684.0</v>
      </c>
      <c r="P1903" s="1017"/>
      <c r="Q1903" s="224"/>
      <c r="R1903" s="224"/>
      <c r="S1903" s="218"/>
      <c r="T1903" s="996">
        <f t="shared" si="3566"/>
        <v>839</v>
      </c>
      <c r="U1903" s="647">
        <f t="shared" ref="U1903:W1903" si="3582">IF(ISBLANK($A1903),"",sum(AE1903,AK1903,AQ1903,AW1903,BC1903,BI1903,BO1903,BU1903,CA1903,CG1903,CM1903,CS1903,CY1903,DE1903,DK1903,DQ1903,DW1903,EC1903,EI1903,EO1903,EU1903))</f>
        <v>9</v>
      </c>
      <c r="V1903" s="647">
        <f t="shared" si="3582"/>
        <v>1</v>
      </c>
      <c r="W1903" s="647">
        <f t="shared" si="3582"/>
        <v>2</v>
      </c>
      <c r="X1903" s="648">
        <f t="shared" si="3534"/>
        <v>12</v>
      </c>
      <c r="Y1903" s="647">
        <f t="shared" ref="Y1903:AA1903" si="3583">IF(ISBLANK($A1903),"",sum(AH1903,AN1903,AT1903,AZ1903,BF1903,BL1903,BR1903,BX1903,CD1903,CJ1903,CP1903,CV1903,DB1903,DH1903,DN1903,DT1903,DZ1903,EF1903,EL1903,ER1903,EX1903))</f>
        <v>0</v>
      </c>
      <c r="Z1903" s="647">
        <f t="shared" si="3583"/>
        <v>0</v>
      </c>
      <c r="AA1903" s="647">
        <f t="shared" si="3583"/>
        <v>0</v>
      </c>
      <c r="AB1903" s="648">
        <f t="shared" si="3302"/>
        <v>0</v>
      </c>
      <c r="AC1903" s="652">
        <f t="shared" si="3295"/>
        <v>0</v>
      </c>
      <c r="AD1903" s="636" t="str">
        <f t="shared" si="3569"/>
        <v>20+</v>
      </c>
      <c r="AE1903" s="634">
        <v>5.0</v>
      </c>
      <c r="AF1903" s="634">
        <v>1.0</v>
      </c>
      <c r="AG1903" s="218"/>
      <c r="AH1903" s="218"/>
      <c r="AI1903" s="218"/>
      <c r="AJ1903" s="218"/>
      <c r="AK1903" s="634">
        <v>2.0</v>
      </c>
      <c r="AL1903" s="218"/>
      <c r="AM1903" s="218"/>
      <c r="AN1903" s="218"/>
      <c r="AO1903" s="218"/>
      <c r="AP1903" s="218"/>
      <c r="AQ1903" s="218"/>
      <c r="AR1903" s="218"/>
      <c r="AS1903" s="634">
        <v>2.0</v>
      </c>
      <c r="AT1903" s="218"/>
      <c r="AU1903" s="218"/>
      <c r="AV1903" s="218"/>
      <c r="AW1903" s="218"/>
      <c r="AX1903" s="218"/>
      <c r="AY1903" s="218"/>
      <c r="AZ1903" s="218"/>
      <c r="BA1903" s="218"/>
      <c r="BB1903" s="218"/>
      <c r="BC1903" s="218"/>
      <c r="BD1903" s="218"/>
      <c r="BE1903" s="218"/>
      <c r="BF1903" s="218"/>
      <c r="BG1903" s="218"/>
      <c r="BH1903" s="218"/>
      <c r="BI1903" s="634">
        <v>2.0</v>
      </c>
      <c r="BJ1903" s="218"/>
      <c r="BK1903" s="218"/>
      <c r="BL1903" s="218"/>
      <c r="BM1903" s="218"/>
      <c r="BN1903" s="218"/>
      <c r="BO1903" s="218"/>
      <c r="BP1903" s="218"/>
      <c r="BQ1903" s="218"/>
      <c r="BR1903" s="218"/>
      <c r="BS1903" s="218"/>
      <c r="BT1903" s="218"/>
      <c r="BU1903" s="218"/>
      <c r="BV1903" s="218"/>
      <c r="BW1903" s="218"/>
      <c r="BX1903" s="218"/>
      <c r="BY1903" s="218"/>
      <c r="BZ1903" s="218"/>
      <c r="CA1903" s="218"/>
      <c r="CB1903" s="218"/>
      <c r="CC1903" s="218"/>
      <c r="CD1903" s="218"/>
      <c r="CE1903" s="218"/>
      <c r="CF1903" s="218"/>
      <c r="CG1903" s="218"/>
      <c r="CH1903" s="218"/>
      <c r="CI1903" s="218"/>
      <c r="CJ1903" s="218"/>
      <c r="CK1903" s="218"/>
      <c r="CL1903" s="218"/>
      <c r="CM1903" s="218"/>
      <c r="CN1903" s="218"/>
      <c r="CO1903" s="218"/>
      <c r="CP1903" s="218"/>
      <c r="CQ1903" s="218"/>
      <c r="CR1903" s="218"/>
      <c r="CS1903" s="218"/>
      <c r="CT1903" s="218"/>
      <c r="CU1903" s="218"/>
      <c r="CV1903" s="218"/>
      <c r="CW1903" s="218"/>
      <c r="CX1903" s="218"/>
      <c r="CY1903" s="218"/>
      <c r="CZ1903" s="218"/>
      <c r="DA1903" s="218"/>
      <c r="DB1903" s="218"/>
      <c r="DC1903" s="218"/>
      <c r="DD1903" s="218"/>
      <c r="DE1903" s="218"/>
      <c r="DF1903" s="218"/>
      <c r="DG1903" s="218"/>
      <c r="DH1903" s="218"/>
      <c r="DI1903" s="218"/>
      <c r="DJ1903" s="218"/>
      <c r="DK1903" s="218"/>
      <c r="DL1903" s="218"/>
      <c r="DM1903" s="218"/>
      <c r="DN1903" s="218"/>
      <c r="DO1903" s="218"/>
      <c r="DP1903" s="218"/>
      <c r="DQ1903" s="218"/>
      <c r="DR1903" s="218"/>
      <c r="DS1903" s="218"/>
      <c r="DT1903" s="218"/>
      <c r="DU1903" s="218"/>
      <c r="DV1903" s="218"/>
      <c r="DW1903" s="218"/>
      <c r="DX1903" s="218"/>
      <c r="DY1903" s="218"/>
      <c r="DZ1903" s="218"/>
      <c r="EA1903" s="218"/>
      <c r="EB1903" s="218"/>
      <c r="EC1903" s="218"/>
      <c r="ED1903" s="218"/>
      <c r="EE1903" s="218"/>
      <c r="EF1903" s="218"/>
      <c r="EG1903" s="218"/>
      <c r="EH1903" s="218"/>
      <c r="EI1903" s="218"/>
      <c r="EJ1903" s="218"/>
      <c r="EK1903" s="218"/>
      <c r="EL1903" s="218"/>
      <c r="EM1903" s="218"/>
      <c r="EN1903" s="218"/>
      <c r="EO1903" s="218"/>
      <c r="EP1903" s="218"/>
      <c r="EQ1903" s="218"/>
      <c r="ER1903" s="218"/>
      <c r="ES1903" s="218"/>
      <c r="ET1903" s="218"/>
      <c r="EU1903" s="218"/>
      <c r="EV1903" s="218"/>
      <c r="EW1903" s="218"/>
      <c r="EX1903" s="218"/>
      <c r="EY1903" s="218"/>
      <c r="EZ1903" s="218"/>
      <c r="FA1903" s="233" t="s">
        <v>7068</v>
      </c>
      <c r="FB1903" s="233"/>
      <c r="FC1903" s="233"/>
      <c r="FD1903" s="233"/>
    </row>
    <row r="1904">
      <c r="A1904" s="643" t="s">
        <v>7069</v>
      </c>
      <c r="B1904" s="643" t="s">
        <v>5307</v>
      </c>
      <c r="C1904" s="1016" t="s">
        <v>8</v>
      </c>
      <c r="D1904" s="643" t="s">
        <v>18</v>
      </c>
      <c r="E1904" s="643" t="s">
        <v>12</v>
      </c>
      <c r="F1904" s="643" t="s">
        <v>283</v>
      </c>
      <c r="G1904" s="643" t="s">
        <v>7070</v>
      </c>
      <c r="H1904" s="643" t="s">
        <v>7071</v>
      </c>
      <c r="I1904" s="643" t="s">
        <v>23</v>
      </c>
      <c r="J1904" s="643" t="s">
        <v>44</v>
      </c>
      <c r="K1904" s="643" t="s">
        <v>71</v>
      </c>
      <c r="L1904" s="643" t="s">
        <v>477</v>
      </c>
      <c r="M1904" s="643" t="s">
        <v>72</v>
      </c>
      <c r="N1904" s="682">
        <v>42762.0</v>
      </c>
      <c r="O1904" s="682">
        <v>42762.0</v>
      </c>
      <c r="P1904" s="1017"/>
      <c r="Q1904" s="224"/>
      <c r="R1904" s="224"/>
      <c r="S1904" s="218"/>
      <c r="T1904" s="996">
        <f t="shared" si="3566"/>
        <v>761</v>
      </c>
      <c r="U1904" s="647">
        <f t="shared" ref="U1904:W1904" si="3584">IF(ISBLANK($A1904),"",sum(AE1904,AK1904,AQ1904,AW1904,BC1904,BI1904,BO1904,BU1904,CA1904,CG1904,CM1904,CS1904,CY1904,DE1904,DK1904,DQ1904,DW1904,EC1904,EI1904,EO1904,EU1904))</f>
        <v>9</v>
      </c>
      <c r="V1904" s="647">
        <f t="shared" si="3584"/>
        <v>0</v>
      </c>
      <c r="W1904" s="647">
        <f t="shared" si="3584"/>
        <v>0</v>
      </c>
      <c r="X1904" s="648">
        <f t="shared" si="3534"/>
        <v>9</v>
      </c>
      <c r="Y1904" s="647">
        <f t="shared" ref="Y1904:AA1904" si="3585">IF(ISBLANK($A1904),"",sum(AH1904,AN1904,AT1904,AZ1904,BF1904,BL1904,BR1904,BX1904,CD1904,CJ1904,CP1904,CV1904,DB1904,DH1904,DN1904,DT1904,DZ1904,EF1904,EL1904,ER1904,EX1904))</f>
        <v>7</v>
      </c>
      <c r="Z1904" s="647">
        <f t="shared" si="3585"/>
        <v>2</v>
      </c>
      <c r="AA1904" s="647">
        <f t="shared" si="3585"/>
        <v>0</v>
      </c>
      <c r="AB1904" s="648">
        <f t="shared" si="3302"/>
        <v>9</v>
      </c>
      <c r="AC1904" s="649">
        <f t="shared" si="3295"/>
        <v>0.7777777778</v>
      </c>
      <c r="AD1904" s="650" t="str">
        <f t="shared" si="3569"/>
        <v>20+</v>
      </c>
      <c r="AE1904" s="237">
        <v>5.0</v>
      </c>
      <c r="AF1904" s="233"/>
      <c r="AG1904" s="218"/>
      <c r="AH1904" s="233"/>
      <c r="AI1904" s="218"/>
      <c r="AJ1904" s="218"/>
      <c r="AK1904" s="237">
        <v>3.0</v>
      </c>
      <c r="AL1904" s="218"/>
      <c r="AM1904" s="218"/>
      <c r="AN1904" s="237">
        <v>6.0</v>
      </c>
      <c r="AO1904" s="218"/>
      <c r="AP1904" s="218"/>
      <c r="AQ1904" s="237">
        <v>1.0</v>
      </c>
      <c r="AR1904" s="218"/>
      <c r="AS1904" s="218"/>
      <c r="AT1904" s="237">
        <v>1.0</v>
      </c>
      <c r="AU1904" s="218"/>
      <c r="AV1904" s="218"/>
      <c r="AW1904" s="218"/>
      <c r="AX1904" s="218"/>
      <c r="AY1904" s="218"/>
      <c r="AZ1904" s="218"/>
      <c r="BA1904" s="237">
        <v>2.0</v>
      </c>
      <c r="BB1904" s="218"/>
      <c r="BC1904" s="218"/>
      <c r="BD1904" s="218"/>
      <c r="BE1904" s="218"/>
      <c r="BF1904" s="218"/>
      <c r="BG1904" s="218"/>
      <c r="BH1904" s="218"/>
      <c r="BI1904" s="218"/>
      <c r="BJ1904" s="218"/>
      <c r="BK1904" s="218"/>
      <c r="BL1904" s="218"/>
      <c r="BM1904" s="218"/>
      <c r="BN1904" s="218"/>
      <c r="BO1904" s="218"/>
      <c r="BP1904" s="218"/>
      <c r="BQ1904" s="218"/>
      <c r="BR1904" s="218"/>
      <c r="BS1904" s="218"/>
      <c r="BT1904" s="218"/>
      <c r="BU1904" s="218"/>
      <c r="BV1904" s="218"/>
      <c r="BW1904" s="218"/>
      <c r="BX1904" s="218"/>
      <c r="BY1904" s="218"/>
      <c r="BZ1904" s="218"/>
      <c r="CA1904" s="218"/>
      <c r="CB1904" s="218"/>
      <c r="CC1904" s="218"/>
      <c r="CD1904" s="218"/>
      <c r="CE1904" s="218"/>
      <c r="CF1904" s="218"/>
      <c r="CG1904" s="218"/>
      <c r="CH1904" s="218"/>
      <c r="CI1904" s="218"/>
      <c r="CJ1904" s="218"/>
      <c r="CK1904" s="218"/>
      <c r="CL1904" s="218"/>
      <c r="CM1904" s="218"/>
      <c r="CN1904" s="218"/>
      <c r="CO1904" s="218"/>
      <c r="CP1904" s="218"/>
      <c r="CQ1904" s="218"/>
      <c r="CR1904" s="218"/>
      <c r="CS1904" s="218"/>
      <c r="CT1904" s="218"/>
      <c r="CU1904" s="218"/>
      <c r="CV1904" s="218"/>
      <c r="CW1904" s="218"/>
      <c r="CX1904" s="218"/>
      <c r="CY1904" s="218"/>
      <c r="CZ1904" s="218"/>
      <c r="DA1904" s="218"/>
      <c r="DB1904" s="218"/>
      <c r="DC1904" s="218"/>
      <c r="DD1904" s="218"/>
      <c r="DE1904" s="218"/>
      <c r="DF1904" s="218"/>
      <c r="DG1904" s="218"/>
      <c r="DH1904" s="218"/>
      <c r="DI1904" s="218"/>
      <c r="DJ1904" s="218"/>
      <c r="DK1904" s="218"/>
      <c r="DL1904" s="218"/>
      <c r="DM1904" s="218"/>
      <c r="DN1904" s="218"/>
      <c r="DO1904" s="218"/>
      <c r="DP1904" s="218"/>
      <c r="DQ1904" s="218"/>
      <c r="DR1904" s="218"/>
      <c r="DS1904" s="218"/>
      <c r="DT1904" s="218"/>
      <c r="DU1904" s="218"/>
      <c r="DV1904" s="218"/>
      <c r="DW1904" s="218"/>
      <c r="DX1904" s="218"/>
      <c r="DY1904" s="218"/>
      <c r="DZ1904" s="218"/>
      <c r="EA1904" s="218"/>
      <c r="EB1904" s="218"/>
      <c r="EC1904" s="218"/>
      <c r="ED1904" s="218"/>
      <c r="EE1904" s="218"/>
      <c r="EF1904" s="218"/>
      <c r="EG1904" s="218"/>
      <c r="EH1904" s="218"/>
      <c r="EI1904" s="218"/>
      <c r="EJ1904" s="218"/>
      <c r="EK1904" s="218"/>
      <c r="EL1904" s="218"/>
      <c r="EM1904" s="218"/>
      <c r="EN1904" s="218"/>
      <c r="EO1904" s="218"/>
      <c r="EP1904" s="218"/>
      <c r="EQ1904" s="218"/>
      <c r="ER1904" s="218"/>
      <c r="ES1904" s="218"/>
      <c r="ET1904" s="218"/>
      <c r="EU1904" s="218"/>
      <c r="EV1904" s="218"/>
      <c r="EW1904" s="218"/>
      <c r="EX1904" s="218"/>
      <c r="EY1904" s="218"/>
      <c r="EZ1904" s="218"/>
      <c r="FA1904" s="643" t="s">
        <v>7072</v>
      </c>
      <c r="FB1904" s="643"/>
      <c r="FC1904" s="643"/>
      <c r="FD1904" s="643"/>
    </row>
    <row r="1905">
      <c r="A1905" s="233" t="s">
        <v>7073</v>
      </c>
      <c r="B1905" s="233" t="s">
        <v>4369</v>
      </c>
      <c r="C1905" s="681" t="s">
        <v>8</v>
      </c>
      <c r="D1905" s="233" t="s">
        <v>18</v>
      </c>
      <c r="E1905" s="233" t="s">
        <v>12</v>
      </c>
      <c r="F1905" s="233" t="s">
        <v>283</v>
      </c>
      <c r="G1905" s="233" t="s">
        <v>4837</v>
      </c>
      <c r="H1905" s="233" t="s">
        <v>4371</v>
      </c>
      <c r="I1905" s="233" t="s">
        <v>23</v>
      </c>
      <c r="J1905" s="233" t="s">
        <v>44</v>
      </c>
      <c r="K1905" s="233" t="s">
        <v>4384</v>
      </c>
      <c r="L1905" s="233" t="s">
        <v>322</v>
      </c>
      <c r="M1905" s="233" t="s">
        <v>128</v>
      </c>
      <c r="N1905" s="682">
        <v>42404.0</v>
      </c>
      <c r="O1905" s="682">
        <v>42404.0</v>
      </c>
      <c r="P1905" s="218"/>
      <c r="Q1905" s="229"/>
      <c r="R1905" s="229"/>
      <c r="S1905" s="218"/>
      <c r="T1905" s="857">
        <f t="shared" si="3566"/>
        <v>1119</v>
      </c>
      <c r="U1905" s="536">
        <f t="shared" ref="U1905:W1905" si="3586">IF(ISBLANK($A1905),"",sum(AE1905,AK1905,AQ1905,AW1905,BC1905,BI1905,BO1905,BU1905,CA1905,CG1905,CM1905,CS1905,CY1905,DE1905,DK1905,DQ1905,DW1905,EC1905,EI1905,EO1905,EU1905))</f>
        <v>6</v>
      </c>
      <c r="V1905" s="536">
        <f t="shared" si="3586"/>
        <v>0</v>
      </c>
      <c r="W1905" s="536">
        <f t="shared" si="3586"/>
        <v>0</v>
      </c>
      <c r="X1905" s="537">
        <f t="shared" si="3534"/>
        <v>6</v>
      </c>
      <c r="Y1905" s="536">
        <f t="shared" ref="Y1905:AA1905" si="3587">IF(ISBLANK($A1905),"",sum(AH1905,AN1905,AT1905,AZ1905,BF1905,BL1905,BR1905,BX1905,CD1905,CJ1905,CP1905,CV1905,DB1905,DH1905,DN1905,DT1905,DZ1905,EF1905,EL1905,ER1905,EX1905))</f>
        <v>3</v>
      </c>
      <c r="Z1905" s="536">
        <f t="shared" si="3587"/>
        <v>2</v>
      </c>
      <c r="AA1905" s="536">
        <f t="shared" si="3587"/>
        <v>0</v>
      </c>
      <c r="AB1905" s="537">
        <f t="shared" si="3302"/>
        <v>5</v>
      </c>
      <c r="AC1905" s="632">
        <f t="shared" si="3295"/>
        <v>0.5</v>
      </c>
      <c r="AD1905" s="633" t="str">
        <f t="shared" si="3569"/>
        <v>20+</v>
      </c>
      <c r="AE1905" s="218"/>
      <c r="AF1905" s="218"/>
      <c r="AG1905" s="218"/>
      <c r="AH1905" s="218"/>
      <c r="AI1905" s="218"/>
      <c r="AJ1905" s="218"/>
      <c r="AK1905" s="634">
        <v>4.0</v>
      </c>
      <c r="AL1905" s="218"/>
      <c r="AM1905" s="218"/>
      <c r="AN1905" s="634">
        <v>2.0</v>
      </c>
      <c r="AO1905" s="218"/>
      <c r="AP1905" s="218"/>
      <c r="AQ1905" s="634">
        <v>1.0</v>
      </c>
      <c r="AR1905" s="218"/>
      <c r="AS1905" s="218"/>
      <c r="AT1905" s="218"/>
      <c r="AU1905" s="218"/>
      <c r="AV1905" s="218"/>
      <c r="AW1905" s="634">
        <v>1.0</v>
      </c>
      <c r="AX1905" s="218"/>
      <c r="AY1905" s="218"/>
      <c r="AZ1905" s="634">
        <v>1.0</v>
      </c>
      <c r="BA1905" s="634">
        <v>2.0</v>
      </c>
      <c r="BB1905" s="218"/>
      <c r="BC1905" s="218"/>
      <c r="BD1905" s="218"/>
      <c r="BE1905" s="218"/>
      <c r="BF1905" s="218"/>
      <c r="BG1905" s="218"/>
      <c r="BH1905" s="218"/>
      <c r="BI1905" s="218"/>
      <c r="BJ1905" s="218"/>
      <c r="BK1905" s="218"/>
      <c r="BL1905" s="218"/>
      <c r="BM1905" s="218"/>
      <c r="BN1905" s="218"/>
      <c r="BO1905" s="218"/>
      <c r="BP1905" s="218"/>
      <c r="BQ1905" s="218"/>
      <c r="BR1905" s="218"/>
      <c r="BS1905" s="218"/>
      <c r="BT1905" s="218"/>
      <c r="BU1905" s="218"/>
      <c r="BV1905" s="218"/>
      <c r="BW1905" s="218"/>
      <c r="BX1905" s="218"/>
      <c r="BY1905" s="218"/>
      <c r="BZ1905" s="218"/>
      <c r="CA1905" s="218"/>
      <c r="CB1905" s="218"/>
      <c r="CC1905" s="218"/>
      <c r="CD1905" s="218"/>
      <c r="CE1905" s="218"/>
      <c r="CF1905" s="218"/>
      <c r="CG1905" s="218"/>
      <c r="CH1905" s="218"/>
      <c r="CI1905" s="218"/>
      <c r="CJ1905" s="218"/>
      <c r="CK1905" s="218"/>
      <c r="CL1905" s="218"/>
      <c r="CM1905" s="218"/>
      <c r="CN1905" s="218"/>
      <c r="CO1905" s="218"/>
      <c r="CP1905" s="218"/>
      <c r="CQ1905" s="218"/>
      <c r="CR1905" s="218"/>
      <c r="CS1905" s="218"/>
      <c r="CT1905" s="218"/>
      <c r="CU1905" s="218"/>
      <c r="CV1905" s="218"/>
      <c r="CW1905" s="218"/>
      <c r="CX1905" s="218"/>
      <c r="CY1905" s="218"/>
      <c r="CZ1905" s="218"/>
      <c r="DA1905" s="218"/>
      <c r="DB1905" s="218"/>
      <c r="DC1905" s="218"/>
      <c r="DD1905" s="218"/>
      <c r="DE1905" s="218"/>
      <c r="DF1905" s="218"/>
      <c r="DG1905" s="218"/>
      <c r="DH1905" s="218"/>
      <c r="DI1905" s="218"/>
      <c r="DJ1905" s="218"/>
      <c r="DK1905" s="218"/>
      <c r="DL1905" s="218"/>
      <c r="DM1905" s="218"/>
      <c r="DN1905" s="218"/>
      <c r="DO1905" s="218"/>
      <c r="DP1905" s="218"/>
      <c r="DQ1905" s="218"/>
      <c r="DR1905" s="218"/>
      <c r="DS1905" s="218"/>
      <c r="DT1905" s="218"/>
      <c r="DU1905" s="218"/>
      <c r="DV1905" s="218"/>
      <c r="DW1905" s="218"/>
      <c r="DX1905" s="218"/>
      <c r="DY1905" s="218"/>
      <c r="DZ1905" s="218"/>
      <c r="EA1905" s="218"/>
      <c r="EB1905" s="218"/>
      <c r="EC1905" s="218"/>
      <c r="ED1905" s="218"/>
      <c r="EE1905" s="218"/>
      <c r="EF1905" s="218"/>
      <c r="EG1905" s="218"/>
      <c r="EH1905" s="218"/>
      <c r="EI1905" s="218"/>
      <c r="EJ1905" s="218"/>
      <c r="EK1905" s="218"/>
      <c r="EL1905" s="218"/>
      <c r="EM1905" s="218"/>
      <c r="EN1905" s="218"/>
      <c r="EO1905" s="218"/>
      <c r="EP1905" s="218"/>
      <c r="EQ1905" s="218"/>
      <c r="ER1905" s="218"/>
      <c r="ES1905" s="218"/>
      <c r="ET1905" s="218"/>
      <c r="EU1905" s="218"/>
      <c r="EV1905" s="218"/>
      <c r="EW1905" s="218"/>
      <c r="EX1905" s="218"/>
      <c r="EY1905" s="218"/>
      <c r="EZ1905" s="218"/>
      <c r="FA1905" s="233" t="s">
        <v>7074</v>
      </c>
      <c r="FB1905" s="233"/>
      <c r="FC1905" s="233"/>
      <c r="FD1905" s="233"/>
    </row>
    <row r="1906">
      <c r="A1906" s="233" t="s">
        <v>7075</v>
      </c>
      <c r="B1906" s="233" t="s">
        <v>4369</v>
      </c>
      <c r="C1906" s="681" t="s">
        <v>8</v>
      </c>
      <c r="D1906" s="233" t="s">
        <v>18</v>
      </c>
      <c r="E1906" s="233" t="s">
        <v>12</v>
      </c>
      <c r="F1906" s="233" t="s">
        <v>283</v>
      </c>
      <c r="G1906" s="233" t="s">
        <v>4616</v>
      </c>
      <c r="H1906" s="233" t="s">
        <v>4371</v>
      </c>
      <c r="I1906" s="233" t="s">
        <v>23</v>
      </c>
      <c r="J1906" s="233" t="s">
        <v>44</v>
      </c>
      <c r="K1906" s="233" t="s">
        <v>71</v>
      </c>
      <c r="L1906" s="233" t="s">
        <v>492</v>
      </c>
      <c r="M1906" s="643" t="s">
        <v>50</v>
      </c>
      <c r="N1906" s="682">
        <v>42431.0</v>
      </c>
      <c r="O1906" s="682">
        <v>42431.0</v>
      </c>
      <c r="P1906" s="218"/>
      <c r="Q1906" s="224"/>
      <c r="R1906" s="224"/>
      <c r="S1906" s="218"/>
      <c r="T1906" s="857">
        <f t="shared" si="3566"/>
        <v>1092</v>
      </c>
      <c r="U1906" s="536">
        <f t="shared" ref="U1906:W1906" si="3588">IF(ISBLANK($A1906),"",sum(AE1906,AK1906,AQ1906,AW1906,BC1906,BI1906,BO1906,BU1906,CA1906,CG1906,CM1906,CS1906,CY1906,DE1906,DK1906,DQ1906,DW1906,EC1906,EI1906,EO1906,EU1906))</f>
        <v>5</v>
      </c>
      <c r="V1906" s="536">
        <f t="shared" si="3588"/>
        <v>6</v>
      </c>
      <c r="W1906" s="536">
        <f t="shared" si="3588"/>
        <v>0</v>
      </c>
      <c r="X1906" s="537">
        <f t="shared" si="3534"/>
        <v>11</v>
      </c>
      <c r="Y1906" s="536">
        <f t="shared" ref="Y1906:AA1906" si="3589">IF(ISBLANK($A1906),"",sum(AH1906,AN1906,AT1906,AZ1906,BF1906,BL1906,BR1906,BX1906,CD1906,CJ1906,CP1906,CV1906,DB1906,DH1906,DN1906,DT1906,DZ1906,EF1906,EL1906,ER1906,EX1906))</f>
        <v>9</v>
      </c>
      <c r="Z1906" s="536">
        <f t="shared" si="3589"/>
        <v>7</v>
      </c>
      <c r="AA1906" s="536">
        <f t="shared" si="3589"/>
        <v>0</v>
      </c>
      <c r="AB1906" s="537">
        <f t="shared" si="3302"/>
        <v>16</v>
      </c>
      <c r="AC1906" s="632">
        <f t="shared" si="3295"/>
        <v>0.8181818182</v>
      </c>
      <c r="AD1906" s="674" t="str">
        <f t="shared" si="3569"/>
        <v>20+</v>
      </c>
      <c r="AE1906" s="237">
        <v>1.0</v>
      </c>
      <c r="AF1906" s="237">
        <v>1.0</v>
      </c>
      <c r="AG1906" s="218"/>
      <c r="AH1906" s="237">
        <v>2.0</v>
      </c>
      <c r="AI1906" s="218"/>
      <c r="AJ1906" s="218"/>
      <c r="AK1906" s="218"/>
      <c r="AL1906" s="237">
        <v>1.0</v>
      </c>
      <c r="AM1906" s="218"/>
      <c r="AN1906" s="218"/>
      <c r="AO1906" s="218"/>
      <c r="AP1906" s="218"/>
      <c r="AQ1906" s="233"/>
      <c r="AR1906" s="218"/>
      <c r="AS1906" s="218"/>
      <c r="AT1906" s="237">
        <v>1.0</v>
      </c>
      <c r="AU1906" s="237">
        <v>2.0</v>
      </c>
      <c r="AV1906" s="218"/>
      <c r="AW1906" s="218"/>
      <c r="AX1906" s="218"/>
      <c r="AY1906" s="218"/>
      <c r="AZ1906" s="218"/>
      <c r="BA1906" s="218"/>
      <c r="BB1906" s="218"/>
      <c r="BC1906" s="237">
        <v>2.0</v>
      </c>
      <c r="BD1906" s="218"/>
      <c r="BE1906" s="218"/>
      <c r="BF1906" s="218"/>
      <c r="BG1906" s="218"/>
      <c r="BH1906" s="218"/>
      <c r="BI1906" s="218"/>
      <c r="BJ1906" s="237">
        <v>2.0</v>
      </c>
      <c r="BK1906" s="218"/>
      <c r="BL1906" s="237">
        <v>3.0</v>
      </c>
      <c r="BM1906" s="218"/>
      <c r="BN1906" s="218"/>
      <c r="BO1906" s="237">
        <v>1.0</v>
      </c>
      <c r="BP1906" s="237">
        <v>2.0</v>
      </c>
      <c r="BQ1906" s="218"/>
      <c r="BR1906" s="218"/>
      <c r="BS1906" s="237">
        <v>2.0</v>
      </c>
      <c r="BT1906" s="218"/>
      <c r="BU1906" s="218"/>
      <c r="BV1906" s="218"/>
      <c r="BW1906" s="218"/>
      <c r="BX1906" s="218"/>
      <c r="BY1906" s="218"/>
      <c r="BZ1906" s="218"/>
      <c r="CA1906" s="237">
        <v>1.0</v>
      </c>
      <c r="CB1906" s="218"/>
      <c r="CC1906" s="218"/>
      <c r="CD1906" s="237">
        <v>1.0</v>
      </c>
      <c r="CE1906" s="237">
        <v>1.0</v>
      </c>
      <c r="CF1906" s="218"/>
      <c r="CG1906" s="218"/>
      <c r="CH1906" s="218"/>
      <c r="CI1906" s="218"/>
      <c r="CJ1906" s="237">
        <v>2.0</v>
      </c>
      <c r="CK1906" s="237">
        <v>1.0</v>
      </c>
      <c r="CL1906" s="218"/>
      <c r="CM1906" s="218"/>
      <c r="CN1906" s="218"/>
      <c r="CO1906" s="218"/>
      <c r="CP1906" s="218"/>
      <c r="CQ1906" s="218"/>
      <c r="CR1906" s="218"/>
      <c r="CS1906" s="218"/>
      <c r="CT1906" s="218"/>
      <c r="CU1906" s="218"/>
      <c r="CV1906" s="218"/>
      <c r="CW1906" s="218"/>
      <c r="CX1906" s="218"/>
      <c r="CY1906" s="218"/>
      <c r="CZ1906" s="218"/>
      <c r="DA1906" s="218"/>
      <c r="DB1906" s="218"/>
      <c r="DC1906" s="218"/>
      <c r="DD1906" s="218"/>
      <c r="DE1906" s="218"/>
      <c r="DF1906" s="218"/>
      <c r="DG1906" s="218"/>
      <c r="DH1906" s="218"/>
      <c r="DI1906" s="218"/>
      <c r="DJ1906" s="218"/>
      <c r="DK1906" s="218"/>
      <c r="DL1906" s="218"/>
      <c r="DM1906" s="218"/>
      <c r="DN1906" s="218"/>
      <c r="DO1906" s="237">
        <v>1.0</v>
      </c>
      <c r="DP1906" s="218"/>
      <c r="DQ1906" s="218"/>
      <c r="DR1906" s="218"/>
      <c r="DS1906" s="218"/>
      <c r="DT1906" s="218"/>
      <c r="DU1906" s="218"/>
      <c r="DV1906" s="218"/>
      <c r="DW1906" s="218"/>
      <c r="DX1906" s="218"/>
      <c r="DY1906" s="218"/>
      <c r="DZ1906" s="218"/>
      <c r="EA1906" s="218"/>
      <c r="EB1906" s="218"/>
      <c r="EC1906" s="218"/>
      <c r="ED1906" s="218"/>
      <c r="EE1906" s="218"/>
      <c r="EF1906" s="218"/>
      <c r="EG1906" s="218"/>
      <c r="EH1906" s="218"/>
      <c r="EI1906" s="233"/>
      <c r="EJ1906" s="218"/>
      <c r="EK1906" s="218"/>
      <c r="EL1906" s="218"/>
      <c r="EM1906" s="218"/>
      <c r="EN1906" s="218"/>
      <c r="EO1906" s="218"/>
      <c r="EP1906" s="218"/>
      <c r="EQ1906" s="218"/>
      <c r="ER1906" s="218"/>
      <c r="ES1906" s="218"/>
      <c r="ET1906" s="218"/>
      <c r="EU1906" s="233"/>
      <c r="EV1906" s="233"/>
      <c r="EW1906" s="218"/>
      <c r="EX1906" s="233"/>
      <c r="EY1906" s="233"/>
      <c r="EZ1906" s="218"/>
      <c r="FA1906" s="233" t="s">
        <v>7076</v>
      </c>
      <c r="FB1906" s="233"/>
      <c r="FC1906" s="233"/>
      <c r="FD1906" s="233"/>
    </row>
    <row r="1907">
      <c r="A1907" s="233" t="s">
        <v>7077</v>
      </c>
      <c r="B1907" s="233" t="s">
        <v>5317</v>
      </c>
      <c r="C1907" s="681" t="s">
        <v>8</v>
      </c>
      <c r="D1907" s="233" t="s">
        <v>18</v>
      </c>
      <c r="E1907" s="233" t="s">
        <v>12</v>
      </c>
      <c r="F1907" s="233" t="s">
        <v>283</v>
      </c>
      <c r="G1907" s="233" t="s">
        <v>5318</v>
      </c>
      <c r="H1907" s="233" t="s">
        <v>4371</v>
      </c>
      <c r="I1907" s="233" t="s">
        <v>23</v>
      </c>
      <c r="J1907" s="233" t="s">
        <v>44</v>
      </c>
      <c r="K1907" s="233" t="s">
        <v>4384</v>
      </c>
      <c r="L1907" s="233" t="s">
        <v>364</v>
      </c>
      <c r="M1907" s="233" t="s">
        <v>50</v>
      </c>
      <c r="N1907" s="682">
        <v>42437.0</v>
      </c>
      <c r="O1907" s="682">
        <v>42450.0</v>
      </c>
      <c r="P1907" s="218"/>
      <c r="Q1907" s="229"/>
      <c r="R1907" s="229"/>
      <c r="S1907" s="218"/>
      <c r="T1907" s="857">
        <f t="shared" si="3566"/>
        <v>1086</v>
      </c>
      <c r="U1907" s="536">
        <f t="shared" ref="U1907:W1907" si="3590">IF(ISBLANK($A1907),"",sum(AE1907,AK1907,AQ1907,AW1907,BC1907,BI1907,BO1907,BU1907,CA1907,CG1907,CM1907,CS1907,CY1907,DE1907,DK1907,DQ1907,DW1907,EC1907,EI1907,EO1907,EU1907))</f>
        <v>7</v>
      </c>
      <c r="V1907" s="536">
        <f t="shared" si="3590"/>
        <v>2</v>
      </c>
      <c r="W1907" s="536">
        <f t="shared" si="3590"/>
        <v>0</v>
      </c>
      <c r="X1907" s="537">
        <f t="shared" si="3534"/>
        <v>9</v>
      </c>
      <c r="Y1907" s="536">
        <f t="shared" ref="Y1907:AA1907" si="3591">IF(ISBLANK($A1907),"",sum(AH1907,AN1907,AT1907,AZ1907,BF1907,BL1907,BR1907,BX1907,CD1907,CJ1907,CP1907,CV1907,DB1907,DH1907,DN1907,DT1907,DZ1907,EF1907,EL1907,ER1907,EX1907))</f>
        <v>4</v>
      </c>
      <c r="Z1907" s="536">
        <f t="shared" si="3591"/>
        <v>2</v>
      </c>
      <c r="AA1907" s="536">
        <f t="shared" si="3591"/>
        <v>0</v>
      </c>
      <c r="AB1907" s="537">
        <f t="shared" si="3302"/>
        <v>6</v>
      </c>
      <c r="AC1907" s="538">
        <f t="shared" si="3295"/>
        <v>0.4444444444</v>
      </c>
      <c r="AD1907" s="633" t="str">
        <f t="shared" si="3569"/>
        <v>20+</v>
      </c>
      <c r="AE1907" s="233"/>
      <c r="AF1907" s="218"/>
      <c r="AG1907" s="218"/>
      <c r="AH1907" s="233"/>
      <c r="AI1907" s="218"/>
      <c r="AJ1907" s="218"/>
      <c r="AK1907" s="237">
        <v>2.0</v>
      </c>
      <c r="AL1907" s="237">
        <v>1.0</v>
      </c>
      <c r="AM1907" s="218"/>
      <c r="AN1907" s="218"/>
      <c r="AO1907" s="218"/>
      <c r="AP1907" s="218"/>
      <c r="AQ1907" s="233"/>
      <c r="AR1907" s="218"/>
      <c r="AS1907" s="218"/>
      <c r="AT1907" s="233"/>
      <c r="AU1907" s="218"/>
      <c r="AV1907" s="218"/>
      <c r="AW1907" s="218"/>
      <c r="AX1907" s="218"/>
      <c r="AY1907" s="218"/>
      <c r="AZ1907" s="218"/>
      <c r="BA1907" s="218"/>
      <c r="BB1907" s="218"/>
      <c r="BC1907" s="218"/>
      <c r="BD1907" s="218"/>
      <c r="BE1907" s="218"/>
      <c r="BF1907" s="218"/>
      <c r="BG1907" s="218"/>
      <c r="BH1907" s="218"/>
      <c r="BI1907" s="218"/>
      <c r="BJ1907" s="218"/>
      <c r="BK1907" s="218"/>
      <c r="BL1907" s="218"/>
      <c r="BM1907" s="218"/>
      <c r="BN1907" s="218"/>
      <c r="BO1907" s="233"/>
      <c r="BP1907" s="218"/>
      <c r="BQ1907" s="218"/>
      <c r="BR1907" s="233"/>
      <c r="BS1907" s="218"/>
      <c r="BT1907" s="218"/>
      <c r="BU1907" s="233"/>
      <c r="BV1907" s="218"/>
      <c r="BW1907" s="218"/>
      <c r="BX1907" s="218"/>
      <c r="BY1907" s="218"/>
      <c r="BZ1907" s="218"/>
      <c r="CA1907" s="218"/>
      <c r="CB1907" s="218"/>
      <c r="CC1907" s="218"/>
      <c r="CD1907" s="233"/>
      <c r="CE1907" s="233"/>
      <c r="CF1907" s="218"/>
      <c r="CG1907" s="218"/>
      <c r="CH1907" s="218"/>
      <c r="CI1907" s="218"/>
      <c r="CJ1907" s="218"/>
      <c r="CK1907" s="218"/>
      <c r="CL1907" s="218"/>
      <c r="CM1907" s="218"/>
      <c r="CN1907" s="218"/>
      <c r="CO1907" s="218"/>
      <c r="CP1907" s="218"/>
      <c r="CQ1907" s="218"/>
      <c r="CR1907" s="218"/>
      <c r="CS1907" s="218"/>
      <c r="CT1907" s="218"/>
      <c r="CU1907" s="218"/>
      <c r="CV1907" s="218"/>
      <c r="CW1907" s="218"/>
      <c r="CX1907" s="218"/>
      <c r="CY1907" s="218"/>
      <c r="CZ1907" s="218"/>
      <c r="DA1907" s="218"/>
      <c r="DB1907" s="218"/>
      <c r="DC1907" s="218"/>
      <c r="DD1907" s="218"/>
      <c r="DE1907" s="218"/>
      <c r="DF1907" s="218"/>
      <c r="DG1907" s="218"/>
      <c r="DH1907" s="218"/>
      <c r="DI1907" s="218"/>
      <c r="DJ1907" s="218"/>
      <c r="DK1907" s="237">
        <v>1.0</v>
      </c>
      <c r="DL1907" s="218"/>
      <c r="DM1907" s="218"/>
      <c r="DN1907" s="237">
        <v>1.0</v>
      </c>
      <c r="DO1907" s="218"/>
      <c r="DP1907" s="218"/>
      <c r="DQ1907" s="218"/>
      <c r="DR1907" s="218"/>
      <c r="DS1907" s="218"/>
      <c r="DT1907" s="218"/>
      <c r="DU1907" s="218"/>
      <c r="DV1907" s="218"/>
      <c r="DW1907" s="218"/>
      <c r="DX1907" s="218"/>
      <c r="DY1907" s="218"/>
      <c r="DZ1907" s="218"/>
      <c r="EA1907" s="218"/>
      <c r="EB1907" s="218"/>
      <c r="EC1907" s="218"/>
      <c r="ED1907" s="218"/>
      <c r="EE1907" s="218"/>
      <c r="EF1907" s="218"/>
      <c r="EG1907" s="218"/>
      <c r="EH1907" s="218"/>
      <c r="EI1907" s="218"/>
      <c r="EJ1907" s="218"/>
      <c r="EK1907" s="218"/>
      <c r="EL1907" s="218"/>
      <c r="EM1907" s="218"/>
      <c r="EN1907" s="218"/>
      <c r="EO1907" s="218"/>
      <c r="EP1907" s="218"/>
      <c r="EQ1907" s="218"/>
      <c r="ER1907" s="218"/>
      <c r="ES1907" s="218"/>
      <c r="ET1907" s="218"/>
      <c r="EU1907" s="237">
        <v>4.0</v>
      </c>
      <c r="EV1907" s="237">
        <v>1.0</v>
      </c>
      <c r="EW1907" s="218"/>
      <c r="EX1907" s="237">
        <v>3.0</v>
      </c>
      <c r="EY1907" s="237">
        <v>2.0</v>
      </c>
      <c r="EZ1907" s="218"/>
      <c r="FA1907" s="233" t="s">
        <v>7078</v>
      </c>
      <c r="FB1907" s="233"/>
      <c r="FC1907" s="233"/>
      <c r="FD1907" s="233"/>
    </row>
    <row r="1908">
      <c r="A1908" s="233" t="s">
        <v>7079</v>
      </c>
      <c r="B1908" s="233" t="s">
        <v>3603</v>
      </c>
      <c r="C1908" s="1016" t="s">
        <v>8</v>
      </c>
      <c r="D1908" s="643" t="s">
        <v>18</v>
      </c>
      <c r="E1908" s="233" t="s">
        <v>12</v>
      </c>
      <c r="F1908" s="233" t="s">
        <v>283</v>
      </c>
      <c r="G1908" s="233" t="s">
        <v>5227</v>
      </c>
      <c r="H1908" s="233" t="s">
        <v>4559</v>
      </c>
      <c r="I1908" s="233" t="s">
        <v>23</v>
      </c>
      <c r="J1908" s="233" t="s">
        <v>44</v>
      </c>
      <c r="K1908" s="643" t="s">
        <v>49</v>
      </c>
      <c r="L1908" s="233" t="s">
        <v>5255</v>
      </c>
      <c r="M1908" s="643" t="s">
        <v>75</v>
      </c>
      <c r="N1908" s="682">
        <v>42452.0</v>
      </c>
      <c r="O1908" s="682">
        <v>42452.0</v>
      </c>
      <c r="P1908" s="218"/>
      <c r="Q1908" s="224"/>
      <c r="R1908" s="224"/>
      <c r="S1908" s="218"/>
      <c r="T1908" s="857">
        <f t="shared" si="3566"/>
        <v>1071</v>
      </c>
      <c r="U1908" s="647">
        <f t="shared" ref="U1908:W1908" si="3592">IF(ISBLANK($A1908),"",sum(AE1908,AK1908,AQ1908,AW1908,BC1908,BI1908,BO1908,BU1908,CA1908,CG1908,CM1908,CS1908,CY1908,DE1908,DK1908,DQ1908,DW1908,EC1908,EI1908,EO1908,EU1908))</f>
        <v>10</v>
      </c>
      <c r="V1908" s="647">
        <f t="shared" si="3592"/>
        <v>1</v>
      </c>
      <c r="W1908" s="647">
        <f t="shared" si="3592"/>
        <v>0</v>
      </c>
      <c r="X1908" s="648">
        <f t="shared" si="3534"/>
        <v>11</v>
      </c>
      <c r="Y1908" s="647">
        <f t="shared" ref="Y1908:AA1908" si="3593">IF(ISBLANK($A1908),"",sum(AH1908,AN1908,AT1908,AZ1908,BF1908,BL1908,BR1908,BX1908,CD1908,CJ1908,CP1908,CV1908,DB1908,DH1908,DN1908,DT1908,DZ1908,EF1908,EL1908,ER1908,EX1908))</f>
        <v>2</v>
      </c>
      <c r="Z1908" s="647">
        <f t="shared" si="3593"/>
        <v>1</v>
      </c>
      <c r="AA1908" s="647">
        <f t="shared" si="3593"/>
        <v>0</v>
      </c>
      <c r="AB1908" s="648">
        <f t="shared" si="3302"/>
        <v>3</v>
      </c>
      <c r="AC1908" s="649">
        <f t="shared" si="3295"/>
        <v>0.1818181818</v>
      </c>
      <c r="AD1908" s="650" t="str">
        <f t="shared" si="3569"/>
        <v>20+</v>
      </c>
      <c r="AE1908" s="237">
        <v>2.0</v>
      </c>
      <c r="AF1908" s="233"/>
      <c r="AG1908" s="218"/>
      <c r="AH1908" s="218"/>
      <c r="AI1908" s="218"/>
      <c r="AJ1908" s="218"/>
      <c r="AK1908" s="237">
        <v>2.0</v>
      </c>
      <c r="AL1908" s="218"/>
      <c r="AM1908" s="218"/>
      <c r="AN1908" s="218"/>
      <c r="AO1908" s="218"/>
      <c r="AP1908" s="218"/>
      <c r="AQ1908" s="237">
        <v>2.0</v>
      </c>
      <c r="AR1908" s="237">
        <v>1.0</v>
      </c>
      <c r="AS1908" s="218"/>
      <c r="AT1908" s="233"/>
      <c r="AU1908" s="218"/>
      <c r="AV1908" s="218"/>
      <c r="AW1908" s="237">
        <v>4.0</v>
      </c>
      <c r="AX1908" s="218"/>
      <c r="AY1908" s="218"/>
      <c r="AZ1908" s="237">
        <v>2.0</v>
      </c>
      <c r="BA1908" s="237">
        <v>1.0</v>
      </c>
      <c r="BB1908" s="218"/>
      <c r="BC1908" s="218"/>
      <c r="BD1908" s="218"/>
      <c r="BE1908" s="218"/>
      <c r="BF1908" s="218"/>
      <c r="BG1908" s="218"/>
      <c r="BH1908" s="218"/>
      <c r="BI1908" s="218"/>
      <c r="BJ1908" s="218"/>
      <c r="BK1908" s="218"/>
      <c r="BL1908" s="218"/>
      <c r="BM1908" s="218"/>
      <c r="BN1908" s="218"/>
      <c r="BO1908" s="233"/>
      <c r="BP1908" s="218"/>
      <c r="BQ1908" s="218"/>
      <c r="BR1908" s="218"/>
      <c r="BS1908" s="218"/>
      <c r="BT1908" s="218"/>
      <c r="BU1908" s="218"/>
      <c r="BV1908" s="218"/>
      <c r="BW1908" s="218"/>
      <c r="BX1908" s="218"/>
      <c r="BY1908" s="218"/>
      <c r="BZ1908" s="218"/>
      <c r="CA1908" s="233"/>
      <c r="CB1908" s="218"/>
      <c r="CC1908" s="218"/>
      <c r="CD1908" s="218"/>
      <c r="CE1908" s="218"/>
      <c r="CF1908" s="218"/>
      <c r="CG1908" s="218"/>
      <c r="CH1908" s="218"/>
      <c r="CI1908" s="218"/>
      <c r="CJ1908" s="218"/>
      <c r="CK1908" s="218"/>
      <c r="CL1908" s="218"/>
      <c r="CM1908" s="218"/>
      <c r="CN1908" s="218"/>
      <c r="CO1908" s="218"/>
      <c r="CP1908" s="218"/>
      <c r="CQ1908" s="218"/>
      <c r="CR1908" s="218"/>
      <c r="CS1908" s="218"/>
      <c r="CT1908" s="218"/>
      <c r="CU1908" s="218"/>
      <c r="CV1908" s="218"/>
      <c r="CW1908" s="218"/>
      <c r="CX1908" s="218"/>
      <c r="CY1908" s="218"/>
      <c r="CZ1908" s="218"/>
      <c r="DA1908" s="218"/>
      <c r="DB1908" s="218"/>
      <c r="DC1908" s="218"/>
      <c r="DD1908" s="218"/>
      <c r="DE1908" s="218"/>
      <c r="DF1908" s="218"/>
      <c r="DG1908" s="218"/>
      <c r="DH1908" s="218"/>
      <c r="DI1908" s="218"/>
      <c r="DJ1908" s="218"/>
      <c r="DK1908" s="218"/>
      <c r="DL1908" s="218"/>
      <c r="DM1908" s="218"/>
      <c r="DN1908" s="218"/>
      <c r="DO1908" s="218"/>
      <c r="DP1908" s="218"/>
      <c r="DQ1908" s="218"/>
      <c r="DR1908" s="218"/>
      <c r="DS1908" s="218"/>
      <c r="DT1908" s="218"/>
      <c r="DU1908" s="218"/>
      <c r="DV1908" s="218"/>
      <c r="DW1908" s="218"/>
      <c r="DX1908" s="218"/>
      <c r="DY1908" s="218"/>
      <c r="DZ1908" s="218"/>
      <c r="EA1908" s="218"/>
      <c r="EB1908" s="218"/>
      <c r="EC1908" s="218"/>
      <c r="ED1908" s="218"/>
      <c r="EE1908" s="218"/>
      <c r="EF1908" s="218"/>
      <c r="EG1908" s="218"/>
      <c r="EH1908" s="218"/>
      <c r="EI1908" s="233"/>
      <c r="EJ1908" s="218"/>
      <c r="EK1908" s="218"/>
      <c r="EL1908" s="218"/>
      <c r="EM1908" s="218"/>
      <c r="EN1908" s="218"/>
      <c r="EO1908" s="218"/>
      <c r="EP1908" s="218"/>
      <c r="EQ1908" s="218"/>
      <c r="ER1908" s="218"/>
      <c r="ES1908" s="218"/>
      <c r="ET1908" s="218"/>
      <c r="EU1908" s="233"/>
      <c r="EV1908" s="233"/>
      <c r="EW1908" s="218"/>
      <c r="EX1908" s="233"/>
      <c r="EY1908" s="233"/>
      <c r="EZ1908" s="218"/>
      <c r="FA1908" s="233" t="s">
        <v>7080</v>
      </c>
      <c r="FB1908" s="233"/>
      <c r="FC1908" s="233"/>
      <c r="FD1908" s="233"/>
    </row>
    <row r="1909">
      <c r="A1909" s="233" t="s">
        <v>7081</v>
      </c>
      <c r="B1909" s="233" t="s">
        <v>5217</v>
      </c>
      <c r="C1909" s="1016" t="s">
        <v>8</v>
      </c>
      <c r="D1909" s="643" t="s">
        <v>18</v>
      </c>
      <c r="E1909" s="233" t="s">
        <v>12</v>
      </c>
      <c r="F1909" s="233" t="s">
        <v>283</v>
      </c>
      <c r="G1909" s="233" t="s">
        <v>5124</v>
      </c>
      <c r="H1909" s="233" t="s">
        <v>4559</v>
      </c>
      <c r="I1909" s="233" t="s">
        <v>23</v>
      </c>
      <c r="J1909" s="233" t="s">
        <v>44</v>
      </c>
      <c r="K1909" s="643" t="s">
        <v>4384</v>
      </c>
      <c r="L1909" s="233" t="s">
        <v>5127</v>
      </c>
      <c r="M1909" s="643" t="s">
        <v>125</v>
      </c>
      <c r="N1909" s="682">
        <v>42466.0</v>
      </c>
      <c r="O1909" s="682">
        <v>42466.0</v>
      </c>
      <c r="P1909" s="218"/>
      <c r="Q1909" s="224"/>
      <c r="R1909" s="224"/>
      <c r="S1909" s="218"/>
      <c r="T1909" s="857">
        <f t="shared" si="3566"/>
        <v>1057</v>
      </c>
      <c r="U1909" s="647">
        <f t="shared" ref="U1909:W1909" si="3594">IF(ISBLANK($A1909),"",sum(AE1909,AK1909,AQ1909,AW1909,BC1909,BI1909,BO1909,BU1909,CA1909,CG1909,CM1909,CS1909,CY1909,DE1909,DK1909,DQ1909,DW1909,EC1909,EI1909,EO1909,EU1909))</f>
        <v>8</v>
      </c>
      <c r="V1909" s="647">
        <f t="shared" si="3594"/>
        <v>1</v>
      </c>
      <c r="W1909" s="647">
        <f t="shared" si="3594"/>
        <v>0</v>
      </c>
      <c r="X1909" s="648">
        <f t="shared" si="3534"/>
        <v>9</v>
      </c>
      <c r="Y1909" s="647">
        <f t="shared" ref="Y1909:AA1909" si="3595">IF(ISBLANK($A1909),"",sum(AH1909,AN1909,AT1909,AZ1909,BF1909,BL1909,BR1909,BX1909,CD1909,CJ1909,CP1909,CV1909,DB1909,DH1909,DN1909,DT1909,DZ1909,EF1909,EL1909,ER1909,EX1909))</f>
        <v>4</v>
      </c>
      <c r="Z1909" s="647">
        <f t="shared" si="3595"/>
        <v>2</v>
      </c>
      <c r="AA1909" s="647">
        <f t="shared" si="3595"/>
        <v>0</v>
      </c>
      <c r="AB1909" s="648">
        <f t="shared" si="3302"/>
        <v>6</v>
      </c>
      <c r="AC1909" s="649">
        <f t="shared" si="3295"/>
        <v>0.4444444444</v>
      </c>
      <c r="AD1909" s="650" t="str">
        <f t="shared" si="3569"/>
        <v>20+</v>
      </c>
      <c r="AE1909" s="237">
        <v>2.0</v>
      </c>
      <c r="AF1909" s="233"/>
      <c r="AG1909" s="218"/>
      <c r="AH1909" s="233"/>
      <c r="AI1909" s="233"/>
      <c r="AJ1909" s="218"/>
      <c r="AK1909" s="237">
        <v>2.0</v>
      </c>
      <c r="AL1909" s="218"/>
      <c r="AM1909" s="218"/>
      <c r="AN1909" s="237">
        <v>2.0</v>
      </c>
      <c r="AO1909" s="237">
        <v>1.0</v>
      </c>
      <c r="AP1909" s="218"/>
      <c r="AQ1909" s="237">
        <v>3.0</v>
      </c>
      <c r="AR1909" s="218"/>
      <c r="AS1909" s="218"/>
      <c r="AT1909" s="233"/>
      <c r="AU1909" s="218"/>
      <c r="AV1909" s="218"/>
      <c r="AW1909" s="233"/>
      <c r="AX1909" s="218"/>
      <c r="AY1909" s="218"/>
      <c r="AZ1909" s="218"/>
      <c r="BA1909" s="218"/>
      <c r="BB1909" s="218"/>
      <c r="BC1909" s="237">
        <v>1.0</v>
      </c>
      <c r="BD1909" s="218"/>
      <c r="BE1909" s="218"/>
      <c r="BF1909" s="237">
        <v>1.0</v>
      </c>
      <c r="BG1909" s="218"/>
      <c r="BH1909" s="218"/>
      <c r="BI1909" s="233"/>
      <c r="BJ1909" s="237">
        <v>1.0</v>
      </c>
      <c r="BK1909" s="218"/>
      <c r="BL1909" s="218"/>
      <c r="BM1909" s="237">
        <v>1.0</v>
      </c>
      <c r="BN1909" s="218"/>
      <c r="BO1909" s="233"/>
      <c r="BP1909" s="218"/>
      <c r="BQ1909" s="218"/>
      <c r="BR1909" s="218"/>
      <c r="BS1909" s="218"/>
      <c r="BT1909" s="218"/>
      <c r="BU1909" s="218"/>
      <c r="BV1909" s="218"/>
      <c r="BW1909" s="218"/>
      <c r="BX1909" s="218"/>
      <c r="BY1909" s="218"/>
      <c r="BZ1909" s="218"/>
      <c r="CA1909" s="233"/>
      <c r="CB1909" s="218"/>
      <c r="CC1909" s="218"/>
      <c r="CD1909" s="218"/>
      <c r="CE1909" s="218"/>
      <c r="CF1909" s="218"/>
      <c r="CG1909" s="218"/>
      <c r="CH1909" s="218"/>
      <c r="CI1909" s="218"/>
      <c r="CJ1909" s="237">
        <v>1.0</v>
      </c>
      <c r="CK1909" s="218"/>
      <c r="CL1909" s="218"/>
      <c r="CM1909" s="218"/>
      <c r="CN1909" s="218"/>
      <c r="CO1909" s="218"/>
      <c r="CP1909" s="218"/>
      <c r="CQ1909" s="218"/>
      <c r="CR1909" s="218"/>
      <c r="CS1909" s="218"/>
      <c r="CT1909" s="218"/>
      <c r="CU1909" s="218"/>
      <c r="CV1909" s="218"/>
      <c r="CW1909" s="218"/>
      <c r="CX1909" s="218"/>
      <c r="CY1909" s="218"/>
      <c r="CZ1909" s="218"/>
      <c r="DA1909" s="218"/>
      <c r="DB1909" s="218"/>
      <c r="DC1909" s="218"/>
      <c r="DD1909" s="218"/>
      <c r="DE1909" s="218"/>
      <c r="DF1909" s="218"/>
      <c r="DG1909" s="218"/>
      <c r="DH1909" s="218"/>
      <c r="DI1909" s="218"/>
      <c r="DJ1909" s="218"/>
      <c r="DK1909" s="218"/>
      <c r="DL1909" s="218"/>
      <c r="DM1909" s="218"/>
      <c r="DN1909" s="218"/>
      <c r="DO1909" s="218"/>
      <c r="DP1909" s="218"/>
      <c r="DQ1909" s="218"/>
      <c r="DR1909" s="218"/>
      <c r="DS1909" s="218"/>
      <c r="DT1909" s="218"/>
      <c r="DU1909" s="218"/>
      <c r="DV1909" s="218"/>
      <c r="DW1909" s="218"/>
      <c r="DX1909" s="218"/>
      <c r="DY1909" s="218"/>
      <c r="DZ1909" s="218"/>
      <c r="EA1909" s="218"/>
      <c r="EB1909" s="218"/>
      <c r="EC1909" s="218"/>
      <c r="ED1909" s="218"/>
      <c r="EE1909" s="218"/>
      <c r="EF1909" s="218"/>
      <c r="EG1909" s="218"/>
      <c r="EH1909" s="218"/>
      <c r="EI1909" s="233"/>
      <c r="EJ1909" s="218"/>
      <c r="EK1909" s="218"/>
      <c r="EL1909" s="218"/>
      <c r="EM1909" s="218"/>
      <c r="EN1909" s="218"/>
      <c r="EO1909" s="218"/>
      <c r="EP1909" s="218"/>
      <c r="EQ1909" s="218"/>
      <c r="ER1909" s="218"/>
      <c r="ES1909" s="218"/>
      <c r="ET1909" s="218"/>
      <c r="EU1909" s="233"/>
      <c r="EV1909" s="233"/>
      <c r="EW1909" s="218"/>
      <c r="EX1909" s="233"/>
      <c r="EY1909" s="233"/>
      <c r="EZ1909" s="218"/>
      <c r="FA1909" s="233" t="s">
        <v>7082</v>
      </c>
      <c r="FB1909" s="233"/>
      <c r="FC1909" s="233"/>
      <c r="FD1909" s="233"/>
    </row>
    <row r="1910">
      <c r="A1910" s="643" t="s">
        <v>7083</v>
      </c>
      <c r="B1910" s="643" t="s">
        <v>7084</v>
      </c>
      <c r="C1910" s="1016" t="s">
        <v>8</v>
      </c>
      <c r="D1910" s="643" t="s">
        <v>18</v>
      </c>
      <c r="E1910" s="643" t="s">
        <v>12</v>
      </c>
      <c r="F1910" s="643" t="s">
        <v>283</v>
      </c>
      <c r="G1910" s="643" t="s">
        <v>7085</v>
      </c>
      <c r="H1910" s="643" t="s">
        <v>4371</v>
      </c>
      <c r="I1910" s="643" t="s">
        <v>23</v>
      </c>
      <c r="J1910" s="643" t="s">
        <v>44</v>
      </c>
      <c r="K1910" s="643" t="s">
        <v>4384</v>
      </c>
      <c r="L1910" s="643" t="s">
        <v>5255</v>
      </c>
      <c r="M1910" s="643" t="s">
        <v>75</v>
      </c>
      <c r="N1910" s="1018">
        <v>42461.0</v>
      </c>
      <c r="O1910" s="1018">
        <v>42461.0</v>
      </c>
      <c r="P1910" s="218"/>
      <c r="Q1910" s="229"/>
      <c r="R1910" s="229"/>
      <c r="S1910" s="218"/>
      <c r="T1910" s="857">
        <f t="shared" si="3566"/>
        <v>1062</v>
      </c>
      <c r="U1910" s="647">
        <f t="shared" ref="U1910:W1910" si="3596">IF(ISBLANK($A1910),"",sum(AE1910,AK1910,AQ1910,AW1910,BC1910,BI1910,BO1910,BU1910,CA1910,CG1910,CM1910,CS1910,CY1910,DE1910,DK1910,DQ1910,DW1910,EC1910,EI1910,EO1910,EU1910))</f>
        <v>3</v>
      </c>
      <c r="V1910" s="647">
        <f t="shared" si="3596"/>
        <v>0</v>
      </c>
      <c r="W1910" s="647">
        <f t="shared" si="3596"/>
        <v>0</v>
      </c>
      <c r="X1910" s="648">
        <f t="shared" si="3534"/>
        <v>3</v>
      </c>
      <c r="Y1910" s="647">
        <f t="shared" ref="Y1910:AA1910" si="3597">IF(ISBLANK($A1910),"",sum(AH1910,AN1910,AT1910,AZ1910,BF1910,BL1910,BR1910,BX1910,CD1910,CJ1910,CP1910,CV1910,DB1910,DH1910,DN1910,DT1910,DZ1910,EF1910,EL1910,ER1910,EX1910))</f>
        <v>2</v>
      </c>
      <c r="Z1910" s="647">
        <f t="shared" si="3597"/>
        <v>2</v>
      </c>
      <c r="AA1910" s="647">
        <f t="shared" si="3597"/>
        <v>0</v>
      </c>
      <c r="AB1910" s="648">
        <f t="shared" si="3302"/>
        <v>4</v>
      </c>
      <c r="AC1910" s="1019">
        <f t="shared" si="3295"/>
        <v>0.6666666667</v>
      </c>
      <c r="AD1910" s="633" t="str">
        <f t="shared" si="3569"/>
        <v>20+</v>
      </c>
      <c r="AE1910" s="701">
        <v>1.0</v>
      </c>
      <c r="AF1910" s="218"/>
      <c r="AG1910" s="218"/>
      <c r="AH1910" s="701">
        <v>2.0</v>
      </c>
      <c r="AI1910" s="701">
        <v>2.0</v>
      </c>
      <c r="AJ1910" s="218"/>
      <c r="AK1910" s="701">
        <v>1.0</v>
      </c>
      <c r="AL1910" s="218"/>
      <c r="AM1910" s="218"/>
      <c r="AN1910" s="218"/>
      <c r="AO1910" s="218"/>
      <c r="AP1910" s="218"/>
      <c r="AQ1910" s="701">
        <v>1.0</v>
      </c>
      <c r="AR1910" s="218"/>
      <c r="AS1910" s="218"/>
      <c r="AT1910" s="218"/>
      <c r="AU1910" s="218"/>
      <c r="AV1910" s="218"/>
      <c r="AW1910" s="218"/>
      <c r="AX1910" s="218"/>
      <c r="AY1910" s="218"/>
      <c r="AZ1910" s="218"/>
      <c r="BA1910" s="218"/>
      <c r="BB1910" s="218"/>
      <c r="BC1910" s="218"/>
      <c r="BD1910" s="218"/>
      <c r="BE1910" s="218"/>
      <c r="BF1910" s="218"/>
      <c r="BG1910" s="218"/>
      <c r="BH1910" s="218"/>
      <c r="BI1910" s="218"/>
      <c r="BJ1910" s="218"/>
      <c r="BK1910" s="218"/>
      <c r="BL1910" s="218"/>
      <c r="BM1910" s="218"/>
      <c r="BN1910" s="218"/>
      <c r="BO1910" s="218"/>
      <c r="BP1910" s="218"/>
      <c r="BQ1910" s="218"/>
      <c r="BR1910" s="218"/>
      <c r="BS1910" s="218"/>
      <c r="BT1910" s="218"/>
      <c r="BU1910" s="218"/>
      <c r="BV1910" s="218"/>
      <c r="BW1910" s="218"/>
      <c r="BX1910" s="218"/>
      <c r="BY1910" s="218"/>
      <c r="BZ1910" s="218"/>
      <c r="CA1910" s="218"/>
      <c r="CB1910" s="218"/>
      <c r="CC1910" s="218"/>
      <c r="CD1910" s="218"/>
      <c r="CE1910" s="218"/>
      <c r="CF1910" s="218"/>
      <c r="CG1910" s="218"/>
      <c r="CH1910" s="218"/>
      <c r="CI1910" s="218"/>
      <c r="CJ1910" s="218"/>
      <c r="CK1910" s="218"/>
      <c r="CL1910" s="218"/>
      <c r="CM1910" s="218"/>
      <c r="CN1910" s="218"/>
      <c r="CO1910" s="218"/>
      <c r="CP1910" s="218"/>
      <c r="CQ1910" s="218"/>
      <c r="CR1910" s="218"/>
      <c r="CS1910" s="218"/>
      <c r="CT1910" s="218"/>
      <c r="CU1910" s="218"/>
      <c r="CV1910" s="218"/>
      <c r="CW1910" s="218"/>
      <c r="CX1910" s="218"/>
      <c r="CY1910" s="218"/>
      <c r="CZ1910" s="218"/>
      <c r="DA1910" s="218"/>
      <c r="DB1910" s="218"/>
      <c r="DC1910" s="218"/>
      <c r="DD1910" s="218"/>
      <c r="DE1910" s="218"/>
      <c r="DF1910" s="218"/>
      <c r="DG1910" s="218"/>
      <c r="DH1910" s="218"/>
      <c r="DI1910" s="218"/>
      <c r="DJ1910" s="218"/>
      <c r="DK1910" s="218"/>
      <c r="DL1910" s="218"/>
      <c r="DM1910" s="218"/>
      <c r="DN1910" s="218"/>
      <c r="DO1910" s="218"/>
      <c r="DP1910" s="218"/>
      <c r="DQ1910" s="218"/>
      <c r="DR1910" s="218"/>
      <c r="DS1910" s="218"/>
      <c r="DT1910" s="218"/>
      <c r="DU1910" s="218"/>
      <c r="DV1910" s="218"/>
      <c r="DW1910" s="218"/>
      <c r="DX1910" s="218"/>
      <c r="DY1910" s="218"/>
      <c r="DZ1910" s="218"/>
      <c r="EA1910" s="218"/>
      <c r="EB1910" s="218"/>
      <c r="EC1910" s="218"/>
      <c r="ED1910" s="218"/>
      <c r="EE1910" s="218"/>
      <c r="EF1910" s="218"/>
      <c r="EG1910" s="218"/>
      <c r="EH1910" s="218"/>
      <c r="EI1910" s="218"/>
      <c r="EJ1910" s="218"/>
      <c r="EK1910" s="218"/>
      <c r="EL1910" s="218"/>
      <c r="EM1910" s="218"/>
      <c r="EN1910" s="218"/>
      <c r="EO1910" s="218"/>
      <c r="EP1910" s="218"/>
      <c r="EQ1910" s="218"/>
      <c r="ER1910" s="218"/>
      <c r="ES1910" s="218"/>
      <c r="ET1910" s="218"/>
      <c r="EU1910" s="218"/>
      <c r="EV1910" s="218"/>
      <c r="EW1910" s="218"/>
      <c r="EX1910" s="218"/>
      <c r="EY1910" s="218"/>
      <c r="EZ1910" s="218"/>
      <c r="FA1910" s="643" t="s">
        <v>7086</v>
      </c>
      <c r="FB1910" s="643"/>
      <c r="FC1910" s="643"/>
      <c r="FD1910" s="643"/>
    </row>
    <row r="1911">
      <c r="A1911" s="233" t="s">
        <v>7087</v>
      </c>
      <c r="B1911" s="233" t="s">
        <v>4369</v>
      </c>
      <c r="C1911" s="681" t="s">
        <v>8</v>
      </c>
      <c r="D1911" s="233" t="s">
        <v>18</v>
      </c>
      <c r="E1911" s="233" t="s">
        <v>12</v>
      </c>
      <c r="F1911" s="233" t="s">
        <v>283</v>
      </c>
      <c r="G1911" s="233" t="s">
        <v>4616</v>
      </c>
      <c r="H1911" s="233" t="s">
        <v>4371</v>
      </c>
      <c r="I1911" s="233" t="s">
        <v>23</v>
      </c>
      <c r="J1911" s="233" t="s">
        <v>44</v>
      </c>
      <c r="K1911" s="233" t="s">
        <v>71</v>
      </c>
      <c r="L1911" s="233" t="s">
        <v>492</v>
      </c>
      <c r="M1911" s="643" t="s">
        <v>50</v>
      </c>
      <c r="N1911" s="682">
        <v>42472.0</v>
      </c>
      <c r="O1911" s="682">
        <v>42472.0</v>
      </c>
      <c r="P1911" s="218"/>
      <c r="Q1911" s="224"/>
      <c r="R1911" s="224"/>
      <c r="S1911" s="218"/>
      <c r="T1911" s="857">
        <f t="shared" si="3566"/>
        <v>1051</v>
      </c>
      <c r="U1911" s="536">
        <f t="shared" ref="U1911:W1911" si="3598">IF(ISBLANK($A1911),"",sum(AE1911,AK1911,AQ1911,AW1911,BC1911,BI1911,BO1911,BU1911,CA1911,CG1911,CM1911,CS1911,CY1911,DE1911,DK1911,DQ1911,DW1911,EC1911,EI1911,EO1911,EU1911))</f>
        <v>5</v>
      </c>
      <c r="V1911" s="536">
        <f t="shared" si="3598"/>
        <v>2</v>
      </c>
      <c r="W1911" s="536">
        <f t="shared" si="3598"/>
        <v>0</v>
      </c>
      <c r="X1911" s="537">
        <f t="shared" si="3534"/>
        <v>7</v>
      </c>
      <c r="Y1911" s="536">
        <f t="shared" ref="Y1911:AA1911" si="3599">IF(ISBLANK($A1911),"",sum(AH1911,AN1911,AT1911,AZ1911,BF1911,BL1911,BR1911,BX1911,CD1911,CJ1911,CP1911,CV1911,DB1911,DH1911,DN1911,DT1911,DZ1911,EF1911,EL1911,ER1911,EX1911))</f>
        <v>3</v>
      </c>
      <c r="Z1911" s="536">
        <f t="shared" si="3599"/>
        <v>3</v>
      </c>
      <c r="AA1911" s="536">
        <f t="shared" si="3599"/>
        <v>0</v>
      </c>
      <c r="AB1911" s="537">
        <f t="shared" si="3302"/>
        <v>6</v>
      </c>
      <c r="AC1911" s="632">
        <f t="shared" si="3295"/>
        <v>0.4285714286</v>
      </c>
      <c r="AD1911" s="674" t="str">
        <f t="shared" si="3569"/>
        <v>20+</v>
      </c>
      <c r="AE1911" s="237">
        <v>1.0</v>
      </c>
      <c r="AF1911" s="237">
        <v>1.0</v>
      </c>
      <c r="AG1911" s="218"/>
      <c r="AH1911" s="237">
        <v>2.0</v>
      </c>
      <c r="AI1911" s="218"/>
      <c r="AJ1911" s="218"/>
      <c r="AK1911" s="237">
        <v>2.0</v>
      </c>
      <c r="AL1911" s="237">
        <v>1.0</v>
      </c>
      <c r="AM1911" s="218"/>
      <c r="AN1911" s="218"/>
      <c r="AO1911" s="218"/>
      <c r="AP1911" s="218"/>
      <c r="AQ1911" s="237">
        <v>1.0</v>
      </c>
      <c r="AR1911" s="218"/>
      <c r="AS1911" s="218"/>
      <c r="AT1911" s="237">
        <v>1.0</v>
      </c>
      <c r="AU1911" s="237">
        <v>3.0</v>
      </c>
      <c r="AV1911" s="218"/>
      <c r="AW1911" s="237">
        <v>1.0</v>
      </c>
      <c r="AX1911" s="218"/>
      <c r="AY1911" s="218"/>
      <c r="AZ1911" s="218"/>
      <c r="BA1911" s="218"/>
      <c r="BB1911" s="218"/>
      <c r="BC1911" s="218"/>
      <c r="BD1911" s="218"/>
      <c r="BE1911" s="218"/>
      <c r="BF1911" s="218"/>
      <c r="BG1911" s="218"/>
      <c r="BH1911" s="218"/>
      <c r="BI1911" s="218"/>
      <c r="BJ1911" s="218"/>
      <c r="BK1911" s="218"/>
      <c r="BL1911" s="218"/>
      <c r="BM1911" s="218"/>
      <c r="BN1911" s="218"/>
      <c r="BO1911" s="233"/>
      <c r="BP1911" s="218"/>
      <c r="BQ1911" s="218"/>
      <c r="BR1911" s="218"/>
      <c r="BS1911" s="218"/>
      <c r="BT1911" s="218"/>
      <c r="BU1911" s="218"/>
      <c r="BV1911" s="218"/>
      <c r="BW1911" s="218"/>
      <c r="BX1911" s="218"/>
      <c r="BY1911" s="218"/>
      <c r="BZ1911" s="218"/>
      <c r="CA1911" s="233"/>
      <c r="CB1911" s="218"/>
      <c r="CC1911" s="218"/>
      <c r="CD1911" s="218"/>
      <c r="CE1911" s="218"/>
      <c r="CF1911" s="218"/>
      <c r="CG1911" s="218"/>
      <c r="CH1911" s="218"/>
      <c r="CI1911" s="218"/>
      <c r="CJ1911" s="218"/>
      <c r="CK1911" s="218"/>
      <c r="CL1911" s="218"/>
      <c r="CM1911" s="218"/>
      <c r="CN1911" s="218"/>
      <c r="CO1911" s="218"/>
      <c r="CP1911" s="218"/>
      <c r="CQ1911" s="218"/>
      <c r="CR1911" s="218"/>
      <c r="CS1911" s="218"/>
      <c r="CT1911" s="218"/>
      <c r="CU1911" s="218"/>
      <c r="CV1911" s="218"/>
      <c r="CW1911" s="218"/>
      <c r="CX1911" s="218"/>
      <c r="CY1911" s="218"/>
      <c r="CZ1911" s="218"/>
      <c r="DA1911" s="218"/>
      <c r="DB1911" s="218"/>
      <c r="DC1911" s="218"/>
      <c r="DD1911" s="218"/>
      <c r="DE1911" s="218"/>
      <c r="DF1911" s="218"/>
      <c r="DG1911" s="218"/>
      <c r="DH1911" s="218"/>
      <c r="DI1911" s="218"/>
      <c r="DJ1911" s="218"/>
      <c r="DK1911" s="218"/>
      <c r="DL1911" s="218"/>
      <c r="DM1911" s="218"/>
      <c r="DN1911" s="218"/>
      <c r="DO1911" s="218"/>
      <c r="DP1911" s="218"/>
      <c r="DQ1911" s="218"/>
      <c r="DR1911" s="218"/>
      <c r="DS1911" s="218"/>
      <c r="DT1911" s="218"/>
      <c r="DU1911" s="218"/>
      <c r="DV1911" s="218"/>
      <c r="DW1911" s="218"/>
      <c r="DX1911" s="218"/>
      <c r="DY1911" s="218"/>
      <c r="DZ1911" s="218"/>
      <c r="EA1911" s="218"/>
      <c r="EB1911" s="218"/>
      <c r="EC1911" s="218"/>
      <c r="ED1911" s="218"/>
      <c r="EE1911" s="218"/>
      <c r="EF1911" s="218"/>
      <c r="EG1911" s="218"/>
      <c r="EH1911" s="218"/>
      <c r="EI1911" s="233"/>
      <c r="EJ1911" s="218"/>
      <c r="EK1911" s="218"/>
      <c r="EL1911" s="218"/>
      <c r="EM1911" s="218"/>
      <c r="EN1911" s="218"/>
      <c r="EO1911" s="218"/>
      <c r="EP1911" s="218"/>
      <c r="EQ1911" s="218"/>
      <c r="ER1911" s="218"/>
      <c r="ES1911" s="218"/>
      <c r="ET1911" s="218"/>
      <c r="EU1911" s="233"/>
      <c r="EV1911" s="233"/>
      <c r="EW1911" s="218"/>
      <c r="EX1911" s="233"/>
      <c r="EY1911" s="233"/>
      <c r="EZ1911" s="218"/>
      <c r="FA1911" s="233" t="s">
        <v>7088</v>
      </c>
      <c r="FB1911" s="233"/>
      <c r="FC1911" s="233"/>
      <c r="FD1911" s="233"/>
    </row>
    <row r="1912">
      <c r="A1912" s="233" t="s">
        <v>7089</v>
      </c>
      <c r="B1912" s="233" t="s">
        <v>7090</v>
      </c>
      <c r="C1912" s="1016" t="s">
        <v>8</v>
      </c>
      <c r="D1912" s="643" t="s">
        <v>18</v>
      </c>
      <c r="E1912" s="643" t="s">
        <v>12</v>
      </c>
      <c r="F1912" s="643" t="s">
        <v>283</v>
      </c>
      <c r="G1912" s="233" t="s">
        <v>7091</v>
      </c>
      <c r="H1912" s="233" t="s">
        <v>3483</v>
      </c>
      <c r="I1912" s="233" t="s">
        <v>23</v>
      </c>
      <c r="J1912" s="233" t="s">
        <v>44</v>
      </c>
      <c r="K1912" s="233" t="s">
        <v>71</v>
      </c>
      <c r="L1912" s="233" t="s">
        <v>477</v>
      </c>
      <c r="M1912" s="643" t="s">
        <v>72</v>
      </c>
      <c r="N1912" s="682">
        <v>42507.0</v>
      </c>
      <c r="O1912" s="682">
        <v>42507.0</v>
      </c>
      <c r="P1912" s="218"/>
      <c r="Q1912" s="224"/>
      <c r="R1912" s="224"/>
      <c r="S1912" s="218"/>
      <c r="T1912" s="857">
        <f t="shared" si="3566"/>
        <v>1016</v>
      </c>
      <c r="U1912" s="536">
        <f t="shared" ref="U1912:W1912" si="3600">IF(ISBLANK($A1912),"",sum(AE1912,AK1912,AQ1912,AW1912,BC1912,BI1912,BO1912,BU1912,CA1912,CG1912,CM1912,CS1912,CY1912,DE1912,DK1912,DQ1912,DW1912,EC1912,EI1912,EO1912,EU1912))</f>
        <v>10</v>
      </c>
      <c r="V1912" s="536">
        <f t="shared" si="3600"/>
        <v>0</v>
      </c>
      <c r="W1912" s="536">
        <f t="shared" si="3600"/>
        <v>0</v>
      </c>
      <c r="X1912" s="537">
        <f t="shared" si="3534"/>
        <v>10</v>
      </c>
      <c r="Y1912" s="536">
        <f t="shared" ref="Y1912:AA1912" si="3601">IF(ISBLANK($A1912),"",sum(AH1912,AN1912,AT1912,AZ1912,BF1912,BL1912,BR1912,BX1912,CD1912,CJ1912,CP1912,CV1912,DB1912,DH1912,DN1912,DT1912,DZ1912,EF1912,EL1912,ER1912,EX1912))</f>
        <v>5</v>
      </c>
      <c r="Z1912" s="536">
        <f t="shared" si="3601"/>
        <v>3</v>
      </c>
      <c r="AA1912" s="536">
        <f t="shared" si="3601"/>
        <v>0</v>
      </c>
      <c r="AB1912" s="537">
        <f t="shared" si="3302"/>
        <v>8</v>
      </c>
      <c r="AC1912" s="632">
        <f t="shared" si="3295"/>
        <v>0.5</v>
      </c>
      <c r="AD1912" s="674" t="str">
        <f t="shared" si="3569"/>
        <v>20+</v>
      </c>
      <c r="AE1912" s="237">
        <v>8.0</v>
      </c>
      <c r="AF1912" s="233"/>
      <c r="AG1912" s="218"/>
      <c r="AH1912" s="218"/>
      <c r="AI1912" s="218"/>
      <c r="AJ1912" s="218"/>
      <c r="AK1912" s="237">
        <v>1.0</v>
      </c>
      <c r="AL1912" s="218"/>
      <c r="AM1912" s="218"/>
      <c r="AN1912" s="218"/>
      <c r="AO1912" s="218"/>
      <c r="AP1912" s="218"/>
      <c r="AQ1912" s="233"/>
      <c r="AR1912" s="233"/>
      <c r="AS1912" s="218"/>
      <c r="AT1912" s="233"/>
      <c r="AU1912" s="218"/>
      <c r="AV1912" s="218"/>
      <c r="AW1912" s="237">
        <v>1.0</v>
      </c>
      <c r="AX1912" s="218"/>
      <c r="AY1912" s="218"/>
      <c r="AZ1912" s="237">
        <v>5.0</v>
      </c>
      <c r="BA1912" s="237">
        <v>2.0</v>
      </c>
      <c r="BB1912" s="218"/>
      <c r="BC1912" s="218"/>
      <c r="BD1912" s="218"/>
      <c r="BE1912" s="218"/>
      <c r="BF1912" s="218"/>
      <c r="BG1912" s="218"/>
      <c r="BH1912" s="218"/>
      <c r="BI1912" s="218"/>
      <c r="BJ1912" s="218"/>
      <c r="BK1912" s="218"/>
      <c r="BL1912" s="218"/>
      <c r="BM1912" s="237">
        <v>1.0</v>
      </c>
      <c r="BN1912" s="218"/>
      <c r="BO1912" s="233"/>
      <c r="BP1912" s="218"/>
      <c r="BQ1912" s="218"/>
      <c r="BR1912" s="218"/>
      <c r="BS1912" s="218"/>
      <c r="BT1912" s="218"/>
      <c r="BU1912" s="218"/>
      <c r="BV1912" s="218"/>
      <c r="BW1912" s="218"/>
      <c r="BX1912" s="218"/>
      <c r="BY1912" s="218"/>
      <c r="BZ1912" s="218"/>
      <c r="CA1912" s="233"/>
      <c r="CB1912" s="218"/>
      <c r="CC1912" s="218"/>
      <c r="CD1912" s="218"/>
      <c r="CE1912" s="218"/>
      <c r="CF1912" s="218"/>
      <c r="CG1912" s="218"/>
      <c r="CH1912" s="218"/>
      <c r="CI1912" s="218"/>
      <c r="CJ1912" s="218"/>
      <c r="CK1912" s="218"/>
      <c r="CL1912" s="218"/>
      <c r="CM1912" s="218"/>
      <c r="CN1912" s="218"/>
      <c r="CO1912" s="218"/>
      <c r="CP1912" s="218"/>
      <c r="CQ1912" s="218"/>
      <c r="CR1912" s="218"/>
      <c r="CS1912" s="218"/>
      <c r="CT1912" s="218"/>
      <c r="CU1912" s="218"/>
      <c r="CV1912" s="218"/>
      <c r="CW1912" s="218"/>
      <c r="CX1912" s="218"/>
      <c r="CY1912" s="218"/>
      <c r="CZ1912" s="218"/>
      <c r="DA1912" s="218"/>
      <c r="DB1912" s="218"/>
      <c r="DC1912" s="218"/>
      <c r="DD1912" s="218"/>
      <c r="DE1912" s="218"/>
      <c r="DF1912" s="218"/>
      <c r="DG1912" s="218"/>
      <c r="DH1912" s="218"/>
      <c r="DI1912" s="218"/>
      <c r="DJ1912" s="218"/>
      <c r="DK1912" s="218"/>
      <c r="DL1912" s="218"/>
      <c r="DM1912" s="218"/>
      <c r="DN1912" s="218"/>
      <c r="DO1912" s="218"/>
      <c r="DP1912" s="218"/>
      <c r="DQ1912" s="218"/>
      <c r="DR1912" s="218"/>
      <c r="DS1912" s="218"/>
      <c r="DT1912" s="218"/>
      <c r="DU1912" s="218"/>
      <c r="DV1912" s="218"/>
      <c r="DW1912" s="218"/>
      <c r="DX1912" s="218"/>
      <c r="DY1912" s="218"/>
      <c r="DZ1912" s="218"/>
      <c r="EA1912" s="218"/>
      <c r="EB1912" s="218"/>
      <c r="EC1912" s="218"/>
      <c r="ED1912" s="218"/>
      <c r="EE1912" s="218"/>
      <c r="EF1912" s="218"/>
      <c r="EG1912" s="218"/>
      <c r="EH1912" s="218"/>
      <c r="EI1912" s="233"/>
      <c r="EJ1912" s="218"/>
      <c r="EK1912" s="218"/>
      <c r="EL1912" s="218"/>
      <c r="EM1912" s="218"/>
      <c r="EN1912" s="218"/>
      <c r="EO1912" s="218"/>
      <c r="EP1912" s="218"/>
      <c r="EQ1912" s="218"/>
      <c r="ER1912" s="218"/>
      <c r="ES1912" s="218"/>
      <c r="ET1912" s="218"/>
      <c r="EU1912" s="233"/>
      <c r="EV1912" s="233"/>
      <c r="EW1912" s="218"/>
      <c r="EX1912" s="233"/>
      <c r="EY1912" s="233"/>
      <c r="EZ1912" s="218"/>
      <c r="FA1912" s="233"/>
      <c r="FB1912" s="233"/>
      <c r="FC1912" s="233"/>
      <c r="FD1912" s="233"/>
    </row>
    <row r="1913">
      <c r="A1913" s="233" t="s">
        <v>7092</v>
      </c>
      <c r="B1913" s="233" t="s">
        <v>7093</v>
      </c>
      <c r="C1913" s="1016" t="s">
        <v>8</v>
      </c>
      <c r="D1913" s="643" t="s">
        <v>18</v>
      </c>
      <c r="E1913" s="643" t="s">
        <v>12</v>
      </c>
      <c r="F1913" s="643" t="s">
        <v>283</v>
      </c>
      <c r="G1913" s="233" t="s">
        <v>5233</v>
      </c>
      <c r="H1913" s="233" t="s">
        <v>4559</v>
      </c>
      <c r="I1913" s="233" t="s">
        <v>23</v>
      </c>
      <c r="J1913" s="233" t="s">
        <v>44</v>
      </c>
      <c r="K1913" s="233" t="s">
        <v>71</v>
      </c>
      <c r="L1913" s="233" t="s">
        <v>367</v>
      </c>
      <c r="M1913" s="643" t="s">
        <v>61</v>
      </c>
      <c r="N1913" s="682">
        <v>42501.0</v>
      </c>
      <c r="O1913" s="682">
        <v>42501.0</v>
      </c>
      <c r="P1913" s="218"/>
      <c r="Q1913" s="224"/>
      <c r="R1913" s="224"/>
      <c r="S1913" s="218"/>
      <c r="T1913" s="857">
        <f t="shared" si="3566"/>
        <v>1022</v>
      </c>
      <c r="U1913" s="536">
        <f t="shared" ref="U1913:W1913" si="3602">IF(ISBLANK($A1913),"",sum(AE1913,AK1913,AQ1913,AW1913,BC1913,BI1913,BO1913,BU1913,CA1913,CG1913,CM1913,CS1913,CY1913,DE1913,DK1913,DQ1913,DW1913,EC1913,EI1913,EO1913,EU1913))</f>
        <v>9</v>
      </c>
      <c r="V1913" s="536">
        <f t="shared" si="3602"/>
        <v>1</v>
      </c>
      <c r="W1913" s="536">
        <f t="shared" si="3602"/>
        <v>0</v>
      </c>
      <c r="X1913" s="537">
        <f t="shared" si="3534"/>
        <v>10</v>
      </c>
      <c r="Y1913" s="536">
        <f t="shared" ref="Y1913:AA1913" si="3603">IF(ISBLANK($A1913),"",sum(AH1913,AN1913,AT1913,AZ1913,BF1913,BL1913,BR1913,BX1913,CD1913,CJ1913,CP1913,CV1913,DB1913,DH1913,DN1913,DT1913,DZ1913,EF1913,EL1913,ER1913,EX1913))</f>
        <v>4</v>
      </c>
      <c r="Z1913" s="536">
        <f t="shared" si="3603"/>
        <v>1</v>
      </c>
      <c r="AA1913" s="536">
        <f t="shared" si="3603"/>
        <v>0</v>
      </c>
      <c r="AB1913" s="537">
        <f t="shared" si="3302"/>
        <v>5</v>
      </c>
      <c r="AC1913" s="632">
        <f t="shared" si="3295"/>
        <v>0.4</v>
      </c>
      <c r="AD1913" s="674" t="str">
        <f t="shared" si="3569"/>
        <v>20+</v>
      </c>
      <c r="AE1913" s="237">
        <v>1.0</v>
      </c>
      <c r="AF1913" s="233"/>
      <c r="AG1913" s="218"/>
      <c r="AH1913" s="218"/>
      <c r="AI1913" s="218"/>
      <c r="AJ1913" s="218"/>
      <c r="AK1913" s="233"/>
      <c r="AL1913" s="237">
        <v>1.0</v>
      </c>
      <c r="AM1913" s="218"/>
      <c r="AN1913" s="218"/>
      <c r="AO1913" s="218"/>
      <c r="AP1913" s="218"/>
      <c r="AQ1913" s="233"/>
      <c r="AR1913" s="233"/>
      <c r="AS1913" s="218"/>
      <c r="AT1913" s="233"/>
      <c r="AU1913" s="218"/>
      <c r="AV1913" s="218"/>
      <c r="AW1913" s="237">
        <v>3.0</v>
      </c>
      <c r="AX1913" s="218"/>
      <c r="AY1913" s="218"/>
      <c r="AZ1913" s="233"/>
      <c r="BA1913" s="233"/>
      <c r="BB1913" s="218"/>
      <c r="BC1913" s="218"/>
      <c r="BD1913" s="218"/>
      <c r="BE1913" s="218"/>
      <c r="BF1913" s="237">
        <v>3.0</v>
      </c>
      <c r="BG1913" s="218"/>
      <c r="BH1913" s="218"/>
      <c r="BI1913" s="218"/>
      <c r="BJ1913" s="218"/>
      <c r="BK1913" s="218"/>
      <c r="BL1913" s="218"/>
      <c r="BM1913" s="218"/>
      <c r="BN1913" s="218"/>
      <c r="BO1913" s="237">
        <v>1.0</v>
      </c>
      <c r="BP1913" s="218"/>
      <c r="BQ1913" s="218"/>
      <c r="BR1913" s="237">
        <v>1.0</v>
      </c>
      <c r="BS1913" s="237">
        <v>1.0</v>
      </c>
      <c r="BT1913" s="218"/>
      <c r="BU1913" s="237">
        <v>3.0</v>
      </c>
      <c r="BV1913" s="218"/>
      <c r="BW1913" s="218"/>
      <c r="BX1913" s="218"/>
      <c r="BY1913" s="218"/>
      <c r="BZ1913" s="218"/>
      <c r="CA1913" s="237">
        <v>1.0</v>
      </c>
      <c r="CB1913" s="218"/>
      <c r="CC1913" s="218"/>
      <c r="CD1913" s="218"/>
      <c r="CE1913" s="218"/>
      <c r="CF1913" s="218"/>
      <c r="CG1913" s="218"/>
      <c r="CH1913" s="218"/>
      <c r="CI1913" s="218"/>
      <c r="CJ1913" s="218"/>
      <c r="CK1913" s="218"/>
      <c r="CL1913" s="218"/>
      <c r="CM1913" s="218"/>
      <c r="CN1913" s="218"/>
      <c r="CO1913" s="218"/>
      <c r="CP1913" s="218"/>
      <c r="CQ1913" s="218"/>
      <c r="CR1913" s="218"/>
      <c r="CS1913" s="218"/>
      <c r="CT1913" s="218"/>
      <c r="CU1913" s="218"/>
      <c r="CV1913" s="218"/>
      <c r="CW1913" s="218"/>
      <c r="CX1913" s="218"/>
      <c r="CY1913" s="218"/>
      <c r="CZ1913" s="218"/>
      <c r="DA1913" s="218"/>
      <c r="DB1913" s="218"/>
      <c r="DC1913" s="218"/>
      <c r="DD1913" s="218"/>
      <c r="DE1913" s="218"/>
      <c r="DF1913" s="218"/>
      <c r="DG1913" s="218"/>
      <c r="DH1913" s="218"/>
      <c r="DI1913" s="218"/>
      <c r="DJ1913" s="218"/>
      <c r="DK1913" s="218"/>
      <c r="DL1913" s="218"/>
      <c r="DM1913" s="218"/>
      <c r="DN1913" s="218"/>
      <c r="DO1913" s="218"/>
      <c r="DP1913" s="218"/>
      <c r="DQ1913" s="218"/>
      <c r="DR1913" s="218"/>
      <c r="DS1913" s="218"/>
      <c r="DT1913" s="218"/>
      <c r="DU1913" s="218"/>
      <c r="DV1913" s="218"/>
      <c r="DW1913" s="218"/>
      <c r="DX1913" s="218"/>
      <c r="DY1913" s="218"/>
      <c r="DZ1913" s="218"/>
      <c r="EA1913" s="218"/>
      <c r="EB1913" s="218"/>
      <c r="EC1913" s="218"/>
      <c r="ED1913" s="218"/>
      <c r="EE1913" s="218"/>
      <c r="EF1913" s="218"/>
      <c r="EG1913" s="218"/>
      <c r="EH1913" s="218"/>
      <c r="EI1913" s="233"/>
      <c r="EJ1913" s="218"/>
      <c r="EK1913" s="218"/>
      <c r="EL1913" s="218"/>
      <c r="EM1913" s="218"/>
      <c r="EN1913" s="218"/>
      <c r="EO1913" s="218"/>
      <c r="EP1913" s="218"/>
      <c r="EQ1913" s="218"/>
      <c r="ER1913" s="218"/>
      <c r="ES1913" s="218"/>
      <c r="ET1913" s="218"/>
      <c r="EU1913" s="233"/>
      <c r="EV1913" s="233"/>
      <c r="EW1913" s="218"/>
      <c r="EX1913" s="233"/>
      <c r="EY1913" s="233"/>
      <c r="EZ1913" s="218"/>
      <c r="FA1913" s="233" t="s">
        <v>7094</v>
      </c>
      <c r="FB1913" s="233"/>
      <c r="FC1913" s="233"/>
      <c r="FD1913" s="233"/>
    </row>
    <row r="1914">
      <c r="A1914" s="233" t="s">
        <v>7095</v>
      </c>
      <c r="B1914" s="233" t="s">
        <v>7093</v>
      </c>
      <c r="C1914" s="1016" t="s">
        <v>8</v>
      </c>
      <c r="D1914" s="643" t="s">
        <v>18</v>
      </c>
      <c r="E1914" s="643" t="s">
        <v>12</v>
      </c>
      <c r="F1914" s="643" t="s">
        <v>283</v>
      </c>
      <c r="G1914" s="233" t="s">
        <v>5233</v>
      </c>
      <c r="H1914" s="233" t="s">
        <v>4559</v>
      </c>
      <c r="I1914" s="233" t="s">
        <v>23</v>
      </c>
      <c r="J1914" s="233" t="s">
        <v>44</v>
      </c>
      <c r="K1914" s="233" t="s">
        <v>71</v>
      </c>
      <c r="L1914" s="233" t="s">
        <v>364</v>
      </c>
      <c r="M1914" s="643" t="s">
        <v>50</v>
      </c>
      <c r="N1914" s="682">
        <v>42501.0</v>
      </c>
      <c r="O1914" s="682">
        <v>42501.0</v>
      </c>
      <c r="P1914" s="218"/>
      <c r="Q1914" s="224"/>
      <c r="R1914" s="224"/>
      <c r="S1914" s="218"/>
      <c r="T1914" s="857">
        <f t="shared" si="3566"/>
        <v>1022</v>
      </c>
      <c r="U1914" s="536">
        <f t="shared" ref="U1914:W1914" si="3604">IF(ISBLANK($A1914),"",sum(AE1914,AK1914,AQ1914,AW1914,BC1914,BI1914,BO1914,BU1914,CA1914,CG1914,CM1914,CS1914,CY1914,DE1914,DK1914,DQ1914,DW1914,EC1914,EI1914,EO1914,EU1914))</f>
        <v>6</v>
      </c>
      <c r="V1914" s="536">
        <f t="shared" si="3604"/>
        <v>1</v>
      </c>
      <c r="W1914" s="536">
        <f t="shared" si="3604"/>
        <v>0</v>
      </c>
      <c r="X1914" s="537">
        <f t="shared" si="3534"/>
        <v>7</v>
      </c>
      <c r="Y1914" s="536">
        <f t="shared" ref="Y1914:AA1914" si="3605">IF(ISBLANK($A1914),"",sum(AH1914,AN1914,AT1914,AZ1914,BF1914,BL1914,BR1914,BX1914,CD1914,CJ1914,CP1914,CV1914,DB1914,DH1914,DN1914,DT1914,DZ1914,EF1914,EL1914,ER1914,EX1914))</f>
        <v>6</v>
      </c>
      <c r="Z1914" s="536">
        <f t="shared" si="3605"/>
        <v>6</v>
      </c>
      <c r="AA1914" s="536">
        <f t="shared" si="3605"/>
        <v>0</v>
      </c>
      <c r="AB1914" s="537">
        <f t="shared" si="3302"/>
        <v>12</v>
      </c>
      <c r="AC1914" s="538">
        <f t="shared" si="3295"/>
        <v>0.8571428571</v>
      </c>
      <c r="AD1914" s="635" t="str">
        <f t="shared" si="3569"/>
        <v>20+</v>
      </c>
      <c r="AE1914" s="233"/>
      <c r="AF1914" s="233"/>
      <c r="AG1914" s="218"/>
      <c r="AH1914" s="218"/>
      <c r="AI1914" s="218"/>
      <c r="AJ1914" s="218"/>
      <c r="AK1914" s="237">
        <v>1.0</v>
      </c>
      <c r="AL1914" s="218"/>
      <c r="AM1914" s="218"/>
      <c r="AN1914" s="218"/>
      <c r="AO1914" s="218"/>
      <c r="AP1914" s="218"/>
      <c r="AQ1914" s="237">
        <v>1.0</v>
      </c>
      <c r="AR1914" s="233"/>
      <c r="AS1914" s="218"/>
      <c r="AT1914" s="233"/>
      <c r="AU1914" s="218"/>
      <c r="AV1914" s="218"/>
      <c r="AW1914" s="237">
        <v>1.0</v>
      </c>
      <c r="AX1914" s="237">
        <v>1.0</v>
      </c>
      <c r="AY1914" s="218"/>
      <c r="AZ1914" s="233"/>
      <c r="BA1914" s="233"/>
      <c r="BB1914" s="218"/>
      <c r="BC1914" s="218"/>
      <c r="BD1914" s="218"/>
      <c r="BE1914" s="218"/>
      <c r="BF1914" s="237">
        <v>3.0</v>
      </c>
      <c r="BG1914" s="218"/>
      <c r="BH1914" s="218"/>
      <c r="BI1914" s="218"/>
      <c r="BJ1914" s="218"/>
      <c r="BK1914" s="218"/>
      <c r="BL1914" s="218"/>
      <c r="BM1914" s="218"/>
      <c r="BN1914" s="218"/>
      <c r="BO1914" s="233"/>
      <c r="BP1914" s="218"/>
      <c r="BQ1914" s="218"/>
      <c r="BR1914" s="218"/>
      <c r="BS1914" s="237">
        <v>2.0</v>
      </c>
      <c r="BT1914" s="218"/>
      <c r="BU1914" s="237">
        <v>1.0</v>
      </c>
      <c r="BV1914" s="218"/>
      <c r="BW1914" s="218"/>
      <c r="BX1914" s="218"/>
      <c r="BY1914" s="218"/>
      <c r="BZ1914" s="218"/>
      <c r="CA1914" s="233"/>
      <c r="CB1914" s="218"/>
      <c r="CC1914" s="218"/>
      <c r="CD1914" s="218"/>
      <c r="CE1914" s="218"/>
      <c r="CF1914" s="218"/>
      <c r="CG1914" s="237">
        <v>2.0</v>
      </c>
      <c r="CH1914" s="218"/>
      <c r="CI1914" s="218"/>
      <c r="CJ1914" s="237">
        <v>3.0</v>
      </c>
      <c r="CK1914" s="218"/>
      <c r="CL1914" s="218"/>
      <c r="CM1914" s="218"/>
      <c r="CN1914" s="218"/>
      <c r="CO1914" s="218"/>
      <c r="CP1914" s="218"/>
      <c r="CQ1914" s="218"/>
      <c r="CR1914" s="218"/>
      <c r="CS1914" s="218"/>
      <c r="CT1914" s="218"/>
      <c r="CU1914" s="218"/>
      <c r="CV1914" s="218"/>
      <c r="CW1914" s="218"/>
      <c r="CX1914" s="218"/>
      <c r="CY1914" s="218"/>
      <c r="CZ1914" s="218"/>
      <c r="DA1914" s="218"/>
      <c r="DB1914" s="218"/>
      <c r="DC1914" s="218"/>
      <c r="DD1914" s="218"/>
      <c r="DE1914" s="218"/>
      <c r="DF1914" s="218"/>
      <c r="DG1914" s="218"/>
      <c r="DH1914" s="218"/>
      <c r="DI1914" s="237">
        <v>4.0</v>
      </c>
      <c r="DJ1914" s="218"/>
      <c r="DK1914" s="218"/>
      <c r="DL1914" s="218"/>
      <c r="DM1914" s="218"/>
      <c r="DN1914" s="218"/>
      <c r="DO1914" s="218"/>
      <c r="DP1914" s="218"/>
      <c r="DQ1914" s="218"/>
      <c r="DR1914" s="218"/>
      <c r="DS1914" s="218"/>
      <c r="DT1914" s="218"/>
      <c r="DU1914" s="218"/>
      <c r="DV1914" s="218"/>
      <c r="DW1914" s="218"/>
      <c r="DX1914" s="218"/>
      <c r="DY1914" s="218"/>
      <c r="DZ1914" s="218"/>
      <c r="EA1914" s="218"/>
      <c r="EB1914" s="218"/>
      <c r="EC1914" s="218"/>
      <c r="ED1914" s="218"/>
      <c r="EE1914" s="218"/>
      <c r="EF1914" s="218"/>
      <c r="EG1914" s="218"/>
      <c r="EH1914" s="218"/>
      <c r="EI1914" s="233"/>
      <c r="EJ1914" s="218"/>
      <c r="EK1914" s="218"/>
      <c r="EL1914" s="218"/>
      <c r="EM1914" s="218"/>
      <c r="EN1914" s="218"/>
      <c r="EO1914" s="218"/>
      <c r="EP1914" s="218"/>
      <c r="EQ1914" s="218"/>
      <c r="ER1914" s="218"/>
      <c r="ES1914" s="218"/>
      <c r="ET1914" s="218"/>
      <c r="EU1914" s="233"/>
      <c r="EV1914" s="233"/>
      <c r="EW1914" s="218"/>
      <c r="EX1914" s="233"/>
      <c r="EY1914" s="233"/>
      <c r="EZ1914" s="218"/>
      <c r="FA1914" s="233" t="s">
        <v>7096</v>
      </c>
      <c r="FB1914" s="233"/>
      <c r="FC1914" s="233"/>
      <c r="FD1914" s="233"/>
    </row>
    <row r="1915">
      <c r="A1915" s="233" t="s">
        <v>7097</v>
      </c>
      <c r="B1915" s="233" t="s">
        <v>7098</v>
      </c>
      <c r="C1915" s="1016" t="s">
        <v>8</v>
      </c>
      <c r="D1915" s="643" t="s">
        <v>18</v>
      </c>
      <c r="E1915" s="643" t="s">
        <v>12</v>
      </c>
      <c r="F1915" s="643" t="s">
        <v>283</v>
      </c>
      <c r="G1915" s="233" t="s">
        <v>7099</v>
      </c>
      <c r="H1915" s="233" t="s">
        <v>5883</v>
      </c>
      <c r="I1915" s="233" t="s">
        <v>23</v>
      </c>
      <c r="J1915" s="233" t="s">
        <v>44</v>
      </c>
      <c r="K1915" s="233" t="s">
        <v>71</v>
      </c>
      <c r="L1915" s="233" t="s">
        <v>273</v>
      </c>
      <c r="M1915" s="643" t="s">
        <v>50</v>
      </c>
      <c r="N1915" s="682">
        <v>42509.0</v>
      </c>
      <c r="O1915" s="682">
        <v>42509.0</v>
      </c>
      <c r="P1915" s="218"/>
      <c r="Q1915" s="224"/>
      <c r="R1915" s="224"/>
      <c r="S1915" s="218"/>
      <c r="T1915" s="857">
        <f t="shared" si="3566"/>
        <v>1014</v>
      </c>
      <c r="U1915" s="536">
        <f t="shared" ref="U1915:W1915" si="3606">IF(ISBLANK($A1915),"",sum(AE1915,AK1915,AQ1915,AW1915,BC1915,BI1915,BO1915,BU1915,CA1915,CG1915,CM1915,CS1915,CY1915,DE1915,DK1915,DQ1915,DW1915,EC1915,EI1915,EO1915,EU1915))</f>
        <v>6</v>
      </c>
      <c r="V1915" s="536">
        <f t="shared" si="3606"/>
        <v>0</v>
      </c>
      <c r="W1915" s="536">
        <f t="shared" si="3606"/>
        <v>0</v>
      </c>
      <c r="X1915" s="537">
        <f t="shared" si="3534"/>
        <v>6</v>
      </c>
      <c r="Y1915" s="536">
        <f t="shared" ref="Y1915:AA1915" si="3607">IF(ISBLANK($A1915),"",sum(AH1915,AN1915,AT1915,AZ1915,BF1915,BL1915,BR1915,BX1915,CD1915,CJ1915,CP1915,CV1915,DB1915,DH1915,DN1915,DT1915,DZ1915,EF1915,EL1915,ER1915,EX1915))</f>
        <v>4</v>
      </c>
      <c r="Z1915" s="536">
        <f t="shared" si="3607"/>
        <v>2</v>
      </c>
      <c r="AA1915" s="536">
        <f t="shared" si="3607"/>
        <v>0</v>
      </c>
      <c r="AB1915" s="537">
        <f t="shared" si="3302"/>
        <v>6</v>
      </c>
      <c r="AC1915" s="632">
        <f t="shared" si="3295"/>
        <v>0.6666666667</v>
      </c>
      <c r="AD1915" s="674" t="str">
        <f t="shared" si="3569"/>
        <v>20+</v>
      </c>
      <c r="AE1915" s="237">
        <v>3.0</v>
      </c>
      <c r="AF1915" s="233"/>
      <c r="AG1915" s="218"/>
      <c r="AH1915" s="218"/>
      <c r="AI1915" s="218"/>
      <c r="AJ1915" s="218"/>
      <c r="AK1915" s="237">
        <v>1.0</v>
      </c>
      <c r="AL1915" s="218"/>
      <c r="AM1915" s="218"/>
      <c r="AN1915" s="237">
        <v>2.0</v>
      </c>
      <c r="AO1915" s="218"/>
      <c r="AP1915" s="218"/>
      <c r="AQ1915" s="233"/>
      <c r="AR1915" s="233"/>
      <c r="AS1915" s="218"/>
      <c r="AT1915" s="233"/>
      <c r="AU1915" s="218"/>
      <c r="AV1915" s="218"/>
      <c r="AW1915" s="233"/>
      <c r="AX1915" s="218"/>
      <c r="AY1915" s="218"/>
      <c r="AZ1915" s="233"/>
      <c r="BA1915" s="237">
        <v>2.0</v>
      </c>
      <c r="BB1915" s="218"/>
      <c r="BC1915" s="237">
        <v>2.0</v>
      </c>
      <c r="BD1915" s="218"/>
      <c r="BE1915" s="218"/>
      <c r="BF1915" s="237">
        <v>2.0</v>
      </c>
      <c r="BG1915" s="218"/>
      <c r="BH1915" s="218"/>
      <c r="BI1915" s="218"/>
      <c r="BJ1915" s="218"/>
      <c r="BK1915" s="218"/>
      <c r="BL1915" s="218"/>
      <c r="BM1915" s="218"/>
      <c r="BN1915" s="218"/>
      <c r="BO1915" s="233"/>
      <c r="BP1915" s="218"/>
      <c r="BQ1915" s="218"/>
      <c r="BR1915" s="218"/>
      <c r="BS1915" s="218"/>
      <c r="BT1915" s="218"/>
      <c r="BU1915" s="218"/>
      <c r="BV1915" s="218"/>
      <c r="BW1915" s="218"/>
      <c r="BX1915" s="218"/>
      <c r="BY1915" s="218"/>
      <c r="BZ1915" s="218"/>
      <c r="CA1915" s="233"/>
      <c r="CB1915" s="218"/>
      <c r="CC1915" s="218"/>
      <c r="CD1915" s="218"/>
      <c r="CE1915" s="218"/>
      <c r="CF1915" s="218"/>
      <c r="CG1915" s="218"/>
      <c r="CH1915" s="218"/>
      <c r="CI1915" s="218"/>
      <c r="CJ1915" s="218"/>
      <c r="CK1915" s="218"/>
      <c r="CL1915" s="218"/>
      <c r="CM1915" s="218"/>
      <c r="CN1915" s="218"/>
      <c r="CO1915" s="218"/>
      <c r="CP1915" s="218"/>
      <c r="CQ1915" s="218"/>
      <c r="CR1915" s="218"/>
      <c r="CS1915" s="218"/>
      <c r="CT1915" s="218"/>
      <c r="CU1915" s="218"/>
      <c r="CV1915" s="218"/>
      <c r="CW1915" s="218"/>
      <c r="CX1915" s="218"/>
      <c r="CY1915" s="218"/>
      <c r="CZ1915" s="218"/>
      <c r="DA1915" s="218"/>
      <c r="DB1915" s="218"/>
      <c r="DC1915" s="218"/>
      <c r="DD1915" s="218"/>
      <c r="DE1915" s="218"/>
      <c r="DF1915" s="218"/>
      <c r="DG1915" s="218"/>
      <c r="DH1915" s="218"/>
      <c r="DI1915" s="218"/>
      <c r="DJ1915" s="218"/>
      <c r="DK1915" s="218"/>
      <c r="DL1915" s="218"/>
      <c r="DM1915" s="218"/>
      <c r="DN1915" s="218"/>
      <c r="DO1915" s="218"/>
      <c r="DP1915" s="218"/>
      <c r="DQ1915" s="218"/>
      <c r="DR1915" s="218"/>
      <c r="DS1915" s="218"/>
      <c r="DT1915" s="218"/>
      <c r="DU1915" s="218"/>
      <c r="DV1915" s="218"/>
      <c r="DW1915" s="218"/>
      <c r="DX1915" s="218"/>
      <c r="DY1915" s="218"/>
      <c r="DZ1915" s="218"/>
      <c r="EA1915" s="218"/>
      <c r="EB1915" s="218"/>
      <c r="EC1915" s="218"/>
      <c r="ED1915" s="218"/>
      <c r="EE1915" s="218"/>
      <c r="EF1915" s="218"/>
      <c r="EG1915" s="218"/>
      <c r="EH1915" s="218"/>
      <c r="EI1915" s="233"/>
      <c r="EJ1915" s="218"/>
      <c r="EK1915" s="218"/>
      <c r="EL1915" s="218"/>
      <c r="EM1915" s="218"/>
      <c r="EN1915" s="218"/>
      <c r="EO1915" s="218"/>
      <c r="EP1915" s="218"/>
      <c r="EQ1915" s="218"/>
      <c r="ER1915" s="218"/>
      <c r="ES1915" s="218"/>
      <c r="ET1915" s="218"/>
      <c r="EU1915" s="233"/>
      <c r="EV1915" s="233"/>
      <c r="EW1915" s="218"/>
      <c r="EX1915" s="233"/>
      <c r="EY1915" s="233"/>
      <c r="EZ1915" s="218"/>
      <c r="FA1915" s="233" t="s">
        <v>7100</v>
      </c>
      <c r="FB1915" s="233"/>
      <c r="FC1915" s="233"/>
      <c r="FD1915" s="233"/>
    </row>
    <row r="1916">
      <c r="A1916" s="233" t="s">
        <v>7101</v>
      </c>
      <c r="B1916" s="233" t="s">
        <v>7102</v>
      </c>
      <c r="C1916" s="1016" t="s">
        <v>8</v>
      </c>
      <c r="D1916" s="643" t="s">
        <v>18</v>
      </c>
      <c r="E1916" s="643" t="s">
        <v>12</v>
      </c>
      <c r="F1916" s="643" t="s">
        <v>283</v>
      </c>
      <c r="G1916" s="233" t="s">
        <v>7103</v>
      </c>
      <c r="H1916" s="233" t="s">
        <v>5883</v>
      </c>
      <c r="I1916" s="233" t="s">
        <v>23</v>
      </c>
      <c r="J1916" s="233" t="s">
        <v>44</v>
      </c>
      <c r="K1916" s="233" t="s">
        <v>71</v>
      </c>
      <c r="L1916" s="233" t="s">
        <v>273</v>
      </c>
      <c r="M1916" s="643" t="s">
        <v>50</v>
      </c>
      <c r="N1916" s="682">
        <v>42509.0</v>
      </c>
      <c r="O1916" s="682">
        <v>42509.0</v>
      </c>
      <c r="P1916" s="218"/>
      <c r="Q1916" s="224"/>
      <c r="R1916" s="224"/>
      <c r="S1916" s="218"/>
      <c r="T1916" s="857">
        <f t="shared" si="3566"/>
        <v>1014</v>
      </c>
      <c r="U1916" s="536">
        <f t="shared" ref="U1916:W1916" si="3608">IF(ISBLANK($A1916),"",sum(AE1916,AK1916,AQ1916,AW1916,BC1916,BI1916,BO1916,BU1916,CA1916,CG1916,CM1916,CS1916,CY1916,DE1916,DK1916,DQ1916,DW1916,EC1916,EI1916,EO1916,EU1916))</f>
        <v>5</v>
      </c>
      <c r="V1916" s="536">
        <f t="shared" si="3608"/>
        <v>3</v>
      </c>
      <c r="W1916" s="536">
        <f t="shared" si="3608"/>
        <v>0</v>
      </c>
      <c r="X1916" s="537">
        <f t="shared" si="3534"/>
        <v>8</v>
      </c>
      <c r="Y1916" s="536">
        <f t="shared" ref="Y1916:AA1916" si="3609">IF(ISBLANK($A1916),"",sum(AH1916,AN1916,AT1916,AZ1916,BF1916,BL1916,BR1916,BX1916,CD1916,CJ1916,CP1916,CV1916,DB1916,DH1916,DN1916,DT1916,DZ1916,EF1916,EL1916,ER1916,EX1916))</f>
        <v>4</v>
      </c>
      <c r="Z1916" s="536">
        <f t="shared" si="3609"/>
        <v>6</v>
      </c>
      <c r="AA1916" s="536">
        <f t="shared" si="3609"/>
        <v>0</v>
      </c>
      <c r="AB1916" s="537">
        <f t="shared" si="3302"/>
        <v>10</v>
      </c>
      <c r="AC1916" s="632">
        <f t="shared" si="3295"/>
        <v>0.5</v>
      </c>
      <c r="AD1916" s="674" t="str">
        <f t="shared" si="3569"/>
        <v>20+</v>
      </c>
      <c r="AE1916" s="233"/>
      <c r="AF1916" s="233"/>
      <c r="AG1916" s="218"/>
      <c r="AH1916" s="218"/>
      <c r="AI1916" s="218"/>
      <c r="AJ1916" s="218"/>
      <c r="AK1916" s="237">
        <v>3.0</v>
      </c>
      <c r="AL1916" s="237">
        <v>2.0</v>
      </c>
      <c r="AM1916" s="218"/>
      <c r="AN1916" s="237">
        <v>4.0</v>
      </c>
      <c r="AO1916" s="233"/>
      <c r="AP1916" s="218"/>
      <c r="AQ1916" s="233"/>
      <c r="AR1916" s="233"/>
      <c r="AS1916" s="218"/>
      <c r="AT1916" s="233"/>
      <c r="AU1916" s="218"/>
      <c r="AV1916" s="218"/>
      <c r="AW1916" s="237">
        <v>2.0</v>
      </c>
      <c r="AX1916" s="237">
        <v>1.0</v>
      </c>
      <c r="AY1916" s="218"/>
      <c r="AZ1916" s="233"/>
      <c r="BA1916" s="237">
        <v>4.0</v>
      </c>
      <c r="BB1916" s="218"/>
      <c r="BC1916" s="218"/>
      <c r="BD1916" s="218"/>
      <c r="BE1916" s="218"/>
      <c r="BF1916" s="218"/>
      <c r="BG1916" s="218"/>
      <c r="BH1916" s="218"/>
      <c r="BI1916" s="218"/>
      <c r="BJ1916" s="218"/>
      <c r="BK1916" s="218"/>
      <c r="BL1916" s="218"/>
      <c r="BM1916" s="218"/>
      <c r="BN1916" s="218"/>
      <c r="BO1916" s="233"/>
      <c r="BP1916" s="218"/>
      <c r="BQ1916" s="218"/>
      <c r="BR1916" s="218"/>
      <c r="BS1916" s="237">
        <v>2.0</v>
      </c>
      <c r="BT1916" s="218"/>
      <c r="BU1916" s="218"/>
      <c r="BV1916" s="218"/>
      <c r="BW1916" s="218"/>
      <c r="BX1916" s="218"/>
      <c r="BY1916" s="218"/>
      <c r="BZ1916" s="218"/>
      <c r="CA1916" s="233"/>
      <c r="CB1916" s="218"/>
      <c r="CC1916" s="218"/>
      <c r="CD1916" s="218"/>
      <c r="CE1916" s="218"/>
      <c r="CF1916" s="218"/>
      <c r="CG1916" s="218"/>
      <c r="CH1916" s="218"/>
      <c r="CI1916" s="218"/>
      <c r="CJ1916" s="218"/>
      <c r="CK1916" s="218"/>
      <c r="CL1916" s="218"/>
      <c r="CM1916" s="218"/>
      <c r="CN1916" s="218"/>
      <c r="CO1916" s="218"/>
      <c r="CP1916" s="218"/>
      <c r="CQ1916" s="218"/>
      <c r="CR1916" s="218"/>
      <c r="CS1916" s="218"/>
      <c r="CT1916" s="218"/>
      <c r="CU1916" s="218"/>
      <c r="CV1916" s="218"/>
      <c r="CW1916" s="218"/>
      <c r="CX1916" s="218"/>
      <c r="CY1916" s="218"/>
      <c r="CZ1916" s="218"/>
      <c r="DA1916" s="218"/>
      <c r="DB1916" s="218"/>
      <c r="DC1916" s="218"/>
      <c r="DD1916" s="218"/>
      <c r="DE1916" s="218"/>
      <c r="DF1916" s="218"/>
      <c r="DG1916" s="218"/>
      <c r="DH1916" s="218"/>
      <c r="DI1916" s="218"/>
      <c r="DJ1916" s="218"/>
      <c r="DK1916" s="218"/>
      <c r="DL1916" s="218"/>
      <c r="DM1916" s="218"/>
      <c r="DN1916" s="218"/>
      <c r="DO1916" s="218"/>
      <c r="DP1916" s="218"/>
      <c r="DQ1916" s="218"/>
      <c r="DR1916" s="218"/>
      <c r="DS1916" s="218"/>
      <c r="DT1916" s="218"/>
      <c r="DU1916" s="218"/>
      <c r="DV1916" s="218"/>
      <c r="DW1916" s="218"/>
      <c r="DX1916" s="218"/>
      <c r="DY1916" s="218"/>
      <c r="DZ1916" s="218"/>
      <c r="EA1916" s="218"/>
      <c r="EB1916" s="218"/>
      <c r="EC1916" s="218"/>
      <c r="ED1916" s="218"/>
      <c r="EE1916" s="218"/>
      <c r="EF1916" s="218"/>
      <c r="EG1916" s="218"/>
      <c r="EH1916" s="218"/>
      <c r="EI1916" s="233"/>
      <c r="EJ1916" s="218"/>
      <c r="EK1916" s="218"/>
      <c r="EL1916" s="218"/>
      <c r="EM1916" s="218"/>
      <c r="EN1916" s="218"/>
      <c r="EO1916" s="218"/>
      <c r="EP1916" s="218"/>
      <c r="EQ1916" s="218"/>
      <c r="ER1916" s="218"/>
      <c r="ES1916" s="218"/>
      <c r="ET1916" s="218"/>
      <c r="EU1916" s="233"/>
      <c r="EV1916" s="233"/>
      <c r="EW1916" s="218"/>
      <c r="EX1916" s="233"/>
      <c r="EY1916" s="233"/>
      <c r="EZ1916" s="218"/>
      <c r="FA1916" s="233" t="s">
        <v>7104</v>
      </c>
      <c r="FB1916" s="233"/>
      <c r="FC1916" s="233"/>
      <c r="FD1916" s="233"/>
    </row>
    <row r="1917">
      <c r="A1917" s="233" t="s">
        <v>7105</v>
      </c>
      <c r="B1917" s="233" t="s">
        <v>7106</v>
      </c>
      <c r="C1917" s="1016" t="s">
        <v>8</v>
      </c>
      <c r="D1917" s="643" t="s">
        <v>18</v>
      </c>
      <c r="E1917" s="233" t="s">
        <v>12</v>
      </c>
      <c r="F1917" s="233" t="s">
        <v>283</v>
      </c>
      <c r="G1917" s="233" t="s">
        <v>4553</v>
      </c>
      <c r="H1917" s="233" t="s">
        <v>3483</v>
      </c>
      <c r="I1917" s="233" t="s">
        <v>23</v>
      </c>
      <c r="J1917" s="233" t="s">
        <v>44</v>
      </c>
      <c r="K1917" s="643" t="s">
        <v>71</v>
      </c>
      <c r="L1917" s="233" t="s">
        <v>273</v>
      </c>
      <c r="M1917" s="233" t="s">
        <v>50</v>
      </c>
      <c r="N1917" s="682">
        <v>42544.0</v>
      </c>
      <c r="O1917" s="682">
        <v>42544.0</v>
      </c>
      <c r="P1917" s="218"/>
      <c r="Q1917" s="229"/>
      <c r="R1917" s="229"/>
      <c r="S1917" s="218"/>
      <c r="T1917" s="857">
        <f t="shared" si="3566"/>
        <v>979</v>
      </c>
      <c r="U1917" s="536">
        <f t="shared" ref="U1917:W1917" si="3610">IF(ISBLANK($A1917),"",sum(AE1917,AK1917,AQ1917,AW1917,BC1917,BI1917,BO1917,BU1917,CA1917,CG1917,CM1917,CS1917,CY1917,DE1917,DK1917,DQ1917,DW1917,EC1917,EI1917,EO1917,EU1917))</f>
        <v>1</v>
      </c>
      <c r="V1917" s="536">
        <f t="shared" si="3610"/>
        <v>0</v>
      </c>
      <c r="W1917" s="536">
        <f t="shared" si="3610"/>
        <v>0</v>
      </c>
      <c r="X1917" s="537">
        <f t="shared" si="3534"/>
        <v>1</v>
      </c>
      <c r="Y1917" s="536">
        <f t="shared" ref="Y1917:AA1917" si="3611">IF(ISBLANK($A1917),"",sum(AH1917,AN1917,AT1917,AZ1917,BF1917,BL1917,BR1917,BX1917,CD1917,CJ1917,CP1917,CV1917,DB1917,DH1917,DN1917,DT1917,DZ1917,EF1917,EL1917,ER1917,EX1917))</f>
        <v>1</v>
      </c>
      <c r="Z1917" s="536">
        <f t="shared" si="3611"/>
        <v>0</v>
      </c>
      <c r="AA1917" s="536">
        <f t="shared" si="3611"/>
        <v>0</v>
      </c>
      <c r="AB1917" s="537">
        <f t="shared" si="3302"/>
        <v>1</v>
      </c>
      <c r="AC1917" s="632">
        <f t="shared" si="3295"/>
        <v>1</v>
      </c>
      <c r="AD1917" s="674" t="str">
        <f t="shared" si="3569"/>
        <v>20+</v>
      </c>
      <c r="AE1917" s="634">
        <v>1.0</v>
      </c>
      <c r="AF1917" s="218"/>
      <c r="AG1917" s="218"/>
      <c r="AH1917" s="634">
        <v>1.0</v>
      </c>
      <c r="AI1917" s="218"/>
      <c r="AJ1917" s="218"/>
      <c r="AK1917" s="218"/>
      <c r="AL1917" s="218"/>
      <c r="AM1917" s="218"/>
      <c r="AN1917" s="218"/>
      <c r="AO1917" s="218"/>
      <c r="AP1917" s="218"/>
      <c r="AQ1917" s="218"/>
      <c r="AR1917" s="218"/>
      <c r="AS1917" s="218"/>
      <c r="AT1917" s="218"/>
      <c r="AU1917" s="218"/>
      <c r="AV1917" s="218"/>
      <c r="AW1917" s="218"/>
      <c r="AX1917" s="218"/>
      <c r="AY1917" s="218"/>
      <c r="AZ1917" s="218"/>
      <c r="BA1917" s="218"/>
      <c r="BB1917" s="218"/>
      <c r="BC1917" s="218"/>
      <c r="BD1917" s="218"/>
      <c r="BE1917" s="218"/>
      <c r="BF1917" s="218"/>
      <c r="BG1917" s="218"/>
      <c r="BH1917" s="218"/>
      <c r="BI1917" s="218"/>
      <c r="BJ1917" s="218"/>
      <c r="BK1917" s="218"/>
      <c r="BL1917" s="218"/>
      <c r="BM1917" s="218"/>
      <c r="BN1917" s="218"/>
      <c r="BO1917" s="218"/>
      <c r="BP1917" s="218"/>
      <c r="BQ1917" s="218"/>
      <c r="BR1917" s="218"/>
      <c r="BS1917" s="218"/>
      <c r="BT1917" s="218"/>
      <c r="BU1917" s="218"/>
      <c r="BV1917" s="218"/>
      <c r="BW1917" s="218"/>
      <c r="BX1917" s="218"/>
      <c r="BY1917" s="218"/>
      <c r="BZ1917" s="218"/>
      <c r="CA1917" s="218"/>
      <c r="CB1917" s="218"/>
      <c r="CC1917" s="218"/>
      <c r="CD1917" s="218"/>
      <c r="CE1917" s="218"/>
      <c r="CF1917" s="218"/>
      <c r="CG1917" s="218"/>
      <c r="CH1917" s="218"/>
      <c r="CI1917" s="218"/>
      <c r="CJ1917" s="218"/>
      <c r="CK1917" s="218"/>
      <c r="CL1917" s="218"/>
      <c r="CM1917" s="218"/>
      <c r="CN1917" s="218"/>
      <c r="CO1917" s="218"/>
      <c r="CP1917" s="218"/>
      <c r="CQ1917" s="218"/>
      <c r="CR1917" s="218"/>
      <c r="CS1917" s="218"/>
      <c r="CT1917" s="218"/>
      <c r="CU1917" s="218"/>
      <c r="CV1917" s="218"/>
      <c r="CW1917" s="218"/>
      <c r="CX1917" s="218"/>
      <c r="CY1917" s="218"/>
      <c r="CZ1917" s="218"/>
      <c r="DA1917" s="218"/>
      <c r="DB1917" s="218"/>
      <c r="DC1917" s="218"/>
      <c r="DD1917" s="218"/>
      <c r="DE1917" s="218"/>
      <c r="DF1917" s="218"/>
      <c r="DG1917" s="218"/>
      <c r="DH1917" s="218"/>
      <c r="DI1917" s="218"/>
      <c r="DJ1917" s="218"/>
      <c r="DK1917" s="218"/>
      <c r="DL1917" s="218"/>
      <c r="DM1917" s="218"/>
      <c r="DN1917" s="218"/>
      <c r="DO1917" s="218"/>
      <c r="DP1917" s="218"/>
      <c r="DQ1917" s="218"/>
      <c r="DR1917" s="218"/>
      <c r="DS1917" s="218"/>
      <c r="DT1917" s="218"/>
      <c r="DU1917" s="218"/>
      <c r="DV1917" s="218"/>
      <c r="DW1917" s="218"/>
      <c r="DX1917" s="218"/>
      <c r="DY1917" s="218"/>
      <c r="DZ1917" s="218"/>
      <c r="EA1917" s="218"/>
      <c r="EB1917" s="218"/>
      <c r="EC1917" s="218"/>
      <c r="ED1917" s="218"/>
      <c r="EE1917" s="218"/>
      <c r="EF1917" s="218"/>
      <c r="EG1917" s="218"/>
      <c r="EH1917" s="218"/>
      <c r="EI1917" s="218"/>
      <c r="EJ1917" s="218"/>
      <c r="EK1917" s="218"/>
      <c r="EL1917" s="218"/>
      <c r="EM1917" s="218"/>
      <c r="EN1917" s="218"/>
      <c r="EO1917" s="218"/>
      <c r="EP1917" s="218"/>
      <c r="EQ1917" s="218"/>
      <c r="ER1917" s="218"/>
      <c r="ES1917" s="218"/>
      <c r="ET1917" s="218"/>
      <c r="EU1917" s="218"/>
      <c r="EV1917" s="218"/>
      <c r="EW1917" s="218"/>
      <c r="EX1917" s="218"/>
      <c r="EY1917" s="218"/>
      <c r="EZ1917" s="218"/>
      <c r="FA1917" s="233" t="s">
        <v>7107</v>
      </c>
      <c r="FB1917" s="233"/>
      <c r="FC1917" s="233"/>
      <c r="FD1917" s="233"/>
    </row>
    <row r="1918">
      <c r="A1918" s="233" t="s">
        <v>7108</v>
      </c>
      <c r="B1918" s="233" t="s">
        <v>1758</v>
      </c>
      <c r="C1918" s="1016" t="s">
        <v>8</v>
      </c>
      <c r="D1918" s="643" t="s">
        <v>18</v>
      </c>
      <c r="E1918" s="233" t="s">
        <v>12</v>
      </c>
      <c r="F1918" s="233" t="s">
        <v>283</v>
      </c>
      <c r="G1918" s="233" t="s">
        <v>7109</v>
      </c>
      <c r="H1918" s="233" t="s">
        <v>3483</v>
      </c>
      <c r="I1918" s="233" t="s">
        <v>23</v>
      </c>
      <c r="J1918" s="233" t="s">
        <v>44</v>
      </c>
      <c r="K1918" s="643" t="s">
        <v>71</v>
      </c>
      <c r="L1918" s="233" t="s">
        <v>953</v>
      </c>
      <c r="M1918" s="643" t="s">
        <v>50</v>
      </c>
      <c r="N1918" s="682">
        <v>42524.0</v>
      </c>
      <c r="O1918" s="682">
        <v>42524.0</v>
      </c>
      <c r="P1918" s="218"/>
      <c r="Q1918" s="224"/>
      <c r="R1918" s="224"/>
      <c r="S1918" s="218"/>
      <c r="T1918" s="857">
        <f t="shared" si="3566"/>
        <v>999</v>
      </c>
      <c r="U1918" s="536">
        <f t="shared" ref="U1918:W1918" si="3612">IF(ISBLANK($A1918),"",sum(AE1918,AK1918,AQ1918,AW1918,BC1918,BI1918,BO1918,BU1918,CA1918,CG1918,CM1918,CS1918,CY1918,DE1918,DK1918,DQ1918,DW1918,EC1918,EI1918,EO1918,EU1918))</f>
        <v>3</v>
      </c>
      <c r="V1918" s="536">
        <f t="shared" si="3612"/>
        <v>0</v>
      </c>
      <c r="W1918" s="536">
        <f t="shared" si="3612"/>
        <v>0</v>
      </c>
      <c r="X1918" s="537">
        <f t="shared" si="3534"/>
        <v>3</v>
      </c>
      <c r="Y1918" s="536">
        <f t="shared" ref="Y1918:AA1918" si="3613">IF(ISBLANK($A1918),"",sum(AH1918,AN1918,AT1918,AZ1918,BF1918,BL1918,BR1918,BX1918,CD1918,CJ1918,CP1918,CV1918,DB1918,DH1918,DN1918,DT1918,DZ1918,EF1918,EL1918,ER1918,EX1918))</f>
        <v>1</v>
      </c>
      <c r="Z1918" s="536">
        <f t="shared" si="3613"/>
        <v>0</v>
      </c>
      <c r="AA1918" s="536">
        <f t="shared" si="3613"/>
        <v>0</v>
      </c>
      <c r="AB1918" s="537">
        <f t="shared" si="3302"/>
        <v>1</v>
      </c>
      <c r="AC1918" s="632">
        <f t="shared" si="3295"/>
        <v>0.3333333333</v>
      </c>
      <c r="AD1918" s="674" t="str">
        <f t="shared" si="3569"/>
        <v>20+</v>
      </c>
      <c r="AE1918" s="233"/>
      <c r="AF1918" s="233"/>
      <c r="AG1918" s="218"/>
      <c r="AH1918" s="218"/>
      <c r="AI1918" s="218"/>
      <c r="AJ1918" s="218"/>
      <c r="AK1918" s="237">
        <v>3.0</v>
      </c>
      <c r="AL1918" s="218"/>
      <c r="AM1918" s="218"/>
      <c r="AN1918" s="237">
        <v>1.0</v>
      </c>
      <c r="AO1918" s="218"/>
      <c r="AP1918" s="218"/>
      <c r="AQ1918" s="233"/>
      <c r="AR1918" s="233"/>
      <c r="AS1918" s="218"/>
      <c r="AT1918" s="233"/>
      <c r="AU1918" s="218"/>
      <c r="AV1918" s="218"/>
      <c r="AW1918" s="233"/>
      <c r="AX1918" s="218"/>
      <c r="AY1918" s="218"/>
      <c r="AZ1918" s="233"/>
      <c r="BA1918" s="233"/>
      <c r="BB1918" s="218"/>
      <c r="BC1918" s="218"/>
      <c r="BD1918" s="218"/>
      <c r="BE1918" s="218"/>
      <c r="BF1918" s="218"/>
      <c r="BG1918" s="218"/>
      <c r="BH1918" s="218"/>
      <c r="BI1918" s="218"/>
      <c r="BJ1918" s="218"/>
      <c r="BK1918" s="218"/>
      <c r="BL1918" s="218"/>
      <c r="BM1918" s="218"/>
      <c r="BN1918" s="218"/>
      <c r="BO1918" s="233"/>
      <c r="BP1918" s="218"/>
      <c r="BQ1918" s="218"/>
      <c r="BR1918" s="218"/>
      <c r="BS1918" s="218"/>
      <c r="BT1918" s="218"/>
      <c r="BU1918" s="218"/>
      <c r="BV1918" s="218"/>
      <c r="BW1918" s="218"/>
      <c r="BX1918" s="218"/>
      <c r="BY1918" s="218"/>
      <c r="BZ1918" s="218"/>
      <c r="CA1918" s="233"/>
      <c r="CB1918" s="218"/>
      <c r="CC1918" s="218"/>
      <c r="CD1918" s="218"/>
      <c r="CE1918" s="218"/>
      <c r="CF1918" s="218"/>
      <c r="CG1918" s="218"/>
      <c r="CH1918" s="218"/>
      <c r="CI1918" s="218"/>
      <c r="CJ1918" s="218"/>
      <c r="CK1918" s="218"/>
      <c r="CL1918" s="218"/>
      <c r="CM1918" s="218"/>
      <c r="CN1918" s="218"/>
      <c r="CO1918" s="218"/>
      <c r="CP1918" s="218"/>
      <c r="CQ1918" s="218"/>
      <c r="CR1918" s="218"/>
      <c r="CS1918" s="218"/>
      <c r="CT1918" s="218"/>
      <c r="CU1918" s="218"/>
      <c r="CV1918" s="218"/>
      <c r="CW1918" s="218"/>
      <c r="CX1918" s="218"/>
      <c r="CY1918" s="218"/>
      <c r="CZ1918" s="218"/>
      <c r="DA1918" s="218"/>
      <c r="DB1918" s="218"/>
      <c r="DC1918" s="218"/>
      <c r="DD1918" s="218"/>
      <c r="DE1918" s="218"/>
      <c r="DF1918" s="218"/>
      <c r="DG1918" s="218"/>
      <c r="DH1918" s="218"/>
      <c r="DI1918" s="218"/>
      <c r="DJ1918" s="218"/>
      <c r="DK1918" s="218"/>
      <c r="DL1918" s="218"/>
      <c r="DM1918" s="218"/>
      <c r="DN1918" s="218"/>
      <c r="DO1918" s="218"/>
      <c r="DP1918" s="218"/>
      <c r="DQ1918" s="218"/>
      <c r="DR1918" s="218"/>
      <c r="DS1918" s="218"/>
      <c r="DT1918" s="218"/>
      <c r="DU1918" s="218"/>
      <c r="DV1918" s="218"/>
      <c r="DW1918" s="218"/>
      <c r="DX1918" s="218"/>
      <c r="DY1918" s="218"/>
      <c r="DZ1918" s="218"/>
      <c r="EA1918" s="218"/>
      <c r="EB1918" s="218"/>
      <c r="EC1918" s="218"/>
      <c r="ED1918" s="218"/>
      <c r="EE1918" s="218"/>
      <c r="EF1918" s="218"/>
      <c r="EG1918" s="218"/>
      <c r="EH1918" s="218"/>
      <c r="EI1918" s="233"/>
      <c r="EJ1918" s="218"/>
      <c r="EK1918" s="218"/>
      <c r="EL1918" s="218"/>
      <c r="EM1918" s="218"/>
      <c r="EN1918" s="218"/>
      <c r="EO1918" s="218"/>
      <c r="EP1918" s="218"/>
      <c r="EQ1918" s="218"/>
      <c r="ER1918" s="218"/>
      <c r="ES1918" s="218"/>
      <c r="ET1918" s="218"/>
      <c r="EU1918" s="233"/>
      <c r="EV1918" s="233"/>
      <c r="EW1918" s="218"/>
      <c r="EX1918" s="233"/>
      <c r="EY1918" s="233"/>
      <c r="EZ1918" s="218"/>
      <c r="FA1918" s="233" t="s">
        <v>7110</v>
      </c>
      <c r="FB1918" s="233"/>
      <c r="FC1918" s="233"/>
      <c r="FD1918" s="233"/>
    </row>
    <row r="1919">
      <c r="A1919" s="233" t="s">
        <v>7111</v>
      </c>
      <c r="B1919" s="233" t="s">
        <v>4503</v>
      </c>
      <c r="C1919" s="1016" t="s">
        <v>8</v>
      </c>
      <c r="D1919" s="643" t="s">
        <v>18</v>
      </c>
      <c r="E1919" s="233" t="s">
        <v>12</v>
      </c>
      <c r="F1919" s="233" t="s">
        <v>283</v>
      </c>
      <c r="G1919" s="233" t="s">
        <v>4504</v>
      </c>
      <c r="H1919" s="233" t="s">
        <v>3483</v>
      </c>
      <c r="I1919" s="233" t="s">
        <v>23</v>
      </c>
      <c r="J1919" s="233" t="s">
        <v>44</v>
      </c>
      <c r="K1919" s="643" t="s">
        <v>71</v>
      </c>
      <c r="L1919" s="233" t="s">
        <v>273</v>
      </c>
      <c r="M1919" s="233" t="s">
        <v>50</v>
      </c>
      <c r="N1919" s="682">
        <v>42550.0</v>
      </c>
      <c r="O1919" s="682">
        <v>42550.0</v>
      </c>
      <c r="P1919" s="218"/>
      <c r="Q1919" s="229"/>
      <c r="R1919" s="229"/>
      <c r="S1919" s="218"/>
      <c r="T1919" s="857">
        <f t="shared" si="3566"/>
        <v>973</v>
      </c>
      <c r="U1919" s="536">
        <f t="shared" ref="U1919:W1919" si="3614">IF(ISBLANK($A1919),"",sum(AE1919,AK1919,AQ1919,AW1919,BC1919,BI1919,BO1919,BU1919,CA1919,CG1919,CM1919,CS1919,CY1919,DE1919,DK1919,DQ1919,DW1919,EC1919,EI1919,EO1919,EU1919))</f>
        <v>14</v>
      </c>
      <c r="V1919" s="536">
        <f t="shared" si="3614"/>
        <v>2</v>
      </c>
      <c r="W1919" s="536">
        <f t="shared" si="3614"/>
        <v>0</v>
      </c>
      <c r="X1919" s="537">
        <f t="shared" si="3534"/>
        <v>16</v>
      </c>
      <c r="Y1919" s="536">
        <f t="shared" ref="Y1919:AA1919" si="3615">IF(ISBLANK($A1919),"",sum(AH1919,AN1919,AT1919,AZ1919,BF1919,BL1919,BR1919,BX1919,CD1919,CJ1919,CP1919,CV1919,DB1919,DH1919,DN1919,DT1919,DZ1919,EF1919,EL1919,ER1919,EX1919))</f>
        <v>5</v>
      </c>
      <c r="Z1919" s="536">
        <f t="shared" si="3615"/>
        <v>4</v>
      </c>
      <c r="AA1919" s="536">
        <f t="shared" si="3615"/>
        <v>0</v>
      </c>
      <c r="AB1919" s="537">
        <f t="shared" si="3302"/>
        <v>9</v>
      </c>
      <c r="AC1919" s="538">
        <f t="shared" si="3295"/>
        <v>0.3125</v>
      </c>
      <c r="AD1919" s="635" t="str">
        <f t="shared" si="3569"/>
        <v>20+</v>
      </c>
      <c r="AE1919" s="233"/>
      <c r="AF1919" s="218"/>
      <c r="AG1919" s="218"/>
      <c r="AH1919" s="233"/>
      <c r="AI1919" s="218"/>
      <c r="AJ1919" s="218"/>
      <c r="AK1919" s="237">
        <v>2.0</v>
      </c>
      <c r="AL1919" s="233"/>
      <c r="AM1919" s="218"/>
      <c r="AN1919" s="218"/>
      <c r="AO1919" s="218"/>
      <c r="AP1919" s="218"/>
      <c r="AQ1919" s="237">
        <v>4.0</v>
      </c>
      <c r="AR1919" s="218"/>
      <c r="AS1919" s="218"/>
      <c r="AT1919" s="233"/>
      <c r="AU1919" s="218"/>
      <c r="AV1919" s="218"/>
      <c r="AW1919" s="237">
        <v>3.0</v>
      </c>
      <c r="AX1919" s="218"/>
      <c r="AY1919" s="218"/>
      <c r="AZ1919" s="237">
        <v>1.0</v>
      </c>
      <c r="BA1919" s="218"/>
      <c r="BB1919" s="218"/>
      <c r="BC1919" s="237">
        <v>1.0</v>
      </c>
      <c r="BD1919" s="218"/>
      <c r="BE1919" s="218"/>
      <c r="BF1919" s="237">
        <v>3.0</v>
      </c>
      <c r="BG1919" s="218"/>
      <c r="BH1919" s="218"/>
      <c r="BI1919" s="218"/>
      <c r="BJ1919" s="218"/>
      <c r="BK1919" s="218"/>
      <c r="BL1919" s="218"/>
      <c r="BM1919" s="237">
        <v>1.0</v>
      </c>
      <c r="BN1919" s="218"/>
      <c r="BO1919" s="237">
        <v>1.0</v>
      </c>
      <c r="BP1919" s="233"/>
      <c r="BQ1919" s="218"/>
      <c r="BR1919" s="237">
        <v>1.0</v>
      </c>
      <c r="BS1919" s="237">
        <v>1.0</v>
      </c>
      <c r="BT1919" s="218"/>
      <c r="BU1919" s="233"/>
      <c r="BV1919" s="218"/>
      <c r="BW1919" s="218"/>
      <c r="BX1919" s="218"/>
      <c r="BY1919" s="237">
        <v>2.0</v>
      </c>
      <c r="BZ1919" s="218"/>
      <c r="CA1919" s="237">
        <v>3.0</v>
      </c>
      <c r="CB1919" s="237">
        <v>1.0</v>
      </c>
      <c r="CC1919" s="218"/>
      <c r="CD1919" s="233"/>
      <c r="CE1919" s="233"/>
      <c r="CF1919" s="218"/>
      <c r="CG1919" s="218"/>
      <c r="CH1919" s="237">
        <v>1.0</v>
      </c>
      <c r="CI1919" s="218"/>
      <c r="CJ1919" s="218"/>
      <c r="CK1919" s="218"/>
      <c r="CL1919" s="218"/>
      <c r="CM1919" s="218"/>
      <c r="CN1919" s="218"/>
      <c r="CO1919" s="218"/>
      <c r="CP1919" s="218"/>
      <c r="CQ1919" s="218"/>
      <c r="CR1919" s="218"/>
      <c r="CS1919" s="218"/>
      <c r="CT1919" s="218"/>
      <c r="CU1919" s="218"/>
      <c r="CV1919" s="218"/>
      <c r="CW1919" s="218"/>
      <c r="CX1919" s="218"/>
      <c r="CY1919" s="218"/>
      <c r="CZ1919" s="218"/>
      <c r="DA1919" s="218"/>
      <c r="DB1919" s="218"/>
      <c r="DC1919" s="218"/>
      <c r="DD1919" s="218"/>
      <c r="DE1919" s="218"/>
      <c r="DF1919" s="218"/>
      <c r="DG1919" s="218"/>
      <c r="DH1919" s="218"/>
      <c r="DI1919" s="218"/>
      <c r="DJ1919" s="218"/>
      <c r="DK1919" s="218"/>
      <c r="DL1919" s="218"/>
      <c r="DM1919" s="218"/>
      <c r="DN1919" s="218"/>
      <c r="DO1919" s="218"/>
      <c r="DP1919" s="218"/>
      <c r="DQ1919" s="218"/>
      <c r="DR1919" s="218"/>
      <c r="DS1919" s="218"/>
      <c r="DT1919" s="218"/>
      <c r="DU1919" s="218"/>
      <c r="DV1919" s="218"/>
      <c r="DW1919" s="218"/>
      <c r="DX1919" s="218"/>
      <c r="DY1919" s="218"/>
      <c r="DZ1919" s="218"/>
      <c r="EA1919" s="218"/>
      <c r="EB1919" s="218"/>
      <c r="EC1919" s="218"/>
      <c r="ED1919" s="218"/>
      <c r="EE1919" s="218"/>
      <c r="EF1919" s="218"/>
      <c r="EG1919" s="218"/>
      <c r="EH1919" s="218"/>
      <c r="EI1919" s="218"/>
      <c r="EJ1919" s="218"/>
      <c r="EK1919" s="218"/>
      <c r="EL1919" s="218"/>
      <c r="EM1919" s="218"/>
      <c r="EN1919" s="218"/>
      <c r="EO1919" s="218"/>
      <c r="EP1919" s="218"/>
      <c r="EQ1919" s="218"/>
      <c r="ER1919" s="218"/>
      <c r="ES1919" s="218"/>
      <c r="ET1919" s="218"/>
      <c r="EU1919" s="218"/>
      <c r="EV1919" s="218"/>
      <c r="EW1919" s="218"/>
      <c r="EX1919" s="218"/>
      <c r="EY1919" s="218"/>
      <c r="EZ1919" s="218"/>
      <c r="FA1919" s="233" t="s">
        <v>7112</v>
      </c>
      <c r="FB1919" s="233"/>
      <c r="FC1919" s="233"/>
      <c r="FD1919" s="233"/>
    </row>
    <row r="1920">
      <c r="A1920" s="233" t="s">
        <v>7113</v>
      </c>
      <c r="B1920" s="233" t="s">
        <v>402</v>
      </c>
      <c r="C1920" s="681" t="s">
        <v>8</v>
      </c>
      <c r="D1920" s="643" t="s">
        <v>18</v>
      </c>
      <c r="E1920" s="233" t="s">
        <v>12</v>
      </c>
      <c r="F1920" s="233"/>
      <c r="G1920" s="233" t="s">
        <v>7114</v>
      </c>
      <c r="H1920" s="233" t="s">
        <v>4533</v>
      </c>
      <c r="I1920" s="233" t="s">
        <v>23</v>
      </c>
      <c r="J1920" s="233" t="s">
        <v>44</v>
      </c>
      <c r="K1920" s="233" t="s">
        <v>71</v>
      </c>
      <c r="L1920" s="233" t="s">
        <v>7115</v>
      </c>
      <c r="M1920" s="233" t="s">
        <v>133</v>
      </c>
      <c r="N1920" s="682">
        <v>42531.0</v>
      </c>
      <c r="O1920" s="682"/>
      <c r="P1920" s="218"/>
      <c r="Q1920" s="229"/>
      <c r="R1920" s="229"/>
      <c r="S1920" s="218"/>
      <c r="T1920" s="857">
        <f t="shared" si="3566"/>
        <v>992</v>
      </c>
      <c r="U1920" s="536">
        <f t="shared" ref="U1920:W1920" si="3616">IF(ISBLANK($A1920),"",sum(AE1920,AK1920,AQ1920,AW1920,BC1920,BI1920,BO1920,BU1920,CA1920,CG1920,CM1920,CS1920,CY1920,DE1920,DK1920,DQ1920,DW1920,EC1920,EI1920,EO1920,EU1920))</f>
        <v>6</v>
      </c>
      <c r="V1920" s="536">
        <f t="shared" si="3616"/>
        <v>0</v>
      </c>
      <c r="W1920" s="536">
        <f t="shared" si="3616"/>
        <v>0</v>
      </c>
      <c r="X1920" s="537">
        <f t="shared" si="3534"/>
        <v>6</v>
      </c>
      <c r="Y1920" s="536">
        <f t="shared" ref="Y1920:AA1920" si="3617">IF(ISBLANK($A1920),"",sum(AH1920,AN1920,AT1920,AZ1920,BF1920,BL1920,BR1920,BX1920,CD1920,CJ1920,CP1920,CV1920,DB1920,DH1920,DN1920,DT1920,DZ1920,EF1920,EL1920,ER1920,EX1920))</f>
        <v>2</v>
      </c>
      <c r="Z1920" s="536">
        <f t="shared" si="3617"/>
        <v>2</v>
      </c>
      <c r="AA1920" s="536">
        <f t="shared" si="3617"/>
        <v>0</v>
      </c>
      <c r="AB1920" s="537">
        <f t="shared" si="3302"/>
        <v>4</v>
      </c>
      <c r="AC1920" s="632">
        <f t="shared" si="3295"/>
        <v>0.3333333333</v>
      </c>
      <c r="AD1920" s="633" t="str">
        <f t="shared" si="3569"/>
        <v>20+</v>
      </c>
      <c r="AE1920" s="634">
        <v>1.0</v>
      </c>
      <c r="AF1920" s="218"/>
      <c r="AG1920" s="218"/>
      <c r="AH1920" s="218"/>
      <c r="AI1920" s="218"/>
      <c r="AJ1920" s="218"/>
      <c r="AK1920" s="218"/>
      <c r="AL1920" s="218"/>
      <c r="AM1920" s="218"/>
      <c r="AN1920" s="218"/>
      <c r="AO1920" s="218"/>
      <c r="AP1920" s="218"/>
      <c r="AQ1920" s="634">
        <v>4.0</v>
      </c>
      <c r="AR1920" s="218"/>
      <c r="AS1920" s="218"/>
      <c r="AT1920" s="218"/>
      <c r="AU1920" s="218"/>
      <c r="AV1920" s="218"/>
      <c r="AW1920" s="218"/>
      <c r="AX1920" s="218"/>
      <c r="AY1920" s="218"/>
      <c r="AZ1920" s="218"/>
      <c r="BA1920" s="218"/>
      <c r="BB1920" s="218"/>
      <c r="BC1920" s="218"/>
      <c r="BD1920" s="218"/>
      <c r="BE1920" s="218"/>
      <c r="BF1920" s="218"/>
      <c r="BG1920" s="218"/>
      <c r="BH1920" s="218"/>
      <c r="BI1920" s="218"/>
      <c r="BJ1920" s="218"/>
      <c r="BK1920" s="218"/>
      <c r="BL1920" s="218"/>
      <c r="BM1920" s="218"/>
      <c r="BN1920" s="218"/>
      <c r="BO1920" s="218"/>
      <c r="BP1920" s="218"/>
      <c r="BQ1920" s="218"/>
      <c r="BR1920" s="218"/>
      <c r="BS1920" s="218"/>
      <c r="BT1920" s="218"/>
      <c r="BU1920" s="218"/>
      <c r="BV1920" s="218"/>
      <c r="BW1920" s="218"/>
      <c r="BX1920" s="218"/>
      <c r="BY1920" s="218"/>
      <c r="BZ1920" s="218"/>
      <c r="CA1920" s="218"/>
      <c r="CB1920" s="218"/>
      <c r="CC1920" s="218"/>
      <c r="CD1920" s="218"/>
      <c r="CE1920" s="218"/>
      <c r="CF1920" s="218"/>
      <c r="CG1920" s="634">
        <v>1.0</v>
      </c>
      <c r="CH1920" s="218"/>
      <c r="CI1920" s="218"/>
      <c r="CJ1920" s="634">
        <v>2.0</v>
      </c>
      <c r="CK1920" s="634">
        <v>2.0</v>
      </c>
      <c r="CL1920" s="218"/>
      <c r="CM1920" s="218"/>
      <c r="CN1920" s="218"/>
      <c r="CO1920" s="218"/>
      <c r="CP1920" s="218"/>
      <c r="CQ1920" s="218"/>
      <c r="CR1920" s="218"/>
      <c r="CS1920" s="218"/>
      <c r="CT1920" s="218"/>
      <c r="CU1920" s="218"/>
      <c r="CV1920" s="218"/>
      <c r="CW1920" s="218"/>
      <c r="CX1920" s="218"/>
      <c r="CY1920" s="218"/>
      <c r="CZ1920" s="218"/>
      <c r="DA1920" s="218"/>
      <c r="DB1920" s="218"/>
      <c r="DC1920" s="218"/>
      <c r="DD1920" s="218"/>
      <c r="DE1920" s="218"/>
      <c r="DF1920" s="218"/>
      <c r="DG1920" s="218"/>
      <c r="DH1920" s="218"/>
      <c r="DI1920" s="218"/>
      <c r="DJ1920" s="218"/>
      <c r="DK1920" s="218"/>
      <c r="DL1920" s="218"/>
      <c r="DM1920" s="218"/>
      <c r="DN1920" s="218"/>
      <c r="DO1920" s="218"/>
      <c r="DP1920" s="218"/>
      <c r="DQ1920" s="218"/>
      <c r="DR1920" s="218"/>
      <c r="DS1920" s="218"/>
      <c r="DT1920" s="218"/>
      <c r="DU1920" s="218"/>
      <c r="DV1920" s="218"/>
      <c r="DW1920" s="218"/>
      <c r="DX1920" s="218"/>
      <c r="DY1920" s="218"/>
      <c r="DZ1920" s="218"/>
      <c r="EA1920" s="218"/>
      <c r="EB1920" s="218"/>
      <c r="EC1920" s="218"/>
      <c r="ED1920" s="218"/>
      <c r="EE1920" s="218"/>
      <c r="EF1920" s="218"/>
      <c r="EG1920" s="218"/>
      <c r="EH1920" s="218"/>
      <c r="EI1920" s="218"/>
      <c r="EJ1920" s="218"/>
      <c r="EK1920" s="218"/>
      <c r="EL1920" s="218"/>
      <c r="EM1920" s="218"/>
      <c r="EN1920" s="218"/>
      <c r="EO1920" s="218"/>
      <c r="EP1920" s="218"/>
      <c r="EQ1920" s="218"/>
      <c r="ER1920" s="218"/>
      <c r="ES1920" s="218"/>
      <c r="ET1920" s="218"/>
      <c r="EU1920" s="218"/>
      <c r="EV1920" s="218"/>
      <c r="EW1920" s="218"/>
      <c r="EX1920" s="218"/>
      <c r="EY1920" s="218"/>
      <c r="EZ1920" s="218"/>
      <c r="FA1920" s="233" t="s">
        <v>7116</v>
      </c>
      <c r="FB1920" s="233"/>
      <c r="FC1920" s="233"/>
      <c r="FD1920" s="233"/>
    </row>
    <row r="1921">
      <c r="A1921" s="233" t="s">
        <v>7117</v>
      </c>
      <c r="B1921" s="233" t="s">
        <v>4552</v>
      </c>
      <c r="C1921" s="1016" t="s">
        <v>8</v>
      </c>
      <c r="D1921" s="643" t="s">
        <v>18</v>
      </c>
      <c r="E1921" s="233" t="s">
        <v>12</v>
      </c>
      <c r="F1921" s="233" t="s">
        <v>283</v>
      </c>
      <c r="G1921" s="233" t="s">
        <v>7118</v>
      </c>
      <c r="H1921" s="233" t="s">
        <v>3483</v>
      </c>
      <c r="I1921" s="233" t="s">
        <v>23</v>
      </c>
      <c r="J1921" s="233" t="s">
        <v>44</v>
      </c>
      <c r="K1921" s="643" t="s">
        <v>71</v>
      </c>
      <c r="L1921" s="233" t="s">
        <v>477</v>
      </c>
      <c r="M1921" s="233" t="s">
        <v>72</v>
      </c>
      <c r="N1921" s="682">
        <v>42534.0</v>
      </c>
      <c r="O1921" s="682">
        <v>42534.0</v>
      </c>
      <c r="P1921" s="218"/>
      <c r="Q1921" s="229"/>
      <c r="R1921" s="229"/>
      <c r="S1921" s="218"/>
      <c r="T1921" s="857">
        <f t="shared" si="3566"/>
        <v>989</v>
      </c>
      <c r="U1921" s="536">
        <f t="shared" ref="U1921:W1921" si="3618">IF(ISBLANK($A1921),"",sum(AE1921,AK1921,AQ1921,AW1921,BC1921,BI1921,BO1921,BU1921,CA1921,CG1921,CM1921,CS1921,CY1921,DE1921,DK1921,DQ1921,DW1921,EC1921,EI1921,EO1921,EU1921))</f>
        <v>4</v>
      </c>
      <c r="V1921" s="536">
        <f t="shared" si="3618"/>
        <v>1</v>
      </c>
      <c r="W1921" s="536">
        <f t="shared" si="3618"/>
        <v>0</v>
      </c>
      <c r="X1921" s="537">
        <f t="shared" si="3534"/>
        <v>5</v>
      </c>
      <c r="Y1921" s="536">
        <f t="shared" ref="Y1921:AA1921" si="3619">IF(ISBLANK($A1921),"",sum(AH1921,AN1921,AT1921,AZ1921,BF1921,BL1921,BR1921,BX1921,CD1921,CJ1921,CP1921,CV1921,DB1921,DH1921,DN1921,DT1921,DZ1921,EF1921,EL1921,ER1921,EX1921))</f>
        <v>2</v>
      </c>
      <c r="Z1921" s="536">
        <f t="shared" si="3619"/>
        <v>1</v>
      </c>
      <c r="AA1921" s="536">
        <f t="shared" si="3619"/>
        <v>0</v>
      </c>
      <c r="AB1921" s="537">
        <f t="shared" si="3302"/>
        <v>3</v>
      </c>
      <c r="AC1921" s="632">
        <f t="shared" si="3295"/>
        <v>0.4</v>
      </c>
      <c r="AD1921" s="674" t="str">
        <f t="shared" si="3569"/>
        <v>20+</v>
      </c>
      <c r="AE1921" s="634">
        <v>1.0</v>
      </c>
      <c r="AF1921" s="218"/>
      <c r="AG1921" s="218"/>
      <c r="AH1921" s="634">
        <v>1.0</v>
      </c>
      <c r="AI1921" s="218"/>
      <c r="AJ1921" s="218"/>
      <c r="AK1921" s="634">
        <v>2.0</v>
      </c>
      <c r="AL1921" s="634">
        <v>1.0</v>
      </c>
      <c r="AM1921" s="218"/>
      <c r="AN1921" s="218"/>
      <c r="AO1921" s="218"/>
      <c r="AP1921" s="218"/>
      <c r="AQ1921" s="634">
        <v>1.0</v>
      </c>
      <c r="AR1921" s="218"/>
      <c r="AS1921" s="218"/>
      <c r="AT1921" s="634">
        <v>1.0</v>
      </c>
      <c r="AU1921" s="218"/>
      <c r="AV1921" s="218"/>
      <c r="AW1921" s="218"/>
      <c r="AX1921" s="218"/>
      <c r="AY1921" s="218"/>
      <c r="AZ1921" s="218"/>
      <c r="BA1921" s="634">
        <v>1.0</v>
      </c>
      <c r="BB1921" s="218"/>
      <c r="BC1921" s="218"/>
      <c r="BD1921" s="218"/>
      <c r="BE1921" s="218"/>
      <c r="BF1921" s="218"/>
      <c r="BG1921" s="218"/>
      <c r="BH1921" s="218"/>
      <c r="BI1921" s="218"/>
      <c r="BJ1921" s="218"/>
      <c r="BK1921" s="218"/>
      <c r="BL1921" s="218"/>
      <c r="BM1921" s="218"/>
      <c r="BN1921" s="218"/>
      <c r="BO1921" s="218"/>
      <c r="BP1921" s="218"/>
      <c r="BQ1921" s="218"/>
      <c r="BR1921" s="218"/>
      <c r="BS1921" s="218"/>
      <c r="BT1921" s="218"/>
      <c r="BU1921" s="218"/>
      <c r="BV1921" s="218"/>
      <c r="BW1921" s="218"/>
      <c r="BX1921" s="218"/>
      <c r="BY1921" s="218"/>
      <c r="BZ1921" s="218"/>
      <c r="CA1921" s="218"/>
      <c r="CB1921" s="218"/>
      <c r="CC1921" s="218"/>
      <c r="CD1921" s="218"/>
      <c r="CE1921" s="218"/>
      <c r="CF1921" s="218"/>
      <c r="CG1921" s="218"/>
      <c r="CH1921" s="218"/>
      <c r="CI1921" s="218"/>
      <c r="CJ1921" s="218"/>
      <c r="CK1921" s="218"/>
      <c r="CL1921" s="218"/>
      <c r="CM1921" s="218"/>
      <c r="CN1921" s="218"/>
      <c r="CO1921" s="218"/>
      <c r="CP1921" s="218"/>
      <c r="CQ1921" s="218"/>
      <c r="CR1921" s="218"/>
      <c r="CS1921" s="218"/>
      <c r="CT1921" s="218"/>
      <c r="CU1921" s="218"/>
      <c r="CV1921" s="218"/>
      <c r="CW1921" s="218"/>
      <c r="CX1921" s="218"/>
      <c r="CY1921" s="218"/>
      <c r="CZ1921" s="218"/>
      <c r="DA1921" s="218"/>
      <c r="DB1921" s="218"/>
      <c r="DC1921" s="218"/>
      <c r="DD1921" s="218"/>
      <c r="DE1921" s="218"/>
      <c r="DF1921" s="218"/>
      <c r="DG1921" s="218"/>
      <c r="DH1921" s="218"/>
      <c r="DI1921" s="218"/>
      <c r="DJ1921" s="218"/>
      <c r="DK1921" s="218"/>
      <c r="DL1921" s="218"/>
      <c r="DM1921" s="218"/>
      <c r="DN1921" s="218"/>
      <c r="DO1921" s="218"/>
      <c r="DP1921" s="218"/>
      <c r="DQ1921" s="218"/>
      <c r="DR1921" s="218"/>
      <c r="DS1921" s="218"/>
      <c r="DT1921" s="218"/>
      <c r="DU1921" s="218"/>
      <c r="DV1921" s="218"/>
      <c r="DW1921" s="218"/>
      <c r="DX1921" s="218"/>
      <c r="DY1921" s="218"/>
      <c r="DZ1921" s="218"/>
      <c r="EA1921" s="218"/>
      <c r="EB1921" s="218"/>
      <c r="EC1921" s="218"/>
      <c r="ED1921" s="218"/>
      <c r="EE1921" s="218"/>
      <c r="EF1921" s="218"/>
      <c r="EG1921" s="218"/>
      <c r="EH1921" s="218"/>
      <c r="EI1921" s="218"/>
      <c r="EJ1921" s="218"/>
      <c r="EK1921" s="218"/>
      <c r="EL1921" s="218"/>
      <c r="EM1921" s="218"/>
      <c r="EN1921" s="218"/>
      <c r="EO1921" s="218"/>
      <c r="EP1921" s="218"/>
      <c r="EQ1921" s="218"/>
      <c r="ER1921" s="218"/>
      <c r="ES1921" s="218"/>
      <c r="ET1921" s="218"/>
      <c r="EU1921" s="218"/>
      <c r="EV1921" s="218"/>
      <c r="EW1921" s="218"/>
      <c r="EX1921" s="218"/>
      <c r="EY1921" s="218"/>
      <c r="EZ1921" s="218"/>
      <c r="FA1921" s="233" t="s">
        <v>7119</v>
      </c>
      <c r="FB1921" s="233"/>
      <c r="FC1921" s="233"/>
      <c r="FD1921" s="233"/>
    </row>
    <row r="1922">
      <c r="A1922" s="225" t="s">
        <v>7120</v>
      </c>
      <c r="B1922" s="225" t="s">
        <v>7121</v>
      </c>
      <c r="C1922" s="681" t="s">
        <v>8</v>
      </c>
      <c r="D1922" s="233" t="s">
        <v>18</v>
      </c>
      <c r="E1922" s="233" t="s">
        <v>12</v>
      </c>
      <c r="F1922" s="233" t="s">
        <v>283</v>
      </c>
      <c r="G1922" s="225" t="s">
        <v>4656</v>
      </c>
      <c r="H1922" s="233" t="s">
        <v>4559</v>
      </c>
      <c r="I1922" s="233" t="s">
        <v>23</v>
      </c>
      <c r="J1922" s="233" t="s">
        <v>44</v>
      </c>
      <c r="K1922" s="225" t="s">
        <v>71</v>
      </c>
      <c r="L1922" s="225" t="s">
        <v>378</v>
      </c>
      <c r="M1922" s="225" t="s">
        <v>75</v>
      </c>
      <c r="N1922" s="682">
        <v>42556.0</v>
      </c>
      <c r="O1922" s="682">
        <v>42556.0</v>
      </c>
      <c r="P1922" s="218"/>
      <c r="Q1922" s="229"/>
      <c r="R1922" s="229"/>
      <c r="S1922" s="218"/>
      <c r="T1922" s="857">
        <f t="shared" si="3566"/>
        <v>967</v>
      </c>
      <c r="U1922" s="647">
        <f t="shared" ref="U1922:W1922" si="3620">IF(ISBLANK($A1922),"",sum(AE1922,AK1922,AQ1922,AW1922,BC1922,BI1922,BO1922,BU1922,CA1922,CG1922,CM1922,CS1922,CY1922,DE1922,DK1922,DQ1922,DW1922,EC1922,EI1922,EO1922,EU1922))</f>
        <v>4</v>
      </c>
      <c r="V1922" s="647">
        <f t="shared" si="3620"/>
        <v>0</v>
      </c>
      <c r="W1922" s="647">
        <f t="shared" si="3620"/>
        <v>1</v>
      </c>
      <c r="X1922" s="648">
        <f t="shared" si="3534"/>
        <v>5</v>
      </c>
      <c r="Y1922" s="647">
        <f t="shared" ref="Y1922:AA1922" si="3621">IF(ISBLANK($A1922),"",sum(AH1922,AN1922,AT1922,AZ1922,BF1922,BL1922,BR1922,BX1922,CD1922,CJ1922,CP1922,CV1922,DB1922,DH1922,DN1922,DT1922,DZ1922,EF1922,EL1922,ER1922,EX1922))</f>
        <v>2</v>
      </c>
      <c r="Z1922" s="647">
        <f t="shared" si="3621"/>
        <v>4</v>
      </c>
      <c r="AA1922" s="647">
        <f t="shared" si="3621"/>
        <v>0</v>
      </c>
      <c r="AB1922" s="648">
        <f t="shared" si="3302"/>
        <v>6</v>
      </c>
      <c r="AC1922" s="649">
        <f t="shared" si="3295"/>
        <v>0.4</v>
      </c>
      <c r="AD1922" s="650" t="str">
        <f t="shared" si="3569"/>
        <v>20+</v>
      </c>
      <c r="AE1922" s="233"/>
      <c r="AF1922" s="218"/>
      <c r="AG1922" s="218"/>
      <c r="AH1922" s="233"/>
      <c r="AI1922" s="218"/>
      <c r="AJ1922" s="218"/>
      <c r="AK1922" s="233"/>
      <c r="AL1922" s="233"/>
      <c r="AM1922" s="218"/>
      <c r="AN1922" s="218"/>
      <c r="AO1922" s="218"/>
      <c r="AP1922" s="218"/>
      <c r="AQ1922" s="237">
        <v>1.0</v>
      </c>
      <c r="AR1922" s="218"/>
      <c r="AS1922" s="218"/>
      <c r="AT1922" s="233"/>
      <c r="AU1922" s="218"/>
      <c r="AV1922" s="218"/>
      <c r="AW1922" s="218"/>
      <c r="AX1922" s="218"/>
      <c r="AY1922" s="237">
        <v>1.0</v>
      </c>
      <c r="AZ1922" s="218"/>
      <c r="BA1922" s="218"/>
      <c r="BB1922" s="218"/>
      <c r="BC1922" s="237">
        <v>1.0</v>
      </c>
      <c r="BD1922" s="218"/>
      <c r="BE1922" s="218"/>
      <c r="BF1922" s="218"/>
      <c r="BG1922" s="218"/>
      <c r="BH1922" s="218"/>
      <c r="BI1922" s="237">
        <v>2.0</v>
      </c>
      <c r="BJ1922" s="218"/>
      <c r="BK1922" s="218"/>
      <c r="BL1922" s="218"/>
      <c r="BM1922" s="218"/>
      <c r="BN1922" s="218"/>
      <c r="BO1922" s="233"/>
      <c r="BP1922" s="218"/>
      <c r="BQ1922" s="218"/>
      <c r="BR1922" s="237">
        <v>2.0</v>
      </c>
      <c r="BS1922" s="237">
        <v>1.0</v>
      </c>
      <c r="BT1922" s="218"/>
      <c r="BU1922" s="233"/>
      <c r="BV1922" s="218"/>
      <c r="BW1922" s="218"/>
      <c r="BX1922" s="218"/>
      <c r="BY1922" s="237">
        <v>3.0</v>
      </c>
      <c r="BZ1922" s="218"/>
      <c r="CA1922" s="218"/>
      <c r="CB1922" s="218"/>
      <c r="CC1922" s="218"/>
      <c r="CD1922" s="233"/>
      <c r="CE1922" s="233"/>
      <c r="CF1922" s="218"/>
      <c r="CG1922" s="218"/>
      <c r="CH1922" s="218"/>
      <c r="CI1922" s="218"/>
      <c r="CJ1922" s="218"/>
      <c r="CK1922" s="218"/>
      <c r="CL1922" s="218"/>
      <c r="CM1922" s="218"/>
      <c r="CN1922" s="218"/>
      <c r="CO1922" s="218"/>
      <c r="CP1922" s="218"/>
      <c r="CQ1922" s="218"/>
      <c r="CR1922" s="218"/>
      <c r="CS1922" s="218"/>
      <c r="CT1922" s="218"/>
      <c r="CU1922" s="218"/>
      <c r="CV1922" s="218"/>
      <c r="CW1922" s="218"/>
      <c r="CX1922" s="218"/>
      <c r="CY1922" s="218"/>
      <c r="CZ1922" s="218"/>
      <c r="DA1922" s="218"/>
      <c r="DB1922" s="218"/>
      <c r="DC1922" s="218"/>
      <c r="DD1922" s="218"/>
      <c r="DE1922" s="218"/>
      <c r="DF1922" s="218"/>
      <c r="DG1922" s="218"/>
      <c r="DH1922" s="218"/>
      <c r="DI1922" s="218"/>
      <c r="DJ1922" s="218"/>
      <c r="DK1922" s="218"/>
      <c r="DL1922" s="218"/>
      <c r="DM1922" s="218"/>
      <c r="DN1922" s="218"/>
      <c r="DO1922" s="218"/>
      <c r="DP1922" s="218"/>
      <c r="DQ1922" s="218"/>
      <c r="DR1922" s="218"/>
      <c r="DS1922" s="218"/>
      <c r="DT1922" s="218"/>
      <c r="DU1922" s="218"/>
      <c r="DV1922" s="218"/>
      <c r="DW1922" s="218"/>
      <c r="DX1922" s="218"/>
      <c r="DY1922" s="218"/>
      <c r="DZ1922" s="218"/>
      <c r="EA1922" s="218"/>
      <c r="EB1922" s="218"/>
      <c r="EC1922" s="218"/>
      <c r="ED1922" s="218"/>
      <c r="EE1922" s="218"/>
      <c r="EF1922" s="218"/>
      <c r="EG1922" s="218"/>
      <c r="EH1922" s="218"/>
      <c r="EI1922" s="218"/>
      <c r="EJ1922" s="218"/>
      <c r="EK1922" s="218"/>
      <c r="EL1922" s="218"/>
      <c r="EM1922" s="218"/>
      <c r="EN1922" s="218"/>
      <c r="EO1922" s="218"/>
      <c r="EP1922" s="218"/>
      <c r="EQ1922" s="218"/>
      <c r="ER1922" s="218"/>
      <c r="ES1922" s="218"/>
      <c r="ET1922" s="218"/>
      <c r="EU1922" s="218"/>
      <c r="EV1922" s="218"/>
      <c r="EW1922" s="218"/>
      <c r="EX1922" s="218"/>
      <c r="EY1922" s="218"/>
      <c r="EZ1922" s="218"/>
      <c r="FA1922" s="233" t="s">
        <v>7122</v>
      </c>
      <c r="FB1922" s="233"/>
      <c r="FC1922" s="233"/>
      <c r="FD1922" s="233"/>
    </row>
    <row r="1923">
      <c r="A1923" s="225" t="s">
        <v>7123</v>
      </c>
      <c r="B1923" s="225" t="s">
        <v>7121</v>
      </c>
      <c r="C1923" s="681" t="s">
        <v>8</v>
      </c>
      <c r="D1923" s="233" t="s">
        <v>18</v>
      </c>
      <c r="E1923" s="233" t="s">
        <v>12</v>
      </c>
      <c r="F1923" s="233" t="s">
        <v>283</v>
      </c>
      <c r="G1923" s="225" t="s">
        <v>4656</v>
      </c>
      <c r="H1923" s="233" t="s">
        <v>4559</v>
      </c>
      <c r="I1923" s="233" t="s">
        <v>23</v>
      </c>
      <c r="J1923" s="233" t="s">
        <v>44</v>
      </c>
      <c r="K1923" s="225" t="s">
        <v>71</v>
      </c>
      <c r="L1923" s="225" t="s">
        <v>322</v>
      </c>
      <c r="M1923" s="225" t="s">
        <v>128</v>
      </c>
      <c r="N1923" s="682">
        <v>42556.0</v>
      </c>
      <c r="O1923" s="682">
        <v>42556.0</v>
      </c>
      <c r="P1923" s="218"/>
      <c r="Q1923" s="229"/>
      <c r="R1923" s="229"/>
      <c r="S1923" s="218"/>
      <c r="T1923" s="857">
        <f t="shared" si="3566"/>
        <v>967</v>
      </c>
      <c r="U1923" s="647">
        <f t="shared" ref="U1923:W1923" si="3622">IF(ISBLANK($A1923),"",sum(AE1923,AK1923,AQ1923,AW1923,BC1923,BI1923,BO1923,BU1923,CA1923,CG1923,CM1923,CS1923,CY1923,DE1923,DK1923,DQ1923,DW1923,EC1923,EI1923,EO1923,EU1923))</f>
        <v>8</v>
      </c>
      <c r="V1923" s="647">
        <f t="shared" si="3622"/>
        <v>0</v>
      </c>
      <c r="W1923" s="647">
        <f t="shared" si="3622"/>
        <v>0</v>
      </c>
      <c r="X1923" s="648">
        <f t="shared" si="3534"/>
        <v>8</v>
      </c>
      <c r="Y1923" s="647">
        <f t="shared" ref="Y1923:AA1923" si="3623">IF(ISBLANK($A1923),"",sum(AH1923,AN1923,AT1923,AZ1923,BF1923,BL1923,BR1923,BX1923,CD1923,CJ1923,CP1923,CV1923,DB1923,DH1923,DN1923,DT1923,DZ1923,EF1923,EL1923,ER1923,EX1923))</f>
        <v>4</v>
      </c>
      <c r="Z1923" s="647">
        <f t="shared" si="3623"/>
        <v>4</v>
      </c>
      <c r="AA1923" s="647">
        <f t="shared" si="3623"/>
        <v>0</v>
      </c>
      <c r="AB1923" s="648">
        <f t="shared" si="3302"/>
        <v>8</v>
      </c>
      <c r="AC1923" s="649">
        <f t="shared" si="3295"/>
        <v>0.5</v>
      </c>
      <c r="AD1923" s="650" t="str">
        <f t="shared" si="3569"/>
        <v>20+</v>
      </c>
      <c r="AE1923" s="233"/>
      <c r="AF1923" s="218"/>
      <c r="AG1923" s="218"/>
      <c r="AH1923" s="233"/>
      <c r="AI1923" s="218"/>
      <c r="AJ1923" s="218"/>
      <c r="AK1923" s="233"/>
      <c r="AL1923" s="233"/>
      <c r="AM1923" s="218"/>
      <c r="AN1923" s="218"/>
      <c r="AO1923" s="218"/>
      <c r="AP1923" s="218"/>
      <c r="AQ1923" s="237">
        <v>1.0</v>
      </c>
      <c r="AR1923" s="218"/>
      <c r="AS1923" s="218"/>
      <c r="AT1923" s="233"/>
      <c r="AU1923" s="218"/>
      <c r="AV1923" s="218"/>
      <c r="AW1923" s="237">
        <v>2.0</v>
      </c>
      <c r="AX1923" s="218"/>
      <c r="AY1923" s="218"/>
      <c r="AZ1923" s="218"/>
      <c r="BA1923" s="218"/>
      <c r="BB1923" s="218"/>
      <c r="BC1923" s="237">
        <v>1.0</v>
      </c>
      <c r="BD1923" s="218"/>
      <c r="BE1923" s="218"/>
      <c r="BF1923" s="237">
        <v>2.0</v>
      </c>
      <c r="BG1923" s="218"/>
      <c r="BH1923" s="218"/>
      <c r="BI1923" s="237">
        <v>1.0</v>
      </c>
      <c r="BJ1923" s="218"/>
      <c r="BK1923" s="218"/>
      <c r="BL1923" s="218"/>
      <c r="BM1923" s="218"/>
      <c r="BN1923" s="218"/>
      <c r="BO1923" s="233"/>
      <c r="BP1923" s="218"/>
      <c r="BQ1923" s="218"/>
      <c r="BR1923" s="233"/>
      <c r="BS1923" s="237">
        <v>1.0</v>
      </c>
      <c r="BT1923" s="218"/>
      <c r="BU1923" s="233"/>
      <c r="BV1923" s="218"/>
      <c r="BW1923" s="218"/>
      <c r="BX1923" s="218"/>
      <c r="BY1923" s="218"/>
      <c r="BZ1923" s="218"/>
      <c r="CA1923" s="237">
        <v>1.0</v>
      </c>
      <c r="CB1923" s="218"/>
      <c r="CC1923" s="218"/>
      <c r="CD1923" s="233"/>
      <c r="CE1923" s="233"/>
      <c r="CF1923" s="218"/>
      <c r="CG1923" s="218"/>
      <c r="CH1923" s="218"/>
      <c r="CI1923" s="218"/>
      <c r="CJ1923" s="218"/>
      <c r="CK1923" s="218"/>
      <c r="CL1923" s="218"/>
      <c r="CM1923" s="237">
        <v>1.0</v>
      </c>
      <c r="CN1923" s="218"/>
      <c r="CO1923" s="218"/>
      <c r="CP1923" s="218"/>
      <c r="CQ1923" s="218"/>
      <c r="CR1923" s="218"/>
      <c r="CS1923" s="237">
        <v>1.0</v>
      </c>
      <c r="CT1923" s="218"/>
      <c r="CU1923" s="218"/>
      <c r="CV1923" s="237">
        <v>2.0</v>
      </c>
      <c r="CW1923" s="218"/>
      <c r="CX1923" s="218"/>
      <c r="CY1923" s="218"/>
      <c r="CZ1923" s="218"/>
      <c r="DA1923" s="218"/>
      <c r="DB1923" s="218"/>
      <c r="DC1923" s="237">
        <v>3.0</v>
      </c>
      <c r="DD1923" s="218"/>
      <c r="DE1923" s="218"/>
      <c r="DF1923" s="218"/>
      <c r="DG1923" s="218"/>
      <c r="DH1923" s="218"/>
      <c r="DI1923" s="218"/>
      <c r="DJ1923" s="218"/>
      <c r="DK1923" s="218"/>
      <c r="DL1923" s="218"/>
      <c r="DM1923" s="218"/>
      <c r="DN1923" s="218"/>
      <c r="DO1923" s="218"/>
      <c r="DP1923" s="218"/>
      <c r="DQ1923" s="218"/>
      <c r="DR1923" s="218"/>
      <c r="DS1923" s="218"/>
      <c r="DT1923" s="218"/>
      <c r="DU1923" s="218"/>
      <c r="DV1923" s="218"/>
      <c r="DW1923" s="218"/>
      <c r="DX1923" s="218"/>
      <c r="DY1923" s="218"/>
      <c r="DZ1923" s="218"/>
      <c r="EA1923" s="218"/>
      <c r="EB1923" s="218"/>
      <c r="EC1923" s="218"/>
      <c r="ED1923" s="218"/>
      <c r="EE1923" s="218"/>
      <c r="EF1923" s="218"/>
      <c r="EG1923" s="218"/>
      <c r="EH1923" s="218"/>
      <c r="EI1923" s="218"/>
      <c r="EJ1923" s="218"/>
      <c r="EK1923" s="218"/>
      <c r="EL1923" s="218"/>
      <c r="EM1923" s="218"/>
      <c r="EN1923" s="218"/>
      <c r="EO1923" s="218"/>
      <c r="EP1923" s="218"/>
      <c r="EQ1923" s="218"/>
      <c r="ER1923" s="218"/>
      <c r="ES1923" s="218"/>
      <c r="ET1923" s="218"/>
      <c r="EU1923" s="218"/>
      <c r="EV1923" s="218"/>
      <c r="EW1923" s="218"/>
      <c r="EX1923" s="218"/>
      <c r="EY1923" s="218"/>
      <c r="EZ1923" s="218"/>
      <c r="FA1923" s="233" t="s">
        <v>7124</v>
      </c>
      <c r="FB1923" s="233"/>
      <c r="FC1923" s="233"/>
      <c r="FD1923" s="233"/>
    </row>
    <row r="1924">
      <c r="A1924" s="225" t="s">
        <v>7125</v>
      </c>
      <c r="B1924" s="225" t="s">
        <v>7121</v>
      </c>
      <c r="C1924" s="681" t="s">
        <v>8</v>
      </c>
      <c r="D1924" s="233" t="s">
        <v>18</v>
      </c>
      <c r="E1924" s="233" t="s">
        <v>12</v>
      </c>
      <c r="F1924" s="233" t="s">
        <v>283</v>
      </c>
      <c r="G1924" s="225" t="s">
        <v>4656</v>
      </c>
      <c r="H1924" s="233" t="s">
        <v>4559</v>
      </c>
      <c r="I1924" s="233" t="s">
        <v>23</v>
      </c>
      <c r="J1924" s="233" t="s">
        <v>44</v>
      </c>
      <c r="K1924" s="225" t="s">
        <v>71</v>
      </c>
      <c r="L1924" s="225" t="s">
        <v>738</v>
      </c>
      <c r="M1924" s="225" t="s">
        <v>88</v>
      </c>
      <c r="N1924" s="682">
        <v>42556.0</v>
      </c>
      <c r="O1924" s="682">
        <v>42556.0</v>
      </c>
      <c r="P1924" s="218"/>
      <c r="Q1924" s="229"/>
      <c r="R1924" s="229"/>
      <c r="S1924" s="218"/>
      <c r="T1924" s="857">
        <f t="shared" si="3566"/>
        <v>967</v>
      </c>
      <c r="U1924" s="647">
        <f t="shared" ref="U1924:W1924" si="3624">IF(ISBLANK($A1924),"",sum(AE1924,AK1924,AQ1924,AW1924,BC1924,BI1924,BO1924,BU1924,CA1924,CG1924,CM1924,CS1924,CY1924,DE1924,DK1924,DQ1924,DW1924,EC1924,EI1924,EO1924,EU1924))</f>
        <v>2</v>
      </c>
      <c r="V1924" s="647">
        <f t="shared" si="3624"/>
        <v>2</v>
      </c>
      <c r="W1924" s="647">
        <f t="shared" si="3624"/>
        <v>1</v>
      </c>
      <c r="X1924" s="648">
        <f t="shared" si="3534"/>
        <v>5</v>
      </c>
      <c r="Y1924" s="647">
        <f t="shared" ref="Y1924:AA1924" si="3625">IF(ISBLANK($A1924),"",sum(AH1924,AN1924,AT1924,AZ1924,BF1924,BL1924,BR1924,BX1924,CD1924,CJ1924,CP1924,CV1924,DB1924,DH1924,DN1924,DT1924,DZ1924,EF1924,EL1924,ER1924,EX1924))</f>
        <v>1</v>
      </c>
      <c r="Z1924" s="647">
        <f t="shared" si="3625"/>
        <v>0</v>
      </c>
      <c r="AA1924" s="647">
        <f t="shared" si="3625"/>
        <v>0</v>
      </c>
      <c r="AB1924" s="648">
        <f t="shared" si="3302"/>
        <v>1</v>
      </c>
      <c r="AC1924" s="649">
        <f t="shared" si="3295"/>
        <v>0.2</v>
      </c>
      <c r="AD1924" s="650" t="str">
        <f t="shared" si="3569"/>
        <v>20+</v>
      </c>
      <c r="AE1924" s="233"/>
      <c r="AF1924" s="218"/>
      <c r="AG1924" s="218"/>
      <c r="AH1924" s="233"/>
      <c r="AI1924" s="218"/>
      <c r="AJ1924" s="218"/>
      <c r="AK1924" s="233"/>
      <c r="AL1924" s="233"/>
      <c r="AM1924" s="218"/>
      <c r="AN1924" s="218"/>
      <c r="AO1924" s="218"/>
      <c r="AP1924" s="218"/>
      <c r="AQ1924" s="237">
        <v>1.0</v>
      </c>
      <c r="AR1924" s="218"/>
      <c r="AS1924" s="218"/>
      <c r="AT1924" s="233"/>
      <c r="AU1924" s="218"/>
      <c r="AV1924" s="218"/>
      <c r="AW1924" s="218"/>
      <c r="AX1924" s="218"/>
      <c r="AY1924" s="237">
        <v>1.0</v>
      </c>
      <c r="AZ1924" s="218"/>
      <c r="BA1924" s="218"/>
      <c r="BB1924" s="218"/>
      <c r="BC1924" s="237">
        <v>1.0</v>
      </c>
      <c r="BD1924" s="218"/>
      <c r="BE1924" s="218"/>
      <c r="BF1924" s="218"/>
      <c r="BG1924" s="218"/>
      <c r="BH1924" s="218"/>
      <c r="BI1924" s="218"/>
      <c r="BJ1924" s="237">
        <v>1.0</v>
      </c>
      <c r="BK1924" s="218"/>
      <c r="BL1924" s="218"/>
      <c r="BM1924" s="218"/>
      <c r="BN1924" s="218"/>
      <c r="BO1924" s="233"/>
      <c r="BP1924" s="218"/>
      <c r="BQ1924" s="218"/>
      <c r="BR1924" s="237">
        <v>1.0</v>
      </c>
      <c r="BS1924" s="218"/>
      <c r="BT1924" s="218"/>
      <c r="BU1924" s="233"/>
      <c r="BV1924" s="218"/>
      <c r="BW1924" s="218"/>
      <c r="BX1924" s="218"/>
      <c r="BY1924" s="218"/>
      <c r="BZ1924" s="218"/>
      <c r="CA1924" s="218"/>
      <c r="CB1924" s="237">
        <v>1.0</v>
      </c>
      <c r="CC1924" s="218"/>
      <c r="CD1924" s="233"/>
      <c r="CE1924" s="233"/>
      <c r="CF1924" s="218"/>
      <c r="CG1924" s="218"/>
      <c r="CH1924" s="218"/>
      <c r="CI1924" s="218"/>
      <c r="CJ1924" s="218"/>
      <c r="CK1924" s="218"/>
      <c r="CL1924" s="218"/>
      <c r="CM1924" s="218"/>
      <c r="CN1924" s="218"/>
      <c r="CO1924" s="218"/>
      <c r="CP1924" s="218"/>
      <c r="CQ1924" s="218"/>
      <c r="CR1924" s="218"/>
      <c r="CS1924" s="218"/>
      <c r="CT1924" s="218"/>
      <c r="CU1924" s="218"/>
      <c r="CV1924" s="218"/>
      <c r="CW1924" s="218"/>
      <c r="CX1924" s="218"/>
      <c r="CY1924" s="218"/>
      <c r="CZ1924" s="218"/>
      <c r="DA1924" s="218"/>
      <c r="DB1924" s="218"/>
      <c r="DC1924" s="218"/>
      <c r="DD1924" s="218"/>
      <c r="DE1924" s="218"/>
      <c r="DF1924" s="218"/>
      <c r="DG1924" s="218"/>
      <c r="DH1924" s="218"/>
      <c r="DI1924" s="218"/>
      <c r="DJ1924" s="218"/>
      <c r="DK1924" s="218"/>
      <c r="DL1924" s="218"/>
      <c r="DM1924" s="218"/>
      <c r="DN1924" s="218"/>
      <c r="DO1924" s="218"/>
      <c r="DP1924" s="218"/>
      <c r="DQ1924" s="218"/>
      <c r="DR1924" s="218"/>
      <c r="DS1924" s="218"/>
      <c r="DT1924" s="218"/>
      <c r="DU1924" s="218"/>
      <c r="DV1924" s="218"/>
      <c r="DW1924" s="218"/>
      <c r="DX1924" s="218"/>
      <c r="DY1924" s="218"/>
      <c r="DZ1924" s="218"/>
      <c r="EA1924" s="218"/>
      <c r="EB1924" s="218"/>
      <c r="EC1924" s="218"/>
      <c r="ED1924" s="218"/>
      <c r="EE1924" s="218"/>
      <c r="EF1924" s="218"/>
      <c r="EG1924" s="218"/>
      <c r="EH1924" s="218"/>
      <c r="EI1924" s="218"/>
      <c r="EJ1924" s="218"/>
      <c r="EK1924" s="218"/>
      <c r="EL1924" s="218"/>
      <c r="EM1924" s="218"/>
      <c r="EN1924" s="218"/>
      <c r="EO1924" s="218"/>
      <c r="EP1924" s="218"/>
      <c r="EQ1924" s="218"/>
      <c r="ER1924" s="218"/>
      <c r="ES1924" s="218"/>
      <c r="ET1924" s="218"/>
      <c r="EU1924" s="218"/>
      <c r="EV1924" s="218"/>
      <c r="EW1924" s="218"/>
      <c r="EX1924" s="218"/>
      <c r="EY1924" s="218"/>
      <c r="EZ1924" s="218"/>
      <c r="FA1924" s="233" t="s">
        <v>7126</v>
      </c>
      <c r="FB1924" s="233"/>
      <c r="FC1924" s="233"/>
      <c r="FD1924" s="233"/>
    </row>
    <row r="1925">
      <c r="A1925" s="225" t="s">
        <v>7127</v>
      </c>
      <c r="B1925" s="225" t="s">
        <v>7128</v>
      </c>
      <c r="C1925" s="681" t="s">
        <v>8</v>
      </c>
      <c r="D1925" s="233" t="s">
        <v>18</v>
      </c>
      <c r="E1925" s="233" t="s">
        <v>12</v>
      </c>
      <c r="F1925" s="233" t="s">
        <v>283</v>
      </c>
      <c r="G1925" s="225" t="s">
        <v>3482</v>
      </c>
      <c r="H1925" s="233" t="s">
        <v>4559</v>
      </c>
      <c r="I1925" s="233" t="s">
        <v>23</v>
      </c>
      <c r="J1925" s="233" t="s">
        <v>44</v>
      </c>
      <c r="K1925" s="225" t="s">
        <v>71</v>
      </c>
      <c r="L1925" s="225" t="s">
        <v>7129</v>
      </c>
      <c r="M1925" s="225" t="s">
        <v>136</v>
      </c>
      <c r="N1925" s="682">
        <v>42556.0</v>
      </c>
      <c r="O1925" s="682">
        <v>42556.0</v>
      </c>
      <c r="P1925" s="218"/>
      <c r="Q1925" s="229"/>
      <c r="R1925" s="229"/>
      <c r="S1925" s="218"/>
      <c r="T1925" s="857">
        <f t="shared" si="3566"/>
        <v>967</v>
      </c>
      <c r="U1925" s="647">
        <f t="shared" ref="U1925:W1925" si="3626">IF(ISBLANK($A1925),"",sum(AE1925,AK1925,AQ1925,AW1925,BC1925,BI1925,BO1925,BU1925,CA1925,CG1925,CM1925,CS1925,CY1925,DE1925,DK1925,DQ1925,DW1925,EC1925,EI1925,EO1925,EU1925))</f>
        <v>3</v>
      </c>
      <c r="V1925" s="647">
        <f t="shared" si="3626"/>
        <v>0</v>
      </c>
      <c r="W1925" s="647">
        <f t="shared" si="3626"/>
        <v>0</v>
      </c>
      <c r="X1925" s="648">
        <f t="shared" si="3534"/>
        <v>3</v>
      </c>
      <c r="Y1925" s="647">
        <f t="shared" ref="Y1925:AA1925" si="3627">IF(ISBLANK($A1925),"",sum(AH1925,AN1925,AT1925,AZ1925,BF1925,BL1925,BR1925,BX1925,CD1925,CJ1925,CP1925,CV1925,DB1925,DH1925,DN1925,DT1925,DZ1925,EF1925,EL1925,ER1925,EX1925))</f>
        <v>2</v>
      </c>
      <c r="Z1925" s="647">
        <f t="shared" si="3627"/>
        <v>1</v>
      </c>
      <c r="AA1925" s="647">
        <f t="shared" si="3627"/>
        <v>0</v>
      </c>
      <c r="AB1925" s="648">
        <f t="shared" si="3302"/>
        <v>3</v>
      </c>
      <c r="AC1925" s="649">
        <f t="shared" si="3295"/>
        <v>0.6666666667</v>
      </c>
      <c r="AD1925" s="650" t="str">
        <f t="shared" si="3569"/>
        <v>20+</v>
      </c>
      <c r="AE1925" s="634">
        <v>2.0</v>
      </c>
      <c r="AF1925" s="218"/>
      <c r="AG1925" s="218"/>
      <c r="AH1925" s="634">
        <v>2.0</v>
      </c>
      <c r="AI1925" s="218"/>
      <c r="AJ1925" s="218"/>
      <c r="AK1925" s="218"/>
      <c r="AL1925" s="218"/>
      <c r="AM1925" s="218"/>
      <c r="AN1925" s="218"/>
      <c r="AO1925" s="634">
        <v>1.0</v>
      </c>
      <c r="AP1925" s="218"/>
      <c r="AQ1925" s="634">
        <v>1.0</v>
      </c>
      <c r="AR1925" s="218"/>
      <c r="AS1925" s="218"/>
      <c r="AT1925" s="218"/>
      <c r="AU1925" s="218"/>
      <c r="AV1925" s="218"/>
      <c r="AW1925" s="218"/>
      <c r="AX1925" s="218"/>
      <c r="AY1925" s="218"/>
      <c r="AZ1925" s="218"/>
      <c r="BA1925" s="218"/>
      <c r="BB1925" s="218"/>
      <c r="BC1925" s="218"/>
      <c r="BD1925" s="218"/>
      <c r="BE1925" s="218"/>
      <c r="BF1925" s="218"/>
      <c r="BG1925" s="218"/>
      <c r="BH1925" s="218"/>
      <c r="BI1925" s="218"/>
      <c r="BJ1925" s="218"/>
      <c r="BK1925" s="218"/>
      <c r="BL1925" s="218"/>
      <c r="BM1925" s="218"/>
      <c r="BN1925" s="218"/>
      <c r="BO1925" s="218"/>
      <c r="BP1925" s="218"/>
      <c r="BQ1925" s="218"/>
      <c r="BR1925" s="218"/>
      <c r="BS1925" s="218"/>
      <c r="BT1925" s="218"/>
      <c r="BU1925" s="218"/>
      <c r="BV1925" s="218"/>
      <c r="BW1925" s="218"/>
      <c r="BX1925" s="218"/>
      <c r="BY1925" s="218"/>
      <c r="BZ1925" s="218"/>
      <c r="CA1925" s="218"/>
      <c r="CB1925" s="218"/>
      <c r="CC1925" s="218"/>
      <c r="CD1925" s="218"/>
      <c r="CE1925" s="218"/>
      <c r="CF1925" s="218"/>
      <c r="CG1925" s="218"/>
      <c r="CH1925" s="218"/>
      <c r="CI1925" s="218"/>
      <c r="CJ1925" s="218"/>
      <c r="CK1925" s="218"/>
      <c r="CL1925" s="218"/>
      <c r="CM1925" s="218"/>
      <c r="CN1925" s="218"/>
      <c r="CO1925" s="218"/>
      <c r="CP1925" s="218"/>
      <c r="CQ1925" s="218"/>
      <c r="CR1925" s="218"/>
      <c r="CS1925" s="218"/>
      <c r="CT1925" s="218"/>
      <c r="CU1925" s="218"/>
      <c r="CV1925" s="218"/>
      <c r="CW1925" s="218"/>
      <c r="CX1925" s="218"/>
      <c r="CY1925" s="218"/>
      <c r="CZ1925" s="218"/>
      <c r="DA1925" s="218"/>
      <c r="DB1925" s="218"/>
      <c r="DC1925" s="218"/>
      <c r="DD1925" s="218"/>
      <c r="DE1925" s="218"/>
      <c r="DF1925" s="218"/>
      <c r="DG1925" s="218"/>
      <c r="DH1925" s="218"/>
      <c r="DI1925" s="218"/>
      <c r="DJ1925" s="218"/>
      <c r="DK1925" s="218"/>
      <c r="DL1925" s="218"/>
      <c r="DM1925" s="218"/>
      <c r="DN1925" s="218"/>
      <c r="DO1925" s="218"/>
      <c r="DP1925" s="218"/>
      <c r="DQ1925" s="218"/>
      <c r="DR1925" s="218"/>
      <c r="DS1925" s="218"/>
      <c r="DT1925" s="218"/>
      <c r="DU1925" s="218"/>
      <c r="DV1925" s="218"/>
      <c r="DW1925" s="218"/>
      <c r="DX1925" s="218"/>
      <c r="DY1925" s="218"/>
      <c r="DZ1925" s="218"/>
      <c r="EA1925" s="218"/>
      <c r="EB1925" s="218"/>
      <c r="EC1925" s="218"/>
      <c r="ED1925" s="218"/>
      <c r="EE1925" s="218"/>
      <c r="EF1925" s="218"/>
      <c r="EG1925" s="218"/>
      <c r="EH1925" s="218"/>
      <c r="EI1925" s="218"/>
      <c r="EJ1925" s="218"/>
      <c r="EK1925" s="218"/>
      <c r="EL1925" s="218"/>
      <c r="EM1925" s="218"/>
      <c r="EN1925" s="218"/>
      <c r="EO1925" s="218"/>
      <c r="EP1925" s="218"/>
      <c r="EQ1925" s="218"/>
      <c r="ER1925" s="218"/>
      <c r="ES1925" s="218"/>
      <c r="ET1925" s="218"/>
      <c r="EU1925" s="218"/>
      <c r="EV1925" s="218"/>
      <c r="EW1925" s="218"/>
      <c r="EX1925" s="218"/>
      <c r="EY1925" s="218"/>
      <c r="EZ1925" s="218"/>
      <c r="FA1925" s="233" t="s">
        <v>7130</v>
      </c>
      <c r="FB1925" s="233"/>
      <c r="FC1925" s="233"/>
      <c r="FD1925" s="233"/>
    </row>
    <row r="1926">
      <c r="A1926" s="225" t="s">
        <v>7131</v>
      </c>
      <c r="B1926" s="225" t="s">
        <v>7128</v>
      </c>
      <c r="C1926" s="681" t="s">
        <v>8</v>
      </c>
      <c r="D1926" s="233" t="s">
        <v>18</v>
      </c>
      <c r="E1926" s="233" t="s">
        <v>12</v>
      </c>
      <c r="F1926" s="233" t="s">
        <v>283</v>
      </c>
      <c r="G1926" s="225" t="s">
        <v>4478</v>
      </c>
      <c r="H1926" s="233" t="s">
        <v>4559</v>
      </c>
      <c r="I1926" s="233" t="s">
        <v>23</v>
      </c>
      <c r="J1926" s="233" t="s">
        <v>44</v>
      </c>
      <c r="K1926" s="225" t="s">
        <v>71</v>
      </c>
      <c r="L1926" s="225" t="s">
        <v>7132</v>
      </c>
      <c r="M1926" s="225" t="s">
        <v>33</v>
      </c>
      <c r="N1926" s="682">
        <v>42556.0</v>
      </c>
      <c r="O1926" s="682">
        <v>42556.0</v>
      </c>
      <c r="P1926" s="218"/>
      <c r="Q1926" s="229"/>
      <c r="R1926" s="229"/>
      <c r="S1926" s="218"/>
      <c r="T1926" s="857">
        <f t="shared" si="3566"/>
        <v>967</v>
      </c>
      <c r="U1926" s="647">
        <f t="shared" ref="U1926:W1926" si="3628">IF(ISBLANK($A1926),"",sum(AE1926,AK1926,AQ1926,AW1926,BC1926,BI1926,BO1926,BU1926,CA1926,CG1926,CM1926,CS1926,CY1926,DE1926,DK1926,DQ1926,DW1926,EC1926,EI1926,EO1926,EU1926))</f>
        <v>3</v>
      </c>
      <c r="V1926" s="647">
        <f t="shared" si="3628"/>
        <v>0</v>
      </c>
      <c r="W1926" s="647">
        <f t="shared" si="3628"/>
        <v>0</v>
      </c>
      <c r="X1926" s="648">
        <f t="shared" si="3534"/>
        <v>3</v>
      </c>
      <c r="Y1926" s="647">
        <f t="shared" ref="Y1926:AA1926" si="3629">IF(ISBLANK($A1926),"",sum(AH1926,AN1926,AT1926,AZ1926,BF1926,BL1926,BR1926,BX1926,CD1926,CJ1926,CP1926,CV1926,DB1926,DH1926,DN1926,DT1926,DZ1926,EF1926,EL1926,ER1926,EX1926))</f>
        <v>3</v>
      </c>
      <c r="Z1926" s="647">
        <f t="shared" si="3629"/>
        <v>3</v>
      </c>
      <c r="AA1926" s="647">
        <f t="shared" si="3629"/>
        <v>0</v>
      </c>
      <c r="AB1926" s="648">
        <f t="shared" si="3302"/>
        <v>6</v>
      </c>
      <c r="AC1926" s="649">
        <f t="shared" si="3295"/>
        <v>1</v>
      </c>
      <c r="AD1926" s="650" t="str">
        <f t="shared" si="3569"/>
        <v>20+</v>
      </c>
      <c r="AE1926" s="634">
        <v>2.0</v>
      </c>
      <c r="AF1926" s="218"/>
      <c r="AG1926" s="218"/>
      <c r="AH1926" s="634">
        <v>2.0</v>
      </c>
      <c r="AI1926" s="634">
        <v>2.0</v>
      </c>
      <c r="AJ1926" s="218"/>
      <c r="AK1926" s="634">
        <v>1.0</v>
      </c>
      <c r="AL1926" s="218"/>
      <c r="AM1926" s="218"/>
      <c r="AN1926" s="634">
        <v>1.0</v>
      </c>
      <c r="AO1926" s="634">
        <v>1.0</v>
      </c>
      <c r="AP1926" s="218"/>
      <c r="AQ1926" s="218"/>
      <c r="AR1926" s="218"/>
      <c r="AS1926" s="218"/>
      <c r="AT1926" s="218"/>
      <c r="AU1926" s="218"/>
      <c r="AV1926" s="218"/>
      <c r="AW1926" s="218"/>
      <c r="AX1926" s="218"/>
      <c r="AY1926" s="218"/>
      <c r="AZ1926" s="218"/>
      <c r="BA1926" s="218"/>
      <c r="BB1926" s="218"/>
      <c r="BC1926" s="218"/>
      <c r="BD1926" s="218"/>
      <c r="BE1926" s="218"/>
      <c r="BF1926" s="218"/>
      <c r="BG1926" s="218"/>
      <c r="BH1926" s="218"/>
      <c r="BI1926" s="218"/>
      <c r="BJ1926" s="218"/>
      <c r="BK1926" s="218"/>
      <c r="BL1926" s="218"/>
      <c r="BM1926" s="218"/>
      <c r="BN1926" s="218"/>
      <c r="BO1926" s="218"/>
      <c r="BP1926" s="218"/>
      <c r="BQ1926" s="218"/>
      <c r="BR1926" s="218"/>
      <c r="BS1926" s="218"/>
      <c r="BT1926" s="218"/>
      <c r="BU1926" s="218"/>
      <c r="BV1926" s="218"/>
      <c r="BW1926" s="218"/>
      <c r="BX1926" s="218"/>
      <c r="BY1926" s="218"/>
      <c r="BZ1926" s="218"/>
      <c r="CA1926" s="218"/>
      <c r="CB1926" s="218"/>
      <c r="CC1926" s="218"/>
      <c r="CD1926" s="218"/>
      <c r="CE1926" s="218"/>
      <c r="CF1926" s="218"/>
      <c r="CG1926" s="218"/>
      <c r="CH1926" s="218"/>
      <c r="CI1926" s="218"/>
      <c r="CJ1926" s="218"/>
      <c r="CK1926" s="218"/>
      <c r="CL1926" s="218"/>
      <c r="CM1926" s="218"/>
      <c r="CN1926" s="218"/>
      <c r="CO1926" s="218"/>
      <c r="CP1926" s="218"/>
      <c r="CQ1926" s="218"/>
      <c r="CR1926" s="218"/>
      <c r="CS1926" s="218"/>
      <c r="CT1926" s="218"/>
      <c r="CU1926" s="218"/>
      <c r="CV1926" s="218"/>
      <c r="CW1926" s="218"/>
      <c r="CX1926" s="218"/>
      <c r="CY1926" s="218"/>
      <c r="CZ1926" s="218"/>
      <c r="DA1926" s="218"/>
      <c r="DB1926" s="218"/>
      <c r="DC1926" s="218"/>
      <c r="DD1926" s="218"/>
      <c r="DE1926" s="218"/>
      <c r="DF1926" s="218"/>
      <c r="DG1926" s="218"/>
      <c r="DH1926" s="218"/>
      <c r="DI1926" s="218"/>
      <c r="DJ1926" s="218"/>
      <c r="DK1926" s="218"/>
      <c r="DL1926" s="218"/>
      <c r="DM1926" s="218"/>
      <c r="DN1926" s="218"/>
      <c r="DO1926" s="218"/>
      <c r="DP1926" s="218"/>
      <c r="DQ1926" s="218"/>
      <c r="DR1926" s="218"/>
      <c r="DS1926" s="218"/>
      <c r="DT1926" s="218"/>
      <c r="DU1926" s="218"/>
      <c r="DV1926" s="218"/>
      <c r="DW1926" s="218"/>
      <c r="DX1926" s="218"/>
      <c r="DY1926" s="218"/>
      <c r="DZ1926" s="218"/>
      <c r="EA1926" s="218"/>
      <c r="EB1926" s="218"/>
      <c r="EC1926" s="218"/>
      <c r="ED1926" s="218"/>
      <c r="EE1926" s="218"/>
      <c r="EF1926" s="218"/>
      <c r="EG1926" s="218"/>
      <c r="EH1926" s="218"/>
      <c r="EI1926" s="218"/>
      <c r="EJ1926" s="218"/>
      <c r="EK1926" s="218"/>
      <c r="EL1926" s="218"/>
      <c r="EM1926" s="218"/>
      <c r="EN1926" s="218"/>
      <c r="EO1926" s="218"/>
      <c r="EP1926" s="218"/>
      <c r="EQ1926" s="218"/>
      <c r="ER1926" s="218"/>
      <c r="ES1926" s="218"/>
      <c r="ET1926" s="218"/>
      <c r="EU1926" s="218"/>
      <c r="EV1926" s="218"/>
      <c r="EW1926" s="218"/>
      <c r="EX1926" s="218"/>
      <c r="EY1926" s="218"/>
      <c r="EZ1926" s="218"/>
      <c r="FA1926" s="233" t="s">
        <v>7133</v>
      </c>
      <c r="FB1926" s="233"/>
      <c r="FC1926" s="233"/>
      <c r="FD1926" s="233"/>
    </row>
    <row r="1927">
      <c r="A1927" s="225" t="s">
        <v>7134</v>
      </c>
      <c r="B1927" s="225" t="s">
        <v>7128</v>
      </c>
      <c r="C1927" s="681" t="s">
        <v>8</v>
      </c>
      <c r="D1927" s="233" t="s">
        <v>18</v>
      </c>
      <c r="E1927" s="233" t="s">
        <v>12</v>
      </c>
      <c r="F1927" s="233" t="s">
        <v>283</v>
      </c>
      <c r="G1927" s="225" t="s">
        <v>4478</v>
      </c>
      <c r="H1927" s="233" t="s">
        <v>4559</v>
      </c>
      <c r="I1927" s="233" t="s">
        <v>23</v>
      </c>
      <c r="J1927" s="233" t="s">
        <v>44</v>
      </c>
      <c r="K1927" s="225" t="s">
        <v>71</v>
      </c>
      <c r="L1927" s="225" t="s">
        <v>682</v>
      </c>
      <c r="M1927" s="225" t="s">
        <v>33</v>
      </c>
      <c r="N1927" s="682">
        <v>42556.0</v>
      </c>
      <c r="O1927" s="682">
        <v>42556.0</v>
      </c>
      <c r="P1927" s="218"/>
      <c r="Q1927" s="229"/>
      <c r="R1927" s="229"/>
      <c r="S1927" s="218"/>
      <c r="T1927" s="857">
        <f t="shared" si="3566"/>
        <v>967</v>
      </c>
      <c r="U1927" s="647">
        <f t="shared" ref="U1927:W1927" si="3630">IF(ISBLANK($A1927),"",sum(AE1927,AK1927,AQ1927,AW1927,BC1927,BI1927,BO1927,BU1927,CA1927,CG1927,CM1927,CS1927,CY1927,DE1927,DK1927,DQ1927,DW1927,EC1927,EI1927,EO1927,EU1927))</f>
        <v>5</v>
      </c>
      <c r="V1927" s="647">
        <f t="shared" si="3630"/>
        <v>0</v>
      </c>
      <c r="W1927" s="647">
        <f t="shared" si="3630"/>
        <v>0</v>
      </c>
      <c r="X1927" s="648">
        <f t="shared" si="3534"/>
        <v>5</v>
      </c>
      <c r="Y1927" s="647">
        <f t="shared" ref="Y1927:AA1927" si="3631">IF(ISBLANK($A1927),"",sum(AH1927,AN1927,AT1927,AZ1927,BF1927,BL1927,BR1927,BX1927,CD1927,CJ1927,CP1927,CV1927,DB1927,DH1927,DN1927,DT1927,DZ1927,EF1927,EL1927,ER1927,EX1927))</f>
        <v>5</v>
      </c>
      <c r="Z1927" s="647">
        <f t="shared" si="3631"/>
        <v>3</v>
      </c>
      <c r="AA1927" s="647">
        <f t="shared" si="3631"/>
        <v>0</v>
      </c>
      <c r="AB1927" s="648">
        <f t="shared" si="3302"/>
        <v>8</v>
      </c>
      <c r="AC1927" s="649">
        <f t="shared" si="3295"/>
        <v>1</v>
      </c>
      <c r="AD1927" s="650" t="str">
        <f t="shared" si="3569"/>
        <v>20+</v>
      </c>
      <c r="AE1927" s="634">
        <v>2.0</v>
      </c>
      <c r="AF1927" s="218"/>
      <c r="AG1927" s="218"/>
      <c r="AH1927" s="634">
        <v>1.0</v>
      </c>
      <c r="AI1927" s="634">
        <v>1.0</v>
      </c>
      <c r="AJ1927" s="218"/>
      <c r="AK1927" s="634">
        <v>3.0</v>
      </c>
      <c r="AL1927" s="218"/>
      <c r="AM1927" s="218"/>
      <c r="AN1927" s="634">
        <v>4.0</v>
      </c>
      <c r="AO1927" s="634">
        <v>2.0</v>
      </c>
      <c r="AP1927" s="218"/>
      <c r="AQ1927" s="218"/>
      <c r="AR1927" s="218"/>
      <c r="AS1927" s="218"/>
      <c r="AT1927" s="218"/>
      <c r="AU1927" s="218"/>
      <c r="AV1927" s="218"/>
      <c r="AW1927" s="218"/>
      <c r="AX1927" s="218"/>
      <c r="AY1927" s="218"/>
      <c r="AZ1927" s="218"/>
      <c r="BA1927" s="218"/>
      <c r="BB1927" s="218"/>
      <c r="BC1927" s="218"/>
      <c r="BD1927" s="218"/>
      <c r="BE1927" s="218"/>
      <c r="BF1927" s="218"/>
      <c r="BG1927" s="218"/>
      <c r="BH1927" s="218"/>
      <c r="BI1927" s="218"/>
      <c r="BJ1927" s="218"/>
      <c r="BK1927" s="218"/>
      <c r="BL1927" s="218"/>
      <c r="BM1927" s="218"/>
      <c r="BN1927" s="218"/>
      <c r="BO1927" s="218"/>
      <c r="BP1927" s="218"/>
      <c r="BQ1927" s="218"/>
      <c r="BR1927" s="218"/>
      <c r="BS1927" s="218"/>
      <c r="BT1927" s="218"/>
      <c r="BU1927" s="218"/>
      <c r="BV1927" s="218"/>
      <c r="BW1927" s="218"/>
      <c r="BX1927" s="218"/>
      <c r="BY1927" s="218"/>
      <c r="BZ1927" s="218"/>
      <c r="CA1927" s="218"/>
      <c r="CB1927" s="218"/>
      <c r="CC1927" s="218"/>
      <c r="CD1927" s="218"/>
      <c r="CE1927" s="218"/>
      <c r="CF1927" s="218"/>
      <c r="CG1927" s="218"/>
      <c r="CH1927" s="218"/>
      <c r="CI1927" s="218"/>
      <c r="CJ1927" s="218"/>
      <c r="CK1927" s="218"/>
      <c r="CL1927" s="218"/>
      <c r="CM1927" s="218"/>
      <c r="CN1927" s="218"/>
      <c r="CO1927" s="218"/>
      <c r="CP1927" s="218"/>
      <c r="CQ1927" s="218"/>
      <c r="CR1927" s="218"/>
      <c r="CS1927" s="218"/>
      <c r="CT1927" s="218"/>
      <c r="CU1927" s="218"/>
      <c r="CV1927" s="218"/>
      <c r="CW1927" s="218"/>
      <c r="CX1927" s="218"/>
      <c r="CY1927" s="218"/>
      <c r="CZ1927" s="218"/>
      <c r="DA1927" s="218"/>
      <c r="DB1927" s="218"/>
      <c r="DC1927" s="218"/>
      <c r="DD1927" s="218"/>
      <c r="DE1927" s="218"/>
      <c r="DF1927" s="218"/>
      <c r="DG1927" s="218"/>
      <c r="DH1927" s="218"/>
      <c r="DI1927" s="218"/>
      <c r="DJ1927" s="218"/>
      <c r="DK1927" s="218"/>
      <c r="DL1927" s="218"/>
      <c r="DM1927" s="218"/>
      <c r="DN1927" s="218"/>
      <c r="DO1927" s="218"/>
      <c r="DP1927" s="218"/>
      <c r="DQ1927" s="218"/>
      <c r="DR1927" s="218"/>
      <c r="DS1927" s="218"/>
      <c r="DT1927" s="218"/>
      <c r="DU1927" s="218"/>
      <c r="DV1927" s="218"/>
      <c r="DW1927" s="218"/>
      <c r="DX1927" s="218"/>
      <c r="DY1927" s="218"/>
      <c r="DZ1927" s="218"/>
      <c r="EA1927" s="218"/>
      <c r="EB1927" s="218"/>
      <c r="EC1927" s="218"/>
      <c r="ED1927" s="218"/>
      <c r="EE1927" s="218"/>
      <c r="EF1927" s="218"/>
      <c r="EG1927" s="218"/>
      <c r="EH1927" s="218"/>
      <c r="EI1927" s="218"/>
      <c r="EJ1927" s="218"/>
      <c r="EK1927" s="218"/>
      <c r="EL1927" s="218"/>
      <c r="EM1927" s="218"/>
      <c r="EN1927" s="218"/>
      <c r="EO1927" s="218"/>
      <c r="EP1927" s="218"/>
      <c r="EQ1927" s="218"/>
      <c r="ER1927" s="218"/>
      <c r="ES1927" s="218"/>
      <c r="ET1927" s="218"/>
      <c r="EU1927" s="218"/>
      <c r="EV1927" s="218"/>
      <c r="EW1927" s="218"/>
      <c r="EX1927" s="218"/>
      <c r="EY1927" s="218"/>
      <c r="EZ1927" s="218"/>
      <c r="FA1927" s="233" t="s">
        <v>7135</v>
      </c>
      <c r="FB1927" s="233"/>
      <c r="FC1927" s="233"/>
      <c r="FD1927" s="233"/>
    </row>
    <row r="1928">
      <c r="A1928" s="225" t="s">
        <v>7136</v>
      </c>
      <c r="B1928" s="225" t="s">
        <v>7128</v>
      </c>
      <c r="C1928" s="681" t="s">
        <v>8</v>
      </c>
      <c r="D1928" s="233" t="s">
        <v>18</v>
      </c>
      <c r="E1928" s="233" t="s">
        <v>12</v>
      </c>
      <c r="F1928" s="233" t="s">
        <v>283</v>
      </c>
      <c r="G1928" s="225" t="s">
        <v>4478</v>
      </c>
      <c r="H1928" s="233" t="s">
        <v>4559</v>
      </c>
      <c r="I1928" s="233" t="s">
        <v>23</v>
      </c>
      <c r="J1928" s="233" t="s">
        <v>44</v>
      </c>
      <c r="K1928" s="225" t="s">
        <v>71</v>
      </c>
      <c r="L1928" s="225" t="s">
        <v>367</v>
      </c>
      <c r="M1928" s="225" t="s">
        <v>61</v>
      </c>
      <c r="N1928" s="682">
        <v>42556.0</v>
      </c>
      <c r="O1928" s="682">
        <v>42556.0</v>
      </c>
      <c r="P1928" s="218"/>
      <c r="Q1928" s="229"/>
      <c r="R1928" s="229"/>
      <c r="S1928" s="218"/>
      <c r="T1928" s="857">
        <f t="shared" si="3566"/>
        <v>967</v>
      </c>
      <c r="U1928" s="647">
        <f t="shared" ref="U1928:W1928" si="3632">IF(ISBLANK($A1928),"",sum(AE1928,AK1928,AQ1928,AW1928,BC1928,BI1928,BO1928,BU1928,CA1928,CG1928,CM1928,CS1928,CY1928,DE1928,DK1928,DQ1928,DW1928,EC1928,EI1928,EO1928,EU1928))</f>
        <v>8</v>
      </c>
      <c r="V1928" s="647">
        <f t="shared" si="3632"/>
        <v>1</v>
      </c>
      <c r="W1928" s="647">
        <f t="shared" si="3632"/>
        <v>0</v>
      </c>
      <c r="X1928" s="648">
        <f t="shared" si="3534"/>
        <v>9</v>
      </c>
      <c r="Y1928" s="647">
        <f t="shared" ref="Y1928:AA1928" si="3633">IF(ISBLANK($A1928),"",sum(AH1928,AN1928,AT1928,AZ1928,BF1928,BL1928,BR1928,BX1928,CD1928,CJ1928,CP1928,CV1928,DB1928,DH1928,DN1928,DT1928,DZ1928,EF1928,EL1928,ER1928,EX1928))</f>
        <v>7</v>
      </c>
      <c r="Z1928" s="647">
        <f t="shared" si="3633"/>
        <v>3</v>
      </c>
      <c r="AA1928" s="647">
        <f t="shared" si="3633"/>
        <v>0</v>
      </c>
      <c r="AB1928" s="648">
        <f t="shared" si="3302"/>
        <v>10</v>
      </c>
      <c r="AC1928" s="649">
        <f t="shared" si="3295"/>
        <v>0.7777777778</v>
      </c>
      <c r="AD1928" s="650" t="str">
        <f t="shared" si="3569"/>
        <v>20+</v>
      </c>
      <c r="AE1928" s="233"/>
      <c r="AF1928" s="237">
        <v>1.0</v>
      </c>
      <c r="AG1928" s="218"/>
      <c r="AH1928" s="237">
        <v>1.0</v>
      </c>
      <c r="AI1928" s="218"/>
      <c r="AJ1928" s="218"/>
      <c r="AK1928" s="237">
        <v>4.0</v>
      </c>
      <c r="AL1928" s="233"/>
      <c r="AM1928" s="218"/>
      <c r="AN1928" s="237">
        <v>3.0</v>
      </c>
      <c r="AO1928" s="218"/>
      <c r="AP1928" s="218"/>
      <c r="AQ1928" s="233"/>
      <c r="AR1928" s="218"/>
      <c r="AS1928" s="218"/>
      <c r="AT1928" s="237">
        <v>1.0</v>
      </c>
      <c r="AU1928" s="218"/>
      <c r="AV1928" s="218"/>
      <c r="AW1928" s="218"/>
      <c r="AX1928" s="218"/>
      <c r="AY1928" s="218"/>
      <c r="AZ1928" s="218"/>
      <c r="BA1928" s="218"/>
      <c r="BB1928" s="218"/>
      <c r="BC1928" s="237">
        <v>3.0</v>
      </c>
      <c r="BD1928" s="218"/>
      <c r="BE1928" s="218"/>
      <c r="BF1928" s="237">
        <v>2.0</v>
      </c>
      <c r="BG1928" s="218"/>
      <c r="BH1928" s="218"/>
      <c r="BI1928" s="237">
        <v>1.0</v>
      </c>
      <c r="BJ1928" s="218"/>
      <c r="BK1928" s="218"/>
      <c r="BL1928" s="218"/>
      <c r="BM1928" s="237">
        <v>3.0</v>
      </c>
      <c r="BN1928" s="218"/>
      <c r="BO1928" s="233"/>
      <c r="BP1928" s="218"/>
      <c r="BQ1928" s="218"/>
      <c r="BR1928" s="233"/>
      <c r="BS1928" s="218"/>
      <c r="BT1928" s="218"/>
      <c r="BU1928" s="233"/>
      <c r="BV1928" s="218"/>
      <c r="BW1928" s="218"/>
      <c r="BX1928" s="218"/>
      <c r="BY1928" s="218"/>
      <c r="BZ1928" s="218"/>
      <c r="CA1928" s="218"/>
      <c r="CB1928" s="218"/>
      <c r="CC1928" s="218"/>
      <c r="CD1928" s="233"/>
      <c r="CE1928" s="233"/>
      <c r="CF1928" s="218"/>
      <c r="CG1928" s="218"/>
      <c r="CH1928" s="218"/>
      <c r="CI1928" s="218"/>
      <c r="CJ1928" s="218"/>
      <c r="CK1928" s="218"/>
      <c r="CL1928" s="218"/>
      <c r="CM1928" s="218"/>
      <c r="CN1928" s="218"/>
      <c r="CO1928" s="218"/>
      <c r="CP1928" s="218"/>
      <c r="CQ1928" s="218"/>
      <c r="CR1928" s="218"/>
      <c r="CS1928" s="218"/>
      <c r="CT1928" s="218"/>
      <c r="CU1928" s="218"/>
      <c r="CV1928" s="218"/>
      <c r="CW1928" s="218"/>
      <c r="CX1928" s="218"/>
      <c r="CY1928" s="218"/>
      <c r="CZ1928" s="218"/>
      <c r="DA1928" s="218"/>
      <c r="DB1928" s="218"/>
      <c r="DC1928" s="218"/>
      <c r="DD1928" s="218"/>
      <c r="DE1928" s="218"/>
      <c r="DF1928" s="218"/>
      <c r="DG1928" s="218"/>
      <c r="DH1928" s="218"/>
      <c r="DI1928" s="218"/>
      <c r="DJ1928" s="218"/>
      <c r="DK1928" s="218"/>
      <c r="DL1928" s="218"/>
      <c r="DM1928" s="218"/>
      <c r="DN1928" s="218"/>
      <c r="DO1928" s="218"/>
      <c r="DP1928" s="218"/>
      <c r="DQ1928" s="218"/>
      <c r="DR1928" s="218"/>
      <c r="DS1928" s="218"/>
      <c r="DT1928" s="218"/>
      <c r="DU1928" s="218"/>
      <c r="DV1928" s="218"/>
      <c r="DW1928" s="218"/>
      <c r="DX1928" s="218"/>
      <c r="DY1928" s="218"/>
      <c r="DZ1928" s="218"/>
      <c r="EA1928" s="218"/>
      <c r="EB1928" s="218"/>
      <c r="EC1928" s="218"/>
      <c r="ED1928" s="218"/>
      <c r="EE1928" s="218"/>
      <c r="EF1928" s="218"/>
      <c r="EG1928" s="218"/>
      <c r="EH1928" s="218"/>
      <c r="EI1928" s="218"/>
      <c r="EJ1928" s="218"/>
      <c r="EK1928" s="218"/>
      <c r="EL1928" s="218"/>
      <c r="EM1928" s="218"/>
      <c r="EN1928" s="218"/>
      <c r="EO1928" s="218"/>
      <c r="EP1928" s="218"/>
      <c r="EQ1928" s="218"/>
      <c r="ER1928" s="218"/>
      <c r="ES1928" s="218"/>
      <c r="ET1928" s="218"/>
      <c r="EU1928" s="218"/>
      <c r="EV1928" s="218"/>
      <c r="EW1928" s="218"/>
      <c r="EX1928" s="218"/>
      <c r="EY1928" s="218"/>
      <c r="EZ1928" s="218"/>
      <c r="FA1928" s="233" t="s">
        <v>7137</v>
      </c>
      <c r="FB1928" s="233"/>
      <c r="FC1928" s="233"/>
      <c r="FD1928" s="233"/>
    </row>
    <row r="1929">
      <c r="A1929" s="225" t="s">
        <v>7138</v>
      </c>
      <c r="B1929" s="225" t="s">
        <v>7128</v>
      </c>
      <c r="C1929" s="681" t="s">
        <v>8</v>
      </c>
      <c r="D1929" s="233" t="s">
        <v>18</v>
      </c>
      <c r="E1929" s="233" t="s">
        <v>12</v>
      </c>
      <c r="F1929" s="233" t="s">
        <v>283</v>
      </c>
      <c r="G1929" s="225" t="s">
        <v>5093</v>
      </c>
      <c r="H1929" s="233" t="s">
        <v>4559</v>
      </c>
      <c r="I1929" s="233" t="s">
        <v>23</v>
      </c>
      <c r="J1929" s="233" t="s">
        <v>44</v>
      </c>
      <c r="K1929" s="225" t="s">
        <v>71</v>
      </c>
      <c r="L1929" s="225" t="s">
        <v>953</v>
      </c>
      <c r="M1929" s="225" t="s">
        <v>50</v>
      </c>
      <c r="N1929" s="682">
        <v>42556.0</v>
      </c>
      <c r="O1929" s="682">
        <v>42556.0</v>
      </c>
      <c r="P1929" s="218"/>
      <c r="Q1929" s="229"/>
      <c r="R1929" s="229"/>
      <c r="S1929" s="218"/>
      <c r="T1929" s="857">
        <f t="shared" si="3566"/>
        <v>967</v>
      </c>
      <c r="U1929" s="647">
        <f t="shared" ref="U1929:W1929" si="3634">IF(ISBLANK($A1929),"",sum(AE1929,AK1929,AQ1929,AW1929,BC1929,BI1929,BO1929,BU1929,CA1929,CG1929,CM1929,CS1929,CY1929,DE1929,DK1929,DQ1929,DW1929,EC1929,EI1929,EO1929,EU1929))</f>
        <v>5</v>
      </c>
      <c r="V1929" s="647">
        <f t="shared" si="3634"/>
        <v>0</v>
      </c>
      <c r="W1929" s="647">
        <f t="shared" si="3634"/>
        <v>0</v>
      </c>
      <c r="X1929" s="648">
        <f t="shared" si="3534"/>
        <v>5</v>
      </c>
      <c r="Y1929" s="647">
        <f t="shared" ref="Y1929:AA1929" si="3635">IF(ISBLANK($A1929),"",sum(AH1929,AN1929,AT1929,AZ1929,BF1929,BL1929,BR1929,BX1929,CD1929,CJ1929,CP1929,CV1929,DB1929,DH1929,DN1929,DT1929,DZ1929,EF1929,EL1929,ER1929,EX1929))</f>
        <v>3</v>
      </c>
      <c r="Z1929" s="647">
        <f t="shared" si="3635"/>
        <v>3</v>
      </c>
      <c r="AA1929" s="647">
        <f t="shared" si="3635"/>
        <v>0</v>
      </c>
      <c r="AB1929" s="648">
        <f t="shared" si="3302"/>
        <v>6</v>
      </c>
      <c r="AC1929" s="649">
        <f t="shared" si="3295"/>
        <v>0.6</v>
      </c>
      <c r="AD1929" s="650" t="str">
        <f t="shared" si="3569"/>
        <v>20+</v>
      </c>
      <c r="AE1929" s="237">
        <v>1.0</v>
      </c>
      <c r="AF1929" s="218"/>
      <c r="AG1929" s="218"/>
      <c r="AH1929" s="233"/>
      <c r="AI1929" s="218"/>
      <c r="AJ1929" s="218"/>
      <c r="AK1929" s="237">
        <v>3.0</v>
      </c>
      <c r="AL1929" s="233"/>
      <c r="AM1929" s="218"/>
      <c r="AN1929" s="218"/>
      <c r="AO1929" s="218"/>
      <c r="AP1929" s="218"/>
      <c r="AQ1929" s="233"/>
      <c r="AR1929" s="218"/>
      <c r="AS1929" s="218"/>
      <c r="AT1929" s="237">
        <v>3.0</v>
      </c>
      <c r="AU1929" s="218"/>
      <c r="AV1929" s="218"/>
      <c r="AW1929" s="218"/>
      <c r="AX1929" s="218"/>
      <c r="AY1929" s="218"/>
      <c r="AZ1929" s="218"/>
      <c r="BA1929" s="218"/>
      <c r="BB1929" s="218"/>
      <c r="BC1929" s="237">
        <v>1.0</v>
      </c>
      <c r="BD1929" s="218"/>
      <c r="BE1929" s="218"/>
      <c r="BF1929" s="218"/>
      <c r="BG1929" s="218"/>
      <c r="BH1929" s="218"/>
      <c r="BI1929" s="218"/>
      <c r="BJ1929" s="218"/>
      <c r="BK1929" s="218"/>
      <c r="BL1929" s="218"/>
      <c r="BM1929" s="218"/>
      <c r="BN1929" s="218"/>
      <c r="BO1929" s="233"/>
      <c r="BP1929" s="218"/>
      <c r="BQ1929" s="218"/>
      <c r="BR1929" s="233"/>
      <c r="BS1929" s="237">
        <v>3.0</v>
      </c>
      <c r="BT1929" s="218"/>
      <c r="BU1929" s="233"/>
      <c r="BV1929" s="218"/>
      <c r="BW1929" s="218"/>
      <c r="BX1929" s="218"/>
      <c r="BY1929" s="218"/>
      <c r="BZ1929" s="218"/>
      <c r="CA1929" s="218"/>
      <c r="CB1929" s="218"/>
      <c r="CC1929" s="218"/>
      <c r="CD1929" s="233"/>
      <c r="CE1929" s="233"/>
      <c r="CF1929" s="218"/>
      <c r="CG1929" s="218"/>
      <c r="CH1929" s="218"/>
      <c r="CI1929" s="218"/>
      <c r="CJ1929" s="218"/>
      <c r="CK1929" s="218"/>
      <c r="CL1929" s="218"/>
      <c r="CM1929" s="218"/>
      <c r="CN1929" s="218"/>
      <c r="CO1929" s="218"/>
      <c r="CP1929" s="218"/>
      <c r="CQ1929" s="218"/>
      <c r="CR1929" s="218"/>
      <c r="CS1929" s="218"/>
      <c r="CT1929" s="218"/>
      <c r="CU1929" s="218"/>
      <c r="CV1929" s="218"/>
      <c r="CW1929" s="218"/>
      <c r="CX1929" s="218"/>
      <c r="CY1929" s="218"/>
      <c r="CZ1929" s="218"/>
      <c r="DA1929" s="218"/>
      <c r="DB1929" s="218"/>
      <c r="DC1929" s="218"/>
      <c r="DD1929" s="218"/>
      <c r="DE1929" s="218"/>
      <c r="DF1929" s="218"/>
      <c r="DG1929" s="218"/>
      <c r="DH1929" s="218"/>
      <c r="DI1929" s="218"/>
      <c r="DJ1929" s="218"/>
      <c r="DK1929" s="218"/>
      <c r="DL1929" s="218"/>
      <c r="DM1929" s="218"/>
      <c r="DN1929" s="218"/>
      <c r="DO1929" s="218"/>
      <c r="DP1929" s="218"/>
      <c r="DQ1929" s="218"/>
      <c r="DR1929" s="218"/>
      <c r="DS1929" s="218"/>
      <c r="DT1929" s="218"/>
      <c r="DU1929" s="218"/>
      <c r="DV1929" s="218"/>
      <c r="DW1929" s="218"/>
      <c r="DX1929" s="218"/>
      <c r="DY1929" s="218"/>
      <c r="DZ1929" s="218"/>
      <c r="EA1929" s="218"/>
      <c r="EB1929" s="218"/>
      <c r="EC1929" s="218"/>
      <c r="ED1929" s="218"/>
      <c r="EE1929" s="218"/>
      <c r="EF1929" s="218"/>
      <c r="EG1929" s="218"/>
      <c r="EH1929" s="218"/>
      <c r="EI1929" s="218"/>
      <c r="EJ1929" s="218"/>
      <c r="EK1929" s="218"/>
      <c r="EL1929" s="218"/>
      <c r="EM1929" s="218"/>
      <c r="EN1929" s="218"/>
      <c r="EO1929" s="218"/>
      <c r="EP1929" s="218"/>
      <c r="EQ1929" s="218"/>
      <c r="ER1929" s="218"/>
      <c r="ES1929" s="218"/>
      <c r="ET1929" s="218"/>
      <c r="EU1929" s="218"/>
      <c r="EV1929" s="218"/>
      <c r="EW1929" s="218"/>
      <c r="EX1929" s="218"/>
      <c r="EY1929" s="218"/>
      <c r="EZ1929" s="218"/>
      <c r="FA1929" s="233" t="s">
        <v>7139</v>
      </c>
      <c r="FB1929" s="233"/>
      <c r="FC1929" s="233"/>
      <c r="FD1929" s="233"/>
    </row>
    <row r="1930">
      <c r="A1930" s="225" t="s">
        <v>7140</v>
      </c>
      <c r="B1930" s="225" t="s">
        <v>7128</v>
      </c>
      <c r="C1930" s="681" t="s">
        <v>8</v>
      </c>
      <c r="D1930" s="233" t="s">
        <v>18</v>
      </c>
      <c r="E1930" s="233" t="s">
        <v>12</v>
      </c>
      <c r="F1930" s="233" t="s">
        <v>283</v>
      </c>
      <c r="G1930" s="225" t="s">
        <v>5093</v>
      </c>
      <c r="H1930" s="233" t="s">
        <v>4559</v>
      </c>
      <c r="I1930" s="233" t="s">
        <v>23</v>
      </c>
      <c r="J1930" s="233" t="s">
        <v>44</v>
      </c>
      <c r="K1930" s="225" t="s">
        <v>71</v>
      </c>
      <c r="L1930" s="225" t="s">
        <v>7141</v>
      </c>
      <c r="M1930" s="225" t="s">
        <v>50</v>
      </c>
      <c r="N1930" s="682">
        <v>42556.0</v>
      </c>
      <c r="O1930" s="682">
        <v>42556.0</v>
      </c>
      <c r="P1930" s="218"/>
      <c r="Q1930" s="229"/>
      <c r="R1930" s="229"/>
      <c r="S1930" s="218"/>
      <c r="T1930" s="857">
        <f t="shared" si="3566"/>
        <v>967</v>
      </c>
      <c r="U1930" s="647">
        <f t="shared" ref="U1930:W1930" si="3636">IF(ISBLANK($A1930),"",sum(AE1930,AK1930,AQ1930,AW1930,BC1930,BI1930,BO1930,BU1930,CA1930,CG1930,CM1930,CS1930,CY1930,DE1930,DK1930,DQ1930,DW1930,EC1930,EI1930,EO1930,EU1930))</f>
        <v>12</v>
      </c>
      <c r="V1930" s="647">
        <f t="shared" si="3636"/>
        <v>3</v>
      </c>
      <c r="W1930" s="647">
        <f t="shared" si="3636"/>
        <v>0</v>
      </c>
      <c r="X1930" s="648">
        <f t="shared" si="3534"/>
        <v>15</v>
      </c>
      <c r="Y1930" s="647">
        <f t="shared" ref="Y1930:AA1930" si="3637">IF(ISBLANK($A1930),"",sum(AH1930,AN1930,AT1930,AZ1930,BF1930,BL1930,BR1930,BX1930,CD1930,CJ1930,CP1930,CV1930,DB1930,DH1930,DN1930,DT1930,DZ1930,EF1930,EL1930,ER1930,EX1930))</f>
        <v>12</v>
      </c>
      <c r="Z1930" s="647">
        <f t="shared" si="3637"/>
        <v>6</v>
      </c>
      <c r="AA1930" s="647">
        <f t="shared" si="3637"/>
        <v>0</v>
      </c>
      <c r="AB1930" s="648">
        <f t="shared" si="3302"/>
        <v>18</v>
      </c>
      <c r="AC1930" s="649">
        <f t="shared" si="3295"/>
        <v>0.8</v>
      </c>
      <c r="AD1930" s="650" t="str">
        <f t="shared" si="3569"/>
        <v>20+</v>
      </c>
      <c r="AE1930" s="233"/>
      <c r="AF1930" s="237">
        <v>1.0</v>
      </c>
      <c r="AG1930" s="218"/>
      <c r="AH1930" s="233"/>
      <c r="AI1930" s="218"/>
      <c r="AJ1930" s="218"/>
      <c r="AK1930" s="237">
        <v>2.0</v>
      </c>
      <c r="AL1930" s="233"/>
      <c r="AM1930" s="218"/>
      <c r="AN1930" s="218"/>
      <c r="AO1930" s="218"/>
      <c r="AP1930" s="218"/>
      <c r="AQ1930" s="237">
        <v>1.0</v>
      </c>
      <c r="AR1930" s="218"/>
      <c r="AS1930" s="218"/>
      <c r="AT1930" s="237">
        <v>3.0</v>
      </c>
      <c r="AU1930" s="218"/>
      <c r="AV1930" s="218"/>
      <c r="AW1930" s="218"/>
      <c r="AX1930" s="218"/>
      <c r="AY1930" s="218"/>
      <c r="AZ1930" s="218"/>
      <c r="BA1930" s="218"/>
      <c r="BB1930" s="218"/>
      <c r="BC1930" s="218"/>
      <c r="BD1930" s="218"/>
      <c r="BE1930" s="218"/>
      <c r="BF1930" s="218"/>
      <c r="BG1930" s="218"/>
      <c r="BH1930" s="218"/>
      <c r="BI1930" s="218"/>
      <c r="BJ1930" s="218"/>
      <c r="BK1930" s="218"/>
      <c r="BL1930" s="218"/>
      <c r="BM1930" s="218"/>
      <c r="BN1930" s="218"/>
      <c r="BO1930" s="237">
        <v>1.0</v>
      </c>
      <c r="BP1930" s="218"/>
      <c r="BQ1930" s="218"/>
      <c r="BR1930" s="237">
        <v>1.0</v>
      </c>
      <c r="BS1930" s="237">
        <v>2.0</v>
      </c>
      <c r="BT1930" s="218"/>
      <c r="BU1930" s="233"/>
      <c r="BV1930" s="218"/>
      <c r="BW1930" s="218"/>
      <c r="BX1930" s="218"/>
      <c r="BY1930" s="218"/>
      <c r="BZ1930" s="218"/>
      <c r="CA1930" s="218"/>
      <c r="CB1930" s="218"/>
      <c r="CC1930" s="218"/>
      <c r="CD1930" s="233"/>
      <c r="CE1930" s="233"/>
      <c r="CF1930" s="218"/>
      <c r="CG1930" s="218"/>
      <c r="CH1930" s="218"/>
      <c r="CI1930" s="218"/>
      <c r="CJ1930" s="218"/>
      <c r="CK1930" s="218"/>
      <c r="CL1930" s="218"/>
      <c r="CM1930" s="237">
        <v>1.0</v>
      </c>
      <c r="CN1930" s="218"/>
      <c r="CO1930" s="218"/>
      <c r="CP1930" s="237">
        <v>1.0</v>
      </c>
      <c r="CQ1930" s="218"/>
      <c r="CR1930" s="218"/>
      <c r="CS1930" s="237">
        <v>1.0</v>
      </c>
      <c r="CT1930" s="218"/>
      <c r="CU1930" s="218"/>
      <c r="CV1930" s="237">
        <v>1.0</v>
      </c>
      <c r="CW1930" s="218"/>
      <c r="CX1930" s="218"/>
      <c r="CY1930" s="237">
        <v>1.0</v>
      </c>
      <c r="CZ1930" s="218"/>
      <c r="DA1930" s="218"/>
      <c r="DB1930" s="218"/>
      <c r="DC1930" s="218"/>
      <c r="DD1930" s="218"/>
      <c r="DE1930" s="218"/>
      <c r="DF1930" s="218"/>
      <c r="DG1930" s="218"/>
      <c r="DH1930" s="237">
        <v>1.0</v>
      </c>
      <c r="DI1930" s="237">
        <v>2.0</v>
      </c>
      <c r="DJ1930" s="218"/>
      <c r="DK1930" s="237">
        <v>1.0</v>
      </c>
      <c r="DL1930" s="218"/>
      <c r="DM1930" s="218"/>
      <c r="DN1930" s="237">
        <v>1.0</v>
      </c>
      <c r="DO1930" s="218"/>
      <c r="DP1930" s="218"/>
      <c r="DQ1930" s="218"/>
      <c r="DR1930" s="237">
        <v>1.0</v>
      </c>
      <c r="DS1930" s="218"/>
      <c r="DT1930" s="218"/>
      <c r="DU1930" s="218"/>
      <c r="DV1930" s="218"/>
      <c r="DW1930" s="218"/>
      <c r="DX1930" s="218"/>
      <c r="DY1930" s="218"/>
      <c r="DZ1930" s="218"/>
      <c r="EA1930" s="218"/>
      <c r="EB1930" s="218"/>
      <c r="EC1930" s="237">
        <v>2.0</v>
      </c>
      <c r="ED1930" s="218"/>
      <c r="EE1930" s="218"/>
      <c r="EF1930" s="237">
        <v>1.0</v>
      </c>
      <c r="EG1930" s="218"/>
      <c r="EH1930" s="218"/>
      <c r="EI1930" s="218"/>
      <c r="EJ1930" s="218"/>
      <c r="EK1930" s="218"/>
      <c r="EL1930" s="218"/>
      <c r="EM1930" s="218"/>
      <c r="EN1930" s="218"/>
      <c r="EO1930" s="218"/>
      <c r="EP1930" s="218"/>
      <c r="EQ1930" s="218"/>
      <c r="ER1930" s="218"/>
      <c r="ES1930" s="218"/>
      <c r="ET1930" s="218"/>
      <c r="EU1930" s="237">
        <v>2.0</v>
      </c>
      <c r="EV1930" s="237">
        <v>1.0</v>
      </c>
      <c r="EW1930" s="218"/>
      <c r="EX1930" s="237">
        <v>3.0</v>
      </c>
      <c r="EY1930" s="237">
        <v>2.0</v>
      </c>
      <c r="EZ1930" s="218"/>
      <c r="FA1930" s="233" t="s">
        <v>7142</v>
      </c>
      <c r="FB1930" s="233"/>
      <c r="FC1930" s="233"/>
      <c r="FD1930" s="233"/>
    </row>
    <row r="1931">
      <c r="A1931" s="225" t="s">
        <v>7143</v>
      </c>
      <c r="B1931" s="225" t="s">
        <v>7128</v>
      </c>
      <c r="C1931" s="681" t="s">
        <v>8</v>
      </c>
      <c r="D1931" s="233" t="s">
        <v>18</v>
      </c>
      <c r="E1931" s="233" t="s">
        <v>12</v>
      </c>
      <c r="F1931" s="233" t="s">
        <v>283</v>
      </c>
      <c r="G1931" s="225" t="s">
        <v>7144</v>
      </c>
      <c r="H1931" s="233" t="s">
        <v>4559</v>
      </c>
      <c r="I1931" s="233" t="s">
        <v>23</v>
      </c>
      <c r="J1931" s="233" t="s">
        <v>44</v>
      </c>
      <c r="K1931" s="225" t="s">
        <v>71</v>
      </c>
      <c r="L1931" s="225" t="s">
        <v>7145</v>
      </c>
      <c r="M1931" s="225" t="s">
        <v>131</v>
      </c>
      <c r="N1931" s="682">
        <v>42556.0</v>
      </c>
      <c r="O1931" s="682">
        <v>42556.0</v>
      </c>
      <c r="P1931" s="218"/>
      <c r="Q1931" s="229"/>
      <c r="R1931" s="229"/>
      <c r="S1931" s="218"/>
      <c r="T1931" s="857">
        <f t="shared" si="3566"/>
        <v>967</v>
      </c>
      <c r="U1931" s="647">
        <f t="shared" ref="U1931:W1931" si="3638">IF(ISBLANK($A1931),"",sum(AE1931,AK1931,AQ1931,AW1931,BC1931,BI1931,BO1931,BU1931,CA1931,CG1931,CM1931,CS1931,CY1931,DE1931,DK1931,DQ1931,DW1931,EC1931,EI1931,EO1931,EU1931))</f>
        <v>6</v>
      </c>
      <c r="V1931" s="647">
        <f t="shared" si="3638"/>
        <v>2</v>
      </c>
      <c r="W1931" s="647">
        <f t="shared" si="3638"/>
        <v>0</v>
      </c>
      <c r="X1931" s="648">
        <f t="shared" si="3534"/>
        <v>8</v>
      </c>
      <c r="Y1931" s="647">
        <f t="shared" ref="Y1931:AA1931" si="3639">IF(ISBLANK($A1931),"",sum(AH1931,AN1931,AT1931,AZ1931,BF1931,BL1931,BR1931,BX1931,CD1931,CJ1931,CP1931,CV1931,DB1931,DH1931,DN1931,DT1931,DZ1931,EF1931,EL1931,ER1931,EX1931))</f>
        <v>7</v>
      </c>
      <c r="Z1931" s="647">
        <f t="shared" si="3639"/>
        <v>1</v>
      </c>
      <c r="AA1931" s="647">
        <f t="shared" si="3639"/>
        <v>0</v>
      </c>
      <c r="AB1931" s="648">
        <f t="shared" si="3302"/>
        <v>8</v>
      </c>
      <c r="AC1931" s="649">
        <f t="shared" si="3295"/>
        <v>0.875</v>
      </c>
      <c r="AD1931" s="650" t="str">
        <f t="shared" si="3569"/>
        <v>20+</v>
      </c>
      <c r="AE1931" s="233"/>
      <c r="AF1931" s="218"/>
      <c r="AG1931" s="218"/>
      <c r="AH1931" s="233"/>
      <c r="AI1931" s="218"/>
      <c r="AJ1931" s="218"/>
      <c r="AK1931" s="237">
        <v>1.0</v>
      </c>
      <c r="AL1931" s="233"/>
      <c r="AM1931" s="218"/>
      <c r="AN1931" s="218"/>
      <c r="AO1931" s="218"/>
      <c r="AP1931" s="218"/>
      <c r="AQ1931" s="233"/>
      <c r="AR1931" s="218"/>
      <c r="AS1931" s="218"/>
      <c r="AT1931" s="233"/>
      <c r="AU1931" s="218"/>
      <c r="AV1931" s="218"/>
      <c r="AW1931" s="218"/>
      <c r="AX1931" s="218"/>
      <c r="AY1931" s="218"/>
      <c r="AZ1931" s="218"/>
      <c r="BA1931" s="218"/>
      <c r="BB1931" s="218"/>
      <c r="BC1931" s="218"/>
      <c r="BD1931" s="237">
        <v>2.0</v>
      </c>
      <c r="BE1931" s="218"/>
      <c r="BF1931" s="237">
        <v>2.0</v>
      </c>
      <c r="BG1931" s="218"/>
      <c r="BH1931" s="218"/>
      <c r="BI1931" s="237">
        <v>4.0</v>
      </c>
      <c r="BJ1931" s="218"/>
      <c r="BK1931" s="218"/>
      <c r="BL1931" s="218"/>
      <c r="BM1931" s="218"/>
      <c r="BN1931" s="218"/>
      <c r="BO1931" s="233"/>
      <c r="BP1931" s="218"/>
      <c r="BQ1931" s="218"/>
      <c r="BR1931" s="237">
        <v>4.0</v>
      </c>
      <c r="BS1931" s="218"/>
      <c r="BT1931" s="218"/>
      <c r="BU1931" s="237">
        <v>1.0</v>
      </c>
      <c r="BV1931" s="218"/>
      <c r="BW1931" s="218"/>
      <c r="BX1931" s="218"/>
      <c r="BY1931" s="237">
        <v>1.0</v>
      </c>
      <c r="BZ1931" s="218"/>
      <c r="CA1931" s="218"/>
      <c r="CB1931" s="218"/>
      <c r="CC1931" s="218"/>
      <c r="CD1931" s="233"/>
      <c r="CE1931" s="233"/>
      <c r="CF1931" s="218"/>
      <c r="CG1931" s="218"/>
      <c r="CH1931" s="218"/>
      <c r="CI1931" s="218"/>
      <c r="CJ1931" s="237">
        <v>1.0</v>
      </c>
      <c r="CK1931" s="218"/>
      <c r="CL1931" s="218"/>
      <c r="CM1931" s="218"/>
      <c r="CN1931" s="218"/>
      <c r="CO1931" s="218"/>
      <c r="CP1931" s="218"/>
      <c r="CQ1931" s="218"/>
      <c r="CR1931" s="218"/>
      <c r="CS1931" s="218"/>
      <c r="CT1931" s="218"/>
      <c r="CU1931" s="218"/>
      <c r="CV1931" s="218"/>
      <c r="CW1931" s="218"/>
      <c r="CX1931" s="218"/>
      <c r="CY1931" s="218"/>
      <c r="CZ1931" s="218"/>
      <c r="DA1931" s="218"/>
      <c r="DB1931" s="218"/>
      <c r="DC1931" s="218"/>
      <c r="DD1931" s="218"/>
      <c r="DE1931" s="218"/>
      <c r="DF1931" s="218"/>
      <c r="DG1931" s="218"/>
      <c r="DH1931" s="218"/>
      <c r="DI1931" s="218"/>
      <c r="DJ1931" s="218"/>
      <c r="DK1931" s="218"/>
      <c r="DL1931" s="218"/>
      <c r="DM1931" s="218"/>
      <c r="DN1931" s="218"/>
      <c r="DO1931" s="218"/>
      <c r="DP1931" s="218"/>
      <c r="DQ1931" s="218"/>
      <c r="DR1931" s="218"/>
      <c r="DS1931" s="218"/>
      <c r="DT1931" s="218"/>
      <c r="DU1931" s="218"/>
      <c r="DV1931" s="218"/>
      <c r="DW1931" s="218"/>
      <c r="DX1931" s="218"/>
      <c r="DY1931" s="218"/>
      <c r="DZ1931" s="218"/>
      <c r="EA1931" s="218"/>
      <c r="EB1931" s="218"/>
      <c r="EC1931" s="218"/>
      <c r="ED1931" s="218"/>
      <c r="EE1931" s="218"/>
      <c r="EF1931" s="218"/>
      <c r="EG1931" s="218"/>
      <c r="EH1931" s="218"/>
      <c r="EI1931" s="218"/>
      <c r="EJ1931" s="218"/>
      <c r="EK1931" s="218"/>
      <c r="EL1931" s="218"/>
      <c r="EM1931" s="218"/>
      <c r="EN1931" s="218"/>
      <c r="EO1931" s="218"/>
      <c r="EP1931" s="218"/>
      <c r="EQ1931" s="218"/>
      <c r="ER1931" s="218"/>
      <c r="ES1931" s="218"/>
      <c r="ET1931" s="218"/>
      <c r="EU1931" s="218"/>
      <c r="EV1931" s="218"/>
      <c r="EW1931" s="218"/>
      <c r="EX1931" s="218"/>
      <c r="EY1931" s="218"/>
      <c r="EZ1931" s="218"/>
      <c r="FA1931" s="233" t="s">
        <v>7146</v>
      </c>
      <c r="FB1931" s="233"/>
      <c r="FC1931" s="233"/>
      <c r="FD1931" s="233"/>
    </row>
    <row r="1932">
      <c r="A1932" s="225" t="s">
        <v>7147</v>
      </c>
      <c r="B1932" s="225" t="s">
        <v>7128</v>
      </c>
      <c r="C1932" s="681" t="s">
        <v>8</v>
      </c>
      <c r="D1932" s="233" t="s">
        <v>18</v>
      </c>
      <c r="E1932" s="233" t="s">
        <v>12</v>
      </c>
      <c r="F1932" s="233" t="s">
        <v>283</v>
      </c>
      <c r="G1932" s="225" t="s">
        <v>7144</v>
      </c>
      <c r="H1932" s="233" t="s">
        <v>4559</v>
      </c>
      <c r="I1932" s="233" t="s">
        <v>23</v>
      </c>
      <c r="J1932" s="233" t="s">
        <v>44</v>
      </c>
      <c r="K1932" s="225" t="s">
        <v>71</v>
      </c>
      <c r="L1932" s="225" t="s">
        <v>7148</v>
      </c>
      <c r="M1932" s="225" t="s">
        <v>114</v>
      </c>
      <c r="N1932" s="682">
        <v>42556.0</v>
      </c>
      <c r="O1932" s="682">
        <v>42556.0</v>
      </c>
      <c r="P1932" s="218"/>
      <c r="Q1932" s="229"/>
      <c r="R1932" s="229"/>
      <c r="S1932" s="218"/>
      <c r="T1932" s="857">
        <f t="shared" si="3566"/>
        <v>967</v>
      </c>
      <c r="U1932" s="647">
        <f t="shared" ref="U1932:W1932" si="3640">IF(ISBLANK($A1932),"",sum(AE1932,AK1932,AQ1932,AW1932,BC1932,BI1932,BO1932,BU1932,CA1932,CG1932,CM1932,CS1932,CY1932,DE1932,DK1932,DQ1932,DW1932,EC1932,EI1932,EO1932,EU1932))</f>
        <v>3</v>
      </c>
      <c r="V1932" s="647">
        <f t="shared" si="3640"/>
        <v>2</v>
      </c>
      <c r="W1932" s="647">
        <f t="shared" si="3640"/>
        <v>0</v>
      </c>
      <c r="X1932" s="648">
        <f t="shared" si="3534"/>
        <v>5</v>
      </c>
      <c r="Y1932" s="647">
        <f t="shared" ref="Y1932:AA1932" si="3641">IF(ISBLANK($A1932),"",sum(AH1932,AN1932,AT1932,AZ1932,BF1932,BL1932,BR1932,BX1932,CD1932,CJ1932,CP1932,CV1932,DB1932,DH1932,DN1932,DT1932,DZ1932,EF1932,EL1932,ER1932,EX1932))</f>
        <v>3</v>
      </c>
      <c r="Z1932" s="647">
        <f t="shared" si="3641"/>
        <v>2</v>
      </c>
      <c r="AA1932" s="647">
        <f t="shared" si="3641"/>
        <v>0</v>
      </c>
      <c r="AB1932" s="648">
        <f t="shared" si="3302"/>
        <v>5</v>
      </c>
      <c r="AC1932" s="649">
        <f t="shared" si="3295"/>
        <v>0.6</v>
      </c>
      <c r="AD1932" s="650" t="str">
        <f t="shared" si="3569"/>
        <v>20+</v>
      </c>
      <c r="AE1932" s="237">
        <v>2.0</v>
      </c>
      <c r="AF1932" s="218"/>
      <c r="AG1932" s="218"/>
      <c r="AH1932" s="237">
        <v>2.0</v>
      </c>
      <c r="AI1932" s="218"/>
      <c r="AJ1932" s="218"/>
      <c r="AK1932" s="237">
        <v>1.0</v>
      </c>
      <c r="AL1932" s="233"/>
      <c r="AM1932" s="218"/>
      <c r="AN1932" s="218"/>
      <c r="AO1932" s="218"/>
      <c r="AP1932" s="218"/>
      <c r="AQ1932" s="233"/>
      <c r="AR1932" s="218"/>
      <c r="AS1932" s="218"/>
      <c r="AT1932" s="233"/>
      <c r="AU1932" s="218"/>
      <c r="AV1932" s="218"/>
      <c r="AW1932" s="218"/>
      <c r="AX1932" s="237">
        <v>2.0</v>
      </c>
      <c r="AY1932" s="218"/>
      <c r="AZ1932" s="237">
        <v>1.0</v>
      </c>
      <c r="BA1932" s="237">
        <v>2.0</v>
      </c>
      <c r="BB1932" s="218"/>
      <c r="BC1932" s="218"/>
      <c r="BD1932" s="218"/>
      <c r="BE1932" s="218"/>
      <c r="BF1932" s="218"/>
      <c r="BG1932" s="218"/>
      <c r="BH1932" s="218"/>
      <c r="BI1932" s="218"/>
      <c r="BJ1932" s="218"/>
      <c r="BK1932" s="218"/>
      <c r="BL1932" s="218"/>
      <c r="BM1932" s="218"/>
      <c r="BN1932" s="218"/>
      <c r="BO1932" s="233"/>
      <c r="BP1932" s="218"/>
      <c r="BQ1932" s="218"/>
      <c r="BR1932" s="233"/>
      <c r="BS1932" s="218"/>
      <c r="BT1932" s="218"/>
      <c r="BU1932" s="233"/>
      <c r="BV1932" s="218"/>
      <c r="BW1932" s="218"/>
      <c r="BX1932" s="218"/>
      <c r="BY1932" s="218"/>
      <c r="BZ1932" s="218"/>
      <c r="CA1932" s="218"/>
      <c r="CB1932" s="218"/>
      <c r="CC1932" s="218"/>
      <c r="CD1932" s="233"/>
      <c r="CE1932" s="233"/>
      <c r="CF1932" s="218"/>
      <c r="CG1932" s="218"/>
      <c r="CH1932" s="218"/>
      <c r="CI1932" s="218"/>
      <c r="CJ1932" s="218"/>
      <c r="CK1932" s="218"/>
      <c r="CL1932" s="218"/>
      <c r="CM1932" s="218"/>
      <c r="CN1932" s="218"/>
      <c r="CO1932" s="218"/>
      <c r="CP1932" s="218"/>
      <c r="CQ1932" s="218"/>
      <c r="CR1932" s="218"/>
      <c r="CS1932" s="218"/>
      <c r="CT1932" s="218"/>
      <c r="CU1932" s="218"/>
      <c r="CV1932" s="218"/>
      <c r="CW1932" s="218"/>
      <c r="CX1932" s="218"/>
      <c r="CY1932" s="218"/>
      <c r="CZ1932" s="218"/>
      <c r="DA1932" s="218"/>
      <c r="DB1932" s="218"/>
      <c r="DC1932" s="218"/>
      <c r="DD1932" s="218"/>
      <c r="DE1932" s="218"/>
      <c r="DF1932" s="218"/>
      <c r="DG1932" s="218"/>
      <c r="DH1932" s="218"/>
      <c r="DI1932" s="218"/>
      <c r="DJ1932" s="218"/>
      <c r="DK1932" s="218"/>
      <c r="DL1932" s="218"/>
      <c r="DM1932" s="218"/>
      <c r="DN1932" s="218"/>
      <c r="DO1932" s="218"/>
      <c r="DP1932" s="218"/>
      <c r="DQ1932" s="218"/>
      <c r="DR1932" s="218"/>
      <c r="DS1932" s="218"/>
      <c r="DT1932" s="218"/>
      <c r="DU1932" s="218"/>
      <c r="DV1932" s="218"/>
      <c r="DW1932" s="218"/>
      <c r="DX1932" s="218"/>
      <c r="DY1932" s="218"/>
      <c r="DZ1932" s="218"/>
      <c r="EA1932" s="218"/>
      <c r="EB1932" s="218"/>
      <c r="EC1932" s="218"/>
      <c r="ED1932" s="218"/>
      <c r="EE1932" s="218"/>
      <c r="EF1932" s="218"/>
      <c r="EG1932" s="218"/>
      <c r="EH1932" s="218"/>
      <c r="EI1932" s="218"/>
      <c r="EJ1932" s="218"/>
      <c r="EK1932" s="218"/>
      <c r="EL1932" s="218"/>
      <c r="EM1932" s="218"/>
      <c r="EN1932" s="218"/>
      <c r="EO1932" s="218"/>
      <c r="EP1932" s="218"/>
      <c r="EQ1932" s="218"/>
      <c r="ER1932" s="218"/>
      <c r="ES1932" s="218"/>
      <c r="ET1932" s="218"/>
      <c r="EU1932" s="218"/>
      <c r="EV1932" s="218"/>
      <c r="EW1932" s="218"/>
      <c r="EX1932" s="218"/>
      <c r="EY1932" s="218"/>
      <c r="EZ1932" s="218"/>
      <c r="FA1932" s="233" t="s">
        <v>7149</v>
      </c>
      <c r="FB1932" s="233"/>
      <c r="FC1932" s="233"/>
      <c r="FD1932" s="233"/>
    </row>
    <row r="1933">
      <c r="A1933" s="225" t="s">
        <v>7150</v>
      </c>
      <c r="B1933" s="225" t="s">
        <v>7128</v>
      </c>
      <c r="C1933" s="681" t="s">
        <v>8</v>
      </c>
      <c r="D1933" s="233" t="s">
        <v>18</v>
      </c>
      <c r="E1933" s="233" t="s">
        <v>12</v>
      </c>
      <c r="F1933" s="233" t="s">
        <v>283</v>
      </c>
      <c r="G1933" s="225" t="s">
        <v>7144</v>
      </c>
      <c r="H1933" s="233" t="s">
        <v>4559</v>
      </c>
      <c r="I1933" s="233" t="s">
        <v>23</v>
      </c>
      <c r="J1933" s="233" t="s">
        <v>44</v>
      </c>
      <c r="K1933" s="225" t="s">
        <v>71</v>
      </c>
      <c r="L1933" s="225" t="s">
        <v>4844</v>
      </c>
      <c r="M1933" s="225" t="s">
        <v>131</v>
      </c>
      <c r="N1933" s="682">
        <v>42556.0</v>
      </c>
      <c r="O1933" s="682">
        <v>42556.0</v>
      </c>
      <c r="P1933" s="218"/>
      <c r="Q1933" s="229"/>
      <c r="R1933" s="229"/>
      <c r="S1933" s="218"/>
      <c r="T1933" s="857">
        <f t="shared" si="3566"/>
        <v>967</v>
      </c>
      <c r="U1933" s="647">
        <f t="shared" ref="U1933:W1933" si="3642">IF(ISBLANK($A1933),"",sum(AE1933,AK1933,AQ1933,AW1933,BC1933,BI1933,BO1933,BU1933,CA1933,CG1933,CM1933,CS1933,CY1933,DE1933,DK1933,DQ1933,DW1933,EC1933,EI1933,EO1933,EU1933))</f>
        <v>0</v>
      </c>
      <c r="V1933" s="647">
        <f t="shared" si="3642"/>
        <v>0</v>
      </c>
      <c r="W1933" s="647">
        <f t="shared" si="3642"/>
        <v>0</v>
      </c>
      <c r="X1933" s="648">
        <f t="shared" si="3534"/>
        <v>0</v>
      </c>
      <c r="Y1933" s="647">
        <f t="shared" ref="Y1933:AA1933" si="3643">IF(ISBLANK($A1933),"",sum(AH1933,AN1933,AT1933,AZ1933,BF1933,BL1933,BR1933,BX1933,CD1933,CJ1933,CP1933,CV1933,DB1933,DH1933,DN1933,DT1933,DZ1933,EF1933,EL1933,ER1933,EX1933))</f>
        <v>0</v>
      </c>
      <c r="Z1933" s="647">
        <f t="shared" si="3643"/>
        <v>0</v>
      </c>
      <c r="AA1933" s="647">
        <f t="shared" si="3643"/>
        <v>0</v>
      </c>
      <c r="AB1933" s="648">
        <f t="shared" si="3302"/>
        <v>0</v>
      </c>
      <c r="AC1933" s="649" t="str">
        <f t="shared" si="3295"/>
        <v/>
      </c>
      <c r="AD1933" s="650" t="str">
        <f t="shared" si="3569"/>
        <v>20+</v>
      </c>
      <c r="AE1933" s="233"/>
      <c r="AF1933" s="218"/>
      <c r="AG1933" s="218"/>
      <c r="AH1933" s="233"/>
      <c r="AI1933" s="218"/>
      <c r="AJ1933" s="218"/>
      <c r="AK1933" s="233"/>
      <c r="AL1933" s="233"/>
      <c r="AM1933" s="218"/>
      <c r="AN1933" s="218"/>
      <c r="AO1933" s="218"/>
      <c r="AP1933" s="218"/>
      <c r="AQ1933" s="233"/>
      <c r="AR1933" s="218"/>
      <c r="AS1933" s="218"/>
      <c r="AT1933" s="233"/>
      <c r="AU1933" s="218"/>
      <c r="AV1933" s="218"/>
      <c r="AW1933" s="218"/>
      <c r="AX1933" s="218"/>
      <c r="AY1933" s="218"/>
      <c r="AZ1933" s="218"/>
      <c r="BA1933" s="218"/>
      <c r="BB1933" s="218"/>
      <c r="BC1933" s="218"/>
      <c r="BD1933" s="218"/>
      <c r="BE1933" s="218"/>
      <c r="BF1933" s="218"/>
      <c r="BG1933" s="218"/>
      <c r="BH1933" s="218"/>
      <c r="BI1933" s="218"/>
      <c r="BJ1933" s="218"/>
      <c r="BK1933" s="218"/>
      <c r="BL1933" s="218"/>
      <c r="BM1933" s="218"/>
      <c r="BN1933" s="218"/>
      <c r="BO1933" s="233"/>
      <c r="BP1933" s="218"/>
      <c r="BQ1933" s="218"/>
      <c r="BR1933" s="233"/>
      <c r="BS1933" s="218"/>
      <c r="BT1933" s="218"/>
      <c r="BU1933" s="233"/>
      <c r="BV1933" s="218"/>
      <c r="BW1933" s="218"/>
      <c r="BX1933" s="218"/>
      <c r="BY1933" s="218"/>
      <c r="BZ1933" s="218"/>
      <c r="CA1933" s="218"/>
      <c r="CB1933" s="218"/>
      <c r="CC1933" s="218"/>
      <c r="CD1933" s="233"/>
      <c r="CE1933" s="233"/>
      <c r="CF1933" s="218"/>
      <c r="CG1933" s="218"/>
      <c r="CH1933" s="218"/>
      <c r="CI1933" s="218"/>
      <c r="CJ1933" s="218"/>
      <c r="CK1933" s="218"/>
      <c r="CL1933" s="218"/>
      <c r="CM1933" s="218"/>
      <c r="CN1933" s="218"/>
      <c r="CO1933" s="218"/>
      <c r="CP1933" s="218"/>
      <c r="CQ1933" s="218"/>
      <c r="CR1933" s="218"/>
      <c r="CS1933" s="218"/>
      <c r="CT1933" s="218"/>
      <c r="CU1933" s="218"/>
      <c r="CV1933" s="218"/>
      <c r="CW1933" s="218"/>
      <c r="CX1933" s="218"/>
      <c r="CY1933" s="218"/>
      <c r="CZ1933" s="218"/>
      <c r="DA1933" s="218"/>
      <c r="DB1933" s="218"/>
      <c r="DC1933" s="218"/>
      <c r="DD1933" s="218"/>
      <c r="DE1933" s="218"/>
      <c r="DF1933" s="218"/>
      <c r="DG1933" s="218"/>
      <c r="DH1933" s="218"/>
      <c r="DI1933" s="218"/>
      <c r="DJ1933" s="218"/>
      <c r="DK1933" s="218"/>
      <c r="DL1933" s="218"/>
      <c r="DM1933" s="218"/>
      <c r="DN1933" s="218"/>
      <c r="DO1933" s="218"/>
      <c r="DP1933" s="218"/>
      <c r="DQ1933" s="218"/>
      <c r="DR1933" s="218"/>
      <c r="DS1933" s="218"/>
      <c r="DT1933" s="218"/>
      <c r="DU1933" s="218"/>
      <c r="DV1933" s="218"/>
      <c r="DW1933" s="218"/>
      <c r="DX1933" s="218"/>
      <c r="DY1933" s="218"/>
      <c r="DZ1933" s="218"/>
      <c r="EA1933" s="218"/>
      <c r="EB1933" s="218"/>
      <c r="EC1933" s="218"/>
      <c r="ED1933" s="218"/>
      <c r="EE1933" s="218"/>
      <c r="EF1933" s="218"/>
      <c r="EG1933" s="218"/>
      <c r="EH1933" s="218"/>
      <c r="EI1933" s="218"/>
      <c r="EJ1933" s="218"/>
      <c r="EK1933" s="218"/>
      <c r="EL1933" s="218"/>
      <c r="EM1933" s="218"/>
      <c r="EN1933" s="218"/>
      <c r="EO1933" s="218"/>
      <c r="EP1933" s="218"/>
      <c r="EQ1933" s="218"/>
      <c r="ER1933" s="218"/>
      <c r="ES1933" s="218"/>
      <c r="ET1933" s="218"/>
      <c r="EU1933" s="218"/>
      <c r="EV1933" s="218"/>
      <c r="EW1933" s="218"/>
      <c r="EX1933" s="218"/>
      <c r="EY1933" s="218"/>
      <c r="EZ1933" s="218"/>
      <c r="FA1933" s="233" t="s">
        <v>7151</v>
      </c>
      <c r="FB1933" s="233"/>
      <c r="FC1933" s="233"/>
      <c r="FD1933" s="233"/>
    </row>
    <row r="1934">
      <c r="A1934" s="643" t="s">
        <v>7152</v>
      </c>
      <c r="B1934" s="643" t="s">
        <v>7153</v>
      </c>
      <c r="C1934" s="1016" t="s">
        <v>8</v>
      </c>
      <c r="D1934" s="643" t="s">
        <v>18</v>
      </c>
      <c r="E1934" s="643" t="s">
        <v>12</v>
      </c>
      <c r="F1934" s="643" t="s">
        <v>283</v>
      </c>
      <c r="G1934" s="643" t="s">
        <v>7091</v>
      </c>
      <c r="H1934" s="643" t="s">
        <v>3483</v>
      </c>
      <c r="I1934" s="643" t="s">
        <v>23</v>
      </c>
      <c r="J1934" s="643" t="s">
        <v>44</v>
      </c>
      <c r="K1934" s="643" t="s">
        <v>71</v>
      </c>
      <c r="L1934" s="643" t="s">
        <v>4816</v>
      </c>
      <c r="M1934" s="643" t="s">
        <v>72</v>
      </c>
      <c r="N1934" s="1018">
        <v>42559.0</v>
      </c>
      <c r="O1934" s="1018">
        <v>42559.0</v>
      </c>
      <c r="P1934" s="218"/>
      <c r="Q1934" s="224"/>
      <c r="R1934" s="224"/>
      <c r="S1934" s="218"/>
      <c r="T1934" s="857">
        <f t="shared" si="3566"/>
        <v>964</v>
      </c>
      <c r="U1934" s="647">
        <f t="shared" ref="U1934:W1934" si="3644">IF(ISBLANK($A1934),"",sum(AE1934,AK1934,AQ1934,AW1934,BC1934,BI1934,BO1934,BU1934,CA1934,CG1934,CM1934,CS1934,CY1934,DE1934,DK1934,DQ1934,DW1934,EC1934,EI1934,EO1934,EU1934))</f>
        <v>1</v>
      </c>
      <c r="V1934" s="647">
        <f t="shared" si="3644"/>
        <v>0</v>
      </c>
      <c r="W1934" s="647">
        <f t="shared" si="3644"/>
        <v>0</v>
      </c>
      <c r="X1934" s="648">
        <f t="shared" si="3534"/>
        <v>1</v>
      </c>
      <c r="Y1934" s="647">
        <f t="shared" ref="Y1934:AA1934" si="3645">IF(ISBLANK($A1934),"",sum(AH1934,AN1934,AT1934,AZ1934,BF1934,BL1934,BR1934,BX1934,CD1934,CJ1934,CP1934,CV1934,DB1934,DH1934,DN1934,DT1934,DZ1934,EF1934,EL1934,ER1934,EX1934))</f>
        <v>1</v>
      </c>
      <c r="Z1934" s="647">
        <f t="shared" si="3645"/>
        <v>1</v>
      </c>
      <c r="AA1934" s="647">
        <f t="shared" si="3645"/>
        <v>0</v>
      </c>
      <c r="AB1934" s="648">
        <f t="shared" si="3302"/>
        <v>2</v>
      </c>
      <c r="AC1934" s="649">
        <f t="shared" si="3295"/>
        <v>1</v>
      </c>
      <c r="AD1934" s="650" t="str">
        <f t="shared" si="3569"/>
        <v>20+</v>
      </c>
      <c r="AE1934" s="646">
        <v>1.0</v>
      </c>
      <c r="AF1934" s="233"/>
      <c r="AG1934" s="218"/>
      <c r="AH1934" s="237">
        <v>1.0</v>
      </c>
      <c r="AI1934" s="237">
        <v>1.0</v>
      </c>
      <c r="AJ1934" s="218"/>
      <c r="AK1934" s="218"/>
      <c r="AL1934" s="218"/>
      <c r="AM1934" s="218"/>
      <c r="AN1934" s="218"/>
      <c r="AO1934" s="218"/>
      <c r="AP1934" s="218"/>
      <c r="AQ1934" s="218"/>
      <c r="AR1934" s="218"/>
      <c r="AS1934" s="218"/>
      <c r="AT1934" s="218"/>
      <c r="AU1934" s="218"/>
      <c r="AV1934" s="218"/>
      <c r="AW1934" s="218"/>
      <c r="AX1934" s="218"/>
      <c r="AY1934" s="218"/>
      <c r="AZ1934" s="218"/>
      <c r="BA1934" s="218"/>
      <c r="BB1934" s="218"/>
      <c r="BC1934" s="218"/>
      <c r="BD1934" s="218"/>
      <c r="BE1934" s="218"/>
      <c r="BF1934" s="218"/>
      <c r="BG1934" s="218"/>
      <c r="BH1934" s="218"/>
      <c r="BI1934" s="218"/>
      <c r="BJ1934" s="218"/>
      <c r="BK1934" s="218"/>
      <c r="BL1934" s="218"/>
      <c r="BM1934" s="218"/>
      <c r="BN1934" s="218"/>
      <c r="BO1934" s="218"/>
      <c r="BP1934" s="218"/>
      <c r="BQ1934" s="218"/>
      <c r="BR1934" s="218"/>
      <c r="BS1934" s="218"/>
      <c r="BT1934" s="218"/>
      <c r="BU1934" s="218"/>
      <c r="BV1934" s="218"/>
      <c r="BW1934" s="218"/>
      <c r="BX1934" s="218"/>
      <c r="BY1934" s="218"/>
      <c r="BZ1934" s="218"/>
      <c r="CA1934" s="218"/>
      <c r="CB1934" s="218"/>
      <c r="CC1934" s="218"/>
      <c r="CD1934" s="218"/>
      <c r="CE1934" s="218"/>
      <c r="CF1934" s="218"/>
      <c r="CG1934" s="218"/>
      <c r="CH1934" s="218"/>
      <c r="CI1934" s="218"/>
      <c r="CJ1934" s="218"/>
      <c r="CK1934" s="218"/>
      <c r="CL1934" s="218"/>
      <c r="CM1934" s="218"/>
      <c r="CN1934" s="218"/>
      <c r="CO1934" s="218"/>
      <c r="CP1934" s="218"/>
      <c r="CQ1934" s="218"/>
      <c r="CR1934" s="218"/>
      <c r="CS1934" s="218"/>
      <c r="CT1934" s="218"/>
      <c r="CU1934" s="218"/>
      <c r="CV1934" s="218"/>
      <c r="CW1934" s="218"/>
      <c r="CX1934" s="218"/>
      <c r="CY1934" s="218"/>
      <c r="CZ1934" s="218"/>
      <c r="DA1934" s="218"/>
      <c r="DB1934" s="218"/>
      <c r="DC1934" s="218"/>
      <c r="DD1934" s="218"/>
      <c r="DE1934" s="218"/>
      <c r="DF1934" s="218"/>
      <c r="DG1934" s="218"/>
      <c r="DH1934" s="218"/>
      <c r="DI1934" s="218"/>
      <c r="DJ1934" s="218"/>
      <c r="DK1934" s="218"/>
      <c r="DL1934" s="218"/>
      <c r="DM1934" s="218"/>
      <c r="DN1934" s="218"/>
      <c r="DO1934" s="218"/>
      <c r="DP1934" s="218"/>
      <c r="DQ1934" s="218"/>
      <c r="DR1934" s="218"/>
      <c r="DS1934" s="218"/>
      <c r="DT1934" s="218"/>
      <c r="DU1934" s="218"/>
      <c r="DV1934" s="218"/>
      <c r="DW1934" s="218"/>
      <c r="DX1934" s="218"/>
      <c r="DY1934" s="218"/>
      <c r="DZ1934" s="218"/>
      <c r="EA1934" s="218"/>
      <c r="EB1934" s="218"/>
      <c r="EC1934" s="218"/>
      <c r="ED1934" s="218"/>
      <c r="EE1934" s="218"/>
      <c r="EF1934" s="218"/>
      <c r="EG1934" s="218"/>
      <c r="EH1934" s="218"/>
      <c r="EI1934" s="218"/>
      <c r="EJ1934" s="218"/>
      <c r="EK1934" s="218"/>
      <c r="EL1934" s="218"/>
      <c r="EM1934" s="218"/>
      <c r="EN1934" s="218"/>
      <c r="EO1934" s="218"/>
      <c r="EP1934" s="218"/>
      <c r="EQ1934" s="218"/>
      <c r="ER1934" s="218"/>
      <c r="ES1934" s="218"/>
      <c r="ET1934" s="218"/>
      <c r="EU1934" s="218"/>
      <c r="EV1934" s="218"/>
      <c r="EW1934" s="218"/>
      <c r="EX1934" s="218"/>
      <c r="EY1934" s="218"/>
      <c r="EZ1934" s="218"/>
      <c r="FA1934" s="643" t="s">
        <v>7154</v>
      </c>
      <c r="FB1934" s="643"/>
      <c r="FC1934" s="643"/>
      <c r="FD1934" s="643"/>
    </row>
    <row r="1935">
      <c r="A1935" s="233" t="s">
        <v>7155</v>
      </c>
      <c r="B1935" s="233" t="s">
        <v>4369</v>
      </c>
      <c r="C1935" s="681" t="s">
        <v>8</v>
      </c>
      <c r="D1935" s="643" t="s">
        <v>18</v>
      </c>
      <c r="E1935" s="233" t="s">
        <v>12</v>
      </c>
      <c r="F1935" s="233"/>
      <c r="G1935" s="233" t="s">
        <v>5029</v>
      </c>
      <c r="H1935" s="233" t="s">
        <v>4371</v>
      </c>
      <c r="I1935" s="233" t="s">
        <v>23</v>
      </c>
      <c r="J1935" s="233" t="s">
        <v>44</v>
      </c>
      <c r="K1935" s="233" t="s">
        <v>71</v>
      </c>
      <c r="L1935" s="233" t="s">
        <v>5030</v>
      </c>
      <c r="M1935" s="643" t="s">
        <v>112</v>
      </c>
      <c r="N1935" s="682">
        <v>42566.0</v>
      </c>
      <c r="O1935" s="682">
        <v>42566.0</v>
      </c>
      <c r="P1935" s="218"/>
      <c r="Q1935" s="224"/>
      <c r="R1935" s="224"/>
      <c r="S1935" s="218"/>
      <c r="T1935" s="857">
        <f t="shared" si="3566"/>
        <v>957</v>
      </c>
      <c r="U1935" s="536">
        <f t="shared" ref="U1935:W1935" si="3646">IF(ISBLANK($A1935),"",sum(AE1935,AK1935,AQ1935,AW1935,BC1935,BI1935,BO1935,BU1935,CA1935,CG1935,CM1935,CS1935,CY1935,DE1935,DK1935,DQ1935,DW1935,EC1935,EI1935,EO1935,EU1935))</f>
        <v>5</v>
      </c>
      <c r="V1935" s="536">
        <f t="shared" si="3646"/>
        <v>0</v>
      </c>
      <c r="W1935" s="536">
        <f t="shared" si="3646"/>
        <v>0</v>
      </c>
      <c r="X1935" s="537">
        <f t="shared" si="3534"/>
        <v>5</v>
      </c>
      <c r="Y1935" s="536">
        <f t="shared" ref="Y1935:AA1935" si="3647">IF(ISBLANK($A1935),"",sum(AH1935,AN1935,AT1935,AZ1935,BF1935,BL1935,BR1935,BX1935,CD1935,CJ1935,CP1935,CV1935,DB1935,DH1935,DN1935,DT1935,DZ1935,EF1935,EL1935,ER1935,EX1935))</f>
        <v>3</v>
      </c>
      <c r="Z1935" s="536">
        <f t="shared" si="3647"/>
        <v>3</v>
      </c>
      <c r="AA1935" s="536">
        <f t="shared" si="3647"/>
        <v>0</v>
      </c>
      <c r="AB1935" s="537">
        <f t="shared" si="3302"/>
        <v>6</v>
      </c>
      <c r="AC1935" s="538">
        <f t="shared" si="3295"/>
        <v>0.6</v>
      </c>
      <c r="AD1935" s="633" t="str">
        <f t="shared" si="3569"/>
        <v>20+</v>
      </c>
      <c r="AE1935" s="237">
        <v>1.0</v>
      </c>
      <c r="AF1935" s="233"/>
      <c r="AG1935" s="218"/>
      <c r="AH1935" s="237">
        <v>1.0</v>
      </c>
      <c r="AI1935" s="237">
        <v>1.0</v>
      </c>
      <c r="AJ1935" s="218"/>
      <c r="AK1935" s="237">
        <v>1.0</v>
      </c>
      <c r="AL1935" s="218"/>
      <c r="AM1935" s="218"/>
      <c r="AN1935" s="218"/>
      <c r="AO1935" s="218"/>
      <c r="AP1935" s="218"/>
      <c r="AQ1935" s="237">
        <v>3.0</v>
      </c>
      <c r="AR1935" s="233"/>
      <c r="AS1935" s="218"/>
      <c r="AT1935" s="237">
        <v>2.0</v>
      </c>
      <c r="AU1935" s="218"/>
      <c r="AV1935" s="218"/>
      <c r="AW1935" s="233"/>
      <c r="AX1935" s="218"/>
      <c r="AY1935" s="218"/>
      <c r="AZ1935" s="233"/>
      <c r="BA1935" s="237">
        <v>2.0</v>
      </c>
      <c r="BB1935" s="218"/>
      <c r="BC1935" s="218"/>
      <c r="BD1935" s="218"/>
      <c r="BE1935" s="218"/>
      <c r="BF1935" s="218"/>
      <c r="BG1935" s="218"/>
      <c r="BH1935" s="218"/>
      <c r="BI1935" s="218"/>
      <c r="BJ1935" s="218"/>
      <c r="BK1935" s="218"/>
      <c r="BL1935" s="218"/>
      <c r="BM1935" s="218"/>
      <c r="BN1935" s="218"/>
      <c r="BO1935" s="233"/>
      <c r="BP1935" s="218"/>
      <c r="BQ1935" s="218"/>
      <c r="BR1935" s="218"/>
      <c r="BS1935" s="218"/>
      <c r="BT1935" s="218"/>
      <c r="BU1935" s="218"/>
      <c r="BV1935" s="218"/>
      <c r="BW1935" s="218"/>
      <c r="BX1935" s="218"/>
      <c r="BY1935" s="218"/>
      <c r="BZ1935" s="218"/>
      <c r="CA1935" s="233"/>
      <c r="CB1935" s="218"/>
      <c r="CC1935" s="218"/>
      <c r="CD1935" s="218"/>
      <c r="CE1935" s="218"/>
      <c r="CF1935" s="218"/>
      <c r="CG1935" s="218"/>
      <c r="CH1935" s="218"/>
      <c r="CI1935" s="218"/>
      <c r="CJ1935" s="218"/>
      <c r="CK1935" s="218"/>
      <c r="CL1935" s="218"/>
      <c r="CM1935" s="218"/>
      <c r="CN1935" s="218"/>
      <c r="CO1935" s="218"/>
      <c r="CP1935" s="218"/>
      <c r="CQ1935" s="218"/>
      <c r="CR1935" s="218"/>
      <c r="CS1935" s="218"/>
      <c r="CT1935" s="218"/>
      <c r="CU1935" s="218"/>
      <c r="CV1935" s="218"/>
      <c r="CW1935" s="218"/>
      <c r="CX1935" s="218"/>
      <c r="CY1935" s="218"/>
      <c r="CZ1935" s="218"/>
      <c r="DA1935" s="218"/>
      <c r="DB1935" s="218"/>
      <c r="DC1935" s="218"/>
      <c r="DD1935" s="218"/>
      <c r="DE1935" s="218"/>
      <c r="DF1935" s="218"/>
      <c r="DG1935" s="218"/>
      <c r="DH1935" s="218"/>
      <c r="DI1935" s="218"/>
      <c r="DJ1935" s="218"/>
      <c r="DK1935" s="218"/>
      <c r="DL1935" s="218"/>
      <c r="DM1935" s="218"/>
      <c r="DN1935" s="218"/>
      <c r="DO1935" s="218"/>
      <c r="DP1935" s="218"/>
      <c r="DQ1935" s="218"/>
      <c r="DR1935" s="218"/>
      <c r="DS1935" s="218"/>
      <c r="DT1935" s="218"/>
      <c r="DU1935" s="218"/>
      <c r="DV1935" s="218"/>
      <c r="DW1935" s="218"/>
      <c r="DX1935" s="218"/>
      <c r="DY1935" s="218"/>
      <c r="DZ1935" s="218"/>
      <c r="EA1935" s="218"/>
      <c r="EB1935" s="218"/>
      <c r="EC1935" s="218"/>
      <c r="ED1935" s="218"/>
      <c r="EE1935" s="218"/>
      <c r="EF1935" s="218"/>
      <c r="EG1935" s="218"/>
      <c r="EH1935" s="218"/>
      <c r="EI1935" s="233"/>
      <c r="EJ1935" s="218"/>
      <c r="EK1935" s="218"/>
      <c r="EL1935" s="218"/>
      <c r="EM1935" s="218"/>
      <c r="EN1935" s="218"/>
      <c r="EO1935" s="218"/>
      <c r="EP1935" s="218"/>
      <c r="EQ1935" s="218"/>
      <c r="ER1935" s="218"/>
      <c r="ES1935" s="218"/>
      <c r="ET1935" s="218"/>
      <c r="EU1935" s="233"/>
      <c r="EV1935" s="233"/>
      <c r="EW1935" s="218"/>
      <c r="EX1935" s="233"/>
      <c r="EY1935" s="233"/>
      <c r="EZ1935" s="218"/>
      <c r="FA1935" s="233" t="s">
        <v>7156</v>
      </c>
      <c r="FB1935" s="233"/>
      <c r="FC1935" s="233"/>
      <c r="FD1935" s="233"/>
    </row>
    <row r="1936">
      <c r="A1936" s="643" t="s">
        <v>7157</v>
      </c>
      <c r="B1936" s="643" t="s">
        <v>402</v>
      </c>
      <c r="C1936" s="1020" t="s">
        <v>8</v>
      </c>
      <c r="D1936" s="225" t="s">
        <v>18</v>
      </c>
      <c r="E1936" s="214" t="s">
        <v>12</v>
      </c>
      <c r="F1936" s="214" t="s">
        <v>283</v>
      </c>
      <c r="G1936" s="643" t="s">
        <v>7158</v>
      </c>
      <c r="H1936" s="233" t="s">
        <v>4533</v>
      </c>
      <c r="I1936" s="643" t="s">
        <v>23</v>
      </c>
      <c r="J1936" s="643" t="s">
        <v>44</v>
      </c>
      <c r="K1936" s="233" t="s">
        <v>71</v>
      </c>
      <c r="L1936" s="233" t="s">
        <v>404</v>
      </c>
      <c r="M1936" s="233" t="s">
        <v>108</v>
      </c>
      <c r="N1936" s="682">
        <v>42594.0</v>
      </c>
      <c r="O1936" s="682">
        <v>42594.0</v>
      </c>
      <c r="P1936" s="218"/>
      <c r="Q1936" s="224"/>
      <c r="R1936" s="224"/>
      <c r="S1936" s="218"/>
      <c r="T1936" s="857">
        <f t="shared" si="3566"/>
        <v>929</v>
      </c>
      <c r="U1936" s="647">
        <f t="shared" ref="U1936:W1936" si="3648">IF(ISBLANK($A1936),"",sum(AE1936,AK1936,AQ1936,AW1936,BC1936,BI1936,BO1936,BU1936,CA1936,CG1936,CM1936,CS1936,CY1936,DE1936,DK1936,DQ1936,DW1936,EC1936,EI1936,EO1936,EU1936))</f>
        <v>4</v>
      </c>
      <c r="V1936" s="647">
        <f t="shared" si="3648"/>
        <v>0</v>
      </c>
      <c r="W1936" s="647">
        <f t="shared" si="3648"/>
        <v>0</v>
      </c>
      <c r="X1936" s="648">
        <f t="shared" si="3534"/>
        <v>4</v>
      </c>
      <c r="Y1936" s="647">
        <f t="shared" ref="Y1936:AA1936" si="3649">IF(ISBLANK($A1936),"",sum(AH1936,AN1936,AT1936,AZ1936,BF1936,BL1936,BR1936,BX1936,CD1936,CJ1936,CP1936,CV1936,DB1936,DH1936,DN1936,DT1936,DZ1936,EF1936,EL1936,ER1936,EX1936))</f>
        <v>4</v>
      </c>
      <c r="Z1936" s="647">
        <f t="shared" si="3649"/>
        <v>3</v>
      </c>
      <c r="AA1936" s="647">
        <f t="shared" si="3649"/>
        <v>0</v>
      </c>
      <c r="AB1936" s="648">
        <f t="shared" si="3302"/>
        <v>7</v>
      </c>
      <c r="AC1936" s="649">
        <f t="shared" si="3295"/>
        <v>1</v>
      </c>
      <c r="AD1936" s="650" t="str">
        <f t="shared" si="3569"/>
        <v>20+</v>
      </c>
      <c r="AE1936" s="233"/>
      <c r="AF1936" s="233"/>
      <c r="AG1936" s="218"/>
      <c r="AH1936" s="233"/>
      <c r="AI1936" s="218"/>
      <c r="AJ1936" s="218"/>
      <c r="AK1936" s="218"/>
      <c r="AL1936" s="218"/>
      <c r="AM1936" s="218"/>
      <c r="AN1936" s="218"/>
      <c r="AO1936" s="218"/>
      <c r="AP1936" s="218"/>
      <c r="AQ1936" s="218"/>
      <c r="AR1936" s="218"/>
      <c r="AS1936" s="218"/>
      <c r="AT1936" s="218"/>
      <c r="AU1936" s="218"/>
      <c r="AV1936" s="218"/>
      <c r="AW1936" s="218"/>
      <c r="AX1936" s="218"/>
      <c r="AY1936" s="218"/>
      <c r="AZ1936" s="218"/>
      <c r="BA1936" s="218"/>
      <c r="BB1936" s="218"/>
      <c r="BC1936" s="218"/>
      <c r="BD1936" s="218"/>
      <c r="BE1936" s="218"/>
      <c r="BF1936" s="218"/>
      <c r="BG1936" s="218"/>
      <c r="BH1936" s="218"/>
      <c r="BI1936" s="218"/>
      <c r="BJ1936" s="218"/>
      <c r="BK1936" s="218"/>
      <c r="BL1936" s="218"/>
      <c r="BM1936" s="218"/>
      <c r="BN1936" s="218"/>
      <c r="BO1936" s="237">
        <v>2.0</v>
      </c>
      <c r="BP1936" s="218"/>
      <c r="BQ1936" s="218"/>
      <c r="BR1936" s="237">
        <v>2.0</v>
      </c>
      <c r="BS1936" s="218"/>
      <c r="BT1936" s="218"/>
      <c r="BU1936" s="237">
        <v>2.0</v>
      </c>
      <c r="BV1936" s="218"/>
      <c r="BW1936" s="218"/>
      <c r="BX1936" s="237">
        <v>2.0</v>
      </c>
      <c r="BY1936" s="237">
        <v>3.0</v>
      </c>
      <c r="BZ1936" s="218"/>
      <c r="CA1936" s="218"/>
      <c r="CB1936" s="218"/>
      <c r="CC1936" s="218"/>
      <c r="CD1936" s="218"/>
      <c r="CE1936" s="218"/>
      <c r="CF1936" s="218"/>
      <c r="CG1936" s="218"/>
      <c r="CH1936" s="218"/>
      <c r="CI1936" s="218"/>
      <c r="CJ1936" s="218"/>
      <c r="CK1936" s="218"/>
      <c r="CL1936" s="218"/>
      <c r="CM1936" s="218"/>
      <c r="CN1936" s="218"/>
      <c r="CO1936" s="218"/>
      <c r="CP1936" s="218"/>
      <c r="CQ1936" s="218"/>
      <c r="CR1936" s="218"/>
      <c r="CS1936" s="218"/>
      <c r="CT1936" s="218"/>
      <c r="CU1936" s="218"/>
      <c r="CV1936" s="218"/>
      <c r="CW1936" s="218"/>
      <c r="CX1936" s="218"/>
      <c r="CY1936" s="218"/>
      <c r="CZ1936" s="218"/>
      <c r="DA1936" s="218"/>
      <c r="DB1936" s="218"/>
      <c r="DC1936" s="218"/>
      <c r="DD1936" s="218"/>
      <c r="DE1936" s="218"/>
      <c r="DF1936" s="218"/>
      <c r="DG1936" s="218"/>
      <c r="DH1936" s="218"/>
      <c r="DI1936" s="218"/>
      <c r="DJ1936" s="218"/>
      <c r="DK1936" s="218"/>
      <c r="DL1936" s="218"/>
      <c r="DM1936" s="218"/>
      <c r="DN1936" s="218"/>
      <c r="DO1936" s="218"/>
      <c r="DP1936" s="218"/>
      <c r="DQ1936" s="218"/>
      <c r="DR1936" s="218"/>
      <c r="DS1936" s="218"/>
      <c r="DT1936" s="218"/>
      <c r="DU1936" s="218"/>
      <c r="DV1936" s="218"/>
      <c r="DW1936" s="218"/>
      <c r="DX1936" s="218"/>
      <c r="DY1936" s="218"/>
      <c r="DZ1936" s="218"/>
      <c r="EA1936" s="218"/>
      <c r="EB1936" s="218"/>
      <c r="EC1936" s="218"/>
      <c r="ED1936" s="218"/>
      <c r="EE1936" s="218"/>
      <c r="EF1936" s="218"/>
      <c r="EG1936" s="218"/>
      <c r="EH1936" s="218"/>
      <c r="EI1936" s="218"/>
      <c r="EJ1936" s="218"/>
      <c r="EK1936" s="218"/>
      <c r="EL1936" s="218"/>
      <c r="EM1936" s="218"/>
      <c r="EN1936" s="218"/>
      <c r="EO1936" s="218"/>
      <c r="EP1936" s="218"/>
      <c r="EQ1936" s="218"/>
      <c r="ER1936" s="218"/>
      <c r="ES1936" s="218"/>
      <c r="ET1936" s="218"/>
      <c r="EU1936" s="218"/>
      <c r="EV1936" s="218"/>
      <c r="EW1936" s="218"/>
      <c r="EX1936" s="218"/>
      <c r="EY1936" s="218"/>
      <c r="EZ1936" s="218"/>
      <c r="FA1936" s="643" t="s">
        <v>7159</v>
      </c>
      <c r="FB1936" s="643"/>
      <c r="FC1936" s="643"/>
      <c r="FD1936" s="643"/>
    </row>
    <row r="1937">
      <c r="A1937" s="643" t="s">
        <v>7160</v>
      </c>
      <c r="B1937" s="643" t="s">
        <v>3603</v>
      </c>
      <c r="C1937" s="1020" t="s">
        <v>8</v>
      </c>
      <c r="D1937" s="225" t="s">
        <v>18</v>
      </c>
      <c r="E1937" s="214" t="s">
        <v>12</v>
      </c>
      <c r="F1937" s="214" t="s">
        <v>283</v>
      </c>
      <c r="G1937" s="643" t="s">
        <v>7144</v>
      </c>
      <c r="H1937" s="233" t="s">
        <v>4559</v>
      </c>
      <c r="I1937" s="643" t="s">
        <v>23</v>
      </c>
      <c r="J1937" s="643" t="s">
        <v>44</v>
      </c>
      <c r="K1937" s="233" t="s">
        <v>71</v>
      </c>
      <c r="L1937" s="233" t="s">
        <v>409</v>
      </c>
      <c r="M1937" s="233" t="s">
        <v>85</v>
      </c>
      <c r="N1937" s="682">
        <v>42619.0</v>
      </c>
      <c r="O1937" s="682">
        <v>42619.0</v>
      </c>
      <c r="P1937" s="218"/>
      <c r="Q1937" s="224"/>
      <c r="R1937" s="224"/>
      <c r="S1937" s="218"/>
      <c r="T1937" s="857">
        <f t="shared" si="3566"/>
        <v>904</v>
      </c>
      <c r="U1937" s="647">
        <f t="shared" ref="U1937:W1937" si="3650">IF(ISBLANK($A1937),"",sum(AE1937,AK1937,AQ1937,AW1937,BC1937,BI1937,BO1937,BU1937,CA1937,CG1937,CM1937,CS1937,CY1937,DE1937,DK1937,DQ1937,DW1937,EC1937,EI1937,EO1937,EU1937))</f>
        <v>2</v>
      </c>
      <c r="V1937" s="647">
        <f t="shared" si="3650"/>
        <v>3</v>
      </c>
      <c r="W1937" s="647">
        <f t="shared" si="3650"/>
        <v>0</v>
      </c>
      <c r="X1937" s="648">
        <f t="shared" si="3534"/>
        <v>5</v>
      </c>
      <c r="Y1937" s="647">
        <f t="shared" ref="Y1937:AA1937" si="3651">IF(ISBLANK($A1937),"",sum(AH1937,AN1937,AT1937,AZ1937,BF1937,BL1937,BR1937,BX1937,CD1937,CJ1937,CP1937,CV1937,DB1937,DH1937,DN1937,DT1937,DZ1937,EF1937,EL1937,ER1937,EX1937))</f>
        <v>5</v>
      </c>
      <c r="Z1937" s="647">
        <f t="shared" si="3651"/>
        <v>0</v>
      </c>
      <c r="AA1937" s="647">
        <f t="shared" si="3651"/>
        <v>0</v>
      </c>
      <c r="AB1937" s="648">
        <f t="shared" si="3302"/>
        <v>5</v>
      </c>
      <c r="AC1937" s="649">
        <f t="shared" si="3295"/>
        <v>1</v>
      </c>
      <c r="AD1937" s="650" t="str">
        <f t="shared" si="3569"/>
        <v>20+</v>
      </c>
      <c r="AE1937" s="237">
        <v>1.0</v>
      </c>
      <c r="AF1937" s="237">
        <v>3.0</v>
      </c>
      <c r="AG1937" s="218"/>
      <c r="AH1937" s="237">
        <v>4.0</v>
      </c>
      <c r="AI1937" s="218"/>
      <c r="AJ1937" s="218"/>
      <c r="AK1937" s="237">
        <v>1.0</v>
      </c>
      <c r="AL1937" s="218"/>
      <c r="AM1937" s="218"/>
      <c r="AN1937" s="237">
        <v>1.0</v>
      </c>
      <c r="AO1937" s="218"/>
      <c r="AP1937" s="218"/>
      <c r="AQ1937" s="218"/>
      <c r="AR1937" s="218"/>
      <c r="AS1937" s="218"/>
      <c r="AT1937" s="218"/>
      <c r="AU1937" s="218"/>
      <c r="AV1937" s="218"/>
      <c r="AW1937" s="218"/>
      <c r="AX1937" s="218"/>
      <c r="AY1937" s="218"/>
      <c r="AZ1937" s="218"/>
      <c r="BA1937" s="218"/>
      <c r="BB1937" s="218"/>
      <c r="BC1937" s="218"/>
      <c r="BD1937" s="218"/>
      <c r="BE1937" s="218"/>
      <c r="BF1937" s="218"/>
      <c r="BG1937" s="218"/>
      <c r="BH1937" s="218"/>
      <c r="BI1937" s="218"/>
      <c r="BJ1937" s="218"/>
      <c r="BK1937" s="218"/>
      <c r="BL1937" s="218"/>
      <c r="BM1937" s="218"/>
      <c r="BN1937" s="218"/>
      <c r="BO1937" s="218"/>
      <c r="BP1937" s="218"/>
      <c r="BQ1937" s="218"/>
      <c r="BR1937" s="218"/>
      <c r="BS1937" s="218"/>
      <c r="BT1937" s="218"/>
      <c r="BU1937" s="218"/>
      <c r="BV1937" s="218"/>
      <c r="BW1937" s="218"/>
      <c r="BX1937" s="218"/>
      <c r="BY1937" s="218"/>
      <c r="BZ1937" s="218"/>
      <c r="CA1937" s="218"/>
      <c r="CB1937" s="218"/>
      <c r="CC1937" s="218"/>
      <c r="CD1937" s="218"/>
      <c r="CE1937" s="218"/>
      <c r="CF1937" s="218"/>
      <c r="CG1937" s="218"/>
      <c r="CH1937" s="218"/>
      <c r="CI1937" s="218"/>
      <c r="CJ1937" s="218"/>
      <c r="CK1937" s="218"/>
      <c r="CL1937" s="218"/>
      <c r="CM1937" s="218"/>
      <c r="CN1937" s="218"/>
      <c r="CO1937" s="218"/>
      <c r="CP1937" s="218"/>
      <c r="CQ1937" s="218"/>
      <c r="CR1937" s="218"/>
      <c r="CS1937" s="218"/>
      <c r="CT1937" s="218"/>
      <c r="CU1937" s="218"/>
      <c r="CV1937" s="218"/>
      <c r="CW1937" s="218"/>
      <c r="CX1937" s="218"/>
      <c r="CY1937" s="218"/>
      <c r="CZ1937" s="218"/>
      <c r="DA1937" s="218"/>
      <c r="DB1937" s="218"/>
      <c r="DC1937" s="218"/>
      <c r="DD1937" s="218"/>
      <c r="DE1937" s="218"/>
      <c r="DF1937" s="218"/>
      <c r="DG1937" s="218"/>
      <c r="DH1937" s="218"/>
      <c r="DI1937" s="218"/>
      <c r="DJ1937" s="218"/>
      <c r="DK1937" s="218"/>
      <c r="DL1937" s="218"/>
      <c r="DM1937" s="218"/>
      <c r="DN1937" s="218"/>
      <c r="DO1937" s="218"/>
      <c r="DP1937" s="218"/>
      <c r="DQ1937" s="218"/>
      <c r="DR1937" s="218"/>
      <c r="DS1937" s="218"/>
      <c r="DT1937" s="218"/>
      <c r="DU1937" s="218"/>
      <c r="DV1937" s="218"/>
      <c r="DW1937" s="218"/>
      <c r="DX1937" s="218"/>
      <c r="DY1937" s="218"/>
      <c r="DZ1937" s="218"/>
      <c r="EA1937" s="218"/>
      <c r="EB1937" s="218"/>
      <c r="EC1937" s="218"/>
      <c r="ED1937" s="218"/>
      <c r="EE1937" s="218"/>
      <c r="EF1937" s="218"/>
      <c r="EG1937" s="218"/>
      <c r="EH1937" s="218"/>
      <c r="EI1937" s="218"/>
      <c r="EJ1937" s="218"/>
      <c r="EK1937" s="218"/>
      <c r="EL1937" s="218"/>
      <c r="EM1937" s="218"/>
      <c r="EN1937" s="218"/>
      <c r="EO1937" s="218"/>
      <c r="EP1937" s="218"/>
      <c r="EQ1937" s="218"/>
      <c r="ER1937" s="218"/>
      <c r="ES1937" s="218"/>
      <c r="ET1937" s="218"/>
      <c r="EU1937" s="218"/>
      <c r="EV1937" s="218"/>
      <c r="EW1937" s="218"/>
      <c r="EX1937" s="218"/>
      <c r="EY1937" s="218"/>
      <c r="EZ1937" s="218"/>
      <c r="FA1937" s="643" t="s">
        <v>7161</v>
      </c>
      <c r="FB1937" s="643"/>
      <c r="FC1937" s="643"/>
      <c r="FD1937" s="643"/>
    </row>
    <row r="1938">
      <c r="A1938" s="643" t="s">
        <v>7162</v>
      </c>
      <c r="B1938" s="643" t="s">
        <v>7163</v>
      </c>
      <c r="C1938" s="1020" t="s">
        <v>8</v>
      </c>
      <c r="D1938" s="225" t="s">
        <v>18</v>
      </c>
      <c r="E1938" s="214" t="s">
        <v>12</v>
      </c>
      <c r="F1938" s="214" t="s">
        <v>283</v>
      </c>
      <c r="G1938" s="643" t="s">
        <v>5236</v>
      </c>
      <c r="H1938" s="233" t="s">
        <v>4371</v>
      </c>
      <c r="I1938" s="643" t="s">
        <v>23</v>
      </c>
      <c r="J1938" s="643" t="s">
        <v>44</v>
      </c>
      <c r="K1938" s="233" t="s">
        <v>71</v>
      </c>
      <c r="L1938" s="233" t="s">
        <v>364</v>
      </c>
      <c r="M1938" s="233" t="s">
        <v>50</v>
      </c>
      <c r="N1938" s="682">
        <v>42635.0</v>
      </c>
      <c r="O1938" s="682">
        <v>42635.0</v>
      </c>
      <c r="P1938" s="218"/>
      <c r="Q1938" s="224"/>
      <c r="R1938" s="224"/>
      <c r="S1938" s="218"/>
      <c r="T1938" s="857">
        <f t="shared" si="3566"/>
        <v>888</v>
      </c>
      <c r="U1938" s="647">
        <f t="shared" ref="U1938:W1938" si="3652">IF(ISBLANK($A1938),"",sum(AE1938,AK1938,AQ1938,AW1938,BC1938,BI1938,BO1938,BU1938,CA1938,CG1938,CM1938,CS1938,CY1938,DE1938,DK1938,DQ1938,DW1938,EC1938,EI1938,EO1938,EU1938))</f>
        <v>21</v>
      </c>
      <c r="V1938" s="647">
        <f t="shared" si="3652"/>
        <v>4</v>
      </c>
      <c r="W1938" s="647">
        <f t="shared" si="3652"/>
        <v>0</v>
      </c>
      <c r="X1938" s="648">
        <f t="shared" si="3534"/>
        <v>25</v>
      </c>
      <c r="Y1938" s="647">
        <f t="shared" ref="Y1938:AA1938" si="3653">IF(ISBLANK($A1938),"",sum(AH1938,AN1938,AT1938,AZ1938,BF1938,BL1938,BR1938,BX1938,CD1938,CJ1938,CP1938,CV1938,DB1938,DH1938,DN1938,DT1938,DZ1938,EF1938,EL1938,ER1938,EX1938))</f>
        <v>8</v>
      </c>
      <c r="Z1938" s="647">
        <f t="shared" si="3653"/>
        <v>10</v>
      </c>
      <c r="AA1938" s="647">
        <f t="shared" si="3653"/>
        <v>0</v>
      </c>
      <c r="AB1938" s="648">
        <f t="shared" si="3302"/>
        <v>18</v>
      </c>
      <c r="AC1938" s="649">
        <f t="shared" si="3295"/>
        <v>0.32</v>
      </c>
      <c r="AD1938" s="650" t="str">
        <f t="shared" si="3569"/>
        <v>20+</v>
      </c>
      <c r="AE1938" s="237">
        <v>6.0</v>
      </c>
      <c r="AF1938" s="233"/>
      <c r="AG1938" s="218"/>
      <c r="AH1938" s="233"/>
      <c r="AI1938" s="218"/>
      <c r="AJ1938" s="218"/>
      <c r="AK1938" s="237">
        <v>1.0</v>
      </c>
      <c r="AL1938" s="218"/>
      <c r="AM1938" s="218"/>
      <c r="AN1938" s="218"/>
      <c r="AO1938" s="218"/>
      <c r="AP1938" s="218"/>
      <c r="AQ1938" s="237">
        <v>1.0</v>
      </c>
      <c r="AR1938" s="218"/>
      <c r="AS1938" s="218"/>
      <c r="AT1938" s="237">
        <v>2.0</v>
      </c>
      <c r="AU1938" s="218"/>
      <c r="AV1938" s="218"/>
      <c r="AW1938" s="237">
        <v>1.0</v>
      </c>
      <c r="AX1938" s="218"/>
      <c r="AY1938" s="218"/>
      <c r="AZ1938" s="218"/>
      <c r="BA1938" s="218"/>
      <c r="BB1938" s="218"/>
      <c r="BC1938" s="218"/>
      <c r="BD1938" s="218"/>
      <c r="BE1938" s="218"/>
      <c r="BF1938" s="218"/>
      <c r="BG1938" s="218"/>
      <c r="BH1938" s="218"/>
      <c r="BI1938" s="237">
        <v>3.0</v>
      </c>
      <c r="BJ1938" s="237">
        <v>1.0</v>
      </c>
      <c r="BK1938" s="218"/>
      <c r="BL1938" s="237">
        <v>2.0</v>
      </c>
      <c r="BM1938" s="237">
        <v>3.0</v>
      </c>
      <c r="BN1938" s="218"/>
      <c r="BO1938" s="237">
        <v>1.0</v>
      </c>
      <c r="BP1938" s="237">
        <v>2.0</v>
      </c>
      <c r="BQ1938" s="218"/>
      <c r="BR1938" s="237">
        <v>2.0</v>
      </c>
      <c r="BS1938" s="237">
        <v>1.0</v>
      </c>
      <c r="BT1938" s="218"/>
      <c r="BU1938" s="218"/>
      <c r="BV1938" s="218"/>
      <c r="BW1938" s="218"/>
      <c r="BX1938" s="218"/>
      <c r="BY1938" s="237">
        <v>2.0</v>
      </c>
      <c r="BZ1938" s="218"/>
      <c r="CA1938" s="218"/>
      <c r="CB1938" s="218"/>
      <c r="CC1938" s="218"/>
      <c r="CD1938" s="218"/>
      <c r="CE1938" s="218"/>
      <c r="CF1938" s="218"/>
      <c r="CG1938" s="237">
        <v>2.0</v>
      </c>
      <c r="CH1938" s="218"/>
      <c r="CI1938" s="218"/>
      <c r="CJ1938" s="237">
        <v>1.0</v>
      </c>
      <c r="CK1938" s="237">
        <v>3.0</v>
      </c>
      <c r="CL1938" s="218"/>
      <c r="CM1938" s="218"/>
      <c r="CN1938" s="218"/>
      <c r="CO1938" s="218"/>
      <c r="CP1938" s="218"/>
      <c r="CQ1938" s="218"/>
      <c r="CR1938" s="218"/>
      <c r="CS1938" s="218"/>
      <c r="CT1938" s="218"/>
      <c r="CU1938" s="218"/>
      <c r="CV1938" s="218"/>
      <c r="CW1938" s="218"/>
      <c r="CX1938" s="218"/>
      <c r="CY1938" s="237">
        <v>3.0</v>
      </c>
      <c r="CZ1938" s="218"/>
      <c r="DA1938" s="218"/>
      <c r="DB1938" s="218"/>
      <c r="DC1938" s="218"/>
      <c r="DD1938" s="218"/>
      <c r="DE1938" s="218"/>
      <c r="DF1938" s="218"/>
      <c r="DG1938" s="218"/>
      <c r="DH1938" s="218"/>
      <c r="DI1938" s="218"/>
      <c r="DJ1938" s="218"/>
      <c r="DK1938" s="237">
        <v>1.0</v>
      </c>
      <c r="DL1938" s="218"/>
      <c r="DM1938" s="218"/>
      <c r="DN1938" s="218"/>
      <c r="DO1938" s="218"/>
      <c r="DP1938" s="218"/>
      <c r="DQ1938" s="218"/>
      <c r="DR1938" s="218"/>
      <c r="DS1938" s="218"/>
      <c r="DT1938" s="218"/>
      <c r="DU1938" s="218"/>
      <c r="DV1938" s="218"/>
      <c r="DW1938" s="218"/>
      <c r="DX1938" s="218"/>
      <c r="DY1938" s="218"/>
      <c r="DZ1938" s="218"/>
      <c r="EA1938" s="218"/>
      <c r="EB1938" s="218"/>
      <c r="EC1938" s="218"/>
      <c r="ED1938" s="237">
        <v>1.0</v>
      </c>
      <c r="EE1938" s="218"/>
      <c r="EF1938" s="237">
        <v>1.0</v>
      </c>
      <c r="EG1938" s="237">
        <v>1.0</v>
      </c>
      <c r="EH1938" s="218"/>
      <c r="EI1938" s="218"/>
      <c r="EJ1938" s="218"/>
      <c r="EK1938" s="218"/>
      <c r="EL1938" s="218"/>
      <c r="EM1938" s="218"/>
      <c r="EN1938" s="218"/>
      <c r="EO1938" s="218"/>
      <c r="EP1938" s="218"/>
      <c r="EQ1938" s="218"/>
      <c r="ER1938" s="218"/>
      <c r="ES1938" s="218"/>
      <c r="ET1938" s="218"/>
      <c r="EU1938" s="237">
        <v>2.0</v>
      </c>
      <c r="EV1938" s="218"/>
      <c r="EW1938" s="218"/>
      <c r="EX1938" s="218"/>
      <c r="EY1938" s="218"/>
      <c r="EZ1938" s="218"/>
      <c r="FA1938" s="643" t="s">
        <v>7164</v>
      </c>
      <c r="FB1938" s="643"/>
      <c r="FC1938" s="643"/>
      <c r="FD1938" s="643"/>
    </row>
    <row r="1939">
      <c r="A1939" s="643" t="s">
        <v>7165</v>
      </c>
      <c r="B1939" s="643" t="s">
        <v>4369</v>
      </c>
      <c r="C1939" s="1016" t="s">
        <v>8</v>
      </c>
      <c r="D1939" s="643" t="s">
        <v>18</v>
      </c>
      <c r="E1939" s="643" t="s">
        <v>12</v>
      </c>
      <c r="F1939" s="643" t="s">
        <v>283</v>
      </c>
      <c r="G1939" s="643" t="s">
        <v>5029</v>
      </c>
      <c r="H1939" s="643" t="s">
        <v>4371</v>
      </c>
      <c r="I1939" s="643" t="s">
        <v>23</v>
      </c>
      <c r="J1939" s="643" t="s">
        <v>44</v>
      </c>
      <c r="K1939" s="218" t="s">
        <v>71</v>
      </c>
      <c r="L1939" s="643" t="s">
        <v>5045</v>
      </c>
      <c r="M1939" s="643" t="s">
        <v>99</v>
      </c>
      <c r="N1939" s="1021">
        <v>42627.0</v>
      </c>
      <c r="O1939" s="682">
        <v>42627.0</v>
      </c>
      <c r="P1939" s="1017"/>
      <c r="Q1939" s="224"/>
      <c r="R1939" s="224"/>
      <c r="S1939" s="218"/>
      <c r="T1939" s="857">
        <f t="shared" si="3566"/>
        <v>896</v>
      </c>
      <c r="U1939" s="536">
        <f t="shared" ref="U1939:W1939" si="3654">IF(ISBLANK($A1939),"",sum(AE1939,AK1939,AQ1939,AW1939,BC1939,BI1939,BO1939,BU1939,CA1939,CG1939,CM1939,CS1939,CY1939,DE1939,DK1939,DQ1939,DW1939,EC1939,EI1939,EO1939,EU1939))</f>
        <v>3</v>
      </c>
      <c r="V1939" s="647">
        <f t="shared" si="3654"/>
        <v>4</v>
      </c>
      <c r="W1939" s="536">
        <f t="shared" si="3654"/>
        <v>0</v>
      </c>
      <c r="X1939" s="537">
        <f t="shared" si="3534"/>
        <v>7</v>
      </c>
      <c r="Y1939" s="536">
        <f t="shared" ref="Y1939:AA1939" si="3655">IF(ISBLANK($A1939),"",sum(AH1939,AN1939,AT1939,AZ1939,BF1939,BL1939,BR1939,BX1939,CD1939,CJ1939,CP1939,CV1939,DB1939,DH1939,DN1939,DT1939,DZ1939,EF1939,EL1939,ER1939,EX1939))</f>
        <v>6</v>
      </c>
      <c r="Z1939" s="536">
        <f t="shared" si="3655"/>
        <v>2</v>
      </c>
      <c r="AA1939" s="536">
        <f t="shared" si="3655"/>
        <v>0</v>
      </c>
      <c r="AB1939" s="537">
        <f t="shared" si="3302"/>
        <v>8</v>
      </c>
      <c r="AC1939" s="538">
        <f t="shared" si="3295"/>
        <v>0.8571428571</v>
      </c>
      <c r="AD1939" s="635" t="str">
        <f t="shared" si="3569"/>
        <v>20+</v>
      </c>
      <c r="AE1939" s="634">
        <v>3.0</v>
      </c>
      <c r="AF1939" s="634">
        <v>1.0</v>
      </c>
      <c r="AG1939" s="218"/>
      <c r="AH1939" s="634">
        <v>2.0</v>
      </c>
      <c r="AI1939" s="218"/>
      <c r="AJ1939" s="218"/>
      <c r="AK1939" s="218"/>
      <c r="AL1939" s="634">
        <v>3.0</v>
      </c>
      <c r="AM1939" s="218"/>
      <c r="AN1939" s="634">
        <v>3.0</v>
      </c>
      <c r="AO1939" s="218"/>
      <c r="AP1939" s="218"/>
      <c r="AQ1939" s="218"/>
      <c r="AR1939" s="218"/>
      <c r="AS1939" s="218"/>
      <c r="AT1939" s="634">
        <v>1.0</v>
      </c>
      <c r="AU1939" s="634">
        <v>2.0</v>
      </c>
      <c r="AV1939" s="218"/>
      <c r="AW1939" s="218"/>
      <c r="AX1939" s="218"/>
      <c r="AY1939" s="218"/>
      <c r="AZ1939" s="218"/>
      <c r="BA1939" s="218"/>
      <c r="BB1939" s="218"/>
      <c r="BC1939" s="218"/>
      <c r="BD1939" s="218"/>
      <c r="BE1939" s="218"/>
      <c r="BF1939" s="218"/>
      <c r="BG1939" s="218"/>
      <c r="BH1939" s="218"/>
      <c r="BI1939" s="218"/>
      <c r="BJ1939" s="218"/>
      <c r="BK1939" s="218"/>
      <c r="BL1939" s="218"/>
      <c r="BM1939" s="218"/>
      <c r="BN1939" s="218"/>
      <c r="BO1939" s="218"/>
      <c r="BP1939" s="218"/>
      <c r="BQ1939" s="218"/>
      <c r="BR1939" s="218"/>
      <c r="BS1939" s="218"/>
      <c r="BT1939" s="218"/>
      <c r="BU1939" s="218"/>
      <c r="BV1939" s="218"/>
      <c r="BW1939" s="218"/>
      <c r="BX1939" s="218"/>
      <c r="BY1939" s="218"/>
      <c r="BZ1939" s="218"/>
      <c r="CA1939" s="218"/>
      <c r="CB1939" s="218"/>
      <c r="CC1939" s="218"/>
      <c r="CD1939" s="218"/>
      <c r="CE1939" s="218"/>
      <c r="CF1939" s="218"/>
      <c r="CG1939" s="218"/>
      <c r="CH1939" s="218"/>
      <c r="CI1939" s="218"/>
      <c r="CJ1939" s="218"/>
      <c r="CK1939" s="218"/>
      <c r="CL1939" s="218"/>
      <c r="CM1939" s="218"/>
      <c r="CN1939" s="218"/>
      <c r="CO1939" s="218"/>
      <c r="CP1939" s="218"/>
      <c r="CQ1939" s="218"/>
      <c r="CR1939" s="218"/>
      <c r="CS1939" s="218"/>
      <c r="CT1939" s="218"/>
      <c r="CU1939" s="218"/>
      <c r="CV1939" s="218"/>
      <c r="CW1939" s="218"/>
      <c r="CX1939" s="218"/>
      <c r="CY1939" s="218"/>
      <c r="CZ1939" s="218"/>
      <c r="DA1939" s="218"/>
      <c r="DB1939" s="218"/>
      <c r="DC1939" s="218"/>
      <c r="DD1939" s="218"/>
      <c r="DE1939" s="218"/>
      <c r="DF1939" s="218"/>
      <c r="DG1939" s="218"/>
      <c r="DH1939" s="218"/>
      <c r="DI1939" s="218"/>
      <c r="DJ1939" s="218"/>
      <c r="DK1939" s="218"/>
      <c r="DL1939" s="218"/>
      <c r="DM1939" s="218"/>
      <c r="DN1939" s="218"/>
      <c r="DO1939" s="218"/>
      <c r="DP1939" s="218"/>
      <c r="DQ1939" s="218"/>
      <c r="DR1939" s="218"/>
      <c r="DS1939" s="218"/>
      <c r="DT1939" s="218"/>
      <c r="DU1939" s="218"/>
      <c r="DV1939" s="218"/>
      <c r="DW1939" s="218"/>
      <c r="DX1939" s="218"/>
      <c r="DY1939" s="218"/>
      <c r="DZ1939" s="218"/>
      <c r="EA1939" s="218"/>
      <c r="EB1939" s="218"/>
      <c r="EC1939" s="218"/>
      <c r="ED1939" s="218"/>
      <c r="EE1939" s="218"/>
      <c r="EF1939" s="218"/>
      <c r="EG1939" s="218"/>
      <c r="EH1939" s="218"/>
      <c r="EI1939" s="218"/>
      <c r="EJ1939" s="218"/>
      <c r="EK1939" s="218"/>
      <c r="EL1939" s="218"/>
      <c r="EM1939" s="218"/>
      <c r="EN1939" s="218"/>
      <c r="EO1939" s="218"/>
      <c r="EP1939" s="218"/>
      <c r="EQ1939" s="218"/>
      <c r="ER1939" s="218"/>
      <c r="ES1939" s="218"/>
      <c r="ET1939" s="218"/>
      <c r="EU1939" s="218"/>
      <c r="EV1939" s="218"/>
      <c r="EW1939" s="218"/>
      <c r="EX1939" s="218"/>
      <c r="EY1939" s="218"/>
      <c r="EZ1939" s="218"/>
      <c r="FA1939" s="643" t="s">
        <v>7166</v>
      </c>
      <c r="FB1939" s="643"/>
      <c r="FC1939" s="643"/>
      <c r="FD1939" s="643"/>
    </row>
    <row r="1940">
      <c r="A1940" s="643" t="s">
        <v>7167</v>
      </c>
      <c r="B1940" s="643" t="s">
        <v>7168</v>
      </c>
      <c r="C1940" s="1020" t="s">
        <v>8</v>
      </c>
      <c r="D1940" s="225" t="s">
        <v>18</v>
      </c>
      <c r="E1940" s="214" t="s">
        <v>12</v>
      </c>
      <c r="F1940" s="214" t="s">
        <v>283</v>
      </c>
      <c r="G1940" s="643" t="s">
        <v>7169</v>
      </c>
      <c r="H1940" s="233" t="s">
        <v>4559</v>
      </c>
      <c r="I1940" s="643" t="s">
        <v>23</v>
      </c>
      <c r="J1940" s="643" t="s">
        <v>44</v>
      </c>
      <c r="K1940" s="233" t="s">
        <v>71</v>
      </c>
      <c r="L1940" s="233" t="s">
        <v>273</v>
      </c>
      <c r="M1940" s="233" t="s">
        <v>50</v>
      </c>
      <c r="N1940" s="682">
        <v>42643.0</v>
      </c>
      <c r="O1940" s="682">
        <v>42643.0</v>
      </c>
      <c r="P1940" s="218"/>
      <c r="Q1940" s="224"/>
      <c r="R1940" s="224"/>
      <c r="S1940" s="218"/>
      <c r="T1940" s="857">
        <f t="shared" si="3566"/>
        <v>880</v>
      </c>
      <c r="U1940" s="647">
        <f t="shared" ref="U1940:W1940" si="3656">IF(ISBLANK($A1940),"",sum(AE1940,AK1940,AQ1940,AW1940,BC1940,BI1940,BO1940,BU1940,CA1940,CG1940,CM1940,CS1940,CY1940,DE1940,DK1940,DQ1940,DW1940,EC1940,EI1940,EO1940,EU1940))</f>
        <v>7</v>
      </c>
      <c r="V1940" s="647">
        <f t="shared" si="3656"/>
        <v>0</v>
      </c>
      <c r="W1940" s="647">
        <f t="shared" si="3656"/>
        <v>0</v>
      </c>
      <c r="X1940" s="648">
        <f t="shared" si="3534"/>
        <v>7</v>
      </c>
      <c r="Y1940" s="647">
        <f t="shared" ref="Y1940:AA1940" si="3657">IF(ISBLANK($A1940),"",sum(AH1940,AN1940,AT1940,AZ1940,BF1940,BL1940,BR1940,BX1940,CD1940,CJ1940,CP1940,CV1940,DB1940,DH1940,DN1940,DT1940,DZ1940,EF1940,EL1940,ER1940,EX1940))</f>
        <v>4</v>
      </c>
      <c r="Z1940" s="647">
        <f t="shared" si="3657"/>
        <v>2</v>
      </c>
      <c r="AA1940" s="647">
        <f t="shared" si="3657"/>
        <v>0</v>
      </c>
      <c r="AB1940" s="648">
        <f t="shared" si="3302"/>
        <v>6</v>
      </c>
      <c r="AC1940" s="649">
        <f t="shared" si="3295"/>
        <v>0.5714285714</v>
      </c>
      <c r="AD1940" s="650" t="str">
        <f t="shared" si="3569"/>
        <v>20+</v>
      </c>
      <c r="AE1940" s="233"/>
      <c r="AF1940" s="233"/>
      <c r="AG1940" s="218"/>
      <c r="AH1940" s="233"/>
      <c r="AI1940" s="218"/>
      <c r="AJ1940" s="218"/>
      <c r="AK1940" s="237">
        <v>4.0</v>
      </c>
      <c r="AL1940" s="218"/>
      <c r="AM1940" s="218"/>
      <c r="AN1940" s="237">
        <v>2.0</v>
      </c>
      <c r="AO1940" s="237">
        <v>1.0</v>
      </c>
      <c r="AP1940" s="218"/>
      <c r="AQ1940" s="237">
        <v>3.0</v>
      </c>
      <c r="AR1940" s="218"/>
      <c r="AS1940" s="218"/>
      <c r="AT1940" s="237">
        <v>2.0</v>
      </c>
      <c r="AU1940" s="237">
        <v>1.0</v>
      </c>
      <c r="AV1940" s="218"/>
      <c r="AW1940" s="218"/>
      <c r="AX1940" s="218"/>
      <c r="AY1940" s="218"/>
      <c r="AZ1940" s="218"/>
      <c r="BA1940" s="218"/>
      <c r="BB1940" s="218"/>
      <c r="BC1940" s="218"/>
      <c r="BD1940" s="218"/>
      <c r="BE1940" s="218"/>
      <c r="BF1940" s="218"/>
      <c r="BG1940" s="218"/>
      <c r="BH1940" s="218"/>
      <c r="BI1940" s="218"/>
      <c r="BJ1940" s="218"/>
      <c r="BK1940" s="218"/>
      <c r="BL1940" s="218"/>
      <c r="BM1940" s="218"/>
      <c r="BN1940" s="218"/>
      <c r="BO1940" s="218"/>
      <c r="BP1940" s="218"/>
      <c r="BQ1940" s="218"/>
      <c r="BR1940" s="218"/>
      <c r="BS1940" s="218"/>
      <c r="BT1940" s="218"/>
      <c r="BU1940" s="218"/>
      <c r="BV1940" s="218"/>
      <c r="BW1940" s="218"/>
      <c r="BX1940" s="218"/>
      <c r="BY1940" s="218"/>
      <c r="BZ1940" s="218"/>
      <c r="CA1940" s="218"/>
      <c r="CB1940" s="218"/>
      <c r="CC1940" s="218"/>
      <c r="CD1940" s="218"/>
      <c r="CE1940" s="218"/>
      <c r="CF1940" s="218"/>
      <c r="CG1940" s="218"/>
      <c r="CH1940" s="218"/>
      <c r="CI1940" s="218"/>
      <c r="CJ1940" s="218"/>
      <c r="CK1940" s="218"/>
      <c r="CL1940" s="218"/>
      <c r="CM1940" s="218"/>
      <c r="CN1940" s="218"/>
      <c r="CO1940" s="218"/>
      <c r="CP1940" s="218"/>
      <c r="CQ1940" s="218"/>
      <c r="CR1940" s="218"/>
      <c r="CS1940" s="218"/>
      <c r="CT1940" s="218"/>
      <c r="CU1940" s="218"/>
      <c r="CV1940" s="218"/>
      <c r="CW1940" s="218"/>
      <c r="CX1940" s="218"/>
      <c r="CY1940" s="218"/>
      <c r="CZ1940" s="218"/>
      <c r="DA1940" s="218"/>
      <c r="DB1940" s="218"/>
      <c r="DC1940" s="218"/>
      <c r="DD1940" s="218"/>
      <c r="DE1940" s="218"/>
      <c r="DF1940" s="218"/>
      <c r="DG1940" s="218"/>
      <c r="DH1940" s="218"/>
      <c r="DI1940" s="218"/>
      <c r="DJ1940" s="218"/>
      <c r="DK1940" s="218"/>
      <c r="DL1940" s="218"/>
      <c r="DM1940" s="218"/>
      <c r="DN1940" s="218"/>
      <c r="DO1940" s="218"/>
      <c r="DP1940" s="218"/>
      <c r="DQ1940" s="218"/>
      <c r="DR1940" s="218"/>
      <c r="DS1940" s="218"/>
      <c r="DT1940" s="218"/>
      <c r="DU1940" s="218"/>
      <c r="DV1940" s="218"/>
      <c r="DW1940" s="218"/>
      <c r="DX1940" s="218"/>
      <c r="DY1940" s="218"/>
      <c r="DZ1940" s="218"/>
      <c r="EA1940" s="218"/>
      <c r="EB1940" s="218"/>
      <c r="EC1940" s="218"/>
      <c r="ED1940" s="218"/>
      <c r="EE1940" s="218"/>
      <c r="EF1940" s="218"/>
      <c r="EG1940" s="218"/>
      <c r="EH1940" s="218"/>
      <c r="EI1940" s="218"/>
      <c r="EJ1940" s="218"/>
      <c r="EK1940" s="218"/>
      <c r="EL1940" s="218"/>
      <c r="EM1940" s="218"/>
      <c r="EN1940" s="218"/>
      <c r="EO1940" s="218"/>
      <c r="EP1940" s="218"/>
      <c r="EQ1940" s="218"/>
      <c r="ER1940" s="218"/>
      <c r="ES1940" s="218"/>
      <c r="ET1940" s="218"/>
      <c r="EU1940" s="218"/>
      <c r="EV1940" s="218"/>
      <c r="EW1940" s="218"/>
      <c r="EX1940" s="218"/>
      <c r="EY1940" s="218"/>
      <c r="EZ1940" s="218"/>
      <c r="FA1940" s="643" t="s">
        <v>7170</v>
      </c>
      <c r="FB1940" s="643"/>
      <c r="FC1940" s="643"/>
      <c r="FD1940" s="643"/>
    </row>
    <row r="1941">
      <c r="A1941" s="643" t="s">
        <v>7171</v>
      </c>
      <c r="B1941" s="643" t="s">
        <v>4369</v>
      </c>
      <c r="C1941" s="1016" t="s">
        <v>8</v>
      </c>
      <c r="D1941" s="643" t="s">
        <v>18</v>
      </c>
      <c r="E1941" s="214" t="s">
        <v>12</v>
      </c>
      <c r="F1941" s="214" t="s">
        <v>283</v>
      </c>
      <c r="G1941" s="643" t="s">
        <v>4977</v>
      </c>
      <c r="H1941" s="643" t="s">
        <v>4371</v>
      </c>
      <c r="I1941" s="643" t="s">
        <v>23</v>
      </c>
      <c r="J1941" s="643" t="s">
        <v>44</v>
      </c>
      <c r="K1941" s="233" t="s">
        <v>71</v>
      </c>
      <c r="L1941" s="218" t="s">
        <v>616</v>
      </c>
      <c r="M1941" s="218" t="s">
        <v>133</v>
      </c>
      <c r="N1941" s="682">
        <v>42656.0</v>
      </c>
      <c r="O1941" s="682">
        <v>42656.0</v>
      </c>
      <c r="P1941" s="218"/>
      <c r="Q1941" s="224"/>
      <c r="R1941" s="224"/>
      <c r="S1941" s="218"/>
      <c r="T1941" s="857">
        <f t="shared" si="3566"/>
        <v>867</v>
      </c>
      <c r="U1941" s="647">
        <f t="shared" ref="U1941:W1941" si="3658">IF(ISBLANK($A1941),"",sum(AE1941,AK1941,AQ1941,AW1941,BC1941,BI1941,BO1941,BU1941,CA1941,CG1941,CM1941,CS1941,CY1941,DE1941,DK1941,DQ1941,DW1941,EC1941,EI1941,EO1941,EU1941))</f>
        <v>7</v>
      </c>
      <c r="V1941" s="647">
        <f t="shared" si="3658"/>
        <v>1</v>
      </c>
      <c r="W1941" s="647">
        <f t="shared" si="3658"/>
        <v>0</v>
      </c>
      <c r="X1941" s="648">
        <f t="shared" si="3534"/>
        <v>8</v>
      </c>
      <c r="Y1941" s="647">
        <f t="shared" ref="Y1941:AA1941" si="3659">IF(ISBLANK($A1941),"",sum(AH1941,AN1941,AT1941,AZ1941,BF1941,BL1941,BR1941,BX1941,CD1941,CJ1941,CP1941,CV1941,DB1941,DH1941,DN1941,DT1941,DZ1941,EF1941,EL1941,ER1941,EX1941))</f>
        <v>0</v>
      </c>
      <c r="Z1941" s="647">
        <f t="shared" si="3659"/>
        <v>3</v>
      </c>
      <c r="AA1941" s="647">
        <f t="shared" si="3659"/>
        <v>1</v>
      </c>
      <c r="AB1941" s="648">
        <f t="shared" si="3302"/>
        <v>4</v>
      </c>
      <c r="AC1941" s="652">
        <f t="shared" si="3295"/>
        <v>0</v>
      </c>
      <c r="AD1941" s="636" t="str">
        <f t="shared" si="3569"/>
        <v>20+</v>
      </c>
      <c r="AE1941" s="634">
        <v>5.0</v>
      </c>
      <c r="AF1941" s="218"/>
      <c r="AG1941" s="218"/>
      <c r="AH1941" s="218"/>
      <c r="AI1941" s="634">
        <v>2.0</v>
      </c>
      <c r="AJ1941" s="634">
        <v>1.0</v>
      </c>
      <c r="AK1941" s="218"/>
      <c r="AL1941" s="218"/>
      <c r="AM1941" s="218"/>
      <c r="AN1941" s="218"/>
      <c r="AO1941" s="218"/>
      <c r="AP1941" s="218"/>
      <c r="AQ1941" s="218"/>
      <c r="AR1941" s="218"/>
      <c r="AS1941" s="218"/>
      <c r="AT1941" s="218"/>
      <c r="AU1941" s="218"/>
      <c r="AV1941" s="218"/>
      <c r="AW1941" s="218"/>
      <c r="AX1941" s="218"/>
      <c r="AY1941" s="218"/>
      <c r="AZ1941" s="218"/>
      <c r="BA1941" s="218"/>
      <c r="BB1941" s="218"/>
      <c r="BC1941" s="634">
        <v>1.0</v>
      </c>
      <c r="BD1941" s="218"/>
      <c r="BE1941" s="218"/>
      <c r="BF1941" s="218"/>
      <c r="BG1941" s="218"/>
      <c r="BH1941" s="218"/>
      <c r="BI1941" s="634">
        <v>1.0</v>
      </c>
      <c r="BJ1941" s="218"/>
      <c r="BK1941" s="218"/>
      <c r="BL1941" s="218"/>
      <c r="BM1941" s="218"/>
      <c r="BN1941" s="218"/>
      <c r="BO1941" s="218"/>
      <c r="BP1941" s="634">
        <v>1.0</v>
      </c>
      <c r="BQ1941" s="218"/>
      <c r="BR1941" s="218"/>
      <c r="BS1941" s="634">
        <v>1.0</v>
      </c>
      <c r="BT1941" s="218"/>
      <c r="BU1941" s="218"/>
      <c r="BV1941" s="218"/>
      <c r="BW1941" s="218"/>
      <c r="BX1941" s="218"/>
      <c r="BY1941" s="218"/>
      <c r="BZ1941" s="218"/>
      <c r="CA1941" s="218"/>
      <c r="CB1941" s="218"/>
      <c r="CC1941" s="218"/>
      <c r="CD1941" s="218"/>
      <c r="CE1941" s="218"/>
      <c r="CF1941" s="218"/>
      <c r="CG1941" s="218"/>
      <c r="CH1941" s="218"/>
      <c r="CI1941" s="218"/>
      <c r="CJ1941" s="218"/>
      <c r="CK1941" s="218"/>
      <c r="CL1941" s="218"/>
      <c r="CM1941" s="218"/>
      <c r="CN1941" s="218"/>
      <c r="CO1941" s="218"/>
      <c r="CP1941" s="218"/>
      <c r="CQ1941" s="218"/>
      <c r="CR1941" s="218"/>
      <c r="CS1941" s="218"/>
      <c r="CT1941" s="218"/>
      <c r="CU1941" s="218"/>
      <c r="CV1941" s="218"/>
      <c r="CW1941" s="218"/>
      <c r="CX1941" s="218"/>
      <c r="CY1941" s="218"/>
      <c r="CZ1941" s="218"/>
      <c r="DA1941" s="218"/>
      <c r="DB1941" s="218"/>
      <c r="DC1941" s="218"/>
      <c r="DD1941" s="218"/>
      <c r="DE1941" s="218"/>
      <c r="DF1941" s="218"/>
      <c r="DG1941" s="218"/>
      <c r="DH1941" s="218"/>
      <c r="DI1941" s="218"/>
      <c r="DJ1941" s="218"/>
      <c r="DK1941" s="218"/>
      <c r="DL1941" s="218"/>
      <c r="DM1941" s="218"/>
      <c r="DN1941" s="218"/>
      <c r="DO1941" s="218"/>
      <c r="DP1941" s="218"/>
      <c r="DQ1941" s="218"/>
      <c r="DR1941" s="218"/>
      <c r="DS1941" s="218"/>
      <c r="DT1941" s="218"/>
      <c r="DU1941" s="218"/>
      <c r="DV1941" s="218"/>
      <c r="DW1941" s="218"/>
      <c r="DX1941" s="218"/>
      <c r="DY1941" s="218"/>
      <c r="DZ1941" s="218"/>
      <c r="EA1941" s="218"/>
      <c r="EB1941" s="218"/>
      <c r="EC1941" s="218"/>
      <c r="ED1941" s="218"/>
      <c r="EE1941" s="218"/>
      <c r="EF1941" s="218"/>
      <c r="EG1941" s="218"/>
      <c r="EH1941" s="218"/>
      <c r="EI1941" s="218"/>
      <c r="EJ1941" s="218"/>
      <c r="EK1941" s="218"/>
      <c r="EL1941" s="218"/>
      <c r="EM1941" s="218"/>
      <c r="EN1941" s="218"/>
      <c r="EO1941" s="218"/>
      <c r="EP1941" s="218"/>
      <c r="EQ1941" s="218"/>
      <c r="ER1941" s="218"/>
      <c r="ES1941" s="218"/>
      <c r="ET1941" s="218"/>
      <c r="EU1941" s="218"/>
      <c r="EV1941" s="218"/>
      <c r="EW1941" s="218"/>
      <c r="EX1941" s="218"/>
      <c r="EY1941" s="218"/>
      <c r="EZ1941" s="218"/>
      <c r="FA1941" s="218" t="s">
        <v>7172</v>
      </c>
      <c r="FB1941" s="218"/>
      <c r="FC1941" s="218"/>
      <c r="FD1941" s="218"/>
    </row>
    <row r="1942">
      <c r="A1942" s="225" t="s">
        <v>7173</v>
      </c>
      <c r="B1942" s="225" t="s">
        <v>7174</v>
      </c>
      <c r="C1942" s="1020" t="s">
        <v>8</v>
      </c>
      <c r="D1942" s="225" t="s">
        <v>18</v>
      </c>
      <c r="E1942" s="214" t="s">
        <v>12</v>
      </c>
      <c r="F1942" s="214" t="s">
        <v>283</v>
      </c>
      <c r="G1942" s="225" t="s">
        <v>7175</v>
      </c>
      <c r="H1942" s="214" t="s">
        <v>4559</v>
      </c>
      <c r="I1942" s="225" t="s">
        <v>23</v>
      </c>
      <c r="J1942" s="225" t="s">
        <v>44</v>
      </c>
      <c r="K1942" s="214" t="s">
        <v>71</v>
      </c>
      <c r="L1942" s="214" t="s">
        <v>378</v>
      </c>
      <c r="M1942" s="214" t="s">
        <v>75</v>
      </c>
      <c r="N1942" s="1022">
        <v>42674.0</v>
      </c>
      <c r="O1942" s="1022">
        <v>42674.0</v>
      </c>
      <c r="P1942" s="218"/>
      <c r="Q1942" s="224"/>
      <c r="R1942" s="224"/>
      <c r="S1942" s="218"/>
      <c r="T1942" s="996">
        <f t="shared" si="3566"/>
        <v>849</v>
      </c>
      <c r="U1942" s="647">
        <v>2.0</v>
      </c>
      <c r="V1942" s="647">
        <f t="shared" ref="V1942:W1942" si="3660">IF(ISBLANK($A1942),"",sum(AF1942,AL1942,AR1942,AX1942,BD1942,BJ1942,BP1942,BV1942,CB1942,CH1942,CN1942,CT1942,CZ1942,DF1942,DL1942,DR1942,DX1942,ED1942,EJ1942,EP1942,EV1942))</f>
        <v>2</v>
      </c>
      <c r="W1942" s="647">
        <f t="shared" si="3660"/>
        <v>0</v>
      </c>
      <c r="X1942" s="648">
        <f t="shared" si="3534"/>
        <v>4</v>
      </c>
      <c r="Y1942" s="647">
        <f t="shared" ref="Y1942:AA1942" si="3661">IF(ISBLANK($A1942),"",sum(AH1942,AN1942,AT1942,AZ1942,BF1942,BL1942,BR1942,BX1942,CD1942,CJ1942,CP1942,CV1942,DB1942,DH1942,DN1942,DT1942,DZ1942,EF1942,EL1942,ER1942,EX1942))</f>
        <v>3</v>
      </c>
      <c r="Z1942" s="647">
        <f t="shared" si="3661"/>
        <v>3</v>
      </c>
      <c r="AA1942" s="647">
        <f t="shared" si="3661"/>
        <v>0</v>
      </c>
      <c r="AB1942" s="648">
        <f t="shared" si="3302"/>
        <v>6</v>
      </c>
      <c r="AC1942" s="649">
        <f t="shared" si="3295"/>
        <v>0.75</v>
      </c>
      <c r="AD1942" s="650" t="str">
        <f t="shared" si="3569"/>
        <v>20+</v>
      </c>
      <c r="AE1942" s="223">
        <v>1.0</v>
      </c>
      <c r="AF1942" s="218"/>
      <c r="AG1942" s="218"/>
      <c r="AH1942" s="218"/>
      <c r="AI1942" s="218"/>
      <c r="AJ1942" s="218"/>
      <c r="AK1942" s="223">
        <v>4.0</v>
      </c>
      <c r="AL1942" s="223">
        <v>2.0</v>
      </c>
      <c r="AM1942" s="218"/>
      <c r="AN1942" s="223">
        <v>3.0</v>
      </c>
      <c r="AO1942" s="218"/>
      <c r="AP1942" s="218"/>
      <c r="AQ1942" s="634">
        <v>1.0</v>
      </c>
      <c r="AR1942" s="218"/>
      <c r="AS1942" s="218"/>
      <c r="AT1942" s="218"/>
      <c r="AU1942" s="218"/>
      <c r="AV1942" s="218"/>
      <c r="AW1942" s="218"/>
      <c r="AX1942" s="218"/>
      <c r="AY1942" s="218"/>
      <c r="AZ1942" s="218"/>
      <c r="BA1942" s="634">
        <v>3.0</v>
      </c>
      <c r="BB1942" s="218"/>
      <c r="BC1942" s="218"/>
      <c r="BD1942" s="218"/>
      <c r="BE1942" s="218"/>
      <c r="BF1942" s="218"/>
      <c r="BG1942" s="218"/>
      <c r="BH1942" s="218"/>
      <c r="BI1942" s="218"/>
      <c r="BJ1942" s="218"/>
      <c r="BK1942" s="218"/>
      <c r="BL1942" s="218"/>
      <c r="BM1942" s="218"/>
      <c r="BN1942" s="218"/>
      <c r="BO1942" s="218"/>
      <c r="BP1942" s="218"/>
      <c r="BQ1942" s="218"/>
      <c r="BR1942" s="218"/>
      <c r="BS1942" s="218"/>
      <c r="BT1942" s="218"/>
      <c r="BU1942" s="218"/>
      <c r="BV1942" s="218"/>
      <c r="BW1942" s="218"/>
      <c r="BX1942" s="218"/>
      <c r="BY1942" s="218"/>
      <c r="BZ1942" s="218"/>
      <c r="CA1942" s="218"/>
      <c r="CB1942" s="218"/>
      <c r="CC1942" s="218"/>
      <c r="CD1942" s="218"/>
      <c r="CE1942" s="218"/>
      <c r="CF1942" s="218"/>
      <c r="CG1942" s="218"/>
      <c r="CH1942" s="218"/>
      <c r="CI1942" s="218"/>
      <c r="CJ1942" s="218"/>
      <c r="CK1942" s="218"/>
      <c r="CL1942" s="218"/>
      <c r="CM1942" s="218"/>
      <c r="CN1942" s="218"/>
      <c r="CO1942" s="218"/>
      <c r="CP1942" s="218"/>
      <c r="CQ1942" s="218"/>
      <c r="CR1942" s="218"/>
      <c r="CS1942" s="218"/>
      <c r="CT1942" s="218"/>
      <c r="CU1942" s="218"/>
      <c r="CV1942" s="218"/>
      <c r="CW1942" s="218"/>
      <c r="CX1942" s="218"/>
      <c r="CY1942" s="218"/>
      <c r="CZ1942" s="218"/>
      <c r="DA1942" s="218"/>
      <c r="DB1942" s="218"/>
      <c r="DC1942" s="218"/>
      <c r="DD1942" s="218"/>
      <c r="DE1942" s="218"/>
      <c r="DF1942" s="218"/>
      <c r="DG1942" s="218"/>
      <c r="DH1942" s="218"/>
      <c r="DI1942" s="218"/>
      <c r="DJ1942" s="218"/>
      <c r="DK1942" s="218"/>
      <c r="DL1942" s="218"/>
      <c r="DM1942" s="218"/>
      <c r="DN1942" s="218"/>
      <c r="DO1942" s="218"/>
      <c r="DP1942" s="218"/>
      <c r="DQ1942" s="218"/>
      <c r="DR1942" s="218"/>
      <c r="DS1942" s="218"/>
      <c r="DT1942" s="218"/>
      <c r="DU1942" s="218"/>
      <c r="DV1942" s="218"/>
      <c r="DW1942" s="218"/>
      <c r="DX1942" s="218"/>
      <c r="DY1942" s="218"/>
      <c r="DZ1942" s="218"/>
      <c r="EA1942" s="218"/>
      <c r="EB1942" s="218"/>
      <c r="EC1942" s="218"/>
      <c r="ED1942" s="218"/>
      <c r="EE1942" s="218"/>
      <c r="EF1942" s="218"/>
      <c r="EG1942" s="218"/>
      <c r="EH1942" s="218"/>
      <c r="EI1942" s="218"/>
      <c r="EJ1942" s="218"/>
      <c r="EK1942" s="218"/>
      <c r="EL1942" s="218"/>
      <c r="EM1942" s="218"/>
      <c r="EN1942" s="218"/>
      <c r="EO1942" s="218"/>
      <c r="EP1942" s="218"/>
      <c r="EQ1942" s="218"/>
      <c r="ER1942" s="218"/>
      <c r="ES1942" s="218"/>
      <c r="ET1942" s="218"/>
      <c r="EU1942" s="218"/>
      <c r="EV1942" s="218"/>
      <c r="EW1942" s="218"/>
      <c r="EX1942" s="218"/>
      <c r="EY1942" s="218"/>
      <c r="EZ1942" s="218"/>
      <c r="FA1942" s="225" t="s">
        <v>7176</v>
      </c>
      <c r="FB1942" s="225"/>
      <c r="FC1942" s="225"/>
      <c r="FD1942" s="225"/>
    </row>
    <row r="1943">
      <c r="A1943" s="225" t="s">
        <v>7177</v>
      </c>
      <c r="B1943" s="225" t="s">
        <v>3603</v>
      </c>
      <c r="C1943" s="1020" t="s">
        <v>8</v>
      </c>
      <c r="D1943" s="225" t="s">
        <v>18</v>
      </c>
      <c r="E1943" s="214" t="s">
        <v>12</v>
      </c>
      <c r="F1943" s="214" t="s">
        <v>283</v>
      </c>
      <c r="G1943" s="225" t="s">
        <v>4478</v>
      </c>
      <c r="H1943" s="214" t="s">
        <v>4559</v>
      </c>
      <c r="I1943" s="225" t="s">
        <v>23</v>
      </c>
      <c r="J1943" s="225" t="s">
        <v>44</v>
      </c>
      <c r="K1943" s="214" t="s">
        <v>71</v>
      </c>
      <c r="L1943" s="214" t="s">
        <v>682</v>
      </c>
      <c r="M1943" s="214" t="s">
        <v>33</v>
      </c>
      <c r="N1943" s="1022">
        <v>42676.0</v>
      </c>
      <c r="O1943" s="1022">
        <v>42676.0</v>
      </c>
      <c r="P1943" s="218"/>
      <c r="Q1943" s="224"/>
      <c r="R1943" s="224"/>
      <c r="S1943" s="218"/>
      <c r="T1943" s="996">
        <f t="shared" si="3566"/>
        <v>847</v>
      </c>
      <c r="U1943" s="647">
        <f t="shared" ref="U1943:W1943" si="3662">IF(ISBLANK($A1943),"",sum(AE1943,AK1943,AQ1943,AW1943,BC1943,BI1943,BO1943,BU1943,CA1943,CG1943,CM1943,CS1943,CY1943,DE1943,DK1943,DQ1943,DW1943,EC1943,EI1943,EO1943,EU1943))</f>
        <v>1</v>
      </c>
      <c r="V1943" s="647">
        <f t="shared" si="3662"/>
        <v>0</v>
      </c>
      <c r="W1943" s="647">
        <f t="shared" si="3662"/>
        <v>0</v>
      </c>
      <c r="X1943" s="648">
        <f t="shared" si="3534"/>
        <v>1</v>
      </c>
      <c r="Y1943" s="647">
        <f t="shared" ref="Y1943:AA1943" si="3663">IF(ISBLANK($A1943),"",sum(AH1943,AN1943,AT1943,AZ1943,BF1943,BL1943,BR1943,BX1943,CD1943,CJ1943,CP1943,CV1943,DB1943,DH1943,DN1943,DT1943,DZ1943,EF1943,EL1943,ER1943,EX1943))</f>
        <v>1</v>
      </c>
      <c r="Z1943" s="647">
        <f t="shared" si="3663"/>
        <v>0</v>
      </c>
      <c r="AA1943" s="647">
        <f t="shared" si="3663"/>
        <v>0</v>
      </c>
      <c r="AB1943" s="648">
        <f t="shared" si="3302"/>
        <v>1</v>
      </c>
      <c r="AC1943" s="649">
        <f t="shared" si="3295"/>
        <v>1</v>
      </c>
      <c r="AD1943" s="650" t="str">
        <f t="shared" si="3569"/>
        <v>20+</v>
      </c>
      <c r="AE1943" s="223">
        <v>1.0</v>
      </c>
      <c r="AF1943" s="218"/>
      <c r="AG1943" s="218"/>
      <c r="AH1943" s="634">
        <v>1.0</v>
      </c>
      <c r="AI1943" s="218"/>
      <c r="AJ1943" s="218"/>
      <c r="AK1943" s="218"/>
      <c r="AL1943" s="218"/>
      <c r="AM1943" s="218"/>
      <c r="AN1943" s="218"/>
      <c r="AO1943" s="218"/>
      <c r="AP1943" s="218"/>
      <c r="AQ1943" s="218"/>
      <c r="AR1943" s="218"/>
      <c r="AS1943" s="218"/>
      <c r="AT1943" s="218"/>
      <c r="AU1943" s="218"/>
      <c r="AV1943" s="218"/>
      <c r="AW1943" s="218"/>
      <c r="AX1943" s="218"/>
      <c r="AY1943" s="218"/>
      <c r="AZ1943" s="218"/>
      <c r="BA1943" s="218"/>
      <c r="BB1943" s="218"/>
      <c r="BC1943" s="218"/>
      <c r="BD1943" s="218"/>
      <c r="BE1943" s="218"/>
      <c r="BF1943" s="218"/>
      <c r="BG1943" s="218"/>
      <c r="BH1943" s="218"/>
      <c r="BI1943" s="218"/>
      <c r="BJ1943" s="218"/>
      <c r="BK1943" s="218"/>
      <c r="BL1943" s="218"/>
      <c r="BM1943" s="218"/>
      <c r="BN1943" s="218"/>
      <c r="BO1943" s="218"/>
      <c r="BP1943" s="218"/>
      <c r="BQ1943" s="218"/>
      <c r="BR1943" s="218"/>
      <c r="BS1943" s="218"/>
      <c r="BT1943" s="218"/>
      <c r="BU1943" s="218"/>
      <c r="BV1943" s="218"/>
      <c r="BW1943" s="218"/>
      <c r="BX1943" s="218"/>
      <c r="BY1943" s="218"/>
      <c r="BZ1943" s="218"/>
      <c r="CA1943" s="218"/>
      <c r="CB1943" s="218"/>
      <c r="CC1943" s="218"/>
      <c r="CD1943" s="218"/>
      <c r="CE1943" s="218"/>
      <c r="CF1943" s="218"/>
      <c r="CG1943" s="218"/>
      <c r="CH1943" s="218"/>
      <c r="CI1943" s="218"/>
      <c r="CJ1943" s="218"/>
      <c r="CK1943" s="218"/>
      <c r="CL1943" s="218"/>
      <c r="CM1943" s="218"/>
      <c r="CN1943" s="218"/>
      <c r="CO1943" s="218"/>
      <c r="CP1943" s="218"/>
      <c r="CQ1943" s="218"/>
      <c r="CR1943" s="218"/>
      <c r="CS1943" s="218"/>
      <c r="CT1943" s="218"/>
      <c r="CU1943" s="218"/>
      <c r="CV1943" s="218"/>
      <c r="CW1943" s="218"/>
      <c r="CX1943" s="218"/>
      <c r="CY1943" s="218"/>
      <c r="CZ1943" s="218"/>
      <c r="DA1943" s="218"/>
      <c r="DB1943" s="218"/>
      <c r="DC1943" s="218"/>
      <c r="DD1943" s="218"/>
      <c r="DE1943" s="218"/>
      <c r="DF1943" s="218"/>
      <c r="DG1943" s="218"/>
      <c r="DH1943" s="218"/>
      <c r="DI1943" s="218"/>
      <c r="DJ1943" s="218"/>
      <c r="DK1943" s="218"/>
      <c r="DL1943" s="218"/>
      <c r="DM1943" s="218"/>
      <c r="DN1943" s="218"/>
      <c r="DO1943" s="218"/>
      <c r="DP1943" s="218"/>
      <c r="DQ1943" s="218"/>
      <c r="DR1943" s="218"/>
      <c r="DS1943" s="218"/>
      <c r="DT1943" s="218"/>
      <c r="DU1943" s="218"/>
      <c r="DV1943" s="218"/>
      <c r="DW1943" s="218"/>
      <c r="DX1943" s="218"/>
      <c r="DY1943" s="218"/>
      <c r="DZ1943" s="218"/>
      <c r="EA1943" s="218"/>
      <c r="EB1943" s="218"/>
      <c r="EC1943" s="218"/>
      <c r="ED1943" s="218"/>
      <c r="EE1943" s="218"/>
      <c r="EF1943" s="218"/>
      <c r="EG1943" s="218"/>
      <c r="EH1943" s="218"/>
      <c r="EI1943" s="218"/>
      <c r="EJ1943" s="218"/>
      <c r="EK1943" s="218"/>
      <c r="EL1943" s="218"/>
      <c r="EM1943" s="218"/>
      <c r="EN1943" s="218"/>
      <c r="EO1943" s="218"/>
      <c r="EP1943" s="218"/>
      <c r="EQ1943" s="218"/>
      <c r="ER1943" s="218"/>
      <c r="ES1943" s="218"/>
      <c r="ET1943" s="218"/>
      <c r="EU1943" s="218"/>
      <c r="EV1943" s="218"/>
      <c r="EW1943" s="218"/>
      <c r="EX1943" s="218"/>
      <c r="EY1943" s="218"/>
      <c r="EZ1943" s="218"/>
      <c r="FA1943" s="225" t="s">
        <v>7178</v>
      </c>
      <c r="FB1943" s="225"/>
      <c r="FC1943" s="225"/>
      <c r="FD1943" s="225"/>
    </row>
    <row r="1944">
      <c r="A1944" s="643" t="s">
        <v>7179</v>
      </c>
      <c r="B1944" s="643" t="s">
        <v>402</v>
      </c>
      <c r="C1944" s="1016" t="s">
        <v>8</v>
      </c>
      <c r="D1944" s="643" t="s">
        <v>18</v>
      </c>
      <c r="E1944" s="643" t="s">
        <v>12</v>
      </c>
      <c r="F1944" s="643" t="s">
        <v>283</v>
      </c>
      <c r="G1944" s="643" t="s">
        <v>4827</v>
      </c>
      <c r="H1944" s="643" t="s">
        <v>4533</v>
      </c>
      <c r="I1944" s="643" t="s">
        <v>23</v>
      </c>
      <c r="J1944" s="643" t="s">
        <v>44</v>
      </c>
      <c r="K1944" s="643" t="s">
        <v>71</v>
      </c>
      <c r="L1944" s="643" t="s">
        <v>535</v>
      </c>
      <c r="M1944" s="643" t="s">
        <v>132</v>
      </c>
      <c r="N1944" s="682">
        <v>42676.0</v>
      </c>
      <c r="O1944" s="682">
        <v>42676.0</v>
      </c>
      <c r="P1944" s="1017"/>
      <c r="Q1944" s="224"/>
      <c r="R1944" s="224"/>
      <c r="S1944" s="218"/>
      <c r="T1944" s="996">
        <f t="shared" si="3566"/>
        <v>847</v>
      </c>
      <c r="U1944" s="647">
        <v>3.0</v>
      </c>
      <c r="V1944" s="647">
        <f t="shared" ref="V1944:W1944" si="3664">IF(ISBLANK($A1944),"",sum(AF1944,AL1944,AR1944,AX1944,BD1944,BJ1944,BP1944,BV1944,CB1944,CH1944,CN1944,CT1944,CZ1944,DF1944,DL1944,DR1944,DX1944,ED1944,EJ1944,EP1944,EV1944))</f>
        <v>0</v>
      </c>
      <c r="W1944" s="647">
        <f t="shared" si="3664"/>
        <v>0</v>
      </c>
      <c r="X1944" s="648">
        <f t="shared" si="3534"/>
        <v>3</v>
      </c>
      <c r="Y1944" s="647">
        <f t="shared" ref="Y1944:AA1944" si="3665">IF(ISBLANK($A1944),"",sum(AH1944,AN1944,AT1944,AZ1944,BF1944,BL1944,BR1944,BX1944,CD1944,CJ1944,CP1944,CV1944,DB1944,DH1944,DN1944,DT1944,DZ1944,EF1944,EL1944,ER1944,EX1944))</f>
        <v>0</v>
      </c>
      <c r="Z1944" s="647">
        <f t="shared" si="3665"/>
        <v>0</v>
      </c>
      <c r="AA1944" s="647">
        <f t="shared" si="3665"/>
        <v>0</v>
      </c>
      <c r="AB1944" s="648">
        <f t="shared" si="3302"/>
        <v>0</v>
      </c>
      <c r="AC1944" s="649">
        <f t="shared" si="3295"/>
        <v>0</v>
      </c>
      <c r="AD1944" s="650" t="str">
        <f t="shared" si="3569"/>
        <v>20+</v>
      </c>
      <c r="AE1944" s="634">
        <v>6.0</v>
      </c>
      <c r="AF1944" s="218"/>
      <c r="AG1944" s="218"/>
      <c r="AH1944" s="218"/>
      <c r="AI1944" s="218"/>
      <c r="AJ1944" s="218"/>
      <c r="AK1944" s="218"/>
      <c r="AL1944" s="218"/>
      <c r="AM1944" s="218"/>
      <c r="AN1944" s="218"/>
      <c r="AO1944" s="218"/>
      <c r="AP1944" s="218"/>
      <c r="AQ1944" s="218"/>
      <c r="AR1944" s="218"/>
      <c r="AS1944" s="218"/>
      <c r="AT1944" s="218"/>
      <c r="AU1944" s="218"/>
      <c r="AV1944" s="218"/>
      <c r="AW1944" s="218"/>
      <c r="AX1944" s="218"/>
      <c r="AY1944" s="218"/>
      <c r="AZ1944" s="218"/>
      <c r="BA1944" s="218"/>
      <c r="BB1944" s="218"/>
      <c r="BC1944" s="634">
        <v>1.0</v>
      </c>
      <c r="BD1944" s="218"/>
      <c r="BE1944" s="218"/>
      <c r="BF1944" s="218"/>
      <c r="BG1944" s="218"/>
      <c r="BH1944" s="218"/>
      <c r="BI1944" s="218"/>
      <c r="BJ1944" s="218"/>
      <c r="BK1944" s="218"/>
      <c r="BL1944" s="218"/>
      <c r="BM1944" s="218"/>
      <c r="BN1944" s="218"/>
      <c r="BO1944" s="218"/>
      <c r="BP1944" s="218"/>
      <c r="BQ1944" s="218"/>
      <c r="BR1944" s="218"/>
      <c r="BS1944" s="218"/>
      <c r="BT1944" s="218"/>
      <c r="BU1944" s="218"/>
      <c r="BV1944" s="218"/>
      <c r="BW1944" s="218"/>
      <c r="BX1944" s="218"/>
      <c r="BY1944" s="218"/>
      <c r="BZ1944" s="218"/>
      <c r="CA1944" s="218"/>
      <c r="CB1944" s="218"/>
      <c r="CC1944" s="218"/>
      <c r="CD1944" s="218"/>
      <c r="CE1944" s="218"/>
      <c r="CF1944" s="218"/>
      <c r="CG1944" s="218"/>
      <c r="CH1944" s="218"/>
      <c r="CI1944" s="218"/>
      <c r="CJ1944" s="218"/>
      <c r="CK1944" s="218"/>
      <c r="CL1944" s="218"/>
      <c r="CM1944" s="218"/>
      <c r="CN1944" s="218"/>
      <c r="CO1944" s="218"/>
      <c r="CP1944" s="218"/>
      <c r="CQ1944" s="218"/>
      <c r="CR1944" s="218"/>
      <c r="CS1944" s="218"/>
      <c r="CT1944" s="218"/>
      <c r="CU1944" s="218"/>
      <c r="CV1944" s="218"/>
      <c r="CW1944" s="218"/>
      <c r="CX1944" s="218"/>
      <c r="CY1944" s="218"/>
      <c r="CZ1944" s="218"/>
      <c r="DA1944" s="218"/>
      <c r="DB1944" s="218"/>
      <c r="DC1944" s="218"/>
      <c r="DD1944" s="218"/>
      <c r="DE1944" s="218"/>
      <c r="DF1944" s="218"/>
      <c r="DG1944" s="218"/>
      <c r="DH1944" s="218"/>
      <c r="DI1944" s="218"/>
      <c r="DJ1944" s="218"/>
      <c r="DK1944" s="218"/>
      <c r="DL1944" s="218"/>
      <c r="DM1944" s="218"/>
      <c r="DN1944" s="218"/>
      <c r="DO1944" s="218"/>
      <c r="DP1944" s="218"/>
      <c r="DQ1944" s="218"/>
      <c r="DR1944" s="218"/>
      <c r="DS1944" s="218"/>
      <c r="DT1944" s="218"/>
      <c r="DU1944" s="218"/>
      <c r="DV1944" s="218"/>
      <c r="DW1944" s="218"/>
      <c r="DX1944" s="218"/>
      <c r="DY1944" s="218"/>
      <c r="DZ1944" s="218"/>
      <c r="EA1944" s="218"/>
      <c r="EB1944" s="218"/>
      <c r="EC1944" s="218"/>
      <c r="ED1944" s="218"/>
      <c r="EE1944" s="218"/>
      <c r="EF1944" s="218"/>
      <c r="EG1944" s="218"/>
      <c r="EH1944" s="218"/>
      <c r="EI1944" s="218"/>
      <c r="EJ1944" s="218"/>
      <c r="EK1944" s="218"/>
      <c r="EL1944" s="218"/>
      <c r="EM1944" s="218"/>
      <c r="EN1944" s="218"/>
      <c r="EO1944" s="218"/>
      <c r="EP1944" s="218"/>
      <c r="EQ1944" s="218"/>
      <c r="ER1944" s="218"/>
      <c r="ES1944" s="218"/>
      <c r="ET1944" s="218"/>
      <c r="EU1944" s="218"/>
      <c r="EV1944" s="218"/>
      <c r="EW1944" s="218"/>
      <c r="EX1944" s="218"/>
      <c r="EY1944" s="218"/>
      <c r="EZ1944" s="218"/>
      <c r="FA1944" s="233" t="s">
        <v>7180</v>
      </c>
      <c r="FB1944" s="233"/>
      <c r="FC1944" s="233"/>
      <c r="FD1944" s="233"/>
    </row>
    <row r="1945">
      <c r="A1945" s="643" t="s">
        <v>7181</v>
      </c>
      <c r="B1945" s="643" t="s">
        <v>5248</v>
      </c>
      <c r="C1945" s="1016" t="s">
        <v>8</v>
      </c>
      <c r="D1945" s="643" t="s">
        <v>18</v>
      </c>
      <c r="E1945" s="643" t="s">
        <v>12</v>
      </c>
      <c r="F1945" s="643" t="s">
        <v>283</v>
      </c>
      <c r="G1945" s="643" t="s">
        <v>3993</v>
      </c>
      <c r="H1945" s="643" t="s">
        <v>4559</v>
      </c>
      <c r="I1945" s="643" t="s">
        <v>23</v>
      </c>
      <c r="J1945" s="643" t="s">
        <v>44</v>
      </c>
      <c r="K1945" s="643" t="s">
        <v>71</v>
      </c>
      <c r="L1945" s="643" t="s">
        <v>378</v>
      </c>
      <c r="M1945" s="643" t="s">
        <v>75</v>
      </c>
      <c r="N1945" s="682">
        <v>42690.0</v>
      </c>
      <c r="O1945" s="682">
        <v>42690.0</v>
      </c>
      <c r="P1945" s="1017"/>
      <c r="Q1945" s="224"/>
      <c r="R1945" s="224"/>
      <c r="S1945" s="218"/>
      <c r="T1945" s="996">
        <f t="shared" si="3566"/>
        <v>833</v>
      </c>
      <c r="U1945" s="647">
        <f t="shared" ref="U1945:W1945" si="3666">IF(ISBLANK($A1945),"",sum(AE1945,AK1945,AQ1945,AW1945,BC1945,BI1945,BO1945,BU1945,CA1945,CG1945,CM1945,CS1945,CY1945,DE1945,DK1945,DQ1945,DW1945,EC1945,EI1945,EO1945,EU1945))</f>
        <v>5</v>
      </c>
      <c r="V1945" s="647">
        <f t="shared" si="3666"/>
        <v>2</v>
      </c>
      <c r="W1945" s="647">
        <f t="shared" si="3666"/>
        <v>0</v>
      </c>
      <c r="X1945" s="648">
        <f t="shared" si="3534"/>
        <v>7</v>
      </c>
      <c r="Y1945" s="647">
        <f t="shared" ref="Y1945:AA1945" si="3667">IF(ISBLANK($A1945),"",sum(AH1945,AN1945,AT1945,AZ1945,BF1945,BL1945,BR1945,BX1945,CD1945,CJ1945,CP1945,CV1945,DB1945,DH1945,DN1945,DT1945,DZ1945,EF1945,EL1945,ER1945,EX1945))</f>
        <v>4</v>
      </c>
      <c r="Z1945" s="647">
        <f t="shared" si="3667"/>
        <v>3</v>
      </c>
      <c r="AA1945" s="647">
        <f t="shared" si="3667"/>
        <v>0</v>
      </c>
      <c r="AB1945" s="648">
        <f t="shared" si="3302"/>
        <v>7</v>
      </c>
      <c r="AC1945" s="649">
        <f t="shared" si="3295"/>
        <v>0.5714285714</v>
      </c>
      <c r="AD1945" s="650" t="str">
        <f t="shared" si="3569"/>
        <v>20+</v>
      </c>
      <c r="AE1945" s="634">
        <v>1.0</v>
      </c>
      <c r="AF1945" s="218"/>
      <c r="AG1945" s="218"/>
      <c r="AH1945" s="218"/>
      <c r="AI1945" s="218"/>
      <c r="AJ1945" s="218"/>
      <c r="AK1945" s="634">
        <v>4.0</v>
      </c>
      <c r="AL1945" s="634">
        <v>2.0</v>
      </c>
      <c r="AM1945" s="218"/>
      <c r="AN1945" s="634">
        <v>4.0</v>
      </c>
      <c r="AO1945" s="634">
        <v>3.0</v>
      </c>
      <c r="AP1945" s="218"/>
      <c r="AQ1945" s="218"/>
      <c r="AR1945" s="218"/>
      <c r="AS1945" s="218"/>
      <c r="AT1945" s="218"/>
      <c r="AU1945" s="218"/>
      <c r="AV1945" s="218"/>
      <c r="AW1945" s="218"/>
      <c r="AX1945" s="218"/>
      <c r="AY1945" s="218"/>
      <c r="AZ1945" s="218"/>
      <c r="BA1945" s="218"/>
      <c r="BB1945" s="218"/>
      <c r="BC1945" s="218"/>
      <c r="BD1945" s="218"/>
      <c r="BE1945" s="218"/>
      <c r="BF1945" s="218"/>
      <c r="BG1945" s="218"/>
      <c r="BH1945" s="218"/>
      <c r="BI1945" s="218"/>
      <c r="BJ1945" s="218"/>
      <c r="BK1945" s="218"/>
      <c r="BL1945" s="218"/>
      <c r="BM1945" s="218"/>
      <c r="BN1945" s="218"/>
      <c r="BO1945" s="218"/>
      <c r="BP1945" s="218"/>
      <c r="BQ1945" s="218"/>
      <c r="BR1945" s="218"/>
      <c r="BS1945" s="218"/>
      <c r="BT1945" s="218"/>
      <c r="BU1945" s="218"/>
      <c r="BV1945" s="218"/>
      <c r="BW1945" s="218"/>
      <c r="BX1945" s="218"/>
      <c r="BY1945" s="218"/>
      <c r="BZ1945" s="218"/>
      <c r="CA1945" s="218"/>
      <c r="CB1945" s="218"/>
      <c r="CC1945" s="218"/>
      <c r="CD1945" s="218"/>
      <c r="CE1945" s="218"/>
      <c r="CF1945" s="218"/>
      <c r="CG1945" s="218"/>
      <c r="CH1945" s="218"/>
      <c r="CI1945" s="218"/>
      <c r="CJ1945" s="218"/>
      <c r="CK1945" s="218"/>
      <c r="CL1945" s="218"/>
      <c r="CM1945" s="218"/>
      <c r="CN1945" s="218"/>
      <c r="CO1945" s="218"/>
      <c r="CP1945" s="218"/>
      <c r="CQ1945" s="218"/>
      <c r="CR1945" s="218"/>
      <c r="CS1945" s="218"/>
      <c r="CT1945" s="218"/>
      <c r="CU1945" s="218"/>
      <c r="CV1945" s="218"/>
      <c r="CW1945" s="218"/>
      <c r="CX1945" s="218"/>
      <c r="CY1945" s="218"/>
      <c r="CZ1945" s="218"/>
      <c r="DA1945" s="218"/>
      <c r="DB1945" s="218"/>
      <c r="DC1945" s="218"/>
      <c r="DD1945" s="218"/>
      <c r="DE1945" s="218"/>
      <c r="DF1945" s="218"/>
      <c r="DG1945" s="218"/>
      <c r="DH1945" s="218"/>
      <c r="DI1945" s="218"/>
      <c r="DJ1945" s="218"/>
      <c r="DK1945" s="218"/>
      <c r="DL1945" s="218"/>
      <c r="DM1945" s="218"/>
      <c r="DN1945" s="218"/>
      <c r="DO1945" s="218"/>
      <c r="DP1945" s="218"/>
      <c r="DQ1945" s="218"/>
      <c r="DR1945" s="218"/>
      <c r="DS1945" s="218"/>
      <c r="DT1945" s="218"/>
      <c r="DU1945" s="218"/>
      <c r="DV1945" s="218"/>
      <c r="DW1945" s="218"/>
      <c r="DX1945" s="218"/>
      <c r="DY1945" s="218"/>
      <c r="DZ1945" s="218"/>
      <c r="EA1945" s="218"/>
      <c r="EB1945" s="218"/>
      <c r="EC1945" s="218"/>
      <c r="ED1945" s="218"/>
      <c r="EE1945" s="218"/>
      <c r="EF1945" s="218"/>
      <c r="EG1945" s="218"/>
      <c r="EH1945" s="218"/>
      <c r="EI1945" s="218"/>
      <c r="EJ1945" s="218"/>
      <c r="EK1945" s="218"/>
      <c r="EL1945" s="218"/>
      <c r="EM1945" s="218"/>
      <c r="EN1945" s="218"/>
      <c r="EO1945" s="218"/>
      <c r="EP1945" s="218"/>
      <c r="EQ1945" s="218"/>
      <c r="ER1945" s="218"/>
      <c r="ES1945" s="218"/>
      <c r="ET1945" s="218"/>
      <c r="EU1945" s="218"/>
      <c r="EV1945" s="218"/>
      <c r="EW1945" s="218"/>
      <c r="EX1945" s="218"/>
      <c r="EY1945" s="218"/>
      <c r="EZ1945" s="218"/>
      <c r="FA1945" s="233" t="s">
        <v>7182</v>
      </c>
      <c r="FB1945" s="233"/>
      <c r="FC1945" s="233"/>
      <c r="FD1945" s="233"/>
    </row>
    <row r="1946">
      <c r="A1946" s="643" t="s">
        <v>7183</v>
      </c>
      <c r="B1946" s="643" t="s">
        <v>4369</v>
      </c>
      <c r="C1946" s="1016" t="s">
        <v>8</v>
      </c>
      <c r="D1946" s="643" t="s">
        <v>18</v>
      </c>
      <c r="E1946" s="643" t="s">
        <v>12</v>
      </c>
      <c r="F1946" s="643" t="s">
        <v>283</v>
      </c>
      <c r="G1946" s="643" t="s">
        <v>7039</v>
      </c>
      <c r="H1946" s="643" t="s">
        <v>4371</v>
      </c>
      <c r="I1946" s="643" t="s">
        <v>23</v>
      </c>
      <c r="J1946" s="643" t="s">
        <v>44</v>
      </c>
      <c r="K1946" s="643" t="s">
        <v>71</v>
      </c>
      <c r="L1946" s="643" t="s">
        <v>7184</v>
      </c>
      <c r="M1946" s="643" t="s">
        <v>116</v>
      </c>
      <c r="N1946" s="682">
        <v>42712.0</v>
      </c>
      <c r="O1946" s="682">
        <v>42712.0</v>
      </c>
      <c r="P1946" s="1017"/>
      <c r="Q1946" s="224"/>
      <c r="R1946" s="224"/>
      <c r="S1946" s="218"/>
      <c r="T1946" s="996">
        <f t="shared" si="3566"/>
        <v>811</v>
      </c>
      <c r="U1946" s="647">
        <f t="shared" ref="U1946:W1946" si="3668">IF(ISBLANK($A1946),"",sum(AE1946,AK1946,AQ1946,AW1946,BC1946,BI1946,BO1946,BU1946,CA1946,CG1946,CM1946,CS1946,CY1946,DE1946,DK1946,DQ1946,DW1946,EC1946,EI1946,EO1946,EU1946))</f>
        <v>4</v>
      </c>
      <c r="V1946" s="647">
        <f t="shared" si="3668"/>
        <v>2</v>
      </c>
      <c r="W1946" s="647">
        <f t="shared" si="3668"/>
        <v>0</v>
      </c>
      <c r="X1946" s="648">
        <f t="shared" si="3534"/>
        <v>6</v>
      </c>
      <c r="Y1946" s="647">
        <f t="shared" ref="Y1946:AA1946" si="3669">IF(ISBLANK($A1946),"",sum(AH1946,AN1946,AT1946,AZ1946,BF1946,BL1946,BR1946,BX1946,CD1946,CJ1946,CP1946,CV1946,DB1946,DH1946,DN1946,DT1946,DZ1946,EF1946,EL1946,ER1946,EX1946))</f>
        <v>3</v>
      </c>
      <c r="Z1946" s="647">
        <f t="shared" si="3669"/>
        <v>5</v>
      </c>
      <c r="AA1946" s="647">
        <f t="shared" si="3669"/>
        <v>0</v>
      </c>
      <c r="AB1946" s="648">
        <f t="shared" si="3302"/>
        <v>8</v>
      </c>
      <c r="AC1946" s="649">
        <f t="shared" si="3295"/>
        <v>0.5</v>
      </c>
      <c r="AD1946" s="650" t="str">
        <f t="shared" si="3569"/>
        <v>20+</v>
      </c>
      <c r="AE1946" s="237">
        <v>1.0</v>
      </c>
      <c r="AF1946" s="218"/>
      <c r="AG1946" s="218"/>
      <c r="AH1946" s="237">
        <v>1.0</v>
      </c>
      <c r="AI1946" s="218"/>
      <c r="AJ1946" s="218"/>
      <c r="AK1946" s="218"/>
      <c r="AL1946" s="218"/>
      <c r="AM1946" s="218"/>
      <c r="AN1946" s="218"/>
      <c r="AO1946" s="218"/>
      <c r="AP1946" s="218"/>
      <c r="AQ1946" s="218"/>
      <c r="AR1946" s="218"/>
      <c r="AS1946" s="218"/>
      <c r="AT1946" s="218"/>
      <c r="AU1946" s="218"/>
      <c r="AV1946" s="218"/>
      <c r="AW1946" s="218"/>
      <c r="AX1946" s="218"/>
      <c r="AY1946" s="218"/>
      <c r="AZ1946" s="218"/>
      <c r="BA1946" s="218"/>
      <c r="BB1946" s="218"/>
      <c r="BC1946" s="237">
        <v>1.0</v>
      </c>
      <c r="BD1946" s="237">
        <v>1.0</v>
      </c>
      <c r="BE1946" s="218"/>
      <c r="BF1946" s="237">
        <v>1.0</v>
      </c>
      <c r="BG1946" s="218"/>
      <c r="BH1946" s="218"/>
      <c r="BI1946" s="218"/>
      <c r="BJ1946" s="218"/>
      <c r="BK1946" s="218"/>
      <c r="BL1946" s="218"/>
      <c r="BM1946" s="218"/>
      <c r="BN1946" s="218"/>
      <c r="BO1946" s="237">
        <v>2.0</v>
      </c>
      <c r="BP1946" s="237">
        <v>1.0</v>
      </c>
      <c r="BQ1946" s="218"/>
      <c r="BR1946" s="237">
        <v>1.0</v>
      </c>
      <c r="BS1946" s="237">
        <v>5.0</v>
      </c>
      <c r="BT1946" s="218"/>
      <c r="BU1946" s="218"/>
      <c r="BV1946" s="218"/>
      <c r="BW1946" s="218"/>
      <c r="BX1946" s="218"/>
      <c r="BY1946" s="218"/>
      <c r="BZ1946" s="218"/>
      <c r="CA1946" s="218"/>
      <c r="CB1946" s="218"/>
      <c r="CC1946" s="218"/>
      <c r="CD1946" s="218"/>
      <c r="CE1946" s="218"/>
      <c r="CF1946" s="218"/>
      <c r="CG1946" s="218"/>
      <c r="CH1946" s="218"/>
      <c r="CI1946" s="218"/>
      <c r="CJ1946" s="218"/>
      <c r="CK1946" s="218"/>
      <c r="CL1946" s="218"/>
      <c r="CM1946" s="218"/>
      <c r="CN1946" s="218"/>
      <c r="CO1946" s="218"/>
      <c r="CP1946" s="218"/>
      <c r="CQ1946" s="218"/>
      <c r="CR1946" s="218"/>
      <c r="CS1946" s="218"/>
      <c r="CT1946" s="218"/>
      <c r="CU1946" s="218"/>
      <c r="CV1946" s="218"/>
      <c r="CW1946" s="218"/>
      <c r="CX1946" s="218"/>
      <c r="CY1946" s="218"/>
      <c r="CZ1946" s="218"/>
      <c r="DA1946" s="218"/>
      <c r="DB1946" s="218"/>
      <c r="DC1946" s="218"/>
      <c r="DD1946" s="218"/>
      <c r="DE1946" s="218"/>
      <c r="DF1946" s="218"/>
      <c r="DG1946" s="218"/>
      <c r="DH1946" s="218"/>
      <c r="DI1946" s="218"/>
      <c r="DJ1946" s="218"/>
      <c r="DK1946" s="218"/>
      <c r="DL1946" s="218"/>
      <c r="DM1946" s="218"/>
      <c r="DN1946" s="218"/>
      <c r="DO1946" s="218"/>
      <c r="DP1946" s="218"/>
      <c r="DQ1946" s="218"/>
      <c r="DR1946" s="218"/>
      <c r="DS1946" s="218"/>
      <c r="DT1946" s="218"/>
      <c r="DU1946" s="218"/>
      <c r="DV1946" s="218"/>
      <c r="DW1946" s="218"/>
      <c r="DX1946" s="218"/>
      <c r="DY1946" s="218"/>
      <c r="DZ1946" s="218"/>
      <c r="EA1946" s="218"/>
      <c r="EB1946" s="218"/>
      <c r="EC1946" s="218"/>
      <c r="ED1946" s="218"/>
      <c r="EE1946" s="218"/>
      <c r="EF1946" s="218"/>
      <c r="EG1946" s="218"/>
      <c r="EH1946" s="218"/>
      <c r="EI1946" s="218"/>
      <c r="EJ1946" s="218"/>
      <c r="EK1946" s="218"/>
      <c r="EL1946" s="218"/>
      <c r="EM1946" s="218"/>
      <c r="EN1946" s="218"/>
      <c r="EO1946" s="218"/>
      <c r="EP1946" s="218"/>
      <c r="EQ1946" s="218"/>
      <c r="ER1946" s="218"/>
      <c r="ES1946" s="218"/>
      <c r="ET1946" s="218"/>
      <c r="EU1946" s="218"/>
      <c r="EV1946" s="218"/>
      <c r="EW1946" s="218"/>
      <c r="EX1946" s="218"/>
      <c r="EY1946" s="218"/>
      <c r="EZ1946" s="218"/>
      <c r="FA1946" s="233" t="s">
        <v>7185</v>
      </c>
      <c r="FB1946" s="233"/>
      <c r="FC1946" s="233"/>
      <c r="FD1946" s="233"/>
    </row>
    <row r="1947">
      <c r="A1947" s="643" t="s">
        <v>7186</v>
      </c>
      <c r="B1947" s="643" t="s">
        <v>7187</v>
      </c>
      <c r="C1947" s="1016" t="s">
        <v>8</v>
      </c>
      <c r="D1947" s="643" t="s">
        <v>18</v>
      </c>
      <c r="E1947" s="643" t="s">
        <v>12</v>
      </c>
      <c r="F1947" s="643" t="s">
        <v>283</v>
      </c>
      <c r="G1947" s="643" t="s">
        <v>7188</v>
      </c>
      <c r="H1947" s="643" t="s">
        <v>4371</v>
      </c>
      <c r="I1947" s="643" t="s">
        <v>23</v>
      </c>
      <c r="J1947" s="643" t="s">
        <v>44</v>
      </c>
      <c r="K1947" s="643" t="s">
        <v>71</v>
      </c>
      <c r="L1947" s="643" t="s">
        <v>364</v>
      </c>
      <c r="M1947" s="643" t="s">
        <v>50</v>
      </c>
      <c r="N1947" s="682">
        <v>42723.0</v>
      </c>
      <c r="O1947" s="659">
        <v>42723.0</v>
      </c>
      <c r="P1947" s="1017"/>
      <c r="Q1947" s="224"/>
      <c r="R1947" s="224"/>
      <c r="S1947" s="218"/>
      <c r="T1947" s="996">
        <f t="shared" si="3566"/>
        <v>800</v>
      </c>
      <c r="U1947" s="647">
        <f t="shared" ref="U1947:W1947" si="3670">IF(ISBLANK($A1947),"",sum(AE1947,AK1947,AQ1947,AW1947,BC1947,BI1947,BO1947,BU1947,CA1947,CG1947,CM1947,CS1947,CY1947,DE1947,DK1947,DQ1947,DW1947,EC1947,EI1947,EO1947,EU1947))</f>
        <v>2</v>
      </c>
      <c r="V1947" s="647">
        <f t="shared" si="3670"/>
        <v>1</v>
      </c>
      <c r="W1947" s="647">
        <f t="shared" si="3670"/>
        <v>0</v>
      </c>
      <c r="X1947" s="648">
        <f t="shared" si="3534"/>
        <v>3</v>
      </c>
      <c r="Y1947" s="647">
        <f t="shared" ref="Y1947:AA1947" si="3671">IF(ISBLANK($A1947),"",sum(AH1947,AN1947,AT1947,AZ1947,BF1947,BL1947,BR1947,BX1947,CD1947,CJ1947,CP1947,CV1947,DB1947,DH1947,DN1947,DT1947,DZ1947,EF1947,EL1947,ER1947,EX1947))</f>
        <v>2</v>
      </c>
      <c r="Z1947" s="647">
        <f t="shared" si="3671"/>
        <v>0</v>
      </c>
      <c r="AA1947" s="647">
        <f t="shared" si="3671"/>
        <v>0</v>
      </c>
      <c r="AB1947" s="648">
        <f t="shared" si="3302"/>
        <v>2</v>
      </c>
      <c r="AC1947" s="649">
        <f t="shared" si="3295"/>
        <v>0.6666666667</v>
      </c>
      <c r="AD1947" s="650" t="str">
        <f t="shared" si="3569"/>
        <v>20+</v>
      </c>
      <c r="AE1947" s="237">
        <v>1.0</v>
      </c>
      <c r="AF1947" s="237">
        <v>1.0</v>
      </c>
      <c r="AG1947" s="218"/>
      <c r="AH1947" s="237">
        <v>1.0</v>
      </c>
      <c r="AI1947" s="218"/>
      <c r="AJ1947" s="218"/>
      <c r="AK1947" s="237">
        <v>1.0</v>
      </c>
      <c r="AL1947" s="218"/>
      <c r="AM1947" s="218"/>
      <c r="AN1947" s="237">
        <v>1.0</v>
      </c>
      <c r="AO1947" s="218"/>
      <c r="AP1947" s="218"/>
      <c r="AQ1947" s="218"/>
      <c r="AR1947" s="218"/>
      <c r="AS1947" s="218"/>
      <c r="AT1947" s="218"/>
      <c r="AU1947" s="218"/>
      <c r="AV1947" s="218"/>
      <c r="AW1947" s="218"/>
      <c r="AX1947" s="218"/>
      <c r="AY1947" s="218"/>
      <c r="AZ1947" s="218"/>
      <c r="BA1947" s="218"/>
      <c r="BB1947" s="218"/>
      <c r="BC1947" s="218"/>
      <c r="BD1947" s="218"/>
      <c r="BE1947" s="218"/>
      <c r="BF1947" s="218"/>
      <c r="BG1947" s="218"/>
      <c r="BH1947" s="218"/>
      <c r="BI1947" s="218"/>
      <c r="BJ1947" s="218"/>
      <c r="BK1947" s="218"/>
      <c r="BL1947" s="218"/>
      <c r="BM1947" s="218"/>
      <c r="BN1947" s="218"/>
      <c r="BO1947" s="218"/>
      <c r="BP1947" s="218"/>
      <c r="BQ1947" s="218"/>
      <c r="BR1947" s="218"/>
      <c r="BS1947" s="218"/>
      <c r="BT1947" s="218"/>
      <c r="BU1947" s="218"/>
      <c r="BV1947" s="218"/>
      <c r="BW1947" s="218"/>
      <c r="BX1947" s="218"/>
      <c r="BY1947" s="218"/>
      <c r="BZ1947" s="218"/>
      <c r="CA1947" s="218"/>
      <c r="CB1947" s="218"/>
      <c r="CC1947" s="218"/>
      <c r="CD1947" s="218"/>
      <c r="CE1947" s="218"/>
      <c r="CF1947" s="218"/>
      <c r="CG1947" s="218"/>
      <c r="CH1947" s="218"/>
      <c r="CI1947" s="218"/>
      <c r="CJ1947" s="218"/>
      <c r="CK1947" s="218"/>
      <c r="CL1947" s="218"/>
      <c r="CM1947" s="218"/>
      <c r="CN1947" s="218"/>
      <c r="CO1947" s="218"/>
      <c r="CP1947" s="218"/>
      <c r="CQ1947" s="218"/>
      <c r="CR1947" s="218"/>
      <c r="CS1947" s="218"/>
      <c r="CT1947" s="218"/>
      <c r="CU1947" s="218"/>
      <c r="CV1947" s="218"/>
      <c r="CW1947" s="218"/>
      <c r="CX1947" s="218"/>
      <c r="CY1947" s="218"/>
      <c r="CZ1947" s="218"/>
      <c r="DA1947" s="218"/>
      <c r="DB1947" s="218"/>
      <c r="DC1947" s="218"/>
      <c r="DD1947" s="218"/>
      <c r="DE1947" s="218"/>
      <c r="DF1947" s="218"/>
      <c r="DG1947" s="218"/>
      <c r="DH1947" s="218"/>
      <c r="DI1947" s="218"/>
      <c r="DJ1947" s="218"/>
      <c r="DK1947" s="218"/>
      <c r="DL1947" s="218"/>
      <c r="DM1947" s="218"/>
      <c r="DN1947" s="218"/>
      <c r="DO1947" s="218"/>
      <c r="DP1947" s="218"/>
      <c r="DQ1947" s="218"/>
      <c r="DR1947" s="218"/>
      <c r="DS1947" s="218"/>
      <c r="DT1947" s="218"/>
      <c r="DU1947" s="218"/>
      <c r="DV1947" s="218"/>
      <c r="DW1947" s="218"/>
      <c r="DX1947" s="218"/>
      <c r="DY1947" s="218"/>
      <c r="DZ1947" s="218"/>
      <c r="EA1947" s="218"/>
      <c r="EB1947" s="218"/>
      <c r="EC1947" s="218"/>
      <c r="ED1947" s="218"/>
      <c r="EE1947" s="218"/>
      <c r="EF1947" s="218"/>
      <c r="EG1947" s="218"/>
      <c r="EH1947" s="218"/>
      <c r="EI1947" s="218"/>
      <c r="EJ1947" s="218"/>
      <c r="EK1947" s="218"/>
      <c r="EL1947" s="218"/>
      <c r="EM1947" s="218"/>
      <c r="EN1947" s="218"/>
      <c r="EO1947" s="218"/>
      <c r="EP1947" s="218"/>
      <c r="EQ1947" s="218"/>
      <c r="ER1947" s="218"/>
      <c r="ES1947" s="218"/>
      <c r="ET1947" s="218"/>
      <c r="EU1947" s="218"/>
      <c r="EV1947" s="218"/>
      <c r="EW1947" s="218"/>
      <c r="EX1947" s="218"/>
      <c r="EY1947" s="218"/>
      <c r="EZ1947" s="218"/>
      <c r="FA1947" s="643" t="s">
        <v>7189</v>
      </c>
      <c r="FB1947" s="643"/>
      <c r="FC1947" s="643"/>
      <c r="FD1947" s="643"/>
    </row>
    <row r="1948">
      <c r="A1948" s="643" t="s">
        <v>7190</v>
      </c>
      <c r="B1948" s="643" t="s">
        <v>7174</v>
      </c>
      <c r="C1948" s="1016" t="s">
        <v>8</v>
      </c>
      <c r="D1948" s="643" t="s">
        <v>18</v>
      </c>
      <c r="E1948" s="643" t="s">
        <v>12</v>
      </c>
      <c r="F1948" s="643" t="s">
        <v>283</v>
      </c>
      <c r="G1948" s="643" t="s">
        <v>7191</v>
      </c>
      <c r="H1948" s="643" t="s">
        <v>4559</v>
      </c>
      <c r="I1948" s="643" t="s">
        <v>23</v>
      </c>
      <c r="J1948" s="643" t="s">
        <v>44</v>
      </c>
      <c r="K1948" s="643" t="s">
        <v>71</v>
      </c>
      <c r="L1948" s="643" t="s">
        <v>926</v>
      </c>
      <c r="M1948" s="643" t="s">
        <v>123</v>
      </c>
      <c r="N1948" s="224"/>
      <c r="O1948" s="224"/>
      <c r="P1948" s="1017"/>
      <c r="Q1948" s="224"/>
      <c r="R1948" s="224"/>
      <c r="S1948" s="218"/>
      <c r="T1948" s="1023">
        <f t="shared" si="3566"/>
        <v>43523</v>
      </c>
      <c r="U1948" s="992">
        <f t="shared" ref="U1948:W1948" si="3672">IF(ISBLANK($A1948),"",sum(AE1948,AK1948,AQ1948,AW1948,BC1948,BI1948,BO1948,BU1948,CA1948,CG1948,CM1948,CS1948,CY1948,DE1948,DK1948,DQ1948,DW1948,EC1948,EI1948,EO1948,EU1948))</f>
        <v>0</v>
      </c>
      <c r="V1948" s="647">
        <f t="shared" si="3672"/>
        <v>0</v>
      </c>
      <c r="W1948" s="647">
        <f t="shared" si="3672"/>
        <v>0</v>
      </c>
      <c r="X1948" s="648">
        <f t="shared" si="3534"/>
        <v>0</v>
      </c>
      <c r="Y1948" s="647">
        <f t="shared" ref="Y1948:AA1948" si="3673">IF(ISBLANK($A1948),"",sum(AH1948,AN1948,AT1948,AZ1948,BF1948,BL1948,BR1948,BX1948,CD1948,CJ1948,CP1948,CV1948,DB1948,DH1948,DN1948,DT1948,DZ1948,EF1948,EL1948,ER1948,EX1948))</f>
        <v>0</v>
      </c>
      <c r="Z1948" s="647">
        <f t="shared" si="3673"/>
        <v>0</v>
      </c>
      <c r="AA1948" s="647">
        <f t="shared" si="3673"/>
        <v>0</v>
      </c>
      <c r="AB1948" s="648">
        <f t="shared" si="3302"/>
        <v>0</v>
      </c>
      <c r="AC1948" s="649" t="str">
        <f t="shared" si="3295"/>
        <v/>
      </c>
      <c r="AD1948" s="650" t="str">
        <f t="shared" si="3569"/>
        <v/>
      </c>
      <c r="AE1948" s="218"/>
      <c r="AF1948" s="218"/>
      <c r="AG1948" s="218"/>
      <c r="AH1948" s="218"/>
      <c r="AI1948" s="218"/>
      <c r="AJ1948" s="218"/>
      <c r="AK1948" s="218"/>
      <c r="AL1948" s="218"/>
      <c r="AM1948" s="218"/>
      <c r="AN1948" s="218"/>
      <c r="AO1948" s="218"/>
      <c r="AP1948" s="218"/>
      <c r="AQ1948" s="218"/>
      <c r="AR1948" s="218"/>
      <c r="AS1948" s="218"/>
      <c r="AT1948" s="218"/>
      <c r="AU1948" s="218"/>
      <c r="AV1948" s="218"/>
      <c r="AW1948" s="218"/>
      <c r="AX1948" s="218"/>
      <c r="AY1948" s="218"/>
      <c r="AZ1948" s="218"/>
      <c r="BA1948" s="218"/>
      <c r="BB1948" s="218"/>
      <c r="BC1948" s="218"/>
      <c r="BD1948" s="218"/>
      <c r="BE1948" s="218"/>
      <c r="BF1948" s="218"/>
      <c r="BG1948" s="218"/>
      <c r="BH1948" s="218"/>
      <c r="BI1948" s="218"/>
      <c r="BJ1948" s="218"/>
      <c r="BK1948" s="218"/>
      <c r="BL1948" s="218"/>
      <c r="BM1948" s="218"/>
      <c r="BN1948" s="218"/>
      <c r="BO1948" s="218"/>
      <c r="BP1948" s="218"/>
      <c r="BQ1948" s="218"/>
      <c r="BR1948" s="218"/>
      <c r="BS1948" s="218"/>
      <c r="BT1948" s="218"/>
      <c r="BU1948" s="218"/>
      <c r="BV1948" s="218"/>
      <c r="BW1948" s="218"/>
      <c r="BX1948" s="218"/>
      <c r="BY1948" s="218"/>
      <c r="BZ1948" s="218"/>
      <c r="CA1948" s="218"/>
      <c r="CB1948" s="218"/>
      <c r="CC1948" s="218"/>
      <c r="CD1948" s="218"/>
      <c r="CE1948" s="218"/>
      <c r="CF1948" s="218"/>
      <c r="CG1948" s="218"/>
      <c r="CH1948" s="218"/>
      <c r="CI1948" s="218"/>
      <c r="CJ1948" s="218"/>
      <c r="CK1948" s="218"/>
      <c r="CL1948" s="218"/>
      <c r="CM1948" s="218"/>
      <c r="CN1948" s="218"/>
      <c r="CO1948" s="218"/>
      <c r="CP1948" s="218"/>
      <c r="CQ1948" s="218"/>
      <c r="CR1948" s="218"/>
      <c r="CS1948" s="218"/>
      <c r="CT1948" s="218"/>
      <c r="CU1948" s="218"/>
      <c r="CV1948" s="218"/>
      <c r="CW1948" s="218"/>
      <c r="CX1948" s="218"/>
      <c r="CY1948" s="218"/>
      <c r="CZ1948" s="218"/>
      <c r="DA1948" s="218"/>
      <c r="DB1948" s="218"/>
      <c r="DC1948" s="218"/>
      <c r="DD1948" s="218"/>
      <c r="DE1948" s="218"/>
      <c r="DF1948" s="218"/>
      <c r="DG1948" s="218"/>
      <c r="DH1948" s="218"/>
      <c r="DI1948" s="218"/>
      <c r="DJ1948" s="218"/>
      <c r="DK1948" s="218"/>
      <c r="DL1948" s="218"/>
      <c r="DM1948" s="218"/>
      <c r="DN1948" s="218"/>
      <c r="DO1948" s="218"/>
      <c r="DP1948" s="218"/>
      <c r="DQ1948" s="218"/>
      <c r="DR1948" s="218"/>
      <c r="DS1948" s="218"/>
      <c r="DT1948" s="218"/>
      <c r="DU1948" s="218"/>
      <c r="DV1948" s="218"/>
      <c r="DW1948" s="218"/>
      <c r="DX1948" s="218"/>
      <c r="DY1948" s="218"/>
      <c r="DZ1948" s="218"/>
      <c r="EA1948" s="218"/>
      <c r="EB1948" s="218"/>
      <c r="EC1948" s="218"/>
      <c r="ED1948" s="218"/>
      <c r="EE1948" s="218"/>
      <c r="EF1948" s="218"/>
      <c r="EG1948" s="218"/>
      <c r="EH1948" s="218"/>
      <c r="EI1948" s="218"/>
      <c r="EJ1948" s="218"/>
      <c r="EK1948" s="218"/>
      <c r="EL1948" s="218"/>
      <c r="EM1948" s="218"/>
      <c r="EN1948" s="218"/>
      <c r="EO1948" s="218"/>
      <c r="EP1948" s="218"/>
      <c r="EQ1948" s="218"/>
      <c r="ER1948" s="218"/>
      <c r="ES1948" s="218"/>
      <c r="ET1948" s="218"/>
      <c r="EU1948" s="218"/>
      <c r="EV1948" s="218"/>
      <c r="EW1948" s="218"/>
      <c r="EX1948" s="218"/>
      <c r="EY1948" s="218"/>
      <c r="EZ1948" s="218"/>
      <c r="FA1948" s="233" t="s">
        <v>7192</v>
      </c>
      <c r="FB1948" s="233"/>
      <c r="FC1948" s="233"/>
      <c r="FD1948" s="233"/>
    </row>
    <row r="1949">
      <c r="A1949" s="643" t="s">
        <v>7193</v>
      </c>
      <c r="B1949" s="643" t="s">
        <v>4369</v>
      </c>
      <c r="C1949" s="1016" t="s">
        <v>8</v>
      </c>
      <c r="D1949" s="643" t="s">
        <v>18</v>
      </c>
      <c r="E1949" s="643" t="s">
        <v>12</v>
      </c>
      <c r="F1949" s="643" t="s">
        <v>283</v>
      </c>
      <c r="G1949" s="643" t="s">
        <v>4947</v>
      </c>
      <c r="H1949" s="643" t="s">
        <v>4371</v>
      </c>
      <c r="I1949" s="643" t="s">
        <v>23</v>
      </c>
      <c r="J1949" s="643" t="s">
        <v>44</v>
      </c>
      <c r="K1949" s="643" t="s">
        <v>71</v>
      </c>
      <c r="L1949" s="643" t="s">
        <v>4608</v>
      </c>
      <c r="M1949" s="643" t="s">
        <v>120</v>
      </c>
      <c r="N1949" s="682">
        <v>42718.0</v>
      </c>
      <c r="O1949" s="659">
        <v>42718.0</v>
      </c>
      <c r="P1949" s="1017"/>
      <c r="Q1949" s="224"/>
      <c r="R1949" s="224"/>
      <c r="S1949" s="218"/>
      <c r="T1949" s="996">
        <f t="shared" si="3566"/>
        <v>805</v>
      </c>
      <c r="U1949" s="647">
        <f t="shared" ref="U1949:W1949" si="3674">IF(ISBLANK($A1949),"",sum(AE1949,AK1949,AQ1949,AW1949,BC1949,BI1949,BO1949,BU1949,CA1949,CG1949,CM1949,CS1949,CY1949,DE1949,DK1949,DQ1949,DW1949,EC1949,EI1949,EO1949,EU1949))</f>
        <v>0</v>
      </c>
      <c r="V1949" s="647">
        <f t="shared" si="3674"/>
        <v>1</v>
      </c>
      <c r="W1949" s="647">
        <f t="shared" si="3674"/>
        <v>0</v>
      </c>
      <c r="X1949" s="648">
        <f t="shared" si="3534"/>
        <v>1</v>
      </c>
      <c r="Y1949" s="647">
        <f t="shared" ref="Y1949:AA1949" si="3675">IF(ISBLANK($A1949),"",sum(AH1949,AN1949,AT1949,AZ1949,BF1949,BL1949,BR1949,BX1949,CD1949,CJ1949,CP1949,CV1949,DB1949,DH1949,DN1949,DT1949,DZ1949,EF1949,EL1949,ER1949,EX1949))</f>
        <v>0</v>
      </c>
      <c r="Z1949" s="647">
        <f t="shared" si="3675"/>
        <v>3</v>
      </c>
      <c r="AA1949" s="647">
        <f t="shared" si="3675"/>
        <v>0</v>
      </c>
      <c r="AB1949" s="648">
        <f t="shared" si="3302"/>
        <v>3</v>
      </c>
      <c r="AC1949" s="649">
        <f t="shared" si="3295"/>
        <v>0</v>
      </c>
      <c r="AD1949" s="650" t="str">
        <f t="shared" si="3569"/>
        <v>20+</v>
      </c>
      <c r="AE1949" s="218"/>
      <c r="AF1949" s="237">
        <v>1.0</v>
      </c>
      <c r="AG1949" s="218"/>
      <c r="AH1949" s="218"/>
      <c r="AI1949" s="218"/>
      <c r="AJ1949" s="218"/>
      <c r="AK1949" s="218"/>
      <c r="AL1949" s="218"/>
      <c r="AM1949" s="218"/>
      <c r="AN1949" s="218"/>
      <c r="AO1949" s="218"/>
      <c r="AP1949" s="218"/>
      <c r="AQ1949" s="218"/>
      <c r="AR1949" s="218"/>
      <c r="AS1949" s="218"/>
      <c r="AT1949" s="218"/>
      <c r="AU1949" s="237">
        <v>3.0</v>
      </c>
      <c r="AV1949" s="218"/>
      <c r="AW1949" s="218"/>
      <c r="AX1949" s="218"/>
      <c r="AY1949" s="218"/>
      <c r="AZ1949" s="218"/>
      <c r="BA1949" s="218"/>
      <c r="BB1949" s="218"/>
      <c r="BC1949" s="218"/>
      <c r="BD1949" s="218"/>
      <c r="BE1949" s="218"/>
      <c r="BF1949" s="218"/>
      <c r="BG1949" s="218"/>
      <c r="BH1949" s="218"/>
      <c r="BI1949" s="218"/>
      <c r="BJ1949" s="218"/>
      <c r="BK1949" s="218"/>
      <c r="BL1949" s="218"/>
      <c r="BM1949" s="218"/>
      <c r="BN1949" s="218"/>
      <c r="BO1949" s="218"/>
      <c r="BP1949" s="218"/>
      <c r="BQ1949" s="218"/>
      <c r="BR1949" s="218"/>
      <c r="BS1949" s="218"/>
      <c r="BT1949" s="218"/>
      <c r="BU1949" s="218"/>
      <c r="BV1949" s="218"/>
      <c r="BW1949" s="218"/>
      <c r="BX1949" s="218"/>
      <c r="BY1949" s="218"/>
      <c r="BZ1949" s="218"/>
      <c r="CA1949" s="218"/>
      <c r="CB1949" s="218"/>
      <c r="CC1949" s="218"/>
      <c r="CD1949" s="218"/>
      <c r="CE1949" s="218"/>
      <c r="CF1949" s="218"/>
      <c r="CG1949" s="218"/>
      <c r="CH1949" s="218"/>
      <c r="CI1949" s="218"/>
      <c r="CJ1949" s="218"/>
      <c r="CK1949" s="218"/>
      <c r="CL1949" s="218"/>
      <c r="CM1949" s="218"/>
      <c r="CN1949" s="218"/>
      <c r="CO1949" s="218"/>
      <c r="CP1949" s="218"/>
      <c r="CQ1949" s="218"/>
      <c r="CR1949" s="218"/>
      <c r="CS1949" s="218"/>
      <c r="CT1949" s="218"/>
      <c r="CU1949" s="218"/>
      <c r="CV1949" s="218"/>
      <c r="CW1949" s="218"/>
      <c r="CX1949" s="218"/>
      <c r="CY1949" s="218"/>
      <c r="CZ1949" s="218"/>
      <c r="DA1949" s="218"/>
      <c r="DB1949" s="218"/>
      <c r="DC1949" s="218"/>
      <c r="DD1949" s="218"/>
      <c r="DE1949" s="218"/>
      <c r="DF1949" s="218"/>
      <c r="DG1949" s="218"/>
      <c r="DH1949" s="218"/>
      <c r="DI1949" s="218"/>
      <c r="DJ1949" s="218"/>
      <c r="DK1949" s="218"/>
      <c r="DL1949" s="218"/>
      <c r="DM1949" s="218"/>
      <c r="DN1949" s="218"/>
      <c r="DO1949" s="218"/>
      <c r="DP1949" s="218"/>
      <c r="DQ1949" s="218"/>
      <c r="DR1949" s="218"/>
      <c r="DS1949" s="218"/>
      <c r="DT1949" s="218"/>
      <c r="DU1949" s="218"/>
      <c r="DV1949" s="218"/>
      <c r="DW1949" s="218"/>
      <c r="DX1949" s="218"/>
      <c r="DY1949" s="218"/>
      <c r="DZ1949" s="218"/>
      <c r="EA1949" s="218"/>
      <c r="EB1949" s="218"/>
      <c r="EC1949" s="218"/>
      <c r="ED1949" s="218"/>
      <c r="EE1949" s="218"/>
      <c r="EF1949" s="218"/>
      <c r="EG1949" s="218"/>
      <c r="EH1949" s="218"/>
      <c r="EI1949" s="218"/>
      <c r="EJ1949" s="218"/>
      <c r="EK1949" s="218"/>
      <c r="EL1949" s="218"/>
      <c r="EM1949" s="218"/>
      <c r="EN1949" s="218"/>
      <c r="EO1949" s="218"/>
      <c r="EP1949" s="218"/>
      <c r="EQ1949" s="218"/>
      <c r="ER1949" s="218"/>
      <c r="ES1949" s="218"/>
      <c r="ET1949" s="218"/>
      <c r="EU1949" s="218"/>
      <c r="EV1949" s="218"/>
      <c r="EW1949" s="218"/>
      <c r="EX1949" s="218"/>
      <c r="EY1949" s="218"/>
      <c r="EZ1949" s="218"/>
      <c r="FA1949" s="233" t="s">
        <v>7194</v>
      </c>
      <c r="FB1949" s="233"/>
      <c r="FC1949" s="233"/>
      <c r="FD1949" s="233"/>
    </row>
    <row r="1950">
      <c r="A1950" s="643" t="s">
        <v>7195</v>
      </c>
      <c r="B1950" s="643" t="s">
        <v>7196</v>
      </c>
      <c r="C1950" s="1016" t="s">
        <v>8</v>
      </c>
      <c r="D1950" s="643" t="s">
        <v>18</v>
      </c>
      <c r="E1950" s="643" t="s">
        <v>12</v>
      </c>
      <c r="F1950" s="643" t="s">
        <v>283</v>
      </c>
      <c r="G1950" s="643" t="s">
        <v>5026</v>
      </c>
      <c r="H1950" s="643" t="s">
        <v>4371</v>
      </c>
      <c r="I1950" s="643" t="s">
        <v>23</v>
      </c>
      <c r="J1950" s="643" t="s">
        <v>44</v>
      </c>
      <c r="K1950" s="643" t="s">
        <v>71</v>
      </c>
      <c r="L1950" s="643" t="s">
        <v>698</v>
      </c>
      <c r="M1950" s="643" t="s">
        <v>125</v>
      </c>
      <c r="N1950" s="659">
        <v>42724.0</v>
      </c>
      <c r="O1950" s="659">
        <v>42724.0</v>
      </c>
      <c r="P1950" s="1017"/>
      <c r="Q1950" s="224"/>
      <c r="R1950" s="224"/>
      <c r="S1950" s="218"/>
      <c r="T1950" s="996">
        <f t="shared" si="3566"/>
        <v>799</v>
      </c>
      <c r="U1950" s="647">
        <f t="shared" ref="U1950:W1950" si="3676">IF(ISBLANK($A1950),"",sum(AE1950,AK1950,AQ1950,AW1950,BC1950,BI1950,BO1950,BU1950,CA1950,CG1950,CM1950,CS1950,CY1950,DE1950,DK1950,DQ1950,DW1950,EC1950,EI1950,EO1950,EU1950))</f>
        <v>3</v>
      </c>
      <c r="V1950" s="647">
        <f t="shared" si="3676"/>
        <v>2</v>
      </c>
      <c r="W1950" s="647">
        <f t="shared" si="3676"/>
        <v>0</v>
      </c>
      <c r="X1950" s="648">
        <f t="shared" si="3534"/>
        <v>5</v>
      </c>
      <c r="Y1950" s="647">
        <f t="shared" ref="Y1950:AA1950" si="3677">IF(ISBLANK($A1950),"",sum(AH1950,AN1950,AT1950,AZ1950,BF1950,BL1950,BR1950,BX1950,CD1950,CJ1950,CP1950,CV1950,DB1950,DH1950,DN1950,DT1950,DZ1950,EF1950,EL1950,ER1950,EX1950))</f>
        <v>2</v>
      </c>
      <c r="Z1950" s="647">
        <f t="shared" si="3677"/>
        <v>2</v>
      </c>
      <c r="AA1950" s="647">
        <f t="shared" si="3677"/>
        <v>0</v>
      </c>
      <c r="AB1950" s="648">
        <f t="shared" si="3302"/>
        <v>4</v>
      </c>
      <c r="AC1950" s="649">
        <f t="shared" si="3295"/>
        <v>0.4</v>
      </c>
      <c r="AD1950" s="650" t="str">
        <f t="shared" si="3569"/>
        <v>20+</v>
      </c>
      <c r="AE1950" s="237">
        <v>2.0</v>
      </c>
      <c r="AF1950" s="218"/>
      <c r="AG1950" s="218"/>
      <c r="AH1950" s="218"/>
      <c r="AI1950" s="218"/>
      <c r="AJ1950" s="218"/>
      <c r="AK1950" s="237">
        <v>1.0</v>
      </c>
      <c r="AL1950" s="237">
        <v>2.0</v>
      </c>
      <c r="AM1950" s="218"/>
      <c r="AN1950" s="237">
        <v>2.0</v>
      </c>
      <c r="AO1950" s="237">
        <v>2.0</v>
      </c>
      <c r="AP1950" s="218"/>
      <c r="AQ1950" s="218"/>
      <c r="AR1950" s="218"/>
      <c r="AS1950" s="218"/>
      <c r="AT1950" s="218"/>
      <c r="AU1950" s="218"/>
      <c r="AV1950" s="218"/>
      <c r="AW1950" s="218"/>
      <c r="AX1950" s="218"/>
      <c r="AY1950" s="218"/>
      <c r="AZ1950" s="218"/>
      <c r="BA1950" s="218"/>
      <c r="BB1950" s="218"/>
      <c r="BC1950" s="218"/>
      <c r="BD1950" s="218"/>
      <c r="BE1950" s="218"/>
      <c r="BF1950" s="218"/>
      <c r="BG1950" s="218"/>
      <c r="BH1950" s="218"/>
      <c r="BI1950" s="218"/>
      <c r="BJ1950" s="218"/>
      <c r="BK1950" s="218"/>
      <c r="BL1950" s="218"/>
      <c r="BM1950" s="218"/>
      <c r="BN1950" s="218"/>
      <c r="BO1950" s="218"/>
      <c r="BP1950" s="218"/>
      <c r="BQ1950" s="218"/>
      <c r="BR1950" s="218"/>
      <c r="BS1950" s="218"/>
      <c r="BT1950" s="218"/>
      <c r="BU1950" s="218"/>
      <c r="BV1950" s="218"/>
      <c r="BW1950" s="218"/>
      <c r="BX1950" s="218"/>
      <c r="BY1950" s="218"/>
      <c r="BZ1950" s="218"/>
      <c r="CA1950" s="218"/>
      <c r="CB1950" s="218"/>
      <c r="CC1950" s="218"/>
      <c r="CD1950" s="218"/>
      <c r="CE1950" s="218"/>
      <c r="CF1950" s="218"/>
      <c r="CG1950" s="218"/>
      <c r="CH1950" s="218"/>
      <c r="CI1950" s="218"/>
      <c r="CJ1950" s="218"/>
      <c r="CK1950" s="218"/>
      <c r="CL1950" s="218"/>
      <c r="CM1950" s="218"/>
      <c r="CN1950" s="218"/>
      <c r="CO1950" s="218"/>
      <c r="CP1950" s="218"/>
      <c r="CQ1950" s="218"/>
      <c r="CR1950" s="218"/>
      <c r="CS1950" s="218"/>
      <c r="CT1950" s="218"/>
      <c r="CU1950" s="218"/>
      <c r="CV1950" s="218"/>
      <c r="CW1950" s="218"/>
      <c r="CX1950" s="218"/>
      <c r="CY1950" s="218"/>
      <c r="CZ1950" s="218"/>
      <c r="DA1950" s="218"/>
      <c r="DB1950" s="218"/>
      <c r="DC1950" s="218"/>
      <c r="DD1950" s="218"/>
      <c r="DE1950" s="218"/>
      <c r="DF1950" s="218"/>
      <c r="DG1950" s="218"/>
      <c r="DH1950" s="218"/>
      <c r="DI1950" s="218"/>
      <c r="DJ1950" s="218"/>
      <c r="DK1950" s="218"/>
      <c r="DL1950" s="218"/>
      <c r="DM1950" s="218"/>
      <c r="DN1950" s="218"/>
      <c r="DO1950" s="218"/>
      <c r="DP1950" s="218"/>
      <c r="DQ1950" s="218"/>
      <c r="DR1950" s="218"/>
      <c r="DS1950" s="218"/>
      <c r="DT1950" s="218"/>
      <c r="DU1950" s="218"/>
      <c r="DV1950" s="218"/>
      <c r="DW1950" s="218"/>
      <c r="DX1950" s="218"/>
      <c r="DY1950" s="218"/>
      <c r="DZ1950" s="218"/>
      <c r="EA1950" s="218"/>
      <c r="EB1950" s="218"/>
      <c r="EC1950" s="218"/>
      <c r="ED1950" s="218"/>
      <c r="EE1950" s="218"/>
      <c r="EF1950" s="218"/>
      <c r="EG1950" s="218"/>
      <c r="EH1950" s="218"/>
      <c r="EI1950" s="218"/>
      <c r="EJ1950" s="218"/>
      <c r="EK1950" s="218"/>
      <c r="EL1950" s="218"/>
      <c r="EM1950" s="218"/>
      <c r="EN1950" s="218"/>
      <c r="EO1950" s="218"/>
      <c r="EP1950" s="218"/>
      <c r="EQ1950" s="218"/>
      <c r="ER1950" s="218"/>
      <c r="ES1950" s="218"/>
      <c r="ET1950" s="218"/>
      <c r="EU1950" s="218"/>
      <c r="EV1950" s="218"/>
      <c r="EW1950" s="218"/>
      <c r="EX1950" s="218"/>
      <c r="EY1950" s="218"/>
      <c r="EZ1950" s="218"/>
      <c r="FA1950" s="233" t="s">
        <v>7197</v>
      </c>
      <c r="FB1950" s="233"/>
      <c r="FC1950" s="233"/>
      <c r="FD1950" s="233"/>
    </row>
    <row r="1951">
      <c r="A1951" s="643" t="s">
        <v>7198</v>
      </c>
      <c r="B1951" s="643" t="s">
        <v>4615</v>
      </c>
      <c r="C1951" s="1016" t="s">
        <v>8</v>
      </c>
      <c r="D1951" s="643" t="s">
        <v>18</v>
      </c>
      <c r="E1951" s="643" t="s">
        <v>12</v>
      </c>
      <c r="F1951" s="643" t="s">
        <v>283</v>
      </c>
      <c r="G1951" s="643" t="s">
        <v>7199</v>
      </c>
      <c r="H1951" s="643" t="s">
        <v>4371</v>
      </c>
      <c r="I1951" s="643" t="s">
        <v>23</v>
      </c>
      <c r="J1951" s="643" t="s">
        <v>44</v>
      </c>
      <c r="K1951" s="643" t="s">
        <v>71</v>
      </c>
      <c r="L1951" s="643" t="s">
        <v>433</v>
      </c>
      <c r="M1951" s="643" t="s">
        <v>106</v>
      </c>
      <c r="N1951" s="682">
        <v>42753.0</v>
      </c>
      <c r="O1951" s="682">
        <v>42753.0</v>
      </c>
      <c r="P1951" s="1017"/>
      <c r="Q1951" s="224"/>
      <c r="R1951" s="224"/>
      <c r="S1951" s="218"/>
      <c r="T1951" s="996">
        <f t="shared" si="3566"/>
        <v>770</v>
      </c>
      <c r="U1951" s="647">
        <f t="shared" ref="U1951:W1951" si="3678">IF(ISBLANK($A1951),"",sum(AE1951,AK1951,AQ1951,AW1951,BC1951,BI1951,BO1951,BU1951,CA1951,CG1951,CM1951,CS1951,CY1951,DE1951,DK1951,DQ1951,DW1951,EC1951,EI1951,EO1951,EU1951))</f>
        <v>12</v>
      </c>
      <c r="V1951" s="647">
        <f t="shared" si="3678"/>
        <v>9</v>
      </c>
      <c r="W1951" s="647">
        <f t="shared" si="3678"/>
        <v>0</v>
      </c>
      <c r="X1951" s="648">
        <f t="shared" si="3534"/>
        <v>21</v>
      </c>
      <c r="Y1951" s="647">
        <f t="shared" ref="Y1951:AA1951" si="3679">IF(ISBLANK($A1951),"",sum(AH1951,AN1951,AT1951,AZ1951,BF1951,BL1951,BR1951,BX1951,CD1951,CJ1951,CP1951,CV1951,DB1951,DH1951,DN1951,DT1951,DZ1951,EF1951,EL1951,ER1951,EX1951))</f>
        <v>5</v>
      </c>
      <c r="Z1951" s="647">
        <f t="shared" si="3679"/>
        <v>8</v>
      </c>
      <c r="AA1951" s="647">
        <f t="shared" si="3679"/>
        <v>0</v>
      </c>
      <c r="AB1951" s="648">
        <f t="shared" si="3302"/>
        <v>13</v>
      </c>
      <c r="AC1951" s="649">
        <f t="shared" si="3295"/>
        <v>0.2380952381</v>
      </c>
      <c r="AD1951" s="650" t="str">
        <f t="shared" si="3569"/>
        <v>20+</v>
      </c>
      <c r="AE1951" s="237">
        <v>2.0</v>
      </c>
      <c r="AF1951" s="237">
        <v>5.0</v>
      </c>
      <c r="AG1951" s="218"/>
      <c r="AH1951" s="233"/>
      <c r="AI1951" s="218"/>
      <c r="AJ1951" s="218"/>
      <c r="AK1951" s="237">
        <v>4.0</v>
      </c>
      <c r="AL1951" s="237">
        <v>2.0</v>
      </c>
      <c r="AM1951" s="218"/>
      <c r="AN1951" s="237">
        <v>5.0</v>
      </c>
      <c r="AO1951" s="237">
        <v>4.0</v>
      </c>
      <c r="AP1951" s="218"/>
      <c r="AQ1951" s="218"/>
      <c r="AR1951" s="218"/>
      <c r="AS1951" s="218"/>
      <c r="AT1951" s="218"/>
      <c r="AU1951" s="218"/>
      <c r="AV1951" s="218"/>
      <c r="AW1951" s="218"/>
      <c r="AX1951" s="218"/>
      <c r="AY1951" s="218"/>
      <c r="AZ1951" s="218"/>
      <c r="BA1951" s="218"/>
      <c r="BB1951" s="218"/>
      <c r="BC1951" s="218"/>
      <c r="BD1951" s="218"/>
      <c r="BE1951" s="218"/>
      <c r="BF1951" s="218"/>
      <c r="BG1951" s="218"/>
      <c r="BH1951" s="218"/>
      <c r="BI1951" s="237">
        <v>1.0</v>
      </c>
      <c r="BJ1951" s="237">
        <v>2.0</v>
      </c>
      <c r="BK1951" s="218"/>
      <c r="BL1951" s="218"/>
      <c r="BM1951" s="218"/>
      <c r="BN1951" s="218"/>
      <c r="BO1951" s="237">
        <v>1.0</v>
      </c>
      <c r="BP1951" s="218"/>
      <c r="BQ1951" s="218"/>
      <c r="BR1951" s="218"/>
      <c r="BS1951" s="218"/>
      <c r="BT1951" s="218"/>
      <c r="BU1951" s="218"/>
      <c r="BV1951" s="218"/>
      <c r="BW1951" s="218"/>
      <c r="BX1951" s="218"/>
      <c r="BY1951" s="218"/>
      <c r="BZ1951" s="218"/>
      <c r="CA1951" s="218"/>
      <c r="CB1951" s="218"/>
      <c r="CC1951" s="218"/>
      <c r="CD1951" s="218"/>
      <c r="CE1951" s="218"/>
      <c r="CF1951" s="218"/>
      <c r="CG1951" s="237">
        <v>1.0</v>
      </c>
      <c r="CH1951" s="218"/>
      <c r="CI1951" s="218"/>
      <c r="CJ1951" s="218"/>
      <c r="CK1951" s="218"/>
      <c r="CL1951" s="218"/>
      <c r="CM1951" s="218"/>
      <c r="CN1951" s="218"/>
      <c r="CO1951" s="218"/>
      <c r="CP1951" s="218"/>
      <c r="CQ1951" s="218"/>
      <c r="CR1951" s="218"/>
      <c r="CS1951" s="237">
        <v>3.0</v>
      </c>
      <c r="CT1951" s="218"/>
      <c r="CU1951" s="218"/>
      <c r="CV1951" s="218"/>
      <c r="CW1951" s="237">
        <v>4.0</v>
      </c>
      <c r="CX1951" s="218"/>
      <c r="CY1951" s="218"/>
      <c r="CZ1951" s="218"/>
      <c r="DA1951" s="218"/>
      <c r="DB1951" s="218"/>
      <c r="DC1951" s="218"/>
      <c r="DD1951" s="218"/>
      <c r="DE1951" s="218"/>
      <c r="DF1951" s="218"/>
      <c r="DG1951" s="218"/>
      <c r="DH1951" s="218"/>
      <c r="DI1951" s="218"/>
      <c r="DJ1951" s="218"/>
      <c r="DK1951" s="218"/>
      <c r="DL1951" s="218"/>
      <c r="DM1951" s="218"/>
      <c r="DN1951" s="218"/>
      <c r="DO1951" s="218"/>
      <c r="DP1951" s="218"/>
      <c r="DQ1951" s="218"/>
      <c r="DR1951" s="218"/>
      <c r="DS1951" s="218"/>
      <c r="DT1951" s="218"/>
      <c r="DU1951" s="218"/>
      <c r="DV1951" s="218"/>
      <c r="DW1951" s="218"/>
      <c r="DX1951" s="218"/>
      <c r="DY1951" s="218"/>
      <c r="DZ1951" s="218"/>
      <c r="EA1951" s="218"/>
      <c r="EB1951" s="218"/>
      <c r="EC1951" s="218"/>
      <c r="ED1951" s="218"/>
      <c r="EE1951" s="218"/>
      <c r="EF1951" s="218"/>
      <c r="EG1951" s="218"/>
      <c r="EH1951" s="218"/>
      <c r="EI1951" s="218"/>
      <c r="EJ1951" s="218"/>
      <c r="EK1951" s="218"/>
      <c r="EL1951" s="218"/>
      <c r="EM1951" s="218"/>
      <c r="EN1951" s="218"/>
      <c r="EO1951" s="218"/>
      <c r="EP1951" s="218"/>
      <c r="EQ1951" s="218"/>
      <c r="ER1951" s="218"/>
      <c r="ES1951" s="218"/>
      <c r="ET1951" s="218"/>
      <c r="EU1951" s="218"/>
      <c r="EV1951" s="218"/>
      <c r="EW1951" s="218"/>
      <c r="EX1951" s="218"/>
      <c r="EY1951" s="218"/>
      <c r="EZ1951" s="218"/>
      <c r="FA1951" s="643" t="s">
        <v>7200</v>
      </c>
      <c r="FB1951" s="643"/>
      <c r="FC1951" s="643"/>
      <c r="FD1951" s="643"/>
    </row>
    <row r="1952">
      <c r="A1952" s="643" t="s">
        <v>7201</v>
      </c>
      <c r="B1952" s="643" t="s">
        <v>7202</v>
      </c>
      <c r="C1952" s="1016" t="s">
        <v>8</v>
      </c>
      <c r="D1952" s="643" t="s">
        <v>18</v>
      </c>
      <c r="E1952" s="643" t="s">
        <v>12</v>
      </c>
      <c r="F1952" s="643" t="s">
        <v>283</v>
      </c>
      <c r="G1952" s="643" t="s">
        <v>5245</v>
      </c>
      <c r="H1952" s="643" t="s">
        <v>4559</v>
      </c>
      <c r="I1952" s="643" t="s">
        <v>23</v>
      </c>
      <c r="J1952" s="643" t="s">
        <v>44</v>
      </c>
      <c r="K1952" s="643" t="s">
        <v>71</v>
      </c>
      <c r="L1952" s="643" t="s">
        <v>409</v>
      </c>
      <c r="M1952" s="643" t="s">
        <v>85</v>
      </c>
      <c r="N1952" s="682">
        <v>42776.0</v>
      </c>
      <c r="O1952" s="682">
        <v>42776.0</v>
      </c>
      <c r="P1952" s="1017"/>
      <c r="Q1952" s="224"/>
      <c r="R1952" s="224"/>
      <c r="S1952" s="218"/>
      <c r="T1952" s="996">
        <f t="shared" si="3566"/>
        <v>747</v>
      </c>
      <c r="U1952" s="992">
        <f t="shared" ref="U1952:W1952" si="3680">IF(ISBLANK($A1952),"",sum(AE1952,AK1952,AQ1952,AW1952,BC1952,BI1952,BO1952,BU1952,CA1952,CG1952,CM1952,CS1952,CY1952,DE1952,DK1952,DQ1952,DW1952,EC1952,EI1952,EO1952,EU1952))</f>
        <v>0</v>
      </c>
      <c r="V1952" s="992">
        <f t="shared" si="3680"/>
        <v>0</v>
      </c>
      <c r="W1952" s="992">
        <f t="shared" si="3680"/>
        <v>0</v>
      </c>
      <c r="X1952" s="1001">
        <f t="shared" si="3534"/>
        <v>0</v>
      </c>
      <c r="Y1952" s="992">
        <f t="shared" ref="Y1952:AA1952" si="3681">IF(ISBLANK($A1952),"",sum(AH1952,AN1952,AT1952,AZ1952,BF1952,BL1952,BR1952,BX1952,CD1952,CJ1952,CP1952,CV1952,DB1952,DH1952,DN1952,DT1952,DZ1952,EF1952,EL1952,ER1952,EX1952))</f>
        <v>0</v>
      </c>
      <c r="Z1952" s="992">
        <f t="shared" si="3681"/>
        <v>0</v>
      </c>
      <c r="AA1952" s="992">
        <f t="shared" si="3681"/>
        <v>0</v>
      </c>
      <c r="AB1952" s="1001">
        <f t="shared" si="3302"/>
        <v>0</v>
      </c>
      <c r="AC1952" s="1002" t="str">
        <f t="shared" si="3295"/>
        <v/>
      </c>
      <c r="AD1952" s="1003" t="str">
        <f t="shared" si="3569"/>
        <v>20+</v>
      </c>
      <c r="AE1952" s="233"/>
      <c r="AF1952" s="233"/>
      <c r="AG1952" s="218"/>
      <c r="AH1952" s="233"/>
      <c r="AI1952" s="218"/>
      <c r="AJ1952" s="218"/>
      <c r="AK1952" s="233"/>
      <c r="AL1952" s="218"/>
      <c r="AM1952" s="218"/>
      <c r="AN1952" s="233"/>
      <c r="AO1952" s="218"/>
      <c r="AP1952" s="218"/>
      <c r="AQ1952" s="218"/>
      <c r="AR1952" s="218"/>
      <c r="AS1952" s="218"/>
      <c r="AT1952" s="218"/>
      <c r="AU1952" s="218"/>
      <c r="AV1952" s="218"/>
      <c r="AW1952" s="218"/>
      <c r="AX1952" s="218"/>
      <c r="AY1952" s="218"/>
      <c r="AZ1952" s="218"/>
      <c r="BA1952" s="218"/>
      <c r="BB1952" s="218"/>
      <c r="BC1952" s="218"/>
      <c r="BD1952" s="218"/>
      <c r="BE1952" s="218"/>
      <c r="BF1952" s="218"/>
      <c r="BG1952" s="218"/>
      <c r="BH1952" s="218"/>
      <c r="BI1952" s="218"/>
      <c r="BJ1952" s="218"/>
      <c r="BK1952" s="218"/>
      <c r="BL1952" s="218"/>
      <c r="BM1952" s="218"/>
      <c r="BN1952" s="218"/>
      <c r="BO1952" s="218"/>
      <c r="BP1952" s="218"/>
      <c r="BQ1952" s="218"/>
      <c r="BR1952" s="218"/>
      <c r="BS1952" s="218"/>
      <c r="BT1952" s="218"/>
      <c r="BU1952" s="218"/>
      <c r="BV1952" s="218"/>
      <c r="BW1952" s="218"/>
      <c r="BX1952" s="218"/>
      <c r="BY1952" s="218"/>
      <c r="BZ1952" s="218"/>
      <c r="CA1952" s="218"/>
      <c r="CB1952" s="218"/>
      <c r="CC1952" s="218"/>
      <c r="CD1952" s="218"/>
      <c r="CE1952" s="218"/>
      <c r="CF1952" s="218"/>
      <c r="CG1952" s="218"/>
      <c r="CH1952" s="218"/>
      <c r="CI1952" s="218"/>
      <c r="CJ1952" s="218"/>
      <c r="CK1952" s="218"/>
      <c r="CL1952" s="218"/>
      <c r="CM1952" s="218"/>
      <c r="CN1952" s="218"/>
      <c r="CO1952" s="218"/>
      <c r="CP1952" s="218"/>
      <c r="CQ1952" s="218"/>
      <c r="CR1952" s="218"/>
      <c r="CS1952" s="218"/>
      <c r="CT1952" s="218"/>
      <c r="CU1952" s="218"/>
      <c r="CV1952" s="218"/>
      <c r="CW1952" s="218"/>
      <c r="CX1952" s="218"/>
      <c r="CY1952" s="218"/>
      <c r="CZ1952" s="218"/>
      <c r="DA1952" s="218"/>
      <c r="DB1952" s="218"/>
      <c r="DC1952" s="218"/>
      <c r="DD1952" s="218"/>
      <c r="DE1952" s="218"/>
      <c r="DF1952" s="218"/>
      <c r="DG1952" s="218"/>
      <c r="DH1952" s="218"/>
      <c r="DI1952" s="218"/>
      <c r="DJ1952" s="218"/>
      <c r="DK1952" s="218"/>
      <c r="DL1952" s="218"/>
      <c r="DM1952" s="218"/>
      <c r="DN1952" s="218"/>
      <c r="DO1952" s="218"/>
      <c r="DP1952" s="218"/>
      <c r="DQ1952" s="218"/>
      <c r="DR1952" s="218"/>
      <c r="DS1952" s="218"/>
      <c r="DT1952" s="218"/>
      <c r="DU1952" s="218"/>
      <c r="DV1952" s="218"/>
      <c r="DW1952" s="218"/>
      <c r="DX1952" s="218"/>
      <c r="DY1952" s="218"/>
      <c r="DZ1952" s="218"/>
      <c r="EA1952" s="218"/>
      <c r="EB1952" s="218"/>
      <c r="EC1952" s="218"/>
      <c r="ED1952" s="218"/>
      <c r="EE1952" s="218"/>
      <c r="EF1952" s="218"/>
      <c r="EG1952" s="218"/>
      <c r="EH1952" s="218"/>
      <c r="EI1952" s="218"/>
      <c r="EJ1952" s="218"/>
      <c r="EK1952" s="218"/>
      <c r="EL1952" s="218"/>
      <c r="EM1952" s="218"/>
      <c r="EN1952" s="218"/>
      <c r="EO1952" s="218"/>
      <c r="EP1952" s="218"/>
      <c r="EQ1952" s="218"/>
      <c r="ER1952" s="218"/>
      <c r="ES1952" s="218"/>
      <c r="ET1952" s="218"/>
      <c r="EU1952" s="218"/>
      <c r="EV1952" s="218"/>
      <c r="EW1952" s="218"/>
      <c r="EX1952" s="218"/>
      <c r="EY1952" s="218"/>
      <c r="EZ1952" s="218"/>
      <c r="FA1952" s="643" t="s">
        <v>7203</v>
      </c>
      <c r="FB1952" s="643"/>
      <c r="FC1952" s="643"/>
      <c r="FD1952" s="643"/>
    </row>
    <row r="1953">
      <c r="A1953" s="643" t="s">
        <v>7204</v>
      </c>
      <c r="B1953" s="643" t="s">
        <v>7128</v>
      </c>
      <c r="C1953" s="1016" t="s">
        <v>8</v>
      </c>
      <c r="D1953" s="643" t="s">
        <v>18</v>
      </c>
      <c r="E1953" s="643" t="s">
        <v>12</v>
      </c>
      <c r="F1953" s="643" t="s">
        <v>283</v>
      </c>
      <c r="G1953" s="643" t="s">
        <v>7205</v>
      </c>
      <c r="H1953" s="643" t="s">
        <v>4559</v>
      </c>
      <c r="I1953" s="643" t="s">
        <v>23</v>
      </c>
      <c r="J1953" s="643" t="s">
        <v>44</v>
      </c>
      <c r="K1953" s="643" t="s">
        <v>71</v>
      </c>
      <c r="L1953" s="643" t="s">
        <v>7206</v>
      </c>
      <c r="M1953" s="643" t="s">
        <v>16</v>
      </c>
      <c r="N1953" s="682">
        <v>42786.0</v>
      </c>
      <c r="O1953" s="682"/>
      <c r="P1953" s="1017"/>
      <c r="Q1953" s="224"/>
      <c r="R1953" s="224"/>
      <c r="S1953" s="218"/>
      <c r="T1953" s="996">
        <f t="shared" si="3566"/>
        <v>737</v>
      </c>
      <c r="U1953" s="647">
        <f t="shared" ref="U1953:W1953" si="3682">IF(ISBLANK($A1953),"",sum(AE1953,AK1953,AQ1953,AW1953,BC1953,BI1953,BO1953,BU1953,CA1953,CG1953,CM1953,CS1953,CY1953,DE1953,DK1953,DQ1953,DW1953,EC1953,EI1953,EO1953,EU1953))</f>
        <v>5</v>
      </c>
      <c r="V1953" s="647">
        <f t="shared" si="3682"/>
        <v>0</v>
      </c>
      <c r="W1953" s="647">
        <f t="shared" si="3682"/>
        <v>0</v>
      </c>
      <c r="X1953" s="648">
        <f t="shared" si="3534"/>
        <v>5</v>
      </c>
      <c r="Y1953" s="647">
        <f t="shared" ref="Y1953:AA1953" si="3683">IF(ISBLANK($A1953),"",sum(AH1953,AN1953,AT1953,AZ1953,BF1953,BL1953,BR1953,BX1953,CD1953,CJ1953,CP1953,CV1953,DB1953,DH1953,DN1953,DT1953,DZ1953,EF1953,EL1953,ER1953,EX1953))</f>
        <v>0</v>
      </c>
      <c r="Z1953" s="647">
        <f t="shared" si="3683"/>
        <v>0</v>
      </c>
      <c r="AA1953" s="647">
        <f t="shared" si="3683"/>
        <v>0</v>
      </c>
      <c r="AB1953" s="648">
        <f t="shared" si="3302"/>
        <v>0</v>
      </c>
      <c r="AC1953" s="649">
        <f t="shared" si="3295"/>
        <v>0</v>
      </c>
      <c r="AD1953" s="650" t="str">
        <f t="shared" si="3569"/>
        <v>20+</v>
      </c>
      <c r="AE1953" s="237">
        <v>3.0</v>
      </c>
      <c r="AF1953" s="233"/>
      <c r="AG1953" s="218"/>
      <c r="AH1953" s="233"/>
      <c r="AI1953" s="218"/>
      <c r="AJ1953" s="218"/>
      <c r="AK1953" s="233"/>
      <c r="AL1953" s="218"/>
      <c r="AM1953" s="218"/>
      <c r="AN1953" s="233"/>
      <c r="AO1953" s="218"/>
      <c r="AP1953" s="218"/>
      <c r="AQ1953" s="218"/>
      <c r="AR1953" s="218"/>
      <c r="AS1953" s="218"/>
      <c r="AT1953" s="218"/>
      <c r="AU1953" s="218"/>
      <c r="AV1953" s="218"/>
      <c r="AW1953" s="237">
        <v>2.0</v>
      </c>
      <c r="AX1953" s="218"/>
      <c r="AY1953" s="218"/>
      <c r="AZ1953" s="218"/>
      <c r="BA1953" s="218"/>
      <c r="BB1953" s="218"/>
      <c r="BC1953" s="218"/>
      <c r="BD1953" s="218"/>
      <c r="BE1953" s="218"/>
      <c r="BF1953" s="218"/>
      <c r="BG1953" s="218"/>
      <c r="BH1953" s="218"/>
      <c r="BI1953" s="218"/>
      <c r="BJ1953" s="218"/>
      <c r="BK1953" s="218"/>
      <c r="BL1953" s="218"/>
      <c r="BM1953" s="218"/>
      <c r="BN1953" s="218"/>
      <c r="BO1953" s="218"/>
      <c r="BP1953" s="218"/>
      <c r="BQ1953" s="218"/>
      <c r="BR1953" s="218"/>
      <c r="BS1953" s="218"/>
      <c r="BT1953" s="218"/>
      <c r="BU1953" s="218"/>
      <c r="BV1953" s="218"/>
      <c r="BW1953" s="218"/>
      <c r="BX1953" s="218"/>
      <c r="BY1953" s="218"/>
      <c r="BZ1953" s="218"/>
      <c r="CA1953" s="218"/>
      <c r="CB1953" s="218"/>
      <c r="CC1953" s="218"/>
      <c r="CD1953" s="218"/>
      <c r="CE1953" s="218"/>
      <c r="CF1953" s="218"/>
      <c r="CG1953" s="218"/>
      <c r="CH1953" s="218"/>
      <c r="CI1953" s="218"/>
      <c r="CJ1953" s="218"/>
      <c r="CK1953" s="218"/>
      <c r="CL1953" s="218"/>
      <c r="CM1953" s="218"/>
      <c r="CN1953" s="218"/>
      <c r="CO1953" s="218"/>
      <c r="CP1953" s="218"/>
      <c r="CQ1953" s="218"/>
      <c r="CR1953" s="218"/>
      <c r="CS1953" s="218"/>
      <c r="CT1953" s="218"/>
      <c r="CU1953" s="218"/>
      <c r="CV1953" s="218"/>
      <c r="CW1953" s="218"/>
      <c r="CX1953" s="218"/>
      <c r="CY1953" s="218"/>
      <c r="CZ1953" s="218"/>
      <c r="DA1953" s="218"/>
      <c r="DB1953" s="218"/>
      <c r="DC1953" s="218"/>
      <c r="DD1953" s="218"/>
      <c r="DE1953" s="218"/>
      <c r="DF1953" s="218"/>
      <c r="DG1953" s="218"/>
      <c r="DH1953" s="218"/>
      <c r="DI1953" s="218"/>
      <c r="DJ1953" s="218"/>
      <c r="DK1953" s="218"/>
      <c r="DL1953" s="218"/>
      <c r="DM1953" s="218"/>
      <c r="DN1953" s="218"/>
      <c r="DO1953" s="218"/>
      <c r="DP1953" s="218"/>
      <c r="DQ1953" s="218"/>
      <c r="DR1953" s="218"/>
      <c r="DS1953" s="218"/>
      <c r="DT1953" s="218"/>
      <c r="DU1953" s="218"/>
      <c r="DV1953" s="218"/>
      <c r="DW1953" s="218"/>
      <c r="DX1953" s="218"/>
      <c r="DY1953" s="218"/>
      <c r="DZ1953" s="218"/>
      <c r="EA1953" s="218"/>
      <c r="EB1953" s="218"/>
      <c r="EC1953" s="218"/>
      <c r="ED1953" s="218"/>
      <c r="EE1953" s="218"/>
      <c r="EF1953" s="218"/>
      <c r="EG1953" s="218"/>
      <c r="EH1953" s="218"/>
      <c r="EI1953" s="218"/>
      <c r="EJ1953" s="218"/>
      <c r="EK1953" s="218"/>
      <c r="EL1953" s="218"/>
      <c r="EM1953" s="218"/>
      <c r="EN1953" s="218"/>
      <c r="EO1953" s="218"/>
      <c r="EP1953" s="218"/>
      <c r="EQ1953" s="218"/>
      <c r="ER1953" s="218"/>
      <c r="ES1953" s="218"/>
      <c r="ET1953" s="218"/>
      <c r="EU1953" s="218"/>
      <c r="EV1953" s="218"/>
      <c r="EW1953" s="218"/>
      <c r="EX1953" s="218"/>
      <c r="EY1953" s="218"/>
      <c r="EZ1953" s="218"/>
      <c r="FA1953" s="643" t="s">
        <v>7207</v>
      </c>
      <c r="FB1953" s="643"/>
      <c r="FC1953" s="643"/>
      <c r="FD1953" s="643"/>
    </row>
    <row r="1954">
      <c r="A1954" s="643" t="s">
        <v>7208</v>
      </c>
      <c r="B1954" s="643" t="s">
        <v>5248</v>
      </c>
      <c r="C1954" s="1016" t="s">
        <v>8</v>
      </c>
      <c r="D1954" s="643" t="s">
        <v>18</v>
      </c>
      <c r="E1954" s="643" t="s">
        <v>12</v>
      </c>
      <c r="F1954" s="643" t="s">
        <v>283</v>
      </c>
      <c r="G1954" s="643" t="s">
        <v>3993</v>
      </c>
      <c r="H1954" s="643" t="s">
        <v>4559</v>
      </c>
      <c r="I1954" s="643" t="s">
        <v>23</v>
      </c>
      <c r="J1954" s="643" t="s">
        <v>44</v>
      </c>
      <c r="K1954" s="643" t="s">
        <v>71</v>
      </c>
      <c r="L1954" s="643" t="s">
        <v>378</v>
      </c>
      <c r="M1954" s="643" t="s">
        <v>75</v>
      </c>
      <c r="N1954" s="682">
        <v>42809.0</v>
      </c>
      <c r="O1954" s="682"/>
      <c r="P1954" s="1017"/>
      <c r="Q1954" s="224"/>
      <c r="R1954" s="224"/>
      <c r="S1954" s="218"/>
      <c r="T1954" s="996">
        <f t="shared" si="3566"/>
        <v>714</v>
      </c>
      <c r="U1954" s="992">
        <f t="shared" ref="U1954:W1954" si="3684">IF(ISBLANK($A1954),"",sum(AE1954,AK1954,AQ1954,AW1954,BC1954,BI1954,BO1954,BU1954,CA1954,CG1954,CM1954,CS1954,CY1954,DE1954,DK1954,DQ1954,DW1954,EC1954,EI1954,EO1954,EU1954))</f>
        <v>0</v>
      </c>
      <c r="V1954" s="992">
        <f t="shared" si="3684"/>
        <v>0</v>
      </c>
      <c r="W1954" s="992">
        <f t="shared" si="3684"/>
        <v>0</v>
      </c>
      <c r="X1954" s="1001">
        <f t="shared" si="3534"/>
        <v>0</v>
      </c>
      <c r="Y1954" s="992">
        <f t="shared" ref="Y1954:AA1954" si="3685">IF(ISBLANK($A1954),"",sum(AH1954,AN1954,AT1954,AZ1954,BF1954,BL1954,BR1954,BX1954,CD1954,CJ1954,CP1954,CV1954,DB1954,DH1954,DN1954,DT1954,DZ1954,EF1954,EL1954,ER1954,EX1954))</f>
        <v>0</v>
      </c>
      <c r="Z1954" s="992">
        <f t="shared" si="3685"/>
        <v>0</v>
      </c>
      <c r="AA1954" s="992">
        <f t="shared" si="3685"/>
        <v>0</v>
      </c>
      <c r="AB1954" s="1001">
        <f t="shared" si="3302"/>
        <v>0</v>
      </c>
      <c r="AC1954" s="1002" t="str">
        <f t="shared" si="3295"/>
        <v/>
      </c>
      <c r="AD1954" s="1003" t="str">
        <f t="shared" si="3569"/>
        <v>20+</v>
      </c>
      <c r="AE1954" s="233"/>
      <c r="AF1954" s="233"/>
      <c r="AG1954" s="218"/>
      <c r="AH1954" s="233"/>
      <c r="AI1954" s="218"/>
      <c r="AJ1954" s="218"/>
      <c r="AK1954" s="233"/>
      <c r="AL1954" s="218"/>
      <c r="AM1954" s="218"/>
      <c r="AN1954" s="233"/>
      <c r="AO1954" s="218"/>
      <c r="AP1954" s="218"/>
      <c r="AQ1954" s="218"/>
      <c r="AR1954" s="218"/>
      <c r="AS1954" s="218"/>
      <c r="AT1954" s="218"/>
      <c r="AU1954" s="218"/>
      <c r="AV1954" s="218"/>
      <c r="AW1954" s="218"/>
      <c r="AX1954" s="218"/>
      <c r="AY1954" s="218"/>
      <c r="AZ1954" s="218"/>
      <c r="BA1954" s="218"/>
      <c r="BB1954" s="218"/>
      <c r="BC1954" s="218"/>
      <c r="BD1954" s="218"/>
      <c r="BE1954" s="218"/>
      <c r="BF1954" s="218"/>
      <c r="BG1954" s="218"/>
      <c r="BH1954" s="218"/>
      <c r="BI1954" s="218"/>
      <c r="BJ1954" s="218"/>
      <c r="BK1954" s="218"/>
      <c r="BL1954" s="218"/>
      <c r="BM1954" s="218"/>
      <c r="BN1954" s="218"/>
      <c r="BO1954" s="218"/>
      <c r="BP1954" s="218"/>
      <c r="BQ1954" s="218"/>
      <c r="BR1954" s="218"/>
      <c r="BS1954" s="218"/>
      <c r="BT1954" s="218"/>
      <c r="BU1954" s="218"/>
      <c r="BV1954" s="218"/>
      <c r="BW1954" s="218"/>
      <c r="BX1954" s="218"/>
      <c r="BY1954" s="218"/>
      <c r="BZ1954" s="218"/>
      <c r="CA1954" s="218"/>
      <c r="CB1954" s="218"/>
      <c r="CC1954" s="218"/>
      <c r="CD1954" s="218"/>
      <c r="CE1954" s="218"/>
      <c r="CF1954" s="218"/>
      <c r="CG1954" s="218"/>
      <c r="CH1954" s="218"/>
      <c r="CI1954" s="218"/>
      <c r="CJ1954" s="218"/>
      <c r="CK1954" s="218"/>
      <c r="CL1954" s="218"/>
      <c r="CM1954" s="218"/>
      <c r="CN1954" s="218"/>
      <c r="CO1954" s="218"/>
      <c r="CP1954" s="218"/>
      <c r="CQ1954" s="218"/>
      <c r="CR1954" s="218"/>
      <c r="CS1954" s="218"/>
      <c r="CT1954" s="218"/>
      <c r="CU1954" s="218"/>
      <c r="CV1954" s="218"/>
      <c r="CW1954" s="218"/>
      <c r="CX1954" s="218"/>
      <c r="CY1954" s="218"/>
      <c r="CZ1954" s="218"/>
      <c r="DA1954" s="218"/>
      <c r="DB1954" s="218"/>
      <c r="DC1954" s="218"/>
      <c r="DD1954" s="218"/>
      <c r="DE1954" s="218"/>
      <c r="DF1954" s="218"/>
      <c r="DG1954" s="218"/>
      <c r="DH1954" s="218"/>
      <c r="DI1954" s="218"/>
      <c r="DJ1954" s="218"/>
      <c r="DK1954" s="218"/>
      <c r="DL1954" s="218"/>
      <c r="DM1954" s="218"/>
      <c r="DN1954" s="218"/>
      <c r="DO1954" s="218"/>
      <c r="DP1954" s="218"/>
      <c r="DQ1954" s="218"/>
      <c r="DR1954" s="218"/>
      <c r="DS1954" s="218"/>
      <c r="DT1954" s="218"/>
      <c r="DU1954" s="218"/>
      <c r="DV1954" s="218"/>
      <c r="DW1954" s="218"/>
      <c r="DX1954" s="218"/>
      <c r="DY1954" s="218"/>
      <c r="DZ1954" s="218"/>
      <c r="EA1954" s="218"/>
      <c r="EB1954" s="218"/>
      <c r="EC1954" s="218"/>
      <c r="ED1954" s="218"/>
      <c r="EE1954" s="218"/>
      <c r="EF1954" s="218"/>
      <c r="EG1954" s="218"/>
      <c r="EH1954" s="218"/>
      <c r="EI1954" s="218"/>
      <c r="EJ1954" s="218"/>
      <c r="EK1954" s="218"/>
      <c r="EL1954" s="218"/>
      <c r="EM1954" s="218"/>
      <c r="EN1954" s="218"/>
      <c r="EO1954" s="218"/>
      <c r="EP1954" s="218"/>
      <c r="EQ1954" s="218"/>
      <c r="ER1954" s="218"/>
      <c r="ES1954" s="218"/>
      <c r="ET1954" s="218"/>
      <c r="EU1954" s="218"/>
      <c r="EV1954" s="218"/>
      <c r="EW1954" s="218"/>
      <c r="EX1954" s="218"/>
      <c r="EY1954" s="218"/>
      <c r="EZ1954" s="218"/>
      <c r="FA1954" s="643" t="s">
        <v>7209</v>
      </c>
      <c r="FB1954" s="643"/>
      <c r="FC1954" s="643"/>
      <c r="FD1954" s="643"/>
    </row>
    <row r="1955">
      <c r="A1955" s="716" t="s">
        <v>7210</v>
      </c>
      <c r="B1955" s="716" t="s">
        <v>3669</v>
      </c>
      <c r="C1955" s="1024" t="s">
        <v>79</v>
      </c>
      <c r="D1955" s="716" t="s">
        <v>18</v>
      </c>
      <c r="E1955" s="716" t="s">
        <v>12</v>
      </c>
      <c r="F1955" s="716" t="s">
        <v>283</v>
      </c>
      <c r="G1955" s="716" t="s">
        <v>5289</v>
      </c>
      <c r="H1955" s="716" t="s">
        <v>7211</v>
      </c>
      <c r="I1955" s="716" t="s">
        <v>23</v>
      </c>
      <c r="J1955" s="716" t="s">
        <v>44</v>
      </c>
      <c r="K1955" s="716" t="s">
        <v>4384</v>
      </c>
      <c r="L1955" s="716" t="s">
        <v>1305</v>
      </c>
      <c r="M1955" s="716" t="s">
        <v>121</v>
      </c>
      <c r="N1955" s="1025">
        <v>42452.0</v>
      </c>
      <c r="O1955" s="1025">
        <v>42452.0</v>
      </c>
      <c r="P1955" s="719"/>
      <c r="Q1955" s="723"/>
      <c r="R1955" s="723"/>
      <c r="S1955" s="719"/>
      <c r="T1955" s="857">
        <f t="shared" si="3566"/>
        <v>1071</v>
      </c>
      <c r="U1955" s="724">
        <f t="shared" ref="U1955:W1955" si="3686">IF(ISBLANK($A1955),"",sum(AE1955,AK1955,AQ1955,AW1955,BC1955,BI1955,BO1955,BU1955,CA1955,CG1955,CM1955,CS1955,CY1955,DE1955,DK1955,DQ1955,DW1955,EC1955,EI1955,EO1955,EU1955))</f>
        <v>1</v>
      </c>
      <c r="V1955" s="724">
        <f t="shared" si="3686"/>
        <v>7</v>
      </c>
      <c r="W1955" s="724">
        <f t="shared" si="3686"/>
        <v>0</v>
      </c>
      <c r="X1955" s="725">
        <f t="shared" si="3534"/>
        <v>8</v>
      </c>
      <c r="Y1955" s="724">
        <f t="shared" ref="Y1955:AA1955" si="3687">IF(ISBLANK($A1955),"",sum(AH1955,AN1955,AT1955,AZ1955,BF1955,BL1955,BR1955,BX1955,CD1955,CJ1955,CP1955,CV1955,DB1955,DH1955,DN1955,DT1955,DZ1955,EF1955,EL1955,ER1955,EX1955))</f>
        <v>5</v>
      </c>
      <c r="Z1955" s="724">
        <f t="shared" si="3687"/>
        <v>0</v>
      </c>
      <c r="AA1955" s="724">
        <f t="shared" si="3687"/>
        <v>0</v>
      </c>
      <c r="AB1955" s="725">
        <f t="shared" si="3302"/>
        <v>5</v>
      </c>
      <c r="AC1955" s="1026">
        <f t="shared" si="3295"/>
        <v>0.625</v>
      </c>
      <c r="AD1955" s="727" t="str">
        <f t="shared" si="3569"/>
        <v>20+</v>
      </c>
      <c r="AE1955" s="716"/>
      <c r="AF1955" s="719"/>
      <c r="AG1955" s="719"/>
      <c r="AH1955" s="716"/>
      <c r="AI1955" s="719"/>
      <c r="AJ1955" s="719"/>
      <c r="AK1955" s="1027">
        <v>1.0</v>
      </c>
      <c r="AL1955" s="1027">
        <v>2.0</v>
      </c>
      <c r="AM1955" s="719"/>
      <c r="AN1955" s="719"/>
      <c r="AO1955" s="719"/>
      <c r="AP1955" s="719"/>
      <c r="AQ1955" s="716"/>
      <c r="AR1955" s="1027">
        <v>1.0</v>
      </c>
      <c r="AS1955" s="719"/>
      <c r="AT1955" s="1027">
        <v>3.0</v>
      </c>
      <c r="AU1955" s="719"/>
      <c r="AV1955" s="719"/>
      <c r="AW1955" s="719"/>
      <c r="AX1955" s="1027">
        <v>1.0</v>
      </c>
      <c r="AY1955" s="719"/>
      <c r="AZ1955" s="719"/>
      <c r="BA1955" s="719"/>
      <c r="BB1955" s="719"/>
      <c r="BC1955" s="716"/>
      <c r="BD1955" s="1027">
        <v>2.0</v>
      </c>
      <c r="BE1955" s="719"/>
      <c r="BF1955" s="719"/>
      <c r="BG1955" s="719"/>
      <c r="BH1955" s="719"/>
      <c r="BI1955" s="719"/>
      <c r="BJ1955" s="719"/>
      <c r="BK1955" s="719"/>
      <c r="BL1955" s="719"/>
      <c r="BM1955" s="719"/>
      <c r="BN1955" s="719"/>
      <c r="BO1955" s="716"/>
      <c r="BP1955" s="1027">
        <v>1.0</v>
      </c>
      <c r="BQ1955" s="719"/>
      <c r="BR1955" s="1027">
        <v>2.0</v>
      </c>
      <c r="BS1955" s="719"/>
      <c r="BT1955" s="719"/>
      <c r="BU1955" s="716"/>
      <c r="BV1955" s="719"/>
      <c r="BW1955" s="719"/>
      <c r="BX1955" s="719"/>
      <c r="BY1955" s="719"/>
      <c r="BZ1955" s="719"/>
      <c r="CA1955" s="719"/>
      <c r="CB1955" s="719"/>
      <c r="CC1955" s="719"/>
      <c r="CD1955" s="716"/>
      <c r="CE1955" s="716"/>
      <c r="CF1955" s="719"/>
      <c r="CG1955" s="719"/>
      <c r="CH1955" s="719"/>
      <c r="CI1955" s="719"/>
      <c r="CJ1955" s="719"/>
      <c r="CK1955" s="719"/>
      <c r="CL1955" s="719"/>
      <c r="CM1955" s="719"/>
      <c r="CN1955" s="719"/>
      <c r="CO1955" s="719"/>
      <c r="CP1955" s="719"/>
      <c r="CQ1955" s="719"/>
      <c r="CR1955" s="719"/>
      <c r="CS1955" s="719"/>
      <c r="CT1955" s="719"/>
      <c r="CU1955" s="719"/>
      <c r="CV1955" s="719"/>
      <c r="CW1955" s="719"/>
      <c r="CX1955" s="719"/>
      <c r="CY1955" s="719"/>
      <c r="CZ1955" s="719"/>
      <c r="DA1955" s="719"/>
      <c r="DB1955" s="719"/>
      <c r="DC1955" s="719"/>
      <c r="DD1955" s="719"/>
      <c r="DE1955" s="719"/>
      <c r="DF1955" s="719"/>
      <c r="DG1955" s="719"/>
      <c r="DH1955" s="719"/>
      <c r="DI1955" s="719"/>
      <c r="DJ1955" s="719"/>
      <c r="DK1955" s="719"/>
      <c r="DL1955" s="719"/>
      <c r="DM1955" s="719"/>
      <c r="DN1955" s="719"/>
      <c r="DO1955" s="719"/>
      <c r="DP1955" s="719"/>
      <c r="DQ1955" s="719"/>
      <c r="DR1955" s="719"/>
      <c r="DS1955" s="719"/>
      <c r="DT1955" s="719"/>
      <c r="DU1955" s="719"/>
      <c r="DV1955" s="719"/>
      <c r="DW1955" s="719"/>
      <c r="DX1955" s="719"/>
      <c r="DY1955" s="719"/>
      <c r="DZ1955" s="719"/>
      <c r="EA1955" s="719"/>
      <c r="EB1955" s="719"/>
      <c r="EC1955" s="719"/>
      <c r="ED1955" s="719"/>
      <c r="EE1955" s="719"/>
      <c r="EF1955" s="719"/>
      <c r="EG1955" s="719"/>
      <c r="EH1955" s="719"/>
      <c r="EI1955" s="719"/>
      <c r="EJ1955" s="719"/>
      <c r="EK1955" s="719"/>
      <c r="EL1955" s="719"/>
      <c r="EM1955" s="719"/>
      <c r="EN1955" s="719"/>
      <c r="EO1955" s="719"/>
      <c r="EP1955" s="719"/>
      <c r="EQ1955" s="719"/>
      <c r="ER1955" s="719"/>
      <c r="ES1955" s="719"/>
      <c r="ET1955" s="719"/>
      <c r="EU1955" s="719"/>
      <c r="EV1955" s="719"/>
      <c r="EW1955" s="719"/>
      <c r="EX1955" s="719"/>
      <c r="EY1955" s="719"/>
      <c r="EZ1955" s="719"/>
      <c r="FA1955" s="716" t="s">
        <v>7212</v>
      </c>
      <c r="FB1955" s="716"/>
      <c r="FC1955" s="716"/>
      <c r="FD1955" s="716"/>
    </row>
    <row r="1956">
      <c r="A1956" s="716" t="s">
        <v>7213</v>
      </c>
      <c r="B1956" s="716" t="s">
        <v>7214</v>
      </c>
      <c r="C1956" s="1024" t="s">
        <v>79</v>
      </c>
      <c r="D1956" s="716" t="s">
        <v>18</v>
      </c>
      <c r="E1956" s="716" t="s">
        <v>12</v>
      </c>
      <c r="F1956" s="716" t="s">
        <v>283</v>
      </c>
      <c r="G1956" s="716" t="s">
        <v>7215</v>
      </c>
      <c r="H1956" s="716" t="s">
        <v>7211</v>
      </c>
      <c r="I1956" s="716" t="s">
        <v>23</v>
      </c>
      <c r="J1956" s="716" t="s">
        <v>44</v>
      </c>
      <c r="K1956" s="716" t="s">
        <v>4384</v>
      </c>
      <c r="L1956" s="716" t="s">
        <v>1305</v>
      </c>
      <c r="M1956" s="716" t="s">
        <v>121</v>
      </c>
      <c r="N1956" s="1025">
        <v>42451.0</v>
      </c>
      <c r="O1956" s="1025"/>
      <c r="P1956" s="719"/>
      <c r="Q1956" s="723"/>
      <c r="R1956" s="723"/>
      <c r="S1956" s="719"/>
      <c r="T1956" s="857">
        <f t="shared" si="3566"/>
        <v>1072</v>
      </c>
      <c r="U1956" s="724">
        <f t="shared" ref="U1956:W1956" si="3688">IF(ISBLANK($A1956),"",sum(AE1956,AK1956,AQ1956,AW1956,BC1956,BI1956,BO1956,BU1956,CA1956,CG1956,CM1956,CS1956,CY1956,DE1956,DK1956,DQ1956,DW1956,EC1956,EI1956,EO1956,EU1956))</f>
        <v>5</v>
      </c>
      <c r="V1956" s="724">
        <f t="shared" si="3688"/>
        <v>2</v>
      </c>
      <c r="W1956" s="724">
        <f t="shared" si="3688"/>
        <v>0</v>
      </c>
      <c r="X1956" s="725">
        <f t="shared" si="3534"/>
        <v>7</v>
      </c>
      <c r="Y1956" s="724">
        <f t="shared" ref="Y1956:AA1956" si="3689">IF(ISBLANK($A1956),"",sum(AH1956,AN1956,AT1956,AZ1956,BF1956,BL1956,BR1956,BX1956,CD1956,CJ1956,CP1956,CV1956,DB1956,DH1956,DN1956,DT1956,DZ1956,EF1956,EL1956,ER1956,EX1956))</f>
        <v>1</v>
      </c>
      <c r="Z1956" s="724">
        <f t="shared" si="3689"/>
        <v>0</v>
      </c>
      <c r="AA1956" s="724">
        <f t="shared" si="3689"/>
        <v>3</v>
      </c>
      <c r="AB1956" s="725">
        <f t="shared" si="3302"/>
        <v>4</v>
      </c>
      <c r="AC1956" s="726">
        <f t="shared" si="3295"/>
        <v>0.1428571429</v>
      </c>
      <c r="AD1956" s="727" t="str">
        <f t="shared" si="3569"/>
        <v>20+</v>
      </c>
      <c r="AE1956" s="719"/>
      <c r="AF1956" s="719"/>
      <c r="AG1956" s="719"/>
      <c r="AH1956" s="719"/>
      <c r="AI1956" s="719"/>
      <c r="AJ1956" s="719"/>
      <c r="AK1956" s="719"/>
      <c r="AL1956" s="728">
        <v>1.0</v>
      </c>
      <c r="AM1956" s="719"/>
      <c r="AN1956" s="719"/>
      <c r="AO1956" s="719"/>
      <c r="AP1956" s="719"/>
      <c r="AQ1956" s="728">
        <v>1.0</v>
      </c>
      <c r="AR1956" s="719"/>
      <c r="AS1956" s="719"/>
      <c r="AT1956" s="719"/>
      <c r="AU1956" s="719"/>
      <c r="AV1956" s="728">
        <v>3.0</v>
      </c>
      <c r="AW1956" s="719"/>
      <c r="AX1956" s="719"/>
      <c r="AY1956" s="719"/>
      <c r="AZ1956" s="719"/>
      <c r="BA1956" s="719"/>
      <c r="BB1956" s="719"/>
      <c r="BC1956" s="719"/>
      <c r="BD1956" s="719"/>
      <c r="BE1956" s="719"/>
      <c r="BF1956" s="719"/>
      <c r="BG1956" s="719"/>
      <c r="BH1956" s="719"/>
      <c r="BI1956" s="719"/>
      <c r="BJ1956" s="728">
        <v>1.0</v>
      </c>
      <c r="BK1956" s="719"/>
      <c r="BL1956" s="719"/>
      <c r="BM1956" s="719"/>
      <c r="BN1956" s="719"/>
      <c r="BO1956" s="728">
        <v>2.0</v>
      </c>
      <c r="BP1956" s="719"/>
      <c r="BQ1956" s="719"/>
      <c r="BR1956" s="728">
        <v>1.0</v>
      </c>
      <c r="BS1956" s="719"/>
      <c r="BT1956" s="719"/>
      <c r="BU1956" s="719"/>
      <c r="BV1956" s="719"/>
      <c r="BW1956" s="719"/>
      <c r="BX1956" s="719"/>
      <c r="BY1956" s="719"/>
      <c r="BZ1956" s="719"/>
      <c r="CA1956" s="719"/>
      <c r="CB1956" s="719"/>
      <c r="CC1956" s="719"/>
      <c r="CD1956" s="719"/>
      <c r="CE1956" s="719"/>
      <c r="CF1956" s="719"/>
      <c r="CG1956" s="719"/>
      <c r="CH1956" s="719"/>
      <c r="CI1956" s="719"/>
      <c r="CJ1956" s="719"/>
      <c r="CK1956" s="719"/>
      <c r="CL1956" s="719"/>
      <c r="CM1956" s="719"/>
      <c r="CN1956" s="719"/>
      <c r="CO1956" s="719"/>
      <c r="CP1956" s="719"/>
      <c r="CQ1956" s="719"/>
      <c r="CR1956" s="719"/>
      <c r="CS1956" s="719"/>
      <c r="CT1956" s="719"/>
      <c r="CU1956" s="719"/>
      <c r="CV1956" s="719"/>
      <c r="CW1956" s="719"/>
      <c r="CX1956" s="719"/>
      <c r="CY1956" s="728">
        <v>2.0</v>
      </c>
      <c r="CZ1956" s="719"/>
      <c r="DA1956" s="719"/>
      <c r="DB1956" s="719"/>
      <c r="DC1956" s="719"/>
      <c r="DD1956" s="719"/>
      <c r="DE1956" s="719"/>
      <c r="DF1956" s="719"/>
      <c r="DG1956" s="719"/>
      <c r="DH1956" s="719"/>
      <c r="DI1956" s="719"/>
      <c r="DJ1956" s="719"/>
      <c r="DK1956" s="719"/>
      <c r="DL1956" s="719"/>
      <c r="DM1956" s="719"/>
      <c r="DN1956" s="719"/>
      <c r="DO1956" s="719"/>
      <c r="DP1956" s="719"/>
      <c r="DQ1956" s="719"/>
      <c r="DR1956" s="719"/>
      <c r="DS1956" s="719"/>
      <c r="DT1956" s="719"/>
      <c r="DU1956" s="719"/>
      <c r="DV1956" s="719"/>
      <c r="DW1956" s="719"/>
      <c r="DX1956" s="719"/>
      <c r="DY1956" s="719"/>
      <c r="DZ1956" s="719"/>
      <c r="EA1956" s="719"/>
      <c r="EB1956" s="719"/>
      <c r="EC1956" s="719"/>
      <c r="ED1956" s="719"/>
      <c r="EE1956" s="719"/>
      <c r="EF1956" s="719"/>
      <c r="EG1956" s="719"/>
      <c r="EH1956" s="719"/>
      <c r="EI1956" s="719"/>
      <c r="EJ1956" s="719"/>
      <c r="EK1956" s="719"/>
      <c r="EL1956" s="719"/>
      <c r="EM1956" s="719"/>
      <c r="EN1956" s="719"/>
      <c r="EO1956" s="719"/>
      <c r="EP1956" s="719"/>
      <c r="EQ1956" s="719"/>
      <c r="ER1956" s="719"/>
      <c r="ES1956" s="719"/>
      <c r="ET1956" s="719"/>
      <c r="EU1956" s="719"/>
      <c r="EV1956" s="719"/>
      <c r="EW1956" s="719"/>
      <c r="EX1956" s="719"/>
      <c r="EY1956" s="719"/>
      <c r="EZ1956" s="719"/>
      <c r="FA1956" s="716" t="s">
        <v>7216</v>
      </c>
      <c r="FB1956" s="716"/>
      <c r="FC1956" s="716"/>
      <c r="FD1956" s="716"/>
    </row>
    <row r="1957">
      <c r="A1957" s="643" t="s">
        <v>7217</v>
      </c>
      <c r="B1957" s="643" t="s">
        <v>4543</v>
      </c>
      <c r="C1957" s="1016" t="s">
        <v>8</v>
      </c>
      <c r="D1957" s="643" t="s">
        <v>18</v>
      </c>
      <c r="E1957" s="643" t="s">
        <v>12</v>
      </c>
      <c r="F1957" s="643" t="s">
        <v>283</v>
      </c>
      <c r="G1957" s="643" t="s">
        <v>4941</v>
      </c>
      <c r="H1957" s="643" t="s">
        <v>4545</v>
      </c>
      <c r="I1957" s="643" t="s">
        <v>23</v>
      </c>
      <c r="J1957" s="643" t="s">
        <v>44</v>
      </c>
      <c r="K1957" s="643" t="s">
        <v>49</v>
      </c>
      <c r="L1957" s="643" t="s">
        <v>492</v>
      </c>
      <c r="M1957" s="643" t="s">
        <v>50</v>
      </c>
      <c r="N1957" s="1018">
        <v>42346.0</v>
      </c>
      <c r="O1957" s="1018">
        <v>42346.0</v>
      </c>
      <c r="P1957" s="1028">
        <v>42545.0</v>
      </c>
      <c r="Q1957" s="224"/>
      <c r="R1957" s="224"/>
      <c r="S1957" s="218"/>
      <c r="T1957" s="857">
        <f t="shared" si="3566"/>
        <v>1177</v>
      </c>
      <c r="U1957" s="647">
        <v>8.0</v>
      </c>
      <c r="V1957" s="647">
        <v>8.0</v>
      </c>
      <c r="W1957" s="647">
        <f>IF(ISBLANK($A1957),"",sum(AG1957,AM1957,AS1957,AY1957,BE1957,BK1957,BQ1957,BW1957,CC1957,CI1957,CO1957,CU1957,DA1957,DG1957,DM1957,DS1957,DY1957,EE1957,EK1957,EQ1957,EW1957))</f>
        <v>1</v>
      </c>
      <c r="X1957" s="648">
        <f t="shared" si="3534"/>
        <v>17</v>
      </c>
      <c r="Y1957" s="647">
        <v>8.0</v>
      </c>
      <c r="Z1957" s="647">
        <v>4.0</v>
      </c>
      <c r="AA1957" s="647">
        <f>IF(ISBLANK($A1957),"",sum(AJ1957,AP1957,AV1957,BB1957,BH1957,BN1957,BT1957,BZ1957,CF1957,CL1957,CR1957,CX1957,DD1957,DJ1957,DP1957,DV1957,EB1957,EH1957,EN1957,ET1957,EZ1957))</f>
        <v>2</v>
      </c>
      <c r="AB1957" s="648">
        <f t="shared" si="3302"/>
        <v>14</v>
      </c>
      <c r="AC1957" s="649">
        <f t="shared" si="3295"/>
        <v>0.4705882353</v>
      </c>
      <c r="AD1957" s="633" t="str">
        <f> IF( N1957="" , "", IF( (TODAY()-N1957)/7 &gt; 20 , "20+", ROUNDUP((TODAY()-N1957)/7 ,0)))</f>
        <v>20+</v>
      </c>
      <c r="AE1957" s="218"/>
      <c r="AF1957" s="646">
        <v>1.0</v>
      </c>
      <c r="AG1957" s="218"/>
      <c r="AH1957" s="218"/>
      <c r="AI1957" s="218"/>
      <c r="AJ1957" s="218"/>
      <c r="AK1957" s="237">
        <v>1.0</v>
      </c>
      <c r="AL1957" s="218"/>
      <c r="AM1957" s="218"/>
      <c r="AN1957" s="218"/>
      <c r="AO1957" s="218"/>
      <c r="AP1957" s="218"/>
      <c r="AQ1957" s="218"/>
      <c r="AR1957" s="218"/>
      <c r="AS1957" s="218"/>
      <c r="AT1957" s="218"/>
      <c r="AU1957" s="218"/>
      <c r="AV1957" s="218"/>
      <c r="AW1957" s="218"/>
      <c r="AX1957" s="218"/>
      <c r="AY1957" s="218"/>
      <c r="AZ1957" s="218"/>
      <c r="BA1957" s="218"/>
      <c r="BB1957" s="218"/>
      <c r="BC1957" s="218"/>
      <c r="BD1957" s="218"/>
      <c r="BE1957" s="218"/>
      <c r="BF1957" s="218"/>
      <c r="BG1957" s="218"/>
      <c r="BH1957" s="218"/>
      <c r="BI1957" s="218"/>
      <c r="BJ1957" s="218"/>
      <c r="BK1957" s="218"/>
      <c r="BL1957" s="218"/>
      <c r="BM1957" s="218"/>
      <c r="BN1957" s="218"/>
      <c r="BO1957" s="218"/>
      <c r="BP1957" s="218"/>
      <c r="BQ1957" s="218"/>
      <c r="BR1957" s="218"/>
      <c r="BS1957" s="218"/>
      <c r="BT1957" s="218"/>
      <c r="BU1957" s="218"/>
      <c r="BV1957" s="218"/>
      <c r="BW1957" s="218"/>
      <c r="BX1957" s="218"/>
      <c r="BY1957" s="218"/>
      <c r="BZ1957" s="218"/>
      <c r="CA1957" s="218"/>
      <c r="CB1957" s="218"/>
      <c r="CC1957" s="218"/>
      <c r="CD1957" s="218"/>
      <c r="CE1957" s="218"/>
      <c r="CF1957" s="218"/>
      <c r="CG1957" s="218"/>
      <c r="CH1957" s="218">
        <v>3.0</v>
      </c>
      <c r="CI1957" s="218"/>
      <c r="CJ1957" s="233"/>
      <c r="CK1957" s="218"/>
      <c r="CL1957" s="218"/>
      <c r="CM1957" s="218"/>
      <c r="CN1957" s="218"/>
      <c r="CO1957" s="218"/>
      <c r="CP1957" s="218"/>
      <c r="CQ1957" s="218"/>
      <c r="CR1957" s="218"/>
      <c r="CS1957" s="218"/>
      <c r="CT1957" s="218"/>
      <c r="CU1957" s="218"/>
      <c r="CV1957" s="218"/>
      <c r="CW1957" s="218"/>
      <c r="CX1957" s="218"/>
      <c r="CY1957" s="218"/>
      <c r="CZ1957" s="218"/>
      <c r="DA1957" s="218"/>
      <c r="DB1957" s="218"/>
      <c r="DC1957" s="218"/>
      <c r="DD1957" s="218"/>
      <c r="DE1957" s="218"/>
      <c r="DF1957" s="218"/>
      <c r="DG1957" s="218"/>
      <c r="DH1957" s="218"/>
      <c r="DI1957" s="218"/>
      <c r="DJ1957" s="218"/>
      <c r="DK1957" s="218"/>
      <c r="DL1957" s="218"/>
      <c r="DM1957" s="218"/>
      <c r="DN1957" s="218"/>
      <c r="DO1957" s="218"/>
      <c r="DP1957" s="218"/>
      <c r="DQ1957" s="218"/>
      <c r="DR1957" s="218"/>
      <c r="DS1957" s="218"/>
      <c r="DT1957" s="218"/>
      <c r="DU1957" s="218"/>
      <c r="DV1957" s="218"/>
      <c r="DW1957" s="218"/>
      <c r="DX1957" s="218"/>
      <c r="DY1957" s="218"/>
      <c r="DZ1957" s="218"/>
      <c r="EA1957" s="218"/>
      <c r="EB1957" s="218"/>
      <c r="EC1957" s="218"/>
      <c r="ED1957" s="218"/>
      <c r="EE1957" s="218"/>
      <c r="EF1957" s="218"/>
      <c r="EG1957" s="218"/>
      <c r="EH1957" s="218"/>
      <c r="EI1957" s="218"/>
      <c r="EJ1957" s="218"/>
      <c r="EK1957" s="218"/>
      <c r="EL1957" s="218"/>
      <c r="EM1957" s="218"/>
      <c r="EN1957" s="218"/>
      <c r="EO1957" s="218"/>
      <c r="EP1957" s="218"/>
      <c r="EQ1957" s="218"/>
      <c r="ER1957" s="218"/>
      <c r="ES1957" s="218"/>
      <c r="ET1957" s="218"/>
      <c r="EU1957" s="237">
        <v>3.0</v>
      </c>
      <c r="EV1957" s="237">
        <v>1.0</v>
      </c>
      <c r="EW1957" s="237">
        <v>1.0</v>
      </c>
      <c r="EX1957" s="237">
        <v>2.0</v>
      </c>
      <c r="EY1957" s="237">
        <v>3.0</v>
      </c>
      <c r="EZ1957" s="237">
        <v>2.0</v>
      </c>
      <c r="FA1957" s="643" t="s">
        <v>7218</v>
      </c>
      <c r="FB1957" s="643"/>
      <c r="FC1957" s="643"/>
      <c r="FD1957" s="643"/>
    </row>
    <row r="1958">
      <c r="A1958" s="233" t="s">
        <v>7219</v>
      </c>
      <c r="B1958" s="233" t="s">
        <v>7220</v>
      </c>
      <c r="C1958" s="1016" t="s">
        <v>8</v>
      </c>
      <c r="D1958" s="233" t="s">
        <v>18</v>
      </c>
      <c r="E1958" s="233" t="s">
        <v>12</v>
      </c>
      <c r="F1958" s="233" t="s">
        <v>283</v>
      </c>
      <c r="G1958" s="233" t="s">
        <v>7221</v>
      </c>
      <c r="H1958" s="233" t="s">
        <v>3770</v>
      </c>
      <c r="I1958" s="233" t="s">
        <v>23</v>
      </c>
      <c r="J1958" s="233" t="s">
        <v>44</v>
      </c>
      <c r="K1958" s="233" t="s">
        <v>71</v>
      </c>
      <c r="L1958" s="233" t="s">
        <v>492</v>
      </c>
      <c r="M1958" s="643" t="s">
        <v>50</v>
      </c>
      <c r="N1958" s="682">
        <v>42425.0</v>
      </c>
      <c r="O1958" s="682">
        <v>42425.0</v>
      </c>
      <c r="P1958" s="218"/>
      <c r="Q1958" s="224"/>
      <c r="R1958" s="224"/>
      <c r="S1958" s="218"/>
      <c r="T1958" s="857">
        <f t="shared" si="3566"/>
        <v>1098</v>
      </c>
      <c r="U1958" s="536">
        <f t="shared" ref="U1958:W1958" si="3690">IF(ISBLANK($A1958),"",sum(AE1958,AK1958,AQ1958,AW1958,BC1958,BI1958,BO1958,BU1958,CA1958,CG1958,CM1958,CS1958,CY1958,DE1958,DK1958,DQ1958,DW1958,EC1958,EI1958,EO1958,EU1958))</f>
        <v>3</v>
      </c>
      <c r="V1958" s="536">
        <f t="shared" si="3690"/>
        <v>2</v>
      </c>
      <c r="W1958" s="536">
        <f t="shared" si="3690"/>
        <v>0</v>
      </c>
      <c r="X1958" s="537">
        <f t="shared" si="3534"/>
        <v>5</v>
      </c>
      <c r="Y1958" s="536">
        <f t="shared" ref="Y1958:AA1958" si="3691">IF(ISBLANK($A1958),"",sum(AH1958,AN1958,AT1958,AZ1958,BF1958,BL1958,BR1958,BX1958,CD1958,CJ1958,CP1958,CV1958,DB1958,DH1958,DN1958,DT1958,DZ1958,EF1958,EL1958,ER1958,EX1958))</f>
        <v>4</v>
      </c>
      <c r="Z1958" s="536">
        <f t="shared" si="3691"/>
        <v>5</v>
      </c>
      <c r="AA1958" s="536">
        <f t="shared" si="3691"/>
        <v>0</v>
      </c>
      <c r="AB1958" s="537">
        <f t="shared" si="3302"/>
        <v>9</v>
      </c>
      <c r="AC1958" s="632">
        <f t="shared" si="3295"/>
        <v>0.8</v>
      </c>
      <c r="AD1958" s="674" t="str">
        <f t="shared" ref="AD1958:AD1962" si="3694">IF( (TODAY()-N1958)/7 &lt; 1,"1", IF( N1958="" , "", IF( (TODAY()-N1958)/7 &gt; 20 , "20+", (TODAY()-N1958)/7 )))</f>
        <v>20+</v>
      </c>
      <c r="AE1958" s="237">
        <v>2.0</v>
      </c>
      <c r="AF1958" s="233"/>
      <c r="AG1958" s="218"/>
      <c r="AH1958" s="218"/>
      <c r="AI1958" s="218"/>
      <c r="AJ1958" s="218"/>
      <c r="AK1958" s="218"/>
      <c r="AL1958" s="237">
        <v>1.0</v>
      </c>
      <c r="AM1958" s="218"/>
      <c r="AN1958" s="218"/>
      <c r="AO1958" s="218"/>
      <c r="AP1958" s="218"/>
      <c r="AQ1958" s="233"/>
      <c r="AR1958" s="237">
        <v>1.0</v>
      </c>
      <c r="AS1958" s="218"/>
      <c r="AT1958" s="233"/>
      <c r="AU1958" s="218"/>
      <c r="AV1958" s="218"/>
      <c r="AW1958" s="218"/>
      <c r="AX1958" s="218"/>
      <c r="AY1958" s="218"/>
      <c r="AZ1958" s="218"/>
      <c r="BA1958" s="218"/>
      <c r="BB1958" s="218"/>
      <c r="BC1958" s="218"/>
      <c r="BD1958" s="218"/>
      <c r="BE1958" s="218"/>
      <c r="BF1958" s="237">
        <v>3.0</v>
      </c>
      <c r="BG1958" s="237">
        <v>1.0</v>
      </c>
      <c r="BH1958" s="218"/>
      <c r="BI1958" s="218"/>
      <c r="BJ1958" s="218"/>
      <c r="BK1958" s="218"/>
      <c r="BL1958" s="218"/>
      <c r="BM1958" s="218"/>
      <c r="BN1958" s="218"/>
      <c r="BO1958" s="233"/>
      <c r="BP1958" s="218"/>
      <c r="BQ1958" s="218"/>
      <c r="BR1958" s="218"/>
      <c r="BS1958" s="218"/>
      <c r="BT1958" s="218"/>
      <c r="BU1958" s="218"/>
      <c r="BV1958" s="218"/>
      <c r="BW1958" s="218"/>
      <c r="BX1958" s="218"/>
      <c r="BY1958" s="218"/>
      <c r="BZ1958" s="218"/>
      <c r="CA1958" s="233"/>
      <c r="CB1958" s="218"/>
      <c r="CC1958" s="218"/>
      <c r="CD1958" s="218"/>
      <c r="CE1958" s="218"/>
      <c r="CF1958" s="218"/>
      <c r="CG1958" s="218"/>
      <c r="CH1958" s="218"/>
      <c r="CI1958" s="218"/>
      <c r="CJ1958" s="218"/>
      <c r="CK1958" s="218"/>
      <c r="CL1958" s="218"/>
      <c r="CM1958" s="218"/>
      <c r="CN1958" s="218"/>
      <c r="CO1958" s="218"/>
      <c r="CP1958" s="218"/>
      <c r="CQ1958" s="237">
        <v>1.0</v>
      </c>
      <c r="CR1958" s="218"/>
      <c r="CS1958" s="218"/>
      <c r="CT1958" s="218"/>
      <c r="CU1958" s="218"/>
      <c r="CV1958" s="218"/>
      <c r="CW1958" s="218"/>
      <c r="CX1958" s="218"/>
      <c r="CY1958" s="218"/>
      <c r="CZ1958" s="218"/>
      <c r="DA1958" s="218"/>
      <c r="DB1958" s="218"/>
      <c r="DC1958" s="218"/>
      <c r="DD1958" s="218"/>
      <c r="DE1958" s="218"/>
      <c r="DF1958" s="218"/>
      <c r="DG1958" s="218"/>
      <c r="DH1958" s="218"/>
      <c r="DI1958" s="218"/>
      <c r="DJ1958" s="218"/>
      <c r="DK1958" s="218"/>
      <c r="DL1958" s="218"/>
      <c r="DM1958" s="218"/>
      <c r="DN1958" s="218"/>
      <c r="DO1958" s="218"/>
      <c r="DP1958" s="218"/>
      <c r="DQ1958" s="237">
        <v>1.0</v>
      </c>
      <c r="DR1958" s="218"/>
      <c r="DS1958" s="218"/>
      <c r="DT1958" s="237">
        <v>1.0</v>
      </c>
      <c r="DU1958" s="237">
        <v>1.0</v>
      </c>
      <c r="DV1958" s="218"/>
      <c r="DW1958" s="218"/>
      <c r="DX1958" s="218"/>
      <c r="DY1958" s="218"/>
      <c r="DZ1958" s="218"/>
      <c r="EA1958" s="237">
        <v>2.0</v>
      </c>
      <c r="EB1958" s="218"/>
      <c r="EC1958" s="218"/>
      <c r="ED1958" s="218"/>
      <c r="EE1958" s="218"/>
      <c r="EF1958" s="218"/>
      <c r="EG1958" s="218"/>
      <c r="EH1958" s="218"/>
      <c r="EI1958" s="233"/>
      <c r="EJ1958" s="218"/>
      <c r="EK1958" s="218"/>
      <c r="EL1958" s="218"/>
      <c r="EM1958" s="218"/>
      <c r="EN1958" s="218"/>
      <c r="EO1958" s="218"/>
      <c r="EP1958" s="218"/>
      <c r="EQ1958" s="218"/>
      <c r="ER1958" s="218"/>
      <c r="ES1958" s="218"/>
      <c r="ET1958" s="218"/>
      <c r="EU1958" s="233"/>
      <c r="EV1958" s="218"/>
      <c r="EW1958" s="218"/>
      <c r="EX1958" s="218"/>
      <c r="EY1958" s="218"/>
      <c r="EZ1958" s="218"/>
      <c r="FA1958" s="233" t="s">
        <v>7222</v>
      </c>
      <c r="FB1958" s="233"/>
      <c r="FC1958" s="233"/>
      <c r="FD1958" s="233"/>
    </row>
    <row r="1959">
      <c r="A1959" s="233" t="s">
        <v>7223</v>
      </c>
      <c r="B1959" s="233" t="s">
        <v>7224</v>
      </c>
      <c r="C1959" s="681" t="s">
        <v>8</v>
      </c>
      <c r="D1959" s="233" t="s">
        <v>18</v>
      </c>
      <c r="E1959" s="643" t="s">
        <v>12</v>
      </c>
      <c r="F1959" s="643" t="s">
        <v>283</v>
      </c>
      <c r="G1959" s="233" t="s">
        <v>5213</v>
      </c>
      <c r="H1959" s="233" t="s">
        <v>5214</v>
      </c>
      <c r="I1959" s="233" t="s">
        <v>23</v>
      </c>
      <c r="J1959" s="233" t="s">
        <v>44</v>
      </c>
      <c r="K1959" s="233" t="s">
        <v>71</v>
      </c>
      <c r="L1959" s="233" t="s">
        <v>947</v>
      </c>
      <c r="M1959" s="233" t="s">
        <v>50</v>
      </c>
      <c r="N1959" s="682">
        <v>42464.0</v>
      </c>
      <c r="O1959" s="224">
        <v>42464.0</v>
      </c>
      <c r="P1959" s="218"/>
      <c r="Q1959" s="229"/>
      <c r="R1959" s="229"/>
      <c r="S1959" s="218"/>
      <c r="T1959" s="857">
        <f t="shared" si="3566"/>
        <v>1059</v>
      </c>
      <c r="U1959" s="536">
        <f t="shared" ref="U1959:W1959" si="3692">IF(ISBLANK($A1959),"",sum(AE1959,AK1959,AQ1959,AW1959,BC1959,BI1959,BO1959,BU1959,CA1959,CG1959,CM1959,CS1959,CY1959,DE1959,DK1959,DQ1959,DW1959,EC1959,EI1959,EO1959,EU1959))</f>
        <v>4</v>
      </c>
      <c r="V1959" s="536">
        <f t="shared" si="3692"/>
        <v>5</v>
      </c>
      <c r="W1959" s="536">
        <f t="shared" si="3692"/>
        <v>0</v>
      </c>
      <c r="X1959" s="537">
        <f t="shared" si="3534"/>
        <v>9</v>
      </c>
      <c r="Y1959" s="536">
        <f t="shared" ref="Y1959:AA1959" si="3693">IF(ISBLANK($A1959),"",sum(AH1959,AN1959,AT1959,AZ1959,BF1959,BL1959,BR1959,BX1959,CD1959,CJ1959,CP1959,CV1959,DB1959,DH1959,DN1959,DT1959,DZ1959,EF1959,EL1959,ER1959,EX1959))</f>
        <v>9</v>
      </c>
      <c r="Z1959" s="536">
        <f t="shared" si="3693"/>
        <v>5</v>
      </c>
      <c r="AA1959" s="536">
        <f t="shared" si="3693"/>
        <v>0</v>
      </c>
      <c r="AB1959" s="537">
        <f t="shared" si="3302"/>
        <v>14</v>
      </c>
      <c r="AC1959" s="632">
        <f t="shared" si="3295"/>
        <v>1</v>
      </c>
      <c r="AD1959" s="674" t="str">
        <f t="shared" si="3694"/>
        <v>20+</v>
      </c>
      <c r="AE1959" s="218"/>
      <c r="AF1959" s="218"/>
      <c r="AG1959" s="218"/>
      <c r="AH1959" s="218"/>
      <c r="AI1959" s="218"/>
      <c r="AJ1959" s="218"/>
      <c r="AK1959" s="634">
        <v>1.0</v>
      </c>
      <c r="AL1959" s="218"/>
      <c r="AM1959" s="218"/>
      <c r="AN1959" s="634">
        <v>1.0</v>
      </c>
      <c r="AO1959" s="218"/>
      <c r="AP1959" s="218"/>
      <c r="AQ1959" s="218"/>
      <c r="AR1959" s="634">
        <v>2.0</v>
      </c>
      <c r="AS1959" s="218"/>
      <c r="AT1959" s="218"/>
      <c r="AU1959" s="218"/>
      <c r="AV1959" s="218"/>
      <c r="AW1959" s="634">
        <v>2.0</v>
      </c>
      <c r="AX1959" s="634">
        <v>3.0</v>
      </c>
      <c r="AY1959" s="218"/>
      <c r="AZ1959" s="634">
        <v>3.0</v>
      </c>
      <c r="BA1959" s="218"/>
      <c r="BB1959" s="218"/>
      <c r="BC1959" s="634">
        <v>1.0</v>
      </c>
      <c r="BD1959" s="218"/>
      <c r="BE1959" s="218"/>
      <c r="BF1959" s="634">
        <v>5.0</v>
      </c>
      <c r="BG1959" s="634">
        <v>1.0</v>
      </c>
      <c r="BH1959" s="218"/>
      <c r="BI1959" s="218"/>
      <c r="BJ1959" s="218"/>
      <c r="BK1959" s="218"/>
      <c r="BL1959" s="218"/>
      <c r="BM1959" s="634">
        <v>4.0</v>
      </c>
      <c r="BN1959" s="218"/>
      <c r="BO1959" s="218"/>
      <c r="BP1959" s="218"/>
      <c r="BQ1959" s="218"/>
      <c r="BR1959" s="218"/>
      <c r="BS1959" s="218"/>
      <c r="BT1959" s="218"/>
      <c r="BU1959" s="218"/>
      <c r="BV1959" s="218"/>
      <c r="BW1959" s="218"/>
      <c r="BX1959" s="218"/>
      <c r="BY1959" s="218"/>
      <c r="BZ1959" s="218"/>
      <c r="CA1959" s="218"/>
      <c r="CB1959" s="218"/>
      <c r="CC1959" s="218"/>
      <c r="CD1959" s="218"/>
      <c r="CE1959" s="218"/>
      <c r="CF1959" s="218"/>
      <c r="CG1959" s="218"/>
      <c r="CH1959" s="218"/>
      <c r="CI1959" s="218"/>
      <c r="CJ1959" s="218"/>
      <c r="CK1959" s="218"/>
      <c r="CL1959" s="218"/>
      <c r="CM1959" s="218"/>
      <c r="CN1959" s="218"/>
      <c r="CO1959" s="218"/>
      <c r="CP1959" s="218"/>
      <c r="CQ1959" s="218"/>
      <c r="CR1959" s="218"/>
      <c r="CS1959" s="218"/>
      <c r="CT1959" s="218"/>
      <c r="CU1959" s="218"/>
      <c r="CV1959" s="218"/>
      <c r="CW1959" s="218"/>
      <c r="CX1959" s="218"/>
      <c r="CY1959" s="218"/>
      <c r="CZ1959" s="218"/>
      <c r="DA1959" s="218"/>
      <c r="DB1959" s="218"/>
      <c r="DC1959" s="218"/>
      <c r="DD1959" s="218"/>
      <c r="DE1959" s="218"/>
      <c r="DF1959" s="218"/>
      <c r="DG1959" s="218"/>
      <c r="DH1959" s="218"/>
      <c r="DI1959" s="218"/>
      <c r="DJ1959" s="218"/>
      <c r="DK1959" s="218"/>
      <c r="DL1959" s="218"/>
      <c r="DM1959" s="218"/>
      <c r="DN1959" s="218"/>
      <c r="DO1959" s="218"/>
      <c r="DP1959" s="218"/>
      <c r="DQ1959" s="218"/>
      <c r="DR1959" s="218"/>
      <c r="DS1959" s="218"/>
      <c r="DT1959" s="218"/>
      <c r="DU1959" s="218"/>
      <c r="DV1959" s="218"/>
      <c r="DW1959" s="218"/>
      <c r="DX1959" s="218"/>
      <c r="DY1959" s="218"/>
      <c r="DZ1959" s="218"/>
      <c r="EA1959" s="218"/>
      <c r="EB1959" s="218"/>
      <c r="EC1959" s="218"/>
      <c r="ED1959" s="218"/>
      <c r="EE1959" s="218"/>
      <c r="EF1959" s="218"/>
      <c r="EG1959" s="218"/>
      <c r="EH1959" s="218"/>
      <c r="EI1959" s="218"/>
      <c r="EJ1959" s="218"/>
      <c r="EK1959" s="218"/>
      <c r="EL1959" s="218"/>
      <c r="EM1959" s="218"/>
      <c r="EN1959" s="218"/>
      <c r="EO1959" s="218"/>
      <c r="EP1959" s="218"/>
      <c r="EQ1959" s="218"/>
      <c r="ER1959" s="218"/>
      <c r="ES1959" s="218"/>
      <c r="ET1959" s="218"/>
      <c r="EU1959" s="218"/>
      <c r="EV1959" s="218"/>
      <c r="EW1959" s="218"/>
      <c r="EX1959" s="218"/>
      <c r="EY1959" s="218"/>
      <c r="EZ1959" s="218"/>
      <c r="FA1959" s="233" t="s">
        <v>7225</v>
      </c>
      <c r="FB1959" s="233"/>
      <c r="FC1959" s="233"/>
      <c r="FD1959" s="233"/>
    </row>
    <row r="1960">
      <c r="A1960" s="233" t="s">
        <v>7226</v>
      </c>
      <c r="B1960" s="233" t="s">
        <v>7227</v>
      </c>
      <c r="C1960" s="1016" t="s">
        <v>8</v>
      </c>
      <c r="D1960" s="643" t="s">
        <v>18</v>
      </c>
      <c r="E1960" s="233" t="s">
        <v>12</v>
      </c>
      <c r="F1960" s="233" t="s">
        <v>283</v>
      </c>
      <c r="G1960" s="233" t="s">
        <v>7221</v>
      </c>
      <c r="H1960" s="233" t="s">
        <v>3770</v>
      </c>
      <c r="I1960" s="233" t="s">
        <v>23</v>
      </c>
      <c r="J1960" s="233" t="s">
        <v>44</v>
      </c>
      <c r="K1960" s="233" t="s">
        <v>71</v>
      </c>
      <c r="L1960" s="233" t="s">
        <v>668</v>
      </c>
      <c r="M1960" s="643" t="s">
        <v>103</v>
      </c>
      <c r="N1960" s="682">
        <v>42485.0</v>
      </c>
      <c r="O1960" s="682">
        <v>42485.0</v>
      </c>
      <c r="P1960" s="218"/>
      <c r="Q1960" s="224"/>
      <c r="R1960" s="224"/>
      <c r="S1960" s="218"/>
      <c r="T1960" s="857">
        <f t="shared" si="3566"/>
        <v>1038</v>
      </c>
      <c r="U1960" s="536">
        <f t="shared" ref="U1960:W1960" si="3695">IF(ISBLANK($A1960),"",sum(AE1960,AK1960,AQ1960,AW1960,BC1960,BI1960,BO1960,BU1960,CA1960,CG1960,CM1960,CS1960,CY1960,DE1960,DK1960,DQ1960,DW1960,EC1960,EI1960,EO1960,EU1960))</f>
        <v>11</v>
      </c>
      <c r="V1960" s="536">
        <f t="shared" si="3695"/>
        <v>0</v>
      </c>
      <c r="W1960" s="536">
        <f t="shared" si="3695"/>
        <v>0</v>
      </c>
      <c r="X1960" s="537">
        <f t="shared" si="3534"/>
        <v>11</v>
      </c>
      <c r="Y1960" s="536">
        <f t="shared" ref="Y1960:AA1960" si="3696">IF(ISBLANK($A1960),"",sum(AH1960,AN1960,AT1960,AZ1960,BF1960,BL1960,BR1960,BX1960,CD1960,CJ1960,CP1960,CV1960,DB1960,DH1960,DN1960,DT1960,DZ1960,EF1960,EL1960,ER1960,EX1960))</f>
        <v>10</v>
      </c>
      <c r="Z1960" s="536">
        <f t="shared" si="3696"/>
        <v>14</v>
      </c>
      <c r="AA1960" s="536">
        <f t="shared" si="3696"/>
        <v>0</v>
      </c>
      <c r="AB1960" s="537">
        <f t="shared" si="3302"/>
        <v>24</v>
      </c>
      <c r="AC1960" s="538">
        <f t="shared" si="3295"/>
        <v>0.9090909091</v>
      </c>
      <c r="AD1960" s="635" t="str">
        <f t="shared" si="3694"/>
        <v>20+</v>
      </c>
      <c r="AE1960" s="237">
        <v>2.0</v>
      </c>
      <c r="AF1960" s="233"/>
      <c r="AG1960" s="218"/>
      <c r="AH1960" s="237">
        <v>2.0</v>
      </c>
      <c r="AI1960" s="218"/>
      <c r="AJ1960" s="218"/>
      <c r="AK1960" s="237">
        <v>3.0</v>
      </c>
      <c r="AL1960" s="218"/>
      <c r="AM1960" s="218"/>
      <c r="AN1960" s="218"/>
      <c r="AO1960" s="218"/>
      <c r="AP1960" s="218"/>
      <c r="AQ1960" s="233"/>
      <c r="AR1960" s="233"/>
      <c r="AS1960" s="218"/>
      <c r="AT1960" s="233"/>
      <c r="AU1960" s="218"/>
      <c r="AV1960" s="218"/>
      <c r="AW1960" s="218"/>
      <c r="AX1960" s="218"/>
      <c r="AY1960" s="218"/>
      <c r="AZ1960" s="218"/>
      <c r="BA1960" s="218"/>
      <c r="BB1960" s="218"/>
      <c r="BC1960" s="237">
        <v>1.0</v>
      </c>
      <c r="BD1960" s="218"/>
      <c r="BE1960" s="218"/>
      <c r="BF1960" s="237">
        <v>1.0</v>
      </c>
      <c r="BG1960" s="218"/>
      <c r="BH1960" s="218"/>
      <c r="BI1960" s="218"/>
      <c r="BJ1960" s="218"/>
      <c r="BK1960" s="218"/>
      <c r="BL1960" s="237">
        <v>4.0</v>
      </c>
      <c r="BM1960" s="218"/>
      <c r="BN1960" s="218"/>
      <c r="BO1960" s="233"/>
      <c r="BP1960" s="218"/>
      <c r="BQ1960" s="218"/>
      <c r="BR1960" s="218"/>
      <c r="BS1960" s="237">
        <v>2.0</v>
      </c>
      <c r="BT1960" s="218"/>
      <c r="BU1960" s="218"/>
      <c r="BV1960" s="218"/>
      <c r="BW1960" s="218"/>
      <c r="BX1960" s="218"/>
      <c r="BY1960" s="218"/>
      <c r="BZ1960" s="218"/>
      <c r="CA1960" s="233"/>
      <c r="CB1960" s="218"/>
      <c r="CC1960" s="218"/>
      <c r="CD1960" s="218"/>
      <c r="CE1960" s="237">
        <v>2.0</v>
      </c>
      <c r="CF1960" s="218"/>
      <c r="CG1960" s="218"/>
      <c r="CH1960" s="218"/>
      <c r="CI1960" s="218"/>
      <c r="CJ1960" s="218"/>
      <c r="CK1960" s="218"/>
      <c r="CL1960" s="218"/>
      <c r="CM1960" s="218"/>
      <c r="CN1960" s="218"/>
      <c r="CO1960" s="218"/>
      <c r="CP1960" s="218"/>
      <c r="CQ1960" s="218"/>
      <c r="CR1960" s="218"/>
      <c r="CS1960" s="237">
        <v>2.0</v>
      </c>
      <c r="CT1960" s="218"/>
      <c r="CU1960" s="218"/>
      <c r="CV1960" s="218"/>
      <c r="CW1960" s="218"/>
      <c r="CX1960" s="218"/>
      <c r="CY1960" s="218"/>
      <c r="CZ1960" s="218"/>
      <c r="DA1960" s="218"/>
      <c r="DB1960" s="218"/>
      <c r="DC1960" s="218"/>
      <c r="DD1960" s="218"/>
      <c r="DE1960" s="218"/>
      <c r="DF1960" s="218"/>
      <c r="DG1960" s="218"/>
      <c r="DH1960" s="218"/>
      <c r="DI1960" s="218"/>
      <c r="DJ1960" s="218"/>
      <c r="DK1960" s="218"/>
      <c r="DL1960" s="218"/>
      <c r="DM1960" s="218"/>
      <c r="DN1960" s="218"/>
      <c r="DO1960" s="218"/>
      <c r="DP1960" s="218"/>
      <c r="DQ1960" s="237">
        <v>1.0</v>
      </c>
      <c r="DR1960" s="218"/>
      <c r="DS1960" s="218"/>
      <c r="DT1960" s="218"/>
      <c r="DU1960" s="218"/>
      <c r="DV1960" s="218"/>
      <c r="DW1960" s="237">
        <v>1.0</v>
      </c>
      <c r="DX1960" s="218"/>
      <c r="DY1960" s="218"/>
      <c r="DZ1960" s="237">
        <v>1.0</v>
      </c>
      <c r="EA1960" s="237">
        <v>3.0</v>
      </c>
      <c r="EB1960" s="218"/>
      <c r="EC1960" s="218"/>
      <c r="ED1960" s="218"/>
      <c r="EE1960" s="218"/>
      <c r="EF1960" s="218"/>
      <c r="EG1960" s="237">
        <v>1.0</v>
      </c>
      <c r="EH1960" s="218"/>
      <c r="EI1960" s="233"/>
      <c r="EJ1960" s="218"/>
      <c r="EK1960" s="218"/>
      <c r="EL1960" s="218"/>
      <c r="EM1960" s="218"/>
      <c r="EN1960" s="218"/>
      <c r="EO1960" s="237">
        <v>1.0</v>
      </c>
      <c r="EP1960" s="218"/>
      <c r="EQ1960" s="218"/>
      <c r="ER1960" s="237">
        <v>2.0</v>
      </c>
      <c r="ES1960" s="237">
        <v>3.0</v>
      </c>
      <c r="ET1960" s="218"/>
      <c r="EU1960" s="233"/>
      <c r="EV1960" s="233"/>
      <c r="EW1960" s="218"/>
      <c r="EX1960" s="233"/>
      <c r="EY1960" s="237">
        <v>3.0</v>
      </c>
      <c r="EZ1960" s="218"/>
      <c r="FA1960" s="233" t="s">
        <v>7228</v>
      </c>
      <c r="FB1960" s="233"/>
      <c r="FC1960" s="233"/>
      <c r="FD1960" s="233"/>
    </row>
    <row r="1961">
      <c r="A1961" s="233" t="s">
        <v>7229</v>
      </c>
      <c r="B1961" s="233" t="s">
        <v>7230</v>
      </c>
      <c r="C1961" s="1016" t="s">
        <v>8</v>
      </c>
      <c r="D1961" s="643" t="s">
        <v>18</v>
      </c>
      <c r="E1961" s="233" t="s">
        <v>12</v>
      </c>
      <c r="F1961" s="233" t="s">
        <v>283</v>
      </c>
      <c r="G1961" s="233" t="s">
        <v>7221</v>
      </c>
      <c r="H1961" s="233" t="s">
        <v>3770</v>
      </c>
      <c r="I1961" s="233" t="s">
        <v>23</v>
      </c>
      <c r="J1961" s="233" t="s">
        <v>44</v>
      </c>
      <c r="K1961" s="233" t="s">
        <v>71</v>
      </c>
      <c r="L1961" s="233" t="s">
        <v>322</v>
      </c>
      <c r="M1961" s="643" t="s">
        <v>128</v>
      </c>
      <c r="N1961" s="682">
        <v>42485.0</v>
      </c>
      <c r="O1961" s="682">
        <v>42485.0</v>
      </c>
      <c r="P1961" s="218"/>
      <c r="Q1961" s="224"/>
      <c r="R1961" s="224"/>
      <c r="S1961" s="218"/>
      <c r="T1961" s="857">
        <f t="shared" si="3566"/>
        <v>1038</v>
      </c>
      <c r="U1961" s="536">
        <f t="shared" ref="U1961:W1961" si="3697">IF(ISBLANK($A1961),"",sum(AE1961,AK1961,AQ1961,AW1961,BC1961,BI1961,BO1961,BU1961,CA1961,CG1961,CM1961,CS1961,CY1961,DE1961,DK1961,DQ1961,DW1961,EC1961,EI1961,EO1961,EU1961))</f>
        <v>9</v>
      </c>
      <c r="V1961" s="536">
        <f t="shared" si="3697"/>
        <v>1</v>
      </c>
      <c r="W1961" s="536">
        <f t="shared" si="3697"/>
        <v>0</v>
      </c>
      <c r="X1961" s="537">
        <f t="shared" si="3534"/>
        <v>10</v>
      </c>
      <c r="Y1961" s="536">
        <f t="shared" ref="Y1961:AA1961" si="3698">IF(ISBLANK($A1961),"",sum(AH1961,AN1961,AT1961,AZ1961,BF1961,BL1961,BR1961,BX1961,CD1961,CJ1961,CP1961,CV1961,DB1961,DH1961,DN1961,DT1961,DZ1961,EF1961,EL1961,ER1961,EX1961))</f>
        <v>6</v>
      </c>
      <c r="Z1961" s="536">
        <f t="shared" si="3698"/>
        <v>6</v>
      </c>
      <c r="AA1961" s="536">
        <f t="shared" si="3698"/>
        <v>0</v>
      </c>
      <c r="AB1961" s="537">
        <f t="shared" si="3302"/>
        <v>12</v>
      </c>
      <c r="AC1961" s="632">
        <f t="shared" si="3295"/>
        <v>0.6</v>
      </c>
      <c r="AD1961" s="674" t="str">
        <f t="shared" si="3694"/>
        <v>20+</v>
      </c>
      <c r="AE1961" s="237">
        <v>2.0</v>
      </c>
      <c r="AF1961" s="237">
        <v>1.0</v>
      </c>
      <c r="AG1961" s="218"/>
      <c r="AH1961" s="237">
        <v>2.0</v>
      </c>
      <c r="AI1961" s="237">
        <v>2.0</v>
      </c>
      <c r="AJ1961" s="218"/>
      <c r="AK1961" s="237">
        <v>2.0</v>
      </c>
      <c r="AL1961" s="218"/>
      <c r="AM1961" s="218"/>
      <c r="AN1961" s="218"/>
      <c r="AO1961" s="218"/>
      <c r="AP1961" s="218"/>
      <c r="AQ1961" s="237">
        <v>1.0</v>
      </c>
      <c r="AR1961" s="233"/>
      <c r="AS1961" s="218"/>
      <c r="AT1961" s="237">
        <v>1.0</v>
      </c>
      <c r="AU1961" s="218"/>
      <c r="AV1961" s="218"/>
      <c r="AW1961" s="237">
        <v>2.0</v>
      </c>
      <c r="AX1961" s="218"/>
      <c r="AY1961" s="218"/>
      <c r="AZ1961" s="218"/>
      <c r="BA1961" s="218"/>
      <c r="BB1961" s="218"/>
      <c r="BC1961" s="237">
        <v>1.0</v>
      </c>
      <c r="BD1961" s="218"/>
      <c r="BE1961" s="218"/>
      <c r="BF1961" s="218"/>
      <c r="BG1961" s="218"/>
      <c r="BH1961" s="218"/>
      <c r="BI1961" s="218"/>
      <c r="BJ1961" s="218"/>
      <c r="BK1961" s="218"/>
      <c r="BL1961" s="237">
        <v>2.0</v>
      </c>
      <c r="BM1961" s="218"/>
      <c r="BN1961" s="218"/>
      <c r="BO1961" s="233"/>
      <c r="BP1961" s="218"/>
      <c r="BQ1961" s="218"/>
      <c r="BR1961" s="218"/>
      <c r="BS1961" s="237">
        <v>1.0</v>
      </c>
      <c r="BT1961" s="218"/>
      <c r="BU1961" s="218"/>
      <c r="BV1961" s="218"/>
      <c r="BW1961" s="218"/>
      <c r="BX1961" s="218"/>
      <c r="BY1961" s="218"/>
      <c r="BZ1961" s="218"/>
      <c r="CA1961" s="233"/>
      <c r="CB1961" s="218"/>
      <c r="CC1961" s="218"/>
      <c r="CD1961" s="218"/>
      <c r="CE1961" s="237">
        <v>1.0</v>
      </c>
      <c r="CF1961" s="218"/>
      <c r="CG1961" s="218"/>
      <c r="CH1961" s="218"/>
      <c r="CI1961" s="218"/>
      <c r="CJ1961" s="218"/>
      <c r="CK1961" s="218"/>
      <c r="CL1961" s="218"/>
      <c r="CM1961" s="218"/>
      <c r="CN1961" s="218"/>
      <c r="CO1961" s="218"/>
      <c r="CP1961" s="218"/>
      <c r="CQ1961" s="218"/>
      <c r="CR1961" s="218"/>
      <c r="CS1961" s="237">
        <v>1.0</v>
      </c>
      <c r="CT1961" s="218"/>
      <c r="CU1961" s="218"/>
      <c r="CV1961" s="237">
        <v>1.0</v>
      </c>
      <c r="CW1961" s="237">
        <v>2.0</v>
      </c>
      <c r="CX1961" s="218"/>
      <c r="CY1961" s="218"/>
      <c r="CZ1961" s="218"/>
      <c r="DA1961" s="218"/>
      <c r="DB1961" s="218"/>
      <c r="DC1961" s="218"/>
      <c r="DD1961" s="218"/>
      <c r="DE1961" s="218"/>
      <c r="DF1961" s="218"/>
      <c r="DG1961" s="218"/>
      <c r="DH1961" s="218"/>
      <c r="DI1961" s="218"/>
      <c r="DJ1961" s="218"/>
      <c r="DK1961" s="218"/>
      <c r="DL1961" s="218"/>
      <c r="DM1961" s="218"/>
      <c r="DN1961" s="218"/>
      <c r="DO1961" s="218"/>
      <c r="DP1961" s="218"/>
      <c r="DQ1961" s="218"/>
      <c r="DR1961" s="218"/>
      <c r="DS1961" s="218"/>
      <c r="DT1961" s="218"/>
      <c r="DU1961" s="218"/>
      <c r="DV1961" s="218"/>
      <c r="DW1961" s="218"/>
      <c r="DX1961" s="218"/>
      <c r="DY1961" s="218"/>
      <c r="DZ1961" s="218"/>
      <c r="EA1961" s="218"/>
      <c r="EB1961" s="218"/>
      <c r="EC1961" s="218"/>
      <c r="ED1961" s="218"/>
      <c r="EE1961" s="218"/>
      <c r="EF1961" s="218"/>
      <c r="EG1961" s="218"/>
      <c r="EH1961" s="218"/>
      <c r="EI1961" s="233"/>
      <c r="EJ1961" s="218"/>
      <c r="EK1961" s="218"/>
      <c r="EL1961" s="218"/>
      <c r="EM1961" s="218"/>
      <c r="EN1961" s="218"/>
      <c r="EO1961" s="218"/>
      <c r="EP1961" s="218"/>
      <c r="EQ1961" s="218"/>
      <c r="ER1961" s="218"/>
      <c r="ES1961" s="218"/>
      <c r="ET1961" s="218"/>
      <c r="EU1961" s="233"/>
      <c r="EV1961" s="233"/>
      <c r="EW1961" s="218"/>
      <c r="EX1961" s="233"/>
      <c r="EY1961" s="233"/>
      <c r="EZ1961" s="218"/>
      <c r="FA1961" s="233" t="s">
        <v>7231</v>
      </c>
      <c r="FB1961" s="233"/>
      <c r="FC1961" s="233"/>
      <c r="FD1961" s="233"/>
    </row>
    <row r="1962">
      <c r="A1962" s="233" t="s">
        <v>7232</v>
      </c>
      <c r="B1962" s="233" t="s">
        <v>7233</v>
      </c>
      <c r="C1962" s="1016" t="s">
        <v>8</v>
      </c>
      <c r="D1962" s="643" t="s">
        <v>18</v>
      </c>
      <c r="E1962" s="233" t="s">
        <v>12</v>
      </c>
      <c r="F1962" s="233" t="s">
        <v>283</v>
      </c>
      <c r="G1962" s="233" t="s">
        <v>7221</v>
      </c>
      <c r="H1962" s="233" t="s">
        <v>3770</v>
      </c>
      <c r="I1962" s="233" t="s">
        <v>23</v>
      </c>
      <c r="J1962" s="233" t="s">
        <v>44</v>
      </c>
      <c r="K1962" s="233" t="s">
        <v>71</v>
      </c>
      <c r="L1962" s="233" t="s">
        <v>5268</v>
      </c>
      <c r="M1962" s="643" t="s">
        <v>119</v>
      </c>
      <c r="N1962" s="682">
        <v>42485.0</v>
      </c>
      <c r="O1962" s="682">
        <v>42485.0</v>
      </c>
      <c r="P1962" s="218"/>
      <c r="Q1962" s="224"/>
      <c r="R1962" s="224"/>
      <c r="S1962" s="218"/>
      <c r="T1962" s="857">
        <f t="shared" si="3566"/>
        <v>1038</v>
      </c>
      <c r="U1962" s="536">
        <f t="shared" ref="U1962:W1962" si="3699">IF(ISBLANK($A1962),"",sum(AE1962,AK1962,AQ1962,AW1962,BC1962,BI1962,BO1962,BU1962,CA1962,CG1962,CM1962,CS1962,CY1962,DE1962,DK1962,DQ1962,DW1962,EC1962,EI1962,EO1962,EU1962))</f>
        <v>8</v>
      </c>
      <c r="V1962" s="536">
        <f t="shared" si="3699"/>
        <v>1</v>
      </c>
      <c r="W1962" s="536">
        <f t="shared" si="3699"/>
        <v>0</v>
      </c>
      <c r="X1962" s="537">
        <f t="shared" si="3534"/>
        <v>9</v>
      </c>
      <c r="Y1962" s="536">
        <f t="shared" ref="Y1962:AA1962" si="3700">IF(ISBLANK($A1962),"",sum(AH1962,AN1962,AT1962,AZ1962,BF1962,BL1962,BR1962,BX1962,CD1962,CJ1962,CP1962,CV1962,DB1962,DH1962,DN1962,DT1962,DZ1962,EF1962,EL1962,ER1962,EX1962))</f>
        <v>7</v>
      </c>
      <c r="Z1962" s="536">
        <f t="shared" si="3700"/>
        <v>7</v>
      </c>
      <c r="AA1962" s="536">
        <f t="shared" si="3700"/>
        <v>0</v>
      </c>
      <c r="AB1962" s="537">
        <f t="shared" si="3302"/>
        <v>14</v>
      </c>
      <c r="AC1962" s="632">
        <f t="shared" si="3295"/>
        <v>0.7777777778</v>
      </c>
      <c r="AD1962" s="674" t="str">
        <f t="shared" si="3694"/>
        <v>20+</v>
      </c>
      <c r="AE1962" s="237">
        <v>7.0</v>
      </c>
      <c r="AF1962" s="237">
        <v>1.0</v>
      </c>
      <c r="AG1962" s="218"/>
      <c r="AH1962" s="237">
        <v>7.0</v>
      </c>
      <c r="AI1962" s="237">
        <v>4.0</v>
      </c>
      <c r="AJ1962" s="218"/>
      <c r="AK1962" s="233"/>
      <c r="AL1962" s="218"/>
      <c r="AM1962" s="218"/>
      <c r="AN1962" s="218"/>
      <c r="AO1962" s="218"/>
      <c r="AP1962" s="218"/>
      <c r="AQ1962" s="237">
        <v>1.0</v>
      </c>
      <c r="AR1962" s="233"/>
      <c r="AS1962" s="218"/>
      <c r="AT1962" s="233"/>
      <c r="AU1962" s="218"/>
      <c r="AV1962" s="218"/>
      <c r="AW1962" s="218"/>
      <c r="AX1962" s="218"/>
      <c r="AY1962" s="218"/>
      <c r="AZ1962" s="218"/>
      <c r="BA1962" s="218"/>
      <c r="BB1962" s="218"/>
      <c r="BC1962" s="218"/>
      <c r="BD1962" s="218"/>
      <c r="BE1962" s="218"/>
      <c r="BF1962" s="218"/>
      <c r="BG1962" s="218"/>
      <c r="BH1962" s="218"/>
      <c r="BI1962" s="218"/>
      <c r="BJ1962" s="218"/>
      <c r="BK1962" s="218"/>
      <c r="BL1962" s="218"/>
      <c r="BM1962" s="237">
        <v>2.0</v>
      </c>
      <c r="BN1962" s="218"/>
      <c r="BO1962" s="233"/>
      <c r="BP1962" s="218"/>
      <c r="BQ1962" s="218"/>
      <c r="BR1962" s="218"/>
      <c r="BS1962" s="218"/>
      <c r="BT1962" s="218"/>
      <c r="BU1962" s="218"/>
      <c r="BV1962" s="218"/>
      <c r="BW1962" s="218"/>
      <c r="BX1962" s="218"/>
      <c r="BY1962" s="218"/>
      <c r="BZ1962" s="218"/>
      <c r="CA1962" s="233"/>
      <c r="CB1962" s="218"/>
      <c r="CC1962" s="218"/>
      <c r="CD1962" s="218"/>
      <c r="CE1962" s="237">
        <v>1.0</v>
      </c>
      <c r="CF1962" s="218"/>
      <c r="CG1962" s="218"/>
      <c r="CH1962" s="218"/>
      <c r="CI1962" s="218"/>
      <c r="CJ1962" s="218"/>
      <c r="CK1962" s="218"/>
      <c r="CL1962" s="218"/>
      <c r="CM1962" s="218"/>
      <c r="CN1962" s="218"/>
      <c r="CO1962" s="218"/>
      <c r="CP1962" s="218"/>
      <c r="CQ1962" s="218"/>
      <c r="CR1962" s="218"/>
      <c r="CS1962" s="218"/>
      <c r="CT1962" s="218"/>
      <c r="CU1962" s="218"/>
      <c r="CV1962" s="218"/>
      <c r="CW1962" s="218"/>
      <c r="CX1962" s="218"/>
      <c r="CY1962" s="218"/>
      <c r="CZ1962" s="218"/>
      <c r="DA1962" s="218"/>
      <c r="DB1962" s="218"/>
      <c r="DC1962" s="218"/>
      <c r="DD1962" s="218"/>
      <c r="DE1962" s="218"/>
      <c r="DF1962" s="218"/>
      <c r="DG1962" s="218"/>
      <c r="DH1962" s="218"/>
      <c r="DI1962" s="218"/>
      <c r="DJ1962" s="218"/>
      <c r="DK1962" s="218"/>
      <c r="DL1962" s="218"/>
      <c r="DM1962" s="218"/>
      <c r="DN1962" s="218"/>
      <c r="DO1962" s="218"/>
      <c r="DP1962" s="218"/>
      <c r="DQ1962" s="218"/>
      <c r="DR1962" s="218"/>
      <c r="DS1962" s="218"/>
      <c r="DT1962" s="218"/>
      <c r="DU1962" s="218"/>
      <c r="DV1962" s="218"/>
      <c r="DW1962" s="218"/>
      <c r="DX1962" s="218"/>
      <c r="DY1962" s="218"/>
      <c r="DZ1962" s="218"/>
      <c r="EA1962" s="218"/>
      <c r="EB1962" s="218"/>
      <c r="EC1962" s="218"/>
      <c r="ED1962" s="218"/>
      <c r="EE1962" s="218"/>
      <c r="EF1962" s="218"/>
      <c r="EG1962" s="218"/>
      <c r="EH1962" s="218"/>
      <c r="EI1962" s="233"/>
      <c r="EJ1962" s="218"/>
      <c r="EK1962" s="218"/>
      <c r="EL1962" s="218"/>
      <c r="EM1962" s="218"/>
      <c r="EN1962" s="218"/>
      <c r="EO1962" s="218"/>
      <c r="EP1962" s="218"/>
      <c r="EQ1962" s="218"/>
      <c r="ER1962" s="218"/>
      <c r="ES1962" s="218"/>
      <c r="ET1962" s="218"/>
      <c r="EU1962" s="233"/>
      <c r="EV1962" s="233"/>
      <c r="EW1962" s="218"/>
      <c r="EX1962" s="233"/>
      <c r="EY1962" s="233"/>
      <c r="EZ1962" s="218"/>
      <c r="FA1962" s="233" t="s">
        <v>7234</v>
      </c>
      <c r="FB1962" s="233"/>
      <c r="FC1962" s="233"/>
      <c r="FD1962" s="233"/>
    </row>
    <row r="1963">
      <c r="A1963" s="643" t="s">
        <v>7235</v>
      </c>
      <c r="B1963" s="643" t="s">
        <v>7236</v>
      </c>
      <c r="C1963" s="1016" t="s">
        <v>8</v>
      </c>
      <c r="D1963" s="643" t="s">
        <v>18</v>
      </c>
      <c r="E1963" s="643" t="s">
        <v>12</v>
      </c>
      <c r="F1963" s="643" t="s">
        <v>283</v>
      </c>
      <c r="G1963" s="643" t="s">
        <v>4892</v>
      </c>
      <c r="H1963" s="643" t="s">
        <v>4612</v>
      </c>
      <c r="I1963" s="643" t="s">
        <v>23</v>
      </c>
      <c r="J1963" s="643" t="s">
        <v>44</v>
      </c>
      <c r="K1963" s="643" t="s">
        <v>71</v>
      </c>
      <c r="L1963" s="643" t="s">
        <v>738</v>
      </c>
      <c r="M1963" s="643" t="s">
        <v>88</v>
      </c>
      <c r="N1963" s="1018">
        <v>42495.0</v>
      </c>
      <c r="O1963" s="1018">
        <v>42517.0</v>
      </c>
      <c r="P1963" s="218"/>
      <c r="Q1963" s="224"/>
      <c r="R1963" s="224"/>
      <c r="S1963" s="218"/>
      <c r="T1963" s="857">
        <f t="shared" si="3566"/>
        <v>1028</v>
      </c>
      <c r="U1963" s="647">
        <v>5.0</v>
      </c>
      <c r="V1963" s="647">
        <v>2.0</v>
      </c>
      <c r="W1963" s="1029">
        <f>IF(ISBLANK($A1963),"",sum(AG1963,AM1963,AS1963,AY1963,BE1963,BK1963,BQ1963,BW1963,CC1963,CI1963,CO1963,CU1963,DA1963,DG1963,DM1963,DS1963,DY1963,EE1963,EK1963,EQ1963,EW1963))</f>
        <v>0</v>
      </c>
      <c r="X1963" s="648">
        <f t="shared" si="3534"/>
        <v>7</v>
      </c>
      <c r="Y1963" s="647">
        <v>3.0</v>
      </c>
      <c r="Z1963" s="647">
        <f t="shared" ref="Z1963:AA1963" si="3701">IF(ISBLANK($A1963),"",sum(AI1963,AO1963,AU1963,BA1963,BG1963,BM1963,BS1963,BY1963,CE1963,CK1963,CQ1963,CW1963,DC1963,DI1963,DO1963,DU1963,EA1963,EG1963,EM1963,ES1963,EY1963))</f>
        <v>1</v>
      </c>
      <c r="AA1963" s="647">
        <f t="shared" si="3701"/>
        <v>0</v>
      </c>
      <c r="AB1963" s="648">
        <f t="shared" si="3302"/>
        <v>4</v>
      </c>
      <c r="AC1963" s="649">
        <f t="shared" si="3295"/>
        <v>0.4285714286</v>
      </c>
      <c r="AD1963" s="633" t="str">
        <f> IF( N1963="" , "", IF( (TODAY()-N1963)/7 &gt; 20 , "20+", ROUNDUP((TODAY()-N1963)/7 ,0)))</f>
        <v>20+</v>
      </c>
      <c r="AE1963" s="646">
        <v>2.0</v>
      </c>
      <c r="AF1963" s="237">
        <v>2.0</v>
      </c>
      <c r="AG1963" s="218"/>
      <c r="AH1963" s="237">
        <v>2.0</v>
      </c>
      <c r="AI1963" s="237">
        <v>1.0</v>
      </c>
      <c r="AJ1963" s="218"/>
      <c r="AK1963" s="218"/>
      <c r="AL1963" s="237">
        <v>1.0</v>
      </c>
      <c r="AM1963" s="218"/>
      <c r="AN1963" s="237">
        <v>1.0</v>
      </c>
      <c r="AO1963" s="218"/>
      <c r="AP1963" s="218"/>
      <c r="AQ1963" s="218"/>
      <c r="AR1963" s="218"/>
      <c r="AS1963" s="218"/>
      <c r="AT1963" s="218"/>
      <c r="AU1963" s="218"/>
      <c r="AV1963" s="218"/>
      <c r="AW1963" s="218"/>
      <c r="AX1963" s="218"/>
      <c r="AY1963" s="218"/>
      <c r="AZ1963" s="218"/>
      <c r="BA1963" s="218"/>
      <c r="BB1963" s="218"/>
      <c r="BC1963" s="218"/>
      <c r="BD1963" s="218"/>
      <c r="BE1963" s="218"/>
      <c r="BF1963" s="218"/>
      <c r="BG1963" s="218"/>
      <c r="BH1963" s="218"/>
      <c r="BI1963" s="218"/>
      <c r="BJ1963" s="218">
        <v>1.0</v>
      </c>
      <c r="BK1963" s="218"/>
      <c r="BL1963" s="218"/>
      <c r="BM1963" s="218"/>
      <c r="BN1963" s="218"/>
      <c r="BO1963" s="218"/>
      <c r="BP1963" s="218">
        <v>1.0</v>
      </c>
      <c r="BQ1963" s="218"/>
      <c r="BR1963" s="218">
        <v>1.0</v>
      </c>
      <c r="BS1963" s="218"/>
      <c r="BT1963" s="218"/>
      <c r="BU1963" s="218"/>
      <c r="BV1963" s="218"/>
      <c r="BW1963" s="218"/>
      <c r="BX1963" s="218"/>
      <c r="BY1963" s="218"/>
      <c r="BZ1963" s="218"/>
      <c r="CA1963" s="218"/>
      <c r="CB1963" s="218"/>
      <c r="CC1963" s="218"/>
      <c r="CD1963" s="218"/>
      <c r="CE1963" s="218"/>
      <c r="CF1963" s="218"/>
      <c r="CG1963" s="218"/>
      <c r="CH1963" s="218"/>
      <c r="CI1963" s="218"/>
      <c r="CJ1963" s="218"/>
      <c r="CK1963" s="218"/>
      <c r="CL1963" s="218"/>
      <c r="CM1963" s="218"/>
      <c r="CN1963" s="218"/>
      <c r="CO1963" s="218"/>
      <c r="CP1963" s="218"/>
      <c r="CQ1963" s="218"/>
      <c r="CR1963" s="218"/>
      <c r="CS1963" s="218"/>
      <c r="CT1963" s="218"/>
      <c r="CU1963" s="218"/>
      <c r="CV1963" s="218"/>
      <c r="CW1963" s="218"/>
      <c r="CX1963" s="218"/>
      <c r="CY1963" s="218"/>
      <c r="CZ1963" s="218"/>
      <c r="DA1963" s="218"/>
      <c r="DB1963" s="218"/>
      <c r="DC1963" s="218"/>
      <c r="DD1963" s="218"/>
      <c r="DE1963" s="218"/>
      <c r="DF1963" s="218"/>
      <c r="DG1963" s="218"/>
      <c r="DH1963" s="218"/>
      <c r="DI1963" s="218"/>
      <c r="DJ1963" s="218"/>
      <c r="DK1963" s="218"/>
      <c r="DL1963" s="218"/>
      <c r="DM1963" s="218"/>
      <c r="DN1963" s="218"/>
      <c r="DO1963" s="218"/>
      <c r="DP1963" s="218"/>
      <c r="DQ1963" s="218"/>
      <c r="DR1963" s="218"/>
      <c r="DS1963" s="218"/>
      <c r="DT1963" s="218"/>
      <c r="DU1963" s="218"/>
      <c r="DV1963" s="218"/>
      <c r="DW1963" s="218"/>
      <c r="DX1963" s="218"/>
      <c r="DY1963" s="218"/>
      <c r="DZ1963" s="218"/>
      <c r="EA1963" s="218"/>
      <c r="EB1963" s="218"/>
      <c r="EC1963" s="218"/>
      <c r="ED1963" s="218"/>
      <c r="EE1963" s="218"/>
      <c r="EF1963" s="218"/>
      <c r="EG1963" s="218"/>
      <c r="EH1963" s="218"/>
      <c r="EI1963" s="218"/>
      <c r="EJ1963" s="218"/>
      <c r="EK1963" s="218"/>
      <c r="EL1963" s="218"/>
      <c r="EM1963" s="218"/>
      <c r="EN1963" s="218"/>
      <c r="EO1963" s="218"/>
      <c r="EP1963" s="218"/>
      <c r="EQ1963" s="218"/>
      <c r="ER1963" s="218"/>
      <c r="ES1963" s="218"/>
      <c r="ET1963" s="218"/>
      <c r="EU1963" s="218"/>
      <c r="EV1963" s="218"/>
      <c r="EW1963" s="218"/>
      <c r="EX1963" s="218"/>
      <c r="EY1963" s="218"/>
      <c r="EZ1963" s="218"/>
      <c r="FA1963" s="643" t="s">
        <v>7237</v>
      </c>
      <c r="FB1963" s="643"/>
      <c r="FC1963" s="643"/>
      <c r="FD1963" s="643"/>
    </row>
    <row r="1964">
      <c r="A1964" s="233" t="s">
        <v>7238</v>
      </c>
      <c r="B1964" s="233" t="s">
        <v>7239</v>
      </c>
      <c r="C1964" s="1016" t="s">
        <v>8</v>
      </c>
      <c r="D1964" s="643" t="s">
        <v>18</v>
      </c>
      <c r="E1964" s="643" t="s">
        <v>12</v>
      </c>
      <c r="F1964" s="643" t="s">
        <v>283</v>
      </c>
      <c r="G1964" s="233" t="s">
        <v>7221</v>
      </c>
      <c r="H1964" s="233" t="s">
        <v>3770</v>
      </c>
      <c r="I1964" s="233" t="s">
        <v>23</v>
      </c>
      <c r="J1964" s="233" t="s">
        <v>44</v>
      </c>
      <c r="K1964" s="233" t="s">
        <v>71</v>
      </c>
      <c r="L1964" s="233" t="s">
        <v>409</v>
      </c>
      <c r="M1964" s="643" t="s">
        <v>85</v>
      </c>
      <c r="N1964" s="682">
        <v>42509.0</v>
      </c>
      <c r="O1964" s="682">
        <v>42509.0</v>
      </c>
      <c r="P1964" s="218"/>
      <c r="Q1964" s="224"/>
      <c r="R1964" s="224"/>
      <c r="S1964" s="218"/>
      <c r="T1964" s="857">
        <f t="shared" si="3566"/>
        <v>1014</v>
      </c>
      <c r="U1964" s="536">
        <f t="shared" ref="U1964:W1964" si="3702">IF(ISBLANK($A1964),"",sum(AE1964,AK1964,AQ1964,AW1964,BC1964,BI1964,BO1964,BU1964,CA1964,CG1964,CM1964,CS1964,CY1964,DE1964,DK1964,DQ1964,DW1964,EC1964,EI1964,EO1964,EU1964))</f>
        <v>6</v>
      </c>
      <c r="V1964" s="536">
        <f t="shared" si="3702"/>
        <v>0</v>
      </c>
      <c r="W1964" s="536">
        <f t="shared" si="3702"/>
        <v>0</v>
      </c>
      <c r="X1964" s="537">
        <f t="shared" si="3534"/>
        <v>6</v>
      </c>
      <c r="Y1964" s="536">
        <f t="shared" ref="Y1964:AA1964" si="3703">IF(ISBLANK($A1964),"",sum(AH1964,AN1964,AT1964,AZ1964,BF1964,BL1964,BR1964,BX1964,CD1964,CJ1964,CP1964,CV1964,DB1964,DH1964,DN1964,DT1964,DZ1964,EF1964,EL1964,ER1964,EX1964))</f>
        <v>2</v>
      </c>
      <c r="Z1964" s="536">
        <f t="shared" si="3703"/>
        <v>2</v>
      </c>
      <c r="AA1964" s="536">
        <f t="shared" si="3703"/>
        <v>0</v>
      </c>
      <c r="AB1964" s="537">
        <f t="shared" si="3302"/>
        <v>4</v>
      </c>
      <c r="AC1964" s="632">
        <f t="shared" si="3295"/>
        <v>0.3333333333</v>
      </c>
      <c r="AD1964" s="674" t="str">
        <f t="shared" ref="AD1964:AD1969" si="3706">IF( (TODAY()-N1964)/7 &lt; 1,"1", IF( N1964="" , "", IF( (TODAY()-N1964)/7 &gt; 20 , "20+", (TODAY()-N1964)/7 )))</f>
        <v>20+</v>
      </c>
      <c r="AE1964" s="237">
        <v>2.0</v>
      </c>
      <c r="AF1964" s="233"/>
      <c r="AG1964" s="218"/>
      <c r="AH1964" s="218"/>
      <c r="AI1964" s="218"/>
      <c r="AJ1964" s="218"/>
      <c r="AK1964" s="237">
        <v>2.0</v>
      </c>
      <c r="AL1964" s="218"/>
      <c r="AM1964" s="218"/>
      <c r="AN1964" s="218"/>
      <c r="AO1964" s="218"/>
      <c r="AP1964" s="218"/>
      <c r="AQ1964" s="233"/>
      <c r="AR1964" s="233"/>
      <c r="AS1964" s="218"/>
      <c r="AT1964" s="237">
        <v>1.0</v>
      </c>
      <c r="AU1964" s="237">
        <v>1.0</v>
      </c>
      <c r="AV1964" s="218"/>
      <c r="AW1964" s="237">
        <v>1.0</v>
      </c>
      <c r="AX1964" s="218"/>
      <c r="AY1964" s="218"/>
      <c r="AZ1964" s="237">
        <v>1.0</v>
      </c>
      <c r="BA1964" s="237">
        <v>1.0</v>
      </c>
      <c r="BB1964" s="218"/>
      <c r="BC1964" s="237">
        <v>1.0</v>
      </c>
      <c r="BD1964" s="218"/>
      <c r="BE1964" s="218"/>
      <c r="BF1964" s="218"/>
      <c r="BG1964" s="218"/>
      <c r="BH1964" s="218"/>
      <c r="BI1964" s="218"/>
      <c r="BJ1964" s="218"/>
      <c r="BK1964" s="218"/>
      <c r="BL1964" s="218"/>
      <c r="BM1964" s="218"/>
      <c r="BN1964" s="218"/>
      <c r="BO1964" s="233"/>
      <c r="BP1964" s="218"/>
      <c r="BQ1964" s="218"/>
      <c r="BR1964" s="218"/>
      <c r="BS1964" s="218"/>
      <c r="BT1964" s="218"/>
      <c r="BU1964" s="218"/>
      <c r="BV1964" s="218"/>
      <c r="BW1964" s="218"/>
      <c r="BX1964" s="218"/>
      <c r="BY1964" s="218"/>
      <c r="BZ1964" s="218"/>
      <c r="CA1964" s="233"/>
      <c r="CB1964" s="218"/>
      <c r="CC1964" s="218"/>
      <c r="CD1964" s="218"/>
      <c r="CE1964" s="218"/>
      <c r="CF1964" s="218"/>
      <c r="CG1964" s="218"/>
      <c r="CH1964" s="218"/>
      <c r="CI1964" s="218"/>
      <c r="CJ1964" s="218"/>
      <c r="CK1964" s="218"/>
      <c r="CL1964" s="218"/>
      <c r="CM1964" s="218"/>
      <c r="CN1964" s="218"/>
      <c r="CO1964" s="218"/>
      <c r="CP1964" s="218"/>
      <c r="CQ1964" s="218"/>
      <c r="CR1964" s="218"/>
      <c r="CS1964" s="218"/>
      <c r="CT1964" s="218"/>
      <c r="CU1964" s="218"/>
      <c r="CV1964" s="218"/>
      <c r="CW1964" s="218"/>
      <c r="CX1964" s="218"/>
      <c r="CY1964" s="218"/>
      <c r="CZ1964" s="218"/>
      <c r="DA1964" s="218"/>
      <c r="DB1964" s="218"/>
      <c r="DC1964" s="218"/>
      <c r="DD1964" s="218"/>
      <c r="DE1964" s="218"/>
      <c r="DF1964" s="218"/>
      <c r="DG1964" s="218"/>
      <c r="DH1964" s="218"/>
      <c r="DI1964" s="218"/>
      <c r="DJ1964" s="218"/>
      <c r="DK1964" s="218"/>
      <c r="DL1964" s="218"/>
      <c r="DM1964" s="218"/>
      <c r="DN1964" s="218"/>
      <c r="DO1964" s="218"/>
      <c r="DP1964" s="218"/>
      <c r="DQ1964" s="218"/>
      <c r="DR1964" s="218"/>
      <c r="DS1964" s="218"/>
      <c r="DT1964" s="218"/>
      <c r="DU1964" s="218"/>
      <c r="DV1964" s="218"/>
      <c r="DW1964" s="218"/>
      <c r="DX1964" s="218"/>
      <c r="DY1964" s="218"/>
      <c r="DZ1964" s="218"/>
      <c r="EA1964" s="218"/>
      <c r="EB1964" s="218"/>
      <c r="EC1964" s="218"/>
      <c r="ED1964" s="218"/>
      <c r="EE1964" s="218"/>
      <c r="EF1964" s="218"/>
      <c r="EG1964" s="218"/>
      <c r="EH1964" s="218"/>
      <c r="EI1964" s="233"/>
      <c r="EJ1964" s="218"/>
      <c r="EK1964" s="218"/>
      <c r="EL1964" s="218"/>
      <c r="EM1964" s="218"/>
      <c r="EN1964" s="218"/>
      <c r="EO1964" s="218"/>
      <c r="EP1964" s="218"/>
      <c r="EQ1964" s="218"/>
      <c r="ER1964" s="218"/>
      <c r="ES1964" s="218"/>
      <c r="ET1964" s="218"/>
      <c r="EU1964" s="233"/>
      <c r="EV1964" s="233"/>
      <c r="EW1964" s="218"/>
      <c r="EX1964" s="233"/>
      <c r="EY1964" s="233"/>
      <c r="EZ1964" s="218"/>
      <c r="FA1964" s="233" t="s">
        <v>7240</v>
      </c>
      <c r="FB1964" s="233"/>
      <c r="FC1964" s="233"/>
      <c r="FD1964" s="233"/>
    </row>
    <row r="1965">
      <c r="A1965" s="233" t="s">
        <v>7241</v>
      </c>
      <c r="B1965" s="233" t="s">
        <v>7242</v>
      </c>
      <c r="C1965" s="681" t="s">
        <v>8</v>
      </c>
      <c r="D1965" s="643" t="s">
        <v>18</v>
      </c>
      <c r="E1965" s="233" t="s">
        <v>12</v>
      </c>
      <c r="F1965" s="233"/>
      <c r="G1965" s="233" t="s">
        <v>7243</v>
      </c>
      <c r="H1965" s="233" t="s">
        <v>4612</v>
      </c>
      <c r="I1965" s="233" t="s">
        <v>23</v>
      </c>
      <c r="J1965" s="233" t="s">
        <v>44</v>
      </c>
      <c r="K1965" s="233" t="s">
        <v>71</v>
      </c>
      <c r="L1965" s="233" t="s">
        <v>492</v>
      </c>
      <c r="M1965" s="233" t="s">
        <v>50</v>
      </c>
      <c r="N1965" s="1021">
        <v>42531.0</v>
      </c>
      <c r="O1965" s="682"/>
      <c r="P1965" s="1017"/>
      <c r="Q1965" s="229"/>
      <c r="R1965" s="229"/>
      <c r="S1965" s="218"/>
      <c r="T1965" s="857">
        <f t="shared" si="3566"/>
        <v>992</v>
      </c>
      <c r="U1965" s="536">
        <f t="shared" ref="U1965:W1965" si="3704">IF(ISBLANK($A1965),"",sum(AE1965,AK1965,AQ1965,AW1965,BC1965,BI1965,BO1965,BU1965,CA1965,CG1965,CM1965,CS1965,CY1965,DE1965,DK1965,DQ1965,DW1965,EC1965,EI1965,EO1965,EU1965))</f>
        <v>3</v>
      </c>
      <c r="V1965" s="536">
        <f t="shared" si="3704"/>
        <v>1</v>
      </c>
      <c r="W1965" s="536">
        <f t="shared" si="3704"/>
        <v>0</v>
      </c>
      <c r="X1965" s="537">
        <f t="shared" si="3534"/>
        <v>4</v>
      </c>
      <c r="Y1965" s="536">
        <f t="shared" ref="Y1965:AA1965" si="3705">IF(ISBLANK($A1965),"",sum(AH1965,AN1965,AT1965,AZ1965,BF1965,BL1965,BR1965,BX1965,CD1965,CJ1965,CP1965,CV1965,DB1965,DH1965,DN1965,DT1965,DZ1965,EF1965,EL1965,ER1965,EX1965))</f>
        <v>4</v>
      </c>
      <c r="Z1965" s="536">
        <f t="shared" si="3705"/>
        <v>0</v>
      </c>
      <c r="AA1965" s="536">
        <f t="shared" si="3705"/>
        <v>0</v>
      </c>
      <c r="AB1965" s="537">
        <f t="shared" si="3302"/>
        <v>4</v>
      </c>
      <c r="AC1965" s="538">
        <f t="shared" si="3295"/>
        <v>1</v>
      </c>
      <c r="AD1965" s="633" t="str">
        <f t="shared" si="3706"/>
        <v>20+</v>
      </c>
      <c r="AE1965" s="237">
        <v>1.0</v>
      </c>
      <c r="AF1965" s="237">
        <v>1.0</v>
      </c>
      <c r="AG1965" s="218"/>
      <c r="AH1965" s="237">
        <v>3.0</v>
      </c>
      <c r="AI1965" s="218"/>
      <c r="AJ1965" s="218"/>
      <c r="AK1965" s="237">
        <v>1.0</v>
      </c>
      <c r="AL1965" s="233"/>
      <c r="AM1965" s="218"/>
      <c r="AN1965" s="237">
        <v>1.0</v>
      </c>
      <c r="AO1965" s="233"/>
      <c r="AP1965" s="218"/>
      <c r="AQ1965" s="233"/>
      <c r="AR1965" s="218"/>
      <c r="AS1965" s="218"/>
      <c r="AT1965" s="233"/>
      <c r="AU1965" s="218"/>
      <c r="AV1965" s="218"/>
      <c r="AW1965" s="237">
        <v>1.0</v>
      </c>
      <c r="AX1965" s="218"/>
      <c r="AY1965" s="218"/>
      <c r="AZ1965" s="218"/>
      <c r="BA1965" s="218"/>
      <c r="BB1965" s="218"/>
      <c r="BC1965" s="218"/>
      <c r="BD1965" s="218"/>
      <c r="BE1965" s="218"/>
      <c r="BF1965" s="218"/>
      <c r="BG1965" s="218"/>
      <c r="BH1965" s="218"/>
      <c r="BI1965" s="218"/>
      <c r="BJ1965" s="218"/>
      <c r="BK1965" s="218"/>
      <c r="BL1965" s="218"/>
      <c r="BM1965" s="218"/>
      <c r="BN1965" s="218"/>
      <c r="BO1965" s="233"/>
      <c r="BP1965" s="218"/>
      <c r="BQ1965" s="218"/>
      <c r="BR1965" s="233"/>
      <c r="BS1965" s="218"/>
      <c r="BT1965" s="218"/>
      <c r="BU1965" s="233"/>
      <c r="BV1965" s="218"/>
      <c r="BW1965" s="218"/>
      <c r="BX1965" s="218"/>
      <c r="BY1965" s="218"/>
      <c r="BZ1965" s="218"/>
      <c r="CA1965" s="218"/>
      <c r="CB1965" s="218"/>
      <c r="CC1965" s="218"/>
      <c r="CD1965" s="233"/>
      <c r="CE1965" s="233"/>
      <c r="CF1965" s="218"/>
      <c r="CG1965" s="218"/>
      <c r="CH1965" s="218"/>
      <c r="CI1965" s="218"/>
      <c r="CJ1965" s="218"/>
      <c r="CK1965" s="218"/>
      <c r="CL1965" s="218"/>
      <c r="CM1965" s="218"/>
      <c r="CN1965" s="218"/>
      <c r="CO1965" s="218"/>
      <c r="CP1965" s="218"/>
      <c r="CQ1965" s="218"/>
      <c r="CR1965" s="218"/>
      <c r="CS1965" s="218"/>
      <c r="CT1965" s="218"/>
      <c r="CU1965" s="218"/>
      <c r="CV1965" s="218"/>
      <c r="CW1965" s="218"/>
      <c r="CX1965" s="218"/>
      <c r="CY1965" s="218"/>
      <c r="CZ1965" s="218"/>
      <c r="DA1965" s="218"/>
      <c r="DB1965" s="218"/>
      <c r="DC1965" s="218"/>
      <c r="DD1965" s="218"/>
      <c r="DE1965" s="218"/>
      <c r="DF1965" s="218"/>
      <c r="DG1965" s="218"/>
      <c r="DH1965" s="218"/>
      <c r="DI1965" s="218"/>
      <c r="DJ1965" s="218"/>
      <c r="DK1965" s="218"/>
      <c r="DL1965" s="218"/>
      <c r="DM1965" s="218"/>
      <c r="DN1965" s="218"/>
      <c r="DO1965" s="218"/>
      <c r="DP1965" s="218"/>
      <c r="DQ1965" s="218"/>
      <c r="DR1965" s="218"/>
      <c r="DS1965" s="218"/>
      <c r="DT1965" s="218"/>
      <c r="DU1965" s="218"/>
      <c r="DV1965" s="218"/>
      <c r="DW1965" s="218"/>
      <c r="DX1965" s="218"/>
      <c r="DY1965" s="218"/>
      <c r="DZ1965" s="218"/>
      <c r="EA1965" s="218"/>
      <c r="EB1965" s="218"/>
      <c r="EC1965" s="218"/>
      <c r="ED1965" s="218"/>
      <c r="EE1965" s="218"/>
      <c r="EF1965" s="218"/>
      <c r="EG1965" s="218"/>
      <c r="EH1965" s="218"/>
      <c r="EI1965" s="218"/>
      <c r="EJ1965" s="218"/>
      <c r="EK1965" s="218"/>
      <c r="EL1965" s="218"/>
      <c r="EM1965" s="218"/>
      <c r="EN1965" s="218"/>
      <c r="EO1965" s="218"/>
      <c r="EP1965" s="218"/>
      <c r="EQ1965" s="218"/>
      <c r="ER1965" s="218"/>
      <c r="ES1965" s="218"/>
      <c r="ET1965" s="218"/>
      <c r="EU1965" s="218"/>
      <c r="EV1965" s="218"/>
      <c r="EW1965" s="218"/>
      <c r="EX1965" s="218"/>
      <c r="EY1965" s="218"/>
      <c r="EZ1965" s="218"/>
      <c r="FA1965" s="233" t="s">
        <v>7244</v>
      </c>
      <c r="FB1965" s="233"/>
      <c r="FC1965" s="233"/>
      <c r="FD1965" s="233"/>
    </row>
    <row r="1966">
      <c r="A1966" s="233" t="s">
        <v>7245</v>
      </c>
      <c r="B1966" s="233" t="s">
        <v>5205</v>
      </c>
      <c r="C1966" s="1016" t="s">
        <v>8</v>
      </c>
      <c r="D1966" s="643" t="s">
        <v>18</v>
      </c>
      <c r="E1966" s="643" t="s">
        <v>12</v>
      </c>
      <c r="F1966" s="643" t="s">
        <v>283</v>
      </c>
      <c r="G1966" s="233" t="s">
        <v>3972</v>
      </c>
      <c r="H1966" s="233" t="s">
        <v>4545</v>
      </c>
      <c r="I1966" s="233" t="s">
        <v>23</v>
      </c>
      <c r="J1966" s="233" t="s">
        <v>44</v>
      </c>
      <c r="K1966" s="233" t="s">
        <v>71</v>
      </c>
      <c r="L1966" s="233" t="s">
        <v>7246</v>
      </c>
      <c r="M1966" s="643" t="s">
        <v>41</v>
      </c>
      <c r="N1966" s="682">
        <v>42501.0</v>
      </c>
      <c r="O1966" s="682">
        <v>42501.0</v>
      </c>
      <c r="P1966" s="218"/>
      <c r="Q1966" s="224"/>
      <c r="R1966" s="224"/>
      <c r="S1966" s="218"/>
      <c r="T1966" s="857">
        <f t="shared" si="3566"/>
        <v>1022</v>
      </c>
      <c r="U1966" s="536">
        <f t="shared" ref="U1966:W1966" si="3707">IF(ISBLANK($A1966),"",sum(AE1966,AK1966,AQ1966,AW1966,BC1966,BI1966,BO1966,BU1966,CA1966,CG1966,CM1966,CS1966,CY1966,DE1966,DK1966,DQ1966,DW1966,EC1966,EI1966,EO1966,EU1966))</f>
        <v>3</v>
      </c>
      <c r="V1966" s="536">
        <f t="shared" si="3707"/>
        <v>3</v>
      </c>
      <c r="W1966" s="536">
        <f t="shared" si="3707"/>
        <v>0</v>
      </c>
      <c r="X1966" s="537">
        <f t="shared" si="3534"/>
        <v>6</v>
      </c>
      <c r="Y1966" s="536">
        <f t="shared" ref="Y1966:AA1966" si="3708">IF(ISBLANK($A1966),"",sum(AH1966,AN1966,AT1966,AZ1966,BF1966,BL1966,BR1966,BX1966,CD1966,CJ1966,CP1966,CV1966,DB1966,DH1966,DN1966,DT1966,DZ1966,EF1966,EL1966,ER1966,EX1966))</f>
        <v>5</v>
      </c>
      <c r="Z1966" s="536">
        <f t="shared" si="3708"/>
        <v>4</v>
      </c>
      <c r="AA1966" s="536">
        <f t="shared" si="3708"/>
        <v>0</v>
      </c>
      <c r="AB1966" s="537">
        <f t="shared" si="3302"/>
        <v>9</v>
      </c>
      <c r="AC1966" s="632">
        <f t="shared" si="3295"/>
        <v>0.8333333333</v>
      </c>
      <c r="AD1966" s="674" t="str">
        <f t="shared" si="3706"/>
        <v>20+</v>
      </c>
      <c r="AE1966" s="233"/>
      <c r="AF1966" s="233"/>
      <c r="AG1966" s="218"/>
      <c r="AH1966" s="218"/>
      <c r="AI1966" s="218"/>
      <c r="AJ1966" s="218"/>
      <c r="AK1966" s="237">
        <v>3.0</v>
      </c>
      <c r="AL1966" s="237">
        <v>2.0</v>
      </c>
      <c r="AM1966" s="218"/>
      <c r="AN1966" s="237">
        <v>5.0</v>
      </c>
      <c r="AO1966" s="218"/>
      <c r="AP1966" s="218"/>
      <c r="AQ1966" s="233"/>
      <c r="AR1966" s="237">
        <v>1.0</v>
      </c>
      <c r="AS1966" s="218"/>
      <c r="AT1966" s="233"/>
      <c r="AU1966" s="237">
        <v>4.0</v>
      </c>
      <c r="AV1966" s="218"/>
      <c r="AW1966" s="233"/>
      <c r="AX1966" s="218"/>
      <c r="AY1966" s="218"/>
      <c r="AZ1966" s="233"/>
      <c r="BA1966" s="233"/>
      <c r="BB1966" s="218"/>
      <c r="BC1966" s="218"/>
      <c r="BD1966" s="218"/>
      <c r="BE1966" s="218"/>
      <c r="BF1966" s="218"/>
      <c r="BG1966" s="218"/>
      <c r="BH1966" s="218"/>
      <c r="BI1966" s="218"/>
      <c r="BJ1966" s="218"/>
      <c r="BK1966" s="218"/>
      <c r="BL1966" s="218"/>
      <c r="BM1966" s="218"/>
      <c r="BN1966" s="218"/>
      <c r="BO1966" s="233"/>
      <c r="BP1966" s="218"/>
      <c r="BQ1966" s="218"/>
      <c r="BR1966" s="218"/>
      <c r="BS1966" s="218"/>
      <c r="BT1966" s="218"/>
      <c r="BU1966" s="218"/>
      <c r="BV1966" s="218"/>
      <c r="BW1966" s="218"/>
      <c r="BX1966" s="218"/>
      <c r="BY1966" s="218"/>
      <c r="BZ1966" s="218"/>
      <c r="CA1966" s="233"/>
      <c r="CB1966" s="218"/>
      <c r="CC1966" s="218"/>
      <c r="CD1966" s="218"/>
      <c r="CE1966" s="218"/>
      <c r="CF1966" s="218"/>
      <c r="CG1966" s="218"/>
      <c r="CH1966" s="218"/>
      <c r="CI1966" s="218"/>
      <c r="CJ1966" s="218"/>
      <c r="CK1966" s="218"/>
      <c r="CL1966" s="218"/>
      <c r="CM1966" s="218"/>
      <c r="CN1966" s="218"/>
      <c r="CO1966" s="218"/>
      <c r="CP1966" s="218"/>
      <c r="CQ1966" s="218"/>
      <c r="CR1966" s="218"/>
      <c r="CS1966" s="218"/>
      <c r="CT1966" s="218"/>
      <c r="CU1966" s="218"/>
      <c r="CV1966" s="218"/>
      <c r="CW1966" s="218"/>
      <c r="CX1966" s="218"/>
      <c r="CY1966" s="218"/>
      <c r="CZ1966" s="218"/>
      <c r="DA1966" s="218"/>
      <c r="DB1966" s="218"/>
      <c r="DC1966" s="218"/>
      <c r="DD1966" s="218"/>
      <c r="DE1966" s="218"/>
      <c r="DF1966" s="218"/>
      <c r="DG1966" s="218"/>
      <c r="DH1966" s="218"/>
      <c r="DI1966" s="218"/>
      <c r="DJ1966" s="218"/>
      <c r="DK1966" s="218"/>
      <c r="DL1966" s="218"/>
      <c r="DM1966" s="218"/>
      <c r="DN1966" s="218"/>
      <c r="DO1966" s="218"/>
      <c r="DP1966" s="218"/>
      <c r="DQ1966" s="218"/>
      <c r="DR1966" s="218"/>
      <c r="DS1966" s="218"/>
      <c r="DT1966" s="218"/>
      <c r="DU1966" s="218"/>
      <c r="DV1966" s="218"/>
      <c r="DW1966" s="218"/>
      <c r="DX1966" s="218"/>
      <c r="DY1966" s="218"/>
      <c r="DZ1966" s="218"/>
      <c r="EA1966" s="218"/>
      <c r="EB1966" s="218"/>
      <c r="EC1966" s="218"/>
      <c r="ED1966" s="218"/>
      <c r="EE1966" s="218"/>
      <c r="EF1966" s="218"/>
      <c r="EG1966" s="218"/>
      <c r="EH1966" s="218"/>
      <c r="EI1966" s="233"/>
      <c r="EJ1966" s="218"/>
      <c r="EK1966" s="218"/>
      <c r="EL1966" s="218"/>
      <c r="EM1966" s="218"/>
      <c r="EN1966" s="218"/>
      <c r="EO1966" s="218"/>
      <c r="EP1966" s="218"/>
      <c r="EQ1966" s="218"/>
      <c r="ER1966" s="218"/>
      <c r="ES1966" s="218"/>
      <c r="ET1966" s="218"/>
      <c r="EU1966" s="233"/>
      <c r="EV1966" s="233"/>
      <c r="EW1966" s="218"/>
      <c r="EX1966" s="233"/>
      <c r="EY1966" s="233"/>
      <c r="EZ1966" s="218"/>
      <c r="FA1966" s="233" t="s">
        <v>7247</v>
      </c>
      <c r="FB1966" s="233"/>
      <c r="FC1966" s="233"/>
      <c r="FD1966" s="233"/>
    </row>
    <row r="1967">
      <c r="A1967" s="233" t="s">
        <v>7248</v>
      </c>
      <c r="B1967" s="233" t="s">
        <v>7249</v>
      </c>
      <c r="C1967" s="1016" t="s">
        <v>8</v>
      </c>
      <c r="D1967" s="643" t="s">
        <v>18</v>
      </c>
      <c r="E1967" s="233" t="s">
        <v>12</v>
      </c>
      <c r="F1967" s="233" t="s">
        <v>283</v>
      </c>
      <c r="G1967" s="233" t="s">
        <v>7250</v>
      </c>
      <c r="H1967" s="233" t="s">
        <v>7251</v>
      </c>
      <c r="I1967" s="233" t="s">
        <v>23</v>
      </c>
      <c r="J1967" s="233" t="s">
        <v>44</v>
      </c>
      <c r="K1967" s="643" t="s">
        <v>71</v>
      </c>
      <c r="L1967" s="233" t="s">
        <v>738</v>
      </c>
      <c r="M1967" s="643" t="s">
        <v>88</v>
      </c>
      <c r="N1967" s="682">
        <v>42516.0</v>
      </c>
      <c r="O1967" s="682">
        <v>42516.0</v>
      </c>
      <c r="P1967" s="218"/>
      <c r="Q1967" s="224"/>
      <c r="R1967" s="224"/>
      <c r="S1967" s="218"/>
      <c r="T1967" s="857">
        <f t="shared" si="3566"/>
        <v>1007</v>
      </c>
      <c r="U1967" s="536">
        <f t="shared" ref="U1967:W1967" si="3709">IF(ISBLANK($A1967),"",sum(AE1967,AK1967,AQ1967,AW1967,BC1967,BI1967,BO1967,BU1967,CA1967,CG1967,CM1967,CS1967,CY1967,DE1967,DK1967,DQ1967,DW1967,EC1967,EI1967,EO1967,EU1967))</f>
        <v>7</v>
      </c>
      <c r="V1967" s="536">
        <f t="shared" si="3709"/>
        <v>1</v>
      </c>
      <c r="W1967" s="536">
        <f t="shared" si="3709"/>
        <v>0</v>
      </c>
      <c r="X1967" s="537">
        <f t="shared" si="3534"/>
        <v>8</v>
      </c>
      <c r="Y1967" s="536">
        <f t="shared" ref="Y1967:AA1967" si="3710">IF(ISBLANK($A1967),"",sum(AH1967,AN1967,AT1967,AZ1967,BF1967,BL1967,BR1967,BX1967,CD1967,CJ1967,CP1967,CV1967,DB1967,DH1967,DN1967,DT1967,DZ1967,EF1967,EL1967,ER1967,EX1967))</f>
        <v>7</v>
      </c>
      <c r="Z1967" s="536">
        <f t="shared" si="3710"/>
        <v>2</v>
      </c>
      <c r="AA1967" s="536">
        <f t="shared" si="3710"/>
        <v>0</v>
      </c>
      <c r="AB1967" s="537">
        <f t="shared" si="3302"/>
        <v>9</v>
      </c>
      <c r="AC1967" s="632">
        <f t="shared" si="3295"/>
        <v>0.875</v>
      </c>
      <c r="AD1967" s="674" t="str">
        <f t="shared" si="3706"/>
        <v>20+</v>
      </c>
      <c r="AE1967" s="233"/>
      <c r="AF1967" s="233"/>
      <c r="AG1967" s="218"/>
      <c r="AH1967" s="218"/>
      <c r="AI1967" s="218"/>
      <c r="AJ1967" s="218"/>
      <c r="AK1967" s="237">
        <v>2.0</v>
      </c>
      <c r="AL1967" s="218"/>
      <c r="AM1967" s="218"/>
      <c r="AN1967" s="237">
        <v>2.0</v>
      </c>
      <c r="AO1967" s="218"/>
      <c r="AP1967" s="218"/>
      <c r="AQ1967" s="237">
        <v>3.0</v>
      </c>
      <c r="AR1967" s="233"/>
      <c r="AS1967" s="218"/>
      <c r="AT1967" s="237">
        <v>2.0</v>
      </c>
      <c r="AU1967" s="218"/>
      <c r="AV1967" s="218"/>
      <c r="AW1967" s="237">
        <v>2.0</v>
      </c>
      <c r="AX1967" s="237">
        <v>1.0</v>
      </c>
      <c r="AY1967" s="218"/>
      <c r="AZ1967" s="237">
        <v>3.0</v>
      </c>
      <c r="BA1967" s="237">
        <v>2.0</v>
      </c>
      <c r="BB1967" s="218"/>
      <c r="BC1967" s="218"/>
      <c r="BD1967" s="218"/>
      <c r="BE1967" s="218"/>
      <c r="BF1967" s="218"/>
      <c r="BG1967" s="218"/>
      <c r="BH1967" s="218"/>
      <c r="BI1967" s="218"/>
      <c r="BJ1967" s="218"/>
      <c r="BK1967" s="218"/>
      <c r="BL1967" s="218"/>
      <c r="BM1967" s="218"/>
      <c r="BN1967" s="218"/>
      <c r="BO1967" s="233"/>
      <c r="BP1967" s="218"/>
      <c r="BQ1967" s="218"/>
      <c r="BR1967" s="218"/>
      <c r="BS1967" s="218"/>
      <c r="BT1967" s="218"/>
      <c r="BU1967" s="218"/>
      <c r="BV1967" s="218"/>
      <c r="BW1967" s="218"/>
      <c r="BX1967" s="218"/>
      <c r="BY1967" s="218"/>
      <c r="BZ1967" s="218"/>
      <c r="CA1967" s="233"/>
      <c r="CB1967" s="218"/>
      <c r="CC1967" s="218"/>
      <c r="CD1967" s="218"/>
      <c r="CE1967" s="218"/>
      <c r="CF1967" s="218"/>
      <c r="CG1967" s="218"/>
      <c r="CH1967" s="218"/>
      <c r="CI1967" s="218"/>
      <c r="CJ1967" s="218"/>
      <c r="CK1967" s="218"/>
      <c r="CL1967" s="218"/>
      <c r="CM1967" s="218"/>
      <c r="CN1967" s="218"/>
      <c r="CO1967" s="218"/>
      <c r="CP1967" s="218"/>
      <c r="CQ1967" s="218"/>
      <c r="CR1967" s="218"/>
      <c r="CS1967" s="218"/>
      <c r="CT1967" s="218"/>
      <c r="CU1967" s="218"/>
      <c r="CV1967" s="218"/>
      <c r="CW1967" s="218"/>
      <c r="CX1967" s="218"/>
      <c r="CY1967" s="218"/>
      <c r="CZ1967" s="218"/>
      <c r="DA1967" s="218"/>
      <c r="DB1967" s="218"/>
      <c r="DC1967" s="218"/>
      <c r="DD1967" s="218"/>
      <c r="DE1967" s="218"/>
      <c r="DF1967" s="218"/>
      <c r="DG1967" s="218"/>
      <c r="DH1967" s="218"/>
      <c r="DI1967" s="218"/>
      <c r="DJ1967" s="218"/>
      <c r="DK1967" s="218"/>
      <c r="DL1967" s="218"/>
      <c r="DM1967" s="218"/>
      <c r="DN1967" s="218"/>
      <c r="DO1967" s="218"/>
      <c r="DP1967" s="218"/>
      <c r="DQ1967" s="218"/>
      <c r="DR1967" s="218"/>
      <c r="DS1967" s="218"/>
      <c r="DT1967" s="218"/>
      <c r="DU1967" s="218"/>
      <c r="DV1967" s="218"/>
      <c r="DW1967" s="218"/>
      <c r="DX1967" s="218"/>
      <c r="DY1967" s="218"/>
      <c r="DZ1967" s="218"/>
      <c r="EA1967" s="218"/>
      <c r="EB1967" s="218"/>
      <c r="EC1967" s="218"/>
      <c r="ED1967" s="218"/>
      <c r="EE1967" s="218"/>
      <c r="EF1967" s="218"/>
      <c r="EG1967" s="218"/>
      <c r="EH1967" s="218"/>
      <c r="EI1967" s="233"/>
      <c r="EJ1967" s="218"/>
      <c r="EK1967" s="218"/>
      <c r="EL1967" s="218"/>
      <c r="EM1967" s="218"/>
      <c r="EN1967" s="218"/>
      <c r="EO1967" s="218"/>
      <c r="EP1967" s="218"/>
      <c r="EQ1967" s="218"/>
      <c r="ER1967" s="218"/>
      <c r="ES1967" s="218"/>
      <c r="ET1967" s="218"/>
      <c r="EU1967" s="233"/>
      <c r="EV1967" s="233"/>
      <c r="EW1967" s="218"/>
      <c r="EX1967" s="233"/>
      <c r="EY1967" s="233"/>
      <c r="EZ1967" s="218"/>
      <c r="FA1967" s="233" t="s">
        <v>7252</v>
      </c>
      <c r="FB1967" s="233"/>
      <c r="FC1967" s="233"/>
      <c r="FD1967" s="233"/>
    </row>
    <row r="1968">
      <c r="A1968" s="233" t="s">
        <v>7253</v>
      </c>
      <c r="B1968" s="233" t="s">
        <v>5192</v>
      </c>
      <c r="C1968" s="1016" t="s">
        <v>8</v>
      </c>
      <c r="D1968" s="643" t="s">
        <v>18</v>
      </c>
      <c r="E1968" s="233" t="s">
        <v>12</v>
      </c>
      <c r="F1968" s="233" t="s">
        <v>283</v>
      </c>
      <c r="G1968" s="233" t="s">
        <v>4040</v>
      </c>
      <c r="H1968" s="233" t="s">
        <v>7251</v>
      </c>
      <c r="I1968" s="233" t="s">
        <v>23</v>
      </c>
      <c r="J1968" s="233" t="s">
        <v>44</v>
      </c>
      <c r="K1968" s="643" t="s">
        <v>71</v>
      </c>
      <c r="L1968" s="233" t="s">
        <v>738</v>
      </c>
      <c r="M1968" s="643" t="s">
        <v>88</v>
      </c>
      <c r="N1968" s="682">
        <v>42514.0</v>
      </c>
      <c r="O1968" s="682">
        <v>42514.0</v>
      </c>
      <c r="P1968" s="218"/>
      <c r="Q1968" s="224"/>
      <c r="R1968" s="224"/>
      <c r="S1968" s="218"/>
      <c r="T1968" s="857">
        <f t="shared" si="3566"/>
        <v>1009</v>
      </c>
      <c r="U1968" s="536">
        <f t="shared" ref="U1968:W1968" si="3711">IF(ISBLANK($A1968),"",sum(AE1968,AK1968,AQ1968,AW1968,BC1968,BI1968,BO1968,BU1968,CA1968,CG1968,CM1968,CS1968,CY1968,DE1968,DK1968,DQ1968,DW1968,EC1968,EI1968,EO1968,EU1968))</f>
        <v>5</v>
      </c>
      <c r="V1968" s="536">
        <f t="shared" si="3711"/>
        <v>0</v>
      </c>
      <c r="W1968" s="536">
        <f t="shared" si="3711"/>
        <v>0</v>
      </c>
      <c r="X1968" s="537">
        <f t="shared" si="3534"/>
        <v>5</v>
      </c>
      <c r="Y1968" s="536">
        <f t="shared" ref="Y1968:AA1968" si="3712">IF(ISBLANK($A1968),"",sum(AH1968,AN1968,AT1968,AZ1968,BF1968,BL1968,BR1968,BX1968,CD1968,CJ1968,CP1968,CV1968,DB1968,DH1968,DN1968,DT1968,DZ1968,EF1968,EL1968,ER1968,EX1968))</f>
        <v>5</v>
      </c>
      <c r="Z1968" s="536">
        <f t="shared" si="3712"/>
        <v>3</v>
      </c>
      <c r="AA1968" s="536">
        <f t="shared" si="3712"/>
        <v>0</v>
      </c>
      <c r="AB1968" s="537">
        <f t="shared" si="3302"/>
        <v>8</v>
      </c>
      <c r="AC1968" s="632">
        <f t="shared" si="3295"/>
        <v>1</v>
      </c>
      <c r="AD1968" s="674" t="str">
        <f t="shared" si="3706"/>
        <v>20+</v>
      </c>
      <c r="AE1968" s="237">
        <v>1.0</v>
      </c>
      <c r="AF1968" s="233"/>
      <c r="AG1968" s="218"/>
      <c r="AH1968" s="237">
        <v>1.0</v>
      </c>
      <c r="AI1968" s="218"/>
      <c r="AJ1968" s="218"/>
      <c r="AK1968" s="237">
        <v>2.0</v>
      </c>
      <c r="AL1968" s="218"/>
      <c r="AM1968" s="218"/>
      <c r="AN1968" s="237">
        <v>2.0</v>
      </c>
      <c r="AO1968" s="237">
        <v>1.0</v>
      </c>
      <c r="AP1968" s="218"/>
      <c r="AQ1968" s="237">
        <v>1.0</v>
      </c>
      <c r="AR1968" s="233"/>
      <c r="AS1968" s="218"/>
      <c r="AT1968" s="237">
        <v>1.0</v>
      </c>
      <c r="AU1968" s="237">
        <v>1.0</v>
      </c>
      <c r="AV1968" s="218"/>
      <c r="AW1968" s="233"/>
      <c r="AX1968" s="218"/>
      <c r="AY1968" s="218"/>
      <c r="AZ1968" s="233"/>
      <c r="BA1968" s="233"/>
      <c r="BB1968" s="218"/>
      <c r="BC1968" s="237">
        <v>1.0</v>
      </c>
      <c r="BD1968" s="218"/>
      <c r="BE1968" s="218"/>
      <c r="BF1968" s="237">
        <v>1.0</v>
      </c>
      <c r="BG1968" s="218"/>
      <c r="BH1968" s="218"/>
      <c r="BI1968" s="218"/>
      <c r="BJ1968" s="218"/>
      <c r="BK1968" s="218"/>
      <c r="BL1968" s="218"/>
      <c r="BM1968" s="237">
        <v>1.0</v>
      </c>
      <c r="BN1968" s="218"/>
      <c r="BO1968" s="233"/>
      <c r="BP1968" s="218"/>
      <c r="BQ1968" s="218"/>
      <c r="BR1968" s="218"/>
      <c r="BS1968" s="218"/>
      <c r="BT1968" s="218"/>
      <c r="BU1968" s="218"/>
      <c r="BV1968" s="218"/>
      <c r="BW1968" s="218"/>
      <c r="BX1968" s="218"/>
      <c r="BY1968" s="218"/>
      <c r="BZ1968" s="218"/>
      <c r="CA1968" s="233"/>
      <c r="CB1968" s="218"/>
      <c r="CC1968" s="218"/>
      <c r="CD1968" s="218"/>
      <c r="CE1968" s="218"/>
      <c r="CF1968" s="218"/>
      <c r="CG1968" s="218"/>
      <c r="CH1968" s="218"/>
      <c r="CI1968" s="218"/>
      <c r="CJ1968" s="218"/>
      <c r="CK1968" s="218"/>
      <c r="CL1968" s="218"/>
      <c r="CM1968" s="218"/>
      <c r="CN1968" s="218"/>
      <c r="CO1968" s="218"/>
      <c r="CP1968" s="218"/>
      <c r="CQ1968" s="218"/>
      <c r="CR1968" s="218"/>
      <c r="CS1968" s="218"/>
      <c r="CT1968" s="218"/>
      <c r="CU1968" s="218"/>
      <c r="CV1968" s="218"/>
      <c r="CW1968" s="218"/>
      <c r="CX1968" s="218"/>
      <c r="CY1968" s="218"/>
      <c r="CZ1968" s="218"/>
      <c r="DA1968" s="218"/>
      <c r="DB1968" s="218"/>
      <c r="DC1968" s="218"/>
      <c r="DD1968" s="218"/>
      <c r="DE1968" s="218"/>
      <c r="DF1968" s="218"/>
      <c r="DG1968" s="218"/>
      <c r="DH1968" s="218"/>
      <c r="DI1968" s="218"/>
      <c r="DJ1968" s="218"/>
      <c r="DK1968" s="218"/>
      <c r="DL1968" s="218"/>
      <c r="DM1968" s="218"/>
      <c r="DN1968" s="218"/>
      <c r="DO1968" s="218"/>
      <c r="DP1968" s="218"/>
      <c r="DQ1968" s="218"/>
      <c r="DR1968" s="218"/>
      <c r="DS1968" s="218"/>
      <c r="DT1968" s="218"/>
      <c r="DU1968" s="218"/>
      <c r="DV1968" s="218"/>
      <c r="DW1968" s="218"/>
      <c r="DX1968" s="218"/>
      <c r="DY1968" s="218"/>
      <c r="DZ1968" s="218"/>
      <c r="EA1968" s="218"/>
      <c r="EB1968" s="218"/>
      <c r="EC1968" s="218"/>
      <c r="ED1968" s="218"/>
      <c r="EE1968" s="218"/>
      <c r="EF1968" s="218"/>
      <c r="EG1968" s="218"/>
      <c r="EH1968" s="218"/>
      <c r="EI1968" s="233"/>
      <c r="EJ1968" s="218"/>
      <c r="EK1968" s="218"/>
      <c r="EL1968" s="218"/>
      <c r="EM1968" s="218"/>
      <c r="EN1968" s="218"/>
      <c r="EO1968" s="218"/>
      <c r="EP1968" s="218"/>
      <c r="EQ1968" s="218"/>
      <c r="ER1968" s="218"/>
      <c r="ES1968" s="218"/>
      <c r="ET1968" s="218"/>
      <c r="EU1968" s="233"/>
      <c r="EV1968" s="233"/>
      <c r="EW1968" s="218"/>
      <c r="EX1968" s="233"/>
      <c r="EY1968" s="233"/>
      <c r="EZ1968" s="218"/>
      <c r="FA1968" s="233" t="s">
        <v>7254</v>
      </c>
      <c r="FB1968" s="233"/>
      <c r="FC1968" s="233"/>
      <c r="FD1968" s="233"/>
    </row>
    <row r="1969">
      <c r="A1969" s="233" t="s">
        <v>7255</v>
      </c>
      <c r="B1969" s="233" t="s">
        <v>7256</v>
      </c>
      <c r="C1969" s="1016" t="s">
        <v>8</v>
      </c>
      <c r="D1969" s="643" t="s">
        <v>18</v>
      </c>
      <c r="E1969" s="233" t="s">
        <v>12</v>
      </c>
      <c r="F1969" s="233" t="s">
        <v>283</v>
      </c>
      <c r="G1969" s="233" t="s">
        <v>4892</v>
      </c>
      <c r="H1969" s="233" t="s">
        <v>4612</v>
      </c>
      <c r="I1969" s="233" t="s">
        <v>23</v>
      </c>
      <c r="J1969" s="233" t="s">
        <v>44</v>
      </c>
      <c r="K1969" s="643" t="s">
        <v>71</v>
      </c>
      <c r="L1969" s="233" t="s">
        <v>738</v>
      </c>
      <c r="M1969" s="233" t="s">
        <v>88</v>
      </c>
      <c r="N1969" s="682">
        <v>42549.0</v>
      </c>
      <c r="O1969" s="682">
        <v>42549.0</v>
      </c>
      <c r="P1969" s="218"/>
      <c r="Q1969" s="229"/>
      <c r="R1969" s="229"/>
      <c r="S1969" s="218"/>
      <c r="T1969" s="857">
        <f t="shared" si="3566"/>
        <v>974</v>
      </c>
      <c r="U1969" s="536">
        <f t="shared" ref="U1969:W1969" si="3713">IF(ISBLANK($A1969),"",sum(AE1969,AK1969,AQ1969,AW1969,BC1969,BI1969,BO1969,BU1969,CA1969,CG1969,CM1969,CS1969,CY1969,DE1969,DK1969,DQ1969,DW1969,EC1969,EI1969,EO1969,EU1969))</f>
        <v>3</v>
      </c>
      <c r="V1969" s="536">
        <f t="shared" si="3713"/>
        <v>0</v>
      </c>
      <c r="W1969" s="536">
        <f t="shared" si="3713"/>
        <v>0</v>
      </c>
      <c r="X1969" s="537">
        <f t="shared" si="3534"/>
        <v>3</v>
      </c>
      <c r="Y1969" s="536">
        <f t="shared" ref="Y1969:AA1969" si="3714">IF(ISBLANK($A1969),"",sum(AH1969,AN1969,AT1969,AZ1969,BF1969,BL1969,BR1969,BX1969,CD1969,CJ1969,CP1969,CV1969,DB1969,DH1969,DN1969,DT1969,DZ1969,EF1969,EL1969,ER1969,EX1969))</f>
        <v>1</v>
      </c>
      <c r="Z1969" s="536">
        <f t="shared" si="3714"/>
        <v>1</v>
      </c>
      <c r="AA1969" s="536">
        <f t="shared" si="3714"/>
        <v>0</v>
      </c>
      <c r="AB1969" s="537">
        <f t="shared" si="3302"/>
        <v>2</v>
      </c>
      <c r="AC1969" s="632">
        <f t="shared" si="3295"/>
        <v>0.3333333333</v>
      </c>
      <c r="AD1969" s="674" t="str">
        <f t="shared" si="3706"/>
        <v>20+</v>
      </c>
      <c r="AE1969" s="634">
        <v>1.0</v>
      </c>
      <c r="AF1969" s="218"/>
      <c r="AG1969" s="218"/>
      <c r="AH1969" s="634">
        <v>1.0</v>
      </c>
      <c r="AI1969" s="634">
        <v>1.0</v>
      </c>
      <c r="AJ1969" s="218"/>
      <c r="AK1969" s="634">
        <v>2.0</v>
      </c>
      <c r="AL1969" s="218"/>
      <c r="AM1969" s="218"/>
      <c r="AN1969" s="218"/>
      <c r="AO1969" s="218"/>
      <c r="AP1969" s="218"/>
      <c r="AQ1969" s="218"/>
      <c r="AR1969" s="218"/>
      <c r="AS1969" s="218"/>
      <c r="AT1969" s="218"/>
      <c r="AU1969" s="218"/>
      <c r="AV1969" s="218"/>
      <c r="AW1969" s="218"/>
      <c r="AX1969" s="218"/>
      <c r="AY1969" s="218"/>
      <c r="AZ1969" s="218"/>
      <c r="BA1969" s="218"/>
      <c r="BB1969" s="218"/>
      <c r="BC1969" s="218"/>
      <c r="BD1969" s="218"/>
      <c r="BE1969" s="218"/>
      <c r="BF1969" s="218"/>
      <c r="BG1969" s="218"/>
      <c r="BH1969" s="218"/>
      <c r="BI1969" s="218"/>
      <c r="BJ1969" s="218"/>
      <c r="BK1969" s="218"/>
      <c r="BL1969" s="218"/>
      <c r="BM1969" s="218"/>
      <c r="BN1969" s="218"/>
      <c r="BO1969" s="218"/>
      <c r="BP1969" s="218"/>
      <c r="BQ1969" s="218"/>
      <c r="BR1969" s="218"/>
      <c r="BS1969" s="218"/>
      <c r="BT1969" s="218"/>
      <c r="BU1969" s="218"/>
      <c r="BV1969" s="218"/>
      <c r="BW1969" s="218"/>
      <c r="BX1969" s="218"/>
      <c r="BY1969" s="218"/>
      <c r="BZ1969" s="218"/>
      <c r="CA1969" s="218"/>
      <c r="CB1969" s="218"/>
      <c r="CC1969" s="218"/>
      <c r="CD1969" s="218"/>
      <c r="CE1969" s="218"/>
      <c r="CF1969" s="218"/>
      <c r="CG1969" s="218"/>
      <c r="CH1969" s="218"/>
      <c r="CI1969" s="218"/>
      <c r="CJ1969" s="218"/>
      <c r="CK1969" s="218"/>
      <c r="CL1969" s="218"/>
      <c r="CM1969" s="218"/>
      <c r="CN1969" s="218"/>
      <c r="CO1969" s="218"/>
      <c r="CP1969" s="218"/>
      <c r="CQ1969" s="218"/>
      <c r="CR1969" s="218"/>
      <c r="CS1969" s="218"/>
      <c r="CT1969" s="218"/>
      <c r="CU1969" s="218"/>
      <c r="CV1969" s="218"/>
      <c r="CW1969" s="218"/>
      <c r="CX1969" s="218"/>
      <c r="CY1969" s="218"/>
      <c r="CZ1969" s="218"/>
      <c r="DA1969" s="218"/>
      <c r="DB1969" s="218"/>
      <c r="DC1969" s="218"/>
      <c r="DD1969" s="218"/>
      <c r="DE1969" s="218"/>
      <c r="DF1969" s="218"/>
      <c r="DG1969" s="218"/>
      <c r="DH1969" s="218"/>
      <c r="DI1969" s="218"/>
      <c r="DJ1969" s="218"/>
      <c r="DK1969" s="218"/>
      <c r="DL1969" s="218"/>
      <c r="DM1969" s="218"/>
      <c r="DN1969" s="218"/>
      <c r="DO1969" s="218"/>
      <c r="DP1969" s="218"/>
      <c r="DQ1969" s="218"/>
      <c r="DR1969" s="218"/>
      <c r="DS1969" s="218"/>
      <c r="DT1969" s="218"/>
      <c r="DU1969" s="218"/>
      <c r="DV1969" s="218"/>
      <c r="DW1969" s="218"/>
      <c r="DX1969" s="218"/>
      <c r="DY1969" s="218"/>
      <c r="DZ1969" s="218"/>
      <c r="EA1969" s="218"/>
      <c r="EB1969" s="218"/>
      <c r="EC1969" s="218"/>
      <c r="ED1969" s="218"/>
      <c r="EE1969" s="218"/>
      <c r="EF1969" s="218"/>
      <c r="EG1969" s="218"/>
      <c r="EH1969" s="218"/>
      <c r="EI1969" s="218"/>
      <c r="EJ1969" s="218"/>
      <c r="EK1969" s="218"/>
      <c r="EL1969" s="218"/>
      <c r="EM1969" s="218"/>
      <c r="EN1969" s="218"/>
      <c r="EO1969" s="218"/>
      <c r="EP1969" s="218"/>
      <c r="EQ1969" s="218"/>
      <c r="ER1969" s="218"/>
      <c r="ES1969" s="218"/>
      <c r="ET1969" s="218"/>
      <c r="EU1969" s="218"/>
      <c r="EV1969" s="218"/>
      <c r="EW1969" s="218"/>
      <c r="EX1969" s="218"/>
      <c r="EY1969" s="218"/>
      <c r="EZ1969" s="218"/>
      <c r="FA1969" s="233" t="s">
        <v>7257</v>
      </c>
      <c r="FB1969" s="233"/>
      <c r="FC1969" s="233"/>
      <c r="FD1969" s="233"/>
    </row>
    <row r="1970">
      <c r="A1970" s="643" t="s">
        <v>7258</v>
      </c>
      <c r="B1970" s="643" t="s">
        <v>7259</v>
      </c>
      <c r="C1970" s="1016" t="s">
        <v>8</v>
      </c>
      <c r="D1970" s="643" t="s">
        <v>18</v>
      </c>
      <c r="E1970" s="643" t="s">
        <v>12</v>
      </c>
      <c r="F1970" s="643" t="s">
        <v>283</v>
      </c>
      <c r="G1970" s="643" t="s">
        <v>7260</v>
      </c>
      <c r="H1970" s="643" t="s">
        <v>4545</v>
      </c>
      <c r="I1970" s="643" t="s">
        <v>23</v>
      </c>
      <c r="J1970" s="643" t="s">
        <v>44</v>
      </c>
      <c r="K1970" s="643" t="s">
        <v>49</v>
      </c>
      <c r="L1970" s="643" t="s">
        <v>492</v>
      </c>
      <c r="M1970" s="643" t="s">
        <v>50</v>
      </c>
      <c r="N1970" s="1018">
        <v>42541.0</v>
      </c>
      <c r="O1970" s="1018">
        <v>42541.0</v>
      </c>
      <c r="P1970" s="218"/>
      <c r="Q1970" s="224"/>
      <c r="R1970" s="224"/>
      <c r="S1970" s="218"/>
      <c r="T1970" s="857">
        <f t="shared" si="3566"/>
        <v>982</v>
      </c>
      <c r="U1970" s="647">
        <f t="shared" ref="U1970:W1970" si="3715">IF(ISBLANK($A1970),"",sum(AE1970,AK1970,AQ1970,AW1970,BC1970,BI1970,BO1970,BU1970,CA1970,CG1970,CM1970,CS1970,CY1970,DE1970,DK1970,DQ1970,DW1970,EC1970,EI1970,EO1970,EU1970))</f>
        <v>15</v>
      </c>
      <c r="V1970" s="647">
        <f t="shared" si="3715"/>
        <v>2</v>
      </c>
      <c r="W1970" s="647">
        <f t="shared" si="3715"/>
        <v>4</v>
      </c>
      <c r="X1970" s="648">
        <f t="shared" si="3534"/>
        <v>21</v>
      </c>
      <c r="Y1970" s="647">
        <f t="shared" ref="Y1970:AA1970" si="3716">IF(ISBLANK($A1970),"",sum(AH1970,AN1970,AT1970,AZ1970,BF1970,BL1970,BR1970,BX1970,CD1970,CJ1970,CP1970,CV1970,DB1970,DH1970,DN1970,DT1970,DZ1970,EF1970,EL1970,ER1970,EX1970))</f>
        <v>12</v>
      </c>
      <c r="Z1970" s="647">
        <f t="shared" si="3716"/>
        <v>1</v>
      </c>
      <c r="AA1970" s="647">
        <f t="shared" si="3716"/>
        <v>0</v>
      </c>
      <c r="AB1970" s="648">
        <f t="shared" si="3302"/>
        <v>13</v>
      </c>
      <c r="AC1970" s="649">
        <f t="shared" si="3295"/>
        <v>0.5714285714</v>
      </c>
      <c r="AD1970" s="633" t="str">
        <f t="shared" ref="AD1970:AD1971" si="3719"> IF( N1970="" , "", IF( (TODAY()-N1970)/7 &gt; 20 , "20+", ROUNDUP((TODAY()-N1970)/7 ,0)))</f>
        <v>20+</v>
      </c>
      <c r="AE1970" s="646">
        <v>2.0</v>
      </c>
      <c r="AF1970" s="218"/>
      <c r="AG1970" s="218"/>
      <c r="AH1970" s="218"/>
      <c r="AI1970" s="218"/>
      <c r="AJ1970" s="218"/>
      <c r="AK1970" s="237">
        <v>2.0</v>
      </c>
      <c r="AL1970" s="218"/>
      <c r="AM1970" s="218"/>
      <c r="AN1970" s="218"/>
      <c r="AO1970" s="218"/>
      <c r="AP1970" s="218"/>
      <c r="AQ1970" s="237">
        <v>2.0</v>
      </c>
      <c r="AR1970" s="218"/>
      <c r="AS1970" s="218"/>
      <c r="AT1970" s="218"/>
      <c r="AU1970" s="218"/>
      <c r="AV1970" s="218"/>
      <c r="AW1970" s="237">
        <v>2.0</v>
      </c>
      <c r="AX1970" s="218"/>
      <c r="AY1970" s="218"/>
      <c r="AZ1970" s="218"/>
      <c r="BA1970" s="218"/>
      <c r="BB1970" s="218"/>
      <c r="BC1970" s="218"/>
      <c r="BD1970" s="218"/>
      <c r="BE1970" s="218"/>
      <c r="BF1970" s="218"/>
      <c r="BG1970" s="218"/>
      <c r="BH1970" s="218"/>
      <c r="BI1970" s="237">
        <v>2.0</v>
      </c>
      <c r="BJ1970" s="218"/>
      <c r="BK1970" s="218"/>
      <c r="BL1970" s="237">
        <v>3.0</v>
      </c>
      <c r="BM1970" s="218"/>
      <c r="BN1970" s="218"/>
      <c r="BO1970" s="218"/>
      <c r="BP1970" s="218"/>
      <c r="BQ1970" s="218"/>
      <c r="BR1970" s="218"/>
      <c r="BS1970" s="218"/>
      <c r="BT1970" s="218"/>
      <c r="BU1970" s="218"/>
      <c r="BV1970" s="218"/>
      <c r="BW1970" s="218"/>
      <c r="BX1970" s="218"/>
      <c r="BY1970" s="218"/>
      <c r="BZ1970" s="218"/>
      <c r="CA1970" s="218"/>
      <c r="CB1970" s="218"/>
      <c r="CC1970" s="218"/>
      <c r="CD1970" s="218"/>
      <c r="CE1970" s="218"/>
      <c r="CF1970" s="218"/>
      <c r="CG1970" s="218"/>
      <c r="CH1970" s="218"/>
      <c r="CI1970" s="218"/>
      <c r="CJ1970" s="237">
        <v>3.0</v>
      </c>
      <c r="CK1970" s="218"/>
      <c r="CL1970" s="218"/>
      <c r="CM1970" s="237">
        <v>1.0</v>
      </c>
      <c r="CN1970" s="218"/>
      <c r="CO1970" s="218"/>
      <c r="CP1970" s="237">
        <v>1.0</v>
      </c>
      <c r="CQ1970" s="237">
        <v>1.0</v>
      </c>
      <c r="CR1970" s="218"/>
      <c r="CS1970" s="218"/>
      <c r="CT1970" s="218"/>
      <c r="CU1970" s="218"/>
      <c r="CV1970" s="218"/>
      <c r="CW1970" s="218"/>
      <c r="CX1970" s="218"/>
      <c r="CY1970" s="218"/>
      <c r="CZ1970" s="218"/>
      <c r="DA1970" s="218"/>
      <c r="DB1970" s="218"/>
      <c r="DC1970" s="218"/>
      <c r="DD1970" s="218"/>
      <c r="DE1970" s="218"/>
      <c r="DF1970" s="237">
        <v>1.0</v>
      </c>
      <c r="DG1970" s="218"/>
      <c r="DH1970" s="218"/>
      <c r="DI1970" s="218"/>
      <c r="DJ1970" s="218"/>
      <c r="DK1970" s="218"/>
      <c r="DL1970" s="237">
        <v>1.0</v>
      </c>
      <c r="DM1970" s="218"/>
      <c r="DN1970" s="237">
        <v>2.0</v>
      </c>
      <c r="DO1970" s="218"/>
      <c r="DP1970" s="218"/>
      <c r="DQ1970" s="218"/>
      <c r="DR1970" s="218"/>
      <c r="DS1970" s="218"/>
      <c r="DT1970" s="218"/>
      <c r="DU1970" s="218"/>
      <c r="DV1970" s="218"/>
      <c r="DW1970" s="218"/>
      <c r="DX1970" s="218"/>
      <c r="DY1970" s="218"/>
      <c r="DZ1970" s="218"/>
      <c r="EA1970" s="218"/>
      <c r="EB1970" s="218"/>
      <c r="EC1970" s="218"/>
      <c r="ED1970" s="218"/>
      <c r="EE1970" s="218"/>
      <c r="EF1970" s="218"/>
      <c r="EG1970" s="218"/>
      <c r="EH1970" s="218"/>
      <c r="EI1970" s="218"/>
      <c r="EJ1970" s="218"/>
      <c r="EK1970" s="218"/>
      <c r="EL1970" s="218"/>
      <c r="EM1970" s="218"/>
      <c r="EN1970" s="218"/>
      <c r="EO1970" s="218"/>
      <c r="EP1970" s="218"/>
      <c r="EQ1970" s="218"/>
      <c r="ER1970" s="218"/>
      <c r="ES1970" s="218"/>
      <c r="ET1970" s="218"/>
      <c r="EU1970" s="237">
        <v>4.0</v>
      </c>
      <c r="EV1970" s="218"/>
      <c r="EW1970" s="237">
        <v>4.0</v>
      </c>
      <c r="EX1970" s="237">
        <v>3.0</v>
      </c>
      <c r="EY1970" s="218"/>
      <c r="EZ1970" s="218"/>
      <c r="FA1970" s="643" t="s">
        <v>7261</v>
      </c>
      <c r="FB1970" s="643"/>
      <c r="FC1970" s="643"/>
      <c r="FD1970" s="643"/>
    </row>
    <row r="1971">
      <c r="A1971" s="233" t="s">
        <v>7262</v>
      </c>
      <c r="B1971" s="233" t="s">
        <v>7263</v>
      </c>
      <c r="C1971" s="681" t="s">
        <v>8</v>
      </c>
      <c r="D1971" s="233" t="s">
        <v>18</v>
      </c>
      <c r="E1971" s="643" t="s">
        <v>12</v>
      </c>
      <c r="F1971" s="643" t="s">
        <v>283</v>
      </c>
      <c r="G1971" s="233" t="s">
        <v>7264</v>
      </c>
      <c r="H1971" s="233" t="s">
        <v>4545</v>
      </c>
      <c r="I1971" s="233" t="s">
        <v>23</v>
      </c>
      <c r="J1971" s="233" t="s">
        <v>44</v>
      </c>
      <c r="K1971" s="233" t="s">
        <v>71</v>
      </c>
      <c r="L1971" s="233" t="s">
        <v>4816</v>
      </c>
      <c r="M1971" s="233" t="s">
        <v>72</v>
      </c>
      <c r="N1971" s="682">
        <v>42535.0</v>
      </c>
      <c r="O1971" s="682">
        <v>42535.0</v>
      </c>
      <c r="P1971" s="233" t="s">
        <v>2315</v>
      </c>
      <c r="Q1971" s="229"/>
      <c r="R1971" s="229"/>
      <c r="S1971" s="218"/>
      <c r="T1971" s="857">
        <f t="shared" si="3566"/>
        <v>988</v>
      </c>
      <c r="U1971" s="647">
        <f t="shared" ref="U1971:W1971" si="3717">IF(ISBLANK($A1971),"",sum(AE1971,AK1971,AQ1971,AW1971,BC1971,BI1971,BO1971,BU1971,CA1971,CG1971,CM1971,CS1971,CY1971,DE1971,DK1971,DQ1971,DW1971,EC1971,EI1971,EO1971,EU1971))</f>
        <v>12</v>
      </c>
      <c r="V1971" s="647">
        <f t="shared" si="3717"/>
        <v>2</v>
      </c>
      <c r="W1971" s="647">
        <f t="shared" si="3717"/>
        <v>0</v>
      </c>
      <c r="X1971" s="648">
        <f t="shared" si="3534"/>
        <v>14</v>
      </c>
      <c r="Y1971" s="647">
        <f t="shared" ref="Y1971:AA1971" si="3718">IF(ISBLANK($A1971),"",sum(AH1971,AN1971,AT1971,AZ1971,BF1971,BL1971,BR1971,BX1971,CD1971,CJ1971,CP1971,CV1971,DB1971,DH1971,DN1971,DT1971,DZ1971,EF1971,EL1971,ER1971,EX1971))</f>
        <v>6</v>
      </c>
      <c r="Z1971" s="647">
        <f t="shared" si="3718"/>
        <v>17</v>
      </c>
      <c r="AA1971" s="647">
        <f t="shared" si="3718"/>
        <v>0</v>
      </c>
      <c r="AB1971" s="648">
        <f t="shared" si="3302"/>
        <v>23</v>
      </c>
      <c r="AC1971" s="649">
        <f t="shared" si="3295"/>
        <v>0.4285714286</v>
      </c>
      <c r="AD1971" s="633" t="str">
        <f t="shared" si="3719"/>
        <v>20+</v>
      </c>
      <c r="AE1971" s="237">
        <v>4.0</v>
      </c>
      <c r="AF1971" s="218"/>
      <c r="AG1971" s="218"/>
      <c r="AH1971" s="237">
        <v>3.0</v>
      </c>
      <c r="AI1971" s="218"/>
      <c r="AJ1971" s="218"/>
      <c r="AK1971" s="233"/>
      <c r="AL1971" s="218"/>
      <c r="AM1971" s="218"/>
      <c r="AN1971" s="218"/>
      <c r="AO1971" s="218"/>
      <c r="AP1971" s="218"/>
      <c r="AQ1971" s="237">
        <v>2.0</v>
      </c>
      <c r="AR1971" s="218"/>
      <c r="AS1971" s="218"/>
      <c r="AT1971" s="218"/>
      <c r="AU1971" s="237">
        <v>1.0</v>
      </c>
      <c r="AV1971" s="218"/>
      <c r="AW1971" s="237">
        <v>1.0</v>
      </c>
      <c r="AX1971" s="218"/>
      <c r="AY1971" s="218"/>
      <c r="AZ1971" s="218"/>
      <c r="BA1971" s="237">
        <v>3.0</v>
      </c>
      <c r="BB1971" s="218"/>
      <c r="BC1971" s="218"/>
      <c r="BD1971" s="218"/>
      <c r="BE1971" s="218"/>
      <c r="BF1971" s="237">
        <v>1.0</v>
      </c>
      <c r="BG1971" s="237">
        <v>2.0</v>
      </c>
      <c r="BH1971" s="218"/>
      <c r="BI1971" s="218"/>
      <c r="BJ1971" s="218"/>
      <c r="BK1971" s="218"/>
      <c r="BL1971" s="218"/>
      <c r="BM1971" s="218"/>
      <c r="BN1971" s="218"/>
      <c r="BO1971" s="233"/>
      <c r="BP1971" s="218"/>
      <c r="BQ1971" s="218"/>
      <c r="BR1971" s="233"/>
      <c r="BS1971" s="218"/>
      <c r="BT1971" s="218"/>
      <c r="BU1971" s="237">
        <v>3.0</v>
      </c>
      <c r="BV1971" s="218"/>
      <c r="BW1971" s="218"/>
      <c r="BX1971" s="237">
        <v>1.0</v>
      </c>
      <c r="BY1971" s="237">
        <v>6.0</v>
      </c>
      <c r="BZ1971" s="218"/>
      <c r="CA1971" s="237">
        <v>2.0</v>
      </c>
      <c r="CB1971" s="237">
        <v>1.0</v>
      </c>
      <c r="CC1971" s="218"/>
      <c r="CD1971" s="237">
        <v>1.0</v>
      </c>
      <c r="CE1971" s="233"/>
      <c r="CF1971" s="218"/>
      <c r="CG1971" s="218"/>
      <c r="CH1971" s="218"/>
      <c r="CI1971" s="218"/>
      <c r="CJ1971" s="218"/>
      <c r="CK1971" s="237">
        <v>5.0</v>
      </c>
      <c r="CL1971" s="218"/>
      <c r="CM1971" s="218"/>
      <c r="CN1971" s="237">
        <v>1.0</v>
      </c>
      <c r="CO1971" s="218"/>
      <c r="CP1971" s="218"/>
      <c r="CQ1971" s="218"/>
      <c r="CR1971" s="218"/>
      <c r="CS1971" s="218"/>
      <c r="CT1971" s="218"/>
      <c r="CU1971" s="218"/>
      <c r="CV1971" s="218"/>
      <c r="CW1971" s="218"/>
      <c r="CX1971" s="218"/>
      <c r="CY1971" s="218"/>
      <c r="CZ1971" s="218"/>
      <c r="DA1971" s="218"/>
      <c r="DB1971" s="218"/>
      <c r="DC1971" s="218"/>
      <c r="DD1971" s="218"/>
      <c r="DE1971" s="218"/>
      <c r="DF1971" s="218"/>
      <c r="DG1971" s="218"/>
      <c r="DH1971" s="218"/>
      <c r="DI1971" s="218"/>
      <c r="DJ1971" s="218"/>
      <c r="DK1971" s="218"/>
      <c r="DL1971" s="218"/>
      <c r="DM1971" s="218"/>
      <c r="DN1971" s="218"/>
      <c r="DO1971" s="218"/>
      <c r="DP1971" s="218"/>
      <c r="DQ1971" s="218"/>
      <c r="DR1971" s="218"/>
      <c r="DS1971" s="218"/>
      <c r="DT1971" s="218"/>
      <c r="DU1971" s="218"/>
      <c r="DV1971" s="218"/>
      <c r="DW1971" s="218"/>
      <c r="DX1971" s="218"/>
      <c r="DY1971" s="218"/>
      <c r="DZ1971" s="218"/>
      <c r="EA1971" s="218"/>
      <c r="EB1971" s="218"/>
      <c r="EC1971" s="218"/>
      <c r="ED1971" s="218"/>
      <c r="EE1971" s="218"/>
      <c r="EF1971" s="218"/>
      <c r="EG1971" s="218"/>
      <c r="EH1971" s="218"/>
      <c r="EI1971" s="218"/>
      <c r="EJ1971" s="218"/>
      <c r="EK1971" s="218"/>
      <c r="EL1971" s="218"/>
      <c r="EM1971" s="218"/>
      <c r="EN1971" s="218"/>
      <c r="EO1971" s="218"/>
      <c r="EP1971" s="218"/>
      <c r="EQ1971" s="218"/>
      <c r="ER1971" s="218"/>
      <c r="ES1971" s="218"/>
      <c r="ET1971" s="218"/>
      <c r="EU1971" s="233"/>
      <c r="EV1971" s="218"/>
      <c r="EW1971" s="218"/>
      <c r="EX1971" s="233"/>
      <c r="EY1971" s="218"/>
      <c r="EZ1971" s="218"/>
      <c r="FA1971" s="233" t="s">
        <v>7265</v>
      </c>
      <c r="FB1971" s="233"/>
      <c r="FC1971" s="233"/>
      <c r="FD1971" s="233"/>
    </row>
    <row r="1972">
      <c r="A1972" s="643" t="s">
        <v>7266</v>
      </c>
      <c r="B1972" s="643" t="s">
        <v>7267</v>
      </c>
      <c r="C1972" s="1016" t="s">
        <v>8</v>
      </c>
      <c r="D1972" s="643" t="s">
        <v>18</v>
      </c>
      <c r="E1972" s="643" t="s">
        <v>12</v>
      </c>
      <c r="F1972" s="643" t="s">
        <v>283</v>
      </c>
      <c r="G1972" s="643" t="s">
        <v>5023</v>
      </c>
      <c r="H1972" s="643" t="s">
        <v>4545</v>
      </c>
      <c r="I1972" s="643" t="s">
        <v>23</v>
      </c>
      <c r="J1972" s="643" t="s">
        <v>44</v>
      </c>
      <c r="K1972" s="643" t="s">
        <v>49</v>
      </c>
      <c r="L1972" s="643" t="s">
        <v>738</v>
      </c>
      <c r="M1972" s="643" t="s">
        <v>88</v>
      </c>
      <c r="N1972" s="1018">
        <v>42545.0</v>
      </c>
      <c r="O1972" s="1018">
        <v>42545.0</v>
      </c>
      <c r="P1972" s="218"/>
      <c r="Q1972" s="714">
        <v>42667.0</v>
      </c>
      <c r="R1972" s="224"/>
      <c r="S1972" s="218">
        <v>1.0</v>
      </c>
      <c r="T1972" s="857">
        <f t="shared" si="3566"/>
        <v>978</v>
      </c>
      <c r="U1972" s="536">
        <f t="shared" ref="U1972:W1972" si="3720">IF(ISBLANK($A1972),"",sum(AE1972,AK1972,AQ1972,AW1972,BC1972,BI1972,BO1972,BU1972,CA1972,CG1972,CM1972,CS1972,CY1972,DE1972,DK1972,DQ1972,DW1972,EC1972,EI1972,EO1972,EU1972))</f>
        <v>8</v>
      </c>
      <c r="V1972" s="647">
        <f t="shared" si="3720"/>
        <v>3</v>
      </c>
      <c r="W1972" s="536">
        <f t="shared" si="3720"/>
        <v>0</v>
      </c>
      <c r="X1972" s="537">
        <f t="shared" si="3534"/>
        <v>11</v>
      </c>
      <c r="Y1972" s="536">
        <f t="shared" ref="Y1972:AA1972" si="3721">IF(ISBLANK($A1972),"",sum(AH1972,AN1972,AT1972,AZ1972,BF1972,BL1972,BR1972,BX1972,CD1972,CJ1972,CP1972,CV1972,DB1972,DH1972,DN1972,DT1972,DZ1972,EF1972,EL1972,ER1972,EX1972))</f>
        <v>9</v>
      </c>
      <c r="Z1972" s="536">
        <f t="shared" si="3721"/>
        <v>12</v>
      </c>
      <c r="AA1972" s="536">
        <f t="shared" si="3721"/>
        <v>0</v>
      </c>
      <c r="AB1972" s="537">
        <f t="shared" si="3302"/>
        <v>21</v>
      </c>
      <c r="AC1972" s="538">
        <f t="shared" si="3295"/>
        <v>0.8181818182</v>
      </c>
      <c r="AD1972" s="635" t="str">
        <f t="shared" ref="AD1972:AD1973" si="3724">IF( (TODAY()-N1972)/7 &lt; 1,"1", IF( N1972="" , "", IF( (TODAY()-N1972)/7 &gt; 20 , "20+", (TODAY()-N1972)/7 )))</f>
        <v>20+</v>
      </c>
      <c r="AE1972" s="634">
        <v>3.0</v>
      </c>
      <c r="AF1972" s="218"/>
      <c r="AG1972" s="218"/>
      <c r="AH1972" s="634">
        <v>2.0</v>
      </c>
      <c r="AI1972" s="634">
        <v>2.0</v>
      </c>
      <c r="AJ1972" s="218"/>
      <c r="AK1972" s="218"/>
      <c r="AL1972" s="218"/>
      <c r="AM1972" s="218"/>
      <c r="AN1972" s="218"/>
      <c r="AO1972" s="634">
        <v>2.0</v>
      </c>
      <c r="AP1972" s="218"/>
      <c r="AQ1972" s="218"/>
      <c r="AR1972" s="218"/>
      <c r="AS1972" s="218"/>
      <c r="AT1972" s="218"/>
      <c r="AU1972" s="218"/>
      <c r="AV1972" s="218"/>
      <c r="AW1972" s="218"/>
      <c r="AX1972" s="218"/>
      <c r="AY1972" s="218"/>
      <c r="AZ1972" s="218"/>
      <c r="BA1972" s="218"/>
      <c r="BB1972" s="218"/>
      <c r="BC1972" s="218"/>
      <c r="BD1972" s="218"/>
      <c r="BE1972" s="218"/>
      <c r="BF1972" s="218"/>
      <c r="BG1972" s="218"/>
      <c r="BH1972" s="218"/>
      <c r="BI1972" s="634">
        <v>2.0</v>
      </c>
      <c r="BJ1972" s="634">
        <v>1.0</v>
      </c>
      <c r="BK1972" s="218"/>
      <c r="BL1972" s="634">
        <v>3.0</v>
      </c>
      <c r="BM1972" s="634">
        <v>3.0</v>
      </c>
      <c r="BN1972" s="218"/>
      <c r="BO1972" s="218"/>
      <c r="BP1972" s="218"/>
      <c r="BQ1972" s="218"/>
      <c r="BR1972" s="218"/>
      <c r="BS1972" s="218"/>
      <c r="BT1972" s="218"/>
      <c r="BU1972" s="218"/>
      <c r="BV1972" s="218"/>
      <c r="BW1972" s="218"/>
      <c r="BX1972" s="218"/>
      <c r="BY1972" s="218"/>
      <c r="BZ1972" s="218"/>
      <c r="CA1972" s="218"/>
      <c r="CB1972" s="218"/>
      <c r="CC1972" s="218"/>
      <c r="CD1972" s="218"/>
      <c r="CE1972" s="218"/>
      <c r="CF1972" s="218"/>
      <c r="CG1972" s="218"/>
      <c r="CH1972" s="218"/>
      <c r="CI1972" s="218"/>
      <c r="CJ1972" s="218"/>
      <c r="CK1972" s="218"/>
      <c r="CL1972" s="218"/>
      <c r="CM1972" s="218"/>
      <c r="CN1972" s="218"/>
      <c r="CO1972" s="218"/>
      <c r="CP1972" s="218"/>
      <c r="CQ1972" s="218"/>
      <c r="CR1972" s="218"/>
      <c r="CS1972" s="634">
        <v>1.0</v>
      </c>
      <c r="CT1972" s="218"/>
      <c r="CU1972" s="218"/>
      <c r="CV1972" s="634">
        <v>1.0</v>
      </c>
      <c r="CW1972" s="218"/>
      <c r="CX1972" s="218"/>
      <c r="CY1972" s="634">
        <v>1.0</v>
      </c>
      <c r="CZ1972" s="634">
        <v>1.0</v>
      </c>
      <c r="DA1972" s="218"/>
      <c r="DB1972" s="634">
        <v>1.0</v>
      </c>
      <c r="DC1972" s="218"/>
      <c r="DD1972" s="218"/>
      <c r="DE1972" s="218"/>
      <c r="DF1972" s="634">
        <v>1.0</v>
      </c>
      <c r="DG1972" s="218"/>
      <c r="DH1972" s="634">
        <v>1.0</v>
      </c>
      <c r="DI1972" s="218"/>
      <c r="DJ1972" s="218"/>
      <c r="DK1972" s="218"/>
      <c r="DL1972" s="218"/>
      <c r="DM1972" s="218"/>
      <c r="DN1972" s="218"/>
      <c r="DO1972" s="634">
        <v>2.0</v>
      </c>
      <c r="DP1972" s="218"/>
      <c r="DQ1972" s="634">
        <v>1.0</v>
      </c>
      <c r="DR1972" s="218"/>
      <c r="DS1972" s="218"/>
      <c r="DT1972" s="634">
        <v>1.0</v>
      </c>
      <c r="DU1972" s="634">
        <v>3.0</v>
      </c>
      <c r="DV1972" s="218"/>
      <c r="DW1972" s="218"/>
      <c r="DX1972" s="218"/>
      <c r="DY1972" s="218"/>
      <c r="DZ1972" s="218"/>
      <c r="EA1972" s="218"/>
      <c r="EB1972" s="218"/>
      <c r="EC1972" s="218"/>
      <c r="ED1972" s="218"/>
      <c r="EE1972" s="218"/>
      <c r="EF1972" s="218"/>
      <c r="EG1972" s="218"/>
      <c r="EH1972" s="218"/>
      <c r="EI1972" s="218"/>
      <c r="EJ1972" s="218"/>
      <c r="EK1972" s="218"/>
      <c r="EL1972" s="218"/>
      <c r="EM1972" s="218"/>
      <c r="EN1972" s="218"/>
      <c r="EO1972" s="218"/>
      <c r="EP1972" s="218"/>
      <c r="EQ1972" s="218"/>
      <c r="ER1972" s="218"/>
      <c r="ES1972" s="218"/>
      <c r="ET1972" s="218"/>
      <c r="EU1972" s="218"/>
      <c r="EV1972" s="218"/>
      <c r="EW1972" s="218"/>
      <c r="EX1972" s="218"/>
      <c r="EY1972" s="218"/>
      <c r="EZ1972" s="218"/>
      <c r="FA1972" s="643" t="s">
        <v>7268</v>
      </c>
      <c r="FB1972" s="643"/>
      <c r="FC1972" s="643"/>
      <c r="FD1972" s="643"/>
    </row>
    <row r="1973">
      <c r="A1973" s="233" t="s">
        <v>7269</v>
      </c>
      <c r="B1973" s="233" t="s">
        <v>402</v>
      </c>
      <c r="C1973" s="1016" t="s">
        <v>8</v>
      </c>
      <c r="D1973" s="643" t="s">
        <v>18</v>
      </c>
      <c r="E1973" s="233" t="s">
        <v>12</v>
      </c>
      <c r="F1973" s="233" t="s">
        <v>283</v>
      </c>
      <c r="G1973" s="233" t="s">
        <v>7270</v>
      </c>
      <c r="H1973" s="233" t="s">
        <v>4612</v>
      </c>
      <c r="I1973" s="233" t="s">
        <v>23</v>
      </c>
      <c r="J1973" s="233" t="s">
        <v>44</v>
      </c>
      <c r="K1973" s="643" t="s">
        <v>71</v>
      </c>
      <c r="L1973" s="233" t="s">
        <v>5200</v>
      </c>
      <c r="M1973" s="643" t="s">
        <v>103</v>
      </c>
      <c r="N1973" s="682">
        <v>42529.0</v>
      </c>
      <c r="O1973" s="682">
        <v>42529.0</v>
      </c>
      <c r="P1973" s="218"/>
      <c r="Q1973" s="224"/>
      <c r="R1973" s="224"/>
      <c r="S1973" s="218"/>
      <c r="T1973" s="857">
        <f t="shared" si="3566"/>
        <v>994</v>
      </c>
      <c r="U1973" s="536">
        <f t="shared" ref="U1973:W1973" si="3722">IF(ISBLANK($A1973),"",sum(AE1973,AK1973,AQ1973,AW1973,BC1973,BI1973,BO1973,BU1973,CA1973,CG1973,CM1973,CS1973,CY1973,DE1973,DK1973,DQ1973,DW1973,EC1973,EI1973,EO1973,EU1973))</f>
        <v>25</v>
      </c>
      <c r="V1973" s="536">
        <f t="shared" si="3722"/>
        <v>0</v>
      </c>
      <c r="W1973" s="536">
        <f t="shared" si="3722"/>
        <v>0</v>
      </c>
      <c r="X1973" s="537">
        <f t="shared" si="3534"/>
        <v>25</v>
      </c>
      <c r="Y1973" s="536">
        <f t="shared" ref="Y1973:AA1973" si="3723">IF(ISBLANK($A1973),"",sum(AH1973,AN1973,AT1973,AZ1973,BF1973,BL1973,BR1973,BX1973,CD1973,CJ1973,CP1973,CV1973,DB1973,DH1973,DN1973,DT1973,DZ1973,EF1973,EL1973,ER1973,EX1973))</f>
        <v>17</v>
      </c>
      <c r="Z1973" s="536">
        <f t="shared" si="3723"/>
        <v>15</v>
      </c>
      <c r="AA1973" s="536">
        <f t="shared" si="3723"/>
        <v>0</v>
      </c>
      <c r="AB1973" s="537">
        <f t="shared" si="3302"/>
        <v>32</v>
      </c>
      <c r="AC1973" s="538">
        <f t="shared" si="3295"/>
        <v>0.68</v>
      </c>
      <c r="AD1973" s="635" t="str">
        <f t="shared" si="3724"/>
        <v>20+</v>
      </c>
      <c r="AE1973" s="237">
        <v>1.0</v>
      </c>
      <c r="AF1973" s="233"/>
      <c r="AG1973" s="218"/>
      <c r="AH1973" s="218"/>
      <c r="AI1973" s="218"/>
      <c r="AJ1973" s="218"/>
      <c r="AK1973" s="237">
        <v>1.0</v>
      </c>
      <c r="AL1973" s="218"/>
      <c r="AM1973" s="218"/>
      <c r="AN1973" s="218"/>
      <c r="AO1973" s="218"/>
      <c r="AP1973" s="218"/>
      <c r="AQ1973" s="237">
        <v>2.0</v>
      </c>
      <c r="AR1973" s="233"/>
      <c r="AS1973" s="233"/>
      <c r="AT1973" s="237">
        <v>3.0</v>
      </c>
      <c r="AU1973" s="218"/>
      <c r="AV1973" s="218"/>
      <c r="AW1973" s="233"/>
      <c r="AX1973" s="218"/>
      <c r="AY1973" s="218"/>
      <c r="AZ1973" s="233"/>
      <c r="BA1973" s="233"/>
      <c r="BB1973" s="218"/>
      <c r="BC1973" s="218"/>
      <c r="BD1973" s="218"/>
      <c r="BE1973" s="218"/>
      <c r="BF1973" s="218"/>
      <c r="BG1973" s="218"/>
      <c r="BH1973" s="218"/>
      <c r="BI1973" s="237">
        <v>2.0</v>
      </c>
      <c r="BJ1973" s="218"/>
      <c r="BK1973" s="218"/>
      <c r="BL1973" s="237">
        <v>1.0</v>
      </c>
      <c r="BM1973" s="237">
        <v>2.0</v>
      </c>
      <c r="BN1973" s="218"/>
      <c r="BO1973" s="233"/>
      <c r="BP1973" s="218"/>
      <c r="BQ1973" s="218"/>
      <c r="BR1973" s="218"/>
      <c r="BS1973" s="237">
        <v>1.0</v>
      </c>
      <c r="BT1973" s="218"/>
      <c r="BU1973" s="237">
        <v>4.0</v>
      </c>
      <c r="BV1973" s="218"/>
      <c r="BW1973" s="218"/>
      <c r="BX1973" s="237">
        <v>2.0</v>
      </c>
      <c r="BY1973" s="233"/>
      <c r="BZ1973" s="218"/>
      <c r="CA1973" s="237">
        <v>3.0</v>
      </c>
      <c r="CB1973" s="218"/>
      <c r="CC1973" s="218"/>
      <c r="CD1973" s="237">
        <v>3.0</v>
      </c>
      <c r="CE1973" s="218"/>
      <c r="CF1973" s="218"/>
      <c r="CG1973" s="237">
        <v>3.0</v>
      </c>
      <c r="CH1973" s="218"/>
      <c r="CI1973" s="218"/>
      <c r="CJ1973" s="218"/>
      <c r="CK1973" s="218"/>
      <c r="CL1973" s="218"/>
      <c r="CM1973" s="237">
        <v>1.0</v>
      </c>
      <c r="CN1973" s="218"/>
      <c r="CO1973" s="218"/>
      <c r="CP1973" s="237">
        <v>3.0</v>
      </c>
      <c r="CQ1973" s="237">
        <v>4.0</v>
      </c>
      <c r="CR1973" s="218"/>
      <c r="CS1973" s="218"/>
      <c r="CT1973" s="218"/>
      <c r="CU1973" s="233"/>
      <c r="CV1973" s="237">
        <v>1.0</v>
      </c>
      <c r="CW1973" s="237">
        <v>3.0</v>
      </c>
      <c r="CX1973" s="233"/>
      <c r="CY1973" s="237">
        <v>2.0</v>
      </c>
      <c r="CZ1973" s="218"/>
      <c r="DA1973" s="218"/>
      <c r="DB1973" s="237">
        <v>1.0</v>
      </c>
      <c r="DC1973" s="237">
        <v>2.0</v>
      </c>
      <c r="DD1973" s="218"/>
      <c r="DE1973" s="237">
        <v>1.0</v>
      </c>
      <c r="DF1973" s="218"/>
      <c r="DG1973" s="218"/>
      <c r="DH1973" s="237">
        <v>1.0</v>
      </c>
      <c r="DI1973" s="237">
        <v>1.0</v>
      </c>
      <c r="DJ1973" s="218"/>
      <c r="DK1973" s="218"/>
      <c r="DL1973" s="218"/>
      <c r="DM1973" s="218"/>
      <c r="DN1973" s="218"/>
      <c r="DO1973" s="237">
        <v>1.0</v>
      </c>
      <c r="DP1973" s="218"/>
      <c r="DQ1973" s="218"/>
      <c r="DR1973" s="218"/>
      <c r="DS1973" s="218"/>
      <c r="DT1973" s="218"/>
      <c r="DU1973" s="237">
        <v>1.0</v>
      </c>
      <c r="DV1973" s="218"/>
      <c r="DW1973" s="218"/>
      <c r="DX1973" s="218"/>
      <c r="DY1973" s="218"/>
      <c r="DZ1973" s="218"/>
      <c r="EA1973" s="218"/>
      <c r="EB1973" s="218"/>
      <c r="EC1973" s="218"/>
      <c r="ED1973" s="218"/>
      <c r="EE1973" s="218"/>
      <c r="EF1973" s="218"/>
      <c r="EG1973" s="218"/>
      <c r="EH1973" s="218"/>
      <c r="EI1973" s="233"/>
      <c r="EJ1973" s="218"/>
      <c r="EK1973" s="218"/>
      <c r="EL1973" s="218"/>
      <c r="EM1973" s="218"/>
      <c r="EN1973" s="218"/>
      <c r="EO1973" s="218"/>
      <c r="EP1973" s="218"/>
      <c r="EQ1973" s="218"/>
      <c r="ER1973" s="218"/>
      <c r="ES1973" s="218"/>
      <c r="ET1973" s="218"/>
      <c r="EU1973" s="237">
        <v>5.0</v>
      </c>
      <c r="EV1973" s="233"/>
      <c r="EW1973" s="218"/>
      <c r="EX1973" s="237">
        <v>2.0</v>
      </c>
      <c r="EY1973" s="233"/>
      <c r="EZ1973" s="218"/>
      <c r="FA1973" s="233" t="s">
        <v>7271</v>
      </c>
      <c r="FB1973" s="233"/>
      <c r="FC1973" s="233"/>
      <c r="FD1973" s="233"/>
    </row>
    <row r="1974">
      <c r="A1974" s="988" t="s">
        <v>7272</v>
      </c>
      <c r="B1974" s="988" t="s">
        <v>7273</v>
      </c>
      <c r="C1974" s="989" t="s">
        <v>8</v>
      </c>
      <c r="D1974" s="988" t="s">
        <v>18</v>
      </c>
      <c r="E1974" s="988" t="s">
        <v>12</v>
      </c>
      <c r="F1974" s="988" t="s">
        <v>283</v>
      </c>
      <c r="G1974" s="988" t="s">
        <v>3966</v>
      </c>
      <c r="H1974" s="988" t="s">
        <v>4545</v>
      </c>
      <c r="I1974" s="988" t="s">
        <v>23</v>
      </c>
      <c r="J1974" s="988" t="s">
        <v>44</v>
      </c>
      <c r="K1974" s="988" t="s">
        <v>49</v>
      </c>
      <c r="L1974" s="988" t="s">
        <v>4396</v>
      </c>
      <c r="M1974" s="988" t="s">
        <v>121</v>
      </c>
      <c r="N1974" s="1030">
        <v>42552.0</v>
      </c>
      <c r="O1974" s="1030">
        <v>42552.0</v>
      </c>
      <c r="P1974" s="902"/>
      <c r="Q1974" s="986"/>
      <c r="R1974" s="986"/>
      <c r="S1974" s="902"/>
      <c r="T1974" s="857">
        <f t="shared" si="3566"/>
        <v>971</v>
      </c>
      <c r="U1974" s="992">
        <v>5.0</v>
      </c>
      <c r="V1974" s="992">
        <f t="shared" ref="V1974:W1974" si="3725">IF(ISBLANK($A1974),"",sum(AF1974,AL1974,AR1974,AX1974,BD1974,BJ1974,BP1974,BV1974,CB1974,CH1974,CN1974,CT1974,CZ1974,DF1974,DL1974,DR1974,DX1974,ED1974,EJ1974,EP1974,EV1974))</f>
        <v>1</v>
      </c>
      <c r="W1974" s="992">
        <f t="shared" si="3725"/>
        <v>0</v>
      </c>
      <c r="X1974" s="1001">
        <f t="shared" si="3534"/>
        <v>6</v>
      </c>
      <c r="Y1974" s="992">
        <f t="shared" ref="Y1974:AA1974" si="3726">IF(ISBLANK($A1974),"",sum(AH1974,AN1974,AT1974,AZ1974,BF1974,BL1974,BR1974,BX1974,CD1974,CJ1974,CP1974,CV1974,DB1974,DH1974,DN1974,DT1974,DZ1974,EF1974,EL1974,ER1974,EX1974))</f>
        <v>7</v>
      </c>
      <c r="Z1974" s="992">
        <f t="shared" si="3726"/>
        <v>8</v>
      </c>
      <c r="AA1974" s="992">
        <f t="shared" si="3726"/>
        <v>0</v>
      </c>
      <c r="AB1974" s="1001">
        <f t="shared" si="3302"/>
        <v>15</v>
      </c>
      <c r="AC1974" s="1002">
        <f t="shared" si="3295"/>
        <v>1.166666667</v>
      </c>
      <c r="AD1974" s="1031" t="str">
        <f> IF( N1974="" , "", IF( (TODAY()-N1974)/7 &gt; 20 , "20+", ROUNDUP((TODAY()-N1974)/7 ,0)))</f>
        <v>20+</v>
      </c>
      <c r="AE1974" s="902"/>
      <c r="AF1974" s="902"/>
      <c r="AG1974" s="902"/>
      <c r="AH1974" s="902"/>
      <c r="AI1974" s="902"/>
      <c r="AJ1974" s="902"/>
      <c r="AK1974" s="902"/>
      <c r="AL1974" s="902"/>
      <c r="AM1974" s="902"/>
      <c r="AN1974" s="1004">
        <v>1.0</v>
      </c>
      <c r="AO1974" s="1004">
        <v>1.0</v>
      </c>
      <c r="AP1974" s="902"/>
      <c r="AQ1974" s="902"/>
      <c r="AR1974" s="902"/>
      <c r="AS1974" s="902"/>
      <c r="AT1974" s="1032">
        <v>1.0</v>
      </c>
      <c r="AU1974" s="902"/>
      <c r="AV1974" s="902"/>
      <c r="AW1974" s="1032">
        <v>3.0</v>
      </c>
      <c r="AX1974" s="902"/>
      <c r="AY1974" s="902"/>
      <c r="AZ1974" s="902"/>
      <c r="BA1974" s="902"/>
      <c r="BB1974" s="902"/>
      <c r="BC1974" s="1032">
        <v>1.0</v>
      </c>
      <c r="BD1974" s="902"/>
      <c r="BE1974" s="902"/>
      <c r="BF1974" s="902"/>
      <c r="BG1974" s="902"/>
      <c r="BH1974" s="902"/>
      <c r="BI1974" s="902"/>
      <c r="BJ1974" s="902"/>
      <c r="BK1974" s="902"/>
      <c r="BL1974" s="902"/>
      <c r="BM1974" s="902"/>
      <c r="BN1974" s="902"/>
      <c r="BO1974" s="902"/>
      <c r="BP1974" s="902"/>
      <c r="BQ1974" s="902"/>
      <c r="BR1974" s="902"/>
      <c r="BS1974" s="902"/>
      <c r="BT1974" s="902"/>
      <c r="BU1974" s="902"/>
      <c r="BV1974" s="902"/>
      <c r="BW1974" s="902"/>
      <c r="BX1974" s="902"/>
      <c r="BY1974" s="902"/>
      <c r="BZ1974" s="902"/>
      <c r="CA1974" s="902"/>
      <c r="CB1974" s="902"/>
      <c r="CC1974" s="902"/>
      <c r="CD1974" s="902"/>
      <c r="CE1974" s="902"/>
      <c r="CF1974" s="902"/>
      <c r="CG1974" s="1004">
        <v>3.0</v>
      </c>
      <c r="CH1974" s="902"/>
      <c r="CI1974" s="902"/>
      <c r="CJ1974" s="902"/>
      <c r="CK1974" s="1004">
        <v>2.0</v>
      </c>
      <c r="CL1974" s="902"/>
      <c r="CM1974" s="1004">
        <v>3.0</v>
      </c>
      <c r="CN1974" s="902"/>
      <c r="CO1974" s="902"/>
      <c r="CP1974" s="902"/>
      <c r="CQ1974" s="902"/>
      <c r="CR1974" s="902"/>
      <c r="CS1974" s="902"/>
      <c r="CT1974" s="902"/>
      <c r="CU1974" s="902"/>
      <c r="CV1974" s="1004">
        <v>1.0</v>
      </c>
      <c r="CW1974" s="1004">
        <v>2.0</v>
      </c>
      <c r="CX1974" s="902"/>
      <c r="CY1974" s="902"/>
      <c r="CZ1974" s="902"/>
      <c r="DA1974" s="902"/>
      <c r="DB1974" s="902"/>
      <c r="DC1974" s="902"/>
      <c r="DD1974" s="902"/>
      <c r="DE1974" s="902"/>
      <c r="DF1974" s="902"/>
      <c r="DG1974" s="902"/>
      <c r="DH1974" s="902"/>
      <c r="DI1974" s="902"/>
      <c r="DJ1974" s="902"/>
      <c r="DK1974" s="1004">
        <v>3.0</v>
      </c>
      <c r="DL1974" s="1004">
        <v>1.0</v>
      </c>
      <c r="DM1974" s="902"/>
      <c r="DN1974" s="902"/>
      <c r="DO1974" s="902"/>
      <c r="DP1974" s="902"/>
      <c r="DQ1974" s="902"/>
      <c r="DR1974" s="902"/>
      <c r="DS1974" s="902"/>
      <c r="DT1974" s="902"/>
      <c r="DU1974" s="902"/>
      <c r="DV1974" s="902"/>
      <c r="DW1974" s="902"/>
      <c r="DX1974" s="902"/>
      <c r="DY1974" s="902"/>
      <c r="DZ1974" s="1004">
        <v>1.0</v>
      </c>
      <c r="EA1974" s="902"/>
      <c r="EB1974" s="902"/>
      <c r="EC1974" s="902"/>
      <c r="ED1974" s="902"/>
      <c r="EE1974" s="902"/>
      <c r="EF1974" s="902"/>
      <c r="EG1974" s="902"/>
      <c r="EH1974" s="902"/>
      <c r="EI1974" s="1004">
        <v>2.0</v>
      </c>
      <c r="EJ1974" s="902"/>
      <c r="EK1974" s="902"/>
      <c r="EL1974" s="1004">
        <v>1.0</v>
      </c>
      <c r="EM1974" s="902"/>
      <c r="EN1974" s="902"/>
      <c r="EO1974" s="902"/>
      <c r="EP1974" s="902"/>
      <c r="EQ1974" s="902"/>
      <c r="ER1974" s="902"/>
      <c r="ES1974" s="902"/>
      <c r="ET1974" s="902"/>
      <c r="EU1974" s="1004">
        <v>2.0</v>
      </c>
      <c r="EV1974" s="902"/>
      <c r="EW1974" s="902"/>
      <c r="EX1974" s="1004">
        <v>2.0</v>
      </c>
      <c r="EY1974" s="1004">
        <v>3.0</v>
      </c>
      <c r="EZ1974" s="902"/>
      <c r="FA1974" s="988" t="s">
        <v>7274</v>
      </c>
      <c r="FB1974" s="988"/>
      <c r="FC1974" s="988"/>
      <c r="FD1974" s="988"/>
    </row>
    <row r="1975">
      <c r="A1975" s="233" t="s">
        <v>7275</v>
      </c>
      <c r="B1975" s="233" t="s">
        <v>5192</v>
      </c>
      <c r="C1975" s="1016" t="s">
        <v>8</v>
      </c>
      <c r="D1975" s="643" t="s">
        <v>18</v>
      </c>
      <c r="E1975" s="233" t="s">
        <v>12</v>
      </c>
      <c r="F1975" s="233" t="s">
        <v>283</v>
      </c>
      <c r="G1975" s="233" t="s">
        <v>4040</v>
      </c>
      <c r="H1975" s="233" t="s">
        <v>7276</v>
      </c>
      <c r="I1975" s="233" t="s">
        <v>23</v>
      </c>
      <c r="J1975" s="233" t="s">
        <v>44</v>
      </c>
      <c r="K1975" s="643" t="s">
        <v>71</v>
      </c>
      <c r="L1975" s="233" t="s">
        <v>738</v>
      </c>
      <c r="M1975" s="233" t="s">
        <v>88</v>
      </c>
      <c r="N1975" s="682">
        <v>42562.0</v>
      </c>
      <c r="O1975" s="1033">
        <v>42562.0</v>
      </c>
      <c r="P1975" s="218"/>
      <c r="Q1975" s="229"/>
      <c r="R1975" s="229"/>
      <c r="S1975" s="218"/>
      <c r="T1975" s="857">
        <f t="shared" si="3566"/>
        <v>961</v>
      </c>
      <c r="U1975" s="536">
        <f t="shared" ref="U1975:W1975" si="3727">IF(ISBLANK($A1975),"",sum(AE1975,AK1975,AQ1975,AW1975,BC1975,BI1975,BO1975,BU1975,CA1975,CG1975,CM1975,CS1975,CY1975,DE1975,DK1975,DQ1975,DW1975,EC1975,EI1975,EO1975,EU1975))</f>
        <v>6</v>
      </c>
      <c r="V1975" s="536">
        <f t="shared" si="3727"/>
        <v>0</v>
      </c>
      <c r="W1975" s="536">
        <f t="shared" si="3727"/>
        <v>0</v>
      </c>
      <c r="X1975" s="537">
        <f t="shared" si="3534"/>
        <v>6</v>
      </c>
      <c r="Y1975" s="536">
        <f t="shared" ref="Y1975:AA1975" si="3728">IF(ISBLANK($A1975),"",sum(AH1975,AN1975,AT1975,AZ1975,BF1975,BL1975,BR1975,BX1975,CD1975,CJ1975,CP1975,CV1975,DB1975,DH1975,DN1975,DT1975,DZ1975,EF1975,EL1975,ER1975,EX1975))</f>
        <v>3</v>
      </c>
      <c r="Z1975" s="536">
        <f t="shared" si="3728"/>
        <v>1</v>
      </c>
      <c r="AA1975" s="536">
        <f t="shared" si="3728"/>
        <v>0</v>
      </c>
      <c r="AB1975" s="537">
        <f t="shared" si="3302"/>
        <v>4</v>
      </c>
      <c r="AC1975" s="632">
        <f t="shared" si="3295"/>
        <v>0.5</v>
      </c>
      <c r="AD1975" s="674" t="str">
        <f t="shared" ref="AD1975:AD1979" si="3731">IF( (TODAY()-N1975)/7 &lt; 1,"1", IF( N1975="" , "", IF( (TODAY()-N1975)/7 &gt; 20 , "20+", (TODAY()-N1975)/7 )))</f>
        <v>20+</v>
      </c>
      <c r="AE1975" s="634">
        <v>3.0</v>
      </c>
      <c r="AF1975" s="218"/>
      <c r="AG1975" s="218"/>
      <c r="AH1975" s="634">
        <v>2.0</v>
      </c>
      <c r="AI1975" s="218"/>
      <c r="AJ1975" s="218"/>
      <c r="AK1975" s="634">
        <v>2.0</v>
      </c>
      <c r="AL1975" s="218"/>
      <c r="AM1975" s="218"/>
      <c r="AN1975" s="218"/>
      <c r="AO1975" s="634">
        <v>1.0</v>
      </c>
      <c r="AP1975" s="218"/>
      <c r="AQ1975" s="634">
        <v>1.0</v>
      </c>
      <c r="AR1975" s="218"/>
      <c r="AS1975" s="218"/>
      <c r="AT1975" s="634">
        <v>1.0</v>
      </c>
      <c r="AU1975" s="218"/>
      <c r="AV1975" s="218"/>
      <c r="AW1975" s="218"/>
      <c r="AX1975" s="218"/>
      <c r="AY1975" s="218"/>
      <c r="AZ1975" s="218"/>
      <c r="BA1975" s="218"/>
      <c r="BB1975" s="218"/>
      <c r="BC1975" s="218"/>
      <c r="BD1975" s="218"/>
      <c r="BE1975" s="218"/>
      <c r="BF1975" s="218"/>
      <c r="BG1975" s="218"/>
      <c r="BH1975" s="218"/>
      <c r="BI1975" s="218"/>
      <c r="BJ1975" s="218"/>
      <c r="BK1975" s="218"/>
      <c r="BL1975" s="218"/>
      <c r="BM1975" s="218"/>
      <c r="BN1975" s="218"/>
      <c r="BO1975" s="218"/>
      <c r="BP1975" s="218"/>
      <c r="BQ1975" s="218"/>
      <c r="BR1975" s="218"/>
      <c r="BS1975" s="218"/>
      <c r="BT1975" s="218"/>
      <c r="BU1975" s="218"/>
      <c r="BV1975" s="218"/>
      <c r="BW1975" s="218"/>
      <c r="BX1975" s="218"/>
      <c r="BY1975" s="218"/>
      <c r="BZ1975" s="218"/>
      <c r="CA1975" s="218"/>
      <c r="CB1975" s="218"/>
      <c r="CC1975" s="218"/>
      <c r="CD1975" s="218"/>
      <c r="CE1975" s="218"/>
      <c r="CF1975" s="218"/>
      <c r="CG1975" s="218"/>
      <c r="CH1975" s="218"/>
      <c r="CI1975" s="218"/>
      <c r="CJ1975" s="218"/>
      <c r="CK1975" s="218"/>
      <c r="CL1975" s="218"/>
      <c r="CM1975" s="218"/>
      <c r="CN1975" s="218"/>
      <c r="CO1975" s="218"/>
      <c r="CP1975" s="218"/>
      <c r="CQ1975" s="218"/>
      <c r="CR1975" s="218"/>
      <c r="CS1975" s="218"/>
      <c r="CT1975" s="218"/>
      <c r="CU1975" s="218"/>
      <c r="CV1975" s="218"/>
      <c r="CW1975" s="218"/>
      <c r="CX1975" s="218"/>
      <c r="CY1975" s="218"/>
      <c r="CZ1975" s="218"/>
      <c r="DA1975" s="218"/>
      <c r="DB1975" s="218"/>
      <c r="DC1975" s="218"/>
      <c r="DD1975" s="218"/>
      <c r="DE1975" s="218"/>
      <c r="DF1975" s="218"/>
      <c r="DG1975" s="218"/>
      <c r="DH1975" s="218"/>
      <c r="DI1975" s="218"/>
      <c r="DJ1975" s="218"/>
      <c r="DK1975" s="218"/>
      <c r="DL1975" s="218"/>
      <c r="DM1975" s="218"/>
      <c r="DN1975" s="218"/>
      <c r="DO1975" s="218"/>
      <c r="DP1975" s="218"/>
      <c r="DQ1975" s="218"/>
      <c r="DR1975" s="218"/>
      <c r="DS1975" s="218"/>
      <c r="DT1975" s="218"/>
      <c r="DU1975" s="218"/>
      <c r="DV1975" s="218"/>
      <c r="DW1975" s="218"/>
      <c r="DX1975" s="218"/>
      <c r="DY1975" s="218"/>
      <c r="DZ1975" s="218"/>
      <c r="EA1975" s="218"/>
      <c r="EB1975" s="218"/>
      <c r="EC1975" s="218"/>
      <c r="ED1975" s="218"/>
      <c r="EE1975" s="218"/>
      <c r="EF1975" s="218"/>
      <c r="EG1975" s="218"/>
      <c r="EH1975" s="218"/>
      <c r="EI1975" s="218"/>
      <c r="EJ1975" s="218"/>
      <c r="EK1975" s="218"/>
      <c r="EL1975" s="218"/>
      <c r="EM1975" s="218"/>
      <c r="EN1975" s="218"/>
      <c r="EO1975" s="218"/>
      <c r="EP1975" s="218"/>
      <c r="EQ1975" s="218"/>
      <c r="ER1975" s="218"/>
      <c r="ES1975" s="218"/>
      <c r="ET1975" s="218"/>
      <c r="EU1975" s="218"/>
      <c r="EV1975" s="218"/>
      <c r="EW1975" s="218"/>
      <c r="EX1975" s="218"/>
      <c r="EY1975" s="218"/>
      <c r="EZ1975" s="218"/>
      <c r="FA1975" s="233" t="s">
        <v>7277</v>
      </c>
      <c r="FB1975" s="233"/>
      <c r="FC1975" s="233"/>
      <c r="FD1975" s="233"/>
    </row>
    <row r="1976">
      <c r="A1976" s="643" t="s">
        <v>7278</v>
      </c>
      <c r="B1976" s="233" t="s">
        <v>7279</v>
      </c>
      <c r="C1976" s="1016" t="s">
        <v>8</v>
      </c>
      <c r="D1976" s="643" t="s">
        <v>18</v>
      </c>
      <c r="E1976" s="233" t="s">
        <v>12</v>
      </c>
      <c r="F1976" s="233" t="s">
        <v>283</v>
      </c>
      <c r="G1976" s="233" t="s">
        <v>7221</v>
      </c>
      <c r="H1976" s="233" t="s">
        <v>4545</v>
      </c>
      <c r="I1976" s="233" t="s">
        <v>23</v>
      </c>
      <c r="J1976" s="233" t="s">
        <v>44</v>
      </c>
      <c r="K1976" s="233" t="s">
        <v>71</v>
      </c>
      <c r="L1976" s="643" t="s">
        <v>333</v>
      </c>
      <c r="M1976" s="643" t="s">
        <v>65</v>
      </c>
      <c r="N1976" s="1021">
        <v>42619.0</v>
      </c>
      <c r="O1976" s="682">
        <v>42619.0</v>
      </c>
      <c r="P1976" s="1017"/>
      <c r="Q1976" s="224"/>
      <c r="R1976" s="224"/>
      <c r="S1976" s="218"/>
      <c r="T1976" s="857">
        <f t="shared" si="3566"/>
        <v>904</v>
      </c>
      <c r="U1976" s="536">
        <f t="shared" ref="U1976:W1976" si="3729">IF(ISBLANK($A1976),"",sum(AE1976,AK1976,AQ1976,AW1976,BC1976,BI1976,BO1976,BU1976,CA1976,CG1976,CM1976,CS1976,CY1976,DE1976,DK1976,DQ1976,DW1976,EC1976,EI1976,EO1976,EU1976))</f>
        <v>5</v>
      </c>
      <c r="V1976" s="647">
        <f t="shared" si="3729"/>
        <v>3</v>
      </c>
      <c r="W1976" s="536">
        <f t="shared" si="3729"/>
        <v>0</v>
      </c>
      <c r="X1976" s="537">
        <f t="shared" si="3534"/>
        <v>8</v>
      </c>
      <c r="Y1976" s="536">
        <f t="shared" ref="Y1976:AA1976" si="3730">IF(ISBLANK($A1976),"",sum(AH1976,AN1976,AT1976,AZ1976,BF1976,BL1976,BR1976,BX1976,CD1976,CJ1976,CP1976,CV1976,DB1976,DH1976,DN1976,DT1976,DZ1976,EF1976,EL1976,ER1976,EX1976))</f>
        <v>3</v>
      </c>
      <c r="Z1976" s="536">
        <f t="shared" si="3730"/>
        <v>2</v>
      </c>
      <c r="AA1976" s="536">
        <f t="shared" si="3730"/>
        <v>0</v>
      </c>
      <c r="AB1976" s="537">
        <f t="shared" si="3302"/>
        <v>5</v>
      </c>
      <c r="AC1976" s="538">
        <f t="shared" si="3295"/>
        <v>0.375</v>
      </c>
      <c r="AD1976" s="635" t="str">
        <f t="shared" si="3731"/>
        <v>20+</v>
      </c>
      <c r="AE1976" s="218"/>
      <c r="AF1976" s="634">
        <v>1.0</v>
      </c>
      <c r="AG1976" s="218"/>
      <c r="AH1976" s="218"/>
      <c r="AI1976" s="634">
        <v>1.0</v>
      </c>
      <c r="AJ1976" s="218"/>
      <c r="AK1976" s="634">
        <v>2.0</v>
      </c>
      <c r="AL1976" s="634">
        <v>1.0</v>
      </c>
      <c r="AM1976" s="218"/>
      <c r="AN1976" s="218"/>
      <c r="AO1976" s="218"/>
      <c r="AP1976" s="218"/>
      <c r="AQ1976" s="218"/>
      <c r="AR1976" s="218"/>
      <c r="AS1976" s="218"/>
      <c r="AT1976" s="218"/>
      <c r="AU1976" s="218"/>
      <c r="AV1976" s="218"/>
      <c r="AW1976" s="218"/>
      <c r="AX1976" s="634">
        <v>1.0</v>
      </c>
      <c r="AY1976" s="218"/>
      <c r="AZ1976" s="218"/>
      <c r="BA1976" s="218"/>
      <c r="BB1976" s="218"/>
      <c r="BC1976" s="218"/>
      <c r="BD1976" s="218"/>
      <c r="BE1976" s="218"/>
      <c r="BF1976" s="218"/>
      <c r="BG1976" s="218"/>
      <c r="BH1976" s="218"/>
      <c r="BI1976" s="218"/>
      <c r="BJ1976" s="218"/>
      <c r="BK1976" s="218"/>
      <c r="BL1976" s="218"/>
      <c r="BM1976" s="218"/>
      <c r="BN1976" s="218"/>
      <c r="BO1976" s="218"/>
      <c r="BP1976" s="218"/>
      <c r="BQ1976" s="218"/>
      <c r="BR1976" s="218"/>
      <c r="BS1976" s="218"/>
      <c r="BT1976" s="218"/>
      <c r="BU1976" s="218"/>
      <c r="BV1976" s="218"/>
      <c r="BW1976" s="218"/>
      <c r="BX1976" s="218"/>
      <c r="BY1976" s="218"/>
      <c r="BZ1976" s="218"/>
      <c r="CA1976" s="218"/>
      <c r="CB1976" s="218"/>
      <c r="CC1976" s="218"/>
      <c r="CD1976" s="218"/>
      <c r="CE1976" s="218"/>
      <c r="CF1976" s="218"/>
      <c r="CG1976" s="218"/>
      <c r="CH1976" s="218"/>
      <c r="CI1976" s="218"/>
      <c r="CJ1976" s="218"/>
      <c r="CK1976" s="218"/>
      <c r="CL1976" s="218"/>
      <c r="CM1976" s="218"/>
      <c r="CN1976" s="218"/>
      <c r="CO1976" s="218"/>
      <c r="CP1976" s="218"/>
      <c r="CQ1976" s="218"/>
      <c r="CR1976" s="218"/>
      <c r="CS1976" s="218"/>
      <c r="CT1976" s="218"/>
      <c r="CU1976" s="218"/>
      <c r="CV1976" s="218"/>
      <c r="CW1976" s="218"/>
      <c r="CX1976" s="218"/>
      <c r="CY1976" s="218"/>
      <c r="CZ1976" s="218"/>
      <c r="DA1976" s="218"/>
      <c r="DB1976" s="218"/>
      <c r="DC1976" s="218"/>
      <c r="DD1976" s="218"/>
      <c r="DE1976" s="218"/>
      <c r="DF1976" s="218"/>
      <c r="DG1976" s="218"/>
      <c r="DH1976" s="218"/>
      <c r="DI1976" s="218"/>
      <c r="DJ1976" s="218"/>
      <c r="DK1976" s="218"/>
      <c r="DL1976" s="218"/>
      <c r="DM1976" s="218"/>
      <c r="DN1976" s="218"/>
      <c r="DO1976" s="218"/>
      <c r="DP1976" s="218"/>
      <c r="DQ1976" s="218"/>
      <c r="DR1976" s="218"/>
      <c r="DS1976" s="218"/>
      <c r="DT1976" s="218"/>
      <c r="DU1976" s="218"/>
      <c r="DV1976" s="218"/>
      <c r="DW1976" s="218"/>
      <c r="DX1976" s="218"/>
      <c r="DY1976" s="218"/>
      <c r="DZ1976" s="218"/>
      <c r="EA1976" s="218"/>
      <c r="EB1976" s="218"/>
      <c r="EC1976" s="218"/>
      <c r="ED1976" s="218"/>
      <c r="EE1976" s="218"/>
      <c r="EF1976" s="218"/>
      <c r="EG1976" s="218"/>
      <c r="EH1976" s="218"/>
      <c r="EI1976" s="218"/>
      <c r="EJ1976" s="218"/>
      <c r="EK1976" s="218"/>
      <c r="EL1976" s="218"/>
      <c r="EM1976" s="218"/>
      <c r="EN1976" s="218"/>
      <c r="EO1976" s="218"/>
      <c r="EP1976" s="218"/>
      <c r="EQ1976" s="218"/>
      <c r="ER1976" s="218"/>
      <c r="ES1976" s="218"/>
      <c r="ET1976" s="218"/>
      <c r="EU1976" s="634">
        <v>3.0</v>
      </c>
      <c r="EV1976" s="218"/>
      <c r="EW1976" s="218"/>
      <c r="EX1976" s="634">
        <v>3.0</v>
      </c>
      <c r="EY1976" s="634">
        <v>1.0</v>
      </c>
      <c r="EZ1976" s="218"/>
      <c r="FA1976" s="643" t="s">
        <v>7280</v>
      </c>
      <c r="FB1976" s="643"/>
      <c r="FC1976" s="643"/>
      <c r="FD1976" s="643"/>
    </row>
    <row r="1977">
      <c r="A1977" s="233" t="s">
        <v>7281</v>
      </c>
      <c r="B1977" s="233" t="s">
        <v>7282</v>
      </c>
      <c r="C1977" s="1016" t="s">
        <v>8</v>
      </c>
      <c r="D1977" s="643" t="s">
        <v>18</v>
      </c>
      <c r="E1977" s="233" t="s">
        <v>12</v>
      </c>
      <c r="F1977" s="233" t="s">
        <v>283</v>
      </c>
      <c r="G1977" s="233" t="s">
        <v>7270</v>
      </c>
      <c r="H1977" s="233" t="s">
        <v>4612</v>
      </c>
      <c r="I1977" s="233" t="s">
        <v>23</v>
      </c>
      <c r="J1977" s="233" t="s">
        <v>44</v>
      </c>
      <c r="K1977" s="643" t="s">
        <v>71</v>
      </c>
      <c r="L1977" s="643" t="s">
        <v>322</v>
      </c>
      <c r="M1977" s="643" t="s">
        <v>128</v>
      </c>
      <c r="N1977" s="1021">
        <v>42628.0</v>
      </c>
      <c r="O1977" s="682">
        <v>42628.0</v>
      </c>
      <c r="P1977" s="1017"/>
      <c r="Q1977" s="224"/>
      <c r="R1977" s="224"/>
      <c r="S1977" s="218"/>
      <c r="T1977" s="857">
        <f t="shared" si="3566"/>
        <v>895</v>
      </c>
      <c r="U1977" s="536">
        <f t="shared" ref="U1977:W1977" si="3732">IF(ISBLANK($A1977),"",sum(AE1977,AK1977,AQ1977,AW1977,BC1977,BI1977,BO1977,BU1977,CA1977,CG1977,CM1977,CS1977,CY1977,DE1977,DK1977,DQ1977,DW1977,EC1977,EI1977,EO1977,EU1977))</f>
        <v>13</v>
      </c>
      <c r="V1977" s="647">
        <f t="shared" si="3732"/>
        <v>3</v>
      </c>
      <c r="W1977" s="536">
        <f t="shared" si="3732"/>
        <v>0</v>
      </c>
      <c r="X1977" s="537">
        <f t="shared" si="3534"/>
        <v>16</v>
      </c>
      <c r="Y1977" s="536">
        <f t="shared" ref="Y1977:AA1977" si="3733">IF(ISBLANK($A1977),"",sum(AH1977,AN1977,AT1977,AZ1977,BF1977,BL1977,BR1977,BX1977,CD1977,CJ1977,CP1977,CV1977,DB1977,DH1977,DN1977,DT1977,DZ1977,EF1977,EL1977,ER1977,EX1977))</f>
        <v>6</v>
      </c>
      <c r="Z1977" s="536">
        <f t="shared" si="3733"/>
        <v>5</v>
      </c>
      <c r="AA1977" s="536">
        <f t="shared" si="3733"/>
        <v>0</v>
      </c>
      <c r="AB1977" s="537">
        <f t="shared" si="3302"/>
        <v>11</v>
      </c>
      <c r="AC1977" s="538">
        <f t="shared" si="3295"/>
        <v>0.375</v>
      </c>
      <c r="AD1977" s="635" t="str">
        <f t="shared" si="3731"/>
        <v>20+</v>
      </c>
      <c r="AE1977" s="634">
        <v>1.0</v>
      </c>
      <c r="AF1977" s="218"/>
      <c r="AG1977" s="218"/>
      <c r="AH1977" s="218"/>
      <c r="AI1977" s="218"/>
      <c r="AJ1977" s="218"/>
      <c r="AK1977" s="634">
        <v>3.0</v>
      </c>
      <c r="AL1977" s="218"/>
      <c r="AM1977" s="218"/>
      <c r="AN1977" s="634">
        <v>3.0</v>
      </c>
      <c r="AO1977" s="634">
        <v>1.0</v>
      </c>
      <c r="AP1977" s="218"/>
      <c r="AQ1977" s="218"/>
      <c r="AR1977" s="218"/>
      <c r="AS1977" s="218"/>
      <c r="AT1977" s="218"/>
      <c r="AU1977" s="634">
        <v>2.0</v>
      </c>
      <c r="AV1977" s="218"/>
      <c r="AW1977" s="634">
        <v>2.0</v>
      </c>
      <c r="AX1977" s="218"/>
      <c r="AY1977" s="218"/>
      <c r="AZ1977" s="634">
        <v>2.0</v>
      </c>
      <c r="BA1977" s="218"/>
      <c r="BB1977" s="218"/>
      <c r="BC1977" s="634">
        <v>5.0</v>
      </c>
      <c r="BD1977" s="634">
        <v>3.0</v>
      </c>
      <c r="BE1977" s="218"/>
      <c r="BF1977" s="218"/>
      <c r="BG1977" s="218"/>
      <c r="BH1977" s="218"/>
      <c r="BI1977" s="218"/>
      <c r="BJ1977" s="218"/>
      <c r="BK1977" s="218"/>
      <c r="BL1977" s="218"/>
      <c r="BM1977" s="218"/>
      <c r="BN1977" s="218"/>
      <c r="BO1977" s="634">
        <v>2.0</v>
      </c>
      <c r="BP1977" s="218"/>
      <c r="BQ1977" s="218"/>
      <c r="BR1977" s="634">
        <v>1.0</v>
      </c>
      <c r="BS1977" s="634">
        <v>2.0</v>
      </c>
      <c r="BT1977" s="218"/>
      <c r="BU1977" s="218"/>
      <c r="BV1977" s="218"/>
      <c r="BW1977" s="218"/>
      <c r="BX1977" s="218"/>
      <c r="BY1977" s="218"/>
      <c r="BZ1977" s="218"/>
      <c r="CA1977" s="218"/>
      <c r="CB1977" s="218"/>
      <c r="CC1977" s="218"/>
      <c r="CD1977" s="218"/>
      <c r="CE1977" s="218"/>
      <c r="CF1977" s="218"/>
      <c r="CG1977" s="218"/>
      <c r="CH1977" s="218"/>
      <c r="CI1977" s="218"/>
      <c r="CJ1977" s="218"/>
      <c r="CK1977" s="218"/>
      <c r="CL1977" s="218"/>
      <c r="CM1977" s="218"/>
      <c r="CN1977" s="218"/>
      <c r="CO1977" s="218"/>
      <c r="CP1977" s="218"/>
      <c r="CQ1977" s="218"/>
      <c r="CR1977" s="218"/>
      <c r="CS1977" s="218"/>
      <c r="CT1977" s="218"/>
      <c r="CU1977" s="218"/>
      <c r="CV1977" s="218"/>
      <c r="CW1977" s="218"/>
      <c r="CX1977" s="218"/>
      <c r="CY1977" s="218"/>
      <c r="CZ1977" s="218"/>
      <c r="DA1977" s="218"/>
      <c r="DB1977" s="218"/>
      <c r="DC1977" s="218"/>
      <c r="DD1977" s="218"/>
      <c r="DE1977" s="218"/>
      <c r="DF1977" s="218"/>
      <c r="DG1977" s="218"/>
      <c r="DH1977" s="218"/>
      <c r="DI1977" s="218"/>
      <c r="DJ1977" s="218"/>
      <c r="DK1977" s="218"/>
      <c r="DL1977" s="218"/>
      <c r="DM1977" s="218"/>
      <c r="DN1977" s="218"/>
      <c r="DO1977" s="218"/>
      <c r="DP1977" s="218"/>
      <c r="DQ1977" s="218"/>
      <c r="DR1977" s="218"/>
      <c r="DS1977" s="218"/>
      <c r="DT1977" s="218"/>
      <c r="DU1977" s="218"/>
      <c r="DV1977" s="218"/>
      <c r="DW1977" s="218"/>
      <c r="DX1977" s="218"/>
      <c r="DY1977" s="218"/>
      <c r="DZ1977" s="218"/>
      <c r="EA1977" s="218"/>
      <c r="EB1977" s="218"/>
      <c r="EC1977" s="218"/>
      <c r="ED1977" s="218"/>
      <c r="EE1977" s="218"/>
      <c r="EF1977" s="218"/>
      <c r="EG1977" s="218"/>
      <c r="EH1977" s="218"/>
      <c r="EI1977" s="218"/>
      <c r="EJ1977" s="218"/>
      <c r="EK1977" s="218"/>
      <c r="EL1977" s="218"/>
      <c r="EM1977" s="218"/>
      <c r="EN1977" s="218"/>
      <c r="EO1977" s="218"/>
      <c r="EP1977" s="218"/>
      <c r="EQ1977" s="218"/>
      <c r="ER1977" s="218"/>
      <c r="ES1977" s="218"/>
      <c r="ET1977" s="218"/>
      <c r="EU1977" s="218"/>
      <c r="EV1977" s="218"/>
      <c r="EW1977" s="218"/>
      <c r="EX1977" s="218"/>
      <c r="EY1977" s="218"/>
      <c r="EZ1977" s="218"/>
      <c r="FA1977" s="643" t="s">
        <v>7283</v>
      </c>
      <c r="FB1977" s="643"/>
      <c r="FC1977" s="643"/>
      <c r="FD1977" s="643"/>
    </row>
    <row r="1978">
      <c r="A1978" s="643" t="s">
        <v>7284</v>
      </c>
      <c r="B1978" s="233" t="s">
        <v>7285</v>
      </c>
      <c r="C1978" s="681" t="s">
        <v>8</v>
      </c>
      <c r="D1978" s="233" t="s">
        <v>18</v>
      </c>
      <c r="E1978" s="233" t="s">
        <v>12</v>
      </c>
      <c r="F1978" s="233" t="s">
        <v>283</v>
      </c>
      <c r="G1978" s="233" t="s">
        <v>7286</v>
      </c>
      <c r="H1978" s="218" t="s">
        <v>4545</v>
      </c>
      <c r="I1978" s="233" t="s">
        <v>23</v>
      </c>
      <c r="J1978" s="233" t="s">
        <v>44</v>
      </c>
      <c r="K1978" s="233" t="s">
        <v>71</v>
      </c>
      <c r="L1978" s="643" t="s">
        <v>596</v>
      </c>
      <c r="M1978" s="643" t="s">
        <v>110</v>
      </c>
      <c r="N1978" s="1021">
        <v>42627.0</v>
      </c>
      <c r="O1978" s="682">
        <v>42627.0</v>
      </c>
      <c r="P1978" s="1017"/>
      <c r="Q1978" s="224"/>
      <c r="R1978" s="224"/>
      <c r="S1978" s="218"/>
      <c r="T1978" s="857">
        <f t="shared" si="3566"/>
        <v>896</v>
      </c>
      <c r="U1978" s="536">
        <f t="shared" ref="U1978:W1978" si="3734">IF(ISBLANK($A1978),"",sum(AE1978,AK1978,AQ1978,AW1978,BC1978,BI1978,BO1978,BU1978,CA1978,CG1978,CM1978,CS1978,CY1978,DE1978,DK1978,DQ1978,DW1978,EC1978,EI1978,EO1978,EU1978))</f>
        <v>7</v>
      </c>
      <c r="V1978" s="647">
        <f t="shared" si="3734"/>
        <v>1</v>
      </c>
      <c r="W1978" s="536">
        <f t="shared" si="3734"/>
        <v>0</v>
      </c>
      <c r="X1978" s="537">
        <f t="shared" si="3534"/>
        <v>8</v>
      </c>
      <c r="Y1978" s="536">
        <f t="shared" ref="Y1978:AA1978" si="3735">IF(ISBLANK($A1978),"",sum(AH1978,AN1978,AT1978,AZ1978,BF1978,BL1978,BR1978,BX1978,CD1978,CJ1978,CP1978,CV1978,DB1978,DH1978,DN1978,DT1978,DZ1978,EF1978,EL1978,ER1978,EX1978))</f>
        <v>6</v>
      </c>
      <c r="Z1978" s="536">
        <f t="shared" si="3735"/>
        <v>3</v>
      </c>
      <c r="AA1978" s="536">
        <f t="shared" si="3735"/>
        <v>0</v>
      </c>
      <c r="AB1978" s="537">
        <f t="shared" si="3302"/>
        <v>9</v>
      </c>
      <c r="AC1978" s="538">
        <f t="shared" si="3295"/>
        <v>0.75</v>
      </c>
      <c r="AD1978" s="635" t="str">
        <f t="shared" si="3731"/>
        <v>20+</v>
      </c>
      <c r="AE1978" s="218"/>
      <c r="AF1978" s="218"/>
      <c r="AG1978" s="218"/>
      <c r="AH1978" s="218"/>
      <c r="AI1978" s="218"/>
      <c r="AJ1978" s="218"/>
      <c r="AK1978" s="634">
        <v>1.0</v>
      </c>
      <c r="AL1978" s="634">
        <v>1.0</v>
      </c>
      <c r="AM1978" s="218"/>
      <c r="AN1978" s="218"/>
      <c r="AO1978" s="218"/>
      <c r="AP1978" s="218"/>
      <c r="AQ1978" s="218"/>
      <c r="AR1978" s="218"/>
      <c r="AS1978" s="218"/>
      <c r="AT1978" s="218"/>
      <c r="AU1978" s="218"/>
      <c r="AV1978" s="218"/>
      <c r="AW1978" s="634">
        <v>3.0</v>
      </c>
      <c r="AX1978" s="218"/>
      <c r="AY1978" s="218"/>
      <c r="AZ1978" s="218"/>
      <c r="BA1978" s="218"/>
      <c r="BB1978" s="218"/>
      <c r="BC1978" s="634">
        <v>1.0</v>
      </c>
      <c r="BD1978" s="218"/>
      <c r="BE1978" s="218"/>
      <c r="BF1978" s="634">
        <v>6.0</v>
      </c>
      <c r="BG1978" s="218"/>
      <c r="BH1978" s="218"/>
      <c r="BI1978" s="218"/>
      <c r="BJ1978" s="218"/>
      <c r="BK1978" s="218"/>
      <c r="BL1978" s="218"/>
      <c r="BM1978" s="218"/>
      <c r="BN1978" s="218"/>
      <c r="BO1978" s="218"/>
      <c r="BP1978" s="218"/>
      <c r="BQ1978" s="218"/>
      <c r="BR1978" s="218"/>
      <c r="BS1978" s="634">
        <v>2.0</v>
      </c>
      <c r="BT1978" s="218"/>
      <c r="BU1978" s="218"/>
      <c r="BV1978" s="218"/>
      <c r="BW1978" s="218"/>
      <c r="BX1978" s="218"/>
      <c r="BY1978" s="218"/>
      <c r="BZ1978" s="218"/>
      <c r="CA1978" s="218"/>
      <c r="CB1978" s="218"/>
      <c r="CC1978" s="218"/>
      <c r="CD1978" s="218"/>
      <c r="CE1978" s="218"/>
      <c r="CF1978" s="218"/>
      <c r="CG1978" s="218"/>
      <c r="CH1978" s="218"/>
      <c r="CI1978" s="218"/>
      <c r="CJ1978" s="218"/>
      <c r="CK1978" s="218"/>
      <c r="CL1978" s="218"/>
      <c r="CM1978" s="634">
        <v>1.0</v>
      </c>
      <c r="CN1978" s="218"/>
      <c r="CO1978" s="218"/>
      <c r="CP1978" s="218"/>
      <c r="CQ1978" s="218"/>
      <c r="CR1978" s="218"/>
      <c r="CS1978" s="218"/>
      <c r="CT1978" s="218"/>
      <c r="CU1978" s="218"/>
      <c r="CV1978" s="218"/>
      <c r="CW1978" s="218"/>
      <c r="CX1978" s="218"/>
      <c r="CY1978" s="218"/>
      <c r="CZ1978" s="218"/>
      <c r="DA1978" s="218"/>
      <c r="DB1978" s="218"/>
      <c r="DC1978" s="218"/>
      <c r="DD1978" s="218"/>
      <c r="DE1978" s="218"/>
      <c r="DF1978" s="218"/>
      <c r="DG1978" s="218"/>
      <c r="DH1978" s="218"/>
      <c r="DI1978" s="634">
        <v>1.0</v>
      </c>
      <c r="DJ1978" s="218"/>
      <c r="DK1978" s="218"/>
      <c r="DL1978" s="218"/>
      <c r="DM1978" s="218"/>
      <c r="DN1978" s="218"/>
      <c r="DO1978" s="218"/>
      <c r="DP1978" s="218"/>
      <c r="DQ1978" s="218"/>
      <c r="DR1978" s="218"/>
      <c r="DS1978" s="218"/>
      <c r="DT1978" s="218"/>
      <c r="DU1978" s="218"/>
      <c r="DV1978" s="218"/>
      <c r="DW1978" s="218"/>
      <c r="DX1978" s="218"/>
      <c r="DY1978" s="218"/>
      <c r="DZ1978" s="218"/>
      <c r="EA1978" s="218"/>
      <c r="EB1978" s="218"/>
      <c r="EC1978" s="218"/>
      <c r="ED1978" s="218"/>
      <c r="EE1978" s="218"/>
      <c r="EF1978" s="218"/>
      <c r="EG1978" s="218"/>
      <c r="EH1978" s="218"/>
      <c r="EI1978" s="218"/>
      <c r="EJ1978" s="218"/>
      <c r="EK1978" s="218"/>
      <c r="EL1978" s="218"/>
      <c r="EM1978" s="218"/>
      <c r="EN1978" s="218"/>
      <c r="EO1978" s="218"/>
      <c r="EP1978" s="218"/>
      <c r="EQ1978" s="218"/>
      <c r="ER1978" s="218"/>
      <c r="ES1978" s="218"/>
      <c r="ET1978" s="218"/>
      <c r="EU1978" s="634">
        <v>1.0</v>
      </c>
      <c r="EV1978" s="218"/>
      <c r="EW1978" s="218"/>
      <c r="EX1978" s="218"/>
      <c r="EY1978" s="218"/>
      <c r="EZ1978" s="218"/>
      <c r="FA1978" s="643" t="s">
        <v>7287</v>
      </c>
      <c r="FB1978" s="643"/>
      <c r="FC1978" s="643"/>
      <c r="FD1978" s="643"/>
    </row>
    <row r="1979">
      <c r="A1979" s="643" t="s">
        <v>7288</v>
      </c>
      <c r="B1979" s="643" t="s">
        <v>3571</v>
      </c>
      <c r="C1979" s="1020" t="s">
        <v>8</v>
      </c>
      <c r="D1979" s="225" t="s">
        <v>18</v>
      </c>
      <c r="E1979" s="214" t="s">
        <v>12</v>
      </c>
      <c r="F1979" s="214" t="s">
        <v>283</v>
      </c>
      <c r="G1979" s="643" t="s">
        <v>3966</v>
      </c>
      <c r="H1979" s="233" t="s">
        <v>4545</v>
      </c>
      <c r="I1979" s="643" t="s">
        <v>23</v>
      </c>
      <c r="J1979" s="643" t="s">
        <v>44</v>
      </c>
      <c r="K1979" s="233" t="s">
        <v>71</v>
      </c>
      <c r="L1979" s="233" t="s">
        <v>5127</v>
      </c>
      <c r="M1979" s="233" t="s">
        <v>125</v>
      </c>
      <c r="N1979" s="682">
        <v>42635.0</v>
      </c>
      <c r="O1979" s="682">
        <v>42635.0</v>
      </c>
      <c r="P1979" s="218"/>
      <c r="Q1979" s="224"/>
      <c r="R1979" s="224"/>
      <c r="S1979" s="218"/>
      <c r="T1979" s="857">
        <f t="shared" si="3566"/>
        <v>888</v>
      </c>
      <c r="U1979" s="647">
        <f t="shared" ref="U1979:W1979" si="3736">IF(ISBLANK($A1979),"",sum(AE1979,AK1979,AQ1979,AW1979,BC1979,BI1979,BO1979,BU1979,CA1979,CG1979,CM1979,CS1979,CY1979,DE1979,DK1979,DQ1979,DW1979,EC1979,EI1979,EO1979,EU1979))</f>
        <v>7</v>
      </c>
      <c r="V1979" s="647">
        <f t="shared" si="3736"/>
        <v>0</v>
      </c>
      <c r="W1979" s="647">
        <f t="shared" si="3736"/>
        <v>0</v>
      </c>
      <c r="X1979" s="648">
        <f t="shared" si="3534"/>
        <v>7</v>
      </c>
      <c r="Y1979" s="647">
        <f t="shared" ref="Y1979:AA1979" si="3737">IF(ISBLANK($A1979),"",sum(AH1979,AN1979,AT1979,AZ1979,BF1979,BL1979,BR1979,BX1979,CD1979,CJ1979,CP1979,CV1979,DB1979,DH1979,DN1979,DT1979,DZ1979,EF1979,EL1979,ER1979,EX1979))</f>
        <v>6</v>
      </c>
      <c r="Z1979" s="647">
        <f t="shared" si="3737"/>
        <v>7</v>
      </c>
      <c r="AA1979" s="647">
        <f t="shared" si="3737"/>
        <v>4</v>
      </c>
      <c r="AB1979" s="648">
        <f t="shared" si="3302"/>
        <v>17</v>
      </c>
      <c r="AC1979" s="649">
        <f t="shared" si="3295"/>
        <v>0.8571428571</v>
      </c>
      <c r="AD1979" s="650" t="str">
        <f t="shared" si="3731"/>
        <v>20+</v>
      </c>
      <c r="AE1979" s="237">
        <v>3.0</v>
      </c>
      <c r="AF1979" s="233"/>
      <c r="AG1979" s="218"/>
      <c r="AH1979" s="233"/>
      <c r="AI1979" s="218"/>
      <c r="AJ1979" s="218"/>
      <c r="AK1979" s="237">
        <v>2.0</v>
      </c>
      <c r="AL1979" s="218"/>
      <c r="AM1979" s="218"/>
      <c r="AN1979" s="237">
        <v>3.0</v>
      </c>
      <c r="AO1979" s="218"/>
      <c r="AP1979" s="218"/>
      <c r="AQ1979" s="218"/>
      <c r="AR1979" s="218"/>
      <c r="AS1979" s="218"/>
      <c r="AT1979" s="218"/>
      <c r="AU1979" s="218"/>
      <c r="AV1979" s="218"/>
      <c r="AW1979" s="218"/>
      <c r="AX1979" s="218"/>
      <c r="AY1979" s="218"/>
      <c r="AZ1979" s="218"/>
      <c r="BA1979" s="218"/>
      <c r="BB1979" s="218"/>
      <c r="BC1979" s="218"/>
      <c r="BD1979" s="218"/>
      <c r="BE1979" s="218"/>
      <c r="BF1979" s="218"/>
      <c r="BG1979" s="218"/>
      <c r="BH1979" s="218"/>
      <c r="BI1979" s="218"/>
      <c r="BJ1979" s="218"/>
      <c r="BK1979" s="218"/>
      <c r="BL1979" s="218"/>
      <c r="BM1979" s="218"/>
      <c r="BN1979" s="218"/>
      <c r="BO1979" s="237">
        <v>2.0</v>
      </c>
      <c r="BP1979" s="218"/>
      <c r="BQ1979" s="218"/>
      <c r="BR1979" s="218"/>
      <c r="BS1979" s="218"/>
      <c r="BT1979" s="237">
        <v>4.0</v>
      </c>
      <c r="BU1979" s="218"/>
      <c r="BV1979" s="218"/>
      <c r="BW1979" s="218"/>
      <c r="BX1979" s="237">
        <v>1.0</v>
      </c>
      <c r="BY1979" s="237">
        <v>1.0</v>
      </c>
      <c r="BZ1979" s="218"/>
      <c r="CA1979" s="218"/>
      <c r="CB1979" s="218"/>
      <c r="CC1979" s="218"/>
      <c r="CD1979" s="218"/>
      <c r="CE1979" s="218"/>
      <c r="CF1979" s="218"/>
      <c r="CG1979" s="218"/>
      <c r="CH1979" s="218"/>
      <c r="CI1979" s="218"/>
      <c r="CJ1979" s="218"/>
      <c r="CK1979" s="218"/>
      <c r="CL1979" s="218"/>
      <c r="CM1979" s="218"/>
      <c r="CN1979" s="218"/>
      <c r="CO1979" s="218"/>
      <c r="CP1979" s="237">
        <v>2.0</v>
      </c>
      <c r="CQ1979" s="218"/>
      <c r="CR1979" s="218"/>
      <c r="CS1979" s="218"/>
      <c r="CT1979" s="218"/>
      <c r="CU1979" s="218"/>
      <c r="CV1979" s="218"/>
      <c r="CW1979" s="218"/>
      <c r="CX1979" s="218"/>
      <c r="CY1979" s="218"/>
      <c r="CZ1979" s="218"/>
      <c r="DA1979" s="218"/>
      <c r="DB1979" s="218"/>
      <c r="DC1979" s="237">
        <v>4.0</v>
      </c>
      <c r="DD1979" s="218"/>
      <c r="DE1979" s="218"/>
      <c r="DF1979" s="218"/>
      <c r="DG1979" s="218"/>
      <c r="DH1979" s="218"/>
      <c r="DI1979" s="218"/>
      <c r="DJ1979" s="218"/>
      <c r="DK1979" s="218"/>
      <c r="DL1979" s="218"/>
      <c r="DM1979" s="218"/>
      <c r="DN1979" s="218"/>
      <c r="DO1979" s="237">
        <v>2.0</v>
      </c>
      <c r="DP1979" s="218"/>
      <c r="DQ1979" s="218"/>
      <c r="DR1979" s="218"/>
      <c r="DS1979" s="218"/>
      <c r="DT1979" s="218"/>
      <c r="DU1979" s="218"/>
      <c r="DV1979" s="218"/>
      <c r="DW1979" s="218"/>
      <c r="DX1979" s="218"/>
      <c r="DY1979" s="218"/>
      <c r="DZ1979" s="218"/>
      <c r="EA1979" s="218"/>
      <c r="EB1979" s="218"/>
      <c r="EC1979" s="218"/>
      <c r="ED1979" s="218"/>
      <c r="EE1979" s="218"/>
      <c r="EF1979" s="218"/>
      <c r="EG1979" s="218"/>
      <c r="EH1979" s="218"/>
      <c r="EI1979" s="218"/>
      <c r="EJ1979" s="218"/>
      <c r="EK1979" s="218"/>
      <c r="EL1979" s="218"/>
      <c r="EM1979" s="218"/>
      <c r="EN1979" s="218"/>
      <c r="EO1979" s="218"/>
      <c r="EP1979" s="218"/>
      <c r="EQ1979" s="218"/>
      <c r="ER1979" s="218"/>
      <c r="ES1979" s="218"/>
      <c r="ET1979" s="218"/>
      <c r="EU1979" s="218"/>
      <c r="EV1979" s="218"/>
      <c r="EW1979" s="218"/>
      <c r="EX1979" s="218"/>
      <c r="EY1979" s="218"/>
      <c r="EZ1979" s="218"/>
      <c r="FA1979" s="643" t="s">
        <v>7289</v>
      </c>
      <c r="FB1979" s="643"/>
      <c r="FC1979" s="643"/>
      <c r="FD1979" s="643"/>
    </row>
    <row r="1980">
      <c r="A1980" s="643" t="s">
        <v>7290</v>
      </c>
      <c r="B1980" s="643" t="s">
        <v>7291</v>
      </c>
      <c r="C1980" s="1016" t="s">
        <v>8</v>
      </c>
      <c r="D1980" s="643" t="s">
        <v>18</v>
      </c>
      <c r="E1980" s="643" t="s">
        <v>12</v>
      </c>
      <c r="F1980" s="643" t="s">
        <v>283</v>
      </c>
      <c r="G1980" s="643" t="s">
        <v>7292</v>
      </c>
      <c r="H1980" s="643" t="s">
        <v>4545</v>
      </c>
      <c r="I1980" s="643" t="s">
        <v>23</v>
      </c>
      <c r="J1980" s="643" t="s">
        <v>44</v>
      </c>
      <c r="K1980" s="643" t="s">
        <v>7293</v>
      </c>
      <c r="L1980" s="643" t="s">
        <v>947</v>
      </c>
      <c r="M1980" s="643" t="s">
        <v>50</v>
      </c>
      <c r="N1980" s="1034"/>
      <c r="O1980" s="224"/>
      <c r="P1980" s="1017"/>
      <c r="Q1980" s="224"/>
      <c r="R1980" s="224"/>
      <c r="S1980" s="218"/>
      <c r="T1980" s="218"/>
      <c r="U1980" s="647"/>
      <c r="V1980" s="647"/>
      <c r="W1980" s="647"/>
      <c r="X1980" s="648"/>
      <c r="Y1980" s="647"/>
      <c r="Z1980" s="647"/>
      <c r="AA1980" s="647"/>
      <c r="AB1980" s="648"/>
      <c r="AC1980" s="649"/>
      <c r="AD1980" s="650"/>
      <c r="AE1980" s="218"/>
      <c r="AF1980" s="218"/>
      <c r="AG1980" s="218"/>
      <c r="AH1980" s="218"/>
      <c r="AI1980" s="218"/>
      <c r="AJ1980" s="218"/>
      <c r="AK1980" s="218"/>
      <c r="AL1980" s="218"/>
      <c r="AM1980" s="218"/>
      <c r="AN1980" s="218"/>
      <c r="AO1980" s="218"/>
      <c r="AP1980" s="218"/>
      <c r="AQ1980" s="218"/>
      <c r="AR1980" s="218"/>
      <c r="AS1980" s="218"/>
      <c r="AT1980" s="218"/>
      <c r="AU1980" s="218"/>
      <c r="AV1980" s="218"/>
      <c r="AW1980" s="218"/>
      <c r="AX1980" s="218"/>
      <c r="AY1980" s="218"/>
      <c r="AZ1980" s="218"/>
      <c r="BA1980" s="218"/>
      <c r="BB1980" s="218"/>
      <c r="BC1980" s="218"/>
      <c r="BD1980" s="218"/>
      <c r="BE1980" s="218"/>
      <c r="BF1980" s="218"/>
      <c r="BG1980" s="218"/>
      <c r="BH1980" s="218"/>
      <c r="BI1980" s="218"/>
      <c r="BJ1980" s="218"/>
      <c r="BK1980" s="218"/>
      <c r="BL1980" s="218"/>
      <c r="BM1980" s="218"/>
      <c r="BN1980" s="218"/>
      <c r="BO1980" s="218"/>
      <c r="BP1980" s="218"/>
      <c r="BQ1980" s="218"/>
      <c r="BR1980" s="218"/>
      <c r="BS1980" s="218"/>
      <c r="BT1980" s="218"/>
      <c r="BU1980" s="218"/>
      <c r="BV1980" s="218"/>
      <c r="BW1980" s="218"/>
      <c r="BX1980" s="218"/>
      <c r="BY1980" s="218"/>
      <c r="BZ1980" s="218"/>
      <c r="CA1980" s="218"/>
      <c r="CB1980" s="218"/>
      <c r="CC1980" s="218"/>
      <c r="CD1980" s="218"/>
      <c r="CE1980" s="218"/>
      <c r="CF1980" s="218"/>
      <c r="CG1980" s="218"/>
      <c r="CH1980" s="218"/>
      <c r="CI1980" s="218"/>
      <c r="CJ1980" s="218"/>
      <c r="CK1980" s="218"/>
      <c r="CL1980" s="218"/>
      <c r="CM1980" s="218"/>
      <c r="CN1980" s="218"/>
      <c r="CO1980" s="218"/>
      <c r="CP1980" s="218"/>
      <c r="CQ1980" s="218"/>
      <c r="CR1980" s="218"/>
      <c r="CS1980" s="218"/>
      <c r="CT1980" s="218"/>
      <c r="CU1980" s="218"/>
      <c r="CV1980" s="218"/>
      <c r="CW1980" s="218"/>
      <c r="CX1980" s="218"/>
      <c r="CY1980" s="218"/>
      <c r="CZ1980" s="218"/>
      <c r="DA1980" s="218"/>
      <c r="DB1980" s="218"/>
      <c r="DC1980" s="218"/>
      <c r="DD1980" s="218"/>
      <c r="DE1980" s="218"/>
      <c r="DF1980" s="218"/>
      <c r="DG1980" s="218"/>
      <c r="DH1980" s="218"/>
      <c r="DI1980" s="218"/>
      <c r="DJ1980" s="218"/>
      <c r="DK1980" s="218"/>
      <c r="DL1980" s="218"/>
      <c r="DM1980" s="218"/>
      <c r="DN1980" s="218"/>
      <c r="DO1980" s="218"/>
      <c r="DP1980" s="218"/>
      <c r="DQ1980" s="218"/>
      <c r="DR1980" s="218"/>
      <c r="DS1980" s="218"/>
      <c r="DT1980" s="218"/>
      <c r="DU1980" s="218"/>
      <c r="DV1980" s="218"/>
      <c r="DW1980" s="218"/>
      <c r="DX1980" s="218"/>
      <c r="DY1980" s="218"/>
      <c r="DZ1980" s="218"/>
      <c r="EA1980" s="218"/>
      <c r="EB1980" s="218"/>
      <c r="EC1980" s="218"/>
      <c r="ED1980" s="218"/>
      <c r="EE1980" s="218"/>
      <c r="EF1980" s="218"/>
      <c r="EG1980" s="218"/>
      <c r="EH1980" s="218"/>
      <c r="EI1980" s="218"/>
      <c r="EJ1980" s="218"/>
      <c r="EK1980" s="218"/>
      <c r="EL1980" s="218"/>
      <c r="EM1980" s="218"/>
      <c r="EN1980" s="218"/>
      <c r="EO1980" s="218"/>
      <c r="EP1980" s="218"/>
      <c r="EQ1980" s="218"/>
      <c r="ER1980" s="218"/>
      <c r="ES1980" s="218"/>
      <c r="ET1980" s="218"/>
      <c r="EU1980" s="218"/>
      <c r="EV1980" s="218"/>
      <c r="EW1980" s="218"/>
      <c r="EX1980" s="218"/>
      <c r="EY1980" s="218"/>
      <c r="EZ1980" s="218"/>
      <c r="FA1980" s="233" t="s">
        <v>7294</v>
      </c>
      <c r="FB1980" s="233"/>
      <c r="FC1980" s="233"/>
      <c r="FD1980" s="233"/>
    </row>
    <row r="1981">
      <c r="A1981" s="225" t="s">
        <v>7295</v>
      </c>
      <c r="B1981" s="225" t="s">
        <v>7285</v>
      </c>
      <c r="C1981" s="1020" t="s">
        <v>8</v>
      </c>
      <c r="D1981" s="225" t="s">
        <v>18</v>
      </c>
      <c r="E1981" s="214" t="s">
        <v>12</v>
      </c>
      <c r="F1981" s="214" t="s">
        <v>283</v>
      </c>
      <c r="G1981" s="225" t="s">
        <v>7286</v>
      </c>
      <c r="H1981" s="214" t="s">
        <v>4545</v>
      </c>
      <c r="I1981" s="225" t="s">
        <v>23</v>
      </c>
      <c r="J1981" s="225" t="s">
        <v>44</v>
      </c>
      <c r="K1981" s="214" t="s">
        <v>71</v>
      </c>
      <c r="L1981" s="214" t="s">
        <v>367</v>
      </c>
      <c r="M1981" s="214" t="s">
        <v>61</v>
      </c>
      <c r="N1981" s="1022">
        <v>42669.0</v>
      </c>
      <c r="O1981" s="1022">
        <v>42669.0</v>
      </c>
      <c r="P1981" s="218"/>
      <c r="Q1981" s="224"/>
      <c r="R1981" s="224"/>
      <c r="S1981" s="218"/>
      <c r="T1981" s="996">
        <f t="shared" ref="T1981:T2002" si="3740">IF(ISBLANK($A1981),"",TODAY()-N1981)</f>
        <v>854</v>
      </c>
      <c r="U1981" s="647">
        <f t="shared" ref="U1981:W1981" si="3738">IF(ISBLANK($A1981),"",sum(AE1981,AK1981,AQ1981,AW1981,BC1981,BI1981,BO1981,BU1981,CA1981,CG1981,CM1981,CS1981,CY1981,DE1981,DK1981,DQ1981,DW1981,EC1981,EI1981,EO1981,EU1981))</f>
        <v>5</v>
      </c>
      <c r="V1981" s="647">
        <f t="shared" si="3738"/>
        <v>1</v>
      </c>
      <c r="W1981" s="647">
        <f t="shared" si="3738"/>
        <v>0</v>
      </c>
      <c r="X1981" s="648">
        <f t="shared" ref="X1981:X2000" si="3742">IF(ISBLANK($A1981),"", sum(U1981:W1981))</f>
        <v>6</v>
      </c>
      <c r="Y1981" s="647">
        <f t="shared" ref="Y1981:AA1981" si="3739">IF(ISBLANK($A1981),"",sum(AH1981,AN1981,AT1981,AZ1981,BF1981,BL1981,BR1981,BX1981,CD1981,CJ1981,CP1981,CV1981,DB1981,DH1981,DN1981,DT1981,DZ1981,EF1981,EL1981,ER1981,EX1981))</f>
        <v>3</v>
      </c>
      <c r="Z1981" s="647">
        <f t="shared" si="3739"/>
        <v>2</v>
      </c>
      <c r="AA1981" s="647">
        <f t="shared" si="3739"/>
        <v>2</v>
      </c>
      <c r="AB1981" s="648">
        <f t="shared" ref="AB1981:AB2000" si="3744">IF(ISBLANK($A1981),"", sum(Y1981:AA1981))</f>
        <v>7</v>
      </c>
      <c r="AC1981" s="652">
        <f t="shared" ref="AC1981:AC2000" si="3745">IFERROR(Y1981/X1981,"")</f>
        <v>0.5</v>
      </c>
      <c r="AD1981" s="636" t="str">
        <f t="shared" ref="AD1981:AD2006" si="3746">IF( (TODAY()-N1981)/7 &lt; 1,"1", IF( N1981="" , "", IF( (TODAY()-N1981)/7 &gt; 20 , "20+", (TODAY()-N1981)/7 )))</f>
        <v>20+</v>
      </c>
      <c r="AE1981" s="223">
        <v>1.0</v>
      </c>
      <c r="AF1981" s="218"/>
      <c r="AG1981" s="218"/>
      <c r="AH1981" s="218"/>
      <c r="AI1981" s="218"/>
      <c r="AJ1981" s="218"/>
      <c r="AK1981" s="218"/>
      <c r="AL1981" s="218"/>
      <c r="AM1981" s="218"/>
      <c r="AN1981" s="218"/>
      <c r="AO1981" s="218"/>
      <c r="AP1981" s="634">
        <v>2.0</v>
      </c>
      <c r="AQ1981" s="218"/>
      <c r="AR1981" s="218"/>
      <c r="AS1981" s="218"/>
      <c r="AT1981" s="634">
        <v>2.0</v>
      </c>
      <c r="AU1981" s="218"/>
      <c r="AV1981" s="218"/>
      <c r="AW1981" s="218"/>
      <c r="AX1981" s="218"/>
      <c r="AY1981" s="218"/>
      <c r="AZ1981" s="218"/>
      <c r="BA1981" s="218"/>
      <c r="BB1981" s="218"/>
      <c r="BC1981" s="218"/>
      <c r="BD1981" s="218"/>
      <c r="BE1981" s="218"/>
      <c r="BF1981" s="218"/>
      <c r="BG1981" s="218"/>
      <c r="BH1981" s="218"/>
      <c r="BI1981" s="218"/>
      <c r="BJ1981" s="218"/>
      <c r="BK1981" s="218"/>
      <c r="BL1981" s="218"/>
      <c r="BM1981" s="218"/>
      <c r="BN1981" s="218"/>
      <c r="BO1981" s="218"/>
      <c r="BP1981" s="218"/>
      <c r="BQ1981" s="218"/>
      <c r="BR1981" s="218"/>
      <c r="BS1981" s="218"/>
      <c r="BT1981" s="218"/>
      <c r="BU1981" s="223">
        <v>1.0</v>
      </c>
      <c r="BV1981" s="218"/>
      <c r="BW1981" s="218"/>
      <c r="BX1981" s="218"/>
      <c r="BY1981" s="218"/>
      <c r="BZ1981" s="218"/>
      <c r="CA1981" s="218"/>
      <c r="CB1981" s="218"/>
      <c r="CC1981" s="218"/>
      <c r="CD1981" s="218"/>
      <c r="CE1981" s="218"/>
      <c r="CF1981" s="218"/>
      <c r="CG1981" s="218"/>
      <c r="CH1981" s="218"/>
      <c r="CI1981" s="218"/>
      <c r="CJ1981" s="218"/>
      <c r="CK1981" s="218"/>
      <c r="CL1981" s="218"/>
      <c r="CM1981" s="218"/>
      <c r="CN1981" s="218"/>
      <c r="CO1981" s="218"/>
      <c r="CP1981" s="218"/>
      <c r="CQ1981" s="218"/>
      <c r="CR1981" s="218"/>
      <c r="CS1981" s="218"/>
      <c r="CT1981" s="218"/>
      <c r="CU1981" s="218"/>
      <c r="CV1981" s="218"/>
      <c r="CW1981" s="218"/>
      <c r="CX1981" s="218"/>
      <c r="CY1981" s="634">
        <v>1.0</v>
      </c>
      <c r="CZ1981" s="218"/>
      <c r="DA1981" s="218"/>
      <c r="DB1981" s="218"/>
      <c r="DC1981" s="218"/>
      <c r="DD1981" s="218"/>
      <c r="DE1981" s="218"/>
      <c r="DF1981" s="218"/>
      <c r="DG1981" s="218"/>
      <c r="DH1981" s="218"/>
      <c r="DI1981" s="218"/>
      <c r="DJ1981" s="218"/>
      <c r="DK1981" s="218"/>
      <c r="DL1981" s="218"/>
      <c r="DM1981" s="218"/>
      <c r="DN1981" s="218"/>
      <c r="DO1981" s="218"/>
      <c r="DP1981" s="218"/>
      <c r="DQ1981" s="218"/>
      <c r="DR1981" s="218"/>
      <c r="DS1981" s="218"/>
      <c r="DT1981" s="218"/>
      <c r="DU1981" s="218"/>
      <c r="DV1981" s="218"/>
      <c r="DW1981" s="634">
        <v>1.0</v>
      </c>
      <c r="DX1981" s="634">
        <v>1.0</v>
      </c>
      <c r="DY1981" s="218"/>
      <c r="DZ1981" s="218"/>
      <c r="EA1981" s="218"/>
      <c r="EB1981" s="218"/>
      <c r="EC1981" s="218"/>
      <c r="ED1981" s="218"/>
      <c r="EE1981" s="218"/>
      <c r="EF1981" s="218"/>
      <c r="EG1981" s="218"/>
      <c r="EH1981" s="218"/>
      <c r="EI1981" s="634">
        <v>1.0</v>
      </c>
      <c r="EJ1981" s="218"/>
      <c r="EK1981" s="218"/>
      <c r="EL1981" s="634">
        <v>1.0</v>
      </c>
      <c r="EM1981" s="218"/>
      <c r="EN1981" s="218"/>
      <c r="EO1981" s="218"/>
      <c r="EP1981" s="218"/>
      <c r="EQ1981" s="218"/>
      <c r="ER1981" s="218"/>
      <c r="ES1981" s="218"/>
      <c r="ET1981" s="218"/>
      <c r="EU1981" s="218"/>
      <c r="EV1981" s="218"/>
      <c r="EW1981" s="218"/>
      <c r="EX1981" s="218"/>
      <c r="EY1981" s="634">
        <v>2.0</v>
      </c>
      <c r="EZ1981" s="218"/>
      <c r="FA1981" s="225" t="s">
        <v>7296</v>
      </c>
      <c r="FB1981" s="225"/>
      <c r="FC1981" s="225"/>
      <c r="FD1981" s="225"/>
    </row>
    <row r="1982">
      <c r="A1982" s="643" t="s">
        <v>7297</v>
      </c>
      <c r="B1982" s="643" t="s">
        <v>7298</v>
      </c>
      <c r="C1982" s="1016" t="s">
        <v>8</v>
      </c>
      <c r="D1982" s="643" t="s">
        <v>18</v>
      </c>
      <c r="E1982" s="643" t="s">
        <v>12</v>
      </c>
      <c r="F1982" s="643" t="s">
        <v>283</v>
      </c>
      <c r="G1982" s="643" t="s">
        <v>7221</v>
      </c>
      <c r="H1982" s="643" t="s">
        <v>4545</v>
      </c>
      <c r="I1982" s="643" t="s">
        <v>23</v>
      </c>
      <c r="J1982" s="643" t="s">
        <v>44</v>
      </c>
      <c r="K1982" s="643" t="s">
        <v>71</v>
      </c>
      <c r="L1982" s="643" t="s">
        <v>378</v>
      </c>
      <c r="M1982" s="643" t="s">
        <v>75</v>
      </c>
      <c r="N1982" s="1034">
        <v>42709.0</v>
      </c>
      <c r="O1982" s="224"/>
      <c r="P1982" s="1017"/>
      <c r="Q1982" s="224"/>
      <c r="R1982" s="224"/>
      <c r="S1982" s="218"/>
      <c r="T1982" s="996">
        <f t="shared" si="3740"/>
        <v>814</v>
      </c>
      <c r="U1982" s="647">
        <f t="shared" ref="U1982:W1982" si="3741">IF(ISBLANK($A1982),"",sum(AE1982,AK1982,AQ1982,AW1982,BC1982,BI1982,BO1982,BU1982,CA1982,CG1982,CM1982,CS1982,CY1982,DE1982,DK1982,DQ1982,DW1982,EC1982,EI1982,EO1982,EU1982))</f>
        <v>13</v>
      </c>
      <c r="V1982" s="647">
        <f t="shared" si="3741"/>
        <v>6</v>
      </c>
      <c r="W1982" s="647">
        <f t="shared" si="3741"/>
        <v>0</v>
      </c>
      <c r="X1982" s="648">
        <f t="shared" si="3742"/>
        <v>19</v>
      </c>
      <c r="Y1982" s="647">
        <f t="shared" ref="Y1982:AA1982" si="3743">IF(ISBLANK($A1982),"",sum(AH1982,AN1982,AT1982,AZ1982,BF1982,BL1982,BR1982,BX1982,CD1982,CJ1982,CP1982,CV1982,DB1982,DH1982,DN1982,DT1982,DZ1982,EF1982,EL1982,ER1982,EX1982))</f>
        <v>14</v>
      </c>
      <c r="Z1982" s="647">
        <f t="shared" si="3743"/>
        <v>10</v>
      </c>
      <c r="AA1982" s="647">
        <f t="shared" si="3743"/>
        <v>0</v>
      </c>
      <c r="AB1982" s="648">
        <f t="shared" si="3744"/>
        <v>24</v>
      </c>
      <c r="AC1982" s="649">
        <f t="shared" si="3745"/>
        <v>0.7368421053</v>
      </c>
      <c r="AD1982" s="650" t="str">
        <f t="shared" si="3746"/>
        <v>20+</v>
      </c>
      <c r="AE1982" s="634">
        <v>1.0</v>
      </c>
      <c r="AF1982" s="634">
        <v>3.0</v>
      </c>
      <c r="AG1982" s="218"/>
      <c r="AH1982" s="218"/>
      <c r="AI1982" s="218"/>
      <c r="AJ1982" s="218"/>
      <c r="AK1982" s="218"/>
      <c r="AL1982" s="634">
        <v>1.0</v>
      </c>
      <c r="AM1982" s="218"/>
      <c r="AN1982" s="634">
        <v>1.0</v>
      </c>
      <c r="AO1982" s="218"/>
      <c r="AP1982" s="218"/>
      <c r="AQ1982" s="218"/>
      <c r="AR1982" s="218"/>
      <c r="AS1982" s="218"/>
      <c r="AT1982" s="218"/>
      <c r="AU1982" s="218"/>
      <c r="AV1982" s="218"/>
      <c r="AW1982" s="218"/>
      <c r="AX1982" s="218"/>
      <c r="AY1982" s="218"/>
      <c r="AZ1982" s="634">
        <v>2.0</v>
      </c>
      <c r="BA1982" s="218"/>
      <c r="BB1982" s="218"/>
      <c r="BC1982" s="218"/>
      <c r="BD1982" s="218"/>
      <c r="BE1982" s="218"/>
      <c r="BF1982" s="218"/>
      <c r="BG1982" s="218"/>
      <c r="BH1982" s="218"/>
      <c r="BI1982" s="218"/>
      <c r="BJ1982" s="218"/>
      <c r="BK1982" s="218"/>
      <c r="BL1982" s="218"/>
      <c r="BM1982" s="218"/>
      <c r="BN1982" s="218"/>
      <c r="BO1982" s="218"/>
      <c r="BP1982" s="218"/>
      <c r="BQ1982" s="218"/>
      <c r="BR1982" s="634">
        <v>4.0</v>
      </c>
      <c r="BS1982" s="218"/>
      <c r="BT1982" s="218"/>
      <c r="BU1982" s="634">
        <v>2.0</v>
      </c>
      <c r="BV1982" s="218"/>
      <c r="BW1982" s="218"/>
      <c r="BX1982" s="218"/>
      <c r="BY1982" s="634">
        <v>2.0</v>
      </c>
      <c r="BZ1982" s="218"/>
      <c r="CA1982" s="218"/>
      <c r="CB1982" s="218"/>
      <c r="CC1982" s="218"/>
      <c r="CD1982" s="218"/>
      <c r="CE1982" s="218"/>
      <c r="CF1982" s="218"/>
      <c r="CG1982" s="218"/>
      <c r="CH1982" s="218"/>
      <c r="CI1982" s="218"/>
      <c r="CJ1982" s="218"/>
      <c r="CK1982" s="218"/>
      <c r="CL1982" s="218"/>
      <c r="CM1982" s="634">
        <v>1.0</v>
      </c>
      <c r="CN1982" s="218"/>
      <c r="CO1982" s="218"/>
      <c r="CP1982" s="218"/>
      <c r="CQ1982" s="218"/>
      <c r="CR1982" s="218"/>
      <c r="CS1982" s="634">
        <v>1.0</v>
      </c>
      <c r="CT1982" s="634">
        <v>1.0</v>
      </c>
      <c r="CU1982" s="218"/>
      <c r="CV1982" s="634">
        <v>1.0</v>
      </c>
      <c r="CW1982" s="218"/>
      <c r="CX1982" s="218"/>
      <c r="CY1982" s="218"/>
      <c r="CZ1982" s="218"/>
      <c r="DA1982" s="218"/>
      <c r="DB1982" s="634">
        <v>1.0</v>
      </c>
      <c r="DC1982" s="218"/>
      <c r="DD1982" s="218"/>
      <c r="DE1982" s="634">
        <v>1.0</v>
      </c>
      <c r="DF1982" s="218"/>
      <c r="DG1982" s="218"/>
      <c r="DH1982" s="634">
        <v>3.0</v>
      </c>
      <c r="DI1982" s="634">
        <v>1.0</v>
      </c>
      <c r="DJ1982" s="218"/>
      <c r="DK1982" s="218"/>
      <c r="DL1982" s="634">
        <v>1.0</v>
      </c>
      <c r="DM1982" s="218"/>
      <c r="DN1982" s="218"/>
      <c r="DO1982" s="218"/>
      <c r="DP1982" s="218"/>
      <c r="DQ1982" s="218"/>
      <c r="DR1982" s="218"/>
      <c r="DS1982" s="218"/>
      <c r="DT1982" s="218"/>
      <c r="DU1982" s="634">
        <v>2.0</v>
      </c>
      <c r="DV1982" s="218"/>
      <c r="DW1982" s="218"/>
      <c r="DX1982" s="218"/>
      <c r="DY1982" s="218"/>
      <c r="DZ1982" s="218"/>
      <c r="EA1982" s="218"/>
      <c r="EB1982" s="218"/>
      <c r="EC1982" s="634">
        <v>3.0</v>
      </c>
      <c r="ED1982" s="218"/>
      <c r="EE1982" s="218"/>
      <c r="EF1982" s="218"/>
      <c r="EG1982" s="218"/>
      <c r="EH1982" s="218"/>
      <c r="EI1982" s="218"/>
      <c r="EJ1982" s="218"/>
      <c r="EK1982" s="218"/>
      <c r="EL1982" s="218"/>
      <c r="EM1982" s="218"/>
      <c r="EN1982" s="218"/>
      <c r="EO1982" s="218"/>
      <c r="EP1982" s="218"/>
      <c r="EQ1982" s="218"/>
      <c r="ER1982" s="218"/>
      <c r="ES1982" s="218"/>
      <c r="ET1982" s="218"/>
      <c r="EU1982" s="634">
        <v>4.0</v>
      </c>
      <c r="EV1982" s="218"/>
      <c r="EW1982" s="218"/>
      <c r="EX1982" s="634">
        <v>2.0</v>
      </c>
      <c r="EY1982" s="634">
        <v>5.0</v>
      </c>
      <c r="EZ1982" s="218"/>
      <c r="FA1982" s="233" t="s">
        <v>7299</v>
      </c>
      <c r="FB1982" s="233"/>
      <c r="FC1982" s="233"/>
      <c r="FD1982" s="233"/>
    </row>
    <row r="1983">
      <c r="A1983" s="225" t="s">
        <v>7300</v>
      </c>
      <c r="B1983" s="225" t="s">
        <v>7282</v>
      </c>
      <c r="C1983" s="1020" t="s">
        <v>8</v>
      </c>
      <c r="D1983" s="225" t="s">
        <v>18</v>
      </c>
      <c r="E1983" s="214" t="s">
        <v>12</v>
      </c>
      <c r="F1983" s="214" t="s">
        <v>283</v>
      </c>
      <c r="G1983" s="233" t="s">
        <v>7270</v>
      </c>
      <c r="H1983" s="233" t="s">
        <v>4612</v>
      </c>
      <c r="I1983" s="233" t="s">
        <v>23</v>
      </c>
      <c r="J1983" s="233" t="s">
        <v>44</v>
      </c>
      <c r="K1983" s="643" t="s">
        <v>71</v>
      </c>
      <c r="L1983" s="643" t="s">
        <v>322</v>
      </c>
      <c r="M1983" s="643" t="s">
        <v>128</v>
      </c>
      <c r="N1983" s="1022">
        <v>42676.0</v>
      </c>
      <c r="O1983" s="1022">
        <v>42676.0</v>
      </c>
      <c r="P1983" s="218"/>
      <c r="Q1983" s="224"/>
      <c r="R1983" s="224"/>
      <c r="S1983" s="218"/>
      <c r="T1983" s="996">
        <f t="shared" si="3740"/>
        <v>847</v>
      </c>
      <c r="U1983" s="647">
        <f t="shared" ref="U1983:W1983" si="3747">IF(ISBLANK($A1983),"",sum(AE1983,AK1983,AQ1983,AW1983,BC1983,BI1983,BO1983,BU1983,CA1983,CG1983,CM1983,CS1983,CY1983,DE1983,DK1983,DQ1983,DW1983,EC1983,EI1983,EO1983,EU1983))</f>
        <v>13</v>
      </c>
      <c r="V1983" s="647">
        <f t="shared" si="3747"/>
        <v>0</v>
      </c>
      <c r="W1983" s="647">
        <f t="shared" si="3747"/>
        <v>0</v>
      </c>
      <c r="X1983" s="648">
        <f t="shared" si="3742"/>
        <v>13</v>
      </c>
      <c r="Y1983" s="647">
        <f t="shared" ref="Y1983:AA1983" si="3748">IF(ISBLANK($A1983),"",sum(AH1983,AN1983,AT1983,AZ1983,BF1983,BL1983,BR1983,BX1983,CD1983,CJ1983,CP1983,CV1983,DB1983,DH1983,DN1983,DT1983,DZ1983,EF1983,EL1983,ER1983,EX1983))</f>
        <v>6</v>
      </c>
      <c r="Z1983" s="647">
        <f t="shared" si="3748"/>
        <v>5</v>
      </c>
      <c r="AA1983" s="647">
        <f t="shared" si="3748"/>
        <v>0</v>
      </c>
      <c r="AB1983" s="648">
        <f t="shared" si="3744"/>
        <v>11</v>
      </c>
      <c r="AC1983" s="649">
        <f t="shared" si="3745"/>
        <v>0.4615384615</v>
      </c>
      <c r="AD1983" s="650" t="str">
        <f t="shared" si="3746"/>
        <v>20+</v>
      </c>
      <c r="AE1983" s="223">
        <v>1.0</v>
      </c>
      <c r="AF1983" s="218"/>
      <c r="AG1983" s="218"/>
      <c r="AH1983" s="218"/>
      <c r="AI1983" s="218"/>
      <c r="AJ1983" s="218"/>
      <c r="AK1983" s="223">
        <v>2.0</v>
      </c>
      <c r="AL1983" s="218"/>
      <c r="AM1983" s="218"/>
      <c r="AN1983" s="223">
        <v>2.0</v>
      </c>
      <c r="AO1983" s="634">
        <v>1.0</v>
      </c>
      <c r="AP1983" s="218"/>
      <c r="AQ1983" s="218"/>
      <c r="AR1983" s="218"/>
      <c r="AS1983" s="218"/>
      <c r="AT1983" s="218"/>
      <c r="AU1983" s="218"/>
      <c r="AV1983" s="218"/>
      <c r="AW1983" s="634">
        <v>2.0</v>
      </c>
      <c r="AX1983" s="218"/>
      <c r="AY1983" s="218"/>
      <c r="AZ1983" s="218"/>
      <c r="BA1983" s="218"/>
      <c r="BB1983" s="218"/>
      <c r="BC1983" s="218"/>
      <c r="BD1983" s="218"/>
      <c r="BE1983" s="218"/>
      <c r="BF1983" s="218"/>
      <c r="BG1983" s="218"/>
      <c r="BH1983" s="218"/>
      <c r="BI1983" s="218"/>
      <c r="BJ1983" s="218"/>
      <c r="BK1983" s="218"/>
      <c r="BL1983" s="218"/>
      <c r="BM1983" s="218"/>
      <c r="BN1983" s="218"/>
      <c r="BO1983" s="634">
        <v>2.0</v>
      </c>
      <c r="BP1983" s="218"/>
      <c r="BQ1983" s="218"/>
      <c r="BR1983" s="634">
        <v>1.0</v>
      </c>
      <c r="BS1983" s="634">
        <v>2.0</v>
      </c>
      <c r="BT1983" s="218"/>
      <c r="BU1983" s="218"/>
      <c r="BV1983" s="218"/>
      <c r="BW1983" s="218"/>
      <c r="BX1983" s="218"/>
      <c r="BY1983" s="218"/>
      <c r="BZ1983" s="218"/>
      <c r="CA1983" s="218"/>
      <c r="CB1983" s="218"/>
      <c r="CC1983" s="218"/>
      <c r="CD1983" s="218"/>
      <c r="CE1983" s="218"/>
      <c r="CF1983" s="218"/>
      <c r="CG1983" s="218"/>
      <c r="CH1983" s="218"/>
      <c r="CI1983" s="218"/>
      <c r="CJ1983" s="218"/>
      <c r="CK1983" s="218"/>
      <c r="CL1983" s="218"/>
      <c r="CM1983" s="218"/>
      <c r="CN1983" s="218"/>
      <c r="CO1983" s="218"/>
      <c r="CP1983" s="218"/>
      <c r="CQ1983" s="218"/>
      <c r="CR1983" s="218"/>
      <c r="CS1983" s="634">
        <v>5.0</v>
      </c>
      <c r="CT1983" s="218"/>
      <c r="CU1983" s="218"/>
      <c r="CV1983" s="634">
        <v>2.0</v>
      </c>
      <c r="CW1983" s="634">
        <v>1.0</v>
      </c>
      <c r="CX1983" s="218"/>
      <c r="CY1983" s="634">
        <v>1.0</v>
      </c>
      <c r="CZ1983" s="218"/>
      <c r="DA1983" s="218"/>
      <c r="DB1983" s="634">
        <v>1.0</v>
      </c>
      <c r="DC1983" s="634">
        <v>1.0</v>
      </c>
      <c r="DD1983" s="218"/>
      <c r="DE1983" s="218"/>
      <c r="DF1983" s="218"/>
      <c r="DG1983" s="218"/>
      <c r="DH1983" s="218"/>
      <c r="DI1983" s="218"/>
      <c r="DJ1983" s="218"/>
      <c r="DK1983" s="218"/>
      <c r="DL1983" s="218"/>
      <c r="DM1983" s="218"/>
      <c r="DN1983" s="218"/>
      <c r="DO1983" s="218"/>
      <c r="DP1983" s="218"/>
      <c r="DQ1983" s="218"/>
      <c r="DR1983" s="218"/>
      <c r="DS1983" s="218"/>
      <c r="DT1983" s="218"/>
      <c r="DU1983" s="218"/>
      <c r="DV1983" s="218"/>
      <c r="DW1983" s="218"/>
      <c r="DX1983" s="218"/>
      <c r="DY1983" s="218"/>
      <c r="DZ1983" s="218"/>
      <c r="EA1983" s="218"/>
      <c r="EB1983" s="218"/>
      <c r="EC1983" s="218"/>
      <c r="ED1983" s="218"/>
      <c r="EE1983" s="218"/>
      <c r="EF1983" s="218"/>
      <c r="EG1983" s="218"/>
      <c r="EH1983" s="218"/>
      <c r="EI1983" s="218"/>
      <c r="EJ1983" s="218"/>
      <c r="EK1983" s="218"/>
      <c r="EL1983" s="218"/>
      <c r="EM1983" s="218"/>
      <c r="EN1983" s="218"/>
      <c r="EO1983" s="218"/>
      <c r="EP1983" s="218"/>
      <c r="EQ1983" s="218"/>
      <c r="ER1983" s="218"/>
      <c r="ES1983" s="218"/>
      <c r="ET1983" s="218"/>
      <c r="EU1983" s="218"/>
      <c r="EV1983" s="218"/>
      <c r="EW1983" s="218"/>
      <c r="EX1983" s="218"/>
      <c r="EY1983" s="218"/>
      <c r="EZ1983" s="218"/>
      <c r="FA1983" s="225" t="s">
        <v>7301</v>
      </c>
      <c r="FB1983" s="225"/>
      <c r="FC1983" s="225"/>
      <c r="FD1983" s="225"/>
    </row>
    <row r="1984">
      <c r="A1984" s="643" t="s">
        <v>7302</v>
      </c>
      <c r="B1984" s="643" t="s">
        <v>7267</v>
      </c>
      <c r="C1984" s="1016" t="s">
        <v>8</v>
      </c>
      <c r="D1984" s="643" t="s">
        <v>18</v>
      </c>
      <c r="E1984" s="643" t="s">
        <v>12</v>
      </c>
      <c r="F1984" s="643" t="s">
        <v>283</v>
      </c>
      <c r="G1984" s="643" t="s">
        <v>5023</v>
      </c>
      <c r="H1984" s="643" t="s">
        <v>4545</v>
      </c>
      <c r="I1984" s="643" t="s">
        <v>23</v>
      </c>
      <c r="J1984" s="643" t="s">
        <v>44</v>
      </c>
      <c r="K1984" s="643" t="s">
        <v>71</v>
      </c>
      <c r="L1984" s="643" t="s">
        <v>492</v>
      </c>
      <c r="M1984" s="643" t="s">
        <v>50</v>
      </c>
      <c r="N1984" s="682">
        <v>42696.0</v>
      </c>
      <c r="O1984" s="224"/>
      <c r="P1984" s="1017"/>
      <c r="Q1984" s="224"/>
      <c r="R1984" s="224"/>
      <c r="S1984" s="218"/>
      <c r="T1984" s="996">
        <f t="shared" si="3740"/>
        <v>827</v>
      </c>
      <c r="U1984" s="647">
        <f t="shared" ref="U1984:W1984" si="3749">IF(ISBLANK($A1984),"",sum(AE1984,AK1984,AQ1984,AW1984,BC1984,BI1984,BO1984,BU1984,CA1984,CG1984,CM1984,CS1984,CY1984,DE1984,DK1984,DQ1984,DW1984,EC1984,EI1984,EO1984,EU1984))</f>
        <v>12</v>
      </c>
      <c r="V1984" s="647">
        <f t="shared" si="3749"/>
        <v>3</v>
      </c>
      <c r="W1984" s="647">
        <f t="shared" si="3749"/>
        <v>3</v>
      </c>
      <c r="X1984" s="648">
        <f t="shared" si="3742"/>
        <v>18</v>
      </c>
      <c r="Y1984" s="647">
        <f t="shared" ref="Y1984:AA1984" si="3750">IF(ISBLANK($A1984),"",sum(AH1984,AN1984,AT1984,AZ1984,BF1984,BL1984,BR1984,BX1984,CD1984,CJ1984,CP1984,CV1984,DB1984,DH1984,DN1984,DT1984,DZ1984,EF1984,EL1984,ER1984,EX1984))</f>
        <v>14</v>
      </c>
      <c r="Z1984" s="647">
        <f t="shared" si="3750"/>
        <v>7</v>
      </c>
      <c r="AA1984" s="647">
        <f t="shared" si="3750"/>
        <v>2</v>
      </c>
      <c r="AB1984" s="648">
        <f t="shared" si="3744"/>
        <v>23</v>
      </c>
      <c r="AC1984" s="649">
        <f t="shared" si="3745"/>
        <v>0.7777777778</v>
      </c>
      <c r="AD1984" s="650" t="str">
        <f t="shared" si="3746"/>
        <v>20+</v>
      </c>
      <c r="AE1984" s="634">
        <v>4.0</v>
      </c>
      <c r="AF1984" s="634">
        <v>2.0</v>
      </c>
      <c r="AG1984" s="634">
        <v>3.0</v>
      </c>
      <c r="AH1984" s="634">
        <v>3.0</v>
      </c>
      <c r="AI1984" s="218"/>
      <c r="AJ1984" s="218"/>
      <c r="AK1984" s="634">
        <v>1.0</v>
      </c>
      <c r="AL1984" s="218"/>
      <c r="AM1984" s="218"/>
      <c r="AN1984" s="634">
        <v>3.0</v>
      </c>
      <c r="AO1984" s="218"/>
      <c r="AP1984" s="218"/>
      <c r="AQ1984" s="218"/>
      <c r="AR1984" s="218"/>
      <c r="AS1984" s="218"/>
      <c r="AT1984" s="218"/>
      <c r="AU1984" s="218"/>
      <c r="AV1984" s="218"/>
      <c r="AW1984" s="218"/>
      <c r="AX1984" s="218"/>
      <c r="AY1984" s="218"/>
      <c r="AZ1984" s="218"/>
      <c r="BA1984" s="634">
        <v>3.0</v>
      </c>
      <c r="BB1984" s="218"/>
      <c r="BC1984" s="218"/>
      <c r="BD1984" s="218"/>
      <c r="BE1984" s="218"/>
      <c r="BF1984" s="218"/>
      <c r="BG1984" s="218"/>
      <c r="BH1984" s="218"/>
      <c r="BI1984" s="218"/>
      <c r="BJ1984" s="218"/>
      <c r="BK1984" s="218"/>
      <c r="BL1984" s="634">
        <v>1.0</v>
      </c>
      <c r="BM1984" s="218"/>
      <c r="BN1984" s="218"/>
      <c r="BO1984" s="218"/>
      <c r="BP1984" s="218"/>
      <c r="BQ1984" s="218"/>
      <c r="BR1984" s="218"/>
      <c r="BS1984" s="218"/>
      <c r="BT1984" s="218"/>
      <c r="BU1984" s="218"/>
      <c r="BV1984" s="218"/>
      <c r="BW1984" s="218"/>
      <c r="BX1984" s="218"/>
      <c r="BY1984" s="218"/>
      <c r="BZ1984" s="218"/>
      <c r="CA1984" s="634">
        <v>1.0</v>
      </c>
      <c r="CB1984" s="218"/>
      <c r="CC1984" s="218"/>
      <c r="CD1984" s="634">
        <v>1.0</v>
      </c>
      <c r="CE1984" s="218"/>
      <c r="CF1984" s="218"/>
      <c r="CG1984" s="634">
        <v>1.0</v>
      </c>
      <c r="CH1984" s="218"/>
      <c r="CI1984" s="218"/>
      <c r="CJ1984" s="218"/>
      <c r="CK1984" s="218"/>
      <c r="CL1984" s="218"/>
      <c r="CM1984" s="218"/>
      <c r="CN1984" s="218"/>
      <c r="CO1984" s="218"/>
      <c r="CP1984" s="218"/>
      <c r="CQ1984" s="218"/>
      <c r="CR1984" s="218"/>
      <c r="CS1984" s="218"/>
      <c r="CT1984" s="218"/>
      <c r="CU1984" s="218"/>
      <c r="CV1984" s="218"/>
      <c r="CW1984" s="218"/>
      <c r="CX1984" s="218"/>
      <c r="CY1984" s="218"/>
      <c r="CZ1984" s="218"/>
      <c r="DA1984" s="218"/>
      <c r="DB1984" s="218"/>
      <c r="DC1984" s="218"/>
      <c r="DD1984" s="218"/>
      <c r="DE1984" s="634">
        <v>2.0</v>
      </c>
      <c r="DF1984" s="218"/>
      <c r="DG1984" s="218"/>
      <c r="DH1984" s="634">
        <v>1.0</v>
      </c>
      <c r="DI1984" s="634">
        <v>1.0</v>
      </c>
      <c r="DJ1984" s="634">
        <v>1.0</v>
      </c>
      <c r="DK1984" s="218"/>
      <c r="DL1984" s="634">
        <v>1.0</v>
      </c>
      <c r="DM1984" s="218"/>
      <c r="DN1984" s="634">
        <v>2.0</v>
      </c>
      <c r="DO1984" s="218"/>
      <c r="DP1984" s="634">
        <v>1.0</v>
      </c>
      <c r="DQ1984" s="634">
        <v>2.0</v>
      </c>
      <c r="DR1984" s="218"/>
      <c r="DS1984" s="218"/>
      <c r="DT1984" s="218"/>
      <c r="DU1984" s="634">
        <v>1.0</v>
      </c>
      <c r="DV1984" s="218"/>
      <c r="DW1984" s="218"/>
      <c r="DX1984" s="218"/>
      <c r="DY1984" s="218"/>
      <c r="DZ1984" s="218"/>
      <c r="EA1984" s="218"/>
      <c r="EB1984" s="218"/>
      <c r="EC1984" s="634">
        <v>1.0</v>
      </c>
      <c r="ED1984" s="218"/>
      <c r="EE1984" s="218"/>
      <c r="EF1984" s="634">
        <v>3.0</v>
      </c>
      <c r="EG1984" s="634">
        <v>2.0</v>
      </c>
      <c r="EH1984" s="218"/>
      <c r="EI1984" s="218"/>
      <c r="EJ1984" s="218"/>
      <c r="EK1984" s="218"/>
      <c r="EL1984" s="218"/>
      <c r="EM1984" s="218"/>
      <c r="EN1984" s="218"/>
      <c r="EO1984" s="218"/>
      <c r="EP1984" s="218"/>
      <c r="EQ1984" s="218"/>
      <c r="ER1984" s="218"/>
      <c r="ES1984" s="218"/>
      <c r="ET1984" s="218"/>
      <c r="EU1984" s="218"/>
      <c r="EV1984" s="218"/>
      <c r="EW1984" s="218"/>
      <c r="EX1984" s="218"/>
      <c r="EY1984" s="218"/>
      <c r="EZ1984" s="218"/>
      <c r="FA1984" s="233" t="s">
        <v>7303</v>
      </c>
      <c r="FB1984" s="233"/>
      <c r="FC1984" s="233"/>
      <c r="FD1984" s="233"/>
    </row>
    <row r="1985">
      <c r="A1985" s="643" t="s">
        <v>7304</v>
      </c>
      <c r="B1985" s="214" t="s">
        <v>7282</v>
      </c>
      <c r="C1985" s="1016" t="s">
        <v>8</v>
      </c>
      <c r="D1985" s="643" t="s">
        <v>18</v>
      </c>
      <c r="E1985" s="643" t="s">
        <v>12</v>
      </c>
      <c r="F1985" s="643" t="s">
        <v>283</v>
      </c>
      <c r="G1985" s="643" t="s">
        <v>5016</v>
      </c>
      <c r="H1985" s="643" t="s">
        <v>4612</v>
      </c>
      <c r="I1985" s="643" t="s">
        <v>23</v>
      </c>
      <c r="J1985" s="643" t="s">
        <v>44</v>
      </c>
      <c r="K1985" s="643" t="s">
        <v>71</v>
      </c>
      <c r="L1985" s="643" t="s">
        <v>5200</v>
      </c>
      <c r="M1985" s="643" t="s">
        <v>103</v>
      </c>
      <c r="N1985" s="682">
        <v>42753.0</v>
      </c>
      <c r="O1985" s="682"/>
      <c r="P1985" s="1017"/>
      <c r="Q1985" s="224"/>
      <c r="R1985" s="224"/>
      <c r="S1985" s="218"/>
      <c r="T1985" s="996">
        <f t="shared" si="3740"/>
        <v>770</v>
      </c>
      <c r="U1985" s="647">
        <f t="shared" ref="U1985:W1985" si="3751">IF(ISBLANK($A1985),"",sum(AE1985,AK1985,AQ1985,AW1985,BC1985,BI1985,BO1985,BU1985,CA1985,CG1985,CM1985,CS1985,CY1985,DE1985,DK1985,DQ1985,DW1985,EC1985,EI1985,EO1985,EU1985))</f>
        <v>4</v>
      </c>
      <c r="V1985" s="647">
        <f t="shared" si="3751"/>
        <v>0</v>
      </c>
      <c r="W1985" s="647">
        <f t="shared" si="3751"/>
        <v>0</v>
      </c>
      <c r="X1985" s="648">
        <f t="shared" si="3742"/>
        <v>4</v>
      </c>
      <c r="Y1985" s="647">
        <f t="shared" ref="Y1985:AA1985" si="3752">IF(ISBLANK($A1985),"",sum(AH1985,AN1985,AT1985,AZ1985,BF1985,BL1985,BR1985,BX1985,CD1985,CJ1985,CP1985,CV1985,DB1985,DH1985,DN1985,DT1985,DZ1985,EF1985,EL1985,ER1985,EX1985))</f>
        <v>1</v>
      </c>
      <c r="Z1985" s="647">
        <f t="shared" si="3752"/>
        <v>1</v>
      </c>
      <c r="AA1985" s="647">
        <f t="shared" si="3752"/>
        <v>0</v>
      </c>
      <c r="AB1985" s="648">
        <f t="shared" si="3744"/>
        <v>2</v>
      </c>
      <c r="AC1985" s="649">
        <f t="shared" si="3745"/>
        <v>0.25</v>
      </c>
      <c r="AD1985" s="650" t="str">
        <f t="shared" si="3746"/>
        <v>20+</v>
      </c>
      <c r="AE1985" s="237">
        <v>4.0</v>
      </c>
      <c r="AF1985" s="233"/>
      <c r="AG1985" s="218"/>
      <c r="AH1985" s="237">
        <v>1.0</v>
      </c>
      <c r="AI1985" s="237">
        <v>1.0</v>
      </c>
      <c r="AJ1985" s="218"/>
      <c r="AK1985" s="233"/>
      <c r="AL1985" s="218"/>
      <c r="AM1985" s="218"/>
      <c r="AN1985" s="233"/>
      <c r="AO1985" s="218"/>
      <c r="AP1985" s="218"/>
      <c r="AQ1985" s="218"/>
      <c r="AR1985" s="218"/>
      <c r="AS1985" s="218"/>
      <c r="AT1985" s="218"/>
      <c r="AU1985" s="218"/>
      <c r="AV1985" s="218"/>
      <c r="AW1985" s="218"/>
      <c r="AX1985" s="218"/>
      <c r="AY1985" s="218"/>
      <c r="AZ1985" s="218"/>
      <c r="BA1985" s="218"/>
      <c r="BB1985" s="218"/>
      <c r="BC1985" s="218"/>
      <c r="BD1985" s="218"/>
      <c r="BE1985" s="218"/>
      <c r="BF1985" s="218"/>
      <c r="BG1985" s="218"/>
      <c r="BH1985" s="218"/>
      <c r="BI1985" s="218"/>
      <c r="BJ1985" s="218"/>
      <c r="BK1985" s="218"/>
      <c r="BL1985" s="218"/>
      <c r="BM1985" s="218"/>
      <c r="BN1985" s="218"/>
      <c r="BO1985" s="218"/>
      <c r="BP1985" s="218"/>
      <c r="BQ1985" s="218"/>
      <c r="BR1985" s="218"/>
      <c r="BS1985" s="218"/>
      <c r="BT1985" s="218"/>
      <c r="BU1985" s="218"/>
      <c r="BV1985" s="218"/>
      <c r="BW1985" s="218"/>
      <c r="BX1985" s="218"/>
      <c r="BY1985" s="218"/>
      <c r="BZ1985" s="218"/>
      <c r="CA1985" s="218"/>
      <c r="CB1985" s="218"/>
      <c r="CC1985" s="218"/>
      <c r="CD1985" s="218"/>
      <c r="CE1985" s="218"/>
      <c r="CF1985" s="218"/>
      <c r="CG1985" s="218"/>
      <c r="CH1985" s="218"/>
      <c r="CI1985" s="218"/>
      <c r="CJ1985" s="218"/>
      <c r="CK1985" s="218"/>
      <c r="CL1985" s="218"/>
      <c r="CM1985" s="218"/>
      <c r="CN1985" s="218"/>
      <c r="CO1985" s="218"/>
      <c r="CP1985" s="218"/>
      <c r="CQ1985" s="218"/>
      <c r="CR1985" s="218"/>
      <c r="CS1985" s="218"/>
      <c r="CT1985" s="218"/>
      <c r="CU1985" s="218"/>
      <c r="CV1985" s="218"/>
      <c r="CW1985" s="218"/>
      <c r="CX1985" s="218"/>
      <c r="CY1985" s="218"/>
      <c r="CZ1985" s="218"/>
      <c r="DA1985" s="218"/>
      <c r="DB1985" s="218"/>
      <c r="DC1985" s="218"/>
      <c r="DD1985" s="218"/>
      <c r="DE1985" s="218"/>
      <c r="DF1985" s="218"/>
      <c r="DG1985" s="218"/>
      <c r="DH1985" s="218"/>
      <c r="DI1985" s="218"/>
      <c r="DJ1985" s="218"/>
      <c r="DK1985" s="218"/>
      <c r="DL1985" s="218"/>
      <c r="DM1985" s="218"/>
      <c r="DN1985" s="218"/>
      <c r="DO1985" s="218"/>
      <c r="DP1985" s="218"/>
      <c r="DQ1985" s="218"/>
      <c r="DR1985" s="218"/>
      <c r="DS1985" s="218"/>
      <c r="DT1985" s="218"/>
      <c r="DU1985" s="218"/>
      <c r="DV1985" s="218"/>
      <c r="DW1985" s="218"/>
      <c r="DX1985" s="218"/>
      <c r="DY1985" s="218"/>
      <c r="DZ1985" s="218"/>
      <c r="EA1985" s="218"/>
      <c r="EB1985" s="218"/>
      <c r="EC1985" s="218"/>
      <c r="ED1985" s="218"/>
      <c r="EE1985" s="218"/>
      <c r="EF1985" s="218"/>
      <c r="EG1985" s="218"/>
      <c r="EH1985" s="218"/>
      <c r="EI1985" s="218"/>
      <c r="EJ1985" s="218"/>
      <c r="EK1985" s="218"/>
      <c r="EL1985" s="218"/>
      <c r="EM1985" s="218"/>
      <c r="EN1985" s="218"/>
      <c r="EO1985" s="218"/>
      <c r="EP1985" s="218"/>
      <c r="EQ1985" s="218"/>
      <c r="ER1985" s="218"/>
      <c r="ES1985" s="218"/>
      <c r="ET1985" s="218"/>
      <c r="EU1985" s="218"/>
      <c r="EV1985" s="218"/>
      <c r="EW1985" s="218"/>
      <c r="EX1985" s="218"/>
      <c r="EY1985" s="218"/>
      <c r="EZ1985" s="218"/>
      <c r="FA1985" s="643" t="s">
        <v>7305</v>
      </c>
      <c r="FB1985" s="643"/>
      <c r="FC1985" s="643"/>
      <c r="FD1985" s="643"/>
    </row>
    <row r="1986">
      <c r="A1986" s="643" t="s">
        <v>7306</v>
      </c>
      <c r="B1986" s="643" t="s">
        <v>402</v>
      </c>
      <c r="C1986" s="1016" t="s">
        <v>8</v>
      </c>
      <c r="D1986" s="643" t="s">
        <v>18</v>
      </c>
      <c r="E1986" s="643" t="s">
        <v>12</v>
      </c>
      <c r="F1986" s="643" t="s">
        <v>283</v>
      </c>
      <c r="G1986" s="643" t="s">
        <v>7307</v>
      </c>
      <c r="H1986" s="643" t="s">
        <v>4612</v>
      </c>
      <c r="I1986" s="643" t="s">
        <v>23</v>
      </c>
      <c r="J1986" s="643" t="s">
        <v>44</v>
      </c>
      <c r="K1986" s="643" t="s">
        <v>71</v>
      </c>
      <c r="L1986" s="643" t="s">
        <v>535</v>
      </c>
      <c r="M1986" s="643" t="s">
        <v>132</v>
      </c>
      <c r="N1986" s="1034">
        <v>42705.0</v>
      </c>
      <c r="O1986" s="224"/>
      <c r="P1986" s="1017"/>
      <c r="Q1986" s="224"/>
      <c r="R1986" s="224"/>
      <c r="S1986" s="218"/>
      <c r="T1986" s="996">
        <f t="shared" si="3740"/>
        <v>818</v>
      </c>
      <c r="U1986" s="647">
        <f t="shared" ref="U1986:W1986" si="3753">IF(ISBLANK($A1986),"",sum(AE1986,AK1986,AQ1986,AW1986,BC1986,BI1986,BO1986,BU1986,CA1986,CG1986,CM1986,CS1986,CY1986,DE1986,DK1986,DQ1986,DW1986,EC1986,EI1986,EO1986,EU1986))</f>
        <v>18</v>
      </c>
      <c r="V1986" s="647">
        <f t="shared" si="3753"/>
        <v>0</v>
      </c>
      <c r="W1986" s="647">
        <f t="shared" si="3753"/>
        <v>0</v>
      </c>
      <c r="X1986" s="648">
        <f t="shared" si="3742"/>
        <v>18</v>
      </c>
      <c r="Y1986" s="647">
        <f t="shared" ref="Y1986:AA1986" si="3754">IF(ISBLANK($A1986),"",sum(AH1986,AN1986,AT1986,AZ1986,BF1986,BL1986,BR1986,BX1986,CD1986,CJ1986,CP1986,CV1986,DB1986,DH1986,DN1986,DT1986,DZ1986,EF1986,EL1986,ER1986,EX1986))</f>
        <v>8</v>
      </c>
      <c r="Z1986" s="647">
        <f t="shared" si="3754"/>
        <v>1</v>
      </c>
      <c r="AA1986" s="647">
        <f t="shared" si="3754"/>
        <v>0</v>
      </c>
      <c r="AB1986" s="648">
        <f t="shared" si="3744"/>
        <v>9</v>
      </c>
      <c r="AC1986" s="649">
        <f t="shared" si="3745"/>
        <v>0.4444444444</v>
      </c>
      <c r="AD1986" s="650" t="str">
        <f t="shared" si="3746"/>
        <v>20+</v>
      </c>
      <c r="AE1986" s="634">
        <v>4.0</v>
      </c>
      <c r="AF1986" s="218"/>
      <c r="AG1986" s="218"/>
      <c r="AH1986" s="218"/>
      <c r="AI1986" s="218"/>
      <c r="AJ1986" s="218"/>
      <c r="AK1986" s="218"/>
      <c r="AL1986" s="218"/>
      <c r="AM1986" s="218"/>
      <c r="AN1986" s="218"/>
      <c r="AO1986" s="218"/>
      <c r="AP1986" s="218"/>
      <c r="AQ1986" s="218"/>
      <c r="AR1986" s="218"/>
      <c r="AS1986" s="218"/>
      <c r="AT1986" s="218"/>
      <c r="AU1986" s="218"/>
      <c r="AV1986" s="218"/>
      <c r="AW1986" s="218"/>
      <c r="AX1986" s="218"/>
      <c r="AY1986" s="218"/>
      <c r="AZ1986" s="218"/>
      <c r="BA1986" s="218"/>
      <c r="BB1986" s="218"/>
      <c r="BC1986" s="634">
        <v>2.0</v>
      </c>
      <c r="BD1986" s="218"/>
      <c r="BE1986" s="218"/>
      <c r="BF1986" s="634">
        <v>3.0</v>
      </c>
      <c r="BG1986" s="218"/>
      <c r="BH1986" s="218"/>
      <c r="BI1986" s="634">
        <v>2.0</v>
      </c>
      <c r="BJ1986" s="218"/>
      <c r="BK1986" s="218"/>
      <c r="BL1986" s="634">
        <v>1.0</v>
      </c>
      <c r="BM1986" s="634">
        <v>1.0</v>
      </c>
      <c r="BN1986" s="218"/>
      <c r="BO1986" s="218"/>
      <c r="BP1986" s="218"/>
      <c r="BQ1986" s="218"/>
      <c r="BR1986" s="218"/>
      <c r="BS1986" s="218"/>
      <c r="BT1986" s="218"/>
      <c r="BU1986" s="634">
        <v>3.0</v>
      </c>
      <c r="BV1986" s="218"/>
      <c r="BW1986" s="218"/>
      <c r="BX1986" s="218"/>
      <c r="BY1986" s="218"/>
      <c r="BZ1986" s="218"/>
      <c r="CA1986" s="218"/>
      <c r="CB1986" s="218"/>
      <c r="CC1986" s="218"/>
      <c r="CD1986" s="218"/>
      <c r="CE1986" s="218"/>
      <c r="CF1986" s="218"/>
      <c r="CG1986" s="218"/>
      <c r="CH1986" s="218"/>
      <c r="CI1986" s="218"/>
      <c r="CJ1986" s="218"/>
      <c r="CK1986" s="218"/>
      <c r="CL1986" s="218"/>
      <c r="CM1986" s="218"/>
      <c r="CN1986" s="218"/>
      <c r="CO1986" s="218"/>
      <c r="CP1986" s="218"/>
      <c r="CQ1986" s="218"/>
      <c r="CR1986" s="218"/>
      <c r="CS1986" s="634">
        <v>3.0</v>
      </c>
      <c r="CT1986" s="218"/>
      <c r="CU1986" s="218"/>
      <c r="CV1986" s="218"/>
      <c r="CW1986" s="218"/>
      <c r="CX1986" s="218"/>
      <c r="CY1986" s="634">
        <v>2.0</v>
      </c>
      <c r="CZ1986" s="218"/>
      <c r="DA1986" s="218"/>
      <c r="DB1986" s="634">
        <v>2.0</v>
      </c>
      <c r="DC1986" s="218"/>
      <c r="DD1986" s="218"/>
      <c r="DE1986" s="634">
        <v>2.0</v>
      </c>
      <c r="DF1986" s="218"/>
      <c r="DG1986" s="218"/>
      <c r="DH1986" s="634">
        <v>2.0</v>
      </c>
      <c r="DI1986" s="218"/>
      <c r="DJ1986" s="218"/>
      <c r="DK1986" s="218"/>
      <c r="DL1986" s="218"/>
      <c r="DM1986" s="218"/>
      <c r="DN1986" s="218"/>
      <c r="DO1986" s="218"/>
      <c r="DP1986" s="218"/>
      <c r="DQ1986" s="218"/>
      <c r="DR1986" s="218"/>
      <c r="DS1986" s="218"/>
      <c r="DT1986" s="218"/>
      <c r="DU1986" s="218"/>
      <c r="DV1986" s="218"/>
      <c r="DW1986" s="218"/>
      <c r="DX1986" s="218"/>
      <c r="DY1986" s="218"/>
      <c r="DZ1986" s="218"/>
      <c r="EA1986" s="218"/>
      <c r="EB1986" s="218"/>
      <c r="EC1986" s="218"/>
      <c r="ED1986" s="218"/>
      <c r="EE1986" s="218"/>
      <c r="EF1986" s="218"/>
      <c r="EG1986" s="218"/>
      <c r="EH1986" s="218"/>
      <c r="EI1986" s="218"/>
      <c r="EJ1986" s="218"/>
      <c r="EK1986" s="218"/>
      <c r="EL1986" s="218"/>
      <c r="EM1986" s="218"/>
      <c r="EN1986" s="218"/>
      <c r="EO1986" s="218"/>
      <c r="EP1986" s="218"/>
      <c r="EQ1986" s="218"/>
      <c r="ER1986" s="218"/>
      <c r="ES1986" s="218"/>
      <c r="ET1986" s="218"/>
      <c r="EU1986" s="218"/>
      <c r="EV1986" s="218"/>
      <c r="EW1986" s="218"/>
      <c r="EX1986" s="218"/>
      <c r="EY1986" s="218"/>
      <c r="EZ1986" s="218"/>
      <c r="FA1986" s="233" t="s">
        <v>7308</v>
      </c>
      <c r="FB1986" s="233"/>
      <c r="FC1986" s="233"/>
      <c r="FD1986" s="233"/>
    </row>
    <row r="1987">
      <c r="A1987" s="643" t="s">
        <v>7309</v>
      </c>
      <c r="B1987" s="643" t="s">
        <v>766</v>
      </c>
      <c r="C1987" s="1016" t="s">
        <v>8</v>
      </c>
      <c r="D1987" s="643" t="s">
        <v>18</v>
      </c>
      <c r="E1987" s="643" t="s">
        <v>12</v>
      </c>
      <c r="F1987" s="643" t="s">
        <v>283</v>
      </c>
      <c r="G1987" s="643" t="s">
        <v>7307</v>
      </c>
      <c r="H1987" s="643" t="s">
        <v>4612</v>
      </c>
      <c r="I1987" s="643" t="s">
        <v>23</v>
      </c>
      <c r="J1987" s="643" t="s">
        <v>44</v>
      </c>
      <c r="K1987" s="643" t="s">
        <v>71</v>
      </c>
      <c r="L1987" s="643" t="s">
        <v>4828</v>
      </c>
      <c r="M1987" s="643" t="s">
        <v>132</v>
      </c>
      <c r="N1987" s="1034">
        <v>42741.0</v>
      </c>
      <c r="O1987" s="224"/>
      <c r="P1987" s="1017"/>
      <c r="Q1987" s="224"/>
      <c r="R1987" s="224"/>
      <c r="S1987" s="218"/>
      <c r="T1987" s="996">
        <f t="shared" si="3740"/>
        <v>782</v>
      </c>
      <c r="U1987" s="647">
        <f t="shared" ref="U1987:W1987" si="3755">IF(ISBLANK($A1987),"",sum(AE1987,AK1987,AQ1987,AW1987,BC1987,BI1987,BO1987,BU1987,CA1987,CG1987,CM1987,CS1987,CY1987,DE1987,DK1987,DQ1987,DW1987,EC1987,EI1987,EO1987,EU1987))</f>
        <v>2</v>
      </c>
      <c r="V1987" s="647">
        <f t="shared" si="3755"/>
        <v>0</v>
      </c>
      <c r="W1987" s="647">
        <f t="shared" si="3755"/>
        <v>0</v>
      </c>
      <c r="X1987" s="648">
        <f t="shared" si="3742"/>
        <v>2</v>
      </c>
      <c r="Y1987" s="647">
        <f t="shared" ref="Y1987:AA1987" si="3756">IF(ISBLANK($A1987),"",sum(AH1987,AN1987,AT1987,AZ1987,BF1987,BL1987,BR1987,BX1987,CD1987,CJ1987,CP1987,CV1987,DB1987,DH1987,DN1987,DT1987,DZ1987,EF1987,EL1987,ER1987,EX1987))</f>
        <v>1</v>
      </c>
      <c r="Z1987" s="647">
        <f t="shared" si="3756"/>
        <v>2</v>
      </c>
      <c r="AA1987" s="647">
        <f t="shared" si="3756"/>
        <v>0</v>
      </c>
      <c r="AB1987" s="648">
        <f t="shared" si="3744"/>
        <v>3</v>
      </c>
      <c r="AC1987" s="649">
        <f t="shared" si="3745"/>
        <v>0.5</v>
      </c>
      <c r="AD1987" s="650" t="str">
        <f t="shared" si="3746"/>
        <v>20+</v>
      </c>
      <c r="AE1987" s="634">
        <v>1.0</v>
      </c>
      <c r="AF1987" s="218"/>
      <c r="AG1987" s="218"/>
      <c r="AH1987" s="634">
        <v>1.0</v>
      </c>
      <c r="AI1987" s="218"/>
      <c r="AJ1987" s="218"/>
      <c r="AK1987" s="634">
        <v>1.0</v>
      </c>
      <c r="AL1987" s="218"/>
      <c r="AM1987" s="218"/>
      <c r="AN1987" s="218"/>
      <c r="AO1987" s="634">
        <v>1.0</v>
      </c>
      <c r="AP1987" s="218"/>
      <c r="AQ1987" s="218"/>
      <c r="AR1987" s="218"/>
      <c r="AS1987" s="218"/>
      <c r="AT1987" s="218"/>
      <c r="AU1987" s="634">
        <v>1.0</v>
      </c>
      <c r="AV1987" s="218"/>
      <c r="AW1987" s="218"/>
      <c r="AX1987" s="218"/>
      <c r="AY1987" s="218"/>
      <c r="AZ1987" s="218"/>
      <c r="BA1987" s="218"/>
      <c r="BB1987" s="218"/>
      <c r="BC1987" s="218"/>
      <c r="BD1987" s="218"/>
      <c r="BE1987" s="218"/>
      <c r="BF1987" s="218"/>
      <c r="BG1987" s="218"/>
      <c r="BH1987" s="218"/>
      <c r="BI1987" s="218"/>
      <c r="BJ1987" s="218"/>
      <c r="BK1987" s="218"/>
      <c r="BL1987" s="218"/>
      <c r="BM1987" s="218"/>
      <c r="BN1987" s="218"/>
      <c r="BO1987" s="218"/>
      <c r="BP1987" s="218"/>
      <c r="BQ1987" s="218"/>
      <c r="BR1987" s="218"/>
      <c r="BS1987" s="218"/>
      <c r="BT1987" s="218"/>
      <c r="BU1987" s="218"/>
      <c r="BV1987" s="218"/>
      <c r="BW1987" s="218"/>
      <c r="BX1987" s="218"/>
      <c r="BY1987" s="218"/>
      <c r="BZ1987" s="218"/>
      <c r="CA1987" s="218"/>
      <c r="CB1987" s="218"/>
      <c r="CC1987" s="218"/>
      <c r="CD1987" s="218"/>
      <c r="CE1987" s="218"/>
      <c r="CF1987" s="218"/>
      <c r="CG1987" s="218"/>
      <c r="CH1987" s="218"/>
      <c r="CI1987" s="218"/>
      <c r="CJ1987" s="218"/>
      <c r="CK1987" s="218"/>
      <c r="CL1987" s="218"/>
      <c r="CM1987" s="218"/>
      <c r="CN1987" s="218"/>
      <c r="CO1987" s="218"/>
      <c r="CP1987" s="218"/>
      <c r="CQ1987" s="218"/>
      <c r="CR1987" s="218"/>
      <c r="CS1987" s="218"/>
      <c r="CT1987" s="218"/>
      <c r="CU1987" s="218"/>
      <c r="CV1987" s="218"/>
      <c r="CW1987" s="218"/>
      <c r="CX1987" s="218"/>
      <c r="CY1987" s="218"/>
      <c r="CZ1987" s="218"/>
      <c r="DA1987" s="218"/>
      <c r="DB1987" s="218"/>
      <c r="DC1987" s="218"/>
      <c r="DD1987" s="218"/>
      <c r="DE1987" s="218"/>
      <c r="DF1987" s="218"/>
      <c r="DG1987" s="218"/>
      <c r="DH1987" s="218"/>
      <c r="DI1987" s="218"/>
      <c r="DJ1987" s="218"/>
      <c r="DK1987" s="218"/>
      <c r="DL1987" s="218"/>
      <c r="DM1987" s="218"/>
      <c r="DN1987" s="218"/>
      <c r="DO1987" s="218"/>
      <c r="DP1987" s="218"/>
      <c r="DQ1987" s="218"/>
      <c r="DR1987" s="218"/>
      <c r="DS1987" s="218"/>
      <c r="DT1987" s="218"/>
      <c r="DU1987" s="218"/>
      <c r="DV1987" s="218"/>
      <c r="DW1987" s="218"/>
      <c r="DX1987" s="218"/>
      <c r="DY1987" s="218"/>
      <c r="DZ1987" s="218"/>
      <c r="EA1987" s="218"/>
      <c r="EB1987" s="218"/>
      <c r="EC1987" s="218"/>
      <c r="ED1987" s="218"/>
      <c r="EE1987" s="218"/>
      <c r="EF1987" s="218"/>
      <c r="EG1987" s="218"/>
      <c r="EH1987" s="218"/>
      <c r="EI1987" s="218"/>
      <c r="EJ1987" s="218"/>
      <c r="EK1987" s="218"/>
      <c r="EL1987" s="218"/>
      <c r="EM1987" s="218"/>
      <c r="EN1987" s="218"/>
      <c r="EO1987" s="218"/>
      <c r="EP1987" s="218"/>
      <c r="EQ1987" s="218"/>
      <c r="ER1987" s="218"/>
      <c r="ES1987" s="218"/>
      <c r="ET1987" s="218"/>
      <c r="EU1987" s="218"/>
      <c r="EV1987" s="218"/>
      <c r="EW1987" s="218"/>
      <c r="EX1987" s="218"/>
      <c r="EY1987" s="218"/>
      <c r="EZ1987" s="218"/>
      <c r="FA1987" s="233" t="s">
        <v>7310</v>
      </c>
      <c r="FB1987" s="233"/>
      <c r="FC1987" s="233"/>
      <c r="FD1987" s="233"/>
    </row>
    <row r="1988">
      <c r="A1988" s="643" t="s">
        <v>7311</v>
      </c>
      <c r="B1988" s="214" t="s">
        <v>7312</v>
      </c>
      <c r="C1988" s="1016" t="s">
        <v>8</v>
      </c>
      <c r="D1988" s="643" t="s">
        <v>18</v>
      </c>
      <c r="E1988" s="643" t="s">
        <v>12</v>
      </c>
      <c r="F1988" s="643" t="s">
        <v>283</v>
      </c>
      <c r="G1988" s="643" t="s">
        <v>7047</v>
      </c>
      <c r="H1988" s="643" t="s">
        <v>4545</v>
      </c>
      <c r="I1988" s="643" t="s">
        <v>23</v>
      </c>
      <c r="J1988" s="643" t="s">
        <v>44</v>
      </c>
      <c r="K1988" s="643" t="s">
        <v>71</v>
      </c>
      <c r="L1988" s="643" t="s">
        <v>738</v>
      </c>
      <c r="M1988" s="643" t="s">
        <v>88</v>
      </c>
      <c r="N1988" s="682">
        <v>42754.0</v>
      </c>
      <c r="O1988" s="682"/>
      <c r="P1988" s="1017"/>
      <c r="Q1988" s="224"/>
      <c r="R1988" s="224"/>
      <c r="S1988" s="218"/>
      <c r="T1988" s="996">
        <f t="shared" si="3740"/>
        <v>769</v>
      </c>
      <c r="U1988" s="647">
        <f t="shared" ref="U1988:W1988" si="3757">IF(ISBLANK($A1988),"",sum(AE1988,AK1988,AQ1988,AW1988,BC1988,BI1988,BO1988,BU1988,CA1988,CG1988,CM1988,CS1988,CY1988,DE1988,DK1988,DQ1988,DW1988,EC1988,EI1988,EO1988,EU1988))</f>
        <v>13</v>
      </c>
      <c r="V1988" s="647">
        <f t="shared" si="3757"/>
        <v>0</v>
      </c>
      <c r="W1988" s="647">
        <f t="shared" si="3757"/>
        <v>3</v>
      </c>
      <c r="X1988" s="648">
        <f t="shared" si="3742"/>
        <v>16</v>
      </c>
      <c r="Y1988" s="647">
        <f t="shared" ref="Y1988:AA1988" si="3758">IF(ISBLANK($A1988),"",sum(AH1988,AN1988,AT1988,AZ1988,BF1988,BL1988,BR1988,BX1988,CD1988,CJ1988,CP1988,CV1988,DB1988,DH1988,DN1988,DT1988,DZ1988,EF1988,EL1988,ER1988,EX1988))</f>
        <v>12</v>
      </c>
      <c r="Z1988" s="647">
        <f t="shared" si="3758"/>
        <v>4</v>
      </c>
      <c r="AA1988" s="647">
        <f t="shared" si="3758"/>
        <v>2</v>
      </c>
      <c r="AB1988" s="648">
        <f t="shared" si="3744"/>
        <v>18</v>
      </c>
      <c r="AC1988" s="649">
        <f t="shared" si="3745"/>
        <v>0.75</v>
      </c>
      <c r="AD1988" s="650" t="str">
        <f t="shared" si="3746"/>
        <v>20+</v>
      </c>
      <c r="AE1988" s="237">
        <v>4.0</v>
      </c>
      <c r="AF1988" s="233"/>
      <c r="AG1988" s="218"/>
      <c r="AH1988" s="233"/>
      <c r="AI1988" s="218"/>
      <c r="AJ1988" s="218"/>
      <c r="AK1988" s="237">
        <v>3.0</v>
      </c>
      <c r="AL1988" s="218"/>
      <c r="AM1988" s="218"/>
      <c r="AN1988" s="233"/>
      <c r="AO1988" s="218"/>
      <c r="AP1988" s="218"/>
      <c r="AQ1988" s="237">
        <v>2.0</v>
      </c>
      <c r="AR1988" s="233"/>
      <c r="AS1988" s="218"/>
      <c r="AT1988" s="237">
        <v>8.0</v>
      </c>
      <c r="AU1988" s="218"/>
      <c r="AV1988" s="218"/>
      <c r="AW1988" s="237">
        <v>1.0</v>
      </c>
      <c r="AX1988" s="218"/>
      <c r="AY1988" s="218"/>
      <c r="AZ1988" s="237">
        <v>3.0</v>
      </c>
      <c r="BA1988" s="218"/>
      <c r="BB1988" s="218"/>
      <c r="BC1988" s="237">
        <v>1.0</v>
      </c>
      <c r="BD1988" s="218"/>
      <c r="BE1988" s="218"/>
      <c r="BF1988" s="218"/>
      <c r="BG1988" s="218"/>
      <c r="BH1988" s="218"/>
      <c r="BI1988" s="237">
        <v>1.0</v>
      </c>
      <c r="BJ1988" s="218"/>
      <c r="BK1988" s="218"/>
      <c r="BL1988" s="218"/>
      <c r="BM1988" s="218"/>
      <c r="BN1988" s="218"/>
      <c r="BO1988" s="237">
        <v>1.0</v>
      </c>
      <c r="BP1988" s="218"/>
      <c r="BQ1988" s="237">
        <v>3.0</v>
      </c>
      <c r="BR1988" s="237">
        <v>1.0</v>
      </c>
      <c r="BS1988" s="218"/>
      <c r="BT1988" s="237">
        <v>2.0</v>
      </c>
      <c r="BU1988" s="218"/>
      <c r="BV1988" s="218"/>
      <c r="BW1988" s="218"/>
      <c r="BX1988" s="218"/>
      <c r="BY1988" s="237">
        <v>4.0</v>
      </c>
      <c r="BZ1988" s="218"/>
      <c r="CA1988" s="218"/>
      <c r="CB1988" s="218"/>
      <c r="CC1988" s="218"/>
      <c r="CD1988" s="218"/>
      <c r="CE1988" s="218"/>
      <c r="CF1988" s="218"/>
      <c r="CG1988" s="218"/>
      <c r="CH1988" s="218"/>
      <c r="CI1988" s="218"/>
      <c r="CJ1988" s="218"/>
      <c r="CK1988" s="218"/>
      <c r="CL1988" s="218"/>
      <c r="CM1988" s="218"/>
      <c r="CN1988" s="218"/>
      <c r="CO1988" s="218"/>
      <c r="CP1988" s="218"/>
      <c r="CQ1988" s="218"/>
      <c r="CR1988" s="218"/>
      <c r="CS1988" s="218"/>
      <c r="CT1988" s="218"/>
      <c r="CU1988" s="218"/>
      <c r="CV1988" s="218"/>
      <c r="CW1988" s="218"/>
      <c r="CX1988" s="218"/>
      <c r="CY1988" s="218"/>
      <c r="CZ1988" s="218"/>
      <c r="DA1988" s="218"/>
      <c r="DB1988" s="218"/>
      <c r="DC1988" s="218"/>
      <c r="DD1988" s="218"/>
      <c r="DE1988" s="218"/>
      <c r="DF1988" s="218"/>
      <c r="DG1988" s="218"/>
      <c r="DH1988" s="218"/>
      <c r="DI1988" s="218"/>
      <c r="DJ1988" s="218"/>
      <c r="DK1988" s="218"/>
      <c r="DL1988" s="218"/>
      <c r="DM1988" s="218"/>
      <c r="DN1988" s="218"/>
      <c r="DO1988" s="218"/>
      <c r="DP1988" s="218"/>
      <c r="DQ1988" s="218"/>
      <c r="DR1988" s="218"/>
      <c r="DS1988" s="218"/>
      <c r="DT1988" s="218"/>
      <c r="DU1988" s="218"/>
      <c r="DV1988" s="218"/>
      <c r="DW1988" s="218"/>
      <c r="DX1988" s="218"/>
      <c r="DY1988" s="218"/>
      <c r="DZ1988" s="218"/>
      <c r="EA1988" s="218"/>
      <c r="EB1988" s="218"/>
      <c r="EC1988" s="218"/>
      <c r="ED1988" s="218"/>
      <c r="EE1988" s="218"/>
      <c r="EF1988" s="218"/>
      <c r="EG1988" s="218"/>
      <c r="EH1988" s="218"/>
      <c r="EI1988" s="218"/>
      <c r="EJ1988" s="218"/>
      <c r="EK1988" s="218"/>
      <c r="EL1988" s="218"/>
      <c r="EM1988" s="218"/>
      <c r="EN1988" s="218"/>
      <c r="EO1988" s="218"/>
      <c r="EP1988" s="218"/>
      <c r="EQ1988" s="218"/>
      <c r="ER1988" s="218"/>
      <c r="ES1988" s="218"/>
      <c r="ET1988" s="218"/>
      <c r="EU1988" s="218"/>
      <c r="EV1988" s="218"/>
      <c r="EW1988" s="218"/>
      <c r="EX1988" s="218"/>
      <c r="EY1988" s="218"/>
      <c r="EZ1988" s="218"/>
      <c r="FA1988" s="643" t="s">
        <v>7313</v>
      </c>
      <c r="FB1988" s="643"/>
      <c r="FC1988" s="643"/>
      <c r="FD1988" s="643"/>
    </row>
    <row r="1989">
      <c r="A1989" s="643" t="s">
        <v>7314</v>
      </c>
      <c r="B1989" s="214" t="s">
        <v>7315</v>
      </c>
      <c r="C1989" s="1016" t="s">
        <v>8</v>
      </c>
      <c r="D1989" s="643" t="s">
        <v>18</v>
      </c>
      <c r="E1989" s="643" t="s">
        <v>12</v>
      </c>
      <c r="F1989" s="643" t="s">
        <v>283</v>
      </c>
      <c r="G1989" s="643" t="s">
        <v>7043</v>
      </c>
      <c r="H1989" s="643" t="s">
        <v>4545</v>
      </c>
      <c r="I1989" s="643" t="s">
        <v>23</v>
      </c>
      <c r="J1989" s="643" t="s">
        <v>44</v>
      </c>
      <c r="K1989" s="643" t="s">
        <v>71</v>
      </c>
      <c r="L1989" s="643" t="s">
        <v>738</v>
      </c>
      <c r="M1989" s="643" t="s">
        <v>88</v>
      </c>
      <c r="N1989" s="682">
        <v>42755.0</v>
      </c>
      <c r="O1989" s="682">
        <v>42755.0</v>
      </c>
      <c r="P1989" s="1017"/>
      <c r="Q1989" s="224"/>
      <c r="R1989" s="224"/>
      <c r="S1989" s="218"/>
      <c r="T1989" s="996">
        <f t="shared" si="3740"/>
        <v>768</v>
      </c>
      <c r="U1989" s="647">
        <f t="shared" ref="U1989:W1989" si="3759">IF(ISBLANK($A1989),"",sum(AE1989,AK1989,AQ1989,AW1989,BC1989,BI1989,BO1989,BU1989,CA1989,CG1989,CM1989,CS1989,CY1989,DE1989,DK1989,DQ1989,DW1989,EC1989,EI1989,EO1989,EU1989))</f>
        <v>19</v>
      </c>
      <c r="V1989" s="647">
        <f t="shared" si="3759"/>
        <v>4</v>
      </c>
      <c r="W1989" s="647">
        <f t="shared" si="3759"/>
        <v>0</v>
      </c>
      <c r="X1989" s="648">
        <f t="shared" si="3742"/>
        <v>23</v>
      </c>
      <c r="Y1989" s="647">
        <f t="shared" ref="Y1989:AA1989" si="3760">IF(ISBLANK($A1989),"",sum(AH1989,AN1989,AT1989,AZ1989,BF1989,BL1989,BR1989,BX1989,CD1989,CJ1989,CP1989,CV1989,DB1989,DH1989,DN1989,DT1989,DZ1989,EF1989,EL1989,ER1989,EX1989))</f>
        <v>8</v>
      </c>
      <c r="Z1989" s="647">
        <f t="shared" si="3760"/>
        <v>3</v>
      </c>
      <c r="AA1989" s="647">
        <f t="shared" si="3760"/>
        <v>0</v>
      </c>
      <c r="AB1989" s="648">
        <f t="shared" si="3744"/>
        <v>11</v>
      </c>
      <c r="AC1989" s="649">
        <f t="shared" si="3745"/>
        <v>0.347826087</v>
      </c>
      <c r="AD1989" s="650" t="str">
        <f t="shared" si="3746"/>
        <v>20+</v>
      </c>
      <c r="AE1989" s="237">
        <v>3.0</v>
      </c>
      <c r="AF1989" s="237">
        <v>1.0</v>
      </c>
      <c r="AG1989" s="218"/>
      <c r="AH1989" s="233"/>
      <c r="AI1989" s="218"/>
      <c r="AJ1989" s="218"/>
      <c r="AK1989" s="237">
        <v>1.0</v>
      </c>
      <c r="AL1989" s="218"/>
      <c r="AM1989" s="218"/>
      <c r="AN1989" s="237">
        <v>1.0</v>
      </c>
      <c r="AO1989" s="218"/>
      <c r="AP1989" s="218"/>
      <c r="AQ1989" s="237">
        <v>5.0</v>
      </c>
      <c r="AR1989" s="237">
        <v>1.0</v>
      </c>
      <c r="AS1989" s="218"/>
      <c r="AT1989" s="237">
        <v>1.0</v>
      </c>
      <c r="AU1989" s="218"/>
      <c r="AV1989" s="218"/>
      <c r="AW1989" s="237">
        <v>1.0</v>
      </c>
      <c r="AX1989" s="218"/>
      <c r="AY1989" s="218"/>
      <c r="AZ1989" s="218"/>
      <c r="BA1989" s="218"/>
      <c r="BB1989" s="218"/>
      <c r="BC1989" s="237">
        <v>1.0</v>
      </c>
      <c r="BD1989" s="218"/>
      <c r="BE1989" s="218"/>
      <c r="BF1989" s="237">
        <v>2.0</v>
      </c>
      <c r="BG1989" s="218"/>
      <c r="BH1989" s="218"/>
      <c r="BI1989" s="237">
        <v>3.0</v>
      </c>
      <c r="BJ1989" s="237">
        <v>1.0</v>
      </c>
      <c r="BK1989" s="218"/>
      <c r="BL1989" s="237">
        <v>3.0</v>
      </c>
      <c r="BM1989" s="218"/>
      <c r="BN1989" s="218"/>
      <c r="BO1989" s="218"/>
      <c r="BP1989" s="237">
        <v>1.0</v>
      </c>
      <c r="BQ1989" s="218"/>
      <c r="BR1989" s="237">
        <v>1.0</v>
      </c>
      <c r="BS1989" s="218"/>
      <c r="BT1989" s="218"/>
      <c r="BU1989" s="237">
        <v>3.0</v>
      </c>
      <c r="BV1989" s="218"/>
      <c r="BW1989" s="218"/>
      <c r="BX1989" s="218"/>
      <c r="BY1989" s="237">
        <v>3.0</v>
      </c>
      <c r="BZ1989" s="218"/>
      <c r="CA1989" s="218"/>
      <c r="CB1989" s="218"/>
      <c r="CC1989" s="218"/>
      <c r="CD1989" s="218"/>
      <c r="CE1989" s="218"/>
      <c r="CF1989" s="218"/>
      <c r="CG1989" s="218"/>
      <c r="CH1989" s="218"/>
      <c r="CI1989" s="218"/>
      <c r="CJ1989" s="218"/>
      <c r="CK1989" s="218"/>
      <c r="CL1989" s="218"/>
      <c r="CM1989" s="237">
        <v>2.0</v>
      </c>
      <c r="CN1989" s="218"/>
      <c r="CO1989" s="218"/>
      <c r="CP1989" s="218"/>
      <c r="CQ1989" s="218"/>
      <c r="CR1989" s="218"/>
      <c r="CS1989" s="218"/>
      <c r="CT1989" s="218"/>
      <c r="CU1989" s="218"/>
      <c r="CV1989" s="218"/>
      <c r="CW1989" s="218"/>
      <c r="CX1989" s="218"/>
      <c r="CY1989" s="218"/>
      <c r="CZ1989" s="218"/>
      <c r="DA1989" s="218"/>
      <c r="DB1989" s="218"/>
      <c r="DC1989" s="218"/>
      <c r="DD1989" s="218"/>
      <c r="DE1989" s="218"/>
      <c r="DF1989" s="218"/>
      <c r="DG1989" s="218"/>
      <c r="DH1989" s="218"/>
      <c r="DI1989" s="218"/>
      <c r="DJ1989" s="218"/>
      <c r="DK1989" s="218"/>
      <c r="DL1989" s="218"/>
      <c r="DM1989" s="218"/>
      <c r="DN1989" s="218"/>
      <c r="DO1989" s="218"/>
      <c r="DP1989" s="218"/>
      <c r="DQ1989" s="218"/>
      <c r="DR1989" s="218"/>
      <c r="DS1989" s="218"/>
      <c r="DT1989" s="218"/>
      <c r="DU1989" s="218"/>
      <c r="DV1989" s="218"/>
      <c r="DW1989" s="218"/>
      <c r="DX1989" s="218"/>
      <c r="DY1989" s="218"/>
      <c r="DZ1989" s="218"/>
      <c r="EA1989" s="218"/>
      <c r="EB1989" s="218"/>
      <c r="EC1989" s="218"/>
      <c r="ED1989" s="218"/>
      <c r="EE1989" s="218"/>
      <c r="EF1989" s="218"/>
      <c r="EG1989" s="218"/>
      <c r="EH1989" s="218"/>
      <c r="EI1989" s="218"/>
      <c r="EJ1989" s="218"/>
      <c r="EK1989" s="218"/>
      <c r="EL1989" s="218"/>
      <c r="EM1989" s="218"/>
      <c r="EN1989" s="218"/>
      <c r="EO1989" s="218"/>
      <c r="EP1989" s="218"/>
      <c r="EQ1989" s="218"/>
      <c r="ER1989" s="218"/>
      <c r="ES1989" s="218"/>
      <c r="ET1989" s="218"/>
      <c r="EU1989" s="218"/>
      <c r="EV1989" s="218"/>
      <c r="EW1989" s="218"/>
      <c r="EX1989" s="218"/>
      <c r="EY1989" s="218"/>
      <c r="EZ1989" s="218"/>
      <c r="FA1989" s="643" t="s">
        <v>7316</v>
      </c>
      <c r="FB1989" s="643"/>
      <c r="FC1989" s="643"/>
      <c r="FD1989" s="643"/>
    </row>
    <row r="1990">
      <c r="A1990" s="643" t="s">
        <v>7317</v>
      </c>
      <c r="B1990" s="643" t="s">
        <v>7267</v>
      </c>
      <c r="C1990" s="1016" t="s">
        <v>8</v>
      </c>
      <c r="D1990" s="643" t="s">
        <v>18</v>
      </c>
      <c r="E1990" s="643" t="s">
        <v>12</v>
      </c>
      <c r="F1990" s="643" t="s">
        <v>283</v>
      </c>
      <c r="G1990" s="643" t="s">
        <v>5023</v>
      </c>
      <c r="H1990" s="643" t="s">
        <v>4545</v>
      </c>
      <c r="I1990" s="643" t="s">
        <v>23</v>
      </c>
      <c r="J1990" s="643" t="s">
        <v>44</v>
      </c>
      <c r="K1990" s="643" t="s">
        <v>71</v>
      </c>
      <c r="L1990" s="643" t="s">
        <v>409</v>
      </c>
      <c r="M1990" s="643" t="s">
        <v>85</v>
      </c>
      <c r="N1990" s="682">
        <v>42758.0</v>
      </c>
      <c r="O1990" s="682"/>
      <c r="P1990" s="1017"/>
      <c r="Q1990" s="224"/>
      <c r="R1990" s="224"/>
      <c r="S1990" s="218"/>
      <c r="T1990" s="996">
        <f t="shared" si="3740"/>
        <v>765</v>
      </c>
      <c r="U1990" s="647">
        <f t="shared" ref="U1990:W1990" si="3761">IF(ISBLANK($A1990),"",sum(AE1990,AK1990,AQ1990,AW1990,BC1990,BI1990,BO1990,BU1990,CA1990,CG1990,CM1990,CS1990,CY1990,DE1990,DK1990,DQ1990,DW1990,EC1990,EI1990,EO1990,EU1990))</f>
        <v>18</v>
      </c>
      <c r="V1990" s="647">
        <f t="shared" si="3761"/>
        <v>0</v>
      </c>
      <c r="W1990" s="647">
        <f t="shared" si="3761"/>
        <v>1</v>
      </c>
      <c r="X1990" s="648">
        <f t="shared" si="3742"/>
        <v>19</v>
      </c>
      <c r="Y1990" s="647">
        <f t="shared" ref="Y1990:AA1990" si="3762">IF(ISBLANK($A1990),"",sum(AH1990,AN1990,AT1990,AZ1990,BF1990,BL1990,BR1990,BX1990,CD1990,CJ1990,CP1990,CV1990,DB1990,DH1990,DN1990,DT1990,DZ1990,EF1990,EL1990,ER1990,EX1990))</f>
        <v>4</v>
      </c>
      <c r="Z1990" s="647">
        <f t="shared" si="3762"/>
        <v>3</v>
      </c>
      <c r="AA1990" s="647">
        <f t="shared" si="3762"/>
        <v>1</v>
      </c>
      <c r="AB1990" s="648">
        <f t="shared" si="3744"/>
        <v>8</v>
      </c>
      <c r="AC1990" s="649">
        <f t="shared" si="3745"/>
        <v>0.2105263158</v>
      </c>
      <c r="AD1990" s="650" t="str">
        <f t="shared" si="3746"/>
        <v>20+</v>
      </c>
      <c r="AE1990" s="237">
        <v>3.0</v>
      </c>
      <c r="AF1990" s="233"/>
      <c r="AG1990" s="218"/>
      <c r="AH1990" s="233"/>
      <c r="AI1990" s="218"/>
      <c r="AJ1990" s="218"/>
      <c r="AK1990" s="233"/>
      <c r="AL1990" s="218"/>
      <c r="AM1990" s="218"/>
      <c r="AN1990" s="233"/>
      <c r="AO1990" s="218"/>
      <c r="AP1990" s="218"/>
      <c r="AQ1990" s="237">
        <v>2.0</v>
      </c>
      <c r="AR1990" s="218"/>
      <c r="AS1990" s="218"/>
      <c r="AT1990" s="218"/>
      <c r="AU1990" s="218"/>
      <c r="AV1990" s="218"/>
      <c r="AW1990" s="237">
        <v>5.0</v>
      </c>
      <c r="AX1990" s="218"/>
      <c r="AY1990" s="218"/>
      <c r="AZ1990" s="237">
        <v>1.0</v>
      </c>
      <c r="BA1990" s="218"/>
      <c r="BB1990" s="218"/>
      <c r="BC1990" s="237">
        <v>4.0</v>
      </c>
      <c r="BD1990" s="218"/>
      <c r="BE1990" s="237">
        <v>1.0</v>
      </c>
      <c r="BF1990" s="237">
        <v>1.0</v>
      </c>
      <c r="BG1990" s="237">
        <v>2.0</v>
      </c>
      <c r="BH1990" s="218"/>
      <c r="BI1990" s="218"/>
      <c r="BJ1990" s="218"/>
      <c r="BK1990" s="218"/>
      <c r="BL1990" s="237">
        <v>1.0</v>
      </c>
      <c r="BM1990" s="237">
        <v>1.0</v>
      </c>
      <c r="BN1990" s="237">
        <v>1.0</v>
      </c>
      <c r="BO1990" s="237">
        <v>1.0</v>
      </c>
      <c r="BP1990" s="218"/>
      <c r="BQ1990" s="218"/>
      <c r="BR1990" s="218"/>
      <c r="BS1990" s="218"/>
      <c r="BT1990" s="218"/>
      <c r="BU1990" s="237">
        <v>1.0</v>
      </c>
      <c r="BV1990" s="218"/>
      <c r="BW1990" s="218"/>
      <c r="BX1990" s="218"/>
      <c r="BY1990" s="218"/>
      <c r="BZ1990" s="218"/>
      <c r="CA1990" s="237">
        <v>2.0</v>
      </c>
      <c r="CB1990" s="218"/>
      <c r="CC1990" s="218"/>
      <c r="CD1990" s="237">
        <v>1.0</v>
      </c>
      <c r="CE1990" s="218"/>
      <c r="CF1990" s="218"/>
      <c r="CG1990" s="218"/>
      <c r="CH1990" s="218"/>
      <c r="CI1990" s="218"/>
      <c r="CJ1990" s="218"/>
      <c r="CK1990" s="218"/>
      <c r="CL1990" s="218"/>
      <c r="CM1990" s="218"/>
      <c r="CN1990" s="218"/>
      <c r="CO1990" s="218"/>
      <c r="CP1990" s="218"/>
      <c r="CQ1990" s="218"/>
      <c r="CR1990" s="218"/>
      <c r="CS1990" s="218"/>
      <c r="CT1990" s="218"/>
      <c r="CU1990" s="218"/>
      <c r="CV1990" s="218"/>
      <c r="CW1990" s="218"/>
      <c r="CX1990" s="218"/>
      <c r="CY1990" s="218"/>
      <c r="CZ1990" s="218"/>
      <c r="DA1990" s="218"/>
      <c r="DB1990" s="218"/>
      <c r="DC1990" s="218"/>
      <c r="DD1990" s="218"/>
      <c r="DE1990" s="218"/>
      <c r="DF1990" s="218"/>
      <c r="DG1990" s="218"/>
      <c r="DH1990" s="218"/>
      <c r="DI1990" s="218"/>
      <c r="DJ1990" s="218"/>
      <c r="DK1990" s="218"/>
      <c r="DL1990" s="218"/>
      <c r="DM1990" s="218"/>
      <c r="DN1990" s="218"/>
      <c r="DO1990" s="218"/>
      <c r="DP1990" s="218"/>
      <c r="DQ1990" s="218"/>
      <c r="DR1990" s="218"/>
      <c r="DS1990" s="218"/>
      <c r="DT1990" s="218"/>
      <c r="DU1990" s="218"/>
      <c r="DV1990" s="218"/>
      <c r="DW1990" s="218"/>
      <c r="DX1990" s="218"/>
      <c r="DY1990" s="218"/>
      <c r="DZ1990" s="218"/>
      <c r="EA1990" s="218"/>
      <c r="EB1990" s="218"/>
      <c r="EC1990" s="218"/>
      <c r="ED1990" s="218"/>
      <c r="EE1990" s="218"/>
      <c r="EF1990" s="218"/>
      <c r="EG1990" s="218"/>
      <c r="EH1990" s="218"/>
      <c r="EI1990" s="218"/>
      <c r="EJ1990" s="218"/>
      <c r="EK1990" s="218"/>
      <c r="EL1990" s="218"/>
      <c r="EM1990" s="218"/>
      <c r="EN1990" s="218"/>
      <c r="EO1990" s="218"/>
      <c r="EP1990" s="218"/>
      <c r="EQ1990" s="218"/>
      <c r="ER1990" s="218"/>
      <c r="ES1990" s="218"/>
      <c r="ET1990" s="218"/>
      <c r="EU1990" s="218"/>
      <c r="EV1990" s="218"/>
      <c r="EW1990" s="218"/>
      <c r="EX1990" s="218"/>
      <c r="EY1990" s="218"/>
      <c r="EZ1990" s="218"/>
      <c r="FA1990" s="643" t="s">
        <v>7318</v>
      </c>
      <c r="FB1990" s="643"/>
      <c r="FC1990" s="643"/>
      <c r="FD1990" s="643"/>
    </row>
    <row r="1991">
      <c r="A1991" s="643" t="s">
        <v>7319</v>
      </c>
      <c r="B1991" s="643" t="s">
        <v>402</v>
      </c>
      <c r="C1991" s="1016" t="s">
        <v>8</v>
      </c>
      <c r="D1991" s="643" t="s">
        <v>18</v>
      </c>
      <c r="E1991" s="643" t="s">
        <v>12</v>
      </c>
      <c r="F1991" s="643" t="s">
        <v>283</v>
      </c>
      <c r="G1991" s="643" t="s">
        <v>7307</v>
      </c>
      <c r="H1991" s="643" t="s">
        <v>4612</v>
      </c>
      <c r="I1991" s="643" t="s">
        <v>23</v>
      </c>
      <c r="J1991" s="643" t="s">
        <v>44</v>
      </c>
      <c r="K1991" s="643" t="s">
        <v>71</v>
      </c>
      <c r="L1991" s="643" t="s">
        <v>566</v>
      </c>
      <c r="M1991" s="643" t="s">
        <v>133</v>
      </c>
      <c r="N1991" s="1021">
        <v>42786.0</v>
      </c>
      <c r="O1991" s="682">
        <v>42781.0</v>
      </c>
      <c r="P1991" s="1017"/>
      <c r="Q1991" s="224"/>
      <c r="R1991" s="224"/>
      <c r="S1991" s="218"/>
      <c r="T1991" s="996">
        <f t="shared" si="3740"/>
        <v>737</v>
      </c>
      <c r="U1991" s="647">
        <f t="shared" ref="U1991:W1991" si="3763">IF(ISBLANK($A1991),"",sum(AE1991,AK1991,AQ1991,AW1991,BC1991,BI1991,BO1991,BU1991,CA1991,CG1991,CM1991,CS1991,CY1991,DE1991,DK1991,DQ1991,DW1991,EC1991,EI1991,EO1991,EU1991))</f>
        <v>16</v>
      </c>
      <c r="V1991" s="647">
        <f t="shared" si="3763"/>
        <v>0</v>
      </c>
      <c r="W1991" s="647">
        <f t="shared" si="3763"/>
        <v>0</v>
      </c>
      <c r="X1991" s="648">
        <f t="shared" si="3742"/>
        <v>16</v>
      </c>
      <c r="Y1991" s="647">
        <f t="shared" ref="Y1991:AA1991" si="3764">IF(ISBLANK($A1991),"",sum(AH1991,AN1991,AT1991,AZ1991,BF1991,BL1991,BR1991,BX1991,CD1991,CJ1991,CP1991,CV1991,DB1991,DH1991,DN1991,DT1991,DZ1991,EF1991,EL1991,ER1991,EX1991))</f>
        <v>7</v>
      </c>
      <c r="Z1991" s="647">
        <f t="shared" si="3764"/>
        <v>2</v>
      </c>
      <c r="AA1991" s="647">
        <f t="shared" si="3764"/>
        <v>0</v>
      </c>
      <c r="AB1991" s="648">
        <f t="shared" si="3744"/>
        <v>9</v>
      </c>
      <c r="AC1991" s="649">
        <f t="shared" si="3745"/>
        <v>0.4375</v>
      </c>
      <c r="AD1991" s="650" t="str">
        <f t="shared" si="3746"/>
        <v>20+</v>
      </c>
      <c r="AE1991" s="237">
        <v>11.0</v>
      </c>
      <c r="AF1991" s="233"/>
      <c r="AG1991" s="218"/>
      <c r="AH1991" s="237">
        <v>7.0</v>
      </c>
      <c r="AI1991" s="218"/>
      <c r="AJ1991" s="218"/>
      <c r="AK1991" s="233"/>
      <c r="AL1991" s="218"/>
      <c r="AM1991" s="218"/>
      <c r="AN1991" s="233"/>
      <c r="AO1991" s="218"/>
      <c r="AP1991" s="218"/>
      <c r="AQ1991" s="237">
        <v>1.0</v>
      </c>
      <c r="AR1991" s="218"/>
      <c r="AS1991" s="218"/>
      <c r="AT1991" s="218"/>
      <c r="AU1991" s="218"/>
      <c r="AV1991" s="218"/>
      <c r="AW1991" s="237">
        <v>1.0</v>
      </c>
      <c r="AX1991" s="218"/>
      <c r="AY1991" s="218"/>
      <c r="AZ1991" s="218"/>
      <c r="BA1991" s="237">
        <v>2.0</v>
      </c>
      <c r="BB1991" s="218"/>
      <c r="BC1991" s="237">
        <v>3.0</v>
      </c>
      <c r="BD1991" s="218"/>
      <c r="BE1991" s="218"/>
      <c r="BF1991" s="218"/>
      <c r="BG1991" s="218"/>
      <c r="BH1991" s="218"/>
      <c r="BI1991" s="218"/>
      <c r="BJ1991" s="218"/>
      <c r="BK1991" s="218"/>
      <c r="BL1991" s="218"/>
      <c r="BM1991" s="218"/>
      <c r="BN1991" s="218"/>
      <c r="BO1991" s="218"/>
      <c r="BP1991" s="218"/>
      <c r="BQ1991" s="218"/>
      <c r="BR1991" s="218"/>
      <c r="BS1991" s="218"/>
      <c r="BT1991" s="218"/>
      <c r="BU1991" s="218"/>
      <c r="BV1991" s="218"/>
      <c r="BW1991" s="218"/>
      <c r="BX1991" s="218"/>
      <c r="BY1991" s="218"/>
      <c r="BZ1991" s="218"/>
      <c r="CA1991" s="218"/>
      <c r="CB1991" s="218"/>
      <c r="CC1991" s="218"/>
      <c r="CD1991" s="218"/>
      <c r="CE1991" s="218"/>
      <c r="CF1991" s="218"/>
      <c r="CG1991" s="218"/>
      <c r="CH1991" s="218"/>
      <c r="CI1991" s="218"/>
      <c r="CJ1991" s="218"/>
      <c r="CK1991" s="218"/>
      <c r="CL1991" s="218"/>
      <c r="CM1991" s="218"/>
      <c r="CN1991" s="218"/>
      <c r="CO1991" s="218"/>
      <c r="CP1991" s="218"/>
      <c r="CQ1991" s="218"/>
      <c r="CR1991" s="218"/>
      <c r="CS1991" s="218"/>
      <c r="CT1991" s="218"/>
      <c r="CU1991" s="218"/>
      <c r="CV1991" s="218"/>
      <c r="CW1991" s="218"/>
      <c r="CX1991" s="218"/>
      <c r="CY1991" s="218"/>
      <c r="CZ1991" s="218"/>
      <c r="DA1991" s="218"/>
      <c r="DB1991" s="218"/>
      <c r="DC1991" s="218"/>
      <c r="DD1991" s="218"/>
      <c r="DE1991" s="218"/>
      <c r="DF1991" s="218"/>
      <c r="DG1991" s="218"/>
      <c r="DH1991" s="218"/>
      <c r="DI1991" s="218"/>
      <c r="DJ1991" s="218"/>
      <c r="DK1991" s="218"/>
      <c r="DL1991" s="218"/>
      <c r="DM1991" s="218"/>
      <c r="DN1991" s="218"/>
      <c r="DO1991" s="218"/>
      <c r="DP1991" s="218"/>
      <c r="DQ1991" s="218"/>
      <c r="DR1991" s="218"/>
      <c r="DS1991" s="218"/>
      <c r="DT1991" s="218"/>
      <c r="DU1991" s="218"/>
      <c r="DV1991" s="218"/>
      <c r="DW1991" s="218"/>
      <c r="DX1991" s="218"/>
      <c r="DY1991" s="218"/>
      <c r="DZ1991" s="218"/>
      <c r="EA1991" s="218"/>
      <c r="EB1991" s="218"/>
      <c r="EC1991" s="218"/>
      <c r="ED1991" s="218"/>
      <c r="EE1991" s="218"/>
      <c r="EF1991" s="218"/>
      <c r="EG1991" s="218"/>
      <c r="EH1991" s="218"/>
      <c r="EI1991" s="218"/>
      <c r="EJ1991" s="218"/>
      <c r="EK1991" s="218"/>
      <c r="EL1991" s="218"/>
      <c r="EM1991" s="218"/>
      <c r="EN1991" s="218"/>
      <c r="EO1991" s="218"/>
      <c r="EP1991" s="218"/>
      <c r="EQ1991" s="218"/>
      <c r="ER1991" s="218"/>
      <c r="ES1991" s="218"/>
      <c r="ET1991" s="218"/>
      <c r="EU1991" s="218"/>
      <c r="EV1991" s="218"/>
      <c r="EW1991" s="218"/>
      <c r="EX1991" s="218"/>
      <c r="EY1991" s="218"/>
      <c r="EZ1991" s="218"/>
      <c r="FA1991" s="643" t="s">
        <v>7320</v>
      </c>
      <c r="FB1991" s="643"/>
      <c r="FC1991" s="643"/>
      <c r="FD1991" s="643"/>
    </row>
    <row r="1992">
      <c r="A1992" s="643" t="s">
        <v>7321</v>
      </c>
      <c r="B1992" s="643" t="s">
        <v>7322</v>
      </c>
      <c r="C1992" s="1016" t="s">
        <v>8</v>
      </c>
      <c r="D1992" s="643" t="s">
        <v>18</v>
      </c>
      <c r="E1992" s="643" t="s">
        <v>12</v>
      </c>
      <c r="F1992" s="643" t="s">
        <v>283</v>
      </c>
      <c r="G1992" s="643" t="s">
        <v>4342</v>
      </c>
      <c r="H1992" s="643" t="s">
        <v>4545</v>
      </c>
      <c r="I1992" s="643" t="s">
        <v>23</v>
      </c>
      <c r="J1992" s="643" t="s">
        <v>44</v>
      </c>
      <c r="K1992" s="643" t="s">
        <v>71</v>
      </c>
      <c r="L1992" s="643" t="s">
        <v>501</v>
      </c>
      <c r="M1992" s="643" t="s">
        <v>137</v>
      </c>
      <c r="N1992" s="682">
        <v>42794.0</v>
      </c>
      <c r="O1992" s="682"/>
      <c r="P1992" s="1017"/>
      <c r="Q1992" s="224"/>
      <c r="R1992" s="224"/>
      <c r="S1992" s="218"/>
      <c r="T1992" s="996">
        <f t="shared" si="3740"/>
        <v>729</v>
      </c>
      <c r="U1992" s="647">
        <f t="shared" ref="U1992:W1992" si="3765">IF(ISBLANK($A1992),"",sum(AE1992,AK1992,AQ1992,AW1992,BC1992,BI1992,BO1992,BU1992,CA1992,CG1992,CM1992,CS1992,CY1992,DE1992,DK1992,DQ1992,DW1992,EC1992,EI1992,EO1992,EU1992))</f>
        <v>2</v>
      </c>
      <c r="V1992" s="647">
        <f t="shared" si="3765"/>
        <v>0</v>
      </c>
      <c r="W1992" s="647">
        <f t="shared" si="3765"/>
        <v>0</v>
      </c>
      <c r="X1992" s="648">
        <f t="shared" si="3742"/>
        <v>2</v>
      </c>
      <c r="Y1992" s="647">
        <f t="shared" ref="Y1992:AA1992" si="3766">IF(ISBLANK($A1992),"",sum(AH1992,AN1992,AT1992,AZ1992,BF1992,BL1992,BR1992,BX1992,CD1992,CJ1992,CP1992,CV1992,DB1992,DH1992,DN1992,DT1992,DZ1992,EF1992,EL1992,ER1992,EX1992))</f>
        <v>1</v>
      </c>
      <c r="Z1992" s="647">
        <f t="shared" si="3766"/>
        <v>0</v>
      </c>
      <c r="AA1992" s="647">
        <f t="shared" si="3766"/>
        <v>0</v>
      </c>
      <c r="AB1992" s="648">
        <f t="shared" si="3744"/>
        <v>1</v>
      </c>
      <c r="AC1992" s="649">
        <f t="shared" si="3745"/>
        <v>0.5</v>
      </c>
      <c r="AD1992" s="650" t="str">
        <f t="shared" si="3746"/>
        <v>20+</v>
      </c>
      <c r="AE1992" s="233"/>
      <c r="AF1992" s="233"/>
      <c r="AG1992" s="218"/>
      <c r="AH1992" s="233"/>
      <c r="AI1992" s="218"/>
      <c r="AJ1992" s="218"/>
      <c r="AK1992" s="237">
        <v>2.0</v>
      </c>
      <c r="AL1992" s="218"/>
      <c r="AM1992" s="218"/>
      <c r="AN1992" s="237">
        <v>1.0</v>
      </c>
      <c r="AO1992" s="218"/>
      <c r="AP1992" s="218"/>
      <c r="AQ1992" s="218"/>
      <c r="AR1992" s="218"/>
      <c r="AS1992" s="218"/>
      <c r="AT1992" s="218"/>
      <c r="AU1992" s="218"/>
      <c r="AV1992" s="218"/>
      <c r="AW1992" s="218"/>
      <c r="AX1992" s="218"/>
      <c r="AY1992" s="218"/>
      <c r="AZ1992" s="218"/>
      <c r="BA1992" s="218"/>
      <c r="BB1992" s="218"/>
      <c r="BC1992" s="218"/>
      <c r="BD1992" s="218"/>
      <c r="BE1992" s="218"/>
      <c r="BF1992" s="218"/>
      <c r="BG1992" s="218"/>
      <c r="BH1992" s="218"/>
      <c r="BI1992" s="218"/>
      <c r="BJ1992" s="218"/>
      <c r="BK1992" s="218"/>
      <c r="BL1992" s="218"/>
      <c r="BM1992" s="218"/>
      <c r="BN1992" s="218"/>
      <c r="BO1992" s="218"/>
      <c r="BP1992" s="218"/>
      <c r="BQ1992" s="218"/>
      <c r="BR1992" s="218"/>
      <c r="BS1992" s="218"/>
      <c r="BT1992" s="218"/>
      <c r="BU1992" s="218"/>
      <c r="BV1992" s="218"/>
      <c r="BW1992" s="218"/>
      <c r="BX1992" s="218"/>
      <c r="BY1992" s="218"/>
      <c r="BZ1992" s="218"/>
      <c r="CA1992" s="218"/>
      <c r="CB1992" s="218"/>
      <c r="CC1992" s="218"/>
      <c r="CD1992" s="218"/>
      <c r="CE1992" s="218"/>
      <c r="CF1992" s="218"/>
      <c r="CG1992" s="218"/>
      <c r="CH1992" s="218"/>
      <c r="CI1992" s="218"/>
      <c r="CJ1992" s="218"/>
      <c r="CK1992" s="218"/>
      <c r="CL1992" s="218"/>
      <c r="CM1992" s="218"/>
      <c r="CN1992" s="218"/>
      <c r="CO1992" s="218"/>
      <c r="CP1992" s="218"/>
      <c r="CQ1992" s="218"/>
      <c r="CR1992" s="218"/>
      <c r="CS1992" s="218"/>
      <c r="CT1992" s="218"/>
      <c r="CU1992" s="218"/>
      <c r="CV1992" s="218"/>
      <c r="CW1992" s="218"/>
      <c r="CX1992" s="218"/>
      <c r="CY1992" s="218"/>
      <c r="CZ1992" s="218"/>
      <c r="DA1992" s="218"/>
      <c r="DB1992" s="218"/>
      <c r="DC1992" s="218"/>
      <c r="DD1992" s="218"/>
      <c r="DE1992" s="218"/>
      <c r="DF1992" s="218"/>
      <c r="DG1992" s="218"/>
      <c r="DH1992" s="218"/>
      <c r="DI1992" s="218"/>
      <c r="DJ1992" s="218"/>
      <c r="DK1992" s="218"/>
      <c r="DL1992" s="218"/>
      <c r="DM1992" s="218"/>
      <c r="DN1992" s="218"/>
      <c r="DO1992" s="218"/>
      <c r="DP1992" s="218"/>
      <c r="DQ1992" s="218"/>
      <c r="DR1992" s="218"/>
      <c r="DS1992" s="218"/>
      <c r="DT1992" s="218"/>
      <c r="DU1992" s="218"/>
      <c r="DV1992" s="218"/>
      <c r="DW1992" s="218"/>
      <c r="DX1992" s="218"/>
      <c r="DY1992" s="218"/>
      <c r="DZ1992" s="218"/>
      <c r="EA1992" s="218"/>
      <c r="EB1992" s="218"/>
      <c r="EC1992" s="218"/>
      <c r="ED1992" s="218"/>
      <c r="EE1992" s="218"/>
      <c r="EF1992" s="218"/>
      <c r="EG1992" s="218"/>
      <c r="EH1992" s="218"/>
      <c r="EI1992" s="218"/>
      <c r="EJ1992" s="218"/>
      <c r="EK1992" s="218"/>
      <c r="EL1992" s="218"/>
      <c r="EM1992" s="218"/>
      <c r="EN1992" s="218"/>
      <c r="EO1992" s="218"/>
      <c r="EP1992" s="218"/>
      <c r="EQ1992" s="218"/>
      <c r="ER1992" s="218"/>
      <c r="ES1992" s="218"/>
      <c r="ET1992" s="218"/>
      <c r="EU1992" s="218"/>
      <c r="EV1992" s="218"/>
      <c r="EW1992" s="218"/>
      <c r="EX1992" s="218"/>
      <c r="EY1992" s="218"/>
      <c r="EZ1992" s="218"/>
      <c r="FA1992" s="643" t="s">
        <v>7323</v>
      </c>
      <c r="FB1992" s="643"/>
      <c r="FC1992" s="643"/>
      <c r="FD1992" s="643"/>
    </row>
    <row r="1993">
      <c r="A1993" s="643" t="s">
        <v>7324</v>
      </c>
      <c r="B1993" s="643" t="s">
        <v>7325</v>
      </c>
      <c r="C1993" s="1016" t="s">
        <v>5866</v>
      </c>
      <c r="D1993" s="643" t="s">
        <v>18</v>
      </c>
      <c r="E1993" s="643" t="s">
        <v>12</v>
      </c>
      <c r="F1993" s="643" t="s">
        <v>283</v>
      </c>
      <c r="G1993" s="643" t="s">
        <v>7326</v>
      </c>
      <c r="H1993" s="643" t="s">
        <v>7327</v>
      </c>
      <c r="I1993" s="643" t="s">
        <v>23</v>
      </c>
      <c r="J1993" s="643"/>
      <c r="K1993" s="643" t="s">
        <v>71</v>
      </c>
      <c r="L1993" s="643" t="s">
        <v>7328</v>
      </c>
      <c r="M1993" s="643" t="s">
        <v>50</v>
      </c>
      <c r="N1993" s="682">
        <v>42816.0</v>
      </c>
      <c r="O1993" s="682"/>
      <c r="P1993" s="1017"/>
      <c r="Q1993" s="224"/>
      <c r="R1993" s="224"/>
      <c r="S1993" s="218"/>
      <c r="T1993" s="996">
        <f t="shared" si="3740"/>
        <v>707</v>
      </c>
      <c r="U1993" s="647">
        <f t="shared" ref="U1993:W1993" si="3767">IF(ISBLANK($A1993),"",sum(AE1993,AK1993,AQ1993,AW1993,BC1993,BI1993,BO1993,BU1993,CA1993,CG1993,CM1993,CS1993,CY1993,DE1993,DK1993,DQ1993,DW1993,EC1993,EI1993,EO1993,EU1993))</f>
        <v>3</v>
      </c>
      <c r="V1993" s="647">
        <f t="shared" si="3767"/>
        <v>1</v>
      </c>
      <c r="W1993" s="647">
        <f t="shared" si="3767"/>
        <v>0</v>
      </c>
      <c r="X1993" s="648">
        <f t="shared" si="3742"/>
        <v>4</v>
      </c>
      <c r="Y1993" s="647">
        <f t="shared" ref="Y1993:AA1993" si="3768">IF(ISBLANK($A1993),"",sum(AH1993,AN1993,AT1993,AZ1993,BF1993,BL1993,BR1993,BX1993,CD1993,CJ1993,CP1993,CV1993,DB1993,DH1993,DN1993,DT1993,DZ1993,EF1993,EL1993,ER1993,EX1993))</f>
        <v>3</v>
      </c>
      <c r="Z1993" s="647">
        <f t="shared" si="3768"/>
        <v>2</v>
      </c>
      <c r="AA1993" s="647">
        <f t="shared" si="3768"/>
        <v>0</v>
      </c>
      <c r="AB1993" s="648">
        <f t="shared" si="3744"/>
        <v>5</v>
      </c>
      <c r="AC1993" s="649">
        <f t="shared" si="3745"/>
        <v>0.75</v>
      </c>
      <c r="AD1993" s="650" t="str">
        <f t="shared" si="3746"/>
        <v>20+</v>
      </c>
      <c r="AE1993" s="237">
        <v>3.0</v>
      </c>
      <c r="AF1993" s="237">
        <v>1.0</v>
      </c>
      <c r="AG1993" s="218"/>
      <c r="AH1993" s="237">
        <v>3.0</v>
      </c>
      <c r="AI1993" s="237">
        <v>2.0</v>
      </c>
      <c r="AJ1993" s="218"/>
      <c r="AK1993" s="233"/>
      <c r="AL1993" s="218"/>
      <c r="AM1993" s="218"/>
      <c r="AN1993" s="233"/>
      <c r="AO1993" s="218"/>
      <c r="AP1993" s="218"/>
      <c r="AQ1993" s="218"/>
      <c r="AR1993" s="218"/>
      <c r="AS1993" s="218"/>
      <c r="AT1993" s="218"/>
      <c r="AU1993" s="218"/>
      <c r="AV1993" s="218"/>
      <c r="AW1993" s="218"/>
      <c r="AX1993" s="218"/>
      <c r="AY1993" s="218"/>
      <c r="AZ1993" s="218"/>
      <c r="BA1993" s="218"/>
      <c r="BB1993" s="218"/>
      <c r="BC1993" s="218"/>
      <c r="BD1993" s="218"/>
      <c r="BE1993" s="218"/>
      <c r="BF1993" s="218"/>
      <c r="BG1993" s="218"/>
      <c r="BH1993" s="218"/>
      <c r="BI1993" s="218"/>
      <c r="BJ1993" s="218"/>
      <c r="BK1993" s="218"/>
      <c r="BL1993" s="218"/>
      <c r="BM1993" s="218"/>
      <c r="BN1993" s="218"/>
      <c r="BO1993" s="218"/>
      <c r="BP1993" s="218"/>
      <c r="BQ1993" s="218"/>
      <c r="BR1993" s="218"/>
      <c r="BS1993" s="218"/>
      <c r="BT1993" s="218"/>
      <c r="BU1993" s="218"/>
      <c r="BV1993" s="218"/>
      <c r="BW1993" s="218"/>
      <c r="BX1993" s="218"/>
      <c r="BY1993" s="218"/>
      <c r="BZ1993" s="218"/>
      <c r="CA1993" s="218"/>
      <c r="CB1993" s="218"/>
      <c r="CC1993" s="218"/>
      <c r="CD1993" s="218"/>
      <c r="CE1993" s="218"/>
      <c r="CF1993" s="218"/>
      <c r="CG1993" s="218"/>
      <c r="CH1993" s="218"/>
      <c r="CI1993" s="218"/>
      <c r="CJ1993" s="218"/>
      <c r="CK1993" s="218"/>
      <c r="CL1993" s="218"/>
      <c r="CM1993" s="218"/>
      <c r="CN1993" s="218"/>
      <c r="CO1993" s="218"/>
      <c r="CP1993" s="218"/>
      <c r="CQ1993" s="218"/>
      <c r="CR1993" s="218"/>
      <c r="CS1993" s="218"/>
      <c r="CT1993" s="218"/>
      <c r="CU1993" s="218"/>
      <c r="CV1993" s="218"/>
      <c r="CW1993" s="218"/>
      <c r="CX1993" s="218"/>
      <c r="CY1993" s="218"/>
      <c r="CZ1993" s="218"/>
      <c r="DA1993" s="218"/>
      <c r="DB1993" s="218"/>
      <c r="DC1993" s="218"/>
      <c r="DD1993" s="218"/>
      <c r="DE1993" s="218"/>
      <c r="DF1993" s="218"/>
      <c r="DG1993" s="218"/>
      <c r="DH1993" s="218"/>
      <c r="DI1993" s="218"/>
      <c r="DJ1993" s="218"/>
      <c r="DK1993" s="218"/>
      <c r="DL1993" s="218"/>
      <c r="DM1993" s="218"/>
      <c r="DN1993" s="218"/>
      <c r="DO1993" s="218"/>
      <c r="DP1993" s="218"/>
      <c r="DQ1993" s="218"/>
      <c r="DR1993" s="218"/>
      <c r="DS1993" s="218"/>
      <c r="DT1993" s="218"/>
      <c r="DU1993" s="218"/>
      <c r="DV1993" s="218"/>
      <c r="DW1993" s="218"/>
      <c r="DX1993" s="218"/>
      <c r="DY1993" s="218"/>
      <c r="DZ1993" s="218"/>
      <c r="EA1993" s="218"/>
      <c r="EB1993" s="218"/>
      <c r="EC1993" s="218"/>
      <c r="ED1993" s="218"/>
      <c r="EE1993" s="218"/>
      <c r="EF1993" s="218"/>
      <c r="EG1993" s="218"/>
      <c r="EH1993" s="218"/>
      <c r="EI1993" s="218"/>
      <c r="EJ1993" s="218"/>
      <c r="EK1993" s="218"/>
      <c r="EL1993" s="218"/>
      <c r="EM1993" s="218"/>
      <c r="EN1993" s="218"/>
      <c r="EO1993" s="218"/>
      <c r="EP1993" s="218"/>
      <c r="EQ1993" s="218"/>
      <c r="ER1993" s="218"/>
      <c r="ES1993" s="218"/>
      <c r="ET1993" s="218"/>
      <c r="EU1993" s="218"/>
      <c r="EV1993" s="218"/>
      <c r="EW1993" s="218"/>
      <c r="EX1993" s="218"/>
      <c r="EY1993" s="218"/>
      <c r="EZ1993" s="218"/>
      <c r="FA1993" s="643" t="s">
        <v>7329</v>
      </c>
      <c r="FB1993" s="643"/>
      <c r="FC1993" s="643"/>
      <c r="FD1993" s="643"/>
    </row>
    <row r="1994">
      <c r="A1994" s="643" t="s">
        <v>7330</v>
      </c>
      <c r="B1994" s="643" t="s">
        <v>7331</v>
      </c>
      <c r="C1994" s="1016" t="s">
        <v>5866</v>
      </c>
      <c r="D1994" s="643" t="s">
        <v>18</v>
      </c>
      <c r="E1994" s="643" t="s">
        <v>12</v>
      </c>
      <c r="F1994" s="643" t="s">
        <v>283</v>
      </c>
      <c r="G1994" s="643" t="s">
        <v>7332</v>
      </c>
      <c r="H1994" s="643" t="s">
        <v>7333</v>
      </c>
      <c r="I1994" s="643" t="s">
        <v>23</v>
      </c>
      <c r="J1994" s="643"/>
      <c r="K1994" s="643" t="s">
        <v>71</v>
      </c>
      <c r="L1994" s="643" t="s">
        <v>510</v>
      </c>
      <c r="M1994" s="643" t="s">
        <v>50</v>
      </c>
      <c r="N1994" s="682">
        <v>42830.0</v>
      </c>
      <c r="O1994" s="682">
        <v>42830.0</v>
      </c>
      <c r="P1994" s="1017"/>
      <c r="Q1994" s="224"/>
      <c r="R1994" s="224"/>
      <c r="S1994" s="218"/>
      <c r="T1994" s="996">
        <f t="shared" si="3740"/>
        <v>693</v>
      </c>
      <c r="U1994" s="647">
        <f t="shared" ref="U1994:W1994" si="3769">IF(ISBLANK($A1994),"",sum(AE1994,AK1994,AQ1994,AW1994,BC1994,BI1994,BO1994,BU1994,CA1994,CG1994,CM1994,CS1994,CY1994,DE1994,DK1994,DQ1994,DW1994,EC1994,EI1994,EO1994,EU1994))</f>
        <v>1</v>
      </c>
      <c r="V1994" s="647">
        <f t="shared" si="3769"/>
        <v>0</v>
      </c>
      <c r="W1994" s="647">
        <f t="shared" si="3769"/>
        <v>0</v>
      </c>
      <c r="X1994" s="648">
        <f t="shared" si="3742"/>
        <v>1</v>
      </c>
      <c r="Y1994" s="647">
        <f t="shared" ref="Y1994:AA1994" si="3770">IF(ISBLANK($A1994),"",sum(AH1994,AN1994,AT1994,AZ1994,BF1994,BL1994,BR1994,BX1994,CD1994,CJ1994,CP1994,CV1994,DB1994,DH1994,DN1994,DT1994,DZ1994,EF1994,EL1994,ER1994,EX1994))</f>
        <v>1</v>
      </c>
      <c r="Z1994" s="647">
        <f t="shared" si="3770"/>
        <v>1</v>
      </c>
      <c r="AA1994" s="647">
        <f t="shared" si="3770"/>
        <v>0</v>
      </c>
      <c r="AB1994" s="648">
        <f t="shared" si="3744"/>
        <v>2</v>
      </c>
      <c r="AC1994" s="649">
        <f t="shared" si="3745"/>
        <v>1</v>
      </c>
      <c r="AD1994" s="650" t="str">
        <f t="shared" si="3746"/>
        <v>20+</v>
      </c>
      <c r="AE1994" s="237">
        <v>1.0</v>
      </c>
      <c r="AF1994" s="233"/>
      <c r="AG1994" s="218"/>
      <c r="AH1994" s="237">
        <v>1.0</v>
      </c>
      <c r="AI1994" s="237">
        <v>1.0</v>
      </c>
      <c r="AJ1994" s="218"/>
      <c r="AK1994" s="233"/>
      <c r="AL1994" s="218"/>
      <c r="AM1994" s="218"/>
      <c r="AN1994" s="233"/>
      <c r="AO1994" s="218"/>
      <c r="AP1994" s="218"/>
      <c r="AQ1994" s="218"/>
      <c r="AR1994" s="218"/>
      <c r="AS1994" s="218"/>
      <c r="AT1994" s="218"/>
      <c r="AU1994" s="218"/>
      <c r="AV1994" s="218"/>
      <c r="AW1994" s="218"/>
      <c r="AX1994" s="218"/>
      <c r="AY1994" s="218"/>
      <c r="AZ1994" s="218"/>
      <c r="BA1994" s="218"/>
      <c r="BB1994" s="218"/>
      <c r="BC1994" s="218"/>
      <c r="BD1994" s="218"/>
      <c r="BE1994" s="218"/>
      <c r="BF1994" s="218"/>
      <c r="BG1994" s="218"/>
      <c r="BH1994" s="218"/>
      <c r="BI1994" s="218"/>
      <c r="BJ1994" s="218"/>
      <c r="BK1994" s="218"/>
      <c r="BL1994" s="218"/>
      <c r="BM1994" s="218"/>
      <c r="BN1994" s="218"/>
      <c r="BO1994" s="218"/>
      <c r="BP1994" s="218"/>
      <c r="BQ1994" s="218"/>
      <c r="BR1994" s="218"/>
      <c r="BS1994" s="218"/>
      <c r="BT1994" s="218"/>
      <c r="BU1994" s="218"/>
      <c r="BV1994" s="218"/>
      <c r="BW1994" s="218"/>
      <c r="BX1994" s="218"/>
      <c r="BY1994" s="218"/>
      <c r="BZ1994" s="218"/>
      <c r="CA1994" s="218"/>
      <c r="CB1994" s="218"/>
      <c r="CC1994" s="218"/>
      <c r="CD1994" s="218"/>
      <c r="CE1994" s="218"/>
      <c r="CF1994" s="218"/>
      <c r="CG1994" s="218"/>
      <c r="CH1994" s="218"/>
      <c r="CI1994" s="218"/>
      <c r="CJ1994" s="218"/>
      <c r="CK1994" s="218"/>
      <c r="CL1994" s="218"/>
      <c r="CM1994" s="218"/>
      <c r="CN1994" s="218"/>
      <c r="CO1994" s="218"/>
      <c r="CP1994" s="218"/>
      <c r="CQ1994" s="218"/>
      <c r="CR1994" s="218"/>
      <c r="CS1994" s="218"/>
      <c r="CT1994" s="218"/>
      <c r="CU1994" s="218"/>
      <c r="CV1994" s="218"/>
      <c r="CW1994" s="218"/>
      <c r="CX1994" s="218"/>
      <c r="CY1994" s="218"/>
      <c r="CZ1994" s="218"/>
      <c r="DA1994" s="218"/>
      <c r="DB1994" s="218"/>
      <c r="DC1994" s="218"/>
      <c r="DD1994" s="218"/>
      <c r="DE1994" s="218"/>
      <c r="DF1994" s="218"/>
      <c r="DG1994" s="218"/>
      <c r="DH1994" s="218"/>
      <c r="DI1994" s="218"/>
      <c r="DJ1994" s="218"/>
      <c r="DK1994" s="218"/>
      <c r="DL1994" s="218"/>
      <c r="DM1994" s="218"/>
      <c r="DN1994" s="218"/>
      <c r="DO1994" s="218"/>
      <c r="DP1994" s="218"/>
      <c r="DQ1994" s="218"/>
      <c r="DR1994" s="218"/>
      <c r="DS1994" s="218"/>
      <c r="DT1994" s="218"/>
      <c r="DU1994" s="218"/>
      <c r="DV1994" s="218"/>
      <c r="DW1994" s="218"/>
      <c r="DX1994" s="218"/>
      <c r="DY1994" s="218"/>
      <c r="DZ1994" s="218"/>
      <c r="EA1994" s="218"/>
      <c r="EB1994" s="218"/>
      <c r="EC1994" s="218"/>
      <c r="ED1994" s="218"/>
      <c r="EE1994" s="218"/>
      <c r="EF1994" s="218"/>
      <c r="EG1994" s="218"/>
      <c r="EH1994" s="218"/>
      <c r="EI1994" s="218"/>
      <c r="EJ1994" s="218"/>
      <c r="EK1994" s="218"/>
      <c r="EL1994" s="218"/>
      <c r="EM1994" s="218"/>
      <c r="EN1994" s="218"/>
      <c r="EO1994" s="218"/>
      <c r="EP1994" s="218"/>
      <c r="EQ1994" s="218"/>
      <c r="ER1994" s="218"/>
      <c r="ES1994" s="218"/>
      <c r="ET1994" s="218"/>
      <c r="EU1994" s="218"/>
      <c r="EV1994" s="218"/>
      <c r="EW1994" s="218"/>
      <c r="EX1994" s="218"/>
      <c r="EY1994" s="218"/>
      <c r="EZ1994" s="218"/>
      <c r="FA1994" s="643" t="s">
        <v>7334</v>
      </c>
      <c r="FB1994" s="643"/>
      <c r="FC1994" s="643"/>
      <c r="FD1994" s="643"/>
    </row>
    <row r="1995">
      <c r="A1995" s="643" t="s">
        <v>7335</v>
      </c>
      <c r="B1995" s="643" t="s">
        <v>7331</v>
      </c>
      <c r="C1995" s="1016" t="s">
        <v>5866</v>
      </c>
      <c r="D1995" s="643" t="s">
        <v>18</v>
      </c>
      <c r="E1995" s="643" t="s">
        <v>12</v>
      </c>
      <c r="F1995" s="643" t="s">
        <v>283</v>
      </c>
      <c r="G1995" s="643" t="s">
        <v>7332</v>
      </c>
      <c r="H1995" s="643" t="s">
        <v>7333</v>
      </c>
      <c r="I1995" s="643" t="s">
        <v>23</v>
      </c>
      <c r="J1995" s="643"/>
      <c r="K1995" s="643" t="s">
        <v>71</v>
      </c>
      <c r="L1995" s="643" t="s">
        <v>510</v>
      </c>
      <c r="M1995" s="643" t="s">
        <v>50</v>
      </c>
      <c r="N1995" s="682">
        <v>42830.0</v>
      </c>
      <c r="O1995" s="682">
        <v>42830.0</v>
      </c>
      <c r="P1995" s="1017"/>
      <c r="Q1995" s="224"/>
      <c r="R1995" s="224"/>
      <c r="S1995" s="218"/>
      <c r="T1995" s="996">
        <f t="shared" si="3740"/>
        <v>693</v>
      </c>
      <c r="U1995" s="647">
        <f t="shared" ref="U1995:W1995" si="3771">IF(ISBLANK($A1995),"",sum(AE1995,AK1995,AQ1995,AW1995,BC1995,BI1995,BO1995,BU1995,CA1995,CG1995,CM1995,CS1995,CY1995,DE1995,DK1995,DQ1995,DW1995,EC1995,EI1995,EO1995,EU1995))</f>
        <v>4</v>
      </c>
      <c r="V1995" s="647">
        <f t="shared" si="3771"/>
        <v>1</v>
      </c>
      <c r="W1995" s="647">
        <f t="shared" si="3771"/>
        <v>0</v>
      </c>
      <c r="X1995" s="648">
        <f t="shared" si="3742"/>
        <v>5</v>
      </c>
      <c r="Y1995" s="647">
        <f t="shared" ref="Y1995:AA1995" si="3772">IF(ISBLANK($A1995),"",sum(AH1995,AN1995,AT1995,AZ1995,BF1995,BL1995,BR1995,BX1995,CD1995,CJ1995,CP1995,CV1995,DB1995,DH1995,DN1995,DT1995,DZ1995,EF1995,EL1995,ER1995,EX1995))</f>
        <v>3</v>
      </c>
      <c r="Z1995" s="647">
        <f t="shared" si="3772"/>
        <v>2</v>
      </c>
      <c r="AA1995" s="647">
        <f t="shared" si="3772"/>
        <v>0</v>
      </c>
      <c r="AB1995" s="648">
        <f t="shared" si="3744"/>
        <v>5</v>
      </c>
      <c r="AC1995" s="649">
        <f t="shared" si="3745"/>
        <v>0.6</v>
      </c>
      <c r="AD1995" s="650" t="str">
        <f t="shared" si="3746"/>
        <v>20+</v>
      </c>
      <c r="AE1995" s="237">
        <v>2.0</v>
      </c>
      <c r="AF1995" s="233"/>
      <c r="AG1995" s="218"/>
      <c r="AH1995" s="233"/>
      <c r="AI1995" s="233"/>
      <c r="AJ1995" s="218"/>
      <c r="AK1995" s="237">
        <v>2.0</v>
      </c>
      <c r="AL1995" s="218"/>
      <c r="AM1995" s="218"/>
      <c r="AN1995" s="237">
        <v>3.0</v>
      </c>
      <c r="AO1995" s="218"/>
      <c r="AP1995" s="218"/>
      <c r="AQ1995" s="218"/>
      <c r="AR1995" s="237">
        <v>1.0</v>
      </c>
      <c r="AS1995" s="218"/>
      <c r="AT1995" s="218"/>
      <c r="AU1995" s="237">
        <v>2.0</v>
      </c>
      <c r="AV1995" s="218"/>
      <c r="AW1995" s="218"/>
      <c r="AX1995" s="218"/>
      <c r="AY1995" s="218"/>
      <c r="AZ1995" s="218"/>
      <c r="BA1995" s="218"/>
      <c r="BB1995" s="218"/>
      <c r="BC1995" s="218"/>
      <c r="BD1995" s="218"/>
      <c r="BE1995" s="218"/>
      <c r="BF1995" s="218"/>
      <c r="BG1995" s="218"/>
      <c r="BH1995" s="218"/>
      <c r="BI1995" s="218"/>
      <c r="BJ1995" s="218"/>
      <c r="BK1995" s="218"/>
      <c r="BL1995" s="218"/>
      <c r="BM1995" s="218"/>
      <c r="BN1995" s="218"/>
      <c r="BO1995" s="218"/>
      <c r="BP1995" s="218"/>
      <c r="BQ1995" s="218"/>
      <c r="BR1995" s="218"/>
      <c r="BS1995" s="218"/>
      <c r="BT1995" s="218"/>
      <c r="BU1995" s="218"/>
      <c r="BV1995" s="218"/>
      <c r="BW1995" s="218"/>
      <c r="BX1995" s="218"/>
      <c r="BY1995" s="218"/>
      <c r="BZ1995" s="218"/>
      <c r="CA1995" s="218"/>
      <c r="CB1995" s="218"/>
      <c r="CC1995" s="218"/>
      <c r="CD1995" s="218"/>
      <c r="CE1995" s="218"/>
      <c r="CF1995" s="218"/>
      <c r="CG1995" s="218"/>
      <c r="CH1995" s="218"/>
      <c r="CI1995" s="218"/>
      <c r="CJ1995" s="218"/>
      <c r="CK1995" s="218"/>
      <c r="CL1995" s="218"/>
      <c r="CM1995" s="218"/>
      <c r="CN1995" s="218"/>
      <c r="CO1995" s="218"/>
      <c r="CP1995" s="218"/>
      <c r="CQ1995" s="218"/>
      <c r="CR1995" s="218"/>
      <c r="CS1995" s="218"/>
      <c r="CT1995" s="218"/>
      <c r="CU1995" s="218"/>
      <c r="CV1995" s="218"/>
      <c r="CW1995" s="218"/>
      <c r="CX1995" s="218"/>
      <c r="CY1995" s="218"/>
      <c r="CZ1995" s="218"/>
      <c r="DA1995" s="218"/>
      <c r="DB1995" s="218"/>
      <c r="DC1995" s="218"/>
      <c r="DD1995" s="218"/>
      <c r="DE1995" s="218"/>
      <c r="DF1995" s="218"/>
      <c r="DG1995" s="218"/>
      <c r="DH1995" s="218"/>
      <c r="DI1995" s="218"/>
      <c r="DJ1995" s="218"/>
      <c r="DK1995" s="218"/>
      <c r="DL1995" s="218"/>
      <c r="DM1995" s="218"/>
      <c r="DN1995" s="218"/>
      <c r="DO1995" s="218"/>
      <c r="DP1995" s="218"/>
      <c r="DQ1995" s="218"/>
      <c r="DR1995" s="218"/>
      <c r="DS1995" s="218"/>
      <c r="DT1995" s="218"/>
      <c r="DU1995" s="218"/>
      <c r="DV1995" s="218"/>
      <c r="DW1995" s="218"/>
      <c r="DX1995" s="218"/>
      <c r="DY1995" s="218"/>
      <c r="DZ1995" s="218"/>
      <c r="EA1995" s="218"/>
      <c r="EB1995" s="218"/>
      <c r="EC1995" s="218"/>
      <c r="ED1995" s="218"/>
      <c r="EE1995" s="218"/>
      <c r="EF1995" s="218"/>
      <c r="EG1995" s="218"/>
      <c r="EH1995" s="218"/>
      <c r="EI1995" s="218"/>
      <c r="EJ1995" s="218"/>
      <c r="EK1995" s="218"/>
      <c r="EL1995" s="218"/>
      <c r="EM1995" s="218"/>
      <c r="EN1995" s="218"/>
      <c r="EO1995" s="218"/>
      <c r="EP1995" s="218"/>
      <c r="EQ1995" s="218"/>
      <c r="ER1995" s="218"/>
      <c r="ES1995" s="218"/>
      <c r="ET1995" s="218"/>
      <c r="EU1995" s="218"/>
      <c r="EV1995" s="218"/>
      <c r="EW1995" s="218"/>
      <c r="EX1995" s="218"/>
      <c r="EY1995" s="218"/>
      <c r="EZ1995" s="218"/>
      <c r="FA1995" s="643" t="s">
        <v>7336</v>
      </c>
      <c r="FB1995" s="643"/>
      <c r="FC1995" s="643"/>
      <c r="FD1995" s="643"/>
    </row>
    <row r="1996">
      <c r="A1996" s="643" t="s">
        <v>7337</v>
      </c>
      <c r="B1996" s="643" t="s">
        <v>7338</v>
      </c>
      <c r="C1996" s="1016" t="s">
        <v>5866</v>
      </c>
      <c r="D1996" s="643" t="s">
        <v>18</v>
      </c>
      <c r="E1996" s="643" t="s">
        <v>12</v>
      </c>
      <c r="F1996" s="643" t="s">
        <v>283</v>
      </c>
      <c r="G1996" s="643" t="s">
        <v>7339</v>
      </c>
      <c r="H1996" s="643" t="s">
        <v>7340</v>
      </c>
      <c r="I1996" s="643" t="s">
        <v>23</v>
      </c>
      <c r="J1996" s="643"/>
      <c r="K1996" s="643" t="s">
        <v>71</v>
      </c>
      <c r="L1996" s="643" t="s">
        <v>510</v>
      </c>
      <c r="M1996" s="643" t="s">
        <v>50</v>
      </c>
      <c r="N1996" s="682">
        <v>42832.0</v>
      </c>
      <c r="O1996" s="682">
        <v>42832.0</v>
      </c>
      <c r="P1996" s="1017"/>
      <c r="Q1996" s="224"/>
      <c r="R1996" s="224"/>
      <c r="S1996" s="218"/>
      <c r="T1996" s="996">
        <f t="shared" si="3740"/>
        <v>691</v>
      </c>
      <c r="U1996" s="647">
        <f t="shared" ref="U1996:W1996" si="3773">IF(ISBLANK($A1996),"",sum(AE1996,AK1996,AQ1996,AW1996,BC1996,BI1996,BO1996,BU1996,CA1996,CG1996,CM1996,CS1996,CY1996,DE1996,DK1996,DQ1996,DW1996,EC1996,EI1996,EO1996,EU1996))</f>
        <v>4</v>
      </c>
      <c r="V1996" s="647">
        <f t="shared" si="3773"/>
        <v>1</v>
      </c>
      <c r="W1996" s="647">
        <f t="shared" si="3773"/>
        <v>0</v>
      </c>
      <c r="X1996" s="648">
        <f t="shared" si="3742"/>
        <v>5</v>
      </c>
      <c r="Y1996" s="647">
        <f t="shared" ref="Y1996:AA1996" si="3774">IF(ISBLANK($A1996),"",sum(AH1996,AN1996,AT1996,AZ1996,BF1996,BL1996,BR1996,BX1996,CD1996,CJ1996,CP1996,CV1996,DB1996,DH1996,DN1996,DT1996,DZ1996,EF1996,EL1996,ER1996,EX1996))</f>
        <v>0</v>
      </c>
      <c r="Z1996" s="647">
        <f t="shared" si="3774"/>
        <v>0</v>
      </c>
      <c r="AA1996" s="647">
        <f t="shared" si="3774"/>
        <v>0</v>
      </c>
      <c r="AB1996" s="648">
        <f t="shared" si="3744"/>
        <v>0</v>
      </c>
      <c r="AC1996" s="649">
        <f t="shared" si="3745"/>
        <v>0</v>
      </c>
      <c r="AD1996" s="650" t="str">
        <f t="shared" si="3746"/>
        <v>20+</v>
      </c>
      <c r="AE1996" s="237">
        <v>4.0</v>
      </c>
      <c r="AF1996" s="237">
        <v>1.0</v>
      </c>
      <c r="AG1996" s="218"/>
      <c r="AH1996" s="233"/>
      <c r="AI1996" s="233"/>
      <c r="AJ1996" s="218"/>
      <c r="AK1996" s="233"/>
      <c r="AL1996" s="218"/>
      <c r="AM1996" s="218"/>
      <c r="AN1996" s="233"/>
      <c r="AO1996" s="218"/>
      <c r="AP1996" s="218"/>
      <c r="AQ1996" s="218"/>
      <c r="AR1996" s="218"/>
      <c r="AS1996" s="218"/>
      <c r="AT1996" s="218"/>
      <c r="AU1996" s="218"/>
      <c r="AV1996" s="218"/>
      <c r="AW1996" s="218"/>
      <c r="AX1996" s="218"/>
      <c r="AY1996" s="218"/>
      <c r="AZ1996" s="218"/>
      <c r="BA1996" s="218"/>
      <c r="BB1996" s="218"/>
      <c r="BC1996" s="218"/>
      <c r="BD1996" s="218"/>
      <c r="BE1996" s="218"/>
      <c r="BF1996" s="218"/>
      <c r="BG1996" s="218"/>
      <c r="BH1996" s="218"/>
      <c r="BI1996" s="218"/>
      <c r="BJ1996" s="218"/>
      <c r="BK1996" s="218"/>
      <c r="BL1996" s="218"/>
      <c r="BM1996" s="218"/>
      <c r="BN1996" s="218"/>
      <c r="BO1996" s="218"/>
      <c r="BP1996" s="218"/>
      <c r="BQ1996" s="218"/>
      <c r="BR1996" s="218"/>
      <c r="BS1996" s="218"/>
      <c r="BT1996" s="218"/>
      <c r="BU1996" s="218"/>
      <c r="BV1996" s="218"/>
      <c r="BW1996" s="218"/>
      <c r="BX1996" s="218"/>
      <c r="BY1996" s="218"/>
      <c r="BZ1996" s="218"/>
      <c r="CA1996" s="218"/>
      <c r="CB1996" s="218"/>
      <c r="CC1996" s="218"/>
      <c r="CD1996" s="218"/>
      <c r="CE1996" s="218"/>
      <c r="CF1996" s="218"/>
      <c r="CG1996" s="218"/>
      <c r="CH1996" s="218"/>
      <c r="CI1996" s="218"/>
      <c r="CJ1996" s="218"/>
      <c r="CK1996" s="218"/>
      <c r="CL1996" s="218"/>
      <c r="CM1996" s="218"/>
      <c r="CN1996" s="218"/>
      <c r="CO1996" s="218"/>
      <c r="CP1996" s="218"/>
      <c r="CQ1996" s="218"/>
      <c r="CR1996" s="218"/>
      <c r="CS1996" s="218"/>
      <c r="CT1996" s="218"/>
      <c r="CU1996" s="218"/>
      <c r="CV1996" s="218"/>
      <c r="CW1996" s="218"/>
      <c r="CX1996" s="218"/>
      <c r="CY1996" s="218"/>
      <c r="CZ1996" s="218"/>
      <c r="DA1996" s="218"/>
      <c r="DB1996" s="218"/>
      <c r="DC1996" s="218"/>
      <c r="DD1996" s="218"/>
      <c r="DE1996" s="218"/>
      <c r="DF1996" s="218"/>
      <c r="DG1996" s="218"/>
      <c r="DH1996" s="218"/>
      <c r="DI1996" s="218"/>
      <c r="DJ1996" s="218"/>
      <c r="DK1996" s="218"/>
      <c r="DL1996" s="218"/>
      <c r="DM1996" s="218"/>
      <c r="DN1996" s="218"/>
      <c r="DO1996" s="218"/>
      <c r="DP1996" s="218"/>
      <c r="DQ1996" s="218"/>
      <c r="DR1996" s="218"/>
      <c r="DS1996" s="218"/>
      <c r="DT1996" s="218"/>
      <c r="DU1996" s="218"/>
      <c r="DV1996" s="218"/>
      <c r="DW1996" s="218"/>
      <c r="DX1996" s="218"/>
      <c r="DY1996" s="218"/>
      <c r="DZ1996" s="218"/>
      <c r="EA1996" s="218"/>
      <c r="EB1996" s="218"/>
      <c r="EC1996" s="218"/>
      <c r="ED1996" s="218"/>
      <c r="EE1996" s="218"/>
      <c r="EF1996" s="218"/>
      <c r="EG1996" s="218"/>
      <c r="EH1996" s="218"/>
      <c r="EI1996" s="218"/>
      <c r="EJ1996" s="218"/>
      <c r="EK1996" s="218"/>
      <c r="EL1996" s="218"/>
      <c r="EM1996" s="218"/>
      <c r="EN1996" s="218"/>
      <c r="EO1996" s="218"/>
      <c r="EP1996" s="218"/>
      <c r="EQ1996" s="218"/>
      <c r="ER1996" s="218"/>
      <c r="ES1996" s="218"/>
      <c r="ET1996" s="218"/>
      <c r="EU1996" s="218"/>
      <c r="EV1996" s="218"/>
      <c r="EW1996" s="218"/>
      <c r="EX1996" s="218"/>
      <c r="EY1996" s="218"/>
      <c r="EZ1996" s="218"/>
      <c r="FA1996" s="643" t="s">
        <v>7341</v>
      </c>
      <c r="FB1996" s="643"/>
      <c r="FC1996" s="643"/>
      <c r="FD1996" s="643"/>
    </row>
    <row r="1997">
      <c r="A1997" s="643" t="s">
        <v>7342</v>
      </c>
      <c r="B1997" s="643" t="s">
        <v>7343</v>
      </c>
      <c r="C1997" s="1016" t="s">
        <v>5866</v>
      </c>
      <c r="D1997" s="643" t="s">
        <v>18</v>
      </c>
      <c r="E1997" s="643" t="s">
        <v>12</v>
      </c>
      <c r="F1997" s="643" t="s">
        <v>283</v>
      </c>
      <c r="G1997" s="643" t="s">
        <v>7344</v>
      </c>
      <c r="H1997" s="643" t="s">
        <v>7345</v>
      </c>
      <c r="I1997" s="643" t="s">
        <v>23</v>
      </c>
      <c r="J1997" s="643"/>
      <c r="K1997" s="643" t="s">
        <v>71</v>
      </c>
      <c r="L1997" s="643" t="s">
        <v>510</v>
      </c>
      <c r="M1997" s="643" t="s">
        <v>50</v>
      </c>
      <c r="N1997" s="682">
        <v>42853.0</v>
      </c>
      <c r="O1997" s="682">
        <v>42853.0</v>
      </c>
      <c r="P1997" s="1017"/>
      <c r="Q1997" s="224"/>
      <c r="R1997" s="224"/>
      <c r="S1997" s="218"/>
      <c r="T1997" s="996">
        <f t="shared" si="3740"/>
        <v>670</v>
      </c>
      <c r="U1997" s="647">
        <f t="shared" ref="U1997:W1997" si="3775">IF(ISBLANK($A1997),"",sum(AE1997,AK1997,AQ1997,AW1997,BC1997,BI1997,BO1997,BU1997,CA1997,CG1997,CM1997,CS1997,CY1997,DE1997,DK1997,DQ1997,DW1997,EC1997,EI1997,EO1997,EU1997))</f>
        <v>7</v>
      </c>
      <c r="V1997" s="647">
        <f t="shared" si="3775"/>
        <v>0</v>
      </c>
      <c r="W1997" s="647">
        <f t="shared" si="3775"/>
        <v>0</v>
      </c>
      <c r="X1997" s="648">
        <f t="shared" si="3742"/>
        <v>7</v>
      </c>
      <c r="Y1997" s="647">
        <f t="shared" ref="Y1997:AA1997" si="3776">IF(ISBLANK($A1997),"",sum(AH1997,AN1997,AT1997,AZ1997,BF1997,BL1997,BR1997,BX1997,CD1997,CJ1997,CP1997,CV1997,DB1997,DH1997,DN1997,DT1997,DZ1997,EF1997,EL1997,ER1997,EX1997))</f>
        <v>3</v>
      </c>
      <c r="Z1997" s="647">
        <f t="shared" si="3776"/>
        <v>5</v>
      </c>
      <c r="AA1997" s="647">
        <f t="shared" si="3776"/>
        <v>0</v>
      </c>
      <c r="AB1997" s="648">
        <f t="shared" si="3744"/>
        <v>8</v>
      </c>
      <c r="AC1997" s="649">
        <f t="shared" si="3745"/>
        <v>0.4285714286</v>
      </c>
      <c r="AD1997" s="650" t="str">
        <f t="shared" si="3746"/>
        <v>20+</v>
      </c>
      <c r="AE1997" s="237">
        <v>4.0</v>
      </c>
      <c r="AF1997" s="233"/>
      <c r="AG1997" s="218"/>
      <c r="AH1997" s="233"/>
      <c r="AI1997" s="233"/>
      <c r="AJ1997" s="218"/>
      <c r="AK1997" s="237">
        <v>1.0</v>
      </c>
      <c r="AL1997" s="218"/>
      <c r="AM1997" s="218"/>
      <c r="AN1997" s="233"/>
      <c r="AO1997" s="218"/>
      <c r="AP1997" s="218"/>
      <c r="AQ1997" s="237">
        <v>1.0</v>
      </c>
      <c r="AR1997" s="218"/>
      <c r="AS1997" s="218"/>
      <c r="AT1997" s="218"/>
      <c r="AU1997" s="218"/>
      <c r="AV1997" s="218"/>
      <c r="AW1997" s="237">
        <v>1.0</v>
      </c>
      <c r="AX1997" s="218"/>
      <c r="AY1997" s="218"/>
      <c r="AZ1997" s="237">
        <v>3.0</v>
      </c>
      <c r="BA1997" s="237">
        <v>3.0</v>
      </c>
      <c r="BB1997" s="218"/>
      <c r="BC1997" s="218"/>
      <c r="BD1997" s="218"/>
      <c r="BE1997" s="218"/>
      <c r="BF1997" s="218"/>
      <c r="BG1997" s="218"/>
      <c r="BH1997" s="218"/>
      <c r="BI1997" s="218"/>
      <c r="BJ1997" s="218"/>
      <c r="BK1997" s="218"/>
      <c r="BL1997" s="218"/>
      <c r="BM1997" s="218"/>
      <c r="BN1997" s="218"/>
      <c r="BO1997" s="218"/>
      <c r="BP1997" s="218"/>
      <c r="BQ1997" s="218"/>
      <c r="BR1997" s="218"/>
      <c r="BS1997" s="237">
        <v>2.0</v>
      </c>
      <c r="BT1997" s="218"/>
      <c r="BU1997" s="218"/>
      <c r="BV1997" s="218"/>
      <c r="BW1997" s="218"/>
      <c r="BX1997" s="218"/>
      <c r="BY1997" s="218"/>
      <c r="BZ1997" s="218"/>
      <c r="CA1997" s="218"/>
      <c r="CB1997" s="218"/>
      <c r="CC1997" s="218"/>
      <c r="CD1997" s="218"/>
      <c r="CE1997" s="218"/>
      <c r="CF1997" s="218"/>
      <c r="CG1997" s="218"/>
      <c r="CH1997" s="218"/>
      <c r="CI1997" s="218"/>
      <c r="CJ1997" s="218"/>
      <c r="CK1997" s="218"/>
      <c r="CL1997" s="218"/>
      <c r="CM1997" s="218"/>
      <c r="CN1997" s="218"/>
      <c r="CO1997" s="218"/>
      <c r="CP1997" s="218"/>
      <c r="CQ1997" s="218"/>
      <c r="CR1997" s="218"/>
      <c r="CS1997" s="218"/>
      <c r="CT1997" s="218"/>
      <c r="CU1997" s="218"/>
      <c r="CV1997" s="218"/>
      <c r="CW1997" s="218"/>
      <c r="CX1997" s="218"/>
      <c r="CY1997" s="218"/>
      <c r="CZ1997" s="218"/>
      <c r="DA1997" s="218"/>
      <c r="DB1997" s="218"/>
      <c r="DC1997" s="218"/>
      <c r="DD1997" s="218"/>
      <c r="DE1997" s="218"/>
      <c r="DF1997" s="218"/>
      <c r="DG1997" s="218"/>
      <c r="DH1997" s="218"/>
      <c r="DI1997" s="218"/>
      <c r="DJ1997" s="218"/>
      <c r="DK1997" s="218"/>
      <c r="DL1997" s="218"/>
      <c r="DM1997" s="218"/>
      <c r="DN1997" s="218"/>
      <c r="DO1997" s="218"/>
      <c r="DP1997" s="218"/>
      <c r="DQ1997" s="218"/>
      <c r="DR1997" s="218"/>
      <c r="DS1997" s="218"/>
      <c r="DT1997" s="218"/>
      <c r="DU1997" s="218"/>
      <c r="DV1997" s="218"/>
      <c r="DW1997" s="218"/>
      <c r="DX1997" s="218"/>
      <c r="DY1997" s="218"/>
      <c r="DZ1997" s="218"/>
      <c r="EA1997" s="218"/>
      <c r="EB1997" s="218"/>
      <c r="EC1997" s="218"/>
      <c r="ED1997" s="218"/>
      <c r="EE1997" s="218"/>
      <c r="EF1997" s="218"/>
      <c r="EG1997" s="218"/>
      <c r="EH1997" s="218"/>
      <c r="EI1997" s="218"/>
      <c r="EJ1997" s="218"/>
      <c r="EK1997" s="218"/>
      <c r="EL1997" s="218"/>
      <c r="EM1997" s="218"/>
      <c r="EN1997" s="218"/>
      <c r="EO1997" s="218"/>
      <c r="EP1997" s="218"/>
      <c r="EQ1997" s="218"/>
      <c r="ER1997" s="218"/>
      <c r="ES1997" s="218"/>
      <c r="ET1997" s="218"/>
      <c r="EU1997" s="218"/>
      <c r="EV1997" s="218"/>
      <c r="EW1997" s="218"/>
      <c r="EX1997" s="218"/>
      <c r="EY1997" s="218"/>
      <c r="EZ1997" s="218"/>
      <c r="FA1997" s="643" t="s">
        <v>7346</v>
      </c>
      <c r="FB1997" s="643"/>
      <c r="FC1997" s="643"/>
      <c r="FD1997" s="643"/>
    </row>
    <row r="1998">
      <c r="A1998" s="643" t="s">
        <v>7347</v>
      </c>
      <c r="B1998" s="643" t="s">
        <v>402</v>
      </c>
      <c r="C1998" s="1016" t="s">
        <v>5866</v>
      </c>
      <c r="D1998" s="643" t="s">
        <v>18</v>
      </c>
      <c r="E1998" s="643" t="s">
        <v>12</v>
      </c>
      <c r="F1998" s="643" t="s">
        <v>283</v>
      </c>
      <c r="G1998" s="643" t="s">
        <v>7348</v>
      </c>
      <c r="H1998" s="643" t="s">
        <v>7349</v>
      </c>
      <c r="I1998" s="643" t="s">
        <v>23</v>
      </c>
      <c r="J1998" s="643"/>
      <c r="K1998" s="643" t="s">
        <v>71</v>
      </c>
      <c r="L1998" s="643" t="s">
        <v>7350</v>
      </c>
      <c r="M1998" s="643" t="s">
        <v>133</v>
      </c>
      <c r="N1998" s="682">
        <v>42860.0</v>
      </c>
      <c r="O1998" s="682">
        <v>42860.0</v>
      </c>
      <c r="P1998" s="1017"/>
      <c r="Q1998" s="224"/>
      <c r="R1998" s="224"/>
      <c r="S1998" s="218"/>
      <c r="T1998" s="996">
        <f t="shared" si="3740"/>
        <v>663</v>
      </c>
      <c r="U1998" s="647">
        <f t="shared" ref="U1998:W1998" si="3777">IF(ISBLANK($A1998),"",sum(AE1998,AK1998,AQ1998,AW1998,BC1998,BI1998,BO1998,BU1998,CA1998,CG1998,CM1998,CS1998,CY1998,DE1998,DK1998,DQ1998,DW1998,EC1998,EI1998,EO1998,EU1998))</f>
        <v>3</v>
      </c>
      <c r="V1998" s="647">
        <f t="shared" si="3777"/>
        <v>0</v>
      </c>
      <c r="W1998" s="647">
        <f t="shared" si="3777"/>
        <v>0</v>
      </c>
      <c r="X1998" s="648">
        <f t="shared" si="3742"/>
        <v>3</v>
      </c>
      <c r="Y1998" s="647">
        <f t="shared" ref="Y1998:AA1998" si="3778">IF(ISBLANK($A1998),"",sum(AH1998,AN1998,AT1998,AZ1998,BF1998,BL1998,BR1998,BX1998,CD1998,CJ1998,CP1998,CV1998,DB1998,DH1998,DN1998,DT1998,DZ1998,EF1998,EL1998,ER1998,EX1998))</f>
        <v>1</v>
      </c>
      <c r="Z1998" s="647">
        <f t="shared" si="3778"/>
        <v>0</v>
      </c>
      <c r="AA1998" s="647">
        <f t="shared" si="3778"/>
        <v>0</v>
      </c>
      <c r="AB1998" s="648">
        <f t="shared" si="3744"/>
        <v>1</v>
      </c>
      <c r="AC1998" s="649">
        <f t="shared" si="3745"/>
        <v>0.3333333333</v>
      </c>
      <c r="AD1998" s="650" t="str">
        <f t="shared" si="3746"/>
        <v>20+</v>
      </c>
      <c r="AE1998" s="237">
        <v>3.0</v>
      </c>
      <c r="AF1998" s="233"/>
      <c r="AG1998" s="218"/>
      <c r="AH1998" s="237">
        <v>1.0</v>
      </c>
      <c r="AI1998" s="233"/>
      <c r="AJ1998" s="218"/>
      <c r="AK1998" s="233"/>
      <c r="AL1998" s="218"/>
      <c r="AM1998" s="218"/>
      <c r="AN1998" s="233"/>
      <c r="AO1998" s="218"/>
      <c r="AP1998" s="218"/>
      <c r="AQ1998" s="218"/>
      <c r="AR1998" s="218"/>
      <c r="AS1998" s="218"/>
      <c r="AT1998" s="218"/>
      <c r="AU1998" s="218"/>
      <c r="AV1998" s="218"/>
      <c r="AW1998" s="218"/>
      <c r="AX1998" s="218"/>
      <c r="AY1998" s="218"/>
      <c r="AZ1998" s="218"/>
      <c r="BA1998" s="218"/>
      <c r="BB1998" s="218"/>
      <c r="BC1998" s="218"/>
      <c r="BD1998" s="218"/>
      <c r="BE1998" s="218"/>
      <c r="BF1998" s="218"/>
      <c r="BG1998" s="218"/>
      <c r="BH1998" s="218"/>
      <c r="BI1998" s="218"/>
      <c r="BJ1998" s="218"/>
      <c r="BK1998" s="218"/>
      <c r="BL1998" s="218"/>
      <c r="BM1998" s="218"/>
      <c r="BN1998" s="218"/>
      <c r="BO1998" s="218"/>
      <c r="BP1998" s="218"/>
      <c r="BQ1998" s="218"/>
      <c r="BR1998" s="218"/>
      <c r="BS1998" s="218"/>
      <c r="BT1998" s="218"/>
      <c r="BU1998" s="218"/>
      <c r="BV1998" s="218"/>
      <c r="BW1998" s="218"/>
      <c r="BX1998" s="218"/>
      <c r="BY1998" s="218"/>
      <c r="BZ1998" s="218"/>
      <c r="CA1998" s="218"/>
      <c r="CB1998" s="218"/>
      <c r="CC1998" s="218"/>
      <c r="CD1998" s="218"/>
      <c r="CE1998" s="218"/>
      <c r="CF1998" s="218"/>
      <c r="CG1998" s="218"/>
      <c r="CH1998" s="218"/>
      <c r="CI1998" s="218"/>
      <c r="CJ1998" s="218"/>
      <c r="CK1998" s="218"/>
      <c r="CL1998" s="218"/>
      <c r="CM1998" s="218"/>
      <c r="CN1998" s="218"/>
      <c r="CO1998" s="218"/>
      <c r="CP1998" s="218"/>
      <c r="CQ1998" s="218"/>
      <c r="CR1998" s="218"/>
      <c r="CS1998" s="218"/>
      <c r="CT1998" s="218"/>
      <c r="CU1998" s="218"/>
      <c r="CV1998" s="218"/>
      <c r="CW1998" s="218"/>
      <c r="CX1998" s="218"/>
      <c r="CY1998" s="218"/>
      <c r="CZ1998" s="218"/>
      <c r="DA1998" s="218"/>
      <c r="DB1998" s="218"/>
      <c r="DC1998" s="218"/>
      <c r="DD1998" s="218"/>
      <c r="DE1998" s="218"/>
      <c r="DF1998" s="218"/>
      <c r="DG1998" s="218"/>
      <c r="DH1998" s="218"/>
      <c r="DI1998" s="218"/>
      <c r="DJ1998" s="218"/>
      <c r="DK1998" s="218"/>
      <c r="DL1998" s="218"/>
      <c r="DM1998" s="218"/>
      <c r="DN1998" s="218"/>
      <c r="DO1998" s="218"/>
      <c r="DP1998" s="218"/>
      <c r="DQ1998" s="218"/>
      <c r="DR1998" s="218"/>
      <c r="DS1998" s="218"/>
      <c r="DT1998" s="218"/>
      <c r="DU1998" s="218"/>
      <c r="DV1998" s="218"/>
      <c r="DW1998" s="218"/>
      <c r="DX1998" s="218"/>
      <c r="DY1998" s="218"/>
      <c r="DZ1998" s="218"/>
      <c r="EA1998" s="218"/>
      <c r="EB1998" s="218"/>
      <c r="EC1998" s="218"/>
      <c r="ED1998" s="218"/>
      <c r="EE1998" s="218"/>
      <c r="EF1998" s="218"/>
      <c r="EG1998" s="218"/>
      <c r="EH1998" s="218"/>
      <c r="EI1998" s="218"/>
      <c r="EJ1998" s="218"/>
      <c r="EK1998" s="218"/>
      <c r="EL1998" s="218"/>
      <c r="EM1998" s="218"/>
      <c r="EN1998" s="218"/>
      <c r="EO1998" s="218"/>
      <c r="EP1998" s="218"/>
      <c r="EQ1998" s="218"/>
      <c r="ER1998" s="218"/>
      <c r="ES1998" s="218"/>
      <c r="ET1998" s="218"/>
      <c r="EU1998" s="218"/>
      <c r="EV1998" s="218"/>
      <c r="EW1998" s="218"/>
      <c r="EX1998" s="218"/>
      <c r="EY1998" s="218"/>
      <c r="EZ1998" s="218"/>
      <c r="FA1998" s="643" t="s">
        <v>7351</v>
      </c>
      <c r="FB1998" s="643"/>
      <c r="FC1998" s="643"/>
      <c r="FD1998" s="643"/>
    </row>
    <row r="1999">
      <c r="A1999" s="643" t="s">
        <v>7352</v>
      </c>
      <c r="B1999" s="643" t="s">
        <v>7331</v>
      </c>
      <c r="C1999" s="1016" t="s">
        <v>5866</v>
      </c>
      <c r="D1999" s="643" t="s">
        <v>18</v>
      </c>
      <c r="E1999" s="643" t="s">
        <v>12</v>
      </c>
      <c r="F1999" s="643" t="s">
        <v>283</v>
      </c>
      <c r="G1999" s="643" t="s">
        <v>7353</v>
      </c>
      <c r="H1999" s="643" t="s">
        <v>7354</v>
      </c>
      <c r="I1999" s="643" t="s">
        <v>23</v>
      </c>
      <c r="J1999" s="643"/>
      <c r="K1999" s="643" t="s">
        <v>71</v>
      </c>
      <c r="L1999" s="643" t="s">
        <v>510</v>
      </c>
      <c r="M1999" s="643" t="s">
        <v>50</v>
      </c>
      <c r="N1999" s="682">
        <v>42856.0</v>
      </c>
      <c r="O1999" s="682">
        <v>42856.0</v>
      </c>
      <c r="P1999" s="1017"/>
      <c r="Q1999" s="224"/>
      <c r="R1999" s="224"/>
      <c r="S1999" s="218"/>
      <c r="T1999" s="996">
        <f t="shared" si="3740"/>
        <v>667</v>
      </c>
      <c r="U1999" s="647">
        <f t="shared" ref="U1999:W1999" si="3779">IF(ISBLANK($A1999),"",sum(AE1999,AK1999,AQ1999,AW1999,BC1999,BI1999,BO1999,BU1999,CA1999,CG1999,CM1999,CS1999,CY1999,DE1999,DK1999,DQ1999,DW1999,EC1999,EI1999,EO1999,EU1999))</f>
        <v>1</v>
      </c>
      <c r="V1999" s="647">
        <f t="shared" si="3779"/>
        <v>0</v>
      </c>
      <c r="W1999" s="647">
        <f t="shared" si="3779"/>
        <v>0</v>
      </c>
      <c r="X1999" s="648">
        <f t="shared" si="3742"/>
        <v>1</v>
      </c>
      <c r="Y1999" s="647">
        <f t="shared" ref="Y1999:AA1999" si="3780">IF(ISBLANK($A1999),"",sum(AH1999,AN1999,AT1999,AZ1999,BF1999,BL1999,BR1999,BX1999,CD1999,CJ1999,CP1999,CV1999,DB1999,DH1999,DN1999,DT1999,DZ1999,EF1999,EL1999,ER1999,EX1999))</f>
        <v>0</v>
      </c>
      <c r="Z1999" s="647">
        <f t="shared" si="3780"/>
        <v>0</v>
      </c>
      <c r="AA1999" s="647">
        <f t="shared" si="3780"/>
        <v>0</v>
      </c>
      <c r="AB1999" s="648">
        <f t="shared" si="3744"/>
        <v>0</v>
      </c>
      <c r="AC1999" s="649">
        <f t="shared" si="3745"/>
        <v>0</v>
      </c>
      <c r="AD1999" s="650" t="str">
        <f t="shared" si="3746"/>
        <v>20+</v>
      </c>
      <c r="AE1999" s="237">
        <v>1.0</v>
      </c>
      <c r="AF1999" s="233"/>
      <c r="AG1999" s="218"/>
      <c r="AH1999" s="233"/>
      <c r="AI1999" s="233"/>
      <c r="AJ1999" s="218"/>
      <c r="AK1999" s="233"/>
      <c r="AL1999" s="218"/>
      <c r="AM1999" s="218"/>
      <c r="AN1999" s="233"/>
      <c r="AO1999" s="218"/>
      <c r="AP1999" s="218"/>
      <c r="AQ1999" s="218"/>
      <c r="AR1999" s="218"/>
      <c r="AS1999" s="218"/>
      <c r="AT1999" s="218"/>
      <c r="AU1999" s="218"/>
      <c r="AV1999" s="218"/>
      <c r="AW1999" s="218"/>
      <c r="AX1999" s="218"/>
      <c r="AY1999" s="218"/>
      <c r="AZ1999" s="218"/>
      <c r="BA1999" s="218"/>
      <c r="BB1999" s="218"/>
      <c r="BC1999" s="218"/>
      <c r="BD1999" s="218"/>
      <c r="BE1999" s="218"/>
      <c r="BF1999" s="218"/>
      <c r="BG1999" s="218"/>
      <c r="BH1999" s="218"/>
      <c r="BI1999" s="218"/>
      <c r="BJ1999" s="218"/>
      <c r="BK1999" s="218"/>
      <c r="BL1999" s="218"/>
      <c r="BM1999" s="218"/>
      <c r="BN1999" s="218"/>
      <c r="BO1999" s="218"/>
      <c r="BP1999" s="218"/>
      <c r="BQ1999" s="218"/>
      <c r="BR1999" s="218"/>
      <c r="BS1999" s="218"/>
      <c r="BT1999" s="218"/>
      <c r="BU1999" s="218"/>
      <c r="BV1999" s="218"/>
      <c r="BW1999" s="218"/>
      <c r="BX1999" s="218"/>
      <c r="BY1999" s="218"/>
      <c r="BZ1999" s="218"/>
      <c r="CA1999" s="218"/>
      <c r="CB1999" s="218"/>
      <c r="CC1999" s="218"/>
      <c r="CD1999" s="218"/>
      <c r="CE1999" s="218"/>
      <c r="CF1999" s="218"/>
      <c r="CG1999" s="218"/>
      <c r="CH1999" s="218"/>
      <c r="CI1999" s="218"/>
      <c r="CJ1999" s="218"/>
      <c r="CK1999" s="218"/>
      <c r="CL1999" s="218"/>
      <c r="CM1999" s="218"/>
      <c r="CN1999" s="218"/>
      <c r="CO1999" s="218"/>
      <c r="CP1999" s="218"/>
      <c r="CQ1999" s="218"/>
      <c r="CR1999" s="218"/>
      <c r="CS1999" s="218"/>
      <c r="CT1999" s="218"/>
      <c r="CU1999" s="218"/>
      <c r="CV1999" s="218"/>
      <c r="CW1999" s="218"/>
      <c r="CX1999" s="218"/>
      <c r="CY1999" s="218"/>
      <c r="CZ1999" s="218"/>
      <c r="DA1999" s="218"/>
      <c r="DB1999" s="218"/>
      <c r="DC1999" s="218"/>
      <c r="DD1999" s="218"/>
      <c r="DE1999" s="218"/>
      <c r="DF1999" s="218"/>
      <c r="DG1999" s="218"/>
      <c r="DH1999" s="218"/>
      <c r="DI1999" s="218"/>
      <c r="DJ1999" s="218"/>
      <c r="DK1999" s="218"/>
      <c r="DL1999" s="218"/>
      <c r="DM1999" s="218"/>
      <c r="DN1999" s="218"/>
      <c r="DO1999" s="218"/>
      <c r="DP1999" s="218"/>
      <c r="DQ1999" s="218"/>
      <c r="DR1999" s="218"/>
      <c r="DS1999" s="218"/>
      <c r="DT1999" s="218"/>
      <c r="DU1999" s="218"/>
      <c r="DV1999" s="218"/>
      <c r="DW1999" s="218"/>
      <c r="DX1999" s="218"/>
      <c r="DY1999" s="218"/>
      <c r="DZ1999" s="218"/>
      <c r="EA1999" s="218"/>
      <c r="EB1999" s="218"/>
      <c r="EC1999" s="218"/>
      <c r="ED1999" s="218"/>
      <c r="EE1999" s="218"/>
      <c r="EF1999" s="218"/>
      <c r="EG1999" s="218"/>
      <c r="EH1999" s="218"/>
      <c r="EI1999" s="218"/>
      <c r="EJ1999" s="218"/>
      <c r="EK1999" s="218"/>
      <c r="EL1999" s="218"/>
      <c r="EM1999" s="218"/>
      <c r="EN1999" s="218"/>
      <c r="EO1999" s="218"/>
      <c r="EP1999" s="218"/>
      <c r="EQ1999" s="218"/>
      <c r="ER1999" s="218"/>
      <c r="ES1999" s="218"/>
      <c r="ET1999" s="218"/>
      <c r="EU1999" s="218"/>
      <c r="EV1999" s="218"/>
      <c r="EW1999" s="218"/>
      <c r="EX1999" s="218"/>
      <c r="EY1999" s="218"/>
      <c r="EZ1999" s="218"/>
      <c r="FA1999" s="643" t="s">
        <v>7355</v>
      </c>
      <c r="FB1999" s="643"/>
      <c r="FC1999" s="643"/>
      <c r="FD1999" s="643"/>
    </row>
    <row r="2000">
      <c r="A2000" s="643" t="s">
        <v>7356</v>
      </c>
      <c r="B2000" s="643" t="s">
        <v>7331</v>
      </c>
      <c r="C2000" s="1016" t="s">
        <v>5866</v>
      </c>
      <c r="D2000" s="643" t="s">
        <v>18</v>
      </c>
      <c r="E2000" s="643" t="s">
        <v>12</v>
      </c>
      <c r="F2000" s="643" t="s">
        <v>283</v>
      </c>
      <c r="G2000" s="643" t="s">
        <v>7353</v>
      </c>
      <c r="H2000" s="643" t="s">
        <v>7354</v>
      </c>
      <c r="I2000" s="643" t="s">
        <v>23</v>
      </c>
      <c r="J2000" s="643"/>
      <c r="K2000" s="643" t="s">
        <v>71</v>
      </c>
      <c r="L2000" s="643" t="s">
        <v>510</v>
      </c>
      <c r="M2000" s="643" t="s">
        <v>50</v>
      </c>
      <c r="N2000" s="682">
        <v>42856.0</v>
      </c>
      <c r="O2000" s="682">
        <v>42856.0</v>
      </c>
      <c r="P2000" s="1017"/>
      <c r="Q2000" s="224"/>
      <c r="R2000" s="224"/>
      <c r="S2000" s="218"/>
      <c r="T2000" s="996">
        <f t="shared" si="3740"/>
        <v>667</v>
      </c>
      <c r="U2000" s="647">
        <f t="shared" ref="U2000:W2000" si="3781">IF(ISBLANK($A2000),"",sum(AE2000,AK2000,AQ2000,AW2000,BC2000,BI2000,BO2000,BU2000,CA2000,CG2000,CM2000,CS2000,CY2000,DE2000,DK2000,DQ2000,DW2000,EC2000,EI2000,EO2000,EU2000))</f>
        <v>0</v>
      </c>
      <c r="V2000" s="647">
        <f t="shared" si="3781"/>
        <v>0</v>
      </c>
      <c r="W2000" s="647">
        <f t="shared" si="3781"/>
        <v>1</v>
      </c>
      <c r="X2000" s="648">
        <f t="shared" si="3742"/>
        <v>1</v>
      </c>
      <c r="Y2000" s="647">
        <f t="shared" ref="Y2000:AA2000" si="3782">IF(ISBLANK($A2000),"",sum(AH2000,AN2000,AT2000,AZ2000,BF2000,BL2000,BR2000,BX2000,CD2000,CJ2000,CP2000,CV2000,DB2000,DH2000,DN2000,DT2000,DZ2000,EF2000,EL2000,ER2000,EX2000))</f>
        <v>0</v>
      </c>
      <c r="Z2000" s="647">
        <f t="shared" si="3782"/>
        <v>0</v>
      </c>
      <c r="AA2000" s="647">
        <f t="shared" si="3782"/>
        <v>0</v>
      </c>
      <c r="AB2000" s="648">
        <f t="shared" si="3744"/>
        <v>0</v>
      </c>
      <c r="AC2000" s="649">
        <f t="shared" si="3745"/>
        <v>0</v>
      </c>
      <c r="AD2000" s="650" t="str">
        <f t="shared" si="3746"/>
        <v>20+</v>
      </c>
      <c r="AE2000" s="233"/>
      <c r="AF2000" s="233"/>
      <c r="AG2000" s="237">
        <v>1.0</v>
      </c>
      <c r="AH2000" s="233"/>
      <c r="AI2000" s="233"/>
      <c r="AJ2000" s="218"/>
      <c r="AK2000" s="233"/>
      <c r="AL2000" s="218"/>
      <c r="AM2000" s="218"/>
      <c r="AN2000" s="233"/>
      <c r="AO2000" s="218"/>
      <c r="AP2000" s="218"/>
      <c r="AQ2000" s="218"/>
      <c r="AR2000" s="218"/>
      <c r="AS2000" s="218"/>
      <c r="AT2000" s="218"/>
      <c r="AU2000" s="218"/>
      <c r="AV2000" s="218"/>
      <c r="AW2000" s="218"/>
      <c r="AX2000" s="218"/>
      <c r="AY2000" s="218"/>
      <c r="AZ2000" s="218"/>
      <c r="BA2000" s="218"/>
      <c r="BB2000" s="218"/>
      <c r="BC2000" s="218"/>
      <c r="BD2000" s="218"/>
      <c r="BE2000" s="218"/>
      <c r="BF2000" s="218"/>
      <c r="BG2000" s="218"/>
      <c r="BH2000" s="218"/>
      <c r="BI2000" s="218"/>
      <c r="BJ2000" s="218"/>
      <c r="BK2000" s="218"/>
      <c r="BL2000" s="218"/>
      <c r="BM2000" s="218"/>
      <c r="BN2000" s="218"/>
      <c r="BO2000" s="218"/>
      <c r="BP2000" s="218"/>
      <c r="BQ2000" s="218"/>
      <c r="BR2000" s="218"/>
      <c r="BS2000" s="218"/>
      <c r="BT2000" s="218"/>
      <c r="BU2000" s="218"/>
      <c r="BV2000" s="218"/>
      <c r="BW2000" s="218"/>
      <c r="BX2000" s="218"/>
      <c r="BY2000" s="218"/>
      <c r="BZ2000" s="218"/>
      <c r="CA2000" s="218"/>
      <c r="CB2000" s="218"/>
      <c r="CC2000" s="218"/>
      <c r="CD2000" s="218"/>
      <c r="CE2000" s="218"/>
      <c r="CF2000" s="218"/>
      <c r="CG2000" s="218"/>
      <c r="CH2000" s="218"/>
      <c r="CI2000" s="218"/>
      <c r="CJ2000" s="218"/>
      <c r="CK2000" s="218"/>
      <c r="CL2000" s="218"/>
      <c r="CM2000" s="218"/>
      <c r="CN2000" s="218"/>
      <c r="CO2000" s="218"/>
      <c r="CP2000" s="218"/>
      <c r="CQ2000" s="218"/>
      <c r="CR2000" s="218"/>
      <c r="CS2000" s="218"/>
      <c r="CT2000" s="218"/>
      <c r="CU2000" s="218"/>
      <c r="CV2000" s="218"/>
      <c r="CW2000" s="218"/>
      <c r="CX2000" s="218"/>
      <c r="CY2000" s="218"/>
      <c r="CZ2000" s="218"/>
      <c r="DA2000" s="218"/>
      <c r="DB2000" s="218"/>
      <c r="DC2000" s="218"/>
      <c r="DD2000" s="218"/>
      <c r="DE2000" s="218"/>
      <c r="DF2000" s="218"/>
      <c r="DG2000" s="218"/>
      <c r="DH2000" s="218"/>
      <c r="DI2000" s="218"/>
      <c r="DJ2000" s="218"/>
      <c r="DK2000" s="218"/>
      <c r="DL2000" s="218"/>
      <c r="DM2000" s="218"/>
      <c r="DN2000" s="218"/>
      <c r="DO2000" s="218"/>
      <c r="DP2000" s="218"/>
      <c r="DQ2000" s="218"/>
      <c r="DR2000" s="218"/>
      <c r="DS2000" s="218"/>
      <c r="DT2000" s="218"/>
      <c r="DU2000" s="218"/>
      <c r="DV2000" s="218"/>
      <c r="DW2000" s="218"/>
      <c r="DX2000" s="218"/>
      <c r="DY2000" s="218"/>
      <c r="DZ2000" s="218"/>
      <c r="EA2000" s="218"/>
      <c r="EB2000" s="218"/>
      <c r="EC2000" s="218"/>
      <c r="ED2000" s="218"/>
      <c r="EE2000" s="218"/>
      <c r="EF2000" s="218"/>
      <c r="EG2000" s="218"/>
      <c r="EH2000" s="218"/>
      <c r="EI2000" s="218"/>
      <c r="EJ2000" s="218"/>
      <c r="EK2000" s="218"/>
      <c r="EL2000" s="218"/>
      <c r="EM2000" s="218"/>
      <c r="EN2000" s="218"/>
      <c r="EO2000" s="218"/>
      <c r="EP2000" s="218"/>
      <c r="EQ2000" s="218"/>
      <c r="ER2000" s="218"/>
      <c r="ES2000" s="218"/>
      <c r="ET2000" s="218"/>
      <c r="EU2000" s="218"/>
      <c r="EV2000" s="218"/>
      <c r="EW2000" s="218"/>
      <c r="EX2000" s="218"/>
      <c r="EY2000" s="218"/>
      <c r="EZ2000" s="218"/>
      <c r="FA2000" s="643" t="s">
        <v>7357</v>
      </c>
      <c r="FB2000" s="643"/>
      <c r="FC2000" s="643"/>
      <c r="FD2000" s="643"/>
    </row>
    <row r="2001">
      <c r="A2001" s="643" t="s">
        <v>7358</v>
      </c>
      <c r="B2001" s="643" t="s">
        <v>7359</v>
      </c>
      <c r="C2001" s="1016" t="s">
        <v>5866</v>
      </c>
      <c r="D2001" s="643" t="s">
        <v>18</v>
      </c>
      <c r="E2001" s="643" t="s">
        <v>12</v>
      </c>
      <c r="F2001" s="643" t="s">
        <v>283</v>
      </c>
      <c r="G2001" s="643" t="s">
        <v>7360</v>
      </c>
      <c r="H2001" s="643" t="s">
        <v>7345</v>
      </c>
      <c r="I2001" s="643" t="s">
        <v>23</v>
      </c>
      <c r="J2001" s="643"/>
      <c r="K2001" s="643" t="s">
        <v>71</v>
      </c>
      <c r="L2001" s="643" t="s">
        <v>510</v>
      </c>
      <c r="M2001" s="643" t="s">
        <v>50</v>
      </c>
      <c r="N2001" s="682">
        <v>42867.0</v>
      </c>
      <c r="O2001" s="682">
        <v>42867.0</v>
      </c>
      <c r="P2001" s="1017"/>
      <c r="Q2001" s="224"/>
      <c r="R2001" s="224"/>
      <c r="S2001" s="218"/>
      <c r="T2001" s="996">
        <f t="shared" si="3740"/>
        <v>656</v>
      </c>
      <c r="U2001" s="647"/>
      <c r="V2001" s="647"/>
      <c r="W2001" s="647"/>
      <c r="X2001" s="648"/>
      <c r="Y2001" s="647"/>
      <c r="Z2001" s="647"/>
      <c r="AA2001" s="647"/>
      <c r="AB2001" s="648"/>
      <c r="AC2001" s="649"/>
      <c r="AD2001" s="650" t="str">
        <f t="shared" si="3746"/>
        <v>20+</v>
      </c>
      <c r="AE2001" s="237">
        <v>1.0</v>
      </c>
      <c r="AF2001" s="233"/>
      <c r="AG2001" s="218"/>
      <c r="AH2001" s="237">
        <v>1.0</v>
      </c>
      <c r="AI2001" s="233"/>
      <c r="AJ2001" s="218"/>
      <c r="AK2001" s="233"/>
      <c r="AL2001" s="218"/>
      <c r="AM2001" s="218"/>
      <c r="AN2001" s="233"/>
      <c r="AO2001" s="218"/>
      <c r="AP2001" s="218"/>
      <c r="AQ2001" s="218"/>
      <c r="AR2001" s="218"/>
      <c r="AS2001" s="218"/>
      <c r="AT2001" s="218"/>
      <c r="AU2001" s="218"/>
      <c r="AV2001" s="218"/>
      <c r="AW2001" s="218"/>
      <c r="AX2001" s="218"/>
      <c r="AY2001" s="218"/>
      <c r="AZ2001" s="218"/>
      <c r="BA2001" s="218"/>
      <c r="BB2001" s="218"/>
      <c r="BC2001" s="218"/>
      <c r="BD2001" s="218"/>
      <c r="BE2001" s="218"/>
      <c r="BF2001" s="218"/>
      <c r="BG2001" s="218"/>
      <c r="BH2001" s="218"/>
      <c r="BI2001" s="218"/>
      <c r="BJ2001" s="218"/>
      <c r="BK2001" s="218"/>
      <c r="BL2001" s="218"/>
      <c r="BM2001" s="218"/>
      <c r="BN2001" s="218"/>
      <c r="BO2001" s="218"/>
      <c r="BP2001" s="218"/>
      <c r="BQ2001" s="218"/>
      <c r="BR2001" s="218"/>
      <c r="BS2001" s="218"/>
      <c r="BT2001" s="218"/>
      <c r="BU2001" s="218"/>
      <c r="BV2001" s="218"/>
      <c r="BW2001" s="218"/>
      <c r="BX2001" s="218"/>
      <c r="BY2001" s="218"/>
      <c r="BZ2001" s="218"/>
      <c r="CA2001" s="218"/>
      <c r="CB2001" s="218"/>
      <c r="CC2001" s="218"/>
      <c r="CD2001" s="218"/>
      <c r="CE2001" s="218"/>
      <c r="CF2001" s="218"/>
      <c r="CG2001" s="218"/>
      <c r="CH2001" s="218"/>
      <c r="CI2001" s="218"/>
      <c r="CJ2001" s="218"/>
      <c r="CK2001" s="218"/>
      <c r="CL2001" s="218"/>
      <c r="CM2001" s="218"/>
      <c r="CN2001" s="218"/>
      <c r="CO2001" s="218"/>
      <c r="CP2001" s="218"/>
      <c r="CQ2001" s="218"/>
      <c r="CR2001" s="218"/>
      <c r="CS2001" s="218"/>
      <c r="CT2001" s="218"/>
      <c r="CU2001" s="218"/>
      <c r="CV2001" s="218"/>
      <c r="CW2001" s="218"/>
      <c r="CX2001" s="218"/>
      <c r="CY2001" s="218"/>
      <c r="CZ2001" s="218"/>
      <c r="DA2001" s="218"/>
      <c r="DB2001" s="218"/>
      <c r="DC2001" s="218"/>
      <c r="DD2001" s="218"/>
      <c r="DE2001" s="218"/>
      <c r="DF2001" s="218"/>
      <c r="DG2001" s="218"/>
      <c r="DH2001" s="218"/>
      <c r="DI2001" s="218"/>
      <c r="DJ2001" s="218"/>
      <c r="DK2001" s="218"/>
      <c r="DL2001" s="218"/>
      <c r="DM2001" s="218"/>
      <c r="DN2001" s="218"/>
      <c r="DO2001" s="218"/>
      <c r="DP2001" s="218"/>
      <c r="DQ2001" s="218"/>
      <c r="DR2001" s="218"/>
      <c r="DS2001" s="218"/>
      <c r="DT2001" s="218"/>
      <c r="DU2001" s="218"/>
      <c r="DV2001" s="218"/>
      <c r="DW2001" s="218"/>
      <c r="DX2001" s="218"/>
      <c r="DY2001" s="218"/>
      <c r="DZ2001" s="218"/>
      <c r="EA2001" s="218"/>
      <c r="EB2001" s="218"/>
      <c r="EC2001" s="218"/>
      <c r="ED2001" s="218"/>
      <c r="EE2001" s="218"/>
      <c r="EF2001" s="218"/>
      <c r="EG2001" s="218"/>
      <c r="EH2001" s="218"/>
      <c r="EI2001" s="218"/>
      <c r="EJ2001" s="218"/>
      <c r="EK2001" s="218"/>
      <c r="EL2001" s="218"/>
      <c r="EM2001" s="218"/>
      <c r="EN2001" s="218"/>
      <c r="EO2001" s="218"/>
      <c r="EP2001" s="218"/>
      <c r="EQ2001" s="218"/>
      <c r="ER2001" s="218"/>
      <c r="ES2001" s="218"/>
      <c r="ET2001" s="218"/>
      <c r="EU2001" s="218"/>
      <c r="EV2001" s="218"/>
      <c r="EW2001" s="218"/>
      <c r="EX2001" s="218"/>
      <c r="EY2001" s="218"/>
      <c r="EZ2001" s="218"/>
      <c r="FA2001" s="643" t="s">
        <v>7361</v>
      </c>
      <c r="FB2001" s="643"/>
      <c r="FC2001" s="643"/>
      <c r="FD2001" s="643"/>
    </row>
    <row r="2002">
      <c r="A2002" s="643" t="s">
        <v>7362</v>
      </c>
      <c r="B2002" s="643" t="s">
        <v>402</v>
      </c>
      <c r="C2002" s="1016" t="s">
        <v>5866</v>
      </c>
      <c r="D2002" s="643" t="s">
        <v>18</v>
      </c>
      <c r="E2002" s="643" t="s">
        <v>12</v>
      </c>
      <c r="F2002" s="643" t="s">
        <v>283</v>
      </c>
      <c r="G2002" s="643" t="s">
        <v>7348</v>
      </c>
      <c r="H2002" s="643" t="s">
        <v>7349</v>
      </c>
      <c r="I2002" s="643" t="s">
        <v>23</v>
      </c>
      <c r="J2002" s="643"/>
      <c r="K2002" s="643" t="s">
        <v>71</v>
      </c>
      <c r="L2002" s="643" t="s">
        <v>7363</v>
      </c>
      <c r="M2002" s="643" t="s">
        <v>133</v>
      </c>
      <c r="N2002" s="682">
        <v>42860.0</v>
      </c>
      <c r="O2002" s="682">
        <v>42860.0</v>
      </c>
      <c r="P2002" s="1017"/>
      <c r="Q2002" s="224"/>
      <c r="R2002" s="224"/>
      <c r="S2002" s="218"/>
      <c r="T2002" s="996">
        <f t="shared" si="3740"/>
        <v>663</v>
      </c>
      <c r="U2002" s="647">
        <f t="shared" ref="U2002:W2002" si="3783">IF(ISBLANK($A2002),"",sum(AE2002,AK2002,AQ2002,AW2002,BC2002,BI2002,BO2002,BU2002,CA2002,CG2002,CM2002,CS2002,CY2002,DE2002,DK2002,DQ2002,DW2002,EC2002,EI2002,EO2002,EU2002))</f>
        <v>2</v>
      </c>
      <c r="V2002" s="647">
        <f t="shared" si="3783"/>
        <v>5</v>
      </c>
      <c r="W2002" s="647">
        <f t="shared" si="3783"/>
        <v>2</v>
      </c>
      <c r="X2002" s="648">
        <f>IF(ISBLANK($A2002),"", sum(U2002:W2002))</f>
        <v>9</v>
      </c>
      <c r="Y2002" s="647">
        <f t="shared" ref="Y2002:AA2002" si="3784">IF(ISBLANK($A2002),"",sum(AH2002,AN2002,AT2002,AZ2002,BF2002,BL2002,BR2002,BX2002,CD2002,CJ2002,CP2002,CV2002,DB2002,DH2002,DN2002,DT2002,DZ2002,EF2002,EL2002,ER2002,EX2002))</f>
        <v>5</v>
      </c>
      <c r="Z2002" s="647">
        <f t="shared" si="3784"/>
        <v>3</v>
      </c>
      <c r="AA2002" s="647">
        <f t="shared" si="3784"/>
        <v>2</v>
      </c>
      <c r="AB2002" s="648">
        <f t="shared" ref="AB2002:AB2038" si="3785">IF(ISBLANK($A2002),"", sum(Y2002:AA2002))</f>
        <v>10</v>
      </c>
      <c r="AC2002" s="649">
        <f t="shared" ref="AC2002:AC2038" si="3786">IFERROR(Y2002/X2002,"")</f>
        <v>0.5555555556</v>
      </c>
      <c r="AD2002" s="650" t="str">
        <f t="shared" si="3746"/>
        <v>20+</v>
      </c>
      <c r="AE2002" s="233"/>
      <c r="AF2002" s="233"/>
      <c r="AG2002" s="237">
        <v>2.0</v>
      </c>
      <c r="AH2002" s="233"/>
      <c r="AI2002" s="233"/>
      <c r="AJ2002" s="218"/>
      <c r="AK2002" s="233"/>
      <c r="AL2002" s="218"/>
      <c r="AM2002" s="218"/>
      <c r="AN2002" s="233"/>
      <c r="AO2002" s="218"/>
      <c r="AP2002" s="218"/>
      <c r="AQ2002" s="218"/>
      <c r="AR2002" s="237">
        <v>2.0</v>
      </c>
      <c r="AS2002" s="218"/>
      <c r="AT2002" s="237">
        <v>2.0</v>
      </c>
      <c r="AU2002" s="218"/>
      <c r="AV2002" s="218"/>
      <c r="AW2002" s="237">
        <v>1.0</v>
      </c>
      <c r="AX2002" s="237">
        <v>3.0</v>
      </c>
      <c r="AY2002" s="218"/>
      <c r="AZ2002" s="237">
        <v>2.0</v>
      </c>
      <c r="BA2002" s="237">
        <v>1.0</v>
      </c>
      <c r="BB2002" s="218"/>
      <c r="BC2002" s="218"/>
      <c r="BD2002" s="218"/>
      <c r="BE2002" s="218"/>
      <c r="BF2002" s="218"/>
      <c r="BG2002" s="218"/>
      <c r="BH2002" s="218"/>
      <c r="BI2002" s="218"/>
      <c r="BJ2002" s="218"/>
      <c r="BK2002" s="218"/>
      <c r="BL2002" s="218"/>
      <c r="BM2002" s="237">
        <v>1.0</v>
      </c>
      <c r="BN2002" s="237">
        <v>2.0</v>
      </c>
      <c r="BO2002" s="237">
        <v>1.0</v>
      </c>
      <c r="BP2002" s="218"/>
      <c r="BQ2002" s="218"/>
      <c r="BR2002" s="237">
        <v>1.0</v>
      </c>
      <c r="BS2002" s="237">
        <v>1.0</v>
      </c>
      <c r="BT2002" s="218"/>
      <c r="BU2002" s="218"/>
      <c r="BV2002" s="218"/>
      <c r="BW2002" s="218"/>
      <c r="BX2002" s="218"/>
      <c r="BY2002" s="218"/>
      <c r="BZ2002" s="218"/>
      <c r="CA2002" s="218"/>
      <c r="CB2002" s="218"/>
      <c r="CC2002" s="218"/>
      <c r="CD2002" s="218"/>
      <c r="CE2002" s="218"/>
      <c r="CF2002" s="218"/>
      <c r="CG2002" s="218"/>
      <c r="CH2002" s="218"/>
      <c r="CI2002" s="218"/>
      <c r="CJ2002" s="218"/>
      <c r="CK2002" s="218"/>
      <c r="CL2002" s="218"/>
      <c r="CM2002" s="218"/>
      <c r="CN2002" s="218"/>
      <c r="CO2002" s="218"/>
      <c r="CP2002" s="218"/>
      <c r="CQ2002" s="218"/>
      <c r="CR2002" s="218"/>
      <c r="CS2002" s="218"/>
      <c r="CT2002" s="218"/>
      <c r="CU2002" s="218"/>
      <c r="CV2002" s="218"/>
      <c r="CW2002" s="218"/>
      <c r="CX2002" s="218"/>
      <c r="CY2002" s="218"/>
      <c r="CZ2002" s="218"/>
      <c r="DA2002" s="218"/>
      <c r="DB2002" s="218"/>
      <c r="DC2002" s="218"/>
      <c r="DD2002" s="218"/>
      <c r="DE2002" s="218"/>
      <c r="DF2002" s="218"/>
      <c r="DG2002" s="218"/>
      <c r="DH2002" s="218"/>
      <c r="DI2002" s="218"/>
      <c r="DJ2002" s="218"/>
      <c r="DK2002" s="218"/>
      <c r="DL2002" s="218"/>
      <c r="DM2002" s="218"/>
      <c r="DN2002" s="218"/>
      <c r="DO2002" s="218"/>
      <c r="DP2002" s="218"/>
      <c r="DQ2002" s="218"/>
      <c r="DR2002" s="218"/>
      <c r="DS2002" s="218"/>
      <c r="DT2002" s="218"/>
      <c r="DU2002" s="218"/>
      <c r="DV2002" s="218"/>
      <c r="DW2002" s="218"/>
      <c r="DX2002" s="218"/>
      <c r="DY2002" s="218"/>
      <c r="DZ2002" s="218"/>
      <c r="EA2002" s="218"/>
      <c r="EB2002" s="218"/>
      <c r="EC2002" s="218"/>
      <c r="ED2002" s="218"/>
      <c r="EE2002" s="218"/>
      <c r="EF2002" s="218"/>
      <c r="EG2002" s="218"/>
      <c r="EH2002" s="218"/>
      <c r="EI2002" s="218"/>
      <c r="EJ2002" s="218"/>
      <c r="EK2002" s="218"/>
      <c r="EL2002" s="218"/>
      <c r="EM2002" s="218"/>
      <c r="EN2002" s="218"/>
      <c r="EO2002" s="218"/>
      <c r="EP2002" s="218"/>
      <c r="EQ2002" s="218"/>
      <c r="ER2002" s="218"/>
      <c r="ES2002" s="218"/>
      <c r="ET2002" s="218"/>
      <c r="EU2002" s="218"/>
      <c r="EV2002" s="218"/>
      <c r="EW2002" s="218"/>
      <c r="EX2002" s="218"/>
      <c r="EY2002" s="218"/>
      <c r="EZ2002" s="218"/>
      <c r="FA2002" s="643" t="s">
        <v>7364</v>
      </c>
      <c r="FB2002" s="643"/>
      <c r="FC2002" s="643"/>
      <c r="FD2002" s="643"/>
    </row>
    <row r="2003">
      <c r="A2003" s="643" t="s">
        <v>7365</v>
      </c>
      <c r="B2003" s="643" t="s">
        <v>7366</v>
      </c>
      <c r="C2003" s="1016" t="s">
        <v>5866</v>
      </c>
      <c r="D2003" s="643" t="s">
        <v>18</v>
      </c>
      <c r="E2003" s="643" t="s">
        <v>12</v>
      </c>
      <c r="F2003" s="643"/>
      <c r="G2003" s="643" t="s">
        <v>7367</v>
      </c>
      <c r="H2003" s="643" t="s">
        <v>7368</v>
      </c>
      <c r="I2003" s="643" t="s">
        <v>23</v>
      </c>
      <c r="J2003" s="643"/>
      <c r="K2003" s="643" t="s">
        <v>71</v>
      </c>
      <c r="L2003" s="643" t="s">
        <v>510</v>
      </c>
      <c r="M2003" s="643" t="s">
        <v>50</v>
      </c>
      <c r="N2003" s="682">
        <v>42899.0</v>
      </c>
      <c r="O2003" s="682">
        <v>42899.0</v>
      </c>
      <c r="P2003" s="1017"/>
      <c r="Q2003" s="224"/>
      <c r="R2003" s="224"/>
      <c r="S2003" s="218"/>
      <c r="T2003" s="218"/>
      <c r="U2003" s="647"/>
      <c r="V2003" s="647"/>
      <c r="W2003" s="647"/>
      <c r="X2003" s="648"/>
      <c r="Y2003" s="647"/>
      <c r="Z2003" s="647"/>
      <c r="AA2003" s="647"/>
      <c r="AB2003" s="648">
        <f t="shared" si="3785"/>
        <v>0</v>
      </c>
      <c r="AC2003" s="649" t="str">
        <f t="shared" si="3786"/>
        <v/>
      </c>
      <c r="AD2003" s="650" t="str">
        <f t="shared" si="3746"/>
        <v>20+</v>
      </c>
      <c r="AE2003" s="237">
        <v>5.0</v>
      </c>
      <c r="AF2003" s="233"/>
      <c r="AG2003" s="233"/>
      <c r="AH2003" s="237">
        <v>3.0</v>
      </c>
      <c r="AI2003" s="237">
        <v>2.0</v>
      </c>
      <c r="AJ2003" s="218"/>
      <c r="AK2003" s="233"/>
      <c r="AL2003" s="218"/>
      <c r="AM2003" s="218"/>
      <c r="AN2003" s="233"/>
      <c r="AO2003" s="218"/>
      <c r="AP2003" s="218"/>
      <c r="AQ2003" s="218"/>
      <c r="AR2003" s="218"/>
      <c r="AS2003" s="218"/>
      <c r="AT2003" s="218"/>
      <c r="AU2003" s="218"/>
      <c r="AV2003" s="218"/>
      <c r="AW2003" s="218"/>
      <c r="AX2003" s="218"/>
      <c r="AY2003" s="218"/>
      <c r="AZ2003" s="218"/>
      <c r="BA2003" s="218"/>
      <c r="BB2003" s="218"/>
      <c r="BC2003" s="218"/>
      <c r="BD2003" s="218"/>
      <c r="BE2003" s="218"/>
      <c r="BF2003" s="218"/>
      <c r="BG2003" s="218"/>
      <c r="BH2003" s="218"/>
      <c r="BI2003" s="218"/>
      <c r="BJ2003" s="218"/>
      <c r="BK2003" s="218"/>
      <c r="BL2003" s="218"/>
      <c r="BM2003" s="218"/>
      <c r="BN2003" s="218"/>
      <c r="BO2003" s="218"/>
      <c r="BP2003" s="218"/>
      <c r="BQ2003" s="218"/>
      <c r="BR2003" s="218"/>
      <c r="BS2003" s="218"/>
      <c r="BT2003" s="218"/>
      <c r="BU2003" s="218"/>
      <c r="BV2003" s="218"/>
      <c r="BW2003" s="218"/>
      <c r="BX2003" s="218"/>
      <c r="BY2003" s="218"/>
      <c r="BZ2003" s="218"/>
      <c r="CA2003" s="218"/>
      <c r="CB2003" s="218"/>
      <c r="CC2003" s="218"/>
      <c r="CD2003" s="218"/>
      <c r="CE2003" s="218"/>
      <c r="CF2003" s="218"/>
      <c r="CG2003" s="218"/>
      <c r="CH2003" s="218"/>
      <c r="CI2003" s="218"/>
      <c r="CJ2003" s="218"/>
      <c r="CK2003" s="218"/>
      <c r="CL2003" s="218"/>
      <c r="CM2003" s="218"/>
      <c r="CN2003" s="218"/>
      <c r="CO2003" s="218"/>
      <c r="CP2003" s="218"/>
      <c r="CQ2003" s="218"/>
      <c r="CR2003" s="218"/>
      <c r="CS2003" s="218"/>
      <c r="CT2003" s="218"/>
      <c r="CU2003" s="218"/>
      <c r="CV2003" s="218"/>
      <c r="CW2003" s="218"/>
      <c r="CX2003" s="218"/>
      <c r="CY2003" s="218"/>
      <c r="CZ2003" s="218"/>
      <c r="DA2003" s="218"/>
      <c r="DB2003" s="218"/>
      <c r="DC2003" s="218"/>
      <c r="DD2003" s="218"/>
      <c r="DE2003" s="218"/>
      <c r="DF2003" s="218"/>
      <c r="DG2003" s="218"/>
      <c r="DH2003" s="218"/>
      <c r="DI2003" s="218"/>
      <c r="DJ2003" s="218"/>
      <c r="DK2003" s="218"/>
      <c r="DL2003" s="218"/>
      <c r="DM2003" s="218"/>
      <c r="DN2003" s="218"/>
      <c r="DO2003" s="218"/>
      <c r="DP2003" s="218"/>
      <c r="DQ2003" s="218"/>
      <c r="DR2003" s="218"/>
      <c r="DS2003" s="218"/>
      <c r="DT2003" s="218"/>
      <c r="DU2003" s="218"/>
      <c r="DV2003" s="218"/>
      <c r="DW2003" s="218"/>
      <c r="DX2003" s="218"/>
      <c r="DY2003" s="218"/>
      <c r="DZ2003" s="218"/>
      <c r="EA2003" s="218"/>
      <c r="EB2003" s="218"/>
      <c r="EC2003" s="218"/>
      <c r="ED2003" s="218"/>
      <c r="EE2003" s="218"/>
      <c r="EF2003" s="218"/>
      <c r="EG2003" s="218"/>
      <c r="EH2003" s="218"/>
      <c r="EI2003" s="218"/>
      <c r="EJ2003" s="218"/>
      <c r="EK2003" s="218"/>
      <c r="EL2003" s="218"/>
      <c r="EM2003" s="218"/>
      <c r="EN2003" s="218"/>
      <c r="EO2003" s="218"/>
      <c r="EP2003" s="218"/>
      <c r="EQ2003" s="218"/>
      <c r="ER2003" s="218"/>
      <c r="ES2003" s="218"/>
      <c r="ET2003" s="218"/>
      <c r="EU2003" s="218"/>
      <c r="EV2003" s="218"/>
      <c r="EW2003" s="218"/>
      <c r="EX2003" s="218"/>
      <c r="EY2003" s="218"/>
      <c r="EZ2003" s="218"/>
      <c r="FA2003" s="643" t="s">
        <v>7369</v>
      </c>
      <c r="FB2003" s="643"/>
      <c r="FC2003" s="643"/>
      <c r="FD2003" s="643"/>
    </row>
    <row r="2004">
      <c r="A2004" s="643" t="s">
        <v>7370</v>
      </c>
      <c r="B2004" s="643" t="s">
        <v>7371</v>
      </c>
      <c r="C2004" s="1016" t="s">
        <v>5866</v>
      </c>
      <c r="D2004" s="643" t="s">
        <v>18</v>
      </c>
      <c r="E2004" s="643" t="s">
        <v>12</v>
      </c>
      <c r="F2004" s="643" t="s">
        <v>283</v>
      </c>
      <c r="G2004" s="643" t="s">
        <v>7199</v>
      </c>
      <c r="H2004" s="643" t="s">
        <v>7333</v>
      </c>
      <c r="I2004" s="643" t="s">
        <v>23</v>
      </c>
      <c r="J2004" s="643"/>
      <c r="K2004" s="643" t="s">
        <v>71</v>
      </c>
      <c r="L2004" s="643" t="s">
        <v>322</v>
      </c>
      <c r="M2004" s="643" t="s">
        <v>128</v>
      </c>
      <c r="N2004" s="682">
        <v>42881.0</v>
      </c>
      <c r="O2004" s="682">
        <v>42881.0</v>
      </c>
      <c r="P2004" s="1017"/>
      <c r="Q2004" s="224"/>
      <c r="R2004" s="224"/>
      <c r="S2004" s="218"/>
      <c r="T2004" s="996">
        <f t="shared" ref="T2004:T2038" si="3789">IF(ISBLANK($A2004),"",TODAY()-N2004)</f>
        <v>642</v>
      </c>
      <c r="U2004" s="647">
        <f t="shared" ref="U2004:W2004" si="3787">IF(ISBLANK($A2004),"",sum(AE2004,AK2004,AQ2004,AW2004,BC2004,BI2004,BO2004,BU2004,CA2004,CG2004,CM2004,CS2004,CY2004,DE2004,DK2004,DQ2004,DW2004,EC2004,EI2004,EO2004,EU2004))</f>
        <v>2</v>
      </c>
      <c r="V2004" s="647">
        <f t="shared" si="3787"/>
        <v>0</v>
      </c>
      <c r="W2004" s="647">
        <f t="shared" si="3787"/>
        <v>0</v>
      </c>
      <c r="X2004" s="648">
        <f t="shared" ref="X2004:X2038" si="3791">IF(ISBLANK($A2004),"", sum(U2004:W2004))</f>
        <v>2</v>
      </c>
      <c r="Y2004" s="647">
        <f t="shared" ref="Y2004:AA2004" si="3788">IF(ISBLANK($A2004),"",sum(AH2004,AN2004,AT2004,AZ2004,BF2004,BL2004,BR2004,BX2004,CD2004,CJ2004,CP2004,CV2004,DB2004,DH2004,DN2004,DT2004,DZ2004,EF2004,EL2004,ER2004,EX2004))</f>
        <v>1</v>
      </c>
      <c r="Z2004" s="647">
        <f t="shared" si="3788"/>
        <v>0</v>
      </c>
      <c r="AA2004" s="647">
        <f t="shared" si="3788"/>
        <v>0</v>
      </c>
      <c r="AB2004" s="648">
        <f t="shared" si="3785"/>
        <v>1</v>
      </c>
      <c r="AC2004" s="649">
        <f t="shared" si="3786"/>
        <v>0.5</v>
      </c>
      <c r="AD2004" s="650" t="str">
        <f t="shared" si="3746"/>
        <v>20+</v>
      </c>
      <c r="AE2004" s="233"/>
      <c r="AF2004" s="233"/>
      <c r="AG2004" s="233"/>
      <c r="AH2004" s="233"/>
      <c r="AI2004" s="233"/>
      <c r="AJ2004" s="218"/>
      <c r="AK2004" s="237">
        <v>1.0</v>
      </c>
      <c r="AL2004" s="218"/>
      <c r="AM2004" s="218"/>
      <c r="AN2004" s="233"/>
      <c r="AO2004" s="218"/>
      <c r="AP2004" s="218"/>
      <c r="AQ2004" s="218"/>
      <c r="AR2004" s="218"/>
      <c r="AS2004" s="218"/>
      <c r="AT2004" s="218"/>
      <c r="AU2004" s="218"/>
      <c r="AV2004" s="218"/>
      <c r="AW2004" s="237">
        <v>1.0</v>
      </c>
      <c r="AX2004" s="218"/>
      <c r="AY2004" s="218"/>
      <c r="AZ2004" s="237">
        <v>1.0</v>
      </c>
      <c r="BA2004" s="218"/>
      <c r="BB2004" s="218"/>
      <c r="BC2004" s="218"/>
      <c r="BD2004" s="218"/>
      <c r="BE2004" s="218"/>
      <c r="BF2004" s="218"/>
      <c r="BG2004" s="218"/>
      <c r="BH2004" s="218"/>
      <c r="BI2004" s="218"/>
      <c r="BJ2004" s="218"/>
      <c r="BK2004" s="218"/>
      <c r="BL2004" s="218"/>
      <c r="BM2004" s="218"/>
      <c r="BN2004" s="218"/>
      <c r="BO2004" s="218"/>
      <c r="BP2004" s="218"/>
      <c r="BQ2004" s="218"/>
      <c r="BR2004" s="218"/>
      <c r="BS2004" s="218"/>
      <c r="BT2004" s="218"/>
      <c r="BU2004" s="218"/>
      <c r="BV2004" s="218"/>
      <c r="BW2004" s="218"/>
      <c r="BX2004" s="218"/>
      <c r="BY2004" s="218"/>
      <c r="BZ2004" s="218"/>
      <c r="CA2004" s="218"/>
      <c r="CB2004" s="218"/>
      <c r="CC2004" s="218"/>
      <c r="CD2004" s="218"/>
      <c r="CE2004" s="218"/>
      <c r="CF2004" s="218"/>
      <c r="CG2004" s="218"/>
      <c r="CH2004" s="218"/>
      <c r="CI2004" s="218"/>
      <c r="CJ2004" s="218"/>
      <c r="CK2004" s="218"/>
      <c r="CL2004" s="218"/>
      <c r="CM2004" s="218"/>
      <c r="CN2004" s="218"/>
      <c r="CO2004" s="218"/>
      <c r="CP2004" s="218"/>
      <c r="CQ2004" s="218"/>
      <c r="CR2004" s="218"/>
      <c r="CS2004" s="218"/>
      <c r="CT2004" s="218"/>
      <c r="CU2004" s="218"/>
      <c r="CV2004" s="218"/>
      <c r="CW2004" s="218"/>
      <c r="CX2004" s="218"/>
      <c r="CY2004" s="218"/>
      <c r="CZ2004" s="218"/>
      <c r="DA2004" s="218"/>
      <c r="DB2004" s="218"/>
      <c r="DC2004" s="218"/>
      <c r="DD2004" s="218"/>
      <c r="DE2004" s="218"/>
      <c r="DF2004" s="218"/>
      <c r="DG2004" s="218"/>
      <c r="DH2004" s="218"/>
      <c r="DI2004" s="218"/>
      <c r="DJ2004" s="218"/>
      <c r="DK2004" s="218"/>
      <c r="DL2004" s="218"/>
      <c r="DM2004" s="218"/>
      <c r="DN2004" s="218"/>
      <c r="DO2004" s="218"/>
      <c r="DP2004" s="218"/>
      <c r="DQ2004" s="218"/>
      <c r="DR2004" s="218"/>
      <c r="DS2004" s="218"/>
      <c r="DT2004" s="218"/>
      <c r="DU2004" s="218"/>
      <c r="DV2004" s="218"/>
      <c r="DW2004" s="218"/>
      <c r="DX2004" s="218"/>
      <c r="DY2004" s="218"/>
      <c r="DZ2004" s="218"/>
      <c r="EA2004" s="218"/>
      <c r="EB2004" s="218"/>
      <c r="EC2004" s="218"/>
      <c r="ED2004" s="218"/>
      <c r="EE2004" s="218"/>
      <c r="EF2004" s="218"/>
      <c r="EG2004" s="218"/>
      <c r="EH2004" s="218"/>
      <c r="EI2004" s="218"/>
      <c r="EJ2004" s="218"/>
      <c r="EK2004" s="218"/>
      <c r="EL2004" s="218"/>
      <c r="EM2004" s="218"/>
      <c r="EN2004" s="218"/>
      <c r="EO2004" s="218"/>
      <c r="EP2004" s="218"/>
      <c r="EQ2004" s="218"/>
      <c r="ER2004" s="218"/>
      <c r="ES2004" s="218"/>
      <c r="ET2004" s="218"/>
      <c r="EU2004" s="218"/>
      <c r="EV2004" s="218"/>
      <c r="EW2004" s="218"/>
      <c r="EX2004" s="218"/>
      <c r="EY2004" s="218"/>
      <c r="EZ2004" s="218"/>
      <c r="FA2004" s="643" t="s">
        <v>7372</v>
      </c>
      <c r="FB2004" s="643"/>
      <c r="FC2004" s="643"/>
      <c r="FD2004" s="643"/>
    </row>
    <row r="2005">
      <c r="A2005" s="643" t="s">
        <v>7373</v>
      </c>
      <c r="B2005" s="643" t="s">
        <v>7374</v>
      </c>
      <c r="C2005" s="1016" t="s">
        <v>5866</v>
      </c>
      <c r="D2005" s="643" t="s">
        <v>18</v>
      </c>
      <c r="E2005" s="643" t="s">
        <v>12</v>
      </c>
      <c r="F2005" s="643" t="s">
        <v>283</v>
      </c>
      <c r="G2005" s="643" t="s">
        <v>7375</v>
      </c>
      <c r="H2005" s="643" t="s">
        <v>5888</v>
      </c>
      <c r="I2005" s="643" t="s">
        <v>23</v>
      </c>
      <c r="J2005" s="643"/>
      <c r="K2005" s="643" t="s">
        <v>71</v>
      </c>
      <c r="L2005" s="643" t="s">
        <v>510</v>
      </c>
      <c r="M2005" s="643" t="s">
        <v>50</v>
      </c>
      <c r="N2005" s="682">
        <v>42963.0</v>
      </c>
      <c r="O2005" s="682">
        <v>42963.0</v>
      </c>
      <c r="P2005" s="1017"/>
      <c r="Q2005" s="224"/>
      <c r="R2005" s="224"/>
      <c r="S2005" s="218"/>
      <c r="T2005" s="996">
        <f t="shared" si="3789"/>
        <v>560</v>
      </c>
      <c r="U2005" s="647">
        <f t="shared" ref="U2005:W2005" si="3790">IF(ISBLANK($A2005),"",sum(AE2005,AK2005,AQ2005,AW2005,BC2005,BI2005,BO2005,BU2005,CA2005,CG2005,CM2005,CS2005,CY2005,DE2005,DK2005,DQ2005,DW2005,EC2005,EI2005,EO2005,EU2005))</f>
        <v>1</v>
      </c>
      <c r="V2005" s="647">
        <f t="shared" si="3790"/>
        <v>0</v>
      </c>
      <c r="W2005" s="647">
        <f t="shared" si="3790"/>
        <v>0</v>
      </c>
      <c r="X2005" s="648">
        <f t="shared" si="3791"/>
        <v>1</v>
      </c>
      <c r="Y2005" s="647">
        <f t="shared" ref="Y2005:AA2005" si="3792">IF(ISBLANK($A2005),"",sum(AH2005,AN2005,AT2005,AZ2005,BF2005,BL2005,BR2005,BX2005,CD2005,CJ2005,CP2005,CV2005,DB2005,DH2005,DN2005,DT2005,DZ2005,EF2005,EL2005,ER2005,EX2005))</f>
        <v>1</v>
      </c>
      <c r="Z2005" s="647">
        <f t="shared" si="3792"/>
        <v>1</v>
      </c>
      <c r="AA2005" s="647">
        <f t="shared" si="3792"/>
        <v>0</v>
      </c>
      <c r="AB2005" s="648">
        <f t="shared" si="3785"/>
        <v>2</v>
      </c>
      <c r="AC2005" s="649">
        <f t="shared" si="3786"/>
        <v>1</v>
      </c>
      <c r="AD2005" s="650" t="str">
        <f t="shared" si="3746"/>
        <v>20+</v>
      </c>
      <c r="AE2005" s="237">
        <v>1.0</v>
      </c>
      <c r="AF2005" s="233"/>
      <c r="AG2005" s="233"/>
      <c r="AH2005" s="237">
        <v>1.0</v>
      </c>
      <c r="AI2005" s="233"/>
      <c r="AJ2005" s="218"/>
      <c r="AK2005" s="233"/>
      <c r="AL2005" s="218"/>
      <c r="AM2005" s="218"/>
      <c r="AN2005" s="233"/>
      <c r="AO2005" s="237">
        <v>1.0</v>
      </c>
      <c r="AP2005" s="218"/>
      <c r="AQ2005" s="233"/>
      <c r="AR2005" s="233"/>
      <c r="AS2005" s="218"/>
      <c r="AT2005" s="233"/>
      <c r="AU2005" s="218"/>
      <c r="AV2005" s="218"/>
      <c r="AW2005" s="218"/>
      <c r="AX2005" s="218"/>
      <c r="AY2005" s="218"/>
      <c r="AZ2005" s="218"/>
      <c r="BA2005" s="218"/>
      <c r="BB2005" s="218"/>
      <c r="BC2005" s="218"/>
      <c r="BD2005" s="218"/>
      <c r="BE2005" s="218"/>
      <c r="BF2005" s="218"/>
      <c r="BG2005" s="218"/>
      <c r="BH2005" s="218"/>
      <c r="BI2005" s="218"/>
      <c r="BJ2005" s="218"/>
      <c r="BK2005" s="218"/>
      <c r="BL2005" s="218"/>
      <c r="BM2005" s="218"/>
      <c r="BN2005" s="218"/>
      <c r="BO2005" s="218"/>
      <c r="BP2005" s="218"/>
      <c r="BQ2005" s="218"/>
      <c r="BR2005" s="218"/>
      <c r="BS2005" s="218"/>
      <c r="BT2005" s="218"/>
      <c r="BU2005" s="218"/>
      <c r="BV2005" s="218"/>
      <c r="BW2005" s="218"/>
      <c r="BX2005" s="218"/>
      <c r="BY2005" s="218"/>
      <c r="BZ2005" s="218"/>
      <c r="CA2005" s="218"/>
      <c r="CB2005" s="218"/>
      <c r="CC2005" s="218"/>
      <c r="CD2005" s="218"/>
      <c r="CE2005" s="218"/>
      <c r="CF2005" s="218"/>
      <c r="CG2005" s="218"/>
      <c r="CH2005" s="218"/>
      <c r="CI2005" s="218"/>
      <c r="CJ2005" s="218"/>
      <c r="CK2005" s="218"/>
      <c r="CL2005" s="218"/>
      <c r="CM2005" s="218"/>
      <c r="CN2005" s="218"/>
      <c r="CO2005" s="218"/>
      <c r="CP2005" s="218"/>
      <c r="CQ2005" s="218"/>
      <c r="CR2005" s="218"/>
      <c r="CS2005" s="218"/>
      <c r="CT2005" s="218"/>
      <c r="CU2005" s="218"/>
      <c r="CV2005" s="218"/>
      <c r="CW2005" s="218"/>
      <c r="CX2005" s="218"/>
      <c r="CY2005" s="218"/>
      <c r="CZ2005" s="218"/>
      <c r="DA2005" s="218"/>
      <c r="DB2005" s="218"/>
      <c r="DC2005" s="218"/>
      <c r="DD2005" s="218"/>
      <c r="DE2005" s="218"/>
      <c r="DF2005" s="218"/>
      <c r="DG2005" s="218"/>
      <c r="DH2005" s="218"/>
      <c r="DI2005" s="218"/>
      <c r="DJ2005" s="218"/>
      <c r="DK2005" s="218"/>
      <c r="DL2005" s="218"/>
      <c r="DM2005" s="218"/>
      <c r="DN2005" s="218"/>
      <c r="DO2005" s="218"/>
      <c r="DP2005" s="218"/>
      <c r="DQ2005" s="218"/>
      <c r="DR2005" s="218"/>
      <c r="DS2005" s="218"/>
      <c r="DT2005" s="218"/>
      <c r="DU2005" s="218"/>
      <c r="DV2005" s="218"/>
      <c r="DW2005" s="218"/>
      <c r="DX2005" s="218"/>
      <c r="DY2005" s="218"/>
      <c r="DZ2005" s="218"/>
      <c r="EA2005" s="218"/>
      <c r="EB2005" s="218"/>
      <c r="EC2005" s="218"/>
      <c r="ED2005" s="218"/>
      <c r="EE2005" s="218"/>
      <c r="EF2005" s="218"/>
      <c r="EG2005" s="218"/>
      <c r="EH2005" s="218"/>
      <c r="EI2005" s="218"/>
      <c r="EJ2005" s="218"/>
      <c r="EK2005" s="218"/>
      <c r="EL2005" s="218"/>
      <c r="EM2005" s="218"/>
      <c r="EN2005" s="218"/>
      <c r="EO2005" s="218"/>
      <c r="EP2005" s="218"/>
      <c r="EQ2005" s="218"/>
      <c r="ER2005" s="218"/>
      <c r="ES2005" s="218"/>
      <c r="ET2005" s="218"/>
      <c r="EU2005" s="218"/>
      <c r="EV2005" s="218"/>
      <c r="EW2005" s="218"/>
      <c r="EX2005" s="218"/>
      <c r="EY2005" s="218"/>
      <c r="EZ2005" s="218"/>
      <c r="FA2005" s="643" t="s">
        <v>7376</v>
      </c>
      <c r="FB2005" s="643"/>
      <c r="FC2005" s="643"/>
      <c r="FD2005" s="643"/>
    </row>
    <row r="2006">
      <c r="A2006" s="233" t="s">
        <v>7377</v>
      </c>
      <c r="B2006" s="233" t="s">
        <v>7378</v>
      </c>
      <c r="C2006" s="1016" t="s">
        <v>82</v>
      </c>
      <c r="D2006" s="643" t="s">
        <v>18</v>
      </c>
      <c r="E2006" s="233" t="s">
        <v>12</v>
      </c>
      <c r="F2006" s="233" t="s">
        <v>283</v>
      </c>
      <c r="G2006" s="233" t="s">
        <v>7379</v>
      </c>
      <c r="H2006" s="233" t="s">
        <v>5888</v>
      </c>
      <c r="I2006" s="233" t="s">
        <v>13</v>
      </c>
      <c r="J2006" s="233" t="s">
        <v>44</v>
      </c>
      <c r="K2006" s="643" t="s">
        <v>71</v>
      </c>
      <c r="L2006" s="233" t="s">
        <v>895</v>
      </c>
      <c r="M2006" s="643" t="s">
        <v>50</v>
      </c>
      <c r="N2006" s="682">
        <v>42528.0</v>
      </c>
      <c r="O2006" s="682">
        <v>42528.0</v>
      </c>
      <c r="P2006" s="218"/>
      <c r="Q2006" s="224"/>
      <c r="R2006" s="224"/>
      <c r="S2006" s="218"/>
      <c r="T2006" s="857">
        <f t="shared" si="3789"/>
        <v>995</v>
      </c>
      <c r="U2006" s="536">
        <f t="shared" ref="U2006:W2006" si="3793">IF(ISBLANK($A2006),"",sum(AE2006,AK2006,AQ2006,AW2006,BC2006,BI2006,BO2006,BU2006,CA2006,CG2006,CM2006,CS2006,CY2006,DE2006,DK2006,DQ2006,DW2006,EC2006,EI2006,EO2006,EU2006))</f>
        <v>14</v>
      </c>
      <c r="V2006" s="536">
        <f t="shared" si="3793"/>
        <v>6</v>
      </c>
      <c r="W2006" s="536">
        <f t="shared" si="3793"/>
        <v>2</v>
      </c>
      <c r="X2006" s="537">
        <f t="shared" si="3791"/>
        <v>22</v>
      </c>
      <c r="Y2006" s="536">
        <f t="shared" ref="Y2006:AA2006" si="3794">IF(ISBLANK($A2006),"",sum(AH2006,AN2006,AT2006,AZ2006,BF2006,BL2006,BR2006,BX2006,CD2006,CJ2006,CP2006,CV2006,DB2006,DH2006,DN2006,DT2006,DZ2006,EF2006,EL2006,ER2006,EX2006))</f>
        <v>5</v>
      </c>
      <c r="Z2006" s="536">
        <f t="shared" si="3794"/>
        <v>8</v>
      </c>
      <c r="AA2006" s="536">
        <f t="shared" si="3794"/>
        <v>1</v>
      </c>
      <c r="AB2006" s="537">
        <f t="shared" si="3785"/>
        <v>14</v>
      </c>
      <c r="AC2006" s="538">
        <f t="shared" si="3786"/>
        <v>0.2272727273</v>
      </c>
      <c r="AD2006" s="635" t="str">
        <f t="shared" si="3746"/>
        <v>20+</v>
      </c>
      <c r="AE2006" s="237">
        <v>1.0</v>
      </c>
      <c r="AF2006" s="233"/>
      <c r="AG2006" s="218"/>
      <c r="AH2006" s="218"/>
      <c r="AI2006" s="218"/>
      <c r="AJ2006" s="218"/>
      <c r="AK2006" s="237">
        <v>4.0</v>
      </c>
      <c r="AL2006" s="237">
        <v>1.0</v>
      </c>
      <c r="AM2006" s="218"/>
      <c r="AN2006" s="218"/>
      <c r="AO2006" s="218"/>
      <c r="AP2006" s="218"/>
      <c r="AQ2006" s="237">
        <v>1.0</v>
      </c>
      <c r="AR2006" s="233"/>
      <c r="AS2006" s="218"/>
      <c r="AT2006" s="233"/>
      <c r="AU2006" s="218"/>
      <c r="AV2006" s="218"/>
      <c r="AW2006" s="237">
        <v>1.0</v>
      </c>
      <c r="AX2006" s="218"/>
      <c r="AY2006" s="218"/>
      <c r="AZ2006" s="237">
        <v>1.0</v>
      </c>
      <c r="BA2006" s="233"/>
      <c r="BB2006" s="218"/>
      <c r="BC2006" s="218"/>
      <c r="BD2006" s="218"/>
      <c r="BE2006" s="218"/>
      <c r="BF2006" s="218"/>
      <c r="BG2006" s="218"/>
      <c r="BH2006" s="218"/>
      <c r="BI2006" s="218"/>
      <c r="BJ2006" s="218"/>
      <c r="BK2006" s="218"/>
      <c r="BL2006" s="218"/>
      <c r="BM2006" s="218"/>
      <c r="BN2006" s="218"/>
      <c r="BO2006" s="237">
        <v>1.0</v>
      </c>
      <c r="BP2006" s="237">
        <v>2.0</v>
      </c>
      <c r="BQ2006" s="218"/>
      <c r="BR2006" s="237">
        <v>2.0</v>
      </c>
      <c r="BS2006" s="218"/>
      <c r="BT2006" s="218"/>
      <c r="BU2006" s="218"/>
      <c r="BV2006" s="237">
        <v>1.0</v>
      </c>
      <c r="BW2006" s="218"/>
      <c r="BX2006" s="237">
        <v>1.0</v>
      </c>
      <c r="BY2006" s="218"/>
      <c r="BZ2006" s="218"/>
      <c r="CA2006" s="237">
        <v>2.0</v>
      </c>
      <c r="CB2006" s="237">
        <v>1.0</v>
      </c>
      <c r="CC2006" s="218"/>
      <c r="CD2006" s="218"/>
      <c r="CE2006" s="218"/>
      <c r="CF2006" s="218"/>
      <c r="CG2006" s="218"/>
      <c r="CH2006" s="218"/>
      <c r="CI2006" s="237">
        <v>1.0</v>
      </c>
      <c r="CJ2006" s="218"/>
      <c r="CK2006" s="218"/>
      <c r="CL2006" s="218"/>
      <c r="CM2006" s="237">
        <v>2.0</v>
      </c>
      <c r="CN2006" s="218"/>
      <c r="CO2006" s="218"/>
      <c r="CP2006" s="218"/>
      <c r="CQ2006" s="218"/>
      <c r="CR2006" s="218"/>
      <c r="CS2006" s="218"/>
      <c r="CT2006" s="218"/>
      <c r="CU2006" s="237">
        <v>1.0</v>
      </c>
      <c r="CV2006" s="218"/>
      <c r="CW2006" s="218"/>
      <c r="CX2006" s="237">
        <v>1.0</v>
      </c>
      <c r="CY2006" s="218"/>
      <c r="CZ2006" s="218"/>
      <c r="DA2006" s="218"/>
      <c r="DB2006" s="218"/>
      <c r="DC2006" s="237">
        <v>1.0</v>
      </c>
      <c r="DD2006" s="218"/>
      <c r="DE2006" s="237">
        <v>2.0</v>
      </c>
      <c r="DF2006" s="237">
        <v>1.0</v>
      </c>
      <c r="DG2006" s="218"/>
      <c r="DH2006" s="237">
        <v>1.0</v>
      </c>
      <c r="DI2006" s="237">
        <v>2.0</v>
      </c>
      <c r="DJ2006" s="218"/>
      <c r="DK2006" s="218"/>
      <c r="DL2006" s="218"/>
      <c r="DM2006" s="218"/>
      <c r="DN2006" s="218"/>
      <c r="DO2006" s="237">
        <v>2.0</v>
      </c>
      <c r="DP2006" s="218"/>
      <c r="DQ2006" s="218"/>
      <c r="DR2006" s="218"/>
      <c r="DS2006" s="218"/>
      <c r="DT2006" s="218"/>
      <c r="DU2006" s="237">
        <v>3.0</v>
      </c>
      <c r="DV2006" s="218"/>
      <c r="DW2006" s="218"/>
      <c r="DX2006" s="218"/>
      <c r="DY2006" s="218"/>
      <c r="DZ2006" s="218"/>
      <c r="EA2006" s="218"/>
      <c r="EB2006" s="218"/>
      <c r="EC2006" s="218"/>
      <c r="ED2006" s="218"/>
      <c r="EE2006" s="218"/>
      <c r="EF2006" s="218"/>
      <c r="EG2006" s="218"/>
      <c r="EH2006" s="218"/>
      <c r="EI2006" s="233"/>
      <c r="EJ2006" s="218"/>
      <c r="EK2006" s="218"/>
      <c r="EL2006" s="218"/>
      <c r="EM2006" s="218"/>
      <c r="EN2006" s="218"/>
      <c r="EO2006" s="218"/>
      <c r="EP2006" s="218"/>
      <c r="EQ2006" s="218"/>
      <c r="ER2006" s="218"/>
      <c r="ES2006" s="218"/>
      <c r="ET2006" s="218"/>
      <c r="EU2006" s="233"/>
      <c r="EV2006" s="233"/>
      <c r="EW2006" s="218"/>
      <c r="EX2006" s="233"/>
      <c r="EY2006" s="233"/>
      <c r="EZ2006" s="218"/>
      <c r="FA2006" s="233" t="s">
        <v>7380</v>
      </c>
      <c r="FB2006" s="233"/>
      <c r="FC2006" s="233"/>
      <c r="FD2006" s="233"/>
    </row>
    <row r="2007">
      <c r="A2007" s="75"/>
      <c r="B2007" s="757" t="s">
        <v>7381</v>
      </c>
      <c r="C2007" s="829" t="s">
        <v>1970</v>
      </c>
      <c r="D2007" s="757" t="s">
        <v>29</v>
      </c>
      <c r="E2007" s="67"/>
      <c r="F2007" s="67"/>
      <c r="G2007" s="757" t="s">
        <v>7382</v>
      </c>
      <c r="H2007" s="757" t="s">
        <v>7383</v>
      </c>
      <c r="I2007" s="67"/>
      <c r="J2007" s="757" t="s">
        <v>44</v>
      </c>
      <c r="K2007" s="67"/>
      <c r="L2007" s="757" t="s">
        <v>1062</v>
      </c>
      <c r="M2007" s="757" t="s">
        <v>7384</v>
      </c>
      <c r="N2007" s="759">
        <v>41142.0</v>
      </c>
      <c r="O2007" s="759">
        <v>41142.0</v>
      </c>
      <c r="P2007" s="67"/>
      <c r="Q2007" s="188"/>
      <c r="R2007" s="188"/>
      <c r="S2007" s="67"/>
      <c r="T2007" s="67" t="str">
        <f t="shared" si="3789"/>
        <v/>
      </c>
      <c r="U2007" s="67" t="str">
        <f t="shared" ref="U2007:W2007" si="3795">IF(ISBLANK($A2007),"",sum(AE2007,AK2007,AQ2007,AW2007,BC2007,BI2007,BO2007,BU2007,CA2007,CG2007,CM2007,CS2007,CY2007,DE2007,DK2007,DQ2007,DW2007,EC2007,EI2007,EO2007,EU2007))</f>
        <v/>
      </c>
      <c r="V2007" s="67" t="str">
        <f t="shared" si="3795"/>
        <v/>
      </c>
      <c r="W2007" s="67" t="str">
        <f t="shared" si="3795"/>
        <v/>
      </c>
      <c r="X2007" s="67" t="str">
        <f t="shared" si="3791"/>
        <v/>
      </c>
      <c r="Y2007" s="67" t="str">
        <f t="shared" ref="Y2007:AA2007" si="3796">IF(ISBLANK($A2007),"",sum(AH2007,AN2007,AT2007,AZ2007,BF2007,BL2007,BR2007,BX2007,CD2007,CJ2007,CP2007,CV2007,DB2007,DH2007,DN2007,DT2007,DZ2007,EF2007,EL2007,ER2007,EX2007))</f>
        <v/>
      </c>
      <c r="Z2007" s="67" t="str">
        <f t="shared" si="3796"/>
        <v/>
      </c>
      <c r="AA2007" s="67" t="str">
        <f t="shared" si="3796"/>
        <v/>
      </c>
      <c r="AB2007" s="67" t="str">
        <f t="shared" si="3785"/>
        <v/>
      </c>
      <c r="AC2007" s="261" t="str">
        <f t="shared" si="3786"/>
        <v/>
      </c>
      <c r="AD2007" s="539" t="str">
        <f t="shared" ref="AD2007:AD2011" si="3799">IF( (TODAY()-N2007)/7 &lt; 1,"1", IF( N2007="" , "", IF( (TODAY()-N2007)/7 &gt; 20 , "20+", ROUNDDOWN((TODAY()-N2007)/7 ,0))))</f>
        <v>20+</v>
      </c>
      <c r="AE2007" s="67"/>
      <c r="AF2007" s="67"/>
      <c r="AG2007" s="67"/>
      <c r="AH2007" s="67"/>
      <c r="AI2007" s="67"/>
      <c r="AJ2007" s="67"/>
      <c r="AK2007" s="67"/>
      <c r="AL2007" s="67"/>
      <c r="AM2007" s="67"/>
      <c r="AN2007" s="67"/>
      <c r="AO2007" s="67"/>
      <c r="AP2007" s="67"/>
      <c r="AQ2007" s="67"/>
      <c r="AR2007" s="67"/>
      <c r="AS2007" s="67"/>
      <c r="AT2007" s="67"/>
      <c r="AU2007" s="67"/>
      <c r="AV2007" s="67"/>
      <c r="AW2007" s="67"/>
      <c r="AX2007" s="67"/>
      <c r="AY2007" s="67"/>
      <c r="AZ2007" s="67"/>
      <c r="BA2007" s="67"/>
      <c r="BB2007" s="67"/>
      <c r="BC2007" s="67"/>
      <c r="BD2007" s="67"/>
      <c r="BE2007" s="67"/>
      <c r="BF2007" s="67"/>
      <c r="BG2007" s="67"/>
      <c r="BH2007" s="67"/>
      <c r="BI2007" s="67"/>
      <c r="BJ2007" s="67"/>
      <c r="BK2007" s="67"/>
      <c r="BL2007" s="67"/>
      <c r="BM2007" s="67"/>
      <c r="BN2007" s="67"/>
      <c r="BO2007" s="67"/>
      <c r="BP2007" s="67"/>
      <c r="BQ2007" s="67"/>
      <c r="BR2007" s="67"/>
      <c r="BS2007" s="67"/>
      <c r="BT2007" s="67"/>
      <c r="BU2007" s="67"/>
      <c r="BV2007" s="67"/>
      <c r="BW2007" s="67"/>
      <c r="BX2007" s="67"/>
      <c r="BY2007" s="67"/>
      <c r="BZ2007" s="67"/>
      <c r="CA2007" s="67"/>
      <c r="CB2007" s="67"/>
      <c r="CC2007" s="67"/>
      <c r="CD2007" s="67"/>
      <c r="CE2007" s="67"/>
      <c r="CF2007" s="67"/>
      <c r="CG2007" s="67"/>
      <c r="CH2007" s="67"/>
      <c r="CI2007" s="67"/>
      <c r="CJ2007" s="67"/>
      <c r="CK2007" s="67"/>
      <c r="CL2007" s="67"/>
      <c r="CM2007" s="67"/>
      <c r="CN2007" s="67"/>
      <c r="CO2007" s="67"/>
      <c r="CP2007" s="67"/>
      <c r="CQ2007" s="67"/>
      <c r="CR2007" s="67"/>
      <c r="CS2007" s="67"/>
      <c r="CT2007" s="67"/>
      <c r="CU2007" s="67"/>
      <c r="CV2007" s="67"/>
      <c r="CW2007" s="67"/>
      <c r="CX2007" s="67"/>
      <c r="CY2007" s="67"/>
      <c r="CZ2007" s="67"/>
      <c r="DA2007" s="67"/>
      <c r="DB2007" s="67"/>
      <c r="DC2007" s="67"/>
      <c r="DD2007" s="67"/>
      <c r="DE2007" s="67"/>
      <c r="DF2007" s="67"/>
      <c r="DG2007" s="67"/>
      <c r="DH2007" s="67"/>
      <c r="DI2007" s="67"/>
      <c r="DJ2007" s="67"/>
      <c r="DK2007" s="67"/>
      <c r="DL2007" s="67"/>
      <c r="DM2007" s="67"/>
      <c r="DN2007" s="67"/>
      <c r="DO2007" s="67"/>
      <c r="DP2007" s="67"/>
      <c r="DQ2007" s="67"/>
      <c r="DR2007" s="67"/>
      <c r="DS2007" s="67"/>
      <c r="DT2007" s="67"/>
      <c r="DU2007" s="67"/>
      <c r="DV2007" s="67"/>
      <c r="DW2007" s="67"/>
      <c r="DX2007" s="67"/>
      <c r="DY2007" s="67"/>
      <c r="DZ2007" s="67"/>
      <c r="EA2007" s="67"/>
      <c r="EB2007" s="67"/>
      <c r="EC2007" s="67"/>
      <c r="ED2007" s="67"/>
      <c r="EE2007" s="67"/>
      <c r="EF2007" s="67"/>
      <c r="EG2007" s="67"/>
      <c r="EH2007" s="67"/>
      <c r="EI2007" s="67"/>
      <c r="EJ2007" s="67"/>
      <c r="EK2007" s="67"/>
      <c r="EL2007" s="67"/>
      <c r="EM2007" s="67"/>
      <c r="EN2007" s="67"/>
      <c r="EO2007" s="67"/>
      <c r="EP2007" s="67"/>
      <c r="EQ2007" s="67"/>
      <c r="ER2007" s="67"/>
      <c r="ES2007" s="67"/>
      <c r="ET2007" s="67"/>
      <c r="EU2007" s="67"/>
      <c r="EV2007" s="67"/>
      <c r="EW2007" s="67"/>
      <c r="EX2007" s="74">
        <v>3.0</v>
      </c>
      <c r="EY2007" s="67"/>
      <c r="EZ2007" s="67"/>
      <c r="FA2007" s="757" t="s">
        <v>7385</v>
      </c>
      <c r="FB2007" s="757"/>
      <c r="FC2007" s="757"/>
      <c r="FD2007" s="757"/>
    </row>
    <row r="2008">
      <c r="A2008" s="75"/>
      <c r="B2008" s="757" t="s">
        <v>7386</v>
      </c>
      <c r="C2008" s="829" t="s">
        <v>1970</v>
      </c>
      <c r="D2008" s="757" t="s">
        <v>29</v>
      </c>
      <c r="E2008" s="757" t="s">
        <v>12</v>
      </c>
      <c r="F2008" s="67" t="str">
        <f>"+"</f>
        <v>+</v>
      </c>
      <c r="G2008" s="757" t="s">
        <v>4452</v>
      </c>
      <c r="H2008" s="757" t="s">
        <v>3770</v>
      </c>
      <c r="I2008" s="67"/>
      <c r="J2008" s="757" t="s">
        <v>44</v>
      </c>
      <c r="K2008" s="757" t="s">
        <v>44</v>
      </c>
      <c r="L2008" s="757" t="s">
        <v>4453</v>
      </c>
      <c r="M2008" s="757" t="s">
        <v>520</v>
      </c>
      <c r="N2008" s="759">
        <v>41766.0</v>
      </c>
      <c r="O2008" s="759">
        <v>41766.0</v>
      </c>
      <c r="P2008" s="67"/>
      <c r="Q2008" s="188">
        <v>41845.0</v>
      </c>
      <c r="R2008" s="188">
        <v>41981.0</v>
      </c>
      <c r="S2008" s="67"/>
      <c r="T2008" s="67" t="str">
        <f t="shared" si="3789"/>
        <v/>
      </c>
      <c r="U2008" s="67" t="str">
        <f t="shared" ref="U2008:W2008" si="3797">IF(ISBLANK($A2008),"",sum(AE2008,AK2008,AQ2008,AW2008,BC2008,BI2008,BO2008,BU2008,CA2008,CG2008,CM2008,CS2008,CY2008,DE2008,DK2008,DQ2008,DW2008,EC2008,EI2008,EO2008,EU2008))</f>
        <v/>
      </c>
      <c r="V2008" s="67" t="str">
        <f t="shared" si="3797"/>
        <v/>
      </c>
      <c r="W2008" s="67" t="str">
        <f t="shared" si="3797"/>
        <v/>
      </c>
      <c r="X2008" s="67" t="str">
        <f t="shared" si="3791"/>
        <v/>
      </c>
      <c r="Y2008" s="67" t="str">
        <f t="shared" ref="Y2008:AA2008" si="3798">IF(ISBLANK($A2008),"",sum(AH2008,AN2008,AT2008,AZ2008,BF2008,BL2008,BR2008,BX2008,CD2008,CJ2008,CP2008,CV2008,DB2008,DH2008,DN2008,DT2008,DZ2008,EF2008,EL2008,ER2008,EX2008))</f>
        <v/>
      </c>
      <c r="Z2008" s="67" t="str">
        <f t="shared" si="3798"/>
        <v/>
      </c>
      <c r="AA2008" s="67" t="str">
        <f t="shared" si="3798"/>
        <v/>
      </c>
      <c r="AB2008" s="67" t="str">
        <f t="shared" si="3785"/>
        <v/>
      </c>
      <c r="AC2008" s="261" t="str">
        <f t="shared" si="3786"/>
        <v/>
      </c>
      <c r="AD2008" s="539" t="str">
        <f t="shared" si="3799"/>
        <v>20+</v>
      </c>
      <c r="AE2008" s="67"/>
      <c r="AF2008" s="67"/>
      <c r="AG2008" s="67"/>
      <c r="AH2008" s="67"/>
      <c r="AI2008" s="67"/>
      <c r="AJ2008" s="67"/>
      <c r="AK2008" s="74">
        <v>1.0</v>
      </c>
      <c r="AL2008" s="67"/>
      <c r="AM2008" s="67"/>
      <c r="AN2008" s="67"/>
      <c r="AO2008" s="67"/>
      <c r="AP2008" s="67"/>
      <c r="AQ2008" s="67"/>
      <c r="AR2008" s="67"/>
      <c r="AS2008" s="67"/>
      <c r="AT2008" s="67"/>
      <c r="AU2008" s="67"/>
      <c r="AV2008" s="67"/>
      <c r="AW2008" s="67"/>
      <c r="AX2008" s="67"/>
      <c r="AY2008" s="67"/>
      <c r="AZ2008" s="67"/>
      <c r="BA2008" s="67"/>
      <c r="BB2008" s="67"/>
      <c r="BC2008" s="67"/>
      <c r="BD2008" s="67"/>
      <c r="BE2008" s="67"/>
      <c r="BF2008" s="67"/>
      <c r="BG2008" s="67"/>
      <c r="BH2008" s="67"/>
      <c r="BI2008" s="67"/>
      <c r="BJ2008" s="67"/>
      <c r="BK2008" s="67"/>
      <c r="BL2008" s="67"/>
      <c r="BM2008" s="67"/>
      <c r="BN2008" s="67"/>
      <c r="BO2008" s="67"/>
      <c r="BP2008" s="67"/>
      <c r="BQ2008" s="67"/>
      <c r="BR2008" s="67"/>
      <c r="BS2008" s="67"/>
      <c r="BT2008" s="67"/>
      <c r="BU2008" s="67"/>
      <c r="BV2008" s="67"/>
      <c r="BW2008" s="67"/>
      <c r="BX2008" s="67"/>
      <c r="BY2008" s="67"/>
      <c r="BZ2008" s="67"/>
      <c r="CA2008" s="67"/>
      <c r="CB2008" s="74">
        <v>1.0</v>
      </c>
      <c r="CC2008" s="67"/>
      <c r="CD2008" s="67"/>
      <c r="CE2008" s="67"/>
      <c r="CF2008" s="67"/>
      <c r="CG2008" s="67"/>
      <c r="CH2008" s="67"/>
      <c r="CI2008" s="67"/>
      <c r="CJ2008" s="67"/>
      <c r="CK2008" s="67"/>
      <c r="CL2008" s="67"/>
      <c r="CM2008" s="67"/>
      <c r="CN2008" s="67"/>
      <c r="CO2008" s="67"/>
      <c r="CP2008" s="67"/>
      <c r="CQ2008" s="67"/>
      <c r="CR2008" s="67"/>
      <c r="CS2008" s="67"/>
      <c r="CT2008" s="74">
        <v>1.0</v>
      </c>
      <c r="CU2008" s="67"/>
      <c r="CV2008" s="74">
        <v>2.0</v>
      </c>
      <c r="CW2008" s="74">
        <v>2.0</v>
      </c>
      <c r="CX2008" s="67"/>
      <c r="CY2008" s="67"/>
      <c r="CZ2008" s="67"/>
      <c r="DA2008" s="67"/>
      <c r="DB2008" s="67"/>
      <c r="DC2008" s="67"/>
      <c r="DD2008" s="67"/>
      <c r="DE2008" s="67"/>
      <c r="DF2008" s="67"/>
      <c r="DG2008" s="67"/>
      <c r="DH2008" s="67"/>
      <c r="DI2008" s="67"/>
      <c r="DJ2008" s="67"/>
      <c r="DK2008" s="67"/>
      <c r="DL2008" s="67"/>
      <c r="DM2008" s="67"/>
      <c r="DN2008" s="67"/>
      <c r="DO2008" s="67"/>
      <c r="DP2008" s="67"/>
      <c r="DQ2008" s="67"/>
      <c r="DR2008" s="67"/>
      <c r="DS2008" s="67"/>
      <c r="DT2008" s="67"/>
      <c r="DU2008" s="67"/>
      <c r="DV2008" s="67"/>
      <c r="DW2008" s="67"/>
      <c r="DX2008" s="67"/>
      <c r="DY2008" s="67"/>
      <c r="DZ2008" s="67"/>
      <c r="EA2008" s="67"/>
      <c r="EB2008" s="67"/>
      <c r="EC2008" s="67"/>
      <c r="ED2008" s="67"/>
      <c r="EE2008" s="67"/>
      <c r="EF2008" s="67"/>
      <c r="EG2008" s="67"/>
      <c r="EH2008" s="67"/>
      <c r="EI2008" s="67"/>
      <c r="EJ2008" s="67"/>
      <c r="EK2008" s="67"/>
      <c r="EL2008" s="67"/>
      <c r="EM2008" s="67"/>
      <c r="EN2008" s="67"/>
      <c r="EO2008" s="67"/>
      <c r="EP2008" s="67"/>
      <c r="EQ2008" s="67"/>
      <c r="ER2008" s="67"/>
      <c r="ES2008" s="67"/>
      <c r="ET2008" s="67"/>
      <c r="EU2008" s="1035">
        <v>0.0</v>
      </c>
      <c r="EV2008" s="1035">
        <v>0.0</v>
      </c>
      <c r="EW2008" s="1035">
        <v>0.0</v>
      </c>
      <c r="EX2008" s="1035">
        <v>0.0</v>
      </c>
      <c r="EY2008" s="74">
        <v>0.0</v>
      </c>
      <c r="EZ2008" s="74">
        <v>0.0</v>
      </c>
      <c r="FA2008" s="757" t="s">
        <v>7387</v>
      </c>
      <c r="FB2008" s="757"/>
      <c r="FC2008" s="757"/>
      <c r="FD2008" s="757"/>
    </row>
    <row r="2009">
      <c r="A2009" s="75"/>
      <c r="B2009" s="757" t="s">
        <v>7388</v>
      </c>
      <c r="C2009" s="829" t="s">
        <v>1970</v>
      </c>
      <c r="D2009" s="757" t="s">
        <v>29</v>
      </c>
      <c r="E2009" s="757" t="s">
        <v>12</v>
      </c>
      <c r="F2009" s="757" t="s">
        <v>283</v>
      </c>
      <c r="G2009" s="757" t="s">
        <v>4452</v>
      </c>
      <c r="H2009" s="757" t="s">
        <v>476</v>
      </c>
      <c r="I2009" s="67"/>
      <c r="J2009" s="757" t="s">
        <v>44</v>
      </c>
      <c r="K2009" s="757" t="s">
        <v>1857</v>
      </c>
      <c r="L2009" s="757" t="s">
        <v>7389</v>
      </c>
      <c r="M2009" s="757" t="s">
        <v>7390</v>
      </c>
      <c r="N2009" s="759">
        <v>41766.0</v>
      </c>
      <c r="O2009" s="203"/>
      <c r="P2009" s="67"/>
      <c r="Q2009" s="188">
        <v>41845.0</v>
      </c>
      <c r="R2009" s="188">
        <v>41981.0</v>
      </c>
      <c r="S2009" s="67"/>
      <c r="T2009" s="67" t="str">
        <f t="shared" si="3789"/>
        <v/>
      </c>
      <c r="U2009" s="67" t="str">
        <f t="shared" ref="U2009:W2009" si="3800">IF(ISBLANK($A2009),"",sum(AE2009,AK2009,AQ2009,AW2009,BC2009,BI2009,BO2009,BU2009,CA2009,CG2009,CM2009,CS2009,CY2009,DE2009,DK2009,DQ2009,DW2009,EC2009,EI2009,EO2009,EU2009))</f>
        <v/>
      </c>
      <c r="V2009" s="67" t="str">
        <f t="shared" si="3800"/>
        <v/>
      </c>
      <c r="W2009" s="67" t="str">
        <f t="shared" si="3800"/>
        <v/>
      </c>
      <c r="X2009" s="67" t="str">
        <f t="shared" si="3791"/>
        <v/>
      </c>
      <c r="Y2009" s="67" t="str">
        <f t="shared" ref="Y2009:AA2009" si="3801">IF(ISBLANK($A2009),"",sum(AH2009,AN2009,AT2009,AZ2009,BF2009,BL2009,BR2009,BX2009,CD2009,CJ2009,CP2009,CV2009,DB2009,DH2009,DN2009,DT2009,DZ2009,EF2009,EL2009,ER2009,EX2009))</f>
        <v/>
      </c>
      <c r="Z2009" s="67" t="str">
        <f t="shared" si="3801"/>
        <v/>
      </c>
      <c r="AA2009" s="67" t="str">
        <f t="shared" si="3801"/>
        <v/>
      </c>
      <c r="AB2009" s="67" t="str">
        <f t="shared" si="3785"/>
        <v/>
      </c>
      <c r="AC2009" s="261" t="str">
        <f t="shared" si="3786"/>
        <v/>
      </c>
      <c r="AD2009" s="539" t="str">
        <f t="shared" si="3799"/>
        <v>20+</v>
      </c>
      <c r="AE2009" s="67"/>
      <c r="AF2009" s="67"/>
      <c r="AG2009" s="67"/>
      <c r="AH2009" s="67"/>
      <c r="AI2009" s="67"/>
      <c r="AJ2009" s="67"/>
      <c r="AK2009" s="67"/>
      <c r="AL2009" s="67"/>
      <c r="AM2009" s="67"/>
      <c r="AN2009" s="67"/>
      <c r="AO2009" s="67"/>
      <c r="AP2009" s="67"/>
      <c r="AQ2009" s="67"/>
      <c r="AR2009" s="67"/>
      <c r="AS2009" s="67"/>
      <c r="AT2009" s="67"/>
      <c r="AU2009" s="67"/>
      <c r="AV2009" s="67"/>
      <c r="AW2009" s="67"/>
      <c r="AX2009" s="67"/>
      <c r="AY2009" s="67"/>
      <c r="AZ2009" s="67"/>
      <c r="BA2009" s="67"/>
      <c r="BB2009" s="67"/>
      <c r="BC2009" s="67"/>
      <c r="BD2009" s="67"/>
      <c r="BE2009" s="67"/>
      <c r="BF2009" s="67"/>
      <c r="BG2009" s="67"/>
      <c r="BH2009" s="67"/>
      <c r="BI2009" s="67"/>
      <c r="BJ2009" s="67"/>
      <c r="BK2009" s="67"/>
      <c r="BL2009" s="67"/>
      <c r="BM2009" s="67"/>
      <c r="BN2009" s="67"/>
      <c r="BO2009" s="67"/>
      <c r="BP2009" s="67"/>
      <c r="BQ2009" s="67"/>
      <c r="BR2009" s="67"/>
      <c r="BS2009" s="67"/>
      <c r="BT2009" s="67"/>
      <c r="BU2009" s="67"/>
      <c r="BV2009" s="67"/>
      <c r="BW2009" s="67"/>
      <c r="BX2009" s="67"/>
      <c r="BY2009" s="67"/>
      <c r="BZ2009" s="67"/>
      <c r="CA2009" s="67"/>
      <c r="CB2009" s="67"/>
      <c r="CC2009" s="67"/>
      <c r="CD2009" s="67"/>
      <c r="CE2009" s="67"/>
      <c r="CF2009" s="67"/>
      <c r="CG2009" s="67"/>
      <c r="CH2009" s="67"/>
      <c r="CI2009" s="67"/>
      <c r="CJ2009" s="67"/>
      <c r="CK2009" s="67"/>
      <c r="CL2009" s="67"/>
      <c r="CM2009" s="67"/>
      <c r="CN2009" s="67"/>
      <c r="CO2009" s="67"/>
      <c r="CP2009" s="67"/>
      <c r="CQ2009" s="67"/>
      <c r="CR2009" s="67"/>
      <c r="CS2009" s="67"/>
      <c r="CT2009" s="67"/>
      <c r="CU2009" s="67"/>
      <c r="CV2009" s="67"/>
      <c r="CW2009" s="67"/>
      <c r="CX2009" s="67"/>
      <c r="CY2009" s="67"/>
      <c r="CZ2009" s="67"/>
      <c r="DA2009" s="67"/>
      <c r="DB2009" s="67"/>
      <c r="DC2009" s="67"/>
      <c r="DD2009" s="67"/>
      <c r="DE2009" s="67"/>
      <c r="DF2009" s="67"/>
      <c r="DG2009" s="67"/>
      <c r="DH2009" s="67"/>
      <c r="DI2009" s="67"/>
      <c r="DJ2009" s="67"/>
      <c r="DK2009" s="67"/>
      <c r="DL2009" s="67"/>
      <c r="DM2009" s="67"/>
      <c r="DN2009" s="67"/>
      <c r="DO2009" s="67"/>
      <c r="DP2009" s="67"/>
      <c r="DQ2009" s="67"/>
      <c r="DR2009" s="67"/>
      <c r="DS2009" s="67"/>
      <c r="DT2009" s="67"/>
      <c r="DU2009" s="67"/>
      <c r="DV2009" s="67"/>
      <c r="DW2009" s="67"/>
      <c r="DX2009" s="67"/>
      <c r="DY2009" s="67"/>
      <c r="DZ2009" s="67"/>
      <c r="EA2009" s="67"/>
      <c r="EB2009" s="67"/>
      <c r="EC2009" s="67"/>
      <c r="ED2009" s="67"/>
      <c r="EE2009" s="67"/>
      <c r="EF2009" s="67"/>
      <c r="EG2009" s="67"/>
      <c r="EH2009" s="67"/>
      <c r="EI2009" s="67"/>
      <c r="EJ2009" s="67"/>
      <c r="EK2009" s="67"/>
      <c r="EL2009" s="67"/>
      <c r="EM2009" s="67"/>
      <c r="EN2009" s="67"/>
      <c r="EO2009" s="67"/>
      <c r="EP2009" s="67"/>
      <c r="EQ2009" s="67"/>
      <c r="ER2009" s="67"/>
      <c r="ES2009" s="67"/>
      <c r="ET2009" s="67"/>
      <c r="EU2009" s="67"/>
      <c r="EV2009" s="67"/>
      <c r="EW2009" s="67"/>
      <c r="EX2009" s="67"/>
      <c r="EY2009" s="67"/>
      <c r="EZ2009" s="67"/>
      <c r="FA2009" s="67"/>
      <c r="FB2009" s="67"/>
      <c r="FC2009" s="67"/>
      <c r="FD2009" s="67"/>
    </row>
    <row r="2010">
      <c r="A2010" s="75"/>
      <c r="B2010" s="757" t="s">
        <v>7391</v>
      </c>
      <c r="C2010" s="829" t="s">
        <v>1970</v>
      </c>
      <c r="D2010" s="757" t="s">
        <v>29</v>
      </c>
      <c r="E2010" s="757" t="s">
        <v>12</v>
      </c>
      <c r="F2010" s="757" t="s">
        <v>283</v>
      </c>
      <c r="G2010" s="757" t="s">
        <v>7392</v>
      </c>
      <c r="H2010" s="757" t="s">
        <v>2104</v>
      </c>
      <c r="I2010" s="67"/>
      <c r="J2010" s="757" t="s">
        <v>44</v>
      </c>
      <c r="K2010" s="757" t="s">
        <v>1857</v>
      </c>
      <c r="L2010" s="757" t="s">
        <v>433</v>
      </c>
      <c r="M2010" s="757" t="s">
        <v>106</v>
      </c>
      <c r="N2010" s="759">
        <v>41779.0</v>
      </c>
      <c r="O2010" s="203"/>
      <c r="P2010" s="67"/>
      <c r="Q2010" s="188">
        <v>41844.0</v>
      </c>
      <c r="R2010" s="188"/>
      <c r="S2010" s="67"/>
      <c r="T2010" s="67" t="str">
        <f t="shared" si="3789"/>
        <v/>
      </c>
      <c r="U2010" s="67" t="str">
        <f t="shared" ref="U2010:W2010" si="3802">IF(ISBLANK($A2010),"",sum(AE2010,AK2010,AQ2010,AW2010,BC2010,BI2010,BO2010,BU2010,CA2010,CG2010,CM2010,CS2010,CY2010,DE2010,DK2010,DQ2010,DW2010,EC2010,EI2010,EO2010,EU2010))</f>
        <v/>
      </c>
      <c r="V2010" s="67" t="str">
        <f t="shared" si="3802"/>
        <v/>
      </c>
      <c r="W2010" s="67" t="str">
        <f t="shared" si="3802"/>
        <v/>
      </c>
      <c r="X2010" s="67" t="str">
        <f t="shared" si="3791"/>
        <v/>
      </c>
      <c r="Y2010" s="67" t="str">
        <f t="shared" ref="Y2010:AA2010" si="3803">IF(ISBLANK($A2010),"",sum(AH2010,AN2010,AT2010,AZ2010,BF2010,BL2010,BR2010,BX2010,CD2010,CJ2010,CP2010,CV2010,DB2010,DH2010,DN2010,DT2010,DZ2010,EF2010,EL2010,ER2010,EX2010))</f>
        <v/>
      </c>
      <c r="Z2010" s="67" t="str">
        <f t="shared" si="3803"/>
        <v/>
      </c>
      <c r="AA2010" s="67" t="str">
        <f t="shared" si="3803"/>
        <v/>
      </c>
      <c r="AB2010" s="67" t="str">
        <f t="shared" si="3785"/>
        <v/>
      </c>
      <c r="AC2010" s="261" t="str">
        <f t="shared" si="3786"/>
        <v/>
      </c>
      <c r="AD2010" s="539" t="str">
        <f t="shared" si="3799"/>
        <v>20+</v>
      </c>
      <c r="AE2010" s="67"/>
      <c r="AF2010" s="67"/>
      <c r="AG2010" s="67"/>
      <c r="AH2010" s="67"/>
      <c r="AI2010" s="67"/>
      <c r="AJ2010" s="67"/>
      <c r="AK2010" s="67"/>
      <c r="AL2010" s="67"/>
      <c r="AM2010" s="67"/>
      <c r="AN2010" s="67"/>
      <c r="AO2010" s="67"/>
      <c r="AP2010" s="67"/>
      <c r="AQ2010" s="67"/>
      <c r="AR2010" s="67"/>
      <c r="AS2010" s="67"/>
      <c r="AT2010" s="67"/>
      <c r="AU2010" s="67"/>
      <c r="AV2010" s="67"/>
      <c r="AW2010" s="67"/>
      <c r="AX2010" s="67"/>
      <c r="AY2010" s="67"/>
      <c r="AZ2010" s="67"/>
      <c r="BA2010" s="67"/>
      <c r="BB2010" s="67"/>
      <c r="BC2010" s="67"/>
      <c r="BD2010" s="67"/>
      <c r="BE2010" s="67"/>
      <c r="BF2010" s="67"/>
      <c r="BG2010" s="67"/>
      <c r="BH2010" s="67"/>
      <c r="BI2010" s="74">
        <v>3.0</v>
      </c>
      <c r="BJ2010" s="67"/>
      <c r="BK2010" s="67"/>
      <c r="BL2010" s="67"/>
      <c r="BM2010" s="67"/>
      <c r="BN2010" s="67"/>
      <c r="BO2010" s="74">
        <v>2.0</v>
      </c>
      <c r="BP2010" s="67"/>
      <c r="BQ2010" s="67"/>
      <c r="BR2010" s="67"/>
      <c r="BS2010" s="67"/>
      <c r="BT2010" s="67"/>
      <c r="BU2010" s="67"/>
      <c r="BV2010" s="67"/>
      <c r="BW2010" s="67"/>
      <c r="BX2010" s="67"/>
      <c r="BY2010" s="67"/>
      <c r="BZ2010" s="67"/>
      <c r="CA2010" s="67"/>
      <c r="CB2010" s="67"/>
      <c r="CC2010" s="67"/>
      <c r="CD2010" s="74">
        <v>3.0</v>
      </c>
      <c r="CE2010" s="67"/>
      <c r="CF2010" s="67"/>
      <c r="CG2010" s="67"/>
      <c r="CH2010" s="67"/>
      <c r="CI2010" s="67"/>
      <c r="CJ2010" s="74">
        <v>1.0</v>
      </c>
      <c r="CK2010" s="67"/>
      <c r="CL2010" s="67"/>
      <c r="CM2010" s="67"/>
      <c r="CN2010" s="67"/>
      <c r="CO2010" s="67"/>
      <c r="CP2010" s="67"/>
      <c r="CQ2010" s="74">
        <v>4.0</v>
      </c>
      <c r="CR2010" s="67"/>
      <c r="CS2010" s="67"/>
      <c r="CT2010" s="67"/>
      <c r="CU2010" s="67"/>
      <c r="CV2010" s="67"/>
      <c r="CW2010" s="67"/>
      <c r="CX2010" s="67"/>
      <c r="CY2010" s="67"/>
      <c r="CZ2010" s="67"/>
      <c r="DA2010" s="67"/>
      <c r="DB2010" s="67"/>
      <c r="DC2010" s="67"/>
      <c r="DD2010" s="67"/>
      <c r="DE2010" s="67"/>
      <c r="DF2010" s="67"/>
      <c r="DG2010" s="67"/>
      <c r="DH2010" s="67"/>
      <c r="DI2010" s="67"/>
      <c r="DJ2010" s="67"/>
      <c r="DK2010" s="67"/>
      <c r="DL2010" s="67"/>
      <c r="DM2010" s="67"/>
      <c r="DN2010" s="67"/>
      <c r="DO2010" s="67"/>
      <c r="DP2010" s="67"/>
      <c r="DQ2010" s="67"/>
      <c r="DR2010" s="67"/>
      <c r="DS2010" s="67"/>
      <c r="DT2010" s="67"/>
      <c r="DU2010" s="67"/>
      <c r="DV2010" s="67"/>
      <c r="DW2010" s="67"/>
      <c r="DX2010" s="67"/>
      <c r="DY2010" s="67"/>
      <c r="DZ2010" s="67"/>
      <c r="EA2010" s="67"/>
      <c r="EB2010" s="67"/>
      <c r="EC2010" s="67"/>
      <c r="ED2010" s="67"/>
      <c r="EE2010" s="67"/>
      <c r="EF2010" s="67"/>
      <c r="EG2010" s="67"/>
      <c r="EH2010" s="67"/>
      <c r="EI2010" s="67"/>
      <c r="EJ2010" s="67"/>
      <c r="EK2010" s="67"/>
      <c r="EL2010" s="67"/>
      <c r="EM2010" s="67"/>
      <c r="EN2010" s="67"/>
      <c r="EO2010" s="67"/>
      <c r="EP2010" s="67"/>
      <c r="EQ2010" s="67"/>
      <c r="ER2010" s="67"/>
      <c r="ES2010" s="67"/>
      <c r="ET2010" s="67"/>
      <c r="EU2010" s="67"/>
      <c r="EV2010" s="67"/>
      <c r="EW2010" s="67"/>
      <c r="EX2010" s="67"/>
      <c r="EY2010" s="67"/>
      <c r="EZ2010" s="67"/>
      <c r="FA2010" s="757" t="s">
        <v>7393</v>
      </c>
      <c r="FB2010" s="757"/>
      <c r="FC2010" s="757"/>
      <c r="FD2010" s="757"/>
    </row>
    <row r="2011">
      <c r="A2011" s="75"/>
      <c r="B2011" s="757" t="s">
        <v>7394</v>
      </c>
      <c r="C2011" s="829" t="s">
        <v>1970</v>
      </c>
      <c r="D2011" s="757" t="s">
        <v>29</v>
      </c>
      <c r="E2011" s="67"/>
      <c r="F2011" s="67"/>
      <c r="G2011" s="757" t="s">
        <v>3941</v>
      </c>
      <c r="H2011" s="757" t="s">
        <v>4081</v>
      </c>
      <c r="I2011" s="67"/>
      <c r="J2011" s="757" t="s">
        <v>44</v>
      </c>
      <c r="K2011" s="757" t="s">
        <v>1857</v>
      </c>
      <c r="L2011" s="757" t="s">
        <v>273</v>
      </c>
      <c r="M2011" s="757" t="s">
        <v>50</v>
      </c>
      <c r="N2011" s="759">
        <v>41851.0</v>
      </c>
      <c r="O2011" s="759">
        <v>41851.0</v>
      </c>
      <c r="P2011" s="67"/>
      <c r="Q2011" s="188">
        <v>41914.0</v>
      </c>
      <c r="R2011" s="188"/>
      <c r="S2011" s="67"/>
      <c r="T2011" s="67" t="str">
        <f t="shared" si="3789"/>
        <v/>
      </c>
      <c r="U2011" s="67" t="str">
        <f t="shared" ref="U2011:W2011" si="3804">IF(ISBLANK($A2011),"",sum(AE2011,AK2011,AQ2011,AW2011,BC2011,BI2011,BO2011,BU2011,CA2011,CG2011,CM2011,CS2011,CY2011,DE2011,DK2011,DQ2011,DW2011,EC2011,EI2011,EO2011,EU2011))</f>
        <v/>
      </c>
      <c r="V2011" s="67" t="str">
        <f t="shared" si="3804"/>
        <v/>
      </c>
      <c r="W2011" s="67" t="str">
        <f t="shared" si="3804"/>
        <v/>
      </c>
      <c r="X2011" s="67" t="str">
        <f t="shared" si="3791"/>
        <v/>
      </c>
      <c r="Y2011" s="67" t="str">
        <f t="shared" ref="Y2011:AA2011" si="3805">IF(ISBLANK($A2011),"",sum(AH2011,AN2011,AT2011,AZ2011,BF2011,BL2011,BR2011,BX2011,CD2011,CJ2011,CP2011,CV2011,DB2011,DH2011,DN2011,DT2011,DZ2011,EF2011,EL2011,ER2011,EX2011))</f>
        <v/>
      </c>
      <c r="Z2011" s="67" t="str">
        <f t="shared" si="3805"/>
        <v/>
      </c>
      <c r="AA2011" s="67" t="str">
        <f t="shared" si="3805"/>
        <v/>
      </c>
      <c r="AB2011" s="67" t="str">
        <f t="shared" si="3785"/>
        <v/>
      </c>
      <c r="AC2011" s="261" t="str">
        <f t="shared" si="3786"/>
        <v/>
      </c>
      <c r="AD2011" s="539" t="str">
        <f t="shared" si="3799"/>
        <v>20+</v>
      </c>
      <c r="AE2011" s="67"/>
      <c r="AF2011" s="67"/>
      <c r="AG2011" s="67"/>
      <c r="AH2011" s="67"/>
      <c r="AI2011" s="67"/>
      <c r="AJ2011" s="67"/>
      <c r="AK2011" s="67"/>
      <c r="AL2011" s="67"/>
      <c r="AM2011" s="67"/>
      <c r="AN2011" s="67"/>
      <c r="AO2011" s="67"/>
      <c r="AP2011" s="67"/>
      <c r="AQ2011" s="67"/>
      <c r="AR2011" s="67"/>
      <c r="AS2011" s="67"/>
      <c r="AT2011" s="67"/>
      <c r="AU2011" s="67"/>
      <c r="AV2011" s="67"/>
      <c r="AW2011" s="74">
        <v>1.0</v>
      </c>
      <c r="AX2011" s="67"/>
      <c r="AY2011" s="67"/>
      <c r="AZ2011" s="67"/>
      <c r="BA2011" s="67"/>
      <c r="BB2011" s="67"/>
      <c r="BC2011" s="74">
        <v>2.0</v>
      </c>
      <c r="BD2011" s="67"/>
      <c r="BE2011" s="67"/>
      <c r="BF2011" s="67"/>
      <c r="BG2011" s="67"/>
      <c r="BH2011" s="67"/>
      <c r="BI2011" s="67"/>
      <c r="BJ2011" s="67"/>
      <c r="BK2011" s="67"/>
      <c r="BL2011" s="67"/>
      <c r="BM2011" s="67"/>
      <c r="BN2011" s="67"/>
      <c r="BO2011" s="67"/>
      <c r="BP2011" s="67"/>
      <c r="BQ2011" s="67"/>
      <c r="BR2011" s="67"/>
      <c r="BS2011" s="67"/>
      <c r="BT2011" s="67"/>
      <c r="BU2011" s="67"/>
      <c r="BV2011" s="67"/>
      <c r="BW2011" s="67"/>
      <c r="BX2011" s="67"/>
      <c r="BY2011" s="67"/>
      <c r="BZ2011" s="67"/>
      <c r="CA2011" s="67"/>
      <c r="CB2011" s="67"/>
      <c r="CC2011" s="67"/>
      <c r="CD2011" s="67"/>
      <c r="CE2011" s="67"/>
      <c r="CF2011" s="67"/>
      <c r="CG2011" s="67"/>
      <c r="CH2011" s="67"/>
      <c r="CI2011" s="67"/>
      <c r="CJ2011" s="67"/>
      <c r="CK2011" s="67"/>
      <c r="CL2011" s="67"/>
      <c r="CM2011" s="67"/>
      <c r="CN2011" s="67"/>
      <c r="CO2011" s="67"/>
      <c r="CP2011" s="67"/>
      <c r="CQ2011" s="67"/>
      <c r="CR2011" s="67"/>
      <c r="CS2011" s="67"/>
      <c r="CT2011" s="67"/>
      <c r="CU2011" s="67"/>
      <c r="CV2011" s="67"/>
      <c r="CW2011" s="67"/>
      <c r="CX2011" s="67"/>
      <c r="CY2011" s="67"/>
      <c r="CZ2011" s="67"/>
      <c r="DA2011" s="67"/>
      <c r="DB2011" s="67"/>
      <c r="DC2011" s="67"/>
      <c r="DD2011" s="67"/>
      <c r="DE2011" s="67"/>
      <c r="DF2011" s="67"/>
      <c r="DG2011" s="67"/>
      <c r="DH2011" s="67"/>
      <c r="DI2011" s="67"/>
      <c r="DJ2011" s="67"/>
      <c r="DK2011" s="67"/>
      <c r="DL2011" s="67"/>
      <c r="DM2011" s="67"/>
      <c r="DN2011" s="67"/>
      <c r="DO2011" s="67"/>
      <c r="DP2011" s="67"/>
      <c r="DQ2011" s="67"/>
      <c r="DR2011" s="67"/>
      <c r="DS2011" s="67"/>
      <c r="DT2011" s="67"/>
      <c r="DU2011" s="67"/>
      <c r="DV2011" s="67"/>
      <c r="DW2011" s="67"/>
      <c r="DX2011" s="67"/>
      <c r="DY2011" s="67"/>
      <c r="DZ2011" s="67"/>
      <c r="EA2011" s="67"/>
      <c r="EB2011" s="67"/>
      <c r="EC2011" s="67"/>
      <c r="ED2011" s="67"/>
      <c r="EE2011" s="67"/>
      <c r="EF2011" s="67"/>
      <c r="EG2011" s="67"/>
      <c r="EH2011" s="67"/>
      <c r="EI2011" s="67"/>
      <c r="EJ2011" s="67"/>
      <c r="EK2011" s="67"/>
      <c r="EL2011" s="67"/>
      <c r="EM2011" s="67"/>
      <c r="EN2011" s="67"/>
      <c r="EO2011" s="67"/>
      <c r="EP2011" s="67"/>
      <c r="EQ2011" s="67"/>
      <c r="ER2011" s="67"/>
      <c r="ES2011" s="67"/>
      <c r="ET2011" s="67"/>
      <c r="EU2011" s="67"/>
      <c r="EV2011" s="67"/>
      <c r="EW2011" s="67"/>
      <c r="EX2011" s="67"/>
      <c r="EY2011" s="67"/>
      <c r="EZ2011" s="67"/>
      <c r="FA2011" s="757" t="s">
        <v>7395</v>
      </c>
      <c r="FB2011" s="757"/>
      <c r="FC2011" s="757"/>
      <c r="FD2011" s="757"/>
    </row>
    <row r="2012">
      <c r="A2012" s="233"/>
      <c r="B2012" s="218" t="s">
        <v>7396</v>
      </c>
      <c r="C2012" s="681" t="s">
        <v>8</v>
      </c>
      <c r="D2012" s="233" t="s">
        <v>29</v>
      </c>
      <c r="E2012" s="233" t="s">
        <v>12</v>
      </c>
      <c r="F2012" s="233" t="s">
        <v>283</v>
      </c>
      <c r="G2012" s="233" t="s">
        <v>7397</v>
      </c>
      <c r="H2012" s="233" t="s">
        <v>3967</v>
      </c>
      <c r="I2012" s="233" t="s">
        <v>23</v>
      </c>
      <c r="J2012" s="233" t="s">
        <v>44</v>
      </c>
      <c r="K2012" s="233" t="s">
        <v>1857</v>
      </c>
      <c r="L2012" s="233" t="s">
        <v>7398</v>
      </c>
      <c r="M2012" s="233" t="s">
        <v>4860</v>
      </c>
      <c r="N2012" s="682">
        <v>42243.0</v>
      </c>
      <c r="O2012" s="224"/>
      <c r="P2012" s="218"/>
      <c r="Q2012" s="229"/>
      <c r="R2012" s="229"/>
      <c r="S2012" s="218"/>
      <c r="T2012" s="218" t="str">
        <f t="shared" si="3789"/>
        <v/>
      </c>
      <c r="U2012" s="647" t="str">
        <f t="shared" ref="U2012:W2012" si="3806">IF(ISBLANK($A2012),"",sum(AE2012,AK2012,AQ2012,AW2012,BC2012,BI2012,BO2012,BU2012,CA2012,CG2012,CM2012,CS2012,CY2012,DE2012,DK2012,DQ2012,DW2012,EC2012,EI2012,EO2012,EU2012))</f>
        <v/>
      </c>
      <c r="V2012" s="647" t="str">
        <f t="shared" si="3806"/>
        <v/>
      </c>
      <c r="W2012" s="647" t="str">
        <f t="shared" si="3806"/>
        <v/>
      </c>
      <c r="X2012" s="648" t="str">
        <f t="shared" si="3791"/>
        <v/>
      </c>
      <c r="Y2012" s="647" t="str">
        <f t="shared" ref="Y2012:AA2012" si="3807">IF(ISBLANK($A2012),"",sum(AH2012,AN2012,AT2012,AZ2012,BF2012,BL2012,BR2012,BX2012,CD2012,CJ2012,CP2012,CV2012,DB2012,DH2012,DN2012,DT2012,DZ2012,EF2012,EL2012,ER2012,EX2012))</f>
        <v/>
      </c>
      <c r="Z2012" s="647" t="str">
        <f t="shared" si="3807"/>
        <v/>
      </c>
      <c r="AA2012" s="647" t="str">
        <f t="shared" si="3807"/>
        <v/>
      </c>
      <c r="AB2012" s="648" t="str">
        <f t="shared" si="3785"/>
        <v/>
      </c>
      <c r="AC2012" s="538" t="str">
        <f t="shared" si="3786"/>
        <v/>
      </c>
      <c r="AD2012" s="650" t="str">
        <f> IF( N2012="" , "", IF( (TODAY()-N2012)/7 &gt; 20 , "20+", ROUNDUP((TODAY()-N2012)/7 ,0)))</f>
        <v>20+</v>
      </c>
      <c r="AE2012" s="634">
        <v>1.0</v>
      </c>
      <c r="AF2012" s="218"/>
      <c r="AG2012" s="218"/>
      <c r="AH2012" s="218"/>
      <c r="AI2012" s="218"/>
      <c r="AJ2012" s="218"/>
      <c r="AK2012" s="634">
        <v>1.0</v>
      </c>
      <c r="AL2012" s="218"/>
      <c r="AM2012" s="218"/>
      <c r="AN2012" s="218"/>
      <c r="AO2012" s="218"/>
      <c r="AP2012" s="218"/>
      <c r="AQ2012" s="634">
        <v>1.0</v>
      </c>
      <c r="AR2012" s="218"/>
      <c r="AS2012" s="218"/>
      <c r="AT2012" s="218"/>
      <c r="AU2012" s="218"/>
      <c r="AV2012" s="218"/>
      <c r="AW2012" s="218"/>
      <c r="AX2012" s="634">
        <v>1.0</v>
      </c>
      <c r="AY2012" s="218"/>
      <c r="AZ2012" s="218"/>
      <c r="BA2012" s="218"/>
      <c r="BB2012" s="218"/>
      <c r="BC2012" s="218"/>
      <c r="BD2012" s="218"/>
      <c r="BE2012" s="218"/>
      <c r="BF2012" s="218"/>
      <c r="BG2012" s="218"/>
      <c r="BH2012" s="218"/>
      <c r="BI2012" s="218"/>
      <c r="BJ2012" s="218"/>
      <c r="BK2012" s="218"/>
      <c r="BL2012" s="218"/>
      <c r="BM2012" s="218"/>
      <c r="BN2012" s="218"/>
      <c r="BO2012" s="218"/>
      <c r="BP2012" s="218"/>
      <c r="BQ2012" s="218"/>
      <c r="BR2012" s="218"/>
      <c r="BS2012" s="218"/>
      <c r="BT2012" s="218"/>
      <c r="BU2012" s="218"/>
      <c r="BV2012" s="218"/>
      <c r="BW2012" s="218"/>
      <c r="BX2012" s="218"/>
      <c r="BY2012" s="218"/>
      <c r="BZ2012" s="218"/>
      <c r="CA2012" s="218"/>
      <c r="CB2012" s="218"/>
      <c r="CC2012" s="218"/>
      <c r="CD2012" s="218"/>
      <c r="CE2012" s="218"/>
      <c r="CF2012" s="218"/>
      <c r="CG2012" s="218"/>
      <c r="CH2012" s="218"/>
      <c r="CI2012" s="218"/>
      <c r="CJ2012" s="218"/>
      <c r="CK2012" s="218"/>
      <c r="CL2012" s="218"/>
      <c r="CM2012" s="218"/>
      <c r="CN2012" s="218"/>
      <c r="CO2012" s="218"/>
      <c r="CP2012" s="218"/>
      <c r="CQ2012" s="218"/>
      <c r="CR2012" s="218"/>
      <c r="CS2012" s="218"/>
      <c r="CT2012" s="218"/>
      <c r="CU2012" s="218"/>
      <c r="CV2012" s="218"/>
      <c r="CW2012" s="218"/>
      <c r="CX2012" s="218"/>
      <c r="CY2012" s="218"/>
      <c r="CZ2012" s="218"/>
      <c r="DA2012" s="218"/>
      <c r="DB2012" s="218"/>
      <c r="DC2012" s="218"/>
      <c r="DD2012" s="218"/>
      <c r="DE2012" s="218"/>
      <c r="DF2012" s="218"/>
      <c r="DG2012" s="218"/>
      <c r="DH2012" s="218"/>
      <c r="DI2012" s="218"/>
      <c r="DJ2012" s="218"/>
      <c r="DK2012" s="218"/>
      <c r="DL2012" s="218"/>
      <c r="DM2012" s="218"/>
      <c r="DN2012" s="218"/>
      <c r="DO2012" s="218"/>
      <c r="DP2012" s="218"/>
      <c r="DQ2012" s="218"/>
      <c r="DR2012" s="218"/>
      <c r="DS2012" s="218"/>
      <c r="DT2012" s="218"/>
      <c r="DU2012" s="218"/>
      <c r="DV2012" s="218"/>
      <c r="DW2012" s="218"/>
      <c r="DX2012" s="218"/>
      <c r="DY2012" s="218"/>
      <c r="DZ2012" s="218"/>
      <c r="EA2012" s="218"/>
      <c r="EB2012" s="218"/>
      <c r="EC2012" s="218"/>
      <c r="ED2012" s="218"/>
      <c r="EE2012" s="218"/>
      <c r="EF2012" s="218"/>
      <c r="EG2012" s="218"/>
      <c r="EH2012" s="218"/>
      <c r="EI2012" s="218"/>
      <c r="EJ2012" s="218"/>
      <c r="EK2012" s="218"/>
      <c r="EL2012" s="218"/>
      <c r="EM2012" s="218"/>
      <c r="EN2012" s="218"/>
      <c r="EO2012" s="218"/>
      <c r="EP2012" s="218"/>
      <c r="EQ2012" s="218"/>
      <c r="ER2012" s="218"/>
      <c r="ES2012" s="218"/>
      <c r="ET2012" s="218"/>
      <c r="EU2012" s="218"/>
      <c r="EV2012" s="218"/>
      <c r="EW2012" s="218"/>
      <c r="EX2012" s="218"/>
      <c r="EY2012" s="218"/>
      <c r="EZ2012" s="218"/>
      <c r="FA2012" s="233" t="s">
        <v>7399</v>
      </c>
      <c r="FB2012" s="233"/>
      <c r="FC2012" s="233"/>
      <c r="FD2012" s="233"/>
    </row>
    <row r="2013">
      <c r="A2013" s="75"/>
      <c r="B2013" s="757" t="s">
        <v>7400</v>
      </c>
      <c r="C2013" s="829" t="s">
        <v>1970</v>
      </c>
      <c r="D2013" s="757" t="s">
        <v>29</v>
      </c>
      <c r="E2013" s="67"/>
      <c r="F2013" s="67"/>
      <c r="G2013" s="757" t="s">
        <v>7401</v>
      </c>
      <c r="H2013" s="757" t="s">
        <v>4955</v>
      </c>
      <c r="I2013" s="67"/>
      <c r="J2013" s="757" t="s">
        <v>44</v>
      </c>
      <c r="K2013" s="67"/>
      <c r="L2013" s="757" t="s">
        <v>1062</v>
      </c>
      <c r="M2013" s="757" t="s">
        <v>7402</v>
      </c>
      <c r="N2013" s="759">
        <v>41213.0</v>
      </c>
      <c r="O2013" s="759">
        <v>41213.0</v>
      </c>
      <c r="P2013" s="67"/>
      <c r="Q2013" s="188"/>
      <c r="R2013" s="188"/>
      <c r="S2013" s="67"/>
      <c r="T2013" s="67" t="str">
        <f t="shared" si="3789"/>
        <v/>
      </c>
      <c r="U2013" s="67" t="str">
        <f t="shared" ref="U2013:W2013" si="3808">IF(ISBLANK($A2013),"",sum(AE2013,AK2013,AQ2013,AW2013,BC2013,BI2013,BO2013,BU2013,CA2013,CG2013,CM2013,CS2013,CY2013,DE2013,DK2013,DQ2013,DW2013,EC2013,EI2013,EO2013,EU2013))</f>
        <v/>
      </c>
      <c r="V2013" s="67" t="str">
        <f t="shared" si="3808"/>
        <v/>
      </c>
      <c r="W2013" s="67" t="str">
        <f t="shared" si="3808"/>
        <v/>
      </c>
      <c r="X2013" s="67" t="str">
        <f t="shared" si="3791"/>
        <v/>
      </c>
      <c r="Y2013" s="67" t="str">
        <f t="shared" ref="Y2013:AA2013" si="3809">IF(ISBLANK($A2013),"",sum(AH2013,AN2013,AT2013,AZ2013,BF2013,BL2013,BR2013,BX2013,CD2013,CJ2013,CP2013,CV2013,DB2013,DH2013,DN2013,DT2013,DZ2013,EF2013,EL2013,ER2013,EX2013))</f>
        <v/>
      </c>
      <c r="Z2013" s="67" t="str">
        <f t="shared" si="3809"/>
        <v/>
      </c>
      <c r="AA2013" s="67" t="str">
        <f t="shared" si="3809"/>
        <v/>
      </c>
      <c r="AB2013" s="67" t="str">
        <f t="shared" si="3785"/>
        <v/>
      </c>
      <c r="AC2013" s="261" t="str">
        <f t="shared" si="3786"/>
        <v/>
      </c>
      <c r="AD2013" s="539" t="str">
        <f t="shared" ref="AD2013:AD2031" si="3812">IF( (TODAY()-N2013)/7 &lt; 1,"1", IF( N2013="" , "", IF( (TODAY()-N2013)/7 &gt; 20 , "20+", ROUNDDOWN((TODAY()-N2013)/7 ,0))))</f>
        <v>20+</v>
      </c>
      <c r="AE2013" s="67"/>
      <c r="AF2013" s="67"/>
      <c r="AG2013" s="67"/>
      <c r="AH2013" s="67"/>
      <c r="AI2013" s="67"/>
      <c r="AJ2013" s="67"/>
      <c r="AK2013" s="67"/>
      <c r="AL2013" s="67"/>
      <c r="AM2013" s="67"/>
      <c r="AN2013" s="67"/>
      <c r="AO2013" s="67"/>
      <c r="AP2013" s="67"/>
      <c r="AQ2013" s="67"/>
      <c r="AR2013" s="67"/>
      <c r="AS2013" s="67"/>
      <c r="AT2013" s="67"/>
      <c r="AU2013" s="67"/>
      <c r="AV2013" s="67"/>
      <c r="AW2013" s="67"/>
      <c r="AX2013" s="67"/>
      <c r="AY2013" s="67"/>
      <c r="AZ2013" s="67"/>
      <c r="BA2013" s="67"/>
      <c r="BB2013" s="67"/>
      <c r="BC2013" s="67"/>
      <c r="BD2013" s="67"/>
      <c r="BE2013" s="67"/>
      <c r="BF2013" s="67"/>
      <c r="BG2013" s="67"/>
      <c r="BH2013" s="67"/>
      <c r="BI2013" s="67"/>
      <c r="BJ2013" s="67"/>
      <c r="BK2013" s="67"/>
      <c r="BL2013" s="67"/>
      <c r="BM2013" s="67"/>
      <c r="BN2013" s="67"/>
      <c r="BO2013" s="67"/>
      <c r="BP2013" s="67"/>
      <c r="BQ2013" s="67"/>
      <c r="BR2013" s="67"/>
      <c r="BS2013" s="67"/>
      <c r="BT2013" s="67"/>
      <c r="BU2013" s="67"/>
      <c r="BV2013" s="67"/>
      <c r="BW2013" s="67"/>
      <c r="BX2013" s="67"/>
      <c r="BY2013" s="67"/>
      <c r="BZ2013" s="67"/>
      <c r="CA2013" s="67"/>
      <c r="CB2013" s="67"/>
      <c r="CC2013" s="67"/>
      <c r="CD2013" s="67"/>
      <c r="CE2013" s="67"/>
      <c r="CF2013" s="67"/>
      <c r="CG2013" s="67"/>
      <c r="CH2013" s="67"/>
      <c r="CI2013" s="67"/>
      <c r="CJ2013" s="67"/>
      <c r="CK2013" s="67"/>
      <c r="CL2013" s="67"/>
      <c r="CM2013" s="67"/>
      <c r="CN2013" s="67"/>
      <c r="CO2013" s="67"/>
      <c r="CP2013" s="67"/>
      <c r="CQ2013" s="67"/>
      <c r="CR2013" s="67"/>
      <c r="CS2013" s="67"/>
      <c r="CT2013" s="67"/>
      <c r="CU2013" s="67"/>
      <c r="CV2013" s="67"/>
      <c r="CW2013" s="67"/>
      <c r="CX2013" s="67"/>
      <c r="CY2013" s="67"/>
      <c r="CZ2013" s="67"/>
      <c r="DA2013" s="67"/>
      <c r="DB2013" s="67"/>
      <c r="DC2013" s="67"/>
      <c r="DD2013" s="67"/>
      <c r="DE2013" s="67"/>
      <c r="DF2013" s="67"/>
      <c r="DG2013" s="67"/>
      <c r="DH2013" s="67"/>
      <c r="DI2013" s="67"/>
      <c r="DJ2013" s="67"/>
      <c r="DK2013" s="67"/>
      <c r="DL2013" s="67"/>
      <c r="DM2013" s="67"/>
      <c r="DN2013" s="67"/>
      <c r="DO2013" s="67"/>
      <c r="DP2013" s="67"/>
      <c r="DQ2013" s="67"/>
      <c r="DR2013" s="67"/>
      <c r="DS2013" s="67"/>
      <c r="DT2013" s="67"/>
      <c r="DU2013" s="67"/>
      <c r="DV2013" s="67"/>
      <c r="DW2013" s="67"/>
      <c r="DX2013" s="67"/>
      <c r="DY2013" s="67"/>
      <c r="DZ2013" s="67"/>
      <c r="EA2013" s="67"/>
      <c r="EB2013" s="67"/>
      <c r="EC2013" s="67"/>
      <c r="ED2013" s="67"/>
      <c r="EE2013" s="67"/>
      <c r="EF2013" s="67"/>
      <c r="EG2013" s="67"/>
      <c r="EH2013" s="67"/>
      <c r="EI2013" s="67"/>
      <c r="EJ2013" s="67"/>
      <c r="EK2013" s="67"/>
      <c r="EL2013" s="67"/>
      <c r="EM2013" s="67"/>
      <c r="EN2013" s="67"/>
      <c r="EO2013" s="67"/>
      <c r="EP2013" s="67"/>
      <c r="EQ2013" s="67"/>
      <c r="ER2013" s="67"/>
      <c r="ES2013" s="67"/>
      <c r="ET2013" s="67"/>
      <c r="EU2013" s="67"/>
      <c r="EV2013" s="67"/>
      <c r="EW2013" s="67"/>
      <c r="EX2013" s="74">
        <v>2.0</v>
      </c>
      <c r="EY2013" s="67"/>
      <c r="EZ2013" s="67"/>
      <c r="FA2013" s="757" t="s">
        <v>7403</v>
      </c>
      <c r="FB2013" s="757"/>
      <c r="FC2013" s="757"/>
      <c r="FD2013" s="757"/>
    </row>
    <row r="2014">
      <c r="A2014" s="75"/>
      <c r="B2014" s="757" t="s">
        <v>7404</v>
      </c>
      <c r="C2014" s="829" t="s">
        <v>1970</v>
      </c>
      <c r="D2014" s="757" t="s">
        <v>29</v>
      </c>
      <c r="E2014" s="67"/>
      <c r="F2014" s="67"/>
      <c r="G2014" s="757" t="s">
        <v>7405</v>
      </c>
      <c r="H2014" s="757" t="s">
        <v>1123</v>
      </c>
      <c r="I2014" s="67"/>
      <c r="J2014" s="757" t="s">
        <v>44</v>
      </c>
      <c r="K2014" s="67"/>
      <c r="L2014" s="757" t="s">
        <v>1062</v>
      </c>
      <c r="M2014" s="67"/>
      <c r="N2014" s="759">
        <v>41311.0</v>
      </c>
      <c r="O2014" s="759">
        <v>41311.0</v>
      </c>
      <c r="P2014" s="67"/>
      <c r="Q2014" s="188"/>
      <c r="R2014" s="188"/>
      <c r="S2014" s="67"/>
      <c r="T2014" s="67" t="str">
        <f t="shared" si="3789"/>
        <v/>
      </c>
      <c r="U2014" s="67" t="str">
        <f t="shared" ref="U2014:W2014" si="3810">IF(ISBLANK($A2014),"",sum(AE2014,AK2014,AQ2014,AW2014,BC2014,BI2014,BO2014,BU2014,CA2014,CG2014,CM2014,CS2014,CY2014,DE2014,DK2014,DQ2014,DW2014,EC2014,EI2014,EO2014,EU2014))</f>
        <v/>
      </c>
      <c r="V2014" s="67" t="str">
        <f t="shared" si="3810"/>
        <v/>
      </c>
      <c r="W2014" s="67" t="str">
        <f t="shared" si="3810"/>
        <v/>
      </c>
      <c r="X2014" s="67" t="str">
        <f t="shared" si="3791"/>
        <v/>
      </c>
      <c r="Y2014" s="67" t="str">
        <f t="shared" ref="Y2014:AA2014" si="3811">IF(ISBLANK($A2014),"",sum(AH2014,AN2014,AT2014,AZ2014,BF2014,BL2014,BR2014,BX2014,CD2014,CJ2014,CP2014,CV2014,DB2014,DH2014,DN2014,DT2014,DZ2014,EF2014,EL2014,ER2014,EX2014))</f>
        <v/>
      </c>
      <c r="Z2014" s="67" t="str">
        <f t="shared" si="3811"/>
        <v/>
      </c>
      <c r="AA2014" s="67" t="str">
        <f t="shared" si="3811"/>
        <v/>
      </c>
      <c r="AB2014" s="67" t="str">
        <f t="shared" si="3785"/>
        <v/>
      </c>
      <c r="AC2014" s="261" t="str">
        <f t="shared" si="3786"/>
        <v/>
      </c>
      <c r="AD2014" s="539" t="str">
        <f t="shared" si="3812"/>
        <v>20+</v>
      </c>
      <c r="AE2014" s="67"/>
      <c r="AF2014" s="67"/>
      <c r="AG2014" s="67"/>
      <c r="AH2014" s="67"/>
      <c r="AI2014" s="67"/>
      <c r="AJ2014" s="67"/>
      <c r="AK2014" s="67"/>
      <c r="AL2014" s="67"/>
      <c r="AM2014" s="67"/>
      <c r="AN2014" s="67"/>
      <c r="AO2014" s="67"/>
      <c r="AP2014" s="67"/>
      <c r="AQ2014" s="67"/>
      <c r="AR2014" s="67"/>
      <c r="AS2014" s="67"/>
      <c r="AT2014" s="67"/>
      <c r="AU2014" s="67"/>
      <c r="AV2014" s="67"/>
      <c r="AW2014" s="67"/>
      <c r="AX2014" s="67"/>
      <c r="AY2014" s="67"/>
      <c r="AZ2014" s="67"/>
      <c r="BA2014" s="67"/>
      <c r="BB2014" s="67"/>
      <c r="BC2014" s="67"/>
      <c r="BD2014" s="67"/>
      <c r="BE2014" s="67"/>
      <c r="BF2014" s="67"/>
      <c r="BG2014" s="67"/>
      <c r="BH2014" s="67"/>
      <c r="BI2014" s="67"/>
      <c r="BJ2014" s="67"/>
      <c r="BK2014" s="67"/>
      <c r="BL2014" s="67"/>
      <c r="BM2014" s="67"/>
      <c r="BN2014" s="67"/>
      <c r="BO2014" s="67"/>
      <c r="BP2014" s="67"/>
      <c r="BQ2014" s="67"/>
      <c r="BR2014" s="67"/>
      <c r="BS2014" s="67"/>
      <c r="BT2014" s="67"/>
      <c r="BU2014" s="67"/>
      <c r="BV2014" s="67"/>
      <c r="BW2014" s="67"/>
      <c r="BX2014" s="67"/>
      <c r="BY2014" s="67"/>
      <c r="BZ2014" s="67"/>
      <c r="CA2014" s="67"/>
      <c r="CB2014" s="67"/>
      <c r="CC2014" s="67"/>
      <c r="CD2014" s="67"/>
      <c r="CE2014" s="67"/>
      <c r="CF2014" s="67"/>
      <c r="CG2014" s="67"/>
      <c r="CH2014" s="67"/>
      <c r="CI2014" s="67"/>
      <c r="CJ2014" s="67"/>
      <c r="CK2014" s="67"/>
      <c r="CL2014" s="67"/>
      <c r="CM2014" s="67"/>
      <c r="CN2014" s="67"/>
      <c r="CO2014" s="67"/>
      <c r="CP2014" s="67"/>
      <c r="CQ2014" s="67"/>
      <c r="CR2014" s="67"/>
      <c r="CS2014" s="67"/>
      <c r="CT2014" s="67"/>
      <c r="CU2014" s="67"/>
      <c r="CV2014" s="67"/>
      <c r="CW2014" s="67"/>
      <c r="CX2014" s="67"/>
      <c r="CY2014" s="67"/>
      <c r="CZ2014" s="67"/>
      <c r="DA2014" s="67"/>
      <c r="DB2014" s="67"/>
      <c r="DC2014" s="67"/>
      <c r="DD2014" s="67"/>
      <c r="DE2014" s="67"/>
      <c r="DF2014" s="67"/>
      <c r="DG2014" s="67"/>
      <c r="DH2014" s="67"/>
      <c r="DI2014" s="67"/>
      <c r="DJ2014" s="67"/>
      <c r="DK2014" s="67"/>
      <c r="DL2014" s="67"/>
      <c r="DM2014" s="67"/>
      <c r="DN2014" s="67"/>
      <c r="DO2014" s="67"/>
      <c r="DP2014" s="67"/>
      <c r="DQ2014" s="67"/>
      <c r="DR2014" s="67"/>
      <c r="DS2014" s="67"/>
      <c r="DT2014" s="67"/>
      <c r="DU2014" s="67"/>
      <c r="DV2014" s="67"/>
      <c r="DW2014" s="67"/>
      <c r="DX2014" s="67"/>
      <c r="DY2014" s="67"/>
      <c r="DZ2014" s="67"/>
      <c r="EA2014" s="67"/>
      <c r="EB2014" s="67"/>
      <c r="EC2014" s="67"/>
      <c r="ED2014" s="67"/>
      <c r="EE2014" s="67"/>
      <c r="EF2014" s="67"/>
      <c r="EG2014" s="67"/>
      <c r="EH2014" s="67"/>
      <c r="EI2014" s="67"/>
      <c r="EJ2014" s="67"/>
      <c r="EK2014" s="67"/>
      <c r="EL2014" s="67"/>
      <c r="EM2014" s="67"/>
      <c r="EN2014" s="67"/>
      <c r="EO2014" s="67"/>
      <c r="EP2014" s="67"/>
      <c r="EQ2014" s="67"/>
      <c r="ER2014" s="67"/>
      <c r="ES2014" s="67"/>
      <c r="ET2014" s="67"/>
      <c r="EU2014" s="67"/>
      <c r="EV2014" s="67"/>
      <c r="EW2014" s="67"/>
      <c r="EX2014" s="74">
        <v>3.0</v>
      </c>
      <c r="EY2014" s="67"/>
      <c r="EZ2014" s="67"/>
      <c r="FA2014" s="757" t="s">
        <v>7406</v>
      </c>
      <c r="FB2014" s="757"/>
      <c r="FC2014" s="757"/>
      <c r="FD2014" s="757"/>
    </row>
    <row r="2015">
      <c r="A2015" s="75"/>
      <c r="B2015" s="757" t="s">
        <v>7407</v>
      </c>
      <c r="C2015" s="829" t="s">
        <v>1970</v>
      </c>
      <c r="D2015" s="757" t="s">
        <v>29</v>
      </c>
      <c r="E2015" s="67"/>
      <c r="F2015" s="67"/>
      <c r="G2015" s="757" t="s">
        <v>7408</v>
      </c>
      <c r="H2015" s="757" t="s">
        <v>3770</v>
      </c>
      <c r="I2015" s="67"/>
      <c r="J2015" s="757" t="s">
        <v>44</v>
      </c>
      <c r="K2015" s="757" t="s">
        <v>7409</v>
      </c>
      <c r="L2015" s="757" t="s">
        <v>477</v>
      </c>
      <c r="M2015" s="757" t="s">
        <v>72</v>
      </c>
      <c r="N2015" s="759">
        <v>41318.0</v>
      </c>
      <c r="O2015" s="759">
        <v>41318.0</v>
      </c>
      <c r="P2015" s="67"/>
      <c r="Q2015" s="188">
        <v>41414.0</v>
      </c>
      <c r="R2015" s="188"/>
      <c r="S2015" s="67"/>
      <c r="T2015" s="67" t="str">
        <f t="shared" si="3789"/>
        <v/>
      </c>
      <c r="U2015" s="67" t="str">
        <f t="shared" ref="U2015:W2015" si="3813">IF(ISBLANK($A2015),"",sum(AE2015,AK2015,AQ2015,AW2015,BC2015,BI2015,BO2015,BU2015,CA2015,CG2015,CM2015,CS2015,CY2015,DE2015,DK2015,DQ2015,DW2015,EC2015,EI2015,EO2015,EU2015))</f>
        <v/>
      </c>
      <c r="V2015" s="67" t="str">
        <f t="shared" si="3813"/>
        <v/>
      </c>
      <c r="W2015" s="67" t="str">
        <f t="shared" si="3813"/>
        <v/>
      </c>
      <c r="X2015" s="67" t="str">
        <f t="shared" si="3791"/>
        <v/>
      </c>
      <c r="Y2015" s="67" t="str">
        <f t="shared" ref="Y2015:AA2015" si="3814">IF(ISBLANK($A2015),"",sum(AH2015,AN2015,AT2015,AZ2015,BF2015,BL2015,BR2015,BX2015,CD2015,CJ2015,CP2015,CV2015,DB2015,DH2015,DN2015,DT2015,DZ2015,EF2015,EL2015,ER2015,EX2015))</f>
        <v/>
      </c>
      <c r="Z2015" s="67" t="str">
        <f t="shared" si="3814"/>
        <v/>
      </c>
      <c r="AA2015" s="67" t="str">
        <f t="shared" si="3814"/>
        <v/>
      </c>
      <c r="AB2015" s="67" t="str">
        <f t="shared" si="3785"/>
        <v/>
      </c>
      <c r="AC2015" s="261" t="str">
        <f t="shared" si="3786"/>
        <v/>
      </c>
      <c r="AD2015" s="539" t="str">
        <f t="shared" si="3812"/>
        <v>20+</v>
      </c>
      <c r="AE2015" s="67"/>
      <c r="AF2015" s="67"/>
      <c r="AG2015" s="67"/>
      <c r="AH2015" s="67"/>
      <c r="AI2015" s="67"/>
      <c r="AJ2015" s="67"/>
      <c r="AK2015" s="67"/>
      <c r="AL2015" s="67"/>
      <c r="AM2015" s="67"/>
      <c r="AN2015" s="67"/>
      <c r="AO2015" s="67"/>
      <c r="AP2015" s="67"/>
      <c r="AQ2015" s="67"/>
      <c r="AR2015" s="67"/>
      <c r="AS2015" s="67"/>
      <c r="AT2015" s="67"/>
      <c r="AU2015" s="67"/>
      <c r="AV2015" s="67"/>
      <c r="AW2015" s="67"/>
      <c r="AX2015" s="67"/>
      <c r="AY2015" s="67"/>
      <c r="AZ2015" s="67"/>
      <c r="BA2015" s="67"/>
      <c r="BB2015" s="67"/>
      <c r="BC2015" s="67"/>
      <c r="BD2015" s="67"/>
      <c r="BE2015" s="67"/>
      <c r="BF2015" s="67"/>
      <c r="BG2015" s="67"/>
      <c r="BH2015" s="67"/>
      <c r="BI2015" s="67"/>
      <c r="BJ2015" s="67"/>
      <c r="BK2015" s="67"/>
      <c r="BL2015" s="67"/>
      <c r="BM2015" s="67"/>
      <c r="BN2015" s="67"/>
      <c r="BO2015" s="67"/>
      <c r="BP2015" s="67"/>
      <c r="BQ2015" s="67"/>
      <c r="BR2015" s="67"/>
      <c r="BS2015" s="67"/>
      <c r="BT2015" s="67"/>
      <c r="BU2015" s="67"/>
      <c r="BV2015" s="67"/>
      <c r="BW2015" s="67"/>
      <c r="BX2015" s="67"/>
      <c r="BY2015" s="67"/>
      <c r="BZ2015" s="67"/>
      <c r="CA2015" s="67"/>
      <c r="CB2015" s="67"/>
      <c r="CC2015" s="67"/>
      <c r="CD2015" s="67"/>
      <c r="CE2015" s="67"/>
      <c r="CF2015" s="67"/>
      <c r="CG2015" s="67"/>
      <c r="CH2015" s="67"/>
      <c r="CI2015" s="67"/>
      <c r="CJ2015" s="67"/>
      <c r="CK2015" s="67"/>
      <c r="CL2015" s="67"/>
      <c r="CM2015" s="67"/>
      <c r="CN2015" s="67"/>
      <c r="CO2015" s="67"/>
      <c r="CP2015" s="67"/>
      <c r="CQ2015" s="67"/>
      <c r="CR2015" s="67"/>
      <c r="CS2015" s="67"/>
      <c r="CT2015" s="67"/>
      <c r="CU2015" s="67"/>
      <c r="CV2015" s="67"/>
      <c r="CW2015" s="67"/>
      <c r="CX2015" s="67"/>
      <c r="CY2015" s="67"/>
      <c r="CZ2015" s="67"/>
      <c r="DA2015" s="67"/>
      <c r="DB2015" s="67"/>
      <c r="DC2015" s="67"/>
      <c r="DD2015" s="67"/>
      <c r="DE2015" s="67"/>
      <c r="DF2015" s="67"/>
      <c r="DG2015" s="67"/>
      <c r="DH2015" s="67"/>
      <c r="DI2015" s="67"/>
      <c r="DJ2015" s="67"/>
      <c r="DK2015" s="67"/>
      <c r="DL2015" s="67"/>
      <c r="DM2015" s="67"/>
      <c r="DN2015" s="67"/>
      <c r="DO2015" s="67"/>
      <c r="DP2015" s="67"/>
      <c r="DQ2015" s="67"/>
      <c r="DR2015" s="67"/>
      <c r="DS2015" s="67"/>
      <c r="DT2015" s="67"/>
      <c r="DU2015" s="67"/>
      <c r="DV2015" s="67"/>
      <c r="DW2015" s="67"/>
      <c r="DX2015" s="67"/>
      <c r="DY2015" s="67"/>
      <c r="DZ2015" s="67"/>
      <c r="EA2015" s="67"/>
      <c r="EB2015" s="67"/>
      <c r="EC2015" s="67"/>
      <c r="ED2015" s="67"/>
      <c r="EE2015" s="67"/>
      <c r="EF2015" s="67"/>
      <c r="EG2015" s="67"/>
      <c r="EH2015" s="67"/>
      <c r="EI2015" s="67"/>
      <c r="EJ2015" s="67"/>
      <c r="EK2015" s="67"/>
      <c r="EL2015" s="67"/>
      <c r="EM2015" s="67"/>
      <c r="EN2015" s="67"/>
      <c r="EO2015" s="67"/>
      <c r="EP2015" s="67"/>
      <c r="EQ2015" s="67"/>
      <c r="ER2015" s="67"/>
      <c r="ES2015" s="67"/>
      <c r="ET2015" s="67"/>
      <c r="EU2015" s="74">
        <v>11.0</v>
      </c>
      <c r="EV2015" s="74">
        <v>1.0</v>
      </c>
      <c r="EW2015" s="67"/>
      <c r="EX2015" s="74">
        <v>11.0</v>
      </c>
      <c r="EY2015" s="74">
        <v>0.0</v>
      </c>
      <c r="EZ2015" s="67"/>
      <c r="FA2015" s="757" t="s">
        <v>7410</v>
      </c>
      <c r="FB2015" s="757"/>
      <c r="FC2015" s="757"/>
      <c r="FD2015" s="757"/>
    </row>
    <row r="2016">
      <c r="A2016" s="75"/>
      <c r="B2016" s="757" t="s">
        <v>7411</v>
      </c>
      <c r="C2016" s="829" t="s">
        <v>1970</v>
      </c>
      <c r="D2016" s="757" t="s">
        <v>29</v>
      </c>
      <c r="E2016" s="67"/>
      <c r="F2016" s="67"/>
      <c r="G2016" s="757" t="s">
        <v>7412</v>
      </c>
      <c r="H2016" s="757" t="s">
        <v>1061</v>
      </c>
      <c r="I2016" s="67"/>
      <c r="J2016" s="757" t="s">
        <v>44</v>
      </c>
      <c r="K2016" s="757" t="s">
        <v>1051</v>
      </c>
      <c r="L2016" s="757" t="s">
        <v>1062</v>
      </c>
      <c r="M2016" s="757" t="s">
        <v>110</v>
      </c>
      <c r="N2016" s="759">
        <v>41348.0</v>
      </c>
      <c r="O2016" s="759">
        <v>41351.0</v>
      </c>
      <c r="P2016" s="67"/>
      <c r="Q2016" s="188"/>
      <c r="R2016" s="188"/>
      <c r="S2016" s="67"/>
      <c r="T2016" s="67" t="str">
        <f t="shared" si="3789"/>
        <v/>
      </c>
      <c r="U2016" s="67" t="str">
        <f t="shared" ref="U2016:W2016" si="3815">IF(ISBLANK($A2016),"",sum(AE2016,AK2016,AQ2016,AW2016,BC2016,BI2016,BO2016,BU2016,CA2016,CG2016,CM2016,CS2016,CY2016,DE2016,DK2016,DQ2016,DW2016,EC2016,EI2016,EO2016,EU2016))</f>
        <v/>
      </c>
      <c r="V2016" s="67" t="str">
        <f t="shared" si="3815"/>
        <v/>
      </c>
      <c r="W2016" s="67" t="str">
        <f t="shared" si="3815"/>
        <v/>
      </c>
      <c r="X2016" s="67" t="str">
        <f t="shared" si="3791"/>
        <v/>
      </c>
      <c r="Y2016" s="67" t="str">
        <f t="shared" ref="Y2016:AA2016" si="3816">IF(ISBLANK($A2016),"",sum(AH2016,AN2016,AT2016,AZ2016,BF2016,BL2016,BR2016,BX2016,CD2016,CJ2016,CP2016,CV2016,DB2016,DH2016,DN2016,DT2016,DZ2016,EF2016,EL2016,ER2016,EX2016))</f>
        <v/>
      </c>
      <c r="Z2016" s="67" t="str">
        <f t="shared" si="3816"/>
        <v/>
      </c>
      <c r="AA2016" s="67" t="str">
        <f t="shared" si="3816"/>
        <v/>
      </c>
      <c r="AB2016" s="67" t="str">
        <f t="shared" si="3785"/>
        <v/>
      </c>
      <c r="AC2016" s="261" t="str">
        <f t="shared" si="3786"/>
        <v/>
      </c>
      <c r="AD2016" s="539" t="str">
        <f t="shared" si="3812"/>
        <v>20+</v>
      </c>
      <c r="AE2016" s="67"/>
      <c r="AF2016" s="67"/>
      <c r="AG2016" s="67"/>
      <c r="AH2016" s="67"/>
      <c r="AI2016" s="67"/>
      <c r="AJ2016" s="67"/>
      <c r="AK2016" s="67"/>
      <c r="AL2016" s="67"/>
      <c r="AM2016" s="67"/>
      <c r="AN2016" s="67"/>
      <c r="AO2016" s="67"/>
      <c r="AP2016" s="67"/>
      <c r="AQ2016" s="67"/>
      <c r="AR2016" s="67"/>
      <c r="AS2016" s="67"/>
      <c r="AT2016" s="67"/>
      <c r="AU2016" s="67"/>
      <c r="AV2016" s="67"/>
      <c r="AW2016" s="67"/>
      <c r="AX2016" s="67"/>
      <c r="AY2016" s="67"/>
      <c r="AZ2016" s="67"/>
      <c r="BA2016" s="67"/>
      <c r="BB2016" s="67"/>
      <c r="BC2016" s="67"/>
      <c r="BD2016" s="67"/>
      <c r="BE2016" s="67"/>
      <c r="BF2016" s="67"/>
      <c r="BG2016" s="67"/>
      <c r="BH2016" s="67"/>
      <c r="BI2016" s="67"/>
      <c r="BJ2016" s="67"/>
      <c r="BK2016" s="67"/>
      <c r="BL2016" s="67"/>
      <c r="BM2016" s="67"/>
      <c r="BN2016" s="67"/>
      <c r="BO2016" s="67"/>
      <c r="BP2016" s="67"/>
      <c r="BQ2016" s="67"/>
      <c r="BR2016" s="67"/>
      <c r="BS2016" s="67"/>
      <c r="BT2016" s="67"/>
      <c r="BU2016" s="67"/>
      <c r="BV2016" s="67"/>
      <c r="BW2016" s="67"/>
      <c r="BX2016" s="67"/>
      <c r="BY2016" s="67"/>
      <c r="BZ2016" s="67"/>
      <c r="CA2016" s="67"/>
      <c r="CB2016" s="67"/>
      <c r="CC2016" s="67"/>
      <c r="CD2016" s="67"/>
      <c r="CE2016" s="67"/>
      <c r="CF2016" s="67"/>
      <c r="CG2016" s="67"/>
      <c r="CH2016" s="67"/>
      <c r="CI2016" s="67"/>
      <c r="CJ2016" s="67"/>
      <c r="CK2016" s="67"/>
      <c r="CL2016" s="67"/>
      <c r="CM2016" s="67"/>
      <c r="CN2016" s="67"/>
      <c r="CO2016" s="67"/>
      <c r="CP2016" s="67"/>
      <c r="CQ2016" s="67"/>
      <c r="CR2016" s="67"/>
      <c r="CS2016" s="67"/>
      <c r="CT2016" s="67"/>
      <c r="CU2016" s="67"/>
      <c r="CV2016" s="67"/>
      <c r="CW2016" s="67"/>
      <c r="CX2016" s="67"/>
      <c r="CY2016" s="67"/>
      <c r="CZ2016" s="67"/>
      <c r="DA2016" s="67"/>
      <c r="DB2016" s="67"/>
      <c r="DC2016" s="67"/>
      <c r="DD2016" s="67"/>
      <c r="DE2016" s="67"/>
      <c r="DF2016" s="67"/>
      <c r="DG2016" s="67"/>
      <c r="DH2016" s="67"/>
      <c r="DI2016" s="67"/>
      <c r="DJ2016" s="67"/>
      <c r="DK2016" s="67"/>
      <c r="DL2016" s="67"/>
      <c r="DM2016" s="67"/>
      <c r="DN2016" s="67"/>
      <c r="DO2016" s="67"/>
      <c r="DP2016" s="67"/>
      <c r="DQ2016" s="67"/>
      <c r="DR2016" s="67"/>
      <c r="DS2016" s="67"/>
      <c r="DT2016" s="67"/>
      <c r="DU2016" s="67"/>
      <c r="DV2016" s="67"/>
      <c r="DW2016" s="67"/>
      <c r="DX2016" s="67"/>
      <c r="DY2016" s="67"/>
      <c r="DZ2016" s="67"/>
      <c r="EA2016" s="67"/>
      <c r="EB2016" s="67"/>
      <c r="EC2016" s="67"/>
      <c r="ED2016" s="67"/>
      <c r="EE2016" s="67"/>
      <c r="EF2016" s="67"/>
      <c r="EG2016" s="67"/>
      <c r="EH2016" s="67"/>
      <c r="EI2016" s="67"/>
      <c r="EJ2016" s="67"/>
      <c r="EK2016" s="67"/>
      <c r="EL2016" s="67"/>
      <c r="EM2016" s="67"/>
      <c r="EN2016" s="67"/>
      <c r="EO2016" s="67"/>
      <c r="EP2016" s="67"/>
      <c r="EQ2016" s="67"/>
      <c r="ER2016" s="67"/>
      <c r="ES2016" s="67"/>
      <c r="ET2016" s="67"/>
      <c r="EU2016" s="74">
        <v>12.0</v>
      </c>
      <c r="EV2016" s="74">
        <v>6.0</v>
      </c>
      <c r="EW2016" s="67"/>
      <c r="EX2016" s="74">
        <v>16.0</v>
      </c>
      <c r="EY2016" s="74">
        <v>1.0</v>
      </c>
      <c r="EZ2016" s="67"/>
      <c r="FA2016" s="757" t="s">
        <v>7413</v>
      </c>
      <c r="FB2016" s="757"/>
      <c r="FC2016" s="757"/>
      <c r="FD2016" s="757"/>
    </row>
    <row r="2017">
      <c r="A2017" s="75"/>
      <c r="B2017" s="757" t="s">
        <v>7414</v>
      </c>
      <c r="C2017" s="829" t="s">
        <v>1970</v>
      </c>
      <c r="D2017" s="757" t="s">
        <v>29</v>
      </c>
      <c r="E2017" s="67"/>
      <c r="F2017" s="67"/>
      <c r="G2017" s="757" t="s">
        <v>4964</v>
      </c>
      <c r="H2017" s="757" t="s">
        <v>4955</v>
      </c>
      <c r="I2017" s="67"/>
      <c r="J2017" s="757" t="s">
        <v>44</v>
      </c>
      <c r="K2017" s="757" t="s">
        <v>44</v>
      </c>
      <c r="L2017" s="757" t="s">
        <v>4391</v>
      </c>
      <c r="M2017" s="757" t="s">
        <v>50</v>
      </c>
      <c r="N2017" s="759">
        <v>41367.0</v>
      </c>
      <c r="O2017" s="759">
        <v>41367.0</v>
      </c>
      <c r="P2017" s="67"/>
      <c r="Q2017" s="188">
        <v>41430.0</v>
      </c>
      <c r="R2017" s="188"/>
      <c r="S2017" s="67"/>
      <c r="T2017" s="67" t="str">
        <f t="shared" si="3789"/>
        <v/>
      </c>
      <c r="U2017" s="67" t="str">
        <f t="shared" ref="U2017:W2017" si="3817">IF(ISBLANK($A2017),"",sum(AE2017,AK2017,AQ2017,AW2017,BC2017,BI2017,BO2017,BU2017,CA2017,CG2017,CM2017,CS2017,CY2017,DE2017,DK2017,DQ2017,DW2017,EC2017,EI2017,EO2017,EU2017))</f>
        <v/>
      </c>
      <c r="V2017" s="67" t="str">
        <f t="shared" si="3817"/>
        <v/>
      </c>
      <c r="W2017" s="67" t="str">
        <f t="shared" si="3817"/>
        <v/>
      </c>
      <c r="X2017" s="67" t="str">
        <f t="shared" si="3791"/>
        <v/>
      </c>
      <c r="Y2017" s="67" t="str">
        <f t="shared" ref="Y2017:AA2017" si="3818">IF(ISBLANK($A2017),"",sum(AH2017,AN2017,AT2017,AZ2017,BF2017,BL2017,BR2017,BX2017,CD2017,CJ2017,CP2017,CV2017,DB2017,DH2017,DN2017,DT2017,DZ2017,EF2017,EL2017,ER2017,EX2017))</f>
        <v/>
      </c>
      <c r="Z2017" s="67" t="str">
        <f t="shared" si="3818"/>
        <v/>
      </c>
      <c r="AA2017" s="67" t="str">
        <f t="shared" si="3818"/>
        <v/>
      </c>
      <c r="AB2017" s="67" t="str">
        <f t="shared" si="3785"/>
        <v/>
      </c>
      <c r="AC2017" s="261" t="str">
        <f t="shared" si="3786"/>
        <v/>
      </c>
      <c r="AD2017" s="539" t="str">
        <f t="shared" si="3812"/>
        <v>20+</v>
      </c>
      <c r="AE2017" s="67"/>
      <c r="AF2017" s="67"/>
      <c r="AG2017" s="67"/>
      <c r="AH2017" s="67"/>
      <c r="AI2017" s="67"/>
      <c r="AJ2017" s="67"/>
      <c r="AK2017" s="67"/>
      <c r="AL2017" s="67"/>
      <c r="AM2017" s="67"/>
      <c r="AN2017" s="67"/>
      <c r="AO2017" s="67"/>
      <c r="AP2017" s="67"/>
      <c r="AQ2017" s="67"/>
      <c r="AR2017" s="67"/>
      <c r="AS2017" s="67"/>
      <c r="AT2017" s="67"/>
      <c r="AU2017" s="67"/>
      <c r="AV2017" s="67"/>
      <c r="AW2017" s="67"/>
      <c r="AX2017" s="67"/>
      <c r="AY2017" s="67"/>
      <c r="AZ2017" s="67"/>
      <c r="BA2017" s="67"/>
      <c r="BB2017" s="67"/>
      <c r="BC2017" s="67"/>
      <c r="BD2017" s="67"/>
      <c r="BE2017" s="67"/>
      <c r="BF2017" s="67"/>
      <c r="BG2017" s="67"/>
      <c r="BH2017" s="67"/>
      <c r="BI2017" s="67"/>
      <c r="BJ2017" s="67"/>
      <c r="BK2017" s="67"/>
      <c r="BL2017" s="67"/>
      <c r="BM2017" s="67"/>
      <c r="BN2017" s="67"/>
      <c r="BO2017" s="67"/>
      <c r="BP2017" s="67"/>
      <c r="BQ2017" s="67"/>
      <c r="BR2017" s="67"/>
      <c r="BS2017" s="67"/>
      <c r="BT2017" s="67"/>
      <c r="BU2017" s="67"/>
      <c r="BV2017" s="67"/>
      <c r="BW2017" s="67"/>
      <c r="BX2017" s="67"/>
      <c r="BY2017" s="67"/>
      <c r="BZ2017" s="67"/>
      <c r="CA2017" s="67"/>
      <c r="CB2017" s="67"/>
      <c r="CC2017" s="67"/>
      <c r="CD2017" s="67"/>
      <c r="CE2017" s="67"/>
      <c r="CF2017" s="67"/>
      <c r="CG2017" s="67"/>
      <c r="CH2017" s="67"/>
      <c r="CI2017" s="67"/>
      <c r="CJ2017" s="67"/>
      <c r="CK2017" s="67"/>
      <c r="CL2017" s="67"/>
      <c r="CM2017" s="67"/>
      <c r="CN2017" s="67"/>
      <c r="CO2017" s="67"/>
      <c r="CP2017" s="67"/>
      <c r="CQ2017" s="67"/>
      <c r="CR2017" s="67"/>
      <c r="CS2017" s="67"/>
      <c r="CT2017" s="67"/>
      <c r="CU2017" s="67"/>
      <c r="CV2017" s="67"/>
      <c r="CW2017" s="67"/>
      <c r="CX2017" s="67"/>
      <c r="CY2017" s="67"/>
      <c r="CZ2017" s="67"/>
      <c r="DA2017" s="67"/>
      <c r="DB2017" s="67"/>
      <c r="DC2017" s="67"/>
      <c r="DD2017" s="67"/>
      <c r="DE2017" s="67"/>
      <c r="DF2017" s="67"/>
      <c r="DG2017" s="67"/>
      <c r="DH2017" s="67"/>
      <c r="DI2017" s="67"/>
      <c r="DJ2017" s="67"/>
      <c r="DK2017" s="67"/>
      <c r="DL2017" s="67"/>
      <c r="DM2017" s="67"/>
      <c r="DN2017" s="67"/>
      <c r="DO2017" s="67"/>
      <c r="DP2017" s="67"/>
      <c r="DQ2017" s="67"/>
      <c r="DR2017" s="67"/>
      <c r="DS2017" s="67"/>
      <c r="DT2017" s="67"/>
      <c r="DU2017" s="67"/>
      <c r="DV2017" s="67"/>
      <c r="DW2017" s="67"/>
      <c r="DX2017" s="67"/>
      <c r="DY2017" s="67"/>
      <c r="DZ2017" s="67"/>
      <c r="EA2017" s="67"/>
      <c r="EB2017" s="67"/>
      <c r="EC2017" s="67"/>
      <c r="ED2017" s="67"/>
      <c r="EE2017" s="67"/>
      <c r="EF2017" s="67"/>
      <c r="EG2017" s="67"/>
      <c r="EH2017" s="67"/>
      <c r="EI2017" s="67"/>
      <c r="EJ2017" s="67"/>
      <c r="EK2017" s="67"/>
      <c r="EL2017" s="67"/>
      <c r="EM2017" s="67"/>
      <c r="EN2017" s="67"/>
      <c r="EO2017" s="67"/>
      <c r="EP2017" s="67"/>
      <c r="EQ2017" s="67"/>
      <c r="ER2017" s="67"/>
      <c r="ES2017" s="67"/>
      <c r="ET2017" s="67"/>
      <c r="EU2017" s="74">
        <v>8.0</v>
      </c>
      <c r="EV2017" s="74">
        <v>3.0</v>
      </c>
      <c r="EW2017" s="67"/>
      <c r="EX2017" s="74">
        <v>7.0</v>
      </c>
      <c r="EY2017" s="67"/>
      <c r="EZ2017" s="67"/>
      <c r="FA2017" s="67"/>
      <c r="FB2017" s="67"/>
      <c r="FC2017" s="67"/>
      <c r="FD2017" s="67"/>
    </row>
    <row r="2018">
      <c r="A2018" s="75"/>
      <c r="B2018" s="757" t="s">
        <v>7415</v>
      </c>
      <c r="C2018" s="829" t="s">
        <v>1970</v>
      </c>
      <c r="D2018" s="757" t="s">
        <v>29</v>
      </c>
      <c r="E2018" s="67"/>
      <c r="F2018" s="67"/>
      <c r="G2018" s="757" t="s">
        <v>7416</v>
      </c>
      <c r="H2018" s="757" t="s">
        <v>529</v>
      </c>
      <c r="I2018" s="67"/>
      <c r="J2018" s="757" t="s">
        <v>44</v>
      </c>
      <c r="K2018" s="67"/>
      <c r="L2018" s="757" t="s">
        <v>1062</v>
      </c>
      <c r="M2018" s="67"/>
      <c r="N2018" s="759">
        <v>41369.0</v>
      </c>
      <c r="O2018" s="759">
        <v>41369.0</v>
      </c>
      <c r="P2018" s="67"/>
      <c r="Q2018" s="188"/>
      <c r="R2018" s="188"/>
      <c r="S2018" s="67"/>
      <c r="T2018" s="67" t="str">
        <f t="shared" si="3789"/>
        <v/>
      </c>
      <c r="U2018" s="67" t="str">
        <f t="shared" ref="U2018:W2018" si="3819">IF(ISBLANK($A2018),"",sum(AE2018,AK2018,AQ2018,AW2018,BC2018,BI2018,BO2018,BU2018,CA2018,CG2018,CM2018,CS2018,CY2018,DE2018,DK2018,DQ2018,DW2018,EC2018,EI2018,EO2018,EU2018))</f>
        <v/>
      </c>
      <c r="V2018" s="67" t="str">
        <f t="shared" si="3819"/>
        <v/>
      </c>
      <c r="W2018" s="67" t="str">
        <f t="shared" si="3819"/>
        <v/>
      </c>
      <c r="X2018" s="67" t="str">
        <f t="shared" si="3791"/>
        <v/>
      </c>
      <c r="Y2018" s="67" t="str">
        <f t="shared" ref="Y2018:AA2018" si="3820">IF(ISBLANK($A2018),"",sum(AH2018,AN2018,AT2018,AZ2018,BF2018,BL2018,BR2018,BX2018,CD2018,CJ2018,CP2018,CV2018,DB2018,DH2018,DN2018,DT2018,DZ2018,EF2018,EL2018,ER2018,EX2018))</f>
        <v/>
      </c>
      <c r="Z2018" s="67" t="str">
        <f t="shared" si="3820"/>
        <v/>
      </c>
      <c r="AA2018" s="67" t="str">
        <f t="shared" si="3820"/>
        <v/>
      </c>
      <c r="AB2018" s="67" t="str">
        <f t="shared" si="3785"/>
        <v/>
      </c>
      <c r="AC2018" s="261" t="str">
        <f t="shared" si="3786"/>
        <v/>
      </c>
      <c r="AD2018" s="539" t="str">
        <f t="shared" si="3812"/>
        <v>20+</v>
      </c>
      <c r="AE2018" s="67"/>
      <c r="AF2018" s="67"/>
      <c r="AG2018" s="67"/>
      <c r="AH2018" s="67"/>
      <c r="AI2018" s="67"/>
      <c r="AJ2018" s="67"/>
      <c r="AK2018" s="67"/>
      <c r="AL2018" s="67"/>
      <c r="AM2018" s="67"/>
      <c r="AN2018" s="67"/>
      <c r="AO2018" s="67"/>
      <c r="AP2018" s="67"/>
      <c r="AQ2018" s="67"/>
      <c r="AR2018" s="67"/>
      <c r="AS2018" s="67"/>
      <c r="AT2018" s="67"/>
      <c r="AU2018" s="67"/>
      <c r="AV2018" s="67"/>
      <c r="AW2018" s="67"/>
      <c r="AX2018" s="67"/>
      <c r="AY2018" s="67"/>
      <c r="AZ2018" s="67"/>
      <c r="BA2018" s="67"/>
      <c r="BB2018" s="67"/>
      <c r="BC2018" s="67"/>
      <c r="BD2018" s="67"/>
      <c r="BE2018" s="67"/>
      <c r="BF2018" s="67"/>
      <c r="BG2018" s="67"/>
      <c r="BH2018" s="67"/>
      <c r="BI2018" s="67"/>
      <c r="BJ2018" s="67"/>
      <c r="BK2018" s="67"/>
      <c r="BL2018" s="67"/>
      <c r="BM2018" s="67"/>
      <c r="BN2018" s="67"/>
      <c r="BO2018" s="67"/>
      <c r="BP2018" s="67"/>
      <c r="BQ2018" s="67"/>
      <c r="BR2018" s="67"/>
      <c r="BS2018" s="67"/>
      <c r="BT2018" s="67"/>
      <c r="BU2018" s="67"/>
      <c r="BV2018" s="67"/>
      <c r="BW2018" s="67"/>
      <c r="BX2018" s="67"/>
      <c r="BY2018" s="67"/>
      <c r="BZ2018" s="67"/>
      <c r="CA2018" s="67"/>
      <c r="CB2018" s="67"/>
      <c r="CC2018" s="67"/>
      <c r="CD2018" s="67"/>
      <c r="CE2018" s="67"/>
      <c r="CF2018" s="67"/>
      <c r="CG2018" s="67"/>
      <c r="CH2018" s="67"/>
      <c r="CI2018" s="67"/>
      <c r="CJ2018" s="67"/>
      <c r="CK2018" s="67"/>
      <c r="CL2018" s="67"/>
      <c r="CM2018" s="67"/>
      <c r="CN2018" s="67"/>
      <c r="CO2018" s="67"/>
      <c r="CP2018" s="67"/>
      <c r="CQ2018" s="67"/>
      <c r="CR2018" s="67"/>
      <c r="CS2018" s="67"/>
      <c r="CT2018" s="67"/>
      <c r="CU2018" s="67"/>
      <c r="CV2018" s="67"/>
      <c r="CW2018" s="67"/>
      <c r="CX2018" s="67"/>
      <c r="CY2018" s="67"/>
      <c r="CZ2018" s="67"/>
      <c r="DA2018" s="67"/>
      <c r="DB2018" s="67"/>
      <c r="DC2018" s="67"/>
      <c r="DD2018" s="67"/>
      <c r="DE2018" s="67"/>
      <c r="DF2018" s="67"/>
      <c r="DG2018" s="67"/>
      <c r="DH2018" s="67"/>
      <c r="DI2018" s="67"/>
      <c r="DJ2018" s="67"/>
      <c r="DK2018" s="67"/>
      <c r="DL2018" s="67"/>
      <c r="DM2018" s="67"/>
      <c r="DN2018" s="67"/>
      <c r="DO2018" s="67"/>
      <c r="DP2018" s="67"/>
      <c r="DQ2018" s="67"/>
      <c r="DR2018" s="67"/>
      <c r="DS2018" s="67"/>
      <c r="DT2018" s="67"/>
      <c r="DU2018" s="67"/>
      <c r="DV2018" s="67"/>
      <c r="DW2018" s="67"/>
      <c r="DX2018" s="67"/>
      <c r="DY2018" s="67"/>
      <c r="DZ2018" s="67"/>
      <c r="EA2018" s="67"/>
      <c r="EB2018" s="67"/>
      <c r="EC2018" s="67"/>
      <c r="ED2018" s="67"/>
      <c r="EE2018" s="67"/>
      <c r="EF2018" s="67"/>
      <c r="EG2018" s="67"/>
      <c r="EH2018" s="67"/>
      <c r="EI2018" s="67"/>
      <c r="EJ2018" s="67"/>
      <c r="EK2018" s="67"/>
      <c r="EL2018" s="67"/>
      <c r="EM2018" s="67"/>
      <c r="EN2018" s="67"/>
      <c r="EO2018" s="67"/>
      <c r="EP2018" s="67"/>
      <c r="EQ2018" s="67"/>
      <c r="ER2018" s="67"/>
      <c r="ES2018" s="67"/>
      <c r="ET2018" s="67"/>
      <c r="EU2018" s="67"/>
      <c r="EV2018" s="67"/>
      <c r="EW2018" s="67"/>
      <c r="EX2018" s="67"/>
      <c r="EY2018" s="67"/>
      <c r="EZ2018" s="67"/>
      <c r="FA2018" s="757" t="s">
        <v>7417</v>
      </c>
      <c r="FB2018" s="757"/>
      <c r="FC2018" s="757"/>
      <c r="FD2018" s="757"/>
    </row>
    <row r="2019">
      <c r="A2019" s="75"/>
      <c r="B2019" s="757" t="s">
        <v>7418</v>
      </c>
      <c r="C2019" s="829" t="s">
        <v>1970</v>
      </c>
      <c r="D2019" s="757" t="s">
        <v>29</v>
      </c>
      <c r="E2019" s="67"/>
      <c r="F2019" s="67"/>
      <c r="G2019" s="757" t="s">
        <v>7419</v>
      </c>
      <c r="H2019" s="757" t="s">
        <v>1702</v>
      </c>
      <c r="I2019" s="67"/>
      <c r="J2019" s="757" t="s">
        <v>44</v>
      </c>
      <c r="K2019" s="757" t="s">
        <v>7409</v>
      </c>
      <c r="L2019" s="757" t="s">
        <v>3134</v>
      </c>
      <c r="M2019" s="757" t="s">
        <v>16</v>
      </c>
      <c r="N2019" s="759">
        <v>41394.0</v>
      </c>
      <c r="O2019" s="759">
        <v>41394.0</v>
      </c>
      <c r="P2019" s="67"/>
      <c r="Q2019" s="188">
        <v>41453.0</v>
      </c>
      <c r="R2019" s="188"/>
      <c r="S2019" s="67"/>
      <c r="T2019" s="67" t="str">
        <f t="shared" si="3789"/>
        <v/>
      </c>
      <c r="U2019" s="67" t="str">
        <f t="shared" ref="U2019:W2019" si="3821">IF(ISBLANK($A2019),"",sum(AE2019,AK2019,AQ2019,AW2019,BC2019,BI2019,BO2019,BU2019,CA2019,CG2019,CM2019,CS2019,CY2019,DE2019,DK2019,DQ2019,DW2019,EC2019,EI2019,EO2019,EU2019))</f>
        <v/>
      </c>
      <c r="V2019" s="67" t="str">
        <f t="shared" si="3821"/>
        <v/>
      </c>
      <c r="W2019" s="67" t="str">
        <f t="shared" si="3821"/>
        <v/>
      </c>
      <c r="X2019" s="67" t="str">
        <f t="shared" si="3791"/>
        <v/>
      </c>
      <c r="Y2019" s="67" t="str">
        <f t="shared" ref="Y2019:AA2019" si="3822">IF(ISBLANK($A2019),"",sum(AH2019,AN2019,AT2019,AZ2019,BF2019,BL2019,BR2019,BX2019,CD2019,CJ2019,CP2019,CV2019,DB2019,DH2019,DN2019,DT2019,DZ2019,EF2019,EL2019,ER2019,EX2019))</f>
        <v/>
      </c>
      <c r="Z2019" s="67" t="str">
        <f t="shared" si="3822"/>
        <v/>
      </c>
      <c r="AA2019" s="67" t="str">
        <f t="shared" si="3822"/>
        <v/>
      </c>
      <c r="AB2019" s="67" t="str">
        <f t="shared" si="3785"/>
        <v/>
      </c>
      <c r="AC2019" s="261" t="str">
        <f t="shared" si="3786"/>
        <v/>
      </c>
      <c r="AD2019" s="539" t="str">
        <f t="shared" si="3812"/>
        <v>20+</v>
      </c>
      <c r="AE2019" s="67"/>
      <c r="AF2019" s="67"/>
      <c r="AG2019" s="67"/>
      <c r="AH2019" s="67"/>
      <c r="AI2019" s="67"/>
      <c r="AJ2019" s="67"/>
      <c r="AK2019" s="67"/>
      <c r="AL2019" s="67"/>
      <c r="AM2019" s="67"/>
      <c r="AN2019" s="67"/>
      <c r="AO2019" s="67"/>
      <c r="AP2019" s="67"/>
      <c r="AQ2019" s="67"/>
      <c r="AR2019" s="67"/>
      <c r="AS2019" s="67"/>
      <c r="AT2019" s="67"/>
      <c r="AU2019" s="67"/>
      <c r="AV2019" s="67"/>
      <c r="AW2019" s="67"/>
      <c r="AX2019" s="67"/>
      <c r="AY2019" s="67"/>
      <c r="AZ2019" s="67"/>
      <c r="BA2019" s="67"/>
      <c r="BB2019" s="67"/>
      <c r="BC2019" s="67"/>
      <c r="BD2019" s="67"/>
      <c r="BE2019" s="67"/>
      <c r="BF2019" s="67"/>
      <c r="BG2019" s="67"/>
      <c r="BH2019" s="67"/>
      <c r="BI2019" s="67"/>
      <c r="BJ2019" s="67"/>
      <c r="BK2019" s="67"/>
      <c r="BL2019" s="67"/>
      <c r="BM2019" s="67"/>
      <c r="BN2019" s="67"/>
      <c r="BO2019" s="67"/>
      <c r="BP2019" s="67"/>
      <c r="BQ2019" s="67"/>
      <c r="BR2019" s="67"/>
      <c r="BS2019" s="67"/>
      <c r="BT2019" s="67"/>
      <c r="BU2019" s="67"/>
      <c r="BV2019" s="67"/>
      <c r="BW2019" s="67"/>
      <c r="BX2019" s="67"/>
      <c r="BY2019" s="67"/>
      <c r="BZ2019" s="67"/>
      <c r="CA2019" s="67"/>
      <c r="CB2019" s="67"/>
      <c r="CC2019" s="67"/>
      <c r="CD2019" s="67"/>
      <c r="CE2019" s="67"/>
      <c r="CF2019" s="67"/>
      <c r="CG2019" s="67"/>
      <c r="CH2019" s="67"/>
      <c r="CI2019" s="67"/>
      <c r="CJ2019" s="67"/>
      <c r="CK2019" s="67"/>
      <c r="CL2019" s="67"/>
      <c r="CM2019" s="67"/>
      <c r="CN2019" s="67"/>
      <c r="CO2019" s="67"/>
      <c r="CP2019" s="67"/>
      <c r="CQ2019" s="67"/>
      <c r="CR2019" s="67"/>
      <c r="CS2019" s="67"/>
      <c r="CT2019" s="67"/>
      <c r="CU2019" s="67"/>
      <c r="CV2019" s="67"/>
      <c r="CW2019" s="67"/>
      <c r="CX2019" s="67"/>
      <c r="CY2019" s="67"/>
      <c r="CZ2019" s="67"/>
      <c r="DA2019" s="67"/>
      <c r="DB2019" s="67"/>
      <c r="DC2019" s="67"/>
      <c r="DD2019" s="67"/>
      <c r="DE2019" s="67"/>
      <c r="DF2019" s="67"/>
      <c r="DG2019" s="67"/>
      <c r="DH2019" s="67"/>
      <c r="DI2019" s="67"/>
      <c r="DJ2019" s="67"/>
      <c r="DK2019" s="67"/>
      <c r="DL2019" s="67"/>
      <c r="DM2019" s="67"/>
      <c r="DN2019" s="67"/>
      <c r="DO2019" s="67"/>
      <c r="DP2019" s="67"/>
      <c r="DQ2019" s="67"/>
      <c r="DR2019" s="67"/>
      <c r="DS2019" s="67"/>
      <c r="DT2019" s="67"/>
      <c r="DU2019" s="67"/>
      <c r="DV2019" s="67"/>
      <c r="DW2019" s="67"/>
      <c r="DX2019" s="67"/>
      <c r="DY2019" s="67"/>
      <c r="DZ2019" s="67"/>
      <c r="EA2019" s="67"/>
      <c r="EB2019" s="67"/>
      <c r="EC2019" s="67"/>
      <c r="ED2019" s="67"/>
      <c r="EE2019" s="67"/>
      <c r="EF2019" s="67"/>
      <c r="EG2019" s="67"/>
      <c r="EH2019" s="67"/>
      <c r="EI2019" s="67"/>
      <c r="EJ2019" s="67"/>
      <c r="EK2019" s="67"/>
      <c r="EL2019" s="67"/>
      <c r="EM2019" s="67"/>
      <c r="EN2019" s="67"/>
      <c r="EO2019" s="67"/>
      <c r="EP2019" s="67"/>
      <c r="EQ2019" s="67"/>
      <c r="ER2019" s="67"/>
      <c r="ES2019" s="67"/>
      <c r="ET2019" s="67"/>
      <c r="EU2019" s="74">
        <v>4.0</v>
      </c>
      <c r="EV2019" s="74">
        <v>4.0</v>
      </c>
      <c r="EW2019" s="67"/>
      <c r="EX2019" s="74">
        <v>4.0</v>
      </c>
      <c r="EY2019" s="67"/>
      <c r="EZ2019" s="67"/>
      <c r="FA2019" s="757" t="s">
        <v>7420</v>
      </c>
      <c r="FB2019" s="757"/>
      <c r="FC2019" s="757"/>
      <c r="FD2019" s="757"/>
    </row>
    <row r="2020">
      <c r="A2020" s="75"/>
      <c r="B2020" s="757" t="s">
        <v>7421</v>
      </c>
      <c r="C2020" s="829" t="s">
        <v>1970</v>
      </c>
      <c r="D2020" s="757" t="s">
        <v>29</v>
      </c>
      <c r="E2020" s="67"/>
      <c r="F2020" s="67"/>
      <c r="G2020" s="757" t="s">
        <v>7422</v>
      </c>
      <c r="H2020" s="757" t="s">
        <v>7423</v>
      </c>
      <c r="I2020" s="67"/>
      <c r="J2020" s="757" t="s">
        <v>44</v>
      </c>
      <c r="K2020" s="67"/>
      <c r="L2020" s="757" t="s">
        <v>738</v>
      </c>
      <c r="M2020" s="757" t="s">
        <v>88</v>
      </c>
      <c r="N2020" s="759">
        <v>41611.0</v>
      </c>
      <c r="O2020" s="759">
        <v>41611.0</v>
      </c>
      <c r="P2020" s="67"/>
      <c r="Q2020" s="188">
        <v>41627.0</v>
      </c>
      <c r="R2020" s="188"/>
      <c r="S2020" s="67"/>
      <c r="T2020" s="67" t="str">
        <f t="shared" si="3789"/>
        <v/>
      </c>
      <c r="U2020" s="67" t="str">
        <f t="shared" ref="U2020:W2020" si="3823">IF(ISBLANK($A2020),"",sum(AE2020,AK2020,AQ2020,AW2020,BC2020,BI2020,BO2020,BU2020,CA2020,CG2020,CM2020,CS2020,CY2020,DE2020,DK2020,DQ2020,DW2020,EC2020,EI2020,EO2020,EU2020))</f>
        <v/>
      </c>
      <c r="V2020" s="67" t="str">
        <f t="shared" si="3823"/>
        <v/>
      </c>
      <c r="W2020" s="67" t="str">
        <f t="shared" si="3823"/>
        <v/>
      </c>
      <c r="X2020" s="67" t="str">
        <f t="shared" si="3791"/>
        <v/>
      </c>
      <c r="Y2020" s="67" t="str">
        <f t="shared" ref="Y2020:AA2020" si="3824">IF(ISBLANK($A2020),"",sum(AH2020,AN2020,AT2020,AZ2020,BF2020,BL2020,BR2020,BX2020,CD2020,CJ2020,CP2020,CV2020,DB2020,DH2020,DN2020,DT2020,DZ2020,EF2020,EL2020,ER2020,EX2020))</f>
        <v/>
      </c>
      <c r="Z2020" s="67" t="str">
        <f t="shared" si="3824"/>
        <v/>
      </c>
      <c r="AA2020" s="67" t="str">
        <f t="shared" si="3824"/>
        <v/>
      </c>
      <c r="AB2020" s="67" t="str">
        <f t="shared" si="3785"/>
        <v/>
      </c>
      <c r="AC2020" s="261" t="str">
        <f t="shared" si="3786"/>
        <v/>
      </c>
      <c r="AD2020" s="539" t="str">
        <f t="shared" si="3812"/>
        <v>20+</v>
      </c>
      <c r="AE2020" s="67"/>
      <c r="AF2020" s="67"/>
      <c r="AG2020" s="67"/>
      <c r="AH2020" s="67"/>
      <c r="AI2020" s="67"/>
      <c r="AJ2020" s="67"/>
      <c r="AK2020" s="67"/>
      <c r="AL2020" s="67"/>
      <c r="AM2020" s="67"/>
      <c r="AN2020" s="67"/>
      <c r="AO2020" s="67"/>
      <c r="AP2020" s="67"/>
      <c r="AQ2020" s="67"/>
      <c r="AR2020" s="67"/>
      <c r="AS2020" s="67"/>
      <c r="AT2020" s="67"/>
      <c r="AU2020" s="67"/>
      <c r="AV2020" s="67"/>
      <c r="AW2020" s="67"/>
      <c r="AX2020" s="67"/>
      <c r="AY2020" s="67"/>
      <c r="AZ2020" s="67"/>
      <c r="BA2020" s="67"/>
      <c r="BB2020" s="67"/>
      <c r="BC2020" s="67"/>
      <c r="BD2020" s="67"/>
      <c r="BE2020" s="67"/>
      <c r="BF2020" s="67"/>
      <c r="BG2020" s="67"/>
      <c r="BH2020" s="67"/>
      <c r="BI2020" s="67"/>
      <c r="BJ2020" s="67"/>
      <c r="BK2020" s="67"/>
      <c r="BL2020" s="67"/>
      <c r="BM2020" s="67"/>
      <c r="BN2020" s="67"/>
      <c r="BO2020" s="67"/>
      <c r="BP2020" s="67"/>
      <c r="BQ2020" s="67"/>
      <c r="BR2020" s="67"/>
      <c r="BS2020" s="67"/>
      <c r="BT2020" s="67"/>
      <c r="BU2020" s="67"/>
      <c r="BV2020" s="67"/>
      <c r="BW2020" s="67"/>
      <c r="BX2020" s="67"/>
      <c r="BY2020" s="67"/>
      <c r="BZ2020" s="67"/>
      <c r="CA2020" s="67"/>
      <c r="CB2020" s="67"/>
      <c r="CC2020" s="67"/>
      <c r="CD2020" s="67"/>
      <c r="CE2020" s="67"/>
      <c r="CF2020" s="67"/>
      <c r="CG2020" s="67"/>
      <c r="CH2020" s="67"/>
      <c r="CI2020" s="67"/>
      <c r="CJ2020" s="67"/>
      <c r="CK2020" s="67"/>
      <c r="CL2020" s="67"/>
      <c r="CM2020" s="67"/>
      <c r="CN2020" s="67"/>
      <c r="CO2020" s="67"/>
      <c r="CP2020" s="67"/>
      <c r="CQ2020" s="67"/>
      <c r="CR2020" s="67"/>
      <c r="CS2020" s="67"/>
      <c r="CT2020" s="67"/>
      <c r="CU2020" s="67"/>
      <c r="CV2020" s="67"/>
      <c r="CW2020" s="67"/>
      <c r="CX2020" s="67"/>
      <c r="CY2020" s="67"/>
      <c r="CZ2020" s="67"/>
      <c r="DA2020" s="67"/>
      <c r="DB2020" s="67"/>
      <c r="DC2020" s="67"/>
      <c r="DD2020" s="67"/>
      <c r="DE2020" s="67"/>
      <c r="DF2020" s="67"/>
      <c r="DG2020" s="67"/>
      <c r="DH2020" s="67"/>
      <c r="DI2020" s="67"/>
      <c r="DJ2020" s="67"/>
      <c r="DK2020" s="67"/>
      <c r="DL2020" s="67"/>
      <c r="DM2020" s="67"/>
      <c r="DN2020" s="67"/>
      <c r="DO2020" s="67"/>
      <c r="DP2020" s="67"/>
      <c r="DQ2020" s="67"/>
      <c r="DR2020" s="67"/>
      <c r="DS2020" s="67"/>
      <c r="DT2020" s="67"/>
      <c r="DU2020" s="67"/>
      <c r="DV2020" s="67"/>
      <c r="DW2020" s="67"/>
      <c r="DX2020" s="67"/>
      <c r="DY2020" s="67"/>
      <c r="DZ2020" s="67"/>
      <c r="EA2020" s="67"/>
      <c r="EB2020" s="67"/>
      <c r="EC2020" s="67"/>
      <c r="ED2020" s="67"/>
      <c r="EE2020" s="67"/>
      <c r="EF2020" s="67"/>
      <c r="EG2020" s="67"/>
      <c r="EH2020" s="67"/>
      <c r="EI2020" s="67"/>
      <c r="EJ2020" s="67"/>
      <c r="EK2020" s="67"/>
      <c r="EL2020" s="67"/>
      <c r="EM2020" s="67"/>
      <c r="EN2020" s="67"/>
      <c r="EO2020" s="67"/>
      <c r="EP2020" s="67"/>
      <c r="EQ2020" s="67"/>
      <c r="ER2020" s="67"/>
      <c r="ES2020" s="67"/>
      <c r="ET2020" s="67"/>
      <c r="EU2020" s="67"/>
      <c r="EV2020" s="74">
        <v>1.0</v>
      </c>
      <c r="EW2020" s="67"/>
      <c r="EX2020" s="67"/>
      <c r="EY2020" s="67"/>
      <c r="EZ2020" s="67"/>
      <c r="FA2020" s="757" t="s">
        <v>7424</v>
      </c>
      <c r="FB2020" s="757"/>
      <c r="FC2020" s="757"/>
      <c r="FD2020" s="757"/>
    </row>
    <row r="2021">
      <c r="A2021" s="75"/>
      <c r="B2021" s="757" t="s">
        <v>7425</v>
      </c>
      <c r="C2021" s="829" t="s">
        <v>1970</v>
      </c>
      <c r="D2021" s="757" t="s">
        <v>29</v>
      </c>
      <c r="E2021" s="67"/>
      <c r="F2021" s="67"/>
      <c r="G2021" s="67"/>
      <c r="H2021" s="67"/>
      <c r="I2021" s="67"/>
      <c r="J2021" s="67"/>
      <c r="K2021" s="67"/>
      <c r="L2021" s="67"/>
      <c r="M2021" s="67"/>
      <c r="N2021" s="364"/>
      <c r="O2021" s="203"/>
      <c r="P2021" s="67"/>
      <c r="Q2021" s="188"/>
      <c r="R2021" s="188"/>
      <c r="S2021" s="67"/>
      <c r="T2021" s="67" t="str">
        <f t="shared" si="3789"/>
        <v/>
      </c>
      <c r="U2021" s="67" t="str">
        <f t="shared" ref="U2021:W2021" si="3825">IF(ISBLANK($A2021),"",sum(AE2021,AK2021,AQ2021,AW2021,BC2021,BI2021,BO2021,BU2021,CA2021,CG2021,CM2021,CS2021,CY2021,DE2021,DK2021,DQ2021,DW2021,EC2021,EI2021,EO2021,EU2021))</f>
        <v/>
      </c>
      <c r="V2021" s="67" t="str">
        <f t="shared" si="3825"/>
        <v/>
      </c>
      <c r="W2021" s="67" t="str">
        <f t="shared" si="3825"/>
        <v/>
      </c>
      <c r="X2021" s="67" t="str">
        <f t="shared" si="3791"/>
        <v/>
      </c>
      <c r="Y2021" s="67" t="str">
        <f t="shared" ref="Y2021:AA2021" si="3826">IF(ISBLANK($A2021),"",sum(AH2021,AN2021,AT2021,AZ2021,BF2021,BL2021,BR2021,BX2021,CD2021,CJ2021,CP2021,CV2021,DB2021,DH2021,DN2021,DT2021,DZ2021,EF2021,EL2021,ER2021,EX2021))</f>
        <v/>
      </c>
      <c r="Z2021" s="67" t="str">
        <f t="shared" si="3826"/>
        <v/>
      </c>
      <c r="AA2021" s="67" t="str">
        <f t="shared" si="3826"/>
        <v/>
      </c>
      <c r="AB2021" s="67" t="str">
        <f t="shared" si="3785"/>
        <v/>
      </c>
      <c r="AC2021" s="261" t="str">
        <f t="shared" si="3786"/>
        <v/>
      </c>
      <c r="AD2021" s="539" t="str">
        <f t="shared" si="3812"/>
        <v/>
      </c>
      <c r="AE2021" s="74">
        <v>3.0</v>
      </c>
      <c r="AF2021" s="67"/>
      <c r="AG2021" s="67"/>
      <c r="AH2021" s="74">
        <v>4.0</v>
      </c>
      <c r="AI2021" s="67"/>
      <c r="AJ2021" s="67"/>
      <c r="AK2021" s="67"/>
      <c r="AL2021" s="67"/>
      <c r="AM2021" s="67"/>
      <c r="AN2021" s="67"/>
      <c r="AO2021" s="67"/>
      <c r="AP2021" s="67"/>
      <c r="AQ2021" s="67"/>
      <c r="AR2021" s="67"/>
      <c r="AS2021" s="67"/>
      <c r="AT2021" s="67"/>
      <c r="AU2021" s="67"/>
      <c r="AV2021" s="67"/>
      <c r="AW2021" s="67"/>
      <c r="AX2021" s="67"/>
      <c r="AY2021" s="67"/>
      <c r="AZ2021" s="67"/>
      <c r="BA2021" s="67"/>
      <c r="BB2021" s="67"/>
      <c r="BC2021" s="67"/>
      <c r="BD2021" s="67"/>
      <c r="BE2021" s="67"/>
      <c r="BF2021" s="67"/>
      <c r="BG2021" s="67"/>
      <c r="BH2021" s="67"/>
      <c r="BI2021" s="67"/>
      <c r="BJ2021" s="67"/>
      <c r="BK2021" s="67"/>
      <c r="BL2021" s="67"/>
      <c r="BM2021" s="67"/>
      <c r="BN2021" s="67"/>
      <c r="BO2021" s="67"/>
      <c r="BP2021" s="67"/>
      <c r="BQ2021" s="67"/>
      <c r="BR2021" s="67"/>
      <c r="BS2021" s="67"/>
      <c r="BT2021" s="67"/>
      <c r="BU2021" s="67"/>
      <c r="BV2021" s="67"/>
      <c r="BW2021" s="67"/>
      <c r="BX2021" s="67"/>
      <c r="BY2021" s="67"/>
      <c r="BZ2021" s="67"/>
      <c r="CA2021" s="67"/>
      <c r="CB2021" s="67"/>
      <c r="CC2021" s="67"/>
      <c r="CD2021" s="67"/>
      <c r="CE2021" s="67"/>
      <c r="CF2021" s="67"/>
      <c r="CG2021" s="67"/>
      <c r="CH2021" s="67"/>
      <c r="CI2021" s="67"/>
      <c r="CJ2021" s="67"/>
      <c r="CK2021" s="67"/>
      <c r="CL2021" s="67"/>
      <c r="CM2021" s="67"/>
      <c r="CN2021" s="67"/>
      <c r="CO2021" s="67"/>
      <c r="CP2021" s="67"/>
      <c r="CQ2021" s="67"/>
      <c r="CR2021" s="67"/>
      <c r="CS2021" s="67"/>
      <c r="CT2021" s="67"/>
      <c r="CU2021" s="67"/>
      <c r="CV2021" s="67"/>
      <c r="CW2021" s="67"/>
      <c r="CX2021" s="67"/>
      <c r="CY2021" s="67"/>
      <c r="CZ2021" s="67"/>
      <c r="DA2021" s="67"/>
      <c r="DB2021" s="67"/>
      <c r="DC2021" s="67"/>
      <c r="DD2021" s="67"/>
      <c r="DE2021" s="67"/>
      <c r="DF2021" s="67"/>
      <c r="DG2021" s="67"/>
      <c r="DH2021" s="67"/>
      <c r="DI2021" s="67"/>
      <c r="DJ2021" s="67"/>
      <c r="DK2021" s="67"/>
      <c r="DL2021" s="67"/>
      <c r="DM2021" s="67"/>
      <c r="DN2021" s="67"/>
      <c r="DO2021" s="67"/>
      <c r="DP2021" s="67"/>
      <c r="DQ2021" s="67"/>
      <c r="DR2021" s="67"/>
      <c r="DS2021" s="67"/>
      <c r="DT2021" s="67"/>
      <c r="DU2021" s="67"/>
      <c r="DV2021" s="67"/>
      <c r="DW2021" s="67"/>
      <c r="DX2021" s="67"/>
      <c r="DY2021" s="67"/>
      <c r="DZ2021" s="67"/>
      <c r="EA2021" s="67"/>
      <c r="EB2021" s="67"/>
      <c r="EC2021" s="67"/>
      <c r="ED2021" s="67"/>
      <c r="EE2021" s="67"/>
      <c r="EF2021" s="67"/>
      <c r="EG2021" s="67"/>
      <c r="EH2021" s="67"/>
      <c r="EI2021" s="67"/>
      <c r="EJ2021" s="67"/>
      <c r="EK2021" s="67"/>
      <c r="EL2021" s="67"/>
      <c r="EM2021" s="67"/>
      <c r="EN2021" s="67"/>
      <c r="EO2021" s="67"/>
      <c r="EP2021" s="67"/>
      <c r="EQ2021" s="67"/>
      <c r="ER2021" s="67"/>
      <c r="ES2021" s="67"/>
      <c r="ET2021" s="67"/>
      <c r="EU2021" s="67"/>
      <c r="EV2021" s="67"/>
      <c r="EW2021" s="67"/>
      <c r="EX2021" s="67"/>
      <c r="EY2021" s="67"/>
      <c r="EZ2021" s="67"/>
      <c r="FA2021" s="757" t="s">
        <v>7426</v>
      </c>
      <c r="FB2021" s="757"/>
      <c r="FC2021" s="757"/>
      <c r="FD2021" s="757"/>
    </row>
    <row r="2022">
      <c r="A2022" s="75"/>
      <c r="B2022" s="757" t="s">
        <v>7427</v>
      </c>
      <c r="C2022" s="829" t="s">
        <v>1970</v>
      </c>
      <c r="D2022" s="757" t="s">
        <v>29</v>
      </c>
      <c r="E2022" s="757" t="s">
        <v>12</v>
      </c>
      <c r="F2022" s="67" t="str">
        <f>"+"</f>
        <v>+</v>
      </c>
      <c r="G2022" s="757" t="s">
        <v>4410</v>
      </c>
      <c r="H2022" s="757" t="s">
        <v>7428</v>
      </c>
      <c r="I2022" s="67"/>
      <c r="J2022" s="757" t="s">
        <v>44</v>
      </c>
      <c r="K2022" s="757" t="s">
        <v>44</v>
      </c>
      <c r="L2022" s="757" t="s">
        <v>709</v>
      </c>
      <c r="M2022" s="757" t="s">
        <v>50</v>
      </c>
      <c r="N2022" s="759">
        <v>41792.0</v>
      </c>
      <c r="O2022" s="759">
        <v>41792.0</v>
      </c>
      <c r="P2022" s="759">
        <v>41845.0</v>
      </c>
      <c r="Q2022" s="188">
        <v>41871.0</v>
      </c>
      <c r="R2022" s="188"/>
      <c r="S2022" s="67"/>
      <c r="T2022" s="67" t="str">
        <f t="shared" si="3789"/>
        <v/>
      </c>
      <c r="U2022" s="67" t="str">
        <f t="shared" ref="U2022:W2022" si="3827">IF(ISBLANK($A2022),"",sum(AE2022,AK2022,AQ2022,AW2022,BC2022,BI2022,BO2022,BU2022,CA2022,CG2022,CM2022,CS2022,CY2022,DE2022,DK2022,DQ2022,DW2022,EC2022,EI2022,EO2022,EU2022))</f>
        <v/>
      </c>
      <c r="V2022" s="67" t="str">
        <f t="shared" si="3827"/>
        <v/>
      </c>
      <c r="W2022" s="67" t="str">
        <f t="shared" si="3827"/>
        <v/>
      </c>
      <c r="X2022" s="67" t="str">
        <f t="shared" si="3791"/>
        <v/>
      </c>
      <c r="Y2022" s="67" t="str">
        <f t="shared" ref="Y2022:AA2022" si="3828">IF(ISBLANK($A2022),"",sum(AH2022,AN2022,AT2022,AZ2022,BF2022,BL2022,BR2022,BX2022,CD2022,CJ2022,CP2022,CV2022,DB2022,DH2022,DN2022,DT2022,DZ2022,EF2022,EL2022,ER2022,EX2022))</f>
        <v/>
      </c>
      <c r="Z2022" s="67" t="str">
        <f t="shared" si="3828"/>
        <v/>
      </c>
      <c r="AA2022" s="67" t="str">
        <f t="shared" si="3828"/>
        <v/>
      </c>
      <c r="AB2022" s="67" t="str">
        <f t="shared" si="3785"/>
        <v/>
      </c>
      <c r="AC2022" s="261" t="str">
        <f t="shared" si="3786"/>
        <v/>
      </c>
      <c r="AD2022" s="539" t="str">
        <f t="shared" si="3812"/>
        <v>20+</v>
      </c>
      <c r="AE2022" s="67"/>
      <c r="AF2022" s="67"/>
      <c r="AG2022" s="67"/>
      <c r="AH2022" s="67"/>
      <c r="AI2022" s="67"/>
      <c r="AJ2022" s="67"/>
      <c r="AK2022" s="67"/>
      <c r="AL2022" s="67"/>
      <c r="AM2022" s="67"/>
      <c r="AN2022" s="67"/>
      <c r="AO2022" s="67"/>
      <c r="AP2022" s="67"/>
      <c r="AQ2022" s="74">
        <v>1.0</v>
      </c>
      <c r="AR2022" s="67"/>
      <c r="AS2022" s="67"/>
      <c r="AT2022" s="67"/>
      <c r="AU2022" s="67"/>
      <c r="AV2022" s="67"/>
      <c r="AW2022" s="67"/>
      <c r="AX2022" s="74">
        <v>1.0</v>
      </c>
      <c r="AY2022" s="67"/>
      <c r="AZ2022" s="67"/>
      <c r="BA2022" s="67"/>
      <c r="BB2022" s="67"/>
      <c r="BC2022" s="67"/>
      <c r="BD2022" s="67"/>
      <c r="BE2022" s="67"/>
      <c r="BF2022" s="67"/>
      <c r="BG2022" s="67"/>
      <c r="BH2022" s="67"/>
      <c r="BI2022" s="67"/>
      <c r="BJ2022" s="67"/>
      <c r="BK2022" s="67"/>
      <c r="BL2022" s="67"/>
      <c r="BM2022" s="67"/>
      <c r="BN2022" s="67"/>
      <c r="BO2022" s="67"/>
      <c r="BP2022" s="67"/>
      <c r="BQ2022" s="67"/>
      <c r="BR2022" s="67"/>
      <c r="BS2022" s="67"/>
      <c r="BT2022" s="67"/>
      <c r="BU2022" s="74">
        <v>1.0</v>
      </c>
      <c r="BV2022" s="74">
        <v>1.0</v>
      </c>
      <c r="BW2022" s="67"/>
      <c r="BX2022" s="67"/>
      <c r="BY2022" s="67"/>
      <c r="BZ2022" s="67"/>
      <c r="CA2022" s="74">
        <v>1.0</v>
      </c>
      <c r="CB2022" s="67"/>
      <c r="CC2022" s="67"/>
      <c r="CD2022" s="74">
        <v>3.0</v>
      </c>
      <c r="CE2022" s="74">
        <v>3.0</v>
      </c>
      <c r="CF2022" s="67"/>
      <c r="CG2022" s="67"/>
      <c r="CH2022" s="74">
        <v>1.0</v>
      </c>
      <c r="CI2022" s="67"/>
      <c r="CJ2022" s="67"/>
      <c r="CK2022" s="67"/>
      <c r="CL2022" s="67"/>
      <c r="CM2022" s="67"/>
      <c r="CN2022" s="67"/>
      <c r="CO2022" s="67"/>
      <c r="CP2022" s="67"/>
      <c r="CQ2022" s="67"/>
      <c r="CR2022" s="67"/>
      <c r="CS2022" s="67"/>
      <c r="CT2022" s="74">
        <v>2.0</v>
      </c>
      <c r="CU2022" s="67"/>
      <c r="CV2022" s="74">
        <v>1.0</v>
      </c>
      <c r="CW2022" s="74">
        <v>1.0</v>
      </c>
      <c r="CX2022" s="67"/>
      <c r="CY2022" s="67"/>
      <c r="CZ2022" s="67"/>
      <c r="DA2022" s="67"/>
      <c r="DB2022" s="67"/>
      <c r="DC2022" s="67"/>
      <c r="DD2022" s="67"/>
      <c r="DE2022" s="67"/>
      <c r="DF2022" s="67"/>
      <c r="DG2022" s="67"/>
      <c r="DH2022" s="67"/>
      <c r="DI2022" s="67"/>
      <c r="DJ2022" s="67"/>
      <c r="DK2022" s="67"/>
      <c r="DL2022" s="67"/>
      <c r="DM2022" s="67"/>
      <c r="DN2022" s="67"/>
      <c r="DO2022" s="67"/>
      <c r="DP2022" s="67"/>
      <c r="DQ2022" s="67"/>
      <c r="DR2022" s="67"/>
      <c r="DS2022" s="67"/>
      <c r="DT2022" s="67"/>
      <c r="DU2022" s="67"/>
      <c r="DV2022" s="67"/>
      <c r="DW2022" s="67"/>
      <c r="DX2022" s="67"/>
      <c r="DY2022" s="67"/>
      <c r="DZ2022" s="67"/>
      <c r="EA2022" s="67"/>
      <c r="EB2022" s="67"/>
      <c r="EC2022" s="67"/>
      <c r="ED2022" s="67"/>
      <c r="EE2022" s="67"/>
      <c r="EF2022" s="67"/>
      <c r="EG2022" s="67"/>
      <c r="EH2022" s="67"/>
      <c r="EI2022" s="67"/>
      <c r="EJ2022" s="67"/>
      <c r="EK2022" s="67"/>
      <c r="EL2022" s="67"/>
      <c r="EM2022" s="67"/>
      <c r="EN2022" s="67"/>
      <c r="EO2022" s="67"/>
      <c r="EP2022" s="67"/>
      <c r="EQ2022" s="67"/>
      <c r="ER2022" s="67"/>
      <c r="ES2022" s="67"/>
      <c r="ET2022" s="67"/>
      <c r="EU2022" s="67"/>
      <c r="EV2022" s="67"/>
      <c r="EW2022" s="67"/>
      <c r="EX2022" s="67"/>
      <c r="EY2022" s="67"/>
      <c r="EZ2022" s="67"/>
      <c r="FA2022" s="757" t="s">
        <v>7429</v>
      </c>
      <c r="FB2022" s="757"/>
      <c r="FC2022" s="757"/>
      <c r="FD2022" s="757"/>
    </row>
    <row r="2023">
      <c r="A2023" s="75"/>
      <c r="B2023" s="757" t="s">
        <v>7430</v>
      </c>
      <c r="C2023" s="829" t="s">
        <v>1970</v>
      </c>
      <c r="D2023" s="757" t="s">
        <v>29</v>
      </c>
      <c r="E2023" s="67"/>
      <c r="F2023" s="67"/>
      <c r="G2023" s="757" t="s">
        <v>4847</v>
      </c>
      <c r="H2023" s="757" t="s">
        <v>4371</v>
      </c>
      <c r="I2023" s="67"/>
      <c r="J2023" s="757" t="s">
        <v>44</v>
      </c>
      <c r="K2023" s="757" t="s">
        <v>4384</v>
      </c>
      <c r="L2023" s="757" t="s">
        <v>501</v>
      </c>
      <c r="M2023" s="757" t="s">
        <v>137</v>
      </c>
      <c r="N2023" s="759">
        <v>41814.0</v>
      </c>
      <c r="O2023" s="759">
        <v>41815.0</v>
      </c>
      <c r="P2023" s="67"/>
      <c r="Q2023" s="188">
        <v>41869.0</v>
      </c>
      <c r="R2023" s="188"/>
      <c r="S2023" s="67"/>
      <c r="T2023" s="67" t="str">
        <f t="shared" si="3789"/>
        <v/>
      </c>
      <c r="U2023" s="67" t="str">
        <f t="shared" ref="U2023:W2023" si="3829">IF(ISBLANK($A2023),"",sum(AE2023,AK2023,AQ2023,AW2023,BC2023,BI2023,BO2023,BU2023,CA2023,CG2023,CM2023,CS2023,CY2023,DE2023,DK2023,DQ2023,DW2023,EC2023,EI2023,EO2023,EU2023))</f>
        <v/>
      </c>
      <c r="V2023" s="67" t="str">
        <f t="shared" si="3829"/>
        <v/>
      </c>
      <c r="W2023" s="67" t="str">
        <f t="shared" si="3829"/>
        <v/>
      </c>
      <c r="X2023" s="67" t="str">
        <f t="shared" si="3791"/>
        <v/>
      </c>
      <c r="Y2023" s="67" t="str">
        <f t="shared" ref="Y2023:AA2023" si="3830">IF(ISBLANK($A2023),"",sum(AH2023,AN2023,AT2023,AZ2023,BF2023,BL2023,BR2023,BX2023,CD2023,CJ2023,CP2023,CV2023,DB2023,DH2023,DN2023,DT2023,DZ2023,EF2023,EL2023,ER2023,EX2023))</f>
        <v/>
      </c>
      <c r="Z2023" s="67" t="str">
        <f t="shared" si="3830"/>
        <v/>
      </c>
      <c r="AA2023" s="67" t="str">
        <f t="shared" si="3830"/>
        <v/>
      </c>
      <c r="AB2023" s="67" t="str">
        <f t="shared" si="3785"/>
        <v/>
      </c>
      <c r="AC2023" s="261" t="str">
        <f t="shared" si="3786"/>
        <v/>
      </c>
      <c r="AD2023" s="539" t="str">
        <f t="shared" si="3812"/>
        <v>20+</v>
      </c>
      <c r="AE2023" s="67"/>
      <c r="AF2023" s="67"/>
      <c r="AG2023" s="67"/>
      <c r="AH2023" s="67"/>
      <c r="AI2023" s="67"/>
      <c r="AJ2023" s="67"/>
      <c r="AK2023" s="67"/>
      <c r="AL2023" s="67"/>
      <c r="AM2023" s="67"/>
      <c r="AN2023" s="67"/>
      <c r="AO2023" s="67"/>
      <c r="AP2023" s="67"/>
      <c r="AQ2023" s="74">
        <v>1.0</v>
      </c>
      <c r="AR2023" s="67"/>
      <c r="AS2023" s="67"/>
      <c r="AT2023" s="67"/>
      <c r="AU2023" s="67"/>
      <c r="AV2023" s="67"/>
      <c r="AW2023" s="67"/>
      <c r="AX2023" s="67"/>
      <c r="AY2023" s="67"/>
      <c r="AZ2023" s="67"/>
      <c r="BA2023" s="67"/>
      <c r="BB2023" s="67"/>
      <c r="BC2023" s="67"/>
      <c r="BD2023" s="67"/>
      <c r="BE2023" s="67"/>
      <c r="BF2023" s="67"/>
      <c r="BG2023" s="67"/>
      <c r="BH2023" s="67"/>
      <c r="BI2023" s="67"/>
      <c r="BJ2023" s="67"/>
      <c r="BK2023" s="67"/>
      <c r="BL2023" s="67"/>
      <c r="BM2023" s="67"/>
      <c r="BN2023" s="67"/>
      <c r="BO2023" s="67"/>
      <c r="BP2023" s="67"/>
      <c r="BQ2023" s="67"/>
      <c r="BR2023" s="67"/>
      <c r="BS2023" s="67"/>
      <c r="BT2023" s="67"/>
      <c r="BU2023" s="67"/>
      <c r="BV2023" s="67"/>
      <c r="BW2023" s="67"/>
      <c r="BX2023" s="67"/>
      <c r="BY2023" s="67"/>
      <c r="BZ2023" s="67"/>
      <c r="CA2023" s="67"/>
      <c r="CB2023" s="67"/>
      <c r="CC2023" s="67"/>
      <c r="CD2023" s="67"/>
      <c r="CE2023" s="67"/>
      <c r="CF2023" s="67"/>
      <c r="CG2023" s="67"/>
      <c r="CH2023" s="67"/>
      <c r="CI2023" s="67"/>
      <c r="CJ2023" s="67"/>
      <c r="CK2023" s="67"/>
      <c r="CL2023" s="67"/>
      <c r="CM2023" s="67"/>
      <c r="CN2023" s="67"/>
      <c r="CO2023" s="67"/>
      <c r="CP2023" s="67"/>
      <c r="CQ2023" s="67"/>
      <c r="CR2023" s="67"/>
      <c r="CS2023" s="67"/>
      <c r="CT2023" s="67"/>
      <c r="CU2023" s="67"/>
      <c r="CV2023" s="67"/>
      <c r="CW2023" s="67"/>
      <c r="CX2023" s="67"/>
      <c r="CY2023" s="67"/>
      <c r="CZ2023" s="67"/>
      <c r="DA2023" s="67"/>
      <c r="DB2023" s="67"/>
      <c r="DC2023" s="67"/>
      <c r="DD2023" s="67"/>
      <c r="DE2023" s="67"/>
      <c r="DF2023" s="67"/>
      <c r="DG2023" s="67"/>
      <c r="DH2023" s="67"/>
      <c r="DI2023" s="67"/>
      <c r="DJ2023" s="67"/>
      <c r="DK2023" s="67"/>
      <c r="DL2023" s="67"/>
      <c r="DM2023" s="67"/>
      <c r="DN2023" s="67"/>
      <c r="DO2023" s="67"/>
      <c r="DP2023" s="67"/>
      <c r="DQ2023" s="67"/>
      <c r="DR2023" s="67"/>
      <c r="DS2023" s="67"/>
      <c r="DT2023" s="67"/>
      <c r="DU2023" s="67"/>
      <c r="DV2023" s="67"/>
      <c r="DW2023" s="67"/>
      <c r="DX2023" s="67"/>
      <c r="DY2023" s="67"/>
      <c r="DZ2023" s="67"/>
      <c r="EA2023" s="67"/>
      <c r="EB2023" s="67"/>
      <c r="EC2023" s="67"/>
      <c r="ED2023" s="67"/>
      <c r="EE2023" s="67"/>
      <c r="EF2023" s="67"/>
      <c r="EG2023" s="67"/>
      <c r="EH2023" s="67"/>
      <c r="EI2023" s="67"/>
      <c r="EJ2023" s="67"/>
      <c r="EK2023" s="67"/>
      <c r="EL2023" s="67"/>
      <c r="EM2023" s="67"/>
      <c r="EN2023" s="67"/>
      <c r="EO2023" s="67"/>
      <c r="EP2023" s="67"/>
      <c r="EQ2023" s="67"/>
      <c r="ER2023" s="67"/>
      <c r="ES2023" s="67"/>
      <c r="ET2023" s="67"/>
      <c r="EU2023" s="67"/>
      <c r="EV2023" s="67"/>
      <c r="EW2023" s="67"/>
      <c r="EX2023" s="67"/>
      <c r="EY2023" s="67"/>
      <c r="EZ2023" s="67"/>
      <c r="FA2023" s="757" t="s">
        <v>7431</v>
      </c>
      <c r="FB2023" s="757"/>
      <c r="FC2023" s="757"/>
      <c r="FD2023" s="757"/>
    </row>
    <row r="2024">
      <c r="A2024" s="75"/>
      <c r="B2024" s="757" t="s">
        <v>7432</v>
      </c>
      <c r="C2024" s="829" t="s">
        <v>1970</v>
      </c>
      <c r="D2024" s="757" t="s">
        <v>29</v>
      </c>
      <c r="E2024" s="757" t="s">
        <v>19</v>
      </c>
      <c r="F2024" s="757" t="s">
        <v>283</v>
      </c>
      <c r="G2024" s="757" t="s">
        <v>4465</v>
      </c>
      <c r="H2024" s="757" t="s">
        <v>7423</v>
      </c>
      <c r="I2024" s="67"/>
      <c r="J2024" s="757" t="s">
        <v>44</v>
      </c>
      <c r="K2024" s="757" t="s">
        <v>1857</v>
      </c>
      <c r="L2024" s="757" t="s">
        <v>3123</v>
      </c>
      <c r="M2024" s="757" t="s">
        <v>114</v>
      </c>
      <c r="N2024" s="759">
        <v>41810.0</v>
      </c>
      <c r="O2024" s="203"/>
      <c r="P2024" s="67"/>
      <c r="Q2024" s="188">
        <v>41869.0</v>
      </c>
      <c r="R2024" s="188"/>
      <c r="S2024" s="67"/>
      <c r="T2024" s="67" t="str">
        <f t="shared" si="3789"/>
        <v/>
      </c>
      <c r="U2024" s="67" t="str">
        <f t="shared" ref="U2024:W2024" si="3831">IF(ISBLANK($A2024),"",sum(AE2024,AK2024,AQ2024,AW2024,BC2024,BI2024,BO2024,BU2024,CA2024,CG2024,CM2024,CS2024,CY2024,DE2024,DK2024,DQ2024,DW2024,EC2024,EI2024,EO2024,EU2024))</f>
        <v/>
      </c>
      <c r="V2024" s="67" t="str">
        <f t="shared" si="3831"/>
        <v/>
      </c>
      <c r="W2024" s="67" t="str">
        <f t="shared" si="3831"/>
        <v/>
      </c>
      <c r="X2024" s="67" t="str">
        <f t="shared" si="3791"/>
        <v/>
      </c>
      <c r="Y2024" s="67" t="str">
        <f t="shared" ref="Y2024:AA2024" si="3832">IF(ISBLANK($A2024),"",sum(AH2024,AN2024,AT2024,AZ2024,BF2024,BL2024,BR2024,BX2024,CD2024,CJ2024,CP2024,CV2024,DB2024,DH2024,DN2024,DT2024,DZ2024,EF2024,EL2024,ER2024,EX2024))</f>
        <v/>
      </c>
      <c r="Z2024" s="67" t="str">
        <f t="shared" si="3832"/>
        <v/>
      </c>
      <c r="AA2024" s="67" t="str">
        <f t="shared" si="3832"/>
        <v/>
      </c>
      <c r="AB2024" s="67" t="str">
        <f t="shared" si="3785"/>
        <v/>
      </c>
      <c r="AC2024" s="261" t="str">
        <f t="shared" si="3786"/>
        <v/>
      </c>
      <c r="AD2024" s="539" t="str">
        <f t="shared" si="3812"/>
        <v>20+</v>
      </c>
      <c r="AE2024" s="67"/>
      <c r="AF2024" s="67"/>
      <c r="AG2024" s="67"/>
      <c r="AH2024" s="67"/>
      <c r="AI2024" s="67"/>
      <c r="AJ2024" s="67"/>
      <c r="AK2024" s="74">
        <v>1.0</v>
      </c>
      <c r="AL2024" s="67"/>
      <c r="AM2024" s="67"/>
      <c r="AN2024" s="67"/>
      <c r="AO2024" s="67"/>
      <c r="AP2024" s="67"/>
      <c r="AQ2024" s="74">
        <v>1.0</v>
      </c>
      <c r="AR2024" s="67"/>
      <c r="AS2024" s="67"/>
      <c r="AT2024" s="67"/>
      <c r="AU2024" s="67"/>
      <c r="AV2024" s="67"/>
      <c r="AW2024" s="67"/>
      <c r="AX2024" s="74">
        <v>1.0</v>
      </c>
      <c r="AY2024" s="67"/>
      <c r="AZ2024" s="67"/>
      <c r="BA2024" s="67"/>
      <c r="BB2024" s="67"/>
      <c r="BC2024" s="67"/>
      <c r="BD2024" s="67"/>
      <c r="BE2024" s="67"/>
      <c r="BF2024" s="67"/>
      <c r="BG2024" s="67"/>
      <c r="BH2024" s="67"/>
      <c r="BI2024" s="67"/>
      <c r="BJ2024" s="67"/>
      <c r="BK2024" s="67"/>
      <c r="BL2024" s="67"/>
      <c r="BM2024" s="67"/>
      <c r="BN2024" s="67"/>
      <c r="BO2024" s="67"/>
      <c r="BP2024" s="74">
        <v>1.0</v>
      </c>
      <c r="BQ2024" s="67"/>
      <c r="BR2024" s="67"/>
      <c r="BS2024" s="67"/>
      <c r="BT2024" s="67"/>
      <c r="BU2024" s="67"/>
      <c r="BV2024" s="67"/>
      <c r="BW2024" s="67"/>
      <c r="BX2024" s="67"/>
      <c r="BY2024" s="67"/>
      <c r="BZ2024" s="67"/>
      <c r="CA2024" s="74">
        <v>1.0</v>
      </c>
      <c r="CB2024" s="67"/>
      <c r="CC2024" s="67"/>
      <c r="CD2024" s="67"/>
      <c r="CE2024" s="67"/>
      <c r="CF2024" s="67"/>
      <c r="CG2024" s="67"/>
      <c r="CH2024" s="67"/>
      <c r="CI2024" s="67"/>
      <c r="CJ2024" s="67"/>
      <c r="CK2024" s="67"/>
      <c r="CL2024" s="67"/>
      <c r="CM2024" s="67"/>
      <c r="CN2024" s="67"/>
      <c r="CO2024" s="67"/>
      <c r="CP2024" s="67"/>
      <c r="CQ2024" s="67"/>
      <c r="CR2024" s="67"/>
      <c r="CS2024" s="67"/>
      <c r="CT2024" s="67"/>
      <c r="CU2024" s="67"/>
      <c r="CV2024" s="67"/>
      <c r="CW2024" s="67"/>
      <c r="CX2024" s="67"/>
      <c r="CY2024" s="67"/>
      <c r="CZ2024" s="67"/>
      <c r="DA2024" s="67"/>
      <c r="DB2024" s="67"/>
      <c r="DC2024" s="67"/>
      <c r="DD2024" s="67"/>
      <c r="DE2024" s="67"/>
      <c r="DF2024" s="67"/>
      <c r="DG2024" s="67"/>
      <c r="DH2024" s="67"/>
      <c r="DI2024" s="67"/>
      <c r="DJ2024" s="67"/>
      <c r="DK2024" s="67"/>
      <c r="DL2024" s="67"/>
      <c r="DM2024" s="67"/>
      <c r="DN2024" s="67"/>
      <c r="DO2024" s="67"/>
      <c r="DP2024" s="67"/>
      <c r="DQ2024" s="67"/>
      <c r="DR2024" s="67"/>
      <c r="DS2024" s="67"/>
      <c r="DT2024" s="67"/>
      <c r="DU2024" s="67"/>
      <c r="DV2024" s="67"/>
      <c r="DW2024" s="67"/>
      <c r="DX2024" s="67"/>
      <c r="DY2024" s="67"/>
      <c r="DZ2024" s="67"/>
      <c r="EA2024" s="67"/>
      <c r="EB2024" s="67"/>
      <c r="EC2024" s="67"/>
      <c r="ED2024" s="67"/>
      <c r="EE2024" s="67"/>
      <c r="EF2024" s="67"/>
      <c r="EG2024" s="67"/>
      <c r="EH2024" s="67"/>
      <c r="EI2024" s="67"/>
      <c r="EJ2024" s="67"/>
      <c r="EK2024" s="67"/>
      <c r="EL2024" s="67"/>
      <c r="EM2024" s="67"/>
      <c r="EN2024" s="67"/>
      <c r="EO2024" s="67"/>
      <c r="EP2024" s="67"/>
      <c r="EQ2024" s="67"/>
      <c r="ER2024" s="67"/>
      <c r="ES2024" s="67"/>
      <c r="ET2024" s="67"/>
      <c r="EU2024" s="67"/>
      <c r="EV2024" s="67"/>
      <c r="EW2024" s="67"/>
      <c r="EX2024" s="67"/>
      <c r="EY2024" s="67"/>
      <c r="EZ2024" s="67"/>
      <c r="FA2024" s="757" t="s">
        <v>7433</v>
      </c>
      <c r="FB2024" s="757"/>
      <c r="FC2024" s="757"/>
      <c r="FD2024" s="757"/>
    </row>
    <row r="2025">
      <c r="A2025" s="75"/>
      <c r="B2025" s="757" t="s">
        <v>7434</v>
      </c>
      <c r="C2025" s="829" t="s">
        <v>1970</v>
      </c>
      <c r="D2025" s="757" t="s">
        <v>29</v>
      </c>
      <c r="E2025" s="757" t="s">
        <v>12</v>
      </c>
      <c r="F2025" s="67" t="str">
        <f t="shared" ref="F2025:F2027" si="3835">"+"</f>
        <v>+</v>
      </c>
      <c r="G2025" s="757" t="s">
        <v>7435</v>
      </c>
      <c r="H2025" s="757" t="s">
        <v>4955</v>
      </c>
      <c r="I2025" s="67"/>
      <c r="J2025" s="757" t="s">
        <v>44</v>
      </c>
      <c r="K2025" s="757" t="s">
        <v>4384</v>
      </c>
      <c r="L2025" s="757" t="s">
        <v>596</v>
      </c>
      <c r="M2025" s="757" t="s">
        <v>110</v>
      </c>
      <c r="N2025" s="759">
        <v>41857.0</v>
      </c>
      <c r="O2025" s="759">
        <v>41857.0</v>
      </c>
      <c r="P2025" s="67"/>
      <c r="Q2025" s="188">
        <v>41907.0</v>
      </c>
      <c r="R2025" s="188"/>
      <c r="S2025" s="67"/>
      <c r="T2025" s="67" t="str">
        <f t="shared" si="3789"/>
        <v/>
      </c>
      <c r="U2025" s="67" t="str">
        <f t="shared" ref="U2025:W2025" si="3833">IF(ISBLANK($A2025),"",sum(AE2025,AK2025,AQ2025,AW2025,BC2025,BI2025,BO2025,BU2025,CA2025,CG2025,CM2025,CS2025,CY2025,DE2025,DK2025,DQ2025,DW2025,EC2025,EI2025,EO2025,EU2025))</f>
        <v/>
      </c>
      <c r="V2025" s="67" t="str">
        <f t="shared" si="3833"/>
        <v/>
      </c>
      <c r="W2025" s="67" t="str">
        <f t="shared" si="3833"/>
        <v/>
      </c>
      <c r="X2025" s="67" t="str">
        <f t="shared" si="3791"/>
        <v/>
      </c>
      <c r="Y2025" s="67" t="str">
        <f t="shared" ref="Y2025:AA2025" si="3834">IF(ISBLANK($A2025),"",sum(AH2025,AN2025,AT2025,AZ2025,BF2025,BL2025,BR2025,BX2025,CD2025,CJ2025,CP2025,CV2025,DB2025,DH2025,DN2025,DT2025,DZ2025,EF2025,EL2025,ER2025,EX2025))</f>
        <v/>
      </c>
      <c r="Z2025" s="67" t="str">
        <f t="shared" si="3834"/>
        <v/>
      </c>
      <c r="AA2025" s="67" t="str">
        <f t="shared" si="3834"/>
        <v/>
      </c>
      <c r="AB2025" s="67" t="str">
        <f t="shared" si="3785"/>
        <v/>
      </c>
      <c r="AC2025" s="261" t="str">
        <f t="shared" si="3786"/>
        <v/>
      </c>
      <c r="AD2025" s="539" t="str">
        <f t="shared" si="3812"/>
        <v>20+</v>
      </c>
      <c r="AE2025" s="74">
        <v>1.0</v>
      </c>
      <c r="AF2025" s="67"/>
      <c r="AG2025" s="67"/>
      <c r="AH2025" s="67"/>
      <c r="AI2025" s="67"/>
      <c r="AJ2025" s="67"/>
      <c r="AK2025" s="67"/>
      <c r="AL2025" s="67"/>
      <c r="AM2025" s="67"/>
      <c r="AN2025" s="67"/>
      <c r="AO2025" s="67"/>
      <c r="AP2025" s="67"/>
      <c r="AQ2025" s="74">
        <v>2.0</v>
      </c>
      <c r="AR2025" s="67"/>
      <c r="AS2025" s="67"/>
      <c r="AT2025" s="67"/>
      <c r="AU2025" s="67"/>
      <c r="AV2025" s="67"/>
      <c r="AW2025" s="74">
        <v>1.0</v>
      </c>
      <c r="AX2025" s="74">
        <v>3.0</v>
      </c>
      <c r="AY2025" s="67"/>
      <c r="AZ2025" s="74">
        <v>3.0</v>
      </c>
      <c r="BA2025" s="74">
        <v>3.0</v>
      </c>
      <c r="BB2025" s="67"/>
      <c r="BC2025" s="67"/>
      <c r="BD2025" s="74">
        <v>2.0</v>
      </c>
      <c r="BE2025" s="67"/>
      <c r="BF2025" s="74">
        <v>2.0</v>
      </c>
      <c r="BG2025" s="74">
        <v>2.0</v>
      </c>
      <c r="BH2025" s="67"/>
      <c r="BI2025" s="67"/>
      <c r="BJ2025" s="67"/>
      <c r="BK2025" s="67"/>
      <c r="BL2025" s="67"/>
      <c r="BM2025" s="67"/>
      <c r="BN2025" s="67"/>
      <c r="BO2025" s="67"/>
      <c r="BP2025" s="74">
        <v>1.0</v>
      </c>
      <c r="BQ2025" s="67"/>
      <c r="BR2025" s="74">
        <v>1.0</v>
      </c>
      <c r="BS2025" s="74">
        <v>1.0</v>
      </c>
      <c r="BT2025" s="67"/>
      <c r="BU2025" s="67"/>
      <c r="BV2025" s="67"/>
      <c r="BW2025" s="67"/>
      <c r="BX2025" s="67"/>
      <c r="BY2025" s="74">
        <v>2.0</v>
      </c>
      <c r="BZ2025" s="67"/>
      <c r="CA2025" s="67"/>
      <c r="CB2025" s="67"/>
      <c r="CC2025" s="67"/>
      <c r="CD2025" s="67"/>
      <c r="CE2025" s="67"/>
      <c r="CF2025" s="67"/>
      <c r="CG2025" s="67"/>
      <c r="CH2025" s="67"/>
      <c r="CI2025" s="67"/>
      <c r="CJ2025" s="67"/>
      <c r="CK2025" s="67"/>
      <c r="CL2025" s="67"/>
      <c r="CM2025" s="67"/>
      <c r="CN2025" s="67"/>
      <c r="CO2025" s="67"/>
      <c r="CP2025" s="67"/>
      <c r="CQ2025" s="67"/>
      <c r="CR2025" s="67"/>
      <c r="CS2025" s="67"/>
      <c r="CT2025" s="67"/>
      <c r="CU2025" s="67"/>
      <c r="CV2025" s="67"/>
      <c r="CW2025" s="67"/>
      <c r="CX2025" s="67"/>
      <c r="CY2025" s="67"/>
      <c r="CZ2025" s="67"/>
      <c r="DA2025" s="67"/>
      <c r="DB2025" s="67"/>
      <c r="DC2025" s="67"/>
      <c r="DD2025" s="67"/>
      <c r="DE2025" s="67"/>
      <c r="DF2025" s="67"/>
      <c r="DG2025" s="67"/>
      <c r="DH2025" s="67"/>
      <c r="DI2025" s="67"/>
      <c r="DJ2025" s="67"/>
      <c r="DK2025" s="67"/>
      <c r="DL2025" s="67"/>
      <c r="DM2025" s="67"/>
      <c r="DN2025" s="67"/>
      <c r="DO2025" s="67"/>
      <c r="DP2025" s="67"/>
      <c r="DQ2025" s="67"/>
      <c r="DR2025" s="67"/>
      <c r="DS2025" s="67"/>
      <c r="DT2025" s="67"/>
      <c r="DU2025" s="67"/>
      <c r="DV2025" s="67"/>
      <c r="DW2025" s="67"/>
      <c r="DX2025" s="67"/>
      <c r="DY2025" s="67"/>
      <c r="DZ2025" s="67"/>
      <c r="EA2025" s="67"/>
      <c r="EB2025" s="67"/>
      <c r="EC2025" s="67"/>
      <c r="ED2025" s="67"/>
      <c r="EE2025" s="67"/>
      <c r="EF2025" s="67"/>
      <c r="EG2025" s="67"/>
      <c r="EH2025" s="67"/>
      <c r="EI2025" s="67"/>
      <c r="EJ2025" s="67"/>
      <c r="EK2025" s="67"/>
      <c r="EL2025" s="67"/>
      <c r="EM2025" s="67"/>
      <c r="EN2025" s="67"/>
      <c r="EO2025" s="67"/>
      <c r="EP2025" s="67"/>
      <c r="EQ2025" s="67"/>
      <c r="ER2025" s="67"/>
      <c r="ES2025" s="67"/>
      <c r="ET2025" s="67"/>
      <c r="EU2025" s="67"/>
      <c r="EV2025" s="75"/>
      <c r="EW2025" s="67"/>
      <c r="EX2025" s="67"/>
      <c r="EY2025" s="67"/>
      <c r="EZ2025" s="67"/>
      <c r="FA2025" s="757" t="s">
        <v>7436</v>
      </c>
      <c r="FB2025" s="757"/>
      <c r="FC2025" s="757"/>
      <c r="FD2025" s="757"/>
    </row>
    <row r="2026">
      <c r="A2026" s="75"/>
      <c r="B2026" s="757" t="s">
        <v>7437</v>
      </c>
      <c r="C2026" s="829" t="s">
        <v>1970</v>
      </c>
      <c r="D2026" s="757" t="s">
        <v>29</v>
      </c>
      <c r="E2026" s="757" t="s">
        <v>12</v>
      </c>
      <c r="F2026" s="67" t="str">
        <f t="shared" si="3835"/>
        <v>+</v>
      </c>
      <c r="G2026" s="757" t="s">
        <v>7438</v>
      </c>
      <c r="H2026" s="757" t="s">
        <v>4371</v>
      </c>
      <c r="I2026" s="67"/>
      <c r="J2026" s="757" t="s">
        <v>44</v>
      </c>
      <c r="K2026" s="757" t="s">
        <v>44</v>
      </c>
      <c r="L2026" s="757" t="s">
        <v>668</v>
      </c>
      <c r="M2026" s="757" t="s">
        <v>103</v>
      </c>
      <c r="N2026" s="759">
        <v>41856.0</v>
      </c>
      <c r="O2026" s="759">
        <v>41856.0</v>
      </c>
      <c r="P2026" s="67"/>
      <c r="Q2026" s="188">
        <v>41869.0</v>
      </c>
      <c r="R2026" s="188"/>
      <c r="S2026" s="67"/>
      <c r="T2026" s="67" t="str">
        <f t="shared" si="3789"/>
        <v/>
      </c>
      <c r="U2026" s="67" t="str">
        <f t="shared" ref="U2026:W2026" si="3836">IF(ISBLANK($A2026),"",sum(AE2026,AK2026,AQ2026,AW2026,BC2026,BI2026,BO2026,BU2026,CA2026,CG2026,CM2026,CS2026,CY2026,DE2026,DK2026,DQ2026,DW2026,EC2026,EI2026,EO2026,EU2026))</f>
        <v/>
      </c>
      <c r="V2026" s="67" t="str">
        <f t="shared" si="3836"/>
        <v/>
      </c>
      <c r="W2026" s="67" t="str">
        <f t="shared" si="3836"/>
        <v/>
      </c>
      <c r="X2026" s="67" t="str">
        <f t="shared" si="3791"/>
        <v/>
      </c>
      <c r="Y2026" s="67" t="str">
        <f t="shared" ref="Y2026:AA2026" si="3837">IF(ISBLANK($A2026),"",sum(AH2026,AN2026,AT2026,AZ2026,BF2026,BL2026,BR2026,BX2026,CD2026,CJ2026,CP2026,CV2026,DB2026,DH2026,DN2026,DT2026,DZ2026,EF2026,EL2026,ER2026,EX2026))</f>
        <v/>
      </c>
      <c r="Z2026" s="67" t="str">
        <f t="shared" si="3837"/>
        <v/>
      </c>
      <c r="AA2026" s="67" t="str">
        <f t="shared" si="3837"/>
        <v/>
      </c>
      <c r="AB2026" s="67" t="str">
        <f t="shared" si="3785"/>
        <v/>
      </c>
      <c r="AC2026" s="261" t="str">
        <f t="shared" si="3786"/>
        <v/>
      </c>
      <c r="AD2026" s="539" t="str">
        <f t="shared" si="3812"/>
        <v>20+</v>
      </c>
      <c r="AE2026" s="74">
        <v>1.0</v>
      </c>
      <c r="AF2026" s="74">
        <v>2.0</v>
      </c>
      <c r="AG2026" s="67"/>
      <c r="AH2026" s="67"/>
      <c r="AI2026" s="67"/>
      <c r="AJ2026" s="67"/>
      <c r="AK2026" s="67"/>
      <c r="AL2026" s="74">
        <v>4.0</v>
      </c>
      <c r="AM2026" s="67"/>
      <c r="AN2026" s="74">
        <v>3.0</v>
      </c>
      <c r="AO2026" s="74">
        <v>3.0</v>
      </c>
      <c r="AP2026" s="67"/>
      <c r="AQ2026" s="67"/>
      <c r="AR2026" s="74">
        <v>1.0</v>
      </c>
      <c r="AS2026" s="67"/>
      <c r="AT2026" s="67"/>
      <c r="AU2026" s="67"/>
      <c r="AV2026" s="67"/>
      <c r="AW2026" s="67"/>
      <c r="AX2026" s="67"/>
      <c r="AY2026" s="67"/>
      <c r="AZ2026" s="67"/>
      <c r="BA2026" s="67"/>
      <c r="BB2026" s="67"/>
      <c r="BC2026" s="67"/>
      <c r="BD2026" s="67"/>
      <c r="BE2026" s="67"/>
      <c r="BF2026" s="67"/>
      <c r="BG2026" s="67"/>
      <c r="BH2026" s="67"/>
      <c r="BI2026" s="67"/>
      <c r="BJ2026" s="67"/>
      <c r="BK2026" s="67"/>
      <c r="BL2026" s="67"/>
      <c r="BM2026" s="67"/>
      <c r="BN2026" s="67"/>
      <c r="BO2026" s="67"/>
      <c r="BP2026" s="67"/>
      <c r="BQ2026" s="67"/>
      <c r="BR2026" s="67"/>
      <c r="BS2026" s="67"/>
      <c r="BT2026" s="67"/>
      <c r="BU2026" s="67"/>
      <c r="BV2026" s="67"/>
      <c r="BW2026" s="67"/>
      <c r="BX2026" s="67"/>
      <c r="BY2026" s="67"/>
      <c r="BZ2026" s="67"/>
      <c r="CA2026" s="67"/>
      <c r="CB2026" s="67"/>
      <c r="CC2026" s="67"/>
      <c r="CD2026" s="67"/>
      <c r="CE2026" s="67"/>
      <c r="CF2026" s="67"/>
      <c r="CG2026" s="67"/>
      <c r="CH2026" s="67"/>
      <c r="CI2026" s="67"/>
      <c r="CJ2026" s="67"/>
      <c r="CK2026" s="67"/>
      <c r="CL2026" s="67"/>
      <c r="CM2026" s="67"/>
      <c r="CN2026" s="67"/>
      <c r="CO2026" s="67"/>
      <c r="CP2026" s="67"/>
      <c r="CQ2026" s="67"/>
      <c r="CR2026" s="67"/>
      <c r="CS2026" s="67"/>
      <c r="CT2026" s="67"/>
      <c r="CU2026" s="67"/>
      <c r="CV2026" s="67"/>
      <c r="CW2026" s="67"/>
      <c r="CX2026" s="67"/>
      <c r="CY2026" s="67"/>
      <c r="CZ2026" s="67"/>
      <c r="DA2026" s="67"/>
      <c r="DB2026" s="67"/>
      <c r="DC2026" s="67"/>
      <c r="DD2026" s="67"/>
      <c r="DE2026" s="67"/>
      <c r="DF2026" s="67"/>
      <c r="DG2026" s="67"/>
      <c r="DH2026" s="67"/>
      <c r="DI2026" s="67"/>
      <c r="DJ2026" s="67"/>
      <c r="DK2026" s="67"/>
      <c r="DL2026" s="67"/>
      <c r="DM2026" s="67"/>
      <c r="DN2026" s="67"/>
      <c r="DO2026" s="67"/>
      <c r="DP2026" s="67"/>
      <c r="DQ2026" s="67"/>
      <c r="DR2026" s="67"/>
      <c r="DS2026" s="67"/>
      <c r="DT2026" s="67"/>
      <c r="DU2026" s="67"/>
      <c r="DV2026" s="67"/>
      <c r="DW2026" s="67"/>
      <c r="DX2026" s="67"/>
      <c r="DY2026" s="67"/>
      <c r="DZ2026" s="67"/>
      <c r="EA2026" s="67"/>
      <c r="EB2026" s="67"/>
      <c r="EC2026" s="67"/>
      <c r="ED2026" s="67"/>
      <c r="EE2026" s="67"/>
      <c r="EF2026" s="67"/>
      <c r="EG2026" s="67"/>
      <c r="EH2026" s="67"/>
      <c r="EI2026" s="67"/>
      <c r="EJ2026" s="67"/>
      <c r="EK2026" s="67"/>
      <c r="EL2026" s="67"/>
      <c r="EM2026" s="67"/>
      <c r="EN2026" s="67"/>
      <c r="EO2026" s="67"/>
      <c r="EP2026" s="67"/>
      <c r="EQ2026" s="67"/>
      <c r="ER2026" s="67"/>
      <c r="ES2026" s="67"/>
      <c r="ET2026" s="67"/>
      <c r="EU2026" s="67"/>
      <c r="EV2026" s="67"/>
      <c r="EW2026" s="67"/>
      <c r="EX2026" s="67"/>
      <c r="EY2026" s="67"/>
      <c r="EZ2026" s="67"/>
      <c r="FA2026" s="757" t="s">
        <v>7439</v>
      </c>
      <c r="FB2026" s="757"/>
      <c r="FC2026" s="757"/>
      <c r="FD2026" s="757"/>
    </row>
    <row r="2027">
      <c r="A2027" s="75"/>
      <c r="B2027" s="757" t="s">
        <v>7440</v>
      </c>
      <c r="C2027" s="829" t="s">
        <v>1970</v>
      </c>
      <c r="D2027" s="757" t="s">
        <v>29</v>
      </c>
      <c r="E2027" s="757" t="s">
        <v>12</v>
      </c>
      <c r="F2027" s="67" t="str">
        <f t="shared" si="3835"/>
        <v>+</v>
      </c>
      <c r="G2027" s="757" t="s">
        <v>5029</v>
      </c>
      <c r="H2027" s="757" t="s">
        <v>4371</v>
      </c>
      <c r="I2027" s="67"/>
      <c r="J2027" s="757" t="s">
        <v>44</v>
      </c>
      <c r="K2027" s="757" t="s">
        <v>44</v>
      </c>
      <c r="L2027" s="757" t="s">
        <v>7441</v>
      </c>
      <c r="M2027" s="757" t="s">
        <v>99</v>
      </c>
      <c r="N2027" s="759">
        <v>41857.0</v>
      </c>
      <c r="O2027" s="759">
        <v>41857.0</v>
      </c>
      <c r="P2027" s="67"/>
      <c r="Q2027" s="188">
        <v>41869.0</v>
      </c>
      <c r="R2027" s="188"/>
      <c r="S2027" s="67"/>
      <c r="T2027" s="67" t="str">
        <f t="shared" si="3789"/>
        <v/>
      </c>
      <c r="U2027" s="67" t="str">
        <f t="shared" ref="U2027:W2027" si="3838">IF(ISBLANK($A2027),"",sum(AE2027,AK2027,AQ2027,AW2027,BC2027,BI2027,BO2027,BU2027,CA2027,CG2027,CM2027,CS2027,CY2027,DE2027,DK2027,DQ2027,DW2027,EC2027,EI2027,EO2027,EU2027))</f>
        <v/>
      </c>
      <c r="V2027" s="67" t="str">
        <f t="shared" si="3838"/>
        <v/>
      </c>
      <c r="W2027" s="67" t="str">
        <f t="shared" si="3838"/>
        <v/>
      </c>
      <c r="X2027" s="67" t="str">
        <f t="shared" si="3791"/>
        <v/>
      </c>
      <c r="Y2027" s="67" t="str">
        <f t="shared" ref="Y2027:AA2027" si="3839">IF(ISBLANK($A2027),"",sum(AH2027,AN2027,AT2027,AZ2027,BF2027,BL2027,BR2027,BX2027,CD2027,CJ2027,CP2027,CV2027,DB2027,DH2027,DN2027,DT2027,DZ2027,EF2027,EL2027,ER2027,EX2027))</f>
        <v/>
      </c>
      <c r="Z2027" s="67" t="str">
        <f t="shared" si="3839"/>
        <v/>
      </c>
      <c r="AA2027" s="67" t="str">
        <f t="shared" si="3839"/>
        <v/>
      </c>
      <c r="AB2027" s="67" t="str">
        <f t="shared" si="3785"/>
        <v/>
      </c>
      <c r="AC2027" s="261" t="str">
        <f t="shared" si="3786"/>
        <v/>
      </c>
      <c r="AD2027" s="539" t="str">
        <f t="shared" si="3812"/>
        <v>20+</v>
      </c>
      <c r="AE2027" s="67"/>
      <c r="AF2027" s="74">
        <v>2.0</v>
      </c>
      <c r="AG2027" s="67"/>
      <c r="AH2027" s="74">
        <v>2.0</v>
      </c>
      <c r="AI2027" s="74">
        <v>2.0</v>
      </c>
      <c r="AJ2027" s="67"/>
      <c r="AK2027" s="74">
        <v>1.0</v>
      </c>
      <c r="AL2027" s="74">
        <v>1.0</v>
      </c>
      <c r="AM2027" s="67"/>
      <c r="AN2027" s="67"/>
      <c r="AO2027" s="74">
        <v>2.0</v>
      </c>
      <c r="AP2027" s="67"/>
      <c r="AQ2027" s="67"/>
      <c r="AR2027" s="67"/>
      <c r="AS2027" s="67"/>
      <c r="AT2027" s="67"/>
      <c r="AU2027" s="67"/>
      <c r="AV2027" s="67"/>
      <c r="AW2027" s="67"/>
      <c r="AX2027" s="67"/>
      <c r="AY2027" s="67"/>
      <c r="AZ2027" s="67"/>
      <c r="BA2027" s="67"/>
      <c r="BB2027" s="67"/>
      <c r="BC2027" s="67"/>
      <c r="BD2027" s="67"/>
      <c r="BE2027" s="67"/>
      <c r="BF2027" s="67"/>
      <c r="BG2027" s="67"/>
      <c r="BH2027" s="67"/>
      <c r="BI2027" s="67"/>
      <c r="BJ2027" s="67"/>
      <c r="BK2027" s="67"/>
      <c r="BL2027" s="67"/>
      <c r="BM2027" s="67"/>
      <c r="BN2027" s="67"/>
      <c r="BO2027" s="67"/>
      <c r="BP2027" s="67"/>
      <c r="BQ2027" s="67"/>
      <c r="BR2027" s="67"/>
      <c r="BS2027" s="67"/>
      <c r="BT2027" s="67"/>
      <c r="BU2027" s="67"/>
      <c r="BV2027" s="67"/>
      <c r="BW2027" s="67"/>
      <c r="BX2027" s="67"/>
      <c r="BY2027" s="67"/>
      <c r="BZ2027" s="67"/>
      <c r="CA2027" s="67"/>
      <c r="CB2027" s="67"/>
      <c r="CC2027" s="67"/>
      <c r="CD2027" s="67"/>
      <c r="CE2027" s="67"/>
      <c r="CF2027" s="67"/>
      <c r="CG2027" s="67"/>
      <c r="CH2027" s="67"/>
      <c r="CI2027" s="67"/>
      <c r="CJ2027" s="67"/>
      <c r="CK2027" s="67"/>
      <c r="CL2027" s="67"/>
      <c r="CM2027" s="67"/>
      <c r="CN2027" s="67"/>
      <c r="CO2027" s="67"/>
      <c r="CP2027" s="67"/>
      <c r="CQ2027" s="67"/>
      <c r="CR2027" s="67"/>
      <c r="CS2027" s="67"/>
      <c r="CT2027" s="67"/>
      <c r="CU2027" s="67"/>
      <c r="CV2027" s="67"/>
      <c r="CW2027" s="67"/>
      <c r="CX2027" s="67"/>
      <c r="CY2027" s="67"/>
      <c r="CZ2027" s="67"/>
      <c r="DA2027" s="67"/>
      <c r="DB2027" s="67"/>
      <c r="DC2027" s="67"/>
      <c r="DD2027" s="67"/>
      <c r="DE2027" s="67"/>
      <c r="DF2027" s="67"/>
      <c r="DG2027" s="67"/>
      <c r="DH2027" s="67"/>
      <c r="DI2027" s="67"/>
      <c r="DJ2027" s="67"/>
      <c r="DK2027" s="67"/>
      <c r="DL2027" s="67"/>
      <c r="DM2027" s="67"/>
      <c r="DN2027" s="67"/>
      <c r="DO2027" s="67"/>
      <c r="DP2027" s="67"/>
      <c r="DQ2027" s="67"/>
      <c r="DR2027" s="67"/>
      <c r="DS2027" s="67"/>
      <c r="DT2027" s="67"/>
      <c r="DU2027" s="67"/>
      <c r="DV2027" s="67"/>
      <c r="DW2027" s="67"/>
      <c r="DX2027" s="67"/>
      <c r="DY2027" s="67"/>
      <c r="DZ2027" s="67"/>
      <c r="EA2027" s="67"/>
      <c r="EB2027" s="67"/>
      <c r="EC2027" s="67"/>
      <c r="ED2027" s="67"/>
      <c r="EE2027" s="67"/>
      <c r="EF2027" s="67"/>
      <c r="EG2027" s="67"/>
      <c r="EH2027" s="67"/>
      <c r="EI2027" s="67"/>
      <c r="EJ2027" s="67"/>
      <c r="EK2027" s="67"/>
      <c r="EL2027" s="67"/>
      <c r="EM2027" s="67"/>
      <c r="EN2027" s="67"/>
      <c r="EO2027" s="67"/>
      <c r="EP2027" s="67"/>
      <c r="EQ2027" s="67"/>
      <c r="ER2027" s="67"/>
      <c r="ES2027" s="67"/>
      <c r="ET2027" s="67"/>
      <c r="EU2027" s="67"/>
      <c r="EV2027" s="67"/>
      <c r="EW2027" s="67"/>
      <c r="EX2027" s="67"/>
      <c r="EY2027" s="67"/>
      <c r="EZ2027" s="67"/>
      <c r="FA2027" s="757" t="s">
        <v>7442</v>
      </c>
      <c r="FB2027" s="757"/>
      <c r="FC2027" s="757"/>
      <c r="FD2027" s="757"/>
    </row>
    <row r="2028">
      <c r="A2028" s="75"/>
      <c r="B2028" s="757" t="s">
        <v>7443</v>
      </c>
      <c r="C2028" s="829" t="s">
        <v>1970</v>
      </c>
      <c r="D2028" s="757" t="s">
        <v>29</v>
      </c>
      <c r="E2028" s="67"/>
      <c r="F2028" s="67"/>
      <c r="G2028" s="757" t="s">
        <v>7444</v>
      </c>
      <c r="H2028" s="757" t="s">
        <v>4317</v>
      </c>
      <c r="I2028" s="67"/>
      <c r="J2028" s="757" t="s">
        <v>1857</v>
      </c>
      <c r="K2028" s="757" t="s">
        <v>1857</v>
      </c>
      <c r="L2028" s="757" t="s">
        <v>4740</v>
      </c>
      <c r="M2028" s="757" t="s">
        <v>97</v>
      </c>
      <c r="N2028" s="759">
        <v>41913.0</v>
      </c>
      <c r="O2028" s="203"/>
      <c r="P2028" s="67"/>
      <c r="Q2028" s="188">
        <v>41928.0</v>
      </c>
      <c r="R2028" s="188"/>
      <c r="S2028" s="67"/>
      <c r="T2028" s="67" t="str">
        <f t="shared" si="3789"/>
        <v/>
      </c>
      <c r="U2028" s="67" t="str">
        <f t="shared" ref="U2028:W2028" si="3840">IF(ISBLANK($A2028),"",sum(AE2028,AK2028,AQ2028,AW2028,BC2028,BI2028,BO2028,BU2028,CA2028,CG2028,CM2028,CS2028,CY2028,DE2028,DK2028,DQ2028,DW2028,EC2028,EI2028,EO2028,EU2028))</f>
        <v/>
      </c>
      <c r="V2028" s="67" t="str">
        <f t="shared" si="3840"/>
        <v/>
      </c>
      <c r="W2028" s="67" t="str">
        <f t="shared" si="3840"/>
        <v/>
      </c>
      <c r="X2028" s="67" t="str">
        <f t="shared" si="3791"/>
        <v/>
      </c>
      <c r="Y2028" s="67" t="str">
        <f t="shared" ref="Y2028:AA2028" si="3841">IF(ISBLANK($A2028),"",sum(AH2028,AN2028,AT2028,AZ2028,BF2028,BL2028,BR2028,BX2028,CD2028,CJ2028,CP2028,CV2028,DB2028,DH2028,DN2028,DT2028,DZ2028,EF2028,EL2028,ER2028,EX2028))</f>
        <v/>
      </c>
      <c r="Z2028" s="67" t="str">
        <f t="shared" si="3841"/>
        <v/>
      </c>
      <c r="AA2028" s="67" t="str">
        <f t="shared" si="3841"/>
        <v/>
      </c>
      <c r="AB2028" s="67" t="str">
        <f t="shared" si="3785"/>
        <v/>
      </c>
      <c r="AC2028" s="261" t="str">
        <f t="shared" si="3786"/>
        <v/>
      </c>
      <c r="AD2028" s="539" t="str">
        <f t="shared" si="3812"/>
        <v>20+</v>
      </c>
      <c r="AE2028" s="67"/>
      <c r="AF2028" s="67"/>
      <c r="AG2028" s="67"/>
      <c r="AH2028" s="67"/>
      <c r="AI2028" s="67"/>
      <c r="AJ2028" s="67"/>
      <c r="AK2028" s="67"/>
      <c r="AL2028" s="67"/>
      <c r="AM2028" s="67"/>
      <c r="AN2028" s="67"/>
      <c r="AO2028" s="67"/>
      <c r="AP2028" s="67"/>
      <c r="AQ2028" s="67"/>
      <c r="AR2028" s="67"/>
      <c r="AS2028" s="67"/>
      <c r="AT2028" s="67"/>
      <c r="AU2028" s="67"/>
      <c r="AV2028" s="67"/>
      <c r="AW2028" s="67"/>
      <c r="AX2028" s="67"/>
      <c r="AY2028" s="67"/>
      <c r="AZ2028" s="67"/>
      <c r="BA2028" s="67"/>
      <c r="BB2028" s="67"/>
      <c r="BC2028" s="67"/>
      <c r="BD2028" s="67"/>
      <c r="BE2028" s="67"/>
      <c r="BF2028" s="67"/>
      <c r="BG2028" s="67"/>
      <c r="BH2028" s="67"/>
      <c r="BI2028" s="67"/>
      <c r="BJ2028" s="67"/>
      <c r="BK2028" s="67"/>
      <c r="BL2028" s="67"/>
      <c r="BM2028" s="67"/>
      <c r="BN2028" s="67"/>
      <c r="BO2028" s="67"/>
      <c r="BP2028" s="67"/>
      <c r="BQ2028" s="67"/>
      <c r="BR2028" s="67"/>
      <c r="BS2028" s="67"/>
      <c r="BT2028" s="67"/>
      <c r="BU2028" s="67"/>
      <c r="BV2028" s="67"/>
      <c r="BW2028" s="67"/>
      <c r="BX2028" s="67"/>
      <c r="BY2028" s="67"/>
      <c r="BZ2028" s="67"/>
      <c r="CA2028" s="67"/>
      <c r="CB2028" s="67"/>
      <c r="CC2028" s="67"/>
      <c r="CD2028" s="67"/>
      <c r="CE2028" s="67"/>
      <c r="CF2028" s="67"/>
      <c r="CG2028" s="67"/>
      <c r="CH2028" s="67"/>
      <c r="CI2028" s="67"/>
      <c r="CJ2028" s="67"/>
      <c r="CK2028" s="67"/>
      <c r="CL2028" s="67"/>
      <c r="CM2028" s="67"/>
      <c r="CN2028" s="67"/>
      <c r="CO2028" s="67"/>
      <c r="CP2028" s="67"/>
      <c r="CQ2028" s="67"/>
      <c r="CR2028" s="67"/>
      <c r="CS2028" s="67"/>
      <c r="CT2028" s="67"/>
      <c r="CU2028" s="67"/>
      <c r="CV2028" s="67"/>
      <c r="CW2028" s="67"/>
      <c r="CX2028" s="67"/>
      <c r="CY2028" s="67"/>
      <c r="CZ2028" s="67"/>
      <c r="DA2028" s="67"/>
      <c r="DB2028" s="67"/>
      <c r="DC2028" s="67"/>
      <c r="DD2028" s="67"/>
      <c r="DE2028" s="67"/>
      <c r="DF2028" s="67"/>
      <c r="DG2028" s="67"/>
      <c r="DH2028" s="67"/>
      <c r="DI2028" s="67"/>
      <c r="DJ2028" s="67"/>
      <c r="DK2028" s="67"/>
      <c r="DL2028" s="67"/>
      <c r="DM2028" s="67"/>
      <c r="DN2028" s="67"/>
      <c r="DO2028" s="67"/>
      <c r="DP2028" s="67"/>
      <c r="DQ2028" s="67"/>
      <c r="DR2028" s="67"/>
      <c r="DS2028" s="67"/>
      <c r="DT2028" s="67"/>
      <c r="DU2028" s="67"/>
      <c r="DV2028" s="67"/>
      <c r="DW2028" s="67"/>
      <c r="DX2028" s="67"/>
      <c r="DY2028" s="67"/>
      <c r="DZ2028" s="67"/>
      <c r="EA2028" s="67"/>
      <c r="EB2028" s="67"/>
      <c r="EC2028" s="67"/>
      <c r="ED2028" s="67"/>
      <c r="EE2028" s="67"/>
      <c r="EF2028" s="67"/>
      <c r="EG2028" s="67"/>
      <c r="EH2028" s="67"/>
      <c r="EI2028" s="67"/>
      <c r="EJ2028" s="67"/>
      <c r="EK2028" s="67"/>
      <c r="EL2028" s="67"/>
      <c r="EM2028" s="67"/>
      <c r="EN2028" s="67"/>
      <c r="EO2028" s="67"/>
      <c r="EP2028" s="67"/>
      <c r="EQ2028" s="67"/>
      <c r="ER2028" s="67"/>
      <c r="ES2028" s="67"/>
      <c r="ET2028" s="67"/>
      <c r="EU2028" s="67"/>
      <c r="EV2028" s="67"/>
      <c r="EW2028" s="67"/>
      <c r="EX2028" s="67"/>
      <c r="EY2028" s="67"/>
      <c r="EZ2028" s="67"/>
      <c r="FA2028" s="757" t="s">
        <v>7445</v>
      </c>
      <c r="FB2028" s="757"/>
      <c r="FC2028" s="757"/>
      <c r="FD2028" s="757"/>
    </row>
    <row r="2029">
      <c r="A2029" s="75"/>
      <c r="B2029" s="757" t="s">
        <v>7446</v>
      </c>
      <c r="C2029" s="829" t="s">
        <v>1970</v>
      </c>
      <c r="D2029" s="757" t="s">
        <v>29</v>
      </c>
      <c r="E2029" s="67"/>
      <c r="F2029" s="67"/>
      <c r="G2029" s="757" t="s">
        <v>7444</v>
      </c>
      <c r="H2029" s="757" t="s">
        <v>4317</v>
      </c>
      <c r="I2029" s="67"/>
      <c r="J2029" s="757" t="s">
        <v>1857</v>
      </c>
      <c r="K2029" s="757" t="s">
        <v>1857</v>
      </c>
      <c r="L2029" s="757" t="s">
        <v>4740</v>
      </c>
      <c r="M2029" s="757" t="s">
        <v>97</v>
      </c>
      <c r="N2029" s="759">
        <v>41913.0</v>
      </c>
      <c r="O2029" s="203"/>
      <c r="P2029" s="67"/>
      <c r="Q2029" s="188">
        <v>41928.0</v>
      </c>
      <c r="R2029" s="188"/>
      <c r="S2029" s="67"/>
      <c r="T2029" s="67" t="str">
        <f t="shared" si="3789"/>
        <v/>
      </c>
      <c r="U2029" s="67" t="str">
        <f t="shared" ref="U2029:W2029" si="3842">IF(ISBLANK($A2029),"",sum(AE2029,AK2029,AQ2029,AW2029,BC2029,BI2029,BO2029,BU2029,CA2029,CG2029,CM2029,CS2029,CY2029,DE2029,DK2029,DQ2029,DW2029,EC2029,EI2029,EO2029,EU2029))</f>
        <v/>
      </c>
      <c r="V2029" s="67" t="str">
        <f t="shared" si="3842"/>
        <v/>
      </c>
      <c r="W2029" s="67" t="str">
        <f t="shared" si="3842"/>
        <v/>
      </c>
      <c r="X2029" s="67" t="str">
        <f t="shared" si="3791"/>
        <v/>
      </c>
      <c r="Y2029" s="67" t="str">
        <f t="shared" ref="Y2029:AA2029" si="3843">IF(ISBLANK($A2029),"",sum(AH2029,AN2029,AT2029,AZ2029,BF2029,BL2029,BR2029,BX2029,CD2029,CJ2029,CP2029,CV2029,DB2029,DH2029,DN2029,DT2029,DZ2029,EF2029,EL2029,ER2029,EX2029))</f>
        <v/>
      </c>
      <c r="Z2029" s="67" t="str">
        <f t="shared" si="3843"/>
        <v/>
      </c>
      <c r="AA2029" s="67" t="str">
        <f t="shared" si="3843"/>
        <v/>
      </c>
      <c r="AB2029" s="67" t="str">
        <f t="shared" si="3785"/>
        <v/>
      </c>
      <c r="AC2029" s="261" t="str">
        <f t="shared" si="3786"/>
        <v/>
      </c>
      <c r="AD2029" s="539" t="str">
        <f t="shared" si="3812"/>
        <v>20+</v>
      </c>
      <c r="AE2029" s="67"/>
      <c r="AF2029" s="67"/>
      <c r="AG2029" s="67"/>
      <c r="AH2029" s="67"/>
      <c r="AI2029" s="67"/>
      <c r="AJ2029" s="67"/>
      <c r="AK2029" s="67"/>
      <c r="AL2029" s="67"/>
      <c r="AM2029" s="67"/>
      <c r="AN2029" s="67"/>
      <c r="AO2029" s="67"/>
      <c r="AP2029" s="67"/>
      <c r="AQ2029" s="67"/>
      <c r="AR2029" s="67"/>
      <c r="AS2029" s="67"/>
      <c r="AT2029" s="67"/>
      <c r="AU2029" s="67"/>
      <c r="AV2029" s="67"/>
      <c r="AW2029" s="67"/>
      <c r="AX2029" s="67"/>
      <c r="AY2029" s="67"/>
      <c r="AZ2029" s="67"/>
      <c r="BA2029" s="67"/>
      <c r="BB2029" s="67"/>
      <c r="BC2029" s="67"/>
      <c r="BD2029" s="67"/>
      <c r="BE2029" s="67"/>
      <c r="BF2029" s="67"/>
      <c r="BG2029" s="67"/>
      <c r="BH2029" s="67"/>
      <c r="BI2029" s="67"/>
      <c r="BJ2029" s="67"/>
      <c r="BK2029" s="67"/>
      <c r="BL2029" s="67"/>
      <c r="BM2029" s="67"/>
      <c r="BN2029" s="67"/>
      <c r="BO2029" s="67"/>
      <c r="BP2029" s="67"/>
      <c r="BQ2029" s="67"/>
      <c r="BR2029" s="67"/>
      <c r="BS2029" s="67"/>
      <c r="BT2029" s="67"/>
      <c r="BU2029" s="67"/>
      <c r="BV2029" s="67"/>
      <c r="BW2029" s="67"/>
      <c r="BX2029" s="67"/>
      <c r="BY2029" s="67"/>
      <c r="BZ2029" s="67"/>
      <c r="CA2029" s="67"/>
      <c r="CB2029" s="67"/>
      <c r="CC2029" s="67"/>
      <c r="CD2029" s="67"/>
      <c r="CE2029" s="67"/>
      <c r="CF2029" s="67"/>
      <c r="CG2029" s="67"/>
      <c r="CH2029" s="67"/>
      <c r="CI2029" s="67"/>
      <c r="CJ2029" s="67"/>
      <c r="CK2029" s="67"/>
      <c r="CL2029" s="67"/>
      <c r="CM2029" s="67"/>
      <c r="CN2029" s="67"/>
      <c r="CO2029" s="67"/>
      <c r="CP2029" s="67"/>
      <c r="CQ2029" s="67"/>
      <c r="CR2029" s="67"/>
      <c r="CS2029" s="67"/>
      <c r="CT2029" s="67"/>
      <c r="CU2029" s="67"/>
      <c r="CV2029" s="67"/>
      <c r="CW2029" s="67"/>
      <c r="CX2029" s="67"/>
      <c r="CY2029" s="67"/>
      <c r="CZ2029" s="67"/>
      <c r="DA2029" s="67"/>
      <c r="DB2029" s="67"/>
      <c r="DC2029" s="67"/>
      <c r="DD2029" s="67"/>
      <c r="DE2029" s="67"/>
      <c r="DF2029" s="67"/>
      <c r="DG2029" s="67"/>
      <c r="DH2029" s="67"/>
      <c r="DI2029" s="67"/>
      <c r="DJ2029" s="67"/>
      <c r="DK2029" s="67"/>
      <c r="DL2029" s="67"/>
      <c r="DM2029" s="67"/>
      <c r="DN2029" s="67"/>
      <c r="DO2029" s="67"/>
      <c r="DP2029" s="67"/>
      <c r="DQ2029" s="67"/>
      <c r="DR2029" s="67"/>
      <c r="DS2029" s="67"/>
      <c r="DT2029" s="67"/>
      <c r="DU2029" s="67"/>
      <c r="DV2029" s="67"/>
      <c r="DW2029" s="67"/>
      <c r="DX2029" s="67"/>
      <c r="DY2029" s="67"/>
      <c r="DZ2029" s="67"/>
      <c r="EA2029" s="67"/>
      <c r="EB2029" s="67"/>
      <c r="EC2029" s="67"/>
      <c r="ED2029" s="67"/>
      <c r="EE2029" s="67"/>
      <c r="EF2029" s="67"/>
      <c r="EG2029" s="67"/>
      <c r="EH2029" s="67"/>
      <c r="EI2029" s="67"/>
      <c r="EJ2029" s="67"/>
      <c r="EK2029" s="67"/>
      <c r="EL2029" s="67"/>
      <c r="EM2029" s="67"/>
      <c r="EN2029" s="67"/>
      <c r="EO2029" s="67"/>
      <c r="EP2029" s="67"/>
      <c r="EQ2029" s="67"/>
      <c r="ER2029" s="67"/>
      <c r="ES2029" s="67"/>
      <c r="ET2029" s="67"/>
      <c r="EU2029" s="67"/>
      <c r="EV2029" s="67"/>
      <c r="EW2029" s="67"/>
      <c r="EX2029" s="67"/>
      <c r="EY2029" s="67"/>
      <c r="EZ2029" s="67"/>
      <c r="FA2029" s="757" t="s">
        <v>7447</v>
      </c>
      <c r="FB2029" s="757"/>
      <c r="FC2029" s="757"/>
      <c r="FD2029" s="757"/>
    </row>
    <row r="2030">
      <c r="A2030" s="75"/>
      <c r="B2030" s="757" t="s">
        <v>7448</v>
      </c>
      <c r="C2030" s="829" t="s">
        <v>1970</v>
      </c>
      <c r="D2030" s="757" t="s">
        <v>29</v>
      </c>
      <c r="E2030" s="67"/>
      <c r="F2030" s="67"/>
      <c r="G2030" s="757" t="s">
        <v>7444</v>
      </c>
      <c r="H2030" s="757" t="s">
        <v>4317</v>
      </c>
      <c r="I2030" s="67"/>
      <c r="J2030" s="757" t="s">
        <v>1857</v>
      </c>
      <c r="K2030" s="757" t="s">
        <v>1857</v>
      </c>
      <c r="L2030" s="757" t="s">
        <v>4740</v>
      </c>
      <c r="M2030" s="757" t="s">
        <v>97</v>
      </c>
      <c r="N2030" s="759">
        <v>41913.0</v>
      </c>
      <c r="O2030" s="203"/>
      <c r="P2030" s="67"/>
      <c r="Q2030" s="188">
        <v>41928.0</v>
      </c>
      <c r="R2030" s="188"/>
      <c r="S2030" s="67"/>
      <c r="T2030" s="67" t="str">
        <f t="shared" si="3789"/>
        <v/>
      </c>
      <c r="U2030" s="67" t="str">
        <f t="shared" ref="U2030:W2030" si="3844">IF(ISBLANK($A2030),"",sum(AE2030,AK2030,AQ2030,AW2030,BC2030,BI2030,BO2030,BU2030,CA2030,CG2030,CM2030,CS2030,CY2030,DE2030,DK2030,DQ2030,DW2030,EC2030,EI2030,EO2030,EU2030))</f>
        <v/>
      </c>
      <c r="V2030" s="67" t="str">
        <f t="shared" si="3844"/>
        <v/>
      </c>
      <c r="W2030" s="67" t="str">
        <f t="shared" si="3844"/>
        <v/>
      </c>
      <c r="X2030" s="67" t="str">
        <f t="shared" si="3791"/>
        <v/>
      </c>
      <c r="Y2030" s="67" t="str">
        <f t="shared" ref="Y2030:AA2030" si="3845">IF(ISBLANK($A2030),"",sum(AH2030,AN2030,AT2030,AZ2030,BF2030,BL2030,BR2030,BX2030,CD2030,CJ2030,CP2030,CV2030,DB2030,DH2030,DN2030,DT2030,DZ2030,EF2030,EL2030,ER2030,EX2030))</f>
        <v/>
      </c>
      <c r="Z2030" s="67" t="str">
        <f t="shared" si="3845"/>
        <v/>
      </c>
      <c r="AA2030" s="67" t="str">
        <f t="shared" si="3845"/>
        <v/>
      </c>
      <c r="AB2030" s="67" t="str">
        <f t="shared" si="3785"/>
        <v/>
      </c>
      <c r="AC2030" s="261" t="str">
        <f t="shared" si="3786"/>
        <v/>
      </c>
      <c r="AD2030" s="539" t="str">
        <f t="shared" si="3812"/>
        <v>20+</v>
      </c>
      <c r="AE2030" s="67"/>
      <c r="AF2030" s="67"/>
      <c r="AG2030" s="67"/>
      <c r="AH2030" s="67"/>
      <c r="AI2030" s="67"/>
      <c r="AJ2030" s="67"/>
      <c r="AK2030" s="67"/>
      <c r="AL2030" s="67"/>
      <c r="AM2030" s="67"/>
      <c r="AN2030" s="67"/>
      <c r="AO2030" s="67"/>
      <c r="AP2030" s="67"/>
      <c r="AQ2030" s="67"/>
      <c r="AR2030" s="67"/>
      <c r="AS2030" s="67"/>
      <c r="AT2030" s="67"/>
      <c r="AU2030" s="67"/>
      <c r="AV2030" s="67"/>
      <c r="AW2030" s="67"/>
      <c r="AX2030" s="67"/>
      <c r="AY2030" s="67"/>
      <c r="AZ2030" s="67"/>
      <c r="BA2030" s="67"/>
      <c r="BB2030" s="67"/>
      <c r="BC2030" s="67"/>
      <c r="BD2030" s="67"/>
      <c r="BE2030" s="67"/>
      <c r="BF2030" s="67"/>
      <c r="BG2030" s="67"/>
      <c r="BH2030" s="67"/>
      <c r="BI2030" s="67"/>
      <c r="BJ2030" s="67"/>
      <c r="BK2030" s="67"/>
      <c r="BL2030" s="67"/>
      <c r="BM2030" s="67"/>
      <c r="BN2030" s="67"/>
      <c r="BO2030" s="67"/>
      <c r="BP2030" s="67"/>
      <c r="BQ2030" s="67"/>
      <c r="BR2030" s="67"/>
      <c r="BS2030" s="67"/>
      <c r="BT2030" s="67"/>
      <c r="BU2030" s="67"/>
      <c r="BV2030" s="67"/>
      <c r="BW2030" s="67"/>
      <c r="BX2030" s="67"/>
      <c r="BY2030" s="67"/>
      <c r="BZ2030" s="67"/>
      <c r="CA2030" s="67"/>
      <c r="CB2030" s="67"/>
      <c r="CC2030" s="67"/>
      <c r="CD2030" s="67"/>
      <c r="CE2030" s="67"/>
      <c r="CF2030" s="67"/>
      <c r="CG2030" s="67"/>
      <c r="CH2030" s="67"/>
      <c r="CI2030" s="67"/>
      <c r="CJ2030" s="67"/>
      <c r="CK2030" s="67"/>
      <c r="CL2030" s="67"/>
      <c r="CM2030" s="67"/>
      <c r="CN2030" s="67"/>
      <c r="CO2030" s="67"/>
      <c r="CP2030" s="67"/>
      <c r="CQ2030" s="67"/>
      <c r="CR2030" s="67"/>
      <c r="CS2030" s="67"/>
      <c r="CT2030" s="67"/>
      <c r="CU2030" s="67"/>
      <c r="CV2030" s="67"/>
      <c r="CW2030" s="67"/>
      <c r="CX2030" s="67"/>
      <c r="CY2030" s="67"/>
      <c r="CZ2030" s="67"/>
      <c r="DA2030" s="67"/>
      <c r="DB2030" s="67"/>
      <c r="DC2030" s="67"/>
      <c r="DD2030" s="67"/>
      <c r="DE2030" s="67"/>
      <c r="DF2030" s="67"/>
      <c r="DG2030" s="67"/>
      <c r="DH2030" s="67"/>
      <c r="DI2030" s="67"/>
      <c r="DJ2030" s="67"/>
      <c r="DK2030" s="67"/>
      <c r="DL2030" s="67"/>
      <c r="DM2030" s="67"/>
      <c r="DN2030" s="67"/>
      <c r="DO2030" s="67"/>
      <c r="DP2030" s="67"/>
      <c r="DQ2030" s="67"/>
      <c r="DR2030" s="67"/>
      <c r="DS2030" s="67"/>
      <c r="DT2030" s="67"/>
      <c r="DU2030" s="67"/>
      <c r="DV2030" s="67"/>
      <c r="DW2030" s="67"/>
      <c r="DX2030" s="67"/>
      <c r="DY2030" s="67"/>
      <c r="DZ2030" s="67"/>
      <c r="EA2030" s="67"/>
      <c r="EB2030" s="67"/>
      <c r="EC2030" s="67"/>
      <c r="ED2030" s="67"/>
      <c r="EE2030" s="67"/>
      <c r="EF2030" s="67"/>
      <c r="EG2030" s="67"/>
      <c r="EH2030" s="67"/>
      <c r="EI2030" s="67"/>
      <c r="EJ2030" s="67"/>
      <c r="EK2030" s="67"/>
      <c r="EL2030" s="67"/>
      <c r="EM2030" s="67"/>
      <c r="EN2030" s="67"/>
      <c r="EO2030" s="67"/>
      <c r="EP2030" s="67"/>
      <c r="EQ2030" s="67"/>
      <c r="ER2030" s="67"/>
      <c r="ES2030" s="67"/>
      <c r="ET2030" s="67"/>
      <c r="EU2030" s="67"/>
      <c r="EV2030" s="67"/>
      <c r="EW2030" s="67"/>
      <c r="EX2030" s="67"/>
      <c r="EY2030" s="67"/>
      <c r="EZ2030" s="67"/>
      <c r="FA2030" s="757" t="s">
        <v>7449</v>
      </c>
      <c r="FB2030" s="757"/>
      <c r="FC2030" s="757"/>
      <c r="FD2030" s="757"/>
    </row>
    <row r="2031">
      <c r="A2031" s="75"/>
      <c r="B2031" s="757" t="s">
        <v>7450</v>
      </c>
      <c r="C2031" s="829" t="s">
        <v>1970</v>
      </c>
      <c r="D2031" s="757" t="s">
        <v>29</v>
      </c>
      <c r="E2031" s="67"/>
      <c r="F2031" s="67"/>
      <c r="G2031" s="757" t="s">
        <v>4548</v>
      </c>
      <c r="H2031" s="757" t="s">
        <v>4371</v>
      </c>
      <c r="I2031" s="67"/>
      <c r="J2031" s="757" t="s">
        <v>44</v>
      </c>
      <c r="K2031" s="757" t="s">
        <v>4384</v>
      </c>
      <c r="L2031" s="757" t="s">
        <v>501</v>
      </c>
      <c r="M2031" s="757" t="s">
        <v>137</v>
      </c>
      <c r="N2031" s="364"/>
      <c r="O2031" s="203"/>
      <c r="P2031" s="67"/>
      <c r="Q2031" s="188"/>
      <c r="R2031" s="188"/>
      <c r="S2031" s="67"/>
      <c r="T2031" s="67" t="str">
        <f t="shared" si="3789"/>
        <v/>
      </c>
      <c r="U2031" s="67" t="str">
        <f t="shared" ref="U2031:V2031" si="3846">IF(ISBLANK($A2031),"",sum(AE2031,AK2031,AQ2031,AW2031,BC2031,BI2031,BO2031,BU2031,CA2031,CG2031,CM2031,CS2031,CY2031,DE2031,DK2031,DQ2031,DW2031,EC2031,EI2031,EO2031,EU2031))</f>
        <v/>
      </c>
      <c r="V2031" s="67" t="str">
        <f t="shared" si="3846"/>
        <v/>
      </c>
      <c r="W2031" s="67" t="str">
        <f>IF(ISBLANK($A2031),"",sum(AG2032,AM2032,AS2032,AY2032,BE2032,BK2032,BQ2032,BW2032,CC2032,CI2032,CO2032,CU2032,DA2032,DG2032,DM2032,DS2032,DY2031,EE2031,EK2031,EQ2031,EW2031))</f>
        <v/>
      </c>
      <c r="X2031" s="67" t="str">
        <f t="shared" si="3791"/>
        <v/>
      </c>
      <c r="Y2031" s="67" t="str">
        <f t="shared" ref="Y2031:AA2031" si="3847">IF(ISBLANK($A2031),"",sum(AH2031,AN2031,AT2031,AZ2031,BF2031,BL2031,BR2031,BX2031,CD2031,CJ2031,CP2031,CV2031,DB2031,DH2031,DN2031,DT2031,DZ2031,EF2031,EL2031,ER2031,EX2031))</f>
        <v/>
      </c>
      <c r="Z2031" s="67" t="str">
        <f t="shared" si="3847"/>
        <v/>
      </c>
      <c r="AA2031" s="67" t="str">
        <f t="shared" si="3847"/>
        <v/>
      </c>
      <c r="AB2031" s="67" t="str">
        <f t="shared" si="3785"/>
        <v/>
      </c>
      <c r="AC2031" s="261" t="str">
        <f t="shared" si="3786"/>
        <v/>
      </c>
      <c r="AD2031" s="539" t="str">
        <f t="shared" si="3812"/>
        <v/>
      </c>
      <c r="AE2031" s="75"/>
      <c r="AF2031" s="75"/>
      <c r="AG2031" s="75"/>
      <c r="AH2031" s="75"/>
      <c r="AI2031" s="75"/>
      <c r="AJ2031" s="75"/>
      <c r="AK2031" s="75"/>
      <c r="AL2031" s="75"/>
      <c r="AM2031" s="75"/>
      <c r="AN2031" s="75"/>
      <c r="AO2031" s="75"/>
      <c r="AP2031" s="75"/>
      <c r="AQ2031" s="75"/>
      <c r="AR2031" s="75"/>
      <c r="AS2031" s="75"/>
      <c r="AT2031" s="75"/>
      <c r="AU2031" s="75"/>
      <c r="AV2031" s="75"/>
      <c r="AW2031" s="75"/>
      <c r="AX2031" s="75"/>
      <c r="AY2031" s="75"/>
      <c r="AZ2031" s="75"/>
      <c r="BA2031" s="75"/>
      <c r="BB2031" s="75"/>
      <c r="BC2031" s="75"/>
      <c r="BD2031" s="75"/>
      <c r="BE2031" s="75"/>
      <c r="BF2031" s="75"/>
      <c r="BG2031" s="75"/>
      <c r="BH2031" s="75"/>
      <c r="BI2031" s="75"/>
      <c r="BJ2031" s="75"/>
      <c r="BK2031" s="75"/>
      <c r="BL2031" s="75"/>
      <c r="BM2031" s="75"/>
      <c r="BN2031" s="75"/>
      <c r="BO2031" s="75"/>
      <c r="BP2031" s="75"/>
      <c r="BQ2031" s="75"/>
      <c r="BR2031" s="75"/>
      <c r="BS2031" s="75"/>
      <c r="BT2031" s="75"/>
      <c r="BU2031" s="75"/>
      <c r="BV2031" s="75"/>
      <c r="BW2031" s="75"/>
      <c r="BX2031" s="75"/>
      <c r="BY2031" s="75"/>
      <c r="BZ2031" s="75"/>
      <c r="CA2031" s="75"/>
      <c r="CB2031" s="75"/>
      <c r="CC2031" s="75"/>
      <c r="CD2031" s="75"/>
      <c r="CE2031" s="75"/>
      <c r="CF2031" s="75"/>
      <c r="CG2031" s="75"/>
      <c r="CH2031" s="75"/>
      <c r="CI2031" s="75"/>
      <c r="CJ2031" s="75"/>
      <c r="CK2031" s="75"/>
      <c r="CL2031" s="75"/>
      <c r="CM2031" s="75"/>
      <c r="CN2031" s="75"/>
      <c r="CO2031" s="75"/>
      <c r="CP2031" s="75"/>
      <c r="CQ2031" s="75"/>
      <c r="CR2031" s="75"/>
      <c r="CS2031" s="75"/>
      <c r="CT2031" s="75"/>
      <c r="CU2031" s="75"/>
      <c r="CV2031" s="75"/>
      <c r="CW2031" s="75"/>
      <c r="CX2031" s="75"/>
      <c r="CY2031" s="75"/>
      <c r="CZ2031" s="75"/>
      <c r="DA2031" s="75"/>
      <c r="DB2031" s="75"/>
      <c r="DC2031" s="75"/>
      <c r="DD2031" s="75"/>
      <c r="DE2031" s="75"/>
      <c r="DF2031" s="75"/>
      <c r="DG2031" s="75"/>
      <c r="DH2031" s="75"/>
      <c r="DI2031" s="75"/>
      <c r="DJ2031" s="75"/>
      <c r="DK2031" s="75"/>
      <c r="DL2031" s="75"/>
      <c r="DM2031" s="75"/>
      <c r="DN2031" s="75"/>
      <c r="DO2031" s="75"/>
      <c r="DP2031" s="75"/>
      <c r="DQ2031" s="75"/>
      <c r="DR2031" s="75"/>
      <c r="DS2031" s="75"/>
      <c r="DT2031" s="75"/>
      <c r="DU2031" s="75"/>
      <c r="DV2031" s="67"/>
      <c r="DW2031" s="67"/>
      <c r="DX2031" s="67"/>
      <c r="DY2031" s="67"/>
      <c r="DZ2031" s="67"/>
      <c r="EA2031" s="67"/>
      <c r="EB2031" s="67"/>
      <c r="EC2031" s="67"/>
      <c r="ED2031" s="67"/>
      <c r="EE2031" s="67"/>
      <c r="EF2031" s="67"/>
      <c r="EG2031" s="67"/>
      <c r="EH2031" s="67"/>
      <c r="EI2031" s="67"/>
      <c r="EJ2031" s="67"/>
      <c r="EK2031" s="67"/>
      <c r="EL2031" s="67"/>
      <c r="EM2031" s="67"/>
      <c r="EN2031" s="67"/>
      <c r="EO2031" s="67"/>
      <c r="EP2031" s="67"/>
      <c r="EQ2031" s="67"/>
      <c r="ER2031" s="67"/>
      <c r="ES2031" s="67"/>
      <c r="ET2031" s="67"/>
      <c r="EU2031" s="67"/>
      <c r="EV2031" s="67"/>
      <c r="EW2031" s="67"/>
      <c r="EX2031" s="67"/>
      <c r="EY2031" s="67"/>
      <c r="EZ2031" s="67"/>
      <c r="FA2031" s="757" t="s">
        <v>7451</v>
      </c>
      <c r="FB2031" s="757"/>
      <c r="FC2031" s="757"/>
      <c r="FD2031" s="757"/>
    </row>
    <row r="2032">
      <c r="A2032" s="116"/>
      <c r="B2032" s="124" t="s">
        <v>7452</v>
      </c>
      <c r="C2032" s="871" t="s">
        <v>100</v>
      </c>
      <c r="D2032" s="124" t="s">
        <v>29</v>
      </c>
      <c r="E2032" s="124" t="s">
        <v>12</v>
      </c>
      <c r="F2032" s="124" t="s">
        <v>283</v>
      </c>
      <c r="G2032" s="124" t="s">
        <v>4751</v>
      </c>
      <c r="H2032" s="124" t="s">
        <v>4081</v>
      </c>
      <c r="I2032" s="124" t="s">
        <v>23</v>
      </c>
      <c r="J2032" s="124" t="s">
        <v>44</v>
      </c>
      <c r="K2032" s="124" t="s">
        <v>1857</v>
      </c>
      <c r="L2032" s="124" t="s">
        <v>953</v>
      </c>
      <c r="M2032" s="124" t="s">
        <v>50</v>
      </c>
      <c r="N2032" s="1036">
        <v>41983.0</v>
      </c>
      <c r="O2032" s="176"/>
      <c r="P2032" s="116"/>
      <c r="Q2032" s="127"/>
      <c r="R2032" s="127"/>
      <c r="S2032" s="116"/>
      <c r="T2032" s="116" t="str">
        <f t="shared" si="3789"/>
        <v/>
      </c>
      <c r="U2032" s="116" t="str">
        <f t="shared" ref="U2032:W2032" si="3848">IF(ISBLANK($A2032),"",sum(AE2032,AK2032,AQ2032,AW2032,BC2032,BI2032,BO2032,BU2032,CA2032,CG2032,CM2032,CS2032,CY2032,DE2032,DK2032,DQ2032,DW2032,EC2032,EI2032,EO2032,EU2032))</f>
        <v/>
      </c>
      <c r="V2032" s="116" t="str">
        <f t="shared" si="3848"/>
        <v/>
      </c>
      <c r="W2032" s="116" t="str">
        <f t="shared" si="3848"/>
        <v/>
      </c>
      <c r="X2032" s="116" t="str">
        <f t="shared" si="3791"/>
        <v/>
      </c>
      <c r="Y2032" s="116" t="str">
        <f t="shared" ref="Y2032:AA2032" si="3849">IF(ISBLANK($A2032),"",sum(AH2032,AN2032,AT2032,AZ2032,BF2032,BL2032,BR2032,BX2032,CD2032,CJ2032,CP2032,CV2032,DB2032,DH2032,DN2032,DT2032,DZ2032,EF2032,EL2032,ER2032,EX2032))</f>
        <v/>
      </c>
      <c r="Z2032" s="116" t="str">
        <f t="shared" si="3849"/>
        <v/>
      </c>
      <c r="AA2032" s="116" t="str">
        <f t="shared" si="3849"/>
        <v/>
      </c>
      <c r="AB2032" s="116" t="str">
        <f t="shared" si="3785"/>
        <v/>
      </c>
      <c r="AC2032" s="128" t="str">
        <f t="shared" si="3786"/>
        <v/>
      </c>
      <c r="AD2032" s="563" t="str">
        <f t="shared" ref="AD2032:AD2035" si="3852"> IF( N2032="" , "", IF( (TODAY()-N2032)/7 &gt; 20 , "20+", ROUNDUP((TODAY()-N2032)/7 ,0)))</f>
        <v>20+</v>
      </c>
      <c r="AE2032" s="116"/>
      <c r="AF2032" s="116"/>
      <c r="AG2032" s="116"/>
      <c r="AH2032" s="116"/>
      <c r="AI2032" s="116"/>
      <c r="AJ2032" s="116"/>
      <c r="AK2032" s="116"/>
      <c r="AL2032" s="116"/>
      <c r="AM2032" s="116"/>
      <c r="AN2032" s="116"/>
      <c r="AO2032" s="116"/>
      <c r="AP2032" s="116"/>
      <c r="AQ2032" s="183">
        <v>2.0</v>
      </c>
      <c r="AR2032" s="116"/>
      <c r="AS2032" s="116"/>
      <c r="AT2032" s="116"/>
      <c r="AU2032" s="116"/>
      <c r="AV2032" s="116"/>
      <c r="AW2032" s="116"/>
      <c r="AX2032" s="183">
        <v>1.0</v>
      </c>
      <c r="AY2032" s="116"/>
      <c r="AZ2032" s="116"/>
      <c r="BA2032" s="116"/>
      <c r="BB2032" s="116"/>
      <c r="BC2032" s="183">
        <v>1.0</v>
      </c>
      <c r="BD2032" s="116"/>
      <c r="BE2032" s="116"/>
      <c r="BF2032" s="116"/>
      <c r="BG2032" s="116"/>
      <c r="BH2032" s="116"/>
      <c r="BI2032" s="116"/>
      <c r="BJ2032" s="116"/>
      <c r="BK2032" s="116"/>
      <c r="BL2032" s="116"/>
      <c r="BM2032" s="116"/>
      <c r="BN2032" s="116"/>
      <c r="BO2032" s="116"/>
      <c r="BP2032" s="116"/>
      <c r="BQ2032" s="116"/>
      <c r="BR2032" s="116"/>
      <c r="BS2032" s="116"/>
      <c r="BT2032" s="116"/>
      <c r="BU2032" s="116"/>
      <c r="BV2032" s="116"/>
      <c r="BW2032" s="116"/>
      <c r="BX2032" s="116"/>
      <c r="BY2032" s="116"/>
      <c r="BZ2032" s="116"/>
      <c r="CA2032" s="116"/>
      <c r="CB2032" s="116"/>
      <c r="CC2032" s="116"/>
      <c r="CD2032" s="183">
        <v>2.0</v>
      </c>
      <c r="CE2032" s="116"/>
      <c r="CF2032" s="116"/>
      <c r="CG2032" s="116"/>
      <c r="CH2032" s="116"/>
      <c r="CI2032" s="116"/>
      <c r="CJ2032" s="116"/>
      <c r="CK2032" s="116"/>
      <c r="CL2032" s="116"/>
      <c r="CM2032" s="116"/>
      <c r="CN2032" s="116"/>
      <c r="CO2032" s="116"/>
      <c r="CP2032" s="116"/>
      <c r="CQ2032" s="116"/>
      <c r="CR2032" s="116"/>
      <c r="CS2032" s="116"/>
      <c r="CT2032" s="116"/>
      <c r="CU2032" s="116"/>
      <c r="CV2032" s="116"/>
      <c r="CW2032" s="116"/>
      <c r="CX2032" s="116"/>
      <c r="CY2032" s="116"/>
      <c r="CZ2032" s="116"/>
      <c r="DA2032" s="116"/>
      <c r="DB2032" s="116"/>
      <c r="DC2032" s="116"/>
      <c r="DD2032" s="116"/>
      <c r="DE2032" s="183">
        <v>1.0</v>
      </c>
      <c r="DF2032" s="116"/>
      <c r="DG2032" s="116"/>
      <c r="DH2032" s="116"/>
      <c r="DI2032" s="116"/>
      <c r="DJ2032" s="116"/>
      <c r="DK2032" s="116"/>
      <c r="DL2032" s="116"/>
      <c r="DM2032" s="116"/>
      <c r="DN2032" s="116"/>
      <c r="DO2032" s="116"/>
      <c r="DP2032" s="116"/>
      <c r="DQ2032" s="116"/>
      <c r="DR2032" s="116"/>
      <c r="DS2032" s="116"/>
      <c r="DT2032" s="116"/>
      <c r="DU2032" s="116"/>
      <c r="DV2032" s="116"/>
      <c r="DW2032" s="116"/>
      <c r="DX2032" s="116"/>
      <c r="DY2032" s="116"/>
      <c r="DZ2032" s="116"/>
      <c r="EA2032" s="116"/>
      <c r="EB2032" s="116"/>
      <c r="EC2032" s="116"/>
      <c r="ED2032" s="116"/>
      <c r="EE2032" s="116"/>
      <c r="EF2032" s="116"/>
      <c r="EG2032" s="116"/>
      <c r="EH2032" s="116"/>
      <c r="EI2032" s="116"/>
      <c r="EJ2032" s="116"/>
      <c r="EK2032" s="116"/>
      <c r="EL2032" s="116"/>
      <c r="EM2032" s="116"/>
      <c r="EN2032" s="116"/>
      <c r="EO2032" s="116"/>
      <c r="EP2032" s="116"/>
      <c r="EQ2032" s="116"/>
      <c r="ER2032" s="116"/>
      <c r="ES2032" s="116"/>
      <c r="ET2032" s="116"/>
      <c r="EU2032" s="116"/>
      <c r="EV2032" s="116"/>
      <c r="EW2032" s="116"/>
      <c r="EX2032" s="116"/>
      <c r="EY2032" s="116"/>
      <c r="EZ2032" s="116"/>
      <c r="FA2032" s="124" t="s">
        <v>7453</v>
      </c>
      <c r="FB2032" s="124"/>
      <c r="FC2032" s="124"/>
      <c r="FD2032" s="124"/>
    </row>
    <row r="2033">
      <c r="A2033" s="116"/>
      <c r="B2033" s="124" t="s">
        <v>7454</v>
      </c>
      <c r="C2033" s="871" t="s">
        <v>8</v>
      </c>
      <c r="D2033" s="116" t="s">
        <v>29</v>
      </c>
      <c r="E2033" s="124" t="s">
        <v>12</v>
      </c>
      <c r="F2033" s="124" t="s">
        <v>283</v>
      </c>
      <c r="G2033" s="124" t="s">
        <v>4726</v>
      </c>
      <c r="H2033" s="124" t="s">
        <v>4371</v>
      </c>
      <c r="I2033" s="124" t="s">
        <v>23</v>
      </c>
      <c r="J2033" s="124" t="s">
        <v>44</v>
      </c>
      <c r="K2033" s="124" t="s">
        <v>1857</v>
      </c>
      <c r="L2033" s="124" t="s">
        <v>668</v>
      </c>
      <c r="M2033" s="173" t="s">
        <v>103</v>
      </c>
      <c r="N2033" s="1036">
        <v>41999.0</v>
      </c>
      <c r="O2033" s="1036">
        <v>42016.0</v>
      </c>
      <c r="P2033" s="1036">
        <v>42227.0</v>
      </c>
      <c r="Q2033" s="127"/>
      <c r="R2033" s="127"/>
      <c r="S2033" s="116"/>
      <c r="T2033" s="116" t="str">
        <f t="shared" si="3789"/>
        <v/>
      </c>
      <c r="U2033" s="116" t="str">
        <f t="shared" ref="U2033:W2033" si="3850">IF(ISBLANK($A2033),"",sum(AE2033,AK2033,AQ2033,AW2033,BC2033,BI2033,BO2033,BU2033,CA2033,CG2033,CM2033,CS2033,CY2033,DE2033,DK2033,DQ2033,DW2033,EC2033,EI2033,EO2033,EU2033))</f>
        <v/>
      </c>
      <c r="V2033" s="116" t="str">
        <f t="shared" si="3850"/>
        <v/>
      </c>
      <c r="W2033" s="116" t="str">
        <f t="shared" si="3850"/>
        <v/>
      </c>
      <c r="X2033" s="116" t="str">
        <f t="shared" si="3791"/>
        <v/>
      </c>
      <c r="Y2033" s="116" t="str">
        <f t="shared" ref="Y2033:AA2033" si="3851">IF(ISBLANK($A2033),"",sum(AH2033,AN2033,AT2033,AZ2033,BF2033,BL2033,BR2033,BX2033,CD2033,CJ2033,CP2033,CV2033,DB2033,DH2033,DN2033,DT2033,DZ2033,EF2033,EL2033,ER2033,EX2033))</f>
        <v/>
      </c>
      <c r="Z2033" s="116" t="str">
        <f t="shared" si="3851"/>
        <v/>
      </c>
      <c r="AA2033" s="116" t="str">
        <f t="shared" si="3851"/>
        <v/>
      </c>
      <c r="AB2033" s="116" t="str">
        <f t="shared" si="3785"/>
        <v/>
      </c>
      <c r="AC2033" s="128" t="str">
        <f t="shared" si="3786"/>
        <v/>
      </c>
      <c r="AD2033" s="563" t="str">
        <f t="shared" si="3852"/>
        <v>20+</v>
      </c>
      <c r="AE2033" s="75"/>
      <c r="AF2033" s="75"/>
      <c r="AG2033" s="75"/>
      <c r="AH2033" s="75"/>
      <c r="AI2033" s="75"/>
      <c r="AJ2033" s="75"/>
      <c r="AK2033" s="75"/>
      <c r="AL2033" s="75"/>
      <c r="AM2033" s="75"/>
      <c r="AN2033" s="75"/>
      <c r="AO2033" s="75"/>
      <c r="AP2033" s="75"/>
      <c r="AQ2033" s="75"/>
      <c r="AR2033" s="75"/>
      <c r="AS2033" s="75"/>
      <c r="AT2033" s="75"/>
      <c r="AU2033" s="75"/>
      <c r="AV2033" s="75"/>
      <c r="AW2033" s="75"/>
      <c r="AX2033" s="75"/>
      <c r="AY2033" s="75"/>
      <c r="AZ2033" s="75"/>
      <c r="BA2033" s="75"/>
      <c r="BB2033" s="75"/>
      <c r="BC2033" s="75"/>
      <c r="BD2033" s="75"/>
      <c r="BE2033" s="75"/>
      <c r="BF2033" s="75"/>
      <c r="BG2033" s="75"/>
      <c r="BH2033" s="75"/>
      <c r="BI2033" s="75"/>
      <c r="BJ2033" s="75"/>
      <c r="BK2033" s="75"/>
      <c r="BL2033" s="75"/>
      <c r="BM2033" s="75"/>
      <c r="BN2033" s="75"/>
      <c r="BO2033" s="75"/>
      <c r="BP2033" s="75"/>
      <c r="BQ2033" s="75"/>
      <c r="BR2033" s="75"/>
      <c r="BS2033" s="75"/>
      <c r="BT2033" s="75"/>
      <c r="BU2033" s="75"/>
      <c r="BV2033" s="75"/>
      <c r="BW2033" s="75"/>
      <c r="BX2033" s="75"/>
      <c r="BY2033" s="75"/>
      <c r="BZ2033" s="75"/>
      <c r="CA2033" s="75"/>
      <c r="CB2033" s="75"/>
      <c r="CC2033" s="75"/>
      <c r="CD2033" s="75"/>
      <c r="CE2033" s="75"/>
      <c r="CF2033" s="75"/>
      <c r="CG2033" s="75"/>
      <c r="CH2033" s="75"/>
      <c r="CI2033" s="75"/>
      <c r="CJ2033" s="75"/>
      <c r="CK2033" s="75"/>
      <c r="CL2033" s="75"/>
      <c r="CM2033" s="75"/>
      <c r="CN2033" s="75"/>
      <c r="CO2033" s="75"/>
      <c r="CP2033" s="75"/>
      <c r="CQ2033" s="75"/>
      <c r="CR2033" s="75"/>
      <c r="CS2033" s="75"/>
      <c r="CT2033" s="75"/>
      <c r="CU2033" s="75"/>
      <c r="CV2033" s="75"/>
      <c r="CW2033" s="75"/>
      <c r="CX2033" s="75"/>
      <c r="CY2033" s="75"/>
      <c r="CZ2033" s="75"/>
      <c r="DA2033" s="75"/>
      <c r="DB2033" s="75"/>
      <c r="DC2033" s="75"/>
      <c r="DD2033" s="75"/>
      <c r="DE2033" s="75"/>
      <c r="DF2033" s="75"/>
      <c r="DG2033" s="75"/>
      <c r="DH2033" s="75"/>
      <c r="DI2033" s="75"/>
      <c r="DJ2033" s="75"/>
      <c r="DK2033" s="75"/>
      <c r="DL2033" s="75"/>
      <c r="DM2033" s="75"/>
      <c r="DN2033" s="75"/>
      <c r="DO2033" s="75"/>
      <c r="DP2033" s="75"/>
      <c r="DQ2033" s="75"/>
      <c r="DR2033" s="75"/>
      <c r="DS2033" s="75"/>
      <c r="DT2033" s="75"/>
      <c r="DU2033" s="75"/>
      <c r="DV2033" s="75"/>
      <c r="DW2033" s="75"/>
      <c r="DX2033" s="75"/>
      <c r="DY2033" s="75"/>
      <c r="DZ2033" s="75"/>
      <c r="EA2033" s="75"/>
      <c r="EB2033" s="75"/>
      <c r="EC2033" s="75"/>
      <c r="ED2033" s="75"/>
      <c r="EE2033" s="75"/>
      <c r="EF2033" s="75"/>
      <c r="EG2033" s="75"/>
      <c r="EH2033" s="75"/>
      <c r="EI2033" s="75"/>
      <c r="EJ2033" s="75"/>
      <c r="EK2033" s="75"/>
      <c r="EL2033" s="75"/>
      <c r="EM2033" s="75"/>
      <c r="EN2033" s="75"/>
      <c r="EO2033" s="75"/>
      <c r="EP2033" s="75"/>
      <c r="EQ2033" s="75"/>
      <c r="ER2033" s="75"/>
      <c r="ES2033" s="75"/>
      <c r="ET2033" s="75"/>
      <c r="EU2033" s="75"/>
      <c r="EV2033" s="75"/>
      <c r="EW2033" s="75"/>
      <c r="EX2033" s="75"/>
      <c r="EY2033" s="75"/>
      <c r="EZ2033" s="75"/>
      <c r="FA2033" s="124" t="s">
        <v>7455</v>
      </c>
      <c r="FB2033" s="124"/>
      <c r="FC2033" s="124"/>
      <c r="FD2033" s="124"/>
    </row>
    <row r="2034">
      <c r="A2034" s="97"/>
      <c r="B2034" s="1037" t="s">
        <v>7456</v>
      </c>
      <c r="C2034" s="1038" t="s">
        <v>8</v>
      </c>
      <c r="D2034" s="97" t="s">
        <v>29</v>
      </c>
      <c r="E2034" s="1037" t="s">
        <v>12</v>
      </c>
      <c r="F2034" s="1037" t="str">
        <f>" +"</f>
        <v> +</v>
      </c>
      <c r="G2034" s="97" t="s">
        <v>7457</v>
      </c>
      <c r="H2034" s="97" t="s">
        <v>3900</v>
      </c>
      <c r="I2034" s="1037" t="s">
        <v>23</v>
      </c>
      <c r="J2034" s="1037" t="s">
        <v>44</v>
      </c>
      <c r="K2034" s="1037" t="s">
        <v>4384</v>
      </c>
      <c r="L2034" s="97" t="s">
        <v>3123</v>
      </c>
      <c r="M2034" s="1037" t="s">
        <v>114</v>
      </c>
      <c r="N2034" s="1039">
        <v>42073.0</v>
      </c>
      <c r="O2034" s="286"/>
      <c r="P2034" s="97"/>
      <c r="Q2034" s="99"/>
      <c r="R2034" s="99"/>
      <c r="S2034" s="97"/>
      <c r="T2034" s="97" t="str">
        <f t="shared" si="3789"/>
        <v/>
      </c>
      <c r="U2034" s="97" t="str">
        <f t="shared" ref="U2034:W2034" si="3853">IF(ISBLANK($A2034),"",sum(AE2034,AK2034,AQ2034,AW2034,BC2034,BI2034,BO2034,BU2034,CA2034,CG2034,CM2034,CS2034,CY2034,DE2034,DK2034,DQ2034,DW2034,EC2034,EI2034,EO2034,EU2034))</f>
        <v/>
      </c>
      <c r="V2034" s="97" t="str">
        <f t="shared" si="3853"/>
        <v/>
      </c>
      <c r="W2034" s="97" t="str">
        <f t="shared" si="3853"/>
        <v/>
      </c>
      <c r="X2034" s="97" t="str">
        <f t="shared" si="3791"/>
        <v/>
      </c>
      <c r="Y2034" s="97" t="str">
        <f t="shared" ref="Y2034:AA2034" si="3854">IF(ISBLANK($A2034),"",sum(AH2034,AN2034,AT2034,AZ2034,BF2034,BL2034,BR2034,BX2034,CD2034,CJ2034,CP2034,CV2034,DB2034,DH2034,DN2034,DT2034,DZ2034,EF2034,EL2034,ER2034,EX2034))</f>
        <v/>
      </c>
      <c r="Z2034" s="97" t="str">
        <f t="shared" si="3854"/>
        <v/>
      </c>
      <c r="AA2034" s="97" t="str">
        <f t="shared" si="3854"/>
        <v/>
      </c>
      <c r="AB2034" s="97" t="str">
        <f t="shared" si="3785"/>
        <v/>
      </c>
      <c r="AC2034" s="285" t="str">
        <f t="shared" si="3786"/>
        <v/>
      </c>
      <c r="AD2034" s="417" t="str">
        <f t="shared" si="3852"/>
        <v>20+</v>
      </c>
      <c r="AE2034" s="97"/>
      <c r="AF2034" s="97"/>
      <c r="AG2034" s="97"/>
      <c r="AH2034" s="97"/>
      <c r="AI2034" s="97"/>
      <c r="AJ2034" s="97"/>
      <c r="AK2034" s="97"/>
      <c r="AL2034" s="97"/>
      <c r="AM2034" s="97"/>
      <c r="AN2034" s="97"/>
      <c r="AO2034" s="97"/>
      <c r="AP2034" s="97"/>
      <c r="AQ2034" s="97"/>
      <c r="AR2034" s="97"/>
      <c r="AS2034" s="97"/>
      <c r="AT2034" s="97"/>
      <c r="AU2034" s="97"/>
      <c r="AV2034" s="97"/>
      <c r="AW2034" s="97"/>
      <c r="AX2034" s="97"/>
      <c r="AY2034" s="97"/>
      <c r="AZ2034" s="97"/>
      <c r="BA2034" s="97"/>
      <c r="BB2034" s="97"/>
      <c r="BC2034" s="97"/>
      <c r="BD2034" s="97"/>
      <c r="BE2034" s="97"/>
      <c r="BF2034" s="97"/>
      <c r="BG2034" s="97"/>
      <c r="BH2034" s="97"/>
      <c r="BI2034" s="97"/>
      <c r="BJ2034" s="97"/>
      <c r="BK2034" s="97"/>
      <c r="BL2034" s="97"/>
      <c r="BM2034" s="97"/>
      <c r="BN2034" s="97"/>
      <c r="BO2034" s="97"/>
      <c r="BP2034" s="97"/>
      <c r="BQ2034" s="97"/>
      <c r="BR2034" s="97"/>
      <c r="BS2034" s="97"/>
      <c r="BT2034" s="97"/>
      <c r="BU2034" s="97"/>
      <c r="BV2034" s="97"/>
      <c r="BW2034" s="97"/>
      <c r="BX2034" s="97"/>
      <c r="BY2034" s="97"/>
      <c r="BZ2034" s="97"/>
      <c r="CA2034" s="97"/>
      <c r="CB2034" s="97"/>
      <c r="CC2034" s="97"/>
      <c r="CD2034" s="97"/>
      <c r="CE2034" s="97"/>
      <c r="CF2034" s="97"/>
      <c r="CG2034" s="97"/>
      <c r="CH2034" s="97"/>
      <c r="CI2034" s="97"/>
      <c r="CJ2034" s="97"/>
      <c r="CK2034" s="97"/>
      <c r="CL2034" s="97"/>
      <c r="CM2034" s="97"/>
      <c r="CN2034" s="97"/>
      <c r="CO2034" s="97"/>
      <c r="CP2034" s="97"/>
      <c r="CQ2034" s="97"/>
      <c r="CR2034" s="97"/>
      <c r="CS2034" s="97"/>
      <c r="CT2034" s="97"/>
      <c r="CU2034" s="97"/>
      <c r="CV2034" s="97"/>
      <c r="CW2034" s="97"/>
      <c r="CX2034" s="97"/>
      <c r="CY2034" s="97"/>
      <c r="CZ2034" s="97"/>
      <c r="DA2034" s="97"/>
      <c r="DB2034" s="97"/>
      <c r="DC2034" s="97"/>
      <c r="DD2034" s="97"/>
      <c r="DE2034" s="97"/>
      <c r="DF2034" s="97"/>
      <c r="DG2034" s="97"/>
      <c r="DH2034" s="97"/>
      <c r="DI2034" s="97"/>
      <c r="DJ2034" s="97"/>
      <c r="DK2034" s="97"/>
      <c r="DL2034" s="97"/>
      <c r="DM2034" s="97"/>
      <c r="DN2034" s="97"/>
      <c r="DO2034" s="97"/>
      <c r="DP2034" s="97"/>
      <c r="DQ2034" s="97"/>
      <c r="DR2034" s="97"/>
      <c r="DS2034" s="97"/>
      <c r="DT2034" s="97"/>
      <c r="DU2034" s="97"/>
      <c r="DV2034" s="97"/>
      <c r="DW2034" s="97"/>
      <c r="DX2034" s="97"/>
      <c r="DY2034" s="97"/>
      <c r="DZ2034" s="97"/>
      <c r="EA2034" s="97"/>
      <c r="EB2034" s="97"/>
      <c r="EC2034" s="97"/>
      <c r="ED2034" s="97"/>
      <c r="EE2034" s="97"/>
      <c r="EF2034" s="97"/>
      <c r="EG2034" s="97"/>
      <c r="EH2034" s="97"/>
      <c r="EI2034" s="97"/>
      <c r="EJ2034" s="97"/>
      <c r="EK2034" s="97"/>
      <c r="EL2034" s="97"/>
      <c r="EM2034" s="97"/>
      <c r="EN2034" s="97"/>
      <c r="EO2034" s="97"/>
      <c r="EP2034" s="97"/>
      <c r="EQ2034" s="97"/>
      <c r="ER2034" s="97"/>
      <c r="ES2034" s="97"/>
      <c r="ET2034" s="97"/>
      <c r="EU2034" s="97"/>
      <c r="EV2034" s="97"/>
      <c r="EW2034" s="97"/>
      <c r="EX2034" s="97"/>
      <c r="EY2034" s="97"/>
      <c r="EZ2034" s="97"/>
      <c r="FA2034" s="97" t="s">
        <v>7458</v>
      </c>
      <c r="FB2034" s="97"/>
      <c r="FC2034" s="97"/>
      <c r="FD2034" s="97"/>
    </row>
    <row r="2035">
      <c r="A2035" s="218"/>
      <c r="B2035" s="643" t="s">
        <v>7459</v>
      </c>
      <c r="C2035" s="1016" t="s">
        <v>8</v>
      </c>
      <c r="D2035" s="218" t="s">
        <v>29</v>
      </c>
      <c r="E2035" s="643" t="s">
        <v>12</v>
      </c>
      <c r="F2035" s="643" t="s">
        <v>283</v>
      </c>
      <c r="G2035" s="218" t="s">
        <v>5233</v>
      </c>
      <c r="H2035" s="218" t="s">
        <v>3483</v>
      </c>
      <c r="I2035" s="643" t="s">
        <v>23</v>
      </c>
      <c r="J2035" s="643" t="s">
        <v>44</v>
      </c>
      <c r="K2035" s="643" t="s">
        <v>4384</v>
      </c>
      <c r="L2035" s="218" t="s">
        <v>709</v>
      </c>
      <c r="M2035" s="643" t="s">
        <v>50</v>
      </c>
      <c r="N2035" s="1018">
        <v>42104.0</v>
      </c>
      <c r="O2035" s="1018">
        <v>42104.0</v>
      </c>
      <c r="P2035" s="218"/>
      <c r="Q2035" s="229"/>
      <c r="R2035" s="229"/>
      <c r="S2035" s="218"/>
      <c r="T2035" s="218" t="str">
        <f t="shared" si="3789"/>
        <v/>
      </c>
      <c r="U2035" s="218" t="str">
        <f t="shared" ref="U2035:W2035" si="3855">IF(ISBLANK($A2035),"",sum(AE2035,AK2035,AQ2035,AW2035,BC2035,BI2035,BO2035,BU2035,CA2035,CG2035,CM2035,CS2035,CY2035,DE2035,DK2035,DQ2035,DW2035,EC2035,EI2035,EO2035,EU2035))</f>
        <v/>
      </c>
      <c r="V2035" s="218" t="str">
        <f t="shared" si="3855"/>
        <v/>
      </c>
      <c r="W2035" s="218" t="str">
        <f t="shared" si="3855"/>
        <v/>
      </c>
      <c r="X2035" s="218" t="str">
        <f t="shared" si="3791"/>
        <v/>
      </c>
      <c r="Y2035" s="218" t="str">
        <f t="shared" ref="Y2035:AA2035" si="3856">IF(ISBLANK($A2035),"",sum(AH2035,AN2035,AT2035,AZ2035,BF2035,BL2035,BR2035,BX2035,CD2035,CJ2035,CP2035,CV2035,DB2035,DH2035,DN2035,DT2035,DZ2035,EF2035,EL2035,ER2035,EX2035))</f>
        <v/>
      </c>
      <c r="Z2035" s="218" t="str">
        <f t="shared" si="3856"/>
        <v/>
      </c>
      <c r="AA2035" s="218" t="str">
        <f t="shared" si="3856"/>
        <v/>
      </c>
      <c r="AB2035" s="218" t="str">
        <f t="shared" si="3785"/>
        <v/>
      </c>
      <c r="AC2035" s="538" t="str">
        <f t="shared" si="3786"/>
        <v/>
      </c>
      <c r="AD2035" s="635" t="str">
        <f t="shared" si="3852"/>
        <v>20+</v>
      </c>
      <c r="AE2035" s="218"/>
      <c r="AF2035" s="218"/>
      <c r="AG2035" s="218"/>
      <c r="AH2035" s="218"/>
      <c r="AI2035" s="218"/>
      <c r="AJ2035" s="218"/>
      <c r="AK2035" s="218"/>
      <c r="AL2035" s="218"/>
      <c r="AM2035" s="218"/>
      <c r="AN2035" s="218"/>
      <c r="AO2035" s="218"/>
      <c r="AP2035" s="218"/>
      <c r="AQ2035" s="218"/>
      <c r="AR2035" s="218"/>
      <c r="AS2035" s="218"/>
      <c r="AT2035" s="218"/>
      <c r="AU2035" s="218"/>
      <c r="AV2035" s="218"/>
      <c r="AW2035" s="218"/>
      <c r="AX2035" s="218"/>
      <c r="AY2035" s="218"/>
      <c r="AZ2035" s="218"/>
      <c r="BA2035" s="218"/>
      <c r="BB2035" s="218"/>
      <c r="BC2035" s="218"/>
      <c r="BD2035" s="218"/>
      <c r="BE2035" s="218"/>
      <c r="BF2035" s="218"/>
      <c r="BG2035" s="218"/>
      <c r="BH2035" s="218"/>
      <c r="BI2035" s="218"/>
      <c r="BJ2035" s="218"/>
      <c r="BK2035" s="218"/>
      <c r="BL2035" s="218"/>
      <c r="BM2035" s="218"/>
      <c r="BN2035" s="218"/>
      <c r="BO2035" s="218"/>
      <c r="BP2035" s="218"/>
      <c r="BQ2035" s="218"/>
      <c r="BR2035" s="218"/>
      <c r="BS2035" s="218"/>
      <c r="BT2035" s="218"/>
      <c r="BU2035" s="218"/>
      <c r="BV2035" s="218"/>
      <c r="BW2035" s="218"/>
      <c r="BX2035" s="218"/>
      <c r="BY2035" s="218"/>
      <c r="BZ2035" s="218"/>
      <c r="CA2035" s="218"/>
      <c r="CB2035" s="218"/>
      <c r="CC2035" s="218"/>
      <c r="CD2035" s="218"/>
      <c r="CE2035" s="218"/>
      <c r="CF2035" s="218"/>
      <c r="CG2035" s="646">
        <v>2.0</v>
      </c>
      <c r="CH2035" s="218"/>
      <c r="CI2035" s="218"/>
      <c r="CJ2035" s="646">
        <v>1.0</v>
      </c>
      <c r="CK2035" s="218"/>
      <c r="CL2035" s="218"/>
      <c r="CM2035" s="646">
        <v>2.0</v>
      </c>
      <c r="CN2035" s="218"/>
      <c r="CO2035" s="218"/>
      <c r="CP2035" s="646">
        <v>1.0</v>
      </c>
      <c r="CQ2035" s="218"/>
      <c r="CR2035" s="218"/>
      <c r="CS2035" s="646">
        <v>3.0</v>
      </c>
      <c r="CT2035" s="218"/>
      <c r="CU2035" s="218"/>
      <c r="CV2035" s="646">
        <v>2.0</v>
      </c>
      <c r="CW2035" s="218"/>
      <c r="CX2035" s="218"/>
      <c r="CY2035" s="218"/>
      <c r="CZ2035" s="218"/>
      <c r="DA2035" s="218"/>
      <c r="DB2035" s="218"/>
      <c r="DC2035" s="218"/>
      <c r="DD2035" s="218"/>
      <c r="DE2035" s="646">
        <v>1.0</v>
      </c>
      <c r="DF2035" s="218"/>
      <c r="DG2035" s="218"/>
      <c r="DH2035" s="218"/>
      <c r="DI2035" s="218"/>
      <c r="DJ2035" s="218"/>
      <c r="DK2035" s="218"/>
      <c r="DL2035" s="218"/>
      <c r="DM2035" s="218"/>
      <c r="DN2035" s="218"/>
      <c r="DO2035" s="218"/>
      <c r="DP2035" s="218"/>
      <c r="DQ2035" s="218"/>
      <c r="DR2035" s="218"/>
      <c r="DS2035" s="218"/>
      <c r="DT2035" s="218"/>
      <c r="DU2035" s="218"/>
      <c r="DV2035" s="218"/>
      <c r="DW2035" s="218"/>
      <c r="DX2035" s="218"/>
      <c r="DY2035" s="218"/>
      <c r="DZ2035" s="218"/>
      <c r="EA2035" s="646">
        <v>6.0</v>
      </c>
      <c r="EB2035" s="218"/>
      <c r="EC2035" s="218"/>
      <c r="ED2035" s="218"/>
      <c r="EE2035" s="218"/>
      <c r="EF2035" s="218"/>
      <c r="EG2035" s="218"/>
      <c r="EH2035" s="218"/>
      <c r="EI2035" s="218"/>
      <c r="EJ2035" s="218"/>
      <c r="EK2035" s="218"/>
      <c r="EL2035" s="218"/>
      <c r="EM2035" s="218"/>
      <c r="EN2035" s="218"/>
      <c r="EO2035" s="218"/>
      <c r="EP2035" s="218"/>
      <c r="EQ2035" s="218"/>
      <c r="ER2035" s="218"/>
      <c r="ES2035" s="218"/>
      <c r="ET2035" s="218"/>
      <c r="EU2035" s="218"/>
      <c r="EV2035" s="218"/>
      <c r="EW2035" s="218"/>
      <c r="EX2035" s="218"/>
      <c r="EY2035" s="218"/>
      <c r="EZ2035" s="218"/>
      <c r="FA2035" s="218" t="s">
        <v>7460</v>
      </c>
      <c r="FB2035" s="218"/>
      <c r="FC2035" s="218"/>
      <c r="FD2035" s="218"/>
    </row>
    <row r="2036">
      <c r="A2036" s="97"/>
      <c r="B2036" s="275" t="s">
        <v>7461</v>
      </c>
      <c r="C2036" s="1038" t="s">
        <v>8</v>
      </c>
      <c r="D2036" s="1037" t="s">
        <v>29</v>
      </c>
      <c r="E2036" s="1037" t="s">
        <v>12</v>
      </c>
      <c r="F2036" s="1037" t="s">
        <v>283</v>
      </c>
      <c r="G2036" s="97" t="s">
        <v>5227</v>
      </c>
      <c r="H2036" s="97" t="s">
        <v>3483</v>
      </c>
      <c r="I2036" s="1037" t="s">
        <v>23</v>
      </c>
      <c r="J2036" s="1037" t="s">
        <v>44</v>
      </c>
      <c r="K2036" s="1037" t="s">
        <v>4384</v>
      </c>
      <c r="L2036" s="97" t="s">
        <v>926</v>
      </c>
      <c r="M2036" s="1037" t="s">
        <v>123</v>
      </c>
      <c r="N2036" s="839">
        <v>42110.0</v>
      </c>
      <c r="O2036" s="839">
        <v>42110.0</v>
      </c>
      <c r="P2036" s="97"/>
      <c r="Q2036" s="99"/>
      <c r="R2036" s="99"/>
      <c r="S2036" s="97"/>
      <c r="T2036" s="97" t="str">
        <f t="shared" si="3789"/>
        <v/>
      </c>
      <c r="U2036" s="97" t="str">
        <f t="shared" ref="U2036:W2036" si="3857">IF(ISBLANK($A2036),"",sum(AE2036,AK2036,AQ2036,AW2036,BC2036,BI2036,BO2036,BU2036,CA2036,CG2036,CM2036,CS2036,CY2036,DE2036,DK2036,DQ2036,DW2036,EC2036,EI2036,EO2036,EU2036))</f>
        <v/>
      </c>
      <c r="V2036" s="97" t="str">
        <f t="shared" si="3857"/>
        <v/>
      </c>
      <c r="W2036" s="97" t="str">
        <f t="shared" si="3857"/>
        <v/>
      </c>
      <c r="X2036" s="97" t="str">
        <f t="shared" si="3791"/>
        <v/>
      </c>
      <c r="Y2036" s="97" t="str">
        <f t="shared" ref="Y2036:AA2036" si="3858">IF(ISBLANK($A2036),"",sum(AH2036,AN2036,AT2036,AZ2036,BF2036,BL2036,BR2036,BX2036,CD2036,CJ2036,CP2036,CV2036,DB2036,DH2036,DN2036,DT2036,DZ2036,EF2036,EL2036,ER2036,EX2036))</f>
        <v/>
      </c>
      <c r="Z2036" s="97" t="str">
        <f t="shared" si="3858"/>
        <v/>
      </c>
      <c r="AA2036" s="97" t="str">
        <f t="shared" si="3858"/>
        <v/>
      </c>
      <c r="AB2036" s="97" t="str">
        <f t="shared" si="3785"/>
        <v/>
      </c>
      <c r="AC2036" s="285" t="str">
        <f t="shared" si="3786"/>
        <v/>
      </c>
      <c r="AD2036" s="1040"/>
      <c r="AE2036" s="97"/>
      <c r="AF2036" s="97"/>
      <c r="AG2036" s="97"/>
      <c r="AH2036" s="97"/>
      <c r="AI2036" s="97"/>
      <c r="AJ2036" s="97"/>
      <c r="AK2036" s="97"/>
      <c r="AL2036" s="97"/>
      <c r="AM2036" s="97"/>
      <c r="AN2036" s="97"/>
      <c r="AO2036" s="97"/>
      <c r="AP2036" s="97"/>
      <c r="AQ2036" s="282">
        <v>5.0</v>
      </c>
      <c r="AR2036" s="97"/>
      <c r="AS2036" s="97"/>
      <c r="AT2036" s="282">
        <v>3.0</v>
      </c>
      <c r="AU2036" s="97"/>
      <c r="AV2036" s="97"/>
      <c r="AW2036" s="97"/>
      <c r="AX2036" s="97"/>
      <c r="AY2036" s="97"/>
      <c r="AZ2036" s="97"/>
      <c r="BA2036" s="97"/>
      <c r="BB2036" s="97"/>
      <c r="BC2036" s="97"/>
      <c r="BD2036" s="97"/>
      <c r="BE2036" s="97"/>
      <c r="BF2036" s="97"/>
      <c r="BG2036" s="97"/>
      <c r="BH2036" s="97"/>
      <c r="BI2036" s="97"/>
      <c r="BJ2036" s="97"/>
      <c r="BK2036" s="97"/>
      <c r="BL2036" s="97"/>
      <c r="BM2036" s="97"/>
      <c r="BN2036" s="97"/>
      <c r="BO2036" s="282">
        <v>1.0</v>
      </c>
      <c r="BP2036" s="97"/>
      <c r="BQ2036" s="97"/>
      <c r="BR2036" s="97"/>
      <c r="BS2036" s="97"/>
      <c r="BT2036" s="97"/>
      <c r="BU2036" s="97"/>
      <c r="BV2036" s="97"/>
      <c r="BW2036" s="97"/>
      <c r="BX2036" s="97"/>
      <c r="BY2036" s="97"/>
      <c r="BZ2036" s="97"/>
      <c r="CA2036" s="282">
        <v>3.0</v>
      </c>
      <c r="CB2036" s="97"/>
      <c r="CC2036" s="97"/>
      <c r="CD2036" s="97"/>
      <c r="CE2036" s="97"/>
      <c r="CF2036" s="97"/>
      <c r="CG2036" s="97"/>
      <c r="CH2036" s="97"/>
      <c r="CI2036" s="97"/>
      <c r="CJ2036" s="97"/>
      <c r="CK2036" s="97"/>
      <c r="CL2036" s="97"/>
      <c r="CM2036" s="282">
        <v>2.0</v>
      </c>
      <c r="CN2036" s="97"/>
      <c r="CO2036" s="97"/>
      <c r="CP2036" s="97"/>
      <c r="CQ2036" s="97"/>
      <c r="CR2036" s="97"/>
      <c r="CS2036" s="97"/>
      <c r="CT2036" s="97"/>
      <c r="CU2036" s="97"/>
      <c r="CV2036" s="97"/>
      <c r="CW2036" s="97"/>
      <c r="CX2036" s="97"/>
      <c r="CY2036" s="97"/>
      <c r="CZ2036" s="97"/>
      <c r="DA2036" s="97"/>
      <c r="DB2036" s="97"/>
      <c r="DC2036" s="97"/>
      <c r="DD2036" s="97"/>
      <c r="DE2036" s="97"/>
      <c r="DF2036" s="97"/>
      <c r="DG2036" s="97"/>
      <c r="DH2036" s="97"/>
      <c r="DI2036" s="97"/>
      <c r="DJ2036" s="97"/>
      <c r="DK2036" s="97"/>
      <c r="DL2036" s="97"/>
      <c r="DM2036" s="97"/>
      <c r="DN2036" s="97"/>
      <c r="DO2036" s="97"/>
      <c r="DP2036" s="97"/>
      <c r="DQ2036" s="97"/>
      <c r="DR2036" s="97"/>
      <c r="DS2036" s="97"/>
      <c r="DT2036" s="97"/>
      <c r="DU2036" s="97"/>
      <c r="DV2036" s="97"/>
      <c r="DW2036" s="97"/>
      <c r="DX2036" s="97"/>
      <c r="DY2036" s="97"/>
      <c r="DZ2036" s="97"/>
      <c r="EA2036" s="97"/>
      <c r="EB2036" s="97"/>
      <c r="EC2036" s="97"/>
      <c r="ED2036" s="97"/>
      <c r="EE2036" s="97"/>
      <c r="EF2036" s="97"/>
      <c r="EG2036" s="97"/>
      <c r="EH2036" s="97"/>
      <c r="EI2036" s="97"/>
      <c r="EJ2036" s="97"/>
      <c r="EK2036" s="97"/>
      <c r="EL2036" s="97"/>
      <c r="EM2036" s="97"/>
      <c r="EN2036" s="97"/>
      <c r="EO2036" s="97"/>
      <c r="EP2036" s="97"/>
      <c r="EQ2036" s="97"/>
      <c r="ER2036" s="97"/>
      <c r="ES2036" s="97"/>
      <c r="ET2036" s="97"/>
      <c r="EU2036" s="97"/>
      <c r="EV2036" s="97"/>
      <c r="EW2036" s="97"/>
      <c r="EX2036" s="97"/>
      <c r="EY2036" s="97"/>
      <c r="EZ2036" s="97"/>
      <c r="FA2036" s="97" t="s">
        <v>7462</v>
      </c>
      <c r="FB2036" s="97"/>
      <c r="FC2036" s="97"/>
      <c r="FD2036" s="97"/>
    </row>
    <row r="2037">
      <c r="A2037" s="116"/>
      <c r="B2037" s="124" t="s">
        <v>7463</v>
      </c>
      <c r="C2037" s="871" t="s">
        <v>8</v>
      </c>
      <c r="D2037" s="124" t="s">
        <v>29</v>
      </c>
      <c r="E2037" s="124" t="s">
        <v>12</v>
      </c>
      <c r="F2037" s="124" t="s">
        <v>283</v>
      </c>
      <c r="G2037" s="124" t="s">
        <v>7464</v>
      </c>
      <c r="H2037" s="124" t="s">
        <v>3483</v>
      </c>
      <c r="I2037" s="124" t="s">
        <v>23</v>
      </c>
      <c r="J2037" s="124" t="s">
        <v>44</v>
      </c>
      <c r="K2037" s="124" t="s">
        <v>1857</v>
      </c>
      <c r="L2037" s="124" t="s">
        <v>273</v>
      </c>
      <c r="M2037" s="124" t="s">
        <v>50</v>
      </c>
      <c r="N2037" s="1036">
        <v>42233.0</v>
      </c>
      <c r="O2037" s="1036">
        <v>42233.0</v>
      </c>
      <c r="P2037" s="116"/>
      <c r="Q2037" s="1041">
        <v>42289.0</v>
      </c>
      <c r="R2037" s="127"/>
      <c r="S2037" s="116"/>
      <c r="T2037" s="116" t="str">
        <f t="shared" si="3789"/>
        <v/>
      </c>
      <c r="U2037" s="116" t="str">
        <f t="shared" ref="U2037:W2037" si="3859">IF(ISBLANK($A2037),"",sum(AE2037,AK2037,AQ2037,AW2037,BC2037,BI2037,BO2037,BU2037,CA2037,CG2037,CM2037,CS2037,CY2037,DE2037,DK2037,DQ2037,DW2037,EC2037,EI2037,EO2037,EU2037))</f>
        <v/>
      </c>
      <c r="V2037" s="116" t="str">
        <f t="shared" si="3859"/>
        <v/>
      </c>
      <c r="W2037" s="116" t="str">
        <f t="shared" si="3859"/>
        <v/>
      </c>
      <c r="X2037" s="116" t="str">
        <f t="shared" si="3791"/>
        <v/>
      </c>
      <c r="Y2037" s="116" t="str">
        <f t="shared" ref="Y2037:AA2037" si="3860">IF(ISBLANK($A2037),"",sum(AH2037,AN2037,AT2037,AZ2037,BF2037,BL2037,BR2037,BX2037,CD2037,CJ2037,CP2037,CV2037,DB2037,DH2037,DN2037,DT2037,DZ2037,EF2037,EL2037,ER2037,EX2037))</f>
        <v/>
      </c>
      <c r="Z2037" s="116" t="str">
        <f t="shared" si="3860"/>
        <v/>
      </c>
      <c r="AA2037" s="116" t="str">
        <f t="shared" si="3860"/>
        <v/>
      </c>
      <c r="AB2037" s="116" t="str">
        <f t="shared" si="3785"/>
        <v/>
      </c>
      <c r="AC2037" s="128" t="str">
        <f t="shared" si="3786"/>
        <v/>
      </c>
      <c r="AD2037" s="604" t="str">
        <f> IF( N2037="" , "", IF( (TODAY()-N2037)/7 &gt; 20 , "20+", ROUNDUP((TODAY()-N2037)/7 ,0)))</f>
        <v>20+</v>
      </c>
      <c r="AE2037" s="116"/>
      <c r="AF2037" s="1042">
        <v>1.0</v>
      </c>
      <c r="AG2037" s="116"/>
      <c r="AH2037" s="116"/>
      <c r="AI2037" s="116"/>
      <c r="AJ2037" s="116"/>
      <c r="AK2037" s="116"/>
      <c r="AL2037" s="1042">
        <v>2.0</v>
      </c>
      <c r="AM2037" s="116"/>
      <c r="AN2037" s="116"/>
      <c r="AO2037" s="116"/>
      <c r="AP2037" s="116"/>
      <c r="AQ2037" s="116"/>
      <c r="AR2037" s="116"/>
      <c r="AS2037" s="116"/>
      <c r="AT2037" s="116"/>
      <c r="AU2037" s="116"/>
      <c r="AV2037" s="116"/>
      <c r="AW2037" s="116"/>
      <c r="AX2037" s="116"/>
      <c r="AY2037" s="116"/>
      <c r="AZ2037" s="116"/>
      <c r="BA2037" s="116"/>
      <c r="BB2037" s="116"/>
      <c r="BC2037" s="116"/>
      <c r="BD2037" s="116"/>
      <c r="BE2037" s="116"/>
      <c r="BF2037" s="116"/>
      <c r="BG2037" s="116"/>
      <c r="BH2037" s="116"/>
      <c r="BI2037" s="116"/>
      <c r="BJ2037" s="116"/>
      <c r="BK2037" s="116"/>
      <c r="BL2037" s="1042">
        <v>3.0</v>
      </c>
      <c r="BM2037" s="116"/>
      <c r="BN2037" s="116"/>
      <c r="BO2037" s="116"/>
      <c r="BP2037" s="116"/>
      <c r="BQ2037" s="116"/>
      <c r="BR2037" s="116"/>
      <c r="BS2037" s="116"/>
      <c r="BT2037" s="116"/>
      <c r="BU2037" s="116"/>
      <c r="BV2037" s="116"/>
      <c r="BW2037" s="116"/>
      <c r="BX2037" s="116"/>
      <c r="BY2037" s="116"/>
      <c r="BZ2037" s="116"/>
      <c r="CA2037" s="116"/>
      <c r="CB2037" s="116"/>
      <c r="CC2037" s="116"/>
      <c r="CD2037" s="116"/>
      <c r="CE2037" s="116"/>
      <c r="CF2037" s="116"/>
      <c r="CG2037" s="116"/>
      <c r="CH2037" s="116"/>
      <c r="CI2037" s="116"/>
      <c r="CJ2037" s="116"/>
      <c r="CK2037" s="116"/>
      <c r="CL2037" s="116"/>
      <c r="CM2037" s="116"/>
      <c r="CN2037" s="116"/>
      <c r="CO2037" s="116"/>
      <c r="CP2037" s="116"/>
      <c r="CQ2037" s="116"/>
      <c r="CR2037" s="116"/>
      <c r="CS2037" s="116"/>
      <c r="CT2037" s="116"/>
      <c r="CU2037" s="116"/>
      <c r="CV2037" s="116"/>
      <c r="CW2037" s="116"/>
      <c r="CX2037" s="116"/>
      <c r="CY2037" s="116"/>
      <c r="CZ2037" s="116"/>
      <c r="DA2037" s="116"/>
      <c r="DB2037" s="116"/>
      <c r="DC2037" s="116"/>
      <c r="DD2037" s="116"/>
      <c r="DE2037" s="116"/>
      <c r="DF2037" s="116"/>
      <c r="DG2037" s="116"/>
      <c r="DH2037" s="116"/>
      <c r="DI2037" s="116"/>
      <c r="DJ2037" s="116"/>
      <c r="DK2037" s="116"/>
      <c r="DL2037" s="116"/>
      <c r="DM2037" s="116"/>
      <c r="DN2037" s="116"/>
      <c r="DO2037" s="116"/>
      <c r="DP2037" s="116"/>
      <c r="DQ2037" s="116"/>
      <c r="DR2037" s="116"/>
      <c r="DS2037" s="116"/>
      <c r="DT2037" s="116"/>
      <c r="DU2037" s="116"/>
      <c r="DV2037" s="116"/>
      <c r="DW2037" s="116"/>
      <c r="DX2037" s="116"/>
      <c r="DY2037" s="116"/>
      <c r="DZ2037" s="116"/>
      <c r="EA2037" s="116"/>
      <c r="EB2037" s="116"/>
      <c r="EC2037" s="116"/>
      <c r="ED2037" s="116"/>
      <c r="EE2037" s="116"/>
      <c r="EF2037" s="116"/>
      <c r="EG2037" s="116"/>
      <c r="EH2037" s="116"/>
      <c r="EI2037" s="116"/>
      <c r="EJ2037" s="116"/>
      <c r="EK2037" s="116"/>
      <c r="EL2037" s="116"/>
      <c r="EM2037" s="116"/>
      <c r="EN2037" s="116"/>
      <c r="EO2037" s="116"/>
      <c r="EP2037" s="116"/>
      <c r="EQ2037" s="116"/>
      <c r="ER2037" s="116"/>
      <c r="ES2037" s="116"/>
      <c r="ET2037" s="116"/>
      <c r="EU2037" s="116"/>
      <c r="EV2037" s="116"/>
      <c r="EW2037" s="116"/>
      <c r="EX2037" s="116"/>
      <c r="EY2037" s="116"/>
      <c r="EZ2037" s="116"/>
      <c r="FA2037" s="124" t="s">
        <v>7465</v>
      </c>
      <c r="FB2037" s="124"/>
      <c r="FC2037" s="124"/>
      <c r="FD2037" s="124"/>
    </row>
    <row r="2038">
      <c r="A2038" s="97"/>
      <c r="B2038" s="275" t="s">
        <v>7466</v>
      </c>
      <c r="C2038" s="838" t="s">
        <v>8</v>
      </c>
      <c r="D2038" s="275" t="s">
        <v>29</v>
      </c>
      <c r="E2038" s="275" t="s">
        <v>12</v>
      </c>
      <c r="F2038" s="275" t="s">
        <v>283</v>
      </c>
      <c r="G2038" s="275" t="s">
        <v>5233</v>
      </c>
      <c r="H2038" s="275" t="s">
        <v>3900</v>
      </c>
      <c r="I2038" s="275" t="s">
        <v>23</v>
      </c>
      <c r="J2038" s="275" t="s">
        <v>44</v>
      </c>
      <c r="K2038" s="275" t="s">
        <v>4384</v>
      </c>
      <c r="L2038" s="275" t="s">
        <v>864</v>
      </c>
      <c r="M2038" s="275" t="s">
        <v>133</v>
      </c>
      <c r="N2038" s="839">
        <v>42290.0</v>
      </c>
      <c r="O2038" s="839">
        <v>42290.0</v>
      </c>
      <c r="P2038" s="97"/>
      <c r="Q2038" s="704">
        <v>42327.0</v>
      </c>
      <c r="R2038" s="99"/>
      <c r="S2038" s="339"/>
      <c r="T2038" s="218" t="str">
        <f t="shared" si="3789"/>
        <v/>
      </c>
      <c r="U2038" s="97" t="str">
        <f t="shared" ref="U2038:W2038" si="3861">IF(ISBLANK($A2038),"",sum(AE2038,AK2038,AQ2038,AW2038,BC2038,BI2038,BO2038,BU2038,CA2038,CG2038,CM2038,CS2038,CY2038,DE2038,DK2038,DQ2038,DW2038,EC2038,EI2038,EO2038,EU2038))</f>
        <v/>
      </c>
      <c r="V2038" s="97" t="str">
        <f t="shared" si="3861"/>
        <v/>
      </c>
      <c r="W2038" s="97" t="str">
        <f t="shared" si="3861"/>
        <v/>
      </c>
      <c r="X2038" s="97" t="str">
        <f t="shared" si="3791"/>
        <v/>
      </c>
      <c r="Y2038" s="97" t="str">
        <f t="shared" ref="Y2038:AA2038" si="3862">IF(ISBLANK($A2038),"",sum(AH2038,AN2038,AT2038,AZ2038,BF2038,BL2038,BR2038,BX2038,CD2038,CJ2038,CP2038,CV2038,DB2038,DH2038,DN2038,DT2038,DZ2038,EF2038,EL2038,ER2038,EX2038))</f>
        <v/>
      </c>
      <c r="Z2038" s="97" t="str">
        <f t="shared" si="3862"/>
        <v/>
      </c>
      <c r="AA2038" s="97" t="str">
        <f t="shared" si="3862"/>
        <v/>
      </c>
      <c r="AB2038" s="97" t="str">
        <f t="shared" si="3785"/>
        <v/>
      </c>
      <c r="AC2038" s="285" t="str">
        <f t="shared" si="3786"/>
        <v/>
      </c>
      <c r="AD2038" s="1040" t="str">
        <f>IF( (TODAY()-N2038)/7 &lt; 1,"1", IF( N2038="" , "", IF( (TODAY()-N2038)/7 &gt; 20 , "20+", (TODAY()-N2038)/7 )))</f>
        <v>20+</v>
      </c>
      <c r="AE2038" s="282">
        <v>4.0</v>
      </c>
      <c r="AF2038" s="282">
        <v>2.0</v>
      </c>
      <c r="AG2038" s="97"/>
      <c r="AH2038" s="275"/>
      <c r="AI2038" s="97"/>
      <c r="AJ2038" s="97"/>
      <c r="AK2038" s="282">
        <v>1.0</v>
      </c>
      <c r="AL2038" s="97"/>
      <c r="AM2038" s="97"/>
      <c r="AN2038" s="97"/>
      <c r="AO2038" s="97"/>
      <c r="AP2038" s="97"/>
      <c r="AQ2038" s="282">
        <v>2.0</v>
      </c>
      <c r="AR2038" s="97"/>
      <c r="AS2038" s="97"/>
      <c r="AT2038" s="275"/>
      <c r="AU2038" s="97"/>
      <c r="AV2038" s="97"/>
      <c r="AW2038" s="282">
        <v>1.0</v>
      </c>
      <c r="AX2038" s="97"/>
      <c r="AY2038" s="97"/>
      <c r="AZ2038" s="97"/>
      <c r="BA2038" s="97"/>
      <c r="BB2038" s="97"/>
      <c r="BC2038" s="97"/>
      <c r="BD2038" s="97"/>
      <c r="BE2038" s="97"/>
      <c r="BF2038" s="97"/>
      <c r="BG2038" s="97"/>
      <c r="BH2038" s="97"/>
      <c r="BI2038" s="97"/>
      <c r="BJ2038" s="97"/>
      <c r="BK2038" s="97"/>
      <c r="BL2038" s="97"/>
      <c r="BM2038" s="97"/>
      <c r="BN2038" s="97"/>
      <c r="BO2038" s="275"/>
      <c r="BP2038" s="97"/>
      <c r="BQ2038" s="97"/>
      <c r="BR2038" s="97"/>
      <c r="BS2038" s="97"/>
      <c r="BT2038" s="97"/>
      <c r="BU2038" s="97"/>
      <c r="BV2038" s="97"/>
      <c r="BW2038" s="97"/>
      <c r="BX2038" s="97"/>
      <c r="BY2038" s="97"/>
      <c r="BZ2038" s="97"/>
      <c r="CA2038" s="275"/>
      <c r="CB2038" s="97"/>
      <c r="CC2038" s="97"/>
      <c r="CD2038" s="97"/>
      <c r="CE2038" s="97"/>
      <c r="CF2038" s="97"/>
      <c r="CG2038" s="97"/>
      <c r="CH2038" s="97"/>
      <c r="CI2038" s="97"/>
      <c r="CJ2038" s="97"/>
      <c r="CK2038" s="97"/>
      <c r="CL2038" s="97"/>
      <c r="CM2038" s="97"/>
      <c r="CN2038" s="97"/>
      <c r="CO2038" s="97"/>
      <c r="CP2038" s="97"/>
      <c r="CQ2038" s="97"/>
      <c r="CR2038" s="97"/>
      <c r="CS2038" s="97"/>
      <c r="CT2038" s="97"/>
      <c r="CU2038" s="97"/>
      <c r="CV2038" s="97"/>
      <c r="CW2038" s="97"/>
      <c r="CX2038" s="97"/>
      <c r="CY2038" s="97"/>
      <c r="CZ2038" s="97"/>
      <c r="DA2038" s="97"/>
      <c r="DB2038" s="97"/>
      <c r="DC2038" s="97"/>
      <c r="DD2038" s="97"/>
      <c r="DE2038" s="97"/>
      <c r="DF2038" s="97"/>
      <c r="DG2038" s="97"/>
      <c r="DH2038" s="97"/>
      <c r="DI2038" s="97"/>
      <c r="DJ2038" s="97"/>
      <c r="DK2038" s="97"/>
      <c r="DL2038" s="97"/>
      <c r="DM2038" s="97"/>
      <c r="DN2038" s="97"/>
      <c r="DO2038" s="97"/>
      <c r="DP2038" s="97"/>
      <c r="DQ2038" s="97"/>
      <c r="DR2038" s="97"/>
      <c r="DS2038" s="97"/>
      <c r="DT2038" s="97"/>
      <c r="DU2038" s="97"/>
      <c r="DV2038" s="97"/>
      <c r="DW2038" s="97"/>
      <c r="DX2038" s="97"/>
      <c r="DY2038" s="97"/>
      <c r="DZ2038" s="97"/>
      <c r="EA2038" s="97"/>
      <c r="EB2038" s="97"/>
      <c r="EC2038" s="97"/>
      <c r="ED2038" s="97"/>
      <c r="EE2038" s="97"/>
      <c r="EF2038" s="97"/>
      <c r="EG2038" s="97"/>
      <c r="EH2038" s="97"/>
      <c r="EI2038" s="97"/>
      <c r="EJ2038" s="97"/>
      <c r="EK2038" s="97"/>
      <c r="EL2038" s="97"/>
      <c r="EM2038" s="97"/>
      <c r="EN2038" s="97"/>
      <c r="EO2038" s="97"/>
      <c r="EP2038" s="97"/>
      <c r="EQ2038" s="97"/>
      <c r="ER2038" s="97"/>
      <c r="ES2038" s="97"/>
      <c r="ET2038" s="97"/>
      <c r="EU2038" s="97"/>
      <c r="EV2038" s="97"/>
      <c r="EW2038" s="97"/>
      <c r="EX2038" s="97"/>
      <c r="EY2038" s="97"/>
      <c r="EZ2038" s="97"/>
      <c r="FA2038" s="275" t="s">
        <v>7467</v>
      </c>
      <c r="FB2038" s="275"/>
      <c r="FC2038" s="275"/>
      <c r="FD2038" s="275"/>
    </row>
    <row r="2039">
      <c r="A2039" s="116"/>
      <c r="B2039" s="124" t="s">
        <v>7468</v>
      </c>
      <c r="C2039" s="871" t="s">
        <v>8</v>
      </c>
      <c r="D2039" s="124" t="s">
        <v>29</v>
      </c>
      <c r="E2039" s="124" t="s">
        <v>12</v>
      </c>
      <c r="F2039" s="124" t="s">
        <v>283</v>
      </c>
      <c r="G2039" s="124" t="s">
        <v>4834</v>
      </c>
      <c r="H2039" s="124" t="s">
        <v>4549</v>
      </c>
      <c r="I2039" s="124" t="s">
        <v>23</v>
      </c>
      <c r="J2039" s="124" t="s">
        <v>44</v>
      </c>
      <c r="K2039" s="124" t="s">
        <v>1857</v>
      </c>
      <c r="L2039" s="124" t="s">
        <v>7469</v>
      </c>
      <c r="M2039" s="124"/>
      <c r="N2039" s="1036"/>
      <c r="O2039" s="176"/>
      <c r="P2039" s="116"/>
      <c r="Q2039" s="127"/>
      <c r="R2039" s="127"/>
      <c r="S2039" s="116"/>
      <c r="T2039" s="116"/>
      <c r="U2039" s="116"/>
      <c r="V2039" s="116"/>
      <c r="W2039" s="116"/>
      <c r="X2039" s="116"/>
      <c r="Y2039" s="116"/>
      <c r="Z2039" s="116"/>
      <c r="AA2039" s="116"/>
      <c r="AB2039" s="116"/>
      <c r="AC2039" s="128"/>
      <c r="AD2039" s="550"/>
      <c r="AE2039" s="116"/>
      <c r="AF2039" s="116"/>
      <c r="AG2039" s="116"/>
      <c r="AH2039" s="116"/>
      <c r="AI2039" s="116"/>
      <c r="AJ2039" s="116"/>
      <c r="AK2039" s="116"/>
      <c r="AL2039" s="116"/>
      <c r="AM2039" s="116"/>
      <c r="AN2039" s="116"/>
      <c r="AO2039" s="116"/>
      <c r="AP2039" s="116"/>
      <c r="AQ2039" s="116"/>
      <c r="AR2039" s="116"/>
      <c r="AS2039" s="116"/>
      <c r="AT2039" s="116"/>
      <c r="AU2039" s="116"/>
      <c r="AV2039" s="116"/>
      <c r="AW2039" s="116"/>
      <c r="AX2039" s="116"/>
      <c r="AY2039" s="116"/>
      <c r="AZ2039" s="116"/>
      <c r="BA2039" s="116"/>
      <c r="BB2039" s="116"/>
      <c r="BC2039" s="116"/>
      <c r="BD2039" s="116"/>
      <c r="BE2039" s="116"/>
      <c r="BF2039" s="116"/>
      <c r="BG2039" s="116"/>
      <c r="BH2039" s="116"/>
      <c r="BI2039" s="116"/>
      <c r="BJ2039" s="116"/>
      <c r="BK2039" s="116"/>
      <c r="BL2039" s="116"/>
      <c r="BM2039" s="116"/>
      <c r="BN2039" s="116"/>
      <c r="BO2039" s="116"/>
      <c r="BP2039" s="116"/>
      <c r="BQ2039" s="116"/>
      <c r="BR2039" s="116"/>
      <c r="BS2039" s="116"/>
      <c r="BT2039" s="116"/>
      <c r="BU2039" s="116"/>
      <c r="BV2039" s="116"/>
      <c r="BW2039" s="116"/>
      <c r="BX2039" s="116"/>
      <c r="BY2039" s="116"/>
      <c r="BZ2039" s="116"/>
      <c r="CA2039" s="116"/>
      <c r="CB2039" s="116"/>
      <c r="CC2039" s="116"/>
      <c r="CD2039" s="116"/>
      <c r="CE2039" s="116"/>
      <c r="CF2039" s="116"/>
      <c r="CG2039" s="116"/>
      <c r="CH2039" s="116"/>
      <c r="CI2039" s="116"/>
      <c r="CJ2039" s="116"/>
      <c r="CK2039" s="116"/>
      <c r="CL2039" s="116"/>
      <c r="CM2039" s="116"/>
      <c r="CN2039" s="116"/>
      <c r="CO2039" s="116"/>
      <c r="CP2039" s="116"/>
      <c r="CQ2039" s="116"/>
      <c r="CR2039" s="116"/>
      <c r="CS2039" s="116"/>
      <c r="CT2039" s="116"/>
      <c r="CU2039" s="116"/>
      <c r="CV2039" s="116"/>
      <c r="CW2039" s="116"/>
      <c r="CX2039" s="116"/>
      <c r="CY2039" s="116"/>
      <c r="CZ2039" s="116"/>
      <c r="DA2039" s="116"/>
      <c r="DB2039" s="116"/>
      <c r="DC2039" s="116"/>
      <c r="DD2039" s="116"/>
      <c r="DE2039" s="116"/>
      <c r="DF2039" s="116"/>
      <c r="DG2039" s="116"/>
      <c r="DH2039" s="116"/>
      <c r="DI2039" s="116"/>
      <c r="DJ2039" s="116"/>
      <c r="DK2039" s="116"/>
      <c r="DL2039" s="116"/>
      <c r="DM2039" s="116"/>
      <c r="DN2039" s="116"/>
      <c r="DO2039" s="116"/>
      <c r="DP2039" s="116"/>
      <c r="DQ2039" s="116"/>
      <c r="DR2039" s="116"/>
      <c r="DS2039" s="116"/>
      <c r="DT2039" s="116"/>
      <c r="DU2039" s="116"/>
      <c r="DV2039" s="116"/>
      <c r="DW2039" s="116"/>
      <c r="DX2039" s="116"/>
      <c r="DY2039" s="116"/>
      <c r="DZ2039" s="116"/>
      <c r="EA2039" s="116"/>
      <c r="EB2039" s="116"/>
      <c r="EC2039" s="116"/>
      <c r="ED2039" s="116"/>
      <c r="EE2039" s="116"/>
      <c r="EF2039" s="116"/>
      <c r="EG2039" s="116"/>
      <c r="EH2039" s="116"/>
      <c r="EI2039" s="116"/>
      <c r="EJ2039" s="116"/>
      <c r="EK2039" s="116"/>
      <c r="EL2039" s="116"/>
      <c r="EM2039" s="116"/>
      <c r="EN2039" s="116"/>
      <c r="EO2039" s="116"/>
      <c r="EP2039" s="116"/>
      <c r="EQ2039" s="116"/>
      <c r="ER2039" s="116"/>
      <c r="ES2039" s="116"/>
      <c r="ET2039" s="116"/>
      <c r="EU2039" s="116"/>
      <c r="EV2039" s="116"/>
      <c r="EW2039" s="116"/>
      <c r="EX2039" s="116"/>
      <c r="EY2039" s="116"/>
      <c r="EZ2039" s="116"/>
      <c r="FA2039" s="124" t="s">
        <v>7470</v>
      </c>
      <c r="FB2039" s="124"/>
      <c r="FC2039" s="124"/>
      <c r="FD2039" s="124"/>
    </row>
    <row r="2040">
      <c r="A2040" s="97"/>
      <c r="B2040" s="275" t="s">
        <v>7471</v>
      </c>
      <c r="C2040" s="838" t="s">
        <v>8</v>
      </c>
      <c r="D2040" s="275" t="s">
        <v>29</v>
      </c>
      <c r="E2040" s="275" t="s">
        <v>12</v>
      </c>
      <c r="F2040" s="275" t="s">
        <v>283</v>
      </c>
      <c r="G2040" s="275" t="s">
        <v>7472</v>
      </c>
      <c r="H2040" s="275" t="s">
        <v>3483</v>
      </c>
      <c r="I2040" s="275" t="s">
        <v>23</v>
      </c>
      <c r="J2040" s="275" t="s">
        <v>44</v>
      </c>
      <c r="K2040" s="275" t="s">
        <v>4384</v>
      </c>
      <c r="L2040" s="275" t="s">
        <v>273</v>
      </c>
      <c r="M2040" s="275" t="s">
        <v>50</v>
      </c>
      <c r="N2040" s="839">
        <v>42314.0</v>
      </c>
      <c r="O2040" s="839">
        <v>42314.0</v>
      </c>
      <c r="P2040" s="97"/>
      <c r="Q2040" s="99"/>
      <c r="R2040" s="99"/>
      <c r="S2040" s="339"/>
      <c r="T2040" s="218" t="str">
        <f t="shared" ref="T2040:T2093" si="3865">IF(ISBLANK($A2040),"",TODAY()-N2040)</f>
        <v/>
      </c>
      <c r="U2040" s="97" t="str">
        <f t="shared" ref="U2040:W2040" si="3863">IF(ISBLANK($A2040),"",sum(AE2040,AK2040,AQ2040,AW2040,BC2040,BI2040,BO2040,BU2040,CA2040,CG2040,CM2040,CS2040,CY2040,DE2040,DK2040,DQ2040,DW2040,EC2040,EI2040,EO2040,EU2040))</f>
        <v/>
      </c>
      <c r="V2040" s="97" t="str">
        <f t="shared" si="3863"/>
        <v/>
      </c>
      <c r="W2040" s="97" t="str">
        <f t="shared" si="3863"/>
        <v/>
      </c>
      <c r="X2040" s="97" t="str">
        <f t="shared" ref="X2040:X2093" si="3867">IF(ISBLANK($A2040),"", sum(U2040:W2040))</f>
        <v/>
      </c>
      <c r="Y2040" s="97" t="str">
        <f t="shared" ref="Y2040:AA2040" si="3864">IF(ISBLANK($A2040),"",sum(AH2040,AN2040,AT2040,AZ2040,BF2040,BL2040,BR2040,BX2040,CD2040,CJ2040,CP2040,CV2040,DB2040,DH2040,DN2040,DT2040,DZ2040,EF2040,EL2040,ER2040,EX2040))</f>
        <v/>
      </c>
      <c r="Z2040" s="97" t="str">
        <f t="shared" si="3864"/>
        <v/>
      </c>
      <c r="AA2040" s="97" t="str">
        <f t="shared" si="3864"/>
        <v/>
      </c>
      <c r="AB2040" s="97" t="str">
        <f t="shared" ref="AB2040:AB2093" si="3869">IF(ISBLANK($A2040),"", sum(Y2040:AA2040))</f>
        <v/>
      </c>
      <c r="AC2040" s="285" t="str">
        <f t="shared" ref="AC2040:AC2108" si="3870">IFERROR(Y2040/X2040,"")</f>
        <v/>
      </c>
      <c r="AD2040" s="1040" t="str">
        <f t="shared" ref="AD2040:AD2050" si="3871">IF( (TODAY()-N2040)/7 &lt; 1,"1", IF( N2040="" , "", IF( (TODAY()-N2040)/7 &gt; 20 , "20+", (TODAY()-N2040)/7 )))</f>
        <v>20+</v>
      </c>
      <c r="AE2040" s="282">
        <v>1.0</v>
      </c>
      <c r="AF2040" s="97"/>
      <c r="AG2040" s="97"/>
      <c r="AH2040" s="275"/>
      <c r="AI2040" s="97"/>
      <c r="AJ2040" s="97"/>
      <c r="AK2040" s="282">
        <v>3.0</v>
      </c>
      <c r="AL2040" s="282">
        <v>2.0</v>
      </c>
      <c r="AM2040" s="97"/>
      <c r="AN2040" s="97"/>
      <c r="AO2040" s="97"/>
      <c r="AP2040" s="97"/>
      <c r="AQ2040" s="282">
        <v>7.0</v>
      </c>
      <c r="AR2040" s="275"/>
      <c r="AS2040" s="97"/>
      <c r="AT2040" s="282">
        <v>6.0</v>
      </c>
      <c r="AU2040" s="282">
        <v>6.0</v>
      </c>
      <c r="AV2040" s="97"/>
      <c r="AW2040" s="97"/>
      <c r="AX2040" s="97"/>
      <c r="AY2040" s="97"/>
      <c r="AZ2040" s="97"/>
      <c r="BA2040" s="97"/>
      <c r="BB2040" s="97"/>
      <c r="BC2040" s="97"/>
      <c r="BD2040" s="97"/>
      <c r="BE2040" s="97"/>
      <c r="BF2040" s="97"/>
      <c r="BG2040" s="97"/>
      <c r="BH2040" s="97"/>
      <c r="BI2040" s="97"/>
      <c r="BJ2040" s="97"/>
      <c r="BK2040" s="97"/>
      <c r="BL2040" s="97"/>
      <c r="BM2040" s="97"/>
      <c r="BN2040" s="97"/>
      <c r="BO2040" s="275"/>
      <c r="BP2040" s="97"/>
      <c r="BQ2040" s="97"/>
      <c r="BR2040" s="97"/>
      <c r="BS2040" s="97"/>
      <c r="BT2040" s="97"/>
      <c r="BU2040" s="97"/>
      <c r="BV2040" s="97"/>
      <c r="BW2040" s="97"/>
      <c r="BX2040" s="97"/>
      <c r="BY2040" s="97"/>
      <c r="BZ2040" s="97"/>
      <c r="CA2040" s="275"/>
      <c r="CB2040" s="97"/>
      <c r="CC2040" s="97"/>
      <c r="CD2040" s="97"/>
      <c r="CE2040" s="97"/>
      <c r="CF2040" s="97"/>
      <c r="CG2040" s="97"/>
      <c r="CH2040" s="97"/>
      <c r="CI2040" s="97"/>
      <c r="CJ2040" s="97"/>
      <c r="CK2040" s="97"/>
      <c r="CL2040" s="97"/>
      <c r="CM2040" s="97"/>
      <c r="CN2040" s="97"/>
      <c r="CO2040" s="97"/>
      <c r="CP2040" s="97"/>
      <c r="CQ2040" s="97"/>
      <c r="CR2040" s="97"/>
      <c r="CS2040" s="97"/>
      <c r="CT2040" s="97"/>
      <c r="CU2040" s="97"/>
      <c r="CV2040" s="97"/>
      <c r="CW2040" s="97"/>
      <c r="CX2040" s="97"/>
      <c r="CY2040" s="97"/>
      <c r="CZ2040" s="97"/>
      <c r="DA2040" s="97"/>
      <c r="DB2040" s="97"/>
      <c r="DC2040" s="97"/>
      <c r="DD2040" s="97"/>
      <c r="DE2040" s="97"/>
      <c r="DF2040" s="97"/>
      <c r="DG2040" s="97"/>
      <c r="DH2040" s="97"/>
      <c r="DI2040" s="97"/>
      <c r="DJ2040" s="97"/>
      <c r="DK2040" s="97"/>
      <c r="DL2040" s="97"/>
      <c r="DM2040" s="97"/>
      <c r="DN2040" s="97"/>
      <c r="DO2040" s="97"/>
      <c r="DP2040" s="97"/>
      <c r="DQ2040" s="97"/>
      <c r="DR2040" s="97"/>
      <c r="DS2040" s="97"/>
      <c r="DT2040" s="97"/>
      <c r="DU2040" s="97"/>
      <c r="DV2040" s="97"/>
      <c r="DW2040" s="97"/>
      <c r="DX2040" s="97"/>
      <c r="DY2040" s="97"/>
      <c r="DZ2040" s="97"/>
      <c r="EA2040" s="97"/>
      <c r="EB2040" s="97"/>
      <c r="EC2040" s="97"/>
      <c r="ED2040" s="97"/>
      <c r="EE2040" s="97"/>
      <c r="EF2040" s="97"/>
      <c r="EG2040" s="97"/>
      <c r="EH2040" s="97"/>
      <c r="EI2040" s="97"/>
      <c r="EJ2040" s="97"/>
      <c r="EK2040" s="97"/>
      <c r="EL2040" s="97"/>
      <c r="EM2040" s="97"/>
      <c r="EN2040" s="97"/>
      <c r="EO2040" s="97"/>
      <c r="EP2040" s="97"/>
      <c r="EQ2040" s="97"/>
      <c r="ER2040" s="97"/>
      <c r="ES2040" s="97"/>
      <c r="ET2040" s="97"/>
      <c r="EU2040" s="97"/>
      <c r="EV2040" s="97"/>
      <c r="EW2040" s="97"/>
      <c r="EX2040" s="97"/>
      <c r="EY2040" s="97"/>
      <c r="EZ2040" s="97"/>
      <c r="FA2040" s="97" t="s">
        <v>7473</v>
      </c>
      <c r="FB2040" s="97"/>
      <c r="FC2040" s="97"/>
      <c r="FD2040" s="97"/>
    </row>
    <row r="2041">
      <c r="A2041" s="988"/>
      <c r="B2041" s="988" t="s">
        <v>7474</v>
      </c>
      <c r="C2041" s="998" t="s">
        <v>8</v>
      </c>
      <c r="D2041" s="999" t="s">
        <v>29</v>
      </c>
      <c r="E2041" s="1000" t="s">
        <v>12</v>
      </c>
      <c r="F2041" s="1000" t="s">
        <v>283</v>
      </c>
      <c r="G2041" s="988" t="s">
        <v>4656</v>
      </c>
      <c r="H2041" s="997" t="s">
        <v>4559</v>
      </c>
      <c r="I2041" s="988" t="s">
        <v>23</v>
      </c>
      <c r="J2041" s="988" t="s">
        <v>44</v>
      </c>
      <c r="K2041" s="997" t="s">
        <v>71</v>
      </c>
      <c r="L2041" s="997" t="s">
        <v>404</v>
      </c>
      <c r="M2041" s="997" t="s">
        <v>108</v>
      </c>
      <c r="N2041" s="991">
        <v>42636.0</v>
      </c>
      <c r="O2041" s="991">
        <v>42636.0</v>
      </c>
      <c r="P2041" s="902"/>
      <c r="Q2041" s="986"/>
      <c r="R2041" s="986"/>
      <c r="S2041" s="902"/>
      <c r="T2041" s="902" t="str">
        <f t="shared" si="3865"/>
        <v/>
      </c>
      <c r="U2041" s="992" t="str">
        <f t="shared" ref="U2041:W2041" si="3866">IF(ISBLANK($A2041),"",sum(AE2041,AK2041,AQ2041,AW2041,BC2041,BI2041,BO2041,BU2041,CA2041,CG2041,CM2041,CS2041,CY2041,DE2041,DK2041,DQ2041,DW2041,EC2041,EI2041,EO2041,EU2041))</f>
        <v/>
      </c>
      <c r="V2041" s="992" t="str">
        <f t="shared" si="3866"/>
        <v/>
      </c>
      <c r="W2041" s="992" t="str">
        <f t="shared" si="3866"/>
        <v/>
      </c>
      <c r="X2041" s="1001" t="str">
        <f t="shared" si="3867"/>
        <v/>
      </c>
      <c r="Y2041" s="992" t="str">
        <f t="shared" ref="Y2041:AA2041" si="3868">IF(ISBLANK($A2041),"",sum(AH2041,AN2041,AT2041,AZ2041,BF2041,BL2041,BR2041,BX2041,CD2041,CJ2041,CP2041,CV2041,DB2041,DH2041,DN2041,DT2041,DZ2041,EF2041,EL2041,ER2041,EX2041))</f>
        <v/>
      </c>
      <c r="Z2041" s="992" t="str">
        <f t="shared" si="3868"/>
        <v/>
      </c>
      <c r="AA2041" s="992" t="str">
        <f t="shared" si="3868"/>
        <v/>
      </c>
      <c r="AB2041" s="1001" t="str">
        <f t="shared" si="3869"/>
        <v/>
      </c>
      <c r="AC2041" s="1002" t="str">
        <f t="shared" si="3870"/>
        <v/>
      </c>
      <c r="AD2041" s="1003" t="str">
        <f t="shared" si="3871"/>
        <v>20+</v>
      </c>
      <c r="AE2041" s="1004">
        <v>2.0</v>
      </c>
      <c r="AF2041" s="997"/>
      <c r="AG2041" s="902"/>
      <c r="AH2041" s="997"/>
      <c r="AI2041" s="902"/>
      <c r="AJ2041" s="902"/>
      <c r="AK2041" s="902"/>
      <c r="AL2041" s="902"/>
      <c r="AM2041" s="902"/>
      <c r="AN2041" s="902"/>
      <c r="AO2041" s="902"/>
      <c r="AP2041" s="902"/>
      <c r="AQ2041" s="902"/>
      <c r="AR2041" s="902"/>
      <c r="AS2041" s="902"/>
      <c r="AT2041" s="902"/>
      <c r="AU2041" s="902"/>
      <c r="AV2041" s="902"/>
      <c r="AW2041" s="1004">
        <v>1.0</v>
      </c>
      <c r="AX2041" s="902"/>
      <c r="AY2041" s="902"/>
      <c r="AZ2041" s="902"/>
      <c r="BA2041" s="902"/>
      <c r="BB2041" s="902"/>
      <c r="BC2041" s="902"/>
      <c r="BD2041" s="902"/>
      <c r="BE2041" s="902"/>
      <c r="BF2041" s="902"/>
      <c r="BG2041" s="902"/>
      <c r="BH2041" s="902"/>
      <c r="BI2041" s="902"/>
      <c r="BJ2041" s="902"/>
      <c r="BK2041" s="902"/>
      <c r="BL2041" s="902"/>
      <c r="BM2041" s="902"/>
      <c r="BN2041" s="902"/>
      <c r="BO2041" s="902"/>
      <c r="BP2041" s="902"/>
      <c r="BQ2041" s="902"/>
      <c r="BR2041" s="902"/>
      <c r="BS2041" s="902"/>
      <c r="BT2041" s="902"/>
      <c r="BU2041" s="902"/>
      <c r="BV2041" s="902"/>
      <c r="BW2041" s="902"/>
      <c r="BX2041" s="902"/>
      <c r="BY2041" s="902"/>
      <c r="BZ2041" s="902"/>
      <c r="CA2041" s="902"/>
      <c r="CB2041" s="902"/>
      <c r="CC2041" s="902"/>
      <c r="CD2041" s="902"/>
      <c r="CE2041" s="902"/>
      <c r="CF2041" s="902"/>
      <c r="CG2041" s="1004">
        <v>1.0</v>
      </c>
      <c r="CH2041" s="1004">
        <v>1.0</v>
      </c>
      <c r="CI2041" s="902"/>
      <c r="CJ2041" s="902"/>
      <c r="CK2041" s="902"/>
      <c r="CL2041" s="902"/>
      <c r="CM2041" s="1004">
        <v>2.0</v>
      </c>
      <c r="CN2041" s="902"/>
      <c r="CO2041" s="902"/>
      <c r="CP2041" s="902"/>
      <c r="CQ2041" s="902"/>
      <c r="CR2041" s="902"/>
      <c r="CS2041" s="902"/>
      <c r="CT2041" s="902"/>
      <c r="CU2041" s="902"/>
      <c r="CV2041" s="902"/>
      <c r="CW2041" s="902"/>
      <c r="CX2041" s="902"/>
      <c r="CY2041" s="1004">
        <v>2.0</v>
      </c>
      <c r="CZ2041" s="902"/>
      <c r="DA2041" s="902"/>
      <c r="DB2041" s="902"/>
      <c r="DC2041" s="902"/>
      <c r="DD2041" s="902"/>
      <c r="DE2041" s="902"/>
      <c r="DF2041" s="902"/>
      <c r="DG2041" s="902"/>
      <c r="DH2041" s="902"/>
      <c r="DI2041" s="902"/>
      <c r="DJ2041" s="902"/>
      <c r="DK2041" s="902"/>
      <c r="DL2041" s="902"/>
      <c r="DM2041" s="902"/>
      <c r="DN2041" s="1004">
        <v>2.0</v>
      </c>
      <c r="DO2041" s="902"/>
      <c r="DP2041" s="902"/>
      <c r="DQ2041" s="902"/>
      <c r="DR2041" s="902"/>
      <c r="DS2041" s="902"/>
      <c r="DT2041" s="902"/>
      <c r="DU2041" s="902"/>
      <c r="DV2041" s="902"/>
      <c r="DW2041" s="1004">
        <v>1.0</v>
      </c>
      <c r="DX2041" s="902"/>
      <c r="DY2041" s="902"/>
      <c r="DZ2041" s="902"/>
      <c r="EA2041" s="902"/>
      <c r="EB2041" s="902"/>
      <c r="EC2041" s="902"/>
      <c r="ED2041" s="902"/>
      <c r="EE2041" s="902"/>
      <c r="EF2041" s="1004">
        <v>3.0</v>
      </c>
      <c r="EG2041" s="902"/>
      <c r="EH2041" s="902"/>
      <c r="EI2041" s="902"/>
      <c r="EJ2041" s="902"/>
      <c r="EK2041" s="902"/>
      <c r="EL2041" s="902"/>
      <c r="EM2041" s="902"/>
      <c r="EN2041" s="902"/>
      <c r="EO2041" s="902"/>
      <c r="EP2041" s="902"/>
      <c r="EQ2041" s="902"/>
      <c r="ER2041" s="902"/>
      <c r="ES2041" s="902"/>
      <c r="ET2041" s="902"/>
      <c r="EU2041" s="1004">
        <v>6.0</v>
      </c>
      <c r="EV2041" s="1004">
        <v>1.0</v>
      </c>
      <c r="EW2041" s="902"/>
      <c r="EX2041" s="902"/>
      <c r="EY2041" s="902"/>
      <c r="EZ2041" s="902"/>
      <c r="FA2041" s="988" t="s">
        <v>7475</v>
      </c>
      <c r="FB2041" s="988"/>
      <c r="FC2041" s="988"/>
      <c r="FD2041" s="988"/>
    </row>
    <row r="2042">
      <c r="A2042" s="988"/>
      <c r="B2042" s="988" t="s">
        <v>7476</v>
      </c>
      <c r="C2042" s="989" t="s">
        <v>8</v>
      </c>
      <c r="D2042" s="988" t="s">
        <v>29</v>
      </c>
      <c r="E2042" s="988" t="s">
        <v>12</v>
      </c>
      <c r="F2042" s="988" t="s">
        <v>283</v>
      </c>
      <c r="G2042" s="988" t="s">
        <v>5093</v>
      </c>
      <c r="H2042" s="988" t="s">
        <v>4559</v>
      </c>
      <c r="I2042" s="988" t="s">
        <v>23</v>
      </c>
      <c r="J2042" s="988" t="s">
        <v>44</v>
      </c>
      <c r="K2042" s="988" t="s">
        <v>71</v>
      </c>
      <c r="L2042" s="988" t="s">
        <v>501</v>
      </c>
      <c r="M2042" s="988" t="s">
        <v>137</v>
      </c>
      <c r="N2042" s="991">
        <v>42786.0</v>
      </c>
      <c r="O2042" s="991"/>
      <c r="P2042" s="965"/>
      <c r="Q2042" s="986"/>
      <c r="R2042" s="986"/>
      <c r="S2042" s="902"/>
      <c r="T2042" s="370" t="str">
        <f t="shared" si="3865"/>
        <v/>
      </c>
      <c r="U2042" s="992" t="str">
        <f t="shared" ref="U2042:W2042" si="3872">IF(ISBLANK($A2042),"",sum(AE2042,AK2042,AQ2042,AW2042,BC2042,BI2042,BO2042,BU2042,CA2042,CG2042,CM2042,CS2042,CY2042,DE2042,DK2042,DQ2042,DW2042,EC2042,EI2042,EO2042,EU2042))</f>
        <v/>
      </c>
      <c r="V2042" s="992" t="str">
        <f t="shared" si="3872"/>
        <v/>
      </c>
      <c r="W2042" s="992" t="str">
        <f t="shared" si="3872"/>
        <v/>
      </c>
      <c r="X2042" s="1001" t="str">
        <f t="shared" si="3867"/>
        <v/>
      </c>
      <c r="Y2042" s="992" t="str">
        <f t="shared" ref="Y2042:AA2042" si="3873">IF(ISBLANK($A2042),"",sum(AH2042,AN2042,AT2042,AZ2042,BF2042,BL2042,BR2042,BX2042,CD2042,CJ2042,CP2042,CV2042,DB2042,DH2042,DN2042,DT2042,DZ2042,EF2042,EL2042,ER2042,EX2042))</f>
        <v/>
      </c>
      <c r="Z2042" s="992" t="str">
        <f t="shared" si="3873"/>
        <v/>
      </c>
      <c r="AA2042" s="992" t="str">
        <f t="shared" si="3873"/>
        <v/>
      </c>
      <c r="AB2042" s="1001" t="str">
        <f t="shared" si="3869"/>
        <v/>
      </c>
      <c r="AC2042" s="1002" t="str">
        <f t="shared" si="3870"/>
        <v/>
      </c>
      <c r="AD2042" s="1003" t="str">
        <f t="shared" si="3871"/>
        <v>20+</v>
      </c>
      <c r="AE2042" s="997"/>
      <c r="AF2042" s="997"/>
      <c r="AG2042" s="902"/>
      <c r="AH2042" s="997"/>
      <c r="AI2042" s="902"/>
      <c r="AJ2042" s="902"/>
      <c r="AK2042" s="997"/>
      <c r="AL2042" s="902"/>
      <c r="AM2042" s="902"/>
      <c r="AN2042" s="997"/>
      <c r="AO2042" s="902"/>
      <c r="AP2042" s="902"/>
      <c r="AQ2042" s="1004">
        <v>6.0</v>
      </c>
      <c r="AR2042" s="902"/>
      <c r="AS2042" s="902"/>
      <c r="AT2042" s="902"/>
      <c r="AU2042" s="902"/>
      <c r="AV2042" s="902"/>
      <c r="AW2042" s="902"/>
      <c r="AX2042" s="902"/>
      <c r="AY2042" s="902"/>
      <c r="AZ2042" s="902"/>
      <c r="BA2042" s="902"/>
      <c r="BB2042" s="902"/>
      <c r="BC2042" s="902"/>
      <c r="BD2042" s="902"/>
      <c r="BE2042" s="902"/>
      <c r="BF2042" s="1004">
        <v>6.0</v>
      </c>
      <c r="BG2042" s="902"/>
      <c r="BH2042" s="902"/>
      <c r="BI2042" s="902"/>
      <c r="BJ2042" s="902"/>
      <c r="BK2042" s="902"/>
      <c r="BL2042" s="902"/>
      <c r="BM2042" s="902"/>
      <c r="BN2042" s="902"/>
      <c r="BO2042" s="902"/>
      <c r="BP2042" s="902"/>
      <c r="BQ2042" s="902"/>
      <c r="BR2042" s="902"/>
      <c r="BS2042" s="1004">
        <v>2.0</v>
      </c>
      <c r="BT2042" s="902"/>
      <c r="BU2042" s="902"/>
      <c r="BV2042" s="902"/>
      <c r="BW2042" s="902"/>
      <c r="BX2042" s="902"/>
      <c r="BY2042" s="902"/>
      <c r="BZ2042" s="902"/>
      <c r="CA2042" s="902"/>
      <c r="CB2042" s="902"/>
      <c r="CC2042" s="902"/>
      <c r="CD2042" s="902"/>
      <c r="CE2042" s="902"/>
      <c r="CF2042" s="902"/>
      <c r="CG2042" s="902"/>
      <c r="CH2042" s="902"/>
      <c r="CI2042" s="902"/>
      <c r="CJ2042" s="902"/>
      <c r="CK2042" s="902"/>
      <c r="CL2042" s="902"/>
      <c r="CM2042" s="902"/>
      <c r="CN2042" s="902"/>
      <c r="CO2042" s="902"/>
      <c r="CP2042" s="902"/>
      <c r="CQ2042" s="902"/>
      <c r="CR2042" s="902"/>
      <c r="CS2042" s="902"/>
      <c r="CT2042" s="902"/>
      <c r="CU2042" s="902"/>
      <c r="CV2042" s="902"/>
      <c r="CW2042" s="902"/>
      <c r="CX2042" s="902"/>
      <c r="CY2042" s="902"/>
      <c r="CZ2042" s="902"/>
      <c r="DA2042" s="902"/>
      <c r="DB2042" s="902"/>
      <c r="DC2042" s="902"/>
      <c r="DD2042" s="902"/>
      <c r="DE2042" s="902"/>
      <c r="DF2042" s="902"/>
      <c r="DG2042" s="902"/>
      <c r="DH2042" s="902"/>
      <c r="DI2042" s="902"/>
      <c r="DJ2042" s="902"/>
      <c r="DK2042" s="902"/>
      <c r="DL2042" s="902"/>
      <c r="DM2042" s="902"/>
      <c r="DN2042" s="902"/>
      <c r="DO2042" s="902"/>
      <c r="DP2042" s="902"/>
      <c r="DQ2042" s="902"/>
      <c r="DR2042" s="902"/>
      <c r="DS2042" s="902"/>
      <c r="DT2042" s="902"/>
      <c r="DU2042" s="902"/>
      <c r="DV2042" s="902"/>
      <c r="DW2042" s="902"/>
      <c r="DX2042" s="902"/>
      <c r="DY2042" s="902"/>
      <c r="DZ2042" s="902"/>
      <c r="EA2042" s="902"/>
      <c r="EB2042" s="902"/>
      <c r="EC2042" s="902"/>
      <c r="ED2042" s="902"/>
      <c r="EE2042" s="902"/>
      <c r="EF2042" s="902"/>
      <c r="EG2042" s="902"/>
      <c r="EH2042" s="902"/>
      <c r="EI2042" s="902"/>
      <c r="EJ2042" s="902"/>
      <c r="EK2042" s="902"/>
      <c r="EL2042" s="902"/>
      <c r="EM2042" s="902"/>
      <c r="EN2042" s="902"/>
      <c r="EO2042" s="902"/>
      <c r="EP2042" s="902"/>
      <c r="EQ2042" s="902"/>
      <c r="ER2042" s="902"/>
      <c r="ES2042" s="902"/>
      <c r="ET2042" s="902"/>
      <c r="EU2042" s="902"/>
      <c r="EV2042" s="902"/>
      <c r="EW2042" s="902"/>
      <c r="EX2042" s="902"/>
      <c r="EY2042" s="902"/>
      <c r="EZ2042" s="902"/>
      <c r="FA2042" s="988" t="s">
        <v>7477</v>
      </c>
      <c r="FB2042" s="988"/>
      <c r="FC2042" s="988"/>
      <c r="FD2042" s="988"/>
    </row>
    <row r="2043">
      <c r="A2043" s="988"/>
      <c r="B2043" s="988" t="s">
        <v>7478</v>
      </c>
      <c r="C2043" s="989" t="s">
        <v>8</v>
      </c>
      <c r="D2043" s="988" t="s">
        <v>29</v>
      </c>
      <c r="E2043" s="988" t="s">
        <v>12</v>
      </c>
      <c r="F2043" s="988" t="s">
        <v>283</v>
      </c>
      <c r="G2043" s="988" t="s">
        <v>7479</v>
      </c>
      <c r="H2043" s="988" t="s">
        <v>4559</v>
      </c>
      <c r="I2043" s="988" t="s">
        <v>23</v>
      </c>
      <c r="J2043" s="988" t="s">
        <v>44</v>
      </c>
      <c r="K2043" s="988" t="s">
        <v>71</v>
      </c>
      <c r="L2043" s="988" t="s">
        <v>4816</v>
      </c>
      <c r="M2043" s="988" t="s">
        <v>72</v>
      </c>
      <c r="N2043" s="990"/>
      <c r="O2043" s="991"/>
      <c r="P2043" s="965"/>
      <c r="Q2043" s="986"/>
      <c r="R2043" s="986"/>
      <c r="S2043" s="902"/>
      <c r="T2043" s="370" t="str">
        <f t="shared" si="3865"/>
        <v/>
      </c>
      <c r="U2043" s="992" t="str">
        <f t="shared" ref="U2043:W2043" si="3874">IF(ISBLANK($A2043),"",sum(AE2043,AK2043,AQ2043,AW2043,BC2043,BI2043,BO2043,BU2043,CA2043,CG2043,CM2043,CS2043,CY2043,DE2043,DK2043,DQ2043,DW2043,EC2043,EI2043,EO2043,EU2043))</f>
        <v/>
      </c>
      <c r="V2043" s="992" t="str">
        <f t="shared" si="3874"/>
        <v/>
      </c>
      <c r="W2043" s="992" t="str">
        <f t="shared" si="3874"/>
        <v/>
      </c>
      <c r="X2043" s="1001" t="str">
        <f t="shared" si="3867"/>
        <v/>
      </c>
      <c r="Y2043" s="992" t="str">
        <f t="shared" ref="Y2043:AA2043" si="3875">IF(ISBLANK($A2043),"",sum(AH2043,AN2043,AT2043,AZ2043,BF2043,BL2043,BR2043,BX2043,CD2043,CJ2043,CP2043,CV2043,DB2043,DH2043,DN2043,DT2043,DZ2043,EF2043,EL2043,ER2043,EX2043))</f>
        <v/>
      </c>
      <c r="Z2043" s="992" t="str">
        <f t="shared" si="3875"/>
        <v/>
      </c>
      <c r="AA2043" s="992" t="str">
        <f t="shared" si="3875"/>
        <v/>
      </c>
      <c r="AB2043" s="1001" t="str">
        <f t="shared" si="3869"/>
        <v/>
      </c>
      <c r="AC2043" s="1002" t="str">
        <f t="shared" si="3870"/>
        <v/>
      </c>
      <c r="AD2043" s="1003" t="str">
        <f t="shared" si="3871"/>
        <v/>
      </c>
      <c r="AE2043" s="997"/>
      <c r="AF2043" s="997"/>
      <c r="AG2043" s="902"/>
      <c r="AH2043" s="997"/>
      <c r="AI2043" s="902"/>
      <c r="AJ2043" s="902"/>
      <c r="AK2043" s="997"/>
      <c r="AL2043" s="902"/>
      <c r="AM2043" s="902"/>
      <c r="AN2043" s="997"/>
      <c r="AO2043" s="902"/>
      <c r="AP2043" s="902"/>
      <c r="AQ2043" s="902"/>
      <c r="AR2043" s="902"/>
      <c r="AS2043" s="902"/>
      <c r="AT2043" s="902"/>
      <c r="AU2043" s="902"/>
      <c r="AV2043" s="902"/>
      <c r="AW2043" s="902"/>
      <c r="AX2043" s="902"/>
      <c r="AY2043" s="902"/>
      <c r="AZ2043" s="902"/>
      <c r="BA2043" s="902"/>
      <c r="BB2043" s="902"/>
      <c r="BC2043" s="902"/>
      <c r="BD2043" s="902"/>
      <c r="BE2043" s="902"/>
      <c r="BF2043" s="902"/>
      <c r="BG2043" s="902"/>
      <c r="BH2043" s="902"/>
      <c r="BI2043" s="902"/>
      <c r="BJ2043" s="902"/>
      <c r="BK2043" s="902"/>
      <c r="BL2043" s="902"/>
      <c r="BM2043" s="902"/>
      <c r="BN2043" s="902"/>
      <c r="BO2043" s="902"/>
      <c r="BP2043" s="902"/>
      <c r="BQ2043" s="902"/>
      <c r="BR2043" s="902"/>
      <c r="BS2043" s="902"/>
      <c r="BT2043" s="902"/>
      <c r="BU2043" s="902"/>
      <c r="BV2043" s="902"/>
      <c r="BW2043" s="902"/>
      <c r="BX2043" s="902"/>
      <c r="BY2043" s="902"/>
      <c r="BZ2043" s="902"/>
      <c r="CA2043" s="902"/>
      <c r="CB2043" s="902"/>
      <c r="CC2043" s="902"/>
      <c r="CD2043" s="902"/>
      <c r="CE2043" s="902"/>
      <c r="CF2043" s="902"/>
      <c r="CG2043" s="902"/>
      <c r="CH2043" s="902"/>
      <c r="CI2043" s="902"/>
      <c r="CJ2043" s="902"/>
      <c r="CK2043" s="902"/>
      <c r="CL2043" s="902"/>
      <c r="CM2043" s="902"/>
      <c r="CN2043" s="902"/>
      <c r="CO2043" s="902"/>
      <c r="CP2043" s="902"/>
      <c r="CQ2043" s="902"/>
      <c r="CR2043" s="902"/>
      <c r="CS2043" s="902"/>
      <c r="CT2043" s="902"/>
      <c r="CU2043" s="902"/>
      <c r="CV2043" s="902"/>
      <c r="CW2043" s="902"/>
      <c r="CX2043" s="902"/>
      <c r="CY2043" s="902"/>
      <c r="CZ2043" s="902"/>
      <c r="DA2043" s="902"/>
      <c r="DB2043" s="902"/>
      <c r="DC2043" s="902"/>
      <c r="DD2043" s="902"/>
      <c r="DE2043" s="902"/>
      <c r="DF2043" s="902"/>
      <c r="DG2043" s="902"/>
      <c r="DH2043" s="902"/>
      <c r="DI2043" s="902"/>
      <c r="DJ2043" s="902"/>
      <c r="DK2043" s="902"/>
      <c r="DL2043" s="902"/>
      <c r="DM2043" s="902"/>
      <c r="DN2043" s="902"/>
      <c r="DO2043" s="902"/>
      <c r="DP2043" s="902"/>
      <c r="DQ2043" s="902"/>
      <c r="DR2043" s="902"/>
      <c r="DS2043" s="902"/>
      <c r="DT2043" s="902"/>
      <c r="DU2043" s="902"/>
      <c r="DV2043" s="902"/>
      <c r="DW2043" s="902"/>
      <c r="DX2043" s="902"/>
      <c r="DY2043" s="902"/>
      <c r="DZ2043" s="902"/>
      <c r="EA2043" s="902"/>
      <c r="EB2043" s="902"/>
      <c r="EC2043" s="902"/>
      <c r="ED2043" s="902"/>
      <c r="EE2043" s="902"/>
      <c r="EF2043" s="902"/>
      <c r="EG2043" s="902"/>
      <c r="EH2043" s="902"/>
      <c r="EI2043" s="902"/>
      <c r="EJ2043" s="902"/>
      <c r="EK2043" s="902"/>
      <c r="EL2043" s="902"/>
      <c r="EM2043" s="902"/>
      <c r="EN2043" s="902"/>
      <c r="EO2043" s="902"/>
      <c r="EP2043" s="902"/>
      <c r="EQ2043" s="902"/>
      <c r="ER2043" s="902"/>
      <c r="ES2043" s="902"/>
      <c r="ET2043" s="902"/>
      <c r="EU2043" s="902"/>
      <c r="EV2043" s="902"/>
      <c r="EW2043" s="902"/>
      <c r="EX2043" s="902"/>
      <c r="EY2043" s="902"/>
      <c r="EZ2043" s="902"/>
      <c r="FA2043" s="988" t="s">
        <v>7480</v>
      </c>
      <c r="FB2043" s="988"/>
      <c r="FC2043" s="988"/>
      <c r="FD2043" s="988"/>
    </row>
    <row r="2044">
      <c r="A2044" s="988"/>
      <c r="B2044" s="988" t="s">
        <v>7481</v>
      </c>
      <c r="C2044" s="989" t="s">
        <v>8</v>
      </c>
      <c r="D2044" s="988" t="s">
        <v>29</v>
      </c>
      <c r="E2044" s="988" t="s">
        <v>12</v>
      </c>
      <c r="F2044" s="988" t="s">
        <v>283</v>
      </c>
      <c r="G2044" s="988" t="s">
        <v>5093</v>
      </c>
      <c r="H2044" s="988" t="s">
        <v>4559</v>
      </c>
      <c r="I2044" s="988" t="s">
        <v>23</v>
      </c>
      <c r="J2044" s="988" t="s">
        <v>44</v>
      </c>
      <c r="K2044" s="988" t="s">
        <v>71</v>
      </c>
      <c r="L2044" s="988" t="s">
        <v>953</v>
      </c>
      <c r="M2044" s="988" t="s">
        <v>50</v>
      </c>
      <c r="N2044" s="991">
        <v>42786.0</v>
      </c>
      <c r="O2044" s="991"/>
      <c r="P2044" s="965"/>
      <c r="Q2044" s="986"/>
      <c r="R2044" s="986"/>
      <c r="S2044" s="902"/>
      <c r="T2044" s="902" t="str">
        <f t="shared" si="3865"/>
        <v/>
      </c>
      <c r="U2044" s="992" t="str">
        <f t="shared" ref="U2044:W2044" si="3876">IF(ISBLANK($A2044),"",sum(AE2044,AK2044,AQ2044,AW2044,BC2044,BI2044,BO2044,BU2044,CA2044,CG2044,CM2044,CS2044,CY2044,DE2044,DK2044,DQ2044,DW2044,EC2044,EI2044,EO2044,EU2044))</f>
        <v/>
      </c>
      <c r="V2044" s="992" t="str">
        <f t="shared" si="3876"/>
        <v/>
      </c>
      <c r="W2044" s="992" t="str">
        <f t="shared" si="3876"/>
        <v/>
      </c>
      <c r="X2044" s="1001" t="str">
        <f t="shared" si="3867"/>
        <v/>
      </c>
      <c r="Y2044" s="992" t="str">
        <f t="shared" ref="Y2044:AA2044" si="3877">IF(ISBLANK($A2044),"",sum(AH2044,AN2044,AT2044,AZ2044,BF2044,BL2044,BR2044,BX2044,CD2044,CJ2044,CP2044,CV2044,DB2044,DH2044,DN2044,DT2044,DZ2044,EF2044,EL2044,ER2044,EX2044))</f>
        <v/>
      </c>
      <c r="Z2044" s="992" t="str">
        <f t="shared" si="3877"/>
        <v/>
      </c>
      <c r="AA2044" s="992" t="str">
        <f t="shared" si="3877"/>
        <v/>
      </c>
      <c r="AB2044" s="1001" t="str">
        <f t="shared" si="3869"/>
        <v/>
      </c>
      <c r="AC2044" s="1002" t="str">
        <f t="shared" si="3870"/>
        <v/>
      </c>
      <c r="AD2044" s="1003" t="str">
        <f t="shared" si="3871"/>
        <v>20+</v>
      </c>
      <c r="AE2044" s="1004">
        <v>1.0</v>
      </c>
      <c r="AF2044" s="997"/>
      <c r="AG2044" s="902"/>
      <c r="AH2044" s="997"/>
      <c r="AI2044" s="902"/>
      <c r="AJ2044" s="902"/>
      <c r="AK2044" s="997"/>
      <c r="AL2044" s="902"/>
      <c r="AM2044" s="902"/>
      <c r="AN2044" s="997"/>
      <c r="AO2044" s="902"/>
      <c r="AP2044" s="902"/>
      <c r="AQ2044" s="1004">
        <v>1.0</v>
      </c>
      <c r="AR2044" s="902"/>
      <c r="AS2044" s="902"/>
      <c r="AT2044" s="1004">
        <v>1.0</v>
      </c>
      <c r="AU2044" s="902"/>
      <c r="AV2044" s="902"/>
      <c r="AW2044" s="902"/>
      <c r="AX2044" s="902"/>
      <c r="AY2044" s="902"/>
      <c r="AZ2044" s="902"/>
      <c r="BA2044" s="902"/>
      <c r="BB2044" s="902"/>
      <c r="BC2044" s="902"/>
      <c r="BD2044" s="902"/>
      <c r="BE2044" s="902"/>
      <c r="BF2044" s="902"/>
      <c r="BG2044" s="902"/>
      <c r="BH2044" s="902"/>
      <c r="BI2044" s="902"/>
      <c r="BJ2044" s="902"/>
      <c r="BK2044" s="902"/>
      <c r="BL2044" s="902"/>
      <c r="BM2044" s="902"/>
      <c r="BN2044" s="902"/>
      <c r="BO2044" s="902"/>
      <c r="BP2044" s="902"/>
      <c r="BQ2044" s="902"/>
      <c r="BR2044" s="902"/>
      <c r="BS2044" s="902"/>
      <c r="BT2044" s="902"/>
      <c r="BU2044" s="902"/>
      <c r="BV2044" s="902"/>
      <c r="BW2044" s="902"/>
      <c r="BX2044" s="902"/>
      <c r="BY2044" s="902"/>
      <c r="BZ2044" s="902"/>
      <c r="CA2044" s="902"/>
      <c r="CB2044" s="902"/>
      <c r="CC2044" s="902"/>
      <c r="CD2044" s="902"/>
      <c r="CE2044" s="902"/>
      <c r="CF2044" s="902"/>
      <c r="CG2044" s="902"/>
      <c r="CH2044" s="902"/>
      <c r="CI2044" s="902"/>
      <c r="CJ2044" s="902"/>
      <c r="CK2044" s="902"/>
      <c r="CL2044" s="902"/>
      <c r="CM2044" s="902"/>
      <c r="CN2044" s="902"/>
      <c r="CO2044" s="902"/>
      <c r="CP2044" s="902"/>
      <c r="CQ2044" s="902"/>
      <c r="CR2044" s="902"/>
      <c r="CS2044" s="902"/>
      <c r="CT2044" s="902"/>
      <c r="CU2044" s="902"/>
      <c r="CV2044" s="902"/>
      <c r="CW2044" s="902"/>
      <c r="CX2044" s="902"/>
      <c r="CY2044" s="902"/>
      <c r="CZ2044" s="902"/>
      <c r="DA2044" s="902"/>
      <c r="DB2044" s="902"/>
      <c r="DC2044" s="902"/>
      <c r="DD2044" s="902"/>
      <c r="DE2044" s="902"/>
      <c r="DF2044" s="902"/>
      <c r="DG2044" s="902"/>
      <c r="DH2044" s="902"/>
      <c r="DI2044" s="902"/>
      <c r="DJ2044" s="902"/>
      <c r="DK2044" s="902"/>
      <c r="DL2044" s="902"/>
      <c r="DM2044" s="902"/>
      <c r="DN2044" s="902"/>
      <c r="DO2044" s="902"/>
      <c r="DP2044" s="902"/>
      <c r="DQ2044" s="902"/>
      <c r="DR2044" s="902"/>
      <c r="DS2044" s="902"/>
      <c r="DT2044" s="902"/>
      <c r="DU2044" s="902"/>
      <c r="DV2044" s="902"/>
      <c r="DW2044" s="902"/>
      <c r="DX2044" s="902"/>
      <c r="DY2044" s="902"/>
      <c r="DZ2044" s="902"/>
      <c r="EA2044" s="902"/>
      <c r="EB2044" s="902"/>
      <c r="EC2044" s="902"/>
      <c r="ED2044" s="902"/>
      <c r="EE2044" s="902"/>
      <c r="EF2044" s="902"/>
      <c r="EG2044" s="902"/>
      <c r="EH2044" s="902"/>
      <c r="EI2044" s="902"/>
      <c r="EJ2044" s="902"/>
      <c r="EK2044" s="902"/>
      <c r="EL2044" s="902"/>
      <c r="EM2044" s="902"/>
      <c r="EN2044" s="902"/>
      <c r="EO2044" s="902"/>
      <c r="EP2044" s="902"/>
      <c r="EQ2044" s="902"/>
      <c r="ER2044" s="902"/>
      <c r="ES2044" s="902"/>
      <c r="ET2044" s="902"/>
      <c r="EU2044" s="902"/>
      <c r="EV2044" s="902"/>
      <c r="EW2044" s="902"/>
      <c r="EX2044" s="902"/>
      <c r="EY2044" s="902"/>
      <c r="EZ2044" s="902"/>
      <c r="FA2044" s="988" t="s">
        <v>7482</v>
      </c>
      <c r="FB2044" s="988"/>
      <c r="FC2044" s="988"/>
      <c r="FD2044" s="988"/>
    </row>
    <row r="2045">
      <c r="A2045" s="988"/>
      <c r="B2045" s="988" t="s">
        <v>7483</v>
      </c>
      <c r="C2045" s="989" t="s">
        <v>8</v>
      </c>
      <c r="D2045" s="988" t="s">
        <v>29</v>
      </c>
      <c r="E2045" s="988" t="s">
        <v>12</v>
      </c>
      <c r="F2045" s="988" t="s">
        <v>283</v>
      </c>
      <c r="G2045" s="988" t="s">
        <v>7144</v>
      </c>
      <c r="H2045" s="988" t="s">
        <v>4559</v>
      </c>
      <c r="I2045" s="988" t="s">
        <v>23</v>
      </c>
      <c r="J2045" s="988" t="s">
        <v>44</v>
      </c>
      <c r="K2045" s="988" t="s">
        <v>71</v>
      </c>
      <c r="L2045" s="988" t="s">
        <v>4844</v>
      </c>
      <c r="M2045" s="988" t="s">
        <v>131</v>
      </c>
      <c r="N2045" s="991">
        <v>42786.0</v>
      </c>
      <c r="O2045" s="991"/>
      <c r="P2045" s="965"/>
      <c r="Q2045" s="986"/>
      <c r="R2045" s="986"/>
      <c r="S2045" s="902"/>
      <c r="T2045" s="370" t="str">
        <f t="shared" si="3865"/>
        <v/>
      </c>
      <c r="U2045" s="992" t="str">
        <f t="shared" ref="U2045:W2045" si="3878">IF(ISBLANK($A2045),"",sum(AE2045,AK2045,AQ2045,AW2045,BC2045,BI2045,BO2045,BU2045,CA2045,CG2045,CM2045,CS2045,CY2045,DE2045,DK2045,DQ2045,DW2045,EC2045,EI2045,EO2045,EU2045))</f>
        <v/>
      </c>
      <c r="V2045" s="992" t="str">
        <f t="shared" si="3878"/>
        <v/>
      </c>
      <c r="W2045" s="992" t="str">
        <f t="shared" si="3878"/>
        <v/>
      </c>
      <c r="X2045" s="1001" t="str">
        <f t="shared" si="3867"/>
        <v/>
      </c>
      <c r="Y2045" s="992" t="str">
        <f t="shared" ref="Y2045:AA2045" si="3879">IF(ISBLANK($A2045),"",sum(AH2045,AN2045,AT2045,AZ2045,BF2045,BL2045,BR2045,BX2045,CD2045,CJ2045,CP2045,CV2045,DB2045,DH2045,DN2045,DT2045,DZ2045,EF2045,EL2045,ER2045,EX2045))</f>
        <v/>
      </c>
      <c r="Z2045" s="992" t="str">
        <f t="shared" si="3879"/>
        <v/>
      </c>
      <c r="AA2045" s="992" t="str">
        <f t="shared" si="3879"/>
        <v/>
      </c>
      <c r="AB2045" s="1001" t="str">
        <f t="shared" si="3869"/>
        <v/>
      </c>
      <c r="AC2045" s="1002" t="str">
        <f t="shared" si="3870"/>
        <v/>
      </c>
      <c r="AD2045" s="1003" t="str">
        <f t="shared" si="3871"/>
        <v>20+</v>
      </c>
      <c r="AE2045" s="1004">
        <v>3.0</v>
      </c>
      <c r="AF2045" s="997"/>
      <c r="AG2045" s="902"/>
      <c r="AH2045" s="997"/>
      <c r="AI2045" s="902"/>
      <c r="AJ2045" s="902"/>
      <c r="AK2045" s="997"/>
      <c r="AL2045" s="902"/>
      <c r="AM2045" s="902"/>
      <c r="AN2045" s="997"/>
      <c r="AO2045" s="902"/>
      <c r="AP2045" s="902"/>
      <c r="AQ2045" s="1004">
        <v>1.0</v>
      </c>
      <c r="AR2045" s="902"/>
      <c r="AS2045" s="902"/>
      <c r="AT2045" s="1004">
        <v>3.0</v>
      </c>
      <c r="AU2045" s="902"/>
      <c r="AV2045" s="902"/>
      <c r="AW2045" s="1004">
        <v>1.0</v>
      </c>
      <c r="AX2045" s="902"/>
      <c r="AY2045" s="902"/>
      <c r="AZ2045" s="902"/>
      <c r="BA2045" s="902"/>
      <c r="BB2045" s="902"/>
      <c r="BC2045" s="902"/>
      <c r="BD2045" s="902"/>
      <c r="BE2045" s="902"/>
      <c r="BF2045" s="902"/>
      <c r="BG2045" s="902"/>
      <c r="BH2045" s="902"/>
      <c r="BI2045" s="902"/>
      <c r="BJ2045" s="902"/>
      <c r="BK2045" s="902"/>
      <c r="BL2045" s="902"/>
      <c r="BM2045" s="902"/>
      <c r="BN2045" s="902"/>
      <c r="BO2045" s="902"/>
      <c r="BP2045" s="902"/>
      <c r="BQ2045" s="902"/>
      <c r="BR2045" s="902"/>
      <c r="BS2045" s="902"/>
      <c r="BT2045" s="902"/>
      <c r="BU2045" s="902"/>
      <c r="BV2045" s="902"/>
      <c r="BW2045" s="902"/>
      <c r="BX2045" s="902"/>
      <c r="BY2045" s="902"/>
      <c r="BZ2045" s="902"/>
      <c r="CA2045" s="902"/>
      <c r="CB2045" s="902"/>
      <c r="CC2045" s="902"/>
      <c r="CD2045" s="902"/>
      <c r="CE2045" s="902"/>
      <c r="CF2045" s="902"/>
      <c r="CG2045" s="902"/>
      <c r="CH2045" s="902"/>
      <c r="CI2045" s="902"/>
      <c r="CJ2045" s="902"/>
      <c r="CK2045" s="902"/>
      <c r="CL2045" s="902"/>
      <c r="CM2045" s="902"/>
      <c r="CN2045" s="902"/>
      <c r="CO2045" s="902"/>
      <c r="CP2045" s="902"/>
      <c r="CQ2045" s="902"/>
      <c r="CR2045" s="902"/>
      <c r="CS2045" s="902"/>
      <c r="CT2045" s="902"/>
      <c r="CU2045" s="902"/>
      <c r="CV2045" s="902"/>
      <c r="CW2045" s="902"/>
      <c r="CX2045" s="902"/>
      <c r="CY2045" s="902"/>
      <c r="CZ2045" s="902"/>
      <c r="DA2045" s="902"/>
      <c r="DB2045" s="902"/>
      <c r="DC2045" s="902"/>
      <c r="DD2045" s="902"/>
      <c r="DE2045" s="902"/>
      <c r="DF2045" s="902"/>
      <c r="DG2045" s="902"/>
      <c r="DH2045" s="902"/>
      <c r="DI2045" s="902"/>
      <c r="DJ2045" s="902"/>
      <c r="DK2045" s="902"/>
      <c r="DL2045" s="902"/>
      <c r="DM2045" s="902"/>
      <c r="DN2045" s="902"/>
      <c r="DO2045" s="902"/>
      <c r="DP2045" s="902"/>
      <c r="DQ2045" s="902"/>
      <c r="DR2045" s="902"/>
      <c r="DS2045" s="902"/>
      <c r="DT2045" s="902"/>
      <c r="DU2045" s="902"/>
      <c r="DV2045" s="902"/>
      <c r="DW2045" s="902"/>
      <c r="DX2045" s="902"/>
      <c r="DY2045" s="902"/>
      <c r="DZ2045" s="902"/>
      <c r="EA2045" s="902"/>
      <c r="EB2045" s="902"/>
      <c r="EC2045" s="902"/>
      <c r="ED2045" s="902"/>
      <c r="EE2045" s="902"/>
      <c r="EF2045" s="902"/>
      <c r="EG2045" s="902"/>
      <c r="EH2045" s="902"/>
      <c r="EI2045" s="902"/>
      <c r="EJ2045" s="902"/>
      <c r="EK2045" s="902"/>
      <c r="EL2045" s="902"/>
      <c r="EM2045" s="902"/>
      <c r="EN2045" s="902"/>
      <c r="EO2045" s="902"/>
      <c r="EP2045" s="902"/>
      <c r="EQ2045" s="902"/>
      <c r="ER2045" s="902"/>
      <c r="ES2045" s="902"/>
      <c r="ET2045" s="902"/>
      <c r="EU2045" s="902"/>
      <c r="EV2045" s="902"/>
      <c r="EW2045" s="902"/>
      <c r="EX2045" s="902"/>
      <c r="EY2045" s="902"/>
      <c r="EZ2045" s="902"/>
      <c r="FA2045" s="988" t="s">
        <v>7484</v>
      </c>
      <c r="FB2045" s="988"/>
      <c r="FC2045" s="988"/>
      <c r="FD2045" s="988"/>
    </row>
    <row r="2046">
      <c r="A2046" s="988"/>
      <c r="B2046" s="988" t="s">
        <v>7485</v>
      </c>
      <c r="C2046" s="989" t="s">
        <v>8</v>
      </c>
      <c r="D2046" s="988" t="s">
        <v>29</v>
      </c>
      <c r="E2046" s="988" t="s">
        <v>12</v>
      </c>
      <c r="F2046" s="988" t="s">
        <v>283</v>
      </c>
      <c r="G2046" s="988" t="s">
        <v>4478</v>
      </c>
      <c r="H2046" s="988" t="s">
        <v>4559</v>
      </c>
      <c r="I2046" s="988" t="s">
        <v>23</v>
      </c>
      <c r="J2046" s="988" t="s">
        <v>44</v>
      </c>
      <c r="K2046" s="988" t="s">
        <v>71</v>
      </c>
      <c r="L2046" s="988" t="s">
        <v>4968</v>
      </c>
      <c r="M2046" s="988" t="s">
        <v>133</v>
      </c>
      <c r="N2046" s="991">
        <v>42786.0</v>
      </c>
      <c r="O2046" s="991"/>
      <c r="P2046" s="965"/>
      <c r="Q2046" s="986"/>
      <c r="R2046" s="986"/>
      <c r="S2046" s="902"/>
      <c r="T2046" s="370" t="str">
        <f t="shared" si="3865"/>
        <v/>
      </c>
      <c r="U2046" s="992" t="str">
        <f t="shared" ref="U2046:W2046" si="3880">IF(ISBLANK($A2046),"",sum(AE2046,AK2046,AQ2046,AW2046,BC2046,BI2046,BO2046,BU2046,CA2046,CG2046,CM2046,CS2046,CY2046,DE2046,DK2046,DQ2046,DW2046,EC2046,EI2046,EO2046,EU2046))</f>
        <v/>
      </c>
      <c r="V2046" s="992" t="str">
        <f t="shared" si="3880"/>
        <v/>
      </c>
      <c r="W2046" s="992" t="str">
        <f t="shared" si="3880"/>
        <v/>
      </c>
      <c r="X2046" s="1001" t="str">
        <f t="shared" si="3867"/>
        <v/>
      </c>
      <c r="Y2046" s="992" t="str">
        <f t="shared" ref="Y2046:AA2046" si="3881">IF(ISBLANK($A2046),"",sum(AH2046,AN2046,AT2046,AZ2046,BF2046,BL2046,BR2046,BX2046,CD2046,CJ2046,CP2046,CV2046,DB2046,DH2046,DN2046,DT2046,DZ2046,EF2046,EL2046,ER2046,EX2046))</f>
        <v/>
      </c>
      <c r="Z2046" s="992" t="str">
        <f t="shared" si="3881"/>
        <v/>
      </c>
      <c r="AA2046" s="992" t="str">
        <f t="shared" si="3881"/>
        <v/>
      </c>
      <c r="AB2046" s="1001" t="str">
        <f t="shared" si="3869"/>
        <v/>
      </c>
      <c r="AC2046" s="1002" t="str">
        <f t="shared" si="3870"/>
        <v/>
      </c>
      <c r="AD2046" s="1003" t="str">
        <f t="shared" si="3871"/>
        <v>20+</v>
      </c>
      <c r="AE2046" s="1004">
        <v>2.0</v>
      </c>
      <c r="AF2046" s="1004">
        <v>2.0</v>
      </c>
      <c r="AG2046" s="902"/>
      <c r="AH2046" s="1004">
        <v>2.0</v>
      </c>
      <c r="AI2046" s="902"/>
      <c r="AJ2046" s="902"/>
      <c r="AK2046" s="997"/>
      <c r="AL2046" s="902"/>
      <c r="AM2046" s="902"/>
      <c r="AN2046" s="997"/>
      <c r="AO2046" s="902"/>
      <c r="AP2046" s="902"/>
      <c r="AQ2046" s="1004">
        <v>1.0</v>
      </c>
      <c r="AR2046" s="902"/>
      <c r="AS2046" s="902"/>
      <c r="AT2046" s="1004">
        <v>1.0</v>
      </c>
      <c r="AU2046" s="1004">
        <v>3.0</v>
      </c>
      <c r="AV2046" s="902"/>
      <c r="AW2046" s="997"/>
      <c r="AX2046" s="902"/>
      <c r="AY2046" s="902"/>
      <c r="AZ2046" s="902"/>
      <c r="BA2046" s="902"/>
      <c r="BB2046" s="902"/>
      <c r="BC2046" s="902"/>
      <c r="BD2046" s="902"/>
      <c r="BE2046" s="902"/>
      <c r="BF2046" s="902"/>
      <c r="BG2046" s="902"/>
      <c r="BH2046" s="902"/>
      <c r="BI2046" s="902"/>
      <c r="BJ2046" s="902"/>
      <c r="BK2046" s="902"/>
      <c r="BL2046" s="902"/>
      <c r="BM2046" s="902"/>
      <c r="BN2046" s="902"/>
      <c r="BO2046" s="902"/>
      <c r="BP2046" s="902"/>
      <c r="BQ2046" s="902"/>
      <c r="BR2046" s="902"/>
      <c r="BS2046" s="902"/>
      <c r="BT2046" s="902"/>
      <c r="BU2046" s="902"/>
      <c r="BV2046" s="902"/>
      <c r="BW2046" s="902"/>
      <c r="BX2046" s="902"/>
      <c r="BY2046" s="902"/>
      <c r="BZ2046" s="902"/>
      <c r="CA2046" s="902"/>
      <c r="CB2046" s="902"/>
      <c r="CC2046" s="902"/>
      <c r="CD2046" s="902"/>
      <c r="CE2046" s="902"/>
      <c r="CF2046" s="902"/>
      <c r="CG2046" s="902"/>
      <c r="CH2046" s="902"/>
      <c r="CI2046" s="902"/>
      <c r="CJ2046" s="902"/>
      <c r="CK2046" s="902"/>
      <c r="CL2046" s="902"/>
      <c r="CM2046" s="902"/>
      <c r="CN2046" s="902"/>
      <c r="CO2046" s="902"/>
      <c r="CP2046" s="902"/>
      <c r="CQ2046" s="902"/>
      <c r="CR2046" s="902"/>
      <c r="CS2046" s="902"/>
      <c r="CT2046" s="902"/>
      <c r="CU2046" s="902"/>
      <c r="CV2046" s="902"/>
      <c r="CW2046" s="902"/>
      <c r="CX2046" s="902"/>
      <c r="CY2046" s="902"/>
      <c r="CZ2046" s="902"/>
      <c r="DA2046" s="902"/>
      <c r="DB2046" s="902"/>
      <c r="DC2046" s="902"/>
      <c r="DD2046" s="902"/>
      <c r="DE2046" s="902"/>
      <c r="DF2046" s="902"/>
      <c r="DG2046" s="902"/>
      <c r="DH2046" s="902"/>
      <c r="DI2046" s="902"/>
      <c r="DJ2046" s="902"/>
      <c r="DK2046" s="902"/>
      <c r="DL2046" s="902"/>
      <c r="DM2046" s="902"/>
      <c r="DN2046" s="902"/>
      <c r="DO2046" s="902"/>
      <c r="DP2046" s="902"/>
      <c r="DQ2046" s="902"/>
      <c r="DR2046" s="902"/>
      <c r="DS2046" s="902"/>
      <c r="DT2046" s="902"/>
      <c r="DU2046" s="902"/>
      <c r="DV2046" s="902"/>
      <c r="DW2046" s="902"/>
      <c r="DX2046" s="902"/>
      <c r="DY2046" s="902"/>
      <c r="DZ2046" s="902"/>
      <c r="EA2046" s="902"/>
      <c r="EB2046" s="902"/>
      <c r="EC2046" s="902"/>
      <c r="ED2046" s="902"/>
      <c r="EE2046" s="902"/>
      <c r="EF2046" s="902"/>
      <c r="EG2046" s="902"/>
      <c r="EH2046" s="902"/>
      <c r="EI2046" s="902"/>
      <c r="EJ2046" s="902"/>
      <c r="EK2046" s="902"/>
      <c r="EL2046" s="902"/>
      <c r="EM2046" s="902"/>
      <c r="EN2046" s="902"/>
      <c r="EO2046" s="902"/>
      <c r="EP2046" s="902"/>
      <c r="EQ2046" s="902"/>
      <c r="ER2046" s="902"/>
      <c r="ES2046" s="902"/>
      <c r="ET2046" s="902"/>
      <c r="EU2046" s="902"/>
      <c r="EV2046" s="902"/>
      <c r="EW2046" s="902"/>
      <c r="EX2046" s="902"/>
      <c r="EY2046" s="902"/>
      <c r="EZ2046" s="902"/>
      <c r="FA2046" s="988" t="s">
        <v>7486</v>
      </c>
      <c r="FB2046" s="988"/>
      <c r="FC2046" s="988"/>
      <c r="FD2046" s="988"/>
    </row>
    <row r="2047">
      <c r="A2047" s="988"/>
      <c r="B2047" s="988" t="s">
        <v>7487</v>
      </c>
      <c r="C2047" s="989" t="s">
        <v>8</v>
      </c>
      <c r="D2047" s="988" t="s">
        <v>29</v>
      </c>
      <c r="E2047" s="988" t="s">
        <v>12</v>
      </c>
      <c r="F2047" s="988" t="s">
        <v>283</v>
      </c>
      <c r="G2047" s="988" t="s">
        <v>7205</v>
      </c>
      <c r="H2047" s="988" t="s">
        <v>4559</v>
      </c>
      <c r="I2047" s="988" t="s">
        <v>23</v>
      </c>
      <c r="J2047" s="988" t="s">
        <v>44</v>
      </c>
      <c r="K2047" s="988" t="s">
        <v>71</v>
      </c>
      <c r="L2047" s="988" t="s">
        <v>7246</v>
      </c>
      <c r="M2047" s="988" t="s">
        <v>41</v>
      </c>
      <c r="N2047" s="991">
        <v>42786.0</v>
      </c>
      <c r="O2047" s="991"/>
      <c r="P2047" s="965"/>
      <c r="Q2047" s="986"/>
      <c r="R2047" s="986"/>
      <c r="S2047" s="902"/>
      <c r="T2047" s="370" t="str">
        <f t="shared" si="3865"/>
        <v/>
      </c>
      <c r="U2047" s="992" t="str">
        <f t="shared" ref="U2047:W2047" si="3882">IF(ISBLANK($A2047),"",sum(AE2047,AK2047,AQ2047,AW2047,BC2047,BI2047,BO2047,BU2047,CA2047,CG2047,CM2047,CS2047,CY2047,DE2047,DK2047,DQ2047,DW2047,EC2047,EI2047,EO2047,EU2047))</f>
        <v/>
      </c>
      <c r="V2047" s="992" t="str">
        <f t="shared" si="3882"/>
        <v/>
      </c>
      <c r="W2047" s="992" t="str">
        <f t="shared" si="3882"/>
        <v/>
      </c>
      <c r="X2047" s="1001" t="str">
        <f t="shared" si="3867"/>
        <v/>
      </c>
      <c r="Y2047" s="992" t="str">
        <f t="shared" ref="Y2047:AA2047" si="3883">IF(ISBLANK($A2047),"",sum(AH2047,AN2047,AT2047,AZ2047,BF2047,BL2047,BR2047,BX2047,CD2047,CJ2047,CP2047,CV2047,DB2047,DH2047,DN2047,DT2047,DZ2047,EF2047,EL2047,ER2047,EX2047))</f>
        <v/>
      </c>
      <c r="Z2047" s="992" t="str">
        <f t="shared" si="3883"/>
        <v/>
      </c>
      <c r="AA2047" s="992" t="str">
        <f t="shared" si="3883"/>
        <v/>
      </c>
      <c r="AB2047" s="1001" t="str">
        <f t="shared" si="3869"/>
        <v/>
      </c>
      <c r="AC2047" s="1002" t="str">
        <f t="shared" si="3870"/>
        <v/>
      </c>
      <c r="AD2047" s="1003" t="str">
        <f t="shared" si="3871"/>
        <v>20+</v>
      </c>
      <c r="AE2047" s="1004">
        <v>1.0</v>
      </c>
      <c r="AF2047" s="997"/>
      <c r="AG2047" s="902"/>
      <c r="AH2047" s="997"/>
      <c r="AI2047" s="902"/>
      <c r="AJ2047" s="902"/>
      <c r="AK2047" s="1004">
        <v>2.0</v>
      </c>
      <c r="AL2047" s="902"/>
      <c r="AM2047" s="902"/>
      <c r="AN2047" s="997"/>
      <c r="AO2047" s="902"/>
      <c r="AP2047" s="902"/>
      <c r="AQ2047" s="902"/>
      <c r="AR2047" s="902"/>
      <c r="AS2047" s="902"/>
      <c r="AT2047" s="902"/>
      <c r="AU2047" s="902"/>
      <c r="AV2047" s="902"/>
      <c r="AW2047" s="902"/>
      <c r="AX2047" s="902"/>
      <c r="AY2047" s="902"/>
      <c r="AZ2047" s="1004">
        <v>2.0</v>
      </c>
      <c r="BA2047" s="902"/>
      <c r="BB2047" s="902"/>
      <c r="BC2047" s="1004">
        <v>1.0</v>
      </c>
      <c r="BD2047" s="902"/>
      <c r="BE2047" s="902"/>
      <c r="BF2047" s="902"/>
      <c r="BG2047" s="902"/>
      <c r="BH2047" s="902"/>
      <c r="BI2047" s="902"/>
      <c r="BJ2047" s="902"/>
      <c r="BK2047" s="902"/>
      <c r="BL2047" s="902"/>
      <c r="BM2047" s="902"/>
      <c r="BN2047" s="902"/>
      <c r="BO2047" s="902"/>
      <c r="BP2047" s="902"/>
      <c r="BQ2047" s="902"/>
      <c r="BR2047" s="902"/>
      <c r="BS2047" s="902"/>
      <c r="BT2047" s="902"/>
      <c r="BU2047" s="902"/>
      <c r="BV2047" s="902"/>
      <c r="BW2047" s="902"/>
      <c r="BX2047" s="902"/>
      <c r="BY2047" s="902"/>
      <c r="BZ2047" s="902"/>
      <c r="CA2047" s="902"/>
      <c r="CB2047" s="902"/>
      <c r="CC2047" s="902"/>
      <c r="CD2047" s="902"/>
      <c r="CE2047" s="902"/>
      <c r="CF2047" s="902"/>
      <c r="CG2047" s="902"/>
      <c r="CH2047" s="902"/>
      <c r="CI2047" s="902"/>
      <c r="CJ2047" s="902"/>
      <c r="CK2047" s="902"/>
      <c r="CL2047" s="902"/>
      <c r="CM2047" s="902"/>
      <c r="CN2047" s="902"/>
      <c r="CO2047" s="902"/>
      <c r="CP2047" s="902"/>
      <c r="CQ2047" s="902"/>
      <c r="CR2047" s="902"/>
      <c r="CS2047" s="902"/>
      <c r="CT2047" s="902"/>
      <c r="CU2047" s="902"/>
      <c r="CV2047" s="902"/>
      <c r="CW2047" s="902"/>
      <c r="CX2047" s="902"/>
      <c r="CY2047" s="902"/>
      <c r="CZ2047" s="902"/>
      <c r="DA2047" s="902"/>
      <c r="DB2047" s="902"/>
      <c r="DC2047" s="902"/>
      <c r="DD2047" s="902"/>
      <c r="DE2047" s="902"/>
      <c r="DF2047" s="902"/>
      <c r="DG2047" s="902"/>
      <c r="DH2047" s="902"/>
      <c r="DI2047" s="902"/>
      <c r="DJ2047" s="902"/>
      <c r="DK2047" s="902"/>
      <c r="DL2047" s="902"/>
      <c r="DM2047" s="902"/>
      <c r="DN2047" s="902"/>
      <c r="DO2047" s="902"/>
      <c r="DP2047" s="902"/>
      <c r="DQ2047" s="902"/>
      <c r="DR2047" s="902"/>
      <c r="DS2047" s="902"/>
      <c r="DT2047" s="902"/>
      <c r="DU2047" s="902"/>
      <c r="DV2047" s="902"/>
      <c r="DW2047" s="902"/>
      <c r="DX2047" s="902"/>
      <c r="DY2047" s="902"/>
      <c r="DZ2047" s="902"/>
      <c r="EA2047" s="902"/>
      <c r="EB2047" s="902"/>
      <c r="EC2047" s="902"/>
      <c r="ED2047" s="902"/>
      <c r="EE2047" s="902"/>
      <c r="EF2047" s="902"/>
      <c r="EG2047" s="902"/>
      <c r="EH2047" s="902"/>
      <c r="EI2047" s="902"/>
      <c r="EJ2047" s="902"/>
      <c r="EK2047" s="902"/>
      <c r="EL2047" s="902"/>
      <c r="EM2047" s="902"/>
      <c r="EN2047" s="902"/>
      <c r="EO2047" s="902"/>
      <c r="EP2047" s="902"/>
      <c r="EQ2047" s="902"/>
      <c r="ER2047" s="902"/>
      <c r="ES2047" s="902"/>
      <c r="ET2047" s="902"/>
      <c r="EU2047" s="902"/>
      <c r="EV2047" s="902"/>
      <c r="EW2047" s="902"/>
      <c r="EX2047" s="902"/>
      <c r="EY2047" s="902"/>
      <c r="EZ2047" s="902"/>
      <c r="FA2047" s="988" t="s">
        <v>7488</v>
      </c>
      <c r="FB2047" s="988"/>
      <c r="FC2047" s="988"/>
      <c r="FD2047" s="988"/>
    </row>
    <row r="2048">
      <c r="A2048" s="988"/>
      <c r="B2048" s="988" t="s">
        <v>7489</v>
      </c>
      <c r="C2048" s="989" t="s">
        <v>8</v>
      </c>
      <c r="D2048" s="988" t="s">
        <v>29</v>
      </c>
      <c r="E2048" s="988" t="s">
        <v>12</v>
      </c>
      <c r="F2048" s="988" t="s">
        <v>283</v>
      </c>
      <c r="G2048" s="988" t="s">
        <v>7144</v>
      </c>
      <c r="H2048" s="988" t="s">
        <v>4559</v>
      </c>
      <c r="I2048" s="988" t="s">
        <v>23</v>
      </c>
      <c r="J2048" s="988" t="s">
        <v>44</v>
      </c>
      <c r="K2048" s="988" t="s">
        <v>71</v>
      </c>
      <c r="L2048" s="988" t="s">
        <v>409</v>
      </c>
      <c r="M2048" s="988" t="s">
        <v>85</v>
      </c>
      <c r="N2048" s="991">
        <v>42786.0</v>
      </c>
      <c r="O2048" s="991"/>
      <c r="P2048" s="965"/>
      <c r="Q2048" s="986"/>
      <c r="R2048" s="986"/>
      <c r="S2048" s="902"/>
      <c r="T2048" s="370" t="str">
        <f t="shared" si="3865"/>
        <v/>
      </c>
      <c r="U2048" s="992" t="str">
        <f t="shared" ref="U2048:W2048" si="3884">IF(ISBLANK($A2048),"",sum(AE2048,AK2048,AQ2048,AW2048,BC2048,BI2048,BO2048,BU2048,CA2048,CG2048,CM2048,CS2048,CY2048,DE2048,DK2048,DQ2048,DW2048,EC2048,EI2048,EO2048,EU2048))</f>
        <v/>
      </c>
      <c r="V2048" s="992" t="str">
        <f t="shared" si="3884"/>
        <v/>
      </c>
      <c r="W2048" s="992" t="str">
        <f t="shared" si="3884"/>
        <v/>
      </c>
      <c r="X2048" s="1001" t="str">
        <f t="shared" si="3867"/>
        <v/>
      </c>
      <c r="Y2048" s="992" t="str">
        <f t="shared" ref="Y2048:AA2048" si="3885">IF(ISBLANK($A2048),"",sum(AH2048,AN2048,AT2048,AZ2048,BF2048,BL2048,BR2048,BX2048,CD2048,CJ2048,CP2048,CV2048,DB2048,DH2048,DN2048,DT2048,DZ2048,EF2048,EL2048,ER2048,EX2048))</f>
        <v/>
      </c>
      <c r="Z2048" s="992" t="str">
        <f t="shared" si="3885"/>
        <v/>
      </c>
      <c r="AA2048" s="992" t="str">
        <f t="shared" si="3885"/>
        <v/>
      </c>
      <c r="AB2048" s="1001" t="str">
        <f t="shared" si="3869"/>
        <v/>
      </c>
      <c r="AC2048" s="1002" t="str">
        <f t="shared" si="3870"/>
        <v/>
      </c>
      <c r="AD2048" s="1003" t="str">
        <f t="shared" si="3871"/>
        <v>20+</v>
      </c>
      <c r="AE2048" s="1004">
        <v>5.0</v>
      </c>
      <c r="AF2048" s="997"/>
      <c r="AG2048" s="902"/>
      <c r="AH2048" s="997"/>
      <c r="AI2048" s="902"/>
      <c r="AJ2048" s="902"/>
      <c r="AK2048" s="997"/>
      <c r="AL2048" s="902"/>
      <c r="AM2048" s="902"/>
      <c r="AN2048" s="997"/>
      <c r="AO2048" s="902"/>
      <c r="AP2048" s="902"/>
      <c r="AQ2048" s="902"/>
      <c r="AR2048" s="902"/>
      <c r="AS2048" s="902"/>
      <c r="AT2048" s="1004">
        <v>2.0</v>
      </c>
      <c r="AU2048" s="1004">
        <v>1.0</v>
      </c>
      <c r="AV2048" s="902"/>
      <c r="AW2048" s="1004">
        <v>2.0</v>
      </c>
      <c r="AX2048" s="902"/>
      <c r="AY2048" s="902"/>
      <c r="AZ2048" s="902"/>
      <c r="BA2048" s="902"/>
      <c r="BB2048" s="902"/>
      <c r="BC2048" s="1004">
        <v>2.0</v>
      </c>
      <c r="BD2048" s="902"/>
      <c r="BE2048" s="902"/>
      <c r="BF2048" s="902"/>
      <c r="BG2048" s="902"/>
      <c r="BH2048" s="902"/>
      <c r="BI2048" s="902"/>
      <c r="BJ2048" s="902"/>
      <c r="BK2048" s="902"/>
      <c r="BL2048" s="902"/>
      <c r="BM2048" s="902"/>
      <c r="BN2048" s="902"/>
      <c r="BO2048" s="902"/>
      <c r="BP2048" s="902"/>
      <c r="BQ2048" s="902"/>
      <c r="BR2048" s="902"/>
      <c r="BS2048" s="902"/>
      <c r="BT2048" s="902"/>
      <c r="BU2048" s="902"/>
      <c r="BV2048" s="902"/>
      <c r="BW2048" s="902"/>
      <c r="BX2048" s="902"/>
      <c r="BY2048" s="902"/>
      <c r="BZ2048" s="902"/>
      <c r="CA2048" s="902"/>
      <c r="CB2048" s="902"/>
      <c r="CC2048" s="902"/>
      <c r="CD2048" s="902"/>
      <c r="CE2048" s="902"/>
      <c r="CF2048" s="902"/>
      <c r="CG2048" s="902"/>
      <c r="CH2048" s="902"/>
      <c r="CI2048" s="902"/>
      <c r="CJ2048" s="902"/>
      <c r="CK2048" s="902"/>
      <c r="CL2048" s="902"/>
      <c r="CM2048" s="902"/>
      <c r="CN2048" s="902"/>
      <c r="CO2048" s="902"/>
      <c r="CP2048" s="902"/>
      <c r="CQ2048" s="902"/>
      <c r="CR2048" s="902"/>
      <c r="CS2048" s="902"/>
      <c r="CT2048" s="902"/>
      <c r="CU2048" s="902"/>
      <c r="CV2048" s="902"/>
      <c r="CW2048" s="902"/>
      <c r="CX2048" s="902"/>
      <c r="CY2048" s="902"/>
      <c r="CZ2048" s="902"/>
      <c r="DA2048" s="902"/>
      <c r="DB2048" s="902"/>
      <c r="DC2048" s="902"/>
      <c r="DD2048" s="902"/>
      <c r="DE2048" s="902"/>
      <c r="DF2048" s="902"/>
      <c r="DG2048" s="902"/>
      <c r="DH2048" s="902"/>
      <c r="DI2048" s="902"/>
      <c r="DJ2048" s="902"/>
      <c r="DK2048" s="902"/>
      <c r="DL2048" s="902"/>
      <c r="DM2048" s="902"/>
      <c r="DN2048" s="902"/>
      <c r="DO2048" s="902"/>
      <c r="DP2048" s="902"/>
      <c r="DQ2048" s="902"/>
      <c r="DR2048" s="902"/>
      <c r="DS2048" s="902"/>
      <c r="DT2048" s="902"/>
      <c r="DU2048" s="902"/>
      <c r="DV2048" s="902"/>
      <c r="DW2048" s="902"/>
      <c r="DX2048" s="902"/>
      <c r="DY2048" s="902"/>
      <c r="DZ2048" s="902"/>
      <c r="EA2048" s="902"/>
      <c r="EB2048" s="902"/>
      <c r="EC2048" s="902"/>
      <c r="ED2048" s="902"/>
      <c r="EE2048" s="902"/>
      <c r="EF2048" s="902"/>
      <c r="EG2048" s="902"/>
      <c r="EH2048" s="902"/>
      <c r="EI2048" s="902"/>
      <c r="EJ2048" s="902"/>
      <c r="EK2048" s="902"/>
      <c r="EL2048" s="902"/>
      <c r="EM2048" s="902"/>
      <c r="EN2048" s="902"/>
      <c r="EO2048" s="902"/>
      <c r="EP2048" s="902"/>
      <c r="EQ2048" s="902"/>
      <c r="ER2048" s="902"/>
      <c r="ES2048" s="902"/>
      <c r="ET2048" s="902"/>
      <c r="EU2048" s="902"/>
      <c r="EV2048" s="902"/>
      <c r="EW2048" s="902"/>
      <c r="EX2048" s="902"/>
      <c r="EY2048" s="902"/>
      <c r="EZ2048" s="902"/>
      <c r="FA2048" s="988" t="s">
        <v>7490</v>
      </c>
      <c r="FB2048" s="988"/>
      <c r="FC2048" s="988"/>
      <c r="FD2048" s="988"/>
    </row>
    <row r="2049">
      <c r="A2049" s="988"/>
      <c r="B2049" s="988" t="s">
        <v>7491</v>
      </c>
      <c r="C2049" s="989" t="s">
        <v>8</v>
      </c>
      <c r="D2049" s="988" t="s">
        <v>29</v>
      </c>
      <c r="E2049" s="988" t="s">
        <v>12</v>
      </c>
      <c r="F2049" s="988" t="s">
        <v>283</v>
      </c>
      <c r="G2049" s="988" t="s">
        <v>3993</v>
      </c>
      <c r="H2049" s="988" t="s">
        <v>4559</v>
      </c>
      <c r="I2049" s="988" t="s">
        <v>23</v>
      </c>
      <c r="J2049" s="988" t="s">
        <v>44</v>
      </c>
      <c r="K2049" s="988" t="s">
        <v>71</v>
      </c>
      <c r="L2049" s="988" t="s">
        <v>682</v>
      </c>
      <c r="M2049" s="988" t="s">
        <v>33</v>
      </c>
      <c r="N2049" s="991">
        <v>42786.0</v>
      </c>
      <c r="O2049" s="991"/>
      <c r="P2049" s="965"/>
      <c r="Q2049" s="986"/>
      <c r="R2049" s="986"/>
      <c r="S2049" s="902"/>
      <c r="T2049" s="370" t="str">
        <f t="shared" si="3865"/>
        <v/>
      </c>
      <c r="U2049" s="992" t="str">
        <f t="shared" ref="U2049:W2049" si="3886">IF(ISBLANK($A2049),"",sum(AE2049,AK2049,AQ2049,AW2049,BC2049,BI2049,BO2049,BU2049,CA2049,CG2049,CM2049,CS2049,CY2049,DE2049,DK2049,DQ2049,DW2049,EC2049,EI2049,EO2049,EU2049))</f>
        <v/>
      </c>
      <c r="V2049" s="992" t="str">
        <f t="shared" si="3886"/>
        <v/>
      </c>
      <c r="W2049" s="992" t="str">
        <f t="shared" si="3886"/>
        <v/>
      </c>
      <c r="X2049" s="1001" t="str">
        <f t="shared" si="3867"/>
        <v/>
      </c>
      <c r="Y2049" s="992" t="str">
        <f t="shared" ref="Y2049:AA2049" si="3887">IF(ISBLANK($A2049),"",sum(AH2049,AN2049,AT2049,AZ2049,BF2049,BL2049,BR2049,BX2049,CD2049,CJ2049,CP2049,CV2049,DB2049,DH2049,DN2049,DT2049,DZ2049,EF2049,EL2049,ER2049,EX2049))</f>
        <v/>
      </c>
      <c r="Z2049" s="992" t="str">
        <f t="shared" si="3887"/>
        <v/>
      </c>
      <c r="AA2049" s="992" t="str">
        <f t="shared" si="3887"/>
        <v/>
      </c>
      <c r="AB2049" s="1001" t="str">
        <f t="shared" si="3869"/>
        <v/>
      </c>
      <c r="AC2049" s="1002" t="str">
        <f t="shared" si="3870"/>
        <v/>
      </c>
      <c r="AD2049" s="1003" t="str">
        <f t="shared" si="3871"/>
        <v>20+</v>
      </c>
      <c r="AE2049" s="997"/>
      <c r="AF2049" s="1004">
        <v>1.0</v>
      </c>
      <c r="AG2049" s="902"/>
      <c r="AH2049" s="1004">
        <v>1.0</v>
      </c>
      <c r="AI2049" s="902"/>
      <c r="AJ2049" s="902"/>
      <c r="AK2049" s="997"/>
      <c r="AL2049" s="902"/>
      <c r="AM2049" s="902"/>
      <c r="AN2049" s="997"/>
      <c r="AO2049" s="902"/>
      <c r="AP2049" s="902"/>
      <c r="AQ2049" s="1004">
        <v>3.0</v>
      </c>
      <c r="AR2049" s="902"/>
      <c r="AS2049" s="902"/>
      <c r="AT2049" s="902"/>
      <c r="AU2049" s="902"/>
      <c r="AV2049" s="902"/>
      <c r="AW2049" s="902"/>
      <c r="AX2049" s="1004">
        <v>1.0</v>
      </c>
      <c r="AY2049" s="902"/>
      <c r="AZ2049" s="902"/>
      <c r="BA2049" s="902"/>
      <c r="BB2049" s="902"/>
      <c r="BC2049" s="1004">
        <v>2.0</v>
      </c>
      <c r="BD2049" s="902"/>
      <c r="BE2049" s="902"/>
      <c r="BF2049" s="1004">
        <v>1.0</v>
      </c>
      <c r="BG2049" s="1004">
        <v>1.0</v>
      </c>
      <c r="BH2049" s="902"/>
      <c r="BI2049" s="902"/>
      <c r="BJ2049" s="902"/>
      <c r="BK2049" s="902"/>
      <c r="BL2049" s="902"/>
      <c r="BM2049" s="902"/>
      <c r="BN2049" s="902"/>
      <c r="BO2049" s="902"/>
      <c r="BP2049" s="902"/>
      <c r="BQ2049" s="902"/>
      <c r="BR2049" s="902"/>
      <c r="BS2049" s="902"/>
      <c r="BT2049" s="902"/>
      <c r="BU2049" s="902"/>
      <c r="BV2049" s="902"/>
      <c r="BW2049" s="902"/>
      <c r="BX2049" s="902"/>
      <c r="BY2049" s="902"/>
      <c r="BZ2049" s="902"/>
      <c r="CA2049" s="902"/>
      <c r="CB2049" s="902"/>
      <c r="CC2049" s="902"/>
      <c r="CD2049" s="902"/>
      <c r="CE2049" s="902"/>
      <c r="CF2049" s="902"/>
      <c r="CG2049" s="902"/>
      <c r="CH2049" s="902"/>
      <c r="CI2049" s="902"/>
      <c r="CJ2049" s="902"/>
      <c r="CK2049" s="902"/>
      <c r="CL2049" s="902"/>
      <c r="CM2049" s="902"/>
      <c r="CN2049" s="902"/>
      <c r="CO2049" s="902"/>
      <c r="CP2049" s="902"/>
      <c r="CQ2049" s="902"/>
      <c r="CR2049" s="902"/>
      <c r="CS2049" s="902"/>
      <c r="CT2049" s="902"/>
      <c r="CU2049" s="902"/>
      <c r="CV2049" s="902"/>
      <c r="CW2049" s="902"/>
      <c r="CX2049" s="902"/>
      <c r="CY2049" s="902"/>
      <c r="CZ2049" s="902"/>
      <c r="DA2049" s="902"/>
      <c r="DB2049" s="902"/>
      <c r="DC2049" s="902"/>
      <c r="DD2049" s="902"/>
      <c r="DE2049" s="902"/>
      <c r="DF2049" s="902"/>
      <c r="DG2049" s="902"/>
      <c r="DH2049" s="902"/>
      <c r="DI2049" s="902"/>
      <c r="DJ2049" s="902"/>
      <c r="DK2049" s="902"/>
      <c r="DL2049" s="902"/>
      <c r="DM2049" s="902"/>
      <c r="DN2049" s="902"/>
      <c r="DO2049" s="902"/>
      <c r="DP2049" s="902"/>
      <c r="DQ2049" s="902"/>
      <c r="DR2049" s="902"/>
      <c r="DS2049" s="902"/>
      <c r="DT2049" s="902"/>
      <c r="DU2049" s="902"/>
      <c r="DV2049" s="902"/>
      <c r="DW2049" s="902"/>
      <c r="DX2049" s="902"/>
      <c r="DY2049" s="902"/>
      <c r="DZ2049" s="902"/>
      <c r="EA2049" s="902"/>
      <c r="EB2049" s="902"/>
      <c r="EC2049" s="902"/>
      <c r="ED2049" s="902"/>
      <c r="EE2049" s="902"/>
      <c r="EF2049" s="902"/>
      <c r="EG2049" s="902"/>
      <c r="EH2049" s="902"/>
      <c r="EI2049" s="902"/>
      <c r="EJ2049" s="902"/>
      <c r="EK2049" s="902"/>
      <c r="EL2049" s="902"/>
      <c r="EM2049" s="902"/>
      <c r="EN2049" s="902"/>
      <c r="EO2049" s="902"/>
      <c r="EP2049" s="902"/>
      <c r="EQ2049" s="902"/>
      <c r="ER2049" s="902"/>
      <c r="ES2049" s="902"/>
      <c r="ET2049" s="902"/>
      <c r="EU2049" s="902"/>
      <c r="EV2049" s="902"/>
      <c r="EW2049" s="902"/>
      <c r="EX2049" s="902"/>
      <c r="EY2049" s="902"/>
      <c r="EZ2049" s="902"/>
      <c r="FA2049" s="988" t="s">
        <v>7492</v>
      </c>
      <c r="FB2049" s="988"/>
      <c r="FC2049" s="988"/>
      <c r="FD2049" s="988"/>
    </row>
    <row r="2050">
      <c r="A2050" s="643"/>
      <c r="B2050" s="643" t="s">
        <v>7493</v>
      </c>
      <c r="C2050" s="1016" t="s">
        <v>8</v>
      </c>
      <c r="D2050" s="643" t="s">
        <v>29</v>
      </c>
      <c r="E2050" s="643" t="s">
        <v>12</v>
      </c>
      <c r="F2050" s="643" t="s">
        <v>283</v>
      </c>
      <c r="G2050" s="643" t="s">
        <v>4478</v>
      </c>
      <c r="H2050" s="643" t="s">
        <v>4559</v>
      </c>
      <c r="I2050" s="643" t="s">
        <v>23</v>
      </c>
      <c r="J2050" s="643" t="s">
        <v>44</v>
      </c>
      <c r="K2050" s="643" t="s">
        <v>71</v>
      </c>
      <c r="L2050" s="643" t="s">
        <v>364</v>
      </c>
      <c r="M2050" s="643" t="s">
        <v>50</v>
      </c>
      <c r="N2050" s="682">
        <v>42786.0</v>
      </c>
      <c r="O2050" s="682"/>
      <c r="P2050" s="1017"/>
      <c r="Q2050" s="224"/>
      <c r="R2050" s="224"/>
      <c r="S2050" s="218"/>
      <c r="T2050" s="218" t="str">
        <f t="shared" si="3865"/>
        <v/>
      </c>
      <c r="U2050" s="647" t="str">
        <f t="shared" ref="U2050:W2050" si="3888">IF(ISBLANK($A2050),"",sum(AE2050,AK2050,AQ2050,AW2050,BC2050,BI2050,BO2050,BU2050,CA2050,CG2050,CM2050,CS2050,CY2050,DE2050,DK2050,DQ2050,DW2050,EC2050,EI2050,EO2050,EU2050))</f>
        <v/>
      </c>
      <c r="V2050" s="647" t="str">
        <f t="shared" si="3888"/>
        <v/>
      </c>
      <c r="W2050" s="647" t="str">
        <f t="shared" si="3888"/>
        <v/>
      </c>
      <c r="X2050" s="648" t="str">
        <f t="shared" si="3867"/>
        <v/>
      </c>
      <c r="Y2050" s="647" t="str">
        <f t="shared" ref="Y2050:AA2050" si="3889">IF(ISBLANK($A2050),"",sum(AH2050,AN2050,AT2050,AZ2050,BF2050,BL2050,BR2050,BX2050,CD2050,CJ2050,CP2050,CV2050,DB2050,DH2050,DN2050,DT2050,DZ2050,EF2050,EL2050,ER2050,EX2050))</f>
        <v/>
      </c>
      <c r="Z2050" s="647" t="str">
        <f t="shared" si="3889"/>
        <v/>
      </c>
      <c r="AA2050" s="647" t="str">
        <f t="shared" si="3889"/>
        <v/>
      </c>
      <c r="AB2050" s="648" t="str">
        <f t="shared" si="3869"/>
        <v/>
      </c>
      <c r="AC2050" s="649" t="str">
        <f t="shared" si="3870"/>
        <v/>
      </c>
      <c r="AD2050" s="650" t="str">
        <f t="shared" si="3871"/>
        <v>20+</v>
      </c>
      <c r="AE2050" s="237">
        <v>3.0</v>
      </c>
      <c r="AF2050" s="233"/>
      <c r="AG2050" s="218"/>
      <c r="AH2050" s="237">
        <v>3.0</v>
      </c>
      <c r="AI2050" s="218"/>
      <c r="AJ2050" s="218"/>
      <c r="AK2050" s="233"/>
      <c r="AL2050" s="218"/>
      <c r="AM2050" s="218"/>
      <c r="AN2050" s="233"/>
      <c r="AO2050" s="218"/>
      <c r="AP2050" s="218"/>
      <c r="AQ2050" s="237">
        <v>2.0</v>
      </c>
      <c r="AR2050" s="218"/>
      <c r="AS2050" s="218"/>
      <c r="AT2050" s="237">
        <v>1.0</v>
      </c>
      <c r="AU2050" s="218"/>
      <c r="AV2050" s="218"/>
      <c r="AW2050" s="237">
        <v>4.0</v>
      </c>
      <c r="AX2050" s="218"/>
      <c r="AY2050" s="218"/>
      <c r="AZ2050" s="218"/>
      <c r="BA2050" s="218"/>
      <c r="BB2050" s="218"/>
      <c r="BC2050" s="218"/>
      <c r="BD2050" s="218"/>
      <c r="BE2050" s="218"/>
      <c r="BF2050" s="218"/>
      <c r="BG2050" s="218"/>
      <c r="BH2050" s="218"/>
      <c r="BI2050" s="218"/>
      <c r="BJ2050" s="218"/>
      <c r="BK2050" s="218"/>
      <c r="BL2050" s="218"/>
      <c r="BM2050" s="218"/>
      <c r="BN2050" s="218"/>
      <c r="BO2050" s="218"/>
      <c r="BP2050" s="218"/>
      <c r="BQ2050" s="218"/>
      <c r="BR2050" s="218"/>
      <c r="BS2050" s="218"/>
      <c r="BT2050" s="218"/>
      <c r="BU2050" s="218"/>
      <c r="BV2050" s="218"/>
      <c r="BW2050" s="218"/>
      <c r="BX2050" s="218"/>
      <c r="BY2050" s="218"/>
      <c r="BZ2050" s="218"/>
      <c r="CA2050" s="218"/>
      <c r="CB2050" s="218"/>
      <c r="CC2050" s="218"/>
      <c r="CD2050" s="218"/>
      <c r="CE2050" s="218"/>
      <c r="CF2050" s="218"/>
      <c r="CG2050" s="218"/>
      <c r="CH2050" s="218"/>
      <c r="CI2050" s="218"/>
      <c r="CJ2050" s="218"/>
      <c r="CK2050" s="218"/>
      <c r="CL2050" s="218"/>
      <c r="CM2050" s="218"/>
      <c r="CN2050" s="218"/>
      <c r="CO2050" s="218"/>
      <c r="CP2050" s="218"/>
      <c r="CQ2050" s="218"/>
      <c r="CR2050" s="218"/>
      <c r="CS2050" s="218"/>
      <c r="CT2050" s="218"/>
      <c r="CU2050" s="218"/>
      <c r="CV2050" s="218"/>
      <c r="CW2050" s="218"/>
      <c r="CX2050" s="218"/>
      <c r="CY2050" s="218"/>
      <c r="CZ2050" s="218"/>
      <c r="DA2050" s="218"/>
      <c r="DB2050" s="218"/>
      <c r="DC2050" s="218"/>
      <c r="DD2050" s="218"/>
      <c r="DE2050" s="218"/>
      <c r="DF2050" s="218"/>
      <c r="DG2050" s="218"/>
      <c r="DH2050" s="218"/>
      <c r="DI2050" s="218"/>
      <c r="DJ2050" s="218"/>
      <c r="DK2050" s="218"/>
      <c r="DL2050" s="218"/>
      <c r="DM2050" s="218"/>
      <c r="DN2050" s="218"/>
      <c r="DO2050" s="218"/>
      <c r="DP2050" s="218"/>
      <c r="DQ2050" s="218"/>
      <c r="DR2050" s="218"/>
      <c r="DS2050" s="218"/>
      <c r="DT2050" s="218"/>
      <c r="DU2050" s="218"/>
      <c r="DV2050" s="218"/>
      <c r="DW2050" s="218"/>
      <c r="DX2050" s="218"/>
      <c r="DY2050" s="218"/>
      <c r="DZ2050" s="218"/>
      <c r="EA2050" s="218"/>
      <c r="EB2050" s="218"/>
      <c r="EC2050" s="218"/>
      <c r="ED2050" s="218"/>
      <c r="EE2050" s="218"/>
      <c r="EF2050" s="218"/>
      <c r="EG2050" s="218"/>
      <c r="EH2050" s="218"/>
      <c r="EI2050" s="218"/>
      <c r="EJ2050" s="218"/>
      <c r="EK2050" s="218"/>
      <c r="EL2050" s="218"/>
      <c r="EM2050" s="218"/>
      <c r="EN2050" s="218"/>
      <c r="EO2050" s="218"/>
      <c r="EP2050" s="218"/>
      <c r="EQ2050" s="218"/>
      <c r="ER2050" s="218"/>
      <c r="ES2050" s="218"/>
      <c r="ET2050" s="218"/>
      <c r="EU2050" s="218"/>
      <c r="EV2050" s="218"/>
      <c r="EW2050" s="218"/>
      <c r="EX2050" s="218"/>
      <c r="EY2050" s="218"/>
      <c r="EZ2050" s="218"/>
      <c r="FA2050" s="643" t="s">
        <v>7494</v>
      </c>
      <c r="FB2050" s="643"/>
      <c r="FC2050" s="643"/>
      <c r="FD2050" s="643"/>
    </row>
    <row r="2051">
      <c r="A2051" s="116"/>
      <c r="B2051" s="124" t="s">
        <v>7495</v>
      </c>
      <c r="C2051" s="1043" t="s">
        <v>79</v>
      </c>
      <c r="D2051" s="173" t="s">
        <v>29</v>
      </c>
      <c r="E2051" s="173" t="s">
        <v>12</v>
      </c>
      <c r="F2051" s="173" t="s">
        <v>283</v>
      </c>
      <c r="G2051" s="116" t="s">
        <v>7496</v>
      </c>
      <c r="H2051" s="116" t="s">
        <v>4648</v>
      </c>
      <c r="I2051" s="173" t="s">
        <v>23</v>
      </c>
      <c r="J2051" s="173" t="s">
        <v>44</v>
      </c>
      <c r="K2051" s="173" t="s">
        <v>1857</v>
      </c>
      <c r="L2051" s="116" t="s">
        <v>5103</v>
      </c>
      <c r="M2051" s="173" t="s">
        <v>127</v>
      </c>
      <c r="N2051" s="1036">
        <v>42209.0</v>
      </c>
      <c r="O2051" s="1036">
        <v>42220.0</v>
      </c>
      <c r="P2051" s="116"/>
      <c r="Q2051" s="127"/>
      <c r="R2051" s="127"/>
      <c r="S2051" s="116"/>
      <c r="T2051" s="116" t="str">
        <f t="shared" si="3865"/>
        <v/>
      </c>
      <c r="U2051" s="116" t="str">
        <f t="shared" ref="U2051:W2051" si="3890">IF(ISBLANK($A2051),"",sum(AE2051,AK2051,AQ2051,AW2051,BC2051,BI2051,BO2051,BU2051,CA2051,CG2051,CM2051,CS2051,CY2051,DE2051,DK2051,DQ2051,DW2051,EC2051,EI2051,EO2051,EU2051))</f>
        <v/>
      </c>
      <c r="V2051" s="116" t="str">
        <f t="shared" si="3890"/>
        <v/>
      </c>
      <c r="W2051" s="116" t="str">
        <f t="shared" si="3890"/>
        <v/>
      </c>
      <c r="X2051" s="116" t="str">
        <f t="shared" si="3867"/>
        <v/>
      </c>
      <c r="Y2051" s="116" t="str">
        <f t="shared" ref="Y2051:AA2051" si="3891">IF(ISBLANK($A2051),"",sum(AH2051,AN2051,AT2051,AZ2051,BF2051,BL2051,BR2051,BX2051,CD2051,CJ2051,CP2051,CV2051,DB2051,DH2051,DN2051,DT2051,DZ2051,EF2051,EL2051,ER2051,EX2051))</f>
        <v/>
      </c>
      <c r="Z2051" s="116" t="str">
        <f t="shared" si="3891"/>
        <v/>
      </c>
      <c r="AA2051" s="116" t="str">
        <f t="shared" si="3891"/>
        <v/>
      </c>
      <c r="AB2051" s="116" t="str">
        <f t="shared" si="3869"/>
        <v/>
      </c>
      <c r="AC2051" s="128" t="str">
        <f t="shared" si="3870"/>
        <v/>
      </c>
      <c r="AD2051" s="604" t="str">
        <f> IF( N2051="" , "", IF( (TODAY()-N2051)/7 &gt; 20 , "20+", ROUNDUP((TODAY()-N2051)/7 ,0)))</f>
        <v>20+</v>
      </c>
      <c r="AE2051" s="116"/>
      <c r="AF2051" s="116"/>
      <c r="AG2051" s="116"/>
      <c r="AH2051" s="116"/>
      <c r="AI2051" s="116"/>
      <c r="AJ2051" s="116"/>
      <c r="AK2051" s="116"/>
      <c r="AL2051" s="183">
        <v>1.0</v>
      </c>
      <c r="AM2051" s="116"/>
      <c r="AN2051" s="116"/>
      <c r="AO2051" s="116"/>
      <c r="AP2051" s="116"/>
      <c r="AQ2051" s="116"/>
      <c r="AR2051" s="183">
        <v>1.0</v>
      </c>
      <c r="AS2051" s="116"/>
      <c r="AT2051" s="116"/>
      <c r="AU2051" s="116"/>
      <c r="AV2051" s="116"/>
      <c r="AW2051" s="116"/>
      <c r="AX2051" s="116"/>
      <c r="AY2051" s="116"/>
      <c r="AZ2051" s="116"/>
      <c r="BA2051" s="116"/>
      <c r="BB2051" s="116"/>
      <c r="BC2051" s="116"/>
      <c r="BD2051" s="116"/>
      <c r="BE2051" s="116"/>
      <c r="BF2051" s="183">
        <v>2.0</v>
      </c>
      <c r="BG2051" s="116"/>
      <c r="BH2051" s="116"/>
      <c r="BI2051" s="116"/>
      <c r="BJ2051" s="183">
        <v>1.0</v>
      </c>
      <c r="BK2051" s="116"/>
      <c r="BL2051" s="116"/>
      <c r="BM2051" s="183">
        <v>2.0</v>
      </c>
      <c r="BN2051" s="116"/>
      <c r="BO2051" s="116"/>
      <c r="BP2051" s="116"/>
      <c r="BQ2051" s="116"/>
      <c r="BR2051" s="116"/>
      <c r="BS2051" s="116"/>
      <c r="BT2051" s="116"/>
      <c r="BU2051" s="116"/>
      <c r="BV2051" s="116"/>
      <c r="BW2051" s="116"/>
      <c r="BX2051" s="116"/>
      <c r="BY2051" s="116"/>
      <c r="BZ2051" s="116"/>
      <c r="CA2051" s="116"/>
      <c r="CB2051" s="116"/>
      <c r="CC2051" s="116"/>
      <c r="CD2051" s="116"/>
      <c r="CE2051" s="116"/>
      <c r="CF2051" s="116"/>
      <c r="CG2051" s="116"/>
      <c r="CH2051" s="116"/>
      <c r="CI2051" s="116"/>
      <c r="CJ2051" s="116"/>
      <c r="CK2051" s="116"/>
      <c r="CL2051" s="116"/>
      <c r="CM2051" s="183">
        <v>1.0</v>
      </c>
      <c r="CN2051" s="116"/>
      <c r="CO2051" s="116"/>
      <c r="CP2051" s="116"/>
      <c r="CQ2051" s="116"/>
      <c r="CR2051" s="116"/>
      <c r="CS2051" s="116"/>
      <c r="CT2051" s="116"/>
      <c r="CU2051" s="116"/>
      <c r="CV2051" s="116"/>
      <c r="CW2051" s="116"/>
      <c r="CX2051" s="116"/>
      <c r="CY2051" s="116"/>
      <c r="CZ2051" s="116"/>
      <c r="DA2051" s="116"/>
      <c r="DB2051" s="183">
        <v>1.0</v>
      </c>
      <c r="DC2051" s="116"/>
      <c r="DD2051" s="116"/>
      <c r="DE2051" s="116"/>
      <c r="DF2051" s="183">
        <v>1.0</v>
      </c>
      <c r="DG2051" s="116"/>
      <c r="DH2051" s="116"/>
      <c r="DI2051" s="116"/>
      <c r="DJ2051" s="116"/>
      <c r="DK2051" s="116"/>
      <c r="DL2051" s="116"/>
      <c r="DM2051" s="116"/>
      <c r="DN2051" s="116"/>
      <c r="DO2051" s="116"/>
      <c r="DP2051" s="116"/>
      <c r="DQ2051" s="116"/>
      <c r="DR2051" s="116"/>
      <c r="DS2051" s="116"/>
      <c r="DT2051" s="116"/>
      <c r="DU2051" s="116"/>
      <c r="DV2051" s="116"/>
      <c r="DW2051" s="116"/>
      <c r="DX2051" s="116"/>
      <c r="DY2051" s="116"/>
      <c r="DZ2051" s="116"/>
      <c r="EA2051" s="116"/>
      <c r="EB2051" s="116"/>
      <c r="EC2051" s="116"/>
      <c r="ED2051" s="116"/>
      <c r="EE2051" s="116"/>
      <c r="EF2051" s="116"/>
      <c r="EG2051" s="116"/>
      <c r="EH2051" s="116"/>
      <c r="EI2051" s="116"/>
      <c r="EJ2051" s="116"/>
      <c r="EK2051" s="116"/>
      <c r="EL2051" s="116"/>
      <c r="EM2051" s="116"/>
      <c r="EN2051" s="116"/>
      <c r="EO2051" s="116"/>
      <c r="EP2051" s="116"/>
      <c r="EQ2051" s="116"/>
      <c r="ER2051" s="116"/>
      <c r="ES2051" s="116"/>
      <c r="ET2051" s="116"/>
      <c r="EU2051" s="116"/>
      <c r="EV2051" s="116"/>
      <c r="EW2051" s="116"/>
      <c r="EX2051" s="116"/>
      <c r="EY2051" s="116"/>
      <c r="EZ2051" s="116"/>
      <c r="FA2051" s="116" t="s">
        <v>7497</v>
      </c>
      <c r="FB2051" s="116"/>
      <c r="FC2051" s="116"/>
      <c r="FD2051" s="116"/>
    </row>
    <row r="2052">
      <c r="A2052" s="97"/>
      <c r="B2052" s="275" t="s">
        <v>7498</v>
      </c>
      <c r="C2052" s="1038" t="s">
        <v>79</v>
      </c>
      <c r="D2052" s="1037" t="s">
        <v>29</v>
      </c>
      <c r="E2052" s="1037" t="s">
        <v>12</v>
      </c>
      <c r="F2052" s="1037" t="s">
        <v>283</v>
      </c>
      <c r="G2052" s="97" t="s">
        <v>5145</v>
      </c>
      <c r="H2052" s="97" t="s">
        <v>4405</v>
      </c>
      <c r="I2052" s="1037" t="s">
        <v>23</v>
      </c>
      <c r="J2052" s="1037" t="s">
        <v>44</v>
      </c>
      <c r="K2052" s="1037" t="s">
        <v>4384</v>
      </c>
      <c r="L2052" s="97" t="s">
        <v>785</v>
      </c>
      <c r="M2052" s="1037" t="s">
        <v>97</v>
      </c>
      <c r="N2052" s="839">
        <v>42209.0</v>
      </c>
      <c r="O2052" s="839"/>
      <c r="P2052" s="97"/>
      <c r="Q2052" s="99"/>
      <c r="R2052" s="99"/>
      <c r="S2052" s="75"/>
      <c r="T2052" s="97" t="str">
        <f t="shared" si="3865"/>
        <v/>
      </c>
      <c r="U2052" s="97" t="str">
        <f t="shared" ref="U2052:W2052" si="3892">IF(ISBLANK($A2052),"",sum(AE2052,AK2052,AQ2052,AW2052,BC2052,BI2052,BO2052,BU2052,CA2052,CG2052,CM2052,CS2052,CY2052,DE2052,DK2052,DQ2052,DW2052,EC2052,EI2052,EO2052,EU2052))</f>
        <v/>
      </c>
      <c r="V2052" s="97" t="str">
        <f t="shared" si="3892"/>
        <v/>
      </c>
      <c r="W2052" s="97" t="str">
        <f t="shared" si="3892"/>
        <v/>
      </c>
      <c r="X2052" s="97" t="str">
        <f t="shared" si="3867"/>
        <v/>
      </c>
      <c r="Y2052" s="97" t="str">
        <f t="shared" ref="Y2052:AA2052" si="3893">IF(ISBLANK($A2052),"",sum(AH2052,AN2052,AT2052,AZ2052,BF2052,BL2052,BR2052,BX2052,CD2052,CJ2052,CP2052,CV2052,DB2052,DH2052,DN2052,DT2052,DZ2052,EF2052,EL2052,ER2052,EX2052))</f>
        <v/>
      </c>
      <c r="Z2052" s="97" t="str">
        <f t="shared" si="3893"/>
        <v/>
      </c>
      <c r="AA2052" s="97" t="str">
        <f t="shared" si="3893"/>
        <v/>
      </c>
      <c r="AB2052" s="97" t="str">
        <f t="shared" si="3869"/>
        <v/>
      </c>
      <c r="AC2052" s="285" t="str">
        <f t="shared" si="3870"/>
        <v/>
      </c>
      <c r="AD2052" s="1040" t="str">
        <f t="shared" ref="AD2052:AD2053" si="3896">IF( (TODAY()-N2052)/7 &lt; 1,"1", IF( N2052="" , "", IF( (TODAY()-N2052)/7 &gt; 20 , "20+", (TODAY()-N2052)/7 )))</f>
        <v>20+</v>
      </c>
      <c r="AE2052" s="282">
        <v>1.0</v>
      </c>
      <c r="AF2052" s="97"/>
      <c r="AG2052" s="97"/>
      <c r="AH2052" s="97"/>
      <c r="AI2052" s="97"/>
      <c r="AJ2052" s="97"/>
      <c r="AK2052" s="282">
        <v>2.0</v>
      </c>
      <c r="AL2052" s="97"/>
      <c r="AM2052" s="97"/>
      <c r="AN2052" s="97"/>
      <c r="AO2052" s="97"/>
      <c r="AP2052" s="97"/>
      <c r="AQ2052" s="97"/>
      <c r="AR2052" s="97"/>
      <c r="AS2052" s="97"/>
      <c r="AT2052" s="97"/>
      <c r="AU2052" s="97"/>
      <c r="AV2052" s="97"/>
      <c r="AW2052" s="97"/>
      <c r="AX2052" s="97"/>
      <c r="AY2052" s="97"/>
      <c r="AZ2052" s="97"/>
      <c r="BA2052" s="97"/>
      <c r="BB2052" s="97"/>
      <c r="BC2052" s="282">
        <v>2.0</v>
      </c>
      <c r="BD2052" s="282">
        <v>1.0</v>
      </c>
      <c r="BE2052" s="97"/>
      <c r="BF2052" s="282">
        <v>2.0</v>
      </c>
      <c r="BG2052" s="97"/>
      <c r="BH2052" s="97"/>
      <c r="BI2052" s="97"/>
      <c r="BJ2052" s="97"/>
      <c r="BK2052" s="97"/>
      <c r="BL2052" s="282">
        <v>2.0</v>
      </c>
      <c r="BM2052" s="97"/>
      <c r="BN2052" s="97"/>
      <c r="BO2052" s="97"/>
      <c r="BP2052" s="97"/>
      <c r="BQ2052" s="97"/>
      <c r="BR2052" s="97"/>
      <c r="BS2052" s="97"/>
      <c r="BT2052" s="97"/>
      <c r="BU2052" s="97"/>
      <c r="BV2052" s="282">
        <v>4.0</v>
      </c>
      <c r="BW2052" s="97"/>
      <c r="BX2052" s="282">
        <v>2.0</v>
      </c>
      <c r="BY2052" s="97"/>
      <c r="BZ2052" s="97"/>
      <c r="CA2052" s="97"/>
      <c r="CB2052" s="97"/>
      <c r="CC2052" s="97"/>
      <c r="CD2052" s="97"/>
      <c r="CE2052" s="97"/>
      <c r="CF2052" s="97"/>
      <c r="CG2052" s="97"/>
      <c r="CH2052" s="97"/>
      <c r="CI2052" s="97"/>
      <c r="CJ2052" s="97"/>
      <c r="CK2052" s="97"/>
      <c r="CL2052" s="97"/>
      <c r="CM2052" s="282">
        <v>1.0</v>
      </c>
      <c r="CN2052" s="97"/>
      <c r="CO2052" s="97"/>
      <c r="CP2052" s="97"/>
      <c r="CQ2052" s="97"/>
      <c r="CR2052" s="97"/>
      <c r="CS2052" s="97"/>
      <c r="CT2052" s="97"/>
      <c r="CU2052" s="97"/>
      <c r="CV2052" s="97"/>
      <c r="CW2052" s="97"/>
      <c r="CX2052" s="97"/>
      <c r="CY2052" s="97"/>
      <c r="CZ2052" s="97"/>
      <c r="DA2052" s="97"/>
      <c r="DB2052" s="97"/>
      <c r="DC2052" s="97"/>
      <c r="DD2052" s="97"/>
      <c r="DE2052" s="97"/>
      <c r="DF2052" s="97"/>
      <c r="DG2052" s="97"/>
      <c r="DH2052" s="97"/>
      <c r="DI2052" s="97"/>
      <c r="DJ2052" s="97"/>
      <c r="DK2052" s="97"/>
      <c r="DL2052" s="97"/>
      <c r="DM2052" s="97"/>
      <c r="DN2052" s="97"/>
      <c r="DO2052" s="97"/>
      <c r="DP2052" s="97"/>
      <c r="DQ2052" s="97"/>
      <c r="DR2052" s="97"/>
      <c r="DS2052" s="97"/>
      <c r="DT2052" s="97"/>
      <c r="DU2052" s="97"/>
      <c r="DV2052" s="97"/>
      <c r="DW2052" s="97"/>
      <c r="DX2052" s="97"/>
      <c r="DY2052" s="97"/>
      <c r="DZ2052" s="97"/>
      <c r="EA2052" s="97"/>
      <c r="EB2052" s="97"/>
      <c r="EC2052" s="97"/>
      <c r="ED2052" s="97"/>
      <c r="EE2052" s="97"/>
      <c r="EF2052" s="97"/>
      <c r="EG2052" s="97"/>
      <c r="EH2052" s="97"/>
      <c r="EI2052" s="97"/>
      <c r="EJ2052" s="97"/>
      <c r="EK2052" s="97"/>
      <c r="EL2052" s="97"/>
      <c r="EM2052" s="97"/>
      <c r="EN2052" s="97"/>
      <c r="EO2052" s="97"/>
      <c r="EP2052" s="97"/>
      <c r="EQ2052" s="97"/>
      <c r="ER2052" s="97"/>
      <c r="ES2052" s="97"/>
      <c r="ET2052" s="97"/>
      <c r="EU2052" s="97"/>
      <c r="EV2052" s="97"/>
      <c r="EW2052" s="97"/>
      <c r="EX2052" s="97"/>
      <c r="EY2052" s="97"/>
      <c r="EZ2052" s="97"/>
      <c r="FA2052" s="97" t="s">
        <v>7499</v>
      </c>
      <c r="FB2052" s="97"/>
      <c r="FC2052" s="97"/>
      <c r="FD2052" s="97"/>
    </row>
    <row r="2053">
      <c r="A2053" s="329"/>
      <c r="B2053" s="325" t="s">
        <v>7500</v>
      </c>
      <c r="C2053" s="1044" t="s">
        <v>79</v>
      </c>
      <c r="D2053" s="325" t="s">
        <v>29</v>
      </c>
      <c r="E2053" s="325" t="s">
        <v>12</v>
      </c>
      <c r="F2053" s="325" t="s">
        <v>283</v>
      </c>
      <c r="G2053" s="325" t="s">
        <v>7501</v>
      </c>
      <c r="H2053" s="325" t="s">
        <v>4661</v>
      </c>
      <c r="I2053" s="325" t="s">
        <v>23</v>
      </c>
      <c r="J2053" s="325" t="s">
        <v>44</v>
      </c>
      <c r="K2053" s="325" t="s">
        <v>4384</v>
      </c>
      <c r="L2053" s="325" t="s">
        <v>4662</v>
      </c>
      <c r="M2053" s="325" t="s">
        <v>125</v>
      </c>
      <c r="N2053" s="1045">
        <v>42256.0</v>
      </c>
      <c r="O2053" s="1046">
        <v>42256.0</v>
      </c>
      <c r="P2053" s="329"/>
      <c r="Q2053" s="330"/>
      <c r="R2053" s="330"/>
      <c r="S2053" s="329"/>
      <c r="T2053" s="569" t="str">
        <f t="shared" si="3865"/>
        <v/>
      </c>
      <c r="U2053" s="329" t="str">
        <f t="shared" ref="U2053:W2053" si="3894">IF(ISBLANK($A2053),"",sum(AE2053,AK2053,AQ2053,AW2053,BC2053,BI2053,BO2053,BU2053,CA2053,CG2053,CM2053,CS2053,CY2053,DE2053,DK2053,DQ2053,DW2053,EC2053,EI2053,EO2053,EU2053))</f>
        <v/>
      </c>
      <c r="V2053" s="329" t="str">
        <f t="shared" si="3894"/>
        <v/>
      </c>
      <c r="W2053" s="329" t="str">
        <f t="shared" si="3894"/>
        <v/>
      </c>
      <c r="X2053" s="329" t="str">
        <f t="shared" si="3867"/>
        <v/>
      </c>
      <c r="Y2053" s="329" t="str">
        <f t="shared" ref="Y2053:AA2053" si="3895">IF(ISBLANK($A2053),"",sum(AH2053,AN2053,AT2053,AZ2053,BF2053,BL2053,BR2053,BX2053,CD2053,CJ2053,CP2053,CV2053,DB2053,DH2053,DN2053,DT2053,DZ2053,EF2053,EL2053,ER2053,EX2053))</f>
        <v/>
      </c>
      <c r="Z2053" s="329" t="str">
        <f t="shared" si="3895"/>
        <v/>
      </c>
      <c r="AA2053" s="329" t="str">
        <f t="shared" si="3895"/>
        <v/>
      </c>
      <c r="AB2053" s="329" t="str">
        <f t="shared" si="3869"/>
        <v/>
      </c>
      <c r="AC2053" s="1047" t="str">
        <f t="shared" si="3870"/>
        <v/>
      </c>
      <c r="AD2053" s="1048" t="str">
        <f t="shared" si="3896"/>
        <v>20+</v>
      </c>
      <c r="AE2053" s="329"/>
      <c r="AF2053" s="329"/>
      <c r="AG2053" s="329"/>
      <c r="AH2053" s="329"/>
      <c r="AI2053" s="329"/>
      <c r="AJ2053" s="329"/>
      <c r="AK2053" s="329"/>
      <c r="AL2053" s="329"/>
      <c r="AM2053" s="329"/>
      <c r="AN2053" s="1049">
        <v>1.0</v>
      </c>
      <c r="AO2053" s="329"/>
      <c r="AP2053" s="329"/>
      <c r="AQ2053" s="329"/>
      <c r="AR2053" s="329"/>
      <c r="AS2053" s="329"/>
      <c r="AT2053" s="329"/>
      <c r="AU2053" s="329"/>
      <c r="AV2053" s="329"/>
      <c r="AW2053" s="329"/>
      <c r="AX2053" s="329"/>
      <c r="AY2053" s="329"/>
      <c r="AZ2053" s="329"/>
      <c r="BA2053" s="329"/>
      <c r="BB2053" s="329"/>
      <c r="BC2053" s="329"/>
      <c r="BD2053" s="1049">
        <v>1.0</v>
      </c>
      <c r="BE2053" s="329"/>
      <c r="BF2053" s="329"/>
      <c r="BG2053" s="329"/>
      <c r="BH2053" s="329"/>
      <c r="BI2053" s="1049">
        <v>1.0</v>
      </c>
      <c r="BJ2053" s="1049">
        <v>1.0</v>
      </c>
      <c r="BK2053" s="329"/>
      <c r="BL2053" s="1049">
        <v>1.0</v>
      </c>
      <c r="BM2053" s="329"/>
      <c r="BN2053" s="329"/>
      <c r="BO2053" s="329"/>
      <c r="BP2053" s="1049">
        <v>1.0</v>
      </c>
      <c r="BQ2053" s="329"/>
      <c r="BR2053" s="329"/>
      <c r="BS2053" s="1049">
        <v>1.0</v>
      </c>
      <c r="BT2053" s="329"/>
      <c r="BU2053" s="1049">
        <v>1.0</v>
      </c>
      <c r="BV2053" s="1049">
        <v>1.0</v>
      </c>
      <c r="BW2053" s="329"/>
      <c r="BX2053" s="329"/>
      <c r="BY2053" s="329"/>
      <c r="BZ2053" s="329"/>
      <c r="CA2053" s="329"/>
      <c r="CB2053" s="329"/>
      <c r="CC2053" s="329"/>
      <c r="CD2053" s="329"/>
      <c r="CE2053" s="329"/>
      <c r="CF2053" s="329"/>
      <c r="CG2053" s="329"/>
      <c r="CH2053" s="329"/>
      <c r="CI2053" s="329"/>
      <c r="CJ2053" s="329"/>
      <c r="CK2053" s="329"/>
      <c r="CL2053" s="329"/>
      <c r="CM2053" s="329"/>
      <c r="CN2053" s="329"/>
      <c r="CO2053" s="329"/>
      <c r="CP2053" s="329"/>
      <c r="CQ2053" s="329"/>
      <c r="CR2053" s="329"/>
      <c r="CS2053" s="1049">
        <v>1.0</v>
      </c>
      <c r="CT2053" s="329"/>
      <c r="CU2053" s="329"/>
      <c r="CV2053" s="329"/>
      <c r="CW2053" s="329"/>
      <c r="CX2053" s="329"/>
      <c r="CY2053" s="329"/>
      <c r="CZ2053" s="329"/>
      <c r="DA2053" s="329"/>
      <c r="DB2053" s="329"/>
      <c r="DC2053" s="329"/>
      <c r="DD2053" s="329"/>
      <c r="DE2053" s="329"/>
      <c r="DF2053" s="329"/>
      <c r="DG2053" s="329"/>
      <c r="DH2053" s="329"/>
      <c r="DI2053" s="329"/>
      <c r="DJ2053" s="329"/>
      <c r="DK2053" s="329"/>
      <c r="DL2053" s="329"/>
      <c r="DM2053" s="329"/>
      <c r="DN2053" s="329"/>
      <c r="DO2053" s="329"/>
      <c r="DP2053" s="329"/>
      <c r="DQ2053" s="329"/>
      <c r="DR2053" s="329"/>
      <c r="DS2053" s="329"/>
      <c r="DT2053" s="329"/>
      <c r="DU2053" s="329"/>
      <c r="DV2053" s="329"/>
      <c r="DW2053" s="329"/>
      <c r="DX2053" s="329"/>
      <c r="DY2053" s="329"/>
      <c r="DZ2053" s="329"/>
      <c r="EA2053" s="329"/>
      <c r="EB2053" s="329"/>
      <c r="EC2053" s="1049">
        <v>1.0</v>
      </c>
      <c r="ED2053" s="1049">
        <v>1.0</v>
      </c>
      <c r="EE2053" s="329"/>
      <c r="EF2053" s="329"/>
      <c r="EG2053" s="329"/>
      <c r="EH2053" s="329"/>
      <c r="EI2053" s="329"/>
      <c r="EJ2053" s="329"/>
      <c r="EK2053" s="329"/>
      <c r="EL2053" s="329"/>
      <c r="EM2053" s="329"/>
      <c r="EN2053" s="329"/>
      <c r="EO2053" s="329"/>
      <c r="EP2053" s="329"/>
      <c r="EQ2053" s="329"/>
      <c r="ER2053" s="329"/>
      <c r="ES2053" s="329"/>
      <c r="ET2053" s="329"/>
      <c r="EU2053" s="1049">
        <v>3.0</v>
      </c>
      <c r="EV2053" s="1049">
        <v>1.0</v>
      </c>
      <c r="EW2053" s="329"/>
      <c r="EX2053" s="1049">
        <v>4.0</v>
      </c>
      <c r="EY2053" s="329"/>
      <c r="EZ2053" s="329"/>
      <c r="FA2053" s="233" t="s">
        <v>7502</v>
      </c>
      <c r="FB2053" s="233"/>
      <c r="FC2053" s="233"/>
      <c r="FD2053" s="233"/>
    </row>
    <row r="2054">
      <c r="A2054" s="218"/>
      <c r="B2054" s="233" t="s">
        <v>7503</v>
      </c>
      <c r="C2054" s="1016" t="s">
        <v>79</v>
      </c>
      <c r="D2054" s="643" t="s">
        <v>29</v>
      </c>
      <c r="E2054" s="643" t="s">
        <v>12</v>
      </c>
      <c r="F2054" s="643" t="s">
        <v>283</v>
      </c>
      <c r="G2054" s="233" t="s">
        <v>7504</v>
      </c>
      <c r="H2054" s="233" t="s">
        <v>4648</v>
      </c>
      <c r="I2054" s="643" t="s">
        <v>23</v>
      </c>
      <c r="J2054" s="643" t="s">
        <v>44</v>
      </c>
      <c r="K2054" s="643" t="s">
        <v>4384</v>
      </c>
      <c r="L2054" s="233" t="s">
        <v>7505</v>
      </c>
      <c r="M2054" s="643" t="s">
        <v>137</v>
      </c>
      <c r="N2054" s="682">
        <v>42208.0</v>
      </c>
      <c r="O2054" s="682">
        <v>42227.0</v>
      </c>
      <c r="P2054" s="218"/>
      <c r="Q2054" s="229"/>
      <c r="R2054" s="229"/>
      <c r="S2054" s="218"/>
      <c r="T2054" s="218" t="str">
        <f t="shared" si="3865"/>
        <v/>
      </c>
      <c r="U2054" s="647" t="str">
        <f t="shared" ref="U2054:W2054" si="3897">IF(ISBLANK($A2054),"",sum(AE2054,AK2054,AQ2054,AW2054,BC2054,BI2054,BO2054,BU2054,CA2054,CG2054,CM2054,CS2054,CY2054,DE2054,DK2054,DQ2054,DW2054,EC2054,EI2054,EO2054,EU2054))</f>
        <v/>
      </c>
      <c r="V2054" s="647" t="str">
        <f t="shared" si="3897"/>
        <v/>
      </c>
      <c r="W2054" s="647" t="str">
        <f t="shared" si="3897"/>
        <v/>
      </c>
      <c r="X2054" s="648" t="str">
        <f t="shared" si="3867"/>
        <v/>
      </c>
      <c r="Y2054" s="647" t="str">
        <f t="shared" ref="Y2054:AA2054" si="3898">IF(ISBLANK($A2054),"",sum(AH2054,AN2054,AT2054,AZ2054,BF2054,BL2054,BR2054,BX2054,CD2054,CJ2054,CP2054,CV2054,DB2054,DH2054,DN2054,DT2054,DZ2054,EF2054,EL2054,ER2054,EX2054))</f>
        <v/>
      </c>
      <c r="Z2054" s="647" t="str">
        <f t="shared" si="3898"/>
        <v/>
      </c>
      <c r="AA2054" s="647" t="str">
        <f t="shared" si="3898"/>
        <v/>
      </c>
      <c r="AB2054" s="648" t="str">
        <f t="shared" si="3869"/>
        <v/>
      </c>
      <c r="AC2054" s="538" t="str">
        <f t="shared" si="3870"/>
        <v/>
      </c>
      <c r="AD2054" s="650" t="str">
        <f> IF( N2054="" , "", IF( (TODAY()-N2054)/7 &gt; 20 , "20+", ROUNDUP((TODAY()-N2054)/7 ,0)))</f>
        <v>20+</v>
      </c>
      <c r="AE2054" s="237">
        <v>1.0</v>
      </c>
      <c r="AF2054" s="218"/>
      <c r="AG2054" s="218"/>
      <c r="AH2054" s="218"/>
      <c r="AI2054" s="218"/>
      <c r="AJ2054" s="218"/>
      <c r="AK2054" s="237">
        <v>1.0</v>
      </c>
      <c r="AL2054" s="218"/>
      <c r="AM2054" s="218"/>
      <c r="AN2054" s="218"/>
      <c r="AO2054" s="218"/>
      <c r="AP2054" s="218"/>
      <c r="AQ2054" s="237">
        <v>1.0</v>
      </c>
      <c r="AR2054" s="237">
        <v>1.0</v>
      </c>
      <c r="AS2054" s="218"/>
      <c r="AT2054" s="233"/>
      <c r="AU2054" s="218"/>
      <c r="AV2054" s="218"/>
      <c r="AW2054" s="218"/>
      <c r="AX2054" s="218"/>
      <c r="AY2054" s="218"/>
      <c r="AZ2054" s="218"/>
      <c r="BA2054" s="218"/>
      <c r="BB2054" s="218"/>
      <c r="BC2054" s="218"/>
      <c r="BD2054" s="218"/>
      <c r="BE2054" s="218"/>
      <c r="BF2054" s="218"/>
      <c r="BG2054" s="218"/>
      <c r="BH2054" s="218"/>
      <c r="BI2054" s="218"/>
      <c r="BJ2054" s="218"/>
      <c r="BK2054" s="218"/>
      <c r="BL2054" s="218"/>
      <c r="BM2054" s="218"/>
      <c r="BN2054" s="218"/>
      <c r="BO2054" s="233"/>
      <c r="BP2054" s="237">
        <v>1.0</v>
      </c>
      <c r="BQ2054" s="218"/>
      <c r="BR2054" s="218"/>
      <c r="BS2054" s="218"/>
      <c r="BT2054" s="218"/>
      <c r="BU2054" s="218"/>
      <c r="BV2054" s="218"/>
      <c r="BW2054" s="218"/>
      <c r="BX2054" s="218"/>
      <c r="BY2054" s="218"/>
      <c r="BZ2054" s="218"/>
      <c r="CA2054" s="233"/>
      <c r="CB2054" s="218"/>
      <c r="CC2054" s="218"/>
      <c r="CD2054" s="218"/>
      <c r="CE2054" s="218"/>
      <c r="CF2054" s="218"/>
      <c r="CG2054" s="218"/>
      <c r="CH2054" s="218"/>
      <c r="CI2054" s="218"/>
      <c r="CJ2054" s="218"/>
      <c r="CK2054" s="218"/>
      <c r="CL2054" s="218"/>
      <c r="CM2054" s="218"/>
      <c r="CN2054" s="218"/>
      <c r="CO2054" s="218"/>
      <c r="CP2054" s="218"/>
      <c r="CQ2054" s="218"/>
      <c r="CR2054" s="218"/>
      <c r="CS2054" s="218"/>
      <c r="CT2054" s="218"/>
      <c r="CU2054" s="218"/>
      <c r="CV2054" s="237">
        <v>3.0</v>
      </c>
      <c r="CW2054" s="218"/>
      <c r="CX2054" s="218"/>
      <c r="CY2054" s="218"/>
      <c r="CZ2054" s="218"/>
      <c r="DA2054" s="218"/>
      <c r="DB2054" s="218"/>
      <c r="DC2054" s="218"/>
      <c r="DD2054" s="218"/>
      <c r="DE2054" s="218"/>
      <c r="DF2054" s="218"/>
      <c r="DG2054" s="218"/>
      <c r="DH2054" s="218"/>
      <c r="DI2054" s="218"/>
      <c r="DJ2054" s="218"/>
      <c r="DK2054" s="218"/>
      <c r="DL2054" s="218"/>
      <c r="DM2054" s="218"/>
      <c r="DN2054" s="218"/>
      <c r="DO2054" s="218"/>
      <c r="DP2054" s="218"/>
      <c r="DQ2054" s="218"/>
      <c r="DR2054" s="218"/>
      <c r="DS2054" s="218"/>
      <c r="DT2054" s="218"/>
      <c r="DU2054" s="218"/>
      <c r="DV2054" s="218"/>
      <c r="DW2054" s="218"/>
      <c r="DX2054" s="218"/>
      <c r="DY2054" s="218"/>
      <c r="DZ2054" s="218"/>
      <c r="EA2054" s="218"/>
      <c r="EB2054" s="218"/>
      <c r="EC2054" s="218"/>
      <c r="ED2054" s="218"/>
      <c r="EE2054" s="218"/>
      <c r="EF2054" s="218"/>
      <c r="EG2054" s="218"/>
      <c r="EH2054" s="218"/>
      <c r="EI2054" s="218"/>
      <c r="EJ2054" s="218"/>
      <c r="EK2054" s="218"/>
      <c r="EL2054" s="218"/>
      <c r="EM2054" s="218"/>
      <c r="EN2054" s="218"/>
      <c r="EO2054" s="218"/>
      <c r="EP2054" s="218"/>
      <c r="EQ2054" s="218"/>
      <c r="ER2054" s="218"/>
      <c r="ES2054" s="218"/>
      <c r="ET2054" s="218"/>
      <c r="EU2054" s="218"/>
      <c r="EV2054" s="218"/>
      <c r="EW2054" s="218"/>
      <c r="EX2054" s="218"/>
      <c r="EY2054" s="218"/>
      <c r="EZ2054" s="218"/>
      <c r="FA2054" s="233" t="s">
        <v>7506</v>
      </c>
      <c r="FB2054" s="233"/>
      <c r="FC2054" s="233"/>
      <c r="FD2054" s="233"/>
    </row>
    <row r="2055">
      <c r="A2055" s="591"/>
      <c r="B2055" s="586" t="s">
        <v>7507</v>
      </c>
      <c r="C2055" s="1050" t="s">
        <v>79</v>
      </c>
      <c r="D2055" s="1051" t="s">
        <v>29</v>
      </c>
      <c r="E2055" s="1051" t="s">
        <v>12</v>
      </c>
      <c r="F2055" s="1051" t="s">
        <v>283</v>
      </c>
      <c r="G2055" s="586" t="s">
        <v>4388</v>
      </c>
      <c r="H2055" s="586" t="s">
        <v>4389</v>
      </c>
      <c r="I2055" s="1051" t="s">
        <v>23</v>
      </c>
      <c r="J2055" s="1051" t="s">
        <v>44</v>
      </c>
      <c r="K2055" s="1051" t="s">
        <v>4390</v>
      </c>
      <c r="L2055" s="586" t="s">
        <v>7508</v>
      </c>
      <c r="M2055" s="1051" t="s">
        <v>50</v>
      </c>
      <c r="N2055" s="1052">
        <v>42207.0</v>
      </c>
      <c r="O2055" s="1052"/>
      <c r="P2055" s="591"/>
      <c r="Q2055" s="592"/>
      <c r="R2055" s="592"/>
      <c r="S2055" s="591"/>
      <c r="T2055" s="591" t="str">
        <f t="shared" si="3865"/>
        <v/>
      </c>
      <c r="U2055" s="591" t="str">
        <f t="shared" ref="U2055:W2055" si="3899">IF(ISBLANK($A2055),"",sum(AE2055,AK2055,AQ2055,AW2055,BC2055,BI2055,BO2055,BU2055,CA2055,CG2055,CM2055,CS2055,CY2055,DE2055,DK2055,DQ2055,DW2055,EC2055,EI2055,EO2055,EU2055))</f>
        <v/>
      </c>
      <c r="V2055" s="591" t="str">
        <f t="shared" si="3899"/>
        <v/>
      </c>
      <c r="W2055" s="591" t="str">
        <f t="shared" si="3899"/>
        <v/>
      </c>
      <c r="X2055" s="591" t="str">
        <f t="shared" si="3867"/>
        <v/>
      </c>
      <c r="Y2055" s="591" t="str">
        <f t="shared" ref="Y2055:AA2055" si="3900">IF(ISBLANK($A2055),"",sum(AH2055,AN2055,AT2055,AZ2055,BF2055,BL2055,BR2055,BX2055,CD2055,CJ2055,CP2055,CV2055,DB2055,DH2055,DN2055,DT2055,DZ2055,EF2055,EL2055,ER2055,EX2055))</f>
        <v/>
      </c>
      <c r="Z2055" s="591" t="str">
        <f t="shared" si="3900"/>
        <v/>
      </c>
      <c r="AA2055" s="591" t="str">
        <f t="shared" si="3900"/>
        <v/>
      </c>
      <c r="AB2055" s="591" t="str">
        <f t="shared" si="3869"/>
        <v/>
      </c>
      <c r="AC2055" s="1053" t="str">
        <f t="shared" si="3870"/>
        <v/>
      </c>
      <c r="AD2055" s="596" t="str">
        <f>IF( (TODAY()-N2055)/7 &lt; 1,"1", IF( N2055="" , "", IF( (TODAY()-N2055)/7 &gt; 20 , "20+", (TODAY()-N2055)/7 )))</f>
        <v>20+</v>
      </c>
      <c r="AE2055" s="597">
        <v>1.0</v>
      </c>
      <c r="AF2055" s="591"/>
      <c r="AG2055" s="591"/>
      <c r="AH2055" s="591"/>
      <c r="AI2055" s="591"/>
      <c r="AJ2055" s="591"/>
      <c r="AK2055" s="597">
        <v>1.0</v>
      </c>
      <c r="AL2055" s="591"/>
      <c r="AM2055" s="591"/>
      <c r="AN2055" s="591"/>
      <c r="AO2055" s="591"/>
      <c r="AP2055" s="591"/>
      <c r="AQ2055" s="586"/>
      <c r="AR2055" s="591"/>
      <c r="AS2055" s="591"/>
      <c r="AT2055" s="586"/>
      <c r="AU2055" s="591"/>
      <c r="AV2055" s="591"/>
      <c r="AW2055" s="597">
        <v>2.0</v>
      </c>
      <c r="AX2055" s="591"/>
      <c r="AY2055" s="591"/>
      <c r="AZ2055" s="591"/>
      <c r="BA2055" s="591"/>
      <c r="BB2055" s="591"/>
      <c r="BC2055" s="597">
        <v>2.0</v>
      </c>
      <c r="BD2055" s="591"/>
      <c r="BE2055" s="591"/>
      <c r="BF2055" s="591"/>
      <c r="BG2055" s="591"/>
      <c r="BH2055" s="591"/>
      <c r="BI2055" s="591"/>
      <c r="BJ2055" s="591"/>
      <c r="BK2055" s="591"/>
      <c r="BL2055" s="597">
        <v>5.0</v>
      </c>
      <c r="BM2055" s="591"/>
      <c r="BN2055" s="591"/>
      <c r="BO2055" s="586"/>
      <c r="BP2055" s="591"/>
      <c r="BQ2055" s="591"/>
      <c r="BR2055" s="591"/>
      <c r="BS2055" s="591"/>
      <c r="BT2055" s="591"/>
      <c r="BU2055" s="591"/>
      <c r="BV2055" s="591"/>
      <c r="BW2055" s="591"/>
      <c r="BX2055" s="591"/>
      <c r="BY2055" s="591"/>
      <c r="BZ2055" s="591"/>
      <c r="CA2055" s="586"/>
      <c r="CB2055" s="591"/>
      <c r="CC2055" s="591"/>
      <c r="CD2055" s="591"/>
      <c r="CE2055" s="591"/>
      <c r="CF2055" s="591"/>
      <c r="CG2055" s="591"/>
      <c r="CH2055" s="591"/>
      <c r="CI2055" s="591"/>
      <c r="CJ2055" s="591"/>
      <c r="CK2055" s="597">
        <v>1.0</v>
      </c>
      <c r="CL2055" s="591"/>
      <c r="CM2055" s="591"/>
      <c r="CN2055" s="591"/>
      <c r="CO2055" s="591"/>
      <c r="CP2055" s="591"/>
      <c r="CQ2055" s="591"/>
      <c r="CR2055" s="591"/>
      <c r="CS2055" s="591"/>
      <c r="CT2055" s="591"/>
      <c r="CU2055" s="591"/>
      <c r="CV2055" s="591"/>
      <c r="CW2055" s="591"/>
      <c r="CX2055" s="591"/>
      <c r="CY2055" s="591"/>
      <c r="CZ2055" s="591"/>
      <c r="DA2055" s="591"/>
      <c r="DB2055" s="591"/>
      <c r="DC2055" s="591"/>
      <c r="DD2055" s="591"/>
      <c r="DE2055" s="591"/>
      <c r="DF2055" s="591"/>
      <c r="DG2055" s="591"/>
      <c r="DH2055" s="591"/>
      <c r="DI2055" s="591"/>
      <c r="DJ2055" s="591"/>
      <c r="DK2055" s="591"/>
      <c r="DL2055" s="591"/>
      <c r="DM2055" s="591"/>
      <c r="DN2055" s="591"/>
      <c r="DO2055" s="591"/>
      <c r="DP2055" s="591"/>
      <c r="DQ2055" s="591"/>
      <c r="DR2055" s="591"/>
      <c r="DS2055" s="591"/>
      <c r="DT2055" s="591"/>
      <c r="DU2055" s="591"/>
      <c r="DV2055" s="591"/>
      <c r="DW2055" s="591"/>
      <c r="DX2055" s="591"/>
      <c r="DY2055" s="591"/>
      <c r="DZ2055" s="591"/>
      <c r="EA2055" s="591"/>
      <c r="EB2055" s="591"/>
      <c r="EC2055" s="591"/>
      <c r="ED2055" s="591"/>
      <c r="EE2055" s="591"/>
      <c r="EF2055" s="591"/>
      <c r="EG2055" s="591"/>
      <c r="EH2055" s="591"/>
      <c r="EI2055" s="591"/>
      <c r="EJ2055" s="591"/>
      <c r="EK2055" s="591"/>
      <c r="EL2055" s="591"/>
      <c r="EM2055" s="591"/>
      <c r="EN2055" s="591"/>
      <c r="EO2055" s="591"/>
      <c r="EP2055" s="591"/>
      <c r="EQ2055" s="591"/>
      <c r="ER2055" s="591"/>
      <c r="ES2055" s="591"/>
      <c r="ET2055" s="591"/>
      <c r="EU2055" s="591"/>
      <c r="EV2055" s="591"/>
      <c r="EW2055" s="591"/>
      <c r="EX2055" s="591"/>
      <c r="EY2055" s="591"/>
      <c r="EZ2055" s="591"/>
      <c r="FA2055" s="586" t="s">
        <v>7509</v>
      </c>
      <c r="FB2055" s="586"/>
      <c r="FC2055" s="586"/>
      <c r="FD2055" s="586"/>
    </row>
    <row r="2056">
      <c r="A2056" s="97"/>
      <c r="B2056" s="275" t="s">
        <v>7510</v>
      </c>
      <c r="C2056" s="838" t="s">
        <v>79</v>
      </c>
      <c r="D2056" s="275" t="s">
        <v>29</v>
      </c>
      <c r="E2056" s="275" t="s">
        <v>12</v>
      </c>
      <c r="F2056" s="275" t="s">
        <v>283</v>
      </c>
      <c r="G2056" s="275" t="s">
        <v>7511</v>
      </c>
      <c r="H2056" s="275" t="s">
        <v>4648</v>
      </c>
      <c r="I2056" s="275" t="s">
        <v>23</v>
      </c>
      <c r="J2056" s="275" t="s">
        <v>44</v>
      </c>
      <c r="K2056" s="275" t="s">
        <v>4384</v>
      </c>
      <c r="L2056" s="275" t="s">
        <v>5252</v>
      </c>
      <c r="M2056" s="275" t="s">
        <v>119</v>
      </c>
      <c r="N2056" s="839">
        <v>42254.0</v>
      </c>
      <c r="O2056" s="286"/>
      <c r="P2056" s="97"/>
      <c r="Q2056" s="99"/>
      <c r="R2056" s="99"/>
      <c r="S2056" s="97"/>
      <c r="T2056" s="97" t="str">
        <f t="shared" si="3865"/>
        <v/>
      </c>
      <c r="U2056" s="97" t="str">
        <f t="shared" ref="U2056:W2056" si="3901">IF(ISBLANK($A2056),"",sum(AE2056,AK2056,AQ2056,AW2056,BC2056,BI2056,BO2056,BU2056,CA2056,CG2056,CM2056,CS2056,CY2056,DE2056,DK2056,DQ2056,DW2056,EC2056,EI2056,EO2056,EU2056))</f>
        <v/>
      </c>
      <c r="V2056" s="97" t="str">
        <f t="shared" si="3901"/>
        <v/>
      </c>
      <c r="W2056" s="97" t="str">
        <f t="shared" si="3901"/>
        <v/>
      </c>
      <c r="X2056" s="97" t="str">
        <f t="shared" si="3867"/>
        <v/>
      </c>
      <c r="Y2056" s="97" t="str">
        <f t="shared" ref="Y2056:AA2056" si="3902">IF(ISBLANK($A2056),"",sum(AH2056,AN2056,AT2056,AZ2056,BF2056,BL2056,BR2056,BX2056,CD2056,CJ2056,CP2056,CV2056,DB2056,DH2056,DN2056,DT2056,DZ2056,EF2056,EL2056,ER2056,EX2056))</f>
        <v/>
      </c>
      <c r="Z2056" s="97" t="str">
        <f t="shared" si="3902"/>
        <v/>
      </c>
      <c r="AA2056" s="97" t="str">
        <f t="shared" si="3902"/>
        <v/>
      </c>
      <c r="AB2056" s="97" t="str">
        <f t="shared" si="3869"/>
        <v/>
      </c>
      <c r="AC2056" s="285" t="str">
        <f t="shared" si="3870"/>
        <v/>
      </c>
      <c r="AD2056" s="1040" t="str">
        <f> IF( N2056="" , "", IF( (TODAY()-N2056)/7 &gt; 20 , "20+", ROUNDUP((TODAY()-N2056)/7 ,0)))</f>
        <v>20+</v>
      </c>
      <c r="AE2056" s="713">
        <v>1.0</v>
      </c>
      <c r="AF2056" s="97"/>
      <c r="AG2056" s="97"/>
      <c r="AH2056" s="97"/>
      <c r="AI2056" s="97"/>
      <c r="AJ2056" s="97"/>
      <c r="AK2056" s="97"/>
      <c r="AL2056" s="97"/>
      <c r="AM2056" s="97"/>
      <c r="AN2056" s="97"/>
      <c r="AO2056" s="97"/>
      <c r="AP2056" s="97"/>
      <c r="AQ2056" s="97"/>
      <c r="AR2056" s="97"/>
      <c r="AS2056" s="97"/>
      <c r="AT2056" s="97"/>
      <c r="AU2056" s="97"/>
      <c r="AV2056" s="97"/>
      <c r="AW2056" s="713">
        <v>2.0</v>
      </c>
      <c r="AX2056" s="97"/>
      <c r="AY2056" s="97"/>
      <c r="AZ2056" s="97"/>
      <c r="BA2056" s="97"/>
      <c r="BB2056" s="97"/>
      <c r="BC2056" s="713">
        <v>1.0</v>
      </c>
      <c r="BD2056" s="97"/>
      <c r="BE2056" s="97"/>
      <c r="BF2056" s="97"/>
      <c r="BG2056" s="97"/>
      <c r="BH2056" s="97"/>
      <c r="BI2056" s="97"/>
      <c r="BJ2056" s="97"/>
      <c r="BK2056" s="97"/>
      <c r="BL2056" s="713">
        <v>1.0</v>
      </c>
      <c r="BM2056" s="97"/>
      <c r="BN2056" s="97"/>
      <c r="BO2056" s="713">
        <v>1.0</v>
      </c>
      <c r="BP2056" s="97"/>
      <c r="BQ2056" s="97"/>
      <c r="BR2056" s="97"/>
      <c r="BS2056" s="97"/>
      <c r="BT2056" s="97"/>
      <c r="BU2056" s="97"/>
      <c r="BV2056" s="97"/>
      <c r="BW2056" s="97"/>
      <c r="BX2056" s="97"/>
      <c r="BY2056" s="97"/>
      <c r="BZ2056" s="97"/>
      <c r="CA2056" s="97"/>
      <c r="CB2056" s="97"/>
      <c r="CC2056" s="97"/>
      <c r="CD2056" s="97"/>
      <c r="CE2056" s="97"/>
      <c r="CF2056" s="97"/>
      <c r="CG2056" s="97"/>
      <c r="CH2056" s="97"/>
      <c r="CI2056" s="97"/>
      <c r="CJ2056" s="97"/>
      <c r="CK2056" s="97"/>
      <c r="CL2056" s="97"/>
      <c r="CM2056" s="97"/>
      <c r="CN2056" s="97"/>
      <c r="CO2056" s="97"/>
      <c r="CP2056" s="97"/>
      <c r="CQ2056" s="97"/>
      <c r="CR2056" s="97"/>
      <c r="CS2056" s="97"/>
      <c r="CT2056" s="97"/>
      <c r="CU2056" s="97"/>
      <c r="CV2056" s="97"/>
      <c r="CW2056" s="97"/>
      <c r="CX2056" s="97"/>
      <c r="CY2056" s="97"/>
      <c r="CZ2056" s="97"/>
      <c r="DA2056" s="97"/>
      <c r="DB2056" s="97"/>
      <c r="DC2056" s="97"/>
      <c r="DD2056" s="97"/>
      <c r="DE2056" s="97"/>
      <c r="DF2056" s="97"/>
      <c r="DG2056" s="97"/>
      <c r="DH2056" s="97"/>
      <c r="DI2056" s="97"/>
      <c r="DJ2056" s="97"/>
      <c r="DK2056" s="97"/>
      <c r="DL2056" s="97"/>
      <c r="DM2056" s="97"/>
      <c r="DN2056" s="97"/>
      <c r="DO2056" s="97"/>
      <c r="DP2056" s="97"/>
      <c r="DQ2056" s="97"/>
      <c r="DR2056" s="97"/>
      <c r="DS2056" s="97"/>
      <c r="DT2056" s="97"/>
      <c r="DU2056" s="97"/>
      <c r="DV2056" s="97"/>
      <c r="DW2056" s="97"/>
      <c r="DX2056" s="97"/>
      <c r="DY2056" s="97"/>
      <c r="DZ2056" s="97"/>
      <c r="EA2056" s="97"/>
      <c r="EB2056" s="97"/>
      <c r="EC2056" s="97"/>
      <c r="ED2056" s="97"/>
      <c r="EE2056" s="97"/>
      <c r="EF2056" s="97"/>
      <c r="EG2056" s="97"/>
      <c r="EH2056" s="97"/>
      <c r="EI2056" s="97"/>
      <c r="EJ2056" s="97"/>
      <c r="EK2056" s="97"/>
      <c r="EL2056" s="97"/>
      <c r="EM2056" s="97"/>
      <c r="EN2056" s="97"/>
      <c r="EO2056" s="97"/>
      <c r="EP2056" s="97"/>
      <c r="EQ2056" s="97"/>
      <c r="ER2056" s="97"/>
      <c r="ES2056" s="97"/>
      <c r="ET2056" s="97"/>
      <c r="EU2056" s="713">
        <v>3.0</v>
      </c>
      <c r="EV2056" s="97"/>
      <c r="EW2056" s="97"/>
      <c r="EX2056" s="713">
        <v>1.0</v>
      </c>
      <c r="EY2056" s="713">
        <v>1.0</v>
      </c>
      <c r="EZ2056" s="97"/>
      <c r="FA2056" s="275" t="s">
        <v>7512</v>
      </c>
      <c r="FB2056" s="275"/>
      <c r="FC2056" s="275"/>
      <c r="FD2056" s="275"/>
    </row>
    <row r="2057">
      <c r="A2057" s="233"/>
      <c r="B2057" s="218" t="s">
        <v>7513</v>
      </c>
      <c r="C2057" s="1016" t="s">
        <v>79</v>
      </c>
      <c r="D2057" s="233" t="s">
        <v>29</v>
      </c>
      <c r="E2057" s="233" t="s">
        <v>12</v>
      </c>
      <c r="F2057" s="233" t="s">
        <v>283</v>
      </c>
      <c r="G2057" s="233" t="s">
        <v>7514</v>
      </c>
      <c r="H2057" s="233" t="s">
        <v>7515</v>
      </c>
      <c r="I2057" s="233" t="s">
        <v>23</v>
      </c>
      <c r="J2057" s="233" t="s">
        <v>44</v>
      </c>
      <c r="K2057" s="233" t="s">
        <v>4384</v>
      </c>
      <c r="L2057" s="233" t="s">
        <v>409</v>
      </c>
      <c r="M2057" s="233" t="s">
        <v>85</v>
      </c>
      <c r="N2057" s="682">
        <v>42227.0</v>
      </c>
      <c r="O2057" s="224"/>
      <c r="P2057" s="218"/>
      <c r="Q2057" s="229"/>
      <c r="R2057" s="229"/>
      <c r="S2057" s="75"/>
      <c r="T2057" s="218" t="str">
        <f t="shared" si="3865"/>
        <v/>
      </c>
      <c r="U2057" s="536" t="str">
        <f t="shared" ref="U2057:W2057" si="3903">IF(ISBLANK($A2057),"",sum(AE2057,AK2057,AQ2057,AW2057,BC2057,BI2057,BO2057,BU2057,CA2057,CG2057,CM2057,CS2057,CY2057,DE2057,DK2057,DQ2057,DW2057,EC2057,EI2057,EO2057,EU2057))</f>
        <v/>
      </c>
      <c r="V2057" s="536" t="str">
        <f t="shared" si="3903"/>
        <v/>
      </c>
      <c r="W2057" s="536" t="str">
        <f t="shared" si="3903"/>
        <v/>
      </c>
      <c r="X2057" s="537" t="str">
        <f t="shared" si="3867"/>
        <v/>
      </c>
      <c r="Y2057" s="536" t="str">
        <f t="shared" ref="Y2057:AA2057" si="3904">IF(ISBLANK($A2057),"",sum(AH2057,AN2057,AT2057,AZ2057,BF2057,BL2057,BR2057,BX2057,CD2057,CJ2057,CP2057,CV2057,DB2057,DH2057,DN2057,DT2057,DZ2057,EF2057,EL2057,ER2057,EX2057))</f>
        <v/>
      </c>
      <c r="Z2057" s="536" t="str">
        <f t="shared" si="3904"/>
        <v/>
      </c>
      <c r="AA2057" s="536" t="str">
        <f t="shared" si="3904"/>
        <v/>
      </c>
      <c r="AB2057" s="537" t="str">
        <f t="shared" si="3869"/>
        <v/>
      </c>
      <c r="AC2057" s="632" t="str">
        <f t="shared" si="3870"/>
        <v/>
      </c>
      <c r="AD2057" s="674" t="str">
        <f>IF( (TODAY()-N2057)/7 &lt; 1,"1", IF( N2057="" , "", IF( (TODAY()-N2057)/7 &gt; 20 , "20+", (TODAY()-N2057)/7 )))</f>
        <v>20+</v>
      </c>
      <c r="AE2057" s="218"/>
      <c r="AF2057" s="218"/>
      <c r="AG2057" s="218"/>
      <c r="AH2057" s="218"/>
      <c r="AI2057" s="218"/>
      <c r="AJ2057" s="218"/>
      <c r="AK2057" s="634">
        <v>2.0</v>
      </c>
      <c r="AL2057" s="218"/>
      <c r="AM2057" s="218"/>
      <c r="AN2057" s="218"/>
      <c r="AO2057" s="218"/>
      <c r="AP2057" s="218"/>
      <c r="AQ2057" s="634">
        <v>5.0</v>
      </c>
      <c r="AR2057" s="218"/>
      <c r="AS2057" s="218"/>
      <c r="AT2057" s="218"/>
      <c r="AU2057" s="218"/>
      <c r="AV2057" s="218"/>
      <c r="AW2057" s="218"/>
      <c r="AX2057" s="218"/>
      <c r="AY2057" s="218"/>
      <c r="AZ2057" s="218"/>
      <c r="BA2057" s="218"/>
      <c r="BB2057" s="218"/>
      <c r="BC2057" s="218"/>
      <c r="BD2057" s="218"/>
      <c r="BE2057" s="218"/>
      <c r="BF2057" s="218"/>
      <c r="BG2057" s="218"/>
      <c r="BH2057" s="218"/>
      <c r="BI2057" s="218"/>
      <c r="BJ2057" s="218"/>
      <c r="BK2057" s="218"/>
      <c r="BL2057" s="218"/>
      <c r="BM2057" s="218"/>
      <c r="BN2057" s="218"/>
      <c r="BO2057" s="218"/>
      <c r="BP2057" s="218"/>
      <c r="BQ2057" s="218"/>
      <c r="BR2057" s="218"/>
      <c r="BS2057" s="218"/>
      <c r="BT2057" s="218"/>
      <c r="BU2057" s="218"/>
      <c r="BV2057" s="218"/>
      <c r="BW2057" s="218"/>
      <c r="BX2057" s="218"/>
      <c r="BY2057" s="218"/>
      <c r="BZ2057" s="218"/>
      <c r="CA2057" s="218"/>
      <c r="CB2057" s="218"/>
      <c r="CC2057" s="218"/>
      <c r="CD2057" s="218"/>
      <c r="CE2057" s="218"/>
      <c r="CF2057" s="218"/>
      <c r="CG2057" s="218"/>
      <c r="CH2057" s="218"/>
      <c r="CI2057" s="218"/>
      <c r="CJ2057" s="218"/>
      <c r="CK2057" s="218"/>
      <c r="CL2057" s="218"/>
      <c r="CM2057" s="218"/>
      <c r="CN2057" s="218"/>
      <c r="CO2057" s="218"/>
      <c r="CP2057" s="218"/>
      <c r="CQ2057" s="218"/>
      <c r="CR2057" s="218"/>
      <c r="CS2057" s="218"/>
      <c r="CT2057" s="218"/>
      <c r="CU2057" s="218"/>
      <c r="CV2057" s="218"/>
      <c r="CW2057" s="218"/>
      <c r="CX2057" s="218"/>
      <c r="CY2057" s="218"/>
      <c r="CZ2057" s="218"/>
      <c r="DA2057" s="218"/>
      <c r="DB2057" s="218"/>
      <c r="DC2057" s="218"/>
      <c r="DD2057" s="218"/>
      <c r="DE2057" s="218"/>
      <c r="DF2057" s="218"/>
      <c r="DG2057" s="218"/>
      <c r="DH2057" s="218"/>
      <c r="DI2057" s="218"/>
      <c r="DJ2057" s="218"/>
      <c r="DK2057" s="218"/>
      <c r="DL2057" s="218"/>
      <c r="DM2057" s="218"/>
      <c r="DN2057" s="218"/>
      <c r="DO2057" s="218"/>
      <c r="DP2057" s="218"/>
      <c r="DQ2057" s="218"/>
      <c r="DR2057" s="218"/>
      <c r="DS2057" s="218"/>
      <c r="DT2057" s="218"/>
      <c r="DU2057" s="218"/>
      <c r="DV2057" s="218"/>
      <c r="DW2057" s="218"/>
      <c r="DX2057" s="218"/>
      <c r="DY2057" s="218"/>
      <c r="DZ2057" s="218"/>
      <c r="EA2057" s="218"/>
      <c r="EB2057" s="218"/>
      <c r="EC2057" s="218"/>
      <c r="ED2057" s="218"/>
      <c r="EE2057" s="218"/>
      <c r="EF2057" s="218"/>
      <c r="EG2057" s="218"/>
      <c r="EH2057" s="218"/>
      <c r="EI2057" s="218"/>
      <c r="EJ2057" s="218"/>
      <c r="EK2057" s="218"/>
      <c r="EL2057" s="218"/>
      <c r="EM2057" s="218"/>
      <c r="EN2057" s="218"/>
      <c r="EO2057" s="218"/>
      <c r="EP2057" s="218"/>
      <c r="EQ2057" s="218"/>
      <c r="ER2057" s="218"/>
      <c r="ES2057" s="218"/>
      <c r="ET2057" s="218"/>
      <c r="EU2057" s="218"/>
      <c r="EV2057" s="218"/>
      <c r="EW2057" s="218"/>
      <c r="EX2057" s="218"/>
      <c r="EY2057" s="218"/>
      <c r="EZ2057" s="218"/>
      <c r="FA2057" s="233" t="s">
        <v>7516</v>
      </c>
      <c r="FB2057" s="233"/>
      <c r="FC2057" s="233"/>
      <c r="FD2057" s="233"/>
    </row>
    <row r="2058">
      <c r="A2058" s="97"/>
      <c r="B2058" s="275" t="s">
        <v>7517</v>
      </c>
      <c r="C2058" s="1038" t="s">
        <v>79</v>
      </c>
      <c r="D2058" s="1037" t="s">
        <v>29</v>
      </c>
      <c r="E2058" s="1037" t="s">
        <v>12</v>
      </c>
      <c r="F2058" s="1037" t="s">
        <v>283</v>
      </c>
      <c r="G2058" s="97" t="s">
        <v>7518</v>
      </c>
      <c r="H2058" s="97" t="s">
        <v>7211</v>
      </c>
      <c r="I2058" s="1037" t="s">
        <v>23</v>
      </c>
      <c r="J2058" s="1037" t="s">
        <v>44</v>
      </c>
      <c r="K2058" s="1037" t="s">
        <v>4384</v>
      </c>
      <c r="L2058" s="97" t="s">
        <v>7519</v>
      </c>
      <c r="M2058" s="1037" t="s">
        <v>121</v>
      </c>
      <c r="N2058" s="839">
        <v>42213.0</v>
      </c>
      <c r="O2058" s="839">
        <v>42226.0</v>
      </c>
      <c r="P2058" s="97"/>
      <c r="Q2058" s="99"/>
      <c r="R2058" s="99"/>
      <c r="S2058" s="97"/>
      <c r="T2058" s="97" t="str">
        <f t="shared" si="3865"/>
        <v/>
      </c>
      <c r="U2058" s="97" t="str">
        <f t="shared" ref="U2058:W2058" si="3905">IF(ISBLANK($A2058),"",sum(AE2058,AK2058,AQ2058,AW2058,BC2058,BI2058,BO2058,BU2058,CA2058,CG2058,CM2058,CS2058,CY2058,DE2058,DK2058,DQ2058,DW2058,EC2058,EI2058,EO2058,EU2058))</f>
        <v/>
      </c>
      <c r="V2058" s="97" t="str">
        <f t="shared" si="3905"/>
        <v/>
      </c>
      <c r="W2058" s="97" t="str">
        <f t="shared" si="3905"/>
        <v/>
      </c>
      <c r="X2058" s="97" t="str">
        <f t="shared" si="3867"/>
        <v/>
      </c>
      <c r="Y2058" s="97" t="str">
        <f t="shared" ref="Y2058:AA2058" si="3906">IF(ISBLANK($A2058),"",sum(AH2058,AN2058,AT2058,AZ2058,BF2058,BL2058,BR2058,BX2058,CD2058,CJ2058,CP2058,CV2058,DB2058,DH2058,DN2058,DT2058,DZ2058,EF2058,EL2058,ER2058,EX2058))</f>
        <v/>
      </c>
      <c r="Z2058" s="97" t="str">
        <f t="shared" si="3906"/>
        <v/>
      </c>
      <c r="AA2058" s="97" t="str">
        <f t="shared" si="3906"/>
        <v/>
      </c>
      <c r="AB2058" s="97" t="str">
        <f t="shared" si="3869"/>
        <v/>
      </c>
      <c r="AC2058" s="285" t="str">
        <f t="shared" si="3870"/>
        <v/>
      </c>
      <c r="AD2058" s="1040" t="str">
        <f> IF( N2058="" , "", IF( (TODAY()-N2058)/7 &gt; 20 , "20+", ROUNDUP((TODAY()-N2058)/7 ,0)))</f>
        <v>20+</v>
      </c>
      <c r="AE2058" s="282">
        <v>1.0</v>
      </c>
      <c r="AF2058" s="97"/>
      <c r="AG2058" s="97"/>
      <c r="AH2058" s="97"/>
      <c r="AI2058" s="97"/>
      <c r="AJ2058" s="97"/>
      <c r="AK2058" s="282">
        <v>2.0</v>
      </c>
      <c r="AL2058" s="97"/>
      <c r="AM2058" s="97"/>
      <c r="AN2058" s="97"/>
      <c r="AO2058" s="97"/>
      <c r="AP2058" s="97"/>
      <c r="AQ2058" s="97"/>
      <c r="AR2058" s="282">
        <v>1.0</v>
      </c>
      <c r="AS2058" s="97"/>
      <c r="AT2058" s="97"/>
      <c r="AU2058" s="97"/>
      <c r="AV2058" s="97"/>
      <c r="AW2058" s="97"/>
      <c r="AX2058" s="282">
        <v>1.0</v>
      </c>
      <c r="AY2058" s="97"/>
      <c r="AZ2058" s="97"/>
      <c r="BA2058" s="97"/>
      <c r="BB2058" s="97"/>
      <c r="BC2058" s="97"/>
      <c r="BD2058" s="97"/>
      <c r="BE2058" s="97"/>
      <c r="BF2058" s="97"/>
      <c r="BG2058" s="97"/>
      <c r="BH2058" s="97"/>
      <c r="BI2058" s="97"/>
      <c r="BJ2058" s="97"/>
      <c r="BK2058" s="97"/>
      <c r="BL2058" s="97"/>
      <c r="BM2058" s="97"/>
      <c r="BN2058" s="97"/>
      <c r="BO2058" s="97"/>
      <c r="BP2058" s="97"/>
      <c r="BQ2058" s="97"/>
      <c r="BR2058" s="97"/>
      <c r="BS2058" s="97"/>
      <c r="BT2058" s="97"/>
      <c r="BU2058" s="97"/>
      <c r="BV2058" s="97"/>
      <c r="BW2058" s="97"/>
      <c r="BX2058" s="97"/>
      <c r="BY2058" s="97"/>
      <c r="BZ2058" s="97"/>
      <c r="CA2058" s="97"/>
      <c r="CB2058" s="97"/>
      <c r="CC2058" s="97"/>
      <c r="CD2058" s="97"/>
      <c r="CE2058" s="97"/>
      <c r="CF2058" s="97"/>
      <c r="CG2058" s="97"/>
      <c r="CH2058" s="97"/>
      <c r="CI2058" s="97"/>
      <c r="CJ2058" s="97"/>
      <c r="CK2058" s="97"/>
      <c r="CL2058" s="97"/>
      <c r="CM2058" s="97"/>
      <c r="CN2058" s="282">
        <v>1.0</v>
      </c>
      <c r="CO2058" s="97"/>
      <c r="CP2058" s="97"/>
      <c r="CQ2058" s="97"/>
      <c r="CR2058" s="97"/>
      <c r="CS2058" s="97"/>
      <c r="CT2058" s="97"/>
      <c r="CU2058" s="97"/>
      <c r="CV2058" s="97"/>
      <c r="CW2058" s="97"/>
      <c r="CX2058" s="97"/>
      <c r="CY2058" s="97"/>
      <c r="CZ2058" s="97"/>
      <c r="DA2058" s="97"/>
      <c r="DB2058" s="97"/>
      <c r="DC2058" s="97"/>
      <c r="DD2058" s="97"/>
      <c r="DE2058" s="97"/>
      <c r="DF2058" s="97"/>
      <c r="DG2058" s="97"/>
      <c r="DH2058" s="97"/>
      <c r="DI2058" s="97"/>
      <c r="DJ2058" s="97"/>
      <c r="DK2058" s="97"/>
      <c r="DL2058" s="97"/>
      <c r="DM2058" s="97"/>
      <c r="DN2058" s="97"/>
      <c r="DO2058" s="97"/>
      <c r="DP2058" s="97"/>
      <c r="DQ2058" s="97"/>
      <c r="DR2058" s="97"/>
      <c r="DS2058" s="97"/>
      <c r="DT2058" s="97"/>
      <c r="DU2058" s="97"/>
      <c r="DV2058" s="97"/>
      <c r="DW2058" s="97"/>
      <c r="DX2058" s="97"/>
      <c r="DY2058" s="97"/>
      <c r="DZ2058" s="97"/>
      <c r="EA2058" s="97"/>
      <c r="EB2058" s="97"/>
      <c r="EC2058" s="97"/>
      <c r="ED2058" s="97"/>
      <c r="EE2058" s="97"/>
      <c r="EF2058" s="97"/>
      <c r="EG2058" s="97"/>
      <c r="EH2058" s="97"/>
      <c r="EI2058" s="97"/>
      <c r="EJ2058" s="97"/>
      <c r="EK2058" s="97"/>
      <c r="EL2058" s="97"/>
      <c r="EM2058" s="97"/>
      <c r="EN2058" s="97"/>
      <c r="EO2058" s="97"/>
      <c r="EP2058" s="97"/>
      <c r="EQ2058" s="97"/>
      <c r="ER2058" s="97"/>
      <c r="ES2058" s="97"/>
      <c r="ET2058" s="97"/>
      <c r="EU2058" s="282">
        <v>3.0</v>
      </c>
      <c r="EV2058" s="282">
        <v>3.0</v>
      </c>
      <c r="EW2058" s="97"/>
      <c r="EX2058" s="282">
        <v>2.0</v>
      </c>
      <c r="EY2058" s="97"/>
      <c r="EZ2058" s="97"/>
      <c r="FA2058" s="97" t="s">
        <v>7520</v>
      </c>
      <c r="FB2058" s="97"/>
      <c r="FC2058" s="97"/>
      <c r="FD2058" s="97"/>
    </row>
    <row r="2059">
      <c r="A2059" s="218"/>
      <c r="B2059" s="233" t="s">
        <v>7521</v>
      </c>
      <c r="C2059" s="1016" t="s">
        <v>79</v>
      </c>
      <c r="D2059" s="643" t="s">
        <v>29</v>
      </c>
      <c r="E2059" s="643" t="s">
        <v>12</v>
      </c>
      <c r="F2059" s="643" t="s">
        <v>283</v>
      </c>
      <c r="G2059" s="233" t="s">
        <v>5148</v>
      </c>
      <c r="H2059" s="233" t="s">
        <v>4405</v>
      </c>
      <c r="I2059" s="643" t="s">
        <v>23</v>
      </c>
      <c r="J2059" s="643" t="s">
        <v>44</v>
      </c>
      <c r="K2059" s="643" t="s">
        <v>4384</v>
      </c>
      <c r="L2059" s="233" t="s">
        <v>5149</v>
      </c>
      <c r="M2059" s="643" t="s">
        <v>138</v>
      </c>
      <c r="N2059" s="682">
        <v>42209.0</v>
      </c>
      <c r="O2059" s="682"/>
      <c r="P2059" s="218"/>
      <c r="Q2059" s="229"/>
      <c r="R2059" s="229"/>
      <c r="S2059" s="75"/>
      <c r="T2059" s="218" t="str">
        <f t="shared" si="3865"/>
        <v/>
      </c>
      <c r="U2059" s="647" t="str">
        <f t="shared" ref="U2059:W2059" si="3907">IF(ISBLANK($A2059),"",sum(AE2059,AK2059,AQ2059,AW2059,BC2059,BI2059,BO2059,BU2059,CA2059,CG2059,CM2059,CS2059,CY2059,DE2059,DK2059,DQ2059,DW2059,EC2059,EI2059,EO2059,EU2059))</f>
        <v/>
      </c>
      <c r="V2059" s="647" t="str">
        <f t="shared" si="3907"/>
        <v/>
      </c>
      <c r="W2059" s="647" t="str">
        <f t="shared" si="3907"/>
        <v/>
      </c>
      <c r="X2059" s="648" t="str">
        <f t="shared" si="3867"/>
        <v/>
      </c>
      <c r="Y2059" s="647" t="str">
        <f t="shared" ref="Y2059:AA2059" si="3908">IF(ISBLANK($A2059),"",sum(AH2059,AN2059,AT2059,AZ2059,BF2059,BL2059,BR2059,BX2059,CD2059,CJ2059,CP2059,CV2059,DB2059,DH2059,DN2059,DT2059,DZ2059,EF2059,EL2059,ER2059,EX2059))</f>
        <v/>
      </c>
      <c r="Z2059" s="647" t="str">
        <f t="shared" si="3908"/>
        <v/>
      </c>
      <c r="AA2059" s="647" t="str">
        <f t="shared" si="3908"/>
        <v/>
      </c>
      <c r="AB2059" s="648" t="str">
        <f t="shared" si="3869"/>
        <v/>
      </c>
      <c r="AC2059" s="649" t="str">
        <f t="shared" si="3870"/>
        <v/>
      </c>
      <c r="AD2059" s="650" t="str">
        <f t="shared" ref="AD2059:AD2060" si="3911">IF( (TODAY()-N2059)/7 &lt; 1,"1", IF( N2059="" , "", IF( (TODAY()-N2059)/7 &gt; 20 , "20+", (TODAY()-N2059)/7 )))</f>
        <v>20+</v>
      </c>
      <c r="AE2059" s="218"/>
      <c r="AF2059" s="218"/>
      <c r="AG2059" s="218"/>
      <c r="AH2059" s="218"/>
      <c r="AI2059" s="218"/>
      <c r="AJ2059" s="218"/>
      <c r="AK2059" s="218"/>
      <c r="AL2059" s="218"/>
      <c r="AM2059" s="218"/>
      <c r="AN2059" s="218"/>
      <c r="AO2059" s="218"/>
      <c r="AP2059" s="218"/>
      <c r="AQ2059" s="233"/>
      <c r="AR2059" s="218"/>
      <c r="AS2059" s="218"/>
      <c r="AT2059" s="233"/>
      <c r="AU2059" s="218"/>
      <c r="AV2059" s="218"/>
      <c r="AW2059" s="218"/>
      <c r="AX2059" s="218"/>
      <c r="AY2059" s="218"/>
      <c r="AZ2059" s="218"/>
      <c r="BA2059" s="218"/>
      <c r="BB2059" s="218"/>
      <c r="BC2059" s="237">
        <v>1.0</v>
      </c>
      <c r="BD2059" s="218"/>
      <c r="BE2059" s="218"/>
      <c r="BF2059" s="237">
        <v>1.0</v>
      </c>
      <c r="BG2059" s="218"/>
      <c r="BH2059" s="218"/>
      <c r="BI2059" s="218"/>
      <c r="BJ2059" s="218"/>
      <c r="BK2059" s="218"/>
      <c r="BL2059" s="218"/>
      <c r="BM2059" s="218"/>
      <c r="BN2059" s="218"/>
      <c r="BO2059" s="233"/>
      <c r="BP2059" s="218"/>
      <c r="BQ2059" s="218"/>
      <c r="BR2059" s="218"/>
      <c r="BS2059" s="218"/>
      <c r="BT2059" s="218"/>
      <c r="BU2059" s="237">
        <v>1.0</v>
      </c>
      <c r="BV2059" s="218"/>
      <c r="BW2059" s="218"/>
      <c r="BX2059" s="237">
        <v>1.0</v>
      </c>
      <c r="BY2059" s="218"/>
      <c r="BZ2059" s="218"/>
      <c r="CA2059" s="233"/>
      <c r="CB2059" s="218"/>
      <c r="CC2059" s="218"/>
      <c r="CD2059" s="218"/>
      <c r="CE2059" s="218"/>
      <c r="CF2059" s="218"/>
      <c r="CG2059" s="218"/>
      <c r="CH2059" s="218"/>
      <c r="CI2059" s="218"/>
      <c r="CJ2059" s="218"/>
      <c r="CK2059" s="218"/>
      <c r="CL2059" s="218"/>
      <c r="CM2059" s="218"/>
      <c r="CN2059" s="218"/>
      <c r="CO2059" s="218"/>
      <c r="CP2059" s="218"/>
      <c r="CQ2059" s="218"/>
      <c r="CR2059" s="218"/>
      <c r="CS2059" s="218"/>
      <c r="CT2059" s="218"/>
      <c r="CU2059" s="218"/>
      <c r="CV2059" s="218"/>
      <c r="CW2059" s="218"/>
      <c r="CX2059" s="218"/>
      <c r="CY2059" s="218"/>
      <c r="CZ2059" s="218"/>
      <c r="DA2059" s="218"/>
      <c r="DB2059" s="218"/>
      <c r="DC2059" s="218"/>
      <c r="DD2059" s="218"/>
      <c r="DE2059" s="218"/>
      <c r="DF2059" s="218"/>
      <c r="DG2059" s="218"/>
      <c r="DH2059" s="218"/>
      <c r="DI2059" s="218"/>
      <c r="DJ2059" s="218"/>
      <c r="DK2059" s="218"/>
      <c r="DL2059" s="218"/>
      <c r="DM2059" s="218"/>
      <c r="DN2059" s="218"/>
      <c r="DO2059" s="218"/>
      <c r="DP2059" s="218"/>
      <c r="DQ2059" s="218"/>
      <c r="DR2059" s="218"/>
      <c r="DS2059" s="218"/>
      <c r="DT2059" s="218"/>
      <c r="DU2059" s="218"/>
      <c r="DV2059" s="218"/>
      <c r="DW2059" s="218"/>
      <c r="DX2059" s="218"/>
      <c r="DY2059" s="218"/>
      <c r="DZ2059" s="218"/>
      <c r="EA2059" s="218"/>
      <c r="EB2059" s="218"/>
      <c r="EC2059" s="218"/>
      <c r="ED2059" s="218"/>
      <c r="EE2059" s="218"/>
      <c r="EF2059" s="218"/>
      <c r="EG2059" s="218"/>
      <c r="EH2059" s="218"/>
      <c r="EI2059" s="218"/>
      <c r="EJ2059" s="218"/>
      <c r="EK2059" s="218"/>
      <c r="EL2059" s="218"/>
      <c r="EM2059" s="218"/>
      <c r="EN2059" s="218"/>
      <c r="EO2059" s="218"/>
      <c r="EP2059" s="218"/>
      <c r="EQ2059" s="218"/>
      <c r="ER2059" s="218"/>
      <c r="ES2059" s="218"/>
      <c r="ET2059" s="218"/>
      <c r="EU2059" s="218"/>
      <c r="EV2059" s="218"/>
      <c r="EW2059" s="218"/>
      <c r="EX2059" s="218"/>
      <c r="EY2059" s="218"/>
      <c r="EZ2059" s="218"/>
      <c r="FA2059" s="233" t="s">
        <v>7522</v>
      </c>
      <c r="FB2059" s="233"/>
      <c r="FC2059" s="233"/>
      <c r="FD2059" s="233"/>
    </row>
    <row r="2060">
      <c r="A2060" s="97"/>
      <c r="B2060" s="275" t="s">
        <v>7523</v>
      </c>
      <c r="C2060" s="1038" t="s">
        <v>79</v>
      </c>
      <c r="D2060" s="1037" t="s">
        <v>29</v>
      </c>
      <c r="E2060" s="1037" t="s">
        <v>12</v>
      </c>
      <c r="F2060" s="1037" t="s">
        <v>283</v>
      </c>
      <c r="G2060" s="97" t="s">
        <v>5148</v>
      </c>
      <c r="H2060" s="97" t="s">
        <v>4405</v>
      </c>
      <c r="I2060" s="1037" t="s">
        <v>23</v>
      </c>
      <c r="J2060" s="1037" t="s">
        <v>44</v>
      </c>
      <c r="K2060" s="1037" t="s">
        <v>4384</v>
      </c>
      <c r="L2060" s="97" t="s">
        <v>579</v>
      </c>
      <c r="M2060" s="1037" t="s">
        <v>128</v>
      </c>
      <c r="N2060" s="839">
        <v>42209.0</v>
      </c>
      <c r="O2060" s="839"/>
      <c r="P2060" s="97"/>
      <c r="Q2060" s="99"/>
      <c r="R2060" s="99"/>
      <c r="S2060" s="75"/>
      <c r="T2060" s="97" t="str">
        <f t="shared" si="3865"/>
        <v/>
      </c>
      <c r="U2060" s="97" t="str">
        <f t="shared" ref="U2060:W2060" si="3909">IF(ISBLANK($A2060),"",sum(AE2060,AK2060,AQ2060,AW2060,BC2060,BI2060,BO2060,BU2060,CA2060,CG2060,CM2060,CS2060,CY2060,DE2060,DK2060,DQ2060,DW2060,EC2060,EI2060,EO2060,EU2060))</f>
        <v/>
      </c>
      <c r="V2060" s="97" t="str">
        <f t="shared" si="3909"/>
        <v/>
      </c>
      <c r="W2060" s="97" t="str">
        <f t="shared" si="3909"/>
        <v/>
      </c>
      <c r="X2060" s="97" t="str">
        <f t="shared" si="3867"/>
        <v/>
      </c>
      <c r="Y2060" s="97" t="str">
        <f t="shared" ref="Y2060:AA2060" si="3910">IF(ISBLANK($A2060),"",sum(AH2060,AN2060,AT2060,AZ2060,BF2060,BL2060,BR2060,BX2060,CD2060,CJ2060,CP2060,CV2060,DB2060,DH2060,DN2060,DT2060,DZ2060,EF2060,EL2060,ER2060,EX2060))</f>
        <v/>
      </c>
      <c r="Z2060" s="97" t="str">
        <f t="shared" si="3910"/>
        <v/>
      </c>
      <c r="AA2060" s="97" t="str">
        <f t="shared" si="3910"/>
        <v/>
      </c>
      <c r="AB2060" s="97" t="str">
        <f t="shared" si="3869"/>
        <v/>
      </c>
      <c r="AC2060" s="285" t="str">
        <f t="shared" si="3870"/>
        <v/>
      </c>
      <c r="AD2060" s="1040" t="str">
        <f t="shared" si="3911"/>
        <v>20+</v>
      </c>
      <c r="AE2060" s="97"/>
      <c r="AF2060" s="97"/>
      <c r="AG2060" s="97"/>
      <c r="AH2060" s="97"/>
      <c r="AI2060" s="97"/>
      <c r="AJ2060" s="97"/>
      <c r="AK2060" s="282">
        <v>1.0</v>
      </c>
      <c r="AL2060" s="97"/>
      <c r="AM2060" s="97"/>
      <c r="AN2060" s="97"/>
      <c r="AO2060" s="97"/>
      <c r="AP2060" s="97"/>
      <c r="AQ2060" s="97"/>
      <c r="AR2060" s="97"/>
      <c r="AS2060" s="97"/>
      <c r="AT2060" s="97"/>
      <c r="AU2060" s="97"/>
      <c r="AV2060" s="97"/>
      <c r="AW2060" s="282">
        <v>1.0</v>
      </c>
      <c r="AX2060" s="97"/>
      <c r="AY2060" s="97"/>
      <c r="AZ2060" s="97"/>
      <c r="BA2060" s="97"/>
      <c r="BB2060" s="97"/>
      <c r="BC2060" s="97"/>
      <c r="BD2060" s="97"/>
      <c r="BE2060" s="97"/>
      <c r="BF2060" s="97"/>
      <c r="BG2060" s="97"/>
      <c r="BH2060" s="97"/>
      <c r="BI2060" s="97"/>
      <c r="BJ2060" s="97"/>
      <c r="BK2060" s="97"/>
      <c r="BL2060" s="97"/>
      <c r="BM2060" s="97"/>
      <c r="BN2060" s="97"/>
      <c r="BO2060" s="97"/>
      <c r="BP2060" s="97"/>
      <c r="BQ2060" s="97"/>
      <c r="BR2060" s="97"/>
      <c r="BS2060" s="97"/>
      <c r="BT2060" s="97"/>
      <c r="BU2060" s="97"/>
      <c r="BV2060" s="97"/>
      <c r="BW2060" s="97"/>
      <c r="BX2060" s="97"/>
      <c r="BY2060" s="97"/>
      <c r="BZ2060" s="97"/>
      <c r="CA2060" s="97"/>
      <c r="CB2060" s="97"/>
      <c r="CC2060" s="97"/>
      <c r="CD2060" s="97"/>
      <c r="CE2060" s="97"/>
      <c r="CF2060" s="97"/>
      <c r="CG2060" s="97"/>
      <c r="CH2060" s="97"/>
      <c r="CI2060" s="97"/>
      <c r="CJ2060" s="97"/>
      <c r="CK2060" s="97"/>
      <c r="CL2060" s="97"/>
      <c r="CM2060" s="97"/>
      <c r="CN2060" s="97"/>
      <c r="CO2060" s="97"/>
      <c r="CP2060" s="97"/>
      <c r="CQ2060" s="97"/>
      <c r="CR2060" s="97"/>
      <c r="CS2060" s="97"/>
      <c r="CT2060" s="97"/>
      <c r="CU2060" s="97"/>
      <c r="CV2060" s="97"/>
      <c r="CW2060" s="97"/>
      <c r="CX2060" s="97"/>
      <c r="CY2060" s="97"/>
      <c r="CZ2060" s="97"/>
      <c r="DA2060" s="97"/>
      <c r="DB2060" s="97"/>
      <c r="DC2060" s="97"/>
      <c r="DD2060" s="97"/>
      <c r="DE2060" s="97"/>
      <c r="DF2060" s="97"/>
      <c r="DG2060" s="97"/>
      <c r="DH2060" s="97"/>
      <c r="DI2060" s="97"/>
      <c r="DJ2060" s="97"/>
      <c r="DK2060" s="97"/>
      <c r="DL2060" s="97"/>
      <c r="DM2060" s="97"/>
      <c r="DN2060" s="97"/>
      <c r="DO2060" s="97"/>
      <c r="DP2060" s="97"/>
      <c r="DQ2060" s="97"/>
      <c r="DR2060" s="97"/>
      <c r="DS2060" s="97"/>
      <c r="DT2060" s="97"/>
      <c r="DU2060" s="97"/>
      <c r="DV2060" s="97"/>
      <c r="DW2060" s="97"/>
      <c r="DX2060" s="97"/>
      <c r="DY2060" s="97"/>
      <c r="DZ2060" s="97"/>
      <c r="EA2060" s="97"/>
      <c r="EB2060" s="97"/>
      <c r="EC2060" s="97"/>
      <c r="ED2060" s="97"/>
      <c r="EE2060" s="97"/>
      <c r="EF2060" s="97"/>
      <c r="EG2060" s="97"/>
      <c r="EH2060" s="97"/>
      <c r="EI2060" s="97"/>
      <c r="EJ2060" s="97"/>
      <c r="EK2060" s="97"/>
      <c r="EL2060" s="97"/>
      <c r="EM2060" s="97"/>
      <c r="EN2060" s="97"/>
      <c r="EO2060" s="97"/>
      <c r="EP2060" s="97"/>
      <c r="EQ2060" s="97"/>
      <c r="ER2060" s="97"/>
      <c r="ES2060" s="97"/>
      <c r="ET2060" s="97"/>
      <c r="EU2060" s="97"/>
      <c r="EV2060" s="97"/>
      <c r="EW2060" s="97"/>
      <c r="EX2060" s="97"/>
      <c r="EY2060" s="97"/>
      <c r="EZ2060" s="97"/>
      <c r="FA2060" s="97" t="s">
        <v>7524</v>
      </c>
      <c r="FB2060" s="97"/>
      <c r="FC2060" s="97"/>
      <c r="FD2060" s="97"/>
    </row>
    <row r="2061">
      <c r="A2061" s="591"/>
      <c r="B2061" s="1054" t="s">
        <v>7525</v>
      </c>
      <c r="C2061" s="1055" t="s">
        <v>79</v>
      </c>
      <c r="D2061" s="1056" t="s">
        <v>29</v>
      </c>
      <c r="E2061" s="1056" t="s">
        <v>30</v>
      </c>
      <c r="F2061" s="1056" t="s">
        <v>277</v>
      </c>
      <c r="G2061" s="1054" t="s">
        <v>7526</v>
      </c>
      <c r="H2061" s="1054" t="s">
        <v>4648</v>
      </c>
      <c r="I2061" s="1056" t="s">
        <v>23</v>
      </c>
      <c r="J2061" s="1056" t="s">
        <v>44</v>
      </c>
      <c r="K2061" s="1056" t="s">
        <v>4390</v>
      </c>
      <c r="L2061" s="1054" t="s">
        <v>5127</v>
      </c>
      <c r="M2061" s="1056" t="s">
        <v>125</v>
      </c>
      <c r="N2061" s="1057">
        <v>42220.0</v>
      </c>
      <c r="O2061" s="1057"/>
      <c r="P2061" s="591"/>
      <c r="Q2061" s="592"/>
      <c r="R2061" s="592"/>
      <c r="S2061" s="591"/>
      <c r="T2061" s="591" t="str">
        <f t="shared" si="3865"/>
        <v/>
      </c>
      <c r="U2061" s="591" t="str">
        <f t="shared" ref="U2061:W2061" si="3912">IF(ISBLANK($A2061),"",sum(AE2061,AK2061,AQ2061,AW2061,BC2061,BI2061,BO2061,BU2061,CA2061,CG2061,CM2061,CS2061,CY2061,DE2061,DK2061,DQ2061,DW2061,EC2061,EI2061,EO2061,EU2061))</f>
        <v/>
      </c>
      <c r="V2061" s="591" t="str">
        <f t="shared" si="3912"/>
        <v/>
      </c>
      <c r="W2061" s="591" t="str">
        <f t="shared" si="3912"/>
        <v/>
      </c>
      <c r="X2061" s="591" t="str">
        <f t="shared" si="3867"/>
        <v/>
      </c>
      <c r="Y2061" s="591" t="str">
        <f t="shared" ref="Y2061:AA2061" si="3913">IF(ISBLANK($A2061),"",sum(AH2061,AN2061,AT2061,AZ2061,BF2061,BL2061,BR2061,BX2061,CD2061,CJ2061,CP2061,CV2061,DB2061,DH2061,DN2061,DT2061,DZ2061,EF2061,EL2061,ER2061,EX2061))</f>
        <v/>
      </c>
      <c r="Z2061" s="591" t="str">
        <f t="shared" si="3913"/>
        <v/>
      </c>
      <c r="AA2061" s="591" t="str">
        <f t="shared" si="3913"/>
        <v/>
      </c>
      <c r="AB2061" s="591" t="str">
        <f t="shared" si="3869"/>
        <v/>
      </c>
      <c r="AC2061" s="1053" t="str">
        <f t="shared" si="3870"/>
        <v/>
      </c>
      <c r="AD2061" s="1058" t="str">
        <f> IF( N2061="" , "", IF( (TODAY()-N2061)/7 &gt; 20 , "20+", ROUNDUP((TODAY()-N2061)/7 ,0)))</f>
        <v>20+</v>
      </c>
      <c r="AE2061" s="1059">
        <v>1.0</v>
      </c>
      <c r="AF2061" s="591"/>
      <c r="AG2061" s="591"/>
      <c r="AH2061" s="591"/>
      <c r="AI2061" s="591"/>
      <c r="AJ2061" s="591"/>
      <c r="AK2061" s="1059">
        <v>2.0</v>
      </c>
      <c r="AL2061" s="591"/>
      <c r="AM2061" s="591"/>
      <c r="AN2061" s="591"/>
      <c r="AO2061" s="591"/>
      <c r="AP2061" s="591"/>
      <c r="AQ2061" s="1054"/>
      <c r="AR2061" s="591"/>
      <c r="AS2061" s="591"/>
      <c r="AT2061" s="1059">
        <v>1.0</v>
      </c>
      <c r="AU2061" s="591"/>
      <c r="AV2061" s="591"/>
      <c r="AW2061" s="1059">
        <v>1.0</v>
      </c>
      <c r="AX2061" s="591"/>
      <c r="AY2061" s="591"/>
      <c r="AZ2061" s="591"/>
      <c r="BA2061" s="591"/>
      <c r="BB2061" s="591"/>
      <c r="BC2061" s="591"/>
      <c r="BD2061" s="591"/>
      <c r="BE2061" s="591"/>
      <c r="BF2061" s="591"/>
      <c r="BG2061" s="591"/>
      <c r="BH2061" s="591"/>
      <c r="BI2061" s="1059">
        <v>2.0</v>
      </c>
      <c r="BJ2061" s="591"/>
      <c r="BK2061" s="591"/>
      <c r="BL2061" s="591"/>
      <c r="BM2061" s="591"/>
      <c r="BN2061" s="591"/>
      <c r="BO2061" s="1059">
        <v>1.0</v>
      </c>
      <c r="BP2061" s="591"/>
      <c r="BQ2061" s="591"/>
      <c r="BR2061" s="591"/>
      <c r="BS2061" s="591"/>
      <c r="BT2061" s="591"/>
      <c r="BU2061" s="1054"/>
      <c r="BV2061" s="591"/>
      <c r="BW2061" s="591"/>
      <c r="BX2061" s="591"/>
      <c r="BY2061" s="591"/>
      <c r="BZ2061" s="591"/>
      <c r="CA2061" s="1054"/>
      <c r="CB2061" s="591"/>
      <c r="CC2061" s="591"/>
      <c r="CD2061" s="591"/>
      <c r="CE2061" s="591"/>
      <c r="CF2061" s="591"/>
      <c r="CG2061" s="591"/>
      <c r="CH2061" s="591"/>
      <c r="CI2061" s="591"/>
      <c r="CJ2061" s="591"/>
      <c r="CK2061" s="591"/>
      <c r="CL2061" s="591"/>
      <c r="CM2061" s="591"/>
      <c r="CN2061" s="591"/>
      <c r="CO2061" s="591"/>
      <c r="CP2061" s="591"/>
      <c r="CQ2061" s="591"/>
      <c r="CR2061" s="591"/>
      <c r="CS2061" s="591"/>
      <c r="CT2061" s="591"/>
      <c r="CU2061" s="591"/>
      <c r="CV2061" s="591"/>
      <c r="CW2061" s="591"/>
      <c r="CX2061" s="591"/>
      <c r="CY2061" s="591"/>
      <c r="CZ2061" s="591"/>
      <c r="DA2061" s="591"/>
      <c r="DB2061" s="591"/>
      <c r="DC2061" s="591"/>
      <c r="DD2061" s="591"/>
      <c r="DE2061" s="591"/>
      <c r="DF2061" s="591"/>
      <c r="DG2061" s="591"/>
      <c r="DH2061" s="591"/>
      <c r="DI2061" s="591"/>
      <c r="DJ2061" s="591"/>
      <c r="DK2061" s="591"/>
      <c r="DL2061" s="591"/>
      <c r="DM2061" s="591"/>
      <c r="DN2061" s="591"/>
      <c r="DO2061" s="591"/>
      <c r="DP2061" s="591"/>
      <c r="DQ2061" s="591"/>
      <c r="DR2061" s="591"/>
      <c r="DS2061" s="591"/>
      <c r="DT2061" s="591"/>
      <c r="DU2061" s="591"/>
      <c r="DV2061" s="591"/>
      <c r="DW2061" s="591"/>
      <c r="DX2061" s="591"/>
      <c r="DY2061" s="591"/>
      <c r="DZ2061" s="591"/>
      <c r="EA2061" s="591"/>
      <c r="EB2061" s="591"/>
      <c r="EC2061" s="1059">
        <v>1.0</v>
      </c>
      <c r="ED2061" s="591"/>
      <c r="EE2061" s="591"/>
      <c r="EF2061" s="591"/>
      <c r="EG2061" s="591"/>
      <c r="EH2061" s="591"/>
      <c r="EI2061" s="1059">
        <v>1.0</v>
      </c>
      <c r="EJ2061" s="591"/>
      <c r="EK2061" s="591"/>
      <c r="EL2061" s="591"/>
      <c r="EM2061" s="591"/>
      <c r="EN2061" s="591"/>
      <c r="EO2061" s="1059">
        <v>1.0</v>
      </c>
      <c r="EP2061" s="591"/>
      <c r="EQ2061" s="591"/>
      <c r="ER2061" s="591"/>
      <c r="ES2061" s="591"/>
      <c r="ET2061" s="591"/>
      <c r="EU2061" s="591"/>
      <c r="EV2061" s="591"/>
      <c r="EW2061" s="591"/>
      <c r="EX2061" s="591"/>
      <c r="EY2061" s="591"/>
      <c r="EZ2061" s="591"/>
      <c r="FA2061" s="1054" t="s">
        <v>7527</v>
      </c>
      <c r="FB2061" s="1054"/>
      <c r="FC2061" s="1054"/>
      <c r="FD2061" s="1054"/>
    </row>
    <row r="2062">
      <c r="A2062" s="591"/>
      <c r="B2062" s="586" t="s">
        <v>7528</v>
      </c>
      <c r="C2062" s="1050" t="s">
        <v>79</v>
      </c>
      <c r="D2062" s="1051" t="s">
        <v>29</v>
      </c>
      <c r="E2062" s="1051" t="s">
        <v>12</v>
      </c>
      <c r="F2062" s="1051" t="s">
        <v>283</v>
      </c>
      <c r="G2062" s="586" t="s">
        <v>7529</v>
      </c>
      <c r="H2062" s="586" t="s">
        <v>4405</v>
      </c>
      <c r="I2062" s="1051" t="s">
        <v>23</v>
      </c>
      <c r="J2062" s="1051" t="s">
        <v>44</v>
      </c>
      <c r="K2062" s="1051" t="s">
        <v>4390</v>
      </c>
      <c r="L2062" s="586" t="s">
        <v>785</v>
      </c>
      <c r="M2062" s="1051" t="s">
        <v>97</v>
      </c>
      <c r="N2062" s="1052">
        <v>42234.0</v>
      </c>
      <c r="O2062" s="1052"/>
      <c r="P2062" s="591"/>
      <c r="Q2062" s="592"/>
      <c r="R2062" s="592"/>
      <c r="S2062" s="591"/>
      <c r="T2062" s="591" t="str">
        <f t="shared" si="3865"/>
        <v/>
      </c>
      <c r="U2062" s="591" t="str">
        <f t="shared" ref="U2062:W2062" si="3914">IF(ISBLANK($A2062),"",sum(AE2062,AK2062,AQ2062,AW2062,BC2062,BI2062,BO2062,BU2062,CA2062,CG2062,CM2062,CS2062,CY2062,DE2062,DK2062,DQ2062,DW2062,EC2062,EI2062,EO2062,EU2062))</f>
        <v/>
      </c>
      <c r="V2062" s="591" t="str">
        <f t="shared" si="3914"/>
        <v/>
      </c>
      <c r="W2062" s="591" t="str">
        <f t="shared" si="3914"/>
        <v/>
      </c>
      <c r="X2062" s="591" t="str">
        <f t="shared" si="3867"/>
        <v/>
      </c>
      <c r="Y2062" s="591" t="str">
        <f t="shared" ref="Y2062:AA2062" si="3915">IF(ISBLANK($A2062),"",sum(AH2062,AN2062,AT2062,AZ2062,BF2062,BL2062,BR2062,BX2062,CD2062,CJ2062,CP2062,CV2062,DB2062,DH2062,DN2062,DT2062,DZ2062,EF2062,EL2062,ER2062,EX2062))</f>
        <v/>
      </c>
      <c r="Z2062" s="591" t="str">
        <f t="shared" si="3915"/>
        <v/>
      </c>
      <c r="AA2062" s="591" t="str">
        <f t="shared" si="3915"/>
        <v/>
      </c>
      <c r="AB2062" s="591" t="str">
        <f t="shared" si="3869"/>
        <v/>
      </c>
      <c r="AC2062" s="1053" t="str">
        <f t="shared" si="3870"/>
        <v/>
      </c>
      <c r="AD2062" s="596" t="str">
        <f>IF( (TODAY()-N2062)/7 &lt; 1,"1", IF( N2062="" , "", IF( (TODAY()-N2062)/7 &gt; 20 , "20+", (TODAY()-N2062)/7 )))</f>
        <v>20+</v>
      </c>
      <c r="AE2062" s="591"/>
      <c r="AF2062" s="591"/>
      <c r="AG2062" s="591"/>
      <c r="AH2062" s="591"/>
      <c r="AI2062" s="591"/>
      <c r="AJ2062" s="591"/>
      <c r="AK2062" s="597">
        <v>2.0</v>
      </c>
      <c r="AL2062" s="591"/>
      <c r="AM2062" s="591"/>
      <c r="AN2062" s="597">
        <v>2.0</v>
      </c>
      <c r="AO2062" s="591"/>
      <c r="AP2062" s="591"/>
      <c r="AQ2062" s="597">
        <v>1.0</v>
      </c>
      <c r="AR2062" s="591"/>
      <c r="AS2062" s="591"/>
      <c r="AT2062" s="586"/>
      <c r="AU2062" s="591"/>
      <c r="AV2062" s="591"/>
      <c r="AW2062" s="591"/>
      <c r="AX2062" s="591"/>
      <c r="AY2062" s="591"/>
      <c r="AZ2062" s="591"/>
      <c r="BA2062" s="591"/>
      <c r="BB2062" s="591"/>
      <c r="BC2062" s="597">
        <v>1.0</v>
      </c>
      <c r="BD2062" s="591"/>
      <c r="BE2062" s="591"/>
      <c r="BF2062" s="597">
        <v>1.0</v>
      </c>
      <c r="BG2062" s="597">
        <v>1.0</v>
      </c>
      <c r="BH2062" s="591"/>
      <c r="BI2062" s="591"/>
      <c r="BJ2062" s="591"/>
      <c r="BK2062" s="591"/>
      <c r="BL2062" s="591"/>
      <c r="BM2062" s="591"/>
      <c r="BN2062" s="591"/>
      <c r="BO2062" s="586"/>
      <c r="BP2062" s="591"/>
      <c r="BQ2062" s="591"/>
      <c r="BR2062" s="591"/>
      <c r="BS2062" s="591"/>
      <c r="BT2062" s="591"/>
      <c r="BU2062" s="597">
        <v>5.0</v>
      </c>
      <c r="BV2062" s="591"/>
      <c r="BW2062" s="591"/>
      <c r="BX2062" s="591"/>
      <c r="BY2062" s="591"/>
      <c r="BZ2062" s="591"/>
      <c r="CA2062" s="586"/>
      <c r="CB2062" s="591"/>
      <c r="CC2062" s="591"/>
      <c r="CD2062" s="591"/>
      <c r="CE2062" s="591"/>
      <c r="CF2062" s="591"/>
      <c r="CG2062" s="591"/>
      <c r="CH2062" s="591"/>
      <c r="CI2062" s="591"/>
      <c r="CJ2062" s="591"/>
      <c r="CK2062" s="591"/>
      <c r="CL2062" s="591"/>
      <c r="CM2062" s="591"/>
      <c r="CN2062" s="591"/>
      <c r="CO2062" s="591"/>
      <c r="CP2062" s="591"/>
      <c r="CQ2062" s="591"/>
      <c r="CR2062" s="591"/>
      <c r="CS2062" s="591"/>
      <c r="CT2062" s="591"/>
      <c r="CU2062" s="591"/>
      <c r="CV2062" s="591"/>
      <c r="CW2062" s="591"/>
      <c r="CX2062" s="591"/>
      <c r="CY2062" s="591"/>
      <c r="CZ2062" s="591"/>
      <c r="DA2062" s="591"/>
      <c r="DB2062" s="591"/>
      <c r="DC2062" s="591"/>
      <c r="DD2062" s="591"/>
      <c r="DE2062" s="591"/>
      <c r="DF2062" s="591"/>
      <c r="DG2062" s="591"/>
      <c r="DH2062" s="591"/>
      <c r="DI2062" s="591"/>
      <c r="DJ2062" s="591"/>
      <c r="DK2062" s="591"/>
      <c r="DL2062" s="591"/>
      <c r="DM2062" s="591"/>
      <c r="DN2062" s="591"/>
      <c r="DO2062" s="591"/>
      <c r="DP2062" s="591"/>
      <c r="DQ2062" s="591"/>
      <c r="DR2062" s="591"/>
      <c r="DS2062" s="591"/>
      <c r="DT2062" s="591"/>
      <c r="DU2062" s="591"/>
      <c r="DV2062" s="591"/>
      <c r="DW2062" s="591"/>
      <c r="DX2062" s="591"/>
      <c r="DY2062" s="591"/>
      <c r="DZ2062" s="591"/>
      <c r="EA2062" s="591"/>
      <c r="EB2062" s="591"/>
      <c r="EC2062" s="591"/>
      <c r="ED2062" s="591"/>
      <c r="EE2062" s="591"/>
      <c r="EF2062" s="591"/>
      <c r="EG2062" s="591"/>
      <c r="EH2062" s="591"/>
      <c r="EI2062" s="591"/>
      <c r="EJ2062" s="591"/>
      <c r="EK2062" s="591"/>
      <c r="EL2062" s="591"/>
      <c r="EM2062" s="591"/>
      <c r="EN2062" s="591"/>
      <c r="EO2062" s="591"/>
      <c r="EP2062" s="591"/>
      <c r="EQ2062" s="591"/>
      <c r="ER2062" s="591"/>
      <c r="ES2062" s="591"/>
      <c r="ET2062" s="591"/>
      <c r="EU2062" s="591"/>
      <c r="EV2062" s="591"/>
      <c r="EW2062" s="591"/>
      <c r="EX2062" s="591"/>
      <c r="EY2062" s="591"/>
      <c r="EZ2062" s="591"/>
      <c r="FA2062" s="586" t="s">
        <v>7530</v>
      </c>
      <c r="FB2062" s="586"/>
      <c r="FC2062" s="586"/>
      <c r="FD2062" s="586"/>
    </row>
    <row r="2063">
      <c r="A2063" s="329"/>
      <c r="B2063" s="325" t="s">
        <v>7531</v>
      </c>
      <c r="C2063" s="1044" t="s">
        <v>79</v>
      </c>
      <c r="D2063" s="325" t="s">
        <v>29</v>
      </c>
      <c r="E2063" s="325" t="s">
        <v>12</v>
      </c>
      <c r="F2063" s="325" t="s">
        <v>283</v>
      </c>
      <c r="G2063" s="325" t="s">
        <v>7532</v>
      </c>
      <c r="H2063" s="325" t="s">
        <v>4661</v>
      </c>
      <c r="I2063" s="325" t="s">
        <v>23</v>
      </c>
      <c r="J2063" s="325" t="s">
        <v>44</v>
      </c>
      <c r="K2063" s="325" t="s">
        <v>4390</v>
      </c>
      <c r="L2063" s="325" t="s">
        <v>849</v>
      </c>
      <c r="M2063" s="325" t="s">
        <v>125</v>
      </c>
      <c r="N2063" s="1045">
        <v>42250.0</v>
      </c>
      <c r="O2063" s="1046"/>
      <c r="P2063" s="329"/>
      <c r="Q2063" s="330"/>
      <c r="R2063" s="330"/>
      <c r="S2063" s="329"/>
      <c r="T2063" s="569" t="str">
        <f t="shared" si="3865"/>
        <v/>
      </c>
      <c r="U2063" s="329" t="str">
        <f t="shared" ref="U2063:W2063" si="3916">IF(ISBLANK($A2063),"",sum(AE2063,AK2063,AQ2063,AW2063,BC2063,BI2063,BO2063,BU2063,CA2063,CG2063,CM2063,CS2063,CY2063,DE2063,DK2063,DQ2063,DW2063,EC2063,EI2063,EO2063,EU2063))</f>
        <v/>
      </c>
      <c r="V2063" s="329" t="str">
        <f t="shared" si="3916"/>
        <v/>
      </c>
      <c r="W2063" s="329" t="str">
        <f t="shared" si="3916"/>
        <v/>
      </c>
      <c r="X2063" s="329" t="str">
        <f t="shared" si="3867"/>
        <v/>
      </c>
      <c r="Y2063" s="329" t="str">
        <f t="shared" ref="Y2063:AA2063" si="3917">IF(ISBLANK($A2063),"",sum(AH2063,AN2063,AT2063,AZ2063,BF2063,BL2063,BR2063,BX2063,CD2063,CJ2063,CP2063,CV2063,DB2063,DH2063,DN2063,DT2063,DZ2063,EF2063,EL2063,ER2063,EX2063))</f>
        <v/>
      </c>
      <c r="Z2063" s="329" t="str">
        <f t="shared" si="3917"/>
        <v/>
      </c>
      <c r="AA2063" s="329" t="str">
        <f t="shared" si="3917"/>
        <v/>
      </c>
      <c r="AB2063" s="329" t="str">
        <f t="shared" si="3869"/>
        <v/>
      </c>
      <c r="AC2063" s="1047" t="str">
        <f t="shared" si="3870"/>
        <v/>
      </c>
      <c r="AD2063" s="672" t="str">
        <f t="shared" ref="AD2063:AD2064" si="3920"> IF( N2063="" , "", IF( (TODAY()-N2063)/7 &gt; 20 , "20+", ROUNDUP((TODAY()-N2063)/7 ,0)))</f>
        <v>20+</v>
      </c>
      <c r="AE2063" s="329"/>
      <c r="AF2063" s="329"/>
      <c r="AG2063" s="329"/>
      <c r="AH2063" s="329"/>
      <c r="AI2063" s="329"/>
      <c r="AJ2063" s="329"/>
      <c r="AK2063" s="1049">
        <v>2.0</v>
      </c>
      <c r="AL2063" s="329"/>
      <c r="AM2063" s="329"/>
      <c r="AN2063" s="329"/>
      <c r="AO2063" s="329"/>
      <c r="AP2063" s="329"/>
      <c r="AQ2063" s="1049">
        <v>3.0</v>
      </c>
      <c r="AR2063" s="329"/>
      <c r="AS2063" s="329"/>
      <c r="AT2063" s="329"/>
      <c r="AU2063" s="329"/>
      <c r="AV2063" s="329"/>
      <c r="AW2063" s="329"/>
      <c r="AX2063" s="329"/>
      <c r="AY2063" s="329"/>
      <c r="AZ2063" s="329"/>
      <c r="BA2063" s="329"/>
      <c r="BB2063" s="329"/>
      <c r="BC2063" s="329"/>
      <c r="BD2063" s="329"/>
      <c r="BE2063" s="329"/>
      <c r="BF2063" s="329"/>
      <c r="BG2063" s="329"/>
      <c r="BH2063" s="329"/>
      <c r="BI2063" s="329"/>
      <c r="BJ2063" s="329"/>
      <c r="BK2063" s="329"/>
      <c r="BL2063" s="329"/>
      <c r="BM2063" s="329"/>
      <c r="BN2063" s="329"/>
      <c r="BO2063" s="1049">
        <v>2.0</v>
      </c>
      <c r="BP2063" s="329"/>
      <c r="BQ2063" s="329"/>
      <c r="BR2063" s="1049">
        <v>1.0</v>
      </c>
      <c r="BS2063" s="329"/>
      <c r="BT2063" s="329"/>
      <c r="BU2063" s="1049">
        <v>2.0</v>
      </c>
      <c r="BV2063" s="329"/>
      <c r="BW2063" s="329"/>
      <c r="BX2063" s="329"/>
      <c r="BY2063" s="329"/>
      <c r="BZ2063" s="329"/>
      <c r="CA2063" s="329"/>
      <c r="CB2063" s="329"/>
      <c r="CC2063" s="329"/>
      <c r="CD2063" s="1049">
        <v>2.0</v>
      </c>
      <c r="CE2063" s="1049">
        <v>2.0</v>
      </c>
      <c r="CF2063" s="329"/>
      <c r="CG2063" s="329"/>
      <c r="CH2063" s="329"/>
      <c r="CI2063" s="329"/>
      <c r="CJ2063" s="329"/>
      <c r="CK2063" s="329"/>
      <c r="CL2063" s="329"/>
      <c r="CM2063" s="329"/>
      <c r="CN2063" s="329"/>
      <c r="CO2063" s="329"/>
      <c r="CP2063" s="329"/>
      <c r="CQ2063" s="329"/>
      <c r="CR2063" s="329"/>
      <c r="CS2063" s="329"/>
      <c r="CT2063" s="329"/>
      <c r="CU2063" s="329"/>
      <c r="CV2063" s="329"/>
      <c r="CW2063" s="329"/>
      <c r="CX2063" s="329"/>
      <c r="CY2063" s="329"/>
      <c r="CZ2063" s="329"/>
      <c r="DA2063" s="329"/>
      <c r="DB2063" s="329"/>
      <c r="DC2063" s="329"/>
      <c r="DD2063" s="329"/>
      <c r="DE2063" s="329"/>
      <c r="DF2063" s="329"/>
      <c r="DG2063" s="329"/>
      <c r="DH2063" s="329"/>
      <c r="DI2063" s="329"/>
      <c r="DJ2063" s="329"/>
      <c r="DK2063" s="329"/>
      <c r="DL2063" s="329"/>
      <c r="DM2063" s="329"/>
      <c r="DN2063" s="329"/>
      <c r="DO2063" s="329"/>
      <c r="DP2063" s="329"/>
      <c r="DQ2063" s="329"/>
      <c r="DR2063" s="329"/>
      <c r="DS2063" s="329"/>
      <c r="DT2063" s="329"/>
      <c r="DU2063" s="329"/>
      <c r="DV2063" s="329"/>
      <c r="DW2063" s="329"/>
      <c r="DX2063" s="329"/>
      <c r="DY2063" s="329"/>
      <c r="DZ2063" s="329"/>
      <c r="EA2063" s="329"/>
      <c r="EB2063" s="329"/>
      <c r="EC2063" s="329"/>
      <c r="ED2063" s="329"/>
      <c r="EE2063" s="329"/>
      <c r="EF2063" s="329"/>
      <c r="EG2063" s="329"/>
      <c r="EH2063" s="329"/>
      <c r="EI2063" s="329"/>
      <c r="EJ2063" s="329"/>
      <c r="EK2063" s="329"/>
      <c r="EL2063" s="329"/>
      <c r="EM2063" s="329"/>
      <c r="EN2063" s="329"/>
      <c r="EO2063" s="329"/>
      <c r="EP2063" s="329"/>
      <c r="EQ2063" s="329"/>
      <c r="ER2063" s="329"/>
      <c r="ES2063" s="329"/>
      <c r="ET2063" s="329"/>
      <c r="EU2063" s="1049">
        <v>3.0</v>
      </c>
      <c r="EV2063" s="329"/>
      <c r="EW2063" s="329"/>
      <c r="EX2063" s="1049">
        <v>5.0</v>
      </c>
      <c r="EY2063" s="329"/>
      <c r="EZ2063" s="329"/>
      <c r="FA2063" s="325" t="s">
        <v>7533</v>
      </c>
      <c r="FB2063" s="325"/>
      <c r="FC2063" s="325"/>
      <c r="FD2063" s="325"/>
    </row>
    <row r="2064">
      <c r="A2064" s="329"/>
      <c r="B2064" s="325" t="s">
        <v>7534</v>
      </c>
      <c r="C2064" s="1060" t="s">
        <v>79</v>
      </c>
      <c r="D2064" s="665" t="s">
        <v>29</v>
      </c>
      <c r="E2064" s="665" t="s">
        <v>12</v>
      </c>
      <c r="F2064" s="665" t="s">
        <v>283</v>
      </c>
      <c r="G2064" s="325" t="s">
        <v>4647</v>
      </c>
      <c r="H2064" s="325" t="s">
        <v>7211</v>
      </c>
      <c r="I2064" s="665" t="s">
        <v>23</v>
      </c>
      <c r="J2064" s="665" t="s">
        <v>44</v>
      </c>
      <c r="K2064" s="665" t="s">
        <v>4390</v>
      </c>
      <c r="L2064" s="325" t="s">
        <v>4649</v>
      </c>
      <c r="M2064" s="665" t="s">
        <v>108</v>
      </c>
      <c r="N2064" s="1045">
        <v>42326.0</v>
      </c>
      <c r="O2064" s="1045">
        <v>42338.0</v>
      </c>
      <c r="P2064" s="329"/>
      <c r="Q2064" s="330"/>
      <c r="R2064" s="330"/>
      <c r="S2064" s="329"/>
      <c r="T2064" s="569" t="str">
        <f t="shared" si="3865"/>
        <v/>
      </c>
      <c r="U2064" s="329" t="str">
        <f t="shared" ref="U2064:W2064" si="3918">IF(ISBLANK($A2064),"",sum(AE2064,AK2064,AQ2064,AW2064,BC2064,BI2064,BO2064,BU2064,CA2064,CG2064,CM2064,CS2064,CY2064,DE2064,DK2064,DQ2064,DW2064,EC2064,EI2064,EO2064,EU2064))</f>
        <v/>
      </c>
      <c r="V2064" s="329" t="str">
        <f t="shared" si="3918"/>
        <v/>
      </c>
      <c r="W2064" s="329" t="str">
        <f t="shared" si="3918"/>
        <v/>
      </c>
      <c r="X2064" s="329" t="str">
        <f t="shared" si="3867"/>
        <v/>
      </c>
      <c r="Y2064" s="329" t="str">
        <f t="shared" ref="Y2064:AA2064" si="3919">IF(ISBLANK($A2064),"",sum(AH2064,AN2064,AT2064,AZ2064,BF2064,BL2064,BR2064,BX2064,CD2064,CJ2064,CP2064,CV2064,DB2064,DH2064,DN2064,DT2064,DZ2064,EF2064,EL2064,ER2064,EX2064))</f>
        <v/>
      </c>
      <c r="Z2064" s="329" t="str">
        <f t="shared" si="3919"/>
        <v/>
      </c>
      <c r="AA2064" s="329" t="str">
        <f t="shared" si="3919"/>
        <v/>
      </c>
      <c r="AB2064" s="329" t="str">
        <f t="shared" si="3869"/>
        <v/>
      </c>
      <c r="AC2064" s="1047" t="str">
        <f t="shared" si="3870"/>
        <v/>
      </c>
      <c r="AD2064" s="672" t="str">
        <f t="shared" si="3920"/>
        <v>20+</v>
      </c>
      <c r="AE2064" s="329"/>
      <c r="AF2064" s="329"/>
      <c r="AG2064" s="329"/>
      <c r="AH2064" s="329"/>
      <c r="AI2064" s="329"/>
      <c r="AJ2064" s="329"/>
      <c r="AK2064" s="325"/>
      <c r="AL2064" s="329"/>
      <c r="AM2064" s="329"/>
      <c r="AN2064" s="325"/>
      <c r="AO2064" s="329"/>
      <c r="AP2064" s="329"/>
      <c r="AQ2064" s="325"/>
      <c r="AR2064" s="334">
        <v>3.0</v>
      </c>
      <c r="AS2064" s="329"/>
      <c r="AT2064" s="325"/>
      <c r="AU2064" s="329"/>
      <c r="AV2064" s="329"/>
      <c r="AW2064" s="329"/>
      <c r="AX2064" s="329"/>
      <c r="AY2064" s="329"/>
      <c r="AZ2064" s="329"/>
      <c r="BA2064" s="329"/>
      <c r="BB2064" s="329"/>
      <c r="BC2064" s="325"/>
      <c r="BD2064" s="329"/>
      <c r="BE2064" s="329"/>
      <c r="BF2064" s="325"/>
      <c r="BG2064" s="325"/>
      <c r="BH2064" s="329"/>
      <c r="BI2064" s="329"/>
      <c r="BJ2064" s="329"/>
      <c r="BK2064" s="329"/>
      <c r="BL2064" s="329"/>
      <c r="BM2064" s="329"/>
      <c r="BN2064" s="329"/>
      <c r="BO2064" s="334">
        <v>1.0</v>
      </c>
      <c r="BP2064" s="329"/>
      <c r="BQ2064" s="329"/>
      <c r="BR2064" s="329"/>
      <c r="BS2064" s="329"/>
      <c r="BT2064" s="329"/>
      <c r="BU2064" s="325"/>
      <c r="BV2064" s="329"/>
      <c r="BW2064" s="329"/>
      <c r="BX2064" s="329"/>
      <c r="BY2064" s="329"/>
      <c r="BZ2064" s="329"/>
      <c r="CA2064" s="325"/>
      <c r="CB2064" s="329"/>
      <c r="CC2064" s="329"/>
      <c r="CD2064" s="329"/>
      <c r="CE2064" s="329"/>
      <c r="CF2064" s="329"/>
      <c r="CG2064" s="329"/>
      <c r="CH2064" s="329"/>
      <c r="CI2064" s="329"/>
      <c r="CJ2064" s="329"/>
      <c r="CK2064" s="329"/>
      <c r="CL2064" s="329"/>
      <c r="CM2064" s="329"/>
      <c r="CN2064" s="329"/>
      <c r="CO2064" s="329"/>
      <c r="CP2064" s="329"/>
      <c r="CQ2064" s="329"/>
      <c r="CR2064" s="329"/>
      <c r="CS2064" s="329"/>
      <c r="CT2064" s="329"/>
      <c r="CU2064" s="329"/>
      <c r="CV2064" s="329"/>
      <c r="CW2064" s="329"/>
      <c r="CX2064" s="329"/>
      <c r="CY2064" s="329"/>
      <c r="CZ2064" s="329"/>
      <c r="DA2064" s="329"/>
      <c r="DB2064" s="329"/>
      <c r="DC2064" s="329"/>
      <c r="DD2064" s="329"/>
      <c r="DE2064" s="334">
        <v>2.0</v>
      </c>
      <c r="DF2064" s="329"/>
      <c r="DG2064" s="329"/>
      <c r="DH2064" s="334">
        <v>2.0</v>
      </c>
      <c r="DI2064" s="329"/>
      <c r="DJ2064" s="329"/>
      <c r="DK2064" s="325"/>
      <c r="DL2064" s="334">
        <v>1.0</v>
      </c>
      <c r="DM2064" s="329"/>
      <c r="DN2064" s="334">
        <v>2.0</v>
      </c>
      <c r="DO2064" s="329"/>
      <c r="DP2064" s="329"/>
      <c r="DQ2064" s="329"/>
      <c r="DR2064" s="329"/>
      <c r="DS2064" s="329"/>
      <c r="DT2064" s="329"/>
      <c r="DU2064" s="329"/>
      <c r="DV2064" s="329"/>
      <c r="DW2064" s="329"/>
      <c r="DX2064" s="329"/>
      <c r="DY2064" s="329"/>
      <c r="DZ2064" s="329"/>
      <c r="EA2064" s="329"/>
      <c r="EB2064" s="329"/>
      <c r="EC2064" s="329"/>
      <c r="ED2064" s="329"/>
      <c r="EE2064" s="329"/>
      <c r="EF2064" s="329"/>
      <c r="EG2064" s="329"/>
      <c r="EH2064" s="329"/>
      <c r="EI2064" s="334">
        <v>2.0</v>
      </c>
      <c r="EJ2064" s="329"/>
      <c r="EK2064" s="329"/>
      <c r="EL2064" s="334">
        <v>2.0</v>
      </c>
      <c r="EM2064" s="329"/>
      <c r="EN2064" s="329"/>
      <c r="EO2064" s="329"/>
      <c r="EP2064" s="329"/>
      <c r="EQ2064" s="329"/>
      <c r="ER2064" s="329"/>
      <c r="ES2064" s="329"/>
      <c r="ET2064" s="329"/>
      <c r="EU2064" s="329"/>
      <c r="EV2064" s="329"/>
      <c r="EW2064" s="329"/>
      <c r="EX2064" s="329"/>
      <c r="EY2064" s="329"/>
      <c r="EZ2064" s="329"/>
      <c r="FA2064" s="325" t="s">
        <v>7535</v>
      </c>
      <c r="FB2064" s="325"/>
      <c r="FC2064" s="325"/>
      <c r="FD2064" s="325"/>
    </row>
    <row r="2065">
      <c r="A2065" s="233"/>
      <c r="B2065" s="218" t="s">
        <v>7536</v>
      </c>
      <c r="C2065" s="681" t="s">
        <v>79</v>
      </c>
      <c r="D2065" s="233" t="s">
        <v>29</v>
      </c>
      <c r="E2065" s="233" t="s">
        <v>12</v>
      </c>
      <c r="F2065" s="233" t="s">
        <v>283</v>
      </c>
      <c r="G2065" s="233" t="s">
        <v>7537</v>
      </c>
      <c r="H2065" s="233" t="s">
        <v>4574</v>
      </c>
      <c r="I2065" s="233" t="s">
        <v>23</v>
      </c>
      <c r="J2065" s="233" t="s">
        <v>44</v>
      </c>
      <c r="K2065" s="233" t="s">
        <v>71</v>
      </c>
      <c r="L2065" s="233" t="s">
        <v>7538</v>
      </c>
      <c r="M2065" s="233" t="s">
        <v>88</v>
      </c>
      <c r="N2065" s="682">
        <v>42464.0</v>
      </c>
      <c r="O2065" s="682">
        <v>42464.0</v>
      </c>
      <c r="P2065" s="218"/>
      <c r="Q2065" s="229"/>
      <c r="R2065" s="229"/>
      <c r="S2065" s="218"/>
      <c r="T2065" s="218" t="str">
        <f t="shared" si="3865"/>
        <v/>
      </c>
      <c r="U2065" s="536" t="str">
        <f t="shared" ref="U2065:W2065" si="3921">IF(ISBLANK($A2065),"",sum(AE2065,AK2065,AQ2065,AW2065,BC2065,BI2065,BO2065,BU2065,CA2065,CG2065,CM2065,CS2065,CY2065,DE2065,DK2065,DQ2065,DW2065,EC2065,EI2065,EO2065,EU2065))</f>
        <v/>
      </c>
      <c r="V2065" s="536" t="str">
        <f t="shared" si="3921"/>
        <v/>
      </c>
      <c r="W2065" s="536" t="str">
        <f t="shared" si="3921"/>
        <v/>
      </c>
      <c r="X2065" s="537" t="str">
        <f t="shared" si="3867"/>
        <v/>
      </c>
      <c r="Y2065" s="536" t="str">
        <f t="shared" ref="Y2065:AA2065" si="3922">IF(ISBLANK($A2065),"",sum(AH2065,AN2065,AT2065,AZ2065,BF2065,BL2065,BR2065,BX2065,CD2065,CJ2065,CP2065,CV2065,DB2065,DH2065,DN2065,DT2065,DZ2065,EF2065,EL2065,ER2065,EX2065))</f>
        <v/>
      </c>
      <c r="Z2065" s="536" t="str">
        <f t="shared" si="3922"/>
        <v/>
      </c>
      <c r="AA2065" s="536" t="str">
        <f t="shared" si="3922"/>
        <v/>
      </c>
      <c r="AB2065" s="537" t="str">
        <f t="shared" si="3869"/>
        <v/>
      </c>
      <c r="AC2065" s="632" t="str">
        <f t="shared" si="3870"/>
        <v/>
      </c>
      <c r="AD2065" s="674" t="str">
        <f>IF( (TODAY()-N2065)/7 &lt; 1,"1", IF( N2065="" , "", IF( (TODAY()-N2065)/7 &gt; 20 , "20+", (TODAY()-N2065)/7 )))</f>
        <v>20+</v>
      </c>
      <c r="AE2065" s="634">
        <v>3.0</v>
      </c>
      <c r="AF2065" s="218"/>
      <c r="AG2065" s="218"/>
      <c r="AH2065" s="634">
        <v>3.0</v>
      </c>
      <c r="AI2065" s="634">
        <v>2.0</v>
      </c>
      <c r="AJ2065" s="218"/>
      <c r="AK2065" s="218"/>
      <c r="AL2065" s="218"/>
      <c r="AM2065" s="218"/>
      <c r="AN2065" s="218"/>
      <c r="AO2065" s="218"/>
      <c r="AP2065" s="218"/>
      <c r="AQ2065" s="218"/>
      <c r="AR2065" s="218"/>
      <c r="AS2065" s="218"/>
      <c r="AT2065" s="218"/>
      <c r="AU2065" s="218"/>
      <c r="AV2065" s="218"/>
      <c r="AW2065" s="218"/>
      <c r="AX2065" s="218"/>
      <c r="AY2065" s="218"/>
      <c r="AZ2065" s="218"/>
      <c r="BA2065" s="634">
        <v>1.0</v>
      </c>
      <c r="BB2065" s="218"/>
      <c r="BC2065" s="218"/>
      <c r="BD2065" s="218"/>
      <c r="BE2065" s="218"/>
      <c r="BF2065" s="218"/>
      <c r="BG2065" s="218"/>
      <c r="BH2065" s="218"/>
      <c r="BI2065" s="218"/>
      <c r="BJ2065" s="218"/>
      <c r="BK2065" s="218"/>
      <c r="BL2065" s="218"/>
      <c r="BM2065" s="218"/>
      <c r="BN2065" s="218"/>
      <c r="BO2065" s="218"/>
      <c r="BP2065" s="218"/>
      <c r="BQ2065" s="218"/>
      <c r="BR2065" s="218"/>
      <c r="BS2065" s="218"/>
      <c r="BT2065" s="218"/>
      <c r="BU2065" s="218"/>
      <c r="BV2065" s="218"/>
      <c r="BW2065" s="218"/>
      <c r="BX2065" s="218"/>
      <c r="BY2065" s="218"/>
      <c r="BZ2065" s="218"/>
      <c r="CA2065" s="218"/>
      <c r="CB2065" s="218"/>
      <c r="CC2065" s="218"/>
      <c r="CD2065" s="218"/>
      <c r="CE2065" s="218"/>
      <c r="CF2065" s="218"/>
      <c r="CG2065" s="218"/>
      <c r="CH2065" s="218"/>
      <c r="CI2065" s="218"/>
      <c r="CJ2065" s="218"/>
      <c r="CK2065" s="218"/>
      <c r="CL2065" s="218"/>
      <c r="CM2065" s="218"/>
      <c r="CN2065" s="218"/>
      <c r="CO2065" s="218"/>
      <c r="CP2065" s="218"/>
      <c r="CQ2065" s="218"/>
      <c r="CR2065" s="218"/>
      <c r="CS2065" s="218"/>
      <c r="CT2065" s="218"/>
      <c r="CU2065" s="218"/>
      <c r="CV2065" s="218"/>
      <c r="CW2065" s="218"/>
      <c r="CX2065" s="218"/>
      <c r="CY2065" s="218"/>
      <c r="CZ2065" s="218"/>
      <c r="DA2065" s="218"/>
      <c r="DB2065" s="218"/>
      <c r="DC2065" s="218"/>
      <c r="DD2065" s="218"/>
      <c r="DE2065" s="218"/>
      <c r="DF2065" s="218"/>
      <c r="DG2065" s="218"/>
      <c r="DH2065" s="218"/>
      <c r="DI2065" s="218"/>
      <c r="DJ2065" s="218"/>
      <c r="DK2065" s="218"/>
      <c r="DL2065" s="218"/>
      <c r="DM2065" s="218"/>
      <c r="DN2065" s="218"/>
      <c r="DO2065" s="218"/>
      <c r="DP2065" s="218"/>
      <c r="DQ2065" s="218"/>
      <c r="DR2065" s="218"/>
      <c r="DS2065" s="218"/>
      <c r="DT2065" s="218"/>
      <c r="DU2065" s="218"/>
      <c r="DV2065" s="218"/>
      <c r="DW2065" s="218"/>
      <c r="DX2065" s="218"/>
      <c r="DY2065" s="218"/>
      <c r="DZ2065" s="218"/>
      <c r="EA2065" s="218"/>
      <c r="EB2065" s="218"/>
      <c r="EC2065" s="218"/>
      <c r="ED2065" s="218"/>
      <c r="EE2065" s="218"/>
      <c r="EF2065" s="218"/>
      <c r="EG2065" s="218"/>
      <c r="EH2065" s="218"/>
      <c r="EI2065" s="218"/>
      <c r="EJ2065" s="218"/>
      <c r="EK2065" s="218"/>
      <c r="EL2065" s="218"/>
      <c r="EM2065" s="218"/>
      <c r="EN2065" s="218"/>
      <c r="EO2065" s="218"/>
      <c r="EP2065" s="218"/>
      <c r="EQ2065" s="218"/>
      <c r="ER2065" s="218"/>
      <c r="ES2065" s="218"/>
      <c r="ET2065" s="218"/>
      <c r="EU2065" s="218"/>
      <c r="EV2065" s="218"/>
      <c r="EW2065" s="218"/>
      <c r="EX2065" s="218"/>
      <c r="EY2065" s="218"/>
      <c r="EZ2065" s="218"/>
      <c r="FA2065" s="233" t="s">
        <v>7539</v>
      </c>
      <c r="FB2065" s="233"/>
      <c r="FC2065" s="233"/>
      <c r="FD2065" s="233"/>
    </row>
    <row r="2066">
      <c r="A2066" s="75"/>
      <c r="B2066" s="757" t="s">
        <v>7540</v>
      </c>
      <c r="C2066" s="829" t="s">
        <v>1970</v>
      </c>
      <c r="D2066" s="757" t="s">
        <v>29</v>
      </c>
      <c r="E2066" s="67"/>
      <c r="F2066" s="67"/>
      <c r="G2066" s="757" t="s">
        <v>5328</v>
      </c>
      <c r="H2066" s="757" t="s">
        <v>3967</v>
      </c>
      <c r="I2066" s="67"/>
      <c r="J2066" s="757" t="s">
        <v>44</v>
      </c>
      <c r="K2066" s="67"/>
      <c r="L2066" s="757" t="s">
        <v>1062</v>
      </c>
      <c r="M2066" s="757" t="s">
        <v>7541</v>
      </c>
      <c r="N2066" s="759">
        <v>41211.0</v>
      </c>
      <c r="O2066" s="759">
        <v>41211.0</v>
      </c>
      <c r="P2066" s="67"/>
      <c r="Q2066" s="188">
        <v>41299.0</v>
      </c>
      <c r="R2066" s="188">
        <v>41302.0</v>
      </c>
      <c r="S2066" s="67"/>
      <c r="T2066" s="67" t="str">
        <f t="shared" si="3865"/>
        <v/>
      </c>
      <c r="U2066" s="67" t="str">
        <f t="shared" ref="U2066:W2066" si="3923">IF(ISBLANK($A2066),"",sum(AE2066,AK2066,AQ2066,AW2066,BC2066,BI2066,BO2066,BU2066,CA2066,CG2066,CM2066,CS2066,CY2066,DE2066,DK2066,DQ2066,DW2066,EC2066,EI2066,EO2066,EU2066))</f>
        <v/>
      </c>
      <c r="V2066" s="67" t="str">
        <f t="shared" si="3923"/>
        <v/>
      </c>
      <c r="W2066" s="67" t="str">
        <f t="shared" si="3923"/>
        <v/>
      </c>
      <c r="X2066" s="67" t="str">
        <f t="shared" si="3867"/>
        <v/>
      </c>
      <c r="Y2066" s="67" t="str">
        <f t="shared" ref="Y2066:AA2066" si="3924">IF(ISBLANK($A2066),"",sum(AH2066,AN2066,AT2066,AZ2066,BF2066,BL2066,BR2066,BX2066,CD2066,CJ2066,CP2066,CV2066,DB2066,DH2066,DN2066,DT2066,DZ2066,EF2066,EL2066,ER2066,EX2066))</f>
        <v/>
      </c>
      <c r="Z2066" s="67" t="str">
        <f t="shared" si="3924"/>
        <v/>
      </c>
      <c r="AA2066" s="67" t="str">
        <f t="shared" si="3924"/>
        <v/>
      </c>
      <c r="AB2066" s="67" t="str">
        <f t="shared" si="3869"/>
        <v/>
      </c>
      <c r="AC2066" s="261" t="str">
        <f t="shared" si="3870"/>
        <v/>
      </c>
      <c r="AD2066" s="539" t="str">
        <f t="shared" ref="AD2066:AD2072" si="3927">IF( (TODAY()-N2066)/7 &lt; 1,"1", IF( N2066="" , "", IF( (TODAY()-N2066)/7 &gt; 20 , "20+", ROUNDDOWN((TODAY()-N2066)/7 ,0))))</f>
        <v>20+</v>
      </c>
      <c r="AE2066" s="67"/>
      <c r="AF2066" s="67"/>
      <c r="AG2066" s="67"/>
      <c r="AH2066" s="67"/>
      <c r="AI2066" s="67"/>
      <c r="AJ2066" s="67"/>
      <c r="AK2066" s="67"/>
      <c r="AL2066" s="67"/>
      <c r="AM2066" s="67"/>
      <c r="AN2066" s="67"/>
      <c r="AO2066" s="67"/>
      <c r="AP2066" s="67"/>
      <c r="AQ2066" s="67"/>
      <c r="AR2066" s="67"/>
      <c r="AS2066" s="67"/>
      <c r="AT2066" s="67"/>
      <c r="AU2066" s="67"/>
      <c r="AV2066" s="67"/>
      <c r="AW2066" s="67"/>
      <c r="AX2066" s="67"/>
      <c r="AY2066" s="67"/>
      <c r="AZ2066" s="67"/>
      <c r="BA2066" s="67"/>
      <c r="BB2066" s="67"/>
      <c r="BC2066" s="67"/>
      <c r="BD2066" s="67"/>
      <c r="BE2066" s="67"/>
      <c r="BF2066" s="67"/>
      <c r="BG2066" s="67"/>
      <c r="BH2066" s="67"/>
      <c r="BI2066" s="67"/>
      <c r="BJ2066" s="67"/>
      <c r="BK2066" s="67"/>
      <c r="BL2066" s="67"/>
      <c r="BM2066" s="67"/>
      <c r="BN2066" s="67"/>
      <c r="BO2066" s="67"/>
      <c r="BP2066" s="67"/>
      <c r="BQ2066" s="67"/>
      <c r="BR2066" s="67"/>
      <c r="BS2066" s="67"/>
      <c r="BT2066" s="67"/>
      <c r="BU2066" s="67"/>
      <c r="BV2066" s="67"/>
      <c r="BW2066" s="67"/>
      <c r="BX2066" s="67"/>
      <c r="BY2066" s="67"/>
      <c r="BZ2066" s="67"/>
      <c r="CA2066" s="67"/>
      <c r="CB2066" s="67"/>
      <c r="CC2066" s="67"/>
      <c r="CD2066" s="67"/>
      <c r="CE2066" s="67"/>
      <c r="CF2066" s="67"/>
      <c r="CG2066" s="67"/>
      <c r="CH2066" s="67"/>
      <c r="CI2066" s="67"/>
      <c r="CJ2066" s="67"/>
      <c r="CK2066" s="67"/>
      <c r="CL2066" s="67"/>
      <c r="CM2066" s="67"/>
      <c r="CN2066" s="67"/>
      <c r="CO2066" s="67"/>
      <c r="CP2066" s="67"/>
      <c r="CQ2066" s="67"/>
      <c r="CR2066" s="67"/>
      <c r="CS2066" s="67"/>
      <c r="CT2066" s="67"/>
      <c r="CU2066" s="67"/>
      <c r="CV2066" s="67"/>
      <c r="CW2066" s="67"/>
      <c r="CX2066" s="67"/>
      <c r="CY2066" s="67"/>
      <c r="CZ2066" s="67"/>
      <c r="DA2066" s="67"/>
      <c r="DB2066" s="67"/>
      <c r="DC2066" s="67"/>
      <c r="DD2066" s="67"/>
      <c r="DE2066" s="67"/>
      <c r="DF2066" s="67"/>
      <c r="DG2066" s="67"/>
      <c r="DH2066" s="67"/>
      <c r="DI2066" s="67"/>
      <c r="DJ2066" s="67"/>
      <c r="DK2066" s="67"/>
      <c r="DL2066" s="67"/>
      <c r="DM2066" s="67"/>
      <c r="DN2066" s="67"/>
      <c r="DO2066" s="67"/>
      <c r="DP2066" s="67"/>
      <c r="DQ2066" s="67"/>
      <c r="DR2066" s="67"/>
      <c r="DS2066" s="67"/>
      <c r="DT2066" s="67"/>
      <c r="DU2066" s="67"/>
      <c r="DV2066" s="67"/>
      <c r="DW2066" s="67"/>
      <c r="DX2066" s="67"/>
      <c r="DY2066" s="67"/>
      <c r="DZ2066" s="67"/>
      <c r="EA2066" s="67"/>
      <c r="EB2066" s="67"/>
      <c r="EC2066" s="67"/>
      <c r="ED2066" s="67"/>
      <c r="EE2066" s="67"/>
      <c r="EF2066" s="67"/>
      <c r="EG2066" s="67"/>
      <c r="EH2066" s="67"/>
      <c r="EI2066" s="67"/>
      <c r="EJ2066" s="67"/>
      <c r="EK2066" s="67"/>
      <c r="EL2066" s="67"/>
      <c r="EM2066" s="67"/>
      <c r="EN2066" s="67"/>
      <c r="EO2066" s="67"/>
      <c r="EP2066" s="67"/>
      <c r="EQ2066" s="67"/>
      <c r="ER2066" s="67"/>
      <c r="ES2066" s="67"/>
      <c r="ET2066" s="67"/>
      <c r="EU2066" s="67"/>
      <c r="EV2066" s="67"/>
      <c r="EW2066" s="67"/>
      <c r="EX2066" s="74">
        <v>5.0</v>
      </c>
      <c r="EY2066" s="67"/>
      <c r="EZ2066" s="67"/>
      <c r="FA2066" s="757" t="s">
        <v>7542</v>
      </c>
      <c r="FB2066" s="757"/>
      <c r="FC2066" s="757"/>
      <c r="FD2066" s="757"/>
    </row>
    <row r="2067">
      <c r="A2067" s="75"/>
      <c r="B2067" s="757" t="s">
        <v>7543</v>
      </c>
      <c r="C2067" s="829" t="s">
        <v>1970</v>
      </c>
      <c r="D2067" s="757" t="s">
        <v>29</v>
      </c>
      <c r="E2067" s="67"/>
      <c r="F2067" s="67"/>
      <c r="G2067" s="757" t="s">
        <v>7544</v>
      </c>
      <c r="H2067" s="757" t="s">
        <v>3967</v>
      </c>
      <c r="I2067" s="67"/>
      <c r="J2067" s="757" t="s">
        <v>44</v>
      </c>
      <c r="K2067" s="67"/>
      <c r="L2067" s="757" t="s">
        <v>1062</v>
      </c>
      <c r="M2067" s="757" t="s">
        <v>3811</v>
      </c>
      <c r="N2067" s="759">
        <v>41304.0</v>
      </c>
      <c r="O2067" s="759">
        <v>41304.0</v>
      </c>
      <c r="P2067" s="67"/>
      <c r="Q2067" s="188">
        <v>41382.0</v>
      </c>
      <c r="R2067" s="188"/>
      <c r="S2067" s="67"/>
      <c r="T2067" s="67" t="str">
        <f t="shared" si="3865"/>
        <v/>
      </c>
      <c r="U2067" s="67" t="str">
        <f t="shared" ref="U2067:W2067" si="3925">IF(ISBLANK($A2067),"",sum(AE2067,AK2067,AQ2067,AW2067,BC2067,BI2067,BO2067,BU2067,CA2067,CG2067,CM2067,CS2067,CY2067,DE2067,DK2067,DQ2067,DW2067,EC2067,EI2067,EO2067,EU2067))</f>
        <v/>
      </c>
      <c r="V2067" s="67" t="str">
        <f t="shared" si="3925"/>
        <v/>
      </c>
      <c r="W2067" s="67" t="str">
        <f t="shared" si="3925"/>
        <v/>
      </c>
      <c r="X2067" s="67" t="str">
        <f t="shared" si="3867"/>
        <v/>
      </c>
      <c r="Y2067" s="67" t="str">
        <f t="shared" ref="Y2067:AA2067" si="3926">IF(ISBLANK($A2067),"",sum(AH2067,AN2067,AT2067,AZ2067,BF2067,BL2067,BR2067,BX2067,CD2067,CJ2067,CP2067,CV2067,DB2067,DH2067,DN2067,DT2067,DZ2067,EF2067,EL2067,ER2067,EX2067))</f>
        <v/>
      </c>
      <c r="Z2067" s="67" t="str">
        <f t="shared" si="3926"/>
        <v/>
      </c>
      <c r="AA2067" s="67" t="str">
        <f t="shared" si="3926"/>
        <v/>
      </c>
      <c r="AB2067" s="67" t="str">
        <f t="shared" si="3869"/>
        <v/>
      </c>
      <c r="AC2067" s="261" t="str">
        <f t="shared" si="3870"/>
        <v/>
      </c>
      <c r="AD2067" s="539" t="str">
        <f t="shared" si="3927"/>
        <v>20+</v>
      </c>
      <c r="AE2067" s="67"/>
      <c r="AF2067" s="67"/>
      <c r="AG2067" s="67"/>
      <c r="AH2067" s="67"/>
      <c r="AI2067" s="67"/>
      <c r="AJ2067" s="67"/>
      <c r="AK2067" s="67"/>
      <c r="AL2067" s="67"/>
      <c r="AM2067" s="67"/>
      <c r="AN2067" s="67"/>
      <c r="AO2067" s="67"/>
      <c r="AP2067" s="67"/>
      <c r="AQ2067" s="67"/>
      <c r="AR2067" s="67"/>
      <c r="AS2067" s="67"/>
      <c r="AT2067" s="67"/>
      <c r="AU2067" s="67"/>
      <c r="AV2067" s="67"/>
      <c r="AW2067" s="67"/>
      <c r="AX2067" s="67"/>
      <c r="AY2067" s="67"/>
      <c r="AZ2067" s="67"/>
      <c r="BA2067" s="67"/>
      <c r="BB2067" s="67"/>
      <c r="BC2067" s="67"/>
      <c r="BD2067" s="67"/>
      <c r="BE2067" s="67"/>
      <c r="BF2067" s="67"/>
      <c r="BG2067" s="67"/>
      <c r="BH2067" s="67"/>
      <c r="BI2067" s="67"/>
      <c r="BJ2067" s="67"/>
      <c r="BK2067" s="67"/>
      <c r="BL2067" s="67"/>
      <c r="BM2067" s="67"/>
      <c r="BN2067" s="67"/>
      <c r="BO2067" s="67"/>
      <c r="BP2067" s="67"/>
      <c r="BQ2067" s="67"/>
      <c r="BR2067" s="67"/>
      <c r="BS2067" s="67"/>
      <c r="BT2067" s="67"/>
      <c r="BU2067" s="67"/>
      <c r="BV2067" s="67"/>
      <c r="BW2067" s="67"/>
      <c r="BX2067" s="67"/>
      <c r="BY2067" s="67"/>
      <c r="BZ2067" s="67"/>
      <c r="CA2067" s="67"/>
      <c r="CB2067" s="67"/>
      <c r="CC2067" s="67"/>
      <c r="CD2067" s="67"/>
      <c r="CE2067" s="67"/>
      <c r="CF2067" s="67"/>
      <c r="CG2067" s="67"/>
      <c r="CH2067" s="67"/>
      <c r="CI2067" s="67"/>
      <c r="CJ2067" s="67"/>
      <c r="CK2067" s="67"/>
      <c r="CL2067" s="67"/>
      <c r="CM2067" s="67"/>
      <c r="CN2067" s="67"/>
      <c r="CO2067" s="67"/>
      <c r="CP2067" s="67"/>
      <c r="CQ2067" s="67"/>
      <c r="CR2067" s="67"/>
      <c r="CS2067" s="67"/>
      <c r="CT2067" s="67"/>
      <c r="CU2067" s="67"/>
      <c r="CV2067" s="67"/>
      <c r="CW2067" s="67"/>
      <c r="CX2067" s="67"/>
      <c r="CY2067" s="67"/>
      <c r="CZ2067" s="67"/>
      <c r="DA2067" s="67"/>
      <c r="DB2067" s="67"/>
      <c r="DC2067" s="67"/>
      <c r="DD2067" s="67"/>
      <c r="DE2067" s="67"/>
      <c r="DF2067" s="67"/>
      <c r="DG2067" s="67"/>
      <c r="DH2067" s="67"/>
      <c r="DI2067" s="67"/>
      <c r="DJ2067" s="67"/>
      <c r="DK2067" s="67"/>
      <c r="DL2067" s="67"/>
      <c r="DM2067" s="67"/>
      <c r="DN2067" s="67"/>
      <c r="DO2067" s="67"/>
      <c r="DP2067" s="67"/>
      <c r="DQ2067" s="67"/>
      <c r="DR2067" s="67"/>
      <c r="DS2067" s="67"/>
      <c r="DT2067" s="67"/>
      <c r="DU2067" s="67"/>
      <c r="DV2067" s="67"/>
      <c r="DW2067" s="67"/>
      <c r="DX2067" s="67"/>
      <c r="DY2067" s="67"/>
      <c r="DZ2067" s="67"/>
      <c r="EA2067" s="67"/>
      <c r="EB2067" s="67"/>
      <c r="EC2067" s="67"/>
      <c r="ED2067" s="67"/>
      <c r="EE2067" s="67"/>
      <c r="EF2067" s="67"/>
      <c r="EG2067" s="67"/>
      <c r="EH2067" s="67"/>
      <c r="EI2067" s="67"/>
      <c r="EJ2067" s="67"/>
      <c r="EK2067" s="67"/>
      <c r="EL2067" s="67"/>
      <c r="EM2067" s="67"/>
      <c r="EN2067" s="67"/>
      <c r="EO2067" s="67"/>
      <c r="EP2067" s="67"/>
      <c r="EQ2067" s="67"/>
      <c r="ER2067" s="67"/>
      <c r="ES2067" s="67"/>
      <c r="ET2067" s="67"/>
      <c r="EU2067" s="67"/>
      <c r="EV2067" s="67"/>
      <c r="EW2067" s="67"/>
      <c r="EX2067" s="67"/>
      <c r="EY2067" s="67"/>
      <c r="EZ2067" s="67"/>
      <c r="FA2067" s="757" t="s">
        <v>7545</v>
      </c>
      <c r="FB2067" s="757"/>
      <c r="FC2067" s="757"/>
      <c r="FD2067" s="757"/>
    </row>
    <row r="2068">
      <c r="A2068" s="75"/>
      <c r="B2068" s="757" t="s">
        <v>7546</v>
      </c>
      <c r="C2068" s="829" t="s">
        <v>1970</v>
      </c>
      <c r="D2068" s="757" t="s">
        <v>29</v>
      </c>
      <c r="E2068" s="67"/>
      <c r="F2068" s="67"/>
      <c r="G2068" s="757" t="s">
        <v>7547</v>
      </c>
      <c r="H2068" s="757" t="s">
        <v>7548</v>
      </c>
      <c r="I2068" s="67"/>
      <c r="J2068" s="757" t="s">
        <v>44</v>
      </c>
      <c r="K2068" s="67"/>
      <c r="L2068" s="757" t="s">
        <v>738</v>
      </c>
      <c r="M2068" s="757" t="s">
        <v>88</v>
      </c>
      <c r="N2068" s="759">
        <v>41590.0</v>
      </c>
      <c r="O2068" s="759">
        <v>41590.0</v>
      </c>
      <c r="P2068" s="67"/>
      <c r="Q2068" s="188">
        <v>41627.0</v>
      </c>
      <c r="R2068" s="188"/>
      <c r="S2068" s="67"/>
      <c r="T2068" s="67" t="str">
        <f t="shared" si="3865"/>
        <v/>
      </c>
      <c r="U2068" s="67" t="str">
        <f t="shared" ref="U2068:W2068" si="3928">IF(ISBLANK($A2068),"",sum(AE2068,AK2068,AQ2068,AW2068,BC2068,BI2068,BO2068,BU2068,CA2068,CG2068,CM2068,CS2068,CY2068,DE2068,DK2068,DQ2068,DW2068,EC2068,EI2068,EO2068,EU2068))</f>
        <v/>
      </c>
      <c r="V2068" s="67" t="str">
        <f t="shared" si="3928"/>
        <v/>
      </c>
      <c r="W2068" s="67" t="str">
        <f t="shared" si="3928"/>
        <v/>
      </c>
      <c r="X2068" s="67" t="str">
        <f t="shared" si="3867"/>
        <v/>
      </c>
      <c r="Y2068" s="67" t="str">
        <f t="shared" ref="Y2068:AA2068" si="3929">IF(ISBLANK($A2068),"",sum(AH2068,AN2068,AT2068,AZ2068,BF2068,BL2068,BR2068,BX2068,CD2068,CJ2068,CP2068,CV2068,DB2068,DH2068,DN2068,DT2068,DZ2068,EF2068,EL2068,ER2068,EX2068))</f>
        <v/>
      </c>
      <c r="Z2068" s="67" t="str">
        <f t="shared" si="3929"/>
        <v/>
      </c>
      <c r="AA2068" s="67" t="str">
        <f t="shared" si="3929"/>
        <v/>
      </c>
      <c r="AB2068" s="67" t="str">
        <f t="shared" si="3869"/>
        <v/>
      </c>
      <c r="AC2068" s="261" t="str">
        <f t="shared" si="3870"/>
        <v/>
      </c>
      <c r="AD2068" s="539" t="str">
        <f t="shared" si="3927"/>
        <v>20+</v>
      </c>
      <c r="AE2068" s="67"/>
      <c r="AF2068" s="67"/>
      <c r="AG2068" s="67"/>
      <c r="AH2068" s="67"/>
      <c r="AI2068" s="67"/>
      <c r="AJ2068" s="67"/>
      <c r="AK2068" s="67"/>
      <c r="AL2068" s="67"/>
      <c r="AM2068" s="67"/>
      <c r="AN2068" s="67"/>
      <c r="AO2068" s="67"/>
      <c r="AP2068" s="67"/>
      <c r="AQ2068" s="67"/>
      <c r="AR2068" s="67"/>
      <c r="AS2068" s="67"/>
      <c r="AT2068" s="67"/>
      <c r="AU2068" s="67"/>
      <c r="AV2068" s="67"/>
      <c r="AW2068" s="67"/>
      <c r="AX2068" s="67"/>
      <c r="AY2068" s="67"/>
      <c r="AZ2068" s="67"/>
      <c r="BA2068" s="67"/>
      <c r="BB2068" s="67"/>
      <c r="BC2068" s="67"/>
      <c r="BD2068" s="67"/>
      <c r="BE2068" s="67"/>
      <c r="BF2068" s="67"/>
      <c r="BG2068" s="67"/>
      <c r="BH2068" s="67"/>
      <c r="BI2068" s="67"/>
      <c r="BJ2068" s="67"/>
      <c r="BK2068" s="67"/>
      <c r="BL2068" s="67"/>
      <c r="BM2068" s="67"/>
      <c r="BN2068" s="67"/>
      <c r="BO2068" s="67"/>
      <c r="BP2068" s="67"/>
      <c r="BQ2068" s="67"/>
      <c r="BR2068" s="67"/>
      <c r="BS2068" s="67"/>
      <c r="BT2068" s="67"/>
      <c r="BU2068" s="67"/>
      <c r="BV2068" s="67"/>
      <c r="BW2068" s="67"/>
      <c r="BX2068" s="67"/>
      <c r="BY2068" s="67"/>
      <c r="BZ2068" s="67"/>
      <c r="CA2068" s="67"/>
      <c r="CB2068" s="67"/>
      <c r="CC2068" s="67"/>
      <c r="CD2068" s="67"/>
      <c r="CE2068" s="67"/>
      <c r="CF2068" s="67"/>
      <c r="CG2068" s="67"/>
      <c r="CH2068" s="67"/>
      <c r="CI2068" s="67"/>
      <c r="CJ2068" s="67"/>
      <c r="CK2068" s="67"/>
      <c r="CL2068" s="67"/>
      <c r="CM2068" s="67"/>
      <c r="CN2068" s="67"/>
      <c r="CO2068" s="67"/>
      <c r="CP2068" s="67"/>
      <c r="CQ2068" s="67"/>
      <c r="CR2068" s="67"/>
      <c r="CS2068" s="67"/>
      <c r="CT2068" s="67"/>
      <c r="CU2068" s="67"/>
      <c r="CV2068" s="67"/>
      <c r="CW2068" s="67"/>
      <c r="CX2068" s="67"/>
      <c r="CY2068" s="67"/>
      <c r="CZ2068" s="67"/>
      <c r="DA2068" s="67"/>
      <c r="DB2068" s="67"/>
      <c r="DC2068" s="67"/>
      <c r="DD2068" s="67"/>
      <c r="DE2068" s="67"/>
      <c r="DF2068" s="67"/>
      <c r="DG2068" s="67"/>
      <c r="DH2068" s="67"/>
      <c r="DI2068" s="67"/>
      <c r="DJ2068" s="67"/>
      <c r="DK2068" s="67"/>
      <c r="DL2068" s="67"/>
      <c r="DM2068" s="67"/>
      <c r="DN2068" s="67"/>
      <c r="DO2068" s="67"/>
      <c r="DP2068" s="67"/>
      <c r="DQ2068" s="67"/>
      <c r="DR2068" s="67"/>
      <c r="DS2068" s="67"/>
      <c r="DT2068" s="67"/>
      <c r="DU2068" s="67"/>
      <c r="DV2068" s="67"/>
      <c r="DW2068" s="67"/>
      <c r="DX2068" s="67"/>
      <c r="DY2068" s="67"/>
      <c r="DZ2068" s="67"/>
      <c r="EA2068" s="67"/>
      <c r="EB2068" s="67"/>
      <c r="EC2068" s="67"/>
      <c r="ED2068" s="67"/>
      <c r="EE2068" s="67"/>
      <c r="EF2068" s="67"/>
      <c r="EG2068" s="67"/>
      <c r="EH2068" s="67"/>
      <c r="EI2068" s="67"/>
      <c r="EJ2068" s="67"/>
      <c r="EK2068" s="67"/>
      <c r="EL2068" s="67"/>
      <c r="EM2068" s="67"/>
      <c r="EN2068" s="67"/>
      <c r="EO2068" s="67"/>
      <c r="EP2068" s="67"/>
      <c r="EQ2068" s="67"/>
      <c r="ER2068" s="67"/>
      <c r="ES2068" s="67"/>
      <c r="ET2068" s="67"/>
      <c r="EU2068" s="74">
        <v>3.0</v>
      </c>
      <c r="EV2068" s="67"/>
      <c r="EW2068" s="67"/>
      <c r="EX2068" s="67"/>
      <c r="EY2068" s="67"/>
      <c r="EZ2068" s="67"/>
      <c r="FA2068" s="757" t="s">
        <v>7549</v>
      </c>
      <c r="FB2068" s="757"/>
      <c r="FC2068" s="757"/>
      <c r="FD2068" s="757"/>
    </row>
    <row r="2069">
      <c r="A2069" s="75"/>
      <c r="B2069" s="757" t="s">
        <v>7550</v>
      </c>
      <c r="C2069" s="829" t="s">
        <v>1970</v>
      </c>
      <c r="D2069" s="757" t="s">
        <v>29</v>
      </c>
      <c r="E2069" s="757" t="s">
        <v>12</v>
      </c>
      <c r="F2069" s="67" t="str">
        <f t="shared" ref="F2069:F2070" si="3932">"+"</f>
        <v>+</v>
      </c>
      <c r="G2069" s="757" t="s">
        <v>4346</v>
      </c>
      <c r="H2069" s="757" t="s">
        <v>3967</v>
      </c>
      <c r="I2069" s="67"/>
      <c r="J2069" s="757" t="s">
        <v>44</v>
      </c>
      <c r="K2069" s="757" t="s">
        <v>44</v>
      </c>
      <c r="L2069" s="757" t="s">
        <v>871</v>
      </c>
      <c r="M2069" s="757" t="s">
        <v>872</v>
      </c>
      <c r="N2069" s="759">
        <v>41738.0</v>
      </c>
      <c r="O2069" s="759">
        <v>41738.0</v>
      </c>
      <c r="P2069" s="759">
        <v>41758.0</v>
      </c>
      <c r="Q2069" s="188">
        <v>41844.0</v>
      </c>
      <c r="R2069" s="188"/>
      <c r="S2069" s="67"/>
      <c r="T2069" s="67" t="str">
        <f t="shared" si="3865"/>
        <v/>
      </c>
      <c r="U2069" s="67" t="str">
        <f t="shared" ref="U2069:W2069" si="3930">IF(ISBLANK($A2069),"",sum(AE2069,AK2069,AQ2069,AW2069,BC2069,BI2069,BO2069,BU2069,CA2069,CG2069,CM2069,CS2069,CY2069,DE2069,DK2069,DQ2069,DW2069,EC2069,EI2069,EO2069,EU2069))</f>
        <v/>
      </c>
      <c r="V2069" s="67" t="str">
        <f t="shared" si="3930"/>
        <v/>
      </c>
      <c r="W2069" s="67" t="str">
        <f t="shared" si="3930"/>
        <v/>
      </c>
      <c r="X2069" s="67" t="str">
        <f t="shared" si="3867"/>
        <v/>
      </c>
      <c r="Y2069" s="67" t="str">
        <f t="shared" ref="Y2069:AA2069" si="3931">IF(ISBLANK($A2069),"",sum(AH2069,AN2069,AT2069,AZ2069,BF2069,BL2069,BR2069,BX2069,CD2069,CJ2069,CP2069,CV2069,DB2069,DH2069,DN2069,DT2069,DZ2069,EF2069,EL2069,ER2069,EX2069))</f>
        <v/>
      </c>
      <c r="Z2069" s="67" t="str">
        <f t="shared" si="3931"/>
        <v/>
      </c>
      <c r="AA2069" s="67" t="str">
        <f t="shared" si="3931"/>
        <v/>
      </c>
      <c r="AB2069" s="67" t="str">
        <f t="shared" si="3869"/>
        <v/>
      </c>
      <c r="AC2069" s="261" t="str">
        <f t="shared" si="3870"/>
        <v/>
      </c>
      <c r="AD2069" s="539" t="str">
        <f t="shared" si="3927"/>
        <v>20+</v>
      </c>
      <c r="AE2069" s="67"/>
      <c r="AF2069" s="74">
        <v>2.0</v>
      </c>
      <c r="AG2069" s="67"/>
      <c r="AH2069" s="74">
        <v>2.0</v>
      </c>
      <c r="AI2069" s="74">
        <v>2.0</v>
      </c>
      <c r="AJ2069" s="67"/>
      <c r="AK2069" s="67"/>
      <c r="AL2069" s="74">
        <v>1.0</v>
      </c>
      <c r="AM2069" s="67"/>
      <c r="AN2069" s="74">
        <v>1.0</v>
      </c>
      <c r="AO2069" s="74">
        <v>1.0</v>
      </c>
      <c r="AP2069" s="67"/>
      <c r="AQ2069" s="67"/>
      <c r="AR2069" s="67"/>
      <c r="AS2069" s="67"/>
      <c r="AT2069" s="67"/>
      <c r="AU2069" s="67"/>
      <c r="AV2069" s="67"/>
      <c r="AW2069" s="67"/>
      <c r="AX2069" s="67"/>
      <c r="AY2069" s="67"/>
      <c r="AZ2069" s="67"/>
      <c r="BA2069" s="67"/>
      <c r="BB2069" s="67"/>
      <c r="BC2069" s="67"/>
      <c r="BD2069" s="74">
        <v>1.0</v>
      </c>
      <c r="BE2069" s="67"/>
      <c r="BF2069" s="67"/>
      <c r="BG2069" s="67"/>
      <c r="BH2069" s="67"/>
      <c r="BI2069" s="67"/>
      <c r="BJ2069" s="67"/>
      <c r="BK2069" s="67"/>
      <c r="BL2069" s="67"/>
      <c r="BM2069" s="67"/>
      <c r="BN2069" s="67"/>
      <c r="BO2069" s="67"/>
      <c r="BP2069" s="67"/>
      <c r="BQ2069" s="67"/>
      <c r="BR2069" s="67"/>
      <c r="BS2069" s="67"/>
      <c r="BT2069" s="67"/>
      <c r="BU2069" s="67"/>
      <c r="BV2069" s="67"/>
      <c r="BW2069" s="67"/>
      <c r="BX2069" s="67"/>
      <c r="BY2069" s="67"/>
      <c r="BZ2069" s="67"/>
      <c r="CA2069" s="67"/>
      <c r="CB2069" s="67"/>
      <c r="CC2069" s="67"/>
      <c r="CD2069" s="67"/>
      <c r="CE2069" s="67"/>
      <c r="CF2069" s="67"/>
      <c r="CG2069" s="67"/>
      <c r="CH2069" s="67"/>
      <c r="CI2069" s="67"/>
      <c r="CJ2069" s="67"/>
      <c r="CK2069" s="67"/>
      <c r="CL2069" s="67"/>
      <c r="CM2069" s="67"/>
      <c r="CN2069" s="67"/>
      <c r="CO2069" s="67"/>
      <c r="CP2069" s="67"/>
      <c r="CQ2069" s="67"/>
      <c r="CR2069" s="67"/>
      <c r="CS2069" s="67"/>
      <c r="CT2069" s="67"/>
      <c r="CU2069" s="67"/>
      <c r="CV2069" s="67"/>
      <c r="CW2069" s="67"/>
      <c r="CX2069" s="67"/>
      <c r="CY2069" s="74">
        <v>1.0</v>
      </c>
      <c r="CZ2069" s="67"/>
      <c r="DA2069" s="67"/>
      <c r="DB2069" s="67"/>
      <c r="DC2069" s="74">
        <v>2.0</v>
      </c>
      <c r="DD2069" s="67"/>
      <c r="DE2069" s="67"/>
      <c r="DF2069" s="67"/>
      <c r="DG2069" s="67"/>
      <c r="DH2069" s="67"/>
      <c r="DI2069" s="67"/>
      <c r="DJ2069" s="67"/>
      <c r="DK2069" s="67"/>
      <c r="DL2069" s="67"/>
      <c r="DM2069" s="67"/>
      <c r="DN2069" s="67"/>
      <c r="DO2069" s="67"/>
      <c r="DP2069" s="67"/>
      <c r="DQ2069" s="67"/>
      <c r="DR2069" s="67"/>
      <c r="DS2069" s="67"/>
      <c r="DT2069" s="67"/>
      <c r="DU2069" s="67"/>
      <c r="DV2069" s="67"/>
      <c r="DW2069" s="67"/>
      <c r="DX2069" s="67"/>
      <c r="DY2069" s="67"/>
      <c r="DZ2069" s="67"/>
      <c r="EA2069" s="67"/>
      <c r="EB2069" s="67"/>
      <c r="EC2069" s="67"/>
      <c r="ED2069" s="67"/>
      <c r="EE2069" s="67"/>
      <c r="EF2069" s="67"/>
      <c r="EG2069" s="67"/>
      <c r="EH2069" s="67"/>
      <c r="EI2069" s="67"/>
      <c r="EJ2069" s="67"/>
      <c r="EK2069" s="67"/>
      <c r="EL2069" s="67"/>
      <c r="EM2069" s="67"/>
      <c r="EN2069" s="67"/>
      <c r="EO2069" s="67"/>
      <c r="EP2069" s="67"/>
      <c r="EQ2069" s="67"/>
      <c r="ER2069" s="67"/>
      <c r="ES2069" s="67"/>
      <c r="ET2069" s="67"/>
      <c r="EU2069" s="67"/>
      <c r="EV2069" s="67"/>
      <c r="EW2069" s="67"/>
      <c r="EX2069" s="67"/>
      <c r="EY2069" s="67"/>
      <c r="EZ2069" s="67"/>
      <c r="FA2069" s="757" t="s">
        <v>7551</v>
      </c>
      <c r="FB2069" s="757"/>
      <c r="FC2069" s="757"/>
      <c r="FD2069" s="757"/>
    </row>
    <row r="2070">
      <c r="A2070" s="75"/>
      <c r="B2070" s="757" t="s">
        <v>7552</v>
      </c>
      <c r="C2070" s="829" t="s">
        <v>1970</v>
      </c>
      <c r="D2070" s="757" t="s">
        <v>29</v>
      </c>
      <c r="E2070" s="757" t="s">
        <v>12</v>
      </c>
      <c r="F2070" s="67" t="str">
        <f t="shared" si="3932"/>
        <v>+</v>
      </c>
      <c r="G2070" s="757" t="s">
        <v>7553</v>
      </c>
      <c r="H2070" s="757" t="s">
        <v>3967</v>
      </c>
      <c r="I2070" s="67"/>
      <c r="J2070" s="757" t="s">
        <v>44</v>
      </c>
      <c r="K2070" s="757" t="s">
        <v>44</v>
      </c>
      <c r="L2070" s="757" t="s">
        <v>492</v>
      </c>
      <c r="M2070" s="757" t="s">
        <v>50</v>
      </c>
      <c r="N2070" s="862">
        <v>41786.0</v>
      </c>
      <c r="O2070" s="759">
        <v>41786.0</v>
      </c>
      <c r="P2070" s="67"/>
      <c r="Q2070" s="188">
        <v>41844.0</v>
      </c>
      <c r="R2070" s="188"/>
      <c r="S2070" s="67"/>
      <c r="T2070" s="67" t="str">
        <f t="shared" si="3865"/>
        <v/>
      </c>
      <c r="U2070" s="67" t="str">
        <f t="shared" ref="U2070:W2070" si="3933">IF(ISBLANK($A2070),"",sum(AE2070,AK2070,AQ2070,AW2070,BC2070,BI2070,BO2070,BU2070,CA2070,CG2070,CM2070,CS2070,CY2070,DE2070,DK2070,DQ2070,DW2070,EC2070,EI2070,EO2070,EU2070))</f>
        <v/>
      </c>
      <c r="V2070" s="67" t="str">
        <f t="shared" si="3933"/>
        <v/>
      </c>
      <c r="W2070" s="67" t="str">
        <f t="shared" si="3933"/>
        <v/>
      </c>
      <c r="X2070" s="67" t="str">
        <f t="shared" si="3867"/>
        <v/>
      </c>
      <c r="Y2070" s="67" t="str">
        <f t="shared" ref="Y2070:AA2070" si="3934">IF(ISBLANK($A2070),"",sum(AH2070,AN2070,AT2070,AZ2070,BF2070,BL2070,BR2070,BX2070,CD2070,CJ2070,CP2070,CV2070,DB2070,DH2070,DN2070,DT2070,DZ2070,EF2070,EL2070,ER2070,EX2070))</f>
        <v/>
      </c>
      <c r="Z2070" s="67" t="str">
        <f t="shared" si="3934"/>
        <v/>
      </c>
      <c r="AA2070" s="67" t="str">
        <f t="shared" si="3934"/>
        <v/>
      </c>
      <c r="AB2070" s="67" t="str">
        <f t="shared" si="3869"/>
        <v/>
      </c>
      <c r="AC2070" s="261" t="str">
        <f t="shared" si="3870"/>
        <v/>
      </c>
      <c r="AD2070" s="539" t="str">
        <f t="shared" si="3927"/>
        <v>20+</v>
      </c>
      <c r="AE2070" s="67"/>
      <c r="AF2070" s="67"/>
      <c r="AG2070" s="67"/>
      <c r="AH2070" s="67"/>
      <c r="AI2070" s="67"/>
      <c r="AJ2070" s="67"/>
      <c r="AK2070" s="74">
        <v>1.0</v>
      </c>
      <c r="AL2070" s="67"/>
      <c r="AM2070" s="67"/>
      <c r="AN2070" s="67"/>
      <c r="AO2070" s="67"/>
      <c r="AP2070" s="67"/>
      <c r="AQ2070" s="67"/>
      <c r="AR2070" s="67"/>
      <c r="AS2070" s="67"/>
      <c r="AT2070" s="67"/>
      <c r="AU2070" s="67"/>
      <c r="AV2070" s="67"/>
      <c r="AW2070" s="67"/>
      <c r="AX2070" s="67"/>
      <c r="AY2070" s="67"/>
      <c r="AZ2070" s="67"/>
      <c r="BA2070" s="67"/>
      <c r="BB2070" s="67"/>
      <c r="BC2070" s="67"/>
      <c r="BD2070" s="67"/>
      <c r="BE2070" s="67"/>
      <c r="BF2070" s="67"/>
      <c r="BG2070" s="67"/>
      <c r="BH2070" s="67"/>
      <c r="BI2070" s="67"/>
      <c r="BJ2070" s="67"/>
      <c r="BK2070" s="67"/>
      <c r="BL2070" s="67"/>
      <c r="BM2070" s="67"/>
      <c r="BN2070" s="67"/>
      <c r="BO2070" s="67"/>
      <c r="BP2070" s="67"/>
      <c r="BQ2070" s="67"/>
      <c r="BR2070" s="67"/>
      <c r="BS2070" s="67"/>
      <c r="BT2070" s="67"/>
      <c r="BU2070" s="67"/>
      <c r="BV2070" s="67"/>
      <c r="BW2070" s="67"/>
      <c r="BX2070" s="67"/>
      <c r="BY2070" s="67"/>
      <c r="BZ2070" s="67"/>
      <c r="CA2070" s="67"/>
      <c r="CB2070" s="67"/>
      <c r="CC2070" s="67"/>
      <c r="CD2070" s="67"/>
      <c r="CE2070" s="67"/>
      <c r="CF2070" s="67"/>
      <c r="CG2070" s="67"/>
      <c r="CH2070" s="67"/>
      <c r="CI2070" s="67"/>
      <c r="CJ2070" s="67"/>
      <c r="CK2070" s="67"/>
      <c r="CL2070" s="67"/>
      <c r="CM2070" s="67"/>
      <c r="CN2070" s="67"/>
      <c r="CO2070" s="67"/>
      <c r="CP2070" s="67"/>
      <c r="CQ2070" s="67"/>
      <c r="CR2070" s="67"/>
      <c r="CS2070" s="67"/>
      <c r="CT2070" s="67"/>
      <c r="CU2070" s="67"/>
      <c r="CV2070" s="67"/>
      <c r="CW2070" s="67"/>
      <c r="CX2070" s="67"/>
      <c r="CY2070" s="67"/>
      <c r="CZ2070" s="67"/>
      <c r="DA2070" s="67"/>
      <c r="DB2070" s="67"/>
      <c r="DC2070" s="67"/>
      <c r="DD2070" s="67"/>
      <c r="DE2070" s="67"/>
      <c r="DF2070" s="67"/>
      <c r="DG2070" s="67"/>
      <c r="DH2070" s="67"/>
      <c r="DI2070" s="67"/>
      <c r="DJ2070" s="67"/>
      <c r="DK2070" s="67"/>
      <c r="DL2070" s="67"/>
      <c r="DM2070" s="67"/>
      <c r="DN2070" s="67"/>
      <c r="DO2070" s="67"/>
      <c r="DP2070" s="67"/>
      <c r="DQ2070" s="67"/>
      <c r="DR2070" s="67"/>
      <c r="DS2070" s="67"/>
      <c r="DT2070" s="67"/>
      <c r="DU2070" s="67"/>
      <c r="DV2070" s="67"/>
      <c r="DW2070" s="67"/>
      <c r="DX2070" s="67"/>
      <c r="DY2070" s="67"/>
      <c r="DZ2070" s="67"/>
      <c r="EA2070" s="67"/>
      <c r="EB2070" s="67"/>
      <c r="EC2070" s="67"/>
      <c r="ED2070" s="67"/>
      <c r="EE2070" s="67"/>
      <c r="EF2070" s="67"/>
      <c r="EG2070" s="67"/>
      <c r="EH2070" s="67"/>
      <c r="EI2070" s="67"/>
      <c r="EJ2070" s="67"/>
      <c r="EK2070" s="67"/>
      <c r="EL2070" s="67"/>
      <c r="EM2070" s="67"/>
      <c r="EN2070" s="67"/>
      <c r="EO2070" s="67"/>
      <c r="EP2070" s="67"/>
      <c r="EQ2070" s="67"/>
      <c r="ER2070" s="67"/>
      <c r="ES2070" s="67"/>
      <c r="ET2070" s="67"/>
      <c r="EU2070" s="67"/>
      <c r="EV2070" s="67"/>
      <c r="EW2070" s="67"/>
      <c r="EX2070" s="67"/>
      <c r="EY2070" s="67"/>
      <c r="EZ2070" s="67"/>
      <c r="FA2070" s="757" t="s">
        <v>7554</v>
      </c>
      <c r="FB2070" s="757"/>
      <c r="FC2070" s="757"/>
      <c r="FD2070" s="757"/>
    </row>
    <row r="2071">
      <c r="A2071" s="75"/>
      <c r="B2071" s="757" t="s">
        <v>7555</v>
      </c>
      <c r="C2071" s="829" t="s">
        <v>1970</v>
      </c>
      <c r="D2071" s="757" t="s">
        <v>29</v>
      </c>
      <c r="E2071" s="67"/>
      <c r="F2071" s="67"/>
      <c r="G2071" s="757" t="s">
        <v>7556</v>
      </c>
      <c r="H2071" s="757" t="s">
        <v>3967</v>
      </c>
      <c r="I2071" s="67"/>
      <c r="J2071" s="757" t="s">
        <v>44</v>
      </c>
      <c r="K2071" s="757" t="s">
        <v>4384</v>
      </c>
      <c r="L2071" s="757" t="s">
        <v>738</v>
      </c>
      <c r="M2071" s="757" t="s">
        <v>88</v>
      </c>
      <c r="N2071" s="759">
        <v>41807.0</v>
      </c>
      <c r="O2071" s="759">
        <v>41807.0</v>
      </c>
      <c r="P2071" s="67"/>
      <c r="Q2071" s="188">
        <v>41844.0</v>
      </c>
      <c r="R2071" s="188"/>
      <c r="S2071" s="67"/>
      <c r="T2071" s="67" t="str">
        <f t="shared" si="3865"/>
        <v/>
      </c>
      <c r="U2071" s="67" t="str">
        <f t="shared" ref="U2071:W2071" si="3935">IF(ISBLANK($A2071),"",sum(AE2071,AK2071,AQ2071,AW2071,BC2071,BI2071,BO2071,BU2071,CA2071,CG2071,CM2071,CS2071,CY2071,DE2071,DK2071,DQ2071,DW2071,EC2071,EI2071,EO2071,EU2071))</f>
        <v/>
      </c>
      <c r="V2071" s="67" t="str">
        <f t="shared" si="3935"/>
        <v/>
      </c>
      <c r="W2071" s="67" t="str">
        <f t="shared" si="3935"/>
        <v/>
      </c>
      <c r="X2071" s="67" t="str">
        <f t="shared" si="3867"/>
        <v/>
      </c>
      <c r="Y2071" s="67" t="str">
        <f t="shared" ref="Y2071:AA2071" si="3936">IF(ISBLANK($A2071),"",sum(AH2071,AN2071,AT2071,AZ2071,BF2071,BL2071,BR2071,BX2071,CD2071,CJ2071,CP2071,CV2071,DB2071,DH2071,DN2071,DT2071,DZ2071,EF2071,EL2071,ER2071,EX2071))</f>
        <v/>
      </c>
      <c r="Z2071" s="67" t="str">
        <f t="shared" si="3936"/>
        <v/>
      </c>
      <c r="AA2071" s="67" t="str">
        <f t="shared" si="3936"/>
        <v/>
      </c>
      <c r="AB2071" s="67" t="str">
        <f t="shared" si="3869"/>
        <v/>
      </c>
      <c r="AC2071" s="261" t="str">
        <f t="shared" si="3870"/>
        <v/>
      </c>
      <c r="AD2071" s="539" t="str">
        <f t="shared" si="3927"/>
        <v>20+</v>
      </c>
      <c r="AE2071" s="67"/>
      <c r="AF2071" s="67"/>
      <c r="AG2071" s="67"/>
      <c r="AH2071" s="67"/>
      <c r="AI2071" s="67"/>
      <c r="AJ2071" s="67"/>
      <c r="AK2071" s="67"/>
      <c r="AL2071" s="67"/>
      <c r="AM2071" s="67"/>
      <c r="AN2071" s="67"/>
      <c r="AO2071" s="67"/>
      <c r="AP2071" s="67"/>
      <c r="AQ2071" s="67"/>
      <c r="AR2071" s="67"/>
      <c r="AS2071" s="67"/>
      <c r="AT2071" s="67"/>
      <c r="AU2071" s="67"/>
      <c r="AV2071" s="67"/>
      <c r="AW2071" s="67"/>
      <c r="AX2071" s="74">
        <v>1.0</v>
      </c>
      <c r="AY2071" s="67"/>
      <c r="AZ2071" s="67"/>
      <c r="BA2071" s="67"/>
      <c r="BB2071" s="67"/>
      <c r="BC2071" s="67"/>
      <c r="BD2071" s="67"/>
      <c r="BE2071" s="67"/>
      <c r="BF2071" s="67"/>
      <c r="BG2071" s="67"/>
      <c r="BH2071" s="67"/>
      <c r="BI2071" s="67"/>
      <c r="BJ2071" s="67"/>
      <c r="BK2071" s="67"/>
      <c r="BL2071" s="67"/>
      <c r="BM2071" s="67"/>
      <c r="BN2071" s="67"/>
      <c r="BO2071" s="67"/>
      <c r="BP2071" s="67"/>
      <c r="BQ2071" s="67"/>
      <c r="BR2071" s="67"/>
      <c r="BS2071" s="67"/>
      <c r="BT2071" s="67"/>
      <c r="BU2071" s="67"/>
      <c r="BV2071" s="67"/>
      <c r="BW2071" s="67"/>
      <c r="BX2071" s="67"/>
      <c r="BY2071" s="67"/>
      <c r="BZ2071" s="67"/>
      <c r="CA2071" s="67"/>
      <c r="CB2071" s="67"/>
      <c r="CC2071" s="67"/>
      <c r="CD2071" s="67"/>
      <c r="CE2071" s="67"/>
      <c r="CF2071" s="67"/>
      <c r="CG2071" s="67"/>
      <c r="CH2071" s="67"/>
      <c r="CI2071" s="67"/>
      <c r="CJ2071" s="67"/>
      <c r="CK2071" s="67"/>
      <c r="CL2071" s="67"/>
      <c r="CM2071" s="67"/>
      <c r="CN2071" s="67"/>
      <c r="CO2071" s="67"/>
      <c r="CP2071" s="67"/>
      <c r="CQ2071" s="67"/>
      <c r="CR2071" s="67"/>
      <c r="CS2071" s="67"/>
      <c r="CT2071" s="67"/>
      <c r="CU2071" s="67"/>
      <c r="CV2071" s="75"/>
      <c r="CW2071" s="75"/>
      <c r="CX2071" s="67"/>
      <c r="CY2071" s="67"/>
      <c r="CZ2071" s="67"/>
      <c r="DA2071" s="67"/>
      <c r="DB2071" s="67"/>
      <c r="DC2071" s="67"/>
      <c r="DD2071" s="67"/>
      <c r="DE2071" s="67"/>
      <c r="DF2071" s="67"/>
      <c r="DG2071" s="67"/>
      <c r="DH2071" s="67"/>
      <c r="DI2071" s="67"/>
      <c r="DJ2071" s="67"/>
      <c r="DK2071" s="67"/>
      <c r="DL2071" s="67"/>
      <c r="DM2071" s="67"/>
      <c r="DN2071" s="67"/>
      <c r="DO2071" s="67"/>
      <c r="DP2071" s="67"/>
      <c r="DQ2071" s="67"/>
      <c r="DR2071" s="67"/>
      <c r="DS2071" s="67"/>
      <c r="DT2071" s="67"/>
      <c r="DU2071" s="67"/>
      <c r="DV2071" s="67"/>
      <c r="DW2071" s="67"/>
      <c r="DX2071" s="67"/>
      <c r="DY2071" s="67"/>
      <c r="DZ2071" s="67"/>
      <c r="EA2071" s="67"/>
      <c r="EB2071" s="67"/>
      <c r="EC2071" s="67"/>
      <c r="ED2071" s="67"/>
      <c r="EE2071" s="67"/>
      <c r="EF2071" s="67"/>
      <c r="EG2071" s="67"/>
      <c r="EH2071" s="67"/>
      <c r="EI2071" s="67"/>
      <c r="EJ2071" s="67"/>
      <c r="EK2071" s="67"/>
      <c r="EL2071" s="67"/>
      <c r="EM2071" s="67"/>
      <c r="EN2071" s="67"/>
      <c r="EO2071" s="67"/>
      <c r="EP2071" s="67"/>
      <c r="EQ2071" s="67"/>
      <c r="ER2071" s="67"/>
      <c r="ES2071" s="67"/>
      <c r="ET2071" s="67"/>
      <c r="EU2071" s="67"/>
      <c r="EV2071" s="67"/>
      <c r="EW2071" s="67"/>
      <c r="EX2071" s="67"/>
      <c r="EY2071" s="67"/>
      <c r="EZ2071" s="67"/>
      <c r="FA2071" s="757" t="s">
        <v>7557</v>
      </c>
      <c r="FB2071" s="757"/>
      <c r="FC2071" s="757"/>
      <c r="FD2071" s="757"/>
    </row>
    <row r="2072">
      <c r="A2072" s="75"/>
      <c r="B2072" s="757" t="s">
        <v>7558</v>
      </c>
      <c r="C2072" s="829" t="s">
        <v>1970</v>
      </c>
      <c r="D2072" s="757" t="s">
        <v>29</v>
      </c>
      <c r="E2072" s="757" t="s">
        <v>12</v>
      </c>
      <c r="F2072" s="67" t="str">
        <f>"+"</f>
        <v>+</v>
      </c>
      <c r="G2072" s="757" t="s">
        <v>7559</v>
      </c>
      <c r="H2072" s="757" t="s">
        <v>3967</v>
      </c>
      <c r="I2072" s="67"/>
      <c r="J2072" s="757" t="s">
        <v>44</v>
      </c>
      <c r="K2072" s="757" t="s">
        <v>44</v>
      </c>
      <c r="L2072" s="757" t="s">
        <v>566</v>
      </c>
      <c r="M2072" s="757" t="s">
        <v>133</v>
      </c>
      <c r="N2072" s="759">
        <v>41830.0</v>
      </c>
      <c r="O2072" s="759">
        <v>41830.0</v>
      </c>
      <c r="P2072" s="67"/>
      <c r="Q2072" s="188">
        <v>41844.0</v>
      </c>
      <c r="R2072" s="188"/>
      <c r="S2072" s="67"/>
      <c r="T2072" s="67" t="str">
        <f t="shared" si="3865"/>
        <v/>
      </c>
      <c r="U2072" s="67" t="str">
        <f t="shared" ref="U2072:W2072" si="3937">IF(ISBLANK($A2072),"",sum(AE2072,AK2072,AQ2072,AW2072,BC2072,BI2072,BO2072,BU2072,CA2072,CG2072,CM2072,CS2072,CY2072,DE2072,DK2072,DQ2072,DW2072,EC2072,EI2072,EO2072,EU2072))</f>
        <v/>
      </c>
      <c r="V2072" s="67" t="str">
        <f t="shared" si="3937"/>
        <v/>
      </c>
      <c r="W2072" s="67" t="str">
        <f t="shared" si="3937"/>
        <v/>
      </c>
      <c r="X2072" s="67" t="str">
        <f t="shared" si="3867"/>
        <v/>
      </c>
      <c r="Y2072" s="67" t="str">
        <f t="shared" ref="Y2072:AA2072" si="3938">IF(ISBLANK($A2072),"",sum(AH2072,AN2072,AT2072,AZ2072,BF2072,BL2072,BR2072,BX2072,CD2072,CJ2072,CP2072,CV2072,DB2072,DH2072,DN2072,DT2072,DZ2072,EF2072,EL2072,ER2072,EX2072))</f>
        <v/>
      </c>
      <c r="Z2072" s="67" t="str">
        <f t="shared" si="3938"/>
        <v/>
      </c>
      <c r="AA2072" s="67" t="str">
        <f t="shared" si="3938"/>
        <v/>
      </c>
      <c r="AB2072" s="67" t="str">
        <f t="shared" si="3869"/>
        <v/>
      </c>
      <c r="AC2072" s="261" t="str">
        <f t="shared" si="3870"/>
        <v/>
      </c>
      <c r="AD2072" s="539" t="str">
        <f t="shared" si="3927"/>
        <v>20+</v>
      </c>
      <c r="AE2072" s="67"/>
      <c r="AF2072" s="67"/>
      <c r="AG2072" s="67"/>
      <c r="AH2072" s="67"/>
      <c r="AI2072" s="67"/>
      <c r="AJ2072" s="67"/>
      <c r="AK2072" s="67"/>
      <c r="AL2072" s="67"/>
      <c r="AM2072" s="67"/>
      <c r="AN2072" s="67"/>
      <c r="AO2072" s="67"/>
      <c r="AP2072" s="67"/>
      <c r="AQ2072" s="67"/>
      <c r="AR2072" s="67"/>
      <c r="AS2072" s="67"/>
      <c r="AT2072" s="67"/>
      <c r="AU2072" s="67"/>
      <c r="AV2072" s="67"/>
      <c r="AW2072" s="67"/>
      <c r="AX2072" s="67"/>
      <c r="AY2072" s="67"/>
      <c r="AZ2072" s="67"/>
      <c r="BA2072" s="67"/>
      <c r="BB2072" s="67"/>
      <c r="BC2072" s="67"/>
      <c r="BD2072" s="67"/>
      <c r="BE2072" s="67"/>
      <c r="BF2072" s="67"/>
      <c r="BG2072" s="67"/>
      <c r="BH2072" s="67"/>
      <c r="BI2072" s="67"/>
      <c r="BJ2072" s="67"/>
      <c r="BK2072" s="67"/>
      <c r="BL2072" s="67"/>
      <c r="BM2072" s="67"/>
      <c r="BN2072" s="67"/>
      <c r="BO2072" s="67"/>
      <c r="BP2072" s="67"/>
      <c r="BQ2072" s="67"/>
      <c r="BR2072" s="67"/>
      <c r="BS2072" s="67"/>
      <c r="BT2072" s="67"/>
      <c r="BU2072" s="67"/>
      <c r="BV2072" s="67"/>
      <c r="BW2072" s="67"/>
      <c r="BX2072" s="67"/>
      <c r="BY2072" s="67"/>
      <c r="BZ2072" s="67"/>
      <c r="CA2072" s="67"/>
      <c r="CB2072" s="67"/>
      <c r="CC2072" s="67"/>
      <c r="CD2072" s="67"/>
      <c r="CE2072" s="67"/>
      <c r="CF2072" s="67"/>
      <c r="CG2072" s="67"/>
      <c r="CH2072" s="67"/>
      <c r="CI2072" s="67"/>
      <c r="CJ2072" s="67"/>
      <c r="CK2072" s="67"/>
      <c r="CL2072" s="67"/>
      <c r="CM2072" s="67"/>
      <c r="CN2072" s="67"/>
      <c r="CO2072" s="67"/>
      <c r="CP2072" s="67"/>
      <c r="CQ2072" s="67"/>
      <c r="CR2072" s="67"/>
      <c r="CS2072" s="67"/>
      <c r="CT2072" s="67"/>
      <c r="CU2072" s="67"/>
      <c r="CV2072" s="67"/>
      <c r="CW2072" s="67"/>
      <c r="CX2072" s="67"/>
      <c r="CY2072" s="67"/>
      <c r="CZ2072" s="67"/>
      <c r="DA2072" s="67"/>
      <c r="DB2072" s="67"/>
      <c r="DC2072" s="67"/>
      <c r="DD2072" s="67"/>
      <c r="DE2072" s="67"/>
      <c r="DF2072" s="67"/>
      <c r="DG2072" s="67"/>
      <c r="DH2072" s="67"/>
      <c r="DI2072" s="67"/>
      <c r="DJ2072" s="67"/>
      <c r="DK2072" s="67"/>
      <c r="DL2072" s="67"/>
      <c r="DM2072" s="67"/>
      <c r="DN2072" s="67"/>
      <c r="DO2072" s="67"/>
      <c r="DP2072" s="67"/>
      <c r="DQ2072" s="67"/>
      <c r="DR2072" s="67"/>
      <c r="DS2072" s="67"/>
      <c r="DT2072" s="67"/>
      <c r="DU2072" s="67"/>
      <c r="DV2072" s="67"/>
      <c r="DW2072" s="67"/>
      <c r="DX2072" s="67"/>
      <c r="DY2072" s="67"/>
      <c r="DZ2072" s="67"/>
      <c r="EA2072" s="67"/>
      <c r="EB2072" s="67"/>
      <c r="EC2072" s="67"/>
      <c r="ED2072" s="67"/>
      <c r="EE2072" s="67"/>
      <c r="EF2072" s="67"/>
      <c r="EG2072" s="67"/>
      <c r="EH2072" s="67"/>
      <c r="EI2072" s="67"/>
      <c r="EJ2072" s="67"/>
      <c r="EK2072" s="67"/>
      <c r="EL2072" s="67"/>
      <c r="EM2072" s="67"/>
      <c r="EN2072" s="67"/>
      <c r="EO2072" s="67"/>
      <c r="EP2072" s="67"/>
      <c r="EQ2072" s="67"/>
      <c r="ER2072" s="67"/>
      <c r="ES2072" s="67"/>
      <c r="ET2072" s="67"/>
      <c r="EU2072" s="67"/>
      <c r="EV2072" s="67"/>
      <c r="EW2072" s="67"/>
      <c r="EX2072" s="67"/>
      <c r="EY2072" s="67"/>
      <c r="EZ2072" s="67"/>
      <c r="FA2072" s="757" t="s">
        <v>7560</v>
      </c>
      <c r="FB2072" s="757"/>
      <c r="FC2072" s="757"/>
      <c r="FD2072" s="757"/>
    </row>
    <row r="2073">
      <c r="A2073" s="116"/>
      <c r="B2073" s="124" t="s">
        <v>7561</v>
      </c>
      <c r="C2073" s="871" t="s">
        <v>8</v>
      </c>
      <c r="D2073" s="124" t="s">
        <v>29</v>
      </c>
      <c r="E2073" s="124" t="s">
        <v>12</v>
      </c>
      <c r="F2073" s="124" t="s">
        <v>283</v>
      </c>
      <c r="G2073" s="124" t="s">
        <v>7562</v>
      </c>
      <c r="H2073" s="124" t="s">
        <v>3967</v>
      </c>
      <c r="I2073" s="124" t="s">
        <v>23</v>
      </c>
      <c r="J2073" s="124" t="s">
        <v>44</v>
      </c>
      <c r="K2073" s="124" t="s">
        <v>1857</v>
      </c>
      <c r="L2073" s="124" t="s">
        <v>947</v>
      </c>
      <c r="M2073" s="124" t="s">
        <v>50</v>
      </c>
      <c r="N2073" s="1036">
        <v>42262.0</v>
      </c>
      <c r="O2073" s="176">
        <v>42262.0</v>
      </c>
      <c r="P2073" s="116"/>
      <c r="Q2073" s="1041">
        <v>42300.0</v>
      </c>
      <c r="R2073" s="127"/>
      <c r="S2073" s="75"/>
      <c r="T2073" s="116" t="str">
        <f t="shared" si="3865"/>
        <v/>
      </c>
      <c r="U2073" s="116" t="str">
        <f t="shared" ref="U2073:W2073" si="3939">IF(ISBLANK($A2073),"",sum(AE2073,AK2073,AQ2073,AW2073,BC2073,BI2073,BO2073,BU2073,CA2073,CG2073,CM2073,CS2073,CY2073,DE2073,DK2073,DQ2073,DW2073,EC2073,EI2073,EO2073,EU2073))</f>
        <v/>
      </c>
      <c r="V2073" s="116" t="str">
        <f t="shared" si="3939"/>
        <v/>
      </c>
      <c r="W2073" s="116" t="str">
        <f t="shared" si="3939"/>
        <v/>
      </c>
      <c r="X2073" s="116" t="str">
        <f t="shared" si="3867"/>
        <v/>
      </c>
      <c r="Y2073" s="116" t="str">
        <f t="shared" ref="Y2073:AA2073" si="3940">IF(ISBLANK($A2073),"",sum(AH2073,AN2073,AT2073,AZ2073,BF2073,BL2073,BR2073,BX2073,CD2073,CJ2073,CP2073,CV2073,DB2073,DH2073,DN2073,DT2073,DZ2073,EF2073,EL2073,ER2073,EX2073))</f>
        <v/>
      </c>
      <c r="Z2073" s="116" t="str">
        <f t="shared" si="3940"/>
        <v/>
      </c>
      <c r="AA2073" s="116" t="str">
        <f t="shared" si="3940"/>
        <v/>
      </c>
      <c r="AB2073" s="116" t="str">
        <f t="shared" si="3869"/>
        <v/>
      </c>
      <c r="AC2073" s="128" t="str">
        <f t="shared" si="3870"/>
        <v/>
      </c>
      <c r="AD2073" s="604" t="str">
        <f> IF( N2073="" , "", IF( (TODAY()-N2073)/7 &gt; 20 , "20+", ROUNDUP((TODAY()-N2073)/7 ,0)))</f>
        <v>20+</v>
      </c>
      <c r="AE2073" s="1042">
        <v>1.0</v>
      </c>
      <c r="AF2073" s="1042">
        <v>1.0</v>
      </c>
      <c r="AG2073" s="116"/>
      <c r="AH2073" s="116"/>
      <c r="AI2073" s="116"/>
      <c r="AJ2073" s="116"/>
      <c r="AK2073" s="1042">
        <v>2.0</v>
      </c>
      <c r="AL2073" s="116"/>
      <c r="AM2073" s="116"/>
      <c r="AN2073" s="116"/>
      <c r="AO2073" s="116"/>
      <c r="AP2073" s="116"/>
      <c r="AQ2073" s="1042">
        <v>1.0</v>
      </c>
      <c r="AR2073" s="116"/>
      <c r="AS2073" s="116"/>
      <c r="AT2073" s="1042">
        <v>4.0</v>
      </c>
      <c r="AU2073" s="116"/>
      <c r="AV2073" s="116"/>
      <c r="AW2073" s="116"/>
      <c r="AX2073" s="116"/>
      <c r="AY2073" s="116"/>
      <c r="AZ2073" s="1042">
        <v>1.0</v>
      </c>
      <c r="BA2073" s="116"/>
      <c r="BB2073" s="116"/>
      <c r="BC2073" s="116"/>
      <c r="BD2073" s="116"/>
      <c r="BE2073" s="116"/>
      <c r="BF2073" s="116"/>
      <c r="BG2073" s="116"/>
      <c r="BH2073" s="116"/>
      <c r="BI2073" s="116"/>
      <c r="BJ2073" s="116"/>
      <c r="BK2073" s="116"/>
      <c r="BL2073" s="116"/>
      <c r="BM2073" s="116"/>
      <c r="BN2073" s="116"/>
      <c r="BO2073" s="116"/>
      <c r="BP2073" s="116"/>
      <c r="BQ2073" s="116"/>
      <c r="BR2073" s="116"/>
      <c r="BS2073" s="116"/>
      <c r="BT2073" s="116"/>
      <c r="BU2073" s="116"/>
      <c r="BV2073" s="116"/>
      <c r="BW2073" s="116"/>
      <c r="BX2073" s="116"/>
      <c r="BY2073" s="116"/>
      <c r="BZ2073" s="116"/>
      <c r="CA2073" s="116"/>
      <c r="CB2073" s="116"/>
      <c r="CC2073" s="116"/>
      <c r="CD2073" s="116"/>
      <c r="CE2073" s="116"/>
      <c r="CF2073" s="116"/>
      <c r="CG2073" s="116"/>
      <c r="CH2073" s="116"/>
      <c r="CI2073" s="116"/>
      <c r="CJ2073" s="116"/>
      <c r="CK2073" s="116"/>
      <c r="CL2073" s="116"/>
      <c r="CM2073" s="116"/>
      <c r="CN2073" s="116"/>
      <c r="CO2073" s="116"/>
      <c r="CP2073" s="116"/>
      <c r="CQ2073" s="116"/>
      <c r="CR2073" s="116"/>
      <c r="CS2073" s="116"/>
      <c r="CT2073" s="116"/>
      <c r="CU2073" s="116"/>
      <c r="CV2073" s="116"/>
      <c r="CW2073" s="116"/>
      <c r="CX2073" s="116"/>
      <c r="CY2073" s="116"/>
      <c r="CZ2073" s="116"/>
      <c r="DA2073" s="116"/>
      <c r="DB2073" s="116"/>
      <c r="DC2073" s="116"/>
      <c r="DD2073" s="116"/>
      <c r="DE2073" s="116"/>
      <c r="DF2073" s="116"/>
      <c r="DG2073" s="116"/>
      <c r="DH2073" s="116"/>
      <c r="DI2073" s="116"/>
      <c r="DJ2073" s="116"/>
      <c r="DK2073" s="116"/>
      <c r="DL2073" s="116"/>
      <c r="DM2073" s="116"/>
      <c r="DN2073" s="116"/>
      <c r="DO2073" s="116"/>
      <c r="DP2073" s="116"/>
      <c r="DQ2073" s="116"/>
      <c r="DR2073" s="116"/>
      <c r="DS2073" s="116"/>
      <c r="DT2073" s="116"/>
      <c r="DU2073" s="116"/>
      <c r="DV2073" s="116"/>
      <c r="DW2073" s="116"/>
      <c r="DX2073" s="116"/>
      <c r="DY2073" s="116"/>
      <c r="DZ2073" s="116"/>
      <c r="EA2073" s="116"/>
      <c r="EB2073" s="116"/>
      <c r="EC2073" s="116"/>
      <c r="ED2073" s="116"/>
      <c r="EE2073" s="116"/>
      <c r="EF2073" s="116"/>
      <c r="EG2073" s="116"/>
      <c r="EH2073" s="116"/>
      <c r="EI2073" s="116"/>
      <c r="EJ2073" s="116"/>
      <c r="EK2073" s="116"/>
      <c r="EL2073" s="116"/>
      <c r="EM2073" s="116"/>
      <c r="EN2073" s="116"/>
      <c r="EO2073" s="116"/>
      <c r="EP2073" s="116"/>
      <c r="EQ2073" s="116"/>
      <c r="ER2073" s="116"/>
      <c r="ES2073" s="116"/>
      <c r="ET2073" s="116"/>
      <c r="EU2073" s="116"/>
      <c r="EV2073" s="116"/>
      <c r="EW2073" s="116"/>
      <c r="EX2073" s="116"/>
      <c r="EY2073" s="116"/>
      <c r="EZ2073" s="116"/>
      <c r="FA2073" s="124" t="s">
        <v>7563</v>
      </c>
      <c r="FB2073" s="124"/>
      <c r="FC2073" s="124"/>
      <c r="FD2073" s="124"/>
    </row>
    <row r="2074">
      <c r="A2074" s="902"/>
      <c r="B2074" s="902" t="s">
        <v>7564</v>
      </c>
      <c r="C2074" s="1061" t="s">
        <v>8</v>
      </c>
      <c r="D2074" s="997" t="s">
        <v>29</v>
      </c>
      <c r="E2074" s="997" t="s">
        <v>12</v>
      </c>
      <c r="F2074" s="997" t="s">
        <v>283</v>
      </c>
      <c r="G2074" s="997" t="s">
        <v>7286</v>
      </c>
      <c r="H2074" s="902" t="s">
        <v>4545</v>
      </c>
      <c r="I2074" s="997" t="s">
        <v>23</v>
      </c>
      <c r="J2074" s="997" t="s">
        <v>44</v>
      </c>
      <c r="K2074" s="997" t="s">
        <v>49</v>
      </c>
      <c r="L2074" s="997" t="s">
        <v>364</v>
      </c>
      <c r="M2074" s="997" t="s">
        <v>50</v>
      </c>
      <c r="N2074" s="991">
        <v>42338.0</v>
      </c>
      <c r="O2074" s="991">
        <v>42338.0</v>
      </c>
      <c r="P2074" s="902"/>
      <c r="Q2074" s="1062">
        <v>42509.0</v>
      </c>
      <c r="R2074" s="1062">
        <v>42587.0</v>
      </c>
      <c r="S2074" s="902"/>
      <c r="T2074" s="902" t="str">
        <f t="shared" si="3865"/>
        <v/>
      </c>
      <c r="U2074" s="708" t="str">
        <f t="shared" ref="U2074:W2074" si="3941">IF(ISBLANK($A2074),"",sum(AE2074,AK2074,AQ2074,AW2074,BC2074,BI2074,BO2074,BU2074,CA2074,CG2074,CM2074,CS2074,CY2074,DE2074,DK2074,DQ2074,DW2074,EC2074,EI2074,EO2074,EU2074))</f>
        <v/>
      </c>
      <c r="V2074" s="992" t="str">
        <f t="shared" si="3941"/>
        <v/>
      </c>
      <c r="W2074" s="708" t="str">
        <f t="shared" si="3941"/>
        <v/>
      </c>
      <c r="X2074" s="709" t="str">
        <f t="shared" si="3867"/>
        <v/>
      </c>
      <c r="Y2074" s="708" t="str">
        <f t="shared" ref="Y2074:AA2074" si="3942">IF(ISBLANK($A2074),"",sum(AH2074,AN2074,AT2074,AZ2074,BF2074,BL2074,BR2074,BX2074,CD2074,CJ2074,CP2074,CV2074,DB2074,DH2074,DN2074,DT2074,DZ2074,EF2074,EL2074,ER2074,EX2074))</f>
        <v/>
      </c>
      <c r="Z2074" s="708" t="str">
        <f t="shared" si="3942"/>
        <v/>
      </c>
      <c r="AA2074" s="708" t="str">
        <f t="shared" si="3942"/>
        <v/>
      </c>
      <c r="AB2074" s="709" t="str">
        <f t="shared" si="3869"/>
        <v/>
      </c>
      <c r="AC2074" s="993" t="str">
        <f t="shared" si="3870"/>
        <v/>
      </c>
      <c r="AD2074" s="994" t="str">
        <f t="shared" ref="AD2074:AD2093" si="3945">IF( (TODAY()-N2074)/7 &lt; 1,"1", IF( N2074="" , "", IF( (TODAY()-N2074)/7 &gt; 20 , "20+", (TODAY()-N2074)/7 )))</f>
        <v>20+</v>
      </c>
      <c r="AE2074" s="1004">
        <v>3.0</v>
      </c>
      <c r="AF2074" s="1004">
        <v>1.0</v>
      </c>
      <c r="AG2074" s="902"/>
      <c r="AH2074" s="1004">
        <v>2.0</v>
      </c>
      <c r="AI2074" s="902"/>
      <c r="AJ2074" s="902"/>
      <c r="AK2074" s="1004">
        <v>1.0</v>
      </c>
      <c r="AL2074" s="1004">
        <v>1.0</v>
      </c>
      <c r="AM2074" s="902"/>
      <c r="AN2074" s="1004">
        <v>2.0</v>
      </c>
      <c r="AO2074" s="902"/>
      <c r="AP2074" s="902"/>
      <c r="AQ2074" s="902"/>
      <c r="AR2074" s="902"/>
      <c r="AS2074" s="902"/>
      <c r="AT2074" s="902"/>
      <c r="AU2074" s="902"/>
      <c r="AV2074" s="902"/>
      <c r="AW2074" s="902"/>
      <c r="AX2074" s="902"/>
      <c r="AY2074" s="902"/>
      <c r="AZ2074" s="902"/>
      <c r="BA2074" s="902"/>
      <c r="BB2074" s="902"/>
      <c r="BC2074" s="902"/>
      <c r="BD2074" s="902"/>
      <c r="BE2074" s="902"/>
      <c r="BF2074" s="902"/>
      <c r="BG2074" s="902"/>
      <c r="BH2074" s="902"/>
      <c r="BI2074" s="902"/>
      <c r="BJ2074" s="902"/>
      <c r="BK2074" s="902"/>
      <c r="BL2074" s="902"/>
      <c r="BM2074" s="902"/>
      <c r="BN2074" s="902"/>
      <c r="BO2074" s="902"/>
      <c r="BP2074" s="902"/>
      <c r="BQ2074" s="902"/>
      <c r="BR2074" s="902"/>
      <c r="BS2074" s="902"/>
      <c r="BT2074" s="902"/>
      <c r="BU2074" s="902"/>
      <c r="BV2074" s="902"/>
      <c r="BW2074" s="902"/>
      <c r="BX2074" s="902"/>
      <c r="BY2074" s="902"/>
      <c r="BZ2074" s="902"/>
      <c r="CA2074" s="902"/>
      <c r="CB2074" s="902"/>
      <c r="CC2074" s="902"/>
      <c r="CD2074" s="902"/>
      <c r="CE2074" s="902"/>
      <c r="CF2074" s="902"/>
      <c r="CG2074" s="902"/>
      <c r="CH2074" s="902"/>
      <c r="CI2074" s="902"/>
      <c r="CJ2074" s="902"/>
      <c r="CK2074" s="902"/>
      <c r="CL2074" s="902"/>
      <c r="CM2074" s="902"/>
      <c r="CN2074" s="902"/>
      <c r="CO2074" s="902"/>
      <c r="CP2074" s="902"/>
      <c r="CQ2074" s="902"/>
      <c r="CR2074" s="902"/>
      <c r="CS2074" s="902"/>
      <c r="CT2074" s="902"/>
      <c r="CU2074" s="902"/>
      <c r="CV2074" s="902"/>
      <c r="CW2074" s="902"/>
      <c r="CX2074" s="902"/>
      <c r="CY2074" s="902"/>
      <c r="CZ2074" s="902"/>
      <c r="DA2074" s="902"/>
      <c r="DB2074" s="902"/>
      <c r="DC2074" s="902"/>
      <c r="DD2074" s="902"/>
      <c r="DE2074" s="902"/>
      <c r="DF2074" s="902"/>
      <c r="DG2074" s="902"/>
      <c r="DH2074" s="902"/>
      <c r="DI2074" s="902"/>
      <c r="DJ2074" s="902"/>
      <c r="DK2074" s="902"/>
      <c r="DL2074" s="902"/>
      <c r="DM2074" s="902"/>
      <c r="DN2074" s="902"/>
      <c r="DO2074" s="902"/>
      <c r="DP2074" s="902"/>
      <c r="DQ2074" s="902"/>
      <c r="DR2074" s="902"/>
      <c r="DS2074" s="902"/>
      <c r="DT2074" s="902"/>
      <c r="DU2074" s="902"/>
      <c r="DV2074" s="902"/>
      <c r="DW2074" s="902"/>
      <c r="DX2074" s="902"/>
      <c r="DY2074" s="902"/>
      <c r="DZ2074" s="902"/>
      <c r="EA2074" s="902"/>
      <c r="EB2074" s="902"/>
      <c r="EC2074" s="902"/>
      <c r="ED2074" s="902"/>
      <c r="EE2074" s="902"/>
      <c r="EF2074" s="902"/>
      <c r="EG2074" s="902"/>
      <c r="EH2074" s="902"/>
      <c r="EI2074" s="902"/>
      <c r="EJ2074" s="902"/>
      <c r="EK2074" s="902"/>
      <c r="EL2074" s="902"/>
      <c r="EM2074" s="902"/>
      <c r="EN2074" s="902"/>
      <c r="EO2074" s="902"/>
      <c r="EP2074" s="902"/>
      <c r="EQ2074" s="902"/>
      <c r="ER2074" s="902"/>
      <c r="ES2074" s="902"/>
      <c r="ET2074" s="902"/>
      <c r="EU2074" s="1004">
        <v>13.0</v>
      </c>
      <c r="EV2074" s="1004">
        <v>5.0</v>
      </c>
      <c r="EW2074" s="902"/>
      <c r="EX2074" s="1004">
        <v>11.0</v>
      </c>
      <c r="EY2074" s="1004">
        <v>9.0</v>
      </c>
      <c r="EZ2074" s="902"/>
      <c r="FA2074" s="997" t="s">
        <v>7565</v>
      </c>
      <c r="FB2074" s="997"/>
      <c r="FC2074" s="997"/>
      <c r="FD2074" s="997"/>
    </row>
    <row r="2075">
      <c r="A2075" s="902"/>
      <c r="B2075" s="999" t="s">
        <v>7566</v>
      </c>
      <c r="C2075" s="998" t="s">
        <v>8</v>
      </c>
      <c r="D2075" s="999" t="s">
        <v>29</v>
      </c>
      <c r="E2075" s="1000" t="s">
        <v>12</v>
      </c>
      <c r="F2075" s="1000" t="s">
        <v>283</v>
      </c>
      <c r="G2075" s="999" t="s">
        <v>7043</v>
      </c>
      <c r="H2075" s="1000" t="s">
        <v>4545</v>
      </c>
      <c r="I2075" s="999" t="s">
        <v>23</v>
      </c>
      <c r="J2075" s="999" t="s">
        <v>44</v>
      </c>
      <c r="K2075" s="1000" t="s">
        <v>71</v>
      </c>
      <c r="L2075" s="1000" t="s">
        <v>738</v>
      </c>
      <c r="M2075" s="1000" t="s">
        <v>88</v>
      </c>
      <c r="N2075" s="1063">
        <v>42662.0</v>
      </c>
      <c r="O2075" s="1063">
        <v>42662.0</v>
      </c>
      <c r="P2075" s="902"/>
      <c r="Q2075" s="986"/>
      <c r="R2075" s="986"/>
      <c r="S2075" s="902"/>
      <c r="T2075" s="370" t="str">
        <f t="shared" si="3865"/>
        <v/>
      </c>
      <c r="U2075" s="992" t="str">
        <f t="shared" ref="U2075:W2075" si="3943">IF(ISBLANK($A2075),"",sum(AE2075,AK2075,AQ2075,AW2075,BC2075,BI2075,BO2075,BU2075,CA2075,CG2075,CM2075,CS2075,CY2075,DE2075,DK2075,DQ2075,DW2075,EC2075,EI2075,EO2075,EU2075))</f>
        <v/>
      </c>
      <c r="V2075" s="992" t="str">
        <f t="shared" si="3943"/>
        <v/>
      </c>
      <c r="W2075" s="992" t="str">
        <f t="shared" si="3943"/>
        <v/>
      </c>
      <c r="X2075" s="902" t="str">
        <f t="shared" si="3867"/>
        <v/>
      </c>
      <c r="Y2075" s="992" t="str">
        <f t="shared" ref="Y2075:AA2075" si="3944">IF(ISBLANK($A2075),"",sum(AH2075,AN2075,AT2075,AZ2075,BF2075,BL2075,BR2075,BX2075,CD2075,CJ2075,CP2075,CV2075,DB2075,DH2075,DN2075,DT2075,DZ2075,EF2075,EL2075,ER2075,EX2075))</f>
        <v/>
      </c>
      <c r="Z2075" s="992" t="str">
        <f t="shared" si="3944"/>
        <v/>
      </c>
      <c r="AA2075" s="992" t="str">
        <f t="shared" si="3944"/>
        <v/>
      </c>
      <c r="AB2075" s="902" t="str">
        <f t="shared" si="3869"/>
        <v/>
      </c>
      <c r="AC2075" s="1002" t="str">
        <f t="shared" si="3870"/>
        <v/>
      </c>
      <c r="AD2075" s="1003" t="str">
        <f t="shared" si="3945"/>
        <v>20+</v>
      </c>
      <c r="AE2075" s="1064">
        <v>1.0</v>
      </c>
      <c r="AF2075" s="902"/>
      <c r="AG2075" s="902"/>
      <c r="AH2075" s="902"/>
      <c r="AI2075" s="902"/>
      <c r="AJ2075" s="902"/>
      <c r="AK2075" s="902"/>
      <c r="AL2075" s="902"/>
      <c r="AM2075" s="902"/>
      <c r="AN2075" s="902"/>
      <c r="AO2075" s="902"/>
      <c r="AP2075" s="902"/>
      <c r="AQ2075" s="902"/>
      <c r="AR2075" s="902"/>
      <c r="AS2075" s="902"/>
      <c r="AT2075" s="902"/>
      <c r="AU2075" s="902"/>
      <c r="AV2075" s="902"/>
      <c r="AW2075" s="902"/>
      <c r="AX2075" s="902"/>
      <c r="AY2075" s="902"/>
      <c r="AZ2075" s="902"/>
      <c r="BA2075" s="902"/>
      <c r="BB2075" s="902"/>
      <c r="BC2075" s="902"/>
      <c r="BD2075" s="902"/>
      <c r="BE2075" s="902"/>
      <c r="BF2075" s="902"/>
      <c r="BG2075" s="902"/>
      <c r="BH2075" s="902"/>
      <c r="BI2075" s="902"/>
      <c r="BJ2075" s="902"/>
      <c r="BK2075" s="902"/>
      <c r="BL2075" s="902"/>
      <c r="BM2075" s="902"/>
      <c r="BN2075" s="902"/>
      <c r="BO2075" s="902"/>
      <c r="BP2075" s="902"/>
      <c r="BQ2075" s="902"/>
      <c r="BR2075" s="902"/>
      <c r="BS2075" s="902"/>
      <c r="BT2075" s="902"/>
      <c r="BU2075" s="902"/>
      <c r="BV2075" s="902"/>
      <c r="BW2075" s="902"/>
      <c r="BX2075" s="902"/>
      <c r="BY2075" s="902"/>
      <c r="BZ2075" s="902"/>
      <c r="CA2075" s="902"/>
      <c r="CB2075" s="902"/>
      <c r="CC2075" s="902"/>
      <c r="CD2075" s="902"/>
      <c r="CE2075" s="902"/>
      <c r="CF2075" s="902"/>
      <c r="CG2075" s="902"/>
      <c r="CH2075" s="902"/>
      <c r="CI2075" s="902"/>
      <c r="CJ2075" s="902"/>
      <c r="CK2075" s="902"/>
      <c r="CL2075" s="902"/>
      <c r="CM2075" s="902"/>
      <c r="CN2075" s="902"/>
      <c r="CO2075" s="902"/>
      <c r="CP2075" s="902"/>
      <c r="CQ2075" s="902"/>
      <c r="CR2075" s="902"/>
      <c r="CS2075" s="902"/>
      <c r="CT2075" s="902"/>
      <c r="CU2075" s="902"/>
      <c r="CV2075" s="902"/>
      <c r="CW2075" s="902"/>
      <c r="CX2075" s="902"/>
      <c r="CY2075" s="902"/>
      <c r="CZ2075" s="902"/>
      <c r="DA2075" s="902"/>
      <c r="DB2075" s="902"/>
      <c r="DC2075" s="902"/>
      <c r="DD2075" s="902"/>
      <c r="DE2075" s="902"/>
      <c r="DF2075" s="902"/>
      <c r="DG2075" s="902"/>
      <c r="DH2075" s="902"/>
      <c r="DI2075" s="902"/>
      <c r="DJ2075" s="902"/>
      <c r="DK2075" s="902"/>
      <c r="DL2075" s="902"/>
      <c r="DM2075" s="902"/>
      <c r="DN2075" s="902"/>
      <c r="DO2075" s="902"/>
      <c r="DP2075" s="902"/>
      <c r="DQ2075" s="902"/>
      <c r="DR2075" s="902"/>
      <c r="DS2075" s="902"/>
      <c r="DT2075" s="902"/>
      <c r="DU2075" s="902"/>
      <c r="DV2075" s="902"/>
      <c r="DW2075" s="902"/>
      <c r="DX2075" s="902"/>
      <c r="DY2075" s="902"/>
      <c r="DZ2075" s="902"/>
      <c r="EA2075" s="902"/>
      <c r="EB2075" s="902"/>
      <c r="EC2075" s="902"/>
      <c r="ED2075" s="902"/>
      <c r="EE2075" s="902"/>
      <c r="EF2075" s="902"/>
      <c r="EG2075" s="902"/>
      <c r="EH2075" s="902"/>
      <c r="EI2075" s="902"/>
      <c r="EJ2075" s="902"/>
      <c r="EK2075" s="902"/>
      <c r="EL2075" s="902"/>
      <c r="EM2075" s="902"/>
      <c r="EN2075" s="902"/>
      <c r="EO2075" s="902"/>
      <c r="EP2075" s="902"/>
      <c r="EQ2075" s="902"/>
      <c r="ER2075" s="902"/>
      <c r="ES2075" s="902"/>
      <c r="ET2075" s="902"/>
      <c r="EU2075" s="902"/>
      <c r="EV2075" s="902"/>
      <c r="EW2075" s="902"/>
      <c r="EX2075" s="902"/>
      <c r="EY2075" s="902"/>
      <c r="EZ2075" s="902"/>
      <c r="FA2075" s="902" t="s">
        <v>7567</v>
      </c>
      <c r="FB2075" s="902"/>
      <c r="FC2075" s="902"/>
      <c r="FD2075" s="902"/>
    </row>
    <row r="2076">
      <c r="A2076" s="902"/>
      <c r="B2076" s="999" t="s">
        <v>7568</v>
      </c>
      <c r="C2076" s="998" t="s">
        <v>8</v>
      </c>
      <c r="D2076" s="999" t="s">
        <v>29</v>
      </c>
      <c r="E2076" s="1000" t="s">
        <v>12</v>
      </c>
      <c r="F2076" s="1000" t="s">
        <v>283</v>
      </c>
      <c r="G2076" s="902" t="s">
        <v>7292</v>
      </c>
      <c r="H2076" s="1000" t="s">
        <v>4545</v>
      </c>
      <c r="I2076" s="999" t="s">
        <v>23</v>
      </c>
      <c r="J2076" s="999" t="s">
        <v>44</v>
      </c>
      <c r="K2076" s="1000" t="s">
        <v>71</v>
      </c>
      <c r="L2076" s="1000" t="s">
        <v>364</v>
      </c>
      <c r="M2076" s="1000" t="s">
        <v>50</v>
      </c>
      <c r="N2076" s="1063">
        <v>42675.0</v>
      </c>
      <c r="O2076" s="1063">
        <v>42675.0</v>
      </c>
      <c r="P2076" s="902"/>
      <c r="Q2076" s="1065">
        <v>42676.0</v>
      </c>
      <c r="R2076" s="1065">
        <v>42696.0</v>
      </c>
      <c r="S2076" s="902"/>
      <c r="T2076" s="370" t="str">
        <f t="shared" si="3865"/>
        <v/>
      </c>
      <c r="U2076" s="992" t="str">
        <f t="shared" ref="U2076:W2076" si="3946">IF(ISBLANK($A2076),"",sum(AE2076,AK2076,AQ2076,AW2076,BC2076,BI2076,BO2076,BU2076,CA2076,CG2076,CM2076,CS2076,CY2076,DE2076,DK2076,DQ2076,DW2076,EC2076,EI2076,EO2076,EU2076))</f>
        <v/>
      </c>
      <c r="V2076" s="992" t="str">
        <f t="shared" si="3946"/>
        <v/>
      </c>
      <c r="W2076" s="992" t="str">
        <f t="shared" si="3946"/>
        <v/>
      </c>
      <c r="X2076" s="902" t="str">
        <f t="shared" si="3867"/>
        <v/>
      </c>
      <c r="Y2076" s="992" t="str">
        <f t="shared" ref="Y2076:AA2076" si="3947">IF(ISBLANK($A2076),"",sum(AH2076,AN2076,AT2076,AZ2076,BF2076,BL2076,BR2076,BX2076,CD2076,CJ2076,CP2076,CV2076,DB2076,DH2076,DN2076,DT2076,DZ2076,EF2076,EL2076,ER2076,EX2076))</f>
        <v/>
      </c>
      <c r="Z2076" s="992" t="str">
        <f t="shared" si="3947"/>
        <v/>
      </c>
      <c r="AA2076" s="992" t="str">
        <f t="shared" si="3947"/>
        <v/>
      </c>
      <c r="AB2076" s="902" t="str">
        <f t="shared" si="3869"/>
        <v/>
      </c>
      <c r="AC2076" s="1002" t="str">
        <f t="shared" si="3870"/>
        <v/>
      </c>
      <c r="AD2076" s="1003" t="str">
        <f t="shared" si="3945"/>
        <v>20+</v>
      </c>
      <c r="AE2076" s="1064">
        <v>2.0</v>
      </c>
      <c r="AF2076" s="910">
        <v>1.0</v>
      </c>
      <c r="AG2076" s="902"/>
      <c r="AH2076" s="902"/>
      <c r="AI2076" s="902"/>
      <c r="AJ2076" s="902"/>
      <c r="AK2076" s="902"/>
      <c r="AL2076" s="902"/>
      <c r="AM2076" s="902"/>
      <c r="AN2076" s="902"/>
      <c r="AO2076" s="902"/>
      <c r="AP2076" s="902"/>
      <c r="AQ2076" s="902"/>
      <c r="AR2076" s="902"/>
      <c r="AS2076" s="902"/>
      <c r="AT2076" s="902"/>
      <c r="AU2076" s="902"/>
      <c r="AV2076" s="902"/>
      <c r="AW2076" s="910">
        <v>4.0</v>
      </c>
      <c r="AX2076" s="902"/>
      <c r="AY2076" s="902"/>
      <c r="AZ2076" s="902"/>
      <c r="BA2076" s="910">
        <v>1.0</v>
      </c>
      <c r="BB2076" s="902"/>
      <c r="BC2076" s="910">
        <v>1.0</v>
      </c>
      <c r="BD2076" s="902"/>
      <c r="BE2076" s="902"/>
      <c r="BF2076" s="902"/>
      <c r="BG2076" s="902"/>
      <c r="BH2076" s="902"/>
      <c r="BI2076" s="902"/>
      <c r="BJ2076" s="902"/>
      <c r="BK2076" s="902"/>
      <c r="BL2076" s="902"/>
      <c r="BM2076" s="902"/>
      <c r="BN2076" s="902"/>
      <c r="BO2076" s="910">
        <v>2.0</v>
      </c>
      <c r="BP2076" s="902"/>
      <c r="BQ2076" s="902"/>
      <c r="BR2076" s="902"/>
      <c r="BS2076" s="902"/>
      <c r="BT2076" s="902"/>
      <c r="BU2076" s="902"/>
      <c r="BV2076" s="902"/>
      <c r="BW2076" s="902"/>
      <c r="BX2076" s="902"/>
      <c r="BY2076" s="902"/>
      <c r="BZ2076" s="902"/>
      <c r="CA2076" s="902"/>
      <c r="CB2076" s="902"/>
      <c r="CC2076" s="902"/>
      <c r="CD2076" s="902"/>
      <c r="CE2076" s="902"/>
      <c r="CF2076" s="902"/>
      <c r="CG2076" s="902"/>
      <c r="CH2076" s="902"/>
      <c r="CI2076" s="902"/>
      <c r="CJ2076" s="902"/>
      <c r="CK2076" s="902"/>
      <c r="CL2076" s="902"/>
      <c r="CM2076" s="902"/>
      <c r="CN2076" s="902"/>
      <c r="CO2076" s="902"/>
      <c r="CP2076" s="902"/>
      <c r="CQ2076" s="902"/>
      <c r="CR2076" s="902"/>
      <c r="CS2076" s="902"/>
      <c r="CT2076" s="902"/>
      <c r="CU2076" s="902"/>
      <c r="CV2076" s="902"/>
      <c r="CW2076" s="902"/>
      <c r="CX2076" s="902"/>
      <c r="CY2076" s="902"/>
      <c r="CZ2076" s="902"/>
      <c r="DA2076" s="902"/>
      <c r="DB2076" s="902"/>
      <c r="DC2076" s="902"/>
      <c r="DD2076" s="902"/>
      <c r="DE2076" s="902"/>
      <c r="DF2076" s="902"/>
      <c r="DG2076" s="902"/>
      <c r="DH2076" s="902"/>
      <c r="DI2076" s="902"/>
      <c r="DJ2076" s="902"/>
      <c r="DK2076" s="902"/>
      <c r="DL2076" s="902"/>
      <c r="DM2076" s="902"/>
      <c r="DN2076" s="902"/>
      <c r="DO2076" s="902"/>
      <c r="DP2076" s="902"/>
      <c r="DQ2076" s="902"/>
      <c r="DR2076" s="902"/>
      <c r="DS2076" s="902"/>
      <c r="DT2076" s="902"/>
      <c r="DU2076" s="902"/>
      <c r="DV2076" s="902"/>
      <c r="DW2076" s="902"/>
      <c r="DX2076" s="902"/>
      <c r="DY2076" s="902"/>
      <c r="DZ2076" s="902"/>
      <c r="EA2076" s="902"/>
      <c r="EB2076" s="902"/>
      <c r="EC2076" s="902"/>
      <c r="ED2076" s="902"/>
      <c r="EE2076" s="902"/>
      <c r="EF2076" s="902"/>
      <c r="EG2076" s="902"/>
      <c r="EH2076" s="902"/>
      <c r="EI2076" s="902"/>
      <c r="EJ2076" s="902"/>
      <c r="EK2076" s="902"/>
      <c r="EL2076" s="902"/>
      <c r="EM2076" s="902"/>
      <c r="EN2076" s="902"/>
      <c r="EO2076" s="902"/>
      <c r="EP2076" s="902"/>
      <c r="EQ2076" s="902"/>
      <c r="ER2076" s="902"/>
      <c r="ES2076" s="902"/>
      <c r="ET2076" s="902"/>
      <c r="EU2076" s="902"/>
      <c r="EV2076" s="902"/>
      <c r="EW2076" s="902"/>
      <c r="EX2076" s="902"/>
      <c r="EY2076" s="902"/>
      <c r="EZ2076" s="902"/>
      <c r="FA2076" s="902" t="s">
        <v>7569</v>
      </c>
      <c r="FB2076" s="902"/>
      <c r="FC2076" s="902"/>
      <c r="FD2076" s="902"/>
    </row>
    <row r="2077">
      <c r="A2077" s="1005"/>
      <c r="B2077" s="1005" t="s">
        <v>7570</v>
      </c>
      <c r="C2077" s="1006" t="s">
        <v>5866</v>
      </c>
      <c r="D2077" s="1005" t="s">
        <v>29</v>
      </c>
      <c r="E2077" s="1005" t="s">
        <v>12</v>
      </c>
      <c r="F2077" s="1005" t="s">
        <v>283</v>
      </c>
      <c r="G2077" s="1005" t="s">
        <v>7571</v>
      </c>
      <c r="H2077" s="1005" t="s">
        <v>7345</v>
      </c>
      <c r="I2077" s="1005" t="s">
        <v>23</v>
      </c>
      <c r="J2077" s="1007"/>
      <c r="K2077" s="1005" t="s">
        <v>71</v>
      </c>
      <c r="L2077" s="1005" t="s">
        <v>510</v>
      </c>
      <c r="M2077" s="1005" t="s">
        <v>50</v>
      </c>
      <c r="N2077" s="1008">
        <v>42954.0</v>
      </c>
      <c r="O2077" s="1008">
        <v>42954.0</v>
      </c>
      <c r="P2077" s="1009"/>
      <c r="Q2077" s="1066">
        <v>42986.0</v>
      </c>
      <c r="R2077" s="1010"/>
      <c r="S2077" s="1007"/>
      <c r="T2077" s="218" t="str">
        <f t="shared" si="3865"/>
        <v/>
      </c>
      <c r="U2077" s="1011" t="str">
        <f t="shared" ref="U2077:W2077" si="3948">IF(ISBLANK($A2077),"",sum(AE2077,AK2077,AQ2077,AW2077,BC2077,BI2077,BO2077,BU2077,CA2077,CG2077,CM2077,CS2077,CY2077,DE2077,DK2077,DQ2077,DW2077,EC2077,EI2077,EO2077,EU2077))</f>
        <v/>
      </c>
      <c r="V2077" s="1011" t="str">
        <f t="shared" si="3948"/>
        <v/>
      </c>
      <c r="W2077" s="1011" t="str">
        <f t="shared" si="3948"/>
        <v/>
      </c>
      <c r="X2077" s="1012" t="str">
        <f t="shared" si="3867"/>
        <v/>
      </c>
      <c r="Y2077" s="1011" t="str">
        <f t="shared" ref="Y2077:AA2077" si="3949">IF(ISBLANK($A2077),"",sum(AH2077,AN2077,AT2077,AZ2077,BF2077,BL2077,BR2077,BX2077,CD2077,CJ2077,CP2077,CV2077,DB2077,DH2077,DN2077,DT2077,DZ2077,EF2077,EL2077,ER2077,EX2077))</f>
        <v/>
      </c>
      <c r="Z2077" s="1011" t="str">
        <f t="shared" si="3949"/>
        <v/>
      </c>
      <c r="AA2077" s="1011" t="str">
        <f t="shared" si="3949"/>
        <v/>
      </c>
      <c r="AB2077" s="1012" t="str">
        <f t="shared" si="3869"/>
        <v/>
      </c>
      <c r="AC2077" s="1013" t="str">
        <f t="shared" si="3870"/>
        <v/>
      </c>
      <c r="AD2077" s="1014" t="str">
        <f t="shared" si="3945"/>
        <v>20+</v>
      </c>
      <c r="AE2077" s="1015">
        <v>1.0</v>
      </c>
      <c r="AF2077" s="1007"/>
      <c r="AG2077" s="1007"/>
      <c r="AH2077" s="1007"/>
      <c r="AI2077" s="1007"/>
      <c r="AJ2077" s="1007"/>
      <c r="AK2077" s="1015">
        <v>4.0</v>
      </c>
      <c r="AL2077" s="1007"/>
      <c r="AM2077" s="1007"/>
      <c r="AN2077" s="1007"/>
      <c r="AO2077" s="1007"/>
      <c r="AP2077" s="1007"/>
      <c r="AQ2077" s="1007"/>
      <c r="AR2077" s="1007"/>
      <c r="AS2077" s="1007"/>
      <c r="AT2077" s="1007"/>
      <c r="AU2077" s="1007"/>
      <c r="AV2077" s="1007"/>
      <c r="AW2077" s="1015">
        <v>1.0</v>
      </c>
      <c r="AX2077" s="1007"/>
      <c r="AY2077" s="1007"/>
      <c r="AZ2077" s="1007"/>
      <c r="BA2077" s="1007"/>
      <c r="BB2077" s="1007"/>
      <c r="BC2077" s="1007"/>
      <c r="BD2077" s="1007"/>
      <c r="BE2077" s="1007"/>
      <c r="BF2077" s="1007"/>
      <c r="BG2077" s="1007"/>
      <c r="BH2077" s="1007"/>
      <c r="BI2077" s="1007"/>
      <c r="BJ2077" s="1007"/>
      <c r="BK2077" s="1007"/>
      <c r="BL2077" s="1007"/>
      <c r="BM2077" s="1007"/>
      <c r="BN2077" s="1007"/>
      <c r="BO2077" s="1007"/>
      <c r="BP2077" s="1007"/>
      <c r="BQ2077" s="1007"/>
      <c r="BR2077" s="1007"/>
      <c r="BS2077" s="1007"/>
      <c r="BT2077" s="1007"/>
      <c r="BU2077" s="1007"/>
      <c r="BV2077" s="1007"/>
      <c r="BW2077" s="1007"/>
      <c r="BX2077" s="1007"/>
      <c r="BY2077" s="1007"/>
      <c r="BZ2077" s="1007"/>
      <c r="CA2077" s="1007"/>
      <c r="CB2077" s="1007"/>
      <c r="CC2077" s="1007"/>
      <c r="CD2077" s="1007"/>
      <c r="CE2077" s="1007"/>
      <c r="CF2077" s="1007"/>
      <c r="CG2077" s="1007"/>
      <c r="CH2077" s="1007"/>
      <c r="CI2077" s="1007"/>
      <c r="CJ2077" s="1007"/>
      <c r="CK2077" s="1007"/>
      <c r="CL2077" s="1007"/>
      <c r="CM2077" s="1007"/>
      <c r="CN2077" s="1007"/>
      <c r="CO2077" s="1007"/>
      <c r="CP2077" s="1007"/>
      <c r="CQ2077" s="1007"/>
      <c r="CR2077" s="1007"/>
      <c r="CS2077" s="1007"/>
      <c r="CT2077" s="1007"/>
      <c r="CU2077" s="1007"/>
      <c r="CV2077" s="1007"/>
      <c r="CW2077" s="1007"/>
      <c r="CX2077" s="1007"/>
      <c r="CY2077" s="1007"/>
      <c r="CZ2077" s="1007"/>
      <c r="DA2077" s="1007"/>
      <c r="DB2077" s="1007"/>
      <c r="DC2077" s="1007"/>
      <c r="DD2077" s="1007"/>
      <c r="DE2077" s="1007"/>
      <c r="DF2077" s="1007"/>
      <c r="DG2077" s="1007"/>
      <c r="DH2077" s="1007"/>
      <c r="DI2077" s="1007"/>
      <c r="DJ2077" s="1007"/>
      <c r="DK2077" s="1007"/>
      <c r="DL2077" s="1007"/>
      <c r="DM2077" s="1007"/>
      <c r="DN2077" s="1007"/>
      <c r="DO2077" s="1007"/>
      <c r="DP2077" s="1007"/>
      <c r="DQ2077" s="1007"/>
      <c r="DR2077" s="1007"/>
      <c r="DS2077" s="1007"/>
      <c r="DT2077" s="1007"/>
      <c r="DU2077" s="1007"/>
      <c r="DV2077" s="1007"/>
      <c r="DW2077" s="1007"/>
      <c r="DX2077" s="1007"/>
      <c r="DY2077" s="1007"/>
      <c r="DZ2077" s="1007"/>
      <c r="EA2077" s="1007"/>
      <c r="EB2077" s="1007"/>
      <c r="EC2077" s="1007"/>
      <c r="ED2077" s="1007"/>
      <c r="EE2077" s="1007"/>
      <c r="EF2077" s="1007"/>
      <c r="EG2077" s="1007"/>
      <c r="EH2077" s="1007"/>
      <c r="EI2077" s="1007"/>
      <c r="EJ2077" s="1007"/>
      <c r="EK2077" s="1007"/>
      <c r="EL2077" s="1007"/>
      <c r="EM2077" s="1007"/>
      <c r="EN2077" s="1007"/>
      <c r="EO2077" s="1007"/>
      <c r="EP2077" s="1007"/>
      <c r="EQ2077" s="1007"/>
      <c r="ER2077" s="1007"/>
      <c r="ES2077" s="1007"/>
      <c r="ET2077" s="1007"/>
      <c r="EU2077" s="1007"/>
      <c r="EV2077" s="1007"/>
      <c r="EW2077" s="1007"/>
      <c r="EX2077" s="1007"/>
      <c r="EY2077" s="1007"/>
      <c r="EZ2077" s="1007"/>
      <c r="FA2077" s="1005" t="s">
        <v>7572</v>
      </c>
      <c r="FB2077" s="1005"/>
      <c r="FC2077" s="1005"/>
      <c r="FD2077" s="1005"/>
    </row>
    <row r="2078">
      <c r="A2078" s="233"/>
      <c r="B2078" s="218" t="s">
        <v>7573</v>
      </c>
      <c r="C2078" s="1016" t="s">
        <v>5866</v>
      </c>
      <c r="D2078" s="643" t="s">
        <v>35</v>
      </c>
      <c r="E2078" s="233" t="s">
        <v>12</v>
      </c>
      <c r="F2078" s="233" t="s">
        <v>283</v>
      </c>
      <c r="G2078" s="233" t="s">
        <v>4892</v>
      </c>
      <c r="H2078" s="233" t="s">
        <v>4612</v>
      </c>
      <c r="I2078" s="233" t="s">
        <v>23</v>
      </c>
      <c r="J2078" s="233" t="s">
        <v>44</v>
      </c>
      <c r="K2078" s="643" t="s">
        <v>71</v>
      </c>
      <c r="L2078" s="233" t="s">
        <v>738</v>
      </c>
      <c r="M2078" s="233" t="s">
        <v>88</v>
      </c>
      <c r="N2078" s="682">
        <v>42576.0</v>
      </c>
      <c r="O2078" s="1033">
        <v>42576.0</v>
      </c>
      <c r="P2078" s="218"/>
      <c r="Q2078" s="1067">
        <v>42463.0</v>
      </c>
      <c r="R2078" s="1068">
        <v>42872.0</v>
      </c>
      <c r="S2078" s="218"/>
      <c r="T2078" s="218" t="str">
        <f t="shared" si="3865"/>
        <v/>
      </c>
      <c r="U2078" s="536" t="str">
        <f t="shared" ref="U2078:W2078" si="3950">IF(ISBLANK($A2078),"",sum(AE2078,AK2078,AQ2078,AW2078,BC2078,BI2078,BO2078,BU2078,CA2078,CG2078,CM2078,CS2078,CY2078,DE2078,DK2078,DQ2078,DW2078,EC2078,EI2078,EO2078,EU2078))</f>
        <v/>
      </c>
      <c r="V2078" s="536" t="str">
        <f t="shared" si="3950"/>
        <v/>
      </c>
      <c r="W2078" s="536" t="str">
        <f t="shared" si="3950"/>
        <v/>
      </c>
      <c r="X2078" s="537" t="str">
        <f t="shared" si="3867"/>
        <v/>
      </c>
      <c r="Y2078" s="536" t="str">
        <f t="shared" ref="Y2078:AA2078" si="3951">IF(ISBLANK($A2078),"",sum(AH2078,AN2078,AT2078,AZ2078,BF2078,BL2078,BR2078,BX2078,CD2078,CJ2078,CP2078,CV2078,DB2078,DH2078,DN2078,DT2078,DZ2078,EF2078,EL2078,ER2078,EX2078))</f>
        <v/>
      </c>
      <c r="Z2078" s="536" t="str">
        <f t="shared" si="3951"/>
        <v/>
      </c>
      <c r="AA2078" s="536" t="str">
        <f t="shared" si="3951"/>
        <v/>
      </c>
      <c r="AB2078" s="537" t="str">
        <f t="shared" si="3869"/>
        <v/>
      </c>
      <c r="AC2078" s="538" t="str">
        <f t="shared" si="3870"/>
        <v/>
      </c>
      <c r="AD2078" s="635" t="str">
        <f t="shared" si="3945"/>
        <v>20+</v>
      </c>
      <c r="AE2078" s="237">
        <v>5.0</v>
      </c>
      <c r="AF2078" s="218"/>
      <c r="AG2078" s="218"/>
      <c r="AH2078" s="237">
        <v>2.0</v>
      </c>
      <c r="AI2078" s="233"/>
      <c r="AJ2078" s="218"/>
      <c r="AK2078" s="233"/>
      <c r="AL2078" s="237">
        <v>1.0</v>
      </c>
      <c r="AM2078" s="218"/>
      <c r="AN2078" s="218"/>
      <c r="AO2078" s="237">
        <v>1.0</v>
      </c>
      <c r="AP2078" s="218"/>
      <c r="AQ2078" s="233"/>
      <c r="AR2078" s="218"/>
      <c r="AS2078" s="218"/>
      <c r="AT2078" s="233"/>
      <c r="AU2078" s="237">
        <v>1.0</v>
      </c>
      <c r="AV2078" s="218"/>
      <c r="AW2078" s="237">
        <v>3.0</v>
      </c>
      <c r="AX2078" s="218"/>
      <c r="AY2078" s="218"/>
      <c r="AZ2078" s="237">
        <v>2.0</v>
      </c>
      <c r="BA2078" s="218"/>
      <c r="BB2078" s="218"/>
      <c r="BC2078" s="237">
        <v>2.0</v>
      </c>
      <c r="BD2078" s="237">
        <v>1.0</v>
      </c>
      <c r="BE2078" s="218"/>
      <c r="BF2078" s="237">
        <v>1.0</v>
      </c>
      <c r="BG2078" s="237">
        <v>1.0</v>
      </c>
      <c r="BH2078" s="218"/>
      <c r="BI2078" s="218"/>
      <c r="BJ2078" s="237">
        <v>2.0</v>
      </c>
      <c r="BK2078" s="218"/>
      <c r="BL2078" s="218"/>
      <c r="BM2078" s="218"/>
      <c r="BN2078" s="218"/>
      <c r="BO2078" s="233"/>
      <c r="BP2078" s="237">
        <v>1.0</v>
      </c>
      <c r="BQ2078" s="218"/>
      <c r="BR2078" s="237">
        <v>1.0</v>
      </c>
      <c r="BS2078" s="218"/>
      <c r="BT2078" s="218"/>
      <c r="BU2078" s="237">
        <v>1.0</v>
      </c>
      <c r="BV2078" s="218"/>
      <c r="BW2078" s="218"/>
      <c r="BX2078" s="237">
        <v>1.0</v>
      </c>
      <c r="BY2078" s="218"/>
      <c r="BZ2078" s="218"/>
      <c r="CA2078" s="218"/>
      <c r="CB2078" s="218"/>
      <c r="CC2078" s="218"/>
      <c r="CD2078" s="233"/>
      <c r="CE2078" s="237">
        <v>1.0</v>
      </c>
      <c r="CF2078" s="218"/>
      <c r="CG2078" s="218"/>
      <c r="CH2078" s="218"/>
      <c r="CI2078" s="218"/>
      <c r="CJ2078" s="237">
        <v>1.0</v>
      </c>
      <c r="CK2078" s="237">
        <v>1.0</v>
      </c>
      <c r="CL2078" s="218"/>
      <c r="CM2078" s="218"/>
      <c r="CN2078" s="218"/>
      <c r="CO2078" s="218"/>
      <c r="CP2078" s="218"/>
      <c r="CQ2078" s="218"/>
      <c r="CR2078" s="218"/>
      <c r="CS2078" s="218"/>
      <c r="CT2078" s="218"/>
      <c r="CU2078" s="218"/>
      <c r="CV2078" s="218"/>
      <c r="CW2078" s="218"/>
      <c r="CX2078" s="218"/>
      <c r="CY2078" s="218"/>
      <c r="CZ2078" s="218"/>
      <c r="DA2078" s="218"/>
      <c r="DB2078" s="218"/>
      <c r="DC2078" s="218"/>
      <c r="DD2078" s="218"/>
      <c r="DE2078" s="218"/>
      <c r="DF2078" s="218"/>
      <c r="DG2078" s="218"/>
      <c r="DH2078" s="218"/>
      <c r="DI2078" s="218"/>
      <c r="DJ2078" s="218"/>
      <c r="DK2078" s="218"/>
      <c r="DL2078" s="218"/>
      <c r="DM2078" s="218"/>
      <c r="DN2078" s="218"/>
      <c r="DO2078" s="218"/>
      <c r="DP2078" s="218"/>
      <c r="DQ2078" s="218"/>
      <c r="DR2078" s="218"/>
      <c r="DS2078" s="218"/>
      <c r="DT2078" s="218"/>
      <c r="DU2078" s="218"/>
      <c r="DV2078" s="218"/>
      <c r="DW2078" s="218"/>
      <c r="DX2078" s="218"/>
      <c r="DY2078" s="218"/>
      <c r="DZ2078" s="218"/>
      <c r="EA2078" s="218"/>
      <c r="EB2078" s="218"/>
      <c r="EC2078" s="218"/>
      <c r="ED2078" s="218"/>
      <c r="EE2078" s="218"/>
      <c r="EF2078" s="218"/>
      <c r="EG2078" s="218"/>
      <c r="EH2078" s="218"/>
      <c r="EI2078" s="218"/>
      <c r="EJ2078" s="218"/>
      <c r="EK2078" s="218"/>
      <c r="EL2078" s="218"/>
      <c r="EM2078" s="218"/>
      <c r="EN2078" s="218"/>
      <c r="EO2078" s="218"/>
      <c r="EP2078" s="218"/>
      <c r="EQ2078" s="218"/>
      <c r="ER2078" s="218"/>
      <c r="ES2078" s="218"/>
      <c r="ET2078" s="218"/>
      <c r="EU2078" s="237">
        <v>6.0</v>
      </c>
      <c r="EV2078" s="237">
        <v>2.0</v>
      </c>
      <c r="EW2078" s="218"/>
      <c r="EX2078" s="237">
        <v>6.0</v>
      </c>
      <c r="EY2078" s="237">
        <v>4.0</v>
      </c>
      <c r="EZ2078" s="218"/>
      <c r="FA2078" s="225" t="s">
        <v>7574</v>
      </c>
      <c r="FB2078" s="225"/>
      <c r="FC2078" s="225"/>
      <c r="FD2078" s="225"/>
    </row>
    <row r="2079">
      <c r="A2079" s="643"/>
      <c r="B2079" s="643" t="s">
        <v>7575</v>
      </c>
      <c r="C2079" s="1016" t="s">
        <v>5866</v>
      </c>
      <c r="D2079" s="643" t="s">
        <v>35</v>
      </c>
      <c r="E2079" s="643" t="s">
        <v>12</v>
      </c>
      <c r="F2079" s="643" t="s">
        <v>283</v>
      </c>
      <c r="G2079" s="643" t="s">
        <v>7576</v>
      </c>
      <c r="H2079" s="643" t="s">
        <v>7333</v>
      </c>
      <c r="I2079" s="643" t="s">
        <v>23</v>
      </c>
      <c r="J2079" s="643"/>
      <c r="K2079" s="643" t="s">
        <v>71</v>
      </c>
      <c r="L2079" s="643" t="s">
        <v>510</v>
      </c>
      <c r="M2079" s="643" t="s">
        <v>50</v>
      </c>
      <c r="N2079" s="682">
        <v>42825.0</v>
      </c>
      <c r="O2079" s="682">
        <v>42825.0</v>
      </c>
      <c r="P2079" s="1017"/>
      <c r="Q2079" s="224"/>
      <c r="R2079" s="224"/>
      <c r="S2079" s="218"/>
      <c r="T2079" s="218" t="str">
        <f t="shared" si="3865"/>
        <v/>
      </c>
      <c r="U2079" s="647" t="str">
        <f t="shared" ref="U2079:W2079" si="3952">IF(ISBLANK($A2079),"",sum(AE2079,AK2079,AQ2079,AW2079,BC2079,BI2079,BO2079,BU2079,CA2079,CG2079,CM2079,CS2079,CY2079,DE2079,DK2079,DQ2079,DW2079,EC2079,EI2079,EO2079,EU2079))</f>
        <v/>
      </c>
      <c r="V2079" s="647" t="str">
        <f t="shared" si="3952"/>
        <v/>
      </c>
      <c r="W2079" s="647" t="str">
        <f t="shared" si="3952"/>
        <v/>
      </c>
      <c r="X2079" s="648" t="str">
        <f t="shared" si="3867"/>
        <v/>
      </c>
      <c r="Y2079" s="647" t="str">
        <f t="shared" ref="Y2079:AA2079" si="3953">IF(ISBLANK($A2079),"",sum(AH2079,AN2079,AT2079,AZ2079,BF2079,BL2079,BR2079,BX2079,CD2079,CJ2079,CP2079,CV2079,DB2079,DH2079,DN2079,DT2079,DZ2079,EF2079,EL2079,ER2079,EX2079))</f>
        <v/>
      </c>
      <c r="Z2079" s="647" t="str">
        <f t="shared" si="3953"/>
        <v/>
      </c>
      <c r="AA2079" s="647" t="str">
        <f t="shared" si="3953"/>
        <v/>
      </c>
      <c r="AB2079" s="648" t="str">
        <f t="shared" si="3869"/>
        <v/>
      </c>
      <c r="AC2079" s="649" t="str">
        <f t="shared" si="3870"/>
        <v/>
      </c>
      <c r="AD2079" s="650" t="str">
        <f t="shared" si="3945"/>
        <v>20+</v>
      </c>
      <c r="AE2079" s="237">
        <v>3.0</v>
      </c>
      <c r="AF2079" s="233"/>
      <c r="AG2079" s="218"/>
      <c r="AH2079" s="237">
        <v>1.0</v>
      </c>
      <c r="AI2079" s="233"/>
      <c r="AJ2079" s="218"/>
      <c r="AK2079" s="237">
        <v>3.0</v>
      </c>
      <c r="AL2079" s="218"/>
      <c r="AM2079" s="218"/>
      <c r="AN2079" s="233"/>
      <c r="AO2079" s="218"/>
      <c r="AP2079" s="218"/>
      <c r="AQ2079" s="218"/>
      <c r="AR2079" s="218"/>
      <c r="AS2079" s="218"/>
      <c r="AT2079" s="237">
        <v>3.0</v>
      </c>
      <c r="AU2079" s="218"/>
      <c r="AV2079" s="218"/>
      <c r="AW2079" s="218"/>
      <c r="AX2079" s="218"/>
      <c r="AY2079" s="218"/>
      <c r="AZ2079" s="218"/>
      <c r="BA2079" s="218"/>
      <c r="BB2079" s="218"/>
      <c r="BC2079" s="218"/>
      <c r="BD2079" s="218"/>
      <c r="BE2079" s="218"/>
      <c r="BF2079" s="218"/>
      <c r="BG2079" s="237">
        <v>2.0</v>
      </c>
      <c r="BH2079" s="218"/>
      <c r="BI2079" s="218"/>
      <c r="BJ2079" s="218"/>
      <c r="BK2079" s="218"/>
      <c r="BL2079" s="218"/>
      <c r="BM2079" s="237">
        <v>1.0</v>
      </c>
      <c r="BN2079" s="218"/>
      <c r="BO2079" s="218"/>
      <c r="BP2079" s="218"/>
      <c r="BQ2079" s="218"/>
      <c r="BR2079" s="218"/>
      <c r="BS2079" s="237">
        <v>2.0</v>
      </c>
      <c r="BT2079" s="218"/>
      <c r="BU2079" s="218"/>
      <c r="BV2079" s="218"/>
      <c r="BW2079" s="218"/>
      <c r="BX2079" s="218"/>
      <c r="BY2079" s="218"/>
      <c r="BZ2079" s="218"/>
      <c r="CA2079" s="218"/>
      <c r="CB2079" s="218"/>
      <c r="CC2079" s="218"/>
      <c r="CD2079" s="218"/>
      <c r="CE2079" s="218"/>
      <c r="CF2079" s="218"/>
      <c r="CG2079" s="218"/>
      <c r="CH2079" s="218"/>
      <c r="CI2079" s="218"/>
      <c r="CJ2079" s="218"/>
      <c r="CK2079" s="218"/>
      <c r="CL2079" s="218"/>
      <c r="CM2079" s="218"/>
      <c r="CN2079" s="218"/>
      <c r="CO2079" s="218"/>
      <c r="CP2079" s="218"/>
      <c r="CQ2079" s="218"/>
      <c r="CR2079" s="218"/>
      <c r="CS2079" s="218"/>
      <c r="CT2079" s="218"/>
      <c r="CU2079" s="218"/>
      <c r="CV2079" s="218"/>
      <c r="CW2079" s="218"/>
      <c r="CX2079" s="218"/>
      <c r="CY2079" s="218"/>
      <c r="CZ2079" s="218"/>
      <c r="DA2079" s="218"/>
      <c r="DB2079" s="218"/>
      <c r="DC2079" s="218"/>
      <c r="DD2079" s="218"/>
      <c r="DE2079" s="218"/>
      <c r="DF2079" s="218"/>
      <c r="DG2079" s="218"/>
      <c r="DH2079" s="218"/>
      <c r="DI2079" s="218"/>
      <c r="DJ2079" s="218"/>
      <c r="DK2079" s="218"/>
      <c r="DL2079" s="218"/>
      <c r="DM2079" s="218"/>
      <c r="DN2079" s="218"/>
      <c r="DO2079" s="218"/>
      <c r="DP2079" s="218"/>
      <c r="DQ2079" s="218"/>
      <c r="DR2079" s="218"/>
      <c r="DS2079" s="218"/>
      <c r="DT2079" s="218"/>
      <c r="DU2079" s="218"/>
      <c r="DV2079" s="218"/>
      <c r="DW2079" s="218"/>
      <c r="DX2079" s="218"/>
      <c r="DY2079" s="218"/>
      <c r="DZ2079" s="218"/>
      <c r="EA2079" s="218"/>
      <c r="EB2079" s="218"/>
      <c r="EC2079" s="218"/>
      <c r="ED2079" s="218"/>
      <c r="EE2079" s="218"/>
      <c r="EF2079" s="218"/>
      <c r="EG2079" s="218"/>
      <c r="EH2079" s="218"/>
      <c r="EI2079" s="218"/>
      <c r="EJ2079" s="218"/>
      <c r="EK2079" s="218"/>
      <c r="EL2079" s="218"/>
      <c r="EM2079" s="218"/>
      <c r="EN2079" s="218"/>
      <c r="EO2079" s="218"/>
      <c r="EP2079" s="218"/>
      <c r="EQ2079" s="218"/>
      <c r="ER2079" s="218"/>
      <c r="ES2079" s="218"/>
      <c r="ET2079" s="218"/>
      <c r="EU2079" s="218"/>
      <c r="EV2079" s="218"/>
      <c r="EW2079" s="218"/>
      <c r="EX2079" s="218"/>
      <c r="EY2079" s="218"/>
      <c r="EZ2079" s="218"/>
      <c r="FA2079" s="643" t="s">
        <v>7577</v>
      </c>
      <c r="FB2079" s="643"/>
      <c r="FC2079" s="643"/>
      <c r="FD2079" s="643"/>
    </row>
    <row r="2080">
      <c r="A2080" s="643"/>
      <c r="B2080" s="643" t="s">
        <v>7578</v>
      </c>
      <c r="C2080" s="1016" t="s">
        <v>5866</v>
      </c>
      <c r="D2080" s="643" t="s">
        <v>35</v>
      </c>
      <c r="E2080" s="643" t="s">
        <v>12</v>
      </c>
      <c r="F2080" s="643" t="s">
        <v>283</v>
      </c>
      <c r="G2080" s="643" t="s">
        <v>7579</v>
      </c>
      <c r="H2080" s="643" t="s">
        <v>7345</v>
      </c>
      <c r="I2080" s="643" t="s">
        <v>23</v>
      </c>
      <c r="J2080" s="643"/>
      <c r="K2080" s="643" t="s">
        <v>71</v>
      </c>
      <c r="L2080" s="643" t="s">
        <v>510</v>
      </c>
      <c r="M2080" s="643" t="s">
        <v>50</v>
      </c>
      <c r="N2080" s="1018">
        <v>42839.0</v>
      </c>
      <c r="O2080" s="1018">
        <v>42839.0</v>
      </c>
      <c r="P2080" s="1017"/>
      <c r="Q2080" s="224"/>
      <c r="R2080" s="224"/>
      <c r="S2080" s="218"/>
      <c r="T2080" s="218" t="str">
        <f t="shared" si="3865"/>
        <v/>
      </c>
      <c r="U2080" s="647" t="str">
        <f t="shared" ref="U2080:W2080" si="3954">IF(ISBLANK($A2080),"",sum(AE2080,AK2080,AQ2080,AW2080,BC2080,BI2080,BO2080,BU2080,CA2080,CG2080,CM2080,CS2080,CY2080,DE2080,DK2080,DQ2080,DW2080,EC2080,EI2080,EO2080,EU2080))</f>
        <v/>
      </c>
      <c r="V2080" s="647" t="str">
        <f t="shared" si="3954"/>
        <v/>
      </c>
      <c r="W2080" s="647" t="str">
        <f t="shared" si="3954"/>
        <v/>
      </c>
      <c r="X2080" s="648" t="str">
        <f t="shared" si="3867"/>
        <v/>
      </c>
      <c r="Y2080" s="647" t="str">
        <f t="shared" ref="Y2080:AA2080" si="3955">IF(ISBLANK($A2080),"",sum(AH2080,AN2080,AT2080,AZ2080,BF2080,BL2080,BR2080,BX2080,CD2080,CJ2080,CP2080,CV2080,DB2080,DH2080,DN2080,DT2080,DZ2080,EF2080,EL2080,ER2080,EX2080))</f>
        <v/>
      </c>
      <c r="Z2080" s="647" t="str">
        <f t="shared" si="3955"/>
        <v/>
      </c>
      <c r="AA2080" s="647" t="str">
        <f t="shared" si="3955"/>
        <v/>
      </c>
      <c r="AB2080" s="648" t="str">
        <f t="shared" si="3869"/>
        <v/>
      </c>
      <c r="AC2080" s="649" t="str">
        <f t="shared" si="3870"/>
        <v/>
      </c>
      <c r="AD2080" s="650" t="str">
        <f t="shared" si="3945"/>
        <v>20+</v>
      </c>
      <c r="AE2080" s="646">
        <v>4.0</v>
      </c>
      <c r="AF2080" s="643"/>
      <c r="AG2080" s="218"/>
      <c r="AH2080" s="643"/>
      <c r="AI2080" s="643"/>
      <c r="AJ2080" s="218"/>
      <c r="AK2080" s="646">
        <v>1.0</v>
      </c>
      <c r="AL2080" s="218"/>
      <c r="AM2080" s="218"/>
      <c r="AN2080" s="643"/>
      <c r="AO2080" s="218"/>
      <c r="AP2080" s="218"/>
      <c r="AQ2080" s="643"/>
      <c r="AR2080" s="646">
        <v>1.0</v>
      </c>
      <c r="AS2080" s="218"/>
      <c r="AT2080" s="646">
        <v>1.0</v>
      </c>
      <c r="AU2080" s="218"/>
      <c r="AV2080" s="218"/>
      <c r="AW2080" s="646">
        <v>1.0</v>
      </c>
      <c r="AX2080" s="218"/>
      <c r="AY2080" s="218"/>
      <c r="AZ2080" s="643"/>
      <c r="BA2080" s="643"/>
      <c r="BB2080" s="218"/>
      <c r="BC2080" s="646">
        <v>1.0</v>
      </c>
      <c r="BD2080" s="218"/>
      <c r="BE2080" s="218"/>
      <c r="BF2080" s="218"/>
      <c r="BG2080" s="646">
        <v>1.0</v>
      </c>
      <c r="BH2080" s="218"/>
      <c r="BI2080" s="218"/>
      <c r="BJ2080" s="218"/>
      <c r="BK2080" s="218"/>
      <c r="BL2080" s="646">
        <v>1.0</v>
      </c>
      <c r="BM2080" s="218"/>
      <c r="BN2080" s="218"/>
      <c r="BO2080" s="643"/>
      <c r="BP2080" s="218"/>
      <c r="BQ2080" s="218"/>
      <c r="BR2080" s="643"/>
      <c r="BS2080" s="218"/>
      <c r="BT2080" s="218"/>
      <c r="BU2080" s="643"/>
      <c r="BV2080" s="218"/>
      <c r="BW2080" s="218"/>
      <c r="BX2080" s="643"/>
      <c r="BY2080" s="643"/>
      <c r="BZ2080" s="218"/>
      <c r="CA2080" s="643"/>
      <c r="CB2080" s="218"/>
      <c r="CC2080" s="218"/>
      <c r="CD2080" s="218"/>
      <c r="CE2080" s="218"/>
      <c r="CF2080" s="218"/>
      <c r="CG2080" s="218"/>
      <c r="CH2080" s="218"/>
      <c r="CI2080" s="218"/>
      <c r="CJ2080" s="218"/>
      <c r="CK2080" s="218"/>
      <c r="CL2080" s="218"/>
      <c r="CM2080" s="218"/>
      <c r="CN2080" s="218"/>
      <c r="CO2080" s="218"/>
      <c r="CP2080" s="218"/>
      <c r="CQ2080" s="218"/>
      <c r="CR2080" s="218"/>
      <c r="CS2080" s="218"/>
      <c r="CT2080" s="218"/>
      <c r="CU2080" s="218"/>
      <c r="CV2080" s="218"/>
      <c r="CW2080" s="218"/>
      <c r="CX2080" s="218"/>
      <c r="CY2080" s="218"/>
      <c r="CZ2080" s="218"/>
      <c r="DA2080" s="218"/>
      <c r="DB2080" s="218"/>
      <c r="DC2080" s="218"/>
      <c r="DD2080" s="218"/>
      <c r="DE2080" s="218"/>
      <c r="DF2080" s="218"/>
      <c r="DG2080" s="218"/>
      <c r="DH2080" s="218"/>
      <c r="DI2080" s="218"/>
      <c r="DJ2080" s="218"/>
      <c r="DK2080" s="218"/>
      <c r="DL2080" s="218"/>
      <c r="DM2080" s="218"/>
      <c r="DN2080" s="218"/>
      <c r="DO2080" s="218"/>
      <c r="DP2080" s="218"/>
      <c r="DQ2080" s="218"/>
      <c r="DR2080" s="218"/>
      <c r="DS2080" s="218"/>
      <c r="DT2080" s="218"/>
      <c r="DU2080" s="218"/>
      <c r="DV2080" s="218"/>
      <c r="DW2080" s="218"/>
      <c r="DX2080" s="218"/>
      <c r="DY2080" s="218"/>
      <c r="DZ2080" s="218"/>
      <c r="EA2080" s="218"/>
      <c r="EB2080" s="218"/>
      <c r="EC2080" s="218"/>
      <c r="ED2080" s="218"/>
      <c r="EE2080" s="218"/>
      <c r="EF2080" s="218"/>
      <c r="EG2080" s="218"/>
      <c r="EH2080" s="218"/>
      <c r="EI2080" s="643"/>
      <c r="EJ2080" s="218"/>
      <c r="EK2080" s="218"/>
      <c r="EL2080" s="218"/>
      <c r="EM2080" s="218"/>
      <c r="EN2080" s="218"/>
      <c r="EO2080" s="218"/>
      <c r="EP2080" s="218"/>
      <c r="EQ2080" s="218"/>
      <c r="ER2080" s="218"/>
      <c r="ES2080" s="218"/>
      <c r="ET2080" s="218"/>
      <c r="EU2080" s="643"/>
      <c r="EV2080" s="643"/>
      <c r="EW2080" s="218"/>
      <c r="EX2080" s="643"/>
      <c r="EY2080" s="643"/>
      <c r="EZ2080" s="218"/>
      <c r="FA2080" s="643" t="s">
        <v>7580</v>
      </c>
      <c r="FB2080" s="643"/>
      <c r="FC2080" s="643"/>
      <c r="FD2080" s="643"/>
    </row>
    <row r="2081">
      <c r="A2081" s="643"/>
      <c r="B2081" s="643" t="s">
        <v>7581</v>
      </c>
      <c r="C2081" s="1016" t="s">
        <v>5866</v>
      </c>
      <c r="D2081" s="643" t="s">
        <v>35</v>
      </c>
      <c r="E2081" s="643" t="s">
        <v>12</v>
      </c>
      <c r="F2081" s="643" t="s">
        <v>283</v>
      </c>
      <c r="G2081" s="643" t="s">
        <v>7582</v>
      </c>
      <c r="H2081" s="643" t="s">
        <v>7368</v>
      </c>
      <c r="I2081" s="643" t="s">
        <v>23</v>
      </c>
      <c r="J2081" s="643"/>
      <c r="K2081" s="643" t="s">
        <v>71</v>
      </c>
      <c r="L2081" s="643" t="s">
        <v>510</v>
      </c>
      <c r="M2081" s="643" t="s">
        <v>50</v>
      </c>
      <c r="N2081" s="682">
        <v>42850.0</v>
      </c>
      <c r="O2081" s="682">
        <v>42850.0</v>
      </c>
      <c r="P2081" s="1017"/>
      <c r="Q2081" s="224"/>
      <c r="R2081" s="224"/>
      <c r="S2081" s="218"/>
      <c r="T2081" s="218" t="str">
        <f t="shared" si="3865"/>
        <v/>
      </c>
      <c r="U2081" s="647" t="str">
        <f t="shared" ref="U2081:W2081" si="3956">IF(ISBLANK($A2081),"",sum(AE2081,AK2081,AQ2081,AW2081,BC2081,BI2081,BO2081,BU2081,CA2081,CG2081,CM2081,CS2081,CY2081,DE2081,DK2081,DQ2081,DW2081,EC2081,EI2081,EO2081,EU2081))</f>
        <v/>
      </c>
      <c r="V2081" s="647" t="str">
        <f t="shared" si="3956"/>
        <v/>
      </c>
      <c r="W2081" s="647" t="str">
        <f t="shared" si="3956"/>
        <v/>
      </c>
      <c r="X2081" s="648" t="str">
        <f t="shared" si="3867"/>
        <v/>
      </c>
      <c r="Y2081" s="647" t="str">
        <f t="shared" ref="Y2081:AA2081" si="3957">IF(ISBLANK($A2081),"",sum(AH2081,AN2081,AT2081,AZ2081,BF2081,BL2081,BR2081,BX2081,CD2081,CJ2081,CP2081,CV2081,DB2081,DH2081,DN2081,DT2081,DZ2081,EF2081,EL2081,ER2081,EX2081))</f>
        <v/>
      </c>
      <c r="Z2081" s="647" t="str">
        <f t="shared" si="3957"/>
        <v/>
      </c>
      <c r="AA2081" s="647" t="str">
        <f t="shared" si="3957"/>
        <v/>
      </c>
      <c r="AB2081" s="648" t="str">
        <f t="shared" si="3869"/>
        <v/>
      </c>
      <c r="AC2081" s="649" t="str">
        <f t="shared" si="3870"/>
        <v/>
      </c>
      <c r="AD2081" s="650" t="str">
        <f t="shared" si="3945"/>
        <v>20+</v>
      </c>
      <c r="AE2081" s="237">
        <v>3.0</v>
      </c>
      <c r="AF2081" s="233"/>
      <c r="AG2081" s="218"/>
      <c r="AH2081" s="233"/>
      <c r="AI2081" s="233"/>
      <c r="AJ2081" s="218"/>
      <c r="AK2081" s="233"/>
      <c r="AL2081" s="218"/>
      <c r="AM2081" s="218"/>
      <c r="AN2081" s="237">
        <v>3.0</v>
      </c>
      <c r="AO2081" s="218"/>
      <c r="AP2081" s="218"/>
      <c r="AQ2081" s="218"/>
      <c r="AR2081" s="218"/>
      <c r="AS2081" s="218"/>
      <c r="AT2081" s="218"/>
      <c r="AU2081" s="237">
        <v>2.0</v>
      </c>
      <c r="AV2081" s="218"/>
      <c r="AW2081" s="218"/>
      <c r="AX2081" s="218"/>
      <c r="AY2081" s="218"/>
      <c r="AZ2081" s="218"/>
      <c r="BA2081" s="218"/>
      <c r="BB2081" s="218"/>
      <c r="BC2081" s="218"/>
      <c r="BD2081" s="218"/>
      <c r="BE2081" s="218"/>
      <c r="BF2081" s="218"/>
      <c r="BG2081" s="218"/>
      <c r="BH2081" s="218"/>
      <c r="BI2081" s="218"/>
      <c r="BJ2081" s="218"/>
      <c r="BK2081" s="218"/>
      <c r="BL2081" s="218"/>
      <c r="BM2081" s="218"/>
      <c r="BN2081" s="218"/>
      <c r="BO2081" s="218"/>
      <c r="BP2081" s="218"/>
      <c r="BQ2081" s="218"/>
      <c r="BR2081" s="218"/>
      <c r="BS2081" s="218"/>
      <c r="BT2081" s="218"/>
      <c r="BU2081" s="218"/>
      <c r="BV2081" s="218"/>
      <c r="BW2081" s="218"/>
      <c r="BX2081" s="218"/>
      <c r="BY2081" s="218"/>
      <c r="BZ2081" s="218"/>
      <c r="CA2081" s="218"/>
      <c r="CB2081" s="218"/>
      <c r="CC2081" s="218"/>
      <c r="CD2081" s="218"/>
      <c r="CE2081" s="218"/>
      <c r="CF2081" s="218"/>
      <c r="CG2081" s="218"/>
      <c r="CH2081" s="218"/>
      <c r="CI2081" s="218"/>
      <c r="CJ2081" s="218"/>
      <c r="CK2081" s="218"/>
      <c r="CL2081" s="218"/>
      <c r="CM2081" s="218"/>
      <c r="CN2081" s="218"/>
      <c r="CO2081" s="218"/>
      <c r="CP2081" s="218"/>
      <c r="CQ2081" s="218"/>
      <c r="CR2081" s="218"/>
      <c r="CS2081" s="218"/>
      <c r="CT2081" s="218"/>
      <c r="CU2081" s="218"/>
      <c r="CV2081" s="218"/>
      <c r="CW2081" s="218"/>
      <c r="CX2081" s="218"/>
      <c r="CY2081" s="218"/>
      <c r="CZ2081" s="218"/>
      <c r="DA2081" s="218"/>
      <c r="DB2081" s="218"/>
      <c r="DC2081" s="218"/>
      <c r="DD2081" s="218"/>
      <c r="DE2081" s="218"/>
      <c r="DF2081" s="218"/>
      <c r="DG2081" s="218"/>
      <c r="DH2081" s="218"/>
      <c r="DI2081" s="218"/>
      <c r="DJ2081" s="218"/>
      <c r="DK2081" s="218"/>
      <c r="DL2081" s="218"/>
      <c r="DM2081" s="218"/>
      <c r="DN2081" s="218"/>
      <c r="DO2081" s="218"/>
      <c r="DP2081" s="218"/>
      <c r="DQ2081" s="218"/>
      <c r="DR2081" s="218"/>
      <c r="DS2081" s="218"/>
      <c r="DT2081" s="218"/>
      <c r="DU2081" s="218"/>
      <c r="DV2081" s="218"/>
      <c r="DW2081" s="218"/>
      <c r="DX2081" s="218"/>
      <c r="DY2081" s="218"/>
      <c r="DZ2081" s="218"/>
      <c r="EA2081" s="218"/>
      <c r="EB2081" s="218"/>
      <c r="EC2081" s="218"/>
      <c r="ED2081" s="218"/>
      <c r="EE2081" s="218"/>
      <c r="EF2081" s="218"/>
      <c r="EG2081" s="218"/>
      <c r="EH2081" s="218"/>
      <c r="EI2081" s="218"/>
      <c r="EJ2081" s="218"/>
      <c r="EK2081" s="218"/>
      <c r="EL2081" s="218"/>
      <c r="EM2081" s="218"/>
      <c r="EN2081" s="218"/>
      <c r="EO2081" s="218"/>
      <c r="EP2081" s="218"/>
      <c r="EQ2081" s="218"/>
      <c r="ER2081" s="218"/>
      <c r="ES2081" s="218"/>
      <c r="ET2081" s="218"/>
      <c r="EU2081" s="218"/>
      <c r="EV2081" s="218"/>
      <c r="EW2081" s="218"/>
      <c r="EX2081" s="218"/>
      <c r="EY2081" s="218"/>
      <c r="EZ2081" s="218"/>
      <c r="FA2081" s="643" t="s">
        <v>7583</v>
      </c>
      <c r="FB2081" s="643"/>
      <c r="FC2081" s="643"/>
      <c r="FD2081" s="643"/>
    </row>
    <row r="2082">
      <c r="A2082" s="643"/>
      <c r="B2082" s="643" t="s">
        <v>7584</v>
      </c>
      <c r="C2082" s="1016" t="s">
        <v>5866</v>
      </c>
      <c r="D2082" s="643" t="s">
        <v>35</v>
      </c>
      <c r="E2082" s="643" t="s">
        <v>12</v>
      </c>
      <c r="F2082" s="643" t="s">
        <v>283</v>
      </c>
      <c r="G2082" s="643" t="s">
        <v>7585</v>
      </c>
      <c r="H2082" s="643" t="s">
        <v>7349</v>
      </c>
      <c r="I2082" s="643" t="s">
        <v>23</v>
      </c>
      <c r="J2082" s="643"/>
      <c r="K2082" s="643" t="s">
        <v>71</v>
      </c>
      <c r="L2082" s="643" t="s">
        <v>510</v>
      </c>
      <c r="M2082" s="643" t="s">
        <v>50</v>
      </c>
      <c r="N2082" s="682">
        <v>42867.0</v>
      </c>
      <c r="O2082" s="682">
        <v>42867.0</v>
      </c>
      <c r="P2082" s="1017"/>
      <c r="Q2082" s="224"/>
      <c r="R2082" s="224"/>
      <c r="S2082" s="218"/>
      <c r="T2082" s="218" t="str">
        <f t="shared" si="3865"/>
        <v/>
      </c>
      <c r="U2082" s="647" t="str">
        <f t="shared" ref="U2082:W2082" si="3958">IF(ISBLANK($A2082),"",sum(AE2082,AK2082,AQ2082,AW2082,BC2082,BI2082,BO2082,BU2082,CA2082,CG2082,CM2082,CS2082,CY2082,DE2082,DK2082,DQ2082,DW2082,EC2082,EI2082,EO2082,EU2082))</f>
        <v/>
      </c>
      <c r="V2082" s="647" t="str">
        <f t="shared" si="3958"/>
        <v/>
      </c>
      <c r="W2082" s="647" t="str">
        <f t="shared" si="3958"/>
        <v/>
      </c>
      <c r="X2082" s="648" t="str">
        <f t="shared" si="3867"/>
        <v/>
      </c>
      <c r="Y2082" s="647" t="str">
        <f t="shared" ref="Y2082:AA2082" si="3959">IF(ISBLANK($A2082),"",sum(AH2082,AN2082,AT2082,AZ2082,BF2082,BL2082,BR2082,BX2082,CD2082,CJ2082,CP2082,CV2082,DB2082,DH2082,DN2082,DT2082,DZ2082,EF2082,EL2082,ER2082,EX2082))</f>
        <v/>
      </c>
      <c r="Z2082" s="647" t="str">
        <f t="shared" si="3959"/>
        <v/>
      </c>
      <c r="AA2082" s="647" t="str">
        <f t="shared" si="3959"/>
        <v/>
      </c>
      <c r="AB2082" s="648" t="str">
        <f t="shared" si="3869"/>
        <v/>
      </c>
      <c r="AC2082" s="649" t="str">
        <f t="shared" si="3870"/>
        <v/>
      </c>
      <c r="AD2082" s="650" t="str">
        <f t="shared" si="3945"/>
        <v>20+</v>
      </c>
      <c r="AE2082" s="237">
        <v>4.0</v>
      </c>
      <c r="AF2082" s="233"/>
      <c r="AG2082" s="218"/>
      <c r="AH2082" s="233"/>
      <c r="AI2082" s="233"/>
      <c r="AJ2082" s="218"/>
      <c r="AK2082" s="237">
        <v>1.0</v>
      </c>
      <c r="AL2082" s="218"/>
      <c r="AM2082" s="218"/>
      <c r="AN2082" s="237">
        <v>5.0</v>
      </c>
      <c r="AO2082" s="218"/>
      <c r="AP2082" s="218"/>
      <c r="AQ2082" s="218"/>
      <c r="AR2082" s="218"/>
      <c r="AS2082" s="218"/>
      <c r="AT2082" s="218"/>
      <c r="AU2082" s="237">
        <v>2.0</v>
      </c>
      <c r="AV2082" s="218"/>
      <c r="AW2082" s="237">
        <v>1.0</v>
      </c>
      <c r="AX2082" s="218"/>
      <c r="AY2082" s="218"/>
      <c r="AZ2082" s="218"/>
      <c r="BA2082" s="218"/>
      <c r="BB2082" s="218"/>
      <c r="BC2082" s="218"/>
      <c r="BD2082" s="218"/>
      <c r="BE2082" s="218"/>
      <c r="BF2082" s="218"/>
      <c r="BG2082" s="218"/>
      <c r="BH2082" s="218"/>
      <c r="BI2082" s="218"/>
      <c r="BJ2082" s="218"/>
      <c r="BK2082" s="218"/>
      <c r="BL2082" s="218"/>
      <c r="BM2082" s="218"/>
      <c r="BN2082" s="218"/>
      <c r="BO2082" s="218"/>
      <c r="BP2082" s="218"/>
      <c r="BQ2082" s="218"/>
      <c r="BR2082" s="218"/>
      <c r="BS2082" s="218"/>
      <c r="BT2082" s="218"/>
      <c r="BU2082" s="218"/>
      <c r="BV2082" s="218"/>
      <c r="BW2082" s="218"/>
      <c r="BX2082" s="218"/>
      <c r="BY2082" s="218"/>
      <c r="BZ2082" s="218"/>
      <c r="CA2082" s="218"/>
      <c r="CB2082" s="218"/>
      <c r="CC2082" s="218"/>
      <c r="CD2082" s="218"/>
      <c r="CE2082" s="218"/>
      <c r="CF2082" s="218"/>
      <c r="CG2082" s="218"/>
      <c r="CH2082" s="218"/>
      <c r="CI2082" s="218"/>
      <c r="CJ2082" s="218"/>
      <c r="CK2082" s="218"/>
      <c r="CL2082" s="218"/>
      <c r="CM2082" s="218"/>
      <c r="CN2082" s="218"/>
      <c r="CO2082" s="218"/>
      <c r="CP2082" s="218"/>
      <c r="CQ2082" s="218"/>
      <c r="CR2082" s="218"/>
      <c r="CS2082" s="218"/>
      <c r="CT2082" s="218"/>
      <c r="CU2082" s="218"/>
      <c r="CV2082" s="218"/>
      <c r="CW2082" s="218"/>
      <c r="CX2082" s="218"/>
      <c r="CY2082" s="218"/>
      <c r="CZ2082" s="218"/>
      <c r="DA2082" s="218"/>
      <c r="DB2082" s="218"/>
      <c r="DC2082" s="218"/>
      <c r="DD2082" s="218"/>
      <c r="DE2082" s="218"/>
      <c r="DF2082" s="218"/>
      <c r="DG2082" s="218"/>
      <c r="DH2082" s="218"/>
      <c r="DI2082" s="218"/>
      <c r="DJ2082" s="218"/>
      <c r="DK2082" s="218"/>
      <c r="DL2082" s="218"/>
      <c r="DM2082" s="218"/>
      <c r="DN2082" s="218"/>
      <c r="DO2082" s="218"/>
      <c r="DP2082" s="218"/>
      <c r="DQ2082" s="218"/>
      <c r="DR2082" s="218"/>
      <c r="DS2082" s="218"/>
      <c r="DT2082" s="218"/>
      <c r="DU2082" s="218"/>
      <c r="DV2082" s="218"/>
      <c r="DW2082" s="218"/>
      <c r="DX2082" s="218"/>
      <c r="DY2082" s="218"/>
      <c r="DZ2082" s="218"/>
      <c r="EA2082" s="218"/>
      <c r="EB2082" s="218"/>
      <c r="EC2082" s="218"/>
      <c r="ED2082" s="218"/>
      <c r="EE2082" s="218"/>
      <c r="EF2082" s="218"/>
      <c r="EG2082" s="218"/>
      <c r="EH2082" s="218"/>
      <c r="EI2082" s="218"/>
      <c r="EJ2082" s="218"/>
      <c r="EK2082" s="218"/>
      <c r="EL2082" s="218"/>
      <c r="EM2082" s="218"/>
      <c r="EN2082" s="218"/>
      <c r="EO2082" s="218"/>
      <c r="EP2082" s="218"/>
      <c r="EQ2082" s="218"/>
      <c r="ER2082" s="218"/>
      <c r="ES2082" s="218"/>
      <c r="ET2082" s="218"/>
      <c r="EU2082" s="218"/>
      <c r="EV2082" s="218"/>
      <c r="EW2082" s="218"/>
      <c r="EX2082" s="218"/>
      <c r="EY2082" s="218"/>
      <c r="EZ2082" s="218"/>
      <c r="FA2082" s="643" t="s">
        <v>7586</v>
      </c>
      <c r="FB2082" s="643"/>
      <c r="FC2082" s="643"/>
      <c r="FD2082" s="643"/>
    </row>
    <row r="2083">
      <c r="A2083" s="643"/>
      <c r="B2083" s="643" t="s">
        <v>7587</v>
      </c>
      <c r="C2083" s="1016" t="s">
        <v>5866</v>
      </c>
      <c r="D2083" s="643" t="s">
        <v>35</v>
      </c>
      <c r="E2083" s="643" t="s">
        <v>12</v>
      </c>
      <c r="F2083" s="643" t="s">
        <v>283</v>
      </c>
      <c r="G2083" s="643" t="s">
        <v>7348</v>
      </c>
      <c r="H2083" s="643" t="s">
        <v>7349</v>
      </c>
      <c r="I2083" s="643" t="s">
        <v>23</v>
      </c>
      <c r="J2083" s="643"/>
      <c r="K2083" s="643" t="s">
        <v>71</v>
      </c>
      <c r="L2083" s="643" t="s">
        <v>7588</v>
      </c>
      <c r="M2083" s="643" t="s">
        <v>134</v>
      </c>
      <c r="N2083" s="682">
        <v>42860.0</v>
      </c>
      <c r="O2083" s="682">
        <v>42860.0</v>
      </c>
      <c r="P2083" s="1017"/>
      <c r="Q2083" s="224"/>
      <c r="R2083" s="224"/>
      <c r="S2083" s="218"/>
      <c r="T2083" s="218" t="str">
        <f t="shared" si="3865"/>
        <v/>
      </c>
      <c r="U2083" s="647" t="str">
        <f t="shared" ref="U2083:W2083" si="3960">IF(ISBLANK($A2083),"",sum(AE2083,AK2083,AQ2083,AW2083,BC2083,BI2083,BO2083,BU2083,CA2083,CG2083,CM2083,CS2083,CY2083,DE2083,DK2083,DQ2083,DW2083,EC2083,EI2083,EO2083,EU2083))</f>
        <v/>
      </c>
      <c r="V2083" s="647" t="str">
        <f t="shared" si="3960"/>
        <v/>
      </c>
      <c r="W2083" s="647" t="str">
        <f t="shared" si="3960"/>
        <v/>
      </c>
      <c r="X2083" s="648" t="str">
        <f t="shared" si="3867"/>
        <v/>
      </c>
      <c r="Y2083" s="647" t="str">
        <f t="shared" ref="Y2083:AA2083" si="3961">IF(ISBLANK($A2083),"",sum(AH2083,AN2083,AT2083,AZ2083,BF2083,BL2083,BR2083,BX2083,CD2083,CJ2083,CP2083,CV2083,DB2083,DH2083,DN2083,DT2083,DZ2083,EF2083,EL2083,ER2083,EX2083))</f>
        <v/>
      </c>
      <c r="Z2083" s="647" t="str">
        <f t="shared" si="3961"/>
        <v/>
      </c>
      <c r="AA2083" s="647" t="str">
        <f t="shared" si="3961"/>
        <v/>
      </c>
      <c r="AB2083" s="648" t="str">
        <f t="shared" si="3869"/>
        <v/>
      </c>
      <c r="AC2083" s="649" t="str">
        <f t="shared" si="3870"/>
        <v/>
      </c>
      <c r="AD2083" s="650" t="str">
        <f t="shared" si="3945"/>
        <v>20+</v>
      </c>
      <c r="AE2083" s="233"/>
      <c r="AF2083" s="233"/>
      <c r="AG2083" s="237">
        <v>3.0</v>
      </c>
      <c r="AH2083" s="233"/>
      <c r="AI2083" s="233"/>
      <c r="AJ2083" s="218"/>
      <c r="AK2083" s="233"/>
      <c r="AL2083" s="218"/>
      <c r="AM2083" s="218"/>
      <c r="AN2083" s="233"/>
      <c r="AO2083" s="218"/>
      <c r="AP2083" s="218"/>
      <c r="AQ2083" s="218"/>
      <c r="AR2083" s="218"/>
      <c r="AS2083" s="218"/>
      <c r="AT2083" s="218"/>
      <c r="AU2083" s="218"/>
      <c r="AV2083" s="218"/>
      <c r="AW2083" s="218"/>
      <c r="AX2083" s="218"/>
      <c r="AY2083" s="218"/>
      <c r="AZ2083" s="218"/>
      <c r="BA2083" s="218"/>
      <c r="BB2083" s="218"/>
      <c r="BC2083" s="218"/>
      <c r="BD2083" s="218"/>
      <c r="BE2083" s="218"/>
      <c r="BF2083" s="218"/>
      <c r="BG2083" s="218"/>
      <c r="BH2083" s="218"/>
      <c r="BI2083" s="218"/>
      <c r="BJ2083" s="218"/>
      <c r="BK2083" s="237">
        <v>2.0</v>
      </c>
      <c r="BL2083" s="218"/>
      <c r="BM2083" s="218"/>
      <c r="BN2083" s="237">
        <v>2.0</v>
      </c>
      <c r="BO2083" s="233"/>
      <c r="BP2083" s="218"/>
      <c r="BQ2083" s="218"/>
      <c r="BR2083" s="233"/>
      <c r="BS2083" s="233"/>
      <c r="BT2083" s="218"/>
      <c r="BU2083" s="218"/>
      <c r="BV2083" s="218"/>
      <c r="BW2083" s="218"/>
      <c r="BX2083" s="218"/>
      <c r="BY2083" s="218"/>
      <c r="BZ2083" s="218"/>
      <c r="CA2083" s="218"/>
      <c r="CB2083" s="237">
        <v>1.0</v>
      </c>
      <c r="CC2083" s="218"/>
      <c r="CD2083" s="218"/>
      <c r="CE2083" s="218"/>
      <c r="CF2083" s="218"/>
      <c r="CG2083" s="218"/>
      <c r="CH2083" s="218"/>
      <c r="CI2083" s="218"/>
      <c r="CJ2083" s="218"/>
      <c r="CK2083" s="218"/>
      <c r="CL2083" s="218"/>
      <c r="CM2083" s="237">
        <v>1.0</v>
      </c>
      <c r="CN2083" s="218"/>
      <c r="CO2083" s="218"/>
      <c r="CP2083" s="237">
        <v>1.0</v>
      </c>
      <c r="CQ2083" s="218"/>
      <c r="CR2083" s="218"/>
      <c r="CS2083" s="218"/>
      <c r="CT2083" s="218"/>
      <c r="CU2083" s="218"/>
      <c r="CV2083" s="218"/>
      <c r="CW2083" s="218"/>
      <c r="CX2083" s="218"/>
      <c r="CY2083" s="218"/>
      <c r="CZ2083" s="218"/>
      <c r="DA2083" s="218"/>
      <c r="DB2083" s="218"/>
      <c r="DC2083" s="218"/>
      <c r="DD2083" s="218"/>
      <c r="DE2083" s="218"/>
      <c r="DF2083" s="218"/>
      <c r="DG2083" s="218"/>
      <c r="DH2083" s="218"/>
      <c r="DI2083" s="218"/>
      <c r="DJ2083" s="218"/>
      <c r="DK2083" s="237">
        <v>1.0</v>
      </c>
      <c r="DL2083" s="218"/>
      <c r="DM2083" s="237">
        <v>1.0</v>
      </c>
      <c r="DN2083" s="218"/>
      <c r="DO2083" s="218"/>
      <c r="DP2083" s="237">
        <v>2.0</v>
      </c>
      <c r="DQ2083" s="218"/>
      <c r="DR2083" s="218"/>
      <c r="DS2083" s="218"/>
      <c r="DT2083" s="237">
        <v>1.0</v>
      </c>
      <c r="DU2083" s="237">
        <v>1.0</v>
      </c>
      <c r="DV2083" s="218"/>
      <c r="DW2083" s="218"/>
      <c r="DX2083" s="218"/>
      <c r="DY2083" s="218"/>
      <c r="DZ2083" s="218"/>
      <c r="EA2083" s="218"/>
      <c r="EB2083" s="218"/>
      <c r="EC2083" s="218"/>
      <c r="ED2083" s="218"/>
      <c r="EE2083" s="218"/>
      <c r="EF2083" s="218"/>
      <c r="EG2083" s="218"/>
      <c r="EH2083" s="218"/>
      <c r="EI2083" s="218"/>
      <c r="EJ2083" s="218"/>
      <c r="EK2083" s="218"/>
      <c r="EL2083" s="218"/>
      <c r="EM2083" s="218"/>
      <c r="EN2083" s="218"/>
      <c r="EO2083" s="218"/>
      <c r="EP2083" s="218"/>
      <c r="EQ2083" s="218"/>
      <c r="ER2083" s="218"/>
      <c r="ES2083" s="218"/>
      <c r="ET2083" s="218"/>
      <c r="EU2083" s="218"/>
      <c r="EV2083" s="218"/>
      <c r="EW2083" s="218"/>
      <c r="EX2083" s="218"/>
      <c r="EY2083" s="218"/>
      <c r="EZ2083" s="218"/>
      <c r="FA2083" s="643" t="s">
        <v>7589</v>
      </c>
      <c r="FB2083" s="643"/>
      <c r="FC2083" s="643"/>
      <c r="FD2083" s="643"/>
    </row>
    <row r="2084">
      <c r="A2084" s="643"/>
      <c r="B2084" s="643" t="s">
        <v>7590</v>
      </c>
      <c r="C2084" s="1016" t="s">
        <v>5866</v>
      </c>
      <c r="D2084" s="643" t="s">
        <v>35</v>
      </c>
      <c r="E2084" s="643" t="s">
        <v>12</v>
      </c>
      <c r="F2084" s="643" t="s">
        <v>283</v>
      </c>
      <c r="G2084" s="643" t="s">
        <v>7591</v>
      </c>
      <c r="H2084" s="643" t="s">
        <v>7052</v>
      </c>
      <c r="I2084" s="643" t="s">
        <v>23</v>
      </c>
      <c r="J2084" s="643"/>
      <c r="K2084" s="643" t="s">
        <v>71</v>
      </c>
      <c r="L2084" s="643" t="s">
        <v>510</v>
      </c>
      <c r="M2084" s="643" t="s">
        <v>50</v>
      </c>
      <c r="N2084" s="682">
        <v>42878.0</v>
      </c>
      <c r="O2084" s="682">
        <v>42878.0</v>
      </c>
      <c r="P2084" s="1017"/>
      <c r="Q2084" s="224"/>
      <c r="R2084" s="224"/>
      <c r="S2084" s="218"/>
      <c r="T2084" s="218" t="str">
        <f t="shared" si="3865"/>
        <v/>
      </c>
      <c r="U2084" s="647" t="str">
        <f t="shared" ref="U2084:W2084" si="3962">IF(ISBLANK($A2084),"",sum(AE2084,AK2084,AQ2084,AW2084,BC2084,BI2084,BO2084,BU2084,CA2084,CG2084,CM2084,CS2084,CY2084,DE2084,DK2084,DQ2084,DW2084,EC2084,EI2084,EO2084,EU2084))</f>
        <v/>
      </c>
      <c r="V2084" s="647" t="str">
        <f t="shared" si="3962"/>
        <v/>
      </c>
      <c r="W2084" s="647" t="str">
        <f t="shared" si="3962"/>
        <v/>
      </c>
      <c r="X2084" s="648" t="str">
        <f t="shared" si="3867"/>
        <v/>
      </c>
      <c r="Y2084" s="647" t="str">
        <f t="shared" ref="Y2084:AA2084" si="3963">IF(ISBLANK($A2084),"",sum(AH2084,AN2084,AT2084,AZ2084,BF2084,BL2084,BR2084,BX2084,CD2084,CJ2084,CP2084,CV2084,DB2084,DH2084,DN2084,DT2084,DZ2084,EF2084,EL2084,ER2084,EX2084))</f>
        <v/>
      </c>
      <c r="Z2084" s="647" t="str">
        <f t="shared" si="3963"/>
        <v/>
      </c>
      <c r="AA2084" s="647" t="str">
        <f t="shared" si="3963"/>
        <v/>
      </c>
      <c r="AB2084" s="648" t="str">
        <f t="shared" si="3869"/>
        <v/>
      </c>
      <c r="AC2084" s="649" t="str">
        <f t="shared" si="3870"/>
        <v/>
      </c>
      <c r="AD2084" s="650" t="str">
        <f t="shared" si="3945"/>
        <v>20+</v>
      </c>
      <c r="AE2084" s="237">
        <v>1.0</v>
      </c>
      <c r="AF2084" s="233"/>
      <c r="AG2084" s="233"/>
      <c r="AH2084" s="237">
        <v>1.0</v>
      </c>
      <c r="AI2084" s="233"/>
      <c r="AJ2084" s="218"/>
      <c r="AK2084" s="233"/>
      <c r="AL2084" s="218"/>
      <c r="AM2084" s="218"/>
      <c r="AN2084" s="233"/>
      <c r="AO2084" s="218"/>
      <c r="AP2084" s="218"/>
      <c r="AQ2084" s="218"/>
      <c r="AR2084" s="218"/>
      <c r="AS2084" s="218"/>
      <c r="AT2084" s="218"/>
      <c r="AU2084" s="218"/>
      <c r="AV2084" s="218"/>
      <c r="AW2084" s="218"/>
      <c r="AX2084" s="218"/>
      <c r="AY2084" s="218"/>
      <c r="AZ2084" s="218"/>
      <c r="BA2084" s="218"/>
      <c r="BB2084" s="218"/>
      <c r="BC2084" s="218"/>
      <c r="BD2084" s="218"/>
      <c r="BE2084" s="218"/>
      <c r="BF2084" s="218"/>
      <c r="BG2084" s="218"/>
      <c r="BH2084" s="218"/>
      <c r="BI2084" s="218"/>
      <c r="BJ2084" s="218"/>
      <c r="BK2084" s="218"/>
      <c r="BL2084" s="218"/>
      <c r="BM2084" s="218"/>
      <c r="BN2084" s="218"/>
      <c r="BO2084" s="218"/>
      <c r="BP2084" s="218"/>
      <c r="BQ2084" s="218"/>
      <c r="BR2084" s="218"/>
      <c r="BS2084" s="218"/>
      <c r="BT2084" s="218"/>
      <c r="BU2084" s="218"/>
      <c r="BV2084" s="218"/>
      <c r="BW2084" s="218"/>
      <c r="BX2084" s="218"/>
      <c r="BY2084" s="218"/>
      <c r="BZ2084" s="218"/>
      <c r="CA2084" s="218"/>
      <c r="CB2084" s="218"/>
      <c r="CC2084" s="218"/>
      <c r="CD2084" s="218"/>
      <c r="CE2084" s="218"/>
      <c r="CF2084" s="218"/>
      <c r="CG2084" s="218"/>
      <c r="CH2084" s="218"/>
      <c r="CI2084" s="218"/>
      <c r="CJ2084" s="218"/>
      <c r="CK2084" s="218"/>
      <c r="CL2084" s="218"/>
      <c r="CM2084" s="218"/>
      <c r="CN2084" s="218"/>
      <c r="CO2084" s="218"/>
      <c r="CP2084" s="218"/>
      <c r="CQ2084" s="218"/>
      <c r="CR2084" s="218"/>
      <c r="CS2084" s="218"/>
      <c r="CT2084" s="218"/>
      <c r="CU2084" s="218"/>
      <c r="CV2084" s="218"/>
      <c r="CW2084" s="218"/>
      <c r="CX2084" s="218"/>
      <c r="CY2084" s="218"/>
      <c r="CZ2084" s="218"/>
      <c r="DA2084" s="218"/>
      <c r="DB2084" s="218"/>
      <c r="DC2084" s="218"/>
      <c r="DD2084" s="218"/>
      <c r="DE2084" s="218"/>
      <c r="DF2084" s="218"/>
      <c r="DG2084" s="218"/>
      <c r="DH2084" s="218"/>
      <c r="DI2084" s="218"/>
      <c r="DJ2084" s="218"/>
      <c r="DK2084" s="218"/>
      <c r="DL2084" s="218"/>
      <c r="DM2084" s="218"/>
      <c r="DN2084" s="218"/>
      <c r="DO2084" s="218"/>
      <c r="DP2084" s="218"/>
      <c r="DQ2084" s="218"/>
      <c r="DR2084" s="218"/>
      <c r="DS2084" s="218"/>
      <c r="DT2084" s="218"/>
      <c r="DU2084" s="218"/>
      <c r="DV2084" s="218"/>
      <c r="DW2084" s="218"/>
      <c r="DX2084" s="218"/>
      <c r="DY2084" s="218"/>
      <c r="DZ2084" s="218"/>
      <c r="EA2084" s="218"/>
      <c r="EB2084" s="218"/>
      <c r="EC2084" s="218"/>
      <c r="ED2084" s="218"/>
      <c r="EE2084" s="218"/>
      <c r="EF2084" s="218"/>
      <c r="EG2084" s="218"/>
      <c r="EH2084" s="218"/>
      <c r="EI2084" s="218"/>
      <c r="EJ2084" s="218"/>
      <c r="EK2084" s="218"/>
      <c r="EL2084" s="218"/>
      <c r="EM2084" s="218"/>
      <c r="EN2084" s="218"/>
      <c r="EO2084" s="218"/>
      <c r="EP2084" s="218"/>
      <c r="EQ2084" s="218"/>
      <c r="ER2084" s="218"/>
      <c r="ES2084" s="218"/>
      <c r="ET2084" s="218"/>
      <c r="EU2084" s="218"/>
      <c r="EV2084" s="218"/>
      <c r="EW2084" s="218"/>
      <c r="EX2084" s="218"/>
      <c r="EY2084" s="218"/>
      <c r="EZ2084" s="218"/>
      <c r="FA2084" s="643" t="s">
        <v>7592</v>
      </c>
      <c r="FB2084" s="643"/>
      <c r="FC2084" s="643"/>
      <c r="FD2084" s="643"/>
    </row>
    <row r="2085">
      <c r="A2085" s="643"/>
      <c r="B2085" s="643" t="s">
        <v>7593</v>
      </c>
      <c r="C2085" s="1016" t="s">
        <v>5866</v>
      </c>
      <c r="D2085" s="643" t="s">
        <v>35</v>
      </c>
      <c r="E2085" s="643" t="s">
        <v>12</v>
      </c>
      <c r="F2085" s="643" t="s">
        <v>283</v>
      </c>
      <c r="G2085" s="643" t="s">
        <v>7594</v>
      </c>
      <c r="H2085" s="643" t="s">
        <v>7327</v>
      </c>
      <c r="I2085" s="643" t="s">
        <v>23</v>
      </c>
      <c r="J2085" s="643"/>
      <c r="K2085" s="643" t="s">
        <v>71</v>
      </c>
      <c r="L2085" s="643" t="s">
        <v>7328</v>
      </c>
      <c r="M2085" s="643" t="s">
        <v>50</v>
      </c>
      <c r="N2085" s="682">
        <v>42895.0</v>
      </c>
      <c r="O2085" s="682">
        <v>42895.0</v>
      </c>
      <c r="P2085" s="1017"/>
      <c r="Q2085" s="224"/>
      <c r="R2085" s="224"/>
      <c r="S2085" s="218"/>
      <c r="T2085" s="218" t="str">
        <f t="shared" si="3865"/>
        <v/>
      </c>
      <c r="U2085" s="647" t="str">
        <f t="shared" ref="U2085:W2085" si="3964">IF(ISBLANK($A2085),"",sum(AE2085,AK2085,AQ2085,AW2085,BC2085,BI2085,BO2085,BU2085,CA2085,CG2085,CM2085,CS2085,CY2085,DE2085,DK2085,DQ2085,DW2085,EC2085,EI2085,EO2085,EU2085))</f>
        <v/>
      </c>
      <c r="V2085" s="647" t="str">
        <f t="shared" si="3964"/>
        <v/>
      </c>
      <c r="W2085" s="647" t="str">
        <f t="shared" si="3964"/>
        <v/>
      </c>
      <c r="X2085" s="648" t="str">
        <f t="shared" si="3867"/>
        <v/>
      </c>
      <c r="Y2085" s="647" t="str">
        <f t="shared" ref="Y2085:AA2085" si="3965">IF(ISBLANK($A2085),"",sum(AH2085,AN2085,AT2085,AZ2085,BF2085,BL2085,BR2085,BX2085,CD2085,CJ2085,CP2085,CV2085,DB2085,DH2085,DN2085,DT2085,DZ2085,EF2085,EL2085,ER2085,EX2085))</f>
        <v/>
      </c>
      <c r="Z2085" s="647" t="str">
        <f t="shared" si="3965"/>
        <v/>
      </c>
      <c r="AA2085" s="647" t="str">
        <f t="shared" si="3965"/>
        <v/>
      </c>
      <c r="AB2085" s="648" t="str">
        <f t="shared" si="3869"/>
        <v/>
      </c>
      <c r="AC2085" s="649" t="str">
        <f t="shared" si="3870"/>
        <v/>
      </c>
      <c r="AD2085" s="650" t="str">
        <f t="shared" si="3945"/>
        <v>20+</v>
      </c>
      <c r="AE2085" s="237">
        <v>1.0</v>
      </c>
      <c r="AF2085" s="233"/>
      <c r="AG2085" s="233"/>
      <c r="AH2085" s="233"/>
      <c r="AI2085" s="233"/>
      <c r="AJ2085" s="218"/>
      <c r="AK2085" s="237">
        <v>3.0</v>
      </c>
      <c r="AL2085" s="218"/>
      <c r="AM2085" s="218"/>
      <c r="AN2085" s="237">
        <v>1.0</v>
      </c>
      <c r="AO2085" s="218"/>
      <c r="AP2085" s="218"/>
      <c r="AQ2085" s="218"/>
      <c r="AR2085" s="218"/>
      <c r="AS2085" s="218"/>
      <c r="AT2085" s="218"/>
      <c r="AU2085" s="218"/>
      <c r="AV2085" s="218"/>
      <c r="AW2085" s="218"/>
      <c r="AX2085" s="218"/>
      <c r="AY2085" s="218"/>
      <c r="AZ2085" s="218"/>
      <c r="BA2085" s="218"/>
      <c r="BB2085" s="218"/>
      <c r="BC2085" s="237">
        <v>2.0</v>
      </c>
      <c r="BD2085" s="218"/>
      <c r="BE2085" s="218"/>
      <c r="BF2085" s="237">
        <v>2.0</v>
      </c>
      <c r="BG2085" s="218"/>
      <c r="BH2085" s="218"/>
      <c r="BI2085" s="218"/>
      <c r="BJ2085" s="218"/>
      <c r="BK2085" s="218"/>
      <c r="BL2085" s="218"/>
      <c r="BM2085" s="218"/>
      <c r="BN2085" s="218"/>
      <c r="BO2085" s="218"/>
      <c r="BP2085" s="218"/>
      <c r="BQ2085" s="218"/>
      <c r="BR2085" s="218"/>
      <c r="BS2085" s="218"/>
      <c r="BT2085" s="218"/>
      <c r="BU2085" s="218"/>
      <c r="BV2085" s="218"/>
      <c r="BW2085" s="218"/>
      <c r="BX2085" s="218"/>
      <c r="BY2085" s="218"/>
      <c r="BZ2085" s="218"/>
      <c r="CA2085" s="218"/>
      <c r="CB2085" s="218"/>
      <c r="CC2085" s="218"/>
      <c r="CD2085" s="218"/>
      <c r="CE2085" s="218"/>
      <c r="CF2085" s="218"/>
      <c r="CG2085" s="218"/>
      <c r="CH2085" s="218"/>
      <c r="CI2085" s="218"/>
      <c r="CJ2085" s="218"/>
      <c r="CK2085" s="218"/>
      <c r="CL2085" s="218"/>
      <c r="CM2085" s="218"/>
      <c r="CN2085" s="218"/>
      <c r="CO2085" s="218"/>
      <c r="CP2085" s="218"/>
      <c r="CQ2085" s="218"/>
      <c r="CR2085" s="218"/>
      <c r="CS2085" s="218"/>
      <c r="CT2085" s="218"/>
      <c r="CU2085" s="218"/>
      <c r="CV2085" s="218"/>
      <c r="CW2085" s="218"/>
      <c r="CX2085" s="218"/>
      <c r="CY2085" s="218"/>
      <c r="CZ2085" s="218"/>
      <c r="DA2085" s="218"/>
      <c r="DB2085" s="218"/>
      <c r="DC2085" s="218"/>
      <c r="DD2085" s="218"/>
      <c r="DE2085" s="218"/>
      <c r="DF2085" s="218"/>
      <c r="DG2085" s="218"/>
      <c r="DH2085" s="218"/>
      <c r="DI2085" s="218"/>
      <c r="DJ2085" s="218"/>
      <c r="DK2085" s="218"/>
      <c r="DL2085" s="218"/>
      <c r="DM2085" s="218"/>
      <c r="DN2085" s="218"/>
      <c r="DO2085" s="218"/>
      <c r="DP2085" s="218"/>
      <c r="DQ2085" s="218"/>
      <c r="DR2085" s="218"/>
      <c r="DS2085" s="218"/>
      <c r="DT2085" s="218"/>
      <c r="DU2085" s="218"/>
      <c r="DV2085" s="218"/>
      <c r="DW2085" s="218"/>
      <c r="DX2085" s="218"/>
      <c r="DY2085" s="218"/>
      <c r="DZ2085" s="218"/>
      <c r="EA2085" s="218"/>
      <c r="EB2085" s="218"/>
      <c r="EC2085" s="218"/>
      <c r="ED2085" s="218"/>
      <c r="EE2085" s="218"/>
      <c r="EF2085" s="218"/>
      <c r="EG2085" s="218"/>
      <c r="EH2085" s="218"/>
      <c r="EI2085" s="218"/>
      <c r="EJ2085" s="218"/>
      <c r="EK2085" s="218"/>
      <c r="EL2085" s="218"/>
      <c r="EM2085" s="218"/>
      <c r="EN2085" s="218"/>
      <c r="EO2085" s="218"/>
      <c r="EP2085" s="218"/>
      <c r="EQ2085" s="218"/>
      <c r="ER2085" s="218"/>
      <c r="ES2085" s="218"/>
      <c r="ET2085" s="218"/>
      <c r="EU2085" s="218"/>
      <c r="EV2085" s="218"/>
      <c r="EW2085" s="218"/>
      <c r="EX2085" s="218"/>
      <c r="EY2085" s="218"/>
      <c r="EZ2085" s="218"/>
      <c r="FA2085" s="643" t="s">
        <v>7595</v>
      </c>
      <c r="FB2085" s="643"/>
      <c r="FC2085" s="643"/>
      <c r="FD2085" s="643"/>
    </row>
    <row r="2086">
      <c r="A2086" s="643"/>
      <c r="B2086" s="643" t="s">
        <v>7596</v>
      </c>
      <c r="C2086" s="1016" t="s">
        <v>5866</v>
      </c>
      <c r="D2086" s="643" t="s">
        <v>35</v>
      </c>
      <c r="E2086" s="643" t="s">
        <v>12</v>
      </c>
      <c r="F2086" s="643" t="s">
        <v>283</v>
      </c>
      <c r="G2086" s="643" t="s">
        <v>7597</v>
      </c>
      <c r="H2086" s="643" t="s">
        <v>7052</v>
      </c>
      <c r="I2086" s="643" t="s">
        <v>23</v>
      </c>
      <c r="J2086" s="643"/>
      <c r="K2086" s="643" t="s">
        <v>71</v>
      </c>
      <c r="L2086" s="643" t="s">
        <v>510</v>
      </c>
      <c r="M2086" s="643" t="s">
        <v>50</v>
      </c>
      <c r="N2086" s="682">
        <v>42930.0</v>
      </c>
      <c r="O2086" s="682">
        <v>42930.0</v>
      </c>
      <c r="P2086" s="1017"/>
      <c r="Q2086" s="224"/>
      <c r="R2086" s="224"/>
      <c r="S2086" s="218"/>
      <c r="T2086" s="218" t="str">
        <f t="shared" si="3865"/>
        <v/>
      </c>
      <c r="U2086" s="647" t="str">
        <f t="shared" ref="U2086:W2086" si="3966">IF(ISBLANK($A2086),"",sum(AE2086,AK2086,AQ2086,AW2086,BC2086,BI2086,BO2086,BU2086,CA2086,CG2086,CM2086,CS2086,CY2086,DE2086,DK2086,DQ2086,DW2086,EC2086,EI2086,EO2086,EU2086))</f>
        <v/>
      </c>
      <c r="V2086" s="647" t="str">
        <f t="shared" si="3966"/>
        <v/>
      </c>
      <c r="W2086" s="647" t="str">
        <f t="shared" si="3966"/>
        <v/>
      </c>
      <c r="X2086" s="648" t="str">
        <f t="shared" si="3867"/>
        <v/>
      </c>
      <c r="Y2086" s="647" t="str">
        <f t="shared" ref="Y2086:AA2086" si="3967">IF(ISBLANK($A2086),"",sum(AH2086,AN2086,AT2086,AZ2086,BF2086,BL2086,BR2086,BX2086,CD2086,CJ2086,CP2086,CV2086,DB2086,DH2086,DN2086,DT2086,DZ2086,EF2086,EL2086,ER2086,EX2086))</f>
        <v/>
      </c>
      <c r="Z2086" s="647" t="str">
        <f t="shared" si="3967"/>
        <v/>
      </c>
      <c r="AA2086" s="647" t="str">
        <f t="shared" si="3967"/>
        <v/>
      </c>
      <c r="AB2086" s="648" t="str">
        <f t="shared" si="3869"/>
        <v/>
      </c>
      <c r="AC2086" s="649" t="str">
        <f t="shared" si="3870"/>
        <v/>
      </c>
      <c r="AD2086" s="650" t="str">
        <f t="shared" si="3945"/>
        <v>20+</v>
      </c>
      <c r="AE2086" s="237">
        <v>1.0</v>
      </c>
      <c r="AF2086" s="237">
        <v>2.0</v>
      </c>
      <c r="AG2086" s="233"/>
      <c r="AH2086" s="237">
        <v>1.0</v>
      </c>
      <c r="AI2086" s="237">
        <v>1.0</v>
      </c>
      <c r="AJ2086" s="218"/>
      <c r="AK2086" s="233"/>
      <c r="AL2086" s="218"/>
      <c r="AM2086" s="218"/>
      <c r="AN2086" s="233"/>
      <c r="AO2086" s="218"/>
      <c r="AP2086" s="218"/>
      <c r="AQ2086" s="233"/>
      <c r="AR2086" s="233"/>
      <c r="AS2086" s="237">
        <v>1.0</v>
      </c>
      <c r="AT2086" s="233"/>
      <c r="AU2086" s="218"/>
      <c r="AV2086" s="218"/>
      <c r="AW2086" s="237">
        <v>3.0</v>
      </c>
      <c r="AX2086" s="218"/>
      <c r="AY2086" s="218"/>
      <c r="AZ2086" s="218"/>
      <c r="BA2086" s="218"/>
      <c r="BB2086" s="218"/>
      <c r="BC2086" s="218"/>
      <c r="BD2086" s="218"/>
      <c r="BE2086" s="218"/>
      <c r="BF2086" s="237">
        <v>2.0</v>
      </c>
      <c r="BG2086" s="218"/>
      <c r="BH2086" s="218"/>
      <c r="BI2086" s="218"/>
      <c r="BJ2086" s="218"/>
      <c r="BK2086" s="237">
        <v>1.0</v>
      </c>
      <c r="BL2086" s="218"/>
      <c r="BM2086" s="237">
        <v>1.0</v>
      </c>
      <c r="BN2086" s="218"/>
      <c r="BO2086" s="218"/>
      <c r="BP2086" s="218"/>
      <c r="BQ2086" s="237">
        <v>1.0</v>
      </c>
      <c r="BR2086" s="218"/>
      <c r="BS2086" s="237">
        <v>1.0</v>
      </c>
      <c r="BT2086" s="218"/>
      <c r="BU2086" s="218"/>
      <c r="BV2086" s="218"/>
      <c r="BW2086" s="218"/>
      <c r="BX2086" s="218"/>
      <c r="BY2086" s="218"/>
      <c r="BZ2086" s="218"/>
      <c r="CA2086" s="218"/>
      <c r="CB2086" s="218"/>
      <c r="CC2086" s="218"/>
      <c r="CD2086" s="218"/>
      <c r="CE2086" s="218"/>
      <c r="CF2086" s="218"/>
      <c r="CG2086" s="218"/>
      <c r="CH2086" s="218"/>
      <c r="CI2086" s="218"/>
      <c r="CJ2086" s="218"/>
      <c r="CK2086" s="218"/>
      <c r="CL2086" s="218"/>
      <c r="CM2086" s="218"/>
      <c r="CN2086" s="218"/>
      <c r="CO2086" s="218"/>
      <c r="CP2086" s="218"/>
      <c r="CQ2086" s="218"/>
      <c r="CR2086" s="218"/>
      <c r="CS2086" s="218"/>
      <c r="CT2086" s="218"/>
      <c r="CU2086" s="218"/>
      <c r="CV2086" s="218"/>
      <c r="CW2086" s="218"/>
      <c r="CX2086" s="218"/>
      <c r="CY2086" s="218"/>
      <c r="CZ2086" s="218"/>
      <c r="DA2086" s="218"/>
      <c r="DB2086" s="218"/>
      <c r="DC2086" s="218"/>
      <c r="DD2086" s="218"/>
      <c r="DE2086" s="218"/>
      <c r="DF2086" s="218"/>
      <c r="DG2086" s="218"/>
      <c r="DH2086" s="218"/>
      <c r="DI2086" s="218"/>
      <c r="DJ2086" s="218"/>
      <c r="DK2086" s="218"/>
      <c r="DL2086" s="218"/>
      <c r="DM2086" s="218"/>
      <c r="DN2086" s="218"/>
      <c r="DO2086" s="218"/>
      <c r="DP2086" s="218"/>
      <c r="DQ2086" s="218"/>
      <c r="DR2086" s="218"/>
      <c r="DS2086" s="218"/>
      <c r="DT2086" s="218"/>
      <c r="DU2086" s="218"/>
      <c r="DV2086" s="218"/>
      <c r="DW2086" s="218"/>
      <c r="DX2086" s="218"/>
      <c r="DY2086" s="218"/>
      <c r="DZ2086" s="218"/>
      <c r="EA2086" s="218"/>
      <c r="EB2086" s="218"/>
      <c r="EC2086" s="218"/>
      <c r="ED2086" s="218"/>
      <c r="EE2086" s="218"/>
      <c r="EF2086" s="218"/>
      <c r="EG2086" s="218"/>
      <c r="EH2086" s="218"/>
      <c r="EI2086" s="218"/>
      <c r="EJ2086" s="218"/>
      <c r="EK2086" s="218"/>
      <c r="EL2086" s="218"/>
      <c r="EM2086" s="218"/>
      <c r="EN2086" s="218"/>
      <c r="EO2086" s="218"/>
      <c r="EP2086" s="218"/>
      <c r="EQ2086" s="218"/>
      <c r="ER2086" s="218"/>
      <c r="ES2086" s="218"/>
      <c r="ET2086" s="218"/>
      <c r="EU2086" s="218"/>
      <c r="EV2086" s="218"/>
      <c r="EW2086" s="218"/>
      <c r="EX2086" s="218"/>
      <c r="EY2086" s="218"/>
      <c r="EZ2086" s="218"/>
      <c r="FA2086" s="643" t="s">
        <v>7598</v>
      </c>
      <c r="FB2086" s="643"/>
      <c r="FC2086" s="643"/>
      <c r="FD2086" s="643"/>
    </row>
    <row r="2087">
      <c r="A2087" s="988"/>
      <c r="B2087" s="988" t="s">
        <v>7599</v>
      </c>
      <c r="C2087" s="989" t="s">
        <v>8</v>
      </c>
      <c r="D2087" s="988" t="s">
        <v>43</v>
      </c>
      <c r="E2087" s="988" t="s">
        <v>12</v>
      </c>
      <c r="F2087" s="988" t="s">
        <v>283</v>
      </c>
      <c r="G2087" s="988" t="s">
        <v>7600</v>
      </c>
      <c r="H2087" s="988" t="s">
        <v>3483</v>
      </c>
      <c r="I2087" s="988" t="s">
        <v>23</v>
      </c>
      <c r="J2087" s="988" t="s">
        <v>44</v>
      </c>
      <c r="K2087" s="988" t="s">
        <v>71</v>
      </c>
      <c r="L2087" s="988" t="s">
        <v>273</v>
      </c>
      <c r="M2087" s="988" t="s">
        <v>50</v>
      </c>
      <c r="N2087" s="991">
        <v>42902.0</v>
      </c>
      <c r="O2087" s="991">
        <v>42902.0</v>
      </c>
      <c r="P2087" s="965"/>
      <c r="Q2087" s="986"/>
      <c r="R2087" s="986"/>
      <c r="S2087" s="902"/>
      <c r="T2087" s="902" t="str">
        <f t="shared" si="3865"/>
        <v/>
      </c>
      <c r="U2087" s="992" t="str">
        <f t="shared" ref="U2087:W2087" si="3968">IF(ISBLANK($A2087),"",sum(AE2087,AK2087,AQ2087,AW2087,BC2087,BI2087,BO2087,BU2087,CA2087,CG2087,CM2087,CS2087,CY2087,DE2087,DK2087,DQ2087,DW2087,EC2087,EI2087,EO2087,EU2087))</f>
        <v/>
      </c>
      <c r="V2087" s="992" t="str">
        <f t="shared" si="3968"/>
        <v/>
      </c>
      <c r="W2087" s="992" t="str">
        <f t="shared" si="3968"/>
        <v/>
      </c>
      <c r="X2087" s="1001" t="str">
        <f t="shared" si="3867"/>
        <v/>
      </c>
      <c r="Y2087" s="992" t="str">
        <f t="shared" ref="Y2087:AA2087" si="3969">IF(ISBLANK($A2087),"",sum(AH2087,AN2087,AT2087,AZ2087,BF2087,BL2087,BR2087,BX2087,CD2087,CJ2087,CP2087,CV2087,DB2087,DH2087,DN2087,DT2087,DZ2087,EF2087,EL2087,ER2087,EX2087))</f>
        <v/>
      </c>
      <c r="Z2087" s="992" t="str">
        <f t="shared" si="3969"/>
        <v/>
      </c>
      <c r="AA2087" s="992" t="str">
        <f t="shared" si="3969"/>
        <v/>
      </c>
      <c r="AB2087" s="1001" t="str">
        <f t="shared" si="3869"/>
        <v/>
      </c>
      <c r="AC2087" s="1002" t="str">
        <f t="shared" si="3870"/>
        <v/>
      </c>
      <c r="AD2087" s="1003" t="str">
        <f t="shared" si="3945"/>
        <v>20+</v>
      </c>
      <c r="AE2087" s="1004">
        <v>3.0</v>
      </c>
      <c r="AF2087" s="997"/>
      <c r="AG2087" s="902"/>
      <c r="AH2087" s="1004">
        <v>2.0</v>
      </c>
      <c r="AI2087" s="902"/>
      <c r="AJ2087" s="902"/>
      <c r="AK2087" s="997"/>
      <c r="AL2087" s="997"/>
      <c r="AM2087" s="902"/>
      <c r="AN2087" s="997"/>
      <c r="AO2087" s="902"/>
      <c r="AP2087" s="902"/>
      <c r="AQ2087" s="1004">
        <v>3.0</v>
      </c>
      <c r="AR2087" s="997"/>
      <c r="AS2087" s="902"/>
      <c r="AT2087" s="1004">
        <v>2.0</v>
      </c>
      <c r="AU2087" s="902"/>
      <c r="AV2087" s="902"/>
      <c r="AW2087" s="902"/>
      <c r="AX2087" s="997"/>
      <c r="AY2087" s="902"/>
      <c r="AZ2087" s="1004">
        <v>1.0</v>
      </c>
      <c r="BA2087" s="902"/>
      <c r="BB2087" s="902"/>
      <c r="BC2087" s="1004">
        <v>5.0</v>
      </c>
      <c r="BD2087" s="902"/>
      <c r="BE2087" s="902"/>
      <c r="BF2087" s="1004">
        <v>4.0</v>
      </c>
      <c r="BG2087" s="1004">
        <v>1.0</v>
      </c>
      <c r="BH2087" s="902"/>
      <c r="BI2087" s="1004">
        <v>1.0</v>
      </c>
      <c r="BJ2087" s="902"/>
      <c r="BK2087" s="902"/>
      <c r="BL2087" s="1004">
        <v>1.0</v>
      </c>
      <c r="BM2087" s="1004">
        <v>1.0</v>
      </c>
      <c r="BN2087" s="902"/>
      <c r="BO2087" s="1004">
        <v>2.0</v>
      </c>
      <c r="BP2087" s="902"/>
      <c r="BQ2087" s="902"/>
      <c r="BR2087" s="1004">
        <v>1.0</v>
      </c>
      <c r="BS2087" s="902"/>
      <c r="BT2087" s="902"/>
      <c r="BU2087" s="997"/>
      <c r="BV2087" s="902"/>
      <c r="BW2087" s="902"/>
      <c r="BX2087" s="902"/>
      <c r="BY2087" s="997"/>
      <c r="BZ2087" s="902"/>
      <c r="CA2087" s="997"/>
      <c r="CB2087" s="902"/>
      <c r="CC2087" s="902"/>
      <c r="CD2087" s="902"/>
      <c r="CE2087" s="997"/>
      <c r="CF2087" s="902"/>
      <c r="CG2087" s="902"/>
      <c r="CH2087" s="902"/>
      <c r="CI2087" s="902"/>
      <c r="CJ2087" s="902"/>
      <c r="CK2087" s="902"/>
      <c r="CL2087" s="902"/>
      <c r="CM2087" s="902"/>
      <c r="CN2087" s="902"/>
      <c r="CO2087" s="902"/>
      <c r="CP2087" s="902"/>
      <c r="CQ2087" s="902"/>
      <c r="CR2087" s="902"/>
      <c r="CS2087" s="902"/>
      <c r="CT2087" s="902"/>
      <c r="CU2087" s="902"/>
      <c r="CV2087" s="902"/>
      <c r="CW2087" s="902"/>
      <c r="CX2087" s="902"/>
      <c r="CY2087" s="902"/>
      <c r="CZ2087" s="902"/>
      <c r="DA2087" s="902"/>
      <c r="DB2087" s="902"/>
      <c r="DC2087" s="902"/>
      <c r="DD2087" s="902"/>
      <c r="DE2087" s="902"/>
      <c r="DF2087" s="902"/>
      <c r="DG2087" s="902"/>
      <c r="DH2087" s="902"/>
      <c r="DI2087" s="902"/>
      <c r="DJ2087" s="902"/>
      <c r="DK2087" s="902"/>
      <c r="DL2087" s="902"/>
      <c r="DM2087" s="902"/>
      <c r="DN2087" s="902"/>
      <c r="DO2087" s="902"/>
      <c r="DP2087" s="902"/>
      <c r="DQ2087" s="902"/>
      <c r="DR2087" s="902"/>
      <c r="DS2087" s="902"/>
      <c r="DT2087" s="902"/>
      <c r="DU2087" s="902"/>
      <c r="DV2087" s="902"/>
      <c r="DW2087" s="902"/>
      <c r="DX2087" s="902"/>
      <c r="DY2087" s="902"/>
      <c r="DZ2087" s="902"/>
      <c r="EA2087" s="902"/>
      <c r="EB2087" s="902"/>
      <c r="EC2087" s="902"/>
      <c r="ED2087" s="902"/>
      <c r="EE2087" s="902"/>
      <c r="EF2087" s="902"/>
      <c r="EG2087" s="902"/>
      <c r="EH2087" s="902"/>
      <c r="EI2087" s="902"/>
      <c r="EJ2087" s="902"/>
      <c r="EK2087" s="902"/>
      <c r="EL2087" s="902"/>
      <c r="EM2087" s="902"/>
      <c r="EN2087" s="902"/>
      <c r="EO2087" s="902"/>
      <c r="EP2087" s="902"/>
      <c r="EQ2087" s="902"/>
      <c r="ER2087" s="902"/>
      <c r="ES2087" s="902"/>
      <c r="ET2087" s="902"/>
      <c r="EU2087" s="902"/>
      <c r="EV2087" s="902"/>
      <c r="EW2087" s="902"/>
      <c r="EX2087" s="902"/>
      <c r="EY2087" s="902"/>
      <c r="EZ2087" s="902"/>
      <c r="FA2087" s="988" t="s">
        <v>7601</v>
      </c>
      <c r="FB2087" s="988"/>
      <c r="FC2087" s="988"/>
      <c r="FD2087" s="988"/>
    </row>
    <row r="2088">
      <c r="A2088" s="643"/>
      <c r="B2088" s="643" t="s">
        <v>7602</v>
      </c>
      <c r="C2088" s="1016" t="s">
        <v>8</v>
      </c>
      <c r="D2088" s="643" t="s">
        <v>43</v>
      </c>
      <c r="E2088" s="643" t="s">
        <v>12</v>
      </c>
      <c r="F2088" s="643" t="s">
        <v>283</v>
      </c>
      <c r="G2088" s="643" t="s">
        <v>7286</v>
      </c>
      <c r="H2088" s="643" t="s">
        <v>4545</v>
      </c>
      <c r="I2088" s="643" t="s">
        <v>23</v>
      </c>
      <c r="J2088" s="643" t="s">
        <v>44</v>
      </c>
      <c r="K2088" s="643" t="s">
        <v>71</v>
      </c>
      <c r="L2088" s="643" t="s">
        <v>364</v>
      </c>
      <c r="M2088" s="643" t="s">
        <v>50</v>
      </c>
      <c r="N2088" s="682">
        <v>42864.0</v>
      </c>
      <c r="O2088" s="682"/>
      <c r="P2088" s="1017"/>
      <c r="Q2088" s="224"/>
      <c r="R2088" s="224"/>
      <c r="S2088" s="218"/>
      <c r="T2088" s="218" t="str">
        <f t="shared" si="3865"/>
        <v/>
      </c>
      <c r="U2088" s="647" t="str">
        <f t="shared" ref="U2088:W2088" si="3970">IF(ISBLANK($A2088),"",sum(AE2088,AK2088,AQ2088,AW2088,BC2088,BI2088,BO2088,BU2088,CA2088,CG2088,CM2088,CS2088,CY2088,DE2088,DK2088,DQ2088,DW2088,EC2088,EI2088,EO2088,EU2088))</f>
        <v/>
      </c>
      <c r="V2088" s="647" t="str">
        <f t="shared" si="3970"/>
        <v/>
      </c>
      <c r="W2088" s="647" t="str">
        <f t="shared" si="3970"/>
        <v/>
      </c>
      <c r="X2088" s="648" t="str">
        <f t="shared" si="3867"/>
        <v/>
      </c>
      <c r="Y2088" s="647" t="str">
        <f t="shared" ref="Y2088:AA2088" si="3971">IF(ISBLANK($A2088),"",sum(AH2088,AN2088,AT2088,AZ2088,BF2088,BL2088,BR2088,BX2088,CD2088,CJ2088,CP2088,CV2088,DB2088,DH2088,DN2088,DT2088,DZ2088,EF2088,EL2088,ER2088,EX2088))</f>
        <v/>
      </c>
      <c r="Z2088" s="647" t="str">
        <f t="shared" si="3971"/>
        <v/>
      </c>
      <c r="AA2088" s="647" t="str">
        <f t="shared" si="3971"/>
        <v/>
      </c>
      <c r="AB2088" s="648" t="str">
        <f t="shared" si="3869"/>
        <v/>
      </c>
      <c r="AC2088" s="649" t="str">
        <f t="shared" si="3870"/>
        <v/>
      </c>
      <c r="AD2088" s="650" t="str">
        <f t="shared" si="3945"/>
        <v>20+</v>
      </c>
      <c r="AE2088" s="237">
        <v>1.0</v>
      </c>
      <c r="AF2088" s="233"/>
      <c r="AG2088" s="218"/>
      <c r="AH2088" s="237">
        <v>1.0</v>
      </c>
      <c r="AI2088" s="218"/>
      <c r="AJ2088" s="218"/>
      <c r="AK2088" s="237">
        <v>1.0</v>
      </c>
      <c r="AL2088" s="218"/>
      <c r="AM2088" s="218"/>
      <c r="AN2088" s="233"/>
      <c r="AO2088" s="218"/>
      <c r="AP2088" s="218"/>
      <c r="AQ2088" s="218"/>
      <c r="AR2088" s="218"/>
      <c r="AS2088" s="218"/>
      <c r="AT2088" s="218"/>
      <c r="AU2088" s="218"/>
      <c r="AV2088" s="218"/>
      <c r="AW2088" s="237">
        <v>1.0</v>
      </c>
      <c r="AX2088" s="218"/>
      <c r="AY2088" s="218"/>
      <c r="AZ2088" s="218"/>
      <c r="BA2088" s="218"/>
      <c r="BB2088" s="218"/>
      <c r="BC2088" s="237">
        <v>1.0</v>
      </c>
      <c r="BD2088" s="218"/>
      <c r="BE2088" s="218"/>
      <c r="BF2088" s="218"/>
      <c r="BG2088" s="218"/>
      <c r="BH2088" s="218"/>
      <c r="BI2088" s="237">
        <v>1.0</v>
      </c>
      <c r="BJ2088" s="218"/>
      <c r="BK2088" s="218"/>
      <c r="BL2088" s="237">
        <v>1.0</v>
      </c>
      <c r="BM2088" s="237">
        <v>2.0</v>
      </c>
      <c r="BN2088" s="218"/>
      <c r="BO2088" s="218"/>
      <c r="BP2088" s="218"/>
      <c r="BQ2088" s="218"/>
      <c r="BR2088" s="218"/>
      <c r="BS2088" s="218"/>
      <c r="BT2088" s="218"/>
      <c r="BU2088" s="237">
        <v>1.0</v>
      </c>
      <c r="BV2088" s="218"/>
      <c r="BW2088" s="218"/>
      <c r="BX2088" s="218"/>
      <c r="BY2088" s="218"/>
      <c r="BZ2088" s="218"/>
      <c r="CA2088" s="218"/>
      <c r="CB2088" s="218"/>
      <c r="CC2088" s="218"/>
      <c r="CD2088" s="218"/>
      <c r="CE2088" s="237">
        <v>1.0</v>
      </c>
      <c r="CF2088" s="218"/>
      <c r="CG2088" s="218"/>
      <c r="CH2088" s="218"/>
      <c r="CI2088" s="218"/>
      <c r="CJ2088" s="218"/>
      <c r="CK2088" s="218"/>
      <c r="CL2088" s="218"/>
      <c r="CM2088" s="218"/>
      <c r="CN2088" s="218"/>
      <c r="CO2088" s="218"/>
      <c r="CP2088" s="218"/>
      <c r="CQ2088" s="218"/>
      <c r="CR2088" s="218"/>
      <c r="CS2088" s="218"/>
      <c r="CT2088" s="218"/>
      <c r="CU2088" s="218"/>
      <c r="CV2088" s="218"/>
      <c r="CW2088" s="218"/>
      <c r="CX2088" s="218"/>
      <c r="CY2088" s="218"/>
      <c r="CZ2088" s="218"/>
      <c r="DA2088" s="218"/>
      <c r="DB2088" s="218"/>
      <c r="DC2088" s="218"/>
      <c r="DD2088" s="218"/>
      <c r="DE2088" s="218"/>
      <c r="DF2088" s="218"/>
      <c r="DG2088" s="218"/>
      <c r="DH2088" s="218"/>
      <c r="DI2088" s="218"/>
      <c r="DJ2088" s="218"/>
      <c r="DK2088" s="218"/>
      <c r="DL2088" s="218"/>
      <c r="DM2088" s="218"/>
      <c r="DN2088" s="218"/>
      <c r="DO2088" s="218"/>
      <c r="DP2088" s="218"/>
      <c r="DQ2088" s="218"/>
      <c r="DR2088" s="218"/>
      <c r="DS2088" s="218"/>
      <c r="DT2088" s="218"/>
      <c r="DU2088" s="218"/>
      <c r="DV2088" s="218"/>
      <c r="DW2088" s="218"/>
      <c r="DX2088" s="218"/>
      <c r="DY2088" s="218"/>
      <c r="DZ2088" s="218"/>
      <c r="EA2088" s="218"/>
      <c r="EB2088" s="218"/>
      <c r="EC2088" s="218"/>
      <c r="ED2088" s="218"/>
      <c r="EE2088" s="218"/>
      <c r="EF2088" s="218"/>
      <c r="EG2088" s="218"/>
      <c r="EH2088" s="218"/>
      <c r="EI2088" s="218"/>
      <c r="EJ2088" s="218"/>
      <c r="EK2088" s="218"/>
      <c r="EL2088" s="218"/>
      <c r="EM2088" s="218"/>
      <c r="EN2088" s="218"/>
      <c r="EO2088" s="218"/>
      <c r="EP2088" s="218"/>
      <c r="EQ2088" s="218"/>
      <c r="ER2088" s="218"/>
      <c r="ES2088" s="218"/>
      <c r="ET2088" s="218"/>
      <c r="EU2088" s="218"/>
      <c r="EV2088" s="218"/>
      <c r="EW2088" s="218"/>
      <c r="EX2088" s="218"/>
      <c r="EY2088" s="218"/>
      <c r="EZ2088" s="218"/>
      <c r="FA2088" s="643" t="s">
        <v>7603</v>
      </c>
      <c r="FB2088" s="643"/>
      <c r="FC2088" s="643"/>
      <c r="FD2088" s="643"/>
    </row>
    <row r="2089">
      <c r="A2089" s="643"/>
      <c r="B2089" s="643" t="s">
        <v>7604</v>
      </c>
      <c r="C2089" s="1016" t="s">
        <v>8</v>
      </c>
      <c r="D2089" s="643" t="s">
        <v>43</v>
      </c>
      <c r="E2089" s="643" t="s">
        <v>12</v>
      </c>
      <c r="F2089" s="643"/>
      <c r="G2089" s="643" t="s">
        <v>7292</v>
      </c>
      <c r="H2089" s="643" t="s">
        <v>7605</v>
      </c>
      <c r="I2089" s="643" t="s">
        <v>23</v>
      </c>
      <c r="J2089" s="643" t="s">
        <v>44</v>
      </c>
      <c r="K2089" s="643" t="s">
        <v>71</v>
      </c>
      <c r="L2089" s="643" t="s">
        <v>7606</v>
      </c>
      <c r="M2089" s="643" t="s">
        <v>94</v>
      </c>
      <c r="N2089" s="682">
        <v>42874.0</v>
      </c>
      <c r="O2089" s="682">
        <v>42874.0</v>
      </c>
      <c r="P2089" s="1017"/>
      <c r="Q2089" s="224"/>
      <c r="R2089" s="224"/>
      <c r="S2089" s="218"/>
      <c r="T2089" s="218" t="str">
        <f t="shared" si="3865"/>
        <v/>
      </c>
      <c r="U2089" s="647" t="str">
        <f t="shared" ref="U2089:W2089" si="3972">IF(ISBLANK($A2089),"",sum(AE2089,AK2089,AQ2089,AW2089,BC2089,BI2089,BO2089,BU2089,CA2089,CG2089,CM2089,CS2089,CY2089,DE2089,DK2089,DQ2089,DW2089,EC2089,EI2089,EO2089,EU2089))</f>
        <v/>
      </c>
      <c r="V2089" s="647" t="str">
        <f t="shared" si="3972"/>
        <v/>
      </c>
      <c r="W2089" s="647" t="str">
        <f t="shared" si="3972"/>
        <v/>
      </c>
      <c r="X2089" s="648" t="str">
        <f t="shared" si="3867"/>
        <v/>
      </c>
      <c r="Y2089" s="647" t="str">
        <f t="shared" ref="Y2089:AA2089" si="3973">IF(ISBLANK($A2089),"",sum(AH2089,AN2089,AT2089,AZ2089,BF2089,BL2089,BR2089,BX2089,CD2089,CJ2089,CP2089,CV2089,DB2089,DH2089,DN2089,DT2089,DZ2089,EF2089,EL2089,ER2089,EX2089))</f>
        <v/>
      </c>
      <c r="Z2089" s="647" t="str">
        <f t="shared" si="3973"/>
        <v/>
      </c>
      <c r="AA2089" s="647" t="str">
        <f t="shared" si="3973"/>
        <v/>
      </c>
      <c r="AB2089" s="648" t="str">
        <f t="shared" si="3869"/>
        <v/>
      </c>
      <c r="AC2089" s="649" t="str">
        <f t="shared" si="3870"/>
        <v/>
      </c>
      <c r="AD2089" s="650" t="str">
        <f t="shared" si="3945"/>
        <v>20+</v>
      </c>
      <c r="AE2089" s="237">
        <v>1.0</v>
      </c>
      <c r="AF2089" s="233"/>
      <c r="AG2089" s="218"/>
      <c r="AH2089" s="237">
        <v>1.0</v>
      </c>
      <c r="AI2089" s="218"/>
      <c r="AJ2089" s="218"/>
      <c r="AK2089" s="233"/>
      <c r="AL2089" s="218"/>
      <c r="AM2089" s="218"/>
      <c r="AN2089" s="233"/>
      <c r="AO2089" s="218"/>
      <c r="AP2089" s="218"/>
      <c r="AQ2089" s="218"/>
      <c r="AR2089" s="218"/>
      <c r="AS2089" s="218"/>
      <c r="AT2089" s="218"/>
      <c r="AU2089" s="218"/>
      <c r="AV2089" s="218"/>
      <c r="AW2089" s="233"/>
      <c r="AX2089" s="237">
        <v>2.0</v>
      </c>
      <c r="AY2089" s="218"/>
      <c r="AZ2089" s="218"/>
      <c r="BA2089" s="218"/>
      <c r="BB2089" s="218"/>
      <c r="BC2089" s="218"/>
      <c r="BD2089" s="218"/>
      <c r="BE2089" s="218"/>
      <c r="BF2089" s="218"/>
      <c r="BG2089" s="218"/>
      <c r="BH2089" s="218"/>
      <c r="BI2089" s="218"/>
      <c r="BJ2089" s="218"/>
      <c r="BK2089" s="218"/>
      <c r="BL2089" s="218"/>
      <c r="BM2089" s="218"/>
      <c r="BN2089" s="218"/>
      <c r="BO2089" s="218"/>
      <c r="BP2089" s="218"/>
      <c r="BQ2089" s="218"/>
      <c r="BR2089" s="218"/>
      <c r="BS2089" s="218"/>
      <c r="BT2089" s="218"/>
      <c r="BU2089" s="218"/>
      <c r="BV2089" s="218"/>
      <c r="BW2089" s="218"/>
      <c r="BX2089" s="218"/>
      <c r="BY2089" s="218"/>
      <c r="BZ2089" s="218"/>
      <c r="CA2089" s="218"/>
      <c r="CB2089" s="218"/>
      <c r="CC2089" s="218"/>
      <c r="CD2089" s="218"/>
      <c r="CE2089" s="218"/>
      <c r="CF2089" s="218"/>
      <c r="CG2089" s="218"/>
      <c r="CH2089" s="218"/>
      <c r="CI2089" s="218"/>
      <c r="CJ2089" s="218"/>
      <c r="CK2089" s="218"/>
      <c r="CL2089" s="218"/>
      <c r="CM2089" s="237">
        <v>1.0</v>
      </c>
      <c r="CN2089" s="218"/>
      <c r="CO2089" s="218"/>
      <c r="CP2089" s="218"/>
      <c r="CQ2089" s="218"/>
      <c r="CR2089" s="218"/>
      <c r="CS2089" s="218"/>
      <c r="CT2089" s="218"/>
      <c r="CU2089" s="218"/>
      <c r="CV2089" s="218"/>
      <c r="CW2089" s="218"/>
      <c r="CX2089" s="218"/>
      <c r="CY2089" s="218"/>
      <c r="CZ2089" s="218"/>
      <c r="DA2089" s="218"/>
      <c r="DB2089" s="218"/>
      <c r="DC2089" s="218"/>
      <c r="DD2089" s="218"/>
      <c r="DE2089" s="218"/>
      <c r="DF2089" s="218"/>
      <c r="DG2089" s="218"/>
      <c r="DH2089" s="218"/>
      <c r="DI2089" s="218"/>
      <c r="DJ2089" s="218"/>
      <c r="DK2089" s="218"/>
      <c r="DL2089" s="218"/>
      <c r="DM2089" s="218"/>
      <c r="DN2089" s="218"/>
      <c r="DO2089" s="218"/>
      <c r="DP2089" s="218"/>
      <c r="DQ2089" s="218"/>
      <c r="DR2089" s="218"/>
      <c r="DS2089" s="218"/>
      <c r="DT2089" s="218"/>
      <c r="DU2089" s="218"/>
      <c r="DV2089" s="218"/>
      <c r="DW2089" s="218"/>
      <c r="DX2089" s="218"/>
      <c r="DY2089" s="218"/>
      <c r="DZ2089" s="218"/>
      <c r="EA2089" s="218"/>
      <c r="EB2089" s="218"/>
      <c r="EC2089" s="218"/>
      <c r="ED2089" s="218"/>
      <c r="EE2089" s="218"/>
      <c r="EF2089" s="218"/>
      <c r="EG2089" s="218"/>
      <c r="EH2089" s="218"/>
      <c r="EI2089" s="218"/>
      <c r="EJ2089" s="218"/>
      <c r="EK2089" s="218"/>
      <c r="EL2089" s="218"/>
      <c r="EM2089" s="218"/>
      <c r="EN2089" s="218"/>
      <c r="EO2089" s="218"/>
      <c r="EP2089" s="218"/>
      <c r="EQ2089" s="218"/>
      <c r="ER2089" s="218"/>
      <c r="ES2089" s="218"/>
      <c r="ET2089" s="218"/>
      <c r="EU2089" s="218"/>
      <c r="EV2089" s="218"/>
      <c r="EW2089" s="218"/>
      <c r="EX2089" s="218"/>
      <c r="EY2089" s="218"/>
      <c r="EZ2089" s="218"/>
      <c r="FA2089" s="643" t="s">
        <v>7607</v>
      </c>
      <c r="FB2089" s="643"/>
      <c r="FC2089" s="643"/>
      <c r="FD2089" s="643"/>
    </row>
    <row r="2090">
      <c r="A2090" s="643"/>
      <c r="B2090" s="643" t="s">
        <v>7608</v>
      </c>
      <c r="C2090" s="1016" t="s">
        <v>5866</v>
      </c>
      <c r="D2090" s="643" t="s">
        <v>43</v>
      </c>
      <c r="E2090" s="643" t="s">
        <v>12</v>
      </c>
      <c r="F2090" s="643" t="s">
        <v>283</v>
      </c>
      <c r="G2090" s="643" t="s">
        <v>7609</v>
      </c>
      <c r="H2090" s="643" t="s">
        <v>7327</v>
      </c>
      <c r="I2090" s="643" t="s">
        <v>23</v>
      </c>
      <c r="J2090" s="643"/>
      <c r="K2090" s="643" t="s">
        <v>71</v>
      </c>
      <c r="L2090" s="643" t="s">
        <v>7328</v>
      </c>
      <c r="M2090" s="643" t="s">
        <v>50</v>
      </c>
      <c r="N2090" s="682">
        <v>42955.0</v>
      </c>
      <c r="O2090" s="682">
        <v>42955.0</v>
      </c>
      <c r="P2090" s="1017"/>
      <c r="Q2090" s="224"/>
      <c r="R2090" s="224"/>
      <c r="S2090" s="218"/>
      <c r="T2090" s="218" t="str">
        <f t="shared" si="3865"/>
        <v/>
      </c>
      <c r="U2090" s="647" t="str">
        <f t="shared" ref="U2090:W2090" si="3974">IF(ISBLANK($A2090),"",sum(AE2090,AK2090,AQ2090,AW2090,BC2090,BI2090,BO2090,BU2090,CA2090,CG2090,CM2090,CS2090,CY2090,DE2090,DK2090,DQ2090,DW2090,EC2090,EI2090,EO2090,EU2090))</f>
        <v/>
      </c>
      <c r="V2090" s="647" t="str">
        <f t="shared" si="3974"/>
        <v/>
      </c>
      <c r="W2090" s="647" t="str">
        <f t="shared" si="3974"/>
        <v/>
      </c>
      <c r="X2090" s="648" t="str">
        <f t="shared" si="3867"/>
        <v/>
      </c>
      <c r="Y2090" s="647" t="str">
        <f t="shared" ref="Y2090:AA2090" si="3975">IF(ISBLANK($A2090),"",sum(AH2090,AN2090,AT2090,AZ2090,BF2090,BL2090,BR2090,BX2090,CD2090,CJ2090,CP2090,CV2090,DB2090,DH2090,DN2090,DT2090,DZ2090,EF2090,EL2090,ER2090,EX2090))</f>
        <v/>
      </c>
      <c r="Z2090" s="647" t="str">
        <f t="shared" si="3975"/>
        <v/>
      </c>
      <c r="AA2090" s="647" t="str">
        <f t="shared" si="3975"/>
        <v/>
      </c>
      <c r="AB2090" s="648" t="str">
        <f t="shared" si="3869"/>
        <v/>
      </c>
      <c r="AC2090" s="649" t="str">
        <f t="shared" si="3870"/>
        <v/>
      </c>
      <c r="AD2090" s="650" t="str">
        <f t="shared" si="3945"/>
        <v>20+</v>
      </c>
      <c r="AE2090" s="237">
        <v>1.0</v>
      </c>
      <c r="AF2090" s="233"/>
      <c r="AG2090" s="218"/>
      <c r="AH2090" s="237">
        <v>1.0</v>
      </c>
      <c r="AI2090" s="233"/>
      <c r="AJ2090" s="218"/>
      <c r="AK2090" s="233"/>
      <c r="AL2090" s="218"/>
      <c r="AM2090" s="218"/>
      <c r="AN2090" s="233"/>
      <c r="AO2090" s="218"/>
      <c r="AP2090" s="218"/>
      <c r="AQ2090" s="218"/>
      <c r="AR2090" s="218"/>
      <c r="AS2090" s="218"/>
      <c r="AT2090" s="218"/>
      <c r="AU2090" s="233"/>
      <c r="AV2090" s="218"/>
      <c r="AW2090" s="218"/>
      <c r="AX2090" s="218"/>
      <c r="AY2090" s="218"/>
      <c r="AZ2090" s="218"/>
      <c r="BA2090" s="218"/>
      <c r="BB2090" s="218"/>
      <c r="BC2090" s="218"/>
      <c r="BD2090" s="218"/>
      <c r="BE2090" s="218"/>
      <c r="BF2090" s="218"/>
      <c r="BG2090" s="218"/>
      <c r="BH2090" s="218"/>
      <c r="BI2090" s="218"/>
      <c r="BJ2090" s="218"/>
      <c r="BK2090" s="218"/>
      <c r="BL2090" s="218"/>
      <c r="BM2090" s="218"/>
      <c r="BN2090" s="218"/>
      <c r="BO2090" s="218"/>
      <c r="BP2090" s="218"/>
      <c r="BQ2090" s="218"/>
      <c r="BR2090" s="218"/>
      <c r="BS2090" s="218"/>
      <c r="BT2090" s="218"/>
      <c r="BU2090" s="218"/>
      <c r="BV2090" s="218"/>
      <c r="BW2090" s="218"/>
      <c r="BX2090" s="218"/>
      <c r="BY2090" s="218"/>
      <c r="BZ2090" s="218"/>
      <c r="CA2090" s="218"/>
      <c r="CB2090" s="218"/>
      <c r="CC2090" s="218"/>
      <c r="CD2090" s="218"/>
      <c r="CE2090" s="218"/>
      <c r="CF2090" s="218"/>
      <c r="CG2090" s="218"/>
      <c r="CH2090" s="218"/>
      <c r="CI2090" s="218"/>
      <c r="CJ2090" s="218"/>
      <c r="CK2090" s="218"/>
      <c r="CL2090" s="218"/>
      <c r="CM2090" s="218"/>
      <c r="CN2090" s="218"/>
      <c r="CO2090" s="218"/>
      <c r="CP2090" s="218"/>
      <c r="CQ2090" s="218"/>
      <c r="CR2090" s="218"/>
      <c r="CS2090" s="218"/>
      <c r="CT2090" s="218"/>
      <c r="CU2090" s="218"/>
      <c r="CV2090" s="218"/>
      <c r="CW2090" s="218"/>
      <c r="CX2090" s="218"/>
      <c r="CY2090" s="218"/>
      <c r="CZ2090" s="218"/>
      <c r="DA2090" s="218"/>
      <c r="DB2090" s="218"/>
      <c r="DC2090" s="218"/>
      <c r="DD2090" s="218"/>
      <c r="DE2090" s="218"/>
      <c r="DF2090" s="218"/>
      <c r="DG2090" s="218"/>
      <c r="DH2090" s="218"/>
      <c r="DI2090" s="218"/>
      <c r="DJ2090" s="218"/>
      <c r="DK2090" s="218"/>
      <c r="DL2090" s="218"/>
      <c r="DM2090" s="218"/>
      <c r="DN2090" s="218"/>
      <c r="DO2090" s="218"/>
      <c r="DP2090" s="218"/>
      <c r="DQ2090" s="218"/>
      <c r="DR2090" s="218"/>
      <c r="DS2090" s="218"/>
      <c r="DT2090" s="218"/>
      <c r="DU2090" s="218"/>
      <c r="DV2090" s="218"/>
      <c r="DW2090" s="218"/>
      <c r="DX2090" s="218"/>
      <c r="DY2090" s="218"/>
      <c r="DZ2090" s="218"/>
      <c r="EA2090" s="218"/>
      <c r="EB2090" s="218"/>
      <c r="EC2090" s="218"/>
      <c r="ED2090" s="218"/>
      <c r="EE2090" s="218"/>
      <c r="EF2090" s="218"/>
      <c r="EG2090" s="218"/>
      <c r="EH2090" s="218"/>
      <c r="EI2090" s="218"/>
      <c r="EJ2090" s="218"/>
      <c r="EK2090" s="218"/>
      <c r="EL2090" s="218"/>
      <c r="EM2090" s="218"/>
      <c r="EN2090" s="218"/>
      <c r="EO2090" s="218"/>
      <c r="EP2090" s="218"/>
      <c r="EQ2090" s="218"/>
      <c r="ER2090" s="218"/>
      <c r="ES2090" s="218"/>
      <c r="ET2090" s="218"/>
      <c r="EU2090" s="218"/>
      <c r="EV2090" s="218"/>
      <c r="EW2090" s="218"/>
      <c r="EX2090" s="218"/>
      <c r="EY2090" s="218"/>
      <c r="EZ2090" s="218"/>
      <c r="FA2090" s="643" t="s">
        <v>7610</v>
      </c>
      <c r="FB2090" s="643"/>
      <c r="FC2090" s="643"/>
      <c r="FD2090" s="643"/>
    </row>
    <row r="2091">
      <c r="A2091" s="643"/>
      <c r="B2091" s="643" t="s">
        <v>7611</v>
      </c>
      <c r="C2091" s="1016" t="s">
        <v>5866</v>
      </c>
      <c r="D2091" s="643" t="s">
        <v>43</v>
      </c>
      <c r="E2091" s="643" t="s">
        <v>12</v>
      </c>
      <c r="F2091" s="643" t="s">
        <v>283</v>
      </c>
      <c r="G2091" s="643" t="s">
        <v>7348</v>
      </c>
      <c r="H2091" s="643" t="s">
        <v>7349</v>
      </c>
      <c r="I2091" s="643" t="s">
        <v>23</v>
      </c>
      <c r="J2091" s="643"/>
      <c r="K2091" s="643" t="s">
        <v>71</v>
      </c>
      <c r="L2091" s="643" t="s">
        <v>682</v>
      </c>
      <c r="M2091" s="643" t="s">
        <v>33</v>
      </c>
      <c r="N2091" s="682">
        <v>42860.0</v>
      </c>
      <c r="O2091" s="682">
        <v>42860.0</v>
      </c>
      <c r="P2091" s="1017"/>
      <c r="Q2091" s="224"/>
      <c r="R2091" s="224"/>
      <c r="S2091" s="218"/>
      <c r="T2091" s="218" t="str">
        <f t="shared" si="3865"/>
        <v/>
      </c>
      <c r="U2091" s="647" t="str">
        <f t="shared" ref="U2091:W2091" si="3976">IF(ISBLANK($A2091),"",sum(AE2091,AK2091,AQ2091,AW2091,BC2091,BI2091,BO2091,BU2091,CA2091,CG2091,CM2091,CS2091,CY2091,DE2091,DK2091,DQ2091,DW2091,EC2091,EI2091,EO2091,EU2091))</f>
        <v/>
      </c>
      <c r="V2091" s="647" t="str">
        <f t="shared" si="3976"/>
        <v/>
      </c>
      <c r="W2091" s="647" t="str">
        <f t="shared" si="3976"/>
        <v/>
      </c>
      <c r="X2091" s="648" t="str">
        <f t="shared" si="3867"/>
        <v/>
      </c>
      <c r="Y2091" s="647" t="str">
        <f t="shared" ref="Y2091:AA2091" si="3977">IF(ISBLANK($A2091),"",sum(AH2091,AN2091,AT2091,AZ2091,BF2091,BL2091,BR2091,BX2091,CD2091,CJ2091,CP2091,CV2091,DB2091,DH2091,DN2091,DT2091,DZ2091,EF2091,EL2091,ER2091,EX2091))</f>
        <v/>
      </c>
      <c r="Z2091" s="647" t="str">
        <f t="shared" si="3977"/>
        <v/>
      </c>
      <c r="AA2091" s="647" t="str">
        <f t="shared" si="3977"/>
        <v/>
      </c>
      <c r="AB2091" s="648" t="str">
        <f t="shared" si="3869"/>
        <v/>
      </c>
      <c r="AC2091" s="649" t="str">
        <f t="shared" si="3870"/>
        <v/>
      </c>
      <c r="AD2091" s="650" t="str">
        <f t="shared" si="3945"/>
        <v>20+</v>
      </c>
      <c r="AE2091" s="237">
        <v>1.0</v>
      </c>
      <c r="AF2091" s="233"/>
      <c r="AG2091" s="218"/>
      <c r="AH2091" s="237">
        <v>1.0</v>
      </c>
      <c r="AI2091" s="233"/>
      <c r="AJ2091" s="218"/>
      <c r="AK2091" s="237">
        <v>4.0</v>
      </c>
      <c r="AL2091" s="218"/>
      <c r="AM2091" s="218"/>
      <c r="AN2091" s="233"/>
      <c r="AO2091" s="218"/>
      <c r="AP2091" s="218"/>
      <c r="AQ2091" s="237">
        <v>1.0</v>
      </c>
      <c r="AR2091" s="218"/>
      <c r="AS2091" s="218"/>
      <c r="AT2091" s="237">
        <v>6.0</v>
      </c>
      <c r="AU2091" s="218"/>
      <c r="AV2091" s="218"/>
      <c r="AW2091" s="218"/>
      <c r="AX2091" s="218"/>
      <c r="AY2091" s="218"/>
      <c r="AZ2091" s="218"/>
      <c r="BA2091" s="237">
        <v>1.0</v>
      </c>
      <c r="BB2091" s="218"/>
      <c r="BC2091" s="218"/>
      <c r="BD2091" s="218"/>
      <c r="BE2091" s="218"/>
      <c r="BF2091" s="218"/>
      <c r="BG2091" s="237">
        <v>2.0</v>
      </c>
      <c r="BH2091" s="237">
        <v>1.0</v>
      </c>
      <c r="BI2091" s="218"/>
      <c r="BJ2091" s="218"/>
      <c r="BK2091" s="218"/>
      <c r="BL2091" s="218"/>
      <c r="BM2091" s="237">
        <v>1.0</v>
      </c>
      <c r="BN2091" s="218"/>
      <c r="BO2091" s="218"/>
      <c r="BP2091" s="218"/>
      <c r="BQ2091" s="218"/>
      <c r="BR2091" s="218"/>
      <c r="BS2091" s="218"/>
      <c r="BT2091" s="218"/>
      <c r="BU2091" s="218"/>
      <c r="BV2091" s="218"/>
      <c r="BW2091" s="218"/>
      <c r="BX2091" s="218"/>
      <c r="BY2091" s="218"/>
      <c r="BZ2091" s="218"/>
      <c r="CA2091" s="218"/>
      <c r="CB2091" s="218"/>
      <c r="CC2091" s="218"/>
      <c r="CD2091" s="218"/>
      <c r="CE2091" s="218"/>
      <c r="CF2091" s="218"/>
      <c r="CG2091" s="218"/>
      <c r="CH2091" s="218"/>
      <c r="CI2091" s="218"/>
      <c r="CJ2091" s="218"/>
      <c r="CK2091" s="218"/>
      <c r="CL2091" s="218"/>
      <c r="CM2091" s="218"/>
      <c r="CN2091" s="218"/>
      <c r="CO2091" s="218"/>
      <c r="CP2091" s="218"/>
      <c r="CQ2091" s="218"/>
      <c r="CR2091" s="218"/>
      <c r="CS2091" s="218"/>
      <c r="CT2091" s="218"/>
      <c r="CU2091" s="218"/>
      <c r="CV2091" s="218"/>
      <c r="CW2091" s="218"/>
      <c r="CX2091" s="218"/>
      <c r="CY2091" s="218"/>
      <c r="CZ2091" s="218"/>
      <c r="DA2091" s="218"/>
      <c r="DB2091" s="218"/>
      <c r="DC2091" s="218"/>
      <c r="DD2091" s="218"/>
      <c r="DE2091" s="218"/>
      <c r="DF2091" s="218"/>
      <c r="DG2091" s="218"/>
      <c r="DH2091" s="218"/>
      <c r="DI2091" s="218"/>
      <c r="DJ2091" s="218"/>
      <c r="DK2091" s="218"/>
      <c r="DL2091" s="218"/>
      <c r="DM2091" s="218"/>
      <c r="DN2091" s="218"/>
      <c r="DO2091" s="218"/>
      <c r="DP2091" s="218"/>
      <c r="DQ2091" s="218"/>
      <c r="DR2091" s="218"/>
      <c r="DS2091" s="218"/>
      <c r="DT2091" s="218"/>
      <c r="DU2091" s="218"/>
      <c r="DV2091" s="218"/>
      <c r="DW2091" s="218"/>
      <c r="DX2091" s="218"/>
      <c r="DY2091" s="218"/>
      <c r="DZ2091" s="218"/>
      <c r="EA2091" s="218"/>
      <c r="EB2091" s="218"/>
      <c r="EC2091" s="218"/>
      <c r="ED2091" s="218"/>
      <c r="EE2091" s="218"/>
      <c r="EF2091" s="218"/>
      <c r="EG2091" s="218"/>
      <c r="EH2091" s="218"/>
      <c r="EI2091" s="218"/>
      <c r="EJ2091" s="218"/>
      <c r="EK2091" s="218"/>
      <c r="EL2091" s="218"/>
      <c r="EM2091" s="218"/>
      <c r="EN2091" s="218"/>
      <c r="EO2091" s="218"/>
      <c r="EP2091" s="218"/>
      <c r="EQ2091" s="218"/>
      <c r="ER2091" s="218"/>
      <c r="ES2091" s="218"/>
      <c r="ET2091" s="218"/>
      <c r="EU2091" s="218"/>
      <c r="EV2091" s="218"/>
      <c r="EW2091" s="218"/>
      <c r="EX2091" s="218"/>
      <c r="EY2091" s="218"/>
      <c r="EZ2091" s="218"/>
      <c r="FA2091" s="643" t="s">
        <v>7612</v>
      </c>
      <c r="FB2091" s="643"/>
      <c r="FC2091" s="643"/>
      <c r="FD2091" s="643"/>
    </row>
    <row r="2092">
      <c r="A2092" s="643"/>
      <c r="B2092" s="643" t="s">
        <v>7613</v>
      </c>
      <c r="C2092" s="1016" t="s">
        <v>5866</v>
      </c>
      <c r="D2092" s="643" t="s">
        <v>43</v>
      </c>
      <c r="E2092" s="643" t="s">
        <v>12</v>
      </c>
      <c r="F2092" s="643" t="s">
        <v>283</v>
      </c>
      <c r="G2092" s="643" t="s">
        <v>7051</v>
      </c>
      <c r="H2092" s="643" t="s">
        <v>7052</v>
      </c>
      <c r="I2092" s="643" t="s">
        <v>23</v>
      </c>
      <c r="J2092" s="643"/>
      <c r="K2092" s="643" t="s">
        <v>71</v>
      </c>
      <c r="L2092" s="643" t="s">
        <v>510</v>
      </c>
      <c r="M2092" s="643" t="s">
        <v>50</v>
      </c>
      <c r="N2092" s="682">
        <v>42879.0</v>
      </c>
      <c r="O2092" s="682">
        <v>42879.0</v>
      </c>
      <c r="P2092" s="1017"/>
      <c r="Q2092" s="224"/>
      <c r="R2092" s="224"/>
      <c r="S2092" s="218"/>
      <c r="T2092" s="218" t="str">
        <f t="shared" si="3865"/>
        <v/>
      </c>
      <c r="U2092" s="647" t="str">
        <f t="shared" ref="U2092:W2092" si="3978">IF(ISBLANK($A2092),"",sum(AE2092,AK2092,AQ2092,AW2092,BC2092,BI2092,BO2092,BU2092,CA2092,CG2092,CM2092,CS2092,CY2092,DE2092,DK2092,DQ2092,DW2092,EC2092,EI2092,EO2092,EU2092))</f>
        <v/>
      </c>
      <c r="V2092" s="647" t="str">
        <f t="shared" si="3978"/>
        <v/>
      </c>
      <c r="W2092" s="647" t="str">
        <f t="shared" si="3978"/>
        <v/>
      </c>
      <c r="X2092" s="648" t="str">
        <f t="shared" si="3867"/>
        <v/>
      </c>
      <c r="Y2092" s="647" t="str">
        <f t="shared" ref="Y2092:AA2092" si="3979">IF(ISBLANK($A2092),"",sum(AH2092,AN2092,AT2092,AZ2092,BF2092,BL2092,BR2092,BX2092,CD2092,CJ2092,CP2092,CV2092,DB2092,DH2092,DN2092,DT2092,DZ2092,EF2092,EL2092,ER2092,EX2092))</f>
        <v/>
      </c>
      <c r="Z2092" s="647" t="str">
        <f t="shared" si="3979"/>
        <v/>
      </c>
      <c r="AA2092" s="647" t="str">
        <f t="shared" si="3979"/>
        <v/>
      </c>
      <c r="AB2092" s="648" t="str">
        <f t="shared" si="3869"/>
        <v/>
      </c>
      <c r="AC2092" s="649" t="str">
        <f t="shared" si="3870"/>
        <v/>
      </c>
      <c r="AD2092" s="650" t="str">
        <f t="shared" si="3945"/>
        <v>20+</v>
      </c>
      <c r="AE2092" s="237">
        <v>1.0</v>
      </c>
      <c r="AF2092" s="233"/>
      <c r="AG2092" s="233"/>
      <c r="AH2092" s="237">
        <v>1.0</v>
      </c>
      <c r="AI2092" s="233"/>
      <c r="AJ2092" s="218"/>
      <c r="AK2092" s="233"/>
      <c r="AL2092" s="218"/>
      <c r="AM2092" s="218"/>
      <c r="AN2092" s="233"/>
      <c r="AO2092" s="218"/>
      <c r="AP2092" s="218"/>
      <c r="AQ2092" s="237">
        <v>1.0</v>
      </c>
      <c r="AR2092" s="218"/>
      <c r="AS2092" s="218"/>
      <c r="AT2092" s="218"/>
      <c r="AU2092" s="237">
        <v>1.0</v>
      </c>
      <c r="AV2092" s="218"/>
      <c r="AW2092" s="218"/>
      <c r="AX2092" s="218"/>
      <c r="AY2092" s="218"/>
      <c r="AZ2092" s="218"/>
      <c r="BA2092" s="218"/>
      <c r="BB2092" s="218"/>
      <c r="BC2092" s="218"/>
      <c r="BD2092" s="218"/>
      <c r="BE2092" s="218"/>
      <c r="BF2092" s="218"/>
      <c r="BG2092" s="218"/>
      <c r="BH2092" s="218"/>
      <c r="BI2092" s="218"/>
      <c r="BJ2092" s="218"/>
      <c r="BK2092" s="218"/>
      <c r="BL2092" s="218"/>
      <c r="BM2092" s="218"/>
      <c r="BN2092" s="218"/>
      <c r="BO2092" s="218"/>
      <c r="BP2092" s="218"/>
      <c r="BQ2092" s="218"/>
      <c r="BR2092" s="218"/>
      <c r="BS2092" s="218"/>
      <c r="BT2092" s="218"/>
      <c r="BU2092" s="218"/>
      <c r="BV2092" s="218"/>
      <c r="BW2092" s="218"/>
      <c r="BX2092" s="218"/>
      <c r="BY2092" s="218"/>
      <c r="BZ2092" s="218"/>
      <c r="CA2092" s="218"/>
      <c r="CB2092" s="218"/>
      <c r="CC2092" s="218"/>
      <c r="CD2092" s="218"/>
      <c r="CE2092" s="218"/>
      <c r="CF2092" s="218"/>
      <c r="CG2092" s="218"/>
      <c r="CH2092" s="218"/>
      <c r="CI2092" s="218"/>
      <c r="CJ2092" s="218"/>
      <c r="CK2092" s="218"/>
      <c r="CL2092" s="218"/>
      <c r="CM2092" s="218"/>
      <c r="CN2092" s="218"/>
      <c r="CO2092" s="218"/>
      <c r="CP2092" s="218"/>
      <c r="CQ2092" s="218"/>
      <c r="CR2092" s="218"/>
      <c r="CS2092" s="218"/>
      <c r="CT2092" s="218"/>
      <c r="CU2092" s="218"/>
      <c r="CV2092" s="218"/>
      <c r="CW2092" s="218"/>
      <c r="CX2092" s="218"/>
      <c r="CY2092" s="218"/>
      <c r="CZ2092" s="218"/>
      <c r="DA2092" s="218"/>
      <c r="DB2092" s="218"/>
      <c r="DC2092" s="218"/>
      <c r="DD2092" s="218"/>
      <c r="DE2092" s="218"/>
      <c r="DF2092" s="218"/>
      <c r="DG2092" s="218"/>
      <c r="DH2092" s="218"/>
      <c r="DI2092" s="218"/>
      <c r="DJ2092" s="218"/>
      <c r="DK2092" s="218"/>
      <c r="DL2092" s="218"/>
      <c r="DM2092" s="218"/>
      <c r="DN2092" s="218"/>
      <c r="DO2092" s="218"/>
      <c r="DP2092" s="218"/>
      <c r="DQ2092" s="218"/>
      <c r="DR2092" s="218"/>
      <c r="DS2092" s="218"/>
      <c r="DT2092" s="218"/>
      <c r="DU2092" s="218"/>
      <c r="DV2092" s="218"/>
      <c r="DW2092" s="218"/>
      <c r="DX2092" s="218"/>
      <c r="DY2092" s="218"/>
      <c r="DZ2092" s="218"/>
      <c r="EA2092" s="218"/>
      <c r="EB2092" s="218"/>
      <c r="EC2092" s="218"/>
      <c r="ED2092" s="218"/>
      <c r="EE2092" s="218"/>
      <c r="EF2092" s="218"/>
      <c r="EG2092" s="218"/>
      <c r="EH2092" s="218"/>
      <c r="EI2092" s="218"/>
      <c r="EJ2092" s="218"/>
      <c r="EK2092" s="218"/>
      <c r="EL2092" s="218"/>
      <c r="EM2092" s="218"/>
      <c r="EN2092" s="218"/>
      <c r="EO2092" s="218"/>
      <c r="EP2092" s="218"/>
      <c r="EQ2092" s="218"/>
      <c r="ER2092" s="218"/>
      <c r="ES2092" s="218"/>
      <c r="ET2092" s="218"/>
      <c r="EU2092" s="218"/>
      <c r="EV2092" s="218"/>
      <c r="EW2092" s="218"/>
      <c r="EX2092" s="218"/>
      <c r="EY2092" s="218"/>
      <c r="EZ2092" s="218"/>
      <c r="FA2092" s="643" t="s">
        <v>7614</v>
      </c>
      <c r="FB2092" s="643"/>
      <c r="FC2092" s="643"/>
      <c r="FD2092" s="643"/>
    </row>
    <row r="2093">
      <c r="A2093" s="643"/>
      <c r="B2093" s="643" t="s">
        <v>7615</v>
      </c>
      <c r="C2093" s="1016" t="s">
        <v>5866</v>
      </c>
      <c r="D2093" s="643" t="s">
        <v>43</v>
      </c>
      <c r="E2093" s="643" t="s">
        <v>12</v>
      </c>
      <c r="F2093" s="643"/>
      <c r="G2093" s="643" t="s">
        <v>7616</v>
      </c>
      <c r="H2093" s="643" t="s">
        <v>7345</v>
      </c>
      <c r="I2093" s="643" t="s">
        <v>23</v>
      </c>
      <c r="J2093" s="643"/>
      <c r="K2093" s="643" t="s">
        <v>71</v>
      </c>
      <c r="L2093" s="643" t="s">
        <v>510</v>
      </c>
      <c r="M2093" s="643" t="s">
        <v>50</v>
      </c>
      <c r="N2093" s="682">
        <v>42922.0</v>
      </c>
      <c r="O2093" s="682">
        <v>42922.0</v>
      </c>
      <c r="P2093" s="1017"/>
      <c r="Q2093" s="224"/>
      <c r="R2093" s="224"/>
      <c r="S2093" s="218"/>
      <c r="T2093" s="218" t="str">
        <f t="shared" si="3865"/>
        <v/>
      </c>
      <c r="U2093" s="647" t="str">
        <f t="shared" ref="U2093:W2093" si="3980">IF(ISBLANK($A2093),"",sum(AE2093,AK2093,AQ2093,AW2093,BC2093,BI2093,BO2093,BU2093,CA2093,CG2093,CM2093,CS2093,CY2093,DE2093,DK2093,DQ2093,DW2093,EC2093,EI2093,EO2093,EU2093))</f>
        <v/>
      </c>
      <c r="V2093" s="647" t="str">
        <f t="shared" si="3980"/>
        <v/>
      </c>
      <c r="W2093" s="647" t="str">
        <f t="shared" si="3980"/>
        <v/>
      </c>
      <c r="X2093" s="648" t="str">
        <f t="shared" si="3867"/>
        <v/>
      </c>
      <c r="Y2093" s="647" t="str">
        <f t="shared" ref="Y2093:AA2093" si="3981">IF(ISBLANK($A2093),"",sum(AH2093,AN2093,AT2093,AZ2093,BF2093,BL2093,BR2093,BX2093,CD2093,CJ2093,CP2093,CV2093,DB2093,DH2093,DN2093,DT2093,DZ2093,EF2093,EL2093,ER2093,EX2093))</f>
        <v/>
      </c>
      <c r="Z2093" s="647" t="str">
        <f t="shared" si="3981"/>
        <v/>
      </c>
      <c r="AA2093" s="647" t="str">
        <f t="shared" si="3981"/>
        <v/>
      </c>
      <c r="AB2093" s="648" t="str">
        <f t="shared" si="3869"/>
        <v/>
      </c>
      <c r="AC2093" s="649" t="str">
        <f t="shared" si="3870"/>
        <v/>
      </c>
      <c r="AD2093" s="650" t="str">
        <f t="shared" si="3945"/>
        <v>20+</v>
      </c>
      <c r="AE2093" s="237">
        <v>2.0</v>
      </c>
      <c r="AF2093" s="233"/>
      <c r="AG2093" s="233"/>
      <c r="AH2093" s="233"/>
      <c r="AI2093" s="233"/>
      <c r="AJ2093" s="218"/>
      <c r="AK2093" s="237">
        <v>2.0</v>
      </c>
      <c r="AL2093" s="218"/>
      <c r="AM2093" s="218"/>
      <c r="AN2093" s="237">
        <v>1.0</v>
      </c>
      <c r="AO2093" s="218"/>
      <c r="AP2093" s="218"/>
      <c r="AQ2093" s="218"/>
      <c r="AR2093" s="218"/>
      <c r="AS2093" s="218"/>
      <c r="AT2093" s="218"/>
      <c r="AU2093" s="218"/>
      <c r="AV2093" s="218"/>
      <c r="AW2093" s="218"/>
      <c r="AX2093" s="218"/>
      <c r="AY2093" s="218"/>
      <c r="AZ2093" s="237">
        <v>1.0</v>
      </c>
      <c r="BA2093" s="218"/>
      <c r="BB2093" s="218"/>
      <c r="BC2093" s="218"/>
      <c r="BD2093" s="218"/>
      <c r="BE2093" s="218"/>
      <c r="BF2093" s="218"/>
      <c r="BG2093" s="218"/>
      <c r="BH2093" s="218"/>
      <c r="BI2093" s="218"/>
      <c r="BJ2093" s="218"/>
      <c r="BK2093" s="218"/>
      <c r="BL2093" s="218"/>
      <c r="BM2093" s="218"/>
      <c r="BN2093" s="218"/>
      <c r="BO2093" s="218"/>
      <c r="BP2093" s="218"/>
      <c r="BQ2093" s="218"/>
      <c r="BR2093" s="218"/>
      <c r="BS2093" s="218"/>
      <c r="BT2093" s="218"/>
      <c r="BU2093" s="218"/>
      <c r="BV2093" s="218"/>
      <c r="BW2093" s="218"/>
      <c r="BX2093" s="218"/>
      <c r="BY2093" s="218"/>
      <c r="BZ2093" s="218"/>
      <c r="CA2093" s="218"/>
      <c r="CB2093" s="218"/>
      <c r="CC2093" s="218"/>
      <c r="CD2093" s="218"/>
      <c r="CE2093" s="218"/>
      <c r="CF2093" s="218"/>
      <c r="CG2093" s="218"/>
      <c r="CH2093" s="218"/>
      <c r="CI2093" s="218"/>
      <c r="CJ2093" s="218"/>
      <c r="CK2093" s="218"/>
      <c r="CL2093" s="218"/>
      <c r="CM2093" s="218"/>
      <c r="CN2093" s="218"/>
      <c r="CO2093" s="218"/>
      <c r="CP2093" s="218"/>
      <c r="CQ2093" s="218"/>
      <c r="CR2093" s="218"/>
      <c r="CS2093" s="218"/>
      <c r="CT2093" s="218"/>
      <c r="CU2093" s="218"/>
      <c r="CV2093" s="218"/>
      <c r="CW2093" s="218"/>
      <c r="CX2093" s="218"/>
      <c r="CY2093" s="218"/>
      <c r="CZ2093" s="218"/>
      <c r="DA2093" s="218"/>
      <c r="DB2093" s="218"/>
      <c r="DC2093" s="218"/>
      <c r="DD2093" s="218"/>
      <c r="DE2093" s="218"/>
      <c r="DF2093" s="218"/>
      <c r="DG2093" s="218"/>
      <c r="DH2093" s="218"/>
      <c r="DI2093" s="218"/>
      <c r="DJ2093" s="218"/>
      <c r="DK2093" s="218"/>
      <c r="DL2093" s="218"/>
      <c r="DM2093" s="218"/>
      <c r="DN2093" s="218"/>
      <c r="DO2093" s="218"/>
      <c r="DP2093" s="218"/>
      <c r="DQ2093" s="218"/>
      <c r="DR2093" s="218"/>
      <c r="DS2093" s="218"/>
      <c r="DT2093" s="218"/>
      <c r="DU2093" s="218"/>
      <c r="DV2093" s="218"/>
      <c r="DW2093" s="218"/>
      <c r="DX2093" s="218"/>
      <c r="DY2093" s="218"/>
      <c r="DZ2093" s="218"/>
      <c r="EA2093" s="218"/>
      <c r="EB2093" s="218"/>
      <c r="EC2093" s="218"/>
      <c r="ED2093" s="218"/>
      <c r="EE2093" s="218"/>
      <c r="EF2093" s="218"/>
      <c r="EG2093" s="218"/>
      <c r="EH2093" s="218"/>
      <c r="EI2093" s="218"/>
      <c r="EJ2093" s="218"/>
      <c r="EK2093" s="218"/>
      <c r="EL2093" s="218"/>
      <c r="EM2093" s="218"/>
      <c r="EN2093" s="218"/>
      <c r="EO2093" s="218"/>
      <c r="EP2093" s="218"/>
      <c r="EQ2093" s="218"/>
      <c r="ER2093" s="218"/>
      <c r="ES2093" s="218"/>
      <c r="ET2093" s="218"/>
      <c r="EU2093" s="218"/>
      <c r="EV2093" s="218"/>
      <c r="EW2093" s="218"/>
      <c r="EX2093" s="218"/>
      <c r="EY2093" s="218"/>
      <c r="EZ2093" s="218"/>
      <c r="FA2093" s="643" t="s">
        <v>7617</v>
      </c>
      <c r="FB2093" s="643"/>
      <c r="FC2093" s="643"/>
      <c r="FD2093" s="643"/>
    </row>
    <row r="2094">
      <c r="A2094" s="643"/>
      <c r="B2094" s="643" t="s">
        <v>7618</v>
      </c>
      <c r="C2094" s="1016" t="s">
        <v>5866</v>
      </c>
      <c r="D2094" s="643" t="s">
        <v>43</v>
      </c>
      <c r="E2094" s="643" t="s">
        <v>12</v>
      </c>
      <c r="F2094" s="643" t="s">
        <v>283</v>
      </c>
      <c r="G2094" s="643" t="s">
        <v>7619</v>
      </c>
      <c r="H2094" s="643" t="s">
        <v>7327</v>
      </c>
      <c r="I2094" s="643" t="s">
        <v>23</v>
      </c>
      <c r="J2094" s="643"/>
      <c r="K2094" s="643" t="s">
        <v>71</v>
      </c>
      <c r="L2094" s="643" t="s">
        <v>5771</v>
      </c>
      <c r="M2094" s="643" t="s">
        <v>50</v>
      </c>
      <c r="N2094" s="682">
        <v>42957.0</v>
      </c>
      <c r="O2094" s="682">
        <v>42957.0</v>
      </c>
      <c r="P2094" s="1017"/>
      <c r="Q2094" s="224"/>
      <c r="R2094" s="224"/>
      <c r="S2094" s="218"/>
      <c r="T2094" s="218"/>
      <c r="U2094" s="647"/>
      <c r="V2094" s="647"/>
      <c r="W2094" s="647"/>
      <c r="X2094" s="648"/>
      <c r="Y2094" s="647"/>
      <c r="Z2094" s="647"/>
      <c r="AA2094" s="647"/>
      <c r="AB2094" s="648"/>
      <c r="AC2094" s="649" t="str">
        <f t="shared" si="3870"/>
        <v/>
      </c>
      <c r="AD2094" s="650"/>
      <c r="AE2094" s="233"/>
      <c r="AF2094" s="233"/>
      <c r="AG2094" s="233"/>
      <c r="AH2094" s="233"/>
      <c r="AI2094" s="233"/>
      <c r="AJ2094" s="218"/>
      <c r="AK2094" s="233"/>
      <c r="AL2094" s="218"/>
      <c r="AM2094" s="218"/>
      <c r="AN2094" s="233"/>
      <c r="AO2094" s="218"/>
      <c r="AP2094" s="218"/>
      <c r="AQ2094" s="233"/>
      <c r="AR2094" s="233"/>
      <c r="AS2094" s="218"/>
      <c r="AT2094" s="233"/>
      <c r="AU2094" s="218"/>
      <c r="AV2094" s="218"/>
      <c r="AW2094" s="233"/>
      <c r="AX2094" s="233"/>
      <c r="AY2094" s="218"/>
      <c r="AZ2094" s="233"/>
      <c r="BA2094" s="233"/>
      <c r="BB2094" s="218"/>
      <c r="BC2094" s="218"/>
      <c r="BD2094" s="218"/>
      <c r="BE2094" s="218"/>
      <c r="BF2094" s="218"/>
      <c r="BG2094" s="218"/>
      <c r="BH2094" s="218"/>
      <c r="BI2094" s="233"/>
      <c r="BJ2094" s="218"/>
      <c r="BK2094" s="218"/>
      <c r="BL2094" s="218"/>
      <c r="BM2094" s="218"/>
      <c r="BN2094" s="218"/>
      <c r="BO2094" s="218"/>
      <c r="BP2094" s="218"/>
      <c r="BQ2094" s="218"/>
      <c r="BR2094" s="218"/>
      <c r="BS2094" s="233"/>
      <c r="BT2094" s="218"/>
      <c r="BU2094" s="218"/>
      <c r="BV2094" s="218"/>
      <c r="BW2094" s="218"/>
      <c r="BX2094" s="218"/>
      <c r="BY2094" s="218"/>
      <c r="BZ2094" s="218"/>
      <c r="CA2094" s="218"/>
      <c r="CB2094" s="218"/>
      <c r="CC2094" s="218"/>
      <c r="CD2094" s="218"/>
      <c r="CE2094" s="218"/>
      <c r="CF2094" s="218"/>
      <c r="CG2094" s="218"/>
      <c r="CH2094" s="218"/>
      <c r="CI2094" s="218"/>
      <c r="CJ2094" s="218"/>
      <c r="CK2094" s="218"/>
      <c r="CL2094" s="218"/>
      <c r="CM2094" s="218"/>
      <c r="CN2094" s="218"/>
      <c r="CO2094" s="218"/>
      <c r="CP2094" s="218"/>
      <c r="CQ2094" s="218"/>
      <c r="CR2094" s="218"/>
      <c r="CS2094" s="218"/>
      <c r="CT2094" s="218"/>
      <c r="CU2094" s="218"/>
      <c r="CV2094" s="218"/>
      <c r="CW2094" s="218"/>
      <c r="CX2094" s="218"/>
      <c r="CY2094" s="218"/>
      <c r="CZ2094" s="218"/>
      <c r="DA2094" s="218"/>
      <c r="DB2094" s="218"/>
      <c r="DC2094" s="218"/>
      <c r="DD2094" s="218"/>
      <c r="DE2094" s="218"/>
      <c r="DF2094" s="218"/>
      <c r="DG2094" s="218"/>
      <c r="DH2094" s="218"/>
      <c r="DI2094" s="218"/>
      <c r="DJ2094" s="218"/>
      <c r="DK2094" s="218"/>
      <c r="DL2094" s="218"/>
      <c r="DM2094" s="218"/>
      <c r="DN2094" s="218"/>
      <c r="DO2094" s="218"/>
      <c r="DP2094" s="218"/>
      <c r="DQ2094" s="218"/>
      <c r="DR2094" s="218"/>
      <c r="DS2094" s="218"/>
      <c r="DT2094" s="218"/>
      <c r="DU2094" s="218"/>
      <c r="DV2094" s="218"/>
      <c r="DW2094" s="218"/>
      <c r="DX2094" s="218"/>
      <c r="DY2094" s="218"/>
      <c r="DZ2094" s="218"/>
      <c r="EA2094" s="218"/>
      <c r="EB2094" s="218"/>
      <c r="EC2094" s="218"/>
      <c r="ED2094" s="218"/>
      <c r="EE2094" s="218"/>
      <c r="EF2094" s="218"/>
      <c r="EG2094" s="218"/>
      <c r="EH2094" s="218"/>
      <c r="EI2094" s="218"/>
      <c r="EJ2094" s="218"/>
      <c r="EK2094" s="218"/>
      <c r="EL2094" s="218"/>
      <c r="EM2094" s="218"/>
      <c r="EN2094" s="218"/>
      <c r="EO2094" s="218"/>
      <c r="EP2094" s="218"/>
      <c r="EQ2094" s="218"/>
      <c r="ER2094" s="218"/>
      <c r="ES2094" s="218"/>
      <c r="ET2094" s="218"/>
      <c r="EU2094" s="218"/>
      <c r="EV2094" s="218"/>
      <c r="EW2094" s="218"/>
      <c r="EX2094" s="218"/>
      <c r="EY2094" s="218"/>
      <c r="EZ2094" s="218"/>
      <c r="FA2094" s="643" t="s">
        <v>7620</v>
      </c>
      <c r="FB2094" s="643"/>
      <c r="FC2094" s="643"/>
      <c r="FD2094" s="643"/>
    </row>
    <row r="2095">
      <c r="A2095" s="643"/>
      <c r="B2095" s="643" t="s">
        <v>7621</v>
      </c>
      <c r="C2095" s="1016" t="s">
        <v>5866</v>
      </c>
      <c r="D2095" s="643" t="s">
        <v>43</v>
      </c>
      <c r="E2095" s="643" t="s">
        <v>12</v>
      </c>
      <c r="F2095" s="643" t="s">
        <v>283</v>
      </c>
      <c r="G2095" s="643" t="s">
        <v>7622</v>
      </c>
      <c r="H2095" s="643" t="s">
        <v>7052</v>
      </c>
      <c r="I2095" s="643" t="s">
        <v>23</v>
      </c>
      <c r="J2095" s="643"/>
      <c r="K2095" s="643" t="s">
        <v>71</v>
      </c>
      <c r="L2095" s="643" t="s">
        <v>510</v>
      </c>
      <c r="M2095" s="643" t="s">
        <v>50</v>
      </c>
      <c r="N2095" s="682">
        <v>42940.0</v>
      </c>
      <c r="O2095" s="682">
        <v>42940.0</v>
      </c>
      <c r="P2095" s="1017"/>
      <c r="Q2095" s="224"/>
      <c r="R2095" s="224"/>
      <c r="S2095" s="218"/>
      <c r="T2095" s="218" t="str">
        <f t="shared" ref="T2095:T2108" si="3984">IF(ISBLANK($A2095),"",TODAY()-N2095)</f>
        <v/>
      </c>
      <c r="U2095" s="647" t="str">
        <f t="shared" ref="U2095:W2095" si="3982">IF(ISBLANK($A2095),"",sum(AE2095,AK2095,AQ2095,AW2095,BC2095,BI2095,BO2095,BU2095,CA2095,CG2095,CM2095,CS2095,CY2095,DE2095,DK2095,DQ2095,DW2095,EC2095,EI2095,EO2095,EU2095))</f>
        <v/>
      </c>
      <c r="V2095" s="647" t="str">
        <f t="shared" si="3982"/>
        <v/>
      </c>
      <c r="W2095" s="647" t="str">
        <f t="shared" si="3982"/>
        <v/>
      </c>
      <c r="X2095" s="648" t="str">
        <f t="shared" ref="X2095:X2108" si="3986">IF(ISBLANK($A2095),"", sum(U2095:W2095))</f>
        <v/>
      </c>
      <c r="Y2095" s="647" t="str">
        <f t="shared" ref="Y2095:AA2095" si="3983">IF(ISBLANK($A2095),"",sum(AH2095,AN2095,AT2095,AZ2095,BF2095,BL2095,BR2095,BX2095,CD2095,CJ2095,CP2095,CV2095,DB2095,DH2095,DN2095,DT2095,DZ2095,EF2095,EL2095,ER2095,EX2095))</f>
        <v/>
      </c>
      <c r="Z2095" s="647" t="str">
        <f t="shared" si="3983"/>
        <v/>
      </c>
      <c r="AA2095" s="647" t="str">
        <f t="shared" si="3983"/>
        <v/>
      </c>
      <c r="AB2095" s="648" t="str">
        <f t="shared" ref="AB2095:AB2108" si="3988">IF(ISBLANK($A2095),"", sum(Y2095:AA2095))</f>
        <v/>
      </c>
      <c r="AC2095" s="649" t="str">
        <f t="shared" si="3870"/>
        <v/>
      </c>
      <c r="AD2095" s="650" t="str">
        <f t="shared" ref="AD2095:AD2108" si="3989">IF( (TODAY()-N2095)/7 &lt; 1,"1", IF( N2095="" , "", IF( (TODAY()-N2095)/7 &gt; 20 , "20+", (TODAY()-N2095)/7 )))</f>
        <v>20+</v>
      </c>
      <c r="AE2095" s="237">
        <v>2.0</v>
      </c>
      <c r="AF2095" s="233"/>
      <c r="AG2095" s="233"/>
      <c r="AH2095" s="233"/>
      <c r="AI2095" s="233"/>
      <c r="AJ2095" s="218"/>
      <c r="AK2095" s="237">
        <v>3.0</v>
      </c>
      <c r="AL2095" s="218"/>
      <c r="AM2095" s="218"/>
      <c r="AN2095" s="233"/>
      <c r="AO2095" s="218"/>
      <c r="AP2095" s="218"/>
      <c r="AQ2095" s="233"/>
      <c r="AR2095" s="233"/>
      <c r="AS2095" s="218"/>
      <c r="AT2095" s="237">
        <v>1.0</v>
      </c>
      <c r="AU2095" s="218"/>
      <c r="AV2095" s="218"/>
      <c r="AW2095" s="237">
        <v>2.0</v>
      </c>
      <c r="AX2095" s="218"/>
      <c r="AY2095" s="218"/>
      <c r="AZ2095" s="218"/>
      <c r="BA2095" s="218"/>
      <c r="BB2095" s="218"/>
      <c r="BC2095" s="218"/>
      <c r="BD2095" s="218"/>
      <c r="BE2095" s="218"/>
      <c r="BF2095" s="218"/>
      <c r="BG2095" s="218"/>
      <c r="BH2095" s="218"/>
      <c r="BI2095" s="218"/>
      <c r="BJ2095" s="218"/>
      <c r="BK2095" s="218"/>
      <c r="BL2095" s="218"/>
      <c r="BM2095" s="218"/>
      <c r="BN2095" s="218"/>
      <c r="BO2095" s="218"/>
      <c r="BP2095" s="218"/>
      <c r="BQ2095" s="218"/>
      <c r="BR2095" s="218"/>
      <c r="BS2095" s="218"/>
      <c r="BT2095" s="218"/>
      <c r="BU2095" s="218"/>
      <c r="BV2095" s="218"/>
      <c r="BW2095" s="218"/>
      <c r="BX2095" s="218"/>
      <c r="BY2095" s="218"/>
      <c r="BZ2095" s="218"/>
      <c r="CA2095" s="218"/>
      <c r="CB2095" s="218"/>
      <c r="CC2095" s="218"/>
      <c r="CD2095" s="218"/>
      <c r="CE2095" s="218"/>
      <c r="CF2095" s="218"/>
      <c r="CG2095" s="218"/>
      <c r="CH2095" s="218"/>
      <c r="CI2095" s="218"/>
      <c r="CJ2095" s="218"/>
      <c r="CK2095" s="218"/>
      <c r="CL2095" s="218"/>
      <c r="CM2095" s="218"/>
      <c r="CN2095" s="218"/>
      <c r="CO2095" s="218"/>
      <c r="CP2095" s="218"/>
      <c r="CQ2095" s="218"/>
      <c r="CR2095" s="218"/>
      <c r="CS2095" s="218"/>
      <c r="CT2095" s="218"/>
      <c r="CU2095" s="218"/>
      <c r="CV2095" s="218"/>
      <c r="CW2095" s="218"/>
      <c r="CX2095" s="218"/>
      <c r="CY2095" s="218"/>
      <c r="CZ2095" s="218"/>
      <c r="DA2095" s="218"/>
      <c r="DB2095" s="218"/>
      <c r="DC2095" s="218"/>
      <c r="DD2095" s="218"/>
      <c r="DE2095" s="218"/>
      <c r="DF2095" s="218"/>
      <c r="DG2095" s="218"/>
      <c r="DH2095" s="218"/>
      <c r="DI2095" s="218"/>
      <c r="DJ2095" s="218"/>
      <c r="DK2095" s="218"/>
      <c r="DL2095" s="218"/>
      <c r="DM2095" s="218"/>
      <c r="DN2095" s="218"/>
      <c r="DO2095" s="218"/>
      <c r="DP2095" s="218"/>
      <c r="DQ2095" s="218"/>
      <c r="DR2095" s="218"/>
      <c r="DS2095" s="218"/>
      <c r="DT2095" s="218"/>
      <c r="DU2095" s="218"/>
      <c r="DV2095" s="218"/>
      <c r="DW2095" s="218"/>
      <c r="DX2095" s="218"/>
      <c r="DY2095" s="218"/>
      <c r="DZ2095" s="218"/>
      <c r="EA2095" s="218"/>
      <c r="EB2095" s="218"/>
      <c r="EC2095" s="218"/>
      <c r="ED2095" s="218"/>
      <c r="EE2095" s="218"/>
      <c r="EF2095" s="218"/>
      <c r="EG2095" s="218"/>
      <c r="EH2095" s="218"/>
      <c r="EI2095" s="218"/>
      <c r="EJ2095" s="218"/>
      <c r="EK2095" s="218"/>
      <c r="EL2095" s="218"/>
      <c r="EM2095" s="218"/>
      <c r="EN2095" s="218"/>
      <c r="EO2095" s="218"/>
      <c r="EP2095" s="218"/>
      <c r="EQ2095" s="218"/>
      <c r="ER2095" s="218"/>
      <c r="ES2095" s="218"/>
      <c r="ET2095" s="218"/>
      <c r="EU2095" s="218"/>
      <c r="EV2095" s="218"/>
      <c r="EW2095" s="218"/>
      <c r="EX2095" s="218"/>
      <c r="EY2095" s="218"/>
      <c r="EZ2095" s="218"/>
      <c r="FA2095" s="643" t="s">
        <v>7623</v>
      </c>
      <c r="FB2095" s="643"/>
      <c r="FC2095" s="643"/>
      <c r="FD2095" s="643"/>
    </row>
    <row r="2096">
      <c r="A2096" s="643"/>
      <c r="B2096" s="643" t="s">
        <v>7624</v>
      </c>
      <c r="C2096" s="1016" t="s">
        <v>5866</v>
      </c>
      <c r="D2096" s="643" t="s">
        <v>43</v>
      </c>
      <c r="E2096" s="643" t="s">
        <v>12</v>
      </c>
      <c r="F2096" s="643" t="s">
        <v>283</v>
      </c>
      <c r="G2096" s="643" t="s">
        <v>7597</v>
      </c>
      <c r="H2096" s="643" t="s">
        <v>7052</v>
      </c>
      <c r="I2096" s="643" t="s">
        <v>23</v>
      </c>
      <c r="J2096" s="643"/>
      <c r="K2096" s="643" t="s">
        <v>71</v>
      </c>
      <c r="L2096" s="643" t="s">
        <v>510</v>
      </c>
      <c r="M2096" s="643" t="s">
        <v>50</v>
      </c>
      <c r="N2096" s="682">
        <v>42930.0</v>
      </c>
      <c r="O2096" s="682">
        <v>42930.0</v>
      </c>
      <c r="P2096" s="1017"/>
      <c r="Q2096" s="224"/>
      <c r="R2096" s="224"/>
      <c r="S2096" s="218"/>
      <c r="T2096" s="218" t="str">
        <f t="shared" si="3984"/>
        <v/>
      </c>
      <c r="U2096" s="647" t="str">
        <f t="shared" ref="U2096:W2096" si="3985">IF(ISBLANK($A2096),"",sum(AE2096,AK2096,AQ2096,AW2096,BC2096,BI2096,BO2096,BU2096,CA2096,CG2096,CM2096,CS2096,CY2096,DE2096,DK2096,DQ2096,DW2096,EC2096,EI2096,EO2096,EU2096))</f>
        <v/>
      </c>
      <c r="V2096" s="647" t="str">
        <f t="shared" si="3985"/>
        <v/>
      </c>
      <c r="W2096" s="647" t="str">
        <f t="shared" si="3985"/>
        <v/>
      </c>
      <c r="X2096" s="648" t="str">
        <f t="shared" si="3986"/>
        <v/>
      </c>
      <c r="Y2096" s="647" t="str">
        <f t="shared" ref="Y2096:AA2096" si="3987">IF(ISBLANK($A2096),"",sum(AH2096,AN2096,AT2096,AZ2096,BF2096,BL2096,BR2096,BX2096,CD2096,CJ2096,CP2096,CV2096,DB2096,DH2096,DN2096,DT2096,DZ2096,EF2096,EL2096,ER2096,EX2096))</f>
        <v/>
      </c>
      <c r="Z2096" s="647" t="str">
        <f t="shared" si="3987"/>
        <v/>
      </c>
      <c r="AA2096" s="647" t="str">
        <f t="shared" si="3987"/>
        <v/>
      </c>
      <c r="AB2096" s="648" t="str">
        <f t="shared" si="3988"/>
        <v/>
      </c>
      <c r="AC2096" s="649" t="str">
        <f t="shared" si="3870"/>
        <v/>
      </c>
      <c r="AD2096" s="650" t="str">
        <f t="shared" si="3989"/>
        <v>20+</v>
      </c>
      <c r="AE2096" s="237">
        <v>1.0</v>
      </c>
      <c r="AF2096" s="233"/>
      <c r="AG2096" s="233"/>
      <c r="AH2096" s="233"/>
      <c r="AI2096" s="233"/>
      <c r="AJ2096" s="218"/>
      <c r="AK2096" s="233"/>
      <c r="AL2096" s="218"/>
      <c r="AM2096" s="218"/>
      <c r="AN2096" s="237">
        <v>1.0</v>
      </c>
      <c r="AO2096" s="237">
        <v>1.0</v>
      </c>
      <c r="AP2096" s="218"/>
      <c r="AQ2096" s="233"/>
      <c r="AR2096" s="233"/>
      <c r="AS2096" s="218"/>
      <c r="AT2096" s="233"/>
      <c r="AU2096" s="218"/>
      <c r="AV2096" s="218"/>
      <c r="AW2096" s="218"/>
      <c r="AX2096" s="218"/>
      <c r="AY2096" s="218"/>
      <c r="AZ2096" s="218"/>
      <c r="BA2096" s="218"/>
      <c r="BB2096" s="218"/>
      <c r="BC2096" s="218"/>
      <c r="BD2096" s="218"/>
      <c r="BE2096" s="218"/>
      <c r="BF2096" s="218"/>
      <c r="BG2096" s="218"/>
      <c r="BH2096" s="218"/>
      <c r="BI2096" s="218"/>
      <c r="BJ2096" s="218"/>
      <c r="BK2096" s="237">
        <v>1.0</v>
      </c>
      <c r="BL2096" s="218"/>
      <c r="BM2096" s="218"/>
      <c r="BN2096" s="237">
        <v>1.0</v>
      </c>
      <c r="BO2096" s="218"/>
      <c r="BP2096" s="218"/>
      <c r="BQ2096" s="218"/>
      <c r="BR2096" s="218"/>
      <c r="BS2096" s="218"/>
      <c r="BT2096" s="218"/>
      <c r="BU2096" s="218"/>
      <c r="BV2096" s="218"/>
      <c r="BW2096" s="218"/>
      <c r="BX2096" s="218"/>
      <c r="BY2096" s="218"/>
      <c r="BZ2096" s="218"/>
      <c r="CA2096" s="218"/>
      <c r="CB2096" s="218"/>
      <c r="CC2096" s="218"/>
      <c r="CD2096" s="218"/>
      <c r="CE2096" s="218"/>
      <c r="CF2096" s="218"/>
      <c r="CG2096" s="218"/>
      <c r="CH2096" s="218"/>
      <c r="CI2096" s="218"/>
      <c r="CJ2096" s="218"/>
      <c r="CK2096" s="218"/>
      <c r="CL2096" s="218"/>
      <c r="CM2096" s="218"/>
      <c r="CN2096" s="218"/>
      <c r="CO2096" s="218"/>
      <c r="CP2096" s="218"/>
      <c r="CQ2096" s="218"/>
      <c r="CR2096" s="218"/>
      <c r="CS2096" s="218"/>
      <c r="CT2096" s="218"/>
      <c r="CU2096" s="218"/>
      <c r="CV2096" s="218"/>
      <c r="CW2096" s="218"/>
      <c r="CX2096" s="218"/>
      <c r="CY2096" s="218"/>
      <c r="CZ2096" s="218"/>
      <c r="DA2096" s="218"/>
      <c r="DB2096" s="218"/>
      <c r="DC2096" s="218"/>
      <c r="DD2096" s="218"/>
      <c r="DE2096" s="218"/>
      <c r="DF2096" s="218"/>
      <c r="DG2096" s="218"/>
      <c r="DH2096" s="218"/>
      <c r="DI2096" s="218"/>
      <c r="DJ2096" s="218"/>
      <c r="DK2096" s="218"/>
      <c r="DL2096" s="218"/>
      <c r="DM2096" s="218"/>
      <c r="DN2096" s="218"/>
      <c r="DO2096" s="218"/>
      <c r="DP2096" s="218"/>
      <c r="DQ2096" s="218"/>
      <c r="DR2096" s="218"/>
      <c r="DS2096" s="218"/>
      <c r="DT2096" s="218"/>
      <c r="DU2096" s="218"/>
      <c r="DV2096" s="218"/>
      <c r="DW2096" s="218"/>
      <c r="DX2096" s="218"/>
      <c r="DY2096" s="218"/>
      <c r="DZ2096" s="218"/>
      <c r="EA2096" s="218"/>
      <c r="EB2096" s="218"/>
      <c r="EC2096" s="218"/>
      <c r="ED2096" s="218"/>
      <c r="EE2096" s="218"/>
      <c r="EF2096" s="218"/>
      <c r="EG2096" s="218"/>
      <c r="EH2096" s="218"/>
      <c r="EI2096" s="218"/>
      <c r="EJ2096" s="218"/>
      <c r="EK2096" s="218"/>
      <c r="EL2096" s="218"/>
      <c r="EM2096" s="218"/>
      <c r="EN2096" s="218"/>
      <c r="EO2096" s="218"/>
      <c r="EP2096" s="218"/>
      <c r="EQ2096" s="218"/>
      <c r="ER2096" s="218"/>
      <c r="ES2096" s="218"/>
      <c r="ET2096" s="218"/>
      <c r="EU2096" s="218"/>
      <c r="EV2096" s="218"/>
      <c r="EW2096" s="218"/>
      <c r="EX2096" s="218"/>
      <c r="EY2096" s="218"/>
      <c r="EZ2096" s="218"/>
      <c r="FA2096" s="643" t="s">
        <v>7625</v>
      </c>
      <c r="FB2096" s="643"/>
      <c r="FC2096" s="643"/>
      <c r="FD2096" s="643"/>
    </row>
    <row r="2097">
      <c r="A2097" s="643"/>
      <c r="B2097" s="643" t="s">
        <v>7626</v>
      </c>
      <c r="C2097" s="1016" t="s">
        <v>5866</v>
      </c>
      <c r="D2097" s="643" t="s">
        <v>43</v>
      </c>
      <c r="E2097" s="643" t="s">
        <v>12</v>
      </c>
      <c r="F2097" s="643" t="s">
        <v>283</v>
      </c>
      <c r="G2097" s="643" t="s">
        <v>7627</v>
      </c>
      <c r="H2097" s="643" t="s">
        <v>7052</v>
      </c>
      <c r="I2097" s="643" t="s">
        <v>23</v>
      </c>
      <c r="J2097" s="643"/>
      <c r="K2097" s="643" t="s">
        <v>71</v>
      </c>
      <c r="L2097" s="643" t="s">
        <v>510</v>
      </c>
      <c r="M2097" s="643" t="s">
        <v>50</v>
      </c>
      <c r="N2097" s="682">
        <v>42944.0</v>
      </c>
      <c r="O2097" s="682">
        <v>42944.0</v>
      </c>
      <c r="P2097" s="1017"/>
      <c r="Q2097" s="224"/>
      <c r="R2097" s="224"/>
      <c r="S2097" s="218"/>
      <c r="T2097" s="218" t="str">
        <f t="shared" si="3984"/>
        <v/>
      </c>
      <c r="U2097" s="647" t="str">
        <f t="shared" ref="U2097:W2097" si="3990">IF(ISBLANK($A2097),"",sum(AE2097,AK2097,AQ2097,AW2097,BC2097,BI2097,BO2097,BU2097,CA2097,CG2097,CM2097,CS2097,CY2097,DE2097,DK2097,DQ2097,DW2097,EC2097,EI2097,EO2097,EU2097))</f>
        <v/>
      </c>
      <c r="V2097" s="647" t="str">
        <f t="shared" si="3990"/>
        <v/>
      </c>
      <c r="W2097" s="647" t="str">
        <f t="shared" si="3990"/>
        <v/>
      </c>
      <c r="X2097" s="648" t="str">
        <f t="shared" si="3986"/>
        <v/>
      </c>
      <c r="Y2097" s="647" t="str">
        <f t="shared" ref="Y2097:AA2097" si="3991">IF(ISBLANK($A2097),"",sum(AH2097,AN2097,AT2097,AZ2097,BF2097,BL2097,BR2097,BX2097,CD2097,CJ2097,CP2097,CV2097,DB2097,DH2097,DN2097,DT2097,DZ2097,EF2097,EL2097,ER2097,EX2097))</f>
        <v/>
      </c>
      <c r="Z2097" s="647" t="str">
        <f t="shared" si="3991"/>
        <v/>
      </c>
      <c r="AA2097" s="647" t="str">
        <f t="shared" si="3991"/>
        <v/>
      </c>
      <c r="AB2097" s="648" t="str">
        <f t="shared" si="3988"/>
        <v/>
      </c>
      <c r="AC2097" s="649" t="str">
        <f t="shared" si="3870"/>
        <v/>
      </c>
      <c r="AD2097" s="650" t="str">
        <f t="shared" si="3989"/>
        <v>20+</v>
      </c>
      <c r="AE2097" s="237">
        <v>2.0</v>
      </c>
      <c r="AF2097" s="233"/>
      <c r="AG2097" s="233"/>
      <c r="AH2097" s="237">
        <v>2.0</v>
      </c>
      <c r="AI2097" s="233"/>
      <c r="AJ2097" s="218"/>
      <c r="AK2097" s="233"/>
      <c r="AL2097" s="218"/>
      <c r="AM2097" s="218"/>
      <c r="AN2097" s="233"/>
      <c r="AO2097" s="218"/>
      <c r="AP2097" s="218"/>
      <c r="AQ2097" s="233"/>
      <c r="AR2097" s="233"/>
      <c r="AS2097" s="218"/>
      <c r="AT2097" s="233"/>
      <c r="AU2097" s="218"/>
      <c r="AV2097" s="218"/>
      <c r="AW2097" s="218"/>
      <c r="AX2097" s="218"/>
      <c r="AY2097" s="218"/>
      <c r="AZ2097" s="218"/>
      <c r="BA2097" s="218"/>
      <c r="BB2097" s="218"/>
      <c r="BC2097" s="218"/>
      <c r="BD2097" s="218"/>
      <c r="BE2097" s="218"/>
      <c r="BF2097" s="218"/>
      <c r="BG2097" s="218"/>
      <c r="BH2097" s="218"/>
      <c r="BI2097" s="218"/>
      <c r="BJ2097" s="218"/>
      <c r="BK2097" s="218"/>
      <c r="BL2097" s="218"/>
      <c r="BM2097" s="218"/>
      <c r="BN2097" s="218"/>
      <c r="BO2097" s="218"/>
      <c r="BP2097" s="218"/>
      <c r="BQ2097" s="218"/>
      <c r="BR2097" s="218"/>
      <c r="BS2097" s="218"/>
      <c r="BT2097" s="218"/>
      <c r="BU2097" s="218"/>
      <c r="BV2097" s="218"/>
      <c r="BW2097" s="218"/>
      <c r="BX2097" s="218"/>
      <c r="BY2097" s="218"/>
      <c r="BZ2097" s="218"/>
      <c r="CA2097" s="218"/>
      <c r="CB2097" s="218"/>
      <c r="CC2097" s="218"/>
      <c r="CD2097" s="218"/>
      <c r="CE2097" s="218"/>
      <c r="CF2097" s="218"/>
      <c r="CG2097" s="218"/>
      <c r="CH2097" s="218"/>
      <c r="CI2097" s="218"/>
      <c r="CJ2097" s="218"/>
      <c r="CK2097" s="218"/>
      <c r="CL2097" s="218"/>
      <c r="CM2097" s="218"/>
      <c r="CN2097" s="218"/>
      <c r="CO2097" s="218"/>
      <c r="CP2097" s="218"/>
      <c r="CQ2097" s="218"/>
      <c r="CR2097" s="218"/>
      <c r="CS2097" s="218"/>
      <c r="CT2097" s="218"/>
      <c r="CU2097" s="218"/>
      <c r="CV2097" s="218"/>
      <c r="CW2097" s="218"/>
      <c r="CX2097" s="218"/>
      <c r="CY2097" s="218"/>
      <c r="CZ2097" s="218"/>
      <c r="DA2097" s="218"/>
      <c r="DB2097" s="218"/>
      <c r="DC2097" s="218"/>
      <c r="DD2097" s="218"/>
      <c r="DE2097" s="218"/>
      <c r="DF2097" s="218"/>
      <c r="DG2097" s="218"/>
      <c r="DH2097" s="218"/>
      <c r="DI2097" s="218"/>
      <c r="DJ2097" s="218"/>
      <c r="DK2097" s="218"/>
      <c r="DL2097" s="218"/>
      <c r="DM2097" s="218"/>
      <c r="DN2097" s="218"/>
      <c r="DO2097" s="218"/>
      <c r="DP2097" s="218"/>
      <c r="DQ2097" s="218"/>
      <c r="DR2097" s="218"/>
      <c r="DS2097" s="218"/>
      <c r="DT2097" s="218"/>
      <c r="DU2097" s="218"/>
      <c r="DV2097" s="218"/>
      <c r="DW2097" s="218"/>
      <c r="DX2097" s="218"/>
      <c r="DY2097" s="218"/>
      <c r="DZ2097" s="218"/>
      <c r="EA2097" s="218"/>
      <c r="EB2097" s="218"/>
      <c r="EC2097" s="218"/>
      <c r="ED2097" s="218"/>
      <c r="EE2097" s="218"/>
      <c r="EF2097" s="218"/>
      <c r="EG2097" s="218"/>
      <c r="EH2097" s="218"/>
      <c r="EI2097" s="218"/>
      <c r="EJ2097" s="218"/>
      <c r="EK2097" s="218"/>
      <c r="EL2097" s="218"/>
      <c r="EM2097" s="218"/>
      <c r="EN2097" s="218"/>
      <c r="EO2097" s="218"/>
      <c r="EP2097" s="218"/>
      <c r="EQ2097" s="218"/>
      <c r="ER2097" s="218"/>
      <c r="ES2097" s="218"/>
      <c r="ET2097" s="218"/>
      <c r="EU2097" s="218"/>
      <c r="EV2097" s="218"/>
      <c r="EW2097" s="218"/>
      <c r="EX2097" s="218"/>
      <c r="EY2097" s="218"/>
      <c r="EZ2097" s="218"/>
      <c r="FA2097" s="643" t="s">
        <v>7628</v>
      </c>
      <c r="FB2097" s="643"/>
      <c r="FC2097" s="643"/>
      <c r="FD2097" s="643"/>
    </row>
    <row r="2098">
      <c r="A2098" s="643"/>
      <c r="B2098" s="643" t="s">
        <v>7629</v>
      </c>
      <c r="C2098" s="1016" t="s">
        <v>5866</v>
      </c>
      <c r="D2098" s="643" t="s">
        <v>43</v>
      </c>
      <c r="E2098" s="643" t="s">
        <v>12</v>
      </c>
      <c r="F2098" s="643" t="s">
        <v>283</v>
      </c>
      <c r="G2098" s="643" t="s">
        <v>7630</v>
      </c>
      <c r="H2098" s="643" t="s">
        <v>5888</v>
      </c>
      <c r="I2098" s="643" t="s">
        <v>23</v>
      </c>
      <c r="J2098" s="643"/>
      <c r="K2098" s="643" t="s">
        <v>71</v>
      </c>
      <c r="L2098" s="643" t="s">
        <v>364</v>
      </c>
      <c r="M2098" s="643" t="s">
        <v>50</v>
      </c>
      <c r="N2098" s="1033">
        <v>42975.0</v>
      </c>
      <c r="O2098" s="682">
        <v>42975.0</v>
      </c>
      <c r="P2098" s="1017"/>
      <c r="Q2098" s="224"/>
      <c r="R2098" s="224"/>
      <c r="S2098" s="218"/>
      <c r="T2098" s="218" t="str">
        <f t="shared" si="3984"/>
        <v/>
      </c>
      <c r="U2098" s="647" t="str">
        <f t="shared" ref="U2098:W2098" si="3992">IF(ISBLANK($A2098),"",sum(AE2098,AK2098,AQ2098,AW2098,BC2098,BI2098,BO2098,BU2098,CA2098,CG2098,CM2098,CS2098,CY2098,DE2098,DK2098,DQ2098,DW2098,EC2098,EI2098,EO2098,EU2098))</f>
        <v/>
      </c>
      <c r="V2098" s="647" t="str">
        <f t="shared" si="3992"/>
        <v/>
      </c>
      <c r="W2098" s="647" t="str">
        <f t="shared" si="3992"/>
        <v/>
      </c>
      <c r="X2098" s="648" t="str">
        <f t="shared" si="3986"/>
        <v/>
      </c>
      <c r="Y2098" s="647" t="str">
        <f t="shared" ref="Y2098:AA2098" si="3993">IF(ISBLANK($A2098),"",sum(AH2098,AN2098,AT2098,AZ2098,BF2098,BL2098,BR2098,BX2098,CD2098,CJ2098,CP2098,CV2098,DB2098,DH2098,DN2098,DT2098,DZ2098,EF2098,EL2098,ER2098,EX2098))</f>
        <v/>
      </c>
      <c r="Z2098" s="647" t="str">
        <f t="shared" si="3993"/>
        <v/>
      </c>
      <c r="AA2098" s="647" t="str">
        <f t="shared" si="3993"/>
        <v/>
      </c>
      <c r="AB2098" s="648" t="str">
        <f t="shared" si="3988"/>
        <v/>
      </c>
      <c r="AC2098" s="649" t="str">
        <f t="shared" si="3870"/>
        <v/>
      </c>
      <c r="AD2098" s="650" t="str">
        <f t="shared" si="3989"/>
        <v>20+</v>
      </c>
      <c r="AE2098" s="237">
        <v>1.0</v>
      </c>
      <c r="AF2098" s="233"/>
      <c r="AG2098" s="233"/>
      <c r="AH2098" s="237">
        <v>1.0</v>
      </c>
      <c r="AI2098" s="237">
        <v>1.0</v>
      </c>
      <c r="AJ2098" s="218"/>
      <c r="AK2098" s="237">
        <v>2.0</v>
      </c>
      <c r="AL2098" s="218"/>
      <c r="AM2098" s="218"/>
      <c r="AN2098" s="233"/>
      <c r="AO2098" s="218"/>
      <c r="AP2098" s="218"/>
      <c r="AQ2098" s="233"/>
      <c r="AR2098" s="233"/>
      <c r="AS2098" s="218"/>
      <c r="AT2098" s="233"/>
      <c r="AU2098" s="218"/>
      <c r="AV2098" s="218"/>
      <c r="AW2098" s="218"/>
      <c r="AX2098" s="218"/>
      <c r="AY2098" s="218"/>
      <c r="AZ2098" s="218"/>
      <c r="BA2098" s="218"/>
      <c r="BB2098" s="218"/>
      <c r="BC2098" s="218"/>
      <c r="BD2098" s="218"/>
      <c r="BE2098" s="218"/>
      <c r="BF2098" s="218"/>
      <c r="BG2098" s="218"/>
      <c r="BH2098" s="218"/>
      <c r="BI2098" s="218"/>
      <c r="BJ2098" s="218"/>
      <c r="BK2098" s="218"/>
      <c r="BL2098" s="218"/>
      <c r="BM2098" s="218"/>
      <c r="BN2098" s="218"/>
      <c r="BO2098" s="218"/>
      <c r="BP2098" s="218"/>
      <c r="BQ2098" s="218"/>
      <c r="BR2098" s="218"/>
      <c r="BS2098" s="218"/>
      <c r="BT2098" s="218"/>
      <c r="BU2098" s="218"/>
      <c r="BV2098" s="218"/>
      <c r="BW2098" s="218"/>
      <c r="BX2098" s="218"/>
      <c r="BY2098" s="218"/>
      <c r="BZ2098" s="218"/>
      <c r="CA2098" s="218"/>
      <c r="CB2098" s="218"/>
      <c r="CC2098" s="218"/>
      <c r="CD2098" s="218"/>
      <c r="CE2098" s="218"/>
      <c r="CF2098" s="218"/>
      <c r="CG2098" s="218"/>
      <c r="CH2098" s="218"/>
      <c r="CI2098" s="218"/>
      <c r="CJ2098" s="218"/>
      <c r="CK2098" s="218"/>
      <c r="CL2098" s="218"/>
      <c r="CM2098" s="218"/>
      <c r="CN2098" s="218"/>
      <c r="CO2098" s="218"/>
      <c r="CP2098" s="218"/>
      <c r="CQ2098" s="218"/>
      <c r="CR2098" s="218"/>
      <c r="CS2098" s="218"/>
      <c r="CT2098" s="218"/>
      <c r="CU2098" s="218"/>
      <c r="CV2098" s="218"/>
      <c r="CW2098" s="218"/>
      <c r="CX2098" s="218"/>
      <c r="CY2098" s="218"/>
      <c r="CZ2098" s="218"/>
      <c r="DA2098" s="218"/>
      <c r="DB2098" s="218"/>
      <c r="DC2098" s="218"/>
      <c r="DD2098" s="218"/>
      <c r="DE2098" s="218"/>
      <c r="DF2098" s="218"/>
      <c r="DG2098" s="218"/>
      <c r="DH2098" s="218"/>
      <c r="DI2098" s="218"/>
      <c r="DJ2098" s="218"/>
      <c r="DK2098" s="218"/>
      <c r="DL2098" s="218"/>
      <c r="DM2098" s="218"/>
      <c r="DN2098" s="218"/>
      <c r="DO2098" s="218"/>
      <c r="DP2098" s="218"/>
      <c r="DQ2098" s="218"/>
      <c r="DR2098" s="218"/>
      <c r="DS2098" s="218"/>
      <c r="DT2098" s="218"/>
      <c r="DU2098" s="218"/>
      <c r="DV2098" s="218"/>
      <c r="DW2098" s="218"/>
      <c r="DX2098" s="218"/>
      <c r="DY2098" s="218"/>
      <c r="DZ2098" s="218"/>
      <c r="EA2098" s="218"/>
      <c r="EB2098" s="218"/>
      <c r="EC2098" s="218"/>
      <c r="ED2098" s="218"/>
      <c r="EE2098" s="218"/>
      <c r="EF2098" s="218"/>
      <c r="EG2098" s="218"/>
      <c r="EH2098" s="218"/>
      <c r="EI2098" s="218"/>
      <c r="EJ2098" s="218"/>
      <c r="EK2098" s="218"/>
      <c r="EL2098" s="218"/>
      <c r="EM2098" s="218"/>
      <c r="EN2098" s="218"/>
      <c r="EO2098" s="218"/>
      <c r="EP2098" s="218"/>
      <c r="EQ2098" s="218"/>
      <c r="ER2098" s="218"/>
      <c r="ES2098" s="218"/>
      <c r="ET2098" s="218"/>
      <c r="EU2098" s="218"/>
      <c r="EV2098" s="218"/>
      <c r="EW2098" s="218"/>
      <c r="EX2098" s="218"/>
      <c r="EY2098" s="218"/>
      <c r="EZ2098" s="218"/>
      <c r="FA2098" s="643" t="s">
        <v>7631</v>
      </c>
      <c r="FB2098" s="643"/>
      <c r="FC2098" s="643"/>
      <c r="FD2098" s="643"/>
    </row>
    <row r="2099">
      <c r="A2099" s="988"/>
      <c r="B2099" s="988" t="s">
        <v>7632</v>
      </c>
      <c r="C2099" s="989" t="s">
        <v>8</v>
      </c>
      <c r="D2099" s="988" t="s">
        <v>59</v>
      </c>
      <c r="E2099" s="988" t="s">
        <v>12</v>
      </c>
      <c r="F2099" s="988" t="s">
        <v>283</v>
      </c>
      <c r="G2099" s="988" t="s">
        <v>7559</v>
      </c>
      <c r="H2099" s="988" t="s">
        <v>4545</v>
      </c>
      <c r="I2099" s="988" t="s">
        <v>23</v>
      </c>
      <c r="J2099" s="988"/>
      <c r="K2099" s="988" t="s">
        <v>71</v>
      </c>
      <c r="L2099" s="988" t="s">
        <v>616</v>
      </c>
      <c r="M2099" s="988" t="s">
        <v>133</v>
      </c>
      <c r="N2099" s="991">
        <v>42996.0</v>
      </c>
      <c r="O2099" s="991">
        <v>42996.0</v>
      </c>
      <c r="P2099" s="965"/>
      <c r="Q2099" s="986"/>
      <c r="R2099" s="986"/>
      <c r="S2099" s="902"/>
      <c r="T2099" s="218" t="str">
        <f t="shared" si="3984"/>
        <v/>
      </c>
      <c r="U2099" s="992" t="str">
        <f t="shared" ref="U2099:W2099" si="3994">IF(ISBLANK($A2099),"",sum(AE2099,AK2099,AQ2099,AW2099,BC2099,BI2099,BO2099,BU2099,CA2099,CG2099,CM2099,CS2099,CY2099,DE2099,DK2099,DQ2099,DW2099,EC2099,EI2099,EO2099,EU2099))</f>
        <v/>
      </c>
      <c r="V2099" s="992" t="str">
        <f t="shared" si="3994"/>
        <v/>
      </c>
      <c r="W2099" s="992" t="str">
        <f t="shared" si="3994"/>
        <v/>
      </c>
      <c r="X2099" s="1001" t="str">
        <f t="shared" si="3986"/>
        <v/>
      </c>
      <c r="Y2099" s="992" t="str">
        <f t="shared" ref="Y2099:AA2099" si="3995">IF(ISBLANK($A2099),"",sum(AH2099,AN2099,AT2099,AZ2099,BF2099,BL2099,BR2099,BX2099,CD2099,CJ2099,CP2099,CV2099,DB2099,DH2099,DN2099,DT2099,DZ2099,EF2099,EL2099,ER2099,EX2099))</f>
        <v/>
      </c>
      <c r="Z2099" s="992" t="str">
        <f t="shared" si="3995"/>
        <v/>
      </c>
      <c r="AA2099" s="992" t="str">
        <f t="shared" si="3995"/>
        <v/>
      </c>
      <c r="AB2099" s="1001" t="str">
        <f t="shared" si="3988"/>
        <v/>
      </c>
      <c r="AC2099" s="1002" t="str">
        <f t="shared" si="3870"/>
        <v/>
      </c>
      <c r="AD2099" s="650" t="str">
        <f t="shared" si="3989"/>
        <v>20+</v>
      </c>
      <c r="AE2099" s="997"/>
      <c r="AF2099" s="997"/>
      <c r="AG2099" s="902"/>
      <c r="AH2099" s="997"/>
      <c r="AI2099" s="902"/>
      <c r="AJ2099" s="902"/>
      <c r="AK2099" s="997"/>
      <c r="AL2099" s="997"/>
      <c r="AM2099" s="902"/>
      <c r="AN2099" s="997"/>
      <c r="AO2099" s="902"/>
      <c r="AP2099" s="902"/>
      <c r="AQ2099" s="997"/>
      <c r="AR2099" s="997"/>
      <c r="AS2099" s="902"/>
      <c r="AT2099" s="997"/>
      <c r="AU2099" s="902"/>
      <c r="AV2099" s="902"/>
      <c r="AW2099" s="902"/>
      <c r="AX2099" s="997"/>
      <c r="AY2099" s="902"/>
      <c r="AZ2099" s="902"/>
      <c r="BA2099" s="902"/>
      <c r="BB2099" s="902"/>
      <c r="BC2099" s="902"/>
      <c r="BD2099" s="902"/>
      <c r="BE2099" s="902"/>
      <c r="BF2099" s="997"/>
      <c r="BG2099" s="997"/>
      <c r="BH2099" s="902"/>
      <c r="BI2099" s="997"/>
      <c r="BJ2099" s="902"/>
      <c r="BK2099" s="902"/>
      <c r="BL2099" s="902"/>
      <c r="BM2099" s="902"/>
      <c r="BN2099" s="902"/>
      <c r="BO2099" s="902"/>
      <c r="BP2099" s="902"/>
      <c r="BQ2099" s="902"/>
      <c r="BR2099" s="902"/>
      <c r="BS2099" s="902"/>
      <c r="BT2099" s="902"/>
      <c r="BU2099" s="997"/>
      <c r="BV2099" s="902"/>
      <c r="BW2099" s="902"/>
      <c r="BX2099" s="902"/>
      <c r="BY2099" s="997"/>
      <c r="BZ2099" s="902"/>
      <c r="CA2099" s="997"/>
      <c r="CB2099" s="902"/>
      <c r="CC2099" s="902"/>
      <c r="CD2099" s="902"/>
      <c r="CE2099" s="997"/>
      <c r="CF2099" s="902"/>
      <c r="CG2099" s="902"/>
      <c r="CH2099" s="902"/>
      <c r="CI2099" s="902"/>
      <c r="CJ2099" s="902"/>
      <c r="CK2099" s="902"/>
      <c r="CL2099" s="902"/>
      <c r="CM2099" s="902"/>
      <c r="CN2099" s="902"/>
      <c r="CO2099" s="902"/>
      <c r="CP2099" s="902"/>
      <c r="CQ2099" s="902"/>
      <c r="CR2099" s="902"/>
      <c r="CS2099" s="902"/>
      <c r="CT2099" s="902"/>
      <c r="CU2099" s="902"/>
      <c r="CV2099" s="902"/>
      <c r="CW2099" s="902"/>
      <c r="CX2099" s="902"/>
      <c r="CY2099" s="902"/>
      <c r="CZ2099" s="902"/>
      <c r="DA2099" s="902"/>
      <c r="DB2099" s="902"/>
      <c r="DC2099" s="902"/>
      <c r="DD2099" s="902"/>
      <c r="DE2099" s="902"/>
      <c r="DF2099" s="902"/>
      <c r="DG2099" s="902"/>
      <c r="DH2099" s="902"/>
      <c r="DI2099" s="902"/>
      <c r="DJ2099" s="902"/>
      <c r="DK2099" s="902"/>
      <c r="DL2099" s="902"/>
      <c r="DM2099" s="902"/>
      <c r="DN2099" s="902"/>
      <c r="DO2099" s="902"/>
      <c r="DP2099" s="902"/>
      <c r="DQ2099" s="902"/>
      <c r="DR2099" s="902"/>
      <c r="DS2099" s="902"/>
      <c r="DT2099" s="902"/>
      <c r="DU2099" s="902"/>
      <c r="DV2099" s="902"/>
      <c r="DW2099" s="902"/>
      <c r="DX2099" s="902"/>
      <c r="DY2099" s="902"/>
      <c r="DZ2099" s="902"/>
      <c r="EA2099" s="902"/>
      <c r="EB2099" s="902"/>
      <c r="EC2099" s="902"/>
      <c r="ED2099" s="902"/>
      <c r="EE2099" s="902"/>
      <c r="EF2099" s="902"/>
      <c r="EG2099" s="902"/>
      <c r="EH2099" s="902"/>
      <c r="EI2099" s="902"/>
      <c r="EJ2099" s="902"/>
      <c r="EK2099" s="902"/>
      <c r="EL2099" s="902"/>
      <c r="EM2099" s="902"/>
      <c r="EN2099" s="902"/>
      <c r="EO2099" s="902"/>
      <c r="EP2099" s="902"/>
      <c r="EQ2099" s="902"/>
      <c r="ER2099" s="902"/>
      <c r="ES2099" s="902"/>
      <c r="ET2099" s="902"/>
      <c r="EU2099" s="902"/>
      <c r="EV2099" s="902"/>
      <c r="EW2099" s="902"/>
      <c r="EX2099" s="902"/>
      <c r="EY2099" s="902"/>
      <c r="EZ2099" s="902"/>
      <c r="FA2099" s="988" t="s">
        <v>7633</v>
      </c>
      <c r="FB2099" s="988"/>
      <c r="FC2099" s="988"/>
      <c r="FD2099" s="988"/>
    </row>
    <row r="2100">
      <c r="A2100" s="988"/>
      <c r="B2100" s="988" t="s">
        <v>7634</v>
      </c>
      <c r="C2100" s="989" t="s">
        <v>8</v>
      </c>
      <c r="D2100" s="988" t="s">
        <v>59</v>
      </c>
      <c r="E2100" s="988" t="s">
        <v>12</v>
      </c>
      <c r="F2100" s="988" t="s">
        <v>283</v>
      </c>
      <c r="G2100" s="988" t="s">
        <v>7188</v>
      </c>
      <c r="H2100" s="988" t="s">
        <v>4371</v>
      </c>
      <c r="I2100" s="988" t="s">
        <v>23</v>
      </c>
      <c r="J2100" s="988" t="s">
        <v>44</v>
      </c>
      <c r="K2100" s="988" t="s">
        <v>71</v>
      </c>
      <c r="L2100" s="988" t="s">
        <v>364</v>
      </c>
      <c r="M2100" s="988" t="s">
        <v>50</v>
      </c>
      <c r="N2100" s="991">
        <v>42769.0</v>
      </c>
      <c r="O2100" s="991">
        <v>42769.0</v>
      </c>
      <c r="P2100" s="965"/>
      <c r="Q2100" s="986"/>
      <c r="R2100" s="986"/>
      <c r="S2100" s="902"/>
      <c r="T2100" s="370" t="str">
        <f t="shared" si="3984"/>
        <v/>
      </c>
      <c r="U2100" s="992" t="str">
        <f t="shared" ref="U2100:W2100" si="3996">IF(ISBLANK($A2100),"",sum(AE2100,AK2100,AQ2100,AW2100,BC2100,BI2100,BO2100,BU2100,CA2100,CG2100,CM2100,CS2100,CY2100,DE2100,DK2100,DQ2100,DW2100,EC2100,EI2100,EO2100,EU2100))</f>
        <v/>
      </c>
      <c r="V2100" s="992" t="str">
        <f t="shared" si="3996"/>
        <v/>
      </c>
      <c r="W2100" s="992" t="str">
        <f t="shared" si="3996"/>
        <v/>
      </c>
      <c r="X2100" s="1001" t="str">
        <f t="shared" si="3986"/>
        <v/>
      </c>
      <c r="Y2100" s="992" t="str">
        <f t="shared" ref="Y2100:AA2100" si="3997">IF(ISBLANK($A2100),"",sum(AH2100,AN2100,AT2100,AZ2100,BF2100,BL2100,BR2100,BX2100,CD2100,CJ2100,CP2100,CV2100,DB2100,DH2100,DN2100,DT2100,DZ2100,EF2100,EL2100,ER2100,EX2100))</f>
        <v/>
      </c>
      <c r="Z2100" s="992" t="str">
        <f t="shared" si="3997"/>
        <v/>
      </c>
      <c r="AA2100" s="992" t="str">
        <f t="shared" si="3997"/>
        <v/>
      </c>
      <c r="AB2100" s="1001" t="str">
        <f t="shared" si="3988"/>
        <v/>
      </c>
      <c r="AC2100" s="1002" t="str">
        <f t="shared" si="3870"/>
        <v/>
      </c>
      <c r="AD2100" s="650" t="str">
        <f t="shared" si="3989"/>
        <v>20+</v>
      </c>
      <c r="AE2100" s="997"/>
      <c r="AF2100" s="997"/>
      <c r="AG2100" s="902"/>
      <c r="AH2100" s="997"/>
      <c r="AI2100" s="902"/>
      <c r="AJ2100" s="902"/>
      <c r="AK2100" s="1004">
        <v>2.0</v>
      </c>
      <c r="AL2100" s="1004">
        <v>3.0</v>
      </c>
      <c r="AM2100" s="902"/>
      <c r="AN2100" s="1004">
        <v>2.0</v>
      </c>
      <c r="AO2100" s="902"/>
      <c r="AP2100" s="902"/>
      <c r="AQ2100" s="1004">
        <v>2.0</v>
      </c>
      <c r="AR2100" s="1004">
        <v>1.0</v>
      </c>
      <c r="AS2100" s="902"/>
      <c r="AT2100" s="1004">
        <v>1.0</v>
      </c>
      <c r="AU2100" s="902"/>
      <c r="AV2100" s="902"/>
      <c r="AW2100" s="902"/>
      <c r="AX2100" s="1004">
        <v>1.0</v>
      </c>
      <c r="AY2100" s="902"/>
      <c r="AZ2100" s="902"/>
      <c r="BA2100" s="902"/>
      <c r="BB2100" s="902"/>
      <c r="BC2100" s="902"/>
      <c r="BD2100" s="902"/>
      <c r="BE2100" s="902"/>
      <c r="BF2100" s="1004">
        <v>2.0</v>
      </c>
      <c r="BG2100" s="1004">
        <v>2.0</v>
      </c>
      <c r="BH2100" s="902"/>
      <c r="BI2100" s="1004">
        <v>1.0</v>
      </c>
      <c r="BJ2100" s="902"/>
      <c r="BK2100" s="902"/>
      <c r="BL2100" s="902"/>
      <c r="BM2100" s="902"/>
      <c r="BN2100" s="902"/>
      <c r="BO2100" s="902"/>
      <c r="BP2100" s="902"/>
      <c r="BQ2100" s="902"/>
      <c r="BR2100" s="902"/>
      <c r="BS2100" s="902"/>
      <c r="BT2100" s="902"/>
      <c r="BU2100" s="1004">
        <v>1.0</v>
      </c>
      <c r="BV2100" s="902"/>
      <c r="BW2100" s="902"/>
      <c r="BX2100" s="902"/>
      <c r="BY2100" s="1004">
        <v>3.0</v>
      </c>
      <c r="BZ2100" s="902"/>
      <c r="CA2100" s="1004">
        <v>1.0</v>
      </c>
      <c r="CB2100" s="902"/>
      <c r="CC2100" s="902"/>
      <c r="CD2100" s="902"/>
      <c r="CE2100" s="1004">
        <v>1.0</v>
      </c>
      <c r="CF2100" s="902"/>
      <c r="CG2100" s="902"/>
      <c r="CH2100" s="902"/>
      <c r="CI2100" s="902"/>
      <c r="CJ2100" s="902"/>
      <c r="CK2100" s="902"/>
      <c r="CL2100" s="902"/>
      <c r="CM2100" s="902"/>
      <c r="CN2100" s="902"/>
      <c r="CO2100" s="902"/>
      <c r="CP2100" s="902"/>
      <c r="CQ2100" s="902"/>
      <c r="CR2100" s="902"/>
      <c r="CS2100" s="902"/>
      <c r="CT2100" s="902"/>
      <c r="CU2100" s="902"/>
      <c r="CV2100" s="902"/>
      <c r="CW2100" s="902"/>
      <c r="CX2100" s="902"/>
      <c r="CY2100" s="902"/>
      <c r="CZ2100" s="902"/>
      <c r="DA2100" s="902"/>
      <c r="DB2100" s="902"/>
      <c r="DC2100" s="902"/>
      <c r="DD2100" s="902"/>
      <c r="DE2100" s="902"/>
      <c r="DF2100" s="902"/>
      <c r="DG2100" s="902"/>
      <c r="DH2100" s="902"/>
      <c r="DI2100" s="902"/>
      <c r="DJ2100" s="902"/>
      <c r="DK2100" s="902"/>
      <c r="DL2100" s="902"/>
      <c r="DM2100" s="902"/>
      <c r="DN2100" s="902"/>
      <c r="DO2100" s="902"/>
      <c r="DP2100" s="902"/>
      <c r="DQ2100" s="902"/>
      <c r="DR2100" s="902"/>
      <c r="DS2100" s="902"/>
      <c r="DT2100" s="902"/>
      <c r="DU2100" s="902"/>
      <c r="DV2100" s="902"/>
      <c r="DW2100" s="902"/>
      <c r="DX2100" s="902"/>
      <c r="DY2100" s="902"/>
      <c r="DZ2100" s="902"/>
      <c r="EA2100" s="902"/>
      <c r="EB2100" s="902"/>
      <c r="EC2100" s="902"/>
      <c r="ED2100" s="902"/>
      <c r="EE2100" s="902"/>
      <c r="EF2100" s="902"/>
      <c r="EG2100" s="902"/>
      <c r="EH2100" s="902"/>
      <c r="EI2100" s="902"/>
      <c r="EJ2100" s="902"/>
      <c r="EK2100" s="902"/>
      <c r="EL2100" s="902"/>
      <c r="EM2100" s="902"/>
      <c r="EN2100" s="902"/>
      <c r="EO2100" s="902"/>
      <c r="EP2100" s="902"/>
      <c r="EQ2100" s="902"/>
      <c r="ER2100" s="902"/>
      <c r="ES2100" s="902"/>
      <c r="ET2100" s="902"/>
      <c r="EU2100" s="902"/>
      <c r="EV2100" s="902"/>
      <c r="EW2100" s="902"/>
      <c r="EX2100" s="902"/>
      <c r="EY2100" s="902"/>
      <c r="EZ2100" s="902"/>
      <c r="FA2100" s="988" t="s">
        <v>7635</v>
      </c>
      <c r="FB2100" s="988"/>
      <c r="FC2100" s="988"/>
      <c r="FD2100" s="988"/>
    </row>
    <row r="2101">
      <c r="A2101" s="643"/>
      <c r="B2101" s="643" t="s">
        <v>7636</v>
      </c>
      <c r="C2101" s="1016" t="s">
        <v>8</v>
      </c>
      <c r="D2101" s="643" t="s">
        <v>59</v>
      </c>
      <c r="E2101" s="643" t="s">
        <v>12</v>
      </c>
      <c r="F2101" s="643" t="s">
        <v>283</v>
      </c>
      <c r="G2101" s="643" t="s">
        <v>4342</v>
      </c>
      <c r="H2101" s="643" t="s">
        <v>4545</v>
      </c>
      <c r="I2101" s="643" t="s">
        <v>23</v>
      </c>
      <c r="J2101" s="643" t="s">
        <v>44</v>
      </c>
      <c r="K2101" s="643" t="s">
        <v>71</v>
      </c>
      <c r="L2101" s="643" t="s">
        <v>409</v>
      </c>
      <c r="M2101" s="643" t="s">
        <v>85</v>
      </c>
      <c r="N2101" s="682">
        <v>42835.0</v>
      </c>
      <c r="O2101" s="682"/>
      <c r="P2101" s="1017"/>
      <c r="Q2101" s="224"/>
      <c r="R2101" s="224"/>
      <c r="S2101" s="218"/>
      <c r="T2101" s="218" t="str">
        <f t="shared" si="3984"/>
        <v/>
      </c>
      <c r="U2101" s="647" t="str">
        <f t="shared" ref="U2101:W2101" si="3998">IF(ISBLANK($A2101),"",sum(AE2101,AK2101,AQ2101,AW2101,BC2101,BI2101,BO2101,BU2101,CA2101,CG2101,CM2101,CS2101,CY2101,DE2101,DK2101,DQ2101,DW2101,EC2101,EI2101,EO2101,EU2101))</f>
        <v/>
      </c>
      <c r="V2101" s="647" t="str">
        <f t="shared" si="3998"/>
        <v/>
      </c>
      <c r="W2101" s="647" t="str">
        <f t="shared" si="3998"/>
        <v/>
      </c>
      <c r="X2101" s="648" t="str">
        <f t="shared" si="3986"/>
        <v/>
      </c>
      <c r="Y2101" s="647" t="str">
        <f t="shared" ref="Y2101:AA2101" si="3999">IF(ISBLANK($A2101),"",sum(AH2101,AN2101,AT2101,AZ2101,BF2101,BL2101,BR2101,BX2101,CD2101,CJ2101,CP2101,CV2101,DB2101,DH2101,DN2101,DT2101,DZ2101,EF2101,EL2101,ER2101,EX2101))</f>
        <v/>
      </c>
      <c r="Z2101" s="647" t="str">
        <f t="shared" si="3999"/>
        <v/>
      </c>
      <c r="AA2101" s="647" t="str">
        <f t="shared" si="3999"/>
        <v/>
      </c>
      <c r="AB2101" s="648" t="str">
        <f t="shared" si="3988"/>
        <v/>
      </c>
      <c r="AC2101" s="649" t="str">
        <f t="shared" si="3870"/>
        <v/>
      </c>
      <c r="AD2101" s="650" t="str">
        <f t="shared" si="3989"/>
        <v>20+</v>
      </c>
      <c r="AE2101" s="233"/>
      <c r="AF2101" s="233"/>
      <c r="AG2101" s="218"/>
      <c r="AH2101" s="233"/>
      <c r="AI2101" s="218"/>
      <c r="AJ2101" s="218"/>
      <c r="AK2101" s="233"/>
      <c r="AL2101" s="218"/>
      <c r="AM2101" s="218"/>
      <c r="AN2101" s="233"/>
      <c r="AO2101" s="218"/>
      <c r="AP2101" s="218"/>
      <c r="AQ2101" s="218"/>
      <c r="AR2101" s="218"/>
      <c r="AS2101" s="218"/>
      <c r="AT2101" s="218"/>
      <c r="AU2101" s="218"/>
      <c r="AV2101" s="218"/>
      <c r="AW2101" s="237">
        <v>2.0</v>
      </c>
      <c r="AX2101" s="218"/>
      <c r="AY2101" s="218"/>
      <c r="AZ2101" s="218"/>
      <c r="BA2101" s="218"/>
      <c r="BB2101" s="218"/>
      <c r="BC2101" s="237">
        <v>4.0</v>
      </c>
      <c r="BD2101" s="218"/>
      <c r="BE2101" s="218"/>
      <c r="BF2101" s="237">
        <v>2.0</v>
      </c>
      <c r="BG2101" s="237">
        <v>1.0</v>
      </c>
      <c r="BH2101" s="218"/>
      <c r="BI2101" s="218"/>
      <c r="BJ2101" s="218"/>
      <c r="BK2101" s="218"/>
      <c r="BL2101" s="218"/>
      <c r="BM2101" s="218"/>
      <c r="BN2101" s="218"/>
      <c r="BO2101" s="218"/>
      <c r="BP2101" s="218"/>
      <c r="BQ2101" s="218"/>
      <c r="BR2101" s="218"/>
      <c r="BS2101" s="218"/>
      <c r="BT2101" s="218"/>
      <c r="BU2101" s="218"/>
      <c r="BV2101" s="218"/>
      <c r="BW2101" s="218"/>
      <c r="BX2101" s="218"/>
      <c r="BY2101" s="218"/>
      <c r="BZ2101" s="218"/>
      <c r="CA2101" s="218"/>
      <c r="CB2101" s="218"/>
      <c r="CC2101" s="218"/>
      <c r="CD2101" s="218"/>
      <c r="CE2101" s="218"/>
      <c r="CF2101" s="218"/>
      <c r="CG2101" s="218"/>
      <c r="CH2101" s="218"/>
      <c r="CI2101" s="218"/>
      <c r="CJ2101" s="218"/>
      <c r="CK2101" s="218"/>
      <c r="CL2101" s="218"/>
      <c r="CM2101" s="218"/>
      <c r="CN2101" s="218"/>
      <c r="CO2101" s="218"/>
      <c r="CP2101" s="218"/>
      <c r="CQ2101" s="218"/>
      <c r="CR2101" s="218"/>
      <c r="CS2101" s="218"/>
      <c r="CT2101" s="218"/>
      <c r="CU2101" s="218"/>
      <c r="CV2101" s="218"/>
      <c r="CW2101" s="218"/>
      <c r="CX2101" s="218"/>
      <c r="CY2101" s="218"/>
      <c r="CZ2101" s="218"/>
      <c r="DA2101" s="218"/>
      <c r="DB2101" s="218"/>
      <c r="DC2101" s="218"/>
      <c r="DD2101" s="218"/>
      <c r="DE2101" s="218"/>
      <c r="DF2101" s="218"/>
      <c r="DG2101" s="218"/>
      <c r="DH2101" s="218"/>
      <c r="DI2101" s="218"/>
      <c r="DJ2101" s="218"/>
      <c r="DK2101" s="218"/>
      <c r="DL2101" s="218"/>
      <c r="DM2101" s="218"/>
      <c r="DN2101" s="218"/>
      <c r="DO2101" s="218"/>
      <c r="DP2101" s="218"/>
      <c r="DQ2101" s="237">
        <v>1.0</v>
      </c>
      <c r="DR2101" s="218"/>
      <c r="DS2101" s="218"/>
      <c r="DT2101" s="237">
        <v>1.0</v>
      </c>
      <c r="DU2101" s="218"/>
      <c r="DV2101" s="218"/>
      <c r="DW2101" s="218"/>
      <c r="DX2101" s="218"/>
      <c r="DY2101" s="218"/>
      <c r="DZ2101" s="218"/>
      <c r="EA2101" s="218"/>
      <c r="EB2101" s="218"/>
      <c r="EC2101" s="218"/>
      <c r="ED2101" s="218"/>
      <c r="EE2101" s="218"/>
      <c r="EF2101" s="218"/>
      <c r="EG2101" s="218"/>
      <c r="EH2101" s="218"/>
      <c r="EI2101" s="218"/>
      <c r="EJ2101" s="218"/>
      <c r="EK2101" s="218"/>
      <c r="EL2101" s="218"/>
      <c r="EM2101" s="218"/>
      <c r="EN2101" s="218"/>
      <c r="EO2101" s="218"/>
      <c r="EP2101" s="218"/>
      <c r="EQ2101" s="218"/>
      <c r="ER2101" s="218"/>
      <c r="ES2101" s="218"/>
      <c r="ET2101" s="218"/>
      <c r="EU2101" s="218"/>
      <c r="EV2101" s="218"/>
      <c r="EW2101" s="218"/>
      <c r="EX2101" s="218"/>
      <c r="EY2101" s="218"/>
      <c r="EZ2101" s="218"/>
      <c r="FA2101" s="643" t="s">
        <v>7637</v>
      </c>
      <c r="FB2101" s="643"/>
      <c r="FC2101" s="643"/>
      <c r="FD2101" s="643"/>
    </row>
    <row r="2102">
      <c r="A2102" s="643"/>
      <c r="B2102" s="643" t="s">
        <v>7638</v>
      </c>
      <c r="C2102" s="1016" t="s">
        <v>8</v>
      </c>
      <c r="D2102" s="643" t="s">
        <v>59</v>
      </c>
      <c r="E2102" s="643" t="s">
        <v>12</v>
      </c>
      <c r="F2102" s="643"/>
      <c r="G2102" s="643" t="s">
        <v>7221</v>
      </c>
      <c r="H2102" s="643" t="s">
        <v>4545</v>
      </c>
      <c r="I2102" s="643" t="s">
        <v>23</v>
      </c>
      <c r="J2102" s="643" t="s">
        <v>44</v>
      </c>
      <c r="K2102" s="643" t="s">
        <v>71</v>
      </c>
      <c r="L2102" s="643" t="s">
        <v>566</v>
      </c>
      <c r="M2102" s="643" t="s">
        <v>133</v>
      </c>
      <c r="N2102" s="682">
        <v>42874.0</v>
      </c>
      <c r="O2102" s="682">
        <v>42874.0</v>
      </c>
      <c r="P2102" s="1017"/>
      <c r="Q2102" s="224"/>
      <c r="R2102" s="224"/>
      <c r="S2102" s="218"/>
      <c r="T2102" s="218" t="str">
        <f t="shared" si="3984"/>
        <v/>
      </c>
      <c r="U2102" s="647" t="str">
        <f t="shared" ref="U2102:W2102" si="4000">IF(ISBLANK($A2102),"",sum(AE2102,AK2102,AQ2102,AW2102,BC2102,BI2102,BO2102,BU2102,CA2102,CG2102,CM2102,CS2102,CY2102,DE2102,DK2102,DQ2102,DW2102,EC2102,EI2102,EO2102,EU2102))</f>
        <v/>
      </c>
      <c r="V2102" s="647" t="str">
        <f t="shared" si="4000"/>
        <v/>
      </c>
      <c r="W2102" s="647" t="str">
        <f t="shared" si="4000"/>
        <v/>
      </c>
      <c r="X2102" s="648" t="str">
        <f t="shared" si="3986"/>
        <v/>
      </c>
      <c r="Y2102" s="647" t="str">
        <f t="shared" ref="Y2102:AA2102" si="4001">IF(ISBLANK($A2102),"",sum(AH2102,AN2102,AT2102,AZ2102,BF2102,BL2102,BR2102,BX2102,CD2102,CJ2102,CP2102,CV2102,DB2102,DH2102,DN2102,DT2102,DZ2102,EF2102,EL2102,ER2102,EX2102))</f>
        <v/>
      </c>
      <c r="Z2102" s="647" t="str">
        <f t="shared" si="4001"/>
        <v/>
      </c>
      <c r="AA2102" s="647" t="str">
        <f t="shared" si="4001"/>
        <v/>
      </c>
      <c r="AB2102" s="648" t="str">
        <f t="shared" si="3988"/>
        <v/>
      </c>
      <c r="AC2102" s="649" t="str">
        <f t="shared" si="3870"/>
        <v/>
      </c>
      <c r="AD2102" s="650" t="str">
        <f t="shared" si="3989"/>
        <v>20+</v>
      </c>
      <c r="AE2102" s="233"/>
      <c r="AF2102" s="233"/>
      <c r="AG2102" s="218"/>
      <c r="AH2102" s="233"/>
      <c r="AI2102" s="218"/>
      <c r="AJ2102" s="218"/>
      <c r="AK2102" s="233"/>
      <c r="AL2102" s="218"/>
      <c r="AM2102" s="218"/>
      <c r="AN2102" s="233"/>
      <c r="AO2102" s="218"/>
      <c r="AP2102" s="218"/>
      <c r="AQ2102" s="237">
        <v>3.0</v>
      </c>
      <c r="AR2102" s="218"/>
      <c r="AS2102" s="218"/>
      <c r="AT2102" s="218"/>
      <c r="AU2102" s="218"/>
      <c r="AV2102" s="218"/>
      <c r="AW2102" s="237">
        <v>2.0</v>
      </c>
      <c r="AX2102" s="237">
        <v>1.0</v>
      </c>
      <c r="AY2102" s="218"/>
      <c r="AZ2102" s="218"/>
      <c r="BA2102" s="218"/>
      <c r="BB2102" s="218"/>
      <c r="BC2102" s="218"/>
      <c r="BD2102" s="218"/>
      <c r="BE2102" s="218"/>
      <c r="BF2102" s="218"/>
      <c r="BG2102" s="218"/>
      <c r="BH2102" s="218"/>
      <c r="BI2102" s="218"/>
      <c r="BJ2102" s="218"/>
      <c r="BK2102" s="218"/>
      <c r="BL2102" s="218"/>
      <c r="BM2102" s="218"/>
      <c r="BN2102" s="218"/>
      <c r="BO2102" s="218"/>
      <c r="BP2102" s="218"/>
      <c r="BQ2102" s="218"/>
      <c r="BR2102" s="218"/>
      <c r="BS2102" s="218"/>
      <c r="BT2102" s="218"/>
      <c r="BU2102" s="237">
        <v>2.0</v>
      </c>
      <c r="BV2102" s="218"/>
      <c r="BW2102" s="218"/>
      <c r="BX2102" s="237">
        <v>3.0</v>
      </c>
      <c r="BY2102" s="237">
        <v>2.0</v>
      </c>
      <c r="BZ2102" s="218"/>
      <c r="CA2102" s="218"/>
      <c r="CB2102" s="218"/>
      <c r="CC2102" s="218"/>
      <c r="CD2102" s="218"/>
      <c r="CE2102" s="218"/>
      <c r="CF2102" s="218"/>
      <c r="CG2102" s="218"/>
      <c r="CH2102" s="218"/>
      <c r="CI2102" s="218"/>
      <c r="CJ2102" s="218"/>
      <c r="CK2102" s="218"/>
      <c r="CL2102" s="218"/>
      <c r="CM2102" s="237">
        <v>1.0</v>
      </c>
      <c r="CN2102" s="218"/>
      <c r="CO2102" s="218"/>
      <c r="CP2102" s="218"/>
      <c r="CQ2102" s="237">
        <v>2.0</v>
      </c>
      <c r="CR2102" s="218"/>
      <c r="CS2102" s="218"/>
      <c r="CT2102" s="218"/>
      <c r="CU2102" s="218"/>
      <c r="CV2102" s="218"/>
      <c r="CW2102" s="218"/>
      <c r="CX2102" s="218"/>
      <c r="CY2102" s="218"/>
      <c r="CZ2102" s="218"/>
      <c r="DA2102" s="218"/>
      <c r="DB2102" s="218"/>
      <c r="DC2102" s="237">
        <v>2.0</v>
      </c>
      <c r="DD2102" s="218"/>
      <c r="DE2102" s="218"/>
      <c r="DF2102" s="218"/>
      <c r="DG2102" s="218"/>
      <c r="DH2102" s="218"/>
      <c r="DI2102" s="218"/>
      <c r="DJ2102" s="218"/>
      <c r="DK2102" s="218"/>
      <c r="DL2102" s="218"/>
      <c r="DM2102" s="218"/>
      <c r="DN2102" s="218"/>
      <c r="DO2102" s="218"/>
      <c r="DP2102" s="218"/>
      <c r="DQ2102" s="218"/>
      <c r="DR2102" s="218"/>
      <c r="DS2102" s="218"/>
      <c r="DT2102" s="218"/>
      <c r="DU2102" s="218"/>
      <c r="DV2102" s="218"/>
      <c r="DW2102" s="218"/>
      <c r="DX2102" s="218"/>
      <c r="DY2102" s="218"/>
      <c r="DZ2102" s="218"/>
      <c r="EA2102" s="218"/>
      <c r="EB2102" s="218"/>
      <c r="EC2102" s="218"/>
      <c r="ED2102" s="218"/>
      <c r="EE2102" s="218"/>
      <c r="EF2102" s="218"/>
      <c r="EG2102" s="218"/>
      <c r="EH2102" s="218"/>
      <c r="EI2102" s="218"/>
      <c r="EJ2102" s="218"/>
      <c r="EK2102" s="218"/>
      <c r="EL2102" s="218"/>
      <c r="EM2102" s="218"/>
      <c r="EN2102" s="218"/>
      <c r="EO2102" s="218"/>
      <c r="EP2102" s="218"/>
      <c r="EQ2102" s="218"/>
      <c r="ER2102" s="218"/>
      <c r="ES2102" s="218"/>
      <c r="ET2102" s="218"/>
      <c r="EU2102" s="218"/>
      <c r="EV2102" s="218"/>
      <c r="EW2102" s="218"/>
      <c r="EX2102" s="218"/>
      <c r="EY2102" s="218"/>
      <c r="EZ2102" s="218"/>
      <c r="FA2102" s="643" t="s">
        <v>7639</v>
      </c>
      <c r="FB2102" s="643"/>
      <c r="FC2102" s="643"/>
      <c r="FD2102" s="643"/>
    </row>
    <row r="2103">
      <c r="A2103" s="643"/>
      <c r="B2103" s="643" t="s">
        <v>7640</v>
      </c>
      <c r="C2103" s="1016" t="s">
        <v>5866</v>
      </c>
      <c r="D2103" s="643" t="s">
        <v>59</v>
      </c>
      <c r="E2103" s="643" t="s">
        <v>12</v>
      </c>
      <c r="F2103" s="643" t="s">
        <v>283</v>
      </c>
      <c r="G2103" s="643" t="s">
        <v>7641</v>
      </c>
      <c r="H2103" s="643" t="s">
        <v>7354</v>
      </c>
      <c r="I2103" s="643" t="s">
        <v>23</v>
      </c>
      <c r="J2103" s="643"/>
      <c r="K2103" s="643" t="s">
        <v>71</v>
      </c>
      <c r="L2103" s="643" t="s">
        <v>7115</v>
      </c>
      <c r="M2103" s="643" t="s">
        <v>133</v>
      </c>
      <c r="N2103" s="682">
        <v>42878.0</v>
      </c>
      <c r="O2103" s="682">
        <v>42878.0</v>
      </c>
      <c r="P2103" s="1017"/>
      <c r="Q2103" s="224"/>
      <c r="R2103" s="224"/>
      <c r="S2103" s="218"/>
      <c r="T2103" s="218" t="str">
        <f t="shared" si="3984"/>
        <v/>
      </c>
      <c r="U2103" s="647" t="str">
        <f t="shared" ref="U2103:W2103" si="4002">IF(ISBLANK($A2103),"",sum(AE2103,AK2103,AQ2103,AW2103,BC2103,BI2103,BO2103,BU2103,CA2103,CG2103,CM2103,CS2103,CY2103,DE2103,DK2103,DQ2103,DW2103,EC2103,EI2103,EO2103,EU2103))</f>
        <v/>
      </c>
      <c r="V2103" s="647" t="str">
        <f t="shared" si="4002"/>
        <v/>
      </c>
      <c r="W2103" s="647" t="str">
        <f t="shared" si="4002"/>
        <v/>
      </c>
      <c r="X2103" s="648" t="str">
        <f t="shared" si="3986"/>
        <v/>
      </c>
      <c r="Y2103" s="647" t="str">
        <f t="shared" ref="Y2103:AA2103" si="4003">IF(ISBLANK($A2103),"",sum(AH2103,AN2103,AT2103,AZ2103,BF2103,BL2103,BR2103,BX2103,CD2103,CJ2103,CP2103,CV2103,DB2103,DH2103,DN2103,DT2103,DZ2103,EF2103,EL2103,ER2103,EX2103))</f>
        <v/>
      </c>
      <c r="Z2103" s="647" t="str">
        <f t="shared" si="4003"/>
        <v/>
      </c>
      <c r="AA2103" s="647" t="str">
        <f t="shared" si="4003"/>
        <v/>
      </c>
      <c r="AB2103" s="648" t="str">
        <f t="shared" si="3988"/>
        <v/>
      </c>
      <c r="AC2103" s="649" t="str">
        <f t="shared" si="3870"/>
        <v/>
      </c>
      <c r="AD2103" s="650" t="str">
        <f t="shared" si="3989"/>
        <v>20+</v>
      </c>
      <c r="AE2103" s="237">
        <v>3.0</v>
      </c>
      <c r="AF2103" s="233"/>
      <c r="AG2103" s="233"/>
      <c r="AH2103" s="233"/>
      <c r="AI2103" s="233"/>
      <c r="AJ2103" s="218"/>
      <c r="AK2103" s="237">
        <v>2.0</v>
      </c>
      <c r="AL2103" s="218"/>
      <c r="AM2103" s="218"/>
      <c r="AN2103" s="237">
        <v>2.0</v>
      </c>
      <c r="AO2103" s="218"/>
      <c r="AP2103" s="218"/>
      <c r="AQ2103" s="237">
        <v>1.0</v>
      </c>
      <c r="AR2103" s="218"/>
      <c r="AS2103" s="218"/>
      <c r="AT2103" s="237">
        <v>1.0</v>
      </c>
      <c r="AU2103" s="218"/>
      <c r="AV2103" s="218"/>
      <c r="AW2103" s="237">
        <v>1.0</v>
      </c>
      <c r="AX2103" s="218"/>
      <c r="AY2103" s="218"/>
      <c r="AZ2103" s="218"/>
      <c r="BA2103" s="237">
        <v>4.0</v>
      </c>
      <c r="BB2103" s="218"/>
      <c r="BC2103" s="218"/>
      <c r="BD2103" s="218"/>
      <c r="BE2103" s="218"/>
      <c r="BF2103" s="218"/>
      <c r="BG2103" s="218"/>
      <c r="BH2103" s="218"/>
      <c r="BI2103" s="218"/>
      <c r="BJ2103" s="218"/>
      <c r="BK2103" s="218"/>
      <c r="BL2103" s="218"/>
      <c r="BM2103" s="218"/>
      <c r="BN2103" s="218"/>
      <c r="BO2103" s="237">
        <v>1.0</v>
      </c>
      <c r="BP2103" s="218"/>
      <c r="BQ2103" s="218"/>
      <c r="BR2103" s="218"/>
      <c r="BS2103" s="218"/>
      <c r="BT2103" s="218"/>
      <c r="BU2103" s="218"/>
      <c r="BV2103" s="218"/>
      <c r="BW2103" s="218"/>
      <c r="BX2103" s="237">
        <v>1.0</v>
      </c>
      <c r="BY2103" s="218"/>
      <c r="BZ2103" s="218"/>
      <c r="CA2103" s="218"/>
      <c r="CB2103" s="218"/>
      <c r="CC2103" s="218"/>
      <c r="CD2103" s="218"/>
      <c r="CE2103" s="237">
        <v>1.0</v>
      </c>
      <c r="CF2103" s="218"/>
      <c r="CG2103" s="218"/>
      <c r="CH2103" s="218"/>
      <c r="CI2103" s="218"/>
      <c r="CJ2103" s="218"/>
      <c r="CK2103" s="218"/>
      <c r="CL2103" s="218"/>
      <c r="CM2103" s="218"/>
      <c r="CN2103" s="218"/>
      <c r="CO2103" s="218"/>
      <c r="CP2103" s="218"/>
      <c r="CQ2103" s="218"/>
      <c r="CR2103" s="218"/>
      <c r="CS2103" s="218"/>
      <c r="CT2103" s="218"/>
      <c r="CU2103" s="218"/>
      <c r="CV2103" s="218"/>
      <c r="CW2103" s="218"/>
      <c r="CX2103" s="218"/>
      <c r="CY2103" s="218"/>
      <c r="CZ2103" s="218"/>
      <c r="DA2103" s="218"/>
      <c r="DB2103" s="218"/>
      <c r="DC2103" s="218"/>
      <c r="DD2103" s="218"/>
      <c r="DE2103" s="218"/>
      <c r="DF2103" s="218"/>
      <c r="DG2103" s="218"/>
      <c r="DH2103" s="218"/>
      <c r="DI2103" s="218"/>
      <c r="DJ2103" s="218"/>
      <c r="DK2103" s="218"/>
      <c r="DL2103" s="218"/>
      <c r="DM2103" s="218"/>
      <c r="DN2103" s="218"/>
      <c r="DO2103" s="218"/>
      <c r="DP2103" s="218"/>
      <c r="DQ2103" s="218"/>
      <c r="DR2103" s="218"/>
      <c r="DS2103" s="218"/>
      <c r="DT2103" s="218"/>
      <c r="DU2103" s="218"/>
      <c r="DV2103" s="218"/>
      <c r="DW2103" s="218"/>
      <c r="DX2103" s="218"/>
      <c r="DY2103" s="218"/>
      <c r="DZ2103" s="218"/>
      <c r="EA2103" s="218"/>
      <c r="EB2103" s="218"/>
      <c r="EC2103" s="218"/>
      <c r="ED2103" s="218"/>
      <c r="EE2103" s="218"/>
      <c r="EF2103" s="218"/>
      <c r="EG2103" s="218"/>
      <c r="EH2103" s="218"/>
      <c r="EI2103" s="218"/>
      <c r="EJ2103" s="218"/>
      <c r="EK2103" s="218"/>
      <c r="EL2103" s="218"/>
      <c r="EM2103" s="218"/>
      <c r="EN2103" s="218"/>
      <c r="EO2103" s="218"/>
      <c r="EP2103" s="218"/>
      <c r="EQ2103" s="218"/>
      <c r="ER2103" s="218"/>
      <c r="ES2103" s="218"/>
      <c r="ET2103" s="218"/>
      <c r="EU2103" s="218"/>
      <c r="EV2103" s="218"/>
      <c r="EW2103" s="218"/>
      <c r="EX2103" s="218"/>
      <c r="EY2103" s="218"/>
      <c r="EZ2103" s="218"/>
      <c r="FA2103" s="643" t="s">
        <v>7642</v>
      </c>
      <c r="FB2103" s="643"/>
      <c r="FC2103" s="643"/>
      <c r="FD2103" s="643"/>
    </row>
    <row r="2104">
      <c r="A2104" s="643"/>
      <c r="B2104" s="643" t="s">
        <v>7643</v>
      </c>
      <c r="C2104" s="1016" t="s">
        <v>5866</v>
      </c>
      <c r="D2104" s="643" t="s">
        <v>59</v>
      </c>
      <c r="E2104" s="643" t="s">
        <v>12</v>
      </c>
      <c r="F2104" s="643" t="s">
        <v>283</v>
      </c>
      <c r="G2104" s="643" t="s">
        <v>7644</v>
      </c>
      <c r="H2104" s="643" t="s">
        <v>7354</v>
      </c>
      <c r="I2104" s="643" t="s">
        <v>23</v>
      </c>
      <c r="J2104" s="643"/>
      <c r="K2104" s="643" t="s">
        <v>71</v>
      </c>
      <c r="L2104" s="643" t="s">
        <v>738</v>
      </c>
      <c r="M2104" s="643" t="s">
        <v>88</v>
      </c>
      <c r="N2104" s="682">
        <v>42905.0</v>
      </c>
      <c r="O2104" s="682">
        <v>42905.0</v>
      </c>
      <c r="P2104" s="1017"/>
      <c r="Q2104" s="224"/>
      <c r="R2104" s="224"/>
      <c r="S2104" s="218"/>
      <c r="T2104" s="218" t="str">
        <f t="shared" si="3984"/>
        <v/>
      </c>
      <c r="U2104" s="647" t="str">
        <f t="shared" ref="U2104:W2104" si="4004">IF(ISBLANK($A2104),"",sum(AE2104,AK2104,AQ2104,AW2104,BC2104,BI2104,BO2104,BU2104,CA2104,CG2104,CM2104,CS2104,CY2104,DE2104,DK2104,DQ2104,DW2104,EC2104,EI2104,EO2104,EU2104))</f>
        <v/>
      </c>
      <c r="V2104" s="647" t="str">
        <f t="shared" si="4004"/>
        <v/>
      </c>
      <c r="W2104" s="647" t="str">
        <f t="shared" si="4004"/>
        <v/>
      </c>
      <c r="X2104" s="648" t="str">
        <f t="shared" si="3986"/>
        <v/>
      </c>
      <c r="Y2104" s="647" t="str">
        <f t="shared" ref="Y2104:AA2104" si="4005">IF(ISBLANK($A2104),"",sum(AH2104,AN2104,AT2104,AZ2104,BF2104,BL2104,BR2104,BX2104,CD2104,CJ2104,CP2104,CV2104,DB2104,DH2104,DN2104,DT2104,DZ2104,EF2104,EL2104,ER2104,EX2104))</f>
        <v/>
      </c>
      <c r="Z2104" s="647" t="str">
        <f t="shared" si="4005"/>
        <v/>
      </c>
      <c r="AA2104" s="647" t="str">
        <f t="shared" si="4005"/>
        <v/>
      </c>
      <c r="AB2104" s="648" t="str">
        <f t="shared" si="3988"/>
        <v/>
      </c>
      <c r="AC2104" s="649" t="str">
        <f t="shared" si="3870"/>
        <v/>
      </c>
      <c r="AD2104" s="650" t="str">
        <f t="shared" si="3989"/>
        <v>20+</v>
      </c>
      <c r="AE2104" s="237">
        <v>3.0</v>
      </c>
      <c r="AF2104" s="233"/>
      <c r="AG2104" s="233"/>
      <c r="AH2104" s="237">
        <v>2.0</v>
      </c>
      <c r="AI2104" s="233"/>
      <c r="AJ2104" s="218"/>
      <c r="AK2104" s="233"/>
      <c r="AL2104" s="218"/>
      <c r="AM2104" s="218"/>
      <c r="AN2104" s="233"/>
      <c r="AO2104" s="218"/>
      <c r="AP2104" s="218"/>
      <c r="AQ2104" s="237">
        <v>1.0</v>
      </c>
      <c r="AR2104" s="237">
        <v>3.0</v>
      </c>
      <c r="AS2104" s="218"/>
      <c r="AT2104" s="237">
        <v>1.0</v>
      </c>
      <c r="AU2104" s="218"/>
      <c r="AV2104" s="218"/>
      <c r="AW2104" s="237">
        <v>2.0</v>
      </c>
      <c r="AX2104" s="237">
        <v>2.0</v>
      </c>
      <c r="AY2104" s="218"/>
      <c r="AZ2104" s="237">
        <v>1.0</v>
      </c>
      <c r="BA2104" s="237">
        <v>2.0</v>
      </c>
      <c r="BB2104" s="218"/>
      <c r="BC2104" s="218"/>
      <c r="BD2104" s="218"/>
      <c r="BE2104" s="218"/>
      <c r="BF2104" s="218"/>
      <c r="BG2104" s="218"/>
      <c r="BH2104" s="218"/>
      <c r="BI2104" s="237">
        <v>1.0</v>
      </c>
      <c r="BJ2104" s="218"/>
      <c r="BK2104" s="218"/>
      <c r="BL2104" s="218"/>
      <c r="BM2104" s="218"/>
      <c r="BN2104" s="218"/>
      <c r="BO2104" s="218"/>
      <c r="BP2104" s="218"/>
      <c r="BQ2104" s="218"/>
      <c r="BR2104" s="218"/>
      <c r="BS2104" s="237">
        <v>1.0</v>
      </c>
      <c r="BT2104" s="218"/>
      <c r="BU2104" s="237">
        <v>1.0</v>
      </c>
      <c r="BV2104" s="218"/>
      <c r="BW2104" s="218"/>
      <c r="BX2104" s="237">
        <v>1.0</v>
      </c>
      <c r="BY2104" s="218"/>
      <c r="BZ2104" s="218"/>
      <c r="CA2104" s="218"/>
      <c r="CB2104" s="218"/>
      <c r="CC2104" s="218"/>
      <c r="CD2104" s="218"/>
      <c r="CE2104" s="218"/>
      <c r="CF2104" s="218"/>
      <c r="CG2104" s="218"/>
      <c r="CH2104" s="218"/>
      <c r="CI2104" s="218"/>
      <c r="CJ2104" s="218"/>
      <c r="CK2104" s="218"/>
      <c r="CL2104" s="218"/>
      <c r="CM2104" s="218"/>
      <c r="CN2104" s="218"/>
      <c r="CO2104" s="218"/>
      <c r="CP2104" s="218"/>
      <c r="CQ2104" s="237">
        <v>2.0</v>
      </c>
      <c r="CR2104" s="218"/>
      <c r="CS2104" s="218"/>
      <c r="CT2104" s="218"/>
      <c r="CU2104" s="218"/>
      <c r="CV2104" s="218"/>
      <c r="CW2104" s="218"/>
      <c r="CX2104" s="218"/>
      <c r="CY2104" s="237">
        <v>1.0</v>
      </c>
      <c r="CZ2104" s="237">
        <v>1.0</v>
      </c>
      <c r="DA2104" s="218"/>
      <c r="DB2104" s="218"/>
      <c r="DC2104" s="218"/>
      <c r="DD2104" s="218"/>
      <c r="DE2104" s="218"/>
      <c r="DF2104" s="218"/>
      <c r="DG2104" s="218"/>
      <c r="DH2104" s="218"/>
      <c r="DI2104" s="218"/>
      <c r="DJ2104" s="218"/>
      <c r="DK2104" s="218"/>
      <c r="DL2104" s="218"/>
      <c r="DM2104" s="218"/>
      <c r="DN2104" s="218"/>
      <c r="DO2104" s="218"/>
      <c r="DP2104" s="218"/>
      <c r="DQ2104" s="218"/>
      <c r="DR2104" s="218"/>
      <c r="DS2104" s="218"/>
      <c r="DT2104" s="218"/>
      <c r="DU2104" s="218"/>
      <c r="DV2104" s="218"/>
      <c r="DW2104" s="218"/>
      <c r="DX2104" s="218"/>
      <c r="DY2104" s="218"/>
      <c r="DZ2104" s="218"/>
      <c r="EA2104" s="218"/>
      <c r="EB2104" s="218"/>
      <c r="EC2104" s="218"/>
      <c r="ED2104" s="218"/>
      <c r="EE2104" s="218"/>
      <c r="EF2104" s="218"/>
      <c r="EG2104" s="218"/>
      <c r="EH2104" s="218"/>
      <c r="EI2104" s="218"/>
      <c r="EJ2104" s="218"/>
      <c r="EK2104" s="218"/>
      <c r="EL2104" s="218"/>
      <c r="EM2104" s="218"/>
      <c r="EN2104" s="218"/>
      <c r="EO2104" s="218"/>
      <c r="EP2104" s="218"/>
      <c r="EQ2104" s="218"/>
      <c r="ER2104" s="218"/>
      <c r="ES2104" s="218"/>
      <c r="ET2104" s="218"/>
      <c r="EU2104" s="218"/>
      <c r="EV2104" s="218"/>
      <c r="EW2104" s="218"/>
      <c r="EX2104" s="218"/>
      <c r="EY2104" s="218"/>
      <c r="EZ2104" s="218"/>
      <c r="FA2104" s="643" t="s">
        <v>7645</v>
      </c>
      <c r="FB2104" s="643"/>
      <c r="FC2104" s="643"/>
      <c r="FD2104" s="643"/>
    </row>
    <row r="2105">
      <c r="A2105" s="643"/>
      <c r="B2105" s="643" t="s">
        <v>7646</v>
      </c>
      <c r="C2105" s="1016" t="s">
        <v>5866</v>
      </c>
      <c r="D2105" s="643" t="s">
        <v>59</v>
      </c>
      <c r="E2105" s="643" t="s">
        <v>12</v>
      </c>
      <c r="F2105" s="643" t="s">
        <v>283</v>
      </c>
      <c r="G2105" s="643" t="s">
        <v>7597</v>
      </c>
      <c r="H2105" s="643" t="s">
        <v>7052</v>
      </c>
      <c r="I2105" s="643" t="s">
        <v>23</v>
      </c>
      <c r="J2105" s="643"/>
      <c r="K2105" s="643" t="s">
        <v>71</v>
      </c>
      <c r="L2105" s="643" t="s">
        <v>510</v>
      </c>
      <c r="M2105" s="643" t="s">
        <v>50</v>
      </c>
      <c r="N2105" s="682">
        <v>42930.0</v>
      </c>
      <c r="O2105" s="682">
        <v>42930.0</v>
      </c>
      <c r="P2105" s="1017"/>
      <c r="Q2105" s="224"/>
      <c r="R2105" s="224"/>
      <c r="S2105" s="218"/>
      <c r="T2105" s="218" t="str">
        <f t="shared" si="3984"/>
        <v/>
      </c>
      <c r="U2105" s="647" t="str">
        <f t="shared" ref="U2105:W2105" si="4006">IF(ISBLANK($A2105),"",sum(AE2105,AK2105,AQ2105,AW2105,BC2105,BI2105,BO2105,BU2105,CA2105,CG2105,CM2105,CS2105,CY2105,DE2105,DK2105,DQ2105,DW2105,EC2105,EI2105,EO2105,EU2105))</f>
        <v/>
      </c>
      <c r="V2105" s="647" t="str">
        <f t="shared" si="4006"/>
        <v/>
      </c>
      <c r="W2105" s="647" t="str">
        <f t="shared" si="4006"/>
        <v/>
      </c>
      <c r="X2105" s="648" t="str">
        <f t="shared" si="3986"/>
        <v/>
      </c>
      <c r="Y2105" s="647" t="str">
        <f t="shared" ref="Y2105:AA2105" si="4007">IF(ISBLANK($A2105),"",sum(AH2105,AN2105,AT2105,AZ2105,BF2105,BL2105,BR2105,BX2105,CD2105,CJ2105,CP2105,CV2105,DB2105,DH2105,DN2105,DT2105,DZ2105,EF2105,EL2105,ER2105,EX2105))</f>
        <v/>
      </c>
      <c r="Z2105" s="647" t="str">
        <f t="shared" si="4007"/>
        <v/>
      </c>
      <c r="AA2105" s="647" t="str">
        <f t="shared" si="4007"/>
        <v/>
      </c>
      <c r="AB2105" s="648" t="str">
        <f t="shared" si="3988"/>
        <v/>
      </c>
      <c r="AC2105" s="649" t="str">
        <f t="shared" si="3870"/>
        <v/>
      </c>
      <c r="AD2105" s="650" t="str">
        <f t="shared" si="3989"/>
        <v>20+</v>
      </c>
      <c r="AE2105" s="237">
        <v>1.0</v>
      </c>
      <c r="AF2105" s="233"/>
      <c r="AG2105" s="233"/>
      <c r="AH2105" s="233"/>
      <c r="AI2105" s="233"/>
      <c r="AJ2105" s="218"/>
      <c r="AK2105" s="237">
        <v>1.0</v>
      </c>
      <c r="AL2105" s="218"/>
      <c r="AM2105" s="218"/>
      <c r="AN2105" s="237">
        <v>1.0</v>
      </c>
      <c r="AO2105" s="237">
        <v>1.0</v>
      </c>
      <c r="AP2105" s="218"/>
      <c r="AQ2105" s="237">
        <v>1.0</v>
      </c>
      <c r="AR2105" s="233"/>
      <c r="AS2105" s="218"/>
      <c r="AT2105" s="233"/>
      <c r="AU2105" s="218"/>
      <c r="AV2105" s="218"/>
      <c r="AW2105" s="218"/>
      <c r="AX2105" s="218"/>
      <c r="AY2105" s="218"/>
      <c r="AZ2105" s="218"/>
      <c r="BA2105" s="218"/>
      <c r="BB2105" s="218"/>
      <c r="BC2105" s="218"/>
      <c r="BD2105" s="218"/>
      <c r="BE2105" s="218"/>
      <c r="BF2105" s="218"/>
      <c r="BG2105" s="218"/>
      <c r="BH2105" s="218"/>
      <c r="BI2105" s="237">
        <v>1.0</v>
      </c>
      <c r="BJ2105" s="218"/>
      <c r="BK2105" s="218"/>
      <c r="BL2105" s="237">
        <v>1.0</v>
      </c>
      <c r="BM2105" s="218"/>
      <c r="BN2105" s="218"/>
      <c r="BO2105" s="218"/>
      <c r="BP2105" s="218"/>
      <c r="BQ2105" s="218"/>
      <c r="BR2105" s="218"/>
      <c r="BS2105" s="218"/>
      <c r="BT2105" s="218"/>
      <c r="BU2105" s="218"/>
      <c r="BV2105" s="218"/>
      <c r="BW2105" s="218"/>
      <c r="BX2105" s="218"/>
      <c r="BY2105" s="218"/>
      <c r="BZ2105" s="218"/>
      <c r="CA2105" s="218"/>
      <c r="CB2105" s="218"/>
      <c r="CC2105" s="218"/>
      <c r="CD2105" s="218"/>
      <c r="CE2105" s="218"/>
      <c r="CF2105" s="218"/>
      <c r="CG2105" s="218"/>
      <c r="CH2105" s="218"/>
      <c r="CI2105" s="218"/>
      <c r="CJ2105" s="218"/>
      <c r="CK2105" s="218"/>
      <c r="CL2105" s="218"/>
      <c r="CM2105" s="218"/>
      <c r="CN2105" s="218"/>
      <c r="CO2105" s="218"/>
      <c r="CP2105" s="218"/>
      <c r="CQ2105" s="218"/>
      <c r="CR2105" s="218"/>
      <c r="CS2105" s="218"/>
      <c r="CT2105" s="218"/>
      <c r="CU2105" s="218"/>
      <c r="CV2105" s="218"/>
      <c r="CW2105" s="218"/>
      <c r="CX2105" s="218"/>
      <c r="CY2105" s="218"/>
      <c r="CZ2105" s="218"/>
      <c r="DA2105" s="218"/>
      <c r="DB2105" s="218"/>
      <c r="DC2105" s="218"/>
      <c r="DD2105" s="218"/>
      <c r="DE2105" s="218"/>
      <c r="DF2105" s="218"/>
      <c r="DG2105" s="218"/>
      <c r="DH2105" s="218"/>
      <c r="DI2105" s="218"/>
      <c r="DJ2105" s="218"/>
      <c r="DK2105" s="218"/>
      <c r="DL2105" s="218"/>
      <c r="DM2105" s="218"/>
      <c r="DN2105" s="218"/>
      <c r="DO2105" s="218"/>
      <c r="DP2105" s="218"/>
      <c r="DQ2105" s="218"/>
      <c r="DR2105" s="218"/>
      <c r="DS2105" s="218"/>
      <c r="DT2105" s="218"/>
      <c r="DU2105" s="218"/>
      <c r="DV2105" s="218"/>
      <c r="DW2105" s="218"/>
      <c r="DX2105" s="218"/>
      <c r="DY2105" s="218"/>
      <c r="DZ2105" s="218"/>
      <c r="EA2105" s="218"/>
      <c r="EB2105" s="218"/>
      <c r="EC2105" s="218"/>
      <c r="ED2105" s="218"/>
      <c r="EE2105" s="218"/>
      <c r="EF2105" s="218"/>
      <c r="EG2105" s="218"/>
      <c r="EH2105" s="218"/>
      <c r="EI2105" s="218"/>
      <c r="EJ2105" s="218"/>
      <c r="EK2105" s="218"/>
      <c r="EL2105" s="218"/>
      <c r="EM2105" s="218"/>
      <c r="EN2105" s="218"/>
      <c r="EO2105" s="218"/>
      <c r="EP2105" s="218"/>
      <c r="EQ2105" s="218"/>
      <c r="ER2105" s="218"/>
      <c r="ES2105" s="218"/>
      <c r="ET2105" s="218"/>
      <c r="EU2105" s="218"/>
      <c r="EV2105" s="218"/>
      <c r="EW2105" s="218"/>
      <c r="EX2105" s="218"/>
      <c r="EY2105" s="218"/>
      <c r="EZ2105" s="218"/>
      <c r="FA2105" s="643" t="s">
        <v>7647</v>
      </c>
      <c r="FB2105" s="643"/>
      <c r="FC2105" s="643"/>
      <c r="FD2105" s="643"/>
    </row>
    <row r="2106">
      <c r="A2106" s="643"/>
      <c r="B2106" s="643" t="s">
        <v>7648</v>
      </c>
      <c r="C2106" s="1016" t="s">
        <v>5866</v>
      </c>
      <c r="D2106" s="643" t="s">
        <v>59</v>
      </c>
      <c r="E2106" s="643" t="s">
        <v>12</v>
      </c>
      <c r="F2106" s="643" t="s">
        <v>283</v>
      </c>
      <c r="G2106" s="643" t="s">
        <v>7649</v>
      </c>
      <c r="H2106" s="643" t="s">
        <v>5888</v>
      </c>
      <c r="I2106" s="643" t="s">
        <v>23</v>
      </c>
      <c r="J2106" s="643"/>
      <c r="K2106" s="643" t="s">
        <v>71</v>
      </c>
      <c r="L2106" s="643" t="s">
        <v>7206</v>
      </c>
      <c r="M2106" s="643" t="s">
        <v>50</v>
      </c>
      <c r="N2106" s="682">
        <v>42936.0</v>
      </c>
      <c r="O2106" s="682">
        <v>42936.0</v>
      </c>
      <c r="P2106" s="1017"/>
      <c r="Q2106" s="224"/>
      <c r="R2106" s="224"/>
      <c r="S2106" s="218"/>
      <c r="T2106" s="218" t="str">
        <f t="shared" si="3984"/>
        <v/>
      </c>
      <c r="U2106" s="647" t="str">
        <f t="shared" ref="U2106:W2106" si="4008">IF(ISBLANK($A2106),"",sum(AE2106,AK2106,AQ2106,AW2106,BC2106,BI2106,BO2106,BU2106,CA2106,CG2106,CM2106,CS2106,CY2106,DE2106,DK2106,DQ2106,DW2106,EC2106,EI2106,EO2106,EU2106))</f>
        <v/>
      </c>
      <c r="V2106" s="647" t="str">
        <f t="shared" si="4008"/>
        <v/>
      </c>
      <c r="W2106" s="647" t="str">
        <f t="shared" si="4008"/>
        <v/>
      </c>
      <c r="X2106" s="648" t="str">
        <f t="shared" si="3986"/>
        <v/>
      </c>
      <c r="Y2106" s="647" t="str">
        <f t="shared" ref="Y2106:AA2106" si="4009">IF(ISBLANK($A2106),"",sum(AH2106,AN2106,AT2106,AZ2106,BF2106,BL2106,BR2106,BX2106,CD2106,CJ2106,CP2106,CV2106,DB2106,DH2106,DN2106,DT2106,DZ2106,EF2106,EL2106,ER2106,EX2106))</f>
        <v/>
      </c>
      <c r="Z2106" s="647" t="str">
        <f t="shared" si="4009"/>
        <v/>
      </c>
      <c r="AA2106" s="647" t="str">
        <f t="shared" si="4009"/>
        <v/>
      </c>
      <c r="AB2106" s="648" t="str">
        <f t="shared" si="3988"/>
        <v/>
      </c>
      <c r="AC2106" s="649" t="str">
        <f t="shared" si="3870"/>
        <v/>
      </c>
      <c r="AD2106" s="650" t="str">
        <f t="shared" si="3989"/>
        <v>20+</v>
      </c>
      <c r="AE2106" s="237">
        <v>1.0</v>
      </c>
      <c r="AF2106" s="237">
        <v>4.0</v>
      </c>
      <c r="AG2106" s="233"/>
      <c r="AH2106" s="233"/>
      <c r="AI2106" s="233"/>
      <c r="AJ2106" s="218"/>
      <c r="AK2106" s="237">
        <v>1.0</v>
      </c>
      <c r="AL2106" s="237">
        <v>1.0</v>
      </c>
      <c r="AM2106" s="218"/>
      <c r="AN2106" s="237">
        <v>2.0</v>
      </c>
      <c r="AO2106" s="218"/>
      <c r="AP2106" s="218"/>
      <c r="AQ2106" s="237">
        <v>1.0</v>
      </c>
      <c r="AR2106" s="233"/>
      <c r="AS2106" s="218"/>
      <c r="AT2106" s="233"/>
      <c r="AU2106" s="218"/>
      <c r="AV2106" s="218"/>
      <c r="AW2106" s="237">
        <v>1.0</v>
      </c>
      <c r="AX2106" s="218"/>
      <c r="AY2106" s="218"/>
      <c r="AZ2106" s="218"/>
      <c r="BA2106" s="237">
        <v>2.0</v>
      </c>
      <c r="BB2106" s="218"/>
      <c r="BC2106" s="237">
        <v>1.0</v>
      </c>
      <c r="BD2106" s="218"/>
      <c r="BE2106" s="218"/>
      <c r="BF2106" s="237">
        <v>1.0</v>
      </c>
      <c r="BG2106" s="237">
        <v>1.0</v>
      </c>
      <c r="BH2106" s="218"/>
      <c r="BI2106" s="218"/>
      <c r="BJ2106" s="218"/>
      <c r="BK2106" s="218"/>
      <c r="BL2106" s="218"/>
      <c r="BM2106" s="237">
        <v>1.0</v>
      </c>
      <c r="BN2106" s="218"/>
      <c r="BO2106" s="218"/>
      <c r="BP2106" s="218"/>
      <c r="BQ2106" s="218"/>
      <c r="BR2106" s="218"/>
      <c r="BS2106" s="218"/>
      <c r="BT2106" s="218"/>
      <c r="BU2106" s="218"/>
      <c r="BV2106" s="218"/>
      <c r="BW2106" s="218"/>
      <c r="BX2106" s="218"/>
      <c r="BY2106" s="218"/>
      <c r="BZ2106" s="218"/>
      <c r="CA2106" s="218"/>
      <c r="CB2106" s="218"/>
      <c r="CC2106" s="218"/>
      <c r="CD2106" s="218"/>
      <c r="CE2106" s="218"/>
      <c r="CF2106" s="218"/>
      <c r="CG2106" s="218"/>
      <c r="CH2106" s="218"/>
      <c r="CI2106" s="218"/>
      <c r="CJ2106" s="218"/>
      <c r="CK2106" s="218"/>
      <c r="CL2106" s="218"/>
      <c r="CM2106" s="218"/>
      <c r="CN2106" s="218"/>
      <c r="CO2106" s="218"/>
      <c r="CP2106" s="218"/>
      <c r="CQ2106" s="218"/>
      <c r="CR2106" s="218"/>
      <c r="CS2106" s="218"/>
      <c r="CT2106" s="218"/>
      <c r="CU2106" s="218"/>
      <c r="CV2106" s="218"/>
      <c r="CW2106" s="218"/>
      <c r="CX2106" s="218"/>
      <c r="CY2106" s="218"/>
      <c r="CZ2106" s="218"/>
      <c r="DA2106" s="218"/>
      <c r="DB2106" s="218"/>
      <c r="DC2106" s="218"/>
      <c r="DD2106" s="218"/>
      <c r="DE2106" s="218"/>
      <c r="DF2106" s="218"/>
      <c r="DG2106" s="218"/>
      <c r="DH2106" s="218"/>
      <c r="DI2106" s="218"/>
      <c r="DJ2106" s="218"/>
      <c r="DK2106" s="218"/>
      <c r="DL2106" s="218"/>
      <c r="DM2106" s="218"/>
      <c r="DN2106" s="218"/>
      <c r="DO2106" s="218"/>
      <c r="DP2106" s="218"/>
      <c r="DQ2106" s="218"/>
      <c r="DR2106" s="218"/>
      <c r="DS2106" s="218"/>
      <c r="DT2106" s="218"/>
      <c r="DU2106" s="218"/>
      <c r="DV2106" s="218"/>
      <c r="DW2106" s="218"/>
      <c r="DX2106" s="218"/>
      <c r="DY2106" s="218"/>
      <c r="DZ2106" s="218"/>
      <c r="EA2106" s="218"/>
      <c r="EB2106" s="218"/>
      <c r="EC2106" s="218"/>
      <c r="ED2106" s="218"/>
      <c r="EE2106" s="218"/>
      <c r="EF2106" s="218"/>
      <c r="EG2106" s="218"/>
      <c r="EH2106" s="218"/>
      <c r="EI2106" s="218"/>
      <c r="EJ2106" s="218"/>
      <c r="EK2106" s="218"/>
      <c r="EL2106" s="218"/>
      <c r="EM2106" s="218"/>
      <c r="EN2106" s="218"/>
      <c r="EO2106" s="218"/>
      <c r="EP2106" s="218"/>
      <c r="EQ2106" s="218"/>
      <c r="ER2106" s="218"/>
      <c r="ES2106" s="218"/>
      <c r="ET2106" s="218"/>
      <c r="EU2106" s="218"/>
      <c r="EV2106" s="218"/>
      <c r="EW2106" s="218"/>
      <c r="EX2106" s="218"/>
      <c r="EY2106" s="218"/>
      <c r="EZ2106" s="218"/>
      <c r="FA2106" s="643" t="s">
        <v>7650</v>
      </c>
      <c r="FB2106" s="643"/>
      <c r="FC2106" s="643"/>
      <c r="FD2106" s="643"/>
    </row>
    <row r="2107">
      <c r="A2107" s="1005"/>
      <c r="B2107" s="1005" t="s">
        <v>7651</v>
      </c>
      <c r="C2107" s="1006" t="s">
        <v>5866</v>
      </c>
      <c r="D2107" s="1005" t="s">
        <v>59</v>
      </c>
      <c r="E2107" s="1005" t="s">
        <v>12</v>
      </c>
      <c r="F2107" s="1005" t="s">
        <v>283</v>
      </c>
      <c r="G2107" s="1005" t="s">
        <v>7652</v>
      </c>
      <c r="H2107" s="1005" t="s">
        <v>7653</v>
      </c>
      <c r="I2107" s="1005" t="s">
        <v>23</v>
      </c>
      <c r="J2107" s="1007"/>
      <c r="K2107" s="1005" t="s">
        <v>71</v>
      </c>
      <c r="L2107" s="1005" t="s">
        <v>510</v>
      </c>
      <c r="M2107" s="1005" t="s">
        <v>50</v>
      </c>
      <c r="N2107" s="1069">
        <v>42989.0</v>
      </c>
      <c r="O2107" s="1008">
        <v>42989.0</v>
      </c>
      <c r="P2107" s="1009"/>
      <c r="Q2107" s="1010"/>
      <c r="R2107" s="1010"/>
      <c r="S2107" s="1007"/>
      <c r="T2107" s="218" t="str">
        <f t="shared" si="3984"/>
        <v/>
      </c>
      <c r="U2107" s="1011" t="str">
        <f t="shared" ref="U2107:W2107" si="4010">IF(ISBLANK($A2107),"",sum(AE2107,AK2107,AQ2107,AW2107,BC2107,BI2107,BO2107,BU2107,CA2107,CG2107,CM2107,CS2107,CY2107,DE2107,DK2107,DQ2107,DW2107,EC2107,EI2107,EO2107,EU2107))</f>
        <v/>
      </c>
      <c r="V2107" s="1011" t="str">
        <f t="shared" si="4010"/>
        <v/>
      </c>
      <c r="W2107" s="1011" t="str">
        <f t="shared" si="4010"/>
        <v/>
      </c>
      <c r="X2107" s="1012" t="str">
        <f t="shared" si="3986"/>
        <v/>
      </c>
      <c r="Y2107" s="1011" t="str">
        <f t="shared" ref="Y2107:AA2107" si="4011">IF(ISBLANK($A2107),"",sum(AH2107,AN2107,AT2107,AZ2107,BF2107,BL2107,BR2107,BX2107,CD2107,CJ2107,CP2107,CV2107,DB2107,DH2107,DN2107,DT2107,DZ2107,EF2107,EL2107,ER2107,EX2107))</f>
        <v/>
      </c>
      <c r="Z2107" s="1011" t="str">
        <f t="shared" si="4011"/>
        <v/>
      </c>
      <c r="AA2107" s="1011" t="str">
        <f t="shared" si="4011"/>
        <v/>
      </c>
      <c r="AB2107" s="1012" t="str">
        <f t="shared" si="3988"/>
        <v/>
      </c>
      <c r="AC2107" s="1013" t="str">
        <f t="shared" si="3870"/>
        <v/>
      </c>
      <c r="AD2107" s="1014" t="str">
        <f t="shared" si="3989"/>
        <v>20+</v>
      </c>
      <c r="AE2107" s="1015">
        <v>3.0</v>
      </c>
      <c r="AF2107" s="1007"/>
      <c r="AG2107" s="1007"/>
      <c r="AH2107" s="1007"/>
      <c r="AI2107" s="1007"/>
      <c r="AJ2107" s="1007"/>
      <c r="AK2107" s="1015">
        <v>1.0</v>
      </c>
      <c r="AL2107" s="1007"/>
      <c r="AM2107" s="1007"/>
      <c r="AN2107" s="1015">
        <v>1.0</v>
      </c>
      <c r="AO2107" s="1007"/>
      <c r="AP2107" s="1007"/>
      <c r="AQ2107" s="1007"/>
      <c r="AR2107" s="1007"/>
      <c r="AS2107" s="1007"/>
      <c r="AT2107" s="1007"/>
      <c r="AU2107" s="1007"/>
      <c r="AV2107" s="1007"/>
      <c r="AW2107" s="1007"/>
      <c r="AX2107" s="1007"/>
      <c r="AY2107" s="1007"/>
      <c r="AZ2107" s="1007"/>
      <c r="BA2107" s="1007"/>
      <c r="BB2107" s="1007"/>
      <c r="BC2107" s="1007"/>
      <c r="BD2107" s="1007"/>
      <c r="BE2107" s="1007"/>
      <c r="BF2107" s="1007"/>
      <c r="BG2107" s="1007"/>
      <c r="BH2107" s="1007"/>
      <c r="BI2107" s="1007"/>
      <c r="BJ2107" s="1007"/>
      <c r="BK2107" s="1007"/>
      <c r="BL2107" s="1007"/>
      <c r="BM2107" s="1007"/>
      <c r="BN2107" s="1007"/>
      <c r="BO2107" s="1007"/>
      <c r="BP2107" s="1007"/>
      <c r="BQ2107" s="1007"/>
      <c r="BR2107" s="1007"/>
      <c r="BS2107" s="1007"/>
      <c r="BT2107" s="1007"/>
      <c r="BU2107" s="1007"/>
      <c r="BV2107" s="1007"/>
      <c r="BW2107" s="1007"/>
      <c r="BX2107" s="1007"/>
      <c r="BY2107" s="1007"/>
      <c r="BZ2107" s="1007"/>
      <c r="CA2107" s="1007"/>
      <c r="CB2107" s="1007"/>
      <c r="CC2107" s="1007"/>
      <c r="CD2107" s="1007"/>
      <c r="CE2107" s="1007"/>
      <c r="CF2107" s="1007"/>
      <c r="CG2107" s="1007"/>
      <c r="CH2107" s="1007"/>
      <c r="CI2107" s="1007"/>
      <c r="CJ2107" s="1007"/>
      <c r="CK2107" s="1007"/>
      <c r="CL2107" s="1007"/>
      <c r="CM2107" s="1007"/>
      <c r="CN2107" s="1007"/>
      <c r="CO2107" s="1007"/>
      <c r="CP2107" s="1007"/>
      <c r="CQ2107" s="1007"/>
      <c r="CR2107" s="1007"/>
      <c r="CS2107" s="1007"/>
      <c r="CT2107" s="1007"/>
      <c r="CU2107" s="1007"/>
      <c r="CV2107" s="1007"/>
      <c r="CW2107" s="1007"/>
      <c r="CX2107" s="1007"/>
      <c r="CY2107" s="1007"/>
      <c r="CZ2107" s="1007"/>
      <c r="DA2107" s="1007"/>
      <c r="DB2107" s="1007"/>
      <c r="DC2107" s="1007"/>
      <c r="DD2107" s="1007"/>
      <c r="DE2107" s="1007"/>
      <c r="DF2107" s="1007"/>
      <c r="DG2107" s="1007"/>
      <c r="DH2107" s="1007"/>
      <c r="DI2107" s="1007"/>
      <c r="DJ2107" s="1007"/>
      <c r="DK2107" s="1007"/>
      <c r="DL2107" s="1007"/>
      <c r="DM2107" s="1007"/>
      <c r="DN2107" s="1007"/>
      <c r="DO2107" s="1007"/>
      <c r="DP2107" s="1007"/>
      <c r="DQ2107" s="1007"/>
      <c r="DR2107" s="1007"/>
      <c r="DS2107" s="1007"/>
      <c r="DT2107" s="1007"/>
      <c r="DU2107" s="1007"/>
      <c r="DV2107" s="1007"/>
      <c r="DW2107" s="1007"/>
      <c r="DX2107" s="1007"/>
      <c r="DY2107" s="1007"/>
      <c r="DZ2107" s="1007"/>
      <c r="EA2107" s="1007"/>
      <c r="EB2107" s="1007"/>
      <c r="EC2107" s="1007"/>
      <c r="ED2107" s="1007"/>
      <c r="EE2107" s="1007"/>
      <c r="EF2107" s="1007"/>
      <c r="EG2107" s="1007"/>
      <c r="EH2107" s="1007"/>
      <c r="EI2107" s="1007"/>
      <c r="EJ2107" s="1007"/>
      <c r="EK2107" s="1007"/>
      <c r="EL2107" s="1007"/>
      <c r="EM2107" s="1007"/>
      <c r="EN2107" s="1007"/>
      <c r="EO2107" s="1007"/>
      <c r="EP2107" s="1007"/>
      <c r="EQ2107" s="1007"/>
      <c r="ER2107" s="1007"/>
      <c r="ES2107" s="1007"/>
      <c r="ET2107" s="1007"/>
      <c r="EU2107" s="1007"/>
      <c r="EV2107" s="1007"/>
      <c r="EW2107" s="1007"/>
      <c r="EX2107" s="1007"/>
      <c r="EY2107" s="1007"/>
      <c r="EZ2107" s="1007"/>
      <c r="FA2107" s="1005" t="s">
        <v>7654</v>
      </c>
      <c r="FB2107" s="1005"/>
      <c r="FC2107" s="1005"/>
      <c r="FD2107" s="1005"/>
    </row>
    <row r="2108">
      <c r="A2108" s="1005"/>
      <c r="B2108" s="1005" t="s">
        <v>7655</v>
      </c>
      <c r="C2108" s="1006" t="s">
        <v>5866</v>
      </c>
      <c r="D2108" s="1005" t="s">
        <v>59</v>
      </c>
      <c r="E2108" s="1005" t="s">
        <v>12</v>
      </c>
      <c r="F2108" s="1005" t="s">
        <v>283</v>
      </c>
      <c r="G2108" s="1005" t="s">
        <v>7051</v>
      </c>
      <c r="H2108" s="1005" t="s">
        <v>7052</v>
      </c>
      <c r="I2108" s="1005" t="s">
        <v>23</v>
      </c>
      <c r="J2108" s="1007"/>
      <c r="K2108" s="1005" t="s">
        <v>71</v>
      </c>
      <c r="L2108" s="1005" t="s">
        <v>510</v>
      </c>
      <c r="M2108" s="1005" t="s">
        <v>50</v>
      </c>
      <c r="N2108" s="1008"/>
      <c r="O2108" s="1008"/>
      <c r="P2108" s="1009"/>
      <c r="Q2108" s="1010"/>
      <c r="R2108" s="1010"/>
      <c r="S2108" s="1007"/>
      <c r="T2108" s="218" t="str">
        <f t="shared" si="3984"/>
        <v/>
      </c>
      <c r="U2108" s="1011" t="str">
        <f t="shared" ref="U2108:W2108" si="4012">IF(ISBLANK($A2108),"",sum(AE2108,AK2108,AQ2108,AW2108,BC2108,BI2108,BO2108,BU2108,CA2108,CG2108,CM2108,CS2108,CY2108,DE2108,DK2108,DQ2108,DW2108,EC2108,EI2108,EO2108,EU2108))</f>
        <v/>
      </c>
      <c r="V2108" s="1011" t="str">
        <f t="shared" si="4012"/>
        <v/>
      </c>
      <c r="W2108" s="1011" t="str">
        <f t="shared" si="4012"/>
        <v/>
      </c>
      <c r="X2108" s="1012" t="str">
        <f t="shared" si="3986"/>
        <v/>
      </c>
      <c r="Y2108" s="1011" t="str">
        <f t="shared" ref="Y2108:AA2108" si="4013">IF(ISBLANK($A2108),"",sum(AH2108,AN2108,AT2108,AZ2108,BF2108,BL2108,BR2108,BX2108,CD2108,CJ2108,CP2108,CV2108,DB2108,DH2108,DN2108,DT2108,DZ2108,EF2108,EL2108,ER2108,EX2108))</f>
        <v/>
      </c>
      <c r="Z2108" s="1011" t="str">
        <f t="shared" si="4013"/>
        <v/>
      </c>
      <c r="AA2108" s="1011" t="str">
        <f t="shared" si="4013"/>
        <v/>
      </c>
      <c r="AB2108" s="1012" t="str">
        <f t="shared" si="3988"/>
        <v/>
      </c>
      <c r="AC2108" s="1013" t="str">
        <f t="shared" si="3870"/>
        <v/>
      </c>
      <c r="AD2108" s="1014" t="str">
        <f t="shared" si="3989"/>
        <v/>
      </c>
      <c r="AE2108" s="1007"/>
      <c r="AF2108" s="1007"/>
      <c r="AG2108" s="1007"/>
      <c r="AH2108" s="1007"/>
      <c r="AI2108" s="1007"/>
      <c r="AJ2108" s="1007"/>
      <c r="AK2108" s="1007"/>
      <c r="AL2108" s="1007"/>
      <c r="AM2108" s="1007"/>
      <c r="AN2108" s="1007"/>
      <c r="AO2108" s="1007"/>
      <c r="AP2108" s="1007"/>
      <c r="AQ2108" s="1007"/>
      <c r="AR2108" s="1007"/>
      <c r="AS2108" s="1007"/>
      <c r="AT2108" s="1007"/>
      <c r="AU2108" s="1007"/>
      <c r="AV2108" s="1007"/>
      <c r="AW2108" s="1007"/>
      <c r="AX2108" s="1007"/>
      <c r="AY2108" s="1007"/>
      <c r="AZ2108" s="1007"/>
      <c r="BA2108" s="1007"/>
      <c r="BB2108" s="1007"/>
      <c r="BC2108" s="1007"/>
      <c r="BD2108" s="1007"/>
      <c r="BE2108" s="1007"/>
      <c r="BF2108" s="1007"/>
      <c r="BG2108" s="1007"/>
      <c r="BH2108" s="1007"/>
      <c r="BI2108" s="1007"/>
      <c r="BJ2108" s="1007"/>
      <c r="BK2108" s="1007"/>
      <c r="BL2108" s="1007"/>
      <c r="BM2108" s="1007"/>
      <c r="BN2108" s="1007"/>
      <c r="BO2108" s="1007"/>
      <c r="BP2108" s="1007"/>
      <c r="BQ2108" s="1007"/>
      <c r="BR2108" s="1007"/>
      <c r="BS2108" s="1007"/>
      <c r="BT2108" s="1007"/>
      <c r="BU2108" s="1007"/>
      <c r="BV2108" s="1007"/>
      <c r="BW2108" s="1007"/>
      <c r="BX2108" s="1007"/>
      <c r="BY2108" s="1007"/>
      <c r="BZ2108" s="1007"/>
      <c r="CA2108" s="1007"/>
      <c r="CB2108" s="1007"/>
      <c r="CC2108" s="1007"/>
      <c r="CD2108" s="1007"/>
      <c r="CE2108" s="1007"/>
      <c r="CF2108" s="1007"/>
      <c r="CG2108" s="1007"/>
      <c r="CH2108" s="1007"/>
      <c r="CI2108" s="1007"/>
      <c r="CJ2108" s="1007"/>
      <c r="CK2108" s="1007"/>
      <c r="CL2108" s="1007"/>
      <c r="CM2108" s="1007"/>
      <c r="CN2108" s="1007"/>
      <c r="CO2108" s="1007"/>
      <c r="CP2108" s="1007"/>
      <c r="CQ2108" s="1007"/>
      <c r="CR2108" s="1007"/>
      <c r="CS2108" s="1007"/>
      <c r="CT2108" s="1007"/>
      <c r="CU2108" s="1007"/>
      <c r="CV2108" s="1007"/>
      <c r="CW2108" s="1007"/>
      <c r="CX2108" s="1007"/>
      <c r="CY2108" s="1007"/>
      <c r="CZ2108" s="1007"/>
      <c r="DA2108" s="1007"/>
      <c r="DB2108" s="1007"/>
      <c r="DC2108" s="1007"/>
      <c r="DD2108" s="1007"/>
      <c r="DE2108" s="1007"/>
      <c r="DF2108" s="1007"/>
      <c r="DG2108" s="1007"/>
      <c r="DH2108" s="1007"/>
      <c r="DI2108" s="1007"/>
      <c r="DJ2108" s="1007"/>
      <c r="DK2108" s="1007"/>
      <c r="DL2108" s="1007"/>
      <c r="DM2108" s="1007"/>
      <c r="DN2108" s="1007"/>
      <c r="DO2108" s="1007"/>
      <c r="DP2108" s="1007"/>
      <c r="DQ2108" s="1007"/>
      <c r="DR2108" s="1007"/>
      <c r="DS2108" s="1007"/>
      <c r="DT2108" s="1007"/>
      <c r="DU2108" s="1007"/>
      <c r="DV2108" s="1007"/>
      <c r="DW2108" s="1007"/>
      <c r="DX2108" s="1007"/>
      <c r="DY2108" s="1007"/>
      <c r="DZ2108" s="1007"/>
      <c r="EA2108" s="1007"/>
      <c r="EB2108" s="1007"/>
      <c r="EC2108" s="1007"/>
      <c r="ED2108" s="1007"/>
      <c r="EE2108" s="1007"/>
      <c r="EF2108" s="1007"/>
      <c r="EG2108" s="1007"/>
      <c r="EH2108" s="1007"/>
      <c r="EI2108" s="1007"/>
      <c r="EJ2108" s="1007"/>
      <c r="EK2108" s="1007"/>
      <c r="EL2108" s="1007"/>
      <c r="EM2108" s="1007"/>
      <c r="EN2108" s="1007"/>
      <c r="EO2108" s="1007"/>
      <c r="EP2108" s="1007"/>
      <c r="EQ2108" s="1007"/>
      <c r="ER2108" s="1007"/>
      <c r="ES2108" s="1007"/>
      <c r="ET2108" s="1007"/>
      <c r="EU2108" s="1007"/>
      <c r="EV2108" s="1007"/>
      <c r="EW2108" s="1007"/>
      <c r="EX2108" s="1007"/>
      <c r="EY2108" s="1007"/>
      <c r="EZ2108" s="1007"/>
      <c r="FA2108" s="1005" t="s">
        <v>7656</v>
      </c>
      <c r="FB2108" s="1005"/>
      <c r="FC2108" s="1005"/>
      <c r="FD2108" s="1005"/>
    </row>
    <row r="2109">
      <c r="A2109" s="1070">
        <v>171522.0</v>
      </c>
      <c r="B2109" s="1070" t="s">
        <v>7657</v>
      </c>
      <c r="C2109" s="1071"/>
      <c r="D2109" s="1070" t="s">
        <v>18</v>
      </c>
      <c r="E2109" s="755"/>
      <c r="F2109" s="755"/>
      <c r="G2109" s="755"/>
      <c r="H2109" s="755"/>
      <c r="I2109" s="755"/>
      <c r="J2109" s="1072" t="s">
        <v>67</v>
      </c>
      <c r="K2109" s="755"/>
      <c r="L2109" s="755"/>
      <c r="M2109" s="755"/>
      <c r="N2109" s="759"/>
      <c r="O2109" s="759"/>
      <c r="P2109" s="1073"/>
      <c r="Q2109" s="203"/>
      <c r="R2109" s="203"/>
      <c r="S2109" s="67"/>
      <c r="T2109" s="67"/>
      <c r="U2109" s="1074">
        <v>1.0</v>
      </c>
      <c r="V2109" s="1074">
        <v>1.0</v>
      </c>
      <c r="W2109" s="1074">
        <v>1.0</v>
      </c>
      <c r="X2109" s="1075">
        <v>3.0</v>
      </c>
      <c r="Y2109" s="1074">
        <v>1.0</v>
      </c>
      <c r="Z2109" s="1074">
        <v>1.0</v>
      </c>
      <c r="AA2109" s="1074">
        <v>0.0</v>
      </c>
      <c r="AB2109" s="1075">
        <v>1.0</v>
      </c>
      <c r="AC2109" s="1076"/>
      <c r="AD2109" s="1077"/>
      <c r="AE2109" s="67"/>
      <c r="AF2109" s="67"/>
      <c r="AG2109" s="67"/>
      <c r="AH2109" s="67"/>
      <c r="AI2109" s="67"/>
      <c r="AJ2109" s="67"/>
      <c r="AK2109" s="67"/>
      <c r="AL2109" s="67"/>
      <c r="AM2109" s="67"/>
      <c r="AN2109" s="67"/>
      <c r="AO2109" s="67"/>
      <c r="AP2109" s="67"/>
      <c r="AQ2109" s="67"/>
      <c r="AR2109" s="67"/>
      <c r="AS2109" s="67"/>
      <c r="AT2109" s="67"/>
      <c r="AU2109" s="67"/>
      <c r="AV2109" s="67"/>
      <c r="AW2109" s="67"/>
      <c r="AX2109" s="67"/>
      <c r="AY2109" s="67"/>
      <c r="AZ2109" s="67"/>
      <c r="BA2109" s="67"/>
      <c r="BB2109" s="67"/>
      <c r="BC2109" s="67"/>
      <c r="BD2109" s="67"/>
      <c r="BE2109" s="67"/>
      <c r="BF2109" s="67"/>
      <c r="BG2109" s="67"/>
      <c r="BH2109" s="67"/>
      <c r="BI2109" s="67"/>
      <c r="BJ2109" s="67"/>
      <c r="BK2109" s="67"/>
      <c r="BL2109" s="67"/>
      <c r="BM2109" s="67"/>
      <c r="BN2109" s="67"/>
      <c r="BO2109" s="67"/>
      <c r="BP2109" s="67"/>
      <c r="BQ2109" s="67"/>
      <c r="BR2109" s="67"/>
      <c r="BS2109" s="67"/>
      <c r="BT2109" s="67"/>
      <c r="BU2109" s="67"/>
      <c r="BV2109" s="67"/>
      <c r="BW2109" s="67"/>
      <c r="BX2109" s="67"/>
      <c r="BY2109" s="67"/>
      <c r="BZ2109" s="67"/>
      <c r="CA2109" s="67"/>
      <c r="CB2109" s="67"/>
      <c r="CC2109" s="67"/>
      <c r="CD2109" s="67"/>
      <c r="CE2109" s="67"/>
      <c r="CF2109" s="67"/>
      <c r="CG2109" s="67"/>
      <c r="CH2109" s="67"/>
      <c r="CI2109" s="67"/>
      <c r="CJ2109" s="67"/>
      <c r="CK2109" s="67"/>
      <c r="CL2109" s="67"/>
      <c r="CM2109" s="67"/>
      <c r="CN2109" s="67"/>
      <c r="CO2109" s="67"/>
      <c r="CP2109" s="67"/>
      <c r="CQ2109" s="67"/>
      <c r="CR2109" s="67"/>
      <c r="CS2109" s="67"/>
      <c r="CT2109" s="67"/>
      <c r="CU2109" s="67"/>
      <c r="CV2109" s="67"/>
      <c r="CW2109" s="67"/>
      <c r="CX2109" s="67"/>
      <c r="CY2109" s="67"/>
      <c r="CZ2109" s="67"/>
      <c r="DA2109" s="67"/>
      <c r="DB2109" s="67"/>
      <c r="DC2109" s="67"/>
      <c r="DD2109" s="67"/>
      <c r="DE2109" s="67"/>
      <c r="DF2109" s="67"/>
      <c r="DG2109" s="67"/>
      <c r="DH2109" s="67"/>
      <c r="DI2109" s="67"/>
      <c r="DJ2109" s="67"/>
      <c r="DK2109" s="67"/>
      <c r="DL2109" s="67"/>
      <c r="DM2109" s="67"/>
      <c r="DN2109" s="67"/>
      <c r="DO2109" s="67"/>
      <c r="DP2109" s="67"/>
      <c r="DQ2109" s="67"/>
      <c r="DR2109" s="67"/>
      <c r="DS2109" s="67"/>
      <c r="DT2109" s="67"/>
      <c r="DU2109" s="67"/>
      <c r="DV2109" s="67"/>
      <c r="DW2109" s="67"/>
      <c r="DX2109" s="67"/>
      <c r="DY2109" s="67"/>
      <c r="DZ2109" s="67"/>
      <c r="EA2109" s="67"/>
      <c r="EB2109" s="67"/>
      <c r="EC2109" s="67"/>
      <c r="ED2109" s="67"/>
      <c r="EE2109" s="67"/>
      <c r="EF2109" s="67"/>
      <c r="EG2109" s="67"/>
      <c r="EH2109" s="67"/>
      <c r="EI2109" s="67"/>
      <c r="EJ2109" s="67"/>
      <c r="EK2109" s="67"/>
      <c r="EL2109" s="67"/>
      <c r="EM2109" s="67"/>
      <c r="EN2109" s="67"/>
      <c r="EO2109" s="67"/>
      <c r="EP2109" s="67"/>
      <c r="EQ2109" s="67"/>
      <c r="ER2109" s="67"/>
      <c r="ES2109" s="67"/>
      <c r="ET2109" s="67"/>
      <c r="EU2109" s="67"/>
      <c r="EV2109" s="67"/>
      <c r="EW2109" s="67"/>
      <c r="EX2109" s="67"/>
      <c r="EY2109" s="67"/>
      <c r="EZ2109" s="67"/>
      <c r="FA2109" s="1070" t="s">
        <v>7658</v>
      </c>
      <c r="FB2109" s="755"/>
      <c r="FC2109" s="755"/>
      <c r="FD2109" s="755"/>
    </row>
    <row r="2110">
      <c r="A2110" s="1070">
        <v>170544.0</v>
      </c>
      <c r="B2110" s="1070" t="s">
        <v>7657</v>
      </c>
      <c r="C2110" s="1071"/>
      <c r="D2110" s="1070" t="s">
        <v>18</v>
      </c>
      <c r="E2110" s="755"/>
      <c r="F2110" s="755"/>
      <c r="G2110" s="755"/>
      <c r="H2110" s="755"/>
      <c r="I2110" s="755"/>
      <c r="J2110" s="1072" t="s">
        <v>67</v>
      </c>
      <c r="K2110" s="755"/>
      <c r="L2110" s="755"/>
      <c r="M2110" s="755"/>
      <c r="N2110" s="759"/>
      <c r="O2110" s="759"/>
      <c r="P2110" s="1073"/>
      <c r="Q2110" s="203"/>
      <c r="R2110" s="203"/>
      <c r="S2110" s="67"/>
      <c r="T2110" s="67"/>
      <c r="U2110" s="1074">
        <v>1.0</v>
      </c>
      <c r="V2110" s="1074">
        <v>1.0</v>
      </c>
      <c r="W2110" s="1074">
        <v>1.0</v>
      </c>
      <c r="X2110" s="1075">
        <v>3.0</v>
      </c>
      <c r="Y2110" s="1074">
        <v>1.0</v>
      </c>
      <c r="Z2110" s="1074">
        <v>1.0</v>
      </c>
      <c r="AA2110" s="1074">
        <v>0.0</v>
      </c>
      <c r="AB2110" s="1075">
        <v>1.0</v>
      </c>
      <c r="AC2110" s="1076"/>
      <c r="AD2110" s="1077"/>
      <c r="AE2110" s="67"/>
      <c r="AF2110" s="67"/>
      <c r="AG2110" s="67"/>
      <c r="AH2110" s="67"/>
      <c r="AI2110" s="67"/>
      <c r="AJ2110" s="67"/>
      <c r="AK2110" s="67"/>
      <c r="AL2110" s="67"/>
      <c r="AM2110" s="67"/>
      <c r="AN2110" s="67"/>
      <c r="AO2110" s="67"/>
      <c r="AP2110" s="67"/>
      <c r="AQ2110" s="67"/>
      <c r="AR2110" s="67"/>
      <c r="AS2110" s="67"/>
      <c r="AT2110" s="67"/>
      <c r="AU2110" s="67"/>
      <c r="AV2110" s="67"/>
      <c r="AW2110" s="67"/>
      <c r="AX2110" s="67"/>
      <c r="AY2110" s="67"/>
      <c r="AZ2110" s="67"/>
      <c r="BA2110" s="67"/>
      <c r="BB2110" s="67"/>
      <c r="BC2110" s="67"/>
      <c r="BD2110" s="67"/>
      <c r="BE2110" s="67"/>
      <c r="BF2110" s="67"/>
      <c r="BG2110" s="67"/>
      <c r="BH2110" s="67"/>
      <c r="BI2110" s="67"/>
      <c r="BJ2110" s="67"/>
      <c r="BK2110" s="67"/>
      <c r="BL2110" s="67"/>
      <c r="BM2110" s="67"/>
      <c r="BN2110" s="67"/>
      <c r="BO2110" s="67"/>
      <c r="BP2110" s="67"/>
      <c r="BQ2110" s="67"/>
      <c r="BR2110" s="67"/>
      <c r="BS2110" s="67"/>
      <c r="BT2110" s="67"/>
      <c r="BU2110" s="67"/>
      <c r="BV2110" s="67"/>
      <c r="BW2110" s="67"/>
      <c r="BX2110" s="67"/>
      <c r="BY2110" s="67"/>
      <c r="BZ2110" s="67"/>
      <c r="CA2110" s="67"/>
      <c r="CB2110" s="67"/>
      <c r="CC2110" s="67"/>
      <c r="CD2110" s="67"/>
      <c r="CE2110" s="67"/>
      <c r="CF2110" s="67"/>
      <c r="CG2110" s="67"/>
      <c r="CH2110" s="67"/>
      <c r="CI2110" s="67"/>
      <c r="CJ2110" s="67"/>
      <c r="CK2110" s="67"/>
      <c r="CL2110" s="67"/>
      <c r="CM2110" s="67"/>
      <c r="CN2110" s="67"/>
      <c r="CO2110" s="67"/>
      <c r="CP2110" s="67"/>
      <c r="CQ2110" s="67"/>
      <c r="CR2110" s="67"/>
      <c r="CS2110" s="67"/>
      <c r="CT2110" s="67"/>
      <c r="CU2110" s="67"/>
      <c r="CV2110" s="67"/>
      <c r="CW2110" s="67"/>
      <c r="CX2110" s="67"/>
      <c r="CY2110" s="67"/>
      <c r="CZ2110" s="67"/>
      <c r="DA2110" s="67"/>
      <c r="DB2110" s="67"/>
      <c r="DC2110" s="67"/>
      <c r="DD2110" s="67"/>
      <c r="DE2110" s="67"/>
      <c r="DF2110" s="67"/>
      <c r="DG2110" s="67"/>
      <c r="DH2110" s="67"/>
      <c r="DI2110" s="67"/>
      <c r="DJ2110" s="67"/>
      <c r="DK2110" s="67"/>
      <c r="DL2110" s="67"/>
      <c r="DM2110" s="67"/>
      <c r="DN2110" s="67"/>
      <c r="DO2110" s="67"/>
      <c r="DP2110" s="67"/>
      <c r="DQ2110" s="67"/>
      <c r="DR2110" s="67"/>
      <c r="DS2110" s="67"/>
      <c r="DT2110" s="67"/>
      <c r="DU2110" s="67"/>
      <c r="DV2110" s="67"/>
      <c r="DW2110" s="67"/>
      <c r="DX2110" s="67"/>
      <c r="DY2110" s="67"/>
      <c r="DZ2110" s="67"/>
      <c r="EA2110" s="67"/>
      <c r="EB2110" s="67"/>
      <c r="EC2110" s="67"/>
      <c r="ED2110" s="67"/>
      <c r="EE2110" s="67"/>
      <c r="EF2110" s="67"/>
      <c r="EG2110" s="67"/>
      <c r="EH2110" s="67"/>
      <c r="EI2110" s="67"/>
      <c r="EJ2110" s="67"/>
      <c r="EK2110" s="67"/>
      <c r="EL2110" s="67"/>
      <c r="EM2110" s="67"/>
      <c r="EN2110" s="67"/>
      <c r="EO2110" s="67"/>
      <c r="EP2110" s="67"/>
      <c r="EQ2110" s="67"/>
      <c r="ER2110" s="67"/>
      <c r="ES2110" s="67"/>
      <c r="ET2110" s="67"/>
      <c r="EU2110" s="67"/>
      <c r="EV2110" s="67"/>
      <c r="EW2110" s="67"/>
      <c r="EX2110" s="67"/>
      <c r="EY2110" s="67"/>
      <c r="EZ2110" s="67"/>
      <c r="FA2110" s="1070" t="s">
        <v>7658</v>
      </c>
      <c r="FB2110" s="755"/>
      <c r="FC2110" s="755"/>
      <c r="FD2110" s="755"/>
    </row>
    <row r="2111">
      <c r="A2111" s="1078" t="s">
        <v>7659</v>
      </c>
      <c r="B2111" s="1079" t="s">
        <v>7660</v>
      </c>
      <c r="C2111" s="1080" t="s">
        <v>5866</v>
      </c>
      <c r="D2111" s="1079" t="s">
        <v>18</v>
      </c>
      <c r="E2111" s="1079"/>
      <c r="F2111" s="1079"/>
      <c r="G2111" s="1079" t="s">
        <v>7661</v>
      </c>
      <c r="H2111" s="1079" t="s">
        <v>7662</v>
      </c>
      <c r="I2111" s="1079" t="s">
        <v>23</v>
      </c>
      <c r="J2111" s="1079"/>
      <c r="K2111" s="1079" t="s">
        <v>93</v>
      </c>
      <c r="L2111" s="1079" t="s">
        <v>7663</v>
      </c>
      <c r="M2111" s="1079" t="s">
        <v>50</v>
      </c>
      <c r="N2111" s="1081">
        <v>42979.0</v>
      </c>
      <c r="O2111" s="1081">
        <v>42979.0</v>
      </c>
      <c r="P2111" s="1082"/>
      <c r="Q2111" s="1083"/>
      <c r="R2111" s="1083"/>
      <c r="S2111" s="1084"/>
      <c r="T2111" s="857">
        <f t="shared" ref="T2111:T2298" si="4016">IF(ISBLANK($A2111),"",TODAY()-N2111)</f>
        <v>544</v>
      </c>
      <c r="U2111" s="1085">
        <f t="shared" ref="U2111:W2111" si="4014">IF(ISBLANK($A2111),"",sum(AE2111,AK2111,AQ2111,AW2111,BC2111,BI2111,BO2111,BU2111,CA2111,CG2111,CM2111,CS2111,CY2111,DE2111,DK2111,DQ2111,DW2111,EC2111,EI2111,EO2111,EU2111))</f>
        <v>1</v>
      </c>
      <c r="V2111" s="1085">
        <f t="shared" si="4014"/>
        <v>0</v>
      </c>
      <c r="W2111" s="1085">
        <f t="shared" si="4014"/>
        <v>0</v>
      </c>
      <c r="X2111" s="1086">
        <f t="shared" ref="X2111:X2309" si="4018">IF(ISBLANK($A2111),"", sum(U2111:W2111))</f>
        <v>1</v>
      </c>
      <c r="Y2111" s="1085">
        <f t="shared" ref="Y2111:AA2111" si="4015">IF(ISBLANK($A2111),"",sum(AH2111,AN2111,AT2111,AZ2111,BF2111,BL2111,BR2111,BX2111,CD2111,CJ2111,CP2111,CV2111,DB2111,DH2111,DN2111,DT2111,DZ2111,EF2111,EL2111,ER2111,EX2111))</f>
        <v>1</v>
      </c>
      <c r="Z2111" s="1085">
        <f t="shared" si="4015"/>
        <v>0</v>
      </c>
      <c r="AA2111" s="1085">
        <f t="shared" si="4015"/>
        <v>0</v>
      </c>
      <c r="AB2111" s="1086">
        <f t="shared" ref="AB2111:AB2309" si="4020">IF(ISBLANK($A2111),"", sum(Y2111:AA2111))</f>
        <v>1</v>
      </c>
      <c r="AC2111" s="1087">
        <f t="shared" ref="AC2111:AC2309" si="4021">IFERROR(Y2111/X2111,"")</f>
        <v>1</v>
      </c>
      <c r="AD2111" s="1088" t="str">
        <f t="shared" ref="AD2111:AD2309" si="4022">IF( N2111="" , "", IF( (TODAY()-N2111)/7 &gt; 20 , "20+", ROUNDUP((TODAY()-N2111)/7 ,0)))</f>
        <v>20+</v>
      </c>
      <c r="AE2111" s="1089">
        <v>1.0</v>
      </c>
      <c r="AF2111" s="1079"/>
      <c r="AG2111" s="1084"/>
      <c r="AH2111" s="1089">
        <v>1.0</v>
      </c>
      <c r="AI2111" s="1079"/>
      <c r="AJ2111" s="1084"/>
      <c r="AK2111" s="1079"/>
      <c r="AL2111" s="1084"/>
      <c r="AM2111" s="1084"/>
      <c r="AN2111" s="1084"/>
      <c r="AO2111" s="1084"/>
      <c r="AP2111" s="1084"/>
      <c r="AQ2111" s="1079"/>
      <c r="AR2111" s="1079"/>
      <c r="AS2111" s="1084"/>
      <c r="AT2111" s="1079"/>
      <c r="AU2111" s="1084"/>
      <c r="AV2111" s="1084"/>
      <c r="AW2111" s="1079"/>
      <c r="AX2111" s="1084"/>
      <c r="AY2111" s="1084"/>
      <c r="AZ2111" s="1079"/>
      <c r="BA2111" s="1079"/>
      <c r="BB2111" s="1084"/>
      <c r="BC2111" s="1084"/>
      <c r="BD2111" s="1084"/>
      <c r="BE2111" s="1084"/>
      <c r="BF2111" s="1084"/>
      <c r="BG2111" s="1084"/>
      <c r="BH2111" s="1084"/>
      <c r="BI2111" s="1084"/>
      <c r="BJ2111" s="1084"/>
      <c r="BK2111" s="1084"/>
      <c r="BL2111" s="1084"/>
      <c r="BM2111" s="1084"/>
      <c r="BN2111" s="1084"/>
      <c r="BO2111" s="1079"/>
      <c r="BP2111" s="1084"/>
      <c r="BQ2111" s="1084"/>
      <c r="BR2111" s="1084"/>
      <c r="BS2111" s="1084"/>
      <c r="BT2111" s="1084"/>
      <c r="BU2111" s="1084"/>
      <c r="BV2111" s="1084"/>
      <c r="BW2111" s="1084"/>
      <c r="BX2111" s="1084"/>
      <c r="BY2111" s="1084"/>
      <c r="BZ2111" s="1084"/>
      <c r="CA2111" s="1079"/>
      <c r="CB2111" s="1084"/>
      <c r="CC2111" s="1084"/>
      <c r="CD2111" s="1084"/>
      <c r="CE2111" s="1084"/>
      <c r="CF2111" s="1084"/>
      <c r="CG2111" s="1084"/>
      <c r="CH2111" s="1084"/>
      <c r="CI2111" s="1084"/>
      <c r="CJ2111" s="1084"/>
      <c r="CK2111" s="1084"/>
      <c r="CL2111" s="1084"/>
      <c r="CM2111" s="1084"/>
      <c r="CN2111" s="1084"/>
      <c r="CO2111" s="1084"/>
      <c r="CP2111" s="1084"/>
      <c r="CQ2111" s="1084"/>
      <c r="CR2111" s="1084"/>
      <c r="CS2111" s="1084"/>
      <c r="CT2111" s="1084"/>
      <c r="CU2111" s="1084"/>
      <c r="CV2111" s="1084"/>
      <c r="CW2111" s="1084"/>
      <c r="CX2111" s="1084"/>
      <c r="CY2111" s="1084"/>
      <c r="CZ2111" s="1084"/>
      <c r="DA2111" s="1084"/>
      <c r="DB2111" s="1084"/>
      <c r="DC2111" s="1084"/>
      <c r="DD2111" s="1084"/>
      <c r="DE2111" s="1084"/>
      <c r="DF2111" s="1084"/>
      <c r="DG2111" s="1084"/>
      <c r="DH2111" s="1084"/>
      <c r="DI2111" s="1084"/>
      <c r="DJ2111" s="1084"/>
      <c r="DK2111" s="1084"/>
      <c r="DL2111" s="1084"/>
      <c r="DM2111" s="1084"/>
      <c r="DN2111" s="1084"/>
      <c r="DO2111" s="1084"/>
      <c r="DP2111" s="1084"/>
      <c r="DQ2111" s="1084"/>
      <c r="DR2111" s="1084"/>
      <c r="DS2111" s="1084"/>
      <c r="DT2111" s="1084"/>
      <c r="DU2111" s="1084"/>
      <c r="DV2111" s="1084"/>
      <c r="DW2111" s="1084"/>
      <c r="DX2111" s="1084"/>
      <c r="DY2111" s="1084"/>
      <c r="DZ2111" s="1084"/>
      <c r="EA2111" s="1084"/>
      <c r="EB2111" s="1084"/>
      <c r="EC2111" s="1084"/>
      <c r="ED2111" s="1084"/>
      <c r="EE2111" s="1084"/>
      <c r="EF2111" s="1084"/>
      <c r="EG2111" s="1084"/>
      <c r="EH2111" s="1084"/>
      <c r="EI2111" s="1079"/>
      <c r="EJ2111" s="1084"/>
      <c r="EK2111" s="1084"/>
      <c r="EL2111" s="1084"/>
      <c r="EM2111" s="1084"/>
      <c r="EN2111" s="1084"/>
      <c r="EO2111" s="1084"/>
      <c r="EP2111" s="1084"/>
      <c r="EQ2111" s="1084"/>
      <c r="ER2111" s="1084"/>
      <c r="ES2111" s="1084"/>
      <c r="ET2111" s="1084"/>
      <c r="EU2111" s="1079"/>
      <c r="EV2111" s="1079"/>
      <c r="EW2111" s="1084"/>
      <c r="EX2111" s="1079"/>
      <c r="EY2111" s="1079"/>
      <c r="EZ2111" s="1084"/>
      <c r="FA2111" s="1090" t="s">
        <v>7664</v>
      </c>
      <c r="FB2111" s="1091"/>
      <c r="FC2111" s="1079"/>
      <c r="FD2111" s="1079"/>
    </row>
    <row r="2112">
      <c r="A2112" s="1079" t="s">
        <v>7665</v>
      </c>
      <c r="B2112" s="1079" t="s">
        <v>7666</v>
      </c>
      <c r="C2112" s="1080" t="s">
        <v>5866</v>
      </c>
      <c r="D2112" s="1079" t="s">
        <v>18</v>
      </c>
      <c r="E2112" s="1079"/>
      <c r="F2112" s="1079"/>
      <c r="G2112" s="1079" t="s">
        <v>7667</v>
      </c>
      <c r="H2112" s="1079" t="s">
        <v>5374</v>
      </c>
      <c r="I2112" s="1079" t="s">
        <v>23</v>
      </c>
      <c r="J2112" s="1079"/>
      <c r="K2112" s="1079" t="s">
        <v>93</v>
      </c>
      <c r="L2112" s="1079" t="s">
        <v>5771</v>
      </c>
      <c r="M2112" s="1079" t="s">
        <v>50</v>
      </c>
      <c r="N2112" s="1081">
        <v>42972.0</v>
      </c>
      <c r="O2112" s="1081">
        <v>42972.0</v>
      </c>
      <c r="P2112" s="1082"/>
      <c r="Q2112" s="1083"/>
      <c r="R2112" s="1083"/>
      <c r="S2112" s="1084"/>
      <c r="T2112" s="857">
        <f t="shared" si="4016"/>
        <v>551</v>
      </c>
      <c r="U2112" s="1085">
        <f t="shared" ref="U2112:W2112" si="4017">IF(ISBLANK($A2112),"",sum(AE2112,AK2112,AQ2112,AW2112,BC2112,BI2112,BO2112,BU2112,CA2112,CG2112,CM2112,CS2112,CY2112,DE2112,DK2112,DQ2112,DW2112,EC2112,EI2112,EO2112,EU2112))</f>
        <v>1</v>
      </c>
      <c r="V2112" s="1085">
        <f t="shared" si="4017"/>
        <v>0</v>
      </c>
      <c r="W2112" s="1085">
        <f t="shared" si="4017"/>
        <v>0</v>
      </c>
      <c r="X2112" s="1086">
        <f t="shared" si="4018"/>
        <v>1</v>
      </c>
      <c r="Y2112" s="1085">
        <f t="shared" ref="Y2112:AA2112" si="4019">IF(ISBLANK($A2112),"",sum(AH2112,AN2112,AT2112,AZ2112,BF2112,BL2112,BR2112,BX2112,CD2112,CJ2112,CP2112,CV2112,DB2112,DH2112,DN2112,DT2112,DZ2112,EF2112,EL2112,ER2112,EX2112))</f>
        <v>1</v>
      </c>
      <c r="Z2112" s="1085">
        <f t="shared" si="4019"/>
        <v>0</v>
      </c>
      <c r="AA2112" s="1085">
        <f t="shared" si="4019"/>
        <v>0</v>
      </c>
      <c r="AB2112" s="1086">
        <f t="shared" si="4020"/>
        <v>1</v>
      </c>
      <c r="AC2112" s="1087">
        <f t="shared" si="4021"/>
        <v>1</v>
      </c>
      <c r="AD2112" s="1088" t="str">
        <f t="shared" si="4022"/>
        <v>20+</v>
      </c>
      <c r="AE2112" s="1089">
        <v>1.0</v>
      </c>
      <c r="AF2112" s="1079"/>
      <c r="AG2112" s="1084"/>
      <c r="AH2112" s="1089">
        <v>1.0</v>
      </c>
      <c r="AI2112" s="1079"/>
      <c r="AJ2112" s="1084"/>
      <c r="AK2112" s="1079"/>
      <c r="AL2112" s="1084"/>
      <c r="AM2112" s="1084"/>
      <c r="AN2112" s="1084"/>
      <c r="AO2112" s="1084"/>
      <c r="AP2112" s="1084"/>
      <c r="AQ2112" s="1079"/>
      <c r="AR2112" s="1079"/>
      <c r="AS2112" s="1084"/>
      <c r="AT2112" s="1079"/>
      <c r="AU2112" s="1084"/>
      <c r="AV2112" s="1084"/>
      <c r="AW2112" s="1079"/>
      <c r="AX2112" s="1084"/>
      <c r="AY2112" s="1084"/>
      <c r="AZ2112" s="1079"/>
      <c r="BA2112" s="1079"/>
      <c r="BB2112" s="1084"/>
      <c r="BC2112" s="1084"/>
      <c r="BD2112" s="1084"/>
      <c r="BE2112" s="1084"/>
      <c r="BF2112" s="1084"/>
      <c r="BG2112" s="1084"/>
      <c r="BH2112" s="1084"/>
      <c r="BI2112" s="1084"/>
      <c r="BJ2112" s="1084"/>
      <c r="BK2112" s="1084"/>
      <c r="BL2112" s="1084"/>
      <c r="BM2112" s="1084"/>
      <c r="BN2112" s="1084"/>
      <c r="BO2112" s="1079"/>
      <c r="BP2112" s="1084"/>
      <c r="BQ2112" s="1084"/>
      <c r="BR2112" s="1084"/>
      <c r="BS2112" s="1084"/>
      <c r="BT2112" s="1084"/>
      <c r="BU2112" s="1084"/>
      <c r="BV2112" s="1084"/>
      <c r="BW2112" s="1084"/>
      <c r="BX2112" s="1084"/>
      <c r="BY2112" s="1084"/>
      <c r="BZ2112" s="1084"/>
      <c r="CA2112" s="1079"/>
      <c r="CB2112" s="1084"/>
      <c r="CC2112" s="1084"/>
      <c r="CD2112" s="1084"/>
      <c r="CE2112" s="1084"/>
      <c r="CF2112" s="1084"/>
      <c r="CG2112" s="1084"/>
      <c r="CH2112" s="1084"/>
      <c r="CI2112" s="1084"/>
      <c r="CJ2112" s="1084"/>
      <c r="CK2112" s="1084"/>
      <c r="CL2112" s="1084"/>
      <c r="CM2112" s="1084"/>
      <c r="CN2112" s="1084"/>
      <c r="CO2112" s="1084"/>
      <c r="CP2112" s="1084"/>
      <c r="CQ2112" s="1084"/>
      <c r="CR2112" s="1084"/>
      <c r="CS2112" s="1084"/>
      <c r="CT2112" s="1084"/>
      <c r="CU2112" s="1084"/>
      <c r="CV2112" s="1084"/>
      <c r="CW2112" s="1084"/>
      <c r="CX2112" s="1084"/>
      <c r="CY2112" s="1084"/>
      <c r="CZ2112" s="1084"/>
      <c r="DA2112" s="1084"/>
      <c r="DB2112" s="1084"/>
      <c r="DC2112" s="1084"/>
      <c r="DD2112" s="1084"/>
      <c r="DE2112" s="1084"/>
      <c r="DF2112" s="1084"/>
      <c r="DG2112" s="1084"/>
      <c r="DH2112" s="1084"/>
      <c r="DI2112" s="1084"/>
      <c r="DJ2112" s="1084"/>
      <c r="DK2112" s="1084"/>
      <c r="DL2112" s="1084"/>
      <c r="DM2112" s="1084"/>
      <c r="DN2112" s="1084"/>
      <c r="DO2112" s="1084"/>
      <c r="DP2112" s="1084"/>
      <c r="DQ2112" s="1084"/>
      <c r="DR2112" s="1084"/>
      <c r="DS2112" s="1084"/>
      <c r="DT2112" s="1084"/>
      <c r="DU2112" s="1084"/>
      <c r="DV2112" s="1084"/>
      <c r="DW2112" s="1084"/>
      <c r="DX2112" s="1084"/>
      <c r="DY2112" s="1084"/>
      <c r="DZ2112" s="1084"/>
      <c r="EA2112" s="1084"/>
      <c r="EB2112" s="1084"/>
      <c r="EC2112" s="1084"/>
      <c r="ED2112" s="1084"/>
      <c r="EE2112" s="1084"/>
      <c r="EF2112" s="1084"/>
      <c r="EG2112" s="1084"/>
      <c r="EH2112" s="1084"/>
      <c r="EI2112" s="1079"/>
      <c r="EJ2112" s="1084"/>
      <c r="EK2112" s="1084"/>
      <c r="EL2112" s="1084"/>
      <c r="EM2112" s="1084"/>
      <c r="EN2112" s="1084"/>
      <c r="EO2112" s="1084"/>
      <c r="EP2112" s="1084"/>
      <c r="EQ2112" s="1084"/>
      <c r="ER2112" s="1084"/>
      <c r="ES2112" s="1084"/>
      <c r="ET2112" s="1084"/>
      <c r="EU2112" s="1079"/>
      <c r="EV2112" s="1079"/>
      <c r="EW2112" s="1084"/>
      <c r="EX2112" s="1079"/>
      <c r="EY2112" s="1079"/>
      <c r="EZ2112" s="1084"/>
      <c r="FA2112" s="1090" t="s">
        <v>7668</v>
      </c>
      <c r="FB2112" s="1091"/>
      <c r="FC2112" s="1079"/>
      <c r="FD2112" s="1079"/>
    </row>
    <row r="2113">
      <c r="A2113" s="1079" t="s">
        <v>7669</v>
      </c>
      <c r="B2113" s="1079" t="s">
        <v>7670</v>
      </c>
      <c r="C2113" s="1080" t="s">
        <v>5866</v>
      </c>
      <c r="D2113" s="1079" t="s">
        <v>18</v>
      </c>
      <c r="E2113" s="1079"/>
      <c r="F2113" s="1079"/>
      <c r="G2113" s="1079" t="s">
        <v>7671</v>
      </c>
      <c r="H2113" s="1079" t="s">
        <v>5374</v>
      </c>
      <c r="I2113" s="1079" t="s">
        <v>23</v>
      </c>
      <c r="J2113" s="1079"/>
      <c r="K2113" s="1079" t="s">
        <v>93</v>
      </c>
      <c r="L2113" s="1079" t="s">
        <v>7663</v>
      </c>
      <c r="M2113" s="1079" t="s">
        <v>50</v>
      </c>
      <c r="N2113" s="1081">
        <v>43056.0</v>
      </c>
      <c r="O2113" s="1081">
        <v>43056.0</v>
      </c>
      <c r="P2113" s="1082"/>
      <c r="Q2113" s="1083"/>
      <c r="R2113" s="1083"/>
      <c r="S2113" s="1084"/>
      <c r="T2113" s="857">
        <f t="shared" si="4016"/>
        <v>467</v>
      </c>
      <c r="U2113" s="1085">
        <f t="shared" ref="U2113:W2113" si="4023">IF(ISBLANK($A2113),"",sum(AE2113,AK2113,AQ2113,AW2113,BC2113,BI2113,BO2113,BU2113,CA2113,CG2113,CM2113,CS2113,CY2113,DE2113,DK2113,DQ2113,DW2113,EC2113,EI2113,EO2113,EU2113))</f>
        <v>0</v>
      </c>
      <c r="V2113" s="1085">
        <f t="shared" si="4023"/>
        <v>0</v>
      </c>
      <c r="W2113" s="1085">
        <f t="shared" si="4023"/>
        <v>0</v>
      </c>
      <c r="X2113" s="1086">
        <f t="shared" si="4018"/>
        <v>0</v>
      </c>
      <c r="Y2113" s="1085">
        <f t="shared" ref="Y2113:AA2113" si="4024">IF(ISBLANK($A2113),"",sum(AH2113,AN2113,AT2113,AZ2113,BF2113,BL2113,BR2113,BX2113,CD2113,CJ2113,CP2113,CV2113,DB2113,DH2113,DN2113,DT2113,DZ2113,EF2113,EL2113,ER2113,EX2113))</f>
        <v>0</v>
      </c>
      <c r="Z2113" s="1085">
        <f t="shared" si="4024"/>
        <v>0</v>
      </c>
      <c r="AA2113" s="1085">
        <f t="shared" si="4024"/>
        <v>0</v>
      </c>
      <c r="AB2113" s="1086">
        <f t="shared" si="4020"/>
        <v>0</v>
      </c>
      <c r="AC2113" s="1087" t="str">
        <f t="shared" si="4021"/>
        <v/>
      </c>
      <c r="AD2113" s="1092" t="str">
        <f t="shared" si="4022"/>
        <v>20+</v>
      </c>
      <c r="AE2113" s="1079"/>
      <c r="AF2113" s="1079"/>
      <c r="AG2113" s="1084"/>
      <c r="AH2113" s="1079"/>
      <c r="AI2113" s="1079"/>
      <c r="AJ2113" s="1084"/>
      <c r="AK2113" s="1079"/>
      <c r="AL2113" s="1084"/>
      <c r="AM2113" s="1084"/>
      <c r="AN2113" s="1084"/>
      <c r="AO2113" s="1084"/>
      <c r="AP2113" s="1084"/>
      <c r="AQ2113" s="1079"/>
      <c r="AR2113" s="1079"/>
      <c r="AS2113" s="1084"/>
      <c r="AT2113" s="1079"/>
      <c r="AU2113" s="1084"/>
      <c r="AV2113" s="1084"/>
      <c r="AW2113" s="1079"/>
      <c r="AX2113" s="1084"/>
      <c r="AY2113" s="1084"/>
      <c r="AZ2113" s="1079"/>
      <c r="BA2113" s="1079"/>
      <c r="BB2113" s="1084"/>
      <c r="BC2113" s="1084"/>
      <c r="BD2113" s="1084"/>
      <c r="BE2113" s="1084"/>
      <c r="BF2113" s="1084"/>
      <c r="BG2113" s="1084"/>
      <c r="BH2113" s="1084"/>
      <c r="BI2113" s="1084"/>
      <c r="BJ2113" s="1084"/>
      <c r="BK2113" s="1084"/>
      <c r="BL2113" s="1084"/>
      <c r="BM2113" s="1084"/>
      <c r="BN2113" s="1084"/>
      <c r="BO2113" s="1079"/>
      <c r="BP2113" s="1084"/>
      <c r="BQ2113" s="1084"/>
      <c r="BR2113" s="1084"/>
      <c r="BS2113" s="1084"/>
      <c r="BT2113" s="1084"/>
      <c r="BU2113" s="1084"/>
      <c r="BV2113" s="1084"/>
      <c r="BW2113" s="1084"/>
      <c r="BX2113" s="1084"/>
      <c r="BY2113" s="1084"/>
      <c r="BZ2113" s="1084"/>
      <c r="CA2113" s="1079"/>
      <c r="CB2113" s="1084"/>
      <c r="CC2113" s="1084"/>
      <c r="CD2113" s="1084"/>
      <c r="CE2113" s="1084"/>
      <c r="CF2113" s="1084"/>
      <c r="CG2113" s="1084"/>
      <c r="CH2113" s="1084"/>
      <c r="CI2113" s="1084"/>
      <c r="CJ2113" s="1084"/>
      <c r="CK2113" s="1084"/>
      <c r="CL2113" s="1084"/>
      <c r="CM2113" s="1084"/>
      <c r="CN2113" s="1084"/>
      <c r="CO2113" s="1084"/>
      <c r="CP2113" s="1084"/>
      <c r="CQ2113" s="1084"/>
      <c r="CR2113" s="1084"/>
      <c r="CS2113" s="1084"/>
      <c r="CT2113" s="1084"/>
      <c r="CU2113" s="1084"/>
      <c r="CV2113" s="1084"/>
      <c r="CW2113" s="1084"/>
      <c r="CX2113" s="1084"/>
      <c r="CY2113" s="1084"/>
      <c r="CZ2113" s="1084"/>
      <c r="DA2113" s="1084"/>
      <c r="DB2113" s="1084"/>
      <c r="DC2113" s="1084"/>
      <c r="DD2113" s="1084"/>
      <c r="DE2113" s="1084"/>
      <c r="DF2113" s="1084"/>
      <c r="DG2113" s="1084"/>
      <c r="DH2113" s="1084"/>
      <c r="DI2113" s="1084"/>
      <c r="DJ2113" s="1084"/>
      <c r="DK2113" s="1084"/>
      <c r="DL2113" s="1084"/>
      <c r="DM2113" s="1084"/>
      <c r="DN2113" s="1084"/>
      <c r="DO2113" s="1084"/>
      <c r="DP2113" s="1084"/>
      <c r="DQ2113" s="1084"/>
      <c r="DR2113" s="1084"/>
      <c r="DS2113" s="1084"/>
      <c r="DT2113" s="1084"/>
      <c r="DU2113" s="1084"/>
      <c r="DV2113" s="1084"/>
      <c r="DW2113" s="1084"/>
      <c r="DX2113" s="1084"/>
      <c r="DY2113" s="1084"/>
      <c r="DZ2113" s="1084"/>
      <c r="EA2113" s="1084"/>
      <c r="EB2113" s="1084"/>
      <c r="EC2113" s="1084"/>
      <c r="ED2113" s="1084"/>
      <c r="EE2113" s="1084"/>
      <c r="EF2113" s="1084"/>
      <c r="EG2113" s="1084"/>
      <c r="EH2113" s="1084"/>
      <c r="EI2113" s="1079"/>
      <c r="EJ2113" s="1084"/>
      <c r="EK2113" s="1084"/>
      <c r="EL2113" s="1084"/>
      <c r="EM2113" s="1084"/>
      <c r="EN2113" s="1084"/>
      <c r="EO2113" s="1084"/>
      <c r="EP2113" s="1084"/>
      <c r="EQ2113" s="1084"/>
      <c r="ER2113" s="1084"/>
      <c r="ES2113" s="1084"/>
      <c r="ET2113" s="1084"/>
      <c r="EU2113" s="1079"/>
      <c r="EV2113" s="1079"/>
      <c r="EW2113" s="1084"/>
      <c r="EX2113" s="1079"/>
      <c r="EY2113" s="1079"/>
      <c r="EZ2113" s="1084"/>
      <c r="FA2113" s="1079" t="s">
        <v>7672</v>
      </c>
      <c r="FB2113" s="1079"/>
      <c r="FC2113" s="1079"/>
      <c r="FD2113" s="1079"/>
    </row>
    <row r="2114">
      <c r="A2114" s="1079" t="s">
        <v>7673</v>
      </c>
      <c r="B2114" s="1079" t="s">
        <v>2329</v>
      </c>
      <c r="C2114" s="1080" t="s">
        <v>5866</v>
      </c>
      <c r="D2114" s="1079" t="s">
        <v>18</v>
      </c>
      <c r="E2114" s="1079"/>
      <c r="F2114" s="1079"/>
      <c r="G2114" s="1079" t="s">
        <v>7674</v>
      </c>
      <c r="H2114" s="1079" t="s">
        <v>5395</v>
      </c>
      <c r="I2114" s="1079" t="s">
        <v>23</v>
      </c>
      <c r="J2114" s="1079"/>
      <c r="K2114" s="1079" t="s">
        <v>93</v>
      </c>
      <c r="L2114" s="1079" t="s">
        <v>7663</v>
      </c>
      <c r="M2114" s="1079" t="s">
        <v>50</v>
      </c>
      <c r="N2114" s="1081">
        <v>42964.0</v>
      </c>
      <c r="O2114" s="1081">
        <v>42964.0</v>
      </c>
      <c r="P2114" s="1082"/>
      <c r="Q2114" s="1083"/>
      <c r="R2114" s="1083"/>
      <c r="S2114" s="1084"/>
      <c r="T2114" s="857">
        <f t="shared" si="4016"/>
        <v>559</v>
      </c>
      <c r="U2114" s="1085">
        <f t="shared" ref="U2114:W2114" si="4025">IF(ISBLANK($A2114),"",sum(AE2114,AK2114,AQ2114,AW2114,BC2114,BI2114,BO2114,BU2114,CA2114,CG2114,CM2114,CS2114,CY2114,DE2114,DK2114,DQ2114,DW2114,EC2114,EI2114,EO2114,EU2114))</f>
        <v>3</v>
      </c>
      <c r="V2114" s="1085">
        <f t="shared" si="4025"/>
        <v>0</v>
      </c>
      <c r="W2114" s="1085">
        <f t="shared" si="4025"/>
        <v>0</v>
      </c>
      <c r="X2114" s="1086">
        <f t="shared" si="4018"/>
        <v>3</v>
      </c>
      <c r="Y2114" s="1085">
        <f t="shared" ref="Y2114:AA2114" si="4026">IF(ISBLANK($A2114),"",sum(AH2114,AN2114,AT2114,AZ2114,BF2114,BL2114,BR2114,BX2114,CD2114,CJ2114,CP2114,CV2114,DB2114,DH2114,DN2114,DT2114,DZ2114,EF2114,EL2114,ER2114,EX2114))</f>
        <v>1</v>
      </c>
      <c r="Z2114" s="1085">
        <f t="shared" si="4026"/>
        <v>0</v>
      </c>
      <c r="AA2114" s="1085">
        <f t="shared" si="4026"/>
        <v>0</v>
      </c>
      <c r="AB2114" s="1086">
        <f t="shared" si="4020"/>
        <v>1</v>
      </c>
      <c r="AC2114" s="1087">
        <f t="shared" si="4021"/>
        <v>0.3333333333</v>
      </c>
      <c r="AD2114" s="1088" t="str">
        <f t="shared" si="4022"/>
        <v>20+</v>
      </c>
      <c r="AE2114" s="1089">
        <v>3.0</v>
      </c>
      <c r="AF2114" s="1079"/>
      <c r="AG2114" s="1084"/>
      <c r="AH2114" s="1089">
        <v>1.0</v>
      </c>
      <c r="AI2114" s="1079"/>
      <c r="AJ2114" s="1084"/>
      <c r="AK2114" s="1079"/>
      <c r="AL2114" s="1084"/>
      <c r="AM2114" s="1084"/>
      <c r="AN2114" s="1084"/>
      <c r="AO2114" s="1084"/>
      <c r="AP2114" s="1084"/>
      <c r="AQ2114" s="1079"/>
      <c r="AR2114" s="1079"/>
      <c r="AS2114" s="1084"/>
      <c r="AT2114" s="1079"/>
      <c r="AU2114" s="1084"/>
      <c r="AV2114" s="1084"/>
      <c r="AW2114" s="1079"/>
      <c r="AX2114" s="1084"/>
      <c r="AY2114" s="1084"/>
      <c r="AZ2114" s="1079"/>
      <c r="BA2114" s="1079"/>
      <c r="BB2114" s="1084"/>
      <c r="BC2114" s="1084"/>
      <c r="BD2114" s="1084"/>
      <c r="BE2114" s="1084"/>
      <c r="BF2114" s="1084"/>
      <c r="BG2114" s="1084"/>
      <c r="BH2114" s="1084"/>
      <c r="BI2114" s="1084"/>
      <c r="BJ2114" s="1084"/>
      <c r="BK2114" s="1084"/>
      <c r="BL2114" s="1084"/>
      <c r="BM2114" s="1084"/>
      <c r="BN2114" s="1084"/>
      <c r="BO2114" s="1079"/>
      <c r="BP2114" s="1084"/>
      <c r="BQ2114" s="1084"/>
      <c r="BR2114" s="1084"/>
      <c r="BS2114" s="1084"/>
      <c r="BT2114" s="1084"/>
      <c r="BU2114" s="1084"/>
      <c r="BV2114" s="1084"/>
      <c r="BW2114" s="1084"/>
      <c r="BX2114" s="1084"/>
      <c r="BY2114" s="1084"/>
      <c r="BZ2114" s="1084"/>
      <c r="CA2114" s="1079"/>
      <c r="CB2114" s="1084"/>
      <c r="CC2114" s="1084"/>
      <c r="CD2114" s="1084"/>
      <c r="CE2114" s="1084"/>
      <c r="CF2114" s="1084"/>
      <c r="CG2114" s="1084"/>
      <c r="CH2114" s="1084"/>
      <c r="CI2114" s="1084"/>
      <c r="CJ2114" s="1084"/>
      <c r="CK2114" s="1084"/>
      <c r="CL2114" s="1084"/>
      <c r="CM2114" s="1084"/>
      <c r="CN2114" s="1084"/>
      <c r="CO2114" s="1084"/>
      <c r="CP2114" s="1084"/>
      <c r="CQ2114" s="1084"/>
      <c r="CR2114" s="1084"/>
      <c r="CS2114" s="1084"/>
      <c r="CT2114" s="1084"/>
      <c r="CU2114" s="1084"/>
      <c r="CV2114" s="1084"/>
      <c r="CW2114" s="1084"/>
      <c r="CX2114" s="1084"/>
      <c r="CY2114" s="1084"/>
      <c r="CZ2114" s="1084"/>
      <c r="DA2114" s="1084"/>
      <c r="DB2114" s="1084"/>
      <c r="DC2114" s="1084"/>
      <c r="DD2114" s="1084"/>
      <c r="DE2114" s="1084"/>
      <c r="DF2114" s="1084"/>
      <c r="DG2114" s="1084"/>
      <c r="DH2114" s="1084"/>
      <c r="DI2114" s="1084"/>
      <c r="DJ2114" s="1084"/>
      <c r="DK2114" s="1084"/>
      <c r="DL2114" s="1084"/>
      <c r="DM2114" s="1084"/>
      <c r="DN2114" s="1084"/>
      <c r="DO2114" s="1084"/>
      <c r="DP2114" s="1084"/>
      <c r="DQ2114" s="1084"/>
      <c r="DR2114" s="1084"/>
      <c r="DS2114" s="1084"/>
      <c r="DT2114" s="1084"/>
      <c r="DU2114" s="1084"/>
      <c r="DV2114" s="1084"/>
      <c r="DW2114" s="1084"/>
      <c r="DX2114" s="1084"/>
      <c r="DY2114" s="1084"/>
      <c r="DZ2114" s="1084"/>
      <c r="EA2114" s="1084"/>
      <c r="EB2114" s="1084"/>
      <c r="EC2114" s="1084"/>
      <c r="ED2114" s="1084"/>
      <c r="EE2114" s="1084"/>
      <c r="EF2114" s="1084"/>
      <c r="EG2114" s="1084"/>
      <c r="EH2114" s="1084"/>
      <c r="EI2114" s="1079"/>
      <c r="EJ2114" s="1084"/>
      <c r="EK2114" s="1084"/>
      <c r="EL2114" s="1084"/>
      <c r="EM2114" s="1084"/>
      <c r="EN2114" s="1084"/>
      <c r="EO2114" s="1084"/>
      <c r="EP2114" s="1084"/>
      <c r="EQ2114" s="1084"/>
      <c r="ER2114" s="1084"/>
      <c r="ES2114" s="1084"/>
      <c r="ET2114" s="1084"/>
      <c r="EU2114" s="1079"/>
      <c r="EV2114" s="1079"/>
      <c r="EW2114" s="1084"/>
      <c r="EX2114" s="1079"/>
      <c r="EY2114" s="1079"/>
      <c r="EZ2114" s="1084"/>
      <c r="FA2114" s="1090" t="s">
        <v>7675</v>
      </c>
      <c r="FB2114" s="1091"/>
      <c r="FC2114" s="1079"/>
      <c r="FD2114" s="1079"/>
    </row>
    <row r="2115">
      <c r="A2115" s="1079" t="s">
        <v>7676</v>
      </c>
      <c r="B2115" s="1079" t="s">
        <v>7677</v>
      </c>
      <c r="C2115" s="1080" t="s">
        <v>5866</v>
      </c>
      <c r="D2115" s="1079" t="s">
        <v>18</v>
      </c>
      <c r="E2115" s="1079"/>
      <c r="F2115" s="1079"/>
      <c r="G2115" s="1079" t="s">
        <v>7678</v>
      </c>
      <c r="H2115" s="1079" t="s">
        <v>7662</v>
      </c>
      <c r="I2115" s="1079" t="s">
        <v>23</v>
      </c>
      <c r="J2115" s="1079"/>
      <c r="K2115" s="1079" t="s">
        <v>93</v>
      </c>
      <c r="L2115" s="1079" t="s">
        <v>7663</v>
      </c>
      <c r="M2115" s="1079" t="s">
        <v>50</v>
      </c>
      <c r="N2115" s="1081">
        <v>42964.0</v>
      </c>
      <c r="O2115" s="1081">
        <v>42964.0</v>
      </c>
      <c r="P2115" s="1082"/>
      <c r="Q2115" s="1083"/>
      <c r="R2115" s="1083"/>
      <c r="S2115" s="1084"/>
      <c r="T2115" s="857">
        <f t="shared" si="4016"/>
        <v>559</v>
      </c>
      <c r="U2115" s="1085">
        <f t="shared" ref="U2115:W2115" si="4027">IF(ISBLANK($A2115),"",sum(AE2115,AK2115,AQ2115,AW2115,BC2115,BI2115,BO2115,BU2115,CA2115,CG2115,CM2115,CS2115,CY2115,DE2115,DK2115,DQ2115,DW2115,EC2115,EI2115,EO2115,EU2115))</f>
        <v>1</v>
      </c>
      <c r="V2115" s="1085">
        <f t="shared" si="4027"/>
        <v>0</v>
      </c>
      <c r="W2115" s="1085">
        <f t="shared" si="4027"/>
        <v>0</v>
      </c>
      <c r="X2115" s="1086">
        <f t="shared" si="4018"/>
        <v>1</v>
      </c>
      <c r="Y2115" s="1085">
        <f t="shared" ref="Y2115:AA2115" si="4028">IF(ISBLANK($A2115),"",sum(AH2115,AN2115,AT2115,AZ2115,BF2115,BL2115,BR2115,BX2115,CD2115,CJ2115,CP2115,CV2115,DB2115,DH2115,DN2115,DT2115,DZ2115,EF2115,EL2115,ER2115,EX2115))</f>
        <v>1</v>
      </c>
      <c r="Z2115" s="1085">
        <f t="shared" si="4028"/>
        <v>0</v>
      </c>
      <c r="AA2115" s="1085">
        <f t="shared" si="4028"/>
        <v>0</v>
      </c>
      <c r="AB2115" s="1086">
        <f t="shared" si="4020"/>
        <v>1</v>
      </c>
      <c r="AC2115" s="1087">
        <f t="shared" si="4021"/>
        <v>1</v>
      </c>
      <c r="AD2115" s="1088" t="str">
        <f t="shared" si="4022"/>
        <v>20+</v>
      </c>
      <c r="AE2115" s="1089">
        <v>1.0</v>
      </c>
      <c r="AF2115" s="1079"/>
      <c r="AG2115" s="1084"/>
      <c r="AH2115" s="1089">
        <v>1.0</v>
      </c>
      <c r="AI2115" s="1079"/>
      <c r="AJ2115" s="1084"/>
      <c r="AK2115" s="1079"/>
      <c r="AL2115" s="1084"/>
      <c r="AM2115" s="1084"/>
      <c r="AN2115" s="1084"/>
      <c r="AO2115" s="1084"/>
      <c r="AP2115" s="1084"/>
      <c r="AQ2115" s="1079"/>
      <c r="AR2115" s="1079"/>
      <c r="AS2115" s="1084"/>
      <c r="AT2115" s="1079"/>
      <c r="AU2115" s="1084"/>
      <c r="AV2115" s="1084"/>
      <c r="AW2115" s="1079"/>
      <c r="AX2115" s="1084"/>
      <c r="AY2115" s="1084"/>
      <c r="AZ2115" s="1079"/>
      <c r="BA2115" s="1079"/>
      <c r="BB2115" s="1084"/>
      <c r="BC2115" s="1084"/>
      <c r="BD2115" s="1084"/>
      <c r="BE2115" s="1084"/>
      <c r="BF2115" s="1084"/>
      <c r="BG2115" s="1084"/>
      <c r="BH2115" s="1084"/>
      <c r="BI2115" s="1084"/>
      <c r="BJ2115" s="1084"/>
      <c r="BK2115" s="1084"/>
      <c r="BL2115" s="1084"/>
      <c r="BM2115" s="1084"/>
      <c r="BN2115" s="1084"/>
      <c r="BO2115" s="1079"/>
      <c r="BP2115" s="1084"/>
      <c r="BQ2115" s="1084"/>
      <c r="BR2115" s="1084"/>
      <c r="BS2115" s="1084"/>
      <c r="BT2115" s="1084"/>
      <c r="BU2115" s="1084"/>
      <c r="BV2115" s="1084"/>
      <c r="BW2115" s="1084"/>
      <c r="BX2115" s="1084"/>
      <c r="BY2115" s="1084"/>
      <c r="BZ2115" s="1084"/>
      <c r="CA2115" s="1079"/>
      <c r="CB2115" s="1084"/>
      <c r="CC2115" s="1084"/>
      <c r="CD2115" s="1084"/>
      <c r="CE2115" s="1084"/>
      <c r="CF2115" s="1084"/>
      <c r="CG2115" s="1084"/>
      <c r="CH2115" s="1084"/>
      <c r="CI2115" s="1084"/>
      <c r="CJ2115" s="1084"/>
      <c r="CK2115" s="1084"/>
      <c r="CL2115" s="1084"/>
      <c r="CM2115" s="1084"/>
      <c r="CN2115" s="1084"/>
      <c r="CO2115" s="1084"/>
      <c r="CP2115" s="1084"/>
      <c r="CQ2115" s="1084"/>
      <c r="CR2115" s="1084"/>
      <c r="CS2115" s="1084"/>
      <c r="CT2115" s="1084"/>
      <c r="CU2115" s="1084"/>
      <c r="CV2115" s="1084"/>
      <c r="CW2115" s="1084"/>
      <c r="CX2115" s="1084"/>
      <c r="CY2115" s="1084"/>
      <c r="CZ2115" s="1084"/>
      <c r="DA2115" s="1084"/>
      <c r="DB2115" s="1084"/>
      <c r="DC2115" s="1084"/>
      <c r="DD2115" s="1084"/>
      <c r="DE2115" s="1084"/>
      <c r="DF2115" s="1084"/>
      <c r="DG2115" s="1084"/>
      <c r="DH2115" s="1084"/>
      <c r="DI2115" s="1084"/>
      <c r="DJ2115" s="1084"/>
      <c r="DK2115" s="1084"/>
      <c r="DL2115" s="1084"/>
      <c r="DM2115" s="1084"/>
      <c r="DN2115" s="1084"/>
      <c r="DO2115" s="1084"/>
      <c r="DP2115" s="1084"/>
      <c r="DQ2115" s="1084"/>
      <c r="DR2115" s="1084"/>
      <c r="DS2115" s="1084"/>
      <c r="DT2115" s="1084"/>
      <c r="DU2115" s="1084"/>
      <c r="DV2115" s="1084"/>
      <c r="DW2115" s="1084"/>
      <c r="DX2115" s="1084"/>
      <c r="DY2115" s="1084"/>
      <c r="DZ2115" s="1084"/>
      <c r="EA2115" s="1084"/>
      <c r="EB2115" s="1084"/>
      <c r="EC2115" s="1084"/>
      <c r="ED2115" s="1084"/>
      <c r="EE2115" s="1084"/>
      <c r="EF2115" s="1084"/>
      <c r="EG2115" s="1084"/>
      <c r="EH2115" s="1084"/>
      <c r="EI2115" s="1079"/>
      <c r="EJ2115" s="1084"/>
      <c r="EK2115" s="1084"/>
      <c r="EL2115" s="1084"/>
      <c r="EM2115" s="1084"/>
      <c r="EN2115" s="1084"/>
      <c r="EO2115" s="1084"/>
      <c r="EP2115" s="1084"/>
      <c r="EQ2115" s="1084"/>
      <c r="ER2115" s="1084"/>
      <c r="ES2115" s="1084"/>
      <c r="ET2115" s="1084"/>
      <c r="EU2115" s="1079"/>
      <c r="EV2115" s="1079"/>
      <c r="EW2115" s="1084"/>
      <c r="EX2115" s="1079"/>
      <c r="EY2115" s="1079"/>
      <c r="EZ2115" s="1084"/>
      <c r="FA2115" s="1090" t="s">
        <v>7679</v>
      </c>
      <c r="FB2115" s="1091"/>
      <c r="FC2115" s="1079"/>
      <c r="FD2115" s="1079"/>
    </row>
    <row r="2116">
      <c r="A2116" s="1079" t="s">
        <v>7680</v>
      </c>
      <c r="B2116" s="1079" t="s">
        <v>7681</v>
      </c>
      <c r="C2116" s="1080" t="s">
        <v>5866</v>
      </c>
      <c r="D2116" s="1079" t="s">
        <v>18</v>
      </c>
      <c r="E2116" s="1079"/>
      <c r="F2116" s="1079"/>
      <c r="G2116" s="1079" t="s">
        <v>7671</v>
      </c>
      <c r="H2116" s="1079" t="s">
        <v>5374</v>
      </c>
      <c r="I2116" s="1079" t="s">
        <v>23</v>
      </c>
      <c r="J2116" s="1079"/>
      <c r="K2116" s="1079" t="s">
        <v>93</v>
      </c>
      <c r="L2116" s="1079" t="s">
        <v>7663</v>
      </c>
      <c r="M2116" s="1079" t="s">
        <v>50</v>
      </c>
      <c r="N2116" s="1081">
        <v>43056.0</v>
      </c>
      <c r="O2116" s="1081">
        <v>43056.0</v>
      </c>
      <c r="P2116" s="1082"/>
      <c r="Q2116" s="1083"/>
      <c r="R2116" s="1083"/>
      <c r="S2116" s="1084"/>
      <c r="T2116" s="857">
        <f t="shared" si="4016"/>
        <v>467</v>
      </c>
      <c r="U2116" s="1085">
        <f t="shared" ref="U2116:W2116" si="4029">IF(ISBLANK($A2116),"",sum(AE2116,AK2116,AQ2116,AW2116,BC2116,BI2116,BO2116,BU2116,CA2116,CG2116,CM2116,CS2116,CY2116,DE2116,DK2116,DQ2116,DW2116,EC2116,EI2116,EO2116,EU2116))</f>
        <v>0</v>
      </c>
      <c r="V2116" s="1085">
        <f t="shared" si="4029"/>
        <v>0</v>
      </c>
      <c r="W2116" s="1085">
        <f t="shared" si="4029"/>
        <v>0</v>
      </c>
      <c r="X2116" s="1086">
        <f t="shared" si="4018"/>
        <v>0</v>
      </c>
      <c r="Y2116" s="1085">
        <f t="shared" ref="Y2116:AA2116" si="4030">IF(ISBLANK($A2116),"",sum(AH2116,AN2116,AT2116,AZ2116,BF2116,BL2116,BR2116,BX2116,CD2116,CJ2116,CP2116,CV2116,DB2116,DH2116,DN2116,DT2116,DZ2116,EF2116,EL2116,ER2116,EX2116))</f>
        <v>0</v>
      </c>
      <c r="Z2116" s="1085">
        <f t="shared" si="4030"/>
        <v>0</v>
      </c>
      <c r="AA2116" s="1085">
        <f t="shared" si="4030"/>
        <v>0</v>
      </c>
      <c r="AB2116" s="1086">
        <f t="shared" si="4020"/>
        <v>0</v>
      </c>
      <c r="AC2116" s="1087" t="str">
        <f t="shared" si="4021"/>
        <v/>
      </c>
      <c r="AD2116" s="1092" t="str">
        <f t="shared" si="4022"/>
        <v>20+</v>
      </c>
      <c r="AE2116" s="1079"/>
      <c r="AF2116" s="1079"/>
      <c r="AG2116" s="1084"/>
      <c r="AH2116" s="1079"/>
      <c r="AI2116" s="1079"/>
      <c r="AJ2116" s="1084"/>
      <c r="AK2116" s="1079"/>
      <c r="AL2116" s="1084"/>
      <c r="AM2116" s="1084"/>
      <c r="AN2116" s="1084"/>
      <c r="AO2116" s="1084"/>
      <c r="AP2116" s="1084"/>
      <c r="AQ2116" s="1079"/>
      <c r="AR2116" s="1079"/>
      <c r="AS2116" s="1084"/>
      <c r="AT2116" s="1079"/>
      <c r="AU2116" s="1084"/>
      <c r="AV2116" s="1084"/>
      <c r="AW2116" s="1079"/>
      <c r="AX2116" s="1084"/>
      <c r="AY2116" s="1084"/>
      <c r="AZ2116" s="1079"/>
      <c r="BA2116" s="1079"/>
      <c r="BB2116" s="1084"/>
      <c r="BC2116" s="1084"/>
      <c r="BD2116" s="1084"/>
      <c r="BE2116" s="1084"/>
      <c r="BF2116" s="1084"/>
      <c r="BG2116" s="1084"/>
      <c r="BH2116" s="1084"/>
      <c r="BI2116" s="1084"/>
      <c r="BJ2116" s="1084"/>
      <c r="BK2116" s="1084"/>
      <c r="BL2116" s="1084"/>
      <c r="BM2116" s="1084"/>
      <c r="BN2116" s="1084"/>
      <c r="BO2116" s="1079"/>
      <c r="BP2116" s="1084"/>
      <c r="BQ2116" s="1084"/>
      <c r="BR2116" s="1084"/>
      <c r="BS2116" s="1084"/>
      <c r="BT2116" s="1084"/>
      <c r="BU2116" s="1084"/>
      <c r="BV2116" s="1084"/>
      <c r="BW2116" s="1084"/>
      <c r="BX2116" s="1084"/>
      <c r="BY2116" s="1084"/>
      <c r="BZ2116" s="1084"/>
      <c r="CA2116" s="1079"/>
      <c r="CB2116" s="1084"/>
      <c r="CC2116" s="1084"/>
      <c r="CD2116" s="1084"/>
      <c r="CE2116" s="1084"/>
      <c r="CF2116" s="1084"/>
      <c r="CG2116" s="1084"/>
      <c r="CH2116" s="1084"/>
      <c r="CI2116" s="1084"/>
      <c r="CJ2116" s="1084"/>
      <c r="CK2116" s="1084"/>
      <c r="CL2116" s="1084"/>
      <c r="CM2116" s="1084"/>
      <c r="CN2116" s="1084"/>
      <c r="CO2116" s="1084"/>
      <c r="CP2116" s="1084"/>
      <c r="CQ2116" s="1084"/>
      <c r="CR2116" s="1084"/>
      <c r="CS2116" s="1084"/>
      <c r="CT2116" s="1084"/>
      <c r="CU2116" s="1084"/>
      <c r="CV2116" s="1084"/>
      <c r="CW2116" s="1084"/>
      <c r="CX2116" s="1084"/>
      <c r="CY2116" s="1084"/>
      <c r="CZ2116" s="1084"/>
      <c r="DA2116" s="1084"/>
      <c r="DB2116" s="1084"/>
      <c r="DC2116" s="1084"/>
      <c r="DD2116" s="1084"/>
      <c r="DE2116" s="1084"/>
      <c r="DF2116" s="1084"/>
      <c r="DG2116" s="1084"/>
      <c r="DH2116" s="1084"/>
      <c r="DI2116" s="1084"/>
      <c r="DJ2116" s="1084"/>
      <c r="DK2116" s="1084"/>
      <c r="DL2116" s="1084"/>
      <c r="DM2116" s="1084"/>
      <c r="DN2116" s="1084"/>
      <c r="DO2116" s="1084"/>
      <c r="DP2116" s="1084"/>
      <c r="DQ2116" s="1084"/>
      <c r="DR2116" s="1084"/>
      <c r="DS2116" s="1084"/>
      <c r="DT2116" s="1084"/>
      <c r="DU2116" s="1084"/>
      <c r="DV2116" s="1084"/>
      <c r="DW2116" s="1084"/>
      <c r="DX2116" s="1084"/>
      <c r="DY2116" s="1084"/>
      <c r="DZ2116" s="1084"/>
      <c r="EA2116" s="1084"/>
      <c r="EB2116" s="1084"/>
      <c r="EC2116" s="1084"/>
      <c r="ED2116" s="1084"/>
      <c r="EE2116" s="1084"/>
      <c r="EF2116" s="1084"/>
      <c r="EG2116" s="1084"/>
      <c r="EH2116" s="1084"/>
      <c r="EI2116" s="1079"/>
      <c r="EJ2116" s="1084"/>
      <c r="EK2116" s="1084"/>
      <c r="EL2116" s="1084"/>
      <c r="EM2116" s="1084"/>
      <c r="EN2116" s="1084"/>
      <c r="EO2116" s="1084"/>
      <c r="EP2116" s="1084"/>
      <c r="EQ2116" s="1084"/>
      <c r="ER2116" s="1084"/>
      <c r="ES2116" s="1084"/>
      <c r="ET2116" s="1084"/>
      <c r="EU2116" s="1079"/>
      <c r="EV2116" s="1079"/>
      <c r="EW2116" s="1084"/>
      <c r="EX2116" s="1079"/>
      <c r="EY2116" s="1079"/>
      <c r="EZ2116" s="1084"/>
      <c r="FA2116" s="1079" t="s">
        <v>7682</v>
      </c>
      <c r="FB2116" s="1079"/>
      <c r="FC2116" s="1079"/>
      <c r="FD2116" s="1079"/>
    </row>
    <row r="2117">
      <c r="A2117" s="1079" t="s">
        <v>7683</v>
      </c>
      <c r="B2117" s="1079" t="s">
        <v>7684</v>
      </c>
      <c r="C2117" s="1080" t="s">
        <v>5866</v>
      </c>
      <c r="D2117" s="1079" t="s">
        <v>18</v>
      </c>
      <c r="E2117" s="1079"/>
      <c r="F2117" s="1079"/>
      <c r="G2117" s="1079" t="s">
        <v>7685</v>
      </c>
      <c r="H2117" s="1079" t="s">
        <v>5374</v>
      </c>
      <c r="I2117" s="1079" t="s">
        <v>23</v>
      </c>
      <c r="J2117" s="1079"/>
      <c r="K2117" s="1079" t="s">
        <v>93</v>
      </c>
      <c r="L2117" s="1079" t="s">
        <v>7663</v>
      </c>
      <c r="M2117" s="1079" t="s">
        <v>50</v>
      </c>
      <c r="N2117" s="1081">
        <v>42957.0</v>
      </c>
      <c r="O2117" s="1081">
        <v>42957.0</v>
      </c>
      <c r="P2117" s="1082"/>
      <c r="Q2117" s="1083"/>
      <c r="R2117" s="1083"/>
      <c r="S2117" s="1084"/>
      <c r="T2117" s="857">
        <f t="shared" si="4016"/>
        <v>566</v>
      </c>
      <c r="U2117" s="1085">
        <f t="shared" ref="U2117:W2117" si="4031">IF(ISBLANK($A2117),"",sum(AE2117,AK2117,AQ2117,AW2117,BC2117,BI2117,BO2117,BU2117,CA2117,CG2117,CM2117,CS2117,CY2117,DE2117,DK2117,DQ2117,DW2117,EC2117,EI2117,EO2117,EU2117))</f>
        <v>1</v>
      </c>
      <c r="V2117" s="1085">
        <f t="shared" si="4031"/>
        <v>0</v>
      </c>
      <c r="W2117" s="1085">
        <f t="shared" si="4031"/>
        <v>0</v>
      </c>
      <c r="X2117" s="1086">
        <f t="shared" si="4018"/>
        <v>1</v>
      </c>
      <c r="Y2117" s="1085">
        <f t="shared" ref="Y2117:AA2117" si="4032">IF(ISBLANK($A2117),"",sum(AH2117,AN2117,AT2117,AZ2117,BF2117,BL2117,BR2117,BX2117,CD2117,CJ2117,CP2117,CV2117,DB2117,DH2117,DN2117,DT2117,DZ2117,EF2117,EL2117,ER2117,EX2117))</f>
        <v>1</v>
      </c>
      <c r="Z2117" s="1085">
        <f t="shared" si="4032"/>
        <v>0</v>
      </c>
      <c r="AA2117" s="1085">
        <f t="shared" si="4032"/>
        <v>0</v>
      </c>
      <c r="AB2117" s="1086">
        <f t="shared" si="4020"/>
        <v>1</v>
      </c>
      <c r="AC2117" s="1087">
        <f t="shared" si="4021"/>
        <v>1</v>
      </c>
      <c r="AD2117" s="1088" t="str">
        <f t="shared" si="4022"/>
        <v>20+</v>
      </c>
      <c r="AE2117" s="1089">
        <v>1.0</v>
      </c>
      <c r="AF2117" s="1079"/>
      <c r="AG2117" s="1084"/>
      <c r="AH2117" s="1089">
        <v>1.0</v>
      </c>
      <c r="AI2117" s="1079"/>
      <c r="AJ2117" s="1084"/>
      <c r="AK2117" s="1079"/>
      <c r="AL2117" s="1084"/>
      <c r="AM2117" s="1084"/>
      <c r="AN2117" s="1084"/>
      <c r="AO2117" s="1084"/>
      <c r="AP2117" s="1084"/>
      <c r="AQ2117" s="1079"/>
      <c r="AR2117" s="1079"/>
      <c r="AS2117" s="1084"/>
      <c r="AT2117" s="1079"/>
      <c r="AU2117" s="1084"/>
      <c r="AV2117" s="1084"/>
      <c r="AW2117" s="1079"/>
      <c r="AX2117" s="1084"/>
      <c r="AY2117" s="1084"/>
      <c r="AZ2117" s="1079"/>
      <c r="BA2117" s="1079"/>
      <c r="BB2117" s="1084"/>
      <c r="BC2117" s="1084"/>
      <c r="BD2117" s="1084"/>
      <c r="BE2117" s="1084"/>
      <c r="BF2117" s="1084"/>
      <c r="BG2117" s="1084"/>
      <c r="BH2117" s="1084"/>
      <c r="BI2117" s="1084"/>
      <c r="BJ2117" s="1084"/>
      <c r="BK2117" s="1084"/>
      <c r="BL2117" s="1084"/>
      <c r="BM2117" s="1084"/>
      <c r="BN2117" s="1084"/>
      <c r="BO2117" s="1079"/>
      <c r="BP2117" s="1084"/>
      <c r="BQ2117" s="1084"/>
      <c r="BR2117" s="1084"/>
      <c r="BS2117" s="1084"/>
      <c r="BT2117" s="1084"/>
      <c r="BU2117" s="1084"/>
      <c r="BV2117" s="1084"/>
      <c r="BW2117" s="1084"/>
      <c r="BX2117" s="1084"/>
      <c r="BY2117" s="1084"/>
      <c r="BZ2117" s="1084"/>
      <c r="CA2117" s="1079"/>
      <c r="CB2117" s="1084"/>
      <c r="CC2117" s="1084"/>
      <c r="CD2117" s="1084"/>
      <c r="CE2117" s="1084"/>
      <c r="CF2117" s="1084"/>
      <c r="CG2117" s="1084"/>
      <c r="CH2117" s="1084"/>
      <c r="CI2117" s="1084"/>
      <c r="CJ2117" s="1084"/>
      <c r="CK2117" s="1084"/>
      <c r="CL2117" s="1084"/>
      <c r="CM2117" s="1084"/>
      <c r="CN2117" s="1084"/>
      <c r="CO2117" s="1084"/>
      <c r="CP2117" s="1084"/>
      <c r="CQ2117" s="1084"/>
      <c r="CR2117" s="1084"/>
      <c r="CS2117" s="1084"/>
      <c r="CT2117" s="1084"/>
      <c r="CU2117" s="1084"/>
      <c r="CV2117" s="1084"/>
      <c r="CW2117" s="1084"/>
      <c r="CX2117" s="1084"/>
      <c r="CY2117" s="1084"/>
      <c r="CZ2117" s="1084"/>
      <c r="DA2117" s="1084"/>
      <c r="DB2117" s="1084"/>
      <c r="DC2117" s="1084"/>
      <c r="DD2117" s="1084"/>
      <c r="DE2117" s="1084"/>
      <c r="DF2117" s="1084"/>
      <c r="DG2117" s="1084"/>
      <c r="DH2117" s="1084"/>
      <c r="DI2117" s="1084"/>
      <c r="DJ2117" s="1084"/>
      <c r="DK2117" s="1084"/>
      <c r="DL2117" s="1084"/>
      <c r="DM2117" s="1084"/>
      <c r="DN2117" s="1084"/>
      <c r="DO2117" s="1084"/>
      <c r="DP2117" s="1084"/>
      <c r="DQ2117" s="1084"/>
      <c r="DR2117" s="1084"/>
      <c r="DS2117" s="1084"/>
      <c r="DT2117" s="1084"/>
      <c r="DU2117" s="1084"/>
      <c r="DV2117" s="1084"/>
      <c r="DW2117" s="1084"/>
      <c r="DX2117" s="1084"/>
      <c r="DY2117" s="1084"/>
      <c r="DZ2117" s="1084"/>
      <c r="EA2117" s="1084"/>
      <c r="EB2117" s="1084"/>
      <c r="EC2117" s="1084"/>
      <c r="ED2117" s="1084"/>
      <c r="EE2117" s="1084"/>
      <c r="EF2117" s="1084"/>
      <c r="EG2117" s="1084"/>
      <c r="EH2117" s="1084"/>
      <c r="EI2117" s="1079"/>
      <c r="EJ2117" s="1084"/>
      <c r="EK2117" s="1084"/>
      <c r="EL2117" s="1084"/>
      <c r="EM2117" s="1084"/>
      <c r="EN2117" s="1084"/>
      <c r="EO2117" s="1084"/>
      <c r="EP2117" s="1084"/>
      <c r="EQ2117" s="1084"/>
      <c r="ER2117" s="1084"/>
      <c r="ES2117" s="1084"/>
      <c r="ET2117" s="1084"/>
      <c r="EU2117" s="1079"/>
      <c r="EV2117" s="1079"/>
      <c r="EW2117" s="1084"/>
      <c r="EX2117" s="1079"/>
      <c r="EY2117" s="1079"/>
      <c r="EZ2117" s="1084"/>
      <c r="FA2117" s="1079" t="s">
        <v>7686</v>
      </c>
      <c r="FB2117" s="1079"/>
      <c r="FC2117" s="1079"/>
      <c r="FD2117" s="1079"/>
    </row>
    <row r="2118">
      <c r="A2118" s="1093" t="s">
        <v>7687</v>
      </c>
      <c r="B2118" s="1093" t="s">
        <v>7688</v>
      </c>
      <c r="C2118" s="1094" t="s">
        <v>5866</v>
      </c>
      <c r="D2118" s="1093" t="s">
        <v>18</v>
      </c>
      <c r="E2118" s="1093"/>
      <c r="F2118" s="1093"/>
      <c r="G2118" s="1093" t="s">
        <v>7689</v>
      </c>
      <c r="H2118" s="1093" t="s">
        <v>7662</v>
      </c>
      <c r="I2118" s="1093" t="s">
        <v>23</v>
      </c>
      <c r="J2118" s="1093"/>
      <c r="K2118" s="1093" t="s">
        <v>93</v>
      </c>
      <c r="L2118" s="1093" t="s">
        <v>7663</v>
      </c>
      <c r="M2118" s="1093" t="s">
        <v>50</v>
      </c>
      <c r="N2118" s="1095">
        <v>42950.0</v>
      </c>
      <c r="O2118" s="1095">
        <v>42950.0</v>
      </c>
      <c r="P2118" s="1082"/>
      <c r="Q2118" s="1083"/>
      <c r="R2118" s="1083"/>
      <c r="S2118" s="1084"/>
      <c r="T2118" s="857">
        <f t="shared" si="4016"/>
        <v>573</v>
      </c>
      <c r="U2118" s="1096">
        <f t="shared" ref="U2118:W2118" si="4033">IF(ISBLANK($A2118),"",sum(AE2118,AK2118,AQ2118,AW2118,BC2118,BI2118,BO2118,BU2118,CA2118,CG2118,CM2118,CS2118,CY2118,DE2118,DK2118,DQ2118,DW2118,EC2118,EI2118,EO2118,EU2118))</f>
        <v>0</v>
      </c>
      <c r="V2118" s="1096">
        <f t="shared" si="4033"/>
        <v>2</v>
      </c>
      <c r="W2118" s="1096">
        <f t="shared" si="4033"/>
        <v>0</v>
      </c>
      <c r="X2118" s="1097">
        <f t="shared" si="4018"/>
        <v>2</v>
      </c>
      <c r="Y2118" s="1096">
        <f t="shared" ref="Y2118:AA2118" si="4034">IF(ISBLANK($A2118),"",sum(AH2118,AN2118,AT2118,AZ2118,BF2118,BL2118,BR2118,BX2118,CD2118,CJ2118,CP2118,CV2118,DB2118,DH2118,DN2118,DT2118,DZ2118,EF2118,EL2118,ER2118,EX2118))</f>
        <v>1</v>
      </c>
      <c r="Z2118" s="1096">
        <f t="shared" si="4034"/>
        <v>0</v>
      </c>
      <c r="AA2118" s="1096">
        <f t="shared" si="4034"/>
        <v>0</v>
      </c>
      <c r="AB2118" s="1097">
        <f t="shared" si="4020"/>
        <v>1</v>
      </c>
      <c r="AC2118" s="1098">
        <f t="shared" si="4021"/>
        <v>0.5</v>
      </c>
      <c r="AD2118" s="1099" t="str">
        <f t="shared" si="4022"/>
        <v>20+</v>
      </c>
      <c r="AE2118" s="1093"/>
      <c r="AF2118" s="1100">
        <v>2.0</v>
      </c>
      <c r="AG2118" s="1084"/>
      <c r="AH2118" s="1100">
        <v>1.0</v>
      </c>
      <c r="AI2118" s="1093"/>
      <c r="AJ2118" s="1084"/>
      <c r="AK2118" s="1093"/>
      <c r="AL2118" s="1084"/>
      <c r="AM2118" s="1084"/>
      <c r="AN2118" s="1084"/>
      <c r="AO2118" s="1084"/>
      <c r="AP2118" s="1084"/>
      <c r="AQ2118" s="1093"/>
      <c r="AR2118" s="1093"/>
      <c r="AS2118" s="1084"/>
      <c r="AT2118" s="1093"/>
      <c r="AU2118" s="1084"/>
      <c r="AV2118" s="1084"/>
      <c r="AW2118" s="1093"/>
      <c r="AX2118" s="1084"/>
      <c r="AY2118" s="1084"/>
      <c r="AZ2118" s="1093"/>
      <c r="BA2118" s="1093"/>
      <c r="BB2118" s="1084"/>
      <c r="BC2118" s="1084"/>
      <c r="BD2118" s="1084"/>
      <c r="BE2118" s="1084"/>
      <c r="BF2118" s="1084"/>
      <c r="BG2118" s="1084"/>
      <c r="BH2118" s="1084"/>
      <c r="BI2118" s="1084"/>
      <c r="BJ2118" s="1084"/>
      <c r="BK2118" s="1084"/>
      <c r="BL2118" s="1084"/>
      <c r="BM2118" s="1084"/>
      <c r="BN2118" s="1084"/>
      <c r="BO2118" s="1093"/>
      <c r="BP2118" s="1084"/>
      <c r="BQ2118" s="1084"/>
      <c r="BR2118" s="1084"/>
      <c r="BS2118" s="1084"/>
      <c r="BT2118" s="1084"/>
      <c r="BU2118" s="1084"/>
      <c r="BV2118" s="1084"/>
      <c r="BW2118" s="1084"/>
      <c r="BX2118" s="1084"/>
      <c r="BY2118" s="1084"/>
      <c r="BZ2118" s="1084"/>
      <c r="CA2118" s="1093"/>
      <c r="CB2118" s="1084"/>
      <c r="CC2118" s="1084"/>
      <c r="CD2118" s="1084"/>
      <c r="CE2118" s="1084"/>
      <c r="CF2118" s="1084"/>
      <c r="CG2118" s="1084"/>
      <c r="CH2118" s="1084"/>
      <c r="CI2118" s="1084"/>
      <c r="CJ2118" s="1084"/>
      <c r="CK2118" s="1084"/>
      <c r="CL2118" s="1084"/>
      <c r="CM2118" s="1084"/>
      <c r="CN2118" s="1084"/>
      <c r="CO2118" s="1084"/>
      <c r="CP2118" s="1084"/>
      <c r="CQ2118" s="1084"/>
      <c r="CR2118" s="1084"/>
      <c r="CS2118" s="1084"/>
      <c r="CT2118" s="1084"/>
      <c r="CU2118" s="1084"/>
      <c r="CV2118" s="1084"/>
      <c r="CW2118" s="1084"/>
      <c r="CX2118" s="1084"/>
      <c r="CY2118" s="1084"/>
      <c r="CZ2118" s="1084"/>
      <c r="DA2118" s="1084"/>
      <c r="DB2118" s="1084"/>
      <c r="DC2118" s="1084"/>
      <c r="DD2118" s="1084"/>
      <c r="DE2118" s="1084"/>
      <c r="DF2118" s="1084"/>
      <c r="DG2118" s="1084"/>
      <c r="DH2118" s="1084"/>
      <c r="DI2118" s="1084"/>
      <c r="DJ2118" s="1084"/>
      <c r="DK2118" s="1084"/>
      <c r="DL2118" s="1084"/>
      <c r="DM2118" s="1084"/>
      <c r="DN2118" s="1084"/>
      <c r="DO2118" s="1084"/>
      <c r="DP2118" s="1084"/>
      <c r="DQ2118" s="1084"/>
      <c r="DR2118" s="1084"/>
      <c r="DS2118" s="1084"/>
      <c r="DT2118" s="1084"/>
      <c r="DU2118" s="1084"/>
      <c r="DV2118" s="1084"/>
      <c r="DW2118" s="1084"/>
      <c r="DX2118" s="1084"/>
      <c r="DY2118" s="1084"/>
      <c r="DZ2118" s="1084"/>
      <c r="EA2118" s="1084"/>
      <c r="EB2118" s="1084"/>
      <c r="EC2118" s="1084"/>
      <c r="ED2118" s="1084"/>
      <c r="EE2118" s="1084"/>
      <c r="EF2118" s="1084"/>
      <c r="EG2118" s="1084"/>
      <c r="EH2118" s="1084"/>
      <c r="EI2118" s="1093"/>
      <c r="EJ2118" s="1084"/>
      <c r="EK2118" s="1084"/>
      <c r="EL2118" s="1084"/>
      <c r="EM2118" s="1084"/>
      <c r="EN2118" s="1084"/>
      <c r="EO2118" s="1084"/>
      <c r="EP2118" s="1084"/>
      <c r="EQ2118" s="1084"/>
      <c r="ER2118" s="1084"/>
      <c r="ES2118" s="1084"/>
      <c r="ET2118" s="1084"/>
      <c r="EU2118" s="1093"/>
      <c r="EV2118" s="1093"/>
      <c r="EW2118" s="1084"/>
      <c r="EX2118" s="1093"/>
      <c r="EY2118" s="1093"/>
      <c r="EZ2118" s="1084"/>
      <c r="FA2118" s="1101" t="s">
        <v>7690</v>
      </c>
      <c r="FB2118" s="1102"/>
      <c r="FC2118" s="1093"/>
      <c r="FD2118" s="1093"/>
    </row>
    <row r="2119">
      <c r="A2119" s="1079" t="s">
        <v>7691</v>
      </c>
      <c r="B2119" s="1079" t="s">
        <v>7692</v>
      </c>
      <c r="C2119" s="1080" t="s">
        <v>5866</v>
      </c>
      <c r="D2119" s="1079" t="s">
        <v>18</v>
      </c>
      <c r="E2119" s="1079"/>
      <c r="F2119" s="1079"/>
      <c r="G2119" s="1079" t="s">
        <v>7693</v>
      </c>
      <c r="H2119" s="1079" t="s">
        <v>5395</v>
      </c>
      <c r="I2119" s="1079" t="s">
        <v>23</v>
      </c>
      <c r="J2119" s="1079"/>
      <c r="K2119" s="1079" t="s">
        <v>93</v>
      </c>
      <c r="L2119" s="1079" t="s">
        <v>7663</v>
      </c>
      <c r="M2119" s="1079" t="s">
        <v>50</v>
      </c>
      <c r="N2119" s="1081">
        <v>42940.0</v>
      </c>
      <c r="O2119" s="1081">
        <v>42940.0</v>
      </c>
      <c r="P2119" s="1082"/>
      <c r="Q2119" s="1083"/>
      <c r="R2119" s="1083"/>
      <c r="S2119" s="1084"/>
      <c r="T2119" s="857">
        <f t="shared" si="4016"/>
        <v>583</v>
      </c>
      <c r="U2119" s="1085">
        <f t="shared" ref="U2119:W2119" si="4035">IF(ISBLANK($A2119),"",sum(AE2119,AK2119,AQ2119,AW2119,BC2119,BI2119,BO2119,BU2119,CA2119,CG2119,CM2119,CS2119,CY2119,DE2119,DK2119,DQ2119,DW2119,EC2119,EI2119,EO2119,EU2119))</f>
        <v>1</v>
      </c>
      <c r="V2119" s="1085">
        <f t="shared" si="4035"/>
        <v>0</v>
      </c>
      <c r="W2119" s="1085">
        <f t="shared" si="4035"/>
        <v>0</v>
      </c>
      <c r="X2119" s="1086">
        <f t="shared" si="4018"/>
        <v>1</v>
      </c>
      <c r="Y2119" s="1085">
        <f t="shared" ref="Y2119:AA2119" si="4036">IF(ISBLANK($A2119),"",sum(AH2119,AN2119,AT2119,AZ2119,BF2119,BL2119,BR2119,BX2119,CD2119,CJ2119,CP2119,CV2119,DB2119,DH2119,DN2119,DT2119,DZ2119,EF2119,EL2119,ER2119,EX2119))</f>
        <v>1</v>
      </c>
      <c r="Z2119" s="1085">
        <f t="shared" si="4036"/>
        <v>0</v>
      </c>
      <c r="AA2119" s="1085">
        <f t="shared" si="4036"/>
        <v>0</v>
      </c>
      <c r="AB2119" s="1086">
        <f t="shared" si="4020"/>
        <v>1</v>
      </c>
      <c r="AC2119" s="1087">
        <f t="shared" si="4021"/>
        <v>1</v>
      </c>
      <c r="AD2119" s="1088" t="str">
        <f t="shared" si="4022"/>
        <v>20+</v>
      </c>
      <c r="AE2119" s="1089">
        <v>1.0</v>
      </c>
      <c r="AF2119" s="1079"/>
      <c r="AG2119" s="1084"/>
      <c r="AH2119" s="1089">
        <v>1.0</v>
      </c>
      <c r="AI2119" s="1079"/>
      <c r="AJ2119" s="1084"/>
      <c r="AK2119" s="1079"/>
      <c r="AL2119" s="1084"/>
      <c r="AM2119" s="1084"/>
      <c r="AN2119" s="1084"/>
      <c r="AO2119" s="1084"/>
      <c r="AP2119" s="1084"/>
      <c r="AQ2119" s="1079"/>
      <c r="AR2119" s="1079"/>
      <c r="AS2119" s="1084"/>
      <c r="AT2119" s="1079"/>
      <c r="AU2119" s="1084"/>
      <c r="AV2119" s="1084"/>
      <c r="AW2119" s="1079"/>
      <c r="AX2119" s="1084"/>
      <c r="AY2119" s="1084"/>
      <c r="AZ2119" s="1079"/>
      <c r="BA2119" s="1079"/>
      <c r="BB2119" s="1084"/>
      <c r="BC2119" s="1084"/>
      <c r="BD2119" s="1084"/>
      <c r="BE2119" s="1084"/>
      <c r="BF2119" s="1084"/>
      <c r="BG2119" s="1084"/>
      <c r="BH2119" s="1084"/>
      <c r="BI2119" s="1084"/>
      <c r="BJ2119" s="1084"/>
      <c r="BK2119" s="1084"/>
      <c r="BL2119" s="1084"/>
      <c r="BM2119" s="1084"/>
      <c r="BN2119" s="1084"/>
      <c r="BO2119" s="1079"/>
      <c r="BP2119" s="1084"/>
      <c r="BQ2119" s="1084"/>
      <c r="BR2119" s="1084"/>
      <c r="BS2119" s="1084"/>
      <c r="BT2119" s="1084"/>
      <c r="BU2119" s="1084"/>
      <c r="BV2119" s="1084"/>
      <c r="BW2119" s="1084"/>
      <c r="BX2119" s="1084"/>
      <c r="BY2119" s="1084"/>
      <c r="BZ2119" s="1084"/>
      <c r="CA2119" s="1079"/>
      <c r="CB2119" s="1084"/>
      <c r="CC2119" s="1084"/>
      <c r="CD2119" s="1084"/>
      <c r="CE2119" s="1084"/>
      <c r="CF2119" s="1084"/>
      <c r="CG2119" s="1084"/>
      <c r="CH2119" s="1084"/>
      <c r="CI2119" s="1084"/>
      <c r="CJ2119" s="1084"/>
      <c r="CK2119" s="1084"/>
      <c r="CL2119" s="1084"/>
      <c r="CM2119" s="1084"/>
      <c r="CN2119" s="1084"/>
      <c r="CO2119" s="1084"/>
      <c r="CP2119" s="1084"/>
      <c r="CQ2119" s="1084"/>
      <c r="CR2119" s="1084"/>
      <c r="CS2119" s="1084"/>
      <c r="CT2119" s="1084"/>
      <c r="CU2119" s="1084"/>
      <c r="CV2119" s="1084"/>
      <c r="CW2119" s="1084"/>
      <c r="CX2119" s="1084"/>
      <c r="CY2119" s="1084"/>
      <c r="CZ2119" s="1084"/>
      <c r="DA2119" s="1084"/>
      <c r="DB2119" s="1084"/>
      <c r="DC2119" s="1084"/>
      <c r="DD2119" s="1084"/>
      <c r="DE2119" s="1084"/>
      <c r="DF2119" s="1084"/>
      <c r="DG2119" s="1084"/>
      <c r="DH2119" s="1084"/>
      <c r="DI2119" s="1084"/>
      <c r="DJ2119" s="1084"/>
      <c r="DK2119" s="1084"/>
      <c r="DL2119" s="1084"/>
      <c r="DM2119" s="1084"/>
      <c r="DN2119" s="1084"/>
      <c r="DO2119" s="1084"/>
      <c r="DP2119" s="1084"/>
      <c r="DQ2119" s="1084"/>
      <c r="DR2119" s="1084"/>
      <c r="DS2119" s="1084"/>
      <c r="DT2119" s="1084"/>
      <c r="DU2119" s="1084"/>
      <c r="DV2119" s="1084"/>
      <c r="DW2119" s="1084"/>
      <c r="DX2119" s="1084"/>
      <c r="DY2119" s="1084"/>
      <c r="DZ2119" s="1084"/>
      <c r="EA2119" s="1084"/>
      <c r="EB2119" s="1084"/>
      <c r="EC2119" s="1084"/>
      <c r="ED2119" s="1084"/>
      <c r="EE2119" s="1084"/>
      <c r="EF2119" s="1084"/>
      <c r="EG2119" s="1084"/>
      <c r="EH2119" s="1084"/>
      <c r="EI2119" s="1079"/>
      <c r="EJ2119" s="1084"/>
      <c r="EK2119" s="1084"/>
      <c r="EL2119" s="1084"/>
      <c r="EM2119" s="1084"/>
      <c r="EN2119" s="1084"/>
      <c r="EO2119" s="1084"/>
      <c r="EP2119" s="1084"/>
      <c r="EQ2119" s="1084"/>
      <c r="ER2119" s="1084"/>
      <c r="ES2119" s="1084"/>
      <c r="ET2119" s="1084"/>
      <c r="EU2119" s="1079"/>
      <c r="EV2119" s="1079"/>
      <c r="EW2119" s="1084"/>
      <c r="EX2119" s="1079"/>
      <c r="EY2119" s="1079"/>
      <c r="EZ2119" s="1084"/>
      <c r="FA2119" s="1090" t="s">
        <v>7694</v>
      </c>
      <c r="FB2119" s="1091"/>
      <c r="FC2119" s="1079"/>
      <c r="FD2119" s="1079"/>
    </row>
    <row r="2120">
      <c r="A2120" s="1079" t="s">
        <v>7695</v>
      </c>
      <c r="B2120" s="1079" t="s">
        <v>7696</v>
      </c>
      <c r="C2120" s="1080" t="s">
        <v>5866</v>
      </c>
      <c r="D2120" s="1079" t="s">
        <v>18</v>
      </c>
      <c r="E2120" s="1079"/>
      <c r="F2120" s="1079"/>
      <c r="G2120" s="1079" t="s">
        <v>7697</v>
      </c>
      <c r="H2120" s="1079" t="s">
        <v>7662</v>
      </c>
      <c r="I2120" s="1079" t="s">
        <v>23</v>
      </c>
      <c r="J2120" s="1079"/>
      <c r="K2120" s="1079" t="s">
        <v>93</v>
      </c>
      <c r="L2120" s="1079" t="s">
        <v>7663</v>
      </c>
      <c r="M2120" s="1079" t="s">
        <v>50</v>
      </c>
      <c r="N2120" s="1081">
        <v>42929.0</v>
      </c>
      <c r="O2120" s="1081">
        <v>42929.0</v>
      </c>
      <c r="P2120" s="1082"/>
      <c r="Q2120" s="1083"/>
      <c r="R2120" s="1083"/>
      <c r="S2120" s="1084"/>
      <c r="T2120" s="857">
        <f t="shared" si="4016"/>
        <v>594</v>
      </c>
      <c r="U2120" s="1085">
        <f t="shared" ref="U2120:W2120" si="4037">IF(ISBLANK($A2120),"",sum(AE2120,AK2120,AQ2120,AW2120,BC2120,BI2120,BO2120,BU2120,CA2120,CG2120,CM2120,CS2120,CY2120,DE2120,DK2120,DQ2120,DW2120,EC2120,EI2120,EO2120,EU2120))</f>
        <v>6</v>
      </c>
      <c r="V2120" s="1085">
        <f t="shared" si="4037"/>
        <v>0</v>
      </c>
      <c r="W2120" s="1085">
        <f t="shared" si="4037"/>
        <v>0</v>
      </c>
      <c r="X2120" s="1086">
        <f t="shared" si="4018"/>
        <v>6</v>
      </c>
      <c r="Y2120" s="1085">
        <f t="shared" ref="Y2120:AA2120" si="4038">IF(ISBLANK($A2120),"",sum(AH2120,AN2120,AT2120,AZ2120,BF2120,BL2120,BR2120,BX2120,CD2120,CJ2120,CP2120,CV2120,DB2120,DH2120,DN2120,DT2120,DZ2120,EF2120,EL2120,ER2120,EX2120))</f>
        <v>3</v>
      </c>
      <c r="Z2120" s="1085">
        <f t="shared" si="4038"/>
        <v>0</v>
      </c>
      <c r="AA2120" s="1085">
        <f t="shared" si="4038"/>
        <v>0</v>
      </c>
      <c r="AB2120" s="1086">
        <f t="shared" si="4020"/>
        <v>3</v>
      </c>
      <c r="AC2120" s="1087">
        <f t="shared" si="4021"/>
        <v>0.5</v>
      </c>
      <c r="AD2120" s="1088" t="str">
        <f t="shared" si="4022"/>
        <v>20+</v>
      </c>
      <c r="AE2120" s="1089">
        <v>6.0</v>
      </c>
      <c r="AF2120" s="1079"/>
      <c r="AG2120" s="1084"/>
      <c r="AH2120" s="1089">
        <v>3.0</v>
      </c>
      <c r="AI2120" s="1079"/>
      <c r="AJ2120" s="1084"/>
      <c r="AK2120" s="1079"/>
      <c r="AL2120" s="1084"/>
      <c r="AM2120" s="1084"/>
      <c r="AN2120" s="1084"/>
      <c r="AO2120" s="1084"/>
      <c r="AP2120" s="1084"/>
      <c r="AQ2120" s="1079"/>
      <c r="AR2120" s="1079"/>
      <c r="AS2120" s="1084"/>
      <c r="AT2120" s="1079"/>
      <c r="AU2120" s="1084"/>
      <c r="AV2120" s="1084"/>
      <c r="AW2120" s="1079"/>
      <c r="AX2120" s="1084"/>
      <c r="AY2120" s="1084"/>
      <c r="AZ2120" s="1079"/>
      <c r="BA2120" s="1079"/>
      <c r="BB2120" s="1084"/>
      <c r="BC2120" s="1084"/>
      <c r="BD2120" s="1084"/>
      <c r="BE2120" s="1084"/>
      <c r="BF2120" s="1084"/>
      <c r="BG2120" s="1084"/>
      <c r="BH2120" s="1084"/>
      <c r="BI2120" s="1084"/>
      <c r="BJ2120" s="1084"/>
      <c r="BK2120" s="1084"/>
      <c r="BL2120" s="1084"/>
      <c r="BM2120" s="1084"/>
      <c r="BN2120" s="1084"/>
      <c r="BO2120" s="1079"/>
      <c r="BP2120" s="1084"/>
      <c r="BQ2120" s="1084"/>
      <c r="BR2120" s="1084"/>
      <c r="BS2120" s="1084"/>
      <c r="BT2120" s="1084"/>
      <c r="BU2120" s="1084"/>
      <c r="BV2120" s="1084"/>
      <c r="BW2120" s="1084"/>
      <c r="BX2120" s="1084"/>
      <c r="BY2120" s="1084"/>
      <c r="BZ2120" s="1084"/>
      <c r="CA2120" s="1079"/>
      <c r="CB2120" s="1084"/>
      <c r="CC2120" s="1084"/>
      <c r="CD2120" s="1084"/>
      <c r="CE2120" s="1084"/>
      <c r="CF2120" s="1084"/>
      <c r="CG2120" s="1084"/>
      <c r="CH2120" s="1084"/>
      <c r="CI2120" s="1084"/>
      <c r="CJ2120" s="1084"/>
      <c r="CK2120" s="1084"/>
      <c r="CL2120" s="1084"/>
      <c r="CM2120" s="1084"/>
      <c r="CN2120" s="1084"/>
      <c r="CO2120" s="1084"/>
      <c r="CP2120" s="1084"/>
      <c r="CQ2120" s="1084"/>
      <c r="CR2120" s="1084"/>
      <c r="CS2120" s="1084"/>
      <c r="CT2120" s="1084"/>
      <c r="CU2120" s="1084"/>
      <c r="CV2120" s="1084"/>
      <c r="CW2120" s="1084"/>
      <c r="CX2120" s="1084"/>
      <c r="CY2120" s="1084"/>
      <c r="CZ2120" s="1084"/>
      <c r="DA2120" s="1084"/>
      <c r="DB2120" s="1084"/>
      <c r="DC2120" s="1084"/>
      <c r="DD2120" s="1084"/>
      <c r="DE2120" s="1084"/>
      <c r="DF2120" s="1084"/>
      <c r="DG2120" s="1084"/>
      <c r="DH2120" s="1084"/>
      <c r="DI2120" s="1084"/>
      <c r="DJ2120" s="1084"/>
      <c r="DK2120" s="1084"/>
      <c r="DL2120" s="1084"/>
      <c r="DM2120" s="1084"/>
      <c r="DN2120" s="1084"/>
      <c r="DO2120" s="1084"/>
      <c r="DP2120" s="1084"/>
      <c r="DQ2120" s="1084"/>
      <c r="DR2120" s="1084"/>
      <c r="DS2120" s="1084"/>
      <c r="DT2120" s="1084"/>
      <c r="DU2120" s="1084"/>
      <c r="DV2120" s="1084"/>
      <c r="DW2120" s="1084"/>
      <c r="DX2120" s="1084"/>
      <c r="DY2120" s="1084"/>
      <c r="DZ2120" s="1084"/>
      <c r="EA2120" s="1084"/>
      <c r="EB2120" s="1084"/>
      <c r="EC2120" s="1084"/>
      <c r="ED2120" s="1084"/>
      <c r="EE2120" s="1084"/>
      <c r="EF2120" s="1084"/>
      <c r="EG2120" s="1084"/>
      <c r="EH2120" s="1084"/>
      <c r="EI2120" s="1079"/>
      <c r="EJ2120" s="1084"/>
      <c r="EK2120" s="1084"/>
      <c r="EL2120" s="1084"/>
      <c r="EM2120" s="1084"/>
      <c r="EN2120" s="1084"/>
      <c r="EO2120" s="1084"/>
      <c r="EP2120" s="1084"/>
      <c r="EQ2120" s="1084"/>
      <c r="ER2120" s="1084"/>
      <c r="ES2120" s="1084"/>
      <c r="ET2120" s="1084"/>
      <c r="EU2120" s="1079"/>
      <c r="EV2120" s="1079"/>
      <c r="EW2120" s="1084"/>
      <c r="EX2120" s="1079"/>
      <c r="EY2120" s="1079"/>
      <c r="EZ2120" s="1084"/>
      <c r="FA2120" s="1090" t="s">
        <v>7698</v>
      </c>
      <c r="FB2120" s="1091"/>
      <c r="FC2120" s="1079"/>
      <c r="FD2120" s="1079"/>
    </row>
    <row r="2121">
      <c r="A2121" s="1079" t="s">
        <v>7699</v>
      </c>
      <c r="B2121" s="1079" t="s">
        <v>7700</v>
      </c>
      <c r="C2121" s="1080" t="s">
        <v>5866</v>
      </c>
      <c r="D2121" s="1079" t="s">
        <v>18</v>
      </c>
      <c r="E2121" s="1079"/>
      <c r="F2121" s="1079"/>
      <c r="G2121" s="1079" t="s">
        <v>7689</v>
      </c>
      <c r="H2121" s="1079" t="s">
        <v>7662</v>
      </c>
      <c r="I2121" s="1079" t="s">
        <v>23</v>
      </c>
      <c r="J2121" s="1079"/>
      <c r="K2121" s="1079" t="s">
        <v>93</v>
      </c>
      <c r="L2121" s="1079" t="s">
        <v>7663</v>
      </c>
      <c r="M2121" s="1079" t="s">
        <v>50</v>
      </c>
      <c r="N2121" s="1081">
        <v>42926.0</v>
      </c>
      <c r="O2121" s="1081">
        <v>42926.0</v>
      </c>
      <c r="P2121" s="1082"/>
      <c r="Q2121" s="1083"/>
      <c r="R2121" s="1083"/>
      <c r="S2121" s="1084"/>
      <c r="T2121" s="857">
        <f t="shared" si="4016"/>
        <v>597</v>
      </c>
      <c r="U2121" s="1085">
        <f t="shared" ref="U2121:W2121" si="4039">IF(ISBLANK($A2121),"",sum(AE2121,AK2121,AQ2121,AW2121,BC2121,BI2121,BO2121,BU2121,CA2121,CG2121,CM2121,CS2121,CY2121,DE2121,DK2121,DQ2121,DW2121,EC2121,EI2121,EO2121,EU2121))</f>
        <v>2</v>
      </c>
      <c r="V2121" s="1085">
        <f t="shared" si="4039"/>
        <v>1</v>
      </c>
      <c r="W2121" s="1085">
        <f t="shared" si="4039"/>
        <v>0</v>
      </c>
      <c r="X2121" s="1086">
        <f t="shared" si="4018"/>
        <v>3</v>
      </c>
      <c r="Y2121" s="1085">
        <f t="shared" ref="Y2121:AA2121" si="4040">IF(ISBLANK($A2121),"",sum(AH2121,AN2121,AT2121,AZ2121,BF2121,BL2121,BR2121,BX2121,CD2121,CJ2121,CP2121,CV2121,DB2121,DH2121,DN2121,DT2121,DZ2121,EF2121,EL2121,ER2121,EX2121))</f>
        <v>3</v>
      </c>
      <c r="Z2121" s="1085">
        <f t="shared" si="4040"/>
        <v>0</v>
      </c>
      <c r="AA2121" s="1085">
        <f t="shared" si="4040"/>
        <v>0</v>
      </c>
      <c r="AB2121" s="1086">
        <f t="shared" si="4020"/>
        <v>3</v>
      </c>
      <c r="AC2121" s="1087">
        <f t="shared" si="4021"/>
        <v>1</v>
      </c>
      <c r="AD2121" s="1088" t="str">
        <f t="shared" si="4022"/>
        <v>20+</v>
      </c>
      <c r="AE2121" s="1089">
        <v>2.0</v>
      </c>
      <c r="AF2121" s="1079"/>
      <c r="AG2121" s="1084"/>
      <c r="AH2121" s="1089">
        <v>2.0</v>
      </c>
      <c r="AI2121" s="1079"/>
      <c r="AJ2121" s="1084"/>
      <c r="AK2121" s="1079"/>
      <c r="AL2121" s="1084"/>
      <c r="AM2121" s="1084"/>
      <c r="AN2121" s="1084"/>
      <c r="AO2121" s="1084"/>
      <c r="AP2121" s="1084"/>
      <c r="AQ2121" s="1079"/>
      <c r="AR2121" s="1079"/>
      <c r="AS2121" s="1084"/>
      <c r="AT2121" s="1079"/>
      <c r="AU2121" s="1084"/>
      <c r="AV2121" s="1084"/>
      <c r="AW2121" s="1079"/>
      <c r="AX2121" s="1084"/>
      <c r="AY2121" s="1084"/>
      <c r="AZ2121" s="1079"/>
      <c r="BA2121" s="1079"/>
      <c r="BB2121" s="1084"/>
      <c r="BC2121" s="1084"/>
      <c r="BD2121" s="1089">
        <v>1.0</v>
      </c>
      <c r="BE2121" s="1084"/>
      <c r="BF2121" s="1089">
        <v>1.0</v>
      </c>
      <c r="BG2121" s="1084"/>
      <c r="BH2121" s="1084"/>
      <c r="BI2121" s="1084"/>
      <c r="BJ2121" s="1084"/>
      <c r="BK2121" s="1084"/>
      <c r="BL2121" s="1084"/>
      <c r="BM2121" s="1084"/>
      <c r="BN2121" s="1084"/>
      <c r="BO2121" s="1079"/>
      <c r="BP2121" s="1084"/>
      <c r="BQ2121" s="1084"/>
      <c r="BR2121" s="1084"/>
      <c r="BS2121" s="1084"/>
      <c r="BT2121" s="1084"/>
      <c r="BU2121" s="1084"/>
      <c r="BV2121" s="1084"/>
      <c r="BW2121" s="1084"/>
      <c r="BX2121" s="1084"/>
      <c r="BY2121" s="1084"/>
      <c r="BZ2121" s="1084"/>
      <c r="CA2121" s="1079"/>
      <c r="CB2121" s="1084"/>
      <c r="CC2121" s="1084"/>
      <c r="CD2121" s="1084"/>
      <c r="CE2121" s="1084"/>
      <c r="CF2121" s="1084"/>
      <c r="CG2121" s="1084"/>
      <c r="CH2121" s="1084"/>
      <c r="CI2121" s="1084"/>
      <c r="CJ2121" s="1084"/>
      <c r="CK2121" s="1084"/>
      <c r="CL2121" s="1084"/>
      <c r="CM2121" s="1084"/>
      <c r="CN2121" s="1084"/>
      <c r="CO2121" s="1084"/>
      <c r="CP2121" s="1084"/>
      <c r="CQ2121" s="1084"/>
      <c r="CR2121" s="1084"/>
      <c r="CS2121" s="1084"/>
      <c r="CT2121" s="1084"/>
      <c r="CU2121" s="1084"/>
      <c r="CV2121" s="1084"/>
      <c r="CW2121" s="1084"/>
      <c r="CX2121" s="1084"/>
      <c r="CY2121" s="1084"/>
      <c r="CZ2121" s="1084"/>
      <c r="DA2121" s="1084"/>
      <c r="DB2121" s="1084"/>
      <c r="DC2121" s="1084"/>
      <c r="DD2121" s="1084"/>
      <c r="DE2121" s="1084"/>
      <c r="DF2121" s="1084"/>
      <c r="DG2121" s="1084"/>
      <c r="DH2121" s="1084"/>
      <c r="DI2121" s="1084"/>
      <c r="DJ2121" s="1084"/>
      <c r="DK2121" s="1084"/>
      <c r="DL2121" s="1084"/>
      <c r="DM2121" s="1084"/>
      <c r="DN2121" s="1084"/>
      <c r="DO2121" s="1084"/>
      <c r="DP2121" s="1084"/>
      <c r="DQ2121" s="1084"/>
      <c r="DR2121" s="1084"/>
      <c r="DS2121" s="1084"/>
      <c r="DT2121" s="1084"/>
      <c r="DU2121" s="1084"/>
      <c r="DV2121" s="1084"/>
      <c r="DW2121" s="1084"/>
      <c r="DX2121" s="1084"/>
      <c r="DY2121" s="1084"/>
      <c r="DZ2121" s="1084"/>
      <c r="EA2121" s="1084"/>
      <c r="EB2121" s="1084"/>
      <c r="EC2121" s="1084"/>
      <c r="ED2121" s="1084"/>
      <c r="EE2121" s="1084"/>
      <c r="EF2121" s="1084"/>
      <c r="EG2121" s="1084"/>
      <c r="EH2121" s="1084"/>
      <c r="EI2121" s="1079"/>
      <c r="EJ2121" s="1084"/>
      <c r="EK2121" s="1084"/>
      <c r="EL2121" s="1084"/>
      <c r="EM2121" s="1084"/>
      <c r="EN2121" s="1084"/>
      <c r="EO2121" s="1084"/>
      <c r="EP2121" s="1084"/>
      <c r="EQ2121" s="1084"/>
      <c r="ER2121" s="1084"/>
      <c r="ES2121" s="1084"/>
      <c r="ET2121" s="1084"/>
      <c r="EU2121" s="1079"/>
      <c r="EV2121" s="1079"/>
      <c r="EW2121" s="1084"/>
      <c r="EX2121" s="1079"/>
      <c r="EY2121" s="1079"/>
      <c r="EZ2121" s="1084"/>
      <c r="FA2121" s="1090" t="s">
        <v>7701</v>
      </c>
      <c r="FB2121" s="1091"/>
      <c r="FC2121" s="1079"/>
      <c r="FD2121" s="1079"/>
    </row>
    <row r="2122">
      <c r="A2122" s="1103" t="s">
        <v>7702</v>
      </c>
      <c r="B2122" s="1103" t="s">
        <v>7703</v>
      </c>
      <c r="C2122" s="1104" t="s">
        <v>8</v>
      </c>
      <c r="D2122" s="1103" t="s">
        <v>10</v>
      </c>
      <c r="E2122" s="1105"/>
      <c r="F2122" s="1105"/>
      <c r="G2122" s="1103" t="s">
        <v>7704</v>
      </c>
      <c r="H2122" s="1103" t="s">
        <v>1271</v>
      </c>
      <c r="I2122" s="1103" t="s">
        <v>23</v>
      </c>
      <c r="J2122" s="1103" t="s">
        <v>31</v>
      </c>
      <c r="K2122" s="1103" t="s">
        <v>93</v>
      </c>
      <c r="L2122" s="1103" t="s">
        <v>1972</v>
      </c>
      <c r="M2122" s="1103" t="s">
        <v>50</v>
      </c>
      <c r="N2122" s="1106">
        <v>42635.0</v>
      </c>
      <c r="O2122" s="1106">
        <v>42635.0</v>
      </c>
      <c r="P2122" s="1107"/>
      <c r="Q2122" s="1108"/>
      <c r="R2122" s="1108"/>
      <c r="S2122" s="1105"/>
      <c r="T2122" s="857">
        <f t="shared" si="4016"/>
        <v>888</v>
      </c>
      <c r="U2122" s="528">
        <f t="shared" ref="U2122:W2122" si="4041">IF(ISBLANK($A2122),"",sum(AE2122,AK2122,AQ2122,AW2122,BC2122,BI2122,BO2122,BU2122,CA2122,CG2122,CM2122,CS2122,CY2122,DE2122,DK2122,DQ2122,DW2122,EC2122,EI2122,EO2122,EU2122))</f>
        <v>1</v>
      </c>
      <c r="V2122" s="528">
        <f t="shared" si="4041"/>
        <v>5</v>
      </c>
      <c r="W2122" s="528">
        <f t="shared" si="4041"/>
        <v>0</v>
      </c>
      <c r="X2122" s="529">
        <f t="shared" si="4018"/>
        <v>6</v>
      </c>
      <c r="Y2122" s="528">
        <f t="shared" ref="Y2122:AA2122" si="4042">IF(ISBLANK($A2122),"",sum(AH2122,AN2122,AT2122,AZ2122,BF2122,BL2122,BR2122,BX2122,CD2122,CJ2122,CP2122,CV2122,DB2122,DH2122,DN2122,DT2122,DZ2122,EF2122,EL2122,ER2122,EX2122))</f>
        <v>4</v>
      </c>
      <c r="Z2122" s="528">
        <f t="shared" si="4042"/>
        <v>0</v>
      </c>
      <c r="AA2122" s="528">
        <f t="shared" si="4042"/>
        <v>0</v>
      </c>
      <c r="AB2122" s="529">
        <f t="shared" si="4020"/>
        <v>4</v>
      </c>
      <c r="AC2122" s="1109">
        <f t="shared" si="4021"/>
        <v>0.6666666667</v>
      </c>
      <c r="AD2122" s="1110" t="str">
        <f t="shared" si="4022"/>
        <v>20+</v>
      </c>
      <c r="AE2122" s="1105"/>
      <c r="AF2122" s="1105"/>
      <c r="AG2122" s="1105"/>
      <c r="AH2122" s="1105"/>
      <c r="AI2122" s="1105"/>
      <c r="AJ2122" s="1105"/>
      <c r="AK2122" s="1105"/>
      <c r="AL2122" s="1111">
        <v>2.0</v>
      </c>
      <c r="AM2122" s="1105"/>
      <c r="AN2122" s="1112">
        <v>1.0</v>
      </c>
      <c r="AO2122" s="1105"/>
      <c r="AP2122" s="1105"/>
      <c r="AQ2122" s="1112">
        <v>1.0</v>
      </c>
      <c r="AR2122" s="1112">
        <v>3.0</v>
      </c>
      <c r="AS2122" s="1105"/>
      <c r="AT2122" s="1112">
        <v>3.0</v>
      </c>
      <c r="AU2122" s="1105"/>
      <c r="AV2122" s="1105"/>
      <c r="AW2122" s="1105"/>
      <c r="AX2122" s="1105"/>
      <c r="AY2122" s="1105"/>
      <c r="AZ2122" s="1105"/>
      <c r="BA2122" s="1105"/>
      <c r="BB2122" s="1105"/>
      <c r="BC2122" s="1105"/>
      <c r="BD2122" s="1105"/>
      <c r="BE2122" s="1105"/>
      <c r="BF2122" s="1105"/>
      <c r="BG2122" s="1105"/>
      <c r="BH2122" s="1105"/>
      <c r="BI2122" s="1105"/>
      <c r="BJ2122" s="1105"/>
      <c r="BK2122" s="1105"/>
      <c r="BL2122" s="1105"/>
      <c r="BM2122" s="1105"/>
      <c r="BN2122" s="1105"/>
      <c r="BO2122" s="1105"/>
      <c r="BP2122" s="1105"/>
      <c r="BQ2122" s="1105"/>
      <c r="BR2122" s="1105"/>
      <c r="BS2122" s="1105"/>
      <c r="BT2122" s="1105"/>
      <c r="BU2122" s="1105"/>
      <c r="BV2122" s="1105"/>
      <c r="BW2122" s="1105"/>
      <c r="BX2122" s="1105"/>
      <c r="BY2122" s="1105"/>
      <c r="BZ2122" s="1105"/>
      <c r="CA2122" s="1105"/>
      <c r="CB2122" s="1105"/>
      <c r="CC2122" s="1105"/>
      <c r="CD2122" s="1105"/>
      <c r="CE2122" s="1105"/>
      <c r="CF2122" s="1105"/>
      <c r="CG2122" s="1105"/>
      <c r="CH2122" s="1105"/>
      <c r="CI2122" s="1105"/>
      <c r="CJ2122" s="1105"/>
      <c r="CK2122" s="1105"/>
      <c r="CL2122" s="1105"/>
      <c r="CM2122" s="1105"/>
      <c r="CN2122" s="1105"/>
      <c r="CO2122" s="1105"/>
      <c r="CP2122" s="1105"/>
      <c r="CQ2122" s="1105"/>
      <c r="CR2122" s="1105"/>
      <c r="CS2122" s="1105"/>
      <c r="CT2122" s="1105"/>
      <c r="CU2122" s="1105"/>
      <c r="CV2122" s="1105"/>
      <c r="CW2122" s="1105"/>
      <c r="CX2122" s="1105"/>
      <c r="CY2122" s="1105"/>
      <c r="CZ2122" s="1105"/>
      <c r="DA2122" s="1105"/>
      <c r="DB2122" s="1105"/>
      <c r="DC2122" s="1105"/>
      <c r="DD2122" s="1105"/>
      <c r="DE2122" s="1105"/>
      <c r="DF2122" s="1105"/>
      <c r="DG2122" s="1105"/>
      <c r="DH2122" s="1105"/>
      <c r="DI2122" s="1105"/>
      <c r="DJ2122" s="1105"/>
      <c r="DK2122" s="1105"/>
      <c r="DL2122" s="1105"/>
      <c r="DM2122" s="1105"/>
      <c r="DN2122" s="1105"/>
      <c r="DO2122" s="1105"/>
      <c r="DP2122" s="1105"/>
      <c r="DQ2122" s="1105"/>
      <c r="DR2122" s="1105"/>
      <c r="DS2122" s="1105"/>
      <c r="DT2122" s="1105"/>
      <c r="DU2122" s="1105"/>
      <c r="DV2122" s="1105"/>
      <c r="DW2122" s="1105"/>
      <c r="DX2122" s="1105"/>
      <c r="DY2122" s="1105"/>
      <c r="DZ2122" s="1105"/>
      <c r="EA2122" s="1105"/>
      <c r="EB2122" s="1105"/>
      <c r="EC2122" s="1105"/>
      <c r="ED2122" s="1105"/>
      <c r="EE2122" s="1105"/>
      <c r="EF2122" s="1105"/>
      <c r="EG2122" s="1105"/>
      <c r="EH2122" s="1105"/>
      <c r="EI2122" s="1105"/>
      <c r="EJ2122" s="1105"/>
      <c r="EK2122" s="1105"/>
      <c r="EL2122" s="1105"/>
      <c r="EM2122" s="1105"/>
      <c r="EN2122" s="1105"/>
      <c r="EO2122" s="1105"/>
      <c r="EP2122" s="1105"/>
      <c r="EQ2122" s="1105"/>
      <c r="ER2122" s="1105"/>
      <c r="ES2122" s="1105"/>
      <c r="ET2122" s="1105"/>
      <c r="EU2122" s="1105"/>
      <c r="EV2122" s="1105"/>
      <c r="EW2122" s="1105"/>
      <c r="EX2122" s="1105"/>
      <c r="EY2122" s="1105"/>
      <c r="EZ2122" s="1105"/>
      <c r="FA2122" s="1113" t="s">
        <v>7705</v>
      </c>
      <c r="FB2122" s="1114"/>
      <c r="FC2122" s="1103"/>
      <c r="FD2122" s="1103"/>
    </row>
    <row r="2123">
      <c r="A2123" s="1079" t="s">
        <v>7706</v>
      </c>
      <c r="B2123" s="1079" t="s">
        <v>7366</v>
      </c>
      <c r="C2123" s="1080" t="s">
        <v>5866</v>
      </c>
      <c r="D2123" s="1079" t="s">
        <v>18</v>
      </c>
      <c r="E2123" s="1079"/>
      <c r="F2123" s="1079"/>
      <c r="G2123" s="1079" t="s">
        <v>7707</v>
      </c>
      <c r="H2123" s="1079" t="s">
        <v>5395</v>
      </c>
      <c r="I2123" s="1079" t="s">
        <v>23</v>
      </c>
      <c r="J2123" s="1079"/>
      <c r="K2123" s="1079" t="s">
        <v>93</v>
      </c>
      <c r="L2123" s="1079" t="s">
        <v>7663</v>
      </c>
      <c r="M2123" s="1079" t="s">
        <v>50</v>
      </c>
      <c r="N2123" s="1081">
        <v>42922.0</v>
      </c>
      <c r="O2123" s="1081">
        <v>42922.0</v>
      </c>
      <c r="P2123" s="1082"/>
      <c r="Q2123" s="1083"/>
      <c r="R2123" s="1083"/>
      <c r="S2123" s="1084"/>
      <c r="T2123" s="857">
        <f t="shared" si="4016"/>
        <v>601</v>
      </c>
      <c r="U2123" s="1085">
        <f t="shared" ref="U2123:W2123" si="4043">IF(ISBLANK($A2123),"",sum(AE2123,AK2123,AQ2123,AW2123,BC2123,BI2123,BO2123,BU2123,CA2123,CG2123,CM2123,CS2123,CY2123,DE2123,DK2123,DQ2123,DW2123,EC2123,EI2123,EO2123,EU2123))</f>
        <v>4</v>
      </c>
      <c r="V2123" s="1085">
        <f t="shared" si="4043"/>
        <v>0</v>
      </c>
      <c r="W2123" s="1085">
        <f t="shared" si="4043"/>
        <v>0</v>
      </c>
      <c r="X2123" s="1086">
        <f t="shared" si="4018"/>
        <v>4</v>
      </c>
      <c r="Y2123" s="1085">
        <f t="shared" ref="Y2123:AA2123" si="4044">IF(ISBLANK($A2123),"",sum(AH2123,AN2123,AT2123,AZ2123,BF2123,BL2123,BR2123,BX2123,CD2123,CJ2123,CP2123,CV2123,DB2123,DH2123,DN2123,DT2123,DZ2123,EF2123,EL2123,ER2123,EX2123))</f>
        <v>3</v>
      </c>
      <c r="Z2123" s="1085">
        <f t="shared" si="4044"/>
        <v>0</v>
      </c>
      <c r="AA2123" s="1085">
        <f t="shared" si="4044"/>
        <v>0</v>
      </c>
      <c r="AB2123" s="1086">
        <f t="shared" si="4020"/>
        <v>3</v>
      </c>
      <c r="AC2123" s="1087">
        <f t="shared" si="4021"/>
        <v>0.75</v>
      </c>
      <c r="AD2123" s="1088" t="str">
        <f t="shared" si="4022"/>
        <v>20+</v>
      </c>
      <c r="AE2123" s="1089">
        <v>3.0</v>
      </c>
      <c r="AF2123" s="1079"/>
      <c r="AG2123" s="1084"/>
      <c r="AH2123" s="1089">
        <v>3.0</v>
      </c>
      <c r="AI2123" s="1079"/>
      <c r="AJ2123" s="1084"/>
      <c r="AK2123" s="1089">
        <v>1.0</v>
      </c>
      <c r="AL2123" s="1084"/>
      <c r="AM2123" s="1084"/>
      <c r="AN2123" s="1084"/>
      <c r="AO2123" s="1084"/>
      <c r="AP2123" s="1084"/>
      <c r="AQ2123" s="1079"/>
      <c r="AR2123" s="1079"/>
      <c r="AS2123" s="1084"/>
      <c r="AT2123" s="1079"/>
      <c r="AU2123" s="1084"/>
      <c r="AV2123" s="1084"/>
      <c r="AW2123" s="1079"/>
      <c r="AX2123" s="1084"/>
      <c r="AY2123" s="1084"/>
      <c r="AZ2123" s="1079"/>
      <c r="BA2123" s="1079"/>
      <c r="BB2123" s="1084"/>
      <c r="BC2123" s="1084"/>
      <c r="BD2123" s="1084"/>
      <c r="BE2123" s="1084"/>
      <c r="BF2123" s="1084"/>
      <c r="BG2123" s="1084"/>
      <c r="BH2123" s="1084"/>
      <c r="BI2123" s="1084"/>
      <c r="BJ2123" s="1084"/>
      <c r="BK2123" s="1084"/>
      <c r="BL2123" s="1084"/>
      <c r="BM2123" s="1084"/>
      <c r="BN2123" s="1084"/>
      <c r="BO2123" s="1079"/>
      <c r="BP2123" s="1084"/>
      <c r="BQ2123" s="1084"/>
      <c r="BR2123" s="1084"/>
      <c r="BS2123" s="1084"/>
      <c r="BT2123" s="1084"/>
      <c r="BU2123" s="1084"/>
      <c r="BV2123" s="1084"/>
      <c r="BW2123" s="1084"/>
      <c r="BX2123" s="1084"/>
      <c r="BY2123" s="1084"/>
      <c r="BZ2123" s="1084"/>
      <c r="CA2123" s="1079"/>
      <c r="CB2123" s="1084"/>
      <c r="CC2123" s="1084"/>
      <c r="CD2123" s="1084"/>
      <c r="CE2123" s="1084"/>
      <c r="CF2123" s="1084"/>
      <c r="CG2123" s="1084"/>
      <c r="CH2123" s="1084"/>
      <c r="CI2123" s="1084"/>
      <c r="CJ2123" s="1084"/>
      <c r="CK2123" s="1084"/>
      <c r="CL2123" s="1084"/>
      <c r="CM2123" s="1084"/>
      <c r="CN2123" s="1084"/>
      <c r="CO2123" s="1084"/>
      <c r="CP2123" s="1084"/>
      <c r="CQ2123" s="1084"/>
      <c r="CR2123" s="1084"/>
      <c r="CS2123" s="1084"/>
      <c r="CT2123" s="1084"/>
      <c r="CU2123" s="1084"/>
      <c r="CV2123" s="1084"/>
      <c r="CW2123" s="1084"/>
      <c r="CX2123" s="1084"/>
      <c r="CY2123" s="1084"/>
      <c r="CZ2123" s="1084"/>
      <c r="DA2123" s="1084"/>
      <c r="DB2123" s="1084"/>
      <c r="DC2123" s="1084"/>
      <c r="DD2123" s="1084"/>
      <c r="DE2123" s="1084"/>
      <c r="DF2123" s="1084"/>
      <c r="DG2123" s="1084"/>
      <c r="DH2123" s="1084"/>
      <c r="DI2123" s="1084"/>
      <c r="DJ2123" s="1084"/>
      <c r="DK2123" s="1084"/>
      <c r="DL2123" s="1084"/>
      <c r="DM2123" s="1084"/>
      <c r="DN2123" s="1084"/>
      <c r="DO2123" s="1084"/>
      <c r="DP2123" s="1084"/>
      <c r="DQ2123" s="1084"/>
      <c r="DR2123" s="1084"/>
      <c r="DS2123" s="1084"/>
      <c r="DT2123" s="1084"/>
      <c r="DU2123" s="1084"/>
      <c r="DV2123" s="1084"/>
      <c r="DW2123" s="1084"/>
      <c r="DX2123" s="1084"/>
      <c r="DY2123" s="1084"/>
      <c r="DZ2123" s="1084"/>
      <c r="EA2123" s="1084"/>
      <c r="EB2123" s="1084"/>
      <c r="EC2123" s="1084"/>
      <c r="ED2123" s="1084"/>
      <c r="EE2123" s="1084"/>
      <c r="EF2123" s="1084"/>
      <c r="EG2123" s="1084"/>
      <c r="EH2123" s="1084"/>
      <c r="EI2123" s="1079"/>
      <c r="EJ2123" s="1084"/>
      <c r="EK2123" s="1084"/>
      <c r="EL2123" s="1084"/>
      <c r="EM2123" s="1084"/>
      <c r="EN2123" s="1084"/>
      <c r="EO2123" s="1084"/>
      <c r="EP2123" s="1084"/>
      <c r="EQ2123" s="1084"/>
      <c r="ER2123" s="1084"/>
      <c r="ES2123" s="1084"/>
      <c r="ET2123" s="1084"/>
      <c r="EU2123" s="1079"/>
      <c r="EV2123" s="1079"/>
      <c r="EW2123" s="1084"/>
      <c r="EX2123" s="1079"/>
      <c r="EY2123" s="1079"/>
      <c r="EZ2123" s="1084"/>
      <c r="FA2123" s="1090" t="s">
        <v>7708</v>
      </c>
      <c r="FB2123" s="1091"/>
      <c r="FC2123" s="1079"/>
      <c r="FD2123" s="1079"/>
    </row>
    <row r="2124">
      <c r="A2124" s="844" t="s">
        <v>7709</v>
      </c>
      <c r="B2124" s="844" t="s">
        <v>7710</v>
      </c>
      <c r="C2124" s="845" t="s">
        <v>5866</v>
      </c>
      <c r="D2124" s="844" t="s">
        <v>10</v>
      </c>
      <c r="E2124" s="844"/>
      <c r="F2124" s="844"/>
      <c r="G2124" s="844" t="s">
        <v>7693</v>
      </c>
      <c r="H2124" s="844" t="s">
        <v>5395</v>
      </c>
      <c r="I2124" s="844" t="s">
        <v>23</v>
      </c>
      <c r="J2124" s="844"/>
      <c r="K2124" s="844" t="s">
        <v>93</v>
      </c>
      <c r="L2124" s="844" t="s">
        <v>7663</v>
      </c>
      <c r="M2124" s="844" t="s">
        <v>50</v>
      </c>
      <c r="N2124" s="1115">
        <v>42928.0</v>
      </c>
      <c r="O2124" s="848"/>
      <c r="P2124" s="1116"/>
      <c r="Q2124" s="848"/>
      <c r="R2124" s="848"/>
      <c r="S2124" s="846"/>
      <c r="T2124" s="857">
        <f t="shared" si="4016"/>
        <v>595</v>
      </c>
      <c r="U2124" s="850">
        <f t="shared" ref="U2124:W2124" si="4045">IF(ISBLANK($A2124),"",sum(AE2124,AK2124,AQ2124,AW2124,BC2124,BI2124,BO2124,BU2124,CA2124,CG2124,CM2124,CS2124,CY2124,DE2124,DK2124,DQ2124,DW2124,EC2124,EI2124,EO2124,EU2124))</f>
        <v>3</v>
      </c>
      <c r="V2124" s="850">
        <f t="shared" si="4045"/>
        <v>0</v>
      </c>
      <c r="W2124" s="850">
        <f t="shared" si="4045"/>
        <v>0</v>
      </c>
      <c r="X2124" s="1117">
        <f t="shared" si="4018"/>
        <v>3</v>
      </c>
      <c r="Y2124" s="850">
        <f t="shared" ref="Y2124:AA2124" si="4046">IF(ISBLANK($A2124),"",sum(AH2124,AN2124,AT2124,AZ2124,BF2124,BL2124,BR2124,BX2124,CD2124,CJ2124,CP2124,CV2124,DB2124,DH2124,DN2124,DT2124,DZ2124,EF2124,EL2124,ER2124,EX2124))</f>
        <v>1</v>
      </c>
      <c r="Z2124" s="850">
        <f t="shared" si="4046"/>
        <v>0</v>
      </c>
      <c r="AA2124" s="850">
        <f t="shared" si="4046"/>
        <v>0</v>
      </c>
      <c r="AB2124" s="1117">
        <f t="shared" si="4020"/>
        <v>1</v>
      </c>
      <c r="AC2124" s="1118">
        <f t="shared" si="4021"/>
        <v>0.3333333333</v>
      </c>
      <c r="AD2124" s="1119" t="str">
        <f t="shared" si="4022"/>
        <v>20+</v>
      </c>
      <c r="AE2124" s="853">
        <v>1.0</v>
      </c>
      <c r="AF2124" s="844"/>
      <c r="AG2124" s="846"/>
      <c r="AH2124" s="853">
        <v>1.0</v>
      </c>
      <c r="AI2124" s="844"/>
      <c r="AJ2124" s="846"/>
      <c r="AK2124" s="853">
        <v>2.0</v>
      </c>
      <c r="AL2124" s="846"/>
      <c r="AM2124" s="846"/>
      <c r="AN2124" s="846"/>
      <c r="AO2124" s="846"/>
      <c r="AP2124" s="846"/>
      <c r="AQ2124" s="844"/>
      <c r="AR2124" s="844"/>
      <c r="AS2124" s="846"/>
      <c r="AT2124" s="844"/>
      <c r="AU2124" s="846"/>
      <c r="AV2124" s="846"/>
      <c r="AW2124" s="844"/>
      <c r="AX2124" s="846"/>
      <c r="AY2124" s="846"/>
      <c r="AZ2124" s="844"/>
      <c r="BA2124" s="844"/>
      <c r="BB2124" s="846"/>
      <c r="BC2124" s="846"/>
      <c r="BD2124" s="846"/>
      <c r="BE2124" s="846"/>
      <c r="BF2124" s="846"/>
      <c r="BG2124" s="846"/>
      <c r="BH2124" s="846"/>
      <c r="BI2124" s="846"/>
      <c r="BJ2124" s="846"/>
      <c r="BK2124" s="846"/>
      <c r="BL2124" s="846"/>
      <c r="BM2124" s="846"/>
      <c r="BN2124" s="846"/>
      <c r="BO2124" s="844"/>
      <c r="BP2124" s="846"/>
      <c r="BQ2124" s="846"/>
      <c r="BR2124" s="846"/>
      <c r="BS2124" s="846"/>
      <c r="BT2124" s="846"/>
      <c r="BU2124" s="846"/>
      <c r="BV2124" s="846"/>
      <c r="BW2124" s="846"/>
      <c r="BX2124" s="846"/>
      <c r="BY2124" s="846"/>
      <c r="BZ2124" s="846"/>
      <c r="CA2124" s="844"/>
      <c r="CB2124" s="846"/>
      <c r="CC2124" s="846"/>
      <c r="CD2124" s="846"/>
      <c r="CE2124" s="846"/>
      <c r="CF2124" s="846"/>
      <c r="CG2124" s="846"/>
      <c r="CH2124" s="846"/>
      <c r="CI2124" s="846"/>
      <c r="CJ2124" s="846"/>
      <c r="CK2124" s="846"/>
      <c r="CL2124" s="846"/>
      <c r="CM2124" s="846"/>
      <c r="CN2124" s="846"/>
      <c r="CO2124" s="846"/>
      <c r="CP2124" s="846"/>
      <c r="CQ2124" s="846"/>
      <c r="CR2124" s="846"/>
      <c r="CS2124" s="846"/>
      <c r="CT2124" s="846"/>
      <c r="CU2124" s="846"/>
      <c r="CV2124" s="846"/>
      <c r="CW2124" s="846"/>
      <c r="CX2124" s="846"/>
      <c r="CY2124" s="846"/>
      <c r="CZ2124" s="846"/>
      <c r="DA2124" s="846"/>
      <c r="DB2124" s="846"/>
      <c r="DC2124" s="846"/>
      <c r="DD2124" s="846"/>
      <c r="DE2124" s="846"/>
      <c r="DF2124" s="846"/>
      <c r="DG2124" s="846"/>
      <c r="DH2124" s="846"/>
      <c r="DI2124" s="846"/>
      <c r="DJ2124" s="846"/>
      <c r="DK2124" s="846"/>
      <c r="DL2124" s="846"/>
      <c r="DM2124" s="846"/>
      <c r="DN2124" s="846"/>
      <c r="DO2124" s="846"/>
      <c r="DP2124" s="846"/>
      <c r="DQ2124" s="846"/>
      <c r="DR2124" s="846"/>
      <c r="DS2124" s="846"/>
      <c r="DT2124" s="846"/>
      <c r="DU2124" s="846"/>
      <c r="DV2124" s="846"/>
      <c r="DW2124" s="846"/>
      <c r="DX2124" s="846"/>
      <c r="DY2124" s="846"/>
      <c r="DZ2124" s="846"/>
      <c r="EA2124" s="846"/>
      <c r="EB2124" s="846"/>
      <c r="EC2124" s="846"/>
      <c r="ED2124" s="846"/>
      <c r="EE2124" s="846"/>
      <c r="EF2124" s="846"/>
      <c r="EG2124" s="846"/>
      <c r="EH2124" s="846"/>
      <c r="EI2124" s="844"/>
      <c r="EJ2124" s="846"/>
      <c r="EK2124" s="846"/>
      <c r="EL2124" s="846"/>
      <c r="EM2124" s="846"/>
      <c r="EN2124" s="846"/>
      <c r="EO2124" s="846"/>
      <c r="EP2124" s="846"/>
      <c r="EQ2124" s="846"/>
      <c r="ER2124" s="846"/>
      <c r="ES2124" s="846"/>
      <c r="ET2124" s="846"/>
      <c r="EU2124" s="844"/>
      <c r="EV2124" s="844"/>
      <c r="EW2124" s="846"/>
      <c r="EX2124" s="844"/>
      <c r="EY2124" s="844"/>
      <c r="EZ2124" s="846"/>
      <c r="FA2124" s="1120" t="s">
        <v>7711</v>
      </c>
      <c r="FB2124" s="1121"/>
      <c r="FC2124" s="844"/>
      <c r="FD2124" s="844"/>
    </row>
    <row r="2125">
      <c r="A2125" s="1079" t="s">
        <v>7712</v>
      </c>
      <c r="B2125" s="1079" t="s">
        <v>7713</v>
      </c>
      <c r="C2125" s="1080" t="s">
        <v>5866</v>
      </c>
      <c r="D2125" s="1079" t="s">
        <v>18</v>
      </c>
      <c r="E2125" s="1079"/>
      <c r="F2125" s="1079"/>
      <c r="G2125" s="1079" t="s">
        <v>7714</v>
      </c>
      <c r="H2125" s="1079" t="s">
        <v>7662</v>
      </c>
      <c r="I2125" s="1079" t="s">
        <v>23</v>
      </c>
      <c r="J2125" s="1079"/>
      <c r="K2125" s="1079" t="s">
        <v>93</v>
      </c>
      <c r="L2125" s="1079" t="s">
        <v>510</v>
      </c>
      <c r="M2125" s="1079" t="s">
        <v>50</v>
      </c>
      <c r="N2125" s="1081">
        <v>42919.0</v>
      </c>
      <c r="O2125" s="1081">
        <v>42919.0</v>
      </c>
      <c r="P2125" s="1082"/>
      <c r="Q2125" s="1083"/>
      <c r="R2125" s="1083"/>
      <c r="S2125" s="1084"/>
      <c r="T2125" s="857">
        <f t="shared" si="4016"/>
        <v>604</v>
      </c>
      <c r="U2125" s="1085">
        <f t="shared" ref="U2125:W2125" si="4047">IF(ISBLANK($A2125),"",sum(AE2125,AK2125,AQ2125,AW2125,BC2125,BI2125,BO2125,BU2125,CA2125,CG2125,CM2125,CS2125,CY2125,DE2125,DK2125,DQ2125,DW2125,EC2125,EI2125,EO2125,EU2125))</f>
        <v>4</v>
      </c>
      <c r="V2125" s="1085">
        <f t="shared" si="4047"/>
        <v>0</v>
      </c>
      <c r="W2125" s="1085">
        <f t="shared" si="4047"/>
        <v>0</v>
      </c>
      <c r="X2125" s="1086">
        <f t="shared" si="4018"/>
        <v>4</v>
      </c>
      <c r="Y2125" s="1085">
        <f t="shared" ref="Y2125:AA2125" si="4048">IF(ISBLANK($A2125),"",sum(AH2125,AN2125,AT2125,AZ2125,BF2125,BL2125,BR2125,BX2125,CD2125,CJ2125,CP2125,CV2125,DB2125,DH2125,DN2125,DT2125,DZ2125,EF2125,EL2125,ER2125,EX2125))</f>
        <v>3</v>
      </c>
      <c r="Z2125" s="1085">
        <f t="shared" si="4048"/>
        <v>0</v>
      </c>
      <c r="AA2125" s="1085">
        <f t="shared" si="4048"/>
        <v>0</v>
      </c>
      <c r="AB2125" s="1086">
        <f t="shared" si="4020"/>
        <v>3</v>
      </c>
      <c r="AC2125" s="1087">
        <f t="shared" si="4021"/>
        <v>0.75</v>
      </c>
      <c r="AD2125" s="1088" t="str">
        <f t="shared" si="4022"/>
        <v>20+</v>
      </c>
      <c r="AE2125" s="1089">
        <v>1.0</v>
      </c>
      <c r="AF2125" s="1079"/>
      <c r="AG2125" s="1084"/>
      <c r="AH2125" s="1089">
        <v>2.0</v>
      </c>
      <c r="AI2125" s="1079"/>
      <c r="AJ2125" s="1084"/>
      <c r="AK2125" s="1089">
        <v>3.0</v>
      </c>
      <c r="AL2125" s="1084"/>
      <c r="AM2125" s="1084"/>
      <c r="AN2125" s="1089">
        <v>1.0</v>
      </c>
      <c r="AO2125" s="1084"/>
      <c r="AP2125" s="1084"/>
      <c r="AQ2125" s="1079"/>
      <c r="AR2125" s="1079"/>
      <c r="AS2125" s="1084"/>
      <c r="AT2125" s="1079"/>
      <c r="AU2125" s="1084"/>
      <c r="AV2125" s="1084"/>
      <c r="AW2125" s="1079"/>
      <c r="AX2125" s="1084"/>
      <c r="AY2125" s="1084"/>
      <c r="AZ2125" s="1079"/>
      <c r="BA2125" s="1079"/>
      <c r="BB2125" s="1084"/>
      <c r="BC2125" s="1084"/>
      <c r="BD2125" s="1084"/>
      <c r="BE2125" s="1084"/>
      <c r="BF2125" s="1084"/>
      <c r="BG2125" s="1084"/>
      <c r="BH2125" s="1084"/>
      <c r="BI2125" s="1084"/>
      <c r="BJ2125" s="1084"/>
      <c r="BK2125" s="1084"/>
      <c r="BL2125" s="1084"/>
      <c r="BM2125" s="1084"/>
      <c r="BN2125" s="1084"/>
      <c r="BO2125" s="1079"/>
      <c r="BP2125" s="1084"/>
      <c r="BQ2125" s="1084"/>
      <c r="BR2125" s="1084"/>
      <c r="BS2125" s="1084"/>
      <c r="BT2125" s="1084"/>
      <c r="BU2125" s="1084"/>
      <c r="BV2125" s="1084"/>
      <c r="BW2125" s="1084"/>
      <c r="BX2125" s="1084"/>
      <c r="BY2125" s="1084"/>
      <c r="BZ2125" s="1084"/>
      <c r="CA2125" s="1079"/>
      <c r="CB2125" s="1084"/>
      <c r="CC2125" s="1084"/>
      <c r="CD2125" s="1084"/>
      <c r="CE2125" s="1084"/>
      <c r="CF2125" s="1084"/>
      <c r="CG2125" s="1084"/>
      <c r="CH2125" s="1084"/>
      <c r="CI2125" s="1084"/>
      <c r="CJ2125" s="1084"/>
      <c r="CK2125" s="1084"/>
      <c r="CL2125" s="1084"/>
      <c r="CM2125" s="1084"/>
      <c r="CN2125" s="1084"/>
      <c r="CO2125" s="1084"/>
      <c r="CP2125" s="1084"/>
      <c r="CQ2125" s="1084"/>
      <c r="CR2125" s="1084"/>
      <c r="CS2125" s="1084"/>
      <c r="CT2125" s="1084"/>
      <c r="CU2125" s="1084"/>
      <c r="CV2125" s="1084"/>
      <c r="CW2125" s="1084"/>
      <c r="CX2125" s="1084"/>
      <c r="CY2125" s="1084"/>
      <c r="CZ2125" s="1084"/>
      <c r="DA2125" s="1084"/>
      <c r="DB2125" s="1084"/>
      <c r="DC2125" s="1084"/>
      <c r="DD2125" s="1084"/>
      <c r="DE2125" s="1084"/>
      <c r="DF2125" s="1084"/>
      <c r="DG2125" s="1084"/>
      <c r="DH2125" s="1084"/>
      <c r="DI2125" s="1084"/>
      <c r="DJ2125" s="1084"/>
      <c r="DK2125" s="1084"/>
      <c r="DL2125" s="1084"/>
      <c r="DM2125" s="1084"/>
      <c r="DN2125" s="1084"/>
      <c r="DO2125" s="1084"/>
      <c r="DP2125" s="1084"/>
      <c r="DQ2125" s="1084"/>
      <c r="DR2125" s="1084"/>
      <c r="DS2125" s="1084"/>
      <c r="DT2125" s="1084"/>
      <c r="DU2125" s="1084"/>
      <c r="DV2125" s="1084"/>
      <c r="DW2125" s="1084"/>
      <c r="DX2125" s="1084"/>
      <c r="DY2125" s="1084"/>
      <c r="DZ2125" s="1084"/>
      <c r="EA2125" s="1084"/>
      <c r="EB2125" s="1084"/>
      <c r="EC2125" s="1084"/>
      <c r="ED2125" s="1084"/>
      <c r="EE2125" s="1084"/>
      <c r="EF2125" s="1084"/>
      <c r="EG2125" s="1084"/>
      <c r="EH2125" s="1084"/>
      <c r="EI2125" s="1079"/>
      <c r="EJ2125" s="1084"/>
      <c r="EK2125" s="1084"/>
      <c r="EL2125" s="1084"/>
      <c r="EM2125" s="1084"/>
      <c r="EN2125" s="1084"/>
      <c r="EO2125" s="1084"/>
      <c r="EP2125" s="1084"/>
      <c r="EQ2125" s="1084"/>
      <c r="ER2125" s="1084"/>
      <c r="ES2125" s="1084"/>
      <c r="ET2125" s="1084"/>
      <c r="EU2125" s="1079"/>
      <c r="EV2125" s="1079"/>
      <c r="EW2125" s="1084"/>
      <c r="EX2125" s="1079"/>
      <c r="EY2125" s="1079"/>
      <c r="EZ2125" s="1084"/>
      <c r="FA2125" s="1090" t="s">
        <v>7715</v>
      </c>
      <c r="FB2125" s="1091"/>
      <c r="FC2125" s="1079"/>
      <c r="FD2125" s="1079"/>
    </row>
    <row r="2126">
      <c r="A2126" s="1079" t="s">
        <v>7716</v>
      </c>
      <c r="B2126" s="1079" t="s">
        <v>7717</v>
      </c>
      <c r="C2126" s="1080" t="s">
        <v>5866</v>
      </c>
      <c r="D2126" s="1079" t="s">
        <v>18</v>
      </c>
      <c r="E2126" s="1079"/>
      <c r="F2126" s="1079"/>
      <c r="G2126" s="1079" t="s">
        <v>7718</v>
      </c>
      <c r="H2126" s="1079" t="s">
        <v>7719</v>
      </c>
      <c r="I2126" s="1079" t="s">
        <v>23</v>
      </c>
      <c r="J2126" s="1079"/>
      <c r="K2126" s="1079" t="s">
        <v>93</v>
      </c>
      <c r="L2126" s="1079" t="s">
        <v>510</v>
      </c>
      <c r="M2126" s="1079" t="s">
        <v>50</v>
      </c>
      <c r="N2126" s="1081">
        <v>42914.0</v>
      </c>
      <c r="O2126" s="1081">
        <v>42914.0</v>
      </c>
      <c r="P2126" s="1082"/>
      <c r="Q2126" s="1083"/>
      <c r="R2126" s="1083"/>
      <c r="S2126" s="1084"/>
      <c r="T2126" s="857">
        <f t="shared" si="4016"/>
        <v>609</v>
      </c>
      <c r="U2126" s="1085">
        <f t="shared" ref="U2126:W2126" si="4049">IF(ISBLANK($A2126),"",sum(AE2126,AK2126,AQ2126,AW2126,BC2126,BI2126,BO2126,BU2126,CA2126,CG2126,CM2126,CS2126,CY2126,DE2126,DK2126,DQ2126,DW2126,EC2126,EI2126,EO2126,EU2126))</f>
        <v>4</v>
      </c>
      <c r="V2126" s="1085">
        <f t="shared" si="4049"/>
        <v>0</v>
      </c>
      <c r="W2126" s="1085">
        <f t="shared" si="4049"/>
        <v>0</v>
      </c>
      <c r="X2126" s="1086">
        <f t="shared" si="4018"/>
        <v>4</v>
      </c>
      <c r="Y2126" s="1085">
        <f t="shared" ref="Y2126:AA2126" si="4050">IF(ISBLANK($A2126),"",sum(AH2126,AN2126,AT2126,AZ2126,BF2126,BL2126,BR2126,BX2126,CD2126,CJ2126,CP2126,CV2126,DB2126,DH2126,DN2126,DT2126,DZ2126,EF2126,EL2126,ER2126,EX2126))</f>
        <v>3</v>
      </c>
      <c r="Z2126" s="1085">
        <f t="shared" si="4050"/>
        <v>0</v>
      </c>
      <c r="AA2126" s="1085">
        <f t="shared" si="4050"/>
        <v>0</v>
      </c>
      <c r="AB2126" s="1086">
        <f t="shared" si="4020"/>
        <v>3</v>
      </c>
      <c r="AC2126" s="1087">
        <f t="shared" si="4021"/>
        <v>0.75</v>
      </c>
      <c r="AD2126" s="1088" t="str">
        <f t="shared" si="4022"/>
        <v>20+</v>
      </c>
      <c r="AE2126" s="1079"/>
      <c r="AF2126" s="1079"/>
      <c r="AG2126" s="1084"/>
      <c r="AH2126" s="1079"/>
      <c r="AI2126" s="1079"/>
      <c r="AJ2126" s="1084"/>
      <c r="AK2126" s="1089">
        <v>3.0</v>
      </c>
      <c r="AL2126" s="1084"/>
      <c r="AM2126" s="1084"/>
      <c r="AN2126" s="1089">
        <v>3.0</v>
      </c>
      <c r="AO2126" s="1084"/>
      <c r="AP2126" s="1084"/>
      <c r="AQ2126" s="1079"/>
      <c r="AR2126" s="1079"/>
      <c r="AS2126" s="1084"/>
      <c r="AT2126" s="1079"/>
      <c r="AU2126" s="1084"/>
      <c r="AV2126" s="1084"/>
      <c r="AW2126" s="1079"/>
      <c r="AX2126" s="1084"/>
      <c r="AY2126" s="1084"/>
      <c r="AZ2126" s="1079"/>
      <c r="BA2126" s="1079"/>
      <c r="BB2126" s="1084"/>
      <c r="BC2126" s="1089">
        <v>1.0</v>
      </c>
      <c r="BD2126" s="1084"/>
      <c r="BE2126" s="1084"/>
      <c r="BF2126" s="1084"/>
      <c r="BG2126" s="1084"/>
      <c r="BH2126" s="1084"/>
      <c r="BI2126" s="1084"/>
      <c r="BJ2126" s="1084"/>
      <c r="BK2126" s="1084"/>
      <c r="BL2126" s="1084"/>
      <c r="BM2126" s="1084"/>
      <c r="BN2126" s="1084"/>
      <c r="BO2126" s="1079"/>
      <c r="BP2126" s="1084"/>
      <c r="BQ2126" s="1084"/>
      <c r="BR2126" s="1084"/>
      <c r="BS2126" s="1084"/>
      <c r="BT2126" s="1084"/>
      <c r="BU2126" s="1084"/>
      <c r="BV2126" s="1084"/>
      <c r="BW2126" s="1084"/>
      <c r="BX2126" s="1084"/>
      <c r="BY2126" s="1084"/>
      <c r="BZ2126" s="1084"/>
      <c r="CA2126" s="1079"/>
      <c r="CB2126" s="1084"/>
      <c r="CC2126" s="1084"/>
      <c r="CD2126" s="1084"/>
      <c r="CE2126" s="1084"/>
      <c r="CF2126" s="1084"/>
      <c r="CG2126" s="1084"/>
      <c r="CH2126" s="1084"/>
      <c r="CI2126" s="1084"/>
      <c r="CJ2126" s="1084"/>
      <c r="CK2126" s="1084"/>
      <c r="CL2126" s="1084"/>
      <c r="CM2126" s="1084"/>
      <c r="CN2126" s="1084"/>
      <c r="CO2126" s="1084"/>
      <c r="CP2126" s="1084"/>
      <c r="CQ2126" s="1084"/>
      <c r="CR2126" s="1084"/>
      <c r="CS2126" s="1084"/>
      <c r="CT2126" s="1084"/>
      <c r="CU2126" s="1084"/>
      <c r="CV2126" s="1084"/>
      <c r="CW2126" s="1084"/>
      <c r="CX2126" s="1084"/>
      <c r="CY2126" s="1084"/>
      <c r="CZ2126" s="1084"/>
      <c r="DA2126" s="1084"/>
      <c r="DB2126" s="1084"/>
      <c r="DC2126" s="1084"/>
      <c r="DD2126" s="1084"/>
      <c r="DE2126" s="1084"/>
      <c r="DF2126" s="1084"/>
      <c r="DG2126" s="1084"/>
      <c r="DH2126" s="1084"/>
      <c r="DI2126" s="1084"/>
      <c r="DJ2126" s="1084"/>
      <c r="DK2126" s="1084"/>
      <c r="DL2126" s="1084"/>
      <c r="DM2126" s="1084"/>
      <c r="DN2126" s="1084"/>
      <c r="DO2126" s="1084"/>
      <c r="DP2126" s="1084"/>
      <c r="DQ2126" s="1084"/>
      <c r="DR2126" s="1084"/>
      <c r="DS2126" s="1084"/>
      <c r="DT2126" s="1084"/>
      <c r="DU2126" s="1084"/>
      <c r="DV2126" s="1084"/>
      <c r="DW2126" s="1084"/>
      <c r="DX2126" s="1084"/>
      <c r="DY2126" s="1084"/>
      <c r="DZ2126" s="1084"/>
      <c r="EA2126" s="1084"/>
      <c r="EB2126" s="1084"/>
      <c r="EC2126" s="1084"/>
      <c r="ED2126" s="1084"/>
      <c r="EE2126" s="1084"/>
      <c r="EF2126" s="1084"/>
      <c r="EG2126" s="1084"/>
      <c r="EH2126" s="1084"/>
      <c r="EI2126" s="1079"/>
      <c r="EJ2126" s="1084"/>
      <c r="EK2126" s="1084"/>
      <c r="EL2126" s="1084"/>
      <c r="EM2126" s="1084"/>
      <c r="EN2126" s="1084"/>
      <c r="EO2126" s="1084"/>
      <c r="EP2126" s="1084"/>
      <c r="EQ2126" s="1084"/>
      <c r="ER2126" s="1084"/>
      <c r="ES2126" s="1084"/>
      <c r="ET2126" s="1084"/>
      <c r="EU2126" s="1079"/>
      <c r="EV2126" s="1079"/>
      <c r="EW2126" s="1084"/>
      <c r="EX2126" s="1079"/>
      <c r="EY2126" s="1079"/>
      <c r="EZ2126" s="1084"/>
      <c r="FA2126" s="1090" t="s">
        <v>7720</v>
      </c>
      <c r="FB2126" s="1091"/>
      <c r="FC2126" s="1079"/>
      <c r="FD2126" s="1079"/>
    </row>
    <row r="2127">
      <c r="A2127" s="1079" t="s">
        <v>7721</v>
      </c>
      <c r="B2127" s="1079" t="s">
        <v>7722</v>
      </c>
      <c r="C2127" s="1080" t="s">
        <v>5866</v>
      </c>
      <c r="D2127" s="1079" t="s">
        <v>18</v>
      </c>
      <c r="E2127" s="1079"/>
      <c r="F2127" s="1079"/>
      <c r="G2127" s="1079" t="s">
        <v>7723</v>
      </c>
      <c r="H2127" s="1079" t="s">
        <v>5395</v>
      </c>
      <c r="I2127" s="1079" t="s">
        <v>23</v>
      </c>
      <c r="J2127" s="1079"/>
      <c r="K2127" s="1079" t="s">
        <v>93</v>
      </c>
      <c r="L2127" s="1079" t="s">
        <v>510</v>
      </c>
      <c r="M2127" s="1079" t="s">
        <v>50</v>
      </c>
      <c r="N2127" s="1081">
        <v>42895.0</v>
      </c>
      <c r="O2127" s="1081">
        <v>42895.0</v>
      </c>
      <c r="P2127" s="1082"/>
      <c r="Q2127" s="1083"/>
      <c r="R2127" s="1083"/>
      <c r="S2127" s="1084"/>
      <c r="T2127" s="857">
        <f t="shared" si="4016"/>
        <v>628</v>
      </c>
      <c r="U2127" s="1085">
        <f t="shared" ref="U2127:W2127" si="4051">IF(ISBLANK($A2127),"",sum(AE2127,AK2127,AQ2127,AW2127,BC2127,BI2127,BO2127,BU2127,CA2127,CG2127,CM2127,CS2127,CY2127,DE2127,DK2127,DQ2127,DW2127,EC2127,EI2127,EO2127,EU2127))</f>
        <v>1</v>
      </c>
      <c r="V2127" s="1085">
        <f t="shared" si="4051"/>
        <v>0</v>
      </c>
      <c r="W2127" s="1085">
        <f t="shared" si="4051"/>
        <v>0</v>
      </c>
      <c r="X2127" s="1086">
        <f t="shared" si="4018"/>
        <v>1</v>
      </c>
      <c r="Y2127" s="1085">
        <f t="shared" ref="Y2127:AA2127" si="4052">IF(ISBLANK($A2127),"",sum(AH2127,AN2127,AT2127,AZ2127,BF2127,BL2127,BR2127,BX2127,CD2127,CJ2127,CP2127,CV2127,DB2127,DH2127,DN2127,DT2127,DZ2127,EF2127,EL2127,ER2127,EX2127))</f>
        <v>1</v>
      </c>
      <c r="Z2127" s="1085">
        <f t="shared" si="4052"/>
        <v>0</v>
      </c>
      <c r="AA2127" s="1085">
        <f t="shared" si="4052"/>
        <v>0</v>
      </c>
      <c r="AB2127" s="1086">
        <f t="shared" si="4020"/>
        <v>1</v>
      </c>
      <c r="AC2127" s="1087">
        <f t="shared" si="4021"/>
        <v>1</v>
      </c>
      <c r="AD2127" s="1088" t="str">
        <f t="shared" si="4022"/>
        <v>20+</v>
      </c>
      <c r="AE2127" s="1089">
        <v>1.0</v>
      </c>
      <c r="AF2127" s="1079"/>
      <c r="AG2127" s="1084"/>
      <c r="AH2127" s="1089">
        <v>1.0</v>
      </c>
      <c r="AI2127" s="1079"/>
      <c r="AJ2127" s="1084"/>
      <c r="AK2127" s="1079"/>
      <c r="AL2127" s="1084"/>
      <c r="AM2127" s="1084"/>
      <c r="AN2127" s="1084"/>
      <c r="AO2127" s="1084"/>
      <c r="AP2127" s="1084"/>
      <c r="AQ2127" s="1079"/>
      <c r="AR2127" s="1079"/>
      <c r="AS2127" s="1084"/>
      <c r="AT2127" s="1079"/>
      <c r="AU2127" s="1084"/>
      <c r="AV2127" s="1084"/>
      <c r="AW2127" s="1079"/>
      <c r="AX2127" s="1084"/>
      <c r="AY2127" s="1084"/>
      <c r="AZ2127" s="1079"/>
      <c r="BA2127" s="1079"/>
      <c r="BB2127" s="1084"/>
      <c r="BC2127" s="1084"/>
      <c r="BD2127" s="1084"/>
      <c r="BE2127" s="1084"/>
      <c r="BF2127" s="1084"/>
      <c r="BG2127" s="1084"/>
      <c r="BH2127" s="1084"/>
      <c r="BI2127" s="1084"/>
      <c r="BJ2127" s="1084"/>
      <c r="BK2127" s="1084"/>
      <c r="BL2127" s="1084"/>
      <c r="BM2127" s="1084"/>
      <c r="BN2127" s="1084"/>
      <c r="BO2127" s="1079"/>
      <c r="BP2127" s="1084"/>
      <c r="BQ2127" s="1084"/>
      <c r="BR2127" s="1084"/>
      <c r="BS2127" s="1084"/>
      <c r="BT2127" s="1084"/>
      <c r="BU2127" s="1084"/>
      <c r="BV2127" s="1084"/>
      <c r="BW2127" s="1084"/>
      <c r="BX2127" s="1084"/>
      <c r="BY2127" s="1084"/>
      <c r="BZ2127" s="1084"/>
      <c r="CA2127" s="1079"/>
      <c r="CB2127" s="1084"/>
      <c r="CC2127" s="1084"/>
      <c r="CD2127" s="1084"/>
      <c r="CE2127" s="1084"/>
      <c r="CF2127" s="1084"/>
      <c r="CG2127" s="1084"/>
      <c r="CH2127" s="1084"/>
      <c r="CI2127" s="1084"/>
      <c r="CJ2127" s="1084"/>
      <c r="CK2127" s="1084"/>
      <c r="CL2127" s="1084"/>
      <c r="CM2127" s="1084"/>
      <c r="CN2127" s="1084"/>
      <c r="CO2127" s="1084"/>
      <c r="CP2127" s="1084"/>
      <c r="CQ2127" s="1084"/>
      <c r="CR2127" s="1084"/>
      <c r="CS2127" s="1084"/>
      <c r="CT2127" s="1084"/>
      <c r="CU2127" s="1084"/>
      <c r="CV2127" s="1084"/>
      <c r="CW2127" s="1084"/>
      <c r="CX2127" s="1084"/>
      <c r="CY2127" s="1084"/>
      <c r="CZ2127" s="1084"/>
      <c r="DA2127" s="1084"/>
      <c r="DB2127" s="1084"/>
      <c r="DC2127" s="1084"/>
      <c r="DD2127" s="1084"/>
      <c r="DE2127" s="1084"/>
      <c r="DF2127" s="1084"/>
      <c r="DG2127" s="1084"/>
      <c r="DH2127" s="1084"/>
      <c r="DI2127" s="1084"/>
      <c r="DJ2127" s="1084"/>
      <c r="DK2127" s="1084"/>
      <c r="DL2127" s="1084"/>
      <c r="DM2127" s="1084"/>
      <c r="DN2127" s="1084"/>
      <c r="DO2127" s="1084"/>
      <c r="DP2127" s="1084"/>
      <c r="DQ2127" s="1084"/>
      <c r="DR2127" s="1084"/>
      <c r="DS2127" s="1084"/>
      <c r="DT2127" s="1084"/>
      <c r="DU2127" s="1084"/>
      <c r="DV2127" s="1084"/>
      <c r="DW2127" s="1084"/>
      <c r="DX2127" s="1084"/>
      <c r="DY2127" s="1084"/>
      <c r="DZ2127" s="1084"/>
      <c r="EA2127" s="1084"/>
      <c r="EB2127" s="1084"/>
      <c r="EC2127" s="1084"/>
      <c r="ED2127" s="1084"/>
      <c r="EE2127" s="1084"/>
      <c r="EF2127" s="1084"/>
      <c r="EG2127" s="1084"/>
      <c r="EH2127" s="1084"/>
      <c r="EI2127" s="1079"/>
      <c r="EJ2127" s="1084"/>
      <c r="EK2127" s="1084"/>
      <c r="EL2127" s="1084"/>
      <c r="EM2127" s="1084"/>
      <c r="EN2127" s="1084"/>
      <c r="EO2127" s="1084"/>
      <c r="EP2127" s="1084"/>
      <c r="EQ2127" s="1084"/>
      <c r="ER2127" s="1084"/>
      <c r="ES2127" s="1084"/>
      <c r="ET2127" s="1084"/>
      <c r="EU2127" s="1079"/>
      <c r="EV2127" s="1079"/>
      <c r="EW2127" s="1084"/>
      <c r="EX2127" s="1079"/>
      <c r="EY2127" s="1079"/>
      <c r="EZ2127" s="1084"/>
      <c r="FA2127" s="1090" t="s">
        <v>7724</v>
      </c>
      <c r="FB2127" s="1079"/>
      <c r="FC2127" s="1079"/>
      <c r="FD2127" s="1079"/>
    </row>
    <row r="2128">
      <c r="A2128" s="1079" t="s">
        <v>7725</v>
      </c>
      <c r="B2128" s="1079" t="s">
        <v>7726</v>
      </c>
      <c r="C2128" s="1080" t="s">
        <v>5866</v>
      </c>
      <c r="D2128" s="1079" t="s">
        <v>18</v>
      </c>
      <c r="E2128" s="1079"/>
      <c r="F2128" s="1079"/>
      <c r="G2128" s="1079" t="s">
        <v>7678</v>
      </c>
      <c r="H2128" s="1079" t="s">
        <v>7662</v>
      </c>
      <c r="I2128" s="1079" t="s">
        <v>23</v>
      </c>
      <c r="J2128" s="1079"/>
      <c r="K2128" s="1079" t="s">
        <v>93</v>
      </c>
      <c r="L2128" s="1079" t="s">
        <v>5771</v>
      </c>
      <c r="M2128" s="1079" t="s">
        <v>50</v>
      </c>
      <c r="N2128" s="1081">
        <v>42888.0</v>
      </c>
      <c r="O2128" s="1081">
        <v>42888.0</v>
      </c>
      <c r="P2128" s="1082"/>
      <c r="Q2128" s="1083"/>
      <c r="R2128" s="1083"/>
      <c r="S2128" s="1084"/>
      <c r="T2128" s="857">
        <f t="shared" si="4016"/>
        <v>635</v>
      </c>
      <c r="U2128" s="1085">
        <f t="shared" ref="U2128:W2128" si="4053">IF(ISBLANK($A2128),"",sum(AE2128,AK2128,AQ2128,AW2128,BC2128,BI2128,BO2128,BU2128,CA2128,CG2128,CM2128,CS2128,CY2128,DE2128,DK2128,DQ2128,DW2128,EC2128,EI2128,EO2128,EU2128))</f>
        <v>5</v>
      </c>
      <c r="V2128" s="1085">
        <f t="shared" si="4053"/>
        <v>0</v>
      </c>
      <c r="W2128" s="1085">
        <f t="shared" si="4053"/>
        <v>0</v>
      </c>
      <c r="X2128" s="1086">
        <f t="shared" si="4018"/>
        <v>5</v>
      </c>
      <c r="Y2128" s="1085">
        <f t="shared" ref="Y2128:AA2128" si="4054">IF(ISBLANK($A2128),"",sum(AH2128,AN2128,AT2128,AZ2128,BF2128,BL2128,BR2128,BX2128,CD2128,CJ2128,CP2128,CV2128,DB2128,DH2128,DN2128,DT2128,DZ2128,EF2128,EL2128,ER2128,EX2128))</f>
        <v>5</v>
      </c>
      <c r="Z2128" s="1085">
        <f t="shared" si="4054"/>
        <v>0</v>
      </c>
      <c r="AA2128" s="1085">
        <f t="shared" si="4054"/>
        <v>0</v>
      </c>
      <c r="AB2128" s="1086">
        <f t="shared" si="4020"/>
        <v>5</v>
      </c>
      <c r="AC2128" s="1087">
        <f t="shared" si="4021"/>
        <v>1</v>
      </c>
      <c r="AD2128" s="1088" t="str">
        <f t="shared" si="4022"/>
        <v>20+</v>
      </c>
      <c r="AE2128" s="1089">
        <v>1.0</v>
      </c>
      <c r="AF2128" s="1079"/>
      <c r="AG2128" s="1084"/>
      <c r="AH2128" s="1089">
        <v>1.0</v>
      </c>
      <c r="AI2128" s="1079"/>
      <c r="AJ2128" s="1084"/>
      <c r="AK2128" s="1079"/>
      <c r="AL2128" s="1084"/>
      <c r="AM2128" s="1084"/>
      <c r="AN2128" s="1084"/>
      <c r="AO2128" s="1084"/>
      <c r="AP2128" s="1084"/>
      <c r="AQ2128" s="1089">
        <v>4.0</v>
      </c>
      <c r="AR2128" s="1079"/>
      <c r="AS2128" s="1084"/>
      <c r="AT2128" s="1089">
        <v>4.0</v>
      </c>
      <c r="AU2128" s="1084"/>
      <c r="AV2128" s="1084"/>
      <c r="AW2128" s="1079"/>
      <c r="AX2128" s="1084"/>
      <c r="AY2128" s="1084"/>
      <c r="AZ2128" s="1079"/>
      <c r="BA2128" s="1079"/>
      <c r="BB2128" s="1084"/>
      <c r="BC2128" s="1084"/>
      <c r="BD2128" s="1084"/>
      <c r="BE2128" s="1084"/>
      <c r="BF2128" s="1084"/>
      <c r="BG2128" s="1084"/>
      <c r="BH2128" s="1084"/>
      <c r="BI2128" s="1084"/>
      <c r="BJ2128" s="1084"/>
      <c r="BK2128" s="1084"/>
      <c r="BL2128" s="1084"/>
      <c r="BM2128" s="1084"/>
      <c r="BN2128" s="1084"/>
      <c r="BO2128" s="1079"/>
      <c r="BP2128" s="1084"/>
      <c r="BQ2128" s="1084"/>
      <c r="BR2128" s="1084"/>
      <c r="BS2128" s="1084"/>
      <c r="BT2128" s="1084"/>
      <c r="BU2128" s="1084"/>
      <c r="BV2128" s="1084"/>
      <c r="BW2128" s="1084"/>
      <c r="BX2128" s="1084"/>
      <c r="BY2128" s="1084"/>
      <c r="BZ2128" s="1084"/>
      <c r="CA2128" s="1079"/>
      <c r="CB2128" s="1084"/>
      <c r="CC2128" s="1084"/>
      <c r="CD2128" s="1084"/>
      <c r="CE2128" s="1084"/>
      <c r="CF2128" s="1084"/>
      <c r="CG2128" s="1084"/>
      <c r="CH2128" s="1084"/>
      <c r="CI2128" s="1084"/>
      <c r="CJ2128" s="1084"/>
      <c r="CK2128" s="1084"/>
      <c r="CL2128" s="1084"/>
      <c r="CM2128" s="1084"/>
      <c r="CN2128" s="1084"/>
      <c r="CO2128" s="1084"/>
      <c r="CP2128" s="1084"/>
      <c r="CQ2128" s="1084"/>
      <c r="CR2128" s="1084"/>
      <c r="CS2128" s="1084"/>
      <c r="CT2128" s="1084"/>
      <c r="CU2128" s="1084"/>
      <c r="CV2128" s="1084"/>
      <c r="CW2128" s="1084"/>
      <c r="CX2128" s="1084"/>
      <c r="CY2128" s="1084"/>
      <c r="CZ2128" s="1084"/>
      <c r="DA2128" s="1084"/>
      <c r="DB2128" s="1084"/>
      <c r="DC2128" s="1084"/>
      <c r="DD2128" s="1084"/>
      <c r="DE2128" s="1084"/>
      <c r="DF2128" s="1084"/>
      <c r="DG2128" s="1084"/>
      <c r="DH2128" s="1084"/>
      <c r="DI2128" s="1084"/>
      <c r="DJ2128" s="1084"/>
      <c r="DK2128" s="1084"/>
      <c r="DL2128" s="1084"/>
      <c r="DM2128" s="1084"/>
      <c r="DN2128" s="1084"/>
      <c r="DO2128" s="1084"/>
      <c r="DP2128" s="1084"/>
      <c r="DQ2128" s="1084"/>
      <c r="DR2128" s="1084"/>
      <c r="DS2128" s="1084"/>
      <c r="DT2128" s="1084"/>
      <c r="DU2128" s="1084"/>
      <c r="DV2128" s="1084"/>
      <c r="DW2128" s="1084"/>
      <c r="DX2128" s="1084"/>
      <c r="DY2128" s="1084"/>
      <c r="DZ2128" s="1084"/>
      <c r="EA2128" s="1084"/>
      <c r="EB2128" s="1084"/>
      <c r="EC2128" s="1084"/>
      <c r="ED2128" s="1084"/>
      <c r="EE2128" s="1084"/>
      <c r="EF2128" s="1084"/>
      <c r="EG2128" s="1084"/>
      <c r="EH2128" s="1084"/>
      <c r="EI2128" s="1079"/>
      <c r="EJ2128" s="1084"/>
      <c r="EK2128" s="1084"/>
      <c r="EL2128" s="1084"/>
      <c r="EM2128" s="1084"/>
      <c r="EN2128" s="1084"/>
      <c r="EO2128" s="1084"/>
      <c r="EP2128" s="1084"/>
      <c r="EQ2128" s="1084"/>
      <c r="ER2128" s="1084"/>
      <c r="ES2128" s="1084"/>
      <c r="ET2128" s="1084"/>
      <c r="EU2128" s="1079"/>
      <c r="EV2128" s="1079"/>
      <c r="EW2128" s="1084"/>
      <c r="EX2128" s="1079"/>
      <c r="EY2128" s="1079"/>
      <c r="EZ2128" s="1084"/>
      <c r="FA2128" s="1090" t="s">
        <v>7727</v>
      </c>
      <c r="FB2128" s="1091"/>
      <c r="FC2128" s="1079"/>
      <c r="FD2128" s="1079"/>
    </row>
    <row r="2129">
      <c r="A2129" s="1079" t="s">
        <v>7728</v>
      </c>
      <c r="B2129" s="1079" t="s">
        <v>7729</v>
      </c>
      <c r="C2129" s="1080" t="s">
        <v>5866</v>
      </c>
      <c r="D2129" s="1079" t="s">
        <v>18</v>
      </c>
      <c r="E2129" s="1079"/>
      <c r="F2129" s="1079"/>
      <c r="G2129" s="1079" t="s">
        <v>5972</v>
      </c>
      <c r="H2129" s="1079" t="s">
        <v>7730</v>
      </c>
      <c r="I2129" s="1079" t="s">
        <v>23</v>
      </c>
      <c r="J2129" s="1079"/>
      <c r="K2129" s="1079" t="s">
        <v>93</v>
      </c>
      <c r="L2129" s="1079" t="s">
        <v>510</v>
      </c>
      <c r="M2129" s="1079" t="s">
        <v>50</v>
      </c>
      <c r="N2129" s="1081">
        <v>42887.0</v>
      </c>
      <c r="O2129" s="1081">
        <v>42887.0</v>
      </c>
      <c r="P2129" s="1082"/>
      <c r="Q2129" s="1083"/>
      <c r="R2129" s="1083"/>
      <c r="S2129" s="1084"/>
      <c r="T2129" s="857">
        <f t="shared" si="4016"/>
        <v>636</v>
      </c>
      <c r="U2129" s="1085">
        <f t="shared" ref="U2129:W2129" si="4055">IF(ISBLANK($A2129),"",sum(AE2129,AK2129,AQ2129,AW2129,BC2129,BI2129,BO2129,BU2129,CA2129,CG2129,CM2129,CS2129,CY2129,DE2129,DK2129,DQ2129,DW2129,EC2129,EI2129,EO2129,EU2129))</f>
        <v>7</v>
      </c>
      <c r="V2129" s="1085">
        <f t="shared" si="4055"/>
        <v>0</v>
      </c>
      <c r="W2129" s="1085">
        <f t="shared" si="4055"/>
        <v>0</v>
      </c>
      <c r="X2129" s="1086">
        <f t="shared" si="4018"/>
        <v>7</v>
      </c>
      <c r="Y2129" s="1085">
        <f t="shared" ref="Y2129:AA2129" si="4056">IF(ISBLANK($A2129),"",sum(AH2129,AN2129,AT2129,AZ2129,BF2129,BL2129,BR2129,BX2129,CD2129,CJ2129,CP2129,CV2129,DB2129,DH2129,DN2129,DT2129,DZ2129,EF2129,EL2129,ER2129,EX2129))</f>
        <v>5</v>
      </c>
      <c r="Z2129" s="1085">
        <f t="shared" si="4056"/>
        <v>0</v>
      </c>
      <c r="AA2129" s="1085">
        <f t="shared" si="4056"/>
        <v>0</v>
      </c>
      <c r="AB2129" s="1086">
        <f t="shared" si="4020"/>
        <v>5</v>
      </c>
      <c r="AC2129" s="1087">
        <f t="shared" si="4021"/>
        <v>0.7142857143</v>
      </c>
      <c r="AD2129" s="1088" t="str">
        <f t="shared" si="4022"/>
        <v>20+</v>
      </c>
      <c r="AE2129" s="1089">
        <v>5.0</v>
      </c>
      <c r="AF2129" s="1079"/>
      <c r="AG2129" s="1079"/>
      <c r="AH2129" s="1079"/>
      <c r="AI2129" s="1079"/>
      <c r="AJ2129" s="1084"/>
      <c r="AK2129" s="1089">
        <v>2.0</v>
      </c>
      <c r="AL2129" s="1084"/>
      <c r="AM2129" s="1084"/>
      <c r="AN2129" s="1089">
        <v>5.0</v>
      </c>
      <c r="AO2129" s="1084"/>
      <c r="AP2129" s="1084"/>
      <c r="AQ2129" s="1079"/>
      <c r="AR2129" s="1079"/>
      <c r="AS2129" s="1084"/>
      <c r="AT2129" s="1079"/>
      <c r="AU2129" s="1084"/>
      <c r="AV2129" s="1084"/>
      <c r="AW2129" s="1079"/>
      <c r="AX2129" s="1084"/>
      <c r="AY2129" s="1084"/>
      <c r="AZ2129" s="1079"/>
      <c r="BA2129" s="1079"/>
      <c r="BB2129" s="1084"/>
      <c r="BC2129" s="1084"/>
      <c r="BD2129" s="1084"/>
      <c r="BE2129" s="1084"/>
      <c r="BF2129" s="1084"/>
      <c r="BG2129" s="1084"/>
      <c r="BH2129" s="1084"/>
      <c r="BI2129" s="1084"/>
      <c r="BJ2129" s="1084"/>
      <c r="BK2129" s="1084"/>
      <c r="BL2129" s="1084"/>
      <c r="BM2129" s="1084"/>
      <c r="BN2129" s="1084"/>
      <c r="BO2129" s="1079"/>
      <c r="BP2129" s="1084"/>
      <c r="BQ2129" s="1084"/>
      <c r="BR2129" s="1084"/>
      <c r="BS2129" s="1084"/>
      <c r="BT2129" s="1084"/>
      <c r="BU2129" s="1084"/>
      <c r="BV2129" s="1084"/>
      <c r="BW2129" s="1084"/>
      <c r="BX2129" s="1084"/>
      <c r="BY2129" s="1084"/>
      <c r="BZ2129" s="1084"/>
      <c r="CA2129" s="1079"/>
      <c r="CB2129" s="1084"/>
      <c r="CC2129" s="1084"/>
      <c r="CD2129" s="1084"/>
      <c r="CE2129" s="1084"/>
      <c r="CF2129" s="1084"/>
      <c r="CG2129" s="1084"/>
      <c r="CH2129" s="1084"/>
      <c r="CI2129" s="1084"/>
      <c r="CJ2129" s="1084"/>
      <c r="CK2129" s="1084"/>
      <c r="CL2129" s="1084"/>
      <c r="CM2129" s="1084"/>
      <c r="CN2129" s="1084"/>
      <c r="CO2129" s="1084"/>
      <c r="CP2129" s="1084"/>
      <c r="CQ2129" s="1084"/>
      <c r="CR2129" s="1084"/>
      <c r="CS2129" s="1084"/>
      <c r="CT2129" s="1084"/>
      <c r="CU2129" s="1084"/>
      <c r="CV2129" s="1084"/>
      <c r="CW2129" s="1084"/>
      <c r="CX2129" s="1084"/>
      <c r="CY2129" s="1084"/>
      <c r="CZ2129" s="1084"/>
      <c r="DA2129" s="1084"/>
      <c r="DB2129" s="1084"/>
      <c r="DC2129" s="1084"/>
      <c r="DD2129" s="1084"/>
      <c r="DE2129" s="1084"/>
      <c r="DF2129" s="1084"/>
      <c r="DG2129" s="1084"/>
      <c r="DH2129" s="1084"/>
      <c r="DI2129" s="1084"/>
      <c r="DJ2129" s="1084"/>
      <c r="DK2129" s="1084"/>
      <c r="DL2129" s="1084"/>
      <c r="DM2129" s="1084"/>
      <c r="DN2129" s="1084"/>
      <c r="DO2129" s="1084"/>
      <c r="DP2129" s="1084"/>
      <c r="DQ2129" s="1084"/>
      <c r="DR2129" s="1084"/>
      <c r="DS2129" s="1084"/>
      <c r="DT2129" s="1084"/>
      <c r="DU2129" s="1084"/>
      <c r="DV2129" s="1084"/>
      <c r="DW2129" s="1084"/>
      <c r="DX2129" s="1084"/>
      <c r="DY2129" s="1084"/>
      <c r="DZ2129" s="1084"/>
      <c r="EA2129" s="1084"/>
      <c r="EB2129" s="1084"/>
      <c r="EC2129" s="1084"/>
      <c r="ED2129" s="1084"/>
      <c r="EE2129" s="1084"/>
      <c r="EF2129" s="1084"/>
      <c r="EG2129" s="1084"/>
      <c r="EH2129" s="1084"/>
      <c r="EI2129" s="1079"/>
      <c r="EJ2129" s="1084"/>
      <c r="EK2129" s="1084"/>
      <c r="EL2129" s="1084"/>
      <c r="EM2129" s="1084"/>
      <c r="EN2129" s="1084"/>
      <c r="EO2129" s="1084"/>
      <c r="EP2129" s="1084"/>
      <c r="EQ2129" s="1084"/>
      <c r="ER2129" s="1084"/>
      <c r="ES2129" s="1084"/>
      <c r="ET2129" s="1084"/>
      <c r="EU2129" s="1079"/>
      <c r="EV2129" s="1079"/>
      <c r="EW2129" s="1084"/>
      <c r="EX2129" s="1079"/>
      <c r="EY2129" s="1079"/>
      <c r="EZ2129" s="1084"/>
      <c r="FA2129" s="1090" t="s">
        <v>7731</v>
      </c>
      <c r="FB2129" s="1091"/>
      <c r="FC2129" s="1079"/>
      <c r="FD2129" s="1079"/>
    </row>
    <row r="2130">
      <c r="A2130" s="1079" t="s">
        <v>7732</v>
      </c>
      <c r="B2130" s="1079" t="s">
        <v>7733</v>
      </c>
      <c r="C2130" s="1080" t="s">
        <v>5866</v>
      </c>
      <c r="D2130" s="1079" t="s">
        <v>18</v>
      </c>
      <c r="E2130" s="1079"/>
      <c r="F2130" s="1079"/>
      <c r="G2130" s="1079" t="s">
        <v>7678</v>
      </c>
      <c r="H2130" s="1079" t="s">
        <v>7730</v>
      </c>
      <c r="I2130" s="1079" t="s">
        <v>23</v>
      </c>
      <c r="J2130" s="1079"/>
      <c r="K2130" s="1079" t="s">
        <v>93</v>
      </c>
      <c r="L2130" s="1079" t="s">
        <v>510</v>
      </c>
      <c r="M2130" s="1079" t="s">
        <v>50</v>
      </c>
      <c r="N2130" s="1081">
        <v>42886.0</v>
      </c>
      <c r="O2130" s="1081">
        <v>42886.0</v>
      </c>
      <c r="P2130" s="1082"/>
      <c r="Q2130" s="1083"/>
      <c r="R2130" s="1083"/>
      <c r="S2130" s="1084"/>
      <c r="T2130" s="857">
        <f t="shared" si="4016"/>
        <v>637</v>
      </c>
      <c r="U2130" s="1085">
        <f t="shared" ref="U2130:W2130" si="4057">IF(ISBLANK($A2130),"",sum(AE2130,AK2130,AQ2130,AW2130,BC2130,BI2130,BO2130,BU2130,CA2130,CG2130,CM2130,CS2130,CY2130,DE2130,DK2130,DQ2130,DW2130,EC2130,EI2130,EO2130,EU2130))</f>
        <v>2</v>
      </c>
      <c r="V2130" s="1085">
        <f t="shared" si="4057"/>
        <v>0</v>
      </c>
      <c r="W2130" s="1085">
        <f t="shared" si="4057"/>
        <v>0</v>
      </c>
      <c r="X2130" s="1086">
        <f t="shared" si="4018"/>
        <v>2</v>
      </c>
      <c r="Y2130" s="1085">
        <f t="shared" ref="Y2130:AA2130" si="4058">IF(ISBLANK($A2130),"",sum(AH2130,AN2130,AT2130,AZ2130,BF2130,BL2130,BR2130,BX2130,CD2130,CJ2130,CP2130,CV2130,DB2130,DH2130,DN2130,DT2130,DZ2130,EF2130,EL2130,ER2130,EX2130))</f>
        <v>2</v>
      </c>
      <c r="Z2130" s="1085">
        <f t="shared" si="4058"/>
        <v>0</v>
      </c>
      <c r="AA2130" s="1085">
        <f t="shared" si="4058"/>
        <v>0</v>
      </c>
      <c r="AB2130" s="1086">
        <f t="shared" si="4020"/>
        <v>2</v>
      </c>
      <c r="AC2130" s="1087">
        <f t="shared" si="4021"/>
        <v>1</v>
      </c>
      <c r="AD2130" s="1088" t="str">
        <f t="shared" si="4022"/>
        <v>20+</v>
      </c>
      <c r="AE2130" s="1089">
        <v>2.0</v>
      </c>
      <c r="AF2130" s="1079"/>
      <c r="AG2130" s="1084"/>
      <c r="AH2130" s="1089">
        <v>2.0</v>
      </c>
      <c r="AI2130" s="1079"/>
      <c r="AJ2130" s="1084"/>
      <c r="AK2130" s="1079"/>
      <c r="AL2130" s="1084"/>
      <c r="AM2130" s="1084"/>
      <c r="AN2130" s="1084"/>
      <c r="AO2130" s="1084"/>
      <c r="AP2130" s="1084"/>
      <c r="AQ2130" s="1079"/>
      <c r="AR2130" s="1079"/>
      <c r="AS2130" s="1084"/>
      <c r="AT2130" s="1079"/>
      <c r="AU2130" s="1084"/>
      <c r="AV2130" s="1084"/>
      <c r="AW2130" s="1079"/>
      <c r="AX2130" s="1084"/>
      <c r="AY2130" s="1084"/>
      <c r="AZ2130" s="1079"/>
      <c r="BA2130" s="1079"/>
      <c r="BB2130" s="1084"/>
      <c r="BC2130" s="1084"/>
      <c r="BD2130" s="1084"/>
      <c r="BE2130" s="1084"/>
      <c r="BF2130" s="1084"/>
      <c r="BG2130" s="1084"/>
      <c r="BH2130" s="1084"/>
      <c r="BI2130" s="1084"/>
      <c r="BJ2130" s="1084"/>
      <c r="BK2130" s="1084"/>
      <c r="BL2130" s="1084"/>
      <c r="BM2130" s="1084"/>
      <c r="BN2130" s="1084"/>
      <c r="BO2130" s="1079"/>
      <c r="BP2130" s="1084"/>
      <c r="BQ2130" s="1084"/>
      <c r="BR2130" s="1084"/>
      <c r="BS2130" s="1084"/>
      <c r="BT2130" s="1084"/>
      <c r="BU2130" s="1084"/>
      <c r="BV2130" s="1084"/>
      <c r="BW2130" s="1084"/>
      <c r="BX2130" s="1084"/>
      <c r="BY2130" s="1084"/>
      <c r="BZ2130" s="1084"/>
      <c r="CA2130" s="1079"/>
      <c r="CB2130" s="1084"/>
      <c r="CC2130" s="1084"/>
      <c r="CD2130" s="1084"/>
      <c r="CE2130" s="1084"/>
      <c r="CF2130" s="1084"/>
      <c r="CG2130" s="1084"/>
      <c r="CH2130" s="1084"/>
      <c r="CI2130" s="1084"/>
      <c r="CJ2130" s="1084"/>
      <c r="CK2130" s="1084"/>
      <c r="CL2130" s="1084"/>
      <c r="CM2130" s="1084"/>
      <c r="CN2130" s="1084"/>
      <c r="CO2130" s="1084"/>
      <c r="CP2130" s="1084"/>
      <c r="CQ2130" s="1084"/>
      <c r="CR2130" s="1084"/>
      <c r="CS2130" s="1084"/>
      <c r="CT2130" s="1084"/>
      <c r="CU2130" s="1084"/>
      <c r="CV2130" s="1084"/>
      <c r="CW2130" s="1084"/>
      <c r="CX2130" s="1084"/>
      <c r="CY2130" s="1084"/>
      <c r="CZ2130" s="1084"/>
      <c r="DA2130" s="1084"/>
      <c r="DB2130" s="1084"/>
      <c r="DC2130" s="1084"/>
      <c r="DD2130" s="1084"/>
      <c r="DE2130" s="1084"/>
      <c r="DF2130" s="1084"/>
      <c r="DG2130" s="1084"/>
      <c r="DH2130" s="1084"/>
      <c r="DI2130" s="1084"/>
      <c r="DJ2130" s="1084"/>
      <c r="DK2130" s="1084"/>
      <c r="DL2130" s="1084"/>
      <c r="DM2130" s="1084"/>
      <c r="DN2130" s="1084"/>
      <c r="DO2130" s="1084"/>
      <c r="DP2130" s="1084"/>
      <c r="DQ2130" s="1084"/>
      <c r="DR2130" s="1084"/>
      <c r="DS2130" s="1084"/>
      <c r="DT2130" s="1084"/>
      <c r="DU2130" s="1084"/>
      <c r="DV2130" s="1084"/>
      <c r="DW2130" s="1084"/>
      <c r="DX2130" s="1084"/>
      <c r="DY2130" s="1084"/>
      <c r="DZ2130" s="1084"/>
      <c r="EA2130" s="1084"/>
      <c r="EB2130" s="1084"/>
      <c r="EC2130" s="1084"/>
      <c r="ED2130" s="1084"/>
      <c r="EE2130" s="1084"/>
      <c r="EF2130" s="1084"/>
      <c r="EG2130" s="1084"/>
      <c r="EH2130" s="1084"/>
      <c r="EI2130" s="1079"/>
      <c r="EJ2130" s="1084"/>
      <c r="EK2130" s="1084"/>
      <c r="EL2130" s="1084"/>
      <c r="EM2130" s="1084"/>
      <c r="EN2130" s="1084"/>
      <c r="EO2130" s="1084"/>
      <c r="EP2130" s="1084"/>
      <c r="EQ2130" s="1084"/>
      <c r="ER2130" s="1084"/>
      <c r="ES2130" s="1084"/>
      <c r="ET2130" s="1084"/>
      <c r="EU2130" s="1079"/>
      <c r="EV2130" s="1079"/>
      <c r="EW2130" s="1084"/>
      <c r="EX2130" s="1079"/>
      <c r="EY2130" s="1079"/>
      <c r="EZ2130" s="1084"/>
      <c r="FA2130" s="1090" t="s">
        <v>7734</v>
      </c>
      <c r="FB2130" s="1091"/>
      <c r="FC2130" s="1079"/>
      <c r="FD2130" s="1079"/>
    </row>
    <row r="2131">
      <c r="A2131" s="1079" t="s">
        <v>7735</v>
      </c>
      <c r="B2131" s="1079" t="s">
        <v>7736</v>
      </c>
      <c r="C2131" s="1080" t="s">
        <v>5866</v>
      </c>
      <c r="D2131" s="1079" t="s">
        <v>18</v>
      </c>
      <c r="E2131" s="1079"/>
      <c r="F2131" s="1079"/>
      <c r="G2131" s="1079" t="s">
        <v>7737</v>
      </c>
      <c r="H2131" s="1079" t="s">
        <v>7662</v>
      </c>
      <c r="I2131" s="1079" t="s">
        <v>23</v>
      </c>
      <c r="J2131" s="1079"/>
      <c r="K2131" s="1079" t="s">
        <v>93</v>
      </c>
      <c r="L2131" s="1079" t="s">
        <v>510</v>
      </c>
      <c r="M2131" s="1079" t="s">
        <v>50</v>
      </c>
      <c r="N2131" s="1081">
        <v>42886.0</v>
      </c>
      <c r="O2131" s="1081">
        <v>42886.0</v>
      </c>
      <c r="P2131" s="1082"/>
      <c r="Q2131" s="1083"/>
      <c r="R2131" s="1083"/>
      <c r="S2131" s="1084"/>
      <c r="T2131" s="857">
        <f t="shared" si="4016"/>
        <v>637</v>
      </c>
      <c r="U2131" s="1085">
        <f t="shared" ref="U2131:W2131" si="4059">IF(ISBLANK($A2131),"",sum(AE2131,AK2131,AQ2131,AW2131,BC2131,BI2131,BO2131,BU2131,CA2131,CG2131,CM2131,CS2131,CY2131,DE2131,DK2131,DQ2131,DW2131,EC2131,EI2131,EO2131,EU2131))</f>
        <v>5</v>
      </c>
      <c r="V2131" s="1085">
        <f t="shared" si="4059"/>
        <v>0</v>
      </c>
      <c r="W2131" s="1085">
        <f t="shared" si="4059"/>
        <v>0</v>
      </c>
      <c r="X2131" s="1086">
        <f t="shared" si="4018"/>
        <v>5</v>
      </c>
      <c r="Y2131" s="1085">
        <f t="shared" ref="Y2131:AA2131" si="4060">IF(ISBLANK($A2131),"",sum(AH2131,AN2131,AT2131,AZ2131,BF2131,BL2131,BR2131,BX2131,CD2131,CJ2131,CP2131,CV2131,DB2131,DH2131,DN2131,DT2131,DZ2131,EF2131,EL2131,ER2131,EX2131))</f>
        <v>4</v>
      </c>
      <c r="Z2131" s="1085">
        <f t="shared" si="4060"/>
        <v>0</v>
      </c>
      <c r="AA2131" s="1085">
        <f t="shared" si="4060"/>
        <v>0</v>
      </c>
      <c r="AB2131" s="1086">
        <f t="shared" si="4020"/>
        <v>4</v>
      </c>
      <c r="AC2131" s="1087">
        <f t="shared" si="4021"/>
        <v>0.8</v>
      </c>
      <c r="AD2131" s="1088" t="str">
        <f t="shared" si="4022"/>
        <v>20+</v>
      </c>
      <c r="AE2131" s="1079"/>
      <c r="AF2131" s="1079"/>
      <c r="AG2131" s="1084"/>
      <c r="AH2131" s="1079"/>
      <c r="AI2131" s="1079"/>
      <c r="AJ2131" s="1084"/>
      <c r="AK2131" s="1089">
        <v>5.0</v>
      </c>
      <c r="AL2131" s="1084"/>
      <c r="AM2131" s="1084"/>
      <c r="AN2131" s="1089">
        <v>4.0</v>
      </c>
      <c r="AO2131" s="1084"/>
      <c r="AP2131" s="1084"/>
      <c r="AQ2131" s="1079"/>
      <c r="AR2131" s="1079"/>
      <c r="AS2131" s="1084"/>
      <c r="AT2131" s="1079"/>
      <c r="AU2131" s="1084"/>
      <c r="AV2131" s="1084"/>
      <c r="AW2131" s="1079"/>
      <c r="AX2131" s="1084"/>
      <c r="AY2131" s="1084"/>
      <c r="AZ2131" s="1079"/>
      <c r="BA2131" s="1079"/>
      <c r="BB2131" s="1084"/>
      <c r="BC2131" s="1084"/>
      <c r="BD2131" s="1084"/>
      <c r="BE2131" s="1084"/>
      <c r="BF2131" s="1084"/>
      <c r="BG2131" s="1084"/>
      <c r="BH2131" s="1084"/>
      <c r="BI2131" s="1084"/>
      <c r="BJ2131" s="1084"/>
      <c r="BK2131" s="1084"/>
      <c r="BL2131" s="1084"/>
      <c r="BM2131" s="1084"/>
      <c r="BN2131" s="1084"/>
      <c r="BO2131" s="1079"/>
      <c r="BP2131" s="1084"/>
      <c r="BQ2131" s="1084"/>
      <c r="BR2131" s="1084"/>
      <c r="BS2131" s="1084"/>
      <c r="BT2131" s="1084"/>
      <c r="BU2131" s="1084"/>
      <c r="BV2131" s="1084"/>
      <c r="BW2131" s="1084"/>
      <c r="BX2131" s="1084"/>
      <c r="BY2131" s="1084"/>
      <c r="BZ2131" s="1084"/>
      <c r="CA2131" s="1079"/>
      <c r="CB2131" s="1084"/>
      <c r="CC2131" s="1084"/>
      <c r="CD2131" s="1084"/>
      <c r="CE2131" s="1084"/>
      <c r="CF2131" s="1084"/>
      <c r="CG2131" s="1084"/>
      <c r="CH2131" s="1084"/>
      <c r="CI2131" s="1084"/>
      <c r="CJ2131" s="1084"/>
      <c r="CK2131" s="1084"/>
      <c r="CL2131" s="1084"/>
      <c r="CM2131" s="1084"/>
      <c r="CN2131" s="1084"/>
      <c r="CO2131" s="1084"/>
      <c r="CP2131" s="1084"/>
      <c r="CQ2131" s="1084"/>
      <c r="CR2131" s="1084"/>
      <c r="CS2131" s="1084"/>
      <c r="CT2131" s="1084"/>
      <c r="CU2131" s="1084"/>
      <c r="CV2131" s="1084"/>
      <c r="CW2131" s="1084"/>
      <c r="CX2131" s="1084"/>
      <c r="CY2131" s="1084"/>
      <c r="CZ2131" s="1084"/>
      <c r="DA2131" s="1084"/>
      <c r="DB2131" s="1084"/>
      <c r="DC2131" s="1084"/>
      <c r="DD2131" s="1084"/>
      <c r="DE2131" s="1084"/>
      <c r="DF2131" s="1084"/>
      <c r="DG2131" s="1084"/>
      <c r="DH2131" s="1084"/>
      <c r="DI2131" s="1084"/>
      <c r="DJ2131" s="1084"/>
      <c r="DK2131" s="1084"/>
      <c r="DL2131" s="1084"/>
      <c r="DM2131" s="1084"/>
      <c r="DN2131" s="1084"/>
      <c r="DO2131" s="1084"/>
      <c r="DP2131" s="1084"/>
      <c r="DQ2131" s="1084"/>
      <c r="DR2131" s="1084"/>
      <c r="DS2131" s="1084"/>
      <c r="DT2131" s="1084"/>
      <c r="DU2131" s="1084"/>
      <c r="DV2131" s="1084"/>
      <c r="DW2131" s="1084"/>
      <c r="DX2131" s="1084"/>
      <c r="DY2131" s="1084"/>
      <c r="DZ2131" s="1084"/>
      <c r="EA2131" s="1084"/>
      <c r="EB2131" s="1084"/>
      <c r="EC2131" s="1084"/>
      <c r="ED2131" s="1084"/>
      <c r="EE2131" s="1084"/>
      <c r="EF2131" s="1084"/>
      <c r="EG2131" s="1084"/>
      <c r="EH2131" s="1084"/>
      <c r="EI2131" s="1079"/>
      <c r="EJ2131" s="1084"/>
      <c r="EK2131" s="1084"/>
      <c r="EL2131" s="1084"/>
      <c r="EM2131" s="1084"/>
      <c r="EN2131" s="1084"/>
      <c r="EO2131" s="1084"/>
      <c r="EP2131" s="1084"/>
      <c r="EQ2131" s="1084"/>
      <c r="ER2131" s="1084"/>
      <c r="ES2131" s="1084"/>
      <c r="ET2131" s="1084"/>
      <c r="EU2131" s="1079"/>
      <c r="EV2131" s="1079"/>
      <c r="EW2131" s="1084"/>
      <c r="EX2131" s="1079"/>
      <c r="EY2131" s="1079"/>
      <c r="EZ2131" s="1084"/>
      <c r="FA2131" s="1090" t="s">
        <v>7738</v>
      </c>
      <c r="FB2131" s="1091"/>
      <c r="FC2131" s="1079"/>
      <c r="FD2131" s="1079"/>
    </row>
    <row r="2132">
      <c r="A2132" s="1079" t="s">
        <v>7739</v>
      </c>
      <c r="B2132" s="1079" t="s">
        <v>7710</v>
      </c>
      <c r="C2132" s="1080" t="s">
        <v>5866</v>
      </c>
      <c r="D2132" s="1079" t="s">
        <v>18</v>
      </c>
      <c r="E2132" s="1079"/>
      <c r="F2132" s="1079"/>
      <c r="G2132" s="1079" t="s">
        <v>7740</v>
      </c>
      <c r="H2132" s="1079" t="s">
        <v>5395</v>
      </c>
      <c r="I2132" s="1079" t="s">
        <v>23</v>
      </c>
      <c r="J2132" s="1079"/>
      <c r="K2132" s="1079" t="s">
        <v>93</v>
      </c>
      <c r="L2132" s="1079" t="s">
        <v>510</v>
      </c>
      <c r="M2132" s="1079" t="s">
        <v>50</v>
      </c>
      <c r="N2132" s="1081">
        <v>42886.0</v>
      </c>
      <c r="O2132" s="1081">
        <v>42886.0</v>
      </c>
      <c r="P2132" s="1082"/>
      <c r="Q2132" s="1083"/>
      <c r="R2132" s="1083"/>
      <c r="S2132" s="1084"/>
      <c r="T2132" s="857">
        <f t="shared" si="4016"/>
        <v>637</v>
      </c>
      <c r="U2132" s="1085">
        <f t="shared" ref="U2132:W2132" si="4061">IF(ISBLANK($A2132),"",sum(AE2132,AK2132,AQ2132,AW2132,BC2132,BI2132,BO2132,BU2132,CA2132,CG2132,CM2132,CS2132,CY2132,DE2132,DK2132,DQ2132,DW2132,EC2132,EI2132,EO2132,EU2132))</f>
        <v>4</v>
      </c>
      <c r="V2132" s="1085">
        <f t="shared" si="4061"/>
        <v>0</v>
      </c>
      <c r="W2132" s="1085">
        <f t="shared" si="4061"/>
        <v>0</v>
      </c>
      <c r="X2132" s="1086">
        <f t="shared" si="4018"/>
        <v>4</v>
      </c>
      <c r="Y2132" s="1085">
        <f t="shared" ref="Y2132:AA2132" si="4062">IF(ISBLANK($A2132),"",sum(AH2132,AN2132,AT2132,AZ2132,BF2132,BL2132,BR2132,BX2132,CD2132,CJ2132,CP2132,CV2132,DB2132,DH2132,DN2132,DT2132,DZ2132,EF2132,EL2132,ER2132,EX2132))</f>
        <v>2</v>
      </c>
      <c r="Z2132" s="1085">
        <f t="shared" si="4062"/>
        <v>0</v>
      </c>
      <c r="AA2132" s="1085">
        <f t="shared" si="4062"/>
        <v>0</v>
      </c>
      <c r="AB2132" s="1086">
        <f t="shared" si="4020"/>
        <v>2</v>
      </c>
      <c r="AC2132" s="1087">
        <f t="shared" si="4021"/>
        <v>0.5</v>
      </c>
      <c r="AD2132" s="1088" t="str">
        <f t="shared" si="4022"/>
        <v>20+</v>
      </c>
      <c r="AE2132" s="1089">
        <v>2.0</v>
      </c>
      <c r="AF2132" s="1079"/>
      <c r="AG2132" s="1084"/>
      <c r="AH2132" s="1079"/>
      <c r="AI2132" s="1079"/>
      <c r="AJ2132" s="1084"/>
      <c r="AK2132" s="1089">
        <v>2.0</v>
      </c>
      <c r="AL2132" s="1084"/>
      <c r="AM2132" s="1084"/>
      <c r="AN2132" s="1089">
        <v>2.0</v>
      </c>
      <c r="AO2132" s="1084"/>
      <c r="AP2132" s="1084"/>
      <c r="AQ2132" s="1079"/>
      <c r="AR2132" s="1079"/>
      <c r="AS2132" s="1084"/>
      <c r="AT2132" s="1079"/>
      <c r="AU2132" s="1084"/>
      <c r="AV2132" s="1084"/>
      <c r="AW2132" s="1079"/>
      <c r="AX2132" s="1084"/>
      <c r="AY2132" s="1084"/>
      <c r="AZ2132" s="1079"/>
      <c r="BA2132" s="1079"/>
      <c r="BB2132" s="1084"/>
      <c r="BC2132" s="1084"/>
      <c r="BD2132" s="1084"/>
      <c r="BE2132" s="1084"/>
      <c r="BF2132" s="1084"/>
      <c r="BG2132" s="1084"/>
      <c r="BH2132" s="1084"/>
      <c r="BI2132" s="1084"/>
      <c r="BJ2132" s="1084"/>
      <c r="BK2132" s="1084"/>
      <c r="BL2132" s="1084"/>
      <c r="BM2132" s="1084"/>
      <c r="BN2132" s="1084"/>
      <c r="BO2132" s="1079"/>
      <c r="BP2132" s="1084"/>
      <c r="BQ2132" s="1084"/>
      <c r="BR2132" s="1084"/>
      <c r="BS2132" s="1084"/>
      <c r="BT2132" s="1084"/>
      <c r="BU2132" s="1084"/>
      <c r="BV2132" s="1084"/>
      <c r="BW2132" s="1084"/>
      <c r="BX2132" s="1084"/>
      <c r="BY2132" s="1084"/>
      <c r="BZ2132" s="1084"/>
      <c r="CA2132" s="1079"/>
      <c r="CB2132" s="1084"/>
      <c r="CC2132" s="1084"/>
      <c r="CD2132" s="1084"/>
      <c r="CE2132" s="1084"/>
      <c r="CF2132" s="1084"/>
      <c r="CG2132" s="1084"/>
      <c r="CH2132" s="1084"/>
      <c r="CI2132" s="1084"/>
      <c r="CJ2132" s="1084"/>
      <c r="CK2132" s="1084"/>
      <c r="CL2132" s="1084"/>
      <c r="CM2132" s="1084"/>
      <c r="CN2132" s="1084"/>
      <c r="CO2132" s="1084"/>
      <c r="CP2132" s="1084"/>
      <c r="CQ2132" s="1084"/>
      <c r="CR2132" s="1084"/>
      <c r="CS2132" s="1084"/>
      <c r="CT2132" s="1084"/>
      <c r="CU2132" s="1084"/>
      <c r="CV2132" s="1084"/>
      <c r="CW2132" s="1084"/>
      <c r="CX2132" s="1084"/>
      <c r="CY2132" s="1084"/>
      <c r="CZ2132" s="1084"/>
      <c r="DA2132" s="1084"/>
      <c r="DB2132" s="1084"/>
      <c r="DC2132" s="1084"/>
      <c r="DD2132" s="1084"/>
      <c r="DE2132" s="1084"/>
      <c r="DF2132" s="1084"/>
      <c r="DG2132" s="1084"/>
      <c r="DH2132" s="1084"/>
      <c r="DI2132" s="1084"/>
      <c r="DJ2132" s="1084"/>
      <c r="DK2132" s="1084"/>
      <c r="DL2132" s="1084"/>
      <c r="DM2132" s="1084"/>
      <c r="DN2132" s="1084"/>
      <c r="DO2132" s="1084"/>
      <c r="DP2132" s="1084"/>
      <c r="DQ2132" s="1084"/>
      <c r="DR2132" s="1084"/>
      <c r="DS2132" s="1084"/>
      <c r="DT2132" s="1084"/>
      <c r="DU2132" s="1084"/>
      <c r="DV2132" s="1084"/>
      <c r="DW2132" s="1084"/>
      <c r="DX2132" s="1084"/>
      <c r="DY2132" s="1084"/>
      <c r="DZ2132" s="1084"/>
      <c r="EA2132" s="1084"/>
      <c r="EB2132" s="1084"/>
      <c r="EC2132" s="1084"/>
      <c r="ED2132" s="1084"/>
      <c r="EE2132" s="1084"/>
      <c r="EF2132" s="1084"/>
      <c r="EG2132" s="1084"/>
      <c r="EH2132" s="1084"/>
      <c r="EI2132" s="1079"/>
      <c r="EJ2132" s="1084"/>
      <c r="EK2132" s="1084"/>
      <c r="EL2132" s="1084"/>
      <c r="EM2132" s="1084"/>
      <c r="EN2132" s="1084"/>
      <c r="EO2132" s="1084"/>
      <c r="EP2132" s="1084"/>
      <c r="EQ2132" s="1084"/>
      <c r="ER2132" s="1084"/>
      <c r="ES2132" s="1084"/>
      <c r="ET2132" s="1084"/>
      <c r="EU2132" s="1079"/>
      <c r="EV2132" s="1079"/>
      <c r="EW2132" s="1084"/>
      <c r="EX2132" s="1079"/>
      <c r="EY2132" s="1079"/>
      <c r="EZ2132" s="1084"/>
      <c r="FA2132" s="1090" t="s">
        <v>7741</v>
      </c>
      <c r="FB2132" s="1091"/>
      <c r="FC2132" s="1079"/>
      <c r="FD2132" s="1079"/>
    </row>
    <row r="2133">
      <c r="A2133" s="1079" t="s">
        <v>7742</v>
      </c>
      <c r="B2133" s="1079" t="s">
        <v>7743</v>
      </c>
      <c r="C2133" s="1080" t="s">
        <v>5866</v>
      </c>
      <c r="D2133" s="1079" t="s">
        <v>18</v>
      </c>
      <c r="E2133" s="1079"/>
      <c r="F2133" s="1079"/>
      <c r="G2133" s="1079" t="s">
        <v>7744</v>
      </c>
      <c r="H2133" s="1079" t="s">
        <v>7730</v>
      </c>
      <c r="I2133" s="1079" t="s">
        <v>23</v>
      </c>
      <c r="J2133" s="1079"/>
      <c r="K2133" s="1079" t="s">
        <v>93</v>
      </c>
      <c r="L2133" s="1079" t="s">
        <v>510</v>
      </c>
      <c r="M2133" s="1079" t="s">
        <v>50</v>
      </c>
      <c r="N2133" s="1081">
        <v>42881.0</v>
      </c>
      <c r="O2133" s="1081">
        <v>42881.0</v>
      </c>
      <c r="P2133" s="1082"/>
      <c r="Q2133" s="1083"/>
      <c r="R2133" s="1083"/>
      <c r="S2133" s="1084"/>
      <c r="T2133" s="857">
        <f t="shared" si="4016"/>
        <v>642</v>
      </c>
      <c r="U2133" s="1085">
        <f t="shared" ref="U2133:W2133" si="4063">IF(ISBLANK($A2133),"",sum(AE2133,AK2133,AQ2133,AW2133,BC2133,BI2133,BO2133,BU2133,CA2133,CG2133,CM2133,CS2133,CY2133,DE2133,DK2133,DQ2133,DW2133,EC2133,EI2133,EO2133,EU2133))</f>
        <v>5</v>
      </c>
      <c r="V2133" s="1085">
        <f t="shared" si="4063"/>
        <v>0</v>
      </c>
      <c r="W2133" s="1085">
        <f t="shared" si="4063"/>
        <v>0</v>
      </c>
      <c r="X2133" s="1086">
        <f t="shared" si="4018"/>
        <v>5</v>
      </c>
      <c r="Y2133" s="1085">
        <f t="shared" ref="Y2133:AA2133" si="4064">IF(ISBLANK($A2133),"",sum(AH2133,AN2133,AT2133,AZ2133,BF2133,BL2133,BR2133,BX2133,CD2133,CJ2133,CP2133,CV2133,DB2133,DH2133,DN2133,DT2133,DZ2133,EF2133,EL2133,ER2133,EX2133))</f>
        <v>4</v>
      </c>
      <c r="Z2133" s="1085">
        <f t="shared" si="4064"/>
        <v>0</v>
      </c>
      <c r="AA2133" s="1085">
        <f t="shared" si="4064"/>
        <v>0</v>
      </c>
      <c r="AB2133" s="1086">
        <f t="shared" si="4020"/>
        <v>4</v>
      </c>
      <c r="AC2133" s="1087">
        <f t="shared" si="4021"/>
        <v>0.8</v>
      </c>
      <c r="AD2133" s="1088" t="str">
        <f t="shared" si="4022"/>
        <v>20+</v>
      </c>
      <c r="AE2133" s="1089">
        <v>3.0</v>
      </c>
      <c r="AF2133" s="1079"/>
      <c r="AG2133" s="1084"/>
      <c r="AH2133" s="1079"/>
      <c r="AI2133" s="1079"/>
      <c r="AJ2133" s="1084"/>
      <c r="AK2133" s="1089">
        <v>2.0</v>
      </c>
      <c r="AL2133" s="1084"/>
      <c r="AM2133" s="1084"/>
      <c r="AN2133" s="1089">
        <v>4.0</v>
      </c>
      <c r="AO2133" s="1084"/>
      <c r="AP2133" s="1084"/>
      <c r="AQ2133" s="1079"/>
      <c r="AR2133" s="1079"/>
      <c r="AS2133" s="1084"/>
      <c r="AT2133" s="1079"/>
      <c r="AU2133" s="1084"/>
      <c r="AV2133" s="1084"/>
      <c r="AW2133" s="1079"/>
      <c r="AX2133" s="1084"/>
      <c r="AY2133" s="1084"/>
      <c r="AZ2133" s="1079"/>
      <c r="BA2133" s="1079"/>
      <c r="BB2133" s="1084"/>
      <c r="BC2133" s="1084"/>
      <c r="BD2133" s="1084"/>
      <c r="BE2133" s="1084"/>
      <c r="BF2133" s="1084"/>
      <c r="BG2133" s="1084"/>
      <c r="BH2133" s="1084"/>
      <c r="BI2133" s="1084"/>
      <c r="BJ2133" s="1084"/>
      <c r="BK2133" s="1084"/>
      <c r="BL2133" s="1084"/>
      <c r="BM2133" s="1084"/>
      <c r="BN2133" s="1084"/>
      <c r="BO2133" s="1079"/>
      <c r="BP2133" s="1084"/>
      <c r="BQ2133" s="1084"/>
      <c r="BR2133" s="1084"/>
      <c r="BS2133" s="1084"/>
      <c r="BT2133" s="1084"/>
      <c r="BU2133" s="1084"/>
      <c r="BV2133" s="1084"/>
      <c r="BW2133" s="1084"/>
      <c r="BX2133" s="1084"/>
      <c r="BY2133" s="1084"/>
      <c r="BZ2133" s="1084"/>
      <c r="CA2133" s="1079"/>
      <c r="CB2133" s="1084"/>
      <c r="CC2133" s="1084"/>
      <c r="CD2133" s="1084"/>
      <c r="CE2133" s="1084"/>
      <c r="CF2133" s="1084"/>
      <c r="CG2133" s="1084"/>
      <c r="CH2133" s="1084"/>
      <c r="CI2133" s="1084"/>
      <c r="CJ2133" s="1084"/>
      <c r="CK2133" s="1084"/>
      <c r="CL2133" s="1084"/>
      <c r="CM2133" s="1084"/>
      <c r="CN2133" s="1084"/>
      <c r="CO2133" s="1084"/>
      <c r="CP2133" s="1084"/>
      <c r="CQ2133" s="1084"/>
      <c r="CR2133" s="1084"/>
      <c r="CS2133" s="1084"/>
      <c r="CT2133" s="1084"/>
      <c r="CU2133" s="1084"/>
      <c r="CV2133" s="1084"/>
      <c r="CW2133" s="1084"/>
      <c r="CX2133" s="1084"/>
      <c r="CY2133" s="1084"/>
      <c r="CZ2133" s="1084"/>
      <c r="DA2133" s="1084"/>
      <c r="DB2133" s="1084"/>
      <c r="DC2133" s="1084"/>
      <c r="DD2133" s="1084"/>
      <c r="DE2133" s="1084"/>
      <c r="DF2133" s="1084"/>
      <c r="DG2133" s="1084"/>
      <c r="DH2133" s="1084"/>
      <c r="DI2133" s="1084"/>
      <c r="DJ2133" s="1084"/>
      <c r="DK2133" s="1084"/>
      <c r="DL2133" s="1084"/>
      <c r="DM2133" s="1084"/>
      <c r="DN2133" s="1084"/>
      <c r="DO2133" s="1084"/>
      <c r="DP2133" s="1084"/>
      <c r="DQ2133" s="1084"/>
      <c r="DR2133" s="1084"/>
      <c r="DS2133" s="1084"/>
      <c r="DT2133" s="1084"/>
      <c r="DU2133" s="1084"/>
      <c r="DV2133" s="1084"/>
      <c r="DW2133" s="1084"/>
      <c r="DX2133" s="1084"/>
      <c r="DY2133" s="1084"/>
      <c r="DZ2133" s="1084"/>
      <c r="EA2133" s="1084"/>
      <c r="EB2133" s="1084"/>
      <c r="EC2133" s="1084"/>
      <c r="ED2133" s="1084"/>
      <c r="EE2133" s="1084"/>
      <c r="EF2133" s="1084"/>
      <c r="EG2133" s="1084"/>
      <c r="EH2133" s="1084"/>
      <c r="EI2133" s="1079"/>
      <c r="EJ2133" s="1084"/>
      <c r="EK2133" s="1084"/>
      <c r="EL2133" s="1084"/>
      <c r="EM2133" s="1084"/>
      <c r="EN2133" s="1084"/>
      <c r="EO2133" s="1084"/>
      <c r="EP2133" s="1084"/>
      <c r="EQ2133" s="1084"/>
      <c r="ER2133" s="1084"/>
      <c r="ES2133" s="1084"/>
      <c r="ET2133" s="1084"/>
      <c r="EU2133" s="1079"/>
      <c r="EV2133" s="1079"/>
      <c r="EW2133" s="1084"/>
      <c r="EX2133" s="1079"/>
      <c r="EY2133" s="1079"/>
      <c r="EZ2133" s="1084"/>
      <c r="FA2133" s="1090" t="s">
        <v>7745</v>
      </c>
      <c r="FB2133" s="1091"/>
      <c r="FC2133" s="1079"/>
      <c r="FD2133" s="1079"/>
    </row>
    <row r="2134">
      <c r="A2134" s="1079" t="s">
        <v>7746</v>
      </c>
      <c r="B2134" s="1079" t="s">
        <v>7747</v>
      </c>
      <c r="C2134" s="1080" t="s">
        <v>5866</v>
      </c>
      <c r="D2134" s="1079" t="s">
        <v>18</v>
      </c>
      <c r="E2134" s="1079"/>
      <c r="F2134" s="1079"/>
      <c r="G2134" s="1079" t="s">
        <v>7748</v>
      </c>
      <c r="H2134" s="1079" t="s">
        <v>7730</v>
      </c>
      <c r="I2134" s="1079" t="s">
        <v>23</v>
      </c>
      <c r="J2134" s="1079"/>
      <c r="K2134" s="1079" t="s">
        <v>93</v>
      </c>
      <c r="L2134" s="1079" t="s">
        <v>510</v>
      </c>
      <c r="M2134" s="1079" t="s">
        <v>50</v>
      </c>
      <c r="N2134" s="1081">
        <v>42880.0</v>
      </c>
      <c r="O2134" s="1081">
        <v>42880.0</v>
      </c>
      <c r="P2134" s="1082"/>
      <c r="Q2134" s="1083"/>
      <c r="R2134" s="1083"/>
      <c r="S2134" s="1084"/>
      <c r="T2134" s="857">
        <f t="shared" si="4016"/>
        <v>643</v>
      </c>
      <c r="U2134" s="1085">
        <f t="shared" ref="U2134:W2134" si="4065">IF(ISBLANK($A2134),"",sum(AE2134,AK2134,AQ2134,AW2134,BC2134,BI2134,BO2134,BU2134,CA2134,CG2134,CM2134,CS2134,CY2134,DE2134,DK2134,DQ2134,DW2134,EC2134,EI2134,EO2134,EU2134))</f>
        <v>1</v>
      </c>
      <c r="V2134" s="1085">
        <f t="shared" si="4065"/>
        <v>0</v>
      </c>
      <c r="W2134" s="1085">
        <f t="shared" si="4065"/>
        <v>0</v>
      </c>
      <c r="X2134" s="1086">
        <f t="shared" si="4018"/>
        <v>1</v>
      </c>
      <c r="Y2134" s="1085">
        <f t="shared" ref="Y2134:AA2134" si="4066">IF(ISBLANK($A2134),"",sum(AH2134,AN2134,AT2134,AZ2134,BF2134,BL2134,BR2134,BX2134,CD2134,CJ2134,CP2134,CV2134,DB2134,DH2134,DN2134,DT2134,DZ2134,EF2134,EL2134,ER2134,EX2134))</f>
        <v>1</v>
      </c>
      <c r="Z2134" s="1085">
        <f t="shared" si="4066"/>
        <v>0</v>
      </c>
      <c r="AA2134" s="1085">
        <f t="shared" si="4066"/>
        <v>0</v>
      </c>
      <c r="AB2134" s="1086">
        <f t="shared" si="4020"/>
        <v>1</v>
      </c>
      <c r="AC2134" s="1087">
        <f t="shared" si="4021"/>
        <v>1</v>
      </c>
      <c r="AD2134" s="1088" t="str">
        <f t="shared" si="4022"/>
        <v>20+</v>
      </c>
      <c r="AE2134" s="1089">
        <v>1.0</v>
      </c>
      <c r="AF2134" s="1079"/>
      <c r="AG2134" s="1084"/>
      <c r="AH2134" s="1089">
        <v>1.0</v>
      </c>
      <c r="AI2134" s="1079"/>
      <c r="AJ2134" s="1084"/>
      <c r="AK2134" s="1079"/>
      <c r="AL2134" s="1084"/>
      <c r="AM2134" s="1084"/>
      <c r="AN2134" s="1084"/>
      <c r="AO2134" s="1084"/>
      <c r="AP2134" s="1084"/>
      <c r="AQ2134" s="1079"/>
      <c r="AR2134" s="1079"/>
      <c r="AS2134" s="1084"/>
      <c r="AT2134" s="1079"/>
      <c r="AU2134" s="1084"/>
      <c r="AV2134" s="1084"/>
      <c r="AW2134" s="1079"/>
      <c r="AX2134" s="1084"/>
      <c r="AY2134" s="1084"/>
      <c r="AZ2134" s="1079"/>
      <c r="BA2134" s="1079"/>
      <c r="BB2134" s="1084"/>
      <c r="BC2134" s="1084"/>
      <c r="BD2134" s="1084"/>
      <c r="BE2134" s="1084"/>
      <c r="BF2134" s="1084"/>
      <c r="BG2134" s="1084"/>
      <c r="BH2134" s="1084"/>
      <c r="BI2134" s="1084"/>
      <c r="BJ2134" s="1084"/>
      <c r="BK2134" s="1084"/>
      <c r="BL2134" s="1084"/>
      <c r="BM2134" s="1084"/>
      <c r="BN2134" s="1084"/>
      <c r="BO2134" s="1079"/>
      <c r="BP2134" s="1084"/>
      <c r="BQ2134" s="1084"/>
      <c r="BR2134" s="1084"/>
      <c r="BS2134" s="1084"/>
      <c r="BT2134" s="1084"/>
      <c r="BU2134" s="1084"/>
      <c r="BV2134" s="1084"/>
      <c r="BW2134" s="1084"/>
      <c r="BX2134" s="1084"/>
      <c r="BY2134" s="1084"/>
      <c r="BZ2134" s="1084"/>
      <c r="CA2134" s="1079"/>
      <c r="CB2134" s="1084"/>
      <c r="CC2134" s="1084"/>
      <c r="CD2134" s="1084"/>
      <c r="CE2134" s="1084"/>
      <c r="CF2134" s="1084"/>
      <c r="CG2134" s="1084"/>
      <c r="CH2134" s="1084"/>
      <c r="CI2134" s="1084"/>
      <c r="CJ2134" s="1084"/>
      <c r="CK2134" s="1084"/>
      <c r="CL2134" s="1084"/>
      <c r="CM2134" s="1084"/>
      <c r="CN2134" s="1084"/>
      <c r="CO2134" s="1084"/>
      <c r="CP2134" s="1084"/>
      <c r="CQ2134" s="1084"/>
      <c r="CR2134" s="1084"/>
      <c r="CS2134" s="1084"/>
      <c r="CT2134" s="1084"/>
      <c r="CU2134" s="1084"/>
      <c r="CV2134" s="1084"/>
      <c r="CW2134" s="1084"/>
      <c r="CX2134" s="1084"/>
      <c r="CY2134" s="1084"/>
      <c r="CZ2134" s="1084"/>
      <c r="DA2134" s="1084"/>
      <c r="DB2134" s="1084"/>
      <c r="DC2134" s="1084"/>
      <c r="DD2134" s="1084"/>
      <c r="DE2134" s="1084"/>
      <c r="DF2134" s="1084"/>
      <c r="DG2134" s="1084"/>
      <c r="DH2134" s="1084"/>
      <c r="DI2134" s="1084"/>
      <c r="DJ2134" s="1084"/>
      <c r="DK2134" s="1084"/>
      <c r="DL2134" s="1084"/>
      <c r="DM2134" s="1084"/>
      <c r="DN2134" s="1084"/>
      <c r="DO2134" s="1084"/>
      <c r="DP2134" s="1084"/>
      <c r="DQ2134" s="1084"/>
      <c r="DR2134" s="1084"/>
      <c r="DS2134" s="1084"/>
      <c r="DT2134" s="1084"/>
      <c r="DU2134" s="1084"/>
      <c r="DV2134" s="1084"/>
      <c r="DW2134" s="1084"/>
      <c r="DX2134" s="1084"/>
      <c r="DY2134" s="1084"/>
      <c r="DZ2134" s="1084"/>
      <c r="EA2134" s="1084"/>
      <c r="EB2134" s="1084"/>
      <c r="EC2134" s="1084"/>
      <c r="ED2134" s="1084"/>
      <c r="EE2134" s="1084"/>
      <c r="EF2134" s="1084"/>
      <c r="EG2134" s="1084"/>
      <c r="EH2134" s="1084"/>
      <c r="EI2134" s="1079"/>
      <c r="EJ2134" s="1084"/>
      <c r="EK2134" s="1084"/>
      <c r="EL2134" s="1084"/>
      <c r="EM2134" s="1084"/>
      <c r="EN2134" s="1084"/>
      <c r="EO2134" s="1084"/>
      <c r="EP2134" s="1084"/>
      <c r="EQ2134" s="1084"/>
      <c r="ER2134" s="1084"/>
      <c r="ES2134" s="1084"/>
      <c r="ET2134" s="1084"/>
      <c r="EU2134" s="1079"/>
      <c r="EV2134" s="1079"/>
      <c r="EW2134" s="1084"/>
      <c r="EX2134" s="1079"/>
      <c r="EY2134" s="1079"/>
      <c r="EZ2134" s="1084"/>
      <c r="FA2134" s="1079" t="s">
        <v>7749</v>
      </c>
      <c r="FB2134" s="1079"/>
      <c r="FC2134" s="1079"/>
      <c r="FD2134" s="1079"/>
    </row>
    <row r="2135">
      <c r="A2135" s="1079" t="s">
        <v>7750</v>
      </c>
      <c r="B2135" s="1079" t="s">
        <v>7751</v>
      </c>
      <c r="C2135" s="1080" t="s">
        <v>5866</v>
      </c>
      <c r="D2135" s="1079" t="s">
        <v>18</v>
      </c>
      <c r="E2135" s="1079"/>
      <c r="F2135" s="1079"/>
      <c r="G2135" s="1079" t="s">
        <v>7752</v>
      </c>
      <c r="H2135" s="1079" t="s">
        <v>5395</v>
      </c>
      <c r="I2135" s="1079" t="s">
        <v>23</v>
      </c>
      <c r="J2135" s="1079"/>
      <c r="K2135" s="1079" t="s">
        <v>93</v>
      </c>
      <c r="L2135" s="1079" t="s">
        <v>510</v>
      </c>
      <c r="M2135" s="1079" t="s">
        <v>50</v>
      </c>
      <c r="N2135" s="1081">
        <v>42880.0</v>
      </c>
      <c r="O2135" s="1081">
        <v>42880.0</v>
      </c>
      <c r="P2135" s="1082"/>
      <c r="Q2135" s="1083"/>
      <c r="R2135" s="1083"/>
      <c r="S2135" s="1084"/>
      <c r="T2135" s="857">
        <f t="shared" si="4016"/>
        <v>643</v>
      </c>
      <c r="U2135" s="1085">
        <f t="shared" ref="U2135:W2135" si="4067">IF(ISBLANK($A2135),"",sum(AE2135,AK2135,AQ2135,AW2135,BC2135,BI2135,BO2135,BU2135,CA2135,CG2135,CM2135,CS2135,CY2135,DE2135,DK2135,DQ2135,DW2135,EC2135,EI2135,EO2135,EU2135))</f>
        <v>8</v>
      </c>
      <c r="V2135" s="1085">
        <f t="shared" si="4067"/>
        <v>0</v>
      </c>
      <c r="W2135" s="1085">
        <f t="shared" si="4067"/>
        <v>0</v>
      </c>
      <c r="X2135" s="1086">
        <f t="shared" si="4018"/>
        <v>8</v>
      </c>
      <c r="Y2135" s="1085">
        <f t="shared" ref="Y2135:AA2135" si="4068">IF(ISBLANK($A2135),"",sum(AH2135,AN2135,AT2135,AZ2135,BF2135,BL2135,BR2135,BX2135,CD2135,CJ2135,CP2135,CV2135,DB2135,DH2135,DN2135,DT2135,DZ2135,EF2135,EL2135,ER2135,EX2135))</f>
        <v>6</v>
      </c>
      <c r="Z2135" s="1085">
        <f t="shared" si="4068"/>
        <v>0</v>
      </c>
      <c r="AA2135" s="1085">
        <f t="shared" si="4068"/>
        <v>0</v>
      </c>
      <c r="AB2135" s="1086">
        <f t="shared" si="4020"/>
        <v>6</v>
      </c>
      <c r="AC2135" s="1087">
        <f t="shared" si="4021"/>
        <v>0.75</v>
      </c>
      <c r="AD2135" s="1088" t="str">
        <f t="shared" si="4022"/>
        <v>20+</v>
      </c>
      <c r="AE2135" s="1089">
        <v>8.0</v>
      </c>
      <c r="AF2135" s="1079"/>
      <c r="AG2135" s="1084"/>
      <c r="AH2135" s="1089">
        <v>6.0</v>
      </c>
      <c r="AI2135" s="1079"/>
      <c r="AJ2135" s="1084"/>
      <c r="AK2135" s="1079"/>
      <c r="AL2135" s="1084"/>
      <c r="AM2135" s="1084"/>
      <c r="AN2135" s="1084"/>
      <c r="AO2135" s="1084"/>
      <c r="AP2135" s="1084"/>
      <c r="AQ2135" s="1079"/>
      <c r="AR2135" s="1079"/>
      <c r="AS2135" s="1084"/>
      <c r="AT2135" s="1079"/>
      <c r="AU2135" s="1084"/>
      <c r="AV2135" s="1084"/>
      <c r="AW2135" s="1079"/>
      <c r="AX2135" s="1084"/>
      <c r="AY2135" s="1084"/>
      <c r="AZ2135" s="1079"/>
      <c r="BA2135" s="1079"/>
      <c r="BB2135" s="1084"/>
      <c r="BC2135" s="1084"/>
      <c r="BD2135" s="1084"/>
      <c r="BE2135" s="1084"/>
      <c r="BF2135" s="1084"/>
      <c r="BG2135" s="1084"/>
      <c r="BH2135" s="1084"/>
      <c r="BI2135" s="1084"/>
      <c r="BJ2135" s="1084"/>
      <c r="BK2135" s="1084"/>
      <c r="BL2135" s="1084"/>
      <c r="BM2135" s="1084"/>
      <c r="BN2135" s="1084"/>
      <c r="BO2135" s="1079"/>
      <c r="BP2135" s="1084"/>
      <c r="BQ2135" s="1084"/>
      <c r="BR2135" s="1084"/>
      <c r="BS2135" s="1084"/>
      <c r="BT2135" s="1084"/>
      <c r="BU2135" s="1084"/>
      <c r="BV2135" s="1084"/>
      <c r="BW2135" s="1084"/>
      <c r="BX2135" s="1084"/>
      <c r="BY2135" s="1084"/>
      <c r="BZ2135" s="1084"/>
      <c r="CA2135" s="1079"/>
      <c r="CB2135" s="1084"/>
      <c r="CC2135" s="1084"/>
      <c r="CD2135" s="1084"/>
      <c r="CE2135" s="1084"/>
      <c r="CF2135" s="1084"/>
      <c r="CG2135" s="1084"/>
      <c r="CH2135" s="1084"/>
      <c r="CI2135" s="1084"/>
      <c r="CJ2135" s="1084"/>
      <c r="CK2135" s="1084"/>
      <c r="CL2135" s="1084"/>
      <c r="CM2135" s="1084"/>
      <c r="CN2135" s="1084"/>
      <c r="CO2135" s="1084"/>
      <c r="CP2135" s="1084"/>
      <c r="CQ2135" s="1084"/>
      <c r="CR2135" s="1084"/>
      <c r="CS2135" s="1084"/>
      <c r="CT2135" s="1084"/>
      <c r="CU2135" s="1084"/>
      <c r="CV2135" s="1084"/>
      <c r="CW2135" s="1084"/>
      <c r="CX2135" s="1084"/>
      <c r="CY2135" s="1084"/>
      <c r="CZ2135" s="1084"/>
      <c r="DA2135" s="1084"/>
      <c r="DB2135" s="1084"/>
      <c r="DC2135" s="1084"/>
      <c r="DD2135" s="1084"/>
      <c r="DE2135" s="1084"/>
      <c r="DF2135" s="1084"/>
      <c r="DG2135" s="1084"/>
      <c r="DH2135" s="1084"/>
      <c r="DI2135" s="1084"/>
      <c r="DJ2135" s="1084"/>
      <c r="DK2135" s="1084"/>
      <c r="DL2135" s="1084"/>
      <c r="DM2135" s="1084"/>
      <c r="DN2135" s="1084"/>
      <c r="DO2135" s="1084"/>
      <c r="DP2135" s="1084"/>
      <c r="DQ2135" s="1084"/>
      <c r="DR2135" s="1084"/>
      <c r="DS2135" s="1084"/>
      <c r="DT2135" s="1084"/>
      <c r="DU2135" s="1084"/>
      <c r="DV2135" s="1084"/>
      <c r="DW2135" s="1084"/>
      <c r="DX2135" s="1084"/>
      <c r="DY2135" s="1084"/>
      <c r="DZ2135" s="1084"/>
      <c r="EA2135" s="1084"/>
      <c r="EB2135" s="1084"/>
      <c r="EC2135" s="1084"/>
      <c r="ED2135" s="1084"/>
      <c r="EE2135" s="1084"/>
      <c r="EF2135" s="1084"/>
      <c r="EG2135" s="1084"/>
      <c r="EH2135" s="1084"/>
      <c r="EI2135" s="1079"/>
      <c r="EJ2135" s="1084"/>
      <c r="EK2135" s="1084"/>
      <c r="EL2135" s="1084"/>
      <c r="EM2135" s="1084"/>
      <c r="EN2135" s="1084"/>
      <c r="EO2135" s="1084"/>
      <c r="EP2135" s="1084"/>
      <c r="EQ2135" s="1084"/>
      <c r="ER2135" s="1084"/>
      <c r="ES2135" s="1084"/>
      <c r="ET2135" s="1084"/>
      <c r="EU2135" s="1079"/>
      <c r="EV2135" s="1079"/>
      <c r="EW2135" s="1084"/>
      <c r="EX2135" s="1079"/>
      <c r="EY2135" s="1079"/>
      <c r="EZ2135" s="1084"/>
      <c r="FA2135" s="1090" t="s">
        <v>7753</v>
      </c>
      <c r="FB2135" s="1091"/>
      <c r="FC2135" s="1079"/>
      <c r="FD2135" s="1079"/>
    </row>
    <row r="2136">
      <c r="A2136" s="1079" t="s">
        <v>7754</v>
      </c>
      <c r="B2136" s="1079" t="s">
        <v>7755</v>
      </c>
      <c r="C2136" s="1080" t="s">
        <v>5866</v>
      </c>
      <c r="D2136" s="1079" t="s">
        <v>18</v>
      </c>
      <c r="E2136" s="1079"/>
      <c r="F2136" s="1079"/>
      <c r="G2136" s="1079" t="s">
        <v>7756</v>
      </c>
      <c r="H2136" s="1079" t="s">
        <v>5395</v>
      </c>
      <c r="I2136" s="1079" t="s">
        <v>23</v>
      </c>
      <c r="J2136" s="1079"/>
      <c r="K2136" s="1079" t="s">
        <v>93</v>
      </c>
      <c r="L2136" s="1079" t="s">
        <v>510</v>
      </c>
      <c r="M2136" s="1079" t="s">
        <v>50</v>
      </c>
      <c r="N2136" s="1081">
        <v>42874.0</v>
      </c>
      <c r="O2136" s="1081">
        <v>42874.0</v>
      </c>
      <c r="P2136" s="1082"/>
      <c r="Q2136" s="1083"/>
      <c r="R2136" s="1083"/>
      <c r="S2136" s="1084"/>
      <c r="T2136" s="857">
        <f t="shared" si="4016"/>
        <v>649</v>
      </c>
      <c r="U2136" s="1085">
        <f t="shared" ref="U2136:W2136" si="4069">IF(ISBLANK($A2136),"",sum(AE2136,AK2136,AQ2136,AW2136,BC2136,BI2136,BO2136,BU2136,CA2136,CG2136,CM2136,CS2136,CY2136,DE2136,DK2136,DQ2136,DW2136,EC2136,EI2136,EO2136,EU2136))</f>
        <v>1</v>
      </c>
      <c r="V2136" s="1085">
        <f t="shared" si="4069"/>
        <v>0</v>
      </c>
      <c r="W2136" s="1085">
        <f t="shared" si="4069"/>
        <v>0</v>
      </c>
      <c r="X2136" s="1086">
        <f t="shared" si="4018"/>
        <v>1</v>
      </c>
      <c r="Y2136" s="1085">
        <f t="shared" ref="Y2136:AA2136" si="4070">IF(ISBLANK($A2136),"",sum(AH2136,AN2136,AT2136,AZ2136,BF2136,BL2136,BR2136,BX2136,CD2136,CJ2136,CP2136,CV2136,DB2136,DH2136,DN2136,DT2136,DZ2136,EF2136,EL2136,ER2136,EX2136))</f>
        <v>1</v>
      </c>
      <c r="Z2136" s="1085">
        <f t="shared" si="4070"/>
        <v>0</v>
      </c>
      <c r="AA2136" s="1085">
        <f t="shared" si="4070"/>
        <v>0</v>
      </c>
      <c r="AB2136" s="1086">
        <f t="shared" si="4020"/>
        <v>1</v>
      </c>
      <c r="AC2136" s="1087">
        <f t="shared" si="4021"/>
        <v>1</v>
      </c>
      <c r="AD2136" s="1088" t="str">
        <f t="shared" si="4022"/>
        <v>20+</v>
      </c>
      <c r="AE2136" s="1089">
        <v>1.0</v>
      </c>
      <c r="AF2136" s="1079"/>
      <c r="AG2136" s="1084"/>
      <c r="AH2136" s="1089">
        <v>1.0</v>
      </c>
      <c r="AI2136" s="1079"/>
      <c r="AJ2136" s="1084"/>
      <c r="AK2136" s="1079"/>
      <c r="AL2136" s="1084"/>
      <c r="AM2136" s="1084"/>
      <c r="AN2136" s="1084"/>
      <c r="AO2136" s="1084"/>
      <c r="AP2136" s="1084"/>
      <c r="AQ2136" s="1079"/>
      <c r="AR2136" s="1079"/>
      <c r="AS2136" s="1084"/>
      <c r="AT2136" s="1079"/>
      <c r="AU2136" s="1084"/>
      <c r="AV2136" s="1084"/>
      <c r="AW2136" s="1079"/>
      <c r="AX2136" s="1084"/>
      <c r="AY2136" s="1084"/>
      <c r="AZ2136" s="1079"/>
      <c r="BA2136" s="1079"/>
      <c r="BB2136" s="1084"/>
      <c r="BC2136" s="1084"/>
      <c r="BD2136" s="1084"/>
      <c r="BE2136" s="1084"/>
      <c r="BF2136" s="1084"/>
      <c r="BG2136" s="1084"/>
      <c r="BH2136" s="1084"/>
      <c r="BI2136" s="1084"/>
      <c r="BJ2136" s="1084"/>
      <c r="BK2136" s="1084"/>
      <c r="BL2136" s="1084"/>
      <c r="BM2136" s="1084"/>
      <c r="BN2136" s="1084"/>
      <c r="BO2136" s="1079"/>
      <c r="BP2136" s="1084"/>
      <c r="BQ2136" s="1084"/>
      <c r="BR2136" s="1084"/>
      <c r="BS2136" s="1084"/>
      <c r="BT2136" s="1084"/>
      <c r="BU2136" s="1084"/>
      <c r="BV2136" s="1084"/>
      <c r="BW2136" s="1084"/>
      <c r="BX2136" s="1084"/>
      <c r="BY2136" s="1084"/>
      <c r="BZ2136" s="1084"/>
      <c r="CA2136" s="1079"/>
      <c r="CB2136" s="1084"/>
      <c r="CC2136" s="1084"/>
      <c r="CD2136" s="1084"/>
      <c r="CE2136" s="1084"/>
      <c r="CF2136" s="1084"/>
      <c r="CG2136" s="1084"/>
      <c r="CH2136" s="1084"/>
      <c r="CI2136" s="1084"/>
      <c r="CJ2136" s="1084"/>
      <c r="CK2136" s="1084"/>
      <c r="CL2136" s="1084"/>
      <c r="CM2136" s="1084"/>
      <c r="CN2136" s="1084"/>
      <c r="CO2136" s="1084"/>
      <c r="CP2136" s="1084"/>
      <c r="CQ2136" s="1084"/>
      <c r="CR2136" s="1084"/>
      <c r="CS2136" s="1084"/>
      <c r="CT2136" s="1084"/>
      <c r="CU2136" s="1084"/>
      <c r="CV2136" s="1084"/>
      <c r="CW2136" s="1084"/>
      <c r="CX2136" s="1084"/>
      <c r="CY2136" s="1084"/>
      <c r="CZ2136" s="1084"/>
      <c r="DA2136" s="1084"/>
      <c r="DB2136" s="1084"/>
      <c r="DC2136" s="1084"/>
      <c r="DD2136" s="1084"/>
      <c r="DE2136" s="1084"/>
      <c r="DF2136" s="1084"/>
      <c r="DG2136" s="1084"/>
      <c r="DH2136" s="1084"/>
      <c r="DI2136" s="1084"/>
      <c r="DJ2136" s="1084"/>
      <c r="DK2136" s="1084"/>
      <c r="DL2136" s="1084"/>
      <c r="DM2136" s="1084"/>
      <c r="DN2136" s="1084"/>
      <c r="DO2136" s="1084"/>
      <c r="DP2136" s="1084"/>
      <c r="DQ2136" s="1084"/>
      <c r="DR2136" s="1084"/>
      <c r="DS2136" s="1084"/>
      <c r="DT2136" s="1084"/>
      <c r="DU2136" s="1084"/>
      <c r="DV2136" s="1084"/>
      <c r="DW2136" s="1084"/>
      <c r="DX2136" s="1084"/>
      <c r="DY2136" s="1084"/>
      <c r="DZ2136" s="1084"/>
      <c r="EA2136" s="1084"/>
      <c r="EB2136" s="1084"/>
      <c r="EC2136" s="1084"/>
      <c r="ED2136" s="1084"/>
      <c r="EE2136" s="1084"/>
      <c r="EF2136" s="1084"/>
      <c r="EG2136" s="1084"/>
      <c r="EH2136" s="1084"/>
      <c r="EI2136" s="1079"/>
      <c r="EJ2136" s="1084"/>
      <c r="EK2136" s="1084"/>
      <c r="EL2136" s="1084"/>
      <c r="EM2136" s="1084"/>
      <c r="EN2136" s="1084"/>
      <c r="EO2136" s="1084"/>
      <c r="EP2136" s="1084"/>
      <c r="EQ2136" s="1084"/>
      <c r="ER2136" s="1084"/>
      <c r="ES2136" s="1084"/>
      <c r="ET2136" s="1084"/>
      <c r="EU2136" s="1079"/>
      <c r="EV2136" s="1079"/>
      <c r="EW2136" s="1084"/>
      <c r="EX2136" s="1079"/>
      <c r="EY2136" s="1079"/>
      <c r="EZ2136" s="1084"/>
      <c r="FA2136" s="1079" t="s">
        <v>7757</v>
      </c>
      <c r="FB2136" s="1079"/>
      <c r="FC2136" s="1079"/>
      <c r="FD2136" s="1079"/>
    </row>
    <row r="2137">
      <c r="A2137" s="1079" t="s">
        <v>7758</v>
      </c>
      <c r="B2137" s="1079" t="s">
        <v>7733</v>
      </c>
      <c r="C2137" s="1080" t="s">
        <v>5866</v>
      </c>
      <c r="D2137" s="1079" t="s">
        <v>18</v>
      </c>
      <c r="E2137" s="1079"/>
      <c r="F2137" s="1079"/>
      <c r="G2137" s="1079" t="s">
        <v>7678</v>
      </c>
      <c r="H2137" s="1079" t="s">
        <v>7730</v>
      </c>
      <c r="I2137" s="1079" t="s">
        <v>23</v>
      </c>
      <c r="J2137" s="1079"/>
      <c r="K2137" s="1079" t="s">
        <v>93</v>
      </c>
      <c r="L2137" s="1079" t="s">
        <v>510</v>
      </c>
      <c r="M2137" s="1079" t="s">
        <v>50</v>
      </c>
      <c r="N2137" s="1081">
        <v>42872.0</v>
      </c>
      <c r="O2137" s="1081">
        <v>42872.0</v>
      </c>
      <c r="P2137" s="1082"/>
      <c r="Q2137" s="1083"/>
      <c r="R2137" s="1083"/>
      <c r="S2137" s="1084"/>
      <c r="T2137" s="857">
        <f t="shared" si="4016"/>
        <v>651</v>
      </c>
      <c r="U2137" s="1085">
        <f t="shared" ref="U2137:W2137" si="4071">IF(ISBLANK($A2137),"",sum(AE2137,AK2137,AQ2137,AW2137,BC2137,BI2137,BO2137,BU2137,CA2137,CG2137,CM2137,CS2137,CY2137,DE2137,DK2137,DQ2137,DW2137,EC2137,EI2137,EO2137,EU2137))</f>
        <v>2</v>
      </c>
      <c r="V2137" s="1085">
        <f t="shared" si="4071"/>
        <v>0</v>
      </c>
      <c r="W2137" s="1085">
        <f t="shared" si="4071"/>
        <v>0</v>
      </c>
      <c r="X2137" s="1086">
        <f t="shared" si="4018"/>
        <v>2</v>
      </c>
      <c r="Y2137" s="1085">
        <f t="shared" ref="Y2137:AA2137" si="4072">IF(ISBLANK($A2137),"",sum(AH2137,AN2137,AT2137,AZ2137,BF2137,BL2137,BR2137,BX2137,CD2137,CJ2137,CP2137,CV2137,DB2137,DH2137,DN2137,DT2137,DZ2137,EF2137,EL2137,ER2137,EX2137))</f>
        <v>1</v>
      </c>
      <c r="Z2137" s="1085">
        <f t="shared" si="4072"/>
        <v>0</v>
      </c>
      <c r="AA2137" s="1085">
        <f t="shared" si="4072"/>
        <v>0</v>
      </c>
      <c r="AB2137" s="1086">
        <f t="shared" si="4020"/>
        <v>1</v>
      </c>
      <c r="AC2137" s="1087">
        <f t="shared" si="4021"/>
        <v>0.5</v>
      </c>
      <c r="AD2137" s="1088" t="str">
        <f t="shared" si="4022"/>
        <v>20+</v>
      </c>
      <c r="AE2137" s="1089">
        <v>2.0</v>
      </c>
      <c r="AF2137" s="1079"/>
      <c r="AG2137" s="1084"/>
      <c r="AH2137" s="1089">
        <v>1.0</v>
      </c>
      <c r="AI2137" s="1079"/>
      <c r="AJ2137" s="1084"/>
      <c r="AK2137" s="1079"/>
      <c r="AL2137" s="1084"/>
      <c r="AM2137" s="1084"/>
      <c r="AN2137" s="1084"/>
      <c r="AO2137" s="1084"/>
      <c r="AP2137" s="1084"/>
      <c r="AQ2137" s="1079"/>
      <c r="AR2137" s="1079"/>
      <c r="AS2137" s="1084"/>
      <c r="AT2137" s="1079"/>
      <c r="AU2137" s="1084"/>
      <c r="AV2137" s="1084"/>
      <c r="AW2137" s="1079"/>
      <c r="AX2137" s="1084"/>
      <c r="AY2137" s="1084"/>
      <c r="AZ2137" s="1079"/>
      <c r="BA2137" s="1079"/>
      <c r="BB2137" s="1084"/>
      <c r="BC2137" s="1084"/>
      <c r="BD2137" s="1084"/>
      <c r="BE2137" s="1084"/>
      <c r="BF2137" s="1084"/>
      <c r="BG2137" s="1084"/>
      <c r="BH2137" s="1084"/>
      <c r="BI2137" s="1084"/>
      <c r="BJ2137" s="1084"/>
      <c r="BK2137" s="1084"/>
      <c r="BL2137" s="1084"/>
      <c r="BM2137" s="1084"/>
      <c r="BN2137" s="1084"/>
      <c r="BO2137" s="1079"/>
      <c r="BP2137" s="1084"/>
      <c r="BQ2137" s="1084"/>
      <c r="BR2137" s="1084"/>
      <c r="BS2137" s="1084"/>
      <c r="BT2137" s="1084"/>
      <c r="BU2137" s="1084"/>
      <c r="BV2137" s="1084"/>
      <c r="BW2137" s="1084"/>
      <c r="BX2137" s="1084"/>
      <c r="BY2137" s="1084"/>
      <c r="BZ2137" s="1084"/>
      <c r="CA2137" s="1079"/>
      <c r="CB2137" s="1084"/>
      <c r="CC2137" s="1084"/>
      <c r="CD2137" s="1084"/>
      <c r="CE2137" s="1084"/>
      <c r="CF2137" s="1084"/>
      <c r="CG2137" s="1084"/>
      <c r="CH2137" s="1084"/>
      <c r="CI2137" s="1084"/>
      <c r="CJ2137" s="1084"/>
      <c r="CK2137" s="1084"/>
      <c r="CL2137" s="1084"/>
      <c r="CM2137" s="1084"/>
      <c r="CN2137" s="1084"/>
      <c r="CO2137" s="1084"/>
      <c r="CP2137" s="1084"/>
      <c r="CQ2137" s="1084"/>
      <c r="CR2137" s="1084"/>
      <c r="CS2137" s="1084"/>
      <c r="CT2137" s="1084"/>
      <c r="CU2137" s="1084"/>
      <c r="CV2137" s="1084"/>
      <c r="CW2137" s="1084"/>
      <c r="CX2137" s="1084"/>
      <c r="CY2137" s="1084"/>
      <c r="CZ2137" s="1084"/>
      <c r="DA2137" s="1084"/>
      <c r="DB2137" s="1084"/>
      <c r="DC2137" s="1084"/>
      <c r="DD2137" s="1084"/>
      <c r="DE2137" s="1084"/>
      <c r="DF2137" s="1084"/>
      <c r="DG2137" s="1084"/>
      <c r="DH2137" s="1084"/>
      <c r="DI2137" s="1084"/>
      <c r="DJ2137" s="1084"/>
      <c r="DK2137" s="1084"/>
      <c r="DL2137" s="1084"/>
      <c r="DM2137" s="1084"/>
      <c r="DN2137" s="1084"/>
      <c r="DO2137" s="1084"/>
      <c r="DP2137" s="1084"/>
      <c r="DQ2137" s="1084"/>
      <c r="DR2137" s="1084"/>
      <c r="DS2137" s="1084"/>
      <c r="DT2137" s="1084"/>
      <c r="DU2137" s="1084"/>
      <c r="DV2137" s="1084"/>
      <c r="DW2137" s="1084"/>
      <c r="DX2137" s="1084"/>
      <c r="DY2137" s="1084"/>
      <c r="DZ2137" s="1084"/>
      <c r="EA2137" s="1084"/>
      <c r="EB2137" s="1084"/>
      <c r="EC2137" s="1084"/>
      <c r="ED2137" s="1084"/>
      <c r="EE2137" s="1084"/>
      <c r="EF2137" s="1084"/>
      <c r="EG2137" s="1084"/>
      <c r="EH2137" s="1084"/>
      <c r="EI2137" s="1079"/>
      <c r="EJ2137" s="1084"/>
      <c r="EK2137" s="1084"/>
      <c r="EL2137" s="1084"/>
      <c r="EM2137" s="1084"/>
      <c r="EN2137" s="1084"/>
      <c r="EO2137" s="1084"/>
      <c r="EP2137" s="1084"/>
      <c r="EQ2137" s="1084"/>
      <c r="ER2137" s="1084"/>
      <c r="ES2137" s="1084"/>
      <c r="ET2137" s="1084"/>
      <c r="EU2137" s="1079"/>
      <c r="EV2137" s="1079"/>
      <c r="EW2137" s="1084"/>
      <c r="EX2137" s="1079"/>
      <c r="EY2137" s="1079"/>
      <c r="EZ2137" s="1084"/>
      <c r="FA2137" s="1090" t="s">
        <v>7759</v>
      </c>
      <c r="FB2137" s="1091"/>
      <c r="FC2137" s="1079"/>
      <c r="FD2137" s="1079"/>
    </row>
    <row r="2138">
      <c r="A2138" s="1079" t="s">
        <v>7760</v>
      </c>
      <c r="B2138" s="1079" t="s">
        <v>7761</v>
      </c>
      <c r="C2138" s="1080" t="s">
        <v>5866</v>
      </c>
      <c r="D2138" s="1079" t="s">
        <v>18</v>
      </c>
      <c r="E2138" s="1079"/>
      <c r="F2138" s="1079"/>
      <c r="G2138" s="1079" t="s">
        <v>7678</v>
      </c>
      <c r="H2138" s="1079" t="s">
        <v>7730</v>
      </c>
      <c r="I2138" s="1079" t="s">
        <v>23</v>
      </c>
      <c r="J2138" s="1079"/>
      <c r="K2138" s="1079" t="s">
        <v>93</v>
      </c>
      <c r="L2138" s="1079" t="s">
        <v>510</v>
      </c>
      <c r="M2138" s="1079" t="s">
        <v>50</v>
      </c>
      <c r="N2138" s="1081">
        <v>42872.0</v>
      </c>
      <c r="O2138" s="1081">
        <v>42872.0</v>
      </c>
      <c r="P2138" s="1082"/>
      <c r="Q2138" s="1083"/>
      <c r="R2138" s="1083"/>
      <c r="S2138" s="1084"/>
      <c r="T2138" s="857">
        <f t="shared" si="4016"/>
        <v>651</v>
      </c>
      <c r="U2138" s="1085">
        <f t="shared" ref="U2138:W2138" si="4073">IF(ISBLANK($A2138),"",sum(AE2138,AK2138,AQ2138,AW2138,BC2138,BI2138,BO2138,BU2138,CA2138,CG2138,CM2138,CS2138,CY2138,DE2138,DK2138,DQ2138,DW2138,EC2138,EI2138,EO2138,EU2138))</f>
        <v>4</v>
      </c>
      <c r="V2138" s="1085">
        <f t="shared" si="4073"/>
        <v>0</v>
      </c>
      <c r="W2138" s="1085">
        <f t="shared" si="4073"/>
        <v>0</v>
      </c>
      <c r="X2138" s="1086">
        <f t="shared" si="4018"/>
        <v>4</v>
      </c>
      <c r="Y2138" s="1085">
        <f t="shared" ref="Y2138:AA2138" si="4074">IF(ISBLANK($A2138),"",sum(AH2138,AN2138,AT2138,AZ2138,BF2138,BL2138,BR2138,BX2138,CD2138,CJ2138,CP2138,CV2138,DB2138,DH2138,DN2138,DT2138,DZ2138,EF2138,EL2138,ER2138,EX2138))</f>
        <v>3</v>
      </c>
      <c r="Z2138" s="1085">
        <f t="shared" si="4074"/>
        <v>0</v>
      </c>
      <c r="AA2138" s="1085">
        <f t="shared" si="4074"/>
        <v>0</v>
      </c>
      <c r="AB2138" s="1086">
        <f t="shared" si="4020"/>
        <v>3</v>
      </c>
      <c r="AC2138" s="1087">
        <f t="shared" si="4021"/>
        <v>0.75</v>
      </c>
      <c r="AD2138" s="1088" t="str">
        <f t="shared" si="4022"/>
        <v>20+</v>
      </c>
      <c r="AE2138" s="1089">
        <v>1.0</v>
      </c>
      <c r="AF2138" s="1079"/>
      <c r="AG2138" s="1084"/>
      <c r="AH2138" s="1079"/>
      <c r="AI2138" s="1079"/>
      <c r="AJ2138" s="1084"/>
      <c r="AK2138" s="1089">
        <v>2.0</v>
      </c>
      <c r="AL2138" s="1084"/>
      <c r="AM2138" s="1084"/>
      <c r="AN2138" s="1089">
        <v>2.0</v>
      </c>
      <c r="AO2138" s="1084"/>
      <c r="AP2138" s="1084"/>
      <c r="AQ2138" s="1089">
        <v>1.0</v>
      </c>
      <c r="AR2138" s="1079"/>
      <c r="AS2138" s="1084"/>
      <c r="AT2138" s="1089">
        <v>1.0</v>
      </c>
      <c r="AU2138" s="1084"/>
      <c r="AV2138" s="1084"/>
      <c r="AW2138" s="1079"/>
      <c r="AX2138" s="1084"/>
      <c r="AY2138" s="1084"/>
      <c r="AZ2138" s="1079"/>
      <c r="BA2138" s="1079"/>
      <c r="BB2138" s="1084"/>
      <c r="BC2138" s="1084"/>
      <c r="BD2138" s="1084"/>
      <c r="BE2138" s="1084"/>
      <c r="BF2138" s="1084"/>
      <c r="BG2138" s="1084"/>
      <c r="BH2138" s="1084"/>
      <c r="BI2138" s="1084"/>
      <c r="BJ2138" s="1084"/>
      <c r="BK2138" s="1084"/>
      <c r="BL2138" s="1084"/>
      <c r="BM2138" s="1084"/>
      <c r="BN2138" s="1084"/>
      <c r="BO2138" s="1079"/>
      <c r="BP2138" s="1084"/>
      <c r="BQ2138" s="1084"/>
      <c r="BR2138" s="1084"/>
      <c r="BS2138" s="1084"/>
      <c r="BT2138" s="1084"/>
      <c r="BU2138" s="1084"/>
      <c r="BV2138" s="1084"/>
      <c r="BW2138" s="1084"/>
      <c r="BX2138" s="1084"/>
      <c r="BY2138" s="1084"/>
      <c r="BZ2138" s="1084"/>
      <c r="CA2138" s="1079"/>
      <c r="CB2138" s="1084"/>
      <c r="CC2138" s="1084"/>
      <c r="CD2138" s="1084"/>
      <c r="CE2138" s="1084"/>
      <c r="CF2138" s="1084"/>
      <c r="CG2138" s="1084"/>
      <c r="CH2138" s="1084"/>
      <c r="CI2138" s="1084"/>
      <c r="CJ2138" s="1084"/>
      <c r="CK2138" s="1084"/>
      <c r="CL2138" s="1084"/>
      <c r="CM2138" s="1084"/>
      <c r="CN2138" s="1084"/>
      <c r="CO2138" s="1084"/>
      <c r="CP2138" s="1084"/>
      <c r="CQ2138" s="1084"/>
      <c r="CR2138" s="1084"/>
      <c r="CS2138" s="1084"/>
      <c r="CT2138" s="1084"/>
      <c r="CU2138" s="1084"/>
      <c r="CV2138" s="1084"/>
      <c r="CW2138" s="1084"/>
      <c r="CX2138" s="1084"/>
      <c r="CY2138" s="1084"/>
      <c r="CZ2138" s="1084"/>
      <c r="DA2138" s="1084"/>
      <c r="DB2138" s="1084"/>
      <c r="DC2138" s="1084"/>
      <c r="DD2138" s="1084"/>
      <c r="DE2138" s="1084"/>
      <c r="DF2138" s="1084"/>
      <c r="DG2138" s="1084"/>
      <c r="DH2138" s="1084"/>
      <c r="DI2138" s="1084"/>
      <c r="DJ2138" s="1084"/>
      <c r="DK2138" s="1084"/>
      <c r="DL2138" s="1084"/>
      <c r="DM2138" s="1084"/>
      <c r="DN2138" s="1084"/>
      <c r="DO2138" s="1084"/>
      <c r="DP2138" s="1084"/>
      <c r="DQ2138" s="1084"/>
      <c r="DR2138" s="1084"/>
      <c r="DS2138" s="1084"/>
      <c r="DT2138" s="1084"/>
      <c r="DU2138" s="1084"/>
      <c r="DV2138" s="1084"/>
      <c r="DW2138" s="1084"/>
      <c r="DX2138" s="1084"/>
      <c r="DY2138" s="1084"/>
      <c r="DZ2138" s="1084"/>
      <c r="EA2138" s="1084"/>
      <c r="EB2138" s="1084"/>
      <c r="EC2138" s="1084"/>
      <c r="ED2138" s="1084"/>
      <c r="EE2138" s="1084"/>
      <c r="EF2138" s="1084"/>
      <c r="EG2138" s="1084"/>
      <c r="EH2138" s="1084"/>
      <c r="EI2138" s="1079"/>
      <c r="EJ2138" s="1084"/>
      <c r="EK2138" s="1084"/>
      <c r="EL2138" s="1084"/>
      <c r="EM2138" s="1084"/>
      <c r="EN2138" s="1084"/>
      <c r="EO2138" s="1084"/>
      <c r="EP2138" s="1084"/>
      <c r="EQ2138" s="1084"/>
      <c r="ER2138" s="1084"/>
      <c r="ES2138" s="1084"/>
      <c r="ET2138" s="1084"/>
      <c r="EU2138" s="1079"/>
      <c r="EV2138" s="1079"/>
      <c r="EW2138" s="1084"/>
      <c r="EX2138" s="1079"/>
      <c r="EY2138" s="1079"/>
      <c r="EZ2138" s="1084"/>
      <c r="FA2138" s="1090" t="s">
        <v>7762</v>
      </c>
      <c r="FB2138" s="1091"/>
      <c r="FC2138" s="1079"/>
      <c r="FD2138" s="1079"/>
    </row>
    <row r="2139">
      <c r="A2139" s="1079" t="s">
        <v>7763</v>
      </c>
      <c r="B2139" s="1079" t="s">
        <v>7764</v>
      </c>
      <c r="C2139" s="1080" t="s">
        <v>5866</v>
      </c>
      <c r="D2139" s="1079" t="s">
        <v>18</v>
      </c>
      <c r="E2139" s="1079"/>
      <c r="F2139" s="1079"/>
      <c r="G2139" s="1079" t="s">
        <v>7737</v>
      </c>
      <c r="H2139" s="1079" t="s">
        <v>7662</v>
      </c>
      <c r="I2139" s="1079" t="s">
        <v>23</v>
      </c>
      <c r="J2139" s="1079"/>
      <c r="K2139" s="1079" t="s">
        <v>93</v>
      </c>
      <c r="L2139" s="1079" t="s">
        <v>7663</v>
      </c>
      <c r="M2139" s="1079" t="s">
        <v>50</v>
      </c>
      <c r="N2139" s="1081">
        <v>43021.0</v>
      </c>
      <c r="O2139" s="1081">
        <v>43021.0</v>
      </c>
      <c r="P2139" s="1082"/>
      <c r="Q2139" s="1083"/>
      <c r="R2139" s="1083"/>
      <c r="S2139" s="1084"/>
      <c r="T2139" s="857">
        <f t="shared" si="4016"/>
        <v>502</v>
      </c>
      <c r="U2139" s="1085">
        <f t="shared" ref="U2139:W2139" si="4075">IF(ISBLANK($A2139),"",sum(AE2139,AK2139,AQ2139,AW2139,BC2139,BI2139,BO2139,BU2139,CA2139,CG2139,CM2139,CS2139,CY2139,DE2139,DK2139,DQ2139,DW2139,EC2139,EI2139,EO2139,EU2139))</f>
        <v>1</v>
      </c>
      <c r="V2139" s="1085">
        <f t="shared" si="4075"/>
        <v>0</v>
      </c>
      <c r="W2139" s="1085">
        <f t="shared" si="4075"/>
        <v>0</v>
      </c>
      <c r="X2139" s="1086">
        <f t="shared" si="4018"/>
        <v>1</v>
      </c>
      <c r="Y2139" s="1085">
        <f t="shared" ref="Y2139:AA2139" si="4076">IF(ISBLANK($A2139),"",sum(AH2139,AN2139,AT2139,AZ2139,BF2139,BL2139,BR2139,BX2139,CD2139,CJ2139,CP2139,CV2139,DB2139,DH2139,DN2139,DT2139,DZ2139,EF2139,EL2139,ER2139,EX2139))</f>
        <v>1</v>
      </c>
      <c r="Z2139" s="1085">
        <f t="shared" si="4076"/>
        <v>0</v>
      </c>
      <c r="AA2139" s="1085">
        <f t="shared" si="4076"/>
        <v>0</v>
      </c>
      <c r="AB2139" s="1086">
        <f t="shared" si="4020"/>
        <v>1</v>
      </c>
      <c r="AC2139" s="1087">
        <f t="shared" si="4021"/>
        <v>1</v>
      </c>
      <c r="AD2139" s="1092" t="str">
        <f t="shared" si="4022"/>
        <v>20+</v>
      </c>
      <c r="AE2139" s="1089">
        <v>1.0</v>
      </c>
      <c r="AF2139" s="1079"/>
      <c r="AG2139" s="1084"/>
      <c r="AH2139" s="1089">
        <v>1.0</v>
      </c>
      <c r="AI2139" s="1079"/>
      <c r="AJ2139" s="1084"/>
      <c r="AK2139" s="1079"/>
      <c r="AL2139" s="1084"/>
      <c r="AM2139" s="1084"/>
      <c r="AN2139" s="1084"/>
      <c r="AO2139" s="1084"/>
      <c r="AP2139" s="1084"/>
      <c r="AQ2139" s="1079"/>
      <c r="AR2139" s="1079"/>
      <c r="AS2139" s="1084"/>
      <c r="AT2139" s="1079"/>
      <c r="AU2139" s="1084"/>
      <c r="AV2139" s="1084"/>
      <c r="AW2139" s="1079"/>
      <c r="AX2139" s="1084"/>
      <c r="AY2139" s="1084"/>
      <c r="AZ2139" s="1079"/>
      <c r="BA2139" s="1079"/>
      <c r="BB2139" s="1084"/>
      <c r="BC2139" s="1084"/>
      <c r="BD2139" s="1084"/>
      <c r="BE2139" s="1084"/>
      <c r="BF2139" s="1084"/>
      <c r="BG2139" s="1084"/>
      <c r="BH2139" s="1084"/>
      <c r="BI2139" s="1084"/>
      <c r="BJ2139" s="1084"/>
      <c r="BK2139" s="1084"/>
      <c r="BL2139" s="1084"/>
      <c r="BM2139" s="1084"/>
      <c r="BN2139" s="1084"/>
      <c r="BO2139" s="1079"/>
      <c r="BP2139" s="1084"/>
      <c r="BQ2139" s="1084"/>
      <c r="BR2139" s="1084"/>
      <c r="BS2139" s="1084"/>
      <c r="BT2139" s="1084"/>
      <c r="BU2139" s="1084"/>
      <c r="BV2139" s="1084"/>
      <c r="BW2139" s="1084"/>
      <c r="BX2139" s="1084"/>
      <c r="BY2139" s="1084"/>
      <c r="BZ2139" s="1084"/>
      <c r="CA2139" s="1079"/>
      <c r="CB2139" s="1084"/>
      <c r="CC2139" s="1084"/>
      <c r="CD2139" s="1084"/>
      <c r="CE2139" s="1084"/>
      <c r="CF2139" s="1084"/>
      <c r="CG2139" s="1084"/>
      <c r="CH2139" s="1084"/>
      <c r="CI2139" s="1084"/>
      <c r="CJ2139" s="1084"/>
      <c r="CK2139" s="1084"/>
      <c r="CL2139" s="1084"/>
      <c r="CM2139" s="1084"/>
      <c r="CN2139" s="1084"/>
      <c r="CO2139" s="1084"/>
      <c r="CP2139" s="1084"/>
      <c r="CQ2139" s="1084"/>
      <c r="CR2139" s="1084"/>
      <c r="CS2139" s="1084"/>
      <c r="CT2139" s="1084"/>
      <c r="CU2139" s="1084"/>
      <c r="CV2139" s="1084"/>
      <c r="CW2139" s="1084"/>
      <c r="CX2139" s="1084"/>
      <c r="CY2139" s="1084"/>
      <c r="CZ2139" s="1084"/>
      <c r="DA2139" s="1084"/>
      <c r="DB2139" s="1084"/>
      <c r="DC2139" s="1084"/>
      <c r="DD2139" s="1084"/>
      <c r="DE2139" s="1084"/>
      <c r="DF2139" s="1084"/>
      <c r="DG2139" s="1084"/>
      <c r="DH2139" s="1084"/>
      <c r="DI2139" s="1084"/>
      <c r="DJ2139" s="1084"/>
      <c r="DK2139" s="1084"/>
      <c r="DL2139" s="1084"/>
      <c r="DM2139" s="1084"/>
      <c r="DN2139" s="1084"/>
      <c r="DO2139" s="1084"/>
      <c r="DP2139" s="1084"/>
      <c r="DQ2139" s="1084"/>
      <c r="DR2139" s="1084"/>
      <c r="DS2139" s="1084"/>
      <c r="DT2139" s="1084"/>
      <c r="DU2139" s="1084"/>
      <c r="DV2139" s="1084"/>
      <c r="DW2139" s="1084"/>
      <c r="DX2139" s="1084"/>
      <c r="DY2139" s="1084"/>
      <c r="DZ2139" s="1084"/>
      <c r="EA2139" s="1084"/>
      <c r="EB2139" s="1084"/>
      <c r="EC2139" s="1084"/>
      <c r="ED2139" s="1084"/>
      <c r="EE2139" s="1084"/>
      <c r="EF2139" s="1084"/>
      <c r="EG2139" s="1084"/>
      <c r="EH2139" s="1084"/>
      <c r="EI2139" s="1079"/>
      <c r="EJ2139" s="1084"/>
      <c r="EK2139" s="1084"/>
      <c r="EL2139" s="1084"/>
      <c r="EM2139" s="1084"/>
      <c r="EN2139" s="1084"/>
      <c r="EO2139" s="1084"/>
      <c r="EP2139" s="1084"/>
      <c r="EQ2139" s="1084"/>
      <c r="ER2139" s="1084"/>
      <c r="ES2139" s="1084"/>
      <c r="ET2139" s="1084"/>
      <c r="EU2139" s="1079"/>
      <c r="EV2139" s="1079"/>
      <c r="EW2139" s="1084"/>
      <c r="EX2139" s="1079"/>
      <c r="EY2139" s="1079"/>
      <c r="EZ2139" s="1084"/>
      <c r="FA2139" s="1079" t="s">
        <v>7765</v>
      </c>
      <c r="FB2139" s="1079"/>
      <c r="FC2139" s="1079"/>
      <c r="FD2139" s="1079"/>
    </row>
    <row r="2140">
      <c r="A2140" s="1079" t="s">
        <v>7766</v>
      </c>
      <c r="B2140" s="1079" t="s">
        <v>7726</v>
      </c>
      <c r="C2140" s="1080" t="s">
        <v>5866</v>
      </c>
      <c r="D2140" s="1079" t="s">
        <v>18</v>
      </c>
      <c r="E2140" s="1079"/>
      <c r="F2140" s="1079"/>
      <c r="G2140" s="1079" t="s">
        <v>7678</v>
      </c>
      <c r="H2140" s="1079" t="s">
        <v>7662</v>
      </c>
      <c r="I2140" s="1079" t="s">
        <v>23</v>
      </c>
      <c r="J2140" s="1079"/>
      <c r="K2140" s="1079" t="s">
        <v>93</v>
      </c>
      <c r="L2140" s="1079" t="s">
        <v>510</v>
      </c>
      <c r="M2140" s="1079" t="s">
        <v>50</v>
      </c>
      <c r="N2140" s="1081">
        <v>42872.0</v>
      </c>
      <c r="O2140" s="1081">
        <v>42872.0</v>
      </c>
      <c r="P2140" s="1082"/>
      <c r="Q2140" s="1083"/>
      <c r="R2140" s="1083"/>
      <c r="S2140" s="1084"/>
      <c r="T2140" s="857">
        <f t="shared" si="4016"/>
        <v>651</v>
      </c>
      <c r="U2140" s="1085">
        <f t="shared" ref="U2140:W2140" si="4077">IF(ISBLANK($A2140),"",sum(AE2140,AK2140,AQ2140,AW2140,BC2140,BI2140,BO2140,BU2140,CA2140,CG2140,CM2140,CS2140,CY2140,DE2140,DK2140,DQ2140,DW2140,EC2140,EI2140,EO2140,EU2140))</f>
        <v>6</v>
      </c>
      <c r="V2140" s="1085">
        <f t="shared" si="4077"/>
        <v>0</v>
      </c>
      <c r="W2140" s="1085">
        <f t="shared" si="4077"/>
        <v>0</v>
      </c>
      <c r="X2140" s="1086">
        <f t="shared" si="4018"/>
        <v>6</v>
      </c>
      <c r="Y2140" s="1085">
        <f t="shared" ref="Y2140:AA2140" si="4078">IF(ISBLANK($A2140),"",sum(AH2140,AN2140,AT2140,AZ2140,BF2140,BL2140,BR2140,BX2140,CD2140,CJ2140,CP2140,CV2140,DB2140,DH2140,DN2140,DT2140,DZ2140,EF2140,EL2140,ER2140,EX2140))</f>
        <v>6</v>
      </c>
      <c r="Z2140" s="1085">
        <f t="shared" si="4078"/>
        <v>0</v>
      </c>
      <c r="AA2140" s="1085">
        <f t="shared" si="4078"/>
        <v>0</v>
      </c>
      <c r="AB2140" s="1086">
        <f t="shared" si="4020"/>
        <v>6</v>
      </c>
      <c r="AC2140" s="1122">
        <f t="shared" si="4021"/>
        <v>1</v>
      </c>
      <c r="AD2140" s="1088" t="str">
        <f t="shared" si="4022"/>
        <v>20+</v>
      </c>
      <c r="AE2140" s="1089">
        <v>2.0</v>
      </c>
      <c r="AF2140" s="1079"/>
      <c r="AG2140" s="1084"/>
      <c r="AH2140" s="1089">
        <v>2.0</v>
      </c>
      <c r="AI2140" s="1079"/>
      <c r="AJ2140" s="1084"/>
      <c r="AK2140" s="1089">
        <v>2.0</v>
      </c>
      <c r="AL2140" s="1084"/>
      <c r="AM2140" s="1084"/>
      <c r="AN2140" s="1084"/>
      <c r="AO2140" s="1084"/>
      <c r="AP2140" s="1084"/>
      <c r="AQ2140" s="1089">
        <v>2.0</v>
      </c>
      <c r="AR2140" s="1079"/>
      <c r="AS2140" s="1084"/>
      <c r="AT2140" s="1089">
        <v>4.0</v>
      </c>
      <c r="AU2140" s="1084"/>
      <c r="AV2140" s="1084"/>
      <c r="AW2140" s="1079"/>
      <c r="AX2140" s="1084"/>
      <c r="AY2140" s="1084"/>
      <c r="AZ2140" s="1079"/>
      <c r="BA2140" s="1079"/>
      <c r="BB2140" s="1084"/>
      <c r="BC2140" s="1084"/>
      <c r="BD2140" s="1084"/>
      <c r="BE2140" s="1084"/>
      <c r="BF2140" s="1084"/>
      <c r="BG2140" s="1084"/>
      <c r="BH2140" s="1084"/>
      <c r="BI2140" s="1084"/>
      <c r="BJ2140" s="1084"/>
      <c r="BK2140" s="1084"/>
      <c r="BL2140" s="1084"/>
      <c r="BM2140" s="1084"/>
      <c r="BN2140" s="1084"/>
      <c r="BO2140" s="1079"/>
      <c r="BP2140" s="1084"/>
      <c r="BQ2140" s="1084"/>
      <c r="BR2140" s="1084"/>
      <c r="BS2140" s="1084"/>
      <c r="BT2140" s="1084"/>
      <c r="BU2140" s="1084"/>
      <c r="BV2140" s="1084"/>
      <c r="BW2140" s="1084"/>
      <c r="BX2140" s="1084"/>
      <c r="BY2140" s="1084"/>
      <c r="BZ2140" s="1084"/>
      <c r="CA2140" s="1079"/>
      <c r="CB2140" s="1084"/>
      <c r="CC2140" s="1084"/>
      <c r="CD2140" s="1084"/>
      <c r="CE2140" s="1084"/>
      <c r="CF2140" s="1084"/>
      <c r="CG2140" s="1084"/>
      <c r="CH2140" s="1084"/>
      <c r="CI2140" s="1084"/>
      <c r="CJ2140" s="1084"/>
      <c r="CK2140" s="1084"/>
      <c r="CL2140" s="1084"/>
      <c r="CM2140" s="1084"/>
      <c r="CN2140" s="1084"/>
      <c r="CO2140" s="1084"/>
      <c r="CP2140" s="1084"/>
      <c r="CQ2140" s="1084"/>
      <c r="CR2140" s="1084"/>
      <c r="CS2140" s="1084"/>
      <c r="CT2140" s="1084"/>
      <c r="CU2140" s="1084"/>
      <c r="CV2140" s="1084"/>
      <c r="CW2140" s="1084"/>
      <c r="CX2140" s="1084"/>
      <c r="CY2140" s="1084"/>
      <c r="CZ2140" s="1084"/>
      <c r="DA2140" s="1084"/>
      <c r="DB2140" s="1084"/>
      <c r="DC2140" s="1084"/>
      <c r="DD2140" s="1084"/>
      <c r="DE2140" s="1084"/>
      <c r="DF2140" s="1084"/>
      <c r="DG2140" s="1084"/>
      <c r="DH2140" s="1084"/>
      <c r="DI2140" s="1084"/>
      <c r="DJ2140" s="1084"/>
      <c r="DK2140" s="1084"/>
      <c r="DL2140" s="1084"/>
      <c r="DM2140" s="1084"/>
      <c r="DN2140" s="1084"/>
      <c r="DO2140" s="1084"/>
      <c r="DP2140" s="1084"/>
      <c r="DQ2140" s="1084"/>
      <c r="DR2140" s="1084"/>
      <c r="DS2140" s="1084"/>
      <c r="DT2140" s="1084"/>
      <c r="DU2140" s="1084"/>
      <c r="DV2140" s="1084"/>
      <c r="DW2140" s="1084"/>
      <c r="DX2140" s="1084"/>
      <c r="DY2140" s="1084"/>
      <c r="DZ2140" s="1084"/>
      <c r="EA2140" s="1084"/>
      <c r="EB2140" s="1084"/>
      <c r="EC2140" s="1084"/>
      <c r="ED2140" s="1084"/>
      <c r="EE2140" s="1084"/>
      <c r="EF2140" s="1084"/>
      <c r="EG2140" s="1084"/>
      <c r="EH2140" s="1084"/>
      <c r="EI2140" s="1079"/>
      <c r="EJ2140" s="1084"/>
      <c r="EK2140" s="1084"/>
      <c r="EL2140" s="1084"/>
      <c r="EM2140" s="1084"/>
      <c r="EN2140" s="1084"/>
      <c r="EO2140" s="1084"/>
      <c r="EP2140" s="1084"/>
      <c r="EQ2140" s="1084"/>
      <c r="ER2140" s="1084"/>
      <c r="ES2140" s="1084"/>
      <c r="ET2140" s="1084"/>
      <c r="EU2140" s="1079"/>
      <c r="EV2140" s="1079"/>
      <c r="EW2140" s="1084"/>
      <c r="EX2140" s="1079"/>
      <c r="EY2140" s="1079"/>
      <c r="EZ2140" s="1084"/>
      <c r="FA2140" s="1090" t="s">
        <v>7767</v>
      </c>
      <c r="FB2140" s="1091"/>
      <c r="FC2140" s="1079"/>
      <c r="FD2140" s="1079"/>
    </row>
    <row r="2141">
      <c r="A2141" s="1079" t="s">
        <v>7768</v>
      </c>
      <c r="B2141" s="1079" t="s">
        <v>7726</v>
      </c>
      <c r="C2141" s="1080" t="s">
        <v>5866</v>
      </c>
      <c r="D2141" s="1079" t="s">
        <v>18</v>
      </c>
      <c r="E2141" s="1079"/>
      <c r="F2141" s="1079"/>
      <c r="G2141" s="1079" t="s">
        <v>7678</v>
      </c>
      <c r="H2141" s="1079" t="s">
        <v>7662</v>
      </c>
      <c r="I2141" s="1079" t="s">
        <v>23</v>
      </c>
      <c r="J2141" s="1079"/>
      <c r="K2141" s="1079" t="s">
        <v>93</v>
      </c>
      <c r="L2141" s="1079" t="s">
        <v>5771</v>
      </c>
      <c r="M2141" s="1079" t="s">
        <v>50</v>
      </c>
      <c r="N2141" s="1081">
        <v>42872.0</v>
      </c>
      <c r="O2141" s="1081">
        <v>42872.0</v>
      </c>
      <c r="P2141" s="1082"/>
      <c r="Q2141" s="1083"/>
      <c r="R2141" s="1083"/>
      <c r="S2141" s="1084"/>
      <c r="T2141" s="857">
        <f t="shared" si="4016"/>
        <v>651</v>
      </c>
      <c r="U2141" s="1085">
        <f t="shared" ref="U2141:W2141" si="4079">IF(ISBLANK($A2141),"",sum(AE2141,AK2141,AQ2141,AW2141,BC2141,BI2141,BO2141,BU2141,CA2141,CG2141,CM2141,CS2141,CY2141,DE2141,DK2141,DQ2141,DW2141,EC2141,EI2141,EO2141,EU2141))</f>
        <v>1</v>
      </c>
      <c r="V2141" s="1085">
        <f t="shared" si="4079"/>
        <v>0</v>
      </c>
      <c r="W2141" s="1085">
        <f t="shared" si="4079"/>
        <v>0</v>
      </c>
      <c r="X2141" s="1086">
        <f t="shared" si="4018"/>
        <v>1</v>
      </c>
      <c r="Y2141" s="1085">
        <f t="shared" ref="Y2141:AA2141" si="4080">IF(ISBLANK($A2141),"",sum(AH2141,AN2141,AT2141,AZ2141,BF2141,BL2141,BR2141,BX2141,CD2141,CJ2141,CP2141,CV2141,DB2141,DH2141,DN2141,DT2141,DZ2141,EF2141,EL2141,ER2141,EX2141))</f>
        <v>1</v>
      </c>
      <c r="Z2141" s="1085">
        <f t="shared" si="4080"/>
        <v>0</v>
      </c>
      <c r="AA2141" s="1085">
        <f t="shared" si="4080"/>
        <v>0</v>
      </c>
      <c r="AB2141" s="1086">
        <f t="shared" si="4020"/>
        <v>1</v>
      </c>
      <c r="AC2141" s="1087">
        <f t="shared" si="4021"/>
        <v>1</v>
      </c>
      <c r="AD2141" s="1088" t="str">
        <f t="shared" si="4022"/>
        <v>20+</v>
      </c>
      <c r="AE2141" s="1079"/>
      <c r="AF2141" s="1079"/>
      <c r="AG2141" s="1084"/>
      <c r="AH2141" s="1079"/>
      <c r="AI2141" s="1079"/>
      <c r="AJ2141" s="1084"/>
      <c r="AK2141" s="1079"/>
      <c r="AL2141" s="1084"/>
      <c r="AM2141" s="1084"/>
      <c r="AN2141" s="1084"/>
      <c r="AO2141" s="1084"/>
      <c r="AP2141" s="1084"/>
      <c r="AQ2141" s="1089">
        <v>1.0</v>
      </c>
      <c r="AR2141" s="1079"/>
      <c r="AS2141" s="1084"/>
      <c r="AT2141" s="1089">
        <v>1.0</v>
      </c>
      <c r="AU2141" s="1084"/>
      <c r="AV2141" s="1084"/>
      <c r="AW2141" s="1079"/>
      <c r="AX2141" s="1084"/>
      <c r="AY2141" s="1084"/>
      <c r="AZ2141" s="1079"/>
      <c r="BA2141" s="1079"/>
      <c r="BB2141" s="1084"/>
      <c r="BC2141" s="1084"/>
      <c r="BD2141" s="1084"/>
      <c r="BE2141" s="1084"/>
      <c r="BF2141" s="1084"/>
      <c r="BG2141" s="1084"/>
      <c r="BH2141" s="1084"/>
      <c r="BI2141" s="1084"/>
      <c r="BJ2141" s="1084"/>
      <c r="BK2141" s="1084"/>
      <c r="BL2141" s="1084"/>
      <c r="BM2141" s="1084"/>
      <c r="BN2141" s="1084"/>
      <c r="BO2141" s="1079"/>
      <c r="BP2141" s="1084"/>
      <c r="BQ2141" s="1084"/>
      <c r="BR2141" s="1084"/>
      <c r="BS2141" s="1084"/>
      <c r="BT2141" s="1084"/>
      <c r="BU2141" s="1084"/>
      <c r="BV2141" s="1084"/>
      <c r="BW2141" s="1084"/>
      <c r="BX2141" s="1084"/>
      <c r="BY2141" s="1084"/>
      <c r="BZ2141" s="1084"/>
      <c r="CA2141" s="1079"/>
      <c r="CB2141" s="1084"/>
      <c r="CC2141" s="1084"/>
      <c r="CD2141" s="1084"/>
      <c r="CE2141" s="1084"/>
      <c r="CF2141" s="1084"/>
      <c r="CG2141" s="1084"/>
      <c r="CH2141" s="1084"/>
      <c r="CI2141" s="1084"/>
      <c r="CJ2141" s="1084"/>
      <c r="CK2141" s="1084"/>
      <c r="CL2141" s="1084"/>
      <c r="CM2141" s="1084"/>
      <c r="CN2141" s="1084"/>
      <c r="CO2141" s="1084"/>
      <c r="CP2141" s="1084"/>
      <c r="CQ2141" s="1084"/>
      <c r="CR2141" s="1084"/>
      <c r="CS2141" s="1084"/>
      <c r="CT2141" s="1084"/>
      <c r="CU2141" s="1084"/>
      <c r="CV2141" s="1084"/>
      <c r="CW2141" s="1084"/>
      <c r="CX2141" s="1084"/>
      <c r="CY2141" s="1084"/>
      <c r="CZ2141" s="1084"/>
      <c r="DA2141" s="1084"/>
      <c r="DB2141" s="1084"/>
      <c r="DC2141" s="1084"/>
      <c r="DD2141" s="1084"/>
      <c r="DE2141" s="1084"/>
      <c r="DF2141" s="1084"/>
      <c r="DG2141" s="1084"/>
      <c r="DH2141" s="1084"/>
      <c r="DI2141" s="1084"/>
      <c r="DJ2141" s="1084"/>
      <c r="DK2141" s="1084"/>
      <c r="DL2141" s="1084"/>
      <c r="DM2141" s="1084"/>
      <c r="DN2141" s="1084"/>
      <c r="DO2141" s="1084"/>
      <c r="DP2141" s="1084"/>
      <c r="DQ2141" s="1084"/>
      <c r="DR2141" s="1084"/>
      <c r="DS2141" s="1084"/>
      <c r="DT2141" s="1084"/>
      <c r="DU2141" s="1084"/>
      <c r="DV2141" s="1084"/>
      <c r="DW2141" s="1084"/>
      <c r="DX2141" s="1084"/>
      <c r="DY2141" s="1084"/>
      <c r="DZ2141" s="1084"/>
      <c r="EA2141" s="1084"/>
      <c r="EB2141" s="1084"/>
      <c r="EC2141" s="1084"/>
      <c r="ED2141" s="1084"/>
      <c r="EE2141" s="1084"/>
      <c r="EF2141" s="1084"/>
      <c r="EG2141" s="1084"/>
      <c r="EH2141" s="1084"/>
      <c r="EI2141" s="1079"/>
      <c r="EJ2141" s="1084"/>
      <c r="EK2141" s="1084"/>
      <c r="EL2141" s="1084"/>
      <c r="EM2141" s="1084"/>
      <c r="EN2141" s="1084"/>
      <c r="EO2141" s="1084"/>
      <c r="EP2141" s="1084"/>
      <c r="EQ2141" s="1084"/>
      <c r="ER2141" s="1084"/>
      <c r="ES2141" s="1084"/>
      <c r="ET2141" s="1084"/>
      <c r="EU2141" s="1079"/>
      <c r="EV2141" s="1079"/>
      <c r="EW2141" s="1084"/>
      <c r="EX2141" s="1079"/>
      <c r="EY2141" s="1079"/>
      <c r="EZ2141" s="1084"/>
      <c r="FA2141" s="1090" t="s">
        <v>7769</v>
      </c>
      <c r="FB2141" s="1091"/>
      <c r="FC2141" s="1079"/>
      <c r="FD2141" s="1079"/>
    </row>
    <row r="2142">
      <c r="A2142" s="1079" t="s">
        <v>7770</v>
      </c>
      <c r="B2142" s="1079" t="s">
        <v>7771</v>
      </c>
      <c r="C2142" s="1080" t="s">
        <v>5866</v>
      </c>
      <c r="D2142" s="1079" t="s">
        <v>18</v>
      </c>
      <c r="E2142" s="1079"/>
      <c r="F2142" s="1079"/>
      <c r="G2142" s="1079" t="s">
        <v>7772</v>
      </c>
      <c r="H2142" s="1079" t="s">
        <v>7719</v>
      </c>
      <c r="I2142" s="1079" t="s">
        <v>23</v>
      </c>
      <c r="J2142" s="1079"/>
      <c r="K2142" s="1079" t="s">
        <v>93</v>
      </c>
      <c r="L2142" s="1079" t="s">
        <v>7663</v>
      </c>
      <c r="M2142" s="1079" t="s">
        <v>50</v>
      </c>
      <c r="N2142" s="1081">
        <v>42864.0</v>
      </c>
      <c r="O2142" s="1081">
        <v>42864.0</v>
      </c>
      <c r="P2142" s="1082"/>
      <c r="Q2142" s="1083"/>
      <c r="R2142" s="1083"/>
      <c r="S2142" s="1084"/>
      <c r="T2142" s="857">
        <f t="shared" si="4016"/>
        <v>659</v>
      </c>
      <c r="U2142" s="1085">
        <f t="shared" ref="U2142:W2142" si="4081">IF(ISBLANK($A2142),"",sum(AE2142,AK2142,AQ2142,AW2142,BC2142,BI2142,BO2142,BU2142,CA2142,CG2142,CM2142,CS2142,CY2142,DE2142,DK2142,DQ2142,DW2142,EC2142,EI2142,EO2142,EU2142))</f>
        <v>2</v>
      </c>
      <c r="V2142" s="1085">
        <f t="shared" si="4081"/>
        <v>0</v>
      </c>
      <c r="W2142" s="1085">
        <f t="shared" si="4081"/>
        <v>0</v>
      </c>
      <c r="X2142" s="1086">
        <f t="shared" si="4018"/>
        <v>2</v>
      </c>
      <c r="Y2142" s="1085">
        <f t="shared" ref="Y2142:AA2142" si="4082">IF(ISBLANK($A2142),"",sum(AH2142,AN2142,AT2142,AZ2142,BF2142,BL2142,BR2142,BX2142,CD2142,CJ2142,CP2142,CV2142,DB2142,DH2142,DN2142,DT2142,DZ2142,EF2142,EL2142,ER2142,EX2142))</f>
        <v>2</v>
      </c>
      <c r="Z2142" s="1085">
        <f t="shared" si="4082"/>
        <v>0</v>
      </c>
      <c r="AA2142" s="1085">
        <f t="shared" si="4082"/>
        <v>0</v>
      </c>
      <c r="AB2142" s="1086">
        <f t="shared" si="4020"/>
        <v>2</v>
      </c>
      <c r="AC2142" s="1087">
        <f t="shared" si="4021"/>
        <v>1</v>
      </c>
      <c r="AD2142" s="1088" t="str">
        <f t="shared" si="4022"/>
        <v>20+</v>
      </c>
      <c r="AE2142" s="1089">
        <v>2.0</v>
      </c>
      <c r="AF2142" s="1079"/>
      <c r="AG2142" s="1084"/>
      <c r="AH2142" s="1089">
        <v>2.0</v>
      </c>
      <c r="AI2142" s="1079"/>
      <c r="AJ2142" s="1084"/>
      <c r="AK2142" s="1079"/>
      <c r="AL2142" s="1084"/>
      <c r="AM2142" s="1084"/>
      <c r="AN2142" s="1084"/>
      <c r="AO2142" s="1084"/>
      <c r="AP2142" s="1084"/>
      <c r="AQ2142" s="1079"/>
      <c r="AR2142" s="1079"/>
      <c r="AS2142" s="1084"/>
      <c r="AT2142" s="1079"/>
      <c r="AU2142" s="1084"/>
      <c r="AV2142" s="1084"/>
      <c r="AW2142" s="1079"/>
      <c r="AX2142" s="1084"/>
      <c r="AY2142" s="1084"/>
      <c r="AZ2142" s="1079"/>
      <c r="BA2142" s="1079"/>
      <c r="BB2142" s="1084"/>
      <c r="BC2142" s="1084"/>
      <c r="BD2142" s="1084"/>
      <c r="BE2142" s="1084"/>
      <c r="BF2142" s="1084"/>
      <c r="BG2142" s="1084"/>
      <c r="BH2142" s="1084"/>
      <c r="BI2142" s="1084"/>
      <c r="BJ2142" s="1084"/>
      <c r="BK2142" s="1084"/>
      <c r="BL2142" s="1084"/>
      <c r="BM2142" s="1084"/>
      <c r="BN2142" s="1084"/>
      <c r="BO2142" s="1079"/>
      <c r="BP2142" s="1084"/>
      <c r="BQ2142" s="1084"/>
      <c r="BR2142" s="1084"/>
      <c r="BS2142" s="1084"/>
      <c r="BT2142" s="1084"/>
      <c r="BU2142" s="1084"/>
      <c r="BV2142" s="1084"/>
      <c r="BW2142" s="1084"/>
      <c r="BX2142" s="1084"/>
      <c r="BY2142" s="1084"/>
      <c r="BZ2142" s="1084"/>
      <c r="CA2142" s="1079"/>
      <c r="CB2142" s="1084"/>
      <c r="CC2142" s="1084"/>
      <c r="CD2142" s="1084"/>
      <c r="CE2142" s="1084"/>
      <c r="CF2142" s="1084"/>
      <c r="CG2142" s="1084"/>
      <c r="CH2142" s="1084"/>
      <c r="CI2142" s="1084"/>
      <c r="CJ2142" s="1084"/>
      <c r="CK2142" s="1084"/>
      <c r="CL2142" s="1084"/>
      <c r="CM2142" s="1084"/>
      <c r="CN2142" s="1084"/>
      <c r="CO2142" s="1084"/>
      <c r="CP2142" s="1084"/>
      <c r="CQ2142" s="1084"/>
      <c r="CR2142" s="1084"/>
      <c r="CS2142" s="1084"/>
      <c r="CT2142" s="1084"/>
      <c r="CU2142" s="1084"/>
      <c r="CV2142" s="1084"/>
      <c r="CW2142" s="1084"/>
      <c r="CX2142" s="1084"/>
      <c r="CY2142" s="1084"/>
      <c r="CZ2142" s="1084"/>
      <c r="DA2142" s="1084"/>
      <c r="DB2142" s="1084"/>
      <c r="DC2142" s="1084"/>
      <c r="DD2142" s="1084"/>
      <c r="DE2142" s="1084"/>
      <c r="DF2142" s="1084"/>
      <c r="DG2142" s="1084"/>
      <c r="DH2142" s="1084"/>
      <c r="DI2142" s="1084"/>
      <c r="DJ2142" s="1084"/>
      <c r="DK2142" s="1084"/>
      <c r="DL2142" s="1084"/>
      <c r="DM2142" s="1084"/>
      <c r="DN2142" s="1084"/>
      <c r="DO2142" s="1084"/>
      <c r="DP2142" s="1084"/>
      <c r="DQ2142" s="1084"/>
      <c r="DR2142" s="1084"/>
      <c r="DS2142" s="1084"/>
      <c r="DT2142" s="1084"/>
      <c r="DU2142" s="1084"/>
      <c r="DV2142" s="1084"/>
      <c r="DW2142" s="1084"/>
      <c r="DX2142" s="1084"/>
      <c r="DY2142" s="1084"/>
      <c r="DZ2142" s="1084"/>
      <c r="EA2142" s="1084"/>
      <c r="EB2142" s="1084"/>
      <c r="EC2142" s="1084"/>
      <c r="ED2142" s="1084"/>
      <c r="EE2142" s="1084"/>
      <c r="EF2142" s="1084"/>
      <c r="EG2142" s="1084"/>
      <c r="EH2142" s="1084"/>
      <c r="EI2142" s="1079"/>
      <c r="EJ2142" s="1084"/>
      <c r="EK2142" s="1084"/>
      <c r="EL2142" s="1084"/>
      <c r="EM2142" s="1084"/>
      <c r="EN2142" s="1084"/>
      <c r="EO2142" s="1084"/>
      <c r="EP2142" s="1084"/>
      <c r="EQ2142" s="1084"/>
      <c r="ER2142" s="1084"/>
      <c r="ES2142" s="1084"/>
      <c r="ET2142" s="1084"/>
      <c r="EU2142" s="1079"/>
      <c r="EV2142" s="1079"/>
      <c r="EW2142" s="1084"/>
      <c r="EX2142" s="1079"/>
      <c r="EY2142" s="1079"/>
      <c r="EZ2142" s="1084"/>
      <c r="FA2142" s="1090" t="s">
        <v>7773</v>
      </c>
      <c r="FB2142" s="1091"/>
      <c r="FC2142" s="1079"/>
      <c r="FD2142" s="1079"/>
    </row>
    <row r="2143">
      <c r="A2143" s="1079" t="s">
        <v>7774</v>
      </c>
      <c r="B2143" s="1079" t="s">
        <v>3014</v>
      </c>
      <c r="C2143" s="1080" t="s">
        <v>5866</v>
      </c>
      <c r="D2143" s="1079" t="s">
        <v>18</v>
      </c>
      <c r="E2143" s="1079"/>
      <c r="F2143" s="1079"/>
      <c r="G2143" s="1079" t="s">
        <v>7775</v>
      </c>
      <c r="H2143" s="1079" t="s">
        <v>5395</v>
      </c>
      <c r="I2143" s="1079" t="s">
        <v>23</v>
      </c>
      <c r="J2143" s="1079"/>
      <c r="K2143" s="1079" t="s">
        <v>93</v>
      </c>
      <c r="L2143" s="1079" t="s">
        <v>7776</v>
      </c>
      <c r="M2143" s="1079" t="s">
        <v>50</v>
      </c>
      <c r="N2143" s="1081">
        <v>42859.0</v>
      </c>
      <c r="O2143" s="1081">
        <v>42859.0</v>
      </c>
      <c r="P2143" s="1082"/>
      <c r="Q2143" s="1083"/>
      <c r="R2143" s="1083"/>
      <c r="S2143" s="1084"/>
      <c r="T2143" s="857">
        <f t="shared" si="4016"/>
        <v>664</v>
      </c>
      <c r="U2143" s="1085">
        <f t="shared" ref="U2143:W2143" si="4083">IF(ISBLANK($A2143),"",sum(AE2143,AK2143,AQ2143,AW2143,BC2143,BI2143,BO2143,BU2143,CA2143,CG2143,CM2143,CS2143,CY2143,DE2143,DK2143,DQ2143,DW2143,EC2143,EI2143,EO2143,EU2143))</f>
        <v>2</v>
      </c>
      <c r="V2143" s="1085">
        <f t="shared" si="4083"/>
        <v>3</v>
      </c>
      <c r="W2143" s="1085">
        <f t="shared" si="4083"/>
        <v>0</v>
      </c>
      <c r="X2143" s="1086">
        <f t="shared" si="4018"/>
        <v>5</v>
      </c>
      <c r="Y2143" s="1085">
        <f t="shared" ref="Y2143:AA2143" si="4084">IF(ISBLANK($A2143),"",sum(AH2143,AN2143,AT2143,AZ2143,BF2143,BL2143,BR2143,BX2143,CD2143,CJ2143,CP2143,CV2143,DB2143,DH2143,DN2143,DT2143,DZ2143,EF2143,EL2143,ER2143,EX2143))</f>
        <v>3</v>
      </c>
      <c r="Z2143" s="1085">
        <f t="shared" si="4084"/>
        <v>0</v>
      </c>
      <c r="AA2143" s="1085">
        <f t="shared" si="4084"/>
        <v>0</v>
      </c>
      <c r="AB2143" s="1086">
        <f t="shared" si="4020"/>
        <v>3</v>
      </c>
      <c r="AC2143" s="1087">
        <f t="shared" si="4021"/>
        <v>0.6</v>
      </c>
      <c r="AD2143" s="1123" t="str">
        <f t="shared" si="4022"/>
        <v>20+</v>
      </c>
      <c r="AE2143" s="1079"/>
      <c r="AF2143" s="1079"/>
      <c r="AG2143" s="1084"/>
      <c r="AH2143" s="1089">
        <v>2.0</v>
      </c>
      <c r="AI2143" s="1079"/>
      <c r="AJ2143" s="1084"/>
      <c r="AK2143" s="1079"/>
      <c r="AL2143" s="1089">
        <v>1.0</v>
      </c>
      <c r="AM2143" s="1079"/>
      <c r="AN2143" s="1084"/>
      <c r="AO2143" s="1084"/>
      <c r="AP2143" s="1084"/>
      <c r="AQ2143" s="1089">
        <v>1.0</v>
      </c>
      <c r="AR2143" s="1089">
        <v>2.0</v>
      </c>
      <c r="AS2143" s="1084"/>
      <c r="AT2143" s="1079"/>
      <c r="AU2143" s="1084"/>
      <c r="AV2143" s="1084"/>
      <c r="AW2143" s="1089">
        <v>1.0</v>
      </c>
      <c r="AX2143" s="1084"/>
      <c r="AY2143" s="1084"/>
      <c r="AZ2143" s="1089">
        <v>1.0</v>
      </c>
      <c r="BA2143" s="1079"/>
      <c r="BB2143" s="1084"/>
      <c r="BC2143" s="1084"/>
      <c r="BD2143" s="1084"/>
      <c r="BE2143" s="1084"/>
      <c r="BF2143" s="1084"/>
      <c r="BG2143" s="1084"/>
      <c r="BH2143" s="1084"/>
      <c r="BI2143" s="1084"/>
      <c r="BJ2143" s="1084"/>
      <c r="BK2143" s="1084"/>
      <c r="BL2143" s="1084"/>
      <c r="BM2143" s="1084"/>
      <c r="BN2143" s="1084"/>
      <c r="BO2143" s="1079"/>
      <c r="BP2143" s="1084"/>
      <c r="BQ2143" s="1084"/>
      <c r="BR2143" s="1084"/>
      <c r="BS2143" s="1084"/>
      <c r="BT2143" s="1084"/>
      <c r="BU2143" s="1084"/>
      <c r="BV2143" s="1084"/>
      <c r="BW2143" s="1084"/>
      <c r="BX2143" s="1084"/>
      <c r="BY2143" s="1084"/>
      <c r="BZ2143" s="1084"/>
      <c r="CA2143" s="1079"/>
      <c r="CB2143" s="1084"/>
      <c r="CC2143" s="1084"/>
      <c r="CD2143" s="1084"/>
      <c r="CE2143" s="1084"/>
      <c r="CF2143" s="1084"/>
      <c r="CG2143" s="1084"/>
      <c r="CH2143" s="1084"/>
      <c r="CI2143" s="1084"/>
      <c r="CJ2143" s="1084"/>
      <c r="CK2143" s="1084"/>
      <c r="CL2143" s="1084"/>
      <c r="CM2143" s="1084"/>
      <c r="CN2143" s="1084"/>
      <c r="CO2143" s="1084"/>
      <c r="CP2143" s="1084"/>
      <c r="CQ2143" s="1084"/>
      <c r="CR2143" s="1084"/>
      <c r="CS2143" s="1084"/>
      <c r="CT2143" s="1084"/>
      <c r="CU2143" s="1084"/>
      <c r="CV2143" s="1084"/>
      <c r="CW2143" s="1084"/>
      <c r="CX2143" s="1084"/>
      <c r="CY2143" s="1084"/>
      <c r="CZ2143" s="1084"/>
      <c r="DA2143" s="1084"/>
      <c r="DB2143" s="1084"/>
      <c r="DC2143" s="1084"/>
      <c r="DD2143" s="1084"/>
      <c r="DE2143" s="1084"/>
      <c r="DF2143" s="1084"/>
      <c r="DG2143" s="1084"/>
      <c r="DH2143" s="1084"/>
      <c r="DI2143" s="1084"/>
      <c r="DJ2143" s="1084"/>
      <c r="DK2143" s="1084"/>
      <c r="DL2143" s="1084"/>
      <c r="DM2143" s="1084"/>
      <c r="DN2143" s="1084"/>
      <c r="DO2143" s="1084"/>
      <c r="DP2143" s="1084"/>
      <c r="DQ2143" s="1084"/>
      <c r="DR2143" s="1084"/>
      <c r="DS2143" s="1084"/>
      <c r="DT2143" s="1084"/>
      <c r="DU2143" s="1084"/>
      <c r="DV2143" s="1084"/>
      <c r="DW2143" s="1084"/>
      <c r="DX2143" s="1084"/>
      <c r="DY2143" s="1084"/>
      <c r="DZ2143" s="1084"/>
      <c r="EA2143" s="1084"/>
      <c r="EB2143" s="1084"/>
      <c r="EC2143" s="1084"/>
      <c r="ED2143" s="1084"/>
      <c r="EE2143" s="1084"/>
      <c r="EF2143" s="1084"/>
      <c r="EG2143" s="1084"/>
      <c r="EH2143" s="1084"/>
      <c r="EI2143" s="1079"/>
      <c r="EJ2143" s="1084"/>
      <c r="EK2143" s="1084"/>
      <c r="EL2143" s="1084"/>
      <c r="EM2143" s="1084"/>
      <c r="EN2143" s="1084"/>
      <c r="EO2143" s="1084"/>
      <c r="EP2143" s="1084"/>
      <c r="EQ2143" s="1084"/>
      <c r="ER2143" s="1084"/>
      <c r="ES2143" s="1084"/>
      <c r="ET2143" s="1084"/>
      <c r="EU2143" s="1079"/>
      <c r="EV2143" s="1079"/>
      <c r="EW2143" s="1084"/>
      <c r="EX2143" s="1079"/>
      <c r="EY2143" s="1079"/>
      <c r="EZ2143" s="1084"/>
      <c r="FA2143" s="1090" t="s">
        <v>7777</v>
      </c>
      <c r="FB2143" s="1091"/>
      <c r="FC2143" s="1079"/>
      <c r="FD2143" s="1079"/>
    </row>
    <row r="2144">
      <c r="A2144" s="1079" t="s">
        <v>7778</v>
      </c>
      <c r="B2144" s="1079" t="s">
        <v>7779</v>
      </c>
      <c r="C2144" s="1080" t="s">
        <v>5866</v>
      </c>
      <c r="D2144" s="1079" t="s">
        <v>18</v>
      </c>
      <c r="E2144" s="1079"/>
      <c r="F2144" s="1079"/>
      <c r="G2144" s="1079" t="s">
        <v>7780</v>
      </c>
      <c r="H2144" s="1079" t="s">
        <v>487</v>
      </c>
      <c r="I2144" s="1079" t="s">
        <v>23</v>
      </c>
      <c r="J2144" s="1079"/>
      <c r="K2144" s="1079" t="s">
        <v>93</v>
      </c>
      <c r="L2144" s="1079" t="s">
        <v>7663</v>
      </c>
      <c r="M2144" s="1079" t="s">
        <v>50</v>
      </c>
      <c r="N2144" s="1081">
        <v>42857.0</v>
      </c>
      <c r="O2144" s="1081">
        <v>42857.0</v>
      </c>
      <c r="P2144" s="1082"/>
      <c r="Q2144" s="1083"/>
      <c r="R2144" s="1083"/>
      <c r="S2144" s="1084"/>
      <c r="T2144" s="857">
        <f t="shared" si="4016"/>
        <v>666</v>
      </c>
      <c r="U2144" s="1085">
        <f t="shared" ref="U2144:W2144" si="4085">IF(ISBLANK($A2144),"",sum(AE2144,AK2144,AQ2144,AW2144,BC2144,BI2144,BO2144,BU2144,CA2144,CG2144,CM2144,CS2144,CY2144,DE2144,DK2144,DQ2144,DW2144,EC2144,EI2144,EO2144,EU2144))</f>
        <v>3</v>
      </c>
      <c r="V2144" s="1085">
        <f t="shared" si="4085"/>
        <v>0</v>
      </c>
      <c r="W2144" s="1085">
        <f t="shared" si="4085"/>
        <v>0</v>
      </c>
      <c r="X2144" s="1086">
        <f t="shared" si="4018"/>
        <v>3</v>
      </c>
      <c r="Y2144" s="1085">
        <f t="shared" ref="Y2144:AA2144" si="4086">IF(ISBLANK($A2144),"",sum(AH2144,AN2144,AT2144,AZ2144,BF2144,BL2144,BR2144,BX2144,CD2144,CJ2144,CP2144,CV2144,DB2144,DH2144,DN2144,DT2144,DZ2144,EF2144,EL2144,ER2144,EX2144))</f>
        <v>1</v>
      </c>
      <c r="Z2144" s="1085">
        <f t="shared" si="4086"/>
        <v>0</v>
      </c>
      <c r="AA2144" s="1085">
        <f t="shared" si="4086"/>
        <v>0</v>
      </c>
      <c r="AB2144" s="1086">
        <f t="shared" si="4020"/>
        <v>1</v>
      </c>
      <c r="AC2144" s="1087">
        <f t="shared" si="4021"/>
        <v>0.3333333333</v>
      </c>
      <c r="AD2144" s="1123" t="str">
        <f t="shared" si="4022"/>
        <v>20+</v>
      </c>
      <c r="AE2144" s="1089">
        <v>3.0</v>
      </c>
      <c r="AF2144" s="1079"/>
      <c r="AG2144" s="1084"/>
      <c r="AH2144" s="1089">
        <v>1.0</v>
      </c>
      <c r="AI2144" s="1079"/>
      <c r="AJ2144" s="1084"/>
      <c r="AK2144" s="1079"/>
      <c r="AL2144" s="1084"/>
      <c r="AM2144" s="1084"/>
      <c r="AN2144" s="1084"/>
      <c r="AO2144" s="1084"/>
      <c r="AP2144" s="1084"/>
      <c r="AQ2144" s="1079"/>
      <c r="AR2144" s="1079"/>
      <c r="AS2144" s="1084"/>
      <c r="AT2144" s="1079"/>
      <c r="AU2144" s="1084"/>
      <c r="AV2144" s="1084"/>
      <c r="AW2144" s="1079"/>
      <c r="AX2144" s="1084"/>
      <c r="AY2144" s="1084"/>
      <c r="AZ2144" s="1079"/>
      <c r="BA2144" s="1079"/>
      <c r="BB2144" s="1084"/>
      <c r="BC2144" s="1084"/>
      <c r="BD2144" s="1084"/>
      <c r="BE2144" s="1084"/>
      <c r="BF2144" s="1084"/>
      <c r="BG2144" s="1084"/>
      <c r="BH2144" s="1084"/>
      <c r="BI2144" s="1084"/>
      <c r="BJ2144" s="1084"/>
      <c r="BK2144" s="1084"/>
      <c r="BL2144" s="1084"/>
      <c r="BM2144" s="1084"/>
      <c r="BN2144" s="1084"/>
      <c r="BO2144" s="1079"/>
      <c r="BP2144" s="1084"/>
      <c r="BQ2144" s="1084"/>
      <c r="BR2144" s="1084"/>
      <c r="BS2144" s="1084"/>
      <c r="BT2144" s="1084"/>
      <c r="BU2144" s="1084"/>
      <c r="BV2144" s="1084"/>
      <c r="BW2144" s="1084"/>
      <c r="BX2144" s="1084"/>
      <c r="BY2144" s="1084"/>
      <c r="BZ2144" s="1084"/>
      <c r="CA2144" s="1079"/>
      <c r="CB2144" s="1084"/>
      <c r="CC2144" s="1084"/>
      <c r="CD2144" s="1084"/>
      <c r="CE2144" s="1084"/>
      <c r="CF2144" s="1084"/>
      <c r="CG2144" s="1084"/>
      <c r="CH2144" s="1084"/>
      <c r="CI2144" s="1084"/>
      <c r="CJ2144" s="1084"/>
      <c r="CK2144" s="1084"/>
      <c r="CL2144" s="1084"/>
      <c r="CM2144" s="1084"/>
      <c r="CN2144" s="1084"/>
      <c r="CO2144" s="1084"/>
      <c r="CP2144" s="1084"/>
      <c r="CQ2144" s="1084"/>
      <c r="CR2144" s="1084"/>
      <c r="CS2144" s="1084"/>
      <c r="CT2144" s="1084"/>
      <c r="CU2144" s="1084"/>
      <c r="CV2144" s="1084"/>
      <c r="CW2144" s="1084"/>
      <c r="CX2144" s="1084"/>
      <c r="CY2144" s="1084"/>
      <c r="CZ2144" s="1084"/>
      <c r="DA2144" s="1084"/>
      <c r="DB2144" s="1084"/>
      <c r="DC2144" s="1084"/>
      <c r="DD2144" s="1084"/>
      <c r="DE2144" s="1084"/>
      <c r="DF2144" s="1084"/>
      <c r="DG2144" s="1084"/>
      <c r="DH2144" s="1084"/>
      <c r="DI2144" s="1084"/>
      <c r="DJ2144" s="1084"/>
      <c r="DK2144" s="1084"/>
      <c r="DL2144" s="1084"/>
      <c r="DM2144" s="1084"/>
      <c r="DN2144" s="1084"/>
      <c r="DO2144" s="1084"/>
      <c r="DP2144" s="1084"/>
      <c r="DQ2144" s="1084"/>
      <c r="DR2144" s="1084"/>
      <c r="DS2144" s="1084"/>
      <c r="DT2144" s="1084"/>
      <c r="DU2144" s="1084"/>
      <c r="DV2144" s="1084"/>
      <c r="DW2144" s="1084"/>
      <c r="DX2144" s="1084"/>
      <c r="DY2144" s="1084"/>
      <c r="DZ2144" s="1084"/>
      <c r="EA2144" s="1084"/>
      <c r="EB2144" s="1084"/>
      <c r="EC2144" s="1084"/>
      <c r="ED2144" s="1084"/>
      <c r="EE2144" s="1084"/>
      <c r="EF2144" s="1084"/>
      <c r="EG2144" s="1084"/>
      <c r="EH2144" s="1084"/>
      <c r="EI2144" s="1079"/>
      <c r="EJ2144" s="1084"/>
      <c r="EK2144" s="1084"/>
      <c r="EL2144" s="1084"/>
      <c r="EM2144" s="1084"/>
      <c r="EN2144" s="1084"/>
      <c r="EO2144" s="1084"/>
      <c r="EP2144" s="1084"/>
      <c r="EQ2144" s="1084"/>
      <c r="ER2144" s="1084"/>
      <c r="ES2144" s="1084"/>
      <c r="ET2144" s="1084"/>
      <c r="EU2144" s="1079"/>
      <c r="EV2144" s="1079"/>
      <c r="EW2144" s="1084"/>
      <c r="EX2144" s="1079"/>
      <c r="EY2144" s="1079"/>
      <c r="EZ2144" s="1084"/>
      <c r="FA2144" s="1090" t="s">
        <v>7781</v>
      </c>
      <c r="FB2144" s="1091"/>
      <c r="FC2144" s="1079"/>
      <c r="FD2144" s="1079"/>
    </row>
    <row r="2145">
      <c r="A2145" s="1079" t="s">
        <v>7782</v>
      </c>
      <c r="B2145" s="1079" t="s">
        <v>7783</v>
      </c>
      <c r="C2145" s="1080" t="s">
        <v>5866</v>
      </c>
      <c r="D2145" s="1079" t="s">
        <v>18</v>
      </c>
      <c r="E2145" s="1079"/>
      <c r="F2145" s="1079"/>
      <c r="G2145" s="1079" t="s">
        <v>7784</v>
      </c>
      <c r="H2145" s="1079" t="s">
        <v>5374</v>
      </c>
      <c r="I2145" s="1079" t="s">
        <v>23</v>
      </c>
      <c r="J2145" s="1079"/>
      <c r="K2145" s="1079" t="s">
        <v>93</v>
      </c>
      <c r="L2145" s="1079" t="s">
        <v>7785</v>
      </c>
      <c r="M2145" s="1079" t="s">
        <v>50</v>
      </c>
      <c r="N2145" s="1081">
        <v>42838.0</v>
      </c>
      <c r="O2145" s="1081">
        <v>42838.0</v>
      </c>
      <c r="P2145" s="1082"/>
      <c r="Q2145" s="1083"/>
      <c r="R2145" s="1083"/>
      <c r="S2145" s="1084"/>
      <c r="T2145" s="857">
        <f t="shared" si="4016"/>
        <v>685</v>
      </c>
      <c r="U2145" s="1085">
        <f t="shared" ref="U2145:W2145" si="4087">IF(ISBLANK($A2145),"",sum(AE2145,AK2145,AQ2145,AW2145,BC2145,BI2145,BO2145,BU2145,CA2145,CG2145,CM2145,CS2145,CY2145,DE2145,DK2145,DQ2145,DW2145,EC2145,EI2145,EO2145,EU2145))</f>
        <v>1</v>
      </c>
      <c r="V2145" s="1085">
        <f t="shared" si="4087"/>
        <v>0</v>
      </c>
      <c r="W2145" s="1085">
        <f t="shared" si="4087"/>
        <v>0</v>
      </c>
      <c r="X2145" s="1086">
        <f t="shared" si="4018"/>
        <v>1</v>
      </c>
      <c r="Y2145" s="1085">
        <f t="shared" ref="Y2145:AA2145" si="4088">IF(ISBLANK($A2145),"",sum(AH2145,AN2145,AT2145,AZ2145,BF2145,BL2145,BR2145,BX2145,CD2145,CJ2145,CP2145,CV2145,DB2145,DH2145,DN2145,DT2145,DZ2145,EF2145,EL2145,ER2145,EX2145))</f>
        <v>1</v>
      </c>
      <c r="Z2145" s="1085">
        <f t="shared" si="4088"/>
        <v>0</v>
      </c>
      <c r="AA2145" s="1085">
        <f t="shared" si="4088"/>
        <v>0</v>
      </c>
      <c r="AB2145" s="1086">
        <f t="shared" si="4020"/>
        <v>1</v>
      </c>
      <c r="AC2145" s="1087">
        <f t="shared" si="4021"/>
        <v>1</v>
      </c>
      <c r="AD2145" s="1123" t="str">
        <f t="shared" si="4022"/>
        <v>20+</v>
      </c>
      <c r="AE2145" s="1089">
        <v>1.0</v>
      </c>
      <c r="AF2145" s="1079"/>
      <c r="AG2145" s="1084"/>
      <c r="AH2145" s="1089">
        <v>1.0</v>
      </c>
      <c r="AI2145" s="1079"/>
      <c r="AJ2145" s="1084"/>
      <c r="AK2145" s="1079"/>
      <c r="AL2145" s="1084"/>
      <c r="AM2145" s="1084"/>
      <c r="AN2145" s="1084"/>
      <c r="AO2145" s="1084"/>
      <c r="AP2145" s="1084"/>
      <c r="AQ2145" s="1079"/>
      <c r="AR2145" s="1079"/>
      <c r="AS2145" s="1084"/>
      <c r="AT2145" s="1079"/>
      <c r="AU2145" s="1084"/>
      <c r="AV2145" s="1084"/>
      <c r="AW2145" s="1079"/>
      <c r="AX2145" s="1084"/>
      <c r="AY2145" s="1084"/>
      <c r="AZ2145" s="1079"/>
      <c r="BA2145" s="1079"/>
      <c r="BB2145" s="1084"/>
      <c r="BC2145" s="1084"/>
      <c r="BD2145" s="1084"/>
      <c r="BE2145" s="1084"/>
      <c r="BF2145" s="1084"/>
      <c r="BG2145" s="1084"/>
      <c r="BH2145" s="1084"/>
      <c r="BI2145" s="1084"/>
      <c r="BJ2145" s="1084"/>
      <c r="BK2145" s="1084"/>
      <c r="BL2145" s="1084"/>
      <c r="BM2145" s="1084"/>
      <c r="BN2145" s="1084"/>
      <c r="BO2145" s="1079"/>
      <c r="BP2145" s="1084"/>
      <c r="BQ2145" s="1084"/>
      <c r="BR2145" s="1084"/>
      <c r="BS2145" s="1084"/>
      <c r="BT2145" s="1084"/>
      <c r="BU2145" s="1084"/>
      <c r="BV2145" s="1084"/>
      <c r="BW2145" s="1084"/>
      <c r="BX2145" s="1084"/>
      <c r="BY2145" s="1084"/>
      <c r="BZ2145" s="1084"/>
      <c r="CA2145" s="1079"/>
      <c r="CB2145" s="1084"/>
      <c r="CC2145" s="1084"/>
      <c r="CD2145" s="1084"/>
      <c r="CE2145" s="1084"/>
      <c r="CF2145" s="1084"/>
      <c r="CG2145" s="1084"/>
      <c r="CH2145" s="1084"/>
      <c r="CI2145" s="1084"/>
      <c r="CJ2145" s="1084"/>
      <c r="CK2145" s="1084"/>
      <c r="CL2145" s="1084"/>
      <c r="CM2145" s="1084"/>
      <c r="CN2145" s="1084"/>
      <c r="CO2145" s="1084"/>
      <c r="CP2145" s="1084"/>
      <c r="CQ2145" s="1084"/>
      <c r="CR2145" s="1084"/>
      <c r="CS2145" s="1084"/>
      <c r="CT2145" s="1084"/>
      <c r="CU2145" s="1084"/>
      <c r="CV2145" s="1084"/>
      <c r="CW2145" s="1084"/>
      <c r="CX2145" s="1084"/>
      <c r="CY2145" s="1084"/>
      <c r="CZ2145" s="1084"/>
      <c r="DA2145" s="1084"/>
      <c r="DB2145" s="1084"/>
      <c r="DC2145" s="1084"/>
      <c r="DD2145" s="1084"/>
      <c r="DE2145" s="1084"/>
      <c r="DF2145" s="1084"/>
      <c r="DG2145" s="1084"/>
      <c r="DH2145" s="1084"/>
      <c r="DI2145" s="1084"/>
      <c r="DJ2145" s="1084"/>
      <c r="DK2145" s="1084"/>
      <c r="DL2145" s="1084"/>
      <c r="DM2145" s="1084"/>
      <c r="DN2145" s="1084"/>
      <c r="DO2145" s="1084"/>
      <c r="DP2145" s="1084"/>
      <c r="DQ2145" s="1084"/>
      <c r="DR2145" s="1084"/>
      <c r="DS2145" s="1084"/>
      <c r="DT2145" s="1084"/>
      <c r="DU2145" s="1084"/>
      <c r="DV2145" s="1084"/>
      <c r="DW2145" s="1084"/>
      <c r="DX2145" s="1084"/>
      <c r="DY2145" s="1084"/>
      <c r="DZ2145" s="1084"/>
      <c r="EA2145" s="1084"/>
      <c r="EB2145" s="1084"/>
      <c r="EC2145" s="1084"/>
      <c r="ED2145" s="1084"/>
      <c r="EE2145" s="1084"/>
      <c r="EF2145" s="1084"/>
      <c r="EG2145" s="1084"/>
      <c r="EH2145" s="1084"/>
      <c r="EI2145" s="1079"/>
      <c r="EJ2145" s="1084"/>
      <c r="EK2145" s="1084"/>
      <c r="EL2145" s="1084"/>
      <c r="EM2145" s="1084"/>
      <c r="EN2145" s="1084"/>
      <c r="EO2145" s="1084"/>
      <c r="EP2145" s="1084"/>
      <c r="EQ2145" s="1084"/>
      <c r="ER2145" s="1084"/>
      <c r="ES2145" s="1084"/>
      <c r="ET2145" s="1084"/>
      <c r="EU2145" s="1079"/>
      <c r="EV2145" s="1079"/>
      <c r="EW2145" s="1084"/>
      <c r="EX2145" s="1079"/>
      <c r="EY2145" s="1079"/>
      <c r="EZ2145" s="1084"/>
      <c r="FA2145" s="1090" t="s">
        <v>7786</v>
      </c>
      <c r="FB2145" s="1091"/>
      <c r="FC2145" s="1079"/>
      <c r="FD2145" s="1079"/>
    </row>
    <row r="2146">
      <c r="A2146" s="1079" t="s">
        <v>7787</v>
      </c>
      <c r="B2146" s="1079" t="s">
        <v>2871</v>
      </c>
      <c r="C2146" s="1080" t="s">
        <v>5866</v>
      </c>
      <c r="D2146" s="1079" t="s">
        <v>18</v>
      </c>
      <c r="E2146" s="1079"/>
      <c r="F2146" s="1079"/>
      <c r="G2146" s="1079" t="s">
        <v>7678</v>
      </c>
      <c r="H2146" s="1079" t="s">
        <v>7730</v>
      </c>
      <c r="I2146" s="1079" t="s">
        <v>23</v>
      </c>
      <c r="J2146" s="1079"/>
      <c r="K2146" s="1079" t="s">
        <v>93</v>
      </c>
      <c r="L2146" s="1079" t="s">
        <v>7785</v>
      </c>
      <c r="M2146" s="1079" t="s">
        <v>50</v>
      </c>
      <c r="N2146" s="1081">
        <v>42838.0</v>
      </c>
      <c r="O2146" s="1081">
        <v>42838.0</v>
      </c>
      <c r="P2146" s="1082"/>
      <c r="Q2146" s="1083"/>
      <c r="R2146" s="1083"/>
      <c r="S2146" s="1084"/>
      <c r="T2146" s="857">
        <f t="shared" si="4016"/>
        <v>685</v>
      </c>
      <c r="U2146" s="1085">
        <f t="shared" ref="U2146:W2146" si="4089">IF(ISBLANK($A2146),"",sum(AE2146,AK2146,AQ2146,AW2146,BC2146,BI2146,BO2146,BU2146,CA2146,CG2146,CM2146,CS2146,CY2146,DE2146,DK2146,DQ2146,DW2146,EC2146,EI2146,EO2146,EU2146))</f>
        <v>4</v>
      </c>
      <c r="V2146" s="1085">
        <f t="shared" si="4089"/>
        <v>0</v>
      </c>
      <c r="W2146" s="1085">
        <f t="shared" si="4089"/>
        <v>0</v>
      </c>
      <c r="X2146" s="1086">
        <f t="shared" si="4018"/>
        <v>4</v>
      </c>
      <c r="Y2146" s="1085">
        <f t="shared" ref="Y2146:AA2146" si="4090">IF(ISBLANK($A2146),"",sum(AH2146,AN2146,AT2146,AZ2146,BF2146,BL2146,BR2146,BX2146,CD2146,CJ2146,CP2146,CV2146,DB2146,DH2146,DN2146,DT2146,DZ2146,EF2146,EL2146,ER2146,EX2146))</f>
        <v>3</v>
      </c>
      <c r="Z2146" s="1085">
        <f t="shared" si="4090"/>
        <v>0</v>
      </c>
      <c r="AA2146" s="1085">
        <f t="shared" si="4090"/>
        <v>0</v>
      </c>
      <c r="AB2146" s="1086">
        <f t="shared" si="4020"/>
        <v>3</v>
      </c>
      <c r="AC2146" s="1087">
        <f t="shared" si="4021"/>
        <v>0.75</v>
      </c>
      <c r="AD2146" s="1123" t="str">
        <f t="shared" si="4022"/>
        <v>20+</v>
      </c>
      <c r="AE2146" s="1079"/>
      <c r="AF2146" s="1079"/>
      <c r="AG2146" s="1084"/>
      <c r="AH2146" s="1079"/>
      <c r="AI2146" s="1079"/>
      <c r="AJ2146" s="1084"/>
      <c r="AK2146" s="1089">
        <v>2.0</v>
      </c>
      <c r="AL2146" s="1084"/>
      <c r="AM2146" s="1084"/>
      <c r="AN2146" s="1089">
        <v>2.0</v>
      </c>
      <c r="AO2146" s="1084"/>
      <c r="AP2146" s="1084"/>
      <c r="AQ2146" s="1079"/>
      <c r="AR2146" s="1079"/>
      <c r="AS2146" s="1084"/>
      <c r="AT2146" s="1079"/>
      <c r="AU2146" s="1084"/>
      <c r="AV2146" s="1084"/>
      <c r="AW2146" s="1089">
        <v>2.0</v>
      </c>
      <c r="AX2146" s="1084"/>
      <c r="AY2146" s="1084"/>
      <c r="AZ2146" s="1089">
        <v>1.0</v>
      </c>
      <c r="BA2146" s="1079"/>
      <c r="BB2146" s="1084"/>
      <c r="BC2146" s="1084"/>
      <c r="BD2146" s="1084"/>
      <c r="BE2146" s="1084"/>
      <c r="BF2146" s="1084"/>
      <c r="BG2146" s="1084"/>
      <c r="BH2146" s="1084"/>
      <c r="BI2146" s="1084"/>
      <c r="BJ2146" s="1084"/>
      <c r="BK2146" s="1084"/>
      <c r="BL2146" s="1084"/>
      <c r="BM2146" s="1084"/>
      <c r="BN2146" s="1084"/>
      <c r="BO2146" s="1079"/>
      <c r="BP2146" s="1084"/>
      <c r="BQ2146" s="1084"/>
      <c r="BR2146" s="1084"/>
      <c r="BS2146" s="1084"/>
      <c r="BT2146" s="1084"/>
      <c r="BU2146" s="1084"/>
      <c r="BV2146" s="1084"/>
      <c r="BW2146" s="1084"/>
      <c r="BX2146" s="1084"/>
      <c r="BY2146" s="1084"/>
      <c r="BZ2146" s="1084"/>
      <c r="CA2146" s="1079"/>
      <c r="CB2146" s="1084"/>
      <c r="CC2146" s="1084"/>
      <c r="CD2146" s="1084"/>
      <c r="CE2146" s="1084"/>
      <c r="CF2146" s="1084"/>
      <c r="CG2146" s="1084"/>
      <c r="CH2146" s="1084"/>
      <c r="CI2146" s="1084"/>
      <c r="CJ2146" s="1084"/>
      <c r="CK2146" s="1084"/>
      <c r="CL2146" s="1084"/>
      <c r="CM2146" s="1084"/>
      <c r="CN2146" s="1084"/>
      <c r="CO2146" s="1084"/>
      <c r="CP2146" s="1084"/>
      <c r="CQ2146" s="1084"/>
      <c r="CR2146" s="1084"/>
      <c r="CS2146" s="1084"/>
      <c r="CT2146" s="1084"/>
      <c r="CU2146" s="1084"/>
      <c r="CV2146" s="1084"/>
      <c r="CW2146" s="1084"/>
      <c r="CX2146" s="1084"/>
      <c r="CY2146" s="1084"/>
      <c r="CZ2146" s="1084"/>
      <c r="DA2146" s="1084"/>
      <c r="DB2146" s="1084"/>
      <c r="DC2146" s="1084"/>
      <c r="DD2146" s="1084"/>
      <c r="DE2146" s="1084"/>
      <c r="DF2146" s="1084"/>
      <c r="DG2146" s="1084"/>
      <c r="DH2146" s="1084"/>
      <c r="DI2146" s="1084"/>
      <c r="DJ2146" s="1084"/>
      <c r="DK2146" s="1084"/>
      <c r="DL2146" s="1084"/>
      <c r="DM2146" s="1084"/>
      <c r="DN2146" s="1084"/>
      <c r="DO2146" s="1084"/>
      <c r="DP2146" s="1084"/>
      <c r="DQ2146" s="1084"/>
      <c r="DR2146" s="1084"/>
      <c r="DS2146" s="1084"/>
      <c r="DT2146" s="1084"/>
      <c r="DU2146" s="1084"/>
      <c r="DV2146" s="1084"/>
      <c r="DW2146" s="1084"/>
      <c r="DX2146" s="1084"/>
      <c r="DY2146" s="1084"/>
      <c r="DZ2146" s="1084"/>
      <c r="EA2146" s="1084"/>
      <c r="EB2146" s="1084"/>
      <c r="EC2146" s="1084"/>
      <c r="ED2146" s="1084"/>
      <c r="EE2146" s="1084"/>
      <c r="EF2146" s="1084"/>
      <c r="EG2146" s="1084"/>
      <c r="EH2146" s="1084"/>
      <c r="EI2146" s="1079"/>
      <c r="EJ2146" s="1084"/>
      <c r="EK2146" s="1084"/>
      <c r="EL2146" s="1084"/>
      <c r="EM2146" s="1084"/>
      <c r="EN2146" s="1084"/>
      <c r="EO2146" s="1084"/>
      <c r="EP2146" s="1084"/>
      <c r="EQ2146" s="1084"/>
      <c r="ER2146" s="1084"/>
      <c r="ES2146" s="1084"/>
      <c r="ET2146" s="1084"/>
      <c r="EU2146" s="1079"/>
      <c r="EV2146" s="1079"/>
      <c r="EW2146" s="1084"/>
      <c r="EX2146" s="1079"/>
      <c r="EY2146" s="1079"/>
      <c r="EZ2146" s="1084"/>
      <c r="FA2146" s="1090" t="s">
        <v>7788</v>
      </c>
      <c r="FB2146" s="1091"/>
      <c r="FC2146" s="1079"/>
      <c r="FD2146" s="1079"/>
    </row>
    <row r="2147">
      <c r="A2147" s="1079" t="s">
        <v>7789</v>
      </c>
      <c r="B2147" s="1079" t="s">
        <v>7717</v>
      </c>
      <c r="C2147" s="1080" t="s">
        <v>5866</v>
      </c>
      <c r="D2147" s="1079" t="s">
        <v>18</v>
      </c>
      <c r="E2147" s="1079"/>
      <c r="F2147" s="1079"/>
      <c r="G2147" s="1079" t="s">
        <v>7790</v>
      </c>
      <c r="H2147" s="1079" t="s">
        <v>5395</v>
      </c>
      <c r="I2147" s="1079" t="s">
        <v>23</v>
      </c>
      <c r="J2147" s="1079"/>
      <c r="K2147" s="1079" t="s">
        <v>93</v>
      </c>
      <c r="L2147" s="1079" t="s">
        <v>7776</v>
      </c>
      <c r="M2147" s="1079" t="s">
        <v>50</v>
      </c>
      <c r="N2147" s="1081">
        <v>42837.0</v>
      </c>
      <c r="O2147" s="1081">
        <v>42837.0</v>
      </c>
      <c r="P2147" s="1082"/>
      <c r="Q2147" s="1083"/>
      <c r="R2147" s="1083"/>
      <c r="S2147" s="1084"/>
      <c r="T2147" s="857">
        <f t="shared" si="4016"/>
        <v>686</v>
      </c>
      <c r="U2147" s="1085">
        <f t="shared" ref="U2147:W2147" si="4091">IF(ISBLANK($A2147),"",sum(AE2147,AK2147,AQ2147,AW2147,BC2147,BI2147,BO2147,BU2147,CA2147,CG2147,CM2147,CS2147,CY2147,DE2147,DK2147,DQ2147,DW2147,EC2147,EI2147,EO2147,EU2147))</f>
        <v>1</v>
      </c>
      <c r="V2147" s="1085">
        <f t="shared" si="4091"/>
        <v>0</v>
      </c>
      <c r="W2147" s="1085">
        <f t="shared" si="4091"/>
        <v>0</v>
      </c>
      <c r="X2147" s="1086">
        <f t="shared" si="4018"/>
        <v>1</v>
      </c>
      <c r="Y2147" s="1085">
        <f t="shared" ref="Y2147:AA2147" si="4092">IF(ISBLANK($A2147),"",sum(AH2147,AN2147,AT2147,AZ2147,BF2147,BL2147,BR2147,BX2147,CD2147,CJ2147,CP2147,CV2147,DB2147,DH2147,DN2147,DT2147,DZ2147,EF2147,EL2147,ER2147,EX2147))</f>
        <v>1</v>
      </c>
      <c r="Z2147" s="1085">
        <f t="shared" si="4092"/>
        <v>0</v>
      </c>
      <c r="AA2147" s="1085">
        <f t="shared" si="4092"/>
        <v>0</v>
      </c>
      <c r="AB2147" s="1086">
        <f t="shared" si="4020"/>
        <v>1</v>
      </c>
      <c r="AC2147" s="1087">
        <f t="shared" si="4021"/>
        <v>1</v>
      </c>
      <c r="AD2147" s="1123" t="str">
        <f t="shared" si="4022"/>
        <v>20+</v>
      </c>
      <c r="AE2147" s="1089">
        <v>1.0</v>
      </c>
      <c r="AF2147" s="1079"/>
      <c r="AG2147" s="1084"/>
      <c r="AH2147" s="1089">
        <v>1.0</v>
      </c>
      <c r="AI2147" s="1079"/>
      <c r="AJ2147" s="1084"/>
      <c r="AK2147" s="1079"/>
      <c r="AL2147" s="1084"/>
      <c r="AM2147" s="1084"/>
      <c r="AN2147" s="1084"/>
      <c r="AO2147" s="1084"/>
      <c r="AP2147" s="1084"/>
      <c r="AQ2147" s="1079"/>
      <c r="AR2147" s="1079"/>
      <c r="AS2147" s="1084"/>
      <c r="AT2147" s="1079"/>
      <c r="AU2147" s="1084"/>
      <c r="AV2147" s="1084"/>
      <c r="AW2147" s="1079"/>
      <c r="AX2147" s="1084"/>
      <c r="AY2147" s="1084"/>
      <c r="AZ2147" s="1079"/>
      <c r="BA2147" s="1079"/>
      <c r="BB2147" s="1084"/>
      <c r="BC2147" s="1084"/>
      <c r="BD2147" s="1084"/>
      <c r="BE2147" s="1084"/>
      <c r="BF2147" s="1084"/>
      <c r="BG2147" s="1084"/>
      <c r="BH2147" s="1084"/>
      <c r="BI2147" s="1084"/>
      <c r="BJ2147" s="1084"/>
      <c r="BK2147" s="1084"/>
      <c r="BL2147" s="1084"/>
      <c r="BM2147" s="1084"/>
      <c r="BN2147" s="1084"/>
      <c r="BO2147" s="1079"/>
      <c r="BP2147" s="1084"/>
      <c r="BQ2147" s="1084"/>
      <c r="BR2147" s="1084"/>
      <c r="BS2147" s="1084"/>
      <c r="BT2147" s="1084"/>
      <c r="BU2147" s="1084"/>
      <c r="BV2147" s="1084"/>
      <c r="BW2147" s="1084"/>
      <c r="BX2147" s="1084"/>
      <c r="BY2147" s="1084"/>
      <c r="BZ2147" s="1084"/>
      <c r="CA2147" s="1079"/>
      <c r="CB2147" s="1084"/>
      <c r="CC2147" s="1084"/>
      <c r="CD2147" s="1084"/>
      <c r="CE2147" s="1084"/>
      <c r="CF2147" s="1084"/>
      <c r="CG2147" s="1084"/>
      <c r="CH2147" s="1084"/>
      <c r="CI2147" s="1084"/>
      <c r="CJ2147" s="1084"/>
      <c r="CK2147" s="1084"/>
      <c r="CL2147" s="1084"/>
      <c r="CM2147" s="1084"/>
      <c r="CN2147" s="1084"/>
      <c r="CO2147" s="1084"/>
      <c r="CP2147" s="1084"/>
      <c r="CQ2147" s="1084"/>
      <c r="CR2147" s="1084"/>
      <c r="CS2147" s="1084"/>
      <c r="CT2147" s="1084"/>
      <c r="CU2147" s="1084"/>
      <c r="CV2147" s="1084"/>
      <c r="CW2147" s="1084"/>
      <c r="CX2147" s="1084"/>
      <c r="CY2147" s="1084"/>
      <c r="CZ2147" s="1084"/>
      <c r="DA2147" s="1084"/>
      <c r="DB2147" s="1084"/>
      <c r="DC2147" s="1084"/>
      <c r="DD2147" s="1084"/>
      <c r="DE2147" s="1084"/>
      <c r="DF2147" s="1084"/>
      <c r="DG2147" s="1084"/>
      <c r="DH2147" s="1084"/>
      <c r="DI2147" s="1084"/>
      <c r="DJ2147" s="1084"/>
      <c r="DK2147" s="1084"/>
      <c r="DL2147" s="1084"/>
      <c r="DM2147" s="1084"/>
      <c r="DN2147" s="1084"/>
      <c r="DO2147" s="1084"/>
      <c r="DP2147" s="1084"/>
      <c r="DQ2147" s="1084"/>
      <c r="DR2147" s="1084"/>
      <c r="DS2147" s="1084"/>
      <c r="DT2147" s="1084"/>
      <c r="DU2147" s="1084"/>
      <c r="DV2147" s="1084"/>
      <c r="DW2147" s="1084"/>
      <c r="DX2147" s="1084"/>
      <c r="DY2147" s="1084"/>
      <c r="DZ2147" s="1084"/>
      <c r="EA2147" s="1084"/>
      <c r="EB2147" s="1084"/>
      <c r="EC2147" s="1084"/>
      <c r="ED2147" s="1084"/>
      <c r="EE2147" s="1084"/>
      <c r="EF2147" s="1084"/>
      <c r="EG2147" s="1084"/>
      <c r="EH2147" s="1084"/>
      <c r="EI2147" s="1079"/>
      <c r="EJ2147" s="1084"/>
      <c r="EK2147" s="1084"/>
      <c r="EL2147" s="1084"/>
      <c r="EM2147" s="1084"/>
      <c r="EN2147" s="1084"/>
      <c r="EO2147" s="1084"/>
      <c r="EP2147" s="1084"/>
      <c r="EQ2147" s="1084"/>
      <c r="ER2147" s="1084"/>
      <c r="ES2147" s="1084"/>
      <c r="ET2147" s="1084"/>
      <c r="EU2147" s="1079"/>
      <c r="EV2147" s="1079"/>
      <c r="EW2147" s="1084"/>
      <c r="EX2147" s="1079"/>
      <c r="EY2147" s="1079"/>
      <c r="EZ2147" s="1084"/>
      <c r="FA2147" s="1090" t="s">
        <v>7791</v>
      </c>
      <c r="FB2147" s="1091"/>
      <c r="FC2147" s="1079"/>
      <c r="FD2147" s="1079"/>
    </row>
    <row r="2148">
      <c r="A2148" s="1103" t="s">
        <v>7792</v>
      </c>
      <c r="B2148" s="1103" t="s">
        <v>2965</v>
      </c>
      <c r="C2148" s="1104" t="s">
        <v>8</v>
      </c>
      <c r="D2148" s="1103" t="s">
        <v>10</v>
      </c>
      <c r="E2148" s="1105"/>
      <c r="F2148" s="1105"/>
      <c r="G2148" s="1103" t="s">
        <v>7793</v>
      </c>
      <c r="H2148" s="1103" t="s">
        <v>3597</v>
      </c>
      <c r="I2148" s="1103" t="s">
        <v>23</v>
      </c>
      <c r="J2148" s="1103" t="s">
        <v>31</v>
      </c>
      <c r="K2148" s="1103" t="s">
        <v>93</v>
      </c>
      <c r="L2148" s="1103" t="s">
        <v>2065</v>
      </c>
      <c r="M2148" s="1103" t="s">
        <v>50</v>
      </c>
      <c r="N2148" s="1106">
        <v>42548.0</v>
      </c>
      <c r="O2148" s="1106">
        <v>42548.0</v>
      </c>
      <c r="P2148" s="1107"/>
      <c r="Q2148" s="1108"/>
      <c r="R2148" s="1108"/>
      <c r="S2148" s="1105"/>
      <c r="T2148" s="857">
        <f t="shared" si="4016"/>
        <v>975</v>
      </c>
      <c r="U2148" s="528">
        <f t="shared" ref="U2148:W2148" si="4093">IF(ISBLANK($A2148),"",sum(AE2148,AK2148,AQ2148,AW2148,BC2148,BI2148,BO2148,BU2148,CA2148,CG2148,CM2148,CS2148,CY2148,DE2148,DK2148,DQ2148,DW2148,EC2148,EI2148,EO2148,EU2148))</f>
        <v>8</v>
      </c>
      <c r="V2148" s="528">
        <f t="shared" si="4093"/>
        <v>1</v>
      </c>
      <c r="W2148" s="528">
        <f t="shared" si="4093"/>
        <v>0</v>
      </c>
      <c r="X2148" s="529">
        <f t="shared" si="4018"/>
        <v>9</v>
      </c>
      <c r="Y2148" s="528">
        <f t="shared" ref="Y2148:AA2148" si="4094">IF(ISBLANK($A2148),"",sum(AH2148,AN2148,AT2148,AZ2148,BF2148,BL2148,BR2148,BX2148,CD2148,CJ2148,CP2148,CV2148,DB2148,DH2148,DN2148,DT2148,DZ2148,EF2148,EL2148,ER2148,EX2148))</f>
        <v>3</v>
      </c>
      <c r="Z2148" s="528">
        <f t="shared" si="4094"/>
        <v>0</v>
      </c>
      <c r="AA2148" s="528">
        <f t="shared" si="4094"/>
        <v>0</v>
      </c>
      <c r="AB2148" s="529">
        <f t="shared" si="4020"/>
        <v>3</v>
      </c>
      <c r="AC2148" s="1109">
        <f t="shared" si="4021"/>
        <v>0.3333333333</v>
      </c>
      <c r="AD2148" s="1110" t="str">
        <f t="shared" si="4022"/>
        <v>20+</v>
      </c>
      <c r="AE2148" s="1105"/>
      <c r="AF2148" s="1105"/>
      <c r="AG2148" s="1105"/>
      <c r="AH2148" s="1105"/>
      <c r="AI2148" s="1105"/>
      <c r="AJ2148" s="1105"/>
      <c r="AK2148" s="1111">
        <v>1.0</v>
      </c>
      <c r="AL2148" s="1105"/>
      <c r="AM2148" s="1105"/>
      <c r="AN2148" s="1105"/>
      <c r="AO2148" s="1105"/>
      <c r="AP2148" s="1105"/>
      <c r="AQ2148" s="1105"/>
      <c r="AR2148" s="1105"/>
      <c r="AS2148" s="1105"/>
      <c r="AT2148" s="1105"/>
      <c r="AU2148" s="1105"/>
      <c r="AV2148" s="1105"/>
      <c r="AW2148" s="1105"/>
      <c r="AX2148" s="1105"/>
      <c r="AY2148" s="1105"/>
      <c r="AZ2148" s="1105"/>
      <c r="BA2148" s="1105"/>
      <c r="BB2148" s="1105"/>
      <c r="BC2148" s="1105"/>
      <c r="BD2148" s="1105"/>
      <c r="BE2148" s="1105"/>
      <c r="BF2148" s="1105"/>
      <c r="BG2148" s="1105"/>
      <c r="BH2148" s="1105"/>
      <c r="BI2148" s="1105"/>
      <c r="BJ2148" s="1105"/>
      <c r="BK2148" s="1105"/>
      <c r="BL2148" s="1105"/>
      <c r="BM2148" s="1105"/>
      <c r="BN2148" s="1105"/>
      <c r="BO2148" s="1105"/>
      <c r="BP2148" s="1105"/>
      <c r="BQ2148" s="1105"/>
      <c r="BR2148" s="1105"/>
      <c r="BS2148" s="1105"/>
      <c r="BT2148" s="1105"/>
      <c r="BU2148" s="1105"/>
      <c r="BV2148" s="1105"/>
      <c r="BW2148" s="1105"/>
      <c r="BX2148" s="1105"/>
      <c r="BY2148" s="1105"/>
      <c r="BZ2148" s="1105"/>
      <c r="CA2148" s="1105"/>
      <c r="CB2148" s="1105"/>
      <c r="CC2148" s="1105"/>
      <c r="CD2148" s="1105"/>
      <c r="CE2148" s="1105"/>
      <c r="CF2148" s="1105"/>
      <c r="CG2148" s="1105"/>
      <c r="CH2148" s="1105"/>
      <c r="CI2148" s="1105"/>
      <c r="CJ2148" s="1105"/>
      <c r="CK2148" s="1105"/>
      <c r="CL2148" s="1105"/>
      <c r="CM2148" s="1105"/>
      <c r="CN2148" s="1105"/>
      <c r="CO2148" s="1105"/>
      <c r="CP2148" s="1105"/>
      <c r="CQ2148" s="1105"/>
      <c r="CR2148" s="1105"/>
      <c r="CS2148" s="1111">
        <v>6.0</v>
      </c>
      <c r="CT2148" s="1105"/>
      <c r="CU2148" s="1105"/>
      <c r="CV2148" s="1105"/>
      <c r="CW2148" s="1105"/>
      <c r="CX2148" s="1105"/>
      <c r="CY2148" s="1105"/>
      <c r="CZ2148" s="1105"/>
      <c r="DA2148" s="1105"/>
      <c r="DB2148" s="1105"/>
      <c r="DC2148" s="1105"/>
      <c r="DD2148" s="1105"/>
      <c r="DE2148" s="1105"/>
      <c r="DF2148" s="1105"/>
      <c r="DG2148" s="1105"/>
      <c r="DH2148" s="1111">
        <v>3.0</v>
      </c>
      <c r="DI2148" s="1105"/>
      <c r="DJ2148" s="1105"/>
      <c r="DK2148" s="1112">
        <v>1.0</v>
      </c>
      <c r="DL2148" s="1111">
        <v>1.0</v>
      </c>
      <c r="DM2148" s="1105"/>
      <c r="DN2148" s="1105"/>
      <c r="DO2148" s="1105"/>
      <c r="DP2148" s="1105"/>
      <c r="DQ2148" s="1105"/>
      <c r="DR2148" s="1105"/>
      <c r="DS2148" s="1105"/>
      <c r="DT2148" s="1105"/>
      <c r="DU2148" s="1105"/>
      <c r="DV2148" s="1105"/>
      <c r="DW2148" s="1105"/>
      <c r="DX2148" s="1105"/>
      <c r="DY2148" s="1105"/>
      <c r="DZ2148" s="1105"/>
      <c r="EA2148" s="1105"/>
      <c r="EB2148" s="1105"/>
      <c r="EC2148" s="1105"/>
      <c r="ED2148" s="1105"/>
      <c r="EE2148" s="1105"/>
      <c r="EF2148" s="1105"/>
      <c r="EG2148" s="1105"/>
      <c r="EH2148" s="1105"/>
      <c r="EI2148" s="1105"/>
      <c r="EJ2148" s="1105"/>
      <c r="EK2148" s="1105"/>
      <c r="EL2148" s="1105"/>
      <c r="EM2148" s="1105"/>
      <c r="EN2148" s="1105"/>
      <c r="EO2148" s="1105"/>
      <c r="EP2148" s="1105"/>
      <c r="EQ2148" s="1105"/>
      <c r="ER2148" s="1105"/>
      <c r="ES2148" s="1105"/>
      <c r="ET2148" s="1105"/>
      <c r="EU2148" s="1105"/>
      <c r="EV2148" s="1105"/>
      <c r="EW2148" s="1105"/>
      <c r="EX2148" s="1105"/>
      <c r="EY2148" s="1105"/>
      <c r="EZ2148" s="1105"/>
      <c r="FA2148" s="1113" t="s">
        <v>7794</v>
      </c>
      <c r="FB2148" s="1114"/>
      <c r="FC2148" s="1103"/>
      <c r="FD2148" s="1103"/>
    </row>
    <row r="2149">
      <c r="A2149" s="1079" t="s">
        <v>7795</v>
      </c>
      <c r="B2149" s="1079" t="s">
        <v>7796</v>
      </c>
      <c r="C2149" s="1080" t="s">
        <v>8</v>
      </c>
      <c r="D2149" s="1079" t="s">
        <v>10</v>
      </c>
      <c r="E2149" s="1084"/>
      <c r="F2149" s="1084"/>
      <c r="G2149" s="1079" t="s">
        <v>2789</v>
      </c>
      <c r="H2149" s="1079" t="s">
        <v>1506</v>
      </c>
      <c r="I2149" s="1079" t="s">
        <v>23</v>
      </c>
      <c r="J2149" s="1079" t="s">
        <v>31</v>
      </c>
      <c r="K2149" s="1079" t="s">
        <v>93</v>
      </c>
      <c r="L2149" s="1079" t="s">
        <v>2087</v>
      </c>
      <c r="M2149" s="1079" t="s">
        <v>106</v>
      </c>
      <c r="N2149" s="1124">
        <v>42556.0</v>
      </c>
      <c r="O2149" s="1124">
        <v>42556.0</v>
      </c>
      <c r="P2149" s="1082"/>
      <c r="Q2149" s="1125"/>
      <c r="R2149" s="1125"/>
      <c r="S2149" s="1084"/>
      <c r="T2149" s="857">
        <f t="shared" si="4016"/>
        <v>967</v>
      </c>
      <c r="U2149" s="1085">
        <f t="shared" ref="U2149:W2149" si="4095">IF(ISBLANK($A2149),"",sum(AE2149,AK2149,AQ2149,AW2149,BC2149,BI2149,BO2149,BU2149,CA2149,CG2149,CM2149,CS2149,CY2149,DE2149,DK2149,DQ2149,DW2149,EC2149,EI2149,EO2149,EU2149))</f>
        <v>8</v>
      </c>
      <c r="V2149" s="1085">
        <f t="shared" si="4095"/>
        <v>4</v>
      </c>
      <c r="W2149" s="1085">
        <f t="shared" si="4095"/>
        <v>0</v>
      </c>
      <c r="X2149" s="1086">
        <f t="shared" si="4018"/>
        <v>12</v>
      </c>
      <c r="Y2149" s="1085">
        <f t="shared" ref="Y2149:AA2149" si="4096">IF(ISBLANK($A2149),"",sum(AH2149,AN2149,AT2149,AZ2149,BF2149,BL2149,BR2149,BX2149,CD2149,CJ2149,CP2149,CV2149,DB2149,DH2149,DN2149,DT2149,DZ2149,EF2149,EL2149,ER2149,EX2149))</f>
        <v>5</v>
      </c>
      <c r="Z2149" s="1085">
        <f t="shared" si="4096"/>
        <v>0</v>
      </c>
      <c r="AA2149" s="1085">
        <f t="shared" si="4096"/>
        <v>0</v>
      </c>
      <c r="AB2149" s="1086">
        <f t="shared" si="4020"/>
        <v>5</v>
      </c>
      <c r="AC2149" s="1087">
        <f t="shared" si="4021"/>
        <v>0.4166666667</v>
      </c>
      <c r="AD2149" s="1110" t="str">
        <f t="shared" si="4022"/>
        <v>20+</v>
      </c>
      <c r="AE2149" s="1084"/>
      <c r="AF2149" s="1084"/>
      <c r="AG2149" s="1084"/>
      <c r="AH2149" s="1084"/>
      <c r="AI2149" s="1084"/>
      <c r="AJ2149" s="1084"/>
      <c r="AK2149" s="1084"/>
      <c r="AL2149" s="1084"/>
      <c r="AM2149" s="1084"/>
      <c r="AN2149" s="1089">
        <v>2.0</v>
      </c>
      <c r="AO2149" s="1084"/>
      <c r="AP2149" s="1084"/>
      <c r="AQ2149" s="1084"/>
      <c r="AR2149" s="1084"/>
      <c r="AS2149" s="1084"/>
      <c r="AT2149" s="1084"/>
      <c r="AU2149" s="1084"/>
      <c r="AV2149" s="1084"/>
      <c r="AW2149" s="1084"/>
      <c r="AX2149" s="1084"/>
      <c r="AY2149" s="1084"/>
      <c r="AZ2149" s="1084"/>
      <c r="BA2149" s="1084"/>
      <c r="BB2149" s="1084"/>
      <c r="BC2149" s="1084"/>
      <c r="BD2149" s="1089">
        <v>1.0</v>
      </c>
      <c r="BE2149" s="1084"/>
      <c r="BF2149" s="1084"/>
      <c r="BG2149" s="1084"/>
      <c r="BH2149" s="1084"/>
      <c r="BI2149" s="1089">
        <v>5.0</v>
      </c>
      <c r="BJ2149" s="1084"/>
      <c r="BK2149" s="1084"/>
      <c r="BL2149" s="1084"/>
      <c r="BM2149" s="1084"/>
      <c r="BN2149" s="1084"/>
      <c r="BO2149" s="1084"/>
      <c r="BP2149" s="1084"/>
      <c r="BQ2149" s="1084"/>
      <c r="BR2149" s="1089">
        <v>3.0</v>
      </c>
      <c r="BS2149" s="1084"/>
      <c r="BT2149" s="1084"/>
      <c r="BU2149" s="1084"/>
      <c r="BV2149" s="1084"/>
      <c r="BW2149" s="1084"/>
      <c r="BX2149" s="1084"/>
      <c r="BY2149" s="1084"/>
      <c r="BZ2149" s="1084"/>
      <c r="CA2149" s="1084"/>
      <c r="CB2149" s="1084"/>
      <c r="CC2149" s="1084"/>
      <c r="CD2149" s="1084"/>
      <c r="CE2149" s="1084"/>
      <c r="CF2149" s="1084"/>
      <c r="CG2149" s="1089">
        <v>2.0</v>
      </c>
      <c r="CH2149" s="1084"/>
      <c r="CI2149" s="1084"/>
      <c r="CJ2149" s="1084"/>
      <c r="CK2149" s="1084"/>
      <c r="CL2149" s="1084"/>
      <c r="CM2149" s="1084"/>
      <c r="CN2149" s="1089">
        <v>1.0</v>
      </c>
      <c r="CO2149" s="1084"/>
      <c r="CP2149" s="1084"/>
      <c r="CQ2149" s="1084"/>
      <c r="CR2149" s="1084"/>
      <c r="CS2149" s="1084"/>
      <c r="CT2149" s="1084"/>
      <c r="CU2149" s="1084"/>
      <c r="CV2149" s="1084"/>
      <c r="CW2149" s="1084"/>
      <c r="CX2149" s="1084"/>
      <c r="CY2149" s="1084"/>
      <c r="CZ2149" s="1084"/>
      <c r="DA2149" s="1084"/>
      <c r="DB2149" s="1084"/>
      <c r="DC2149" s="1084"/>
      <c r="DD2149" s="1084"/>
      <c r="DE2149" s="1084"/>
      <c r="DF2149" s="1084"/>
      <c r="DG2149" s="1084"/>
      <c r="DH2149" s="1084"/>
      <c r="DI2149" s="1084"/>
      <c r="DJ2149" s="1084"/>
      <c r="DK2149" s="1084"/>
      <c r="DL2149" s="1084"/>
      <c r="DM2149" s="1084"/>
      <c r="DN2149" s="1084"/>
      <c r="DO2149" s="1084"/>
      <c r="DP2149" s="1084"/>
      <c r="DQ2149" s="1084"/>
      <c r="DR2149" s="1084"/>
      <c r="DS2149" s="1084"/>
      <c r="DT2149" s="1084"/>
      <c r="DU2149" s="1084"/>
      <c r="DV2149" s="1084"/>
      <c r="DW2149" s="1084"/>
      <c r="DX2149" s="1084"/>
      <c r="DY2149" s="1084"/>
      <c r="DZ2149" s="1084"/>
      <c r="EA2149" s="1084"/>
      <c r="EB2149" s="1084"/>
      <c r="EC2149" s="1084"/>
      <c r="ED2149" s="1084"/>
      <c r="EE2149" s="1084"/>
      <c r="EF2149" s="1084"/>
      <c r="EG2149" s="1084"/>
      <c r="EH2149" s="1084"/>
      <c r="EI2149" s="1084"/>
      <c r="EJ2149" s="1126">
        <v>1.0</v>
      </c>
      <c r="EK2149" s="1084"/>
      <c r="EL2149" s="1084"/>
      <c r="EM2149" s="1084"/>
      <c r="EN2149" s="1084"/>
      <c r="EO2149" s="1126">
        <v>1.0</v>
      </c>
      <c r="EP2149" s="1126">
        <v>1.0</v>
      </c>
      <c r="EQ2149" s="1084"/>
      <c r="ER2149" s="1084"/>
      <c r="ES2149" s="1084"/>
      <c r="ET2149" s="1084"/>
      <c r="EU2149" s="1084"/>
      <c r="EV2149" s="1084"/>
      <c r="EW2149" s="1084"/>
      <c r="EX2149" s="1084"/>
      <c r="EY2149" s="1084"/>
      <c r="EZ2149" s="1084"/>
      <c r="FA2149" s="1090" t="s">
        <v>7797</v>
      </c>
      <c r="FB2149" s="1091"/>
      <c r="FC2149" s="1079"/>
      <c r="FD2149" s="1079"/>
    </row>
    <row r="2150">
      <c r="A2150" s="1079" t="s">
        <v>7798</v>
      </c>
      <c r="B2150" s="1079" t="s">
        <v>7799</v>
      </c>
      <c r="C2150" s="1080" t="s">
        <v>5866</v>
      </c>
      <c r="D2150" s="1079" t="s">
        <v>18</v>
      </c>
      <c r="E2150" s="1079"/>
      <c r="F2150" s="1079"/>
      <c r="G2150" s="1079" t="s">
        <v>7744</v>
      </c>
      <c r="H2150" s="1079" t="s">
        <v>7730</v>
      </c>
      <c r="I2150" s="1079" t="s">
        <v>23</v>
      </c>
      <c r="J2150" s="1079"/>
      <c r="K2150" s="1079" t="s">
        <v>93</v>
      </c>
      <c r="L2150" s="1079" t="s">
        <v>7663</v>
      </c>
      <c r="M2150" s="1079" t="s">
        <v>50</v>
      </c>
      <c r="N2150" s="1081">
        <v>42835.0</v>
      </c>
      <c r="O2150" s="1081">
        <v>42835.0</v>
      </c>
      <c r="P2150" s="1082"/>
      <c r="Q2150" s="1083"/>
      <c r="R2150" s="1083"/>
      <c r="S2150" s="1084"/>
      <c r="T2150" s="857">
        <f t="shared" si="4016"/>
        <v>688</v>
      </c>
      <c r="U2150" s="1085">
        <f t="shared" ref="U2150:W2150" si="4097">IF(ISBLANK($A2150),"",sum(AE2150,AK2150,AQ2150,AW2150,BC2150,BI2150,BO2150,BU2150,CA2150,CG2150,CM2150,CS2150,CY2150,DE2150,DK2150,DQ2150,DW2150,EC2150,EI2150,EO2150,EU2150))</f>
        <v>3</v>
      </c>
      <c r="V2150" s="1085">
        <f t="shared" si="4097"/>
        <v>0</v>
      </c>
      <c r="W2150" s="1085">
        <f t="shared" si="4097"/>
        <v>0</v>
      </c>
      <c r="X2150" s="1086">
        <f t="shared" si="4018"/>
        <v>3</v>
      </c>
      <c r="Y2150" s="1085">
        <f t="shared" ref="Y2150:AA2150" si="4098">IF(ISBLANK($A2150),"",sum(AH2150,AN2150,AT2150,AZ2150,BF2150,BL2150,BR2150,BX2150,CD2150,CJ2150,CP2150,CV2150,DB2150,DH2150,DN2150,DT2150,DZ2150,EF2150,EL2150,ER2150,EX2150))</f>
        <v>3</v>
      </c>
      <c r="Z2150" s="1085">
        <f t="shared" si="4098"/>
        <v>0</v>
      </c>
      <c r="AA2150" s="1085">
        <f t="shared" si="4098"/>
        <v>0</v>
      </c>
      <c r="AB2150" s="1086">
        <f t="shared" si="4020"/>
        <v>3</v>
      </c>
      <c r="AC2150" s="1087">
        <f t="shared" si="4021"/>
        <v>1</v>
      </c>
      <c r="AD2150" s="1123" t="str">
        <f t="shared" si="4022"/>
        <v>20+</v>
      </c>
      <c r="AE2150" s="1089">
        <v>3.0</v>
      </c>
      <c r="AF2150" s="1079"/>
      <c r="AG2150" s="1084"/>
      <c r="AH2150" s="1089">
        <v>3.0</v>
      </c>
      <c r="AI2150" s="1079"/>
      <c r="AJ2150" s="1084"/>
      <c r="AK2150" s="1079"/>
      <c r="AL2150" s="1084"/>
      <c r="AM2150" s="1084"/>
      <c r="AN2150" s="1084"/>
      <c r="AO2150" s="1084"/>
      <c r="AP2150" s="1084"/>
      <c r="AQ2150" s="1079"/>
      <c r="AR2150" s="1079"/>
      <c r="AS2150" s="1084"/>
      <c r="AT2150" s="1079"/>
      <c r="AU2150" s="1084"/>
      <c r="AV2150" s="1084"/>
      <c r="AW2150" s="1079"/>
      <c r="AX2150" s="1084"/>
      <c r="AY2150" s="1084"/>
      <c r="AZ2150" s="1079"/>
      <c r="BA2150" s="1079"/>
      <c r="BB2150" s="1084"/>
      <c r="BC2150" s="1084"/>
      <c r="BD2150" s="1084"/>
      <c r="BE2150" s="1084"/>
      <c r="BF2150" s="1084"/>
      <c r="BG2150" s="1084"/>
      <c r="BH2150" s="1084"/>
      <c r="BI2150" s="1084"/>
      <c r="BJ2150" s="1084"/>
      <c r="BK2150" s="1084"/>
      <c r="BL2150" s="1084"/>
      <c r="BM2150" s="1084"/>
      <c r="BN2150" s="1084"/>
      <c r="BO2150" s="1079"/>
      <c r="BP2150" s="1084"/>
      <c r="BQ2150" s="1084"/>
      <c r="BR2150" s="1084"/>
      <c r="BS2150" s="1084"/>
      <c r="BT2150" s="1084"/>
      <c r="BU2150" s="1084"/>
      <c r="BV2150" s="1084"/>
      <c r="BW2150" s="1084"/>
      <c r="BX2150" s="1084"/>
      <c r="BY2150" s="1084"/>
      <c r="BZ2150" s="1084"/>
      <c r="CA2150" s="1079"/>
      <c r="CB2150" s="1084"/>
      <c r="CC2150" s="1084"/>
      <c r="CD2150" s="1084"/>
      <c r="CE2150" s="1084"/>
      <c r="CF2150" s="1084"/>
      <c r="CG2150" s="1084"/>
      <c r="CH2150" s="1084"/>
      <c r="CI2150" s="1084"/>
      <c r="CJ2150" s="1084"/>
      <c r="CK2150" s="1084"/>
      <c r="CL2150" s="1084"/>
      <c r="CM2150" s="1084"/>
      <c r="CN2150" s="1084"/>
      <c r="CO2150" s="1084"/>
      <c r="CP2150" s="1084"/>
      <c r="CQ2150" s="1084"/>
      <c r="CR2150" s="1084"/>
      <c r="CS2150" s="1084"/>
      <c r="CT2150" s="1084"/>
      <c r="CU2150" s="1084"/>
      <c r="CV2150" s="1084"/>
      <c r="CW2150" s="1084"/>
      <c r="CX2150" s="1084"/>
      <c r="CY2150" s="1084"/>
      <c r="CZ2150" s="1084"/>
      <c r="DA2150" s="1084"/>
      <c r="DB2150" s="1084"/>
      <c r="DC2150" s="1084"/>
      <c r="DD2150" s="1084"/>
      <c r="DE2150" s="1084"/>
      <c r="DF2150" s="1084"/>
      <c r="DG2150" s="1084"/>
      <c r="DH2150" s="1084"/>
      <c r="DI2150" s="1084"/>
      <c r="DJ2150" s="1084"/>
      <c r="DK2150" s="1084"/>
      <c r="DL2150" s="1084"/>
      <c r="DM2150" s="1084"/>
      <c r="DN2150" s="1084"/>
      <c r="DO2150" s="1084"/>
      <c r="DP2150" s="1084"/>
      <c r="DQ2150" s="1084"/>
      <c r="DR2150" s="1084"/>
      <c r="DS2150" s="1084"/>
      <c r="DT2150" s="1084"/>
      <c r="DU2150" s="1084"/>
      <c r="DV2150" s="1084"/>
      <c r="DW2150" s="1084"/>
      <c r="DX2150" s="1084"/>
      <c r="DY2150" s="1084"/>
      <c r="DZ2150" s="1084"/>
      <c r="EA2150" s="1084"/>
      <c r="EB2150" s="1084"/>
      <c r="EC2150" s="1084"/>
      <c r="ED2150" s="1084"/>
      <c r="EE2150" s="1084"/>
      <c r="EF2150" s="1084"/>
      <c r="EG2150" s="1084"/>
      <c r="EH2150" s="1084"/>
      <c r="EI2150" s="1079"/>
      <c r="EJ2150" s="1084"/>
      <c r="EK2150" s="1084"/>
      <c r="EL2150" s="1084"/>
      <c r="EM2150" s="1084"/>
      <c r="EN2150" s="1084"/>
      <c r="EO2150" s="1084"/>
      <c r="EP2150" s="1084"/>
      <c r="EQ2150" s="1084"/>
      <c r="ER2150" s="1084"/>
      <c r="ES2150" s="1084"/>
      <c r="ET2150" s="1084"/>
      <c r="EU2150" s="1079"/>
      <c r="EV2150" s="1079"/>
      <c r="EW2150" s="1084"/>
      <c r="EX2150" s="1079"/>
      <c r="EY2150" s="1079"/>
      <c r="EZ2150" s="1084"/>
      <c r="FA2150" s="1090" t="s">
        <v>7800</v>
      </c>
      <c r="FB2150" s="1091"/>
      <c r="FC2150" s="1079"/>
      <c r="FD2150" s="1079"/>
    </row>
    <row r="2151">
      <c r="A2151" s="1079" t="s">
        <v>7801</v>
      </c>
      <c r="B2151" s="1079" t="s">
        <v>7710</v>
      </c>
      <c r="C2151" s="1080" t="s">
        <v>5866</v>
      </c>
      <c r="D2151" s="1079" t="s">
        <v>18</v>
      </c>
      <c r="E2151" s="1079"/>
      <c r="F2151" s="1079"/>
      <c r="G2151" s="1079" t="s">
        <v>7802</v>
      </c>
      <c r="H2151" s="1079" t="s">
        <v>5395</v>
      </c>
      <c r="I2151" s="1079" t="s">
        <v>23</v>
      </c>
      <c r="J2151" s="1079"/>
      <c r="K2151" s="1079" t="s">
        <v>93</v>
      </c>
      <c r="L2151" s="1079" t="s">
        <v>7776</v>
      </c>
      <c r="M2151" s="1079" t="s">
        <v>50</v>
      </c>
      <c r="N2151" s="1081">
        <v>42830.0</v>
      </c>
      <c r="O2151" s="1081">
        <v>42830.0</v>
      </c>
      <c r="P2151" s="1082"/>
      <c r="Q2151" s="1083"/>
      <c r="R2151" s="1083"/>
      <c r="S2151" s="1084"/>
      <c r="T2151" s="857">
        <f t="shared" si="4016"/>
        <v>693</v>
      </c>
      <c r="U2151" s="1085">
        <f t="shared" ref="U2151:W2151" si="4099">IF(ISBLANK($A2151),"",sum(AE2151,AK2151,AQ2151,AW2151,BC2151,BI2151,BO2151,BU2151,CA2151,CG2151,CM2151,CS2151,CY2151,DE2151,DK2151,DQ2151,DW2151,EC2151,EI2151,EO2151,EU2151))</f>
        <v>3</v>
      </c>
      <c r="V2151" s="1085">
        <f t="shared" si="4099"/>
        <v>0</v>
      </c>
      <c r="W2151" s="1085">
        <f t="shared" si="4099"/>
        <v>0</v>
      </c>
      <c r="X2151" s="1086">
        <f t="shared" si="4018"/>
        <v>3</v>
      </c>
      <c r="Y2151" s="1085">
        <f t="shared" ref="Y2151:AA2151" si="4100">IF(ISBLANK($A2151),"",sum(AH2151,AN2151,AT2151,AZ2151,BF2151,BL2151,BR2151,BX2151,CD2151,CJ2151,CP2151,CV2151,DB2151,DH2151,DN2151,DT2151,DZ2151,EF2151,EL2151,ER2151,EX2151))</f>
        <v>3</v>
      </c>
      <c r="Z2151" s="1085">
        <f t="shared" si="4100"/>
        <v>0</v>
      </c>
      <c r="AA2151" s="1085">
        <f t="shared" si="4100"/>
        <v>0</v>
      </c>
      <c r="AB2151" s="1086">
        <f t="shared" si="4020"/>
        <v>3</v>
      </c>
      <c r="AC2151" s="1087">
        <f t="shared" si="4021"/>
        <v>1</v>
      </c>
      <c r="AD2151" s="1123" t="str">
        <f t="shared" si="4022"/>
        <v>20+</v>
      </c>
      <c r="AE2151" s="1089">
        <v>2.0</v>
      </c>
      <c r="AF2151" s="1079"/>
      <c r="AG2151" s="1084"/>
      <c r="AH2151" s="1089">
        <v>1.0</v>
      </c>
      <c r="AI2151" s="1079"/>
      <c r="AJ2151" s="1084"/>
      <c r="AK2151" s="1079"/>
      <c r="AL2151" s="1084"/>
      <c r="AM2151" s="1084"/>
      <c r="AN2151" s="1084"/>
      <c r="AO2151" s="1084"/>
      <c r="AP2151" s="1084"/>
      <c r="AQ2151" s="1089">
        <v>1.0</v>
      </c>
      <c r="AR2151" s="1079"/>
      <c r="AS2151" s="1084"/>
      <c r="AT2151" s="1089">
        <v>2.0</v>
      </c>
      <c r="AU2151" s="1084"/>
      <c r="AV2151" s="1084"/>
      <c r="AW2151" s="1079"/>
      <c r="AX2151" s="1084"/>
      <c r="AY2151" s="1084"/>
      <c r="AZ2151" s="1079"/>
      <c r="BA2151" s="1079"/>
      <c r="BB2151" s="1084"/>
      <c r="BC2151" s="1084"/>
      <c r="BD2151" s="1084"/>
      <c r="BE2151" s="1084"/>
      <c r="BF2151" s="1084"/>
      <c r="BG2151" s="1084"/>
      <c r="BH2151" s="1084"/>
      <c r="BI2151" s="1084"/>
      <c r="BJ2151" s="1084"/>
      <c r="BK2151" s="1084"/>
      <c r="BL2151" s="1084"/>
      <c r="BM2151" s="1084"/>
      <c r="BN2151" s="1084"/>
      <c r="BO2151" s="1079"/>
      <c r="BP2151" s="1084"/>
      <c r="BQ2151" s="1084"/>
      <c r="BR2151" s="1084"/>
      <c r="BS2151" s="1084"/>
      <c r="BT2151" s="1084"/>
      <c r="BU2151" s="1084"/>
      <c r="BV2151" s="1084"/>
      <c r="BW2151" s="1084"/>
      <c r="BX2151" s="1084"/>
      <c r="BY2151" s="1084"/>
      <c r="BZ2151" s="1084"/>
      <c r="CA2151" s="1079"/>
      <c r="CB2151" s="1084"/>
      <c r="CC2151" s="1084"/>
      <c r="CD2151" s="1084"/>
      <c r="CE2151" s="1084"/>
      <c r="CF2151" s="1084"/>
      <c r="CG2151" s="1084"/>
      <c r="CH2151" s="1084"/>
      <c r="CI2151" s="1084"/>
      <c r="CJ2151" s="1084"/>
      <c r="CK2151" s="1084"/>
      <c r="CL2151" s="1084"/>
      <c r="CM2151" s="1084"/>
      <c r="CN2151" s="1084"/>
      <c r="CO2151" s="1084"/>
      <c r="CP2151" s="1084"/>
      <c r="CQ2151" s="1084"/>
      <c r="CR2151" s="1084"/>
      <c r="CS2151" s="1084"/>
      <c r="CT2151" s="1084"/>
      <c r="CU2151" s="1084"/>
      <c r="CV2151" s="1084"/>
      <c r="CW2151" s="1084"/>
      <c r="CX2151" s="1084"/>
      <c r="CY2151" s="1084"/>
      <c r="CZ2151" s="1084"/>
      <c r="DA2151" s="1084"/>
      <c r="DB2151" s="1084"/>
      <c r="DC2151" s="1084"/>
      <c r="DD2151" s="1084"/>
      <c r="DE2151" s="1084"/>
      <c r="DF2151" s="1084"/>
      <c r="DG2151" s="1084"/>
      <c r="DH2151" s="1084"/>
      <c r="DI2151" s="1084"/>
      <c r="DJ2151" s="1084"/>
      <c r="DK2151" s="1084"/>
      <c r="DL2151" s="1084"/>
      <c r="DM2151" s="1084"/>
      <c r="DN2151" s="1084"/>
      <c r="DO2151" s="1084"/>
      <c r="DP2151" s="1084"/>
      <c r="DQ2151" s="1084"/>
      <c r="DR2151" s="1084"/>
      <c r="DS2151" s="1084"/>
      <c r="DT2151" s="1084"/>
      <c r="DU2151" s="1084"/>
      <c r="DV2151" s="1084"/>
      <c r="DW2151" s="1084"/>
      <c r="DX2151" s="1084"/>
      <c r="DY2151" s="1084"/>
      <c r="DZ2151" s="1084"/>
      <c r="EA2151" s="1084"/>
      <c r="EB2151" s="1084"/>
      <c r="EC2151" s="1084"/>
      <c r="ED2151" s="1084"/>
      <c r="EE2151" s="1084"/>
      <c r="EF2151" s="1084"/>
      <c r="EG2151" s="1084"/>
      <c r="EH2151" s="1084"/>
      <c r="EI2151" s="1079"/>
      <c r="EJ2151" s="1084"/>
      <c r="EK2151" s="1084"/>
      <c r="EL2151" s="1084"/>
      <c r="EM2151" s="1084"/>
      <c r="EN2151" s="1084"/>
      <c r="EO2151" s="1084"/>
      <c r="EP2151" s="1084"/>
      <c r="EQ2151" s="1084"/>
      <c r="ER2151" s="1084"/>
      <c r="ES2151" s="1084"/>
      <c r="ET2151" s="1084"/>
      <c r="EU2151" s="1079"/>
      <c r="EV2151" s="1079"/>
      <c r="EW2151" s="1084"/>
      <c r="EX2151" s="1079"/>
      <c r="EY2151" s="1079"/>
      <c r="EZ2151" s="1084"/>
      <c r="FA2151" s="1090" t="s">
        <v>7803</v>
      </c>
      <c r="FB2151" s="1091"/>
      <c r="FC2151" s="1079"/>
      <c r="FD2151" s="1079"/>
    </row>
    <row r="2152">
      <c r="A2152" s="1079" t="s">
        <v>7804</v>
      </c>
      <c r="B2152" s="1079" t="s">
        <v>7805</v>
      </c>
      <c r="C2152" s="1080" t="s">
        <v>5866</v>
      </c>
      <c r="D2152" s="1079" t="s">
        <v>18</v>
      </c>
      <c r="E2152" s="1079"/>
      <c r="F2152" s="1079"/>
      <c r="G2152" s="1079" t="s">
        <v>7806</v>
      </c>
      <c r="H2152" s="1079" t="s">
        <v>7719</v>
      </c>
      <c r="I2152" s="1079" t="s">
        <v>23</v>
      </c>
      <c r="J2152" s="1079"/>
      <c r="K2152" s="1079" t="s">
        <v>93</v>
      </c>
      <c r="L2152" s="1079" t="s">
        <v>7807</v>
      </c>
      <c r="M2152" s="1079" t="s">
        <v>50</v>
      </c>
      <c r="N2152" s="1081">
        <v>43075.0</v>
      </c>
      <c r="O2152" s="1081">
        <v>43075.0</v>
      </c>
      <c r="P2152" s="1082"/>
      <c r="Q2152" s="1083"/>
      <c r="R2152" s="1083"/>
      <c r="S2152" s="1084"/>
      <c r="T2152" s="857">
        <f t="shared" si="4016"/>
        <v>448</v>
      </c>
      <c r="U2152" s="1085">
        <f t="shared" ref="U2152:W2152" si="4101">IF(ISBLANK($A2152),"",sum(AE2152,AK2152,AQ2152,AW2152,BC2152,BI2152,BO2152,BU2152,CA2152,CG2152,CM2152,CS2152,CY2152,DE2152,DK2152,DQ2152,DW2152,EC2152,EI2152,EO2152,EU2152))</f>
        <v>0</v>
      </c>
      <c r="V2152" s="1085">
        <f t="shared" si="4101"/>
        <v>0</v>
      </c>
      <c r="W2152" s="1085">
        <f t="shared" si="4101"/>
        <v>0</v>
      </c>
      <c r="X2152" s="1086">
        <f t="shared" si="4018"/>
        <v>0</v>
      </c>
      <c r="Y2152" s="1085">
        <f t="shared" ref="Y2152:AA2152" si="4102">IF(ISBLANK($A2152),"",sum(AH2152,AN2152,AT2152,AZ2152,BF2152,BL2152,BR2152,BX2152,CD2152,CJ2152,CP2152,CV2152,DB2152,DH2152,DN2152,DT2152,DZ2152,EF2152,EL2152,ER2152,EX2152))</f>
        <v>0</v>
      </c>
      <c r="Z2152" s="1085">
        <f t="shared" si="4102"/>
        <v>0</v>
      </c>
      <c r="AA2152" s="1085">
        <f t="shared" si="4102"/>
        <v>0</v>
      </c>
      <c r="AB2152" s="1086">
        <f t="shared" si="4020"/>
        <v>0</v>
      </c>
      <c r="AC2152" s="1087" t="str">
        <f t="shared" si="4021"/>
        <v/>
      </c>
      <c r="AD2152" s="1092" t="str">
        <f t="shared" si="4022"/>
        <v>20+</v>
      </c>
      <c r="AE2152" s="1079"/>
      <c r="AF2152" s="1079"/>
      <c r="AG2152" s="1084"/>
      <c r="AH2152" s="1079"/>
      <c r="AI2152" s="1079"/>
      <c r="AJ2152" s="1084"/>
      <c r="AK2152" s="1079"/>
      <c r="AL2152" s="1084"/>
      <c r="AM2152" s="1084"/>
      <c r="AN2152" s="1084"/>
      <c r="AO2152" s="1084"/>
      <c r="AP2152" s="1084"/>
      <c r="AQ2152" s="1079"/>
      <c r="AR2152" s="1079"/>
      <c r="AS2152" s="1084"/>
      <c r="AT2152" s="1079"/>
      <c r="AU2152" s="1084"/>
      <c r="AV2152" s="1084"/>
      <c r="AW2152" s="1079"/>
      <c r="AX2152" s="1084"/>
      <c r="AY2152" s="1084"/>
      <c r="AZ2152" s="1079"/>
      <c r="BA2152" s="1079"/>
      <c r="BB2152" s="1084"/>
      <c r="BC2152" s="1084"/>
      <c r="BD2152" s="1084"/>
      <c r="BE2152" s="1084"/>
      <c r="BF2152" s="1084"/>
      <c r="BG2152" s="1084"/>
      <c r="BH2152" s="1084"/>
      <c r="BI2152" s="1084"/>
      <c r="BJ2152" s="1084"/>
      <c r="BK2152" s="1084"/>
      <c r="BL2152" s="1084"/>
      <c r="BM2152" s="1084"/>
      <c r="BN2152" s="1084"/>
      <c r="BO2152" s="1079"/>
      <c r="BP2152" s="1084"/>
      <c r="BQ2152" s="1084"/>
      <c r="BR2152" s="1084"/>
      <c r="BS2152" s="1084"/>
      <c r="BT2152" s="1084"/>
      <c r="BU2152" s="1084"/>
      <c r="BV2152" s="1084"/>
      <c r="BW2152" s="1084"/>
      <c r="BX2152" s="1084"/>
      <c r="BY2152" s="1084"/>
      <c r="BZ2152" s="1084"/>
      <c r="CA2152" s="1079"/>
      <c r="CB2152" s="1084"/>
      <c r="CC2152" s="1084"/>
      <c r="CD2152" s="1084"/>
      <c r="CE2152" s="1084"/>
      <c r="CF2152" s="1084"/>
      <c r="CG2152" s="1084"/>
      <c r="CH2152" s="1084"/>
      <c r="CI2152" s="1084"/>
      <c r="CJ2152" s="1084"/>
      <c r="CK2152" s="1084"/>
      <c r="CL2152" s="1084"/>
      <c r="CM2152" s="1084"/>
      <c r="CN2152" s="1084"/>
      <c r="CO2152" s="1084"/>
      <c r="CP2152" s="1084"/>
      <c r="CQ2152" s="1084"/>
      <c r="CR2152" s="1084"/>
      <c r="CS2152" s="1084"/>
      <c r="CT2152" s="1084"/>
      <c r="CU2152" s="1084"/>
      <c r="CV2152" s="1084"/>
      <c r="CW2152" s="1084"/>
      <c r="CX2152" s="1084"/>
      <c r="CY2152" s="1084"/>
      <c r="CZ2152" s="1084"/>
      <c r="DA2152" s="1084"/>
      <c r="DB2152" s="1084"/>
      <c r="DC2152" s="1084"/>
      <c r="DD2152" s="1084"/>
      <c r="DE2152" s="1084"/>
      <c r="DF2152" s="1084"/>
      <c r="DG2152" s="1084"/>
      <c r="DH2152" s="1084"/>
      <c r="DI2152" s="1084"/>
      <c r="DJ2152" s="1084"/>
      <c r="DK2152" s="1084"/>
      <c r="DL2152" s="1084"/>
      <c r="DM2152" s="1084"/>
      <c r="DN2152" s="1084"/>
      <c r="DO2152" s="1084"/>
      <c r="DP2152" s="1084"/>
      <c r="DQ2152" s="1084"/>
      <c r="DR2152" s="1084"/>
      <c r="DS2152" s="1084"/>
      <c r="DT2152" s="1084"/>
      <c r="DU2152" s="1084"/>
      <c r="DV2152" s="1084"/>
      <c r="DW2152" s="1084"/>
      <c r="DX2152" s="1084"/>
      <c r="DY2152" s="1084"/>
      <c r="DZ2152" s="1084"/>
      <c r="EA2152" s="1084"/>
      <c r="EB2152" s="1084"/>
      <c r="EC2152" s="1084"/>
      <c r="ED2152" s="1084"/>
      <c r="EE2152" s="1084"/>
      <c r="EF2152" s="1084"/>
      <c r="EG2152" s="1084"/>
      <c r="EH2152" s="1084"/>
      <c r="EI2152" s="1079"/>
      <c r="EJ2152" s="1084"/>
      <c r="EK2152" s="1084"/>
      <c r="EL2152" s="1084"/>
      <c r="EM2152" s="1084"/>
      <c r="EN2152" s="1084"/>
      <c r="EO2152" s="1084"/>
      <c r="EP2152" s="1084"/>
      <c r="EQ2152" s="1084"/>
      <c r="ER2152" s="1084"/>
      <c r="ES2152" s="1084"/>
      <c r="ET2152" s="1084"/>
      <c r="EU2152" s="1079"/>
      <c r="EV2152" s="1079"/>
      <c r="EW2152" s="1084"/>
      <c r="EX2152" s="1079"/>
      <c r="EY2152" s="1079"/>
      <c r="EZ2152" s="1084"/>
      <c r="FA2152" s="1079" t="s">
        <v>7808</v>
      </c>
      <c r="FB2152" s="1079"/>
      <c r="FC2152" s="1079"/>
      <c r="FD2152" s="1079"/>
    </row>
    <row r="2153">
      <c r="A2153" s="1103" t="s">
        <v>7809</v>
      </c>
      <c r="B2153" s="1103" t="s">
        <v>7810</v>
      </c>
      <c r="C2153" s="1104" t="s">
        <v>8</v>
      </c>
      <c r="D2153" s="1103" t="s">
        <v>10</v>
      </c>
      <c r="E2153" s="1105"/>
      <c r="F2153" s="1105"/>
      <c r="G2153" s="1103" t="s">
        <v>6175</v>
      </c>
      <c r="H2153" s="1103" t="s">
        <v>1271</v>
      </c>
      <c r="I2153" s="1103" t="s">
        <v>23</v>
      </c>
      <c r="J2153" s="1103" t="s">
        <v>31</v>
      </c>
      <c r="K2153" s="1103" t="s">
        <v>93</v>
      </c>
      <c r="L2153" s="1103" t="s">
        <v>1978</v>
      </c>
      <c r="M2153" s="1103" t="s">
        <v>50</v>
      </c>
      <c r="N2153" s="1127">
        <v>42524.0</v>
      </c>
      <c r="O2153" s="1128"/>
      <c r="P2153" s="1107"/>
      <c r="Q2153" s="1108"/>
      <c r="R2153" s="1108"/>
      <c r="S2153" s="1105"/>
      <c r="T2153" s="857">
        <f t="shared" si="4016"/>
        <v>999</v>
      </c>
      <c r="U2153" s="528">
        <f t="shared" ref="U2153:W2153" si="4103">IF(ISBLANK($A2153),"",sum(AE2153,AK2153,AQ2153,AW2153,BC2153,BI2153,BO2153,BU2153,CA2153,CG2153,CM2153,CS2153,CY2153,DE2153,DK2153,DQ2153,DW2153,EC2153,EI2153,EO2153,EU2153))</f>
        <v>10</v>
      </c>
      <c r="V2153" s="528">
        <f t="shared" si="4103"/>
        <v>0</v>
      </c>
      <c r="W2153" s="528">
        <f t="shared" si="4103"/>
        <v>0</v>
      </c>
      <c r="X2153" s="529">
        <f t="shared" si="4018"/>
        <v>10</v>
      </c>
      <c r="Y2153" s="528">
        <f t="shared" ref="Y2153:AA2153" si="4104">IF(ISBLANK($A2153),"",sum(AH2153,AN2153,AT2153,AZ2153,BF2153,BL2153,BR2153,BX2153,CD2153,CJ2153,CP2153,CV2153,DB2153,DH2153,DN2153,DT2153,DZ2153,EF2153,EL2153,ER2153,EX2153))</f>
        <v>0</v>
      </c>
      <c r="Z2153" s="528">
        <f t="shared" si="4104"/>
        <v>0</v>
      </c>
      <c r="AA2153" s="528">
        <f t="shared" si="4104"/>
        <v>0</v>
      </c>
      <c r="AB2153" s="529">
        <f t="shared" si="4020"/>
        <v>0</v>
      </c>
      <c r="AC2153" s="1109">
        <f t="shared" si="4021"/>
        <v>0</v>
      </c>
      <c r="AD2153" s="1110" t="str">
        <f t="shared" si="4022"/>
        <v>20+</v>
      </c>
      <c r="AE2153" s="1111">
        <v>2.0</v>
      </c>
      <c r="AF2153" s="1105"/>
      <c r="AG2153" s="1105"/>
      <c r="AH2153" s="1105"/>
      <c r="AI2153" s="1105"/>
      <c r="AJ2153" s="1105"/>
      <c r="AK2153" s="1111">
        <v>1.0</v>
      </c>
      <c r="AL2153" s="1105"/>
      <c r="AM2153" s="1105"/>
      <c r="AN2153" s="1105"/>
      <c r="AO2153" s="1105"/>
      <c r="AP2153" s="1105"/>
      <c r="AQ2153" s="1105"/>
      <c r="AR2153" s="1105"/>
      <c r="AS2153" s="1105"/>
      <c r="AT2153" s="1105"/>
      <c r="AU2153" s="1105"/>
      <c r="AV2153" s="1105"/>
      <c r="AW2153" s="1105"/>
      <c r="AX2153" s="1105"/>
      <c r="AY2153" s="1105"/>
      <c r="AZ2153" s="1105"/>
      <c r="BA2153" s="1105"/>
      <c r="BB2153" s="1105"/>
      <c r="BC2153" s="1105"/>
      <c r="BD2153" s="1105"/>
      <c r="BE2153" s="1105"/>
      <c r="BF2153" s="1105"/>
      <c r="BG2153" s="1105"/>
      <c r="BH2153" s="1105"/>
      <c r="BI2153" s="1105"/>
      <c r="BJ2153" s="1105"/>
      <c r="BK2153" s="1105"/>
      <c r="BL2153" s="1105"/>
      <c r="BM2153" s="1105"/>
      <c r="BN2153" s="1105"/>
      <c r="BO2153" s="1105"/>
      <c r="BP2153" s="1105"/>
      <c r="BQ2153" s="1105"/>
      <c r="BR2153" s="1105"/>
      <c r="BS2153" s="1105"/>
      <c r="BT2153" s="1105"/>
      <c r="BU2153" s="1105"/>
      <c r="BV2153" s="1105"/>
      <c r="BW2153" s="1105"/>
      <c r="BX2153" s="1105"/>
      <c r="BY2153" s="1105"/>
      <c r="BZ2153" s="1105"/>
      <c r="CA2153" s="1105"/>
      <c r="CB2153" s="1105"/>
      <c r="CC2153" s="1105"/>
      <c r="CD2153" s="1105"/>
      <c r="CE2153" s="1105"/>
      <c r="CF2153" s="1105"/>
      <c r="CG2153" s="1111">
        <v>1.0</v>
      </c>
      <c r="CH2153" s="1105"/>
      <c r="CI2153" s="1105"/>
      <c r="CJ2153" s="1105"/>
      <c r="CK2153" s="1105"/>
      <c r="CL2153" s="1105"/>
      <c r="CM2153" s="1111">
        <v>2.0</v>
      </c>
      <c r="CN2153" s="1105"/>
      <c r="CO2153" s="1105"/>
      <c r="CP2153" s="1105"/>
      <c r="CQ2153" s="1105"/>
      <c r="CR2153" s="1105"/>
      <c r="CS2153" s="1111">
        <v>4.0</v>
      </c>
      <c r="CT2153" s="1105"/>
      <c r="CU2153" s="1105"/>
      <c r="CV2153" s="1105"/>
      <c r="CW2153" s="1105"/>
      <c r="CX2153" s="1105"/>
      <c r="CY2153" s="1105"/>
      <c r="CZ2153" s="1105"/>
      <c r="DA2153" s="1105"/>
      <c r="DB2153" s="1105"/>
      <c r="DC2153" s="1105"/>
      <c r="DD2153" s="1105"/>
      <c r="DE2153" s="1105"/>
      <c r="DF2153" s="1105"/>
      <c r="DG2153" s="1105"/>
      <c r="DH2153" s="1105"/>
      <c r="DI2153" s="1105"/>
      <c r="DJ2153" s="1105"/>
      <c r="DK2153" s="1105"/>
      <c r="DL2153" s="1105"/>
      <c r="DM2153" s="1105"/>
      <c r="DN2153" s="1105"/>
      <c r="DO2153" s="1105"/>
      <c r="DP2153" s="1105"/>
      <c r="DQ2153" s="1105"/>
      <c r="DR2153" s="1105"/>
      <c r="DS2153" s="1105"/>
      <c r="DT2153" s="1105"/>
      <c r="DU2153" s="1105"/>
      <c r="DV2153" s="1105"/>
      <c r="DW2153" s="1105"/>
      <c r="DX2153" s="1105"/>
      <c r="DY2153" s="1105"/>
      <c r="DZ2153" s="1105"/>
      <c r="EA2153" s="1105"/>
      <c r="EB2153" s="1105"/>
      <c r="EC2153" s="1105"/>
      <c r="ED2153" s="1105"/>
      <c r="EE2153" s="1105"/>
      <c r="EF2153" s="1105"/>
      <c r="EG2153" s="1105"/>
      <c r="EH2153" s="1105"/>
      <c r="EI2153" s="1105"/>
      <c r="EJ2153" s="1105"/>
      <c r="EK2153" s="1105"/>
      <c r="EL2153" s="1105"/>
      <c r="EM2153" s="1105"/>
      <c r="EN2153" s="1105"/>
      <c r="EO2153" s="1105"/>
      <c r="EP2153" s="1105"/>
      <c r="EQ2153" s="1105"/>
      <c r="ER2153" s="1105"/>
      <c r="ES2153" s="1105"/>
      <c r="ET2153" s="1105"/>
      <c r="EU2153" s="1105"/>
      <c r="EV2153" s="1105"/>
      <c r="EW2153" s="1105"/>
      <c r="EX2153" s="1105"/>
      <c r="EY2153" s="1105"/>
      <c r="EZ2153" s="1105"/>
      <c r="FA2153" s="1113" t="s">
        <v>7811</v>
      </c>
      <c r="FB2153" s="1114"/>
      <c r="FC2153" s="1103"/>
      <c r="FD2153" s="1103"/>
    </row>
    <row r="2154">
      <c r="A2154" s="1079" t="s">
        <v>7812</v>
      </c>
      <c r="B2154" s="1079" t="s">
        <v>7813</v>
      </c>
      <c r="C2154" s="1080" t="s">
        <v>5866</v>
      </c>
      <c r="D2154" s="1079" t="s">
        <v>18</v>
      </c>
      <c r="E2154" s="1079"/>
      <c r="F2154" s="1079"/>
      <c r="G2154" s="1079" t="s">
        <v>7814</v>
      </c>
      <c r="H2154" s="1079" t="s">
        <v>487</v>
      </c>
      <c r="I2154" s="1079" t="s">
        <v>23</v>
      </c>
      <c r="J2154" s="1079" t="s">
        <v>31</v>
      </c>
      <c r="K2154" s="1079" t="s">
        <v>93</v>
      </c>
      <c r="L2154" s="1079" t="s">
        <v>7663</v>
      </c>
      <c r="M2154" s="1079" t="s">
        <v>50</v>
      </c>
      <c r="N2154" s="1081">
        <v>42821.0</v>
      </c>
      <c r="O2154" s="1081">
        <v>42821.0</v>
      </c>
      <c r="P2154" s="1082"/>
      <c r="Q2154" s="1083"/>
      <c r="R2154" s="1083"/>
      <c r="S2154" s="1084"/>
      <c r="T2154" s="857">
        <f t="shared" si="4016"/>
        <v>702</v>
      </c>
      <c r="U2154" s="1085">
        <f t="shared" ref="U2154:W2154" si="4105">IF(ISBLANK($A2154),"",sum(AE2154,AK2154,AQ2154,AW2154,BC2154,BI2154,BO2154,BU2154,CA2154,CG2154,CM2154,CS2154,CY2154,DE2154,DK2154,DQ2154,DW2154,EC2154,EI2154,EO2154,EU2154))</f>
        <v>5</v>
      </c>
      <c r="V2154" s="1085">
        <f t="shared" si="4105"/>
        <v>0</v>
      </c>
      <c r="W2154" s="1085">
        <f t="shared" si="4105"/>
        <v>0</v>
      </c>
      <c r="X2154" s="1086">
        <f t="shared" si="4018"/>
        <v>5</v>
      </c>
      <c r="Y2154" s="1085">
        <f t="shared" ref="Y2154:AA2154" si="4106">IF(ISBLANK($A2154),"",sum(AH2154,AN2154,AT2154,AZ2154,BF2154,BL2154,BR2154,BX2154,CD2154,CJ2154,CP2154,CV2154,DB2154,DH2154,DN2154,DT2154,DZ2154,EF2154,EL2154,ER2154,EX2154))</f>
        <v>4</v>
      </c>
      <c r="Z2154" s="1085">
        <f t="shared" si="4106"/>
        <v>0</v>
      </c>
      <c r="AA2154" s="1085">
        <f t="shared" si="4106"/>
        <v>0</v>
      </c>
      <c r="AB2154" s="1086">
        <f t="shared" si="4020"/>
        <v>4</v>
      </c>
      <c r="AC2154" s="1087">
        <f t="shared" si="4021"/>
        <v>0.8</v>
      </c>
      <c r="AD2154" s="1088" t="str">
        <f t="shared" si="4022"/>
        <v>20+</v>
      </c>
      <c r="AE2154" s="1089">
        <v>5.0</v>
      </c>
      <c r="AF2154" s="1079"/>
      <c r="AG2154" s="1084"/>
      <c r="AH2154" s="1089">
        <v>4.0</v>
      </c>
      <c r="AI2154" s="1079"/>
      <c r="AJ2154" s="1084"/>
      <c r="AK2154" s="1079"/>
      <c r="AL2154" s="1084"/>
      <c r="AM2154" s="1084"/>
      <c r="AN2154" s="1084"/>
      <c r="AO2154" s="1084"/>
      <c r="AP2154" s="1084"/>
      <c r="AQ2154" s="1079"/>
      <c r="AR2154" s="1079"/>
      <c r="AS2154" s="1084"/>
      <c r="AT2154" s="1079"/>
      <c r="AU2154" s="1084"/>
      <c r="AV2154" s="1084"/>
      <c r="AW2154" s="1079"/>
      <c r="AX2154" s="1084"/>
      <c r="AY2154" s="1084"/>
      <c r="AZ2154" s="1079"/>
      <c r="BA2154" s="1079"/>
      <c r="BB2154" s="1084"/>
      <c r="BC2154" s="1084"/>
      <c r="BD2154" s="1084"/>
      <c r="BE2154" s="1084"/>
      <c r="BF2154" s="1084"/>
      <c r="BG2154" s="1084"/>
      <c r="BH2154" s="1084"/>
      <c r="BI2154" s="1084"/>
      <c r="BJ2154" s="1084"/>
      <c r="BK2154" s="1084"/>
      <c r="BL2154" s="1084"/>
      <c r="BM2154" s="1084"/>
      <c r="BN2154" s="1084"/>
      <c r="BO2154" s="1079"/>
      <c r="BP2154" s="1084"/>
      <c r="BQ2154" s="1084"/>
      <c r="BR2154" s="1084"/>
      <c r="BS2154" s="1084"/>
      <c r="BT2154" s="1084"/>
      <c r="BU2154" s="1084"/>
      <c r="BV2154" s="1084"/>
      <c r="BW2154" s="1084"/>
      <c r="BX2154" s="1084"/>
      <c r="BY2154" s="1084"/>
      <c r="BZ2154" s="1084"/>
      <c r="CA2154" s="1079"/>
      <c r="CB2154" s="1084"/>
      <c r="CC2154" s="1084"/>
      <c r="CD2154" s="1084"/>
      <c r="CE2154" s="1084"/>
      <c r="CF2154" s="1084"/>
      <c r="CG2154" s="1084"/>
      <c r="CH2154" s="1084"/>
      <c r="CI2154" s="1084"/>
      <c r="CJ2154" s="1084"/>
      <c r="CK2154" s="1084"/>
      <c r="CL2154" s="1084"/>
      <c r="CM2154" s="1084"/>
      <c r="CN2154" s="1084"/>
      <c r="CO2154" s="1084"/>
      <c r="CP2154" s="1084"/>
      <c r="CQ2154" s="1084"/>
      <c r="CR2154" s="1084"/>
      <c r="CS2154" s="1084"/>
      <c r="CT2154" s="1084"/>
      <c r="CU2154" s="1084"/>
      <c r="CV2154" s="1084"/>
      <c r="CW2154" s="1084"/>
      <c r="CX2154" s="1084"/>
      <c r="CY2154" s="1084"/>
      <c r="CZ2154" s="1084"/>
      <c r="DA2154" s="1084"/>
      <c r="DB2154" s="1084"/>
      <c r="DC2154" s="1084"/>
      <c r="DD2154" s="1084"/>
      <c r="DE2154" s="1084"/>
      <c r="DF2154" s="1084"/>
      <c r="DG2154" s="1084"/>
      <c r="DH2154" s="1084"/>
      <c r="DI2154" s="1084"/>
      <c r="DJ2154" s="1084"/>
      <c r="DK2154" s="1084"/>
      <c r="DL2154" s="1084"/>
      <c r="DM2154" s="1084"/>
      <c r="DN2154" s="1084"/>
      <c r="DO2154" s="1084"/>
      <c r="DP2154" s="1084"/>
      <c r="DQ2154" s="1084"/>
      <c r="DR2154" s="1084"/>
      <c r="DS2154" s="1084"/>
      <c r="DT2154" s="1084"/>
      <c r="DU2154" s="1084"/>
      <c r="DV2154" s="1084"/>
      <c r="DW2154" s="1084"/>
      <c r="DX2154" s="1084"/>
      <c r="DY2154" s="1084"/>
      <c r="DZ2154" s="1084"/>
      <c r="EA2154" s="1084"/>
      <c r="EB2154" s="1084"/>
      <c r="EC2154" s="1084"/>
      <c r="ED2154" s="1084"/>
      <c r="EE2154" s="1084"/>
      <c r="EF2154" s="1084"/>
      <c r="EG2154" s="1084"/>
      <c r="EH2154" s="1084"/>
      <c r="EI2154" s="1079"/>
      <c r="EJ2154" s="1084"/>
      <c r="EK2154" s="1084"/>
      <c r="EL2154" s="1084"/>
      <c r="EM2154" s="1084"/>
      <c r="EN2154" s="1084"/>
      <c r="EO2154" s="1084"/>
      <c r="EP2154" s="1084"/>
      <c r="EQ2154" s="1084"/>
      <c r="ER2154" s="1084"/>
      <c r="ES2154" s="1084"/>
      <c r="ET2154" s="1084"/>
      <c r="EU2154" s="1079"/>
      <c r="EV2154" s="1079"/>
      <c r="EW2154" s="1084"/>
      <c r="EX2154" s="1079"/>
      <c r="EY2154" s="1079"/>
      <c r="EZ2154" s="1084"/>
      <c r="FA2154" s="1090" t="s">
        <v>7815</v>
      </c>
      <c r="FB2154" s="1091"/>
      <c r="FC2154" s="1079"/>
      <c r="FD2154" s="1079"/>
    </row>
    <row r="2155">
      <c r="A2155" s="1079" t="s">
        <v>7816</v>
      </c>
      <c r="B2155" s="1079" t="s">
        <v>1878</v>
      </c>
      <c r="C2155" s="1080" t="s">
        <v>5866</v>
      </c>
      <c r="D2155" s="1079" t="s">
        <v>18</v>
      </c>
      <c r="E2155" s="1079"/>
      <c r="F2155" s="1079"/>
      <c r="G2155" s="1079" t="s">
        <v>7817</v>
      </c>
      <c r="H2155" s="1079" t="s">
        <v>487</v>
      </c>
      <c r="I2155" s="1079" t="s">
        <v>23</v>
      </c>
      <c r="J2155" s="1079" t="s">
        <v>31</v>
      </c>
      <c r="K2155" s="1079" t="s">
        <v>93</v>
      </c>
      <c r="L2155" s="1079" t="s">
        <v>7663</v>
      </c>
      <c r="M2155" s="1079" t="s">
        <v>50</v>
      </c>
      <c r="N2155" s="1081">
        <v>42821.0</v>
      </c>
      <c r="O2155" s="1081">
        <v>42821.0</v>
      </c>
      <c r="P2155" s="1082"/>
      <c r="Q2155" s="1083"/>
      <c r="R2155" s="1083"/>
      <c r="S2155" s="1084"/>
      <c r="T2155" s="857">
        <f t="shared" si="4016"/>
        <v>702</v>
      </c>
      <c r="U2155" s="1085">
        <f t="shared" ref="U2155:W2155" si="4107">IF(ISBLANK($A2155),"",sum(AE2155,AK2155,AQ2155,AW2155,BC2155,BI2155,BO2155,BU2155,CA2155,CG2155,CM2155,CS2155,CY2155,DE2155,DK2155,DQ2155,DW2155,EC2155,EI2155,EO2155,EU2155))</f>
        <v>3</v>
      </c>
      <c r="V2155" s="1085">
        <f t="shared" si="4107"/>
        <v>0</v>
      </c>
      <c r="W2155" s="1085">
        <f t="shared" si="4107"/>
        <v>0</v>
      </c>
      <c r="X2155" s="1086">
        <f t="shared" si="4018"/>
        <v>3</v>
      </c>
      <c r="Y2155" s="1085">
        <f t="shared" ref="Y2155:AA2155" si="4108">IF(ISBLANK($A2155),"",sum(AH2155,AN2155,AT2155,AZ2155,BF2155,BL2155,BR2155,BX2155,CD2155,CJ2155,CP2155,CV2155,DB2155,DH2155,DN2155,DT2155,DZ2155,EF2155,EL2155,ER2155,EX2155))</f>
        <v>3</v>
      </c>
      <c r="Z2155" s="1085">
        <f t="shared" si="4108"/>
        <v>0</v>
      </c>
      <c r="AA2155" s="1085">
        <f t="shared" si="4108"/>
        <v>0</v>
      </c>
      <c r="AB2155" s="1086">
        <f t="shared" si="4020"/>
        <v>3</v>
      </c>
      <c r="AC2155" s="1087">
        <f t="shared" si="4021"/>
        <v>1</v>
      </c>
      <c r="AD2155" s="1088" t="str">
        <f t="shared" si="4022"/>
        <v>20+</v>
      </c>
      <c r="AE2155" s="1089">
        <v>2.0</v>
      </c>
      <c r="AF2155" s="1079"/>
      <c r="AG2155" s="1084"/>
      <c r="AH2155" s="1089">
        <v>2.0</v>
      </c>
      <c r="AI2155" s="1079"/>
      <c r="AJ2155" s="1084"/>
      <c r="AK2155" s="1079"/>
      <c r="AL2155" s="1084"/>
      <c r="AM2155" s="1084"/>
      <c r="AN2155" s="1084"/>
      <c r="AO2155" s="1084"/>
      <c r="AP2155" s="1084"/>
      <c r="AQ2155" s="1089">
        <v>1.0</v>
      </c>
      <c r="AR2155" s="1079"/>
      <c r="AS2155" s="1084"/>
      <c r="AT2155" s="1089">
        <v>1.0</v>
      </c>
      <c r="AU2155" s="1084"/>
      <c r="AV2155" s="1084"/>
      <c r="AW2155" s="1079"/>
      <c r="AX2155" s="1084"/>
      <c r="AY2155" s="1084"/>
      <c r="AZ2155" s="1079"/>
      <c r="BA2155" s="1079"/>
      <c r="BB2155" s="1084"/>
      <c r="BC2155" s="1084"/>
      <c r="BD2155" s="1084"/>
      <c r="BE2155" s="1084"/>
      <c r="BF2155" s="1084"/>
      <c r="BG2155" s="1084"/>
      <c r="BH2155" s="1084"/>
      <c r="BI2155" s="1084"/>
      <c r="BJ2155" s="1084"/>
      <c r="BK2155" s="1084"/>
      <c r="BL2155" s="1084"/>
      <c r="BM2155" s="1084"/>
      <c r="BN2155" s="1084"/>
      <c r="BO2155" s="1079"/>
      <c r="BP2155" s="1084"/>
      <c r="BQ2155" s="1084"/>
      <c r="BR2155" s="1084"/>
      <c r="BS2155" s="1084"/>
      <c r="BT2155" s="1084"/>
      <c r="BU2155" s="1084"/>
      <c r="BV2155" s="1084"/>
      <c r="BW2155" s="1084"/>
      <c r="BX2155" s="1084"/>
      <c r="BY2155" s="1084"/>
      <c r="BZ2155" s="1084"/>
      <c r="CA2155" s="1079"/>
      <c r="CB2155" s="1084"/>
      <c r="CC2155" s="1084"/>
      <c r="CD2155" s="1084"/>
      <c r="CE2155" s="1084"/>
      <c r="CF2155" s="1084"/>
      <c r="CG2155" s="1084"/>
      <c r="CH2155" s="1084"/>
      <c r="CI2155" s="1084"/>
      <c r="CJ2155" s="1084"/>
      <c r="CK2155" s="1084"/>
      <c r="CL2155" s="1084"/>
      <c r="CM2155" s="1084"/>
      <c r="CN2155" s="1084"/>
      <c r="CO2155" s="1084"/>
      <c r="CP2155" s="1084"/>
      <c r="CQ2155" s="1084"/>
      <c r="CR2155" s="1084"/>
      <c r="CS2155" s="1084"/>
      <c r="CT2155" s="1084"/>
      <c r="CU2155" s="1084"/>
      <c r="CV2155" s="1084"/>
      <c r="CW2155" s="1084"/>
      <c r="CX2155" s="1084"/>
      <c r="CY2155" s="1084"/>
      <c r="CZ2155" s="1084"/>
      <c r="DA2155" s="1084"/>
      <c r="DB2155" s="1084"/>
      <c r="DC2155" s="1084"/>
      <c r="DD2155" s="1084"/>
      <c r="DE2155" s="1084"/>
      <c r="DF2155" s="1084"/>
      <c r="DG2155" s="1084"/>
      <c r="DH2155" s="1084"/>
      <c r="DI2155" s="1084"/>
      <c r="DJ2155" s="1084"/>
      <c r="DK2155" s="1084"/>
      <c r="DL2155" s="1084"/>
      <c r="DM2155" s="1084"/>
      <c r="DN2155" s="1084"/>
      <c r="DO2155" s="1084"/>
      <c r="DP2155" s="1084"/>
      <c r="DQ2155" s="1084"/>
      <c r="DR2155" s="1084"/>
      <c r="DS2155" s="1084"/>
      <c r="DT2155" s="1084"/>
      <c r="DU2155" s="1084"/>
      <c r="DV2155" s="1084"/>
      <c r="DW2155" s="1084"/>
      <c r="DX2155" s="1084"/>
      <c r="DY2155" s="1084"/>
      <c r="DZ2155" s="1084"/>
      <c r="EA2155" s="1084"/>
      <c r="EB2155" s="1084"/>
      <c r="EC2155" s="1084"/>
      <c r="ED2155" s="1084"/>
      <c r="EE2155" s="1084"/>
      <c r="EF2155" s="1084"/>
      <c r="EG2155" s="1084"/>
      <c r="EH2155" s="1084"/>
      <c r="EI2155" s="1079"/>
      <c r="EJ2155" s="1084"/>
      <c r="EK2155" s="1084"/>
      <c r="EL2155" s="1084"/>
      <c r="EM2155" s="1084"/>
      <c r="EN2155" s="1084"/>
      <c r="EO2155" s="1084"/>
      <c r="EP2155" s="1084"/>
      <c r="EQ2155" s="1084"/>
      <c r="ER2155" s="1084"/>
      <c r="ES2155" s="1084"/>
      <c r="ET2155" s="1084"/>
      <c r="EU2155" s="1079"/>
      <c r="EV2155" s="1079"/>
      <c r="EW2155" s="1084"/>
      <c r="EX2155" s="1079"/>
      <c r="EY2155" s="1079"/>
      <c r="EZ2155" s="1084"/>
      <c r="FA2155" s="1090" t="s">
        <v>7818</v>
      </c>
      <c r="FB2155" s="1091"/>
      <c r="FC2155" s="1079"/>
      <c r="FD2155" s="1079"/>
    </row>
    <row r="2156">
      <c r="A2156" s="1079" t="s">
        <v>7819</v>
      </c>
      <c r="B2156" s="1079" t="s">
        <v>7820</v>
      </c>
      <c r="C2156" s="1080" t="s">
        <v>5866</v>
      </c>
      <c r="D2156" s="1079" t="s">
        <v>18</v>
      </c>
      <c r="E2156" s="1079"/>
      <c r="F2156" s="1079"/>
      <c r="G2156" s="1079" t="s">
        <v>7821</v>
      </c>
      <c r="H2156" s="1079" t="s">
        <v>487</v>
      </c>
      <c r="I2156" s="1079" t="s">
        <v>23</v>
      </c>
      <c r="J2156" s="1079"/>
      <c r="K2156" s="1079" t="s">
        <v>93</v>
      </c>
      <c r="L2156" s="1079" t="s">
        <v>7663</v>
      </c>
      <c r="M2156" s="1079" t="s">
        <v>50</v>
      </c>
      <c r="N2156" s="1081">
        <v>42817.0</v>
      </c>
      <c r="O2156" s="1081">
        <v>42817.0</v>
      </c>
      <c r="P2156" s="1082"/>
      <c r="Q2156" s="1083"/>
      <c r="R2156" s="1083"/>
      <c r="S2156" s="1084"/>
      <c r="T2156" s="857">
        <f t="shared" si="4016"/>
        <v>706</v>
      </c>
      <c r="U2156" s="1085">
        <f t="shared" ref="U2156:W2156" si="4109">IF(ISBLANK($A2156),"",sum(AE2156,AK2156,AQ2156,AW2156,BC2156,BI2156,BO2156,BU2156,CA2156,CG2156,CM2156,CS2156,CY2156,DE2156,DK2156,DQ2156,DW2156,EC2156,EI2156,EO2156,EU2156))</f>
        <v>2</v>
      </c>
      <c r="V2156" s="1085">
        <f t="shared" si="4109"/>
        <v>0</v>
      </c>
      <c r="W2156" s="1085">
        <f t="shared" si="4109"/>
        <v>0</v>
      </c>
      <c r="X2156" s="1086">
        <f t="shared" si="4018"/>
        <v>2</v>
      </c>
      <c r="Y2156" s="1085">
        <f t="shared" ref="Y2156:AA2156" si="4110">IF(ISBLANK($A2156),"",sum(AH2156,AN2156,AT2156,AZ2156,BF2156,BL2156,BR2156,BX2156,CD2156,CJ2156,CP2156,CV2156,DB2156,DH2156,DN2156,DT2156,DZ2156,EF2156,EL2156,ER2156,EX2156))</f>
        <v>2</v>
      </c>
      <c r="Z2156" s="1085">
        <f t="shared" si="4110"/>
        <v>0</v>
      </c>
      <c r="AA2156" s="1085">
        <f t="shared" si="4110"/>
        <v>0</v>
      </c>
      <c r="AB2156" s="1086">
        <f t="shared" si="4020"/>
        <v>2</v>
      </c>
      <c r="AC2156" s="1087">
        <f t="shared" si="4021"/>
        <v>1</v>
      </c>
      <c r="AD2156" s="1123" t="str">
        <f t="shared" si="4022"/>
        <v>20+</v>
      </c>
      <c r="AE2156" s="1089">
        <v>2.0</v>
      </c>
      <c r="AF2156" s="1079"/>
      <c r="AG2156" s="1084"/>
      <c r="AH2156" s="1089">
        <v>2.0</v>
      </c>
      <c r="AI2156" s="1079"/>
      <c r="AJ2156" s="1084"/>
      <c r="AK2156" s="1079"/>
      <c r="AL2156" s="1084"/>
      <c r="AM2156" s="1084"/>
      <c r="AN2156" s="1084"/>
      <c r="AO2156" s="1084"/>
      <c r="AP2156" s="1084"/>
      <c r="AQ2156" s="1079"/>
      <c r="AR2156" s="1079"/>
      <c r="AS2156" s="1084"/>
      <c r="AT2156" s="1079"/>
      <c r="AU2156" s="1084"/>
      <c r="AV2156" s="1084"/>
      <c r="AW2156" s="1079"/>
      <c r="AX2156" s="1084"/>
      <c r="AY2156" s="1084"/>
      <c r="AZ2156" s="1079"/>
      <c r="BA2156" s="1079"/>
      <c r="BB2156" s="1084"/>
      <c r="BC2156" s="1084"/>
      <c r="BD2156" s="1084"/>
      <c r="BE2156" s="1084"/>
      <c r="BF2156" s="1084"/>
      <c r="BG2156" s="1084"/>
      <c r="BH2156" s="1084"/>
      <c r="BI2156" s="1084"/>
      <c r="BJ2156" s="1084"/>
      <c r="BK2156" s="1084"/>
      <c r="BL2156" s="1084"/>
      <c r="BM2156" s="1084"/>
      <c r="BN2156" s="1084"/>
      <c r="BO2156" s="1079"/>
      <c r="BP2156" s="1084"/>
      <c r="BQ2156" s="1084"/>
      <c r="BR2156" s="1084"/>
      <c r="BS2156" s="1084"/>
      <c r="BT2156" s="1084"/>
      <c r="BU2156" s="1084"/>
      <c r="BV2156" s="1084"/>
      <c r="BW2156" s="1084"/>
      <c r="BX2156" s="1084"/>
      <c r="BY2156" s="1084"/>
      <c r="BZ2156" s="1084"/>
      <c r="CA2156" s="1079"/>
      <c r="CB2156" s="1084"/>
      <c r="CC2156" s="1084"/>
      <c r="CD2156" s="1084"/>
      <c r="CE2156" s="1084"/>
      <c r="CF2156" s="1084"/>
      <c r="CG2156" s="1084"/>
      <c r="CH2156" s="1084"/>
      <c r="CI2156" s="1084"/>
      <c r="CJ2156" s="1084"/>
      <c r="CK2156" s="1084"/>
      <c r="CL2156" s="1084"/>
      <c r="CM2156" s="1084"/>
      <c r="CN2156" s="1084"/>
      <c r="CO2156" s="1084"/>
      <c r="CP2156" s="1084"/>
      <c r="CQ2156" s="1084"/>
      <c r="CR2156" s="1084"/>
      <c r="CS2156" s="1084"/>
      <c r="CT2156" s="1084"/>
      <c r="CU2156" s="1084"/>
      <c r="CV2156" s="1084"/>
      <c r="CW2156" s="1084"/>
      <c r="CX2156" s="1084"/>
      <c r="CY2156" s="1084"/>
      <c r="CZ2156" s="1084"/>
      <c r="DA2156" s="1084"/>
      <c r="DB2156" s="1084"/>
      <c r="DC2156" s="1084"/>
      <c r="DD2156" s="1084"/>
      <c r="DE2156" s="1084"/>
      <c r="DF2156" s="1084"/>
      <c r="DG2156" s="1084"/>
      <c r="DH2156" s="1084"/>
      <c r="DI2156" s="1084"/>
      <c r="DJ2156" s="1084"/>
      <c r="DK2156" s="1084"/>
      <c r="DL2156" s="1084"/>
      <c r="DM2156" s="1084"/>
      <c r="DN2156" s="1084"/>
      <c r="DO2156" s="1084"/>
      <c r="DP2156" s="1084"/>
      <c r="DQ2156" s="1084"/>
      <c r="DR2156" s="1084"/>
      <c r="DS2156" s="1084"/>
      <c r="DT2156" s="1084"/>
      <c r="DU2156" s="1084"/>
      <c r="DV2156" s="1084"/>
      <c r="DW2156" s="1084"/>
      <c r="DX2156" s="1084"/>
      <c r="DY2156" s="1084"/>
      <c r="DZ2156" s="1084"/>
      <c r="EA2156" s="1084"/>
      <c r="EB2156" s="1084"/>
      <c r="EC2156" s="1084"/>
      <c r="ED2156" s="1084"/>
      <c r="EE2156" s="1084"/>
      <c r="EF2156" s="1084"/>
      <c r="EG2156" s="1084"/>
      <c r="EH2156" s="1084"/>
      <c r="EI2156" s="1079"/>
      <c r="EJ2156" s="1084"/>
      <c r="EK2156" s="1084"/>
      <c r="EL2156" s="1084"/>
      <c r="EM2156" s="1084"/>
      <c r="EN2156" s="1084"/>
      <c r="EO2156" s="1084"/>
      <c r="EP2156" s="1084"/>
      <c r="EQ2156" s="1084"/>
      <c r="ER2156" s="1084"/>
      <c r="ES2156" s="1084"/>
      <c r="ET2156" s="1084"/>
      <c r="EU2156" s="1079"/>
      <c r="EV2156" s="1079"/>
      <c r="EW2156" s="1084"/>
      <c r="EX2156" s="1079"/>
      <c r="EY2156" s="1079"/>
      <c r="EZ2156" s="1084"/>
      <c r="FA2156" s="1090" t="s">
        <v>7822</v>
      </c>
      <c r="FB2156" s="1091"/>
      <c r="FC2156" s="1079"/>
      <c r="FD2156" s="1079"/>
    </row>
    <row r="2157">
      <c r="A2157" s="1079" t="s">
        <v>7823</v>
      </c>
      <c r="B2157" s="1079" t="s">
        <v>7824</v>
      </c>
      <c r="C2157" s="1080" t="s">
        <v>5866</v>
      </c>
      <c r="D2157" s="1079" t="s">
        <v>18</v>
      </c>
      <c r="E2157" s="1079"/>
      <c r="F2157" s="1079"/>
      <c r="G2157" s="1079" t="s">
        <v>2885</v>
      </c>
      <c r="H2157" s="1079" t="s">
        <v>487</v>
      </c>
      <c r="I2157" s="1079" t="s">
        <v>23</v>
      </c>
      <c r="J2157" s="1079" t="s">
        <v>31</v>
      </c>
      <c r="K2157" s="1079" t="s">
        <v>93</v>
      </c>
      <c r="L2157" s="1079" t="s">
        <v>7663</v>
      </c>
      <c r="M2157" s="1079" t="s">
        <v>50</v>
      </c>
      <c r="N2157" s="1081">
        <v>42815.0</v>
      </c>
      <c r="O2157" s="1081">
        <v>42815.0</v>
      </c>
      <c r="P2157" s="1082"/>
      <c r="Q2157" s="1083"/>
      <c r="R2157" s="1083"/>
      <c r="S2157" s="1084"/>
      <c r="T2157" s="857">
        <f t="shared" si="4016"/>
        <v>708</v>
      </c>
      <c r="U2157" s="1085">
        <f t="shared" ref="U2157:W2157" si="4111">IF(ISBLANK($A2157),"",sum(AE2157,AK2157,AQ2157,AW2157,BC2157,BI2157,BO2157,BU2157,CA2157,CG2157,CM2157,CS2157,CY2157,DE2157,DK2157,DQ2157,DW2157,EC2157,EI2157,EO2157,EU2157))</f>
        <v>0</v>
      </c>
      <c r="V2157" s="1085">
        <f t="shared" si="4111"/>
        <v>1</v>
      </c>
      <c r="W2157" s="1085">
        <f t="shared" si="4111"/>
        <v>0</v>
      </c>
      <c r="X2157" s="1086">
        <f t="shared" si="4018"/>
        <v>1</v>
      </c>
      <c r="Y2157" s="1085">
        <f t="shared" ref="Y2157:AA2157" si="4112">IF(ISBLANK($A2157),"",sum(AH2157,AN2157,AT2157,AZ2157,BF2157,BL2157,BR2157,BX2157,CD2157,CJ2157,CP2157,CV2157,DB2157,DH2157,DN2157,DT2157,DZ2157,EF2157,EL2157,ER2157,EX2157))</f>
        <v>1</v>
      </c>
      <c r="Z2157" s="1085">
        <f t="shared" si="4112"/>
        <v>0</v>
      </c>
      <c r="AA2157" s="1085">
        <f t="shared" si="4112"/>
        <v>0</v>
      </c>
      <c r="AB2157" s="1086">
        <f t="shared" si="4020"/>
        <v>1</v>
      </c>
      <c r="AC2157" s="1087">
        <f t="shared" si="4021"/>
        <v>1</v>
      </c>
      <c r="AD2157" s="1110" t="str">
        <f t="shared" si="4022"/>
        <v>20+</v>
      </c>
      <c r="AE2157" s="1079"/>
      <c r="AF2157" s="1089">
        <v>1.0</v>
      </c>
      <c r="AG2157" s="1084"/>
      <c r="AH2157" s="1089">
        <v>1.0</v>
      </c>
      <c r="AI2157" s="1079"/>
      <c r="AJ2157" s="1084"/>
      <c r="AK2157" s="1079"/>
      <c r="AL2157" s="1084"/>
      <c r="AM2157" s="1084"/>
      <c r="AN2157" s="1084"/>
      <c r="AO2157" s="1084"/>
      <c r="AP2157" s="1084"/>
      <c r="AQ2157" s="1079"/>
      <c r="AR2157" s="1079"/>
      <c r="AS2157" s="1084"/>
      <c r="AT2157" s="1079"/>
      <c r="AU2157" s="1084"/>
      <c r="AV2157" s="1084"/>
      <c r="AW2157" s="1079"/>
      <c r="AX2157" s="1084"/>
      <c r="AY2157" s="1084"/>
      <c r="AZ2157" s="1079"/>
      <c r="BA2157" s="1079"/>
      <c r="BB2157" s="1084"/>
      <c r="BC2157" s="1084"/>
      <c r="BD2157" s="1084"/>
      <c r="BE2157" s="1084"/>
      <c r="BF2157" s="1084"/>
      <c r="BG2157" s="1084"/>
      <c r="BH2157" s="1084"/>
      <c r="BI2157" s="1084"/>
      <c r="BJ2157" s="1084"/>
      <c r="BK2157" s="1084"/>
      <c r="BL2157" s="1084"/>
      <c r="BM2157" s="1084"/>
      <c r="BN2157" s="1084"/>
      <c r="BO2157" s="1079"/>
      <c r="BP2157" s="1084"/>
      <c r="BQ2157" s="1084"/>
      <c r="BR2157" s="1084"/>
      <c r="BS2157" s="1084"/>
      <c r="BT2157" s="1084"/>
      <c r="BU2157" s="1084"/>
      <c r="BV2157" s="1084"/>
      <c r="BW2157" s="1084"/>
      <c r="BX2157" s="1084"/>
      <c r="BY2157" s="1084"/>
      <c r="BZ2157" s="1084"/>
      <c r="CA2157" s="1079"/>
      <c r="CB2157" s="1084"/>
      <c r="CC2157" s="1084"/>
      <c r="CD2157" s="1084"/>
      <c r="CE2157" s="1084"/>
      <c r="CF2157" s="1084"/>
      <c r="CG2157" s="1084"/>
      <c r="CH2157" s="1084"/>
      <c r="CI2157" s="1084"/>
      <c r="CJ2157" s="1084"/>
      <c r="CK2157" s="1084"/>
      <c r="CL2157" s="1084"/>
      <c r="CM2157" s="1084"/>
      <c r="CN2157" s="1084"/>
      <c r="CO2157" s="1084"/>
      <c r="CP2157" s="1084"/>
      <c r="CQ2157" s="1084"/>
      <c r="CR2157" s="1084"/>
      <c r="CS2157" s="1084"/>
      <c r="CT2157" s="1084"/>
      <c r="CU2157" s="1084"/>
      <c r="CV2157" s="1084"/>
      <c r="CW2157" s="1084"/>
      <c r="CX2157" s="1084"/>
      <c r="CY2157" s="1084"/>
      <c r="CZ2157" s="1084"/>
      <c r="DA2157" s="1084"/>
      <c r="DB2157" s="1084"/>
      <c r="DC2157" s="1084"/>
      <c r="DD2157" s="1084"/>
      <c r="DE2157" s="1084"/>
      <c r="DF2157" s="1084"/>
      <c r="DG2157" s="1084"/>
      <c r="DH2157" s="1084"/>
      <c r="DI2157" s="1084"/>
      <c r="DJ2157" s="1084"/>
      <c r="DK2157" s="1084"/>
      <c r="DL2157" s="1084"/>
      <c r="DM2157" s="1084"/>
      <c r="DN2157" s="1084"/>
      <c r="DO2157" s="1084"/>
      <c r="DP2157" s="1084"/>
      <c r="DQ2157" s="1084"/>
      <c r="DR2157" s="1084"/>
      <c r="DS2157" s="1084"/>
      <c r="DT2157" s="1084"/>
      <c r="DU2157" s="1084"/>
      <c r="DV2157" s="1084"/>
      <c r="DW2157" s="1084"/>
      <c r="DX2157" s="1084"/>
      <c r="DY2157" s="1084"/>
      <c r="DZ2157" s="1084"/>
      <c r="EA2157" s="1084"/>
      <c r="EB2157" s="1084"/>
      <c r="EC2157" s="1084"/>
      <c r="ED2157" s="1084"/>
      <c r="EE2157" s="1084"/>
      <c r="EF2157" s="1084"/>
      <c r="EG2157" s="1084"/>
      <c r="EH2157" s="1084"/>
      <c r="EI2157" s="1079"/>
      <c r="EJ2157" s="1084"/>
      <c r="EK2157" s="1084"/>
      <c r="EL2157" s="1084"/>
      <c r="EM2157" s="1084"/>
      <c r="EN2157" s="1084"/>
      <c r="EO2157" s="1084"/>
      <c r="EP2157" s="1084"/>
      <c r="EQ2157" s="1084"/>
      <c r="ER2157" s="1084"/>
      <c r="ES2157" s="1084"/>
      <c r="ET2157" s="1084"/>
      <c r="EU2157" s="1079"/>
      <c r="EV2157" s="1079"/>
      <c r="EW2157" s="1084"/>
      <c r="EX2157" s="1079"/>
      <c r="EY2157" s="1079"/>
      <c r="EZ2157" s="1084"/>
      <c r="FA2157" s="1090" t="s">
        <v>7825</v>
      </c>
      <c r="FB2157" s="1079"/>
      <c r="FC2157" s="1079"/>
      <c r="FD2157" s="1079"/>
    </row>
    <row r="2158">
      <c r="A2158" s="844">
        <v>162380.0</v>
      </c>
      <c r="B2158" s="844" t="s">
        <v>7826</v>
      </c>
      <c r="C2158" s="845" t="s">
        <v>5648</v>
      </c>
      <c r="D2158" s="844" t="s">
        <v>10</v>
      </c>
      <c r="E2158" s="844"/>
      <c r="F2158" s="844"/>
      <c r="G2158" s="844" t="s">
        <v>7827</v>
      </c>
      <c r="H2158" s="844" t="s">
        <v>6583</v>
      </c>
      <c r="I2158" s="844" t="s">
        <v>23</v>
      </c>
      <c r="J2158" s="844" t="s">
        <v>31</v>
      </c>
      <c r="K2158" s="844" t="s">
        <v>93</v>
      </c>
      <c r="L2158" s="844" t="s">
        <v>7828</v>
      </c>
      <c r="M2158" s="844" t="s">
        <v>117</v>
      </c>
      <c r="N2158" s="1115">
        <v>42796.0</v>
      </c>
      <c r="O2158" s="848"/>
      <c r="P2158" s="1116"/>
      <c r="Q2158" s="848"/>
      <c r="R2158" s="848"/>
      <c r="S2158" s="846"/>
      <c r="T2158" s="857">
        <f t="shared" si="4016"/>
        <v>727</v>
      </c>
      <c r="U2158" s="850">
        <f t="shared" ref="U2158:W2158" si="4113">IF(ISBLANK($A2158),"",sum(AE2158,AK2158,AQ2158,AW2158,BC2158,BI2158,BO2158,BU2158,CA2158,CG2158,CM2158,CS2158,CY2158,DE2158,DK2158,DQ2158,DW2158,EC2158,EI2158,EO2158,EU2158))</f>
        <v>2</v>
      </c>
      <c r="V2158" s="850">
        <f t="shared" si="4113"/>
        <v>0</v>
      </c>
      <c r="W2158" s="850">
        <f t="shared" si="4113"/>
        <v>0</v>
      </c>
      <c r="X2158" s="1117">
        <f t="shared" si="4018"/>
        <v>2</v>
      </c>
      <c r="Y2158" s="850">
        <f t="shared" ref="Y2158:AA2158" si="4114">IF(ISBLANK($A2158),"",sum(AH2158,AN2158,AT2158,AZ2158,BF2158,BL2158,BR2158,BX2158,CD2158,CJ2158,CP2158,CV2158,DB2158,DH2158,DN2158,DT2158,DZ2158,EF2158,EL2158,ER2158,EX2158))</f>
        <v>0</v>
      </c>
      <c r="Z2158" s="850">
        <f t="shared" si="4114"/>
        <v>0</v>
      </c>
      <c r="AA2158" s="850">
        <f t="shared" si="4114"/>
        <v>0</v>
      </c>
      <c r="AB2158" s="1117">
        <f t="shared" si="4020"/>
        <v>0</v>
      </c>
      <c r="AC2158" s="1118">
        <f t="shared" si="4021"/>
        <v>0</v>
      </c>
      <c r="AD2158" s="1110" t="str">
        <f t="shared" si="4022"/>
        <v>20+</v>
      </c>
      <c r="AE2158" s="844"/>
      <c r="AF2158" s="846"/>
      <c r="AG2158" s="846"/>
      <c r="AH2158" s="846"/>
      <c r="AI2158" s="846"/>
      <c r="AJ2158" s="846"/>
      <c r="AK2158" s="853">
        <v>1.0</v>
      </c>
      <c r="AL2158" s="846"/>
      <c r="AM2158" s="846"/>
      <c r="AN2158" s="846"/>
      <c r="AO2158" s="846"/>
      <c r="AP2158" s="846"/>
      <c r="AQ2158" s="853">
        <v>1.0</v>
      </c>
      <c r="AR2158" s="846"/>
      <c r="AS2158" s="846"/>
      <c r="AT2158" s="844"/>
      <c r="AU2158" s="846"/>
      <c r="AV2158" s="846"/>
      <c r="AW2158" s="846"/>
      <c r="AX2158" s="846"/>
      <c r="AY2158" s="846"/>
      <c r="AZ2158" s="846"/>
      <c r="BA2158" s="846"/>
      <c r="BB2158" s="846"/>
      <c r="BC2158" s="844"/>
      <c r="BD2158" s="844"/>
      <c r="BE2158" s="846"/>
      <c r="BF2158" s="844"/>
      <c r="BG2158" s="846"/>
      <c r="BH2158" s="846"/>
      <c r="BI2158" s="846"/>
      <c r="BJ2158" s="846"/>
      <c r="BK2158" s="846"/>
      <c r="BL2158" s="844"/>
      <c r="BM2158" s="846"/>
      <c r="BN2158" s="846"/>
      <c r="BO2158" s="844"/>
      <c r="BP2158" s="846"/>
      <c r="BQ2158" s="846"/>
      <c r="BR2158" s="846"/>
      <c r="BS2158" s="846"/>
      <c r="BT2158" s="846"/>
      <c r="BU2158" s="846"/>
      <c r="BV2158" s="844"/>
      <c r="BW2158" s="846"/>
      <c r="BX2158" s="844"/>
      <c r="BY2158" s="846"/>
      <c r="BZ2158" s="846"/>
      <c r="CA2158" s="844"/>
      <c r="CB2158" s="846"/>
      <c r="CC2158" s="846"/>
      <c r="CD2158" s="846"/>
      <c r="CE2158" s="846"/>
      <c r="CF2158" s="846"/>
      <c r="CG2158" s="846"/>
      <c r="CH2158" s="846"/>
      <c r="CI2158" s="846"/>
      <c r="CJ2158" s="846"/>
      <c r="CK2158" s="846"/>
      <c r="CL2158" s="846"/>
      <c r="CM2158" s="844"/>
      <c r="CN2158" s="846"/>
      <c r="CO2158" s="846"/>
      <c r="CP2158" s="846"/>
      <c r="CQ2158" s="846"/>
      <c r="CR2158" s="846"/>
      <c r="CS2158" s="846"/>
      <c r="CT2158" s="846"/>
      <c r="CU2158" s="846"/>
      <c r="CV2158" s="846"/>
      <c r="CW2158" s="846"/>
      <c r="CX2158" s="846"/>
      <c r="CY2158" s="846"/>
      <c r="CZ2158" s="846"/>
      <c r="DA2158" s="846"/>
      <c r="DB2158" s="846"/>
      <c r="DC2158" s="846"/>
      <c r="DD2158" s="846"/>
      <c r="DE2158" s="846"/>
      <c r="DF2158" s="846"/>
      <c r="DG2158" s="846"/>
      <c r="DH2158" s="846"/>
      <c r="DI2158" s="846"/>
      <c r="DJ2158" s="846"/>
      <c r="DK2158" s="846"/>
      <c r="DL2158" s="846"/>
      <c r="DM2158" s="846"/>
      <c r="DN2158" s="846"/>
      <c r="DO2158" s="846"/>
      <c r="DP2158" s="846"/>
      <c r="DQ2158" s="846"/>
      <c r="DR2158" s="846"/>
      <c r="DS2158" s="846"/>
      <c r="DT2158" s="846"/>
      <c r="DU2158" s="846"/>
      <c r="DV2158" s="846"/>
      <c r="DW2158" s="846"/>
      <c r="DX2158" s="846"/>
      <c r="DY2158" s="846"/>
      <c r="DZ2158" s="846"/>
      <c r="EA2158" s="846"/>
      <c r="EB2158" s="846"/>
      <c r="EC2158" s="846"/>
      <c r="ED2158" s="846"/>
      <c r="EE2158" s="846"/>
      <c r="EF2158" s="846"/>
      <c r="EG2158" s="846"/>
      <c r="EH2158" s="846"/>
      <c r="EI2158" s="846"/>
      <c r="EJ2158" s="846"/>
      <c r="EK2158" s="846"/>
      <c r="EL2158" s="846"/>
      <c r="EM2158" s="846"/>
      <c r="EN2158" s="846"/>
      <c r="EO2158" s="846"/>
      <c r="EP2158" s="846"/>
      <c r="EQ2158" s="846"/>
      <c r="ER2158" s="846"/>
      <c r="ES2158" s="846"/>
      <c r="ET2158" s="846"/>
      <c r="EU2158" s="846"/>
      <c r="EV2158" s="846"/>
      <c r="EW2158" s="846"/>
      <c r="EX2158" s="846"/>
      <c r="EY2158" s="846"/>
      <c r="EZ2158" s="846"/>
      <c r="FA2158" s="1120" t="s">
        <v>7829</v>
      </c>
      <c r="FB2158" s="1121"/>
      <c r="FC2158" s="844"/>
      <c r="FD2158" s="844"/>
    </row>
    <row r="2159">
      <c r="A2159" s="1093" t="s">
        <v>7830</v>
      </c>
      <c r="B2159" s="1093" t="s">
        <v>6556</v>
      </c>
      <c r="C2159" s="1094" t="s">
        <v>5866</v>
      </c>
      <c r="D2159" s="1093" t="s">
        <v>18</v>
      </c>
      <c r="E2159" s="1093"/>
      <c r="F2159" s="1093"/>
      <c r="G2159" s="1093" t="s">
        <v>7831</v>
      </c>
      <c r="H2159" s="1093" t="s">
        <v>487</v>
      </c>
      <c r="I2159" s="1093" t="s">
        <v>23</v>
      </c>
      <c r="J2159" s="1093"/>
      <c r="K2159" s="1093" t="s">
        <v>93</v>
      </c>
      <c r="L2159" s="1093" t="s">
        <v>7776</v>
      </c>
      <c r="M2159" s="1093" t="s">
        <v>50</v>
      </c>
      <c r="N2159" s="1095">
        <v>42808.0</v>
      </c>
      <c r="O2159" s="1095">
        <v>42808.0</v>
      </c>
      <c r="P2159" s="1082"/>
      <c r="Q2159" s="1083"/>
      <c r="R2159" s="1083"/>
      <c r="S2159" s="1084"/>
      <c r="T2159" s="857">
        <f t="shared" si="4016"/>
        <v>715</v>
      </c>
      <c r="U2159" s="1085">
        <f t="shared" ref="U2159:W2159" si="4115">IF(ISBLANK($A2159),"",sum(AE2159,AK2159,AQ2159,AW2159,BC2159,BI2159,BO2159,BU2159,CA2159,CG2159,CM2159,CS2159,CY2159,DE2159,DK2159,DQ2159,DW2159,EC2159,EI2159,EO2159,EU2159))</f>
        <v>6</v>
      </c>
      <c r="V2159" s="1085">
        <f t="shared" si="4115"/>
        <v>0</v>
      </c>
      <c r="W2159" s="1085">
        <f t="shared" si="4115"/>
        <v>0</v>
      </c>
      <c r="X2159" s="1086">
        <f t="shared" si="4018"/>
        <v>6</v>
      </c>
      <c r="Y2159" s="1085">
        <f t="shared" ref="Y2159:AA2159" si="4116">IF(ISBLANK($A2159),"",sum(AH2159,AN2159,AT2159,AZ2159,BF2159,BL2159,BR2159,BX2159,CD2159,CJ2159,CP2159,CV2159,DB2159,DH2159,DN2159,DT2159,DZ2159,EF2159,EL2159,ER2159,EX2159))</f>
        <v>5</v>
      </c>
      <c r="Z2159" s="1085">
        <f t="shared" si="4116"/>
        <v>2</v>
      </c>
      <c r="AA2159" s="1085">
        <f t="shared" si="4116"/>
        <v>0</v>
      </c>
      <c r="AB2159" s="1086">
        <f t="shared" si="4020"/>
        <v>7</v>
      </c>
      <c r="AC2159" s="1087">
        <f t="shared" si="4021"/>
        <v>0.8333333333</v>
      </c>
      <c r="AD2159" s="1123" t="str">
        <f t="shared" si="4022"/>
        <v>20+</v>
      </c>
      <c r="AE2159" s="1100">
        <v>3.0</v>
      </c>
      <c r="AF2159" s="1084"/>
      <c r="AG2159" s="1084"/>
      <c r="AH2159" s="1100">
        <v>3.0</v>
      </c>
      <c r="AI2159" s="1084"/>
      <c r="AJ2159" s="1084"/>
      <c r="AK2159" s="1100">
        <v>1.0</v>
      </c>
      <c r="AL2159" s="1084"/>
      <c r="AM2159" s="1084"/>
      <c r="AN2159" s="1084"/>
      <c r="AO2159" s="1100">
        <v>2.0</v>
      </c>
      <c r="AP2159" s="1084"/>
      <c r="AQ2159" s="1100">
        <v>1.0</v>
      </c>
      <c r="AR2159" s="1093"/>
      <c r="AS2159" s="1084"/>
      <c r="AT2159" s="1100">
        <v>1.0</v>
      </c>
      <c r="AU2159" s="1084"/>
      <c r="AV2159" s="1084"/>
      <c r="AW2159" s="1084"/>
      <c r="AX2159" s="1084"/>
      <c r="AY2159" s="1084"/>
      <c r="AZ2159" s="1084"/>
      <c r="BA2159" s="1084"/>
      <c r="BB2159" s="1084"/>
      <c r="BC2159" s="1100">
        <v>1.0</v>
      </c>
      <c r="BD2159" s="1084"/>
      <c r="BE2159" s="1084"/>
      <c r="BF2159" s="1100">
        <v>1.0</v>
      </c>
      <c r="BG2159" s="1084"/>
      <c r="BH2159" s="1084"/>
      <c r="BI2159" s="1084"/>
      <c r="BJ2159" s="1084"/>
      <c r="BK2159" s="1084"/>
      <c r="BL2159" s="1084"/>
      <c r="BM2159" s="1084"/>
      <c r="BN2159" s="1084"/>
      <c r="BO2159" s="1093"/>
      <c r="BP2159" s="1093"/>
      <c r="BQ2159" s="1084"/>
      <c r="BR2159" s="1084"/>
      <c r="BS2159" s="1084"/>
      <c r="BT2159" s="1084"/>
      <c r="BU2159" s="1084"/>
      <c r="BV2159" s="1084"/>
      <c r="BW2159" s="1084"/>
      <c r="BX2159" s="1084"/>
      <c r="BY2159" s="1084"/>
      <c r="BZ2159" s="1084"/>
      <c r="CA2159" s="1093"/>
      <c r="CB2159" s="1084"/>
      <c r="CC2159" s="1084"/>
      <c r="CD2159" s="1084"/>
      <c r="CE2159" s="1084"/>
      <c r="CF2159" s="1084"/>
      <c r="CG2159" s="1084"/>
      <c r="CH2159" s="1084"/>
      <c r="CI2159" s="1084"/>
      <c r="CJ2159" s="1084"/>
      <c r="CK2159" s="1084"/>
      <c r="CL2159" s="1084"/>
      <c r="CM2159" s="1084"/>
      <c r="CN2159" s="1084"/>
      <c r="CO2159" s="1084"/>
      <c r="CP2159" s="1084"/>
      <c r="CQ2159" s="1084"/>
      <c r="CR2159" s="1084"/>
      <c r="CS2159" s="1084"/>
      <c r="CT2159" s="1084"/>
      <c r="CU2159" s="1084"/>
      <c r="CV2159" s="1093"/>
      <c r="CW2159" s="1084"/>
      <c r="CX2159" s="1084"/>
      <c r="CY2159" s="1084"/>
      <c r="CZ2159" s="1084"/>
      <c r="DA2159" s="1084"/>
      <c r="DB2159" s="1084"/>
      <c r="DC2159" s="1084"/>
      <c r="DD2159" s="1084"/>
      <c r="DE2159" s="1084"/>
      <c r="DF2159" s="1084"/>
      <c r="DG2159" s="1084"/>
      <c r="DH2159" s="1084"/>
      <c r="DI2159" s="1084"/>
      <c r="DJ2159" s="1084"/>
      <c r="DK2159" s="1084"/>
      <c r="DL2159" s="1084"/>
      <c r="DM2159" s="1084"/>
      <c r="DN2159" s="1084"/>
      <c r="DO2159" s="1084"/>
      <c r="DP2159" s="1084"/>
      <c r="DQ2159" s="1084"/>
      <c r="DR2159" s="1084"/>
      <c r="DS2159" s="1084"/>
      <c r="DT2159" s="1084"/>
      <c r="DU2159" s="1084"/>
      <c r="DV2159" s="1084"/>
      <c r="DW2159" s="1084"/>
      <c r="DX2159" s="1084"/>
      <c r="DY2159" s="1084"/>
      <c r="DZ2159" s="1084"/>
      <c r="EA2159" s="1084"/>
      <c r="EB2159" s="1084"/>
      <c r="EC2159" s="1084"/>
      <c r="ED2159" s="1084"/>
      <c r="EE2159" s="1084"/>
      <c r="EF2159" s="1084"/>
      <c r="EG2159" s="1084"/>
      <c r="EH2159" s="1084"/>
      <c r="EI2159" s="1084"/>
      <c r="EJ2159" s="1084"/>
      <c r="EK2159" s="1084"/>
      <c r="EL2159" s="1084"/>
      <c r="EM2159" s="1084"/>
      <c r="EN2159" s="1084"/>
      <c r="EO2159" s="1084"/>
      <c r="EP2159" s="1084"/>
      <c r="EQ2159" s="1084"/>
      <c r="ER2159" s="1084"/>
      <c r="ES2159" s="1084"/>
      <c r="ET2159" s="1084"/>
      <c r="EU2159" s="1084"/>
      <c r="EV2159" s="1084"/>
      <c r="EW2159" s="1084"/>
      <c r="EX2159" s="1084"/>
      <c r="EY2159" s="1084"/>
      <c r="EZ2159" s="1084"/>
      <c r="FA2159" s="1101" t="s">
        <v>7832</v>
      </c>
      <c r="FB2159" s="1102"/>
      <c r="FC2159" s="1093"/>
      <c r="FD2159" s="1093"/>
    </row>
    <row r="2160">
      <c r="A2160" s="844">
        <v>162482.0</v>
      </c>
      <c r="B2160" s="844" t="s">
        <v>7826</v>
      </c>
      <c r="C2160" s="845" t="s">
        <v>5648</v>
      </c>
      <c r="D2160" s="844" t="s">
        <v>10</v>
      </c>
      <c r="E2160" s="844"/>
      <c r="F2160" s="844"/>
      <c r="G2160" s="844" t="s">
        <v>7827</v>
      </c>
      <c r="H2160" s="844" t="s">
        <v>6583</v>
      </c>
      <c r="I2160" s="844" t="s">
        <v>23</v>
      </c>
      <c r="J2160" s="844" t="s">
        <v>31</v>
      </c>
      <c r="K2160" s="844" t="s">
        <v>93</v>
      </c>
      <c r="L2160" s="844" t="s">
        <v>7828</v>
      </c>
      <c r="M2160" s="844" t="s">
        <v>117</v>
      </c>
      <c r="N2160" s="1115">
        <v>42796.0</v>
      </c>
      <c r="O2160" s="848"/>
      <c r="P2160" s="1116"/>
      <c r="Q2160" s="848"/>
      <c r="R2160" s="848"/>
      <c r="S2160" s="846"/>
      <c r="T2160" s="857">
        <f t="shared" si="4016"/>
        <v>727</v>
      </c>
      <c r="U2160" s="850">
        <f t="shared" ref="U2160:W2160" si="4117">IF(ISBLANK($A2160),"",sum(AE2160,AK2160,AQ2160,AW2160,BC2160,BI2160,BO2160,BU2160,CA2160,CG2160,CM2160,CS2160,CY2160,DE2160,DK2160,DQ2160,DW2160,EC2160,EI2160,EO2160,EU2160))</f>
        <v>0</v>
      </c>
      <c r="V2160" s="850">
        <f t="shared" si="4117"/>
        <v>0</v>
      </c>
      <c r="W2160" s="850">
        <f t="shared" si="4117"/>
        <v>0</v>
      </c>
      <c r="X2160" s="1117">
        <f t="shared" si="4018"/>
        <v>0</v>
      </c>
      <c r="Y2160" s="850">
        <f t="shared" ref="Y2160:AA2160" si="4118">IF(ISBLANK($A2160),"",sum(AH2160,AN2160,AT2160,AZ2160,BF2160,BL2160,BR2160,BX2160,CD2160,CJ2160,CP2160,CV2160,DB2160,DH2160,DN2160,DT2160,DZ2160,EF2160,EL2160,ER2160,EX2160))</f>
        <v>0</v>
      </c>
      <c r="Z2160" s="850">
        <f t="shared" si="4118"/>
        <v>0</v>
      </c>
      <c r="AA2160" s="850">
        <f t="shared" si="4118"/>
        <v>0</v>
      </c>
      <c r="AB2160" s="1117">
        <f t="shared" si="4020"/>
        <v>0</v>
      </c>
      <c r="AC2160" s="1118" t="str">
        <f t="shared" si="4021"/>
        <v/>
      </c>
      <c r="AD2160" s="1110" t="str">
        <f t="shared" si="4022"/>
        <v>20+</v>
      </c>
      <c r="AE2160" s="846"/>
      <c r="AF2160" s="846"/>
      <c r="AG2160" s="846"/>
      <c r="AH2160" s="846"/>
      <c r="AI2160" s="846"/>
      <c r="AJ2160" s="846"/>
      <c r="AK2160" s="846"/>
      <c r="AL2160" s="846"/>
      <c r="AM2160" s="846"/>
      <c r="AN2160" s="846"/>
      <c r="AO2160" s="846"/>
      <c r="AP2160" s="846"/>
      <c r="AQ2160" s="844"/>
      <c r="AR2160" s="846"/>
      <c r="AS2160" s="846"/>
      <c r="AT2160" s="844"/>
      <c r="AU2160" s="846"/>
      <c r="AV2160" s="846"/>
      <c r="AW2160" s="846"/>
      <c r="AX2160" s="846"/>
      <c r="AY2160" s="846"/>
      <c r="AZ2160" s="846"/>
      <c r="BA2160" s="846"/>
      <c r="BB2160" s="846"/>
      <c r="BC2160" s="844"/>
      <c r="BD2160" s="846"/>
      <c r="BE2160" s="846"/>
      <c r="BF2160" s="844"/>
      <c r="BG2160" s="846"/>
      <c r="BH2160" s="846"/>
      <c r="BI2160" s="846"/>
      <c r="BJ2160" s="846"/>
      <c r="BK2160" s="846"/>
      <c r="BL2160" s="846"/>
      <c r="BM2160" s="846"/>
      <c r="BN2160" s="846"/>
      <c r="BO2160" s="844"/>
      <c r="BP2160" s="846"/>
      <c r="BQ2160" s="846"/>
      <c r="BR2160" s="846"/>
      <c r="BS2160" s="846"/>
      <c r="BT2160" s="846"/>
      <c r="BU2160" s="844"/>
      <c r="BV2160" s="846"/>
      <c r="BW2160" s="846"/>
      <c r="BX2160" s="844"/>
      <c r="BY2160" s="846"/>
      <c r="BZ2160" s="846"/>
      <c r="CA2160" s="844"/>
      <c r="CB2160" s="846"/>
      <c r="CC2160" s="846"/>
      <c r="CD2160" s="846"/>
      <c r="CE2160" s="846"/>
      <c r="CF2160" s="846"/>
      <c r="CG2160" s="846"/>
      <c r="CH2160" s="846"/>
      <c r="CI2160" s="846"/>
      <c r="CJ2160" s="846"/>
      <c r="CK2160" s="846"/>
      <c r="CL2160" s="846"/>
      <c r="CM2160" s="846"/>
      <c r="CN2160" s="846"/>
      <c r="CO2160" s="846"/>
      <c r="CP2160" s="846"/>
      <c r="CQ2160" s="846"/>
      <c r="CR2160" s="846"/>
      <c r="CS2160" s="846"/>
      <c r="CT2160" s="846"/>
      <c r="CU2160" s="846"/>
      <c r="CV2160" s="846"/>
      <c r="CW2160" s="846"/>
      <c r="CX2160" s="846"/>
      <c r="CY2160" s="846"/>
      <c r="CZ2160" s="846"/>
      <c r="DA2160" s="846"/>
      <c r="DB2160" s="846"/>
      <c r="DC2160" s="846"/>
      <c r="DD2160" s="846"/>
      <c r="DE2160" s="846"/>
      <c r="DF2160" s="846"/>
      <c r="DG2160" s="846"/>
      <c r="DH2160" s="846"/>
      <c r="DI2160" s="846"/>
      <c r="DJ2160" s="846"/>
      <c r="DK2160" s="846"/>
      <c r="DL2160" s="846"/>
      <c r="DM2160" s="846"/>
      <c r="DN2160" s="846"/>
      <c r="DO2160" s="846"/>
      <c r="DP2160" s="846"/>
      <c r="DQ2160" s="846"/>
      <c r="DR2160" s="846"/>
      <c r="DS2160" s="846"/>
      <c r="DT2160" s="846"/>
      <c r="DU2160" s="846"/>
      <c r="DV2160" s="846"/>
      <c r="DW2160" s="846"/>
      <c r="DX2160" s="846"/>
      <c r="DY2160" s="846"/>
      <c r="DZ2160" s="846"/>
      <c r="EA2160" s="846"/>
      <c r="EB2160" s="846"/>
      <c r="EC2160" s="846"/>
      <c r="ED2160" s="846"/>
      <c r="EE2160" s="846"/>
      <c r="EF2160" s="846"/>
      <c r="EG2160" s="846"/>
      <c r="EH2160" s="846"/>
      <c r="EI2160" s="846"/>
      <c r="EJ2160" s="846"/>
      <c r="EK2160" s="846"/>
      <c r="EL2160" s="846"/>
      <c r="EM2160" s="846"/>
      <c r="EN2160" s="846"/>
      <c r="EO2160" s="846"/>
      <c r="EP2160" s="846"/>
      <c r="EQ2160" s="846"/>
      <c r="ER2160" s="846"/>
      <c r="ES2160" s="846"/>
      <c r="ET2160" s="846"/>
      <c r="EU2160" s="846"/>
      <c r="EV2160" s="846"/>
      <c r="EW2160" s="846"/>
      <c r="EX2160" s="846"/>
      <c r="EY2160" s="846"/>
      <c r="EZ2160" s="846"/>
      <c r="FA2160" s="1120" t="s">
        <v>7833</v>
      </c>
      <c r="FB2160" s="1121"/>
      <c r="FC2160" s="844"/>
      <c r="FD2160" s="844"/>
    </row>
    <row r="2161">
      <c r="A2161" s="1079" t="s">
        <v>7834</v>
      </c>
      <c r="B2161" s="1079" t="s">
        <v>7835</v>
      </c>
      <c r="C2161" s="1080" t="s">
        <v>5866</v>
      </c>
      <c r="D2161" s="1079" t="s">
        <v>18</v>
      </c>
      <c r="E2161" s="1079"/>
      <c r="F2161" s="1079"/>
      <c r="G2161" s="1079" t="s">
        <v>7836</v>
      </c>
      <c r="H2161" s="1079" t="s">
        <v>5395</v>
      </c>
      <c r="I2161" s="1079" t="s">
        <v>23</v>
      </c>
      <c r="J2161" s="1079" t="s">
        <v>31</v>
      </c>
      <c r="K2161" s="1079" t="s">
        <v>93</v>
      </c>
      <c r="L2161" s="1079" t="s">
        <v>7776</v>
      </c>
      <c r="M2161" s="1079" t="s">
        <v>50</v>
      </c>
      <c r="N2161" s="1081">
        <v>42802.0</v>
      </c>
      <c r="O2161" s="1081">
        <v>42802.0</v>
      </c>
      <c r="P2161" s="1082"/>
      <c r="Q2161" s="1083"/>
      <c r="R2161" s="1083"/>
      <c r="S2161" s="1084"/>
      <c r="T2161" s="857">
        <f t="shared" si="4016"/>
        <v>721</v>
      </c>
      <c r="U2161" s="1085">
        <f t="shared" ref="U2161:W2161" si="4119">IF(ISBLANK($A2161),"",sum(AE2161,AK2161,AQ2161,AW2161,BC2161,BI2161,BO2161,BU2161,CA2161,CG2161,CM2161,CS2161,CY2161,DE2161,DK2161,DQ2161,DW2161,EC2161,EI2161,EO2161,EU2161))</f>
        <v>2</v>
      </c>
      <c r="V2161" s="1085">
        <f t="shared" si="4119"/>
        <v>0</v>
      </c>
      <c r="W2161" s="1085">
        <f t="shared" si="4119"/>
        <v>0</v>
      </c>
      <c r="X2161" s="1086">
        <f t="shared" si="4018"/>
        <v>2</v>
      </c>
      <c r="Y2161" s="1085">
        <f t="shared" ref="Y2161:AA2161" si="4120">IF(ISBLANK($A2161),"",sum(AH2161,AN2161,AT2161,AZ2161,BF2161,BL2161,BR2161,BX2161,CD2161,CJ2161,CP2161,CV2161,DB2161,DH2161,DN2161,DT2161,DZ2161,EF2161,EL2161,ER2161,EX2161))</f>
        <v>2</v>
      </c>
      <c r="Z2161" s="1085">
        <f t="shared" si="4120"/>
        <v>0</v>
      </c>
      <c r="AA2161" s="1085">
        <f t="shared" si="4120"/>
        <v>0</v>
      </c>
      <c r="AB2161" s="1086">
        <f t="shared" si="4020"/>
        <v>2</v>
      </c>
      <c r="AC2161" s="1087">
        <f t="shared" si="4021"/>
        <v>1</v>
      </c>
      <c r="AD2161" s="1110" t="str">
        <f t="shared" si="4022"/>
        <v>20+</v>
      </c>
      <c r="AE2161" s="1089">
        <v>1.0</v>
      </c>
      <c r="AF2161" s="1079"/>
      <c r="AG2161" s="1084"/>
      <c r="AH2161" s="1089">
        <v>1.0</v>
      </c>
      <c r="AI2161" s="1084"/>
      <c r="AJ2161" s="1084"/>
      <c r="AK2161" s="1089">
        <v>1.0</v>
      </c>
      <c r="AL2161" s="1084"/>
      <c r="AM2161" s="1084"/>
      <c r="AN2161" s="1089">
        <v>1.0</v>
      </c>
      <c r="AO2161" s="1084"/>
      <c r="AP2161" s="1084"/>
      <c r="AQ2161" s="1079"/>
      <c r="AR2161" s="1084"/>
      <c r="AS2161" s="1084"/>
      <c r="AT2161" s="1084"/>
      <c r="AU2161" s="1084"/>
      <c r="AV2161" s="1084"/>
      <c r="AW2161" s="1079"/>
      <c r="AX2161" s="1084"/>
      <c r="AY2161" s="1084"/>
      <c r="AZ2161" s="1084"/>
      <c r="BA2161" s="1084"/>
      <c r="BB2161" s="1084"/>
      <c r="BC2161" s="1084"/>
      <c r="BD2161" s="1084"/>
      <c r="BE2161" s="1084"/>
      <c r="BF2161" s="1084"/>
      <c r="BG2161" s="1084"/>
      <c r="BH2161" s="1084"/>
      <c r="BI2161" s="1084"/>
      <c r="BJ2161" s="1084"/>
      <c r="BK2161" s="1084"/>
      <c r="BL2161" s="1084"/>
      <c r="BM2161" s="1084"/>
      <c r="BN2161" s="1084"/>
      <c r="BO2161" s="1084"/>
      <c r="BP2161" s="1084"/>
      <c r="BQ2161" s="1084"/>
      <c r="BR2161" s="1084"/>
      <c r="BS2161" s="1084"/>
      <c r="BT2161" s="1084"/>
      <c r="BU2161" s="1084"/>
      <c r="BV2161" s="1084"/>
      <c r="BW2161" s="1084"/>
      <c r="BX2161" s="1084"/>
      <c r="BY2161" s="1084"/>
      <c r="BZ2161" s="1084"/>
      <c r="CA2161" s="1084"/>
      <c r="CB2161" s="1084"/>
      <c r="CC2161" s="1084"/>
      <c r="CD2161" s="1084"/>
      <c r="CE2161" s="1084"/>
      <c r="CF2161" s="1084"/>
      <c r="CG2161" s="1084"/>
      <c r="CH2161" s="1084"/>
      <c r="CI2161" s="1084"/>
      <c r="CJ2161" s="1084"/>
      <c r="CK2161" s="1084"/>
      <c r="CL2161" s="1084"/>
      <c r="CM2161" s="1084"/>
      <c r="CN2161" s="1084"/>
      <c r="CO2161" s="1084"/>
      <c r="CP2161" s="1084"/>
      <c r="CQ2161" s="1084"/>
      <c r="CR2161" s="1084"/>
      <c r="CS2161" s="1084"/>
      <c r="CT2161" s="1084"/>
      <c r="CU2161" s="1084"/>
      <c r="CV2161" s="1084"/>
      <c r="CW2161" s="1084"/>
      <c r="CX2161" s="1084"/>
      <c r="CY2161" s="1084"/>
      <c r="CZ2161" s="1084"/>
      <c r="DA2161" s="1084"/>
      <c r="DB2161" s="1084"/>
      <c r="DC2161" s="1084"/>
      <c r="DD2161" s="1084"/>
      <c r="DE2161" s="1084"/>
      <c r="DF2161" s="1084"/>
      <c r="DG2161" s="1084"/>
      <c r="DH2161" s="1084"/>
      <c r="DI2161" s="1084"/>
      <c r="DJ2161" s="1084"/>
      <c r="DK2161" s="1084"/>
      <c r="DL2161" s="1084"/>
      <c r="DM2161" s="1084"/>
      <c r="DN2161" s="1084"/>
      <c r="DO2161" s="1084"/>
      <c r="DP2161" s="1084"/>
      <c r="DQ2161" s="1084"/>
      <c r="DR2161" s="1084"/>
      <c r="DS2161" s="1084"/>
      <c r="DT2161" s="1084"/>
      <c r="DU2161" s="1084"/>
      <c r="DV2161" s="1084"/>
      <c r="DW2161" s="1084"/>
      <c r="DX2161" s="1084"/>
      <c r="DY2161" s="1084"/>
      <c r="DZ2161" s="1084"/>
      <c r="EA2161" s="1084"/>
      <c r="EB2161" s="1084"/>
      <c r="EC2161" s="1084"/>
      <c r="ED2161" s="1084"/>
      <c r="EE2161" s="1084"/>
      <c r="EF2161" s="1084"/>
      <c r="EG2161" s="1084"/>
      <c r="EH2161" s="1084"/>
      <c r="EI2161" s="1084"/>
      <c r="EJ2161" s="1084"/>
      <c r="EK2161" s="1084"/>
      <c r="EL2161" s="1084"/>
      <c r="EM2161" s="1084"/>
      <c r="EN2161" s="1084"/>
      <c r="EO2161" s="1084"/>
      <c r="EP2161" s="1084"/>
      <c r="EQ2161" s="1084"/>
      <c r="ER2161" s="1084"/>
      <c r="ES2161" s="1084"/>
      <c r="ET2161" s="1084"/>
      <c r="EU2161" s="1084"/>
      <c r="EV2161" s="1084"/>
      <c r="EW2161" s="1084"/>
      <c r="EX2161" s="1084"/>
      <c r="EY2161" s="1084"/>
      <c r="EZ2161" s="1084"/>
      <c r="FA2161" s="1090" t="s">
        <v>7837</v>
      </c>
      <c r="FB2161" s="1091"/>
      <c r="FC2161" s="1079"/>
      <c r="FD2161" s="1079"/>
    </row>
    <row r="2162">
      <c r="A2162" s="1079" t="s">
        <v>7838</v>
      </c>
      <c r="B2162" s="1079" t="s">
        <v>7839</v>
      </c>
      <c r="C2162" s="1080" t="s">
        <v>5866</v>
      </c>
      <c r="D2162" s="1079" t="s">
        <v>10</v>
      </c>
      <c r="E2162" s="1079"/>
      <c r="F2162" s="1079"/>
      <c r="G2162" s="1079" t="s">
        <v>7840</v>
      </c>
      <c r="H2162" s="1079" t="s">
        <v>487</v>
      </c>
      <c r="I2162" s="1079" t="s">
        <v>23</v>
      </c>
      <c r="J2162" s="1079" t="s">
        <v>31</v>
      </c>
      <c r="K2162" s="1079" t="s">
        <v>93</v>
      </c>
      <c r="L2162" s="1079" t="s">
        <v>1967</v>
      </c>
      <c r="M2162" s="1079" t="s">
        <v>50</v>
      </c>
      <c r="N2162" s="1081">
        <v>42762.0</v>
      </c>
      <c r="O2162" s="1124">
        <v>42762.0</v>
      </c>
      <c r="P2162" s="1082"/>
      <c r="Q2162" s="1125"/>
      <c r="R2162" s="1125"/>
      <c r="S2162" s="1084"/>
      <c r="T2162" s="857">
        <f t="shared" si="4016"/>
        <v>761</v>
      </c>
      <c r="U2162" s="1085">
        <f t="shared" ref="U2162:W2162" si="4121">IF(ISBLANK($A2162),"",sum(AE2162,AK2162,AQ2162,AW2162,BC2162,BI2162,BO2162,BU2162,CA2162,CG2162,CM2162,CS2162,CY2162,DE2162,DK2162,DQ2162,DW2162,EC2162,EI2162,EO2162,EU2162))</f>
        <v>2</v>
      </c>
      <c r="V2162" s="1085">
        <f t="shared" si="4121"/>
        <v>3</v>
      </c>
      <c r="W2162" s="1085">
        <f t="shared" si="4121"/>
        <v>0</v>
      </c>
      <c r="X2162" s="1086">
        <f t="shared" si="4018"/>
        <v>5</v>
      </c>
      <c r="Y2162" s="1085">
        <f t="shared" ref="Y2162:AA2162" si="4122">IF(ISBLANK($A2162),"",sum(AH2162,AN2162,AT2162,AZ2162,BF2162,BL2162,BR2162,BX2162,CD2162,CJ2162,CP2162,CV2162,DB2162,DH2162,DN2162,DT2162,DZ2162,EF2162,EL2162,ER2162,EX2162))</f>
        <v>3</v>
      </c>
      <c r="Z2162" s="1085">
        <f t="shared" si="4122"/>
        <v>0</v>
      </c>
      <c r="AA2162" s="1085">
        <f t="shared" si="4122"/>
        <v>0</v>
      </c>
      <c r="AB2162" s="1086">
        <f t="shared" si="4020"/>
        <v>3</v>
      </c>
      <c r="AC2162" s="1087">
        <f t="shared" si="4021"/>
        <v>0.6</v>
      </c>
      <c r="AD2162" s="1110" t="str">
        <f t="shared" si="4022"/>
        <v>20+</v>
      </c>
      <c r="AE2162" s="1084"/>
      <c r="AF2162" s="1089">
        <v>1.0</v>
      </c>
      <c r="AG2162" s="1084"/>
      <c r="AH2162" s="1089">
        <v>3.0</v>
      </c>
      <c r="AI2162" s="1084"/>
      <c r="AJ2162" s="1084"/>
      <c r="AK2162" s="1089">
        <v>1.0</v>
      </c>
      <c r="AL2162" s="1089">
        <v>1.0</v>
      </c>
      <c r="AM2162" s="1084"/>
      <c r="AN2162" s="1084"/>
      <c r="AO2162" s="1084"/>
      <c r="AP2162" s="1084"/>
      <c r="AQ2162" s="1089">
        <v>1.0</v>
      </c>
      <c r="AR2162" s="1089">
        <v>1.0</v>
      </c>
      <c r="AS2162" s="1084"/>
      <c r="AT2162" s="1084"/>
      <c r="AU2162" s="1084"/>
      <c r="AV2162" s="1084"/>
      <c r="AW2162" s="1084"/>
      <c r="AX2162" s="1084"/>
      <c r="AY2162" s="1084"/>
      <c r="AZ2162" s="1084"/>
      <c r="BA2162" s="1084"/>
      <c r="BB2162" s="1084"/>
      <c r="BC2162" s="1084"/>
      <c r="BD2162" s="1084"/>
      <c r="BE2162" s="1084"/>
      <c r="BF2162" s="1084"/>
      <c r="BG2162" s="1084"/>
      <c r="BH2162" s="1084"/>
      <c r="BI2162" s="1084"/>
      <c r="BJ2162" s="1084"/>
      <c r="BK2162" s="1084"/>
      <c r="BL2162" s="1084"/>
      <c r="BM2162" s="1084"/>
      <c r="BN2162" s="1084"/>
      <c r="BO2162" s="1084"/>
      <c r="BP2162" s="1084"/>
      <c r="BQ2162" s="1084"/>
      <c r="BR2162" s="1084"/>
      <c r="BS2162" s="1084"/>
      <c r="BT2162" s="1084"/>
      <c r="BU2162" s="1084"/>
      <c r="BV2162" s="1084"/>
      <c r="BW2162" s="1084"/>
      <c r="BX2162" s="1084"/>
      <c r="BY2162" s="1084"/>
      <c r="BZ2162" s="1084"/>
      <c r="CA2162" s="1084"/>
      <c r="CB2162" s="1084"/>
      <c r="CC2162" s="1084"/>
      <c r="CD2162" s="1084"/>
      <c r="CE2162" s="1084"/>
      <c r="CF2162" s="1084"/>
      <c r="CG2162" s="1084"/>
      <c r="CH2162" s="1084"/>
      <c r="CI2162" s="1084"/>
      <c r="CJ2162" s="1084"/>
      <c r="CK2162" s="1084"/>
      <c r="CL2162" s="1084"/>
      <c r="CM2162" s="1084"/>
      <c r="CN2162" s="1084"/>
      <c r="CO2162" s="1084"/>
      <c r="CP2162" s="1084"/>
      <c r="CQ2162" s="1084"/>
      <c r="CR2162" s="1084"/>
      <c r="CS2162" s="1084"/>
      <c r="CT2162" s="1084"/>
      <c r="CU2162" s="1084"/>
      <c r="CV2162" s="1084"/>
      <c r="CW2162" s="1084"/>
      <c r="CX2162" s="1084"/>
      <c r="CY2162" s="1084"/>
      <c r="CZ2162" s="1084"/>
      <c r="DA2162" s="1084"/>
      <c r="DB2162" s="1084"/>
      <c r="DC2162" s="1084"/>
      <c r="DD2162" s="1084"/>
      <c r="DE2162" s="1084"/>
      <c r="DF2162" s="1084"/>
      <c r="DG2162" s="1084"/>
      <c r="DH2162" s="1084"/>
      <c r="DI2162" s="1084"/>
      <c r="DJ2162" s="1084"/>
      <c r="DK2162" s="1084"/>
      <c r="DL2162" s="1084"/>
      <c r="DM2162" s="1084"/>
      <c r="DN2162" s="1084"/>
      <c r="DO2162" s="1084"/>
      <c r="DP2162" s="1084"/>
      <c r="DQ2162" s="1084"/>
      <c r="DR2162" s="1084"/>
      <c r="DS2162" s="1084"/>
      <c r="DT2162" s="1084"/>
      <c r="DU2162" s="1084"/>
      <c r="DV2162" s="1084"/>
      <c r="DW2162" s="1084"/>
      <c r="DX2162" s="1084"/>
      <c r="DY2162" s="1084"/>
      <c r="DZ2162" s="1084"/>
      <c r="EA2162" s="1084"/>
      <c r="EB2162" s="1084"/>
      <c r="EC2162" s="1084"/>
      <c r="ED2162" s="1084"/>
      <c r="EE2162" s="1084"/>
      <c r="EF2162" s="1084"/>
      <c r="EG2162" s="1084"/>
      <c r="EH2162" s="1084"/>
      <c r="EI2162" s="1084"/>
      <c r="EJ2162" s="1084"/>
      <c r="EK2162" s="1084"/>
      <c r="EL2162" s="1084"/>
      <c r="EM2162" s="1084"/>
      <c r="EN2162" s="1084"/>
      <c r="EO2162" s="1084"/>
      <c r="EP2162" s="1084"/>
      <c r="EQ2162" s="1084"/>
      <c r="ER2162" s="1084"/>
      <c r="ES2162" s="1084"/>
      <c r="ET2162" s="1084"/>
      <c r="EU2162" s="1084"/>
      <c r="EV2162" s="1084"/>
      <c r="EW2162" s="1084"/>
      <c r="EX2162" s="1084"/>
      <c r="EY2162" s="1084"/>
      <c r="EZ2162" s="1084"/>
      <c r="FA2162" s="1090" t="s">
        <v>7841</v>
      </c>
      <c r="FB2162" s="1091"/>
      <c r="FC2162" s="1079"/>
      <c r="FD2162" s="1079"/>
    </row>
    <row r="2163">
      <c r="A2163" s="1079" t="s">
        <v>7842</v>
      </c>
      <c r="B2163" s="1079" t="s">
        <v>7843</v>
      </c>
      <c r="C2163" s="1080" t="s">
        <v>5866</v>
      </c>
      <c r="D2163" s="1079" t="s">
        <v>18</v>
      </c>
      <c r="E2163" s="1079"/>
      <c r="F2163" s="1079"/>
      <c r="G2163" s="1079" t="s">
        <v>7844</v>
      </c>
      <c r="H2163" s="1079" t="s">
        <v>487</v>
      </c>
      <c r="I2163" s="1079" t="s">
        <v>23</v>
      </c>
      <c r="J2163" s="1079" t="s">
        <v>31</v>
      </c>
      <c r="K2163" s="1079" t="s">
        <v>93</v>
      </c>
      <c r="L2163" s="1079" t="s">
        <v>7663</v>
      </c>
      <c r="M2163" s="1079" t="s">
        <v>50</v>
      </c>
      <c r="N2163" s="1081">
        <v>42802.0</v>
      </c>
      <c r="O2163" s="1081">
        <v>42802.0</v>
      </c>
      <c r="P2163" s="1082"/>
      <c r="Q2163" s="1083"/>
      <c r="R2163" s="1083"/>
      <c r="S2163" s="1084"/>
      <c r="T2163" s="857">
        <f t="shared" si="4016"/>
        <v>721</v>
      </c>
      <c r="U2163" s="1085">
        <f t="shared" ref="U2163:W2163" si="4123">IF(ISBLANK($A2163),"",sum(AE2163,AK2163,AQ2163,AW2163,BC2163,BI2163,BO2163,BU2163,CA2163,CG2163,CM2163,CS2163,CY2163,DE2163,DK2163,DQ2163,DW2163,EC2163,EI2163,EO2163,EU2163))</f>
        <v>4</v>
      </c>
      <c r="V2163" s="1085">
        <f t="shared" si="4123"/>
        <v>0</v>
      </c>
      <c r="W2163" s="1085">
        <f t="shared" si="4123"/>
        <v>0</v>
      </c>
      <c r="X2163" s="1086">
        <f t="shared" si="4018"/>
        <v>4</v>
      </c>
      <c r="Y2163" s="1085">
        <f t="shared" ref="Y2163:AA2163" si="4124">IF(ISBLANK($A2163),"",sum(AH2163,AN2163,AT2163,AZ2163,BF2163,BL2163,BR2163,BX2163,CD2163,CJ2163,CP2163,CV2163,DB2163,DH2163,DN2163,DT2163,DZ2163,EF2163,EL2163,ER2163,EX2163))</f>
        <v>2</v>
      </c>
      <c r="Z2163" s="1085">
        <f t="shared" si="4124"/>
        <v>0</v>
      </c>
      <c r="AA2163" s="1085">
        <f t="shared" si="4124"/>
        <v>0</v>
      </c>
      <c r="AB2163" s="1086">
        <f t="shared" si="4020"/>
        <v>2</v>
      </c>
      <c r="AC2163" s="1087">
        <f t="shared" si="4021"/>
        <v>0.5</v>
      </c>
      <c r="AD2163" s="1088" t="str">
        <f t="shared" si="4022"/>
        <v>20+</v>
      </c>
      <c r="AE2163" s="1084"/>
      <c r="AF2163" s="1084"/>
      <c r="AG2163" s="1084"/>
      <c r="AH2163" s="1084"/>
      <c r="AI2163" s="1084"/>
      <c r="AJ2163" s="1084"/>
      <c r="AK2163" s="1089">
        <v>3.0</v>
      </c>
      <c r="AL2163" s="1084"/>
      <c r="AM2163" s="1084"/>
      <c r="AN2163" s="1089">
        <v>2.0</v>
      </c>
      <c r="AO2163" s="1084"/>
      <c r="AP2163" s="1084"/>
      <c r="AQ2163" s="1089">
        <v>1.0</v>
      </c>
      <c r="AR2163" s="1084"/>
      <c r="AS2163" s="1084"/>
      <c r="AT2163" s="1079"/>
      <c r="AU2163" s="1084"/>
      <c r="AV2163" s="1084"/>
      <c r="AW2163" s="1079"/>
      <c r="AX2163" s="1084"/>
      <c r="AY2163" s="1084"/>
      <c r="AZ2163" s="1084"/>
      <c r="BA2163" s="1084"/>
      <c r="BB2163" s="1084"/>
      <c r="BC2163" s="1084"/>
      <c r="BD2163" s="1084"/>
      <c r="BE2163" s="1084"/>
      <c r="BF2163" s="1084"/>
      <c r="BG2163" s="1084"/>
      <c r="BH2163" s="1084"/>
      <c r="BI2163" s="1084"/>
      <c r="BJ2163" s="1084"/>
      <c r="BK2163" s="1084"/>
      <c r="BL2163" s="1084"/>
      <c r="BM2163" s="1084"/>
      <c r="BN2163" s="1084"/>
      <c r="BO2163" s="1079"/>
      <c r="BP2163" s="1084"/>
      <c r="BQ2163" s="1084"/>
      <c r="BR2163" s="1084"/>
      <c r="BS2163" s="1084"/>
      <c r="BT2163" s="1084"/>
      <c r="BU2163" s="1084"/>
      <c r="BV2163" s="1084"/>
      <c r="BW2163" s="1084"/>
      <c r="BX2163" s="1084"/>
      <c r="BY2163" s="1084"/>
      <c r="BZ2163" s="1084"/>
      <c r="CA2163" s="1079"/>
      <c r="CB2163" s="1084"/>
      <c r="CC2163" s="1084"/>
      <c r="CD2163" s="1084"/>
      <c r="CE2163" s="1084"/>
      <c r="CF2163" s="1084"/>
      <c r="CG2163" s="1084"/>
      <c r="CH2163" s="1084"/>
      <c r="CI2163" s="1084"/>
      <c r="CJ2163" s="1084"/>
      <c r="CK2163" s="1084"/>
      <c r="CL2163" s="1084"/>
      <c r="CM2163" s="1084"/>
      <c r="CN2163" s="1084"/>
      <c r="CO2163" s="1084"/>
      <c r="CP2163" s="1084"/>
      <c r="CQ2163" s="1084"/>
      <c r="CR2163" s="1084"/>
      <c r="CS2163" s="1084"/>
      <c r="CT2163" s="1084"/>
      <c r="CU2163" s="1084"/>
      <c r="CV2163" s="1084"/>
      <c r="CW2163" s="1084"/>
      <c r="CX2163" s="1084"/>
      <c r="CY2163" s="1084"/>
      <c r="CZ2163" s="1084"/>
      <c r="DA2163" s="1084"/>
      <c r="DB2163" s="1084"/>
      <c r="DC2163" s="1084"/>
      <c r="DD2163" s="1084"/>
      <c r="DE2163" s="1084"/>
      <c r="DF2163" s="1084"/>
      <c r="DG2163" s="1084"/>
      <c r="DH2163" s="1084"/>
      <c r="DI2163" s="1084"/>
      <c r="DJ2163" s="1084"/>
      <c r="DK2163" s="1084"/>
      <c r="DL2163" s="1084"/>
      <c r="DM2163" s="1084"/>
      <c r="DN2163" s="1084"/>
      <c r="DO2163" s="1084"/>
      <c r="DP2163" s="1084"/>
      <c r="DQ2163" s="1084"/>
      <c r="DR2163" s="1084"/>
      <c r="DS2163" s="1084"/>
      <c r="DT2163" s="1084"/>
      <c r="DU2163" s="1084"/>
      <c r="DV2163" s="1084"/>
      <c r="DW2163" s="1084"/>
      <c r="DX2163" s="1084"/>
      <c r="DY2163" s="1084"/>
      <c r="DZ2163" s="1084"/>
      <c r="EA2163" s="1084"/>
      <c r="EB2163" s="1084"/>
      <c r="EC2163" s="1084"/>
      <c r="ED2163" s="1084"/>
      <c r="EE2163" s="1084"/>
      <c r="EF2163" s="1084"/>
      <c r="EG2163" s="1084"/>
      <c r="EH2163" s="1084"/>
      <c r="EI2163" s="1084"/>
      <c r="EJ2163" s="1084"/>
      <c r="EK2163" s="1084"/>
      <c r="EL2163" s="1084"/>
      <c r="EM2163" s="1084"/>
      <c r="EN2163" s="1084"/>
      <c r="EO2163" s="1084"/>
      <c r="EP2163" s="1084"/>
      <c r="EQ2163" s="1084"/>
      <c r="ER2163" s="1084"/>
      <c r="ES2163" s="1084"/>
      <c r="ET2163" s="1084"/>
      <c r="EU2163" s="1084"/>
      <c r="EV2163" s="1084"/>
      <c r="EW2163" s="1084"/>
      <c r="EX2163" s="1084"/>
      <c r="EY2163" s="1084"/>
      <c r="EZ2163" s="1084"/>
      <c r="FA2163" s="1090" t="s">
        <v>7845</v>
      </c>
      <c r="FB2163" s="1091"/>
      <c r="FC2163" s="1079"/>
      <c r="FD2163" s="1079"/>
    </row>
    <row r="2164">
      <c r="A2164" s="1079" t="s">
        <v>7846</v>
      </c>
      <c r="B2164" s="1079" t="s">
        <v>7717</v>
      </c>
      <c r="C2164" s="1080" t="s">
        <v>5866</v>
      </c>
      <c r="D2164" s="1079" t="s">
        <v>18</v>
      </c>
      <c r="E2164" s="1079"/>
      <c r="F2164" s="1079"/>
      <c r="G2164" s="1079" t="s">
        <v>7790</v>
      </c>
      <c r="H2164" s="1079" t="s">
        <v>5395</v>
      </c>
      <c r="I2164" s="1079" t="s">
        <v>23</v>
      </c>
      <c r="J2164" s="1079" t="s">
        <v>31</v>
      </c>
      <c r="K2164" s="1079" t="s">
        <v>93</v>
      </c>
      <c r="L2164" s="1079" t="s">
        <v>7663</v>
      </c>
      <c r="M2164" s="1079" t="s">
        <v>50</v>
      </c>
      <c r="N2164" s="1081">
        <v>42800.0</v>
      </c>
      <c r="O2164" s="1083">
        <v>42800.0</v>
      </c>
      <c r="P2164" s="1082"/>
      <c r="Q2164" s="1083"/>
      <c r="R2164" s="1083"/>
      <c r="S2164" s="1084"/>
      <c r="T2164" s="857">
        <f t="shared" si="4016"/>
        <v>723</v>
      </c>
      <c r="U2164" s="1085">
        <f t="shared" ref="U2164:W2164" si="4125">IF(ISBLANK($A2164),"",sum(AE2164,AK2164,AQ2164,AW2164,BC2164,BI2164,BO2164,BU2164,CA2164,CG2164,CM2164,CS2164,CY2164,DE2164,DK2164,DQ2164,DW2164,EC2164,EI2164,EO2164,EU2164))</f>
        <v>4</v>
      </c>
      <c r="V2164" s="1085">
        <f t="shared" si="4125"/>
        <v>1</v>
      </c>
      <c r="W2164" s="1085">
        <f t="shared" si="4125"/>
        <v>0</v>
      </c>
      <c r="X2164" s="1086">
        <f t="shared" si="4018"/>
        <v>5</v>
      </c>
      <c r="Y2164" s="1085">
        <f t="shared" ref="Y2164:AA2164" si="4126">IF(ISBLANK($A2164),"",sum(AH2164,AN2164,AT2164,AZ2164,BF2164,BL2164,BR2164,BX2164,CD2164,CJ2164,CP2164,CV2164,DB2164,DH2164,DN2164,DT2164,DZ2164,EF2164,EL2164,ER2164,EX2164))</f>
        <v>4</v>
      </c>
      <c r="Z2164" s="1085">
        <f t="shared" si="4126"/>
        <v>0</v>
      </c>
      <c r="AA2164" s="1085">
        <f t="shared" si="4126"/>
        <v>0</v>
      </c>
      <c r="AB2164" s="1086">
        <f t="shared" si="4020"/>
        <v>4</v>
      </c>
      <c r="AC2164" s="1087">
        <f t="shared" si="4021"/>
        <v>0.8</v>
      </c>
      <c r="AD2164" s="1088" t="str">
        <f t="shared" si="4022"/>
        <v>20+</v>
      </c>
      <c r="AE2164" s="1126">
        <v>4.0</v>
      </c>
      <c r="AF2164" s="1126">
        <v>1.0</v>
      </c>
      <c r="AG2164" s="1084"/>
      <c r="AH2164" s="1084"/>
      <c r="AI2164" s="1084"/>
      <c r="AJ2164" s="1084"/>
      <c r="AK2164" s="1084"/>
      <c r="AL2164" s="1084"/>
      <c r="AM2164" s="1084"/>
      <c r="AN2164" s="1126">
        <v>4.0</v>
      </c>
      <c r="AO2164" s="1084"/>
      <c r="AP2164" s="1084"/>
      <c r="AQ2164" s="1084"/>
      <c r="AR2164" s="1084"/>
      <c r="AS2164" s="1084"/>
      <c r="AT2164" s="1084"/>
      <c r="AU2164" s="1084"/>
      <c r="AV2164" s="1084"/>
      <c r="AW2164" s="1084"/>
      <c r="AX2164" s="1084"/>
      <c r="AY2164" s="1084"/>
      <c r="AZ2164" s="1084"/>
      <c r="BA2164" s="1084"/>
      <c r="BB2164" s="1084"/>
      <c r="BC2164" s="1084"/>
      <c r="BD2164" s="1084"/>
      <c r="BE2164" s="1084"/>
      <c r="BF2164" s="1084"/>
      <c r="BG2164" s="1084"/>
      <c r="BH2164" s="1084"/>
      <c r="BI2164" s="1084"/>
      <c r="BJ2164" s="1084"/>
      <c r="BK2164" s="1084"/>
      <c r="BL2164" s="1084"/>
      <c r="BM2164" s="1084"/>
      <c r="BN2164" s="1084"/>
      <c r="BO2164" s="1084"/>
      <c r="BP2164" s="1084"/>
      <c r="BQ2164" s="1084"/>
      <c r="BR2164" s="1084"/>
      <c r="BS2164" s="1084"/>
      <c r="BT2164" s="1084"/>
      <c r="BU2164" s="1084"/>
      <c r="BV2164" s="1084"/>
      <c r="BW2164" s="1084"/>
      <c r="BX2164" s="1084"/>
      <c r="BY2164" s="1084"/>
      <c r="BZ2164" s="1084"/>
      <c r="CA2164" s="1084"/>
      <c r="CB2164" s="1084"/>
      <c r="CC2164" s="1084"/>
      <c r="CD2164" s="1084"/>
      <c r="CE2164" s="1084"/>
      <c r="CF2164" s="1084"/>
      <c r="CG2164" s="1084"/>
      <c r="CH2164" s="1084"/>
      <c r="CI2164" s="1084"/>
      <c r="CJ2164" s="1084"/>
      <c r="CK2164" s="1084"/>
      <c r="CL2164" s="1084"/>
      <c r="CM2164" s="1084"/>
      <c r="CN2164" s="1084"/>
      <c r="CO2164" s="1084"/>
      <c r="CP2164" s="1084"/>
      <c r="CQ2164" s="1084"/>
      <c r="CR2164" s="1084"/>
      <c r="CS2164" s="1084"/>
      <c r="CT2164" s="1084"/>
      <c r="CU2164" s="1084"/>
      <c r="CV2164" s="1084"/>
      <c r="CW2164" s="1084"/>
      <c r="CX2164" s="1084"/>
      <c r="CY2164" s="1084"/>
      <c r="CZ2164" s="1084"/>
      <c r="DA2164" s="1084"/>
      <c r="DB2164" s="1084"/>
      <c r="DC2164" s="1084"/>
      <c r="DD2164" s="1084"/>
      <c r="DE2164" s="1084"/>
      <c r="DF2164" s="1084"/>
      <c r="DG2164" s="1084"/>
      <c r="DH2164" s="1084"/>
      <c r="DI2164" s="1084"/>
      <c r="DJ2164" s="1084"/>
      <c r="DK2164" s="1084"/>
      <c r="DL2164" s="1084"/>
      <c r="DM2164" s="1084"/>
      <c r="DN2164" s="1084"/>
      <c r="DO2164" s="1084"/>
      <c r="DP2164" s="1084"/>
      <c r="DQ2164" s="1084"/>
      <c r="DR2164" s="1084"/>
      <c r="DS2164" s="1084"/>
      <c r="DT2164" s="1084"/>
      <c r="DU2164" s="1084"/>
      <c r="DV2164" s="1084"/>
      <c r="DW2164" s="1084"/>
      <c r="DX2164" s="1084"/>
      <c r="DY2164" s="1084"/>
      <c r="DZ2164" s="1084"/>
      <c r="EA2164" s="1084"/>
      <c r="EB2164" s="1084"/>
      <c r="EC2164" s="1084"/>
      <c r="ED2164" s="1084"/>
      <c r="EE2164" s="1084"/>
      <c r="EF2164" s="1084"/>
      <c r="EG2164" s="1084"/>
      <c r="EH2164" s="1084"/>
      <c r="EI2164" s="1084"/>
      <c r="EJ2164" s="1084"/>
      <c r="EK2164" s="1084"/>
      <c r="EL2164" s="1084"/>
      <c r="EM2164" s="1084"/>
      <c r="EN2164" s="1084"/>
      <c r="EO2164" s="1084"/>
      <c r="EP2164" s="1084"/>
      <c r="EQ2164" s="1084"/>
      <c r="ER2164" s="1084"/>
      <c r="ES2164" s="1084"/>
      <c r="ET2164" s="1084"/>
      <c r="EU2164" s="1084"/>
      <c r="EV2164" s="1084"/>
      <c r="EW2164" s="1084"/>
      <c r="EX2164" s="1084"/>
      <c r="EY2164" s="1084"/>
      <c r="EZ2164" s="1084"/>
      <c r="FA2164" s="1090" t="s">
        <v>7847</v>
      </c>
      <c r="FB2164" s="1091"/>
      <c r="FC2164" s="1079"/>
      <c r="FD2164" s="1079"/>
    </row>
    <row r="2165">
      <c r="A2165" s="1079" t="s">
        <v>7848</v>
      </c>
      <c r="B2165" s="1079" t="s">
        <v>7849</v>
      </c>
      <c r="C2165" s="1080" t="s">
        <v>5866</v>
      </c>
      <c r="D2165" s="1079" t="s">
        <v>18</v>
      </c>
      <c r="E2165" s="1079"/>
      <c r="F2165" s="1079"/>
      <c r="G2165" s="1079" t="s">
        <v>7850</v>
      </c>
      <c r="H2165" s="1079" t="s">
        <v>487</v>
      </c>
      <c r="I2165" s="1079" t="s">
        <v>23</v>
      </c>
      <c r="J2165" s="1079" t="s">
        <v>31</v>
      </c>
      <c r="K2165" s="1079" t="s">
        <v>93</v>
      </c>
      <c r="L2165" s="1079" t="s">
        <v>7663</v>
      </c>
      <c r="M2165" s="1079" t="s">
        <v>50</v>
      </c>
      <c r="N2165" s="1081">
        <v>42789.0</v>
      </c>
      <c r="O2165" s="1081">
        <v>42789.0</v>
      </c>
      <c r="P2165" s="1082"/>
      <c r="Q2165" s="1125"/>
      <c r="R2165" s="1125"/>
      <c r="S2165" s="1084"/>
      <c r="T2165" s="857">
        <f t="shared" si="4016"/>
        <v>734</v>
      </c>
      <c r="U2165" s="1085">
        <f t="shared" ref="U2165:W2165" si="4127">IF(ISBLANK($A2165),"",sum(AE2165,AK2165,AQ2165,AW2165,BC2165,BI2165,BO2165,BU2165,CA2165,CG2165,CM2165,CS2165,CY2165,DE2165,DK2165,DQ2165,DW2165,EC2165,EI2165,EO2165,EU2165))</f>
        <v>2</v>
      </c>
      <c r="V2165" s="1085">
        <f t="shared" si="4127"/>
        <v>1</v>
      </c>
      <c r="W2165" s="1085">
        <f t="shared" si="4127"/>
        <v>0</v>
      </c>
      <c r="X2165" s="1086">
        <f t="shared" si="4018"/>
        <v>3</v>
      </c>
      <c r="Y2165" s="1085">
        <f t="shared" ref="Y2165:AA2165" si="4128">IF(ISBLANK($A2165),"",sum(AH2165,AN2165,AT2165,AZ2165,BF2165,BL2165,BR2165,BX2165,CD2165,CJ2165,CP2165,CV2165,DB2165,DH2165,DN2165,DT2165,DZ2165,EF2165,EL2165,ER2165,EX2165))</f>
        <v>3</v>
      </c>
      <c r="Z2165" s="1085">
        <f t="shared" si="4128"/>
        <v>0</v>
      </c>
      <c r="AA2165" s="1085">
        <f t="shared" si="4128"/>
        <v>0</v>
      </c>
      <c r="AB2165" s="1086">
        <f t="shared" si="4020"/>
        <v>3</v>
      </c>
      <c r="AC2165" s="1087">
        <f t="shared" si="4021"/>
        <v>1</v>
      </c>
      <c r="AD2165" s="1110" t="str">
        <f t="shared" si="4022"/>
        <v>20+</v>
      </c>
      <c r="AE2165" s="1089">
        <v>2.0</v>
      </c>
      <c r="AF2165" s="1089">
        <v>1.0</v>
      </c>
      <c r="AG2165" s="1084"/>
      <c r="AH2165" s="1089">
        <v>3.0</v>
      </c>
      <c r="AI2165" s="1084"/>
      <c r="AJ2165" s="1084"/>
      <c r="AK2165" s="1084"/>
      <c r="AL2165" s="1084"/>
      <c r="AM2165" s="1084"/>
      <c r="AN2165" s="1084"/>
      <c r="AO2165" s="1084"/>
      <c r="AP2165" s="1084"/>
      <c r="AQ2165" s="1079"/>
      <c r="AR2165" s="1084"/>
      <c r="AS2165" s="1084"/>
      <c r="AT2165" s="1084"/>
      <c r="AU2165" s="1084"/>
      <c r="AV2165" s="1084"/>
      <c r="AW2165" s="1079"/>
      <c r="AX2165" s="1079"/>
      <c r="AY2165" s="1084"/>
      <c r="AZ2165" s="1079"/>
      <c r="BA2165" s="1079"/>
      <c r="BB2165" s="1084"/>
      <c r="BC2165" s="1084"/>
      <c r="BD2165" s="1079"/>
      <c r="BE2165" s="1084"/>
      <c r="BF2165" s="1079"/>
      <c r="BG2165" s="1079"/>
      <c r="BH2165" s="1084"/>
      <c r="BI2165" s="1084"/>
      <c r="BJ2165" s="1084"/>
      <c r="BK2165" s="1084"/>
      <c r="BL2165" s="1084"/>
      <c r="BM2165" s="1084"/>
      <c r="BN2165" s="1084"/>
      <c r="BO2165" s="1084"/>
      <c r="BP2165" s="1079"/>
      <c r="BQ2165" s="1084"/>
      <c r="BR2165" s="1079"/>
      <c r="BS2165" s="1079"/>
      <c r="BT2165" s="1084"/>
      <c r="BU2165" s="1084"/>
      <c r="BV2165" s="1084"/>
      <c r="BW2165" s="1084"/>
      <c r="BX2165" s="1084"/>
      <c r="BY2165" s="1079"/>
      <c r="BZ2165" s="1084"/>
      <c r="CA2165" s="1084"/>
      <c r="CB2165" s="1084"/>
      <c r="CC2165" s="1084"/>
      <c r="CD2165" s="1084"/>
      <c r="CE2165" s="1084"/>
      <c r="CF2165" s="1084"/>
      <c r="CG2165" s="1084"/>
      <c r="CH2165" s="1084"/>
      <c r="CI2165" s="1084"/>
      <c r="CJ2165" s="1084"/>
      <c r="CK2165" s="1084"/>
      <c r="CL2165" s="1084"/>
      <c r="CM2165" s="1084"/>
      <c r="CN2165" s="1084"/>
      <c r="CO2165" s="1084"/>
      <c r="CP2165" s="1084"/>
      <c r="CQ2165" s="1084"/>
      <c r="CR2165" s="1084"/>
      <c r="CS2165" s="1084"/>
      <c r="CT2165" s="1084"/>
      <c r="CU2165" s="1084"/>
      <c r="CV2165" s="1084"/>
      <c r="CW2165" s="1084"/>
      <c r="CX2165" s="1084"/>
      <c r="CY2165" s="1084"/>
      <c r="CZ2165" s="1084"/>
      <c r="DA2165" s="1084"/>
      <c r="DB2165" s="1084"/>
      <c r="DC2165" s="1084"/>
      <c r="DD2165" s="1084"/>
      <c r="DE2165" s="1084"/>
      <c r="DF2165" s="1084"/>
      <c r="DG2165" s="1084"/>
      <c r="DH2165" s="1084"/>
      <c r="DI2165" s="1084"/>
      <c r="DJ2165" s="1084"/>
      <c r="DK2165" s="1084"/>
      <c r="DL2165" s="1084"/>
      <c r="DM2165" s="1084"/>
      <c r="DN2165" s="1084"/>
      <c r="DO2165" s="1084"/>
      <c r="DP2165" s="1084"/>
      <c r="DQ2165" s="1084"/>
      <c r="DR2165" s="1084"/>
      <c r="DS2165" s="1084"/>
      <c r="DT2165" s="1084"/>
      <c r="DU2165" s="1084"/>
      <c r="DV2165" s="1084"/>
      <c r="DW2165" s="1084"/>
      <c r="DX2165" s="1084"/>
      <c r="DY2165" s="1084"/>
      <c r="DZ2165" s="1084"/>
      <c r="EA2165" s="1084"/>
      <c r="EB2165" s="1084"/>
      <c r="EC2165" s="1084"/>
      <c r="ED2165" s="1084"/>
      <c r="EE2165" s="1084"/>
      <c r="EF2165" s="1084"/>
      <c r="EG2165" s="1084"/>
      <c r="EH2165" s="1084"/>
      <c r="EI2165" s="1084"/>
      <c r="EJ2165" s="1084"/>
      <c r="EK2165" s="1084"/>
      <c r="EL2165" s="1084"/>
      <c r="EM2165" s="1084"/>
      <c r="EN2165" s="1084"/>
      <c r="EO2165" s="1084"/>
      <c r="EP2165" s="1084"/>
      <c r="EQ2165" s="1084"/>
      <c r="ER2165" s="1084"/>
      <c r="ES2165" s="1084"/>
      <c r="ET2165" s="1084"/>
      <c r="EU2165" s="1084"/>
      <c r="EV2165" s="1084"/>
      <c r="EW2165" s="1084"/>
      <c r="EX2165" s="1084"/>
      <c r="EY2165" s="1084"/>
      <c r="EZ2165" s="1084"/>
      <c r="FA2165" s="1090" t="s">
        <v>7851</v>
      </c>
      <c r="FB2165" s="1091"/>
      <c r="FC2165" s="1079"/>
      <c r="FD2165" s="1079"/>
    </row>
    <row r="2166">
      <c r="A2166" s="1079" t="s">
        <v>7852</v>
      </c>
      <c r="B2166" s="1079" t="s">
        <v>7751</v>
      </c>
      <c r="C2166" s="1080" t="s">
        <v>5866</v>
      </c>
      <c r="D2166" s="1079" t="s">
        <v>18</v>
      </c>
      <c r="E2166" s="1079"/>
      <c r="F2166" s="1079"/>
      <c r="G2166" s="1079" t="s">
        <v>7752</v>
      </c>
      <c r="H2166" s="1079" t="s">
        <v>5395</v>
      </c>
      <c r="I2166" s="1079" t="s">
        <v>23</v>
      </c>
      <c r="J2166" s="1079" t="s">
        <v>31</v>
      </c>
      <c r="K2166" s="1079" t="s">
        <v>93</v>
      </c>
      <c r="L2166" s="1079" t="s">
        <v>1967</v>
      </c>
      <c r="M2166" s="1079" t="s">
        <v>50</v>
      </c>
      <c r="N2166" s="1081">
        <v>42788.0</v>
      </c>
      <c r="O2166" s="1081">
        <v>42788.0</v>
      </c>
      <c r="P2166" s="1082"/>
      <c r="Q2166" s="1083"/>
      <c r="R2166" s="1083"/>
      <c r="S2166" s="1084"/>
      <c r="T2166" s="857">
        <f t="shared" si="4016"/>
        <v>735</v>
      </c>
      <c r="U2166" s="1085">
        <f t="shared" ref="U2166:W2166" si="4129">IF(ISBLANK($A2166),"",sum(AE2166,AK2166,AQ2166,AW2166,BC2166,BI2166,BO2166,BU2166,CA2166,CG2166,CM2166,CS2166,CY2166,DE2166,DK2166,DQ2166,DW2166,EC2166,EI2166,EO2166,EU2166))</f>
        <v>4</v>
      </c>
      <c r="V2166" s="1085">
        <f t="shared" si="4129"/>
        <v>0</v>
      </c>
      <c r="W2166" s="1085">
        <f t="shared" si="4129"/>
        <v>0</v>
      </c>
      <c r="X2166" s="1086">
        <f t="shared" si="4018"/>
        <v>4</v>
      </c>
      <c r="Y2166" s="1085">
        <f t="shared" ref="Y2166:AA2166" si="4130">IF(ISBLANK($A2166),"",sum(AH2166,AN2166,AT2166,AZ2166,BF2166,BL2166,BR2166,BX2166,CD2166,CJ2166,CP2166,CV2166,DB2166,DH2166,DN2166,DT2166,DZ2166,EF2166,EL2166,ER2166,EX2166))</f>
        <v>4</v>
      </c>
      <c r="Z2166" s="1085">
        <f t="shared" si="4130"/>
        <v>0</v>
      </c>
      <c r="AA2166" s="1085">
        <f t="shared" si="4130"/>
        <v>0</v>
      </c>
      <c r="AB2166" s="1086">
        <f t="shared" si="4020"/>
        <v>4</v>
      </c>
      <c r="AC2166" s="1087">
        <f t="shared" si="4021"/>
        <v>1</v>
      </c>
      <c r="AD2166" s="1110" t="str">
        <f t="shared" si="4022"/>
        <v>20+</v>
      </c>
      <c r="AE2166" s="1126">
        <v>4.0</v>
      </c>
      <c r="AF2166" s="1084"/>
      <c r="AG2166" s="1084"/>
      <c r="AH2166" s="1126">
        <v>4.0</v>
      </c>
      <c r="AI2166" s="1084"/>
      <c r="AJ2166" s="1084"/>
      <c r="AK2166" s="1084"/>
      <c r="AL2166" s="1084"/>
      <c r="AM2166" s="1084"/>
      <c r="AN2166" s="1084"/>
      <c r="AO2166" s="1084"/>
      <c r="AP2166" s="1084"/>
      <c r="AQ2166" s="1084"/>
      <c r="AR2166" s="1084"/>
      <c r="AS2166" s="1084"/>
      <c r="AT2166" s="1084"/>
      <c r="AU2166" s="1084"/>
      <c r="AV2166" s="1084"/>
      <c r="AW2166" s="1084"/>
      <c r="AX2166" s="1084"/>
      <c r="AY2166" s="1084"/>
      <c r="AZ2166" s="1084"/>
      <c r="BA2166" s="1084"/>
      <c r="BB2166" s="1084"/>
      <c r="BC2166" s="1084"/>
      <c r="BD2166" s="1084"/>
      <c r="BE2166" s="1084"/>
      <c r="BF2166" s="1084"/>
      <c r="BG2166" s="1084"/>
      <c r="BH2166" s="1084"/>
      <c r="BI2166" s="1084"/>
      <c r="BJ2166" s="1084"/>
      <c r="BK2166" s="1084"/>
      <c r="BL2166" s="1084"/>
      <c r="BM2166" s="1084"/>
      <c r="BN2166" s="1084"/>
      <c r="BO2166" s="1084"/>
      <c r="BP2166" s="1084"/>
      <c r="BQ2166" s="1084"/>
      <c r="BR2166" s="1084"/>
      <c r="BS2166" s="1084"/>
      <c r="BT2166" s="1084"/>
      <c r="BU2166" s="1084"/>
      <c r="BV2166" s="1084"/>
      <c r="BW2166" s="1084"/>
      <c r="BX2166" s="1084"/>
      <c r="BY2166" s="1084"/>
      <c r="BZ2166" s="1084"/>
      <c r="CA2166" s="1084"/>
      <c r="CB2166" s="1084"/>
      <c r="CC2166" s="1084"/>
      <c r="CD2166" s="1084"/>
      <c r="CE2166" s="1084"/>
      <c r="CF2166" s="1084"/>
      <c r="CG2166" s="1084"/>
      <c r="CH2166" s="1084"/>
      <c r="CI2166" s="1084"/>
      <c r="CJ2166" s="1084"/>
      <c r="CK2166" s="1084"/>
      <c r="CL2166" s="1084"/>
      <c r="CM2166" s="1084"/>
      <c r="CN2166" s="1084"/>
      <c r="CO2166" s="1084"/>
      <c r="CP2166" s="1084"/>
      <c r="CQ2166" s="1084"/>
      <c r="CR2166" s="1084"/>
      <c r="CS2166" s="1084"/>
      <c r="CT2166" s="1084"/>
      <c r="CU2166" s="1084"/>
      <c r="CV2166" s="1084"/>
      <c r="CW2166" s="1084"/>
      <c r="CX2166" s="1084"/>
      <c r="CY2166" s="1084"/>
      <c r="CZ2166" s="1084"/>
      <c r="DA2166" s="1084"/>
      <c r="DB2166" s="1084"/>
      <c r="DC2166" s="1084"/>
      <c r="DD2166" s="1084"/>
      <c r="DE2166" s="1084"/>
      <c r="DF2166" s="1084"/>
      <c r="DG2166" s="1084"/>
      <c r="DH2166" s="1084"/>
      <c r="DI2166" s="1084"/>
      <c r="DJ2166" s="1084"/>
      <c r="DK2166" s="1084"/>
      <c r="DL2166" s="1084"/>
      <c r="DM2166" s="1084"/>
      <c r="DN2166" s="1084"/>
      <c r="DO2166" s="1084"/>
      <c r="DP2166" s="1084"/>
      <c r="DQ2166" s="1084"/>
      <c r="DR2166" s="1084"/>
      <c r="DS2166" s="1084"/>
      <c r="DT2166" s="1084"/>
      <c r="DU2166" s="1084"/>
      <c r="DV2166" s="1084"/>
      <c r="DW2166" s="1084"/>
      <c r="DX2166" s="1084"/>
      <c r="DY2166" s="1084"/>
      <c r="DZ2166" s="1084"/>
      <c r="EA2166" s="1084"/>
      <c r="EB2166" s="1084"/>
      <c r="EC2166" s="1084"/>
      <c r="ED2166" s="1084"/>
      <c r="EE2166" s="1084"/>
      <c r="EF2166" s="1084"/>
      <c r="EG2166" s="1084"/>
      <c r="EH2166" s="1084"/>
      <c r="EI2166" s="1084"/>
      <c r="EJ2166" s="1084"/>
      <c r="EK2166" s="1084"/>
      <c r="EL2166" s="1084"/>
      <c r="EM2166" s="1084"/>
      <c r="EN2166" s="1084"/>
      <c r="EO2166" s="1084"/>
      <c r="EP2166" s="1084"/>
      <c r="EQ2166" s="1084"/>
      <c r="ER2166" s="1084"/>
      <c r="ES2166" s="1084"/>
      <c r="ET2166" s="1084"/>
      <c r="EU2166" s="1084"/>
      <c r="EV2166" s="1084"/>
      <c r="EW2166" s="1084"/>
      <c r="EX2166" s="1084"/>
      <c r="EY2166" s="1084"/>
      <c r="EZ2166" s="1084"/>
      <c r="FA2166" s="1090" t="s">
        <v>7853</v>
      </c>
      <c r="FB2166" s="1091"/>
      <c r="FC2166" s="1079"/>
      <c r="FD2166" s="1079"/>
    </row>
    <row r="2167">
      <c r="A2167" s="1079" t="s">
        <v>7854</v>
      </c>
      <c r="B2167" s="1079" t="s">
        <v>7855</v>
      </c>
      <c r="C2167" s="1080" t="s">
        <v>5866</v>
      </c>
      <c r="D2167" s="1079" t="s">
        <v>18</v>
      </c>
      <c r="E2167" s="1079"/>
      <c r="F2167" s="1079"/>
      <c r="G2167" s="1079" t="s">
        <v>7856</v>
      </c>
      <c r="H2167" s="1079" t="s">
        <v>487</v>
      </c>
      <c r="I2167" s="1079" t="s">
        <v>23</v>
      </c>
      <c r="J2167" s="1079" t="s">
        <v>31</v>
      </c>
      <c r="K2167" s="1079" t="s">
        <v>93</v>
      </c>
      <c r="L2167" s="1079" t="s">
        <v>1967</v>
      </c>
      <c r="M2167" s="1079" t="s">
        <v>50</v>
      </c>
      <c r="N2167" s="1081">
        <v>42780.0</v>
      </c>
      <c r="O2167" s="1081" t="s">
        <v>7857</v>
      </c>
      <c r="P2167" s="1082"/>
      <c r="Q2167" s="1083"/>
      <c r="R2167" s="1083"/>
      <c r="S2167" s="1084"/>
      <c r="T2167" s="857">
        <f t="shared" si="4016"/>
        <v>743</v>
      </c>
      <c r="U2167" s="1085">
        <f t="shared" ref="U2167:W2167" si="4131">IF(ISBLANK($A2167),"",sum(AE2167,AK2167,AQ2167,AW2167,BC2167,BI2167,BO2167,BU2167,CA2167,CG2167,CM2167,CS2167,CY2167,DE2167,DK2167,DQ2167,DW2167,EC2167,EI2167,EO2167,EU2167))</f>
        <v>2</v>
      </c>
      <c r="V2167" s="1085">
        <f t="shared" si="4131"/>
        <v>0</v>
      </c>
      <c r="W2167" s="1085">
        <f t="shared" si="4131"/>
        <v>0</v>
      </c>
      <c r="X2167" s="1086">
        <f t="shared" si="4018"/>
        <v>2</v>
      </c>
      <c r="Y2167" s="1085">
        <f t="shared" ref="Y2167:AA2167" si="4132">IF(ISBLANK($A2167),"",sum(AH2167,AN2167,AT2167,AZ2167,BF2167,BL2167,BR2167,BX2167,CD2167,CJ2167,CP2167,CV2167,DB2167,DH2167,DN2167,DT2167,DZ2167,EF2167,EL2167,ER2167,EX2167))</f>
        <v>2</v>
      </c>
      <c r="Z2167" s="1085">
        <f t="shared" si="4132"/>
        <v>1</v>
      </c>
      <c r="AA2167" s="1085">
        <f t="shared" si="4132"/>
        <v>0</v>
      </c>
      <c r="AB2167" s="1086">
        <f t="shared" si="4020"/>
        <v>3</v>
      </c>
      <c r="AC2167" s="1087">
        <f t="shared" si="4021"/>
        <v>1</v>
      </c>
      <c r="AD2167" s="1110" t="str">
        <f t="shared" si="4022"/>
        <v>20+</v>
      </c>
      <c r="AE2167" s="1126">
        <v>2.0</v>
      </c>
      <c r="AF2167" s="1084"/>
      <c r="AG2167" s="1084"/>
      <c r="AH2167" s="1126">
        <v>1.0</v>
      </c>
      <c r="AI2167" s="1126">
        <v>1.0</v>
      </c>
      <c r="AJ2167" s="1084"/>
      <c r="AK2167" s="1084"/>
      <c r="AL2167" s="1084"/>
      <c r="AM2167" s="1084"/>
      <c r="AN2167" s="1126">
        <v>1.0</v>
      </c>
      <c r="AO2167" s="1084"/>
      <c r="AP2167" s="1084"/>
      <c r="AQ2167" s="1084"/>
      <c r="AR2167" s="1084"/>
      <c r="AS2167" s="1084"/>
      <c r="AT2167" s="1084"/>
      <c r="AU2167" s="1084"/>
      <c r="AV2167" s="1084"/>
      <c r="AW2167" s="1084"/>
      <c r="AX2167" s="1084"/>
      <c r="AY2167" s="1084"/>
      <c r="AZ2167" s="1084"/>
      <c r="BA2167" s="1084"/>
      <c r="BB2167" s="1084"/>
      <c r="BC2167" s="1084"/>
      <c r="BD2167" s="1084"/>
      <c r="BE2167" s="1084"/>
      <c r="BF2167" s="1084"/>
      <c r="BG2167" s="1084"/>
      <c r="BH2167" s="1084"/>
      <c r="BI2167" s="1084"/>
      <c r="BJ2167" s="1084"/>
      <c r="BK2167" s="1084"/>
      <c r="BL2167" s="1084"/>
      <c r="BM2167" s="1084"/>
      <c r="BN2167" s="1084"/>
      <c r="BO2167" s="1084"/>
      <c r="BP2167" s="1084"/>
      <c r="BQ2167" s="1084"/>
      <c r="BR2167" s="1084"/>
      <c r="BS2167" s="1084"/>
      <c r="BT2167" s="1084"/>
      <c r="BU2167" s="1084"/>
      <c r="BV2167" s="1084"/>
      <c r="BW2167" s="1084"/>
      <c r="BX2167" s="1084"/>
      <c r="BY2167" s="1084"/>
      <c r="BZ2167" s="1084"/>
      <c r="CA2167" s="1084"/>
      <c r="CB2167" s="1084"/>
      <c r="CC2167" s="1084"/>
      <c r="CD2167" s="1084"/>
      <c r="CE2167" s="1084"/>
      <c r="CF2167" s="1084"/>
      <c r="CG2167" s="1084"/>
      <c r="CH2167" s="1084"/>
      <c r="CI2167" s="1084"/>
      <c r="CJ2167" s="1084"/>
      <c r="CK2167" s="1084"/>
      <c r="CL2167" s="1084"/>
      <c r="CM2167" s="1084"/>
      <c r="CN2167" s="1084"/>
      <c r="CO2167" s="1084"/>
      <c r="CP2167" s="1084"/>
      <c r="CQ2167" s="1084"/>
      <c r="CR2167" s="1084"/>
      <c r="CS2167" s="1084"/>
      <c r="CT2167" s="1084"/>
      <c r="CU2167" s="1084"/>
      <c r="CV2167" s="1084"/>
      <c r="CW2167" s="1084"/>
      <c r="CX2167" s="1084"/>
      <c r="CY2167" s="1084"/>
      <c r="CZ2167" s="1084"/>
      <c r="DA2167" s="1084"/>
      <c r="DB2167" s="1084"/>
      <c r="DC2167" s="1084"/>
      <c r="DD2167" s="1084"/>
      <c r="DE2167" s="1084"/>
      <c r="DF2167" s="1084"/>
      <c r="DG2167" s="1084"/>
      <c r="DH2167" s="1084"/>
      <c r="DI2167" s="1084"/>
      <c r="DJ2167" s="1084"/>
      <c r="DK2167" s="1084"/>
      <c r="DL2167" s="1084"/>
      <c r="DM2167" s="1084"/>
      <c r="DN2167" s="1084"/>
      <c r="DO2167" s="1084"/>
      <c r="DP2167" s="1084"/>
      <c r="DQ2167" s="1084"/>
      <c r="DR2167" s="1084"/>
      <c r="DS2167" s="1084"/>
      <c r="DT2167" s="1084"/>
      <c r="DU2167" s="1084"/>
      <c r="DV2167" s="1084"/>
      <c r="DW2167" s="1084"/>
      <c r="DX2167" s="1084"/>
      <c r="DY2167" s="1084"/>
      <c r="DZ2167" s="1084"/>
      <c r="EA2167" s="1084"/>
      <c r="EB2167" s="1084"/>
      <c r="EC2167" s="1084"/>
      <c r="ED2167" s="1084"/>
      <c r="EE2167" s="1084"/>
      <c r="EF2167" s="1084"/>
      <c r="EG2167" s="1084"/>
      <c r="EH2167" s="1084"/>
      <c r="EI2167" s="1084"/>
      <c r="EJ2167" s="1084"/>
      <c r="EK2167" s="1084"/>
      <c r="EL2167" s="1084"/>
      <c r="EM2167" s="1084"/>
      <c r="EN2167" s="1084"/>
      <c r="EO2167" s="1084"/>
      <c r="EP2167" s="1084"/>
      <c r="EQ2167" s="1084"/>
      <c r="ER2167" s="1084"/>
      <c r="ES2167" s="1084"/>
      <c r="ET2167" s="1084"/>
      <c r="EU2167" s="1084"/>
      <c r="EV2167" s="1084"/>
      <c r="EW2167" s="1084"/>
      <c r="EX2167" s="1084"/>
      <c r="EY2167" s="1084"/>
      <c r="EZ2167" s="1084"/>
      <c r="FA2167" s="1090" t="s">
        <v>7858</v>
      </c>
      <c r="FB2167" s="1091"/>
      <c r="FC2167" s="1079"/>
      <c r="FD2167" s="1079"/>
    </row>
    <row r="2168">
      <c r="A2168" s="1129" t="s">
        <v>7859</v>
      </c>
      <c r="B2168" s="1129" t="s">
        <v>2811</v>
      </c>
      <c r="C2168" s="1130" t="s">
        <v>8</v>
      </c>
      <c r="D2168" s="1129" t="s">
        <v>29</v>
      </c>
      <c r="E2168" s="1129"/>
      <c r="F2168" s="1129"/>
      <c r="G2168" s="1129" t="s">
        <v>6175</v>
      </c>
      <c r="H2168" s="1129" t="s">
        <v>1271</v>
      </c>
      <c r="I2168" s="1129" t="s">
        <v>23</v>
      </c>
      <c r="J2168" s="1129" t="s">
        <v>31</v>
      </c>
      <c r="K2168" s="1129" t="s">
        <v>93</v>
      </c>
      <c r="L2168" s="1129" t="s">
        <v>1978</v>
      </c>
      <c r="M2168" s="1129" t="s">
        <v>50</v>
      </c>
      <c r="N2168" s="1131">
        <v>42759.0</v>
      </c>
      <c r="O2168" s="1132">
        <v>42759.0</v>
      </c>
      <c r="P2168" s="1133"/>
      <c r="Q2168" s="1134"/>
      <c r="R2168" s="1134"/>
      <c r="S2168" s="1135"/>
      <c r="T2168" s="857">
        <f t="shared" si="4016"/>
        <v>764</v>
      </c>
      <c r="U2168" s="1136">
        <f t="shared" ref="U2168:W2168" si="4133">IF(ISBLANK($A2168),"",sum(AE2168,AK2168,AQ2168,AW2168,BC2168,BI2168,BO2168,BU2168,CA2168,CG2168,CM2168,CS2168,CY2168,DE2168,DK2168,DQ2168,DW2168,EC2168,EI2168,EO2168,EU2168))</f>
        <v>5</v>
      </c>
      <c r="V2168" s="1136">
        <f t="shared" si="4133"/>
        <v>0</v>
      </c>
      <c r="W2168" s="1136">
        <f t="shared" si="4133"/>
        <v>0</v>
      </c>
      <c r="X2168" s="1137">
        <f t="shared" si="4018"/>
        <v>5</v>
      </c>
      <c r="Y2168" s="1136">
        <f t="shared" ref="Y2168:AA2168" si="4134">IF(ISBLANK($A2168),"",sum(AH2168,AN2168,AT2168,AZ2168,BF2168,BL2168,BR2168,BX2168,CD2168,CJ2168,CP2168,CV2168,DB2168,DH2168,DN2168,DT2168,DZ2168,EF2168,EL2168,ER2168,EX2168))</f>
        <v>3</v>
      </c>
      <c r="Z2168" s="1136">
        <f t="shared" si="4134"/>
        <v>1</v>
      </c>
      <c r="AA2168" s="1136">
        <f t="shared" si="4134"/>
        <v>0</v>
      </c>
      <c r="AB2168" s="1137">
        <f t="shared" si="4020"/>
        <v>4</v>
      </c>
      <c r="AC2168" s="1138">
        <f t="shared" si="4021"/>
        <v>0.6</v>
      </c>
      <c r="AD2168" s="1139" t="str">
        <f t="shared" si="4022"/>
        <v>20+</v>
      </c>
      <c r="AE2168" s="1135"/>
      <c r="AF2168" s="1135"/>
      <c r="AG2168" s="1135"/>
      <c r="AH2168" s="1135"/>
      <c r="AI2168" s="1135"/>
      <c r="AJ2168" s="1135"/>
      <c r="AK2168" s="1140">
        <v>2.0</v>
      </c>
      <c r="AL2168" s="1135"/>
      <c r="AM2168" s="1135"/>
      <c r="AN2168" s="1135"/>
      <c r="AO2168" s="1135"/>
      <c r="AP2168" s="1135"/>
      <c r="AQ2168" s="1140">
        <v>1.0</v>
      </c>
      <c r="AR2168" s="1135"/>
      <c r="AS2168" s="1135"/>
      <c r="AT2168" s="1135"/>
      <c r="AU2168" s="1135"/>
      <c r="AV2168" s="1135"/>
      <c r="AW2168" s="1140">
        <v>1.0</v>
      </c>
      <c r="AX2168" s="1129"/>
      <c r="AY2168" s="1135"/>
      <c r="AZ2168" s="1140">
        <v>3.0</v>
      </c>
      <c r="BA2168" s="1140">
        <v>1.0</v>
      </c>
      <c r="BB2168" s="1135"/>
      <c r="BC2168" s="1135"/>
      <c r="BD2168" s="1135"/>
      <c r="BE2168" s="1135"/>
      <c r="BF2168" s="1135"/>
      <c r="BG2168" s="1135"/>
      <c r="BH2168" s="1135"/>
      <c r="BI2168" s="1135"/>
      <c r="BJ2168" s="1135"/>
      <c r="BK2168" s="1135"/>
      <c r="BL2168" s="1135"/>
      <c r="BM2168" s="1135"/>
      <c r="BN2168" s="1135"/>
      <c r="BO2168" s="1140">
        <v>1.0</v>
      </c>
      <c r="BP2168" s="1129"/>
      <c r="BQ2168" s="1135"/>
      <c r="BR2168" s="1135"/>
      <c r="BS2168" s="1135"/>
      <c r="BT2168" s="1135"/>
      <c r="BU2168" s="1135"/>
      <c r="BV2168" s="1135"/>
      <c r="BW2168" s="1135"/>
      <c r="BX2168" s="1135"/>
      <c r="BY2168" s="1135"/>
      <c r="BZ2168" s="1135"/>
      <c r="CA2168" s="1129"/>
      <c r="CB2168" s="1135"/>
      <c r="CC2168" s="1135"/>
      <c r="CD2168" s="1135"/>
      <c r="CE2168" s="1135"/>
      <c r="CF2168" s="1135"/>
      <c r="CG2168" s="1135"/>
      <c r="CH2168" s="1135"/>
      <c r="CI2168" s="1135"/>
      <c r="CJ2168" s="1135"/>
      <c r="CK2168" s="1135"/>
      <c r="CL2168" s="1135"/>
      <c r="CM2168" s="1135"/>
      <c r="CN2168" s="1135"/>
      <c r="CO2168" s="1135"/>
      <c r="CP2168" s="1135"/>
      <c r="CQ2168" s="1135"/>
      <c r="CR2168" s="1135"/>
      <c r="CS2168" s="1135"/>
      <c r="CT2168" s="1135"/>
      <c r="CU2168" s="1135"/>
      <c r="CV2168" s="1135"/>
      <c r="CW2168" s="1135"/>
      <c r="CX2168" s="1135"/>
      <c r="CY2168" s="1135"/>
      <c r="CZ2168" s="1135"/>
      <c r="DA2168" s="1135"/>
      <c r="DB2168" s="1135"/>
      <c r="DC2168" s="1135"/>
      <c r="DD2168" s="1135"/>
      <c r="DE2168" s="1135"/>
      <c r="DF2168" s="1135"/>
      <c r="DG2168" s="1135"/>
      <c r="DH2168" s="1135"/>
      <c r="DI2168" s="1135"/>
      <c r="DJ2168" s="1135"/>
      <c r="DK2168" s="1135"/>
      <c r="DL2168" s="1135"/>
      <c r="DM2168" s="1135"/>
      <c r="DN2168" s="1135"/>
      <c r="DO2168" s="1135"/>
      <c r="DP2168" s="1135"/>
      <c r="DQ2168" s="1135"/>
      <c r="DR2168" s="1135"/>
      <c r="DS2168" s="1135"/>
      <c r="DT2168" s="1135"/>
      <c r="DU2168" s="1135"/>
      <c r="DV2168" s="1135"/>
      <c r="DW2168" s="1135"/>
      <c r="DX2168" s="1135"/>
      <c r="DY2168" s="1135"/>
      <c r="DZ2168" s="1135"/>
      <c r="EA2168" s="1135"/>
      <c r="EB2168" s="1135"/>
      <c r="EC2168" s="1135"/>
      <c r="ED2168" s="1135"/>
      <c r="EE2168" s="1135"/>
      <c r="EF2168" s="1135"/>
      <c r="EG2168" s="1135"/>
      <c r="EH2168" s="1135"/>
      <c r="EI2168" s="1135"/>
      <c r="EJ2168" s="1135"/>
      <c r="EK2168" s="1135"/>
      <c r="EL2168" s="1135"/>
      <c r="EM2168" s="1135"/>
      <c r="EN2168" s="1135"/>
      <c r="EO2168" s="1135"/>
      <c r="EP2168" s="1135"/>
      <c r="EQ2168" s="1135"/>
      <c r="ER2168" s="1135"/>
      <c r="ES2168" s="1135"/>
      <c r="ET2168" s="1135"/>
      <c r="EU2168" s="1135"/>
      <c r="EV2168" s="1135"/>
      <c r="EW2168" s="1135"/>
      <c r="EX2168" s="1135"/>
      <c r="EY2168" s="1135"/>
      <c r="EZ2168" s="1135"/>
      <c r="FA2168" s="1141" t="s">
        <v>7860</v>
      </c>
      <c r="FB2168" s="1142"/>
      <c r="FC2168" s="1129"/>
      <c r="FD2168" s="1129"/>
    </row>
    <row r="2169">
      <c r="A2169" s="1079" t="s">
        <v>7861</v>
      </c>
      <c r="B2169" s="1079" t="s">
        <v>7862</v>
      </c>
      <c r="C2169" s="1080" t="s">
        <v>5866</v>
      </c>
      <c r="D2169" s="1079" t="s">
        <v>18</v>
      </c>
      <c r="E2169" s="1079"/>
      <c r="F2169" s="1079"/>
      <c r="G2169" s="1079" t="s">
        <v>7856</v>
      </c>
      <c r="H2169" s="1079" t="s">
        <v>487</v>
      </c>
      <c r="I2169" s="1079" t="s">
        <v>23</v>
      </c>
      <c r="J2169" s="1079"/>
      <c r="K2169" s="1079" t="s">
        <v>93</v>
      </c>
      <c r="L2169" s="1079" t="s">
        <v>1967</v>
      </c>
      <c r="M2169" s="1079" t="s">
        <v>50</v>
      </c>
      <c r="N2169" s="1081">
        <v>42780.0</v>
      </c>
      <c r="O2169" s="1081">
        <v>42780.0</v>
      </c>
      <c r="P2169" s="1082"/>
      <c r="Q2169" s="1083"/>
      <c r="R2169" s="1083"/>
      <c r="S2169" s="1084"/>
      <c r="T2169" s="857">
        <f t="shared" si="4016"/>
        <v>743</v>
      </c>
      <c r="U2169" s="1085">
        <f t="shared" ref="U2169:W2169" si="4135">IF(ISBLANK($A2169),"",sum(AE2169,AK2169,AQ2169,AW2169,BC2169,BI2169,BO2169,BU2169,CA2169,CG2169,CM2169,CS2169,CY2169,DE2169,DK2169,DQ2169,DW2169,EC2169,EI2169,EO2169,EU2169))</f>
        <v>2</v>
      </c>
      <c r="V2169" s="1085">
        <f t="shared" si="4135"/>
        <v>2</v>
      </c>
      <c r="W2169" s="1085">
        <f t="shared" si="4135"/>
        <v>0</v>
      </c>
      <c r="X2169" s="1086">
        <f t="shared" si="4018"/>
        <v>4</v>
      </c>
      <c r="Y2169" s="1085">
        <f t="shared" ref="Y2169:AA2169" si="4136">IF(ISBLANK($A2169),"",sum(AH2169,AN2169,AT2169,AZ2169,BF2169,BL2169,BR2169,BX2169,CD2169,CJ2169,CP2169,CV2169,DB2169,DH2169,DN2169,DT2169,DZ2169,EF2169,EL2169,ER2169,EX2169))</f>
        <v>3</v>
      </c>
      <c r="Z2169" s="1085">
        <f t="shared" si="4136"/>
        <v>0</v>
      </c>
      <c r="AA2169" s="1085">
        <f t="shared" si="4136"/>
        <v>0</v>
      </c>
      <c r="AB2169" s="1086">
        <f t="shared" si="4020"/>
        <v>3</v>
      </c>
      <c r="AC2169" s="1087">
        <f t="shared" si="4021"/>
        <v>0.75</v>
      </c>
      <c r="AD2169" s="1123" t="str">
        <f t="shared" si="4022"/>
        <v>20+</v>
      </c>
      <c r="AE2169" s="1126">
        <v>2.0</v>
      </c>
      <c r="AF2169" s="1084"/>
      <c r="AG2169" s="1084"/>
      <c r="AH2169" s="1126">
        <v>3.0</v>
      </c>
      <c r="AI2169" s="1084"/>
      <c r="AJ2169" s="1084"/>
      <c r="AK2169" s="1084"/>
      <c r="AL2169" s="1084"/>
      <c r="AM2169" s="1084"/>
      <c r="AN2169" s="1084"/>
      <c r="AO2169" s="1084"/>
      <c r="AP2169" s="1084"/>
      <c r="AQ2169" s="1084"/>
      <c r="AR2169" s="1084"/>
      <c r="AS2169" s="1084"/>
      <c r="AT2169" s="1084"/>
      <c r="AU2169" s="1084"/>
      <c r="AV2169" s="1084"/>
      <c r="AW2169" s="1084"/>
      <c r="AX2169" s="1126">
        <v>2.0</v>
      </c>
      <c r="AY2169" s="1084"/>
      <c r="AZ2169" s="1084"/>
      <c r="BA2169" s="1084"/>
      <c r="BB2169" s="1084"/>
      <c r="BC2169" s="1084"/>
      <c r="BD2169" s="1084"/>
      <c r="BE2169" s="1084"/>
      <c r="BF2169" s="1084"/>
      <c r="BG2169" s="1084"/>
      <c r="BH2169" s="1084"/>
      <c r="BI2169" s="1084"/>
      <c r="BJ2169" s="1084"/>
      <c r="BK2169" s="1084"/>
      <c r="BL2169" s="1084"/>
      <c r="BM2169" s="1084"/>
      <c r="BN2169" s="1084"/>
      <c r="BO2169" s="1084"/>
      <c r="BP2169" s="1084"/>
      <c r="BQ2169" s="1084"/>
      <c r="BR2169" s="1084"/>
      <c r="BS2169" s="1084"/>
      <c r="BT2169" s="1084"/>
      <c r="BU2169" s="1084"/>
      <c r="BV2169" s="1084"/>
      <c r="BW2169" s="1084"/>
      <c r="BX2169" s="1084"/>
      <c r="BY2169" s="1084"/>
      <c r="BZ2169" s="1084"/>
      <c r="CA2169" s="1084"/>
      <c r="CB2169" s="1084"/>
      <c r="CC2169" s="1084"/>
      <c r="CD2169" s="1084"/>
      <c r="CE2169" s="1084"/>
      <c r="CF2169" s="1084"/>
      <c r="CG2169" s="1084"/>
      <c r="CH2169" s="1084"/>
      <c r="CI2169" s="1084"/>
      <c r="CJ2169" s="1084"/>
      <c r="CK2169" s="1084"/>
      <c r="CL2169" s="1084"/>
      <c r="CM2169" s="1084"/>
      <c r="CN2169" s="1084"/>
      <c r="CO2169" s="1084"/>
      <c r="CP2169" s="1084"/>
      <c r="CQ2169" s="1084"/>
      <c r="CR2169" s="1084"/>
      <c r="CS2169" s="1084"/>
      <c r="CT2169" s="1084"/>
      <c r="CU2169" s="1084"/>
      <c r="CV2169" s="1084"/>
      <c r="CW2169" s="1084"/>
      <c r="CX2169" s="1084"/>
      <c r="CY2169" s="1084"/>
      <c r="CZ2169" s="1084"/>
      <c r="DA2169" s="1084"/>
      <c r="DB2169" s="1084"/>
      <c r="DC2169" s="1084"/>
      <c r="DD2169" s="1084"/>
      <c r="DE2169" s="1084"/>
      <c r="DF2169" s="1084"/>
      <c r="DG2169" s="1084"/>
      <c r="DH2169" s="1084"/>
      <c r="DI2169" s="1084"/>
      <c r="DJ2169" s="1084"/>
      <c r="DK2169" s="1084"/>
      <c r="DL2169" s="1084"/>
      <c r="DM2169" s="1084"/>
      <c r="DN2169" s="1084"/>
      <c r="DO2169" s="1084"/>
      <c r="DP2169" s="1084"/>
      <c r="DQ2169" s="1084"/>
      <c r="DR2169" s="1084"/>
      <c r="DS2169" s="1084"/>
      <c r="DT2169" s="1084"/>
      <c r="DU2169" s="1084"/>
      <c r="DV2169" s="1084"/>
      <c r="DW2169" s="1084"/>
      <c r="DX2169" s="1084"/>
      <c r="DY2169" s="1084"/>
      <c r="DZ2169" s="1084"/>
      <c r="EA2169" s="1084"/>
      <c r="EB2169" s="1084"/>
      <c r="EC2169" s="1084"/>
      <c r="ED2169" s="1084"/>
      <c r="EE2169" s="1084"/>
      <c r="EF2169" s="1084"/>
      <c r="EG2169" s="1084"/>
      <c r="EH2169" s="1084"/>
      <c r="EI2169" s="1084"/>
      <c r="EJ2169" s="1084"/>
      <c r="EK2169" s="1084"/>
      <c r="EL2169" s="1084"/>
      <c r="EM2169" s="1084"/>
      <c r="EN2169" s="1084"/>
      <c r="EO2169" s="1084"/>
      <c r="EP2169" s="1084"/>
      <c r="EQ2169" s="1084"/>
      <c r="ER2169" s="1084"/>
      <c r="ES2169" s="1084"/>
      <c r="ET2169" s="1084"/>
      <c r="EU2169" s="1084"/>
      <c r="EV2169" s="1084"/>
      <c r="EW2169" s="1084"/>
      <c r="EX2169" s="1084"/>
      <c r="EY2169" s="1084"/>
      <c r="EZ2169" s="1084"/>
      <c r="FA2169" s="1090" t="s">
        <v>7863</v>
      </c>
      <c r="FB2169" s="1091"/>
      <c r="FC2169" s="1079"/>
      <c r="FD2169" s="1079"/>
    </row>
    <row r="2170">
      <c r="A2170" s="1079" t="s">
        <v>7864</v>
      </c>
      <c r="B2170" s="1079" t="s">
        <v>7865</v>
      </c>
      <c r="C2170" s="1080" t="s">
        <v>5866</v>
      </c>
      <c r="D2170" s="1079" t="s">
        <v>18</v>
      </c>
      <c r="E2170" s="1079"/>
      <c r="F2170" s="1079"/>
      <c r="G2170" s="1079" t="s">
        <v>7866</v>
      </c>
      <c r="H2170" s="1079" t="s">
        <v>487</v>
      </c>
      <c r="I2170" s="1079" t="s">
        <v>23</v>
      </c>
      <c r="J2170" s="1079" t="s">
        <v>31</v>
      </c>
      <c r="K2170" s="1079" t="s">
        <v>93</v>
      </c>
      <c r="L2170" s="1079" t="s">
        <v>1967</v>
      </c>
      <c r="M2170" s="1079" t="s">
        <v>50</v>
      </c>
      <c r="N2170" s="1081">
        <v>42779.0</v>
      </c>
      <c r="O2170" s="1081">
        <v>42779.0</v>
      </c>
      <c r="P2170" s="1082"/>
      <c r="Q2170" s="1083"/>
      <c r="R2170" s="1083"/>
      <c r="S2170" s="1084"/>
      <c r="T2170" s="857">
        <f t="shared" si="4016"/>
        <v>744</v>
      </c>
      <c r="U2170" s="1085">
        <f t="shared" ref="U2170:W2170" si="4137">IF(ISBLANK($A2170),"",sum(AE2170,AK2170,AQ2170,AW2170,BC2170,BI2170,BO2170,BU2170,CA2170,CG2170,CM2170,CS2170,CY2170,DE2170,DK2170,DQ2170,DW2170,EC2170,EI2170,EO2170,EU2170))</f>
        <v>3</v>
      </c>
      <c r="V2170" s="1085">
        <f t="shared" si="4137"/>
        <v>0</v>
      </c>
      <c r="W2170" s="1085">
        <f t="shared" si="4137"/>
        <v>0</v>
      </c>
      <c r="X2170" s="1086">
        <f t="shared" si="4018"/>
        <v>3</v>
      </c>
      <c r="Y2170" s="1085">
        <f t="shared" ref="Y2170:AA2170" si="4138">IF(ISBLANK($A2170),"",sum(AH2170,AN2170,AT2170,AZ2170,BF2170,BL2170,BR2170,BX2170,CD2170,CJ2170,CP2170,CV2170,DB2170,DH2170,DN2170,DT2170,DZ2170,EF2170,EL2170,ER2170,EX2170))</f>
        <v>3</v>
      </c>
      <c r="Z2170" s="1085">
        <f t="shared" si="4138"/>
        <v>0</v>
      </c>
      <c r="AA2170" s="1085">
        <f t="shared" si="4138"/>
        <v>0</v>
      </c>
      <c r="AB2170" s="1086">
        <f t="shared" si="4020"/>
        <v>3</v>
      </c>
      <c r="AC2170" s="1087">
        <f t="shared" si="4021"/>
        <v>1</v>
      </c>
      <c r="AD2170" s="1110" t="str">
        <f t="shared" si="4022"/>
        <v>20+</v>
      </c>
      <c r="AE2170" s="1126">
        <v>2.0</v>
      </c>
      <c r="AF2170" s="1084"/>
      <c r="AG2170" s="1084"/>
      <c r="AH2170" s="1126">
        <v>2.0</v>
      </c>
      <c r="AI2170" s="1084"/>
      <c r="AJ2170" s="1084"/>
      <c r="AK2170" s="1126">
        <v>1.0</v>
      </c>
      <c r="AL2170" s="1084"/>
      <c r="AM2170" s="1084"/>
      <c r="AN2170" s="1126">
        <v>1.0</v>
      </c>
      <c r="AO2170" s="1084"/>
      <c r="AP2170" s="1084"/>
      <c r="AQ2170" s="1084"/>
      <c r="AR2170" s="1084"/>
      <c r="AS2170" s="1084"/>
      <c r="AT2170" s="1084"/>
      <c r="AU2170" s="1084"/>
      <c r="AV2170" s="1084"/>
      <c r="AW2170" s="1084"/>
      <c r="AX2170" s="1084"/>
      <c r="AY2170" s="1084"/>
      <c r="AZ2170" s="1084"/>
      <c r="BA2170" s="1084"/>
      <c r="BB2170" s="1084"/>
      <c r="BC2170" s="1084"/>
      <c r="BD2170" s="1084"/>
      <c r="BE2170" s="1084"/>
      <c r="BF2170" s="1084"/>
      <c r="BG2170" s="1084"/>
      <c r="BH2170" s="1084"/>
      <c r="BI2170" s="1084"/>
      <c r="BJ2170" s="1084"/>
      <c r="BK2170" s="1084"/>
      <c r="BL2170" s="1084"/>
      <c r="BM2170" s="1084"/>
      <c r="BN2170" s="1084"/>
      <c r="BO2170" s="1084"/>
      <c r="BP2170" s="1084"/>
      <c r="BQ2170" s="1084"/>
      <c r="BR2170" s="1084"/>
      <c r="BS2170" s="1084"/>
      <c r="BT2170" s="1084"/>
      <c r="BU2170" s="1084"/>
      <c r="BV2170" s="1084"/>
      <c r="BW2170" s="1084"/>
      <c r="BX2170" s="1084"/>
      <c r="BY2170" s="1084"/>
      <c r="BZ2170" s="1084"/>
      <c r="CA2170" s="1084"/>
      <c r="CB2170" s="1084"/>
      <c r="CC2170" s="1084"/>
      <c r="CD2170" s="1084"/>
      <c r="CE2170" s="1084"/>
      <c r="CF2170" s="1084"/>
      <c r="CG2170" s="1084"/>
      <c r="CH2170" s="1084"/>
      <c r="CI2170" s="1084"/>
      <c r="CJ2170" s="1084"/>
      <c r="CK2170" s="1084"/>
      <c r="CL2170" s="1084"/>
      <c r="CM2170" s="1084"/>
      <c r="CN2170" s="1084"/>
      <c r="CO2170" s="1084"/>
      <c r="CP2170" s="1084"/>
      <c r="CQ2170" s="1084"/>
      <c r="CR2170" s="1084"/>
      <c r="CS2170" s="1084"/>
      <c r="CT2170" s="1084"/>
      <c r="CU2170" s="1084"/>
      <c r="CV2170" s="1084"/>
      <c r="CW2170" s="1084"/>
      <c r="CX2170" s="1084"/>
      <c r="CY2170" s="1084"/>
      <c r="CZ2170" s="1084"/>
      <c r="DA2170" s="1084"/>
      <c r="DB2170" s="1084"/>
      <c r="DC2170" s="1084"/>
      <c r="DD2170" s="1084"/>
      <c r="DE2170" s="1084"/>
      <c r="DF2170" s="1084"/>
      <c r="DG2170" s="1084"/>
      <c r="DH2170" s="1084"/>
      <c r="DI2170" s="1084"/>
      <c r="DJ2170" s="1084"/>
      <c r="DK2170" s="1084"/>
      <c r="DL2170" s="1084"/>
      <c r="DM2170" s="1084"/>
      <c r="DN2170" s="1084"/>
      <c r="DO2170" s="1084"/>
      <c r="DP2170" s="1084"/>
      <c r="DQ2170" s="1084"/>
      <c r="DR2170" s="1084"/>
      <c r="DS2170" s="1084"/>
      <c r="DT2170" s="1084"/>
      <c r="DU2170" s="1084"/>
      <c r="DV2170" s="1084"/>
      <c r="DW2170" s="1084"/>
      <c r="DX2170" s="1084"/>
      <c r="DY2170" s="1084"/>
      <c r="DZ2170" s="1084"/>
      <c r="EA2170" s="1084"/>
      <c r="EB2170" s="1084"/>
      <c r="EC2170" s="1084"/>
      <c r="ED2170" s="1084"/>
      <c r="EE2170" s="1084"/>
      <c r="EF2170" s="1084"/>
      <c r="EG2170" s="1084"/>
      <c r="EH2170" s="1084"/>
      <c r="EI2170" s="1084"/>
      <c r="EJ2170" s="1084"/>
      <c r="EK2170" s="1084"/>
      <c r="EL2170" s="1084"/>
      <c r="EM2170" s="1084"/>
      <c r="EN2170" s="1084"/>
      <c r="EO2170" s="1084"/>
      <c r="EP2170" s="1084"/>
      <c r="EQ2170" s="1084"/>
      <c r="ER2170" s="1084"/>
      <c r="ES2170" s="1084"/>
      <c r="ET2170" s="1084"/>
      <c r="EU2170" s="1084"/>
      <c r="EV2170" s="1084"/>
      <c r="EW2170" s="1084"/>
      <c r="EX2170" s="1084"/>
      <c r="EY2170" s="1084"/>
      <c r="EZ2170" s="1084"/>
      <c r="FA2170" s="1090" t="s">
        <v>7867</v>
      </c>
      <c r="FB2170" s="1091"/>
      <c r="FC2170" s="1079"/>
      <c r="FD2170" s="1079"/>
    </row>
    <row r="2171">
      <c r="A2171" s="1079" t="s">
        <v>7868</v>
      </c>
      <c r="B2171" s="1079" t="s">
        <v>2193</v>
      </c>
      <c r="C2171" s="1080" t="s">
        <v>5866</v>
      </c>
      <c r="D2171" s="1079" t="s">
        <v>18</v>
      </c>
      <c r="E2171" s="1079"/>
      <c r="F2171" s="1079"/>
      <c r="G2171" s="1079" t="s">
        <v>7869</v>
      </c>
      <c r="H2171" s="1079" t="s">
        <v>7870</v>
      </c>
      <c r="I2171" s="1079" t="s">
        <v>23</v>
      </c>
      <c r="J2171" s="1079" t="s">
        <v>31</v>
      </c>
      <c r="K2171" s="1079" t="s">
        <v>93</v>
      </c>
      <c r="L2171" s="1079" t="s">
        <v>1967</v>
      </c>
      <c r="M2171" s="1079" t="s">
        <v>50</v>
      </c>
      <c r="N2171" s="1081">
        <v>42779.0</v>
      </c>
      <c r="O2171" s="1081">
        <v>42779.0</v>
      </c>
      <c r="P2171" s="1082"/>
      <c r="Q2171" s="1083"/>
      <c r="R2171" s="1083"/>
      <c r="S2171" s="1084"/>
      <c r="T2171" s="857">
        <f t="shared" si="4016"/>
        <v>744</v>
      </c>
      <c r="U2171" s="1085">
        <f t="shared" ref="U2171:W2171" si="4139">IF(ISBLANK($A2171),"",sum(AE2171,AK2171,AQ2171,AW2171,BC2171,BI2171,BO2171,BU2171,CA2171,CG2171,CM2171,CS2171,CY2171,DE2171,DK2171,DQ2171,DW2171,EC2171,EI2171,EO2171,EU2171))</f>
        <v>4</v>
      </c>
      <c r="V2171" s="1085">
        <f t="shared" si="4139"/>
        <v>2</v>
      </c>
      <c r="W2171" s="1085">
        <f t="shared" si="4139"/>
        <v>0</v>
      </c>
      <c r="X2171" s="1086">
        <f t="shared" si="4018"/>
        <v>6</v>
      </c>
      <c r="Y2171" s="1085">
        <f t="shared" ref="Y2171:AA2171" si="4140">IF(ISBLANK($A2171),"",sum(AH2171,AN2171,AT2171,AZ2171,BF2171,BL2171,BR2171,BX2171,CD2171,CJ2171,CP2171,CV2171,DB2171,DH2171,DN2171,DT2171,DZ2171,EF2171,EL2171,ER2171,EX2171))</f>
        <v>5</v>
      </c>
      <c r="Z2171" s="1085">
        <f t="shared" si="4140"/>
        <v>0</v>
      </c>
      <c r="AA2171" s="1085">
        <f t="shared" si="4140"/>
        <v>0</v>
      </c>
      <c r="AB2171" s="1086">
        <f t="shared" si="4020"/>
        <v>5</v>
      </c>
      <c r="AC2171" s="1087">
        <f t="shared" si="4021"/>
        <v>0.8333333333</v>
      </c>
      <c r="AD2171" s="1088" t="str">
        <f t="shared" si="4022"/>
        <v>20+</v>
      </c>
      <c r="AE2171" s="1126">
        <v>3.0</v>
      </c>
      <c r="AF2171" s="1084"/>
      <c r="AG2171" s="1084"/>
      <c r="AH2171" s="1126">
        <v>4.0</v>
      </c>
      <c r="AI2171" s="1084"/>
      <c r="AJ2171" s="1084"/>
      <c r="AK2171" s="1084"/>
      <c r="AL2171" s="1126">
        <v>2.0</v>
      </c>
      <c r="AM2171" s="1084"/>
      <c r="AN2171" s="1084"/>
      <c r="AO2171" s="1084"/>
      <c r="AP2171" s="1084"/>
      <c r="AQ2171" s="1084"/>
      <c r="AR2171" s="1084"/>
      <c r="AS2171" s="1084"/>
      <c r="AT2171" s="1084"/>
      <c r="AU2171" s="1084"/>
      <c r="AV2171" s="1084"/>
      <c r="AW2171" s="1084"/>
      <c r="AX2171" s="1084"/>
      <c r="AY2171" s="1084"/>
      <c r="AZ2171" s="1084"/>
      <c r="BA2171" s="1084"/>
      <c r="BB2171" s="1084"/>
      <c r="BC2171" s="1084"/>
      <c r="BD2171" s="1084"/>
      <c r="BE2171" s="1084"/>
      <c r="BF2171" s="1084"/>
      <c r="BG2171" s="1084"/>
      <c r="BH2171" s="1084"/>
      <c r="BI2171" s="1126">
        <v>1.0</v>
      </c>
      <c r="BJ2171" s="1084"/>
      <c r="BK2171" s="1084"/>
      <c r="BL2171" s="1126">
        <v>1.0</v>
      </c>
      <c r="BM2171" s="1084"/>
      <c r="BN2171" s="1084"/>
      <c r="BO2171" s="1084"/>
      <c r="BP2171" s="1084"/>
      <c r="BQ2171" s="1084"/>
      <c r="BR2171" s="1084"/>
      <c r="BS2171" s="1084"/>
      <c r="BT2171" s="1084"/>
      <c r="BU2171" s="1084"/>
      <c r="BV2171" s="1084"/>
      <c r="BW2171" s="1084"/>
      <c r="BX2171" s="1084"/>
      <c r="BY2171" s="1084"/>
      <c r="BZ2171" s="1084"/>
      <c r="CA2171" s="1084"/>
      <c r="CB2171" s="1084"/>
      <c r="CC2171" s="1084"/>
      <c r="CD2171" s="1084"/>
      <c r="CE2171" s="1084"/>
      <c r="CF2171" s="1084"/>
      <c r="CG2171" s="1084"/>
      <c r="CH2171" s="1084"/>
      <c r="CI2171" s="1084"/>
      <c r="CJ2171" s="1084"/>
      <c r="CK2171" s="1084"/>
      <c r="CL2171" s="1084"/>
      <c r="CM2171" s="1084"/>
      <c r="CN2171" s="1084"/>
      <c r="CO2171" s="1084"/>
      <c r="CP2171" s="1084"/>
      <c r="CQ2171" s="1084"/>
      <c r="CR2171" s="1084"/>
      <c r="CS2171" s="1084"/>
      <c r="CT2171" s="1084"/>
      <c r="CU2171" s="1084"/>
      <c r="CV2171" s="1084"/>
      <c r="CW2171" s="1084"/>
      <c r="CX2171" s="1084"/>
      <c r="CY2171" s="1084"/>
      <c r="CZ2171" s="1084"/>
      <c r="DA2171" s="1084"/>
      <c r="DB2171" s="1084"/>
      <c r="DC2171" s="1084"/>
      <c r="DD2171" s="1084"/>
      <c r="DE2171" s="1084"/>
      <c r="DF2171" s="1084"/>
      <c r="DG2171" s="1084"/>
      <c r="DH2171" s="1084"/>
      <c r="DI2171" s="1084"/>
      <c r="DJ2171" s="1084"/>
      <c r="DK2171" s="1084"/>
      <c r="DL2171" s="1084"/>
      <c r="DM2171" s="1084"/>
      <c r="DN2171" s="1084"/>
      <c r="DO2171" s="1084"/>
      <c r="DP2171" s="1084"/>
      <c r="DQ2171" s="1084"/>
      <c r="DR2171" s="1084"/>
      <c r="DS2171" s="1084"/>
      <c r="DT2171" s="1084"/>
      <c r="DU2171" s="1084"/>
      <c r="DV2171" s="1084"/>
      <c r="DW2171" s="1084"/>
      <c r="DX2171" s="1084"/>
      <c r="DY2171" s="1084"/>
      <c r="DZ2171" s="1084"/>
      <c r="EA2171" s="1084"/>
      <c r="EB2171" s="1084"/>
      <c r="EC2171" s="1084"/>
      <c r="ED2171" s="1084"/>
      <c r="EE2171" s="1084"/>
      <c r="EF2171" s="1084"/>
      <c r="EG2171" s="1084"/>
      <c r="EH2171" s="1084"/>
      <c r="EI2171" s="1084"/>
      <c r="EJ2171" s="1084"/>
      <c r="EK2171" s="1084"/>
      <c r="EL2171" s="1084"/>
      <c r="EM2171" s="1084"/>
      <c r="EN2171" s="1084"/>
      <c r="EO2171" s="1084"/>
      <c r="EP2171" s="1084"/>
      <c r="EQ2171" s="1084"/>
      <c r="ER2171" s="1084"/>
      <c r="ES2171" s="1084"/>
      <c r="ET2171" s="1084"/>
      <c r="EU2171" s="1084"/>
      <c r="EV2171" s="1084"/>
      <c r="EW2171" s="1084"/>
      <c r="EX2171" s="1084"/>
      <c r="EY2171" s="1084"/>
      <c r="EZ2171" s="1084"/>
      <c r="FA2171" s="1090" t="s">
        <v>7871</v>
      </c>
      <c r="FB2171" s="1091"/>
      <c r="FC2171" s="1079"/>
      <c r="FD2171" s="1079"/>
    </row>
    <row r="2172">
      <c r="A2172" s="1079" t="s">
        <v>7872</v>
      </c>
      <c r="B2172" s="1079" t="s">
        <v>7696</v>
      </c>
      <c r="C2172" s="1080" t="s">
        <v>5866</v>
      </c>
      <c r="D2172" s="1079" t="s">
        <v>18</v>
      </c>
      <c r="E2172" s="1079"/>
      <c r="F2172" s="1079"/>
      <c r="G2172" s="1079" t="s">
        <v>7737</v>
      </c>
      <c r="H2172" s="1079" t="s">
        <v>487</v>
      </c>
      <c r="I2172" s="1079" t="s">
        <v>23</v>
      </c>
      <c r="J2172" s="1079" t="s">
        <v>31</v>
      </c>
      <c r="K2172" s="1079" t="s">
        <v>93</v>
      </c>
      <c r="L2172" s="1079" t="s">
        <v>1967</v>
      </c>
      <c r="M2172" s="1079" t="s">
        <v>50</v>
      </c>
      <c r="N2172" s="1081">
        <v>42774.0</v>
      </c>
      <c r="O2172" s="1081">
        <v>42774.0</v>
      </c>
      <c r="P2172" s="1082"/>
      <c r="Q2172" s="1083"/>
      <c r="R2172" s="1083"/>
      <c r="S2172" s="1084"/>
      <c r="T2172" s="857">
        <f t="shared" si="4016"/>
        <v>749</v>
      </c>
      <c r="U2172" s="1085">
        <f t="shared" ref="U2172:W2172" si="4141">IF(ISBLANK($A2172),"",sum(AE2172,AK2172,AQ2172,AW2172,BC2172,BI2172,BO2172,BU2172,CA2172,CG2172,CM2172,CS2172,CY2172,DE2172,DK2172,DQ2172,DW2172,EC2172,EI2172,EO2172,EU2172))</f>
        <v>4</v>
      </c>
      <c r="V2172" s="1085">
        <f t="shared" si="4141"/>
        <v>0</v>
      </c>
      <c r="W2172" s="1085">
        <f t="shared" si="4141"/>
        <v>0</v>
      </c>
      <c r="X2172" s="1086">
        <f t="shared" si="4018"/>
        <v>4</v>
      </c>
      <c r="Y2172" s="1085">
        <f t="shared" ref="Y2172:AA2172" si="4142">IF(ISBLANK($A2172),"",sum(AH2172,AN2172,AT2172,AZ2172,BF2172,BL2172,BR2172,BX2172,CD2172,CJ2172,CP2172,CV2172,DB2172,DH2172,DN2172,DT2172,DZ2172,EF2172,EL2172,ER2172,EX2172))</f>
        <v>4</v>
      </c>
      <c r="Z2172" s="1085">
        <f t="shared" si="4142"/>
        <v>0</v>
      </c>
      <c r="AA2172" s="1085">
        <f t="shared" si="4142"/>
        <v>0</v>
      </c>
      <c r="AB2172" s="1086">
        <f t="shared" si="4020"/>
        <v>4</v>
      </c>
      <c r="AC2172" s="1087">
        <f t="shared" si="4021"/>
        <v>1</v>
      </c>
      <c r="AD2172" s="1110" t="str">
        <f t="shared" si="4022"/>
        <v>20+</v>
      </c>
      <c r="AE2172" s="1089">
        <v>4.0</v>
      </c>
      <c r="AF2172" s="1084"/>
      <c r="AG2172" s="1084"/>
      <c r="AH2172" s="1089">
        <v>4.0</v>
      </c>
      <c r="AI2172" s="1084"/>
      <c r="AJ2172" s="1084"/>
      <c r="AK2172" s="1084"/>
      <c r="AL2172" s="1079"/>
      <c r="AM2172" s="1084"/>
      <c r="AN2172" s="1084"/>
      <c r="AO2172" s="1084"/>
      <c r="AP2172" s="1084"/>
      <c r="AQ2172" s="1079"/>
      <c r="AR2172" s="1079"/>
      <c r="AS2172" s="1084"/>
      <c r="AT2172" s="1079"/>
      <c r="AU2172" s="1084"/>
      <c r="AV2172" s="1084"/>
      <c r="AW2172" s="1084"/>
      <c r="AX2172" s="1084"/>
      <c r="AY2172" s="1084"/>
      <c r="AZ2172" s="1084"/>
      <c r="BA2172" s="1084"/>
      <c r="BB2172" s="1084"/>
      <c r="BC2172" s="1084"/>
      <c r="BD2172" s="1084"/>
      <c r="BE2172" s="1084"/>
      <c r="BF2172" s="1079"/>
      <c r="BG2172" s="1084"/>
      <c r="BH2172" s="1084"/>
      <c r="BI2172" s="1084"/>
      <c r="BJ2172" s="1079"/>
      <c r="BK2172" s="1084"/>
      <c r="BL2172" s="1084"/>
      <c r="BM2172" s="1079"/>
      <c r="BN2172" s="1084"/>
      <c r="BO2172" s="1079"/>
      <c r="BP2172" s="1084"/>
      <c r="BQ2172" s="1084"/>
      <c r="BR2172" s="1084"/>
      <c r="BS2172" s="1084"/>
      <c r="BT2172" s="1084"/>
      <c r="BU2172" s="1084"/>
      <c r="BV2172" s="1084"/>
      <c r="BW2172" s="1084"/>
      <c r="BX2172" s="1084"/>
      <c r="BY2172" s="1084"/>
      <c r="BZ2172" s="1084"/>
      <c r="CA2172" s="1079"/>
      <c r="CB2172" s="1084"/>
      <c r="CC2172" s="1084"/>
      <c r="CD2172" s="1084"/>
      <c r="CE2172" s="1084"/>
      <c r="CF2172" s="1084"/>
      <c r="CG2172" s="1084"/>
      <c r="CH2172" s="1084"/>
      <c r="CI2172" s="1084"/>
      <c r="CJ2172" s="1084"/>
      <c r="CK2172" s="1084"/>
      <c r="CL2172" s="1084"/>
      <c r="CM2172" s="1079"/>
      <c r="CN2172" s="1084"/>
      <c r="CO2172" s="1084"/>
      <c r="CP2172" s="1084"/>
      <c r="CQ2172" s="1084"/>
      <c r="CR2172" s="1084"/>
      <c r="CS2172" s="1084"/>
      <c r="CT2172" s="1084"/>
      <c r="CU2172" s="1084"/>
      <c r="CV2172" s="1084"/>
      <c r="CW2172" s="1084"/>
      <c r="CX2172" s="1084"/>
      <c r="CY2172" s="1084"/>
      <c r="CZ2172" s="1084"/>
      <c r="DA2172" s="1084"/>
      <c r="DB2172" s="1079"/>
      <c r="DC2172" s="1084"/>
      <c r="DD2172" s="1084"/>
      <c r="DE2172" s="1084"/>
      <c r="DF2172" s="1079"/>
      <c r="DG2172" s="1084"/>
      <c r="DH2172" s="1084"/>
      <c r="DI2172" s="1084"/>
      <c r="DJ2172" s="1084"/>
      <c r="DK2172" s="1084"/>
      <c r="DL2172" s="1084"/>
      <c r="DM2172" s="1084"/>
      <c r="DN2172" s="1084"/>
      <c r="DO2172" s="1084"/>
      <c r="DP2172" s="1084"/>
      <c r="DQ2172" s="1084"/>
      <c r="DR2172" s="1084"/>
      <c r="DS2172" s="1084"/>
      <c r="DT2172" s="1084"/>
      <c r="DU2172" s="1084"/>
      <c r="DV2172" s="1084"/>
      <c r="DW2172" s="1084"/>
      <c r="DX2172" s="1084"/>
      <c r="DY2172" s="1084"/>
      <c r="DZ2172" s="1084"/>
      <c r="EA2172" s="1084"/>
      <c r="EB2172" s="1084"/>
      <c r="EC2172" s="1084"/>
      <c r="ED2172" s="1084"/>
      <c r="EE2172" s="1084"/>
      <c r="EF2172" s="1084"/>
      <c r="EG2172" s="1084"/>
      <c r="EH2172" s="1084"/>
      <c r="EI2172" s="1084"/>
      <c r="EJ2172" s="1084"/>
      <c r="EK2172" s="1084"/>
      <c r="EL2172" s="1084"/>
      <c r="EM2172" s="1084"/>
      <c r="EN2172" s="1084"/>
      <c r="EO2172" s="1084"/>
      <c r="EP2172" s="1084"/>
      <c r="EQ2172" s="1084"/>
      <c r="ER2172" s="1084"/>
      <c r="ES2172" s="1084"/>
      <c r="ET2172" s="1084"/>
      <c r="EU2172" s="1084"/>
      <c r="EV2172" s="1084"/>
      <c r="EW2172" s="1084"/>
      <c r="EX2172" s="1084"/>
      <c r="EY2172" s="1084"/>
      <c r="EZ2172" s="1084"/>
      <c r="FA2172" s="1090" t="s">
        <v>7873</v>
      </c>
      <c r="FB2172" s="1091"/>
      <c r="FC2172" s="1079"/>
      <c r="FD2172" s="1079"/>
    </row>
    <row r="2173">
      <c r="A2173" s="1079" t="s">
        <v>7874</v>
      </c>
      <c r="B2173" s="1079" t="s">
        <v>7875</v>
      </c>
      <c r="C2173" s="1080" t="s">
        <v>5866</v>
      </c>
      <c r="D2173" s="1079" t="s">
        <v>18</v>
      </c>
      <c r="E2173" s="1079"/>
      <c r="F2173" s="1079"/>
      <c r="G2173" s="1079" t="s">
        <v>5681</v>
      </c>
      <c r="H2173" s="1079" t="s">
        <v>5395</v>
      </c>
      <c r="I2173" s="1079" t="s">
        <v>23</v>
      </c>
      <c r="J2173" s="1079"/>
      <c r="K2173" s="1079" t="s">
        <v>93</v>
      </c>
      <c r="L2173" s="1079" t="s">
        <v>7663</v>
      </c>
      <c r="M2173" s="1079" t="s">
        <v>50</v>
      </c>
      <c r="N2173" s="1081">
        <v>42773.0</v>
      </c>
      <c r="O2173" s="1081">
        <v>42773.0</v>
      </c>
      <c r="P2173" s="1082"/>
      <c r="Q2173" s="1083"/>
      <c r="R2173" s="1083"/>
      <c r="S2173" s="1084"/>
      <c r="T2173" s="857">
        <f t="shared" si="4016"/>
        <v>750</v>
      </c>
      <c r="U2173" s="1085">
        <f t="shared" ref="U2173:W2173" si="4143">IF(ISBLANK($A2173),"",sum(AE2173,AK2173,AQ2173,AW2173,BC2173,BI2173,BO2173,BU2173,CA2173,CG2173,CM2173,CS2173,CY2173,DE2173,DK2173,DQ2173,DW2173,EC2173,EI2173,EO2173,EU2173))</f>
        <v>6</v>
      </c>
      <c r="V2173" s="1085">
        <f t="shared" si="4143"/>
        <v>2</v>
      </c>
      <c r="W2173" s="1085">
        <f t="shared" si="4143"/>
        <v>0</v>
      </c>
      <c r="X2173" s="1086">
        <f t="shared" si="4018"/>
        <v>8</v>
      </c>
      <c r="Y2173" s="1085">
        <f t="shared" ref="Y2173:AA2173" si="4144">IF(ISBLANK($A2173),"",sum(AH2173,AN2173,AT2173,AZ2173,BF2173,BL2173,BR2173,BX2173,CD2173,CJ2173,CP2173,CV2173,DB2173,DH2173,DN2173,DT2173,DZ2173,EF2173,EL2173,ER2173,EX2173))</f>
        <v>5</v>
      </c>
      <c r="Z2173" s="1085">
        <f t="shared" si="4144"/>
        <v>0</v>
      </c>
      <c r="AA2173" s="1085">
        <f t="shared" si="4144"/>
        <v>0</v>
      </c>
      <c r="AB2173" s="1086">
        <f t="shared" si="4020"/>
        <v>5</v>
      </c>
      <c r="AC2173" s="1087">
        <f t="shared" si="4021"/>
        <v>0.625</v>
      </c>
      <c r="AD2173" s="1123" t="str">
        <f t="shared" si="4022"/>
        <v>20+</v>
      </c>
      <c r="AE2173" s="1079"/>
      <c r="AF2173" s="1079"/>
      <c r="AG2173" s="1084"/>
      <c r="AH2173" s="1079"/>
      <c r="AI2173" s="1079"/>
      <c r="AJ2173" s="1084"/>
      <c r="AK2173" s="1089">
        <v>6.0</v>
      </c>
      <c r="AL2173" s="1084"/>
      <c r="AM2173" s="1084"/>
      <c r="AN2173" s="1089">
        <v>5.0</v>
      </c>
      <c r="AO2173" s="1084"/>
      <c r="AP2173" s="1084"/>
      <c r="AQ2173" s="1079"/>
      <c r="AR2173" s="1079"/>
      <c r="AS2173" s="1084"/>
      <c r="AT2173" s="1079"/>
      <c r="AU2173" s="1084"/>
      <c r="AV2173" s="1084"/>
      <c r="AW2173" s="1079"/>
      <c r="AX2173" s="1084"/>
      <c r="AY2173" s="1084"/>
      <c r="AZ2173" s="1079"/>
      <c r="BA2173" s="1079"/>
      <c r="BB2173" s="1084"/>
      <c r="BC2173" s="1084"/>
      <c r="BD2173" s="1084"/>
      <c r="BE2173" s="1084"/>
      <c r="BF2173" s="1084"/>
      <c r="BG2173" s="1084"/>
      <c r="BH2173" s="1084"/>
      <c r="BI2173" s="1084"/>
      <c r="BJ2173" s="1084"/>
      <c r="BK2173" s="1084"/>
      <c r="BL2173" s="1084"/>
      <c r="BM2173" s="1084"/>
      <c r="BN2173" s="1084"/>
      <c r="BO2173" s="1079"/>
      <c r="BP2173" s="1084"/>
      <c r="BQ2173" s="1084"/>
      <c r="BR2173" s="1084"/>
      <c r="BS2173" s="1084"/>
      <c r="BT2173" s="1084"/>
      <c r="BU2173" s="1084"/>
      <c r="BV2173" s="1084"/>
      <c r="BW2173" s="1084"/>
      <c r="BX2173" s="1084"/>
      <c r="BY2173" s="1084"/>
      <c r="BZ2173" s="1084"/>
      <c r="CA2173" s="1079"/>
      <c r="CB2173" s="1084"/>
      <c r="CC2173" s="1084"/>
      <c r="CD2173" s="1084"/>
      <c r="CE2173" s="1084"/>
      <c r="CF2173" s="1084"/>
      <c r="CG2173" s="1084"/>
      <c r="CH2173" s="1084"/>
      <c r="CI2173" s="1084"/>
      <c r="CJ2173" s="1084"/>
      <c r="CK2173" s="1084"/>
      <c r="CL2173" s="1084"/>
      <c r="CM2173" s="1084"/>
      <c r="CN2173" s="1084"/>
      <c r="CO2173" s="1084"/>
      <c r="CP2173" s="1084"/>
      <c r="CQ2173" s="1084"/>
      <c r="CR2173" s="1084"/>
      <c r="CS2173" s="1084"/>
      <c r="CT2173" s="1089">
        <v>2.0</v>
      </c>
      <c r="CU2173" s="1084"/>
      <c r="CV2173" s="1084"/>
      <c r="CW2173" s="1084"/>
      <c r="CX2173" s="1084"/>
      <c r="CY2173" s="1084"/>
      <c r="CZ2173" s="1084"/>
      <c r="DA2173" s="1084"/>
      <c r="DB2173" s="1084"/>
      <c r="DC2173" s="1084"/>
      <c r="DD2173" s="1084"/>
      <c r="DE2173" s="1084"/>
      <c r="DF2173" s="1084"/>
      <c r="DG2173" s="1084"/>
      <c r="DH2173" s="1084"/>
      <c r="DI2173" s="1084"/>
      <c r="DJ2173" s="1084"/>
      <c r="DK2173" s="1084"/>
      <c r="DL2173" s="1084"/>
      <c r="DM2173" s="1084"/>
      <c r="DN2173" s="1084"/>
      <c r="DO2173" s="1084"/>
      <c r="DP2173" s="1084"/>
      <c r="DQ2173" s="1084"/>
      <c r="DR2173" s="1084"/>
      <c r="DS2173" s="1084"/>
      <c r="DT2173" s="1084"/>
      <c r="DU2173" s="1084"/>
      <c r="DV2173" s="1084"/>
      <c r="DW2173" s="1084"/>
      <c r="DX2173" s="1084"/>
      <c r="DY2173" s="1084"/>
      <c r="DZ2173" s="1084"/>
      <c r="EA2173" s="1084"/>
      <c r="EB2173" s="1084"/>
      <c r="EC2173" s="1084"/>
      <c r="ED2173" s="1084"/>
      <c r="EE2173" s="1084"/>
      <c r="EF2173" s="1084"/>
      <c r="EG2173" s="1084"/>
      <c r="EH2173" s="1084"/>
      <c r="EI2173" s="1079"/>
      <c r="EJ2173" s="1084"/>
      <c r="EK2173" s="1084"/>
      <c r="EL2173" s="1084"/>
      <c r="EM2173" s="1084"/>
      <c r="EN2173" s="1084"/>
      <c r="EO2173" s="1084"/>
      <c r="EP2173" s="1084"/>
      <c r="EQ2173" s="1084"/>
      <c r="ER2173" s="1084"/>
      <c r="ES2173" s="1084"/>
      <c r="ET2173" s="1084"/>
      <c r="EU2173" s="1079"/>
      <c r="EV2173" s="1079"/>
      <c r="EW2173" s="1084"/>
      <c r="EX2173" s="1079"/>
      <c r="EY2173" s="1079"/>
      <c r="EZ2173" s="1084"/>
      <c r="FA2173" s="1090" t="s">
        <v>7876</v>
      </c>
      <c r="FB2173" s="1091"/>
      <c r="FC2173" s="1079"/>
      <c r="FD2173" s="1079"/>
    </row>
    <row r="2174">
      <c r="A2174" s="1079" t="s">
        <v>7877</v>
      </c>
      <c r="B2174" s="1079" t="s">
        <v>7878</v>
      </c>
      <c r="C2174" s="1080" t="s">
        <v>8</v>
      </c>
      <c r="D2174" s="1079" t="s">
        <v>10</v>
      </c>
      <c r="E2174" s="1084"/>
      <c r="F2174" s="1084"/>
      <c r="G2174" s="1079" t="s">
        <v>3027</v>
      </c>
      <c r="H2174" s="1079" t="s">
        <v>1823</v>
      </c>
      <c r="I2174" s="1079" t="s">
        <v>23</v>
      </c>
      <c r="J2174" s="1079" t="s">
        <v>31</v>
      </c>
      <c r="K2174" s="1079" t="s">
        <v>93</v>
      </c>
      <c r="L2174" s="1079" t="s">
        <v>1978</v>
      </c>
      <c r="M2174" s="1079" t="s">
        <v>50</v>
      </c>
      <c r="N2174" s="1081">
        <v>42509.0</v>
      </c>
      <c r="O2174" s="1081">
        <v>42509.0</v>
      </c>
      <c r="P2174" s="1082"/>
      <c r="Q2174" s="1125"/>
      <c r="R2174" s="1125"/>
      <c r="S2174" s="1084"/>
      <c r="T2174" s="857">
        <f t="shared" si="4016"/>
        <v>1014</v>
      </c>
      <c r="U2174" s="1085">
        <f t="shared" ref="U2174:W2174" si="4145">IF(ISBLANK($A2174),"",sum(AE2174,AK2174,AQ2174,AW2174,BC2174,BI2174,BO2174,BU2174,CA2174,CG2174,CM2174,CS2174,CY2174,DE2174,DK2174,DQ2174,DW2174,EC2174,EI2174,EO2174,EU2174))</f>
        <v>12</v>
      </c>
      <c r="V2174" s="1085">
        <f t="shared" si="4145"/>
        <v>1</v>
      </c>
      <c r="W2174" s="1085">
        <f t="shared" si="4145"/>
        <v>0</v>
      </c>
      <c r="X2174" s="1086">
        <f t="shared" si="4018"/>
        <v>13</v>
      </c>
      <c r="Y2174" s="1085">
        <f t="shared" ref="Y2174:AA2174" si="4146">IF(ISBLANK($A2174),"",sum(AH2174,AN2174,AT2174,AZ2174,BF2174,BL2174,BR2174,BX2174,CD2174,CJ2174,CP2174,CV2174,DB2174,DH2174,DN2174,DT2174,DZ2174,EF2174,EL2174,ER2174,EX2174))</f>
        <v>5</v>
      </c>
      <c r="Z2174" s="1085">
        <f t="shared" si="4146"/>
        <v>0</v>
      </c>
      <c r="AA2174" s="1085">
        <f t="shared" si="4146"/>
        <v>0</v>
      </c>
      <c r="AB2174" s="1086">
        <f t="shared" si="4020"/>
        <v>5</v>
      </c>
      <c r="AC2174" s="1087">
        <f t="shared" si="4021"/>
        <v>0.3846153846</v>
      </c>
      <c r="AD2174" s="1110" t="str">
        <f t="shared" si="4022"/>
        <v>20+</v>
      </c>
      <c r="AE2174" s="1089">
        <v>1.0</v>
      </c>
      <c r="AF2174" s="1084"/>
      <c r="AG2174" s="1084"/>
      <c r="AH2174" s="1084"/>
      <c r="AI2174" s="1084"/>
      <c r="AJ2174" s="1084"/>
      <c r="AK2174" s="1084"/>
      <c r="AL2174" s="1089">
        <v>1.0</v>
      </c>
      <c r="AM2174" s="1084"/>
      <c r="AN2174" s="1084"/>
      <c r="AO2174" s="1084"/>
      <c r="AP2174" s="1084"/>
      <c r="AQ2174" s="1089">
        <v>1.0</v>
      </c>
      <c r="AR2174" s="1084"/>
      <c r="AS2174" s="1084"/>
      <c r="AT2174" s="1084"/>
      <c r="AU2174" s="1084"/>
      <c r="AV2174" s="1084"/>
      <c r="AW2174" s="1084"/>
      <c r="AX2174" s="1084"/>
      <c r="AY2174" s="1084"/>
      <c r="AZ2174" s="1084"/>
      <c r="BA2174" s="1084"/>
      <c r="BB2174" s="1084"/>
      <c r="BC2174" s="1089">
        <v>2.0</v>
      </c>
      <c r="BD2174" s="1084"/>
      <c r="BE2174" s="1084"/>
      <c r="BF2174" s="1084"/>
      <c r="BG2174" s="1084"/>
      <c r="BH2174" s="1084"/>
      <c r="BI2174" s="1084"/>
      <c r="BJ2174" s="1084"/>
      <c r="BK2174" s="1084"/>
      <c r="BL2174" s="1084"/>
      <c r="BM2174" s="1084"/>
      <c r="BN2174" s="1084"/>
      <c r="BO2174" s="1084"/>
      <c r="BP2174" s="1084"/>
      <c r="BQ2174" s="1084"/>
      <c r="BR2174" s="1084"/>
      <c r="BS2174" s="1084"/>
      <c r="BT2174" s="1084"/>
      <c r="BU2174" s="1084"/>
      <c r="BV2174" s="1084"/>
      <c r="BW2174" s="1084"/>
      <c r="BX2174" s="1084"/>
      <c r="BY2174" s="1084"/>
      <c r="BZ2174" s="1084"/>
      <c r="CA2174" s="1084"/>
      <c r="CB2174" s="1084"/>
      <c r="CC2174" s="1084"/>
      <c r="CD2174" s="1084"/>
      <c r="CE2174" s="1084"/>
      <c r="CF2174" s="1084"/>
      <c r="CG2174" s="1084"/>
      <c r="CH2174" s="1084"/>
      <c r="CI2174" s="1084"/>
      <c r="CJ2174" s="1084"/>
      <c r="CK2174" s="1084"/>
      <c r="CL2174" s="1084"/>
      <c r="CM2174" s="1084"/>
      <c r="CN2174" s="1084"/>
      <c r="CO2174" s="1084"/>
      <c r="CP2174" s="1084"/>
      <c r="CQ2174" s="1084"/>
      <c r="CR2174" s="1084"/>
      <c r="CS2174" s="1084"/>
      <c r="CT2174" s="1084"/>
      <c r="CU2174" s="1084"/>
      <c r="CV2174" s="1084"/>
      <c r="CW2174" s="1084"/>
      <c r="CX2174" s="1084"/>
      <c r="CY2174" s="1084"/>
      <c r="CZ2174" s="1084"/>
      <c r="DA2174" s="1084"/>
      <c r="DB2174" s="1084"/>
      <c r="DC2174" s="1084"/>
      <c r="DD2174" s="1084"/>
      <c r="DE2174" s="1084"/>
      <c r="DF2174" s="1084"/>
      <c r="DG2174" s="1084"/>
      <c r="DH2174" s="1084"/>
      <c r="DI2174" s="1084"/>
      <c r="DJ2174" s="1084"/>
      <c r="DK2174" s="1089">
        <v>1.0</v>
      </c>
      <c r="DL2174" s="1084"/>
      <c r="DM2174" s="1084"/>
      <c r="DN2174" s="1084"/>
      <c r="DO2174" s="1084"/>
      <c r="DP2174" s="1084"/>
      <c r="DQ2174" s="1084"/>
      <c r="DR2174" s="1084"/>
      <c r="DS2174" s="1084"/>
      <c r="DT2174" s="1084"/>
      <c r="DU2174" s="1084"/>
      <c r="DV2174" s="1084"/>
      <c r="DW2174" s="1084"/>
      <c r="DX2174" s="1084"/>
      <c r="DY2174" s="1084"/>
      <c r="DZ2174" s="1084"/>
      <c r="EA2174" s="1084"/>
      <c r="EB2174" s="1084"/>
      <c r="EC2174" s="1089">
        <v>2.0</v>
      </c>
      <c r="ED2174" s="1084"/>
      <c r="EE2174" s="1084"/>
      <c r="EF2174" s="1084"/>
      <c r="EG2174" s="1084"/>
      <c r="EH2174" s="1084"/>
      <c r="EI2174" s="1084"/>
      <c r="EJ2174" s="1084"/>
      <c r="EK2174" s="1084"/>
      <c r="EL2174" s="1084"/>
      <c r="EM2174" s="1084"/>
      <c r="EN2174" s="1084"/>
      <c r="EO2174" s="1126">
        <v>2.0</v>
      </c>
      <c r="EP2174" s="1084"/>
      <c r="EQ2174" s="1084"/>
      <c r="ER2174" s="1126">
        <v>3.0</v>
      </c>
      <c r="ES2174" s="1084"/>
      <c r="ET2174" s="1084"/>
      <c r="EU2174" s="1126">
        <v>3.0</v>
      </c>
      <c r="EV2174" s="1084"/>
      <c r="EW2174" s="1084"/>
      <c r="EX2174" s="1126">
        <v>2.0</v>
      </c>
      <c r="EY2174" s="1084"/>
      <c r="EZ2174" s="1084"/>
      <c r="FA2174" s="1090" t="s">
        <v>7879</v>
      </c>
      <c r="FB2174" s="1091"/>
      <c r="FC2174" s="1079"/>
      <c r="FD2174" s="1079"/>
    </row>
    <row r="2175">
      <c r="A2175" s="873" t="s">
        <v>7880</v>
      </c>
      <c r="B2175" s="873" t="s">
        <v>2848</v>
      </c>
      <c r="C2175" s="874" t="s">
        <v>8</v>
      </c>
      <c r="D2175" s="873" t="s">
        <v>10</v>
      </c>
      <c r="E2175" s="876"/>
      <c r="F2175" s="876"/>
      <c r="G2175" s="873" t="s">
        <v>7881</v>
      </c>
      <c r="H2175" s="873" t="s">
        <v>952</v>
      </c>
      <c r="I2175" s="873" t="s">
        <v>23</v>
      </c>
      <c r="J2175" s="873" t="s">
        <v>31</v>
      </c>
      <c r="K2175" s="873" t="s">
        <v>93</v>
      </c>
      <c r="L2175" s="873" t="s">
        <v>2225</v>
      </c>
      <c r="M2175" s="873" t="s">
        <v>50</v>
      </c>
      <c r="N2175" s="875">
        <v>42489.0</v>
      </c>
      <c r="O2175" s="1143">
        <v>42544.0</v>
      </c>
      <c r="P2175" s="1144"/>
      <c r="Q2175" s="877"/>
      <c r="R2175" s="877"/>
      <c r="S2175" s="876"/>
      <c r="T2175" s="857">
        <f t="shared" si="4016"/>
        <v>1034</v>
      </c>
      <c r="U2175" s="878">
        <f t="shared" ref="U2175:W2175" si="4147">IF(ISBLANK($A2175),"",sum(AE2175,AK2175,AQ2175,AW2175,BC2175,BI2175,BO2175,BU2175,CA2175,CG2175,CM2175,CS2175,CY2175,DE2175,DK2175,DQ2175,DW2175,EC2175,EI2175,EO2175,EU2175))</f>
        <v>6</v>
      </c>
      <c r="V2175" s="878">
        <f t="shared" si="4147"/>
        <v>3</v>
      </c>
      <c r="W2175" s="878">
        <f t="shared" si="4147"/>
        <v>0</v>
      </c>
      <c r="X2175" s="879">
        <f t="shared" si="4018"/>
        <v>9</v>
      </c>
      <c r="Y2175" s="878">
        <f t="shared" ref="Y2175:AA2175" si="4148">IF(ISBLANK($A2175),"",sum(AH2175,AN2175,AT2175,AZ2175,BF2175,BL2175,BR2175,BX2175,CD2175,CJ2175,CP2175,CV2175,DB2175,DH2175,DN2175,DT2175,DZ2175,EF2175,EL2175,ER2175,EX2175))</f>
        <v>6</v>
      </c>
      <c r="Z2175" s="878">
        <f t="shared" si="4148"/>
        <v>0</v>
      </c>
      <c r="AA2175" s="878">
        <f t="shared" si="4148"/>
        <v>0</v>
      </c>
      <c r="AB2175" s="879">
        <f t="shared" si="4020"/>
        <v>6</v>
      </c>
      <c r="AC2175" s="1145">
        <f t="shared" si="4021"/>
        <v>0.6666666667</v>
      </c>
      <c r="AD2175" s="1110" t="str">
        <f t="shared" si="4022"/>
        <v>20+</v>
      </c>
      <c r="AE2175" s="876"/>
      <c r="AF2175" s="876"/>
      <c r="AG2175" s="876"/>
      <c r="AH2175" s="1146">
        <v>3.0</v>
      </c>
      <c r="AI2175" s="876"/>
      <c r="AJ2175" s="876"/>
      <c r="AK2175" s="882">
        <v>2.0</v>
      </c>
      <c r="AL2175" s="876"/>
      <c r="AM2175" s="876"/>
      <c r="AN2175" s="882">
        <v>1.0</v>
      </c>
      <c r="AO2175" s="876"/>
      <c r="AP2175" s="876"/>
      <c r="AQ2175" s="882">
        <v>2.0</v>
      </c>
      <c r="AR2175" s="876"/>
      <c r="AS2175" s="876"/>
      <c r="AT2175" s="876"/>
      <c r="AU2175" s="876"/>
      <c r="AV2175" s="876"/>
      <c r="AW2175" s="876"/>
      <c r="AX2175" s="876"/>
      <c r="AY2175" s="876"/>
      <c r="AZ2175" s="876"/>
      <c r="BA2175" s="876"/>
      <c r="BB2175" s="876"/>
      <c r="BC2175" s="876"/>
      <c r="BD2175" s="876"/>
      <c r="BE2175" s="876"/>
      <c r="BF2175" s="876"/>
      <c r="BG2175" s="876"/>
      <c r="BH2175" s="876"/>
      <c r="BI2175" s="876"/>
      <c r="BJ2175" s="876"/>
      <c r="BK2175" s="876"/>
      <c r="BL2175" s="876"/>
      <c r="BM2175" s="876"/>
      <c r="BN2175" s="876"/>
      <c r="BO2175" s="876"/>
      <c r="BP2175" s="876"/>
      <c r="BQ2175" s="876"/>
      <c r="BR2175" s="876"/>
      <c r="BS2175" s="876"/>
      <c r="BT2175" s="876"/>
      <c r="BU2175" s="876"/>
      <c r="BV2175" s="876"/>
      <c r="BW2175" s="876"/>
      <c r="BX2175" s="876"/>
      <c r="BY2175" s="876"/>
      <c r="BZ2175" s="876"/>
      <c r="CA2175" s="876"/>
      <c r="CB2175" s="876"/>
      <c r="CC2175" s="876"/>
      <c r="CD2175" s="876"/>
      <c r="CE2175" s="876"/>
      <c r="CF2175" s="876"/>
      <c r="CG2175" s="876"/>
      <c r="CH2175" s="876"/>
      <c r="CI2175" s="876"/>
      <c r="CJ2175" s="876"/>
      <c r="CK2175" s="876"/>
      <c r="CL2175" s="876"/>
      <c r="CM2175" s="876"/>
      <c r="CN2175" s="876"/>
      <c r="CO2175" s="876"/>
      <c r="CP2175" s="876"/>
      <c r="CQ2175" s="876"/>
      <c r="CR2175" s="876"/>
      <c r="CS2175" s="882">
        <v>1.0</v>
      </c>
      <c r="CT2175" s="876"/>
      <c r="CU2175" s="876"/>
      <c r="CV2175" s="876"/>
      <c r="CW2175" s="876"/>
      <c r="CX2175" s="876"/>
      <c r="CY2175" s="876"/>
      <c r="CZ2175" s="876"/>
      <c r="DA2175" s="876"/>
      <c r="DB2175" s="876"/>
      <c r="DC2175" s="876"/>
      <c r="DD2175" s="876"/>
      <c r="DE2175" s="876"/>
      <c r="DF2175" s="1146">
        <v>2.0</v>
      </c>
      <c r="DG2175" s="876"/>
      <c r="DH2175" s="876"/>
      <c r="DI2175" s="876"/>
      <c r="DJ2175" s="876"/>
      <c r="DK2175" s="876"/>
      <c r="DL2175" s="876"/>
      <c r="DM2175" s="876"/>
      <c r="DN2175" s="876"/>
      <c r="DO2175" s="876"/>
      <c r="DP2175" s="876"/>
      <c r="DQ2175" s="876"/>
      <c r="DR2175" s="876"/>
      <c r="DS2175" s="876"/>
      <c r="DT2175" s="876"/>
      <c r="DU2175" s="876"/>
      <c r="DV2175" s="876"/>
      <c r="DW2175" s="876"/>
      <c r="DX2175" s="876"/>
      <c r="DY2175" s="876"/>
      <c r="DZ2175" s="876"/>
      <c r="EA2175" s="876"/>
      <c r="EB2175" s="876"/>
      <c r="EC2175" s="876"/>
      <c r="ED2175" s="876"/>
      <c r="EE2175" s="876"/>
      <c r="EF2175" s="876"/>
      <c r="EG2175" s="876"/>
      <c r="EH2175" s="876"/>
      <c r="EI2175" s="876"/>
      <c r="EJ2175" s="876"/>
      <c r="EK2175" s="876"/>
      <c r="EL2175" s="876"/>
      <c r="EM2175" s="876"/>
      <c r="EN2175" s="876"/>
      <c r="EO2175" s="876"/>
      <c r="EP2175" s="876"/>
      <c r="EQ2175" s="876"/>
      <c r="ER2175" s="876"/>
      <c r="ES2175" s="876"/>
      <c r="ET2175" s="876"/>
      <c r="EU2175" s="1146">
        <v>1.0</v>
      </c>
      <c r="EV2175" s="1146">
        <v>1.0</v>
      </c>
      <c r="EW2175" s="876"/>
      <c r="EX2175" s="1146">
        <v>2.0</v>
      </c>
      <c r="EY2175" s="876"/>
      <c r="EZ2175" s="876"/>
      <c r="FA2175" s="1147" t="s">
        <v>7882</v>
      </c>
      <c r="FB2175" s="1148"/>
      <c r="FC2175" s="873"/>
      <c r="FD2175" s="873"/>
    </row>
    <row r="2176">
      <c r="A2176" s="1149" t="s">
        <v>7883</v>
      </c>
      <c r="B2176" s="1149" t="s">
        <v>7884</v>
      </c>
      <c r="C2176" s="1104" t="s">
        <v>8</v>
      </c>
      <c r="D2176" s="1103" t="s">
        <v>29</v>
      </c>
      <c r="E2176" s="1103"/>
      <c r="F2176" s="1105"/>
      <c r="G2176" s="1103" t="s">
        <v>3327</v>
      </c>
      <c r="H2176" s="1103" t="s">
        <v>6179</v>
      </c>
      <c r="I2176" s="1103" t="s">
        <v>23</v>
      </c>
      <c r="J2176" s="1103" t="s">
        <v>31</v>
      </c>
      <c r="K2176" s="1103" t="s">
        <v>93</v>
      </c>
      <c r="L2176" s="1103" t="s">
        <v>6365</v>
      </c>
      <c r="M2176" s="1103" t="s">
        <v>72</v>
      </c>
      <c r="N2176" s="1127">
        <v>42688.0</v>
      </c>
      <c r="O2176" s="1127">
        <v>42688.0</v>
      </c>
      <c r="P2176" s="1107"/>
      <c r="Q2176" s="1128"/>
      <c r="R2176" s="1128"/>
      <c r="S2176" s="1105"/>
      <c r="T2176" s="857">
        <f t="shared" si="4016"/>
        <v>835</v>
      </c>
      <c r="U2176" s="528">
        <f t="shared" ref="U2176:W2176" si="4149">IF(ISBLANK($A2176),"",sum(AE2176,AK2176,AQ2176,AW2176,BC2176,BI2176,BO2176,BU2176,CA2176,CG2176,CM2176,CS2176,CY2176,DE2176,DK2176,DQ2176,DW2176,EC2176,EI2176,EO2176,EU2176))</f>
        <v>5</v>
      </c>
      <c r="V2176" s="528">
        <f t="shared" si="4149"/>
        <v>0</v>
      </c>
      <c r="W2176" s="528">
        <f t="shared" si="4149"/>
        <v>0</v>
      </c>
      <c r="X2176" s="529">
        <f t="shared" si="4018"/>
        <v>5</v>
      </c>
      <c r="Y2176" s="528">
        <f t="shared" ref="Y2176:AA2176" si="4150">IF(ISBLANK($A2176),"",sum(AH2176,AN2176,AT2176,AZ2176,BF2176,BL2176,BR2176,BX2176,CD2176,CJ2176,CP2176,CV2176,DB2176,DH2176,DN2176,DT2176,DZ2176,EF2176,EL2176,ER2176,EX2176))</f>
        <v>5</v>
      </c>
      <c r="Z2176" s="528">
        <f t="shared" si="4150"/>
        <v>0</v>
      </c>
      <c r="AA2176" s="528">
        <f t="shared" si="4150"/>
        <v>0</v>
      </c>
      <c r="AB2176" s="529">
        <f t="shared" si="4020"/>
        <v>5</v>
      </c>
      <c r="AC2176" s="1109">
        <f t="shared" si="4021"/>
        <v>1</v>
      </c>
      <c r="AD2176" s="1110" t="str">
        <f t="shared" si="4022"/>
        <v>20+</v>
      </c>
      <c r="AE2176" s="1112">
        <v>4.0</v>
      </c>
      <c r="AF2176" s="1105"/>
      <c r="AG2176" s="1105"/>
      <c r="AH2176" s="1105"/>
      <c r="AI2176" s="1105"/>
      <c r="AJ2176" s="1105"/>
      <c r="AK2176" s="1105"/>
      <c r="AL2176" s="1105"/>
      <c r="AM2176" s="1105"/>
      <c r="AN2176" s="1112">
        <v>5.0</v>
      </c>
      <c r="AO2176" s="1105"/>
      <c r="AP2176" s="1105"/>
      <c r="AQ2176" s="1105"/>
      <c r="AR2176" s="1105"/>
      <c r="AS2176" s="1105"/>
      <c r="AT2176" s="1105"/>
      <c r="AU2176" s="1105"/>
      <c r="AV2176" s="1105"/>
      <c r="AW2176" s="1105"/>
      <c r="AX2176" s="1105"/>
      <c r="AY2176" s="1105"/>
      <c r="AZ2176" s="1105"/>
      <c r="BA2176" s="1105"/>
      <c r="BB2176" s="1105"/>
      <c r="BC2176" s="1112">
        <v>1.0</v>
      </c>
      <c r="BD2176" s="1105"/>
      <c r="BE2176" s="1105"/>
      <c r="BF2176" s="1105"/>
      <c r="BG2176" s="1105"/>
      <c r="BH2176" s="1105"/>
      <c r="BI2176" s="1105"/>
      <c r="BJ2176" s="1105"/>
      <c r="BK2176" s="1105"/>
      <c r="BL2176" s="1105"/>
      <c r="BM2176" s="1105"/>
      <c r="BN2176" s="1105"/>
      <c r="BO2176" s="1105"/>
      <c r="BP2176" s="1105"/>
      <c r="BQ2176" s="1105"/>
      <c r="BR2176" s="1105"/>
      <c r="BS2176" s="1105"/>
      <c r="BT2176" s="1105"/>
      <c r="BU2176" s="1105"/>
      <c r="BV2176" s="1105"/>
      <c r="BW2176" s="1105"/>
      <c r="BX2176" s="1105"/>
      <c r="BY2176" s="1105"/>
      <c r="BZ2176" s="1105"/>
      <c r="CA2176" s="1105"/>
      <c r="CB2176" s="1105"/>
      <c r="CC2176" s="1105"/>
      <c r="CD2176" s="1105"/>
      <c r="CE2176" s="1105"/>
      <c r="CF2176" s="1105"/>
      <c r="CG2176" s="1105"/>
      <c r="CH2176" s="1105"/>
      <c r="CI2176" s="1105"/>
      <c r="CJ2176" s="1105"/>
      <c r="CK2176" s="1105"/>
      <c r="CL2176" s="1105"/>
      <c r="CM2176" s="1105"/>
      <c r="CN2176" s="1105"/>
      <c r="CO2176" s="1105"/>
      <c r="CP2176" s="1105"/>
      <c r="CQ2176" s="1105"/>
      <c r="CR2176" s="1105"/>
      <c r="CS2176" s="1105"/>
      <c r="CT2176" s="1105"/>
      <c r="CU2176" s="1105"/>
      <c r="CV2176" s="1105"/>
      <c r="CW2176" s="1105"/>
      <c r="CX2176" s="1105"/>
      <c r="CY2176" s="1105"/>
      <c r="CZ2176" s="1105"/>
      <c r="DA2176" s="1105"/>
      <c r="DB2176" s="1105"/>
      <c r="DC2176" s="1105"/>
      <c r="DD2176" s="1105"/>
      <c r="DE2176" s="1105"/>
      <c r="DF2176" s="1105"/>
      <c r="DG2176" s="1105"/>
      <c r="DH2176" s="1105"/>
      <c r="DI2176" s="1105"/>
      <c r="DJ2176" s="1105"/>
      <c r="DK2176" s="1105"/>
      <c r="DL2176" s="1105"/>
      <c r="DM2176" s="1105"/>
      <c r="DN2176" s="1105"/>
      <c r="DO2176" s="1105"/>
      <c r="DP2176" s="1105"/>
      <c r="DQ2176" s="1105"/>
      <c r="DR2176" s="1105"/>
      <c r="DS2176" s="1105"/>
      <c r="DT2176" s="1105"/>
      <c r="DU2176" s="1105"/>
      <c r="DV2176" s="1105"/>
      <c r="DW2176" s="1105"/>
      <c r="DX2176" s="1105"/>
      <c r="DY2176" s="1105"/>
      <c r="DZ2176" s="1105"/>
      <c r="EA2176" s="1105"/>
      <c r="EB2176" s="1105"/>
      <c r="EC2176" s="1105"/>
      <c r="ED2176" s="1105"/>
      <c r="EE2176" s="1105"/>
      <c r="EF2176" s="1105"/>
      <c r="EG2176" s="1105"/>
      <c r="EH2176" s="1105"/>
      <c r="EI2176" s="1105"/>
      <c r="EJ2176" s="1105"/>
      <c r="EK2176" s="1105"/>
      <c r="EL2176" s="1105"/>
      <c r="EM2176" s="1105"/>
      <c r="EN2176" s="1105"/>
      <c r="EO2176" s="1105"/>
      <c r="EP2176" s="1105"/>
      <c r="EQ2176" s="1105"/>
      <c r="ER2176" s="1105"/>
      <c r="ES2176" s="1105"/>
      <c r="ET2176" s="1105"/>
      <c r="EU2176" s="1105"/>
      <c r="EV2176" s="1105"/>
      <c r="EW2176" s="1105"/>
      <c r="EX2176" s="1105"/>
      <c r="EY2176" s="1105"/>
      <c r="EZ2176" s="1105"/>
      <c r="FA2176" s="1113" t="s">
        <v>7885</v>
      </c>
      <c r="FB2176" s="1114"/>
      <c r="FC2176" s="1103"/>
      <c r="FD2176" s="1103"/>
    </row>
    <row r="2177">
      <c r="A2177" s="844" t="s">
        <v>7886</v>
      </c>
      <c r="B2177" s="844" t="s">
        <v>7887</v>
      </c>
      <c r="C2177" s="845" t="s">
        <v>8</v>
      </c>
      <c r="D2177" s="844" t="s">
        <v>10</v>
      </c>
      <c r="E2177" s="846"/>
      <c r="F2177" s="846"/>
      <c r="G2177" s="844" t="s">
        <v>6188</v>
      </c>
      <c r="H2177" s="844" t="s">
        <v>1271</v>
      </c>
      <c r="I2177" s="844" t="s">
        <v>23</v>
      </c>
      <c r="J2177" s="844" t="s">
        <v>31</v>
      </c>
      <c r="K2177" s="844" t="s">
        <v>93</v>
      </c>
      <c r="L2177" s="844" t="s">
        <v>2035</v>
      </c>
      <c r="M2177" s="844" t="s">
        <v>110</v>
      </c>
      <c r="N2177" s="847">
        <v>42584.0</v>
      </c>
      <c r="O2177" s="847">
        <v>42584.0</v>
      </c>
      <c r="P2177" s="847">
        <v>42628.0</v>
      </c>
      <c r="Q2177" s="849"/>
      <c r="R2177" s="849"/>
      <c r="S2177" s="846"/>
      <c r="T2177" s="857">
        <f t="shared" si="4016"/>
        <v>939</v>
      </c>
      <c r="U2177" s="850">
        <f t="shared" ref="U2177:W2177" si="4151">IF(ISBLANK($A2177),"",sum(AE2177,AK2177,AQ2177,AW2177,BC2177,BI2177,BO2177,BU2177,CA2177,CG2177,CM2177,CS2177,CY2177,DE2177,DK2177,DQ2177,DW2177,EC2177,EI2177,EO2177,EU2177))</f>
        <v>6</v>
      </c>
      <c r="V2177" s="850">
        <f t="shared" si="4151"/>
        <v>2</v>
      </c>
      <c r="W2177" s="850">
        <f t="shared" si="4151"/>
        <v>0</v>
      </c>
      <c r="X2177" s="1117">
        <f t="shared" si="4018"/>
        <v>8</v>
      </c>
      <c r="Y2177" s="850">
        <f t="shared" ref="Y2177:AA2177" si="4152">IF(ISBLANK($A2177),"",sum(AH2177,AN2177,AT2177,AZ2177,BF2177,BL2177,BR2177,BX2177,CD2177,CJ2177,CP2177,CV2177,DB2177,DH2177,DN2177,DT2177,DZ2177,EF2177,EL2177,ER2177,EX2177))</f>
        <v>4</v>
      </c>
      <c r="Z2177" s="850">
        <f t="shared" si="4152"/>
        <v>0</v>
      </c>
      <c r="AA2177" s="850">
        <f t="shared" si="4152"/>
        <v>0</v>
      </c>
      <c r="AB2177" s="1117">
        <f t="shared" si="4020"/>
        <v>4</v>
      </c>
      <c r="AC2177" s="1118">
        <f t="shared" si="4021"/>
        <v>0.5</v>
      </c>
      <c r="AD2177" s="1110" t="str">
        <f t="shared" si="4022"/>
        <v>20+</v>
      </c>
      <c r="AE2177" s="846"/>
      <c r="AF2177" s="846"/>
      <c r="AG2177" s="846"/>
      <c r="AH2177" s="1150">
        <v>4.0</v>
      </c>
      <c r="AI2177" s="846"/>
      <c r="AJ2177" s="846"/>
      <c r="AK2177" s="846"/>
      <c r="AL2177" s="846"/>
      <c r="AM2177" s="846"/>
      <c r="AN2177" s="846"/>
      <c r="AO2177" s="846"/>
      <c r="AP2177" s="846"/>
      <c r="AQ2177" s="846"/>
      <c r="AR2177" s="846"/>
      <c r="AS2177" s="846"/>
      <c r="AT2177" s="846"/>
      <c r="AU2177" s="846"/>
      <c r="AV2177" s="846"/>
      <c r="AW2177" s="846"/>
      <c r="AX2177" s="846"/>
      <c r="AY2177" s="846"/>
      <c r="AZ2177" s="846"/>
      <c r="BA2177" s="846"/>
      <c r="BB2177" s="846"/>
      <c r="BC2177" s="846"/>
      <c r="BD2177" s="846"/>
      <c r="BE2177" s="846"/>
      <c r="BF2177" s="846"/>
      <c r="BG2177" s="846"/>
      <c r="BH2177" s="846"/>
      <c r="BI2177" s="846"/>
      <c r="BJ2177" s="846"/>
      <c r="BK2177" s="846"/>
      <c r="BL2177" s="846"/>
      <c r="BM2177" s="846"/>
      <c r="BN2177" s="846"/>
      <c r="BO2177" s="853">
        <v>1.0</v>
      </c>
      <c r="BP2177" s="846"/>
      <c r="BQ2177" s="846"/>
      <c r="BR2177" s="846"/>
      <c r="BS2177" s="846"/>
      <c r="BT2177" s="846"/>
      <c r="BU2177" s="846"/>
      <c r="BV2177" s="846"/>
      <c r="BW2177" s="846"/>
      <c r="BX2177" s="846"/>
      <c r="BY2177" s="846"/>
      <c r="BZ2177" s="846"/>
      <c r="CA2177" s="846"/>
      <c r="CB2177" s="846"/>
      <c r="CC2177" s="846"/>
      <c r="CD2177" s="846"/>
      <c r="CE2177" s="846"/>
      <c r="CF2177" s="846"/>
      <c r="CG2177" s="846"/>
      <c r="CH2177" s="846"/>
      <c r="CI2177" s="846"/>
      <c r="CJ2177" s="846"/>
      <c r="CK2177" s="846"/>
      <c r="CL2177" s="846"/>
      <c r="CM2177" s="846"/>
      <c r="CN2177" s="853">
        <v>1.0</v>
      </c>
      <c r="CO2177" s="846"/>
      <c r="CP2177" s="846"/>
      <c r="CQ2177" s="846"/>
      <c r="CR2177" s="846"/>
      <c r="CS2177" s="846"/>
      <c r="CT2177" s="846"/>
      <c r="CU2177" s="846"/>
      <c r="CV2177" s="846"/>
      <c r="CW2177" s="846"/>
      <c r="CX2177" s="846"/>
      <c r="CY2177" s="846"/>
      <c r="CZ2177" s="846"/>
      <c r="DA2177" s="846"/>
      <c r="DB2177" s="846"/>
      <c r="DC2177" s="846"/>
      <c r="DD2177" s="846"/>
      <c r="DE2177" s="853">
        <v>3.0</v>
      </c>
      <c r="DF2177" s="853">
        <v>1.0</v>
      </c>
      <c r="DG2177" s="846"/>
      <c r="DH2177" s="846"/>
      <c r="DI2177" s="846"/>
      <c r="DJ2177" s="846"/>
      <c r="DK2177" s="846"/>
      <c r="DL2177" s="846"/>
      <c r="DM2177" s="846"/>
      <c r="DN2177" s="846"/>
      <c r="DO2177" s="846"/>
      <c r="DP2177" s="846"/>
      <c r="DQ2177" s="846"/>
      <c r="DR2177" s="846"/>
      <c r="DS2177" s="846"/>
      <c r="DT2177" s="846"/>
      <c r="DU2177" s="846"/>
      <c r="DV2177" s="846"/>
      <c r="DW2177" s="846"/>
      <c r="DX2177" s="846"/>
      <c r="DY2177" s="846"/>
      <c r="DZ2177" s="846"/>
      <c r="EA2177" s="846"/>
      <c r="EB2177" s="846"/>
      <c r="EC2177" s="846"/>
      <c r="ED2177" s="846"/>
      <c r="EE2177" s="846"/>
      <c r="EF2177" s="846"/>
      <c r="EG2177" s="846"/>
      <c r="EH2177" s="846"/>
      <c r="EI2177" s="846"/>
      <c r="EJ2177" s="846"/>
      <c r="EK2177" s="846"/>
      <c r="EL2177" s="846"/>
      <c r="EM2177" s="846"/>
      <c r="EN2177" s="846"/>
      <c r="EO2177" s="1150">
        <v>2.0</v>
      </c>
      <c r="EP2177" s="846"/>
      <c r="EQ2177" s="846"/>
      <c r="ER2177" s="846"/>
      <c r="ES2177" s="846"/>
      <c r="ET2177" s="846"/>
      <c r="EU2177" s="846"/>
      <c r="EV2177" s="846"/>
      <c r="EW2177" s="846"/>
      <c r="EX2177" s="846"/>
      <c r="EY2177" s="846"/>
      <c r="EZ2177" s="846"/>
      <c r="FA2177" s="1120" t="s">
        <v>7888</v>
      </c>
      <c r="FB2177" s="1121"/>
      <c r="FC2177" s="844"/>
      <c r="FD2177" s="844"/>
    </row>
    <row r="2178">
      <c r="A2178" s="1149" t="s">
        <v>7889</v>
      </c>
      <c r="B2178" s="1149" t="s">
        <v>7890</v>
      </c>
      <c r="C2178" s="1104" t="s">
        <v>8</v>
      </c>
      <c r="D2178" s="1103" t="s">
        <v>29</v>
      </c>
      <c r="E2178" s="1103"/>
      <c r="F2178" s="1103"/>
      <c r="G2178" s="1103" t="s">
        <v>3277</v>
      </c>
      <c r="H2178" s="1103" t="s">
        <v>1271</v>
      </c>
      <c r="I2178" s="1103" t="s">
        <v>23</v>
      </c>
      <c r="J2178" s="1103" t="s">
        <v>31</v>
      </c>
      <c r="K2178" s="1103" t="s">
        <v>93</v>
      </c>
      <c r="L2178" s="1103" t="s">
        <v>1972</v>
      </c>
      <c r="M2178" s="1103" t="s">
        <v>50</v>
      </c>
      <c r="N2178" s="1127">
        <v>42681.0</v>
      </c>
      <c r="O2178" s="1127">
        <v>42681.0</v>
      </c>
      <c r="P2178" s="1107"/>
      <c r="Q2178" s="1128"/>
      <c r="R2178" s="1128"/>
      <c r="S2178" s="1105"/>
      <c r="T2178" s="857">
        <f t="shared" si="4016"/>
        <v>842</v>
      </c>
      <c r="U2178" s="528">
        <f t="shared" ref="U2178:W2178" si="4153">IF(ISBLANK($A2178),"",sum(AE2178,AK2178,AQ2178,AW2178,BC2178,BI2178,BO2178,BU2178,CA2178,CG2178,CM2178,CS2178,CY2178,DE2178,DK2178,DQ2178,DW2178,EC2178,EI2178,EO2178,EU2178))</f>
        <v>1</v>
      </c>
      <c r="V2178" s="528">
        <f t="shared" si="4153"/>
        <v>1</v>
      </c>
      <c r="W2178" s="528">
        <f t="shared" si="4153"/>
        <v>0</v>
      </c>
      <c r="X2178" s="529">
        <f t="shared" si="4018"/>
        <v>2</v>
      </c>
      <c r="Y2178" s="528">
        <f t="shared" ref="Y2178:AA2178" si="4154">IF(ISBLANK($A2178),"",sum(AH2178,AN2178,AT2178,AZ2178,BF2178,BL2178,BR2178,BX2178,CD2178,CJ2178,CP2178,CV2178,DB2178,DH2178,DN2178,DT2178,DZ2178,EF2178,EL2178,ER2178,EX2178))</f>
        <v>2</v>
      </c>
      <c r="Z2178" s="528">
        <f t="shared" si="4154"/>
        <v>0</v>
      </c>
      <c r="AA2178" s="528">
        <f t="shared" si="4154"/>
        <v>0</v>
      </c>
      <c r="AB2178" s="529">
        <f t="shared" si="4020"/>
        <v>2</v>
      </c>
      <c r="AC2178" s="1109">
        <f t="shared" si="4021"/>
        <v>1</v>
      </c>
      <c r="AD2178" s="1110" t="str">
        <f t="shared" si="4022"/>
        <v>20+</v>
      </c>
      <c r="AE2178" s="1105"/>
      <c r="AF2178" s="1105"/>
      <c r="AG2178" s="1105"/>
      <c r="AH2178" s="1105"/>
      <c r="AI2178" s="1105"/>
      <c r="AJ2178" s="1105"/>
      <c r="AK2178" s="1112">
        <v>1.0</v>
      </c>
      <c r="AL2178" s="1105"/>
      <c r="AM2178" s="1105"/>
      <c r="AN2178" s="1112">
        <v>2.0</v>
      </c>
      <c r="AO2178" s="1105"/>
      <c r="AP2178" s="1105"/>
      <c r="AQ2178" s="1105"/>
      <c r="AR2178" s="1112">
        <v>1.0</v>
      </c>
      <c r="AS2178" s="1105"/>
      <c r="AT2178" s="1105"/>
      <c r="AU2178" s="1105"/>
      <c r="AV2178" s="1105"/>
      <c r="AW2178" s="1105"/>
      <c r="AX2178" s="1105"/>
      <c r="AY2178" s="1105"/>
      <c r="AZ2178" s="1105"/>
      <c r="BA2178" s="1105"/>
      <c r="BB2178" s="1105"/>
      <c r="BC2178" s="1105"/>
      <c r="BD2178" s="1105"/>
      <c r="BE2178" s="1105"/>
      <c r="BF2178" s="1105"/>
      <c r="BG2178" s="1105"/>
      <c r="BH2178" s="1105"/>
      <c r="BI2178" s="1105"/>
      <c r="BJ2178" s="1105"/>
      <c r="BK2178" s="1105"/>
      <c r="BL2178" s="1105"/>
      <c r="BM2178" s="1105"/>
      <c r="BN2178" s="1105"/>
      <c r="BO2178" s="1105"/>
      <c r="BP2178" s="1105"/>
      <c r="BQ2178" s="1105"/>
      <c r="BR2178" s="1105"/>
      <c r="BS2178" s="1105"/>
      <c r="BT2178" s="1105"/>
      <c r="BU2178" s="1105"/>
      <c r="BV2178" s="1105"/>
      <c r="BW2178" s="1105"/>
      <c r="BX2178" s="1105"/>
      <c r="BY2178" s="1105"/>
      <c r="BZ2178" s="1105"/>
      <c r="CA2178" s="1105"/>
      <c r="CB2178" s="1105"/>
      <c r="CC2178" s="1105"/>
      <c r="CD2178" s="1105"/>
      <c r="CE2178" s="1105"/>
      <c r="CF2178" s="1105"/>
      <c r="CG2178" s="1105"/>
      <c r="CH2178" s="1105"/>
      <c r="CI2178" s="1105"/>
      <c r="CJ2178" s="1105"/>
      <c r="CK2178" s="1105"/>
      <c r="CL2178" s="1105"/>
      <c r="CM2178" s="1105"/>
      <c r="CN2178" s="1105"/>
      <c r="CO2178" s="1105"/>
      <c r="CP2178" s="1105"/>
      <c r="CQ2178" s="1105"/>
      <c r="CR2178" s="1105"/>
      <c r="CS2178" s="1105"/>
      <c r="CT2178" s="1105"/>
      <c r="CU2178" s="1105"/>
      <c r="CV2178" s="1105"/>
      <c r="CW2178" s="1105"/>
      <c r="CX2178" s="1105"/>
      <c r="CY2178" s="1105"/>
      <c r="CZ2178" s="1105"/>
      <c r="DA2178" s="1105"/>
      <c r="DB2178" s="1105"/>
      <c r="DC2178" s="1105"/>
      <c r="DD2178" s="1105"/>
      <c r="DE2178" s="1105"/>
      <c r="DF2178" s="1105"/>
      <c r="DG2178" s="1105"/>
      <c r="DH2178" s="1105"/>
      <c r="DI2178" s="1105"/>
      <c r="DJ2178" s="1105"/>
      <c r="DK2178" s="1105"/>
      <c r="DL2178" s="1105"/>
      <c r="DM2178" s="1105"/>
      <c r="DN2178" s="1105"/>
      <c r="DO2178" s="1105"/>
      <c r="DP2178" s="1105"/>
      <c r="DQ2178" s="1105"/>
      <c r="DR2178" s="1105"/>
      <c r="DS2178" s="1105"/>
      <c r="DT2178" s="1105"/>
      <c r="DU2178" s="1105"/>
      <c r="DV2178" s="1105"/>
      <c r="DW2178" s="1105"/>
      <c r="DX2178" s="1105"/>
      <c r="DY2178" s="1105"/>
      <c r="DZ2178" s="1105"/>
      <c r="EA2178" s="1105"/>
      <c r="EB2178" s="1105"/>
      <c r="EC2178" s="1105"/>
      <c r="ED2178" s="1105"/>
      <c r="EE2178" s="1105"/>
      <c r="EF2178" s="1105"/>
      <c r="EG2178" s="1105"/>
      <c r="EH2178" s="1105"/>
      <c r="EI2178" s="1105"/>
      <c r="EJ2178" s="1105"/>
      <c r="EK2178" s="1105"/>
      <c r="EL2178" s="1105"/>
      <c r="EM2178" s="1105"/>
      <c r="EN2178" s="1105"/>
      <c r="EO2178" s="1105"/>
      <c r="EP2178" s="1105"/>
      <c r="EQ2178" s="1105"/>
      <c r="ER2178" s="1105"/>
      <c r="ES2178" s="1105"/>
      <c r="ET2178" s="1105"/>
      <c r="EU2178" s="1105"/>
      <c r="EV2178" s="1105"/>
      <c r="EW2178" s="1105"/>
      <c r="EX2178" s="1105"/>
      <c r="EY2178" s="1105"/>
      <c r="EZ2178" s="1105"/>
      <c r="FA2178" s="1113" t="s">
        <v>7891</v>
      </c>
      <c r="FB2178" s="1114"/>
      <c r="FC2178" s="1103"/>
      <c r="FD2178" s="1103"/>
    </row>
    <row r="2179">
      <c r="A2179" s="1079" t="s">
        <v>7892</v>
      </c>
      <c r="B2179" s="1079" t="s">
        <v>7893</v>
      </c>
      <c r="C2179" s="1080" t="s">
        <v>5866</v>
      </c>
      <c r="D2179" s="1079" t="s">
        <v>18</v>
      </c>
      <c r="E2179" s="1079"/>
      <c r="F2179" s="1079"/>
      <c r="G2179" s="1079" t="s">
        <v>7821</v>
      </c>
      <c r="H2179" s="1079" t="s">
        <v>487</v>
      </c>
      <c r="I2179" s="1079" t="s">
        <v>23</v>
      </c>
      <c r="J2179" s="1079" t="s">
        <v>31</v>
      </c>
      <c r="K2179" s="1079" t="s">
        <v>93</v>
      </c>
      <c r="L2179" s="1079" t="s">
        <v>1967</v>
      </c>
      <c r="M2179" s="1079" t="s">
        <v>50</v>
      </c>
      <c r="N2179" s="1081">
        <v>42766.0</v>
      </c>
      <c r="O2179" s="1124">
        <v>42766.0</v>
      </c>
      <c r="P2179" s="1082"/>
      <c r="Q2179" s="1125"/>
      <c r="R2179" s="1125"/>
      <c r="S2179" s="1084"/>
      <c r="T2179" s="857">
        <f t="shared" si="4016"/>
        <v>757</v>
      </c>
      <c r="U2179" s="1085">
        <f t="shared" ref="U2179:W2179" si="4155">IF(ISBLANK($A2179),"",sum(AE2179,AK2179,AQ2179,AW2179,BC2179,BI2179,BO2179,BU2179,CA2179,CG2179,CM2179,CS2179,CY2179,DE2179,DK2179,DQ2179,DW2179,EC2179,EI2179,EO2179,EU2179))</f>
        <v>1</v>
      </c>
      <c r="V2179" s="1085">
        <f t="shared" si="4155"/>
        <v>1</v>
      </c>
      <c r="W2179" s="1085">
        <f t="shared" si="4155"/>
        <v>0</v>
      </c>
      <c r="X2179" s="1086">
        <f t="shared" si="4018"/>
        <v>2</v>
      </c>
      <c r="Y2179" s="1085">
        <f t="shared" ref="Y2179:AA2179" si="4156">IF(ISBLANK($A2179),"",sum(AH2179,AN2179,AT2179,AZ2179,BF2179,BL2179,BR2179,BX2179,CD2179,CJ2179,CP2179,CV2179,DB2179,DH2179,DN2179,DT2179,DZ2179,EF2179,EL2179,ER2179,EX2179))</f>
        <v>2</v>
      </c>
      <c r="Z2179" s="1085">
        <f t="shared" si="4156"/>
        <v>0</v>
      </c>
      <c r="AA2179" s="1085">
        <f t="shared" si="4156"/>
        <v>0</v>
      </c>
      <c r="AB2179" s="1086">
        <f t="shared" si="4020"/>
        <v>2</v>
      </c>
      <c r="AC2179" s="1087">
        <f t="shared" si="4021"/>
        <v>1</v>
      </c>
      <c r="AD2179" s="1110" t="str">
        <f t="shared" si="4022"/>
        <v>20+</v>
      </c>
      <c r="AE2179" s="1089">
        <v>1.0</v>
      </c>
      <c r="AF2179" s="1089">
        <v>1.0</v>
      </c>
      <c r="AG2179" s="1084"/>
      <c r="AH2179" s="1089">
        <v>1.0</v>
      </c>
      <c r="AI2179" s="1084"/>
      <c r="AJ2179" s="1084"/>
      <c r="AK2179" s="1084"/>
      <c r="AL2179" s="1084"/>
      <c r="AM2179" s="1084"/>
      <c r="AN2179" s="1089">
        <v>1.0</v>
      </c>
      <c r="AO2179" s="1084"/>
      <c r="AP2179" s="1084"/>
      <c r="AQ2179" s="1079"/>
      <c r="AR2179" s="1084"/>
      <c r="AS2179" s="1084"/>
      <c r="AT2179" s="1084"/>
      <c r="AU2179" s="1084"/>
      <c r="AV2179" s="1084"/>
      <c r="AW2179" s="1079"/>
      <c r="AX2179" s="1079"/>
      <c r="AY2179" s="1084"/>
      <c r="AZ2179" s="1084"/>
      <c r="BA2179" s="1084"/>
      <c r="BB2179" s="1084"/>
      <c r="BC2179" s="1079"/>
      <c r="BD2179" s="1084"/>
      <c r="BE2179" s="1084"/>
      <c r="BF2179" s="1084"/>
      <c r="BG2179" s="1084"/>
      <c r="BH2179" s="1084"/>
      <c r="BI2179" s="1084"/>
      <c r="BJ2179" s="1084"/>
      <c r="BK2179" s="1084"/>
      <c r="BL2179" s="1084"/>
      <c r="BM2179" s="1084"/>
      <c r="BN2179" s="1084"/>
      <c r="BO2179" s="1084"/>
      <c r="BP2179" s="1084"/>
      <c r="BQ2179" s="1084"/>
      <c r="BR2179" s="1084"/>
      <c r="BS2179" s="1084"/>
      <c r="BT2179" s="1084"/>
      <c r="BU2179" s="1084"/>
      <c r="BV2179" s="1084"/>
      <c r="BW2179" s="1084"/>
      <c r="BX2179" s="1084"/>
      <c r="BY2179" s="1084"/>
      <c r="BZ2179" s="1084"/>
      <c r="CA2179" s="1084"/>
      <c r="CB2179" s="1084"/>
      <c r="CC2179" s="1084"/>
      <c r="CD2179" s="1079"/>
      <c r="CE2179" s="1084"/>
      <c r="CF2179" s="1084"/>
      <c r="CG2179" s="1084"/>
      <c r="CH2179" s="1084"/>
      <c r="CI2179" s="1084"/>
      <c r="CJ2179" s="1084"/>
      <c r="CK2179" s="1084"/>
      <c r="CL2179" s="1084"/>
      <c r="CM2179" s="1084"/>
      <c r="CN2179" s="1084"/>
      <c r="CO2179" s="1084"/>
      <c r="CP2179" s="1084"/>
      <c r="CQ2179" s="1084"/>
      <c r="CR2179" s="1084"/>
      <c r="CS2179" s="1084"/>
      <c r="CT2179" s="1084"/>
      <c r="CU2179" s="1084"/>
      <c r="CV2179" s="1084"/>
      <c r="CW2179" s="1084"/>
      <c r="CX2179" s="1084"/>
      <c r="CY2179" s="1084"/>
      <c r="CZ2179" s="1084"/>
      <c r="DA2179" s="1084"/>
      <c r="DB2179" s="1084"/>
      <c r="DC2179" s="1084"/>
      <c r="DD2179" s="1084"/>
      <c r="DE2179" s="1079"/>
      <c r="DF2179" s="1084"/>
      <c r="DG2179" s="1084"/>
      <c r="DH2179" s="1084"/>
      <c r="DI2179" s="1084"/>
      <c r="DJ2179" s="1084"/>
      <c r="DK2179" s="1084"/>
      <c r="DL2179" s="1084"/>
      <c r="DM2179" s="1084"/>
      <c r="DN2179" s="1084"/>
      <c r="DO2179" s="1084"/>
      <c r="DP2179" s="1084"/>
      <c r="DQ2179" s="1084"/>
      <c r="DR2179" s="1084"/>
      <c r="DS2179" s="1084"/>
      <c r="DT2179" s="1084"/>
      <c r="DU2179" s="1084"/>
      <c r="DV2179" s="1084"/>
      <c r="DW2179" s="1084"/>
      <c r="DX2179" s="1084"/>
      <c r="DY2179" s="1084"/>
      <c r="DZ2179" s="1084"/>
      <c r="EA2179" s="1084"/>
      <c r="EB2179" s="1084"/>
      <c r="EC2179" s="1084"/>
      <c r="ED2179" s="1084"/>
      <c r="EE2179" s="1084"/>
      <c r="EF2179" s="1084"/>
      <c r="EG2179" s="1084"/>
      <c r="EH2179" s="1084"/>
      <c r="EI2179" s="1084"/>
      <c r="EJ2179" s="1084"/>
      <c r="EK2179" s="1084"/>
      <c r="EL2179" s="1084"/>
      <c r="EM2179" s="1084"/>
      <c r="EN2179" s="1084"/>
      <c r="EO2179" s="1084"/>
      <c r="EP2179" s="1084"/>
      <c r="EQ2179" s="1084"/>
      <c r="ER2179" s="1084"/>
      <c r="ES2179" s="1084"/>
      <c r="ET2179" s="1084"/>
      <c r="EU2179" s="1084"/>
      <c r="EV2179" s="1084"/>
      <c r="EW2179" s="1084"/>
      <c r="EX2179" s="1084"/>
      <c r="EY2179" s="1084"/>
      <c r="EZ2179" s="1084"/>
      <c r="FA2179" s="1090" t="s">
        <v>7894</v>
      </c>
      <c r="FB2179" s="1091"/>
      <c r="FC2179" s="1079"/>
      <c r="FD2179" s="1079"/>
    </row>
    <row r="2180">
      <c r="A2180" s="1093" t="s">
        <v>7895</v>
      </c>
      <c r="B2180" s="1093" t="s">
        <v>7896</v>
      </c>
      <c r="C2180" s="1094" t="s">
        <v>5866</v>
      </c>
      <c r="D2180" s="1093" t="s">
        <v>18</v>
      </c>
      <c r="E2180" s="1093"/>
      <c r="F2180" s="1093"/>
      <c r="G2180" s="1093" t="s">
        <v>7689</v>
      </c>
      <c r="H2180" s="1093" t="s">
        <v>7662</v>
      </c>
      <c r="I2180" s="1093" t="s">
        <v>23</v>
      </c>
      <c r="J2180" s="1093"/>
      <c r="K2180" s="1093" t="s">
        <v>93</v>
      </c>
      <c r="L2180" s="1093" t="s">
        <v>7663</v>
      </c>
      <c r="M2180" s="1093" t="s">
        <v>50</v>
      </c>
      <c r="N2180" s="1095">
        <v>43007.0</v>
      </c>
      <c r="O2180" s="1095">
        <v>43007.0</v>
      </c>
      <c r="P2180" s="1082"/>
      <c r="Q2180" s="1083"/>
      <c r="R2180" s="1083"/>
      <c r="S2180" s="1084"/>
      <c r="T2180" s="857">
        <f t="shared" si="4016"/>
        <v>516</v>
      </c>
      <c r="U2180" s="1096">
        <f t="shared" ref="U2180:W2180" si="4157">IF(ISBLANK($A2180),"",sum(AE2180,AK2180,AQ2180,AW2180,BC2180,BI2180,BO2180,BU2180,CA2180,CG2180,CM2180,CS2180,CY2180,DE2180,DK2180,DQ2180,DW2180,EC2180,EI2180,EO2180,EU2180))</f>
        <v>1</v>
      </c>
      <c r="V2180" s="1096">
        <f t="shared" si="4157"/>
        <v>0</v>
      </c>
      <c r="W2180" s="1096">
        <f t="shared" si="4157"/>
        <v>0</v>
      </c>
      <c r="X2180" s="1097">
        <f t="shared" si="4018"/>
        <v>1</v>
      </c>
      <c r="Y2180" s="1096">
        <f t="shared" ref="Y2180:AA2180" si="4158">IF(ISBLANK($A2180),"",sum(AH2180,AN2180,AT2180,AZ2180,BF2180,BL2180,BR2180,BX2180,CD2180,CJ2180,CP2180,CV2180,DB2180,DH2180,DN2180,DT2180,DZ2180,EF2180,EL2180,ER2180,EX2180))</f>
        <v>1</v>
      </c>
      <c r="Z2180" s="1096">
        <f t="shared" si="4158"/>
        <v>0</v>
      </c>
      <c r="AA2180" s="1096">
        <f t="shared" si="4158"/>
        <v>0</v>
      </c>
      <c r="AB2180" s="1097">
        <f t="shared" si="4020"/>
        <v>1</v>
      </c>
      <c r="AC2180" s="1098">
        <f t="shared" si="4021"/>
        <v>1</v>
      </c>
      <c r="AD2180" s="1151" t="str">
        <f t="shared" si="4022"/>
        <v>20+</v>
      </c>
      <c r="AE2180" s="1100">
        <v>1.0</v>
      </c>
      <c r="AF2180" s="1093"/>
      <c r="AG2180" s="1084"/>
      <c r="AH2180" s="1100">
        <v>1.0</v>
      </c>
      <c r="AI2180" s="1093"/>
      <c r="AJ2180" s="1084"/>
      <c r="AK2180" s="1093"/>
      <c r="AL2180" s="1084"/>
      <c r="AM2180" s="1084"/>
      <c r="AN2180" s="1084"/>
      <c r="AO2180" s="1084"/>
      <c r="AP2180" s="1084"/>
      <c r="AQ2180" s="1093"/>
      <c r="AR2180" s="1093"/>
      <c r="AS2180" s="1084"/>
      <c r="AT2180" s="1093"/>
      <c r="AU2180" s="1084"/>
      <c r="AV2180" s="1084"/>
      <c r="AW2180" s="1093"/>
      <c r="AX2180" s="1084"/>
      <c r="AY2180" s="1084"/>
      <c r="AZ2180" s="1093"/>
      <c r="BA2180" s="1093"/>
      <c r="BB2180" s="1084"/>
      <c r="BC2180" s="1084"/>
      <c r="BD2180" s="1084"/>
      <c r="BE2180" s="1084"/>
      <c r="BF2180" s="1084"/>
      <c r="BG2180" s="1084"/>
      <c r="BH2180" s="1084"/>
      <c r="BI2180" s="1084"/>
      <c r="BJ2180" s="1084"/>
      <c r="BK2180" s="1084"/>
      <c r="BL2180" s="1084"/>
      <c r="BM2180" s="1084"/>
      <c r="BN2180" s="1084"/>
      <c r="BO2180" s="1093"/>
      <c r="BP2180" s="1084"/>
      <c r="BQ2180" s="1084"/>
      <c r="BR2180" s="1084"/>
      <c r="BS2180" s="1084"/>
      <c r="BT2180" s="1084"/>
      <c r="BU2180" s="1084"/>
      <c r="BV2180" s="1084"/>
      <c r="BW2180" s="1084"/>
      <c r="BX2180" s="1084"/>
      <c r="BY2180" s="1084"/>
      <c r="BZ2180" s="1084"/>
      <c r="CA2180" s="1093"/>
      <c r="CB2180" s="1084"/>
      <c r="CC2180" s="1084"/>
      <c r="CD2180" s="1084"/>
      <c r="CE2180" s="1084"/>
      <c r="CF2180" s="1084"/>
      <c r="CG2180" s="1084"/>
      <c r="CH2180" s="1084"/>
      <c r="CI2180" s="1084"/>
      <c r="CJ2180" s="1084"/>
      <c r="CK2180" s="1084"/>
      <c r="CL2180" s="1084"/>
      <c r="CM2180" s="1084"/>
      <c r="CN2180" s="1084"/>
      <c r="CO2180" s="1084"/>
      <c r="CP2180" s="1084"/>
      <c r="CQ2180" s="1084"/>
      <c r="CR2180" s="1084"/>
      <c r="CS2180" s="1084"/>
      <c r="CT2180" s="1084"/>
      <c r="CU2180" s="1084"/>
      <c r="CV2180" s="1084"/>
      <c r="CW2180" s="1084"/>
      <c r="CX2180" s="1084"/>
      <c r="CY2180" s="1084"/>
      <c r="CZ2180" s="1084"/>
      <c r="DA2180" s="1084"/>
      <c r="DB2180" s="1084"/>
      <c r="DC2180" s="1084"/>
      <c r="DD2180" s="1084"/>
      <c r="DE2180" s="1084"/>
      <c r="DF2180" s="1084"/>
      <c r="DG2180" s="1084"/>
      <c r="DH2180" s="1084"/>
      <c r="DI2180" s="1084"/>
      <c r="DJ2180" s="1084"/>
      <c r="DK2180" s="1084"/>
      <c r="DL2180" s="1084"/>
      <c r="DM2180" s="1084"/>
      <c r="DN2180" s="1084"/>
      <c r="DO2180" s="1084"/>
      <c r="DP2180" s="1084"/>
      <c r="DQ2180" s="1084"/>
      <c r="DR2180" s="1084"/>
      <c r="DS2180" s="1084"/>
      <c r="DT2180" s="1084"/>
      <c r="DU2180" s="1084"/>
      <c r="DV2180" s="1084"/>
      <c r="DW2180" s="1084"/>
      <c r="DX2180" s="1084"/>
      <c r="DY2180" s="1084"/>
      <c r="DZ2180" s="1084"/>
      <c r="EA2180" s="1084"/>
      <c r="EB2180" s="1084"/>
      <c r="EC2180" s="1084"/>
      <c r="ED2180" s="1084"/>
      <c r="EE2180" s="1084"/>
      <c r="EF2180" s="1084"/>
      <c r="EG2180" s="1084"/>
      <c r="EH2180" s="1084"/>
      <c r="EI2180" s="1093"/>
      <c r="EJ2180" s="1084"/>
      <c r="EK2180" s="1084"/>
      <c r="EL2180" s="1084"/>
      <c r="EM2180" s="1084"/>
      <c r="EN2180" s="1084"/>
      <c r="EO2180" s="1084"/>
      <c r="EP2180" s="1084"/>
      <c r="EQ2180" s="1084"/>
      <c r="ER2180" s="1084"/>
      <c r="ES2180" s="1084"/>
      <c r="ET2180" s="1084"/>
      <c r="EU2180" s="1093"/>
      <c r="EV2180" s="1093"/>
      <c r="EW2180" s="1084"/>
      <c r="EX2180" s="1093"/>
      <c r="EY2180" s="1093"/>
      <c r="EZ2180" s="1084"/>
      <c r="FA2180" s="1093" t="s">
        <v>7897</v>
      </c>
      <c r="FB2180" s="1093"/>
      <c r="FC2180" s="1093"/>
      <c r="FD2180" s="1093"/>
    </row>
    <row r="2181">
      <c r="A2181" s="522" t="s">
        <v>7898</v>
      </c>
      <c r="B2181" s="522" t="s">
        <v>3262</v>
      </c>
      <c r="C2181" s="1152" t="s">
        <v>8</v>
      </c>
      <c r="D2181" s="522" t="s">
        <v>29</v>
      </c>
      <c r="E2181" s="525"/>
      <c r="F2181" s="525"/>
      <c r="G2181" s="522" t="s">
        <v>7899</v>
      </c>
      <c r="H2181" s="522" t="s">
        <v>1157</v>
      </c>
      <c r="I2181" s="522" t="s">
        <v>23</v>
      </c>
      <c r="J2181" s="522" t="s">
        <v>31</v>
      </c>
      <c r="K2181" s="522" t="s">
        <v>93</v>
      </c>
      <c r="L2181" s="522" t="s">
        <v>1961</v>
      </c>
      <c r="M2181" s="522" t="s">
        <v>72</v>
      </c>
      <c r="N2181" s="1153">
        <v>42590.0</v>
      </c>
      <c r="O2181" s="1153">
        <v>42590.0</v>
      </c>
      <c r="P2181" s="1154"/>
      <c r="Q2181" s="527"/>
      <c r="R2181" s="527"/>
      <c r="S2181" s="525"/>
      <c r="T2181" s="857">
        <f t="shared" si="4016"/>
        <v>933</v>
      </c>
      <c r="U2181" s="528">
        <f t="shared" ref="U2181:W2181" si="4159">IF(ISBLANK($A2181),"",sum(AE2181,AK2181,AQ2181,AW2181,BC2181,BI2181,BO2181,BU2181,CA2181,CG2181,CM2181,CS2181,CY2181,DE2181,DK2181,DQ2181,DW2181,EC2181,EI2181,EO2181,EU2181))</f>
        <v>6</v>
      </c>
      <c r="V2181" s="528">
        <f t="shared" si="4159"/>
        <v>1</v>
      </c>
      <c r="W2181" s="528">
        <f t="shared" si="4159"/>
        <v>0</v>
      </c>
      <c r="X2181" s="529">
        <f t="shared" si="4018"/>
        <v>7</v>
      </c>
      <c r="Y2181" s="528">
        <f t="shared" ref="Y2181:AA2181" si="4160">IF(ISBLANK($A2181),"",sum(AH2181,AN2181,AT2181,AZ2181,BF2181,BL2181,BR2181,BX2181,CD2181,CJ2181,CP2181,CV2181,DB2181,DH2181,DN2181,DT2181,DZ2181,EF2181,EL2181,ER2181,EX2181))</f>
        <v>4</v>
      </c>
      <c r="Z2181" s="528">
        <f t="shared" si="4160"/>
        <v>0</v>
      </c>
      <c r="AA2181" s="528">
        <f t="shared" si="4160"/>
        <v>0</v>
      </c>
      <c r="AB2181" s="529">
        <f t="shared" si="4020"/>
        <v>4</v>
      </c>
      <c r="AC2181" s="1109">
        <f t="shared" si="4021"/>
        <v>0.5714285714</v>
      </c>
      <c r="AD2181" s="1110" t="str">
        <f t="shared" si="4022"/>
        <v>20+</v>
      </c>
      <c r="AE2181" s="525"/>
      <c r="AF2181" s="525"/>
      <c r="AG2181" s="525"/>
      <c r="AH2181" s="525"/>
      <c r="AI2181" s="525"/>
      <c r="AJ2181" s="525"/>
      <c r="AK2181" s="531">
        <v>2.0</v>
      </c>
      <c r="AL2181" s="525"/>
      <c r="AM2181" s="525"/>
      <c r="AN2181" s="531">
        <v>1.0</v>
      </c>
      <c r="AO2181" s="525"/>
      <c r="AP2181" s="525"/>
      <c r="AQ2181" s="531">
        <v>2.0</v>
      </c>
      <c r="AR2181" s="525"/>
      <c r="AS2181" s="525"/>
      <c r="AT2181" s="525"/>
      <c r="AU2181" s="525"/>
      <c r="AV2181" s="525"/>
      <c r="AW2181" s="525"/>
      <c r="AX2181" s="525"/>
      <c r="AY2181" s="525"/>
      <c r="AZ2181" s="525"/>
      <c r="BA2181" s="525"/>
      <c r="BB2181" s="525"/>
      <c r="BC2181" s="525"/>
      <c r="BD2181" s="525"/>
      <c r="BE2181" s="525"/>
      <c r="BF2181" s="525"/>
      <c r="BG2181" s="525"/>
      <c r="BH2181" s="525"/>
      <c r="BI2181" s="525"/>
      <c r="BJ2181" s="525"/>
      <c r="BK2181" s="525"/>
      <c r="BL2181" s="525"/>
      <c r="BM2181" s="525"/>
      <c r="BN2181" s="525"/>
      <c r="BO2181" s="525"/>
      <c r="BP2181" s="525"/>
      <c r="BQ2181" s="525"/>
      <c r="BR2181" s="1155">
        <v>3.0</v>
      </c>
      <c r="BS2181" s="525"/>
      <c r="BT2181" s="525"/>
      <c r="BU2181" s="525"/>
      <c r="BV2181" s="525"/>
      <c r="BW2181" s="525"/>
      <c r="BX2181" s="525"/>
      <c r="BY2181" s="525"/>
      <c r="BZ2181" s="525"/>
      <c r="CA2181" s="525"/>
      <c r="CB2181" s="525"/>
      <c r="CC2181" s="525"/>
      <c r="CD2181" s="525"/>
      <c r="CE2181" s="525"/>
      <c r="CF2181" s="525"/>
      <c r="CG2181" s="525"/>
      <c r="CH2181" s="525"/>
      <c r="CI2181" s="525"/>
      <c r="CJ2181" s="525"/>
      <c r="CK2181" s="525"/>
      <c r="CL2181" s="525"/>
      <c r="CM2181" s="525"/>
      <c r="CN2181" s="525"/>
      <c r="CO2181" s="525"/>
      <c r="CP2181" s="525"/>
      <c r="CQ2181" s="525"/>
      <c r="CR2181" s="525"/>
      <c r="CS2181" s="525"/>
      <c r="CT2181" s="525"/>
      <c r="CU2181" s="525"/>
      <c r="CV2181" s="525"/>
      <c r="CW2181" s="525"/>
      <c r="CX2181" s="525"/>
      <c r="CY2181" s="525"/>
      <c r="CZ2181" s="525"/>
      <c r="DA2181" s="525"/>
      <c r="DB2181" s="525"/>
      <c r="DC2181" s="525"/>
      <c r="DD2181" s="525"/>
      <c r="DE2181" s="525"/>
      <c r="DF2181" s="525"/>
      <c r="DG2181" s="525"/>
      <c r="DH2181" s="525"/>
      <c r="DI2181" s="525"/>
      <c r="DJ2181" s="525"/>
      <c r="DK2181" s="525"/>
      <c r="DL2181" s="525"/>
      <c r="DM2181" s="525"/>
      <c r="DN2181" s="525"/>
      <c r="DO2181" s="525"/>
      <c r="DP2181" s="525"/>
      <c r="DQ2181" s="525"/>
      <c r="DR2181" s="525"/>
      <c r="DS2181" s="525"/>
      <c r="DT2181" s="525"/>
      <c r="DU2181" s="525"/>
      <c r="DV2181" s="525"/>
      <c r="DW2181" s="525"/>
      <c r="DX2181" s="525"/>
      <c r="DY2181" s="525"/>
      <c r="DZ2181" s="525"/>
      <c r="EA2181" s="525"/>
      <c r="EB2181" s="525"/>
      <c r="EC2181" s="525"/>
      <c r="ED2181" s="525"/>
      <c r="EE2181" s="525"/>
      <c r="EF2181" s="525"/>
      <c r="EG2181" s="525"/>
      <c r="EH2181" s="525"/>
      <c r="EI2181" s="1155">
        <v>2.0</v>
      </c>
      <c r="EJ2181" s="525"/>
      <c r="EK2181" s="525"/>
      <c r="EL2181" s="525"/>
      <c r="EM2181" s="525"/>
      <c r="EN2181" s="525"/>
      <c r="EO2181" s="525"/>
      <c r="EP2181" s="525"/>
      <c r="EQ2181" s="525"/>
      <c r="ER2181" s="525"/>
      <c r="ES2181" s="525"/>
      <c r="ET2181" s="525"/>
      <c r="EU2181" s="525"/>
      <c r="EV2181" s="1155">
        <v>1.0</v>
      </c>
      <c r="EW2181" s="525"/>
      <c r="EX2181" s="525"/>
      <c r="EY2181" s="525"/>
      <c r="EZ2181" s="525"/>
      <c r="FA2181" s="1156" t="s">
        <v>7900</v>
      </c>
      <c r="FB2181" s="1157"/>
      <c r="FC2181" s="522"/>
      <c r="FD2181" s="522"/>
    </row>
    <row r="2182">
      <c r="A2182" s="1079" t="s">
        <v>7901</v>
      </c>
      <c r="B2182" s="1079" t="s">
        <v>7902</v>
      </c>
      <c r="C2182" s="1080" t="s">
        <v>5866</v>
      </c>
      <c r="D2182" s="1079" t="s">
        <v>18</v>
      </c>
      <c r="E2182" s="1079"/>
      <c r="F2182" s="1079"/>
      <c r="G2182" s="1079" t="s">
        <v>7714</v>
      </c>
      <c r="H2182" s="1079" t="s">
        <v>487</v>
      </c>
      <c r="I2182" s="1079" t="s">
        <v>23</v>
      </c>
      <c r="J2182" s="1079" t="s">
        <v>31</v>
      </c>
      <c r="K2182" s="1079" t="s">
        <v>93</v>
      </c>
      <c r="L2182" s="1079" t="s">
        <v>1967</v>
      </c>
      <c r="M2182" s="1079" t="s">
        <v>50</v>
      </c>
      <c r="N2182" s="1081">
        <v>42755.0</v>
      </c>
      <c r="O2182" s="1081">
        <v>42755.0</v>
      </c>
      <c r="P2182" s="1081"/>
      <c r="Q2182" s="1125"/>
      <c r="R2182" s="1125"/>
      <c r="S2182" s="1084"/>
      <c r="T2182" s="857">
        <f t="shared" si="4016"/>
        <v>768</v>
      </c>
      <c r="U2182" s="1085">
        <f t="shared" ref="U2182:W2182" si="4161">IF(ISBLANK($A2182),"",sum(AE2182,AK2182,AQ2182,AW2182,BC2182,BI2182,BO2182,BU2182,CA2182,CG2182,CM2182,CS2182,CY2182,DE2182,DK2182,DQ2182,DW2182,EC2182,EI2182,EO2182,EU2182))</f>
        <v>2</v>
      </c>
      <c r="V2182" s="1085">
        <f t="shared" si="4161"/>
        <v>0</v>
      </c>
      <c r="W2182" s="1085">
        <f t="shared" si="4161"/>
        <v>0</v>
      </c>
      <c r="X2182" s="1086">
        <f t="shared" si="4018"/>
        <v>2</v>
      </c>
      <c r="Y2182" s="1085">
        <f t="shared" ref="Y2182:AA2182" si="4162">IF(ISBLANK($A2182),"",sum(AH2182,AN2182,AT2182,AZ2182,BF2182,BL2182,BR2182,BX2182,CD2182,CJ2182,CP2182,CV2182,DB2182,DH2182,DN2182,DT2182,DZ2182,EF2182,EL2182,ER2182,EX2182))</f>
        <v>2</v>
      </c>
      <c r="Z2182" s="1085">
        <f t="shared" si="4162"/>
        <v>2</v>
      </c>
      <c r="AA2182" s="1085">
        <f t="shared" si="4162"/>
        <v>0</v>
      </c>
      <c r="AB2182" s="1086">
        <f t="shared" si="4020"/>
        <v>4</v>
      </c>
      <c r="AC2182" s="1087">
        <f t="shared" si="4021"/>
        <v>1</v>
      </c>
      <c r="AD2182" s="1110" t="str">
        <f t="shared" si="4022"/>
        <v>20+</v>
      </c>
      <c r="AE2182" s="1084"/>
      <c r="AF2182" s="1084"/>
      <c r="AG2182" s="1084"/>
      <c r="AH2182" s="1126">
        <v>2.0</v>
      </c>
      <c r="AI2182" s="1084"/>
      <c r="AJ2182" s="1084"/>
      <c r="AK2182" s="1084"/>
      <c r="AL2182" s="1084"/>
      <c r="AM2182" s="1084"/>
      <c r="AN2182" s="1084"/>
      <c r="AO2182" s="1084"/>
      <c r="AP2182" s="1084"/>
      <c r="AQ2182" s="1126">
        <v>1.0</v>
      </c>
      <c r="AR2182" s="1084"/>
      <c r="AS2182" s="1084"/>
      <c r="AT2182" s="1084"/>
      <c r="AU2182" s="1084"/>
      <c r="AV2182" s="1084"/>
      <c r="AW2182" s="1126">
        <v>1.0</v>
      </c>
      <c r="AX2182" s="1084"/>
      <c r="AY2182" s="1084"/>
      <c r="AZ2182" s="1084"/>
      <c r="BA2182" s="1126">
        <v>2.0</v>
      </c>
      <c r="BB2182" s="1084"/>
      <c r="BC2182" s="1084"/>
      <c r="BD2182" s="1084"/>
      <c r="BE2182" s="1084"/>
      <c r="BF2182" s="1084"/>
      <c r="BG2182" s="1084"/>
      <c r="BH2182" s="1084"/>
      <c r="BI2182" s="1084"/>
      <c r="BJ2182" s="1084"/>
      <c r="BK2182" s="1084"/>
      <c r="BL2182" s="1084"/>
      <c r="BM2182" s="1084"/>
      <c r="BN2182" s="1084"/>
      <c r="BO2182" s="1084"/>
      <c r="BP2182" s="1084"/>
      <c r="BQ2182" s="1084"/>
      <c r="BR2182" s="1084"/>
      <c r="BS2182" s="1084"/>
      <c r="BT2182" s="1084"/>
      <c r="BU2182" s="1084"/>
      <c r="BV2182" s="1084"/>
      <c r="BW2182" s="1084"/>
      <c r="BX2182" s="1084"/>
      <c r="BY2182" s="1084"/>
      <c r="BZ2182" s="1084"/>
      <c r="CA2182" s="1084"/>
      <c r="CB2182" s="1084"/>
      <c r="CC2182" s="1084"/>
      <c r="CD2182" s="1084"/>
      <c r="CE2182" s="1084"/>
      <c r="CF2182" s="1084"/>
      <c r="CG2182" s="1084"/>
      <c r="CH2182" s="1084"/>
      <c r="CI2182" s="1084"/>
      <c r="CJ2182" s="1084"/>
      <c r="CK2182" s="1084"/>
      <c r="CL2182" s="1084"/>
      <c r="CM2182" s="1084"/>
      <c r="CN2182" s="1084"/>
      <c r="CO2182" s="1084"/>
      <c r="CP2182" s="1084"/>
      <c r="CQ2182" s="1084"/>
      <c r="CR2182" s="1084"/>
      <c r="CS2182" s="1084"/>
      <c r="CT2182" s="1084"/>
      <c r="CU2182" s="1084"/>
      <c r="CV2182" s="1084"/>
      <c r="CW2182" s="1084"/>
      <c r="CX2182" s="1084"/>
      <c r="CY2182" s="1084"/>
      <c r="CZ2182" s="1084"/>
      <c r="DA2182" s="1084"/>
      <c r="DB2182" s="1084"/>
      <c r="DC2182" s="1084"/>
      <c r="DD2182" s="1084"/>
      <c r="DE2182" s="1084"/>
      <c r="DF2182" s="1084"/>
      <c r="DG2182" s="1084"/>
      <c r="DH2182" s="1084"/>
      <c r="DI2182" s="1084"/>
      <c r="DJ2182" s="1084"/>
      <c r="DK2182" s="1084"/>
      <c r="DL2182" s="1084"/>
      <c r="DM2182" s="1084"/>
      <c r="DN2182" s="1084"/>
      <c r="DO2182" s="1084"/>
      <c r="DP2182" s="1084"/>
      <c r="DQ2182" s="1084"/>
      <c r="DR2182" s="1084"/>
      <c r="DS2182" s="1084"/>
      <c r="DT2182" s="1084"/>
      <c r="DU2182" s="1084"/>
      <c r="DV2182" s="1084"/>
      <c r="DW2182" s="1084"/>
      <c r="DX2182" s="1084"/>
      <c r="DY2182" s="1084"/>
      <c r="DZ2182" s="1084"/>
      <c r="EA2182" s="1084"/>
      <c r="EB2182" s="1084"/>
      <c r="EC2182" s="1084"/>
      <c r="ED2182" s="1084"/>
      <c r="EE2182" s="1084"/>
      <c r="EF2182" s="1084"/>
      <c r="EG2182" s="1084"/>
      <c r="EH2182" s="1084"/>
      <c r="EI2182" s="1084"/>
      <c r="EJ2182" s="1084"/>
      <c r="EK2182" s="1084"/>
      <c r="EL2182" s="1084"/>
      <c r="EM2182" s="1084"/>
      <c r="EN2182" s="1084"/>
      <c r="EO2182" s="1084"/>
      <c r="EP2182" s="1084"/>
      <c r="EQ2182" s="1084"/>
      <c r="ER2182" s="1084"/>
      <c r="ES2182" s="1084"/>
      <c r="ET2182" s="1084"/>
      <c r="EU2182" s="1084"/>
      <c r="EV2182" s="1084"/>
      <c r="EW2182" s="1084"/>
      <c r="EX2182" s="1084"/>
      <c r="EY2182" s="1084"/>
      <c r="EZ2182" s="1084"/>
      <c r="FA2182" s="1090" t="s">
        <v>7903</v>
      </c>
      <c r="FB2182" s="1091"/>
      <c r="FC2182" s="1079"/>
      <c r="FD2182" s="1079"/>
    </row>
    <row r="2183">
      <c r="A2183" s="1079" t="s">
        <v>7904</v>
      </c>
      <c r="B2183" s="1079" t="s">
        <v>7905</v>
      </c>
      <c r="C2183" s="1080" t="s">
        <v>5866</v>
      </c>
      <c r="D2183" s="1079" t="s">
        <v>18</v>
      </c>
      <c r="E2183" s="1079"/>
      <c r="F2183" s="1079"/>
      <c r="G2183" s="1079" t="s">
        <v>7689</v>
      </c>
      <c r="H2183" s="1079" t="s">
        <v>487</v>
      </c>
      <c r="I2183" s="1079" t="s">
        <v>23</v>
      </c>
      <c r="J2183" s="1079" t="s">
        <v>31</v>
      </c>
      <c r="K2183" s="1079" t="s">
        <v>93</v>
      </c>
      <c r="L2183" s="1079" t="s">
        <v>7663</v>
      </c>
      <c r="M2183" s="1079" t="s">
        <v>50</v>
      </c>
      <c r="N2183" s="1081">
        <v>42754.0</v>
      </c>
      <c r="O2183" s="1081">
        <v>42754.0</v>
      </c>
      <c r="P2183" s="1082"/>
      <c r="Q2183" s="1125"/>
      <c r="R2183" s="1125"/>
      <c r="S2183" s="1084"/>
      <c r="T2183" s="857">
        <f t="shared" si="4016"/>
        <v>769</v>
      </c>
      <c r="U2183" s="1085">
        <f t="shared" ref="U2183:W2183" si="4163">IF(ISBLANK($A2183),"",sum(AE2183,AK2183,AQ2183,AW2183,BC2183,BI2183,BO2183,BU2183,CA2183,CG2183,CM2183,CS2183,CY2183,DE2183,DK2183,DQ2183,DW2183,EC2183,EI2183,EO2183,EU2183))</f>
        <v>3</v>
      </c>
      <c r="V2183" s="1085">
        <f t="shared" si="4163"/>
        <v>4</v>
      </c>
      <c r="W2183" s="1085">
        <f t="shared" si="4163"/>
        <v>0</v>
      </c>
      <c r="X2183" s="1086">
        <f t="shared" si="4018"/>
        <v>7</v>
      </c>
      <c r="Y2183" s="1085">
        <f t="shared" ref="Y2183:AA2183" si="4164">IF(ISBLANK($A2183),"",sum(AH2183,AN2183,AT2183,AZ2183,BF2183,BL2183,BR2183,BX2183,CD2183,CJ2183,CP2183,CV2183,DB2183,DH2183,DN2183,DT2183,DZ2183,EF2183,EL2183,ER2183,EX2183))</f>
        <v>3</v>
      </c>
      <c r="Z2183" s="1085">
        <f t="shared" si="4164"/>
        <v>0</v>
      </c>
      <c r="AA2183" s="1085">
        <f t="shared" si="4164"/>
        <v>0</v>
      </c>
      <c r="AB2183" s="1086">
        <f t="shared" si="4020"/>
        <v>3</v>
      </c>
      <c r="AC2183" s="1087">
        <f t="shared" si="4021"/>
        <v>0.4285714286</v>
      </c>
      <c r="AD2183" s="1110" t="str">
        <f t="shared" si="4022"/>
        <v>20+</v>
      </c>
      <c r="AE2183" s="1079"/>
      <c r="AF2183" s="1089">
        <v>1.0</v>
      </c>
      <c r="AG2183" s="1084"/>
      <c r="AH2183" s="1084"/>
      <c r="AI2183" s="1084"/>
      <c r="AJ2183" s="1084"/>
      <c r="AK2183" s="1084"/>
      <c r="AL2183" s="1089">
        <v>1.0</v>
      </c>
      <c r="AM2183" s="1084"/>
      <c r="AN2183" s="1084"/>
      <c r="AO2183" s="1084"/>
      <c r="AP2183" s="1084"/>
      <c r="AQ2183" s="1089">
        <v>2.0</v>
      </c>
      <c r="AR2183" s="1084"/>
      <c r="AS2183" s="1084"/>
      <c r="AT2183" s="1084"/>
      <c r="AU2183" s="1084"/>
      <c r="AV2183" s="1084"/>
      <c r="AW2183" s="1079"/>
      <c r="AX2183" s="1089">
        <v>2.0</v>
      </c>
      <c r="AY2183" s="1084"/>
      <c r="AZ2183" s="1084"/>
      <c r="BA2183" s="1084"/>
      <c r="BB2183" s="1084"/>
      <c r="BC2183" s="1079"/>
      <c r="BD2183" s="1084"/>
      <c r="BE2183" s="1084"/>
      <c r="BF2183" s="1089">
        <v>3.0</v>
      </c>
      <c r="BG2183" s="1079"/>
      <c r="BH2183" s="1084"/>
      <c r="BI2183" s="1089">
        <v>1.0</v>
      </c>
      <c r="BJ2183" s="1084"/>
      <c r="BK2183" s="1084"/>
      <c r="BL2183" s="1084"/>
      <c r="BM2183" s="1084"/>
      <c r="BN2183" s="1084"/>
      <c r="BO2183" s="1084"/>
      <c r="BP2183" s="1084"/>
      <c r="BQ2183" s="1084"/>
      <c r="BR2183" s="1084"/>
      <c r="BS2183" s="1084"/>
      <c r="BT2183" s="1084"/>
      <c r="BU2183" s="1084"/>
      <c r="BV2183" s="1084"/>
      <c r="BW2183" s="1084"/>
      <c r="BX2183" s="1084"/>
      <c r="BY2183" s="1084"/>
      <c r="BZ2183" s="1084"/>
      <c r="CA2183" s="1084"/>
      <c r="CB2183" s="1084"/>
      <c r="CC2183" s="1084"/>
      <c r="CD2183" s="1084"/>
      <c r="CE2183" s="1084"/>
      <c r="CF2183" s="1084"/>
      <c r="CG2183" s="1084"/>
      <c r="CH2183" s="1084"/>
      <c r="CI2183" s="1084"/>
      <c r="CJ2183" s="1084"/>
      <c r="CK2183" s="1084"/>
      <c r="CL2183" s="1084"/>
      <c r="CM2183" s="1084"/>
      <c r="CN2183" s="1084"/>
      <c r="CO2183" s="1084"/>
      <c r="CP2183" s="1084"/>
      <c r="CQ2183" s="1084"/>
      <c r="CR2183" s="1084"/>
      <c r="CS2183" s="1084"/>
      <c r="CT2183" s="1084"/>
      <c r="CU2183" s="1084"/>
      <c r="CV2183" s="1084"/>
      <c r="CW2183" s="1084"/>
      <c r="CX2183" s="1084"/>
      <c r="CY2183" s="1084"/>
      <c r="CZ2183" s="1084"/>
      <c r="DA2183" s="1084"/>
      <c r="DB2183" s="1084"/>
      <c r="DC2183" s="1084"/>
      <c r="DD2183" s="1084"/>
      <c r="DE2183" s="1084"/>
      <c r="DF2183" s="1084"/>
      <c r="DG2183" s="1084"/>
      <c r="DH2183" s="1084"/>
      <c r="DI2183" s="1084"/>
      <c r="DJ2183" s="1084"/>
      <c r="DK2183" s="1084"/>
      <c r="DL2183" s="1084"/>
      <c r="DM2183" s="1084"/>
      <c r="DN2183" s="1084"/>
      <c r="DO2183" s="1084"/>
      <c r="DP2183" s="1084"/>
      <c r="DQ2183" s="1084"/>
      <c r="DR2183" s="1084"/>
      <c r="DS2183" s="1084"/>
      <c r="DT2183" s="1084"/>
      <c r="DU2183" s="1084"/>
      <c r="DV2183" s="1084"/>
      <c r="DW2183" s="1084"/>
      <c r="DX2183" s="1084"/>
      <c r="DY2183" s="1084"/>
      <c r="DZ2183" s="1084"/>
      <c r="EA2183" s="1084"/>
      <c r="EB2183" s="1084"/>
      <c r="EC2183" s="1084"/>
      <c r="ED2183" s="1084"/>
      <c r="EE2183" s="1084"/>
      <c r="EF2183" s="1084"/>
      <c r="EG2183" s="1084"/>
      <c r="EH2183" s="1084"/>
      <c r="EI2183" s="1084"/>
      <c r="EJ2183" s="1084"/>
      <c r="EK2183" s="1084"/>
      <c r="EL2183" s="1084"/>
      <c r="EM2183" s="1084"/>
      <c r="EN2183" s="1084"/>
      <c r="EO2183" s="1084"/>
      <c r="EP2183" s="1084"/>
      <c r="EQ2183" s="1084"/>
      <c r="ER2183" s="1084"/>
      <c r="ES2183" s="1084"/>
      <c r="ET2183" s="1084"/>
      <c r="EU2183" s="1084"/>
      <c r="EV2183" s="1084"/>
      <c r="EW2183" s="1084"/>
      <c r="EX2183" s="1084"/>
      <c r="EY2183" s="1084"/>
      <c r="EZ2183" s="1084"/>
      <c r="FA2183" s="1090" t="s">
        <v>7906</v>
      </c>
      <c r="FB2183" s="1091"/>
      <c r="FC2183" s="1079"/>
      <c r="FD2183" s="1079"/>
    </row>
    <row r="2184">
      <c r="A2184" s="1079" t="s">
        <v>7907</v>
      </c>
      <c r="B2184" s="1079" t="s">
        <v>7902</v>
      </c>
      <c r="C2184" s="1080" t="s">
        <v>5866</v>
      </c>
      <c r="D2184" s="1079" t="s">
        <v>18</v>
      </c>
      <c r="E2184" s="1079"/>
      <c r="F2184" s="1079"/>
      <c r="G2184" s="1079" t="s">
        <v>7908</v>
      </c>
      <c r="H2184" s="1079" t="s">
        <v>5374</v>
      </c>
      <c r="I2184" s="1079" t="s">
        <v>23</v>
      </c>
      <c r="J2184" s="1079" t="s">
        <v>31</v>
      </c>
      <c r="K2184" s="1079" t="s">
        <v>93</v>
      </c>
      <c r="L2184" s="1079" t="s">
        <v>7785</v>
      </c>
      <c r="M2184" s="1079" t="s">
        <v>50</v>
      </c>
      <c r="N2184" s="1081">
        <v>42752.0</v>
      </c>
      <c r="O2184" s="1158">
        <v>42752.0</v>
      </c>
      <c r="P2184" s="1082"/>
      <c r="Q2184" s="1125"/>
      <c r="R2184" s="1125"/>
      <c r="S2184" s="1084"/>
      <c r="T2184" s="857">
        <f t="shared" si="4016"/>
        <v>771</v>
      </c>
      <c r="U2184" s="1085">
        <f t="shared" ref="U2184:W2184" si="4165">IF(ISBLANK($A2184),"",sum(AE2184,AK2184,AQ2184,AW2184,BC2184,BI2184,BO2184,BU2184,CA2184,CG2184,CM2184,CS2184,CY2184,DE2184,DK2184,DQ2184,DW2184,EC2184,EI2184,EO2184,EU2184))</f>
        <v>0</v>
      </c>
      <c r="V2184" s="1085">
        <f t="shared" si="4165"/>
        <v>0</v>
      </c>
      <c r="W2184" s="1085">
        <f t="shared" si="4165"/>
        <v>0</v>
      </c>
      <c r="X2184" s="1086">
        <f t="shared" si="4018"/>
        <v>0</v>
      </c>
      <c r="Y2184" s="1085">
        <f t="shared" ref="Y2184:AA2184" si="4166">IF(ISBLANK($A2184),"",sum(AH2184,AN2184,AT2184,AZ2184,BF2184,BL2184,BR2184,BX2184,CD2184,CJ2184,CP2184,CV2184,DB2184,DH2184,DN2184,DT2184,DZ2184,EF2184,EL2184,ER2184,EX2184))</f>
        <v>0</v>
      </c>
      <c r="Z2184" s="1085">
        <f t="shared" si="4166"/>
        <v>0</v>
      </c>
      <c r="AA2184" s="1085">
        <f t="shared" si="4166"/>
        <v>0</v>
      </c>
      <c r="AB2184" s="1086">
        <f t="shared" si="4020"/>
        <v>0</v>
      </c>
      <c r="AC2184" s="1087" t="str">
        <f t="shared" si="4021"/>
        <v/>
      </c>
      <c r="AD2184" s="1110" t="str">
        <f t="shared" si="4022"/>
        <v>20+</v>
      </c>
      <c r="AE2184" s="1084"/>
      <c r="AF2184" s="1084"/>
      <c r="AG2184" s="1084"/>
      <c r="AH2184" s="1084"/>
      <c r="AI2184" s="1084"/>
      <c r="AJ2184" s="1084"/>
      <c r="AK2184" s="1084"/>
      <c r="AL2184" s="1084"/>
      <c r="AM2184" s="1084"/>
      <c r="AN2184" s="1084"/>
      <c r="AO2184" s="1084"/>
      <c r="AP2184" s="1084"/>
      <c r="AQ2184" s="1084"/>
      <c r="AR2184" s="1084"/>
      <c r="AS2184" s="1084"/>
      <c r="AT2184" s="1084"/>
      <c r="AU2184" s="1084"/>
      <c r="AV2184" s="1084"/>
      <c r="AW2184" s="1084"/>
      <c r="AX2184" s="1084"/>
      <c r="AY2184" s="1084"/>
      <c r="AZ2184" s="1084"/>
      <c r="BA2184" s="1084"/>
      <c r="BB2184" s="1084"/>
      <c r="BC2184" s="1084"/>
      <c r="BD2184" s="1084"/>
      <c r="BE2184" s="1084"/>
      <c r="BF2184" s="1084"/>
      <c r="BG2184" s="1084"/>
      <c r="BH2184" s="1084"/>
      <c r="BI2184" s="1079"/>
      <c r="BJ2184" s="1084"/>
      <c r="BK2184" s="1084"/>
      <c r="BL2184" s="1084"/>
      <c r="BM2184" s="1084"/>
      <c r="BN2184" s="1084"/>
      <c r="BO2184" s="1079"/>
      <c r="BP2184" s="1084"/>
      <c r="BQ2184" s="1084"/>
      <c r="BR2184" s="1084"/>
      <c r="BS2184" s="1084"/>
      <c r="BT2184" s="1084"/>
      <c r="BU2184" s="1084"/>
      <c r="BV2184" s="1084"/>
      <c r="BW2184" s="1084"/>
      <c r="BX2184" s="1084"/>
      <c r="BY2184" s="1084"/>
      <c r="BZ2184" s="1084"/>
      <c r="CA2184" s="1084"/>
      <c r="CB2184" s="1084"/>
      <c r="CC2184" s="1084"/>
      <c r="CD2184" s="1079"/>
      <c r="CE2184" s="1084"/>
      <c r="CF2184" s="1084"/>
      <c r="CG2184" s="1084"/>
      <c r="CH2184" s="1084"/>
      <c r="CI2184" s="1084"/>
      <c r="CJ2184" s="1079"/>
      <c r="CK2184" s="1084"/>
      <c r="CL2184" s="1084"/>
      <c r="CM2184" s="1084"/>
      <c r="CN2184" s="1084"/>
      <c r="CO2184" s="1084"/>
      <c r="CP2184" s="1084"/>
      <c r="CQ2184" s="1079"/>
      <c r="CR2184" s="1084"/>
      <c r="CS2184" s="1084"/>
      <c r="CT2184" s="1084"/>
      <c r="CU2184" s="1084"/>
      <c r="CV2184" s="1084"/>
      <c r="CW2184" s="1084"/>
      <c r="CX2184" s="1084"/>
      <c r="CY2184" s="1084"/>
      <c r="CZ2184" s="1084"/>
      <c r="DA2184" s="1084"/>
      <c r="DB2184" s="1084"/>
      <c r="DC2184" s="1084"/>
      <c r="DD2184" s="1084"/>
      <c r="DE2184" s="1084"/>
      <c r="DF2184" s="1084"/>
      <c r="DG2184" s="1084"/>
      <c r="DH2184" s="1084"/>
      <c r="DI2184" s="1084"/>
      <c r="DJ2184" s="1084"/>
      <c r="DK2184" s="1084"/>
      <c r="DL2184" s="1084"/>
      <c r="DM2184" s="1084"/>
      <c r="DN2184" s="1084"/>
      <c r="DO2184" s="1084"/>
      <c r="DP2184" s="1084"/>
      <c r="DQ2184" s="1084"/>
      <c r="DR2184" s="1084"/>
      <c r="DS2184" s="1084"/>
      <c r="DT2184" s="1084"/>
      <c r="DU2184" s="1084"/>
      <c r="DV2184" s="1084"/>
      <c r="DW2184" s="1084"/>
      <c r="DX2184" s="1084"/>
      <c r="DY2184" s="1084"/>
      <c r="DZ2184" s="1084"/>
      <c r="EA2184" s="1084"/>
      <c r="EB2184" s="1084"/>
      <c r="EC2184" s="1084"/>
      <c r="ED2184" s="1084"/>
      <c r="EE2184" s="1084"/>
      <c r="EF2184" s="1084"/>
      <c r="EG2184" s="1084"/>
      <c r="EH2184" s="1084"/>
      <c r="EI2184" s="1084"/>
      <c r="EJ2184" s="1084"/>
      <c r="EK2184" s="1084"/>
      <c r="EL2184" s="1084"/>
      <c r="EM2184" s="1084"/>
      <c r="EN2184" s="1084"/>
      <c r="EO2184" s="1084"/>
      <c r="EP2184" s="1084"/>
      <c r="EQ2184" s="1084"/>
      <c r="ER2184" s="1084"/>
      <c r="ES2184" s="1084"/>
      <c r="ET2184" s="1084"/>
      <c r="EU2184" s="1084"/>
      <c r="EV2184" s="1084"/>
      <c r="EW2184" s="1084"/>
      <c r="EX2184" s="1084"/>
      <c r="EY2184" s="1084"/>
      <c r="EZ2184" s="1084"/>
      <c r="FA2184" s="1090" t="s">
        <v>7909</v>
      </c>
      <c r="FB2184" s="1091"/>
      <c r="FC2184" s="1079"/>
      <c r="FD2184" s="1079"/>
    </row>
    <row r="2185">
      <c r="A2185" s="1079" t="s">
        <v>7910</v>
      </c>
      <c r="B2185" s="1079" t="s">
        <v>7911</v>
      </c>
      <c r="C2185" s="1080" t="s">
        <v>5866</v>
      </c>
      <c r="D2185" s="1079" t="s">
        <v>18</v>
      </c>
      <c r="E2185" s="1079"/>
      <c r="F2185" s="1079"/>
      <c r="G2185" s="1079" t="s">
        <v>5497</v>
      </c>
      <c r="H2185" s="1079" t="s">
        <v>487</v>
      </c>
      <c r="I2185" s="1079" t="s">
        <v>23</v>
      </c>
      <c r="J2185" s="1079" t="s">
        <v>31</v>
      </c>
      <c r="K2185" s="1079" t="s">
        <v>93</v>
      </c>
      <c r="L2185" s="1079" t="s">
        <v>1967</v>
      </c>
      <c r="M2185" s="1079" t="s">
        <v>50</v>
      </c>
      <c r="N2185" s="1081">
        <v>42747.0</v>
      </c>
      <c r="O2185" s="1124">
        <v>42747.0</v>
      </c>
      <c r="P2185" s="1082"/>
      <c r="Q2185" s="1125"/>
      <c r="R2185" s="1125"/>
      <c r="S2185" s="1084"/>
      <c r="T2185" s="857">
        <f t="shared" si="4016"/>
        <v>776</v>
      </c>
      <c r="U2185" s="1085">
        <f t="shared" ref="U2185:W2185" si="4167">IF(ISBLANK($A2185),"",sum(AE2185,AK2185,AQ2185,AW2185,BC2185,BI2185,BO2185,BU2185,CA2185,CG2185,CM2185,CS2185,CY2185,DE2185,DK2185,DQ2185,DW2185,EC2185,EI2185,EO2185,EU2185))</f>
        <v>3</v>
      </c>
      <c r="V2185" s="1085">
        <f t="shared" si="4167"/>
        <v>3</v>
      </c>
      <c r="W2185" s="1085">
        <f t="shared" si="4167"/>
        <v>0</v>
      </c>
      <c r="X2185" s="1086">
        <f t="shared" si="4018"/>
        <v>6</v>
      </c>
      <c r="Y2185" s="1085">
        <f t="shared" ref="Y2185:AA2185" si="4168">IF(ISBLANK($A2185),"",sum(AH2185,AN2185,AT2185,AZ2185,BF2185,BL2185,BR2185,BX2185,CD2185,CJ2185,CP2185,CV2185,DB2185,DH2185,DN2185,DT2185,DZ2185,EF2185,EL2185,ER2185,EX2185))</f>
        <v>4</v>
      </c>
      <c r="Z2185" s="1085">
        <f t="shared" si="4168"/>
        <v>0</v>
      </c>
      <c r="AA2185" s="1085">
        <f t="shared" si="4168"/>
        <v>0</v>
      </c>
      <c r="AB2185" s="1086">
        <f t="shared" si="4020"/>
        <v>4</v>
      </c>
      <c r="AC2185" s="1087">
        <f t="shared" si="4021"/>
        <v>0.6666666667</v>
      </c>
      <c r="AD2185" s="1110" t="str">
        <f t="shared" si="4022"/>
        <v>20+</v>
      </c>
      <c r="AE2185" s="1084"/>
      <c r="AF2185" s="1089">
        <v>1.0</v>
      </c>
      <c r="AG2185" s="1084"/>
      <c r="AH2185" s="1089">
        <v>4.0</v>
      </c>
      <c r="AI2185" s="1084"/>
      <c r="AJ2185" s="1084"/>
      <c r="AK2185" s="1089">
        <v>1.0</v>
      </c>
      <c r="AL2185" s="1089">
        <v>2.0</v>
      </c>
      <c r="AM2185" s="1084"/>
      <c r="AN2185" s="1084"/>
      <c r="AO2185" s="1084"/>
      <c r="AP2185" s="1084"/>
      <c r="AQ2185" s="1089">
        <v>1.0</v>
      </c>
      <c r="AR2185" s="1084"/>
      <c r="AS2185" s="1084"/>
      <c r="AT2185" s="1084"/>
      <c r="AU2185" s="1084"/>
      <c r="AV2185" s="1084"/>
      <c r="AW2185" s="1089">
        <v>1.0</v>
      </c>
      <c r="AX2185" s="1084"/>
      <c r="AY2185" s="1084"/>
      <c r="AZ2185" s="1084"/>
      <c r="BA2185" s="1084"/>
      <c r="BB2185" s="1084"/>
      <c r="BC2185" s="1084"/>
      <c r="BD2185" s="1084"/>
      <c r="BE2185" s="1084"/>
      <c r="BF2185" s="1084"/>
      <c r="BG2185" s="1084"/>
      <c r="BH2185" s="1084"/>
      <c r="BI2185" s="1084"/>
      <c r="BJ2185" s="1084"/>
      <c r="BK2185" s="1084"/>
      <c r="BL2185" s="1084"/>
      <c r="BM2185" s="1084"/>
      <c r="BN2185" s="1084"/>
      <c r="BO2185" s="1084"/>
      <c r="BP2185" s="1084"/>
      <c r="BQ2185" s="1084"/>
      <c r="BR2185" s="1084"/>
      <c r="BS2185" s="1084"/>
      <c r="BT2185" s="1084"/>
      <c r="BU2185" s="1084"/>
      <c r="BV2185" s="1084"/>
      <c r="BW2185" s="1084"/>
      <c r="BX2185" s="1084"/>
      <c r="BY2185" s="1084"/>
      <c r="BZ2185" s="1084"/>
      <c r="CA2185" s="1084"/>
      <c r="CB2185" s="1084"/>
      <c r="CC2185" s="1084"/>
      <c r="CD2185" s="1084"/>
      <c r="CE2185" s="1084"/>
      <c r="CF2185" s="1084"/>
      <c r="CG2185" s="1084"/>
      <c r="CH2185" s="1084"/>
      <c r="CI2185" s="1084"/>
      <c r="CJ2185" s="1084"/>
      <c r="CK2185" s="1084"/>
      <c r="CL2185" s="1084"/>
      <c r="CM2185" s="1084"/>
      <c r="CN2185" s="1084"/>
      <c r="CO2185" s="1084"/>
      <c r="CP2185" s="1084"/>
      <c r="CQ2185" s="1084"/>
      <c r="CR2185" s="1084"/>
      <c r="CS2185" s="1084"/>
      <c r="CT2185" s="1084"/>
      <c r="CU2185" s="1084"/>
      <c r="CV2185" s="1084"/>
      <c r="CW2185" s="1084"/>
      <c r="CX2185" s="1084"/>
      <c r="CY2185" s="1084"/>
      <c r="CZ2185" s="1084"/>
      <c r="DA2185" s="1084"/>
      <c r="DB2185" s="1084"/>
      <c r="DC2185" s="1084"/>
      <c r="DD2185" s="1084"/>
      <c r="DE2185" s="1084"/>
      <c r="DF2185" s="1084"/>
      <c r="DG2185" s="1084"/>
      <c r="DH2185" s="1084"/>
      <c r="DI2185" s="1084"/>
      <c r="DJ2185" s="1084"/>
      <c r="DK2185" s="1084"/>
      <c r="DL2185" s="1084"/>
      <c r="DM2185" s="1084"/>
      <c r="DN2185" s="1084"/>
      <c r="DO2185" s="1084"/>
      <c r="DP2185" s="1084"/>
      <c r="DQ2185" s="1084"/>
      <c r="DR2185" s="1084"/>
      <c r="DS2185" s="1084"/>
      <c r="DT2185" s="1084"/>
      <c r="DU2185" s="1084"/>
      <c r="DV2185" s="1084"/>
      <c r="DW2185" s="1084"/>
      <c r="DX2185" s="1084"/>
      <c r="DY2185" s="1084"/>
      <c r="DZ2185" s="1084"/>
      <c r="EA2185" s="1084"/>
      <c r="EB2185" s="1084"/>
      <c r="EC2185" s="1084"/>
      <c r="ED2185" s="1084"/>
      <c r="EE2185" s="1084"/>
      <c r="EF2185" s="1084"/>
      <c r="EG2185" s="1084"/>
      <c r="EH2185" s="1084"/>
      <c r="EI2185" s="1084"/>
      <c r="EJ2185" s="1084"/>
      <c r="EK2185" s="1084"/>
      <c r="EL2185" s="1084"/>
      <c r="EM2185" s="1084"/>
      <c r="EN2185" s="1084"/>
      <c r="EO2185" s="1084"/>
      <c r="EP2185" s="1084"/>
      <c r="EQ2185" s="1084"/>
      <c r="ER2185" s="1084"/>
      <c r="ES2185" s="1084"/>
      <c r="ET2185" s="1084"/>
      <c r="EU2185" s="1084"/>
      <c r="EV2185" s="1084"/>
      <c r="EW2185" s="1084"/>
      <c r="EX2185" s="1084"/>
      <c r="EY2185" s="1084"/>
      <c r="EZ2185" s="1084"/>
      <c r="FA2185" s="1090" t="s">
        <v>7912</v>
      </c>
      <c r="FB2185" s="1091"/>
      <c r="FC2185" s="1079"/>
      <c r="FD2185" s="1079"/>
    </row>
    <row r="2186">
      <c r="A2186" s="1159" t="s">
        <v>7913</v>
      </c>
      <c r="B2186" s="1159" t="s">
        <v>2555</v>
      </c>
      <c r="C2186" s="1080" t="s">
        <v>8</v>
      </c>
      <c r="D2186" s="1079" t="s">
        <v>29</v>
      </c>
      <c r="E2186" s="1079"/>
      <c r="F2186" s="1079"/>
      <c r="G2186" s="1079" t="s">
        <v>3357</v>
      </c>
      <c r="H2186" s="1079" t="s">
        <v>1067</v>
      </c>
      <c r="I2186" s="1079" t="s">
        <v>23</v>
      </c>
      <c r="J2186" s="1079" t="s">
        <v>31</v>
      </c>
      <c r="K2186" s="1079" t="s">
        <v>93</v>
      </c>
      <c r="L2186" s="1079" t="s">
        <v>2055</v>
      </c>
      <c r="M2186" s="1079" t="s">
        <v>88</v>
      </c>
      <c r="N2186" s="1081">
        <v>42676.0</v>
      </c>
      <c r="O2186" s="1081">
        <v>42676.0</v>
      </c>
      <c r="P2186" s="1082"/>
      <c r="Q2186" s="1083"/>
      <c r="R2186" s="1083"/>
      <c r="S2186" s="1084"/>
      <c r="T2186" s="857">
        <f t="shared" si="4016"/>
        <v>847</v>
      </c>
      <c r="U2186" s="1085">
        <f t="shared" ref="U2186:W2186" si="4169">IF(ISBLANK($A2186),"",sum(AE2186,AK2186,AQ2186,AW2186,BC2186,BI2186,BO2186,BU2186,CA2186,CG2186,CM2186,CS2186,CY2186,DE2186,DK2186,DQ2186,DW2186,EC2186,EI2186,EO2186,EU2186))</f>
        <v>4</v>
      </c>
      <c r="V2186" s="1085">
        <f t="shared" si="4169"/>
        <v>4</v>
      </c>
      <c r="W2186" s="1085">
        <f t="shared" si="4169"/>
        <v>0</v>
      </c>
      <c r="X2186" s="1086">
        <f t="shared" si="4018"/>
        <v>8</v>
      </c>
      <c r="Y2186" s="1085">
        <f t="shared" ref="Y2186:AA2186" si="4170">IF(ISBLANK($A2186),"",sum(AH2186,AN2186,AT2186,AZ2186,BF2186,BL2186,BR2186,BX2186,CD2186,CJ2186,CP2186,CV2186,DB2186,DH2186,DN2186,DT2186,DZ2186,EF2186,EL2186,ER2186,EX2186))</f>
        <v>6</v>
      </c>
      <c r="Z2186" s="1085">
        <f t="shared" si="4170"/>
        <v>1</v>
      </c>
      <c r="AA2186" s="1085">
        <f t="shared" si="4170"/>
        <v>0</v>
      </c>
      <c r="AB2186" s="1086">
        <f t="shared" si="4020"/>
        <v>7</v>
      </c>
      <c r="AC2186" s="1087">
        <f t="shared" si="4021"/>
        <v>0.75</v>
      </c>
      <c r="AD2186" s="1088" t="str">
        <f t="shared" si="4022"/>
        <v>20+</v>
      </c>
      <c r="AE2186" s="1084"/>
      <c r="AF2186" s="1084"/>
      <c r="AG2186" s="1084"/>
      <c r="AH2186" s="1084"/>
      <c r="AI2186" s="1084"/>
      <c r="AJ2186" s="1084"/>
      <c r="AK2186" s="1084"/>
      <c r="AL2186" s="1084"/>
      <c r="AM2186" s="1084"/>
      <c r="AN2186" s="1084"/>
      <c r="AO2186" s="1084"/>
      <c r="AP2186" s="1084"/>
      <c r="AQ2186" s="1126">
        <v>1.0</v>
      </c>
      <c r="AR2186" s="1084"/>
      <c r="AS2186" s="1084"/>
      <c r="AT2186" s="1084"/>
      <c r="AU2186" s="1084"/>
      <c r="AV2186" s="1084"/>
      <c r="AW2186" s="1084"/>
      <c r="AX2186" s="1084"/>
      <c r="AY2186" s="1084"/>
      <c r="AZ2186" s="1084"/>
      <c r="BA2186" s="1084"/>
      <c r="BB2186" s="1084"/>
      <c r="BC2186" s="1084"/>
      <c r="BD2186" s="1126">
        <v>1.0</v>
      </c>
      <c r="BE2186" s="1084"/>
      <c r="BF2186" s="1126">
        <v>2.0</v>
      </c>
      <c r="BG2186" s="1084"/>
      <c r="BH2186" s="1084"/>
      <c r="BI2186" s="1084"/>
      <c r="BJ2186" s="1084"/>
      <c r="BK2186" s="1084"/>
      <c r="BL2186" s="1084"/>
      <c r="BM2186" s="1084"/>
      <c r="BN2186" s="1084"/>
      <c r="BO2186" s="1084"/>
      <c r="BP2186" s="1126">
        <v>1.0</v>
      </c>
      <c r="BQ2186" s="1084"/>
      <c r="BR2186" s="1084"/>
      <c r="BS2186" s="1084"/>
      <c r="BT2186" s="1084"/>
      <c r="BU2186" s="1084"/>
      <c r="BV2186" s="1084"/>
      <c r="BW2186" s="1084"/>
      <c r="BX2186" s="1084"/>
      <c r="BY2186" s="1084"/>
      <c r="BZ2186" s="1084"/>
      <c r="CA2186" s="1084"/>
      <c r="CB2186" s="1126">
        <v>1.0</v>
      </c>
      <c r="CC2186" s="1084"/>
      <c r="CD2186" s="1126">
        <v>2.0</v>
      </c>
      <c r="CE2186" s="1084"/>
      <c r="CF2186" s="1084"/>
      <c r="CG2186" s="1084"/>
      <c r="CH2186" s="1084"/>
      <c r="CI2186" s="1084"/>
      <c r="CJ2186" s="1084"/>
      <c r="CK2186" s="1126">
        <v>1.0</v>
      </c>
      <c r="CL2186" s="1084"/>
      <c r="CM2186" s="1126">
        <v>1.0</v>
      </c>
      <c r="CN2186" s="1084"/>
      <c r="CO2186" s="1084"/>
      <c r="CP2186" s="1084"/>
      <c r="CQ2186" s="1084"/>
      <c r="CR2186" s="1084"/>
      <c r="CS2186" s="1084"/>
      <c r="CT2186" s="1084"/>
      <c r="CU2186" s="1084"/>
      <c r="CV2186" s="1084"/>
      <c r="CW2186" s="1084"/>
      <c r="CX2186" s="1084"/>
      <c r="CY2186" s="1084"/>
      <c r="CZ2186" s="1084"/>
      <c r="DA2186" s="1084"/>
      <c r="DB2186" s="1084"/>
      <c r="DC2186" s="1084"/>
      <c r="DD2186" s="1084"/>
      <c r="DE2186" s="1084"/>
      <c r="DF2186" s="1084"/>
      <c r="DG2186" s="1084"/>
      <c r="DH2186" s="1084"/>
      <c r="DI2186" s="1084"/>
      <c r="DJ2186" s="1084"/>
      <c r="DK2186" s="1126">
        <v>1.0</v>
      </c>
      <c r="DL2186" s="1084"/>
      <c r="DM2186" s="1084"/>
      <c r="DN2186" s="1126">
        <v>1.0</v>
      </c>
      <c r="DO2186" s="1084"/>
      <c r="DP2186" s="1084"/>
      <c r="DQ2186" s="1084"/>
      <c r="DR2186" s="1126">
        <v>1.0</v>
      </c>
      <c r="DS2186" s="1084"/>
      <c r="DT2186" s="1126">
        <v>1.0</v>
      </c>
      <c r="DU2186" s="1084"/>
      <c r="DV2186" s="1084"/>
      <c r="DW2186" s="1084"/>
      <c r="DX2186" s="1084"/>
      <c r="DY2186" s="1084"/>
      <c r="DZ2186" s="1084"/>
      <c r="EA2186" s="1084"/>
      <c r="EB2186" s="1084"/>
      <c r="EC2186" s="1084"/>
      <c r="ED2186" s="1084"/>
      <c r="EE2186" s="1084"/>
      <c r="EF2186" s="1084"/>
      <c r="EG2186" s="1084"/>
      <c r="EH2186" s="1084"/>
      <c r="EI2186" s="1126">
        <v>1.0</v>
      </c>
      <c r="EJ2186" s="1084"/>
      <c r="EK2186" s="1084"/>
      <c r="EL2186" s="1084"/>
      <c r="EM2186" s="1084"/>
      <c r="EN2186" s="1084"/>
      <c r="EO2186" s="1084"/>
      <c r="EP2186" s="1084"/>
      <c r="EQ2186" s="1084"/>
      <c r="ER2186" s="1084"/>
      <c r="ES2186" s="1084"/>
      <c r="ET2186" s="1084"/>
      <c r="EU2186" s="1084"/>
      <c r="EV2186" s="1084"/>
      <c r="EW2186" s="1084"/>
      <c r="EX2186" s="1084"/>
      <c r="EY2186" s="1084"/>
      <c r="EZ2186" s="1084"/>
      <c r="FA2186" s="1090" t="s">
        <v>7914</v>
      </c>
      <c r="FB2186" s="1091"/>
      <c r="FC2186" s="1079"/>
      <c r="FD2186" s="1079"/>
    </row>
    <row r="2187">
      <c r="A2187" s="1079" t="s">
        <v>7915</v>
      </c>
      <c r="B2187" s="1079" t="s">
        <v>7916</v>
      </c>
      <c r="C2187" s="1080" t="s">
        <v>5866</v>
      </c>
      <c r="D2187" s="1079" t="s">
        <v>18</v>
      </c>
      <c r="E2187" s="1084"/>
      <c r="F2187" s="1084"/>
      <c r="G2187" s="1079" t="s">
        <v>2885</v>
      </c>
      <c r="H2187" s="1079" t="s">
        <v>5722</v>
      </c>
      <c r="I2187" s="1079" t="s">
        <v>23</v>
      </c>
      <c r="J2187" s="1079" t="s">
        <v>31</v>
      </c>
      <c r="K2187" s="1079" t="s">
        <v>93</v>
      </c>
      <c r="L2187" s="1079" t="s">
        <v>1967</v>
      </c>
      <c r="M2187" s="1079" t="s">
        <v>50</v>
      </c>
      <c r="N2187" s="1124">
        <v>42746.0</v>
      </c>
      <c r="O2187" s="1124">
        <v>42746.0</v>
      </c>
      <c r="P2187" s="1082"/>
      <c r="Q2187" s="1125"/>
      <c r="R2187" s="1125"/>
      <c r="S2187" s="1084"/>
      <c r="T2187" s="857">
        <f t="shared" si="4016"/>
        <v>777</v>
      </c>
      <c r="U2187" s="1085">
        <f t="shared" ref="U2187:W2187" si="4171">IF(ISBLANK($A2187),"",sum(AE2187,AK2187,AQ2187,AW2187,BC2187,BI2187,BO2187,BU2187,CA2187,CG2187,CM2187,CS2187,CY2187,DE2187,DK2187,DQ2187,DW2187,EC2187,EI2187,EO2187,EU2187))</f>
        <v>9</v>
      </c>
      <c r="V2187" s="1085">
        <f t="shared" si="4171"/>
        <v>3</v>
      </c>
      <c r="W2187" s="1085">
        <f t="shared" si="4171"/>
        <v>0</v>
      </c>
      <c r="X2187" s="1086">
        <f t="shared" si="4018"/>
        <v>12</v>
      </c>
      <c r="Y2187" s="1085">
        <f t="shared" ref="Y2187:AA2187" si="4172">IF(ISBLANK($A2187),"",sum(AH2187,AN2187,AT2187,AZ2187,BF2187,BL2187,BR2187,BX2187,CD2187,CJ2187,CP2187,CV2187,DB2187,DH2187,DN2187,DT2187,DZ2187,EF2187,EL2187,ER2187,EX2187))</f>
        <v>9</v>
      </c>
      <c r="Z2187" s="1085">
        <f t="shared" si="4172"/>
        <v>0</v>
      </c>
      <c r="AA2187" s="1085">
        <f t="shared" si="4172"/>
        <v>0</v>
      </c>
      <c r="AB2187" s="1086">
        <f t="shared" si="4020"/>
        <v>9</v>
      </c>
      <c r="AC2187" s="1087">
        <f t="shared" si="4021"/>
        <v>0.75</v>
      </c>
      <c r="AD2187" s="1110" t="str">
        <f t="shared" si="4022"/>
        <v>20+</v>
      </c>
      <c r="AE2187" s="1089">
        <v>3.0</v>
      </c>
      <c r="AF2187" s="1089">
        <v>1.0</v>
      </c>
      <c r="AG2187" s="1084"/>
      <c r="AH2187" s="1084"/>
      <c r="AI2187" s="1084"/>
      <c r="AJ2187" s="1084"/>
      <c r="AK2187" s="1084"/>
      <c r="AL2187" s="1084"/>
      <c r="AM2187" s="1084"/>
      <c r="AN2187" s="1084"/>
      <c r="AO2187" s="1084"/>
      <c r="AP2187" s="1084"/>
      <c r="AQ2187" s="1089">
        <v>5.0</v>
      </c>
      <c r="AR2187" s="1084"/>
      <c r="AS2187" s="1084"/>
      <c r="AT2187" s="1089">
        <v>3.0</v>
      </c>
      <c r="AU2187" s="1084"/>
      <c r="AV2187" s="1084"/>
      <c r="AW2187" s="1084"/>
      <c r="AX2187" s="1084"/>
      <c r="AY2187" s="1084"/>
      <c r="AZ2187" s="1084"/>
      <c r="BA2187" s="1084"/>
      <c r="BB2187" s="1084"/>
      <c r="BC2187" s="1084"/>
      <c r="BD2187" s="1126">
        <v>1.0</v>
      </c>
      <c r="BE2187" s="1084"/>
      <c r="BF2187" s="1084"/>
      <c r="BG2187" s="1084"/>
      <c r="BH2187" s="1084"/>
      <c r="BI2187" s="1084"/>
      <c r="BJ2187" s="1084"/>
      <c r="BK2187" s="1084"/>
      <c r="BL2187" s="1084"/>
      <c r="BM2187" s="1084"/>
      <c r="BN2187" s="1084"/>
      <c r="BO2187" s="1084"/>
      <c r="BP2187" s="1089">
        <v>1.0</v>
      </c>
      <c r="BQ2187" s="1084"/>
      <c r="BR2187" s="1084"/>
      <c r="BS2187" s="1084"/>
      <c r="BT2187" s="1084"/>
      <c r="BU2187" s="1089">
        <v>1.0</v>
      </c>
      <c r="BV2187" s="1084"/>
      <c r="BW2187" s="1084"/>
      <c r="BX2187" s="1089">
        <v>4.0</v>
      </c>
      <c r="BY2187" s="1084"/>
      <c r="BZ2187" s="1084"/>
      <c r="CA2187" s="1084"/>
      <c r="CB2187" s="1084"/>
      <c r="CC2187" s="1084"/>
      <c r="CD2187" s="1084"/>
      <c r="CE2187" s="1084"/>
      <c r="CF2187" s="1084"/>
      <c r="CG2187" s="1084"/>
      <c r="CH2187" s="1084"/>
      <c r="CI2187" s="1084"/>
      <c r="CJ2187" s="1084"/>
      <c r="CK2187" s="1084"/>
      <c r="CL2187" s="1084"/>
      <c r="CM2187" s="1084"/>
      <c r="CN2187" s="1084"/>
      <c r="CO2187" s="1084"/>
      <c r="CP2187" s="1126">
        <v>2.0</v>
      </c>
      <c r="CQ2187" s="1084"/>
      <c r="CR2187" s="1084"/>
      <c r="CS2187" s="1084"/>
      <c r="CT2187" s="1084"/>
      <c r="CU2187" s="1084"/>
      <c r="CV2187" s="1084"/>
      <c r="CW2187" s="1084"/>
      <c r="CX2187" s="1084"/>
      <c r="CY2187" s="1084"/>
      <c r="CZ2187" s="1084"/>
      <c r="DA2187" s="1084"/>
      <c r="DB2187" s="1084"/>
      <c r="DC2187" s="1084"/>
      <c r="DD2187" s="1084"/>
      <c r="DE2187" s="1084"/>
      <c r="DF2187" s="1084"/>
      <c r="DG2187" s="1084"/>
      <c r="DH2187" s="1084"/>
      <c r="DI2187" s="1084"/>
      <c r="DJ2187" s="1084"/>
      <c r="DK2187" s="1084"/>
      <c r="DL2187" s="1084"/>
      <c r="DM2187" s="1084"/>
      <c r="DN2187" s="1084"/>
      <c r="DO2187" s="1084"/>
      <c r="DP2187" s="1084"/>
      <c r="DQ2187" s="1084"/>
      <c r="DR2187" s="1084"/>
      <c r="DS2187" s="1084"/>
      <c r="DT2187" s="1084"/>
      <c r="DU2187" s="1084"/>
      <c r="DV2187" s="1084"/>
      <c r="DW2187" s="1084"/>
      <c r="DX2187" s="1084"/>
      <c r="DY2187" s="1084"/>
      <c r="DZ2187" s="1084"/>
      <c r="EA2187" s="1084"/>
      <c r="EB2187" s="1084"/>
      <c r="EC2187" s="1084"/>
      <c r="ED2187" s="1084"/>
      <c r="EE2187" s="1084"/>
      <c r="EF2187" s="1084"/>
      <c r="EG2187" s="1084"/>
      <c r="EH2187" s="1084"/>
      <c r="EI2187" s="1084"/>
      <c r="EJ2187" s="1084"/>
      <c r="EK2187" s="1084"/>
      <c r="EL2187" s="1084"/>
      <c r="EM2187" s="1084"/>
      <c r="EN2187" s="1084"/>
      <c r="EO2187" s="1084"/>
      <c r="EP2187" s="1084"/>
      <c r="EQ2187" s="1084"/>
      <c r="ER2187" s="1084"/>
      <c r="ES2187" s="1084"/>
      <c r="ET2187" s="1084"/>
      <c r="EU2187" s="1084"/>
      <c r="EV2187" s="1084"/>
      <c r="EW2187" s="1084"/>
      <c r="EX2187" s="1084"/>
      <c r="EY2187" s="1084"/>
      <c r="EZ2187" s="1084"/>
      <c r="FA2187" s="1090" t="s">
        <v>7917</v>
      </c>
      <c r="FB2187" s="1091"/>
      <c r="FC2187" s="1079"/>
      <c r="FD2187" s="1079"/>
    </row>
    <row r="2188">
      <c r="A2188" s="1159" t="s">
        <v>7918</v>
      </c>
      <c r="B2188" s="1159" t="s">
        <v>7919</v>
      </c>
      <c r="C2188" s="1080" t="s">
        <v>70</v>
      </c>
      <c r="D2188" s="1079" t="s">
        <v>18</v>
      </c>
      <c r="E2188" s="1079"/>
      <c r="F2188" s="1079"/>
      <c r="G2188" s="1079" t="s">
        <v>7920</v>
      </c>
      <c r="H2188" s="1079" t="s">
        <v>6002</v>
      </c>
      <c r="I2188" s="1079" t="s">
        <v>23</v>
      </c>
      <c r="J2188" s="1079" t="s">
        <v>31</v>
      </c>
      <c r="K2188" s="1079" t="s">
        <v>93</v>
      </c>
      <c r="L2188" s="1079" t="s">
        <v>5510</v>
      </c>
      <c r="M2188" s="1079" t="s">
        <v>123</v>
      </c>
      <c r="N2188" s="1081">
        <v>42741.0</v>
      </c>
      <c r="O2188" s="1081">
        <v>42741.0</v>
      </c>
      <c r="P2188" s="1082"/>
      <c r="Q2188" s="1083"/>
      <c r="R2188" s="1083"/>
      <c r="S2188" s="1084"/>
      <c r="T2188" s="857">
        <f t="shared" si="4016"/>
        <v>782</v>
      </c>
      <c r="U2188" s="1085">
        <f t="shared" ref="U2188:W2188" si="4173">IF(ISBLANK($A2188),"",sum(AE2188,AK2188,AQ2188,AW2188,BC2188,BI2188,BO2188,BU2188,CA2188,CG2188,CM2188,CS2188,CY2188,DE2188,DK2188,DQ2188,DW2188,EC2188,EI2188,EO2188,EU2188))</f>
        <v>6</v>
      </c>
      <c r="V2188" s="1085">
        <f t="shared" si="4173"/>
        <v>6</v>
      </c>
      <c r="W2188" s="1085">
        <f t="shared" si="4173"/>
        <v>0</v>
      </c>
      <c r="X2188" s="1086">
        <f t="shared" si="4018"/>
        <v>12</v>
      </c>
      <c r="Y2188" s="1085">
        <f t="shared" ref="Y2188:AA2188" si="4174">IF(ISBLANK($A2188),"",sum(AH2188,AN2188,AT2188,AZ2188,BF2188,BL2188,BR2188,BX2188,CD2188,CJ2188,CP2188,CV2188,DB2188,DH2188,DN2188,DT2188,DZ2188,EF2188,EL2188,ER2188,EX2188))</f>
        <v>2</v>
      </c>
      <c r="Z2188" s="1085">
        <f t="shared" si="4174"/>
        <v>0</v>
      </c>
      <c r="AA2188" s="1085">
        <f t="shared" si="4174"/>
        <v>0</v>
      </c>
      <c r="AB2188" s="1086">
        <f t="shared" si="4020"/>
        <v>2</v>
      </c>
      <c r="AC2188" s="1087">
        <f t="shared" si="4021"/>
        <v>0.1666666667</v>
      </c>
      <c r="AD2188" s="1088" t="str">
        <f t="shared" si="4022"/>
        <v>20+</v>
      </c>
      <c r="AE2188" s="1126">
        <v>2.0</v>
      </c>
      <c r="AF2188" s="1126">
        <v>1.0</v>
      </c>
      <c r="AG2188" s="1084"/>
      <c r="AH2188" s="1126">
        <v>2.0</v>
      </c>
      <c r="AI2188" s="1084"/>
      <c r="AJ2188" s="1084"/>
      <c r="AK2188" s="1084"/>
      <c r="AL2188" s="1084"/>
      <c r="AM2188" s="1084"/>
      <c r="AN2188" s="1084"/>
      <c r="AO2188" s="1084"/>
      <c r="AP2188" s="1084"/>
      <c r="AQ2188" s="1126">
        <v>3.0</v>
      </c>
      <c r="AR2188" s="1126">
        <v>5.0</v>
      </c>
      <c r="AS2188" s="1084"/>
      <c r="AT2188" s="1084"/>
      <c r="AU2188" s="1084"/>
      <c r="AV2188" s="1084"/>
      <c r="AW2188" s="1084"/>
      <c r="AX2188" s="1084"/>
      <c r="AY2188" s="1084"/>
      <c r="AZ2188" s="1084"/>
      <c r="BA2188" s="1084"/>
      <c r="BB2188" s="1084"/>
      <c r="BC2188" s="1084"/>
      <c r="BD2188" s="1084"/>
      <c r="BE2188" s="1084"/>
      <c r="BF2188" s="1084"/>
      <c r="BG2188" s="1084"/>
      <c r="BH2188" s="1084"/>
      <c r="BI2188" s="1126">
        <v>1.0</v>
      </c>
      <c r="BJ2188" s="1084"/>
      <c r="BK2188" s="1084"/>
      <c r="BL2188" s="1084"/>
      <c r="BM2188" s="1084"/>
      <c r="BN2188" s="1084"/>
      <c r="BO2188" s="1084"/>
      <c r="BP2188" s="1084"/>
      <c r="BQ2188" s="1084"/>
      <c r="BR2188" s="1084"/>
      <c r="BS2188" s="1084"/>
      <c r="BT2188" s="1084"/>
      <c r="BU2188" s="1084"/>
      <c r="BV2188" s="1084"/>
      <c r="BW2188" s="1084"/>
      <c r="BX2188" s="1084"/>
      <c r="BY2188" s="1084"/>
      <c r="BZ2188" s="1084"/>
      <c r="CA2188" s="1084"/>
      <c r="CB2188" s="1084"/>
      <c r="CC2188" s="1084"/>
      <c r="CD2188" s="1084"/>
      <c r="CE2188" s="1084"/>
      <c r="CF2188" s="1084"/>
      <c r="CG2188" s="1084"/>
      <c r="CH2188" s="1084"/>
      <c r="CI2188" s="1084"/>
      <c r="CJ2188" s="1084"/>
      <c r="CK2188" s="1084"/>
      <c r="CL2188" s="1084"/>
      <c r="CM2188" s="1084"/>
      <c r="CN2188" s="1084"/>
      <c r="CO2188" s="1084"/>
      <c r="CP2188" s="1084"/>
      <c r="CQ2188" s="1084"/>
      <c r="CR2188" s="1084"/>
      <c r="CS2188" s="1084"/>
      <c r="CT2188" s="1084"/>
      <c r="CU2188" s="1084"/>
      <c r="CV2188" s="1084"/>
      <c r="CW2188" s="1084"/>
      <c r="CX2188" s="1084"/>
      <c r="CY2188" s="1084"/>
      <c r="CZ2188" s="1084"/>
      <c r="DA2188" s="1084"/>
      <c r="DB2188" s="1084"/>
      <c r="DC2188" s="1084"/>
      <c r="DD2188" s="1084"/>
      <c r="DE2188" s="1084"/>
      <c r="DF2188" s="1084"/>
      <c r="DG2188" s="1084"/>
      <c r="DH2188" s="1084"/>
      <c r="DI2188" s="1084"/>
      <c r="DJ2188" s="1084"/>
      <c r="DK2188" s="1084"/>
      <c r="DL2188" s="1084"/>
      <c r="DM2188" s="1084"/>
      <c r="DN2188" s="1084"/>
      <c r="DO2188" s="1084"/>
      <c r="DP2188" s="1084"/>
      <c r="DQ2188" s="1084"/>
      <c r="DR2188" s="1084"/>
      <c r="DS2188" s="1084"/>
      <c r="DT2188" s="1084"/>
      <c r="DU2188" s="1084"/>
      <c r="DV2188" s="1084"/>
      <c r="DW2188" s="1084"/>
      <c r="DX2188" s="1084"/>
      <c r="DY2188" s="1084"/>
      <c r="DZ2188" s="1084"/>
      <c r="EA2188" s="1084"/>
      <c r="EB2188" s="1084"/>
      <c r="EC2188" s="1084"/>
      <c r="ED2188" s="1084"/>
      <c r="EE2188" s="1084"/>
      <c r="EF2188" s="1084"/>
      <c r="EG2188" s="1084"/>
      <c r="EH2188" s="1084"/>
      <c r="EI2188" s="1084"/>
      <c r="EJ2188" s="1084"/>
      <c r="EK2188" s="1084"/>
      <c r="EL2188" s="1084"/>
      <c r="EM2188" s="1084"/>
      <c r="EN2188" s="1084"/>
      <c r="EO2188" s="1084"/>
      <c r="EP2188" s="1084"/>
      <c r="EQ2188" s="1084"/>
      <c r="ER2188" s="1084"/>
      <c r="ES2188" s="1084"/>
      <c r="ET2188" s="1084"/>
      <c r="EU2188" s="1084"/>
      <c r="EV2188" s="1084"/>
      <c r="EW2188" s="1084"/>
      <c r="EX2188" s="1084"/>
      <c r="EY2188" s="1084"/>
      <c r="EZ2188" s="1084"/>
      <c r="FA2188" s="1090" t="s">
        <v>7921</v>
      </c>
      <c r="FB2188" s="1091"/>
      <c r="FC2188" s="1079"/>
      <c r="FD2188" s="1079"/>
    </row>
    <row r="2189">
      <c r="A2189" s="1079" t="s">
        <v>7922</v>
      </c>
      <c r="B2189" s="1079" t="s">
        <v>7713</v>
      </c>
      <c r="C2189" s="1080" t="s">
        <v>5866</v>
      </c>
      <c r="D2189" s="1079" t="s">
        <v>18</v>
      </c>
      <c r="E2189" s="1079"/>
      <c r="F2189" s="1079"/>
      <c r="G2189" s="1079" t="s">
        <v>7714</v>
      </c>
      <c r="H2189" s="1079" t="s">
        <v>487</v>
      </c>
      <c r="I2189" s="1079" t="s">
        <v>23</v>
      </c>
      <c r="J2189" s="1079" t="s">
        <v>31</v>
      </c>
      <c r="K2189" s="1079" t="s">
        <v>93</v>
      </c>
      <c r="L2189" s="1079" t="s">
        <v>7663</v>
      </c>
      <c r="M2189" s="1079" t="s">
        <v>50</v>
      </c>
      <c r="N2189" s="1081">
        <v>42724.0</v>
      </c>
      <c r="O2189" s="1081">
        <v>42725.0</v>
      </c>
      <c r="P2189" s="1082"/>
      <c r="Q2189" s="1083"/>
      <c r="R2189" s="1083"/>
      <c r="S2189" s="1084"/>
      <c r="T2189" s="857">
        <f t="shared" si="4016"/>
        <v>799</v>
      </c>
      <c r="U2189" s="1085">
        <f t="shared" ref="U2189:W2189" si="4175">IF(ISBLANK($A2189),"",sum(AE2189,AK2189,AQ2189,AW2189,BC2189,BI2189,BO2189,BU2189,CA2189,CG2189,CM2189,CS2189,CY2189,DE2189,DK2189,DQ2189,DW2189,EC2189,EI2189,EO2189,EU2189))</f>
        <v>0</v>
      </c>
      <c r="V2189" s="1085">
        <f t="shared" si="4175"/>
        <v>0</v>
      </c>
      <c r="W2189" s="1085">
        <f t="shared" si="4175"/>
        <v>0</v>
      </c>
      <c r="X2189" s="1086">
        <f t="shared" si="4018"/>
        <v>0</v>
      </c>
      <c r="Y2189" s="1085">
        <f t="shared" ref="Y2189:AA2189" si="4176">IF(ISBLANK($A2189),"",sum(AH2189,AN2189,AT2189,AZ2189,BF2189,BL2189,BR2189,BX2189,CD2189,CJ2189,CP2189,CV2189,DB2189,DH2189,DN2189,DT2189,DZ2189,EF2189,EL2189,ER2189,EX2189))</f>
        <v>0</v>
      </c>
      <c r="Z2189" s="1085">
        <f t="shared" si="4176"/>
        <v>0</v>
      </c>
      <c r="AA2189" s="1085">
        <f t="shared" si="4176"/>
        <v>0</v>
      </c>
      <c r="AB2189" s="1086">
        <f t="shared" si="4020"/>
        <v>0</v>
      </c>
      <c r="AC2189" s="1087" t="str">
        <f t="shared" si="4021"/>
        <v/>
      </c>
      <c r="AD2189" s="1110" t="str">
        <f t="shared" si="4022"/>
        <v>20+</v>
      </c>
      <c r="AE2189" s="1079"/>
      <c r="AF2189" s="1079"/>
      <c r="AG2189" s="1084"/>
      <c r="AH2189" s="1079"/>
      <c r="AI2189" s="1079"/>
      <c r="AJ2189" s="1084"/>
      <c r="AK2189" s="1079"/>
      <c r="AL2189" s="1084"/>
      <c r="AM2189" s="1084"/>
      <c r="AN2189" s="1084"/>
      <c r="AO2189" s="1084"/>
      <c r="AP2189" s="1084"/>
      <c r="AQ2189" s="1079"/>
      <c r="AR2189" s="1079"/>
      <c r="AS2189" s="1084"/>
      <c r="AT2189" s="1079"/>
      <c r="AU2189" s="1084"/>
      <c r="AV2189" s="1084"/>
      <c r="AW2189" s="1079"/>
      <c r="AX2189" s="1084"/>
      <c r="AY2189" s="1084"/>
      <c r="AZ2189" s="1079"/>
      <c r="BA2189" s="1079"/>
      <c r="BB2189" s="1084"/>
      <c r="BC2189" s="1084"/>
      <c r="BD2189" s="1084"/>
      <c r="BE2189" s="1084"/>
      <c r="BF2189" s="1084"/>
      <c r="BG2189" s="1084"/>
      <c r="BH2189" s="1084"/>
      <c r="BI2189" s="1084"/>
      <c r="BJ2189" s="1084"/>
      <c r="BK2189" s="1084"/>
      <c r="BL2189" s="1084"/>
      <c r="BM2189" s="1084"/>
      <c r="BN2189" s="1084"/>
      <c r="BO2189" s="1079"/>
      <c r="BP2189" s="1084"/>
      <c r="BQ2189" s="1084"/>
      <c r="BR2189" s="1084"/>
      <c r="BS2189" s="1084"/>
      <c r="BT2189" s="1084"/>
      <c r="BU2189" s="1084"/>
      <c r="BV2189" s="1084"/>
      <c r="BW2189" s="1084"/>
      <c r="BX2189" s="1084"/>
      <c r="BY2189" s="1084"/>
      <c r="BZ2189" s="1084"/>
      <c r="CA2189" s="1079"/>
      <c r="CB2189" s="1084"/>
      <c r="CC2189" s="1084"/>
      <c r="CD2189" s="1084"/>
      <c r="CE2189" s="1084"/>
      <c r="CF2189" s="1084"/>
      <c r="CG2189" s="1084"/>
      <c r="CH2189" s="1084"/>
      <c r="CI2189" s="1084"/>
      <c r="CJ2189" s="1084"/>
      <c r="CK2189" s="1084"/>
      <c r="CL2189" s="1084"/>
      <c r="CM2189" s="1084"/>
      <c r="CN2189" s="1084"/>
      <c r="CO2189" s="1084"/>
      <c r="CP2189" s="1084"/>
      <c r="CQ2189" s="1084"/>
      <c r="CR2189" s="1084"/>
      <c r="CS2189" s="1084"/>
      <c r="CT2189" s="1084"/>
      <c r="CU2189" s="1084"/>
      <c r="CV2189" s="1084"/>
      <c r="CW2189" s="1084"/>
      <c r="CX2189" s="1084"/>
      <c r="CY2189" s="1084"/>
      <c r="CZ2189" s="1084"/>
      <c r="DA2189" s="1084"/>
      <c r="DB2189" s="1084"/>
      <c r="DC2189" s="1084"/>
      <c r="DD2189" s="1084"/>
      <c r="DE2189" s="1084"/>
      <c r="DF2189" s="1084"/>
      <c r="DG2189" s="1084"/>
      <c r="DH2189" s="1084"/>
      <c r="DI2189" s="1084"/>
      <c r="DJ2189" s="1084"/>
      <c r="DK2189" s="1084"/>
      <c r="DL2189" s="1084"/>
      <c r="DM2189" s="1084"/>
      <c r="DN2189" s="1084"/>
      <c r="DO2189" s="1084"/>
      <c r="DP2189" s="1084"/>
      <c r="DQ2189" s="1084"/>
      <c r="DR2189" s="1084"/>
      <c r="DS2189" s="1084"/>
      <c r="DT2189" s="1084"/>
      <c r="DU2189" s="1084"/>
      <c r="DV2189" s="1084"/>
      <c r="DW2189" s="1084"/>
      <c r="DX2189" s="1084"/>
      <c r="DY2189" s="1084"/>
      <c r="DZ2189" s="1084"/>
      <c r="EA2189" s="1084"/>
      <c r="EB2189" s="1084"/>
      <c r="EC2189" s="1084"/>
      <c r="ED2189" s="1084"/>
      <c r="EE2189" s="1084"/>
      <c r="EF2189" s="1084"/>
      <c r="EG2189" s="1084"/>
      <c r="EH2189" s="1084"/>
      <c r="EI2189" s="1079"/>
      <c r="EJ2189" s="1084"/>
      <c r="EK2189" s="1084"/>
      <c r="EL2189" s="1084"/>
      <c r="EM2189" s="1084"/>
      <c r="EN2189" s="1084"/>
      <c r="EO2189" s="1084"/>
      <c r="EP2189" s="1084"/>
      <c r="EQ2189" s="1084"/>
      <c r="ER2189" s="1084"/>
      <c r="ES2189" s="1084"/>
      <c r="ET2189" s="1084"/>
      <c r="EU2189" s="1079"/>
      <c r="EV2189" s="1079"/>
      <c r="EW2189" s="1084"/>
      <c r="EX2189" s="1079"/>
      <c r="EY2189" s="1079"/>
      <c r="EZ2189" s="1084"/>
      <c r="FA2189" s="1079" t="s">
        <v>7923</v>
      </c>
      <c r="FB2189" s="1079"/>
      <c r="FC2189" s="1079"/>
      <c r="FD2189" s="1079"/>
    </row>
    <row r="2190">
      <c r="A2190" s="1079" t="s">
        <v>7924</v>
      </c>
      <c r="B2190" s="1079" t="s">
        <v>7925</v>
      </c>
      <c r="C2190" s="1080" t="s">
        <v>5866</v>
      </c>
      <c r="D2190" s="1079" t="s">
        <v>10</v>
      </c>
      <c r="E2190" s="1079"/>
      <c r="F2190" s="1079"/>
      <c r="G2190" s="1079" t="s">
        <v>7685</v>
      </c>
      <c r="H2190" s="1079" t="s">
        <v>5374</v>
      </c>
      <c r="I2190" s="1079" t="s">
        <v>23</v>
      </c>
      <c r="J2190" s="1079"/>
      <c r="K2190" s="1079" t="s">
        <v>93</v>
      </c>
      <c r="L2190" s="1079" t="s">
        <v>5771</v>
      </c>
      <c r="M2190" s="1079" t="s">
        <v>50</v>
      </c>
      <c r="N2190" s="1081">
        <v>42909.0</v>
      </c>
      <c r="O2190" s="1081">
        <v>42909.0</v>
      </c>
      <c r="P2190" s="1082"/>
      <c r="Q2190" s="1083"/>
      <c r="R2190" s="1083"/>
      <c r="S2190" s="1084"/>
      <c r="T2190" s="857">
        <f t="shared" si="4016"/>
        <v>614</v>
      </c>
      <c r="U2190" s="1085">
        <f t="shared" ref="U2190:W2190" si="4177">IF(ISBLANK($A2190),"",sum(AE2190,AK2190,AQ2190,AW2190,BC2190,BI2190,BO2190,BU2190,CA2190,CG2190,CM2190,CS2190,CY2190,DE2190,DK2190,DQ2190,DW2190,EC2190,EI2190,EO2190,EU2190))</f>
        <v>1</v>
      </c>
      <c r="V2190" s="1085">
        <f t="shared" si="4177"/>
        <v>0</v>
      </c>
      <c r="W2190" s="1085">
        <f t="shared" si="4177"/>
        <v>0</v>
      </c>
      <c r="X2190" s="1086">
        <f t="shared" si="4018"/>
        <v>1</v>
      </c>
      <c r="Y2190" s="1085">
        <f t="shared" ref="Y2190:AA2190" si="4178">IF(ISBLANK($A2190),"",sum(AH2190,AN2190,AT2190,AZ2190,BF2190,BL2190,BR2190,BX2190,CD2190,CJ2190,CP2190,CV2190,DB2190,DH2190,DN2190,DT2190,DZ2190,EF2190,EL2190,ER2190,EX2190))</f>
        <v>1</v>
      </c>
      <c r="Z2190" s="1085">
        <f t="shared" si="4178"/>
        <v>0</v>
      </c>
      <c r="AA2190" s="1085">
        <f t="shared" si="4178"/>
        <v>0</v>
      </c>
      <c r="AB2190" s="1086">
        <f t="shared" si="4020"/>
        <v>1</v>
      </c>
      <c r="AC2190" s="1087">
        <f t="shared" si="4021"/>
        <v>1</v>
      </c>
      <c r="AD2190" s="1088" t="str">
        <f t="shared" si="4022"/>
        <v>20+</v>
      </c>
      <c r="AE2190" s="1089">
        <v>1.0</v>
      </c>
      <c r="AF2190" s="1079"/>
      <c r="AG2190" s="1084"/>
      <c r="AH2190" s="1089">
        <v>1.0</v>
      </c>
      <c r="AI2190" s="1079"/>
      <c r="AJ2190" s="1084"/>
      <c r="AK2190" s="1079"/>
      <c r="AL2190" s="1084"/>
      <c r="AM2190" s="1084"/>
      <c r="AN2190" s="1084"/>
      <c r="AO2190" s="1084"/>
      <c r="AP2190" s="1084"/>
      <c r="AQ2190" s="1079"/>
      <c r="AR2190" s="1079"/>
      <c r="AS2190" s="1084"/>
      <c r="AT2190" s="1079"/>
      <c r="AU2190" s="1084"/>
      <c r="AV2190" s="1084"/>
      <c r="AW2190" s="1079"/>
      <c r="AX2190" s="1084"/>
      <c r="AY2190" s="1084"/>
      <c r="AZ2190" s="1079"/>
      <c r="BA2190" s="1079"/>
      <c r="BB2190" s="1084"/>
      <c r="BC2190" s="1084"/>
      <c r="BD2190" s="1084"/>
      <c r="BE2190" s="1084"/>
      <c r="BF2190" s="1084"/>
      <c r="BG2190" s="1084"/>
      <c r="BH2190" s="1084"/>
      <c r="BI2190" s="1084"/>
      <c r="BJ2190" s="1084"/>
      <c r="BK2190" s="1084"/>
      <c r="BL2190" s="1084"/>
      <c r="BM2190" s="1084"/>
      <c r="BN2190" s="1084"/>
      <c r="BO2190" s="1079"/>
      <c r="BP2190" s="1084"/>
      <c r="BQ2190" s="1084"/>
      <c r="BR2190" s="1084"/>
      <c r="BS2190" s="1084"/>
      <c r="BT2190" s="1084"/>
      <c r="BU2190" s="1084"/>
      <c r="BV2190" s="1084"/>
      <c r="BW2190" s="1084"/>
      <c r="BX2190" s="1084"/>
      <c r="BY2190" s="1084"/>
      <c r="BZ2190" s="1084"/>
      <c r="CA2190" s="1079"/>
      <c r="CB2190" s="1084"/>
      <c r="CC2190" s="1084"/>
      <c r="CD2190" s="1084"/>
      <c r="CE2190" s="1084"/>
      <c r="CF2190" s="1084"/>
      <c r="CG2190" s="1084"/>
      <c r="CH2190" s="1084"/>
      <c r="CI2190" s="1084"/>
      <c r="CJ2190" s="1084"/>
      <c r="CK2190" s="1084"/>
      <c r="CL2190" s="1084"/>
      <c r="CM2190" s="1084"/>
      <c r="CN2190" s="1084"/>
      <c r="CO2190" s="1084"/>
      <c r="CP2190" s="1084"/>
      <c r="CQ2190" s="1084"/>
      <c r="CR2190" s="1084"/>
      <c r="CS2190" s="1084"/>
      <c r="CT2190" s="1084"/>
      <c r="CU2190" s="1084"/>
      <c r="CV2190" s="1084"/>
      <c r="CW2190" s="1084"/>
      <c r="CX2190" s="1084"/>
      <c r="CY2190" s="1084"/>
      <c r="CZ2190" s="1084"/>
      <c r="DA2190" s="1084"/>
      <c r="DB2190" s="1084"/>
      <c r="DC2190" s="1084"/>
      <c r="DD2190" s="1084"/>
      <c r="DE2190" s="1084"/>
      <c r="DF2190" s="1084"/>
      <c r="DG2190" s="1084"/>
      <c r="DH2190" s="1084"/>
      <c r="DI2190" s="1084"/>
      <c r="DJ2190" s="1084"/>
      <c r="DK2190" s="1084"/>
      <c r="DL2190" s="1084"/>
      <c r="DM2190" s="1084"/>
      <c r="DN2190" s="1084"/>
      <c r="DO2190" s="1084"/>
      <c r="DP2190" s="1084"/>
      <c r="DQ2190" s="1084"/>
      <c r="DR2190" s="1084"/>
      <c r="DS2190" s="1084"/>
      <c r="DT2190" s="1084"/>
      <c r="DU2190" s="1084"/>
      <c r="DV2190" s="1084"/>
      <c r="DW2190" s="1084"/>
      <c r="DX2190" s="1084"/>
      <c r="DY2190" s="1084"/>
      <c r="DZ2190" s="1084"/>
      <c r="EA2190" s="1084"/>
      <c r="EB2190" s="1084"/>
      <c r="EC2190" s="1084"/>
      <c r="ED2190" s="1084"/>
      <c r="EE2190" s="1084"/>
      <c r="EF2190" s="1084"/>
      <c r="EG2190" s="1084"/>
      <c r="EH2190" s="1084"/>
      <c r="EI2190" s="1079"/>
      <c r="EJ2190" s="1084"/>
      <c r="EK2190" s="1084"/>
      <c r="EL2190" s="1084"/>
      <c r="EM2190" s="1084"/>
      <c r="EN2190" s="1084"/>
      <c r="EO2190" s="1084"/>
      <c r="EP2190" s="1084"/>
      <c r="EQ2190" s="1084"/>
      <c r="ER2190" s="1084"/>
      <c r="ES2190" s="1084"/>
      <c r="ET2190" s="1084"/>
      <c r="EU2190" s="1079"/>
      <c r="EV2190" s="1079"/>
      <c r="EW2190" s="1084"/>
      <c r="EX2190" s="1079"/>
      <c r="EY2190" s="1079"/>
      <c r="EZ2190" s="1084"/>
      <c r="FA2190" s="1090" t="s">
        <v>7926</v>
      </c>
      <c r="FB2190" s="1091"/>
      <c r="FC2190" s="1079"/>
      <c r="FD2190" s="1079"/>
    </row>
    <row r="2191">
      <c r="A2191" s="1159" t="s">
        <v>7801</v>
      </c>
      <c r="B2191" s="1159" t="s">
        <v>7713</v>
      </c>
      <c r="C2191" s="1080" t="s">
        <v>5866</v>
      </c>
      <c r="D2191" s="1079" t="s">
        <v>18</v>
      </c>
      <c r="E2191" s="1079"/>
      <c r="F2191" s="1079"/>
      <c r="G2191" s="1079" t="s">
        <v>7714</v>
      </c>
      <c r="H2191" s="1079" t="s">
        <v>487</v>
      </c>
      <c r="I2191" s="1079" t="s">
        <v>23</v>
      </c>
      <c r="J2191" s="1079" t="s">
        <v>31</v>
      </c>
      <c r="K2191" s="1079" t="s">
        <v>93</v>
      </c>
      <c r="L2191" s="1079" t="s">
        <v>1967</v>
      </c>
      <c r="M2191" s="1079" t="s">
        <v>50</v>
      </c>
      <c r="N2191" s="1081">
        <v>42724.0</v>
      </c>
      <c r="O2191" s="1081">
        <v>42724.0</v>
      </c>
      <c r="P2191" s="1082"/>
      <c r="Q2191" s="1083"/>
      <c r="R2191" s="1083"/>
      <c r="S2191" s="1084"/>
      <c r="T2191" s="857">
        <f t="shared" si="4016"/>
        <v>799</v>
      </c>
      <c r="U2191" s="1085">
        <f t="shared" ref="U2191:W2191" si="4179">IF(ISBLANK($A2191),"",sum(AE2191,AK2191,AQ2191,AW2191,BC2191,BI2191,BO2191,BU2191,CA2191,CG2191,CM2191,CS2191,CY2191,DE2191,DK2191,DQ2191,DW2191,EC2191,EI2191,EO2191,EU2191))</f>
        <v>10</v>
      </c>
      <c r="V2191" s="1085">
        <f t="shared" si="4179"/>
        <v>3</v>
      </c>
      <c r="W2191" s="1085">
        <f t="shared" si="4179"/>
        <v>0</v>
      </c>
      <c r="X2191" s="1086">
        <f t="shared" si="4018"/>
        <v>13</v>
      </c>
      <c r="Y2191" s="1085">
        <f t="shared" ref="Y2191:AA2191" si="4180">IF(ISBLANK($A2191),"",sum(AH2191,AN2191,AT2191,AZ2191,BF2191,BL2191,BR2191,BX2191,CD2191,CJ2191,CP2191,CV2191,DB2191,DH2191,DN2191,DT2191,DZ2191,EF2191,EL2191,ER2191,EX2191))</f>
        <v>9</v>
      </c>
      <c r="Z2191" s="1085">
        <f t="shared" si="4180"/>
        <v>0</v>
      </c>
      <c r="AA2191" s="1085">
        <f t="shared" si="4180"/>
        <v>0</v>
      </c>
      <c r="AB2191" s="1086">
        <f t="shared" si="4020"/>
        <v>9</v>
      </c>
      <c r="AC2191" s="1087">
        <f t="shared" si="4021"/>
        <v>0.6923076923</v>
      </c>
      <c r="AD2191" s="1110" t="str">
        <f t="shared" si="4022"/>
        <v>20+</v>
      </c>
      <c r="AE2191" s="1126">
        <v>2.0</v>
      </c>
      <c r="AF2191" s="1126">
        <v>2.0</v>
      </c>
      <c r="AG2191" s="1084"/>
      <c r="AH2191" s="1126">
        <v>5.0</v>
      </c>
      <c r="AI2191" s="1084"/>
      <c r="AJ2191" s="1084"/>
      <c r="AK2191" s="1126">
        <v>1.0</v>
      </c>
      <c r="AL2191" s="1084"/>
      <c r="AM2191" s="1084"/>
      <c r="AN2191" s="1084"/>
      <c r="AO2191" s="1084"/>
      <c r="AP2191" s="1084"/>
      <c r="AQ2191" s="1084"/>
      <c r="AR2191" s="1084"/>
      <c r="AS2191" s="1084"/>
      <c r="AT2191" s="1084"/>
      <c r="AU2191" s="1084"/>
      <c r="AV2191" s="1084"/>
      <c r="AW2191" s="1084"/>
      <c r="AX2191" s="1126">
        <v>1.0</v>
      </c>
      <c r="AY2191" s="1084"/>
      <c r="AZ2191" s="1084"/>
      <c r="BA2191" s="1084"/>
      <c r="BB2191" s="1084"/>
      <c r="BC2191" s="1084"/>
      <c r="BD2191" s="1084"/>
      <c r="BE2191" s="1084"/>
      <c r="BF2191" s="1084"/>
      <c r="BG2191" s="1084"/>
      <c r="BH2191" s="1084"/>
      <c r="BI2191" s="1126">
        <v>1.0</v>
      </c>
      <c r="BJ2191" s="1084"/>
      <c r="BK2191" s="1084"/>
      <c r="BL2191" s="1084"/>
      <c r="BM2191" s="1084"/>
      <c r="BN2191" s="1084"/>
      <c r="BO2191" s="1126">
        <v>1.0</v>
      </c>
      <c r="BP2191" s="1084"/>
      <c r="BQ2191" s="1084"/>
      <c r="BR2191" s="1084"/>
      <c r="BS2191" s="1084"/>
      <c r="BT2191" s="1084"/>
      <c r="BU2191" s="1084"/>
      <c r="BV2191" s="1084"/>
      <c r="BW2191" s="1084"/>
      <c r="BX2191" s="1084"/>
      <c r="BY2191" s="1084"/>
      <c r="BZ2191" s="1084"/>
      <c r="CA2191" s="1084"/>
      <c r="CB2191" s="1084"/>
      <c r="CC2191" s="1084"/>
      <c r="CD2191" s="1084"/>
      <c r="CE2191" s="1084"/>
      <c r="CF2191" s="1084"/>
      <c r="CG2191" s="1084"/>
      <c r="CH2191" s="1084"/>
      <c r="CI2191" s="1084"/>
      <c r="CJ2191" s="1084"/>
      <c r="CK2191" s="1084"/>
      <c r="CL2191" s="1084"/>
      <c r="CM2191" s="1126">
        <v>5.0</v>
      </c>
      <c r="CN2191" s="1084"/>
      <c r="CO2191" s="1084"/>
      <c r="CP2191" s="1084"/>
      <c r="CQ2191" s="1084"/>
      <c r="CR2191" s="1084"/>
      <c r="CS2191" s="1084"/>
      <c r="CT2191" s="1084"/>
      <c r="CU2191" s="1084"/>
      <c r="CV2191" s="1126">
        <v>4.0</v>
      </c>
      <c r="CW2191" s="1084"/>
      <c r="CX2191" s="1084"/>
      <c r="CY2191" s="1084"/>
      <c r="CZ2191" s="1084"/>
      <c r="DA2191" s="1084"/>
      <c r="DB2191" s="1084"/>
      <c r="DC2191" s="1084"/>
      <c r="DD2191" s="1084"/>
      <c r="DE2191" s="1084"/>
      <c r="DF2191" s="1084"/>
      <c r="DG2191" s="1084"/>
      <c r="DH2191" s="1084"/>
      <c r="DI2191" s="1084"/>
      <c r="DJ2191" s="1084"/>
      <c r="DK2191" s="1084"/>
      <c r="DL2191" s="1084"/>
      <c r="DM2191" s="1084"/>
      <c r="DN2191" s="1084"/>
      <c r="DO2191" s="1084"/>
      <c r="DP2191" s="1084"/>
      <c r="DQ2191" s="1084"/>
      <c r="DR2191" s="1084"/>
      <c r="DS2191" s="1084"/>
      <c r="DT2191" s="1084"/>
      <c r="DU2191" s="1084"/>
      <c r="DV2191" s="1084"/>
      <c r="DW2191" s="1084"/>
      <c r="DX2191" s="1084"/>
      <c r="DY2191" s="1084"/>
      <c r="DZ2191" s="1084"/>
      <c r="EA2191" s="1084"/>
      <c r="EB2191" s="1084"/>
      <c r="EC2191" s="1084"/>
      <c r="ED2191" s="1084"/>
      <c r="EE2191" s="1084"/>
      <c r="EF2191" s="1084"/>
      <c r="EG2191" s="1084"/>
      <c r="EH2191" s="1084"/>
      <c r="EI2191" s="1084"/>
      <c r="EJ2191" s="1084"/>
      <c r="EK2191" s="1084"/>
      <c r="EL2191" s="1084"/>
      <c r="EM2191" s="1084"/>
      <c r="EN2191" s="1084"/>
      <c r="EO2191" s="1084"/>
      <c r="EP2191" s="1084"/>
      <c r="EQ2191" s="1084"/>
      <c r="ER2191" s="1084"/>
      <c r="ES2191" s="1084"/>
      <c r="ET2191" s="1084"/>
      <c r="EU2191" s="1084"/>
      <c r="EV2191" s="1084"/>
      <c r="EW2191" s="1084"/>
      <c r="EX2191" s="1084"/>
      <c r="EY2191" s="1084"/>
      <c r="EZ2191" s="1084"/>
      <c r="FA2191" s="1090" t="s">
        <v>7927</v>
      </c>
      <c r="FB2191" s="1091"/>
      <c r="FC2191" s="1079"/>
      <c r="FD2191" s="1079"/>
    </row>
    <row r="2192">
      <c r="A2192" s="1079" t="s">
        <v>7928</v>
      </c>
      <c r="B2192" s="1079" t="s">
        <v>7929</v>
      </c>
      <c r="C2192" s="1080" t="s">
        <v>5866</v>
      </c>
      <c r="D2192" s="1079" t="s">
        <v>18</v>
      </c>
      <c r="E2192" s="1079"/>
      <c r="F2192" s="1079"/>
      <c r="G2192" s="1079" t="s">
        <v>7930</v>
      </c>
      <c r="H2192" s="1079" t="s">
        <v>7719</v>
      </c>
      <c r="I2192" s="1079" t="s">
        <v>23</v>
      </c>
      <c r="J2192" s="1079"/>
      <c r="K2192" s="1079" t="s">
        <v>93</v>
      </c>
      <c r="L2192" s="1079" t="s">
        <v>7931</v>
      </c>
      <c r="M2192" s="1079" t="s">
        <v>50</v>
      </c>
      <c r="N2192" s="1081">
        <v>43182.0</v>
      </c>
      <c r="O2192" s="1081">
        <v>43182.0</v>
      </c>
      <c r="P2192" s="1082"/>
      <c r="Q2192" s="1083"/>
      <c r="R2192" s="1083"/>
      <c r="S2192" s="1084"/>
      <c r="T2192" s="857">
        <f t="shared" si="4016"/>
        <v>341</v>
      </c>
      <c r="U2192" s="1085">
        <f t="shared" ref="U2192:W2192" si="4181">IF(ISBLANK($A2192),"",sum(AE2192,AK2192,AQ2192,AW2192,BC2192,BI2192,BO2192,BU2192,CA2192,CG2192,CM2192,CS2192,CY2192,DE2192,DK2192,DQ2192,DW2192,EC2192,EI2192,EO2192,EU2192))</f>
        <v>2</v>
      </c>
      <c r="V2192" s="1085">
        <f t="shared" si="4181"/>
        <v>0</v>
      </c>
      <c r="W2192" s="1085">
        <f t="shared" si="4181"/>
        <v>0</v>
      </c>
      <c r="X2192" s="1086">
        <f t="shared" si="4018"/>
        <v>2</v>
      </c>
      <c r="Y2192" s="1085">
        <f t="shared" ref="Y2192:AA2192" si="4182">IF(ISBLANK($A2192),"",sum(AH2192,AN2192,AT2192,AZ2192,BF2192,BL2192,BR2192,BX2192,CD2192,CJ2192,CP2192,CV2192,DB2192,DH2192,DN2192,DT2192,DZ2192,EF2192,EL2192,ER2192,EX2192))</f>
        <v>2</v>
      </c>
      <c r="Z2192" s="1085">
        <f t="shared" si="4182"/>
        <v>0</v>
      </c>
      <c r="AA2192" s="1085">
        <f t="shared" si="4182"/>
        <v>0</v>
      </c>
      <c r="AB2192" s="1086">
        <f t="shared" si="4020"/>
        <v>2</v>
      </c>
      <c r="AC2192" s="1087">
        <f t="shared" si="4021"/>
        <v>1</v>
      </c>
      <c r="AD2192" s="1092" t="str">
        <f t="shared" si="4022"/>
        <v>20+</v>
      </c>
      <c r="AE2192" s="1089">
        <v>2.0</v>
      </c>
      <c r="AF2192" s="1079"/>
      <c r="AG2192" s="1084"/>
      <c r="AH2192" s="1089">
        <v>2.0</v>
      </c>
      <c r="AI2192" s="1079"/>
      <c r="AJ2192" s="1084"/>
      <c r="AK2192" s="1079"/>
      <c r="AL2192" s="1084"/>
      <c r="AM2192" s="1084"/>
      <c r="AN2192" s="1084"/>
      <c r="AO2192" s="1084"/>
      <c r="AP2192" s="1084"/>
      <c r="AQ2192" s="1079"/>
      <c r="AR2192" s="1079"/>
      <c r="AS2192" s="1084"/>
      <c r="AT2192" s="1079"/>
      <c r="AU2192" s="1084"/>
      <c r="AV2192" s="1084"/>
      <c r="AW2192" s="1079"/>
      <c r="AX2192" s="1084"/>
      <c r="AY2192" s="1084"/>
      <c r="AZ2192" s="1079"/>
      <c r="BA2192" s="1079"/>
      <c r="BB2192" s="1084"/>
      <c r="BC2192" s="1084"/>
      <c r="BD2192" s="1084"/>
      <c r="BE2192" s="1084"/>
      <c r="BF2192" s="1084"/>
      <c r="BG2192" s="1084"/>
      <c r="BH2192" s="1084"/>
      <c r="BI2192" s="1084"/>
      <c r="BJ2192" s="1084"/>
      <c r="BK2192" s="1084"/>
      <c r="BL2192" s="1084"/>
      <c r="BM2192" s="1084"/>
      <c r="BN2192" s="1084"/>
      <c r="BO2192" s="1079"/>
      <c r="BP2192" s="1084"/>
      <c r="BQ2192" s="1084"/>
      <c r="BR2192" s="1084"/>
      <c r="BS2192" s="1084"/>
      <c r="BT2192" s="1084"/>
      <c r="BU2192" s="1084"/>
      <c r="BV2192" s="1084"/>
      <c r="BW2192" s="1084"/>
      <c r="BX2192" s="1084"/>
      <c r="BY2192" s="1084"/>
      <c r="BZ2192" s="1084"/>
      <c r="CA2192" s="1079"/>
      <c r="CB2192" s="1084"/>
      <c r="CC2192" s="1084"/>
      <c r="CD2192" s="1084"/>
      <c r="CE2192" s="1084"/>
      <c r="CF2192" s="1084"/>
      <c r="CG2192" s="1084"/>
      <c r="CH2192" s="1084"/>
      <c r="CI2192" s="1084"/>
      <c r="CJ2192" s="1084"/>
      <c r="CK2192" s="1084"/>
      <c r="CL2192" s="1084"/>
      <c r="CM2192" s="1084"/>
      <c r="CN2192" s="1084"/>
      <c r="CO2192" s="1084"/>
      <c r="CP2192" s="1084"/>
      <c r="CQ2192" s="1084"/>
      <c r="CR2192" s="1084"/>
      <c r="CS2192" s="1084"/>
      <c r="CT2192" s="1084"/>
      <c r="CU2192" s="1084"/>
      <c r="CV2192" s="1084"/>
      <c r="CW2192" s="1084"/>
      <c r="CX2192" s="1084"/>
      <c r="CY2192" s="1084"/>
      <c r="CZ2192" s="1084"/>
      <c r="DA2192" s="1084"/>
      <c r="DB2192" s="1084"/>
      <c r="DC2192" s="1084"/>
      <c r="DD2192" s="1084"/>
      <c r="DE2192" s="1084"/>
      <c r="DF2192" s="1084"/>
      <c r="DG2192" s="1084"/>
      <c r="DH2192" s="1084"/>
      <c r="DI2192" s="1084"/>
      <c r="DJ2192" s="1084"/>
      <c r="DK2192" s="1084"/>
      <c r="DL2192" s="1084"/>
      <c r="DM2192" s="1084"/>
      <c r="DN2192" s="1084"/>
      <c r="DO2192" s="1084"/>
      <c r="DP2192" s="1084"/>
      <c r="DQ2192" s="1084"/>
      <c r="DR2192" s="1084"/>
      <c r="DS2192" s="1084"/>
      <c r="DT2192" s="1084"/>
      <c r="DU2192" s="1084"/>
      <c r="DV2192" s="1084"/>
      <c r="DW2192" s="1084"/>
      <c r="DX2192" s="1084"/>
      <c r="DY2192" s="1084"/>
      <c r="DZ2192" s="1084"/>
      <c r="EA2192" s="1084"/>
      <c r="EB2192" s="1084"/>
      <c r="EC2192" s="1084"/>
      <c r="ED2192" s="1084"/>
      <c r="EE2192" s="1084"/>
      <c r="EF2192" s="1084"/>
      <c r="EG2192" s="1084"/>
      <c r="EH2192" s="1084"/>
      <c r="EI2192" s="1079"/>
      <c r="EJ2192" s="1084"/>
      <c r="EK2192" s="1084"/>
      <c r="EL2192" s="1084"/>
      <c r="EM2192" s="1084"/>
      <c r="EN2192" s="1084"/>
      <c r="EO2192" s="1084"/>
      <c r="EP2192" s="1084"/>
      <c r="EQ2192" s="1084"/>
      <c r="ER2192" s="1084"/>
      <c r="ES2192" s="1084"/>
      <c r="ET2192" s="1084"/>
      <c r="EU2192" s="1079"/>
      <c r="EV2192" s="1079"/>
      <c r="EW2192" s="1084"/>
      <c r="EX2192" s="1079"/>
      <c r="EY2192" s="1079"/>
      <c r="EZ2192" s="1084"/>
      <c r="FA2192" s="1090" t="s">
        <v>7932</v>
      </c>
      <c r="FB2192" s="1091"/>
      <c r="FC2192" s="1079"/>
      <c r="FD2192" s="1079"/>
    </row>
    <row r="2193">
      <c r="A2193" s="1159" t="s">
        <v>7933</v>
      </c>
      <c r="B2193" s="1159" t="s">
        <v>7934</v>
      </c>
      <c r="C2193" s="1080" t="s">
        <v>5866</v>
      </c>
      <c r="D2193" s="1079" t="s">
        <v>18</v>
      </c>
      <c r="E2193" s="1079"/>
      <c r="F2193" s="1079"/>
      <c r="G2193" s="1079" t="s">
        <v>7935</v>
      </c>
      <c r="H2193" s="1079" t="s">
        <v>487</v>
      </c>
      <c r="I2193" s="1079" t="s">
        <v>23</v>
      </c>
      <c r="J2193" s="1079" t="s">
        <v>31</v>
      </c>
      <c r="K2193" s="1079" t="s">
        <v>93</v>
      </c>
      <c r="L2193" s="1079" t="s">
        <v>7663</v>
      </c>
      <c r="M2193" s="1079" t="s">
        <v>50</v>
      </c>
      <c r="N2193" s="1081">
        <v>42685.0</v>
      </c>
      <c r="O2193" s="1081">
        <v>42685.0</v>
      </c>
      <c r="P2193" s="1082"/>
      <c r="Q2193" s="1083"/>
      <c r="R2193" s="1083"/>
      <c r="S2193" s="1084"/>
      <c r="T2193" s="857">
        <f t="shared" si="4016"/>
        <v>838</v>
      </c>
      <c r="U2193" s="1085">
        <f t="shared" ref="U2193:W2193" si="4183">IF(ISBLANK($A2193),"",sum(AE2193,AK2193,AQ2193,AW2193,BC2193,BI2193,BO2193,BU2193,CA2193,CG2193,CM2193,CS2193,CY2193,DE2193,DK2193,DQ2193,DW2193,EC2193,EI2193,EO2193,EU2193))</f>
        <v>0</v>
      </c>
      <c r="V2193" s="1085">
        <f t="shared" si="4183"/>
        <v>0</v>
      </c>
      <c r="W2193" s="1085">
        <f t="shared" si="4183"/>
        <v>0</v>
      </c>
      <c r="X2193" s="1086">
        <f t="shared" si="4018"/>
        <v>0</v>
      </c>
      <c r="Y2193" s="1085">
        <f t="shared" ref="Y2193:AA2193" si="4184">IF(ISBLANK($A2193),"",sum(AH2193,AN2193,AT2193,AZ2193,BF2193,BL2193,BR2193,BX2193,CD2193,CJ2193,CP2193,CV2193,DB2193,DH2193,DN2193,DT2193,DZ2193,EF2193,EL2193,ER2193,EX2193))</f>
        <v>0</v>
      </c>
      <c r="Z2193" s="1085">
        <f t="shared" si="4184"/>
        <v>0</v>
      </c>
      <c r="AA2193" s="1085">
        <f t="shared" si="4184"/>
        <v>0</v>
      </c>
      <c r="AB2193" s="1086">
        <f t="shared" si="4020"/>
        <v>0</v>
      </c>
      <c r="AC2193" s="1087" t="str">
        <f t="shared" si="4021"/>
        <v/>
      </c>
      <c r="AD2193" s="1110" t="str">
        <f t="shared" si="4022"/>
        <v>20+</v>
      </c>
      <c r="AE2193" s="1084"/>
      <c r="AF2193" s="1084"/>
      <c r="AG2193" s="1084"/>
      <c r="AH2193" s="1084"/>
      <c r="AI2193" s="1084"/>
      <c r="AJ2193" s="1084"/>
      <c r="AK2193" s="1084"/>
      <c r="AL2193" s="1084"/>
      <c r="AM2193" s="1084"/>
      <c r="AN2193" s="1084"/>
      <c r="AO2193" s="1084"/>
      <c r="AP2193" s="1084"/>
      <c r="AQ2193" s="1084"/>
      <c r="AR2193" s="1084"/>
      <c r="AS2193" s="1084"/>
      <c r="AT2193" s="1084"/>
      <c r="AU2193" s="1084"/>
      <c r="AV2193" s="1084"/>
      <c r="AW2193" s="1084"/>
      <c r="AX2193" s="1084"/>
      <c r="AY2193" s="1084"/>
      <c r="AZ2193" s="1084"/>
      <c r="BA2193" s="1084"/>
      <c r="BB2193" s="1084"/>
      <c r="BC2193" s="1084"/>
      <c r="BD2193" s="1084"/>
      <c r="BE2193" s="1084"/>
      <c r="BF2193" s="1084"/>
      <c r="BG2193" s="1084"/>
      <c r="BH2193" s="1084"/>
      <c r="BI2193" s="1084"/>
      <c r="BJ2193" s="1084"/>
      <c r="BK2193" s="1084"/>
      <c r="BL2193" s="1084"/>
      <c r="BM2193" s="1084"/>
      <c r="BN2193" s="1084"/>
      <c r="BO2193" s="1084"/>
      <c r="BP2193" s="1084"/>
      <c r="BQ2193" s="1084"/>
      <c r="BR2193" s="1084"/>
      <c r="BS2193" s="1084"/>
      <c r="BT2193" s="1084"/>
      <c r="BU2193" s="1084"/>
      <c r="BV2193" s="1084"/>
      <c r="BW2193" s="1084"/>
      <c r="BX2193" s="1084"/>
      <c r="BY2193" s="1084"/>
      <c r="BZ2193" s="1084"/>
      <c r="CA2193" s="1084"/>
      <c r="CB2193" s="1084"/>
      <c r="CC2193" s="1084"/>
      <c r="CD2193" s="1084"/>
      <c r="CE2193" s="1084"/>
      <c r="CF2193" s="1084"/>
      <c r="CG2193" s="1084"/>
      <c r="CH2193" s="1084"/>
      <c r="CI2193" s="1084"/>
      <c r="CJ2193" s="1084"/>
      <c r="CK2193" s="1084"/>
      <c r="CL2193" s="1084"/>
      <c r="CM2193" s="1084"/>
      <c r="CN2193" s="1084"/>
      <c r="CO2193" s="1084"/>
      <c r="CP2193" s="1084"/>
      <c r="CQ2193" s="1084"/>
      <c r="CR2193" s="1084"/>
      <c r="CS2193" s="1084"/>
      <c r="CT2193" s="1084"/>
      <c r="CU2193" s="1084"/>
      <c r="CV2193" s="1084"/>
      <c r="CW2193" s="1084"/>
      <c r="CX2193" s="1084"/>
      <c r="CY2193" s="1084"/>
      <c r="CZ2193" s="1084"/>
      <c r="DA2193" s="1084"/>
      <c r="DB2193" s="1084"/>
      <c r="DC2193" s="1084"/>
      <c r="DD2193" s="1084"/>
      <c r="DE2193" s="1084"/>
      <c r="DF2193" s="1084"/>
      <c r="DG2193" s="1084"/>
      <c r="DH2193" s="1084"/>
      <c r="DI2193" s="1084"/>
      <c r="DJ2193" s="1084"/>
      <c r="DK2193" s="1084"/>
      <c r="DL2193" s="1084"/>
      <c r="DM2193" s="1084"/>
      <c r="DN2193" s="1084"/>
      <c r="DO2193" s="1084"/>
      <c r="DP2193" s="1084"/>
      <c r="DQ2193" s="1084"/>
      <c r="DR2193" s="1084"/>
      <c r="DS2193" s="1084"/>
      <c r="DT2193" s="1084"/>
      <c r="DU2193" s="1084"/>
      <c r="DV2193" s="1084"/>
      <c r="DW2193" s="1084"/>
      <c r="DX2193" s="1084"/>
      <c r="DY2193" s="1084"/>
      <c r="DZ2193" s="1084"/>
      <c r="EA2193" s="1084"/>
      <c r="EB2193" s="1084"/>
      <c r="EC2193" s="1084"/>
      <c r="ED2193" s="1084"/>
      <c r="EE2193" s="1084"/>
      <c r="EF2193" s="1084"/>
      <c r="EG2193" s="1084"/>
      <c r="EH2193" s="1084"/>
      <c r="EI2193" s="1084"/>
      <c r="EJ2193" s="1084"/>
      <c r="EK2193" s="1084"/>
      <c r="EL2193" s="1084"/>
      <c r="EM2193" s="1084"/>
      <c r="EN2193" s="1084"/>
      <c r="EO2193" s="1084"/>
      <c r="EP2193" s="1084"/>
      <c r="EQ2193" s="1084"/>
      <c r="ER2193" s="1084"/>
      <c r="ES2193" s="1084"/>
      <c r="ET2193" s="1084"/>
      <c r="EU2193" s="1084"/>
      <c r="EV2193" s="1084"/>
      <c r="EW2193" s="1084"/>
      <c r="EX2193" s="1084"/>
      <c r="EY2193" s="1084"/>
      <c r="EZ2193" s="1084"/>
      <c r="FA2193" s="1079" t="s">
        <v>7936</v>
      </c>
      <c r="FB2193" s="1079"/>
      <c r="FC2193" s="1079"/>
      <c r="FD2193" s="1079"/>
    </row>
    <row r="2194">
      <c r="A2194" s="1159" t="s">
        <v>7937</v>
      </c>
      <c r="B2194" s="1159" t="s">
        <v>7938</v>
      </c>
      <c r="C2194" s="1080" t="s">
        <v>8</v>
      </c>
      <c r="D2194" s="1079" t="s">
        <v>18</v>
      </c>
      <c r="E2194" s="1079"/>
      <c r="F2194" s="1079"/>
      <c r="G2194" s="1079" t="s">
        <v>3277</v>
      </c>
      <c r="H2194" s="1079" t="s">
        <v>1271</v>
      </c>
      <c r="I2194" s="1079" t="s">
        <v>23</v>
      </c>
      <c r="J2194" s="1079" t="s">
        <v>31</v>
      </c>
      <c r="K2194" s="1079" t="s">
        <v>93</v>
      </c>
      <c r="L2194" s="1079" t="s">
        <v>1972</v>
      </c>
      <c r="M2194" s="1079" t="s">
        <v>50</v>
      </c>
      <c r="N2194" s="1081">
        <v>42683.0</v>
      </c>
      <c r="O2194" s="1081">
        <v>42683.0</v>
      </c>
      <c r="P2194" s="1082"/>
      <c r="Q2194" s="1083"/>
      <c r="R2194" s="1083"/>
      <c r="S2194" s="1084"/>
      <c r="T2194" s="857">
        <f t="shared" si="4016"/>
        <v>840</v>
      </c>
      <c r="U2194" s="1085">
        <f t="shared" ref="U2194:W2194" si="4185">IF(ISBLANK($A2194),"",sum(AE2194,AK2194,AQ2194,AW2194,BC2194,BI2194,BO2194,BU2194,CA2194,CG2194,CM2194,CS2194,CY2194,DE2194,DK2194,DQ2194,DW2194,EC2194,EI2194,EO2194,EU2194))</f>
        <v>4</v>
      </c>
      <c r="V2194" s="1085">
        <f t="shared" si="4185"/>
        <v>1</v>
      </c>
      <c r="W2194" s="1085">
        <f t="shared" si="4185"/>
        <v>0</v>
      </c>
      <c r="X2194" s="1086">
        <f t="shared" si="4018"/>
        <v>5</v>
      </c>
      <c r="Y2194" s="1085">
        <f t="shared" ref="Y2194:AA2194" si="4186">IF(ISBLANK($A2194),"",sum(AH2194,AN2194,AT2194,AZ2194,BF2194,BL2194,BR2194,BX2194,CD2194,CJ2194,CP2194,CV2194,DB2194,DH2194,DN2194,DT2194,DZ2194,EF2194,EL2194,ER2194,EX2194))</f>
        <v>4</v>
      </c>
      <c r="Z2194" s="1085">
        <f t="shared" si="4186"/>
        <v>0</v>
      </c>
      <c r="AA2194" s="1085">
        <f t="shared" si="4186"/>
        <v>0</v>
      </c>
      <c r="AB2194" s="1086">
        <f t="shared" si="4020"/>
        <v>4</v>
      </c>
      <c r="AC2194" s="1087">
        <f t="shared" si="4021"/>
        <v>0.8</v>
      </c>
      <c r="AD2194" s="1110" t="str">
        <f t="shared" si="4022"/>
        <v>20+</v>
      </c>
      <c r="AE2194" s="1126">
        <v>1.0</v>
      </c>
      <c r="AF2194" s="1126">
        <v>1.0</v>
      </c>
      <c r="AG2194" s="1084"/>
      <c r="AH2194" s="1084"/>
      <c r="AI2194" s="1084"/>
      <c r="AJ2194" s="1084"/>
      <c r="AK2194" s="1084"/>
      <c r="AL2194" s="1084"/>
      <c r="AM2194" s="1084"/>
      <c r="AN2194" s="1126">
        <v>4.0</v>
      </c>
      <c r="AO2194" s="1084"/>
      <c r="AP2194" s="1084"/>
      <c r="AQ2194" s="1126">
        <v>3.0</v>
      </c>
      <c r="AR2194" s="1084"/>
      <c r="AS2194" s="1084"/>
      <c r="AT2194" s="1084"/>
      <c r="AU2194" s="1084"/>
      <c r="AV2194" s="1084"/>
      <c r="AW2194" s="1084"/>
      <c r="AX2194" s="1084"/>
      <c r="AY2194" s="1084"/>
      <c r="AZ2194" s="1084"/>
      <c r="BA2194" s="1084"/>
      <c r="BB2194" s="1084"/>
      <c r="BC2194" s="1084"/>
      <c r="BD2194" s="1084"/>
      <c r="BE2194" s="1084"/>
      <c r="BF2194" s="1084"/>
      <c r="BG2194" s="1084"/>
      <c r="BH2194" s="1084"/>
      <c r="BI2194" s="1084"/>
      <c r="BJ2194" s="1084"/>
      <c r="BK2194" s="1084"/>
      <c r="BL2194" s="1084"/>
      <c r="BM2194" s="1084"/>
      <c r="BN2194" s="1084"/>
      <c r="BO2194" s="1084"/>
      <c r="BP2194" s="1084"/>
      <c r="BQ2194" s="1084"/>
      <c r="BR2194" s="1084"/>
      <c r="BS2194" s="1084"/>
      <c r="BT2194" s="1084"/>
      <c r="BU2194" s="1084"/>
      <c r="BV2194" s="1084"/>
      <c r="BW2194" s="1084"/>
      <c r="BX2194" s="1084"/>
      <c r="BY2194" s="1084"/>
      <c r="BZ2194" s="1084"/>
      <c r="CA2194" s="1084"/>
      <c r="CB2194" s="1084"/>
      <c r="CC2194" s="1084"/>
      <c r="CD2194" s="1084"/>
      <c r="CE2194" s="1084"/>
      <c r="CF2194" s="1084"/>
      <c r="CG2194" s="1084"/>
      <c r="CH2194" s="1084"/>
      <c r="CI2194" s="1084"/>
      <c r="CJ2194" s="1084"/>
      <c r="CK2194" s="1084"/>
      <c r="CL2194" s="1084"/>
      <c r="CM2194" s="1084"/>
      <c r="CN2194" s="1084"/>
      <c r="CO2194" s="1084"/>
      <c r="CP2194" s="1084"/>
      <c r="CQ2194" s="1084"/>
      <c r="CR2194" s="1084"/>
      <c r="CS2194" s="1084"/>
      <c r="CT2194" s="1084"/>
      <c r="CU2194" s="1084"/>
      <c r="CV2194" s="1084"/>
      <c r="CW2194" s="1084"/>
      <c r="CX2194" s="1084"/>
      <c r="CY2194" s="1084"/>
      <c r="CZ2194" s="1084"/>
      <c r="DA2194" s="1084"/>
      <c r="DB2194" s="1084"/>
      <c r="DC2194" s="1084"/>
      <c r="DD2194" s="1084"/>
      <c r="DE2194" s="1084"/>
      <c r="DF2194" s="1084"/>
      <c r="DG2194" s="1084"/>
      <c r="DH2194" s="1084"/>
      <c r="DI2194" s="1084"/>
      <c r="DJ2194" s="1084"/>
      <c r="DK2194" s="1084"/>
      <c r="DL2194" s="1084"/>
      <c r="DM2194" s="1084"/>
      <c r="DN2194" s="1084"/>
      <c r="DO2194" s="1084"/>
      <c r="DP2194" s="1084"/>
      <c r="DQ2194" s="1084"/>
      <c r="DR2194" s="1084"/>
      <c r="DS2194" s="1084"/>
      <c r="DT2194" s="1084"/>
      <c r="DU2194" s="1084"/>
      <c r="DV2194" s="1084"/>
      <c r="DW2194" s="1084"/>
      <c r="DX2194" s="1084"/>
      <c r="DY2194" s="1084"/>
      <c r="DZ2194" s="1084"/>
      <c r="EA2194" s="1084"/>
      <c r="EB2194" s="1084"/>
      <c r="EC2194" s="1084"/>
      <c r="ED2194" s="1084"/>
      <c r="EE2194" s="1084"/>
      <c r="EF2194" s="1084"/>
      <c r="EG2194" s="1084"/>
      <c r="EH2194" s="1084"/>
      <c r="EI2194" s="1084"/>
      <c r="EJ2194" s="1084"/>
      <c r="EK2194" s="1084"/>
      <c r="EL2194" s="1084"/>
      <c r="EM2194" s="1084"/>
      <c r="EN2194" s="1084"/>
      <c r="EO2194" s="1084"/>
      <c r="EP2194" s="1084"/>
      <c r="EQ2194" s="1084"/>
      <c r="ER2194" s="1084"/>
      <c r="ES2194" s="1084"/>
      <c r="ET2194" s="1084"/>
      <c r="EU2194" s="1084"/>
      <c r="EV2194" s="1084"/>
      <c r="EW2194" s="1084"/>
      <c r="EX2194" s="1084"/>
      <c r="EY2194" s="1084"/>
      <c r="EZ2194" s="1084"/>
      <c r="FA2194" s="1090" t="s">
        <v>7939</v>
      </c>
      <c r="FB2194" s="1091"/>
      <c r="FC2194" s="1079"/>
      <c r="FD2194" s="1079"/>
    </row>
    <row r="2195">
      <c r="A2195" s="1159" t="s">
        <v>7940</v>
      </c>
      <c r="B2195" s="1159" t="s">
        <v>7941</v>
      </c>
      <c r="C2195" s="1080" t="s">
        <v>5866</v>
      </c>
      <c r="D2195" s="1079" t="s">
        <v>18</v>
      </c>
      <c r="E2195" s="1079"/>
      <c r="F2195" s="1079"/>
      <c r="G2195" s="1079" t="s">
        <v>7942</v>
      </c>
      <c r="H2195" s="1079" t="s">
        <v>487</v>
      </c>
      <c r="I2195" s="1079" t="s">
        <v>23</v>
      </c>
      <c r="J2195" s="1079" t="s">
        <v>31</v>
      </c>
      <c r="K2195" s="1079" t="s">
        <v>93</v>
      </c>
      <c r="L2195" s="1079" t="s">
        <v>2025</v>
      </c>
      <c r="M2195" s="1079" t="s">
        <v>85</v>
      </c>
      <c r="N2195" s="1081">
        <v>42683.0</v>
      </c>
      <c r="O2195" s="1081">
        <v>42683.0</v>
      </c>
      <c r="P2195" s="1082"/>
      <c r="Q2195" s="1083"/>
      <c r="R2195" s="1083"/>
      <c r="S2195" s="1084"/>
      <c r="T2195" s="857">
        <f t="shared" si="4016"/>
        <v>840</v>
      </c>
      <c r="U2195" s="1085">
        <f t="shared" ref="U2195:W2195" si="4187">IF(ISBLANK($A2195),"",sum(AE2195,AK2195,AQ2195,AW2195,BC2195,BI2195,BO2195,BU2195,CA2195,CG2195,CM2195,CS2195,CY2195,DE2195,DK2195,DQ2195,DW2195,EC2195,EI2195,EO2195,EU2195))</f>
        <v>3</v>
      </c>
      <c r="V2195" s="1085">
        <f t="shared" si="4187"/>
        <v>1</v>
      </c>
      <c r="W2195" s="1085">
        <f t="shared" si="4187"/>
        <v>0</v>
      </c>
      <c r="X2195" s="1086">
        <f t="shared" si="4018"/>
        <v>4</v>
      </c>
      <c r="Y2195" s="1085">
        <f t="shared" ref="Y2195:AA2195" si="4188">IF(ISBLANK($A2195),"",sum(AH2195,AN2195,AT2195,AZ2195,BF2195,BL2195,BR2195,BX2195,CD2195,CJ2195,CP2195,CV2195,DB2195,DH2195,DN2195,DT2195,DZ2195,EF2195,EL2195,ER2195,EX2195))</f>
        <v>4</v>
      </c>
      <c r="Z2195" s="1085">
        <f t="shared" si="4188"/>
        <v>0</v>
      </c>
      <c r="AA2195" s="1085">
        <f t="shared" si="4188"/>
        <v>0</v>
      </c>
      <c r="AB2195" s="1086">
        <f t="shared" si="4020"/>
        <v>4</v>
      </c>
      <c r="AC2195" s="1087">
        <f t="shared" si="4021"/>
        <v>1</v>
      </c>
      <c r="AD2195" s="1110" t="str">
        <f t="shared" si="4022"/>
        <v>20+</v>
      </c>
      <c r="AE2195" s="1084"/>
      <c r="AF2195" s="1084"/>
      <c r="AG2195" s="1084"/>
      <c r="AH2195" s="1126">
        <v>1.0</v>
      </c>
      <c r="AI2195" s="1084"/>
      <c r="AJ2195" s="1084"/>
      <c r="AK2195" s="1126">
        <v>2.0</v>
      </c>
      <c r="AL2195" s="1084"/>
      <c r="AM2195" s="1084"/>
      <c r="AN2195" s="1084"/>
      <c r="AO2195" s="1084"/>
      <c r="AP2195" s="1084"/>
      <c r="AQ2195" s="1126">
        <v>1.0</v>
      </c>
      <c r="AR2195" s="1084"/>
      <c r="AS2195" s="1084"/>
      <c r="AT2195" s="1126">
        <v>3.0</v>
      </c>
      <c r="AU2195" s="1084"/>
      <c r="AV2195" s="1084"/>
      <c r="AW2195" s="1084"/>
      <c r="AX2195" s="1084"/>
      <c r="AY2195" s="1084"/>
      <c r="AZ2195" s="1084"/>
      <c r="BA2195" s="1084"/>
      <c r="BB2195" s="1084"/>
      <c r="BC2195" s="1084"/>
      <c r="BD2195" s="1084"/>
      <c r="BE2195" s="1084"/>
      <c r="BF2195" s="1084"/>
      <c r="BG2195" s="1084"/>
      <c r="BH2195" s="1084"/>
      <c r="BI2195" s="1084"/>
      <c r="BJ2195" s="1126">
        <v>1.0</v>
      </c>
      <c r="BK2195" s="1084"/>
      <c r="BL2195" s="1084"/>
      <c r="BM2195" s="1084"/>
      <c r="BN2195" s="1084"/>
      <c r="BO2195" s="1084"/>
      <c r="BP2195" s="1084"/>
      <c r="BQ2195" s="1084"/>
      <c r="BR2195" s="1084"/>
      <c r="BS2195" s="1084"/>
      <c r="BT2195" s="1084"/>
      <c r="BU2195" s="1084"/>
      <c r="BV2195" s="1084"/>
      <c r="BW2195" s="1084"/>
      <c r="BX2195" s="1084"/>
      <c r="BY2195" s="1084"/>
      <c r="BZ2195" s="1084"/>
      <c r="CA2195" s="1084"/>
      <c r="CB2195" s="1084"/>
      <c r="CC2195" s="1084"/>
      <c r="CD2195" s="1084"/>
      <c r="CE2195" s="1084"/>
      <c r="CF2195" s="1084"/>
      <c r="CG2195" s="1084"/>
      <c r="CH2195" s="1084"/>
      <c r="CI2195" s="1084"/>
      <c r="CJ2195" s="1084"/>
      <c r="CK2195" s="1084"/>
      <c r="CL2195" s="1084"/>
      <c r="CM2195" s="1084"/>
      <c r="CN2195" s="1084"/>
      <c r="CO2195" s="1084"/>
      <c r="CP2195" s="1084"/>
      <c r="CQ2195" s="1084"/>
      <c r="CR2195" s="1084"/>
      <c r="CS2195" s="1084"/>
      <c r="CT2195" s="1084"/>
      <c r="CU2195" s="1084"/>
      <c r="CV2195" s="1084"/>
      <c r="CW2195" s="1084"/>
      <c r="CX2195" s="1084"/>
      <c r="CY2195" s="1084"/>
      <c r="CZ2195" s="1084"/>
      <c r="DA2195" s="1084"/>
      <c r="DB2195" s="1084"/>
      <c r="DC2195" s="1084"/>
      <c r="DD2195" s="1084"/>
      <c r="DE2195" s="1084"/>
      <c r="DF2195" s="1084"/>
      <c r="DG2195" s="1084"/>
      <c r="DH2195" s="1084"/>
      <c r="DI2195" s="1084"/>
      <c r="DJ2195" s="1084"/>
      <c r="DK2195" s="1084"/>
      <c r="DL2195" s="1084"/>
      <c r="DM2195" s="1084"/>
      <c r="DN2195" s="1084"/>
      <c r="DO2195" s="1084"/>
      <c r="DP2195" s="1084"/>
      <c r="DQ2195" s="1084"/>
      <c r="DR2195" s="1084"/>
      <c r="DS2195" s="1084"/>
      <c r="DT2195" s="1084"/>
      <c r="DU2195" s="1084"/>
      <c r="DV2195" s="1084"/>
      <c r="DW2195" s="1084"/>
      <c r="DX2195" s="1084"/>
      <c r="DY2195" s="1084"/>
      <c r="DZ2195" s="1084"/>
      <c r="EA2195" s="1084"/>
      <c r="EB2195" s="1084"/>
      <c r="EC2195" s="1084"/>
      <c r="ED2195" s="1084"/>
      <c r="EE2195" s="1084"/>
      <c r="EF2195" s="1084"/>
      <c r="EG2195" s="1084"/>
      <c r="EH2195" s="1084"/>
      <c r="EI2195" s="1084"/>
      <c r="EJ2195" s="1084"/>
      <c r="EK2195" s="1084"/>
      <c r="EL2195" s="1084"/>
      <c r="EM2195" s="1084"/>
      <c r="EN2195" s="1084"/>
      <c r="EO2195" s="1084"/>
      <c r="EP2195" s="1084"/>
      <c r="EQ2195" s="1084"/>
      <c r="ER2195" s="1084"/>
      <c r="ES2195" s="1084"/>
      <c r="ET2195" s="1084"/>
      <c r="EU2195" s="1084"/>
      <c r="EV2195" s="1084"/>
      <c r="EW2195" s="1084"/>
      <c r="EX2195" s="1084"/>
      <c r="EY2195" s="1084"/>
      <c r="EZ2195" s="1084"/>
      <c r="FA2195" s="1090" t="s">
        <v>7943</v>
      </c>
      <c r="FB2195" s="1091"/>
      <c r="FC2195" s="1079"/>
      <c r="FD2195" s="1079"/>
    </row>
    <row r="2196">
      <c r="A2196" s="844" t="s">
        <v>7944</v>
      </c>
      <c r="B2196" s="844" t="s">
        <v>7945</v>
      </c>
      <c r="C2196" s="845" t="s">
        <v>5866</v>
      </c>
      <c r="D2196" s="844" t="s">
        <v>10</v>
      </c>
      <c r="E2196" s="844"/>
      <c r="F2196" s="844"/>
      <c r="G2196" s="844" t="s">
        <v>6460</v>
      </c>
      <c r="H2196" s="844" t="s">
        <v>7946</v>
      </c>
      <c r="I2196" s="844" t="s">
        <v>23</v>
      </c>
      <c r="J2196" s="844"/>
      <c r="K2196" s="844" t="s">
        <v>93</v>
      </c>
      <c r="L2196" s="844" t="s">
        <v>7663</v>
      </c>
      <c r="M2196" s="844" t="s">
        <v>50</v>
      </c>
      <c r="N2196" s="1115">
        <v>42958.0</v>
      </c>
      <c r="O2196" s="848">
        <v>42958.0</v>
      </c>
      <c r="P2196" s="1116"/>
      <c r="Q2196" s="848"/>
      <c r="R2196" s="848"/>
      <c r="S2196" s="846"/>
      <c r="T2196" s="857">
        <f t="shared" si="4016"/>
        <v>565</v>
      </c>
      <c r="U2196" s="850">
        <f t="shared" ref="U2196:W2196" si="4189">IF(ISBLANK($A2196),"",sum(AE2196,AK2196,AQ2196,AW2196,BC2196,BI2196,BO2196,BU2196,CA2196,CG2196,CM2196,CS2196,CY2196,DE2196,DK2196,DQ2196,DW2196,EC2196,EI2196,EO2196,EU2196))</f>
        <v>1</v>
      </c>
      <c r="V2196" s="850">
        <f t="shared" si="4189"/>
        <v>0</v>
      </c>
      <c r="W2196" s="850">
        <f t="shared" si="4189"/>
        <v>0</v>
      </c>
      <c r="X2196" s="1117">
        <f t="shared" si="4018"/>
        <v>1</v>
      </c>
      <c r="Y2196" s="850">
        <f t="shared" ref="Y2196:AA2196" si="4190">IF(ISBLANK($A2196),"",sum(AH2196,AN2196,AT2196,AZ2196,BF2196,BL2196,BR2196,BX2196,CD2196,CJ2196,CP2196,CV2196,DB2196,DH2196,DN2196,DT2196,DZ2196,EF2196,EL2196,ER2196,EX2196))</f>
        <v>1</v>
      </c>
      <c r="Z2196" s="850">
        <f t="shared" si="4190"/>
        <v>0</v>
      </c>
      <c r="AA2196" s="850">
        <f t="shared" si="4190"/>
        <v>0</v>
      </c>
      <c r="AB2196" s="1117">
        <f t="shared" si="4020"/>
        <v>1</v>
      </c>
      <c r="AC2196" s="1118">
        <f t="shared" si="4021"/>
        <v>1</v>
      </c>
      <c r="AD2196" s="1119" t="str">
        <f t="shared" si="4022"/>
        <v>20+</v>
      </c>
      <c r="AE2196" s="853">
        <v>1.0</v>
      </c>
      <c r="AF2196" s="844"/>
      <c r="AG2196" s="846"/>
      <c r="AH2196" s="853">
        <v>1.0</v>
      </c>
      <c r="AI2196" s="844"/>
      <c r="AJ2196" s="846"/>
      <c r="AK2196" s="844"/>
      <c r="AL2196" s="846"/>
      <c r="AM2196" s="846"/>
      <c r="AN2196" s="846"/>
      <c r="AO2196" s="846"/>
      <c r="AP2196" s="846"/>
      <c r="AQ2196" s="844"/>
      <c r="AR2196" s="844"/>
      <c r="AS2196" s="846"/>
      <c r="AT2196" s="844"/>
      <c r="AU2196" s="846"/>
      <c r="AV2196" s="846"/>
      <c r="AW2196" s="844"/>
      <c r="AX2196" s="846"/>
      <c r="AY2196" s="846"/>
      <c r="AZ2196" s="844"/>
      <c r="BA2196" s="844"/>
      <c r="BB2196" s="846"/>
      <c r="BC2196" s="846"/>
      <c r="BD2196" s="846"/>
      <c r="BE2196" s="846"/>
      <c r="BF2196" s="846"/>
      <c r="BG2196" s="846"/>
      <c r="BH2196" s="846"/>
      <c r="BI2196" s="846"/>
      <c r="BJ2196" s="846"/>
      <c r="BK2196" s="846"/>
      <c r="BL2196" s="846"/>
      <c r="BM2196" s="846"/>
      <c r="BN2196" s="846"/>
      <c r="BO2196" s="844"/>
      <c r="BP2196" s="846"/>
      <c r="BQ2196" s="846"/>
      <c r="BR2196" s="846"/>
      <c r="BS2196" s="846"/>
      <c r="BT2196" s="846"/>
      <c r="BU2196" s="846"/>
      <c r="BV2196" s="846"/>
      <c r="BW2196" s="846"/>
      <c r="BX2196" s="846"/>
      <c r="BY2196" s="846"/>
      <c r="BZ2196" s="846"/>
      <c r="CA2196" s="844"/>
      <c r="CB2196" s="846"/>
      <c r="CC2196" s="846"/>
      <c r="CD2196" s="846"/>
      <c r="CE2196" s="846"/>
      <c r="CF2196" s="846"/>
      <c r="CG2196" s="846"/>
      <c r="CH2196" s="846"/>
      <c r="CI2196" s="846"/>
      <c r="CJ2196" s="846"/>
      <c r="CK2196" s="846"/>
      <c r="CL2196" s="846"/>
      <c r="CM2196" s="846"/>
      <c r="CN2196" s="846"/>
      <c r="CO2196" s="846"/>
      <c r="CP2196" s="846"/>
      <c r="CQ2196" s="846"/>
      <c r="CR2196" s="846"/>
      <c r="CS2196" s="846"/>
      <c r="CT2196" s="846"/>
      <c r="CU2196" s="846"/>
      <c r="CV2196" s="846"/>
      <c r="CW2196" s="846"/>
      <c r="CX2196" s="846"/>
      <c r="CY2196" s="846"/>
      <c r="CZ2196" s="846"/>
      <c r="DA2196" s="846"/>
      <c r="DB2196" s="846"/>
      <c r="DC2196" s="846"/>
      <c r="DD2196" s="846"/>
      <c r="DE2196" s="846"/>
      <c r="DF2196" s="846"/>
      <c r="DG2196" s="846"/>
      <c r="DH2196" s="846"/>
      <c r="DI2196" s="846"/>
      <c r="DJ2196" s="846"/>
      <c r="DK2196" s="846"/>
      <c r="DL2196" s="846"/>
      <c r="DM2196" s="846"/>
      <c r="DN2196" s="846"/>
      <c r="DO2196" s="846"/>
      <c r="DP2196" s="846"/>
      <c r="DQ2196" s="846"/>
      <c r="DR2196" s="846"/>
      <c r="DS2196" s="846"/>
      <c r="DT2196" s="846"/>
      <c r="DU2196" s="846"/>
      <c r="DV2196" s="846"/>
      <c r="DW2196" s="846"/>
      <c r="DX2196" s="846"/>
      <c r="DY2196" s="846"/>
      <c r="DZ2196" s="846"/>
      <c r="EA2196" s="846"/>
      <c r="EB2196" s="846"/>
      <c r="EC2196" s="846"/>
      <c r="ED2196" s="846"/>
      <c r="EE2196" s="846"/>
      <c r="EF2196" s="846"/>
      <c r="EG2196" s="846"/>
      <c r="EH2196" s="846"/>
      <c r="EI2196" s="844"/>
      <c r="EJ2196" s="846"/>
      <c r="EK2196" s="846"/>
      <c r="EL2196" s="846"/>
      <c r="EM2196" s="846"/>
      <c r="EN2196" s="846"/>
      <c r="EO2196" s="846"/>
      <c r="EP2196" s="846"/>
      <c r="EQ2196" s="846"/>
      <c r="ER2196" s="846"/>
      <c r="ES2196" s="846"/>
      <c r="ET2196" s="846"/>
      <c r="EU2196" s="844"/>
      <c r="EV2196" s="844"/>
      <c r="EW2196" s="846"/>
      <c r="EX2196" s="844"/>
      <c r="EY2196" s="844"/>
      <c r="EZ2196" s="846"/>
      <c r="FA2196" s="1120" t="s">
        <v>7947</v>
      </c>
      <c r="FB2196" s="1121"/>
      <c r="FC2196" s="844"/>
      <c r="FD2196" s="844"/>
    </row>
    <row r="2197">
      <c r="A2197" s="1159" t="s">
        <v>7948</v>
      </c>
      <c r="B2197" s="1159" t="s">
        <v>7949</v>
      </c>
      <c r="C2197" s="1080" t="s">
        <v>5866</v>
      </c>
      <c r="D2197" s="1079" t="s">
        <v>18</v>
      </c>
      <c r="E2197" s="1079"/>
      <c r="F2197" s="1079"/>
      <c r="G2197" s="1079" t="s">
        <v>7950</v>
      </c>
      <c r="H2197" s="1079" t="s">
        <v>487</v>
      </c>
      <c r="I2197" s="1079" t="s">
        <v>23</v>
      </c>
      <c r="J2197" s="1079" t="s">
        <v>31</v>
      </c>
      <c r="K2197" s="1079" t="s">
        <v>93</v>
      </c>
      <c r="L2197" s="1079" t="s">
        <v>2025</v>
      </c>
      <c r="M2197" s="1079" t="s">
        <v>85</v>
      </c>
      <c r="N2197" s="1081">
        <v>42677.0</v>
      </c>
      <c r="O2197" s="1081">
        <v>42677.0</v>
      </c>
      <c r="P2197" s="1082"/>
      <c r="Q2197" s="1083"/>
      <c r="R2197" s="1083"/>
      <c r="S2197" s="1084"/>
      <c r="T2197" s="857">
        <f t="shared" si="4016"/>
        <v>846</v>
      </c>
      <c r="U2197" s="1085">
        <f t="shared" ref="U2197:W2197" si="4191">IF(ISBLANK($A2197),"",sum(AE2197,AK2197,AQ2197,AW2197,BC2197,BI2197,BO2197,BU2197,CA2197,CG2197,CM2197,CS2197,CY2197,DE2197,DK2197,DQ2197,DW2197,EC2197,EI2197,EO2197,EU2197))</f>
        <v>3</v>
      </c>
      <c r="V2197" s="1085">
        <f t="shared" si="4191"/>
        <v>4</v>
      </c>
      <c r="W2197" s="1085">
        <f t="shared" si="4191"/>
        <v>0</v>
      </c>
      <c r="X2197" s="1086">
        <f t="shared" si="4018"/>
        <v>7</v>
      </c>
      <c r="Y2197" s="1085">
        <f t="shared" ref="Y2197:AA2197" si="4192">IF(ISBLANK($A2197),"",sum(AH2197,AN2197,AT2197,AZ2197,BF2197,BL2197,BR2197,BX2197,CD2197,CJ2197,CP2197,CV2197,DB2197,DH2197,DN2197,DT2197,DZ2197,EF2197,EL2197,ER2197,EX2197))</f>
        <v>5</v>
      </c>
      <c r="Z2197" s="1085">
        <f t="shared" si="4192"/>
        <v>0</v>
      </c>
      <c r="AA2197" s="1085">
        <f t="shared" si="4192"/>
        <v>0</v>
      </c>
      <c r="AB2197" s="1086">
        <f t="shared" si="4020"/>
        <v>5</v>
      </c>
      <c r="AC2197" s="1087">
        <f t="shared" si="4021"/>
        <v>0.7142857143</v>
      </c>
      <c r="AD2197" s="1110" t="str">
        <f t="shared" si="4022"/>
        <v>20+</v>
      </c>
      <c r="AE2197" s="1084"/>
      <c r="AF2197" s="1126">
        <v>2.0</v>
      </c>
      <c r="AG2197" s="1084"/>
      <c r="AH2197" s="1126">
        <v>2.0</v>
      </c>
      <c r="AI2197" s="1084"/>
      <c r="AJ2197" s="1084"/>
      <c r="AK2197" s="1126">
        <v>1.0</v>
      </c>
      <c r="AL2197" s="1126">
        <v>1.0</v>
      </c>
      <c r="AM2197" s="1084"/>
      <c r="AN2197" s="1126">
        <v>3.0</v>
      </c>
      <c r="AO2197" s="1084"/>
      <c r="AP2197" s="1084"/>
      <c r="AQ2197" s="1126">
        <v>1.0</v>
      </c>
      <c r="AR2197" s="1084"/>
      <c r="AS2197" s="1084"/>
      <c r="AT2197" s="1084"/>
      <c r="AU2197" s="1084"/>
      <c r="AV2197" s="1084"/>
      <c r="AW2197" s="1126">
        <v>1.0</v>
      </c>
      <c r="AX2197" s="1126">
        <v>1.0</v>
      </c>
      <c r="AY2197" s="1084"/>
      <c r="AZ2197" s="1084"/>
      <c r="BA2197" s="1084"/>
      <c r="BB2197" s="1084"/>
      <c r="BC2197" s="1084"/>
      <c r="BD2197" s="1084"/>
      <c r="BE2197" s="1084"/>
      <c r="BF2197" s="1084"/>
      <c r="BG2197" s="1084"/>
      <c r="BH2197" s="1084"/>
      <c r="BI2197" s="1084"/>
      <c r="BJ2197" s="1084"/>
      <c r="BK2197" s="1084"/>
      <c r="BL2197" s="1084"/>
      <c r="BM2197" s="1084"/>
      <c r="BN2197" s="1084"/>
      <c r="BO2197" s="1084"/>
      <c r="BP2197" s="1084"/>
      <c r="BQ2197" s="1084"/>
      <c r="BR2197" s="1084"/>
      <c r="BS2197" s="1084"/>
      <c r="BT2197" s="1084"/>
      <c r="BU2197" s="1084"/>
      <c r="BV2197" s="1084"/>
      <c r="BW2197" s="1084"/>
      <c r="BX2197" s="1084"/>
      <c r="BY2197" s="1084"/>
      <c r="BZ2197" s="1084"/>
      <c r="CA2197" s="1084"/>
      <c r="CB2197" s="1084"/>
      <c r="CC2197" s="1084"/>
      <c r="CD2197" s="1084"/>
      <c r="CE2197" s="1084"/>
      <c r="CF2197" s="1084"/>
      <c r="CG2197" s="1084"/>
      <c r="CH2197" s="1084"/>
      <c r="CI2197" s="1084"/>
      <c r="CJ2197" s="1084"/>
      <c r="CK2197" s="1084"/>
      <c r="CL2197" s="1084"/>
      <c r="CM2197" s="1084"/>
      <c r="CN2197" s="1084"/>
      <c r="CO2197" s="1084"/>
      <c r="CP2197" s="1084"/>
      <c r="CQ2197" s="1084"/>
      <c r="CR2197" s="1084"/>
      <c r="CS2197" s="1084"/>
      <c r="CT2197" s="1084"/>
      <c r="CU2197" s="1084"/>
      <c r="CV2197" s="1084"/>
      <c r="CW2197" s="1084"/>
      <c r="CX2197" s="1084"/>
      <c r="CY2197" s="1084"/>
      <c r="CZ2197" s="1084"/>
      <c r="DA2197" s="1084"/>
      <c r="DB2197" s="1084"/>
      <c r="DC2197" s="1084"/>
      <c r="DD2197" s="1084"/>
      <c r="DE2197" s="1084"/>
      <c r="DF2197" s="1084"/>
      <c r="DG2197" s="1084"/>
      <c r="DH2197" s="1084"/>
      <c r="DI2197" s="1084"/>
      <c r="DJ2197" s="1084"/>
      <c r="DK2197" s="1084"/>
      <c r="DL2197" s="1084"/>
      <c r="DM2197" s="1084"/>
      <c r="DN2197" s="1084"/>
      <c r="DO2197" s="1084"/>
      <c r="DP2197" s="1084"/>
      <c r="DQ2197" s="1084"/>
      <c r="DR2197" s="1084"/>
      <c r="DS2197" s="1084"/>
      <c r="DT2197" s="1084"/>
      <c r="DU2197" s="1084"/>
      <c r="DV2197" s="1084"/>
      <c r="DW2197" s="1084"/>
      <c r="DX2197" s="1084"/>
      <c r="DY2197" s="1084"/>
      <c r="DZ2197" s="1084"/>
      <c r="EA2197" s="1084"/>
      <c r="EB2197" s="1084"/>
      <c r="EC2197" s="1084"/>
      <c r="ED2197" s="1084"/>
      <c r="EE2197" s="1084"/>
      <c r="EF2197" s="1084"/>
      <c r="EG2197" s="1084"/>
      <c r="EH2197" s="1084"/>
      <c r="EI2197" s="1084"/>
      <c r="EJ2197" s="1084"/>
      <c r="EK2197" s="1084"/>
      <c r="EL2197" s="1084"/>
      <c r="EM2197" s="1084"/>
      <c r="EN2197" s="1084"/>
      <c r="EO2197" s="1084"/>
      <c r="EP2197" s="1084"/>
      <c r="EQ2197" s="1084"/>
      <c r="ER2197" s="1084"/>
      <c r="ES2197" s="1084"/>
      <c r="ET2197" s="1084"/>
      <c r="EU2197" s="1084"/>
      <c r="EV2197" s="1084"/>
      <c r="EW2197" s="1084"/>
      <c r="EX2197" s="1084"/>
      <c r="EY2197" s="1084"/>
      <c r="EZ2197" s="1084"/>
      <c r="FA2197" s="1090" t="s">
        <v>7951</v>
      </c>
      <c r="FB2197" s="1091"/>
      <c r="FC2197" s="1079"/>
      <c r="FD2197" s="1079"/>
    </row>
    <row r="2198">
      <c r="A2198" s="1160" t="s">
        <v>7952</v>
      </c>
      <c r="B2198" s="1160" t="s">
        <v>2811</v>
      </c>
      <c r="C2198" s="874" t="s">
        <v>8</v>
      </c>
      <c r="D2198" s="873" t="s">
        <v>18</v>
      </c>
      <c r="E2198" s="873"/>
      <c r="F2198" s="873"/>
      <c r="G2198" s="873" t="s">
        <v>7953</v>
      </c>
      <c r="H2198" s="873" t="s">
        <v>1157</v>
      </c>
      <c r="I2198" s="873" t="s">
        <v>23</v>
      </c>
      <c r="J2198" s="873" t="s">
        <v>31</v>
      </c>
      <c r="K2198" s="873" t="s">
        <v>93</v>
      </c>
      <c r="L2198" s="873" t="s">
        <v>6365</v>
      </c>
      <c r="M2198" s="873" t="s">
        <v>72</v>
      </c>
      <c r="N2198" s="875">
        <v>42671.0</v>
      </c>
      <c r="O2198" s="1161">
        <v>42671.0</v>
      </c>
      <c r="P2198" s="1144"/>
      <c r="Q2198" s="1162"/>
      <c r="R2198" s="1162"/>
      <c r="S2198" s="876"/>
      <c r="T2198" s="857">
        <f t="shared" si="4016"/>
        <v>852</v>
      </c>
      <c r="U2198" s="1085">
        <f t="shared" ref="U2198:W2198" si="4193">IF(ISBLANK($A2198),"",sum(AE2198,AK2198,AQ2198,AW2198,BC2198,BI2198,BO2198,BU2198,CA2198,CG2198,CM2198,CS2198,CY2198,DE2198,DK2198,DQ2198,DW2198,EC2198,EI2198,EO2198,EU2198))</f>
        <v>0</v>
      </c>
      <c r="V2198" s="1085">
        <f t="shared" si="4193"/>
        <v>0</v>
      </c>
      <c r="W2198" s="1085">
        <f t="shared" si="4193"/>
        <v>0</v>
      </c>
      <c r="X2198" s="1086">
        <f t="shared" si="4018"/>
        <v>0</v>
      </c>
      <c r="Y2198" s="1085">
        <f t="shared" ref="Y2198:AA2198" si="4194">IF(ISBLANK($A2198),"",sum(AH2198,AN2198,AT2198,AZ2198,BF2198,BL2198,BR2198,BX2198,CD2198,CJ2198,CP2198,CV2198,DB2198,DH2198,DN2198,DT2198,DZ2198,EF2198,EL2198,ER2198,EX2198))</f>
        <v>0</v>
      </c>
      <c r="Z2198" s="1085">
        <f t="shared" si="4194"/>
        <v>0</v>
      </c>
      <c r="AA2198" s="1085">
        <f t="shared" si="4194"/>
        <v>0</v>
      </c>
      <c r="AB2198" s="1086">
        <f t="shared" si="4020"/>
        <v>0</v>
      </c>
      <c r="AC2198" s="1087" t="str">
        <f t="shared" si="4021"/>
        <v/>
      </c>
      <c r="AD2198" s="1110" t="str">
        <f t="shared" si="4022"/>
        <v>20+</v>
      </c>
      <c r="AE2198" s="876"/>
      <c r="AF2198" s="876"/>
      <c r="AG2198" s="876"/>
      <c r="AH2198" s="876"/>
      <c r="AI2198" s="876"/>
      <c r="AJ2198" s="876"/>
      <c r="AK2198" s="876"/>
      <c r="AL2198" s="876"/>
      <c r="AM2198" s="876"/>
      <c r="AN2198" s="876"/>
      <c r="AO2198" s="876"/>
      <c r="AP2198" s="876"/>
      <c r="AQ2198" s="876"/>
      <c r="AR2198" s="876"/>
      <c r="AS2198" s="876"/>
      <c r="AT2198" s="876"/>
      <c r="AU2198" s="876"/>
      <c r="AV2198" s="876"/>
      <c r="AW2198" s="876"/>
      <c r="AX2198" s="876"/>
      <c r="AY2198" s="876"/>
      <c r="AZ2198" s="876"/>
      <c r="BA2198" s="876"/>
      <c r="BB2198" s="876"/>
      <c r="BC2198" s="876"/>
      <c r="BD2198" s="876"/>
      <c r="BE2198" s="876"/>
      <c r="BF2198" s="876"/>
      <c r="BG2198" s="876"/>
      <c r="BH2198" s="876"/>
      <c r="BI2198" s="876"/>
      <c r="BJ2198" s="876"/>
      <c r="BK2198" s="876"/>
      <c r="BL2198" s="876"/>
      <c r="BM2198" s="876"/>
      <c r="BN2198" s="876"/>
      <c r="BO2198" s="876"/>
      <c r="BP2198" s="876"/>
      <c r="BQ2198" s="876"/>
      <c r="BR2198" s="876"/>
      <c r="BS2198" s="876"/>
      <c r="BT2198" s="876"/>
      <c r="BU2198" s="876"/>
      <c r="BV2198" s="876"/>
      <c r="BW2198" s="876"/>
      <c r="BX2198" s="876"/>
      <c r="BY2198" s="876"/>
      <c r="BZ2198" s="876"/>
      <c r="CA2198" s="876"/>
      <c r="CB2198" s="876"/>
      <c r="CC2198" s="876"/>
      <c r="CD2198" s="876"/>
      <c r="CE2198" s="876"/>
      <c r="CF2198" s="876"/>
      <c r="CG2198" s="876"/>
      <c r="CH2198" s="876"/>
      <c r="CI2198" s="876"/>
      <c r="CJ2198" s="876"/>
      <c r="CK2198" s="876"/>
      <c r="CL2198" s="876"/>
      <c r="CM2198" s="876"/>
      <c r="CN2198" s="876"/>
      <c r="CO2198" s="876"/>
      <c r="CP2198" s="876"/>
      <c r="CQ2198" s="876"/>
      <c r="CR2198" s="876"/>
      <c r="CS2198" s="876"/>
      <c r="CT2198" s="876"/>
      <c r="CU2198" s="876"/>
      <c r="CV2198" s="876"/>
      <c r="CW2198" s="876"/>
      <c r="CX2198" s="876"/>
      <c r="CY2198" s="876"/>
      <c r="CZ2198" s="876"/>
      <c r="DA2198" s="876"/>
      <c r="DB2198" s="876"/>
      <c r="DC2198" s="876"/>
      <c r="DD2198" s="876"/>
      <c r="DE2198" s="876"/>
      <c r="DF2198" s="876"/>
      <c r="DG2198" s="876"/>
      <c r="DH2198" s="876"/>
      <c r="DI2198" s="876"/>
      <c r="DJ2198" s="876"/>
      <c r="DK2198" s="876"/>
      <c r="DL2198" s="876"/>
      <c r="DM2198" s="876"/>
      <c r="DN2198" s="876"/>
      <c r="DO2198" s="876"/>
      <c r="DP2198" s="876"/>
      <c r="DQ2198" s="876"/>
      <c r="DR2198" s="876"/>
      <c r="DS2198" s="876"/>
      <c r="DT2198" s="876"/>
      <c r="DU2198" s="876"/>
      <c r="DV2198" s="876"/>
      <c r="DW2198" s="876"/>
      <c r="DX2198" s="876"/>
      <c r="DY2198" s="876"/>
      <c r="DZ2198" s="876"/>
      <c r="EA2198" s="876"/>
      <c r="EB2198" s="876"/>
      <c r="EC2198" s="876"/>
      <c r="ED2198" s="876"/>
      <c r="EE2198" s="876"/>
      <c r="EF2198" s="876"/>
      <c r="EG2198" s="876"/>
      <c r="EH2198" s="876"/>
      <c r="EI2198" s="876"/>
      <c r="EJ2198" s="876"/>
      <c r="EK2198" s="876"/>
      <c r="EL2198" s="876"/>
      <c r="EM2198" s="876"/>
      <c r="EN2198" s="876"/>
      <c r="EO2198" s="876"/>
      <c r="EP2198" s="876"/>
      <c r="EQ2198" s="876"/>
      <c r="ER2198" s="876"/>
      <c r="ES2198" s="876"/>
      <c r="ET2198" s="876"/>
      <c r="EU2198" s="876"/>
      <c r="EV2198" s="876"/>
      <c r="EW2198" s="876"/>
      <c r="EX2198" s="876"/>
      <c r="EY2198" s="876"/>
      <c r="EZ2198" s="876"/>
      <c r="FA2198" s="873" t="s">
        <v>7954</v>
      </c>
      <c r="FB2198" s="873"/>
      <c r="FC2198" s="873"/>
      <c r="FD2198" s="873"/>
    </row>
    <row r="2199">
      <c r="A2199" s="1079" t="s">
        <v>7955</v>
      </c>
      <c r="B2199" s="1079" t="s">
        <v>7956</v>
      </c>
      <c r="C2199" s="1080" t="s">
        <v>5866</v>
      </c>
      <c r="D2199" s="1079" t="s">
        <v>18</v>
      </c>
      <c r="E2199" s="1079"/>
      <c r="F2199" s="1079"/>
      <c r="G2199" s="1079" t="s">
        <v>7957</v>
      </c>
      <c r="H2199" s="1079" t="s">
        <v>5395</v>
      </c>
      <c r="I2199" s="1079" t="s">
        <v>23</v>
      </c>
      <c r="J2199" s="1079" t="s">
        <v>31</v>
      </c>
      <c r="K2199" s="1079" t="s">
        <v>93</v>
      </c>
      <c r="L2199" s="1079" t="s">
        <v>1967</v>
      </c>
      <c r="M2199" s="1079" t="s">
        <v>50</v>
      </c>
      <c r="N2199" s="1081">
        <v>42669.0</v>
      </c>
      <c r="O2199" s="1081">
        <v>42669.0</v>
      </c>
      <c r="P2199" s="1082"/>
      <c r="Q2199" s="1083"/>
      <c r="R2199" s="1083"/>
      <c r="S2199" s="1084"/>
      <c r="T2199" s="857">
        <f t="shared" si="4016"/>
        <v>854</v>
      </c>
      <c r="U2199" s="1085">
        <f t="shared" ref="U2199:W2199" si="4195">IF(ISBLANK($A2199),"",sum(AE2199,AK2199,AQ2199,AW2199,BC2199,BI2199,BO2199,BU2199,CA2199,CG2199,CM2199,CS2199,CY2199,DE2199,DK2199,DQ2199,DW2199,EC2199,EI2199,EO2199,EU2199))</f>
        <v>1</v>
      </c>
      <c r="V2199" s="1085">
        <f t="shared" si="4195"/>
        <v>2</v>
      </c>
      <c r="W2199" s="1085">
        <f t="shared" si="4195"/>
        <v>0</v>
      </c>
      <c r="X2199" s="1086">
        <f t="shared" si="4018"/>
        <v>3</v>
      </c>
      <c r="Y2199" s="1085">
        <f t="shared" ref="Y2199:AA2199" si="4196">IF(ISBLANK($A2199),"",sum(AH2199,AN2199,AT2199,AZ2199,BF2199,BL2199,BR2199,BX2199,CD2199,CJ2199,CP2199,CV2199,DB2199,DH2199,DN2199,DT2199,DZ2199,EF2199,EL2199,ER2199,EX2199))</f>
        <v>0</v>
      </c>
      <c r="Z2199" s="1085">
        <f t="shared" si="4196"/>
        <v>1</v>
      </c>
      <c r="AA2199" s="1085">
        <f t="shared" si="4196"/>
        <v>0</v>
      </c>
      <c r="AB2199" s="1086">
        <f t="shared" si="4020"/>
        <v>1</v>
      </c>
      <c r="AC2199" s="1087">
        <f t="shared" si="4021"/>
        <v>0</v>
      </c>
      <c r="AD2199" s="1110" t="str">
        <f t="shared" si="4022"/>
        <v>20+</v>
      </c>
      <c r="AE2199" s="1079"/>
      <c r="AF2199" s="1079"/>
      <c r="AG2199" s="1084"/>
      <c r="AH2199" s="1084"/>
      <c r="AI2199" s="1089">
        <v>1.0</v>
      </c>
      <c r="AJ2199" s="1084"/>
      <c r="AK2199" s="1079"/>
      <c r="AL2199" s="1089">
        <v>2.0</v>
      </c>
      <c r="AM2199" s="1084"/>
      <c r="AN2199" s="1084"/>
      <c r="AO2199" s="1084"/>
      <c r="AP2199" s="1084"/>
      <c r="AQ2199" s="1089">
        <v>1.0</v>
      </c>
      <c r="AR2199" s="1079"/>
      <c r="AS2199" s="1084"/>
      <c r="AT2199" s="1079"/>
      <c r="AU2199" s="1084"/>
      <c r="AV2199" s="1084"/>
      <c r="AW2199" s="1079"/>
      <c r="AX2199" s="1084"/>
      <c r="AY2199" s="1084"/>
      <c r="AZ2199" s="1079"/>
      <c r="BA2199" s="1079"/>
      <c r="BB2199" s="1084"/>
      <c r="BC2199" s="1084"/>
      <c r="BD2199" s="1084"/>
      <c r="BE2199" s="1084"/>
      <c r="BF2199" s="1084"/>
      <c r="BG2199" s="1084"/>
      <c r="BH2199" s="1084"/>
      <c r="BI2199" s="1084"/>
      <c r="BJ2199" s="1084"/>
      <c r="BK2199" s="1084"/>
      <c r="BL2199" s="1084"/>
      <c r="BM2199" s="1084"/>
      <c r="BN2199" s="1084"/>
      <c r="BO2199" s="1079"/>
      <c r="BP2199" s="1084"/>
      <c r="BQ2199" s="1084"/>
      <c r="BR2199" s="1084"/>
      <c r="BS2199" s="1084"/>
      <c r="BT2199" s="1084"/>
      <c r="BU2199" s="1084"/>
      <c r="BV2199" s="1084"/>
      <c r="BW2199" s="1084"/>
      <c r="BX2199" s="1084"/>
      <c r="BY2199" s="1084"/>
      <c r="BZ2199" s="1084"/>
      <c r="CA2199" s="1079"/>
      <c r="CB2199" s="1084"/>
      <c r="CC2199" s="1084"/>
      <c r="CD2199" s="1084"/>
      <c r="CE2199" s="1084"/>
      <c r="CF2199" s="1084"/>
      <c r="CG2199" s="1084"/>
      <c r="CH2199" s="1084"/>
      <c r="CI2199" s="1084"/>
      <c r="CJ2199" s="1084"/>
      <c r="CK2199" s="1084"/>
      <c r="CL2199" s="1084"/>
      <c r="CM2199" s="1084"/>
      <c r="CN2199" s="1084"/>
      <c r="CO2199" s="1084"/>
      <c r="CP2199" s="1084"/>
      <c r="CQ2199" s="1084"/>
      <c r="CR2199" s="1084"/>
      <c r="CS2199" s="1084"/>
      <c r="CT2199" s="1084"/>
      <c r="CU2199" s="1084"/>
      <c r="CV2199" s="1084"/>
      <c r="CW2199" s="1084"/>
      <c r="CX2199" s="1084"/>
      <c r="CY2199" s="1084"/>
      <c r="CZ2199" s="1084"/>
      <c r="DA2199" s="1084"/>
      <c r="DB2199" s="1084"/>
      <c r="DC2199" s="1084"/>
      <c r="DD2199" s="1084"/>
      <c r="DE2199" s="1084"/>
      <c r="DF2199" s="1084"/>
      <c r="DG2199" s="1084"/>
      <c r="DH2199" s="1084"/>
      <c r="DI2199" s="1084"/>
      <c r="DJ2199" s="1084"/>
      <c r="DK2199" s="1084"/>
      <c r="DL2199" s="1084"/>
      <c r="DM2199" s="1084"/>
      <c r="DN2199" s="1084"/>
      <c r="DO2199" s="1084"/>
      <c r="DP2199" s="1084"/>
      <c r="DQ2199" s="1084"/>
      <c r="DR2199" s="1084"/>
      <c r="DS2199" s="1084"/>
      <c r="DT2199" s="1084"/>
      <c r="DU2199" s="1084"/>
      <c r="DV2199" s="1084"/>
      <c r="DW2199" s="1084"/>
      <c r="DX2199" s="1084"/>
      <c r="DY2199" s="1084"/>
      <c r="DZ2199" s="1084"/>
      <c r="EA2199" s="1084"/>
      <c r="EB2199" s="1084"/>
      <c r="EC2199" s="1084"/>
      <c r="ED2199" s="1084"/>
      <c r="EE2199" s="1084"/>
      <c r="EF2199" s="1084"/>
      <c r="EG2199" s="1084"/>
      <c r="EH2199" s="1084"/>
      <c r="EI2199" s="1079"/>
      <c r="EJ2199" s="1084"/>
      <c r="EK2199" s="1084"/>
      <c r="EL2199" s="1084"/>
      <c r="EM2199" s="1084"/>
      <c r="EN2199" s="1084"/>
      <c r="EO2199" s="1084"/>
      <c r="EP2199" s="1084"/>
      <c r="EQ2199" s="1084"/>
      <c r="ER2199" s="1084"/>
      <c r="ES2199" s="1084"/>
      <c r="ET2199" s="1084"/>
      <c r="EU2199" s="1079"/>
      <c r="EV2199" s="1079"/>
      <c r="EW2199" s="1084"/>
      <c r="EX2199" s="1079"/>
      <c r="EY2199" s="1079"/>
      <c r="EZ2199" s="1084"/>
      <c r="FA2199" s="1090" t="s">
        <v>7958</v>
      </c>
      <c r="FB2199" s="1091"/>
      <c r="FC2199" s="1079"/>
      <c r="FD2199" s="1079"/>
    </row>
    <row r="2200">
      <c r="A2200" s="1079" t="s">
        <v>7959</v>
      </c>
      <c r="B2200" s="1079" t="s">
        <v>7960</v>
      </c>
      <c r="C2200" s="1080" t="s">
        <v>8</v>
      </c>
      <c r="D2200" s="1079" t="s">
        <v>18</v>
      </c>
      <c r="E2200" s="1079"/>
      <c r="F2200" s="1079"/>
      <c r="G2200" s="1079" t="s">
        <v>7961</v>
      </c>
      <c r="H2200" s="1079" t="s">
        <v>952</v>
      </c>
      <c r="I2200" s="1079" t="s">
        <v>23</v>
      </c>
      <c r="J2200" s="1079" t="s">
        <v>31</v>
      </c>
      <c r="K2200" s="1079" t="s">
        <v>93</v>
      </c>
      <c r="L2200" s="1079" t="s">
        <v>2225</v>
      </c>
      <c r="M2200" s="1079" t="s">
        <v>50</v>
      </c>
      <c r="N2200" s="1081">
        <v>42669.0</v>
      </c>
      <c r="O2200" s="1081"/>
      <c r="P2200" s="1082"/>
      <c r="Q2200" s="1083"/>
      <c r="R2200" s="1083"/>
      <c r="S2200" s="1084"/>
      <c r="T2200" s="857">
        <f t="shared" si="4016"/>
        <v>854</v>
      </c>
      <c r="U2200" s="1085">
        <f t="shared" ref="U2200:W2200" si="4197">IF(ISBLANK($A2200),"",sum(AE2200,AK2200,AQ2200,AW2200,BC2200,BI2200,BO2200,BU2200,CA2200,CG2200,CM2200,CS2200,CY2200,DE2200,DK2200,DQ2200,DW2200,EC2200,EI2200,EO2200,EU2200))</f>
        <v>4</v>
      </c>
      <c r="V2200" s="1085">
        <f t="shared" si="4197"/>
        <v>0</v>
      </c>
      <c r="W2200" s="1085">
        <f t="shared" si="4197"/>
        <v>0</v>
      </c>
      <c r="X2200" s="1086">
        <f t="shared" si="4018"/>
        <v>4</v>
      </c>
      <c r="Y2200" s="1085">
        <f t="shared" ref="Y2200:AA2200" si="4198">IF(ISBLANK($A2200),"",sum(AH2200,AN2200,AT2200,AZ2200,BF2200,BL2200,BR2200,BX2200,CD2200,CJ2200,CP2200,CV2200,DB2200,DH2200,DN2200,DT2200,DZ2200,EF2200,EL2200,ER2200,EX2200))</f>
        <v>2</v>
      </c>
      <c r="Z2200" s="1085">
        <f t="shared" si="4198"/>
        <v>0</v>
      </c>
      <c r="AA2200" s="1085">
        <f t="shared" si="4198"/>
        <v>0</v>
      </c>
      <c r="AB2200" s="1086">
        <f t="shared" si="4020"/>
        <v>2</v>
      </c>
      <c r="AC2200" s="1087">
        <f t="shared" si="4021"/>
        <v>0.5</v>
      </c>
      <c r="AD2200" s="1110" t="str">
        <f t="shared" si="4022"/>
        <v>20+</v>
      </c>
      <c r="AE2200" s="1089">
        <v>1.0</v>
      </c>
      <c r="AF2200" s="1079"/>
      <c r="AG2200" s="1084"/>
      <c r="AH2200" s="1089">
        <v>1.0</v>
      </c>
      <c r="AI2200" s="1084"/>
      <c r="AJ2200" s="1084"/>
      <c r="AK2200" s="1089">
        <v>1.0</v>
      </c>
      <c r="AL2200" s="1084"/>
      <c r="AM2200" s="1084"/>
      <c r="AN2200" s="1089">
        <v>1.0</v>
      </c>
      <c r="AO2200" s="1084"/>
      <c r="AP2200" s="1084"/>
      <c r="AQ2200" s="1089">
        <v>2.0</v>
      </c>
      <c r="AR2200" s="1079"/>
      <c r="AS2200" s="1084"/>
      <c r="AT2200" s="1079"/>
      <c r="AU2200" s="1084"/>
      <c r="AV2200" s="1084"/>
      <c r="AW2200" s="1079"/>
      <c r="AX2200" s="1084"/>
      <c r="AY2200" s="1084"/>
      <c r="AZ2200" s="1079"/>
      <c r="BA2200" s="1079"/>
      <c r="BB2200" s="1084"/>
      <c r="BC2200" s="1084"/>
      <c r="BD2200" s="1084"/>
      <c r="BE2200" s="1084"/>
      <c r="BF2200" s="1084"/>
      <c r="BG2200" s="1084"/>
      <c r="BH2200" s="1084"/>
      <c r="BI2200" s="1084"/>
      <c r="BJ2200" s="1084"/>
      <c r="BK2200" s="1084"/>
      <c r="BL2200" s="1084"/>
      <c r="BM2200" s="1084"/>
      <c r="BN2200" s="1084"/>
      <c r="BO2200" s="1079"/>
      <c r="BP2200" s="1084"/>
      <c r="BQ2200" s="1084"/>
      <c r="BR2200" s="1084"/>
      <c r="BS2200" s="1084"/>
      <c r="BT2200" s="1084"/>
      <c r="BU2200" s="1084"/>
      <c r="BV2200" s="1084"/>
      <c r="BW2200" s="1084"/>
      <c r="BX2200" s="1084"/>
      <c r="BY2200" s="1084"/>
      <c r="BZ2200" s="1084"/>
      <c r="CA2200" s="1079"/>
      <c r="CB2200" s="1084"/>
      <c r="CC2200" s="1084"/>
      <c r="CD2200" s="1084"/>
      <c r="CE2200" s="1084"/>
      <c r="CF2200" s="1084"/>
      <c r="CG2200" s="1084"/>
      <c r="CH2200" s="1084"/>
      <c r="CI2200" s="1084"/>
      <c r="CJ2200" s="1084"/>
      <c r="CK2200" s="1084"/>
      <c r="CL2200" s="1084"/>
      <c r="CM2200" s="1084"/>
      <c r="CN2200" s="1084"/>
      <c r="CO2200" s="1084"/>
      <c r="CP2200" s="1084"/>
      <c r="CQ2200" s="1084"/>
      <c r="CR2200" s="1084"/>
      <c r="CS2200" s="1084"/>
      <c r="CT2200" s="1084"/>
      <c r="CU2200" s="1084"/>
      <c r="CV2200" s="1084"/>
      <c r="CW2200" s="1084"/>
      <c r="CX2200" s="1084"/>
      <c r="CY2200" s="1084"/>
      <c r="CZ2200" s="1084"/>
      <c r="DA2200" s="1084"/>
      <c r="DB2200" s="1084"/>
      <c r="DC2200" s="1084"/>
      <c r="DD2200" s="1084"/>
      <c r="DE2200" s="1084"/>
      <c r="DF2200" s="1084"/>
      <c r="DG2200" s="1084"/>
      <c r="DH2200" s="1084"/>
      <c r="DI2200" s="1084"/>
      <c r="DJ2200" s="1084"/>
      <c r="DK2200" s="1084"/>
      <c r="DL2200" s="1084"/>
      <c r="DM2200" s="1084"/>
      <c r="DN2200" s="1084"/>
      <c r="DO2200" s="1084"/>
      <c r="DP2200" s="1084"/>
      <c r="DQ2200" s="1084"/>
      <c r="DR2200" s="1084"/>
      <c r="DS2200" s="1084"/>
      <c r="DT2200" s="1084"/>
      <c r="DU2200" s="1084"/>
      <c r="DV2200" s="1084"/>
      <c r="DW2200" s="1084"/>
      <c r="DX2200" s="1084"/>
      <c r="DY2200" s="1084"/>
      <c r="DZ2200" s="1084"/>
      <c r="EA2200" s="1084"/>
      <c r="EB2200" s="1084"/>
      <c r="EC2200" s="1084"/>
      <c r="ED2200" s="1084"/>
      <c r="EE2200" s="1084"/>
      <c r="EF2200" s="1084"/>
      <c r="EG2200" s="1084"/>
      <c r="EH2200" s="1084"/>
      <c r="EI2200" s="1079"/>
      <c r="EJ2200" s="1084"/>
      <c r="EK2200" s="1084"/>
      <c r="EL2200" s="1084"/>
      <c r="EM2200" s="1084"/>
      <c r="EN2200" s="1084"/>
      <c r="EO2200" s="1084"/>
      <c r="EP2200" s="1084"/>
      <c r="EQ2200" s="1084"/>
      <c r="ER2200" s="1084"/>
      <c r="ES2200" s="1084"/>
      <c r="ET2200" s="1084"/>
      <c r="EU2200" s="1079"/>
      <c r="EV2200" s="1079"/>
      <c r="EW2200" s="1084"/>
      <c r="EX2200" s="1079"/>
      <c r="EY2200" s="1079"/>
      <c r="EZ2200" s="1084"/>
      <c r="FA2200" s="1090" t="s">
        <v>7962</v>
      </c>
      <c r="FB2200" s="1091"/>
      <c r="FC2200" s="1079"/>
      <c r="FD2200" s="1079"/>
    </row>
    <row r="2201">
      <c r="A2201" s="1079" t="s">
        <v>7963</v>
      </c>
      <c r="B2201" s="1079" t="s">
        <v>7964</v>
      </c>
      <c r="C2201" s="1080" t="s">
        <v>76</v>
      </c>
      <c r="D2201" s="1079" t="s">
        <v>18</v>
      </c>
      <c r="E2201" s="1079"/>
      <c r="F2201" s="1079"/>
      <c r="G2201" s="1079" t="s">
        <v>2872</v>
      </c>
      <c r="H2201" s="1079" t="s">
        <v>3597</v>
      </c>
      <c r="I2201" s="1079" t="s">
        <v>23</v>
      </c>
      <c r="J2201" s="1079" t="s">
        <v>31</v>
      </c>
      <c r="K2201" s="1079" t="s">
        <v>93</v>
      </c>
      <c r="L2201" s="1079" t="s">
        <v>7965</v>
      </c>
      <c r="M2201" s="1079" t="s">
        <v>50</v>
      </c>
      <c r="N2201" s="1081">
        <v>42667.0</v>
      </c>
      <c r="O2201" s="1081"/>
      <c r="P2201" s="1082"/>
      <c r="Q2201" s="1083"/>
      <c r="R2201" s="1083"/>
      <c r="S2201" s="1084"/>
      <c r="T2201" s="857">
        <f t="shared" si="4016"/>
        <v>856</v>
      </c>
      <c r="U2201" s="1085">
        <f t="shared" ref="U2201:W2201" si="4199">IF(ISBLANK($A2201),"",sum(AE2201,AK2201,AQ2201,AW2201,BC2201,BI2201,BO2201,BU2201,CA2201,CG2201,CM2201,CS2201,CY2201,DE2201,DK2201,DQ2201,DW2201,EC2201,EI2201,EO2201,EU2201))</f>
        <v>5</v>
      </c>
      <c r="V2201" s="1085">
        <f t="shared" si="4199"/>
        <v>1</v>
      </c>
      <c r="W2201" s="1085">
        <f t="shared" si="4199"/>
        <v>0</v>
      </c>
      <c r="X2201" s="1086">
        <f t="shared" si="4018"/>
        <v>6</v>
      </c>
      <c r="Y2201" s="1085">
        <f t="shared" ref="Y2201:AA2201" si="4200">IF(ISBLANK($A2201),"",sum(AH2201,AN2201,AT2201,AZ2201,BF2201,BL2201,BR2201,BX2201,CD2201,CJ2201,CP2201,CV2201,DB2201,DH2201,DN2201,DT2201,DZ2201,EF2201,EL2201,ER2201,EX2201))</f>
        <v>2</v>
      </c>
      <c r="Z2201" s="1085">
        <f t="shared" si="4200"/>
        <v>0</v>
      </c>
      <c r="AA2201" s="1085">
        <f t="shared" si="4200"/>
        <v>0</v>
      </c>
      <c r="AB2201" s="1086">
        <f t="shared" si="4020"/>
        <v>2</v>
      </c>
      <c r="AC2201" s="1087">
        <f t="shared" si="4021"/>
        <v>0.3333333333</v>
      </c>
      <c r="AD2201" s="1110" t="str">
        <f t="shared" si="4022"/>
        <v>20+</v>
      </c>
      <c r="AE2201" s="1089">
        <v>1.0</v>
      </c>
      <c r="AF2201" s="1089">
        <v>1.0</v>
      </c>
      <c r="AG2201" s="1084"/>
      <c r="AH2201" s="1089">
        <v>1.0</v>
      </c>
      <c r="AI2201" s="1084"/>
      <c r="AJ2201" s="1084"/>
      <c r="AK2201" s="1089">
        <v>4.0</v>
      </c>
      <c r="AL2201" s="1084"/>
      <c r="AM2201" s="1084"/>
      <c r="AN2201" s="1089">
        <v>1.0</v>
      </c>
      <c r="AO2201" s="1084"/>
      <c r="AP2201" s="1084"/>
      <c r="AQ2201" s="1079"/>
      <c r="AR2201" s="1079"/>
      <c r="AS2201" s="1084"/>
      <c r="AT2201" s="1079"/>
      <c r="AU2201" s="1084"/>
      <c r="AV2201" s="1084"/>
      <c r="AW2201" s="1079"/>
      <c r="AX2201" s="1084"/>
      <c r="AY2201" s="1084"/>
      <c r="AZ2201" s="1079"/>
      <c r="BA2201" s="1079"/>
      <c r="BB2201" s="1084"/>
      <c r="BC2201" s="1084"/>
      <c r="BD2201" s="1084"/>
      <c r="BE2201" s="1084"/>
      <c r="BF2201" s="1084"/>
      <c r="BG2201" s="1084"/>
      <c r="BH2201" s="1084"/>
      <c r="BI2201" s="1084"/>
      <c r="BJ2201" s="1084"/>
      <c r="BK2201" s="1084"/>
      <c r="BL2201" s="1084"/>
      <c r="BM2201" s="1084"/>
      <c r="BN2201" s="1084"/>
      <c r="BO2201" s="1079"/>
      <c r="BP2201" s="1084"/>
      <c r="BQ2201" s="1084"/>
      <c r="BR2201" s="1084"/>
      <c r="BS2201" s="1084"/>
      <c r="BT2201" s="1084"/>
      <c r="BU2201" s="1084"/>
      <c r="BV2201" s="1084"/>
      <c r="BW2201" s="1084"/>
      <c r="BX2201" s="1084"/>
      <c r="BY2201" s="1084"/>
      <c r="BZ2201" s="1084"/>
      <c r="CA2201" s="1079"/>
      <c r="CB2201" s="1084"/>
      <c r="CC2201" s="1084"/>
      <c r="CD2201" s="1084"/>
      <c r="CE2201" s="1084"/>
      <c r="CF2201" s="1084"/>
      <c r="CG2201" s="1084"/>
      <c r="CH2201" s="1084"/>
      <c r="CI2201" s="1084"/>
      <c r="CJ2201" s="1084"/>
      <c r="CK2201" s="1084"/>
      <c r="CL2201" s="1084"/>
      <c r="CM2201" s="1084"/>
      <c r="CN2201" s="1084"/>
      <c r="CO2201" s="1084"/>
      <c r="CP2201" s="1084"/>
      <c r="CQ2201" s="1084"/>
      <c r="CR2201" s="1084"/>
      <c r="CS2201" s="1084"/>
      <c r="CT2201" s="1084"/>
      <c r="CU2201" s="1084"/>
      <c r="CV2201" s="1084"/>
      <c r="CW2201" s="1084"/>
      <c r="CX2201" s="1084"/>
      <c r="CY2201" s="1084"/>
      <c r="CZ2201" s="1084"/>
      <c r="DA2201" s="1084"/>
      <c r="DB2201" s="1084"/>
      <c r="DC2201" s="1084"/>
      <c r="DD2201" s="1084"/>
      <c r="DE2201" s="1084"/>
      <c r="DF2201" s="1084"/>
      <c r="DG2201" s="1084"/>
      <c r="DH2201" s="1084"/>
      <c r="DI2201" s="1084"/>
      <c r="DJ2201" s="1084"/>
      <c r="DK2201" s="1084"/>
      <c r="DL2201" s="1084"/>
      <c r="DM2201" s="1084"/>
      <c r="DN2201" s="1084"/>
      <c r="DO2201" s="1084"/>
      <c r="DP2201" s="1084"/>
      <c r="DQ2201" s="1084"/>
      <c r="DR2201" s="1084"/>
      <c r="DS2201" s="1084"/>
      <c r="DT2201" s="1084"/>
      <c r="DU2201" s="1084"/>
      <c r="DV2201" s="1084"/>
      <c r="DW2201" s="1084"/>
      <c r="DX2201" s="1084"/>
      <c r="DY2201" s="1084"/>
      <c r="DZ2201" s="1084"/>
      <c r="EA2201" s="1084"/>
      <c r="EB2201" s="1084"/>
      <c r="EC2201" s="1084"/>
      <c r="ED2201" s="1084"/>
      <c r="EE2201" s="1084"/>
      <c r="EF2201" s="1084"/>
      <c r="EG2201" s="1084"/>
      <c r="EH2201" s="1084"/>
      <c r="EI2201" s="1079"/>
      <c r="EJ2201" s="1084"/>
      <c r="EK2201" s="1084"/>
      <c r="EL2201" s="1084"/>
      <c r="EM2201" s="1084"/>
      <c r="EN2201" s="1084"/>
      <c r="EO2201" s="1084"/>
      <c r="EP2201" s="1084"/>
      <c r="EQ2201" s="1084"/>
      <c r="ER2201" s="1084"/>
      <c r="ES2201" s="1084"/>
      <c r="ET2201" s="1084"/>
      <c r="EU2201" s="1079"/>
      <c r="EV2201" s="1079"/>
      <c r="EW2201" s="1084"/>
      <c r="EX2201" s="1079"/>
      <c r="EY2201" s="1079"/>
      <c r="EZ2201" s="1084"/>
      <c r="FA2201" s="1090" t="s">
        <v>7966</v>
      </c>
      <c r="FB2201" s="1091"/>
      <c r="FC2201" s="1079"/>
      <c r="FD2201" s="1079"/>
    </row>
    <row r="2202">
      <c r="A2202" s="1079" t="s">
        <v>7967</v>
      </c>
      <c r="B2202" s="1079" t="s">
        <v>7968</v>
      </c>
      <c r="C2202" s="1080" t="s">
        <v>5866</v>
      </c>
      <c r="D2202" s="1079" t="s">
        <v>18</v>
      </c>
      <c r="E2202" s="1079"/>
      <c r="F2202" s="1079"/>
      <c r="G2202" s="1079" t="s">
        <v>7969</v>
      </c>
      <c r="H2202" s="1079" t="s">
        <v>7662</v>
      </c>
      <c r="I2202" s="1079" t="s">
        <v>23</v>
      </c>
      <c r="J2202" s="1079"/>
      <c r="K2202" s="1079" t="s">
        <v>93</v>
      </c>
      <c r="L2202" s="1079" t="s">
        <v>510</v>
      </c>
      <c r="M2202" s="1079" t="s">
        <v>50</v>
      </c>
      <c r="N2202" s="1081">
        <v>43111.0</v>
      </c>
      <c r="O2202" s="1081">
        <v>43111.0</v>
      </c>
      <c r="P2202" s="1082"/>
      <c r="Q2202" s="1083"/>
      <c r="R2202" s="1083"/>
      <c r="S2202" s="1084"/>
      <c r="T2202" s="857">
        <f t="shared" si="4016"/>
        <v>412</v>
      </c>
      <c r="U2202" s="1085">
        <f t="shared" ref="U2202:W2202" si="4201">IF(ISBLANK($A2202),"",sum(AE2202,AK2202,AQ2202,AW2202,BC2202,BI2202,BO2202,BU2202,CA2202,CG2202,CM2202,CS2202,CY2202,DE2202,DK2202,DQ2202,DW2202,EC2202,EI2202,EO2202,EU2202))</f>
        <v>0</v>
      </c>
      <c r="V2202" s="1085">
        <f t="shared" si="4201"/>
        <v>0</v>
      </c>
      <c r="W2202" s="1085">
        <f t="shared" si="4201"/>
        <v>0</v>
      </c>
      <c r="X2202" s="1086">
        <f t="shared" si="4018"/>
        <v>0</v>
      </c>
      <c r="Y2202" s="1085">
        <f t="shared" ref="Y2202:AA2202" si="4202">IF(ISBLANK($A2202),"",sum(AH2202,AN2202,AT2202,AZ2202,BF2202,BL2202,BR2202,BX2202,CD2202,CJ2202,CP2202,CV2202,DB2202,DH2202,DN2202,DT2202,DZ2202,EF2202,EL2202,ER2202,EX2202))</f>
        <v>0</v>
      </c>
      <c r="Z2202" s="1085">
        <f t="shared" si="4202"/>
        <v>0</v>
      </c>
      <c r="AA2202" s="1085">
        <f t="shared" si="4202"/>
        <v>0</v>
      </c>
      <c r="AB2202" s="1086">
        <f t="shared" si="4020"/>
        <v>0</v>
      </c>
      <c r="AC2202" s="1087" t="str">
        <f t="shared" si="4021"/>
        <v/>
      </c>
      <c r="AD2202" s="1092" t="str">
        <f t="shared" si="4022"/>
        <v>20+</v>
      </c>
      <c r="AE2202" s="1079"/>
      <c r="AF2202" s="1079"/>
      <c r="AG2202" s="1084"/>
      <c r="AH2202" s="1079"/>
      <c r="AI2202" s="1079"/>
      <c r="AJ2202" s="1084"/>
      <c r="AK2202" s="1079"/>
      <c r="AL2202" s="1084"/>
      <c r="AM2202" s="1084"/>
      <c r="AN2202" s="1084"/>
      <c r="AO2202" s="1084"/>
      <c r="AP2202" s="1084"/>
      <c r="AQ2202" s="1079"/>
      <c r="AR2202" s="1079"/>
      <c r="AS2202" s="1084"/>
      <c r="AT2202" s="1079"/>
      <c r="AU2202" s="1084"/>
      <c r="AV2202" s="1084"/>
      <c r="AW2202" s="1079"/>
      <c r="AX2202" s="1084"/>
      <c r="AY2202" s="1084"/>
      <c r="AZ2202" s="1079"/>
      <c r="BA2202" s="1079"/>
      <c r="BB2202" s="1084"/>
      <c r="BC2202" s="1084"/>
      <c r="BD2202" s="1084"/>
      <c r="BE2202" s="1084"/>
      <c r="BF2202" s="1084"/>
      <c r="BG2202" s="1084"/>
      <c r="BH2202" s="1084"/>
      <c r="BI2202" s="1084"/>
      <c r="BJ2202" s="1084"/>
      <c r="BK2202" s="1084"/>
      <c r="BL2202" s="1084"/>
      <c r="BM2202" s="1084"/>
      <c r="BN2202" s="1084"/>
      <c r="BO2202" s="1079"/>
      <c r="BP2202" s="1084"/>
      <c r="BQ2202" s="1084"/>
      <c r="BR2202" s="1084"/>
      <c r="BS2202" s="1084"/>
      <c r="BT2202" s="1084"/>
      <c r="BU2202" s="1084"/>
      <c r="BV2202" s="1084"/>
      <c r="BW2202" s="1084"/>
      <c r="BX2202" s="1084"/>
      <c r="BY2202" s="1084"/>
      <c r="BZ2202" s="1084"/>
      <c r="CA2202" s="1079"/>
      <c r="CB2202" s="1084"/>
      <c r="CC2202" s="1084"/>
      <c r="CD2202" s="1084"/>
      <c r="CE2202" s="1084"/>
      <c r="CF2202" s="1084"/>
      <c r="CG2202" s="1084"/>
      <c r="CH2202" s="1084"/>
      <c r="CI2202" s="1084"/>
      <c r="CJ2202" s="1084"/>
      <c r="CK2202" s="1084"/>
      <c r="CL2202" s="1084"/>
      <c r="CM2202" s="1084"/>
      <c r="CN2202" s="1084"/>
      <c r="CO2202" s="1084"/>
      <c r="CP2202" s="1084"/>
      <c r="CQ2202" s="1084"/>
      <c r="CR2202" s="1084"/>
      <c r="CS2202" s="1084"/>
      <c r="CT2202" s="1084"/>
      <c r="CU2202" s="1084"/>
      <c r="CV2202" s="1084"/>
      <c r="CW2202" s="1084"/>
      <c r="CX2202" s="1084"/>
      <c r="CY2202" s="1084"/>
      <c r="CZ2202" s="1084"/>
      <c r="DA2202" s="1084"/>
      <c r="DB2202" s="1084"/>
      <c r="DC2202" s="1084"/>
      <c r="DD2202" s="1084"/>
      <c r="DE2202" s="1084"/>
      <c r="DF2202" s="1084"/>
      <c r="DG2202" s="1084"/>
      <c r="DH2202" s="1084"/>
      <c r="DI2202" s="1084"/>
      <c r="DJ2202" s="1084"/>
      <c r="DK2202" s="1084"/>
      <c r="DL2202" s="1084"/>
      <c r="DM2202" s="1084"/>
      <c r="DN2202" s="1084"/>
      <c r="DO2202" s="1084"/>
      <c r="DP2202" s="1084"/>
      <c r="DQ2202" s="1084"/>
      <c r="DR2202" s="1084"/>
      <c r="DS2202" s="1084"/>
      <c r="DT2202" s="1084"/>
      <c r="DU2202" s="1084"/>
      <c r="DV2202" s="1084"/>
      <c r="DW2202" s="1084"/>
      <c r="DX2202" s="1084"/>
      <c r="DY2202" s="1084"/>
      <c r="DZ2202" s="1084"/>
      <c r="EA2202" s="1084"/>
      <c r="EB2202" s="1084"/>
      <c r="EC2202" s="1084"/>
      <c r="ED2202" s="1084"/>
      <c r="EE2202" s="1084"/>
      <c r="EF2202" s="1084"/>
      <c r="EG2202" s="1084"/>
      <c r="EH2202" s="1084"/>
      <c r="EI2202" s="1079"/>
      <c r="EJ2202" s="1084"/>
      <c r="EK2202" s="1084"/>
      <c r="EL2202" s="1084"/>
      <c r="EM2202" s="1084"/>
      <c r="EN2202" s="1084"/>
      <c r="EO2202" s="1084"/>
      <c r="EP2202" s="1084"/>
      <c r="EQ2202" s="1084"/>
      <c r="ER2202" s="1084"/>
      <c r="ES2202" s="1084"/>
      <c r="ET2202" s="1084"/>
      <c r="EU2202" s="1079"/>
      <c r="EV2202" s="1079"/>
      <c r="EW2202" s="1084"/>
      <c r="EX2202" s="1079"/>
      <c r="EY2202" s="1079"/>
      <c r="EZ2202" s="1084"/>
      <c r="FA2202" s="1079" t="s">
        <v>7970</v>
      </c>
      <c r="FB2202" s="1079"/>
      <c r="FC2202" s="1079"/>
      <c r="FD2202" s="1079"/>
    </row>
    <row r="2203">
      <c r="A2203" s="1079" t="s">
        <v>7971</v>
      </c>
      <c r="B2203" s="1079" t="s">
        <v>7713</v>
      </c>
      <c r="C2203" s="1080" t="s">
        <v>5866</v>
      </c>
      <c r="D2203" s="1079" t="s">
        <v>18</v>
      </c>
      <c r="E2203" s="1079"/>
      <c r="F2203" s="1079"/>
      <c r="G2203" s="1079" t="s">
        <v>7714</v>
      </c>
      <c r="H2203" s="1079" t="s">
        <v>487</v>
      </c>
      <c r="I2203" s="1079" t="s">
        <v>23</v>
      </c>
      <c r="J2203" s="1079" t="s">
        <v>31</v>
      </c>
      <c r="K2203" s="1079" t="s">
        <v>93</v>
      </c>
      <c r="L2203" s="1079" t="s">
        <v>1967</v>
      </c>
      <c r="M2203" s="1079" t="s">
        <v>50</v>
      </c>
      <c r="N2203" s="1081">
        <v>42663.0</v>
      </c>
      <c r="O2203" s="1081">
        <v>42663.0</v>
      </c>
      <c r="P2203" s="1082"/>
      <c r="Q2203" s="1083"/>
      <c r="R2203" s="1083"/>
      <c r="S2203" s="1084"/>
      <c r="T2203" s="857">
        <f t="shared" si="4016"/>
        <v>860</v>
      </c>
      <c r="U2203" s="1085">
        <f t="shared" ref="U2203:W2203" si="4203">IF(ISBLANK($A2203),"",sum(AE2203,AK2203,AQ2203,AW2203,BC2203,BI2203,BO2203,BU2203,CA2203,CG2203,CM2203,CS2203,CY2203,DE2203,DK2203,DQ2203,DW2203,EC2203,EI2203,EO2203,EU2203))</f>
        <v>0</v>
      </c>
      <c r="V2203" s="1085">
        <f t="shared" si="4203"/>
        <v>2</v>
      </c>
      <c r="W2203" s="1085">
        <f t="shared" si="4203"/>
        <v>0</v>
      </c>
      <c r="X2203" s="1086">
        <f t="shared" si="4018"/>
        <v>2</v>
      </c>
      <c r="Y2203" s="1085">
        <f t="shared" ref="Y2203:AA2203" si="4204">IF(ISBLANK($A2203),"",sum(AH2203,AN2203,AT2203,AZ2203,BF2203,BL2203,BR2203,BX2203,CD2203,CJ2203,CP2203,CV2203,DB2203,DH2203,DN2203,DT2203,DZ2203,EF2203,EL2203,ER2203,EX2203))</f>
        <v>0</v>
      </c>
      <c r="Z2203" s="1085">
        <f t="shared" si="4204"/>
        <v>0</v>
      </c>
      <c r="AA2203" s="1085">
        <f t="shared" si="4204"/>
        <v>0</v>
      </c>
      <c r="AB2203" s="1086">
        <f t="shared" si="4020"/>
        <v>0</v>
      </c>
      <c r="AC2203" s="1087">
        <f t="shared" si="4021"/>
        <v>0</v>
      </c>
      <c r="AD2203" s="1110" t="str">
        <f t="shared" si="4022"/>
        <v>20+</v>
      </c>
      <c r="AE2203" s="1079"/>
      <c r="AF2203" s="1079"/>
      <c r="AG2203" s="1084"/>
      <c r="AH2203" s="1084"/>
      <c r="AI2203" s="1084"/>
      <c r="AJ2203" s="1084"/>
      <c r="AK2203" s="1079"/>
      <c r="AL2203" s="1089">
        <v>2.0</v>
      </c>
      <c r="AM2203" s="1084"/>
      <c r="AN2203" s="1084"/>
      <c r="AO2203" s="1084"/>
      <c r="AP2203" s="1084"/>
      <c r="AQ2203" s="1079"/>
      <c r="AR2203" s="1079"/>
      <c r="AS2203" s="1084"/>
      <c r="AT2203" s="1079"/>
      <c r="AU2203" s="1084"/>
      <c r="AV2203" s="1084"/>
      <c r="AW2203" s="1079"/>
      <c r="AX2203" s="1084"/>
      <c r="AY2203" s="1084"/>
      <c r="AZ2203" s="1079"/>
      <c r="BA2203" s="1079"/>
      <c r="BB2203" s="1084"/>
      <c r="BC2203" s="1084"/>
      <c r="BD2203" s="1084"/>
      <c r="BE2203" s="1084"/>
      <c r="BF2203" s="1084"/>
      <c r="BG2203" s="1084"/>
      <c r="BH2203" s="1084"/>
      <c r="BI2203" s="1084"/>
      <c r="BJ2203" s="1084"/>
      <c r="BK2203" s="1084"/>
      <c r="BL2203" s="1084"/>
      <c r="BM2203" s="1084"/>
      <c r="BN2203" s="1084"/>
      <c r="BO2203" s="1079"/>
      <c r="BP2203" s="1084"/>
      <c r="BQ2203" s="1084"/>
      <c r="BR2203" s="1084"/>
      <c r="BS2203" s="1084"/>
      <c r="BT2203" s="1084"/>
      <c r="BU2203" s="1084"/>
      <c r="BV2203" s="1084"/>
      <c r="BW2203" s="1084"/>
      <c r="BX2203" s="1084"/>
      <c r="BY2203" s="1084"/>
      <c r="BZ2203" s="1084"/>
      <c r="CA2203" s="1079"/>
      <c r="CB2203" s="1084"/>
      <c r="CC2203" s="1084"/>
      <c r="CD2203" s="1084"/>
      <c r="CE2203" s="1084"/>
      <c r="CF2203" s="1084"/>
      <c r="CG2203" s="1084"/>
      <c r="CH2203" s="1084"/>
      <c r="CI2203" s="1084"/>
      <c r="CJ2203" s="1084"/>
      <c r="CK2203" s="1084"/>
      <c r="CL2203" s="1084"/>
      <c r="CM2203" s="1084"/>
      <c r="CN2203" s="1084"/>
      <c r="CO2203" s="1084"/>
      <c r="CP2203" s="1084"/>
      <c r="CQ2203" s="1084"/>
      <c r="CR2203" s="1084"/>
      <c r="CS2203" s="1084"/>
      <c r="CT2203" s="1084"/>
      <c r="CU2203" s="1084"/>
      <c r="CV2203" s="1084"/>
      <c r="CW2203" s="1084"/>
      <c r="CX2203" s="1084"/>
      <c r="CY2203" s="1084"/>
      <c r="CZ2203" s="1084"/>
      <c r="DA2203" s="1084"/>
      <c r="DB2203" s="1084"/>
      <c r="DC2203" s="1084"/>
      <c r="DD2203" s="1084"/>
      <c r="DE2203" s="1084"/>
      <c r="DF2203" s="1084"/>
      <c r="DG2203" s="1084"/>
      <c r="DH2203" s="1084"/>
      <c r="DI2203" s="1084"/>
      <c r="DJ2203" s="1084"/>
      <c r="DK2203" s="1084"/>
      <c r="DL2203" s="1084"/>
      <c r="DM2203" s="1084"/>
      <c r="DN2203" s="1084"/>
      <c r="DO2203" s="1084"/>
      <c r="DP2203" s="1084"/>
      <c r="DQ2203" s="1084"/>
      <c r="DR2203" s="1084"/>
      <c r="DS2203" s="1084"/>
      <c r="DT2203" s="1084"/>
      <c r="DU2203" s="1084"/>
      <c r="DV2203" s="1084"/>
      <c r="DW2203" s="1084"/>
      <c r="DX2203" s="1084"/>
      <c r="DY2203" s="1084"/>
      <c r="DZ2203" s="1084"/>
      <c r="EA2203" s="1084"/>
      <c r="EB2203" s="1084"/>
      <c r="EC2203" s="1084"/>
      <c r="ED2203" s="1084"/>
      <c r="EE2203" s="1084"/>
      <c r="EF2203" s="1084"/>
      <c r="EG2203" s="1084"/>
      <c r="EH2203" s="1084"/>
      <c r="EI2203" s="1079"/>
      <c r="EJ2203" s="1084"/>
      <c r="EK2203" s="1084"/>
      <c r="EL2203" s="1084"/>
      <c r="EM2203" s="1084"/>
      <c r="EN2203" s="1084"/>
      <c r="EO2203" s="1084"/>
      <c r="EP2203" s="1084"/>
      <c r="EQ2203" s="1084"/>
      <c r="ER2203" s="1084"/>
      <c r="ES2203" s="1084"/>
      <c r="ET2203" s="1084"/>
      <c r="EU2203" s="1079"/>
      <c r="EV2203" s="1079"/>
      <c r="EW2203" s="1084"/>
      <c r="EX2203" s="1079"/>
      <c r="EY2203" s="1079"/>
      <c r="EZ2203" s="1084"/>
      <c r="FA2203" s="1090" t="s">
        <v>7972</v>
      </c>
      <c r="FB2203" s="1091"/>
      <c r="FC2203" s="1079"/>
      <c r="FD2203" s="1079"/>
    </row>
    <row r="2204">
      <c r="A2204" s="873" t="s">
        <v>7973</v>
      </c>
      <c r="B2204" s="873" t="s">
        <v>7974</v>
      </c>
      <c r="C2204" s="874" t="s">
        <v>8</v>
      </c>
      <c r="D2204" s="873" t="s">
        <v>18</v>
      </c>
      <c r="E2204" s="873"/>
      <c r="F2204" s="873"/>
      <c r="G2204" s="873" t="s">
        <v>7975</v>
      </c>
      <c r="H2204" s="873" t="s">
        <v>3369</v>
      </c>
      <c r="I2204" s="873" t="s">
        <v>23</v>
      </c>
      <c r="J2204" s="873" t="s">
        <v>31</v>
      </c>
      <c r="K2204" s="873" t="s">
        <v>93</v>
      </c>
      <c r="L2204" s="873" t="s">
        <v>6547</v>
      </c>
      <c r="M2204" s="873" t="s">
        <v>50</v>
      </c>
      <c r="N2204" s="875">
        <v>42661.0</v>
      </c>
      <c r="O2204" s="875"/>
      <c r="P2204" s="1144"/>
      <c r="Q2204" s="1162"/>
      <c r="R2204" s="1162"/>
      <c r="S2204" s="876"/>
      <c r="T2204" s="857">
        <f t="shared" si="4016"/>
        <v>862</v>
      </c>
      <c r="U2204" s="1085">
        <f t="shared" ref="U2204:W2204" si="4205">IF(ISBLANK($A2204),"",sum(AE2204,AK2204,AQ2204,AW2204,BC2204,BI2204,BO2204,BU2204,CA2204,CG2204,CM2204,CS2204,CY2204,DE2204,DK2204,DQ2204,DW2204,EC2204,EI2204,EO2204,EU2204))</f>
        <v>4</v>
      </c>
      <c r="V2204" s="1085">
        <f t="shared" si="4205"/>
        <v>0</v>
      </c>
      <c r="W2204" s="1085">
        <f t="shared" si="4205"/>
        <v>0</v>
      </c>
      <c r="X2204" s="1086">
        <f t="shared" si="4018"/>
        <v>4</v>
      </c>
      <c r="Y2204" s="1085">
        <f t="shared" ref="Y2204:AA2204" si="4206">IF(ISBLANK($A2204),"",sum(AH2204,AN2204,AT2204,AZ2204,BF2204,BL2204,BR2204,BX2204,CD2204,CJ2204,CP2204,CV2204,DB2204,DH2204,DN2204,DT2204,DZ2204,EF2204,EL2204,ER2204,EX2204))</f>
        <v>0</v>
      </c>
      <c r="Z2204" s="1085">
        <f t="shared" si="4206"/>
        <v>2</v>
      </c>
      <c r="AA2204" s="1085">
        <f t="shared" si="4206"/>
        <v>0</v>
      </c>
      <c r="AB2204" s="1086">
        <f t="shared" si="4020"/>
        <v>2</v>
      </c>
      <c r="AC2204" s="1087">
        <f t="shared" si="4021"/>
        <v>0</v>
      </c>
      <c r="AD2204" s="1110" t="str">
        <f t="shared" si="4022"/>
        <v>20+</v>
      </c>
      <c r="AE2204" s="1146">
        <v>4.0</v>
      </c>
      <c r="AF2204" s="876"/>
      <c r="AG2204" s="876"/>
      <c r="AH2204" s="876"/>
      <c r="AI2204" s="1146">
        <v>2.0</v>
      </c>
      <c r="AJ2204" s="876"/>
      <c r="AK2204" s="876"/>
      <c r="AL2204" s="876"/>
      <c r="AM2204" s="876"/>
      <c r="AN2204" s="876"/>
      <c r="AO2204" s="876"/>
      <c r="AP2204" s="876"/>
      <c r="AQ2204" s="876"/>
      <c r="AR2204" s="876"/>
      <c r="AS2204" s="876"/>
      <c r="AT2204" s="876"/>
      <c r="AU2204" s="876"/>
      <c r="AV2204" s="876"/>
      <c r="AW2204" s="876"/>
      <c r="AX2204" s="876"/>
      <c r="AY2204" s="876"/>
      <c r="AZ2204" s="876"/>
      <c r="BA2204" s="876"/>
      <c r="BB2204" s="876"/>
      <c r="BC2204" s="876"/>
      <c r="BD2204" s="876"/>
      <c r="BE2204" s="876"/>
      <c r="BF2204" s="876"/>
      <c r="BG2204" s="876"/>
      <c r="BH2204" s="876"/>
      <c r="BI2204" s="876"/>
      <c r="BJ2204" s="876"/>
      <c r="BK2204" s="876"/>
      <c r="BL2204" s="876"/>
      <c r="BM2204" s="876"/>
      <c r="BN2204" s="876"/>
      <c r="BO2204" s="876"/>
      <c r="BP2204" s="876"/>
      <c r="BQ2204" s="876"/>
      <c r="BR2204" s="876"/>
      <c r="BS2204" s="876"/>
      <c r="BT2204" s="876"/>
      <c r="BU2204" s="876"/>
      <c r="BV2204" s="876"/>
      <c r="BW2204" s="876"/>
      <c r="BX2204" s="876"/>
      <c r="BY2204" s="876"/>
      <c r="BZ2204" s="876"/>
      <c r="CA2204" s="876"/>
      <c r="CB2204" s="876"/>
      <c r="CC2204" s="876"/>
      <c r="CD2204" s="876"/>
      <c r="CE2204" s="876"/>
      <c r="CF2204" s="876"/>
      <c r="CG2204" s="876"/>
      <c r="CH2204" s="876"/>
      <c r="CI2204" s="876"/>
      <c r="CJ2204" s="876"/>
      <c r="CK2204" s="876"/>
      <c r="CL2204" s="876"/>
      <c r="CM2204" s="876"/>
      <c r="CN2204" s="876"/>
      <c r="CO2204" s="876"/>
      <c r="CP2204" s="876"/>
      <c r="CQ2204" s="876"/>
      <c r="CR2204" s="876"/>
      <c r="CS2204" s="876"/>
      <c r="CT2204" s="876"/>
      <c r="CU2204" s="876"/>
      <c r="CV2204" s="876"/>
      <c r="CW2204" s="876"/>
      <c r="CX2204" s="876"/>
      <c r="CY2204" s="876"/>
      <c r="CZ2204" s="876"/>
      <c r="DA2204" s="876"/>
      <c r="DB2204" s="876"/>
      <c r="DC2204" s="876"/>
      <c r="DD2204" s="876"/>
      <c r="DE2204" s="876"/>
      <c r="DF2204" s="876"/>
      <c r="DG2204" s="876"/>
      <c r="DH2204" s="876"/>
      <c r="DI2204" s="876"/>
      <c r="DJ2204" s="876"/>
      <c r="DK2204" s="876"/>
      <c r="DL2204" s="876"/>
      <c r="DM2204" s="876"/>
      <c r="DN2204" s="876"/>
      <c r="DO2204" s="876"/>
      <c r="DP2204" s="876"/>
      <c r="DQ2204" s="876"/>
      <c r="DR2204" s="876"/>
      <c r="DS2204" s="876"/>
      <c r="DT2204" s="876"/>
      <c r="DU2204" s="876"/>
      <c r="DV2204" s="876"/>
      <c r="DW2204" s="876"/>
      <c r="DX2204" s="876"/>
      <c r="DY2204" s="876"/>
      <c r="DZ2204" s="876"/>
      <c r="EA2204" s="876"/>
      <c r="EB2204" s="876"/>
      <c r="EC2204" s="876"/>
      <c r="ED2204" s="876"/>
      <c r="EE2204" s="876"/>
      <c r="EF2204" s="876"/>
      <c r="EG2204" s="876"/>
      <c r="EH2204" s="876"/>
      <c r="EI2204" s="876"/>
      <c r="EJ2204" s="876"/>
      <c r="EK2204" s="876"/>
      <c r="EL2204" s="876"/>
      <c r="EM2204" s="876"/>
      <c r="EN2204" s="876"/>
      <c r="EO2204" s="876"/>
      <c r="EP2204" s="876"/>
      <c r="EQ2204" s="876"/>
      <c r="ER2204" s="876"/>
      <c r="ES2204" s="876"/>
      <c r="ET2204" s="876"/>
      <c r="EU2204" s="876"/>
      <c r="EV2204" s="876"/>
      <c r="EW2204" s="876"/>
      <c r="EX2204" s="876"/>
      <c r="EY2204" s="876"/>
      <c r="EZ2204" s="876"/>
      <c r="FA2204" s="1147" t="s">
        <v>7976</v>
      </c>
      <c r="FB2204" s="1148"/>
      <c r="FC2204" s="873"/>
      <c r="FD2204" s="873"/>
    </row>
    <row r="2205">
      <c r="A2205" s="1079" t="s">
        <v>7977</v>
      </c>
      <c r="B2205" s="1079" t="s">
        <v>7978</v>
      </c>
      <c r="C2205" s="1080" t="s">
        <v>5866</v>
      </c>
      <c r="D2205" s="1079" t="s">
        <v>18</v>
      </c>
      <c r="E2205" s="1084"/>
      <c r="F2205" s="1084"/>
      <c r="G2205" s="1079" t="s">
        <v>7814</v>
      </c>
      <c r="H2205" s="1079" t="s">
        <v>487</v>
      </c>
      <c r="I2205" s="1079" t="s">
        <v>23</v>
      </c>
      <c r="J2205" s="1079" t="s">
        <v>31</v>
      </c>
      <c r="K2205" s="1079" t="s">
        <v>93</v>
      </c>
      <c r="L2205" s="1079" t="s">
        <v>1967</v>
      </c>
      <c r="M2205" s="1079" t="s">
        <v>50</v>
      </c>
      <c r="N2205" s="1124">
        <v>42653.0</v>
      </c>
      <c r="O2205" s="1124">
        <v>42653.0</v>
      </c>
      <c r="P2205" s="1082"/>
      <c r="Q2205" s="1125"/>
      <c r="R2205" s="1125"/>
      <c r="S2205" s="1084"/>
      <c r="T2205" s="857">
        <f t="shared" si="4016"/>
        <v>870</v>
      </c>
      <c r="U2205" s="1085">
        <f t="shared" ref="U2205:W2205" si="4207">IF(ISBLANK($A2205),"",sum(AE2205,AK2205,AQ2205,AW2205,BC2205,BI2205,BO2205,BU2205,CA2205,CG2205,CM2205,CS2205,CY2205,DE2205,DK2205,DQ2205,DW2205,EC2205,EI2205,EO2205,EU2205))</f>
        <v>3</v>
      </c>
      <c r="V2205" s="1085">
        <f t="shared" si="4207"/>
        <v>9</v>
      </c>
      <c r="W2205" s="1085">
        <f t="shared" si="4207"/>
        <v>0</v>
      </c>
      <c r="X2205" s="1086">
        <f t="shared" si="4018"/>
        <v>12</v>
      </c>
      <c r="Y2205" s="1085">
        <f t="shared" ref="Y2205:AA2205" si="4208">IF(ISBLANK($A2205),"",sum(AH2205,AN2205,AT2205,AZ2205,BF2205,BL2205,BR2205,BX2205,CD2205,CJ2205,CP2205,CV2205,DB2205,DH2205,DN2205,DT2205,DZ2205,EF2205,EL2205,ER2205,EX2205))</f>
        <v>7</v>
      </c>
      <c r="Z2205" s="1085">
        <f t="shared" si="4208"/>
        <v>0</v>
      </c>
      <c r="AA2205" s="1085">
        <f t="shared" si="4208"/>
        <v>0</v>
      </c>
      <c r="AB2205" s="1086">
        <f t="shared" si="4020"/>
        <v>7</v>
      </c>
      <c r="AC2205" s="1087">
        <f t="shared" si="4021"/>
        <v>0.5833333333</v>
      </c>
      <c r="AD2205" s="1110" t="str">
        <f t="shared" si="4022"/>
        <v>20+</v>
      </c>
      <c r="AE2205" s="1084"/>
      <c r="AF2205" s="1084"/>
      <c r="AG2205" s="1084"/>
      <c r="AH2205" s="1084"/>
      <c r="AI2205" s="1084"/>
      <c r="AJ2205" s="1084"/>
      <c r="AK2205" s="1084"/>
      <c r="AL2205" s="1126">
        <v>2.0</v>
      </c>
      <c r="AM2205" s="1084"/>
      <c r="AN2205" s="1126">
        <v>3.0</v>
      </c>
      <c r="AO2205" s="1084"/>
      <c r="AP2205" s="1084"/>
      <c r="AQ2205" s="1084"/>
      <c r="AR2205" s="1084"/>
      <c r="AS2205" s="1084"/>
      <c r="AT2205" s="1084"/>
      <c r="AU2205" s="1084"/>
      <c r="AV2205" s="1084"/>
      <c r="AW2205" s="1126">
        <v>1.0</v>
      </c>
      <c r="AX2205" s="1126">
        <v>1.0</v>
      </c>
      <c r="AY2205" s="1084"/>
      <c r="AZ2205" s="1126">
        <v>2.0</v>
      </c>
      <c r="BA2205" s="1084"/>
      <c r="BB2205" s="1084"/>
      <c r="BC2205" s="1126">
        <v>1.0</v>
      </c>
      <c r="BD2205" s="1084"/>
      <c r="BE2205" s="1084"/>
      <c r="BF2205" s="1084"/>
      <c r="BG2205" s="1084"/>
      <c r="BH2205" s="1084"/>
      <c r="BI2205" s="1084"/>
      <c r="BJ2205" s="1084"/>
      <c r="BK2205" s="1084"/>
      <c r="BL2205" s="1084"/>
      <c r="BM2205" s="1084"/>
      <c r="BN2205" s="1084"/>
      <c r="BO2205" s="1084"/>
      <c r="BP2205" s="1126">
        <v>1.0</v>
      </c>
      <c r="BQ2205" s="1084"/>
      <c r="BR2205" s="1084"/>
      <c r="BS2205" s="1084"/>
      <c r="BT2205" s="1084"/>
      <c r="BU2205" s="1084"/>
      <c r="BV2205" s="1126">
        <v>2.0</v>
      </c>
      <c r="BW2205" s="1084"/>
      <c r="BX2205" s="1084"/>
      <c r="BY2205" s="1084"/>
      <c r="BZ2205" s="1084"/>
      <c r="CA2205" s="1084"/>
      <c r="CB2205" s="1084"/>
      <c r="CC2205" s="1084"/>
      <c r="CD2205" s="1084"/>
      <c r="CE2205" s="1084"/>
      <c r="CF2205" s="1084"/>
      <c r="CG2205" s="1084"/>
      <c r="CH2205" s="1084"/>
      <c r="CI2205" s="1084"/>
      <c r="CJ2205" s="1084"/>
      <c r="CK2205" s="1084"/>
      <c r="CL2205" s="1084"/>
      <c r="CM2205" s="1126">
        <v>1.0</v>
      </c>
      <c r="CN2205" s="1084"/>
      <c r="CO2205" s="1084"/>
      <c r="CP2205" s="1084"/>
      <c r="CQ2205" s="1084"/>
      <c r="CR2205" s="1084"/>
      <c r="CS2205" s="1084"/>
      <c r="CT2205" s="1084"/>
      <c r="CU2205" s="1084"/>
      <c r="CV2205" s="1084"/>
      <c r="CW2205" s="1084"/>
      <c r="CX2205" s="1084"/>
      <c r="CY2205" s="1084"/>
      <c r="CZ2205" s="1126">
        <v>2.0</v>
      </c>
      <c r="DA2205" s="1084"/>
      <c r="DB2205" s="1126">
        <v>2.0</v>
      </c>
      <c r="DC2205" s="1084"/>
      <c r="DD2205" s="1084"/>
      <c r="DE2205" s="1084"/>
      <c r="DF2205" s="1126">
        <v>1.0</v>
      </c>
      <c r="DG2205" s="1084"/>
      <c r="DH2205" s="1084"/>
      <c r="DI2205" s="1084"/>
      <c r="DJ2205" s="1084"/>
      <c r="DK2205" s="1084"/>
      <c r="DL2205" s="1084"/>
      <c r="DM2205" s="1084"/>
      <c r="DN2205" s="1084"/>
      <c r="DO2205" s="1084"/>
      <c r="DP2205" s="1084"/>
      <c r="DQ2205" s="1084"/>
      <c r="DR2205" s="1084"/>
      <c r="DS2205" s="1084"/>
      <c r="DT2205" s="1084"/>
      <c r="DU2205" s="1084"/>
      <c r="DV2205" s="1084"/>
      <c r="DW2205" s="1084"/>
      <c r="DX2205" s="1084"/>
      <c r="DY2205" s="1084"/>
      <c r="DZ2205" s="1084"/>
      <c r="EA2205" s="1084"/>
      <c r="EB2205" s="1084"/>
      <c r="EC2205" s="1084"/>
      <c r="ED2205" s="1084"/>
      <c r="EE2205" s="1084"/>
      <c r="EF2205" s="1084"/>
      <c r="EG2205" s="1084"/>
      <c r="EH2205" s="1084"/>
      <c r="EI2205" s="1084"/>
      <c r="EJ2205" s="1084"/>
      <c r="EK2205" s="1084"/>
      <c r="EL2205" s="1084"/>
      <c r="EM2205" s="1084"/>
      <c r="EN2205" s="1084"/>
      <c r="EO2205" s="1084"/>
      <c r="EP2205" s="1084"/>
      <c r="EQ2205" s="1084"/>
      <c r="ER2205" s="1084"/>
      <c r="ES2205" s="1084"/>
      <c r="ET2205" s="1084"/>
      <c r="EU2205" s="1084"/>
      <c r="EV2205" s="1084"/>
      <c r="EW2205" s="1084"/>
      <c r="EX2205" s="1084"/>
      <c r="EY2205" s="1084"/>
      <c r="EZ2205" s="1084"/>
      <c r="FA2205" s="1163" t="s">
        <v>7979</v>
      </c>
      <c r="FB2205" s="1164"/>
      <c r="FC2205" s="1084"/>
      <c r="FD2205" s="1084"/>
    </row>
    <row r="2206">
      <c r="A2206" s="844" t="s">
        <v>7980</v>
      </c>
      <c r="B2206" s="844" t="s">
        <v>7726</v>
      </c>
      <c r="C2206" s="845" t="s">
        <v>5866</v>
      </c>
      <c r="D2206" s="844" t="s">
        <v>10</v>
      </c>
      <c r="E2206" s="844"/>
      <c r="F2206" s="844"/>
      <c r="G2206" s="844" t="s">
        <v>7678</v>
      </c>
      <c r="H2206" s="844" t="s">
        <v>7730</v>
      </c>
      <c r="I2206" s="844" t="s">
        <v>23</v>
      </c>
      <c r="J2206" s="844"/>
      <c r="K2206" s="844" t="s">
        <v>93</v>
      </c>
      <c r="L2206" s="844" t="s">
        <v>510</v>
      </c>
      <c r="M2206" s="844" t="s">
        <v>50</v>
      </c>
      <c r="N2206" s="1115">
        <v>42872.0</v>
      </c>
      <c r="O2206" s="1115">
        <v>42872.0</v>
      </c>
      <c r="P2206" s="1116"/>
      <c r="Q2206" s="848"/>
      <c r="R2206" s="848"/>
      <c r="S2206" s="846"/>
      <c r="T2206" s="857">
        <f t="shared" si="4016"/>
        <v>651</v>
      </c>
      <c r="U2206" s="850">
        <f t="shared" ref="U2206:W2206" si="4209">IF(ISBLANK($A2206),"",sum(AE2206,AK2206,AQ2206,AW2206,BC2206,BI2206,BO2206,BU2206,CA2206,CG2206,CM2206,CS2206,CY2206,DE2206,DK2206,DQ2206,DW2206,EC2206,EI2206,EO2206,EU2206))</f>
        <v>0</v>
      </c>
      <c r="V2206" s="850">
        <f t="shared" si="4209"/>
        <v>0</v>
      </c>
      <c r="W2206" s="850">
        <f t="shared" si="4209"/>
        <v>0</v>
      </c>
      <c r="X2206" s="1117">
        <f t="shared" si="4018"/>
        <v>0</v>
      </c>
      <c r="Y2206" s="850">
        <f t="shared" ref="Y2206:AA2206" si="4210">IF(ISBLANK($A2206),"",sum(AH2206,AN2206,AT2206,AZ2206,BF2206,BL2206,BR2206,BX2206,CD2206,CJ2206,CP2206,CV2206,DB2206,DH2206,DN2206,DT2206,DZ2206,EF2206,EL2206,ER2206,EX2206))</f>
        <v>0</v>
      </c>
      <c r="Z2206" s="850">
        <f t="shared" si="4210"/>
        <v>0</v>
      </c>
      <c r="AA2206" s="850">
        <f t="shared" si="4210"/>
        <v>0</v>
      </c>
      <c r="AB2206" s="1117">
        <f t="shared" si="4020"/>
        <v>0</v>
      </c>
      <c r="AC2206" s="1118" t="str">
        <f t="shared" si="4021"/>
        <v/>
      </c>
      <c r="AD2206" s="1119" t="str">
        <f t="shared" si="4022"/>
        <v>20+</v>
      </c>
      <c r="AE2206" s="844"/>
      <c r="AF2206" s="844"/>
      <c r="AG2206" s="846"/>
      <c r="AH2206" s="844"/>
      <c r="AI2206" s="844"/>
      <c r="AJ2206" s="846"/>
      <c r="AK2206" s="844"/>
      <c r="AL2206" s="846"/>
      <c r="AM2206" s="846"/>
      <c r="AN2206" s="844"/>
      <c r="AO2206" s="846"/>
      <c r="AP2206" s="846"/>
      <c r="AQ2206" s="844"/>
      <c r="AR2206" s="844"/>
      <c r="AS2206" s="846"/>
      <c r="AT2206" s="844"/>
      <c r="AU2206" s="846"/>
      <c r="AV2206" s="846"/>
      <c r="AW2206" s="844"/>
      <c r="AX2206" s="846"/>
      <c r="AY2206" s="846"/>
      <c r="AZ2206" s="844"/>
      <c r="BA2206" s="844"/>
      <c r="BB2206" s="846"/>
      <c r="BC2206" s="846"/>
      <c r="BD2206" s="846"/>
      <c r="BE2206" s="846"/>
      <c r="BF2206" s="846"/>
      <c r="BG2206" s="846"/>
      <c r="BH2206" s="846"/>
      <c r="BI2206" s="846"/>
      <c r="BJ2206" s="846"/>
      <c r="BK2206" s="846"/>
      <c r="BL2206" s="846"/>
      <c r="BM2206" s="846"/>
      <c r="BN2206" s="846"/>
      <c r="BO2206" s="844"/>
      <c r="BP2206" s="846"/>
      <c r="BQ2206" s="846"/>
      <c r="BR2206" s="846"/>
      <c r="BS2206" s="846"/>
      <c r="BT2206" s="846"/>
      <c r="BU2206" s="846"/>
      <c r="BV2206" s="846"/>
      <c r="BW2206" s="846"/>
      <c r="BX2206" s="846"/>
      <c r="BY2206" s="846"/>
      <c r="BZ2206" s="846"/>
      <c r="CA2206" s="844"/>
      <c r="CB2206" s="846"/>
      <c r="CC2206" s="846"/>
      <c r="CD2206" s="846"/>
      <c r="CE2206" s="846"/>
      <c r="CF2206" s="846"/>
      <c r="CG2206" s="846"/>
      <c r="CH2206" s="846"/>
      <c r="CI2206" s="846"/>
      <c r="CJ2206" s="846"/>
      <c r="CK2206" s="846"/>
      <c r="CL2206" s="846"/>
      <c r="CM2206" s="846"/>
      <c r="CN2206" s="846"/>
      <c r="CO2206" s="846"/>
      <c r="CP2206" s="846"/>
      <c r="CQ2206" s="846"/>
      <c r="CR2206" s="846"/>
      <c r="CS2206" s="846"/>
      <c r="CT2206" s="846"/>
      <c r="CU2206" s="846"/>
      <c r="CV2206" s="846"/>
      <c r="CW2206" s="846"/>
      <c r="CX2206" s="846"/>
      <c r="CY2206" s="846"/>
      <c r="CZ2206" s="846"/>
      <c r="DA2206" s="846"/>
      <c r="DB2206" s="846"/>
      <c r="DC2206" s="846"/>
      <c r="DD2206" s="846"/>
      <c r="DE2206" s="846"/>
      <c r="DF2206" s="846"/>
      <c r="DG2206" s="846"/>
      <c r="DH2206" s="846"/>
      <c r="DI2206" s="846"/>
      <c r="DJ2206" s="846"/>
      <c r="DK2206" s="846"/>
      <c r="DL2206" s="846"/>
      <c r="DM2206" s="846"/>
      <c r="DN2206" s="846"/>
      <c r="DO2206" s="846"/>
      <c r="DP2206" s="846"/>
      <c r="DQ2206" s="846"/>
      <c r="DR2206" s="846"/>
      <c r="DS2206" s="846"/>
      <c r="DT2206" s="846"/>
      <c r="DU2206" s="846"/>
      <c r="DV2206" s="846"/>
      <c r="DW2206" s="846"/>
      <c r="DX2206" s="846"/>
      <c r="DY2206" s="846"/>
      <c r="DZ2206" s="846"/>
      <c r="EA2206" s="846"/>
      <c r="EB2206" s="846"/>
      <c r="EC2206" s="846"/>
      <c r="ED2206" s="846"/>
      <c r="EE2206" s="846"/>
      <c r="EF2206" s="846"/>
      <c r="EG2206" s="846"/>
      <c r="EH2206" s="846"/>
      <c r="EI2206" s="844"/>
      <c r="EJ2206" s="846"/>
      <c r="EK2206" s="846"/>
      <c r="EL2206" s="846"/>
      <c r="EM2206" s="846"/>
      <c r="EN2206" s="846"/>
      <c r="EO2206" s="846"/>
      <c r="EP2206" s="846"/>
      <c r="EQ2206" s="846"/>
      <c r="ER2206" s="846"/>
      <c r="ES2206" s="846"/>
      <c r="ET2206" s="846"/>
      <c r="EU2206" s="844"/>
      <c r="EV2206" s="844"/>
      <c r="EW2206" s="846"/>
      <c r="EX2206" s="844"/>
      <c r="EY2206" s="844"/>
      <c r="EZ2206" s="846"/>
      <c r="FA2206" s="1120" t="s">
        <v>7981</v>
      </c>
      <c r="FB2206" s="1121"/>
      <c r="FC2206" s="844"/>
      <c r="FD2206" s="844"/>
    </row>
    <row r="2207">
      <c r="A2207" s="1079" t="s">
        <v>7982</v>
      </c>
      <c r="B2207" s="1079" t="s">
        <v>7983</v>
      </c>
      <c r="C2207" s="1080" t="s">
        <v>8</v>
      </c>
      <c r="D2207" s="1079" t="s">
        <v>18</v>
      </c>
      <c r="E2207" s="1084"/>
      <c r="F2207" s="1084"/>
      <c r="G2207" s="1079" t="s">
        <v>3280</v>
      </c>
      <c r="H2207" s="1079" t="s">
        <v>1193</v>
      </c>
      <c r="I2207" s="1079" t="s">
        <v>23</v>
      </c>
      <c r="J2207" s="1079" t="s">
        <v>31</v>
      </c>
      <c r="K2207" s="1079" t="s">
        <v>93</v>
      </c>
      <c r="L2207" s="1079" t="s">
        <v>2035</v>
      </c>
      <c r="M2207" s="1079" t="s">
        <v>110</v>
      </c>
      <c r="N2207" s="1124">
        <v>42647.0</v>
      </c>
      <c r="O2207" s="1083"/>
      <c r="P2207" s="1082"/>
      <c r="Q2207" s="1125"/>
      <c r="R2207" s="1125"/>
      <c r="S2207" s="1084"/>
      <c r="T2207" s="857">
        <f t="shared" si="4016"/>
        <v>876</v>
      </c>
      <c r="U2207" s="1085">
        <f t="shared" ref="U2207:W2207" si="4211">IF(ISBLANK($A2207),"",sum(AE2207,AK2207,AQ2207,AW2207,BC2207,BI2207,BO2207,BU2207,CA2207,CG2207,CM2207,CS2207,CY2207,DE2207,DK2207,DQ2207,DW2207,EC2207,EI2207,EO2207,EU2207))</f>
        <v>10</v>
      </c>
      <c r="V2207" s="1085">
        <f t="shared" si="4211"/>
        <v>0</v>
      </c>
      <c r="W2207" s="1085">
        <f t="shared" si="4211"/>
        <v>0</v>
      </c>
      <c r="X2207" s="1086">
        <f t="shared" si="4018"/>
        <v>10</v>
      </c>
      <c r="Y2207" s="1085">
        <f t="shared" ref="Y2207:AA2207" si="4212">IF(ISBLANK($A2207),"",sum(AH2207,AN2207,AT2207,AZ2207,BF2207,BL2207,BR2207,BX2207,CD2207,CJ2207,CP2207,CV2207,DB2207,DH2207,DN2207,DT2207,DZ2207,EF2207,EL2207,ER2207,EX2207))</f>
        <v>6</v>
      </c>
      <c r="Z2207" s="1085">
        <f t="shared" si="4212"/>
        <v>0</v>
      </c>
      <c r="AA2207" s="1085">
        <f t="shared" si="4212"/>
        <v>0</v>
      </c>
      <c r="AB2207" s="1086">
        <f t="shared" si="4020"/>
        <v>6</v>
      </c>
      <c r="AC2207" s="1087">
        <f t="shared" si="4021"/>
        <v>0.6</v>
      </c>
      <c r="AD2207" s="1110" t="str">
        <f t="shared" si="4022"/>
        <v>20+</v>
      </c>
      <c r="AE2207" s="1126">
        <v>1.0</v>
      </c>
      <c r="AF2207" s="1084"/>
      <c r="AG2207" s="1084"/>
      <c r="AH2207" s="1126">
        <v>4.0</v>
      </c>
      <c r="AI2207" s="1084"/>
      <c r="AJ2207" s="1084"/>
      <c r="AK2207" s="1126">
        <v>5.0</v>
      </c>
      <c r="AL2207" s="1084"/>
      <c r="AM2207" s="1084"/>
      <c r="AN2207" s="1084"/>
      <c r="AO2207" s="1084"/>
      <c r="AP2207" s="1084"/>
      <c r="AQ2207" s="1126">
        <v>3.0</v>
      </c>
      <c r="AR2207" s="1084"/>
      <c r="AS2207" s="1084"/>
      <c r="AT2207" s="1126">
        <v>1.0</v>
      </c>
      <c r="AU2207" s="1084"/>
      <c r="AV2207" s="1084"/>
      <c r="AW2207" s="1084"/>
      <c r="AX2207" s="1084"/>
      <c r="AY2207" s="1084"/>
      <c r="AZ2207" s="1084"/>
      <c r="BA2207" s="1084"/>
      <c r="BB2207" s="1084"/>
      <c r="BC2207" s="1126">
        <v>1.0</v>
      </c>
      <c r="BD2207" s="1084"/>
      <c r="BE2207" s="1084"/>
      <c r="BF2207" s="1126">
        <v>1.0</v>
      </c>
      <c r="BG2207" s="1084"/>
      <c r="BH2207" s="1084"/>
      <c r="BI2207" s="1084"/>
      <c r="BJ2207" s="1084"/>
      <c r="BK2207" s="1084"/>
      <c r="BL2207" s="1084"/>
      <c r="BM2207" s="1084"/>
      <c r="BN2207" s="1084"/>
      <c r="BO2207" s="1084"/>
      <c r="BP2207" s="1084"/>
      <c r="BQ2207" s="1084"/>
      <c r="BR2207" s="1084"/>
      <c r="BS2207" s="1084"/>
      <c r="BT2207" s="1084"/>
      <c r="BU2207" s="1084"/>
      <c r="BV2207" s="1084"/>
      <c r="BW2207" s="1084"/>
      <c r="BX2207" s="1084"/>
      <c r="BY2207" s="1084"/>
      <c r="BZ2207" s="1084"/>
      <c r="CA2207" s="1084"/>
      <c r="CB2207" s="1084"/>
      <c r="CC2207" s="1084"/>
      <c r="CD2207" s="1084"/>
      <c r="CE2207" s="1084"/>
      <c r="CF2207" s="1084"/>
      <c r="CG2207" s="1084"/>
      <c r="CH2207" s="1084"/>
      <c r="CI2207" s="1084"/>
      <c r="CJ2207" s="1084"/>
      <c r="CK2207" s="1084"/>
      <c r="CL2207" s="1084"/>
      <c r="CM2207" s="1084"/>
      <c r="CN2207" s="1084"/>
      <c r="CO2207" s="1084"/>
      <c r="CP2207" s="1084"/>
      <c r="CQ2207" s="1084"/>
      <c r="CR2207" s="1084"/>
      <c r="CS2207" s="1084"/>
      <c r="CT2207" s="1084"/>
      <c r="CU2207" s="1084"/>
      <c r="CV2207" s="1084"/>
      <c r="CW2207" s="1084"/>
      <c r="CX2207" s="1084"/>
      <c r="CY2207" s="1084"/>
      <c r="CZ2207" s="1084"/>
      <c r="DA2207" s="1084"/>
      <c r="DB2207" s="1084"/>
      <c r="DC2207" s="1084"/>
      <c r="DD2207" s="1084"/>
      <c r="DE2207" s="1084"/>
      <c r="DF2207" s="1084"/>
      <c r="DG2207" s="1084"/>
      <c r="DH2207" s="1084"/>
      <c r="DI2207" s="1084"/>
      <c r="DJ2207" s="1084"/>
      <c r="DK2207" s="1084"/>
      <c r="DL2207" s="1084"/>
      <c r="DM2207" s="1084"/>
      <c r="DN2207" s="1084"/>
      <c r="DO2207" s="1084"/>
      <c r="DP2207" s="1084"/>
      <c r="DQ2207" s="1084"/>
      <c r="DR2207" s="1084"/>
      <c r="DS2207" s="1084"/>
      <c r="DT2207" s="1084"/>
      <c r="DU2207" s="1084"/>
      <c r="DV2207" s="1084"/>
      <c r="DW2207" s="1084"/>
      <c r="DX2207" s="1084"/>
      <c r="DY2207" s="1084"/>
      <c r="DZ2207" s="1084"/>
      <c r="EA2207" s="1084"/>
      <c r="EB2207" s="1084"/>
      <c r="EC2207" s="1084"/>
      <c r="ED2207" s="1084"/>
      <c r="EE2207" s="1084"/>
      <c r="EF2207" s="1084"/>
      <c r="EG2207" s="1084"/>
      <c r="EH2207" s="1084"/>
      <c r="EI2207" s="1084"/>
      <c r="EJ2207" s="1084"/>
      <c r="EK2207" s="1084"/>
      <c r="EL2207" s="1084"/>
      <c r="EM2207" s="1084"/>
      <c r="EN2207" s="1084"/>
      <c r="EO2207" s="1084"/>
      <c r="EP2207" s="1084"/>
      <c r="EQ2207" s="1084"/>
      <c r="ER2207" s="1084"/>
      <c r="ES2207" s="1084"/>
      <c r="ET2207" s="1084"/>
      <c r="EU2207" s="1084"/>
      <c r="EV2207" s="1084"/>
      <c r="EW2207" s="1084"/>
      <c r="EX2207" s="1084"/>
      <c r="EY2207" s="1084"/>
      <c r="EZ2207" s="1084"/>
      <c r="FA2207" s="1090" t="s">
        <v>7984</v>
      </c>
      <c r="FB2207" s="1091"/>
      <c r="FC2207" s="1079"/>
      <c r="FD2207" s="1079"/>
    </row>
    <row r="2208">
      <c r="A2208" s="1079" t="s">
        <v>7985</v>
      </c>
      <c r="B2208" s="1079" t="s">
        <v>2193</v>
      </c>
      <c r="C2208" s="1080" t="s">
        <v>8</v>
      </c>
      <c r="D2208" s="1079" t="s">
        <v>18</v>
      </c>
      <c r="E2208" s="1084"/>
      <c r="F2208" s="1084"/>
      <c r="G2208" s="1079" t="s">
        <v>7881</v>
      </c>
      <c r="H2208" s="1079" t="s">
        <v>952</v>
      </c>
      <c r="I2208" s="1079" t="s">
        <v>23</v>
      </c>
      <c r="J2208" s="1079" t="s">
        <v>31</v>
      </c>
      <c r="K2208" s="1079" t="s">
        <v>93</v>
      </c>
      <c r="L2208" s="1079" t="s">
        <v>2225</v>
      </c>
      <c r="M2208" s="1079" t="s">
        <v>50</v>
      </c>
      <c r="N2208" s="1124">
        <v>42632.0</v>
      </c>
      <c r="O2208" s="1124">
        <v>42632.0</v>
      </c>
      <c r="P2208" s="1082"/>
      <c r="Q2208" s="1125"/>
      <c r="R2208" s="1125"/>
      <c r="S2208" s="1084"/>
      <c r="T2208" s="857">
        <f t="shared" si="4016"/>
        <v>891</v>
      </c>
      <c r="U2208" s="1085">
        <f t="shared" ref="U2208:W2208" si="4213">IF(ISBLANK($A2208),"",sum(AE2208,AK2208,AQ2208,AW2208,BC2208,BI2208,BO2208,BU2208,CA2208,CG2208,CM2208,CS2208,CY2208,DE2208,DK2208,DQ2208,DW2208,EC2208,EI2208,EO2208,EU2208))</f>
        <v>2</v>
      </c>
      <c r="V2208" s="1085">
        <f t="shared" si="4213"/>
        <v>3</v>
      </c>
      <c r="W2208" s="1085">
        <f t="shared" si="4213"/>
        <v>0</v>
      </c>
      <c r="X2208" s="1086">
        <f t="shared" si="4018"/>
        <v>5</v>
      </c>
      <c r="Y2208" s="1085">
        <f t="shared" ref="Y2208:AA2208" si="4214">IF(ISBLANK($A2208),"",sum(AH2208,AN2208,AT2208,AZ2208,BF2208,BL2208,BR2208,BX2208,CD2208,CJ2208,CP2208,CV2208,DB2208,DH2208,DN2208,DT2208,DZ2208,EF2208,EL2208,ER2208,EX2208))</f>
        <v>1</v>
      </c>
      <c r="Z2208" s="1085">
        <f t="shared" si="4214"/>
        <v>0</v>
      </c>
      <c r="AA2208" s="1085">
        <f t="shared" si="4214"/>
        <v>0</v>
      </c>
      <c r="AB2208" s="1086">
        <f t="shared" si="4020"/>
        <v>1</v>
      </c>
      <c r="AC2208" s="1087">
        <f t="shared" si="4021"/>
        <v>0.2</v>
      </c>
      <c r="AD2208" s="1110" t="str">
        <f t="shared" si="4022"/>
        <v>20+</v>
      </c>
      <c r="AE2208" s="1084"/>
      <c r="AF2208" s="1084"/>
      <c r="AG2208" s="1084"/>
      <c r="AH2208" s="1126">
        <v>1.0</v>
      </c>
      <c r="AI2208" s="1084"/>
      <c r="AJ2208" s="1084"/>
      <c r="AK2208" s="1126">
        <v>2.0</v>
      </c>
      <c r="AL2208" s="1084"/>
      <c r="AM2208" s="1084"/>
      <c r="AN2208" s="1084"/>
      <c r="AO2208" s="1084"/>
      <c r="AP2208" s="1084"/>
      <c r="AQ2208" s="1084"/>
      <c r="AR2208" s="1126">
        <v>2.0</v>
      </c>
      <c r="AS2208" s="1084"/>
      <c r="AT2208" s="1084"/>
      <c r="AU2208" s="1084"/>
      <c r="AV2208" s="1084"/>
      <c r="AW2208" s="1084"/>
      <c r="AX2208" s="1084"/>
      <c r="AY2208" s="1084"/>
      <c r="AZ2208" s="1084"/>
      <c r="BA2208" s="1084"/>
      <c r="BB2208" s="1084"/>
      <c r="BC2208" s="1084"/>
      <c r="BD2208" s="1084"/>
      <c r="BE2208" s="1084"/>
      <c r="BF2208" s="1084"/>
      <c r="BG2208" s="1084"/>
      <c r="BH2208" s="1084"/>
      <c r="BI2208" s="1084"/>
      <c r="BJ2208" s="1084"/>
      <c r="BK2208" s="1084"/>
      <c r="BL2208" s="1084"/>
      <c r="BM2208" s="1084"/>
      <c r="BN2208" s="1084"/>
      <c r="BO2208" s="1084"/>
      <c r="BP2208" s="1084"/>
      <c r="BQ2208" s="1084"/>
      <c r="BR2208" s="1084"/>
      <c r="BS2208" s="1084"/>
      <c r="BT2208" s="1084"/>
      <c r="BU2208" s="1084"/>
      <c r="BV2208" s="1084"/>
      <c r="BW2208" s="1084"/>
      <c r="BX2208" s="1084"/>
      <c r="BY2208" s="1084"/>
      <c r="BZ2208" s="1084"/>
      <c r="CA2208" s="1084"/>
      <c r="CB2208" s="1084"/>
      <c r="CC2208" s="1084"/>
      <c r="CD2208" s="1084"/>
      <c r="CE2208" s="1084"/>
      <c r="CF2208" s="1084"/>
      <c r="CG2208" s="1084"/>
      <c r="CH2208" s="1084"/>
      <c r="CI2208" s="1084"/>
      <c r="CJ2208" s="1084"/>
      <c r="CK2208" s="1084"/>
      <c r="CL2208" s="1084"/>
      <c r="CM2208" s="1084"/>
      <c r="CN2208" s="1126">
        <v>1.0</v>
      </c>
      <c r="CO2208" s="1084"/>
      <c r="CP2208" s="1084"/>
      <c r="CQ2208" s="1084"/>
      <c r="CR2208" s="1084"/>
      <c r="CS2208" s="1084"/>
      <c r="CT2208" s="1084"/>
      <c r="CU2208" s="1084"/>
      <c r="CV2208" s="1084"/>
      <c r="CW2208" s="1084"/>
      <c r="CX2208" s="1084"/>
      <c r="CY2208" s="1084"/>
      <c r="CZ2208" s="1084"/>
      <c r="DA2208" s="1084"/>
      <c r="DB2208" s="1084"/>
      <c r="DC2208" s="1084"/>
      <c r="DD2208" s="1084"/>
      <c r="DE2208" s="1084"/>
      <c r="DF2208" s="1084"/>
      <c r="DG2208" s="1084"/>
      <c r="DH2208" s="1084"/>
      <c r="DI2208" s="1084"/>
      <c r="DJ2208" s="1084"/>
      <c r="DK2208" s="1084"/>
      <c r="DL2208" s="1084"/>
      <c r="DM2208" s="1084"/>
      <c r="DN2208" s="1084"/>
      <c r="DO2208" s="1084"/>
      <c r="DP2208" s="1084"/>
      <c r="DQ2208" s="1084"/>
      <c r="DR2208" s="1084"/>
      <c r="DS2208" s="1084"/>
      <c r="DT2208" s="1084"/>
      <c r="DU2208" s="1084"/>
      <c r="DV2208" s="1084"/>
      <c r="DW2208" s="1084"/>
      <c r="DX2208" s="1084"/>
      <c r="DY2208" s="1084"/>
      <c r="DZ2208" s="1084"/>
      <c r="EA2208" s="1084"/>
      <c r="EB2208" s="1084"/>
      <c r="EC2208" s="1084"/>
      <c r="ED2208" s="1084"/>
      <c r="EE2208" s="1084"/>
      <c r="EF2208" s="1084"/>
      <c r="EG2208" s="1084"/>
      <c r="EH2208" s="1084"/>
      <c r="EI2208" s="1084"/>
      <c r="EJ2208" s="1084"/>
      <c r="EK2208" s="1084"/>
      <c r="EL2208" s="1084"/>
      <c r="EM2208" s="1084"/>
      <c r="EN2208" s="1084"/>
      <c r="EO2208" s="1084"/>
      <c r="EP2208" s="1084"/>
      <c r="EQ2208" s="1084"/>
      <c r="ER2208" s="1084"/>
      <c r="ES2208" s="1084"/>
      <c r="ET2208" s="1084"/>
      <c r="EU2208" s="1084"/>
      <c r="EV2208" s="1084"/>
      <c r="EW2208" s="1084"/>
      <c r="EX2208" s="1084"/>
      <c r="EY2208" s="1084"/>
      <c r="EZ2208" s="1084"/>
      <c r="FA2208" s="1090" t="s">
        <v>7986</v>
      </c>
      <c r="FB2208" s="1091"/>
      <c r="FC2208" s="1079"/>
      <c r="FD2208" s="1079"/>
    </row>
    <row r="2209">
      <c r="A2209" s="1079" t="s">
        <v>7987</v>
      </c>
      <c r="B2209" s="1079" t="s">
        <v>7988</v>
      </c>
      <c r="C2209" s="1080" t="s">
        <v>8</v>
      </c>
      <c r="D2209" s="1079" t="s">
        <v>18</v>
      </c>
      <c r="E2209" s="1084"/>
      <c r="F2209" s="1084"/>
      <c r="G2209" s="1079" t="s">
        <v>7899</v>
      </c>
      <c r="H2209" s="1079" t="s">
        <v>1157</v>
      </c>
      <c r="I2209" s="1079" t="s">
        <v>23</v>
      </c>
      <c r="J2209" s="1079" t="s">
        <v>31</v>
      </c>
      <c r="K2209" s="1079" t="s">
        <v>93</v>
      </c>
      <c r="L2209" s="1079" t="s">
        <v>1961</v>
      </c>
      <c r="M2209" s="1079" t="s">
        <v>72</v>
      </c>
      <c r="N2209" s="1124">
        <v>42626.0</v>
      </c>
      <c r="O2209" s="1083"/>
      <c r="P2209" s="1082"/>
      <c r="Q2209" s="1125"/>
      <c r="R2209" s="1125"/>
      <c r="S2209" s="1084"/>
      <c r="T2209" s="857">
        <f t="shared" si="4016"/>
        <v>897</v>
      </c>
      <c r="U2209" s="1085">
        <f t="shared" ref="U2209:W2209" si="4215">IF(ISBLANK($A2209),"",sum(AE2209,AK2209,AQ2209,AW2209,BC2209,BI2209,BO2209,BU2209,CA2209,CG2209,CM2209,CS2209,CY2209,DE2209,DK2209,DQ2209,DW2209,EC2209,EI2209,EO2209,EU2209))</f>
        <v>6</v>
      </c>
      <c r="V2209" s="1085">
        <f t="shared" si="4215"/>
        <v>2</v>
      </c>
      <c r="W2209" s="1085">
        <f t="shared" si="4215"/>
        <v>0</v>
      </c>
      <c r="X2209" s="1086">
        <f t="shared" si="4018"/>
        <v>8</v>
      </c>
      <c r="Y2209" s="1085">
        <f t="shared" ref="Y2209:AA2209" si="4216">IF(ISBLANK($A2209),"",sum(AH2209,AN2209,AT2209,AZ2209,BF2209,BL2209,BR2209,BX2209,CD2209,CJ2209,CP2209,CV2209,DB2209,DH2209,DN2209,DT2209,DZ2209,EF2209,EL2209,ER2209,EX2209))</f>
        <v>5</v>
      </c>
      <c r="Z2209" s="1085">
        <f t="shared" si="4216"/>
        <v>0</v>
      </c>
      <c r="AA2209" s="1085">
        <f t="shared" si="4216"/>
        <v>0</v>
      </c>
      <c r="AB2209" s="1086">
        <f t="shared" si="4020"/>
        <v>5</v>
      </c>
      <c r="AC2209" s="1087">
        <f t="shared" si="4021"/>
        <v>0.625</v>
      </c>
      <c r="AD2209" s="1110" t="str">
        <f t="shared" si="4022"/>
        <v>20+</v>
      </c>
      <c r="AE2209" s="1089">
        <v>1.0</v>
      </c>
      <c r="AF2209" s="1084"/>
      <c r="AG2209" s="1084"/>
      <c r="AH2209" s="1126">
        <v>3.0</v>
      </c>
      <c r="AI2209" s="1084"/>
      <c r="AJ2209" s="1084"/>
      <c r="AK2209" s="1089">
        <v>3.0</v>
      </c>
      <c r="AL2209" s="1084"/>
      <c r="AM2209" s="1084"/>
      <c r="AN2209" s="1126">
        <v>1.0</v>
      </c>
      <c r="AO2209" s="1084"/>
      <c r="AP2209" s="1084"/>
      <c r="AQ2209" s="1084"/>
      <c r="AR2209" s="1084"/>
      <c r="AS2209" s="1084"/>
      <c r="AT2209" s="1084"/>
      <c r="AU2209" s="1084"/>
      <c r="AV2209" s="1084"/>
      <c r="AW2209" s="1126">
        <v>2.0</v>
      </c>
      <c r="AX2209" s="1126">
        <v>2.0</v>
      </c>
      <c r="AY2209" s="1084"/>
      <c r="AZ2209" s="1126">
        <v>1.0</v>
      </c>
      <c r="BA2209" s="1084"/>
      <c r="BB2209" s="1084"/>
      <c r="BC2209" s="1084"/>
      <c r="BD2209" s="1084"/>
      <c r="BE2209" s="1084"/>
      <c r="BF2209" s="1084"/>
      <c r="BG2209" s="1084"/>
      <c r="BH2209" s="1084"/>
      <c r="BI2209" s="1084"/>
      <c r="BJ2209" s="1084"/>
      <c r="BK2209" s="1084"/>
      <c r="BL2209" s="1084"/>
      <c r="BM2209" s="1084"/>
      <c r="BN2209" s="1084"/>
      <c r="BO2209" s="1084"/>
      <c r="BP2209" s="1084"/>
      <c r="BQ2209" s="1084"/>
      <c r="BR2209" s="1084"/>
      <c r="BS2209" s="1084"/>
      <c r="BT2209" s="1084"/>
      <c r="BU2209" s="1084"/>
      <c r="BV2209" s="1084"/>
      <c r="BW2209" s="1084"/>
      <c r="BX2209" s="1084"/>
      <c r="BY2209" s="1084"/>
      <c r="BZ2209" s="1084"/>
      <c r="CA2209" s="1084"/>
      <c r="CB2209" s="1084"/>
      <c r="CC2209" s="1084"/>
      <c r="CD2209" s="1084"/>
      <c r="CE2209" s="1084"/>
      <c r="CF2209" s="1084"/>
      <c r="CG2209" s="1084"/>
      <c r="CH2209" s="1084"/>
      <c r="CI2209" s="1084"/>
      <c r="CJ2209" s="1084"/>
      <c r="CK2209" s="1084"/>
      <c r="CL2209" s="1084"/>
      <c r="CM2209" s="1084"/>
      <c r="CN2209" s="1084"/>
      <c r="CO2209" s="1084"/>
      <c r="CP2209" s="1084"/>
      <c r="CQ2209" s="1084"/>
      <c r="CR2209" s="1084"/>
      <c r="CS2209" s="1084"/>
      <c r="CT2209" s="1084"/>
      <c r="CU2209" s="1084"/>
      <c r="CV2209" s="1084"/>
      <c r="CW2209" s="1084"/>
      <c r="CX2209" s="1084"/>
      <c r="CY2209" s="1084"/>
      <c r="CZ2209" s="1084"/>
      <c r="DA2209" s="1084"/>
      <c r="DB2209" s="1084"/>
      <c r="DC2209" s="1084"/>
      <c r="DD2209" s="1084"/>
      <c r="DE2209" s="1084"/>
      <c r="DF2209" s="1084"/>
      <c r="DG2209" s="1084"/>
      <c r="DH2209" s="1084"/>
      <c r="DI2209" s="1084"/>
      <c r="DJ2209" s="1084"/>
      <c r="DK2209" s="1084"/>
      <c r="DL2209" s="1084"/>
      <c r="DM2209" s="1084"/>
      <c r="DN2209" s="1084"/>
      <c r="DO2209" s="1084"/>
      <c r="DP2209" s="1084"/>
      <c r="DQ2209" s="1084"/>
      <c r="DR2209" s="1084"/>
      <c r="DS2209" s="1084"/>
      <c r="DT2209" s="1084"/>
      <c r="DU2209" s="1084"/>
      <c r="DV2209" s="1084"/>
      <c r="DW2209" s="1084"/>
      <c r="DX2209" s="1084"/>
      <c r="DY2209" s="1084"/>
      <c r="DZ2209" s="1084"/>
      <c r="EA2209" s="1084"/>
      <c r="EB2209" s="1084"/>
      <c r="EC2209" s="1084"/>
      <c r="ED2209" s="1084"/>
      <c r="EE2209" s="1084"/>
      <c r="EF2209" s="1084"/>
      <c r="EG2209" s="1084"/>
      <c r="EH2209" s="1084"/>
      <c r="EI2209" s="1084"/>
      <c r="EJ2209" s="1084"/>
      <c r="EK2209" s="1084"/>
      <c r="EL2209" s="1084"/>
      <c r="EM2209" s="1084"/>
      <c r="EN2209" s="1084"/>
      <c r="EO2209" s="1084"/>
      <c r="EP2209" s="1084"/>
      <c r="EQ2209" s="1084"/>
      <c r="ER2209" s="1084"/>
      <c r="ES2209" s="1084"/>
      <c r="ET2209" s="1084"/>
      <c r="EU2209" s="1084"/>
      <c r="EV2209" s="1084"/>
      <c r="EW2209" s="1084"/>
      <c r="EX2209" s="1084"/>
      <c r="EY2209" s="1084"/>
      <c r="EZ2209" s="1084"/>
      <c r="FA2209" s="1090" t="s">
        <v>7989</v>
      </c>
      <c r="FB2209" s="1091"/>
      <c r="FC2209" s="1079"/>
      <c r="FD2209" s="1079"/>
    </row>
    <row r="2210">
      <c r="A2210" s="1079" t="s">
        <v>7990</v>
      </c>
      <c r="B2210" s="1079" t="s">
        <v>7991</v>
      </c>
      <c r="C2210" s="1080" t="s">
        <v>8</v>
      </c>
      <c r="D2210" s="1079" t="s">
        <v>18</v>
      </c>
      <c r="E2210" s="1084"/>
      <c r="F2210" s="1084"/>
      <c r="G2210" s="1079" t="s">
        <v>1337</v>
      </c>
      <c r="H2210" s="1079" t="s">
        <v>1067</v>
      </c>
      <c r="I2210" s="1079" t="s">
        <v>23</v>
      </c>
      <c r="J2210" s="1079" t="s">
        <v>31</v>
      </c>
      <c r="K2210" s="1079" t="s">
        <v>93</v>
      </c>
      <c r="L2210" s="1079" t="s">
        <v>1961</v>
      </c>
      <c r="M2210" s="1079" t="s">
        <v>72</v>
      </c>
      <c r="N2210" s="1124">
        <v>42615.0</v>
      </c>
      <c r="O2210" s="1124">
        <v>42615.0</v>
      </c>
      <c r="P2210" s="1082"/>
      <c r="Q2210" s="1125"/>
      <c r="R2210" s="1125"/>
      <c r="S2210" s="1084"/>
      <c r="T2210" s="857">
        <f t="shared" si="4016"/>
        <v>908</v>
      </c>
      <c r="U2210" s="1085">
        <f t="shared" ref="U2210:W2210" si="4217">IF(ISBLANK($A2210),"",sum(AE2210,AK2210,AQ2210,AW2210,BC2210,BI2210,BO2210,BU2210,CA2210,CG2210,CM2210,CS2210,CY2210,DE2210,DK2210,DQ2210,DW2210,EC2210,EI2210,EO2210,EU2210))</f>
        <v>6</v>
      </c>
      <c r="V2210" s="1085">
        <f t="shared" si="4217"/>
        <v>8</v>
      </c>
      <c r="W2210" s="1085">
        <f t="shared" si="4217"/>
        <v>0</v>
      </c>
      <c r="X2210" s="1086">
        <f t="shared" si="4018"/>
        <v>14</v>
      </c>
      <c r="Y2210" s="1085">
        <f t="shared" ref="Y2210:AA2210" si="4218">IF(ISBLANK($A2210),"",sum(AH2210,AN2210,AT2210,AZ2210,BF2210,BL2210,BR2210,BX2210,CD2210,CJ2210,CP2210,CV2210,DB2210,DH2210,DN2210,DT2210,DZ2210,EF2210,EL2210,ER2210,EX2210))</f>
        <v>2</v>
      </c>
      <c r="Z2210" s="1085">
        <f t="shared" si="4218"/>
        <v>5</v>
      </c>
      <c r="AA2210" s="1085">
        <f t="shared" si="4218"/>
        <v>0</v>
      </c>
      <c r="AB2210" s="1086">
        <f t="shared" si="4020"/>
        <v>7</v>
      </c>
      <c r="AC2210" s="1087">
        <f t="shared" si="4021"/>
        <v>0.1428571429</v>
      </c>
      <c r="AD2210" s="1110" t="str">
        <f t="shared" si="4022"/>
        <v>20+</v>
      </c>
      <c r="AE2210" s="1089">
        <v>3.0</v>
      </c>
      <c r="AF2210" s="1084"/>
      <c r="AG2210" s="1084"/>
      <c r="AH2210" s="1126">
        <v>1.0</v>
      </c>
      <c r="AI2210" s="1084"/>
      <c r="AJ2210" s="1084"/>
      <c r="AK2210" s="1084"/>
      <c r="AL2210" s="1084"/>
      <c r="AM2210" s="1084"/>
      <c r="AN2210" s="1089">
        <v>1.0</v>
      </c>
      <c r="AO2210" s="1084"/>
      <c r="AP2210" s="1084"/>
      <c r="AQ2210" s="1084"/>
      <c r="AR2210" s="1084"/>
      <c r="AS2210" s="1084"/>
      <c r="AT2210" s="1084"/>
      <c r="AU2210" s="1126">
        <v>5.0</v>
      </c>
      <c r="AV2210" s="1084"/>
      <c r="AW2210" s="1084"/>
      <c r="AX2210" s="1089">
        <v>1.0</v>
      </c>
      <c r="AY2210" s="1084"/>
      <c r="AZ2210" s="1084"/>
      <c r="BA2210" s="1084"/>
      <c r="BB2210" s="1084"/>
      <c r="BC2210" s="1084"/>
      <c r="BD2210" s="1126">
        <v>1.0</v>
      </c>
      <c r="BE2210" s="1084"/>
      <c r="BF2210" s="1084"/>
      <c r="BG2210" s="1084"/>
      <c r="BH2210" s="1084"/>
      <c r="BI2210" s="1084"/>
      <c r="BJ2210" s="1084"/>
      <c r="BK2210" s="1084"/>
      <c r="BL2210" s="1084"/>
      <c r="BM2210" s="1084"/>
      <c r="BN2210" s="1084"/>
      <c r="BO2210" s="1084"/>
      <c r="BP2210" s="1084"/>
      <c r="BQ2210" s="1084"/>
      <c r="BR2210" s="1084"/>
      <c r="BS2210" s="1084"/>
      <c r="BT2210" s="1084"/>
      <c r="BU2210" s="1084"/>
      <c r="BV2210" s="1084"/>
      <c r="BW2210" s="1084"/>
      <c r="BX2210" s="1084"/>
      <c r="BY2210" s="1084"/>
      <c r="BZ2210" s="1084"/>
      <c r="CA2210" s="1084"/>
      <c r="CB2210" s="1084"/>
      <c r="CC2210" s="1084"/>
      <c r="CD2210" s="1084"/>
      <c r="CE2210" s="1084"/>
      <c r="CF2210" s="1084"/>
      <c r="CG2210" s="1084"/>
      <c r="CH2210" s="1084"/>
      <c r="CI2210" s="1084"/>
      <c r="CJ2210" s="1084"/>
      <c r="CK2210" s="1084"/>
      <c r="CL2210" s="1084"/>
      <c r="CM2210" s="1084"/>
      <c r="CN2210" s="1084"/>
      <c r="CO2210" s="1084"/>
      <c r="CP2210" s="1084"/>
      <c r="CQ2210" s="1084"/>
      <c r="CR2210" s="1084"/>
      <c r="CS2210" s="1084"/>
      <c r="CT2210" s="1084"/>
      <c r="CU2210" s="1084"/>
      <c r="CV2210" s="1084"/>
      <c r="CW2210" s="1084"/>
      <c r="CX2210" s="1084"/>
      <c r="CY2210" s="1084"/>
      <c r="CZ2210" s="1084"/>
      <c r="DA2210" s="1084"/>
      <c r="DB2210" s="1084"/>
      <c r="DC2210" s="1084"/>
      <c r="DD2210" s="1084"/>
      <c r="DE2210" s="1126">
        <v>1.0</v>
      </c>
      <c r="DF2210" s="1126">
        <v>2.0</v>
      </c>
      <c r="DG2210" s="1084"/>
      <c r="DH2210" s="1084"/>
      <c r="DI2210" s="1084"/>
      <c r="DJ2210" s="1084"/>
      <c r="DK2210" s="1126">
        <v>1.0</v>
      </c>
      <c r="DL2210" s="1084"/>
      <c r="DM2210" s="1084"/>
      <c r="DN2210" s="1084"/>
      <c r="DO2210" s="1084"/>
      <c r="DP2210" s="1084"/>
      <c r="DQ2210" s="1084"/>
      <c r="DR2210" s="1126">
        <v>1.0</v>
      </c>
      <c r="DS2210" s="1084"/>
      <c r="DT2210" s="1084"/>
      <c r="DU2210" s="1084"/>
      <c r="DV2210" s="1084"/>
      <c r="DW2210" s="1084"/>
      <c r="DX2210" s="1084"/>
      <c r="DY2210" s="1084"/>
      <c r="DZ2210" s="1084"/>
      <c r="EA2210" s="1084"/>
      <c r="EB2210" s="1084"/>
      <c r="EC2210" s="1084"/>
      <c r="ED2210" s="1126">
        <v>2.0</v>
      </c>
      <c r="EE2210" s="1084"/>
      <c r="EF2210" s="1084"/>
      <c r="EG2210" s="1084"/>
      <c r="EH2210" s="1084"/>
      <c r="EI2210" s="1126">
        <v>1.0</v>
      </c>
      <c r="EJ2210" s="1126">
        <v>1.0</v>
      </c>
      <c r="EK2210" s="1084"/>
      <c r="EL2210" s="1084"/>
      <c r="EM2210" s="1084"/>
      <c r="EN2210" s="1084"/>
      <c r="EO2210" s="1084"/>
      <c r="EP2210" s="1084"/>
      <c r="EQ2210" s="1084"/>
      <c r="ER2210" s="1084"/>
      <c r="ES2210" s="1084"/>
      <c r="ET2210" s="1084"/>
      <c r="EU2210" s="1084"/>
      <c r="EV2210" s="1084"/>
      <c r="EW2210" s="1084"/>
      <c r="EX2210" s="1084"/>
      <c r="EY2210" s="1084"/>
      <c r="EZ2210" s="1084"/>
      <c r="FA2210" s="1090" t="s">
        <v>7992</v>
      </c>
      <c r="FB2210" s="1091"/>
      <c r="FC2210" s="1079"/>
      <c r="FD2210" s="1079"/>
    </row>
    <row r="2211">
      <c r="A2211" s="1079" t="s">
        <v>7993</v>
      </c>
      <c r="B2211" s="1079" t="s">
        <v>7994</v>
      </c>
      <c r="C2211" s="1080" t="s">
        <v>104</v>
      </c>
      <c r="D2211" s="1079" t="s">
        <v>18</v>
      </c>
      <c r="E2211" s="1084"/>
      <c r="F2211" s="1084"/>
      <c r="G2211" s="1079" t="s">
        <v>5754</v>
      </c>
      <c r="H2211" s="1079" t="s">
        <v>831</v>
      </c>
      <c r="I2211" s="1079" t="s">
        <v>23</v>
      </c>
      <c r="J2211" s="1079" t="s">
        <v>31</v>
      </c>
      <c r="K2211" s="1079" t="s">
        <v>93</v>
      </c>
      <c r="L2211" s="1079" t="s">
        <v>2589</v>
      </c>
      <c r="M2211" s="1079" t="s">
        <v>50</v>
      </c>
      <c r="N2211" s="1124">
        <v>42614.0</v>
      </c>
      <c r="O2211" s="1124">
        <v>42614.0</v>
      </c>
      <c r="P2211" s="1082"/>
      <c r="Q2211" s="1125"/>
      <c r="R2211" s="1125"/>
      <c r="S2211" s="1084"/>
      <c r="T2211" s="857">
        <f t="shared" si="4016"/>
        <v>909</v>
      </c>
      <c r="U2211" s="1085">
        <f t="shared" ref="U2211:W2211" si="4219">IF(ISBLANK($A2211),"",sum(AE2211,AK2211,AQ2211,AW2211,BC2211,BI2211,BO2211,BU2211,CA2211,CG2211,CM2211,CS2211,CY2211,DE2211,DK2211,DQ2211,DW2211,EC2211,EI2211,EO2211,EU2211))</f>
        <v>4</v>
      </c>
      <c r="V2211" s="1085">
        <f t="shared" si="4219"/>
        <v>2</v>
      </c>
      <c r="W2211" s="1085">
        <f t="shared" si="4219"/>
        <v>0</v>
      </c>
      <c r="X2211" s="1086">
        <f t="shared" si="4018"/>
        <v>6</v>
      </c>
      <c r="Y2211" s="1085">
        <f t="shared" ref="Y2211:AA2211" si="4220">IF(ISBLANK($A2211),"",sum(AH2211,AN2211,AT2211,AZ2211,BF2211,BL2211,BR2211,BX2211,CD2211,CJ2211,CP2211,CV2211,DB2211,DH2211,DN2211,DT2211,DZ2211,EF2211,EL2211,ER2211,EX2211))</f>
        <v>4</v>
      </c>
      <c r="Z2211" s="1085">
        <f t="shared" si="4220"/>
        <v>0</v>
      </c>
      <c r="AA2211" s="1085">
        <f t="shared" si="4220"/>
        <v>0</v>
      </c>
      <c r="AB2211" s="1086">
        <f t="shared" si="4020"/>
        <v>4</v>
      </c>
      <c r="AC2211" s="1087">
        <f t="shared" si="4021"/>
        <v>0.6666666667</v>
      </c>
      <c r="AD2211" s="1110" t="str">
        <f t="shared" si="4022"/>
        <v>20+</v>
      </c>
      <c r="AE2211" s="1084"/>
      <c r="AF2211" s="1089">
        <v>1.0</v>
      </c>
      <c r="AG2211" s="1084"/>
      <c r="AH2211" s="1084"/>
      <c r="AI2211" s="1084"/>
      <c r="AJ2211" s="1084"/>
      <c r="AK2211" s="1089">
        <v>4.0</v>
      </c>
      <c r="AL2211" s="1084"/>
      <c r="AM2211" s="1084"/>
      <c r="AN2211" s="1089">
        <v>4.0</v>
      </c>
      <c r="AO2211" s="1084"/>
      <c r="AP2211" s="1084"/>
      <c r="AQ2211" s="1084"/>
      <c r="AR2211" s="1084"/>
      <c r="AS2211" s="1084"/>
      <c r="AT2211" s="1084"/>
      <c r="AU2211" s="1084"/>
      <c r="AV2211" s="1084"/>
      <c r="AW2211" s="1084"/>
      <c r="AX2211" s="1084"/>
      <c r="AY2211" s="1084"/>
      <c r="AZ2211" s="1084"/>
      <c r="BA2211" s="1084"/>
      <c r="BB2211" s="1084"/>
      <c r="BC2211" s="1084"/>
      <c r="BD2211" s="1084"/>
      <c r="BE2211" s="1084"/>
      <c r="BF2211" s="1084"/>
      <c r="BG2211" s="1084"/>
      <c r="BH2211" s="1084"/>
      <c r="BI2211" s="1084"/>
      <c r="BJ2211" s="1126">
        <v>1.0</v>
      </c>
      <c r="BK2211" s="1084"/>
      <c r="BL2211" s="1084"/>
      <c r="BM2211" s="1084"/>
      <c r="BN2211" s="1084"/>
      <c r="BO2211" s="1084"/>
      <c r="BP2211" s="1084"/>
      <c r="BQ2211" s="1084"/>
      <c r="BR2211" s="1084"/>
      <c r="BS2211" s="1084"/>
      <c r="BT2211" s="1084"/>
      <c r="BU2211" s="1084"/>
      <c r="BV2211" s="1084"/>
      <c r="BW2211" s="1084"/>
      <c r="BX2211" s="1084"/>
      <c r="BY2211" s="1084"/>
      <c r="BZ2211" s="1084"/>
      <c r="CA2211" s="1084"/>
      <c r="CB2211" s="1084"/>
      <c r="CC2211" s="1084"/>
      <c r="CD2211" s="1084"/>
      <c r="CE2211" s="1084"/>
      <c r="CF2211" s="1084"/>
      <c r="CG2211" s="1084"/>
      <c r="CH2211" s="1084"/>
      <c r="CI2211" s="1084"/>
      <c r="CJ2211" s="1084"/>
      <c r="CK2211" s="1084"/>
      <c r="CL2211" s="1084"/>
      <c r="CM2211" s="1084"/>
      <c r="CN2211" s="1084"/>
      <c r="CO2211" s="1084"/>
      <c r="CP2211" s="1084"/>
      <c r="CQ2211" s="1084"/>
      <c r="CR2211" s="1084"/>
      <c r="CS2211" s="1084"/>
      <c r="CT2211" s="1084"/>
      <c r="CU2211" s="1084"/>
      <c r="CV2211" s="1084"/>
      <c r="CW2211" s="1084"/>
      <c r="CX2211" s="1084"/>
      <c r="CY2211" s="1084"/>
      <c r="CZ2211" s="1084"/>
      <c r="DA2211" s="1084"/>
      <c r="DB2211" s="1084"/>
      <c r="DC2211" s="1084"/>
      <c r="DD2211" s="1084"/>
      <c r="DE2211" s="1084"/>
      <c r="DF2211" s="1084"/>
      <c r="DG2211" s="1084"/>
      <c r="DH2211" s="1084"/>
      <c r="DI2211" s="1084"/>
      <c r="DJ2211" s="1084"/>
      <c r="DK2211" s="1084"/>
      <c r="DL2211" s="1084"/>
      <c r="DM2211" s="1084"/>
      <c r="DN2211" s="1084"/>
      <c r="DO2211" s="1084"/>
      <c r="DP2211" s="1084"/>
      <c r="DQ2211" s="1084"/>
      <c r="DR2211" s="1084"/>
      <c r="DS2211" s="1084"/>
      <c r="DT2211" s="1084"/>
      <c r="DU2211" s="1084"/>
      <c r="DV2211" s="1084"/>
      <c r="DW2211" s="1084"/>
      <c r="DX2211" s="1084"/>
      <c r="DY2211" s="1084"/>
      <c r="DZ2211" s="1084"/>
      <c r="EA2211" s="1084"/>
      <c r="EB2211" s="1084"/>
      <c r="EC2211" s="1084"/>
      <c r="ED2211" s="1084"/>
      <c r="EE2211" s="1084"/>
      <c r="EF2211" s="1084"/>
      <c r="EG2211" s="1084"/>
      <c r="EH2211" s="1084"/>
      <c r="EI2211" s="1084"/>
      <c r="EJ2211" s="1084"/>
      <c r="EK2211" s="1084"/>
      <c r="EL2211" s="1084"/>
      <c r="EM2211" s="1084"/>
      <c r="EN2211" s="1084"/>
      <c r="EO2211" s="1084"/>
      <c r="EP2211" s="1084"/>
      <c r="EQ2211" s="1084"/>
      <c r="ER2211" s="1084"/>
      <c r="ES2211" s="1084"/>
      <c r="ET2211" s="1084"/>
      <c r="EU2211" s="1084"/>
      <c r="EV2211" s="1084"/>
      <c r="EW2211" s="1084"/>
      <c r="EX2211" s="1084"/>
      <c r="EY2211" s="1084"/>
      <c r="EZ2211" s="1084"/>
      <c r="FA2211" s="1090" t="s">
        <v>7995</v>
      </c>
      <c r="FB2211" s="1091"/>
      <c r="FC2211" s="1079"/>
      <c r="FD2211" s="1079"/>
    </row>
    <row r="2212">
      <c r="A2212" s="1079" t="s">
        <v>7996</v>
      </c>
      <c r="B2212" s="1079" t="s">
        <v>7713</v>
      </c>
      <c r="C2212" s="1080" t="s">
        <v>5866</v>
      </c>
      <c r="D2212" s="1079" t="s">
        <v>18</v>
      </c>
      <c r="E2212" s="1084"/>
      <c r="F2212" s="1084"/>
      <c r="G2212" s="1079" t="s">
        <v>7714</v>
      </c>
      <c r="H2212" s="1079" t="s">
        <v>5973</v>
      </c>
      <c r="I2212" s="1079" t="s">
        <v>23</v>
      </c>
      <c r="J2212" s="1079" t="s">
        <v>31</v>
      </c>
      <c r="K2212" s="1079" t="s">
        <v>93</v>
      </c>
      <c r="L2212" s="1079" t="s">
        <v>1967</v>
      </c>
      <c r="M2212" s="1079" t="s">
        <v>50</v>
      </c>
      <c r="N2212" s="1124">
        <v>42611.0</v>
      </c>
      <c r="O2212" s="1124">
        <v>42611.0</v>
      </c>
      <c r="P2212" s="1082"/>
      <c r="Q2212" s="1125"/>
      <c r="R2212" s="1125"/>
      <c r="S2212" s="1084"/>
      <c r="T2212" s="857">
        <f t="shared" si="4016"/>
        <v>912</v>
      </c>
      <c r="U2212" s="1085">
        <f t="shared" ref="U2212:W2212" si="4221">IF(ISBLANK($A2212),"",sum(AE2212,AK2212,AQ2212,AW2212,BC2212,BI2212,BO2212,BU2212,CA2212,CG2212,CM2212,CS2212,CY2212,DE2212,DK2212,DQ2212,DW2212,EC2212,EI2212,EO2212,EU2212))</f>
        <v>5</v>
      </c>
      <c r="V2212" s="1085">
        <f t="shared" si="4221"/>
        <v>0</v>
      </c>
      <c r="W2212" s="1085">
        <f t="shared" si="4221"/>
        <v>0</v>
      </c>
      <c r="X2212" s="1086">
        <f t="shared" si="4018"/>
        <v>5</v>
      </c>
      <c r="Y2212" s="1085">
        <f t="shared" ref="Y2212:AA2212" si="4222">IF(ISBLANK($A2212),"",sum(AH2212,AN2212,AT2212,AZ2212,BF2212,BL2212,BR2212,BX2212,CD2212,CJ2212,CP2212,CV2212,DB2212,DH2212,DN2212,DT2212,DZ2212,EF2212,EL2212,ER2212,EX2212))</f>
        <v>4</v>
      </c>
      <c r="Z2212" s="1085">
        <f t="shared" si="4222"/>
        <v>0</v>
      </c>
      <c r="AA2212" s="1085">
        <f t="shared" si="4222"/>
        <v>0</v>
      </c>
      <c r="AB2212" s="1086">
        <f t="shared" si="4020"/>
        <v>4</v>
      </c>
      <c r="AC2212" s="1087">
        <f t="shared" si="4021"/>
        <v>0.8</v>
      </c>
      <c r="AD2212" s="1110" t="str">
        <f t="shared" si="4022"/>
        <v>20+</v>
      </c>
      <c r="AE2212" s="1084"/>
      <c r="AF2212" s="1084"/>
      <c r="AG2212" s="1084"/>
      <c r="AH2212" s="1084"/>
      <c r="AI2212" s="1084"/>
      <c r="AJ2212" s="1084"/>
      <c r="AK2212" s="1089">
        <v>3.0</v>
      </c>
      <c r="AL2212" s="1084"/>
      <c r="AM2212" s="1084"/>
      <c r="AN2212" s="1089">
        <v>4.0</v>
      </c>
      <c r="AO2212" s="1084"/>
      <c r="AP2212" s="1084"/>
      <c r="AQ2212" s="1089">
        <v>2.0</v>
      </c>
      <c r="AR2212" s="1084"/>
      <c r="AS2212" s="1084"/>
      <c r="AT2212" s="1084"/>
      <c r="AU2212" s="1084"/>
      <c r="AV2212" s="1084"/>
      <c r="AW2212" s="1084"/>
      <c r="AX2212" s="1084"/>
      <c r="AY2212" s="1084"/>
      <c r="AZ2212" s="1084"/>
      <c r="BA2212" s="1084"/>
      <c r="BB2212" s="1084"/>
      <c r="BC2212" s="1084"/>
      <c r="BD2212" s="1084"/>
      <c r="BE2212" s="1084"/>
      <c r="BF2212" s="1084"/>
      <c r="BG2212" s="1084"/>
      <c r="BH2212" s="1084"/>
      <c r="BI2212" s="1084"/>
      <c r="BJ2212" s="1084"/>
      <c r="BK2212" s="1084"/>
      <c r="BL2212" s="1084"/>
      <c r="BM2212" s="1084"/>
      <c r="BN2212" s="1084"/>
      <c r="BO2212" s="1084"/>
      <c r="BP2212" s="1084"/>
      <c r="BQ2212" s="1084"/>
      <c r="BR2212" s="1084"/>
      <c r="BS2212" s="1084"/>
      <c r="BT2212" s="1084"/>
      <c r="BU2212" s="1084"/>
      <c r="BV2212" s="1084"/>
      <c r="BW2212" s="1084"/>
      <c r="BX2212" s="1084"/>
      <c r="BY2212" s="1084"/>
      <c r="BZ2212" s="1084"/>
      <c r="CA2212" s="1084"/>
      <c r="CB2212" s="1084"/>
      <c r="CC2212" s="1084"/>
      <c r="CD2212" s="1084"/>
      <c r="CE2212" s="1084"/>
      <c r="CF2212" s="1084"/>
      <c r="CG2212" s="1084"/>
      <c r="CH2212" s="1084"/>
      <c r="CI2212" s="1084"/>
      <c r="CJ2212" s="1084"/>
      <c r="CK2212" s="1084"/>
      <c r="CL2212" s="1084"/>
      <c r="CM2212" s="1084"/>
      <c r="CN2212" s="1084"/>
      <c r="CO2212" s="1084"/>
      <c r="CP2212" s="1084"/>
      <c r="CQ2212" s="1084"/>
      <c r="CR2212" s="1084"/>
      <c r="CS2212" s="1084"/>
      <c r="CT2212" s="1084"/>
      <c r="CU2212" s="1084"/>
      <c r="CV2212" s="1084"/>
      <c r="CW2212" s="1084"/>
      <c r="CX2212" s="1084"/>
      <c r="CY2212" s="1084"/>
      <c r="CZ2212" s="1084"/>
      <c r="DA2212" s="1084"/>
      <c r="DB2212" s="1084"/>
      <c r="DC2212" s="1084"/>
      <c r="DD2212" s="1084"/>
      <c r="DE2212" s="1084"/>
      <c r="DF2212" s="1084"/>
      <c r="DG2212" s="1084"/>
      <c r="DH2212" s="1084"/>
      <c r="DI2212" s="1084"/>
      <c r="DJ2212" s="1084"/>
      <c r="DK2212" s="1084"/>
      <c r="DL2212" s="1084"/>
      <c r="DM2212" s="1084"/>
      <c r="DN2212" s="1084"/>
      <c r="DO2212" s="1084"/>
      <c r="DP2212" s="1084"/>
      <c r="DQ2212" s="1084"/>
      <c r="DR2212" s="1084"/>
      <c r="DS2212" s="1084"/>
      <c r="DT2212" s="1084"/>
      <c r="DU2212" s="1084"/>
      <c r="DV2212" s="1084"/>
      <c r="DW2212" s="1084"/>
      <c r="DX2212" s="1084"/>
      <c r="DY2212" s="1084"/>
      <c r="DZ2212" s="1084"/>
      <c r="EA2212" s="1084"/>
      <c r="EB2212" s="1084"/>
      <c r="EC2212" s="1084"/>
      <c r="ED2212" s="1084"/>
      <c r="EE2212" s="1084"/>
      <c r="EF2212" s="1084"/>
      <c r="EG2212" s="1084"/>
      <c r="EH2212" s="1084"/>
      <c r="EI2212" s="1084"/>
      <c r="EJ2212" s="1084"/>
      <c r="EK2212" s="1084"/>
      <c r="EL2212" s="1084"/>
      <c r="EM2212" s="1084"/>
      <c r="EN2212" s="1084"/>
      <c r="EO2212" s="1084"/>
      <c r="EP2212" s="1084"/>
      <c r="EQ2212" s="1084"/>
      <c r="ER2212" s="1084"/>
      <c r="ES2212" s="1084"/>
      <c r="ET2212" s="1084"/>
      <c r="EU2212" s="1084"/>
      <c r="EV2212" s="1084"/>
      <c r="EW2212" s="1084"/>
      <c r="EX2212" s="1084"/>
      <c r="EY2212" s="1084"/>
      <c r="EZ2212" s="1084"/>
      <c r="FA2212" s="1090" t="s">
        <v>7997</v>
      </c>
      <c r="FB2212" s="1091"/>
      <c r="FC2212" s="1079"/>
      <c r="FD2212" s="1079"/>
    </row>
    <row r="2213">
      <c r="A2213" s="1079" t="s">
        <v>6423</v>
      </c>
      <c r="B2213" s="1079" t="s">
        <v>7820</v>
      </c>
      <c r="C2213" s="1080" t="s">
        <v>5866</v>
      </c>
      <c r="D2213" s="1079" t="s">
        <v>18</v>
      </c>
      <c r="E2213" s="1084"/>
      <c r="F2213" s="1084"/>
      <c r="G2213" s="1079" t="s">
        <v>7821</v>
      </c>
      <c r="H2213" s="1079" t="s">
        <v>5973</v>
      </c>
      <c r="I2213" s="1079" t="s">
        <v>23</v>
      </c>
      <c r="J2213" s="1079" t="s">
        <v>31</v>
      </c>
      <c r="K2213" s="1079" t="s">
        <v>93</v>
      </c>
      <c r="L2213" s="1079" t="s">
        <v>1967</v>
      </c>
      <c r="M2213" s="1079" t="s">
        <v>50</v>
      </c>
      <c r="N2213" s="1124">
        <v>42611.0</v>
      </c>
      <c r="O2213" s="1124">
        <v>42611.0</v>
      </c>
      <c r="P2213" s="1082"/>
      <c r="Q2213" s="1125"/>
      <c r="R2213" s="1125"/>
      <c r="S2213" s="1084"/>
      <c r="T2213" s="857">
        <f t="shared" si="4016"/>
        <v>912</v>
      </c>
      <c r="U2213" s="1085">
        <f t="shared" ref="U2213:W2213" si="4223">IF(ISBLANK($A2213),"",sum(AE2213,AK2213,AQ2213,AW2213,BC2213,BI2213,BO2213,BU2213,CA2213,CG2213,CM2213,CS2213,CY2213,DE2213,DK2213,DQ2213,DW2213,EC2213,EI2213,EO2213,EU2213))</f>
        <v>6</v>
      </c>
      <c r="V2213" s="1085">
        <f t="shared" si="4223"/>
        <v>0</v>
      </c>
      <c r="W2213" s="1085">
        <f t="shared" si="4223"/>
        <v>0</v>
      </c>
      <c r="X2213" s="1086">
        <f t="shared" si="4018"/>
        <v>6</v>
      </c>
      <c r="Y2213" s="1085">
        <f t="shared" ref="Y2213:AA2213" si="4224">IF(ISBLANK($A2213),"",sum(AH2213,AN2213,AT2213,AZ2213,BF2213,BL2213,BR2213,BX2213,CD2213,CJ2213,CP2213,CV2213,DB2213,DH2213,DN2213,DT2213,DZ2213,EF2213,EL2213,ER2213,EX2213))</f>
        <v>5</v>
      </c>
      <c r="Z2213" s="1085">
        <f t="shared" si="4224"/>
        <v>0</v>
      </c>
      <c r="AA2213" s="1085">
        <f t="shared" si="4224"/>
        <v>0</v>
      </c>
      <c r="AB2213" s="1086">
        <f t="shared" si="4020"/>
        <v>5</v>
      </c>
      <c r="AC2213" s="1087">
        <f t="shared" si="4021"/>
        <v>0.8333333333</v>
      </c>
      <c r="AD2213" s="1110" t="str">
        <f t="shared" si="4022"/>
        <v>20+</v>
      </c>
      <c r="AE2213" s="1084"/>
      <c r="AF2213" s="1084"/>
      <c r="AG2213" s="1084"/>
      <c r="AH2213" s="1126">
        <v>1.0</v>
      </c>
      <c r="AI2213" s="1084"/>
      <c r="AJ2213" s="1084"/>
      <c r="AK2213" s="1084"/>
      <c r="AL2213" s="1084"/>
      <c r="AM2213" s="1084"/>
      <c r="AN2213" s="1089">
        <v>3.0</v>
      </c>
      <c r="AO2213" s="1084"/>
      <c r="AP2213" s="1084"/>
      <c r="AQ2213" s="1089">
        <v>5.0</v>
      </c>
      <c r="AR2213" s="1084"/>
      <c r="AS2213" s="1084"/>
      <c r="AT2213" s="1084"/>
      <c r="AU2213" s="1084"/>
      <c r="AV2213" s="1084"/>
      <c r="AW2213" s="1084"/>
      <c r="AX2213" s="1084"/>
      <c r="AY2213" s="1084"/>
      <c r="AZ2213" s="1084"/>
      <c r="BA2213" s="1084"/>
      <c r="BB2213" s="1084"/>
      <c r="BC2213" s="1084"/>
      <c r="BD2213" s="1084"/>
      <c r="BE2213" s="1084"/>
      <c r="BF2213" s="1084"/>
      <c r="BG2213" s="1084"/>
      <c r="BH2213" s="1084"/>
      <c r="BI2213" s="1126">
        <v>1.0</v>
      </c>
      <c r="BJ2213" s="1084"/>
      <c r="BK2213" s="1084"/>
      <c r="BL2213" s="1126">
        <v>1.0</v>
      </c>
      <c r="BM2213" s="1084"/>
      <c r="BN2213" s="1084"/>
      <c r="BO2213" s="1084"/>
      <c r="BP2213" s="1084"/>
      <c r="BQ2213" s="1084"/>
      <c r="BR2213" s="1084"/>
      <c r="BS2213" s="1084"/>
      <c r="BT2213" s="1084"/>
      <c r="BU2213" s="1084"/>
      <c r="BV2213" s="1084"/>
      <c r="BW2213" s="1084"/>
      <c r="BX2213" s="1084"/>
      <c r="BY2213" s="1084"/>
      <c r="BZ2213" s="1084"/>
      <c r="CA2213" s="1084"/>
      <c r="CB2213" s="1084"/>
      <c r="CC2213" s="1084"/>
      <c r="CD2213" s="1084"/>
      <c r="CE2213" s="1084"/>
      <c r="CF2213" s="1084"/>
      <c r="CG2213" s="1084"/>
      <c r="CH2213" s="1084"/>
      <c r="CI2213" s="1084"/>
      <c r="CJ2213" s="1084"/>
      <c r="CK2213" s="1084"/>
      <c r="CL2213" s="1084"/>
      <c r="CM2213" s="1084"/>
      <c r="CN2213" s="1084"/>
      <c r="CO2213" s="1084"/>
      <c r="CP2213" s="1084"/>
      <c r="CQ2213" s="1084"/>
      <c r="CR2213" s="1084"/>
      <c r="CS2213" s="1084"/>
      <c r="CT2213" s="1084"/>
      <c r="CU2213" s="1084"/>
      <c r="CV2213" s="1084"/>
      <c r="CW2213" s="1084"/>
      <c r="CX2213" s="1084"/>
      <c r="CY2213" s="1084"/>
      <c r="CZ2213" s="1084"/>
      <c r="DA2213" s="1084"/>
      <c r="DB2213" s="1084"/>
      <c r="DC2213" s="1084"/>
      <c r="DD2213" s="1084"/>
      <c r="DE2213" s="1084"/>
      <c r="DF2213" s="1084"/>
      <c r="DG2213" s="1084"/>
      <c r="DH2213" s="1084"/>
      <c r="DI2213" s="1084"/>
      <c r="DJ2213" s="1084"/>
      <c r="DK2213" s="1084"/>
      <c r="DL2213" s="1084"/>
      <c r="DM2213" s="1084"/>
      <c r="DN2213" s="1084"/>
      <c r="DO2213" s="1084"/>
      <c r="DP2213" s="1084"/>
      <c r="DQ2213" s="1084"/>
      <c r="DR2213" s="1084"/>
      <c r="DS2213" s="1084"/>
      <c r="DT2213" s="1084"/>
      <c r="DU2213" s="1084"/>
      <c r="DV2213" s="1084"/>
      <c r="DW2213" s="1084"/>
      <c r="DX2213" s="1084"/>
      <c r="DY2213" s="1084"/>
      <c r="DZ2213" s="1084"/>
      <c r="EA2213" s="1084"/>
      <c r="EB2213" s="1084"/>
      <c r="EC2213" s="1084"/>
      <c r="ED2213" s="1084"/>
      <c r="EE2213" s="1084"/>
      <c r="EF2213" s="1084"/>
      <c r="EG2213" s="1084"/>
      <c r="EH2213" s="1084"/>
      <c r="EI2213" s="1084"/>
      <c r="EJ2213" s="1084"/>
      <c r="EK2213" s="1084"/>
      <c r="EL2213" s="1084"/>
      <c r="EM2213" s="1084"/>
      <c r="EN2213" s="1084"/>
      <c r="EO2213" s="1084"/>
      <c r="EP2213" s="1084"/>
      <c r="EQ2213" s="1084"/>
      <c r="ER2213" s="1084"/>
      <c r="ES2213" s="1084"/>
      <c r="ET2213" s="1084"/>
      <c r="EU2213" s="1084"/>
      <c r="EV2213" s="1084"/>
      <c r="EW2213" s="1084"/>
      <c r="EX2213" s="1084"/>
      <c r="EY2213" s="1084"/>
      <c r="EZ2213" s="1084"/>
      <c r="FA2213" s="1090" t="s">
        <v>7998</v>
      </c>
      <c r="FB2213" s="1091"/>
      <c r="FC2213" s="1079"/>
      <c r="FD2213" s="1079"/>
    </row>
    <row r="2214">
      <c r="A2214" s="873" t="s">
        <v>7999</v>
      </c>
      <c r="B2214" s="873" t="s">
        <v>2811</v>
      </c>
      <c r="C2214" s="874" t="s">
        <v>8</v>
      </c>
      <c r="D2214" s="873" t="s">
        <v>18</v>
      </c>
      <c r="E2214" s="876"/>
      <c r="F2214" s="876"/>
      <c r="G2214" s="873" t="s">
        <v>7953</v>
      </c>
      <c r="H2214" s="873" t="s">
        <v>6364</v>
      </c>
      <c r="I2214" s="873" t="s">
        <v>23</v>
      </c>
      <c r="J2214" s="873" t="s">
        <v>31</v>
      </c>
      <c r="K2214" s="873" t="s">
        <v>93</v>
      </c>
      <c r="L2214" s="873" t="s">
        <v>1961</v>
      </c>
      <c r="M2214" s="873" t="s">
        <v>72</v>
      </c>
      <c r="N2214" s="1143">
        <v>42598.0</v>
      </c>
      <c r="O2214" s="1143">
        <v>42598.0</v>
      </c>
      <c r="P2214" s="1144"/>
      <c r="Q2214" s="877"/>
      <c r="R2214" s="877"/>
      <c r="S2214" s="876"/>
      <c r="T2214" s="857">
        <f t="shared" si="4016"/>
        <v>925</v>
      </c>
      <c r="U2214" s="1085">
        <f t="shared" ref="U2214:W2214" si="4225">IF(ISBLANK($A2214),"",sum(AE2214,AK2214,AQ2214,AW2214,BC2214,BI2214,BO2214,BU2214,CA2214,CG2214,CM2214,CS2214,CY2214,DE2214,DK2214,DQ2214,DW2214,EC2214,EI2214,EO2214,EU2214))</f>
        <v>3</v>
      </c>
      <c r="V2214" s="1085">
        <f t="shared" si="4225"/>
        <v>2</v>
      </c>
      <c r="W2214" s="1085">
        <f t="shared" si="4225"/>
        <v>0</v>
      </c>
      <c r="X2214" s="1086">
        <f t="shared" si="4018"/>
        <v>5</v>
      </c>
      <c r="Y2214" s="1085">
        <f t="shared" ref="Y2214:AA2214" si="4226">IF(ISBLANK($A2214),"",sum(AH2214,AN2214,AT2214,AZ2214,BF2214,BL2214,BR2214,BX2214,CD2214,CJ2214,CP2214,CV2214,DB2214,DH2214,DN2214,DT2214,DZ2214,EF2214,EL2214,ER2214,EX2214))</f>
        <v>2</v>
      </c>
      <c r="Z2214" s="1085">
        <f t="shared" si="4226"/>
        <v>0</v>
      </c>
      <c r="AA2214" s="1085">
        <f t="shared" si="4226"/>
        <v>0</v>
      </c>
      <c r="AB2214" s="1086">
        <f t="shared" si="4020"/>
        <v>2</v>
      </c>
      <c r="AC2214" s="1087">
        <f t="shared" si="4021"/>
        <v>0.4</v>
      </c>
      <c r="AD2214" s="1110" t="str">
        <f t="shared" si="4022"/>
        <v>20+</v>
      </c>
      <c r="AE2214" s="876"/>
      <c r="AF2214" s="876"/>
      <c r="AG2214" s="876"/>
      <c r="AH2214" s="876"/>
      <c r="AI2214" s="876"/>
      <c r="AJ2214" s="876"/>
      <c r="AK2214" s="882">
        <v>2.0</v>
      </c>
      <c r="AL2214" s="882">
        <v>1.0</v>
      </c>
      <c r="AM2214" s="876"/>
      <c r="AN2214" s="882">
        <v>2.0</v>
      </c>
      <c r="AO2214" s="876"/>
      <c r="AP2214" s="876"/>
      <c r="AQ2214" s="882">
        <v>1.0</v>
      </c>
      <c r="AR2214" s="882">
        <v>1.0</v>
      </c>
      <c r="AS2214" s="876"/>
      <c r="AT2214" s="876"/>
      <c r="AU2214" s="876"/>
      <c r="AV2214" s="876"/>
      <c r="AW2214" s="876"/>
      <c r="AX2214" s="876"/>
      <c r="AY2214" s="876"/>
      <c r="AZ2214" s="876"/>
      <c r="BA2214" s="876"/>
      <c r="BB2214" s="876"/>
      <c r="BC2214" s="876"/>
      <c r="BD2214" s="876"/>
      <c r="BE2214" s="876"/>
      <c r="BF2214" s="876"/>
      <c r="BG2214" s="876"/>
      <c r="BH2214" s="876"/>
      <c r="BI2214" s="876"/>
      <c r="BJ2214" s="876"/>
      <c r="BK2214" s="876"/>
      <c r="BL2214" s="876"/>
      <c r="BM2214" s="876"/>
      <c r="BN2214" s="876"/>
      <c r="BO2214" s="876"/>
      <c r="BP2214" s="876"/>
      <c r="BQ2214" s="876"/>
      <c r="BR2214" s="876"/>
      <c r="BS2214" s="876"/>
      <c r="BT2214" s="876"/>
      <c r="BU2214" s="876"/>
      <c r="BV2214" s="876"/>
      <c r="BW2214" s="876"/>
      <c r="BX2214" s="876"/>
      <c r="BY2214" s="876"/>
      <c r="BZ2214" s="876"/>
      <c r="CA2214" s="876"/>
      <c r="CB2214" s="876"/>
      <c r="CC2214" s="876"/>
      <c r="CD2214" s="876"/>
      <c r="CE2214" s="876"/>
      <c r="CF2214" s="876"/>
      <c r="CG2214" s="876"/>
      <c r="CH2214" s="876"/>
      <c r="CI2214" s="876"/>
      <c r="CJ2214" s="876"/>
      <c r="CK2214" s="876"/>
      <c r="CL2214" s="876"/>
      <c r="CM2214" s="876"/>
      <c r="CN2214" s="876"/>
      <c r="CO2214" s="876"/>
      <c r="CP2214" s="876"/>
      <c r="CQ2214" s="876"/>
      <c r="CR2214" s="876"/>
      <c r="CS2214" s="876"/>
      <c r="CT2214" s="876"/>
      <c r="CU2214" s="876"/>
      <c r="CV2214" s="876"/>
      <c r="CW2214" s="876"/>
      <c r="CX2214" s="876"/>
      <c r="CY2214" s="876"/>
      <c r="CZ2214" s="876"/>
      <c r="DA2214" s="876"/>
      <c r="DB2214" s="876"/>
      <c r="DC2214" s="876"/>
      <c r="DD2214" s="876"/>
      <c r="DE2214" s="876"/>
      <c r="DF2214" s="876"/>
      <c r="DG2214" s="876"/>
      <c r="DH2214" s="876"/>
      <c r="DI2214" s="876"/>
      <c r="DJ2214" s="876"/>
      <c r="DK2214" s="876"/>
      <c r="DL2214" s="876"/>
      <c r="DM2214" s="876"/>
      <c r="DN2214" s="876"/>
      <c r="DO2214" s="876"/>
      <c r="DP2214" s="876"/>
      <c r="DQ2214" s="876"/>
      <c r="DR2214" s="876"/>
      <c r="DS2214" s="876"/>
      <c r="DT2214" s="876"/>
      <c r="DU2214" s="876"/>
      <c r="DV2214" s="876"/>
      <c r="DW2214" s="876"/>
      <c r="DX2214" s="876"/>
      <c r="DY2214" s="876"/>
      <c r="DZ2214" s="876"/>
      <c r="EA2214" s="876"/>
      <c r="EB2214" s="876"/>
      <c r="EC2214" s="876"/>
      <c r="ED2214" s="876"/>
      <c r="EE2214" s="876"/>
      <c r="EF2214" s="876"/>
      <c r="EG2214" s="876"/>
      <c r="EH2214" s="876"/>
      <c r="EI2214" s="876"/>
      <c r="EJ2214" s="876"/>
      <c r="EK2214" s="876"/>
      <c r="EL2214" s="876"/>
      <c r="EM2214" s="876"/>
      <c r="EN2214" s="876"/>
      <c r="EO2214" s="876"/>
      <c r="EP2214" s="876"/>
      <c r="EQ2214" s="876"/>
      <c r="ER2214" s="876"/>
      <c r="ES2214" s="876"/>
      <c r="ET2214" s="876"/>
      <c r="EU2214" s="876"/>
      <c r="EV2214" s="876"/>
      <c r="EW2214" s="876"/>
      <c r="EX2214" s="876"/>
      <c r="EY2214" s="876"/>
      <c r="EZ2214" s="876"/>
      <c r="FA2214" s="1147" t="s">
        <v>8000</v>
      </c>
      <c r="FB2214" s="1148"/>
      <c r="FC2214" s="873"/>
      <c r="FD2214" s="873"/>
    </row>
    <row r="2215">
      <c r="A2215" s="873" t="s">
        <v>8001</v>
      </c>
      <c r="B2215" s="873" t="s">
        <v>8002</v>
      </c>
      <c r="C2215" s="874" t="s">
        <v>5866</v>
      </c>
      <c r="D2215" s="873" t="s">
        <v>18</v>
      </c>
      <c r="E2215" s="876"/>
      <c r="F2215" s="876"/>
      <c r="G2215" s="873" t="s">
        <v>7957</v>
      </c>
      <c r="H2215" s="873" t="s">
        <v>5722</v>
      </c>
      <c r="I2215" s="873" t="s">
        <v>23</v>
      </c>
      <c r="J2215" s="873" t="s">
        <v>31</v>
      </c>
      <c r="K2215" s="873" t="s">
        <v>93</v>
      </c>
      <c r="L2215" s="873" t="s">
        <v>1967</v>
      </c>
      <c r="M2215" s="873" t="s">
        <v>50</v>
      </c>
      <c r="N2215" s="1143">
        <v>42593.0</v>
      </c>
      <c r="O2215" s="1143">
        <v>42593.0</v>
      </c>
      <c r="P2215" s="1144"/>
      <c r="Q2215" s="877"/>
      <c r="R2215" s="877"/>
      <c r="S2215" s="876"/>
      <c r="T2215" s="857">
        <f t="shared" si="4016"/>
        <v>930</v>
      </c>
      <c r="U2215" s="1085">
        <f t="shared" ref="U2215:W2215" si="4227">IF(ISBLANK($A2215),"",sum(AE2215,AK2215,AQ2215,AW2215,BC2215,BI2215,BO2215,BU2215,CA2215,CG2215,CM2215,CS2215,CY2215,DE2215,DK2215,DQ2215,DW2215,EC2215,EI2215,EO2215,EU2215))</f>
        <v>1</v>
      </c>
      <c r="V2215" s="1085">
        <f t="shared" si="4227"/>
        <v>1</v>
      </c>
      <c r="W2215" s="1085">
        <f t="shared" si="4227"/>
        <v>0</v>
      </c>
      <c r="X2215" s="1086">
        <f t="shared" si="4018"/>
        <v>2</v>
      </c>
      <c r="Y2215" s="1085">
        <f t="shared" ref="Y2215:AA2215" si="4228">IF(ISBLANK($A2215),"",sum(AH2215,AN2215,AT2215,AZ2215,BF2215,BL2215,BR2215,BX2215,CD2215,CJ2215,CP2215,CV2215,DB2215,DH2215,DN2215,DT2215,DZ2215,EF2215,EL2215,ER2215,EX2215))</f>
        <v>2</v>
      </c>
      <c r="Z2215" s="1085">
        <f t="shared" si="4228"/>
        <v>0</v>
      </c>
      <c r="AA2215" s="1085">
        <f t="shared" si="4228"/>
        <v>0</v>
      </c>
      <c r="AB2215" s="1086">
        <f t="shared" si="4020"/>
        <v>2</v>
      </c>
      <c r="AC2215" s="1087">
        <f t="shared" si="4021"/>
        <v>1</v>
      </c>
      <c r="AD2215" s="1110" t="str">
        <f t="shared" si="4022"/>
        <v>20+</v>
      </c>
      <c r="AE2215" s="876"/>
      <c r="AF2215" s="876"/>
      <c r="AG2215" s="876"/>
      <c r="AH2215" s="876"/>
      <c r="AI2215" s="876"/>
      <c r="AJ2215" s="876"/>
      <c r="AK2215" s="876"/>
      <c r="AL2215" s="876"/>
      <c r="AM2215" s="876"/>
      <c r="AN2215" s="882">
        <v>2.0</v>
      </c>
      <c r="AO2215" s="876"/>
      <c r="AP2215" s="876"/>
      <c r="AQ2215" s="876"/>
      <c r="AR2215" s="876"/>
      <c r="AS2215" s="876"/>
      <c r="AT2215" s="876"/>
      <c r="AU2215" s="876"/>
      <c r="AV2215" s="876"/>
      <c r="AW2215" s="882">
        <v>1.0</v>
      </c>
      <c r="AX2215" s="876"/>
      <c r="AY2215" s="876"/>
      <c r="AZ2215" s="876"/>
      <c r="BA2215" s="876"/>
      <c r="BB2215" s="876"/>
      <c r="BC2215" s="876"/>
      <c r="BD2215" s="876"/>
      <c r="BE2215" s="876"/>
      <c r="BF2215" s="876"/>
      <c r="BG2215" s="876"/>
      <c r="BH2215" s="876"/>
      <c r="BI2215" s="876"/>
      <c r="BJ2215" s="876"/>
      <c r="BK2215" s="876"/>
      <c r="BL2215" s="876"/>
      <c r="BM2215" s="876"/>
      <c r="BN2215" s="876"/>
      <c r="BO2215" s="876"/>
      <c r="BP2215" s="882">
        <v>1.0</v>
      </c>
      <c r="BQ2215" s="876"/>
      <c r="BR2215" s="876"/>
      <c r="BS2215" s="876"/>
      <c r="BT2215" s="876"/>
      <c r="BU2215" s="876"/>
      <c r="BV2215" s="876"/>
      <c r="BW2215" s="876"/>
      <c r="BX2215" s="876"/>
      <c r="BY2215" s="876"/>
      <c r="BZ2215" s="876"/>
      <c r="CA2215" s="876"/>
      <c r="CB2215" s="876"/>
      <c r="CC2215" s="876"/>
      <c r="CD2215" s="876"/>
      <c r="CE2215" s="876"/>
      <c r="CF2215" s="876"/>
      <c r="CG2215" s="876"/>
      <c r="CH2215" s="876"/>
      <c r="CI2215" s="876"/>
      <c r="CJ2215" s="876"/>
      <c r="CK2215" s="876"/>
      <c r="CL2215" s="876"/>
      <c r="CM2215" s="876"/>
      <c r="CN2215" s="876"/>
      <c r="CO2215" s="876"/>
      <c r="CP2215" s="876"/>
      <c r="CQ2215" s="876"/>
      <c r="CR2215" s="876"/>
      <c r="CS2215" s="876"/>
      <c r="CT2215" s="876"/>
      <c r="CU2215" s="876"/>
      <c r="CV2215" s="876"/>
      <c r="CW2215" s="876"/>
      <c r="CX2215" s="876"/>
      <c r="CY2215" s="876"/>
      <c r="CZ2215" s="876"/>
      <c r="DA2215" s="876"/>
      <c r="DB2215" s="876"/>
      <c r="DC2215" s="876"/>
      <c r="DD2215" s="876"/>
      <c r="DE2215" s="876"/>
      <c r="DF2215" s="876"/>
      <c r="DG2215" s="876"/>
      <c r="DH2215" s="876"/>
      <c r="DI2215" s="876"/>
      <c r="DJ2215" s="876"/>
      <c r="DK2215" s="876"/>
      <c r="DL2215" s="876"/>
      <c r="DM2215" s="876"/>
      <c r="DN2215" s="876"/>
      <c r="DO2215" s="876"/>
      <c r="DP2215" s="876"/>
      <c r="DQ2215" s="876"/>
      <c r="DR2215" s="876"/>
      <c r="DS2215" s="876"/>
      <c r="DT2215" s="876"/>
      <c r="DU2215" s="876"/>
      <c r="DV2215" s="876"/>
      <c r="DW2215" s="876"/>
      <c r="DX2215" s="876"/>
      <c r="DY2215" s="876"/>
      <c r="DZ2215" s="876"/>
      <c r="EA2215" s="876"/>
      <c r="EB2215" s="876"/>
      <c r="EC2215" s="876"/>
      <c r="ED2215" s="876"/>
      <c r="EE2215" s="876"/>
      <c r="EF2215" s="876"/>
      <c r="EG2215" s="876"/>
      <c r="EH2215" s="876"/>
      <c r="EI2215" s="876"/>
      <c r="EJ2215" s="876"/>
      <c r="EK2215" s="876"/>
      <c r="EL2215" s="876"/>
      <c r="EM2215" s="876"/>
      <c r="EN2215" s="876"/>
      <c r="EO2215" s="876"/>
      <c r="EP2215" s="876"/>
      <c r="EQ2215" s="876"/>
      <c r="ER2215" s="876"/>
      <c r="ES2215" s="876"/>
      <c r="ET2215" s="876"/>
      <c r="EU2215" s="876"/>
      <c r="EV2215" s="876"/>
      <c r="EW2215" s="876"/>
      <c r="EX2215" s="876"/>
      <c r="EY2215" s="876"/>
      <c r="EZ2215" s="876"/>
      <c r="FA2215" s="1147" t="s">
        <v>8003</v>
      </c>
      <c r="FB2215" s="1148"/>
      <c r="FC2215" s="873"/>
      <c r="FD2215" s="873"/>
    </row>
    <row r="2216">
      <c r="A2216" s="1079" t="s">
        <v>8004</v>
      </c>
      <c r="B2216" s="1079" t="s">
        <v>7934</v>
      </c>
      <c r="C2216" s="1080" t="s">
        <v>5866</v>
      </c>
      <c r="D2216" s="1079" t="s">
        <v>18</v>
      </c>
      <c r="E2216" s="1084"/>
      <c r="F2216" s="1084"/>
      <c r="G2216" s="1079" t="s">
        <v>7935</v>
      </c>
      <c r="H2216" s="1079" t="s">
        <v>5722</v>
      </c>
      <c r="I2216" s="1079" t="s">
        <v>23</v>
      </c>
      <c r="J2216" s="1079" t="s">
        <v>31</v>
      </c>
      <c r="K2216" s="1079" t="s">
        <v>93</v>
      </c>
      <c r="L2216" s="1079" t="s">
        <v>1967</v>
      </c>
      <c r="M2216" s="1079" t="s">
        <v>50</v>
      </c>
      <c r="N2216" s="1124">
        <v>42592.0</v>
      </c>
      <c r="O2216" s="1165">
        <v>42592.0</v>
      </c>
      <c r="P2216" s="1082"/>
      <c r="Q2216" s="1125"/>
      <c r="R2216" s="1125"/>
      <c r="S2216" s="1084"/>
      <c r="T2216" s="857">
        <f t="shared" si="4016"/>
        <v>931</v>
      </c>
      <c r="U2216" s="1085">
        <f t="shared" ref="U2216:W2216" si="4229">IF(ISBLANK($A2216),"",sum(AE2216,AK2216,AQ2216,AW2216,BC2216,BI2216,BO2216,BU2216,CA2216,CG2216,CM2216,CS2216,CY2216,DE2216,DK2216,DQ2216,DW2216,EC2216,EI2216,EO2216,EU2216))</f>
        <v>5</v>
      </c>
      <c r="V2216" s="1085">
        <f t="shared" si="4229"/>
        <v>0</v>
      </c>
      <c r="W2216" s="1085">
        <f t="shared" si="4229"/>
        <v>0</v>
      </c>
      <c r="X2216" s="1086">
        <f t="shared" si="4018"/>
        <v>5</v>
      </c>
      <c r="Y2216" s="1085">
        <f t="shared" ref="Y2216:AA2216" si="4230">IF(ISBLANK($A2216),"",sum(AH2216,AN2216,AT2216,AZ2216,BF2216,BL2216,BR2216,BX2216,CD2216,CJ2216,CP2216,CV2216,DB2216,DH2216,DN2216,DT2216,DZ2216,EF2216,EL2216,ER2216,EX2216))</f>
        <v>4</v>
      </c>
      <c r="Z2216" s="1085">
        <f t="shared" si="4230"/>
        <v>0</v>
      </c>
      <c r="AA2216" s="1085">
        <f t="shared" si="4230"/>
        <v>0</v>
      </c>
      <c r="AB2216" s="1086">
        <f t="shared" si="4020"/>
        <v>4</v>
      </c>
      <c r="AC2216" s="1087">
        <f t="shared" si="4021"/>
        <v>0.8</v>
      </c>
      <c r="AD2216" s="1110" t="str">
        <f t="shared" si="4022"/>
        <v>20+</v>
      </c>
      <c r="AE2216" s="1089">
        <v>1.0</v>
      </c>
      <c r="AF2216" s="1084"/>
      <c r="AG2216" s="1084"/>
      <c r="AH2216" s="1084"/>
      <c r="AI2216" s="1084"/>
      <c r="AJ2216" s="1084"/>
      <c r="AK2216" s="1089">
        <v>4.0</v>
      </c>
      <c r="AL2216" s="1084"/>
      <c r="AM2216" s="1084"/>
      <c r="AN2216" s="1089">
        <v>4.0</v>
      </c>
      <c r="AO2216" s="1084"/>
      <c r="AP2216" s="1084"/>
      <c r="AQ2216" s="1084"/>
      <c r="AR2216" s="1084"/>
      <c r="AS2216" s="1084"/>
      <c r="AT2216" s="1084"/>
      <c r="AU2216" s="1084"/>
      <c r="AV2216" s="1084"/>
      <c r="AW2216" s="1084"/>
      <c r="AX2216" s="1084"/>
      <c r="AY2216" s="1084"/>
      <c r="AZ2216" s="1084"/>
      <c r="BA2216" s="1084"/>
      <c r="BB2216" s="1084"/>
      <c r="BC2216" s="1084"/>
      <c r="BD2216" s="1084"/>
      <c r="BE2216" s="1084"/>
      <c r="BF2216" s="1084"/>
      <c r="BG2216" s="1084"/>
      <c r="BH2216" s="1084"/>
      <c r="BI2216" s="1084"/>
      <c r="BJ2216" s="1084"/>
      <c r="BK2216" s="1084"/>
      <c r="BL2216" s="1084"/>
      <c r="BM2216" s="1084"/>
      <c r="BN2216" s="1084"/>
      <c r="BO2216" s="1084"/>
      <c r="BP2216" s="1084"/>
      <c r="BQ2216" s="1084"/>
      <c r="BR2216" s="1084"/>
      <c r="BS2216" s="1084"/>
      <c r="BT2216" s="1084"/>
      <c r="BU2216" s="1084"/>
      <c r="BV2216" s="1084"/>
      <c r="BW2216" s="1084"/>
      <c r="BX2216" s="1084"/>
      <c r="BY2216" s="1084"/>
      <c r="BZ2216" s="1084"/>
      <c r="CA2216" s="1084"/>
      <c r="CB2216" s="1084"/>
      <c r="CC2216" s="1084"/>
      <c r="CD2216" s="1084"/>
      <c r="CE2216" s="1084"/>
      <c r="CF2216" s="1084"/>
      <c r="CG2216" s="1084"/>
      <c r="CH2216" s="1084"/>
      <c r="CI2216" s="1084"/>
      <c r="CJ2216" s="1084"/>
      <c r="CK2216" s="1084"/>
      <c r="CL2216" s="1084"/>
      <c r="CM2216" s="1084"/>
      <c r="CN2216" s="1084"/>
      <c r="CO2216" s="1084"/>
      <c r="CP2216" s="1084"/>
      <c r="CQ2216" s="1084"/>
      <c r="CR2216" s="1084"/>
      <c r="CS2216" s="1084"/>
      <c r="CT2216" s="1084"/>
      <c r="CU2216" s="1084"/>
      <c r="CV2216" s="1084"/>
      <c r="CW2216" s="1084"/>
      <c r="CX2216" s="1084"/>
      <c r="CY2216" s="1084"/>
      <c r="CZ2216" s="1084"/>
      <c r="DA2216" s="1084"/>
      <c r="DB2216" s="1084"/>
      <c r="DC2216" s="1084"/>
      <c r="DD2216" s="1084"/>
      <c r="DE2216" s="1084"/>
      <c r="DF2216" s="1084"/>
      <c r="DG2216" s="1084"/>
      <c r="DH2216" s="1084"/>
      <c r="DI2216" s="1084"/>
      <c r="DJ2216" s="1084"/>
      <c r="DK2216" s="1084"/>
      <c r="DL2216" s="1084"/>
      <c r="DM2216" s="1084"/>
      <c r="DN2216" s="1084"/>
      <c r="DO2216" s="1084"/>
      <c r="DP2216" s="1084"/>
      <c r="DQ2216" s="1084"/>
      <c r="DR2216" s="1084"/>
      <c r="DS2216" s="1084"/>
      <c r="DT2216" s="1084"/>
      <c r="DU2216" s="1084"/>
      <c r="DV2216" s="1084"/>
      <c r="DW2216" s="1084"/>
      <c r="DX2216" s="1084"/>
      <c r="DY2216" s="1084"/>
      <c r="DZ2216" s="1084"/>
      <c r="EA2216" s="1084"/>
      <c r="EB2216" s="1084"/>
      <c r="EC2216" s="1084"/>
      <c r="ED2216" s="1084"/>
      <c r="EE2216" s="1084"/>
      <c r="EF2216" s="1084"/>
      <c r="EG2216" s="1084"/>
      <c r="EH2216" s="1084"/>
      <c r="EI2216" s="1084"/>
      <c r="EJ2216" s="1084"/>
      <c r="EK2216" s="1084"/>
      <c r="EL2216" s="1084"/>
      <c r="EM2216" s="1084"/>
      <c r="EN2216" s="1084"/>
      <c r="EO2216" s="1084"/>
      <c r="EP2216" s="1084"/>
      <c r="EQ2216" s="1084"/>
      <c r="ER2216" s="1084"/>
      <c r="ES2216" s="1084"/>
      <c r="ET2216" s="1084"/>
      <c r="EU2216" s="1084"/>
      <c r="EV2216" s="1084"/>
      <c r="EW2216" s="1084"/>
      <c r="EX2216" s="1084"/>
      <c r="EY2216" s="1084"/>
      <c r="EZ2216" s="1084"/>
      <c r="FA2216" s="1090" t="s">
        <v>8005</v>
      </c>
      <c r="FB2216" s="1091"/>
      <c r="FC2216" s="1079"/>
      <c r="FD2216" s="1079"/>
    </row>
    <row r="2217">
      <c r="A2217" s="873" t="s">
        <v>8006</v>
      </c>
      <c r="B2217" s="873" t="s">
        <v>8007</v>
      </c>
      <c r="C2217" s="874" t="s">
        <v>5866</v>
      </c>
      <c r="D2217" s="873" t="s">
        <v>18</v>
      </c>
      <c r="E2217" s="876"/>
      <c r="F2217" s="876"/>
      <c r="G2217" s="873" t="s">
        <v>7957</v>
      </c>
      <c r="H2217" s="873" t="s">
        <v>5722</v>
      </c>
      <c r="I2217" s="873" t="s">
        <v>23</v>
      </c>
      <c r="J2217" s="873" t="s">
        <v>31</v>
      </c>
      <c r="K2217" s="873" t="s">
        <v>93</v>
      </c>
      <c r="L2217" s="873" t="s">
        <v>1967</v>
      </c>
      <c r="M2217" s="873" t="s">
        <v>50</v>
      </c>
      <c r="N2217" s="1143">
        <v>42591.0</v>
      </c>
      <c r="O2217" s="1143">
        <v>42591.0</v>
      </c>
      <c r="P2217" s="1144"/>
      <c r="Q2217" s="877"/>
      <c r="R2217" s="877"/>
      <c r="S2217" s="876"/>
      <c r="T2217" s="857">
        <f t="shared" si="4016"/>
        <v>932</v>
      </c>
      <c r="U2217" s="1085">
        <f t="shared" ref="U2217:W2217" si="4231">IF(ISBLANK($A2217),"",sum(AE2217,AK2217,AQ2217,AW2217,BC2217,BI2217,BO2217,BU2217,CA2217,CG2217,CM2217,CS2217,CY2217,DE2217,DK2217,DQ2217,DW2217,EC2217,EI2217,EO2217,EU2217))</f>
        <v>1</v>
      </c>
      <c r="V2217" s="1085">
        <f t="shared" si="4231"/>
        <v>2</v>
      </c>
      <c r="W2217" s="1085">
        <f t="shared" si="4231"/>
        <v>0</v>
      </c>
      <c r="X2217" s="1086">
        <f t="shared" si="4018"/>
        <v>3</v>
      </c>
      <c r="Y2217" s="1085">
        <f t="shared" ref="Y2217:AA2217" si="4232">IF(ISBLANK($A2217),"",sum(AH2217,AN2217,AT2217,AZ2217,BF2217,BL2217,BR2217,BX2217,CD2217,CJ2217,CP2217,CV2217,DB2217,DH2217,DN2217,DT2217,DZ2217,EF2217,EL2217,ER2217,EX2217))</f>
        <v>4</v>
      </c>
      <c r="Z2217" s="1085">
        <f t="shared" si="4232"/>
        <v>0</v>
      </c>
      <c r="AA2217" s="1085">
        <f t="shared" si="4232"/>
        <v>0</v>
      </c>
      <c r="AB2217" s="1086">
        <f t="shared" si="4020"/>
        <v>4</v>
      </c>
      <c r="AC2217" s="1087">
        <f t="shared" si="4021"/>
        <v>1.333333333</v>
      </c>
      <c r="AD2217" s="1110" t="str">
        <f t="shared" si="4022"/>
        <v>20+</v>
      </c>
      <c r="AE2217" s="876"/>
      <c r="AF2217" s="876"/>
      <c r="AG2217" s="876"/>
      <c r="AH2217" s="876"/>
      <c r="AI2217" s="876"/>
      <c r="AJ2217" s="876"/>
      <c r="AK2217" s="876"/>
      <c r="AL2217" s="876"/>
      <c r="AM2217" s="876"/>
      <c r="AN2217" s="882">
        <v>3.0</v>
      </c>
      <c r="AO2217" s="876"/>
      <c r="AP2217" s="876"/>
      <c r="AQ2217" s="882">
        <v>1.0</v>
      </c>
      <c r="AR2217" s="876"/>
      <c r="AS2217" s="876"/>
      <c r="AT2217" s="882">
        <v>1.0</v>
      </c>
      <c r="AU2217" s="876"/>
      <c r="AV2217" s="876"/>
      <c r="AW2217" s="876"/>
      <c r="AX2217" s="882">
        <v>1.0</v>
      </c>
      <c r="AY2217" s="876"/>
      <c r="AZ2217" s="876"/>
      <c r="BA2217" s="876"/>
      <c r="BB2217" s="876"/>
      <c r="BC2217" s="876"/>
      <c r="BD2217" s="882">
        <v>1.0</v>
      </c>
      <c r="BE2217" s="876"/>
      <c r="BF2217" s="876"/>
      <c r="BG2217" s="876"/>
      <c r="BH2217" s="876"/>
      <c r="BI2217" s="876"/>
      <c r="BJ2217" s="876"/>
      <c r="BK2217" s="876"/>
      <c r="BL2217" s="876"/>
      <c r="BM2217" s="876"/>
      <c r="BN2217" s="876"/>
      <c r="BO2217" s="876"/>
      <c r="BP2217" s="876"/>
      <c r="BQ2217" s="876"/>
      <c r="BR2217" s="876"/>
      <c r="BS2217" s="876"/>
      <c r="BT2217" s="876"/>
      <c r="BU2217" s="876"/>
      <c r="BV2217" s="876"/>
      <c r="BW2217" s="876"/>
      <c r="BX2217" s="876"/>
      <c r="BY2217" s="876"/>
      <c r="BZ2217" s="876"/>
      <c r="CA2217" s="876"/>
      <c r="CB2217" s="876"/>
      <c r="CC2217" s="876"/>
      <c r="CD2217" s="876"/>
      <c r="CE2217" s="876"/>
      <c r="CF2217" s="876"/>
      <c r="CG2217" s="876"/>
      <c r="CH2217" s="876"/>
      <c r="CI2217" s="876"/>
      <c r="CJ2217" s="876"/>
      <c r="CK2217" s="876"/>
      <c r="CL2217" s="876"/>
      <c r="CM2217" s="876"/>
      <c r="CN2217" s="876"/>
      <c r="CO2217" s="876"/>
      <c r="CP2217" s="876"/>
      <c r="CQ2217" s="876"/>
      <c r="CR2217" s="876"/>
      <c r="CS2217" s="876"/>
      <c r="CT2217" s="876"/>
      <c r="CU2217" s="876"/>
      <c r="CV2217" s="876"/>
      <c r="CW2217" s="876"/>
      <c r="CX2217" s="876"/>
      <c r="CY2217" s="876"/>
      <c r="CZ2217" s="876"/>
      <c r="DA2217" s="876"/>
      <c r="DB2217" s="876"/>
      <c r="DC2217" s="876"/>
      <c r="DD2217" s="876"/>
      <c r="DE2217" s="876"/>
      <c r="DF2217" s="876"/>
      <c r="DG2217" s="876"/>
      <c r="DH2217" s="876"/>
      <c r="DI2217" s="876"/>
      <c r="DJ2217" s="876"/>
      <c r="DK2217" s="876"/>
      <c r="DL2217" s="876"/>
      <c r="DM2217" s="876"/>
      <c r="DN2217" s="876"/>
      <c r="DO2217" s="876"/>
      <c r="DP2217" s="876"/>
      <c r="DQ2217" s="876"/>
      <c r="DR2217" s="876"/>
      <c r="DS2217" s="876"/>
      <c r="DT2217" s="876"/>
      <c r="DU2217" s="876"/>
      <c r="DV2217" s="876"/>
      <c r="DW2217" s="876"/>
      <c r="DX2217" s="876"/>
      <c r="DY2217" s="876"/>
      <c r="DZ2217" s="876"/>
      <c r="EA2217" s="876"/>
      <c r="EB2217" s="876"/>
      <c r="EC2217" s="876"/>
      <c r="ED2217" s="876"/>
      <c r="EE2217" s="876"/>
      <c r="EF2217" s="876"/>
      <c r="EG2217" s="876"/>
      <c r="EH2217" s="876"/>
      <c r="EI2217" s="876"/>
      <c r="EJ2217" s="876"/>
      <c r="EK2217" s="876"/>
      <c r="EL2217" s="876"/>
      <c r="EM2217" s="876"/>
      <c r="EN2217" s="876"/>
      <c r="EO2217" s="876"/>
      <c r="EP2217" s="876"/>
      <c r="EQ2217" s="876"/>
      <c r="ER2217" s="876"/>
      <c r="ES2217" s="876"/>
      <c r="ET2217" s="876"/>
      <c r="EU2217" s="876"/>
      <c r="EV2217" s="876"/>
      <c r="EW2217" s="876"/>
      <c r="EX2217" s="876"/>
      <c r="EY2217" s="876"/>
      <c r="EZ2217" s="876"/>
      <c r="FA2217" s="1147" t="s">
        <v>8008</v>
      </c>
      <c r="FB2217" s="1148"/>
      <c r="FC2217" s="873"/>
      <c r="FD2217" s="873"/>
    </row>
    <row r="2218">
      <c r="A2218" s="1079" t="s">
        <v>8009</v>
      </c>
      <c r="B2218" s="1079" t="s">
        <v>3304</v>
      </c>
      <c r="C2218" s="1080" t="s">
        <v>8</v>
      </c>
      <c r="D2218" s="1079" t="s">
        <v>18</v>
      </c>
      <c r="E2218" s="1084"/>
      <c r="F2218" s="1084"/>
      <c r="G2218" s="1079" t="s">
        <v>7899</v>
      </c>
      <c r="H2218" s="1079" t="s">
        <v>1157</v>
      </c>
      <c r="I2218" s="1079" t="s">
        <v>23</v>
      </c>
      <c r="J2218" s="1079" t="s">
        <v>31</v>
      </c>
      <c r="K2218" s="1079" t="s">
        <v>93</v>
      </c>
      <c r="L2218" s="1079" t="s">
        <v>1961</v>
      </c>
      <c r="M2218" s="1079" t="s">
        <v>72</v>
      </c>
      <c r="N2218" s="1124">
        <v>42590.0</v>
      </c>
      <c r="O2218" s="1124">
        <v>42590.0</v>
      </c>
      <c r="P2218" s="1082"/>
      <c r="Q2218" s="1125"/>
      <c r="R2218" s="1125"/>
      <c r="S2218" s="1084"/>
      <c r="T2218" s="857">
        <f t="shared" si="4016"/>
        <v>933</v>
      </c>
      <c r="U2218" s="1085">
        <f t="shared" ref="U2218:W2218" si="4233">IF(ISBLANK($A2218),"",sum(AE2218,AK2218,AQ2218,AW2218,BC2218,BI2218,BO2218,BU2218,CA2218,CG2218,CM2218,CS2218,CY2218,DE2218,DK2218,DQ2218,DW2218,EC2218,EI2218,EO2218,EU2218))</f>
        <v>6</v>
      </c>
      <c r="V2218" s="1085">
        <f t="shared" si="4233"/>
        <v>3</v>
      </c>
      <c r="W2218" s="1085">
        <f t="shared" si="4233"/>
        <v>0</v>
      </c>
      <c r="X2218" s="1086">
        <f t="shared" si="4018"/>
        <v>9</v>
      </c>
      <c r="Y2218" s="1085">
        <f t="shared" ref="Y2218:AA2218" si="4234">IF(ISBLANK($A2218),"",sum(AH2218,AN2218,AT2218,AZ2218,BF2218,BL2218,BR2218,BX2218,CD2218,CJ2218,CP2218,CV2218,DB2218,DH2218,DN2218,DT2218,DZ2218,EF2218,EL2218,ER2218,EX2218))</f>
        <v>4</v>
      </c>
      <c r="Z2218" s="1085">
        <f t="shared" si="4234"/>
        <v>0</v>
      </c>
      <c r="AA2218" s="1085">
        <f t="shared" si="4234"/>
        <v>0</v>
      </c>
      <c r="AB2218" s="1086">
        <f t="shared" si="4020"/>
        <v>4</v>
      </c>
      <c r="AC2218" s="1087">
        <f t="shared" si="4021"/>
        <v>0.4444444444</v>
      </c>
      <c r="AD2218" s="1110" t="str">
        <f t="shared" si="4022"/>
        <v>20+</v>
      </c>
      <c r="AE2218" s="1084"/>
      <c r="AF2218" s="1084"/>
      <c r="AG2218" s="1084"/>
      <c r="AH2218" s="1126">
        <v>3.0</v>
      </c>
      <c r="AI2218" s="1084"/>
      <c r="AJ2218" s="1084"/>
      <c r="AK2218" s="1089">
        <v>2.0</v>
      </c>
      <c r="AL2218" s="1084"/>
      <c r="AM2218" s="1084"/>
      <c r="AN2218" s="1089">
        <v>1.0</v>
      </c>
      <c r="AO2218" s="1084"/>
      <c r="AP2218" s="1084"/>
      <c r="AQ2218" s="1089">
        <v>1.0</v>
      </c>
      <c r="AR2218" s="1084"/>
      <c r="AS2218" s="1084"/>
      <c r="AT2218" s="1084"/>
      <c r="AU2218" s="1084"/>
      <c r="AV2218" s="1084"/>
      <c r="AW2218" s="1084"/>
      <c r="AX2218" s="1089">
        <v>2.0</v>
      </c>
      <c r="AY2218" s="1084"/>
      <c r="AZ2218" s="1084"/>
      <c r="BA2218" s="1084"/>
      <c r="BB2218" s="1084"/>
      <c r="BC2218" s="1084"/>
      <c r="BD2218" s="1084"/>
      <c r="BE2218" s="1084"/>
      <c r="BF2218" s="1084"/>
      <c r="BG2218" s="1084"/>
      <c r="BH2218" s="1084"/>
      <c r="BI2218" s="1084"/>
      <c r="BJ2218" s="1084"/>
      <c r="BK2218" s="1084"/>
      <c r="BL2218" s="1084"/>
      <c r="BM2218" s="1084"/>
      <c r="BN2218" s="1084"/>
      <c r="BO2218" s="1084"/>
      <c r="BP2218" s="1089">
        <v>1.0</v>
      </c>
      <c r="BQ2218" s="1084"/>
      <c r="BR2218" s="1084"/>
      <c r="BS2218" s="1084"/>
      <c r="BT2218" s="1084"/>
      <c r="BU2218" s="1089">
        <v>1.0</v>
      </c>
      <c r="BV2218" s="1084"/>
      <c r="BW2218" s="1084"/>
      <c r="BX2218" s="1084"/>
      <c r="BY2218" s="1084"/>
      <c r="BZ2218" s="1084"/>
      <c r="CA2218" s="1084"/>
      <c r="CB2218" s="1084"/>
      <c r="CC2218" s="1084"/>
      <c r="CD2218" s="1084"/>
      <c r="CE2218" s="1084"/>
      <c r="CF2218" s="1084"/>
      <c r="CG2218" s="1084"/>
      <c r="CH2218" s="1084"/>
      <c r="CI2218" s="1084"/>
      <c r="CJ2218" s="1084"/>
      <c r="CK2218" s="1084"/>
      <c r="CL2218" s="1084"/>
      <c r="CM2218" s="1084"/>
      <c r="CN2218" s="1084"/>
      <c r="CO2218" s="1084"/>
      <c r="CP2218" s="1084"/>
      <c r="CQ2218" s="1084"/>
      <c r="CR2218" s="1084"/>
      <c r="CS2218" s="1084"/>
      <c r="CT2218" s="1084"/>
      <c r="CU2218" s="1084"/>
      <c r="CV2218" s="1084"/>
      <c r="CW2218" s="1084"/>
      <c r="CX2218" s="1084"/>
      <c r="CY2218" s="1084"/>
      <c r="CZ2218" s="1084"/>
      <c r="DA2218" s="1084"/>
      <c r="DB2218" s="1084"/>
      <c r="DC2218" s="1084"/>
      <c r="DD2218" s="1084"/>
      <c r="DE2218" s="1084"/>
      <c r="DF2218" s="1084"/>
      <c r="DG2218" s="1084"/>
      <c r="DH2218" s="1084"/>
      <c r="DI2218" s="1084"/>
      <c r="DJ2218" s="1084"/>
      <c r="DK2218" s="1084"/>
      <c r="DL2218" s="1084"/>
      <c r="DM2218" s="1084"/>
      <c r="DN2218" s="1084"/>
      <c r="DO2218" s="1084"/>
      <c r="DP2218" s="1084"/>
      <c r="DQ2218" s="1084"/>
      <c r="DR2218" s="1084"/>
      <c r="DS2218" s="1084"/>
      <c r="DT2218" s="1084"/>
      <c r="DU2218" s="1084"/>
      <c r="DV2218" s="1084"/>
      <c r="DW2218" s="1084"/>
      <c r="DX2218" s="1084"/>
      <c r="DY2218" s="1084"/>
      <c r="DZ2218" s="1084"/>
      <c r="EA2218" s="1084"/>
      <c r="EB2218" s="1084"/>
      <c r="EC2218" s="1084"/>
      <c r="ED2218" s="1084"/>
      <c r="EE2218" s="1084"/>
      <c r="EF2218" s="1084"/>
      <c r="EG2218" s="1084"/>
      <c r="EH2218" s="1084"/>
      <c r="EI2218" s="1126">
        <v>1.0</v>
      </c>
      <c r="EJ2218" s="1084"/>
      <c r="EK2218" s="1084"/>
      <c r="EL2218" s="1084"/>
      <c r="EM2218" s="1084"/>
      <c r="EN2218" s="1084"/>
      <c r="EO2218" s="1084"/>
      <c r="EP2218" s="1084"/>
      <c r="EQ2218" s="1084"/>
      <c r="ER2218" s="1084"/>
      <c r="ES2218" s="1084"/>
      <c r="ET2218" s="1084"/>
      <c r="EU2218" s="1126">
        <v>1.0</v>
      </c>
      <c r="EV2218" s="1084"/>
      <c r="EW2218" s="1084"/>
      <c r="EX2218" s="1084"/>
      <c r="EY2218" s="1084"/>
      <c r="EZ2218" s="1084"/>
      <c r="FA2218" s="1090" t="s">
        <v>8010</v>
      </c>
      <c r="FB2218" s="1091"/>
      <c r="FC2218" s="1079"/>
      <c r="FD2218" s="1079"/>
    </row>
    <row r="2219">
      <c r="A2219" s="844" t="s">
        <v>8011</v>
      </c>
      <c r="B2219" s="844" t="s">
        <v>1878</v>
      </c>
      <c r="C2219" s="845" t="s">
        <v>5866</v>
      </c>
      <c r="D2219" s="844" t="s">
        <v>10</v>
      </c>
      <c r="E2219" s="844"/>
      <c r="F2219" s="844"/>
      <c r="G2219" s="844" t="s">
        <v>7817</v>
      </c>
      <c r="H2219" s="844" t="s">
        <v>487</v>
      </c>
      <c r="I2219" s="844" t="s">
        <v>23</v>
      </c>
      <c r="J2219" s="844"/>
      <c r="K2219" s="844" t="s">
        <v>93</v>
      </c>
      <c r="L2219" s="844" t="s">
        <v>510</v>
      </c>
      <c r="M2219" s="844" t="s">
        <v>50</v>
      </c>
      <c r="N2219" s="1115">
        <v>42660.0</v>
      </c>
      <c r="O2219" s="848">
        <v>42660.0</v>
      </c>
      <c r="P2219" s="1116"/>
      <c r="Q2219" s="848"/>
      <c r="R2219" s="848"/>
      <c r="S2219" s="846"/>
      <c r="T2219" s="857">
        <f t="shared" si="4016"/>
        <v>863</v>
      </c>
      <c r="U2219" s="850">
        <f t="shared" ref="U2219:W2219" si="4235">IF(ISBLANK($A2219),"",sum(AE2219,AK2219,AQ2219,AW2219,BC2219,BI2219,BO2219,BU2219,CA2219,CG2219,CM2219,CS2219,CY2219,DE2219,DK2219,DQ2219,DW2219,EC2219,EI2219,EO2219,EU2219))</f>
        <v>3</v>
      </c>
      <c r="V2219" s="850">
        <f t="shared" si="4235"/>
        <v>3</v>
      </c>
      <c r="W2219" s="850">
        <f t="shared" si="4235"/>
        <v>0</v>
      </c>
      <c r="X2219" s="1117">
        <f t="shared" si="4018"/>
        <v>6</v>
      </c>
      <c r="Y2219" s="850">
        <f t="shared" ref="Y2219:AA2219" si="4236">IF(ISBLANK($A2219),"",sum(AH2219,AN2219,AT2219,AZ2219,BF2219,BL2219,BR2219,BX2219,CD2219,CJ2219,CP2219,CV2219,DB2219,DH2219,DN2219,DT2219,DZ2219,EF2219,EL2219,ER2219,EX2219))</f>
        <v>5</v>
      </c>
      <c r="Z2219" s="850">
        <f t="shared" si="4236"/>
        <v>0</v>
      </c>
      <c r="AA2219" s="850">
        <f t="shared" si="4236"/>
        <v>0</v>
      </c>
      <c r="AB2219" s="1117">
        <f t="shared" si="4020"/>
        <v>5</v>
      </c>
      <c r="AC2219" s="1118">
        <f t="shared" si="4021"/>
        <v>0.8333333333</v>
      </c>
      <c r="AD2219" s="852" t="str">
        <f t="shared" si="4022"/>
        <v>20+</v>
      </c>
      <c r="AE2219" s="1150">
        <v>3.0</v>
      </c>
      <c r="AF2219" s="846"/>
      <c r="AG2219" s="846"/>
      <c r="AH2219" s="846"/>
      <c r="AI2219" s="846"/>
      <c r="AJ2219" s="846"/>
      <c r="AK2219" s="846"/>
      <c r="AL2219" s="1150">
        <v>3.0</v>
      </c>
      <c r="AM2219" s="846"/>
      <c r="AN2219" s="1150">
        <v>5.0</v>
      </c>
      <c r="AO2219" s="846"/>
      <c r="AP2219" s="846"/>
      <c r="AQ2219" s="846"/>
      <c r="AR2219" s="846"/>
      <c r="AS2219" s="846"/>
      <c r="AT2219" s="846"/>
      <c r="AU2219" s="846"/>
      <c r="AV2219" s="846"/>
      <c r="AW2219" s="846"/>
      <c r="AX2219" s="846"/>
      <c r="AY2219" s="846"/>
      <c r="AZ2219" s="846"/>
      <c r="BA2219" s="846"/>
      <c r="BB2219" s="846"/>
      <c r="BC2219" s="846"/>
      <c r="BD2219" s="846"/>
      <c r="BE2219" s="846"/>
      <c r="BF2219" s="846"/>
      <c r="BG2219" s="846"/>
      <c r="BH2219" s="846"/>
      <c r="BI2219" s="846"/>
      <c r="BJ2219" s="846"/>
      <c r="BK2219" s="846"/>
      <c r="BL2219" s="846"/>
      <c r="BM2219" s="846"/>
      <c r="BN2219" s="846"/>
      <c r="BO2219" s="846"/>
      <c r="BP2219" s="846"/>
      <c r="BQ2219" s="846"/>
      <c r="BR2219" s="846"/>
      <c r="BS2219" s="846"/>
      <c r="BT2219" s="846"/>
      <c r="BU2219" s="846"/>
      <c r="BV2219" s="846"/>
      <c r="BW2219" s="846"/>
      <c r="BX2219" s="846"/>
      <c r="BY2219" s="846"/>
      <c r="BZ2219" s="846"/>
      <c r="CA2219" s="846"/>
      <c r="CB2219" s="846"/>
      <c r="CC2219" s="846"/>
      <c r="CD2219" s="846"/>
      <c r="CE2219" s="846"/>
      <c r="CF2219" s="846"/>
      <c r="CG2219" s="846"/>
      <c r="CH2219" s="846"/>
      <c r="CI2219" s="846"/>
      <c r="CJ2219" s="846"/>
      <c r="CK2219" s="846"/>
      <c r="CL2219" s="846"/>
      <c r="CM2219" s="846"/>
      <c r="CN2219" s="846"/>
      <c r="CO2219" s="846"/>
      <c r="CP2219" s="846"/>
      <c r="CQ2219" s="846"/>
      <c r="CR2219" s="846"/>
      <c r="CS2219" s="846"/>
      <c r="CT2219" s="846"/>
      <c r="CU2219" s="846"/>
      <c r="CV2219" s="846"/>
      <c r="CW2219" s="846"/>
      <c r="CX2219" s="846"/>
      <c r="CY2219" s="846"/>
      <c r="CZ2219" s="846"/>
      <c r="DA2219" s="846"/>
      <c r="DB2219" s="846"/>
      <c r="DC2219" s="846"/>
      <c r="DD2219" s="846"/>
      <c r="DE2219" s="846"/>
      <c r="DF2219" s="846"/>
      <c r="DG2219" s="846"/>
      <c r="DH2219" s="846"/>
      <c r="DI2219" s="846"/>
      <c r="DJ2219" s="846"/>
      <c r="DK2219" s="846"/>
      <c r="DL2219" s="846"/>
      <c r="DM2219" s="846"/>
      <c r="DN2219" s="846"/>
      <c r="DO2219" s="846"/>
      <c r="DP2219" s="846"/>
      <c r="DQ2219" s="846"/>
      <c r="DR2219" s="846"/>
      <c r="DS2219" s="846"/>
      <c r="DT2219" s="846"/>
      <c r="DU2219" s="846"/>
      <c r="DV2219" s="846"/>
      <c r="DW2219" s="846"/>
      <c r="DX2219" s="846"/>
      <c r="DY2219" s="846"/>
      <c r="DZ2219" s="846"/>
      <c r="EA2219" s="846"/>
      <c r="EB2219" s="846"/>
      <c r="EC2219" s="846"/>
      <c r="ED2219" s="846"/>
      <c r="EE2219" s="846"/>
      <c r="EF2219" s="846"/>
      <c r="EG2219" s="846"/>
      <c r="EH2219" s="846"/>
      <c r="EI2219" s="846"/>
      <c r="EJ2219" s="846"/>
      <c r="EK2219" s="846"/>
      <c r="EL2219" s="846"/>
      <c r="EM2219" s="846"/>
      <c r="EN2219" s="846"/>
      <c r="EO2219" s="846"/>
      <c r="EP2219" s="846"/>
      <c r="EQ2219" s="846"/>
      <c r="ER2219" s="846"/>
      <c r="ES2219" s="846"/>
      <c r="ET2219" s="846"/>
      <c r="EU2219" s="846"/>
      <c r="EV2219" s="846"/>
      <c r="EW2219" s="846"/>
      <c r="EX2219" s="846"/>
      <c r="EY2219" s="846"/>
      <c r="EZ2219" s="846"/>
      <c r="FA2219" s="1120" t="s">
        <v>8012</v>
      </c>
      <c r="FB2219" s="1121"/>
      <c r="FC2219" s="844"/>
      <c r="FD2219" s="844"/>
    </row>
    <row r="2220">
      <c r="A2220" s="1079" t="s">
        <v>8013</v>
      </c>
      <c r="B2220" s="1079" t="s">
        <v>8014</v>
      </c>
      <c r="C2220" s="1080" t="s">
        <v>5866</v>
      </c>
      <c r="D2220" s="1079" t="s">
        <v>18</v>
      </c>
      <c r="E2220" s="1079"/>
      <c r="F2220" s="1079"/>
      <c r="G2220" s="1079" t="s">
        <v>6460</v>
      </c>
      <c r="H2220" s="1079" t="s">
        <v>7946</v>
      </c>
      <c r="I2220" s="1079" t="s">
        <v>23</v>
      </c>
      <c r="J2220" s="1079"/>
      <c r="K2220" s="1079" t="s">
        <v>93</v>
      </c>
      <c r="L2220" s="1079" t="s">
        <v>7663</v>
      </c>
      <c r="M2220" s="1079" t="s">
        <v>50</v>
      </c>
      <c r="N2220" s="1081">
        <v>42979.0</v>
      </c>
      <c r="O2220" s="1081">
        <v>42979.0</v>
      </c>
      <c r="P2220" s="1082"/>
      <c r="Q2220" s="1083"/>
      <c r="R2220" s="1083"/>
      <c r="S2220" s="1084"/>
      <c r="T2220" s="857">
        <f t="shared" si="4016"/>
        <v>544</v>
      </c>
      <c r="U2220" s="1085">
        <f t="shared" ref="U2220:W2220" si="4237">IF(ISBLANK($A2220),"",sum(AE2220,AK2220,AQ2220,AW2220,BC2220,BI2220,BO2220,BU2220,CA2220,CG2220,CM2220,CS2220,CY2220,DE2220,DK2220,DQ2220,DW2220,EC2220,EI2220,EO2220,EU2220))</f>
        <v>8</v>
      </c>
      <c r="V2220" s="1085">
        <f t="shared" si="4237"/>
        <v>0</v>
      </c>
      <c r="W2220" s="1085">
        <f t="shared" si="4237"/>
        <v>0</v>
      </c>
      <c r="X2220" s="1086">
        <f t="shared" si="4018"/>
        <v>8</v>
      </c>
      <c r="Y2220" s="1085">
        <f t="shared" ref="Y2220:AA2220" si="4238">IF(ISBLANK($A2220),"",sum(AH2220,AN2220,AT2220,AZ2220,BF2220,BL2220,BR2220,BX2220,CD2220,CJ2220,CP2220,CV2220,DB2220,DH2220,DN2220,DT2220,DZ2220,EF2220,EL2220,ER2220,EX2220))</f>
        <v>8</v>
      </c>
      <c r="Z2220" s="1085">
        <f t="shared" si="4238"/>
        <v>0</v>
      </c>
      <c r="AA2220" s="1085">
        <f t="shared" si="4238"/>
        <v>0</v>
      </c>
      <c r="AB2220" s="1086">
        <f t="shared" si="4020"/>
        <v>8</v>
      </c>
      <c r="AC2220" s="1087">
        <f t="shared" si="4021"/>
        <v>1</v>
      </c>
      <c r="AD2220" s="1088" t="str">
        <f t="shared" si="4022"/>
        <v>20+</v>
      </c>
      <c r="AE2220" s="1089">
        <v>8.0</v>
      </c>
      <c r="AF2220" s="1079"/>
      <c r="AG2220" s="1084"/>
      <c r="AH2220" s="1089">
        <v>8.0</v>
      </c>
      <c r="AI2220" s="1079"/>
      <c r="AJ2220" s="1084"/>
      <c r="AK2220" s="1079"/>
      <c r="AL2220" s="1084"/>
      <c r="AM2220" s="1084"/>
      <c r="AN2220" s="1084"/>
      <c r="AO2220" s="1084"/>
      <c r="AP2220" s="1084"/>
      <c r="AQ2220" s="1079"/>
      <c r="AR2220" s="1079"/>
      <c r="AS2220" s="1084"/>
      <c r="AT2220" s="1079"/>
      <c r="AU2220" s="1084"/>
      <c r="AV2220" s="1084"/>
      <c r="AW2220" s="1079"/>
      <c r="AX2220" s="1084"/>
      <c r="AY2220" s="1084"/>
      <c r="AZ2220" s="1079"/>
      <c r="BA2220" s="1079"/>
      <c r="BB2220" s="1084"/>
      <c r="BC2220" s="1084"/>
      <c r="BD2220" s="1084"/>
      <c r="BE2220" s="1084"/>
      <c r="BF2220" s="1084"/>
      <c r="BG2220" s="1084"/>
      <c r="BH2220" s="1084"/>
      <c r="BI2220" s="1084"/>
      <c r="BJ2220" s="1084"/>
      <c r="BK2220" s="1084"/>
      <c r="BL2220" s="1084"/>
      <c r="BM2220" s="1084"/>
      <c r="BN2220" s="1084"/>
      <c r="BO2220" s="1079"/>
      <c r="BP2220" s="1084"/>
      <c r="BQ2220" s="1084"/>
      <c r="BR2220" s="1084"/>
      <c r="BS2220" s="1084"/>
      <c r="BT2220" s="1084"/>
      <c r="BU2220" s="1084"/>
      <c r="BV2220" s="1084"/>
      <c r="BW2220" s="1084"/>
      <c r="BX2220" s="1084"/>
      <c r="BY2220" s="1084"/>
      <c r="BZ2220" s="1084"/>
      <c r="CA2220" s="1079"/>
      <c r="CB2220" s="1084"/>
      <c r="CC2220" s="1084"/>
      <c r="CD2220" s="1084"/>
      <c r="CE2220" s="1084"/>
      <c r="CF2220" s="1084"/>
      <c r="CG2220" s="1084"/>
      <c r="CH2220" s="1084"/>
      <c r="CI2220" s="1084"/>
      <c r="CJ2220" s="1084"/>
      <c r="CK2220" s="1084"/>
      <c r="CL2220" s="1084"/>
      <c r="CM2220" s="1084"/>
      <c r="CN2220" s="1084"/>
      <c r="CO2220" s="1084"/>
      <c r="CP2220" s="1084"/>
      <c r="CQ2220" s="1084"/>
      <c r="CR2220" s="1084"/>
      <c r="CS2220" s="1084"/>
      <c r="CT2220" s="1084"/>
      <c r="CU2220" s="1084"/>
      <c r="CV2220" s="1084"/>
      <c r="CW2220" s="1084"/>
      <c r="CX2220" s="1084"/>
      <c r="CY2220" s="1084"/>
      <c r="CZ2220" s="1084"/>
      <c r="DA2220" s="1084"/>
      <c r="DB2220" s="1084"/>
      <c r="DC2220" s="1084"/>
      <c r="DD2220" s="1084"/>
      <c r="DE2220" s="1084"/>
      <c r="DF2220" s="1084"/>
      <c r="DG2220" s="1084"/>
      <c r="DH2220" s="1084"/>
      <c r="DI2220" s="1084"/>
      <c r="DJ2220" s="1084"/>
      <c r="DK2220" s="1084"/>
      <c r="DL2220" s="1084"/>
      <c r="DM2220" s="1084"/>
      <c r="DN2220" s="1084"/>
      <c r="DO2220" s="1084"/>
      <c r="DP2220" s="1084"/>
      <c r="DQ2220" s="1084"/>
      <c r="DR2220" s="1084"/>
      <c r="DS2220" s="1084"/>
      <c r="DT2220" s="1084"/>
      <c r="DU2220" s="1084"/>
      <c r="DV2220" s="1084"/>
      <c r="DW2220" s="1084"/>
      <c r="DX2220" s="1084"/>
      <c r="DY2220" s="1084"/>
      <c r="DZ2220" s="1084"/>
      <c r="EA2220" s="1084"/>
      <c r="EB2220" s="1084"/>
      <c r="EC2220" s="1084"/>
      <c r="ED2220" s="1084"/>
      <c r="EE2220" s="1084"/>
      <c r="EF2220" s="1084"/>
      <c r="EG2220" s="1084"/>
      <c r="EH2220" s="1084"/>
      <c r="EI2220" s="1079"/>
      <c r="EJ2220" s="1084"/>
      <c r="EK2220" s="1084"/>
      <c r="EL2220" s="1084"/>
      <c r="EM2220" s="1084"/>
      <c r="EN2220" s="1084"/>
      <c r="EO2220" s="1084"/>
      <c r="EP2220" s="1084"/>
      <c r="EQ2220" s="1084"/>
      <c r="ER2220" s="1084"/>
      <c r="ES2220" s="1084"/>
      <c r="ET2220" s="1084"/>
      <c r="EU2220" s="1079"/>
      <c r="EV2220" s="1079"/>
      <c r="EW2220" s="1084"/>
      <c r="EX2220" s="1079"/>
      <c r="EY2220" s="1079"/>
      <c r="EZ2220" s="1084"/>
      <c r="FA2220" s="1090" t="s">
        <v>8015</v>
      </c>
      <c r="FB2220" s="1091"/>
      <c r="FC2220" s="1079"/>
      <c r="FD2220" s="1079"/>
    </row>
    <row r="2221">
      <c r="A2221" s="844" t="s">
        <v>8016</v>
      </c>
      <c r="B2221" s="844" t="s">
        <v>8017</v>
      </c>
      <c r="C2221" s="845" t="s">
        <v>5866</v>
      </c>
      <c r="D2221" s="844" t="s">
        <v>10</v>
      </c>
      <c r="E2221" s="844"/>
      <c r="F2221" s="844"/>
      <c r="G2221" s="844" t="s">
        <v>7685</v>
      </c>
      <c r="H2221" s="844" t="s">
        <v>5374</v>
      </c>
      <c r="I2221" s="844" t="s">
        <v>23</v>
      </c>
      <c r="J2221" s="844"/>
      <c r="K2221" s="844" t="s">
        <v>93</v>
      </c>
      <c r="L2221" s="844" t="s">
        <v>5771</v>
      </c>
      <c r="M2221" s="844" t="s">
        <v>50</v>
      </c>
      <c r="N2221" s="1115">
        <v>42909.0</v>
      </c>
      <c r="O2221" s="848">
        <v>42909.0</v>
      </c>
      <c r="P2221" s="1116"/>
      <c r="Q2221" s="848"/>
      <c r="R2221" s="848"/>
      <c r="S2221" s="846"/>
      <c r="T2221" s="857">
        <f t="shared" si="4016"/>
        <v>614</v>
      </c>
      <c r="U2221" s="850">
        <f t="shared" ref="U2221:W2221" si="4239">IF(ISBLANK($A2221),"",sum(AE2221,AK2221,AQ2221,AW2221,BC2221,BI2221,BO2221,BU2221,CA2221,CG2221,CM2221,CS2221,CY2221,DE2221,DK2221,DQ2221,DW2221,EC2221,EI2221,EO2221,EU2221))</f>
        <v>0</v>
      </c>
      <c r="V2221" s="850">
        <f t="shared" si="4239"/>
        <v>0</v>
      </c>
      <c r="W2221" s="850">
        <f t="shared" si="4239"/>
        <v>0</v>
      </c>
      <c r="X2221" s="1117">
        <f t="shared" si="4018"/>
        <v>0</v>
      </c>
      <c r="Y2221" s="850">
        <f t="shared" ref="Y2221:AA2221" si="4240">IF(ISBLANK($A2221),"",sum(AH2221,AN2221,AT2221,AZ2221,BF2221,BL2221,BR2221,BX2221,CD2221,CJ2221,CP2221,CV2221,DB2221,DH2221,DN2221,DT2221,DZ2221,EF2221,EL2221,ER2221,EX2221))</f>
        <v>0</v>
      </c>
      <c r="Z2221" s="850">
        <f t="shared" si="4240"/>
        <v>0</v>
      </c>
      <c r="AA2221" s="850">
        <f t="shared" si="4240"/>
        <v>0</v>
      </c>
      <c r="AB2221" s="1117">
        <f t="shared" si="4020"/>
        <v>0</v>
      </c>
      <c r="AC2221" s="1118" t="str">
        <f t="shared" si="4021"/>
        <v/>
      </c>
      <c r="AD2221" s="1119" t="str">
        <f t="shared" si="4022"/>
        <v>20+</v>
      </c>
      <c r="AE2221" s="844"/>
      <c r="AF2221" s="844"/>
      <c r="AG2221" s="846"/>
      <c r="AH2221" s="844"/>
      <c r="AI2221" s="844"/>
      <c r="AJ2221" s="846"/>
      <c r="AK2221" s="844"/>
      <c r="AL2221" s="846"/>
      <c r="AM2221" s="846"/>
      <c r="AN2221" s="846"/>
      <c r="AO2221" s="846"/>
      <c r="AP2221" s="846"/>
      <c r="AQ2221" s="844"/>
      <c r="AR2221" s="844"/>
      <c r="AS2221" s="846"/>
      <c r="AT2221" s="844"/>
      <c r="AU2221" s="846"/>
      <c r="AV2221" s="846"/>
      <c r="AW2221" s="844"/>
      <c r="AX2221" s="846"/>
      <c r="AY2221" s="846"/>
      <c r="AZ2221" s="844"/>
      <c r="BA2221" s="844"/>
      <c r="BB2221" s="846"/>
      <c r="BC2221" s="846"/>
      <c r="BD2221" s="846"/>
      <c r="BE2221" s="846"/>
      <c r="BF2221" s="846"/>
      <c r="BG2221" s="846"/>
      <c r="BH2221" s="846"/>
      <c r="BI2221" s="846"/>
      <c r="BJ2221" s="846"/>
      <c r="BK2221" s="846"/>
      <c r="BL2221" s="846"/>
      <c r="BM2221" s="846"/>
      <c r="BN2221" s="846"/>
      <c r="BO2221" s="844"/>
      <c r="BP2221" s="846"/>
      <c r="BQ2221" s="846"/>
      <c r="BR2221" s="846"/>
      <c r="BS2221" s="846"/>
      <c r="BT2221" s="846"/>
      <c r="BU2221" s="846"/>
      <c r="BV2221" s="846"/>
      <c r="BW2221" s="846"/>
      <c r="BX2221" s="846"/>
      <c r="BY2221" s="846"/>
      <c r="BZ2221" s="846"/>
      <c r="CA2221" s="844"/>
      <c r="CB2221" s="846"/>
      <c r="CC2221" s="846"/>
      <c r="CD2221" s="846"/>
      <c r="CE2221" s="846"/>
      <c r="CF2221" s="846"/>
      <c r="CG2221" s="846"/>
      <c r="CH2221" s="846"/>
      <c r="CI2221" s="846"/>
      <c r="CJ2221" s="846"/>
      <c r="CK2221" s="846"/>
      <c r="CL2221" s="846"/>
      <c r="CM2221" s="846"/>
      <c r="CN2221" s="846"/>
      <c r="CO2221" s="846"/>
      <c r="CP2221" s="846"/>
      <c r="CQ2221" s="846"/>
      <c r="CR2221" s="846"/>
      <c r="CS2221" s="846"/>
      <c r="CT2221" s="846"/>
      <c r="CU2221" s="846"/>
      <c r="CV2221" s="846"/>
      <c r="CW2221" s="846"/>
      <c r="CX2221" s="846"/>
      <c r="CY2221" s="846"/>
      <c r="CZ2221" s="846"/>
      <c r="DA2221" s="846"/>
      <c r="DB2221" s="846"/>
      <c r="DC2221" s="846"/>
      <c r="DD2221" s="846"/>
      <c r="DE2221" s="846"/>
      <c r="DF2221" s="846"/>
      <c r="DG2221" s="846"/>
      <c r="DH2221" s="846"/>
      <c r="DI2221" s="846"/>
      <c r="DJ2221" s="846"/>
      <c r="DK2221" s="846"/>
      <c r="DL2221" s="846"/>
      <c r="DM2221" s="846"/>
      <c r="DN2221" s="846"/>
      <c r="DO2221" s="846"/>
      <c r="DP2221" s="846"/>
      <c r="DQ2221" s="846"/>
      <c r="DR2221" s="846"/>
      <c r="DS2221" s="846"/>
      <c r="DT2221" s="846"/>
      <c r="DU2221" s="846"/>
      <c r="DV2221" s="846"/>
      <c r="DW2221" s="846"/>
      <c r="DX2221" s="846"/>
      <c r="DY2221" s="846"/>
      <c r="DZ2221" s="846"/>
      <c r="EA2221" s="846"/>
      <c r="EB2221" s="846"/>
      <c r="EC2221" s="846"/>
      <c r="ED2221" s="846"/>
      <c r="EE2221" s="846"/>
      <c r="EF2221" s="846"/>
      <c r="EG2221" s="846"/>
      <c r="EH2221" s="846"/>
      <c r="EI2221" s="844"/>
      <c r="EJ2221" s="846"/>
      <c r="EK2221" s="846"/>
      <c r="EL2221" s="846"/>
      <c r="EM2221" s="846"/>
      <c r="EN2221" s="846"/>
      <c r="EO2221" s="846"/>
      <c r="EP2221" s="846"/>
      <c r="EQ2221" s="846"/>
      <c r="ER2221" s="846"/>
      <c r="ES2221" s="846"/>
      <c r="ET2221" s="846"/>
      <c r="EU2221" s="844"/>
      <c r="EV2221" s="844"/>
      <c r="EW2221" s="846"/>
      <c r="EX2221" s="844"/>
      <c r="EY2221" s="844"/>
      <c r="EZ2221" s="846"/>
      <c r="FA2221" s="1120" t="s">
        <v>8018</v>
      </c>
      <c r="FB2221" s="1121"/>
      <c r="FC2221" s="844"/>
      <c r="FD2221" s="844"/>
    </row>
    <row r="2222">
      <c r="A2222" s="1129" t="s">
        <v>8019</v>
      </c>
      <c r="B2222" s="1129" t="s">
        <v>7878</v>
      </c>
      <c r="C2222" s="1130" t="s">
        <v>8</v>
      </c>
      <c r="D2222" s="1129" t="s">
        <v>18</v>
      </c>
      <c r="E2222" s="1135"/>
      <c r="F2222" s="1135"/>
      <c r="G2222" s="1129" t="s">
        <v>8020</v>
      </c>
      <c r="H2222" s="1129" t="s">
        <v>1157</v>
      </c>
      <c r="I2222" s="1129" t="s">
        <v>23</v>
      </c>
      <c r="J2222" s="1129" t="s">
        <v>31</v>
      </c>
      <c r="K2222" s="1129" t="s">
        <v>93</v>
      </c>
      <c r="L2222" s="1129" t="s">
        <v>1961</v>
      </c>
      <c r="M2222" s="1129" t="s">
        <v>72</v>
      </c>
      <c r="N2222" s="1132">
        <v>42580.0</v>
      </c>
      <c r="O2222" s="1132">
        <v>42580.0</v>
      </c>
      <c r="P2222" s="1133"/>
      <c r="Q2222" s="1134"/>
      <c r="R2222" s="1134"/>
      <c r="S2222" s="1135"/>
      <c r="T2222" s="857">
        <f t="shared" si="4016"/>
        <v>943</v>
      </c>
      <c r="U2222" s="1136">
        <f t="shared" ref="U2222:W2222" si="4241">IF(ISBLANK($A2222),"",sum(AE2222,AK2222,AQ2222,AW2222,BC2222,BI2222,BO2222,BU2222,CA2222,CG2222,CM2222,CS2222,CY2222,DE2222,DK2222,DQ2222,DW2222,EC2222,EI2222,EO2222,EU2222))</f>
        <v>10</v>
      </c>
      <c r="V2222" s="1136">
        <f t="shared" si="4241"/>
        <v>1</v>
      </c>
      <c r="W2222" s="1136">
        <f t="shared" si="4241"/>
        <v>0</v>
      </c>
      <c r="X2222" s="1137">
        <f t="shared" si="4018"/>
        <v>11</v>
      </c>
      <c r="Y2222" s="1136">
        <f t="shared" ref="Y2222:AA2222" si="4242">IF(ISBLANK($A2222),"",sum(AH2222,AN2222,AT2222,AZ2222,BF2222,BL2222,BR2222,BX2222,CD2222,CJ2222,CP2222,CV2222,DB2222,DH2222,DN2222,DT2222,DZ2222,EF2222,EL2222,ER2222,EX2222))</f>
        <v>7</v>
      </c>
      <c r="Z2222" s="1136">
        <f t="shared" si="4242"/>
        <v>0</v>
      </c>
      <c r="AA2222" s="1136">
        <f t="shared" si="4242"/>
        <v>0</v>
      </c>
      <c r="AB2222" s="1137">
        <f t="shared" si="4020"/>
        <v>7</v>
      </c>
      <c r="AC2222" s="1138">
        <f t="shared" si="4021"/>
        <v>0.6363636364</v>
      </c>
      <c r="AD2222" s="1139" t="str">
        <f t="shared" si="4022"/>
        <v>20+</v>
      </c>
      <c r="AE2222" s="1135"/>
      <c r="AF2222" s="1135"/>
      <c r="AG2222" s="1135"/>
      <c r="AH2222" s="1135"/>
      <c r="AI2222" s="1135"/>
      <c r="AJ2222" s="1135"/>
      <c r="AK2222" s="1135"/>
      <c r="AL2222" s="1135"/>
      <c r="AM2222" s="1135"/>
      <c r="AN2222" s="1135"/>
      <c r="AO2222" s="1135"/>
      <c r="AP2222" s="1135"/>
      <c r="AQ2222" s="1135"/>
      <c r="AR2222" s="1135"/>
      <c r="AS2222" s="1135"/>
      <c r="AT2222" s="1166">
        <v>3.0</v>
      </c>
      <c r="AU2222" s="1135"/>
      <c r="AV2222" s="1135"/>
      <c r="AW2222" s="1135"/>
      <c r="AX2222" s="1135"/>
      <c r="AY2222" s="1135"/>
      <c r="AZ2222" s="1135"/>
      <c r="BA2222" s="1135"/>
      <c r="BB2222" s="1135"/>
      <c r="BC2222" s="1135"/>
      <c r="BD2222" s="1135"/>
      <c r="BE2222" s="1135"/>
      <c r="BF2222" s="1135"/>
      <c r="BG2222" s="1135"/>
      <c r="BH2222" s="1135"/>
      <c r="BI2222" s="1140">
        <v>1.0</v>
      </c>
      <c r="BJ2222" s="1135"/>
      <c r="BK2222" s="1135"/>
      <c r="BL2222" s="1135"/>
      <c r="BM2222" s="1135"/>
      <c r="BN2222" s="1135"/>
      <c r="BO2222" s="1140">
        <v>2.0</v>
      </c>
      <c r="BP2222" s="1135"/>
      <c r="BQ2222" s="1135"/>
      <c r="BR2222" s="1135"/>
      <c r="BS2222" s="1135"/>
      <c r="BT2222" s="1135"/>
      <c r="BU2222" s="1135"/>
      <c r="BV2222" s="1135"/>
      <c r="BW2222" s="1135"/>
      <c r="BX2222" s="1135"/>
      <c r="BY2222" s="1135"/>
      <c r="BZ2222" s="1135"/>
      <c r="CA2222" s="1135"/>
      <c r="CB2222" s="1135"/>
      <c r="CC2222" s="1135"/>
      <c r="CD2222" s="1135"/>
      <c r="CE2222" s="1135"/>
      <c r="CF2222" s="1135"/>
      <c r="CG2222" s="1140">
        <v>2.0</v>
      </c>
      <c r="CH2222" s="1135"/>
      <c r="CI2222" s="1135"/>
      <c r="CJ2222" s="1135"/>
      <c r="CK2222" s="1135"/>
      <c r="CL2222" s="1135"/>
      <c r="CM2222" s="1135"/>
      <c r="CN2222" s="1135"/>
      <c r="CO2222" s="1135"/>
      <c r="CP2222" s="1135"/>
      <c r="CQ2222" s="1135"/>
      <c r="CR2222" s="1135"/>
      <c r="CS2222" s="1135"/>
      <c r="CT2222" s="1135"/>
      <c r="CU2222" s="1135"/>
      <c r="CV2222" s="1135"/>
      <c r="CW2222" s="1135"/>
      <c r="CX2222" s="1135"/>
      <c r="CY2222" s="1135"/>
      <c r="CZ2222" s="1135"/>
      <c r="DA2222" s="1135"/>
      <c r="DB2222" s="1135"/>
      <c r="DC2222" s="1135"/>
      <c r="DD2222" s="1135"/>
      <c r="DE2222" s="1135"/>
      <c r="DF2222" s="1135"/>
      <c r="DG2222" s="1135"/>
      <c r="DH2222" s="1135"/>
      <c r="DI2222" s="1135"/>
      <c r="DJ2222" s="1135"/>
      <c r="DK2222" s="1135"/>
      <c r="DL2222" s="1135"/>
      <c r="DM2222" s="1135"/>
      <c r="DN2222" s="1135"/>
      <c r="DO2222" s="1135"/>
      <c r="DP2222" s="1135"/>
      <c r="DQ2222" s="1135"/>
      <c r="DR2222" s="1166">
        <v>1.0</v>
      </c>
      <c r="DS2222" s="1135"/>
      <c r="DT2222" s="1135"/>
      <c r="DU2222" s="1135"/>
      <c r="DV2222" s="1135"/>
      <c r="DW2222" s="1135"/>
      <c r="DX2222" s="1135"/>
      <c r="DY2222" s="1135"/>
      <c r="DZ2222" s="1135"/>
      <c r="EA2222" s="1135"/>
      <c r="EB2222" s="1135"/>
      <c r="EC2222" s="1135"/>
      <c r="ED2222" s="1135"/>
      <c r="EE2222" s="1135"/>
      <c r="EF2222" s="1135"/>
      <c r="EG2222" s="1135"/>
      <c r="EH2222" s="1135"/>
      <c r="EI2222" s="1135"/>
      <c r="EJ2222" s="1135"/>
      <c r="EK2222" s="1135"/>
      <c r="EL2222" s="1135"/>
      <c r="EM2222" s="1135"/>
      <c r="EN2222" s="1135"/>
      <c r="EO2222" s="1166">
        <v>1.0</v>
      </c>
      <c r="EP2222" s="1135"/>
      <c r="EQ2222" s="1135"/>
      <c r="ER2222" s="1135"/>
      <c r="ES2222" s="1135"/>
      <c r="ET2222" s="1135"/>
      <c r="EU2222" s="1166">
        <v>4.0</v>
      </c>
      <c r="EV2222" s="1135"/>
      <c r="EW2222" s="1135"/>
      <c r="EX2222" s="1166">
        <v>4.0</v>
      </c>
      <c r="EY2222" s="1135"/>
      <c r="EZ2222" s="1135"/>
      <c r="FA2222" s="1141" t="s">
        <v>8021</v>
      </c>
      <c r="FB2222" s="1142"/>
      <c r="FC2222" s="1129"/>
      <c r="FD2222" s="1129"/>
    </row>
    <row r="2223">
      <c r="A2223" s="873" t="s">
        <v>8022</v>
      </c>
      <c r="B2223" s="873" t="s">
        <v>8023</v>
      </c>
      <c r="C2223" s="874" t="s">
        <v>70</v>
      </c>
      <c r="D2223" s="873" t="s">
        <v>18</v>
      </c>
      <c r="E2223" s="876"/>
      <c r="F2223" s="876"/>
      <c r="G2223" s="873" t="s">
        <v>8024</v>
      </c>
      <c r="H2223" s="873" t="s">
        <v>6002</v>
      </c>
      <c r="I2223" s="873" t="s">
        <v>23</v>
      </c>
      <c r="J2223" s="873" t="s">
        <v>31</v>
      </c>
      <c r="K2223" s="873" t="s">
        <v>93</v>
      </c>
      <c r="L2223" s="873" t="s">
        <v>5510</v>
      </c>
      <c r="M2223" s="873" t="s">
        <v>123</v>
      </c>
      <c r="N2223" s="1143">
        <v>42565.0</v>
      </c>
      <c r="O2223" s="1143">
        <v>42565.0</v>
      </c>
      <c r="P2223" s="1144"/>
      <c r="Q2223" s="877"/>
      <c r="R2223" s="877"/>
      <c r="S2223" s="876"/>
      <c r="T2223" s="857">
        <f t="shared" si="4016"/>
        <v>958</v>
      </c>
      <c r="U2223" s="1085">
        <f t="shared" ref="U2223:W2223" si="4243">IF(ISBLANK($A2223),"",sum(AE2223,AK2223,AQ2223,AW2223,BC2223,BI2223,BO2223,BU2223,CA2223,CG2223,CM2223,CS2223,CY2223,DE2223,DK2223,DQ2223,DW2223,EC2223,EI2223,EO2223,EU2223))</f>
        <v>5</v>
      </c>
      <c r="V2223" s="1085">
        <f t="shared" si="4243"/>
        <v>4</v>
      </c>
      <c r="W2223" s="1085">
        <f t="shared" si="4243"/>
        <v>0</v>
      </c>
      <c r="X2223" s="1086">
        <f t="shared" si="4018"/>
        <v>9</v>
      </c>
      <c r="Y2223" s="1085">
        <f t="shared" ref="Y2223:AA2223" si="4244">IF(ISBLANK($A2223),"",sum(AH2223,AN2223,AT2223,AZ2223,BF2223,BL2223,BR2223,BX2223,CD2223,CJ2223,CP2223,CV2223,DB2223,DH2223,DN2223,DT2223,DZ2223,EF2223,EL2223,ER2223,EX2223))</f>
        <v>8</v>
      </c>
      <c r="Z2223" s="1085">
        <f t="shared" si="4244"/>
        <v>0</v>
      </c>
      <c r="AA2223" s="1085">
        <f t="shared" si="4244"/>
        <v>0</v>
      </c>
      <c r="AB2223" s="1086">
        <f t="shared" si="4020"/>
        <v>8</v>
      </c>
      <c r="AC2223" s="1087">
        <f t="shared" si="4021"/>
        <v>0.8888888889</v>
      </c>
      <c r="AD2223" s="1110" t="str">
        <f t="shared" si="4022"/>
        <v>20+</v>
      </c>
      <c r="AE2223" s="882">
        <v>2.0</v>
      </c>
      <c r="AF2223" s="876"/>
      <c r="AG2223" s="876"/>
      <c r="AH2223" s="876"/>
      <c r="AI2223" s="876"/>
      <c r="AJ2223" s="876"/>
      <c r="AK2223" s="882">
        <v>2.0</v>
      </c>
      <c r="AL2223" s="876"/>
      <c r="AM2223" s="876"/>
      <c r="AN2223" s="882">
        <v>8.0</v>
      </c>
      <c r="AO2223" s="876"/>
      <c r="AP2223" s="876"/>
      <c r="AQ2223" s="876"/>
      <c r="AR2223" s="876"/>
      <c r="AS2223" s="876"/>
      <c r="AT2223" s="876"/>
      <c r="AU2223" s="876"/>
      <c r="AV2223" s="876"/>
      <c r="AW2223" s="882">
        <v>1.0</v>
      </c>
      <c r="AX2223" s="876"/>
      <c r="AY2223" s="876"/>
      <c r="AZ2223" s="876"/>
      <c r="BA2223" s="876"/>
      <c r="BB2223" s="876"/>
      <c r="BC2223" s="876"/>
      <c r="BD2223" s="876"/>
      <c r="BE2223" s="876"/>
      <c r="BF2223" s="876"/>
      <c r="BG2223" s="876"/>
      <c r="BH2223" s="876"/>
      <c r="BI2223" s="876"/>
      <c r="BJ2223" s="876"/>
      <c r="BK2223" s="876"/>
      <c r="BL2223" s="876"/>
      <c r="BM2223" s="876"/>
      <c r="BN2223" s="876"/>
      <c r="BO2223" s="876"/>
      <c r="BP2223" s="882">
        <v>1.0</v>
      </c>
      <c r="BQ2223" s="876"/>
      <c r="BR2223" s="876"/>
      <c r="BS2223" s="876"/>
      <c r="BT2223" s="876"/>
      <c r="BU2223" s="876"/>
      <c r="BV2223" s="876"/>
      <c r="BW2223" s="876"/>
      <c r="BX2223" s="876"/>
      <c r="BY2223" s="876"/>
      <c r="BZ2223" s="876"/>
      <c r="CA2223" s="876"/>
      <c r="CB2223" s="876"/>
      <c r="CC2223" s="876"/>
      <c r="CD2223" s="876"/>
      <c r="CE2223" s="876"/>
      <c r="CF2223" s="876"/>
      <c r="CG2223" s="876"/>
      <c r="CH2223" s="876"/>
      <c r="CI2223" s="876"/>
      <c r="CJ2223" s="876"/>
      <c r="CK2223" s="876"/>
      <c r="CL2223" s="876"/>
      <c r="CM2223" s="876"/>
      <c r="CN2223" s="882">
        <v>3.0</v>
      </c>
      <c r="CO2223" s="876"/>
      <c r="CP2223" s="876"/>
      <c r="CQ2223" s="876"/>
      <c r="CR2223" s="876"/>
      <c r="CS2223" s="876"/>
      <c r="CT2223" s="876"/>
      <c r="CU2223" s="876"/>
      <c r="CV2223" s="876"/>
      <c r="CW2223" s="876"/>
      <c r="CX2223" s="876"/>
      <c r="CY2223" s="876"/>
      <c r="CZ2223" s="876"/>
      <c r="DA2223" s="876"/>
      <c r="DB2223" s="876"/>
      <c r="DC2223" s="876"/>
      <c r="DD2223" s="876"/>
      <c r="DE2223" s="876"/>
      <c r="DF2223" s="876"/>
      <c r="DG2223" s="876"/>
      <c r="DH2223" s="876"/>
      <c r="DI2223" s="876"/>
      <c r="DJ2223" s="876"/>
      <c r="DK2223" s="876"/>
      <c r="DL2223" s="876"/>
      <c r="DM2223" s="876"/>
      <c r="DN2223" s="876"/>
      <c r="DO2223" s="876"/>
      <c r="DP2223" s="876"/>
      <c r="DQ2223" s="876"/>
      <c r="DR2223" s="876"/>
      <c r="DS2223" s="876"/>
      <c r="DT2223" s="876"/>
      <c r="DU2223" s="876"/>
      <c r="DV2223" s="876"/>
      <c r="DW2223" s="876"/>
      <c r="DX2223" s="876"/>
      <c r="DY2223" s="876"/>
      <c r="DZ2223" s="876"/>
      <c r="EA2223" s="876"/>
      <c r="EB2223" s="876"/>
      <c r="EC2223" s="876"/>
      <c r="ED2223" s="876"/>
      <c r="EE2223" s="876"/>
      <c r="EF2223" s="876"/>
      <c r="EG2223" s="876"/>
      <c r="EH2223" s="876"/>
      <c r="EI2223" s="876"/>
      <c r="EJ2223" s="876"/>
      <c r="EK2223" s="876"/>
      <c r="EL2223" s="876"/>
      <c r="EM2223" s="876"/>
      <c r="EN2223" s="876"/>
      <c r="EO2223" s="876"/>
      <c r="EP2223" s="876"/>
      <c r="EQ2223" s="876"/>
      <c r="ER2223" s="876"/>
      <c r="ES2223" s="876"/>
      <c r="ET2223" s="876"/>
      <c r="EU2223" s="876"/>
      <c r="EV2223" s="876"/>
      <c r="EW2223" s="876"/>
      <c r="EX2223" s="876"/>
      <c r="EY2223" s="876"/>
      <c r="EZ2223" s="876"/>
      <c r="FA2223" s="1147" t="s">
        <v>8025</v>
      </c>
      <c r="FB2223" s="1148"/>
      <c r="FC2223" s="873"/>
      <c r="FD2223" s="873"/>
    </row>
    <row r="2224">
      <c r="A2224" s="1079" t="s">
        <v>8026</v>
      </c>
      <c r="B2224" s="1079" t="s">
        <v>8027</v>
      </c>
      <c r="C2224" s="1080" t="s">
        <v>8</v>
      </c>
      <c r="D2224" s="1079" t="s">
        <v>18</v>
      </c>
      <c r="E2224" s="1084"/>
      <c r="F2224" s="1084"/>
      <c r="G2224" s="1079" t="s">
        <v>7704</v>
      </c>
      <c r="H2224" s="1079" t="s">
        <v>1271</v>
      </c>
      <c r="I2224" s="1079" t="s">
        <v>23</v>
      </c>
      <c r="J2224" s="1079" t="s">
        <v>31</v>
      </c>
      <c r="K2224" s="1079" t="s">
        <v>93</v>
      </c>
      <c r="L2224" s="1079" t="s">
        <v>1972</v>
      </c>
      <c r="M2224" s="1079" t="s">
        <v>50</v>
      </c>
      <c r="N2224" s="1124">
        <v>42550.0</v>
      </c>
      <c r="O2224" s="1124">
        <v>42550.0</v>
      </c>
      <c r="P2224" s="1124">
        <v>42628.0</v>
      </c>
      <c r="Q2224" s="1125"/>
      <c r="R2224" s="1125"/>
      <c r="S2224" s="1084"/>
      <c r="T2224" s="857">
        <f t="shared" si="4016"/>
        <v>973</v>
      </c>
      <c r="U2224" s="1085">
        <f t="shared" ref="U2224:W2224" si="4245">IF(ISBLANK($A2224),"",sum(AE2224,AK2224,AQ2224,AW2224,BC2224,BI2224,BO2224,BU2224,CA2224,CG2224,CM2224,CS2224,CY2224,DE2224,DK2224,DQ2224,DW2224,EC2224,EI2224,EO2224,EU2224))</f>
        <v>10</v>
      </c>
      <c r="V2224" s="1085">
        <f t="shared" si="4245"/>
        <v>0</v>
      </c>
      <c r="W2224" s="1085">
        <f t="shared" si="4245"/>
        <v>0</v>
      </c>
      <c r="X2224" s="1086">
        <f t="shared" si="4018"/>
        <v>10</v>
      </c>
      <c r="Y2224" s="1085">
        <f t="shared" ref="Y2224:AA2224" si="4246">IF(ISBLANK($A2224),"",sum(AH2224,AN2224,AT2224,AZ2224,BF2224,BL2224,BR2224,BX2224,CD2224,CJ2224,CP2224,CV2224,DB2224,DH2224,DN2224,DT2224,DZ2224,EF2224,EL2224,ER2224,EX2224))</f>
        <v>5</v>
      </c>
      <c r="Z2224" s="1085">
        <f t="shared" si="4246"/>
        <v>0</v>
      </c>
      <c r="AA2224" s="1085">
        <f t="shared" si="4246"/>
        <v>0</v>
      </c>
      <c r="AB2224" s="1086">
        <f t="shared" si="4020"/>
        <v>5</v>
      </c>
      <c r="AC2224" s="1087">
        <f t="shared" si="4021"/>
        <v>0.5</v>
      </c>
      <c r="AD2224" s="1110" t="str">
        <f t="shared" si="4022"/>
        <v>20+</v>
      </c>
      <c r="AE2224" s="1089">
        <v>1.0</v>
      </c>
      <c r="AF2224" s="1084"/>
      <c r="AG2224" s="1084"/>
      <c r="AH2224" s="1084"/>
      <c r="AI2224" s="1084"/>
      <c r="AJ2224" s="1084"/>
      <c r="AK2224" s="1089">
        <v>2.0</v>
      </c>
      <c r="AL2224" s="1084"/>
      <c r="AM2224" s="1084"/>
      <c r="AN2224" s="1089">
        <v>1.0</v>
      </c>
      <c r="AO2224" s="1084"/>
      <c r="AP2224" s="1084"/>
      <c r="AQ2224" s="1089">
        <v>2.0</v>
      </c>
      <c r="AR2224" s="1084"/>
      <c r="AS2224" s="1084"/>
      <c r="AT2224" s="1089">
        <v>3.0</v>
      </c>
      <c r="AU2224" s="1084"/>
      <c r="AV2224" s="1084"/>
      <c r="AW2224" s="1084"/>
      <c r="AX2224" s="1084"/>
      <c r="AY2224" s="1084"/>
      <c r="AZ2224" s="1084"/>
      <c r="BA2224" s="1084"/>
      <c r="BB2224" s="1084"/>
      <c r="BC2224" s="1084"/>
      <c r="BD2224" s="1084"/>
      <c r="BE2224" s="1084"/>
      <c r="BF2224" s="1084"/>
      <c r="BG2224" s="1084"/>
      <c r="BH2224" s="1084"/>
      <c r="BI2224" s="1084"/>
      <c r="BJ2224" s="1084"/>
      <c r="BK2224" s="1084"/>
      <c r="BL2224" s="1084"/>
      <c r="BM2224" s="1084"/>
      <c r="BN2224" s="1084"/>
      <c r="BO2224" s="1089">
        <v>1.0</v>
      </c>
      <c r="BP2224" s="1084"/>
      <c r="BQ2224" s="1084"/>
      <c r="BR2224" s="1089">
        <v>1.0</v>
      </c>
      <c r="BS2224" s="1084"/>
      <c r="BT2224" s="1084"/>
      <c r="BU2224" s="1084"/>
      <c r="BV2224" s="1084"/>
      <c r="BW2224" s="1084"/>
      <c r="BX2224" s="1084"/>
      <c r="BY2224" s="1084"/>
      <c r="BZ2224" s="1084"/>
      <c r="CA2224" s="1089">
        <v>1.0</v>
      </c>
      <c r="CB2224" s="1084"/>
      <c r="CC2224" s="1084"/>
      <c r="CD2224" s="1084"/>
      <c r="CE2224" s="1084"/>
      <c r="CF2224" s="1084"/>
      <c r="CG2224" s="1084"/>
      <c r="CH2224" s="1084"/>
      <c r="CI2224" s="1084"/>
      <c r="CJ2224" s="1084"/>
      <c r="CK2224" s="1084"/>
      <c r="CL2224" s="1084"/>
      <c r="CM2224" s="1084"/>
      <c r="CN2224" s="1084"/>
      <c r="CO2224" s="1084"/>
      <c r="CP2224" s="1084"/>
      <c r="CQ2224" s="1084"/>
      <c r="CR2224" s="1084"/>
      <c r="CS2224" s="1084"/>
      <c r="CT2224" s="1084"/>
      <c r="CU2224" s="1084"/>
      <c r="CV2224" s="1084"/>
      <c r="CW2224" s="1084"/>
      <c r="CX2224" s="1084"/>
      <c r="CY2224" s="1084"/>
      <c r="CZ2224" s="1084"/>
      <c r="DA2224" s="1084"/>
      <c r="DB2224" s="1084"/>
      <c r="DC2224" s="1084"/>
      <c r="DD2224" s="1084"/>
      <c r="DE2224" s="1089">
        <v>1.0</v>
      </c>
      <c r="DF2224" s="1084"/>
      <c r="DG2224" s="1084"/>
      <c r="DH2224" s="1084"/>
      <c r="DI2224" s="1084"/>
      <c r="DJ2224" s="1084"/>
      <c r="DK2224" s="1126">
        <v>1.0</v>
      </c>
      <c r="DL2224" s="1084"/>
      <c r="DM2224" s="1084"/>
      <c r="DN2224" s="1084"/>
      <c r="DO2224" s="1084"/>
      <c r="DP2224" s="1084"/>
      <c r="DQ2224" s="1084"/>
      <c r="DR2224" s="1084"/>
      <c r="DS2224" s="1084"/>
      <c r="DT2224" s="1084"/>
      <c r="DU2224" s="1084"/>
      <c r="DV2224" s="1084"/>
      <c r="DW2224" s="1084"/>
      <c r="DX2224" s="1084"/>
      <c r="DY2224" s="1084"/>
      <c r="DZ2224" s="1084"/>
      <c r="EA2224" s="1084"/>
      <c r="EB2224" s="1084"/>
      <c r="EC2224" s="1084"/>
      <c r="ED2224" s="1084"/>
      <c r="EE2224" s="1084"/>
      <c r="EF2224" s="1084"/>
      <c r="EG2224" s="1084"/>
      <c r="EH2224" s="1084"/>
      <c r="EI2224" s="1126">
        <v>1.0</v>
      </c>
      <c r="EJ2224" s="1084"/>
      <c r="EK2224" s="1084"/>
      <c r="EL2224" s="1084"/>
      <c r="EM2224" s="1084"/>
      <c r="EN2224" s="1084"/>
      <c r="EO2224" s="1084"/>
      <c r="EP2224" s="1084"/>
      <c r="EQ2224" s="1084"/>
      <c r="ER2224" s="1084"/>
      <c r="ES2224" s="1084"/>
      <c r="ET2224" s="1084"/>
      <c r="EU2224" s="1084"/>
      <c r="EV2224" s="1084"/>
      <c r="EW2224" s="1084"/>
      <c r="EX2224" s="1084"/>
      <c r="EY2224" s="1084"/>
      <c r="EZ2224" s="1084"/>
      <c r="FA2224" s="1090" t="s">
        <v>8028</v>
      </c>
      <c r="FB2224" s="1091"/>
      <c r="FC2224" s="1079"/>
      <c r="FD2224" s="1079"/>
    </row>
    <row r="2225">
      <c r="A2225" s="1079" t="s">
        <v>8029</v>
      </c>
      <c r="B2225" s="1079" t="s">
        <v>8030</v>
      </c>
      <c r="C2225" s="1080" t="s">
        <v>5866</v>
      </c>
      <c r="D2225" s="1079" t="s">
        <v>18</v>
      </c>
      <c r="E2225" s="1079"/>
      <c r="F2225" s="1079"/>
      <c r="G2225" s="1079" t="s">
        <v>8031</v>
      </c>
      <c r="H2225" s="1079" t="s">
        <v>5374</v>
      </c>
      <c r="I2225" s="1079" t="s">
        <v>23</v>
      </c>
      <c r="J2225" s="1079"/>
      <c r="K2225" s="1079" t="s">
        <v>93</v>
      </c>
      <c r="L2225" s="1079" t="s">
        <v>8032</v>
      </c>
      <c r="M2225" s="1079" t="s">
        <v>137</v>
      </c>
      <c r="N2225" s="1081">
        <v>43069.0</v>
      </c>
      <c r="O2225" s="1081">
        <v>43069.0</v>
      </c>
      <c r="P2225" s="1082"/>
      <c r="Q2225" s="1083"/>
      <c r="R2225" s="1083"/>
      <c r="S2225" s="1084"/>
      <c r="T2225" s="857">
        <f t="shared" si="4016"/>
        <v>454</v>
      </c>
      <c r="U2225" s="1085">
        <f t="shared" ref="U2225:W2225" si="4247">IF(ISBLANK($A2225),"",sum(AE2225,AK2225,AQ2225,AW2225,BC2225,BI2225,BO2225,BU2225,CA2225,CG2225,CM2225,CS2225,CY2225,DE2225,DK2225,DQ2225,DW2225,EC2225,EI2225,EO2225,EU2225))</f>
        <v>1</v>
      </c>
      <c r="V2225" s="1085">
        <f t="shared" si="4247"/>
        <v>0</v>
      </c>
      <c r="W2225" s="1085">
        <f t="shared" si="4247"/>
        <v>0</v>
      </c>
      <c r="X2225" s="1086">
        <f t="shared" si="4018"/>
        <v>1</v>
      </c>
      <c r="Y2225" s="1085">
        <f t="shared" ref="Y2225:AA2225" si="4248">IF(ISBLANK($A2225),"",sum(AH2225,AN2225,AT2225,AZ2225,BF2225,BL2225,BR2225,BX2225,CD2225,CJ2225,CP2225,CV2225,DB2225,DH2225,DN2225,DT2225,DZ2225,EF2225,EL2225,ER2225,EX2225))</f>
        <v>1</v>
      </c>
      <c r="Z2225" s="1085">
        <f t="shared" si="4248"/>
        <v>0</v>
      </c>
      <c r="AA2225" s="1085">
        <f t="shared" si="4248"/>
        <v>0</v>
      </c>
      <c r="AB2225" s="1086">
        <f t="shared" si="4020"/>
        <v>1</v>
      </c>
      <c r="AC2225" s="1087">
        <f t="shared" si="4021"/>
        <v>1</v>
      </c>
      <c r="AD2225" s="1092" t="str">
        <f t="shared" si="4022"/>
        <v>20+</v>
      </c>
      <c r="AE2225" s="1089">
        <v>1.0</v>
      </c>
      <c r="AF2225" s="1079"/>
      <c r="AG2225" s="1084"/>
      <c r="AH2225" s="1089">
        <v>1.0</v>
      </c>
      <c r="AI2225" s="1079"/>
      <c r="AJ2225" s="1084"/>
      <c r="AK2225" s="1079"/>
      <c r="AL2225" s="1084"/>
      <c r="AM2225" s="1084"/>
      <c r="AN2225" s="1084"/>
      <c r="AO2225" s="1084"/>
      <c r="AP2225" s="1084"/>
      <c r="AQ2225" s="1079"/>
      <c r="AR2225" s="1079"/>
      <c r="AS2225" s="1084"/>
      <c r="AT2225" s="1079"/>
      <c r="AU2225" s="1084"/>
      <c r="AV2225" s="1084"/>
      <c r="AW2225" s="1079"/>
      <c r="AX2225" s="1084"/>
      <c r="AY2225" s="1084"/>
      <c r="AZ2225" s="1079"/>
      <c r="BA2225" s="1079"/>
      <c r="BB2225" s="1084"/>
      <c r="BC2225" s="1084"/>
      <c r="BD2225" s="1084"/>
      <c r="BE2225" s="1084"/>
      <c r="BF2225" s="1084"/>
      <c r="BG2225" s="1084"/>
      <c r="BH2225" s="1084"/>
      <c r="BI2225" s="1084"/>
      <c r="BJ2225" s="1084"/>
      <c r="BK2225" s="1084"/>
      <c r="BL2225" s="1084"/>
      <c r="BM2225" s="1084"/>
      <c r="BN2225" s="1084"/>
      <c r="BO2225" s="1079"/>
      <c r="BP2225" s="1084"/>
      <c r="BQ2225" s="1084"/>
      <c r="BR2225" s="1084"/>
      <c r="BS2225" s="1084"/>
      <c r="BT2225" s="1084"/>
      <c r="BU2225" s="1084"/>
      <c r="BV2225" s="1084"/>
      <c r="BW2225" s="1084"/>
      <c r="BX2225" s="1084"/>
      <c r="BY2225" s="1084"/>
      <c r="BZ2225" s="1084"/>
      <c r="CA2225" s="1079"/>
      <c r="CB2225" s="1084"/>
      <c r="CC2225" s="1084"/>
      <c r="CD2225" s="1084"/>
      <c r="CE2225" s="1084"/>
      <c r="CF2225" s="1084"/>
      <c r="CG2225" s="1084"/>
      <c r="CH2225" s="1084"/>
      <c r="CI2225" s="1084"/>
      <c r="CJ2225" s="1084"/>
      <c r="CK2225" s="1084"/>
      <c r="CL2225" s="1084"/>
      <c r="CM2225" s="1084"/>
      <c r="CN2225" s="1084"/>
      <c r="CO2225" s="1084"/>
      <c r="CP2225" s="1084"/>
      <c r="CQ2225" s="1084"/>
      <c r="CR2225" s="1084"/>
      <c r="CS2225" s="1084"/>
      <c r="CT2225" s="1084"/>
      <c r="CU2225" s="1084"/>
      <c r="CV2225" s="1084"/>
      <c r="CW2225" s="1084"/>
      <c r="CX2225" s="1084"/>
      <c r="CY2225" s="1084"/>
      <c r="CZ2225" s="1084"/>
      <c r="DA2225" s="1084"/>
      <c r="DB2225" s="1084"/>
      <c r="DC2225" s="1084"/>
      <c r="DD2225" s="1084"/>
      <c r="DE2225" s="1084"/>
      <c r="DF2225" s="1084"/>
      <c r="DG2225" s="1084"/>
      <c r="DH2225" s="1084"/>
      <c r="DI2225" s="1084"/>
      <c r="DJ2225" s="1084"/>
      <c r="DK2225" s="1084"/>
      <c r="DL2225" s="1084"/>
      <c r="DM2225" s="1084"/>
      <c r="DN2225" s="1084"/>
      <c r="DO2225" s="1084"/>
      <c r="DP2225" s="1084"/>
      <c r="DQ2225" s="1084"/>
      <c r="DR2225" s="1084"/>
      <c r="DS2225" s="1084"/>
      <c r="DT2225" s="1084"/>
      <c r="DU2225" s="1084"/>
      <c r="DV2225" s="1084"/>
      <c r="DW2225" s="1084"/>
      <c r="DX2225" s="1084"/>
      <c r="DY2225" s="1084"/>
      <c r="DZ2225" s="1084"/>
      <c r="EA2225" s="1084"/>
      <c r="EB2225" s="1084"/>
      <c r="EC2225" s="1084"/>
      <c r="ED2225" s="1084"/>
      <c r="EE2225" s="1084"/>
      <c r="EF2225" s="1084"/>
      <c r="EG2225" s="1084"/>
      <c r="EH2225" s="1084"/>
      <c r="EI2225" s="1079"/>
      <c r="EJ2225" s="1084"/>
      <c r="EK2225" s="1084"/>
      <c r="EL2225" s="1084"/>
      <c r="EM2225" s="1084"/>
      <c r="EN2225" s="1084"/>
      <c r="EO2225" s="1084"/>
      <c r="EP2225" s="1084"/>
      <c r="EQ2225" s="1084"/>
      <c r="ER2225" s="1084"/>
      <c r="ES2225" s="1084"/>
      <c r="ET2225" s="1084"/>
      <c r="EU2225" s="1079"/>
      <c r="EV2225" s="1079"/>
      <c r="EW2225" s="1084"/>
      <c r="EX2225" s="1079"/>
      <c r="EY2225" s="1079"/>
      <c r="EZ2225" s="1084"/>
      <c r="FA2225" s="1090" t="s">
        <v>8033</v>
      </c>
      <c r="FB2225" s="1091"/>
      <c r="FC2225" s="1079"/>
      <c r="FD2225" s="1079"/>
    </row>
    <row r="2226">
      <c r="A2226" s="873" t="s">
        <v>8034</v>
      </c>
      <c r="B2226" s="873" t="s">
        <v>8035</v>
      </c>
      <c r="C2226" s="874" t="s">
        <v>8</v>
      </c>
      <c r="D2226" s="873" t="s">
        <v>18</v>
      </c>
      <c r="E2226" s="876"/>
      <c r="F2226" s="876"/>
      <c r="G2226" s="873" t="s">
        <v>2872</v>
      </c>
      <c r="H2226" s="873" t="s">
        <v>3597</v>
      </c>
      <c r="I2226" s="873" t="s">
        <v>23</v>
      </c>
      <c r="J2226" s="873" t="s">
        <v>31</v>
      </c>
      <c r="K2226" s="873" t="s">
        <v>93</v>
      </c>
      <c r="L2226" s="873" t="s">
        <v>2065</v>
      </c>
      <c r="M2226" s="873" t="s">
        <v>50</v>
      </c>
      <c r="N2226" s="1143">
        <v>42548.0</v>
      </c>
      <c r="O2226" s="1143">
        <v>42548.0</v>
      </c>
      <c r="P2226" s="1144"/>
      <c r="Q2226" s="877"/>
      <c r="R2226" s="877"/>
      <c r="S2226" s="876"/>
      <c r="T2226" s="857">
        <f t="shared" si="4016"/>
        <v>975</v>
      </c>
      <c r="U2226" s="878">
        <f t="shared" ref="U2226:W2226" si="4249">IF(ISBLANK($A2226),"",sum(AE2226,AK2226,AQ2226,AW2226,BC2226,BI2226,BO2226,BU2226,CA2226,CG2226,CM2226,CS2226,CY2226,DE2226,DK2226,DQ2226,DW2226,EC2226,EI2226,EO2226,EU2226))</f>
        <v>8</v>
      </c>
      <c r="V2226" s="878">
        <f t="shared" si="4249"/>
        <v>0</v>
      </c>
      <c r="W2226" s="878">
        <f t="shared" si="4249"/>
        <v>0</v>
      </c>
      <c r="X2226" s="879">
        <f t="shared" si="4018"/>
        <v>8</v>
      </c>
      <c r="Y2226" s="878">
        <f t="shared" ref="Y2226:AA2226" si="4250">IF(ISBLANK($A2226),"",sum(AH2226,AN2226,AT2226,AZ2226,BF2226,BL2226,BR2226,BX2226,CD2226,CJ2226,CP2226,CV2226,DB2226,DH2226,DN2226,DT2226,DZ2226,EF2226,EL2226,ER2226,EX2226))</f>
        <v>2</v>
      </c>
      <c r="Z2226" s="878">
        <f t="shared" si="4250"/>
        <v>0</v>
      </c>
      <c r="AA2226" s="878">
        <f t="shared" si="4250"/>
        <v>0</v>
      </c>
      <c r="AB2226" s="879">
        <f t="shared" si="4020"/>
        <v>2</v>
      </c>
      <c r="AC2226" s="1145">
        <f t="shared" si="4021"/>
        <v>0.25</v>
      </c>
      <c r="AD2226" s="1110" t="str">
        <f t="shared" si="4022"/>
        <v>20+</v>
      </c>
      <c r="AE2226" s="876"/>
      <c r="AF2226" s="876"/>
      <c r="AG2226" s="876"/>
      <c r="AH2226" s="876"/>
      <c r="AI2226" s="876"/>
      <c r="AJ2226" s="876"/>
      <c r="AK2226" s="882">
        <v>2.0</v>
      </c>
      <c r="AL2226" s="876"/>
      <c r="AM2226" s="876"/>
      <c r="AN2226" s="876"/>
      <c r="AO2226" s="876"/>
      <c r="AP2226" s="876"/>
      <c r="AQ2226" s="876"/>
      <c r="AR2226" s="876"/>
      <c r="AS2226" s="876"/>
      <c r="AT2226" s="876"/>
      <c r="AU2226" s="876"/>
      <c r="AV2226" s="876"/>
      <c r="AW2226" s="876"/>
      <c r="AX2226" s="876"/>
      <c r="AY2226" s="876"/>
      <c r="AZ2226" s="876"/>
      <c r="BA2226" s="876"/>
      <c r="BB2226" s="876"/>
      <c r="BC2226" s="876"/>
      <c r="BD2226" s="876"/>
      <c r="BE2226" s="876"/>
      <c r="BF2226" s="876"/>
      <c r="BG2226" s="876"/>
      <c r="BH2226" s="876"/>
      <c r="BI2226" s="876"/>
      <c r="BJ2226" s="876"/>
      <c r="BK2226" s="876"/>
      <c r="BL2226" s="876"/>
      <c r="BM2226" s="876"/>
      <c r="BN2226" s="876"/>
      <c r="BO2226" s="876"/>
      <c r="BP2226" s="876"/>
      <c r="BQ2226" s="876"/>
      <c r="BR2226" s="876"/>
      <c r="BS2226" s="876"/>
      <c r="BT2226" s="876"/>
      <c r="BU2226" s="882">
        <v>2.0</v>
      </c>
      <c r="BV2226" s="876"/>
      <c r="BW2226" s="876"/>
      <c r="BX2226" s="876"/>
      <c r="BY2226" s="876"/>
      <c r="BZ2226" s="876"/>
      <c r="CA2226" s="876"/>
      <c r="CB2226" s="876"/>
      <c r="CC2226" s="876"/>
      <c r="CD2226" s="876"/>
      <c r="CE2226" s="876"/>
      <c r="CF2226" s="876"/>
      <c r="CG2226" s="876"/>
      <c r="CH2226" s="876"/>
      <c r="CI2226" s="876"/>
      <c r="CJ2226" s="876"/>
      <c r="CK2226" s="876"/>
      <c r="CL2226" s="876"/>
      <c r="CM2226" s="876"/>
      <c r="CN2226" s="876"/>
      <c r="CO2226" s="876"/>
      <c r="CP2226" s="876"/>
      <c r="CQ2226" s="876"/>
      <c r="CR2226" s="876"/>
      <c r="CS2226" s="876"/>
      <c r="CT2226" s="876"/>
      <c r="CU2226" s="876"/>
      <c r="CV2226" s="876"/>
      <c r="CW2226" s="876"/>
      <c r="CX2226" s="876"/>
      <c r="CY2226" s="882">
        <v>2.0</v>
      </c>
      <c r="CZ2226" s="876"/>
      <c r="DA2226" s="876"/>
      <c r="DB2226" s="876"/>
      <c r="DC2226" s="876"/>
      <c r="DD2226" s="876"/>
      <c r="DE2226" s="876"/>
      <c r="DF2226" s="876"/>
      <c r="DG2226" s="876"/>
      <c r="DH2226" s="882">
        <v>1.0</v>
      </c>
      <c r="DI2226" s="876"/>
      <c r="DJ2226" s="876"/>
      <c r="DK2226" s="882">
        <v>2.0</v>
      </c>
      <c r="DL2226" s="876"/>
      <c r="DM2226" s="876"/>
      <c r="DN2226" s="1146">
        <v>1.0</v>
      </c>
      <c r="DO2226" s="876"/>
      <c r="DP2226" s="876"/>
      <c r="DQ2226" s="876"/>
      <c r="DR2226" s="876"/>
      <c r="DS2226" s="876"/>
      <c r="DT2226" s="876"/>
      <c r="DU2226" s="876"/>
      <c r="DV2226" s="876"/>
      <c r="DW2226" s="876"/>
      <c r="DX2226" s="876"/>
      <c r="DY2226" s="876"/>
      <c r="DZ2226" s="876"/>
      <c r="EA2226" s="876"/>
      <c r="EB2226" s="876"/>
      <c r="EC2226" s="876"/>
      <c r="ED2226" s="876"/>
      <c r="EE2226" s="876"/>
      <c r="EF2226" s="876"/>
      <c r="EG2226" s="876"/>
      <c r="EH2226" s="876"/>
      <c r="EI2226" s="876"/>
      <c r="EJ2226" s="876"/>
      <c r="EK2226" s="876"/>
      <c r="EL2226" s="876"/>
      <c r="EM2226" s="876"/>
      <c r="EN2226" s="876"/>
      <c r="EO2226" s="876"/>
      <c r="EP2226" s="876"/>
      <c r="EQ2226" s="876"/>
      <c r="ER2226" s="876"/>
      <c r="ES2226" s="876"/>
      <c r="ET2226" s="876"/>
      <c r="EU2226" s="876"/>
      <c r="EV2226" s="876"/>
      <c r="EW2226" s="876"/>
      <c r="EX2226" s="876"/>
      <c r="EY2226" s="876"/>
      <c r="EZ2226" s="876"/>
      <c r="FA2226" s="1147" t="s">
        <v>8036</v>
      </c>
      <c r="FB2226" s="1148"/>
      <c r="FC2226" s="873"/>
      <c r="FD2226" s="873"/>
    </row>
    <row r="2227">
      <c r="A2227" s="1167" t="s">
        <v>8037</v>
      </c>
      <c r="B2227" s="1167" t="s">
        <v>8038</v>
      </c>
      <c r="C2227" s="1168" t="s">
        <v>70</v>
      </c>
      <c r="D2227" s="1167" t="s">
        <v>18</v>
      </c>
      <c r="E2227" s="921"/>
      <c r="F2227" s="921"/>
      <c r="G2227" s="1167" t="s">
        <v>8039</v>
      </c>
      <c r="H2227" s="1167" t="s">
        <v>5515</v>
      </c>
      <c r="I2227" s="1167" t="s">
        <v>23</v>
      </c>
      <c r="J2227" s="1167" t="s">
        <v>31</v>
      </c>
      <c r="K2227" s="1167" t="s">
        <v>93</v>
      </c>
      <c r="L2227" s="1167" t="s">
        <v>5510</v>
      </c>
      <c r="M2227" s="1167" t="s">
        <v>123</v>
      </c>
      <c r="N2227" s="1169">
        <v>42545.0</v>
      </c>
      <c r="O2227" s="1169">
        <v>42590.0</v>
      </c>
      <c r="P2227" s="1170"/>
      <c r="Q2227" s="925"/>
      <c r="R2227" s="925"/>
      <c r="S2227" s="921"/>
      <c r="T2227" s="857">
        <f t="shared" si="4016"/>
        <v>978</v>
      </c>
      <c r="U2227" s="1171">
        <f t="shared" ref="U2227:W2227" si="4251">IF(ISBLANK($A2227),"",sum(AE2227,AK2227,AQ2227,AW2227,BC2227,BI2227,BO2227,BU2227,CA2227,CG2227,CM2227,CS2227,CY2227,DE2227,DK2227,DQ2227,DW2227,EC2227,EI2227,EO2227,EU2227))</f>
        <v>7</v>
      </c>
      <c r="V2227" s="1171">
        <f t="shared" si="4251"/>
        <v>2</v>
      </c>
      <c r="W2227" s="1171">
        <f t="shared" si="4251"/>
        <v>0</v>
      </c>
      <c r="X2227" s="1172">
        <f t="shared" si="4018"/>
        <v>9</v>
      </c>
      <c r="Y2227" s="1171">
        <f t="shared" ref="Y2227:AA2227" si="4252">IF(ISBLANK($A2227),"",sum(AH2227,AN2227,AT2227,AZ2227,BF2227,BL2227,BR2227,BX2227,CD2227,CJ2227,CP2227,CV2227,DB2227,DH2227,DN2227,DT2227,DZ2227,EF2227,EL2227,ER2227,EX2227))</f>
        <v>0</v>
      </c>
      <c r="Z2227" s="1171">
        <f t="shared" si="4252"/>
        <v>0</v>
      </c>
      <c r="AA2227" s="1171">
        <f t="shared" si="4252"/>
        <v>0</v>
      </c>
      <c r="AB2227" s="1172">
        <f t="shared" si="4020"/>
        <v>0</v>
      </c>
      <c r="AC2227" s="1173">
        <f t="shared" si="4021"/>
        <v>0</v>
      </c>
      <c r="AD2227" s="1110" t="str">
        <f t="shared" si="4022"/>
        <v>20+</v>
      </c>
      <c r="AE2227" s="921"/>
      <c r="AF2227" s="921"/>
      <c r="AG2227" s="921"/>
      <c r="AH2227" s="921"/>
      <c r="AI2227" s="921"/>
      <c r="AJ2227" s="921"/>
      <c r="AK2227" s="921"/>
      <c r="AL2227" s="921"/>
      <c r="AM2227" s="921"/>
      <c r="AN2227" s="921"/>
      <c r="AO2227" s="921"/>
      <c r="AP2227" s="921"/>
      <c r="AQ2227" s="1174">
        <v>2.0</v>
      </c>
      <c r="AR2227" s="921"/>
      <c r="AS2227" s="921"/>
      <c r="AT2227" s="921"/>
      <c r="AU2227" s="921"/>
      <c r="AV2227" s="921"/>
      <c r="AW2227" s="921"/>
      <c r="AX2227" s="921"/>
      <c r="AY2227" s="921"/>
      <c r="AZ2227" s="921"/>
      <c r="BA2227" s="921"/>
      <c r="BB2227" s="921"/>
      <c r="BC2227" s="1174">
        <v>2.0</v>
      </c>
      <c r="BD2227" s="921"/>
      <c r="BE2227" s="921"/>
      <c r="BF2227" s="921"/>
      <c r="BG2227" s="921"/>
      <c r="BH2227" s="921"/>
      <c r="BI2227" s="921"/>
      <c r="BJ2227" s="921"/>
      <c r="BK2227" s="921"/>
      <c r="BL2227" s="921"/>
      <c r="BM2227" s="921"/>
      <c r="BN2227" s="921"/>
      <c r="BO2227" s="1174">
        <v>3.0</v>
      </c>
      <c r="BP2227" s="921"/>
      <c r="BQ2227" s="921"/>
      <c r="BR2227" s="921"/>
      <c r="BS2227" s="921"/>
      <c r="BT2227" s="921"/>
      <c r="BU2227" s="921"/>
      <c r="BV2227" s="921"/>
      <c r="BW2227" s="921"/>
      <c r="BX2227" s="921"/>
      <c r="BY2227" s="921"/>
      <c r="BZ2227" s="921"/>
      <c r="CA2227" s="921"/>
      <c r="CB2227" s="921"/>
      <c r="CC2227" s="921"/>
      <c r="CD2227" s="921"/>
      <c r="CE2227" s="921"/>
      <c r="CF2227" s="921"/>
      <c r="CG2227" s="921"/>
      <c r="CH2227" s="1174">
        <v>1.0</v>
      </c>
      <c r="CI2227" s="921"/>
      <c r="CJ2227" s="921"/>
      <c r="CK2227" s="921"/>
      <c r="CL2227" s="921"/>
      <c r="CM2227" s="921"/>
      <c r="CN2227" s="1174">
        <v>1.0</v>
      </c>
      <c r="CO2227" s="921"/>
      <c r="CP2227" s="921"/>
      <c r="CQ2227" s="921"/>
      <c r="CR2227" s="921"/>
      <c r="CS2227" s="921"/>
      <c r="CT2227" s="921"/>
      <c r="CU2227" s="921"/>
      <c r="CV2227" s="921"/>
      <c r="CW2227" s="921"/>
      <c r="CX2227" s="921"/>
      <c r="CY2227" s="921"/>
      <c r="CZ2227" s="921"/>
      <c r="DA2227" s="921"/>
      <c r="DB2227" s="921"/>
      <c r="DC2227" s="921"/>
      <c r="DD2227" s="921"/>
      <c r="DE2227" s="921"/>
      <c r="DF2227" s="921"/>
      <c r="DG2227" s="921"/>
      <c r="DH2227" s="921"/>
      <c r="DI2227" s="921"/>
      <c r="DJ2227" s="921"/>
      <c r="DK2227" s="921"/>
      <c r="DL2227" s="921"/>
      <c r="DM2227" s="921"/>
      <c r="DN2227" s="921"/>
      <c r="DO2227" s="921"/>
      <c r="DP2227" s="921"/>
      <c r="DQ2227" s="921"/>
      <c r="DR2227" s="921"/>
      <c r="DS2227" s="921"/>
      <c r="DT2227" s="921"/>
      <c r="DU2227" s="921"/>
      <c r="DV2227" s="921"/>
      <c r="DW2227" s="921"/>
      <c r="DX2227" s="921"/>
      <c r="DY2227" s="921"/>
      <c r="DZ2227" s="921"/>
      <c r="EA2227" s="921"/>
      <c r="EB2227" s="921"/>
      <c r="EC2227" s="921"/>
      <c r="ED2227" s="921"/>
      <c r="EE2227" s="921"/>
      <c r="EF2227" s="921"/>
      <c r="EG2227" s="921"/>
      <c r="EH2227" s="921"/>
      <c r="EI2227" s="921"/>
      <c r="EJ2227" s="921"/>
      <c r="EK2227" s="921"/>
      <c r="EL2227" s="921"/>
      <c r="EM2227" s="921"/>
      <c r="EN2227" s="921"/>
      <c r="EO2227" s="921"/>
      <c r="EP2227" s="921"/>
      <c r="EQ2227" s="921"/>
      <c r="ER2227" s="921"/>
      <c r="ES2227" s="921"/>
      <c r="ET2227" s="921"/>
      <c r="EU2227" s="921"/>
      <c r="EV2227" s="921"/>
      <c r="EW2227" s="921"/>
      <c r="EX2227" s="921"/>
      <c r="EY2227" s="921"/>
      <c r="EZ2227" s="921"/>
      <c r="FA2227" s="1175" t="s">
        <v>8040</v>
      </c>
      <c r="FB2227" s="1176"/>
      <c r="FC2227" s="1167"/>
      <c r="FD2227" s="1167"/>
    </row>
    <row r="2228">
      <c r="A2228" s="1079" t="s">
        <v>8041</v>
      </c>
      <c r="B2228" s="1084" t="s">
        <v>8042</v>
      </c>
      <c r="C2228" s="1080" t="s">
        <v>8</v>
      </c>
      <c r="D2228" s="1079" t="s">
        <v>18</v>
      </c>
      <c r="E2228" s="1084"/>
      <c r="F2228" s="1084"/>
      <c r="G2228" s="1079" t="s">
        <v>8043</v>
      </c>
      <c r="H2228" s="1079" t="s">
        <v>3597</v>
      </c>
      <c r="I2228" s="1079" t="s">
        <v>23</v>
      </c>
      <c r="J2228" s="1079" t="s">
        <v>31</v>
      </c>
      <c r="K2228" s="1079" t="s">
        <v>93</v>
      </c>
      <c r="L2228" s="1079" t="s">
        <v>2065</v>
      </c>
      <c r="M2228" s="1079" t="s">
        <v>50</v>
      </c>
      <c r="N2228" s="1081">
        <v>42517.0</v>
      </c>
      <c r="O2228" s="1081">
        <v>42517.0</v>
      </c>
      <c r="P2228" s="1082"/>
      <c r="Q2228" s="1125"/>
      <c r="R2228" s="1125"/>
      <c r="S2228" s="1084"/>
      <c r="T2228" s="857">
        <f t="shared" si="4016"/>
        <v>1006</v>
      </c>
      <c r="U2228" s="1085">
        <f t="shared" ref="U2228:W2228" si="4253">IF(ISBLANK($A2228),"",sum(AE2228,AK2228,AQ2228,AW2228,BC2228,BI2228,BO2228,BU2228,CA2228,CG2228,CM2228,CS2228,CY2228,DE2228,DK2228,DQ2228,DW2228,EC2228,EI2228,EO2228,EU2228))</f>
        <v>7</v>
      </c>
      <c r="V2228" s="1085">
        <f t="shared" si="4253"/>
        <v>5</v>
      </c>
      <c r="W2228" s="1085">
        <f t="shared" si="4253"/>
        <v>0</v>
      </c>
      <c r="X2228" s="1086">
        <f t="shared" si="4018"/>
        <v>12</v>
      </c>
      <c r="Y2228" s="1085">
        <f t="shared" ref="Y2228:AA2228" si="4254">IF(ISBLANK($A2228),"",sum(AH2228,AN2228,AT2228,AZ2228,BF2228,BL2228,BR2228,BX2228,CD2228,CJ2228,CP2228,CV2228,DB2228,DH2228,DN2228,DT2228,DZ2228,EF2228,EL2228,ER2228,EX2228))</f>
        <v>2</v>
      </c>
      <c r="Z2228" s="1085">
        <f t="shared" si="4254"/>
        <v>0</v>
      </c>
      <c r="AA2228" s="1085">
        <f t="shared" si="4254"/>
        <v>2</v>
      </c>
      <c r="AB2228" s="1086">
        <f t="shared" si="4020"/>
        <v>4</v>
      </c>
      <c r="AC2228" s="1087">
        <f t="shared" si="4021"/>
        <v>0.1666666667</v>
      </c>
      <c r="AD2228" s="1110" t="str">
        <f t="shared" si="4022"/>
        <v>20+</v>
      </c>
      <c r="AE2228" s="1089">
        <v>1.0</v>
      </c>
      <c r="AF2228" s="1084"/>
      <c r="AG2228" s="1084"/>
      <c r="AH2228" s="1084"/>
      <c r="AI2228" s="1084"/>
      <c r="AJ2228" s="1084"/>
      <c r="AK2228" s="1089">
        <v>2.0</v>
      </c>
      <c r="AL2228" s="1084"/>
      <c r="AM2228" s="1084"/>
      <c r="AN2228" s="1089">
        <v>2.0</v>
      </c>
      <c r="AO2228" s="1084"/>
      <c r="AP2228" s="1084"/>
      <c r="AQ2228" s="1084"/>
      <c r="AR2228" s="1084"/>
      <c r="AS2228" s="1084"/>
      <c r="AT2228" s="1084"/>
      <c r="AU2228" s="1084"/>
      <c r="AV2228" s="1084"/>
      <c r="AW2228" s="1084"/>
      <c r="AX2228" s="1089">
        <v>5.0</v>
      </c>
      <c r="AY2228" s="1084"/>
      <c r="AZ2228" s="1084"/>
      <c r="BA2228" s="1084"/>
      <c r="BB2228" s="1084"/>
      <c r="BC2228" s="1084"/>
      <c r="BD2228" s="1084"/>
      <c r="BE2228" s="1084"/>
      <c r="BF2228" s="1084"/>
      <c r="BG2228" s="1084"/>
      <c r="BH2228" s="1084"/>
      <c r="BI2228" s="1084"/>
      <c r="BJ2228" s="1084"/>
      <c r="BK2228" s="1084"/>
      <c r="BL2228" s="1084"/>
      <c r="BM2228" s="1084"/>
      <c r="BN2228" s="1084"/>
      <c r="BO2228" s="1084"/>
      <c r="BP2228" s="1084"/>
      <c r="BQ2228" s="1084"/>
      <c r="BR2228" s="1084"/>
      <c r="BS2228" s="1084"/>
      <c r="BT2228" s="1084"/>
      <c r="BU2228" s="1089">
        <v>1.0</v>
      </c>
      <c r="BV2228" s="1084"/>
      <c r="BW2228" s="1084"/>
      <c r="BX2228" s="1084"/>
      <c r="BY2228" s="1084"/>
      <c r="BZ2228" s="1084"/>
      <c r="CA2228" s="1084"/>
      <c r="CB2228" s="1084"/>
      <c r="CC2228" s="1084"/>
      <c r="CD2228" s="1084"/>
      <c r="CE2228" s="1084"/>
      <c r="CF2228" s="1084"/>
      <c r="CG2228" s="1084"/>
      <c r="CH2228" s="1084"/>
      <c r="CI2228" s="1084"/>
      <c r="CJ2228" s="1084"/>
      <c r="CK2228" s="1084"/>
      <c r="CL2228" s="1084"/>
      <c r="CM2228" s="1084"/>
      <c r="CN2228" s="1084"/>
      <c r="CO2228" s="1084"/>
      <c r="CP2228" s="1084"/>
      <c r="CQ2228" s="1084"/>
      <c r="CR2228" s="1084"/>
      <c r="CS2228" s="1089">
        <v>2.0</v>
      </c>
      <c r="CT2228" s="1084"/>
      <c r="CU2228" s="1084"/>
      <c r="CV2228" s="1084"/>
      <c r="CW2228" s="1084"/>
      <c r="CX2228" s="1089">
        <v>2.0</v>
      </c>
      <c r="CY2228" s="1089">
        <v>1.0</v>
      </c>
      <c r="CZ2228" s="1084"/>
      <c r="DA2228" s="1084"/>
      <c r="DB2228" s="1084"/>
      <c r="DC2228" s="1084"/>
      <c r="DD2228" s="1084"/>
      <c r="DE2228" s="1084"/>
      <c r="DF2228" s="1084"/>
      <c r="DG2228" s="1084"/>
      <c r="DH2228" s="1084"/>
      <c r="DI2228" s="1084"/>
      <c r="DJ2228" s="1084"/>
      <c r="DK2228" s="1084"/>
      <c r="DL2228" s="1084"/>
      <c r="DM2228" s="1084"/>
      <c r="DN2228" s="1084"/>
      <c r="DO2228" s="1084"/>
      <c r="DP2228" s="1084"/>
      <c r="DQ2228" s="1084"/>
      <c r="DR2228" s="1084"/>
      <c r="DS2228" s="1084"/>
      <c r="DT2228" s="1084"/>
      <c r="DU2228" s="1084"/>
      <c r="DV2228" s="1084"/>
      <c r="DW2228" s="1084"/>
      <c r="DX2228" s="1084"/>
      <c r="DY2228" s="1084"/>
      <c r="DZ2228" s="1084"/>
      <c r="EA2228" s="1084"/>
      <c r="EB2228" s="1084"/>
      <c r="EC2228" s="1084"/>
      <c r="ED2228" s="1084"/>
      <c r="EE2228" s="1084"/>
      <c r="EF2228" s="1084"/>
      <c r="EG2228" s="1084"/>
      <c r="EH2228" s="1084"/>
      <c r="EI2228" s="1084"/>
      <c r="EJ2228" s="1084"/>
      <c r="EK2228" s="1084"/>
      <c r="EL2228" s="1084"/>
      <c r="EM2228" s="1084"/>
      <c r="EN2228" s="1084"/>
      <c r="EO2228" s="1084"/>
      <c r="EP2228" s="1084"/>
      <c r="EQ2228" s="1084"/>
      <c r="ER2228" s="1084"/>
      <c r="ES2228" s="1084"/>
      <c r="ET2228" s="1084"/>
      <c r="EU2228" s="1084"/>
      <c r="EV2228" s="1084"/>
      <c r="EW2228" s="1084"/>
      <c r="EX2228" s="1084"/>
      <c r="EY2228" s="1084"/>
      <c r="EZ2228" s="1084"/>
      <c r="FA2228" s="1090" t="s">
        <v>8044</v>
      </c>
      <c r="FB2228" s="1091"/>
      <c r="FC2228" s="1079"/>
      <c r="FD2228" s="1079"/>
    </row>
    <row r="2229">
      <c r="A2229" s="1079" t="s">
        <v>8045</v>
      </c>
      <c r="B2229" s="1079" t="s">
        <v>8046</v>
      </c>
      <c r="C2229" s="1080" t="s">
        <v>5866</v>
      </c>
      <c r="D2229" s="1079" t="s">
        <v>18</v>
      </c>
      <c r="E2229" s="1079"/>
      <c r="F2229" s="1079"/>
      <c r="G2229" s="1079" t="s">
        <v>7689</v>
      </c>
      <c r="H2229" s="1079" t="s">
        <v>7662</v>
      </c>
      <c r="I2229" s="1079" t="s">
        <v>23</v>
      </c>
      <c r="J2229" s="1079"/>
      <c r="K2229" s="1079" t="s">
        <v>93</v>
      </c>
      <c r="L2229" s="1079" t="s">
        <v>7663</v>
      </c>
      <c r="M2229" s="1079" t="s">
        <v>50</v>
      </c>
      <c r="N2229" s="1081">
        <v>43018.0</v>
      </c>
      <c r="O2229" s="1081">
        <v>43018.0</v>
      </c>
      <c r="P2229" s="1082"/>
      <c r="Q2229" s="1083"/>
      <c r="R2229" s="1083"/>
      <c r="S2229" s="1084"/>
      <c r="T2229" s="857">
        <f t="shared" si="4016"/>
        <v>505</v>
      </c>
      <c r="U2229" s="1085">
        <f t="shared" ref="U2229:W2229" si="4255">IF(ISBLANK($A2229),"",sum(AE2229,AK2229,AQ2229,AW2229,BC2229,BI2229,BO2229,BU2229,CA2229,CG2229,CM2229,CS2229,CY2229,DE2229,DK2229,DQ2229,DW2229,EC2229,EI2229,EO2229,EU2229))</f>
        <v>1</v>
      </c>
      <c r="V2229" s="1085">
        <f t="shared" si="4255"/>
        <v>0</v>
      </c>
      <c r="W2229" s="1085">
        <f t="shared" si="4255"/>
        <v>0</v>
      </c>
      <c r="X2229" s="1086">
        <f t="shared" si="4018"/>
        <v>1</v>
      </c>
      <c r="Y2229" s="1085">
        <f t="shared" ref="Y2229:AA2229" si="4256">IF(ISBLANK($A2229),"",sum(AH2229,AN2229,AT2229,AZ2229,BF2229,BL2229,BR2229,BX2229,CD2229,CJ2229,CP2229,CV2229,DB2229,DH2229,DN2229,DT2229,DZ2229,EF2229,EL2229,ER2229,EX2229))</f>
        <v>1</v>
      </c>
      <c r="Z2229" s="1085">
        <f t="shared" si="4256"/>
        <v>0</v>
      </c>
      <c r="AA2229" s="1085">
        <f t="shared" si="4256"/>
        <v>0</v>
      </c>
      <c r="AB2229" s="1086">
        <f t="shared" si="4020"/>
        <v>1</v>
      </c>
      <c r="AC2229" s="1087">
        <f t="shared" si="4021"/>
        <v>1</v>
      </c>
      <c r="AD2229" s="1092" t="str">
        <f t="shared" si="4022"/>
        <v>20+</v>
      </c>
      <c r="AE2229" s="1089">
        <v>1.0</v>
      </c>
      <c r="AF2229" s="1079"/>
      <c r="AG2229" s="1084"/>
      <c r="AH2229" s="1089">
        <v>1.0</v>
      </c>
      <c r="AI2229" s="1079"/>
      <c r="AJ2229" s="1084"/>
      <c r="AK2229" s="1079"/>
      <c r="AL2229" s="1084"/>
      <c r="AM2229" s="1084"/>
      <c r="AN2229" s="1084"/>
      <c r="AO2229" s="1084"/>
      <c r="AP2229" s="1084"/>
      <c r="AQ2229" s="1079"/>
      <c r="AR2229" s="1079"/>
      <c r="AS2229" s="1084"/>
      <c r="AT2229" s="1079"/>
      <c r="AU2229" s="1084"/>
      <c r="AV2229" s="1084"/>
      <c r="AW2229" s="1079"/>
      <c r="AX2229" s="1084"/>
      <c r="AY2229" s="1084"/>
      <c r="AZ2229" s="1079"/>
      <c r="BA2229" s="1079"/>
      <c r="BB2229" s="1084"/>
      <c r="BC2229" s="1084"/>
      <c r="BD2229" s="1084"/>
      <c r="BE2229" s="1084"/>
      <c r="BF2229" s="1084"/>
      <c r="BG2229" s="1084"/>
      <c r="BH2229" s="1084"/>
      <c r="BI2229" s="1084"/>
      <c r="BJ2229" s="1084"/>
      <c r="BK2229" s="1084"/>
      <c r="BL2229" s="1084"/>
      <c r="BM2229" s="1084"/>
      <c r="BN2229" s="1084"/>
      <c r="BO2229" s="1079"/>
      <c r="BP2229" s="1084"/>
      <c r="BQ2229" s="1084"/>
      <c r="BR2229" s="1084"/>
      <c r="BS2229" s="1084"/>
      <c r="BT2229" s="1084"/>
      <c r="BU2229" s="1084"/>
      <c r="BV2229" s="1084"/>
      <c r="BW2229" s="1084"/>
      <c r="BX2229" s="1084"/>
      <c r="BY2229" s="1084"/>
      <c r="BZ2229" s="1084"/>
      <c r="CA2229" s="1079"/>
      <c r="CB2229" s="1084"/>
      <c r="CC2229" s="1084"/>
      <c r="CD2229" s="1084"/>
      <c r="CE2229" s="1084"/>
      <c r="CF2229" s="1084"/>
      <c r="CG2229" s="1084"/>
      <c r="CH2229" s="1084"/>
      <c r="CI2229" s="1084"/>
      <c r="CJ2229" s="1084"/>
      <c r="CK2229" s="1084"/>
      <c r="CL2229" s="1084"/>
      <c r="CM2229" s="1084"/>
      <c r="CN2229" s="1084"/>
      <c r="CO2229" s="1084"/>
      <c r="CP2229" s="1084"/>
      <c r="CQ2229" s="1084"/>
      <c r="CR2229" s="1084"/>
      <c r="CS2229" s="1084"/>
      <c r="CT2229" s="1084"/>
      <c r="CU2229" s="1084"/>
      <c r="CV2229" s="1084"/>
      <c r="CW2229" s="1084"/>
      <c r="CX2229" s="1084"/>
      <c r="CY2229" s="1084"/>
      <c r="CZ2229" s="1084"/>
      <c r="DA2229" s="1084"/>
      <c r="DB2229" s="1084"/>
      <c r="DC2229" s="1084"/>
      <c r="DD2229" s="1084"/>
      <c r="DE2229" s="1084"/>
      <c r="DF2229" s="1084"/>
      <c r="DG2229" s="1084"/>
      <c r="DH2229" s="1084"/>
      <c r="DI2229" s="1084"/>
      <c r="DJ2229" s="1084"/>
      <c r="DK2229" s="1084"/>
      <c r="DL2229" s="1084"/>
      <c r="DM2229" s="1084"/>
      <c r="DN2229" s="1084"/>
      <c r="DO2229" s="1084"/>
      <c r="DP2229" s="1084"/>
      <c r="DQ2229" s="1084"/>
      <c r="DR2229" s="1084"/>
      <c r="DS2229" s="1084"/>
      <c r="DT2229" s="1084"/>
      <c r="DU2229" s="1084"/>
      <c r="DV2229" s="1084"/>
      <c r="DW2229" s="1084"/>
      <c r="DX2229" s="1084"/>
      <c r="DY2229" s="1084"/>
      <c r="DZ2229" s="1084"/>
      <c r="EA2229" s="1084"/>
      <c r="EB2229" s="1084"/>
      <c r="EC2229" s="1084"/>
      <c r="ED2229" s="1084"/>
      <c r="EE2229" s="1084"/>
      <c r="EF2229" s="1084"/>
      <c r="EG2229" s="1084"/>
      <c r="EH2229" s="1084"/>
      <c r="EI2229" s="1079"/>
      <c r="EJ2229" s="1084"/>
      <c r="EK2229" s="1084"/>
      <c r="EL2229" s="1084"/>
      <c r="EM2229" s="1084"/>
      <c r="EN2229" s="1084"/>
      <c r="EO2229" s="1084"/>
      <c r="EP2229" s="1084"/>
      <c r="EQ2229" s="1084"/>
      <c r="ER2229" s="1084"/>
      <c r="ES2229" s="1084"/>
      <c r="ET2229" s="1084"/>
      <c r="EU2229" s="1079"/>
      <c r="EV2229" s="1079"/>
      <c r="EW2229" s="1084"/>
      <c r="EX2229" s="1079"/>
      <c r="EY2229" s="1079"/>
      <c r="EZ2229" s="1084"/>
      <c r="FA2229" s="1090" t="s">
        <v>8047</v>
      </c>
      <c r="FB2229" s="1091"/>
      <c r="FC2229" s="1079"/>
      <c r="FD2229" s="1079"/>
    </row>
    <row r="2230">
      <c r="A2230" s="1079" t="s">
        <v>8048</v>
      </c>
      <c r="B2230" s="1079" t="s">
        <v>8049</v>
      </c>
      <c r="C2230" s="1080" t="s">
        <v>8</v>
      </c>
      <c r="D2230" s="1079" t="s">
        <v>18</v>
      </c>
      <c r="E2230" s="1084"/>
      <c r="F2230" s="1084"/>
      <c r="G2230" s="1079" t="s">
        <v>8050</v>
      </c>
      <c r="H2230" s="1079" t="s">
        <v>1099</v>
      </c>
      <c r="I2230" s="1079" t="s">
        <v>23</v>
      </c>
      <c r="J2230" s="1079" t="s">
        <v>31</v>
      </c>
      <c r="K2230" s="1079" t="s">
        <v>93</v>
      </c>
      <c r="L2230" s="1079" t="s">
        <v>1961</v>
      </c>
      <c r="M2230" s="1079" t="s">
        <v>72</v>
      </c>
      <c r="N2230" s="1081">
        <v>42502.0</v>
      </c>
      <c r="O2230" s="1081">
        <v>42502.0</v>
      </c>
      <c r="P2230" s="1082"/>
      <c r="Q2230" s="1125"/>
      <c r="R2230" s="1125"/>
      <c r="S2230" s="1084"/>
      <c r="T2230" s="857">
        <f t="shared" si="4016"/>
        <v>1021</v>
      </c>
      <c r="U2230" s="1085">
        <f t="shared" ref="U2230:W2230" si="4257">IF(ISBLANK($A2230),"",sum(AE2230,AK2230,AQ2230,AW2230,BC2230,BI2230,BO2230,BU2230,CA2230,CG2230,CM2230,CS2230,CY2230,DE2230,DK2230,DQ2230,DW2230,EC2230,EI2230,EO2230,EU2230))</f>
        <v>5</v>
      </c>
      <c r="V2230" s="1085">
        <f t="shared" si="4257"/>
        <v>0</v>
      </c>
      <c r="W2230" s="1085">
        <f t="shared" si="4257"/>
        <v>0</v>
      </c>
      <c r="X2230" s="1086">
        <f t="shared" si="4018"/>
        <v>5</v>
      </c>
      <c r="Y2230" s="1085">
        <f t="shared" ref="Y2230:AA2230" si="4258">IF(ISBLANK($A2230),"",sum(AH2230,AN2230,AT2230,AZ2230,BF2230,BL2230,BR2230,BX2230,CD2230,CJ2230,CP2230,CV2230,DB2230,DH2230,DN2230,DT2230,DZ2230,EF2230,EL2230,ER2230,EX2230))</f>
        <v>0</v>
      </c>
      <c r="Z2230" s="1085">
        <f t="shared" si="4258"/>
        <v>0</v>
      </c>
      <c r="AA2230" s="1085">
        <f t="shared" si="4258"/>
        <v>0</v>
      </c>
      <c r="AB2230" s="1086">
        <f t="shared" si="4020"/>
        <v>0</v>
      </c>
      <c r="AC2230" s="1087">
        <f t="shared" si="4021"/>
        <v>0</v>
      </c>
      <c r="AD2230" s="1110" t="str">
        <f t="shared" si="4022"/>
        <v>20+</v>
      </c>
      <c r="AE2230" s="1084"/>
      <c r="AF2230" s="1084"/>
      <c r="AG2230" s="1084"/>
      <c r="AH2230" s="1084"/>
      <c r="AI2230" s="1084"/>
      <c r="AJ2230" s="1084"/>
      <c r="AK2230" s="1089">
        <v>3.0</v>
      </c>
      <c r="AL2230" s="1084"/>
      <c r="AM2230" s="1084"/>
      <c r="AN2230" s="1084"/>
      <c r="AO2230" s="1084"/>
      <c r="AP2230" s="1084"/>
      <c r="AQ2230" s="1084"/>
      <c r="AR2230" s="1084"/>
      <c r="AS2230" s="1084"/>
      <c r="AT2230" s="1084"/>
      <c r="AU2230" s="1084"/>
      <c r="AV2230" s="1084"/>
      <c r="AW2230" s="1084"/>
      <c r="AX2230" s="1084"/>
      <c r="AY2230" s="1084"/>
      <c r="AZ2230" s="1084"/>
      <c r="BA2230" s="1084"/>
      <c r="BB2230" s="1084"/>
      <c r="BC2230" s="1084"/>
      <c r="BD2230" s="1084"/>
      <c r="BE2230" s="1084"/>
      <c r="BF2230" s="1084"/>
      <c r="BG2230" s="1084"/>
      <c r="BH2230" s="1084"/>
      <c r="BI2230" s="1089">
        <v>1.0</v>
      </c>
      <c r="BJ2230" s="1084"/>
      <c r="BK2230" s="1084"/>
      <c r="BL2230" s="1084"/>
      <c r="BM2230" s="1084"/>
      <c r="BN2230" s="1084"/>
      <c r="BO2230" s="1084"/>
      <c r="BP2230" s="1084"/>
      <c r="BQ2230" s="1084"/>
      <c r="BR2230" s="1084"/>
      <c r="BS2230" s="1084"/>
      <c r="BT2230" s="1084"/>
      <c r="BU2230" s="1084"/>
      <c r="BV2230" s="1084"/>
      <c r="BW2230" s="1084"/>
      <c r="BX2230" s="1084"/>
      <c r="BY2230" s="1084"/>
      <c r="BZ2230" s="1084"/>
      <c r="CA2230" s="1084"/>
      <c r="CB2230" s="1084"/>
      <c r="CC2230" s="1084"/>
      <c r="CD2230" s="1084"/>
      <c r="CE2230" s="1084"/>
      <c r="CF2230" s="1084"/>
      <c r="CG2230" s="1084"/>
      <c r="CH2230" s="1084"/>
      <c r="CI2230" s="1084"/>
      <c r="CJ2230" s="1084"/>
      <c r="CK2230" s="1084"/>
      <c r="CL2230" s="1084"/>
      <c r="CM2230" s="1084"/>
      <c r="CN2230" s="1084"/>
      <c r="CO2230" s="1084"/>
      <c r="CP2230" s="1084"/>
      <c r="CQ2230" s="1084"/>
      <c r="CR2230" s="1084"/>
      <c r="CS2230" s="1084"/>
      <c r="CT2230" s="1084"/>
      <c r="CU2230" s="1084"/>
      <c r="CV2230" s="1084"/>
      <c r="CW2230" s="1084"/>
      <c r="CX2230" s="1084"/>
      <c r="CY2230" s="1084"/>
      <c r="CZ2230" s="1084"/>
      <c r="DA2230" s="1084"/>
      <c r="DB2230" s="1084"/>
      <c r="DC2230" s="1084"/>
      <c r="DD2230" s="1084"/>
      <c r="DE2230" s="1089">
        <v>1.0</v>
      </c>
      <c r="DF2230" s="1084"/>
      <c r="DG2230" s="1084"/>
      <c r="DH2230" s="1084"/>
      <c r="DI2230" s="1084"/>
      <c r="DJ2230" s="1084"/>
      <c r="DK2230" s="1084"/>
      <c r="DL2230" s="1084"/>
      <c r="DM2230" s="1084"/>
      <c r="DN2230" s="1084"/>
      <c r="DO2230" s="1084"/>
      <c r="DP2230" s="1084"/>
      <c r="DQ2230" s="1084"/>
      <c r="DR2230" s="1084"/>
      <c r="DS2230" s="1084"/>
      <c r="DT2230" s="1084"/>
      <c r="DU2230" s="1084"/>
      <c r="DV2230" s="1084"/>
      <c r="DW2230" s="1084"/>
      <c r="DX2230" s="1084"/>
      <c r="DY2230" s="1084"/>
      <c r="DZ2230" s="1084"/>
      <c r="EA2230" s="1084"/>
      <c r="EB2230" s="1084"/>
      <c r="EC2230" s="1084"/>
      <c r="ED2230" s="1084"/>
      <c r="EE2230" s="1084"/>
      <c r="EF2230" s="1084"/>
      <c r="EG2230" s="1084"/>
      <c r="EH2230" s="1084"/>
      <c r="EI2230" s="1084"/>
      <c r="EJ2230" s="1084"/>
      <c r="EK2230" s="1084"/>
      <c r="EL2230" s="1084"/>
      <c r="EM2230" s="1084"/>
      <c r="EN2230" s="1084"/>
      <c r="EO2230" s="1084"/>
      <c r="EP2230" s="1084"/>
      <c r="EQ2230" s="1084"/>
      <c r="ER2230" s="1084"/>
      <c r="ES2230" s="1084"/>
      <c r="ET2230" s="1084"/>
      <c r="EU2230" s="1084"/>
      <c r="EV2230" s="1084"/>
      <c r="EW2230" s="1084"/>
      <c r="EX2230" s="1084"/>
      <c r="EY2230" s="1084"/>
      <c r="EZ2230" s="1084"/>
      <c r="FA2230" s="1090" t="s">
        <v>8051</v>
      </c>
      <c r="FB2230" s="1091"/>
      <c r="FC2230" s="1079"/>
      <c r="FD2230" s="1079"/>
    </row>
    <row r="2231">
      <c r="A2231" s="1167" t="s">
        <v>8052</v>
      </c>
      <c r="B2231" s="1167" t="s">
        <v>8049</v>
      </c>
      <c r="C2231" s="1168" t="s">
        <v>8</v>
      </c>
      <c r="D2231" s="1167" t="s">
        <v>18</v>
      </c>
      <c r="E2231" s="921"/>
      <c r="F2231" s="921"/>
      <c r="G2231" s="1167" t="s">
        <v>8050</v>
      </c>
      <c r="H2231" s="1167" t="s">
        <v>1099</v>
      </c>
      <c r="I2231" s="1167" t="s">
        <v>23</v>
      </c>
      <c r="J2231" s="1167" t="s">
        <v>31</v>
      </c>
      <c r="K2231" s="1167" t="s">
        <v>93</v>
      </c>
      <c r="L2231" s="1167" t="s">
        <v>1961</v>
      </c>
      <c r="M2231" s="1167" t="s">
        <v>72</v>
      </c>
      <c r="N2231" s="1177">
        <v>42502.0</v>
      </c>
      <c r="O2231" s="1177">
        <v>42502.0</v>
      </c>
      <c r="P2231" s="1170"/>
      <c r="Q2231" s="925"/>
      <c r="R2231" s="925"/>
      <c r="S2231" s="921"/>
      <c r="T2231" s="857">
        <f t="shared" si="4016"/>
        <v>1021</v>
      </c>
      <c r="U2231" s="1171">
        <f t="shared" ref="U2231:W2231" si="4259">IF(ISBLANK($A2231),"",sum(AE2231,AK2231,AQ2231,AW2231,BC2231,BI2231,BO2231,BU2231,CA2231,CG2231,CM2231,CS2231,CY2231,DE2231,DK2231,DQ2231,DW2231,EC2231,EI2231,EO2231,EU2231))</f>
        <v>6</v>
      </c>
      <c r="V2231" s="1171">
        <f t="shared" si="4259"/>
        <v>1</v>
      </c>
      <c r="W2231" s="1171">
        <f t="shared" si="4259"/>
        <v>0</v>
      </c>
      <c r="X2231" s="1172">
        <f t="shared" si="4018"/>
        <v>7</v>
      </c>
      <c r="Y2231" s="1171">
        <f t="shared" ref="Y2231:AA2231" si="4260">IF(ISBLANK($A2231),"",sum(AH2231,AN2231,AT2231,AZ2231,BF2231,BL2231,BR2231,BX2231,CD2231,CJ2231,CP2231,CV2231,DB2231,DH2231,DN2231,DT2231,DZ2231,EF2231,EL2231,ER2231,EX2231))</f>
        <v>3</v>
      </c>
      <c r="Z2231" s="1171">
        <f t="shared" si="4260"/>
        <v>0</v>
      </c>
      <c r="AA2231" s="1171">
        <f t="shared" si="4260"/>
        <v>0</v>
      </c>
      <c r="AB2231" s="1172">
        <f t="shared" si="4020"/>
        <v>3</v>
      </c>
      <c r="AC2231" s="1173">
        <f t="shared" si="4021"/>
        <v>0.4285714286</v>
      </c>
      <c r="AD2231" s="1110" t="str">
        <f t="shared" si="4022"/>
        <v>20+</v>
      </c>
      <c r="AE2231" s="921"/>
      <c r="AF2231" s="921"/>
      <c r="AG2231" s="921"/>
      <c r="AH2231" s="921"/>
      <c r="AI2231" s="921"/>
      <c r="AJ2231" s="921"/>
      <c r="AK2231" s="1174">
        <v>3.0</v>
      </c>
      <c r="AL2231" s="1174">
        <v>1.0</v>
      </c>
      <c r="AM2231" s="921"/>
      <c r="AN2231" s="1174">
        <v>2.0</v>
      </c>
      <c r="AO2231" s="921"/>
      <c r="AP2231" s="921"/>
      <c r="AQ2231" s="921"/>
      <c r="AR2231" s="921"/>
      <c r="AS2231" s="921"/>
      <c r="AT2231" s="921"/>
      <c r="AU2231" s="921"/>
      <c r="AV2231" s="921"/>
      <c r="AW2231" s="921"/>
      <c r="AX2231" s="921"/>
      <c r="AY2231" s="921"/>
      <c r="AZ2231" s="921"/>
      <c r="BA2231" s="921"/>
      <c r="BB2231" s="921"/>
      <c r="BC2231" s="921"/>
      <c r="BD2231" s="921"/>
      <c r="BE2231" s="921"/>
      <c r="BF2231" s="921"/>
      <c r="BG2231" s="921"/>
      <c r="BH2231" s="921"/>
      <c r="BI2231" s="921"/>
      <c r="BJ2231" s="921"/>
      <c r="BK2231" s="921"/>
      <c r="BL2231" s="921"/>
      <c r="BM2231" s="921"/>
      <c r="BN2231" s="921"/>
      <c r="BO2231" s="921"/>
      <c r="BP2231" s="921"/>
      <c r="BQ2231" s="921"/>
      <c r="BR2231" s="921"/>
      <c r="BS2231" s="921"/>
      <c r="BT2231" s="921"/>
      <c r="BU2231" s="921"/>
      <c r="BV2231" s="921"/>
      <c r="BW2231" s="921"/>
      <c r="BX2231" s="921"/>
      <c r="BY2231" s="921"/>
      <c r="BZ2231" s="921"/>
      <c r="CA2231" s="1174">
        <v>1.0</v>
      </c>
      <c r="CB2231" s="921"/>
      <c r="CC2231" s="921"/>
      <c r="CD2231" s="1174">
        <v>1.0</v>
      </c>
      <c r="CE2231" s="921"/>
      <c r="CF2231" s="921"/>
      <c r="CG2231" s="921"/>
      <c r="CH2231" s="921"/>
      <c r="CI2231" s="921"/>
      <c r="CJ2231" s="921"/>
      <c r="CK2231" s="921"/>
      <c r="CL2231" s="921"/>
      <c r="CM2231" s="1174">
        <v>1.0</v>
      </c>
      <c r="CN2231" s="921"/>
      <c r="CO2231" s="921"/>
      <c r="CP2231" s="921"/>
      <c r="CQ2231" s="921"/>
      <c r="CR2231" s="921"/>
      <c r="CS2231" s="921"/>
      <c r="CT2231" s="921"/>
      <c r="CU2231" s="921"/>
      <c r="CV2231" s="921"/>
      <c r="CW2231" s="921"/>
      <c r="CX2231" s="921"/>
      <c r="CY2231" s="921"/>
      <c r="CZ2231" s="921"/>
      <c r="DA2231" s="921"/>
      <c r="DB2231" s="921"/>
      <c r="DC2231" s="921"/>
      <c r="DD2231" s="921"/>
      <c r="DE2231" s="1174">
        <v>1.0</v>
      </c>
      <c r="DF2231" s="921"/>
      <c r="DG2231" s="921"/>
      <c r="DH2231" s="921"/>
      <c r="DI2231" s="921"/>
      <c r="DJ2231" s="921"/>
      <c r="DK2231" s="921"/>
      <c r="DL2231" s="921"/>
      <c r="DM2231" s="921"/>
      <c r="DN2231" s="921"/>
      <c r="DO2231" s="921"/>
      <c r="DP2231" s="921"/>
      <c r="DQ2231" s="921"/>
      <c r="DR2231" s="921"/>
      <c r="DS2231" s="921"/>
      <c r="DT2231" s="921"/>
      <c r="DU2231" s="921"/>
      <c r="DV2231" s="921"/>
      <c r="DW2231" s="921"/>
      <c r="DX2231" s="921"/>
      <c r="DY2231" s="921"/>
      <c r="DZ2231" s="921"/>
      <c r="EA2231" s="921"/>
      <c r="EB2231" s="921"/>
      <c r="EC2231" s="921"/>
      <c r="ED2231" s="921"/>
      <c r="EE2231" s="921"/>
      <c r="EF2231" s="921"/>
      <c r="EG2231" s="921"/>
      <c r="EH2231" s="921"/>
      <c r="EI2231" s="921"/>
      <c r="EJ2231" s="921"/>
      <c r="EK2231" s="921"/>
      <c r="EL2231" s="921"/>
      <c r="EM2231" s="921"/>
      <c r="EN2231" s="921"/>
      <c r="EO2231" s="921"/>
      <c r="EP2231" s="921"/>
      <c r="EQ2231" s="921"/>
      <c r="ER2231" s="921"/>
      <c r="ES2231" s="921"/>
      <c r="ET2231" s="921"/>
      <c r="EU2231" s="921"/>
      <c r="EV2231" s="921"/>
      <c r="EW2231" s="921"/>
      <c r="EX2231" s="921"/>
      <c r="EY2231" s="921"/>
      <c r="EZ2231" s="921"/>
      <c r="FA2231" s="1175" t="s">
        <v>8053</v>
      </c>
      <c r="FB2231" s="1176"/>
      <c r="FC2231" s="1167"/>
      <c r="FD2231" s="1167"/>
    </row>
    <row r="2232">
      <c r="A2232" s="1079" t="s">
        <v>8054</v>
      </c>
      <c r="B2232" s="1079" t="s">
        <v>8055</v>
      </c>
      <c r="C2232" s="1080" t="s">
        <v>5866</v>
      </c>
      <c r="D2232" s="1079" t="s">
        <v>18</v>
      </c>
      <c r="E2232" s="1079"/>
      <c r="F2232" s="1079"/>
      <c r="G2232" s="1079" t="s">
        <v>8056</v>
      </c>
      <c r="H2232" s="1079" t="s">
        <v>5374</v>
      </c>
      <c r="I2232" s="1079" t="s">
        <v>23</v>
      </c>
      <c r="J2232" s="1079"/>
      <c r="K2232" s="1079" t="s">
        <v>93</v>
      </c>
      <c r="L2232" s="1079" t="s">
        <v>8057</v>
      </c>
      <c r="M2232" s="1079" t="s">
        <v>50</v>
      </c>
      <c r="N2232" s="1081">
        <v>43068.0</v>
      </c>
      <c r="O2232" s="1081">
        <v>43068.0</v>
      </c>
      <c r="P2232" s="1082"/>
      <c r="Q2232" s="1083"/>
      <c r="R2232" s="1083"/>
      <c r="S2232" s="1084"/>
      <c r="T2232" s="857">
        <f t="shared" si="4016"/>
        <v>455</v>
      </c>
      <c r="U2232" s="1085">
        <f t="shared" ref="U2232:W2232" si="4261">IF(ISBLANK($A2232),"",sum(AE2232,AK2232,AQ2232,AW2232,BC2232,BI2232,BO2232,BU2232,CA2232,CG2232,CM2232,CS2232,CY2232,DE2232,DK2232,DQ2232,DW2232,EC2232,EI2232,EO2232,EU2232))</f>
        <v>1</v>
      </c>
      <c r="V2232" s="1085">
        <f t="shared" si="4261"/>
        <v>0</v>
      </c>
      <c r="W2232" s="1085">
        <f t="shared" si="4261"/>
        <v>0</v>
      </c>
      <c r="X2232" s="1086">
        <f t="shared" si="4018"/>
        <v>1</v>
      </c>
      <c r="Y2232" s="1085">
        <f t="shared" ref="Y2232:AA2232" si="4262">IF(ISBLANK($A2232),"",sum(AH2232,AN2232,AT2232,AZ2232,BF2232,BL2232,BR2232,BX2232,CD2232,CJ2232,CP2232,CV2232,DB2232,DH2232,DN2232,DT2232,DZ2232,EF2232,EL2232,ER2232,EX2232))</f>
        <v>1</v>
      </c>
      <c r="Z2232" s="1085">
        <f t="shared" si="4262"/>
        <v>0</v>
      </c>
      <c r="AA2232" s="1085">
        <f t="shared" si="4262"/>
        <v>0</v>
      </c>
      <c r="AB2232" s="1086">
        <f t="shared" si="4020"/>
        <v>1</v>
      </c>
      <c r="AC2232" s="1087">
        <f t="shared" si="4021"/>
        <v>1</v>
      </c>
      <c r="AD2232" s="1092" t="str">
        <f t="shared" si="4022"/>
        <v>20+</v>
      </c>
      <c r="AE2232" s="1089">
        <v>1.0</v>
      </c>
      <c r="AF2232" s="1079"/>
      <c r="AG2232" s="1084"/>
      <c r="AH2232" s="1089">
        <v>1.0</v>
      </c>
      <c r="AI2232" s="1079"/>
      <c r="AJ2232" s="1084"/>
      <c r="AK2232" s="1079"/>
      <c r="AL2232" s="1084"/>
      <c r="AM2232" s="1084"/>
      <c r="AN2232" s="1084"/>
      <c r="AO2232" s="1084"/>
      <c r="AP2232" s="1084"/>
      <c r="AQ2232" s="1079"/>
      <c r="AR2232" s="1079"/>
      <c r="AS2232" s="1084"/>
      <c r="AT2232" s="1079"/>
      <c r="AU2232" s="1084"/>
      <c r="AV2232" s="1084"/>
      <c r="AW2232" s="1079"/>
      <c r="AX2232" s="1084"/>
      <c r="AY2232" s="1084"/>
      <c r="AZ2232" s="1079"/>
      <c r="BA2232" s="1079"/>
      <c r="BB2232" s="1084"/>
      <c r="BC2232" s="1084"/>
      <c r="BD2232" s="1084"/>
      <c r="BE2232" s="1084"/>
      <c r="BF2232" s="1084"/>
      <c r="BG2232" s="1084"/>
      <c r="BH2232" s="1084"/>
      <c r="BI2232" s="1084"/>
      <c r="BJ2232" s="1084"/>
      <c r="BK2232" s="1084"/>
      <c r="BL2232" s="1084"/>
      <c r="BM2232" s="1084"/>
      <c r="BN2232" s="1084"/>
      <c r="BO2232" s="1079"/>
      <c r="BP2232" s="1084"/>
      <c r="BQ2232" s="1084"/>
      <c r="BR2232" s="1084"/>
      <c r="BS2232" s="1084"/>
      <c r="BT2232" s="1084"/>
      <c r="BU2232" s="1084"/>
      <c r="BV2232" s="1084"/>
      <c r="BW2232" s="1084"/>
      <c r="BX2232" s="1084"/>
      <c r="BY2232" s="1084"/>
      <c r="BZ2232" s="1084"/>
      <c r="CA2232" s="1079"/>
      <c r="CB2232" s="1084"/>
      <c r="CC2232" s="1084"/>
      <c r="CD2232" s="1084"/>
      <c r="CE2232" s="1084"/>
      <c r="CF2232" s="1084"/>
      <c r="CG2232" s="1084"/>
      <c r="CH2232" s="1084"/>
      <c r="CI2232" s="1084"/>
      <c r="CJ2232" s="1084"/>
      <c r="CK2232" s="1084"/>
      <c r="CL2232" s="1084"/>
      <c r="CM2232" s="1084"/>
      <c r="CN2232" s="1084"/>
      <c r="CO2232" s="1084"/>
      <c r="CP2232" s="1084"/>
      <c r="CQ2232" s="1084"/>
      <c r="CR2232" s="1084"/>
      <c r="CS2232" s="1084"/>
      <c r="CT2232" s="1084"/>
      <c r="CU2232" s="1084"/>
      <c r="CV2232" s="1084"/>
      <c r="CW2232" s="1084"/>
      <c r="CX2232" s="1084"/>
      <c r="CY2232" s="1084"/>
      <c r="CZ2232" s="1084"/>
      <c r="DA2232" s="1084"/>
      <c r="DB2232" s="1084"/>
      <c r="DC2232" s="1084"/>
      <c r="DD2232" s="1084"/>
      <c r="DE2232" s="1084"/>
      <c r="DF2232" s="1084"/>
      <c r="DG2232" s="1084"/>
      <c r="DH2232" s="1084"/>
      <c r="DI2232" s="1084"/>
      <c r="DJ2232" s="1084"/>
      <c r="DK2232" s="1084"/>
      <c r="DL2232" s="1084"/>
      <c r="DM2232" s="1084"/>
      <c r="DN2232" s="1084"/>
      <c r="DO2232" s="1084"/>
      <c r="DP2232" s="1084"/>
      <c r="DQ2232" s="1084"/>
      <c r="DR2232" s="1084"/>
      <c r="DS2232" s="1084"/>
      <c r="DT2232" s="1084"/>
      <c r="DU2232" s="1084"/>
      <c r="DV2232" s="1084"/>
      <c r="DW2232" s="1084"/>
      <c r="DX2232" s="1084"/>
      <c r="DY2232" s="1084"/>
      <c r="DZ2232" s="1084"/>
      <c r="EA2232" s="1084"/>
      <c r="EB2232" s="1084"/>
      <c r="EC2232" s="1084"/>
      <c r="ED2232" s="1084"/>
      <c r="EE2232" s="1084"/>
      <c r="EF2232" s="1084"/>
      <c r="EG2232" s="1084"/>
      <c r="EH2232" s="1084"/>
      <c r="EI2232" s="1079"/>
      <c r="EJ2232" s="1084"/>
      <c r="EK2232" s="1084"/>
      <c r="EL2232" s="1084"/>
      <c r="EM2232" s="1084"/>
      <c r="EN2232" s="1084"/>
      <c r="EO2232" s="1084"/>
      <c r="EP2232" s="1084"/>
      <c r="EQ2232" s="1084"/>
      <c r="ER2232" s="1084"/>
      <c r="ES2232" s="1084"/>
      <c r="ET2232" s="1084"/>
      <c r="EU2232" s="1079"/>
      <c r="EV2232" s="1079"/>
      <c r="EW2232" s="1084"/>
      <c r="EX2232" s="1079"/>
      <c r="EY2232" s="1079"/>
      <c r="EZ2232" s="1084"/>
      <c r="FA2232" s="1090" t="s">
        <v>8058</v>
      </c>
      <c r="FB2232" s="1079"/>
      <c r="FC2232" s="1079"/>
      <c r="FD2232" s="1079"/>
    </row>
    <row r="2233">
      <c r="A2233" s="1129" t="s">
        <v>8059</v>
      </c>
      <c r="B2233" s="1129" t="s">
        <v>8060</v>
      </c>
      <c r="C2233" s="1130" t="s">
        <v>92</v>
      </c>
      <c r="D2233" s="1129" t="s">
        <v>29</v>
      </c>
      <c r="E2233" s="1129"/>
      <c r="F2233" s="1129"/>
      <c r="G2233" s="1129" t="s">
        <v>8061</v>
      </c>
      <c r="H2233" s="1129" t="s">
        <v>8062</v>
      </c>
      <c r="I2233" s="1129" t="s">
        <v>13</v>
      </c>
      <c r="J2233" s="1129" t="s">
        <v>31</v>
      </c>
      <c r="K2233" s="1129" t="s">
        <v>93</v>
      </c>
      <c r="L2233" s="1129" t="s">
        <v>8063</v>
      </c>
      <c r="M2233" s="1129" t="s">
        <v>85</v>
      </c>
      <c r="N2233" s="1131">
        <v>42669.0</v>
      </c>
      <c r="O2233" s="1131">
        <v>42669.0</v>
      </c>
      <c r="P2233" s="1133"/>
      <c r="Q2233" s="1178"/>
      <c r="R2233" s="1178"/>
      <c r="S2233" s="1135"/>
      <c r="T2233" s="857">
        <f t="shared" si="4016"/>
        <v>854</v>
      </c>
      <c r="U2233" s="1136">
        <f t="shared" ref="U2233:W2233" si="4263">IF(ISBLANK($A2233),"",sum(AE2233,AK2233,AQ2233,AW2233,BC2233,BI2233,BO2233,BU2233,CA2233,CG2233,CM2233,CS2233,CY2233,DE2233,DK2233,DQ2233,DW2233,EC2233,EI2233,EO2233,EU2233))</f>
        <v>8</v>
      </c>
      <c r="V2233" s="1136">
        <f t="shared" si="4263"/>
        <v>8</v>
      </c>
      <c r="W2233" s="1136">
        <f t="shared" si="4263"/>
        <v>0</v>
      </c>
      <c r="X2233" s="1137">
        <f t="shared" si="4018"/>
        <v>16</v>
      </c>
      <c r="Y2233" s="1136">
        <f t="shared" ref="Y2233:AA2233" si="4264">IF(ISBLANK($A2233),"",sum(AH2233,AN2233,AT2233,AZ2233,BF2233,BL2233,BR2233,BX2233,CD2233,CJ2233,CP2233,CV2233,DB2233,DH2233,DN2233,DT2233,DZ2233,EF2233,EL2233,ER2233,EX2233))</f>
        <v>5</v>
      </c>
      <c r="Z2233" s="1136">
        <f t="shared" si="4264"/>
        <v>0</v>
      </c>
      <c r="AA2233" s="1136">
        <f t="shared" si="4264"/>
        <v>3</v>
      </c>
      <c r="AB2233" s="1137">
        <f t="shared" si="4020"/>
        <v>8</v>
      </c>
      <c r="AC2233" s="1138">
        <f t="shared" si="4021"/>
        <v>0.3125</v>
      </c>
      <c r="AD2233" s="1179" t="str">
        <f t="shared" si="4022"/>
        <v>20+</v>
      </c>
      <c r="AE2233" s="1129"/>
      <c r="AF2233" s="1129"/>
      <c r="AG2233" s="1135"/>
      <c r="AH2233" s="1140">
        <v>1.0</v>
      </c>
      <c r="AI2233" s="1129"/>
      <c r="AJ2233" s="1135"/>
      <c r="AK2233" s="1140">
        <v>2.0</v>
      </c>
      <c r="AL2233" s="1140">
        <v>1.0</v>
      </c>
      <c r="AM2233" s="1135"/>
      <c r="AN2233" s="1140">
        <v>2.0</v>
      </c>
      <c r="AO2233" s="1135"/>
      <c r="AP2233" s="1135"/>
      <c r="AQ2233" s="1129"/>
      <c r="AR2233" s="1140">
        <v>2.0</v>
      </c>
      <c r="AS2233" s="1135"/>
      <c r="AT2233" s="1129"/>
      <c r="AU2233" s="1135"/>
      <c r="AV2233" s="1135"/>
      <c r="AW2233" s="1129"/>
      <c r="AX2233" s="1135"/>
      <c r="AY2233" s="1135"/>
      <c r="AZ2233" s="1129"/>
      <c r="BA2233" s="1129"/>
      <c r="BB2233" s="1135"/>
      <c r="BC2233" s="1135"/>
      <c r="BD2233" s="1140">
        <v>3.0</v>
      </c>
      <c r="BE2233" s="1135"/>
      <c r="BF2233" s="1135"/>
      <c r="BG2233" s="1135"/>
      <c r="BH2233" s="1135"/>
      <c r="BI2233" s="1135"/>
      <c r="BJ2233" s="1140">
        <v>1.0</v>
      </c>
      <c r="BK2233" s="1135"/>
      <c r="BL2233" s="1135"/>
      <c r="BM2233" s="1135"/>
      <c r="BN2233" s="1135"/>
      <c r="BO2233" s="1140">
        <v>1.0</v>
      </c>
      <c r="BP2233" s="1135"/>
      <c r="BQ2233" s="1135"/>
      <c r="BR2233" s="1135"/>
      <c r="BS2233" s="1135"/>
      <c r="BT2233" s="1135"/>
      <c r="BU2233" s="1135"/>
      <c r="BV2233" s="1135"/>
      <c r="BW2233" s="1135"/>
      <c r="BX2233" s="1135"/>
      <c r="BY2233" s="1135"/>
      <c r="BZ2233" s="1135"/>
      <c r="CA2233" s="1129"/>
      <c r="CB2233" s="1135"/>
      <c r="CC2233" s="1135"/>
      <c r="CD2233" s="1135"/>
      <c r="CE2233" s="1135"/>
      <c r="CF2233" s="1135"/>
      <c r="CG2233" s="1135"/>
      <c r="CH2233" s="1140">
        <v>1.0</v>
      </c>
      <c r="CI2233" s="1135"/>
      <c r="CJ2233" s="1135"/>
      <c r="CK2233" s="1135"/>
      <c r="CL2233" s="1135"/>
      <c r="CM2233" s="1135"/>
      <c r="CN2233" s="1135"/>
      <c r="CO2233" s="1135"/>
      <c r="CP2233" s="1135"/>
      <c r="CQ2233" s="1135"/>
      <c r="CR2233" s="1135"/>
      <c r="CS2233" s="1140">
        <v>2.0</v>
      </c>
      <c r="CT2233" s="1135"/>
      <c r="CU2233" s="1135"/>
      <c r="CV2233" s="1135"/>
      <c r="CW2233" s="1135"/>
      <c r="CX2233" s="1135"/>
      <c r="CY2233" s="1135"/>
      <c r="CZ2233" s="1135"/>
      <c r="DA2233" s="1135"/>
      <c r="DB2233" s="1135"/>
      <c r="DC2233" s="1135"/>
      <c r="DD2233" s="1135"/>
      <c r="DE2233" s="1135"/>
      <c r="DF2233" s="1135"/>
      <c r="DG2233" s="1135"/>
      <c r="DH2233" s="1135"/>
      <c r="DI2233" s="1135"/>
      <c r="DJ2233" s="1135"/>
      <c r="DK2233" s="1135"/>
      <c r="DL2233" s="1135"/>
      <c r="DM2233" s="1135"/>
      <c r="DN2233" s="1135"/>
      <c r="DO2233" s="1135"/>
      <c r="DP2233" s="1135"/>
      <c r="DQ2233" s="1135"/>
      <c r="DR2233" s="1135"/>
      <c r="DS2233" s="1135"/>
      <c r="DT2233" s="1135"/>
      <c r="DU2233" s="1135"/>
      <c r="DV2233" s="1135"/>
      <c r="DW2233" s="1140">
        <v>3.0</v>
      </c>
      <c r="DX2233" s="1135"/>
      <c r="DY2233" s="1135"/>
      <c r="DZ2233" s="1135"/>
      <c r="EA2233" s="1135"/>
      <c r="EB2233" s="1135"/>
      <c r="EC2233" s="1135"/>
      <c r="ED2233" s="1135"/>
      <c r="EE2233" s="1135"/>
      <c r="EF2233" s="1140">
        <v>2.0</v>
      </c>
      <c r="EG2233" s="1135"/>
      <c r="EH2233" s="1140">
        <v>3.0</v>
      </c>
      <c r="EI2233" s="1129"/>
      <c r="EJ2233" s="1135"/>
      <c r="EK2233" s="1135"/>
      <c r="EL2233" s="1135"/>
      <c r="EM2233" s="1135"/>
      <c r="EN2233" s="1135"/>
      <c r="EO2233" s="1135"/>
      <c r="EP2233" s="1135"/>
      <c r="EQ2233" s="1135"/>
      <c r="ER2233" s="1135"/>
      <c r="ES2233" s="1135"/>
      <c r="ET2233" s="1135"/>
      <c r="EU2233" s="1129"/>
      <c r="EV2233" s="1129"/>
      <c r="EW2233" s="1135"/>
      <c r="EX2233" s="1129"/>
      <c r="EY2233" s="1129"/>
      <c r="EZ2233" s="1135"/>
      <c r="FA2233" s="1141" t="s">
        <v>8064</v>
      </c>
      <c r="FB2233" s="1142"/>
      <c r="FC2233" s="1129"/>
      <c r="FD2233" s="1129"/>
    </row>
    <row r="2234">
      <c r="A2234" s="1159" t="s">
        <v>8065</v>
      </c>
      <c r="B2234" s="1159" t="s">
        <v>7681</v>
      </c>
      <c r="C2234" s="1180" t="s">
        <v>5866</v>
      </c>
      <c r="D2234" s="1181" t="s">
        <v>10</v>
      </c>
      <c r="E2234" s="1084"/>
      <c r="F2234" s="1084"/>
      <c r="G2234" s="1084" t="s">
        <v>8066</v>
      </c>
      <c r="H2234" s="1084" t="s">
        <v>8067</v>
      </c>
      <c r="I2234" s="1079" t="s">
        <v>23</v>
      </c>
      <c r="J2234" s="1079"/>
      <c r="K2234" s="1079" t="s">
        <v>93</v>
      </c>
      <c r="L2234" s="1079" t="s">
        <v>8068</v>
      </c>
      <c r="M2234" s="1079" t="s">
        <v>137</v>
      </c>
      <c r="N2234" s="1182">
        <v>43013.0</v>
      </c>
      <c r="O2234" s="1182">
        <v>43013.0</v>
      </c>
      <c r="P2234" s="1082"/>
      <c r="Q2234" s="1083"/>
      <c r="R2234" s="1083"/>
      <c r="S2234" s="1084"/>
      <c r="T2234" s="857">
        <f t="shared" si="4016"/>
        <v>510</v>
      </c>
      <c r="U2234" s="1085">
        <f t="shared" ref="U2234:W2234" si="4265">IF(ISBLANK($A2234),"",sum(AE2234,AK2234,AQ2234,AW2234,BC2234,BI2234,BO2234,BU2234,CA2234,CG2234,CM2234,CS2234,CY2234,DE2234,DK2234,DQ2234,DW2234,EC2234,EI2234,EO2234,EU2234))</f>
        <v>2</v>
      </c>
      <c r="V2234" s="1085">
        <f t="shared" si="4265"/>
        <v>0</v>
      </c>
      <c r="W2234" s="1085">
        <f t="shared" si="4265"/>
        <v>0</v>
      </c>
      <c r="X2234" s="1086">
        <f t="shared" si="4018"/>
        <v>2</v>
      </c>
      <c r="Y2234" s="1085">
        <f t="shared" ref="Y2234:AA2234" si="4266">IF(ISBLANK($A2234),"",sum(AH2234,AN2234,AT2234,AZ2234,BF2234,BL2234,BR2234,BX2234,CD2234,CJ2234,CP2234,CV2234,DB2234,DH2234,DN2234,DT2234,DZ2234,EF2234,EL2234,ER2234,EX2234))</f>
        <v>1</v>
      </c>
      <c r="Z2234" s="1085">
        <f t="shared" si="4266"/>
        <v>0</v>
      </c>
      <c r="AA2234" s="1085">
        <f t="shared" si="4266"/>
        <v>0</v>
      </c>
      <c r="AB2234" s="1086">
        <f t="shared" si="4020"/>
        <v>1</v>
      </c>
      <c r="AC2234" s="1087">
        <f t="shared" si="4021"/>
        <v>0.5</v>
      </c>
      <c r="AD2234" s="1092" t="str">
        <f t="shared" si="4022"/>
        <v>20+</v>
      </c>
      <c r="AE2234" s="1126">
        <v>2.0</v>
      </c>
      <c r="AF2234" s="1084"/>
      <c r="AG2234" s="1084"/>
      <c r="AH2234" s="1126">
        <v>1.0</v>
      </c>
      <c r="AI2234" s="1084"/>
      <c r="AJ2234" s="1084"/>
      <c r="AK2234" s="1084"/>
      <c r="AL2234" s="1084"/>
      <c r="AM2234" s="1084"/>
      <c r="AN2234" s="1084"/>
      <c r="AO2234" s="1084"/>
      <c r="AP2234" s="1084"/>
      <c r="AQ2234" s="1084"/>
      <c r="AR2234" s="1084"/>
      <c r="AS2234" s="1084"/>
      <c r="AT2234" s="1084"/>
      <c r="AU2234" s="1084"/>
      <c r="AV2234" s="1084"/>
      <c r="AW2234" s="1084"/>
      <c r="AX2234" s="1084"/>
      <c r="AY2234" s="1084"/>
      <c r="AZ2234" s="1084"/>
      <c r="BA2234" s="1084"/>
      <c r="BB2234" s="1084"/>
      <c r="BC2234" s="1084"/>
      <c r="BD2234" s="1084"/>
      <c r="BE2234" s="1084"/>
      <c r="BF2234" s="1084"/>
      <c r="BG2234" s="1084"/>
      <c r="BH2234" s="1084"/>
      <c r="BI2234" s="1084"/>
      <c r="BJ2234" s="1084"/>
      <c r="BK2234" s="1084"/>
      <c r="BL2234" s="1084"/>
      <c r="BM2234" s="1084"/>
      <c r="BN2234" s="1084"/>
      <c r="BO2234" s="1084"/>
      <c r="BP2234" s="1084"/>
      <c r="BQ2234" s="1084"/>
      <c r="BR2234" s="1084"/>
      <c r="BS2234" s="1084"/>
      <c r="BT2234" s="1084"/>
      <c r="BU2234" s="1084"/>
      <c r="BV2234" s="1084"/>
      <c r="BW2234" s="1084"/>
      <c r="BX2234" s="1084"/>
      <c r="BY2234" s="1084"/>
      <c r="BZ2234" s="1084"/>
      <c r="CA2234" s="1084"/>
      <c r="CB2234" s="1084"/>
      <c r="CC2234" s="1084"/>
      <c r="CD2234" s="1084"/>
      <c r="CE2234" s="1084"/>
      <c r="CF2234" s="1084"/>
      <c r="CG2234" s="1084"/>
      <c r="CH2234" s="1084"/>
      <c r="CI2234" s="1084"/>
      <c r="CJ2234" s="1084"/>
      <c r="CK2234" s="1084"/>
      <c r="CL2234" s="1084"/>
      <c r="CM2234" s="1084"/>
      <c r="CN2234" s="1084"/>
      <c r="CO2234" s="1084"/>
      <c r="CP2234" s="1084"/>
      <c r="CQ2234" s="1084"/>
      <c r="CR2234" s="1084"/>
      <c r="CS2234" s="1084"/>
      <c r="CT2234" s="1084"/>
      <c r="CU2234" s="1084"/>
      <c r="CV2234" s="1084"/>
      <c r="CW2234" s="1084"/>
      <c r="CX2234" s="1084"/>
      <c r="CY2234" s="1084"/>
      <c r="CZ2234" s="1084"/>
      <c r="DA2234" s="1084"/>
      <c r="DB2234" s="1084"/>
      <c r="DC2234" s="1084"/>
      <c r="DD2234" s="1084"/>
      <c r="DE2234" s="1084"/>
      <c r="DF2234" s="1084"/>
      <c r="DG2234" s="1084"/>
      <c r="DH2234" s="1084"/>
      <c r="DI2234" s="1084"/>
      <c r="DJ2234" s="1084"/>
      <c r="DK2234" s="1084"/>
      <c r="DL2234" s="1084"/>
      <c r="DM2234" s="1084"/>
      <c r="DN2234" s="1084"/>
      <c r="DO2234" s="1084"/>
      <c r="DP2234" s="1084"/>
      <c r="DQ2234" s="1084"/>
      <c r="DR2234" s="1084"/>
      <c r="DS2234" s="1084"/>
      <c r="DT2234" s="1084"/>
      <c r="DU2234" s="1084"/>
      <c r="DV2234" s="1084"/>
      <c r="DW2234" s="1084"/>
      <c r="DX2234" s="1084"/>
      <c r="DY2234" s="1084"/>
      <c r="DZ2234" s="1084"/>
      <c r="EA2234" s="1084"/>
      <c r="EB2234" s="1084"/>
      <c r="EC2234" s="1084"/>
      <c r="ED2234" s="1084"/>
      <c r="EE2234" s="1084"/>
      <c r="EF2234" s="1084"/>
      <c r="EG2234" s="1084"/>
      <c r="EH2234" s="1084"/>
      <c r="EI2234" s="1084"/>
      <c r="EJ2234" s="1084"/>
      <c r="EK2234" s="1084"/>
      <c r="EL2234" s="1084"/>
      <c r="EM2234" s="1084"/>
      <c r="EN2234" s="1084"/>
      <c r="EO2234" s="1084"/>
      <c r="EP2234" s="1084"/>
      <c r="EQ2234" s="1084"/>
      <c r="ER2234" s="1084"/>
      <c r="ES2234" s="1084"/>
      <c r="ET2234" s="1084"/>
      <c r="EU2234" s="1084"/>
      <c r="EV2234" s="1084"/>
      <c r="EW2234" s="1084"/>
      <c r="EX2234" s="1084"/>
      <c r="EY2234" s="1084"/>
      <c r="EZ2234" s="1084"/>
      <c r="FA2234" s="1090" t="s">
        <v>8069</v>
      </c>
      <c r="FB2234" s="1091"/>
      <c r="FC2234" s="1079"/>
      <c r="FD2234" s="1079"/>
    </row>
    <row r="2235">
      <c r="A2235" s="1079" t="s">
        <v>8070</v>
      </c>
      <c r="B2235" s="1079" t="s">
        <v>8071</v>
      </c>
      <c r="C2235" s="1080" t="s">
        <v>8</v>
      </c>
      <c r="D2235" s="1079" t="s">
        <v>18</v>
      </c>
      <c r="E2235" s="1084"/>
      <c r="F2235" s="1084"/>
      <c r="G2235" s="1079" t="s">
        <v>3373</v>
      </c>
      <c r="H2235" s="1079" t="s">
        <v>3597</v>
      </c>
      <c r="I2235" s="1079" t="s">
        <v>23</v>
      </c>
      <c r="J2235" s="1079" t="s">
        <v>31</v>
      </c>
      <c r="K2235" s="1079" t="s">
        <v>93</v>
      </c>
      <c r="L2235" s="1079" t="s">
        <v>2065</v>
      </c>
      <c r="M2235" s="1079" t="s">
        <v>50</v>
      </c>
      <c r="N2235" s="1081">
        <v>42486.0</v>
      </c>
      <c r="O2235" s="1081">
        <v>42486.0</v>
      </c>
      <c r="P2235" s="1082"/>
      <c r="Q2235" s="1125"/>
      <c r="R2235" s="1125"/>
      <c r="S2235" s="1084"/>
      <c r="T2235" s="857">
        <f t="shared" si="4016"/>
        <v>1037</v>
      </c>
      <c r="U2235" s="1085">
        <f t="shared" ref="U2235:W2235" si="4267">IF(ISBLANK($A2235),"",sum(AE2235,AK2235,AQ2235,AW2235,BC2235,BI2235,BO2235,BU2235,CA2235,CG2235,CM2235,CS2235,CY2235,DE2235,DK2235,DQ2235,DW2235,EC2235,EI2235,EO2235,EU2235))</f>
        <v>8</v>
      </c>
      <c r="V2235" s="1085">
        <f t="shared" si="4267"/>
        <v>0</v>
      </c>
      <c r="W2235" s="1085">
        <f t="shared" si="4267"/>
        <v>0</v>
      </c>
      <c r="X2235" s="1086">
        <f t="shared" si="4018"/>
        <v>8</v>
      </c>
      <c r="Y2235" s="1085">
        <f t="shared" ref="Y2235:AA2235" si="4268">IF(ISBLANK($A2235),"",sum(AH2235,AN2235,AT2235,AZ2235,BF2235,BL2235,BR2235,BX2235,CD2235,CJ2235,CP2235,CV2235,DB2235,DH2235,DN2235,DT2235,DZ2235,EF2235,EL2235,ER2235,EX2235))</f>
        <v>1</v>
      </c>
      <c r="Z2235" s="1085">
        <f t="shared" si="4268"/>
        <v>2</v>
      </c>
      <c r="AA2235" s="1085">
        <f t="shared" si="4268"/>
        <v>0</v>
      </c>
      <c r="AB2235" s="1086">
        <f t="shared" si="4020"/>
        <v>3</v>
      </c>
      <c r="AC2235" s="1087">
        <f t="shared" si="4021"/>
        <v>0.125</v>
      </c>
      <c r="AD2235" s="1110" t="str">
        <f t="shared" si="4022"/>
        <v>20+</v>
      </c>
      <c r="AE2235" s="1089">
        <v>1.0</v>
      </c>
      <c r="AF2235" s="1084"/>
      <c r="AG2235" s="1084"/>
      <c r="AH2235" s="1089">
        <v>1.0</v>
      </c>
      <c r="AI2235" s="1084"/>
      <c r="AJ2235" s="1084"/>
      <c r="AK2235" s="1089">
        <v>3.0</v>
      </c>
      <c r="AL2235" s="1084"/>
      <c r="AM2235" s="1084"/>
      <c r="AN2235" s="1084"/>
      <c r="AO2235" s="1084"/>
      <c r="AP2235" s="1084"/>
      <c r="AQ2235" s="1084"/>
      <c r="AR2235" s="1084"/>
      <c r="AS2235" s="1084"/>
      <c r="AT2235" s="1084"/>
      <c r="AU2235" s="1084"/>
      <c r="AV2235" s="1084"/>
      <c r="AW2235" s="1084"/>
      <c r="AX2235" s="1084"/>
      <c r="AY2235" s="1084"/>
      <c r="AZ2235" s="1084"/>
      <c r="BA2235" s="1084"/>
      <c r="BB2235" s="1084"/>
      <c r="BC2235" s="1084"/>
      <c r="BD2235" s="1084"/>
      <c r="BE2235" s="1084"/>
      <c r="BF2235" s="1084"/>
      <c r="BG2235" s="1089">
        <v>2.0</v>
      </c>
      <c r="BH2235" s="1084"/>
      <c r="BI2235" s="1084"/>
      <c r="BJ2235" s="1084"/>
      <c r="BK2235" s="1084"/>
      <c r="BL2235" s="1084"/>
      <c r="BM2235" s="1084"/>
      <c r="BN2235" s="1084"/>
      <c r="BO2235" s="1084"/>
      <c r="BP2235" s="1084"/>
      <c r="BQ2235" s="1084"/>
      <c r="BR2235" s="1084"/>
      <c r="BS2235" s="1084"/>
      <c r="BT2235" s="1084"/>
      <c r="BU2235" s="1084"/>
      <c r="BV2235" s="1084"/>
      <c r="BW2235" s="1084"/>
      <c r="BX2235" s="1084"/>
      <c r="BY2235" s="1084"/>
      <c r="BZ2235" s="1084"/>
      <c r="CA2235" s="1084"/>
      <c r="CB2235" s="1084"/>
      <c r="CC2235" s="1084"/>
      <c r="CD2235" s="1084"/>
      <c r="CE2235" s="1084"/>
      <c r="CF2235" s="1084"/>
      <c r="CG2235" s="1084"/>
      <c r="CH2235" s="1084"/>
      <c r="CI2235" s="1084"/>
      <c r="CJ2235" s="1084"/>
      <c r="CK2235" s="1084"/>
      <c r="CL2235" s="1084"/>
      <c r="CM2235" s="1084"/>
      <c r="CN2235" s="1084"/>
      <c r="CO2235" s="1084"/>
      <c r="CP2235" s="1084"/>
      <c r="CQ2235" s="1084"/>
      <c r="CR2235" s="1084"/>
      <c r="CS2235" s="1084"/>
      <c r="CT2235" s="1084"/>
      <c r="CU2235" s="1084"/>
      <c r="CV2235" s="1084"/>
      <c r="CW2235" s="1084"/>
      <c r="CX2235" s="1084"/>
      <c r="CY2235" s="1084"/>
      <c r="CZ2235" s="1084"/>
      <c r="DA2235" s="1084"/>
      <c r="DB2235" s="1084"/>
      <c r="DC2235" s="1084"/>
      <c r="DD2235" s="1084"/>
      <c r="DE2235" s="1084"/>
      <c r="DF2235" s="1084"/>
      <c r="DG2235" s="1084"/>
      <c r="DH2235" s="1084"/>
      <c r="DI2235" s="1084"/>
      <c r="DJ2235" s="1084"/>
      <c r="DK2235" s="1089">
        <v>2.0</v>
      </c>
      <c r="DL2235" s="1084"/>
      <c r="DM2235" s="1084"/>
      <c r="DN2235" s="1084"/>
      <c r="DO2235" s="1084"/>
      <c r="DP2235" s="1084"/>
      <c r="DQ2235" s="1084"/>
      <c r="DR2235" s="1084"/>
      <c r="DS2235" s="1084"/>
      <c r="DT2235" s="1084"/>
      <c r="DU2235" s="1084"/>
      <c r="DV2235" s="1084"/>
      <c r="DW2235" s="1084"/>
      <c r="DX2235" s="1084"/>
      <c r="DY2235" s="1084"/>
      <c r="DZ2235" s="1084"/>
      <c r="EA2235" s="1084"/>
      <c r="EB2235" s="1084"/>
      <c r="EC2235" s="1089">
        <v>1.0</v>
      </c>
      <c r="ED2235" s="1084"/>
      <c r="EE2235" s="1084"/>
      <c r="EF2235" s="1084"/>
      <c r="EG2235" s="1084"/>
      <c r="EH2235" s="1084"/>
      <c r="EI2235" s="1089">
        <v>1.0</v>
      </c>
      <c r="EJ2235" s="1084"/>
      <c r="EK2235" s="1084"/>
      <c r="EL2235" s="1084"/>
      <c r="EM2235" s="1084"/>
      <c r="EN2235" s="1084"/>
      <c r="EO2235" s="1084"/>
      <c r="EP2235" s="1084"/>
      <c r="EQ2235" s="1084"/>
      <c r="ER2235" s="1084"/>
      <c r="ES2235" s="1084"/>
      <c r="ET2235" s="1084"/>
      <c r="EU2235" s="1084"/>
      <c r="EV2235" s="1084"/>
      <c r="EW2235" s="1084"/>
      <c r="EX2235" s="1084"/>
      <c r="EY2235" s="1084"/>
      <c r="EZ2235" s="1084"/>
      <c r="FA2235" s="1090" t="s">
        <v>8072</v>
      </c>
      <c r="FB2235" s="1091"/>
      <c r="FC2235" s="1079"/>
      <c r="FD2235" s="1079"/>
    </row>
    <row r="2236">
      <c r="A2236" s="844" t="s">
        <v>8073</v>
      </c>
      <c r="B2236" s="844" t="s">
        <v>8074</v>
      </c>
      <c r="C2236" s="845" t="s">
        <v>5866</v>
      </c>
      <c r="D2236" s="844" t="s">
        <v>10</v>
      </c>
      <c r="E2236" s="844"/>
      <c r="F2236" s="844"/>
      <c r="G2236" s="844" t="s">
        <v>7661</v>
      </c>
      <c r="H2236" s="844" t="s">
        <v>7662</v>
      </c>
      <c r="I2236" s="844" t="s">
        <v>23</v>
      </c>
      <c r="J2236" s="844"/>
      <c r="K2236" s="844" t="s">
        <v>93</v>
      </c>
      <c r="L2236" s="844" t="s">
        <v>7663</v>
      </c>
      <c r="M2236" s="844" t="s">
        <v>50</v>
      </c>
      <c r="N2236" s="1115">
        <v>42818.0</v>
      </c>
      <c r="O2236" s="848">
        <v>42818.0</v>
      </c>
      <c r="P2236" s="1116"/>
      <c r="Q2236" s="848"/>
      <c r="R2236" s="848"/>
      <c r="S2236" s="846"/>
      <c r="T2236" s="857">
        <f t="shared" si="4016"/>
        <v>705</v>
      </c>
      <c r="U2236" s="850">
        <f t="shared" ref="U2236:W2236" si="4269">IF(ISBLANK($A2236),"",sum(AE2236,AK2236,AQ2236,AW2236,BC2236,BI2236,BO2236,BU2236,CA2236,CG2236,CM2236,CS2236,CY2236,DE2236,DK2236,DQ2236,DW2236,EC2236,EI2236,EO2236,EU2236))</f>
        <v>2</v>
      </c>
      <c r="V2236" s="850">
        <f t="shared" si="4269"/>
        <v>5</v>
      </c>
      <c r="W2236" s="850">
        <f t="shared" si="4269"/>
        <v>0</v>
      </c>
      <c r="X2236" s="1117">
        <f t="shared" si="4018"/>
        <v>7</v>
      </c>
      <c r="Y2236" s="850">
        <f t="shared" ref="Y2236:AA2236" si="4270">IF(ISBLANK($A2236),"",sum(AH2236,AN2236,AT2236,AZ2236,BF2236,BL2236,BR2236,BX2236,CD2236,CJ2236,CP2236,CV2236,DB2236,DH2236,DN2236,DT2236,DZ2236,EF2236,EL2236,ER2236,EX2236))</f>
        <v>5</v>
      </c>
      <c r="Z2236" s="850">
        <f t="shared" si="4270"/>
        <v>0</v>
      </c>
      <c r="AA2236" s="850">
        <f t="shared" si="4270"/>
        <v>0</v>
      </c>
      <c r="AB2236" s="1117">
        <f t="shared" si="4020"/>
        <v>5</v>
      </c>
      <c r="AC2236" s="1118">
        <f t="shared" si="4021"/>
        <v>0.7142857143</v>
      </c>
      <c r="AD2236" s="852" t="str">
        <f t="shared" si="4022"/>
        <v>20+</v>
      </c>
      <c r="AE2236" s="853">
        <v>2.0</v>
      </c>
      <c r="AF2236" s="853">
        <v>2.0</v>
      </c>
      <c r="AG2236" s="846"/>
      <c r="AH2236" s="853">
        <v>5.0</v>
      </c>
      <c r="AI2236" s="844"/>
      <c r="AJ2236" s="846"/>
      <c r="AK2236" s="844"/>
      <c r="AL2236" s="853">
        <v>2.0</v>
      </c>
      <c r="AM2236" s="846"/>
      <c r="AN2236" s="846"/>
      <c r="AO2236" s="846"/>
      <c r="AP2236" s="846"/>
      <c r="AQ2236" s="844"/>
      <c r="AR2236" s="844"/>
      <c r="AS2236" s="846"/>
      <c r="AT2236" s="844"/>
      <c r="AU2236" s="846"/>
      <c r="AV2236" s="846"/>
      <c r="AW2236" s="844"/>
      <c r="AX2236" s="846"/>
      <c r="AY2236" s="846"/>
      <c r="AZ2236" s="844"/>
      <c r="BA2236" s="844"/>
      <c r="BB2236" s="846"/>
      <c r="BC2236" s="846"/>
      <c r="BD2236" s="853">
        <v>1.0</v>
      </c>
      <c r="BE2236" s="846"/>
      <c r="BF2236" s="846"/>
      <c r="BG2236" s="846"/>
      <c r="BH2236" s="846"/>
      <c r="BI2236" s="846"/>
      <c r="BJ2236" s="846"/>
      <c r="BK2236" s="846"/>
      <c r="BL2236" s="846"/>
      <c r="BM2236" s="846"/>
      <c r="BN2236" s="846"/>
      <c r="BO2236" s="844"/>
      <c r="BP2236" s="846"/>
      <c r="BQ2236" s="846"/>
      <c r="BR2236" s="846"/>
      <c r="BS2236" s="846"/>
      <c r="BT2236" s="846"/>
      <c r="BU2236" s="846"/>
      <c r="BV2236" s="846"/>
      <c r="BW2236" s="846"/>
      <c r="BX2236" s="846"/>
      <c r="BY2236" s="846"/>
      <c r="BZ2236" s="846"/>
      <c r="CA2236" s="844"/>
      <c r="CB2236" s="846"/>
      <c r="CC2236" s="846"/>
      <c r="CD2236" s="846"/>
      <c r="CE2236" s="846"/>
      <c r="CF2236" s="846"/>
      <c r="CG2236" s="846"/>
      <c r="CH2236" s="846"/>
      <c r="CI2236" s="846"/>
      <c r="CJ2236" s="846"/>
      <c r="CK2236" s="846"/>
      <c r="CL2236" s="846"/>
      <c r="CM2236" s="846"/>
      <c r="CN2236" s="846"/>
      <c r="CO2236" s="846"/>
      <c r="CP2236" s="846"/>
      <c r="CQ2236" s="846"/>
      <c r="CR2236" s="846"/>
      <c r="CS2236" s="846"/>
      <c r="CT2236" s="846"/>
      <c r="CU2236" s="846"/>
      <c r="CV2236" s="846"/>
      <c r="CW2236" s="846"/>
      <c r="CX2236" s="846"/>
      <c r="CY2236" s="846"/>
      <c r="CZ2236" s="846"/>
      <c r="DA2236" s="846"/>
      <c r="DB2236" s="846"/>
      <c r="DC2236" s="846"/>
      <c r="DD2236" s="846"/>
      <c r="DE2236" s="846"/>
      <c r="DF2236" s="846"/>
      <c r="DG2236" s="846"/>
      <c r="DH2236" s="846"/>
      <c r="DI2236" s="846"/>
      <c r="DJ2236" s="846"/>
      <c r="DK2236" s="846"/>
      <c r="DL2236" s="846"/>
      <c r="DM2236" s="846"/>
      <c r="DN2236" s="846"/>
      <c r="DO2236" s="846"/>
      <c r="DP2236" s="846"/>
      <c r="DQ2236" s="846"/>
      <c r="DR2236" s="846"/>
      <c r="DS2236" s="846"/>
      <c r="DT2236" s="846"/>
      <c r="DU2236" s="846"/>
      <c r="DV2236" s="846"/>
      <c r="DW2236" s="846"/>
      <c r="DX2236" s="846"/>
      <c r="DY2236" s="846"/>
      <c r="DZ2236" s="846"/>
      <c r="EA2236" s="846"/>
      <c r="EB2236" s="846"/>
      <c r="EC2236" s="846"/>
      <c r="ED2236" s="846"/>
      <c r="EE2236" s="846"/>
      <c r="EF2236" s="846"/>
      <c r="EG2236" s="846"/>
      <c r="EH2236" s="846"/>
      <c r="EI2236" s="844"/>
      <c r="EJ2236" s="846"/>
      <c r="EK2236" s="846"/>
      <c r="EL2236" s="846"/>
      <c r="EM2236" s="846"/>
      <c r="EN2236" s="846"/>
      <c r="EO2236" s="846"/>
      <c r="EP2236" s="846"/>
      <c r="EQ2236" s="846"/>
      <c r="ER2236" s="846"/>
      <c r="ES2236" s="846"/>
      <c r="ET2236" s="846"/>
      <c r="EU2236" s="844"/>
      <c r="EV2236" s="844"/>
      <c r="EW2236" s="846"/>
      <c r="EX2236" s="844"/>
      <c r="EY2236" s="844"/>
      <c r="EZ2236" s="846"/>
      <c r="FA2236" s="1120" t="s">
        <v>8075</v>
      </c>
      <c r="FB2236" s="1121"/>
      <c r="FC2236" s="844"/>
      <c r="FD2236" s="844"/>
    </row>
    <row r="2237">
      <c r="A2237" s="1079" t="s">
        <v>8076</v>
      </c>
      <c r="B2237" s="1079" t="s">
        <v>8077</v>
      </c>
      <c r="C2237" s="1080" t="s">
        <v>5866</v>
      </c>
      <c r="D2237" s="1079" t="s">
        <v>18</v>
      </c>
      <c r="E2237" s="1079"/>
      <c r="F2237" s="1079"/>
      <c r="G2237" s="1079" t="s">
        <v>8078</v>
      </c>
      <c r="H2237" s="1079" t="s">
        <v>7719</v>
      </c>
      <c r="I2237" s="1079" t="s">
        <v>23</v>
      </c>
      <c r="J2237" s="1079"/>
      <c r="K2237" s="1079" t="s">
        <v>93</v>
      </c>
      <c r="L2237" s="1079" t="s">
        <v>7663</v>
      </c>
      <c r="M2237" s="1079" t="s">
        <v>50</v>
      </c>
      <c r="N2237" s="1081">
        <v>43012.0</v>
      </c>
      <c r="O2237" s="1081">
        <v>43012.0</v>
      </c>
      <c r="P2237" s="1082"/>
      <c r="Q2237" s="1083"/>
      <c r="R2237" s="1083"/>
      <c r="S2237" s="1084"/>
      <c r="T2237" s="857">
        <f t="shared" si="4016"/>
        <v>511</v>
      </c>
      <c r="U2237" s="1085">
        <f t="shared" ref="U2237:W2237" si="4271">IF(ISBLANK($A2237),"",sum(AE2237,AK2237,AQ2237,AW2237,BC2237,BI2237,BO2237,BU2237,CA2237,CG2237,CM2237,CS2237,CY2237,DE2237,DK2237,DQ2237,DW2237,EC2237,EI2237,EO2237,EU2237))</f>
        <v>4</v>
      </c>
      <c r="V2237" s="1085">
        <f t="shared" si="4271"/>
        <v>0</v>
      </c>
      <c r="W2237" s="1085">
        <f t="shared" si="4271"/>
        <v>0</v>
      </c>
      <c r="X2237" s="1086">
        <f t="shared" si="4018"/>
        <v>4</v>
      </c>
      <c r="Y2237" s="1085">
        <f t="shared" ref="Y2237:AA2237" si="4272">IF(ISBLANK($A2237),"",sum(AH2237,AN2237,AT2237,AZ2237,BF2237,BL2237,BR2237,BX2237,CD2237,CJ2237,CP2237,CV2237,DB2237,DH2237,DN2237,DT2237,DZ2237,EF2237,EL2237,ER2237,EX2237))</f>
        <v>1</v>
      </c>
      <c r="Z2237" s="1085">
        <f t="shared" si="4272"/>
        <v>0</v>
      </c>
      <c r="AA2237" s="1085">
        <f t="shared" si="4272"/>
        <v>0</v>
      </c>
      <c r="AB2237" s="1086">
        <f t="shared" si="4020"/>
        <v>1</v>
      </c>
      <c r="AC2237" s="1087">
        <f t="shared" si="4021"/>
        <v>0.25</v>
      </c>
      <c r="AD2237" s="1092" t="str">
        <f t="shared" si="4022"/>
        <v>20+</v>
      </c>
      <c r="AE2237" s="1089">
        <v>4.0</v>
      </c>
      <c r="AF2237" s="1079"/>
      <c r="AG2237" s="1084"/>
      <c r="AH2237" s="1089">
        <v>1.0</v>
      </c>
      <c r="AI2237" s="1079"/>
      <c r="AJ2237" s="1084"/>
      <c r="AK2237" s="1079"/>
      <c r="AL2237" s="1084"/>
      <c r="AM2237" s="1084"/>
      <c r="AN2237" s="1084"/>
      <c r="AO2237" s="1084"/>
      <c r="AP2237" s="1084"/>
      <c r="AQ2237" s="1079"/>
      <c r="AR2237" s="1079"/>
      <c r="AS2237" s="1084"/>
      <c r="AT2237" s="1079"/>
      <c r="AU2237" s="1084"/>
      <c r="AV2237" s="1084"/>
      <c r="AW2237" s="1079"/>
      <c r="AX2237" s="1084"/>
      <c r="AY2237" s="1084"/>
      <c r="AZ2237" s="1079"/>
      <c r="BA2237" s="1079"/>
      <c r="BB2237" s="1084"/>
      <c r="BC2237" s="1084"/>
      <c r="BD2237" s="1084"/>
      <c r="BE2237" s="1084"/>
      <c r="BF2237" s="1084"/>
      <c r="BG2237" s="1084"/>
      <c r="BH2237" s="1084"/>
      <c r="BI2237" s="1084"/>
      <c r="BJ2237" s="1084"/>
      <c r="BK2237" s="1084"/>
      <c r="BL2237" s="1084"/>
      <c r="BM2237" s="1084"/>
      <c r="BN2237" s="1084"/>
      <c r="BO2237" s="1079"/>
      <c r="BP2237" s="1084"/>
      <c r="BQ2237" s="1084"/>
      <c r="BR2237" s="1084"/>
      <c r="BS2237" s="1084"/>
      <c r="BT2237" s="1084"/>
      <c r="BU2237" s="1084"/>
      <c r="BV2237" s="1084"/>
      <c r="BW2237" s="1084"/>
      <c r="BX2237" s="1084"/>
      <c r="BY2237" s="1084"/>
      <c r="BZ2237" s="1084"/>
      <c r="CA2237" s="1079"/>
      <c r="CB2237" s="1084"/>
      <c r="CC2237" s="1084"/>
      <c r="CD2237" s="1084"/>
      <c r="CE2237" s="1084"/>
      <c r="CF2237" s="1084"/>
      <c r="CG2237" s="1084"/>
      <c r="CH2237" s="1084"/>
      <c r="CI2237" s="1084"/>
      <c r="CJ2237" s="1084"/>
      <c r="CK2237" s="1084"/>
      <c r="CL2237" s="1084"/>
      <c r="CM2237" s="1084"/>
      <c r="CN2237" s="1084"/>
      <c r="CO2237" s="1084"/>
      <c r="CP2237" s="1084"/>
      <c r="CQ2237" s="1084"/>
      <c r="CR2237" s="1084"/>
      <c r="CS2237" s="1084"/>
      <c r="CT2237" s="1084"/>
      <c r="CU2237" s="1084"/>
      <c r="CV2237" s="1084"/>
      <c r="CW2237" s="1084"/>
      <c r="CX2237" s="1084"/>
      <c r="CY2237" s="1084"/>
      <c r="CZ2237" s="1084"/>
      <c r="DA2237" s="1084"/>
      <c r="DB2237" s="1084"/>
      <c r="DC2237" s="1084"/>
      <c r="DD2237" s="1084"/>
      <c r="DE2237" s="1084"/>
      <c r="DF2237" s="1084"/>
      <c r="DG2237" s="1084"/>
      <c r="DH2237" s="1084"/>
      <c r="DI2237" s="1084"/>
      <c r="DJ2237" s="1084"/>
      <c r="DK2237" s="1084"/>
      <c r="DL2237" s="1084"/>
      <c r="DM2237" s="1084"/>
      <c r="DN2237" s="1084"/>
      <c r="DO2237" s="1084"/>
      <c r="DP2237" s="1084"/>
      <c r="DQ2237" s="1084"/>
      <c r="DR2237" s="1084"/>
      <c r="DS2237" s="1084"/>
      <c r="DT2237" s="1084"/>
      <c r="DU2237" s="1084"/>
      <c r="DV2237" s="1084"/>
      <c r="DW2237" s="1084"/>
      <c r="DX2237" s="1084"/>
      <c r="DY2237" s="1084"/>
      <c r="DZ2237" s="1084"/>
      <c r="EA2237" s="1084"/>
      <c r="EB2237" s="1084"/>
      <c r="EC2237" s="1084"/>
      <c r="ED2237" s="1084"/>
      <c r="EE2237" s="1084"/>
      <c r="EF2237" s="1084"/>
      <c r="EG2237" s="1084"/>
      <c r="EH2237" s="1084"/>
      <c r="EI2237" s="1079"/>
      <c r="EJ2237" s="1084"/>
      <c r="EK2237" s="1084"/>
      <c r="EL2237" s="1084"/>
      <c r="EM2237" s="1084"/>
      <c r="EN2237" s="1084"/>
      <c r="EO2237" s="1084"/>
      <c r="EP2237" s="1084"/>
      <c r="EQ2237" s="1084"/>
      <c r="ER2237" s="1084"/>
      <c r="ES2237" s="1084"/>
      <c r="ET2237" s="1084"/>
      <c r="EU2237" s="1079"/>
      <c r="EV2237" s="1079"/>
      <c r="EW2237" s="1084"/>
      <c r="EX2237" s="1079"/>
      <c r="EY2237" s="1079"/>
      <c r="EZ2237" s="1084"/>
      <c r="FA2237" s="1090" t="s">
        <v>8079</v>
      </c>
      <c r="FB2237" s="1079"/>
      <c r="FC2237" s="1079"/>
      <c r="FD2237" s="1079"/>
    </row>
    <row r="2238">
      <c r="A2238" s="1079" t="s">
        <v>8080</v>
      </c>
      <c r="B2238" s="1079" t="s">
        <v>5258</v>
      </c>
      <c r="C2238" s="1080" t="s">
        <v>5866</v>
      </c>
      <c r="D2238" s="1079" t="s">
        <v>18</v>
      </c>
      <c r="E2238" s="1079"/>
      <c r="F2238" s="1079"/>
      <c r="G2238" s="1079" t="s">
        <v>7674</v>
      </c>
      <c r="H2238" s="1079" t="s">
        <v>5395</v>
      </c>
      <c r="I2238" s="1079" t="s">
        <v>23</v>
      </c>
      <c r="J2238" s="1079"/>
      <c r="K2238" s="1079" t="s">
        <v>93</v>
      </c>
      <c r="L2238" s="1079" t="s">
        <v>7663</v>
      </c>
      <c r="M2238" s="1079" t="s">
        <v>50</v>
      </c>
      <c r="N2238" s="1081">
        <v>42964.0</v>
      </c>
      <c r="O2238" s="1081">
        <v>42964.0</v>
      </c>
      <c r="P2238" s="1082"/>
      <c r="Q2238" s="1083"/>
      <c r="R2238" s="1083"/>
      <c r="S2238" s="1084"/>
      <c r="T2238" s="857">
        <f t="shared" si="4016"/>
        <v>559</v>
      </c>
      <c r="U2238" s="1085">
        <f t="shared" ref="U2238:W2238" si="4273">IF(ISBLANK($A2238),"",sum(AE2238,AK2238,AQ2238,AW2238,BC2238,BI2238,BO2238,BU2238,CA2238,CG2238,CM2238,CS2238,CY2238,DE2238,DK2238,DQ2238,DW2238,EC2238,EI2238,EO2238,EU2238))</f>
        <v>4</v>
      </c>
      <c r="V2238" s="1085">
        <f t="shared" si="4273"/>
        <v>0</v>
      </c>
      <c r="W2238" s="1085">
        <f t="shared" si="4273"/>
        <v>0</v>
      </c>
      <c r="X2238" s="1086">
        <f t="shared" si="4018"/>
        <v>4</v>
      </c>
      <c r="Y2238" s="1085">
        <f t="shared" ref="Y2238:AA2238" si="4274">IF(ISBLANK($A2238),"",sum(AH2238,AN2238,AT2238,AZ2238,BF2238,BL2238,BR2238,BX2238,CD2238,CJ2238,CP2238,CV2238,DB2238,DH2238,DN2238,DT2238,DZ2238,EF2238,EL2238,ER2238,EX2238))</f>
        <v>3</v>
      </c>
      <c r="Z2238" s="1085">
        <f t="shared" si="4274"/>
        <v>0</v>
      </c>
      <c r="AA2238" s="1085">
        <f t="shared" si="4274"/>
        <v>0</v>
      </c>
      <c r="AB2238" s="1086">
        <f t="shared" si="4020"/>
        <v>3</v>
      </c>
      <c r="AC2238" s="1087">
        <f t="shared" si="4021"/>
        <v>0.75</v>
      </c>
      <c r="AD2238" s="1088" t="str">
        <f t="shared" si="4022"/>
        <v>20+</v>
      </c>
      <c r="AE2238" s="1089">
        <v>4.0</v>
      </c>
      <c r="AF2238" s="1079"/>
      <c r="AG2238" s="1084"/>
      <c r="AH2238" s="1089">
        <v>3.0</v>
      </c>
      <c r="AI2238" s="1079"/>
      <c r="AJ2238" s="1084"/>
      <c r="AK2238" s="1079"/>
      <c r="AL2238" s="1084"/>
      <c r="AM2238" s="1084"/>
      <c r="AN2238" s="1084"/>
      <c r="AO2238" s="1084"/>
      <c r="AP2238" s="1084"/>
      <c r="AQ2238" s="1079"/>
      <c r="AR2238" s="1079"/>
      <c r="AS2238" s="1084"/>
      <c r="AT2238" s="1079"/>
      <c r="AU2238" s="1084"/>
      <c r="AV2238" s="1084"/>
      <c r="AW2238" s="1079"/>
      <c r="AX2238" s="1084"/>
      <c r="AY2238" s="1084"/>
      <c r="AZ2238" s="1079"/>
      <c r="BA2238" s="1079"/>
      <c r="BB2238" s="1084"/>
      <c r="BC2238" s="1084"/>
      <c r="BD2238" s="1084"/>
      <c r="BE2238" s="1084"/>
      <c r="BF2238" s="1084"/>
      <c r="BG2238" s="1084"/>
      <c r="BH2238" s="1084"/>
      <c r="BI2238" s="1084"/>
      <c r="BJ2238" s="1084"/>
      <c r="BK2238" s="1084"/>
      <c r="BL2238" s="1084"/>
      <c r="BM2238" s="1084"/>
      <c r="BN2238" s="1084"/>
      <c r="BO2238" s="1079"/>
      <c r="BP2238" s="1084"/>
      <c r="BQ2238" s="1084"/>
      <c r="BR2238" s="1084"/>
      <c r="BS2238" s="1084"/>
      <c r="BT2238" s="1084"/>
      <c r="BU2238" s="1084"/>
      <c r="BV2238" s="1084"/>
      <c r="BW2238" s="1084"/>
      <c r="BX2238" s="1084"/>
      <c r="BY2238" s="1084"/>
      <c r="BZ2238" s="1084"/>
      <c r="CA2238" s="1079"/>
      <c r="CB2238" s="1084"/>
      <c r="CC2238" s="1084"/>
      <c r="CD2238" s="1084"/>
      <c r="CE2238" s="1084"/>
      <c r="CF2238" s="1084"/>
      <c r="CG2238" s="1084"/>
      <c r="CH2238" s="1084"/>
      <c r="CI2238" s="1084"/>
      <c r="CJ2238" s="1084"/>
      <c r="CK2238" s="1084"/>
      <c r="CL2238" s="1084"/>
      <c r="CM2238" s="1084"/>
      <c r="CN2238" s="1084"/>
      <c r="CO2238" s="1084"/>
      <c r="CP2238" s="1084"/>
      <c r="CQ2238" s="1084"/>
      <c r="CR2238" s="1084"/>
      <c r="CS2238" s="1084"/>
      <c r="CT2238" s="1084"/>
      <c r="CU2238" s="1084"/>
      <c r="CV2238" s="1084"/>
      <c r="CW2238" s="1084"/>
      <c r="CX2238" s="1084"/>
      <c r="CY2238" s="1084"/>
      <c r="CZ2238" s="1084"/>
      <c r="DA2238" s="1084"/>
      <c r="DB2238" s="1084"/>
      <c r="DC2238" s="1084"/>
      <c r="DD2238" s="1084"/>
      <c r="DE2238" s="1084"/>
      <c r="DF2238" s="1084"/>
      <c r="DG2238" s="1084"/>
      <c r="DH2238" s="1084"/>
      <c r="DI2238" s="1084"/>
      <c r="DJ2238" s="1084"/>
      <c r="DK2238" s="1084"/>
      <c r="DL2238" s="1084"/>
      <c r="DM2238" s="1084"/>
      <c r="DN2238" s="1084"/>
      <c r="DO2238" s="1084"/>
      <c r="DP2238" s="1084"/>
      <c r="DQ2238" s="1084"/>
      <c r="DR2238" s="1084"/>
      <c r="DS2238" s="1084"/>
      <c r="DT2238" s="1084"/>
      <c r="DU2238" s="1084"/>
      <c r="DV2238" s="1084"/>
      <c r="DW2238" s="1084"/>
      <c r="DX2238" s="1084"/>
      <c r="DY2238" s="1084"/>
      <c r="DZ2238" s="1084"/>
      <c r="EA2238" s="1084"/>
      <c r="EB2238" s="1084"/>
      <c r="EC2238" s="1084"/>
      <c r="ED2238" s="1084"/>
      <c r="EE2238" s="1084"/>
      <c r="EF2238" s="1084"/>
      <c r="EG2238" s="1084"/>
      <c r="EH2238" s="1084"/>
      <c r="EI2238" s="1079"/>
      <c r="EJ2238" s="1084"/>
      <c r="EK2238" s="1084"/>
      <c r="EL2238" s="1084"/>
      <c r="EM2238" s="1084"/>
      <c r="EN2238" s="1084"/>
      <c r="EO2238" s="1084"/>
      <c r="EP2238" s="1084"/>
      <c r="EQ2238" s="1084"/>
      <c r="ER2238" s="1084"/>
      <c r="ES2238" s="1084"/>
      <c r="ET2238" s="1084"/>
      <c r="EU2238" s="1079"/>
      <c r="EV2238" s="1079"/>
      <c r="EW2238" s="1084"/>
      <c r="EX2238" s="1079"/>
      <c r="EY2238" s="1079"/>
      <c r="EZ2238" s="1084"/>
      <c r="FA2238" s="1090" t="s">
        <v>8081</v>
      </c>
      <c r="FB2238" s="1091"/>
      <c r="FC2238" s="1079"/>
      <c r="FD2238" s="1079"/>
    </row>
    <row r="2239">
      <c r="A2239" s="844" t="s">
        <v>8082</v>
      </c>
      <c r="B2239" s="844" t="s">
        <v>8083</v>
      </c>
      <c r="C2239" s="845" t="s">
        <v>5866</v>
      </c>
      <c r="D2239" s="844" t="s">
        <v>10</v>
      </c>
      <c r="E2239" s="844"/>
      <c r="F2239" s="844"/>
      <c r="G2239" s="844" t="s">
        <v>7685</v>
      </c>
      <c r="H2239" s="844" t="s">
        <v>5374</v>
      </c>
      <c r="I2239" s="844" t="s">
        <v>23</v>
      </c>
      <c r="J2239" s="844"/>
      <c r="K2239" s="844" t="s">
        <v>93</v>
      </c>
      <c r="L2239" s="844" t="s">
        <v>5771</v>
      </c>
      <c r="M2239" s="844" t="s">
        <v>50</v>
      </c>
      <c r="N2239" s="1115">
        <v>42909.0</v>
      </c>
      <c r="O2239" s="848">
        <v>42909.0</v>
      </c>
      <c r="P2239" s="1116"/>
      <c r="Q2239" s="848"/>
      <c r="R2239" s="848"/>
      <c r="S2239" s="846"/>
      <c r="T2239" s="857">
        <f t="shared" si="4016"/>
        <v>614</v>
      </c>
      <c r="U2239" s="850">
        <f t="shared" ref="U2239:W2239" si="4275">IF(ISBLANK($A2239),"",sum(AE2239,AK2239,AQ2239,AW2239,BC2239,BI2239,BO2239,BU2239,CA2239,CG2239,CM2239,CS2239,CY2239,DE2239,DK2239,DQ2239,DW2239,EC2239,EI2239,EO2239,EU2239))</f>
        <v>1</v>
      </c>
      <c r="V2239" s="850">
        <f t="shared" si="4275"/>
        <v>0</v>
      </c>
      <c r="W2239" s="850">
        <f t="shared" si="4275"/>
        <v>0</v>
      </c>
      <c r="X2239" s="1117">
        <f t="shared" si="4018"/>
        <v>1</v>
      </c>
      <c r="Y2239" s="850">
        <f t="shared" ref="Y2239:AA2239" si="4276">IF(ISBLANK($A2239),"",sum(AH2239,AN2239,AT2239,AZ2239,BF2239,BL2239,BR2239,BX2239,CD2239,CJ2239,CP2239,CV2239,DB2239,DH2239,DN2239,DT2239,DZ2239,EF2239,EL2239,ER2239,EX2239))</f>
        <v>1</v>
      </c>
      <c r="Z2239" s="850">
        <f t="shared" si="4276"/>
        <v>0</v>
      </c>
      <c r="AA2239" s="850">
        <f t="shared" si="4276"/>
        <v>0</v>
      </c>
      <c r="AB2239" s="1117">
        <f t="shared" si="4020"/>
        <v>1</v>
      </c>
      <c r="AC2239" s="1118">
        <f t="shared" si="4021"/>
        <v>1</v>
      </c>
      <c r="AD2239" s="1119" t="str">
        <f t="shared" si="4022"/>
        <v>20+</v>
      </c>
      <c r="AE2239" s="853">
        <v>1.0</v>
      </c>
      <c r="AF2239" s="844"/>
      <c r="AG2239" s="846"/>
      <c r="AH2239" s="853">
        <v>1.0</v>
      </c>
      <c r="AI2239" s="844"/>
      <c r="AJ2239" s="846"/>
      <c r="AK2239" s="844"/>
      <c r="AL2239" s="846"/>
      <c r="AM2239" s="846"/>
      <c r="AN2239" s="846"/>
      <c r="AO2239" s="846"/>
      <c r="AP2239" s="846"/>
      <c r="AQ2239" s="844"/>
      <c r="AR2239" s="844"/>
      <c r="AS2239" s="846"/>
      <c r="AT2239" s="844"/>
      <c r="AU2239" s="846"/>
      <c r="AV2239" s="846"/>
      <c r="AW2239" s="844"/>
      <c r="AX2239" s="846"/>
      <c r="AY2239" s="846"/>
      <c r="AZ2239" s="844"/>
      <c r="BA2239" s="844"/>
      <c r="BB2239" s="846"/>
      <c r="BC2239" s="846"/>
      <c r="BD2239" s="846"/>
      <c r="BE2239" s="846"/>
      <c r="BF2239" s="846"/>
      <c r="BG2239" s="846"/>
      <c r="BH2239" s="846"/>
      <c r="BI2239" s="846"/>
      <c r="BJ2239" s="846"/>
      <c r="BK2239" s="846"/>
      <c r="BL2239" s="846"/>
      <c r="BM2239" s="846"/>
      <c r="BN2239" s="846"/>
      <c r="BO2239" s="844"/>
      <c r="BP2239" s="846"/>
      <c r="BQ2239" s="846"/>
      <c r="BR2239" s="846"/>
      <c r="BS2239" s="846"/>
      <c r="BT2239" s="846"/>
      <c r="BU2239" s="846"/>
      <c r="BV2239" s="846"/>
      <c r="BW2239" s="846"/>
      <c r="BX2239" s="846"/>
      <c r="BY2239" s="846"/>
      <c r="BZ2239" s="846"/>
      <c r="CA2239" s="844"/>
      <c r="CB2239" s="846"/>
      <c r="CC2239" s="846"/>
      <c r="CD2239" s="846"/>
      <c r="CE2239" s="846"/>
      <c r="CF2239" s="846"/>
      <c r="CG2239" s="846"/>
      <c r="CH2239" s="846"/>
      <c r="CI2239" s="846"/>
      <c r="CJ2239" s="846"/>
      <c r="CK2239" s="846"/>
      <c r="CL2239" s="846"/>
      <c r="CM2239" s="846"/>
      <c r="CN2239" s="846"/>
      <c r="CO2239" s="846"/>
      <c r="CP2239" s="846"/>
      <c r="CQ2239" s="846"/>
      <c r="CR2239" s="846"/>
      <c r="CS2239" s="846"/>
      <c r="CT2239" s="846"/>
      <c r="CU2239" s="846"/>
      <c r="CV2239" s="846"/>
      <c r="CW2239" s="846"/>
      <c r="CX2239" s="846"/>
      <c r="CY2239" s="846"/>
      <c r="CZ2239" s="846"/>
      <c r="DA2239" s="846"/>
      <c r="DB2239" s="846"/>
      <c r="DC2239" s="846"/>
      <c r="DD2239" s="846"/>
      <c r="DE2239" s="846"/>
      <c r="DF2239" s="846"/>
      <c r="DG2239" s="846"/>
      <c r="DH2239" s="846"/>
      <c r="DI2239" s="846"/>
      <c r="DJ2239" s="846"/>
      <c r="DK2239" s="846"/>
      <c r="DL2239" s="846"/>
      <c r="DM2239" s="846"/>
      <c r="DN2239" s="846"/>
      <c r="DO2239" s="846"/>
      <c r="DP2239" s="846"/>
      <c r="DQ2239" s="846"/>
      <c r="DR2239" s="846"/>
      <c r="DS2239" s="846"/>
      <c r="DT2239" s="846"/>
      <c r="DU2239" s="846"/>
      <c r="DV2239" s="846"/>
      <c r="DW2239" s="846"/>
      <c r="DX2239" s="846"/>
      <c r="DY2239" s="846"/>
      <c r="DZ2239" s="846"/>
      <c r="EA2239" s="846"/>
      <c r="EB2239" s="846"/>
      <c r="EC2239" s="846"/>
      <c r="ED2239" s="846"/>
      <c r="EE2239" s="846"/>
      <c r="EF2239" s="846"/>
      <c r="EG2239" s="846"/>
      <c r="EH2239" s="846"/>
      <c r="EI2239" s="844"/>
      <c r="EJ2239" s="846"/>
      <c r="EK2239" s="846"/>
      <c r="EL2239" s="846"/>
      <c r="EM2239" s="846"/>
      <c r="EN2239" s="846"/>
      <c r="EO2239" s="846"/>
      <c r="EP2239" s="846"/>
      <c r="EQ2239" s="846"/>
      <c r="ER2239" s="846"/>
      <c r="ES2239" s="846"/>
      <c r="ET2239" s="846"/>
      <c r="EU2239" s="844"/>
      <c r="EV2239" s="844"/>
      <c r="EW2239" s="846"/>
      <c r="EX2239" s="844"/>
      <c r="EY2239" s="844"/>
      <c r="EZ2239" s="846"/>
      <c r="FA2239" s="1120" t="s">
        <v>8084</v>
      </c>
      <c r="FB2239" s="1121"/>
      <c r="FC2239" s="844"/>
      <c r="FD2239" s="844"/>
    </row>
    <row r="2240">
      <c r="A2240" s="1079" t="s">
        <v>8085</v>
      </c>
      <c r="B2240" s="1079" t="s">
        <v>8046</v>
      </c>
      <c r="C2240" s="1080" t="s">
        <v>5866</v>
      </c>
      <c r="D2240" s="1079" t="s">
        <v>18</v>
      </c>
      <c r="E2240" s="1079"/>
      <c r="F2240" s="1079"/>
      <c r="G2240" s="1079" t="s">
        <v>7689</v>
      </c>
      <c r="H2240" s="1079" t="s">
        <v>7662</v>
      </c>
      <c r="I2240" s="1079" t="s">
        <v>23</v>
      </c>
      <c r="J2240" s="1079"/>
      <c r="K2240" s="1079" t="s">
        <v>93</v>
      </c>
      <c r="L2240" s="1079" t="s">
        <v>7663</v>
      </c>
      <c r="M2240" s="1079" t="s">
        <v>50</v>
      </c>
      <c r="N2240" s="1081">
        <v>43007.0</v>
      </c>
      <c r="O2240" s="1081">
        <v>43007.0</v>
      </c>
      <c r="P2240" s="1082"/>
      <c r="Q2240" s="1083"/>
      <c r="R2240" s="1083"/>
      <c r="S2240" s="1084"/>
      <c r="T2240" s="857">
        <f t="shared" si="4016"/>
        <v>516</v>
      </c>
      <c r="U2240" s="1085">
        <f t="shared" ref="U2240:W2240" si="4277">IF(ISBLANK($A2240),"",sum(AE2240,AK2240,AQ2240,AW2240,BC2240,BI2240,BO2240,BU2240,CA2240,CG2240,CM2240,CS2240,CY2240,DE2240,DK2240,DQ2240,DW2240,EC2240,EI2240,EO2240,EU2240))</f>
        <v>1</v>
      </c>
      <c r="V2240" s="1085">
        <f t="shared" si="4277"/>
        <v>0</v>
      </c>
      <c r="W2240" s="1085">
        <f t="shared" si="4277"/>
        <v>0</v>
      </c>
      <c r="X2240" s="1086">
        <f t="shared" si="4018"/>
        <v>1</v>
      </c>
      <c r="Y2240" s="1085">
        <f t="shared" ref="Y2240:AA2240" si="4278">IF(ISBLANK($A2240),"",sum(AH2240,AN2240,AT2240,AZ2240,BF2240,BL2240,BR2240,BX2240,CD2240,CJ2240,CP2240,CV2240,DB2240,DH2240,DN2240,DT2240,DZ2240,EF2240,EL2240,ER2240,EX2240))</f>
        <v>1</v>
      </c>
      <c r="Z2240" s="1085">
        <f t="shared" si="4278"/>
        <v>0</v>
      </c>
      <c r="AA2240" s="1085">
        <f t="shared" si="4278"/>
        <v>0</v>
      </c>
      <c r="AB2240" s="1086">
        <f t="shared" si="4020"/>
        <v>1</v>
      </c>
      <c r="AC2240" s="1087">
        <f t="shared" si="4021"/>
        <v>1</v>
      </c>
      <c r="AD2240" s="1151" t="str">
        <f t="shared" si="4022"/>
        <v>20+</v>
      </c>
      <c r="AE2240" s="1089">
        <v>1.0</v>
      </c>
      <c r="AF2240" s="1079"/>
      <c r="AG2240" s="1084"/>
      <c r="AH2240" s="1089">
        <v>1.0</v>
      </c>
      <c r="AI2240" s="1079"/>
      <c r="AJ2240" s="1084"/>
      <c r="AK2240" s="1079"/>
      <c r="AL2240" s="1084"/>
      <c r="AM2240" s="1084"/>
      <c r="AN2240" s="1084"/>
      <c r="AO2240" s="1084"/>
      <c r="AP2240" s="1084"/>
      <c r="AQ2240" s="1079"/>
      <c r="AR2240" s="1079"/>
      <c r="AS2240" s="1084"/>
      <c r="AT2240" s="1079"/>
      <c r="AU2240" s="1084"/>
      <c r="AV2240" s="1084"/>
      <c r="AW2240" s="1079"/>
      <c r="AX2240" s="1084"/>
      <c r="AY2240" s="1084"/>
      <c r="AZ2240" s="1079"/>
      <c r="BA2240" s="1079"/>
      <c r="BB2240" s="1084"/>
      <c r="BC2240" s="1084"/>
      <c r="BD2240" s="1084"/>
      <c r="BE2240" s="1084"/>
      <c r="BF2240" s="1084"/>
      <c r="BG2240" s="1084"/>
      <c r="BH2240" s="1084"/>
      <c r="BI2240" s="1084"/>
      <c r="BJ2240" s="1084"/>
      <c r="BK2240" s="1084"/>
      <c r="BL2240" s="1084"/>
      <c r="BM2240" s="1084"/>
      <c r="BN2240" s="1084"/>
      <c r="BO2240" s="1079"/>
      <c r="BP2240" s="1084"/>
      <c r="BQ2240" s="1084"/>
      <c r="BR2240" s="1084"/>
      <c r="BS2240" s="1084"/>
      <c r="BT2240" s="1084"/>
      <c r="BU2240" s="1084"/>
      <c r="BV2240" s="1084"/>
      <c r="BW2240" s="1084"/>
      <c r="BX2240" s="1084"/>
      <c r="BY2240" s="1084"/>
      <c r="BZ2240" s="1084"/>
      <c r="CA2240" s="1079"/>
      <c r="CB2240" s="1084"/>
      <c r="CC2240" s="1084"/>
      <c r="CD2240" s="1084"/>
      <c r="CE2240" s="1084"/>
      <c r="CF2240" s="1084"/>
      <c r="CG2240" s="1084"/>
      <c r="CH2240" s="1084"/>
      <c r="CI2240" s="1084"/>
      <c r="CJ2240" s="1084"/>
      <c r="CK2240" s="1084"/>
      <c r="CL2240" s="1084"/>
      <c r="CM2240" s="1084"/>
      <c r="CN2240" s="1084"/>
      <c r="CO2240" s="1084"/>
      <c r="CP2240" s="1084"/>
      <c r="CQ2240" s="1084"/>
      <c r="CR2240" s="1084"/>
      <c r="CS2240" s="1084"/>
      <c r="CT2240" s="1084"/>
      <c r="CU2240" s="1084"/>
      <c r="CV2240" s="1084"/>
      <c r="CW2240" s="1084"/>
      <c r="CX2240" s="1084"/>
      <c r="CY2240" s="1084"/>
      <c r="CZ2240" s="1084"/>
      <c r="DA2240" s="1084"/>
      <c r="DB2240" s="1084"/>
      <c r="DC2240" s="1084"/>
      <c r="DD2240" s="1084"/>
      <c r="DE2240" s="1084"/>
      <c r="DF2240" s="1084"/>
      <c r="DG2240" s="1084"/>
      <c r="DH2240" s="1084"/>
      <c r="DI2240" s="1084"/>
      <c r="DJ2240" s="1084"/>
      <c r="DK2240" s="1084"/>
      <c r="DL2240" s="1084"/>
      <c r="DM2240" s="1084"/>
      <c r="DN2240" s="1084"/>
      <c r="DO2240" s="1084"/>
      <c r="DP2240" s="1084"/>
      <c r="DQ2240" s="1084"/>
      <c r="DR2240" s="1084"/>
      <c r="DS2240" s="1084"/>
      <c r="DT2240" s="1084"/>
      <c r="DU2240" s="1084"/>
      <c r="DV2240" s="1084"/>
      <c r="DW2240" s="1084"/>
      <c r="DX2240" s="1084"/>
      <c r="DY2240" s="1084"/>
      <c r="DZ2240" s="1084"/>
      <c r="EA2240" s="1084"/>
      <c r="EB2240" s="1084"/>
      <c r="EC2240" s="1084"/>
      <c r="ED2240" s="1084"/>
      <c r="EE2240" s="1084"/>
      <c r="EF2240" s="1084"/>
      <c r="EG2240" s="1084"/>
      <c r="EH2240" s="1084"/>
      <c r="EI2240" s="1079"/>
      <c r="EJ2240" s="1084"/>
      <c r="EK2240" s="1084"/>
      <c r="EL2240" s="1084"/>
      <c r="EM2240" s="1084"/>
      <c r="EN2240" s="1084"/>
      <c r="EO2240" s="1084"/>
      <c r="EP2240" s="1084"/>
      <c r="EQ2240" s="1084"/>
      <c r="ER2240" s="1084"/>
      <c r="ES2240" s="1084"/>
      <c r="ET2240" s="1084"/>
      <c r="EU2240" s="1079"/>
      <c r="EV2240" s="1079"/>
      <c r="EW2240" s="1084"/>
      <c r="EX2240" s="1079"/>
      <c r="EY2240" s="1079"/>
      <c r="EZ2240" s="1084"/>
      <c r="FA2240" s="1090" t="s">
        <v>8086</v>
      </c>
      <c r="FB2240" s="1091"/>
      <c r="FC2240" s="1079"/>
      <c r="FD2240" s="1079"/>
    </row>
    <row r="2241">
      <c r="A2241" s="844" t="s">
        <v>8087</v>
      </c>
      <c r="B2241" s="844" t="s">
        <v>8088</v>
      </c>
      <c r="C2241" s="845" t="s">
        <v>5866</v>
      </c>
      <c r="D2241" s="844" t="s">
        <v>10</v>
      </c>
      <c r="E2241" s="844"/>
      <c r="F2241" s="844"/>
      <c r="G2241" s="844" t="s">
        <v>8089</v>
      </c>
      <c r="H2241" s="844" t="s">
        <v>5395</v>
      </c>
      <c r="I2241" s="844" t="s">
        <v>23</v>
      </c>
      <c r="J2241" s="844"/>
      <c r="K2241" s="844" t="s">
        <v>93</v>
      </c>
      <c r="L2241" s="844" t="s">
        <v>7663</v>
      </c>
      <c r="M2241" s="844" t="s">
        <v>50</v>
      </c>
      <c r="N2241" s="1115">
        <v>43125.0</v>
      </c>
      <c r="O2241" s="848">
        <v>43125.0</v>
      </c>
      <c r="P2241" s="1116"/>
      <c r="Q2241" s="848"/>
      <c r="R2241" s="848"/>
      <c r="S2241" s="846"/>
      <c r="T2241" s="857">
        <f t="shared" si="4016"/>
        <v>398</v>
      </c>
      <c r="U2241" s="850">
        <f t="shared" ref="U2241:W2241" si="4279">IF(ISBLANK($A2241),"",sum(AE2241,AK2241,AQ2241,AW2241,BC2241,BI2241,BO2241,BU2241,CA2241,CG2241,CM2241,CS2241,CY2241,DE2241,DK2241,DQ2241,DW2241,EC2241,EI2241,EO2241,EU2241))</f>
        <v>3</v>
      </c>
      <c r="V2241" s="850">
        <f t="shared" si="4279"/>
        <v>0</v>
      </c>
      <c r="W2241" s="850">
        <f t="shared" si="4279"/>
        <v>0</v>
      </c>
      <c r="X2241" s="1117">
        <f t="shared" si="4018"/>
        <v>3</v>
      </c>
      <c r="Y2241" s="850">
        <f t="shared" ref="Y2241:AA2241" si="4280">IF(ISBLANK($A2241),"",sum(AH2241,AN2241,AT2241,AZ2241,BF2241,BL2241,BR2241,BX2241,CD2241,CJ2241,CP2241,CV2241,DB2241,DH2241,DN2241,DT2241,DZ2241,EF2241,EL2241,ER2241,EX2241))</f>
        <v>0</v>
      </c>
      <c r="Z2241" s="850">
        <f t="shared" si="4280"/>
        <v>0</v>
      </c>
      <c r="AA2241" s="850">
        <f t="shared" si="4280"/>
        <v>0</v>
      </c>
      <c r="AB2241" s="1117">
        <f t="shared" si="4020"/>
        <v>0</v>
      </c>
      <c r="AC2241" s="1118">
        <f t="shared" si="4021"/>
        <v>0</v>
      </c>
      <c r="AD2241" s="1151" t="str">
        <f t="shared" si="4022"/>
        <v>20+</v>
      </c>
      <c r="AE2241" s="853">
        <v>3.0</v>
      </c>
      <c r="AF2241" s="844"/>
      <c r="AG2241" s="846"/>
      <c r="AH2241" s="844"/>
      <c r="AI2241" s="844"/>
      <c r="AJ2241" s="846"/>
      <c r="AK2241" s="844"/>
      <c r="AL2241" s="846"/>
      <c r="AM2241" s="846"/>
      <c r="AN2241" s="846"/>
      <c r="AO2241" s="846"/>
      <c r="AP2241" s="846"/>
      <c r="AQ2241" s="844"/>
      <c r="AR2241" s="844"/>
      <c r="AS2241" s="846"/>
      <c r="AT2241" s="844"/>
      <c r="AU2241" s="846"/>
      <c r="AV2241" s="846"/>
      <c r="AW2241" s="844"/>
      <c r="AX2241" s="846"/>
      <c r="AY2241" s="846"/>
      <c r="AZ2241" s="844"/>
      <c r="BA2241" s="844"/>
      <c r="BB2241" s="846"/>
      <c r="BC2241" s="846"/>
      <c r="BD2241" s="846"/>
      <c r="BE2241" s="846"/>
      <c r="BF2241" s="846"/>
      <c r="BG2241" s="846"/>
      <c r="BH2241" s="846"/>
      <c r="BI2241" s="846"/>
      <c r="BJ2241" s="846"/>
      <c r="BK2241" s="846"/>
      <c r="BL2241" s="846"/>
      <c r="BM2241" s="846"/>
      <c r="BN2241" s="846"/>
      <c r="BO2241" s="844"/>
      <c r="BP2241" s="846"/>
      <c r="BQ2241" s="846"/>
      <c r="BR2241" s="846"/>
      <c r="BS2241" s="846"/>
      <c r="BT2241" s="846"/>
      <c r="BU2241" s="846"/>
      <c r="BV2241" s="846"/>
      <c r="BW2241" s="846"/>
      <c r="BX2241" s="846"/>
      <c r="BY2241" s="846"/>
      <c r="BZ2241" s="846"/>
      <c r="CA2241" s="844"/>
      <c r="CB2241" s="846"/>
      <c r="CC2241" s="846"/>
      <c r="CD2241" s="846"/>
      <c r="CE2241" s="846"/>
      <c r="CF2241" s="846"/>
      <c r="CG2241" s="846"/>
      <c r="CH2241" s="846"/>
      <c r="CI2241" s="846"/>
      <c r="CJ2241" s="846"/>
      <c r="CK2241" s="846"/>
      <c r="CL2241" s="846"/>
      <c r="CM2241" s="846"/>
      <c r="CN2241" s="846"/>
      <c r="CO2241" s="846"/>
      <c r="CP2241" s="846"/>
      <c r="CQ2241" s="846"/>
      <c r="CR2241" s="846"/>
      <c r="CS2241" s="846"/>
      <c r="CT2241" s="846"/>
      <c r="CU2241" s="846"/>
      <c r="CV2241" s="846"/>
      <c r="CW2241" s="846"/>
      <c r="CX2241" s="846"/>
      <c r="CY2241" s="846"/>
      <c r="CZ2241" s="846"/>
      <c r="DA2241" s="846"/>
      <c r="DB2241" s="846"/>
      <c r="DC2241" s="846"/>
      <c r="DD2241" s="846"/>
      <c r="DE2241" s="846"/>
      <c r="DF2241" s="846"/>
      <c r="DG2241" s="846"/>
      <c r="DH2241" s="846"/>
      <c r="DI2241" s="846"/>
      <c r="DJ2241" s="846"/>
      <c r="DK2241" s="846"/>
      <c r="DL2241" s="846"/>
      <c r="DM2241" s="846"/>
      <c r="DN2241" s="846"/>
      <c r="DO2241" s="846"/>
      <c r="DP2241" s="846"/>
      <c r="DQ2241" s="846"/>
      <c r="DR2241" s="846"/>
      <c r="DS2241" s="846"/>
      <c r="DT2241" s="846"/>
      <c r="DU2241" s="846"/>
      <c r="DV2241" s="846"/>
      <c r="DW2241" s="846"/>
      <c r="DX2241" s="846"/>
      <c r="DY2241" s="846"/>
      <c r="DZ2241" s="846"/>
      <c r="EA2241" s="846"/>
      <c r="EB2241" s="846"/>
      <c r="EC2241" s="846"/>
      <c r="ED2241" s="846"/>
      <c r="EE2241" s="846"/>
      <c r="EF2241" s="846"/>
      <c r="EG2241" s="846"/>
      <c r="EH2241" s="846"/>
      <c r="EI2241" s="844"/>
      <c r="EJ2241" s="846"/>
      <c r="EK2241" s="846"/>
      <c r="EL2241" s="846"/>
      <c r="EM2241" s="846"/>
      <c r="EN2241" s="846"/>
      <c r="EO2241" s="846"/>
      <c r="EP2241" s="846"/>
      <c r="EQ2241" s="846"/>
      <c r="ER2241" s="846"/>
      <c r="ES2241" s="846"/>
      <c r="ET2241" s="846"/>
      <c r="EU2241" s="844"/>
      <c r="EV2241" s="844"/>
      <c r="EW2241" s="846"/>
      <c r="EX2241" s="844"/>
      <c r="EY2241" s="844"/>
      <c r="EZ2241" s="846"/>
      <c r="FA2241" s="844" t="s">
        <v>8090</v>
      </c>
      <c r="FB2241" s="844"/>
      <c r="FC2241" s="844"/>
      <c r="FD2241" s="844"/>
    </row>
    <row r="2242">
      <c r="A2242" s="1159" t="s">
        <v>8091</v>
      </c>
      <c r="B2242" s="1079" t="s">
        <v>8092</v>
      </c>
      <c r="C2242" s="1080" t="s">
        <v>5866</v>
      </c>
      <c r="D2242" s="1079" t="s">
        <v>18</v>
      </c>
      <c r="E2242" s="1079"/>
      <c r="F2242" s="1079"/>
      <c r="G2242" s="1079" t="s">
        <v>8093</v>
      </c>
      <c r="H2242" s="1079" t="s">
        <v>7946</v>
      </c>
      <c r="I2242" s="1079" t="s">
        <v>23</v>
      </c>
      <c r="J2242" s="1079"/>
      <c r="K2242" s="1079" t="s">
        <v>93</v>
      </c>
      <c r="L2242" s="1079" t="s">
        <v>7663</v>
      </c>
      <c r="M2242" s="1079" t="s">
        <v>50</v>
      </c>
      <c r="N2242" s="1081">
        <v>43181.0</v>
      </c>
      <c r="O2242" s="1081">
        <v>43181.0</v>
      </c>
      <c r="P2242" s="1082"/>
      <c r="Q2242" s="1083"/>
      <c r="R2242" s="1083"/>
      <c r="S2242" s="1084"/>
      <c r="T2242" s="857">
        <f t="shared" si="4016"/>
        <v>342</v>
      </c>
      <c r="U2242" s="1085">
        <f t="shared" ref="U2242:W2242" si="4281">IF(ISBLANK($A2242),"",sum(AE2242,AK2242,AQ2242,AW2242,BC2242,BI2242,BO2242,BU2242,CA2242,CG2242,CM2242,CS2242,CY2242,DE2242,DK2242,DQ2242,DW2242,EC2242,EI2242,EO2242,EU2242))</f>
        <v>1</v>
      </c>
      <c r="V2242" s="1085">
        <f t="shared" si="4281"/>
        <v>0</v>
      </c>
      <c r="W2242" s="1085">
        <f t="shared" si="4281"/>
        <v>0</v>
      </c>
      <c r="X2242" s="1086">
        <f t="shared" si="4018"/>
        <v>1</v>
      </c>
      <c r="Y2242" s="1085">
        <f t="shared" ref="Y2242:AA2242" si="4282">IF(ISBLANK($A2242),"",sum(AH2242,AN2242,AT2242,AZ2242,BF2242,BL2242,BR2242,BX2242,CD2242,CJ2242,CP2242,CV2242,DB2242,DH2242,DN2242,DT2242,DZ2242,EF2242,EL2242,ER2242,EX2242))</f>
        <v>1</v>
      </c>
      <c r="Z2242" s="1085">
        <f t="shared" si="4282"/>
        <v>0</v>
      </c>
      <c r="AA2242" s="1085">
        <f t="shared" si="4282"/>
        <v>0</v>
      </c>
      <c r="AB2242" s="1086">
        <f t="shared" si="4020"/>
        <v>1</v>
      </c>
      <c r="AC2242" s="1087">
        <f t="shared" si="4021"/>
        <v>1</v>
      </c>
      <c r="AD2242" s="1092" t="str">
        <f t="shared" si="4022"/>
        <v>20+</v>
      </c>
      <c r="AE2242" s="1089">
        <v>1.0</v>
      </c>
      <c r="AF2242" s="1079"/>
      <c r="AG2242" s="1084"/>
      <c r="AH2242" s="1089">
        <v>1.0</v>
      </c>
      <c r="AI2242" s="1079"/>
      <c r="AJ2242" s="1084"/>
      <c r="AK2242" s="1079"/>
      <c r="AL2242" s="1084"/>
      <c r="AM2242" s="1084"/>
      <c r="AN2242" s="1084"/>
      <c r="AO2242" s="1084"/>
      <c r="AP2242" s="1084"/>
      <c r="AQ2242" s="1079"/>
      <c r="AR2242" s="1079"/>
      <c r="AS2242" s="1084"/>
      <c r="AT2242" s="1079"/>
      <c r="AU2242" s="1084"/>
      <c r="AV2242" s="1084"/>
      <c r="AW2242" s="1079"/>
      <c r="AX2242" s="1084"/>
      <c r="AY2242" s="1084"/>
      <c r="AZ2242" s="1079"/>
      <c r="BA2242" s="1079"/>
      <c r="BB2242" s="1084"/>
      <c r="BC2242" s="1084"/>
      <c r="BD2242" s="1084"/>
      <c r="BE2242" s="1084"/>
      <c r="BF2242" s="1084"/>
      <c r="BG2242" s="1084"/>
      <c r="BH2242" s="1084"/>
      <c r="BI2242" s="1084"/>
      <c r="BJ2242" s="1084"/>
      <c r="BK2242" s="1084"/>
      <c r="BL2242" s="1084"/>
      <c r="BM2242" s="1084"/>
      <c r="BN2242" s="1084"/>
      <c r="BO2242" s="1079"/>
      <c r="BP2242" s="1084"/>
      <c r="BQ2242" s="1084"/>
      <c r="BR2242" s="1084"/>
      <c r="BS2242" s="1084"/>
      <c r="BT2242" s="1084"/>
      <c r="BU2242" s="1084"/>
      <c r="BV2242" s="1084"/>
      <c r="BW2242" s="1084"/>
      <c r="BX2242" s="1084"/>
      <c r="BY2242" s="1084"/>
      <c r="BZ2242" s="1084"/>
      <c r="CA2242" s="1079"/>
      <c r="CB2242" s="1084"/>
      <c r="CC2242" s="1084"/>
      <c r="CD2242" s="1084"/>
      <c r="CE2242" s="1084"/>
      <c r="CF2242" s="1084"/>
      <c r="CG2242" s="1084"/>
      <c r="CH2242" s="1084"/>
      <c r="CI2242" s="1084"/>
      <c r="CJ2242" s="1084"/>
      <c r="CK2242" s="1084"/>
      <c r="CL2242" s="1084"/>
      <c r="CM2242" s="1084"/>
      <c r="CN2242" s="1084"/>
      <c r="CO2242" s="1084"/>
      <c r="CP2242" s="1084"/>
      <c r="CQ2242" s="1084"/>
      <c r="CR2242" s="1084"/>
      <c r="CS2242" s="1084"/>
      <c r="CT2242" s="1084"/>
      <c r="CU2242" s="1084"/>
      <c r="CV2242" s="1084"/>
      <c r="CW2242" s="1084"/>
      <c r="CX2242" s="1084"/>
      <c r="CY2242" s="1084"/>
      <c r="CZ2242" s="1084"/>
      <c r="DA2242" s="1084"/>
      <c r="DB2242" s="1084"/>
      <c r="DC2242" s="1084"/>
      <c r="DD2242" s="1084"/>
      <c r="DE2242" s="1084"/>
      <c r="DF2242" s="1084"/>
      <c r="DG2242" s="1084"/>
      <c r="DH2242" s="1084"/>
      <c r="DI2242" s="1084"/>
      <c r="DJ2242" s="1084"/>
      <c r="DK2242" s="1084"/>
      <c r="DL2242" s="1084"/>
      <c r="DM2242" s="1084"/>
      <c r="DN2242" s="1084"/>
      <c r="DO2242" s="1084"/>
      <c r="DP2242" s="1084"/>
      <c r="DQ2242" s="1084"/>
      <c r="DR2242" s="1084"/>
      <c r="DS2242" s="1084"/>
      <c r="DT2242" s="1084"/>
      <c r="DU2242" s="1084"/>
      <c r="DV2242" s="1084"/>
      <c r="DW2242" s="1084"/>
      <c r="DX2242" s="1084"/>
      <c r="DY2242" s="1084"/>
      <c r="DZ2242" s="1084"/>
      <c r="EA2242" s="1084"/>
      <c r="EB2242" s="1084"/>
      <c r="EC2242" s="1084"/>
      <c r="ED2242" s="1084"/>
      <c r="EE2242" s="1084"/>
      <c r="EF2242" s="1084"/>
      <c r="EG2242" s="1084"/>
      <c r="EH2242" s="1084"/>
      <c r="EI2242" s="1079"/>
      <c r="EJ2242" s="1084"/>
      <c r="EK2242" s="1084"/>
      <c r="EL2242" s="1084"/>
      <c r="EM2242" s="1084"/>
      <c r="EN2242" s="1084"/>
      <c r="EO2242" s="1084"/>
      <c r="EP2242" s="1084"/>
      <c r="EQ2242" s="1084"/>
      <c r="ER2242" s="1084"/>
      <c r="ES2242" s="1084"/>
      <c r="ET2242" s="1084"/>
      <c r="EU2242" s="1079"/>
      <c r="EV2242" s="1079"/>
      <c r="EW2242" s="1084"/>
      <c r="EX2242" s="1079"/>
      <c r="EY2242" s="1079"/>
      <c r="EZ2242" s="1084"/>
      <c r="FA2242" s="1090" t="s">
        <v>8094</v>
      </c>
      <c r="FB2242" s="1079"/>
      <c r="FC2242" s="1079"/>
      <c r="FD2242" s="1079"/>
    </row>
    <row r="2243">
      <c r="A2243" s="1183" t="s">
        <v>8095</v>
      </c>
      <c r="B2243" s="844" t="s">
        <v>8096</v>
      </c>
      <c r="C2243" s="845" t="s">
        <v>5866</v>
      </c>
      <c r="D2243" s="844" t="s">
        <v>10</v>
      </c>
      <c r="E2243" s="844"/>
      <c r="F2243" s="844"/>
      <c r="G2243" s="844" t="s">
        <v>7685</v>
      </c>
      <c r="H2243" s="844" t="s">
        <v>5374</v>
      </c>
      <c r="I2243" s="844" t="s">
        <v>23</v>
      </c>
      <c r="J2243" s="844"/>
      <c r="K2243" s="844" t="s">
        <v>93</v>
      </c>
      <c r="L2243" s="844" t="s">
        <v>5771</v>
      </c>
      <c r="M2243" s="844" t="s">
        <v>50</v>
      </c>
      <c r="N2243" s="1115">
        <v>42755.0</v>
      </c>
      <c r="O2243" s="1115">
        <v>42755.0</v>
      </c>
      <c r="P2243" s="1116"/>
      <c r="Q2243" s="848"/>
      <c r="R2243" s="848"/>
      <c r="S2243" s="846"/>
      <c r="T2243" s="857">
        <f t="shared" si="4016"/>
        <v>768</v>
      </c>
      <c r="U2243" s="850">
        <f t="shared" ref="U2243:W2243" si="4283">IF(ISBLANK($A2243),"",sum(AE2243,AK2243,AQ2243,AW2243,BC2243,BI2243,BO2243,BU2243,CA2243,CG2243,CM2243,CS2243,CY2243,DE2243,DK2243,DQ2243,DW2243,EC2243,EI2243,EO2243,EU2243))</f>
        <v>0</v>
      </c>
      <c r="V2243" s="850">
        <f t="shared" si="4283"/>
        <v>1</v>
      </c>
      <c r="W2243" s="850">
        <f t="shared" si="4283"/>
        <v>0</v>
      </c>
      <c r="X2243" s="1117">
        <f t="shared" si="4018"/>
        <v>1</v>
      </c>
      <c r="Y2243" s="850">
        <f t="shared" ref="Y2243:AA2243" si="4284">IF(ISBLANK($A2243),"",sum(AH2243,AN2243,AT2243,AZ2243,BF2243,BL2243,BR2243,BX2243,CD2243,CJ2243,CP2243,CV2243,DB2243,DH2243,DN2243,DT2243,DZ2243,EF2243,EL2243,ER2243,EX2243))</f>
        <v>1</v>
      </c>
      <c r="Z2243" s="850">
        <f t="shared" si="4284"/>
        <v>0</v>
      </c>
      <c r="AA2243" s="850">
        <f t="shared" si="4284"/>
        <v>0</v>
      </c>
      <c r="AB2243" s="1117">
        <f t="shared" si="4020"/>
        <v>1</v>
      </c>
      <c r="AC2243" s="1118">
        <f t="shared" si="4021"/>
        <v>1</v>
      </c>
      <c r="AD2243" s="852" t="str">
        <f t="shared" si="4022"/>
        <v>20+</v>
      </c>
      <c r="AE2243" s="844"/>
      <c r="AF2243" s="853">
        <v>1.0</v>
      </c>
      <c r="AG2243" s="846"/>
      <c r="AH2243" s="853">
        <v>1.0</v>
      </c>
      <c r="AI2243" s="844"/>
      <c r="AJ2243" s="846"/>
      <c r="AK2243" s="844"/>
      <c r="AL2243" s="846"/>
      <c r="AM2243" s="846"/>
      <c r="AN2243" s="846"/>
      <c r="AO2243" s="846"/>
      <c r="AP2243" s="846"/>
      <c r="AQ2243" s="844"/>
      <c r="AR2243" s="844"/>
      <c r="AS2243" s="846"/>
      <c r="AT2243" s="844"/>
      <c r="AU2243" s="846"/>
      <c r="AV2243" s="846"/>
      <c r="AW2243" s="844"/>
      <c r="AX2243" s="846"/>
      <c r="AY2243" s="846"/>
      <c r="AZ2243" s="844"/>
      <c r="BA2243" s="844"/>
      <c r="BB2243" s="846"/>
      <c r="BC2243" s="846"/>
      <c r="BD2243" s="846"/>
      <c r="BE2243" s="846"/>
      <c r="BF2243" s="846"/>
      <c r="BG2243" s="846"/>
      <c r="BH2243" s="846"/>
      <c r="BI2243" s="846"/>
      <c r="BJ2243" s="846"/>
      <c r="BK2243" s="846"/>
      <c r="BL2243" s="846"/>
      <c r="BM2243" s="846"/>
      <c r="BN2243" s="846"/>
      <c r="BO2243" s="844"/>
      <c r="BP2243" s="846"/>
      <c r="BQ2243" s="846"/>
      <c r="BR2243" s="846"/>
      <c r="BS2243" s="846"/>
      <c r="BT2243" s="846"/>
      <c r="BU2243" s="846"/>
      <c r="BV2243" s="846"/>
      <c r="BW2243" s="846"/>
      <c r="BX2243" s="846"/>
      <c r="BY2243" s="846"/>
      <c r="BZ2243" s="846"/>
      <c r="CA2243" s="844"/>
      <c r="CB2243" s="846"/>
      <c r="CC2243" s="846"/>
      <c r="CD2243" s="846"/>
      <c r="CE2243" s="846"/>
      <c r="CF2243" s="846"/>
      <c r="CG2243" s="846"/>
      <c r="CH2243" s="846"/>
      <c r="CI2243" s="846"/>
      <c r="CJ2243" s="846"/>
      <c r="CK2243" s="846"/>
      <c r="CL2243" s="846"/>
      <c r="CM2243" s="846"/>
      <c r="CN2243" s="846"/>
      <c r="CO2243" s="846"/>
      <c r="CP2243" s="846"/>
      <c r="CQ2243" s="846"/>
      <c r="CR2243" s="846"/>
      <c r="CS2243" s="846"/>
      <c r="CT2243" s="846"/>
      <c r="CU2243" s="846"/>
      <c r="CV2243" s="846"/>
      <c r="CW2243" s="846"/>
      <c r="CX2243" s="846"/>
      <c r="CY2243" s="846"/>
      <c r="CZ2243" s="846"/>
      <c r="DA2243" s="846"/>
      <c r="DB2243" s="846"/>
      <c r="DC2243" s="846"/>
      <c r="DD2243" s="846"/>
      <c r="DE2243" s="846"/>
      <c r="DF2243" s="846"/>
      <c r="DG2243" s="846"/>
      <c r="DH2243" s="846"/>
      <c r="DI2243" s="846"/>
      <c r="DJ2243" s="846"/>
      <c r="DK2243" s="846"/>
      <c r="DL2243" s="846"/>
      <c r="DM2243" s="846"/>
      <c r="DN2243" s="846"/>
      <c r="DO2243" s="846"/>
      <c r="DP2243" s="846"/>
      <c r="DQ2243" s="846"/>
      <c r="DR2243" s="846"/>
      <c r="DS2243" s="846"/>
      <c r="DT2243" s="846"/>
      <c r="DU2243" s="846"/>
      <c r="DV2243" s="846"/>
      <c r="DW2243" s="846"/>
      <c r="DX2243" s="846"/>
      <c r="DY2243" s="846"/>
      <c r="DZ2243" s="846"/>
      <c r="EA2243" s="846"/>
      <c r="EB2243" s="846"/>
      <c r="EC2243" s="846"/>
      <c r="ED2243" s="846"/>
      <c r="EE2243" s="846"/>
      <c r="EF2243" s="846"/>
      <c r="EG2243" s="846"/>
      <c r="EH2243" s="846"/>
      <c r="EI2243" s="844"/>
      <c r="EJ2243" s="846"/>
      <c r="EK2243" s="846"/>
      <c r="EL2243" s="846"/>
      <c r="EM2243" s="846"/>
      <c r="EN2243" s="846"/>
      <c r="EO2243" s="846"/>
      <c r="EP2243" s="846"/>
      <c r="EQ2243" s="846"/>
      <c r="ER2243" s="846"/>
      <c r="ES2243" s="846"/>
      <c r="ET2243" s="846"/>
      <c r="EU2243" s="844"/>
      <c r="EV2243" s="844"/>
      <c r="EW2243" s="846"/>
      <c r="EX2243" s="844"/>
      <c r="EY2243" s="844"/>
      <c r="EZ2243" s="846"/>
      <c r="FA2243" s="1184" t="s">
        <v>8097</v>
      </c>
      <c r="FB2243" s="1185"/>
      <c r="FC2243" s="846"/>
      <c r="FD2243" s="846"/>
    </row>
    <row r="2244">
      <c r="A2244" s="1079" t="s">
        <v>8098</v>
      </c>
      <c r="B2244" s="1079" t="s">
        <v>8099</v>
      </c>
      <c r="C2244" s="1080" t="s">
        <v>5866</v>
      </c>
      <c r="D2244" s="1079" t="s">
        <v>18</v>
      </c>
      <c r="E2244" s="1079"/>
      <c r="F2244" s="1079"/>
      <c r="G2244" s="1079" t="s">
        <v>6321</v>
      </c>
      <c r="H2244" s="1079" t="s">
        <v>5395</v>
      </c>
      <c r="I2244" s="1079" t="s">
        <v>23</v>
      </c>
      <c r="J2244" s="1079"/>
      <c r="K2244" s="1079" t="s">
        <v>93</v>
      </c>
      <c r="L2244" s="1079" t="s">
        <v>7663</v>
      </c>
      <c r="M2244" s="1079" t="s">
        <v>50</v>
      </c>
      <c r="N2244" s="1081">
        <v>42985.0</v>
      </c>
      <c r="O2244" s="1081">
        <v>42985.0</v>
      </c>
      <c r="P2244" s="1082"/>
      <c r="Q2244" s="1083"/>
      <c r="R2244" s="1083"/>
      <c r="S2244" s="1084"/>
      <c r="T2244" s="857">
        <f t="shared" si="4016"/>
        <v>538</v>
      </c>
      <c r="U2244" s="1085">
        <f t="shared" ref="U2244:W2244" si="4285">IF(ISBLANK($A2244),"",sum(AE2244,AK2244,AQ2244,AW2244,BC2244,BI2244,BO2244,BU2244,CA2244,CG2244,CM2244,CS2244,CY2244,DE2244,DK2244,DQ2244,DW2244,EC2244,EI2244,EO2244,EU2244))</f>
        <v>2</v>
      </c>
      <c r="V2244" s="1085">
        <f t="shared" si="4285"/>
        <v>0</v>
      </c>
      <c r="W2244" s="1085">
        <f t="shared" si="4285"/>
        <v>0</v>
      </c>
      <c r="X2244" s="1086">
        <f t="shared" si="4018"/>
        <v>2</v>
      </c>
      <c r="Y2244" s="1085">
        <f t="shared" ref="Y2244:AA2244" si="4286">IF(ISBLANK($A2244),"",sum(AH2244,AN2244,AT2244,AZ2244,BF2244,BL2244,BR2244,BX2244,CD2244,CJ2244,CP2244,CV2244,DB2244,DH2244,DN2244,DT2244,DZ2244,EF2244,EL2244,ER2244,EX2244))</f>
        <v>2</v>
      </c>
      <c r="Z2244" s="1085">
        <f t="shared" si="4286"/>
        <v>0</v>
      </c>
      <c r="AA2244" s="1085">
        <f t="shared" si="4286"/>
        <v>0</v>
      </c>
      <c r="AB2244" s="1086">
        <f t="shared" si="4020"/>
        <v>2</v>
      </c>
      <c r="AC2244" s="1087">
        <f t="shared" si="4021"/>
        <v>1</v>
      </c>
      <c r="AD2244" s="1151" t="str">
        <f t="shared" si="4022"/>
        <v>20+</v>
      </c>
      <c r="AE2244" s="1089">
        <v>2.0</v>
      </c>
      <c r="AF2244" s="1079"/>
      <c r="AG2244" s="1084"/>
      <c r="AH2244" s="1089">
        <v>2.0</v>
      </c>
      <c r="AI2244" s="1079"/>
      <c r="AJ2244" s="1084"/>
      <c r="AK2244" s="1079"/>
      <c r="AL2244" s="1084"/>
      <c r="AM2244" s="1084"/>
      <c r="AN2244" s="1084"/>
      <c r="AO2244" s="1084"/>
      <c r="AP2244" s="1084"/>
      <c r="AQ2244" s="1079"/>
      <c r="AR2244" s="1079"/>
      <c r="AS2244" s="1084"/>
      <c r="AT2244" s="1079"/>
      <c r="AU2244" s="1084"/>
      <c r="AV2244" s="1084"/>
      <c r="AW2244" s="1079"/>
      <c r="AX2244" s="1084"/>
      <c r="AY2244" s="1084"/>
      <c r="AZ2244" s="1079"/>
      <c r="BA2244" s="1079"/>
      <c r="BB2244" s="1084"/>
      <c r="BC2244" s="1084"/>
      <c r="BD2244" s="1084"/>
      <c r="BE2244" s="1084"/>
      <c r="BF2244" s="1084"/>
      <c r="BG2244" s="1084"/>
      <c r="BH2244" s="1084"/>
      <c r="BI2244" s="1084"/>
      <c r="BJ2244" s="1084"/>
      <c r="BK2244" s="1084"/>
      <c r="BL2244" s="1084"/>
      <c r="BM2244" s="1084"/>
      <c r="BN2244" s="1084"/>
      <c r="BO2244" s="1079"/>
      <c r="BP2244" s="1084"/>
      <c r="BQ2244" s="1084"/>
      <c r="BR2244" s="1084"/>
      <c r="BS2244" s="1084"/>
      <c r="BT2244" s="1084"/>
      <c r="BU2244" s="1084"/>
      <c r="BV2244" s="1084"/>
      <c r="BW2244" s="1084"/>
      <c r="BX2244" s="1084"/>
      <c r="BY2244" s="1084"/>
      <c r="BZ2244" s="1084"/>
      <c r="CA2244" s="1079"/>
      <c r="CB2244" s="1084"/>
      <c r="CC2244" s="1084"/>
      <c r="CD2244" s="1084"/>
      <c r="CE2244" s="1084"/>
      <c r="CF2244" s="1084"/>
      <c r="CG2244" s="1084"/>
      <c r="CH2244" s="1084"/>
      <c r="CI2244" s="1084"/>
      <c r="CJ2244" s="1084"/>
      <c r="CK2244" s="1084"/>
      <c r="CL2244" s="1084"/>
      <c r="CM2244" s="1084"/>
      <c r="CN2244" s="1084"/>
      <c r="CO2244" s="1084"/>
      <c r="CP2244" s="1084"/>
      <c r="CQ2244" s="1084"/>
      <c r="CR2244" s="1084"/>
      <c r="CS2244" s="1084"/>
      <c r="CT2244" s="1084"/>
      <c r="CU2244" s="1084"/>
      <c r="CV2244" s="1084"/>
      <c r="CW2244" s="1084"/>
      <c r="CX2244" s="1084"/>
      <c r="CY2244" s="1084"/>
      <c r="CZ2244" s="1084"/>
      <c r="DA2244" s="1084"/>
      <c r="DB2244" s="1084"/>
      <c r="DC2244" s="1084"/>
      <c r="DD2244" s="1084"/>
      <c r="DE2244" s="1084"/>
      <c r="DF2244" s="1084"/>
      <c r="DG2244" s="1084"/>
      <c r="DH2244" s="1084"/>
      <c r="DI2244" s="1084"/>
      <c r="DJ2244" s="1084"/>
      <c r="DK2244" s="1084"/>
      <c r="DL2244" s="1084"/>
      <c r="DM2244" s="1084"/>
      <c r="DN2244" s="1084"/>
      <c r="DO2244" s="1084"/>
      <c r="DP2244" s="1084"/>
      <c r="DQ2244" s="1084"/>
      <c r="DR2244" s="1084"/>
      <c r="DS2244" s="1084"/>
      <c r="DT2244" s="1084"/>
      <c r="DU2244" s="1084"/>
      <c r="DV2244" s="1084"/>
      <c r="DW2244" s="1084"/>
      <c r="DX2244" s="1084"/>
      <c r="DY2244" s="1084"/>
      <c r="DZ2244" s="1084"/>
      <c r="EA2244" s="1084"/>
      <c r="EB2244" s="1084"/>
      <c r="EC2244" s="1084"/>
      <c r="ED2244" s="1084"/>
      <c r="EE2244" s="1084"/>
      <c r="EF2244" s="1084"/>
      <c r="EG2244" s="1084"/>
      <c r="EH2244" s="1084"/>
      <c r="EI2244" s="1079"/>
      <c r="EJ2244" s="1084"/>
      <c r="EK2244" s="1084"/>
      <c r="EL2244" s="1084"/>
      <c r="EM2244" s="1084"/>
      <c r="EN2244" s="1084"/>
      <c r="EO2244" s="1084"/>
      <c r="EP2244" s="1084"/>
      <c r="EQ2244" s="1084"/>
      <c r="ER2244" s="1084"/>
      <c r="ES2244" s="1084"/>
      <c r="ET2244" s="1084"/>
      <c r="EU2244" s="1079"/>
      <c r="EV2244" s="1079"/>
      <c r="EW2244" s="1084"/>
      <c r="EX2244" s="1079"/>
      <c r="EY2244" s="1079"/>
      <c r="EZ2244" s="1084"/>
      <c r="FA2244" s="1090" t="s">
        <v>8100</v>
      </c>
      <c r="FB2244" s="1091"/>
      <c r="FC2244" s="1079"/>
      <c r="FD2244" s="1079"/>
    </row>
    <row r="2245">
      <c r="A2245" s="1079" t="s">
        <v>8101</v>
      </c>
      <c r="B2245" s="1079" t="s">
        <v>2084</v>
      </c>
      <c r="C2245" s="1080" t="s">
        <v>5866</v>
      </c>
      <c r="D2245" s="1079" t="s">
        <v>18</v>
      </c>
      <c r="E2245" s="1079"/>
      <c r="F2245" s="1079"/>
      <c r="G2245" s="1079" t="s">
        <v>8102</v>
      </c>
      <c r="H2245" s="1079" t="s">
        <v>7719</v>
      </c>
      <c r="I2245" s="1079" t="s">
        <v>23</v>
      </c>
      <c r="J2245" s="1079"/>
      <c r="K2245" s="1079" t="s">
        <v>93</v>
      </c>
      <c r="L2245" s="1079" t="s">
        <v>7807</v>
      </c>
      <c r="M2245" s="1079" t="s">
        <v>50</v>
      </c>
      <c r="N2245" s="1081">
        <v>43053.0</v>
      </c>
      <c r="O2245" s="1081">
        <v>43053.0</v>
      </c>
      <c r="P2245" s="1082"/>
      <c r="Q2245" s="1083"/>
      <c r="R2245" s="1083"/>
      <c r="S2245" s="1084"/>
      <c r="T2245" s="857">
        <f t="shared" si="4016"/>
        <v>470</v>
      </c>
      <c r="U2245" s="1085">
        <f t="shared" ref="U2245:W2245" si="4287">IF(ISBLANK($A2245),"",sum(AE2245,AK2245,AQ2245,AW2245,BC2245,BI2245,BO2245,BU2245,CA2245,CG2245,CM2245,CS2245,CY2245,DE2245,DK2245,DQ2245,DW2245,EC2245,EI2245,EO2245,EU2245))</f>
        <v>1</v>
      </c>
      <c r="V2245" s="1085">
        <f t="shared" si="4287"/>
        <v>0</v>
      </c>
      <c r="W2245" s="1085">
        <f t="shared" si="4287"/>
        <v>0</v>
      </c>
      <c r="X2245" s="1086">
        <f t="shared" si="4018"/>
        <v>1</v>
      </c>
      <c r="Y2245" s="1085">
        <f t="shared" ref="Y2245:AA2245" si="4288">IF(ISBLANK($A2245),"",sum(AH2245,AN2245,AT2245,AZ2245,BF2245,BL2245,BR2245,BX2245,CD2245,CJ2245,CP2245,CV2245,DB2245,DH2245,DN2245,DT2245,DZ2245,EF2245,EL2245,ER2245,EX2245))</f>
        <v>1</v>
      </c>
      <c r="Z2245" s="1085">
        <f t="shared" si="4288"/>
        <v>0</v>
      </c>
      <c r="AA2245" s="1085">
        <f t="shared" si="4288"/>
        <v>0</v>
      </c>
      <c r="AB2245" s="1086">
        <f t="shared" si="4020"/>
        <v>1</v>
      </c>
      <c r="AC2245" s="1087">
        <f t="shared" si="4021"/>
        <v>1</v>
      </c>
      <c r="AD2245" s="1092" t="str">
        <f t="shared" si="4022"/>
        <v>20+</v>
      </c>
      <c r="AE2245" s="1089">
        <v>1.0</v>
      </c>
      <c r="AF2245" s="1079"/>
      <c r="AG2245" s="1084"/>
      <c r="AH2245" s="1089">
        <v>1.0</v>
      </c>
      <c r="AI2245" s="1079"/>
      <c r="AJ2245" s="1084"/>
      <c r="AK2245" s="1079"/>
      <c r="AL2245" s="1084"/>
      <c r="AM2245" s="1084"/>
      <c r="AN2245" s="1084"/>
      <c r="AO2245" s="1084"/>
      <c r="AP2245" s="1084"/>
      <c r="AQ2245" s="1079"/>
      <c r="AR2245" s="1079"/>
      <c r="AS2245" s="1084"/>
      <c r="AT2245" s="1079"/>
      <c r="AU2245" s="1084"/>
      <c r="AV2245" s="1084"/>
      <c r="AW2245" s="1079"/>
      <c r="AX2245" s="1084"/>
      <c r="AY2245" s="1084"/>
      <c r="AZ2245" s="1079"/>
      <c r="BA2245" s="1079"/>
      <c r="BB2245" s="1084"/>
      <c r="BC2245" s="1084"/>
      <c r="BD2245" s="1084"/>
      <c r="BE2245" s="1084"/>
      <c r="BF2245" s="1084"/>
      <c r="BG2245" s="1084"/>
      <c r="BH2245" s="1084"/>
      <c r="BI2245" s="1084"/>
      <c r="BJ2245" s="1084"/>
      <c r="BK2245" s="1084"/>
      <c r="BL2245" s="1084"/>
      <c r="BM2245" s="1084"/>
      <c r="BN2245" s="1084"/>
      <c r="BO2245" s="1079"/>
      <c r="BP2245" s="1084"/>
      <c r="BQ2245" s="1084"/>
      <c r="BR2245" s="1084"/>
      <c r="BS2245" s="1084"/>
      <c r="BT2245" s="1084"/>
      <c r="BU2245" s="1084"/>
      <c r="BV2245" s="1084"/>
      <c r="BW2245" s="1084"/>
      <c r="BX2245" s="1084"/>
      <c r="BY2245" s="1084"/>
      <c r="BZ2245" s="1084"/>
      <c r="CA2245" s="1079"/>
      <c r="CB2245" s="1084"/>
      <c r="CC2245" s="1084"/>
      <c r="CD2245" s="1084"/>
      <c r="CE2245" s="1084"/>
      <c r="CF2245" s="1084"/>
      <c r="CG2245" s="1084"/>
      <c r="CH2245" s="1084"/>
      <c r="CI2245" s="1084"/>
      <c r="CJ2245" s="1084"/>
      <c r="CK2245" s="1084"/>
      <c r="CL2245" s="1084"/>
      <c r="CM2245" s="1084"/>
      <c r="CN2245" s="1084"/>
      <c r="CO2245" s="1084"/>
      <c r="CP2245" s="1084"/>
      <c r="CQ2245" s="1084"/>
      <c r="CR2245" s="1084"/>
      <c r="CS2245" s="1084"/>
      <c r="CT2245" s="1084"/>
      <c r="CU2245" s="1084"/>
      <c r="CV2245" s="1084"/>
      <c r="CW2245" s="1084"/>
      <c r="CX2245" s="1084"/>
      <c r="CY2245" s="1084"/>
      <c r="CZ2245" s="1084"/>
      <c r="DA2245" s="1084"/>
      <c r="DB2245" s="1084"/>
      <c r="DC2245" s="1084"/>
      <c r="DD2245" s="1084"/>
      <c r="DE2245" s="1084"/>
      <c r="DF2245" s="1084"/>
      <c r="DG2245" s="1084"/>
      <c r="DH2245" s="1084"/>
      <c r="DI2245" s="1084"/>
      <c r="DJ2245" s="1084"/>
      <c r="DK2245" s="1084"/>
      <c r="DL2245" s="1084"/>
      <c r="DM2245" s="1084"/>
      <c r="DN2245" s="1084"/>
      <c r="DO2245" s="1084"/>
      <c r="DP2245" s="1084"/>
      <c r="DQ2245" s="1084"/>
      <c r="DR2245" s="1084"/>
      <c r="DS2245" s="1084"/>
      <c r="DT2245" s="1084"/>
      <c r="DU2245" s="1084"/>
      <c r="DV2245" s="1084"/>
      <c r="DW2245" s="1084"/>
      <c r="DX2245" s="1084"/>
      <c r="DY2245" s="1084"/>
      <c r="DZ2245" s="1084"/>
      <c r="EA2245" s="1084"/>
      <c r="EB2245" s="1084"/>
      <c r="EC2245" s="1084"/>
      <c r="ED2245" s="1084"/>
      <c r="EE2245" s="1084"/>
      <c r="EF2245" s="1084"/>
      <c r="EG2245" s="1084"/>
      <c r="EH2245" s="1084"/>
      <c r="EI2245" s="1079"/>
      <c r="EJ2245" s="1084"/>
      <c r="EK2245" s="1084"/>
      <c r="EL2245" s="1084"/>
      <c r="EM2245" s="1084"/>
      <c r="EN2245" s="1084"/>
      <c r="EO2245" s="1084"/>
      <c r="EP2245" s="1084"/>
      <c r="EQ2245" s="1084"/>
      <c r="ER2245" s="1084"/>
      <c r="ES2245" s="1084"/>
      <c r="ET2245" s="1084"/>
      <c r="EU2245" s="1079"/>
      <c r="EV2245" s="1079"/>
      <c r="EW2245" s="1084"/>
      <c r="EX2245" s="1079"/>
      <c r="EY2245" s="1079"/>
      <c r="EZ2245" s="1084"/>
      <c r="FA2245" s="1079" t="s">
        <v>8103</v>
      </c>
      <c r="FB2245" s="1079"/>
      <c r="FC2245" s="1079"/>
      <c r="FD2245" s="1079"/>
    </row>
    <row r="2246">
      <c r="A2246" s="1079" t="s">
        <v>8104</v>
      </c>
      <c r="B2246" s="1079" t="s">
        <v>8105</v>
      </c>
      <c r="C2246" s="1080" t="s">
        <v>5866</v>
      </c>
      <c r="D2246" s="1079" t="s">
        <v>18</v>
      </c>
      <c r="E2246" s="1079"/>
      <c r="F2246" s="1079"/>
      <c r="G2246" s="1079" t="s">
        <v>8106</v>
      </c>
      <c r="H2246" s="1079" t="s">
        <v>5395</v>
      </c>
      <c r="I2246" s="1079" t="s">
        <v>23</v>
      </c>
      <c r="J2246" s="1079"/>
      <c r="K2246" s="1079" t="s">
        <v>93</v>
      </c>
      <c r="L2246" s="1079" t="s">
        <v>7663</v>
      </c>
      <c r="M2246" s="1079" t="s">
        <v>50</v>
      </c>
      <c r="N2246" s="1081">
        <v>43000.0</v>
      </c>
      <c r="O2246" s="1081">
        <v>43000.0</v>
      </c>
      <c r="P2246" s="1082"/>
      <c r="Q2246" s="1083"/>
      <c r="R2246" s="1083"/>
      <c r="S2246" s="1084"/>
      <c r="T2246" s="857">
        <f t="shared" si="4016"/>
        <v>523</v>
      </c>
      <c r="U2246" s="1085">
        <f t="shared" ref="U2246:W2246" si="4289">IF(ISBLANK($A2246),"",sum(AE2246,AK2246,AQ2246,AW2246,BC2246,BI2246,BO2246,BU2246,CA2246,CG2246,CM2246,CS2246,CY2246,DE2246,DK2246,DQ2246,DW2246,EC2246,EI2246,EO2246,EU2246))</f>
        <v>1</v>
      </c>
      <c r="V2246" s="1085">
        <f t="shared" si="4289"/>
        <v>0</v>
      </c>
      <c r="W2246" s="1085">
        <f t="shared" si="4289"/>
        <v>0</v>
      </c>
      <c r="X2246" s="1086">
        <f t="shared" si="4018"/>
        <v>1</v>
      </c>
      <c r="Y2246" s="1085">
        <f t="shared" ref="Y2246:AA2246" si="4290">IF(ISBLANK($A2246),"",sum(AH2246,AN2246,AT2246,AZ2246,BF2246,BL2246,BR2246,BX2246,CD2246,CJ2246,CP2246,CV2246,DB2246,DH2246,DN2246,DT2246,DZ2246,EF2246,EL2246,ER2246,EX2246))</f>
        <v>1</v>
      </c>
      <c r="Z2246" s="1085">
        <f t="shared" si="4290"/>
        <v>0</v>
      </c>
      <c r="AA2246" s="1085">
        <f t="shared" si="4290"/>
        <v>0</v>
      </c>
      <c r="AB2246" s="1086">
        <f t="shared" si="4020"/>
        <v>1</v>
      </c>
      <c r="AC2246" s="1087">
        <f t="shared" si="4021"/>
        <v>1</v>
      </c>
      <c r="AD2246" s="1151" t="str">
        <f t="shared" si="4022"/>
        <v>20+</v>
      </c>
      <c r="AE2246" s="1089">
        <v>1.0</v>
      </c>
      <c r="AF2246" s="1079"/>
      <c r="AG2246" s="1084"/>
      <c r="AH2246" s="1089">
        <v>1.0</v>
      </c>
      <c r="AI2246" s="1079"/>
      <c r="AJ2246" s="1084"/>
      <c r="AK2246" s="1079"/>
      <c r="AL2246" s="1084"/>
      <c r="AM2246" s="1084"/>
      <c r="AN2246" s="1084"/>
      <c r="AO2246" s="1084"/>
      <c r="AP2246" s="1084"/>
      <c r="AQ2246" s="1079"/>
      <c r="AR2246" s="1079"/>
      <c r="AS2246" s="1084"/>
      <c r="AT2246" s="1079"/>
      <c r="AU2246" s="1084"/>
      <c r="AV2246" s="1084"/>
      <c r="AW2246" s="1079"/>
      <c r="AX2246" s="1084"/>
      <c r="AY2246" s="1084"/>
      <c r="AZ2246" s="1079"/>
      <c r="BA2246" s="1079"/>
      <c r="BB2246" s="1084"/>
      <c r="BC2246" s="1084"/>
      <c r="BD2246" s="1084"/>
      <c r="BE2246" s="1084"/>
      <c r="BF2246" s="1084"/>
      <c r="BG2246" s="1084"/>
      <c r="BH2246" s="1084"/>
      <c r="BI2246" s="1084"/>
      <c r="BJ2246" s="1084"/>
      <c r="BK2246" s="1084"/>
      <c r="BL2246" s="1084"/>
      <c r="BM2246" s="1084"/>
      <c r="BN2246" s="1084"/>
      <c r="BO2246" s="1079"/>
      <c r="BP2246" s="1084"/>
      <c r="BQ2246" s="1084"/>
      <c r="BR2246" s="1084"/>
      <c r="BS2246" s="1084"/>
      <c r="BT2246" s="1084"/>
      <c r="BU2246" s="1084"/>
      <c r="BV2246" s="1084"/>
      <c r="BW2246" s="1084"/>
      <c r="BX2246" s="1084"/>
      <c r="BY2246" s="1084"/>
      <c r="BZ2246" s="1084"/>
      <c r="CA2246" s="1079"/>
      <c r="CB2246" s="1084"/>
      <c r="CC2246" s="1084"/>
      <c r="CD2246" s="1084"/>
      <c r="CE2246" s="1084"/>
      <c r="CF2246" s="1084"/>
      <c r="CG2246" s="1084"/>
      <c r="CH2246" s="1084"/>
      <c r="CI2246" s="1084"/>
      <c r="CJ2246" s="1084"/>
      <c r="CK2246" s="1084"/>
      <c r="CL2246" s="1084"/>
      <c r="CM2246" s="1084"/>
      <c r="CN2246" s="1084"/>
      <c r="CO2246" s="1084"/>
      <c r="CP2246" s="1084"/>
      <c r="CQ2246" s="1084"/>
      <c r="CR2246" s="1084"/>
      <c r="CS2246" s="1084"/>
      <c r="CT2246" s="1084"/>
      <c r="CU2246" s="1084"/>
      <c r="CV2246" s="1084"/>
      <c r="CW2246" s="1084"/>
      <c r="CX2246" s="1084"/>
      <c r="CY2246" s="1084"/>
      <c r="CZ2246" s="1084"/>
      <c r="DA2246" s="1084"/>
      <c r="DB2246" s="1084"/>
      <c r="DC2246" s="1084"/>
      <c r="DD2246" s="1084"/>
      <c r="DE2246" s="1084"/>
      <c r="DF2246" s="1084"/>
      <c r="DG2246" s="1084"/>
      <c r="DH2246" s="1084"/>
      <c r="DI2246" s="1084"/>
      <c r="DJ2246" s="1084"/>
      <c r="DK2246" s="1084"/>
      <c r="DL2246" s="1084"/>
      <c r="DM2246" s="1084"/>
      <c r="DN2246" s="1084"/>
      <c r="DO2246" s="1084"/>
      <c r="DP2246" s="1084"/>
      <c r="DQ2246" s="1084"/>
      <c r="DR2246" s="1084"/>
      <c r="DS2246" s="1084"/>
      <c r="DT2246" s="1084"/>
      <c r="DU2246" s="1084"/>
      <c r="DV2246" s="1084"/>
      <c r="DW2246" s="1084"/>
      <c r="DX2246" s="1084"/>
      <c r="DY2246" s="1084"/>
      <c r="DZ2246" s="1084"/>
      <c r="EA2246" s="1084"/>
      <c r="EB2246" s="1084"/>
      <c r="EC2246" s="1084"/>
      <c r="ED2246" s="1084"/>
      <c r="EE2246" s="1084"/>
      <c r="EF2246" s="1084"/>
      <c r="EG2246" s="1084"/>
      <c r="EH2246" s="1084"/>
      <c r="EI2246" s="1079"/>
      <c r="EJ2246" s="1084"/>
      <c r="EK2246" s="1084"/>
      <c r="EL2246" s="1084"/>
      <c r="EM2246" s="1084"/>
      <c r="EN2246" s="1084"/>
      <c r="EO2246" s="1084"/>
      <c r="EP2246" s="1084"/>
      <c r="EQ2246" s="1084"/>
      <c r="ER2246" s="1084"/>
      <c r="ES2246" s="1084"/>
      <c r="ET2246" s="1084"/>
      <c r="EU2246" s="1079"/>
      <c r="EV2246" s="1079"/>
      <c r="EW2246" s="1084"/>
      <c r="EX2246" s="1079"/>
      <c r="EY2246" s="1079"/>
      <c r="EZ2246" s="1084"/>
      <c r="FA2246" s="1090" t="s">
        <v>8107</v>
      </c>
      <c r="FB2246" s="1091"/>
      <c r="FC2246" s="1079"/>
      <c r="FD2246" s="1079"/>
    </row>
    <row r="2247">
      <c r="A2247" s="1159" t="s">
        <v>8108</v>
      </c>
      <c r="B2247" s="1159" t="s">
        <v>8109</v>
      </c>
      <c r="C2247" s="1180" t="s">
        <v>5866</v>
      </c>
      <c r="D2247" s="1181" t="s">
        <v>10</v>
      </c>
      <c r="E2247" s="1084"/>
      <c r="F2247" s="1084"/>
      <c r="G2247" s="1084" t="s">
        <v>8066</v>
      </c>
      <c r="H2247" s="1084" t="s">
        <v>8110</v>
      </c>
      <c r="I2247" s="1079" t="s">
        <v>23</v>
      </c>
      <c r="J2247" s="1079"/>
      <c r="K2247" s="1079" t="s">
        <v>93</v>
      </c>
      <c r="L2247" s="1079" t="s">
        <v>8111</v>
      </c>
      <c r="M2247" s="1079" t="s">
        <v>137</v>
      </c>
      <c r="N2247" s="1182">
        <v>42997.0</v>
      </c>
      <c r="O2247" s="1083"/>
      <c r="P2247" s="1082"/>
      <c r="Q2247" s="1083"/>
      <c r="R2247" s="1083"/>
      <c r="S2247" s="1084"/>
      <c r="T2247" s="857">
        <f t="shared" si="4016"/>
        <v>526</v>
      </c>
      <c r="U2247" s="1085">
        <f t="shared" ref="U2247:W2247" si="4291">IF(ISBLANK($A2247),"",sum(AE2247,AK2247,AQ2247,AW2247,BC2247,BI2247,BO2247,BU2247,CA2247,CG2247,CM2247,CS2247,CY2247,DE2247,DK2247,DQ2247,DW2247,EC2247,EI2247,EO2247,EU2247))</f>
        <v>0</v>
      </c>
      <c r="V2247" s="1085">
        <f t="shared" si="4291"/>
        <v>1</v>
      </c>
      <c r="W2247" s="1085">
        <f t="shared" si="4291"/>
        <v>0</v>
      </c>
      <c r="X2247" s="1086">
        <f t="shared" si="4018"/>
        <v>1</v>
      </c>
      <c r="Y2247" s="1085">
        <f t="shared" ref="Y2247:AA2247" si="4292">IF(ISBLANK($A2247),"",sum(AH2247,AN2247,AT2247,AZ2247,BF2247,BL2247,BR2247,BX2247,CD2247,CJ2247,CP2247,CV2247,DB2247,DH2247,DN2247,DT2247,DZ2247,EF2247,EL2247,ER2247,EX2247))</f>
        <v>1</v>
      </c>
      <c r="Z2247" s="1085">
        <f t="shared" si="4292"/>
        <v>0</v>
      </c>
      <c r="AA2247" s="1085">
        <f t="shared" si="4292"/>
        <v>0</v>
      </c>
      <c r="AB2247" s="1086">
        <f t="shared" si="4020"/>
        <v>1</v>
      </c>
      <c r="AC2247" s="1087">
        <f t="shared" si="4021"/>
        <v>1</v>
      </c>
      <c r="AD2247" s="1092" t="str">
        <f t="shared" si="4022"/>
        <v>20+</v>
      </c>
      <c r="AE2247" s="1084"/>
      <c r="AF2247" s="1084"/>
      <c r="AG2247" s="1084"/>
      <c r="AH2247" s="1084"/>
      <c r="AI2247" s="1084"/>
      <c r="AJ2247" s="1084"/>
      <c r="AK2247" s="1084"/>
      <c r="AL2247" s="1126">
        <v>1.0</v>
      </c>
      <c r="AM2247" s="1084"/>
      <c r="AN2247" s="1126">
        <v>1.0</v>
      </c>
      <c r="AO2247" s="1084"/>
      <c r="AP2247" s="1084"/>
      <c r="AQ2247" s="1084"/>
      <c r="AR2247" s="1084"/>
      <c r="AS2247" s="1084"/>
      <c r="AT2247" s="1084"/>
      <c r="AU2247" s="1084"/>
      <c r="AV2247" s="1084"/>
      <c r="AW2247" s="1084"/>
      <c r="AX2247" s="1084"/>
      <c r="AY2247" s="1084"/>
      <c r="AZ2247" s="1084"/>
      <c r="BA2247" s="1084"/>
      <c r="BB2247" s="1084"/>
      <c r="BC2247" s="1084"/>
      <c r="BD2247" s="1084"/>
      <c r="BE2247" s="1084"/>
      <c r="BF2247" s="1084"/>
      <c r="BG2247" s="1084"/>
      <c r="BH2247" s="1084"/>
      <c r="BI2247" s="1084"/>
      <c r="BJ2247" s="1084"/>
      <c r="BK2247" s="1084"/>
      <c r="BL2247" s="1084"/>
      <c r="BM2247" s="1084"/>
      <c r="BN2247" s="1084"/>
      <c r="BO2247" s="1084"/>
      <c r="BP2247" s="1084"/>
      <c r="BQ2247" s="1084"/>
      <c r="BR2247" s="1084"/>
      <c r="BS2247" s="1084"/>
      <c r="BT2247" s="1084"/>
      <c r="BU2247" s="1084"/>
      <c r="BV2247" s="1084"/>
      <c r="BW2247" s="1084"/>
      <c r="BX2247" s="1084"/>
      <c r="BY2247" s="1084"/>
      <c r="BZ2247" s="1084"/>
      <c r="CA2247" s="1084"/>
      <c r="CB2247" s="1084"/>
      <c r="CC2247" s="1084"/>
      <c r="CD2247" s="1084"/>
      <c r="CE2247" s="1084"/>
      <c r="CF2247" s="1084"/>
      <c r="CG2247" s="1084"/>
      <c r="CH2247" s="1084"/>
      <c r="CI2247" s="1084"/>
      <c r="CJ2247" s="1084"/>
      <c r="CK2247" s="1084"/>
      <c r="CL2247" s="1084"/>
      <c r="CM2247" s="1084"/>
      <c r="CN2247" s="1084"/>
      <c r="CO2247" s="1084"/>
      <c r="CP2247" s="1084"/>
      <c r="CQ2247" s="1084"/>
      <c r="CR2247" s="1084"/>
      <c r="CS2247" s="1084"/>
      <c r="CT2247" s="1084"/>
      <c r="CU2247" s="1084"/>
      <c r="CV2247" s="1084"/>
      <c r="CW2247" s="1084"/>
      <c r="CX2247" s="1084"/>
      <c r="CY2247" s="1084"/>
      <c r="CZ2247" s="1084"/>
      <c r="DA2247" s="1084"/>
      <c r="DB2247" s="1084"/>
      <c r="DC2247" s="1084"/>
      <c r="DD2247" s="1084"/>
      <c r="DE2247" s="1084"/>
      <c r="DF2247" s="1084"/>
      <c r="DG2247" s="1084"/>
      <c r="DH2247" s="1084"/>
      <c r="DI2247" s="1084"/>
      <c r="DJ2247" s="1084"/>
      <c r="DK2247" s="1084"/>
      <c r="DL2247" s="1084"/>
      <c r="DM2247" s="1084"/>
      <c r="DN2247" s="1084"/>
      <c r="DO2247" s="1084"/>
      <c r="DP2247" s="1084"/>
      <c r="DQ2247" s="1084"/>
      <c r="DR2247" s="1084"/>
      <c r="DS2247" s="1084"/>
      <c r="DT2247" s="1084"/>
      <c r="DU2247" s="1084"/>
      <c r="DV2247" s="1084"/>
      <c r="DW2247" s="1084"/>
      <c r="DX2247" s="1084"/>
      <c r="DY2247" s="1084"/>
      <c r="DZ2247" s="1084"/>
      <c r="EA2247" s="1084"/>
      <c r="EB2247" s="1084"/>
      <c r="EC2247" s="1084"/>
      <c r="ED2247" s="1084"/>
      <c r="EE2247" s="1084"/>
      <c r="EF2247" s="1084"/>
      <c r="EG2247" s="1084"/>
      <c r="EH2247" s="1084"/>
      <c r="EI2247" s="1084"/>
      <c r="EJ2247" s="1084"/>
      <c r="EK2247" s="1084"/>
      <c r="EL2247" s="1084"/>
      <c r="EM2247" s="1084"/>
      <c r="EN2247" s="1084"/>
      <c r="EO2247" s="1084"/>
      <c r="EP2247" s="1084"/>
      <c r="EQ2247" s="1084"/>
      <c r="ER2247" s="1084"/>
      <c r="ES2247" s="1084"/>
      <c r="ET2247" s="1084"/>
      <c r="EU2247" s="1084"/>
      <c r="EV2247" s="1084"/>
      <c r="EW2247" s="1084"/>
      <c r="EX2247" s="1084"/>
      <c r="EY2247" s="1084"/>
      <c r="EZ2247" s="1084"/>
      <c r="FA2247" s="1090" t="s">
        <v>8112</v>
      </c>
      <c r="FB2247" s="1091"/>
      <c r="FC2247" s="1079"/>
      <c r="FD2247" s="1079"/>
    </row>
    <row r="2248">
      <c r="A2248" s="1186" t="s">
        <v>8113</v>
      </c>
      <c r="B2248" s="1186" t="s">
        <v>8114</v>
      </c>
      <c r="C2248" s="1187" t="s">
        <v>5866</v>
      </c>
      <c r="D2248" s="1188" t="s">
        <v>18</v>
      </c>
      <c r="E2248" s="1084"/>
      <c r="F2248" s="1084"/>
      <c r="G2248" s="1084" t="s">
        <v>8115</v>
      </c>
      <c r="H2248" s="1084" t="s">
        <v>7719</v>
      </c>
      <c r="I2248" s="1079" t="s">
        <v>23</v>
      </c>
      <c r="J2248" s="1079"/>
      <c r="K2248" s="1079" t="s">
        <v>93</v>
      </c>
      <c r="L2248" s="1079" t="s">
        <v>510</v>
      </c>
      <c r="M2248" s="1079" t="s">
        <v>50</v>
      </c>
      <c r="N2248" s="1182">
        <v>42985.0</v>
      </c>
      <c r="O2248" s="1083"/>
      <c r="P2248" s="1082"/>
      <c r="Q2248" s="1083"/>
      <c r="R2248" s="1083"/>
      <c r="S2248" s="1084"/>
      <c r="T2248" s="857">
        <f t="shared" si="4016"/>
        <v>538</v>
      </c>
      <c r="U2248" s="1085">
        <f t="shared" ref="U2248:W2248" si="4293">IF(ISBLANK($A2248),"",sum(AE2248,AK2248,AQ2248,AW2248,BC2248,BI2248,BO2248,BU2248,CA2248,CG2248,CM2248,CS2248,CY2248,DE2248,DK2248,DQ2248,DW2248,EC2248,EI2248,EO2248,EU2248))</f>
        <v>9</v>
      </c>
      <c r="V2248" s="1085">
        <f t="shared" si="4293"/>
        <v>0</v>
      </c>
      <c r="W2248" s="1085">
        <f t="shared" si="4293"/>
        <v>0</v>
      </c>
      <c r="X2248" s="1086">
        <f t="shared" si="4018"/>
        <v>9</v>
      </c>
      <c r="Y2248" s="1085">
        <f t="shared" ref="Y2248:AA2248" si="4294">IF(ISBLANK($A2248),"",sum(AH2248,AN2248,AT2248,AZ2248,BF2248,BL2248,BR2248,BX2248,CD2248,CJ2248,CP2248,CV2248,DB2248,DH2248,DN2248,DT2248,DZ2248,EF2248,EL2248,ER2248,EX2248))</f>
        <v>2</v>
      </c>
      <c r="Z2248" s="1085">
        <f t="shared" si="4294"/>
        <v>0</v>
      </c>
      <c r="AA2248" s="1085">
        <f t="shared" si="4294"/>
        <v>0</v>
      </c>
      <c r="AB2248" s="1086">
        <f t="shared" si="4020"/>
        <v>2</v>
      </c>
      <c r="AC2248" s="1087">
        <f t="shared" si="4021"/>
        <v>0.2222222222</v>
      </c>
      <c r="AD2248" s="1092" t="str">
        <f t="shared" si="4022"/>
        <v>20+</v>
      </c>
      <c r="AE2248" s="1126">
        <v>3.0</v>
      </c>
      <c r="AF2248" s="1084"/>
      <c r="AG2248" s="1084"/>
      <c r="AH2248" s="1084"/>
      <c r="AI2248" s="1084"/>
      <c r="AJ2248" s="1084"/>
      <c r="AK2248" s="1084"/>
      <c r="AL2248" s="1084"/>
      <c r="AM2248" s="1084"/>
      <c r="AN2248" s="1084"/>
      <c r="AO2248" s="1084"/>
      <c r="AP2248" s="1084"/>
      <c r="AQ2248" s="1126">
        <v>6.0</v>
      </c>
      <c r="AR2248" s="1084"/>
      <c r="AS2248" s="1084"/>
      <c r="AT2248" s="1126">
        <v>2.0</v>
      </c>
      <c r="AU2248" s="1084"/>
      <c r="AV2248" s="1084"/>
      <c r="AW2248" s="1084"/>
      <c r="AX2248" s="1084"/>
      <c r="AY2248" s="1084"/>
      <c r="AZ2248" s="1084"/>
      <c r="BA2248" s="1084"/>
      <c r="BB2248" s="1084"/>
      <c r="BC2248" s="1084"/>
      <c r="BD2248" s="1084"/>
      <c r="BE2248" s="1084"/>
      <c r="BF2248" s="1084"/>
      <c r="BG2248" s="1084"/>
      <c r="BH2248" s="1084"/>
      <c r="BI2248" s="1084"/>
      <c r="BJ2248" s="1084"/>
      <c r="BK2248" s="1084"/>
      <c r="BL2248" s="1084"/>
      <c r="BM2248" s="1084"/>
      <c r="BN2248" s="1084"/>
      <c r="BO2248" s="1084"/>
      <c r="BP2248" s="1084"/>
      <c r="BQ2248" s="1084"/>
      <c r="BR2248" s="1084"/>
      <c r="BS2248" s="1084"/>
      <c r="BT2248" s="1084"/>
      <c r="BU2248" s="1084"/>
      <c r="BV2248" s="1084"/>
      <c r="BW2248" s="1084"/>
      <c r="BX2248" s="1084"/>
      <c r="BY2248" s="1084"/>
      <c r="BZ2248" s="1084"/>
      <c r="CA2248" s="1084"/>
      <c r="CB2248" s="1084"/>
      <c r="CC2248" s="1084"/>
      <c r="CD2248" s="1084"/>
      <c r="CE2248" s="1084"/>
      <c r="CF2248" s="1084"/>
      <c r="CG2248" s="1084"/>
      <c r="CH2248" s="1084"/>
      <c r="CI2248" s="1084"/>
      <c r="CJ2248" s="1084"/>
      <c r="CK2248" s="1084"/>
      <c r="CL2248" s="1084"/>
      <c r="CM2248" s="1084"/>
      <c r="CN2248" s="1084"/>
      <c r="CO2248" s="1084"/>
      <c r="CP2248" s="1084"/>
      <c r="CQ2248" s="1084"/>
      <c r="CR2248" s="1084"/>
      <c r="CS2248" s="1084"/>
      <c r="CT2248" s="1084"/>
      <c r="CU2248" s="1084"/>
      <c r="CV2248" s="1084"/>
      <c r="CW2248" s="1084"/>
      <c r="CX2248" s="1084"/>
      <c r="CY2248" s="1084"/>
      <c r="CZ2248" s="1084"/>
      <c r="DA2248" s="1084"/>
      <c r="DB2248" s="1084"/>
      <c r="DC2248" s="1084"/>
      <c r="DD2248" s="1084"/>
      <c r="DE2248" s="1084"/>
      <c r="DF2248" s="1084"/>
      <c r="DG2248" s="1084"/>
      <c r="DH2248" s="1084"/>
      <c r="DI2248" s="1084"/>
      <c r="DJ2248" s="1084"/>
      <c r="DK2248" s="1084"/>
      <c r="DL2248" s="1084"/>
      <c r="DM2248" s="1084"/>
      <c r="DN2248" s="1084"/>
      <c r="DO2248" s="1084"/>
      <c r="DP2248" s="1084"/>
      <c r="DQ2248" s="1084"/>
      <c r="DR2248" s="1084"/>
      <c r="DS2248" s="1084"/>
      <c r="DT2248" s="1084"/>
      <c r="DU2248" s="1084"/>
      <c r="DV2248" s="1084"/>
      <c r="DW2248" s="1084"/>
      <c r="DX2248" s="1084"/>
      <c r="DY2248" s="1084"/>
      <c r="DZ2248" s="1084"/>
      <c r="EA2248" s="1084"/>
      <c r="EB2248" s="1084"/>
      <c r="EC2248" s="1084"/>
      <c r="ED2248" s="1084"/>
      <c r="EE2248" s="1084"/>
      <c r="EF2248" s="1084"/>
      <c r="EG2248" s="1084"/>
      <c r="EH2248" s="1084"/>
      <c r="EI2248" s="1084"/>
      <c r="EJ2248" s="1084"/>
      <c r="EK2248" s="1084"/>
      <c r="EL2248" s="1084"/>
      <c r="EM2248" s="1084"/>
      <c r="EN2248" s="1084"/>
      <c r="EO2248" s="1084"/>
      <c r="EP2248" s="1084"/>
      <c r="EQ2248" s="1084"/>
      <c r="ER2248" s="1084"/>
      <c r="ES2248" s="1084"/>
      <c r="ET2248" s="1084"/>
      <c r="EU2248" s="1084"/>
      <c r="EV2248" s="1084"/>
      <c r="EW2248" s="1084"/>
      <c r="EX2248" s="1084"/>
      <c r="EY2248" s="1084"/>
      <c r="EZ2248" s="1084"/>
      <c r="FA2248" s="1090" t="s">
        <v>8116</v>
      </c>
      <c r="FB2248" s="1091"/>
      <c r="FC2248" s="1079"/>
      <c r="FD2248" s="1079"/>
    </row>
    <row r="2249">
      <c r="A2249" s="1079" t="s">
        <v>8117</v>
      </c>
      <c r="B2249" s="1079" t="s">
        <v>8118</v>
      </c>
      <c r="C2249" s="1080" t="s">
        <v>5866</v>
      </c>
      <c r="D2249" s="1079" t="s">
        <v>18</v>
      </c>
      <c r="E2249" s="1079"/>
      <c r="F2249" s="1079"/>
      <c r="G2249" s="1079" t="s">
        <v>7707</v>
      </c>
      <c r="H2249" s="1079" t="s">
        <v>5395</v>
      </c>
      <c r="I2249" s="1079" t="s">
        <v>23</v>
      </c>
      <c r="J2249" s="1079"/>
      <c r="K2249" s="1079" t="s">
        <v>93</v>
      </c>
      <c r="L2249" s="1079" t="s">
        <v>7663</v>
      </c>
      <c r="M2249" s="1079" t="s">
        <v>50</v>
      </c>
      <c r="N2249" s="1081">
        <v>42978.0</v>
      </c>
      <c r="O2249" s="1081">
        <v>42978.0</v>
      </c>
      <c r="P2249" s="1082"/>
      <c r="Q2249" s="1083"/>
      <c r="R2249" s="1083"/>
      <c r="S2249" s="1084"/>
      <c r="T2249" s="857">
        <f t="shared" si="4016"/>
        <v>545</v>
      </c>
      <c r="U2249" s="1085">
        <f t="shared" ref="U2249:W2249" si="4295">IF(ISBLANK($A2249),"",sum(AE2249,AK2249,AQ2249,AW2249,BC2249,BI2249,BO2249,BU2249,CA2249,CG2249,CM2249,CS2249,CY2249,DE2249,DK2249,DQ2249,DW2249,EC2249,EI2249,EO2249,EU2249))</f>
        <v>3</v>
      </c>
      <c r="V2249" s="1085">
        <f t="shared" si="4295"/>
        <v>0</v>
      </c>
      <c r="W2249" s="1085">
        <f t="shared" si="4295"/>
        <v>0</v>
      </c>
      <c r="X2249" s="1086">
        <f t="shared" si="4018"/>
        <v>3</v>
      </c>
      <c r="Y2249" s="1085">
        <f t="shared" ref="Y2249:AA2249" si="4296">IF(ISBLANK($A2249),"",sum(AH2249,AN2249,AT2249,AZ2249,BF2249,BL2249,BR2249,BX2249,CD2249,CJ2249,CP2249,CV2249,DB2249,DH2249,DN2249,DT2249,DZ2249,EF2249,EL2249,ER2249,EX2249))</f>
        <v>3</v>
      </c>
      <c r="Z2249" s="1085">
        <f t="shared" si="4296"/>
        <v>0</v>
      </c>
      <c r="AA2249" s="1085">
        <f t="shared" si="4296"/>
        <v>0</v>
      </c>
      <c r="AB2249" s="1086">
        <f t="shared" si="4020"/>
        <v>3</v>
      </c>
      <c r="AC2249" s="1087">
        <f t="shared" si="4021"/>
        <v>1</v>
      </c>
      <c r="AD2249" s="1151" t="str">
        <f t="shared" si="4022"/>
        <v>20+</v>
      </c>
      <c r="AE2249" s="1089">
        <v>3.0</v>
      </c>
      <c r="AF2249" s="1079"/>
      <c r="AG2249" s="1084"/>
      <c r="AH2249" s="1089">
        <v>3.0</v>
      </c>
      <c r="AI2249" s="1079"/>
      <c r="AJ2249" s="1084"/>
      <c r="AK2249" s="1079"/>
      <c r="AL2249" s="1084"/>
      <c r="AM2249" s="1084"/>
      <c r="AN2249" s="1084"/>
      <c r="AO2249" s="1084"/>
      <c r="AP2249" s="1084"/>
      <c r="AQ2249" s="1079"/>
      <c r="AR2249" s="1079"/>
      <c r="AS2249" s="1084"/>
      <c r="AT2249" s="1079"/>
      <c r="AU2249" s="1084"/>
      <c r="AV2249" s="1084"/>
      <c r="AW2249" s="1079"/>
      <c r="AX2249" s="1084"/>
      <c r="AY2249" s="1084"/>
      <c r="AZ2249" s="1079"/>
      <c r="BA2249" s="1079"/>
      <c r="BB2249" s="1084"/>
      <c r="BC2249" s="1084"/>
      <c r="BD2249" s="1084"/>
      <c r="BE2249" s="1084"/>
      <c r="BF2249" s="1084"/>
      <c r="BG2249" s="1084"/>
      <c r="BH2249" s="1084"/>
      <c r="BI2249" s="1084"/>
      <c r="BJ2249" s="1084"/>
      <c r="BK2249" s="1084"/>
      <c r="BL2249" s="1084"/>
      <c r="BM2249" s="1084"/>
      <c r="BN2249" s="1084"/>
      <c r="BO2249" s="1079"/>
      <c r="BP2249" s="1084"/>
      <c r="BQ2249" s="1084"/>
      <c r="BR2249" s="1084"/>
      <c r="BS2249" s="1084"/>
      <c r="BT2249" s="1084"/>
      <c r="BU2249" s="1084"/>
      <c r="BV2249" s="1084"/>
      <c r="BW2249" s="1084"/>
      <c r="BX2249" s="1084"/>
      <c r="BY2249" s="1084"/>
      <c r="BZ2249" s="1084"/>
      <c r="CA2249" s="1079"/>
      <c r="CB2249" s="1084"/>
      <c r="CC2249" s="1084"/>
      <c r="CD2249" s="1084"/>
      <c r="CE2249" s="1084"/>
      <c r="CF2249" s="1084"/>
      <c r="CG2249" s="1084"/>
      <c r="CH2249" s="1084"/>
      <c r="CI2249" s="1084"/>
      <c r="CJ2249" s="1084"/>
      <c r="CK2249" s="1084"/>
      <c r="CL2249" s="1084"/>
      <c r="CM2249" s="1084"/>
      <c r="CN2249" s="1084"/>
      <c r="CO2249" s="1084"/>
      <c r="CP2249" s="1084"/>
      <c r="CQ2249" s="1084"/>
      <c r="CR2249" s="1084"/>
      <c r="CS2249" s="1084"/>
      <c r="CT2249" s="1084"/>
      <c r="CU2249" s="1084"/>
      <c r="CV2249" s="1084"/>
      <c r="CW2249" s="1084"/>
      <c r="CX2249" s="1084"/>
      <c r="CY2249" s="1084"/>
      <c r="CZ2249" s="1084"/>
      <c r="DA2249" s="1084"/>
      <c r="DB2249" s="1084"/>
      <c r="DC2249" s="1084"/>
      <c r="DD2249" s="1084"/>
      <c r="DE2249" s="1084"/>
      <c r="DF2249" s="1084"/>
      <c r="DG2249" s="1084"/>
      <c r="DH2249" s="1084"/>
      <c r="DI2249" s="1084"/>
      <c r="DJ2249" s="1084"/>
      <c r="DK2249" s="1084"/>
      <c r="DL2249" s="1084"/>
      <c r="DM2249" s="1084"/>
      <c r="DN2249" s="1084"/>
      <c r="DO2249" s="1084"/>
      <c r="DP2249" s="1084"/>
      <c r="DQ2249" s="1084"/>
      <c r="DR2249" s="1084"/>
      <c r="DS2249" s="1084"/>
      <c r="DT2249" s="1084"/>
      <c r="DU2249" s="1084"/>
      <c r="DV2249" s="1084"/>
      <c r="DW2249" s="1084"/>
      <c r="DX2249" s="1084"/>
      <c r="DY2249" s="1084"/>
      <c r="DZ2249" s="1084"/>
      <c r="EA2249" s="1084"/>
      <c r="EB2249" s="1084"/>
      <c r="EC2249" s="1084"/>
      <c r="ED2249" s="1084"/>
      <c r="EE2249" s="1084"/>
      <c r="EF2249" s="1084"/>
      <c r="EG2249" s="1084"/>
      <c r="EH2249" s="1084"/>
      <c r="EI2249" s="1079"/>
      <c r="EJ2249" s="1084"/>
      <c r="EK2249" s="1084"/>
      <c r="EL2249" s="1084"/>
      <c r="EM2249" s="1084"/>
      <c r="EN2249" s="1084"/>
      <c r="EO2249" s="1084"/>
      <c r="EP2249" s="1084"/>
      <c r="EQ2249" s="1084"/>
      <c r="ER2249" s="1084"/>
      <c r="ES2249" s="1084"/>
      <c r="ET2249" s="1084"/>
      <c r="EU2249" s="1079"/>
      <c r="EV2249" s="1079"/>
      <c r="EW2249" s="1084"/>
      <c r="EX2249" s="1079"/>
      <c r="EY2249" s="1079"/>
      <c r="EZ2249" s="1084"/>
      <c r="FA2249" s="1090" t="s">
        <v>8119</v>
      </c>
      <c r="FB2249" s="1091"/>
      <c r="FC2249" s="1079"/>
      <c r="FD2249" s="1079"/>
    </row>
    <row r="2250">
      <c r="A2250" s="1079" t="s">
        <v>8120</v>
      </c>
      <c r="B2250" s="1079" t="s">
        <v>8121</v>
      </c>
      <c r="C2250" s="1080" t="s">
        <v>5866</v>
      </c>
      <c r="D2250" s="1079" t="s">
        <v>18</v>
      </c>
      <c r="E2250" s="1079"/>
      <c r="F2250" s="1079"/>
      <c r="G2250" s="1079" t="s">
        <v>8122</v>
      </c>
      <c r="H2250" s="1079" t="s">
        <v>5374</v>
      </c>
      <c r="I2250" s="1079" t="s">
        <v>23</v>
      </c>
      <c r="J2250" s="1079"/>
      <c r="K2250" s="1079" t="s">
        <v>93</v>
      </c>
      <c r="L2250" s="1079" t="s">
        <v>5771</v>
      </c>
      <c r="M2250" s="1079" t="s">
        <v>50</v>
      </c>
      <c r="N2250" s="1081">
        <v>43111.0</v>
      </c>
      <c r="O2250" s="1081">
        <v>43111.0</v>
      </c>
      <c r="P2250" s="1082"/>
      <c r="Q2250" s="1083"/>
      <c r="R2250" s="1083"/>
      <c r="S2250" s="1084"/>
      <c r="T2250" s="857">
        <f t="shared" si="4016"/>
        <v>412</v>
      </c>
      <c r="U2250" s="1085">
        <f t="shared" ref="U2250:W2250" si="4297">IF(ISBLANK($A2250),"",sum(AE2250,AK2250,AQ2250,AW2250,BC2250,BI2250,BO2250,BU2250,CA2250,CG2250,CM2250,CS2250,CY2250,DE2250,DK2250,DQ2250,DW2250,EC2250,EI2250,EO2250,EU2250))</f>
        <v>6</v>
      </c>
      <c r="V2250" s="1085">
        <f t="shared" si="4297"/>
        <v>0</v>
      </c>
      <c r="W2250" s="1085">
        <f t="shared" si="4297"/>
        <v>0</v>
      </c>
      <c r="X2250" s="1086">
        <f t="shared" si="4018"/>
        <v>6</v>
      </c>
      <c r="Y2250" s="1085">
        <f t="shared" ref="Y2250:AA2250" si="4298">IF(ISBLANK($A2250),"",sum(AH2250,AN2250,AT2250,AZ2250,BF2250,BL2250,BR2250,BX2250,CD2250,CJ2250,CP2250,CV2250,DB2250,DH2250,DN2250,DT2250,DZ2250,EF2250,EL2250,ER2250,EX2250))</f>
        <v>6</v>
      </c>
      <c r="Z2250" s="1085">
        <f t="shared" si="4298"/>
        <v>0</v>
      </c>
      <c r="AA2250" s="1085">
        <f t="shared" si="4298"/>
        <v>0</v>
      </c>
      <c r="AB2250" s="1086">
        <f t="shared" si="4020"/>
        <v>6</v>
      </c>
      <c r="AC2250" s="1087">
        <f t="shared" si="4021"/>
        <v>1</v>
      </c>
      <c r="AD2250" s="1092" t="str">
        <f t="shared" si="4022"/>
        <v>20+</v>
      </c>
      <c r="AE2250" s="1089">
        <v>6.0</v>
      </c>
      <c r="AF2250" s="1079"/>
      <c r="AG2250" s="1084"/>
      <c r="AH2250" s="1089">
        <v>6.0</v>
      </c>
      <c r="AI2250" s="1079"/>
      <c r="AJ2250" s="1084"/>
      <c r="AK2250" s="1079"/>
      <c r="AL2250" s="1084"/>
      <c r="AM2250" s="1084"/>
      <c r="AN2250" s="1084"/>
      <c r="AO2250" s="1084"/>
      <c r="AP2250" s="1084"/>
      <c r="AQ2250" s="1079"/>
      <c r="AR2250" s="1079"/>
      <c r="AS2250" s="1084"/>
      <c r="AT2250" s="1079"/>
      <c r="AU2250" s="1084"/>
      <c r="AV2250" s="1084"/>
      <c r="AW2250" s="1079"/>
      <c r="AX2250" s="1084"/>
      <c r="AY2250" s="1084"/>
      <c r="AZ2250" s="1079"/>
      <c r="BA2250" s="1079"/>
      <c r="BB2250" s="1084"/>
      <c r="BC2250" s="1084"/>
      <c r="BD2250" s="1084"/>
      <c r="BE2250" s="1084"/>
      <c r="BF2250" s="1084"/>
      <c r="BG2250" s="1084"/>
      <c r="BH2250" s="1084"/>
      <c r="BI2250" s="1084"/>
      <c r="BJ2250" s="1084"/>
      <c r="BK2250" s="1084"/>
      <c r="BL2250" s="1084"/>
      <c r="BM2250" s="1084"/>
      <c r="BN2250" s="1084"/>
      <c r="BO2250" s="1079"/>
      <c r="BP2250" s="1084"/>
      <c r="BQ2250" s="1084"/>
      <c r="BR2250" s="1084"/>
      <c r="BS2250" s="1084"/>
      <c r="BT2250" s="1084"/>
      <c r="BU2250" s="1084"/>
      <c r="BV2250" s="1084"/>
      <c r="BW2250" s="1084"/>
      <c r="BX2250" s="1084"/>
      <c r="BY2250" s="1084"/>
      <c r="BZ2250" s="1084"/>
      <c r="CA2250" s="1079"/>
      <c r="CB2250" s="1084"/>
      <c r="CC2250" s="1084"/>
      <c r="CD2250" s="1084"/>
      <c r="CE2250" s="1084"/>
      <c r="CF2250" s="1084"/>
      <c r="CG2250" s="1084"/>
      <c r="CH2250" s="1084"/>
      <c r="CI2250" s="1084"/>
      <c r="CJ2250" s="1084"/>
      <c r="CK2250" s="1084"/>
      <c r="CL2250" s="1084"/>
      <c r="CM2250" s="1084"/>
      <c r="CN2250" s="1084"/>
      <c r="CO2250" s="1084"/>
      <c r="CP2250" s="1084"/>
      <c r="CQ2250" s="1084"/>
      <c r="CR2250" s="1084"/>
      <c r="CS2250" s="1084"/>
      <c r="CT2250" s="1084"/>
      <c r="CU2250" s="1084"/>
      <c r="CV2250" s="1084"/>
      <c r="CW2250" s="1084"/>
      <c r="CX2250" s="1084"/>
      <c r="CY2250" s="1084"/>
      <c r="CZ2250" s="1084"/>
      <c r="DA2250" s="1084"/>
      <c r="DB2250" s="1084"/>
      <c r="DC2250" s="1084"/>
      <c r="DD2250" s="1084"/>
      <c r="DE2250" s="1084"/>
      <c r="DF2250" s="1084"/>
      <c r="DG2250" s="1084"/>
      <c r="DH2250" s="1084"/>
      <c r="DI2250" s="1084"/>
      <c r="DJ2250" s="1084"/>
      <c r="DK2250" s="1084"/>
      <c r="DL2250" s="1084"/>
      <c r="DM2250" s="1084"/>
      <c r="DN2250" s="1084"/>
      <c r="DO2250" s="1084"/>
      <c r="DP2250" s="1084"/>
      <c r="DQ2250" s="1084"/>
      <c r="DR2250" s="1084"/>
      <c r="DS2250" s="1084"/>
      <c r="DT2250" s="1084"/>
      <c r="DU2250" s="1084"/>
      <c r="DV2250" s="1084"/>
      <c r="DW2250" s="1084"/>
      <c r="DX2250" s="1084"/>
      <c r="DY2250" s="1084"/>
      <c r="DZ2250" s="1084"/>
      <c r="EA2250" s="1084"/>
      <c r="EB2250" s="1084"/>
      <c r="EC2250" s="1084"/>
      <c r="ED2250" s="1084"/>
      <c r="EE2250" s="1084"/>
      <c r="EF2250" s="1084"/>
      <c r="EG2250" s="1084"/>
      <c r="EH2250" s="1084"/>
      <c r="EI2250" s="1079"/>
      <c r="EJ2250" s="1084"/>
      <c r="EK2250" s="1084"/>
      <c r="EL2250" s="1084"/>
      <c r="EM2250" s="1084"/>
      <c r="EN2250" s="1084"/>
      <c r="EO2250" s="1084"/>
      <c r="EP2250" s="1084"/>
      <c r="EQ2250" s="1084"/>
      <c r="ER2250" s="1084"/>
      <c r="ES2250" s="1084"/>
      <c r="ET2250" s="1084"/>
      <c r="EU2250" s="1079"/>
      <c r="EV2250" s="1079"/>
      <c r="EW2250" s="1084"/>
      <c r="EX2250" s="1079"/>
      <c r="EY2250" s="1079"/>
      <c r="EZ2250" s="1084"/>
      <c r="FA2250" s="1090" t="s">
        <v>8123</v>
      </c>
      <c r="FB2250" s="1091"/>
      <c r="FC2250" s="1079"/>
      <c r="FD2250" s="1079"/>
    </row>
    <row r="2251">
      <c r="A2251" s="1079" t="s">
        <v>8124</v>
      </c>
      <c r="B2251" s="1079" t="s">
        <v>8125</v>
      </c>
      <c r="C2251" s="1080" t="s">
        <v>5866</v>
      </c>
      <c r="D2251" s="1079" t="s">
        <v>18</v>
      </c>
      <c r="E2251" s="1079"/>
      <c r="F2251" s="1079"/>
      <c r="G2251" s="1079" t="s">
        <v>7737</v>
      </c>
      <c r="H2251" s="1079" t="s">
        <v>7662</v>
      </c>
      <c r="I2251" s="1079" t="s">
        <v>23</v>
      </c>
      <c r="J2251" s="1079"/>
      <c r="K2251" s="1079" t="s">
        <v>93</v>
      </c>
      <c r="L2251" s="1079" t="s">
        <v>510</v>
      </c>
      <c r="M2251" s="1079" t="s">
        <v>50</v>
      </c>
      <c r="N2251" s="1081">
        <v>42886.0</v>
      </c>
      <c r="O2251" s="1081">
        <v>42886.0</v>
      </c>
      <c r="P2251" s="1082"/>
      <c r="Q2251" s="1083"/>
      <c r="R2251" s="1083"/>
      <c r="S2251" s="1084"/>
      <c r="T2251" s="857">
        <f t="shared" si="4016"/>
        <v>637</v>
      </c>
      <c r="U2251" s="1085">
        <f t="shared" ref="U2251:W2251" si="4299">IF(ISBLANK($A2251),"",sum(AE2251,AK2251,AQ2251,AW2251,BC2251,BI2251,BO2251,BU2251,CA2251,CG2251,CM2251,CS2251,CY2251,DE2251,DK2251,DQ2251,DW2251,EC2251,EI2251,EO2251,EU2251))</f>
        <v>7</v>
      </c>
      <c r="V2251" s="1085">
        <f t="shared" si="4299"/>
        <v>0</v>
      </c>
      <c r="W2251" s="1085">
        <f t="shared" si="4299"/>
        <v>0</v>
      </c>
      <c r="X2251" s="1086">
        <f t="shared" si="4018"/>
        <v>7</v>
      </c>
      <c r="Y2251" s="1085">
        <f t="shared" ref="Y2251:AA2251" si="4300">IF(ISBLANK($A2251),"",sum(AH2251,AN2251,AT2251,AZ2251,BF2251,BL2251,BR2251,BX2251,CD2251,CJ2251,CP2251,CV2251,DB2251,DH2251,DN2251,DT2251,DZ2251,EF2251,EL2251,ER2251,EX2251))</f>
        <v>4</v>
      </c>
      <c r="Z2251" s="1085">
        <f t="shared" si="4300"/>
        <v>0</v>
      </c>
      <c r="AA2251" s="1085">
        <f t="shared" si="4300"/>
        <v>0</v>
      </c>
      <c r="AB2251" s="1086">
        <f t="shared" si="4020"/>
        <v>4</v>
      </c>
      <c r="AC2251" s="1087">
        <f t="shared" si="4021"/>
        <v>0.5714285714</v>
      </c>
      <c r="AD2251" s="1151" t="str">
        <f t="shared" si="4022"/>
        <v>20+</v>
      </c>
      <c r="AE2251" s="1079"/>
      <c r="AF2251" s="1079"/>
      <c r="AG2251" s="1084"/>
      <c r="AH2251" s="1079"/>
      <c r="AI2251" s="1079"/>
      <c r="AJ2251" s="1084"/>
      <c r="AK2251" s="1089">
        <v>7.0</v>
      </c>
      <c r="AL2251" s="1084"/>
      <c r="AM2251" s="1084"/>
      <c r="AN2251" s="1089">
        <v>4.0</v>
      </c>
      <c r="AO2251" s="1084"/>
      <c r="AP2251" s="1084"/>
      <c r="AQ2251" s="1079"/>
      <c r="AR2251" s="1079"/>
      <c r="AS2251" s="1084"/>
      <c r="AT2251" s="1079"/>
      <c r="AU2251" s="1084"/>
      <c r="AV2251" s="1084"/>
      <c r="AW2251" s="1079"/>
      <c r="AX2251" s="1084"/>
      <c r="AY2251" s="1084"/>
      <c r="AZ2251" s="1079"/>
      <c r="BA2251" s="1079"/>
      <c r="BB2251" s="1084"/>
      <c r="BC2251" s="1084"/>
      <c r="BD2251" s="1084"/>
      <c r="BE2251" s="1084"/>
      <c r="BF2251" s="1084"/>
      <c r="BG2251" s="1084"/>
      <c r="BH2251" s="1084"/>
      <c r="BI2251" s="1084"/>
      <c r="BJ2251" s="1084"/>
      <c r="BK2251" s="1084"/>
      <c r="BL2251" s="1084"/>
      <c r="BM2251" s="1084"/>
      <c r="BN2251" s="1084"/>
      <c r="BO2251" s="1079"/>
      <c r="BP2251" s="1084"/>
      <c r="BQ2251" s="1084"/>
      <c r="BR2251" s="1084"/>
      <c r="BS2251" s="1084"/>
      <c r="BT2251" s="1084"/>
      <c r="BU2251" s="1084"/>
      <c r="BV2251" s="1084"/>
      <c r="BW2251" s="1084"/>
      <c r="BX2251" s="1084"/>
      <c r="BY2251" s="1084"/>
      <c r="BZ2251" s="1084"/>
      <c r="CA2251" s="1079"/>
      <c r="CB2251" s="1084"/>
      <c r="CC2251" s="1084"/>
      <c r="CD2251" s="1084"/>
      <c r="CE2251" s="1084"/>
      <c r="CF2251" s="1084"/>
      <c r="CG2251" s="1084"/>
      <c r="CH2251" s="1084"/>
      <c r="CI2251" s="1084"/>
      <c r="CJ2251" s="1084"/>
      <c r="CK2251" s="1084"/>
      <c r="CL2251" s="1084"/>
      <c r="CM2251" s="1084"/>
      <c r="CN2251" s="1084"/>
      <c r="CO2251" s="1084"/>
      <c r="CP2251" s="1084"/>
      <c r="CQ2251" s="1084"/>
      <c r="CR2251" s="1084"/>
      <c r="CS2251" s="1084"/>
      <c r="CT2251" s="1084"/>
      <c r="CU2251" s="1084"/>
      <c r="CV2251" s="1084"/>
      <c r="CW2251" s="1084"/>
      <c r="CX2251" s="1084"/>
      <c r="CY2251" s="1084"/>
      <c r="CZ2251" s="1084"/>
      <c r="DA2251" s="1084"/>
      <c r="DB2251" s="1084"/>
      <c r="DC2251" s="1084"/>
      <c r="DD2251" s="1084"/>
      <c r="DE2251" s="1084"/>
      <c r="DF2251" s="1084"/>
      <c r="DG2251" s="1084"/>
      <c r="DH2251" s="1084"/>
      <c r="DI2251" s="1084"/>
      <c r="DJ2251" s="1084"/>
      <c r="DK2251" s="1084"/>
      <c r="DL2251" s="1084"/>
      <c r="DM2251" s="1084"/>
      <c r="DN2251" s="1084"/>
      <c r="DO2251" s="1084"/>
      <c r="DP2251" s="1084"/>
      <c r="DQ2251" s="1084"/>
      <c r="DR2251" s="1084"/>
      <c r="DS2251" s="1084"/>
      <c r="DT2251" s="1084"/>
      <c r="DU2251" s="1084"/>
      <c r="DV2251" s="1084"/>
      <c r="DW2251" s="1084"/>
      <c r="DX2251" s="1084"/>
      <c r="DY2251" s="1084"/>
      <c r="DZ2251" s="1084"/>
      <c r="EA2251" s="1084"/>
      <c r="EB2251" s="1084"/>
      <c r="EC2251" s="1084"/>
      <c r="ED2251" s="1084"/>
      <c r="EE2251" s="1084"/>
      <c r="EF2251" s="1084"/>
      <c r="EG2251" s="1084"/>
      <c r="EH2251" s="1084"/>
      <c r="EI2251" s="1079"/>
      <c r="EJ2251" s="1084"/>
      <c r="EK2251" s="1084"/>
      <c r="EL2251" s="1084"/>
      <c r="EM2251" s="1084"/>
      <c r="EN2251" s="1084"/>
      <c r="EO2251" s="1084"/>
      <c r="EP2251" s="1084"/>
      <c r="EQ2251" s="1084"/>
      <c r="ER2251" s="1084"/>
      <c r="ES2251" s="1084"/>
      <c r="ET2251" s="1084"/>
      <c r="EU2251" s="1079"/>
      <c r="EV2251" s="1079"/>
      <c r="EW2251" s="1084"/>
      <c r="EX2251" s="1079"/>
      <c r="EY2251" s="1079"/>
      <c r="EZ2251" s="1084"/>
      <c r="FA2251" s="1090" t="s">
        <v>8126</v>
      </c>
      <c r="FB2251" s="1091"/>
      <c r="FC2251" s="1079"/>
      <c r="FD2251" s="1079"/>
    </row>
    <row r="2252">
      <c r="A2252" s="1079" t="s">
        <v>8127</v>
      </c>
      <c r="B2252" s="1079" t="s">
        <v>7813</v>
      </c>
      <c r="C2252" s="1080" t="s">
        <v>5866</v>
      </c>
      <c r="D2252" s="1079" t="s">
        <v>18</v>
      </c>
      <c r="E2252" s="1079"/>
      <c r="F2252" s="1079"/>
      <c r="G2252" s="1079" t="s">
        <v>7661</v>
      </c>
      <c r="H2252" s="1079" t="s">
        <v>7662</v>
      </c>
      <c r="I2252" s="1079" t="s">
        <v>23</v>
      </c>
      <c r="J2252" s="1079"/>
      <c r="K2252" s="1079" t="s">
        <v>93</v>
      </c>
      <c r="L2252" s="1079" t="s">
        <v>7663</v>
      </c>
      <c r="M2252" s="1079" t="s">
        <v>50</v>
      </c>
      <c r="N2252" s="1081">
        <v>43052.0</v>
      </c>
      <c r="O2252" s="1081">
        <v>43052.0</v>
      </c>
      <c r="P2252" s="1082"/>
      <c r="Q2252" s="1083"/>
      <c r="R2252" s="1083"/>
      <c r="S2252" s="1084"/>
      <c r="T2252" s="857">
        <f t="shared" si="4016"/>
        <v>471</v>
      </c>
      <c r="U2252" s="1085">
        <f t="shared" ref="U2252:W2252" si="4301">IF(ISBLANK($A2252),"",sum(AE2252,AK2252,AQ2252,AW2252,BC2252,BI2252,BO2252,BU2252,CA2252,CG2252,CM2252,CS2252,CY2252,DE2252,DK2252,DQ2252,DW2252,EC2252,EI2252,EO2252,EU2252))</f>
        <v>5</v>
      </c>
      <c r="V2252" s="1085">
        <f t="shared" si="4301"/>
        <v>0</v>
      </c>
      <c r="W2252" s="1085">
        <f t="shared" si="4301"/>
        <v>0</v>
      </c>
      <c r="X2252" s="1086">
        <f t="shared" si="4018"/>
        <v>5</v>
      </c>
      <c r="Y2252" s="1085">
        <f t="shared" ref="Y2252:AA2252" si="4302">IF(ISBLANK($A2252),"",sum(AH2252,AN2252,AT2252,AZ2252,BF2252,BL2252,BR2252,BX2252,CD2252,CJ2252,CP2252,CV2252,DB2252,DH2252,DN2252,DT2252,DZ2252,EF2252,EL2252,ER2252,EX2252))</f>
        <v>3</v>
      </c>
      <c r="Z2252" s="1085">
        <f t="shared" si="4302"/>
        <v>0</v>
      </c>
      <c r="AA2252" s="1085">
        <f t="shared" si="4302"/>
        <v>0</v>
      </c>
      <c r="AB2252" s="1086">
        <f t="shared" si="4020"/>
        <v>3</v>
      </c>
      <c r="AC2252" s="1087">
        <f t="shared" si="4021"/>
        <v>0.6</v>
      </c>
      <c r="AD2252" s="1092" t="str">
        <f t="shared" si="4022"/>
        <v>20+</v>
      </c>
      <c r="AE2252" s="1089">
        <v>5.0</v>
      </c>
      <c r="AF2252" s="1079"/>
      <c r="AG2252" s="1084"/>
      <c r="AH2252" s="1089">
        <v>3.0</v>
      </c>
      <c r="AI2252" s="1079"/>
      <c r="AJ2252" s="1084"/>
      <c r="AK2252" s="1079"/>
      <c r="AL2252" s="1084"/>
      <c r="AM2252" s="1084"/>
      <c r="AN2252" s="1084"/>
      <c r="AO2252" s="1084"/>
      <c r="AP2252" s="1084"/>
      <c r="AQ2252" s="1079"/>
      <c r="AR2252" s="1079"/>
      <c r="AS2252" s="1084"/>
      <c r="AT2252" s="1079"/>
      <c r="AU2252" s="1084"/>
      <c r="AV2252" s="1084"/>
      <c r="AW2252" s="1079"/>
      <c r="AX2252" s="1084"/>
      <c r="AY2252" s="1084"/>
      <c r="AZ2252" s="1079"/>
      <c r="BA2252" s="1079"/>
      <c r="BB2252" s="1084"/>
      <c r="BC2252" s="1084"/>
      <c r="BD2252" s="1084"/>
      <c r="BE2252" s="1084"/>
      <c r="BF2252" s="1084"/>
      <c r="BG2252" s="1084"/>
      <c r="BH2252" s="1084"/>
      <c r="BI2252" s="1084"/>
      <c r="BJ2252" s="1084"/>
      <c r="BK2252" s="1084"/>
      <c r="BL2252" s="1084"/>
      <c r="BM2252" s="1084"/>
      <c r="BN2252" s="1084"/>
      <c r="BO2252" s="1079"/>
      <c r="BP2252" s="1084"/>
      <c r="BQ2252" s="1084"/>
      <c r="BR2252" s="1084"/>
      <c r="BS2252" s="1084"/>
      <c r="BT2252" s="1084"/>
      <c r="BU2252" s="1084"/>
      <c r="BV2252" s="1084"/>
      <c r="BW2252" s="1084"/>
      <c r="BX2252" s="1084"/>
      <c r="BY2252" s="1084"/>
      <c r="BZ2252" s="1084"/>
      <c r="CA2252" s="1079"/>
      <c r="CB2252" s="1084"/>
      <c r="CC2252" s="1084"/>
      <c r="CD2252" s="1084"/>
      <c r="CE2252" s="1084"/>
      <c r="CF2252" s="1084"/>
      <c r="CG2252" s="1084"/>
      <c r="CH2252" s="1084"/>
      <c r="CI2252" s="1084"/>
      <c r="CJ2252" s="1084"/>
      <c r="CK2252" s="1084"/>
      <c r="CL2252" s="1084"/>
      <c r="CM2252" s="1084"/>
      <c r="CN2252" s="1084"/>
      <c r="CO2252" s="1084"/>
      <c r="CP2252" s="1084"/>
      <c r="CQ2252" s="1084"/>
      <c r="CR2252" s="1084"/>
      <c r="CS2252" s="1084"/>
      <c r="CT2252" s="1084"/>
      <c r="CU2252" s="1084"/>
      <c r="CV2252" s="1084"/>
      <c r="CW2252" s="1084"/>
      <c r="CX2252" s="1084"/>
      <c r="CY2252" s="1084"/>
      <c r="CZ2252" s="1084"/>
      <c r="DA2252" s="1084"/>
      <c r="DB2252" s="1084"/>
      <c r="DC2252" s="1084"/>
      <c r="DD2252" s="1084"/>
      <c r="DE2252" s="1084"/>
      <c r="DF2252" s="1084"/>
      <c r="DG2252" s="1084"/>
      <c r="DH2252" s="1084"/>
      <c r="DI2252" s="1084"/>
      <c r="DJ2252" s="1084"/>
      <c r="DK2252" s="1084"/>
      <c r="DL2252" s="1084"/>
      <c r="DM2252" s="1084"/>
      <c r="DN2252" s="1084"/>
      <c r="DO2252" s="1084"/>
      <c r="DP2252" s="1084"/>
      <c r="DQ2252" s="1084"/>
      <c r="DR2252" s="1084"/>
      <c r="DS2252" s="1084"/>
      <c r="DT2252" s="1084"/>
      <c r="DU2252" s="1084"/>
      <c r="DV2252" s="1084"/>
      <c r="DW2252" s="1084"/>
      <c r="DX2252" s="1084"/>
      <c r="DY2252" s="1084"/>
      <c r="DZ2252" s="1084"/>
      <c r="EA2252" s="1084"/>
      <c r="EB2252" s="1084"/>
      <c r="EC2252" s="1084"/>
      <c r="ED2252" s="1084"/>
      <c r="EE2252" s="1084"/>
      <c r="EF2252" s="1084"/>
      <c r="EG2252" s="1084"/>
      <c r="EH2252" s="1084"/>
      <c r="EI2252" s="1079"/>
      <c r="EJ2252" s="1084"/>
      <c r="EK2252" s="1084"/>
      <c r="EL2252" s="1084"/>
      <c r="EM2252" s="1084"/>
      <c r="EN2252" s="1084"/>
      <c r="EO2252" s="1084"/>
      <c r="EP2252" s="1084"/>
      <c r="EQ2252" s="1084"/>
      <c r="ER2252" s="1084"/>
      <c r="ES2252" s="1084"/>
      <c r="ET2252" s="1084"/>
      <c r="EU2252" s="1079"/>
      <c r="EV2252" s="1079"/>
      <c r="EW2252" s="1084"/>
      <c r="EX2252" s="1079"/>
      <c r="EY2252" s="1079"/>
      <c r="EZ2252" s="1084"/>
      <c r="FA2252" s="1090" t="s">
        <v>8128</v>
      </c>
      <c r="FB2252" s="1091"/>
      <c r="FC2252" s="1079"/>
      <c r="FD2252" s="1079"/>
    </row>
    <row r="2253">
      <c r="A2253" s="1093" t="s">
        <v>8129</v>
      </c>
      <c r="B2253" s="1093" t="s">
        <v>8130</v>
      </c>
      <c r="C2253" s="1094" t="s">
        <v>5866</v>
      </c>
      <c r="D2253" s="1093" t="s">
        <v>18</v>
      </c>
      <c r="E2253" s="1093"/>
      <c r="F2253" s="1093"/>
      <c r="G2253" s="1093" t="s">
        <v>8131</v>
      </c>
      <c r="H2253" s="1093" t="s">
        <v>7345</v>
      </c>
      <c r="I2253" s="1093" t="s">
        <v>23</v>
      </c>
      <c r="J2253" s="1084"/>
      <c r="K2253" s="1093" t="s">
        <v>93</v>
      </c>
      <c r="L2253" s="1093" t="s">
        <v>510</v>
      </c>
      <c r="M2253" s="1093" t="s">
        <v>50</v>
      </c>
      <c r="N2253" s="1182">
        <v>42972.0</v>
      </c>
      <c r="O2253" s="1182">
        <v>42972.0</v>
      </c>
      <c r="P2253" s="1082"/>
      <c r="Q2253" s="1083"/>
      <c r="R2253" s="1083"/>
      <c r="S2253" s="1084"/>
      <c r="T2253" s="996">
        <f t="shared" si="4016"/>
        <v>551</v>
      </c>
      <c r="U2253" s="1096">
        <f t="shared" ref="U2253:W2253" si="4303">IF(ISBLANK($A2253),"",sum(AE2253,AK2253,AQ2253,AW2253,BC2253,BI2253,BO2253,BU2253,CA2253,CG2253,CM2253,CS2253,CY2253,DE2253,DK2253,DQ2253,DW2253,EC2253,EI2253,EO2253,EU2253))</f>
        <v>2</v>
      </c>
      <c r="V2253" s="1096">
        <f t="shared" si="4303"/>
        <v>0</v>
      </c>
      <c r="W2253" s="1096">
        <f t="shared" si="4303"/>
        <v>0</v>
      </c>
      <c r="X2253" s="1097">
        <f t="shared" si="4018"/>
        <v>2</v>
      </c>
      <c r="Y2253" s="1096">
        <f t="shared" ref="Y2253:AA2253" si="4304">IF(ISBLANK($A2253),"",sum(AH2253,AN2253,AT2253,AZ2253,BF2253,BL2253,BR2253,BX2253,CD2253,CJ2253,CP2253,CV2253,DB2253,DH2253,DN2253,DT2253,DZ2253,EF2253,EL2253,ER2253,EX2253))</f>
        <v>1</v>
      </c>
      <c r="Z2253" s="1096">
        <f t="shared" si="4304"/>
        <v>0</v>
      </c>
      <c r="AA2253" s="1096">
        <f t="shared" si="4304"/>
        <v>0</v>
      </c>
      <c r="AB2253" s="1097">
        <f t="shared" si="4020"/>
        <v>1</v>
      </c>
      <c r="AC2253" s="1189">
        <f t="shared" si="4021"/>
        <v>0.5</v>
      </c>
      <c r="AD2253" s="1092" t="str">
        <f t="shared" si="4022"/>
        <v>20+</v>
      </c>
      <c r="AE2253" s="1089">
        <v>1.0</v>
      </c>
      <c r="AF2253" s="1084"/>
      <c r="AG2253" s="1084"/>
      <c r="AH2253" s="1084"/>
      <c r="AI2253" s="1084"/>
      <c r="AJ2253" s="1084"/>
      <c r="AK2253" s="1084"/>
      <c r="AL2253" s="1084"/>
      <c r="AM2253" s="1084"/>
      <c r="AN2253" s="1089">
        <v>1.0</v>
      </c>
      <c r="AO2253" s="1084"/>
      <c r="AP2253" s="1084"/>
      <c r="AQ2253" s="1084"/>
      <c r="AR2253" s="1084"/>
      <c r="AS2253" s="1084"/>
      <c r="AT2253" s="1084"/>
      <c r="AU2253" s="1084"/>
      <c r="AV2253" s="1084"/>
      <c r="AW2253" s="1089">
        <v>1.0</v>
      </c>
      <c r="AX2253" s="1084"/>
      <c r="AY2253" s="1084"/>
      <c r="AZ2253" s="1084"/>
      <c r="BA2253" s="1084"/>
      <c r="BB2253" s="1084"/>
      <c r="BC2253" s="1084"/>
      <c r="BD2253" s="1084"/>
      <c r="BE2253" s="1084"/>
      <c r="BF2253" s="1084"/>
      <c r="BG2253" s="1084"/>
      <c r="BH2253" s="1084"/>
      <c r="BI2253" s="1084"/>
      <c r="BJ2253" s="1084"/>
      <c r="BK2253" s="1084"/>
      <c r="BL2253" s="1084"/>
      <c r="BM2253" s="1084"/>
      <c r="BN2253" s="1084"/>
      <c r="BO2253" s="1084"/>
      <c r="BP2253" s="1084"/>
      <c r="BQ2253" s="1084"/>
      <c r="BR2253" s="1084"/>
      <c r="BS2253" s="1084"/>
      <c r="BT2253" s="1084"/>
      <c r="BU2253" s="1084"/>
      <c r="BV2253" s="1084"/>
      <c r="BW2253" s="1084"/>
      <c r="BX2253" s="1084"/>
      <c r="BY2253" s="1084"/>
      <c r="BZ2253" s="1084"/>
      <c r="CA2253" s="1084"/>
      <c r="CB2253" s="1084"/>
      <c r="CC2253" s="1084"/>
      <c r="CD2253" s="1084"/>
      <c r="CE2253" s="1084"/>
      <c r="CF2253" s="1084"/>
      <c r="CG2253" s="1084"/>
      <c r="CH2253" s="1084"/>
      <c r="CI2253" s="1084"/>
      <c r="CJ2253" s="1084"/>
      <c r="CK2253" s="1084"/>
      <c r="CL2253" s="1084"/>
      <c r="CM2253" s="1084"/>
      <c r="CN2253" s="1084"/>
      <c r="CO2253" s="1084"/>
      <c r="CP2253" s="1084"/>
      <c r="CQ2253" s="1084"/>
      <c r="CR2253" s="1084"/>
      <c r="CS2253" s="1084"/>
      <c r="CT2253" s="1084"/>
      <c r="CU2253" s="1084"/>
      <c r="CV2253" s="1084"/>
      <c r="CW2253" s="1084"/>
      <c r="CX2253" s="1084"/>
      <c r="CY2253" s="1084"/>
      <c r="CZ2253" s="1084"/>
      <c r="DA2253" s="1084"/>
      <c r="DB2253" s="1084"/>
      <c r="DC2253" s="1084"/>
      <c r="DD2253" s="1084"/>
      <c r="DE2253" s="1084"/>
      <c r="DF2253" s="1084"/>
      <c r="DG2253" s="1084"/>
      <c r="DH2253" s="1084"/>
      <c r="DI2253" s="1084"/>
      <c r="DJ2253" s="1084"/>
      <c r="DK2253" s="1084"/>
      <c r="DL2253" s="1084"/>
      <c r="DM2253" s="1084"/>
      <c r="DN2253" s="1084"/>
      <c r="DO2253" s="1084"/>
      <c r="DP2253" s="1084"/>
      <c r="DQ2253" s="1084"/>
      <c r="DR2253" s="1084"/>
      <c r="DS2253" s="1084"/>
      <c r="DT2253" s="1084"/>
      <c r="DU2253" s="1084"/>
      <c r="DV2253" s="1084"/>
      <c r="DW2253" s="1084"/>
      <c r="DX2253" s="1084"/>
      <c r="DY2253" s="1084"/>
      <c r="DZ2253" s="1084"/>
      <c r="EA2253" s="1084"/>
      <c r="EB2253" s="1084"/>
      <c r="EC2253" s="1084"/>
      <c r="ED2253" s="1084"/>
      <c r="EE2253" s="1084"/>
      <c r="EF2253" s="1084"/>
      <c r="EG2253" s="1084"/>
      <c r="EH2253" s="1084"/>
      <c r="EI2253" s="1084"/>
      <c r="EJ2253" s="1084"/>
      <c r="EK2253" s="1084"/>
      <c r="EL2253" s="1084"/>
      <c r="EM2253" s="1084"/>
      <c r="EN2253" s="1084"/>
      <c r="EO2253" s="1084"/>
      <c r="EP2253" s="1084"/>
      <c r="EQ2253" s="1084"/>
      <c r="ER2253" s="1084"/>
      <c r="ES2253" s="1084"/>
      <c r="ET2253" s="1084"/>
      <c r="EU2253" s="1084"/>
      <c r="EV2253" s="1084"/>
      <c r="EW2253" s="1084"/>
      <c r="EX2253" s="1084"/>
      <c r="EY2253" s="1084"/>
      <c r="EZ2253" s="1084"/>
      <c r="FA2253" s="1101" t="s">
        <v>8132</v>
      </c>
      <c r="FB2253" s="1102"/>
      <c r="FC2253" s="1093"/>
      <c r="FD2253" s="1093"/>
    </row>
    <row r="2254">
      <c r="A2254" s="1079" t="s">
        <v>8133</v>
      </c>
      <c r="B2254" s="1079" t="s">
        <v>8134</v>
      </c>
      <c r="C2254" s="1080" t="s">
        <v>5866</v>
      </c>
      <c r="D2254" s="1079" t="s">
        <v>18</v>
      </c>
      <c r="E2254" s="1079"/>
      <c r="F2254" s="1079"/>
      <c r="G2254" s="1079" t="s">
        <v>8056</v>
      </c>
      <c r="H2254" s="1079" t="s">
        <v>5374</v>
      </c>
      <c r="I2254" s="1079" t="s">
        <v>23</v>
      </c>
      <c r="J2254" s="1079"/>
      <c r="K2254" s="1079" t="s">
        <v>93</v>
      </c>
      <c r="L2254" s="1079" t="s">
        <v>7785</v>
      </c>
      <c r="M2254" s="1079" t="s">
        <v>50</v>
      </c>
      <c r="N2254" s="1081">
        <v>43019.0</v>
      </c>
      <c r="O2254" s="1081">
        <v>43019.0</v>
      </c>
      <c r="P2254" s="1082"/>
      <c r="Q2254" s="1083"/>
      <c r="R2254" s="1083"/>
      <c r="S2254" s="1084"/>
      <c r="T2254" s="857">
        <f t="shared" si="4016"/>
        <v>504</v>
      </c>
      <c r="U2254" s="1085">
        <f t="shared" ref="U2254:W2254" si="4305">IF(ISBLANK($A2254),"",sum(AE2254,AK2254,AQ2254,AW2254,BC2254,BI2254,BO2254,BU2254,CA2254,CG2254,CM2254,CS2254,CY2254,DE2254,DK2254,DQ2254,DW2254,EC2254,EI2254,EO2254,EU2254))</f>
        <v>1</v>
      </c>
      <c r="V2254" s="1085">
        <f t="shared" si="4305"/>
        <v>0</v>
      </c>
      <c r="W2254" s="1085">
        <f t="shared" si="4305"/>
        <v>0</v>
      </c>
      <c r="X2254" s="1086">
        <f t="shared" si="4018"/>
        <v>1</v>
      </c>
      <c r="Y2254" s="1085">
        <f t="shared" ref="Y2254:AA2254" si="4306">IF(ISBLANK($A2254),"",sum(AH2254,AN2254,AT2254,AZ2254,BF2254,BL2254,BR2254,BX2254,CD2254,CJ2254,CP2254,CV2254,DB2254,DH2254,DN2254,DT2254,DZ2254,EF2254,EL2254,ER2254,EX2254))</f>
        <v>1</v>
      </c>
      <c r="Z2254" s="1085">
        <f t="shared" si="4306"/>
        <v>0</v>
      </c>
      <c r="AA2254" s="1085">
        <f t="shared" si="4306"/>
        <v>0</v>
      </c>
      <c r="AB2254" s="1086">
        <f t="shared" si="4020"/>
        <v>1</v>
      </c>
      <c r="AC2254" s="1087">
        <f t="shared" si="4021"/>
        <v>1</v>
      </c>
      <c r="AD2254" s="1092" t="str">
        <f t="shared" si="4022"/>
        <v>20+</v>
      </c>
      <c r="AE2254" s="1089">
        <v>1.0</v>
      </c>
      <c r="AF2254" s="1079"/>
      <c r="AG2254" s="1084"/>
      <c r="AH2254" s="1089">
        <v>1.0</v>
      </c>
      <c r="AI2254" s="1079"/>
      <c r="AJ2254" s="1084"/>
      <c r="AK2254" s="1079"/>
      <c r="AL2254" s="1084"/>
      <c r="AM2254" s="1084"/>
      <c r="AN2254" s="1084"/>
      <c r="AO2254" s="1084"/>
      <c r="AP2254" s="1084"/>
      <c r="AQ2254" s="1079"/>
      <c r="AR2254" s="1079"/>
      <c r="AS2254" s="1084"/>
      <c r="AT2254" s="1079"/>
      <c r="AU2254" s="1084"/>
      <c r="AV2254" s="1084"/>
      <c r="AW2254" s="1079"/>
      <c r="AX2254" s="1084"/>
      <c r="AY2254" s="1084"/>
      <c r="AZ2254" s="1079"/>
      <c r="BA2254" s="1079"/>
      <c r="BB2254" s="1084"/>
      <c r="BC2254" s="1084"/>
      <c r="BD2254" s="1084"/>
      <c r="BE2254" s="1084"/>
      <c r="BF2254" s="1084"/>
      <c r="BG2254" s="1084"/>
      <c r="BH2254" s="1084"/>
      <c r="BI2254" s="1084"/>
      <c r="BJ2254" s="1084"/>
      <c r="BK2254" s="1084"/>
      <c r="BL2254" s="1084"/>
      <c r="BM2254" s="1084"/>
      <c r="BN2254" s="1084"/>
      <c r="BO2254" s="1079"/>
      <c r="BP2254" s="1084"/>
      <c r="BQ2254" s="1084"/>
      <c r="BR2254" s="1084"/>
      <c r="BS2254" s="1084"/>
      <c r="BT2254" s="1084"/>
      <c r="BU2254" s="1084"/>
      <c r="BV2254" s="1084"/>
      <c r="BW2254" s="1084"/>
      <c r="BX2254" s="1084"/>
      <c r="BY2254" s="1084"/>
      <c r="BZ2254" s="1084"/>
      <c r="CA2254" s="1079"/>
      <c r="CB2254" s="1084"/>
      <c r="CC2254" s="1084"/>
      <c r="CD2254" s="1084"/>
      <c r="CE2254" s="1084"/>
      <c r="CF2254" s="1084"/>
      <c r="CG2254" s="1084"/>
      <c r="CH2254" s="1084"/>
      <c r="CI2254" s="1084"/>
      <c r="CJ2254" s="1084"/>
      <c r="CK2254" s="1084"/>
      <c r="CL2254" s="1084"/>
      <c r="CM2254" s="1084"/>
      <c r="CN2254" s="1084"/>
      <c r="CO2254" s="1084"/>
      <c r="CP2254" s="1084"/>
      <c r="CQ2254" s="1084"/>
      <c r="CR2254" s="1084"/>
      <c r="CS2254" s="1084"/>
      <c r="CT2254" s="1084"/>
      <c r="CU2254" s="1084"/>
      <c r="CV2254" s="1084"/>
      <c r="CW2254" s="1084"/>
      <c r="CX2254" s="1084"/>
      <c r="CY2254" s="1084"/>
      <c r="CZ2254" s="1084"/>
      <c r="DA2254" s="1084"/>
      <c r="DB2254" s="1084"/>
      <c r="DC2254" s="1084"/>
      <c r="DD2254" s="1084"/>
      <c r="DE2254" s="1084"/>
      <c r="DF2254" s="1084"/>
      <c r="DG2254" s="1084"/>
      <c r="DH2254" s="1084"/>
      <c r="DI2254" s="1084"/>
      <c r="DJ2254" s="1084"/>
      <c r="DK2254" s="1084"/>
      <c r="DL2254" s="1084"/>
      <c r="DM2254" s="1084"/>
      <c r="DN2254" s="1084"/>
      <c r="DO2254" s="1084"/>
      <c r="DP2254" s="1084"/>
      <c r="DQ2254" s="1084"/>
      <c r="DR2254" s="1084"/>
      <c r="DS2254" s="1084"/>
      <c r="DT2254" s="1084"/>
      <c r="DU2254" s="1084"/>
      <c r="DV2254" s="1084"/>
      <c r="DW2254" s="1084"/>
      <c r="DX2254" s="1084"/>
      <c r="DY2254" s="1084"/>
      <c r="DZ2254" s="1084"/>
      <c r="EA2254" s="1084"/>
      <c r="EB2254" s="1084"/>
      <c r="EC2254" s="1084"/>
      <c r="ED2254" s="1084"/>
      <c r="EE2254" s="1084"/>
      <c r="EF2254" s="1084"/>
      <c r="EG2254" s="1084"/>
      <c r="EH2254" s="1084"/>
      <c r="EI2254" s="1079"/>
      <c r="EJ2254" s="1084"/>
      <c r="EK2254" s="1084"/>
      <c r="EL2254" s="1084"/>
      <c r="EM2254" s="1084"/>
      <c r="EN2254" s="1084"/>
      <c r="EO2254" s="1084"/>
      <c r="EP2254" s="1084"/>
      <c r="EQ2254" s="1084"/>
      <c r="ER2254" s="1084"/>
      <c r="ES2254" s="1084"/>
      <c r="ET2254" s="1084"/>
      <c r="EU2254" s="1079"/>
      <c r="EV2254" s="1079"/>
      <c r="EW2254" s="1084"/>
      <c r="EX2254" s="1079"/>
      <c r="EY2254" s="1079"/>
      <c r="EZ2254" s="1084"/>
      <c r="FA2254" s="1090" t="s">
        <v>8135</v>
      </c>
      <c r="FB2254" s="1091"/>
      <c r="FC2254" s="1079"/>
      <c r="FD2254" s="1079"/>
    </row>
    <row r="2255">
      <c r="A2255" s="1079" t="s">
        <v>8136</v>
      </c>
      <c r="B2255" s="1079" t="s">
        <v>7934</v>
      </c>
      <c r="C2255" s="1080" t="s">
        <v>5866</v>
      </c>
      <c r="D2255" s="1079" t="s">
        <v>18</v>
      </c>
      <c r="E2255" s="1079"/>
      <c r="F2255" s="1079"/>
      <c r="G2255" s="1079" t="s">
        <v>7950</v>
      </c>
      <c r="H2255" s="1079" t="s">
        <v>7662</v>
      </c>
      <c r="I2255" s="1079" t="s">
        <v>23</v>
      </c>
      <c r="J2255" s="1079"/>
      <c r="K2255" s="1079" t="s">
        <v>93</v>
      </c>
      <c r="L2255" s="1079" t="s">
        <v>7663</v>
      </c>
      <c r="M2255" s="1079" t="s">
        <v>50</v>
      </c>
      <c r="N2255" s="1081">
        <v>42971.0</v>
      </c>
      <c r="O2255" s="1081">
        <v>42971.0</v>
      </c>
      <c r="P2255" s="1082"/>
      <c r="Q2255" s="1083"/>
      <c r="R2255" s="1083"/>
      <c r="S2255" s="1084"/>
      <c r="T2255" s="857">
        <f t="shared" si="4016"/>
        <v>552</v>
      </c>
      <c r="U2255" s="1085">
        <f t="shared" ref="U2255:W2255" si="4307">IF(ISBLANK($A2255),"",sum(AE2255,AK2255,AQ2255,AW2255,BC2255,BI2255,BO2255,BU2255,CA2255,CG2255,CM2255,CS2255,CY2255,DE2255,DK2255,DQ2255,DW2255,EC2255,EI2255,EO2255,EU2255))</f>
        <v>4</v>
      </c>
      <c r="V2255" s="1085">
        <f t="shared" si="4307"/>
        <v>0</v>
      </c>
      <c r="W2255" s="1085">
        <f t="shared" si="4307"/>
        <v>0</v>
      </c>
      <c r="X2255" s="1086">
        <f t="shared" si="4018"/>
        <v>4</v>
      </c>
      <c r="Y2255" s="1085">
        <f t="shared" ref="Y2255:AA2255" si="4308">IF(ISBLANK($A2255),"",sum(AH2255,AN2255,AT2255,AZ2255,BF2255,BL2255,BR2255,BX2255,CD2255,CJ2255,CP2255,CV2255,DB2255,DH2255,DN2255,DT2255,DZ2255,EF2255,EL2255,ER2255,EX2255))</f>
        <v>3</v>
      </c>
      <c r="Z2255" s="1085">
        <f t="shared" si="4308"/>
        <v>0</v>
      </c>
      <c r="AA2255" s="1085">
        <f t="shared" si="4308"/>
        <v>0</v>
      </c>
      <c r="AB2255" s="1086">
        <f t="shared" si="4020"/>
        <v>3</v>
      </c>
      <c r="AC2255" s="1087">
        <f t="shared" si="4021"/>
        <v>0.75</v>
      </c>
      <c r="AD2255" s="1151" t="str">
        <f t="shared" si="4022"/>
        <v>20+</v>
      </c>
      <c r="AE2255" s="1089">
        <v>4.0</v>
      </c>
      <c r="AF2255" s="1079"/>
      <c r="AG2255" s="1084"/>
      <c r="AH2255" s="1089">
        <v>3.0</v>
      </c>
      <c r="AI2255" s="1079"/>
      <c r="AJ2255" s="1084"/>
      <c r="AK2255" s="1079"/>
      <c r="AL2255" s="1084"/>
      <c r="AM2255" s="1084"/>
      <c r="AN2255" s="1084"/>
      <c r="AO2255" s="1084"/>
      <c r="AP2255" s="1084"/>
      <c r="AQ2255" s="1079"/>
      <c r="AR2255" s="1079"/>
      <c r="AS2255" s="1084"/>
      <c r="AT2255" s="1079"/>
      <c r="AU2255" s="1084"/>
      <c r="AV2255" s="1084"/>
      <c r="AW2255" s="1079"/>
      <c r="AX2255" s="1084"/>
      <c r="AY2255" s="1084"/>
      <c r="AZ2255" s="1079"/>
      <c r="BA2255" s="1079"/>
      <c r="BB2255" s="1084"/>
      <c r="BC2255" s="1084"/>
      <c r="BD2255" s="1084"/>
      <c r="BE2255" s="1084"/>
      <c r="BF2255" s="1084"/>
      <c r="BG2255" s="1084"/>
      <c r="BH2255" s="1084"/>
      <c r="BI2255" s="1084"/>
      <c r="BJ2255" s="1084"/>
      <c r="BK2255" s="1084"/>
      <c r="BL2255" s="1084"/>
      <c r="BM2255" s="1084"/>
      <c r="BN2255" s="1084"/>
      <c r="BO2255" s="1079"/>
      <c r="BP2255" s="1084"/>
      <c r="BQ2255" s="1084"/>
      <c r="BR2255" s="1084"/>
      <c r="BS2255" s="1084"/>
      <c r="BT2255" s="1084"/>
      <c r="BU2255" s="1084"/>
      <c r="BV2255" s="1084"/>
      <c r="BW2255" s="1084"/>
      <c r="BX2255" s="1084"/>
      <c r="BY2255" s="1084"/>
      <c r="BZ2255" s="1084"/>
      <c r="CA2255" s="1079"/>
      <c r="CB2255" s="1084"/>
      <c r="CC2255" s="1084"/>
      <c r="CD2255" s="1084"/>
      <c r="CE2255" s="1084"/>
      <c r="CF2255" s="1084"/>
      <c r="CG2255" s="1084"/>
      <c r="CH2255" s="1084"/>
      <c r="CI2255" s="1084"/>
      <c r="CJ2255" s="1084"/>
      <c r="CK2255" s="1084"/>
      <c r="CL2255" s="1084"/>
      <c r="CM2255" s="1084"/>
      <c r="CN2255" s="1084"/>
      <c r="CO2255" s="1084"/>
      <c r="CP2255" s="1084"/>
      <c r="CQ2255" s="1084"/>
      <c r="CR2255" s="1084"/>
      <c r="CS2255" s="1084"/>
      <c r="CT2255" s="1084"/>
      <c r="CU2255" s="1084"/>
      <c r="CV2255" s="1084"/>
      <c r="CW2255" s="1084"/>
      <c r="CX2255" s="1084"/>
      <c r="CY2255" s="1084"/>
      <c r="CZ2255" s="1084"/>
      <c r="DA2255" s="1084"/>
      <c r="DB2255" s="1084"/>
      <c r="DC2255" s="1084"/>
      <c r="DD2255" s="1084"/>
      <c r="DE2255" s="1084"/>
      <c r="DF2255" s="1084"/>
      <c r="DG2255" s="1084"/>
      <c r="DH2255" s="1084"/>
      <c r="DI2255" s="1084"/>
      <c r="DJ2255" s="1084"/>
      <c r="DK2255" s="1084"/>
      <c r="DL2255" s="1084"/>
      <c r="DM2255" s="1084"/>
      <c r="DN2255" s="1084"/>
      <c r="DO2255" s="1084"/>
      <c r="DP2255" s="1084"/>
      <c r="DQ2255" s="1084"/>
      <c r="DR2255" s="1084"/>
      <c r="DS2255" s="1084"/>
      <c r="DT2255" s="1084"/>
      <c r="DU2255" s="1084"/>
      <c r="DV2255" s="1084"/>
      <c r="DW2255" s="1084"/>
      <c r="DX2255" s="1084"/>
      <c r="DY2255" s="1084"/>
      <c r="DZ2255" s="1084"/>
      <c r="EA2255" s="1084"/>
      <c r="EB2255" s="1084"/>
      <c r="EC2255" s="1084"/>
      <c r="ED2255" s="1084"/>
      <c r="EE2255" s="1084"/>
      <c r="EF2255" s="1084"/>
      <c r="EG2255" s="1084"/>
      <c r="EH2255" s="1084"/>
      <c r="EI2255" s="1079"/>
      <c r="EJ2255" s="1084"/>
      <c r="EK2255" s="1084"/>
      <c r="EL2255" s="1084"/>
      <c r="EM2255" s="1084"/>
      <c r="EN2255" s="1084"/>
      <c r="EO2255" s="1084"/>
      <c r="EP2255" s="1084"/>
      <c r="EQ2255" s="1084"/>
      <c r="ER2255" s="1084"/>
      <c r="ES2255" s="1084"/>
      <c r="ET2255" s="1084"/>
      <c r="EU2255" s="1079"/>
      <c r="EV2255" s="1079"/>
      <c r="EW2255" s="1084"/>
      <c r="EX2255" s="1079"/>
      <c r="EY2255" s="1079"/>
      <c r="EZ2255" s="1084"/>
      <c r="FA2255" s="1090" t="s">
        <v>8137</v>
      </c>
      <c r="FB2255" s="1091"/>
      <c r="FC2255" s="1079"/>
      <c r="FD2255" s="1079"/>
    </row>
    <row r="2256">
      <c r="A2256" s="1079" t="s">
        <v>8138</v>
      </c>
      <c r="B2256" s="1079" t="s">
        <v>8139</v>
      </c>
      <c r="C2256" s="1080" t="s">
        <v>5866</v>
      </c>
      <c r="D2256" s="1079" t="s">
        <v>10</v>
      </c>
      <c r="E2256" s="1079"/>
      <c r="F2256" s="1079"/>
      <c r="G2256" s="1079" t="s">
        <v>7737</v>
      </c>
      <c r="H2256" s="1079" t="s">
        <v>7662</v>
      </c>
      <c r="I2256" s="1079" t="s">
        <v>23</v>
      </c>
      <c r="J2256" s="1079"/>
      <c r="K2256" s="1079" t="s">
        <v>93</v>
      </c>
      <c r="L2256" s="1079" t="s">
        <v>510</v>
      </c>
      <c r="M2256" s="1079" t="s">
        <v>50</v>
      </c>
      <c r="N2256" s="1081">
        <v>42886.0</v>
      </c>
      <c r="O2256" s="1081">
        <v>42886.0</v>
      </c>
      <c r="P2256" s="1082"/>
      <c r="Q2256" s="1083"/>
      <c r="R2256" s="1083"/>
      <c r="S2256" s="1084"/>
      <c r="T2256" s="857">
        <f t="shared" si="4016"/>
        <v>637</v>
      </c>
      <c r="U2256" s="1085">
        <f t="shared" ref="U2256:W2256" si="4309">IF(ISBLANK($A2256),"",sum(AE2256,AK2256,AQ2256,AW2256,BC2256,BI2256,BO2256,BU2256,CA2256,CG2256,CM2256,CS2256,CY2256,DE2256,DK2256,DQ2256,DW2256,EC2256,EI2256,EO2256,EU2256))</f>
        <v>3</v>
      </c>
      <c r="V2256" s="1085">
        <f t="shared" si="4309"/>
        <v>0</v>
      </c>
      <c r="W2256" s="1085">
        <f t="shared" si="4309"/>
        <v>0</v>
      </c>
      <c r="X2256" s="1086">
        <f t="shared" si="4018"/>
        <v>3</v>
      </c>
      <c r="Y2256" s="1085">
        <f t="shared" ref="Y2256:AA2256" si="4310">IF(ISBLANK($A2256),"",sum(AH2256,AN2256,AT2256,AZ2256,BF2256,BL2256,BR2256,BX2256,CD2256,CJ2256,CP2256,CV2256,DB2256,DH2256,DN2256,DT2256,DZ2256,EF2256,EL2256,ER2256,EX2256))</f>
        <v>1</v>
      </c>
      <c r="Z2256" s="1085">
        <f t="shared" si="4310"/>
        <v>0</v>
      </c>
      <c r="AA2256" s="1085">
        <f t="shared" si="4310"/>
        <v>0</v>
      </c>
      <c r="AB2256" s="1086">
        <f t="shared" si="4020"/>
        <v>1</v>
      </c>
      <c r="AC2256" s="1087">
        <f t="shared" si="4021"/>
        <v>0.3333333333</v>
      </c>
      <c r="AD2256" s="1151" t="str">
        <f t="shared" si="4022"/>
        <v>20+</v>
      </c>
      <c r="AE2256" s="1079"/>
      <c r="AF2256" s="1079"/>
      <c r="AG2256" s="1084"/>
      <c r="AH2256" s="1079"/>
      <c r="AI2256" s="1079"/>
      <c r="AJ2256" s="1084"/>
      <c r="AK2256" s="1089">
        <v>3.0</v>
      </c>
      <c r="AL2256" s="1084"/>
      <c r="AM2256" s="1079"/>
      <c r="AN2256" s="1089">
        <v>1.0</v>
      </c>
      <c r="AO2256" s="1084"/>
      <c r="AP2256" s="1084"/>
      <c r="AQ2256" s="1079"/>
      <c r="AR2256" s="1079"/>
      <c r="AS2256" s="1084"/>
      <c r="AT2256" s="1079"/>
      <c r="AU2256" s="1084"/>
      <c r="AV2256" s="1084"/>
      <c r="AW2256" s="1079"/>
      <c r="AX2256" s="1084"/>
      <c r="AY2256" s="1084"/>
      <c r="AZ2256" s="1079"/>
      <c r="BA2256" s="1079"/>
      <c r="BB2256" s="1084"/>
      <c r="BC2256" s="1084"/>
      <c r="BD2256" s="1084"/>
      <c r="BE2256" s="1084"/>
      <c r="BF2256" s="1084"/>
      <c r="BG2256" s="1084"/>
      <c r="BH2256" s="1084"/>
      <c r="BI2256" s="1084"/>
      <c r="BJ2256" s="1084"/>
      <c r="BK2256" s="1084"/>
      <c r="BL2256" s="1084"/>
      <c r="BM2256" s="1084"/>
      <c r="BN2256" s="1084"/>
      <c r="BO2256" s="1079"/>
      <c r="BP2256" s="1084"/>
      <c r="BQ2256" s="1084"/>
      <c r="BR2256" s="1084"/>
      <c r="BS2256" s="1084"/>
      <c r="BT2256" s="1084"/>
      <c r="BU2256" s="1084"/>
      <c r="BV2256" s="1084"/>
      <c r="BW2256" s="1084"/>
      <c r="BX2256" s="1084"/>
      <c r="BY2256" s="1084"/>
      <c r="BZ2256" s="1084"/>
      <c r="CA2256" s="1079"/>
      <c r="CB2256" s="1084"/>
      <c r="CC2256" s="1084"/>
      <c r="CD2256" s="1084"/>
      <c r="CE2256" s="1084"/>
      <c r="CF2256" s="1084"/>
      <c r="CG2256" s="1084"/>
      <c r="CH2256" s="1084"/>
      <c r="CI2256" s="1084"/>
      <c r="CJ2256" s="1084"/>
      <c r="CK2256" s="1084"/>
      <c r="CL2256" s="1084"/>
      <c r="CM2256" s="1084"/>
      <c r="CN2256" s="1084"/>
      <c r="CO2256" s="1084"/>
      <c r="CP2256" s="1084"/>
      <c r="CQ2256" s="1084"/>
      <c r="CR2256" s="1084"/>
      <c r="CS2256" s="1084"/>
      <c r="CT2256" s="1084"/>
      <c r="CU2256" s="1084"/>
      <c r="CV2256" s="1084"/>
      <c r="CW2256" s="1084"/>
      <c r="CX2256" s="1084"/>
      <c r="CY2256" s="1084"/>
      <c r="CZ2256" s="1084"/>
      <c r="DA2256" s="1084"/>
      <c r="DB2256" s="1084"/>
      <c r="DC2256" s="1084"/>
      <c r="DD2256" s="1084"/>
      <c r="DE2256" s="1084"/>
      <c r="DF2256" s="1084"/>
      <c r="DG2256" s="1084"/>
      <c r="DH2256" s="1084"/>
      <c r="DI2256" s="1084"/>
      <c r="DJ2256" s="1084"/>
      <c r="DK2256" s="1084"/>
      <c r="DL2256" s="1084"/>
      <c r="DM2256" s="1084"/>
      <c r="DN2256" s="1084"/>
      <c r="DO2256" s="1084"/>
      <c r="DP2256" s="1084"/>
      <c r="DQ2256" s="1084"/>
      <c r="DR2256" s="1084"/>
      <c r="DS2256" s="1084"/>
      <c r="DT2256" s="1084"/>
      <c r="DU2256" s="1084"/>
      <c r="DV2256" s="1084"/>
      <c r="DW2256" s="1084"/>
      <c r="DX2256" s="1084"/>
      <c r="DY2256" s="1084"/>
      <c r="DZ2256" s="1084"/>
      <c r="EA2256" s="1084"/>
      <c r="EB2256" s="1084"/>
      <c r="EC2256" s="1084"/>
      <c r="ED2256" s="1084"/>
      <c r="EE2256" s="1084"/>
      <c r="EF2256" s="1084"/>
      <c r="EG2256" s="1084"/>
      <c r="EH2256" s="1084"/>
      <c r="EI2256" s="1079"/>
      <c r="EJ2256" s="1084"/>
      <c r="EK2256" s="1084"/>
      <c r="EL2256" s="1084"/>
      <c r="EM2256" s="1084"/>
      <c r="EN2256" s="1084"/>
      <c r="EO2256" s="1084"/>
      <c r="EP2256" s="1084"/>
      <c r="EQ2256" s="1084"/>
      <c r="ER2256" s="1084"/>
      <c r="ES2256" s="1084"/>
      <c r="ET2256" s="1084"/>
      <c r="EU2256" s="1079"/>
      <c r="EV2256" s="1079"/>
      <c r="EW2256" s="1084"/>
      <c r="EX2256" s="1079"/>
      <c r="EY2256" s="1079"/>
      <c r="EZ2256" s="1084"/>
      <c r="FA2256" s="1090" t="s">
        <v>8140</v>
      </c>
      <c r="FB2256" s="1091"/>
      <c r="FC2256" s="1079"/>
      <c r="FD2256" s="1079"/>
    </row>
    <row r="2257">
      <c r="A2257" s="1079" t="s">
        <v>8141</v>
      </c>
      <c r="B2257" s="1079" t="s">
        <v>2962</v>
      </c>
      <c r="C2257" s="1080" t="s">
        <v>5866</v>
      </c>
      <c r="D2257" s="1079" t="s">
        <v>18</v>
      </c>
      <c r="E2257" s="1079"/>
      <c r="F2257" s="1079"/>
      <c r="G2257" s="1079" t="s">
        <v>7935</v>
      </c>
      <c r="H2257" s="1079" t="s">
        <v>7662</v>
      </c>
      <c r="I2257" s="1079" t="s">
        <v>23</v>
      </c>
      <c r="J2257" s="1079"/>
      <c r="K2257" s="1079" t="s">
        <v>93</v>
      </c>
      <c r="L2257" s="1079" t="s">
        <v>8142</v>
      </c>
      <c r="M2257" s="1079" t="s">
        <v>50</v>
      </c>
      <c r="N2257" s="1081">
        <v>42971.0</v>
      </c>
      <c r="O2257" s="1081">
        <v>42971.0</v>
      </c>
      <c r="P2257" s="1082"/>
      <c r="Q2257" s="1083"/>
      <c r="R2257" s="1083"/>
      <c r="S2257" s="1084"/>
      <c r="T2257" s="857">
        <f t="shared" si="4016"/>
        <v>552</v>
      </c>
      <c r="U2257" s="1085">
        <f t="shared" ref="U2257:W2257" si="4311">IF(ISBLANK($A2257),"",sum(AE2257,AK2257,AQ2257,AW2257,BC2257,BI2257,BO2257,BU2257,CA2257,CG2257,CM2257,CS2257,CY2257,DE2257,DK2257,DQ2257,DW2257,EC2257,EI2257,EO2257,EU2257))</f>
        <v>5</v>
      </c>
      <c r="V2257" s="1085">
        <f t="shared" si="4311"/>
        <v>0</v>
      </c>
      <c r="W2257" s="1085">
        <f t="shared" si="4311"/>
        <v>0</v>
      </c>
      <c r="X2257" s="1086">
        <f t="shared" si="4018"/>
        <v>5</v>
      </c>
      <c r="Y2257" s="1085">
        <f t="shared" ref="Y2257:AA2257" si="4312">IF(ISBLANK($A2257),"",sum(AH2257,AN2257,AT2257,AZ2257,BF2257,BL2257,BR2257,BX2257,CD2257,CJ2257,CP2257,CV2257,DB2257,DH2257,DN2257,DT2257,DZ2257,EF2257,EL2257,ER2257,EX2257))</f>
        <v>4</v>
      </c>
      <c r="Z2257" s="1085">
        <f t="shared" si="4312"/>
        <v>0</v>
      </c>
      <c r="AA2257" s="1085">
        <f t="shared" si="4312"/>
        <v>0</v>
      </c>
      <c r="AB2257" s="1086">
        <f t="shared" si="4020"/>
        <v>4</v>
      </c>
      <c r="AC2257" s="1087">
        <f t="shared" si="4021"/>
        <v>0.8</v>
      </c>
      <c r="AD2257" s="1151" t="str">
        <f t="shared" si="4022"/>
        <v>20+</v>
      </c>
      <c r="AE2257" s="1089">
        <v>5.0</v>
      </c>
      <c r="AF2257" s="1079"/>
      <c r="AG2257" s="1084"/>
      <c r="AH2257" s="1089">
        <v>4.0</v>
      </c>
      <c r="AI2257" s="1079"/>
      <c r="AJ2257" s="1084"/>
      <c r="AK2257" s="1079"/>
      <c r="AL2257" s="1084"/>
      <c r="AM2257" s="1084"/>
      <c r="AN2257" s="1084"/>
      <c r="AO2257" s="1084"/>
      <c r="AP2257" s="1084"/>
      <c r="AQ2257" s="1079"/>
      <c r="AR2257" s="1079"/>
      <c r="AS2257" s="1084"/>
      <c r="AT2257" s="1079"/>
      <c r="AU2257" s="1084"/>
      <c r="AV2257" s="1084"/>
      <c r="AW2257" s="1079"/>
      <c r="AX2257" s="1084"/>
      <c r="AY2257" s="1084"/>
      <c r="AZ2257" s="1079"/>
      <c r="BA2257" s="1079"/>
      <c r="BB2257" s="1084"/>
      <c r="BC2257" s="1084"/>
      <c r="BD2257" s="1084"/>
      <c r="BE2257" s="1084"/>
      <c r="BF2257" s="1084"/>
      <c r="BG2257" s="1084"/>
      <c r="BH2257" s="1084"/>
      <c r="BI2257" s="1084"/>
      <c r="BJ2257" s="1084"/>
      <c r="BK2257" s="1084"/>
      <c r="BL2257" s="1084"/>
      <c r="BM2257" s="1084"/>
      <c r="BN2257" s="1084"/>
      <c r="BO2257" s="1079"/>
      <c r="BP2257" s="1084"/>
      <c r="BQ2257" s="1084"/>
      <c r="BR2257" s="1084"/>
      <c r="BS2257" s="1084"/>
      <c r="BT2257" s="1084"/>
      <c r="BU2257" s="1084"/>
      <c r="BV2257" s="1084"/>
      <c r="BW2257" s="1084"/>
      <c r="BX2257" s="1084"/>
      <c r="BY2257" s="1084"/>
      <c r="BZ2257" s="1084"/>
      <c r="CA2257" s="1079"/>
      <c r="CB2257" s="1084"/>
      <c r="CC2257" s="1084"/>
      <c r="CD2257" s="1084"/>
      <c r="CE2257" s="1084"/>
      <c r="CF2257" s="1084"/>
      <c r="CG2257" s="1084"/>
      <c r="CH2257" s="1084"/>
      <c r="CI2257" s="1084"/>
      <c r="CJ2257" s="1084"/>
      <c r="CK2257" s="1084"/>
      <c r="CL2257" s="1084"/>
      <c r="CM2257" s="1084"/>
      <c r="CN2257" s="1084"/>
      <c r="CO2257" s="1084"/>
      <c r="CP2257" s="1084"/>
      <c r="CQ2257" s="1084"/>
      <c r="CR2257" s="1084"/>
      <c r="CS2257" s="1084"/>
      <c r="CT2257" s="1084"/>
      <c r="CU2257" s="1084"/>
      <c r="CV2257" s="1084"/>
      <c r="CW2257" s="1084"/>
      <c r="CX2257" s="1084"/>
      <c r="CY2257" s="1084"/>
      <c r="CZ2257" s="1084"/>
      <c r="DA2257" s="1084"/>
      <c r="DB2257" s="1084"/>
      <c r="DC2257" s="1084"/>
      <c r="DD2257" s="1084"/>
      <c r="DE2257" s="1084"/>
      <c r="DF2257" s="1084"/>
      <c r="DG2257" s="1084"/>
      <c r="DH2257" s="1084"/>
      <c r="DI2257" s="1084"/>
      <c r="DJ2257" s="1084"/>
      <c r="DK2257" s="1084"/>
      <c r="DL2257" s="1084"/>
      <c r="DM2257" s="1084"/>
      <c r="DN2257" s="1084"/>
      <c r="DO2257" s="1084"/>
      <c r="DP2257" s="1084"/>
      <c r="DQ2257" s="1084"/>
      <c r="DR2257" s="1084"/>
      <c r="DS2257" s="1084"/>
      <c r="DT2257" s="1084"/>
      <c r="DU2257" s="1084"/>
      <c r="DV2257" s="1084"/>
      <c r="DW2257" s="1084"/>
      <c r="DX2257" s="1084"/>
      <c r="DY2257" s="1084"/>
      <c r="DZ2257" s="1084"/>
      <c r="EA2257" s="1084"/>
      <c r="EB2257" s="1084"/>
      <c r="EC2257" s="1084"/>
      <c r="ED2257" s="1084"/>
      <c r="EE2257" s="1084"/>
      <c r="EF2257" s="1084"/>
      <c r="EG2257" s="1084"/>
      <c r="EH2257" s="1084"/>
      <c r="EI2257" s="1079"/>
      <c r="EJ2257" s="1084"/>
      <c r="EK2257" s="1084"/>
      <c r="EL2257" s="1084"/>
      <c r="EM2257" s="1084"/>
      <c r="EN2257" s="1084"/>
      <c r="EO2257" s="1084"/>
      <c r="EP2257" s="1084"/>
      <c r="EQ2257" s="1084"/>
      <c r="ER2257" s="1084"/>
      <c r="ES2257" s="1084"/>
      <c r="ET2257" s="1084"/>
      <c r="EU2257" s="1079"/>
      <c r="EV2257" s="1079"/>
      <c r="EW2257" s="1084"/>
      <c r="EX2257" s="1079"/>
      <c r="EY2257" s="1079"/>
      <c r="EZ2257" s="1084"/>
      <c r="FA2257" s="1090" t="s">
        <v>8143</v>
      </c>
      <c r="FB2257" s="1091"/>
      <c r="FC2257" s="1079"/>
      <c r="FD2257" s="1079"/>
    </row>
    <row r="2258">
      <c r="A2258" s="1079" t="s">
        <v>8144</v>
      </c>
      <c r="B2258" s="1079" t="s">
        <v>8145</v>
      </c>
      <c r="C2258" s="1080" t="s">
        <v>5866</v>
      </c>
      <c r="D2258" s="1079" t="s">
        <v>10</v>
      </c>
      <c r="E2258" s="1079"/>
      <c r="F2258" s="1079"/>
      <c r="G2258" s="1079" t="s">
        <v>8146</v>
      </c>
      <c r="H2258" s="1079" t="s">
        <v>7662</v>
      </c>
      <c r="I2258" s="1079" t="s">
        <v>23</v>
      </c>
      <c r="J2258" s="1079"/>
      <c r="K2258" s="1079" t="s">
        <v>93</v>
      </c>
      <c r="L2258" s="1079" t="s">
        <v>8142</v>
      </c>
      <c r="M2258" s="1079" t="s">
        <v>50</v>
      </c>
      <c r="N2258" s="1081">
        <v>43056.0</v>
      </c>
      <c r="O2258" s="1081">
        <v>43056.0</v>
      </c>
      <c r="P2258" s="1190">
        <v>43056.0</v>
      </c>
      <c r="Q2258" s="1083"/>
      <c r="R2258" s="1083"/>
      <c r="S2258" s="1084"/>
      <c r="T2258" s="857">
        <f t="shared" si="4016"/>
        <v>467</v>
      </c>
      <c r="U2258" s="1085">
        <f t="shared" ref="U2258:W2258" si="4313">IF(ISBLANK($A2258),"",sum(AE2258,AK2258,AQ2258,AW2258,BC2258,BI2258,BO2258,BU2258,CA2258,CG2258,CM2258,CS2258,CY2258,DE2258,DK2258,DQ2258,DW2258,EC2258,EI2258,EO2258,EU2258))</f>
        <v>4</v>
      </c>
      <c r="V2258" s="1085">
        <f t="shared" si="4313"/>
        <v>0</v>
      </c>
      <c r="W2258" s="1085">
        <f t="shared" si="4313"/>
        <v>0</v>
      </c>
      <c r="X2258" s="1086">
        <f t="shared" si="4018"/>
        <v>4</v>
      </c>
      <c r="Y2258" s="1085">
        <f t="shared" ref="Y2258:AA2258" si="4314">IF(ISBLANK($A2258),"",sum(AH2258,AN2258,AT2258,AZ2258,BF2258,BL2258,BR2258,BX2258,CD2258,CJ2258,CP2258,CV2258,DB2258,DH2258,DN2258,DT2258,DZ2258,EF2258,EL2258,ER2258,EX2258))</f>
        <v>3</v>
      </c>
      <c r="Z2258" s="1085">
        <f t="shared" si="4314"/>
        <v>0</v>
      </c>
      <c r="AA2258" s="1085">
        <f t="shared" si="4314"/>
        <v>0</v>
      </c>
      <c r="AB2258" s="1086">
        <f t="shared" si="4020"/>
        <v>3</v>
      </c>
      <c r="AC2258" s="1087">
        <f t="shared" si="4021"/>
        <v>0.75</v>
      </c>
      <c r="AD2258" s="1092" t="str">
        <f t="shared" si="4022"/>
        <v>20+</v>
      </c>
      <c r="AE2258" s="1089">
        <v>4.0</v>
      </c>
      <c r="AF2258" s="1079"/>
      <c r="AG2258" s="1084"/>
      <c r="AH2258" s="1089">
        <v>3.0</v>
      </c>
      <c r="AI2258" s="1079"/>
      <c r="AJ2258" s="1084"/>
      <c r="AK2258" s="1079"/>
      <c r="AL2258" s="1084"/>
      <c r="AM2258" s="1084"/>
      <c r="AN2258" s="1084"/>
      <c r="AO2258" s="1084"/>
      <c r="AP2258" s="1084"/>
      <c r="AQ2258" s="1079"/>
      <c r="AR2258" s="1079"/>
      <c r="AS2258" s="1084"/>
      <c r="AT2258" s="1079"/>
      <c r="AU2258" s="1084"/>
      <c r="AV2258" s="1084"/>
      <c r="AW2258" s="1079"/>
      <c r="AX2258" s="1084"/>
      <c r="AY2258" s="1084"/>
      <c r="AZ2258" s="1079"/>
      <c r="BA2258" s="1079"/>
      <c r="BB2258" s="1084"/>
      <c r="BC2258" s="1084"/>
      <c r="BD2258" s="1084"/>
      <c r="BE2258" s="1084"/>
      <c r="BF2258" s="1084"/>
      <c r="BG2258" s="1084"/>
      <c r="BH2258" s="1084"/>
      <c r="BI2258" s="1084"/>
      <c r="BJ2258" s="1084"/>
      <c r="BK2258" s="1084"/>
      <c r="BL2258" s="1084"/>
      <c r="BM2258" s="1084"/>
      <c r="BN2258" s="1084"/>
      <c r="BO2258" s="1079"/>
      <c r="BP2258" s="1084"/>
      <c r="BQ2258" s="1084"/>
      <c r="BR2258" s="1084"/>
      <c r="BS2258" s="1084"/>
      <c r="BT2258" s="1084"/>
      <c r="BU2258" s="1084"/>
      <c r="BV2258" s="1084"/>
      <c r="BW2258" s="1084"/>
      <c r="BX2258" s="1084"/>
      <c r="BY2258" s="1084"/>
      <c r="BZ2258" s="1084"/>
      <c r="CA2258" s="1079"/>
      <c r="CB2258" s="1084"/>
      <c r="CC2258" s="1084"/>
      <c r="CD2258" s="1084"/>
      <c r="CE2258" s="1084"/>
      <c r="CF2258" s="1084"/>
      <c r="CG2258" s="1084"/>
      <c r="CH2258" s="1084"/>
      <c r="CI2258" s="1084"/>
      <c r="CJ2258" s="1084"/>
      <c r="CK2258" s="1084"/>
      <c r="CL2258" s="1084"/>
      <c r="CM2258" s="1084"/>
      <c r="CN2258" s="1084"/>
      <c r="CO2258" s="1084"/>
      <c r="CP2258" s="1084"/>
      <c r="CQ2258" s="1084"/>
      <c r="CR2258" s="1084"/>
      <c r="CS2258" s="1084"/>
      <c r="CT2258" s="1084"/>
      <c r="CU2258" s="1084"/>
      <c r="CV2258" s="1084"/>
      <c r="CW2258" s="1084"/>
      <c r="CX2258" s="1084"/>
      <c r="CY2258" s="1084"/>
      <c r="CZ2258" s="1084"/>
      <c r="DA2258" s="1084"/>
      <c r="DB2258" s="1084"/>
      <c r="DC2258" s="1084"/>
      <c r="DD2258" s="1084"/>
      <c r="DE2258" s="1084"/>
      <c r="DF2258" s="1084"/>
      <c r="DG2258" s="1084"/>
      <c r="DH2258" s="1084"/>
      <c r="DI2258" s="1084"/>
      <c r="DJ2258" s="1084"/>
      <c r="DK2258" s="1084"/>
      <c r="DL2258" s="1084"/>
      <c r="DM2258" s="1084"/>
      <c r="DN2258" s="1084"/>
      <c r="DO2258" s="1084"/>
      <c r="DP2258" s="1084"/>
      <c r="DQ2258" s="1084"/>
      <c r="DR2258" s="1084"/>
      <c r="DS2258" s="1084"/>
      <c r="DT2258" s="1084"/>
      <c r="DU2258" s="1084"/>
      <c r="DV2258" s="1084"/>
      <c r="DW2258" s="1084"/>
      <c r="DX2258" s="1084"/>
      <c r="DY2258" s="1084"/>
      <c r="DZ2258" s="1084"/>
      <c r="EA2258" s="1084"/>
      <c r="EB2258" s="1084"/>
      <c r="EC2258" s="1084"/>
      <c r="ED2258" s="1084"/>
      <c r="EE2258" s="1084"/>
      <c r="EF2258" s="1084"/>
      <c r="EG2258" s="1084"/>
      <c r="EH2258" s="1084"/>
      <c r="EI2258" s="1079"/>
      <c r="EJ2258" s="1084"/>
      <c r="EK2258" s="1084"/>
      <c r="EL2258" s="1084"/>
      <c r="EM2258" s="1084"/>
      <c r="EN2258" s="1084"/>
      <c r="EO2258" s="1084"/>
      <c r="EP2258" s="1084"/>
      <c r="EQ2258" s="1084"/>
      <c r="ER2258" s="1084"/>
      <c r="ES2258" s="1084"/>
      <c r="ET2258" s="1084"/>
      <c r="EU2258" s="1079"/>
      <c r="EV2258" s="1079"/>
      <c r="EW2258" s="1084"/>
      <c r="EX2258" s="1079"/>
      <c r="EY2258" s="1079"/>
      <c r="EZ2258" s="1084"/>
      <c r="FA2258" s="1090" t="s">
        <v>8147</v>
      </c>
      <c r="FB2258" s="1091"/>
      <c r="FC2258" s="1079"/>
      <c r="FD2258" s="1079"/>
    </row>
    <row r="2259">
      <c r="A2259" s="1191" t="s">
        <v>8148</v>
      </c>
      <c r="B2259" s="1079" t="s">
        <v>8149</v>
      </c>
      <c r="C2259" s="1080" t="s">
        <v>5866</v>
      </c>
      <c r="D2259" s="1079" t="s">
        <v>10</v>
      </c>
      <c r="E2259" s="1079"/>
      <c r="F2259" s="1079"/>
      <c r="G2259" s="1079" t="s">
        <v>8150</v>
      </c>
      <c r="H2259" s="1079" t="s">
        <v>7719</v>
      </c>
      <c r="I2259" s="1079" t="s">
        <v>23</v>
      </c>
      <c r="J2259" s="1079"/>
      <c r="K2259" s="1079" t="s">
        <v>93</v>
      </c>
      <c r="L2259" s="1079" t="s">
        <v>510</v>
      </c>
      <c r="M2259" s="1079" t="s">
        <v>50</v>
      </c>
      <c r="N2259" s="1081">
        <v>43109.0</v>
      </c>
      <c r="O2259" s="1081">
        <v>43109.0</v>
      </c>
      <c r="P2259" s="1082"/>
      <c r="Q2259" s="1083"/>
      <c r="R2259" s="1083"/>
      <c r="S2259" s="1084"/>
      <c r="T2259" s="857">
        <f t="shared" si="4016"/>
        <v>414</v>
      </c>
      <c r="U2259" s="1085">
        <f t="shared" ref="U2259:W2259" si="4315">IF(ISBLANK($A2259),"",sum(AE2259,AK2259,AQ2259,AW2259,BC2259,BI2259,BO2259,BU2259,CA2259,CG2259,CM2259,CS2259,CY2259,DE2259,DK2259,DQ2259,DW2259,EC2259,EI2259,EO2259,EU2259))</f>
        <v>1</v>
      </c>
      <c r="V2259" s="1085">
        <f t="shared" si="4315"/>
        <v>0</v>
      </c>
      <c r="W2259" s="1085">
        <f t="shared" si="4315"/>
        <v>0</v>
      </c>
      <c r="X2259" s="1086">
        <f t="shared" si="4018"/>
        <v>1</v>
      </c>
      <c r="Y2259" s="1085">
        <f t="shared" ref="Y2259:AA2259" si="4316">IF(ISBLANK($A2259),"",sum(AH2259,AN2259,AT2259,AZ2259,BF2259,BL2259,BR2259,BX2259,CD2259,CJ2259,CP2259,CV2259,DB2259,DH2259,DN2259,DT2259,DZ2259,EF2259,EL2259,ER2259,EX2259))</f>
        <v>1</v>
      </c>
      <c r="Z2259" s="1085">
        <f t="shared" si="4316"/>
        <v>0</v>
      </c>
      <c r="AA2259" s="1085">
        <f t="shared" si="4316"/>
        <v>0</v>
      </c>
      <c r="AB2259" s="1086">
        <f t="shared" si="4020"/>
        <v>1</v>
      </c>
      <c r="AC2259" s="1087">
        <f t="shared" si="4021"/>
        <v>1</v>
      </c>
      <c r="AD2259" s="1092" t="str">
        <f t="shared" si="4022"/>
        <v>20+</v>
      </c>
      <c r="AE2259" s="1089">
        <v>1.0</v>
      </c>
      <c r="AF2259" s="1079"/>
      <c r="AG2259" s="1084"/>
      <c r="AH2259" s="1089">
        <v>1.0</v>
      </c>
      <c r="AI2259" s="1079"/>
      <c r="AJ2259" s="1084"/>
      <c r="AK2259" s="1079"/>
      <c r="AL2259" s="1084"/>
      <c r="AM2259" s="1084"/>
      <c r="AN2259" s="1084"/>
      <c r="AO2259" s="1084"/>
      <c r="AP2259" s="1084"/>
      <c r="AQ2259" s="1079"/>
      <c r="AR2259" s="1079"/>
      <c r="AS2259" s="1084"/>
      <c r="AT2259" s="1079"/>
      <c r="AU2259" s="1084"/>
      <c r="AV2259" s="1084"/>
      <c r="AW2259" s="1079"/>
      <c r="AX2259" s="1084"/>
      <c r="AY2259" s="1084"/>
      <c r="AZ2259" s="1079"/>
      <c r="BA2259" s="1079"/>
      <c r="BB2259" s="1084"/>
      <c r="BC2259" s="1084"/>
      <c r="BD2259" s="1084"/>
      <c r="BE2259" s="1084"/>
      <c r="BF2259" s="1084"/>
      <c r="BG2259" s="1084"/>
      <c r="BH2259" s="1084"/>
      <c r="BI2259" s="1084"/>
      <c r="BJ2259" s="1084"/>
      <c r="BK2259" s="1084"/>
      <c r="BL2259" s="1084"/>
      <c r="BM2259" s="1084"/>
      <c r="BN2259" s="1084"/>
      <c r="BO2259" s="1079"/>
      <c r="BP2259" s="1084"/>
      <c r="BQ2259" s="1084"/>
      <c r="BR2259" s="1084"/>
      <c r="BS2259" s="1084"/>
      <c r="BT2259" s="1084"/>
      <c r="BU2259" s="1084"/>
      <c r="BV2259" s="1084"/>
      <c r="BW2259" s="1084"/>
      <c r="BX2259" s="1084"/>
      <c r="BY2259" s="1084"/>
      <c r="BZ2259" s="1084"/>
      <c r="CA2259" s="1079"/>
      <c r="CB2259" s="1084"/>
      <c r="CC2259" s="1084"/>
      <c r="CD2259" s="1084"/>
      <c r="CE2259" s="1084"/>
      <c r="CF2259" s="1084"/>
      <c r="CG2259" s="1084"/>
      <c r="CH2259" s="1084"/>
      <c r="CI2259" s="1084"/>
      <c r="CJ2259" s="1084"/>
      <c r="CK2259" s="1084"/>
      <c r="CL2259" s="1084"/>
      <c r="CM2259" s="1084"/>
      <c r="CN2259" s="1084"/>
      <c r="CO2259" s="1084"/>
      <c r="CP2259" s="1084"/>
      <c r="CQ2259" s="1084"/>
      <c r="CR2259" s="1084"/>
      <c r="CS2259" s="1084"/>
      <c r="CT2259" s="1084"/>
      <c r="CU2259" s="1084"/>
      <c r="CV2259" s="1084"/>
      <c r="CW2259" s="1084"/>
      <c r="CX2259" s="1084"/>
      <c r="CY2259" s="1084"/>
      <c r="CZ2259" s="1084"/>
      <c r="DA2259" s="1084"/>
      <c r="DB2259" s="1084"/>
      <c r="DC2259" s="1084"/>
      <c r="DD2259" s="1084"/>
      <c r="DE2259" s="1084"/>
      <c r="DF2259" s="1084"/>
      <c r="DG2259" s="1084"/>
      <c r="DH2259" s="1084"/>
      <c r="DI2259" s="1084"/>
      <c r="DJ2259" s="1084"/>
      <c r="DK2259" s="1084"/>
      <c r="DL2259" s="1084"/>
      <c r="DM2259" s="1084"/>
      <c r="DN2259" s="1084"/>
      <c r="DO2259" s="1084"/>
      <c r="DP2259" s="1084"/>
      <c r="DQ2259" s="1084"/>
      <c r="DR2259" s="1084"/>
      <c r="DS2259" s="1084"/>
      <c r="DT2259" s="1084"/>
      <c r="DU2259" s="1084"/>
      <c r="DV2259" s="1084"/>
      <c r="DW2259" s="1084"/>
      <c r="DX2259" s="1084"/>
      <c r="DY2259" s="1084"/>
      <c r="DZ2259" s="1084"/>
      <c r="EA2259" s="1084"/>
      <c r="EB2259" s="1084"/>
      <c r="EC2259" s="1084"/>
      <c r="ED2259" s="1084"/>
      <c r="EE2259" s="1084"/>
      <c r="EF2259" s="1084"/>
      <c r="EG2259" s="1084"/>
      <c r="EH2259" s="1084"/>
      <c r="EI2259" s="1079"/>
      <c r="EJ2259" s="1084"/>
      <c r="EK2259" s="1084"/>
      <c r="EL2259" s="1084"/>
      <c r="EM2259" s="1084"/>
      <c r="EN2259" s="1084"/>
      <c r="EO2259" s="1084"/>
      <c r="EP2259" s="1084"/>
      <c r="EQ2259" s="1084"/>
      <c r="ER2259" s="1084"/>
      <c r="ES2259" s="1084"/>
      <c r="ET2259" s="1084"/>
      <c r="EU2259" s="1079"/>
      <c r="EV2259" s="1079"/>
      <c r="EW2259" s="1084"/>
      <c r="EX2259" s="1079"/>
      <c r="EY2259" s="1079"/>
      <c r="EZ2259" s="1084"/>
      <c r="FA2259" s="1090" t="s">
        <v>8151</v>
      </c>
      <c r="FB2259" s="1079"/>
      <c r="FC2259" s="1079"/>
      <c r="FD2259" s="1079"/>
    </row>
    <row r="2260">
      <c r="A2260" s="1079" t="s">
        <v>8152</v>
      </c>
      <c r="B2260" s="1079" t="s">
        <v>8153</v>
      </c>
      <c r="C2260" s="1080" t="s">
        <v>5866</v>
      </c>
      <c r="D2260" s="1079" t="s">
        <v>18</v>
      </c>
      <c r="E2260" s="1079"/>
      <c r="F2260" s="1079"/>
      <c r="G2260" s="1079" t="s">
        <v>7723</v>
      </c>
      <c r="H2260" s="1079" t="s">
        <v>5395</v>
      </c>
      <c r="I2260" s="1079" t="s">
        <v>23</v>
      </c>
      <c r="J2260" s="1079"/>
      <c r="K2260" s="1079" t="s">
        <v>93</v>
      </c>
      <c r="L2260" s="1079" t="s">
        <v>510</v>
      </c>
      <c r="M2260" s="1079" t="s">
        <v>50</v>
      </c>
      <c r="N2260" s="1081">
        <v>43154.0</v>
      </c>
      <c r="O2260" s="1081">
        <v>43154.0</v>
      </c>
      <c r="P2260" s="1082"/>
      <c r="Q2260" s="1083"/>
      <c r="R2260" s="1083"/>
      <c r="S2260" s="1084"/>
      <c r="T2260" s="857">
        <f t="shared" si="4016"/>
        <v>369</v>
      </c>
      <c r="U2260" s="1085">
        <f t="shared" ref="U2260:W2260" si="4317">IF(ISBLANK($A2260),"",sum(AE2260,AK2260,AQ2260,AW2260,BC2260,BI2260,BO2260,BU2260,CA2260,CG2260,CM2260,CS2260,CY2260,DE2260,DK2260,DQ2260,DW2260,EC2260,EI2260,EO2260,EU2260))</f>
        <v>1</v>
      </c>
      <c r="V2260" s="1085">
        <f t="shared" si="4317"/>
        <v>0</v>
      </c>
      <c r="W2260" s="1085">
        <f t="shared" si="4317"/>
        <v>0</v>
      </c>
      <c r="X2260" s="1086">
        <f t="shared" si="4018"/>
        <v>1</v>
      </c>
      <c r="Y2260" s="1085">
        <f t="shared" ref="Y2260:AA2260" si="4318">IF(ISBLANK($A2260),"",sum(AH2260,AN2260,AT2260,AZ2260,BF2260,BL2260,BR2260,BX2260,CD2260,CJ2260,CP2260,CV2260,DB2260,DH2260,DN2260,DT2260,DZ2260,EF2260,EL2260,ER2260,EX2260))</f>
        <v>1</v>
      </c>
      <c r="Z2260" s="1085">
        <f t="shared" si="4318"/>
        <v>0</v>
      </c>
      <c r="AA2260" s="1085">
        <f t="shared" si="4318"/>
        <v>0</v>
      </c>
      <c r="AB2260" s="1086">
        <f t="shared" si="4020"/>
        <v>1</v>
      </c>
      <c r="AC2260" s="1087">
        <f t="shared" si="4021"/>
        <v>1</v>
      </c>
      <c r="AD2260" s="1092" t="str">
        <f t="shared" si="4022"/>
        <v>20+</v>
      </c>
      <c r="AE2260" s="1089">
        <v>1.0</v>
      </c>
      <c r="AF2260" s="1079"/>
      <c r="AG2260" s="1084"/>
      <c r="AH2260" s="1089">
        <v>1.0</v>
      </c>
      <c r="AI2260" s="1079"/>
      <c r="AJ2260" s="1084"/>
      <c r="AK2260" s="1079"/>
      <c r="AL2260" s="1084"/>
      <c r="AM2260" s="1084"/>
      <c r="AN2260" s="1084"/>
      <c r="AO2260" s="1084"/>
      <c r="AP2260" s="1084"/>
      <c r="AQ2260" s="1079"/>
      <c r="AR2260" s="1079"/>
      <c r="AS2260" s="1084"/>
      <c r="AT2260" s="1079"/>
      <c r="AU2260" s="1084"/>
      <c r="AV2260" s="1084"/>
      <c r="AW2260" s="1079"/>
      <c r="AX2260" s="1084"/>
      <c r="AY2260" s="1084"/>
      <c r="AZ2260" s="1079"/>
      <c r="BA2260" s="1079"/>
      <c r="BB2260" s="1084"/>
      <c r="BC2260" s="1084"/>
      <c r="BD2260" s="1084"/>
      <c r="BE2260" s="1084"/>
      <c r="BF2260" s="1084"/>
      <c r="BG2260" s="1084"/>
      <c r="BH2260" s="1084"/>
      <c r="BI2260" s="1084"/>
      <c r="BJ2260" s="1084"/>
      <c r="BK2260" s="1084"/>
      <c r="BL2260" s="1084"/>
      <c r="BM2260" s="1084"/>
      <c r="BN2260" s="1084"/>
      <c r="BO2260" s="1079"/>
      <c r="BP2260" s="1084"/>
      <c r="BQ2260" s="1084"/>
      <c r="BR2260" s="1084"/>
      <c r="BS2260" s="1084"/>
      <c r="BT2260" s="1084"/>
      <c r="BU2260" s="1084"/>
      <c r="BV2260" s="1084"/>
      <c r="BW2260" s="1084"/>
      <c r="BX2260" s="1084"/>
      <c r="BY2260" s="1084"/>
      <c r="BZ2260" s="1084"/>
      <c r="CA2260" s="1079"/>
      <c r="CB2260" s="1084"/>
      <c r="CC2260" s="1084"/>
      <c r="CD2260" s="1084"/>
      <c r="CE2260" s="1084"/>
      <c r="CF2260" s="1084"/>
      <c r="CG2260" s="1084"/>
      <c r="CH2260" s="1084"/>
      <c r="CI2260" s="1084"/>
      <c r="CJ2260" s="1084"/>
      <c r="CK2260" s="1084"/>
      <c r="CL2260" s="1084"/>
      <c r="CM2260" s="1084"/>
      <c r="CN2260" s="1084"/>
      <c r="CO2260" s="1084"/>
      <c r="CP2260" s="1084"/>
      <c r="CQ2260" s="1084"/>
      <c r="CR2260" s="1084"/>
      <c r="CS2260" s="1084"/>
      <c r="CT2260" s="1084"/>
      <c r="CU2260" s="1084"/>
      <c r="CV2260" s="1084"/>
      <c r="CW2260" s="1084"/>
      <c r="CX2260" s="1084"/>
      <c r="CY2260" s="1084"/>
      <c r="CZ2260" s="1084"/>
      <c r="DA2260" s="1084"/>
      <c r="DB2260" s="1084"/>
      <c r="DC2260" s="1084"/>
      <c r="DD2260" s="1084"/>
      <c r="DE2260" s="1084"/>
      <c r="DF2260" s="1084"/>
      <c r="DG2260" s="1084"/>
      <c r="DH2260" s="1084"/>
      <c r="DI2260" s="1084"/>
      <c r="DJ2260" s="1084"/>
      <c r="DK2260" s="1084"/>
      <c r="DL2260" s="1084"/>
      <c r="DM2260" s="1084"/>
      <c r="DN2260" s="1084"/>
      <c r="DO2260" s="1084"/>
      <c r="DP2260" s="1084"/>
      <c r="DQ2260" s="1084"/>
      <c r="DR2260" s="1084"/>
      <c r="DS2260" s="1084"/>
      <c r="DT2260" s="1084"/>
      <c r="DU2260" s="1084"/>
      <c r="DV2260" s="1084"/>
      <c r="DW2260" s="1084"/>
      <c r="DX2260" s="1084"/>
      <c r="DY2260" s="1084"/>
      <c r="DZ2260" s="1084"/>
      <c r="EA2260" s="1084"/>
      <c r="EB2260" s="1084"/>
      <c r="EC2260" s="1084"/>
      <c r="ED2260" s="1084"/>
      <c r="EE2260" s="1084"/>
      <c r="EF2260" s="1084"/>
      <c r="EG2260" s="1084"/>
      <c r="EH2260" s="1084"/>
      <c r="EI2260" s="1079"/>
      <c r="EJ2260" s="1084"/>
      <c r="EK2260" s="1084"/>
      <c r="EL2260" s="1084"/>
      <c r="EM2260" s="1084"/>
      <c r="EN2260" s="1084"/>
      <c r="EO2260" s="1084"/>
      <c r="EP2260" s="1084"/>
      <c r="EQ2260" s="1084"/>
      <c r="ER2260" s="1084"/>
      <c r="ES2260" s="1084"/>
      <c r="ET2260" s="1084"/>
      <c r="EU2260" s="1079"/>
      <c r="EV2260" s="1079"/>
      <c r="EW2260" s="1084"/>
      <c r="EX2260" s="1079"/>
      <c r="EY2260" s="1079"/>
      <c r="EZ2260" s="1084"/>
      <c r="FA2260" s="1090" t="s">
        <v>8154</v>
      </c>
      <c r="FB2260" s="1079"/>
      <c r="FC2260" s="1079"/>
      <c r="FD2260" s="1079"/>
    </row>
    <row r="2261">
      <c r="A2261" s="1079" t="s">
        <v>8155</v>
      </c>
      <c r="B2261" s="1079" t="s">
        <v>8156</v>
      </c>
      <c r="C2261" s="1080" t="s">
        <v>5866</v>
      </c>
      <c r="D2261" s="1079" t="s">
        <v>18</v>
      </c>
      <c r="E2261" s="1079"/>
      <c r="F2261" s="1079"/>
      <c r="G2261" s="1091" t="s">
        <v>8157</v>
      </c>
      <c r="H2261" s="1079" t="s">
        <v>7662</v>
      </c>
      <c r="I2261" s="1079" t="s">
        <v>23</v>
      </c>
      <c r="J2261" s="1079"/>
      <c r="K2261" s="1079" t="s">
        <v>93</v>
      </c>
      <c r="L2261" s="1079" t="s">
        <v>7663</v>
      </c>
      <c r="M2261" s="1079" t="s">
        <v>50</v>
      </c>
      <c r="N2261" s="1081">
        <v>43054.0</v>
      </c>
      <c r="O2261" s="1081">
        <v>43054.0</v>
      </c>
      <c r="P2261" s="1082"/>
      <c r="Q2261" s="1083"/>
      <c r="R2261" s="1083"/>
      <c r="S2261" s="1084"/>
      <c r="T2261" s="857">
        <f t="shared" si="4016"/>
        <v>469</v>
      </c>
      <c r="U2261" s="1085">
        <f t="shared" ref="U2261:W2261" si="4319">IF(ISBLANK($A2261),"",sum(AE2261,AK2261,AQ2261,AW2261,BC2261,BI2261,BO2261,BU2261,CA2261,CG2261,CM2261,CS2261,CY2261,DE2261,DK2261,DQ2261,DW2261,EC2261,EI2261,EO2261,EU2261))</f>
        <v>6</v>
      </c>
      <c r="V2261" s="1085">
        <f t="shared" si="4319"/>
        <v>0</v>
      </c>
      <c r="W2261" s="1085">
        <f t="shared" si="4319"/>
        <v>0</v>
      </c>
      <c r="X2261" s="1086">
        <f t="shared" si="4018"/>
        <v>6</v>
      </c>
      <c r="Y2261" s="1085">
        <f t="shared" ref="Y2261:AA2261" si="4320">IF(ISBLANK($A2261),"",sum(AH2261,AN2261,AT2261,AZ2261,BF2261,BL2261,BR2261,BX2261,CD2261,CJ2261,CP2261,CV2261,DB2261,DH2261,DN2261,DT2261,DZ2261,EF2261,EL2261,ER2261,EX2261))</f>
        <v>4</v>
      </c>
      <c r="Z2261" s="1085">
        <f t="shared" si="4320"/>
        <v>0</v>
      </c>
      <c r="AA2261" s="1085">
        <f t="shared" si="4320"/>
        <v>0</v>
      </c>
      <c r="AB2261" s="1086">
        <f t="shared" si="4020"/>
        <v>4</v>
      </c>
      <c r="AC2261" s="1087">
        <f t="shared" si="4021"/>
        <v>0.6666666667</v>
      </c>
      <c r="AD2261" s="1092" t="str">
        <f t="shared" si="4022"/>
        <v>20+</v>
      </c>
      <c r="AE2261" s="1089">
        <v>6.0</v>
      </c>
      <c r="AF2261" s="1079"/>
      <c r="AG2261" s="1084"/>
      <c r="AH2261" s="1089">
        <v>4.0</v>
      </c>
      <c r="AI2261" s="1079"/>
      <c r="AJ2261" s="1084"/>
      <c r="AK2261" s="1079"/>
      <c r="AL2261" s="1084"/>
      <c r="AM2261" s="1084"/>
      <c r="AN2261" s="1084"/>
      <c r="AO2261" s="1084"/>
      <c r="AP2261" s="1084"/>
      <c r="AQ2261" s="1079"/>
      <c r="AR2261" s="1079"/>
      <c r="AS2261" s="1084"/>
      <c r="AT2261" s="1079"/>
      <c r="AU2261" s="1084"/>
      <c r="AV2261" s="1084"/>
      <c r="AW2261" s="1079"/>
      <c r="AX2261" s="1084"/>
      <c r="AY2261" s="1084"/>
      <c r="AZ2261" s="1079"/>
      <c r="BA2261" s="1079"/>
      <c r="BB2261" s="1084"/>
      <c r="BC2261" s="1084"/>
      <c r="BD2261" s="1084"/>
      <c r="BE2261" s="1084"/>
      <c r="BF2261" s="1084"/>
      <c r="BG2261" s="1084"/>
      <c r="BH2261" s="1084"/>
      <c r="BI2261" s="1084"/>
      <c r="BJ2261" s="1084"/>
      <c r="BK2261" s="1084"/>
      <c r="BL2261" s="1084"/>
      <c r="BM2261" s="1084"/>
      <c r="BN2261" s="1084"/>
      <c r="BO2261" s="1079"/>
      <c r="BP2261" s="1084"/>
      <c r="BQ2261" s="1084"/>
      <c r="BR2261" s="1084"/>
      <c r="BS2261" s="1084"/>
      <c r="BT2261" s="1084"/>
      <c r="BU2261" s="1084"/>
      <c r="BV2261" s="1084"/>
      <c r="BW2261" s="1084"/>
      <c r="BX2261" s="1084"/>
      <c r="BY2261" s="1084"/>
      <c r="BZ2261" s="1084"/>
      <c r="CA2261" s="1079"/>
      <c r="CB2261" s="1084"/>
      <c r="CC2261" s="1084"/>
      <c r="CD2261" s="1084"/>
      <c r="CE2261" s="1084"/>
      <c r="CF2261" s="1084"/>
      <c r="CG2261" s="1084"/>
      <c r="CH2261" s="1084"/>
      <c r="CI2261" s="1084"/>
      <c r="CJ2261" s="1084"/>
      <c r="CK2261" s="1084"/>
      <c r="CL2261" s="1084"/>
      <c r="CM2261" s="1084"/>
      <c r="CN2261" s="1084"/>
      <c r="CO2261" s="1084"/>
      <c r="CP2261" s="1084"/>
      <c r="CQ2261" s="1084"/>
      <c r="CR2261" s="1084"/>
      <c r="CS2261" s="1084"/>
      <c r="CT2261" s="1084"/>
      <c r="CU2261" s="1084"/>
      <c r="CV2261" s="1084"/>
      <c r="CW2261" s="1084"/>
      <c r="CX2261" s="1084"/>
      <c r="CY2261" s="1084"/>
      <c r="CZ2261" s="1084"/>
      <c r="DA2261" s="1084"/>
      <c r="DB2261" s="1084"/>
      <c r="DC2261" s="1084"/>
      <c r="DD2261" s="1084"/>
      <c r="DE2261" s="1084"/>
      <c r="DF2261" s="1084"/>
      <c r="DG2261" s="1084"/>
      <c r="DH2261" s="1084"/>
      <c r="DI2261" s="1084"/>
      <c r="DJ2261" s="1084"/>
      <c r="DK2261" s="1084"/>
      <c r="DL2261" s="1084"/>
      <c r="DM2261" s="1084"/>
      <c r="DN2261" s="1084"/>
      <c r="DO2261" s="1084"/>
      <c r="DP2261" s="1084"/>
      <c r="DQ2261" s="1084"/>
      <c r="DR2261" s="1084"/>
      <c r="DS2261" s="1084"/>
      <c r="DT2261" s="1084"/>
      <c r="DU2261" s="1084"/>
      <c r="DV2261" s="1084"/>
      <c r="DW2261" s="1084"/>
      <c r="DX2261" s="1084"/>
      <c r="DY2261" s="1084"/>
      <c r="DZ2261" s="1084"/>
      <c r="EA2261" s="1084"/>
      <c r="EB2261" s="1084"/>
      <c r="EC2261" s="1084"/>
      <c r="ED2261" s="1084"/>
      <c r="EE2261" s="1084"/>
      <c r="EF2261" s="1084"/>
      <c r="EG2261" s="1084"/>
      <c r="EH2261" s="1084"/>
      <c r="EI2261" s="1079"/>
      <c r="EJ2261" s="1084"/>
      <c r="EK2261" s="1084"/>
      <c r="EL2261" s="1084"/>
      <c r="EM2261" s="1084"/>
      <c r="EN2261" s="1084"/>
      <c r="EO2261" s="1084"/>
      <c r="EP2261" s="1084"/>
      <c r="EQ2261" s="1084"/>
      <c r="ER2261" s="1084"/>
      <c r="ES2261" s="1084"/>
      <c r="ET2261" s="1084"/>
      <c r="EU2261" s="1079"/>
      <c r="EV2261" s="1079"/>
      <c r="EW2261" s="1084"/>
      <c r="EX2261" s="1079"/>
      <c r="EY2261" s="1079"/>
      <c r="EZ2261" s="1084"/>
      <c r="FA2261" s="1090" t="s">
        <v>8158</v>
      </c>
      <c r="FB2261" s="1091"/>
      <c r="FC2261" s="1079"/>
      <c r="FD2261" s="1079"/>
    </row>
    <row r="2262">
      <c r="A2262" s="1181" t="s">
        <v>8159</v>
      </c>
      <c r="B2262" s="1181" t="s">
        <v>8160</v>
      </c>
      <c r="C2262" s="1180" t="s">
        <v>5866</v>
      </c>
      <c r="D2262" s="1181" t="s">
        <v>18</v>
      </c>
      <c r="E2262" s="1084"/>
      <c r="F2262" s="1084"/>
      <c r="G2262" s="1084" t="s">
        <v>8161</v>
      </c>
      <c r="H2262" s="1192" t="s">
        <v>7719</v>
      </c>
      <c r="I2262" s="1079" t="s">
        <v>23</v>
      </c>
      <c r="J2262" s="1079"/>
      <c r="K2262" s="1079" t="s">
        <v>93</v>
      </c>
      <c r="L2262" s="1084" t="s">
        <v>510</v>
      </c>
      <c r="M2262" s="1079" t="s">
        <v>50</v>
      </c>
      <c r="N2262" s="1182">
        <v>42970.0</v>
      </c>
      <c r="O2262" s="1083"/>
      <c r="P2262" s="1082"/>
      <c r="Q2262" s="1083"/>
      <c r="R2262" s="1083"/>
      <c r="S2262" s="1084"/>
      <c r="T2262" s="857">
        <f t="shared" si="4016"/>
        <v>553</v>
      </c>
      <c r="U2262" s="1085">
        <f t="shared" ref="U2262:W2262" si="4321">IF(ISBLANK($A2262),"",sum(AE2262,AK2262,AQ2262,AW2262,BC2262,BI2262,BO2262,BU2262,CA2262,CG2262,CM2262,CS2262,CY2262,DE2262,DK2262,DQ2262,DW2262,EC2262,EI2262,EO2262,EU2262))</f>
        <v>2</v>
      </c>
      <c r="V2262" s="1085">
        <f t="shared" si="4321"/>
        <v>0</v>
      </c>
      <c r="W2262" s="1085">
        <f t="shared" si="4321"/>
        <v>0</v>
      </c>
      <c r="X2262" s="1086">
        <f t="shared" si="4018"/>
        <v>2</v>
      </c>
      <c r="Y2262" s="1085">
        <f t="shared" ref="Y2262:AA2262" si="4322">IF(ISBLANK($A2262),"",sum(AH2262,AN2262,AT2262,AZ2262,BF2262,BL2262,BR2262,BX2262,CD2262,CJ2262,CP2262,CV2262,DB2262,DH2262,DN2262,DT2262,DZ2262,EF2262,EL2262,ER2262,EX2262))</f>
        <v>0</v>
      </c>
      <c r="Z2262" s="1085">
        <f t="shared" si="4322"/>
        <v>0</v>
      </c>
      <c r="AA2262" s="1085">
        <f t="shared" si="4322"/>
        <v>0</v>
      </c>
      <c r="AB2262" s="1086">
        <f t="shared" si="4020"/>
        <v>0</v>
      </c>
      <c r="AC2262" s="1087">
        <f t="shared" si="4021"/>
        <v>0</v>
      </c>
      <c r="AD2262" s="1092" t="str">
        <f t="shared" si="4022"/>
        <v>20+</v>
      </c>
      <c r="AE2262" s="1079"/>
      <c r="AF2262" s="1079"/>
      <c r="AG2262" s="1084"/>
      <c r="AH2262" s="1084"/>
      <c r="AI2262" s="1084"/>
      <c r="AJ2262" s="1084"/>
      <c r="AK2262" s="1089">
        <v>1.0</v>
      </c>
      <c r="AL2262" s="1084"/>
      <c r="AM2262" s="1084"/>
      <c r="AN2262" s="1084"/>
      <c r="AO2262" s="1084"/>
      <c r="AP2262" s="1084"/>
      <c r="AQ2262" s="1089">
        <v>1.0</v>
      </c>
      <c r="AR2262" s="1079"/>
      <c r="AS2262" s="1084"/>
      <c r="AT2262" s="1079"/>
      <c r="AU2262" s="1084"/>
      <c r="AV2262" s="1084"/>
      <c r="AW2262" s="1079"/>
      <c r="AX2262" s="1084"/>
      <c r="AY2262" s="1084"/>
      <c r="AZ2262" s="1079"/>
      <c r="BA2262" s="1079"/>
      <c r="BB2262" s="1084"/>
      <c r="BC2262" s="1084"/>
      <c r="BD2262" s="1084"/>
      <c r="BE2262" s="1084"/>
      <c r="BF2262" s="1084"/>
      <c r="BG2262" s="1084"/>
      <c r="BH2262" s="1084"/>
      <c r="BI2262" s="1084"/>
      <c r="BJ2262" s="1084"/>
      <c r="BK2262" s="1084"/>
      <c r="BL2262" s="1084"/>
      <c r="BM2262" s="1084"/>
      <c r="BN2262" s="1084"/>
      <c r="BO2262" s="1079"/>
      <c r="BP2262" s="1084"/>
      <c r="BQ2262" s="1084"/>
      <c r="BR2262" s="1084"/>
      <c r="BS2262" s="1084"/>
      <c r="BT2262" s="1084"/>
      <c r="BU2262" s="1084"/>
      <c r="BV2262" s="1084"/>
      <c r="BW2262" s="1084"/>
      <c r="BX2262" s="1084"/>
      <c r="BY2262" s="1084"/>
      <c r="BZ2262" s="1084"/>
      <c r="CA2262" s="1079"/>
      <c r="CB2262" s="1084"/>
      <c r="CC2262" s="1084"/>
      <c r="CD2262" s="1084"/>
      <c r="CE2262" s="1084"/>
      <c r="CF2262" s="1084"/>
      <c r="CG2262" s="1084"/>
      <c r="CH2262" s="1084"/>
      <c r="CI2262" s="1084"/>
      <c r="CJ2262" s="1084"/>
      <c r="CK2262" s="1084"/>
      <c r="CL2262" s="1084"/>
      <c r="CM2262" s="1084"/>
      <c r="CN2262" s="1084"/>
      <c r="CO2262" s="1084"/>
      <c r="CP2262" s="1084"/>
      <c r="CQ2262" s="1084"/>
      <c r="CR2262" s="1084"/>
      <c r="CS2262" s="1084"/>
      <c r="CT2262" s="1084"/>
      <c r="CU2262" s="1084"/>
      <c r="CV2262" s="1084"/>
      <c r="CW2262" s="1084"/>
      <c r="CX2262" s="1084"/>
      <c r="CY2262" s="1084"/>
      <c r="CZ2262" s="1084"/>
      <c r="DA2262" s="1084"/>
      <c r="DB2262" s="1084"/>
      <c r="DC2262" s="1084"/>
      <c r="DD2262" s="1084"/>
      <c r="DE2262" s="1084"/>
      <c r="DF2262" s="1084"/>
      <c r="DG2262" s="1084"/>
      <c r="DH2262" s="1084"/>
      <c r="DI2262" s="1084"/>
      <c r="DJ2262" s="1084"/>
      <c r="DK2262" s="1084"/>
      <c r="DL2262" s="1084"/>
      <c r="DM2262" s="1084"/>
      <c r="DN2262" s="1084"/>
      <c r="DO2262" s="1084"/>
      <c r="DP2262" s="1084"/>
      <c r="DQ2262" s="1084"/>
      <c r="DR2262" s="1084"/>
      <c r="DS2262" s="1084"/>
      <c r="DT2262" s="1084"/>
      <c r="DU2262" s="1084"/>
      <c r="DV2262" s="1084"/>
      <c r="DW2262" s="1084"/>
      <c r="DX2262" s="1084"/>
      <c r="DY2262" s="1084"/>
      <c r="DZ2262" s="1084"/>
      <c r="EA2262" s="1084"/>
      <c r="EB2262" s="1084"/>
      <c r="EC2262" s="1084"/>
      <c r="ED2262" s="1084"/>
      <c r="EE2262" s="1084"/>
      <c r="EF2262" s="1084"/>
      <c r="EG2262" s="1084"/>
      <c r="EH2262" s="1084"/>
      <c r="EI2262" s="1079"/>
      <c r="EJ2262" s="1084"/>
      <c r="EK2262" s="1084"/>
      <c r="EL2262" s="1084"/>
      <c r="EM2262" s="1084"/>
      <c r="EN2262" s="1084"/>
      <c r="EO2262" s="1084"/>
      <c r="EP2262" s="1084"/>
      <c r="EQ2262" s="1084"/>
      <c r="ER2262" s="1084"/>
      <c r="ES2262" s="1084"/>
      <c r="ET2262" s="1084"/>
      <c r="EU2262" s="1079"/>
      <c r="EV2262" s="1079"/>
      <c r="EW2262" s="1084"/>
      <c r="EX2262" s="1079"/>
      <c r="EY2262" s="1079"/>
      <c r="EZ2262" s="1084"/>
      <c r="FA2262" s="1090" t="s">
        <v>8162</v>
      </c>
      <c r="FB2262" s="1091"/>
      <c r="FC2262" s="1079"/>
      <c r="FD2262" s="1079"/>
    </row>
    <row r="2263">
      <c r="A2263" s="1079" t="s">
        <v>8163</v>
      </c>
      <c r="B2263" s="1079" t="s">
        <v>7743</v>
      </c>
      <c r="C2263" s="1080" t="s">
        <v>5866</v>
      </c>
      <c r="D2263" s="1079" t="s">
        <v>18</v>
      </c>
      <c r="E2263" s="1079"/>
      <c r="F2263" s="1079"/>
      <c r="G2263" s="1079" t="s">
        <v>7744</v>
      </c>
      <c r="H2263" s="1079" t="s">
        <v>7662</v>
      </c>
      <c r="I2263" s="1079" t="s">
        <v>23</v>
      </c>
      <c r="J2263" s="1079"/>
      <c r="K2263" s="1079" t="s">
        <v>93</v>
      </c>
      <c r="L2263" s="1079" t="s">
        <v>510</v>
      </c>
      <c r="M2263" s="1079" t="s">
        <v>50</v>
      </c>
      <c r="N2263" s="1081">
        <v>42881.0</v>
      </c>
      <c r="O2263" s="1081">
        <v>42881.0</v>
      </c>
      <c r="P2263" s="1082"/>
      <c r="Q2263" s="1083"/>
      <c r="R2263" s="1083"/>
      <c r="S2263" s="1084"/>
      <c r="T2263" s="857">
        <f t="shared" si="4016"/>
        <v>642</v>
      </c>
      <c r="U2263" s="1085">
        <f t="shared" ref="U2263:W2263" si="4323">IF(ISBLANK($A2263),"",sum(AE2263,AK2263,AQ2263,AW2263,BC2263,BI2263,BO2263,BU2263,CA2263,CG2263,CM2263,CS2263,CY2263,DE2263,DK2263,DQ2263,DW2263,EC2263,EI2263,EO2263,EU2263))</f>
        <v>9</v>
      </c>
      <c r="V2263" s="1085">
        <f t="shared" si="4323"/>
        <v>0</v>
      </c>
      <c r="W2263" s="1085">
        <f t="shared" si="4323"/>
        <v>0</v>
      </c>
      <c r="X2263" s="1086">
        <f t="shared" si="4018"/>
        <v>9</v>
      </c>
      <c r="Y2263" s="1085">
        <f t="shared" ref="Y2263:AA2263" si="4324">IF(ISBLANK($A2263),"",sum(AH2263,AN2263,AT2263,AZ2263,BF2263,BL2263,BR2263,BX2263,CD2263,CJ2263,CP2263,CV2263,DB2263,DH2263,DN2263,DT2263,DZ2263,EF2263,EL2263,ER2263,EX2263))</f>
        <v>7</v>
      </c>
      <c r="Z2263" s="1085">
        <f t="shared" si="4324"/>
        <v>0</v>
      </c>
      <c r="AA2263" s="1085">
        <f t="shared" si="4324"/>
        <v>0</v>
      </c>
      <c r="AB2263" s="1086">
        <f t="shared" si="4020"/>
        <v>7</v>
      </c>
      <c r="AC2263" s="1087">
        <f t="shared" si="4021"/>
        <v>0.7777777778</v>
      </c>
      <c r="AD2263" s="1092" t="str">
        <f t="shared" si="4022"/>
        <v>20+</v>
      </c>
      <c r="AE2263" s="1089">
        <v>9.0</v>
      </c>
      <c r="AF2263" s="1079"/>
      <c r="AG2263" s="1084"/>
      <c r="AH2263" s="1089">
        <v>7.0</v>
      </c>
      <c r="AI2263" s="1079"/>
      <c r="AJ2263" s="1084"/>
      <c r="AK2263" s="1079"/>
      <c r="AL2263" s="1084"/>
      <c r="AM2263" s="1084"/>
      <c r="AN2263" s="1084"/>
      <c r="AO2263" s="1084"/>
      <c r="AP2263" s="1084"/>
      <c r="AQ2263" s="1079"/>
      <c r="AR2263" s="1079"/>
      <c r="AS2263" s="1084"/>
      <c r="AT2263" s="1079"/>
      <c r="AU2263" s="1084"/>
      <c r="AV2263" s="1084"/>
      <c r="AW2263" s="1079"/>
      <c r="AX2263" s="1084"/>
      <c r="AY2263" s="1084"/>
      <c r="AZ2263" s="1079"/>
      <c r="BA2263" s="1079"/>
      <c r="BB2263" s="1084"/>
      <c r="BC2263" s="1084"/>
      <c r="BD2263" s="1084"/>
      <c r="BE2263" s="1084"/>
      <c r="BF2263" s="1084"/>
      <c r="BG2263" s="1084"/>
      <c r="BH2263" s="1084"/>
      <c r="BI2263" s="1084"/>
      <c r="BJ2263" s="1084"/>
      <c r="BK2263" s="1084"/>
      <c r="BL2263" s="1084"/>
      <c r="BM2263" s="1084"/>
      <c r="BN2263" s="1084"/>
      <c r="BO2263" s="1079"/>
      <c r="BP2263" s="1084"/>
      <c r="BQ2263" s="1084"/>
      <c r="BR2263" s="1084"/>
      <c r="BS2263" s="1084"/>
      <c r="BT2263" s="1084"/>
      <c r="BU2263" s="1084"/>
      <c r="BV2263" s="1084"/>
      <c r="BW2263" s="1084"/>
      <c r="BX2263" s="1084"/>
      <c r="BY2263" s="1084"/>
      <c r="BZ2263" s="1084"/>
      <c r="CA2263" s="1079"/>
      <c r="CB2263" s="1084"/>
      <c r="CC2263" s="1084"/>
      <c r="CD2263" s="1084"/>
      <c r="CE2263" s="1084"/>
      <c r="CF2263" s="1084"/>
      <c r="CG2263" s="1084"/>
      <c r="CH2263" s="1084"/>
      <c r="CI2263" s="1084"/>
      <c r="CJ2263" s="1084"/>
      <c r="CK2263" s="1084"/>
      <c r="CL2263" s="1084"/>
      <c r="CM2263" s="1084"/>
      <c r="CN2263" s="1084"/>
      <c r="CO2263" s="1084"/>
      <c r="CP2263" s="1084"/>
      <c r="CQ2263" s="1084"/>
      <c r="CR2263" s="1084"/>
      <c r="CS2263" s="1084"/>
      <c r="CT2263" s="1084"/>
      <c r="CU2263" s="1084"/>
      <c r="CV2263" s="1084"/>
      <c r="CW2263" s="1084"/>
      <c r="CX2263" s="1084"/>
      <c r="CY2263" s="1084"/>
      <c r="CZ2263" s="1084"/>
      <c r="DA2263" s="1084"/>
      <c r="DB2263" s="1084"/>
      <c r="DC2263" s="1084"/>
      <c r="DD2263" s="1084"/>
      <c r="DE2263" s="1084"/>
      <c r="DF2263" s="1084"/>
      <c r="DG2263" s="1084"/>
      <c r="DH2263" s="1084"/>
      <c r="DI2263" s="1084"/>
      <c r="DJ2263" s="1084"/>
      <c r="DK2263" s="1084"/>
      <c r="DL2263" s="1084"/>
      <c r="DM2263" s="1084"/>
      <c r="DN2263" s="1084"/>
      <c r="DO2263" s="1084"/>
      <c r="DP2263" s="1084"/>
      <c r="DQ2263" s="1084"/>
      <c r="DR2263" s="1084"/>
      <c r="DS2263" s="1084"/>
      <c r="DT2263" s="1084"/>
      <c r="DU2263" s="1084"/>
      <c r="DV2263" s="1084"/>
      <c r="DW2263" s="1084"/>
      <c r="DX2263" s="1084"/>
      <c r="DY2263" s="1084"/>
      <c r="DZ2263" s="1084"/>
      <c r="EA2263" s="1084"/>
      <c r="EB2263" s="1084"/>
      <c r="EC2263" s="1084"/>
      <c r="ED2263" s="1084"/>
      <c r="EE2263" s="1084"/>
      <c r="EF2263" s="1084"/>
      <c r="EG2263" s="1084"/>
      <c r="EH2263" s="1084"/>
      <c r="EI2263" s="1079"/>
      <c r="EJ2263" s="1084"/>
      <c r="EK2263" s="1084"/>
      <c r="EL2263" s="1084"/>
      <c r="EM2263" s="1084"/>
      <c r="EN2263" s="1084"/>
      <c r="EO2263" s="1084"/>
      <c r="EP2263" s="1084"/>
      <c r="EQ2263" s="1084"/>
      <c r="ER2263" s="1084"/>
      <c r="ES2263" s="1084"/>
      <c r="ET2263" s="1084"/>
      <c r="EU2263" s="1079"/>
      <c r="EV2263" s="1079"/>
      <c r="EW2263" s="1084"/>
      <c r="EX2263" s="1079"/>
      <c r="EY2263" s="1079"/>
      <c r="EZ2263" s="1084"/>
      <c r="FA2263" s="1090" t="s">
        <v>8164</v>
      </c>
      <c r="FB2263" s="1091"/>
      <c r="FC2263" s="1079"/>
      <c r="FD2263" s="1079"/>
    </row>
    <row r="2264">
      <c r="A2264" s="1079" t="s">
        <v>8165</v>
      </c>
      <c r="B2264" s="1079" t="s">
        <v>7978</v>
      </c>
      <c r="C2264" s="1080" t="s">
        <v>5866</v>
      </c>
      <c r="D2264" s="1079" t="s">
        <v>18</v>
      </c>
      <c r="E2264" s="1079"/>
      <c r="F2264" s="1079"/>
      <c r="G2264" s="1079" t="s">
        <v>7661</v>
      </c>
      <c r="H2264" s="1079" t="s">
        <v>7662</v>
      </c>
      <c r="I2264" s="1079" t="s">
        <v>23</v>
      </c>
      <c r="J2264" s="1079"/>
      <c r="K2264" s="1079" t="s">
        <v>93</v>
      </c>
      <c r="L2264" s="1079" t="s">
        <v>510</v>
      </c>
      <c r="M2264" s="1079" t="s">
        <v>50</v>
      </c>
      <c r="N2264" s="1081">
        <v>42907.0</v>
      </c>
      <c r="O2264" s="1081">
        <v>42907.0</v>
      </c>
      <c r="P2264" s="1082"/>
      <c r="Q2264" s="1083"/>
      <c r="R2264" s="1083"/>
      <c r="S2264" s="1084"/>
      <c r="T2264" s="857">
        <f t="shared" si="4016"/>
        <v>616</v>
      </c>
      <c r="U2264" s="1085">
        <f t="shared" ref="U2264:W2264" si="4325">IF(ISBLANK($A2264),"",sum(AE2264,AK2264,AQ2264,AW2264,BC2264,BI2264,BO2264,BU2264,CA2264,CG2264,CM2264,CS2264,CY2264,DE2264,DK2264,DQ2264,DW2264,EC2264,EI2264,EO2264,EU2264))</f>
        <v>4</v>
      </c>
      <c r="V2264" s="1085">
        <f t="shared" si="4325"/>
        <v>1</v>
      </c>
      <c r="W2264" s="1085">
        <f t="shared" si="4325"/>
        <v>0</v>
      </c>
      <c r="X2264" s="1086">
        <f t="shared" si="4018"/>
        <v>5</v>
      </c>
      <c r="Y2264" s="1085">
        <f t="shared" ref="Y2264:AA2264" si="4326">IF(ISBLANK($A2264),"",sum(AH2264,AN2264,AT2264,AZ2264,BF2264,BL2264,BR2264,BX2264,CD2264,CJ2264,CP2264,CV2264,DB2264,DH2264,DN2264,DT2264,DZ2264,EF2264,EL2264,ER2264,EX2264))</f>
        <v>4</v>
      </c>
      <c r="Z2264" s="1085">
        <f t="shared" si="4326"/>
        <v>0</v>
      </c>
      <c r="AA2264" s="1085">
        <f t="shared" si="4326"/>
        <v>0</v>
      </c>
      <c r="AB2264" s="1086">
        <f t="shared" si="4020"/>
        <v>4</v>
      </c>
      <c r="AC2264" s="1087">
        <f t="shared" si="4021"/>
        <v>0.8</v>
      </c>
      <c r="AD2264" s="1092" t="str">
        <f t="shared" si="4022"/>
        <v>20+</v>
      </c>
      <c r="AE2264" s="1089">
        <v>1.0</v>
      </c>
      <c r="AF2264" s="1079"/>
      <c r="AG2264" s="1084"/>
      <c r="AH2264" s="1089">
        <v>1.0</v>
      </c>
      <c r="AI2264" s="1079"/>
      <c r="AJ2264" s="1084"/>
      <c r="AK2264" s="1089">
        <v>1.0</v>
      </c>
      <c r="AL2264" s="1084"/>
      <c r="AM2264" s="1084"/>
      <c r="AN2264" s="1084"/>
      <c r="AO2264" s="1084"/>
      <c r="AP2264" s="1084"/>
      <c r="AQ2264" s="1089">
        <v>1.0</v>
      </c>
      <c r="AR2264" s="1079"/>
      <c r="AS2264" s="1084"/>
      <c r="AT2264" s="1089">
        <v>2.0</v>
      </c>
      <c r="AU2264" s="1084"/>
      <c r="AV2264" s="1084"/>
      <c r="AW2264" s="1089">
        <v>1.0</v>
      </c>
      <c r="AX2264" s="1089">
        <v>1.0</v>
      </c>
      <c r="AY2264" s="1084"/>
      <c r="AZ2264" s="1089">
        <v>1.0</v>
      </c>
      <c r="BA2264" s="1079"/>
      <c r="BB2264" s="1084"/>
      <c r="BC2264" s="1084"/>
      <c r="BD2264" s="1084"/>
      <c r="BE2264" s="1084"/>
      <c r="BF2264" s="1084"/>
      <c r="BG2264" s="1084"/>
      <c r="BH2264" s="1084"/>
      <c r="BI2264" s="1084"/>
      <c r="BJ2264" s="1084"/>
      <c r="BK2264" s="1084"/>
      <c r="BL2264" s="1084"/>
      <c r="BM2264" s="1084"/>
      <c r="BN2264" s="1084"/>
      <c r="BO2264" s="1079"/>
      <c r="BP2264" s="1084"/>
      <c r="BQ2264" s="1084"/>
      <c r="BR2264" s="1084"/>
      <c r="BS2264" s="1084"/>
      <c r="BT2264" s="1084"/>
      <c r="BU2264" s="1084"/>
      <c r="BV2264" s="1084"/>
      <c r="BW2264" s="1084"/>
      <c r="BX2264" s="1084"/>
      <c r="BY2264" s="1084"/>
      <c r="BZ2264" s="1084"/>
      <c r="CA2264" s="1079"/>
      <c r="CB2264" s="1084"/>
      <c r="CC2264" s="1084"/>
      <c r="CD2264" s="1084"/>
      <c r="CE2264" s="1084"/>
      <c r="CF2264" s="1084"/>
      <c r="CG2264" s="1084"/>
      <c r="CH2264" s="1084"/>
      <c r="CI2264" s="1084"/>
      <c r="CJ2264" s="1084"/>
      <c r="CK2264" s="1084"/>
      <c r="CL2264" s="1084"/>
      <c r="CM2264" s="1084"/>
      <c r="CN2264" s="1084"/>
      <c r="CO2264" s="1084"/>
      <c r="CP2264" s="1084"/>
      <c r="CQ2264" s="1084"/>
      <c r="CR2264" s="1084"/>
      <c r="CS2264" s="1084"/>
      <c r="CT2264" s="1084"/>
      <c r="CU2264" s="1084"/>
      <c r="CV2264" s="1084"/>
      <c r="CW2264" s="1084"/>
      <c r="CX2264" s="1084"/>
      <c r="CY2264" s="1084"/>
      <c r="CZ2264" s="1084"/>
      <c r="DA2264" s="1084"/>
      <c r="DB2264" s="1084"/>
      <c r="DC2264" s="1084"/>
      <c r="DD2264" s="1084"/>
      <c r="DE2264" s="1084"/>
      <c r="DF2264" s="1084"/>
      <c r="DG2264" s="1084"/>
      <c r="DH2264" s="1084"/>
      <c r="DI2264" s="1084"/>
      <c r="DJ2264" s="1084"/>
      <c r="DK2264" s="1084"/>
      <c r="DL2264" s="1084"/>
      <c r="DM2264" s="1084"/>
      <c r="DN2264" s="1084"/>
      <c r="DO2264" s="1084"/>
      <c r="DP2264" s="1084"/>
      <c r="DQ2264" s="1084"/>
      <c r="DR2264" s="1084"/>
      <c r="DS2264" s="1084"/>
      <c r="DT2264" s="1084"/>
      <c r="DU2264" s="1084"/>
      <c r="DV2264" s="1084"/>
      <c r="DW2264" s="1084"/>
      <c r="DX2264" s="1084"/>
      <c r="DY2264" s="1084"/>
      <c r="DZ2264" s="1084"/>
      <c r="EA2264" s="1084"/>
      <c r="EB2264" s="1084"/>
      <c r="EC2264" s="1084"/>
      <c r="ED2264" s="1084"/>
      <c r="EE2264" s="1084"/>
      <c r="EF2264" s="1084"/>
      <c r="EG2264" s="1084"/>
      <c r="EH2264" s="1084"/>
      <c r="EI2264" s="1079"/>
      <c r="EJ2264" s="1084"/>
      <c r="EK2264" s="1084"/>
      <c r="EL2264" s="1084"/>
      <c r="EM2264" s="1084"/>
      <c r="EN2264" s="1084"/>
      <c r="EO2264" s="1084"/>
      <c r="EP2264" s="1084"/>
      <c r="EQ2264" s="1084"/>
      <c r="ER2264" s="1084"/>
      <c r="ES2264" s="1084"/>
      <c r="ET2264" s="1084"/>
      <c r="EU2264" s="1079"/>
      <c r="EV2264" s="1079"/>
      <c r="EW2264" s="1084"/>
      <c r="EX2264" s="1079"/>
      <c r="EY2264" s="1079"/>
      <c r="EZ2264" s="1084"/>
      <c r="FA2264" s="1090" t="s">
        <v>8166</v>
      </c>
      <c r="FB2264" s="1091"/>
      <c r="FC2264" s="1079"/>
      <c r="FD2264" s="1079"/>
    </row>
    <row r="2265">
      <c r="A2265" s="844" t="s">
        <v>8167</v>
      </c>
      <c r="B2265" s="844" t="s">
        <v>1878</v>
      </c>
      <c r="C2265" s="845" t="s">
        <v>5866</v>
      </c>
      <c r="D2265" s="844" t="s">
        <v>10</v>
      </c>
      <c r="E2265" s="844"/>
      <c r="F2265" s="844"/>
      <c r="G2265" s="844" t="s">
        <v>7737</v>
      </c>
      <c r="H2265" s="844" t="s">
        <v>7662</v>
      </c>
      <c r="I2265" s="844" t="s">
        <v>23</v>
      </c>
      <c r="J2265" s="844"/>
      <c r="K2265" s="844" t="s">
        <v>93</v>
      </c>
      <c r="L2265" s="844" t="s">
        <v>510</v>
      </c>
      <c r="M2265" s="844" t="s">
        <v>50</v>
      </c>
      <c r="N2265" s="1115">
        <v>42886.0</v>
      </c>
      <c r="O2265" s="1115">
        <v>42886.0</v>
      </c>
      <c r="P2265" s="1116"/>
      <c r="Q2265" s="848"/>
      <c r="R2265" s="848"/>
      <c r="S2265" s="846"/>
      <c r="T2265" s="857">
        <f t="shared" si="4016"/>
        <v>637</v>
      </c>
      <c r="U2265" s="850">
        <f t="shared" ref="U2265:W2265" si="4327">IF(ISBLANK($A2265),"",sum(AE2265,AK2265,AQ2265,AW2265,BC2265,BI2265,BO2265,BU2265,CA2265,CG2265,CM2265,CS2265,CY2265,DE2265,DK2265,DQ2265,DW2265,EC2265,EI2265,EO2265,EU2265))</f>
        <v>10</v>
      </c>
      <c r="V2265" s="850">
        <f t="shared" si="4327"/>
        <v>0</v>
      </c>
      <c r="W2265" s="850">
        <f t="shared" si="4327"/>
        <v>0</v>
      </c>
      <c r="X2265" s="1117">
        <f t="shared" si="4018"/>
        <v>10</v>
      </c>
      <c r="Y2265" s="850">
        <f t="shared" ref="Y2265:AA2265" si="4328">IF(ISBLANK($A2265),"",sum(AH2265,AN2265,AT2265,AZ2265,BF2265,BL2265,BR2265,BX2265,CD2265,CJ2265,CP2265,CV2265,DB2265,DH2265,DN2265,DT2265,DZ2265,EF2265,EL2265,ER2265,EX2265))</f>
        <v>7</v>
      </c>
      <c r="Z2265" s="850">
        <f t="shared" si="4328"/>
        <v>0</v>
      </c>
      <c r="AA2265" s="850">
        <f t="shared" si="4328"/>
        <v>0</v>
      </c>
      <c r="AB2265" s="1117">
        <f t="shared" si="4020"/>
        <v>7</v>
      </c>
      <c r="AC2265" s="1118">
        <f t="shared" si="4021"/>
        <v>0.7</v>
      </c>
      <c r="AD2265" s="1151" t="str">
        <f t="shared" si="4022"/>
        <v>20+</v>
      </c>
      <c r="AE2265" s="844"/>
      <c r="AF2265" s="844"/>
      <c r="AG2265" s="846"/>
      <c r="AH2265" s="844"/>
      <c r="AI2265" s="844"/>
      <c r="AJ2265" s="846"/>
      <c r="AK2265" s="853">
        <v>10.0</v>
      </c>
      <c r="AL2265" s="844"/>
      <c r="AM2265" s="846"/>
      <c r="AN2265" s="853">
        <v>7.0</v>
      </c>
      <c r="AO2265" s="846"/>
      <c r="AP2265" s="846"/>
      <c r="AQ2265" s="844"/>
      <c r="AR2265" s="844"/>
      <c r="AS2265" s="846"/>
      <c r="AT2265" s="844"/>
      <c r="AU2265" s="846"/>
      <c r="AV2265" s="846"/>
      <c r="AW2265" s="844"/>
      <c r="AX2265" s="846"/>
      <c r="AY2265" s="846"/>
      <c r="AZ2265" s="844"/>
      <c r="BA2265" s="844"/>
      <c r="BB2265" s="846"/>
      <c r="BC2265" s="846"/>
      <c r="BD2265" s="846"/>
      <c r="BE2265" s="846"/>
      <c r="BF2265" s="846"/>
      <c r="BG2265" s="846"/>
      <c r="BH2265" s="846"/>
      <c r="BI2265" s="846"/>
      <c r="BJ2265" s="846"/>
      <c r="BK2265" s="846"/>
      <c r="BL2265" s="846"/>
      <c r="BM2265" s="846"/>
      <c r="BN2265" s="846"/>
      <c r="BO2265" s="844"/>
      <c r="BP2265" s="846"/>
      <c r="BQ2265" s="846"/>
      <c r="BR2265" s="846"/>
      <c r="BS2265" s="846"/>
      <c r="BT2265" s="846"/>
      <c r="BU2265" s="846"/>
      <c r="BV2265" s="846"/>
      <c r="BW2265" s="846"/>
      <c r="BX2265" s="846"/>
      <c r="BY2265" s="846"/>
      <c r="BZ2265" s="846"/>
      <c r="CA2265" s="844"/>
      <c r="CB2265" s="846"/>
      <c r="CC2265" s="846"/>
      <c r="CD2265" s="846"/>
      <c r="CE2265" s="846"/>
      <c r="CF2265" s="846"/>
      <c r="CG2265" s="846"/>
      <c r="CH2265" s="846"/>
      <c r="CI2265" s="846"/>
      <c r="CJ2265" s="846"/>
      <c r="CK2265" s="846"/>
      <c r="CL2265" s="846"/>
      <c r="CM2265" s="846"/>
      <c r="CN2265" s="846"/>
      <c r="CO2265" s="846"/>
      <c r="CP2265" s="846"/>
      <c r="CQ2265" s="846"/>
      <c r="CR2265" s="846"/>
      <c r="CS2265" s="846"/>
      <c r="CT2265" s="846"/>
      <c r="CU2265" s="846"/>
      <c r="CV2265" s="846"/>
      <c r="CW2265" s="846"/>
      <c r="CX2265" s="846"/>
      <c r="CY2265" s="846"/>
      <c r="CZ2265" s="846"/>
      <c r="DA2265" s="846"/>
      <c r="DB2265" s="846"/>
      <c r="DC2265" s="846"/>
      <c r="DD2265" s="846"/>
      <c r="DE2265" s="846"/>
      <c r="DF2265" s="846"/>
      <c r="DG2265" s="846"/>
      <c r="DH2265" s="846"/>
      <c r="DI2265" s="846"/>
      <c r="DJ2265" s="846"/>
      <c r="DK2265" s="846"/>
      <c r="DL2265" s="846"/>
      <c r="DM2265" s="846"/>
      <c r="DN2265" s="846"/>
      <c r="DO2265" s="846"/>
      <c r="DP2265" s="846"/>
      <c r="DQ2265" s="846"/>
      <c r="DR2265" s="846"/>
      <c r="DS2265" s="846"/>
      <c r="DT2265" s="846"/>
      <c r="DU2265" s="846"/>
      <c r="DV2265" s="846"/>
      <c r="DW2265" s="846"/>
      <c r="DX2265" s="846"/>
      <c r="DY2265" s="846"/>
      <c r="DZ2265" s="846"/>
      <c r="EA2265" s="846"/>
      <c r="EB2265" s="846"/>
      <c r="EC2265" s="846"/>
      <c r="ED2265" s="846"/>
      <c r="EE2265" s="846"/>
      <c r="EF2265" s="846"/>
      <c r="EG2265" s="846"/>
      <c r="EH2265" s="846"/>
      <c r="EI2265" s="844"/>
      <c r="EJ2265" s="846"/>
      <c r="EK2265" s="846"/>
      <c r="EL2265" s="846"/>
      <c r="EM2265" s="846"/>
      <c r="EN2265" s="846"/>
      <c r="EO2265" s="846"/>
      <c r="EP2265" s="846"/>
      <c r="EQ2265" s="846"/>
      <c r="ER2265" s="846"/>
      <c r="ES2265" s="846"/>
      <c r="ET2265" s="846"/>
      <c r="EU2265" s="844"/>
      <c r="EV2265" s="844"/>
      <c r="EW2265" s="846"/>
      <c r="EX2265" s="844"/>
      <c r="EY2265" s="844"/>
      <c r="EZ2265" s="846"/>
      <c r="FA2265" s="1120" t="s">
        <v>8168</v>
      </c>
      <c r="FB2265" s="1121"/>
      <c r="FC2265" s="844"/>
      <c r="FD2265" s="844"/>
    </row>
    <row r="2266">
      <c r="A2266" s="1093" t="s">
        <v>8169</v>
      </c>
      <c r="B2266" s="1093" t="s">
        <v>8170</v>
      </c>
      <c r="C2266" s="1094" t="s">
        <v>5866</v>
      </c>
      <c r="D2266" s="1093" t="s">
        <v>18</v>
      </c>
      <c r="E2266" s="1093"/>
      <c r="F2266" s="1093"/>
      <c r="G2266" s="1093" t="s">
        <v>8171</v>
      </c>
      <c r="H2266" s="1093" t="s">
        <v>5927</v>
      </c>
      <c r="I2266" s="1093" t="s">
        <v>23</v>
      </c>
      <c r="J2266" s="1084"/>
      <c r="K2266" s="1093" t="s">
        <v>93</v>
      </c>
      <c r="L2266" s="1093" t="s">
        <v>510</v>
      </c>
      <c r="M2266" s="1093" t="s">
        <v>50</v>
      </c>
      <c r="N2266" s="1182">
        <v>42956.0</v>
      </c>
      <c r="O2266" s="1193">
        <v>42956.0</v>
      </c>
      <c r="P2266" s="1082"/>
      <c r="Q2266" s="1083"/>
      <c r="R2266" s="1083"/>
      <c r="S2266" s="1084"/>
      <c r="T2266" s="996">
        <f t="shared" si="4016"/>
        <v>567</v>
      </c>
      <c r="U2266" s="1096">
        <f t="shared" ref="U2266:W2266" si="4329">IF(ISBLANK($A2266),"",sum(AE2266,AK2266,AQ2266,AW2266,BC2266,BI2266,BO2266,BU2266,CA2266,CG2266,CM2266,CS2266,CY2266,DE2266,DK2266,DQ2266,DW2266,EC2266,EI2266,EO2266,EU2266))</f>
        <v>5</v>
      </c>
      <c r="V2266" s="1096">
        <f t="shared" si="4329"/>
        <v>0</v>
      </c>
      <c r="W2266" s="1096">
        <f t="shared" si="4329"/>
        <v>0</v>
      </c>
      <c r="X2266" s="1097">
        <f t="shared" si="4018"/>
        <v>5</v>
      </c>
      <c r="Y2266" s="1096">
        <f t="shared" ref="Y2266:AA2266" si="4330">IF(ISBLANK($A2266),"",sum(AH2266,AN2266,AT2266,AZ2266,BF2266,BL2266,BR2266,BX2266,CD2266,CJ2266,CP2266,CV2266,DB2266,DH2266,DN2266,DT2266,DZ2266,EF2266,EL2266,ER2266,EX2266))</f>
        <v>1</v>
      </c>
      <c r="Z2266" s="1096">
        <f t="shared" si="4330"/>
        <v>3</v>
      </c>
      <c r="AA2266" s="1096">
        <f t="shared" si="4330"/>
        <v>0</v>
      </c>
      <c r="AB2266" s="1097">
        <f t="shared" si="4020"/>
        <v>4</v>
      </c>
      <c r="AC2266" s="1189">
        <f t="shared" si="4021"/>
        <v>0.2</v>
      </c>
      <c r="AD2266" s="1092" t="str">
        <f t="shared" si="4022"/>
        <v>20+</v>
      </c>
      <c r="AE2266" s="1089">
        <v>4.0</v>
      </c>
      <c r="AF2266" s="1084"/>
      <c r="AG2266" s="1084"/>
      <c r="AH2266" s="1084"/>
      <c r="AI2266" s="1084"/>
      <c r="AJ2266" s="1084"/>
      <c r="AK2266" s="1084"/>
      <c r="AL2266" s="1084"/>
      <c r="AM2266" s="1084"/>
      <c r="AN2266" s="1084"/>
      <c r="AO2266" s="1089">
        <v>2.0</v>
      </c>
      <c r="AP2266" s="1084"/>
      <c r="AQ2266" s="1084"/>
      <c r="AR2266" s="1084"/>
      <c r="AS2266" s="1084"/>
      <c r="AT2266" s="1084"/>
      <c r="AU2266" s="1089">
        <v>1.0</v>
      </c>
      <c r="AV2266" s="1084"/>
      <c r="AW2266" s="1084"/>
      <c r="AX2266" s="1084"/>
      <c r="AY2266" s="1084"/>
      <c r="AZ2266" s="1084"/>
      <c r="BA2266" s="1084"/>
      <c r="BB2266" s="1084"/>
      <c r="BC2266" s="1084"/>
      <c r="BD2266" s="1084"/>
      <c r="BE2266" s="1084"/>
      <c r="BF2266" s="1084"/>
      <c r="BG2266" s="1084"/>
      <c r="BH2266" s="1084"/>
      <c r="BI2266" s="1089">
        <v>1.0</v>
      </c>
      <c r="BJ2266" s="1084"/>
      <c r="BK2266" s="1084"/>
      <c r="BL2266" s="1089">
        <v>1.0</v>
      </c>
      <c r="BM2266" s="1084"/>
      <c r="BN2266" s="1084"/>
      <c r="BO2266" s="1084"/>
      <c r="BP2266" s="1084"/>
      <c r="BQ2266" s="1084"/>
      <c r="BR2266" s="1084"/>
      <c r="BS2266" s="1084"/>
      <c r="BT2266" s="1084"/>
      <c r="BU2266" s="1084"/>
      <c r="BV2266" s="1084"/>
      <c r="BW2266" s="1084"/>
      <c r="BX2266" s="1084"/>
      <c r="BY2266" s="1084"/>
      <c r="BZ2266" s="1084"/>
      <c r="CA2266" s="1084"/>
      <c r="CB2266" s="1084"/>
      <c r="CC2266" s="1084"/>
      <c r="CD2266" s="1084"/>
      <c r="CE2266" s="1084"/>
      <c r="CF2266" s="1084"/>
      <c r="CG2266" s="1084"/>
      <c r="CH2266" s="1084"/>
      <c r="CI2266" s="1084"/>
      <c r="CJ2266" s="1084"/>
      <c r="CK2266" s="1084"/>
      <c r="CL2266" s="1084"/>
      <c r="CM2266" s="1084"/>
      <c r="CN2266" s="1084"/>
      <c r="CO2266" s="1084"/>
      <c r="CP2266" s="1084"/>
      <c r="CQ2266" s="1084"/>
      <c r="CR2266" s="1084"/>
      <c r="CS2266" s="1084"/>
      <c r="CT2266" s="1084"/>
      <c r="CU2266" s="1084"/>
      <c r="CV2266" s="1084"/>
      <c r="CW2266" s="1084"/>
      <c r="CX2266" s="1084"/>
      <c r="CY2266" s="1084"/>
      <c r="CZ2266" s="1084"/>
      <c r="DA2266" s="1084"/>
      <c r="DB2266" s="1084"/>
      <c r="DC2266" s="1084"/>
      <c r="DD2266" s="1084"/>
      <c r="DE2266" s="1084"/>
      <c r="DF2266" s="1084"/>
      <c r="DG2266" s="1084"/>
      <c r="DH2266" s="1084"/>
      <c r="DI2266" s="1084"/>
      <c r="DJ2266" s="1084"/>
      <c r="DK2266" s="1084"/>
      <c r="DL2266" s="1084"/>
      <c r="DM2266" s="1084"/>
      <c r="DN2266" s="1084"/>
      <c r="DO2266" s="1084"/>
      <c r="DP2266" s="1084"/>
      <c r="DQ2266" s="1084"/>
      <c r="DR2266" s="1084"/>
      <c r="DS2266" s="1084"/>
      <c r="DT2266" s="1084"/>
      <c r="DU2266" s="1084"/>
      <c r="DV2266" s="1084"/>
      <c r="DW2266" s="1084"/>
      <c r="DX2266" s="1084"/>
      <c r="DY2266" s="1084"/>
      <c r="DZ2266" s="1084"/>
      <c r="EA2266" s="1084"/>
      <c r="EB2266" s="1084"/>
      <c r="EC2266" s="1084"/>
      <c r="ED2266" s="1084"/>
      <c r="EE2266" s="1084"/>
      <c r="EF2266" s="1084"/>
      <c r="EG2266" s="1084"/>
      <c r="EH2266" s="1084"/>
      <c r="EI2266" s="1084"/>
      <c r="EJ2266" s="1084"/>
      <c r="EK2266" s="1084"/>
      <c r="EL2266" s="1084"/>
      <c r="EM2266" s="1084"/>
      <c r="EN2266" s="1084"/>
      <c r="EO2266" s="1084"/>
      <c r="EP2266" s="1084"/>
      <c r="EQ2266" s="1084"/>
      <c r="ER2266" s="1084"/>
      <c r="ES2266" s="1084"/>
      <c r="ET2266" s="1084"/>
      <c r="EU2266" s="1084"/>
      <c r="EV2266" s="1084"/>
      <c r="EW2266" s="1084"/>
      <c r="EX2266" s="1084"/>
      <c r="EY2266" s="1084"/>
      <c r="EZ2266" s="1084"/>
      <c r="FA2266" s="1101" t="s">
        <v>8172</v>
      </c>
      <c r="FB2266" s="1102"/>
      <c r="FC2266" s="1093"/>
      <c r="FD2266" s="1093"/>
    </row>
    <row r="2267">
      <c r="A2267" s="1093" t="s">
        <v>8173</v>
      </c>
      <c r="B2267" s="1093" t="s">
        <v>8174</v>
      </c>
      <c r="C2267" s="1094" t="s">
        <v>5866</v>
      </c>
      <c r="D2267" s="1093" t="s">
        <v>18</v>
      </c>
      <c r="E2267" s="1093" t="s">
        <v>12</v>
      </c>
      <c r="F2267" s="1093" t="s">
        <v>283</v>
      </c>
      <c r="G2267" s="1093" t="s">
        <v>7609</v>
      </c>
      <c r="H2267" s="1093" t="s">
        <v>8175</v>
      </c>
      <c r="I2267" s="1093" t="s">
        <v>23</v>
      </c>
      <c r="J2267" s="1084"/>
      <c r="K2267" s="1093" t="s">
        <v>93</v>
      </c>
      <c r="L2267" s="1093" t="s">
        <v>7328</v>
      </c>
      <c r="M2267" s="1093" t="s">
        <v>50</v>
      </c>
      <c r="N2267" s="1182">
        <v>42838.0</v>
      </c>
      <c r="O2267" s="1182">
        <v>42838.0</v>
      </c>
      <c r="P2267" s="1190">
        <v>42937.0</v>
      </c>
      <c r="Q2267" s="1083"/>
      <c r="R2267" s="1083"/>
      <c r="S2267" s="1084"/>
      <c r="T2267" s="996">
        <f t="shared" si="4016"/>
        <v>685</v>
      </c>
      <c r="U2267" s="1096">
        <f t="shared" ref="U2267:W2267" si="4331">IF(ISBLANK($A2267),"",sum(AE2267,AK2267,AQ2267,AW2267,BC2267,BI2267,BO2267,BU2267,CA2267,CG2267,CM2267,CS2267,CY2267,DE2267,DK2267,DQ2267,DW2267,EC2267,EI2267,EO2267,EU2267))</f>
        <v>4</v>
      </c>
      <c r="V2267" s="1096">
        <f t="shared" si="4331"/>
        <v>0</v>
      </c>
      <c r="W2267" s="1096">
        <f t="shared" si="4331"/>
        <v>0</v>
      </c>
      <c r="X2267" s="1097">
        <f t="shared" si="4018"/>
        <v>4</v>
      </c>
      <c r="Y2267" s="1096">
        <f t="shared" ref="Y2267:AA2267" si="4332">IF(ISBLANK($A2267),"",sum(AH2267,AN2267,AT2267,AZ2267,BF2267,BL2267,BR2267,BX2267,CD2267,CJ2267,CP2267,CV2267,DB2267,DH2267,DN2267,DT2267,DZ2267,EF2267,EL2267,ER2267,EX2267))</f>
        <v>2</v>
      </c>
      <c r="Z2267" s="1096">
        <f t="shared" si="4332"/>
        <v>2</v>
      </c>
      <c r="AA2267" s="1096">
        <f t="shared" si="4332"/>
        <v>0</v>
      </c>
      <c r="AB2267" s="1097">
        <f t="shared" si="4020"/>
        <v>4</v>
      </c>
      <c r="AC2267" s="1189">
        <f t="shared" si="4021"/>
        <v>0.5</v>
      </c>
      <c r="AD2267" s="1092" t="str">
        <f t="shared" si="4022"/>
        <v>20+</v>
      </c>
      <c r="AE2267" s="1084"/>
      <c r="AF2267" s="1084"/>
      <c r="AG2267" s="1084"/>
      <c r="AH2267" s="1084"/>
      <c r="AI2267" s="1084"/>
      <c r="AJ2267" s="1084"/>
      <c r="AK2267" s="1089">
        <v>2.0</v>
      </c>
      <c r="AL2267" s="1084"/>
      <c r="AM2267" s="1084"/>
      <c r="AN2267" s="1089">
        <v>2.0</v>
      </c>
      <c r="AO2267" s="1084"/>
      <c r="AP2267" s="1084"/>
      <c r="AQ2267" s="1089">
        <v>1.0</v>
      </c>
      <c r="AR2267" s="1084"/>
      <c r="AS2267" s="1084"/>
      <c r="AT2267" s="1084"/>
      <c r="AU2267" s="1089">
        <v>2.0</v>
      </c>
      <c r="AV2267" s="1084"/>
      <c r="AW2267" s="1084"/>
      <c r="AX2267" s="1084"/>
      <c r="AY2267" s="1084"/>
      <c r="AZ2267" s="1084"/>
      <c r="BA2267" s="1084"/>
      <c r="BB2267" s="1084"/>
      <c r="BC2267" s="1084"/>
      <c r="BD2267" s="1084"/>
      <c r="BE2267" s="1084"/>
      <c r="BF2267" s="1084"/>
      <c r="BG2267" s="1084"/>
      <c r="BH2267" s="1084"/>
      <c r="BI2267" s="1084"/>
      <c r="BJ2267" s="1084"/>
      <c r="BK2267" s="1084"/>
      <c r="BL2267" s="1084"/>
      <c r="BM2267" s="1084"/>
      <c r="BN2267" s="1084"/>
      <c r="BO2267" s="1084"/>
      <c r="BP2267" s="1084"/>
      <c r="BQ2267" s="1084"/>
      <c r="BR2267" s="1084"/>
      <c r="BS2267" s="1084"/>
      <c r="BT2267" s="1084"/>
      <c r="BU2267" s="1084"/>
      <c r="BV2267" s="1084"/>
      <c r="BW2267" s="1084"/>
      <c r="BX2267" s="1084"/>
      <c r="BY2267" s="1084"/>
      <c r="BZ2267" s="1084"/>
      <c r="CA2267" s="1084"/>
      <c r="CB2267" s="1084"/>
      <c r="CC2267" s="1084"/>
      <c r="CD2267" s="1084"/>
      <c r="CE2267" s="1084"/>
      <c r="CF2267" s="1084"/>
      <c r="CG2267" s="1084"/>
      <c r="CH2267" s="1084"/>
      <c r="CI2267" s="1084"/>
      <c r="CJ2267" s="1084"/>
      <c r="CK2267" s="1084"/>
      <c r="CL2267" s="1084"/>
      <c r="CM2267" s="1084"/>
      <c r="CN2267" s="1084"/>
      <c r="CO2267" s="1084"/>
      <c r="CP2267" s="1084"/>
      <c r="CQ2267" s="1084"/>
      <c r="CR2267" s="1084"/>
      <c r="CS2267" s="1084"/>
      <c r="CT2267" s="1084"/>
      <c r="CU2267" s="1084"/>
      <c r="CV2267" s="1084"/>
      <c r="CW2267" s="1084"/>
      <c r="CX2267" s="1084"/>
      <c r="CY2267" s="1084"/>
      <c r="CZ2267" s="1084"/>
      <c r="DA2267" s="1084"/>
      <c r="DB2267" s="1084"/>
      <c r="DC2267" s="1084"/>
      <c r="DD2267" s="1084"/>
      <c r="DE2267" s="1084"/>
      <c r="DF2267" s="1084"/>
      <c r="DG2267" s="1084"/>
      <c r="DH2267" s="1084"/>
      <c r="DI2267" s="1084"/>
      <c r="DJ2267" s="1084"/>
      <c r="DK2267" s="1084"/>
      <c r="DL2267" s="1084"/>
      <c r="DM2267" s="1084"/>
      <c r="DN2267" s="1084"/>
      <c r="DO2267" s="1084"/>
      <c r="DP2267" s="1084"/>
      <c r="DQ2267" s="1084"/>
      <c r="DR2267" s="1084"/>
      <c r="DS2267" s="1084"/>
      <c r="DT2267" s="1084"/>
      <c r="DU2267" s="1084"/>
      <c r="DV2267" s="1084"/>
      <c r="DW2267" s="1084"/>
      <c r="DX2267" s="1084"/>
      <c r="DY2267" s="1084"/>
      <c r="DZ2267" s="1084"/>
      <c r="EA2267" s="1084"/>
      <c r="EB2267" s="1084"/>
      <c r="EC2267" s="1084"/>
      <c r="ED2267" s="1084"/>
      <c r="EE2267" s="1084"/>
      <c r="EF2267" s="1084"/>
      <c r="EG2267" s="1084"/>
      <c r="EH2267" s="1084"/>
      <c r="EI2267" s="1084"/>
      <c r="EJ2267" s="1084"/>
      <c r="EK2267" s="1084"/>
      <c r="EL2267" s="1084"/>
      <c r="EM2267" s="1084"/>
      <c r="EN2267" s="1084"/>
      <c r="EO2267" s="1084"/>
      <c r="EP2267" s="1084"/>
      <c r="EQ2267" s="1084"/>
      <c r="ER2267" s="1084"/>
      <c r="ES2267" s="1084"/>
      <c r="ET2267" s="1084"/>
      <c r="EU2267" s="1089">
        <v>1.0</v>
      </c>
      <c r="EV2267" s="1084"/>
      <c r="EW2267" s="1084"/>
      <c r="EX2267" s="1084"/>
      <c r="EY2267" s="1084"/>
      <c r="EZ2267" s="1084"/>
      <c r="FA2267" s="1101" t="s">
        <v>8176</v>
      </c>
      <c r="FB2267" s="1102"/>
      <c r="FC2267" s="1093"/>
      <c r="FD2267" s="1093"/>
    </row>
    <row r="2268">
      <c r="A2268" s="1079" t="s">
        <v>8177</v>
      </c>
      <c r="B2268" s="1079" t="s">
        <v>8178</v>
      </c>
      <c r="C2268" s="1080" t="s">
        <v>5866</v>
      </c>
      <c r="D2268" s="1079" t="s">
        <v>18</v>
      </c>
      <c r="E2268" s="1079"/>
      <c r="F2268" s="1079"/>
      <c r="G2268" s="1079" t="s">
        <v>8179</v>
      </c>
      <c r="H2268" s="1079" t="s">
        <v>7719</v>
      </c>
      <c r="I2268" s="1079" t="s">
        <v>23</v>
      </c>
      <c r="J2268" s="1079"/>
      <c r="K2268" s="1079" t="s">
        <v>93</v>
      </c>
      <c r="L2268" s="1079" t="s">
        <v>7663</v>
      </c>
      <c r="M2268" s="1079" t="s">
        <v>50</v>
      </c>
      <c r="N2268" s="1081">
        <v>43019.0</v>
      </c>
      <c r="O2268" s="1081">
        <v>43019.0</v>
      </c>
      <c r="P2268" s="1082"/>
      <c r="Q2268" s="1083"/>
      <c r="R2268" s="1083"/>
      <c r="S2268" s="1084"/>
      <c r="T2268" s="857">
        <f t="shared" si="4016"/>
        <v>504</v>
      </c>
      <c r="U2268" s="1085">
        <f t="shared" ref="U2268:W2268" si="4333">IF(ISBLANK($A2268),"",sum(AE2268,AK2268,AQ2268,AW2268,BC2268,BI2268,BO2268,BU2268,CA2268,CG2268,CM2268,CS2268,CY2268,DE2268,DK2268,DQ2268,DW2268,EC2268,EI2268,EO2268,EU2268))</f>
        <v>4</v>
      </c>
      <c r="V2268" s="1085">
        <f t="shared" si="4333"/>
        <v>0</v>
      </c>
      <c r="W2268" s="1085">
        <f t="shared" si="4333"/>
        <v>0</v>
      </c>
      <c r="X2268" s="1086">
        <f t="shared" si="4018"/>
        <v>4</v>
      </c>
      <c r="Y2268" s="1085">
        <f t="shared" ref="Y2268:AA2268" si="4334">IF(ISBLANK($A2268),"",sum(AH2268,AN2268,AT2268,AZ2268,BF2268,BL2268,BR2268,BX2268,CD2268,CJ2268,CP2268,CV2268,DB2268,DH2268,DN2268,DT2268,DZ2268,EF2268,EL2268,ER2268,EX2268))</f>
        <v>4</v>
      </c>
      <c r="Z2268" s="1085">
        <f t="shared" si="4334"/>
        <v>0</v>
      </c>
      <c r="AA2268" s="1085">
        <f t="shared" si="4334"/>
        <v>0</v>
      </c>
      <c r="AB2268" s="1086">
        <f t="shared" si="4020"/>
        <v>4</v>
      </c>
      <c r="AC2268" s="1087">
        <f t="shared" si="4021"/>
        <v>1</v>
      </c>
      <c r="AD2268" s="1092" t="str">
        <f t="shared" si="4022"/>
        <v>20+</v>
      </c>
      <c r="AE2268" s="1089">
        <v>4.0</v>
      </c>
      <c r="AF2268" s="1079"/>
      <c r="AG2268" s="1084"/>
      <c r="AH2268" s="1089">
        <v>4.0</v>
      </c>
      <c r="AI2268" s="1079"/>
      <c r="AJ2268" s="1084"/>
      <c r="AK2268" s="1079"/>
      <c r="AL2268" s="1084"/>
      <c r="AM2268" s="1084"/>
      <c r="AN2268" s="1084"/>
      <c r="AO2268" s="1084"/>
      <c r="AP2268" s="1084"/>
      <c r="AQ2268" s="1079"/>
      <c r="AR2268" s="1079"/>
      <c r="AS2268" s="1084"/>
      <c r="AT2268" s="1079"/>
      <c r="AU2268" s="1084"/>
      <c r="AV2268" s="1084"/>
      <c r="AW2268" s="1079"/>
      <c r="AX2268" s="1084"/>
      <c r="AY2268" s="1084"/>
      <c r="AZ2268" s="1079"/>
      <c r="BA2268" s="1079"/>
      <c r="BB2268" s="1084"/>
      <c r="BC2268" s="1084"/>
      <c r="BD2268" s="1084"/>
      <c r="BE2268" s="1084"/>
      <c r="BF2268" s="1084"/>
      <c r="BG2268" s="1084"/>
      <c r="BH2268" s="1084"/>
      <c r="BI2268" s="1084"/>
      <c r="BJ2268" s="1084"/>
      <c r="BK2268" s="1084"/>
      <c r="BL2268" s="1084"/>
      <c r="BM2268" s="1084"/>
      <c r="BN2268" s="1084"/>
      <c r="BO2268" s="1079"/>
      <c r="BP2268" s="1084"/>
      <c r="BQ2268" s="1084"/>
      <c r="BR2268" s="1084"/>
      <c r="BS2268" s="1084"/>
      <c r="BT2268" s="1084"/>
      <c r="BU2268" s="1084"/>
      <c r="BV2268" s="1084"/>
      <c r="BW2268" s="1084"/>
      <c r="BX2268" s="1084"/>
      <c r="BY2268" s="1084"/>
      <c r="BZ2268" s="1084"/>
      <c r="CA2268" s="1079"/>
      <c r="CB2268" s="1084"/>
      <c r="CC2268" s="1084"/>
      <c r="CD2268" s="1084"/>
      <c r="CE2268" s="1084"/>
      <c r="CF2268" s="1084"/>
      <c r="CG2268" s="1084"/>
      <c r="CH2268" s="1084"/>
      <c r="CI2268" s="1084"/>
      <c r="CJ2268" s="1084"/>
      <c r="CK2268" s="1084"/>
      <c r="CL2268" s="1084"/>
      <c r="CM2268" s="1084"/>
      <c r="CN2268" s="1084"/>
      <c r="CO2268" s="1084"/>
      <c r="CP2268" s="1084"/>
      <c r="CQ2268" s="1084"/>
      <c r="CR2268" s="1084"/>
      <c r="CS2268" s="1084"/>
      <c r="CT2268" s="1084"/>
      <c r="CU2268" s="1084"/>
      <c r="CV2268" s="1084"/>
      <c r="CW2268" s="1084"/>
      <c r="CX2268" s="1084"/>
      <c r="CY2268" s="1084"/>
      <c r="CZ2268" s="1084"/>
      <c r="DA2268" s="1084"/>
      <c r="DB2268" s="1084"/>
      <c r="DC2268" s="1084"/>
      <c r="DD2268" s="1084"/>
      <c r="DE2268" s="1084"/>
      <c r="DF2268" s="1084"/>
      <c r="DG2268" s="1084"/>
      <c r="DH2268" s="1084"/>
      <c r="DI2268" s="1084"/>
      <c r="DJ2268" s="1084"/>
      <c r="DK2268" s="1084"/>
      <c r="DL2268" s="1084"/>
      <c r="DM2268" s="1084"/>
      <c r="DN2268" s="1084"/>
      <c r="DO2268" s="1084"/>
      <c r="DP2268" s="1084"/>
      <c r="DQ2268" s="1084"/>
      <c r="DR2268" s="1084"/>
      <c r="DS2268" s="1084"/>
      <c r="DT2268" s="1084"/>
      <c r="DU2268" s="1084"/>
      <c r="DV2268" s="1084"/>
      <c r="DW2268" s="1084"/>
      <c r="DX2268" s="1084"/>
      <c r="DY2268" s="1084"/>
      <c r="DZ2268" s="1084"/>
      <c r="EA2268" s="1084"/>
      <c r="EB2268" s="1084"/>
      <c r="EC2268" s="1084"/>
      <c r="ED2268" s="1084"/>
      <c r="EE2268" s="1084"/>
      <c r="EF2268" s="1084"/>
      <c r="EG2268" s="1084"/>
      <c r="EH2268" s="1084"/>
      <c r="EI2268" s="1079"/>
      <c r="EJ2268" s="1084"/>
      <c r="EK2268" s="1084"/>
      <c r="EL2268" s="1084"/>
      <c r="EM2268" s="1084"/>
      <c r="EN2268" s="1084"/>
      <c r="EO2268" s="1084"/>
      <c r="EP2268" s="1084"/>
      <c r="EQ2268" s="1084"/>
      <c r="ER2268" s="1084"/>
      <c r="ES2268" s="1084"/>
      <c r="ET2268" s="1084"/>
      <c r="EU2268" s="1079"/>
      <c r="EV2268" s="1079"/>
      <c r="EW2268" s="1084"/>
      <c r="EX2268" s="1079"/>
      <c r="EY2268" s="1079"/>
      <c r="EZ2268" s="1084"/>
      <c r="FA2268" s="1090" t="s">
        <v>8180</v>
      </c>
      <c r="FB2268" s="1091"/>
      <c r="FC2268" s="1079"/>
      <c r="FD2268" s="1079"/>
    </row>
    <row r="2269">
      <c r="A2269" s="1093" t="s">
        <v>8181</v>
      </c>
      <c r="B2269" s="1093" t="s">
        <v>8182</v>
      </c>
      <c r="C2269" s="1094" t="s">
        <v>5866</v>
      </c>
      <c r="D2269" s="1093" t="s">
        <v>18</v>
      </c>
      <c r="E2269" s="1093"/>
      <c r="F2269" s="1093"/>
      <c r="G2269" s="1079" t="s">
        <v>8183</v>
      </c>
      <c r="H2269" s="1093" t="s">
        <v>779</v>
      </c>
      <c r="I2269" s="1093" t="s">
        <v>23</v>
      </c>
      <c r="J2269" s="1093"/>
      <c r="K2269" s="1093" t="s">
        <v>93</v>
      </c>
      <c r="L2269" s="1093" t="s">
        <v>8184</v>
      </c>
      <c r="M2269" s="1093" t="s">
        <v>50</v>
      </c>
      <c r="N2269" s="1095">
        <v>43014.0</v>
      </c>
      <c r="O2269" s="1095">
        <v>43014.0</v>
      </c>
      <c r="P2269" s="1082"/>
      <c r="Q2269" s="1083"/>
      <c r="R2269" s="1083"/>
      <c r="S2269" s="1084"/>
      <c r="T2269" s="857">
        <f t="shared" si="4016"/>
        <v>509</v>
      </c>
      <c r="U2269" s="1096">
        <f t="shared" ref="U2269:W2269" si="4335">IF(ISBLANK($A2269),"",sum(AE2269,AK2269,AQ2269,AW2269,BC2269,BI2269,BO2269,BU2269,CA2269,CG2269,CM2269,CS2269,CY2269,DE2269,DK2269,DQ2269,DW2269,EC2269,EI2269,EO2269,EU2269))</f>
        <v>2</v>
      </c>
      <c r="V2269" s="1096">
        <f t="shared" si="4335"/>
        <v>0</v>
      </c>
      <c r="W2269" s="1096">
        <f t="shared" si="4335"/>
        <v>0</v>
      </c>
      <c r="X2269" s="1097">
        <f t="shared" si="4018"/>
        <v>2</v>
      </c>
      <c r="Y2269" s="1096">
        <f t="shared" ref="Y2269:AA2269" si="4336">IF(ISBLANK($A2269),"",sum(AH2269,AN2269,AT2269,AZ2269,BF2269,BL2269,BR2269,BX2269,CD2269,CJ2269,CP2269,CV2269,DB2269,DH2269,DN2269,DT2269,DZ2269,EF2269,EL2269,ER2269,EX2269))</f>
        <v>2</v>
      </c>
      <c r="Z2269" s="1096">
        <f t="shared" si="4336"/>
        <v>0</v>
      </c>
      <c r="AA2269" s="1096">
        <f t="shared" si="4336"/>
        <v>0</v>
      </c>
      <c r="AB2269" s="1097">
        <f t="shared" si="4020"/>
        <v>2</v>
      </c>
      <c r="AC2269" s="1098">
        <f t="shared" si="4021"/>
        <v>1</v>
      </c>
      <c r="AD2269" s="1092" t="str">
        <f t="shared" si="4022"/>
        <v>20+</v>
      </c>
      <c r="AE2269" s="1100">
        <v>2.0</v>
      </c>
      <c r="AF2269" s="1093"/>
      <c r="AG2269" s="1084"/>
      <c r="AH2269" s="1100">
        <v>2.0</v>
      </c>
      <c r="AI2269" s="1093"/>
      <c r="AJ2269" s="1084"/>
      <c r="AK2269" s="1093"/>
      <c r="AL2269" s="1084"/>
      <c r="AM2269" s="1084"/>
      <c r="AN2269" s="1084"/>
      <c r="AO2269" s="1084"/>
      <c r="AP2269" s="1084"/>
      <c r="AQ2269" s="1093"/>
      <c r="AR2269" s="1093"/>
      <c r="AS2269" s="1084"/>
      <c r="AT2269" s="1093"/>
      <c r="AU2269" s="1084"/>
      <c r="AV2269" s="1084"/>
      <c r="AW2269" s="1093"/>
      <c r="AX2269" s="1084"/>
      <c r="AY2269" s="1084"/>
      <c r="AZ2269" s="1093"/>
      <c r="BA2269" s="1093"/>
      <c r="BB2269" s="1084"/>
      <c r="BC2269" s="1084"/>
      <c r="BD2269" s="1084"/>
      <c r="BE2269" s="1084"/>
      <c r="BF2269" s="1084"/>
      <c r="BG2269" s="1084"/>
      <c r="BH2269" s="1084"/>
      <c r="BI2269" s="1084"/>
      <c r="BJ2269" s="1084"/>
      <c r="BK2269" s="1084"/>
      <c r="BL2269" s="1084"/>
      <c r="BM2269" s="1084"/>
      <c r="BN2269" s="1084"/>
      <c r="BO2269" s="1093"/>
      <c r="BP2269" s="1084"/>
      <c r="BQ2269" s="1084"/>
      <c r="BR2269" s="1084"/>
      <c r="BS2269" s="1084"/>
      <c r="BT2269" s="1084"/>
      <c r="BU2269" s="1084"/>
      <c r="BV2269" s="1084"/>
      <c r="BW2269" s="1084"/>
      <c r="BX2269" s="1084"/>
      <c r="BY2269" s="1084"/>
      <c r="BZ2269" s="1084"/>
      <c r="CA2269" s="1093"/>
      <c r="CB2269" s="1084"/>
      <c r="CC2269" s="1084"/>
      <c r="CD2269" s="1084"/>
      <c r="CE2269" s="1084"/>
      <c r="CF2269" s="1084"/>
      <c r="CG2269" s="1084"/>
      <c r="CH2269" s="1084"/>
      <c r="CI2269" s="1084"/>
      <c r="CJ2269" s="1084"/>
      <c r="CK2269" s="1084"/>
      <c r="CL2269" s="1084"/>
      <c r="CM2269" s="1084"/>
      <c r="CN2269" s="1084"/>
      <c r="CO2269" s="1084"/>
      <c r="CP2269" s="1084"/>
      <c r="CQ2269" s="1084"/>
      <c r="CR2269" s="1084"/>
      <c r="CS2269" s="1084"/>
      <c r="CT2269" s="1084"/>
      <c r="CU2269" s="1084"/>
      <c r="CV2269" s="1084"/>
      <c r="CW2269" s="1084"/>
      <c r="CX2269" s="1084"/>
      <c r="CY2269" s="1084"/>
      <c r="CZ2269" s="1084"/>
      <c r="DA2269" s="1084"/>
      <c r="DB2269" s="1084"/>
      <c r="DC2269" s="1084"/>
      <c r="DD2269" s="1084"/>
      <c r="DE2269" s="1084"/>
      <c r="DF2269" s="1084"/>
      <c r="DG2269" s="1084"/>
      <c r="DH2269" s="1084"/>
      <c r="DI2269" s="1084"/>
      <c r="DJ2269" s="1084"/>
      <c r="DK2269" s="1084"/>
      <c r="DL2269" s="1084"/>
      <c r="DM2269" s="1084"/>
      <c r="DN2269" s="1084"/>
      <c r="DO2269" s="1084"/>
      <c r="DP2269" s="1084"/>
      <c r="DQ2269" s="1084"/>
      <c r="DR2269" s="1084"/>
      <c r="DS2269" s="1084"/>
      <c r="DT2269" s="1084"/>
      <c r="DU2269" s="1084"/>
      <c r="DV2269" s="1084"/>
      <c r="DW2269" s="1084"/>
      <c r="DX2269" s="1084"/>
      <c r="DY2269" s="1084"/>
      <c r="DZ2269" s="1084"/>
      <c r="EA2269" s="1084"/>
      <c r="EB2269" s="1084"/>
      <c r="EC2269" s="1084"/>
      <c r="ED2269" s="1084"/>
      <c r="EE2269" s="1084"/>
      <c r="EF2269" s="1084"/>
      <c r="EG2269" s="1084"/>
      <c r="EH2269" s="1084"/>
      <c r="EI2269" s="1093"/>
      <c r="EJ2269" s="1084"/>
      <c r="EK2269" s="1084"/>
      <c r="EL2269" s="1084"/>
      <c r="EM2269" s="1084"/>
      <c r="EN2269" s="1084"/>
      <c r="EO2269" s="1084"/>
      <c r="EP2269" s="1084"/>
      <c r="EQ2269" s="1084"/>
      <c r="ER2269" s="1084"/>
      <c r="ES2269" s="1084"/>
      <c r="ET2269" s="1084"/>
      <c r="EU2269" s="1093"/>
      <c r="EV2269" s="1093"/>
      <c r="EW2269" s="1084"/>
      <c r="EX2269" s="1093"/>
      <c r="EY2269" s="1093"/>
      <c r="EZ2269" s="1084"/>
      <c r="FA2269" s="1101" t="s">
        <v>8185</v>
      </c>
      <c r="FB2269" s="1102"/>
      <c r="FC2269" s="1093"/>
      <c r="FD2269" s="1093"/>
    </row>
    <row r="2270">
      <c r="A2270" s="1093" t="s">
        <v>8186</v>
      </c>
      <c r="B2270" s="1093" t="s">
        <v>8187</v>
      </c>
      <c r="C2270" s="1094" t="s">
        <v>5866</v>
      </c>
      <c r="D2270" s="1093" t="s">
        <v>18</v>
      </c>
      <c r="E2270" s="1093"/>
      <c r="F2270" s="1093"/>
      <c r="G2270" s="1093" t="s">
        <v>7652</v>
      </c>
      <c r="H2270" s="1093" t="s">
        <v>7653</v>
      </c>
      <c r="I2270" s="1093" t="s">
        <v>23</v>
      </c>
      <c r="J2270" s="1084"/>
      <c r="K2270" s="1093" t="s">
        <v>93</v>
      </c>
      <c r="L2270" s="1093" t="s">
        <v>510</v>
      </c>
      <c r="M2270" s="1093" t="s">
        <v>50</v>
      </c>
      <c r="N2270" s="1193">
        <v>42989.0</v>
      </c>
      <c r="O2270" s="1182">
        <v>42989.0</v>
      </c>
      <c r="P2270" s="1082" t="s">
        <v>8188</v>
      </c>
      <c r="Q2270" s="1083"/>
      <c r="R2270" s="1083"/>
      <c r="S2270" s="1084"/>
      <c r="T2270" s="996">
        <f t="shared" si="4016"/>
        <v>534</v>
      </c>
      <c r="U2270" s="1096">
        <f t="shared" ref="U2270:W2270" si="4337">IF(ISBLANK($A2270),"",sum(AE2270,AK2270,AQ2270,AW2270,BC2270,BI2270,BO2270,BU2270,CA2270,CG2270,CM2270,CS2270,CY2270,DE2270,DK2270,DQ2270,DW2270,EC2270,EI2270,EO2270,EU2270))</f>
        <v>8</v>
      </c>
      <c r="V2270" s="1096">
        <f t="shared" si="4337"/>
        <v>0</v>
      </c>
      <c r="W2270" s="1096">
        <f t="shared" si="4337"/>
        <v>0</v>
      </c>
      <c r="X2270" s="1097">
        <f t="shared" si="4018"/>
        <v>8</v>
      </c>
      <c r="Y2270" s="1096">
        <f t="shared" ref="Y2270:AA2270" si="4338">IF(ISBLANK($A2270),"",sum(AH2270,AN2270,AT2270,AZ2270,BF2270,BL2270,BR2270,BX2270,CD2270,CJ2270,CP2270,CV2270,DB2270,DH2270,DN2270,DT2270,DZ2270,EF2270,EL2270,ER2270,EX2270))</f>
        <v>8</v>
      </c>
      <c r="Z2270" s="1096">
        <f t="shared" si="4338"/>
        <v>1</v>
      </c>
      <c r="AA2270" s="1096">
        <f t="shared" si="4338"/>
        <v>0</v>
      </c>
      <c r="AB2270" s="1097">
        <f t="shared" si="4020"/>
        <v>9</v>
      </c>
      <c r="AC2270" s="1189">
        <f t="shared" si="4021"/>
        <v>1</v>
      </c>
      <c r="AD2270" s="1092" t="str">
        <f t="shared" si="4022"/>
        <v>20+</v>
      </c>
      <c r="AE2270" s="1089">
        <v>8.0</v>
      </c>
      <c r="AF2270" s="1084"/>
      <c r="AG2270" s="1084"/>
      <c r="AH2270" s="1126">
        <v>6.0</v>
      </c>
      <c r="AI2270" s="1084"/>
      <c r="AJ2270" s="1084"/>
      <c r="AK2270" s="1089"/>
      <c r="AL2270" s="1084"/>
      <c r="AM2270" s="1084"/>
      <c r="AN2270" s="1089">
        <v>2.0</v>
      </c>
      <c r="AO2270" s="1089">
        <v>1.0</v>
      </c>
      <c r="AP2270" s="1084"/>
      <c r="AQ2270" s="1084"/>
      <c r="AR2270" s="1084"/>
      <c r="AS2270" s="1084"/>
      <c r="AT2270" s="1084"/>
      <c r="AU2270" s="1084"/>
      <c r="AV2270" s="1084"/>
      <c r="AW2270" s="1084"/>
      <c r="AX2270" s="1084"/>
      <c r="AY2270" s="1084"/>
      <c r="AZ2270" s="1084"/>
      <c r="BA2270" s="1084"/>
      <c r="BB2270" s="1084"/>
      <c r="BC2270" s="1084"/>
      <c r="BD2270" s="1084"/>
      <c r="BE2270" s="1084"/>
      <c r="BF2270" s="1084"/>
      <c r="BG2270" s="1084"/>
      <c r="BH2270" s="1084"/>
      <c r="BI2270" s="1084"/>
      <c r="BJ2270" s="1084"/>
      <c r="BK2270" s="1084"/>
      <c r="BL2270" s="1084"/>
      <c r="BM2270" s="1084"/>
      <c r="BN2270" s="1084"/>
      <c r="BO2270" s="1084"/>
      <c r="BP2270" s="1084"/>
      <c r="BQ2270" s="1084"/>
      <c r="BR2270" s="1084"/>
      <c r="BS2270" s="1084"/>
      <c r="BT2270" s="1084"/>
      <c r="BU2270" s="1084"/>
      <c r="BV2270" s="1084"/>
      <c r="BW2270" s="1084"/>
      <c r="BX2270" s="1084"/>
      <c r="BY2270" s="1084"/>
      <c r="BZ2270" s="1084"/>
      <c r="CA2270" s="1084"/>
      <c r="CB2270" s="1084"/>
      <c r="CC2270" s="1084"/>
      <c r="CD2270" s="1084"/>
      <c r="CE2270" s="1084"/>
      <c r="CF2270" s="1084"/>
      <c r="CG2270" s="1084"/>
      <c r="CH2270" s="1084"/>
      <c r="CI2270" s="1084"/>
      <c r="CJ2270" s="1084"/>
      <c r="CK2270" s="1084"/>
      <c r="CL2270" s="1084"/>
      <c r="CM2270" s="1084"/>
      <c r="CN2270" s="1084"/>
      <c r="CO2270" s="1084"/>
      <c r="CP2270" s="1084"/>
      <c r="CQ2270" s="1084"/>
      <c r="CR2270" s="1084"/>
      <c r="CS2270" s="1084"/>
      <c r="CT2270" s="1084"/>
      <c r="CU2270" s="1084"/>
      <c r="CV2270" s="1084"/>
      <c r="CW2270" s="1084"/>
      <c r="CX2270" s="1084"/>
      <c r="CY2270" s="1084"/>
      <c r="CZ2270" s="1084"/>
      <c r="DA2270" s="1084"/>
      <c r="DB2270" s="1084"/>
      <c r="DC2270" s="1084"/>
      <c r="DD2270" s="1084"/>
      <c r="DE2270" s="1084"/>
      <c r="DF2270" s="1084"/>
      <c r="DG2270" s="1084"/>
      <c r="DH2270" s="1084"/>
      <c r="DI2270" s="1084"/>
      <c r="DJ2270" s="1084"/>
      <c r="DK2270" s="1084"/>
      <c r="DL2270" s="1084"/>
      <c r="DM2270" s="1084"/>
      <c r="DN2270" s="1084"/>
      <c r="DO2270" s="1084"/>
      <c r="DP2270" s="1084"/>
      <c r="DQ2270" s="1084"/>
      <c r="DR2270" s="1084"/>
      <c r="DS2270" s="1084"/>
      <c r="DT2270" s="1084"/>
      <c r="DU2270" s="1084"/>
      <c r="DV2270" s="1084"/>
      <c r="DW2270" s="1084"/>
      <c r="DX2270" s="1084"/>
      <c r="DY2270" s="1084"/>
      <c r="DZ2270" s="1084"/>
      <c r="EA2270" s="1084"/>
      <c r="EB2270" s="1084"/>
      <c r="EC2270" s="1084"/>
      <c r="ED2270" s="1084"/>
      <c r="EE2270" s="1084"/>
      <c r="EF2270" s="1084"/>
      <c r="EG2270" s="1084"/>
      <c r="EH2270" s="1084"/>
      <c r="EI2270" s="1084"/>
      <c r="EJ2270" s="1084"/>
      <c r="EK2270" s="1084"/>
      <c r="EL2270" s="1084"/>
      <c r="EM2270" s="1084"/>
      <c r="EN2270" s="1084"/>
      <c r="EO2270" s="1084"/>
      <c r="EP2270" s="1084"/>
      <c r="EQ2270" s="1084"/>
      <c r="ER2270" s="1084"/>
      <c r="ES2270" s="1084"/>
      <c r="ET2270" s="1084"/>
      <c r="EU2270" s="1084"/>
      <c r="EV2270" s="1084"/>
      <c r="EW2270" s="1084"/>
      <c r="EX2270" s="1084"/>
      <c r="EY2270" s="1084"/>
      <c r="EZ2270" s="1084"/>
      <c r="FA2270" s="1101" t="s">
        <v>8189</v>
      </c>
      <c r="FB2270" s="1102"/>
      <c r="FC2270" s="1093"/>
      <c r="FD2270" s="1093"/>
    </row>
    <row r="2271">
      <c r="A2271" s="1084" t="s">
        <v>8190</v>
      </c>
      <c r="B2271" s="1084" t="s">
        <v>8191</v>
      </c>
      <c r="C2271" s="1180" t="s">
        <v>5866</v>
      </c>
      <c r="D2271" s="1181" t="s">
        <v>18</v>
      </c>
      <c r="E2271" s="1084"/>
      <c r="F2271" s="1084"/>
      <c r="G2271" s="1084" t="s">
        <v>8192</v>
      </c>
      <c r="H2271" s="1084" t="s">
        <v>7946</v>
      </c>
      <c r="I2271" s="1079" t="s">
        <v>23</v>
      </c>
      <c r="J2271" s="1079"/>
      <c r="K2271" s="1079" t="s">
        <v>93</v>
      </c>
      <c r="L2271" s="1079" t="s">
        <v>510</v>
      </c>
      <c r="M2271" s="1079" t="s">
        <v>50</v>
      </c>
      <c r="N2271" s="1182">
        <v>42973.0</v>
      </c>
      <c r="O2271" s="1083"/>
      <c r="P2271" s="1082"/>
      <c r="Q2271" s="1083"/>
      <c r="R2271" s="1083"/>
      <c r="S2271" s="1084"/>
      <c r="T2271" s="857">
        <f t="shared" si="4016"/>
        <v>550</v>
      </c>
      <c r="U2271" s="1085">
        <f t="shared" ref="U2271:W2271" si="4339">IF(ISBLANK($A2271),"",sum(AE2271,AK2271,AQ2271,AW2271,BC2271,BI2271,BO2271,BU2271,CA2271,CG2271,CM2271,CS2271,CY2271,DE2271,DK2271,DQ2271,DW2271,EC2271,EI2271,EO2271,EU2271))</f>
        <v>5</v>
      </c>
      <c r="V2271" s="1085">
        <f t="shared" si="4339"/>
        <v>0</v>
      </c>
      <c r="W2271" s="1085">
        <f t="shared" si="4339"/>
        <v>0</v>
      </c>
      <c r="X2271" s="1086">
        <f t="shared" si="4018"/>
        <v>5</v>
      </c>
      <c r="Y2271" s="1085">
        <f t="shared" ref="Y2271:AA2271" si="4340">IF(ISBLANK($A2271),"",sum(AH2271,AN2271,AT2271,AZ2271,BF2271,BL2271,BR2271,BX2271,CD2271,CJ2271,CP2271,CV2271,DB2271,DH2271,DN2271,DT2271,DZ2271,EF2271,EL2271,ER2271,EX2271))</f>
        <v>2</v>
      </c>
      <c r="Z2271" s="1085">
        <f t="shared" si="4340"/>
        <v>0</v>
      </c>
      <c r="AA2271" s="1085">
        <f t="shared" si="4340"/>
        <v>0</v>
      </c>
      <c r="AB2271" s="1086">
        <f t="shared" si="4020"/>
        <v>2</v>
      </c>
      <c r="AC2271" s="1087">
        <f t="shared" si="4021"/>
        <v>0.4</v>
      </c>
      <c r="AD2271" s="1092" t="str">
        <f t="shared" si="4022"/>
        <v>20+</v>
      </c>
      <c r="AE2271" s="1079"/>
      <c r="AF2271" s="1079"/>
      <c r="AG2271" s="1084"/>
      <c r="AH2271" s="1084"/>
      <c r="AI2271" s="1084"/>
      <c r="AJ2271" s="1084"/>
      <c r="AK2271" s="1089">
        <v>3.0</v>
      </c>
      <c r="AL2271" s="1084"/>
      <c r="AM2271" s="1084"/>
      <c r="AN2271" s="1084"/>
      <c r="AO2271" s="1084"/>
      <c r="AP2271" s="1084"/>
      <c r="AQ2271" s="1079"/>
      <c r="AR2271" s="1079"/>
      <c r="AS2271" s="1084"/>
      <c r="AT2271" s="1079"/>
      <c r="AU2271" s="1084"/>
      <c r="AV2271" s="1084"/>
      <c r="AW2271" s="1089">
        <v>2.0</v>
      </c>
      <c r="AX2271" s="1084"/>
      <c r="AY2271" s="1084"/>
      <c r="AZ2271" s="1079"/>
      <c r="BA2271" s="1079"/>
      <c r="BB2271" s="1084"/>
      <c r="BC2271" s="1084"/>
      <c r="BD2271" s="1084"/>
      <c r="BE2271" s="1084"/>
      <c r="BF2271" s="1089">
        <v>2.0</v>
      </c>
      <c r="BG2271" s="1084"/>
      <c r="BH2271" s="1084"/>
      <c r="BI2271" s="1084"/>
      <c r="BJ2271" s="1084"/>
      <c r="BK2271" s="1084"/>
      <c r="BL2271" s="1084"/>
      <c r="BM2271" s="1084"/>
      <c r="BN2271" s="1084"/>
      <c r="BO2271" s="1079"/>
      <c r="BP2271" s="1084"/>
      <c r="BQ2271" s="1084"/>
      <c r="BR2271" s="1084"/>
      <c r="BS2271" s="1084"/>
      <c r="BT2271" s="1084"/>
      <c r="BU2271" s="1084"/>
      <c r="BV2271" s="1084"/>
      <c r="BW2271" s="1084"/>
      <c r="BX2271" s="1084"/>
      <c r="BY2271" s="1084"/>
      <c r="BZ2271" s="1084"/>
      <c r="CA2271" s="1079"/>
      <c r="CB2271" s="1084"/>
      <c r="CC2271" s="1084"/>
      <c r="CD2271" s="1084"/>
      <c r="CE2271" s="1084"/>
      <c r="CF2271" s="1084"/>
      <c r="CG2271" s="1084"/>
      <c r="CH2271" s="1084"/>
      <c r="CI2271" s="1084"/>
      <c r="CJ2271" s="1084"/>
      <c r="CK2271" s="1084"/>
      <c r="CL2271" s="1084"/>
      <c r="CM2271" s="1084"/>
      <c r="CN2271" s="1084"/>
      <c r="CO2271" s="1084"/>
      <c r="CP2271" s="1084"/>
      <c r="CQ2271" s="1084"/>
      <c r="CR2271" s="1084"/>
      <c r="CS2271" s="1084"/>
      <c r="CT2271" s="1084"/>
      <c r="CU2271" s="1084"/>
      <c r="CV2271" s="1084"/>
      <c r="CW2271" s="1084"/>
      <c r="CX2271" s="1084"/>
      <c r="CY2271" s="1084"/>
      <c r="CZ2271" s="1084"/>
      <c r="DA2271" s="1084"/>
      <c r="DB2271" s="1084"/>
      <c r="DC2271" s="1084"/>
      <c r="DD2271" s="1084"/>
      <c r="DE2271" s="1084"/>
      <c r="DF2271" s="1084"/>
      <c r="DG2271" s="1084"/>
      <c r="DH2271" s="1084"/>
      <c r="DI2271" s="1084"/>
      <c r="DJ2271" s="1084"/>
      <c r="DK2271" s="1084"/>
      <c r="DL2271" s="1084"/>
      <c r="DM2271" s="1084"/>
      <c r="DN2271" s="1084"/>
      <c r="DO2271" s="1084"/>
      <c r="DP2271" s="1084"/>
      <c r="DQ2271" s="1084"/>
      <c r="DR2271" s="1084"/>
      <c r="DS2271" s="1084"/>
      <c r="DT2271" s="1084"/>
      <c r="DU2271" s="1084"/>
      <c r="DV2271" s="1084"/>
      <c r="DW2271" s="1084"/>
      <c r="DX2271" s="1084"/>
      <c r="DY2271" s="1084"/>
      <c r="DZ2271" s="1084"/>
      <c r="EA2271" s="1084"/>
      <c r="EB2271" s="1084"/>
      <c r="EC2271" s="1084"/>
      <c r="ED2271" s="1084"/>
      <c r="EE2271" s="1084"/>
      <c r="EF2271" s="1084"/>
      <c r="EG2271" s="1084"/>
      <c r="EH2271" s="1084"/>
      <c r="EI2271" s="1079"/>
      <c r="EJ2271" s="1084"/>
      <c r="EK2271" s="1084"/>
      <c r="EL2271" s="1084"/>
      <c r="EM2271" s="1084"/>
      <c r="EN2271" s="1084"/>
      <c r="EO2271" s="1084"/>
      <c r="EP2271" s="1084"/>
      <c r="EQ2271" s="1084"/>
      <c r="ER2271" s="1084"/>
      <c r="ES2271" s="1084"/>
      <c r="ET2271" s="1084"/>
      <c r="EU2271" s="1079"/>
      <c r="EV2271" s="1079"/>
      <c r="EW2271" s="1084"/>
      <c r="EX2271" s="1079"/>
      <c r="EY2271" s="1079"/>
      <c r="EZ2271" s="1084"/>
      <c r="FA2271" s="1090" t="s">
        <v>8193</v>
      </c>
      <c r="FB2271" s="1091"/>
      <c r="FC2271" s="1079"/>
      <c r="FD2271" s="1079"/>
    </row>
    <row r="2272">
      <c r="A2272" s="1079" t="s">
        <v>8194</v>
      </c>
      <c r="B2272" s="1079" t="s">
        <v>8195</v>
      </c>
      <c r="C2272" s="1080" t="s">
        <v>5866</v>
      </c>
      <c r="D2272" s="1079" t="s">
        <v>10</v>
      </c>
      <c r="E2272" s="1079"/>
      <c r="F2272" s="1079"/>
      <c r="G2272" s="1079" t="s">
        <v>8196</v>
      </c>
      <c r="H2272" s="1079" t="s">
        <v>7946</v>
      </c>
      <c r="I2272" s="1079" t="s">
        <v>23</v>
      </c>
      <c r="J2272" s="1079"/>
      <c r="K2272" s="1079" t="s">
        <v>93</v>
      </c>
      <c r="L2272" s="1079" t="s">
        <v>7663</v>
      </c>
      <c r="M2272" s="1079" t="s">
        <v>50</v>
      </c>
      <c r="N2272" s="1081">
        <v>43000.0</v>
      </c>
      <c r="O2272" s="1081">
        <v>43000.0</v>
      </c>
      <c r="P2272" s="1082"/>
      <c r="Q2272" s="1083"/>
      <c r="R2272" s="1083"/>
      <c r="S2272" s="1084"/>
      <c r="T2272" s="857">
        <f t="shared" si="4016"/>
        <v>523</v>
      </c>
      <c r="U2272" s="1085">
        <f t="shared" ref="U2272:W2272" si="4341">IF(ISBLANK($A2272),"",sum(AE2272,AK2272,AQ2272,AW2272,BC2272,BI2272,BO2272,BU2272,CA2272,CG2272,CM2272,CS2272,CY2272,DE2272,DK2272,DQ2272,DW2272,EC2272,EI2272,EO2272,EU2272))</f>
        <v>6</v>
      </c>
      <c r="V2272" s="1085">
        <f t="shared" si="4341"/>
        <v>0</v>
      </c>
      <c r="W2272" s="1085">
        <f t="shared" si="4341"/>
        <v>0</v>
      </c>
      <c r="X2272" s="1086">
        <f t="shared" si="4018"/>
        <v>6</v>
      </c>
      <c r="Y2272" s="1085">
        <f t="shared" ref="Y2272:AA2272" si="4342">IF(ISBLANK($A2272),"",sum(AH2272,AN2272,AT2272,AZ2272,BF2272,BL2272,BR2272,BX2272,CD2272,CJ2272,CP2272,CV2272,DB2272,DH2272,DN2272,DT2272,DZ2272,EF2272,EL2272,ER2272,EX2272))</f>
        <v>4</v>
      </c>
      <c r="Z2272" s="1085">
        <f t="shared" si="4342"/>
        <v>0</v>
      </c>
      <c r="AA2272" s="1085">
        <f t="shared" si="4342"/>
        <v>0</v>
      </c>
      <c r="AB2272" s="1086">
        <f t="shared" si="4020"/>
        <v>4</v>
      </c>
      <c r="AC2272" s="1087">
        <f t="shared" si="4021"/>
        <v>0.6666666667</v>
      </c>
      <c r="AD2272" s="1092" t="str">
        <f t="shared" si="4022"/>
        <v>20+</v>
      </c>
      <c r="AE2272" s="1089">
        <v>6.0</v>
      </c>
      <c r="AF2272" s="1079"/>
      <c r="AG2272" s="1084"/>
      <c r="AH2272" s="1089">
        <v>4.0</v>
      </c>
      <c r="AI2272" s="1079"/>
      <c r="AJ2272" s="1084"/>
      <c r="AK2272" s="1079"/>
      <c r="AL2272" s="1084"/>
      <c r="AM2272" s="1084"/>
      <c r="AN2272" s="1084"/>
      <c r="AO2272" s="1084"/>
      <c r="AP2272" s="1084"/>
      <c r="AQ2272" s="1079"/>
      <c r="AR2272" s="1079"/>
      <c r="AS2272" s="1084"/>
      <c r="AT2272" s="1079"/>
      <c r="AU2272" s="1084"/>
      <c r="AV2272" s="1084"/>
      <c r="AW2272" s="1079"/>
      <c r="AX2272" s="1084"/>
      <c r="AY2272" s="1084"/>
      <c r="AZ2272" s="1079"/>
      <c r="BA2272" s="1079"/>
      <c r="BB2272" s="1084"/>
      <c r="BC2272" s="1084"/>
      <c r="BD2272" s="1084"/>
      <c r="BE2272" s="1084"/>
      <c r="BF2272" s="1084"/>
      <c r="BG2272" s="1084"/>
      <c r="BH2272" s="1084"/>
      <c r="BI2272" s="1084"/>
      <c r="BJ2272" s="1084"/>
      <c r="BK2272" s="1084"/>
      <c r="BL2272" s="1084"/>
      <c r="BM2272" s="1084"/>
      <c r="BN2272" s="1084"/>
      <c r="BO2272" s="1079"/>
      <c r="BP2272" s="1084"/>
      <c r="BQ2272" s="1084"/>
      <c r="BR2272" s="1084"/>
      <c r="BS2272" s="1084"/>
      <c r="BT2272" s="1084"/>
      <c r="BU2272" s="1084"/>
      <c r="BV2272" s="1084"/>
      <c r="BW2272" s="1084"/>
      <c r="BX2272" s="1084"/>
      <c r="BY2272" s="1084"/>
      <c r="BZ2272" s="1084"/>
      <c r="CA2272" s="1079"/>
      <c r="CB2272" s="1084"/>
      <c r="CC2272" s="1084"/>
      <c r="CD2272" s="1084"/>
      <c r="CE2272" s="1084"/>
      <c r="CF2272" s="1084"/>
      <c r="CG2272" s="1084"/>
      <c r="CH2272" s="1084"/>
      <c r="CI2272" s="1084"/>
      <c r="CJ2272" s="1084"/>
      <c r="CK2272" s="1084"/>
      <c r="CL2272" s="1084"/>
      <c r="CM2272" s="1084"/>
      <c r="CN2272" s="1084"/>
      <c r="CO2272" s="1084"/>
      <c r="CP2272" s="1084"/>
      <c r="CQ2272" s="1084"/>
      <c r="CR2272" s="1084"/>
      <c r="CS2272" s="1084"/>
      <c r="CT2272" s="1084"/>
      <c r="CU2272" s="1084"/>
      <c r="CV2272" s="1084"/>
      <c r="CW2272" s="1084"/>
      <c r="CX2272" s="1084"/>
      <c r="CY2272" s="1084"/>
      <c r="CZ2272" s="1084"/>
      <c r="DA2272" s="1084"/>
      <c r="DB2272" s="1084"/>
      <c r="DC2272" s="1084"/>
      <c r="DD2272" s="1084"/>
      <c r="DE2272" s="1084"/>
      <c r="DF2272" s="1084"/>
      <c r="DG2272" s="1084"/>
      <c r="DH2272" s="1084"/>
      <c r="DI2272" s="1084"/>
      <c r="DJ2272" s="1084"/>
      <c r="DK2272" s="1084"/>
      <c r="DL2272" s="1084"/>
      <c r="DM2272" s="1084"/>
      <c r="DN2272" s="1084"/>
      <c r="DO2272" s="1084"/>
      <c r="DP2272" s="1084"/>
      <c r="DQ2272" s="1084"/>
      <c r="DR2272" s="1084"/>
      <c r="DS2272" s="1084"/>
      <c r="DT2272" s="1084"/>
      <c r="DU2272" s="1084"/>
      <c r="DV2272" s="1084"/>
      <c r="DW2272" s="1084"/>
      <c r="DX2272" s="1084"/>
      <c r="DY2272" s="1084"/>
      <c r="DZ2272" s="1084"/>
      <c r="EA2272" s="1084"/>
      <c r="EB2272" s="1084"/>
      <c r="EC2272" s="1084"/>
      <c r="ED2272" s="1084"/>
      <c r="EE2272" s="1084"/>
      <c r="EF2272" s="1084"/>
      <c r="EG2272" s="1084"/>
      <c r="EH2272" s="1084"/>
      <c r="EI2272" s="1079"/>
      <c r="EJ2272" s="1084"/>
      <c r="EK2272" s="1084"/>
      <c r="EL2272" s="1084"/>
      <c r="EM2272" s="1084"/>
      <c r="EN2272" s="1084"/>
      <c r="EO2272" s="1084"/>
      <c r="EP2272" s="1084"/>
      <c r="EQ2272" s="1084"/>
      <c r="ER2272" s="1084"/>
      <c r="ES2272" s="1084"/>
      <c r="ET2272" s="1084"/>
      <c r="EU2272" s="1079"/>
      <c r="EV2272" s="1079"/>
      <c r="EW2272" s="1084"/>
      <c r="EX2272" s="1079"/>
      <c r="EY2272" s="1079"/>
      <c r="EZ2272" s="1084"/>
      <c r="FA2272" s="1090" t="s">
        <v>8197</v>
      </c>
      <c r="FB2272" s="1091"/>
      <c r="FC2272" s="1079"/>
      <c r="FD2272" s="1079"/>
    </row>
    <row r="2273">
      <c r="A2273" s="1079" t="s">
        <v>8198</v>
      </c>
      <c r="B2273" s="1079" t="s">
        <v>7934</v>
      </c>
      <c r="C2273" s="1080" t="s">
        <v>5866</v>
      </c>
      <c r="D2273" s="1079" t="s">
        <v>18</v>
      </c>
      <c r="E2273" s="1079"/>
      <c r="F2273" s="1079"/>
      <c r="G2273" s="1079" t="s">
        <v>8199</v>
      </c>
      <c r="H2273" s="1079" t="s">
        <v>7662</v>
      </c>
      <c r="I2273" s="1079" t="s">
        <v>23</v>
      </c>
      <c r="J2273" s="1079"/>
      <c r="K2273" s="1079" t="s">
        <v>93</v>
      </c>
      <c r="L2273" s="1079" t="s">
        <v>7663</v>
      </c>
      <c r="M2273" s="1079" t="s">
        <v>50</v>
      </c>
      <c r="N2273" s="1081">
        <v>43056.0</v>
      </c>
      <c r="O2273" s="1081">
        <v>43056.0</v>
      </c>
      <c r="P2273" s="1082"/>
      <c r="Q2273" s="1083"/>
      <c r="R2273" s="1083"/>
      <c r="S2273" s="1084"/>
      <c r="T2273" s="857">
        <f t="shared" si="4016"/>
        <v>467</v>
      </c>
      <c r="U2273" s="1085">
        <f t="shared" ref="U2273:W2273" si="4343">IF(ISBLANK($A2273),"",sum(AE2273,AK2273,AQ2273,AW2273,BC2273,BI2273,BO2273,BU2273,CA2273,CG2273,CM2273,CS2273,CY2273,DE2273,DK2273,DQ2273,DW2273,EC2273,EI2273,EO2273,EU2273))</f>
        <v>1</v>
      </c>
      <c r="V2273" s="1085">
        <f t="shared" si="4343"/>
        <v>0</v>
      </c>
      <c r="W2273" s="1085">
        <f t="shared" si="4343"/>
        <v>0</v>
      </c>
      <c r="X2273" s="1086">
        <f t="shared" si="4018"/>
        <v>1</v>
      </c>
      <c r="Y2273" s="1085">
        <f t="shared" ref="Y2273:AA2273" si="4344">IF(ISBLANK($A2273),"",sum(AH2273,AN2273,AT2273,AZ2273,BF2273,BL2273,BR2273,BX2273,CD2273,CJ2273,CP2273,CV2273,DB2273,DH2273,DN2273,DT2273,DZ2273,EF2273,EL2273,ER2273,EX2273))</f>
        <v>0</v>
      </c>
      <c r="Z2273" s="1085">
        <f t="shared" si="4344"/>
        <v>0</v>
      </c>
      <c r="AA2273" s="1085">
        <f t="shared" si="4344"/>
        <v>0</v>
      </c>
      <c r="AB2273" s="1086">
        <f t="shared" si="4020"/>
        <v>0</v>
      </c>
      <c r="AC2273" s="1087">
        <f t="shared" si="4021"/>
        <v>0</v>
      </c>
      <c r="AD2273" s="1092" t="str">
        <f t="shared" si="4022"/>
        <v>20+</v>
      </c>
      <c r="AE2273" s="1089">
        <v>1.0</v>
      </c>
      <c r="AF2273" s="1079"/>
      <c r="AG2273" s="1084"/>
      <c r="AH2273" s="1079"/>
      <c r="AI2273" s="1079"/>
      <c r="AJ2273" s="1084"/>
      <c r="AK2273" s="1079"/>
      <c r="AL2273" s="1084"/>
      <c r="AM2273" s="1084"/>
      <c r="AN2273" s="1084"/>
      <c r="AO2273" s="1084"/>
      <c r="AP2273" s="1084"/>
      <c r="AQ2273" s="1079"/>
      <c r="AR2273" s="1079"/>
      <c r="AS2273" s="1084"/>
      <c r="AT2273" s="1079"/>
      <c r="AU2273" s="1084"/>
      <c r="AV2273" s="1084"/>
      <c r="AW2273" s="1079"/>
      <c r="AX2273" s="1084"/>
      <c r="AY2273" s="1084"/>
      <c r="AZ2273" s="1079"/>
      <c r="BA2273" s="1079"/>
      <c r="BB2273" s="1084"/>
      <c r="BC2273" s="1084"/>
      <c r="BD2273" s="1084"/>
      <c r="BE2273" s="1084"/>
      <c r="BF2273" s="1084"/>
      <c r="BG2273" s="1084"/>
      <c r="BH2273" s="1084"/>
      <c r="BI2273" s="1084"/>
      <c r="BJ2273" s="1084"/>
      <c r="BK2273" s="1084"/>
      <c r="BL2273" s="1084"/>
      <c r="BM2273" s="1084"/>
      <c r="BN2273" s="1084"/>
      <c r="BO2273" s="1079"/>
      <c r="BP2273" s="1084"/>
      <c r="BQ2273" s="1084"/>
      <c r="BR2273" s="1084"/>
      <c r="BS2273" s="1084"/>
      <c r="BT2273" s="1084"/>
      <c r="BU2273" s="1084"/>
      <c r="BV2273" s="1084"/>
      <c r="BW2273" s="1084"/>
      <c r="BX2273" s="1084"/>
      <c r="BY2273" s="1084"/>
      <c r="BZ2273" s="1084"/>
      <c r="CA2273" s="1079"/>
      <c r="CB2273" s="1084"/>
      <c r="CC2273" s="1084"/>
      <c r="CD2273" s="1084"/>
      <c r="CE2273" s="1084"/>
      <c r="CF2273" s="1084"/>
      <c r="CG2273" s="1084"/>
      <c r="CH2273" s="1084"/>
      <c r="CI2273" s="1084"/>
      <c r="CJ2273" s="1084"/>
      <c r="CK2273" s="1084"/>
      <c r="CL2273" s="1084"/>
      <c r="CM2273" s="1084"/>
      <c r="CN2273" s="1084"/>
      <c r="CO2273" s="1084"/>
      <c r="CP2273" s="1084"/>
      <c r="CQ2273" s="1084"/>
      <c r="CR2273" s="1084"/>
      <c r="CS2273" s="1084"/>
      <c r="CT2273" s="1084"/>
      <c r="CU2273" s="1084"/>
      <c r="CV2273" s="1084"/>
      <c r="CW2273" s="1084"/>
      <c r="CX2273" s="1084"/>
      <c r="CY2273" s="1084"/>
      <c r="CZ2273" s="1084"/>
      <c r="DA2273" s="1084"/>
      <c r="DB2273" s="1084"/>
      <c r="DC2273" s="1084"/>
      <c r="DD2273" s="1084"/>
      <c r="DE2273" s="1084"/>
      <c r="DF2273" s="1084"/>
      <c r="DG2273" s="1084"/>
      <c r="DH2273" s="1084"/>
      <c r="DI2273" s="1084"/>
      <c r="DJ2273" s="1084"/>
      <c r="DK2273" s="1084"/>
      <c r="DL2273" s="1084"/>
      <c r="DM2273" s="1084"/>
      <c r="DN2273" s="1084"/>
      <c r="DO2273" s="1084"/>
      <c r="DP2273" s="1084"/>
      <c r="DQ2273" s="1084"/>
      <c r="DR2273" s="1084"/>
      <c r="DS2273" s="1084"/>
      <c r="DT2273" s="1084"/>
      <c r="DU2273" s="1084"/>
      <c r="DV2273" s="1084"/>
      <c r="DW2273" s="1084"/>
      <c r="DX2273" s="1084"/>
      <c r="DY2273" s="1084"/>
      <c r="DZ2273" s="1084"/>
      <c r="EA2273" s="1084"/>
      <c r="EB2273" s="1084"/>
      <c r="EC2273" s="1084"/>
      <c r="ED2273" s="1084"/>
      <c r="EE2273" s="1084"/>
      <c r="EF2273" s="1084"/>
      <c r="EG2273" s="1084"/>
      <c r="EH2273" s="1084"/>
      <c r="EI2273" s="1079"/>
      <c r="EJ2273" s="1084"/>
      <c r="EK2273" s="1084"/>
      <c r="EL2273" s="1084"/>
      <c r="EM2273" s="1084"/>
      <c r="EN2273" s="1084"/>
      <c r="EO2273" s="1084"/>
      <c r="EP2273" s="1084"/>
      <c r="EQ2273" s="1084"/>
      <c r="ER2273" s="1084"/>
      <c r="ES2273" s="1084"/>
      <c r="ET2273" s="1084"/>
      <c r="EU2273" s="1079"/>
      <c r="EV2273" s="1079"/>
      <c r="EW2273" s="1084"/>
      <c r="EX2273" s="1079"/>
      <c r="EY2273" s="1079"/>
      <c r="EZ2273" s="1084"/>
      <c r="FA2273" s="1090" t="s">
        <v>8200</v>
      </c>
      <c r="FB2273" s="1091"/>
      <c r="FC2273" s="1079"/>
      <c r="FD2273" s="1079"/>
    </row>
    <row r="2274">
      <c r="A2274" s="1079" t="s">
        <v>8201</v>
      </c>
      <c r="B2274" s="1079" t="s">
        <v>8088</v>
      </c>
      <c r="C2274" s="1080" t="s">
        <v>5866</v>
      </c>
      <c r="D2274" s="1079" t="s">
        <v>18</v>
      </c>
      <c r="E2274" s="1079"/>
      <c r="F2274" s="1079"/>
      <c r="G2274" s="1079" t="s">
        <v>8089</v>
      </c>
      <c r="H2274" s="1079" t="s">
        <v>7946</v>
      </c>
      <c r="I2274" s="1079" t="s">
        <v>23</v>
      </c>
      <c r="J2274" s="1079"/>
      <c r="K2274" s="1079" t="s">
        <v>93</v>
      </c>
      <c r="L2274" s="1079" t="s">
        <v>8142</v>
      </c>
      <c r="M2274" s="1079" t="s">
        <v>50</v>
      </c>
      <c r="N2274" s="1081">
        <v>43109.0</v>
      </c>
      <c r="O2274" s="1081">
        <v>42744.0</v>
      </c>
      <c r="P2274" s="1082"/>
      <c r="Q2274" s="1083"/>
      <c r="R2274" s="1083"/>
      <c r="S2274" s="1084"/>
      <c r="T2274" s="857">
        <f t="shared" si="4016"/>
        <v>414</v>
      </c>
      <c r="U2274" s="1085">
        <f t="shared" ref="U2274:W2274" si="4345">IF(ISBLANK($A2274),"",sum(AE2274,AK2274,AQ2274,AW2274,BC2274,BI2274,BO2274,BU2274,CA2274,CG2274,CM2274,CS2274,CY2274,DE2274,DK2274,DQ2274,DW2274,EC2274,EI2274,EO2274,EU2274))</f>
        <v>1</v>
      </c>
      <c r="V2274" s="1085">
        <f t="shared" si="4345"/>
        <v>0</v>
      </c>
      <c r="W2274" s="1085">
        <f t="shared" si="4345"/>
        <v>0</v>
      </c>
      <c r="X2274" s="1086">
        <f t="shared" si="4018"/>
        <v>1</v>
      </c>
      <c r="Y2274" s="1085">
        <f t="shared" ref="Y2274:AA2274" si="4346">IF(ISBLANK($A2274),"",sum(AH2274,AN2274,AT2274,AZ2274,BF2274,BL2274,BR2274,BX2274,CD2274,CJ2274,CP2274,CV2274,DB2274,DH2274,DN2274,DT2274,DZ2274,EF2274,EL2274,ER2274,EX2274))</f>
        <v>1</v>
      </c>
      <c r="Z2274" s="1085">
        <f t="shared" si="4346"/>
        <v>0</v>
      </c>
      <c r="AA2274" s="1085">
        <f t="shared" si="4346"/>
        <v>0</v>
      </c>
      <c r="AB2274" s="1086">
        <f t="shared" si="4020"/>
        <v>1</v>
      </c>
      <c r="AC2274" s="1087">
        <f t="shared" si="4021"/>
        <v>1</v>
      </c>
      <c r="AD2274" s="1092" t="str">
        <f t="shared" si="4022"/>
        <v>20+</v>
      </c>
      <c r="AE2274" s="1089">
        <v>1.0</v>
      </c>
      <c r="AF2274" s="1079"/>
      <c r="AG2274" s="1084"/>
      <c r="AH2274" s="1089">
        <v>1.0</v>
      </c>
      <c r="AI2274" s="1079"/>
      <c r="AJ2274" s="1084"/>
      <c r="AK2274" s="1079"/>
      <c r="AL2274" s="1084"/>
      <c r="AM2274" s="1084"/>
      <c r="AN2274" s="1084"/>
      <c r="AO2274" s="1084"/>
      <c r="AP2274" s="1084"/>
      <c r="AQ2274" s="1079"/>
      <c r="AR2274" s="1079"/>
      <c r="AS2274" s="1084"/>
      <c r="AT2274" s="1079"/>
      <c r="AU2274" s="1084"/>
      <c r="AV2274" s="1084"/>
      <c r="AW2274" s="1079"/>
      <c r="AX2274" s="1084"/>
      <c r="AY2274" s="1084"/>
      <c r="AZ2274" s="1079"/>
      <c r="BA2274" s="1079"/>
      <c r="BB2274" s="1084"/>
      <c r="BC2274" s="1084"/>
      <c r="BD2274" s="1084"/>
      <c r="BE2274" s="1084"/>
      <c r="BF2274" s="1084"/>
      <c r="BG2274" s="1084"/>
      <c r="BH2274" s="1084"/>
      <c r="BI2274" s="1084"/>
      <c r="BJ2274" s="1084"/>
      <c r="BK2274" s="1084"/>
      <c r="BL2274" s="1084"/>
      <c r="BM2274" s="1084"/>
      <c r="BN2274" s="1084"/>
      <c r="BO2274" s="1079"/>
      <c r="BP2274" s="1084"/>
      <c r="BQ2274" s="1084"/>
      <c r="BR2274" s="1084"/>
      <c r="BS2274" s="1084"/>
      <c r="BT2274" s="1084"/>
      <c r="BU2274" s="1084"/>
      <c r="BV2274" s="1084"/>
      <c r="BW2274" s="1084"/>
      <c r="BX2274" s="1084"/>
      <c r="BY2274" s="1084"/>
      <c r="BZ2274" s="1084"/>
      <c r="CA2274" s="1079"/>
      <c r="CB2274" s="1084"/>
      <c r="CC2274" s="1084"/>
      <c r="CD2274" s="1084"/>
      <c r="CE2274" s="1084"/>
      <c r="CF2274" s="1084"/>
      <c r="CG2274" s="1084"/>
      <c r="CH2274" s="1084"/>
      <c r="CI2274" s="1084"/>
      <c r="CJ2274" s="1084"/>
      <c r="CK2274" s="1084"/>
      <c r="CL2274" s="1084"/>
      <c r="CM2274" s="1084"/>
      <c r="CN2274" s="1084"/>
      <c r="CO2274" s="1084"/>
      <c r="CP2274" s="1084"/>
      <c r="CQ2274" s="1084"/>
      <c r="CR2274" s="1084"/>
      <c r="CS2274" s="1084"/>
      <c r="CT2274" s="1084"/>
      <c r="CU2274" s="1084"/>
      <c r="CV2274" s="1084"/>
      <c r="CW2274" s="1084"/>
      <c r="CX2274" s="1084"/>
      <c r="CY2274" s="1084"/>
      <c r="CZ2274" s="1084"/>
      <c r="DA2274" s="1084"/>
      <c r="DB2274" s="1084"/>
      <c r="DC2274" s="1084"/>
      <c r="DD2274" s="1084"/>
      <c r="DE2274" s="1084"/>
      <c r="DF2274" s="1084"/>
      <c r="DG2274" s="1084"/>
      <c r="DH2274" s="1084"/>
      <c r="DI2274" s="1084"/>
      <c r="DJ2274" s="1084"/>
      <c r="DK2274" s="1084"/>
      <c r="DL2274" s="1084"/>
      <c r="DM2274" s="1084"/>
      <c r="DN2274" s="1084"/>
      <c r="DO2274" s="1084"/>
      <c r="DP2274" s="1084"/>
      <c r="DQ2274" s="1084"/>
      <c r="DR2274" s="1084"/>
      <c r="DS2274" s="1084"/>
      <c r="DT2274" s="1084"/>
      <c r="DU2274" s="1084"/>
      <c r="DV2274" s="1084"/>
      <c r="DW2274" s="1084"/>
      <c r="DX2274" s="1084"/>
      <c r="DY2274" s="1084"/>
      <c r="DZ2274" s="1084"/>
      <c r="EA2274" s="1084"/>
      <c r="EB2274" s="1084"/>
      <c r="EC2274" s="1084"/>
      <c r="ED2274" s="1084"/>
      <c r="EE2274" s="1084"/>
      <c r="EF2274" s="1084"/>
      <c r="EG2274" s="1084"/>
      <c r="EH2274" s="1084"/>
      <c r="EI2274" s="1079"/>
      <c r="EJ2274" s="1084"/>
      <c r="EK2274" s="1084"/>
      <c r="EL2274" s="1084"/>
      <c r="EM2274" s="1084"/>
      <c r="EN2274" s="1084"/>
      <c r="EO2274" s="1084"/>
      <c r="EP2274" s="1084"/>
      <c r="EQ2274" s="1084"/>
      <c r="ER2274" s="1084"/>
      <c r="ES2274" s="1084"/>
      <c r="ET2274" s="1084"/>
      <c r="EU2274" s="1079"/>
      <c r="EV2274" s="1079"/>
      <c r="EW2274" s="1084"/>
      <c r="EX2274" s="1079"/>
      <c r="EY2274" s="1079"/>
      <c r="EZ2274" s="1084"/>
      <c r="FA2274" s="1090" t="s">
        <v>8202</v>
      </c>
      <c r="FB2274" s="1091"/>
      <c r="FC2274" s="1079"/>
      <c r="FD2274" s="1079"/>
    </row>
    <row r="2275">
      <c r="A2275" s="1079" t="s">
        <v>8203</v>
      </c>
      <c r="B2275" s="1079" t="s">
        <v>7751</v>
      </c>
      <c r="C2275" s="1080" t="s">
        <v>5866</v>
      </c>
      <c r="D2275" s="1079" t="s">
        <v>18</v>
      </c>
      <c r="E2275" s="1079"/>
      <c r="F2275" s="1079"/>
      <c r="G2275" s="1079" t="s">
        <v>8204</v>
      </c>
      <c r="H2275" s="1079" t="s">
        <v>5395</v>
      </c>
      <c r="I2275" s="1079" t="s">
        <v>23</v>
      </c>
      <c r="J2275" s="1079"/>
      <c r="K2275" s="1079" t="s">
        <v>93</v>
      </c>
      <c r="L2275" s="1079" t="s">
        <v>7663</v>
      </c>
      <c r="M2275" s="1079" t="s">
        <v>50</v>
      </c>
      <c r="N2275" s="1081">
        <v>43070.0</v>
      </c>
      <c r="O2275" s="1081">
        <v>43070.0</v>
      </c>
      <c r="P2275" s="1082"/>
      <c r="Q2275" s="1083"/>
      <c r="R2275" s="1083"/>
      <c r="S2275" s="1084"/>
      <c r="T2275" s="857">
        <f t="shared" si="4016"/>
        <v>453</v>
      </c>
      <c r="U2275" s="1085">
        <f t="shared" ref="U2275:W2275" si="4347">IF(ISBLANK($A2275),"",sum(AE2275,AK2275,AQ2275,AW2275,BC2275,BI2275,BO2275,BU2275,CA2275,CG2275,CM2275,CS2275,CY2275,DE2275,DK2275,DQ2275,DW2275,EC2275,EI2275,EO2275,EU2275))</f>
        <v>5</v>
      </c>
      <c r="V2275" s="1085">
        <f t="shared" si="4347"/>
        <v>0</v>
      </c>
      <c r="W2275" s="1085">
        <f t="shared" si="4347"/>
        <v>0</v>
      </c>
      <c r="X2275" s="1086">
        <f t="shared" si="4018"/>
        <v>5</v>
      </c>
      <c r="Y2275" s="1085">
        <f t="shared" ref="Y2275:AA2275" si="4348">IF(ISBLANK($A2275),"",sum(AH2275,AN2275,AT2275,AZ2275,BF2275,BL2275,BR2275,BX2275,CD2275,CJ2275,CP2275,CV2275,DB2275,DH2275,DN2275,DT2275,DZ2275,EF2275,EL2275,ER2275,EX2275))</f>
        <v>4</v>
      </c>
      <c r="Z2275" s="1085">
        <f t="shared" si="4348"/>
        <v>0</v>
      </c>
      <c r="AA2275" s="1085">
        <f t="shared" si="4348"/>
        <v>0</v>
      </c>
      <c r="AB2275" s="1086">
        <f t="shared" si="4020"/>
        <v>4</v>
      </c>
      <c r="AC2275" s="1087">
        <f t="shared" si="4021"/>
        <v>0.8</v>
      </c>
      <c r="AD2275" s="1092" t="str">
        <f t="shared" si="4022"/>
        <v>20+</v>
      </c>
      <c r="AE2275" s="1089">
        <v>5.0</v>
      </c>
      <c r="AF2275" s="1079"/>
      <c r="AG2275" s="1084"/>
      <c r="AH2275" s="1089">
        <v>4.0</v>
      </c>
      <c r="AI2275" s="1079"/>
      <c r="AJ2275" s="1084"/>
      <c r="AK2275" s="1079"/>
      <c r="AL2275" s="1084"/>
      <c r="AM2275" s="1084"/>
      <c r="AN2275" s="1084"/>
      <c r="AO2275" s="1084"/>
      <c r="AP2275" s="1084"/>
      <c r="AQ2275" s="1079"/>
      <c r="AR2275" s="1079"/>
      <c r="AS2275" s="1084"/>
      <c r="AT2275" s="1079"/>
      <c r="AU2275" s="1084"/>
      <c r="AV2275" s="1084"/>
      <c r="AW2275" s="1079"/>
      <c r="AX2275" s="1084"/>
      <c r="AY2275" s="1084"/>
      <c r="AZ2275" s="1079"/>
      <c r="BA2275" s="1079"/>
      <c r="BB2275" s="1084"/>
      <c r="BC2275" s="1084"/>
      <c r="BD2275" s="1084"/>
      <c r="BE2275" s="1084"/>
      <c r="BF2275" s="1084"/>
      <c r="BG2275" s="1084"/>
      <c r="BH2275" s="1084"/>
      <c r="BI2275" s="1084"/>
      <c r="BJ2275" s="1084"/>
      <c r="BK2275" s="1084"/>
      <c r="BL2275" s="1084"/>
      <c r="BM2275" s="1084"/>
      <c r="BN2275" s="1084"/>
      <c r="BO2275" s="1079"/>
      <c r="BP2275" s="1084"/>
      <c r="BQ2275" s="1084"/>
      <c r="BR2275" s="1084"/>
      <c r="BS2275" s="1084"/>
      <c r="BT2275" s="1084"/>
      <c r="BU2275" s="1084"/>
      <c r="BV2275" s="1084"/>
      <c r="BW2275" s="1084"/>
      <c r="BX2275" s="1084"/>
      <c r="BY2275" s="1084"/>
      <c r="BZ2275" s="1084"/>
      <c r="CA2275" s="1079"/>
      <c r="CB2275" s="1084"/>
      <c r="CC2275" s="1084"/>
      <c r="CD2275" s="1084"/>
      <c r="CE2275" s="1084"/>
      <c r="CF2275" s="1084"/>
      <c r="CG2275" s="1084"/>
      <c r="CH2275" s="1084"/>
      <c r="CI2275" s="1084"/>
      <c r="CJ2275" s="1084"/>
      <c r="CK2275" s="1084"/>
      <c r="CL2275" s="1084"/>
      <c r="CM2275" s="1084"/>
      <c r="CN2275" s="1084"/>
      <c r="CO2275" s="1084"/>
      <c r="CP2275" s="1084"/>
      <c r="CQ2275" s="1084"/>
      <c r="CR2275" s="1084"/>
      <c r="CS2275" s="1084"/>
      <c r="CT2275" s="1084"/>
      <c r="CU2275" s="1084"/>
      <c r="CV2275" s="1084"/>
      <c r="CW2275" s="1084"/>
      <c r="CX2275" s="1084"/>
      <c r="CY2275" s="1084"/>
      <c r="CZ2275" s="1084"/>
      <c r="DA2275" s="1084"/>
      <c r="DB2275" s="1084"/>
      <c r="DC2275" s="1084"/>
      <c r="DD2275" s="1084"/>
      <c r="DE2275" s="1084"/>
      <c r="DF2275" s="1084"/>
      <c r="DG2275" s="1084"/>
      <c r="DH2275" s="1084"/>
      <c r="DI2275" s="1084"/>
      <c r="DJ2275" s="1084"/>
      <c r="DK2275" s="1084"/>
      <c r="DL2275" s="1084"/>
      <c r="DM2275" s="1084"/>
      <c r="DN2275" s="1084"/>
      <c r="DO2275" s="1084"/>
      <c r="DP2275" s="1084"/>
      <c r="DQ2275" s="1084"/>
      <c r="DR2275" s="1084"/>
      <c r="DS2275" s="1084"/>
      <c r="DT2275" s="1084"/>
      <c r="DU2275" s="1084"/>
      <c r="DV2275" s="1084"/>
      <c r="DW2275" s="1084"/>
      <c r="DX2275" s="1084"/>
      <c r="DY2275" s="1084"/>
      <c r="DZ2275" s="1084"/>
      <c r="EA2275" s="1084"/>
      <c r="EB2275" s="1084"/>
      <c r="EC2275" s="1084"/>
      <c r="ED2275" s="1084"/>
      <c r="EE2275" s="1084"/>
      <c r="EF2275" s="1084"/>
      <c r="EG2275" s="1084"/>
      <c r="EH2275" s="1084"/>
      <c r="EI2275" s="1079"/>
      <c r="EJ2275" s="1084"/>
      <c r="EK2275" s="1084"/>
      <c r="EL2275" s="1084"/>
      <c r="EM2275" s="1084"/>
      <c r="EN2275" s="1084"/>
      <c r="EO2275" s="1084"/>
      <c r="EP2275" s="1084"/>
      <c r="EQ2275" s="1084"/>
      <c r="ER2275" s="1084"/>
      <c r="ES2275" s="1084"/>
      <c r="ET2275" s="1084"/>
      <c r="EU2275" s="1079"/>
      <c r="EV2275" s="1079"/>
      <c r="EW2275" s="1084"/>
      <c r="EX2275" s="1079"/>
      <c r="EY2275" s="1079"/>
      <c r="EZ2275" s="1084"/>
      <c r="FA2275" s="1090" t="s">
        <v>8205</v>
      </c>
      <c r="FB2275" s="1091"/>
      <c r="FC2275" s="1079"/>
      <c r="FD2275" s="1079"/>
    </row>
    <row r="2276">
      <c r="A2276" s="1093" t="s">
        <v>8206</v>
      </c>
      <c r="B2276" s="1093" t="s">
        <v>8207</v>
      </c>
      <c r="C2276" s="1094" t="s">
        <v>5866</v>
      </c>
      <c r="D2276" s="1093" t="s">
        <v>18</v>
      </c>
      <c r="E2276" s="1093"/>
      <c r="F2276" s="1093"/>
      <c r="G2276" s="1093" t="s">
        <v>7652</v>
      </c>
      <c r="H2276" s="1093" t="s">
        <v>7653</v>
      </c>
      <c r="I2276" s="1093" t="s">
        <v>23</v>
      </c>
      <c r="J2276" s="1084"/>
      <c r="K2276" s="1093" t="s">
        <v>93</v>
      </c>
      <c r="L2276" s="1093" t="s">
        <v>510</v>
      </c>
      <c r="M2276" s="1093" t="s">
        <v>50</v>
      </c>
      <c r="N2276" s="1193">
        <v>42989.0</v>
      </c>
      <c r="O2276" s="1182">
        <v>42989.0</v>
      </c>
      <c r="P2276" s="1082" t="s">
        <v>8188</v>
      </c>
      <c r="Q2276" s="1083"/>
      <c r="R2276" s="1083"/>
      <c r="S2276" s="1084"/>
      <c r="T2276" s="996">
        <f t="shared" si="4016"/>
        <v>534</v>
      </c>
      <c r="U2276" s="1096">
        <f t="shared" ref="U2276:W2276" si="4349">IF(ISBLANK($A2276),"",sum(AE2276,AK2276,AQ2276,AW2276,BC2276,BI2276,BO2276,BU2276,CA2276,CG2276,CM2276,CS2276,CY2276,DE2276,DK2276,DQ2276,DW2276,EC2276,EI2276,EO2276,EU2276))</f>
        <v>8</v>
      </c>
      <c r="V2276" s="1096">
        <f t="shared" si="4349"/>
        <v>0</v>
      </c>
      <c r="W2276" s="1096">
        <f t="shared" si="4349"/>
        <v>0</v>
      </c>
      <c r="X2276" s="1097">
        <f t="shared" si="4018"/>
        <v>8</v>
      </c>
      <c r="Y2276" s="1096">
        <f t="shared" ref="Y2276:AA2276" si="4350">IF(ISBLANK($A2276),"",sum(AH2276,AN2276,AT2276,AZ2276,BF2276,BL2276,BR2276,BX2276,CD2276,CJ2276,CP2276,CV2276,DB2276,DH2276,DN2276,DT2276,DZ2276,EF2276,EL2276,ER2276,EX2276))</f>
        <v>5</v>
      </c>
      <c r="Z2276" s="1096">
        <f t="shared" si="4350"/>
        <v>0</v>
      </c>
      <c r="AA2276" s="1096">
        <f t="shared" si="4350"/>
        <v>0</v>
      </c>
      <c r="AB2276" s="1097">
        <f t="shared" si="4020"/>
        <v>5</v>
      </c>
      <c r="AC2276" s="1189">
        <f t="shared" si="4021"/>
        <v>0.625</v>
      </c>
      <c r="AD2276" s="1092" t="str">
        <f t="shared" si="4022"/>
        <v>20+</v>
      </c>
      <c r="AE2276" s="1089">
        <v>7.0</v>
      </c>
      <c r="AF2276" s="1084"/>
      <c r="AG2276" s="1084"/>
      <c r="AH2276" s="1126">
        <v>4.0</v>
      </c>
      <c r="AI2276" s="1084"/>
      <c r="AJ2276" s="1084"/>
      <c r="AK2276" s="1089">
        <v>1.0</v>
      </c>
      <c r="AL2276" s="1084"/>
      <c r="AM2276" s="1084"/>
      <c r="AN2276" s="1089">
        <v>1.0</v>
      </c>
      <c r="AO2276" s="1084"/>
      <c r="AP2276" s="1084"/>
      <c r="AQ2276" s="1084"/>
      <c r="AR2276" s="1084"/>
      <c r="AS2276" s="1084"/>
      <c r="AT2276" s="1084"/>
      <c r="AU2276" s="1084"/>
      <c r="AV2276" s="1084"/>
      <c r="AW2276" s="1084"/>
      <c r="AX2276" s="1084"/>
      <c r="AY2276" s="1084"/>
      <c r="AZ2276" s="1084"/>
      <c r="BA2276" s="1084"/>
      <c r="BB2276" s="1084"/>
      <c r="BC2276" s="1084"/>
      <c r="BD2276" s="1084"/>
      <c r="BE2276" s="1084"/>
      <c r="BF2276" s="1084"/>
      <c r="BG2276" s="1084"/>
      <c r="BH2276" s="1084"/>
      <c r="BI2276" s="1084"/>
      <c r="BJ2276" s="1084"/>
      <c r="BK2276" s="1084"/>
      <c r="BL2276" s="1084"/>
      <c r="BM2276" s="1084"/>
      <c r="BN2276" s="1084"/>
      <c r="BO2276" s="1084"/>
      <c r="BP2276" s="1084"/>
      <c r="BQ2276" s="1084"/>
      <c r="BR2276" s="1084"/>
      <c r="BS2276" s="1084"/>
      <c r="BT2276" s="1084"/>
      <c r="BU2276" s="1084"/>
      <c r="BV2276" s="1084"/>
      <c r="BW2276" s="1084"/>
      <c r="BX2276" s="1084"/>
      <c r="BY2276" s="1084"/>
      <c r="BZ2276" s="1084"/>
      <c r="CA2276" s="1084"/>
      <c r="CB2276" s="1084"/>
      <c r="CC2276" s="1084"/>
      <c r="CD2276" s="1084"/>
      <c r="CE2276" s="1084"/>
      <c r="CF2276" s="1084"/>
      <c r="CG2276" s="1084"/>
      <c r="CH2276" s="1084"/>
      <c r="CI2276" s="1084"/>
      <c r="CJ2276" s="1084"/>
      <c r="CK2276" s="1084"/>
      <c r="CL2276" s="1084"/>
      <c r="CM2276" s="1084"/>
      <c r="CN2276" s="1084"/>
      <c r="CO2276" s="1084"/>
      <c r="CP2276" s="1084"/>
      <c r="CQ2276" s="1084"/>
      <c r="CR2276" s="1084"/>
      <c r="CS2276" s="1084"/>
      <c r="CT2276" s="1084"/>
      <c r="CU2276" s="1084"/>
      <c r="CV2276" s="1084"/>
      <c r="CW2276" s="1084"/>
      <c r="CX2276" s="1084"/>
      <c r="CY2276" s="1084"/>
      <c r="CZ2276" s="1084"/>
      <c r="DA2276" s="1084"/>
      <c r="DB2276" s="1084"/>
      <c r="DC2276" s="1084"/>
      <c r="DD2276" s="1084"/>
      <c r="DE2276" s="1084"/>
      <c r="DF2276" s="1084"/>
      <c r="DG2276" s="1084"/>
      <c r="DH2276" s="1084"/>
      <c r="DI2276" s="1084"/>
      <c r="DJ2276" s="1084"/>
      <c r="DK2276" s="1084"/>
      <c r="DL2276" s="1084"/>
      <c r="DM2276" s="1084"/>
      <c r="DN2276" s="1084"/>
      <c r="DO2276" s="1084"/>
      <c r="DP2276" s="1084"/>
      <c r="DQ2276" s="1084"/>
      <c r="DR2276" s="1084"/>
      <c r="DS2276" s="1084"/>
      <c r="DT2276" s="1084"/>
      <c r="DU2276" s="1084"/>
      <c r="DV2276" s="1084"/>
      <c r="DW2276" s="1084"/>
      <c r="DX2276" s="1084"/>
      <c r="DY2276" s="1084"/>
      <c r="DZ2276" s="1084"/>
      <c r="EA2276" s="1084"/>
      <c r="EB2276" s="1084"/>
      <c r="EC2276" s="1084"/>
      <c r="ED2276" s="1084"/>
      <c r="EE2276" s="1084"/>
      <c r="EF2276" s="1084"/>
      <c r="EG2276" s="1084"/>
      <c r="EH2276" s="1084"/>
      <c r="EI2276" s="1084"/>
      <c r="EJ2276" s="1084"/>
      <c r="EK2276" s="1084"/>
      <c r="EL2276" s="1084"/>
      <c r="EM2276" s="1084"/>
      <c r="EN2276" s="1084"/>
      <c r="EO2276" s="1084"/>
      <c r="EP2276" s="1084"/>
      <c r="EQ2276" s="1084"/>
      <c r="ER2276" s="1084"/>
      <c r="ES2276" s="1084"/>
      <c r="ET2276" s="1084"/>
      <c r="EU2276" s="1084"/>
      <c r="EV2276" s="1084"/>
      <c r="EW2276" s="1084"/>
      <c r="EX2276" s="1084"/>
      <c r="EY2276" s="1084"/>
      <c r="EZ2276" s="1084"/>
      <c r="FA2276" s="1090" t="s">
        <v>8208</v>
      </c>
      <c r="FB2276" s="1091"/>
      <c r="FC2276" s="1079"/>
      <c r="FD2276" s="1079"/>
    </row>
    <row r="2277">
      <c r="A2277" s="1079" t="s">
        <v>8209</v>
      </c>
      <c r="B2277" s="1079" t="s">
        <v>8149</v>
      </c>
      <c r="C2277" s="1080" t="s">
        <v>5866</v>
      </c>
      <c r="D2277" s="1079" t="s">
        <v>10</v>
      </c>
      <c r="E2277" s="1079"/>
      <c r="F2277" s="1079"/>
      <c r="G2277" s="1079" t="s">
        <v>8102</v>
      </c>
      <c r="H2277" s="1079" t="s">
        <v>7719</v>
      </c>
      <c r="I2277" s="1079" t="s">
        <v>23</v>
      </c>
      <c r="J2277" s="1079"/>
      <c r="K2277" s="1079" t="s">
        <v>93</v>
      </c>
      <c r="L2277" s="1079" t="s">
        <v>7663</v>
      </c>
      <c r="M2277" s="1079" t="s">
        <v>50</v>
      </c>
      <c r="N2277" s="1081">
        <v>42991.0</v>
      </c>
      <c r="O2277" s="1081">
        <v>42991.0</v>
      </c>
      <c r="P2277" s="1082"/>
      <c r="Q2277" s="1083"/>
      <c r="R2277" s="1083"/>
      <c r="S2277" s="1084"/>
      <c r="T2277" s="857">
        <f t="shared" si="4016"/>
        <v>532</v>
      </c>
      <c r="U2277" s="1085">
        <f t="shared" ref="U2277:W2277" si="4351">IF(ISBLANK($A2277),"",sum(AE2277,AK2277,AQ2277,AW2277,BC2277,BI2277,BO2277,BU2277,CA2277,CG2277,CM2277,CS2277,CY2277,DE2277,DK2277,DQ2277,DW2277,EC2277,EI2277,EO2277,EU2277))</f>
        <v>6</v>
      </c>
      <c r="V2277" s="1085">
        <f t="shared" si="4351"/>
        <v>0</v>
      </c>
      <c r="W2277" s="1085">
        <f t="shared" si="4351"/>
        <v>0</v>
      </c>
      <c r="X2277" s="1086">
        <f t="shared" si="4018"/>
        <v>6</v>
      </c>
      <c r="Y2277" s="1085">
        <f t="shared" ref="Y2277:AA2277" si="4352">IF(ISBLANK($A2277),"",sum(AH2277,AN2277,AT2277,AZ2277,BF2277,BL2277,BR2277,BX2277,CD2277,CJ2277,CP2277,CV2277,DB2277,DH2277,DN2277,DT2277,DZ2277,EF2277,EL2277,ER2277,EX2277))</f>
        <v>4</v>
      </c>
      <c r="Z2277" s="1085">
        <f t="shared" si="4352"/>
        <v>0</v>
      </c>
      <c r="AA2277" s="1085">
        <f t="shared" si="4352"/>
        <v>0</v>
      </c>
      <c r="AB2277" s="1086">
        <f t="shared" si="4020"/>
        <v>4</v>
      </c>
      <c r="AC2277" s="1087">
        <f t="shared" si="4021"/>
        <v>0.6666666667</v>
      </c>
      <c r="AD2277" s="1092" t="str">
        <f t="shared" si="4022"/>
        <v>20+</v>
      </c>
      <c r="AE2277" s="1089">
        <v>6.0</v>
      </c>
      <c r="AF2277" s="1079"/>
      <c r="AG2277" s="1084"/>
      <c r="AH2277" s="1089">
        <v>4.0</v>
      </c>
      <c r="AI2277" s="1079"/>
      <c r="AJ2277" s="1084"/>
      <c r="AK2277" s="1079"/>
      <c r="AL2277" s="1084"/>
      <c r="AM2277" s="1084"/>
      <c r="AN2277" s="1084"/>
      <c r="AO2277" s="1084"/>
      <c r="AP2277" s="1084"/>
      <c r="AQ2277" s="1079"/>
      <c r="AR2277" s="1079"/>
      <c r="AS2277" s="1084"/>
      <c r="AT2277" s="1079"/>
      <c r="AU2277" s="1084"/>
      <c r="AV2277" s="1084"/>
      <c r="AW2277" s="1079"/>
      <c r="AX2277" s="1084"/>
      <c r="AY2277" s="1084"/>
      <c r="AZ2277" s="1079"/>
      <c r="BA2277" s="1079"/>
      <c r="BB2277" s="1084"/>
      <c r="BC2277" s="1084"/>
      <c r="BD2277" s="1084"/>
      <c r="BE2277" s="1084"/>
      <c r="BF2277" s="1084"/>
      <c r="BG2277" s="1084"/>
      <c r="BH2277" s="1084"/>
      <c r="BI2277" s="1084"/>
      <c r="BJ2277" s="1084"/>
      <c r="BK2277" s="1084"/>
      <c r="BL2277" s="1084"/>
      <c r="BM2277" s="1084"/>
      <c r="BN2277" s="1084"/>
      <c r="BO2277" s="1079"/>
      <c r="BP2277" s="1084"/>
      <c r="BQ2277" s="1084"/>
      <c r="BR2277" s="1084"/>
      <c r="BS2277" s="1084"/>
      <c r="BT2277" s="1084"/>
      <c r="BU2277" s="1084"/>
      <c r="BV2277" s="1084"/>
      <c r="BW2277" s="1084"/>
      <c r="BX2277" s="1084"/>
      <c r="BY2277" s="1084"/>
      <c r="BZ2277" s="1084"/>
      <c r="CA2277" s="1079"/>
      <c r="CB2277" s="1084"/>
      <c r="CC2277" s="1084"/>
      <c r="CD2277" s="1084"/>
      <c r="CE2277" s="1084"/>
      <c r="CF2277" s="1084"/>
      <c r="CG2277" s="1084"/>
      <c r="CH2277" s="1084"/>
      <c r="CI2277" s="1084"/>
      <c r="CJ2277" s="1084"/>
      <c r="CK2277" s="1084"/>
      <c r="CL2277" s="1084"/>
      <c r="CM2277" s="1084"/>
      <c r="CN2277" s="1084"/>
      <c r="CO2277" s="1084"/>
      <c r="CP2277" s="1084"/>
      <c r="CQ2277" s="1084"/>
      <c r="CR2277" s="1084"/>
      <c r="CS2277" s="1084"/>
      <c r="CT2277" s="1084"/>
      <c r="CU2277" s="1084"/>
      <c r="CV2277" s="1084"/>
      <c r="CW2277" s="1084"/>
      <c r="CX2277" s="1084"/>
      <c r="CY2277" s="1084"/>
      <c r="CZ2277" s="1084"/>
      <c r="DA2277" s="1084"/>
      <c r="DB2277" s="1084"/>
      <c r="DC2277" s="1084"/>
      <c r="DD2277" s="1084"/>
      <c r="DE2277" s="1084"/>
      <c r="DF2277" s="1084"/>
      <c r="DG2277" s="1084"/>
      <c r="DH2277" s="1084"/>
      <c r="DI2277" s="1084"/>
      <c r="DJ2277" s="1084"/>
      <c r="DK2277" s="1084"/>
      <c r="DL2277" s="1084"/>
      <c r="DM2277" s="1084"/>
      <c r="DN2277" s="1084"/>
      <c r="DO2277" s="1084"/>
      <c r="DP2277" s="1084"/>
      <c r="DQ2277" s="1084"/>
      <c r="DR2277" s="1084"/>
      <c r="DS2277" s="1084"/>
      <c r="DT2277" s="1084"/>
      <c r="DU2277" s="1084"/>
      <c r="DV2277" s="1084"/>
      <c r="DW2277" s="1084"/>
      <c r="DX2277" s="1084"/>
      <c r="DY2277" s="1084"/>
      <c r="DZ2277" s="1084"/>
      <c r="EA2277" s="1084"/>
      <c r="EB2277" s="1084"/>
      <c r="EC2277" s="1084"/>
      <c r="ED2277" s="1084"/>
      <c r="EE2277" s="1084"/>
      <c r="EF2277" s="1084"/>
      <c r="EG2277" s="1084"/>
      <c r="EH2277" s="1084"/>
      <c r="EI2277" s="1079"/>
      <c r="EJ2277" s="1084"/>
      <c r="EK2277" s="1084"/>
      <c r="EL2277" s="1084"/>
      <c r="EM2277" s="1084"/>
      <c r="EN2277" s="1084"/>
      <c r="EO2277" s="1084"/>
      <c r="EP2277" s="1084"/>
      <c r="EQ2277" s="1084"/>
      <c r="ER2277" s="1084"/>
      <c r="ES2277" s="1084"/>
      <c r="ET2277" s="1084"/>
      <c r="EU2277" s="1079"/>
      <c r="EV2277" s="1079"/>
      <c r="EW2277" s="1084"/>
      <c r="EX2277" s="1079"/>
      <c r="EY2277" s="1079"/>
      <c r="EZ2277" s="1084"/>
      <c r="FA2277" s="1090" t="s">
        <v>8210</v>
      </c>
      <c r="FB2277" s="1091"/>
      <c r="FC2277" s="1079"/>
      <c r="FD2277" s="1079"/>
    </row>
    <row r="2278">
      <c r="A2278" s="1079" t="s">
        <v>8211</v>
      </c>
      <c r="B2278" s="1079" t="s">
        <v>2329</v>
      </c>
      <c r="C2278" s="1080" t="s">
        <v>5866</v>
      </c>
      <c r="D2278" s="1079" t="s">
        <v>18</v>
      </c>
      <c r="E2278" s="1079"/>
      <c r="F2278" s="1079"/>
      <c r="G2278" s="1079" t="s">
        <v>8212</v>
      </c>
      <c r="H2278" s="1079" t="s">
        <v>7946</v>
      </c>
      <c r="I2278" s="1079" t="s">
        <v>23</v>
      </c>
      <c r="J2278" s="1079"/>
      <c r="K2278" s="1079" t="s">
        <v>93</v>
      </c>
      <c r="L2278" s="1079" t="s">
        <v>7663</v>
      </c>
      <c r="M2278" s="1079" t="s">
        <v>50</v>
      </c>
      <c r="N2278" s="1081">
        <v>43074.0</v>
      </c>
      <c r="O2278" s="1081">
        <v>43074.0</v>
      </c>
      <c r="P2278" s="1082"/>
      <c r="Q2278" s="1083"/>
      <c r="R2278" s="1083"/>
      <c r="S2278" s="1084"/>
      <c r="T2278" s="857">
        <f t="shared" si="4016"/>
        <v>449</v>
      </c>
      <c r="U2278" s="1085">
        <f t="shared" ref="U2278:W2278" si="4353">IF(ISBLANK($A2278),"",sum(AE2278,AK2278,AQ2278,AW2278,BC2278,BI2278,BO2278,BU2278,CA2278,CG2278,CM2278,CS2278,CY2278,DE2278,DK2278,DQ2278,DW2278,EC2278,EI2278,EO2278,EU2278))</f>
        <v>5</v>
      </c>
      <c r="V2278" s="1085">
        <f t="shared" si="4353"/>
        <v>0</v>
      </c>
      <c r="W2278" s="1085">
        <f t="shared" si="4353"/>
        <v>0</v>
      </c>
      <c r="X2278" s="1086">
        <f t="shared" si="4018"/>
        <v>5</v>
      </c>
      <c r="Y2278" s="1085">
        <f t="shared" ref="Y2278:AA2278" si="4354">IF(ISBLANK($A2278),"",sum(AH2278,AN2278,AT2278,AZ2278,BF2278,BL2278,BR2278,BX2278,CD2278,CJ2278,CP2278,CV2278,DB2278,DH2278,DN2278,DT2278,DZ2278,EF2278,EL2278,ER2278,EX2278))</f>
        <v>4</v>
      </c>
      <c r="Z2278" s="1085">
        <f t="shared" si="4354"/>
        <v>0</v>
      </c>
      <c r="AA2278" s="1085">
        <f t="shared" si="4354"/>
        <v>0</v>
      </c>
      <c r="AB2278" s="1086">
        <f t="shared" si="4020"/>
        <v>4</v>
      </c>
      <c r="AC2278" s="1087">
        <f t="shared" si="4021"/>
        <v>0.8</v>
      </c>
      <c r="AD2278" s="1092" t="str">
        <f t="shared" si="4022"/>
        <v>20+</v>
      </c>
      <c r="AE2278" s="1089">
        <v>5.0</v>
      </c>
      <c r="AF2278" s="1079"/>
      <c r="AG2278" s="1084"/>
      <c r="AH2278" s="1089">
        <v>4.0</v>
      </c>
      <c r="AI2278" s="1079"/>
      <c r="AJ2278" s="1084"/>
      <c r="AK2278" s="1079"/>
      <c r="AL2278" s="1084"/>
      <c r="AM2278" s="1084"/>
      <c r="AN2278" s="1084"/>
      <c r="AO2278" s="1084"/>
      <c r="AP2278" s="1084"/>
      <c r="AQ2278" s="1079"/>
      <c r="AR2278" s="1079"/>
      <c r="AS2278" s="1084"/>
      <c r="AT2278" s="1079"/>
      <c r="AU2278" s="1084"/>
      <c r="AV2278" s="1084"/>
      <c r="AW2278" s="1079"/>
      <c r="AX2278" s="1084"/>
      <c r="AY2278" s="1084"/>
      <c r="AZ2278" s="1079"/>
      <c r="BA2278" s="1079"/>
      <c r="BB2278" s="1084"/>
      <c r="BC2278" s="1084"/>
      <c r="BD2278" s="1084"/>
      <c r="BE2278" s="1084"/>
      <c r="BF2278" s="1084"/>
      <c r="BG2278" s="1084"/>
      <c r="BH2278" s="1084"/>
      <c r="BI2278" s="1084"/>
      <c r="BJ2278" s="1084"/>
      <c r="BK2278" s="1084"/>
      <c r="BL2278" s="1084"/>
      <c r="BM2278" s="1084"/>
      <c r="BN2278" s="1084"/>
      <c r="BO2278" s="1079"/>
      <c r="BP2278" s="1084"/>
      <c r="BQ2278" s="1084"/>
      <c r="BR2278" s="1084"/>
      <c r="BS2278" s="1084"/>
      <c r="BT2278" s="1084"/>
      <c r="BU2278" s="1084"/>
      <c r="BV2278" s="1084"/>
      <c r="BW2278" s="1084"/>
      <c r="BX2278" s="1084"/>
      <c r="BY2278" s="1084"/>
      <c r="BZ2278" s="1084"/>
      <c r="CA2278" s="1079"/>
      <c r="CB2278" s="1084"/>
      <c r="CC2278" s="1084"/>
      <c r="CD2278" s="1084"/>
      <c r="CE2278" s="1084"/>
      <c r="CF2278" s="1084"/>
      <c r="CG2278" s="1084"/>
      <c r="CH2278" s="1084"/>
      <c r="CI2278" s="1084"/>
      <c r="CJ2278" s="1084"/>
      <c r="CK2278" s="1084"/>
      <c r="CL2278" s="1084"/>
      <c r="CM2278" s="1084"/>
      <c r="CN2278" s="1084"/>
      <c r="CO2278" s="1084"/>
      <c r="CP2278" s="1084"/>
      <c r="CQ2278" s="1084"/>
      <c r="CR2278" s="1084"/>
      <c r="CS2278" s="1084"/>
      <c r="CT2278" s="1084"/>
      <c r="CU2278" s="1084"/>
      <c r="CV2278" s="1084"/>
      <c r="CW2278" s="1084"/>
      <c r="CX2278" s="1084"/>
      <c r="CY2278" s="1084"/>
      <c r="CZ2278" s="1084"/>
      <c r="DA2278" s="1084"/>
      <c r="DB2278" s="1084"/>
      <c r="DC2278" s="1084"/>
      <c r="DD2278" s="1084"/>
      <c r="DE2278" s="1084"/>
      <c r="DF2278" s="1084"/>
      <c r="DG2278" s="1084"/>
      <c r="DH2278" s="1084"/>
      <c r="DI2278" s="1084"/>
      <c r="DJ2278" s="1084"/>
      <c r="DK2278" s="1084"/>
      <c r="DL2278" s="1084"/>
      <c r="DM2278" s="1084"/>
      <c r="DN2278" s="1084"/>
      <c r="DO2278" s="1084"/>
      <c r="DP2278" s="1084"/>
      <c r="DQ2278" s="1084"/>
      <c r="DR2278" s="1084"/>
      <c r="DS2278" s="1084"/>
      <c r="DT2278" s="1084"/>
      <c r="DU2278" s="1084"/>
      <c r="DV2278" s="1084"/>
      <c r="DW2278" s="1084"/>
      <c r="DX2278" s="1084"/>
      <c r="DY2278" s="1084"/>
      <c r="DZ2278" s="1084"/>
      <c r="EA2278" s="1084"/>
      <c r="EB2278" s="1084"/>
      <c r="EC2278" s="1084"/>
      <c r="ED2278" s="1084"/>
      <c r="EE2278" s="1084"/>
      <c r="EF2278" s="1084"/>
      <c r="EG2278" s="1084"/>
      <c r="EH2278" s="1084"/>
      <c r="EI2278" s="1079"/>
      <c r="EJ2278" s="1084"/>
      <c r="EK2278" s="1084"/>
      <c r="EL2278" s="1084"/>
      <c r="EM2278" s="1084"/>
      <c r="EN2278" s="1084"/>
      <c r="EO2278" s="1084"/>
      <c r="EP2278" s="1084"/>
      <c r="EQ2278" s="1084"/>
      <c r="ER2278" s="1084"/>
      <c r="ES2278" s="1084"/>
      <c r="ET2278" s="1084"/>
      <c r="EU2278" s="1079"/>
      <c r="EV2278" s="1079"/>
      <c r="EW2278" s="1084"/>
      <c r="EX2278" s="1079"/>
      <c r="EY2278" s="1079"/>
      <c r="EZ2278" s="1084"/>
      <c r="FA2278" s="1090" t="s">
        <v>8213</v>
      </c>
      <c r="FB2278" s="1091"/>
      <c r="FC2278" s="1079"/>
      <c r="FD2278" s="1079"/>
    </row>
    <row r="2279">
      <c r="A2279" s="1079" t="s">
        <v>8214</v>
      </c>
      <c r="B2279" s="1079" t="s">
        <v>1931</v>
      </c>
      <c r="C2279" s="1080" t="s">
        <v>5866</v>
      </c>
      <c r="D2279" s="1079" t="s">
        <v>18</v>
      </c>
      <c r="E2279" s="1079"/>
      <c r="F2279" s="1079"/>
      <c r="G2279" s="1079" t="s">
        <v>8102</v>
      </c>
      <c r="H2279" s="1079" t="s">
        <v>7719</v>
      </c>
      <c r="I2279" s="1079" t="s">
        <v>23</v>
      </c>
      <c r="J2279" s="1079"/>
      <c r="K2279" s="1079" t="s">
        <v>93</v>
      </c>
      <c r="L2279" s="1079" t="s">
        <v>7807</v>
      </c>
      <c r="M2279" s="1079" t="s">
        <v>50</v>
      </c>
      <c r="N2279" s="1081">
        <v>42971.0</v>
      </c>
      <c r="O2279" s="1081">
        <v>42971.0</v>
      </c>
      <c r="P2279" s="1082"/>
      <c r="Q2279" s="1083"/>
      <c r="R2279" s="1083"/>
      <c r="S2279" s="1084"/>
      <c r="T2279" s="857">
        <f t="shared" si="4016"/>
        <v>552</v>
      </c>
      <c r="U2279" s="1085">
        <f t="shared" ref="U2279:W2279" si="4355">IF(ISBLANK($A2279),"",sum(AE2279,AK2279,AQ2279,AW2279,BC2279,BI2279,BO2279,BU2279,CA2279,CG2279,CM2279,CS2279,CY2279,DE2279,DK2279,DQ2279,DW2279,EC2279,EI2279,EO2279,EU2279))</f>
        <v>6</v>
      </c>
      <c r="V2279" s="1085">
        <f t="shared" si="4355"/>
        <v>0</v>
      </c>
      <c r="W2279" s="1085">
        <f t="shared" si="4355"/>
        <v>0</v>
      </c>
      <c r="X2279" s="1086">
        <f t="shared" si="4018"/>
        <v>6</v>
      </c>
      <c r="Y2279" s="1085">
        <f t="shared" ref="Y2279:AA2279" si="4356">IF(ISBLANK($A2279),"",sum(AH2279,AN2279,AT2279,AZ2279,BF2279,BL2279,BR2279,BX2279,CD2279,CJ2279,CP2279,CV2279,DB2279,DH2279,DN2279,DT2279,DZ2279,EF2279,EL2279,ER2279,EX2279))</f>
        <v>5</v>
      </c>
      <c r="Z2279" s="1085">
        <f t="shared" si="4356"/>
        <v>0</v>
      </c>
      <c r="AA2279" s="1085">
        <f t="shared" si="4356"/>
        <v>0</v>
      </c>
      <c r="AB2279" s="1086">
        <f t="shared" si="4020"/>
        <v>5</v>
      </c>
      <c r="AC2279" s="1087">
        <f t="shared" si="4021"/>
        <v>0.8333333333</v>
      </c>
      <c r="AD2279" s="1092" t="str">
        <f t="shared" si="4022"/>
        <v>20+</v>
      </c>
      <c r="AE2279" s="1089">
        <v>6.0</v>
      </c>
      <c r="AF2279" s="1079"/>
      <c r="AG2279" s="1084"/>
      <c r="AH2279" s="1089">
        <v>5.0</v>
      </c>
      <c r="AI2279" s="1079"/>
      <c r="AJ2279" s="1084"/>
      <c r="AK2279" s="1079"/>
      <c r="AL2279" s="1084"/>
      <c r="AM2279" s="1084"/>
      <c r="AN2279" s="1084"/>
      <c r="AO2279" s="1084"/>
      <c r="AP2279" s="1084"/>
      <c r="AQ2279" s="1079"/>
      <c r="AR2279" s="1079"/>
      <c r="AS2279" s="1084"/>
      <c r="AT2279" s="1079"/>
      <c r="AU2279" s="1084"/>
      <c r="AV2279" s="1084"/>
      <c r="AW2279" s="1079"/>
      <c r="AX2279" s="1084"/>
      <c r="AY2279" s="1084"/>
      <c r="AZ2279" s="1079"/>
      <c r="BA2279" s="1079"/>
      <c r="BB2279" s="1084"/>
      <c r="BC2279" s="1084"/>
      <c r="BD2279" s="1084"/>
      <c r="BE2279" s="1084"/>
      <c r="BF2279" s="1084"/>
      <c r="BG2279" s="1084"/>
      <c r="BH2279" s="1084"/>
      <c r="BI2279" s="1084"/>
      <c r="BJ2279" s="1084"/>
      <c r="BK2279" s="1084"/>
      <c r="BL2279" s="1084"/>
      <c r="BM2279" s="1084"/>
      <c r="BN2279" s="1084"/>
      <c r="BO2279" s="1079"/>
      <c r="BP2279" s="1084"/>
      <c r="BQ2279" s="1084"/>
      <c r="BR2279" s="1084"/>
      <c r="BS2279" s="1084"/>
      <c r="BT2279" s="1084"/>
      <c r="BU2279" s="1084"/>
      <c r="BV2279" s="1084"/>
      <c r="BW2279" s="1084"/>
      <c r="BX2279" s="1084"/>
      <c r="BY2279" s="1084"/>
      <c r="BZ2279" s="1084"/>
      <c r="CA2279" s="1079"/>
      <c r="CB2279" s="1084"/>
      <c r="CC2279" s="1084"/>
      <c r="CD2279" s="1084"/>
      <c r="CE2279" s="1084"/>
      <c r="CF2279" s="1084"/>
      <c r="CG2279" s="1084"/>
      <c r="CH2279" s="1084"/>
      <c r="CI2279" s="1084"/>
      <c r="CJ2279" s="1084"/>
      <c r="CK2279" s="1084"/>
      <c r="CL2279" s="1084"/>
      <c r="CM2279" s="1084"/>
      <c r="CN2279" s="1084"/>
      <c r="CO2279" s="1084"/>
      <c r="CP2279" s="1084"/>
      <c r="CQ2279" s="1084"/>
      <c r="CR2279" s="1084"/>
      <c r="CS2279" s="1084"/>
      <c r="CT2279" s="1084"/>
      <c r="CU2279" s="1084"/>
      <c r="CV2279" s="1084"/>
      <c r="CW2279" s="1084"/>
      <c r="CX2279" s="1084"/>
      <c r="CY2279" s="1084"/>
      <c r="CZ2279" s="1084"/>
      <c r="DA2279" s="1084"/>
      <c r="DB2279" s="1084"/>
      <c r="DC2279" s="1084"/>
      <c r="DD2279" s="1084"/>
      <c r="DE2279" s="1084"/>
      <c r="DF2279" s="1084"/>
      <c r="DG2279" s="1084"/>
      <c r="DH2279" s="1084"/>
      <c r="DI2279" s="1084"/>
      <c r="DJ2279" s="1084"/>
      <c r="DK2279" s="1084"/>
      <c r="DL2279" s="1084"/>
      <c r="DM2279" s="1084"/>
      <c r="DN2279" s="1084"/>
      <c r="DO2279" s="1084"/>
      <c r="DP2279" s="1084"/>
      <c r="DQ2279" s="1084"/>
      <c r="DR2279" s="1084"/>
      <c r="DS2279" s="1084"/>
      <c r="DT2279" s="1084"/>
      <c r="DU2279" s="1084"/>
      <c r="DV2279" s="1084"/>
      <c r="DW2279" s="1084"/>
      <c r="DX2279" s="1084"/>
      <c r="DY2279" s="1084"/>
      <c r="DZ2279" s="1084"/>
      <c r="EA2279" s="1084"/>
      <c r="EB2279" s="1084"/>
      <c r="EC2279" s="1084"/>
      <c r="ED2279" s="1084"/>
      <c r="EE2279" s="1084"/>
      <c r="EF2279" s="1084"/>
      <c r="EG2279" s="1084"/>
      <c r="EH2279" s="1084"/>
      <c r="EI2279" s="1079"/>
      <c r="EJ2279" s="1084"/>
      <c r="EK2279" s="1084"/>
      <c r="EL2279" s="1084"/>
      <c r="EM2279" s="1084"/>
      <c r="EN2279" s="1084"/>
      <c r="EO2279" s="1084"/>
      <c r="EP2279" s="1084"/>
      <c r="EQ2279" s="1084"/>
      <c r="ER2279" s="1084"/>
      <c r="ES2279" s="1084"/>
      <c r="ET2279" s="1084"/>
      <c r="EU2279" s="1079"/>
      <c r="EV2279" s="1079"/>
      <c r="EW2279" s="1084"/>
      <c r="EX2279" s="1079"/>
      <c r="EY2279" s="1079"/>
      <c r="EZ2279" s="1084"/>
      <c r="FA2279" s="1090" t="s">
        <v>8215</v>
      </c>
      <c r="FB2279" s="1091"/>
      <c r="FC2279" s="1079"/>
      <c r="FD2279" s="1079"/>
    </row>
    <row r="2280">
      <c r="A2280" s="1079" t="s">
        <v>8160</v>
      </c>
      <c r="B2280" s="1079" t="s">
        <v>2329</v>
      </c>
      <c r="C2280" s="1080" t="s">
        <v>5866</v>
      </c>
      <c r="D2280" s="1079" t="s">
        <v>18</v>
      </c>
      <c r="E2280" s="1079"/>
      <c r="F2280" s="1079"/>
      <c r="G2280" s="1079" t="s">
        <v>7748</v>
      </c>
      <c r="H2280" s="1079" t="s">
        <v>7662</v>
      </c>
      <c r="I2280" s="1079" t="s">
        <v>23</v>
      </c>
      <c r="J2280" s="1079"/>
      <c r="K2280" s="1079" t="s">
        <v>93</v>
      </c>
      <c r="L2280" s="1079" t="s">
        <v>7663</v>
      </c>
      <c r="M2280" s="1079" t="s">
        <v>50</v>
      </c>
      <c r="N2280" s="1081">
        <v>42866.0</v>
      </c>
      <c r="O2280" s="1081">
        <v>42866.0</v>
      </c>
      <c r="P2280" s="1158"/>
      <c r="Q2280" s="1083"/>
      <c r="R2280" s="1083"/>
      <c r="S2280" s="1084"/>
      <c r="T2280" s="857">
        <f t="shared" si="4016"/>
        <v>657</v>
      </c>
      <c r="U2280" s="1085">
        <f t="shared" ref="U2280:W2280" si="4357">IF(ISBLANK($A2280),"",sum(AE2280,AK2280,AQ2280,AW2280,BC2280,BI2280,BO2280,BU2280,CA2280,CG2280,CM2280,CS2280,CY2280,DE2280,DK2280,DQ2280,DW2280,EC2280,EI2280,EO2280,EU2280))</f>
        <v>5</v>
      </c>
      <c r="V2280" s="1085">
        <f t="shared" si="4357"/>
        <v>0</v>
      </c>
      <c r="W2280" s="1085">
        <f t="shared" si="4357"/>
        <v>0</v>
      </c>
      <c r="X2280" s="1086">
        <f t="shared" si="4018"/>
        <v>5</v>
      </c>
      <c r="Y2280" s="1085">
        <f t="shared" ref="Y2280:AA2280" si="4358">IF(ISBLANK($A2280),"",sum(AH2280,AN2280,AT2280,AZ2280,BF2280,BL2280,BR2280,BX2280,CD2280,CJ2280,CP2280,CV2280,DB2280,DH2280,DN2280,DT2280,DZ2280,EF2280,EL2280,ER2280,EX2280))</f>
        <v>3</v>
      </c>
      <c r="Z2280" s="1085">
        <f t="shared" si="4358"/>
        <v>0</v>
      </c>
      <c r="AA2280" s="1085">
        <f t="shared" si="4358"/>
        <v>0</v>
      </c>
      <c r="AB2280" s="1086">
        <f t="shared" si="4020"/>
        <v>3</v>
      </c>
      <c r="AC2280" s="1087">
        <f t="shared" si="4021"/>
        <v>0.6</v>
      </c>
      <c r="AD2280" s="1092" t="str">
        <f t="shared" si="4022"/>
        <v>20+</v>
      </c>
      <c r="AE2280" s="1089">
        <v>4.0</v>
      </c>
      <c r="AF2280" s="1079"/>
      <c r="AG2280" s="1084"/>
      <c r="AH2280" s="1089">
        <v>3.0</v>
      </c>
      <c r="AI2280" s="1079"/>
      <c r="AJ2280" s="1084"/>
      <c r="AK2280" s="1079"/>
      <c r="AL2280" s="1084"/>
      <c r="AM2280" s="1084"/>
      <c r="AN2280" s="1084"/>
      <c r="AO2280" s="1084"/>
      <c r="AP2280" s="1084"/>
      <c r="AQ2280" s="1079"/>
      <c r="AR2280" s="1079"/>
      <c r="AS2280" s="1084"/>
      <c r="AT2280" s="1079"/>
      <c r="AU2280" s="1084"/>
      <c r="AV2280" s="1084"/>
      <c r="AW2280" s="1089">
        <v>1.0</v>
      </c>
      <c r="AX2280" s="1084"/>
      <c r="AY2280" s="1084"/>
      <c r="AZ2280" s="1079"/>
      <c r="BA2280" s="1079"/>
      <c r="BB2280" s="1084"/>
      <c r="BC2280" s="1084"/>
      <c r="BD2280" s="1084"/>
      <c r="BE2280" s="1084"/>
      <c r="BF2280" s="1084"/>
      <c r="BG2280" s="1084"/>
      <c r="BH2280" s="1084"/>
      <c r="BI2280" s="1084"/>
      <c r="BJ2280" s="1084"/>
      <c r="BK2280" s="1084"/>
      <c r="BL2280" s="1084"/>
      <c r="BM2280" s="1084"/>
      <c r="BN2280" s="1084"/>
      <c r="BO2280" s="1079"/>
      <c r="BP2280" s="1084"/>
      <c r="BQ2280" s="1084"/>
      <c r="BR2280" s="1084"/>
      <c r="BS2280" s="1084"/>
      <c r="BT2280" s="1084"/>
      <c r="BU2280" s="1084"/>
      <c r="BV2280" s="1084"/>
      <c r="BW2280" s="1084"/>
      <c r="BX2280" s="1084"/>
      <c r="BY2280" s="1084"/>
      <c r="BZ2280" s="1084"/>
      <c r="CA2280" s="1079"/>
      <c r="CB2280" s="1084"/>
      <c r="CC2280" s="1084"/>
      <c r="CD2280" s="1084"/>
      <c r="CE2280" s="1084"/>
      <c r="CF2280" s="1084"/>
      <c r="CG2280" s="1084"/>
      <c r="CH2280" s="1084"/>
      <c r="CI2280" s="1084"/>
      <c r="CJ2280" s="1084"/>
      <c r="CK2280" s="1084"/>
      <c r="CL2280" s="1084"/>
      <c r="CM2280" s="1084"/>
      <c r="CN2280" s="1084"/>
      <c r="CO2280" s="1084"/>
      <c r="CP2280" s="1084"/>
      <c r="CQ2280" s="1084"/>
      <c r="CR2280" s="1084"/>
      <c r="CS2280" s="1084"/>
      <c r="CT2280" s="1084"/>
      <c r="CU2280" s="1084"/>
      <c r="CV2280" s="1084"/>
      <c r="CW2280" s="1084"/>
      <c r="CX2280" s="1084"/>
      <c r="CY2280" s="1084"/>
      <c r="CZ2280" s="1084"/>
      <c r="DA2280" s="1084"/>
      <c r="DB2280" s="1084"/>
      <c r="DC2280" s="1084"/>
      <c r="DD2280" s="1084"/>
      <c r="DE2280" s="1084"/>
      <c r="DF2280" s="1084"/>
      <c r="DG2280" s="1084"/>
      <c r="DH2280" s="1084"/>
      <c r="DI2280" s="1084"/>
      <c r="DJ2280" s="1084"/>
      <c r="DK2280" s="1084"/>
      <c r="DL2280" s="1084"/>
      <c r="DM2280" s="1084"/>
      <c r="DN2280" s="1084"/>
      <c r="DO2280" s="1084"/>
      <c r="DP2280" s="1084"/>
      <c r="DQ2280" s="1084"/>
      <c r="DR2280" s="1084"/>
      <c r="DS2280" s="1084"/>
      <c r="DT2280" s="1084"/>
      <c r="DU2280" s="1084"/>
      <c r="DV2280" s="1084"/>
      <c r="DW2280" s="1084"/>
      <c r="DX2280" s="1084"/>
      <c r="DY2280" s="1084"/>
      <c r="DZ2280" s="1084"/>
      <c r="EA2280" s="1084"/>
      <c r="EB2280" s="1084"/>
      <c r="EC2280" s="1084"/>
      <c r="ED2280" s="1084"/>
      <c r="EE2280" s="1084"/>
      <c r="EF2280" s="1084"/>
      <c r="EG2280" s="1084"/>
      <c r="EH2280" s="1084"/>
      <c r="EI2280" s="1079"/>
      <c r="EJ2280" s="1084"/>
      <c r="EK2280" s="1084"/>
      <c r="EL2280" s="1084"/>
      <c r="EM2280" s="1084"/>
      <c r="EN2280" s="1084"/>
      <c r="EO2280" s="1084"/>
      <c r="EP2280" s="1084"/>
      <c r="EQ2280" s="1084"/>
      <c r="ER2280" s="1084"/>
      <c r="ES2280" s="1084"/>
      <c r="ET2280" s="1084"/>
      <c r="EU2280" s="1079"/>
      <c r="EV2280" s="1079"/>
      <c r="EW2280" s="1084"/>
      <c r="EX2280" s="1079"/>
      <c r="EY2280" s="1079"/>
      <c r="EZ2280" s="1084"/>
      <c r="FA2280" s="1090" t="s">
        <v>8216</v>
      </c>
      <c r="FB2280" s="1091"/>
      <c r="FC2280" s="1079"/>
      <c r="FD2280" s="1079"/>
    </row>
    <row r="2281">
      <c r="A2281" s="844" t="s">
        <v>8217</v>
      </c>
      <c r="B2281" s="844" t="s">
        <v>8218</v>
      </c>
      <c r="C2281" s="845" t="s">
        <v>5866</v>
      </c>
      <c r="D2281" s="844" t="s">
        <v>10</v>
      </c>
      <c r="E2281" s="844"/>
      <c r="F2281" s="844"/>
      <c r="G2281" s="844" t="s">
        <v>7685</v>
      </c>
      <c r="H2281" s="844" t="s">
        <v>5374</v>
      </c>
      <c r="I2281" s="844" t="s">
        <v>23</v>
      </c>
      <c r="J2281" s="844"/>
      <c r="K2281" s="844" t="s">
        <v>93</v>
      </c>
      <c r="L2281" s="844" t="s">
        <v>5771</v>
      </c>
      <c r="M2281" s="844" t="s">
        <v>50</v>
      </c>
      <c r="N2281" s="1115">
        <v>42898.0</v>
      </c>
      <c r="O2281" s="848">
        <v>42898.0</v>
      </c>
      <c r="P2281" s="1116"/>
      <c r="Q2281" s="848"/>
      <c r="R2281" s="848"/>
      <c r="S2281" s="846"/>
      <c r="T2281" s="857">
        <f t="shared" si="4016"/>
        <v>625</v>
      </c>
      <c r="U2281" s="850">
        <f t="shared" ref="U2281:W2281" si="4359">IF(ISBLANK($A2281),"",sum(AE2281,AK2281,AQ2281,AW2281,BC2281,BI2281,BO2281,BU2281,CA2281,CG2281,CM2281,CS2281,CY2281,DE2281,DK2281,DQ2281,DW2281,EC2281,EI2281,EO2281,EU2281))</f>
        <v>0</v>
      </c>
      <c r="V2281" s="850">
        <f t="shared" si="4359"/>
        <v>0</v>
      </c>
      <c r="W2281" s="850">
        <f t="shared" si="4359"/>
        <v>0</v>
      </c>
      <c r="X2281" s="1117">
        <f t="shared" si="4018"/>
        <v>0</v>
      </c>
      <c r="Y2281" s="850">
        <f t="shared" ref="Y2281:AA2281" si="4360">IF(ISBLANK($A2281),"",sum(AH2281,AN2281,AT2281,AZ2281,BF2281,BL2281,BR2281,BX2281,CD2281,CJ2281,CP2281,CV2281,DB2281,DH2281,DN2281,DT2281,DZ2281,EF2281,EL2281,ER2281,EX2281))</f>
        <v>0</v>
      </c>
      <c r="Z2281" s="850">
        <f t="shared" si="4360"/>
        <v>0</v>
      </c>
      <c r="AA2281" s="850">
        <f t="shared" si="4360"/>
        <v>0</v>
      </c>
      <c r="AB2281" s="1117">
        <f t="shared" si="4020"/>
        <v>0</v>
      </c>
      <c r="AC2281" s="1118" t="str">
        <f t="shared" si="4021"/>
        <v/>
      </c>
      <c r="AD2281" s="1151" t="str">
        <f t="shared" si="4022"/>
        <v>20+</v>
      </c>
      <c r="AE2281" s="844"/>
      <c r="AF2281" s="844"/>
      <c r="AG2281" s="846"/>
      <c r="AH2281" s="844"/>
      <c r="AI2281" s="844"/>
      <c r="AJ2281" s="846"/>
      <c r="AK2281" s="844"/>
      <c r="AL2281" s="846"/>
      <c r="AM2281" s="846"/>
      <c r="AN2281" s="846"/>
      <c r="AO2281" s="846"/>
      <c r="AP2281" s="846"/>
      <c r="AQ2281" s="844"/>
      <c r="AR2281" s="844"/>
      <c r="AS2281" s="846"/>
      <c r="AT2281" s="844"/>
      <c r="AU2281" s="846"/>
      <c r="AV2281" s="846"/>
      <c r="AW2281" s="844"/>
      <c r="AX2281" s="846"/>
      <c r="AY2281" s="846"/>
      <c r="AZ2281" s="844"/>
      <c r="BA2281" s="844"/>
      <c r="BB2281" s="846"/>
      <c r="BC2281" s="846"/>
      <c r="BD2281" s="846"/>
      <c r="BE2281" s="846"/>
      <c r="BF2281" s="846"/>
      <c r="BG2281" s="846"/>
      <c r="BH2281" s="846"/>
      <c r="BI2281" s="846"/>
      <c r="BJ2281" s="846"/>
      <c r="BK2281" s="846"/>
      <c r="BL2281" s="846"/>
      <c r="BM2281" s="846"/>
      <c r="BN2281" s="846"/>
      <c r="BO2281" s="844"/>
      <c r="BP2281" s="846"/>
      <c r="BQ2281" s="846"/>
      <c r="BR2281" s="846"/>
      <c r="BS2281" s="846"/>
      <c r="BT2281" s="846"/>
      <c r="BU2281" s="846"/>
      <c r="BV2281" s="846"/>
      <c r="BW2281" s="846"/>
      <c r="BX2281" s="846"/>
      <c r="BY2281" s="846"/>
      <c r="BZ2281" s="846"/>
      <c r="CA2281" s="844"/>
      <c r="CB2281" s="846"/>
      <c r="CC2281" s="846"/>
      <c r="CD2281" s="846"/>
      <c r="CE2281" s="846"/>
      <c r="CF2281" s="846"/>
      <c r="CG2281" s="846"/>
      <c r="CH2281" s="846"/>
      <c r="CI2281" s="846"/>
      <c r="CJ2281" s="846"/>
      <c r="CK2281" s="846"/>
      <c r="CL2281" s="846"/>
      <c r="CM2281" s="846"/>
      <c r="CN2281" s="846"/>
      <c r="CO2281" s="846"/>
      <c r="CP2281" s="846"/>
      <c r="CQ2281" s="846"/>
      <c r="CR2281" s="846"/>
      <c r="CS2281" s="846"/>
      <c r="CT2281" s="846"/>
      <c r="CU2281" s="846"/>
      <c r="CV2281" s="846"/>
      <c r="CW2281" s="846"/>
      <c r="CX2281" s="846"/>
      <c r="CY2281" s="846"/>
      <c r="CZ2281" s="846"/>
      <c r="DA2281" s="846"/>
      <c r="DB2281" s="846"/>
      <c r="DC2281" s="846"/>
      <c r="DD2281" s="846"/>
      <c r="DE2281" s="846"/>
      <c r="DF2281" s="846"/>
      <c r="DG2281" s="846"/>
      <c r="DH2281" s="846"/>
      <c r="DI2281" s="846"/>
      <c r="DJ2281" s="846"/>
      <c r="DK2281" s="846"/>
      <c r="DL2281" s="846"/>
      <c r="DM2281" s="846"/>
      <c r="DN2281" s="846"/>
      <c r="DO2281" s="846"/>
      <c r="DP2281" s="846"/>
      <c r="DQ2281" s="846"/>
      <c r="DR2281" s="846"/>
      <c r="DS2281" s="846"/>
      <c r="DT2281" s="846"/>
      <c r="DU2281" s="846"/>
      <c r="DV2281" s="846"/>
      <c r="DW2281" s="846"/>
      <c r="DX2281" s="846"/>
      <c r="DY2281" s="846"/>
      <c r="DZ2281" s="846"/>
      <c r="EA2281" s="846"/>
      <c r="EB2281" s="846"/>
      <c r="EC2281" s="846"/>
      <c r="ED2281" s="846"/>
      <c r="EE2281" s="846"/>
      <c r="EF2281" s="846"/>
      <c r="EG2281" s="846"/>
      <c r="EH2281" s="846"/>
      <c r="EI2281" s="844"/>
      <c r="EJ2281" s="846"/>
      <c r="EK2281" s="846"/>
      <c r="EL2281" s="846"/>
      <c r="EM2281" s="846"/>
      <c r="EN2281" s="846"/>
      <c r="EO2281" s="846"/>
      <c r="EP2281" s="846"/>
      <c r="EQ2281" s="846"/>
      <c r="ER2281" s="846"/>
      <c r="ES2281" s="846"/>
      <c r="ET2281" s="846"/>
      <c r="EU2281" s="844"/>
      <c r="EV2281" s="844"/>
      <c r="EW2281" s="846"/>
      <c r="EX2281" s="844"/>
      <c r="EY2281" s="844"/>
      <c r="EZ2281" s="846"/>
      <c r="FA2281" s="1120" t="s">
        <v>8219</v>
      </c>
      <c r="FB2281" s="1121"/>
      <c r="FC2281" s="844"/>
      <c r="FD2281" s="844"/>
    </row>
    <row r="2282">
      <c r="A2282" s="1079" t="s">
        <v>8220</v>
      </c>
      <c r="B2282" s="1079" t="s">
        <v>8221</v>
      </c>
      <c r="C2282" s="1080" t="s">
        <v>5866</v>
      </c>
      <c r="D2282" s="1079" t="s">
        <v>18</v>
      </c>
      <c r="E2282" s="1079"/>
      <c r="F2282" s="1079"/>
      <c r="G2282" s="1079" t="s">
        <v>7772</v>
      </c>
      <c r="H2282" s="1079" t="s">
        <v>5395</v>
      </c>
      <c r="I2282" s="1079" t="s">
        <v>23</v>
      </c>
      <c r="J2282" s="1079"/>
      <c r="K2282" s="1079" t="s">
        <v>93</v>
      </c>
      <c r="L2282" s="1079" t="s">
        <v>7663</v>
      </c>
      <c r="M2282" s="1079" t="s">
        <v>50</v>
      </c>
      <c r="N2282" s="1081">
        <v>42832.0</v>
      </c>
      <c r="O2282" s="1081">
        <v>42832.0</v>
      </c>
      <c r="P2282" s="1082"/>
      <c r="Q2282" s="1083"/>
      <c r="R2282" s="1083"/>
      <c r="S2282" s="1084"/>
      <c r="T2282" s="857">
        <f t="shared" si="4016"/>
        <v>691</v>
      </c>
      <c r="U2282" s="1085">
        <f t="shared" ref="U2282:W2282" si="4361">IF(ISBLANK($A2282),"",sum(AE2282,AK2282,AQ2282,AW2282,BC2282,BI2282,BO2282,BU2282,CA2282,CG2282,CM2282,CS2282,CY2282,DE2282,DK2282,DQ2282,DW2282,EC2282,EI2282,EO2282,EU2282))</f>
        <v>15</v>
      </c>
      <c r="V2282" s="1085">
        <f t="shared" si="4361"/>
        <v>0</v>
      </c>
      <c r="W2282" s="1085">
        <f t="shared" si="4361"/>
        <v>0</v>
      </c>
      <c r="X2282" s="1086">
        <f t="shared" si="4018"/>
        <v>15</v>
      </c>
      <c r="Y2282" s="1085">
        <f t="shared" ref="Y2282:AA2282" si="4362">IF(ISBLANK($A2282),"",sum(AH2282,AN2282,AT2282,AZ2282,BF2282,BL2282,BR2282,BX2282,CD2282,CJ2282,CP2282,CV2282,DB2282,DH2282,DN2282,DT2282,DZ2282,EF2282,EL2282,ER2282,EX2282))</f>
        <v>10</v>
      </c>
      <c r="Z2282" s="1085">
        <f t="shared" si="4362"/>
        <v>0</v>
      </c>
      <c r="AA2282" s="1085">
        <f t="shared" si="4362"/>
        <v>0</v>
      </c>
      <c r="AB2282" s="1086">
        <f t="shared" si="4020"/>
        <v>10</v>
      </c>
      <c r="AC2282" s="1087">
        <f t="shared" si="4021"/>
        <v>0.6666666667</v>
      </c>
      <c r="AD2282" s="1092" t="str">
        <f t="shared" si="4022"/>
        <v>20+</v>
      </c>
      <c r="AE2282" s="1089">
        <v>3.0</v>
      </c>
      <c r="AF2282" s="1079"/>
      <c r="AG2282" s="1084"/>
      <c r="AH2282" s="1089">
        <v>10.0</v>
      </c>
      <c r="AI2282" s="1079"/>
      <c r="AJ2282" s="1084"/>
      <c r="AK2282" s="1089">
        <v>8.0</v>
      </c>
      <c r="AL2282" s="1084"/>
      <c r="AM2282" s="1084"/>
      <c r="AN2282" s="1084"/>
      <c r="AO2282" s="1084"/>
      <c r="AP2282" s="1084"/>
      <c r="AQ2282" s="1079"/>
      <c r="AR2282" s="1079"/>
      <c r="AS2282" s="1084"/>
      <c r="AT2282" s="1079"/>
      <c r="AU2282" s="1084"/>
      <c r="AV2282" s="1084"/>
      <c r="AW2282" s="1079"/>
      <c r="AX2282" s="1084"/>
      <c r="AY2282" s="1084"/>
      <c r="AZ2282" s="1079"/>
      <c r="BA2282" s="1079"/>
      <c r="BB2282" s="1084"/>
      <c r="BC2282" s="1084"/>
      <c r="BD2282" s="1084"/>
      <c r="BE2282" s="1084"/>
      <c r="BF2282" s="1084"/>
      <c r="BG2282" s="1084"/>
      <c r="BH2282" s="1084"/>
      <c r="BI2282" s="1084"/>
      <c r="BJ2282" s="1084"/>
      <c r="BK2282" s="1084"/>
      <c r="BL2282" s="1084"/>
      <c r="BM2282" s="1084"/>
      <c r="BN2282" s="1084"/>
      <c r="BO2282" s="1079"/>
      <c r="BP2282" s="1084"/>
      <c r="BQ2282" s="1084"/>
      <c r="BR2282" s="1084"/>
      <c r="BS2282" s="1084"/>
      <c r="BT2282" s="1084"/>
      <c r="BU2282" s="1084"/>
      <c r="BV2282" s="1084"/>
      <c r="BW2282" s="1084"/>
      <c r="BX2282" s="1084"/>
      <c r="BY2282" s="1084"/>
      <c r="BZ2282" s="1084"/>
      <c r="CA2282" s="1079"/>
      <c r="CB2282" s="1084"/>
      <c r="CC2282" s="1084"/>
      <c r="CD2282" s="1084"/>
      <c r="CE2282" s="1084"/>
      <c r="CF2282" s="1084"/>
      <c r="CG2282" s="1084"/>
      <c r="CH2282" s="1084"/>
      <c r="CI2282" s="1084"/>
      <c r="CJ2282" s="1084"/>
      <c r="CK2282" s="1084"/>
      <c r="CL2282" s="1084"/>
      <c r="CM2282" s="1084"/>
      <c r="CN2282" s="1084"/>
      <c r="CO2282" s="1084"/>
      <c r="CP2282" s="1084"/>
      <c r="CQ2282" s="1084"/>
      <c r="CR2282" s="1084"/>
      <c r="CS2282" s="1089">
        <v>4.0</v>
      </c>
      <c r="CT2282" s="1084"/>
      <c r="CU2282" s="1084"/>
      <c r="CV2282" s="1084"/>
      <c r="CW2282" s="1084"/>
      <c r="CX2282" s="1084"/>
      <c r="CY2282" s="1084"/>
      <c r="CZ2282" s="1084"/>
      <c r="DA2282" s="1084"/>
      <c r="DB2282" s="1084"/>
      <c r="DC2282" s="1084"/>
      <c r="DD2282" s="1084"/>
      <c r="DE2282" s="1084"/>
      <c r="DF2282" s="1084"/>
      <c r="DG2282" s="1084"/>
      <c r="DH2282" s="1084"/>
      <c r="DI2282" s="1084"/>
      <c r="DJ2282" s="1084"/>
      <c r="DK2282" s="1084"/>
      <c r="DL2282" s="1084"/>
      <c r="DM2282" s="1084"/>
      <c r="DN2282" s="1084"/>
      <c r="DO2282" s="1084"/>
      <c r="DP2282" s="1084"/>
      <c r="DQ2282" s="1084"/>
      <c r="DR2282" s="1084"/>
      <c r="DS2282" s="1084"/>
      <c r="DT2282" s="1084"/>
      <c r="DU2282" s="1084"/>
      <c r="DV2282" s="1084"/>
      <c r="DW2282" s="1084"/>
      <c r="DX2282" s="1084"/>
      <c r="DY2282" s="1084"/>
      <c r="DZ2282" s="1084"/>
      <c r="EA2282" s="1084"/>
      <c r="EB2282" s="1084"/>
      <c r="EC2282" s="1084"/>
      <c r="ED2282" s="1084"/>
      <c r="EE2282" s="1084"/>
      <c r="EF2282" s="1084"/>
      <c r="EG2282" s="1084"/>
      <c r="EH2282" s="1084"/>
      <c r="EI2282" s="1079"/>
      <c r="EJ2282" s="1084"/>
      <c r="EK2282" s="1084"/>
      <c r="EL2282" s="1084"/>
      <c r="EM2282" s="1084"/>
      <c r="EN2282" s="1084"/>
      <c r="EO2282" s="1084"/>
      <c r="EP2282" s="1084"/>
      <c r="EQ2282" s="1084"/>
      <c r="ER2282" s="1084"/>
      <c r="ES2282" s="1084"/>
      <c r="ET2282" s="1084"/>
      <c r="EU2282" s="1079"/>
      <c r="EV2282" s="1079"/>
      <c r="EW2282" s="1084"/>
      <c r="EX2282" s="1079"/>
      <c r="EY2282" s="1079"/>
      <c r="EZ2282" s="1084"/>
      <c r="FA2282" s="1090" t="s">
        <v>8222</v>
      </c>
      <c r="FB2282" s="1091"/>
      <c r="FC2282" s="1079"/>
      <c r="FD2282" s="1079"/>
    </row>
    <row r="2283">
      <c r="A2283" s="1093" t="s">
        <v>8223</v>
      </c>
      <c r="B2283" s="1093" t="s">
        <v>8224</v>
      </c>
      <c r="C2283" s="1094" t="s">
        <v>5866</v>
      </c>
      <c r="D2283" s="1093" t="s">
        <v>18</v>
      </c>
      <c r="E2283" s="1093"/>
      <c r="F2283" s="1093"/>
      <c r="G2283" s="1093" t="s">
        <v>7609</v>
      </c>
      <c r="H2283" s="1093" t="s">
        <v>8175</v>
      </c>
      <c r="I2283" s="1093" t="s">
        <v>23</v>
      </c>
      <c r="J2283" s="1084"/>
      <c r="K2283" s="1093" t="s">
        <v>93</v>
      </c>
      <c r="L2283" s="1093" t="s">
        <v>7328</v>
      </c>
      <c r="M2283" s="1093" t="s">
        <v>50</v>
      </c>
      <c r="N2283" s="1182">
        <v>42955.0</v>
      </c>
      <c r="O2283" s="1182">
        <v>42955.0</v>
      </c>
      <c r="P2283" s="1082"/>
      <c r="Q2283" s="1083"/>
      <c r="R2283" s="1083"/>
      <c r="S2283" s="1084"/>
      <c r="T2283" s="996">
        <f t="shared" si="4016"/>
        <v>568</v>
      </c>
      <c r="U2283" s="1096">
        <f t="shared" ref="U2283:W2283" si="4363">IF(ISBLANK($A2283),"",sum(AE2283,AK2283,AQ2283,AW2283,BC2283,BI2283,BO2283,BU2283,CA2283,CG2283,CM2283,CS2283,CY2283,DE2283,DK2283,DQ2283,DW2283,EC2283,EI2283,EO2283,EU2283))</f>
        <v>1</v>
      </c>
      <c r="V2283" s="1096">
        <f t="shared" si="4363"/>
        <v>1</v>
      </c>
      <c r="W2283" s="1096">
        <f t="shared" si="4363"/>
        <v>0</v>
      </c>
      <c r="X2283" s="1097">
        <f t="shared" si="4018"/>
        <v>2</v>
      </c>
      <c r="Y2283" s="1096">
        <f t="shared" ref="Y2283:AA2283" si="4364">IF(ISBLANK($A2283),"",sum(AH2283,AN2283,AT2283,AZ2283,BF2283,BL2283,BR2283,BX2283,CD2283,CJ2283,CP2283,CV2283,DB2283,DH2283,DN2283,DT2283,DZ2283,EF2283,EL2283,ER2283,EX2283))</f>
        <v>1</v>
      </c>
      <c r="Z2283" s="1096">
        <f t="shared" si="4364"/>
        <v>0</v>
      </c>
      <c r="AA2283" s="1096">
        <f t="shared" si="4364"/>
        <v>0</v>
      </c>
      <c r="AB2283" s="1097">
        <f t="shared" si="4020"/>
        <v>1</v>
      </c>
      <c r="AC2283" s="1189">
        <f t="shared" si="4021"/>
        <v>0.5</v>
      </c>
      <c r="AD2283" s="1092" t="str">
        <f t="shared" si="4022"/>
        <v>20+</v>
      </c>
      <c r="AE2283" s="1084"/>
      <c r="AF2283" s="1126">
        <v>1.0</v>
      </c>
      <c r="AG2283" s="1084"/>
      <c r="AH2283" s="1126">
        <v>1.0</v>
      </c>
      <c r="AI2283" s="1084"/>
      <c r="AJ2283" s="1084"/>
      <c r="AK2283" s="1084"/>
      <c r="AL2283" s="1084"/>
      <c r="AM2283" s="1084"/>
      <c r="AN2283" s="1084"/>
      <c r="AO2283" s="1084"/>
      <c r="AP2283" s="1084"/>
      <c r="AQ2283" s="1084"/>
      <c r="AR2283" s="1084"/>
      <c r="AS2283" s="1084"/>
      <c r="AT2283" s="1084"/>
      <c r="AU2283" s="1084"/>
      <c r="AV2283" s="1084"/>
      <c r="AW2283" s="1084"/>
      <c r="AX2283" s="1084"/>
      <c r="AY2283" s="1084"/>
      <c r="AZ2283" s="1084"/>
      <c r="BA2283" s="1084"/>
      <c r="BB2283" s="1084"/>
      <c r="BC2283" s="1089">
        <v>1.0</v>
      </c>
      <c r="BD2283" s="1084"/>
      <c r="BE2283" s="1084"/>
      <c r="BF2283" s="1084"/>
      <c r="BG2283" s="1084"/>
      <c r="BH2283" s="1084"/>
      <c r="BI2283" s="1084"/>
      <c r="BJ2283" s="1084"/>
      <c r="BK2283" s="1084"/>
      <c r="BL2283" s="1084"/>
      <c r="BM2283" s="1084"/>
      <c r="BN2283" s="1084"/>
      <c r="BO2283" s="1084"/>
      <c r="BP2283" s="1084"/>
      <c r="BQ2283" s="1084"/>
      <c r="BR2283" s="1084"/>
      <c r="BS2283" s="1084"/>
      <c r="BT2283" s="1084"/>
      <c r="BU2283" s="1084"/>
      <c r="BV2283" s="1084"/>
      <c r="BW2283" s="1084"/>
      <c r="BX2283" s="1084"/>
      <c r="BY2283" s="1084"/>
      <c r="BZ2283" s="1084"/>
      <c r="CA2283" s="1084"/>
      <c r="CB2283" s="1084"/>
      <c r="CC2283" s="1084"/>
      <c r="CD2283" s="1084"/>
      <c r="CE2283" s="1084"/>
      <c r="CF2283" s="1084"/>
      <c r="CG2283" s="1084"/>
      <c r="CH2283" s="1084"/>
      <c r="CI2283" s="1084"/>
      <c r="CJ2283" s="1084"/>
      <c r="CK2283" s="1084"/>
      <c r="CL2283" s="1084"/>
      <c r="CM2283" s="1084"/>
      <c r="CN2283" s="1084"/>
      <c r="CO2283" s="1084"/>
      <c r="CP2283" s="1084"/>
      <c r="CQ2283" s="1084"/>
      <c r="CR2283" s="1084"/>
      <c r="CS2283" s="1084"/>
      <c r="CT2283" s="1084"/>
      <c r="CU2283" s="1084"/>
      <c r="CV2283" s="1084"/>
      <c r="CW2283" s="1084"/>
      <c r="CX2283" s="1084"/>
      <c r="CY2283" s="1084"/>
      <c r="CZ2283" s="1084"/>
      <c r="DA2283" s="1084"/>
      <c r="DB2283" s="1084"/>
      <c r="DC2283" s="1084"/>
      <c r="DD2283" s="1084"/>
      <c r="DE2283" s="1084"/>
      <c r="DF2283" s="1084"/>
      <c r="DG2283" s="1084"/>
      <c r="DH2283" s="1084"/>
      <c r="DI2283" s="1084"/>
      <c r="DJ2283" s="1084"/>
      <c r="DK2283" s="1084"/>
      <c r="DL2283" s="1084"/>
      <c r="DM2283" s="1084"/>
      <c r="DN2283" s="1084"/>
      <c r="DO2283" s="1084"/>
      <c r="DP2283" s="1084"/>
      <c r="DQ2283" s="1084"/>
      <c r="DR2283" s="1084"/>
      <c r="DS2283" s="1084"/>
      <c r="DT2283" s="1084"/>
      <c r="DU2283" s="1084"/>
      <c r="DV2283" s="1084"/>
      <c r="DW2283" s="1084"/>
      <c r="DX2283" s="1084"/>
      <c r="DY2283" s="1084"/>
      <c r="DZ2283" s="1084"/>
      <c r="EA2283" s="1084"/>
      <c r="EB2283" s="1084"/>
      <c r="EC2283" s="1084"/>
      <c r="ED2283" s="1084"/>
      <c r="EE2283" s="1084"/>
      <c r="EF2283" s="1084"/>
      <c r="EG2283" s="1084"/>
      <c r="EH2283" s="1084"/>
      <c r="EI2283" s="1084"/>
      <c r="EJ2283" s="1084"/>
      <c r="EK2283" s="1084"/>
      <c r="EL2283" s="1084"/>
      <c r="EM2283" s="1084"/>
      <c r="EN2283" s="1084"/>
      <c r="EO2283" s="1084"/>
      <c r="EP2283" s="1084"/>
      <c r="EQ2283" s="1084"/>
      <c r="ER2283" s="1084"/>
      <c r="ES2283" s="1084"/>
      <c r="ET2283" s="1084"/>
      <c r="EU2283" s="1084"/>
      <c r="EV2283" s="1084"/>
      <c r="EW2283" s="1084"/>
      <c r="EX2283" s="1084"/>
      <c r="EY2283" s="1084"/>
      <c r="EZ2283" s="1084"/>
      <c r="FA2283" s="1101" t="s">
        <v>8225</v>
      </c>
      <c r="FB2283" s="1102"/>
      <c r="FC2283" s="1093"/>
      <c r="FD2283" s="1093"/>
    </row>
    <row r="2284">
      <c r="A2284" s="1079" t="s">
        <v>8226</v>
      </c>
      <c r="B2284" s="1079" t="s">
        <v>2329</v>
      </c>
      <c r="C2284" s="1080" t="s">
        <v>5866</v>
      </c>
      <c r="D2284" s="1079" t="s">
        <v>18</v>
      </c>
      <c r="E2284" s="1079"/>
      <c r="F2284" s="1079"/>
      <c r="G2284" s="1079" t="s">
        <v>7674</v>
      </c>
      <c r="H2284" s="1079" t="s">
        <v>5395</v>
      </c>
      <c r="I2284" s="1079" t="s">
        <v>23</v>
      </c>
      <c r="J2284" s="1079"/>
      <c r="K2284" s="1079" t="s">
        <v>93</v>
      </c>
      <c r="L2284" s="1079" t="s">
        <v>7663</v>
      </c>
      <c r="M2284" s="1079" t="s">
        <v>50</v>
      </c>
      <c r="N2284" s="1081">
        <v>42964.0</v>
      </c>
      <c r="O2284" s="1081">
        <v>42964.0</v>
      </c>
      <c r="P2284" s="1082"/>
      <c r="Q2284" s="1083"/>
      <c r="R2284" s="1083"/>
      <c r="S2284" s="1084"/>
      <c r="T2284" s="857">
        <f t="shared" si="4016"/>
        <v>559</v>
      </c>
      <c r="U2284" s="1085">
        <f t="shared" ref="U2284:W2284" si="4365">IF(ISBLANK($A2284),"",sum(AE2284,AK2284,AQ2284,AW2284,BC2284,BI2284,BO2284,BU2284,CA2284,CG2284,CM2284,CS2284,CY2284,DE2284,DK2284,DQ2284,DW2284,EC2284,EI2284,EO2284,EU2284))</f>
        <v>4</v>
      </c>
      <c r="V2284" s="1085">
        <f t="shared" si="4365"/>
        <v>0</v>
      </c>
      <c r="W2284" s="1085">
        <f t="shared" si="4365"/>
        <v>0</v>
      </c>
      <c r="X2284" s="1086">
        <f t="shared" si="4018"/>
        <v>4</v>
      </c>
      <c r="Y2284" s="1085">
        <f t="shared" ref="Y2284:AA2284" si="4366">IF(ISBLANK($A2284),"",sum(AH2284,AN2284,AT2284,AZ2284,BF2284,BL2284,BR2284,BX2284,CD2284,CJ2284,CP2284,CV2284,DB2284,DH2284,DN2284,DT2284,DZ2284,EF2284,EL2284,ER2284,EX2284))</f>
        <v>4</v>
      </c>
      <c r="Z2284" s="1085">
        <f t="shared" si="4366"/>
        <v>0</v>
      </c>
      <c r="AA2284" s="1085">
        <f t="shared" si="4366"/>
        <v>0</v>
      </c>
      <c r="AB2284" s="1086">
        <f t="shared" si="4020"/>
        <v>4</v>
      </c>
      <c r="AC2284" s="1087">
        <f t="shared" si="4021"/>
        <v>1</v>
      </c>
      <c r="AD2284" s="1092" t="str">
        <f t="shared" si="4022"/>
        <v>20+</v>
      </c>
      <c r="AE2284" s="1089">
        <v>4.0</v>
      </c>
      <c r="AF2284" s="1079"/>
      <c r="AG2284" s="1084"/>
      <c r="AH2284" s="1089">
        <v>4.0</v>
      </c>
      <c r="AI2284" s="1079"/>
      <c r="AJ2284" s="1084"/>
      <c r="AK2284" s="1079"/>
      <c r="AL2284" s="1084"/>
      <c r="AM2284" s="1084"/>
      <c r="AN2284" s="1084"/>
      <c r="AO2284" s="1084"/>
      <c r="AP2284" s="1084"/>
      <c r="AQ2284" s="1079"/>
      <c r="AR2284" s="1079"/>
      <c r="AS2284" s="1084"/>
      <c r="AT2284" s="1079"/>
      <c r="AU2284" s="1084"/>
      <c r="AV2284" s="1084"/>
      <c r="AW2284" s="1079"/>
      <c r="AX2284" s="1084"/>
      <c r="AY2284" s="1084"/>
      <c r="AZ2284" s="1079"/>
      <c r="BA2284" s="1079"/>
      <c r="BB2284" s="1084"/>
      <c r="BC2284" s="1084"/>
      <c r="BD2284" s="1084"/>
      <c r="BE2284" s="1084"/>
      <c r="BF2284" s="1084"/>
      <c r="BG2284" s="1084"/>
      <c r="BH2284" s="1084"/>
      <c r="BI2284" s="1084"/>
      <c r="BJ2284" s="1084"/>
      <c r="BK2284" s="1084"/>
      <c r="BL2284" s="1084"/>
      <c r="BM2284" s="1084"/>
      <c r="BN2284" s="1084"/>
      <c r="BO2284" s="1079"/>
      <c r="BP2284" s="1084"/>
      <c r="BQ2284" s="1084"/>
      <c r="BR2284" s="1084"/>
      <c r="BS2284" s="1084"/>
      <c r="BT2284" s="1084"/>
      <c r="BU2284" s="1084"/>
      <c r="BV2284" s="1084"/>
      <c r="BW2284" s="1084"/>
      <c r="BX2284" s="1084"/>
      <c r="BY2284" s="1084"/>
      <c r="BZ2284" s="1084"/>
      <c r="CA2284" s="1079"/>
      <c r="CB2284" s="1084"/>
      <c r="CC2284" s="1084"/>
      <c r="CD2284" s="1084"/>
      <c r="CE2284" s="1084"/>
      <c r="CF2284" s="1084"/>
      <c r="CG2284" s="1084"/>
      <c r="CH2284" s="1084"/>
      <c r="CI2284" s="1084"/>
      <c r="CJ2284" s="1084"/>
      <c r="CK2284" s="1084"/>
      <c r="CL2284" s="1084"/>
      <c r="CM2284" s="1084"/>
      <c r="CN2284" s="1084"/>
      <c r="CO2284" s="1084"/>
      <c r="CP2284" s="1084"/>
      <c r="CQ2284" s="1084"/>
      <c r="CR2284" s="1084"/>
      <c r="CS2284" s="1084"/>
      <c r="CT2284" s="1084"/>
      <c r="CU2284" s="1084"/>
      <c r="CV2284" s="1084"/>
      <c r="CW2284" s="1084"/>
      <c r="CX2284" s="1084"/>
      <c r="CY2284" s="1084"/>
      <c r="CZ2284" s="1084"/>
      <c r="DA2284" s="1084"/>
      <c r="DB2284" s="1084"/>
      <c r="DC2284" s="1084"/>
      <c r="DD2284" s="1084"/>
      <c r="DE2284" s="1084"/>
      <c r="DF2284" s="1084"/>
      <c r="DG2284" s="1084"/>
      <c r="DH2284" s="1084"/>
      <c r="DI2284" s="1084"/>
      <c r="DJ2284" s="1084"/>
      <c r="DK2284" s="1084"/>
      <c r="DL2284" s="1084"/>
      <c r="DM2284" s="1084"/>
      <c r="DN2284" s="1084"/>
      <c r="DO2284" s="1084"/>
      <c r="DP2284" s="1084"/>
      <c r="DQ2284" s="1084"/>
      <c r="DR2284" s="1084"/>
      <c r="DS2284" s="1084"/>
      <c r="DT2284" s="1084"/>
      <c r="DU2284" s="1084"/>
      <c r="DV2284" s="1084"/>
      <c r="DW2284" s="1084"/>
      <c r="DX2284" s="1084"/>
      <c r="DY2284" s="1084"/>
      <c r="DZ2284" s="1084"/>
      <c r="EA2284" s="1084"/>
      <c r="EB2284" s="1084"/>
      <c r="EC2284" s="1084"/>
      <c r="ED2284" s="1084"/>
      <c r="EE2284" s="1084"/>
      <c r="EF2284" s="1084"/>
      <c r="EG2284" s="1084"/>
      <c r="EH2284" s="1084"/>
      <c r="EI2284" s="1079"/>
      <c r="EJ2284" s="1084"/>
      <c r="EK2284" s="1084"/>
      <c r="EL2284" s="1084"/>
      <c r="EM2284" s="1084"/>
      <c r="EN2284" s="1084"/>
      <c r="EO2284" s="1084"/>
      <c r="EP2284" s="1084"/>
      <c r="EQ2284" s="1084"/>
      <c r="ER2284" s="1084"/>
      <c r="ES2284" s="1084"/>
      <c r="ET2284" s="1084"/>
      <c r="EU2284" s="1079"/>
      <c r="EV2284" s="1079"/>
      <c r="EW2284" s="1084"/>
      <c r="EX2284" s="1079"/>
      <c r="EY2284" s="1079"/>
      <c r="EZ2284" s="1084"/>
      <c r="FA2284" s="1090" t="s">
        <v>8227</v>
      </c>
      <c r="FB2284" s="1091"/>
      <c r="FC2284" s="1079"/>
      <c r="FD2284" s="1079"/>
    </row>
    <row r="2285">
      <c r="A2285" s="1079" t="s">
        <v>8228</v>
      </c>
      <c r="B2285" s="1079" t="s">
        <v>8221</v>
      </c>
      <c r="C2285" s="1080" t="s">
        <v>5866</v>
      </c>
      <c r="D2285" s="1079" t="s">
        <v>18</v>
      </c>
      <c r="E2285" s="1079"/>
      <c r="F2285" s="1079"/>
      <c r="G2285" s="1079" t="s">
        <v>7772</v>
      </c>
      <c r="H2285" s="1079" t="s">
        <v>7946</v>
      </c>
      <c r="I2285" s="1079" t="s">
        <v>23</v>
      </c>
      <c r="J2285" s="1079"/>
      <c r="K2285" s="1079" t="s">
        <v>93</v>
      </c>
      <c r="L2285" s="1079" t="s">
        <v>510</v>
      </c>
      <c r="M2285" s="1079" t="s">
        <v>50</v>
      </c>
      <c r="N2285" s="1081">
        <v>43152.0</v>
      </c>
      <c r="O2285" s="1081">
        <v>43152.0</v>
      </c>
      <c r="P2285" s="1082"/>
      <c r="Q2285" s="1083"/>
      <c r="R2285" s="1083"/>
      <c r="S2285" s="1084"/>
      <c r="T2285" s="857">
        <f t="shared" si="4016"/>
        <v>371</v>
      </c>
      <c r="U2285" s="1085">
        <f t="shared" ref="U2285:W2285" si="4367">IF(ISBLANK($A2285),"",sum(AE2285,AK2285,AQ2285,AW2285,BC2285,BI2285,BO2285,BU2285,CA2285,CG2285,CM2285,CS2285,CY2285,DE2285,DK2285,DQ2285,DW2285,EC2285,EI2285,EO2285,EU2285))</f>
        <v>4</v>
      </c>
      <c r="V2285" s="1085">
        <f t="shared" si="4367"/>
        <v>0</v>
      </c>
      <c r="W2285" s="1085">
        <f t="shared" si="4367"/>
        <v>0</v>
      </c>
      <c r="X2285" s="1086">
        <f t="shared" si="4018"/>
        <v>4</v>
      </c>
      <c r="Y2285" s="1085">
        <f t="shared" ref="Y2285:AA2285" si="4368">IF(ISBLANK($A2285),"",sum(AH2285,AN2285,AT2285,AZ2285,BF2285,BL2285,BR2285,BX2285,CD2285,CJ2285,CP2285,CV2285,DB2285,DH2285,DN2285,DT2285,DZ2285,EF2285,EL2285,ER2285,EX2285))</f>
        <v>3</v>
      </c>
      <c r="Z2285" s="1085">
        <f t="shared" si="4368"/>
        <v>0</v>
      </c>
      <c r="AA2285" s="1085">
        <f t="shared" si="4368"/>
        <v>0</v>
      </c>
      <c r="AB2285" s="1086">
        <f t="shared" si="4020"/>
        <v>3</v>
      </c>
      <c r="AC2285" s="1087">
        <f t="shared" si="4021"/>
        <v>0.75</v>
      </c>
      <c r="AD2285" s="1092" t="str">
        <f t="shared" si="4022"/>
        <v>20+</v>
      </c>
      <c r="AE2285" s="1089">
        <v>4.0</v>
      </c>
      <c r="AF2285" s="1079"/>
      <c r="AG2285" s="1084"/>
      <c r="AH2285" s="1089">
        <v>3.0</v>
      </c>
      <c r="AI2285" s="1079"/>
      <c r="AJ2285" s="1084"/>
      <c r="AK2285" s="1079"/>
      <c r="AL2285" s="1084"/>
      <c r="AM2285" s="1084"/>
      <c r="AN2285" s="1084"/>
      <c r="AO2285" s="1084"/>
      <c r="AP2285" s="1084"/>
      <c r="AQ2285" s="1079"/>
      <c r="AR2285" s="1079"/>
      <c r="AS2285" s="1084"/>
      <c r="AT2285" s="1079"/>
      <c r="AU2285" s="1084"/>
      <c r="AV2285" s="1084"/>
      <c r="AW2285" s="1079"/>
      <c r="AX2285" s="1084"/>
      <c r="AY2285" s="1084"/>
      <c r="AZ2285" s="1079"/>
      <c r="BA2285" s="1079"/>
      <c r="BB2285" s="1084"/>
      <c r="BC2285" s="1084"/>
      <c r="BD2285" s="1084"/>
      <c r="BE2285" s="1084"/>
      <c r="BF2285" s="1084"/>
      <c r="BG2285" s="1084"/>
      <c r="BH2285" s="1084"/>
      <c r="BI2285" s="1084"/>
      <c r="BJ2285" s="1084"/>
      <c r="BK2285" s="1084"/>
      <c r="BL2285" s="1084"/>
      <c r="BM2285" s="1084"/>
      <c r="BN2285" s="1084"/>
      <c r="BO2285" s="1079"/>
      <c r="BP2285" s="1084"/>
      <c r="BQ2285" s="1084"/>
      <c r="BR2285" s="1084"/>
      <c r="BS2285" s="1084"/>
      <c r="BT2285" s="1084"/>
      <c r="BU2285" s="1084"/>
      <c r="BV2285" s="1084"/>
      <c r="BW2285" s="1084"/>
      <c r="BX2285" s="1084"/>
      <c r="BY2285" s="1084"/>
      <c r="BZ2285" s="1084"/>
      <c r="CA2285" s="1079"/>
      <c r="CB2285" s="1084"/>
      <c r="CC2285" s="1084"/>
      <c r="CD2285" s="1084"/>
      <c r="CE2285" s="1084"/>
      <c r="CF2285" s="1084"/>
      <c r="CG2285" s="1084"/>
      <c r="CH2285" s="1084"/>
      <c r="CI2285" s="1084"/>
      <c r="CJ2285" s="1084"/>
      <c r="CK2285" s="1084"/>
      <c r="CL2285" s="1084"/>
      <c r="CM2285" s="1084"/>
      <c r="CN2285" s="1084"/>
      <c r="CO2285" s="1084"/>
      <c r="CP2285" s="1084"/>
      <c r="CQ2285" s="1084"/>
      <c r="CR2285" s="1084"/>
      <c r="CS2285" s="1084"/>
      <c r="CT2285" s="1084"/>
      <c r="CU2285" s="1084"/>
      <c r="CV2285" s="1084"/>
      <c r="CW2285" s="1084"/>
      <c r="CX2285" s="1084"/>
      <c r="CY2285" s="1084"/>
      <c r="CZ2285" s="1084"/>
      <c r="DA2285" s="1084"/>
      <c r="DB2285" s="1084"/>
      <c r="DC2285" s="1084"/>
      <c r="DD2285" s="1084"/>
      <c r="DE2285" s="1084"/>
      <c r="DF2285" s="1084"/>
      <c r="DG2285" s="1084"/>
      <c r="DH2285" s="1084"/>
      <c r="DI2285" s="1084"/>
      <c r="DJ2285" s="1084"/>
      <c r="DK2285" s="1084"/>
      <c r="DL2285" s="1084"/>
      <c r="DM2285" s="1084"/>
      <c r="DN2285" s="1084"/>
      <c r="DO2285" s="1084"/>
      <c r="DP2285" s="1084"/>
      <c r="DQ2285" s="1084"/>
      <c r="DR2285" s="1084"/>
      <c r="DS2285" s="1084"/>
      <c r="DT2285" s="1084"/>
      <c r="DU2285" s="1084"/>
      <c r="DV2285" s="1084"/>
      <c r="DW2285" s="1084"/>
      <c r="DX2285" s="1084"/>
      <c r="DY2285" s="1084"/>
      <c r="DZ2285" s="1084"/>
      <c r="EA2285" s="1084"/>
      <c r="EB2285" s="1084"/>
      <c r="EC2285" s="1084"/>
      <c r="ED2285" s="1084"/>
      <c r="EE2285" s="1084"/>
      <c r="EF2285" s="1084"/>
      <c r="EG2285" s="1084"/>
      <c r="EH2285" s="1084"/>
      <c r="EI2285" s="1079"/>
      <c r="EJ2285" s="1084"/>
      <c r="EK2285" s="1084"/>
      <c r="EL2285" s="1084"/>
      <c r="EM2285" s="1084"/>
      <c r="EN2285" s="1084"/>
      <c r="EO2285" s="1084"/>
      <c r="EP2285" s="1084"/>
      <c r="EQ2285" s="1084"/>
      <c r="ER2285" s="1084"/>
      <c r="ES2285" s="1084"/>
      <c r="ET2285" s="1084"/>
      <c r="EU2285" s="1079"/>
      <c r="EV2285" s="1079"/>
      <c r="EW2285" s="1084"/>
      <c r="EX2285" s="1079"/>
      <c r="EY2285" s="1079"/>
      <c r="EZ2285" s="1084"/>
      <c r="FA2285" s="1090" t="s">
        <v>8229</v>
      </c>
      <c r="FB2285" s="1091"/>
      <c r="FC2285" s="1079"/>
      <c r="FD2285" s="1079"/>
    </row>
    <row r="2286">
      <c r="A2286" s="1093" t="s">
        <v>8114</v>
      </c>
      <c r="B2286" s="1093" t="s">
        <v>7805</v>
      </c>
      <c r="C2286" s="1094" t="s">
        <v>5866</v>
      </c>
      <c r="D2286" s="1093" t="s">
        <v>18</v>
      </c>
      <c r="E2286" s="1093" t="s">
        <v>12</v>
      </c>
      <c r="F2286" s="1093" t="s">
        <v>283</v>
      </c>
      <c r="G2286" s="1093" t="s">
        <v>7360</v>
      </c>
      <c r="H2286" s="1093" t="s">
        <v>7368</v>
      </c>
      <c r="I2286" s="1093" t="s">
        <v>23</v>
      </c>
      <c r="J2286" s="1084"/>
      <c r="K2286" s="1093" t="s">
        <v>93</v>
      </c>
      <c r="L2286" s="1093" t="s">
        <v>510</v>
      </c>
      <c r="M2286" s="1093" t="s">
        <v>50</v>
      </c>
      <c r="N2286" s="1182">
        <v>42839.0</v>
      </c>
      <c r="O2286" s="1182">
        <v>42839.0</v>
      </c>
      <c r="P2286" s="1082" t="s">
        <v>8188</v>
      </c>
      <c r="Q2286" s="1083"/>
      <c r="R2286" s="1083"/>
      <c r="S2286" s="1084"/>
      <c r="T2286" s="996">
        <f t="shared" si="4016"/>
        <v>684</v>
      </c>
      <c r="U2286" s="1096">
        <f t="shared" ref="U2286:W2286" si="4369">IF(ISBLANK($A2286),"",sum(AE2286,AK2286,AQ2286,AW2286,BC2286,BI2286,BO2286,BU2286,CA2286,CG2286,CM2286,CS2286,CY2286,DE2286,DK2286,DQ2286,DW2286,EC2286,EI2286,EO2286,EU2286))</f>
        <v>26</v>
      </c>
      <c r="V2286" s="1096">
        <f t="shared" si="4369"/>
        <v>1</v>
      </c>
      <c r="W2286" s="1096">
        <f t="shared" si="4369"/>
        <v>0</v>
      </c>
      <c r="X2286" s="1097">
        <f t="shared" si="4018"/>
        <v>27</v>
      </c>
      <c r="Y2286" s="1096">
        <f t="shared" ref="Y2286:AA2286" si="4370">IF(ISBLANK($A2286),"",sum(AH2286,AN2286,AT2286,AZ2286,BF2286,BL2286,BR2286,BX2286,CD2286,CJ2286,CP2286,CV2286,DB2286,DH2286,DN2286,DT2286,DZ2286,EF2286,EL2286,ER2286,EX2286))</f>
        <v>11</v>
      </c>
      <c r="Z2286" s="1096">
        <f t="shared" si="4370"/>
        <v>6</v>
      </c>
      <c r="AA2286" s="1096">
        <f t="shared" si="4370"/>
        <v>0</v>
      </c>
      <c r="AB2286" s="1097">
        <f t="shared" si="4020"/>
        <v>17</v>
      </c>
      <c r="AC2286" s="1189">
        <f t="shared" si="4021"/>
        <v>0.4074074074</v>
      </c>
      <c r="AD2286" s="1092" t="str">
        <f t="shared" si="4022"/>
        <v>20+</v>
      </c>
      <c r="AE2286" s="1089">
        <v>3.0</v>
      </c>
      <c r="AF2286" s="1084"/>
      <c r="AG2286" s="1084"/>
      <c r="AH2286" s="1084"/>
      <c r="AI2286" s="1084"/>
      <c r="AJ2286" s="1084"/>
      <c r="AK2286" s="1084"/>
      <c r="AL2286" s="1089">
        <v>1.0</v>
      </c>
      <c r="AM2286" s="1084"/>
      <c r="AN2286" s="1089">
        <v>2.0</v>
      </c>
      <c r="AO2286" s="1084"/>
      <c r="AP2286" s="1084"/>
      <c r="AQ2286" s="1089">
        <v>2.0</v>
      </c>
      <c r="AR2286" s="1084"/>
      <c r="AS2286" s="1084"/>
      <c r="AT2286" s="1084"/>
      <c r="AU2286" s="1084"/>
      <c r="AV2286" s="1084"/>
      <c r="AW2286" s="1084"/>
      <c r="AX2286" s="1084"/>
      <c r="AY2286" s="1084"/>
      <c r="AZ2286" s="1084"/>
      <c r="BA2286" s="1084"/>
      <c r="BB2286" s="1084"/>
      <c r="BC2286" s="1084"/>
      <c r="BD2286" s="1084"/>
      <c r="BE2286" s="1084"/>
      <c r="BF2286" s="1084"/>
      <c r="BG2286" s="1084"/>
      <c r="BH2286" s="1084"/>
      <c r="BI2286" s="1089">
        <v>1.0</v>
      </c>
      <c r="BJ2286" s="1084"/>
      <c r="BK2286" s="1084"/>
      <c r="BL2286" s="1089">
        <v>1.0</v>
      </c>
      <c r="BM2286" s="1084"/>
      <c r="BN2286" s="1084"/>
      <c r="BO2286" s="1084"/>
      <c r="BP2286" s="1084"/>
      <c r="BQ2286" s="1084"/>
      <c r="BR2286" s="1089">
        <v>1.0</v>
      </c>
      <c r="BS2286" s="1089">
        <v>1.0</v>
      </c>
      <c r="BT2286" s="1084"/>
      <c r="BU2286" s="1084"/>
      <c r="BV2286" s="1084"/>
      <c r="BW2286" s="1084"/>
      <c r="BX2286" s="1084"/>
      <c r="BY2286" s="1084"/>
      <c r="BZ2286" s="1084"/>
      <c r="CA2286" s="1089">
        <v>2.0</v>
      </c>
      <c r="CB2286" s="1084"/>
      <c r="CC2286" s="1084"/>
      <c r="CD2286" s="1084"/>
      <c r="CE2286" s="1084"/>
      <c r="CF2286" s="1084"/>
      <c r="CG2286" s="1089">
        <v>9.0</v>
      </c>
      <c r="CH2286" s="1084"/>
      <c r="CI2286" s="1084"/>
      <c r="CJ2286" s="1084"/>
      <c r="CK2286" s="1084"/>
      <c r="CL2286" s="1084"/>
      <c r="CM2286" s="1084"/>
      <c r="CN2286" s="1084"/>
      <c r="CO2286" s="1084"/>
      <c r="CP2286" s="1084"/>
      <c r="CQ2286" s="1084"/>
      <c r="CR2286" s="1084"/>
      <c r="CS2286" s="1084"/>
      <c r="CT2286" s="1084"/>
      <c r="CU2286" s="1084"/>
      <c r="CV2286" s="1084"/>
      <c r="CW2286" s="1084"/>
      <c r="CX2286" s="1084"/>
      <c r="CY2286" s="1089">
        <v>1.0</v>
      </c>
      <c r="CZ2286" s="1084"/>
      <c r="DA2286" s="1084"/>
      <c r="DB2286" s="1089">
        <v>1.0</v>
      </c>
      <c r="DC2286" s="1089">
        <v>1.0</v>
      </c>
      <c r="DD2286" s="1084"/>
      <c r="DE2286" s="1084"/>
      <c r="DF2286" s="1084"/>
      <c r="DG2286" s="1084"/>
      <c r="DH2286" s="1084"/>
      <c r="DI2286" s="1084"/>
      <c r="DJ2286" s="1084"/>
      <c r="DK2286" s="1084"/>
      <c r="DL2286" s="1084"/>
      <c r="DM2286" s="1084"/>
      <c r="DN2286" s="1084"/>
      <c r="DO2286" s="1084"/>
      <c r="DP2286" s="1084"/>
      <c r="DQ2286" s="1089">
        <v>1.0</v>
      </c>
      <c r="DR2286" s="1084"/>
      <c r="DS2286" s="1084"/>
      <c r="DT2286" s="1089">
        <v>1.0</v>
      </c>
      <c r="DU2286" s="1084"/>
      <c r="DV2286" s="1084"/>
      <c r="DW2286" s="1089">
        <v>2.0</v>
      </c>
      <c r="DX2286" s="1084"/>
      <c r="DY2286" s="1084"/>
      <c r="DZ2286" s="1084"/>
      <c r="EA2286" s="1084"/>
      <c r="EB2286" s="1084"/>
      <c r="EC2286" s="1084"/>
      <c r="ED2286" s="1084"/>
      <c r="EE2286" s="1084"/>
      <c r="EF2286" s="1089">
        <v>1.0</v>
      </c>
      <c r="EG2286" s="1089">
        <v>1.0</v>
      </c>
      <c r="EH2286" s="1084"/>
      <c r="EI2286" s="1084"/>
      <c r="EJ2286" s="1084"/>
      <c r="EK2286" s="1084"/>
      <c r="EL2286" s="1084"/>
      <c r="EM2286" s="1084"/>
      <c r="EN2286" s="1084"/>
      <c r="EO2286" s="1084"/>
      <c r="EP2286" s="1084"/>
      <c r="EQ2286" s="1084"/>
      <c r="ER2286" s="1084"/>
      <c r="ES2286" s="1084"/>
      <c r="ET2286" s="1084"/>
      <c r="EU2286" s="1089">
        <v>5.0</v>
      </c>
      <c r="EV2286" s="1084"/>
      <c r="EW2286" s="1084"/>
      <c r="EX2286" s="1089">
        <v>4.0</v>
      </c>
      <c r="EY2286" s="1089">
        <v>3.0</v>
      </c>
      <c r="EZ2286" s="1084"/>
      <c r="FA2286" s="1101" t="s">
        <v>8230</v>
      </c>
      <c r="FB2286" s="1102"/>
      <c r="FC2286" s="1093"/>
      <c r="FD2286" s="1093"/>
    </row>
    <row r="2287">
      <c r="A2287" s="844" t="s">
        <v>8231</v>
      </c>
      <c r="B2287" s="844" t="s">
        <v>8232</v>
      </c>
      <c r="C2287" s="845" t="s">
        <v>5866</v>
      </c>
      <c r="D2287" s="844" t="s">
        <v>10</v>
      </c>
      <c r="E2287" s="844"/>
      <c r="F2287" s="844"/>
      <c r="G2287" s="844" t="s">
        <v>7844</v>
      </c>
      <c r="H2287" s="844" t="s">
        <v>7662</v>
      </c>
      <c r="I2287" s="844" t="s">
        <v>23</v>
      </c>
      <c r="J2287" s="844"/>
      <c r="K2287" s="844" t="s">
        <v>93</v>
      </c>
      <c r="L2287" s="844" t="s">
        <v>7663</v>
      </c>
      <c r="M2287" s="844" t="s">
        <v>50</v>
      </c>
      <c r="N2287" s="1115"/>
      <c r="O2287" s="848"/>
      <c r="P2287" s="1116"/>
      <c r="Q2287" s="848"/>
      <c r="R2287" s="848"/>
      <c r="S2287" s="846"/>
      <c r="T2287" s="857">
        <f t="shared" si="4016"/>
        <v>43523</v>
      </c>
      <c r="U2287" s="850">
        <f t="shared" ref="U2287:W2287" si="4371">IF(ISBLANK($A2287),"",sum(AE2287,AK2287,AQ2287,AW2287,BC2287,BI2287,BO2287,BU2287,CA2287,CG2287,CM2287,CS2287,CY2287,DE2287,DK2287,DQ2287,DW2287,EC2287,EI2287,EO2287,EU2287))</f>
        <v>0</v>
      </c>
      <c r="V2287" s="850">
        <f t="shared" si="4371"/>
        <v>0</v>
      </c>
      <c r="W2287" s="850">
        <f t="shared" si="4371"/>
        <v>0</v>
      </c>
      <c r="X2287" s="1117">
        <f t="shared" si="4018"/>
        <v>0</v>
      </c>
      <c r="Y2287" s="850">
        <f t="shared" ref="Y2287:AA2287" si="4372">IF(ISBLANK($A2287),"",sum(AH2287,AN2287,AT2287,AZ2287,BF2287,BL2287,BR2287,BX2287,CD2287,CJ2287,CP2287,CV2287,DB2287,DH2287,DN2287,DT2287,DZ2287,EF2287,EL2287,ER2287,EX2287))</f>
        <v>0</v>
      </c>
      <c r="Z2287" s="850">
        <f t="shared" si="4372"/>
        <v>0</v>
      </c>
      <c r="AA2287" s="850">
        <f t="shared" si="4372"/>
        <v>0</v>
      </c>
      <c r="AB2287" s="1117">
        <f t="shared" si="4020"/>
        <v>0</v>
      </c>
      <c r="AC2287" s="1118" t="str">
        <f t="shared" si="4021"/>
        <v/>
      </c>
      <c r="AD2287" s="1151" t="str">
        <f t="shared" si="4022"/>
        <v/>
      </c>
      <c r="AE2287" s="844"/>
      <c r="AF2287" s="844"/>
      <c r="AG2287" s="846"/>
      <c r="AH2287" s="844"/>
      <c r="AI2287" s="844"/>
      <c r="AJ2287" s="846"/>
      <c r="AK2287" s="844"/>
      <c r="AL2287" s="846"/>
      <c r="AM2287" s="846"/>
      <c r="AN2287" s="846"/>
      <c r="AO2287" s="846"/>
      <c r="AP2287" s="846"/>
      <c r="AQ2287" s="844"/>
      <c r="AR2287" s="844"/>
      <c r="AS2287" s="846"/>
      <c r="AT2287" s="844"/>
      <c r="AU2287" s="846"/>
      <c r="AV2287" s="846"/>
      <c r="AW2287" s="844"/>
      <c r="AX2287" s="846"/>
      <c r="AY2287" s="846"/>
      <c r="AZ2287" s="844"/>
      <c r="BA2287" s="844"/>
      <c r="BB2287" s="846"/>
      <c r="BC2287" s="846"/>
      <c r="BD2287" s="846"/>
      <c r="BE2287" s="846"/>
      <c r="BF2287" s="846"/>
      <c r="BG2287" s="846"/>
      <c r="BH2287" s="846"/>
      <c r="BI2287" s="846"/>
      <c r="BJ2287" s="846"/>
      <c r="BK2287" s="846"/>
      <c r="BL2287" s="846"/>
      <c r="BM2287" s="846"/>
      <c r="BN2287" s="846"/>
      <c r="BO2287" s="844"/>
      <c r="BP2287" s="846"/>
      <c r="BQ2287" s="846"/>
      <c r="BR2287" s="846"/>
      <c r="BS2287" s="846"/>
      <c r="BT2287" s="846"/>
      <c r="BU2287" s="846"/>
      <c r="BV2287" s="846"/>
      <c r="BW2287" s="846"/>
      <c r="BX2287" s="846"/>
      <c r="BY2287" s="846"/>
      <c r="BZ2287" s="846"/>
      <c r="CA2287" s="844"/>
      <c r="CB2287" s="846"/>
      <c r="CC2287" s="846"/>
      <c r="CD2287" s="846"/>
      <c r="CE2287" s="846"/>
      <c r="CF2287" s="846"/>
      <c r="CG2287" s="846"/>
      <c r="CH2287" s="846"/>
      <c r="CI2287" s="846"/>
      <c r="CJ2287" s="846"/>
      <c r="CK2287" s="846"/>
      <c r="CL2287" s="846"/>
      <c r="CM2287" s="846"/>
      <c r="CN2287" s="846"/>
      <c r="CO2287" s="846"/>
      <c r="CP2287" s="846"/>
      <c r="CQ2287" s="846"/>
      <c r="CR2287" s="846"/>
      <c r="CS2287" s="846"/>
      <c r="CT2287" s="846"/>
      <c r="CU2287" s="846"/>
      <c r="CV2287" s="846"/>
      <c r="CW2287" s="846"/>
      <c r="CX2287" s="846"/>
      <c r="CY2287" s="846"/>
      <c r="CZ2287" s="846"/>
      <c r="DA2287" s="846"/>
      <c r="DB2287" s="846"/>
      <c r="DC2287" s="846"/>
      <c r="DD2287" s="846"/>
      <c r="DE2287" s="846"/>
      <c r="DF2287" s="846"/>
      <c r="DG2287" s="846"/>
      <c r="DH2287" s="846"/>
      <c r="DI2287" s="846"/>
      <c r="DJ2287" s="846"/>
      <c r="DK2287" s="846"/>
      <c r="DL2287" s="846"/>
      <c r="DM2287" s="846"/>
      <c r="DN2287" s="846"/>
      <c r="DO2287" s="846"/>
      <c r="DP2287" s="846"/>
      <c r="DQ2287" s="846"/>
      <c r="DR2287" s="846"/>
      <c r="DS2287" s="846"/>
      <c r="DT2287" s="846"/>
      <c r="DU2287" s="846"/>
      <c r="DV2287" s="846"/>
      <c r="DW2287" s="846"/>
      <c r="DX2287" s="846"/>
      <c r="DY2287" s="846"/>
      <c r="DZ2287" s="846"/>
      <c r="EA2287" s="846"/>
      <c r="EB2287" s="846"/>
      <c r="EC2287" s="846"/>
      <c r="ED2287" s="846"/>
      <c r="EE2287" s="846"/>
      <c r="EF2287" s="846"/>
      <c r="EG2287" s="846"/>
      <c r="EH2287" s="846"/>
      <c r="EI2287" s="844"/>
      <c r="EJ2287" s="846"/>
      <c r="EK2287" s="846"/>
      <c r="EL2287" s="846"/>
      <c r="EM2287" s="846"/>
      <c r="EN2287" s="846"/>
      <c r="EO2287" s="846"/>
      <c r="EP2287" s="846"/>
      <c r="EQ2287" s="846"/>
      <c r="ER2287" s="846"/>
      <c r="ES2287" s="846"/>
      <c r="ET2287" s="846"/>
      <c r="EU2287" s="844"/>
      <c r="EV2287" s="844"/>
      <c r="EW2287" s="846"/>
      <c r="EX2287" s="844"/>
      <c r="EY2287" s="844"/>
      <c r="EZ2287" s="846"/>
      <c r="FA2287" s="844"/>
      <c r="FB2287" s="844"/>
      <c r="FC2287" s="844"/>
      <c r="FD2287" s="844"/>
    </row>
    <row r="2288">
      <c r="A2288" s="1084" t="s">
        <v>8233</v>
      </c>
      <c r="B2288" s="1181" t="s">
        <v>1186</v>
      </c>
      <c r="C2288" s="1180" t="s">
        <v>5866</v>
      </c>
      <c r="D2288" s="1181" t="s">
        <v>18</v>
      </c>
      <c r="E2288" s="1084"/>
      <c r="F2288" s="1084"/>
      <c r="G2288" s="1084" t="s">
        <v>5867</v>
      </c>
      <c r="H2288" s="1192" t="s">
        <v>7946</v>
      </c>
      <c r="I2288" s="1079" t="s">
        <v>23</v>
      </c>
      <c r="J2288" s="1079"/>
      <c r="K2288" s="1079" t="s">
        <v>93</v>
      </c>
      <c r="L2288" s="1084" t="s">
        <v>510</v>
      </c>
      <c r="M2288" s="1079" t="s">
        <v>50</v>
      </c>
      <c r="N2288" s="1182">
        <v>42975.0</v>
      </c>
      <c r="O2288" s="1083"/>
      <c r="P2288" s="1082"/>
      <c r="Q2288" s="1083"/>
      <c r="R2288" s="1083"/>
      <c r="S2288" s="1084"/>
      <c r="T2288" s="857">
        <f t="shared" si="4016"/>
        <v>548</v>
      </c>
      <c r="U2288" s="1085">
        <f t="shared" ref="U2288:W2288" si="4373">IF(ISBLANK($A2288),"",sum(AE2288,AK2288,AQ2288,AW2288,BC2288,BI2288,BO2288,BU2288,CA2288,CG2288,CM2288,CS2288,CY2288,DE2288,DK2288,DQ2288,DW2288,EC2288,EI2288,EO2288,EU2288))</f>
        <v>3</v>
      </c>
      <c r="V2288" s="1085">
        <f t="shared" si="4373"/>
        <v>1</v>
      </c>
      <c r="W2288" s="1085">
        <f t="shared" si="4373"/>
        <v>0</v>
      </c>
      <c r="X2288" s="1086">
        <f t="shared" si="4018"/>
        <v>4</v>
      </c>
      <c r="Y2288" s="1085">
        <f t="shared" ref="Y2288:AA2288" si="4374">IF(ISBLANK($A2288),"",sum(AH2288,AN2288,AT2288,AZ2288,BF2288,BL2288,BR2288,BX2288,CD2288,CJ2288,CP2288,CV2288,DB2288,DH2288,DN2288,DT2288,DZ2288,EF2288,EL2288,ER2288,EX2288))</f>
        <v>2</v>
      </c>
      <c r="Z2288" s="1085">
        <f t="shared" si="4374"/>
        <v>0</v>
      </c>
      <c r="AA2288" s="1085">
        <f t="shared" si="4374"/>
        <v>0</v>
      </c>
      <c r="AB2288" s="1086">
        <f t="shared" si="4020"/>
        <v>2</v>
      </c>
      <c r="AC2288" s="1087">
        <f t="shared" si="4021"/>
        <v>0.5</v>
      </c>
      <c r="AD2288" s="1092" t="str">
        <f t="shared" si="4022"/>
        <v>20+</v>
      </c>
      <c r="AE2288" s="1089">
        <v>3.0</v>
      </c>
      <c r="AF2288" s="1079"/>
      <c r="AG2288" s="1084"/>
      <c r="AH2288" s="1126">
        <v>2.0</v>
      </c>
      <c r="AI2288" s="1084"/>
      <c r="AJ2288" s="1084"/>
      <c r="AK2288" s="1089"/>
      <c r="AL2288" s="1084"/>
      <c r="AM2288" s="1084"/>
      <c r="AN2288" s="1084"/>
      <c r="AO2288" s="1084"/>
      <c r="AP2288" s="1084"/>
      <c r="AQ2288" s="1079"/>
      <c r="AR2288" s="1079"/>
      <c r="AS2288" s="1084"/>
      <c r="AT2288" s="1079"/>
      <c r="AU2288" s="1084"/>
      <c r="AV2288" s="1084"/>
      <c r="AW2288" s="1079"/>
      <c r="AX2288" s="1089">
        <v>1.0</v>
      </c>
      <c r="AY2288" s="1084"/>
      <c r="AZ2288" s="1079"/>
      <c r="BA2288" s="1079"/>
      <c r="BB2288" s="1084"/>
      <c r="BC2288" s="1084"/>
      <c r="BD2288" s="1084"/>
      <c r="BE2288" s="1084"/>
      <c r="BF2288" s="1084"/>
      <c r="BG2288" s="1084"/>
      <c r="BH2288" s="1084"/>
      <c r="BI2288" s="1084"/>
      <c r="BJ2288" s="1084"/>
      <c r="BK2288" s="1084"/>
      <c r="BL2288" s="1084"/>
      <c r="BM2288" s="1084"/>
      <c r="BN2288" s="1084"/>
      <c r="BO2288" s="1079"/>
      <c r="BP2288" s="1084"/>
      <c r="BQ2288" s="1084"/>
      <c r="BR2288" s="1084"/>
      <c r="BS2288" s="1084"/>
      <c r="BT2288" s="1084"/>
      <c r="BU2288" s="1084"/>
      <c r="BV2288" s="1084"/>
      <c r="BW2288" s="1084"/>
      <c r="BX2288" s="1084"/>
      <c r="BY2288" s="1084"/>
      <c r="BZ2288" s="1084"/>
      <c r="CA2288" s="1079"/>
      <c r="CB2288" s="1084"/>
      <c r="CC2288" s="1084"/>
      <c r="CD2288" s="1084"/>
      <c r="CE2288" s="1084"/>
      <c r="CF2288" s="1084"/>
      <c r="CG2288" s="1084"/>
      <c r="CH2288" s="1084"/>
      <c r="CI2288" s="1084"/>
      <c r="CJ2288" s="1084"/>
      <c r="CK2288" s="1084"/>
      <c r="CL2288" s="1084"/>
      <c r="CM2288" s="1084"/>
      <c r="CN2288" s="1084"/>
      <c r="CO2288" s="1084"/>
      <c r="CP2288" s="1084"/>
      <c r="CQ2288" s="1084"/>
      <c r="CR2288" s="1084"/>
      <c r="CS2288" s="1084"/>
      <c r="CT2288" s="1084"/>
      <c r="CU2288" s="1084"/>
      <c r="CV2288" s="1084"/>
      <c r="CW2288" s="1084"/>
      <c r="CX2288" s="1084"/>
      <c r="CY2288" s="1084"/>
      <c r="CZ2288" s="1084"/>
      <c r="DA2288" s="1084"/>
      <c r="DB2288" s="1084"/>
      <c r="DC2288" s="1084"/>
      <c r="DD2288" s="1084"/>
      <c r="DE2288" s="1084"/>
      <c r="DF2288" s="1084"/>
      <c r="DG2288" s="1084"/>
      <c r="DH2288" s="1084"/>
      <c r="DI2288" s="1084"/>
      <c r="DJ2288" s="1084"/>
      <c r="DK2288" s="1084"/>
      <c r="DL2288" s="1084"/>
      <c r="DM2288" s="1084"/>
      <c r="DN2288" s="1084"/>
      <c r="DO2288" s="1084"/>
      <c r="DP2288" s="1084"/>
      <c r="DQ2288" s="1084"/>
      <c r="DR2288" s="1084"/>
      <c r="DS2288" s="1084"/>
      <c r="DT2288" s="1084"/>
      <c r="DU2288" s="1084"/>
      <c r="DV2288" s="1084"/>
      <c r="DW2288" s="1084"/>
      <c r="DX2288" s="1084"/>
      <c r="DY2288" s="1084"/>
      <c r="DZ2288" s="1084"/>
      <c r="EA2288" s="1084"/>
      <c r="EB2288" s="1084"/>
      <c r="EC2288" s="1084"/>
      <c r="ED2288" s="1084"/>
      <c r="EE2288" s="1084"/>
      <c r="EF2288" s="1084"/>
      <c r="EG2288" s="1084"/>
      <c r="EH2288" s="1084"/>
      <c r="EI2288" s="1079"/>
      <c r="EJ2288" s="1084"/>
      <c r="EK2288" s="1084"/>
      <c r="EL2288" s="1084"/>
      <c r="EM2288" s="1084"/>
      <c r="EN2288" s="1084"/>
      <c r="EO2288" s="1084"/>
      <c r="EP2288" s="1084"/>
      <c r="EQ2288" s="1084"/>
      <c r="ER2288" s="1084"/>
      <c r="ES2288" s="1084"/>
      <c r="ET2288" s="1084"/>
      <c r="EU2288" s="1079"/>
      <c r="EV2288" s="1079"/>
      <c r="EW2288" s="1084"/>
      <c r="EX2288" s="1079"/>
      <c r="EY2288" s="1079"/>
      <c r="EZ2288" s="1084"/>
      <c r="FA2288" s="1090" t="s">
        <v>8234</v>
      </c>
      <c r="FB2288" s="1091"/>
      <c r="FC2288" s="1079"/>
      <c r="FD2288" s="1079"/>
    </row>
    <row r="2289">
      <c r="A2289" s="1093" t="s">
        <v>8235</v>
      </c>
      <c r="B2289" s="1093" t="s">
        <v>8236</v>
      </c>
      <c r="C2289" s="1094" t="s">
        <v>5866</v>
      </c>
      <c r="D2289" s="1093" t="s">
        <v>18</v>
      </c>
      <c r="E2289" s="1093"/>
      <c r="F2289" s="1093"/>
      <c r="G2289" s="1093" t="s">
        <v>8237</v>
      </c>
      <c r="H2289" s="1093" t="s">
        <v>7662</v>
      </c>
      <c r="I2289" s="1093" t="s">
        <v>23</v>
      </c>
      <c r="J2289" s="1093"/>
      <c r="K2289" s="1093" t="s">
        <v>93</v>
      </c>
      <c r="L2289" s="1093" t="s">
        <v>7663</v>
      </c>
      <c r="M2289" s="1093" t="s">
        <v>50</v>
      </c>
      <c r="N2289" s="1095">
        <v>43046.0</v>
      </c>
      <c r="O2289" s="1095">
        <v>43046.0</v>
      </c>
      <c r="P2289" s="1082"/>
      <c r="Q2289" s="1083"/>
      <c r="R2289" s="1083"/>
      <c r="S2289" s="1084"/>
      <c r="T2289" s="857">
        <f t="shared" si="4016"/>
        <v>477</v>
      </c>
      <c r="U2289" s="1096">
        <f t="shared" ref="U2289:W2289" si="4375">IF(ISBLANK($A2289),"",sum(AE2289,AK2289,AQ2289,AW2289,BC2289,BI2289,BO2289,BU2289,CA2289,CG2289,CM2289,CS2289,CY2289,DE2289,DK2289,DQ2289,DW2289,EC2289,EI2289,EO2289,EU2289))</f>
        <v>3</v>
      </c>
      <c r="V2289" s="1096">
        <f t="shared" si="4375"/>
        <v>0</v>
      </c>
      <c r="W2289" s="1096">
        <f t="shared" si="4375"/>
        <v>0</v>
      </c>
      <c r="X2289" s="1097">
        <f t="shared" si="4018"/>
        <v>3</v>
      </c>
      <c r="Y2289" s="1096">
        <f t="shared" ref="Y2289:AA2289" si="4376">IF(ISBLANK($A2289),"",sum(AH2289,AN2289,AT2289,AZ2289,BF2289,BL2289,BR2289,BX2289,CD2289,CJ2289,CP2289,CV2289,DB2289,DH2289,DN2289,DT2289,DZ2289,EF2289,EL2289,ER2289,EX2289))</f>
        <v>1</v>
      </c>
      <c r="Z2289" s="1096">
        <f t="shared" si="4376"/>
        <v>0</v>
      </c>
      <c r="AA2289" s="1096">
        <f t="shared" si="4376"/>
        <v>0</v>
      </c>
      <c r="AB2289" s="1097">
        <f t="shared" si="4020"/>
        <v>1</v>
      </c>
      <c r="AC2289" s="1098">
        <f t="shared" si="4021"/>
        <v>0.3333333333</v>
      </c>
      <c r="AD2289" s="1092" t="str">
        <f t="shared" si="4022"/>
        <v>20+</v>
      </c>
      <c r="AE2289" s="1100">
        <v>3.0</v>
      </c>
      <c r="AF2289" s="1093"/>
      <c r="AG2289" s="1084"/>
      <c r="AH2289" s="1100">
        <v>1.0</v>
      </c>
      <c r="AI2289" s="1093"/>
      <c r="AJ2289" s="1084"/>
      <c r="AK2289" s="1093"/>
      <c r="AL2289" s="1084"/>
      <c r="AM2289" s="1084"/>
      <c r="AN2289" s="1084"/>
      <c r="AO2289" s="1084"/>
      <c r="AP2289" s="1084"/>
      <c r="AQ2289" s="1093"/>
      <c r="AR2289" s="1093"/>
      <c r="AS2289" s="1084"/>
      <c r="AT2289" s="1093"/>
      <c r="AU2289" s="1084"/>
      <c r="AV2289" s="1084"/>
      <c r="AW2289" s="1093"/>
      <c r="AX2289" s="1084"/>
      <c r="AY2289" s="1084"/>
      <c r="AZ2289" s="1093"/>
      <c r="BA2289" s="1093"/>
      <c r="BB2289" s="1084"/>
      <c r="BC2289" s="1084"/>
      <c r="BD2289" s="1084"/>
      <c r="BE2289" s="1084"/>
      <c r="BF2289" s="1084"/>
      <c r="BG2289" s="1084"/>
      <c r="BH2289" s="1084"/>
      <c r="BI2289" s="1084"/>
      <c r="BJ2289" s="1084"/>
      <c r="BK2289" s="1084"/>
      <c r="BL2289" s="1084"/>
      <c r="BM2289" s="1084"/>
      <c r="BN2289" s="1084"/>
      <c r="BO2289" s="1093"/>
      <c r="BP2289" s="1084"/>
      <c r="BQ2289" s="1084"/>
      <c r="BR2289" s="1084"/>
      <c r="BS2289" s="1084"/>
      <c r="BT2289" s="1084"/>
      <c r="BU2289" s="1084"/>
      <c r="BV2289" s="1084"/>
      <c r="BW2289" s="1084"/>
      <c r="BX2289" s="1084"/>
      <c r="BY2289" s="1084"/>
      <c r="BZ2289" s="1084"/>
      <c r="CA2289" s="1093"/>
      <c r="CB2289" s="1084"/>
      <c r="CC2289" s="1084"/>
      <c r="CD2289" s="1084"/>
      <c r="CE2289" s="1084"/>
      <c r="CF2289" s="1084"/>
      <c r="CG2289" s="1084"/>
      <c r="CH2289" s="1084"/>
      <c r="CI2289" s="1084"/>
      <c r="CJ2289" s="1084"/>
      <c r="CK2289" s="1084"/>
      <c r="CL2289" s="1084"/>
      <c r="CM2289" s="1084"/>
      <c r="CN2289" s="1084"/>
      <c r="CO2289" s="1084"/>
      <c r="CP2289" s="1084"/>
      <c r="CQ2289" s="1084"/>
      <c r="CR2289" s="1084"/>
      <c r="CS2289" s="1084"/>
      <c r="CT2289" s="1084"/>
      <c r="CU2289" s="1084"/>
      <c r="CV2289" s="1084"/>
      <c r="CW2289" s="1084"/>
      <c r="CX2289" s="1084"/>
      <c r="CY2289" s="1084"/>
      <c r="CZ2289" s="1084"/>
      <c r="DA2289" s="1084"/>
      <c r="DB2289" s="1084"/>
      <c r="DC2289" s="1084"/>
      <c r="DD2289" s="1084"/>
      <c r="DE2289" s="1084"/>
      <c r="DF2289" s="1084"/>
      <c r="DG2289" s="1084"/>
      <c r="DH2289" s="1084"/>
      <c r="DI2289" s="1084"/>
      <c r="DJ2289" s="1084"/>
      <c r="DK2289" s="1084"/>
      <c r="DL2289" s="1084"/>
      <c r="DM2289" s="1084"/>
      <c r="DN2289" s="1084"/>
      <c r="DO2289" s="1084"/>
      <c r="DP2289" s="1084"/>
      <c r="DQ2289" s="1084"/>
      <c r="DR2289" s="1084"/>
      <c r="DS2289" s="1084"/>
      <c r="DT2289" s="1084"/>
      <c r="DU2289" s="1084"/>
      <c r="DV2289" s="1084"/>
      <c r="DW2289" s="1084"/>
      <c r="DX2289" s="1084"/>
      <c r="DY2289" s="1084"/>
      <c r="DZ2289" s="1084"/>
      <c r="EA2289" s="1084"/>
      <c r="EB2289" s="1084"/>
      <c r="EC2289" s="1084"/>
      <c r="ED2289" s="1084"/>
      <c r="EE2289" s="1084"/>
      <c r="EF2289" s="1084"/>
      <c r="EG2289" s="1084"/>
      <c r="EH2289" s="1084"/>
      <c r="EI2289" s="1093"/>
      <c r="EJ2289" s="1084"/>
      <c r="EK2289" s="1084"/>
      <c r="EL2289" s="1084"/>
      <c r="EM2289" s="1084"/>
      <c r="EN2289" s="1084"/>
      <c r="EO2289" s="1084"/>
      <c r="EP2289" s="1084"/>
      <c r="EQ2289" s="1084"/>
      <c r="ER2289" s="1084"/>
      <c r="ES2289" s="1084"/>
      <c r="ET2289" s="1084"/>
      <c r="EU2289" s="1093"/>
      <c r="EV2289" s="1093"/>
      <c r="EW2289" s="1084"/>
      <c r="EX2289" s="1093"/>
      <c r="EY2289" s="1093"/>
      <c r="EZ2289" s="1084"/>
      <c r="FA2289" s="1101" t="s">
        <v>8238</v>
      </c>
      <c r="FB2289" s="1102"/>
      <c r="FC2289" s="1093"/>
      <c r="FD2289" s="1093"/>
    </row>
    <row r="2290">
      <c r="A2290" s="844" t="s">
        <v>8239</v>
      </c>
      <c r="B2290" s="844" t="s">
        <v>8155</v>
      </c>
      <c r="C2290" s="845" t="s">
        <v>5866</v>
      </c>
      <c r="D2290" s="844" t="s">
        <v>29</v>
      </c>
      <c r="E2290" s="844"/>
      <c r="F2290" s="844"/>
      <c r="G2290" s="844" t="s">
        <v>8199</v>
      </c>
      <c r="H2290" s="844" t="s">
        <v>7662</v>
      </c>
      <c r="I2290" s="844" t="s">
        <v>23</v>
      </c>
      <c r="J2290" s="844"/>
      <c r="K2290" s="844" t="s">
        <v>93</v>
      </c>
      <c r="L2290" s="844" t="s">
        <v>7663</v>
      </c>
      <c r="M2290" s="844" t="s">
        <v>50</v>
      </c>
      <c r="N2290" s="1194">
        <v>43056.0</v>
      </c>
      <c r="O2290" s="848">
        <v>43056.0</v>
      </c>
      <c r="P2290" s="1116"/>
      <c r="Q2290" s="848"/>
      <c r="R2290" s="848"/>
      <c r="S2290" s="846"/>
      <c r="T2290" s="857">
        <f t="shared" si="4016"/>
        <v>467</v>
      </c>
      <c r="U2290" s="850">
        <f t="shared" ref="U2290:W2290" si="4377">IF(ISBLANK($A2290),"",sum(AE2290,AK2290,AQ2290,AW2290,BC2290,BI2290,BO2290,BU2290,CA2290,CG2290,CM2290,CS2290,CY2290,DE2290,DK2290,DQ2290,DW2290,EC2290,EI2290,EO2290,EU2290))</f>
        <v>0</v>
      </c>
      <c r="V2290" s="850">
        <f t="shared" si="4377"/>
        <v>4</v>
      </c>
      <c r="W2290" s="850">
        <f t="shared" si="4377"/>
        <v>0</v>
      </c>
      <c r="X2290" s="1117">
        <f t="shared" si="4018"/>
        <v>4</v>
      </c>
      <c r="Y2290" s="850">
        <f t="shared" ref="Y2290:AA2290" si="4378">IF(ISBLANK($A2290),"",sum(AH2290,AN2290,AT2290,AZ2290,BF2290,BL2290,BR2290,BX2290,CD2290,CJ2290,CP2290,CV2290,DB2290,DH2290,DN2290,DT2290,DZ2290,EF2290,EL2290,ER2290,EX2290))</f>
        <v>3</v>
      </c>
      <c r="Z2290" s="850">
        <f t="shared" si="4378"/>
        <v>0</v>
      </c>
      <c r="AA2290" s="850">
        <f t="shared" si="4378"/>
        <v>0</v>
      </c>
      <c r="AB2290" s="1117">
        <f t="shared" si="4020"/>
        <v>3</v>
      </c>
      <c r="AC2290" s="1118">
        <f t="shared" si="4021"/>
        <v>0.75</v>
      </c>
      <c r="AD2290" s="1151" t="str">
        <f t="shared" si="4022"/>
        <v>20+</v>
      </c>
      <c r="AE2290" s="844"/>
      <c r="AF2290" s="853">
        <v>4.0</v>
      </c>
      <c r="AG2290" s="844"/>
      <c r="AH2290" s="853">
        <v>3.0</v>
      </c>
      <c r="AI2290" s="844"/>
      <c r="AJ2290" s="846"/>
      <c r="AK2290" s="844"/>
      <c r="AL2290" s="846"/>
      <c r="AM2290" s="846"/>
      <c r="AN2290" s="846"/>
      <c r="AO2290" s="846"/>
      <c r="AP2290" s="846"/>
      <c r="AQ2290" s="844"/>
      <c r="AR2290" s="844"/>
      <c r="AS2290" s="846"/>
      <c r="AT2290" s="844"/>
      <c r="AU2290" s="846"/>
      <c r="AV2290" s="846"/>
      <c r="AW2290" s="844"/>
      <c r="AX2290" s="846"/>
      <c r="AY2290" s="846"/>
      <c r="AZ2290" s="844"/>
      <c r="BA2290" s="844"/>
      <c r="BB2290" s="846"/>
      <c r="BC2290" s="846"/>
      <c r="BD2290" s="846"/>
      <c r="BE2290" s="846"/>
      <c r="BF2290" s="846"/>
      <c r="BG2290" s="846"/>
      <c r="BH2290" s="846"/>
      <c r="BI2290" s="846"/>
      <c r="BJ2290" s="846"/>
      <c r="BK2290" s="846"/>
      <c r="BL2290" s="846"/>
      <c r="BM2290" s="846"/>
      <c r="BN2290" s="846"/>
      <c r="BO2290" s="844"/>
      <c r="BP2290" s="846"/>
      <c r="BQ2290" s="846"/>
      <c r="BR2290" s="846"/>
      <c r="BS2290" s="846"/>
      <c r="BT2290" s="846"/>
      <c r="BU2290" s="846"/>
      <c r="BV2290" s="846"/>
      <c r="BW2290" s="846"/>
      <c r="BX2290" s="846"/>
      <c r="BY2290" s="846"/>
      <c r="BZ2290" s="846"/>
      <c r="CA2290" s="844"/>
      <c r="CB2290" s="846"/>
      <c r="CC2290" s="846"/>
      <c r="CD2290" s="846"/>
      <c r="CE2290" s="846"/>
      <c r="CF2290" s="846"/>
      <c r="CG2290" s="846"/>
      <c r="CH2290" s="846"/>
      <c r="CI2290" s="846"/>
      <c r="CJ2290" s="846"/>
      <c r="CK2290" s="846"/>
      <c r="CL2290" s="846"/>
      <c r="CM2290" s="846"/>
      <c r="CN2290" s="846"/>
      <c r="CO2290" s="846"/>
      <c r="CP2290" s="846"/>
      <c r="CQ2290" s="846"/>
      <c r="CR2290" s="846"/>
      <c r="CS2290" s="846"/>
      <c r="CT2290" s="846"/>
      <c r="CU2290" s="846"/>
      <c r="CV2290" s="846"/>
      <c r="CW2290" s="846"/>
      <c r="CX2290" s="846"/>
      <c r="CY2290" s="846"/>
      <c r="CZ2290" s="846"/>
      <c r="DA2290" s="846"/>
      <c r="DB2290" s="846"/>
      <c r="DC2290" s="846"/>
      <c r="DD2290" s="846"/>
      <c r="DE2290" s="846"/>
      <c r="DF2290" s="846"/>
      <c r="DG2290" s="846"/>
      <c r="DH2290" s="846"/>
      <c r="DI2290" s="846"/>
      <c r="DJ2290" s="846"/>
      <c r="DK2290" s="846"/>
      <c r="DL2290" s="846"/>
      <c r="DM2290" s="846"/>
      <c r="DN2290" s="846"/>
      <c r="DO2290" s="846"/>
      <c r="DP2290" s="846"/>
      <c r="DQ2290" s="846"/>
      <c r="DR2290" s="846"/>
      <c r="DS2290" s="846"/>
      <c r="DT2290" s="846"/>
      <c r="DU2290" s="846"/>
      <c r="DV2290" s="846"/>
      <c r="DW2290" s="846"/>
      <c r="DX2290" s="846"/>
      <c r="DY2290" s="846"/>
      <c r="DZ2290" s="846"/>
      <c r="EA2290" s="846"/>
      <c r="EB2290" s="846"/>
      <c r="EC2290" s="846"/>
      <c r="ED2290" s="846"/>
      <c r="EE2290" s="846"/>
      <c r="EF2290" s="846"/>
      <c r="EG2290" s="846"/>
      <c r="EH2290" s="846"/>
      <c r="EI2290" s="844"/>
      <c r="EJ2290" s="846"/>
      <c r="EK2290" s="846"/>
      <c r="EL2290" s="846"/>
      <c r="EM2290" s="846"/>
      <c r="EN2290" s="846"/>
      <c r="EO2290" s="846"/>
      <c r="EP2290" s="846"/>
      <c r="EQ2290" s="846"/>
      <c r="ER2290" s="846"/>
      <c r="ES2290" s="846"/>
      <c r="ET2290" s="846"/>
      <c r="EU2290" s="844"/>
      <c r="EV2290" s="844"/>
      <c r="EW2290" s="846"/>
      <c r="EX2290" s="844"/>
      <c r="EY2290" s="844"/>
      <c r="EZ2290" s="846"/>
      <c r="FA2290" s="1120" t="s">
        <v>8240</v>
      </c>
      <c r="FB2290" s="1121"/>
      <c r="FC2290" s="844"/>
      <c r="FD2290" s="844"/>
    </row>
    <row r="2291">
      <c r="A2291" s="1195" t="s">
        <v>8241</v>
      </c>
      <c r="B2291" s="1079" t="s">
        <v>8242</v>
      </c>
      <c r="C2291" s="1080" t="s">
        <v>5866</v>
      </c>
      <c r="D2291" s="1079" t="s">
        <v>18</v>
      </c>
      <c r="E2291" s="1079"/>
      <c r="F2291" s="1079"/>
      <c r="G2291" s="1079" t="s">
        <v>8237</v>
      </c>
      <c r="H2291" s="1079" t="s">
        <v>7662</v>
      </c>
      <c r="I2291" s="1079" t="s">
        <v>23</v>
      </c>
      <c r="J2291" s="1079"/>
      <c r="K2291" s="1079" t="s">
        <v>93</v>
      </c>
      <c r="L2291" s="1079" t="s">
        <v>7663</v>
      </c>
      <c r="M2291" s="1079" t="s">
        <v>50</v>
      </c>
      <c r="N2291" s="1081">
        <v>43056.0</v>
      </c>
      <c r="O2291" s="1081">
        <v>43056.0</v>
      </c>
      <c r="P2291" s="1082"/>
      <c r="Q2291" s="1083"/>
      <c r="R2291" s="1083"/>
      <c r="S2291" s="1084"/>
      <c r="T2291" s="857">
        <f t="shared" si="4016"/>
        <v>467</v>
      </c>
      <c r="U2291" s="1085">
        <f t="shared" ref="U2291:W2291" si="4379">IF(ISBLANK($A2291),"",sum(AE2291,AK2291,AQ2291,AW2291,BC2291,BI2291,BO2291,BU2291,CA2291,CG2291,CM2291,CS2291,CY2291,DE2291,DK2291,DQ2291,DW2291,EC2291,EI2291,EO2291,EU2291))</f>
        <v>2</v>
      </c>
      <c r="V2291" s="1085">
        <f t="shared" si="4379"/>
        <v>0</v>
      </c>
      <c r="W2291" s="1085">
        <f t="shared" si="4379"/>
        <v>0</v>
      </c>
      <c r="X2291" s="1086">
        <f t="shared" si="4018"/>
        <v>2</v>
      </c>
      <c r="Y2291" s="1085">
        <f t="shared" ref="Y2291:AA2291" si="4380">IF(ISBLANK($A2291),"",sum(AH2291,AN2291,AT2291,AZ2291,BF2291,BL2291,BR2291,BX2291,CD2291,CJ2291,CP2291,CV2291,DB2291,DH2291,DN2291,DT2291,DZ2291,EF2291,EL2291,ER2291,EX2291))</f>
        <v>2</v>
      </c>
      <c r="Z2291" s="1085">
        <f t="shared" si="4380"/>
        <v>0</v>
      </c>
      <c r="AA2291" s="1085">
        <f t="shared" si="4380"/>
        <v>0</v>
      </c>
      <c r="AB2291" s="1086">
        <f t="shared" si="4020"/>
        <v>2</v>
      </c>
      <c r="AC2291" s="1087">
        <f t="shared" si="4021"/>
        <v>1</v>
      </c>
      <c r="AD2291" s="1092" t="str">
        <f t="shared" si="4022"/>
        <v>20+</v>
      </c>
      <c r="AE2291" s="1089">
        <v>2.0</v>
      </c>
      <c r="AF2291" s="1079"/>
      <c r="AG2291" s="1084"/>
      <c r="AH2291" s="1089">
        <v>2.0</v>
      </c>
      <c r="AI2291" s="1079"/>
      <c r="AJ2291" s="1084"/>
      <c r="AK2291" s="1079"/>
      <c r="AL2291" s="1084"/>
      <c r="AM2291" s="1084"/>
      <c r="AN2291" s="1084"/>
      <c r="AO2291" s="1084"/>
      <c r="AP2291" s="1084"/>
      <c r="AQ2291" s="1079"/>
      <c r="AR2291" s="1079"/>
      <c r="AS2291" s="1084"/>
      <c r="AT2291" s="1079"/>
      <c r="AU2291" s="1084"/>
      <c r="AV2291" s="1084"/>
      <c r="AW2291" s="1079"/>
      <c r="AX2291" s="1084"/>
      <c r="AY2291" s="1084"/>
      <c r="AZ2291" s="1079"/>
      <c r="BA2291" s="1079"/>
      <c r="BB2291" s="1084"/>
      <c r="BC2291" s="1084"/>
      <c r="BD2291" s="1084"/>
      <c r="BE2291" s="1084"/>
      <c r="BF2291" s="1084"/>
      <c r="BG2291" s="1084"/>
      <c r="BH2291" s="1084"/>
      <c r="BI2291" s="1084"/>
      <c r="BJ2291" s="1084"/>
      <c r="BK2291" s="1084"/>
      <c r="BL2291" s="1084"/>
      <c r="BM2291" s="1084"/>
      <c r="BN2291" s="1084"/>
      <c r="BO2291" s="1079"/>
      <c r="BP2291" s="1084"/>
      <c r="BQ2291" s="1084"/>
      <c r="BR2291" s="1084"/>
      <c r="BS2291" s="1084"/>
      <c r="BT2291" s="1084"/>
      <c r="BU2291" s="1084"/>
      <c r="BV2291" s="1084"/>
      <c r="BW2291" s="1084"/>
      <c r="BX2291" s="1084"/>
      <c r="BY2291" s="1084"/>
      <c r="BZ2291" s="1084"/>
      <c r="CA2291" s="1079"/>
      <c r="CB2291" s="1084"/>
      <c r="CC2291" s="1084"/>
      <c r="CD2291" s="1084"/>
      <c r="CE2291" s="1084"/>
      <c r="CF2291" s="1084"/>
      <c r="CG2291" s="1084"/>
      <c r="CH2291" s="1084"/>
      <c r="CI2291" s="1084"/>
      <c r="CJ2291" s="1084"/>
      <c r="CK2291" s="1084"/>
      <c r="CL2291" s="1084"/>
      <c r="CM2291" s="1084"/>
      <c r="CN2291" s="1084"/>
      <c r="CO2291" s="1084"/>
      <c r="CP2291" s="1084"/>
      <c r="CQ2291" s="1084"/>
      <c r="CR2291" s="1084"/>
      <c r="CS2291" s="1084"/>
      <c r="CT2291" s="1084"/>
      <c r="CU2291" s="1084"/>
      <c r="CV2291" s="1084"/>
      <c r="CW2291" s="1084"/>
      <c r="CX2291" s="1084"/>
      <c r="CY2291" s="1084"/>
      <c r="CZ2291" s="1084"/>
      <c r="DA2291" s="1084"/>
      <c r="DB2291" s="1084"/>
      <c r="DC2291" s="1084"/>
      <c r="DD2291" s="1084"/>
      <c r="DE2291" s="1084"/>
      <c r="DF2291" s="1084"/>
      <c r="DG2291" s="1084"/>
      <c r="DH2291" s="1084"/>
      <c r="DI2291" s="1084"/>
      <c r="DJ2291" s="1084"/>
      <c r="DK2291" s="1084"/>
      <c r="DL2291" s="1084"/>
      <c r="DM2291" s="1084"/>
      <c r="DN2291" s="1084"/>
      <c r="DO2291" s="1084"/>
      <c r="DP2291" s="1084"/>
      <c r="DQ2291" s="1084"/>
      <c r="DR2291" s="1084"/>
      <c r="DS2291" s="1084"/>
      <c r="DT2291" s="1084"/>
      <c r="DU2291" s="1084"/>
      <c r="DV2291" s="1084"/>
      <c r="DW2291" s="1084"/>
      <c r="DX2291" s="1084"/>
      <c r="DY2291" s="1084"/>
      <c r="DZ2291" s="1084"/>
      <c r="EA2291" s="1084"/>
      <c r="EB2291" s="1084"/>
      <c r="EC2291" s="1084"/>
      <c r="ED2291" s="1084"/>
      <c r="EE2291" s="1084"/>
      <c r="EF2291" s="1084"/>
      <c r="EG2291" s="1084"/>
      <c r="EH2291" s="1084"/>
      <c r="EI2291" s="1079"/>
      <c r="EJ2291" s="1084"/>
      <c r="EK2291" s="1084"/>
      <c r="EL2291" s="1084"/>
      <c r="EM2291" s="1084"/>
      <c r="EN2291" s="1084"/>
      <c r="EO2291" s="1084"/>
      <c r="EP2291" s="1084"/>
      <c r="EQ2291" s="1084"/>
      <c r="ER2291" s="1084"/>
      <c r="ES2291" s="1084"/>
      <c r="ET2291" s="1084"/>
      <c r="EU2291" s="1079"/>
      <c r="EV2291" s="1079"/>
      <c r="EW2291" s="1084"/>
      <c r="EX2291" s="1079"/>
      <c r="EY2291" s="1079"/>
      <c r="EZ2291" s="1084"/>
      <c r="FA2291" s="1090" t="s">
        <v>8243</v>
      </c>
      <c r="FB2291" s="1091"/>
      <c r="FC2291" s="1079"/>
      <c r="FD2291" s="1079"/>
    </row>
    <row r="2292">
      <c r="A2292" s="1196" t="s">
        <v>8244</v>
      </c>
      <c r="B2292" s="1079" t="s">
        <v>8245</v>
      </c>
      <c r="C2292" s="1080" t="s">
        <v>5866</v>
      </c>
      <c r="D2292" s="1079" t="s">
        <v>18</v>
      </c>
      <c r="E2292" s="1079"/>
      <c r="F2292" s="1079"/>
      <c r="G2292" s="1079" t="s">
        <v>8192</v>
      </c>
      <c r="H2292" s="1079" t="s">
        <v>7662</v>
      </c>
      <c r="I2292" s="1079" t="s">
        <v>23</v>
      </c>
      <c r="J2292" s="1079"/>
      <c r="K2292" s="1079" t="s">
        <v>93</v>
      </c>
      <c r="L2292" s="1079" t="s">
        <v>7663</v>
      </c>
      <c r="M2292" s="1079" t="s">
        <v>50</v>
      </c>
      <c r="N2292" s="1158">
        <v>43123.0</v>
      </c>
      <c r="O2292" s="1081">
        <v>43123.0</v>
      </c>
      <c r="P2292" s="1082"/>
      <c r="Q2292" s="1083"/>
      <c r="R2292" s="1083"/>
      <c r="S2292" s="1084"/>
      <c r="T2292" s="857">
        <f t="shared" si="4016"/>
        <v>400</v>
      </c>
      <c r="U2292" s="1085">
        <f t="shared" ref="U2292:W2292" si="4381">IF(ISBLANK($A2292),"",sum(AE2292,AK2292,AQ2292,AW2292,BC2292,BI2292,BO2292,BU2292,CA2292,CG2292,CM2292,CS2292,CY2292,DE2292,DK2292,DQ2292,DW2292,EC2292,EI2292,EO2292,EU2292))</f>
        <v>5</v>
      </c>
      <c r="V2292" s="1085">
        <f t="shared" si="4381"/>
        <v>0</v>
      </c>
      <c r="W2292" s="1085">
        <f t="shared" si="4381"/>
        <v>0</v>
      </c>
      <c r="X2292" s="1086">
        <f t="shared" si="4018"/>
        <v>5</v>
      </c>
      <c r="Y2292" s="1085">
        <f t="shared" ref="Y2292:AA2292" si="4382">IF(ISBLANK($A2292),"",sum(AH2292,AN2292,AT2292,AZ2292,BF2292,BL2292,BR2292,BX2292,CD2292,CJ2292,CP2292,CV2292,DB2292,DH2292,DN2292,DT2292,DZ2292,EF2292,EL2292,ER2292,EX2292))</f>
        <v>3</v>
      </c>
      <c r="Z2292" s="1085">
        <f t="shared" si="4382"/>
        <v>0</v>
      </c>
      <c r="AA2292" s="1085">
        <f t="shared" si="4382"/>
        <v>0</v>
      </c>
      <c r="AB2292" s="1086">
        <f t="shared" si="4020"/>
        <v>3</v>
      </c>
      <c r="AC2292" s="1087">
        <f t="shared" si="4021"/>
        <v>0.6</v>
      </c>
      <c r="AD2292" s="1092" t="str">
        <f t="shared" si="4022"/>
        <v>20+</v>
      </c>
      <c r="AE2292" s="1089">
        <v>5.0</v>
      </c>
      <c r="AF2292" s="1079"/>
      <c r="AG2292" s="1079"/>
      <c r="AH2292" s="1089">
        <v>3.0</v>
      </c>
      <c r="AI2292" s="1079"/>
      <c r="AJ2292" s="1084"/>
      <c r="AK2292" s="1079"/>
      <c r="AL2292" s="1084"/>
      <c r="AM2292" s="1084"/>
      <c r="AN2292" s="1084"/>
      <c r="AO2292" s="1084"/>
      <c r="AP2292" s="1084"/>
      <c r="AQ2292" s="1079"/>
      <c r="AR2292" s="1079"/>
      <c r="AS2292" s="1084"/>
      <c r="AT2292" s="1079"/>
      <c r="AU2292" s="1084"/>
      <c r="AV2292" s="1084"/>
      <c r="AW2292" s="1079"/>
      <c r="AX2292" s="1084"/>
      <c r="AY2292" s="1084"/>
      <c r="AZ2292" s="1079"/>
      <c r="BA2292" s="1079"/>
      <c r="BB2292" s="1084"/>
      <c r="BC2292" s="1084"/>
      <c r="BD2292" s="1084"/>
      <c r="BE2292" s="1084"/>
      <c r="BF2292" s="1084"/>
      <c r="BG2292" s="1084"/>
      <c r="BH2292" s="1084"/>
      <c r="BI2292" s="1084"/>
      <c r="BJ2292" s="1084"/>
      <c r="BK2292" s="1084"/>
      <c r="BL2292" s="1084"/>
      <c r="BM2292" s="1084"/>
      <c r="BN2292" s="1084"/>
      <c r="BO2292" s="1079"/>
      <c r="BP2292" s="1084"/>
      <c r="BQ2292" s="1084"/>
      <c r="BR2292" s="1084"/>
      <c r="BS2292" s="1084"/>
      <c r="BT2292" s="1084"/>
      <c r="BU2292" s="1084"/>
      <c r="BV2292" s="1084"/>
      <c r="BW2292" s="1084"/>
      <c r="BX2292" s="1084"/>
      <c r="BY2292" s="1084"/>
      <c r="BZ2292" s="1084"/>
      <c r="CA2292" s="1079"/>
      <c r="CB2292" s="1084"/>
      <c r="CC2292" s="1084"/>
      <c r="CD2292" s="1084"/>
      <c r="CE2292" s="1084"/>
      <c r="CF2292" s="1084"/>
      <c r="CG2292" s="1084"/>
      <c r="CH2292" s="1084"/>
      <c r="CI2292" s="1084"/>
      <c r="CJ2292" s="1084"/>
      <c r="CK2292" s="1084"/>
      <c r="CL2292" s="1084"/>
      <c r="CM2292" s="1084"/>
      <c r="CN2292" s="1084"/>
      <c r="CO2292" s="1084"/>
      <c r="CP2292" s="1084"/>
      <c r="CQ2292" s="1084"/>
      <c r="CR2292" s="1084"/>
      <c r="CS2292" s="1084"/>
      <c r="CT2292" s="1084"/>
      <c r="CU2292" s="1084"/>
      <c r="CV2292" s="1084"/>
      <c r="CW2292" s="1084"/>
      <c r="CX2292" s="1084"/>
      <c r="CY2292" s="1084"/>
      <c r="CZ2292" s="1084"/>
      <c r="DA2292" s="1084"/>
      <c r="DB2292" s="1084"/>
      <c r="DC2292" s="1084"/>
      <c r="DD2292" s="1084"/>
      <c r="DE2292" s="1084"/>
      <c r="DF2292" s="1084"/>
      <c r="DG2292" s="1084"/>
      <c r="DH2292" s="1084"/>
      <c r="DI2292" s="1084"/>
      <c r="DJ2292" s="1084"/>
      <c r="DK2292" s="1084"/>
      <c r="DL2292" s="1084"/>
      <c r="DM2292" s="1084"/>
      <c r="DN2292" s="1084"/>
      <c r="DO2292" s="1084"/>
      <c r="DP2292" s="1084"/>
      <c r="DQ2292" s="1084"/>
      <c r="DR2292" s="1084"/>
      <c r="DS2292" s="1084"/>
      <c r="DT2292" s="1084"/>
      <c r="DU2292" s="1084"/>
      <c r="DV2292" s="1084"/>
      <c r="DW2292" s="1084"/>
      <c r="DX2292" s="1084"/>
      <c r="DY2292" s="1084"/>
      <c r="DZ2292" s="1084"/>
      <c r="EA2292" s="1084"/>
      <c r="EB2292" s="1084"/>
      <c r="EC2292" s="1084"/>
      <c r="ED2292" s="1084"/>
      <c r="EE2292" s="1084"/>
      <c r="EF2292" s="1084"/>
      <c r="EG2292" s="1084"/>
      <c r="EH2292" s="1084"/>
      <c r="EI2292" s="1079"/>
      <c r="EJ2292" s="1084"/>
      <c r="EK2292" s="1084"/>
      <c r="EL2292" s="1084"/>
      <c r="EM2292" s="1084"/>
      <c r="EN2292" s="1084"/>
      <c r="EO2292" s="1084"/>
      <c r="EP2292" s="1084"/>
      <c r="EQ2292" s="1084"/>
      <c r="ER2292" s="1084"/>
      <c r="ES2292" s="1084"/>
      <c r="ET2292" s="1084"/>
      <c r="EU2292" s="1079"/>
      <c r="EV2292" s="1079"/>
      <c r="EW2292" s="1084"/>
      <c r="EX2292" s="1079"/>
      <c r="EY2292" s="1079"/>
      <c r="EZ2292" s="1084"/>
      <c r="FA2292" s="1090" t="s">
        <v>8246</v>
      </c>
      <c r="FB2292" s="1091"/>
      <c r="FC2292" s="1079"/>
      <c r="FD2292" s="1079"/>
    </row>
    <row r="2293">
      <c r="A2293" s="844" t="s">
        <v>8247</v>
      </c>
      <c r="B2293" s="844" t="s">
        <v>8232</v>
      </c>
      <c r="C2293" s="845" t="s">
        <v>5866</v>
      </c>
      <c r="D2293" s="844" t="s">
        <v>10</v>
      </c>
      <c r="E2293" s="844"/>
      <c r="F2293" s="844"/>
      <c r="G2293" s="844" t="s">
        <v>7844</v>
      </c>
      <c r="H2293" s="844" t="s">
        <v>7662</v>
      </c>
      <c r="I2293" s="844" t="s">
        <v>23</v>
      </c>
      <c r="J2293" s="844"/>
      <c r="K2293" s="844" t="s">
        <v>93</v>
      </c>
      <c r="L2293" s="844" t="s">
        <v>7663</v>
      </c>
      <c r="M2293" s="844" t="s">
        <v>50</v>
      </c>
      <c r="N2293" s="1115">
        <v>43088.0</v>
      </c>
      <c r="O2293" s="848">
        <v>43088.0</v>
      </c>
      <c r="P2293" s="1116"/>
      <c r="Q2293" s="848"/>
      <c r="R2293" s="848"/>
      <c r="S2293" s="846"/>
      <c r="T2293" s="857">
        <f t="shared" si="4016"/>
        <v>435</v>
      </c>
      <c r="U2293" s="850">
        <f t="shared" ref="U2293:W2293" si="4383">IF(ISBLANK($A2293),"",sum(AE2293,AK2293,AQ2293,AW2293,BC2293,BI2293,BO2293,BU2293,CA2293,CG2293,CM2293,CS2293,CY2293,DE2293,DK2293,DQ2293,DW2293,EC2293,EI2293,EO2293,EU2293))</f>
        <v>0</v>
      </c>
      <c r="V2293" s="850">
        <f t="shared" si="4383"/>
        <v>0</v>
      </c>
      <c r="W2293" s="850">
        <f t="shared" si="4383"/>
        <v>0</v>
      </c>
      <c r="X2293" s="1117">
        <f t="shared" si="4018"/>
        <v>0</v>
      </c>
      <c r="Y2293" s="850">
        <f t="shared" ref="Y2293:AA2293" si="4384">IF(ISBLANK($A2293),"",sum(AH2293,AN2293,AT2293,AZ2293,BF2293,BL2293,BR2293,BX2293,CD2293,CJ2293,CP2293,CV2293,DB2293,DH2293,DN2293,DT2293,DZ2293,EF2293,EL2293,ER2293,EX2293))</f>
        <v>0</v>
      </c>
      <c r="Z2293" s="850">
        <f t="shared" si="4384"/>
        <v>0</v>
      </c>
      <c r="AA2293" s="850">
        <f t="shared" si="4384"/>
        <v>0</v>
      </c>
      <c r="AB2293" s="1117">
        <f t="shared" si="4020"/>
        <v>0</v>
      </c>
      <c r="AC2293" s="1118" t="str">
        <f t="shared" si="4021"/>
        <v/>
      </c>
      <c r="AD2293" s="1151" t="str">
        <f t="shared" si="4022"/>
        <v>20+</v>
      </c>
      <c r="AE2293" s="844"/>
      <c r="AF2293" s="844"/>
      <c r="AG2293" s="846"/>
      <c r="AH2293" s="844"/>
      <c r="AI2293" s="844"/>
      <c r="AJ2293" s="846"/>
      <c r="AK2293" s="844"/>
      <c r="AL2293" s="846"/>
      <c r="AM2293" s="846"/>
      <c r="AN2293" s="846"/>
      <c r="AO2293" s="846"/>
      <c r="AP2293" s="846"/>
      <c r="AQ2293" s="844"/>
      <c r="AR2293" s="844"/>
      <c r="AS2293" s="846"/>
      <c r="AT2293" s="844"/>
      <c r="AU2293" s="846"/>
      <c r="AV2293" s="846"/>
      <c r="AW2293" s="844"/>
      <c r="AX2293" s="846"/>
      <c r="AY2293" s="846"/>
      <c r="AZ2293" s="844"/>
      <c r="BA2293" s="844"/>
      <c r="BB2293" s="846"/>
      <c r="BC2293" s="846"/>
      <c r="BD2293" s="846"/>
      <c r="BE2293" s="846"/>
      <c r="BF2293" s="846"/>
      <c r="BG2293" s="846"/>
      <c r="BH2293" s="846"/>
      <c r="BI2293" s="846"/>
      <c r="BJ2293" s="846"/>
      <c r="BK2293" s="846"/>
      <c r="BL2293" s="846"/>
      <c r="BM2293" s="846"/>
      <c r="BN2293" s="846"/>
      <c r="BO2293" s="844"/>
      <c r="BP2293" s="846"/>
      <c r="BQ2293" s="846"/>
      <c r="BR2293" s="846"/>
      <c r="BS2293" s="846"/>
      <c r="BT2293" s="846"/>
      <c r="BU2293" s="846"/>
      <c r="BV2293" s="846"/>
      <c r="BW2293" s="846"/>
      <c r="BX2293" s="846"/>
      <c r="BY2293" s="846"/>
      <c r="BZ2293" s="846"/>
      <c r="CA2293" s="844"/>
      <c r="CB2293" s="846"/>
      <c r="CC2293" s="846"/>
      <c r="CD2293" s="846"/>
      <c r="CE2293" s="846"/>
      <c r="CF2293" s="846"/>
      <c r="CG2293" s="846"/>
      <c r="CH2293" s="846"/>
      <c r="CI2293" s="846"/>
      <c r="CJ2293" s="846"/>
      <c r="CK2293" s="846"/>
      <c r="CL2293" s="846"/>
      <c r="CM2293" s="846"/>
      <c r="CN2293" s="846"/>
      <c r="CO2293" s="846"/>
      <c r="CP2293" s="846"/>
      <c r="CQ2293" s="846"/>
      <c r="CR2293" s="846"/>
      <c r="CS2293" s="846"/>
      <c r="CT2293" s="846"/>
      <c r="CU2293" s="846"/>
      <c r="CV2293" s="846"/>
      <c r="CW2293" s="846"/>
      <c r="CX2293" s="846"/>
      <c r="CY2293" s="846"/>
      <c r="CZ2293" s="846"/>
      <c r="DA2293" s="846"/>
      <c r="DB2293" s="846"/>
      <c r="DC2293" s="846"/>
      <c r="DD2293" s="846"/>
      <c r="DE2293" s="846"/>
      <c r="DF2293" s="846"/>
      <c r="DG2293" s="846"/>
      <c r="DH2293" s="846"/>
      <c r="DI2293" s="846"/>
      <c r="DJ2293" s="846"/>
      <c r="DK2293" s="846"/>
      <c r="DL2293" s="846"/>
      <c r="DM2293" s="846"/>
      <c r="DN2293" s="846"/>
      <c r="DO2293" s="846"/>
      <c r="DP2293" s="846"/>
      <c r="DQ2293" s="846"/>
      <c r="DR2293" s="846"/>
      <c r="DS2293" s="846"/>
      <c r="DT2293" s="846"/>
      <c r="DU2293" s="846"/>
      <c r="DV2293" s="846"/>
      <c r="DW2293" s="846"/>
      <c r="DX2293" s="846"/>
      <c r="DY2293" s="846"/>
      <c r="DZ2293" s="846"/>
      <c r="EA2293" s="846"/>
      <c r="EB2293" s="846"/>
      <c r="EC2293" s="846"/>
      <c r="ED2293" s="846"/>
      <c r="EE2293" s="846"/>
      <c r="EF2293" s="846"/>
      <c r="EG2293" s="846"/>
      <c r="EH2293" s="846"/>
      <c r="EI2293" s="844"/>
      <c r="EJ2293" s="846"/>
      <c r="EK2293" s="846"/>
      <c r="EL2293" s="846"/>
      <c r="EM2293" s="846"/>
      <c r="EN2293" s="846"/>
      <c r="EO2293" s="846"/>
      <c r="EP2293" s="846"/>
      <c r="EQ2293" s="846"/>
      <c r="ER2293" s="846"/>
      <c r="ES2293" s="846"/>
      <c r="ET2293" s="846"/>
      <c r="EU2293" s="844"/>
      <c r="EV2293" s="844"/>
      <c r="EW2293" s="846"/>
      <c r="EX2293" s="844"/>
      <c r="EY2293" s="844"/>
      <c r="EZ2293" s="846"/>
      <c r="FA2293" s="1120" t="s">
        <v>8248</v>
      </c>
      <c r="FB2293" s="1121"/>
      <c r="FC2293" s="844"/>
      <c r="FD2293" s="844"/>
    </row>
    <row r="2294">
      <c r="A2294" s="1079" t="s">
        <v>8249</v>
      </c>
      <c r="B2294" s="1079" t="s">
        <v>8221</v>
      </c>
      <c r="C2294" s="1080" t="s">
        <v>5866</v>
      </c>
      <c r="D2294" s="1079" t="s">
        <v>18</v>
      </c>
      <c r="E2294" s="1079"/>
      <c r="F2294" s="1079"/>
      <c r="G2294" s="1079" t="s">
        <v>8250</v>
      </c>
      <c r="H2294" s="1079" t="s">
        <v>7946</v>
      </c>
      <c r="I2294" s="1079" t="s">
        <v>23</v>
      </c>
      <c r="J2294" s="1079"/>
      <c r="K2294" s="1079" t="s">
        <v>93</v>
      </c>
      <c r="L2294" s="1079" t="s">
        <v>7663</v>
      </c>
      <c r="M2294" s="1079" t="s">
        <v>50</v>
      </c>
      <c r="N2294" s="1081">
        <v>43136.0</v>
      </c>
      <c r="O2294" s="1081">
        <v>43136.0</v>
      </c>
      <c r="P2294" s="1082"/>
      <c r="Q2294" s="1083"/>
      <c r="R2294" s="1083"/>
      <c r="S2294" s="1084"/>
      <c r="T2294" s="857">
        <f t="shared" si="4016"/>
        <v>387</v>
      </c>
      <c r="U2294" s="1085">
        <f t="shared" ref="U2294:W2294" si="4385">IF(ISBLANK($A2294),"",sum(AE2294,AK2294,AQ2294,AW2294,BC2294,BI2294,BO2294,BU2294,CA2294,CG2294,CM2294,CS2294,CY2294,DE2294,DK2294,DQ2294,DW2294,EC2294,EI2294,EO2294,EU2294))</f>
        <v>3</v>
      </c>
      <c r="V2294" s="1085">
        <f t="shared" si="4385"/>
        <v>0</v>
      </c>
      <c r="W2294" s="1085">
        <f t="shared" si="4385"/>
        <v>0</v>
      </c>
      <c r="X2294" s="1086">
        <f t="shared" si="4018"/>
        <v>3</v>
      </c>
      <c r="Y2294" s="1085">
        <f t="shared" ref="Y2294:AA2294" si="4386">IF(ISBLANK($A2294),"",sum(AH2294,AN2294,AT2294,AZ2294,BF2294,BL2294,BR2294,BX2294,CD2294,CJ2294,CP2294,CV2294,DB2294,DH2294,DN2294,DT2294,DZ2294,EF2294,EL2294,ER2294,EX2294))</f>
        <v>3</v>
      </c>
      <c r="Z2294" s="1085">
        <f t="shared" si="4386"/>
        <v>0</v>
      </c>
      <c r="AA2294" s="1085">
        <f t="shared" si="4386"/>
        <v>0</v>
      </c>
      <c r="AB2294" s="1086">
        <f t="shared" si="4020"/>
        <v>3</v>
      </c>
      <c r="AC2294" s="1087">
        <f t="shared" si="4021"/>
        <v>1</v>
      </c>
      <c r="AD2294" s="1092" t="str">
        <f t="shared" si="4022"/>
        <v>20+</v>
      </c>
      <c r="AE2294" s="1089">
        <v>3.0</v>
      </c>
      <c r="AF2294" s="1079"/>
      <c r="AG2294" s="1084"/>
      <c r="AH2294" s="1089">
        <v>3.0</v>
      </c>
      <c r="AI2294" s="1079"/>
      <c r="AJ2294" s="1084"/>
      <c r="AK2294" s="1079"/>
      <c r="AL2294" s="1084"/>
      <c r="AM2294" s="1084"/>
      <c r="AN2294" s="1084"/>
      <c r="AO2294" s="1084"/>
      <c r="AP2294" s="1084"/>
      <c r="AQ2294" s="1079"/>
      <c r="AR2294" s="1079"/>
      <c r="AS2294" s="1084"/>
      <c r="AT2294" s="1079"/>
      <c r="AU2294" s="1084"/>
      <c r="AV2294" s="1084"/>
      <c r="AW2294" s="1079"/>
      <c r="AX2294" s="1084"/>
      <c r="AY2294" s="1084"/>
      <c r="AZ2294" s="1079"/>
      <c r="BA2294" s="1079"/>
      <c r="BB2294" s="1084"/>
      <c r="BC2294" s="1084"/>
      <c r="BD2294" s="1084"/>
      <c r="BE2294" s="1084"/>
      <c r="BF2294" s="1084"/>
      <c r="BG2294" s="1084"/>
      <c r="BH2294" s="1084"/>
      <c r="BI2294" s="1084"/>
      <c r="BJ2294" s="1084"/>
      <c r="BK2294" s="1084"/>
      <c r="BL2294" s="1084"/>
      <c r="BM2294" s="1084"/>
      <c r="BN2294" s="1084"/>
      <c r="BO2294" s="1079"/>
      <c r="BP2294" s="1084"/>
      <c r="BQ2294" s="1084"/>
      <c r="BR2294" s="1084"/>
      <c r="BS2294" s="1084"/>
      <c r="BT2294" s="1084"/>
      <c r="BU2294" s="1084"/>
      <c r="BV2294" s="1084"/>
      <c r="BW2294" s="1084"/>
      <c r="BX2294" s="1084"/>
      <c r="BY2294" s="1084"/>
      <c r="BZ2294" s="1084"/>
      <c r="CA2294" s="1079"/>
      <c r="CB2294" s="1084"/>
      <c r="CC2294" s="1084"/>
      <c r="CD2294" s="1084"/>
      <c r="CE2294" s="1084"/>
      <c r="CF2294" s="1084"/>
      <c r="CG2294" s="1084"/>
      <c r="CH2294" s="1084"/>
      <c r="CI2294" s="1084"/>
      <c r="CJ2294" s="1084"/>
      <c r="CK2294" s="1084"/>
      <c r="CL2294" s="1084"/>
      <c r="CM2294" s="1084"/>
      <c r="CN2294" s="1084"/>
      <c r="CO2294" s="1084"/>
      <c r="CP2294" s="1084"/>
      <c r="CQ2294" s="1084"/>
      <c r="CR2294" s="1084"/>
      <c r="CS2294" s="1084"/>
      <c r="CT2294" s="1084"/>
      <c r="CU2294" s="1084"/>
      <c r="CV2294" s="1084"/>
      <c r="CW2294" s="1084"/>
      <c r="CX2294" s="1084"/>
      <c r="CY2294" s="1084"/>
      <c r="CZ2294" s="1084"/>
      <c r="DA2294" s="1084"/>
      <c r="DB2294" s="1084"/>
      <c r="DC2294" s="1084"/>
      <c r="DD2294" s="1084"/>
      <c r="DE2294" s="1084"/>
      <c r="DF2294" s="1084"/>
      <c r="DG2294" s="1084"/>
      <c r="DH2294" s="1084"/>
      <c r="DI2294" s="1084"/>
      <c r="DJ2294" s="1084"/>
      <c r="DK2294" s="1084"/>
      <c r="DL2294" s="1084"/>
      <c r="DM2294" s="1084"/>
      <c r="DN2294" s="1084"/>
      <c r="DO2294" s="1084"/>
      <c r="DP2294" s="1084"/>
      <c r="DQ2294" s="1084"/>
      <c r="DR2294" s="1084"/>
      <c r="DS2294" s="1084"/>
      <c r="DT2294" s="1084"/>
      <c r="DU2294" s="1084"/>
      <c r="DV2294" s="1084"/>
      <c r="DW2294" s="1084"/>
      <c r="DX2294" s="1084"/>
      <c r="DY2294" s="1084"/>
      <c r="DZ2294" s="1084"/>
      <c r="EA2294" s="1084"/>
      <c r="EB2294" s="1084"/>
      <c r="EC2294" s="1084"/>
      <c r="ED2294" s="1084"/>
      <c r="EE2294" s="1084"/>
      <c r="EF2294" s="1084"/>
      <c r="EG2294" s="1084"/>
      <c r="EH2294" s="1084"/>
      <c r="EI2294" s="1079"/>
      <c r="EJ2294" s="1084"/>
      <c r="EK2294" s="1084"/>
      <c r="EL2294" s="1084"/>
      <c r="EM2294" s="1084"/>
      <c r="EN2294" s="1084"/>
      <c r="EO2294" s="1084"/>
      <c r="EP2294" s="1084"/>
      <c r="EQ2294" s="1084"/>
      <c r="ER2294" s="1084"/>
      <c r="ES2294" s="1084"/>
      <c r="ET2294" s="1084"/>
      <c r="EU2294" s="1079"/>
      <c r="EV2294" s="1079"/>
      <c r="EW2294" s="1084"/>
      <c r="EX2294" s="1079"/>
      <c r="EY2294" s="1079"/>
      <c r="EZ2294" s="1084"/>
      <c r="FA2294" s="1090" t="s">
        <v>8251</v>
      </c>
      <c r="FB2294" s="1091"/>
      <c r="FC2294" s="1079"/>
      <c r="FD2294" s="1079"/>
    </row>
    <row r="2295">
      <c r="A2295" s="1093" t="s">
        <v>8252</v>
      </c>
      <c r="B2295" s="1093" t="s">
        <v>8253</v>
      </c>
      <c r="C2295" s="1094" t="s">
        <v>5866</v>
      </c>
      <c r="D2295" s="1093" t="s">
        <v>18</v>
      </c>
      <c r="E2295" s="1093" t="s">
        <v>12</v>
      </c>
      <c r="F2295" s="1093" t="s">
        <v>283</v>
      </c>
      <c r="G2295" s="1093" t="s">
        <v>7609</v>
      </c>
      <c r="H2295" s="1093" t="s">
        <v>7327</v>
      </c>
      <c r="I2295" s="1093" t="s">
        <v>23</v>
      </c>
      <c r="J2295" s="1084"/>
      <c r="K2295" s="1093" t="s">
        <v>93</v>
      </c>
      <c r="L2295" s="1093" t="s">
        <v>7328</v>
      </c>
      <c r="M2295" s="1093" t="s">
        <v>50</v>
      </c>
      <c r="N2295" s="1193">
        <v>42838.0</v>
      </c>
      <c r="O2295" s="1182">
        <v>42838.0</v>
      </c>
      <c r="P2295" s="1190">
        <v>42937.0</v>
      </c>
      <c r="Q2295" s="1083"/>
      <c r="R2295" s="1083"/>
      <c r="S2295" s="1084"/>
      <c r="T2295" s="996">
        <f t="shared" si="4016"/>
        <v>685</v>
      </c>
      <c r="U2295" s="1096">
        <f t="shared" ref="U2295:W2295" si="4387">IF(ISBLANK($A2295),"",sum(AE2295,AK2295,AQ2295,AW2295,BC2295,BI2295,BO2295,BU2295,CA2295,CG2295,CM2295,CS2295,CY2295,DE2295,DK2295,DQ2295,DW2295,EC2295,EI2295,EO2295,EU2295))</f>
        <v>4</v>
      </c>
      <c r="V2295" s="1096">
        <f t="shared" si="4387"/>
        <v>0</v>
      </c>
      <c r="W2295" s="1096">
        <f t="shared" si="4387"/>
        <v>0</v>
      </c>
      <c r="X2295" s="1097">
        <f t="shared" si="4018"/>
        <v>4</v>
      </c>
      <c r="Y2295" s="1096">
        <f t="shared" ref="Y2295:AA2295" si="4388">IF(ISBLANK($A2295),"",sum(AH2295,AN2295,AT2295,AZ2295,BF2295,BL2295,BR2295,BX2295,CD2295,CJ2295,CP2295,CV2295,DB2295,DH2295,DN2295,DT2295,DZ2295,EF2295,EL2295,ER2295,EX2295))</f>
        <v>0</v>
      </c>
      <c r="Z2295" s="1096">
        <f t="shared" si="4388"/>
        <v>0</v>
      </c>
      <c r="AA2295" s="1096">
        <f t="shared" si="4388"/>
        <v>0</v>
      </c>
      <c r="AB2295" s="1097">
        <f t="shared" si="4020"/>
        <v>0</v>
      </c>
      <c r="AC2295" s="1189">
        <f t="shared" si="4021"/>
        <v>0</v>
      </c>
      <c r="AD2295" s="1092" t="str">
        <f t="shared" si="4022"/>
        <v>20+</v>
      </c>
      <c r="AE2295" s="1089">
        <v>2.0</v>
      </c>
      <c r="AF2295" s="1084"/>
      <c r="AG2295" s="1084"/>
      <c r="AH2295" s="1084"/>
      <c r="AI2295" s="1084"/>
      <c r="AJ2295" s="1084"/>
      <c r="AK2295" s="1084"/>
      <c r="AL2295" s="1084"/>
      <c r="AM2295" s="1084"/>
      <c r="AN2295" s="1084"/>
      <c r="AO2295" s="1084"/>
      <c r="AP2295" s="1084"/>
      <c r="AQ2295" s="1084"/>
      <c r="AR2295" s="1084"/>
      <c r="AS2295" s="1084"/>
      <c r="AT2295" s="1084"/>
      <c r="AU2295" s="1084"/>
      <c r="AV2295" s="1084"/>
      <c r="AW2295" s="1084"/>
      <c r="AX2295" s="1084"/>
      <c r="AY2295" s="1084"/>
      <c r="AZ2295" s="1084"/>
      <c r="BA2295" s="1084"/>
      <c r="BB2295" s="1084"/>
      <c r="BC2295" s="1084"/>
      <c r="BD2295" s="1084"/>
      <c r="BE2295" s="1084"/>
      <c r="BF2295" s="1084"/>
      <c r="BG2295" s="1084"/>
      <c r="BH2295" s="1084"/>
      <c r="BI2295" s="1084"/>
      <c r="BJ2295" s="1084"/>
      <c r="BK2295" s="1084"/>
      <c r="BL2295" s="1084"/>
      <c r="BM2295" s="1084"/>
      <c r="BN2295" s="1084"/>
      <c r="BO2295" s="1084"/>
      <c r="BP2295" s="1084"/>
      <c r="BQ2295" s="1084"/>
      <c r="BR2295" s="1084"/>
      <c r="BS2295" s="1084"/>
      <c r="BT2295" s="1084"/>
      <c r="BU2295" s="1084"/>
      <c r="BV2295" s="1084"/>
      <c r="BW2295" s="1084"/>
      <c r="BX2295" s="1084"/>
      <c r="BY2295" s="1084"/>
      <c r="BZ2295" s="1084"/>
      <c r="CA2295" s="1084"/>
      <c r="CB2295" s="1084"/>
      <c r="CC2295" s="1084"/>
      <c r="CD2295" s="1084"/>
      <c r="CE2295" s="1084"/>
      <c r="CF2295" s="1084"/>
      <c r="CG2295" s="1084"/>
      <c r="CH2295" s="1084"/>
      <c r="CI2295" s="1084"/>
      <c r="CJ2295" s="1084"/>
      <c r="CK2295" s="1084"/>
      <c r="CL2295" s="1084"/>
      <c r="CM2295" s="1084"/>
      <c r="CN2295" s="1084"/>
      <c r="CO2295" s="1084"/>
      <c r="CP2295" s="1084"/>
      <c r="CQ2295" s="1084"/>
      <c r="CR2295" s="1084"/>
      <c r="CS2295" s="1084"/>
      <c r="CT2295" s="1084"/>
      <c r="CU2295" s="1084"/>
      <c r="CV2295" s="1084"/>
      <c r="CW2295" s="1084"/>
      <c r="CX2295" s="1084"/>
      <c r="CY2295" s="1084"/>
      <c r="CZ2295" s="1084"/>
      <c r="DA2295" s="1084"/>
      <c r="DB2295" s="1084"/>
      <c r="DC2295" s="1084"/>
      <c r="DD2295" s="1084"/>
      <c r="DE2295" s="1084"/>
      <c r="DF2295" s="1084"/>
      <c r="DG2295" s="1084"/>
      <c r="DH2295" s="1084"/>
      <c r="DI2295" s="1084"/>
      <c r="DJ2295" s="1084"/>
      <c r="DK2295" s="1084"/>
      <c r="DL2295" s="1084"/>
      <c r="DM2295" s="1084"/>
      <c r="DN2295" s="1084"/>
      <c r="DO2295" s="1084"/>
      <c r="DP2295" s="1084"/>
      <c r="DQ2295" s="1084"/>
      <c r="DR2295" s="1084"/>
      <c r="DS2295" s="1084"/>
      <c r="DT2295" s="1084"/>
      <c r="DU2295" s="1084"/>
      <c r="DV2295" s="1084"/>
      <c r="DW2295" s="1084"/>
      <c r="DX2295" s="1084"/>
      <c r="DY2295" s="1084"/>
      <c r="DZ2295" s="1084"/>
      <c r="EA2295" s="1084"/>
      <c r="EB2295" s="1084"/>
      <c r="EC2295" s="1084"/>
      <c r="ED2295" s="1084"/>
      <c r="EE2295" s="1084"/>
      <c r="EF2295" s="1084"/>
      <c r="EG2295" s="1084"/>
      <c r="EH2295" s="1084"/>
      <c r="EI2295" s="1084"/>
      <c r="EJ2295" s="1084"/>
      <c r="EK2295" s="1084"/>
      <c r="EL2295" s="1084"/>
      <c r="EM2295" s="1084"/>
      <c r="EN2295" s="1084"/>
      <c r="EO2295" s="1084"/>
      <c r="EP2295" s="1084"/>
      <c r="EQ2295" s="1084"/>
      <c r="ER2295" s="1084"/>
      <c r="ES2295" s="1084"/>
      <c r="ET2295" s="1084"/>
      <c r="EU2295" s="1089">
        <v>2.0</v>
      </c>
      <c r="EV2295" s="1084"/>
      <c r="EW2295" s="1084"/>
      <c r="EX2295" s="1084"/>
      <c r="EY2295" s="1084"/>
      <c r="EZ2295" s="1084"/>
      <c r="FA2295" s="1101" t="s">
        <v>8254</v>
      </c>
      <c r="FB2295" s="1102"/>
      <c r="FC2295" s="1093"/>
      <c r="FD2295" s="1093"/>
    </row>
    <row r="2296">
      <c r="A2296" s="844" t="s">
        <v>8255</v>
      </c>
      <c r="B2296" s="844" t="s">
        <v>8256</v>
      </c>
      <c r="C2296" s="845" t="s">
        <v>5866</v>
      </c>
      <c r="D2296" s="844" t="s">
        <v>10</v>
      </c>
      <c r="E2296" s="844"/>
      <c r="F2296" s="844"/>
      <c r="G2296" s="844" t="s">
        <v>2885</v>
      </c>
      <c r="H2296" s="844" t="s">
        <v>7662</v>
      </c>
      <c r="I2296" s="844" t="s">
        <v>23</v>
      </c>
      <c r="J2296" s="844"/>
      <c r="K2296" s="844" t="s">
        <v>93</v>
      </c>
      <c r="L2296" s="844" t="s">
        <v>7663</v>
      </c>
      <c r="M2296" s="844" t="s">
        <v>50</v>
      </c>
      <c r="N2296" s="1115">
        <v>43137.0</v>
      </c>
      <c r="O2296" s="848">
        <v>43138.0</v>
      </c>
      <c r="P2296" s="1116"/>
      <c r="Q2296" s="848"/>
      <c r="R2296" s="848"/>
      <c r="S2296" s="846"/>
      <c r="T2296" s="857">
        <f t="shared" si="4016"/>
        <v>386</v>
      </c>
      <c r="U2296" s="850">
        <f t="shared" ref="U2296:W2296" si="4389">IF(ISBLANK($A2296),"",sum(AE2296,AK2296,AQ2296,AW2296,BC2296,BI2296,BO2296,BU2296,CA2296,CG2296,CM2296,CS2296,CY2296,DE2296,DK2296,DQ2296,DW2296,EC2296,EI2296,EO2296,EU2296))</f>
        <v>4</v>
      </c>
      <c r="V2296" s="850">
        <f t="shared" si="4389"/>
        <v>0</v>
      </c>
      <c r="W2296" s="850">
        <f t="shared" si="4389"/>
        <v>0</v>
      </c>
      <c r="X2296" s="1117">
        <f t="shared" si="4018"/>
        <v>4</v>
      </c>
      <c r="Y2296" s="850">
        <f t="shared" ref="Y2296:AA2296" si="4390">IF(ISBLANK($A2296),"",sum(AH2296,AN2296,AT2296,AZ2296,BF2296,BL2296,BR2296,BX2296,CD2296,CJ2296,CP2296,CV2296,DB2296,DH2296,DN2296,DT2296,DZ2296,EF2296,EL2296,ER2296,EX2296))</f>
        <v>4</v>
      </c>
      <c r="Z2296" s="850">
        <f t="shared" si="4390"/>
        <v>0</v>
      </c>
      <c r="AA2296" s="850">
        <f t="shared" si="4390"/>
        <v>0</v>
      </c>
      <c r="AB2296" s="1117">
        <f t="shared" si="4020"/>
        <v>4</v>
      </c>
      <c r="AC2296" s="1118">
        <f t="shared" si="4021"/>
        <v>1</v>
      </c>
      <c r="AD2296" s="1151" t="str">
        <f t="shared" si="4022"/>
        <v>20+</v>
      </c>
      <c r="AE2296" s="853">
        <v>4.0</v>
      </c>
      <c r="AF2296" s="844"/>
      <c r="AG2296" s="846"/>
      <c r="AH2296" s="853">
        <v>4.0</v>
      </c>
      <c r="AI2296" s="844"/>
      <c r="AJ2296" s="846"/>
      <c r="AK2296" s="844"/>
      <c r="AL2296" s="846"/>
      <c r="AM2296" s="846"/>
      <c r="AN2296" s="846"/>
      <c r="AO2296" s="846"/>
      <c r="AP2296" s="846"/>
      <c r="AQ2296" s="844"/>
      <c r="AR2296" s="844"/>
      <c r="AS2296" s="846"/>
      <c r="AT2296" s="844"/>
      <c r="AU2296" s="846"/>
      <c r="AV2296" s="846"/>
      <c r="AW2296" s="844"/>
      <c r="AX2296" s="846"/>
      <c r="AY2296" s="846"/>
      <c r="AZ2296" s="844"/>
      <c r="BA2296" s="844"/>
      <c r="BB2296" s="846"/>
      <c r="BC2296" s="846"/>
      <c r="BD2296" s="846"/>
      <c r="BE2296" s="846"/>
      <c r="BF2296" s="846"/>
      <c r="BG2296" s="846"/>
      <c r="BH2296" s="846"/>
      <c r="BI2296" s="846"/>
      <c r="BJ2296" s="846"/>
      <c r="BK2296" s="846"/>
      <c r="BL2296" s="846"/>
      <c r="BM2296" s="846"/>
      <c r="BN2296" s="846"/>
      <c r="BO2296" s="844"/>
      <c r="BP2296" s="846"/>
      <c r="BQ2296" s="846"/>
      <c r="BR2296" s="846"/>
      <c r="BS2296" s="846"/>
      <c r="BT2296" s="846"/>
      <c r="BU2296" s="846"/>
      <c r="BV2296" s="846"/>
      <c r="BW2296" s="846"/>
      <c r="BX2296" s="846"/>
      <c r="BY2296" s="846"/>
      <c r="BZ2296" s="846"/>
      <c r="CA2296" s="844"/>
      <c r="CB2296" s="846"/>
      <c r="CC2296" s="846"/>
      <c r="CD2296" s="846"/>
      <c r="CE2296" s="846"/>
      <c r="CF2296" s="846"/>
      <c r="CG2296" s="846"/>
      <c r="CH2296" s="846"/>
      <c r="CI2296" s="846"/>
      <c r="CJ2296" s="846"/>
      <c r="CK2296" s="846"/>
      <c r="CL2296" s="846"/>
      <c r="CM2296" s="846"/>
      <c r="CN2296" s="846"/>
      <c r="CO2296" s="846"/>
      <c r="CP2296" s="846"/>
      <c r="CQ2296" s="846"/>
      <c r="CR2296" s="846"/>
      <c r="CS2296" s="846"/>
      <c r="CT2296" s="846"/>
      <c r="CU2296" s="846"/>
      <c r="CV2296" s="846"/>
      <c r="CW2296" s="846"/>
      <c r="CX2296" s="846"/>
      <c r="CY2296" s="846"/>
      <c r="CZ2296" s="846"/>
      <c r="DA2296" s="846"/>
      <c r="DB2296" s="846"/>
      <c r="DC2296" s="846"/>
      <c r="DD2296" s="846"/>
      <c r="DE2296" s="846"/>
      <c r="DF2296" s="846"/>
      <c r="DG2296" s="846"/>
      <c r="DH2296" s="846"/>
      <c r="DI2296" s="846"/>
      <c r="DJ2296" s="846"/>
      <c r="DK2296" s="846"/>
      <c r="DL2296" s="846"/>
      <c r="DM2296" s="846"/>
      <c r="DN2296" s="846"/>
      <c r="DO2296" s="846"/>
      <c r="DP2296" s="846"/>
      <c r="DQ2296" s="846"/>
      <c r="DR2296" s="846"/>
      <c r="DS2296" s="846"/>
      <c r="DT2296" s="846"/>
      <c r="DU2296" s="846"/>
      <c r="DV2296" s="846"/>
      <c r="DW2296" s="846"/>
      <c r="DX2296" s="846"/>
      <c r="DY2296" s="846"/>
      <c r="DZ2296" s="846"/>
      <c r="EA2296" s="846"/>
      <c r="EB2296" s="846"/>
      <c r="EC2296" s="846"/>
      <c r="ED2296" s="846"/>
      <c r="EE2296" s="846"/>
      <c r="EF2296" s="846"/>
      <c r="EG2296" s="846"/>
      <c r="EH2296" s="846"/>
      <c r="EI2296" s="844"/>
      <c r="EJ2296" s="846"/>
      <c r="EK2296" s="846"/>
      <c r="EL2296" s="846"/>
      <c r="EM2296" s="846"/>
      <c r="EN2296" s="846"/>
      <c r="EO2296" s="846"/>
      <c r="EP2296" s="846"/>
      <c r="EQ2296" s="846"/>
      <c r="ER2296" s="846"/>
      <c r="ES2296" s="846"/>
      <c r="ET2296" s="846"/>
      <c r="EU2296" s="844"/>
      <c r="EV2296" s="844"/>
      <c r="EW2296" s="846"/>
      <c r="EX2296" s="844"/>
      <c r="EY2296" s="844"/>
      <c r="EZ2296" s="846"/>
      <c r="FA2296" s="1120" t="s">
        <v>8257</v>
      </c>
      <c r="FB2296" s="1121"/>
      <c r="FC2296" s="844"/>
      <c r="FD2296" s="844"/>
    </row>
    <row r="2297">
      <c r="A2297" s="1079" t="s">
        <v>8258</v>
      </c>
      <c r="B2297" s="1079" t="s">
        <v>8259</v>
      </c>
      <c r="C2297" s="1080" t="s">
        <v>5866</v>
      </c>
      <c r="D2297" s="1079" t="s">
        <v>18</v>
      </c>
      <c r="E2297" s="1079"/>
      <c r="F2297" s="1079"/>
      <c r="G2297" s="1079" t="s">
        <v>8260</v>
      </c>
      <c r="H2297" s="1079" t="s">
        <v>7946</v>
      </c>
      <c r="I2297" s="1079" t="s">
        <v>23</v>
      </c>
      <c r="J2297" s="1079"/>
      <c r="K2297" s="1079" t="s">
        <v>93</v>
      </c>
      <c r="L2297" s="1079" t="s">
        <v>7663</v>
      </c>
      <c r="M2297" s="1079" t="s">
        <v>50</v>
      </c>
      <c r="N2297" s="1081">
        <v>43027.0</v>
      </c>
      <c r="O2297" s="1081">
        <v>43027.0</v>
      </c>
      <c r="P2297" s="1082"/>
      <c r="Q2297" s="1083"/>
      <c r="R2297" s="1083"/>
      <c r="S2297" s="1084"/>
      <c r="T2297" s="857">
        <f t="shared" si="4016"/>
        <v>496</v>
      </c>
      <c r="U2297" s="1085">
        <f t="shared" ref="U2297:W2297" si="4391">IF(ISBLANK($A2297),"",sum(AE2297,AK2297,AQ2297,AW2297,BC2297,BI2297,BO2297,BU2297,CA2297,CG2297,CM2297,CS2297,CY2297,DE2297,DK2297,DQ2297,DW2297,EC2297,EI2297,EO2297,EU2297))</f>
        <v>12</v>
      </c>
      <c r="V2297" s="1085">
        <f t="shared" si="4391"/>
        <v>0</v>
      </c>
      <c r="W2297" s="1085">
        <f t="shared" si="4391"/>
        <v>0</v>
      </c>
      <c r="X2297" s="1086">
        <f t="shared" si="4018"/>
        <v>12</v>
      </c>
      <c r="Y2297" s="1085">
        <f t="shared" ref="Y2297:AA2297" si="4392">IF(ISBLANK($A2297),"",sum(AH2297,AN2297,AT2297,AZ2297,BF2297,BL2297,BR2297,BX2297,CD2297,CJ2297,CP2297,CV2297,DB2297,DH2297,DN2297,DT2297,DZ2297,EF2297,EL2297,ER2297,EX2297))</f>
        <v>8</v>
      </c>
      <c r="Z2297" s="1085">
        <f t="shared" si="4392"/>
        <v>0</v>
      </c>
      <c r="AA2297" s="1085">
        <f t="shared" si="4392"/>
        <v>0</v>
      </c>
      <c r="AB2297" s="1086">
        <f t="shared" si="4020"/>
        <v>8</v>
      </c>
      <c r="AC2297" s="1087">
        <f t="shared" si="4021"/>
        <v>0.6666666667</v>
      </c>
      <c r="AD2297" s="1092" t="str">
        <f t="shared" si="4022"/>
        <v>20+</v>
      </c>
      <c r="AE2297" s="1089">
        <v>12.0</v>
      </c>
      <c r="AF2297" s="1079"/>
      <c r="AG2297" s="1084"/>
      <c r="AH2297" s="1089">
        <v>8.0</v>
      </c>
      <c r="AI2297" s="1079"/>
      <c r="AJ2297" s="1084"/>
      <c r="AK2297" s="1079"/>
      <c r="AL2297" s="1084"/>
      <c r="AM2297" s="1084"/>
      <c r="AN2297" s="1084"/>
      <c r="AO2297" s="1084"/>
      <c r="AP2297" s="1084"/>
      <c r="AQ2297" s="1079"/>
      <c r="AR2297" s="1079"/>
      <c r="AS2297" s="1084"/>
      <c r="AT2297" s="1079"/>
      <c r="AU2297" s="1084"/>
      <c r="AV2297" s="1084"/>
      <c r="AW2297" s="1079"/>
      <c r="AX2297" s="1084"/>
      <c r="AY2297" s="1084"/>
      <c r="AZ2297" s="1079"/>
      <c r="BA2297" s="1079"/>
      <c r="BB2297" s="1084"/>
      <c r="BC2297" s="1084"/>
      <c r="BD2297" s="1084"/>
      <c r="BE2297" s="1084"/>
      <c r="BF2297" s="1084"/>
      <c r="BG2297" s="1084"/>
      <c r="BH2297" s="1084"/>
      <c r="BI2297" s="1084"/>
      <c r="BJ2297" s="1084"/>
      <c r="BK2297" s="1084"/>
      <c r="BL2297" s="1084"/>
      <c r="BM2297" s="1084"/>
      <c r="BN2297" s="1084"/>
      <c r="BO2297" s="1079"/>
      <c r="BP2297" s="1084"/>
      <c r="BQ2297" s="1084"/>
      <c r="BR2297" s="1084"/>
      <c r="BS2297" s="1084"/>
      <c r="BT2297" s="1084"/>
      <c r="BU2297" s="1084"/>
      <c r="BV2297" s="1084"/>
      <c r="BW2297" s="1084"/>
      <c r="BX2297" s="1084"/>
      <c r="BY2297" s="1084"/>
      <c r="BZ2297" s="1084"/>
      <c r="CA2297" s="1079"/>
      <c r="CB2297" s="1084"/>
      <c r="CC2297" s="1084"/>
      <c r="CD2297" s="1084"/>
      <c r="CE2297" s="1084"/>
      <c r="CF2297" s="1084"/>
      <c r="CG2297" s="1084"/>
      <c r="CH2297" s="1084"/>
      <c r="CI2297" s="1084"/>
      <c r="CJ2297" s="1084"/>
      <c r="CK2297" s="1084"/>
      <c r="CL2297" s="1084"/>
      <c r="CM2297" s="1084"/>
      <c r="CN2297" s="1084"/>
      <c r="CO2297" s="1084"/>
      <c r="CP2297" s="1084"/>
      <c r="CQ2297" s="1084"/>
      <c r="CR2297" s="1084"/>
      <c r="CS2297" s="1084"/>
      <c r="CT2297" s="1084"/>
      <c r="CU2297" s="1084"/>
      <c r="CV2297" s="1084"/>
      <c r="CW2297" s="1084"/>
      <c r="CX2297" s="1084"/>
      <c r="CY2297" s="1084"/>
      <c r="CZ2297" s="1084"/>
      <c r="DA2297" s="1084"/>
      <c r="DB2297" s="1084"/>
      <c r="DC2297" s="1084"/>
      <c r="DD2297" s="1084"/>
      <c r="DE2297" s="1084"/>
      <c r="DF2297" s="1084"/>
      <c r="DG2297" s="1084"/>
      <c r="DH2297" s="1084"/>
      <c r="DI2297" s="1084"/>
      <c r="DJ2297" s="1084"/>
      <c r="DK2297" s="1084"/>
      <c r="DL2297" s="1084"/>
      <c r="DM2297" s="1084"/>
      <c r="DN2297" s="1084"/>
      <c r="DO2297" s="1084"/>
      <c r="DP2297" s="1084"/>
      <c r="DQ2297" s="1084"/>
      <c r="DR2297" s="1084"/>
      <c r="DS2297" s="1084"/>
      <c r="DT2297" s="1084"/>
      <c r="DU2297" s="1084"/>
      <c r="DV2297" s="1084"/>
      <c r="DW2297" s="1084"/>
      <c r="DX2297" s="1084"/>
      <c r="DY2297" s="1084"/>
      <c r="DZ2297" s="1084"/>
      <c r="EA2297" s="1084"/>
      <c r="EB2297" s="1084"/>
      <c r="EC2297" s="1084"/>
      <c r="ED2297" s="1084"/>
      <c r="EE2297" s="1084"/>
      <c r="EF2297" s="1084"/>
      <c r="EG2297" s="1084"/>
      <c r="EH2297" s="1084"/>
      <c r="EI2297" s="1079"/>
      <c r="EJ2297" s="1084"/>
      <c r="EK2297" s="1084"/>
      <c r="EL2297" s="1084"/>
      <c r="EM2297" s="1084"/>
      <c r="EN2297" s="1084"/>
      <c r="EO2297" s="1084"/>
      <c r="EP2297" s="1084"/>
      <c r="EQ2297" s="1084"/>
      <c r="ER2297" s="1084"/>
      <c r="ES2297" s="1084"/>
      <c r="ET2297" s="1084"/>
      <c r="EU2297" s="1079"/>
      <c r="EV2297" s="1079"/>
      <c r="EW2297" s="1084"/>
      <c r="EX2297" s="1079"/>
      <c r="EY2297" s="1079"/>
      <c r="EZ2297" s="1084"/>
      <c r="FA2297" s="1090" t="s">
        <v>8261</v>
      </c>
      <c r="FB2297" s="1091"/>
      <c r="FC2297" s="1079"/>
      <c r="FD2297" s="1079"/>
    </row>
    <row r="2298">
      <c r="A2298" s="1079" t="s">
        <v>8262</v>
      </c>
      <c r="B2298" s="1079" t="s">
        <v>8263</v>
      </c>
      <c r="C2298" s="1080" t="s">
        <v>5866</v>
      </c>
      <c r="D2298" s="1079" t="s">
        <v>18</v>
      </c>
      <c r="E2298" s="1079"/>
      <c r="F2298" s="1079"/>
      <c r="G2298" s="1079" t="s">
        <v>8264</v>
      </c>
      <c r="H2298" s="1079" t="s">
        <v>7719</v>
      </c>
      <c r="I2298" s="1079" t="s">
        <v>23</v>
      </c>
      <c r="J2298" s="1079"/>
      <c r="K2298" s="1079" t="s">
        <v>93</v>
      </c>
      <c r="L2298" s="1079" t="s">
        <v>7663</v>
      </c>
      <c r="M2298" s="1079" t="s">
        <v>50</v>
      </c>
      <c r="N2298" s="1081">
        <v>43021.0</v>
      </c>
      <c r="O2298" s="1081">
        <v>43021.0</v>
      </c>
      <c r="P2298" s="1082"/>
      <c r="Q2298" s="1083"/>
      <c r="R2298" s="1083"/>
      <c r="S2298" s="1084"/>
      <c r="T2298" s="857">
        <f t="shared" si="4016"/>
        <v>502</v>
      </c>
      <c r="U2298" s="1085">
        <f t="shared" ref="U2298:W2298" si="4393">IF(ISBLANK($A2298),"",sum(AE2298,AK2298,AQ2298,AW2298,BC2298,BI2298,BO2298,BU2298,CA2298,CG2298,CM2298,CS2298,CY2298,DE2298,DK2298,DQ2298,DW2298,EC2298,EI2298,EO2298,EU2298))</f>
        <v>4</v>
      </c>
      <c r="V2298" s="1085">
        <f t="shared" si="4393"/>
        <v>0</v>
      </c>
      <c r="W2298" s="1085">
        <f t="shared" si="4393"/>
        <v>0</v>
      </c>
      <c r="X2298" s="1086">
        <f t="shared" si="4018"/>
        <v>4</v>
      </c>
      <c r="Y2298" s="1085">
        <f t="shared" ref="Y2298:AA2298" si="4394">IF(ISBLANK($A2298),"",sum(AH2298,AN2298,AT2298,AZ2298,BF2298,BL2298,BR2298,BX2298,CD2298,CJ2298,CP2298,CV2298,DB2298,DH2298,DN2298,DT2298,DZ2298,EF2298,EL2298,ER2298,EX2298))</f>
        <v>3</v>
      </c>
      <c r="Z2298" s="1085">
        <f t="shared" si="4394"/>
        <v>0</v>
      </c>
      <c r="AA2298" s="1085">
        <f t="shared" si="4394"/>
        <v>0</v>
      </c>
      <c r="AB2298" s="1086">
        <f t="shared" si="4020"/>
        <v>3</v>
      </c>
      <c r="AC2298" s="1087">
        <f t="shared" si="4021"/>
        <v>0.75</v>
      </c>
      <c r="AD2298" s="1092" t="str">
        <f t="shared" si="4022"/>
        <v>20+</v>
      </c>
      <c r="AE2298" s="1089">
        <v>4.0</v>
      </c>
      <c r="AF2298" s="1079"/>
      <c r="AG2298" s="1084"/>
      <c r="AH2298" s="1089">
        <v>3.0</v>
      </c>
      <c r="AI2298" s="1079"/>
      <c r="AJ2298" s="1084"/>
      <c r="AK2298" s="1079"/>
      <c r="AL2298" s="1084"/>
      <c r="AM2298" s="1084"/>
      <c r="AN2298" s="1084"/>
      <c r="AO2298" s="1084"/>
      <c r="AP2298" s="1084"/>
      <c r="AQ2298" s="1079"/>
      <c r="AR2298" s="1079"/>
      <c r="AS2298" s="1084"/>
      <c r="AT2298" s="1079"/>
      <c r="AU2298" s="1084"/>
      <c r="AV2298" s="1084"/>
      <c r="AW2298" s="1079"/>
      <c r="AX2298" s="1084"/>
      <c r="AY2298" s="1084"/>
      <c r="AZ2298" s="1079"/>
      <c r="BA2298" s="1079"/>
      <c r="BB2298" s="1084"/>
      <c r="BC2298" s="1084"/>
      <c r="BD2298" s="1084"/>
      <c r="BE2298" s="1084"/>
      <c r="BF2298" s="1084"/>
      <c r="BG2298" s="1084"/>
      <c r="BH2298" s="1084"/>
      <c r="BI2298" s="1084"/>
      <c r="BJ2298" s="1084"/>
      <c r="BK2298" s="1084"/>
      <c r="BL2298" s="1084"/>
      <c r="BM2298" s="1084"/>
      <c r="BN2298" s="1084"/>
      <c r="BO2298" s="1079"/>
      <c r="BP2298" s="1084"/>
      <c r="BQ2298" s="1084"/>
      <c r="BR2298" s="1084"/>
      <c r="BS2298" s="1084"/>
      <c r="BT2298" s="1084"/>
      <c r="BU2298" s="1084"/>
      <c r="BV2298" s="1084"/>
      <c r="BW2298" s="1084"/>
      <c r="BX2298" s="1084"/>
      <c r="BY2298" s="1084"/>
      <c r="BZ2298" s="1084"/>
      <c r="CA2298" s="1079"/>
      <c r="CB2298" s="1084"/>
      <c r="CC2298" s="1084"/>
      <c r="CD2298" s="1084"/>
      <c r="CE2298" s="1084"/>
      <c r="CF2298" s="1084"/>
      <c r="CG2298" s="1084"/>
      <c r="CH2298" s="1084"/>
      <c r="CI2298" s="1084"/>
      <c r="CJ2298" s="1084"/>
      <c r="CK2298" s="1084"/>
      <c r="CL2298" s="1084"/>
      <c r="CM2298" s="1084"/>
      <c r="CN2298" s="1084"/>
      <c r="CO2298" s="1084"/>
      <c r="CP2298" s="1084"/>
      <c r="CQ2298" s="1084"/>
      <c r="CR2298" s="1084"/>
      <c r="CS2298" s="1084"/>
      <c r="CT2298" s="1084"/>
      <c r="CU2298" s="1084"/>
      <c r="CV2298" s="1084"/>
      <c r="CW2298" s="1084"/>
      <c r="CX2298" s="1084"/>
      <c r="CY2298" s="1084"/>
      <c r="CZ2298" s="1084"/>
      <c r="DA2298" s="1084"/>
      <c r="DB2298" s="1084"/>
      <c r="DC2298" s="1084"/>
      <c r="DD2298" s="1084"/>
      <c r="DE2298" s="1084"/>
      <c r="DF2298" s="1084"/>
      <c r="DG2298" s="1084"/>
      <c r="DH2298" s="1084"/>
      <c r="DI2298" s="1084"/>
      <c r="DJ2298" s="1084"/>
      <c r="DK2298" s="1084"/>
      <c r="DL2298" s="1084"/>
      <c r="DM2298" s="1084"/>
      <c r="DN2298" s="1084"/>
      <c r="DO2298" s="1084"/>
      <c r="DP2298" s="1084"/>
      <c r="DQ2298" s="1084"/>
      <c r="DR2298" s="1084"/>
      <c r="DS2298" s="1084"/>
      <c r="DT2298" s="1084"/>
      <c r="DU2298" s="1084"/>
      <c r="DV2298" s="1084"/>
      <c r="DW2298" s="1084"/>
      <c r="DX2298" s="1084"/>
      <c r="DY2298" s="1084"/>
      <c r="DZ2298" s="1084"/>
      <c r="EA2298" s="1084"/>
      <c r="EB2298" s="1084"/>
      <c r="EC2298" s="1084"/>
      <c r="ED2298" s="1084"/>
      <c r="EE2298" s="1084"/>
      <c r="EF2298" s="1084"/>
      <c r="EG2298" s="1084"/>
      <c r="EH2298" s="1084"/>
      <c r="EI2298" s="1079"/>
      <c r="EJ2298" s="1084"/>
      <c r="EK2298" s="1084"/>
      <c r="EL2298" s="1084"/>
      <c r="EM2298" s="1084"/>
      <c r="EN2298" s="1084"/>
      <c r="EO2298" s="1084"/>
      <c r="EP2298" s="1084"/>
      <c r="EQ2298" s="1084"/>
      <c r="ER2298" s="1084"/>
      <c r="ES2298" s="1084"/>
      <c r="ET2298" s="1084"/>
      <c r="EU2298" s="1079"/>
      <c r="EV2298" s="1079"/>
      <c r="EW2298" s="1084"/>
      <c r="EX2298" s="1079"/>
      <c r="EY2298" s="1079"/>
      <c r="EZ2298" s="1084"/>
      <c r="FA2298" s="1090" t="s">
        <v>8265</v>
      </c>
      <c r="FB2298" s="1091"/>
      <c r="FC2298" s="1079"/>
      <c r="FD2298" s="1079"/>
    </row>
    <row r="2299">
      <c r="A2299" s="1079" t="s">
        <v>8266</v>
      </c>
      <c r="B2299" s="1079" t="s">
        <v>8267</v>
      </c>
      <c r="C2299" s="1080" t="s">
        <v>5866</v>
      </c>
      <c r="D2299" s="1079" t="s">
        <v>18</v>
      </c>
      <c r="E2299" s="1079"/>
      <c r="F2299" s="1079"/>
      <c r="G2299" s="1079" t="s">
        <v>8268</v>
      </c>
      <c r="H2299" s="1079" t="s">
        <v>2799</v>
      </c>
      <c r="I2299" s="1079" t="s">
        <v>23</v>
      </c>
      <c r="J2299" s="1079"/>
      <c r="K2299" s="1079" t="s">
        <v>93</v>
      </c>
      <c r="L2299" s="1079" t="s">
        <v>7776</v>
      </c>
      <c r="M2299" s="1079" t="s">
        <v>50</v>
      </c>
      <c r="N2299" s="1081">
        <v>43124.0</v>
      </c>
      <c r="O2299" s="1081">
        <v>43124.0</v>
      </c>
      <c r="P2299" s="1082"/>
      <c r="Q2299" s="1083"/>
      <c r="R2299" s="1083"/>
      <c r="S2299" s="1084"/>
      <c r="T2299" s="1084"/>
      <c r="U2299" s="1085">
        <f t="shared" ref="U2299:W2299" si="4395">IF(ISBLANK($A2299),"",sum(AE2299,AK2299,AQ2299,AW2299,BC2299,BI2299,BO2299,BU2299,CA2299,CG2299,CM2299,CS2299,CY2299,DE2299,DK2299,DQ2299,DW2299,EC2299,EI2299,EO2299,EU2299))</f>
        <v>6</v>
      </c>
      <c r="V2299" s="1085">
        <f t="shared" si="4395"/>
        <v>0</v>
      </c>
      <c r="W2299" s="1085">
        <f t="shared" si="4395"/>
        <v>0</v>
      </c>
      <c r="X2299" s="1086">
        <f t="shared" si="4018"/>
        <v>6</v>
      </c>
      <c r="Y2299" s="1085">
        <f t="shared" ref="Y2299:AA2299" si="4396">IF(ISBLANK($A2299),"",sum(AH2299,AN2299,AT2299,AZ2299,BF2299,BL2299,BR2299,BX2299,CD2299,CJ2299,CP2299,CV2299,DB2299,DH2299,DN2299,DT2299,DZ2299,EF2299,EL2299,ER2299,EX2299))</f>
        <v>2</v>
      </c>
      <c r="Z2299" s="1085">
        <f t="shared" si="4396"/>
        <v>0</v>
      </c>
      <c r="AA2299" s="1085">
        <f t="shared" si="4396"/>
        <v>0</v>
      </c>
      <c r="AB2299" s="1086">
        <f t="shared" si="4020"/>
        <v>2</v>
      </c>
      <c r="AC2299" s="1087">
        <f t="shared" si="4021"/>
        <v>0.3333333333</v>
      </c>
      <c r="AD2299" s="1092" t="str">
        <f t="shared" si="4022"/>
        <v>20+</v>
      </c>
      <c r="AE2299" s="1089">
        <v>6.0</v>
      </c>
      <c r="AF2299" s="1079"/>
      <c r="AG2299" s="1084"/>
      <c r="AH2299" s="1089">
        <v>2.0</v>
      </c>
      <c r="AI2299" s="1079"/>
      <c r="AJ2299" s="1084"/>
      <c r="AK2299" s="1079"/>
      <c r="AL2299" s="1084"/>
      <c r="AM2299" s="1084"/>
      <c r="AN2299" s="1084"/>
      <c r="AO2299" s="1084"/>
      <c r="AP2299" s="1084"/>
      <c r="AQ2299" s="1079"/>
      <c r="AR2299" s="1079"/>
      <c r="AS2299" s="1084"/>
      <c r="AT2299" s="1079"/>
      <c r="AU2299" s="1084"/>
      <c r="AV2299" s="1084"/>
      <c r="AW2299" s="1079"/>
      <c r="AX2299" s="1084"/>
      <c r="AY2299" s="1084"/>
      <c r="AZ2299" s="1079"/>
      <c r="BA2299" s="1079"/>
      <c r="BB2299" s="1084"/>
      <c r="BC2299" s="1084"/>
      <c r="BD2299" s="1084"/>
      <c r="BE2299" s="1084"/>
      <c r="BF2299" s="1084"/>
      <c r="BG2299" s="1084"/>
      <c r="BH2299" s="1084"/>
      <c r="BI2299" s="1084"/>
      <c r="BJ2299" s="1084"/>
      <c r="BK2299" s="1084"/>
      <c r="BL2299" s="1084"/>
      <c r="BM2299" s="1084"/>
      <c r="BN2299" s="1084"/>
      <c r="BO2299" s="1079"/>
      <c r="BP2299" s="1084"/>
      <c r="BQ2299" s="1084"/>
      <c r="BR2299" s="1084"/>
      <c r="BS2299" s="1084"/>
      <c r="BT2299" s="1084"/>
      <c r="BU2299" s="1084"/>
      <c r="BV2299" s="1084"/>
      <c r="BW2299" s="1084"/>
      <c r="BX2299" s="1084"/>
      <c r="BY2299" s="1084"/>
      <c r="BZ2299" s="1084"/>
      <c r="CA2299" s="1079"/>
      <c r="CB2299" s="1084"/>
      <c r="CC2299" s="1084"/>
      <c r="CD2299" s="1084"/>
      <c r="CE2299" s="1084"/>
      <c r="CF2299" s="1084"/>
      <c r="CG2299" s="1084"/>
      <c r="CH2299" s="1084"/>
      <c r="CI2299" s="1084"/>
      <c r="CJ2299" s="1084"/>
      <c r="CK2299" s="1084"/>
      <c r="CL2299" s="1084"/>
      <c r="CM2299" s="1084"/>
      <c r="CN2299" s="1084"/>
      <c r="CO2299" s="1084"/>
      <c r="CP2299" s="1084"/>
      <c r="CQ2299" s="1084"/>
      <c r="CR2299" s="1084"/>
      <c r="CS2299" s="1084"/>
      <c r="CT2299" s="1084"/>
      <c r="CU2299" s="1084"/>
      <c r="CV2299" s="1084"/>
      <c r="CW2299" s="1084"/>
      <c r="CX2299" s="1084"/>
      <c r="CY2299" s="1084"/>
      <c r="CZ2299" s="1084"/>
      <c r="DA2299" s="1084"/>
      <c r="DB2299" s="1084"/>
      <c r="DC2299" s="1084"/>
      <c r="DD2299" s="1084"/>
      <c r="DE2299" s="1084"/>
      <c r="DF2299" s="1084"/>
      <c r="DG2299" s="1084"/>
      <c r="DH2299" s="1084"/>
      <c r="DI2299" s="1084"/>
      <c r="DJ2299" s="1084"/>
      <c r="DK2299" s="1084"/>
      <c r="DL2299" s="1084"/>
      <c r="DM2299" s="1084"/>
      <c r="DN2299" s="1084"/>
      <c r="DO2299" s="1084"/>
      <c r="DP2299" s="1084"/>
      <c r="DQ2299" s="1084"/>
      <c r="DR2299" s="1084"/>
      <c r="DS2299" s="1084"/>
      <c r="DT2299" s="1084"/>
      <c r="DU2299" s="1084"/>
      <c r="DV2299" s="1084"/>
      <c r="DW2299" s="1084"/>
      <c r="DX2299" s="1084"/>
      <c r="DY2299" s="1084"/>
      <c r="DZ2299" s="1084"/>
      <c r="EA2299" s="1084"/>
      <c r="EB2299" s="1084"/>
      <c r="EC2299" s="1084"/>
      <c r="ED2299" s="1084"/>
      <c r="EE2299" s="1084"/>
      <c r="EF2299" s="1084"/>
      <c r="EG2299" s="1084"/>
      <c r="EH2299" s="1084"/>
      <c r="EI2299" s="1079"/>
      <c r="EJ2299" s="1084"/>
      <c r="EK2299" s="1084"/>
      <c r="EL2299" s="1084"/>
      <c r="EM2299" s="1084"/>
      <c r="EN2299" s="1084"/>
      <c r="EO2299" s="1084"/>
      <c r="EP2299" s="1084"/>
      <c r="EQ2299" s="1084"/>
      <c r="ER2299" s="1084"/>
      <c r="ES2299" s="1084"/>
      <c r="ET2299" s="1084"/>
      <c r="EU2299" s="1079"/>
      <c r="EV2299" s="1079"/>
      <c r="EW2299" s="1084"/>
      <c r="EX2299" s="1079"/>
      <c r="EY2299" s="1079"/>
      <c r="EZ2299" s="1084"/>
      <c r="FA2299" s="1090" t="s">
        <v>8269</v>
      </c>
      <c r="FB2299" s="1079"/>
      <c r="FC2299" s="1079" t="s">
        <v>8270</v>
      </c>
      <c r="FD2299" s="1079"/>
    </row>
    <row r="2300">
      <c r="A2300" s="1079" t="s">
        <v>8271</v>
      </c>
      <c r="B2300" s="1079" t="s">
        <v>8272</v>
      </c>
      <c r="C2300" s="1080" t="s">
        <v>5866</v>
      </c>
      <c r="D2300" s="1079" t="s">
        <v>18</v>
      </c>
      <c r="E2300" s="1079"/>
      <c r="F2300" s="1079"/>
      <c r="G2300" s="1079" t="s">
        <v>8273</v>
      </c>
      <c r="H2300" s="1079" t="s">
        <v>7662</v>
      </c>
      <c r="I2300" s="1079" t="s">
        <v>23</v>
      </c>
      <c r="J2300" s="1079"/>
      <c r="K2300" s="1079" t="s">
        <v>93</v>
      </c>
      <c r="L2300" s="1079" t="s">
        <v>7776</v>
      </c>
      <c r="M2300" s="1079" t="s">
        <v>50</v>
      </c>
      <c r="N2300" s="1081">
        <v>43111.0</v>
      </c>
      <c r="O2300" s="1081">
        <v>43111.0</v>
      </c>
      <c r="P2300" s="1082"/>
      <c r="Q2300" s="1083"/>
      <c r="R2300" s="1083"/>
      <c r="S2300" s="1084"/>
      <c r="T2300" s="857">
        <f t="shared" ref="T2300:T2318" si="4399">IF(ISBLANK($A2300),"",TODAY()-N2300)</f>
        <v>412</v>
      </c>
      <c r="U2300" s="1085">
        <f t="shared" ref="U2300:W2300" si="4397">IF(ISBLANK($A2300),"",sum(AE2300,AK2300,AQ2300,AW2300,BC2300,BI2300,BO2300,BU2300,CA2300,CG2300,CM2300,CS2300,CY2300,DE2300,DK2300,DQ2300,DW2300,EC2300,EI2300,EO2300,EU2300))</f>
        <v>1</v>
      </c>
      <c r="V2300" s="1085">
        <f t="shared" si="4397"/>
        <v>0</v>
      </c>
      <c r="W2300" s="1085">
        <f t="shared" si="4397"/>
        <v>0</v>
      </c>
      <c r="X2300" s="1086">
        <f t="shared" si="4018"/>
        <v>1</v>
      </c>
      <c r="Y2300" s="1085">
        <f t="shared" ref="Y2300:AA2300" si="4398">IF(ISBLANK($A2300),"",sum(AH2300,AN2300,AT2300,AZ2300,BF2300,BL2300,BR2300,BX2300,CD2300,CJ2300,CP2300,CV2300,DB2300,DH2300,DN2300,DT2300,DZ2300,EF2300,EL2300,ER2300,EX2300))</f>
        <v>1</v>
      </c>
      <c r="Z2300" s="1085">
        <f t="shared" si="4398"/>
        <v>0</v>
      </c>
      <c r="AA2300" s="1085">
        <f t="shared" si="4398"/>
        <v>0</v>
      </c>
      <c r="AB2300" s="1086">
        <f t="shared" si="4020"/>
        <v>1</v>
      </c>
      <c r="AC2300" s="1087">
        <f t="shared" si="4021"/>
        <v>1</v>
      </c>
      <c r="AD2300" s="1092" t="str">
        <f t="shared" si="4022"/>
        <v>20+</v>
      </c>
      <c r="AE2300" s="1089">
        <v>1.0</v>
      </c>
      <c r="AF2300" s="1079"/>
      <c r="AG2300" s="1084"/>
      <c r="AH2300" s="1089">
        <v>1.0</v>
      </c>
      <c r="AI2300" s="1079"/>
      <c r="AJ2300" s="1084"/>
      <c r="AK2300" s="1079"/>
      <c r="AL2300" s="1084"/>
      <c r="AM2300" s="1084"/>
      <c r="AN2300" s="1084"/>
      <c r="AO2300" s="1084"/>
      <c r="AP2300" s="1084"/>
      <c r="AQ2300" s="1079"/>
      <c r="AR2300" s="1079"/>
      <c r="AS2300" s="1084"/>
      <c r="AT2300" s="1079"/>
      <c r="AU2300" s="1084"/>
      <c r="AV2300" s="1084"/>
      <c r="AW2300" s="1079"/>
      <c r="AX2300" s="1084"/>
      <c r="AY2300" s="1084"/>
      <c r="AZ2300" s="1079"/>
      <c r="BA2300" s="1079"/>
      <c r="BB2300" s="1084"/>
      <c r="BC2300" s="1084"/>
      <c r="BD2300" s="1084"/>
      <c r="BE2300" s="1084"/>
      <c r="BF2300" s="1084"/>
      <c r="BG2300" s="1084"/>
      <c r="BH2300" s="1084"/>
      <c r="BI2300" s="1084"/>
      <c r="BJ2300" s="1084"/>
      <c r="BK2300" s="1084"/>
      <c r="BL2300" s="1084"/>
      <c r="BM2300" s="1084"/>
      <c r="BN2300" s="1084"/>
      <c r="BO2300" s="1079"/>
      <c r="BP2300" s="1084"/>
      <c r="BQ2300" s="1084"/>
      <c r="BR2300" s="1084"/>
      <c r="BS2300" s="1084"/>
      <c r="BT2300" s="1084"/>
      <c r="BU2300" s="1084"/>
      <c r="BV2300" s="1084"/>
      <c r="BW2300" s="1084"/>
      <c r="BX2300" s="1084"/>
      <c r="BY2300" s="1084"/>
      <c r="BZ2300" s="1084"/>
      <c r="CA2300" s="1079"/>
      <c r="CB2300" s="1084"/>
      <c r="CC2300" s="1084"/>
      <c r="CD2300" s="1084"/>
      <c r="CE2300" s="1084"/>
      <c r="CF2300" s="1084"/>
      <c r="CG2300" s="1084"/>
      <c r="CH2300" s="1084"/>
      <c r="CI2300" s="1084"/>
      <c r="CJ2300" s="1084"/>
      <c r="CK2300" s="1084"/>
      <c r="CL2300" s="1084"/>
      <c r="CM2300" s="1084"/>
      <c r="CN2300" s="1084"/>
      <c r="CO2300" s="1084"/>
      <c r="CP2300" s="1084"/>
      <c r="CQ2300" s="1084"/>
      <c r="CR2300" s="1084"/>
      <c r="CS2300" s="1084"/>
      <c r="CT2300" s="1084"/>
      <c r="CU2300" s="1084"/>
      <c r="CV2300" s="1084"/>
      <c r="CW2300" s="1084"/>
      <c r="CX2300" s="1084"/>
      <c r="CY2300" s="1084"/>
      <c r="CZ2300" s="1084"/>
      <c r="DA2300" s="1084"/>
      <c r="DB2300" s="1084"/>
      <c r="DC2300" s="1084"/>
      <c r="DD2300" s="1084"/>
      <c r="DE2300" s="1084"/>
      <c r="DF2300" s="1084"/>
      <c r="DG2300" s="1084"/>
      <c r="DH2300" s="1084"/>
      <c r="DI2300" s="1084"/>
      <c r="DJ2300" s="1084"/>
      <c r="DK2300" s="1084"/>
      <c r="DL2300" s="1084"/>
      <c r="DM2300" s="1084"/>
      <c r="DN2300" s="1084"/>
      <c r="DO2300" s="1084"/>
      <c r="DP2300" s="1084"/>
      <c r="DQ2300" s="1084"/>
      <c r="DR2300" s="1084"/>
      <c r="DS2300" s="1084"/>
      <c r="DT2300" s="1084"/>
      <c r="DU2300" s="1084"/>
      <c r="DV2300" s="1084"/>
      <c r="DW2300" s="1084"/>
      <c r="DX2300" s="1084"/>
      <c r="DY2300" s="1084"/>
      <c r="DZ2300" s="1084"/>
      <c r="EA2300" s="1084"/>
      <c r="EB2300" s="1084"/>
      <c r="EC2300" s="1084"/>
      <c r="ED2300" s="1084"/>
      <c r="EE2300" s="1084"/>
      <c r="EF2300" s="1084"/>
      <c r="EG2300" s="1084"/>
      <c r="EH2300" s="1084"/>
      <c r="EI2300" s="1079"/>
      <c r="EJ2300" s="1084"/>
      <c r="EK2300" s="1084"/>
      <c r="EL2300" s="1084"/>
      <c r="EM2300" s="1084"/>
      <c r="EN2300" s="1084"/>
      <c r="EO2300" s="1084"/>
      <c r="EP2300" s="1084"/>
      <c r="EQ2300" s="1084"/>
      <c r="ER2300" s="1084"/>
      <c r="ES2300" s="1084"/>
      <c r="ET2300" s="1084"/>
      <c r="EU2300" s="1079"/>
      <c r="EV2300" s="1079"/>
      <c r="EW2300" s="1084"/>
      <c r="EX2300" s="1079"/>
      <c r="EY2300" s="1079"/>
      <c r="EZ2300" s="1084"/>
      <c r="FA2300" s="1090" t="s">
        <v>8274</v>
      </c>
      <c r="FB2300" s="1091"/>
      <c r="FC2300" s="1079"/>
      <c r="FD2300" s="1079"/>
    </row>
    <row r="2301">
      <c r="A2301" s="1079" t="s">
        <v>8275</v>
      </c>
      <c r="B2301" s="1079" t="s">
        <v>8276</v>
      </c>
      <c r="C2301" s="1080" t="s">
        <v>5866</v>
      </c>
      <c r="D2301" s="1079" t="s">
        <v>18</v>
      </c>
      <c r="E2301" s="1079"/>
      <c r="F2301" s="1079"/>
      <c r="G2301" s="1079" t="s">
        <v>8157</v>
      </c>
      <c r="H2301" s="1079" t="s">
        <v>7662</v>
      </c>
      <c r="I2301" s="1079" t="s">
        <v>23</v>
      </c>
      <c r="J2301" s="1079"/>
      <c r="K2301" s="1079" t="s">
        <v>93</v>
      </c>
      <c r="L2301" s="1079" t="s">
        <v>7807</v>
      </c>
      <c r="M2301" s="1079" t="s">
        <v>50</v>
      </c>
      <c r="N2301" s="1081">
        <v>43090.0</v>
      </c>
      <c r="O2301" s="1081">
        <v>43090.0</v>
      </c>
      <c r="P2301" s="1082"/>
      <c r="Q2301" s="1083"/>
      <c r="R2301" s="1083"/>
      <c r="S2301" s="1084"/>
      <c r="T2301" s="857">
        <f t="shared" si="4399"/>
        <v>433</v>
      </c>
      <c r="U2301" s="1085">
        <f t="shared" ref="U2301:W2301" si="4400">IF(ISBLANK($A2301),"",sum(AE2301,AK2301,AQ2301,AW2301,BC2301,BI2301,BO2301,BU2301,CA2301,CG2301,CM2301,CS2301,CY2301,DE2301,DK2301,DQ2301,DW2301,EC2301,EI2301,EO2301,EU2301))</f>
        <v>8</v>
      </c>
      <c r="V2301" s="1085">
        <f t="shared" si="4400"/>
        <v>0</v>
      </c>
      <c r="W2301" s="1085">
        <f t="shared" si="4400"/>
        <v>0</v>
      </c>
      <c r="X2301" s="1086">
        <f t="shared" si="4018"/>
        <v>8</v>
      </c>
      <c r="Y2301" s="1085">
        <f t="shared" ref="Y2301:AA2301" si="4401">IF(ISBLANK($A2301),"",sum(AH2301,AN2301,AT2301,AZ2301,BF2301,BL2301,BR2301,BX2301,CD2301,CJ2301,CP2301,CV2301,DB2301,DH2301,DN2301,DT2301,DZ2301,EF2301,EL2301,ER2301,EX2301))</f>
        <v>6</v>
      </c>
      <c r="Z2301" s="1085">
        <f t="shared" si="4401"/>
        <v>0</v>
      </c>
      <c r="AA2301" s="1085">
        <f t="shared" si="4401"/>
        <v>0</v>
      </c>
      <c r="AB2301" s="1086">
        <f t="shared" si="4020"/>
        <v>6</v>
      </c>
      <c r="AC2301" s="1087">
        <f t="shared" si="4021"/>
        <v>0.75</v>
      </c>
      <c r="AD2301" s="1092" t="str">
        <f t="shared" si="4022"/>
        <v>20+</v>
      </c>
      <c r="AE2301" s="1089">
        <v>8.0</v>
      </c>
      <c r="AF2301" s="1079"/>
      <c r="AG2301" s="1084"/>
      <c r="AH2301" s="1089">
        <v>6.0</v>
      </c>
      <c r="AI2301" s="1079"/>
      <c r="AJ2301" s="1084"/>
      <c r="AK2301" s="1079"/>
      <c r="AL2301" s="1084"/>
      <c r="AM2301" s="1084"/>
      <c r="AN2301" s="1084"/>
      <c r="AO2301" s="1084"/>
      <c r="AP2301" s="1084"/>
      <c r="AQ2301" s="1079"/>
      <c r="AR2301" s="1079"/>
      <c r="AS2301" s="1084"/>
      <c r="AT2301" s="1079"/>
      <c r="AU2301" s="1084"/>
      <c r="AV2301" s="1084"/>
      <c r="AW2301" s="1079"/>
      <c r="AX2301" s="1084"/>
      <c r="AY2301" s="1084"/>
      <c r="AZ2301" s="1079"/>
      <c r="BA2301" s="1079"/>
      <c r="BB2301" s="1084"/>
      <c r="BC2301" s="1084"/>
      <c r="BD2301" s="1084"/>
      <c r="BE2301" s="1084"/>
      <c r="BF2301" s="1084"/>
      <c r="BG2301" s="1084"/>
      <c r="BH2301" s="1084"/>
      <c r="BI2301" s="1084"/>
      <c r="BJ2301" s="1084"/>
      <c r="BK2301" s="1084"/>
      <c r="BL2301" s="1084"/>
      <c r="BM2301" s="1084"/>
      <c r="BN2301" s="1084"/>
      <c r="BO2301" s="1079"/>
      <c r="BP2301" s="1084"/>
      <c r="BQ2301" s="1084"/>
      <c r="BR2301" s="1084"/>
      <c r="BS2301" s="1084"/>
      <c r="BT2301" s="1084"/>
      <c r="BU2301" s="1084"/>
      <c r="BV2301" s="1084"/>
      <c r="BW2301" s="1084"/>
      <c r="BX2301" s="1084"/>
      <c r="BY2301" s="1084"/>
      <c r="BZ2301" s="1084"/>
      <c r="CA2301" s="1079"/>
      <c r="CB2301" s="1084"/>
      <c r="CC2301" s="1084"/>
      <c r="CD2301" s="1084"/>
      <c r="CE2301" s="1084"/>
      <c r="CF2301" s="1084"/>
      <c r="CG2301" s="1084"/>
      <c r="CH2301" s="1084"/>
      <c r="CI2301" s="1084"/>
      <c r="CJ2301" s="1084"/>
      <c r="CK2301" s="1084"/>
      <c r="CL2301" s="1084"/>
      <c r="CM2301" s="1084"/>
      <c r="CN2301" s="1084"/>
      <c r="CO2301" s="1084"/>
      <c r="CP2301" s="1084"/>
      <c r="CQ2301" s="1084"/>
      <c r="CR2301" s="1084"/>
      <c r="CS2301" s="1084"/>
      <c r="CT2301" s="1084"/>
      <c r="CU2301" s="1084"/>
      <c r="CV2301" s="1084"/>
      <c r="CW2301" s="1084"/>
      <c r="CX2301" s="1084"/>
      <c r="CY2301" s="1084"/>
      <c r="CZ2301" s="1084"/>
      <c r="DA2301" s="1084"/>
      <c r="DB2301" s="1084"/>
      <c r="DC2301" s="1084"/>
      <c r="DD2301" s="1084"/>
      <c r="DE2301" s="1084"/>
      <c r="DF2301" s="1084"/>
      <c r="DG2301" s="1084"/>
      <c r="DH2301" s="1084"/>
      <c r="DI2301" s="1084"/>
      <c r="DJ2301" s="1084"/>
      <c r="DK2301" s="1084"/>
      <c r="DL2301" s="1084"/>
      <c r="DM2301" s="1084"/>
      <c r="DN2301" s="1084"/>
      <c r="DO2301" s="1084"/>
      <c r="DP2301" s="1084"/>
      <c r="DQ2301" s="1084"/>
      <c r="DR2301" s="1084"/>
      <c r="DS2301" s="1084"/>
      <c r="DT2301" s="1084"/>
      <c r="DU2301" s="1084"/>
      <c r="DV2301" s="1084"/>
      <c r="DW2301" s="1084"/>
      <c r="DX2301" s="1084"/>
      <c r="DY2301" s="1084"/>
      <c r="DZ2301" s="1084"/>
      <c r="EA2301" s="1084"/>
      <c r="EB2301" s="1084"/>
      <c r="EC2301" s="1084"/>
      <c r="ED2301" s="1084"/>
      <c r="EE2301" s="1084"/>
      <c r="EF2301" s="1084"/>
      <c r="EG2301" s="1084"/>
      <c r="EH2301" s="1084"/>
      <c r="EI2301" s="1079"/>
      <c r="EJ2301" s="1084"/>
      <c r="EK2301" s="1084"/>
      <c r="EL2301" s="1084"/>
      <c r="EM2301" s="1084"/>
      <c r="EN2301" s="1084"/>
      <c r="EO2301" s="1084"/>
      <c r="EP2301" s="1084"/>
      <c r="EQ2301" s="1084"/>
      <c r="ER2301" s="1084"/>
      <c r="ES2301" s="1084"/>
      <c r="ET2301" s="1084"/>
      <c r="EU2301" s="1079"/>
      <c r="EV2301" s="1079"/>
      <c r="EW2301" s="1084"/>
      <c r="EX2301" s="1079"/>
      <c r="EY2301" s="1079"/>
      <c r="EZ2301" s="1084"/>
      <c r="FA2301" s="1090" t="s">
        <v>8277</v>
      </c>
      <c r="FB2301" s="1091"/>
      <c r="FC2301" s="1079"/>
      <c r="FD2301" s="1079"/>
    </row>
    <row r="2302">
      <c r="A2302" s="1079" t="s">
        <v>8278</v>
      </c>
      <c r="B2302" s="1079" t="s">
        <v>8279</v>
      </c>
      <c r="C2302" s="1080" t="s">
        <v>5866</v>
      </c>
      <c r="D2302" s="1079" t="s">
        <v>18</v>
      </c>
      <c r="E2302" s="1079"/>
      <c r="F2302" s="1079"/>
      <c r="G2302" s="1079" t="s">
        <v>8280</v>
      </c>
      <c r="H2302" s="1079" t="s">
        <v>7946</v>
      </c>
      <c r="I2302" s="1079" t="s">
        <v>23</v>
      </c>
      <c r="J2302" s="1079"/>
      <c r="K2302" s="1079" t="s">
        <v>93</v>
      </c>
      <c r="L2302" s="1079" t="s">
        <v>8281</v>
      </c>
      <c r="M2302" s="1079" t="s">
        <v>50</v>
      </c>
      <c r="N2302" s="1081">
        <v>43040.0</v>
      </c>
      <c r="O2302" s="1081">
        <v>43040.0</v>
      </c>
      <c r="P2302" s="1082"/>
      <c r="Q2302" s="1083"/>
      <c r="R2302" s="1083"/>
      <c r="S2302" s="1084"/>
      <c r="T2302" s="857">
        <f t="shared" si="4399"/>
        <v>483</v>
      </c>
      <c r="U2302" s="1085">
        <f t="shared" ref="U2302:W2302" si="4402">IF(ISBLANK($A2302),"",sum(AE2302,AK2302,AQ2302,AW2302,BC2302,BI2302,BO2302,BU2302,CA2302,CG2302,CM2302,CS2302,CY2302,DE2302,DK2302,DQ2302,DW2302,EC2302,EI2302,EO2302,EU2302))</f>
        <v>10</v>
      </c>
      <c r="V2302" s="1085">
        <f t="shared" si="4402"/>
        <v>0</v>
      </c>
      <c r="W2302" s="1085">
        <f t="shared" si="4402"/>
        <v>0</v>
      </c>
      <c r="X2302" s="1086">
        <f t="shared" si="4018"/>
        <v>10</v>
      </c>
      <c r="Y2302" s="1085">
        <f t="shared" ref="Y2302:AA2302" si="4403">IF(ISBLANK($A2302),"",sum(AH2302,AN2302,AT2302,AZ2302,BF2302,BL2302,BR2302,BX2302,CD2302,CJ2302,CP2302,CV2302,DB2302,DH2302,DN2302,DT2302,DZ2302,EF2302,EL2302,ER2302,EX2302))</f>
        <v>7</v>
      </c>
      <c r="Z2302" s="1085">
        <f t="shared" si="4403"/>
        <v>0</v>
      </c>
      <c r="AA2302" s="1085">
        <f t="shared" si="4403"/>
        <v>0</v>
      </c>
      <c r="AB2302" s="1086">
        <f t="shared" si="4020"/>
        <v>7</v>
      </c>
      <c r="AC2302" s="1087">
        <f t="shared" si="4021"/>
        <v>0.7</v>
      </c>
      <c r="AD2302" s="1092" t="str">
        <f t="shared" si="4022"/>
        <v>20+</v>
      </c>
      <c r="AE2302" s="1089">
        <v>10.0</v>
      </c>
      <c r="AF2302" s="1079"/>
      <c r="AG2302" s="1084"/>
      <c r="AH2302" s="1089">
        <v>7.0</v>
      </c>
      <c r="AI2302" s="1079"/>
      <c r="AJ2302" s="1084"/>
      <c r="AK2302" s="1079"/>
      <c r="AL2302" s="1084"/>
      <c r="AM2302" s="1084"/>
      <c r="AN2302" s="1084"/>
      <c r="AO2302" s="1084"/>
      <c r="AP2302" s="1084"/>
      <c r="AQ2302" s="1079"/>
      <c r="AR2302" s="1079"/>
      <c r="AS2302" s="1084"/>
      <c r="AT2302" s="1079"/>
      <c r="AU2302" s="1084"/>
      <c r="AV2302" s="1084"/>
      <c r="AW2302" s="1079"/>
      <c r="AX2302" s="1084"/>
      <c r="AY2302" s="1084"/>
      <c r="AZ2302" s="1079"/>
      <c r="BA2302" s="1079"/>
      <c r="BB2302" s="1084"/>
      <c r="BC2302" s="1084"/>
      <c r="BD2302" s="1084"/>
      <c r="BE2302" s="1084"/>
      <c r="BF2302" s="1084"/>
      <c r="BG2302" s="1084"/>
      <c r="BH2302" s="1084"/>
      <c r="BI2302" s="1084"/>
      <c r="BJ2302" s="1084"/>
      <c r="BK2302" s="1084"/>
      <c r="BL2302" s="1084"/>
      <c r="BM2302" s="1084"/>
      <c r="BN2302" s="1084"/>
      <c r="BO2302" s="1079"/>
      <c r="BP2302" s="1084"/>
      <c r="BQ2302" s="1084"/>
      <c r="BR2302" s="1084"/>
      <c r="BS2302" s="1084"/>
      <c r="BT2302" s="1084"/>
      <c r="BU2302" s="1084"/>
      <c r="BV2302" s="1084"/>
      <c r="BW2302" s="1084"/>
      <c r="BX2302" s="1084"/>
      <c r="BY2302" s="1084"/>
      <c r="BZ2302" s="1084"/>
      <c r="CA2302" s="1079"/>
      <c r="CB2302" s="1084"/>
      <c r="CC2302" s="1084"/>
      <c r="CD2302" s="1084"/>
      <c r="CE2302" s="1084"/>
      <c r="CF2302" s="1084"/>
      <c r="CG2302" s="1084"/>
      <c r="CH2302" s="1084"/>
      <c r="CI2302" s="1084"/>
      <c r="CJ2302" s="1084"/>
      <c r="CK2302" s="1084"/>
      <c r="CL2302" s="1084"/>
      <c r="CM2302" s="1084"/>
      <c r="CN2302" s="1084"/>
      <c r="CO2302" s="1084"/>
      <c r="CP2302" s="1084"/>
      <c r="CQ2302" s="1084"/>
      <c r="CR2302" s="1084"/>
      <c r="CS2302" s="1084"/>
      <c r="CT2302" s="1084"/>
      <c r="CU2302" s="1084"/>
      <c r="CV2302" s="1084"/>
      <c r="CW2302" s="1084"/>
      <c r="CX2302" s="1084"/>
      <c r="CY2302" s="1084"/>
      <c r="CZ2302" s="1084"/>
      <c r="DA2302" s="1084"/>
      <c r="DB2302" s="1084"/>
      <c r="DC2302" s="1084"/>
      <c r="DD2302" s="1084"/>
      <c r="DE2302" s="1084"/>
      <c r="DF2302" s="1084"/>
      <c r="DG2302" s="1084"/>
      <c r="DH2302" s="1084"/>
      <c r="DI2302" s="1084"/>
      <c r="DJ2302" s="1084"/>
      <c r="DK2302" s="1084"/>
      <c r="DL2302" s="1084"/>
      <c r="DM2302" s="1084"/>
      <c r="DN2302" s="1084"/>
      <c r="DO2302" s="1084"/>
      <c r="DP2302" s="1084"/>
      <c r="DQ2302" s="1084"/>
      <c r="DR2302" s="1084"/>
      <c r="DS2302" s="1084"/>
      <c r="DT2302" s="1084"/>
      <c r="DU2302" s="1084"/>
      <c r="DV2302" s="1084"/>
      <c r="DW2302" s="1084"/>
      <c r="DX2302" s="1084"/>
      <c r="DY2302" s="1084"/>
      <c r="DZ2302" s="1084"/>
      <c r="EA2302" s="1084"/>
      <c r="EB2302" s="1084"/>
      <c r="EC2302" s="1084"/>
      <c r="ED2302" s="1084"/>
      <c r="EE2302" s="1084"/>
      <c r="EF2302" s="1084"/>
      <c r="EG2302" s="1084"/>
      <c r="EH2302" s="1084"/>
      <c r="EI2302" s="1079"/>
      <c r="EJ2302" s="1084"/>
      <c r="EK2302" s="1084"/>
      <c r="EL2302" s="1084"/>
      <c r="EM2302" s="1084"/>
      <c r="EN2302" s="1084"/>
      <c r="EO2302" s="1084"/>
      <c r="EP2302" s="1084"/>
      <c r="EQ2302" s="1084"/>
      <c r="ER2302" s="1084"/>
      <c r="ES2302" s="1084"/>
      <c r="ET2302" s="1084"/>
      <c r="EU2302" s="1079"/>
      <c r="EV2302" s="1079"/>
      <c r="EW2302" s="1084"/>
      <c r="EX2302" s="1079"/>
      <c r="EY2302" s="1079"/>
      <c r="EZ2302" s="1084"/>
      <c r="FA2302" s="1090" t="s">
        <v>8282</v>
      </c>
      <c r="FB2302" s="1091"/>
      <c r="FC2302" s="1079"/>
      <c r="FD2302" s="1079"/>
    </row>
    <row r="2303">
      <c r="A2303" s="1093" t="s">
        <v>8283</v>
      </c>
      <c r="B2303" s="1093" t="s">
        <v>8284</v>
      </c>
      <c r="C2303" s="1094" t="s">
        <v>5866</v>
      </c>
      <c r="D2303" s="1093" t="s">
        <v>18</v>
      </c>
      <c r="E2303" s="1093"/>
      <c r="F2303" s="1093"/>
      <c r="G2303" s="1093" t="s">
        <v>8131</v>
      </c>
      <c r="H2303" s="1093" t="s">
        <v>7946</v>
      </c>
      <c r="I2303" s="1093" t="s">
        <v>23</v>
      </c>
      <c r="J2303" s="1084"/>
      <c r="K2303" s="1093" t="s">
        <v>93</v>
      </c>
      <c r="L2303" s="1093" t="s">
        <v>510</v>
      </c>
      <c r="M2303" s="1093" t="s">
        <v>50</v>
      </c>
      <c r="N2303" s="1182">
        <v>42972.0</v>
      </c>
      <c r="O2303" s="1182">
        <v>42972.0</v>
      </c>
      <c r="P2303" s="1082"/>
      <c r="Q2303" s="1083"/>
      <c r="R2303" s="1083"/>
      <c r="S2303" s="1084"/>
      <c r="T2303" s="996">
        <f t="shared" si="4399"/>
        <v>551</v>
      </c>
      <c r="U2303" s="1096">
        <f t="shared" ref="U2303:W2303" si="4404">IF(ISBLANK($A2303),"",sum(AE2303,AK2303,AQ2303,AW2303,BC2303,BI2303,BO2303,BU2303,CA2303,CG2303,CM2303,CS2303,CY2303,DE2303,DK2303,DQ2303,DW2303,EC2303,EI2303,EO2303,EU2303))</f>
        <v>4</v>
      </c>
      <c r="V2303" s="1096">
        <f t="shared" si="4404"/>
        <v>0</v>
      </c>
      <c r="W2303" s="1096">
        <f t="shared" si="4404"/>
        <v>0</v>
      </c>
      <c r="X2303" s="1097">
        <f t="shared" si="4018"/>
        <v>4</v>
      </c>
      <c r="Y2303" s="1096">
        <f t="shared" ref="Y2303:AA2303" si="4405">IF(ISBLANK($A2303),"",sum(AH2303,AN2303,AT2303,AZ2303,BF2303,BL2303,BR2303,BX2303,CD2303,CJ2303,CP2303,CV2303,DB2303,DH2303,DN2303,DT2303,DZ2303,EF2303,EL2303,ER2303,EX2303))</f>
        <v>4</v>
      </c>
      <c r="Z2303" s="1096">
        <f t="shared" si="4405"/>
        <v>2</v>
      </c>
      <c r="AA2303" s="1096">
        <f t="shared" si="4405"/>
        <v>0</v>
      </c>
      <c r="AB2303" s="1097">
        <f t="shared" si="4020"/>
        <v>6</v>
      </c>
      <c r="AC2303" s="1189">
        <f t="shared" si="4021"/>
        <v>1</v>
      </c>
      <c r="AD2303" s="1092" t="str">
        <f t="shared" si="4022"/>
        <v>20+</v>
      </c>
      <c r="AE2303" s="1089">
        <v>2.0</v>
      </c>
      <c r="AF2303" s="1084"/>
      <c r="AG2303" s="1084"/>
      <c r="AH2303" s="1084"/>
      <c r="AI2303" s="1084"/>
      <c r="AJ2303" s="1084"/>
      <c r="AK2303" s="1089">
        <v>1.0</v>
      </c>
      <c r="AL2303" s="1084"/>
      <c r="AM2303" s="1084"/>
      <c r="AN2303" s="1084"/>
      <c r="AO2303" s="1084"/>
      <c r="AP2303" s="1084"/>
      <c r="AQ2303" s="1084"/>
      <c r="AR2303" s="1084"/>
      <c r="AS2303" s="1084"/>
      <c r="AT2303" s="1089">
        <v>3.0</v>
      </c>
      <c r="AU2303" s="1084"/>
      <c r="AV2303" s="1084"/>
      <c r="AW2303" s="1089">
        <v>1.0</v>
      </c>
      <c r="AX2303" s="1084"/>
      <c r="AY2303" s="1084"/>
      <c r="AZ2303" s="1089">
        <v>1.0</v>
      </c>
      <c r="BA2303" s="1089">
        <v>2.0</v>
      </c>
      <c r="BB2303" s="1084"/>
      <c r="BC2303" s="1084"/>
      <c r="BD2303" s="1084"/>
      <c r="BE2303" s="1084"/>
      <c r="BF2303" s="1084"/>
      <c r="BG2303" s="1084"/>
      <c r="BH2303" s="1084"/>
      <c r="BI2303" s="1084"/>
      <c r="BJ2303" s="1084"/>
      <c r="BK2303" s="1084"/>
      <c r="BL2303" s="1084"/>
      <c r="BM2303" s="1084"/>
      <c r="BN2303" s="1084"/>
      <c r="BO2303" s="1084"/>
      <c r="BP2303" s="1084"/>
      <c r="BQ2303" s="1084"/>
      <c r="BR2303" s="1084"/>
      <c r="BS2303" s="1084"/>
      <c r="BT2303" s="1084"/>
      <c r="BU2303" s="1084"/>
      <c r="BV2303" s="1084"/>
      <c r="BW2303" s="1084"/>
      <c r="BX2303" s="1084"/>
      <c r="BY2303" s="1084"/>
      <c r="BZ2303" s="1084"/>
      <c r="CA2303" s="1084"/>
      <c r="CB2303" s="1084"/>
      <c r="CC2303" s="1084"/>
      <c r="CD2303" s="1084"/>
      <c r="CE2303" s="1084"/>
      <c r="CF2303" s="1084"/>
      <c r="CG2303" s="1084"/>
      <c r="CH2303" s="1084"/>
      <c r="CI2303" s="1084"/>
      <c r="CJ2303" s="1084"/>
      <c r="CK2303" s="1084"/>
      <c r="CL2303" s="1084"/>
      <c r="CM2303" s="1084"/>
      <c r="CN2303" s="1084"/>
      <c r="CO2303" s="1084"/>
      <c r="CP2303" s="1084"/>
      <c r="CQ2303" s="1084"/>
      <c r="CR2303" s="1084"/>
      <c r="CS2303" s="1084"/>
      <c r="CT2303" s="1084"/>
      <c r="CU2303" s="1084"/>
      <c r="CV2303" s="1084"/>
      <c r="CW2303" s="1084"/>
      <c r="CX2303" s="1084"/>
      <c r="CY2303" s="1084"/>
      <c r="CZ2303" s="1084"/>
      <c r="DA2303" s="1084"/>
      <c r="DB2303" s="1084"/>
      <c r="DC2303" s="1084"/>
      <c r="DD2303" s="1084"/>
      <c r="DE2303" s="1084"/>
      <c r="DF2303" s="1084"/>
      <c r="DG2303" s="1084"/>
      <c r="DH2303" s="1084"/>
      <c r="DI2303" s="1084"/>
      <c r="DJ2303" s="1084"/>
      <c r="DK2303" s="1084"/>
      <c r="DL2303" s="1084"/>
      <c r="DM2303" s="1084"/>
      <c r="DN2303" s="1084"/>
      <c r="DO2303" s="1084"/>
      <c r="DP2303" s="1084"/>
      <c r="DQ2303" s="1084"/>
      <c r="DR2303" s="1084"/>
      <c r="DS2303" s="1084"/>
      <c r="DT2303" s="1084"/>
      <c r="DU2303" s="1084"/>
      <c r="DV2303" s="1084"/>
      <c r="DW2303" s="1084"/>
      <c r="DX2303" s="1084"/>
      <c r="DY2303" s="1084"/>
      <c r="DZ2303" s="1084"/>
      <c r="EA2303" s="1084"/>
      <c r="EB2303" s="1084"/>
      <c r="EC2303" s="1084"/>
      <c r="ED2303" s="1084"/>
      <c r="EE2303" s="1084"/>
      <c r="EF2303" s="1084"/>
      <c r="EG2303" s="1084"/>
      <c r="EH2303" s="1084"/>
      <c r="EI2303" s="1084"/>
      <c r="EJ2303" s="1084"/>
      <c r="EK2303" s="1084"/>
      <c r="EL2303" s="1084"/>
      <c r="EM2303" s="1084"/>
      <c r="EN2303" s="1084"/>
      <c r="EO2303" s="1084"/>
      <c r="EP2303" s="1084"/>
      <c r="EQ2303" s="1084"/>
      <c r="ER2303" s="1084"/>
      <c r="ES2303" s="1084"/>
      <c r="ET2303" s="1084"/>
      <c r="EU2303" s="1084"/>
      <c r="EV2303" s="1084"/>
      <c r="EW2303" s="1084"/>
      <c r="EX2303" s="1084"/>
      <c r="EY2303" s="1084"/>
      <c r="EZ2303" s="1084"/>
      <c r="FA2303" s="1101" t="s">
        <v>8285</v>
      </c>
      <c r="FB2303" s="1102"/>
      <c r="FC2303" s="1093"/>
      <c r="FD2303" s="1093"/>
    </row>
    <row r="2304">
      <c r="A2304" s="1079" t="s">
        <v>8286</v>
      </c>
      <c r="B2304" s="1079" t="s">
        <v>8287</v>
      </c>
      <c r="C2304" s="1080" t="s">
        <v>5866</v>
      </c>
      <c r="D2304" s="1079" t="s">
        <v>18</v>
      </c>
      <c r="E2304" s="1079"/>
      <c r="F2304" s="1079"/>
      <c r="G2304" s="1079" t="s">
        <v>7748</v>
      </c>
      <c r="H2304" s="1079" t="s">
        <v>7662</v>
      </c>
      <c r="I2304" s="1079" t="s">
        <v>23</v>
      </c>
      <c r="J2304" s="1079"/>
      <c r="K2304" s="1079" t="s">
        <v>93</v>
      </c>
      <c r="L2304" s="1079" t="s">
        <v>7663</v>
      </c>
      <c r="M2304" s="1079" t="s">
        <v>50</v>
      </c>
      <c r="N2304" s="1081">
        <v>42866.0</v>
      </c>
      <c r="O2304" s="1081">
        <v>42866.0</v>
      </c>
      <c r="P2304" s="1158" t="s">
        <v>8188</v>
      </c>
      <c r="Q2304" s="1083"/>
      <c r="R2304" s="1083"/>
      <c r="S2304" s="1084"/>
      <c r="T2304" s="857">
        <f t="shared" si="4399"/>
        <v>657</v>
      </c>
      <c r="U2304" s="1085">
        <f t="shared" ref="U2304:W2304" si="4406">IF(ISBLANK($A2304),"",sum(AE2304,AK2304,AQ2304,AW2304,BC2304,BI2304,BO2304,BU2304,CA2304,CG2304,CM2304,CS2304,CY2304,DE2304,DK2304,DQ2304,DW2304,EC2304,EI2304,EO2304,EU2304))</f>
        <v>19</v>
      </c>
      <c r="V2304" s="1085">
        <f t="shared" si="4406"/>
        <v>0</v>
      </c>
      <c r="W2304" s="1085">
        <f t="shared" si="4406"/>
        <v>0</v>
      </c>
      <c r="X2304" s="1086">
        <f t="shared" si="4018"/>
        <v>19</v>
      </c>
      <c r="Y2304" s="1085">
        <f t="shared" ref="Y2304:AA2304" si="4407">IF(ISBLANK($A2304),"",sum(AH2304,AN2304,AT2304,AZ2304,BF2304,BL2304,BR2304,BX2304,CD2304,CJ2304,CP2304,CV2304,DB2304,DH2304,DN2304,DT2304,DZ2304,EF2304,EL2304,ER2304,EX2304))</f>
        <v>15</v>
      </c>
      <c r="Z2304" s="1085">
        <f t="shared" si="4407"/>
        <v>0</v>
      </c>
      <c r="AA2304" s="1085">
        <f t="shared" si="4407"/>
        <v>0</v>
      </c>
      <c r="AB2304" s="1086">
        <f t="shared" si="4020"/>
        <v>15</v>
      </c>
      <c r="AC2304" s="1087">
        <f t="shared" si="4021"/>
        <v>0.7894736842</v>
      </c>
      <c r="AD2304" s="1092" t="str">
        <f t="shared" si="4022"/>
        <v>20+</v>
      </c>
      <c r="AE2304" s="1089">
        <v>19.0</v>
      </c>
      <c r="AF2304" s="1079"/>
      <c r="AG2304" s="1084"/>
      <c r="AH2304" s="1089">
        <v>15.0</v>
      </c>
      <c r="AI2304" s="1079"/>
      <c r="AJ2304" s="1084"/>
      <c r="AK2304" s="1079"/>
      <c r="AL2304" s="1084"/>
      <c r="AM2304" s="1084"/>
      <c r="AN2304" s="1084"/>
      <c r="AO2304" s="1084"/>
      <c r="AP2304" s="1084"/>
      <c r="AQ2304" s="1079"/>
      <c r="AR2304" s="1079"/>
      <c r="AS2304" s="1084"/>
      <c r="AT2304" s="1079"/>
      <c r="AU2304" s="1084"/>
      <c r="AV2304" s="1084"/>
      <c r="AW2304" s="1079"/>
      <c r="AX2304" s="1084"/>
      <c r="AY2304" s="1084"/>
      <c r="AZ2304" s="1079"/>
      <c r="BA2304" s="1079"/>
      <c r="BB2304" s="1084"/>
      <c r="BC2304" s="1084"/>
      <c r="BD2304" s="1084"/>
      <c r="BE2304" s="1084"/>
      <c r="BF2304" s="1084"/>
      <c r="BG2304" s="1084"/>
      <c r="BH2304" s="1084"/>
      <c r="BI2304" s="1084"/>
      <c r="BJ2304" s="1084"/>
      <c r="BK2304" s="1084"/>
      <c r="BL2304" s="1084"/>
      <c r="BM2304" s="1084"/>
      <c r="BN2304" s="1084"/>
      <c r="BO2304" s="1079"/>
      <c r="BP2304" s="1084"/>
      <c r="BQ2304" s="1084"/>
      <c r="BR2304" s="1084"/>
      <c r="BS2304" s="1084"/>
      <c r="BT2304" s="1084"/>
      <c r="BU2304" s="1084"/>
      <c r="BV2304" s="1084"/>
      <c r="BW2304" s="1084"/>
      <c r="BX2304" s="1084"/>
      <c r="BY2304" s="1084"/>
      <c r="BZ2304" s="1084"/>
      <c r="CA2304" s="1079"/>
      <c r="CB2304" s="1084"/>
      <c r="CC2304" s="1084"/>
      <c r="CD2304" s="1084"/>
      <c r="CE2304" s="1084"/>
      <c r="CF2304" s="1084"/>
      <c r="CG2304" s="1084"/>
      <c r="CH2304" s="1084"/>
      <c r="CI2304" s="1084"/>
      <c r="CJ2304" s="1084"/>
      <c r="CK2304" s="1084"/>
      <c r="CL2304" s="1084"/>
      <c r="CM2304" s="1084"/>
      <c r="CN2304" s="1084"/>
      <c r="CO2304" s="1084"/>
      <c r="CP2304" s="1084"/>
      <c r="CQ2304" s="1084"/>
      <c r="CR2304" s="1084"/>
      <c r="CS2304" s="1084"/>
      <c r="CT2304" s="1084"/>
      <c r="CU2304" s="1084"/>
      <c r="CV2304" s="1084"/>
      <c r="CW2304" s="1084"/>
      <c r="CX2304" s="1084"/>
      <c r="CY2304" s="1084"/>
      <c r="CZ2304" s="1084"/>
      <c r="DA2304" s="1084"/>
      <c r="DB2304" s="1084"/>
      <c r="DC2304" s="1084"/>
      <c r="DD2304" s="1084"/>
      <c r="DE2304" s="1084"/>
      <c r="DF2304" s="1084"/>
      <c r="DG2304" s="1084"/>
      <c r="DH2304" s="1084"/>
      <c r="DI2304" s="1084"/>
      <c r="DJ2304" s="1084"/>
      <c r="DK2304" s="1084"/>
      <c r="DL2304" s="1084"/>
      <c r="DM2304" s="1084"/>
      <c r="DN2304" s="1084"/>
      <c r="DO2304" s="1084"/>
      <c r="DP2304" s="1084"/>
      <c r="DQ2304" s="1084"/>
      <c r="DR2304" s="1084"/>
      <c r="DS2304" s="1084"/>
      <c r="DT2304" s="1084"/>
      <c r="DU2304" s="1084"/>
      <c r="DV2304" s="1084"/>
      <c r="DW2304" s="1084"/>
      <c r="DX2304" s="1084"/>
      <c r="DY2304" s="1084"/>
      <c r="DZ2304" s="1084"/>
      <c r="EA2304" s="1084"/>
      <c r="EB2304" s="1084"/>
      <c r="EC2304" s="1084"/>
      <c r="ED2304" s="1084"/>
      <c r="EE2304" s="1084"/>
      <c r="EF2304" s="1084"/>
      <c r="EG2304" s="1084"/>
      <c r="EH2304" s="1084"/>
      <c r="EI2304" s="1079"/>
      <c r="EJ2304" s="1084"/>
      <c r="EK2304" s="1084"/>
      <c r="EL2304" s="1084"/>
      <c r="EM2304" s="1084"/>
      <c r="EN2304" s="1084"/>
      <c r="EO2304" s="1084"/>
      <c r="EP2304" s="1084"/>
      <c r="EQ2304" s="1084"/>
      <c r="ER2304" s="1084"/>
      <c r="ES2304" s="1084"/>
      <c r="ET2304" s="1084"/>
      <c r="EU2304" s="1079"/>
      <c r="EV2304" s="1079"/>
      <c r="EW2304" s="1084"/>
      <c r="EX2304" s="1079"/>
      <c r="EY2304" s="1079"/>
      <c r="EZ2304" s="1084"/>
      <c r="FA2304" s="1090" t="s">
        <v>8288</v>
      </c>
      <c r="FB2304" s="1091"/>
      <c r="FC2304" s="1079"/>
      <c r="FD2304" s="1079"/>
    </row>
    <row r="2305">
      <c r="A2305" s="1079" t="s">
        <v>8289</v>
      </c>
      <c r="B2305" s="1079" t="s">
        <v>8290</v>
      </c>
      <c r="C2305" s="1080" t="s">
        <v>5866</v>
      </c>
      <c r="D2305" s="1079" t="s">
        <v>18</v>
      </c>
      <c r="E2305" s="1079"/>
      <c r="F2305" s="1079"/>
      <c r="G2305" s="1079" t="s">
        <v>8291</v>
      </c>
      <c r="H2305" s="1079" t="s">
        <v>7662</v>
      </c>
      <c r="I2305" s="1079" t="s">
        <v>23</v>
      </c>
      <c r="J2305" s="1079"/>
      <c r="K2305" s="1079" t="s">
        <v>93</v>
      </c>
      <c r="L2305" s="1079" t="s">
        <v>7776</v>
      </c>
      <c r="M2305" s="1079" t="s">
        <v>50</v>
      </c>
      <c r="N2305" s="1081">
        <v>43035.0</v>
      </c>
      <c r="O2305" s="1081">
        <v>43035.0</v>
      </c>
      <c r="P2305" s="1082"/>
      <c r="Q2305" s="1083"/>
      <c r="R2305" s="1083"/>
      <c r="S2305" s="1084"/>
      <c r="T2305" s="857">
        <f t="shared" si="4399"/>
        <v>488</v>
      </c>
      <c r="U2305" s="1085">
        <f t="shared" ref="U2305:W2305" si="4408">IF(ISBLANK($A2305),"",sum(AE2305,AK2305,AQ2305,AW2305,BC2305,BI2305,BO2305,BU2305,CA2305,CG2305,CM2305,CS2305,CY2305,DE2305,DK2305,DQ2305,DW2305,EC2305,EI2305,EO2305,EU2305))</f>
        <v>10</v>
      </c>
      <c r="V2305" s="1085">
        <f t="shared" si="4408"/>
        <v>0</v>
      </c>
      <c r="W2305" s="1085">
        <f t="shared" si="4408"/>
        <v>0</v>
      </c>
      <c r="X2305" s="1086">
        <f t="shared" si="4018"/>
        <v>10</v>
      </c>
      <c r="Y2305" s="1085">
        <f t="shared" ref="Y2305:AA2305" si="4409">IF(ISBLANK($A2305),"",sum(AH2305,AN2305,AT2305,AZ2305,BF2305,BL2305,BR2305,BX2305,CD2305,CJ2305,CP2305,CV2305,DB2305,DH2305,DN2305,DT2305,DZ2305,EF2305,EL2305,ER2305,EX2305))</f>
        <v>4</v>
      </c>
      <c r="Z2305" s="1085">
        <f t="shared" si="4409"/>
        <v>0</v>
      </c>
      <c r="AA2305" s="1085">
        <f t="shared" si="4409"/>
        <v>0</v>
      </c>
      <c r="AB2305" s="1086">
        <f t="shared" si="4020"/>
        <v>4</v>
      </c>
      <c r="AC2305" s="1087">
        <f t="shared" si="4021"/>
        <v>0.4</v>
      </c>
      <c r="AD2305" s="1092" t="str">
        <f t="shared" si="4022"/>
        <v>20+</v>
      </c>
      <c r="AE2305" s="1089">
        <v>10.0</v>
      </c>
      <c r="AF2305" s="1079"/>
      <c r="AG2305" s="1084"/>
      <c r="AH2305" s="1089">
        <v>4.0</v>
      </c>
      <c r="AI2305" s="1079"/>
      <c r="AJ2305" s="1084"/>
      <c r="AK2305" s="1079"/>
      <c r="AL2305" s="1084"/>
      <c r="AM2305" s="1084"/>
      <c r="AN2305" s="1084"/>
      <c r="AO2305" s="1084"/>
      <c r="AP2305" s="1084"/>
      <c r="AQ2305" s="1079"/>
      <c r="AR2305" s="1079"/>
      <c r="AS2305" s="1084"/>
      <c r="AT2305" s="1079"/>
      <c r="AU2305" s="1084"/>
      <c r="AV2305" s="1084"/>
      <c r="AW2305" s="1079"/>
      <c r="AX2305" s="1084"/>
      <c r="AY2305" s="1084"/>
      <c r="AZ2305" s="1079"/>
      <c r="BA2305" s="1079"/>
      <c r="BB2305" s="1084"/>
      <c r="BC2305" s="1084"/>
      <c r="BD2305" s="1084"/>
      <c r="BE2305" s="1084"/>
      <c r="BF2305" s="1084"/>
      <c r="BG2305" s="1084"/>
      <c r="BH2305" s="1084"/>
      <c r="BI2305" s="1084"/>
      <c r="BJ2305" s="1084"/>
      <c r="BK2305" s="1084"/>
      <c r="BL2305" s="1084"/>
      <c r="BM2305" s="1084"/>
      <c r="BN2305" s="1084"/>
      <c r="BO2305" s="1079"/>
      <c r="BP2305" s="1084"/>
      <c r="BQ2305" s="1084"/>
      <c r="BR2305" s="1084"/>
      <c r="BS2305" s="1084"/>
      <c r="BT2305" s="1084"/>
      <c r="BU2305" s="1084"/>
      <c r="BV2305" s="1084"/>
      <c r="BW2305" s="1084"/>
      <c r="BX2305" s="1084"/>
      <c r="BY2305" s="1084"/>
      <c r="BZ2305" s="1084"/>
      <c r="CA2305" s="1079"/>
      <c r="CB2305" s="1084"/>
      <c r="CC2305" s="1084"/>
      <c r="CD2305" s="1084"/>
      <c r="CE2305" s="1084"/>
      <c r="CF2305" s="1084"/>
      <c r="CG2305" s="1084"/>
      <c r="CH2305" s="1084"/>
      <c r="CI2305" s="1084"/>
      <c r="CJ2305" s="1084"/>
      <c r="CK2305" s="1084"/>
      <c r="CL2305" s="1084"/>
      <c r="CM2305" s="1084"/>
      <c r="CN2305" s="1084"/>
      <c r="CO2305" s="1084"/>
      <c r="CP2305" s="1084"/>
      <c r="CQ2305" s="1084"/>
      <c r="CR2305" s="1084"/>
      <c r="CS2305" s="1084"/>
      <c r="CT2305" s="1084"/>
      <c r="CU2305" s="1084"/>
      <c r="CV2305" s="1084"/>
      <c r="CW2305" s="1084"/>
      <c r="CX2305" s="1084"/>
      <c r="CY2305" s="1084"/>
      <c r="CZ2305" s="1084"/>
      <c r="DA2305" s="1084"/>
      <c r="DB2305" s="1084"/>
      <c r="DC2305" s="1084"/>
      <c r="DD2305" s="1084"/>
      <c r="DE2305" s="1084"/>
      <c r="DF2305" s="1084"/>
      <c r="DG2305" s="1084"/>
      <c r="DH2305" s="1084"/>
      <c r="DI2305" s="1084"/>
      <c r="DJ2305" s="1084"/>
      <c r="DK2305" s="1084"/>
      <c r="DL2305" s="1084"/>
      <c r="DM2305" s="1084"/>
      <c r="DN2305" s="1084"/>
      <c r="DO2305" s="1084"/>
      <c r="DP2305" s="1084"/>
      <c r="DQ2305" s="1084"/>
      <c r="DR2305" s="1084"/>
      <c r="DS2305" s="1084"/>
      <c r="DT2305" s="1084"/>
      <c r="DU2305" s="1084"/>
      <c r="DV2305" s="1084"/>
      <c r="DW2305" s="1084"/>
      <c r="DX2305" s="1084"/>
      <c r="DY2305" s="1084"/>
      <c r="DZ2305" s="1084"/>
      <c r="EA2305" s="1084"/>
      <c r="EB2305" s="1084"/>
      <c r="EC2305" s="1084"/>
      <c r="ED2305" s="1084"/>
      <c r="EE2305" s="1084"/>
      <c r="EF2305" s="1084"/>
      <c r="EG2305" s="1084"/>
      <c r="EH2305" s="1084"/>
      <c r="EI2305" s="1079"/>
      <c r="EJ2305" s="1084"/>
      <c r="EK2305" s="1084"/>
      <c r="EL2305" s="1084"/>
      <c r="EM2305" s="1084"/>
      <c r="EN2305" s="1084"/>
      <c r="EO2305" s="1084"/>
      <c r="EP2305" s="1084"/>
      <c r="EQ2305" s="1084"/>
      <c r="ER2305" s="1084"/>
      <c r="ES2305" s="1084"/>
      <c r="ET2305" s="1084"/>
      <c r="EU2305" s="1079"/>
      <c r="EV2305" s="1079"/>
      <c r="EW2305" s="1084"/>
      <c r="EX2305" s="1079"/>
      <c r="EY2305" s="1079"/>
      <c r="EZ2305" s="1084"/>
      <c r="FA2305" s="1090" t="s">
        <v>8292</v>
      </c>
      <c r="FB2305" s="1091"/>
      <c r="FC2305" s="1079"/>
      <c r="FD2305" s="1079"/>
    </row>
    <row r="2306">
      <c r="A2306" s="1197" t="s">
        <v>8293</v>
      </c>
      <c r="B2306" s="1079" t="s">
        <v>8294</v>
      </c>
      <c r="C2306" s="1080" t="s">
        <v>5866</v>
      </c>
      <c r="D2306" s="1079" t="s">
        <v>18</v>
      </c>
      <c r="E2306" s="1079"/>
      <c r="F2306" s="1079"/>
      <c r="G2306" s="1079" t="s">
        <v>8237</v>
      </c>
      <c r="H2306" s="1079" t="s">
        <v>7662</v>
      </c>
      <c r="I2306" s="1079" t="s">
        <v>23</v>
      </c>
      <c r="J2306" s="1079"/>
      <c r="K2306" s="1079" t="s">
        <v>93</v>
      </c>
      <c r="L2306" s="1079" t="s">
        <v>7663</v>
      </c>
      <c r="M2306" s="1079" t="s">
        <v>50</v>
      </c>
      <c r="N2306" s="1081">
        <v>43038.0</v>
      </c>
      <c r="O2306" s="1081">
        <v>43038.0</v>
      </c>
      <c r="P2306" s="1082"/>
      <c r="Q2306" s="1083"/>
      <c r="R2306" s="1083"/>
      <c r="S2306" s="1084"/>
      <c r="T2306" s="857">
        <f t="shared" si="4399"/>
        <v>485</v>
      </c>
      <c r="U2306" s="1085">
        <f t="shared" ref="U2306:W2306" si="4410">IF(ISBLANK($A2306),"",sum(AE2306,AK2306,AQ2306,AW2306,BC2306,BI2306,BO2306,BU2306,CA2306,CG2306,CM2306,CS2306,CY2306,DE2306,DK2306,DQ2306,DW2306,EC2306,EI2306,EO2306,EU2306))</f>
        <v>6</v>
      </c>
      <c r="V2306" s="1085">
        <f t="shared" si="4410"/>
        <v>0</v>
      </c>
      <c r="W2306" s="1085">
        <f t="shared" si="4410"/>
        <v>0</v>
      </c>
      <c r="X2306" s="1086">
        <f t="shared" si="4018"/>
        <v>6</v>
      </c>
      <c r="Y2306" s="1085">
        <f t="shared" ref="Y2306:AA2306" si="4411">IF(ISBLANK($A2306),"",sum(AH2306,AN2306,AT2306,AZ2306,BF2306,BL2306,BR2306,BX2306,CD2306,CJ2306,CP2306,CV2306,DB2306,DH2306,DN2306,DT2306,DZ2306,EF2306,EL2306,ER2306,EX2306))</f>
        <v>3</v>
      </c>
      <c r="Z2306" s="1085">
        <f t="shared" si="4411"/>
        <v>0</v>
      </c>
      <c r="AA2306" s="1085">
        <f t="shared" si="4411"/>
        <v>0</v>
      </c>
      <c r="AB2306" s="1086">
        <f t="shared" si="4020"/>
        <v>3</v>
      </c>
      <c r="AC2306" s="1087">
        <f t="shared" si="4021"/>
        <v>0.5</v>
      </c>
      <c r="AD2306" s="1092" t="str">
        <f t="shared" si="4022"/>
        <v>20+</v>
      </c>
      <c r="AE2306" s="1089">
        <v>6.0</v>
      </c>
      <c r="AF2306" s="1079"/>
      <c r="AG2306" s="1079"/>
      <c r="AH2306" s="1089">
        <v>3.0</v>
      </c>
      <c r="AI2306" s="1079"/>
      <c r="AJ2306" s="1084"/>
      <c r="AK2306" s="1079"/>
      <c r="AL2306" s="1084"/>
      <c r="AM2306" s="1084"/>
      <c r="AN2306" s="1084"/>
      <c r="AO2306" s="1084"/>
      <c r="AP2306" s="1084"/>
      <c r="AQ2306" s="1079"/>
      <c r="AR2306" s="1079"/>
      <c r="AS2306" s="1084"/>
      <c r="AT2306" s="1079"/>
      <c r="AU2306" s="1084"/>
      <c r="AV2306" s="1084"/>
      <c r="AW2306" s="1079"/>
      <c r="AX2306" s="1084"/>
      <c r="AY2306" s="1084"/>
      <c r="AZ2306" s="1079"/>
      <c r="BA2306" s="1079"/>
      <c r="BB2306" s="1084"/>
      <c r="BC2306" s="1084"/>
      <c r="BD2306" s="1084"/>
      <c r="BE2306" s="1084"/>
      <c r="BF2306" s="1084"/>
      <c r="BG2306" s="1084"/>
      <c r="BH2306" s="1084"/>
      <c r="BI2306" s="1084"/>
      <c r="BJ2306" s="1084"/>
      <c r="BK2306" s="1084"/>
      <c r="BL2306" s="1084"/>
      <c r="BM2306" s="1084"/>
      <c r="BN2306" s="1084"/>
      <c r="BO2306" s="1079"/>
      <c r="BP2306" s="1084"/>
      <c r="BQ2306" s="1084"/>
      <c r="BR2306" s="1084"/>
      <c r="BS2306" s="1084"/>
      <c r="BT2306" s="1084"/>
      <c r="BU2306" s="1084"/>
      <c r="BV2306" s="1084"/>
      <c r="BW2306" s="1084"/>
      <c r="BX2306" s="1084"/>
      <c r="BY2306" s="1084"/>
      <c r="BZ2306" s="1084"/>
      <c r="CA2306" s="1079"/>
      <c r="CB2306" s="1084"/>
      <c r="CC2306" s="1084"/>
      <c r="CD2306" s="1084"/>
      <c r="CE2306" s="1084"/>
      <c r="CF2306" s="1084"/>
      <c r="CG2306" s="1084"/>
      <c r="CH2306" s="1084"/>
      <c r="CI2306" s="1084"/>
      <c r="CJ2306" s="1084"/>
      <c r="CK2306" s="1084"/>
      <c r="CL2306" s="1084"/>
      <c r="CM2306" s="1084"/>
      <c r="CN2306" s="1084"/>
      <c r="CO2306" s="1084"/>
      <c r="CP2306" s="1084"/>
      <c r="CQ2306" s="1084"/>
      <c r="CR2306" s="1084"/>
      <c r="CS2306" s="1084"/>
      <c r="CT2306" s="1084"/>
      <c r="CU2306" s="1084"/>
      <c r="CV2306" s="1084"/>
      <c r="CW2306" s="1084"/>
      <c r="CX2306" s="1084"/>
      <c r="CY2306" s="1084"/>
      <c r="CZ2306" s="1084"/>
      <c r="DA2306" s="1084"/>
      <c r="DB2306" s="1084"/>
      <c r="DC2306" s="1084"/>
      <c r="DD2306" s="1084"/>
      <c r="DE2306" s="1084"/>
      <c r="DF2306" s="1084"/>
      <c r="DG2306" s="1084"/>
      <c r="DH2306" s="1084"/>
      <c r="DI2306" s="1084"/>
      <c r="DJ2306" s="1084"/>
      <c r="DK2306" s="1084"/>
      <c r="DL2306" s="1084"/>
      <c r="DM2306" s="1084"/>
      <c r="DN2306" s="1084"/>
      <c r="DO2306" s="1084"/>
      <c r="DP2306" s="1084"/>
      <c r="DQ2306" s="1084"/>
      <c r="DR2306" s="1084"/>
      <c r="DS2306" s="1084"/>
      <c r="DT2306" s="1084"/>
      <c r="DU2306" s="1084"/>
      <c r="DV2306" s="1084"/>
      <c r="DW2306" s="1084"/>
      <c r="DX2306" s="1084"/>
      <c r="DY2306" s="1084"/>
      <c r="DZ2306" s="1084"/>
      <c r="EA2306" s="1084"/>
      <c r="EB2306" s="1084"/>
      <c r="EC2306" s="1084"/>
      <c r="ED2306" s="1084"/>
      <c r="EE2306" s="1084"/>
      <c r="EF2306" s="1084"/>
      <c r="EG2306" s="1084"/>
      <c r="EH2306" s="1084"/>
      <c r="EI2306" s="1079"/>
      <c r="EJ2306" s="1084"/>
      <c r="EK2306" s="1084"/>
      <c r="EL2306" s="1084"/>
      <c r="EM2306" s="1084"/>
      <c r="EN2306" s="1084"/>
      <c r="EO2306" s="1084"/>
      <c r="EP2306" s="1084"/>
      <c r="EQ2306" s="1084"/>
      <c r="ER2306" s="1084"/>
      <c r="ES2306" s="1084"/>
      <c r="ET2306" s="1084"/>
      <c r="EU2306" s="1079"/>
      <c r="EV2306" s="1079"/>
      <c r="EW2306" s="1084"/>
      <c r="EX2306" s="1079"/>
      <c r="EY2306" s="1079"/>
      <c r="EZ2306" s="1084"/>
      <c r="FA2306" s="1079" t="s">
        <v>8295</v>
      </c>
      <c r="FB2306" s="1079" t="s">
        <v>8296</v>
      </c>
      <c r="FC2306" s="1079" t="s">
        <v>8297</v>
      </c>
      <c r="FD2306" s="1079"/>
    </row>
    <row r="2307">
      <c r="A2307" s="844" t="s">
        <v>8298</v>
      </c>
      <c r="B2307" s="844" t="s">
        <v>8299</v>
      </c>
      <c r="C2307" s="845" t="s">
        <v>5866</v>
      </c>
      <c r="D2307" s="844" t="s">
        <v>29</v>
      </c>
      <c r="E2307" s="844"/>
      <c r="F2307" s="844"/>
      <c r="G2307" s="844" t="s">
        <v>8300</v>
      </c>
      <c r="H2307" s="844" t="s">
        <v>7662</v>
      </c>
      <c r="I2307" s="844" t="s">
        <v>23</v>
      </c>
      <c r="J2307" s="844"/>
      <c r="K2307" s="844" t="s">
        <v>93</v>
      </c>
      <c r="L2307" s="844" t="s">
        <v>7663</v>
      </c>
      <c r="M2307" s="844" t="s">
        <v>50</v>
      </c>
      <c r="N2307" s="1115">
        <v>43011.0</v>
      </c>
      <c r="O2307" s="848">
        <v>43011.0</v>
      </c>
      <c r="P2307" s="1194" t="s">
        <v>8188</v>
      </c>
      <c r="Q2307" s="848"/>
      <c r="R2307" s="848"/>
      <c r="S2307" s="846"/>
      <c r="T2307" s="857">
        <f t="shared" si="4399"/>
        <v>512</v>
      </c>
      <c r="U2307" s="850">
        <f t="shared" ref="U2307:W2307" si="4412">IF(ISBLANK($A2307),"",sum(AE2307,AK2307,AQ2307,AW2307,BC2307,BI2307,BO2307,BU2307,CA2307,CG2307,CM2307,CS2307,CY2307,DE2307,DK2307,DQ2307,DW2307,EC2307,EI2307,EO2307,EU2307))</f>
        <v>15</v>
      </c>
      <c r="V2307" s="850">
        <f t="shared" si="4412"/>
        <v>0</v>
      </c>
      <c r="W2307" s="850">
        <f t="shared" si="4412"/>
        <v>0</v>
      </c>
      <c r="X2307" s="1117">
        <f t="shared" si="4018"/>
        <v>15</v>
      </c>
      <c r="Y2307" s="850">
        <f t="shared" ref="Y2307:AA2307" si="4413">IF(ISBLANK($A2307),"",sum(AH2307,AN2307,AT2307,AZ2307,BF2307,BL2307,BR2307,BX2307,CD2307,CJ2307,CP2307,CV2307,DB2307,DH2307,DN2307,DT2307,DZ2307,EF2307,EL2307,ER2307,EX2307))</f>
        <v>7</v>
      </c>
      <c r="Z2307" s="850">
        <f t="shared" si="4413"/>
        <v>0</v>
      </c>
      <c r="AA2307" s="850">
        <f t="shared" si="4413"/>
        <v>0</v>
      </c>
      <c r="AB2307" s="1117">
        <f t="shared" si="4020"/>
        <v>7</v>
      </c>
      <c r="AC2307" s="1118">
        <f t="shared" si="4021"/>
        <v>0.4666666667</v>
      </c>
      <c r="AD2307" s="1151" t="str">
        <f t="shared" si="4022"/>
        <v>20+</v>
      </c>
      <c r="AE2307" s="853">
        <v>15.0</v>
      </c>
      <c r="AF2307" s="844"/>
      <c r="AG2307" s="846"/>
      <c r="AH2307" s="853">
        <v>7.0</v>
      </c>
      <c r="AI2307" s="844"/>
      <c r="AJ2307" s="846"/>
      <c r="AK2307" s="844"/>
      <c r="AL2307" s="846"/>
      <c r="AM2307" s="846"/>
      <c r="AN2307" s="846"/>
      <c r="AO2307" s="846"/>
      <c r="AP2307" s="846"/>
      <c r="AQ2307" s="844"/>
      <c r="AR2307" s="844"/>
      <c r="AS2307" s="846"/>
      <c r="AT2307" s="844"/>
      <c r="AU2307" s="846"/>
      <c r="AV2307" s="846"/>
      <c r="AW2307" s="844"/>
      <c r="AX2307" s="846"/>
      <c r="AY2307" s="846"/>
      <c r="AZ2307" s="844"/>
      <c r="BA2307" s="844"/>
      <c r="BB2307" s="846"/>
      <c r="BC2307" s="846"/>
      <c r="BD2307" s="846"/>
      <c r="BE2307" s="846"/>
      <c r="BF2307" s="846"/>
      <c r="BG2307" s="846"/>
      <c r="BH2307" s="846"/>
      <c r="BI2307" s="846"/>
      <c r="BJ2307" s="846"/>
      <c r="BK2307" s="846"/>
      <c r="BL2307" s="846"/>
      <c r="BM2307" s="846"/>
      <c r="BN2307" s="846"/>
      <c r="BO2307" s="844"/>
      <c r="BP2307" s="846"/>
      <c r="BQ2307" s="846"/>
      <c r="BR2307" s="846"/>
      <c r="BS2307" s="846"/>
      <c r="BT2307" s="846"/>
      <c r="BU2307" s="846"/>
      <c r="BV2307" s="846"/>
      <c r="BW2307" s="846"/>
      <c r="BX2307" s="846"/>
      <c r="BY2307" s="846"/>
      <c r="BZ2307" s="846"/>
      <c r="CA2307" s="844"/>
      <c r="CB2307" s="846"/>
      <c r="CC2307" s="846"/>
      <c r="CD2307" s="846"/>
      <c r="CE2307" s="846"/>
      <c r="CF2307" s="846"/>
      <c r="CG2307" s="846"/>
      <c r="CH2307" s="846"/>
      <c r="CI2307" s="846"/>
      <c r="CJ2307" s="846"/>
      <c r="CK2307" s="846"/>
      <c r="CL2307" s="846"/>
      <c r="CM2307" s="846"/>
      <c r="CN2307" s="846"/>
      <c r="CO2307" s="846"/>
      <c r="CP2307" s="846"/>
      <c r="CQ2307" s="846"/>
      <c r="CR2307" s="846"/>
      <c r="CS2307" s="846"/>
      <c r="CT2307" s="846"/>
      <c r="CU2307" s="846"/>
      <c r="CV2307" s="846"/>
      <c r="CW2307" s="846"/>
      <c r="CX2307" s="846"/>
      <c r="CY2307" s="846"/>
      <c r="CZ2307" s="846"/>
      <c r="DA2307" s="846"/>
      <c r="DB2307" s="846"/>
      <c r="DC2307" s="846"/>
      <c r="DD2307" s="846"/>
      <c r="DE2307" s="846"/>
      <c r="DF2307" s="846"/>
      <c r="DG2307" s="846"/>
      <c r="DH2307" s="846"/>
      <c r="DI2307" s="846"/>
      <c r="DJ2307" s="846"/>
      <c r="DK2307" s="846"/>
      <c r="DL2307" s="846"/>
      <c r="DM2307" s="846"/>
      <c r="DN2307" s="846"/>
      <c r="DO2307" s="846"/>
      <c r="DP2307" s="846"/>
      <c r="DQ2307" s="846"/>
      <c r="DR2307" s="846"/>
      <c r="DS2307" s="846"/>
      <c r="DT2307" s="846"/>
      <c r="DU2307" s="846"/>
      <c r="DV2307" s="846"/>
      <c r="DW2307" s="846"/>
      <c r="DX2307" s="846"/>
      <c r="DY2307" s="846"/>
      <c r="DZ2307" s="846"/>
      <c r="EA2307" s="846"/>
      <c r="EB2307" s="846"/>
      <c r="EC2307" s="846"/>
      <c r="ED2307" s="846"/>
      <c r="EE2307" s="846"/>
      <c r="EF2307" s="846"/>
      <c r="EG2307" s="846"/>
      <c r="EH2307" s="846"/>
      <c r="EI2307" s="844"/>
      <c r="EJ2307" s="846"/>
      <c r="EK2307" s="846"/>
      <c r="EL2307" s="846"/>
      <c r="EM2307" s="846"/>
      <c r="EN2307" s="846"/>
      <c r="EO2307" s="846"/>
      <c r="EP2307" s="846"/>
      <c r="EQ2307" s="846"/>
      <c r="ER2307" s="846"/>
      <c r="ES2307" s="846"/>
      <c r="ET2307" s="846"/>
      <c r="EU2307" s="844"/>
      <c r="EV2307" s="844"/>
      <c r="EW2307" s="846"/>
      <c r="EX2307" s="844"/>
      <c r="EY2307" s="844"/>
      <c r="EZ2307" s="846"/>
      <c r="FA2307" s="844" t="s">
        <v>8301</v>
      </c>
      <c r="FB2307" s="844" t="s">
        <v>8302</v>
      </c>
      <c r="FC2307" s="844" t="s">
        <v>8303</v>
      </c>
      <c r="FD2307" s="844"/>
    </row>
    <row r="2308">
      <c r="A2308" s="1079" t="s">
        <v>8304</v>
      </c>
      <c r="B2308" s="1079" t="s">
        <v>8305</v>
      </c>
      <c r="C2308" s="1080" t="s">
        <v>5866</v>
      </c>
      <c r="D2308" s="1079" t="s">
        <v>18</v>
      </c>
      <c r="E2308" s="1079"/>
      <c r="F2308" s="1079"/>
      <c r="G2308" s="1079" t="s">
        <v>8306</v>
      </c>
      <c r="H2308" s="1079" t="s">
        <v>7719</v>
      </c>
      <c r="I2308" s="1079" t="s">
        <v>23</v>
      </c>
      <c r="J2308" s="1079"/>
      <c r="K2308" s="1079" t="s">
        <v>93</v>
      </c>
      <c r="L2308" s="1079" t="s">
        <v>7776</v>
      </c>
      <c r="M2308" s="1079" t="s">
        <v>50</v>
      </c>
      <c r="N2308" s="1081">
        <v>43003.0</v>
      </c>
      <c r="O2308" s="1081">
        <v>43003.0</v>
      </c>
      <c r="P2308" s="1082"/>
      <c r="Q2308" s="1083"/>
      <c r="R2308" s="1083"/>
      <c r="S2308" s="1084"/>
      <c r="T2308" s="857">
        <f t="shared" si="4399"/>
        <v>520</v>
      </c>
      <c r="U2308" s="1085">
        <f t="shared" ref="U2308:W2308" si="4414">IF(ISBLANK($A2308),"",sum(AE2308,AK2308,AQ2308,AW2308,BC2308,BI2308,BO2308,BU2308,CA2308,CG2308,CM2308,CS2308,CY2308,DE2308,DK2308,DQ2308,DW2308,EC2308,EI2308,EO2308,EU2308))</f>
        <v>17</v>
      </c>
      <c r="V2308" s="1085">
        <f t="shared" si="4414"/>
        <v>0</v>
      </c>
      <c r="W2308" s="1085">
        <f t="shared" si="4414"/>
        <v>0</v>
      </c>
      <c r="X2308" s="1086">
        <f t="shared" si="4018"/>
        <v>17</v>
      </c>
      <c r="Y2308" s="1085">
        <f t="shared" ref="Y2308:AA2308" si="4415">IF(ISBLANK($A2308),"",sum(AH2308,AN2308,AT2308,AZ2308,BF2308,BL2308,BR2308,BX2308,CD2308,CJ2308,CP2308,CV2308,DB2308,DH2308,DN2308,DT2308,DZ2308,EF2308,EL2308,ER2308,EX2308))</f>
        <v>11</v>
      </c>
      <c r="Z2308" s="1085">
        <f t="shared" si="4415"/>
        <v>0</v>
      </c>
      <c r="AA2308" s="1085">
        <f t="shared" si="4415"/>
        <v>0</v>
      </c>
      <c r="AB2308" s="1086">
        <f t="shared" si="4020"/>
        <v>11</v>
      </c>
      <c r="AC2308" s="1087">
        <f t="shared" si="4021"/>
        <v>0.6470588235</v>
      </c>
      <c r="AD2308" s="1092" t="str">
        <f t="shared" si="4022"/>
        <v>20+</v>
      </c>
      <c r="AE2308" s="1089">
        <v>17.0</v>
      </c>
      <c r="AF2308" s="1079"/>
      <c r="AG2308" s="1084"/>
      <c r="AH2308" s="1089">
        <v>11.0</v>
      </c>
      <c r="AI2308" s="1079"/>
      <c r="AJ2308" s="1084"/>
      <c r="AK2308" s="1079"/>
      <c r="AL2308" s="1084"/>
      <c r="AM2308" s="1084"/>
      <c r="AN2308" s="1084"/>
      <c r="AO2308" s="1084"/>
      <c r="AP2308" s="1084"/>
      <c r="AQ2308" s="1079"/>
      <c r="AR2308" s="1079"/>
      <c r="AS2308" s="1084"/>
      <c r="AT2308" s="1079"/>
      <c r="AU2308" s="1084"/>
      <c r="AV2308" s="1084"/>
      <c r="AW2308" s="1079"/>
      <c r="AX2308" s="1084"/>
      <c r="AY2308" s="1084"/>
      <c r="AZ2308" s="1079"/>
      <c r="BA2308" s="1079"/>
      <c r="BB2308" s="1084"/>
      <c r="BC2308" s="1084"/>
      <c r="BD2308" s="1084"/>
      <c r="BE2308" s="1084"/>
      <c r="BF2308" s="1084"/>
      <c r="BG2308" s="1084"/>
      <c r="BH2308" s="1084"/>
      <c r="BI2308" s="1084"/>
      <c r="BJ2308" s="1084"/>
      <c r="BK2308" s="1084"/>
      <c r="BL2308" s="1084"/>
      <c r="BM2308" s="1084"/>
      <c r="BN2308" s="1084"/>
      <c r="BO2308" s="1079"/>
      <c r="BP2308" s="1084"/>
      <c r="BQ2308" s="1084"/>
      <c r="BR2308" s="1084"/>
      <c r="BS2308" s="1084"/>
      <c r="BT2308" s="1084"/>
      <c r="BU2308" s="1084"/>
      <c r="BV2308" s="1084"/>
      <c r="BW2308" s="1084"/>
      <c r="BX2308" s="1084"/>
      <c r="BY2308" s="1084"/>
      <c r="BZ2308" s="1084"/>
      <c r="CA2308" s="1079"/>
      <c r="CB2308" s="1084"/>
      <c r="CC2308" s="1084"/>
      <c r="CD2308" s="1084"/>
      <c r="CE2308" s="1084"/>
      <c r="CF2308" s="1084"/>
      <c r="CG2308" s="1084"/>
      <c r="CH2308" s="1084"/>
      <c r="CI2308" s="1084"/>
      <c r="CJ2308" s="1084"/>
      <c r="CK2308" s="1084"/>
      <c r="CL2308" s="1084"/>
      <c r="CM2308" s="1084"/>
      <c r="CN2308" s="1084"/>
      <c r="CO2308" s="1084"/>
      <c r="CP2308" s="1084"/>
      <c r="CQ2308" s="1084"/>
      <c r="CR2308" s="1084"/>
      <c r="CS2308" s="1084"/>
      <c r="CT2308" s="1084"/>
      <c r="CU2308" s="1084"/>
      <c r="CV2308" s="1084"/>
      <c r="CW2308" s="1084"/>
      <c r="CX2308" s="1084"/>
      <c r="CY2308" s="1084"/>
      <c r="CZ2308" s="1084"/>
      <c r="DA2308" s="1084"/>
      <c r="DB2308" s="1084"/>
      <c r="DC2308" s="1084"/>
      <c r="DD2308" s="1084"/>
      <c r="DE2308" s="1084"/>
      <c r="DF2308" s="1084"/>
      <c r="DG2308" s="1084"/>
      <c r="DH2308" s="1084"/>
      <c r="DI2308" s="1084"/>
      <c r="DJ2308" s="1084"/>
      <c r="DK2308" s="1084"/>
      <c r="DL2308" s="1084"/>
      <c r="DM2308" s="1084"/>
      <c r="DN2308" s="1084"/>
      <c r="DO2308" s="1084"/>
      <c r="DP2308" s="1084"/>
      <c r="DQ2308" s="1084"/>
      <c r="DR2308" s="1084"/>
      <c r="DS2308" s="1084"/>
      <c r="DT2308" s="1084"/>
      <c r="DU2308" s="1084"/>
      <c r="DV2308" s="1084"/>
      <c r="DW2308" s="1084"/>
      <c r="DX2308" s="1084"/>
      <c r="DY2308" s="1084"/>
      <c r="DZ2308" s="1084"/>
      <c r="EA2308" s="1084"/>
      <c r="EB2308" s="1084"/>
      <c r="EC2308" s="1084"/>
      <c r="ED2308" s="1084"/>
      <c r="EE2308" s="1084"/>
      <c r="EF2308" s="1084"/>
      <c r="EG2308" s="1084"/>
      <c r="EH2308" s="1084"/>
      <c r="EI2308" s="1079"/>
      <c r="EJ2308" s="1084"/>
      <c r="EK2308" s="1084"/>
      <c r="EL2308" s="1084"/>
      <c r="EM2308" s="1084"/>
      <c r="EN2308" s="1084"/>
      <c r="EO2308" s="1084"/>
      <c r="EP2308" s="1084"/>
      <c r="EQ2308" s="1084"/>
      <c r="ER2308" s="1084"/>
      <c r="ES2308" s="1084"/>
      <c r="ET2308" s="1084"/>
      <c r="EU2308" s="1079"/>
      <c r="EV2308" s="1079"/>
      <c r="EW2308" s="1084"/>
      <c r="EX2308" s="1079"/>
      <c r="EY2308" s="1079"/>
      <c r="EZ2308" s="1084"/>
      <c r="FA2308" s="1079" t="s">
        <v>8307</v>
      </c>
      <c r="FB2308" s="1084" t="s">
        <v>8308</v>
      </c>
      <c r="FC2308" s="1079" t="s">
        <v>8309</v>
      </c>
      <c r="FD2308" s="1079"/>
    </row>
    <row r="2309">
      <c r="A2309" s="1093" t="s">
        <v>8310</v>
      </c>
      <c r="B2309" s="1093" t="s">
        <v>8311</v>
      </c>
      <c r="C2309" s="1094" t="s">
        <v>5866</v>
      </c>
      <c r="D2309" s="1093" t="s">
        <v>18</v>
      </c>
      <c r="E2309" s="1093"/>
      <c r="F2309" s="1093"/>
      <c r="G2309" s="1093" t="s">
        <v>7609</v>
      </c>
      <c r="H2309" s="1093" t="s">
        <v>7327</v>
      </c>
      <c r="I2309" s="1093" t="s">
        <v>23</v>
      </c>
      <c r="J2309" s="1084"/>
      <c r="K2309" s="1093" t="s">
        <v>93</v>
      </c>
      <c r="L2309" s="1093" t="s">
        <v>7328</v>
      </c>
      <c r="M2309" s="1093" t="s">
        <v>50</v>
      </c>
      <c r="N2309" s="1198">
        <v>42955.0</v>
      </c>
      <c r="O2309" s="1198">
        <v>42955.0</v>
      </c>
      <c r="P2309" s="1082"/>
      <c r="Q2309" s="1083"/>
      <c r="R2309" s="1083"/>
      <c r="S2309" s="1084"/>
      <c r="T2309" s="996">
        <f t="shared" si="4399"/>
        <v>568</v>
      </c>
      <c r="U2309" s="1096">
        <f t="shared" ref="U2309:W2309" si="4416">IF(ISBLANK($A2309),"",sum(AE2309,AK2309,AQ2309,AW2309,BC2309,BI2309,BO2309,BU2309,CA2309,CG2309,CM2309,CS2309,CY2309,DE2309,DK2309,DQ2309,DW2309,EC2309,EI2309,EO2309,EU2309))</f>
        <v>1</v>
      </c>
      <c r="V2309" s="1096">
        <f t="shared" si="4416"/>
        <v>0</v>
      </c>
      <c r="W2309" s="1096">
        <f t="shared" si="4416"/>
        <v>0</v>
      </c>
      <c r="X2309" s="1097">
        <f t="shared" si="4018"/>
        <v>1</v>
      </c>
      <c r="Y2309" s="1096">
        <f t="shared" ref="Y2309:AA2309" si="4417">IF(ISBLANK($A2309),"",sum(AH2309,AN2309,AT2309,AZ2309,BF2309,BL2309,BR2309,BX2309,CD2309,CJ2309,CP2309,CV2309,DB2309,DH2309,DN2309,DT2309,DZ2309,EF2309,EL2309,ER2309,EX2309))</f>
        <v>0</v>
      </c>
      <c r="Z2309" s="1096">
        <f t="shared" si="4417"/>
        <v>0</v>
      </c>
      <c r="AA2309" s="1096">
        <f t="shared" si="4417"/>
        <v>0</v>
      </c>
      <c r="AB2309" s="1097">
        <f t="shared" si="4020"/>
        <v>0</v>
      </c>
      <c r="AC2309" s="1189">
        <f t="shared" si="4021"/>
        <v>0</v>
      </c>
      <c r="AD2309" s="1092" t="str">
        <f t="shared" si="4022"/>
        <v>20+</v>
      </c>
      <c r="AE2309" s="1084"/>
      <c r="AF2309" s="1084"/>
      <c r="AG2309" s="1084"/>
      <c r="AH2309" s="1084"/>
      <c r="AI2309" s="1084"/>
      <c r="AJ2309" s="1084"/>
      <c r="AK2309" s="1084"/>
      <c r="AL2309" s="1084"/>
      <c r="AM2309" s="1084"/>
      <c r="AN2309" s="1084"/>
      <c r="AO2309" s="1084"/>
      <c r="AP2309" s="1084"/>
      <c r="AQ2309" s="1084"/>
      <c r="AR2309" s="1084"/>
      <c r="AS2309" s="1084"/>
      <c r="AT2309" s="1084"/>
      <c r="AU2309" s="1084"/>
      <c r="AV2309" s="1084"/>
      <c r="AW2309" s="1084"/>
      <c r="AX2309" s="1084"/>
      <c r="AY2309" s="1084"/>
      <c r="AZ2309" s="1084"/>
      <c r="BA2309" s="1084"/>
      <c r="BB2309" s="1084"/>
      <c r="BC2309" s="1126">
        <v>1.0</v>
      </c>
      <c r="BD2309" s="1084"/>
      <c r="BE2309" s="1084"/>
      <c r="BF2309" s="1084"/>
      <c r="BG2309" s="1084"/>
      <c r="BH2309" s="1084"/>
      <c r="BI2309" s="1084"/>
      <c r="BJ2309" s="1084"/>
      <c r="BK2309" s="1084"/>
      <c r="BL2309" s="1084"/>
      <c r="BM2309" s="1084"/>
      <c r="BN2309" s="1084"/>
      <c r="BO2309" s="1084"/>
      <c r="BP2309" s="1084"/>
      <c r="BQ2309" s="1084"/>
      <c r="BR2309" s="1084"/>
      <c r="BS2309" s="1084"/>
      <c r="BT2309" s="1084"/>
      <c r="BU2309" s="1084"/>
      <c r="BV2309" s="1084"/>
      <c r="BW2309" s="1084"/>
      <c r="BX2309" s="1084"/>
      <c r="BY2309" s="1084"/>
      <c r="BZ2309" s="1084"/>
      <c r="CA2309" s="1084"/>
      <c r="CB2309" s="1084"/>
      <c r="CC2309" s="1084"/>
      <c r="CD2309" s="1084"/>
      <c r="CE2309" s="1084"/>
      <c r="CF2309" s="1084"/>
      <c r="CG2309" s="1084"/>
      <c r="CH2309" s="1084"/>
      <c r="CI2309" s="1084"/>
      <c r="CJ2309" s="1084"/>
      <c r="CK2309" s="1084"/>
      <c r="CL2309" s="1084"/>
      <c r="CM2309" s="1084"/>
      <c r="CN2309" s="1084"/>
      <c r="CO2309" s="1084"/>
      <c r="CP2309" s="1084"/>
      <c r="CQ2309" s="1084"/>
      <c r="CR2309" s="1084"/>
      <c r="CS2309" s="1084"/>
      <c r="CT2309" s="1084"/>
      <c r="CU2309" s="1084"/>
      <c r="CV2309" s="1084"/>
      <c r="CW2309" s="1084"/>
      <c r="CX2309" s="1084"/>
      <c r="CY2309" s="1084"/>
      <c r="CZ2309" s="1084"/>
      <c r="DA2309" s="1084"/>
      <c r="DB2309" s="1084"/>
      <c r="DC2309" s="1084"/>
      <c r="DD2309" s="1084"/>
      <c r="DE2309" s="1084"/>
      <c r="DF2309" s="1084"/>
      <c r="DG2309" s="1084"/>
      <c r="DH2309" s="1084"/>
      <c r="DI2309" s="1084"/>
      <c r="DJ2309" s="1084"/>
      <c r="DK2309" s="1084"/>
      <c r="DL2309" s="1084"/>
      <c r="DM2309" s="1084"/>
      <c r="DN2309" s="1084"/>
      <c r="DO2309" s="1084"/>
      <c r="DP2309" s="1084"/>
      <c r="DQ2309" s="1084"/>
      <c r="DR2309" s="1084"/>
      <c r="DS2309" s="1084"/>
      <c r="DT2309" s="1084"/>
      <c r="DU2309" s="1084"/>
      <c r="DV2309" s="1084"/>
      <c r="DW2309" s="1084"/>
      <c r="DX2309" s="1084"/>
      <c r="DY2309" s="1084"/>
      <c r="DZ2309" s="1084"/>
      <c r="EA2309" s="1084"/>
      <c r="EB2309" s="1084"/>
      <c r="EC2309" s="1084"/>
      <c r="ED2309" s="1084"/>
      <c r="EE2309" s="1084"/>
      <c r="EF2309" s="1084"/>
      <c r="EG2309" s="1084"/>
      <c r="EH2309" s="1084"/>
      <c r="EI2309" s="1084"/>
      <c r="EJ2309" s="1084"/>
      <c r="EK2309" s="1084"/>
      <c r="EL2309" s="1084"/>
      <c r="EM2309" s="1084"/>
      <c r="EN2309" s="1084"/>
      <c r="EO2309" s="1084"/>
      <c r="EP2309" s="1084"/>
      <c r="EQ2309" s="1084"/>
      <c r="ER2309" s="1084"/>
      <c r="ES2309" s="1084"/>
      <c r="ET2309" s="1084"/>
      <c r="EU2309" s="1084"/>
      <c r="EV2309" s="1084"/>
      <c r="EW2309" s="1084"/>
      <c r="EX2309" s="1084"/>
      <c r="EY2309" s="1084"/>
      <c r="EZ2309" s="1084"/>
      <c r="FA2309" s="1093" t="s">
        <v>8312</v>
      </c>
      <c r="FB2309" s="1093" t="s">
        <v>8313</v>
      </c>
      <c r="FC2309" s="1093" t="s">
        <v>8309</v>
      </c>
      <c r="FD2309" s="1093"/>
    </row>
    <row r="2310">
      <c r="A2310" s="63" t="s">
        <v>8314</v>
      </c>
      <c r="B2310" s="757" t="s">
        <v>3669</v>
      </c>
      <c r="C2310" s="829" t="s">
        <v>8315</v>
      </c>
      <c r="D2310" s="757" t="s">
        <v>18</v>
      </c>
      <c r="E2310" s="67"/>
      <c r="F2310" s="67"/>
      <c r="G2310" s="757" t="s">
        <v>8316</v>
      </c>
      <c r="H2310" s="789" t="s">
        <v>8317</v>
      </c>
      <c r="I2310" s="67"/>
      <c r="J2310" s="67"/>
      <c r="K2310" s="67"/>
      <c r="L2310" s="757" t="s">
        <v>8318</v>
      </c>
      <c r="M2310" s="757" t="s">
        <v>97</v>
      </c>
      <c r="N2310" s="884">
        <v>43123.0</v>
      </c>
      <c r="O2310" s="884">
        <v>43123.0</v>
      </c>
      <c r="P2310" s="1073"/>
      <c r="Q2310" s="188"/>
      <c r="R2310" s="188"/>
      <c r="S2310" s="67"/>
      <c r="T2310" s="857">
        <f t="shared" si="4399"/>
        <v>400</v>
      </c>
      <c r="U2310" s="1199">
        <f t="shared" ref="U2310:U2318" si="4420">IF(ISBLANK($A2310),"",5)</f>
        <v>5</v>
      </c>
      <c r="V2310" s="1200">
        <f t="shared" ref="V2310:X2310" si="4418">IF(ISBLANK($A2310),"",sum(AF2310,AL2310,AR2310,AX2310,BD2310,BJ2310,BP2310,BV2310,CB2310,CH2310,CN2310,CT2310,CZ2310,DF2310,DL2310,DR2310,DX2310,ED2310,EJ2310,EP2310,EV2310))</f>
        <v>0</v>
      </c>
      <c r="W2310" s="1200">
        <f t="shared" si="4418"/>
        <v>3</v>
      </c>
      <c r="X2310" s="1200">
        <f t="shared" si="4418"/>
        <v>0</v>
      </c>
      <c r="Y2310" s="1201">
        <f t="shared" ref="Y2310:Y2318" si="4422">IF(ISBLANK($A2310),"", sum(V2310:X2310))</f>
        <v>3</v>
      </c>
      <c r="Z2310" s="1200">
        <f t="shared" ref="Z2310:AB2310" si="4419">IF(ISBLANK($A2310),"",sum(AI2310,AO2310,AU2310,BA2310,BG2310,BM2310,BS2310,BY2310,CE2310,CK2310,CQ2310,CW2310,DC2310,DI2310,DO2310,DU2310,EA2310,EG2310,EM2310,ES2310,EY2310))</f>
        <v>2</v>
      </c>
      <c r="AA2310" s="1200">
        <f t="shared" si="4419"/>
        <v>2</v>
      </c>
      <c r="AB2310" s="1200">
        <f t="shared" si="4419"/>
        <v>0</v>
      </c>
      <c r="AC2310" s="1202">
        <f t="shared" ref="AC2310:AC2318" si="4424">IF(ISBLANK($A2310),"", sum(Z2310:AB2310))</f>
        <v>4</v>
      </c>
      <c r="AD2310" s="1203">
        <f t="shared" ref="AD2310:AD2318" si="4425">IFERROR(Z2310/Y2310,"")</f>
        <v>0.6666666667</v>
      </c>
      <c r="AE2310" s="1204" t="str">
        <f t="shared" ref="AE2310:AE2318" si="4426">IF( N2310="" , "", IF( (TODAY()-N2310)/7 &gt; 20 , "20+", ROUNDUP((TODAY()-N2310)/7 ,0)))</f>
        <v>20+</v>
      </c>
      <c r="AF2310" s="67"/>
      <c r="AG2310" s="74">
        <v>2.0</v>
      </c>
      <c r="AH2310" s="67"/>
      <c r="AI2310" s="74">
        <v>2.0</v>
      </c>
      <c r="AJ2310" s="67"/>
      <c r="AK2310" s="67"/>
      <c r="AL2310" s="67"/>
      <c r="AM2310" s="74">
        <v>1.0</v>
      </c>
      <c r="AN2310" s="67"/>
      <c r="AO2310" s="67"/>
      <c r="AP2310" s="67"/>
      <c r="AQ2310" s="67"/>
      <c r="AR2310" s="67"/>
      <c r="AS2310" s="67"/>
      <c r="AT2310" s="67"/>
      <c r="AU2310" s="67"/>
      <c r="AV2310" s="74">
        <v>2.0</v>
      </c>
      <c r="AW2310" s="67"/>
      <c r="AX2310" s="67"/>
      <c r="AY2310" s="67"/>
      <c r="AZ2310" s="67"/>
      <c r="BA2310" s="67"/>
      <c r="BB2310" s="67"/>
      <c r="BC2310" s="67"/>
      <c r="BD2310" s="67"/>
      <c r="BE2310" s="67"/>
      <c r="BF2310" s="67"/>
      <c r="BG2310" s="67"/>
      <c r="BH2310" s="67"/>
      <c r="BI2310" s="67"/>
      <c r="BJ2310" s="67"/>
      <c r="BK2310" s="67"/>
      <c r="BL2310" s="67"/>
      <c r="BM2310" s="67"/>
      <c r="BN2310" s="67"/>
      <c r="BO2310" s="67"/>
      <c r="BP2310" s="67"/>
      <c r="BQ2310" s="67"/>
      <c r="BR2310" s="67"/>
      <c r="BS2310" s="67"/>
      <c r="BT2310" s="67"/>
      <c r="BU2310" s="67"/>
      <c r="BV2310" s="67"/>
      <c r="BW2310" s="67"/>
      <c r="BX2310" s="67"/>
      <c r="BY2310" s="67"/>
      <c r="BZ2310" s="67"/>
      <c r="CA2310" s="67"/>
      <c r="CB2310" s="67"/>
      <c r="CC2310" s="67"/>
      <c r="CD2310" s="67"/>
      <c r="CE2310" s="67"/>
      <c r="CF2310" s="67"/>
      <c r="CG2310" s="67"/>
      <c r="CH2310" s="67"/>
      <c r="CI2310" s="67"/>
      <c r="CJ2310" s="67"/>
      <c r="CK2310" s="67"/>
      <c r="CL2310" s="67"/>
      <c r="CM2310" s="67"/>
      <c r="CN2310" s="67"/>
      <c r="CO2310" s="67"/>
      <c r="CP2310" s="67"/>
      <c r="CQ2310" s="67"/>
      <c r="CR2310" s="67"/>
      <c r="CS2310" s="67"/>
      <c r="CT2310" s="67"/>
      <c r="CU2310" s="67"/>
      <c r="CV2310" s="67"/>
      <c r="CW2310" s="67"/>
      <c r="CX2310" s="67"/>
      <c r="CY2310" s="67"/>
      <c r="CZ2310" s="67"/>
      <c r="DA2310" s="67"/>
      <c r="DB2310" s="67"/>
      <c r="DC2310" s="67"/>
      <c r="DD2310" s="67"/>
      <c r="DE2310" s="67"/>
      <c r="DF2310" s="67"/>
      <c r="DG2310" s="67"/>
      <c r="DH2310" s="67"/>
      <c r="DI2310" s="67"/>
      <c r="DJ2310" s="67"/>
      <c r="DK2310" s="67"/>
      <c r="DL2310" s="67"/>
      <c r="DM2310" s="67"/>
      <c r="DN2310" s="67"/>
      <c r="DO2310" s="67"/>
      <c r="DP2310" s="67"/>
      <c r="DQ2310" s="67"/>
      <c r="DR2310" s="67"/>
      <c r="DS2310" s="67"/>
      <c r="DT2310" s="67"/>
      <c r="DU2310" s="67"/>
      <c r="DV2310" s="67"/>
      <c r="DW2310" s="67"/>
      <c r="DX2310" s="67"/>
      <c r="DY2310" s="67"/>
      <c r="DZ2310" s="67"/>
      <c r="EA2310" s="67"/>
      <c r="EB2310" s="67"/>
      <c r="EC2310" s="67"/>
      <c r="ED2310" s="67"/>
      <c r="EE2310" s="67"/>
      <c r="EF2310" s="67"/>
      <c r="EG2310" s="67"/>
      <c r="EH2310" s="67"/>
      <c r="EI2310" s="67"/>
      <c r="EJ2310" s="67"/>
      <c r="EK2310" s="67"/>
      <c r="EL2310" s="67"/>
      <c r="EM2310" s="67"/>
      <c r="EN2310" s="67"/>
      <c r="EO2310" s="67"/>
      <c r="EP2310" s="67"/>
      <c r="EQ2310" s="67"/>
      <c r="ER2310" s="67"/>
      <c r="ES2310" s="67"/>
      <c r="ET2310" s="67"/>
      <c r="EU2310" s="67"/>
      <c r="EV2310" s="76"/>
      <c r="EW2310" s="76"/>
      <c r="EX2310" s="76"/>
      <c r="EY2310" s="76"/>
      <c r="EZ2310" s="76"/>
      <c r="FA2310" s="76"/>
      <c r="FB2310" s="951" t="s">
        <v>8319</v>
      </c>
      <c r="FC2310" s="1205"/>
      <c r="FD2310" s="67"/>
    </row>
    <row r="2311">
      <c r="A2311" s="63" t="s">
        <v>8320</v>
      </c>
      <c r="B2311" s="757" t="s">
        <v>8321</v>
      </c>
      <c r="C2311" s="829" t="s">
        <v>8322</v>
      </c>
      <c r="D2311" s="757" t="s">
        <v>18</v>
      </c>
      <c r="E2311" s="67"/>
      <c r="F2311" s="67"/>
      <c r="G2311" s="757" t="s">
        <v>8323</v>
      </c>
      <c r="H2311" s="757" t="s">
        <v>8324</v>
      </c>
      <c r="I2311" s="67"/>
      <c r="J2311" s="67"/>
      <c r="K2311" s="67"/>
      <c r="L2311" s="757" t="s">
        <v>6003</v>
      </c>
      <c r="M2311" s="757" t="s">
        <v>123</v>
      </c>
      <c r="N2311" s="883">
        <v>43221.0</v>
      </c>
      <c r="O2311" s="203"/>
      <c r="P2311" s="1073"/>
      <c r="Q2311" s="188"/>
      <c r="R2311" s="188"/>
      <c r="S2311" s="67"/>
      <c r="T2311" s="857">
        <f t="shared" si="4399"/>
        <v>302</v>
      </c>
      <c r="U2311" s="1199">
        <f t="shared" si="4420"/>
        <v>5</v>
      </c>
      <c r="V2311" s="1200">
        <f t="shared" ref="V2311:X2311" si="4421">IF(ISBLANK($A2311),"",sum(AF2311,AL2311,AR2311,AX2311,BD2311,BJ2311,BP2311,BV2311,CB2311,CH2311,CN2311,CT2311,CZ2311,DF2311,DL2311,DR2311,DX2311,ED2311,EJ2311,EP2311,EV2311))</f>
        <v>3</v>
      </c>
      <c r="W2311" s="1200">
        <f t="shared" si="4421"/>
        <v>0</v>
      </c>
      <c r="X2311" s="1200">
        <f t="shared" si="4421"/>
        <v>0</v>
      </c>
      <c r="Y2311" s="1201">
        <f t="shared" si="4422"/>
        <v>3</v>
      </c>
      <c r="Z2311" s="1200">
        <f t="shared" ref="Z2311:AB2311" si="4423">IF(ISBLANK($A2311),"",sum(AI2311,AO2311,AU2311,BA2311,BG2311,BM2311,BS2311,BY2311,CE2311,CK2311,CQ2311,CW2311,DC2311,DI2311,DO2311,DU2311,EA2311,EG2311,EM2311,ES2311,EY2311))</f>
        <v>3</v>
      </c>
      <c r="AA2311" s="1200">
        <f t="shared" si="4423"/>
        <v>2</v>
      </c>
      <c r="AB2311" s="1200">
        <f t="shared" si="4423"/>
        <v>0</v>
      </c>
      <c r="AC2311" s="1202">
        <f t="shared" si="4424"/>
        <v>5</v>
      </c>
      <c r="AD2311" s="1203">
        <f t="shared" si="4425"/>
        <v>1</v>
      </c>
      <c r="AE2311" s="1204" t="str">
        <f t="shared" si="4426"/>
        <v>20+</v>
      </c>
      <c r="AF2311" s="67"/>
      <c r="AG2311" s="67"/>
      <c r="AH2311" s="67"/>
      <c r="AI2311" s="67"/>
      <c r="AJ2311" s="67"/>
      <c r="AK2311" s="67"/>
      <c r="AL2311" s="67"/>
      <c r="AM2311" s="67"/>
      <c r="AN2311" s="67"/>
      <c r="AO2311" s="67"/>
      <c r="AP2311" s="67"/>
      <c r="AQ2311" s="67"/>
      <c r="AR2311" s="74">
        <v>1.0</v>
      </c>
      <c r="AS2311" s="67"/>
      <c r="AT2311" s="67"/>
      <c r="AU2311" s="74">
        <v>1.0</v>
      </c>
      <c r="AV2311" s="67"/>
      <c r="AW2311" s="67"/>
      <c r="AX2311" s="74">
        <v>2.0</v>
      </c>
      <c r="AY2311" s="67"/>
      <c r="AZ2311" s="67"/>
      <c r="BA2311" s="74">
        <v>1.0</v>
      </c>
      <c r="BB2311" s="74">
        <v>1.0</v>
      </c>
      <c r="BC2311" s="67"/>
      <c r="BD2311" s="67"/>
      <c r="BE2311" s="67"/>
      <c r="BF2311" s="67"/>
      <c r="BG2311" s="67"/>
      <c r="BH2311" s="67"/>
      <c r="BI2311" s="67"/>
      <c r="BJ2311" s="67"/>
      <c r="BK2311" s="67"/>
      <c r="BL2311" s="67"/>
      <c r="BM2311" s="74">
        <v>1.0</v>
      </c>
      <c r="BN2311" s="74">
        <v>1.0</v>
      </c>
      <c r="BO2311" s="67"/>
      <c r="BP2311" s="67"/>
      <c r="BQ2311" s="67"/>
      <c r="BR2311" s="67"/>
      <c r="BS2311" s="67"/>
      <c r="BT2311" s="67"/>
      <c r="BU2311" s="67"/>
      <c r="BV2311" s="67"/>
      <c r="BW2311" s="67"/>
      <c r="BX2311" s="67"/>
      <c r="BY2311" s="67"/>
      <c r="BZ2311" s="67"/>
      <c r="CA2311" s="67"/>
      <c r="CB2311" s="67"/>
      <c r="CC2311" s="67"/>
      <c r="CD2311" s="67"/>
      <c r="CE2311" s="67"/>
      <c r="CF2311" s="67"/>
      <c r="CG2311" s="67"/>
      <c r="CH2311" s="67"/>
      <c r="CI2311" s="67"/>
      <c r="CJ2311" s="67"/>
      <c r="CK2311" s="67"/>
      <c r="CL2311" s="67"/>
      <c r="CM2311" s="67"/>
      <c r="CN2311" s="67"/>
      <c r="CO2311" s="67"/>
      <c r="CP2311" s="67"/>
      <c r="CQ2311" s="67"/>
      <c r="CR2311" s="67"/>
      <c r="CS2311" s="67"/>
      <c r="CT2311" s="67"/>
      <c r="CU2311" s="67"/>
      <c r="CV2311" s="67"/>
      <c r="CW2311" s="67"/>
      <c r="CX2311" s="67"/>
      <c r="CY2311" s="67"/>
      <c r="CZ2311" s="67"/>
      <c r="DA2311" s="67"/>
      <c r="DB2311" s="67"/>
      <c r="DC2311" s="67"/>
      <c r="DD2311" s="67"/>
      <c r="DE2311" s="67"/>
      <c r="DF2311" s="67"/>
      <c r="DG2311" s="67"/>
      <c r="DH2311" s="67"/>
      <c r="DI2311" s="67"/>
      <c r="DJ2311" s="67"/>
      <c r="DK2311" s="67"/>
      <c r="DL2311" s="67"/>
      <c r="DM2311" s="67"/>
      <c r="DN2311" s="67"/>
      <c r="DO2311" s="67"/>
      <c r="DP2311" s="67"/>
      <c r="DQ2311" s="67"/>
      <c r="DR2311" s="67"/>
      <c r="DS2311" s="67"/>
      <c r="DT2311" s="67"/>
      <c r="DU2311" s="67"/>
      <c r="DV2311" s="67"/>
      <c r="DW2311" s="67"/>
      <c r="DX2311" s="67"/>
      <c r="DY2311" s="67"/>
      <c r="DZ2311" s="67"/>
      <c r="EA2311" s="67"/>
      <c r="EB2311" s="67"/>
      <c r="EC2311" s="67"/>
      <c r="ED2311" s="67"/>
      <c r="EE2311" s="67"/>
      <c r="EF2311" s="67"/>
      <c r="EG2311" s="67"/>
      <c r="EH2311" s="67"/>
      <c r="EI2311" s="67"/>
      <c r="EJ2311" s="67"/>
      <c r="EK2311" s="67"/>
      <c r="EL2311" s="67"/>
      <c r="EM2311" s="67"/>
      <c r="EN2311" s="67"/>
      <c r="EO2311" s="67"/>
      <c r="EP2311" s="67"/>
      <c r="EQ2311" s="67"/>
      <c r="ER2311" s="67"/>
      <c r="ES2311" s="67"/>
      <c r="ET2311" s="67"/>
      <c r="EU2311" s="67"/>
      <c r="EV2311" s="76"/>
      <c r="EW2311" s="76"/>
      <c r="EX2311" s="76"/>
      <c r="EY2311" s="76"/>
      <c r="EZ2311" s="76"/>
      <c r="FA2311" s="76"/>
      <c r="FB2311" s="951" t="s">
        <v>8325</v>
      </c>
      <c r="FC2311" s="1205"/>
      <c r="FD2311" s="67"/>
    </row>
    <row r="2312">
      <c r="A2312" s="63" t="s">
        <v>8326</v>
      </c>
      <c r="B2312" s="757" t="s">
        <v>8327</v>
      </c>
      <c r="C2312" s="829" t="s">
        <v>8328</v>
      </c>
      <c r="D2312" s="757" t="s">
        <v>18</v>
      </c>
      <c r="E2312" s="67"/>
      <c r="F2312" s="67"/>
      <c r="G2312" s="757" t="s">
        <v>8329</v>
      </c>
      <c r="H2312" s="757" t="s">
        <v>8330</v>
      </c>
      <c r="I2312" s="67"/>
      <c r="J2312" s="67"/>
      <c r="K2312" s="67" t="s">
        <v>8331</v>
      </c>
      <c r="L2312" s="757" t="s">
        <v>540</v>
      </c>
      <c r="M2312" s="757" t="s">
        <v>50</v>
      </c>
      <c r="N2312" s="884">
        <v>43004.0</v>
      </c>
      <c r="O2312" s="203"/>
      <c r="P2312" s="1073"/>
      <c r="Q2312" s="188"/>
      <c r="R2312" s="188"/>
      <c r="S2312" s="67"/>
      <c r="T2312" s="857">
        <f t="shared" si="4399"/>
        <v>519</v>
      </c>
      <c r="U2312" s="1199">
        <f t="shared" si="4420"/>
        <v>5</v>
      </c>
      <c r="V2312" s="1200">
        <f t="shared" ref="V2312:X2312" si="4427">IF(ISBLANK($A2312),"",sum(AF2312,AL2312,AR2312,AX2312,BD2312,BJ2312,BP2312,BV2312,CB2312,CH2312,CN2312,CT2312,CZ2312,DF2312,DL2312,DR2312,DX2312,ED2312,EJ2312,EP2312,EV2312))</f>
        <v>10</v>
      </c>
      <c r="W2312" s="1200">
        <f t="shared" si="4427"/>
        <v>0</v>
      </c>
      <c r="X2312" s="1200">
        <f t="shared" si="4427"/>
        <v>0</v>
      </c>
      <c r="Y2312" s="1201">
        <f t="shared" si="4422"/>
        <v>10</v>
      </c>
      <c r="Z2312" s="1200">
        <f t="shared" ref="Z2312:AB2312" si="4428">IF(ISBLANK($A2312),"",sum(AI2312,AO2312,AU2312,BA2312,BG2312,BM2312,BS2312,BY2312,CE2312,CK2312,CQ2312,CW2312,DC2312,DI2312,DO2312,DU2312,EA2312,EG2312,EM2312,ES2312,EY2312))</f>
        <v>3</v>
      </c>
      <c r="AA2312" s="1200">
        <f t="shared" si="4428"/>
        <v>2</v>
      </c>
      <c r="AB2312" s="1200">
        <f t="shared" si="4428"/>
        <v>0</v>
      </c>
      <c r="AC2312" s="1202">
        <f t="shared" si="4424"/>
        <v>5</v>
      </c>
      <c r="AD2312" s="1206">
        <f t="shared" si="4425"/>
        <v>0.3</v>
      </c>
      <c r="AE2312" s="1204" t="str">
        <f t="shared" si="4426"/>
        <v>20+</v>
      </c>
      <c r="AF2312" s="74">
        <v>2.0</v>
      </c>
      <c r="AG2312" s="67"/>
      <c r="AH2312" s="67"/>
      <c r="AI2312" s="74">
        <v>1.0</v>
      </c>
      <c r="AJ2312" s="67"/>
      <c r="AK2312" s="67"/>
      <c r="AL2312" s="67"/>
      <c r="AM2312" s="67"/>
      <c r="AN2312" s="67"/>
      <c r="AO2312" s="67"/>
      <c r="AP2312" s="74">
        <v>1.0</v>
      </c>
      <c r="AQ2312" s="67"/>
      <c r="AR2312" s="67"/>
      <c r="AS2312" s="67"/>
      <c r="AT2312" s="67"/>
      <c r="AU2312" s="74">
        <v>1.0</v>
      </c>
      <c r="AV2312" s="67"/>
      <c r="AW2312" s="67"/>
      <c r="AX2312" s="74">
        <v>2.0</v>
      </c>
      <c r="AY2312" s="67"/>
      <c r="AZ2312" s="67"/>
      <c r="BA2312" s="67"/>
      <c r="BB2312" s="67"/>
      <c r="BC2312" s="67"/>
      <c r="BD2312" s="74">
        <v>2.0</v>
      </c>
      <c r="BE2312" s="67"/>
      <c r="BF2312" s="67"/>
      <c r="BG2312" s="74">
        <v>1.0</v>
      </c>
      <c r="BH2312" s="74">
        <v>1.0</v>
      </c>
      <c r="BI2312" s="67"/>
      <c r="BJ2312" s="74">
        <v>1.0</v>
      </c>
      <c r="BK2312" s="67"/>
      <c r="BL2312" s="67"/>
      <c r="BM2312" s="67"/>
      <c r="BN2312" s="67"/>
      <c r="BO2312" s="67"/>
      <c r="BP2312" s="67"/>
      <c r="BQ2312" s="67"/>
      <c r="BR2312" s="67"/>
      <c r="BS2312" s="67"/>
      <c r="BT2312" s="67"/>
      <c r="BU2312" s="67"/>
      <c r="BV2312" s="67"/>
      <c r="BW2312" s="67"/>
      <c r="BX2312" s="67"/>
      <c r="BY2312" s="67"/>
      <c r="BZ2312" s="67"/>
      <c r="CA2312" s="67"/>
      <c r="CB2312" s="74">
        <v>2.0</v>
      </c>
      <c r="CC2312" s="67"/>
      <c r="CD2312" s="67"/>
      <c r="CE2312" s="67"/>
      <c r="CF2312" s="67"/>
      <c r="CG2312" s="67"/>
      <c r="CH2312" s="74">
        <v>1.0</v>
      </c>
      <c r="CI2312" s="67"/>
      <c r="CJ2312" s="67"/>
      <c r="CK2312" s="67"/>
      <c r="CL2312" s="67"/>
      <c r="CM2312" s="67"/>
      <c r="CN2312" s="67"/>
      <c r="CO2312" s="67"/>
      <c r="CP2312" s="67"/>
      <c r="CQ2312" s="67"/>
      <c r="CR2312" s="67"/>
      <c r="CS2312" s="67"/>
      <c r="CT2312" s="67"/>
      <c r="CU2312" s="67"/>
      <c r="CV2312" s="67"/>
      <c r="CW2312" s="67"/>
      <c r="CX2312" s="67"/>
      <c r="CY2312" s="67"/>
      <c r="CZ2312" s="67"/>
      <c r="DA2312" s="67"/>
      <c r="DB2312" s="67"/>
      <c r="DC2312" s="67"/>
      <c r="DD2312" s="67"/>
      <c r="DE2312" s="67"/>
      <c r="DF2312" s="67"/>
      <c r="DG2312" s="67"/>
      <c r="DH2312" s="67"/>
      <c r="DI2312" s="67"/>
      <c r="DJ2312" s="67"/>
      <c r="DK2312" s="67"/>
      <c r="DL2312" s="67"/>
      <c r="DM2312" s="67"/>
      <c r="DN2312" s="67"/>
      <c r="DO2312" s="67"/>
      <c r="DP2312" s="67"/>
      <c r="DQ2312" s="67"/>
      <c r="DR2312" s="67"/>
      <c r="DS2312" s="67"/>
      <c r="DT2312" s="67"/>
      <c r="DU2312" s="67"/>
      <c r="DV2312" s="67"/>
      <c r="DW2312" s="67"/>
      <c r="DX2312" s="67"/>
      <c r="DY2312" s="67"/>
      <c r="DZ2312" s="67"/>
      <c r="EA2312" s="67"/>
      <c r="EB2312" s="67"/>
      <c r="EC2312" s="67"/>
      <c r="ED2312" s="67"/>
      <c r="EE2312" s="67"/>
      <c r="EF2312" s="67"/>
      <c r="EG2312" s="67"/>
      <c r="EH2312" s="67"/>
      <c r="EI2312" s="67"/>
      <c r="EJ2312" s="67"/>
      <c r="EK2312" s="67"/>
      <c r="EL2312" s="67"/>
      <c r="EM2312" s="67"/>
      <c r="EN2312" s="67"/>
      <c r="EO2312" s="67"/>
      <c r="EP2312" s="67"/>
      <c r="EQ2312" s="67"/>
      <c r="ER2312" s="67"/>
      <c r="ES2312" s="67"/>
      <c r="ET2312" s="67"/>
      <c r="EU2312" s="67"/>
      <c r="EV2312" s="76"/>
      <c r="EW2312" s="76"/>
      <c r="EX2312" s="76"/>
      <c r="EY2312" s="76"/>
      <c r="EZ2312" s="76"/>
      <c r="FA2312" s="76"/>
      <c r="FB2312" s="951" t="s">
        <v>8332</v>
      </c>
      <c r="FC2312" s="1205"/>
      <c r="FD2312" s="67"/>
    </row>
    <row r="2313">
      <c r="A2313" s="63">
        <v>1.7000066E7</v>
      </c>
      <c r="B2313" s="757" t="s">
        <v>345</v>
      </c>
      <c r="C2313" s="829" t="s">
        <v>8333</v>
      </c>
      <c r="D2313" s="757" t="s">
        <v>18</v>
      </c>
      <c r="E2313" s="67"/>
      <c r="F2313" s="67"/>
      <c r="G2313" s="757" t="s">
        <v>8334</v>
      </c>
      <c r="H2313" s="757" t="s">
        <v>8335</v>
      </c>
      <c r="I2313" s="67"/>
      <c r="J2313" s="67"/>
      <c r="K2313" s="67"/>
      <c r="L2313" s="757" t="s">
        <v>7115</v>
      </c>
      <c r="M2313" s="757" t="s">
        <v>133</v>
      </c>
      <c r="N2313" s="883">
        <v>43018.0</v>
      </c>
      <c r="O2313" s="883">
        <v>43018.0</v>
      </c>
      <c r="P2313" s="1073"/>
      <c r="Q2313" s="188"/>
      <c r="R2313" s="188"/>
      <c r="S2313" s="67"/>
      <c r="T2313" s="857">
        <f t="shared" si="4399"/>
        <v>505</v>
      </c>
      <c r="U2313" s="1199">
        <f t="shared" si="4420"/>
        <v>5</v>
      </c>
      <c r="V2313" s="1200">
        <f t="shared" ref="V2313:X2313" si="4429">IF(ISBLANK($A2313),"",sum(AF2313,AL2313,AR2313,AX2313,BD2313,BJ2313,BP2313,BV2313,CB2313,CH2313,CN2313,CT2313,CZ2313,DF2313,DL2313,DR2313,DX2313,ED2313,EJ2313,EP2313,EV2313))</f>
        <v>3</v>
      </c>
      <c r="W2313" s="1200">
        <f t="shared" si="4429"/>
        <v>4</v>
      </c>
      <c r="X2313" s="1200">
        <f t="shared" si="4429"/>
        <v>0</v>
      </c>
      <c r="Y2313" s="1201">
        <f t="shared" si="4422"/>
        <v>7</v>
      </c>
      <c r="Z2313" s="1200">
        <f t="shared" ref="Z2313:AB2313" si="4430">IF(ISBLANK($A2313),"",sum(AI2313,AO2313,AU2313,BA2313,BG2313,BM2313,BS2313,BY2313,CE2313,CK2313,CQ2313,CW2313,DC2313,DI2313,DO2313,DU2313,EA2313,EG2313,EM2313,ES2313,EY2313))</f>
        <v>1</v>
      </c>
      <c r="AA2313" s="1200">
        <f t="shared" si="4430"/>
        <v>0</v>
      </c>
      <c r="AB2313" s="1200">
        <f t="shared" si="4430"/>
        <v>0</v>
      </c>
      <c r="AC2313" s="1202">
        <f t="shared" si="4424"/>
        <v>1</v>
      </c>
      <c r="AD2313" s="1206">
        <f t="shared" si="4425"/>
        <v>0.1428571429</v>
      </c>
      <c r="AE2313" s="1204" t="str">
        <f t="shared" si="4426"/>
        <v>20+</v>
      </c>
      <c r="AF2313" s="67"/>
      <c r="AG2313" s="67"/>
      <c r="AH2313" s="67"/>
      <c r="AI2313" s="67"/>
      <c r="AJ2313" s="67"/>
      <c r="AK2313" s="67"/>
      <c r="AL2313" s="74">
        <v>2.0</v>
      </c>
      <c r="AM2313" s="74">
        <v>2.0</v>
      </c>
      <c r="AN2313" s="67"/>
      <c r="AO2313" s="67"/>
      <c r="AP2313" s="67"/>
      <c r="AQ2313" s="67"/>
      <c r="AR2313" s="74">
        <v>1.0</v>
      </c>
      <c r="AS2313" s="74">
        <v>2.0</v>
      </c>
      <c r="AT2313" s="67"/>
      <c r="AU2313" s="74">
        <v>1.0</v>
      </c>
      <c r="AV2313" s="67"/>
      <c r="AW2313" s="67"/>
      <c r="AX2313" s="67"/>
      <c r="AY2313" s="67"/>
      <c r="AZ2313" s="67"/>
      <c r="BA2313" s="67"/>
      <c r="BB2313" s="67"/>
      <c r="BC2313" s="67"/>
      <c r="BD2313" s="67"/>
      <c r="BE2313" s="67"/>
      <c r="BF2313" s="67"/>
      <c r="BG2313" s="67"/>
      <c r="BH2313" s="67"/>
      <c r="BI2313" s="67"/>
      <c r="BJ2313" s="67"/>
      <c r="BK2313" s="67"/>
      <c r="BL2313" s="67"/>
      <c r="BM2313" s="67"/>
      <c r="BN2313" s="67"/>
      <c r="BO2313" s="67"/>
      <c r="BP2313" s="67"/>
      <c r="BQ2313" s="67"/>
      <c r="BR2313" s="67"/>
      <c r="BS2313" s="67"/>
      <c r="BT2313" s="67"/>
      <c r="BU2313" s="67"/>
      <c r="BV2313" s="67"/>
      <c r="BW2313" s="67"/>
      <c r="BX2313" s="67"/>
      <c r="BY2313" s="67"/>
      <c r="BZ2313" s="67"/>
      <c r="CA2313" s="67"/>
      <c r="CB2313" s="67"/>
      <c r="CC2313" s="67"/>
      <c r="CD2313" s="67"/>
      <c r="CE2313" s="67"/>
      <c r="CF2313" s="67"/>
      <c r="CG2313" s="67"/>
      <c r="CH2313" s="67"/>
      <c r="CI2313" s="67"/>
      <c r="CJ2313" s="67"/>
      <c r="CK2313" s="67"/>
      <c r="CL2313" s="67"/>
      <c r="CM2313" s="67"/>
      <c r="CN2313" s="67"/>
      <c r="CO2313" s="67"/>
      <c r="CP2313" s="67"/>
      <c r="CQ2313" s="67"/>
      <c r="CR2313" s="67"/>
      <c r="CS2313" s="67"/>
      <c r="CT2313" s="67"/>
      <c r="CU2313" s="67"/>
      <c r="CV2313" s="67"/>
      <c r="CW2313" s="67"/>
      <c r="CX2313" s="67"/>
      <c r="CY2313" s="67"/>
      <c r="CZ2313" s="67"/>
      <c r="DA2313" s="67"/>
      <c r="DB2313" s="67"/>
      <c r="DC2313" s="67"/>
      <c r="DD2313" s="67"/>
      <c r="DE2313" s="67"/>
      <c r="DF2313" s="67"/>
      <c r="DG2313" s="67"/>
      <c r="DH2313" s="67"/>
      <c r="DI2313" s="67"/>
      <c r="DJ2313" s="67"/>
      <c r="DK2313" s="67"/>
      <c r="DL2313" s="67"/>
      <c r="DM2313" s="67"/>
      <c r="DN2313" s="67"/>
      <c r="DO2313" s="67"/>
      <c r="DP2313" s="67"/>
      <c r="DQ2313" s="67"/>
      <c r="DR2313" s="67"/>
      <c r="DS2313" s="67"/>
      <c r="DT2313" s="67"/>
      <c r="DU2313" s="67"/>
      <c r="DV2313" s="67"/>
      <c r="DW2313" s="67"/>
      <c r="DX2313" s="67"/>
      <c r="DY2313" s="67"/>
      <c r="DZ2313" s="67"/>
      <c r="EA2313" s="67"/>
      <c r="EB2313" s="67"/>
      <c r="EC2313" s="67"/>
      <c r="ED2313" s="67"/>
      <c r="EE2313" s="67"/>
      <c r="EF2313" s="67"/>
      <c r="EG2313" s="67"/>
      <c r="EH2313" s="67"/>
      <c r="EI2313" s="67"/>
      <c r="EJ2313" s="67"/>
      <c r="EK2313" s="67"/>
      <c r="EL2313" s="67"/>
      <c r="EM2313" s="67"/>
      <c r="EN2313" s="67"/>
      <c r="EO2313" s="67"/>
      <c r="EP2313" s="67"/>
      <c r="EQ2313" s="67"/>
      <c r="ER2313" s="67"/>
      <c r="ES2313" s="67"/>
      <c r="ET2313" s="67"/>
      <c r="EU2313" s="67"/>
      <c r="EV2313" s="76"/>
      <c r="EW2313" s="76"/>
      <c r="EX2313" s="76"/>
      <c r="EY2313" s="76"/>
      <c r="EZ2313" s="76"/>
      <c r="FA2313" s="76"/>
      <c r="FB2313" s="951" t="s">
        <v>8336</v>
      </c>
      <c r="FC2313" s="67"/>
      <c r="FD2313" s="67"/>
    </row>
    <row r="2314">
      <c r="A2314" s="63" t="s">
        <v>8337</v>
      </c>
      <c r="B2314" s="757" t="s">
        <v>8338</v>
      </c>
      <c r="C2314" s="829" t="s">
        <v>8328</v>
      </c>
      <c r="D2314" s="757" t="s">
        <v>18</v>
      </c>
      <c r="E2314" s="67"/>
      <c r="F2314" s="67"/>
      <c r="G2314" s="757" t="s">
        <v>8339</v>
      </c>
      <c r="H2314" s="757" t="s">
        <v>8340</v>
      </c>
      <c r="I2314" s="67"/>
      <c r="J2314" s="67"/>
      <c r="K2314" s="67"/>
      <c r="L2314" s="757" t="s">
        <v>1218</v>
      </c>
      <c r="M2314" s="757" t="s">
        <v>85</v>
      </c>
      <c r="N2314" s="883">
        <v>43131.0</v>
      </c>
      <c r="O2314" s="203"/>
      <c r="P2314" s="1073"/>
      <c r="Q2314" s="188"/>
      <c r="R2314" s="188"/>
      <c r="S2314" s="67"/>
      <c r="T2314" s="857">
        <f t="shared" si="4399"/>
        <v>392</v>
      </c>
      <c r="U2314" s="1199">
        <f t="shared" si="4420"/>
        <v>5</v>
      </c>
      <c r="V2314" s="1200">
        <f t="shared" ref="V2314:X2314" si="4431">IF(ISBLANK($A2314),"",sum(AF2314,AL2314,AR2314,AX2314,BD2314,BJ2314,BP2314,BV2314,CB2314,CH2314,CN2314,CT2314,CZ2314,DF2314,DL2314,DR2314,DX2314,ED2314,EJ2314,EP2314,EV2314))</f>
        <v>1</v>
      </c>
      <c r="W2314" s="1200">
        <f t="shared" si="4431"/>
        <v>0</v>
      </c>
      <c r="X2314" s="1200">
        <f t="shared" si="4431"/>
        <v>0</v>
      </c>
      <c r="Y2314" s="1201">
        <f t="shared" si="4422"/>
        <v>1</v>
      </c>
      <c r="Z2314" s="1200">
        <f t="shared" ref="Z2314:AB2314" si="4432">IF(ISBLANK($A2314),"",sum(AI2314,AO2314,AU2314,BA2314,BG2314,BM2314,BS2314,BY2314,CE2314,CK2314,CQ2314,CW2314,DC2314,DI2314,DO2314,DU2314,EA2314,EG2314,EM2314,ES2314,EY2314))</f>
        <v>1</v>
      </c>
      <c r="AA2314" s="1200">
        <f t="shared" si="4432"/>
        <v>0</v>
      </c>
      <c r="AB2314" s="1200">
        <f t="shared" si="4432"/>
        <v>0</v>
      </c>
      <c r="AC2314" s="1202">
        <f t="shared" si="4424"/>
        <v>1</v>
      </c>
      <c r="AD2314" s="1206">
        <f t="shared" si="4425"/>
        <v>1</v>
      </c>
      <c r="AE2314" s="1204" t="str">
        <f t="shared" si="4426"/>
        <v>20+</v>
      </c>
      <c r="AF2314" s="74">
        <v>1.0</v>
      </c>
      <c r="AG2314" s="67"/>
      <c r="AH2314" s="67"/>
      <c r="AI2314" s="74">
        <v>1.0</v>
      </c>
      <c r="AJ2314" s="67"/>
      <c r="AK2314" s="67"/>
      <c r="AL2314" s="67"/>
      <c r="AM2314" s="67"/>
      <c r="AN2314" s="67"/>
      <c r="AO2314" s="67"/>
      <c r="AP2314" s="67"/>
      <c r="AQ2314" s="67"/>
      <c r="AR2314" s="67"/>
      <c r="AS2314" s="67"/>
      <c r="AT2314" s="67"/>
      <c r="AU2314" s="67"/>
      <c r="AV2314" s="67"/>
      <c r="AW2314" s="67"/>
      <c r="AX2314" s="67"/>
      <c r="AY2314" s="67"/>
      <c r="AZ2314" s="67"/>
      <c r="BA2314" s="67"/>
      <c r="BB2314" s="67"/>
      <c r="BC2314" s="67"/>
      <c r="BD2314" s="67"/>
      <c r="BE2314" s="67"/>
      <c r="BF2314" s="67"/>
      <c r="BG2314" s="67"/>
      <c r="BH2314" s="67"/>
      <c r="BI2314" s="67"/>
      <c r="BJ2314" s="67"/>
      <c r="BK2314" s="67"/>
      <c r="BL2314" s="67"/>
      <c r="BM2314" s="67"/>
      <c r="BN2314" s="67"/>
      <c r="BO2314" s="67"/>
      <c r="BP2314" s="67"/>
      <c r="BQ2314" s="67"/>
      <c r="BR2314" s="67"/>
      <c r="BS2314" s="67"/>
      <c r="BT2314" s="67"/>
      <c r="BU2314" s="67"/>
      <c r="BV2314" s="67"/>
      <c r="BW2314" s="67"/>
      <c r="BX2314" s="67"/>
      <c r="BY2314" s="67"/>
      <c r="BZ2314" s="67"/>
      <c r="CA2314" s="67"/>
      <c r="CB2314" s="67"/>
      <c r="CC2314" s="67"/>
      <c r="CD2314" s="67"/>
      <c r="CE2314" s="67"/>
      <c r="CF2314" s="67"/>
      <c r="CG2314" s="67"/>
      <c r="CH2314" s="67"/>
      <c r="CI2314" s="67"/>
      <c r="CJ2314" s="67"/>
      <c r="CK2314" s="67"/>
      <c r="CL2314" s="67"/>
      <c r="CM2314" s="67"/>
      <c r="CN2314" s="67"/>
      <c r="CO2314" s="67"/>
      <c r="CP2314" s="67"/>
      <c r="CQ2314" s="67"/>
      <c r="CR2314" s="67"/>
      <c r="CS2314" s="67"/>
      <c r="CT2314" s="67"/>
      <c r="CU2314" s="67"/>
      <c r="CV2314" s="67"/>
      <c r="CW2314" s="67"/>
      <c r="CX2314" s="67"/>
      <c r="CY2314" s="67"/>
      <c r="CZ2314" s="67"/>
      <c r="DA2314" s="67"/>
      <c r="DB2314" s="67"/>
      <c r="DC2314" s="67"/>
      <c r="DD2314" s="67"/>
      <c r="DE2314" s="67"/>
      <c r="DF2314" s="67"/>
      <c r="DG2314" s="67"/>
      <c r="DH2314" s="67"/>
      <c r="DI2314" s="67"/>
      <c r="DJ2314" s="67"/>
      <c r="DK2314" s="67"/>
      <c r="DL2314" s="67"/>
      <c r="DM2314" s="67"/>
      <c r="DN2314" s="67"/>
      <c r="DO2314" s="67"/>
      <c r="DP2314" s="67"/>
      <c r="DQ2314" s="67"/>
      <c r="DR2314" s="67"/>
      <c r="DS2314" s="67"/>
      <c r="DT2314" s="67"/>
      <c r="DU2314" s="67"/>
      <c r="DV2314" s="67"/>
      <c r="DW2314" s="67"/>
      <c r="DX2314" s="67"/>
      <c r="DY2314" s="67"/>
      <c r="DZ2314" s="67"/>
      <c r="EA2314" s="67"/>
      <c r="EB2314" s="67"/>
      <c r="EC2314" s="67"/>
      <c r="ED2314" s="67"/>
      <c r="EE2314" s="67"/>
      <c r="EF2314" s="67"/>
      <c r="EG2314" s="67"/>
      <c r="EH2314" s="67"/>
      <c r="EI2314" s="67"/>
      <c r="EJ2314" s="67"/>
      <c r="EK2314" s="67"/>
      <c r="EL2314" s="67"/>
      <c r="EM2314" s="67"/>
      <c r="EN2314" s="67"/>
      <c r="EO2314" s="67"/>
      <c r="EP2314" s="67"/>
      <c r="EQ2314" s="67"/>
      <c r="ER2314" s="67"/>
      <c r="ES2314" s="67"/>
      <c r="ET2314" s="67"/>
      <c r="EU2314" s="67"/>
      <c r="EV2314" s="76"/>
      <c r="EW2314" s="76"/>
      <c r="EX2314" s="76"/>
      <c r="EY2314" s="76"/>
      <c r="EZ2314" s="76"/>
      <c r="FA2314" s="76"/>
      <c r="FB2314" s="951" t="s">
        <v>8341</v>
      </c>
      <c r="FC2314" s="67"/>
      <c r="FD2314" s="67"/>
    </row>
    <row r="2315">
      <c r="A2315" s="63" t="s">
        <v>8342</v>
      </c>
      <c r="B2315" s="757" t="s">
        <v>8338</v>
      </c>
      <c r="C2315" s="829" t="s">
        <v>8328</v>
      </c>
      <c r="D2315" s="757" t="s">
        <v>18</v>
      </c>
      <c r="E2315" s="67"/>
      <c r="F2315" s="67"/>
      <c r="G2315" s="757" t="s">
        <v>8343</v>
      </c>
      <c r="H2315" s="757" t="s">
        <v>8340</v>
      </c>
      <c r="I2315" s="67"/>
      <c r="J2315" s="67"/>
      <c r="K2315" s="67"/>
      <c r="L2315" s="757" t="s">
        <v>8344</v>
      </c>
      <c r="M2315" s="67"/>
      <c r="N2315" s="884">
        <v>43120.0</v>
      </c>
      <c r="O2315" s="884"/>
      <c r="P2315" s="1073"/>
      <c r="Q2315" s="188"/>
      <c r="R2315" s="188"/>
      <c r="S2315" s="67"/>
      <c r="T2315" s="857">
        <f t="shared" si="4399"/>
        <v>403</v>
      </c>
      <c r="U2315" s="1199">
        <f t="shared" si="4420"/>
        <v>5</v>
      </c>
      <c r="V2315" s="1200">
        <f t="shared" ref="V2315:X2315" si="4433">IF(ISBLANK($A2315),"",sum(AF2315,AL2315,AR2315,AX2315,BD2315,BJ2315,BP2315,BV2315,CB2315,CH2315,CN2315,CT2315,CZ2315,DF2315,DL2315,DR2315,DX2315,ED2315,EJ2315,EP2315,EV2315))</f>
        <v>0</v>
      </c>
      <c r="W2315" s="1200">
        <f t="shared" si="4433"/>
        <v>0</v>
      </c>
      <c r="X2315" s="1200">
        <f t="shared" si="4433"/>
        <v>0</v>
      </c>
      <c r="Y2315" s="1201">
        <f t="shared" si="4422"/>
        <v>0</v>
      </c>
      <c r="Z2315" s="1200">
        <f t="shared" ref="Z2315:AB2315" si="4434">IF(ISBLANK($A2315),"",sum(AI2315,AO2315,AU2315,BA2315,BG2315,BM2315,BS2315,BY2315,CE2315,CK2315,CQ2315,CW2315,DC2315,DI2315,DO2315,DU2315,EA2315,EG2315,EM2315,ES2315,EY2315))</f>
        <v>0</v>
      </c>
      <c r="AA2315" s="1200">
        <f t="shared" si="4434"/>
        <v>0</v>
      </c>
      <c r="AB2315" s="1200">
        <f t="shared" si="4434"/>
        <v>0</v>
      </c>
      <c r="AC2315" s="1202">
        <f t="shared" si="4424"/>
        <v>0</v>
      </c>
      <c r="AD2315" s="1207" t="str">
        <f t="shared" si="4425"/>
        <v/>
      </c>
      <c r="AE2315" s="1204" t="str">
        <f t="shared" si="4426"/>
        <v>20+</v>
      </c>
      <c r="AF2315" s="67"/>
      <c r="AG2315" s="67"/>
      <c r="AH2315" s="67"/>
      <c r="AI2315" s="67"/>
      <c r="AJ2315" s="67"/>
      <c r="AK2315" s="67"/>
      <c r="AL2315" s="74">
        <v>0.0</v>
      </c>
      <c r="AM2315" s="67"/>
      <c r="AN2315" s="67"/>
      <c r="AO2315" s="67"/>
      <c r="AP2315" s="67"/>
      <c r="AQ2315" s="67"/>
      <c r="AR2315" s="67"/>
      <c r="AS2315" s="67"/>
      <c r="AT2315" s="67"/>
      <c r="AU2315" s="67"/>
      <c r="AV2315" s="67"/>
      <c r="AW2315" s="67"/>
      <c r="AX2315" s="67"/>
      <c r="AY2315" s="67"/>
      <c r="AZ2315" s="67"/>
      <c r="BA2315" s="67"/>
      <c r="BB2315" s="67"/>
      <c r="BC2315" s="67"/>
      <c r="BD2315" s="67"/>
      <c r="BE2315" s="67"/>
      <c r="BF2315" s="67"/>
      <c r="BG2315" s="67"/>
      <c r="BH2315" s="67"/>
      <c r="BI2315" s="67"/>
      <c r="BJ2315" s="67"/>
      <c r="BK2315" s="67"/>
      <c r="BL2315" s="67"/>
      <c r="BM2315" s="67"/>
      <c r="BN2315" s="67"/>
      <c r="BO2315" s="67"/>
      <c r="BP2315" s="67"/>
      <c r="BQ2315" s="67"/>
      <c r="BR2315" s="67"/>
      <c r="BS2315" s="67"/>
      <c r="BT2315" s="67"/>
      <c r="BU2315" s="67"/>
      <c r="BV2315" s="67"/>
      <c r="BW2315" s="67"/>
      <c r="BX2315" s="67"/>
      <c r="BY2315" s="67"/>
      <c r="BZ2315" s="67"/>
      <c r="CA2315" s="67"/>
      <c r="CB2315" s="67"/>
      <c r="CC2315" s="67"/>
      <c r="CD2315" s="67"/>
      <c r="CE2315" s="67"/>
      <c r="CF2315" s="67"/>
      <c r="CG2315" s="67"/>
      <c r="CH2315" s="67"/>
      <c r="CI2315" s="67"/>
      <c r="CJ2315" s="67"/>
      <c r="CK2315" s="67"/>
      <c r="CL2315" s="67"/>
      <c r="CM2315" s="67"/>
      <c r="CN2315" s="67"/>
      <c r="CO2315" s="67"/>
      <c r="CP2315" s="67"/>
      <c r="CQ2315" s="67"/>
      <c r="CR2315" s="67"/>
      <c r="CS2315" s="67"/>
      <c r="CT2315" s="67"/>
      <c r="CU2315" s="67"/>
      <c r="CV2315" s="67"/>
      <c r="CW2315" s="67"/>
      <c r="CX2315" s="67"/>
      <c r="CY2315" s="67"/>
      <c r="CZ2315" s="67"/>
      <c r="DA2315" s="67"/>
      <c r="DB2315" s="67"/>
      <c r="DC2315" s="67"/>
      <c r="DD2315" s="67"/>
      <c r="DE2315" s="67"/>
      <c r="DF2315" s="67"/>
      <c r="DG2315" s="67"/>
      <c r="DH2315" s="67"/>
      <c r="DI2315" s="67"/>
      <c r="DJ2315" s="67"/>
      <c r="DK2315" s="67"/>
      <c r="DL2315" s="67"/>
      <c r="DM2315" s="67"/>
      <c r="DN2315" s="67"/>
      <c r="DO2315" s="67"/>
      <c r="DP2315" s="67"/>
      <c r="DQ2315" s="67"/>
      <c r="DR2315" s="67"/>
      <c r="DS2315" s="67"/>
      <c r="DT2315" s="67"/>
      <c r="DU2315" s="67"/>
      <c r="DV2315" s="67"/>
      <c r="DW2315" s="67"/>
      <c r="DX2315" s="67"/>
      <c r="DY2315" s="67"/>
      <c r="DZ2315" s="67"/>
      <c r="EA2315" s="67"/>
      <c r="EB2315" s="67"/>
      <c r="EC2315" s="67"/>
      <c r="ED2315" s="67"/>
      <c r="EE2315" s="67"/>
      <c r="EF2315" s="67"/>
      <c r="EG2315" s="67"/>
      <c r="EH2315" s="67"/>
      <c r="EI2315" s="67"/>
      <c r="EJ2315" s="67"/>
      <c r="EK2315" s="67"/>
      <c r="EL2315" s="67"/>
      <c r="EM2315" s="67"/>
      <c r="EN2315" s="67"/>
      <c r="EO2315" s="67"/>
      <c r="EP2315" s="67"/>
      <c r="EQ2315" s="67"/>
      <c r="ER2315" s="67"/>
      <c r="ES2315" s="67"/>
      <c r="ET2315" s="67"/>
      <c r="EU2315" s="67"/>
      <c r="EV2315" s="76"/>
      <c r="EW2315" s="76"/>
      <c r="EX2315" s="76"/>
      <c r="EY2315" s="76"/>
      <c r="EZ2315" s="76"/>
      <c r="FA2315" s="76"/>
      <c r="FB2315" s="951" t="s">
        <v>8345</v>
      </c>
      <c r="FC2315" s="1205"/>
      <c r="FD2315" s="67"/>
    </row>
    <row r="2316">
      <c r="A2316" s="63" t="s">
        <v>8346</v>
      </c>
      <c r="B2316" s="757" t="s">
        <v>8338</v>
      </c>
      <c r="C2316" s="829" t="s">
        <v>8328</v>
      </c>
      <c r="D2316" s="757" t="s">
        <v>18</v>
      </c>
      <c r="E2316" s="67"/>
      <c r="F2316" s="67"/>
      <c r="G2316" s="757" t="s">
        <v>8343</v>
      </c>
      <c r="H2316" s="757" t="s">
        <v>8340</v>
      </c>
      <c r="I2316" s="67"/>
      <c r="J2316" s="67"/>
      <c r="K2316" s="67"/>
      <c r="L2316" s="757" t="s">
        <v>8344</v>
      </c>
      <c r="M2316" s="67"/>
      <c r="N2316" s="884">
        <v>43120.0</v>
      </c>
      <c r="O2316" s="884"/>
      <c r="P2316" s="1073"/>
      <c r="Q2316" s="188"/>
      <c r="R2316" s="188"/>
      <c r="S2316" s="67"/>
      <c r="T2316" s="857">
        <f t="shared" si="4399"/>
        <v>403</v>
      </c>
      <c r="U2316" s="1199">
        <f t="shared" si="4420"/>
        <v>5</v>
      </c>
      <c r="V2316" s="1200">
        <f t="shared" ref="V2316:X2316" si="4435">IF(ISBLANK($A2316),"",sum(AF2316,AL2316,AR2316,AX2316,BD2316,BJ2316,BP2316,BV2316,CB2316,CH2316,CN2316,CT2316,CZ2316,DF2316,DL2316,DR2316,DX2316,ED2316,EJ2316,EP2316,EV2316))</f>
        <v>1</v>
      </c>
      <c r="W2316" s="1200">
        <f t="shared" si="4435"/>
        <v>0</v>
      </c>
      <c r="X2316" s="1200">
        <f t="shared" si="4435"/>
        <v>0</v>
      </c>
      <c r="Y2316" s="1201">
        <f t="shared" si="4422"/>
        <v>1</v>
      </c>
      <c r="Z2316" s="1200">
        <f t="shared" ref="Z2316:AB2316" si="4436">IF(ISBLANK($A2316),"",sum(AI2316,AO2316,AU2316,BA2316,BG2316,BM2316,BS2316,BY2316,CE2316,CK2316,CQ2316,CW2316,DC2316,DI2316,DO2316,DU2316,EA2316,EG2316,EM2316,ES2316,EY2316))</f>
        <v>1</v>
      </c>
      <c r="AA2316" s="1200">
        <f t="shared" si="4436"/>
        <v>1</v>
      </c>
      <c r="AB2316" s="1200">
        <f t="shared" si="4436"/>
        <v>0</v>
      </c>
      <c r="AC2316" s="1202">
        <f t="shared" si="4424"/>
        <v>2</v>
      </c>
      <c r="AD2316" s="1206">
        <f t="shared" si="4425"/>
        <v>1</v>
      </c>
      <c r="AE2316" s="1204" t="str">
        <f t="shared" si="4426"/>
        <v>20+</v>
      </c>
      <c r="AF2316" s="67"/>
      <c r="AG2316" s="67"/>
      <c r="AH2316" s="67"/>
      <c r="AI2316" s="67"/>
      <c r="AJ2316" s="67"/>
      <c r="AK2316" s="67"/>
      <c r="AL2316" s="74">
        <v>1.0</v>
      </c>
      <c r="AM2316" s="67"/>
      <c r="AN2316" s="67"/>
      <c r="AO2316" s="74">
        <v>1.0</v>
      </c>
      <c r="AP2316" s="67"/>
      <c r="AQ2316" s="67"/>
      <c r="AR2316" s="67"/>
      <c r="AS2316" s="67"/>
      <c r="AT2316" s="67"/>
      <c r="AU2316" s="67"/>
      <c r="AV2316" s="74">
        <v>1.0</v>
      </c>
      <c r="AW2316" s="67"/>
      <c r="AX2316" s="67"/>
      <c r="AY2316" s="67"/>
      <c r="AZ2316" s="67"/>
      <c r="BA2316" s="67"/>
      <c r="BB2316" s="67"/>
      <c r="BC2316" s="67"/>
      <c r="BD2316" s="67"/>
      <c r="BE2316" s="67"/>
      <c r="BF2316" s="67"/>
      <c r="BG2316" s="67"/>
      <c r="BH2316" s="67"/>
      <c r="BI2316" s="67"/>
      <c r="BJ2316" s="67"/>
      <c r="BK2316" s="67"/>
      <c r="BL2316" s="67"/>
      <c r="BM2316" s="67"/>
      <c r="BN2316" s="67"/>
      <c r="BO2316" s="67"/>
      <c r="BP2316" s="67"/>
      <c r="BQ2316" s="67"/>
      <c r="BR2316" s="67"/>
      <c r="BS2316" s="67"/>
      <c r="BT2316" s="67"/>
      <c r="BU2316" s="67"/>
      <c r="BV2316" s="67"/>
      <c r="BW2316" s="67"/>
      <c r="BX2316" s="67"/>
      <c r="BY2316" s="67"/>
      <c r="BZ2316" s="67"/>
      <c r="CA2316" s="67"/>
      <c r="CB2316" s="67"/>
      <c r="CC2316" s="67"/>
      <c r="CD2316" s="67"/>
      <c r="CE2316" s="67"/>
      <c r="CF2316" s="67"/>
      <c r="CG2316" s="67"/>
      <c r="CH2316" s="67"/>
      <c r="CI2316" s="67"/>
      <c r="CJ2316" s="67"/>
      <c r="CK2316" s="67"/>
      <c r="CL2316" s="67"/>
      <c r="CM2316" s="67"/>
      <c r="CN2316" s="67"/>
      <c r="CO2316" s="67"/>
      <c r="CP2316" s="67"/>
      <c r="CQ2316" s="67"/>
      <c r="CR2316" s="67"/>
      <c r="CS2316" s="67"/>
      <c r="CT2316" s="67"/>
      <c r="CU2316" s="67"/>
      <c r="CV2316" s="67"/>
      <c r="CW2316" s="67"/>
      <c r="CX2316" s="67"/>
      <c r="CY2316" s="67"/>
      <c r="CZ2316" s="67"/>
      <c r="DA2316" s="67"/>
      <c r="DB2316" s="67"/>
      <c r="DC2316" s="67"/>
      <c r="DD2316" s="67"/>
      <c r="DE2316" s="67"/>
      <c r="DF2316" s="67"/>
      <c r="DG2316" s="67"/>
      <c r="DH2316" s="67"/>
      <c r="DI2316" s="67"/>
      <c r="DJ2316" s="67"/>
      <c r="DK2316" s="67"/>
      <c r="DL2316" s="67"/>
      <c r="DM2316" s="67"/>
      <c r="DN2316" s="67"/>
      <c r="DO2316" s="67"/>
      <c r="DP2316" s="67"/>
      <c r="DQ2316" s="67"/>
      <c r="DR2316" s="67"/>
      <c r="DS2316" s="67"/>
      <c r="DT2316" s="67"/>
      <c r="DU2316" s="67"/>
      <c r="DV2316" s="67"/>
      <c r="DW2316" s="67"/>
      <c r="DX2316" s="67"/>
      <c r="DY2316" s="67"/>
      <c r="DZ2316" s="67"/>
      <c r="EA2316" s="67"/>
      <c r="EB2316" s="67"/>
      <c r="EC2316" s="67"/>
      <c r="ED2316" s="67"/>
      <c r="EE2316" s="67"/>
      <c r="EF2316" s="67"/>
      <c r="EG2316" s="67"/>
      <c r="EH2316" s="67"/>
      <c r="EI2316" s="67"/>
      <c r="EJ2316" s="67"/>
      <c r="EK2316" s="67"/>
      <c r="EL2316" s="67"/>
      <c r="EM2316" s="67"/>
      <c r="EN2316" s="67"/>
      <c r="EO2316" s="67"/>
      <c r="EP2316" s="67"/>
      <c r="EQ2316" s="67"/>
      <c r="ER2316" s="67"/>
      <c r="ES2316" s="67"/>
      <c r="ET2316" s="67"/>
      <c r="EU2316" s="67"/>
      <c r="EV2316" s="76"/>
      <c r="EW2316" s="76"/>
      <c r="EX2316" s="76"/>
      <c r="EY2316" s="76"/>
      <c r="EZ2316" s="76"/>
      <c r="FA2316" s="76"/>
      <c r="FB2316" s="951" t="s">
        <v>8347</v>
      </c>
      <c r="FC2316" s="67"/>
      <c r="FD2316" s="67"/>
    </row>
    <row r="2317">
      <c r="A2317" s="63" t="s">
        <v>8348</v>
      </c>
      <c r="B2317" s="757" t="s">
        <v>8338</v>
      </c>
      <c r="C2317" s="829" t="s">
        <v>8328</v>
      </c>
      <c r="D2317" s="757" t="s">
        <v>18</v>
      </c>
      <c r="E2317" s="67"/>
      <c r="F2317" s="67"/>
      <c r="G2317" s="757" t="s">
        <v>8343</v>
      </c>
      <c r="H2317" s="757" t="s">
        <v>8340</v>
      </c>
      <c r="I2317" s="67"/>
      <c r="J2317" s="67"/>
      <c r="K2317" s="757" t="s">
        <v>8331</v>
      </c>
      <c r="L2317" s="757" t="s">
        <v>1218</v>
      </c>
      <c r="M2317" s="757" t="s">
        <v>85</v>
      </c>
      <c r="N2317" s="883">
        <v>43011.0</v>
      </c>
      <c r="O2317" s="883">
        <v>43011.0</v>
      </c>
      <c r="P2317" s="1073"/>
      <c r="Q2317" s="188"/>
      <c r="R2317" s="188"/>
      <c r="S2317" s="67"/>
      <c r="T2317" s="857">
        <f t="shared" si="4399"/>
        <v>512</v>
      </c>
      <c r="U2317" s="1199">
        <f t="shared" si="4420"/>
        <v>5</v>
      </c>
      <c r="V2317" s="1200">
        <f t="shared" ref="V2317:X2317" si="4437">IF(ISBLANK($A2317),"",sum(AF2317,AL2317,AR2317,AX2317,BD2317,BJ2317,BP2317,BV2317,CB2317,CH2317,CN2317,CT2317,CZ2317,DF2317,DL2317,DR2317,DX2317,ED2317,EJ2317,EP2317,EV2317))</f>
        <v>3</v>
      </c>
      <c r="W2317" s="1200">
        <f t="shared" si="4437"/>
        <v>0</v>
      </c>
      <c r="X2317" s="1200">
        <f t="shared" si="4437"/>
        <v>0</v>
      </c>
      <c r="Y2317" s="1201">
        <f t="shared" si="4422"/>
        <v>3</v>
      </c>
      <c r="Z2317" s="1200">
        <f t="shared" ref="Z2317:AB2317" si="4438">IF(ISBLANK($A2317),"",sum(AI2317,AO2317,AU2317,BA2317,BG2317,BM2317,BS2317,BY2317,CE2317,CK2317,CQ2317,CW2317,DC2317,DI2317,DO2317,DU2317,EA2317,EG2317,EM2317,ES2317,EY2317))</f>
        <v>3</v>
      </c>
      <c r="AA2317" s="1200">
        <f t="shared" si="4438"/>
        <v>0</v>
      </c>
      <c r="AB2317" s="1200">
        <f t="shared" si="4438"/>
        <v>0</v>
      </c>
      <c r="AC2317" s="1202">
        <f t="shared" si="4424"/>
        <v>3</v>
      </c>
      <c r="AD2317" s="1206">
        <f t="shared" si="4425"/>
        <v>1</v>
      </c>
      <c r="AE2317" s="1204" t="str">
        <f t="shared" si="4426"/>
        <v>20+</v>
      </c>
      <c r="AF2317" s="74">
        <v>3.0</v>
      </c>
      <c r="AG2317" s="67"/>
      <c r="AH2317" s="67"/>
      <c r="AI2317" s="74">
        <v>3.0</v>
      </c>
      <c r="AJ2317" s="67"/>
      <c r="AK2317" s="67"/>
      <c r="AL2317" s="67"/>
      <c r="AM2317" s="67"/>
      <c r="AN2317" s="67"/>
      <c r="AO2317" s="67"/>
      <c r="AP2317" s="67"/>
      <c r="AQ2317" s="67"/>
      <c r="AR2317" s="67"/>
      <c r="AS2317" s="67"/>
      <c r="AT2317" s="67"/>
      <c r="AU2317" s="67"/>
      <c r="AV2317" s="67"/>
      <c r="AW2317" s="67"/>
      <c r="AX2317" s="67"/>
      <c r="AY2317" s="67"/>
      <c r="AZ2317" s="67"/>
      <c r="BA2317" s="67"/>
      <c r="BB2317" s="67"/>
      <c r="BC2317" s="67"/>
      <c r="BD2317" s="67"/>
      <c r="BE2317" s="67"/>
      <c r="BF2317" s="67"/>
      <c r="BG2317" s="67"/>
      <c r="BH2317" s="67"/>
      <c r="BI2317" s="67"/>
      <c r="BJ2317" s="67"/>
      <c r="BK2317" s="67"/>
      <c r="BL2317" s="67"/>
      <c r="BM2317" s="67"/>
      <c r="BN2317" s="67"/>
      <c r="BO2317" s="67"/>
      <c r="BP2317" s="67"/>
      <c r="BQ2317" s="67"/>
      <c r="BR2317" s="67"/>
      <c r="BS2317" s="67"/>
      <c r="BT2317" s="67"/>
      <c r="BU2317" s="67"/>
      <c r="BV2317" s="67"/>
      <c r="BW2317" s="67"/>
      <c r="BX2317" s="67"/>
      <c r="BY2317" s="67"/>
      <c r="BZ2317" s="67"/>
      <c r="CA2317" s="67"/>
      <c r="CB2317" s="67"/>
      <c r="CC2317" s="67"/>
      <c r="CD2317" s="67"/>
      <c r="CE2317" s="67"/>
      <c r="CF2317" s="67"/>
      <c r="CG2317" s="67"/>
      <c r="CH2317" s="67"/>
      <c r="CI2317" s="67"/>
      <c r="CJ2317" s="67"/>
      <c r="CK2317" s="67"/>
      <c r="CL2317" s="67"/>
      <c r="CM2317" s="67"/>
      <c r="CN2317" s="67"/>
      <c r="CO2317" s="67"/>
      <c r="CP2317" s="67"/>
      <c r="CQ2317" s="67"/>
      <c r="CR2317" s="67"/>
      <c r="CS2317" s="67"/>
      <c r="CT2317" s="67"/>
      <c r="CU2317" s="67"/>
      <c r="CV2317" s="67"/>
      <c r="CW2317" s="67"/>
      <c r="CX2317" s="67"/>
      <c r="CY2317" s="67"/>
      <c r="CZ2317" s="67"/>
      <c r="DA2317" s="67"/>
      <c r="DB2317" s="67"/>
      <c r="DC2317" s="67"/>
      <c r="DD2317" s="67"/>
      <c r="DE2317" s="67"/>
      <c r="DF2317" s="67"/>
      <c r="DG2317" s="67"/>
      <c r="DH2317" s="67"/>
      <c r="DI2317" s="67"/>
      <c r="DJ2317" s="67"/>
      <c r="DK2317" s="67"/>
      <c r="DL2317" s="67"/>
      <c r="DM2317" s="67"/>
      <c r="DN2317" s="67"/>
      <c r="DO2317" s="67"/>
      <c r="DP2317" s="67"/>
      <c r="DQ2317" s="67"/>
      <c r="DR2317" s="67"/>
      <c r="DS2317" s="67"/>
      <c r="DT2317" s="67"/>
      <c r="DU2317" s="67"/>
      <c r="DV2317" s="67"/>
      <c r="DW2317" s="67"/>
      <c r="DX2317" s="67"/>
      <c r="DY2317" s="67"/>
      <c r="DZ2317" s="67"/>
      <c r="EA2317" s="67"/>
      <c r="EB2317" s="67"/>
      <c r="EC2317" s="67"/>
      <c r="ED2317" s="67"/>
      <c r="EE2317" s="67"/>
      <c r="EF2317" s="67"/>
      <c r="EG2317" s="67"/>
      <c r="EH2317" s="67"/>
      <c r="EI2317" s="67"/>
      <c r="EJ2317" s="67"/>
      <c r="EK2317" s="67"/>
      <c r="EL2317" s="67"/>
      <c r="EM2317" s="67"/>
      <c r="EN2317" s="67"/>
      <c r="EO2317" s="67"/>
      <c r="EP2317" s="67"/>
      <c r="EQ2317" s="67"/>
      <c r="ER2317" s="67"/>
      <c r="ES2317" s="67"/>
      <c r="ET2317" s="67"/>
      <c r="EU2317" s="67"/>
      <c r="EV2317" s="76"/>
      <c r="EW2317" s="76"/>
      <c r="EX2317" s="76"/>
      <c r="EY2317" s="76"/>
      <c r="EZ2317" s="76"/>
      <c r="FA2317" s="76"/>
      <c r="FB2317" s="951" t="s">
        <v>8349</v>
      </c>
      <c r="FC2317" s="1205"/>
      <c r="FD2317" s="67"/>
    </row>
    <row r="2318">
      <c r="A2318" s="63" t="s">
        <v>8350</v>
      </c>
      <c r="B2318" s="757" t="s">
        <v>8338</v>
      </c>
      <c r="C2318" s="829" t="s">
        <v>8328</v>
      </c>
      <c r="D2318" s="757" t="s">
        <v>18</v>
      </c>
      <c r="E2318" s="67"/>
      <c r="F2318" s="67"/>
      <c r="G2318" s="757" t="s">
        <v>8343</v>
      </c>
      <c r="H2318" s="757" t="s">
        <v>8340</v>
      </c>
      <c r="I2318" s="67"/>
      <c r="J2318" s="67"/>
      <c r="K2318" s="757" t="s">
        <v>8331</v>
      </c>
      <c r="L2318" s="757" t="s">
        <v>540</v>
      </c>
      <c r="M2318" s="757" t="s">
        <v>50</v>
      </c>
      <c r="N2318" s="883">
        <v>43011.0</v>
      </c>
      <c r="O2318" s="883">
        <v>43012.0</v>
      </c>
      <c r="P2318" s="1073"/>
      <c r="Q2318" s="188"/>
      <c r="R2318" s="188"/>
      <c r="S2318" s="67"/>
      <c r="T2318" s="857">
        <f t="shared" si="4399"/>
        <v>512</v>
      </c>
      <c r="U2318" s="1199">
        <f t="shared" si="4420"/>
        <v>5</v>
      </c>
      <c r="V2318" s="1200">
        <f t="shared" ref="V2318:X2318" si="4439">IF(ISBLANK($A2318),"",sum(AF2318,AL2318,AR2318,AX2318,BD2318,BJ2318,BP2318,BV2318,CB2318,CH2318,CN2318,CT2318,CZ2318,DF2318,DL2318,DR2318,DX2318,ED2318,EJ2318,EP2318,EV2318))</f>
        <v>1</v>
      </c>
      <c r="W2318" s="1200">
        <f t="shared" si="4439"/>
        <v>0</v>
      </c>
      <c r="X2318" s="1200">
        <f t="shared" si="4439"/>
        <v>0</v>
      </c>
      <c r="Y2318" s="1201">
        <f t="shared" si="4422"/>
        <v>1</v>
      </c>
      <c r="Z2318" s="1200">
        <f t="shared" ref="Z2318:AB2318" si="4440">IF(ISBLANK($A2318),"",sum(AI2318,AO2318,AU2318,BA2318,BG2318,BM2318,BS2318,BY2318,CE2318,CK2318,CQ2318,CW2318,DC2318,DI2318,DO2318,DU2318,EA2318,EG2318,EM2318,ES2318,EY2318))</f>
        <v>0</v>
      </c>
      <c r="AA2318" s="1200">
        <f t="shared" si="4440"/>
        <v>0</v>
      </c>
      <c r="AB2318" s="1200">
        <f t="shared" si="4440"/>
        <v>0</v>
      </c>
      <c r="AC2318" s="1202">
        <f t="shared" si="4424"/>
        <v>0</v>
      </c>
      <c r="AD2318" s="1206">
        <f t="shared" si="4425"/>
        <v>0</v>
      </c>
      <c r="AE2318" s="1204" t="str">
        <f t="shared" si="4426"/>
        <v>20+</v>
      </c>
      <c r="AF2318" s="67"/>
      <c r="AG2318" s="67"/>
      <c r="AH2318" s="67"/>
      <c r="AI2318" s="67"/>
      <c r="AJ2318" s="67"/>
      <c r="AK2318" s="67"/>
      <c r="AL2318" s="74">
        <v>1.0</v>
      </c>
      <c r="AM2318" s="67"/>
      <c r="AN2318" s="67"/>
      <c r="AO2318" s="67"/>
      <c r="AP2318" s="67"/>
      <c r="AQ2318" s="67"/>
      <c r="AR2318" s="67"/>
      <c r="AS2318" s="67"/>
      <c r="AT2318" s="67"/>
      <c r="AU2318" s="67"/>
      <c r="AV2318" s="67"/>
      <c r="AW2318" s="67"/>
      <c r="AX2318" s="67"/>
      <c r="AY2318" s="67"/>
      <c r="AZ2318" s="67"/>
      <c r="BA2318" s="67"/>
      <c r="BB2318" s="67"/>
      <c r="BC2318" s="67"/>
      <c r="BD2318" s="67"/>
      <c r="BE2318" s="67"/>
      <c r="BF2318" s="67"/>
      <c r="BG2318" s="67"/>
      <c r="BH2318" s="67"/>
      <c r="BI2318" s="67"/>
      <c r="BJ2318" s="67"/>
      <c r="BK2318" s="67"/>
      <c r="BL2318" s="67"/>
      <c r="BM2318" s="67"/>
      <c r="BN2318" s="67"/>
      <c r="BO2318" s="67"/>
      <c r="BP2318" s="67"/>
      <c r="BQ2318" s="67"/>
      <c r="BR2318" s="67"/>
      <c r="BS2318" s="67"/>
      <c r="BT2318" s="67"/>
      <c r="BU2318" s="67"/>
      <c r="BV2318" s="67"/>
      <c r="BW2318" s="67"/>
      <c r="BX2318" s="67"/>
      <c r="BY2318" s="67"/>
      <c r="BZ2318" s="67"/>
      <c r="CA2318" s="67"/>
      <c r="CB2318" s="67"/>
      <c r="CC2318" s="67"/>
      <c r="CD2318" s="67"/>
      <c r="CE2318" s="67"/>
      <c r="CF2318" s="67"/>
      <c r="CG2318" s="67"/>
      <c r="CH2318" s="67"/>
      <c r="CI2318" s="67"/>
      <c r="CJ2318" s="67"/>
      <c r="CK2318" s="67"/>
      <c r="CL2318" s="67"/>
      <c r="CM2318" s="67"/>
      <c r="CN2318" s="67"/>
      <c r="CO2318" s="67"/>
      <c r="CP2318" s="67"/>
      <c r="CQ2318" s="67"/>
      <c r="CR2318" s="67"/>
      <c r="CS2318" s="67"/>
      <c r="CT2318" s="67"/>
      <c r="CU2318" s="67"/>
      <c r="CV2318" s="67"/>
      <c r="CW2318" s="67"/>
      <c r="CX2318" s="67"/>
      <c r="CY2318" s="67"/>
      <c r="CZ2318" s="67"/>
      <c r="DA2318" s="67"/>
      <c r="DB2318" s="67"/>
      <c r="DC2318" s="67"/>
      <c r="DD2318" s="67"/>
      <c r="DE2318" s="67"/>
      <c r="DF2318" s="67"/>
      <c r="DG2318" s="67"/>
      <c r="DH2318" s="67"/>
      <c r="DI2318" s="67"/>
      <c r="DJ2318" s="67"/>
      <c r="DK2318" s="67"/>
      <c r="DL2318" s="67"/>
      <c r="DM2318" s="67"/>
      <c r="DN2318" s="67"/>
      <c r="DO2318" s="67"/>
      <c r="DP2318" s="67"/>
      <c r="DQ2318" s="67"/>
      <c r="DR2318" s="67"/>
      <c r="DS2318" s="67"/>
      <c r="DT2318" s="67"/>
      <c r="DU2318" s="67"/>
      <c r="DV2318" s="67"/>
      <c r="DW2318" s="67"/>
      <c r="DX2318" s="67"/>
      <c r="DY2318" s="67"/>
      <c r="DZ2318" s="67"/>
      <c r="EA2318" s="67"/>
      <c r="EB2318" s="67"/>
      <c r="EC2318" s="67"/>
      <c r="ED2318" s="67"/>
      <c r="EE2318" s="67"/>
      <c r="EF2318" s="67"/>
      <c r="EG2318" s="67"/>
      <c r="EH2318" s="67"/>
      <c r="EI2318" s="67"/>
      <c r="EJ2318" s="67"/>
      <c r="EK2318" s="67"/>
      <c r="EL2318" s="67"/>
      <c r="EM2318" s="67"/>
      <c r="EN2318" s="67"/>
      <c r="EO2318" s="67"/>
      <c r="EP2318" s="67"/>
      <c r="EQ2318" s="67"/>
      <c r="ER2318" s="67"/>
      <c r="ES2318" s="67"/>
      <c r="ET2318" s="67"/>
      <c r="EU2318" s="67"/>
      <c r="EV2318" s="76"/>
      <c r="EW2318" s="76"/>
      <c r="EX2318" s="76"/>
      <c r="EY2318" s="76"/>
      <c r="EZ2318" s="76"/>
      <c r="FA2318" s="76"/>
      <c r="FB2318" s="951" t="s">
        <v>8351</v>
      </c>
      <c r="FC2318" s="67"/>
      <c r="FD2318" s="67"/>
    </row>
    <row r="2319">
      <c r="A2319" s="67"/>
      <c r="B2319" s="757"/>
      <c r="C2319" s="829"/>
      <c r="D2319" s="757"/>
      <c r="E2319" s="67"/>
      <c r="F2319" s="67"/>
      <c r="G2319" s="757"/>
      <c r="H2319" s="757"/>
      <c r="I2319" s="67"/>
      <c r="J2319" s="67"/>
      <c r="K2319" s="67"/>
      <c r="L2319" s="757"/>
      <c r="M2319" s="757"/>
      <c r="N2319" s="883"/>
      <c r="O2319" s="883"/>
      <c r="P2319" s="1073"/>
      <c r="Q2319" s="188"/>
      <c r="R2319" s="188"/>
      <c r="S2319" s="67"/>
      <c r="T2319" s="370"/>
      <c r="U2319" s="67"/>
      <c r="V2319" s="1200"/>
      <c r="W2319" s="1200"/>
      <c r="X2319" s="1200"/>
      <c r="Y2319" s="1201"/>
      <c r="Z2319" s="1200"/>
      <c r="AA2319" s="1200"/>
      <c r="AB2319" s="1200"/>
      <c r="AC2319" s="1202"/>
      <c r="AD2319" s="1207"/>
      <c r="AE2319" s="1204"/>
      <c r="AF2319" s="67"/>
      <c r="AG2319" s="67"/>
      <c r="AH2319" s="67"/>
      <c r="AI2319" s="67"/>
      <c r="AJ2319" s="67"/>
      <c r="AK2319" s="67"/>
      <c r="AL2319" s="67"/>
      <c r="AM2319" s="67"/>
      <c r="AN2319" s="67"/>
      <c r="AO2319" s="67"/>
      <c r="AP2319" s="67"/>
      <c r="AQ2319" s="67"/>
      <c r="AR2319" s="67"/>
      <c r="AS2319" s="67"/>
      <c r="AT2319" s="67"/>
      <c r="AU2319" s="67"/>
      <c r="AV2319" s="67"/>
      <c r="AW2319" s="67"/>
      <c r="AX2319" s="67"/>
      <c r="AY2319" s="67"/>
      <c r="AZ2319" s="67"/>
      <c r="BA2319" s="67"/>
      <c r="BB2319" s="67"/>
      <c r="BC2319" s="67"/>
      <c r="BD2319" s="67"/>
      <c r="BE2319" s="67"/>
      <c r="BF2319" s="67"/>
      <c r="BG2319" s="67"/>
      <c r="BH2319" s="67"/>
      <c r="BI2319" s="67"/>
      <c r="BJ2319" s="67"/>
      <c r="BK2319" s="67"/>
      <c r="BL2319" s="67"/>
      <c r="BM2319" s="67"/>
      <c r="BN2319" s="67"/>
      <c r="BO2319" s="67"/>
      <c r="BP2319" s="67"/>
      <c r="BQ2319" s="67"/>
      <c r="BR2319" s="67"/>
      <c r="BS2319" s="67"/>
      <c r="BT2319" s="67"/>
      <c r="BU2319" s="67"/>
      <c r="BV2319" s="67"/>
      <c r="BW2319" s="67"/>
      <c r="BX2319" s="67"/>
      <c r="BY2319" s="67"/>
      <c r="BZ2319" s="67"/>
      <c r="CA2319" s="67"/>
      <c r="CB2319" s="67"/>
      <c r="CC2319" s="67"/>
      <c r="CD2319" s="67"/>
      <c r="CE2319" s="67"/>
      <c r="CF2319" s="67"/>
      <c r="CG2319" s="67"/>
      <c r="CH2319" s="67"/>
      <c r="CI2319" s="67"/>
      <c r="CJ2319" s="67"/>
      <c r="CK2319" s="67"/>
      <c r="CL2319" s="67"/>
      <c r="CM2319" s="67"/>
      <c r="CN2319" s="67"/>
      <c r="CO2319" s="67"/>
      <c r="CP2319" s="67"/>
      <c r="CQ2319" s="67"/>
      <c r="CR2319" s="67"/>
      <c r="CS2319" s="67"/>
      <c r="CT2319" s="67"/>
      <c r="CU2319" s="67"/>
      <c r="CV2319" s="67"/>
      <c r="CW2319" s="67"/>
      <c r="CX2319" s="67"/>
      <c r="CY2319" s="67"/>
      <c r="CZ2319" s="67"/>
      <c r="DA2319" s="67"/>
      <c r="DB2319" s="67"/>
      <c r="DC2319" s="67"/>
      <c r="DD2319" s="67"/>
      <c r="DE2319" s="67"/>
      <c r="DF2319" s="67"/>
      <c r="DG2319" s="67"/>
      <c r="DH2319" s="67"/>
      <c r="DI2319" s="67"/>
      <c r="DJ2319" s="67"/>
      <c r="DK2319" s="67"/>
      <c r="DL2319" s="67"/>
      <c r="DM2319" s="67"/>
      <c r="DN2319" s="67"/>
      <c r="DO2319" s="67"/>
      <c r="DP2319" s="67"/>
      <c r="DQ2319" s="67"/>
      <c r="DR2319" s="67"/>
      <c r="DS2319" s="67"/>
      <c r="DT2319" s="67"/>
      <c r="DU2319" s="67"/>
      <c r="DV2319" s="67"/>
      <c r="DW2319" s="67"/>
      <c r="DX2319" s="67"/>
      <c r="DY2319" s="67"/>
      <c r="DZ2319" s="67"/>
      <c r="EA2319" s="67"/>
      <c r="EB2319" s="67"/>
      <c r="EC2319" s="67"/>
      <c r="ED2319" s="67"/>
      <c r="EE2319" s="67"/>
      <c r="EF2319" s="67"/>
      <c r="EG2319" s="67"/>
      <c r="EH2319" s="67"/>
      <c r="EI2319" s="67"/>
      <c r="EJ2319" s="67"/>
      <c r="EK2319" s="67"/>
      <c r="EL2319" s="67"/>
      <c r="EM2319" s="67"/>
      <c r="EN2319" s="67"/>
      <c r="EO2319" s="67"/>
      <c r="EP2319" s="67"/>
      <c r="EQ2319" s="67"/>
      <c r="ER2319" s="67"/>
      <c r="ES2319" s="67"/>
      <c r="ET2319" s="67"/>
      <c r="EU2319" s="67"/>
      <c r="EV2319" s="67"/>
      <c r="EW2319" s="67"/>
      <c r="EX2319" s="67"/>
      <c r="EY2319" s="67"/>
      <c r="EZ2319" s="67"/>
      <c r="FA2319" s="67"/>
      <c r="FB2319" s="67"/>
      <c r="FC2319" s="67"/>
      <c r="FD2319" s="67"/>
    </row>
    <row r="2320">
      <c r="A2320" s="63" t="s">
        <v>8352</v>
      </c>
      <c r="B2320" s="757" t="s">
        <v>6520</v>
      </c>
      <c r="C2320" s="829" t="s">
        <v>8328</v>
      </c>
      <c r="D2320" s="757" t="s">
        <v>18</v>
      </c>
      <c r="E2320" s="67"/>
      <c r="F2320" s="67"/>
      <c r="G2320" s="757" t="s">
        <v>2119</v>
      </c>
      <c r="H2320" s="757" t="s">
        <v>8340</v>
      </c>
      <c r="I2320" s="67"/>
      <c r="J2320" s="67"/>
      <c r="K2320" s="67"/>
      <c r="L2320" s="757" t="s">
        <v>1218</v>
      </c>
      <c r="M2320" s="757" t="s">
        <v>85</v>
      </c>
      <c r="N2320" s="883">
        <v>43052.0</v>
      </c>
      <c r="O2320" s="883">
        <v>43052.0</v>
      </c>
      <c r="P2320" s="1073"/>
      <c r="Q2320" s="188"/>
      <c r="R2320" s="188"/>
      <c r="S2320" s="67"/>
      <c r="T2320" s="857">
        <f t="shared" ref="T2320:T2324" si="4443">IF(ISBLANK($A2320),"",TODAY()-N2320)</f>
        <v>471</v>
      </c>
      <c r="U2320" s="1199">
        <f t="shared" ref="U2320:U2324" si="4444">IF(ISBLANK($A2320),"",5)</f>
        <v>5</v>
      </c>
      <c r="V2320" s="1200">
        <f t="shared" ref="V2320:X2320" si="4441">IF(ISBLANK($A2320),"",sum(AF2320,AL2320,AR2320,AX2320,BD2320,BJ2320,BP2320,BV2320,CB2320,CH2320,CN2320,CT2320,CZ2320,DF2320,DL2320,DR2320,DX2320,ED2320,EJ2320,EP2320,EV2320))</f>
        <v>7</v>
      </c>
      <c r="W2320" s="1200">
        <f t="shared" si="4441"/>
        <v>2</v>
      </c>
      <c r="X2320" s="1200">
        <f t="shared" si="4441"/>
        <v>0</v>
      </c>
      <c r="Y2320" s="1201">
        <f t="shared" ref="Y2320:Y2324" si="4446">IF(ISBLANK($A2320),"", sum(V2320:X2320))</f>
        <v>9</v>
      </c>
      <c r="Z2320" s="1200">
        <f t="shared" ref="Z2320:AB2320" si="4442">IF(ISBLANK($A2320),"",sum(AI2320,AO2320,AU2320,BA2320,BG2320,BM2320,BS2320,BY2320,CE2320,CK2320,CQ2320,CW2320,DC2320,DI2320,DO2320,DU2320,EA2320,EG2320,EM2320,ES2320,EY2320))</f>
        <v>2</v>
      </c>
      <c r="AA2320" s="1200">
        <f t="shared" si="4442"/>
        <v>1</v>
      </c>
      <c r="AB2320" s="1200">
        <f t="shared" si="4442"/>
        <v>0</v>
      </c>
      <c r="AC2320" s="1202">
        <f t="shared" ref="AC2320:AC2324" si="4448">IF(ISBLANK($A2320),"", sum(Z2320:AB2320))</f>
        <v>3</v>
      </c>
      <c r="AD2320" s="1206">
        <f t="shared" ref="AD2320:AD2324" si="4449">IFERROR(Z2320/Y2320,"")</f>
        <v>0.2222222222</v>
      </c>
      <c r="AE2320" s="1204" t="str">
        <f t="shared" ref="AE2320:AE2324" si="4450">IF( N2320="" , "", IF( (TODAY()-N2320)/7 &gt; 20 , "20+", ROUNDUP((TODAY()-N2320)/7 ,0)))</f>
        <v>20+</v>
      </c>
      <c r="AF2320" s="74">
        <v>5.0</v>
      </c>
      <c r="AG2320" s="67"/>
      <c r="AH2320" s="67"/>
      <c r="AI2320" s="74">
        <v>1.0</v>
      </c>
      <c r="AJ2320" s="67"/>
      <c r="AK2320" s="67"/>
      <c r="AL2320" s="67"/>
      <c r="AM2320" s="74">
        <v>1.0</v>
      </c>
      <c r="AN2320" s="67"/>
      <c r="AO2320" s="67"/>
      <c r="AP2320" s="67"/>
      <c r="AQ2320" s="67"/>
      <c r="AR2320" s="67"/>
      <c r="AS2320" s="67"/>
      <c r="AT2320" s="67"/>
      <c r="AU2320" s="67"/>
      <c r="AV2320" s="67"/>
      <c r="AW2320" s="67"/>
      <c r="AX2320" s="74">
        <v>2.0</v>
      </c>
      <c r="AY2320" s="74">
        <v>1.0</v>
      </c>
      <c r="AZ2320" s="67"/>
      <c r="BA2320" s="67"/>
      <c r="BB2320" s="67"/>
      <c r="BC2320" s="67"/>
      <c r="BD2320" s="67"/>
      <c r="BE2320" s="67"/>
      <c r="BF2320" s="67"/>
      <c r="BG2320" s="74">
        <v>1.0</v>
      </c>
      <c r="BH2320" s="74">
        <v>1.0</v>
      </c>
      <c r="BI2320" s="67"/>
      <c r="BJ2320" s="67"/>
      <c r="BK2320" s="67"/>
      <c r="BL2320" s="67"/>
      <c r="BM2320" s="67"/>
      <c r="BN2320" s="67"/>
      <c r="BO2320" s="67"/>
      <c r="BP2320" s="67"/>
      <c r="BQ2320" s="67"/>
      <c r="BR2320" s="67"/>
      <c r="BS2320" s="67"/>
      <c r="BT2320" s="67"/>
      <c r="BU2320" s="67"/>
      <c r="BV2320" s="67"/>
      <c r="BW2320" s="67"/>
      <c r="BX2320" s="67"/>
      <c r="BY2320" s="67"/>
      <c r="BZ2320" s="67"/>
      <c r="CA2320" s="67"/>
      <c r="CB2320" s="67"/>
      <c r="CC2320" s="67"/>
      <c r="CD2320" s="67"/>
      <c r="CE2320" s="67"/>
      <c r="CF2320" s="67"/>
      <c r="CG2320" s="67"/>
      <c r="CH2320" s="67"/>
      <c r="CI2320" s="67"/>
      <c r="CJ2320" s="67"/>
      <c r="CK2320" s="67"/>
      <c r="CL2320" s="67"/>
      <c r="CM2320" s="67"/>
      <c r="CN2320" s="67"/>
      <c r="CO2320" s="67"/>
      <c r="CP2320" s="67"/>
      <c r="CQ2320" s="67"/>
      <c r="CR2320" s="67"/>
      <c r="CS2320" s="67"/>
      <c r="CT2320" s="67"/>
      <c r="CU2320" s="67"/>
      <c r="CV2320" s="67"/>
      <c r="CW2320" s="67"/>
      <c r="CX2320" s="67"/>
      <c r="CY2320" s="67"/>
      <c r="CZ2320" s="67"/>
      <c r="DA2320" s="67"/>
      <c r="DB2320" s="67"/>
      <c r="DC2320" s="67"/>
      <c r="DD2320" s="67"/>
      <c r="DE2320" s="67"/>
      <c r="DF2320" s="67"/>
      <c r="DG2320" s="67"/>
      <c r="DH2320" s="67"/>
      <c r="DI2320" s="67"/>
      <c r="DJ2320" s="67"/>
      <c r="DK2320" s="67"/>
      <c r="DL2320" s="67"/>
      <c r="DM2320" s="67"/>
      <c r="DN2320" s="67"/>
      <c r="DO2320" s="67"/>
      <c r="DP2320" s="67"/>
      <c r="DQ2320" s="67"/>
      <c r="DR2320" s="67"/>
      <c r="DS2320" s="67"/>
      <c r="DT2320" s="67"/>
      <c r="DU2320" s="67"/>
      <c r="DV2320" s="67"/>
      <c r="DW2320" s="67"/>
      <c r="DX2320" s="67"/>
      <c r="DY2320" s="67"/>
      <c r="DZ2320" s="67"/>
      <c r="EA2320" s="67"/>
      <c r="EB2320" s="67"/>
      <c r="EC2320" s="67"/>
      <c r="ED2320" s="67"/>
      <c r="EE2320" s="67"/>
      <c r="EF2320" s="67"/>
      <c r="EG2320" s="67"/>
      <c r="EH2320" s="67"/>
      <c r="EI2320" s="67"/>
      <c r="EJ2320" s="67"/>
      <c r="EK2320" s="67"/>
      <c r="EL2320" s="67"/>
      <c r="EM2320" s="67"/>
      <c r="EN2320" s="67"/>
      <c r="EO2320" s="67"/>
      <c r="EP2320" s="67"/>
      <c r="EQ2320" s="67"/>
      <c r="ER2320" s="67"/>
      <c r="ES2320" s="67"/>
      <c r="ET2320" s="67"/>
      <c r="EU2320" s="67"/>
      <c r="EV2320" s="76"/>
      <c r="EW2320" s="76"/>
      <c r="EX2320" s="76"/>
      <c r="EY2320" s="76"/>
      <c r="EZ2320" s="76"/>
      <c r="FA2320" s="76"/>
      <c r="FB2320" s="951" t="s">
        <v>8353</v>
      </c>
      <c r="FC2320" s="1205"/>
      <c r="FD2320" s="67"/>
    </row>
    <row r="2321">
      <c r="A2321" s="63" t="s">
        <v>8354</v>
      </c>
      <c r="B2321" s="757" t="s">
        <v>8355</v>
      </c>
      <c r="C2321" s="829" t="s">
        <v>70</v>
      </c>
      <c r="D2321" s="757" t="s">
        <v>18</v>
      </c>
      <c r="E2321" s="67"/>
      <c r="F2321" s="67"/>
      <c r="G2321" s="757" t="s">
        <v>8356</v>
      </c>
      <c r="H2321" s="757" t="s">
        <v>6002</v>
      </c>
      <c r="I2321" s="67"/>
      <c r="J2321" s="67"/>
      <c r="K2321" s="67"/>
      <c r="L2321" s="757" t="s">
        <v>6003</v>
      </c>
      <c r="M2321" s="757" t="s">
        <v>123</v>
      </c>
      <c r="N2321" s="884">
        <v>43117.0</v>
      </c>
      <c r="O2321" s="884">
        <v>43117.0</v>
      </c>
      <c r="P2321" s="1073"/>
      <c r="Q2321" s="188"/>
      <c r="R2321" s="188"/>
      <c r="S2321" s="67"/>
      <c r="T2321" s="857">
        <f t="shared" si="4443"/>
        <v>406</v>
      </c>
      <c r="U2321" s="1199">
        <f t="shared" si="4444"/>
        <v>5</v>
      </c>
      <c r="V2321" s="1200">
        <f t="shared" ref="V2321:X2321" si="4445">IF(ISBLANK($A2321),"",sum(AF2321,AL2321,AR2321,AX2321,BD2321,BJ2321,BP2321,BV2321,CB2321,CH2321,CN2321,CT2321,CZ2321,DF2321,DL2321,DR2321,DX2321,ED2321,EJ2321,EP2321,EV2321))</f>
        <v>2</v>
      </c>
      <c r="W2321" s="1200">
        <f t="shared" si="4445"/>
        <v>2</v>
      </c>
      <c r="X2321" s="1200">
        <f t="shared" si="4445"/>
        <v>0</v>
      </c>
      <c r="Y2321" s="1201">
        <f t="shared" si="4446"/>
        <v>4</v>
      </c>
      <c r="Z2321" s="1200">
        <f t="shared" ref="Z2321:AB2321" si="4447">IF(ISBLANK($A2321),"",sum(AI2321,AO2321,AU2321,BA2321,BG2321,BM2321,BS2321,BY2321,CE2321,CK2321,CQ2321,CW2321,DC2321,DI2321,DO2321,DU2321,EA2321,EG2321,EM2321,ES2321,EY2321))</f>
        <v>1</v>
      </c>
      <c r="AA2321" s="1200">
        <f t="shared" si="4447"/>
        <v>0</v>
      </c>
      <c r="AB2321" s="1200">
        <f t="shared" si="4447"/>
        <v>0</v>
      </c>
      <c r="AC2321" s="1202">
        <f t="shared" si="4448"/>
        <v>1</v>
      </c>
      <c r="AD2321" s="1206">
        <f t="shared" si="4449"/>
        <v>0.25</v>
      </c>
      <c r="AE2321" s="1204" t="str">
        <f t="shared" si="4450"/>
        <v>20+</v>
      </c>
      <c r="AF2321" s="74">
        <v>1.0</v>
      </c>
      <c r="AG2321" s="67"/>
      <c r="AH2321" s="67"/>
      <c r="AI2321" s="74">
        <v>1.0</v>
      </c>
      <c r="AJ2321" s="67"/>
      <c r="AK2321" s="67"/>
      <c r="AL2321" s="67"/>
      <c r="AM2321" s="67"/>
      <c r="AN2321" s="67"/>
      <c r="AO2321" s="67"/>
      <c r="AP2321" s="67"/>
      <c r="AQ2321" s="67"/>
      <c r="AR2321" s="67"/>
      <c r="AS2321" s="67"/>
      <c r="AT2321" s="67"/>
      <c r="AU2321" s="67"/>
      <c r="AV2321" s="67"/>
      <c r="AW2321" s="67"/>
      <c r="AX2321" s="67"/>
      <c r="AY2321" s="74">
        <v>2.0</v>
      </c>
      <c r="AZ2321" s="67"/>
      <c r="BA2321" s="67"/>
      <c r="BB2321" s="67"/>
      <c r="BC2321" s="67"/>
      <c r="BD2321" s="74">
        <v>1.0</v>
      </c>
      <c r="BE2321" s="67"/>
      <c r="BF2321" s="67"/>
      <c r="BG2321" s="67"/>
      <c r="BH2321" s="67"/>
      <c r="BI2321" s="67"/>
      <c r="BJ2321" s="67"/>
      <c r="BK2321" s="67"/>
      <c r="BL2321" s="67"/>
      <c r="BM2321" s="67"/>
      <c r="BN2321" s="67"/>
      <c r="BO2321" s="67"/>
      <c r="BP2321" s="67"/>
      <c r="BQ2321" s="67"/>
      <c r="BR2321" s="67"/>
      <c r="BS2321" s="67"/>
      <c r="BT2321" s="67"/>
      <c r="BU2321" s="67"/>
      <c r="BV2321" s="67"/>
      <c r="BW2321" s="67"/>
      <c r="BX2321" s="67"/>
      <c r="BY2321" s="67"/>
      <c r="BZ2321" s="67"/>
      <c r="CA2321" s="67"/>
      <c r="CB2321" s="67"/>
      <c r="CC2321" s="67"/>
      <c r="CD2321" s="67"/>
      <c r="CE2321" s="67"/>
      <c r="CF2321" s="67"/>
      <c r="CG2321" s="67"/>
      <c r="CH2321" s="67"/>
      <c r="CI2321" s="67"/>
      <c r="CJ2321" s="67"/>
      <c r="CK2321" s="67"/>
      <c r="CL2321" s="67"/>
      <c r="CM2321" s="67"/>
      <c r="CN2321" s="67"/>
      <c r="CO2321" s="67"/>
      <c r="CP2321" s="67"/>
      <c r="CQ2321" s="67"/>
      <c r="CR2321" s="67"/>
      <c r="CS2321" s="67"/>
      <c r="CT2321" s="67"/>
      <c r="CU2321" s="67"/>
      <c r="CV2321" s="67"/>
      <c r="CW2321" s="67"/>
      <c r="CX2321" s="67"/>
      <c r="CY2321" s="67"/>
      <c r="CZ2321" s="67"/>
      <c r="DA2321" s="67"/>
      <c r="DB2321" s="67"/>
      <c r="DC2321" s="67"/>
      <c r="DD2321" s="67"/>
      <c r="DE2321" s="67"/>
      <c r="DF2321" s="67"/>
      <c r="DG2321" s="67"/>
      <c r="DH2321" s="67"/>
      <c r="DI2321" s="67"/>
      <c r="DJ2321" s="67"/>
      <c r="DK2321" s="67"/>
      <c r="DL2321" s="67"/>
      <c r="DM2321" s="67"/>
      <c r="DN2321" s="67"/>
      <c r="DO2321" s="67"/>
      <c r="DP2321" s="67"/>
      <c r="DQ2321" s="67"/>
      <c r="DR2321" s="67"/>
      <c r="DS2321" s="67"/>
      <c r="DT2321" s="67"/>
      <c r="DU2321" s="67"/>
      <c r="DV2321" s="67"/>
      <c r="DW2321" s="67"/>
      <c r="DX2321" s="67"/>
      <c r="DY2321" s="67"/>
      <c r="DZ2321" s="67"/>
      <c r="EA2321" s="67"/>
      <c r="EB2321" s="67"/>
      <c r="EC2321" s="67"/>
      <c r="ED2321" s="67"/>
      <c r="EE2321" s="67"/>
      <c r="EF2321" s="67"/>
      <c r="EG2321" s="67"/>
      <c r="EH2321" s="67"/>
      <c r="EI2321" s="67"/>
      <c r="EJ2321" s="67"/>
      <c r="EK2321" s="67"/>
      <c r="EL2321" s="67"/>
      <c r="EM2321" s="67"/>
      <c r="EN2321" s="67"/>
      <c r="EO2321" s="67"/>
      <c r="EP2321" s="67"/>
      <c r="EQ2321" s="67"/>
      <c r="ER2321" s="67"/>
      <c r="ES2321" s="67"/>
      <c r="ET2321" s="67"/>
      <c r="EU2321" s="67"/>
      <c r="EV2321" s="76"/>
      <c r="EW2321" s="76"/>
      <c r="EX2321" s="76"/>
      <c r="EY2321" s="76"/>
      <c r="EZ2321" s="76"/>
      <c r="FA2321" s="76"/>
      <c r="FB2321" s="951" t="s">
        <v>8357</v>
      </c>
      <c r="FC2321" s="1205"/>
      <c r="FD2321" s="67"/>
    </row>
    <row r="2322">
      <c r="A2322" s="63" t="s">
        <v>8358</v>
      </c>
      <c r="B2322" s="757" t="s">
        <v>8359</v>
      </c>
      <c r="C2322" s="829" t="s">
        <v>8328</v>
      </c>
      <c r="D2322" s="757" t="s">
        <v>18</v>
      </c>
      <c r="E2322" s="67"/>
      <c r="F2322" s="67"/>
      <c r="G2322" s="757" t="s">
        <v>6108</v>
      </c>
      <c r="H2322" s="757" t="s">
        <v>8340</v>
      </c>
      <c r="I2322" s="67"/>
      <c r="J2322" s="67"/>
      <c r="K2322" s="67"/>
      <c r="L2322" s="757" t="s">
        <v>540</v>
      </c>
      <c r="M2322" s="757" t="s">
        <v>50</v>
      </c>
      <c r="N2322" s="884">
        <v>43119.0</v>
      </c>
      <c r="O2322" s="884">
        <v>43119.0</v>
      </c>
      <c r="P2322" s="884">
        <v>43119.0</v>
      </c>
      <c r="Q2322" s="188"/>
      <c r="R2322" s="188"/>
      <c r="S2322" s="67"/>
      <c r="T2322" s="857">
        <f t="shared" si="4443"/>
        <v>404</v>
      </c>
      <c r="U2322" s="1199">
        <f t="shared" si="4444"/>
        <v>5</v>
      </c>
      <c r="V2322" s="1200">
        <f t="shared" ref="V2322:X2322" si="4451">IF(ISBLANK($A2322),"",sum(AF2322,AL2322,AR2322,AX2322,BD2322,BJ2322,BP2322,BV2322,CB2322,CH2322,CN2322,CT2322,CZ2322,DF2322,DL2322,DR2322,DX2322,ED2322,EJ2322,EP2322,EV2322))</f>
        <v>6</v>
      </c>
      <c r="W2322" s="1200">
        <f t="shared" si="4451"/>
        <v>5</v>
      </c>
      <c r="X2322" s="1200">
        <f t="shared" si="4451"/>
        <v>10</v>
      </c>
      <c r="Y2322" s="1201">
        <f t="shared" si="4446"/>
        <v>21</v>
      </c>
      <c r="Z2322" s="1200">
        <f t="shared" ref="Z2322:AB2322" si="4452">IF(ISBLANK($A2322),"",sum(AI2322,AO2322,AU2322,BA2322,BG2322,BM2322,BS2322,BY2322,CE2322,CK2322,CQ2322,CW2322,DC2322,DI2322,DO2322,DU2322,EA2322,EG2322,EM2322,ES2322,EY2322))</f>
        <v>1</v>
      </c>
      <c r="AA2322" s="1200">
        <f t="shared" si="4452"/>
        <v>1</v>
      </c>
      <c r="AB2322" s="1200">
        <f t="shared" si="4452"/>
        <v>5</v>
      </c>
      <c r="AC2322" s="1202">
        <f t="shared" si="4448"/>
        <v>7</v>
      </c>
      <c r="AD2322" s="1203">
        <f t="shared" si="4449"/>
        <v>0.04761904762</v>
      </c>
      <c r="AE2322" s="1204" t="str">
        <f t="shared" si="4450"/>
        <v>20+</v>
      </c>
      <c r="AF2322" s="74">
        <v>2.0</v>
      </c>
      <c r="AG2322" s="67"/>
      <c r="AH2322" s="74">
        <v>7.0</v>
      </c>
      <c r="AI2322" s="67"/>
      <c r="AJ2322" s="67"/>
      <c r="AK2322" s="74">
        <v>2.0</v>
      </c>
      <c r="AL2322" s="74">
        <v>1.0</v>
      </c>
      <c r="AM2322" s="67"/>
      <c r="AN2322" s="67"/>
      <c r="AO2322" s="67"/>
      <c r="AP2322" s="67"/>
      <c r="AQ2322" s="67"/>
      <c r="AR2322" s="67"/>
      <c r="AS2322" s="67"/>
      <c r="AT2322" s="74">
        <v>2.0</v>
      </c>
      <c r="AU2322" s="67"/>
      <c r="AV2322" s="67"/>
      <c r="AW2322" s="74">
        <v>2.0</v>
      </c>
      <c r="AX2322" s="67"/>
      <c r="AY2322" s="74">
        <v>1.0</v>
      </c>
      <c r="AZ2322" s="67"/>
      <c r="BA2322" s="67"/>
      <c r="BB2322" s="67"/>
      <c r="BC2322" s="67"/>
      <c r="BD2322" s="67"/>
      <c r="BE2322" s="67"/>
      <c r="BF2322" s="67"/>
      <c r="BG2322" s="67"/>
      <c r="BH2322" s="67"/>
      <c r="BI2322" s="67"/>
      <c r="BJ2322" s="74">
        <v>1.0</v>
      </c>
      <c r="BK2322" s="67"/>
      <c r="BL2322" s="67"/>
      <c r="BM2322" s="67"/>
      <c r="BN2322" s="67"/>
      <c r="BO2322" s="67"/>
      <c r="BP2322" s="67"/>
      <c r="BQ2322" s="67"/>
      <c r="BR2322" s="74">
        <v>1.0</v>
      </c>
      <c r="BS2322" s="67"/>
      <c r="BT2322" s="67"/>
      <c r="BU2322" s="74">
        <v>1.0</v>
      </c>
      <c r="BV2322" s="67"/>
      <c r="BW2322" s="67"/>
      <c r="BX2322" s="67"/>
      <c r="BY2322" s="67"/>
      <c r="BZ2322" s="67"/>
      <c r="CA2322" s="67"/>
      <c r="CB2322" s="74">
        <v>2.0</v>
      </c>
      <c r="CC2322" s="74">
        <v>3.0</v>
      </c>
      <c r="CD2322" s="67"/>
      <c r="CE2322" s="67"/>
      <c r="CF2322" s="67"/>
      <c r="CG2322" s="67"/>
      <c r="CH2322" s="67"/>
      <c r="CI2322" s="74">
        <v>1.0</v>
      </c>
      <c r="CJ2322" s="67"/>
      <c r="CK2322" s="74">
        <v>1.0</v>
      </c>
      <c r="CL2322" s="74">
        <v>1.0</v>
      </c>
      <c r="CM2322" s="67"/>
      <c r="CN2322" s="67"/>
      <c r="CO2322" s="67"/>
      <c r="CP2322" s="67"/>
      <c r="CQ2322" s="67"/>
      <c r="CR2322" s="67"/>
      <c r="CS2322" s="67"/>
      <c r="CT2322" s="67"/>
      <c r="CU2322" s="67"/>
      <c r="CV2322" s="67"/>
      <c r="CW2322" s="67"/>
      <c r="CX2322" s="67"/>
      <c r="CY2322" s="67"/>
      <c r="CZ2322" s="67"/>
      <c r="DA2322" s="67"/>
      <c r="DB2322" s="67"/>
      <c r="DC2322" s="67"/>
      <c r="DD2322" s="67"/>
      <c r="DE2322" s="67"/>
      <c r="DF2322" s="67"/>
      <c r="DG2322" s="67"/>
      <c r="DH2322" s="67"/>
      <c r="DI2322" s="67"/>
      <c r="DJ2322" s="67"/>
      <c r="DK2322" s="67"/>
      <c r="DL2322" s="67"/>
      <c r="DM2322" s="67"/>
      <c r="DN2322" s="67"/>
      <c r="DO2322" s="67"/>
      <c r="DP2322" s="67"/>
      <c r="DQ2322" s="67"/>
      <c r="DR2322" s="67"/>
      <c r="DS2322" s="67"/>
      <c r="DT2322" s="67"/>
      <c r="DU2322" s="67"/>
      <c r="DV2322" s="67"/>
      <c r="DW2322" s="67"/>
      <c r="DX2322" s="67"/>
      <c r="DY2322" s="67"/>
      <c r="DZ2322" s="67"/>
      <c r="EA2322" s="67"/>
      <c r="EB2322" s="67"/>
      <c r="EC2322" s="67"/>
      <c r="ED2322" s="67"/>
      <c r="EE2322" s="67"/>
      <c r="EF2322" s="67"/>
      <c r="EG2322" s="67"/>
      <c r="EH2322" s="67"/>
      <c r="EI2322" s="67"/>
      <c r="EJ2322" s="67"/>
      <c r="EK2322" s="67"/>
      <c r="EL2322" s="67"/>
      <c r="EM2322" s="67"/>
      <c r="EN2322" s="67"/>
      <c r="EO2322" s="67"/>
      <c r="EP2322" s="67"/>
      <c r="EQ2322" s="67"/>
      <c r="ER2322" s="67"/>
      <c r="ES2322" s="67"/>
      <c r="ET2322" s="67"/>
      <c r="EU2322" s="67"/>
      <c r="EV2322" s="76"/>
      <c r="EW2322" s="76"/>
      <c r="EX2322" s="76"/>
      <c r="EY2322" s="76"/>
      <c r="EZ2322" s="76"/>
      <c r="FA2322" s="76"/>
      <c r="FB2322" s="951" t="s">
        <v>8360</v>
      </c>
      <c r="FC2322" s="1205"/>
      <c r="FD2322" s="67"/>
    </row>
    <row r="2323">
      <c r="A2323" s="75" t="s">
        <v>8361</v>
      </c>
      <c r="B2323" s="757" t="s">
        <v>8362</v>
      </c>
      <c r="C2323" s="829" t="s">
        <v>8315</v>
      </c>
      <c r="D2323" s="757" t="s">
        <v>18</v>
      </c>
      <c r="E2323" s="67"/>
      <c r="F2323" s="67"/>
      <c r="G2323" s="757" t="s">
        <v>8363</v>
      </c>
      <c r="H2323" s="757" t="s">
        <v>8317</v>
      </c>
      <c r="I2323" s="67"/>
      <c r="J2323" s="67"/>
      <c r="K2323" s="67"/>
      <c r="L2323" s="757" t="s">
        <v>8364</v>
      </c>
      <c r="M2323" s="757" t="s">
        <v>121</v>
      </c>
      <c r="N2323" s="884">
        <v>43267.0</v>
      </c>
      <c r="O2323" s="884">
        <v>43267.0</v>
      </c>
      <c r="P2323" s="1073"/>
      <c r="Q2323" s="188"/>
      <c r="R2323" s="188"/>
      <c r="S2323" s="67"/>
      <c r="T2323" s="857">
        <f t="shared" si="4443"/>
        <v>256</v>
      </c>
      <c r="U2323" s="1199">
        <f t="shared" si="4444"/>
        <v>5</v>
      </c>
      <c r="V2323" s="1200">
        <f t="shared" ref="V2323:X2323" si="4453">IF(ISBLANK($A2323),"",sum(AF2323,AL2323,AR2323,AX2323,BD2323,BJ2323,BP2323,BV2323,CB2323,CH2323,CN2323,CT2323,CZ2323,DF2323,DL2323,DR2323,DX2323,ED2323,EJ2323,EP2323,EV2323))</f>
        <v>2</v>
      </c>
      <c r="W2323" s="1200">
        <f t="shared" si="4453"/>
        <v>0</v>
      </c>
      <c r="X2323" s="1200">
        <f t="shared" si="4453"/>
        <v>0</v>
      </c>
      <c r="Y2323" s="1201">
        <f t="shared" si="4446"/>
        <v>2</v>
      </c>
      <c r="Z2323" s="1200">
        <f t="shared" ref="Z2323:AB2323" si="4454">IF(ISBLANK($A2323),"",sum(AI2323,AO2323,AU2323,BA2323,BG2323,BM2323,BS2323,BY2323,CE2323,CK2323,CQ2323,CW2323,DC2323,DI2323,DO2323,DU2323,EA2323,EG2323,EM2323,ES2323,EY2323))</f>
        <v>2</v>
      </c>
      <c r="AA2323" s="1200">
        <f t="shared" si="4454"/>
        <v>0</v>
      </c>
      <c r="AB2323" s="1200">
        <f t="shared" si="4454"/>
        <v>0</v>
      </c>
      <c r="AC2323" s="1202">
        <f t="shared" si="4448"/>
        <v>2</v>
      </c>
      <c r="AD2323" s="1203">
        <f t="shared" si="4449"/>
        <v>1</v>
      </c>
      <c r="AE2323" s="1204" t="str">
        <f t="shared" si="4450"/>
        <v>20+</v>
      </c>
      <c r="AF2323" s="67"/>
      <c r="AG2323" s="67"/>
      <c r="AH2323" s="67"/>
      <c r="AI2323" s="67"/>
      <c r="AJ2323" s="67"/>
      <c r="AK2323" s="67"/>
      <c r="AL2323" s="74">
        <v>1.0</v>
      </c>
      <c r="AM2323" s="67"/>
      <c r="AN2323" s="67"/>
      <c r="AO2323" s="74">
        <v>1.0</v>
      </c>
      <c r="AP2323" s="67"/>
      <c r="AQ2323" s="67"/>
      <c r="AR2323" s="67"/>
      <c r="AS2323" s="67"/>
      <c r="AT2323" s="67"/>
      <c r="AU2323" s="67"/>
      <c r="AV2323" s="67"/>
      <c r="AW2323" s="67"/>
      <c r="AX2323" s="74">
        <v>1.0</v>
      </c>
      <c r="AY2323" s="67"/>
      <c r="AZ2323" s="67"/>
      <c r="BA2323" s="74">
        <v>1.0</v>
      </c>
      <c r="BB2323" s="67"/>
      <c r="BC2323" s="67"/>
      <c r="BD2323" s="67"/>
      <c r="BE2323" s="67"/>
      <c r="BF2323" s="67"/>
      <c r="BG2323" s="67"/>
      <c r="BH2323" s="67"/>
      <c r="BI2323" s="67"/>
      <c r="BJ2323" s="67"/>
      <c r="BK2323" s="67"/>
      <c r="BL2323" s="67"/>
      <c r="BM2323" s="67"/>
      <c r="BN2323" s="67"/>
      <c r="BO2323" s="67"/>
      <c r="BP2323" s="67"/>
      <c r="BQ2323" s="67"/>
      <c r="BR2323" s="67"/>
      <c r="BS2323" s="67"/>
      <c r="BT2323" s="67"/>
      <c r="BU2323" s="67"/>
      <c r="BV2323" s="67"/>
      <c r="BW2323" s="67"/>
      <c r="BX2323" s="67"/>
      <c r="BY2323" s="67"/>
      <c r="BZ2323" s="67"/>
      <c r="CA2323" s="67"/>
      <c r="CB2323" s="67"/>
      <c r="CC2323" s="67"/>
      <c r="CD2323" s="67"/>
      <c r="CE2323" s="67"/>
      <c r="CF2323" s="67"/>
      <c r="CG2323" s="67"/>
      <c r="CH2323" s="67"/>
      <c r="CI2323" s="67"/>
      <c r="CJ2323" s="67"/>
      <c r="CK2323" s="67"/>
      <c r="CL2323" s="67"/>
      <c r="CM2323" s="67"/>
      <c r="CN2323" s="67"/>
      <c r="CO2323" s="67"/>
      <c r="CP2323" s="67"/>
      <c r="CQ2323" s="67"/>
      <c r="CR2323" s="67"/>
      <c r="CS2323" s="67"/>
      <c r="CT2323" s="67"/>
      <c r="CU2323" s="67"/>
      <c r="CV2323" s="67"/>
      <c r="CW2323" s="67"/>
      <c r="CX2323" s="67"/>
      <c r="CY2323" s="67"/>
      <c r="CZ2323" s="67"/>
      <c r="DA2323" s="67"/>
      <c r="DB2323" s="67"/>
      <c r="DC2323" s="67"/>
      <c r="DD2323" s="67"/>
      <c r="DE2323" s="67"/>
      <c r="DF2323" s="67"/>
      <c r="DG2323" s="67"/>
      <c r="DH2323" s="67"/>
      <c r="DI2323" s="67"/>
      <c r="DJ2323" s="67"/>
      <c r="DK2323" s="67"/>
      <c r="DL2323" s="67"/>
      <c r="DM2323" s="67"/>
      <c r="DN2323" s="67"/>
      <c r="DO2323" s="67"/>
      <c r="DP2323" s="67"/>
      <c r="DQ2323" s="67"/>
      <c r="DR2323" s="67"/>
      <c r="DS2323" s="67"/>
      <c r="DT2323" s="67"/>
      <c r="DU2323" s="67"/>
      <c r="DV2323" s="67"/>
      <c r="DW2323" s="67"/>
      <c r="DX2323" s="67"/>
      <c r="DY2323" s="67"/>
      <c r="DZ2323" s="67"/>
      <c r="EA2323" s="67"/>
      <c r="EB2323" s="67"/>
      <c r="EC2323" s="67"/>
      <c r="ED2323" s="67"/>
      <c r="EE2323" s="67"/>
      <c r="EF2323" s="67"/>
      <c r="EG2323" s="67"/>
      <c r="EH2323" s="67"/>
      <c r="EI2323" s="67"/>
      <c r="EJ2323" s="67"/>
      <c r="EK2323" s="67"/>
      <c r="EL2323" s="67"/>
      <c r="EM2323" s="67"/>
      <c r="EN2323" s="67"/>
      <c r="EO2323" s="67"/>
      <c r="EP2323" s="67"/>
      <c r="EQ2323" s="67"/>
      <c r="ER2323" s="67"/>
      <c r="ES2323" s="67"/>
      <c r="ET2323" s="67"/>
      <c r="EU2323" s="67"/>
      <c r="EV2323" s="76"/>
      <c r="EW2323" s="76"/>
      <c r="EX2323" s="76"/>
      <c r="EY2323" s="76"/>
      <c r="EZ2323" s="76"/>
      <c r="FA2323" s="76"/>
      <c r="FB2323" s="951" t="s">
        <v>8365</v>
      </c>
      <c r="FC2323" s="1205"/>
      <c r="FD2323" s="67"/>
    </row>
    <row r="2324">
      <c r="A2324" s="63" t="s">
        <v>8366</v>
      </c>
      <c r="B2324" s="757" t="s">
        <v>8367</v>
      </c>
      <c r="C2324" s="829" t="s">
        <v>8328</v>
      </c>
      <c r="D2324" s="757" t="s">
        <v>18</v>
      </c>
      <c r="E2324" s="67"/>
      <c r="F2324" s="67"/>
      <c r="G2324" s="757" t="s">
        <v>5628</v>
      </c>
      <c r="H2324" s="757" t="s">
        <v>5628</v>
      </c>
      <c r="I2324" s="67"/>
      <c r="J2324" s="67"/>
      <c r="K2324" s="67"/>
      <c r="L2324" s="757" t="s">
        <v>540</v>
      </c>
      <c r="M2324" s="757" t="s">
        <v>50</v>
      </c>
      <c r="N2324" s="883">
        <v>43108.0</v>
      </c>
      <c r="O2324" s="883">
        <v>43108.0</v>
      </c>
      <c r="P2324" s="1073"/>
      <c r="Q2324" s="188"/>
      <c r="R2324" s="188"/>
      <c r="S2324" s="67"/>
      <c r="T2324" s="857">
        <f t="shared" si="4443"/>
        <v>415</v>
      </c>
      <c r="U2324" s="1199">
        <f t="shared" si="4444"/>
        <v>5</v>
      </c>
      <c r="V2324" s="1200">
        <f t="shared" ref="V2324:X2324" si="4455">IF(ISBLANK($A2324),"",sum(AF2324,AL2324,AR2324,AX2324,BD2324,BJ2324,BP2324,BV2324,CB2324,CH2324,CN2324,CT2324,CZ2324,DF2324,DL2324,DR2324,DX2324,ED2324,EJ2324,EP2324,EV2324))</f>
        <v>3</v>
      </c>
      <c r="W2324" s="1200">
        <f t="shared" si="4455"/>
        <v>4</v>
      </c>
      <c r="X2324" s="1200">
        <f t="shared" si="4455"/>
        <v>0</v>
      </c>
      <c r="Y2324" s="1201">
        <f t="shared" si="4446"/>
        <v>7</v>
      </c>
      <c r="Z2324" s="1200">
        <f t="shared" ref="Z2324:AB2324" si="4456">IF(ISBLANK($A2324),"",sum(AI2324,AO2324,AU2324,BA2324,BG2324,BM2324,BS2324,BY2324,CE2324,CK2324,CQ2324,CW2324,DC2324,DI2324,DO2324,DU2324,EA2324,EG2324,EM2324,ES2324,EY2324))</f>
        <v>6</v>
      </c>
      <c r="AA2324" s="1200">
        <f t="shared" si="4456"/>
        <v>3</v>
      </c>
      <c r="AB2324" s="1200">
        <f t="shared" si="4456"/>
        <v>0</v>
      </c>
      <c r="AC2324" s="1202">
        <f t="shared" si="4448"/>
        <v>9</v>
      </c>
      <c r="AD2324" s="1206">
        <f t="shared" si="4449"/>
        <v>0.8571428571</v>
      </c>
      <c r="AE2324" s="1204" t="str">
        <f t="shared" si="4450"/>
        <v>20+</v>
      </c>
      <c r="AF2324" s="74">
        <v>1.0</v>
      </c>
      <c r="AG2324" s="67"/>
      <c r="AH2324" s="67"/>
      <c r="AI2324" s="74">
        <v>1.0</v>
      </c>
      <c r="AJ2324" s="67"/>
      <c r="AK2324" s="67"/>
      <c r="AL2324" s="74">
        <v>1.0</v>
      </c>
      <c r="AM2324" s="74">
        <v>3.0</v>
      </c>
      <c r="AN2324" s="67"/>
      <c r="AO2324" s="74">
        <v>3.0</v>
      </c>
      <c r="AP2324" s="67"/>
      <c r="AQ2324" s="67"/>
      <c r="AR2324" s="74">
        <v>1.0</v>
      </c>
      <c r="AS2324" s="74">
        <v>1.0</v>
      </c>
      <c r="AT2324" s="67"/>
      <c r="AU2324" s="74">
        <v>2.0</v>
      </c>
      <c r="AV2324" s="74">
        <v>1.0</v>
      </c>
      <c r="AW2324" s="67"/>
      <c r="AX2324" s="67"/>
      <c r="AY2324" s="67"/>
      <c r="AZ2324" s="67"/>
      <c r="BA2324" s="67"/>
      <c r="BB2324" s="74">
        <v>2.0</v>
      </c>
      <c r="BC2324" s="67"/>
      <c r="BD2324" s="67"/>
      <c r="BE2324" s="67"/>
      <c r="BF2324" s="67"/>
      <c r="BG2324" s="67"/>
      <c r="BH2324" s="67"/>
      <c r="BI2324" s="67"/>
      <c r="BJ2324" s="67"/>
      <c r="BK2324" s="67"/>
      <c r="BL2324" s="67"/>
      <c r="BM2324" s="67"/>
      <c r="BN2324" s="67"/>
      <c r="BO2324" s="67"/>
      <c r="BP2324" s="67"/>
      <c r="BQ2324" s="67"/>
      <c r="BR2324" s="67"/>
      <c r="BS2324" s="67"/>
      <c r="BT2324" s="67"/>
      <c r="BU2324" s="67"/>
      <c r="BV2324" s="67"/>
      <c r="BW2324" s="67"/>
      <c r="BX2324" s="67"/>
      <c r="BY2324" s="67"/>
      <c r="BZ2324" s="67"/>
      <c r="CA2324" s="67"/>
      <c r="CB2324" s="67"/>
      <c r="CC2324" s="67"/>
      <c r="CD2324" s="67"/>
      <c r="CE2324" s="67"/>
      <c r="CF2324" s="67"/>
      <c r="CG2324" s="67"/>
      <c r="CH2324" s="67"/>
      <c r="CI2324" s="67"/>
      <c r="CJ2324" s="67"/>
      <c r="CK2324" s="67"/>
      <c r="CL2324" s="67"/>
      <c r="CM2324" s="67"/>
      <c r="CN2324" s="67"/>
      <c r="CO2324" s="67"/>
      <c r="CP2324" s="67"/>
      <c r="CQ2324" s="67"/>
      <c r="CR2324" s="67"/>
      <c r="CS2324" s="67"/>
      <c r="CT2324" s="67"/>
      <c r="CU2324" s="67"/>
      <c r="CV2324" s="67"/>
      <c r="CW2324" s="67"/>
      <c r="CX2324" s="67"/>
      <c r="CY2324" s="67"/>
      <c r="CZ2324" s="67"/>
      <c r="DA2324" s="67"/>
      <c r="DB2324" s="67"/>
      <c r="DC2324" s="67"/>
      <c r="DD2324" s="67"/>
      <c r="DE2324" s="67"/>
      <c r="DF2324" s="67"/>
      <c r="DG2324" s="67"/>
      <c r="DH2324" s="67"/>
      <c r="DI2324" s="67"/>
      <c r="DJ2324" s="67"/>
      <c r="DK2324" s="67"/>
      <c r="DL2324" s="67"/>
      <c r="DM2324" s="67"/>
      <c r="DN2324" s="67"/>
      <c r="DO2324" s="67"/>
      <c r="DP2324" s="67"/>
      <c r="DQ2324" s="67"/>
      <c r="DR2324" s="67"/>
      <c r="DS2324" s="67"/>
      <c r="DT2324" s="67"/>
      <c r="DU2324" s="67"/>
      <c r="DV2324" s="67"/>
      <c r="DW2324" s="67"/>
      <c r="DX2324" s="67"/>
      <c r="DY2324" s="67"/>
      <c r="DZ2324" s="67"/>
      <c r="EA2324" s="67"/>
      <c r="EB2324" s="67"/>
      <c r="EC2324" s="67"/>
      <c r="ED2324" s="67"/>
      <c r="EE2324" s="67"/>
      <c r="EF2324" s="67"/>
      <c r="EG2324" s="67"/>
      <c r="EH2324" s="67"/>
      <c r="EI2324" s="67"/>
      <c r="EJ2324" s="67"/>
      <c r="EK2324" s="67"/>
      <c r="EL2324" s="67"/>
      <c r="EM2324" s="67"/>
      <c r="EN2324" s="67"/>
      <c r="EO2324" s="67"/>
      <c r="EP2324" s="67"/>
      <c r="EQ2324" s="67"/>
      <c r="ER2324" s="67"/>
      <c r="ES2324" s="67"/>
      <c r="ET2324" s="67"/>
      <c r="EU2324" s="67"/>
      <c r="EV2324" s="76"/>
      <c r="EW2324" s="76"/>
      <c r="EX2324" s="76"/>
      <c r="EY2324" s="76"/>
      <c r="EZ2324" s="76"/>
      <c r="FA2324" s="76"/>
      <c r="FB2324" s="951" t="s">
        <v>8368</v>
      </c>
      <c r="FC2324" s="1205"/>
      <c r="FD2324" s="67"/>
    </row>
    <row r="2325">
      <c r="A2325" s="67"/>
      <c r="B2325" s="757"/>
      <c r="C2325" s="829"/>
      <c r="D2325" s="757"/>
      <c r="E2325" s="67"/>
      <c r="F2325" s="67"/>
      <c r="G2325" s="757"/>
      <c r="H2325" s="757"/>
      <c r="I2325" s="67"/>
      <c r="J2325" s="67"/>
      <c r="K2325" s="67"/>
      <c r="L2325" s="757"/>
      <c r="M2325" s="757"/>
      <c r="N2325" s="883"/>
      <c r="O2325" s="883"/>
      <c r="P2325" s="1073"/>
      <c r="Q2325" s="188"/>
      <c r="R2325" s="188"/>
      <c r="S2325" s="67"/>
      <c r="T2325" s="370"/>
      <c r="U2325" s="67"/>
      <c r="V2325" s="1200"/>
      <c r="W2325" s="1200"/>
      <c r="X2325" s="1200"/>
      <c r="Y2325" s="1201"/>
      <c r="Z2325" s="1200"/>
      <c r="AA2325" s="1200"/>
      <c r="AB2325" s="1200"/>
      <c r="AC2325" s="1202"/>
      <c r="AD2325" s="1207"/>
      <c r="AE2325" s="1204"/>
      <c r="AF2325" s="67"/>
      <c r="AG2325" s="67"/>
      <c r="AH2325" s="67"/>
      <c r="AI2325" s="67"/>
      <c r="AJ2325" s="67"/>
      <c r="AK2325" s="67"/>
      <c r="AL2325" s="67"/>
      <c r="AM2325" s="67"/>
      <c r="AN2325" s="67"/>
      <c r="AO2325" s="67"/>
      <c r="AP2325" s="67"/>
      <c r="AQ2325" s="67"/>
      <c r="AR2325" s="67"/>
      <c r="AS2325" s="67"/>
      <c r="AT2325" s="67"/>
      <c r="AU2325" s="67"/>
      <c r="AV2325" s="67"/>
      <c r="AW2325" s="67"/>
      <c r="AX2325" s="67"/>
      <c r="AY2325" s="67"/>
      <c r="AZ2325" s="67"/>
      <c r="BA2325" s="67"/>
      <c r="BB2325" s="67"/>
      <c r="BC2325" s="67"/>
      <c r="BD2325" s="67"/>
      <c r="BE2325" s="67"/>
      <c r="BF2325" s="67"/>
      <c r="BG2325" s="67"/>
      <c r="BH2325" s="67"/>
      <c r="BI2325" s="67"/>
      <c r="BJ2325" s="67"/>
      <c r="BK2325" s="67"/>
      <c r="BL2325" s="67"/>
      <c r="BM2325" s="67"/>
      <c r="BN2325" s="67"/>
      <c r="BO2325" s="67"/>
      <c r="BP2325" s="67"/>
      <c r="BQ2325" s="67"/>
      <c r="BR2325" s="67"/>
      <c r="BS2325" s="67"/>
      <c r="BT2325" s="67"/>
      <c r="BU2325" s="67"/>
      <c r="BV2325" s="67"/>
      <c r="BW2325" s="67"/>
      <c r="BX2325" s="67"/>
      <c r="BY2325" s="67"/>
      <c r="BZ2325" s="67"/>
      <c r="CA2325" s="67"/>
      <c r="CB2325" s="67"/>
      <c r="CC2325" s="67"/>
      <c r="CD2325" s="67"/>
      <c r="CE2325" s="67"/>
      <c r="CF2325" s="67"/>
      <c r="CG2325" s="67"/>
      <c r="CH2325" s="67"/>
      <c r="CI2325" s="67"/>
      <c r="CJ2325" s="67"/>
      <c r="CK2325" s="67"/>
      <c r="CL2325" s="67"/>
      <c r="CM2325" s="67"/>
      <c r="CN2325" s="67"/>
      <c r="CO2325" s="67"/>
      <c r="CP2325" s="67"/>
      <c r="CQ2325" s="67"/>
      <c r="CR2325" s="67"/>
      <c r="CS2325" s="67"/>
      <c r="CT2325" s="67"/>
      <c r="CU2325" s="67"/>
      <c r="CV2325" s="67"/>
      <c r="CW2325" s="67"/>
      <c r="CX2325" s="67"/>
      <c r="CY2325" s="67"/>
      <c r="CZ2325" s="67"/>
      <c r="DA2325" s="67"/>
      <c r="DB2325" s="67"/>
      <c r="DC2325" s="67"/>
      <c r="DD2325" s="67"/>
      <c r="DE2325" s="67"/>
      <c r="DF2325" s="67"/>
      <c r="DG2325" s="67"/>
      <c r="DH2325" s="67"/>
      <c r="DI2325" s="67"/>
      <c r="DJ2325" s="67"/>
      <c r="DK2325" s="67"/>
      <c r="DL2325" s="67"/>
      <c r="DM2325" s="67"/>
      <c r="DN2325" s="67"/>
      <c r="DO2325" s="67"/>
      <c r="DP2325" s="67"/>
      <c r="DQ2325" s="67"/>
      <c r="DR2325" s="67"/>
      <c r="DS2325" s="67"/>
      <c r="DT2325" s="67"/>
      <c r="DU2325" s="67"/>
      <c r="DV2325" s="67"/>
      <c r="DW2325" s="67"/>
      <c r="DX2325" s="67"/>
      <c r="DY2325" s="67"/>
      <c r="DZ2325" s="67"/>
      <c r="EA2325" s="67"/>
      <c r="EB2325" s="67"/>
      <c r="EC2325" s="67"/>
      <c r="ED2325" s="67"/>
      <c r="EE2325" s="67"/>
      <c r="EF2325" s="67"/>
      <c r="EG2325" s="67"/>
      <c r="EH2325" s="67"/>
      <c r="EI2325" s="67"/>
      <c r="EJ2325" s="67"/>
      <c r="EK2325" s="67"/>
      <c r="EL2325" s="67"/>
      <c r="EM2325" s="67"/>
      <c r="EN2325" s="67"/>
      <c r="EO2325" s="67"/>
      <c r="EP2325" s="67"/>
      <c r="EQ2325" s="67"/>
      <c r="ER2325" s="67"/>
      <c r="ES2325" s="67"/>
      <c r="ET2325" s="67"/>
      <c r="EU2325" s="67"/>
      <c r="EV2325" s="67"/>
      <c r="EW2325" s="67"/>
      <c r="EX2325" s="67"/>
      <c r="EY2325" s="67"/>
      <c r="EZ2325" s="67"/>
      <c r="FA2325" s="67"/>
      <c r="FB2325" s="67"/>
      <c r="FC2325" s="67"/>
      <c r="FD2325" s="67"/>
    </row>
    <row r="2326">
      <c r="A2326" s="757" t="s">
        <v>8369</v>
      </c>
      <c r="B2326" s="757" t="s">
        <v>8370</v>
      </c>
      <c r="C2326" s="829" t="s">
        <v>70</v>
      </c>
      <c r="D2326" s="757" t="s">
        <v>18</v>
      </c>
      <c r="E2326" s="67"/>
      <c r="F2326" s="67"/>
      <c r="G2326" s="757" t="s">
        <v>8371</v>
      </c>
      <c r="H2326" s="757" t="s">
        <v>6002</v>
      </c>
      <c r="I2326" s="757" t="s">
        <v>23</v>
      </c>
      <c r="J2326" s="757" t="s">
        <v>14</v>
      </c>
      <c r="K2326" s="757" t="s">
        <v>8331</v>
      </c>
      <c r="L2326" s="757" t="s">
        <v>6003</v>
      </c>
      <c r="M2326" s="757" t="s">
        <v>123</v>
      </c>
      <c r="N2326" s="883">
        <v>42968.0</v>
      </c>
      <c r="O2326" s="883">
        <v>42968.0</v>
      </c>
      <c r="P2326" s="1208">
        <v>43126.0</v>
      </c>
      <c r="Q2326" s="188"/>
      <c r="R2326" s="188"/>
      <c r="S2326" s="67"/>
      <c r="T2326" s="558">
        <f t="shared" ref="T2326:T2333" si="4458">IF(ISBLANK($A2326),"",TODAY()-N2326)</f>
        <v>555</v>
      </c>
      <c r="U2326" s="1199">
        <f t="shared" ref="U2326:U2333" si="4459">IF(ISBLANK($A2326),"",5)</f>
        <v>5</v>
      </c>
      <c r="V2326" s="1209">
        <f t="shared" ref="V2326:X2326" si="4457">IF(ISBLANK($A2326),"",sum(AF2326,AL2326,AR2326,AX2326,BD2326,BJ2326,BP2326,BV2326,CB2326,CH2326,CN2326,CT2326,CZ2326,DF2326,DL2326,DR2326,DX2326,ED2326,EJ2326,EP2326,EV2326))</f>
        <v>7</v>
      </c>
      <c r="W2326" s="1209">
        <f t="shared" si="4457"/>
        <v>5</v>
      </c>
      <c r="X2326" s="1209">
        <f t="shared" si="4457"/>
        <v>1</v>
      </c>
      <c r="Y2326" s="1210">
        <f t="shared" ref="Y2326:Y2333" si="4461">IF(ISBLANK($A2326),"", sum(V2326:X2326))</f>
        <v>13</v>
      </c>
      <c r="Z2326" s="1209">
        <v>6.0</v>
      </c>
      <c r="AA2326" s="1209">
        <v>2.0</v>
      </c>
      <c r="AB2326" s="1209">
        <f>IF(ISBLANK($A2326),"",sum(AK2326,AQ2326,AW2326,BC2326,BI2326,BO2326,BU2326,CA2326,CG2326,CM2326,CS2326,CY2326,DE2326,DK2326,DQ2326,DW2326,EC2326,EI2326,EO2326,EU2326,FA2326))</f>
        <v>0</v>
      </c>
      <c r="AC2326" s="1211">
        <f t="shared" ref="AC2326:AC2333" si="4463">IF(ISBLANK($A2326),"", sum(Z2326:AB2326))</f>
        <v>8</v>
      </c>
      <c r="AD2326" s="1076">
        <f t="shared" ref="AD2326:AD2333" si="4464">IFERROR(Z2326/Y2326,"")</f>
        <v>0.4615384615</v>
      </c>
      <c r="AE2326" s="1077" t="str">
        <f t="shared" ref="AE2326:AE2333" si="4465">IF( N2326="" , "", IF( (TODAY()-N2326)/7 &gt; 20 , "20+", ROUNDUP((TODAY()-N2326)/7 ,0)))</f>
        <v>20+</v>
      </c>
      <c r="AF2326" s="70">
        <v>2.0</v>
      </c>
      <c r="AG2326" s="67"/>
      <c r="AH2326" s="67"/>
      <c r="AI2326" s="67"/>
      <c r="AJ2326" s="67"/>
      <c r="AK2326" s="67"/>
      <c r="AL2326" s="67"/>
      <c r="AM2326" s="67"/>
      <c r="AN2326" s="67"/>
      <c r="AO2326" s="67"/>
      <c r="AP2326" s="67"/>
      <c r="AQ2326" s="67"/>
      <c r="AR2326" s="67"/>
      <c r="AS2326" s="67"/>
      <c r="AT2326" s="67"/>
      <c r="AU2326" s="67"/>
      <c r="AV2326" s="67"/>
      <c r="AW2326" s="67"/>
      <c r="AX2326" s="967">
        <v>3.0</v>
      </c>
      <c r="AY2326" s="967">
        <v>1.0</v>
      </c>
      <c r="AZ2326" s="967">
        <v>1.0</v>
      </c>
      <c r="BA2326" s="967">
        <v>2.0</v>
      </c>
      <c r="BB2326" s="967">
        <v>1.0</v>
      </c>
      <c r="BC2326" s="76"/>
      <c r="BD2326" s="67"/>
      <c r="BE2326" s="67"/>
      <c r="BF2326" s="67"/>
      <c r="BG2326" s="67"/>
      <c r="BH2326" s="67"/>
      <c r="BI2326" s="67"/>
      <c r="BJ2326" s="67"/>
      <c r="BK2326" s="67"/>
      <c r="BL2326" s="67"/>
      <c r="BM2326" s="67"/>
      <c r="BN2326" s="67"/>
      <c r="BO2326" s="67"/>
      <c r="BP2326" s="67"/>
      <c r="BQ2326" s="67"/>
      <c r="BR2326" s="67"/>
      <c r="BS2326" s="67"/>
      <c r="BT2326" s="67"/>
      <c r="BU2326" s="67"/>
      <c r="BV2326" s="67"/>
      <c r="BW2326" s="1212">
        <v>2.0</v>
      </c>
      <c r="BX2326" s="67"/>
      <c r="BY2326" s="67"/>
      <c r="BZ2326" s="67"/>
      <c r="CA2326" s="67"/>
      <c r="CB2326" s="1212">
        <v>1.0</v>
      </c>
      <c r="CC2326" s="67"/>
      <c r="CD2326" s="67"/>
      <c r="CE2326" s="67"/>
      <c r="CF2326" s="67"/>
      <c r="CG2326" s="67"/>
      <c r="CH2326" s="67"/>
      <c r="CI2326" s="67"/>
      <c r="CJ2326" s="67"/>
      <c r="CK2326" s="67"/>
      <c r="CL2326" s="67"/>
      <c r="CM2326" s="67"/>
      <c r="CN2326" s="67"/>
      <c r="CO2326" s="1212">
        <v>1.0</v>
      </c>
      <c r="CP2326" s="67"/>
      <c r="CQ2326" s="67"/>
      <c r="CR2326" s="67"/>
      <c r="CS2326" s="67"/>
      <c r="CT2326" s="67"/>
      <c r="CU2326" s="67"/>
      <c r="CV2326" s="67"/>
      <c r="CW2326" s="67"/>
      <c r="CX2326" s="67"/>
      <c r="CY2326" s="67"/>
      <c r="CZ2326" s="67"/>
      <c r="DA2326" s="67"/>
      <c r="DB2326" s="67"/>
      <c r="DC2326" s="67"/>
      <c r="DD2326" s="67"/>
      <c r="DE2326" s="67"/>
      <c r="DF2326" s="67"/>
      <c r="DG2326" s="67"/>
      <c r="DH2326" s="67"/>
      <c r="DI2326" s="67"/>
      <c r="DJ2326" s="67"/>
      <c r="DK2326" s="67"/>
      <c r="DL2326" s="67"/>
      <c r="DM2326" s="67"/>
      <c r="DN2326" s="67"/>
      <c r="DO2326" s="67"/>
      <c r="DP2326" s="67"/>
      <c r="DQ2326" s="67"/>
      <c r="DR2326" s="67"/>
      <c r="DS2326" s="67"/>
      <c r="DT2326" s="67"/>
      <c r="DU2326" s="67"/>
      <c r="DV2326" s="67"/>
      <c r="DW2326" s="67"/>
      <c r="DX2326" s="67"/>
      <c r="DY2326" s="67"/>
      <c r="DZ2326" s="67"/>
      <c r="EA2326" s="67"/>
      <c r="EB2326" s="67"/>
      <c r="EC2326" s="67"/>
      <c r="ED2326" s="67"/>
      <c r="EE2326" s="1212">
        <v>1.0</v>
      </c>
      <c r="EF2326" s="67"/>
      <c r="EG2326" s="67"/>
      <c r="EH2326" s="67"/>
      <c r="EI2326" s="67"/>
      <c r="EJ2326" s="67"/>
      <c r="EK2326" s="67"/>
      <c r="EL2326" s="67"/>
      <c r="EM2326" s="67"/>
      <c r="EN2326" s="67"/>
      <c r="EO2326" s="67"/>
      <c r="EP2326" s="67"/>
      <c r="EQ2326" s="67"/>
      <c r="ER2326" s="67"/>
      <c r="ES2326" s="67"/>
      <c r="ET2326" s="67"/>
      <c r="EU2326" s="67"/>
      <c r="EV2326" s="967">
        <v>1.0</v>
      </c>
      <c r="EW2326" s="76"/>
      <c r="EX2326" s="967"/>
      <c r="EY2326" s="967">
        <v>1.0</v>
      </c>
      <c r="EZ2326" s="967">
        <v>1.0</v>
      </c>
      <c r="FA2326" s="76"/>
      <c r="FB2326" s="951" t="s">
        <v>8372</v>
      </c>
      <c r="FC2326" s="1205"/>
      <c r="FD2326" s="67"/>
    </row>
    <row r="2327">
      <c r="A2327" s="63" t="s">
        <v>8373</v>
      </c>
      <c r="B2327" s="757" t="s">
        <v>8374</v>
      </c>
      <c r="C2327" s="829" t="s">
        <v>8328</v>
      </c>
      <c r="D2327" s="757" t="s">
        <v>18</v>
      </c>
      <c r="E2327" s="67"/>
      <c r="F2327" s="67"/>
      <c r="G2327" s="757" t="s">
        <v>8375</v>
      </c>
      <c r="H2327" s="757" t="s">
        <v>8340</v>
      </c>
      <c r="I2327" s="67"/>
      <c r="J2327" s="67"/>
      <c r="K2327" s="67"/>
      <c r="L2327" s="757" t="s">
        <v>540</v>
      </c>
      <c r="M2327" s="757" t="s">
        <v>50</v>
      </c>
      <c r="N2327" s="883">
        <v>43131.0</v>
      </c>
      <c r="O2327" s="883">
        <v>43131.0</v>
      </c>
      <c r="P2327" s="1073"/>
      <c r="Q2327" s="188"/>
      <c r="R2327" s="188"/>
      <c r="S2327" s="67"/>
      <c r="T2327" s="857">
        <f t="shared" si="4458"/>
        <v>392</v>
      </c>
      <c r="U2327" s="1199">
        <f t="shared" si="4459"/>
        <v>5</v>
      </c>
      <c r="V2327" s="1200">
        <f t="shared" ref="V2327:X2327" si="4460">IF(ISBLANK($A2327),"",sum(AF2327,AL2327,AR2327,AX2327,BD2327,BJ2327,BP2327,BV2327,CB2327,CH2327,CN2327,CT2327,CZ2327,DF2327,DL2327,DR2327,DX2327,ED2327,EJ2327,EP2327,EV2327))</f>
        <v>4</v>
      </c>
      <c r="W2327" s="1200">
        <f t="shared" si="4460"/>
        <v>0</v>
      </c>
      <c r="X2327" s="1200">
        <f t="shared" si="4460"/>
        <v>0</v>
      </c>
      <c r="Y2327" s="1201">
        <f t="shared" si="4461"/>
        <v>4</v>
      </c>
      <c r="Z2327" s="1200">
        <f t="shared" ref="Z2327:AB2327" si="4462">IF(ISBLANK($A2327),"",sum(AI2327,AO2327,AU2327,BA2327,BG2327,BM2327,BS2327,BY2327,CE2327,CK2327,CQ2327,CW2327,DC2327,DI2327,DO2327,DU2327,EA2327,EG2327,EM2327,ES2327,EY2327))</f>
        <v>3</v>
      </c>
      <c r="AA2327" s="1200">
        <f t="shared" si="4462"/>
        <v>1</v>
      </c>
      <c r="AB2327" s="1200">
        <f t="shared" si="4462"/>
        <v>0</v>
      </c>
      <c r="AC2327" s="1202">
        <f t="shared" si="4463"/>
        <v>4</v>
      </c>
      <c r="AD2327" s="1206">
        <f t="shared" si="4464"/>
        <v>0.75</v>
      </c>
      <c r="AE2327" s="1204" t="str">
        <f t="shared" si="4465"/>
        <v>20+</v>
      </c>
      <c r="AF2327" s="74">
        <v>3.0</v>
      </c>
      <c r="AG2327" s="67"/>
      <c r="AH2327" s="67"/>
      <c r="AI2327" s="74">
        <v>1.0</v>
      </c>
      <c r="AJ2327" s="67"/>
      <c r="AK2327" s="67"/>
      <c r="AL2327" s="74">
        <v>1.0</v>
      </c>
      <c r="AM2327" s="67"/>
      <c r="AN2327" s="67"/>
      <c r="AO2327" s="74">
        <v>2.0</v>
      </c>
      <c r="AP2327" s="74">
        <v>1.0</v>
      </c>
      <c r="AQ2327" s="67"/>
      <c r="AR2327" s="67"/>
      <c r="AS2327" s="67"/>
      <c r="AT2327" s="67"/>
      <c r="AU2327" s="67"/>
      <c r="AV2327" s="67"/>
      <c r="AW2327" s="67"/>
      <c r="AX2327" s="67"/>
      <c r="AY2327" s="67"/>
      <c r="AZ2327" s="67"/>
      <c r="BA2327" s="67"/>
      <c r="BB2327" s="67"/>
      <c r="BC2327" s="67"/>
      <c r="BD2327" s="67"/>
      <c r="BE2327" s="67"/>
      <c r="BF2327" s="67"/>
      <c r="BG2327" s="67"/>
      <c r="BH2327" s="67"/>
      <c r="BI2327" s="67"/>
      <c r="BJ2327" s="67"/>
      <c r="BK2327" s="67"/>
      <c r="BL2327" s="67"/>
      <c r="BM2327" s="67"/>
      <c r="BN2327" s="67"/>
      <c r="BO2327" s="67"/>
      <c r="BP2327" s="67"/>
      <c r="BQ2327" s="67"/>
      <c r="BR2327" s="67"/>
      <c r="BS2327" s="67"/>
      <c r="BT2327" s="67"/>
      <c r="BU2327" s="67"/>
      <c r="BV2327" s="67"/>
      <c r="BW2327" s="67"/>
      <c r="BX2327" s="67"/>
      <c r="BY2327" s="67"/>
      <c r="BZ2327" s="67"/>
      <c r="CA2327" s="67"/>
      <c r="CB2327" s="67"/>
      <c r="CC2327" s="67"/>
      <c r="CD2327" s="67"/>
      <c r="CE2327" s="67"/>
      <c r="CF2327" s="67"/>
      <c r="CG2327" s="67"/>
      <c r="CH2327" s="67"/>
      <c r="CI2327" s="67"/>
      <c r="CJ2327" s="67"/>
      <c r="CK2327" s="67"/>
      <c r="CL2327" s="67"/>
      <c r="CM2327" s="67"/>
      <c r="CN2327" s="67"/>
      <c r="CO2327" s="67"/>
      <c r="CP2327" s="67"/>
      <c r="CQ2327" s="67"/>
      <c r="CR2327" s="67"/>
      <c r="CS2327" s="67"/>
      <c r="CT2327" s="67"/>
      <c r="CU2327" s="67"/>
      <c r="CV2327" s="67"/>
      <c r="CW2327" s="67"/>
      <c r="CX2327" s="67"/>
      <c r="CY2327" s="67"/>
      <c r="CZ2327" s="67"/>
      <c r="DA2327" s="67"/>
      <c r="DB2327" s="67"/>
      <c r="DC2327" s="67"/>
      <c r="DD2327" s="67"/>
      <c r="DE2327" s="67"/>
      <c r="DF2327" s="67"/>
      <c r="DG2327" s="67"/>
      <c r="DH2327" s="67"/>
      <c r="DI2327" s="67"/>
      <c r="DJ2327" s="67"/>
      <c r="DK2327" s="67"/>
      <c r="DL2327" s="67"/>
      <c r="DM2327" s="67"/>
      <c r="DN2327" s="67"/>
      <c r="DO2327" s="67"/>
      <c r="DP2327" s="67"/>
      <c r="DQ2327" s="67"/>
      <c r="DR2327" s="67"/>
      <c r="DS2327" s="67"/>
      <c r="DT2327" s="67"/>
      <c r="DU2327" s="67"/>
      <c r="DV2327" s="67"/>
      <c r="DW2327" s="67"/>
      <c r="DX2327" s="67"/>
      <c r="DY2327" s="67"/>
      <c r="DZ2327" s="67"/>
      <c r="EA2327" s="67"/>
      <c r="EB2327" s="67"/>
      <c r="EC2327" s="67"/>
      <c r="ED2327" s="67"/>
      <c r="EE2327" s="67"/>
      <c r="EF2327" s="67"/>
      <c r="EG2327" s="67"/>
      <c r="EH2327" s="67"/>
      <c r="EI2327" s="67"/>
      <c r="EJ2327" s="67"/>
      <c r="EK2327" s="67"/>
      <c r="EL2327" s="67"/>
      <c r="EM2327" s="67"/>
      <c r="EN2327" s="67"/>
      <c r="EO2327" s="67"/>
      <c r="EP2327" s="67"/>
      <c r="EQ2327" s="67"/>
      <c r="ER2327" s="67"/>
      <c r="ES2327" s="67"/>
      <c r="ET2327" s="67"/>
      <c r="EU2327" s="67"/>
      <c r="EV2327" s="76"/>
      <c r="EW2327" s="76"/>
      <c r="EX2327" s="76"/>
      <c r="EY2327" s="76"/>
      <c r="EZ2327" s="76"/>
      <c r="FA2327" s="76"/>
      <c r="FB2327" s="951" t="s">
        <v>8376</v>
      </c>
      <c r="FC2327" s="1205"/>
      <c r="FD2327" s="67"/>
    </row>
    <row r="2328">
      <c r="A2328" s="63" t="s">
        <v>8377</v>
      </c>
      <c r="B2328" s="757" t="s">
        <v>8378</v>
      </c>
      <c r="C2328" s="829" t="s">
        <v>8379</v>
      </c>
      <c r="D2328" s="757" t="s">
        <v>18</v>
      </c>
      <c r="E2328" s="67"/>
      <c r="F2328" s="67"/>
      <c r="G2328" s="757" t="s">
        <v>8380</v>
      </c>
      <c r="H2328" s="757" t="s">
        <v>8381</v>
      </c>
      <c r="I2328" s="67"/>
      <c r="J2328" s="67"/>
      <c r="K2328" s="67"/>
      <c r="L2328" s="757" t="s">
        <v>8382</v>
      </c>
      <c r="M2328" s="757" t="s">
        <v>128</v>
      </c>
      <c r="N2328" s="883">
        <v>43027.0</v>
      </c>
      <c r="O2328" s="883">
        <v>43042.0</v>
      </c>
      <c r="P2328" s="1073"/>
      <c r="Q2328" s="188"/>
      <c r="R2328" s="188"/>
      <c r="S2328" s="67"/>
      <c r="T2328" s="857">
        <f t="shared" si="4458"/>
        <v>496</v>
      </c>
      <c r="U2328" s="1199">
        <f t="shared" si="4459"/>
        <v>5</v>
      </c>
      <c r="V2328" s="1200">
        <f t="shared" ref="V2328:X2328" si="4466">IF(ISBLANK($A2328),"",sum(AF2328,AL2328,AR2328,AX2328,BD2328,BJ2328,BP2328,BV2328,CB2328,CH2328,CN2328,CT2328,CZ2328,DF2328,DL2328,DR2328,DX2328,ED2328,EJ2328,EP2328,EV2328))</f>
        <v>1</v>
      </c>
      <c r="W2328" s="1200">
        <f t="shared" si="4466"/>
        <v>1</v>
      </c>
      <c r="X2328" s="1200">
        <f t="shared" si="4466"/>
        <v>0</v>
      </c>
      <c r="Y2328" s="1201">
        <f t="shared" si="4461"/>
        <v>2</v>
      </c>
      <c r="Z2328" s="1200">
        <f t="shared" ref="Z2328:AB2328" si="4467">IF(ISBLANK($A2328),"",sum(AI2328,AO2328,AU2328,BA2328,BG2328,BM2328,BS2328,BY2328,CE2328,CK2328,CQ2328,CW2328,DC2328,DI2328,DO2328,DU2328,EA2328,EG2328,EM2328,ES2328,EY2328))</f>
        <v>2</v>
      </c>
      <c r="AA2328" s="1200">
        <f t="shared" si="4467"/>
        <v>0</v>
      </c>
      <c r="AB2328" s="1200">
        <f t="shared" si="4467"/>
        <v>0</v>
      </c>
      <c r="AC2328" s="1202">
        <f t="shared" si="4463"/>
        <v>2</v>
      </c>
      <c r="AD2328" s="1206">
        <f t="shared" si="4464"/>
        <v>1</v>
      </c>
      <c r="AE2328" s="1204" t="str">
        <f t="shared" si="4465"/>
        <v>20+</v>
      </c>
      <c r="AF2328" s="67"/>
      <c r="AG2328" s="67"/>
      <c r="AH2328" s="67"/>
      <c r="AI2328" s="67"/>
      <c r="AJ2328" s="67"/>
      <c r="AK2328" s="67"/>
      <c r="AL2328" s="67"/>
      <c r="AM2328" s="67"/>
      <c r="AN2328" s="67"/>
      <c r="AO2328" s="67"/>
      <c r="AP2328" s="67"/>
      <c r="AQ2328" s="67"/>
      <c r="AR2328" s="67"/>
      <c r="AS2328" s="67"/>
      <c r="AT2328" s="67"/>
      <c r="AU2328" s="67"/>
      <c r="AV2328" s="67"/>
      <c r="AW2328" s="67"/>
      <c r="AX2328" s="67"/>
      <c r="AY2328" s="67"/>
      <c r="AZ2328" s="67"/>
      <c r="BA2328" s="67"/>
      <c r="BB2328" s="67"/>
      <c r="BC2328" s="67"/>
      <c r="BD2328" s="67"/>
      <c r="BE2328" s="74">
        <v>1.0</v>
      </c>
      <c r="BF2328" s="67"/>
      <c r="BG2328" s="67"/>
      <c r="BH2328" s="67"/>
      <c r="BI2328" s="67"/>
      <c r="BJ2328" s="67"/>
      <c r="BK2328" s="67"/>
      <c r="BL2328" s="67"/>
      <c r="BM2328" s="67"/>
      <c r="BN2328" s="67"/>
      <c r="BO2328" s="67"/>
      <c r="BP2328" s="67"/>
      <c r="BQ2328" s="67"/>
      <c r="BR2328" s="67"/>
      <c r="BS2328" s="67"/>
      <c r="BT2328" s="67"/>
      <c r="BU2328" s="67"/>
      <c r="BV2328" s="74">
        <v>1.0</v>
      </c>
      <c r="BW2328" s="67"/>
      <c r="BX2328" s="67"/>
      <c r="BY2328" s="67"/>
      <c r="BZ2328" s="67"/>
      <c r="CA2328" s="67"/>
      <c r="CB2328" s="67"/>
      <c r="CC2328" s="67"/>
      <c r="CD2328" s="67"/>
      <c r="CE2328" s="74">
        <v>2.0</v>
      </c>
      <c r="CF2328" s="67"/>
      <c r="CG2328" s="67"/>
      <c r="CH2328" s="67"/>
      <c r="CI2328" s="67"/>
      <c r="CJ2328" s="67"/>
      <c r="CK2328" s="67"/>
      <c r="CL2328" s="67"/>
      <c r="CM2328" s="67"/>
      <c r="CN2328" s="67"/>
      <c r="CO2328" s="67"/>
      <c r="CP2328" s="67"/>
      <c r="CQ2328" s="67"/>
      <c r="CR2328" s="67"/>
      <c r="CS2328" s="67"/>
      <c r="CT2328" s="67"/>
      <c r="CU2328" s="67"/>
      <c r="CV2328" s="67"/>
      <c r="CW2328" s="67"/>
      <c r="CX2328" s="67"/>
      <c r="CY2328" s="67"/>
      <c r="CZ2328" s="67"/>
      <c r="DA2328" s="67"/>
      <c r="DB2328" s="67"/>
      <c r="DC2328" s="67"/>
      <c r="DD2328" s="67"/>
      <c r="DE2328" s="67"/>
      <c r="DF2328" s="67"/>
      <c r="DG2328" s="67"/>
      <c r="DH2328" s="67"/>
      <c r="DI2328" s="67"/>
      <c r="DJ2328" s="67"/>
      <c r="DK2328" s="67"/>
      <c r="DL2328" s="67"/>
      <c r="DM2328" s="67"/>
      <c r="DN2328" s="67"/>
      <c r="DO2328" s="67"/>
      <c r="DP2328" s="67"/>
      <c r="DQ2328" s="67"/>
      <c r="DR2328" s="67"/>
      <c r="DS2328" s="67"/>
      <c r="DT2328" s="67"/>
      <c r="DU2328" s="67"/>
      <c r="DV2328" s="67"/>
      <c r="DW2328" s="67"/>
      <c r="DX2328" s="67"/>
      <c r="DY2328" s="67"/>
      <c r="DZ2328" s="67"/>
      <c r="EA2328" s="67"/>
      <c r="EB2328" s="67"/>
      <c r="EC2328" s="67"/>
      <c r="ED2328" s="67"/>
      <c r="EE2328" s="67"/>
      <c r="EF2328" s="67"/>
      <c r="EG2328" s="67"/>
      <c r="EH2328" s="67"/>
      <c r="EI2328" s="67"/>
      <c r="EJ2328" s="67"/>
      <c r="EK2328" s="67"/>
      <c r="EL2328" s="67"/>
      <c r="EM2328" s="67"/>
      <c r="EN2328" s="67"/>
      <c r="EO2328" s="67"/>
      <c r="EP2328" s="67"/>
      <c r="EQ2328" s="67"/>
      <c r="ER2328" s="67"/>
      <c r="ES2328" s="67"/>
      <c r="ET2328" s="67"/>
      <c r="EU2328" s="67"/>
      <c r="EV2328" s="76"/>
      <c r="EW2328" s="76"/>
      <c r="EX2328" s="76"/>
      <c r="EY2328" s="76"/>
      <c r="EZ2328" s="76"/>
      <c r="FA2328" s="76"/>
      <c r="FB2328" s="951" t="s">
        <v>8383</v>
      </c>
      <c r="FC2328" s="1205"/>
      <c r="FD2328" s="67"/>
    </row>
    <row r="2329">
      <c r="A2329" s="63" t="s">
        <v>8384</v>
      </c>
      <c r="B2329" s="757" t="s">
        <v>8385</v>
      </c>
      <c r="C2329" s="829" t="s">
        <v>8328</v>
      </c>
      <c r="D2329" s="757" t="s">
        <v>18</v>
      </c>
      <c r="E2329" s="67"/>
      <c r="F2329" s="67"/>
      <c r="G2329" s="757" t="s">
        <v>3034</v>
      </c>
      <c r="H2329" s="757" t="s">
        <v>8340</v>
      </c>
      <c r="I2329" s="67"/>
      <c r="J2329" s="67"/>
      <c r="K2329" s="67"/>
      <c r="L2329" s="757" t="s">
        <v>540</v>
      </c>
      <c r="M2329" s="757" t="s">
        <v>50</v>
      </c>
      <c r="N2329" s="883">
        <v>43132.0</v>
      </c>
      <c r="O2329" s="883">
        <v>43132.0</v>
      </c>
      <c r="P2329" s="1073"/>
      <c r="Q2329" s="188"/>
      <c r="R2329" s="188"/>
      <c r="S2329" s="67"/>
      <c r="T2329" s="857">
        <f t="shared" si="4458"/>
        <v>391</v>
      </c>
      <c r="U2329" s="1199">
        <f t="shared" si="4459"/>
        <v>5</v>
      </c>
      <c r="V2329" s="1200">
        <f t="shared" ref="V2329:X2329" si="4468">IF(ISBLANK($A2329),"",sum(AF2329,AL2329,AR2329,AX2329,BD2329,BJ2329,BP2329,BV2329,CB2329,CH2329,CN2329,CT2329,CZ2329,DF2329,DL2329,DR2329,DX2329,ED2329,EJ2329,EP2329,EV2329))</f>
        <v>2</v>
      </c>
      <c r="W2329" s="1200">
        <f t="shared" si="4468"/>
        <v>0</v>
      </c>
      <c r="X2329" s="1200">
        <f t="shared" si="4468"/>
        <v>0</v>
      </c>
      <c r="Y2329" s="1201">
        <f t="shared" si="4461"/>
        <v>2</v>
      </c>
      <c r="Z2329" s="1200">
        <f t="shared" ref="Z2329:AB2329" si="4469">IF(ISBLANK($A2329),"",sum(AI2329,AO2329,AU2329,BA2329,BG2329,BM2329,BS2329,BY2329,CE2329,CK2329,CQ2329,CW2329,DC2329,DI2329,DO2329,DU2329,EA2329,EG2329,EM2329,ES2329,EY2329))</f>
        <v>2</v>
      </c>
      <c r="AA2329" s="1200">
        <f t="shared" si="4469"/>
        <v>1</v>
      </c>
      <c r="AB2329" s="1200">
        <f t="shared" si="4469"/>
        <v>0</v>
      </c>
      <c r="AC2329" s="1202">
        <f t="shared" si="4463"/>
        <v>3</v>
      </c>
      <c r="AD2329" s="1206">
        <f t="shared" si="4464"/>
        <v>1</v>
      </c>
      <c r="AE2329" s="1204" t="str">
        <f t="shared" si="4465"/>
        <v>20+</v>
      </c>
      <c r="AF2329" s="74">
        <v>2.0</v>
      </c>
      <c r="AG2329" s="67"/>
      <c r="AH2329" s="67"/>
      <c r="AI2329" s="74">
        <v>1.0</v>
      </c>
      <c r="AJ2329" s="67"/>
      <c r="AK2329" s="67"/>
      <c r="AL2329" s="67"/>
      <c r="AM2329" s="67"/>
      <c r="AN2329" s="67"/>
      <c r="AO2329" s="74">
        <v>1.0</v>
      </c>
      <c r="AP2329" s="74">
        <v>1.0</v>
      </c>
      <c r="AQ2329" s="67"/>
      <c r="AR2329" s="67"/>
      <c r="AS2329" s="67"/>
      <c r="AT2329" s="67"/>
      <c r="AU2329" s="67"/>
      <c r="AV2329" s="67"/>
      <c r="AW2329" s="67"/>
      <c r="AX2329" s="67"/>
      <c r="AY2329" s="67"/>
      <c r="AZ2329" s="67"/>
      <c r="BA2329" s="67"/>
      <c r="BB2329" s="67"/>
      <c r="BC2329" s="67"/>
      <c r="BD2329" s="67"/>
      <c r="BE2329" s="67"/>
      <c r="BF2329" s="67"/>
      <c r="BG2329" s="67"/>
      <c r="BH2329" s="67"/>
      <c r="BI2329" s="67"/>
      <c r="BJ2329" s="67"/>
      <c r="BK2329" s="67"/>
      <c r="BL2329" s="67"/>
      <c r="BM2329" s="67"/>
      <c r="BN2329" s="67"/>
      <c r="BO2329" s="67"/>
      <c r="BP2329" s="67"/>
      <c r="BQ2329" s="67"/>
      <c r="BR2329" s="67"/>
      <c r="BS2329" s="67"/>
      <c r="BT2329" s="67"/>
      <c r="BU2329" s="67"/>
      <c r="BV2329" s="67"/>
      <c r="BW2329" s="67"/>
      <c r="BX2329" s="67"/>
      <c r="BY2329" s="67"/>
      <c r="BZ2329" s="67"/>
      <c r="CA2329" s="67"/>
      <c r="CB2329" s="67"/>
      <c r="CC2329" s="67"/>
      <c r="CD2329" s="67"/>
      <c r="CE2329" s="67"/>
      <c r="CF2329" s="67"/>
      <c r="CG2329" s="67"/>
      <c r="CH2329" s="67"/>
      <c r="CI2329" s="67"/>
      <c r="CJ2329" s="67"/>
      <c r="CK2329" s="67"/>
      <c r="CL2329" s="67"/>
      <c r="CM2329" s="67"/>
      <c r="CN2329" s="67"/>
      <c r="CO2329" s="67"/>
      <c r="CP2329" s="67"/>
      <c r="CQ2329" s="67"/>
      <c r="CR2329" s="67"/>
      <c r="CS2329" s="67"/>
      <c r="CT2329" s="67"/>
      <c r="CU2329" s="67"/>
      <c r="CV2329" s="67"/>
      <c r="CW2329" s="67"/>
      <c r="CX2329" s="67"/>
      <c r="CY2329" s="67"/>
      <c r="CZ2329" s="67"/>
      <c r="DA2329" s="67"/>
      <c r="DB2329" s="67"/>
      <c r="DC2329" s="67"/>
      <c r="DD2329" s="67"/>
      <c r="DE2329" s="67"/>
      <c r="DF2329" s="67"/>
      <c r="DG2329" s="67"/>
      <c r="DH2329" s="67"/>
      <c r="DI2329" s="67"/>
      <c r="DJ2329" s="67"/>
      <c r="DK2329" s="67"/>
      <c r="DL2329" s="67"/>
      <c r="DM2329" s="67"/>
      <c r="DN2329" s="67"/>
      <c r="DO2329" s="67"/>
      <c r="DP2329" s="67"/>
      <c r="DQ2329" s="67"/>
      <c r="DR2329" s="67"/>
      <c r="DS2329" s="67"/>
      <c r="DT2329" s="67"/>
      <c r="DU2329" s="67"/>
      <c r="DV2329" s="67"/>
      <c r="DW2329" s="67"/>
      <c r="DX2329" s="67"/>
      <c r="DY2329" s="67"/>
      <c r="DZ2329" s="67"/>
      <c r="EA2329" s="67"/>
      <c r="EB2329" s="67"/>
      <c r="EC2329" s="67"/>
      <c r="ED2329" s="67"/>
      <c r="EE2329" s="67"/>
      <c r="EF2329" s="67"/>
      <c r="EG2329" s="67"/>
      <c r="EH2329" s="67"/>
      <c r="EI2329" s="67"/>
      <c r="EJ2329" s="67"/>
      <c r="EK2329" s="67"/>
      <c r="EL2329" s="67"/>
      <c r="EM2329" s="67"/>
      <c r="EN2329" s="67"/>
      <c r="EO2329" s="67"/>
      <c r="EP2329" s="67"/>
      <c r="EQ2329" s="67"/>
      <c r="ER2329" s="67"/>
      <c r="ES2329" s="67"/>
      <c r="ET2329" s="67"/>
      <c r="EU2329" s="67"/>
      <c r="EV2329" s="76"/>
      <c r="EW2329" s="76"/>
      <c r="EX2329" s="76"/>
      <c r="EY2329" s="76"/>
      <c r="EZ2329" s="76"/>
      <c r="FA2329" s="76"/>
      <c r="FB2329" s="951" t="s">
        <v>8386</v>
      </c>
      <c r="FC2329" s="1205"/>
      <c r="FD2329" s="67"/>
    </row>
    <row r="2330">
      <c r="A2330" s="63" t="s">
        <v>8387</v>
      </c>
      <c r="B2330" s="757" t="s">
        <v>8362</v>
      </c>
      <c r="C2330" s="840" t="s">
        <v>8315</v>
      </c>
      <c r="D2330" s="757" t="s">
        <v>29</v>
      </c>
      <c r="E2330" s="67"/>
      <c r="F2330" s="67"/>
      <c r="G2330" s="757" t="s">
        <v>8388</v>
      </c>
      <c r="H2330" s="757" t="s">
        <v>8317</v>
      </c>
      <c r="I2330" s="67"/>
      <c r="J2330" s="67"/>
      <c r="K2330" s="67"/>
      <c r="L2330" s="757" t="s">
        <v>8389</v>
      </c>
      <c r="M2330" s="757" t="s">
        <v>133</v>
      </c>
      <c r="N2330" s="884">
        <v>43207.0</v>
      </c>
      <c r="O2330" s="1213">
        <v>43207.0</v>
      </c>
      <c r="P2330" s="1073"/>
      <c r="Q2330" s="188"/>
      <c r="R2330" s="188"/>
      <c r="S2330" s="67"/>
      <c r="T2330" s="857">
        <f t="shared" si="4458"/>
        <v>316</v>
      </c>
      <c r="U2330" s="1199">
        <f t="shared" si="4459"/>
        <v>5</v>
      </c>
      <c r="V2330" s="1200">
        <f t="shared" ref="V2330:X2330" si="4470">IF(ISBLANK($A2330),"",sum(AF2330,AL2330,AR2330,AX2330,BD2330,BJ2330,BP2330,BV2330,CB2330,CH2330,CN2330,CT2330,CZ2330,DF2330,DL2330,DR2330,DX2330,ED2330,EJ2330,EP2330,EV2330))</f>
        <v>0</v>
      </c>
      <c r="W2330" s="1200">
        <f t="shared" si="4470"/>
        <v>0</v>
      </c>
      <c r="X2330" s="1200">
        <f t="shared" si="4470"/>
        <v>0</v>
      </c>
      <c r="Y2330" s="1201">
        <f t="shared" si="4461"/>
        <v>0</v>
      </c>
      <c r="Z2330" s="1200">
        <f t="shared" ref="Z2330:AB2330" si="4471">IF(ISBLANK($A2330),"",sum(AI2330,AO2330,AU2330,BA2330,BG2330,BM2330,BS2330,BY2330,CE2330,CK2330,CQ2330,CW2330,DC2330,DI2330,DO2330,DU2330,EA2330,EG2330,EM2330,ES2330,EY2330))</f>
        <v>0</v>
      </c>
      <c r="AA2330" s="1200">
        <f t="shared" si="4471"/>
        <v>0</v>
      </c>
      <c r="AB2330" s="1200">
        <f t="shared" si="4471"/>
        <v>0</v>
      </c>
      <c r="AC2330" s="1202">
        <f t="shared" si="4463"/>
        <v>0</v>
      </c>
      <c r="AD2330" s="1207" t="str">
        <f t="shared" si="4464"/>
        <v/>
      </c>
      <c r="AE2330" s="1204" t="str">
        <f t="shared" si="4465"/>
        <v>20+</v>
      </c>
      <c r="AF2330" s="67"/>
      <c r="AG2330" s="67"/>
      <c r="AH2330" s="67"/>
      <c r="AI2330" s="67"/>
      <c r="AJ2330" s="67"/>
      <c r="AK2330" s="67"/>
      <c r="AL2330" s="67"/>
      <c r="AM2330" s="67"/>
      <c r="AN2330" s="67"/>
      <c r="AO2330" s="67"/>
      <c r="AP2330" s="67"/>
      <c r="AQ2330" s="67"/>
      <c r="AR2330" s="67"/>
      <c r="AS2330" s="67"/>
      <c r="AT2330" s="67"/>
      <c r="AU2330" s="67"/>
      <c r="AV2330" s="67"/>
      <c r="AW2330" s="67"/>
      <c r="AX2330" s="67"/>
      <c r="AY2330" s="67"/>
      <c r="AZ2330" s="67"/>
      <c r="BA2330" s="67"/>
      <c r="BB2330" s="67"/>
      <c r="BC2330" s="67"/>
      <c r="BD2330" s="67"/>
      <c r="BE2330" s="67"/>
      <c r="BF2330" s="67"/>
      <c r="BG2330" s="67"/>
      <c r="BH2330" s="67"/>
      <c r="BI2330" s="67"/>
      <c r="BJ2330" s="67"/>
      <c r="BK2330" s="67"/>
      <c r="BL2330" s="67"/>
      <c r="BM2330" s="67"/>
      <c r="BN2330" s="67"/>
      <c r="BO2330" s="67"/>
      <c r="BP2330" s="67"/>
      <c r="BQ2330" s="67"/>
      <c r="BR2330" s="67"/>
      <c r="BS2330" s="67"/>
      <c r="BT2330" s="67"/>
      <c r="BU2330" s="67"/>
      <c r="BV2330" s="67"/>
      <c r="BW2330" s="67"/>
      <c r="BX2330" s="67"/>
      <c r="BY2330" s="67"/>
      <c r="BZ2330" s="67"/>
      <c r="CA2330" s="67"/>
      <c r="CB2330" s="67"/>
      <c r="CC2330" s="67"/>
      <c r="CD2330" s="67"/>
      <c r="CE2330" s="67"/>
      <c r="CF2330" s="67"/>
      <c r="CG2330" s="67"/>
      <c r="CH2330" s="67"/>
      <c r="CI2330" s="67"/>
      <c r="CJ2330" s="67"/>
      <c r="CK2330" s="67"/>
      <c r="CL2330" s="67"/>
      <c r="CM2330" s="67"/>
      <c r="CN2330" s="67"/>
      <c r="CO2330" s="67"/>
      <c r="CP2330" s="67"/>
      <c r="CQ2330" s="67"/>
      <c r="CR2330" s="67"/>
      <c r="CS2330" s="67"/>
      <c r="CT2330" s="67"/>
      <c r="CU2330" s="67"/>
      <c r="CV2330" s="67"/>
      <c r="CW2330" s="67"/>
      <c r="CX2330" s="67"/>
      <c r="CY2330" s="67"/>
      <c r="CZ2330" s="67"/>
      <c r="DA2330" s="67"/>
      <c r="DB2330" s="67"/>
      <c r="DC2330" s="67"/>
      <c r="DD2330" s="67"/>
      <c r="DE2330" s="67"/>
      <c r="DF2330" s="67"/>
      <c r="DG2330" s="67"/>
      <c r="DH2330" s="67"/>
      <c r="DI2330" s="67"/>
      <c r="DJ2330" s="67"/>
      <c r="DK2330" s="67"/>
      <c r="DL2330" s="67"/>
      <c r="DM2330" s="67"/>
      <c r="DN2330" s="67"/>
      <c r="DO2330" s="67"/>
      <c r="DP2330" s="67"/>
      <c r="DQ2330" s="67"/>
      <c r="DR2330" s="67"/>
      <c r="DS2330" s="67"/>
      <c r="DT2330" s="67"/>
      <c r="DU2330" s="67"/>
      <c r="DV2330" s="67"/>
      <c r="DW2330" s="67"/>
      <c r="DX2330" s="67"/>
      <c r="DY2330" s="67"/>
      <c r="DZ2330" s="67"/>
      <c r="EA2330" s="67"/>
      <c r="EB2330" s="67"/>
      <c r="EC2330" s="67"/>
      <c r="ED2330" s="67"/>
      <c r="EE2330" s="67"/>
      <c r="EF2330" s="67"/>
      <c r="EG2330" s="67"/>
      <c r="EH2330" s="67"/>
      <c r="EI2330" s="67"/>
      <c r="EJ2330" s="67"/>
      <c r="EK2330" s="67"/>
      <c r="EL2330" s="67"/>
      <c r="EM2330" s="67"/>
      <c r="EN2330" s="67"/>
      <c r="EO2330" s="67"/>
      <c r="EP2330" s="67"/>
      <c r="EQ2330" s="67"/>
      <c r="ER2330" s="67"/>
      <c r="ES2330" s="67"/>
      <c r="ET2330" s="67"/>
      <c r="EU2330" s="67"/>
      <c r="EV2330" s="76"/>
      <c r="EW2330" s="76"/>
      <c r="EX2330" s="76"/>
      <c r="EY2330" s="76"/>
      <c r="EZ2330" s="76"/>
      <c r="FA2330" s="76"/>
      <c r="FB2330" s="951" t="s">
        <v>8390</v>
      </c>
      <c r="FC2330" s="1205"/>
      <c r="FD2330" s="67"/>
    </row>
    <row r="2331">
      <c r="A2331" s="63" t="s">
        <v>8391</v>
      </c>
      <c r="B2331" s="757" t="s">
        <v>8392</v>
      </c>
      <c r="C2331" s="829" t="s">
        <v>70</v>
      </c>
      <c r="D2331" s="757" t="s">
        <v>18</v>
      </c>
      <c r="E2331" s="67"/>
      <c r="F2331" s="67"/>
      <c r="G2331" s="757" t="s">
        <v>8393</v>
      </c>
      <c r="H2331" s="757" t="s">
        <v>8394</v>
      </c>
      <c r="I2331" s="67"/>
      <c r="J2331" s="67"/>
      <c r="K2331" s="67" t="s">
        <v>8331</v>
      </c>
      <c r="L2331" s="757" t="s">
        <v>8395</v>
      </c>
      <c r="M2331" s="757" t="s">
        <v>125</v>
      </c>
      <c r="N2331" s="884">
        <v>43004.0</v>
      </c>
      <c r="O2331" s="884">
        <v>43004.0</v>
      </c>
      <c r="P2331" s="1073"/>
      <c r="Q2331" s="188"/>
      <c r="R2331" s="188"/>
      <c r="S2331" s="67"/>
      <c r="T2331" s="857">
        <f t="shared" si="4458"/>
        <v>519</v>
      </c>
      <c r="U2331" s="1199">
        <f t="shared" si="4459"/>
        <v>5</v>
      </c>
      <c r="V2331" s="1200">
        <f t="shared" ref="V2331:X2331" si="4472">IF(ISBLANK($A2331),"",sum(AF2331,AL2331,AR2331,AX2331,BD2331,BJ2331,BP2331,BV2331,CB2331,CH2331,CN2331,CT2331,CZ2331,DF2331,DL2331,DR2331,DX2331,ED2331,EJ2331,EP2331,EV2331))</f>
        <v>4</v>
      </c>
      <c r="W2331" s="1200">
        <f t="shared" si="4472"/>
        <v>4</v>
      </c>
      <c r="X2331" s="1200">
        <f t="shared" si="4472"/>
        <v>0</v>
      </c>
      <c r="Y2331" s="1201">
        <f t="shared" si="4461"/>
        <v>8</v>
      </c>
      <c r="Z2331" s="1200">
        <f t="shared" ref="Z2331:AB2331" si="4473">IF(ISBLANK($A2331),"",sum(AI2331,AO2331,AU2331,BA2331,BG2331,BM2331,BS2331,BY2331,CE2331,CK2331,CQ2331,CW2331,DC2331,DI2331,DO2331,DU2331,EA2331,EG2331,EM2331,ES2331,EY2331))</f>
        <v>7</v>
      </c>
      <c r="AA2331" s="1200">
        <f t="shared" si="4473"/>
        <v>0</v>
      </c>
      <c r="AB2331" s="1200">
        <f t="shared" si="4473"/>
        <v>0</v>
      </c>
      <c r="AC2331" s="1202">
        <f t="shared" si="4463"/>
        <v>7</v>
      </c>
      <c r="AD2331" s="1206">
        <f t="shared" si="4464"/>
        <v>0.875</v>
      </c>
      <c r="AE2331" s="1204" t="str">
        <f t="shared" si="4465"/>
        <v>20+</v>
      </c>
      <c r="AF2331" s="67"/>
      <c r="AG2331" s="67"/>
      <c r="AH2331" s="67"/>
      <c r="AI2331" s="67"/>
      <c r="AJ2331" s="67"/>
      <c r="AK2331" s="67"/>
      <c r="AL2331" s="67"/>
      <c r="AM2331" s="67"/>
      <c r="AN2331" s="67"/>
      <c r="AO2331" s="67"/>
      <c r="AP2331" s="67"/>
      <c r="AQ2331" s="67"/>
      <c r="AR2331" s="67"/>
      <c r="AS2331" s="67"/>
      <c r="AT2331" s="67"/>
      <c r="AU2331" s="67"/>
      <c r="AV2331" s="67"/>
      <c r="AW2331" s="67"/>
      <c r="AX2331" s="74">
        <v>1.0</v>
      </c>
      <c r="AY2331" s="74">
        <v>1.0</v>
      </c>
      <c r="AZ2331" s="67"/>
      <c r="BA2331" s="74">
        <v>1.0</v>
      </c>
      <c r="BB2331" s="67"/>
      <c r="BC2331" s="67"/>
      <c r="BD2331" s="67"/>
      <c r="BE2331" s="67"/>
      <c r="BF2331" s="67"/>
      <c r="BG2331" s="67"/>
      <c r="BH2331" s="67"/>
      <c r="BI2331" s="67"/>
      <c r="BJ2331" s="67"/>
      <c r="BK2331" s="67"/>
      <c r="BL2331" s="67"/>
      <c r="BM2331" s="67"/>
      <c r="BN2331" s="67"/>
      <c r="BO2331" s="67"/>
      <c r="BP2331" s="74">
        <v>1.0</v>
      </c>
      <c r="BQ2331" s="74">
        <v>1.0</v>
      </c>
      <c r="BR2331" s="67"/>
      <c r="BS2331" s="67"/>
      <c r="BT2331" s="67"/>
      <c r="BU2331" s="67"/>
      <c r="BV2331" s="74">
        <v>1.0</v>
      </c>
      <c r="BW2331" s="74">
        <v>1.0</v>
      </c>
      <c r="BX2331" s="67"/>
      <c r="BY2331" s="67"/>
      <c r="BZ2331" s="67"/>
      <c r="CA2331" s="67"/>
      <c r="CB2331" s="67"/>
      <c r="CC2331" s="67"/>
      <c r="CD2331" s="67"/>
      <c r="CE2331" s="67"/>
      <c r="CF2331" s="67"/>
      <c r="CG2331" s="67"/>
      <c r="CH2331" s="74">
        <v>1.0</v>
      </c>
      <c r="CI2331" s="67"/>
      <c r="CJ2331" s="67"/>
      <c r="CK2331" s="74">
        <v>6.0</v>
      </c>
      <c r="CL2331" s="67"/>
      <c r="CM2331" s="67"/>
      <c r="CN2331" s="67"/>
      <c r="CO2331" s="74">
        <v>1.0</v>
      </c>
      <c r="CP2331" s="67"/>
      <c r="CQ2331" s="67"/>
      <c r="CR2331" s="67"/>
      <c r="CS2331" s="67"/>
      <c r="CT2331" s="67"/>
      <c r="CU2331" s="67"/>
      <c r="CV2331" s="67"/>
      <c r="CW2331" s="67"/>
      <c r="CX2331" s="67"/>
      <c r="CY2331" s="67"/>
      <c r="CZ2331" s="67"/>
      <c r="DA2331" s="67"/>
      <c r="DB2331" s="67"/>
      <c r="DC2331" s="67"/>
      <c r="DD2331" s="67"/>
      <c r="DE2331" s="67"/>
      <c r="DF2331" s="67"/>
      <c r="DG2331" s="67"/>
      <c r="DH2331" s="67"/>
      <c r="DI2331" s="67"/>
      <c r="DJ2331" s="67"/>
      <c r="DK2331" s="67"/>
      <c r="DL2331" s="67"/>
      <c r="DM2331" s="67"/>
      <c r="DN2331" s="67"/>
      <c r="DO2331" s="67"/>
      <c r="DP2331" s="67"/>
      <c r="DQ2331" s="67"/>
      <c r="DR2331" s="67"/>
      <c r="DS2331" s="67"/>
      <c r="DT2331" s="67"/>
      <c r="DU2331" s="67"/>
      <c r="DV2331" s="67"/>
      <c r="DW2331" s="67"/>
      <c r="DX2331" s="67"/>
      <c r="DY2331" s="67"/>
      <c r="DZ2331" s="67"/>
      <c r="EA2331" s="67"/>
      <c r="EB2331" s="67"/>
      <c r="EC2331" s="67"/>
      <c r="ED2331" s="67"/>
      <c r="EE2331" s="67"/>
      <c r="EF2331" s="67"/>
      <c r="EG2331" s="67"/>
      <c r="EH2331" s="67"/>
      <c r="EI2331" s="67"/>
      <c r="EJ2331" s="67"/>
      <c r="EK2331" s="67"/>
      <c r="EL2331" s="67"/>
      <c r="EM2331" s="67"/>
      <c r="EN2331" s="67"/>
      <c r="EO2331" s="67"/>
      <c r="EP2331" s="67"/>
      <c r="EQ2331" s="67"/>
      <c r="ER2331" s="67"/>
      <c r="ES2331" s="67"/>
      <c r="ET2331" s="67"/>
      <c r="EU2331" s="67"/>
      <c r="EV2331" s="76"/>
      <c r="EW2331" s="76"/>
      <c r="EX2331" s="76"/>
      <c r="EY2331" s="76"/>
      <c r="EZ2331" s="76"/>
      <c r="FA2331" s="76"/>
      <c r="FB2331" s="1214" t="s">
        <v>8396</v>
      </c>
      <c r="FC2331" s="1215"/>
      <c r="FD2331" s="75"/>
    </row>
    <row r="2332">
      <c r="A2332" s="63" t="s">
        <v>8397</v>
      </c>
      <c r="B2332" s="757" t="s">
        <v>8362</v>
      </c>
      <c r="C2332" s="840" t="s">
        <v>8315</v>
      </c>
      <c r="D2332" s="757" t="s">
        <v>29</v>
      </c>
      <c r="E2332" s="67"/>
      <c r="F2332" s="67"/>
      <c r="G2332" s="757" t="s">
        <v>8388</v>
      </c>
      <c r="H2332" s="757" t="s">
        <v>8317</v>
      </c>
      <c r="I2332" s="67"/>
      <c r="J2332" s="67"/>
      <c r="K2332" s="67"/>
      <c r="L2332" s="757" t="s">
        <v>8389</v>
      </c>
      <c r="M2332" s="757" t="s">
        <v>133</v>
      </c>
      <c r="N2332" s="884">
        <v>43207.0</v>
      </c>
      <c r="O2332" s="1213">
        <v>43207.0</v>
      </c>
      <c r="P2332" s="1073"/>
      <c r="Q2332" s="188"/>
      <c r="R2332" s="188"/>
      <c r="S2332" s="67"/>
      <c r="T2332" s="857">
        <f t="shared" si="4458"/>
        <v>316</v>
      </c>
      <c r="U2332" s="1199">
        <f t="shared" si="4459"/>
        <v>5</v>
      </c>
      <c r="V2332" s="1200">
        <f t="shared" ref="V2332:X2332" si="4474">IF(ISBLANK($A2332),"",sum(AF2332,AL2332,AR2332,AX2332,BD2332,BJ2332,BP2332,BV2332,CB2332,CH2332,CN2332,CT2332,CZ2332,DF2332,DL2332,DR2332,DX2332,ED2332,EJ2332,EP2332,EV2332))</f>
        <v>0</v>
      </c>
      <c r="W2332" s="1200">
        <f t="shared" si="4474"/>
        <v>0</v>
      </c>
      <c r="X2332" s="1200">
        <f t="shared" si="4474"/>
        <v>0</v>
      </c>
      <c r="Y2332" s="1201">
        <f t="shared" si="4461"/>
        <v>0</v>
      </c>
      <c r="Z2332" s="1200">
        <f t="shared" ref="Z2332:AB2332" si="4475">IF(ISBLANK($A2332),"",sum(AI2332,AO2332,AU2332,BA2332,BG2332,BM2332,BS2332,BY2332,CE2332,CK2332,CQ2332,CW2332,DC2332,DI2332,DO2332,DU2332,EA2332,EG2332,EM2332,ES2332,EY2332))</f>
        <v>0</v>
      </c>
      <c r="AA2332" s="1200">
        <f t="shared" si="4475"/>
        <v>0</v>
      </c>
      <c r="AB2332" s="1200">
        <f t="shared" si="4475"/>
        <v>0</v>
      </c>
      <c r="AC2332" s="1202">
        <f t="shared" si="4463"/>
        <v>0</v>
      </c>
      <c r="AD2332" s="1207" t="str">
        <f t="shared" si="4464"/>
        <v/>
      </c>
      <c r="AE2332" s="1204" t="str">
        <f t="shared" si="4465"/>
        <v>20+</v>
      </c>
      <c r="AF2332" s="67"/>
      <c r="AG2332" s="67"/>
      <c r="AH2332" s="67"/>
      <c r="AI2332" s="67"/>
      <c r="AJ2332" s="67"/>
      <c r="AK2332" s="67"/>
      <c r="AL2332" s="67"/>
      <c r="AM2332" s="67"/>
      <c r="AN2332" s="67"/>
      <c r="AO2332" s="67"/>
      <c r="AP2332" s="67"/>
      <c r="AQ2332" s="67"/>
      <c r="AR2332" s="67"/>
      <c r="AS2332" s="67"/>
      <c r="AT2332" s="67"/>
      <c r="AU2332" s="67"/>
      <c r="AV2332" s="67"/>
      <c r="AW2332" s="67"/>
      <c r="AX2332" s="67"/>
      <c r="AY2332" s="67"/>
      <c r="AZ2332" s="67"/>
      <c r="BA2332" s="67"/>
      <c r="BB2332" s="67"/>
      <c r="BC2332" s="67"/>
      <c r="BD2332" s="67"/>
      <c r="BE2332" s="67"/>
      <c r="BF2332" s="67"/>
      <c r="BG2332" s="67"/>
      <c r="BH2332" s="67"/>
      <c r="BI2332" s="67"/>
      <c r="BJ2332" s="67"/>
      <c r="BK2332" s="67"/>
      <c r="BL2332" s="67"/>
      <c r="BM2332" s="67"/>
      <c r="BN2332" s="67"/>
      <c r="BO2332" s="67"/>
      <c r="BP2332" s="67"/>
      <c r="BQ2332" s="67"/>
      <c r="BR2332" s="67"/>
      <c r="BS2332" s="67"/>
      <c r="BT2332" s="67"/>
      <c r="BU2332" s="67"/>
      <c r="BV2332" s="67"/>
      <c r="BW2332" s="67"/>
      <c r="BX2332" s="67"/>
      <c r="BY2332" s="67"/>
      <c r="BZ2332" s="67"/>
      <c r="CA2332" s="67"/>
      <c r="CB2332" s="67"/>
      <c r="CC2332" s="67"/>
      <c r="CD2332" s="67"/>
      <c r="CE2332" s="67"/>
      <c r="CF2332" s="67"/>
      <c r="CG2332" s="67"/>
      <c r="CH2332" s="67"/>
      <c r="CI2332" s="67"/>
      <c r="CJ2332" s="67"/>
      <c r="CK2332" s="67"/>
      <c r="CL2332" s="67"/>
      <c r="CM2332" s="67"/>
      <c r="CN2332" s="67"/>
      <c r="CO2332" s="67"/>
      <c r="CP2332" s="67"/>
      <c r="CQ2332" s="67"/>
      <c r="CR2332" s="67"/>
      <c r="CS2332" s="67"/>
      <c r="CT2332" s="67"/>
      <c r="CU2332" s="67"/>
      <c r="CV2332" s="67"/>
      <c r="CW2332" s="67"/>
      <c r="CX2332" s="67"/>
      <c r="CY2332" s="67"/>
      <c r="CZ2332" s="67"/>
      <c r="DA2332" s="67"/>
      <c r="DB2332" s="67"/>
      <c r="DC2332" s="67"/>
      <c r="DD2332" s="67"/>
      <c r="DE2332" s="67"/>
      <c r="DF2332" s="67"/>
      <c r="DG2332" s="67"/>
      <c r="DH2332" s="67"/>
      <c r="DI2332" s="67"/>
      <c r="DJ2332" s="67"/>
      <c r="DK2332" s="67"/>
      <c r="DL2332" s="67"/>
      <c r="DM2332" s="67"/>
      <c r="DN2332" s="67"/>
      <c r="DO2332" s="67"/>
      <c r="DP2332" s="67"/>
      <c r="DQ2332" s="67"/>
      <c r="DR2332" s="67"/>
      <c r="DS2332" s="67"/>
      <c r="DT2332" s="67"/>
      <c r="DU2332" s="67"/>
      <c r="DV2332" s="67"/>
      <c r="DW2332" s="67"/>
      <c r="DX2332" s="67"/>
      <c r="DY2332" s="67"/>
      <c r="DZ2332" s="67"/>
      <c r="EA2332" s="67"/>
      <c r="EB2332" s="67"/>
      <c r="EC2332" s="67"/>
      <c r="ED2332" s="67"/>
      <c r="EE2332" s="67"/>
      <c r="EF2332" s="67"/>
      <c r="EG2332" s="67"/>
      <c r="EH2332" s="67"/>
      <c r="EI2332" s="67"/>
      <c r="EJ2332" s="67"/>
      <c r="EK2332" s="67"/>
      <c r="EL2332" s="67"/>
      <c r="EM2332" s="67"/>
      <c r="EN2332" s="67"/>
      <c r="EO2332" s="67"/>
      <c r="EP2332" s="67"/>
      <c r="EQ2332" s="67"/>
      <c r="ER2332" s="67"/>
      <c r="ES2332" s="67"/>
      <c r="ET2332" s="67"/>
      <c r="EU2332" s="67"/>
      <c r="EV2332" s="76"/>
      <c r="EW2332" s="76"/>
      <c r="EX2332" s="76"/>
      <c r="EY2332" s="76"/>
      <c r="EZ2332" s="76"/>
      <c r="FA2332" s="76"/>
      <c r="FB2332" s="951" t="s">
        <v>8398</v>
      </c>
      <c r="FC2332" s="1205"/>
      <c r="FD2332" s="67"/>
    </row>
    <row r="2333">
      <c r="A2333" s="75" t="s">
        <v>8399</v>
      </c>
      <c r="B2333" s="757" t="s">
        <v>8400</v>
      </c>
      <c r="C2333" s="829" t="s">
        <v>8401</v>
      </c>
      <c r="D2333" s="757" t="s">
        <v>18</v>
      </c>
      <c r="E2333" s="67"/>
      <c r="F2333" s="67"/>
      <c r="G2333" s="757" t="s">
        <v>8402</v>
      </c>
      <c r="H2333" s="757" t="s">
        <v>8403</v>
      </c>
      <c r="I2333" s="67"/>
      <c r="J2333" s="67"/>
      <c r="K2333" s="67"/>
      <c r="L2333" s="757" t="s">
        <v>8404</v>
      </c>
      <c r="M2333" s="757" t="s">
        <v>33</v>
      </c>
      <c r="N2333" s="884">
        <v>43256.0</v>
      </c>
      <c r="O2333" s="884">
        <v>43256.0</v>
      </c>
      <c r="P2333" s="1073"/>
      <c r="Q2333" s="188"/>
      <c r="R2333" s="188"/>
      <c r="S2333" s="67"/>
      <c r="T2333" s="857">
        <f t="shared" si="4458"/>
        <v>267</v>
      </c>
      <c r="U2333" s="1199">
        <f t="shared" si="4459"/>
        <v>5</v>
      </c>
      <c r="V2333" s="1200">
        <f t="shared" ref="V2333:X2333" si="4476">IF(ISBLANK($A2333),"",sum(AF2333,AL2333,AR2333,AX2333,BD2333,BJ2333,BP2333,BV2333,CB2333,CH2333,CN2333,CT2333,CZ2333,DF2333,DL2333,DR2333,DX2333,ED2333,EJ2333,EP2333,EV2333))</f>
        <v>2</v>
      </c>
      <c r="W2333" s="1200">
        <f t="shared" si="4476"/>
        <v>2</v>
      </c>
      <c r="X2333" s="1200">
        <f t="shared" si="4476"/>
        <v>0</v>
      </c>
      <c r="Y2333" s="1201">
        <f t="shared" si="4461"/>
        <v>4</v>
      </c>
      <c r="Z2333" s="1200">
        <f t="shared" ref="Z2333:AB2333" si="4477">IF(ISBLANK($A2333),"",sum(AI2333,AO2333,AU2333,BA2333,BG2333,BM2333,BS2333,BY2333,CE2333,CK2333,CQ2333,CW2333,DC2333,DI2333,DO2333,DU2333,EA2333,EG2333,EM2333,ES2333,EY2333))</f>
        <v>3</v>
      </c>
      <c r="AA2333" s="1200">
        <f t="shared" si="4477"/>
        <v>1</v>
      </c>
      <c r="AB2333" s="1200">
        <f t="shared" si="4477"/>
        <v>0</v>
      </c>
      <c r="AC2333" s="1202">
        <f t="shared" si="4463"/>
        <v>4</v>
      </c>
      <c r="AD2333" s="1203">
        <f t="shared" si="4464"/>
        <v>0.75</v>
      </c>
      <c r="AE2333" s="1204" t="str">
        <f t="shared" si="4465"/>
        <v>20+</v>
      </c>
      <c r="AF2333" s="74">
        <v>2.0</v>
      </c>
      <c r="AG2333" s="67"/>
      <c r="AH2333" s="67"/>
      <c r="AI2333" s="74">
        <v>2.0</v>
      </c>
      <c r="AJ2333" s="67"/>
      <c r="AK2333" s="67"/>
      <c r="AL2333" s="67"/>
      <c r="AM2333" s="67"/>
      <c r="AN2333" s="67"/>
      <c r="AO2333" s="67"/>
      <c r="AP2333" s="74">
        <v>1.0</v>
      </c>
      <c r="AQ2333" s="67"/>
      <c r="AR2333" s="67"/>
      <c r="AS2333" s="74">
        <v>1.0</v>
      </c>
      <c r="AT2333" s="67"/>
      <c r="AU2333" s="67"/>
      <c r="AV2333" s="67"/>
      <c r="AW2333" s="67"/>
      <c r="AX2333" s="67"/>
      <c r="AY2333" s="67"/>
      <c r="AZ2333" s="67"/>
      <c r="BA2333" s="67"/>
      <c r="BB2333" s="67"/>
      <c r="BC2333" s="67"/>
      <c r="BD2333" s="67"/>
      <c r="BE2333" s="67"/>
      <c r="BF2333" s="67"/>
      <c r="BG2333" s="67"/>
      <c r="BH2333" s="67"/>
      <c r="BI2333" s="67"/>
      <c r="BJ2333" s="67"/>
      <c r="BK2333" s="74">
        <v>1.0</v>
      </c>
      <c r="BL2333" s="67"/>
      <c r="BM2333" s="74">
        <v>1.0</v>
      </c>
      <c r="BN2333" s="67"/>
      <c r="BO2333" s="67"/>
      <c r="BP2333" s="67"/>
      <c r="BQ2333" s="67"/>
      <c r="BR2333" s="67"/>
      <c r="BS2333" s="67"/>
      <c r="BT2333" s="67"/>
      <c r="BU2333" s="67"/>
      <c r="BV2333" s="67"/>
      <c r="BW2333" s="67"/>
      <c r="BX2333" s="67"/>
      <c r="BY2333" s="67"/>
      <c r="BZ2333" s="67"/>
      <c r="CA2333" s="67"/>
      <c r="CB2333" s="67"/>
      <c r="CC2333" s="67"/>
      <c r="CD2333" s="67"/>
      <c r="CE2333" s="67"/>
      <c r="CF2333" s="67"/>
      <c r="CG2333" s="67"/>
      <c r="CH2333" s="67"/>
      <c r="CI2333" s="67"/>
      <c r="CJ2333" s="67"/>
      <c r="CK2333" s="67"/>
      <c r="CL2333" s="67"/>
      <c r="CM2333" s="67"/>
      <c r="CN2333" s="67"/>
      <c r="CO2333" s="67"/>
      <c r="CP2333" s="67"/>
      <c r="CQ2333" s="67"/>
      <c r="CR2333" s="67"/>
      <c r="CS2333" s="67"/>
      <c r="CT2333" s="67"/>
      <c r="CU2333" s="67"/>
      <c r="CV2333" s="67"/>
      <c r="CW2333" s="67"/>
      <c r="CX2333" s="67"/>
      <c r="CY2333" s="67"/>
      <c r="CZ2333" s="67"/>
      <c r="DA2333" s="67"/>
      <c r="DB2333" s="67"/>
      <c r="DC2333" s="67"/>
      <c r="DD2333" s="67"/>
      <c r="DE2333" s="67"/>
      <c r="DF2333" s="67"/>
      <c r="DG2333" s="67"/>
      <c r="DH2333" s="67"/>
      <c r="DI2333" s="67"/>
      <c r="DJ2333" s="67"/>
      <c r="DK2333" s="67"/>
      <c r="DL2333" s="67"/>
      <c r="DM2333" s="67"/>
      <c r="DN2333" s="67"/>
      <c r="DO2333" s="67"/>
      <c r="DP2333" s="67"/>
      <c r="DQ2333" s="67"/>
      <c r="DR2333" s="67"/>
      <c r="DS2333" s="67"/>
      <c r="DT2333" s="67"/>
      <c r="DU2333" s="67"/>
      <c r="DV2333" s="67"/>
      <c r="DW2333" s="67"/>
      <c r="DX2333" s="67"/>
      <c r="DY2333" s="67"/>
      <c r="DZ2333" s="67"/>
      <c r="EA2333" s="67"/>
      <c r="EB2333" s="67"/>
      <c r="EC2333" s="67"/>
      <c r="ED2333" s="67"/>
      <c r="EE2333" s="67"/>
      <c r="EF2333" s="67"/>
      <c r="EG2333" s="67"/>
      <c r="EH2333" s="67"/>
      <c r="EI2333" s="67"/>
      <c r="EJ2333" s="67"/>
      <c r="EK2333" s="67"/>
      <c r="EL2333" s="67"/>
      <c r="EM2333" s="67"/>
      <c r="EN2333" s="67"/>
      <c r="EO2333" s="67"/>
      <c r="EP2333" s="67"/>
      <c r="EQ2333" s="67"/>
      <c r="ER2333" s="67"/>
      <c r="ES2333" s="67"/>
      <c r="ET2333" s="67"/>
      <c r="EU2333" s="67"/>
      <c r="EV2333" s="76"/>
      <c r="EW2333" s="76"/>
      <c r="EX2333" s="76"/>
      <c r="EY2333" s="76"/>
      <c r="EZ2333" s="76"/>
      <c r="FA2333" s="76"/>
      <c r="FB2333" s="951" t="s">
        <v>8405</v>
      </c>
      <c r="FC2333" s="1205"/>
      <c r="FD2333" s="67"/>
    </row>
    <row r="2334">
      <c r="A2334" s="67"/>
      <c r="B2334" s="757"/>
      <c r="C2334" s="829"/>
      <c r="D2334" s="757"/>
      <c r="E2334" s="67"/>
      <c r="F2334" s="67"/>
      <c r="G2334" s="757"/>
      <c r="H2334" s="757"/>
      <c r="I2334" s="67"/>
      <c r="J2334" s="67"/>
      <c r="K2334" s="67"/>
      <c r="L2334" s="757"/>
      <c r="M2334" s="757"/>
      <c r="N2334" s="883"/>
      <c r="O2334" s="883"/>
      <c r="P2334" s="1073"/>
      <c r="Q2334" s="188"/>
      <c r="R2334" s="188"/>
      <c r="S2334" s="67"/>
      <c r="T2334" s="370"/>
      <c r="U2334" s="67"/>
      <c r="V2334" s="1200"/>
      <c r="W2334" s="1200"/>
      <c r="X2334" s="1200"/>
      <c r="Y2334" s="1201"/>
      <c r="Z2334" s="1200"/>
      <c r="AA2334" s="1200"/>
      <c r="AB2334" s="1200"/>
      <c r="AC2334" s="1202"/>
      <c r="AD2334" s="1207"/>
      <c r="AE2334" s="1204"/>
      <c r="AF2334" s="67"/>
      <c r="AG2334" s="67"/>
      <c r="AH2334" s="67"/>
      <c r="AI2334" s="67"/>
      <c r="AJ2334" s="67"/>
      <c r="AK2334" s="67"/>
      <c r="AL2334" s="67"/>
      <c r="AM2334" s="67"/>
      <c r="AN2334" s="67"/>
      <c r="AO2334" s="67"/>
      <c r="AP2334" s="67"/>
      <c r="AQ2334" s="67"/>
      <c r="AR2334" s="67"/>
      <c r="AS2334" s="67"/>
      <c r="AT2334" s="67"/>
      <c r="AU2334" s="67"/>
      <c r="AV2334" s="67"/>
      <c r="AW2334" s="67"/>
      <c r="AX2334" s="67"/>
      <c r="AY2334" s="67"/>
      <c r="AZ2334" s="67"/>
      <c r="BA2334" s="67"/>
      <c r="BB2334" s="67"/>
      <c r="BC2334" s="67"/>
      <c r="BD2334" s="67"/>
      <c r="BE2334" s="67"/>
      <c r="BF2334" s="67"/>
      <c r="BG2334" s="67"/>
      <c r="BH2334" s="67"/>
      <c r="BI2334" s="67"/>
      <c r="BJ2334" s="67"/>
      <c r="BK2334" s="67"/>
      <c r="BL2334" s="67"/>
      <c r="BM2334" s="67"/>
      <c r="BN2334" s="67"/>
      <c r="BO2334" s="67"/>
      <c r="BP2334" s="67"/>
      <c r="BQ2334" s="67"/>
      <c r="BR2334" s="67"/>
      <c r="BS2334" s="67"/>
      <c r="BT2334" s="67"/>
      <c r="BU2334" s="67"/>
      <c r="BV2334" s="67"/>
      <c r="BW2334" s="67"/>
      <c r="BX2334" s="67"/>
      <c r="BY2334" s="67"/>
      <c r="BZ2334" s="67"/>
      <c r="CA2334" s="67"/>
      <c r="CB2334" s="67"/>
      <c r="CC2334" s="67"/>
      <c r="CD2334" s="67"/>
      <c r="CE2334" s="67"/>
      <c r="CF2334" s="67"/>
      <c r="CG2334" s="67"/>
      <c r="CH2334" s="67"/>
      <c r="CI2334" s="67"/>
      <c r="CJ2334" s="67"/>
      <c r="CK2334" s="67"/>
      <c r="CL2334" s="67"/>
      <c r="CM2334" s="67"/>
      <c r="CN2334" s="67"/>
      <c r="CO2334" s="67"/>
      <c r="CP2334" s="67"/>
      <c r="CQ2334" s="67"/>
      <c r="CR2334" s="67"/>
      <c r="CS2334" s="67"/>
      <c r="CT2334" s="67"/>
      <c r="CU2334" s="67"/>
      <c r="CV2334" s="67"/>
      <c r="CW2334" s="67"/>
      <c r="CX2334" s="67"/>
      <c r="CY2334" s="67"/>
      <c r="CZ2334" s="67"/>
      <c r="DA2334" s="67"/>
      <c r="DB2334" s="67"/>
      <c r="DC2334" s="67"/>
      <c r="DD2334" s="67"/>
      <c r="DE2334" s="67"/>
      <c r="DF2334" s="67"/>
      <c r="DG2334" s="67"/>
      <c r="DH2334" s="67"/>
      <c r="DI2334" s="67"/>
      <c r="DJ2334" s="67"/>
      <c r="DK2334" s="67"/>
      <c r="DL2334" s="67"/>
      <c r="DM2334" s="67"/>
      <c r="DN2334" s="67"/>
      <c r="DO2334" s="67"/>
      <c r="DP2334" s="67"/>
      <c r="DQ2334" s="67"/>
      <c r="DR2334" s="67"/>
      <c r="DS2334" s="67"/>
      <c r="DT2334" s="67"/>
      <c r="DU2334" s="67"/>
      <c r="DV2334" s="67"/>
      <c r="DW2334" s="67"/>
      <c r="DX2334" s="67"/>
      <c r="DY2334" s="67"/>
      <c r="DZ2334" s="67"/>
      <c r="EA2334" s="67"/>
      <c r="EB2334" s="67"/>
      <c r="EC2334" s="67"/>
      <c r="ED2334" s="67"/>
      <c r="EE2334" s="67"/>
      <c r="EF2334" s="67"/>
      <c r="EG2334" s="67"/>
      <c r="EH2334" s="67"/>
      <c r="EI2334" s="67"/>
      <c r="EJ2334" s="67"/>
      <c r="EK2334" s="67"/>
      <c r="EL2334" s="67"/>
      <c r="EM2334" s="67"/>
      <c r="EN2334" s="67"/>
      <c r="EO2334" s="67"/>
      <c r="EP2334" s="67"/>
      <c r="EQ2334" s="67"/>
      <c r="ER2334" s="67"/>
      <c r="ES2334" s="67"/>
      <c r="ET2334" s="67"/>
      <c r="EU2334" s="67"/>
      <c r="EV2334" s="67"/>
      <c r="EW2334" s="67"/>
      <c r="EX2334" s="67"/>
      <c r="EY2334" s="67"/>
      <c r="EZ2334" s="67"/>
      <c r="FA2334" s="67"/>
      <c r="FB2334" s="67"/>
      <c r="FC2334" s="67"/>
      <c r="FD2334" s="67"/>
    </row>
    <row r="2335">
      <c r="A2335" s="63" t="s">
        <v>8406</v>
      </c>
      <c r="B2335" s="757" t="s">
        <v>3300</v>
      </c>
      <c r="C2335" s="829" t="s">
        <v>70</v>
      </c>
      <c r="D2335" s="757" t="s">
        <v>18</v>
      </c>
      <c r="E2335" s="67"/>
      <c r="F2335" s="67"/>
      <c r="G2335" s="757" t="s">
        <v>8407</v>
      </c>
      <c r="H2335" s="757" t="s">
        <v>8408</v>
      </c>
      <c r="I2335" s="67"/>
      <c r="J2335" s="67"/>
      <c r="K2335" s="67" t="s">
        <v>8331</v>
      </c>
      <c r="L2335" s="757" t="s">
        <v>6003</v>
      </c>
      <c r="M2335" s="757" t="s">
        <v>123</v>
      </c>
      <c r="N2335" s="884">
        <v>43004.0</v>
      </c>
      <c r="O2335" s="884">
        <v>43004.0</v>
      </c>
      <c r="P2335" s="1073"/>
      <c r="Q2335" s="188"/>
      <c r="R2335" s="188"/>
      <c r="S2335" s="67"/>
      <c r="T2335" s="857">
        <f t="shared" ref="T2335:T2352" si="4480">IF(ISBLANK($A2335),"",TODAY()-N2335)</f>
        <v>519</v>
      </c>
      <c r="U2335" s="1199">
        <f t="shared" ref="U2335:U2352" si="4481">IF(ISBLANK($A2335),"",5)</f>
        <v>5</v>
      </c>
      <c r="V2335" s="1200">
        <f t="shared" ref="V2335:X2335" si="4478">IF(ISBLANK($A2335),"",sum(AF2335,AL2335,AR2335,AX2335,BD2335,BJ2335,BP2335,BV2335,CB2335,CH2335,CN2335,CT2335,CZ2335,DF2335,DL2335,DR2335,DX2335,ED2335,EJ2335,EP2335,EV2335))</f>
        <v>1</v>
      </c>
      <c r="W2335" s="1200">
        <f t="shared" si="4478"/>
        <v>1</v>
      </c>
      <c r="X2335" s="1200">
        <f t="shared" si="4478"/>
        <v>0</v>
      </c>
      <c r="Y2335" s="1201">
        <f t="shared" ref="Y2335:Y2352" si="4483">IF(ISBLANK($A2335),"", sum(V2335:X2335))</f>
        <v>2</v>
      </c>
      <c r="Z2335" s="1200">
        <f t="shared" ref="Z2335:AB2335" si="4479">IF(ISBLANK($A2335),"",sum(AI2335,AO2335,AU2335,BA2335,BG2335,BM2335,BS2335,BY2335,CE2335,CK2335,CQ2335,CW2335,DC2335,DI2335,DO2335,DU2335,EA2335,EG2335,EM2335,ES2335,EY2335))</f>
        <v>1</v>
      </c>
      <c r="AA2335" s="1200">
        <f t="shared" si="4479"/>
        <v>0</v>
      </c>
      <c r="AB2335" s="1200">
        <f t="shared" si="4479"/>
        <v>0</v>
      </c>
      <c r="AC2335" s="1202">
        <f t="shared" ref="AC2335:AC2352" si="4485">IF(ISBLANK($A2335),"", sum(Z2335:AB2335))</f>
        <v>1</v>
      </c>
      <c r="AD2335" s="1216">
        <f t="shared" ref="AD2335:AD2352" si="4486">IFERROR(Z2335/Y2335,"")</f>
        <v>0.5</v>
      </c>
      <c r="AE2335" s="1204" t="str">
        <f t="shared" ref="AE2335:AE2352" si="4487">IF( N2335="" , "", IF( (TODAY()-N2335)/7 &gt; 20 , "20+", ROUNDUP((TODAY()-N2335)/7 ,0)))</f>
        <v>20+</v>
      </c>
      <c r="AF2335" s="70">
        <v>1.0</v>
      </c>
      <c r="AG2335" s="67"/>
      <c r="AH2335" s="67"/>
      <c r="AI2335" s="70">
        <v>1.0</v>
      </c>
      <c r="AJ2335" s="67"/>
      <c r="AK2335" s="67"/>
      <c r="AL2335" s="67"/>
      <c r="AM2335" s="67"/>
      <c r="AN2335" s="67"/>
      <c r="AO2335" s="67"/>
      <c r="AP2335" s="67"/>
      <c r="AQ2335" s="67"/>
      <c r="AR2335" s="67"/>
      <c r="AS2335" s="67"/>
      <c r="AT2335" s="67"/>
      <c r="AU2335" s="67"/>
      <c r="AV2335" s="67"/>
      <c r="AW2335" s="67"/>
      <c r="AX2335" s="67"/>
      <c r="AY2335" s="67"/>
      <c r="AZ2335" s="67"/>
      <c r="BA2335" s="67"/>
      <c r="BB2335" s="67"/>
      <c r="BC2335" s="67"/>
      <c r="BD2335" s="67"/>
      <c r="BE2335" s="70">
        <v>1.0</v>
      </c>
      <c r="BF2335" s="67"/>
      <c r="BG2335" s="67"/>
      <c r="BH2335" s="67"/>
      <c r="BI2335" s="67"/>
      <c r="BJ2335" s="67"/>
      <c r="BK2335" s="67"/>
      <c r="BL2335" s="67"/>
      <c r="BM2335" s="67"/>
      <c r="BN2335" s="67"/>
      <c r="BO2335" s="67"/>
      <c r="BP2335" s="67"/>
      <c r="BQ2335" s="67"/>
      <c r="BR2335" s="67"/>
      <c r="BS2335" s="67"/>
      <c r="BT2335" s="67"/>
      <c r="BU2335" s="67"/>
      <c r="BV2335" s="67"/>
      <c r="BW2335" s="67"/>
      <c r="BX2335" s="67"/>
      <c r="BY2335" s="67"/>
      <c r="BZ2335" s="67"/>
      <c r="CA2335" s="67"/>
      <c r="CB2335" s="67"/>
      <c r="CC2335" s="67"/>
      <c r="CD2335" s="67"/>
      <c r="CE2335" s="67"/>
      <c r="CF2335" s="67"/>
      <c r="CG2335" s="67"/>
      <c r="CH2335" s="67"/>
      <c r="CI2335" s="67"/>
      <c r="CJ2335" s="67"/>
      <c r="CK2335" s="67"/>
      <c r="CL2335" s="67"/>
      <c r="CM2335" s="67"/>
      <c r="CN2335" s="67"/>
      <c r="CO2335" s="67"/>
      <c r="CP2335" s="67"/>
      <c r="CQ2335" s="67"/>
      <c r="CR2335" s="67"/>
      <c r="CS2335" s="67"/>
      <c r="CT2335" s="67"/>
      <c r="CU2335" s="67"/>
      <c r="CV2335" s="67"/>
      <c r="CW2335" s="67"/>
      <c r="CX2335" s="67"/>
      <c r="CY2335" s="67"/>
      <c r="CZ2335" s="67"/>
      <c r="DA2335" s="67"/>
      <c r="DB2335" s="67"/>
      <c r="DC2335" s="67"/>
      <c r="DD2335" s="67"/>
      <c r="DE2335" s="67"/>
      <c r="DF2335" s="67"/>
      <c r="DG2335" s="67"/>
      <c r="DH2335" s="67"/>
      <c r="DI2335" s="67"/>
      <c r="DJ2335" s="67"/>
      <c r="DK2335" s="67"/>
      <c r="DL2335" s="67"/>
      <c r="DM2335" s="67"/>
      <c r="DN2335" s="67"/>
      <c r="DO2335" s="67"/>
      <c r="DP2335" s="67"/>
      <c r="DQ2335" s="67"/>
      <c r="DR2335" s="67"/>
      <c r="DS2335" s="67"/>
      <c r="DT2335" s="67"/>
      <c r="DU2335" s="67"/>
      <c r="DV2335" s="67"/>
      <c r="DW2335" s="67"/>
      <c r="DX2335" s="67"/>
      <c r="DY2335" s="67"/>
      <c r="DZ2335" s="67"/>
      <c r="EA2335" s="67"/>
      <c r="EB2335" s="67"/>
      <c r="EC2335" s="67"/>
      <c r="ED2335" s="67"/>
      <c r="EE2335" s="67"/>
      <c r="EF2335" s="67"/>
      <c r="EG2335" s="67"/>
      <c r="EH2335" s="67"/>
      <c r="EI2335" s="67"/>
      <c r="EJ2335" s="67"/>
      <c r="EK2335" s="67"/>
      <c r="EL2335" s="67"/>
      <c r="EM2335" s="67"/>
      <c r="EN2335" s="67"/>
      <c r="EO2335" s="67"/>
      <c r="EP2335" s="67"/>
      <c r="EQ2335" s="67"/>
      <c r="ER2335" s="67"/>
      <c r="ES2335" s="67"/>
      <c r="ET2335" s="67"/>
      <c r="EU2335" s="67"/>
      <c r="EV2335" s="76"/>
      <c r="EW2335" s="76"/>
      <c r="EX2335" s="76"/>
      <c r="EY2335" s="76"/>
      <c r="EZ2335" s="76"/>
      <c r="FA2335" s="76"/>
      <c r="FB2335" s="951" t="s">
        <v>8409</v>
      </c>
      <c r="FC2335" s="1205"/>
      <c r="FD2335" s="67"/>
    </row>
    <row r="2336">
      <c r="A2336" s="757" t="s">
        <v>8410</v>
      </c>
      <c r="B2336" s="757" t="s">
        <v>8411</v>
      </c>
      <c r="C2336" s="829" t="s">
        <v>8</v>
      </c>
      <c r="D2336" s="757" t="s">
        <v>18</v>
      </c>
      <c r="E2336" s="67"/>
      <c r="F2336" s="67"/>
      <c r="G2336" s="757" t="s">
        <v>5643</v>
      </c>
      <c r="H2336" s="757" t="s">
        <v>1271</v>
      </c>
      <c r="I2336" s="67" t="s">
        <v>23</v>
      </c>
      <c r="J2336" s="67" t="s">
        <v>14</v>
      </c>
      <c r="K2336" s="757" t="s">
        <v>8331</v>
      </c>
      <c r="L2336" s="757" t="s">
        <v>273</v>
      </c>
      <c r="M2336" s="757" t="s">
        <v>50</v>
      </c>
      <c r="N2336" s="883">
        <v>42942.0</v>
      </c>
      <c r="O2336" s="883">
        <v>42942.0</v>
      </c>
      <c r="P2336" s="1073"/>
      <c r="Q2336" s="188"/>
      <c r="R2336" s="188"/>
      <c r="S2336" s="67"/>
      <c r="T2336" s="558">
        <f t="shared" si="4480"/>
        <v>581</v>
      </c>
      <c r="U2336" s="1199">
        <f t="shared" si="4481"/>
        <v>5</v>
      </c>
      <c r="V2336" s="1209">
        <f t="shared" ref="V2336:X2336" si="4482">IF(ISBLANK($A2336),"",sum(AF2336,AL2336,AR2336,AX2336,BD2336,BJ2336,BP2336,BV2336,CB2336,CH2336,CN2336,CT2336,CZ2336,DF2336,DL2336,DR2336,DX2336,ED2336,EJ2336,EP2336,EV2336))</f>
        <v>3</v>
      </c>
      <c r="W2336" s="1209">
        <f t="shared" si="4482"/>
        <v>5</v>
      </c>
      <c r="X2336" s="1209">
        <f t="shared" si="4482"/>
        <v>0</v>
      </c>
      <c r="Y2336" s="1210">
        <f t="shared" si="4483"/>
        <v>8</v>
      </c>
      <c r="Z2336" s="1209">
        <f t="shared" ref="Z2336:AB2336" si="4484">IF(ISBLANK($A2336),"",sum(AI2336,AO2336,AU2336,BA2336,BG2336,BM2336,BS2336,BY2336,CE2336,CK2336,CQ2336,CW2336,DC2336,DI2336,DO2336,DU2336,EA2336,EG2336,EM2336,ES2336,EY2336))</f>
        <v>3</v>
      </c>
      <c r="AA2336" s="1209">
        <f t="shared" si="4484"/>
        <v>1</v>
      </c>
      <c r="AB2336" s="1209">
        <f t="shared" si="4484"/>
        <v>0</v>
      </c>
      <c r="AC2336" s="1211">
        <f t="shared" si="4485"/>
        <v>4</v>
      </c>
      <c r="AD2336" s="1076">
        <f t="shared" si="4486"/>
        <v>0.375</v>
      </c>
      <c r="AE2336" s="1077" t="str">
        <f t="shared" si="4487"/>
        <v>20+</v>
      </c>
      <c r="AF2336" s="67"/>
      <c r="AG2336" s="67"/>
      <c r="AH2336" s="67"/>
      <c r="AI2336" s="70">
        <v>1.0</v>
      </c>
      <c r="AJ2336" s="67"/>
      <c r="AK2336" s="67"/>
      <c r="AL2336" s="70">
        <v>1.0</v>
      </c>
      <c r="AM2336" s="67"/>
      <c r="AN2336" s="67"/>
      <c r="AO2336" s="67"/>
      <c r="AP2336" s="67"/>
      <c r="AQ2336" s="67"/>
      <c r="AR2336" s="70">
        <v>2.0</v>
      </c>
      <c r="AS2336" s="70">
        <v>1.0</v>
      </c>
      <c r="AT2336" s="67"/>
      <c r="AU2336" s="70">
        <v>2.0</v>
      </c>
      <c r="AV2336" s="67"/>
      <c r="AW2336" s="67"/>
      <c r="AX2336" s="67"/>
      <c r="AY2336" s="67"/>
      <c r="AZ2336" s="67"/>
      <c r="BA2336" s="67"/>
      <c r="BB2336" s="70">
        <v>1.0</v>
      </c>
      <c r="BC2336" s="67"/>
      <c r="BD2336" s="67"/>
      <c r="BE2336" s="67"/>
      <c r="BF2336" s="67"/>
      <c r="BG2336" s="67"/>
      <c r="BH2336" s="67"/>
      <c r="BI2336" s="67"/>
      <c r="BJ2336" s="67"/>
      <c r="BK2336" s="67"/>
      <c r="BL2336" s="67"/>
      <c r="BM2336" s="67"/>
      <c r="BN2336" s="67"/>
      <c r="BO2336" s="67"/>
      <c r="BP2336" s="67"/>
      <c r="BQ2336" s="67"/>
      <c r="BR2336" s="67"/>
      <c r="BS2336" s="67"/>
      <c r="BT2336" s="67"/>
      <c r="BU2336" s="67"/>
      <c r="BV2336" s="76"/>
      <c r="BW2336" s="967">
        <v>3.0</v>
      </c>
      <c r="BX2336" s="76"/>
      <c r="BY2336" s="76"/>
      <c r="BZ2336" s="76"/>
      <c r="CA2336" s="76"/>
      <c r="CB2336" s="67"/>
      <c r="CC2336" s="67"/>
      <c r="CD2336" s="67"/>
      <c r="CE2336" s="67"/>
      <c r="CF2336" s="67"/>
      <c r="CG2336" s="67"/>
      <c r="CH2336" s="67"/>
      <c r="CI2336" s="67"/>
      <c r="CJ2336" s="67"/>
      <c r="CK2336" s="67"/>
      <c r="CL2336" s="67"/>
      <c r="CM2336" s="67"/>
      <c r="CN2336" s="67"/>
      <c r="CO2336" s="1212">
        <v>1.0</v>
      </c>
      <c r="CP2336" s="67"/>
      <c r="CQ2336" s="67"/>
      <c r="CR2336" s="67"/>
      <c r="CS2336" s="67"/>
      <c r="CT2336" s="67"/>
      <c r="CU2336" s="67"/>
      <c r="CV2336" s="67"/>
      <c r="CW2336" s="67"/>
      <c r="CX2336" s="67"/>
      <c r="CY2336" s="67"/>
      <c r="CZ2336" s="67"/>
      <c r="DA2336" s="67"/>
      <c r="DB2336" s="67"/>
      <c r="DC2336" s="67"/>
      <c r="DD2336" s="67"/>
      <c r="DE2336" s="67"/>
      <c r="DF2336" s="67"/>
      <c r="DG2336" s="67"/>
      <c r="DH2336" s="67"/>
      <c r="DI2336" s="67"/>
      <c r="DJ2336" s="67"/>
      <c r="DK2336" s="67"/>
      <c r="DL2336" s="67"/>
      <c r="DM2336" s="67"/>
      <c r="DN2336" s="67"/>
      <c r="DO2336" s="67"/>
      <c r="DP2336" s="67"/>
      <c r="DQ2336" s="67"/>
      <c r="DR2336" s="67"/>
      <c r="DS2336" s="67"/>
      <c r="DT2336" s="67"/>
      <c r="DU2336" s="67"/>
      <c r="DV2336" s="67"/>
      <c r="DW2336" s="67"/>
      <c r="DX2336" s="67"/>
      <c r="DY2336" s="67"/>
      <c r="DZ2336" s="67"/>
      <c r="EA2336" s="67"/>
      <c r="EB2336" s="67"/>
      <c r="EC2336" s="67"/>
      <c r="ED2336" s="67"/>
      <c r="EE2336" s="67"/>
      <c r="EF2336" s="67"/>
      <c r="EG2336" s="67"/>
      <c r="EH2336" s="67"/>
      <c r="EI2336" s="67"/>
      <c r="EJ2336" s="67"/>
      <c r="EK2336" s="67"/>
      <c r="EL2336" s="67"/>
      <c r="EM2336" s="67"/>
      <c r="EN2336" s="67"/>
      <c r="EO2336" s="67"/>
      <c r="EP2336" s="67"/>
      <c r="EQ2336" s="67"/>
      <c r="ER2336" s="67"/>
      <c r="ES2336" s="67"/>
      <c r="ET2336" s="67"/>
      <c r="EU2336" s="67"/>
      <c r="EV2336" s="76"/>
      <c r="EW2336" s="76"/>
      <c r="EX2336" s="76"/>
      <c r="EY2336" s="76"/>
      <c r="EZ2336" s="76"/>
      <c r="FA2336" s="76"/>
      <c r="FB2336" s="951" t="s">
        <v>8412</v>
      </c>
      <c r="FC2336" s="1205"/>
      <c r="FD2336" s="67"/>
    </row>
    <row r="2337">
      <c r="A2337" s="63" t="s">
        <v>8413</v>
      </c>
      <c r="B2337" s="757" t="s">
        <v>8414</v>
      </c>
      <c r="C2337" s="829" t="s">
        <v>8328</v>
      </c>
      <c r="D2337" s="757" t="s">
        <v>18</v>
      </c>
      <c r="E2337" s="67"/>
      <c r="F2337" s="67"/>
      <c r="G2337" s="757" t="s">
        <v>8415</v>
      </c>
      <c r="H2337" s="757" t="s">
        <v>8330</v>
      </c>
      <c r="I2337" s="67"/>
      <c r="J2337" s="67"/>
      <c r="K2337" s="67"/>
      <c r="L2337" s="757" t="s">
        <v>1218</v>
      </c>
      <c r="M2337" s="757" t="s">
        <v>85</v>
      </c>
      <c r="N2337" s="884">
        <v>43157.0</v>
      </c>
      <c r="O2337" s="884">
        <v>43157.0</v>
      </c>
      <c r="P2337" s="884">
        <v>43157.0</v>
      </c>
      <c r="Q2337" s="188"/>
      <c r="R2337" s="188"/>
      <c r="S2337" s="70">
        <v>1.0</v>
      </c>
      <c r="T2337" s="857">
        <f t="shared" si="4480"/>
        <v>366</v>
      </c>
      <c r="U2337" s="1199">
        <f t="shared" si="4481"/>
        <v>5</v>
      </c>
      <c r="V2337" s="1200">
        <f t="shared" ref="V2337:X2337" si="4488">IF(ISBLANK($A2337),"",sum(AF2337,AL2337,AR2337,AX2337,BD2337,BJ2337,BP2337,BV2337,CB2337,CH2337,CN2337,CT2337,CZ2337,DF2337,DL2337,DR2337,DX2337,ED2337,EJ2337,EP2337,EV2337))</f>
        <v>4</v>
      </c>
      <c r="W2337" s="1200">
        <f t="shared" si="4488"/>
        <v>1</v>
      </c>
      <c r="X2337" s="1200">
        <f t="shared" si="4488"/>
        <v>7</v>
      </c>
      <c r="Y2337" s="1201">
        <f t="shared" si="4483"/>
        <v>12</v>
      </c>
      <c r="Z2337" s="1200">
        <f t="shared" ref="Z2337:AB2337" si="4489">IF(ISBLANK($A2337),"",sum(AI2337,AO2337,AU2337,BA2337,BG2337,BM2337,BS2337,BY2337,CE2337,CK2337,CQ2337,CW2337,DC2337,DI2337,DO2337,DU2337,EA2337,EG2337,EM2337,ES2337,EY2337))</f>
        <v>3</v>
      </c>
      <c r="AA2337" s="1200">
        <f t="shared" si="4489"/>
        <v>0</v>
      </c>
      <c r="AB2337" s="1200">
        <f t="shared" si="4489"/>
        <v>3</v>
      </c>
      <c r="AC2337" s="1202">
        <f t="shared" si="4485"/>
        <v>6</v>
      </c>
      <c r="AD2337" s="1206">
        <f t="shared" si="4486"/>
        <v>0.25</v>
      </c>
      <c r="AE2337" s="1204" t="str">
        <f t="shared" si="4487"/>
        <v>20+</v>
      </c>
      <c r="AF2337" s="74">
        <v>2.0</v>
      </c>
      <c r="AG2337" s="74">
        <v>1.0</v>
      </c>
      <c r="AH2337" s="74">
        <v>7.0</v>
      </c>
      <c r="AI2337" s="74">
        <v>1.0</v>
      </c>
      <c r="AJ2337" s="67"/>
      <c r="AK2337" s="74">
        <v>1.0</v>
      </c>
      <c r="AL2337" s="74">
        <v>2.0</v>
      </c>
      <c r="AM2337" s="67"/>
      <c r="AN2337" s="67"/>
      <c r="AO2337" s="74">
        <v>2.0</v>
      </c>
      <c r="AP2337" s="67"/>
      <c r="AQ2337" s="74">
        <v>1.0</v>
      </c>
      <c r="AR2337" s="67"/>
      <c r="AS2337" s="67"/>
      <c r="AT2337" s="67"/>
      <c r="AU2337" s="67"/>
      <c r="AV2337" s="67"/>
      <c r="AW2337" s="74">
        <v>1.0</v>
      </c>
      <c r="AX2337" s="67"/>
      <c r="AY2337" s="67"/>
      <c r="AZ2337" s="67"/>
      <c r="BA2337" s="67"/>
      <c r="BB2337" s="67"/>
      <c r="BC2337" s="67"/>
      <c r="BD2337" s="67"/>
      <c r="BE2337" s="67"/>
      <c r="BF2337" s="67"/>
      <c r="BG2337" s="67"/>
      <c r="BH2337" s="67"/>
      <c r="BI2337" s="67"/>
      <c r="BJ2337" s="67"/>
      <c r="BK2337" s="67"/>
      <c r="BL2337" s="67"/>
      <c r="BM2337" s="67"/>
      <c r="BN2337" s="67"/>
      <c r="BO2337" s="67"/>
      <c r="BP2337" s="67"/>
      <c r="BQ2337" s="67"/>
      <c r="BR2337" s="67"/>
      <c r="BS2337" s="67"/>
      <c r="BT2337" s="67"/>
      <c r="BU2337" s="67"/>
      <c r="BV2337" s="67"/>
      <c r="BW2337" s="67"/>
      <c r="BX2337" s="67"/>
      <c r="BY2337" s="67"/>
      <c r="BZ2337" s="67"/>
      <c r="CA2337" s="67"/>
      <c r="CB2337" s="67"/>
      <c r="CC2337" s="67"/>
      <c r="CD2337" s="67"/>
      <c r="CE2337" s="67"/>
      <c r="CF2337" s="67"/>
      <c r="CG2337" s="67"/>
      <c r="CH2337" s="67"/>
      <c r="CI2337" s="67"/>
      <c r="CJ2337" s="67"/>
      <c r="CK2337" s="67"/>
      <c r="CL2337" s="67"/>
      <c r="CM2337" s="67"/>
      <c r="CN2337" s="67"/>
      <c r="CO2337" s="67"/>
      <c r="CP2337" s="67"/>
      <c r="CQ2337" s="67"/>
      <c r="CR2337" s="67"/>
      <c r="CS2337" s="67"/>
      <c r="CT2337" s="67"/>
      <c r="CU2337" s="67"/>
      <c r="CV2337" s="67"/>
      <c r="CW2337" s="67"/>
      <c r="CX2337" s="67"/>
      <c r="CY2337" s="67"/>
      <c r="CZ2337" s="67"/>
      <c r="DA2337" s="67"/>
      <c r="DB2337" s="67"/>
      <c r="DC2337" s="67"/>
      <c r="DD2337" s="67"/>
      <c r="DE2337" s="67"/>
      <c r="DF2337" s="67"/>
      <c r="DG2337" s="67"/>
      <c r="DH2337" s="67"/>
      <c r="DI2337" s="67"/>
      <c r="DJ2337" s="67"/>
      <c r="DK2337" s="67"/>
      <c r="DL2337" s="67"/>
      <c r="DM2337" s="67"/>
      <c r="DN2337" s="67"/>
      <c r="DO2337" s="67"/>
      <c r="DP2337" s="67"/>
      <c r="DQ2337" s="67"/>
      <c r="DR2337" s="67"/>
      <c r="DS2337" s="67"/>
      <c r="DT2337" s="67"/>
      <c r="DU2337" s="67"/>
      <c r="DV2337" s="67"/>
      <c r="DW2337" s="67"/>
      <c r="DX2337" s="67"/>
      <c r="DY2337" s="67"/>
      <c r="DZ2337" s="67"/>
      <c r="EA2337" s="67"/>
      <c r="EB2337" s="67"/>
      <c r="EC2337" s="67"/>
      <c r="ED2337" s="67"/>
      <c r="EE2337" s="67"/>
      <c r="EF2337" s="67"/>
      <c r="EG2337" s="67"/>
      <c r="EH2337" s="67"/>
      <c r="EI2337" s="67"/>
      <c r="EJ2337" s="67"/>
      <c r="EK2337" s="67"/>
      <c r="EL2337" s="67"/>
      <c r="EM2337" s="67"/>
      <c r="EN2337" s="67"/>
      <c r="EO2337" s="67"/>
      <c r="EP2337" s="67"/>
      <c r="EQ2337" s="67"/>
      <c r="ER2337" s="67"/>
      <c r="ES2337" s="67"/>
      <c r="ET2337" s="67"/>
      <c r="EU2337" s="67"/>
      <c r="EV2337" s="76"/>
      <c r="EW2337" s="76"/>
      <c r="EX2337" s="76"/>
      <c r="EY2337" s="76"/>
      <c r="EZ2337" s="76"/>
      <c r="FA2337" s="76"/>
      <c r="FB2337" s="951" t="s">
        <v>8416</v>
      </c>
      <c r="FC2337" s="1205"/>
      <c r="FD2337" s="67"/>
    </row>
    <row r="2338">
      <c r="A2338" s="63" t="s">
        <v>8417</v>
      </c>
      <c r="B2338" s="757" t="s">
        <v>8418</v>
      </c>
      <c r="C2338" s="829" t="s">
        <v>70</v>
      </c>
      <c r="D2338" s="757" t="s">
        <v>18</v>
      </c>
      <c r="E2338" s="67"/>
      <c r="F2338" s="67"/>
      <c r="G2338" s="757" t="s">
        <v>8419</v>
      </c>
      <c r="H2338" s="757" t="s">
        <v>8394</v>
      </c>
      <c r="I2338" s="67"/>
      <c r="J2338" s="67"/>
      <c r="K2338" s="67" t="s">
        <v>8331</v>
      </c>
      <c r="L2338" s="757" t="s">
        <v>6003</v>
      </c>
      <c r="M2338" s="757" t="s">
        <v>123</v>
      </c>
      <c r="N2338" s="883">
        <v>42998.0</v>
      </c>
      <c r="O2338" s="1217">
        <v>42998.0</v>
      </c>
      <c r="P2338" s="1073"/>
      <c r="Q2338" s="188"/>
      <c r="R2338" s="188"/>
      <c r="S2338" s="67"/>
      <c r="T2338" s="857">
        <f t="shared" si="4480"/>
        <v>525</v>
      </c>
      <c r="U2338" s="1199">
        <f t="shared" si="4481"/>
        <v>5</v>
      </c>
      <c r="V2338" s="1200">
        <f t="shared" ref="V2338:X2338" si="4490">IF(ISBLANK($A2338),"",sum(AF2338,AL2338,AR2338,AX2338,BD2338,BJ2338,BP2338,BV2338,CB2338,CH2338,CN2338,CT2338,CZ2338,DF2338,DL2338,DR2338,DX2338,ED2338,EJ2338,EP2338,EV2338))</f>
        <v>2</v>
      </c>
      <c r="W2338" s="1200">
        <f t="shared" si="4490"/>
        <v>5</v>
      </c>
      <c r="X2338" s="1200">
        <f t="shared" si="4490"/>
        <v>0</v>
      </c>
      <c r="Y2338" s="1201">
        <f t="shared" si="4483"/>
        <v>7</v>
      </c>
      <c r="Z2338" s="1200">
        <f t="shared" ref="Z2338:AB2338" si="4491">IF(ISBLANK($A2338),"",sum(AI2338,AO2338,AU2338,BA2338,BG2338,BM2338,BS2338,BY2338,CE2338,CK2338,CQ2338,CW2338,DC2338,DI2338,DO2338,DU2338,EA2338,EG2338,EM2338,ES2338,EY2338))</f>
        <v>0</v>
      </c>
      <c r="AA2338" s="1200">
        <f t="shared" si="4491"/>
        <v>0</v>
      </c>
      <c r="AB2338" s="1200">
        <f t="shared" si="4491"/>
        <v>0</v>
      </c>
      <c r="AC2338" s="1202">
        <f t="shared" si="4485"/>
        <v>0</v>
      </c>
      <c r="AD2338" s="1216">
        <f t="shared" si="4486"/>
        <v>0</v>
      </c>
      <c r="AE2338" s="1204" t="str">
        <f t="shared" si="4487"/>
        <v>20+</v>
      </c>
      <c r="AF2338" s="67"/>
      <c r="AG2338" s="70">
        <v>4.0</v>
      </c>
      <c r="AH2338" s="67"/>
      <c r="AI2338" s="67"/>
      <c r="AJ2338" s="67"/>
      <c r="AK2338" s="67"/>
      <c r="AL2338" s="70">
        <v>1.0</v>
      </c>
      <c r="AM2338" s="67"/>
      <c r="AN2338" s="67"/>
      <c r="AO2338" s="67"/>
      <c r="AP2338" s="67"/>
      <c r="AQ2338" s="67"/>
      <c r="AR2338" s="67"/>
      <c r="AS2338" s="67"/>
      <c r="AT2338" s="67"/>
      <c r="AU2338" s="67"/>
      <c r="AV2338" s="67"/>
      <c r="AW2338" s="67"/>
      <c r="AX2338" s="67"/>
      <c r="AY2338" s="67"/>
      <c r="AZ2338" s="67"/>
      <c r="BA2338" s="67"/>
      <c r="BB2338" s="67"/>
      <c r="BC2338" s="67"/>
      <c r="BD2338" s="70">
        <v>1.0</v>
      </c>
      <c r="BE2338" s="70">
        <v>1.0</v>
      </c>
      <c r="BF2338" s="67"/>
      <c r="BG2338" s="67"/>
      <c r="BH2338" s="67"/>
      <c r="BI2338" s="67"/>
      <c r="BJ2338" s="67"/>
      <c r="BK2338" s="67"/>
      <c r="BL2338" s="67"/>
      <c r="BM2338" s="67"/>
      <c r="BN2338" s="67"/>
      <c r="BO2338" s="67"/>
      <c r="BP2338" s="67"/>
      <c r="BQ2338" s="67"/>
      <c r="BR2338" s="67"/>
      <c r="BS2338" s="67"/>
      <c r="BT2338" s="67"/>
      <c r="BU2338" s="67"/>
      <c r="BV2338" s="67"/>
      <c r="BW2338" s="67"/>
      <c r="BX2338" s="67"/>
      <c r="BY2338" s="67"/>
      <c r="BZ2338" s="67"/>
      <c r="CA2338" s="67"/>
      <c r="CB2338" s="67"/>
      <c r="CC2338" s="67"/>
      <c r="CD2338" s="67"/>
      <c r="CE2338" s="67"/>
      <c r="CF2338" s="67"/>
      <c r="CG2338" s="67"/>
      <c r="CH2338" s="67"/>
      <c r="CI2338" s="67"/>
      <c r="CJ2338" s="67"/>
      <c r="CK2338" s="67"/>
      <c r="CL2338" s="67"/>
      <c r="CM2338" s="67"/>
      <c r="CN2338" s="67"/>
      <c r="CO2338" s="67"/>
      <c r="CP2338" s="67"/>
      <c r="CQ2338" s="67"/>
      <c r="CR2338" s="67"/>
      <c r="CS2338" s="67"/>
      <c r="CT2338" s="67"/>
      <c r="CU2338" s="67"/>
      <c r="CV2338" s="67"/>
      <c r="CW2338" s="67"/>
      <c r="CX2338" s="67"/>
      <c r="CY2338" s="67"/>
      <c r="CZ2338" s="67"/>
      <c r="DA2338" s="67"/>
      <c r="DB2338" s="67"/>
      <c r="DC2338" s="67"/>
      <c r="DD2338" s="67"/>
      <c r="DE2338" s="67"/>
      <c r="DF2338" s="67"/>
      <c r="DG2338" s="67"/>
      <c r="DH2338" s="67"/>
      <c r="DI2338" s="67"/>
      <c r="DJ2338" s="67"/>
      <c r="DK2338" s="67"/>
      <c r="DL2338" s="67"/>
      <c r="DM2338" s="67"/>
      <c r="DN2338" s="67"/>
      <c r="DO2338" s="67"/>
      <c r="DP2338" s="67"/>
      <c r="DQ2338" s="67"/>
      <c r="DR2338" s="67"/>
      <c r="DS2338" s="67"/>
      <c r="DT2338" s="67"/>
      <c r="DU2338" s="67"/>
      <c r="DV2338" s="67"/>
      <c r="DW2338" s="67"/>
      <c r="DX2338" s="67"/>
      <c r="DY2338" s="67"/>
      <c r="DZ2338" s="67"/>
      <c r="EA2338" s="67"/>
      <c r="EB2338" s="67"/>
      <c r="EC2338" s="67"/>
      <c r="ED2338" s="67"/>
      <c r="EE2338" s="67"/>
      <c r="EF2338" s="67"/>
      <c r="EG2338" s="67"/>
      <c r="EH2338" s="67"/>
      <c r="EI2338" s="67"/>
      <c r="EJ2338" s="67"/>
      <c r="EK2338" s="67"/>
      <c r="EL2338" s="67"/>
      <c r="EM2338" s="67"/>
      <c r="EN2338" s="67"/>
      <c r="EO2338" s="67"/>
      <c r="EP2338" s="67"/>
      <c r="EQ2338" s="67"/>
      <c r="ER2338" s="67"/>
      <c r="ES2338" s="67"/>
      <c r="ET2338" s="67"/>
      <c r="EU2338" s="67"/>
      <c r="EV2338" s="76"/>
      <c r="EW2338" s="76"/>
      <c r="EX2338" s="76"/>
      <c r="EY2338" s="76"/>
      <c r="EZ2338" s="76"/>
      <c r="FA2338" s="76"/>
      <c r="FB2338" s="951" t="s">
        <v>8420</v>
      </c>
      <c r="FC2338" s="1205"/>
      <c r="FD2338" s="67"/>
    </row>
    <row r="2339">
      <c r="A2339" s="63" t="s">
        <v>8421</v>
      </c>
      <c r="B2339" s="757" t="s">
        <v>5691</v>
      </c>
      <c r="C2339" s="829" t="s">
        <v>8328</v>
      </c>
      <c r="D2339" s="757" t="s">
        <v>18</v>
      </c>
      <c r="E2339" s="67"/>
      <c r="F2339" s="67"/>
      <c r="G2339" s="757" t="s">
        <v>8422</v>
      </c>
      <c r="H2339" s="757" t="s">
        <v>5628</v>
      </c>
      <c r="I2339" s="67"/>
      <c r="J2339" s="67"/>
      <c r="K2339" s="67"/>
      <c r="L2339" s="757" t="s">
        <v>540</v>
      </c>
      <c r="M2339" s="757" t="s">
        <v>50</v>
      </c>
      <c r="N2339" s="883">
        <v>43074.0</v>
      </c>
      <c r="O2339" s="883">
        <v>43074.0</v>
      </c>
      <c r="P2339" s="1073"/>
      <c r="Q2339" s="188"/>
      <c r="R2339" s="188"/>
      <c r="S2339" s="67"/>
      <c r="T2339" s="857">
        <f t="shared" si="4480"/>
        <v>449</v>
      </c>
      <c r="U2339" s="1199">
        <f t="shared" si="4481"/>
        <v>5</v>
      </c>
      <c r="V2339" s="1200">
        <f t="shared" ref="V2339:X2339" si="4492">IF(ISBLANK($A2339),"",sum(AF2339,AL2339,AR2339,AX2339,BD2339,BJ2339,BP2339,BV2339,CB2339,CH2339,CN2339,CT2339,CZ2339,DF2339,DL2339,DR2339,DX2339,ED2339,EJ2339,EP2339,EV2339))</f>
        <v>5</v>
      </c>
      <c r="W2339" s="1200">
        <f t="shared" si="4492"/>
        <v>3</v>
      </c>
      <c r="X2339" s="1200">
        <f t="shared" si="4492"/>
        <v>0</v>
      </c>
      <c r="Y2339" s="1201">
        <f t="shared" si="4483"/>
        <v>8</v>
      </c>
      <c r="Z2339" s="1200">
        <f t="shared" ref="Z2339:AB2339" si="4493">IF(ISBLANK($A2339),"",sum(AI2339,AO2339,AU2339,BA2339,BG2339,BM2339,BS2339,BY2339,CE2339,CK2339,CQ2339,CW2339,DC2339,DI2339,DO2339,DU2339,EA2339,EG2339,EM2339,ES2339,EY2339))</f>
        <v>7</v>
      </c>
      <c r="AA2339" s="1200">
        <f t="shared" si="4493"/>
        <v>3</v>
      </c>
      <c r="AB2339" s="1200">
        <f t="shared" si="4493"/>
        <v>0</v>
      </c>
      <c r="AC2339" s="1202">
        <f t="shared" si="4485"/>
        <v>10</v>
      </c>
      <c r="AD2339" s="1206">
        <f t="shared" si="4486"/>
        <v>0.875</v>
      </c>
      <c r="AE2339" s="1204" t="str">
        <f t="shared" si="4487"/>
        <v>20+</v>
      </c>
      <c r="AF2339" s="74">
        <v>1.0</v>
      </c>
      <c r="AG2339" s="74">
        <v>1.0</v>
      </c>
      <c r="AH2339" s="67"/>
      <c r="AI2339" s="67"/>
      <c r="AJ2339" s="67"/>
      <c r="AK2339" s="67"/>
      <c r="AL2339" s="67"/>
      <c r="AM2339" s="74">
        <v>2.0</v>
      </c>
      <c r="AN2339" s="67"/>
      <c r="AO2339" s="74">
        <v>2.0</v>
      </c>
      <c r="AP2339" s="74">
        <v>1.0</v>
      </c>
      <c r="AQ2339" s="67"/>
      <c r="AR2339" s="67"/>
      <c r="AS2339" s="67"/>
      <c r="AT2339" s="67"/>
      <c r="AU2339" s="67"/>
      <c r="AV2339" s="67"/>
      <c r="AW2339" s="67"/>
      <c r="AX2339" s="74">
        <v>1.0</v>
      </c>
      <c r="AY2339" s="67"/>
      <c r="AZ2339" s="67"/>
      <c r="BA2339" s="67"/>
      <c r="BB2339" s="67"/>
      <c r="BC2339" s="67"/>
      <c r="BD2339" s="67"/>
      <c r="BE2339" s="67"/>
      <c r="BF2339" s="67"/>
      <c r="BG2339" s="74">
        <v>1.0</v>
      </c>
      <c r="BH2339" s="67"/>
      <c r="BI2339" s="67"/>
      <c r="BJ2339" s="67"/>
      <c r="BK2339" s="67"/>
      <c r="BL2339" s="67"/>
      <c r="BM2339" s="67"/>
      <c r="BN2339" s="67"/>
      <c r="BO2339" s="67"/>
      <c r="BP2339" s="67"/>
      <c r="BQ2339" s="67"/>
      <c r="BR2339" s="67"/>
      <c r="BS2339" s="74">
        <v>1.0</v>
      </c>
      <c r="BT2339" s="74">
        <v>1.0</v>
      </c>
      <c r="BU2339" s="67"/>
      <c r="BV2339" s="74">
        <v>1.0</v>
      </c>
      <c r="BW2339" s="67"/>
      <c r="BX2339" s="67"/>
      <c r="BY2339" s="67"/>
      <c r="BZ2339" s="67"/>
      <c r="CA2339" s="67"/>
      <c r="CB2339" s="67"/>
      <c r="CC2339" s="67"/>
      <c r="CD2339" s="67"/>
      <c r="CE2339" s="67"/>
      <c r="CF2339" s="67"/>
      <c r="CG2339" s="67"/>
      <c r="CH2339" s="74">
        <v>2.0</v>
      </c>
      <c r="CI2339" s="67"/>
      <c r="CJ2339" s="67"/>
      <c r="CK2339" s="74">
        <v>3.0</v>
      </c>
      <c r="CL2339" s="67"/>
      <c r="CM2339" s="67"/>
      <c r="CN2339" s="67"/>
      <c r="CO2339" s="67"/>
      <c r="CP2339" s="67"/>
      <c r="CQ2339" s="67"/>
      <c r="CR2339" s="74">
        <v>1.0</v>
      </c>
      <c r="CS2339" s="67"/>
      <c r="CT2339" s="67"/>
      <c r="CU2339" s="67"/>
      <c r="CV2339" s="67"/>
      <c r="CW2339" s="67"/>
      <c r="CX2339" s="67"/>
      <c r="CY2339" s="67"/>
      <c r="CZ2339" s="67"/>
      <c r="DA2339" s="67"/>
      <c r="DB2339" s="67"/>
      <c r="DC2339" s="67"/>
      <c r="DD2339" s="67"/>
      <c r="DE2339" s="67"/>
      <c r="DF2339" s="67"/>
      <c r="DG2339" s="67"/>
      <c r="DH2339" s="67"/>
      <c r="DI2339" s="67"/>
      <c r="DJ2339" s="67"/>
      <c r="DK2339" s="67"/>
      <c r="DL2339" s="67"/>
      <c r="DM2339" s="67"/>
      <c r="DN2339" s="67"/>
      <c r="DO2339" s="67"/>
      <c r="DP2339" s="67"/>
      <c r="DQ2339" s="67"/>
      <c r="DR2339" s="67"/>
      <c r="DS2339" s="67"/>
      <c r="DT2339" s="67"/>
      <c r="DU2339" s="67"/>
      <c r="DV2339" s="67"/>
      <c r="DW2339" s="67"/>
      <c r="DX2339" s="67"/>
      <c r="DY2339" s="67"/>
      <c r="DZ2339" s="67"/>
      <c r="EA2339" s="67"/>
      <c r="EB2339" s="67"/>
      <c r="EC2339" s="67"/>
      <c r="ED2339" s="67"/>
      <c r="EE2339" s="67"/>
      <c r="EF2339" s="67"/>
      <c r="EG2339" s="67"/>
      <c r="EH2339" s="67"/>
      <c r="EI2339" s="67"/>
      <c r="EJ2339" s="67"/>
      <c r="EK2339" s="67"/>
      <c r="EL2339" s="67"/>
      <c r="EM2339" s="67"/>
      <c r="EN2339" s="67"/>
      <c r="EO2339" s="67"/>
      <c r="EP2339" s="67"/>
      <c r="EQ2339" s="67"/>
      <c r="ER2339" s="67"/>
      <c r="ES2339" s="67"/>
      <c r="ET2339" s="67"/>
      <c r="EU2339" s="67"/>
      <c r="EV2339" s="76"/>
      <c r="EW2339" s="76"/>
      <c r="EX2339" s="76"/>
      <c r="EY2339" s="76"/>
      <c r="EZ2339" s="76"/>
      <c r="FA2339" s="76"/>
      <c r="FB2339" s="951" t="s">
        <v>8423</v>
      </c>
      <c r="FC2339" s="1205"/>
      <c r="FD2339" s="67"/>
    </row>
    <row r="2340">
      <c r="A2340" s="63" t="s">
        <v>8424</v>
      </c>
      <c r="B2340" s="757" t="s">
        <v>8425</v>
      </c>
      <c r="C2340" s="829" t="s">
        <v>70</v>
      </c>
      <c r="D2340" s="757" t="s">
        <v>18</v>
      </c>
      <c r="E2340" s="67"/>
      <c r="F2340" s="67"/>
      <c r="G2340" s="757" t="s">
        <v>8426</v>
      </c>
      <c r="H2340" s="757" t="s">
        <v>8408</v>
      </c>
      <c r="I2340" s="67"/>
      <c r="J2340" s="67"/>
      <c r="K2340" s="67"/>
      <c r="L2340" s="757" t="s">
        <v>6003</v>
      </c>
      <c r="M2340" s="757" t="s">
        <v>123</v>
      </c>
      <c r="N2340" s="1218">
        <v>43207.0</v>
      </c>
      <c r="O2340" s="883">
        <v>43207.0</v>
      </c>
      <c r="P2340" s="883">
        <v>43264.0</v>
      </c>
      <c r="Q2340" s="188"/>
      <c r="R2340" s="188"/>
      <c r="S2340" s="67"/>
      <c r="T2340" s="857">
        <f t="shared" si="4480"/>
        <v>316</v>
      </c>
      <c r="U2340" s="1199">
        <f t="shared" si="4481"/>
        <v>5</v>
      </c>
      <c r="V2340" s="1200">
        <f t="shared" ref="V2340:X2340" si="4494">IF(ISBLANK($A2340),"",sum(AF2340,AL2340,AR2340,AX2340,BD2340,BJ2340,BP2340,BV2340,CB2340,CH2340,CN2340,CT2340,CZ2340,DF2340,DL2340,DR2340,DX2340,ED2340,EJ2340,EP2340,EV2340))</f>
        <v>4</v>
      </c>
      <c r="W2340" s="1200">
        <f t="shared" si="4494"/>
        <v>3</v>
      </c>
      <c r="X2340" s="1200">
        <f t="shared" si="4494"/>
        <v>2</v>
      </c>
      <c r="Y2340" s="1201">
        <f t="shared" si="4483"/>
        <v>9</v>
      </c>
      <c r="Z2340" s="1200">
        <v>2.0</v>
      </c>
      <c r="AA2340" s="1200">
        <f t="shared" ref="AA2340:AB2340" si="4495">IF(ISBLANK($A2340),"",sum(AJ2340,AP2340,AV2340,BB2340,BH2340,BN2340,BT2340,BZ2340,CF2340,CL2340,CR2340,CX2340,DD2340,DJ2340,DP2340,DV2340,EB2340,EH2340,EN2340,ET2340,EZ2340))</f>
        <v>0</v>
      </c>
      <c r="AB2340" s="1200">
        <f t="shared" si="4495"/>
        <v>2</v>
      </c>
      <c r="AC2340" s="1202">
        <f t="shared" si="4485"/>
        <v>4</v>
      </c>
      <c r="AD2340" s="1203">
        <f t="shared" si="4486"/>
        <v>0.2222222222</v>
      </c>
      <c r="AE2340" s="1204" t="str">
        <f t="shared" si="4487"/>
        <v>20+</v>
      </c>
      <c r="AF2340" s="67"/>
      <c r="AG2340" s="67"/>
      <c r="AH2340" s="67"/>
      <c r="AI2340" s="67"/>
      <c r="AJ2340" s="67"/>
      <c r="AK2340" s="67"/>
      <c r="AL2340" s="74">
        <v>2.0</v>
      </c>
      <c r="AM2340" s="74">
        <v>1.0</v>
      </c>
      <c r="AN2340" s="67"/>
      <c r="AO2340" s="67"/>
      <c r="AP2340" s="67"/>
      <c r="AQ2340" s="67"/>
      <c r="AR2340" s="67"/>
      <c r="AS2340" s="67"/>
      <c r="AT2340" s="67"/>
      <c r="AU2340" s="67"/>
      <c r="AV2340" s="67"/>
      <c r="AW2340" s="67"/>
      <c r="AX2340" s="74">
        <v>1.0</v>
      </c>
      <c r="AY2340" s="74">
        <v>2.0</v>
      </c>
      <c r="AZ2340" s="67"/>
      <c r="BA2340" s="74">
        <v>1.0</v>
      </c>
      <c r="BB2340" s="67"/>
      <c r="BC2340" s="67"/>
      <c r="BD2340" s="67"/>
      <c r="BE2340" s="67"/>
      <c r="BF2340" s="67"/>
      <c r="BG2340" s="67"/>
      <c r="BH2340" s="67"/>
      <c r="BI2340" s="67"/>
      <c r="BJ2340" s="67"/>
      <c r="BK2340" s="67"/>
      <c r="BL2340" s="67"/>
      <c r="BM2340" s="67"/>
      <c r="BN2340" s="67"/>
      <c r="BO2340" s="67"/>
      <c r="BP2340" s="67"/>
      <c r="BQ2340" s="67"/>
      <c r="BR2340" s="67"/>
      <c r="BS2340" s="67"/>
      <c r="BT2340" s="67"/>
      <c r="BU2340" s="67"/>
      <c r="BV2340" s="74">
        <v>1.0</v>
      </c>
      <c r="BW2340" s="67"/>
      <c r="BX2340" s="67"/>
      <c r="BY2340" s="67"/>
      <c r="BZ2340" s="67"/>
      <c r="CA2340" s="74">
        <v>1.0</v>
      </c>
      <c r="CB2340" s="67"/>
      <c r="CC2340" s="67"/>
      <c r="CD2340" s="74">
        <v>1.0</v>
      </c>
      <c r="CE2340" s="67"/>
      <c r="CF2340" s="67"/>
      <c r="CG2340" s="67"/>
      <c r="CH2340" s="67"/>
      <c r="CI2340" s="67"/>
      <c r="CJ2340" s="74">
        <v>1.0</v>
      </c>
      <c r="CK2340" s="67"/>
      <c r="CL2340" s="67"/>
      <c r="CM2340" s="74">
        <v>1.0</v>
      </c>
      <c r="CN2340" s="67"/>
      <c r="CO2340" s="67"/>
      <c r="CP2340" s="67"/>
      <c r="CQ2340" s="67"/>
      <c r="CR2340" s="67"/>
      <c r="CS2340" s="67"/>
      <c r="CT2340" s="67"/>
      <c r="CU2340" s="67"/>
      <c r="CV2340" s="67"/>
      <c r="CW2340" s="67"/>
      <c r="CX2340" s="67"/>
      <c r="CY2340" s="67"/>
      <c r="CZ2340" s="67"/>
      <c r="DA2340" s="67"/>
      <c r="DB2340" s="67"/>
      <c r="DC2340" s="67"/>
      <c r="DD2340" s="67"/>
      <c r="DE2340" s="67"/>
      <c r="DF2340" s="67"/>
      <c r="DG2340" s="67"/>
      <c r="DH2340" s="67"/>
      <c r="DI2340" s="67"/>
      <c r="DJ2340" s="67"/>
      <c r="DK2340" s="67"/>
      <c r="DL2340" s="67"/>
      <c r="DM2340" s="67"/>
      <c r="DN2340" s="67"/>
      <c r="DO2340" s="67"/>
      <c r="DP2340" s="67"/>
      <c r="DQ2340" s="67"/>
      <c r="DR2340" s="67"/>
      <c r="DS2340" s="67"/>
      <c r="DT2340" s="67"/>
      <c r="DU2340" s="67"/>
      <c r="DV2340" s="67"/>
      <c r="DW2340" s="67"/>
      <c r="DX2340" s="67"/>
      <c r="DY2340" s="67"/>
      <c r="DZ2340" s="67"/>
      <c r="EA2340" s="67"/>
      <c r="EB2340" s="67"/>
      <c r="EC2340" s="67"/>
      <c r="ED2340" s="67"/>
      <c r="EE2340" s="67"/>
      <c r="EF2340" s="67"/>
      <c r="EG2340" s="67"/>
      <c r="EH2340" s="67"/>
      <c r="EI2340" s="67"/>
      <c r="EJ2340" s="67"/>
      <c r="EK2340" s="67"/>
      <c r="EL2340" s="67"/>
      <c r="EM2340" s="67"/>
      <c r="EN2340" s="67"/>
      <c r="EO2340" s="67"/>
      <c r="EP2340" s="67"/>
      <c r="EQ2340" s="67"/>
      <c r="ER2340" s="67"/>
      <c r="ES2340" s="67"/>
      <c r="ET2340" s="67"/>
      <c r="EU2340" s="67"/>
      <c r="EV2340" s="76"/>
      <c r="EW2340" s="76"/>
      <c r="EX2340" s="76"/>
      <c r="EY2340" s="76"/>
      <c r="EZ2340" s="76"/>
      <c r="FA2340" s="76"/>
      <c r="FB2340" s="951" t="s">
        <v>8427</v>
      </c>
      <c r="FC2340" s="1205"/>
      <c r="FD2340" s="67"/>
    </row>
    <row r="2341">
      <c r="A2341" s="75" t="s">
        <v>8428</v>
      </c>
      <c r="B2341" s="757" t="s">
        <v>8362</v>
      </c>
      <c r="C2341" s="829" t="s">
        <v>8315</v>
      </c>
      <c r="D2341" s="757" t="s">
        <v>18</v>
      </c>
      <c r="E2341" s="67"/>
      <c r="F2341" s="67"/>
      <c r="G2341" s="757" t="s">
        <v>8429</v>
      </c>
      <c r="H2341" s="757" t="s">
        <v>8317</v>
      </c>
      <c r="I2341" s="67"/>
      <c r="J2341" s="67"/>
      <c r="K2341" s="67"/>
      <c r="L2341" s="757" t="s">
        <v>399</v>
      </c>
      <c r="M2341" s="757" t="s">
        <v>121</v>
      </c>
      <c r="N2341" s="884">
        <v>43258.0</v>
      </c>
      <c r="O2341" s="884">
        <v>43258.0</v>
      </c>
      <c r="P2341" s="1073"/>
      <c r="Q2341" s="188"/>
      <c r="R2341" s="188"/>
      <c r="S2341" s="67"/>
      <c r="T2341" s="857">
        <f t="shared" si="4480"/>
        <v>265</v>
      </c>
      <c r="U2341" s="1199">
        <f t="shared" si="4481"/>
        <v>5</v>
      </c>
      <c r="V2341" s="1200">
        <f t="shared" ref="V2341:X2341" si="4496">IF(ISBLANK($A2341),"",sum(AF2341,AL2341,AR2341,AX2341,BD2341,BJ2341,BP2341,BV2341,CB2341,CH2341,CN2341,CT2341,CZ2341,DF2341,DL2341,DR2341,DX2341,ED2341,EJ2341,EP2341,EV2341))</f>
        <v>1</v>
      </c>
      <c r="W2341" s="1200">
        <f t="shared" si="4496"/>
        <v>0</v>
      </c>
      <c r="X2341" s="1200">
        <f t="shared" si="4496"/>
        <v>0</v>
      </c>
      <c r="Y2341" s="1201">
        <f t="shared" si="4483"/>
        <v>1</v>
      </c>
      <c r="Z2341" s="1200">
        <f t="shared" ref="Z2341:AB2341" si="4497">IF(ISBLANK($A2341),"",sum(AI2341,AO2341,AU2341,BA2341,BG2341,BM2341,BS2341,BY2341,CE2341,CK2341,CQ2341,CW2341,DC2341,DI2341,DO2341,DU2341,EA2341,EG2341,EM2341,ES2341,EY2341))</f>
        <v>1</v>
      </c>
      <c r="AA2341" s="1200">
        <f t="shared" si="4497"/>
        <v>0</v>
      </c>
      <c r="AB2341" s="1200">
        <f t="shared" si="4497"/>
        <v>0</v>
      </c>
      <c r="AC2341" s="1202">
        <f t="shared" si="4485"/>
        <v>1</v>
      </c>
      <c r="AD2341" s="1203">
        <f t="shared" si="4486"/>
        <v>1</v>
      </c>
      <c r="AE2341" s="1204" t="str">
        <f t="shared" si="4487"/>
        <v>20+</v>
      </c>
      <c r="AF2341" s="74">
        <v>1.0</v>
      </c>
      <c r="AG2341" s="67"/>
      <c r="AH2341" s="67"/>
      <c r="AI2341" s="74">
        <v>1.0</v>
      </c>
      <c r="AJ2341" s="67"/>
      <c r="AK2341" s="67"/>
      <c r="AL2341" s="67"/>
      <c r="AM2341" s="67"/>
      <c r="AN2341" s="67"/>
      <c r="AO2341" s="67"/>
      <c r="AP2341" s="67"/>
      <c r="AQ2341" s="67"/>
      <c r="AR2341" s="67"/>
      <c r="AS2341" s="67"/>
      <c r="AT2341" s="67"/>
      <c r="AU2341" s="67"/>
      <c r="AV2341" s="67"/>
      <c r="AW2341" s="67"/>
      <c r="AX2341" s="67"/>
      <c r="AY2341" s="67"/>
      <c r="AZ2341" s="67"/>
      <c r="BA2341" s="67"/>
      <c r="BB2341" s="67"/>
      <c r="BC2341" s="67"/>
      <c r="BD2341" s="67"/>
      <c r="BE2341" s="67"/>
      <c r="BF2341" s="67"/>
      <c r="BG2341" s="67"/>
      <c r="BH2341" s="67"/>
      <c r="BI2341" s="67"/>
      <c r="BJ2341" s="67"/>
      <c r="BK2341" s="67"/>
      <c r="BL2341" s="67"/>
      <c r="BM2341" s="67"/>
      <c r="BN2341" s="67"/>
      <c r="BO2341" s="67"/>
      <c r="BP2341" s="67"/>
      <c r="BQ2341" s="67"/>
      <c r="BR2341" s="67"/>
      <c r="BS2341" s="67"/>
      <c r="BT2341" s="67"/>
      <c r="BU2341" s="67"/>
      <c r="BV2341" s="67"/>
      <c r="BW2341" s="67"/>
      <c r="BX2341" s="67"/>
      <c r="BY2341" s="67"/>
      <c r="BZ2341" s="67"/>
      <c r="CA2341" s="67"/>
      <c r="CB2341" s="67"/>
      <c r="CC2341" s="67"/>
      <c r="CD2341" s="67"/>
      <c r="CE2341" s="67"/>
      <c r="CF2341" s="67"/>
      <c r="CG2341" s="67"/>
      <c r="CH2341" s="67"/>
      <c r="CI2341" s="67"/>
      <c r="CJ2341" s="67"/>
      <c r="CK2341" s="67"/>
      <c r="CL2341" s="67"/>
      <c r="CM2341" s="67"/>
      <c r="CN2341" s="67"/>
      <c r="CO2341" s="67"/>
      <c r="CP2341" s="67"/>
      <c r="CQ2341" s="67"/>
      <c r="CR2341" s="67"/>
      <c r="CS2341" s="67"/>
      <c r="CT2341" s="67"/>
      <c r="CU2341" s="67"/>
      <c r="CV2341" s="67"/>
      <c r="CW2341" s="67"/>
      <c r="CX2341" s="67"/>
      <c r="CY2341" s="67"/>
      <c r="CZ2341" s="67"/>
      <c r="DA2341" s="67"/>
      <c r="DB2341" s="67"/>
      <c r="DC2341" s="67"/>
      <c r="DD2341" s="67"/>
      <c r="DE2341" s="67"/>
      <c r="DF2341" s="67"/>
      <c r="DG2341" s="67"/>
      <c r="DH2341" s="67"/>
      <c r="DI2341" s="67"/>
      <c r="DJ2341" s="67"/>
      <c r="DK2341" s="67"/>
      <c r="DL2341" s="67"/>
      <c r="DM2341" s="67"/>
      <c r="DN2341" s="67"/>
      <c r="DO2341" s="67"/>
      <c r="DP2341" s="67"/>
      <c r="DQ2341" s="67"/>
      <c r="DR2341" s="67"/>
      <c r="DS2341" s="67"/>
      <c r="DT2341" s="67"/>
      <c r="DU2341" s="67"/>
      <c r="DV2341" s="67"/>
      <c r="DW2341" s="67"/>
      <c r="DX2341" s="67"/>
      <c r="DY2341" s="67"/>
      <c r="DZ2341" s="67"/>
      <c r="EA2341" s="67"/>
      <c r="EB2341" s="67"/>
      <c r="EC2341" s="67"/>
      <c r="ED2341" s="67"/>
      <c r="EE2341" s="67"/>
      <c r="EF2341" s="67"/>
      <c r="EG2341" s="67"/>
      <c r="EH2341" s="67"/>
      <c r="EI2341" s="67"/>
      <c r="EJ2341" s="67"/>
      <c r="EK2341" s="67"/>
      <c r="EL2341" s="67"/>
      <c r="EM2341" s="67"/>
      <c r="EN2341" s="67"/>
      <c r="EO2341" s="67"/>
      <c r="EP2341" s="67"/>
      <c r="EQ2341" s="67"/>
      <c r="ER2341" s="67"/>
      <c r="ES2341" s="67"/>
      <c r="ET2341" s="67"/>
      <c r="EU2341" s="67"/>
      <c r="EV2341" s="76"/>
      <c r="EW2341" s="76"/>
      <c r="EX2341" s="76"/>
      <c r="EY2341" s="76"/>
      <c r="EZ2341" s="76"/>
      <c r="FA2341" s="76"/>
      <c r="FB2341" s="951" t="s">
        <v>8430</v>
      </c>
      <c r="FC2341" s="67"/>
      <c r="FD2341" s="67"/>
    </row>
    <row r="2342">
      <c r="A2342" s="63" t="s">
        <v>8431</v>
      </c>
      <c r="B2342" s="757" t="s">
        <v>8362</v>
      </c>
      <c r="C2342" s="829" t="s">
        <v>8315</v>
      </c>
      <c r="D2342" s="757" t="s">
        <v>18</v>
      </c>
      <c r="E2342" s="67"/>
      <c r="F2342" s="67"/>
      <c r="G2342" s="757" t="s">
        <v>8388</v>
      </c>
      <c r="H2342" s="789" t="s">
        <v>8317</v>
      </c>
      <c r="I2342" s="67"/>
      <c r="J2342" s="67"/>
      <c r="K2342" s="67"/>
      <c r="L2342" s="757" t="s">
        <v>8432</v>
      </c>
      <c r="M2342" s="757" t="s">
        <v>132</v>
      </c>
      <c r="N2342" s="883">
        <v>43146.0</v>
      </c>
      <c r="O2342" s="883">
        <v>43146.0</v>
      </c>
      <c r="P2342" s="1073"/>
      <c r="Q2342" s="188"/>
      <c r="R2342" s="188"/>
      <c r="S2342" s="67"/>
      <c r="T2342" s="857">
        <f t="shared" si="4480"/>
        <v>377</v>
      </c>
      <c r="U2342" s="1199">
        <f t="shared" si="4481"/>
        <v>5</v>
      </c>
      <c r="V2342" s="1200">
        <f t="shared" ref="V2342:X2342" si="4498">IF(ISBLANK($A2342),"",sum(AF2342,AL2342,AR2342,AX2342,BD2342,BJ2342,BP2342,BV2342,CB2342,CH2342,CN2342,CT2342,CZ2342,DF2342,DL2342,DR2342,DX2342,ED2342,EJ2342,EP2342,EV2342))</f>
        <v>10</v>
      </c>
      <c r="W2342" s="1200">
        <f t="shared" si="4498"/>
        <v>1</v>
      </c>
      <c r="X2342" s="1200">
        <f t="shared" si="4498"/>
        <v>0</v>
      </c>
      <c r="Y2342" s="1201">
        <f t="shared" si="4483"/>
        <v>11</v>
      </c>
      <c r="Z2342" s="1200">
        <f t="shared" ref="Z2342:AB2342" si="4499">IF(ISBLANK($A2342),"",sum(AI2342,AO2342,AU2342,BA2342,BG2342,BM2342,BS2342,BY2342,CE2342,CK2342,CQ2342,CW2342,DC2342,DI2342,DO2342,DU2342,EA2342,EG2342,EM2342,ES2342,EY2342))</f>
        <v>9</v>
      </c>
      <c r="AA2342" s="1200">
        <f t="shared" si="4499"/>
        <v>0</v>
      </c>
      <c r="AB2342" s="1200">
        <f t="shared" si="4499"/>
        <v>0</v>
      </c>
      <c r="AC2342" s="1202">
        <f t="shared" si="4485"/>
        <v>9</v>
      </c>
      <c r="AD2342" s="1203">
        <f t="shared" si="4486"/>
        <v>0.8181818182</v>
      </c>
      <c r="AE2342" s="1204" t="str">
        <f t="shared" si="4487"/>
        <v>20+</v>
      </c>
      <c r="AF2342" s="74">
        <v>1.0</v>
      </c>
      <c r="AG2342" s="67"/>
      <c r="AH2342" s="67"/>
      <c r="AI2342" s="67"/>
      <c r="AJ2342" s="67"/>
      <c r="AK2342" s="67"/>
      <c r="AL2342" s="67"/>
      <c r="AM2342" s="67"/>
      <c r="AN2342" s="67"/>
      <c r="AO2342" s="67"/>
      <c r="AP2342" s="67"/>
      <c r="AQ2342" s="67"/>
      <c r="AR2342" s="74">
        <v>2.0</v>
      </c>
      <c r="AS2342" s="67"/>
      <c r="AT2342" s="67"/>
      <c r="AU2342" s="74">
        <v>1.0</v>
      </c>
      <c r="AV2342" s="67"/>
      <c r="AW2342" s="67"/>
      <c r="AX2342" s="74">
        <v>2.0</v>
      </c>
      <c r="AY2342" s="67"/>
      <c r="AZ2342" s="67"/>
      <c r="BA2342" s="74">
        <v>3.0</v>
      </c>
      <c r="BB2342" s="67"/>
      <c r="BC2342" s="67"/>
      <c r="BD2342" s="74">
        <v>2.0</v>
      </c>
      <c r="BE2342" s="67"/>
      <c r="BF2342" s="67"/>
      <c r="BG2342" s="74">
        <v>4.0</v>
      </c>
      <c r="BH2342" s="67"/>
      <c r="BI2342" s="67"/>
      <c r="BJ2342" s="74">
        <v>1.0</v>
      </c>
      <c r="BK2342" s="67"/>
      <c r="BL2342" s="67"/>
      <c r="BM2342" s="74">
        <v>1.0</v>
      </c>
      <c r="BN2342" s="67"/>
      <c r="BO2342" s="67"/>
      <c r="BP2342" s="67"/>
      <c r="BQ2342" s="74">
        <v>1.0</v>
      </c>
      <c r="BR2342" s="67"/>
      <c r="BS2342" s="67"/>
      <c r="BT2342" s="67"/>
      <c r="BU2342" s="67"/>
      <c r="BV2342" s="67"/>
      <c r="BW2342" s="67"/>
      <c r="BX2342" s="67"/>
      <c r="BY2342" s="67"/>
      <c r="BZ2342" s="67"/>
      <c r="CA2342" s="67"/>
      <c r="CB2342" s="67"/>
      <c r="CC2342" s="67"/>
      <c r="CD2342" s="67"/>
      <c r="CE2342" s="67"/>
      <c r="CF2342" s="67"/>
      <c r="CG2342" s="67"/>
      <c r="CH2342" s="67"/>
      <c r="CI2342" s="67"/>
      <c r="CJ2342" s="67"/>
      <c r="CK2342" s="67"/>
      <c r="CL2342" s="67"/>
      <c r="CM2342" s="67"/>
      <c r="CN2342" s="74">
        <v>2.0</v>
      </c>
      <c r="CO2342" s="67"/>
      <c r="CP2342" s="67"/>
      <c r="CQ2342" s="67"/>
      <c r="CR2342" s="67"/>
      <c r="CS2342" s="67"/>
      <c r="CT2342" s="67"/>
      <c r="CU2342" s="67"/>
      <c r="CV2342" s="67"/>
      <c r="CW2342" s="67"/>
      <c r="CX2342" s="67"/>
      <c r="CY2342" s="67"/>
      <c r="CZ2342" s="67"/>
      <c r="DA2342" s="67"/>
      <c r="DB2342" s="67"/>
      <c r="DC2342" s="67"/>
      <c r="DD2342" s="67"/>
      <c r="DE2342" s="67"/>
      <c r="DF2342" s="67"/>
      <c r="DG2342" s="67"/>
      <c r="DH2342" s="67"/>
      <c r="DI2342" s="67"/>
      <c r="DJ2342" s="67"/>
      <c r="DK2342" s="67"/>
      <c r="DL2342" s="67"/>
      <c r="DM2342" s="67"/>
      <c r="DN2342" s="67"/>
      <c r="DO2342" s="67"/>
      <c r="DP2342" s="67"/>
      <c r="DQ2342" s="67"/>
      <c r="DR2342" s="67"/>
      <c r="DS2342" s="67"/>
      <c r="DT2342" s="67"/>
      <c r="DU2342" s="67"/>
      <c r="DV2342" s="67"/>
      <c r="DW2342" s="67"/>
      <c r="DX2342" s="67"/>
      <c r="DY2342" s="67"/>
      <c r="DZ2342" s="67"/>
      <c r="EA2342" s="67"/>
      <c r="EB2342" s="67"/>
      <c r="EC2342" s="67"/>
      <c r="ED2342" s="67"/>
      <c r="EE2342" s="67"/>
      <c r="EF2342" s="67"/>
      <c r="EG2342" s="67"/>
      <c r="EH2342" s="67"/>
      <c r="EI2342" s="67"/>
      <c r="EJ2342" s="67"/>
      <c r="EK2342" s="67"/>
      <c r="EL2342" s="67"/>
      <c r="EM2342" s="67"/>
      <c r="EN2342" s="67"/>
      <c r="EO2342" s="67"/>
      <c r="EP2342" s="67"/>
      <c r="EQ2342" s="67"/>
      <c r="ER2342" s="67"/>
      <c r="ES2342" s="67"/>
      <c r="ET2342" s="67"/>
      <c r="EU2342" s="67"/>
      <c r="EV2342" s="76"/>
      <c r="EW2342" s="76"/>
      <c r="EX2342" s="76"/>
      <c r="EY2342" s="76"/>
      <c r="EZ2342" s="76"/>
      <c r="FA2342" s="76"/>
      <c r="FB2342" s="951" t="s">
        <v>8433</v>
      </c>
      <c r="FC2342" s="1205"/>
      <c r="FD2342" s="67"/>
    </row>
    <row r="2343">
      <c r="A2343" s="63" t="s">
        <v>8434</v>
      </c>
      <c r="B2343" s="757" t="s">
        <v>8362</v>
      </c>
      <c r="C2343" s="829" t="s">
        <v>8315</v>
      </c>
      <c r="D2343" s="757" t="s">
        <v>18</v>
      </c>
      <c r="E2343" s="67"/>
      <c r="F2343" s="67"/>
      <c r="G2343" s="757" t="s">
        <v>8435</v>
      </c>
      <c r="H2343" s="757" t="s">
        <v>8317</v>
      </c>
      <c r="I2343" s="67"/>
      <c r="J2343" s="67"/>
      <c r="K2343" s="67"/>
      <c r="L2343" s="757" t="s">
        <v>8436</v>
      </c>
      <c r="M2343" s="757" t="s">
        <v>97</v>
      </c>
      <c r="N2343" s="884">
        <v>43251.0</v>
      </c>
      <c r="O2343" s="884">
        <v>43251.0</v>
      </c>
      <c r="P2343" s="1073"/>
      <c r="Q2343" s="188"/>
      <c r="R2343" s="188"/>
      <c r="S2343" s="67"/>
      <c r="T2343" s="857">
        <f t="shared" si="4480"/>
        <v>272</v>
      </c>
      <c r="U2343" s="1199">
        <f t="shared" si="4481"/>
        <v>5</v>
      </c>
      <c r="V2343" s="1200">
        <f t="shared" ref="V2343:X2343" si="4500">IF(ISBLANK($A2343),"",sum(AF2343,AL2343,AR2343,AX2343,BD2343,BJ2343,BP2343,BV2343,CB2343,CH2343,CN2343,CT2343,CZ2343,DF2343,DL2343,DR2343,DX2343,ED2343,EJ2343,EP2343,EV2343))</f>
        <v>2</v>
      </c>
      <c r="W2343" s="1200">
        <f t="shared" si="4500"/>
        <v>0</v>
      </c>
      <c r="X2343" s="1200">
        <f t="shared" si="4500"/>
        <v>0</v>
      </c>
      <c r="Y2343" s="1201">
        <f t="shared" si="4483"/>
        <v>2</v>
      </c>
      <c r="Z2343" s="1200">
        <f t="shared" ref="Z2343:AB2343" si="4501">IF(ISBLANK($A2343),"",sum(AI2343,AO2343,AU2343,BA2343,BG2343,BM2343,BS2343,BY2343,CE2343,CK2343,CQ2343,CW2343,DC2343,DI2343,DO2343,DU2343,EA2343,EG2343,EM2343,ES2343,EY2343))</f>
        <v>2</v>
      </c>
      <c r="AA2343" s="1200">
        <f t="shared" si="4501"/>
        <v>0</v>
      </c>
      <c r="AB2343" s="1200">
        <f t="shared" si="4501"/>
        <v>0</v>
      </c>
      <c r="AC2343" s="1202">
        <f t="shared" si="4485"/>
        <v>2</v>
      </c>
      <c r="AD2343" s="1203">
        <f t="shared" si="4486"/>
        <v>1</v>
      </c>
      <c r="AE2343" s="1204" t="str">
        <f t="shared" si="4487"/>
        <v>20+</v>
      </c>
      <c r="AF2343" s="74">
        <v>2.0</v>
      </c>
      <c r="AG2343" s="67"/>
      <c r="AH2343" s="67"/>
      <c r="AI2343" s="74">
        <v>2.0</v>
      </c>
      <c r="AJ2343" s="67"/>
      <c r="AK2343" s="67"/>
      <c r="AL2343" s="67"/>
      <c r="AM2343" s="67"/>
      <c r="AN2343" s="67"/>
      <c r="AO2343" s="67"/>
      <c r="AP2343" s="67"/>
      <c r="AQ2343" s="67"/>
      <c r="AR2343" s="67"/>
      <c r="AS2343" s="67"/>
      <c r="AT2343" s="67"/>
      <c r="AU2343" s="67"/>
      <c r="AV2343" s="67"/>
      <c r="AW2343" s="67"/>
      <c r="AX2343" s="67"/>
      <c r="AY2343" s="67"/>
      <c r="AZ2343" s="67"/>
      <c r="BA2343" s="67"/>
      <c r="BB2343" s="67"/>
      <c r="BC2343" s="67"/>
      <c r="BD2343" s="67"/>
      <c r="BE2343" s="67"/>
      <c r="BF2343" s="67"/>
      <c r="BG2343" s="67"/>
      <c r="BH2343" s="67"/>
      <c r="BI2343" s="67"/>
      <c r="BJ2343" s="67"/>
      <c r="BK2343" s="67"/>
      <c r="BL2343" s="67"/>
      <c r="BM2343" s="67"/>
      <c r="BN2343" s="67"/>
      <c r="BO2343" s="67"/>
      <c r="BP2343" s="67"/>
      <c r="BQ2343" s="67"/>
      <c r="BR2343" s="67"/>
      <c r="BS2343" s="67"/>
      <c r="BT2343" s="67"/>
      <c r="BU2343" s="67"/>
      <c r="BV2343" s="67"/>
      <c r="BW2343" s="67"/>
      <c r="BX2343" s="67"/>
      <c r="BY2343" s="67"/>
      <c r="BZ2343" s="67"/>
      <c r="CA2343" s="67"/>
      <c r="CB2343" s="67"/>
      <c r="CC2343" s="67"/>
      <c r="CD2343" s="67"/>
      <c r="CE2343" s="67"/>
      <c r="CF2343" s="67"/>
      <c r="CG2343" s="67"/>
      <c r="CH2343" s="67"/>
      <c r="CI2343" s="67"/>
      <c r="CJ2343" s="67"/>
      <c r="CK2343" s="67"/>
      <c r="CL2343" s="67"/>
      <c r="CM2343" s="67"/>
      <c r="CN2343" s="67"/>
      <c r="CO2343" s="67"/>
      <c r="CP2343" s="67"/>
      <c r="CQ2343" s="67"/>
      <c r="CR2343" s="67"/>
      <c r="CS2343" s="67"/>
      <c r="CT2343" s="67"/>
      <c r="CU2343" s="67"/>
      <c r="CV2343" s="67"/>
      <c r="CW2343" s="67"/>
      <c r="CX2343" s="67"/>
      <c r="CY2343" s="67"/>
      <c r="CZ2343" s="67"/>
      <c r="DA2343" s="67"/>
      <c r="DB2343" s="67"/>
      <c r="DC2343" s="67"/>
      <c r="DD2343" s="67"/>
      <c r="DE2343" s="67"/>
      <c r="DF2343" s="67"/>
      <c r="DG2343" s="67"/>
      <c r="DH2343" s="67"/>
      <c r="DI2343" s="67"/>
      <c r="DJ2343" s="67"/>
      <c r="DK2343" s="67"/>
      <c r="DL2343" s="67"/>
      <c r="DM2343" s="67"/>
      <c r="DN2343" s="67"/>
      <c r="DO2343" s="67"/>
      <c r="DP2343" s="67"/>
      <c r="DQ2343" s="67"/>
      <c r="DR2343" s="67"/>
      <c r="DS2343" s="67"/>
      <c r="DT2343" s="67"/>
      <c r="DU2343" s="67"/>
      <c r="DV2343" s="67"/>
      <c r="DW2343" s="67"/>
      <c r="DX2343" s="67"/>
      <c r="DY2343" s="67"/>
      <c r="DZ2343" s="67"/>
      <c r="EA2343" s="67"/>
      <c r="EB2343" s="67"/>
      <c r="EC2343" s="67"/>
      <c r="ED2343" s="67"/>
      <c r="EE2343" s="67"/>
      <c r="EF2343" s="67"/>
      <c r="EG2343" s="67"/>
      <c r="EH2343" s="67"/>
      <c r="EI2343" s="67"/>
      <c r="EJ2343" s="67"/>
      <c r="EK2343" s="67"/>
      <c r="EL2343" s="67"/>
      <c r="EM2343" s="67"/>
      <c r="EN2343" s="67"/>
      <c r="EO2343" s="67"/>
      <c r="EP2343" s="67"/>
      <c r="EQ2343" s="67"/>
      <c r="ER2343" s="67"/>
      <c r="ES2343" s="67"/>
      <c r="ET2343" s="67"/>
      <c r="EU2343" s="67"/>
      <c r="EV2343" s="76"/>
      <c r="EW2343" s="76"/>
      <c r="EX2343" s="76"/>
      <c r="EY2343" s="76"/>
      <c r="EZ2343" s="76"/>
      <c r="FA2343" s="76"/>
      <c r="FB2343" s="951" t="s">
        <v>8437</v>
      </c>
      <c r="FC2343" s="67"/>
      <c r="FD2343" s="67"/>
    </row>
    <row r="2344">
      <c r="A2344" s="63" t="s">
        <v>8438</v>
      </c>
      <c r="B2344" s="757" t="s">
        <v>8362</v>
      </c>
      <c r="C2344" s="829" t="s">
        <v>8315</v>
      </c>
      <c r="D2344" s="757" t="s">
        <v>18</v>
      </c>
      <c r="E2344" s="67"/>
      <c r="F2344" s="67"/>
      <c r="G2344" s="757" t="s">
        <v>8429</v>
      </c>
      <c r="H2344" s="757" t="s">
        <v>8317</v>
      </c>
      <c r="I2344" s="67"/>
      <c r="J2344" s="67"/>
      <c r="K2344" s="67"/>
      <c r="L2344" s="757" t="s">
        <v>399</v>
      </c>
      <c r="M2344" s="757" t="s">
        <v>121</v>
      </c>
      <c r="N2344" s="1218">
        <v>43249.0</v>
      </c>
      <c r="O2344" s="884">
        <v>43249.0</v>
      </c>
      <c r="P2344" s="1073"/>
      <c r="Q2344" s="188"/>
      <c r="R2344" s="188"/>
      <c r="S2344" s="67"/>
      <c r="T2344" s="857">
        <f t="shared" si="4480"/>
        <v>274</v>
      </c>
      <c r="U2344" s="1199">
        <f t="shared" si="4481"/>
        <v>5</v>
      </c>
      <c r="V2344" s="1200">
        <f t="shared" ref="V2344:X2344" si="4502">IF(ISBLANK($A2344),"",sum(AF2344,AL2344,AR2344,AX2344,BD2344,BJ2344,BP2344,BV2344,CB2344,CH2344,CN2344,CT2344,CZ2344,DF2344,DL2344,DR2344,DX2344,ED2344,EJ2344,EP2344,EV2344))</f>
        <v>1</v>
      </c>
      <c r="W2344" s="1200">
        <f t="shared" si="4502"/>
        <v>0</v>
      </c>
      <c r="X2344" s="1200">
        <f t="shared" si="4502"/>
        <v>0</v>
      </c>
      <c r="Y2344" s="1201">
        <f t="shared" si="4483"/>
        <v>1</v>
      </c>
      <c r="Z2344" s="1200">
        <f t="shared" ref="Z2344:AB2344" si="4503">IF(ISBLANK($A2344),"",sum(AI2344,AO2344,AU2344,BA2344,BG2344,BM2344,BS2344,BY2344,CE2344,CK2344,CQ2344,CW2344,DC2344,DI2344,DO2344,DU2344,EA2344,EG2344,EM2344,ES2344,EY2344))</f>
        <v>1</v>
      </c>
      <c r="AA2344" s="1200">
        <f t="shared" si="4503"/>
        <v>0</v>
      </c>
      <c r="AB2344" s="1200">
        <f t="shared" si="4503"/>
        <v>0</v>
      </c>
      <c r="AC2344" s="1202">
        <f t="shared" si="4485"/>
        <v>1</v>
      </c>
      <c r="AD2344" s="1203">
        <f t="shared" si="4486"/>
        <v>1</v>
      </c>
      <c r="AE2344" s="1204" t="str">
        <f t="shared" si="4487"/>
        <v>20+</v>
      </c>
      <c r="AF2344" s="67"/>
      <c r="AG2344" s="67"/>
      <c r="AH2344" s="67"/>
      <c r="AI2344" s="67"/>
      <c r="AJ2344" s="67"/>
      <c r="AK2344" s="67"/>
      <c r="AL2344" s="74">
        <v>1.0</v>
      </c>
      <c r="AM2344" s="67"/>
      <c r="AN2344" s="67"/>
      <c r="AO2344" s="74">
        <v>1.0</v>
      </c>
      <c r="AP2344" s="67"/>
      <c r="AQ2344" s="67"/>
      <c r="AR2344" s="67"/>
      <c r="AS2344" s="67"/>
      <c r="AT2344" s="67"/>
      <c r="AU2344" s="67"/>
      <c r="AV2344" s="67"/>
      <c r="AW2344" s="67"/>
      <c r="AX2344" s="67"/>
      <c r="AY2344" s="67"/>
      <c r="AZ2344" s="67"/>
      <c r="BA2344" s="67"/>
      <c r="BB2344" s="67"/>
      <c r="BC2344" s="67"/>
      <c r="BD2344" s="67"/>
      <c r="BE2344" s="67"/>
      <c r="BF2344" s="67"/>
      <c r="BG2344" s="67"/>
      <c r="BH2344" s="67"/>
      <c r="BI2344" s="67"/>
      <c r="BJ2344" s="67"/>
      <c r="BK2344" s="67"/>
      <c r="BL2344" s="67"/>
      <c r="BM2344" s="67"/>
      <c r="BN2344" s="67"/>
      <c r="BO2344" s="67"/>
      <c r="BP2344" s="67"/>
      <c r="BQ2344" s="67"/>
      <c r="BR2344" s="67"/>
      <c r="BS2344" s="67"/>
      <c r="BT2344" s="67"/>
      <c r="BU2344" s="67"/>
      <c r="BV2344" s="67"/>
      <c r="BW2344" s="67"/>
      <c r="BX2344" s="67"/>
      <c r="BY2344" s="67"/>
      <c r="BZ2344" s="67"/>
      <c r="CA2344" s="67"/>
      <c r="CB2344" s="67"/>
      <c r="CC2344" s="67"/>
      <c r="CD2344" s="67"/>
      <c r="CE2344" s="67"/>
      <c r="CF2344" s="67"/>
      <c r="CG2344" s="67"/>
      <c r="CH2344" s="67"/>
      <c r="CI2344" s="67"/>
      <c r="CJ2344" s="67"/>
      <c r="CK2344" s="67"/>
      <c r="CL2344" s="67"/>
      <c r="CM2344" s="67"/>
      <c r="CN2344" s="67"/>
      <c r="CO2344" s="67"/>
      <c r="CP2344" s="67"/>
      <c r="CQ2344" s="67"/>
      <c r="CR2344" s="67"/>
      <c r="CS2344" s="67"/>
      <c r="CT2344" s="67"/>
      <c r="CU2344" s="67"/>
      <c r="CV2344" s="67"/>
      <c r="CW2344" s="67"/>
      <c r="CX2344" s="67"/>
      <c r="CY2344" s="67"/>
      <c r="CZ2344" s="67"/>
      <c r="DA2344" s="67"/>
      <c r="DB2344" s="67"/>
      <c r="DC2344" s="67"/>
      <c r="DD2344" s="67"/>
      <c r="DE2344" s="67"/>
      <c r="DF2344" s="67"/>
      <c r="DG2344" s="67"/>
      <c r="DH2344" s="67"/>
      <c r="DI2344" s="67"/>
      <c r="DJ2344" s="67"/>
      <c r="DK2344" s="67"/>
      <c r="DL2344" s="67"/>
      <c r="DM2344" s="67"/>
      <c r="DN2344" s="67"/>
      <c r="DO2344" s="67"/>
      <c r="DP2344" s="67"/>
      <c r="DQ2344" s="67"/>
      <c r="DR2344" s="67"/>
      <c r="DS2344" s="67"/>
      <c r="DT2344" s="67"/>
      <c r="DU2344" s="67"/>
      <c r="DV2344" s="67"/>
      <c r="DW2344" s="67"/>
      <c r="DX2344" s="67"/>
      <c r="DY2344" s="67"/>
      <c r="DZ2344" s="67"/>
      <c r="EA2344" s="67"/>
      <c r="EB2344" s="67"/>
      <c r="EC2344" s="67"/>
      <c r="ED2344" s="67"/>
      <c r="EE2344" s="67"/>
      <c r="EF2344" s="67"/>
      <c r="EG2344" s="67"/>
      <c r="EH2344" s="67"/>
      <c r="EI2344" s="67"/>
      <c r="EJ2344" s="67"/>
      <c r="EK2344" s="67"/>
      <c r="EL2344" s="67"/>
      <c r="EM2344" s="67"/>
      <c r="EN2344" s="67"/>
      <c r="EO2344" s="67"/>
      <c r="EP2344" s="67"/>
      <c r="EQ2344" s="67"/>
      <c r="ER2344" s="67"/>
      <c r="ES2344" s="67"/>
      <c r="ET2344" s="67"/>
      <c r="EU2344" s="67"/>
      <c r="EV2344" s="76"/>
      <c r="EW2344" s="76"/>
      <c r="EX2344" s="76"/>
      <c r="EY2344" s="76"/>
      <c r="EZ2344" s="76"/>
      <c r="FA2344" s="76"/>
      <c r="FB2344" s="951" t="s">
        <v>8439</v>
      </c>
      <c r="FC2344" s="1205"/>
      <c r="FD2344" s="67"/>
    </row>
    <row r="2345">
      <c r="A2345" s="75" t="s">
        <v>8440</v>
      </c>
      <c r="B2345" s="757" t="s">
        <v>8362</v>
      </c>
      <c r="C2345" s="829" t="s">
        <v>8315</v>
      </c>
      <c r="D2345" s="757" t="s">
        <v>18</v>
      </c>
      <c r="E2345" s="67"/>
      <c r="F2345" s="67"/>
      <c r="G2345" s="757" t="s">
        <v>8435</v>
      </c>
      <c r="H2345" s="757" t="s">
        <v>8317</v>
      </c>
      <c r="I2345" s="67"/>
      <c r="J2345" s="67"/>
      <c r="K2345" s="67"/>
      <c r="L2345" s="757" t="s">
        <v>8436</v>
      </c>
      <c r="M2345" s="757" t="s">
        <v>97</v>
      </c>
      <c r="N2345" s="884">
        <v>43231.0</v>
      </c>
      <c r="O2345" s="884">
        <v>43231.0</v>
      </c>
      <c r="P2345" s="1073"/>
      <c r="Q2345" s="188"/>
      <c r="R2345" s="188"/>
      <c r="S2345" s="67"/>
      <c r="T2345" s="857">
        <f t="shared" si="4480"/>
        <v>292</v>
      </c>
      <c r="U2345" s="1199">
        <f t="shared" si="4481"/>
        <v>5</v>
      </c>
      <c r="V2345" s="1200">
        <f t="shared" ref="V2345:X2345" si="4504">IF(ISBLANK($A2345),"",sum(AF2345,AL2345,AR2345,AX2345,BD2345,BJ2345,BP2345,BV2345,CB2345,CH2345,CN2345,CT2345,CZ2345,DF2345,DL2345,DR2345,DX2345,ED2345,EJ2345,EP2345,EV2345))</f>
        <v>1</v>
      </c>
      <c r="W2345" s="1200">
        <f t="shared" si="4504"/>
        <v>0</v>
      </c>
      <c r="X2345" s="1200">
        <f t="shared" si="4504"/>
        <v>0</v>
      </c>
      <c r="Y2345" s="1201">
        <f t="shared" si="4483"/>
        <v>1</v>
      </c>
      <c r="Z2345" s="1200">
        <f t="shared" ref="Z2345:AB2345" si="4505">IF(ISBLANK($A2345),"",sum(AI2345,AO2345,AU2345,BA2345,BG2345,BM2345,BS2345,BY2345,CE2345,CK2345,CQ2345,CW2345,DC2345,DI2345,DO2345,DU2345,EA2345,EG2345,EM2345,ES2345,EY2345))</f>
        <v>1</v>
      </c>
      <c r="AA2345" s="1200">
        <f t="shared" si="4505"/>
        <v>0</v>
      </c>
      <c r="AB2345" s="1200">
        <f t="shared" si="4505"/>
        <v>0</v>
      </c>
      <c r="AC2345" s="1202">
        <f t="shared" si="4485"/>
        <v>1</v>
      </c>
      <c r="AD2345" s="1203">
        <f t="shared" si="4486"/>
        <v>1</v>
      </c>
      <c r="AE2345" s="1204" t="str">
        <f t="shared" si="4487"/>
        <v>20+</v>
      </c>
      <c r="AF2345" s="74">
        <v>1.0</v>
      </c>
      <c r="AG2345" s="67"/>
      <c r="AH2345" s="67"/>
      <c r="AI2345" s="74">
        <v>1.0</v>
      </c>
      <c r="AJ2345" s="67"/>
      <c r="AK2345" s="67"/>
      <c r="AL2345" s="67"/>
      <c r="AM2345" s="67"/>
      <c r="AN2345" s="67"/>
      <c r="AO2345" s="67"/>
      <c r="AP2345" s="67"/>
      <c r="AQ2345" s="67"/>
      <c r="AR2345" s="67"/>
      <c r="AS2345" s="67"/>
      <c r="AT2345" s="67"/>
      <c r="AU2345" s="67"/>
      <c r="AV2345" s="67"/>
      <c r="AW2345" s="67"/>
      <c r="AX2345" s="67"/>
      <c r="AY2345" s="67"/>
      <c r="AZ2345" s="67"/>
      <c r="BA2345" s="67"/>
      <c r="BB2345" s="67"/>
      <c r="BC2345" s="67"/>
      <c r="BD2345" s="67"/>
      <c r="BE2345" s="67"/>
      <c r="BF2345" s="67"/>
      <c r="BG2345" s="67"/>
      <c r="BH2345" s="67"/>
      <c r="BI2345" s="67"/>
      <c r="BJ2345" s="67"/>
      <c r="BK2345" s="67"/>
      <c r="BL2345" s="67"/>
      <c r="BM2345" s="67"/>
      <c r="BN2345" s="67"/>
      <c r="BO2345" s="67"/>
      <c r="BP2345" s="67"/>
      <c r="BQ2345" s="67"/>
      <c r="BR2345" s="67"/>
      <c r="BS2345" s="67"/>
      <c r="BT2345" s="67"/>
      <c r="BU2345" s="67"/>
      <c r="BV2345" s="67"/>
      <c r="BW2345" s="67"/>
      <c r="BX2345" s="67"/>
      <c r="BY2345" s="67"/>
      <c r="BZ2345" s="67"/>
      <c r="CA2345" s="67"/>
      <c r="CB2345" s="67"/>
      <c r="CC2345" s="67"/>
      <c r="CD2345" s="67"/>
      <c r="CE2345" s="67"/>
      <c r="CF2345" s="67"/>
      <c r="CG2345" s="67"/>
      <c r="CH2345" s="67"/>
      <c r="CI2345" s="67"/>
      <c r="CJ2345" s="67"/>
      <c r="CK2345" s="67"/>
      <c r="CL2345" s="67"/>
      <c r="CM2345" s="67"/>
      <c r="CN2345" s="67"/>
      <c r="CO2345" s="67"/>
      <c r="CP2345" s="67"/>
      <c r="CQ2345" s="67"/>
      <c r="CR2345" s="67"/>
      <c r="CS2345" s="67"/>
      <c r="CT2345" s="67"/>
      <c r="CU2345" s="67"/>
      <c r="CV2345" s="67"/>
      <c r="CW2345" s="67"/>
      <c r="CX2345" s="67"/>
      <c r="CY2345" s="67"/>
      <c r="CZ2345" s="67"/>
      <c r="DA2345" s="67"/>
      <c r="DB2345" s="67"/>
      <c r="DC2345" s="67"/>
      <c r="DD2345" s="67"/>
      <c r="DE2345" s="67"/>
      <c r="DF2345" s="67"/>
      <c r="DG2345" s="67"/>
      <c r="DH2345" s="67"/>
      <c r="DI2345" s="67"/>
      <c r="DJ2345" s="67"/>
      <c r="DK2345" s="67"/>
      <c r="DL2345" s="67"/>
      <c r="DM2345" s="67"/>
      <c r="DN2345" s="67"/>
      <c r="DO2345" s="67"/>
      <c r="DP2345" s="67"/>
      <c r="DQ2345" s="67"/>
      <c r="DR2345" s="67"/>
      <c r="DS2345" s="67"/>
      <c r="DT2345" s="67"/>
      <c r="DU2345" s="67"/>
      <c r="DV2345" s="67"/>
      <c r="DW2345" s="67"/>
      <c r="DX2345" s="67"/>
      <c r="DY2345" s="67"/>
      <c r="DZ2345" s="67"/>
      <c r="EA2345" s="67"/>
      <c r="EB2345" s="67"/>
      <c r="EC2345" s="67"/>
      <c r="ED2345" s="67"/>
      <c r="EE2345" s="67"/>
      <c r="EF2345" s="67"/>
      <c r="EG2345" s="67"/>
      <c r="EH2345" s="67"/>
      <c r="EI2345" s="67"/>
      <c r="EJ2345" s="67"/>
      <c r="EK2345" s="67"/>
      <c r="EL2345" s="67"/>
      <c r="EM2345" s="67"/>
      <c r="EN2345" s="67"/>
      <c r="EO2345" s="67"/>
      <c r="EP2345" s="67"/>
      <c r="EQ2345" s="67"/>
      <c r="ER2345" s="67"/>
      <c r="ES2345" s="67"/>
      <c r="ET2345" s="67"/>
      <c r="EU2345" s="67"/>
      <c r="EV2345" s="76"/>
      <c r="EW2345" s="76"/>
      <c r="EX2345" s="76"/>
      <c r="EY2345" s="76"/>
      <c r="EZ2345" s="76"/>
      <c r="FA2345" s="76"/>
      <c r="FB2345" s="951" t="s">
        <v>8441</v>
      </c>
      <c r="FC2345" s="1205"/>
      <c r="FD2345" s="67"/>
    </row>
    <row r="2346">
      <c r="A2346" s="187" t="s">
        <v>8442</v>
      </c>
      <c r="B2346" s="757" t="s">
        <v>8362</v>
      </c>
      <c r="C2346" s="829" t="s">
        <v>8315</v>
      </c>
      <c r="D2346" s="757" t="s">
        <v>18</v>
      </c>
      <c r="E2346" s="67"/>
      <c r="F2346" s="67"/>
      <c r="G2346" s="757" t="s">
        <v>8388</v>
      </c>
      <c r="H2346" s="789" t="s">
        <v>8317</v>
      </c>
      <c r="I2346" s="67"/>
      <c r="J2346" s="67"/>
      <c r="K2346" s="67"/>
      <c r="L2346" s="757" t="s">
        <v>8443</v>
      </c>
      <c r="M2346" s="757" t="s">
        <v>133</v>
      </c>
      <c r="N2346" s="883">
        <v>43165.0</v>
      </c>
      <c r="O2346" s="883">
        <v>43165.0</v>
      </c>
      <c r="P2346" s="1073"/>
      <c r="Q2346" s="188"/>
      <c r="R2346" s="188"/>
      <c r="S2346" s="67"/>
      <c r="T2346" s="857">
        <f t="shared" si="4480"/>
        <v>358</v>
      </c>
      <c r="U2346" s="1199">
        <f t="shared" si="4481"/>
        <v>5</v>
      </c>
      <c r="V2346" s="1200">
        <f t="shared" ref="V2346:X2346" si="4506">IF(ISBLANK($A2346),"",sum(AF2346,AL2346,AR2346,AX2346,BD2346,BJ2346,BP2346,BV2346,CB2346,CH2346,CN2346,CT2346,CZ2346,DF2346,DL2346,DR2346,DX2346,ED2346,EJ2346,EP2346,EV2346))</f>
        <v>4</v>
      </c>
      <c r="W2346" s="1200">
        <f t="shared" si="4506"/>
        <v>0</v>
      </c>
      <c r="X2346" s="1200">
        <f t="shared" si="4506"/>
        <v>0</v>
      </c>
      <c r="Y2346" s="1201">
        <f t="shared" si="4483"/>
        <v>4</v>
      </c>
      <c r="Z2346" s="1200">
        <f t="shared" ref="Z2346:AB2346" si="4507">IF(ISBLANK($A2346),"",sum(AI2346,AO2346,AU2346,BA2346,BG2346,BM2346,BS2346,BY2346,CE2346,CK2346,CQ2346,CW2346,DC2346,DI2346,DO2346,DU2346,EA2346,EG2346,EM2346,ES2346,EY2346))</f>
        <v>2</v>
      </c>
      <c r="AA2346" s="1200">
        <f t="shared" si="4507"/>
        <v>0</v>
      </c>
      <c r="AB2346" s="1200">
        <f t="shared" si="4507"/>
        <v>0</v>
      </c>
      <c r="AC2346" s="1202">
        <f t="shared" si="4485"/>
        <v>2</v>
      </c>
      <c r="AD2346" s="1203">
        <f t="shared" si="4486"/>
        <v>0.5</v>
      </c>
      <c r="AE2346" s="1204" t="str">
        <f t="shared" si="4487"/>
        <v>20+</v>
      </c>
      <c r="AF2346" s="74">
        <v>1.0</v>
      </c>
      <c r="AG2346" s="67"/>
      <c r="AH2346" s="67"/>
      <c r="AI2346" s="74">
        <v>1.0</v>
      </c>
      <c r="AJ2346" s="67"/>
      <c r="AK2346" s="67"/>
      <c r="AL2346" s="67"/>
      <c r="AM2346" s="67"/>
      <c r="AN2346" s="67"/>
      <c r="AO2346" s="67"/>
      <c r="AP2346" s="67"/>
      <c r="AQ2346" s="67"/>
      <c r="AR2346" s="74">
        <v>1.0</v>
      </c>
      <c r="AS2346" s="67"/>
      <c r="AT2346" s="67"/>
      <c r="AU2346" s="67"/>
      <c r="AV2346" s="67"/>
      <c r="AW2346" s="67"/>
      <c r="AX2346" s="74">
        <v>2.0</v>
      </c>
      <c r="AY2346" s="67"/>
      <c r="AZ2346" s="67"/>
      <c r="BA2346" s="74">
        <v>1.0</v>
      </c>
      <c r="BB2346" s="67"/>
      <c r="BC2346" s="67"/>
      <c r="BD2346" s="67"/>
      <c r="BE2346" s="67"/>
      <c r="BF2346" s="67"/>
      <c r="BG2346" s="67"/>
      <c r="BH2346" s="67"/>
      <c r="BI2346" s="67"/>
      <c r="BJ2346" s="67"/>
      <c r="BK2346" s="67"/>
      <c r="BL2346" s="67"/>
      <c r="BM2346" s="67"/>
      <c r="BN2346" s="67"/>
      <c r="BO2346" s="67"/>
      <c r="BP2346" s="67"/>
      <c r="BQ2346" s="67"/>
      <c r="BR2346" s="67"/>
      <c r="BS2346" s="67"/>
      <c r="BT2346" s="67"/>
      <c r="BU2346" s="67"/>
      <c r="BV2346" s="67"/>
      <c r="BW2346" s="67"/>
      <c r="BX2346" s="67"/>
      <c r="BY2346" s="67"/>
      <c r="BZ2346" s="67"/>
      <c r="CA2346" s="67"/>
      <c r="CB2346" s="67"/>
      <c r="CC2346" s="67"/>
      <c r="CD2346" s="67"/>
      <c r="CE2346" s="67"/>
      <c r="CF2346" s="67"/>
      <c r="CG2346" s="67"/>
      <c r="CH2346" s="67"/>
      <c r="CI2346" s="67"/>
      <c r="CJ2346" s="67"/>
      <c r="CK2346" s="67"/>
      <c r="CL2346" s="67"/>
      <c r="CM2346" s="67"/>
      <c r="CN2346" s="67"/>
      <c r="CO2346" s="67"/>
      <c r="CP2346" s="67"/>
      <c r="CQ2346" s="67"/>
      <c r="CR2346" s="67"/>
      <c r="CS2346" s="67"/>
      <c r="CT2346" s="67"/>
      <c r="CU2346" s="67"/>
      <c r="CV2346" s="67"/>
      <c r="CW2346" s="67"/>
      <c r="CX2346" s="67"/>
      <c r="CY2346" s="67"/>
      <c r="CZ2346" s="67"/>
      <c r="DA2346" s="67"/>
      <c r="DB2346" s="67"/>
      <c r="DC2346" s="67"/>
      <c r="DD2346" s="67"/>
      <c r="DE2346" s="67"/>
      <c r="DF2346" s="67"/>
      <c r="DG2346" s="67"/>
      <c r="DH2346" s="67"/>
      <c r="DI2346" s="67"/>
      <c r="DJ2346" s="67"/>
      <c r="DK2346" s="67"/>
      <c r="DL2346" s="67"/>
      <c r="DM2346" s="67"/>
      <c r="DN2346" s="67"/>
      <c r="DO2346" s="67"/>
      <c r="DP2346" s="67"/>
      <c r="DQ2346" s="67"/>
      <c r="DR2346" s="67"/>
      <c r="DS2346" s="67"/>
      <c r="DT2346" s="67"/>
      <c r="DU2346" s="67"/>
      <c r="DV2346" s="67"/>
      <c r="DW2346" s="67"/>
      <c r="DX2346" s="67"/>
      <c r="DY2346" s="67"/>
      <c r="DZ2346" s="67"/>
      <c r="EA2346" s="67"/>
      <c r="EB2346" s="67"/>
      <c r="EC2346" s="67"/>
      <c r="ED2346" s="67"/>
      <c r="EE2346" s="67"/>
      <c r="EF2346" s="67"/>
      <c r="EG2346" s="67"/>
      <c r="EH2346" s="67"/>
      <c r="EI2346" s="67"/>
      <c r="EJ2346" s="67"/>
      <c r="EK2346" s="67"/>
      <c r="EL2346" s="67"/>
      <c r="EM2346" s="67"/>
      <c r="EN2346" s="67"/>
      <c r="EO2346" s="67"/>
      <c r="EP2346" s="67"/>
      <c r="EQ2346" s="67"/>
      <c r="ER2346" s="67"/>
      <c r="ES2346" s="67"/>
      <c r="ET2346" s="67"/>
      <c r="EU2346" s="67"/>
      <c r="EV2346" s="76"/>
      <c r="EW2346" s="76"/>
      <c r="EX2346" s="76"/>
      <c r="EY2346" s="76"/>
      <c r="EZ2346" s="76"/>
      <c r="FA2346" s="76"/>
      <c r="FB2346" s="951" t="s">
        <v>8444</v>
      </c>
      <c r="FC2346" s="1205"/>
      <c r="FD2346" s="67"/>
    </row>
    <row r="2347">
      <c r="A2347" s="63" t="s">
        <v>8445</v>
      </c>
      <c r="B2347" s="757" t="s">
        <v>8362</v>
      </c>
      <c r="C2347" s="829" t="s">
        <v>8315</v>
      </c>
      <c r="D2347" s="757" t="s">
        <v>18</v>
      </c>
      <c r="E2347" s="67"/>
      <c r="F2347" s="67"/>
      <c r="G2347" s="757" t="s">
        <v>8388</v>
      </c>
      <c r="H2347" s="757" t="s">
        <v>1688</v>
      </c>
      <c r="I2347" s="67"/>
      <c r="J2347" s="67"/>
      <c r="K2347" s="67"/>
      <c r="L2347" s="757" t="s">
        <v>8432</v>
      </c>
      <c r="M2347" s="757" t="s">
        <v>132</v>
      </c>
      <c r="N2347" s="884">
        <v>43143.0</v>
      </c>
      <c r="O2347" s="884">
        <v>43143.0</v>
      </c>
      <c r="P2347" s="1073"/>
      <c r="Q2347" s="188"/>
      <c r="R2347" s="188"/>
      <c r="S2347" s="67"/>
      <c r="T2347" s="857">
        <f t="shared" si="4480"/>
        <v>380</v>
      </c>
      <c r="U2347" s="1199">
        <f t="shared" si="4481"/>
        <v>5</v>
      </c>
      <c r="V2347" s="1200">
        <f t="shared" ref="V2347:X2347" si="4508">IF(ISBLANK($A2347),"",sum(AF2347,AL2347,AR2347,AX2347,BD2347,BJ2347,BP2347,BV2347,CB2347,CH2347,CN2347,CT2347,CZ2347,DF2347,DL2347,DR2347,DX2347,ED2347,EJ2347,EP2347,EV2347))</f>
        <v>1</v>
      </c>
      <c r="W2347" s="1200">
        <f t="shared" si="4508"/>
        <v>0</v>
      </c>
      <c r="X2347" s="1200">
        <f t="shared" si="4508"/>
        <v>0</v>
      </c>
      <c r="Y2347" s="1201">
        <f t="shared" si="4483"/>
        <v>1</v>
      </c>
      <c r="Z2347" s="1200">
        <f t="shared" ref="Z2347:AB2347" si="4509">IF(ISBLANK($A2347),"",sum(AI2347,AO2347,AU2347,BA2347,BG2347,BM2347,BS2347,BY2347,CE2347,CK2347,CQ2347,CW2347,DC2347,DI2347,DO2347,DU2347,EA2347,EG2347,EM2347,ES2347,EY2347))</f>
        <v>1</v>
      </c>
      <c r="AA2347" s="1200">
        <f t="shared" si="4509"/>
        <v>0</v>
      </c>
      <c r="AB2347" s="1200">
        <f t="shared" si="4509"/>
        <v>0</v>
      </c>
      <c r="AC2347" s="1202">
        <f t="shared" si="4485"/>
        <v>1</v>
      </c>
      <c r="AD2347" s="1203">
        <f t="shared" si="4486"/>
        <v>1</v>
      </c>
      <c r="AE2347" s="1204" t="str">
        <f t="shared" si="4487"/>
        <v>20+</v>
      </c>
      <c r="AF2347" s="67"/>
      <c r="AG2347" s="67"/>
      <c r="AH2347" s="67"/>
      <c r="AI2347" s="67"/>
      <c r="AJ2347" s="67"/>
      <c r="AK2347" s="67"/>
      <c r="AL2347" s="67"/>
      <c r="AM2347" s="67"/>
      <c r="AN2347" s="67"/>
      <c r="AO2347" s="67"/>
      <c r="AP2347" s="67"/>
      <c r="AQ2347" s="67"/>
      <c r="AR2347" s="74">
        <v>1.0</v>
      </c>
      <c r="AS2347" s="67"/>
      <c r="AT2347" s="67"/>
      <c r="AU2347" s="74">
        <v>1.0</v>
      </c>
      <c r="AV2347" s="67"/>
      <c r="AW2347" s="67"/>
      <c r="AX2347" s="67"/>
      <c r="AY2347" s="67"/>
      <c r="AZ2347" s="67"/>
      <c r="BA2347" s="67"/>
      <c r="BB2347" s="67"/>
      <c r="BC2347" s="67"/>
      <c r="BD2347" s="67"/>
      <c r="BE2347" s="67"/>
      <c r="BF2347" s="67"/>
      <c r="BG2347" s="67"/>
      <c r="BH2347" s="67"/>
      <c r="BI2347" s="67"/>
      <c r="BJ2347" s="67"/>
      <c r="BK2347" s="67"/>
      <c r="BL2347" s="67"/>
      <c r="BM2347" s="67"/>
      <c r="BN2347" s="67"/>
      <c r="BO2347" s="67"/>
      <c r="BP2347" s="67"/>
      <c r="BQ2347" s="67"/>
      <c r="BR2347" s="67"/>
      <c r="BS2347" s="67"/>
      <c r="BT2347" s="67"/>
      <c r="BU2347" s="67"/>
      <c r="BV2347" s="67"/>
      <c r="BW2347" s="67"/>
      <c r="BX2347" s="67"/>
      <c r="BY2347" s="67"/>
      <c r="BZ2347" s="67"/>
      <c r="CA2347" s="67"/>
      <c r="CB2347" s="67"/>
      <c r="CC2347" s="67"/>
      <c r="CD2347" s="67"/>
      <c r="CE2347" s="67"/>
      <c r="CF2347" s="67"/>
      <c r="CG2347" s="67"/>
      <c r="CH2347" s="67"/>
      <c r="CI2347" s="67"/>
      <c r="CJ2347" s="67"/>
      <c r="CK2347" s="67"/>
      <c r="CL2347" s="67"/>
      <c r="CM2347" s="67"/>
      <c r="CN2347" s="67"/>
      <c r="CO2347" s="67"/>
      <c r="CP2347" s="67"/>
      <c r="CQ2347" s="67"/>
      <c r="CR2347" s="67"/>
      <c r="CS2347" s="67"/>
      <c r="CT2347" s="67"/>
      <c r="CU2347" s="67"/>
      <c r="CV2347" s="67"/>
      <c r="CW2347" s="67"/>
      <c r="CX2347" s="67"/>
      <c r="CY2347" s="67"/>
      <c r="CZ2347" s="67"/>
      <c r="DA2347" s="67"/>
      <c r="DB2347" s="67"/>
      <c r="DC2347" s="67"/>
      <c r="DD2347" s="67"/>
      <c r="DE2347" s="67"/>
      <c r="DF2347" s="67"/>
      <c r="DG2347" s="67"/>
      <c r="DH2347" s="67"/>
      <c r="DI2347" s="67"/>
      <c r="DJ2347" s="67"/>
      <c r="DK2347" s="67"/>
      <c r="DL2347" s="67"/>
      <c r="DM2347" s="67"/>
      <c r="DN2347" s="67"/>
      <c r="DO2347" s="67"/>
      <c r="DP2347" s="67"/>
      <c r="DQ2347" s="67"/>
      <c r="DR2347" s="67"/>
      <c r="DS2347" s="67"/>
      <c r="DT2347" s="67"/>
      <c r="DU2347" s="67"/>
      <c r="DV2347" s="67"/>
      <c r="DW2347" s="67"/>
      <c r="DX2347" s="67"/>
      <c r="DY2347" s="67"/>
      <c r="DZ2347" s="67"/>
      <c r="EA2347" s="67"/>
      <c r="EB2347" s="67"/>
      <c r="EC2347" s="67"/>
      <c r="ED2347" s="67"/>
      <c r="EE2347" s="67"/>
      <c r="EF2347" s="67"/>
      <c r="EG2347" s="67"/>
      <c r="EH2347" s="67"/>
      <c r="EI2347" s="67"/>
      <c r="EJ2347" s="67"/>
      <c r="EK2347" s="67"/>
      <c r="EL2347" s="67"/>
      <c r="EM2347" s="67"/>
      <c r="EN2347" s="67"/>
      <c r="EO2347" s="67"/>
      <c r="EP2347" s="67"/>
      <c r="EQ2347" s="67"/>
      <c r="ER2347" s="67"/>
      <c r="ES2347" s="67"/>
      <c r="ET2347" s="67"/>
      <c r="EU2347" s="67"/>
      <c r="EV2347" s="76"/>
      <c r="EW2347" s="76"/>
      <c r="EX2347" s="76"/>
      <c r="EY2347" s="76"/>
      <c r="EZ2347" s="76"/>
      <c r="FA2347" s="76"/>
      <c r="FB2347" s="951" t="s">
        <v>8446</v>
      </c>
      <c r="FC2347" s="1205"/>
      <c r="FD2347" s="67"/>
    </row>
    <row r="2348">
      <c r="A2348" s="63" t="s">
        <v>8447</v>
      </c>
      <c r="B2348" s="757" t="s">
        <v>8362</v>
      </c>
      <c r="C2348" s="829" t="s">
        <v>8315</v>
      </c>
      <c r="D2348" s="757" t="s">
        <v>18</v>
      </c>
      <c r="E2348" s="67"/>
      <c r="F2348" s="67"/>
      <c r="G2348" s="757" t="s">
        <v>8448</v>
      </c>
      <c r="H2348" s="789" t="s">
        <v>8317</v>
      </c>
      <c r="I2348" s="67"/>
      <c r="J2348" s="67"/>
      <c r="K2348" s="67"/>
      <c r="L2348" s="757" t="s">
        <v>1596</v>
      </c>
      <c r="M2348" s="757" t="s">
        <v>106</v>
      </c>
      <c r="N2348" s="884">
        <v>43186.0</v>
      </c>
      <c r="O2348" s="884">
        <v>43186.0</v>
      </c>
      <c r="P2348" s="1073"/>
      <c r="Q2348" s="188"/>
      <c r="R2348" s="188"/>
      <c r="S2348" s="67"/>
      <c r="T2348" s="857">
        <f t="shared" si="4480"/>
        <v>337</v>
      </c>
      <c r="U2348" s="1199">
        <f t="shared" si="4481"/>
        <v>5</v>
      </c>
      <c r="V2348" s="1200">
        <f t="shared" ref="V2348:X2348" si="4510">IF(ISBLANK($A2348),"",sum(AF2348,AL2348,AR2348,AX2348,BD2348,BJ2348,BP2348,BV2348,CB2348,CH2348,CN2348,CT2348,CZ2348,DF2348,DL2348,DR2348,DX2348,ED2348,EJ2348,EP2348,EV2348))</f>
        <v>1</v>
      </c>
      <c r="W2348" s="1200">
        <f t="shared" si="4510"/>
        <v>3</v>
      </c>
      <c r="X2348" s="1200">
        <f t="shared" si="4510"/>
        <v>0</v>
      </c>
      <c r="Y2348" s="1201">
        <f t="shared" si="4483"/>
        <v>4</v>
      </c>
      <c r="Z2348" s="1200">
        <f t="shared" ref="Z2348:AB2348" si="4511">IF(ISBLANK($A2348),"",sum(AI2348,AO2348,AU2348,BA2348,BG2348,BM2348,BS2348,BY2348,CE2348,CK2348,CQ2348,CW2348,DC2348,DI2348,DO2348,DU2348,EA2348,EG2348,EM2348,ES2348,EY2348))</f>
        <v>3</v>
      </c>
      <c r="AA2348" s="1200">
        <f t="shared" si="4511"/>
        <v>0</v>
      </c>
      <c r="AB2348" s="1200">
        <f t="shared" si="4511"/>
        <v>0</v>
      </c>
      <c r="AC2348" s="1202">
        <f t="shared" si="4485"/>
        <v>3</v>
      </c>
      <c r="AD2348" s="1203">
        <f t="shared" si="4486"/>
        <v>0.75</v>
      </c>
      <c r="AE2348" s="1204" t="str">
        <f t="shared" si="4487"/>
        <v>20+</v>
      </c>
      <c r="AF2348" s="67"/>
      <c r="AG2348" s="67"/>
      <c r="AH2348" s="67"/>
      <c r="AI2348" s="67"/>
      <c r="AJ2348" s="67"/>
      <c r="AK2348" s="67"/>
      <c r="AL2348" s="67"/>
      <c r="AM2348" s="67"/>
      <c r="AN2348" s="67"/>
      <c r="AO2348" s="67"/>
      <c r="AP2348" s="67"/>
      <c r="AQ2348" s="67"/>
      <c r="AR2348" s="74">
        <v>1.0</v>
      </c>
      <c r="AS2348" s="74">
        <v>1.0</v>
      </c>
      <c r="AT2348" s="67"/>
      <c r="AU2348" s="74">
        <v>2.0</v>
      </c>
      <c r="AV2348" s="67"/>
      <c r="AW2348" s="67"/>
      <c r="AX2348" s="67"/>
      <c r="AY2348" s="67"/>
      <c r="AZ2348" s="67"/>
      <c r="BA2348" s="67"/>
      <c r="BB2348" s="67"/>
      <c r="BC2348" s="67"/>
      <c r="BD2348" s="67"/>
      <c r="BE2348" s="74">
        <v>1.0</v>
      </c>
      <c r="BF2348" s="67"/>
      <c r="BG2348" s="74">
        <v>1.0</v>
      </c>
      <c r="BH2348" s="67"/>
      <c r="BI2348" s="67"/>
      <c r="BJ2348" s="67"/>
      <c r="BK2348" s="67"/>
      <c r="BL2348" s="67"/>
      <c r="BM2348" s="67"/>
      <c r="BN2348" s="67"/>
      <c r="BO2348" s="67"/>
      <c r="BP2348" s="67"/>
      <c r="BQ2348" s="67"/>
      <c r="BR2348" s="67"/>
      <c r="BS2348" s="67"/>
      <c r="BT2348" s="67"/>
      <c r="BU2348" s="67"/>
      <c r="BV2348" s="67"/>
      <c r="BW2348" s="67"/>
      <c r="BX2348" s="67"/>
      <c r="BY2348" s="67"/>
      <c r="BZ2348" s="67"/>
      <c r="CA2348" s="67"/>
      <c r="CB2348" s="67"/>
      <c r="CC2348" s="74">
        <v>1.0</v>
      </c>
      <c r="CD2348" s="67"/>
      <c r="CE2348" s="67"/>
      <c r="CF2348" s="67"/>
      <c r="CG2348" s="67"/>
      <c r="CH2348" s="67"/>
      <c r="CI2348" s="67"/>
      <c r="CJ2348" s="67"/>
      <c r="CK2348" s="67"/>
      <c r="CL2348" s="67"/>
      <c r="CM2348" s="67"/>
      <c r="CN2348" s="67"/>
      <c r="CO2348" s="67"/>
      <c r="CP2348" s="67"/>
      <c r="CQ2348" s="67"/>
      <c r="CR2348" s="67"/>
      <c r="CS2348" s="67"/>
      <c r="CT2348" s="67"/>
      <c r="CU2348" s="67"/>
      <c r="CV2348" s="67"/>
      <c r="CW2348" s="67"/>
      <c r="CX2348" s="67"/>
      <c r="CY2348" s="67"/>
      <c r="CZ2348" s="67"/>
      <c r="DA2348" s="67"/>
      <c r="DB2348" s="67"/>
      <c r="DC2348" s="67"/>
      <c r="DD2348" s="67"/>
      <c r="DE2348" s="67"/>
      <c r="DF2348" s="67"/>
      <c r="DG2348" s="67"/>
      <c r="DH2348" s="67"/>
      <c r="DI2348" s="67"/>
      <c r="DJ2348" s="67"/>
      <c r="DK2348" s="67"/>
      <c r="DL2348" s="67"/>
      <c r="DM2348" s="67"/>
      <c r="DN2348" s="67"/>
      <c r="DO2348" s="67"/>
      <c r="DP2348" s="67"/>
      <c r="DQ2348" s="67"/>
      <c r="DR2348" s="67"/>
      <c r="DS2348" s="67"/>
      <c r="DT2348" s="67"/>
      <c r="DU2348" s="67"/>
      <c r="DV2348" s="67"/>
      <c r="DW2348" s="67"/>
      <c r="DX2348" s="67"/>
      <c r="DY2348" s="67"/>
      <c r="DZ2348" s="67"/>
      <c r="EA2348" s="67"/>
      <c r="EB2348" s="67"/>
      <c r="EC2348" s="67"/>
      <c r="ED2348" s="67"/>
      <c r="EE2348" s="67"/>
      <c r="EF2348" s="67"/>
      <c r="EG2348" s="67"/>
      <c r="EH2348" s="67"/>
      <c r="EI2348" s="67"/>
      <c r="EJ2348" s="67"/>
      <c r="EK2348" s="67"/>
      <c r="EL2348" s="67"/>
      <c r="EM2348" s="67"/>
      <c r="EN2348" s="67"/>
      <c r="EO2348" s="67"/>
      <c r="EP2348" s="67"/>
      <c r="EQ2348" s="67"/>
      <c r="ER2348" s="67"/>
      <c r="ES2348" s="67"/>
      <c r="ET2348" s="67"/>
      <c r="EU2348" s="67"/>
      <c r="EV2348" s="76"/>
      <c r="EW2348" s="76"/>
      <c r="EX2348" s="76"/>
      <c r="EY2348" s="76"/>
      <c r="EZ2348" s="76"/>
      <c r="FA2348" s="76"/>
      <c r="FB2348" s="1219" t="s">
        <v>8449</v>
      </c>
      <c r="FC2348" s="1205"/>
      <c r="FD2348" s="67"/>
    </row>
    <row r="2349">
      <c r="A2349" s="63" t="s">
        <v>8450</v>
      </c>
      <c r="B2349" s="757" t="s">
        <v>8362</v>
      </c>
      <c r="C2349" s="829" t="s">
        <v>8315</v>
      </c>
      <c r="D2349" s="757" t="s">
        <v>18</v>
      </c>
      <c r="E2349" s="67"/>
      <c r="F2349" s="67"/>
      <c r="G2349" s="757" t="s">
        <v>8448</v>
      </c>
      <c r="H2349" s="757" t="s">
        <v>8317</v>
      </c>
      <c r="I2349" s="67"/>
      <c r="J2349" s="67"/>
      <c r="K2349" s="67"/>
      <c r="L2349" s="757" t="s">
        <v>1596</v>
      </c>
      <c r="M2349" s="757" t="s">
        <v>106</v>
      </c>
      <c r="N2349" s="884">
        <v>43225.0</v>
      </c>
      <c r="O2349" s="884">
        <v>43225.0</v>
      </c>
      <c r="P2349" s="1073"/>
      <c r="Q2349" s="188"/>
      <c r="R2349" s="188"/>
      <c r="S2349" s="67"/>
      <c r="T2349" s="857">
        <f t="shared" si="4480"/>
        <v>298</v>
      </c>
      <c r="U2349" s="1199">
        <f t="shared" si="4481"/>
        <v>5</v>
      </c>
      <c r="V2349" s="1200">
        <f t="shared" ref="V2349:X2349" si="4512">IF(ISBLANK($A2349),"",sum(AF2349,AL2349,AR2349,AX2349,BD2349,BJ2349,BP2349,BV2349,CB2349,CH2349,CN2349,CT2349,CZ2349,DF2349,DL2349,DR2349,DX2349,ED2349,EJ2349,EP2349,EV2349))</f>
        <v>1</v>
      </c>
      <c r="W2349" s="1200">
        <f t="shared" si="4512"/>
        <v>0</v>
      </c>
      <c r="X2349" s="1200">
        <f t="shared" si="4512"/>
        <v>0</v>
      </c>
      <c r="Y2349" s="1201">
        <f t="shared" si="4483"/>
        <v>1</v>
      </c>
      <c r="Z2349" s="1200">
        <f t="shared" ref="Z2349:AB2349" si="4513">IF(ISBLANK($A2349),"",sum(AI2349,AO2349,AU2349,BA2349,BG2349,BM2349,BS2349,BY2349,CE2349,CK2349,CQ2349,CW2349,DC2349,DI2349,DO2349,DU2349,EA2349,EG2349,EM2349,ES2349,EY2349))</f>
        <v>1</v>
      </c>
      <c r="AA2349" s="1200">
        <f t="shared" si="4513"/>
        <v>0</v>
      </c>
      <c r="AB2349" s="1200">
        <f t="shared" si="4513"/>
        <v>0</v>
      </c>
      <c r="AC2349" s="1202">
        <f t="shared" si="4485"/>
        <v>1</v>
      </c>
      <c r="AD2349" s="1203">
        <f t="shared" si="4486"/>
        <v>1</v>
      </c>
      <c r="AE2349" s="1204" t="str">
        <f t="shared" si="4487"/>
        <v>20+</v>
      </c>
      <c r="AF2349" s="67"/>
      <c r="AG2349" s="67"/>
      <c r="AH2349" s="67"/>
      <c r="AI2349" s="67"/>
      <c r="AJ2349" s="67"/>
      <c r="AK2349" s="67"/>
      <c r="AL2349" s="67"/>
      <c r="AM2349" s="67"/>
      <c r="AN2349" s="67"/>
      <c r="AO2349" s="67"/>
      <c r="AP2349" s="67"/>
      <c r="AQ2349" s="67"/>
      <c r="AR2349" s="74">
        <v>1.0</v>
      </c>
      <c r="AS2349" s="67"/>
      <c r="AT2349" s="67"/>
      <c r="AU2349" s="74">
        <v>1.0</v>
      </c>
      <c r="AV2349" s="67"/>
      <c r="AW2349" s="67"/>
      <c r="AX2349" s="67"/>
      <c r="AY2349" s="67"/>
      <c r="AZ2349" s="67"/>
      <c r="BA2349" s="67"/>
      <c r="BB2349" s="67"/>
      <c r="BC2349" s="67"/>
      <c r="BD2349" s="67"/>
      <c r="BE2349" s="67"/>
      <c r="BF2349" s="67"/>
      <c r="BG2349" s="67"/>
      <c r="BH2349" s="67"/>
      <c r="BI2349" s="67"/>
      <c r="BJ2349" s="67"/>
      <c r="BK2349" s="67"/>
      <c r="BL2349" s="67"/>
      <c r="BM2349" s="67"/>
      <c r="BN2349" s="67"/>
      <c r="BO2349" s="67"/>
      <c r="BP2349" s="67"/>
      <c r="BQ2349" s="67"/>
      <c r="BR2349" s="67"/>
      <c r="BS2349" s="67"/>
      <c r="BT2349" s="67"/>
      <c r="BU2349" s="67"/>
      <c r="BV2349" s="67"/>
      <c r="BW2349" s="67"/>
      <c r="BX2349" s="67"/>
      <c r="BY2349" s="67"/>
      <c r="BZ2349" s="67"/>
      <c r="CA2349" s="67"/>
      <c r="CB2349" s="67"/>
      <c r="CC2349" s="67"/>
      <c r="CD2349" s="67"/>
      <c r="CE2349" s="67"/>
      <c r="CF2349" s="67"/>
      <c r="CG2349" s="67"/>
      <c r="CH2349" s="67"/>
      <c r="CI2349" s="67"/>
      <c r="CJ2349" s="67"/>
      <c r="CK2349" s="67"/>
      <c r="CL2349" s="67"/>
      <c r="CM2349" s="67"/>
      <c r="CN2349" s="67"/>
      <c r="CO2349" s="67"/>
      <c r="CP2349" s="67"/>
      <c r="CQ2349" s="67"/>
      <c r="CR2349" s="67"/>
      <c r="CS2349" s="67"/>
      <c r="CT2349" s="67"/>
      <c r="CU2349" s="67"/>
      <c r="CV2349" s="67"/>
      <c r="CW2349" s="67"/>
      <c r="CX2349" s="67"/>
      <c r="CY2349" s="67"/>
      <c r="CZ2349" s="67"/>
      <c r="DA2349" s="67"/>
      <c r="DB2349" s="67"/>
      <c r="DC2349" s="67"/>
      <c r="DD2349" s="67"/>
      <c r="DE2349" s="67"/>
      <c r="DF2349" s="67"/>
      <c r="DG2349" s="67"/>
      <c r="DH2349" s="67"/>
      <c r="DI2349" s="67"/>
      <c r="DJ2349" s="67"/>
      <c r="DK2349" s="67"/>
      <c r="DL2349" s="67"/>
      <c r="DM2349" s="67"/>
      <c r="DN2349" s="67"/>
      <c r="DO2349" s="67"/>
      <c r="DP2349" s="67"/>
      <c r="DQ2349" s="67"/>
      <c r="DR2349" s="67"/>
      <c r="DS2349" s="67"/>
      <c r="DT2349" s="67"/>
      <c r="DU2349" s="67"/>
      <c r="DV2349" s="67"/>
      <c r="DW2349" s="67"/>
      <c r="DX2349" s="67"/>
      <c r="DY2349" s="67"/>
      <c r="DZ2349" s="67"/>
      <c r="EA2349" s="67"/>
      <c r="EB2349" s="67"/>
      <c r="EC2349" s="67"/>
      <c r="ED2349" s="67"/>
      <c r="EE2349" s="67"/>
      <c r="EF2349" s="67"/>
      <c r="EG2349" s="67"/>
      <c r="EH2349" s="67"/>
      <c r="EI2349" s="67"/>
      <c r="EJ2349" s="67"/>
      <c r="EK2349" s="67"/>
      <c r="EL2349" s="67"/>
      <c r="EM2349" s="67"/>
      <c r="EN2349" s="67"/>
      <c r="EO2349" s="67"/>
      <c r="EP2349" s="67"/>
      <c r="EQ2349" s="67"/>
      <c r="ER2349" s="67"/>
      <c r="ES2349" s="67"/>
      <c r="ET2349" s="67"/>
      <c r="EU2349" s="67"/>
      <c r="EV2349" s="76"/>
      <c r="EW2349" s="76"/>
      <c r="EX2349" s="76"/>
      <c r="EY2349" s="76"/>
      <c r="EZ2349" s="76"/>
      <c r="FA2349" s="76"/>
      <c r="FB2349" s="951" t="s">
        <v>8451</v>
      </c>
      <c r="FC2349" s="67"/>
      <c r="FD2349" s="67"/>
    </row>
    <row r="2350">
      <c r="A2350" s="63" t="s">
        <v>8452</v>
      </c>
      <c r="B2350" s="757" t="s">
        <v>8362</v>
      </c>
      <c r="C2350" s="1220" t="s">
        <v>8315</v>
      </c>
      <c r="D2350" s="757" t="s">
        <v>18</v>
      </c>
      <c r="E2350" s="67"/>
      <c r="F2350" s="67"/>
      <c r="G2350" s="757" t="s">
        <v>8448</v>
      </c>
      <c r="H2350" s="789" t="s">
        <v>8317</v>
      </c>
      <c r="I2350" s="67"/>
      <c r="J2350" s="67"/>
      <c r="K2350" s="67"/>
      <c r="L2350" s="757" t="s">
        <v>1596</v>
      </c>
      <c r="M2350" s="757" t="s">
        <v>106</v>
      </c>
      <c r="N2350" s="884">
        <v>43186.0</v>
      </c>
      <c r="O2350" s="884">
        <v>43186.0</v>
      </c>
      <c r="P2350" s="1073"/>
      <c r="Q2350" s="188"/>
      <c r="R2350" s="188"/>
      <c r="S2350" s="67"/>
      <c r="T2350" s="857">
        <f t="shared" si="4480"/>
        <v>337</v>
      </c>
      <c r="U2350" s="1199">
        <f t="shared" si="4481"/>
        <v>5</v>
      </c>
      <c r="V2350" s="1200">
        <f t="shared" ref="V2350:X2350" si="4514">IF(ISBLANK($A2350),"",sum(AF2350,AL2350,AR2350,AX2350,BD2350,BJ2350,BP2350,BV2350,CB2350,CH2350,CN2350,CT2350,CZ2350,DF2350,DL2350,DR2350,DX2350,ED2350,EJ2350,EP2350,EV2350))</f>
        <v>1</v>
      </c>
      <c r="W2350" s="1200">
        <f t="shared" si="4514"/>
        <v>2</v>
      </c>
      <c r="X2350" s="1200">
        <f t="shared" si="4514"/>
        <v>0</v>
      </c>
      <c r="Y2350" s="1201">
        <f t="shared" si="4483"/>
        <v>3</v>
      </c>
      <c r="Z2350" s="1200">
        <f t="shared" ref="Z2350:AB2350" si="4515">IF(ISBLANK($A2350),"",sum(AI2350,AO2350,AU2350,BA2350,BG2350,BM2350,BS2350,BY2350,CE2350,CK2350,CQ2350,CW2350,DC2350,DI2350,DO2350,DU2350,EA2350,EG2350,EM2350,ES2350,EY2350))</f>
        <v>1</v>
      </c>
      <c r="AA2350" s="1200">
        <f t="shared" si="4515"/>
        <v>0</v>
      </c>
      <c r="AB2350" s="1200">
        <f t="shared" si="4515"/>
        <v>0</v>
      </c>
      <c r="AC2350" s="1202">
        <f t="shared" si="4485"/>
        <v>1</v>
      </c>
      <c r="AD2350" s="1203">
        <f t="shared" si="4486"/>
        <v>0.3333333333</v>
      </c>
      <c r="AE2350" s="1204" t="str">
        <f t="shared" si="4487"/>
        <v>20+</v>
      </c>
      <c r="AF2350" s="67"/>
      <c r="AG2350" s="67"/>
      <c r="AH2350" s="67"/>
      <c r="AI2350" s="67"/>
      <c r="AJ2350" s="67"/>
      <c r="AK2350" s="67"/>
      <c r="AL2350" s="67"/>
      <c r="AM2350" s="74">
        <v>2.0</v>
      </c>
      <c r="AN2350" s="67"/>
      <c r="AO2350" s="67"/>
      <c r="AP2350" s="67"/>
      <c r="AQ2350" s="67"/>
      <c r="AR2350" s="67"/>
      <c r="AS2350" s="67"/>
      <c r="AT2350" s="67"/>
      <c r="AU2350" s="67"/>
      <c r="AV2350" s="67"/>
      <c r="AW2350" s="67"/>
      <c r="AX2350" s="74">
        <v>1.0</v>
      </c>
      <c r="AY2350" s="67"/>
      <c r="AZ2350" s="67"/>
      <c r="BA2350" s="74">
        <v>1.0</v>
      </c>
      <c r="BB2350" s="67"/>
      <c r="BC2350" s="67"/>
      <c r="BD2350" s="67"/>
      <c r="BE2350" s="67"/>
      <c r="BF2350" s="67"/>
      <c r="BG2350" s="67"/>
      <c r="BH2350" s="67"/>
      <c r="BI2350" s="67"/>
      <c r="BJ2350" s="67"/>
      <c r="BK2350" s="67"/>
      <c r="BL2350" s="67"/>
      <c r="BM2350" s="67"/>
      <c r="BN2350" s="67"/>
      <c r="BO2350" s="67"/>
      <c r="BP2350" s="67"/>
      <c r="BQ2350" s="67"/>
      <c r="BR2350" s="67"/>
      <c r="BS2350" s="67"/>
      <c r="BT2350" s="67"/>
      <c r="BU2350" s="67"/>
      <c r="BV2350" s="67"/>
      <c r="BW2350" s="67"/>
      <c r="BX2350" s="67"/>
      <c r="BY2350" s="67"/>
      <c r="BZ2350" s="67"/>
      <c r="CA2350" s="67"/>
      <c r="CB2350" s="67"/>
      <c r="CC2350" s="67"/>
      <c r="CD2350" s="67"/>
      <c r="CE2350" s="67"/>
      <c r="CF2350" s="67"/>
      <c r="CG2350" s="67"/>
      <c r="CH2350" s="67"/>
      <c r="CI2350" s="67"/>
      <c r="CJ2350" s="67"/>
      <c r="CK2350" s="67"/>
      <c r="CL2350" s="67"/>
      <c r="CM2350" s="67"/>
      <c r="CN2350" s="67"/>
      <c r="CO2350" s="67"/>
      <c r="CP2350" s="67"/>
      <c r="CQ2350" s="67"/>
      <c r="CR2350" s="67"/>
      <c r="CS2350" s="67"/>
      <c r="CT2350" s="67"/>
      <c r="CU2350" s="67"/>
      <c r="CV2350" s="67"/>
      <c r="CW2350" s="67"/>
      <c r="CX2350" s="67"/>
      <c r="CY2350" s="67"/>
      <c r="CZ2350" s="67"/>
      <c r="DA2350" s="67"/>
      <c r="DB2350" s="67"/>
      <c r="DC2350" s="67"/>
      <c r="DD2350" s="67"/>
      <c r="DE2350" s="67"/>
      <c r="DF2350" s="67"/>
      <c r="DG2350" s="67"/>
      <c r="DH2350" s="67"/>
      <c r="DI2350" s="67"/>
      <c r="DJ2350" s="67"/>
      <c r="DK2350" s="67"/>
      <c r="DL2350" s="67"/>
      <c r="DM2350" s="67"/>
      <c r="DN2350" s="67"/>
      <c r="DO2350" s="67"/>
      <c r="DP2350" s="67"/>
      <c r="DQ2350" s="67"/>
      <c r="DR2350" s="67"/>
      <c r="DS2350" s="67"/>
      <c r="DT2350" s="67"/>
      <c r="DU2350" s="67"/>
      <c r="DV2350" s="67"/>
      <c r="DW2350" s="67"/>
      <c r="DX2350" s="67"/>
      <c r="DY2350" s="67"/>
      <c r="DZ2350" s="67"/>
      <c r="EA2350" s="67"/>
      <c r="EB2350" s="67"/>
      <c r="EC2350" s="67"/>
      <c r="ED2350" s="67"/>
      <c r="EE2350" s="67"/>
      <c r="EF2350" s="67"/>
      <c r="EG2350" s="67"/>
      <c r="EH2350" s="67"/>
      <c r="EI2350" s="67"/>
      <c r="EJ2350" s="67"/>
      <c r="EK2350" s="67"/>
      <c r="EL2350" s="67"/>
      <c r="EM2350" s="67"/>
      <c r="EN2350" s="67"/>
      <c r="EO2350" s="67"/>
      <c r="EP2350" s="67"/>
      <c r="EQ2350" s="67"/>
      <c r="ER2350" s="67"/>
      <c r="ES2350" s="67"/>
      <c r="ET2350" s="67"/>
      <c r="EU2350" s="67"/>
      <c r="EV2350" s="76"/>
      <c r="EW2350" s="76"/>
      <c r="EX2350" s="76"/>
      <c r="EY2350" s="76"/>
      <c r="EZ2350" s="76"/>
      <c r="FA2350" s="76"/>
      <c r="FB2350" s="951" t="s">
        <v>8453</v>
      </c>
      <c r="FC2350" s="1205"/>
      <c r="FD2350" s="67"/>
    </row>
    <row r="2351">
      <c r="A2351" s="63" t="s">
        <v>8454</v>
      </c>
      <c r="B2351" s="757" t="s">
        <v>8362</v>
      </c>
      <c r="C2351" s="829" t="s">
        <v>8315</v>
      </c>
      <c r="D2351" s="757" t="s">
        <v>18</v>
      </c>
      <c r="E2351" s="67"/>
      <c r="F2351" s="67"/>
      <c r="G2351" s="757" t="s">
        <v>8388</v>
      </c>
      <c r="H2351" s="789" t="s">
        <v>8317</v>
      </c>
      <c r="I2351" s="67"/>
      <c r="J2351" s="67"/>
      <c r="K2351" s="67"/>
      <c r="L2351" s="757" t="s">
        <v>8455</v>
      </c>
      <c r="M2351" s="757" t="s">
        <v>120</v>
      </c>
      <c r="N2351" s="884">
        <v>43187.0</v>
      </c>
      <c r="O2351" s="884">
        <v>43187.0</v>
      </c>
      <c r="P2351" s="1073"/>
      <c r="Q2351" s="188"/>
      <c r="R2351" s="188"/>
      <c r="S2351" s="67"/>
      <c r="T2351" s="857">
        <f t="shared" si="4480"/>
        <v>336</v>
      </c>
      <c r="U2351" s="1199">
        <f t="shared" si="4481"/>
        <v>5</v>
      </c>
      <c r="V2351" s="1200">
        <f t="shared" ref="V2351:X2351" si="4516">IF(ISBLANK($A2351),"",sum(AF2351,AL2351,AR2351,AX2351,BD2351,BJ2351,BP2351,BV2351,CB2351,CH2351,CN2351,CT2351,CZ2351,DF2351,DL2351,DR2351,DX2351,ED2351,EJ2351,EP2351,EV2351))</f>
        <v>1</v>
      </c>
      <c r="W2351" s="1200">
        <f t="shared" si="4516"/>
        <v>0</v>
      </c>
      <c r="X2351" s="1200">
        <f t="shared" si="4516"/>
        <v>0</v>
      </c>
      <c r="Y2351" s="1201">
        <f t="shared" si="4483"/>
        <v>1</v>
      </c>
      <c r="Z2351" s="1200">
        <f t="shared" ref="Z2351:AB2351" si="4517">IF(ISBLANK($A2351),"",sum(AI2351,AO2351,AU2351,BA2351,BG2351,BM2351,BS2351,BY2351,CE2351,CK2351,CQ2351,CW2351,DC2351,DI2351,DO2351,DU2351,EA2351,EG2351,EM2351,ES2351,EY2351))</f>
        <v>1</v>
      </c>
      <c r="AA2351" s="1200">
        <f t="shared" si="4517"/>
        <v>0</v>
      </c>
      <c r="AB2351" s="1200">
        <f t="shared" si="4517"/>
        <v>0</v>
      </c>
      <c r="AC2351" s="1202">
        <f t="shared" si="4485"/>
        <v>1</v>
      </c>
      <c r="AD2351" s="1203">
        <f t="shared" si="4486"/>
        <v>1</v>
      </c>
      <c r="AE2351" s="1204" t="str">
        <f t="shared" si="4487"/>
        <v>20+</v>
      </c>
      <c r="AF2351" s="74">
        <v>1.0</v>
      </c>
      <c r="AG2351" s="67"/>
      <c r="AH2351" s="67"/>
      <c r="AI2351" s="74">
        <v>1.0</v>
      </c>
      <c r="AJ2351" s="67"/>
      <c r="AK2351" s="67"/>
      <c r="AL2351" s="67"/>
      <c r="AM2351" s="67"/>
      <c r="AN2351" s="67"/>
      <c r="AO2351" s="67"/>
      <c r="AP2351" s="67"/>
      <c r="AQ2351" s="67"/>
      <c r="AR2351" s="67"/>
      <c r="AS2351" s="67"/>
      <c r="AT2351" s="67"/>
      <c r="AU2351" s="67"/>
      <c r="AV2351" s="67"/>
      <c r="AW2351" s="67"/>
      <c r="AX2351" s="67"/>
      <c r="AY2351" s="67"/>
      <c r="AZ2351" s="67"/>
      <c r="BA2351" s="67"/>
      <c r="BB2351" s="67"/>
      <c r="BC2351" s="67"/>
      <c r="BD2351" s="67"/>
      <c r="BE2351" s="67"/>
      <c r="BF2351" s="67"/>
      <c r="BG2351" s="67"/>
      <c r="BH2351" s="67"/>
      <c r="BI2351" s="67"/>
      <c r="BJ2351" s="67"/>
      <c r="BK2351" s="67"/>
      <c r="BL2351" s="67"/>
      <c r="BM2351" s="67"/>
      <c r="BN2351" s="67"/>
      <c r="BO2351" s="67"/>
      <c r="BP2351" s="67"/>
      <c r="BQ2351" s="67"/>
      <c r="BR2351" s="67"/>
      <c r="BS2351" s="67"/>
      <c r="BT2351" s="67"/>
      <c r="BU2351" s="67"/>
      <c r="BV2351" s="67"/>
      <c r="BW2351" s="67"/>
      <c r="BX2351" s="67"/>
      <c r="BY2351" s="67"/>
      <c r="BZ2351" s="67"/>
      <c r="CA2351" s="67"/>
      <c r="CB2351" s="67"/>
      <c r="CC2351" s="67"/>
      <c r="CD2351" s="67"/>
      <c r="CE2351" s="67"/>
      <c r="CF2351" s="67"/>
      <c r="CG2351" s="67"/>
      <c r="CH2351" s="67"/>
      <c r="CI2351" s="67"/>
      <c r="CJ2351" s="67"/>
      <c r="CK2351" s="67"/>
      <c r="CL2351" s="67"/>
      <c r="CM2351" s="67"/>
      <c r="CN2351" s="67"/>
      <c r="CO2351" s="67"/>
      <c r="CP2351" s="67"/>
      <c r="CQ2351" s="67"/>
      <c r="CR2351" s="67"/>
      <c r="CS2351" s="67"/>
      <c r="CT2351" s="67"/>
      <c r="CU2351" s="67"/>
      <c r="CV2351" s="67"/>
      <c r="CW2351" s="67"/>
      <c r="CX2351" s="67"/>
      <c r="CY2351" s="67"/>
      <c r="CZ2351" s="67"/>
      <c r="DA2351" s="67"/>
      <c r="DB2351" s="67"/>
      <c r="DC2351" s="67"/>
      <c r="DD2351" s="67"/>
      <c r="DE2351" s="67"/>
      <c r="DF2351" s="67"/>
      <c r="DG2351" s="67"/>
      <c r="DH2351" s="67"/>
      <c r="DI2351" s="67"/>
      <c r="DJ2351" s="67"/>
      <c r="DK2351" s="67"/>
      <c r="DL2351" s="67"/>
      <c r="DM2351" s="67"/>
      <c r="DN2351" s="67"/>
      <c r="DO2351" s="67"/>
      <c r="DP2351" s="67"/>
      <c r="DQ2351" s="67"/>
      <c r="DR2351" s="67"/>
      <c r="DS2351" s="67"/>
      <c r="DT2351" s="67"/>
      <c r="DU2351" s="67"/>
      <c r="DV2351" s="67"/>
      <c r="DW2351" s="67"/>
      <c r="DX2351" s="67"/>
      <c r="DY2351" s="67"/>
      <c r="DZ2351" s="67"/>
      <c r="EA2351" s="67"/>
      <c r="EB2351" s="67"/>
      <c r="EC2351" s="67"/>
      <c r="ED2351" s="67"/>
      <c r="EE2351" s="67"/>
      <c r="EF2351" s="67"/>
      <c r="EG2351" s="67"/>
      <c r="EH2351" s="67"/>
      <c r="EI2351" s="67"/>
      <c r="EJ2351" s="67"/>
      <c r="EK2351" s="67"/>
      <c r="EL2351" s="67"/>
      <c r="EM2351" s="67"/>
      <c r="EN2351" s="67"/>
      <c r="EO2351" s="67"/>
      <c r="EP2351" s="67"/>
      <c r="EQ2351" s="67"/>
      <c r="ER2351" s="67"/>
      <c r="ES2351" s="67"/>
      <c r="ET2351" s="67"/>
      <c r="EU2351" s="67"/>
      <c r="EV2351" s="76"/>
      <c r="EW2351" s="76"/>
      <c r="EX2351" s="76"/>
      <c r="EY2351" s="76"/>
      <c r="EZ2351" s="76"/>
      <c r="FA2351" s="76"/>
      <c r="FB2351" s="1219" t="s">
        <v>8456</v>
      </c>
      <c r="FC2351" s="1205"/>
      <c r="FD2351" s="67"/>
    </row>
    <row r="2352">
      <c r="A2352" s="63" t="s">
        <v>8457</v>
      </c>
      <c r="B2352" s="757" t="s">
        <v>8362</v>
      </c>
      <c r="C2352" s="1220" t="s">
        <v>8315</v>
      </c>
      <c r="D2352" s="757" t="s">
        <v>18</v>
      </c>
      <c r="E2352" s="67"/>
      <c r="F2352" s="67"/>
      <c r="G2352" s="757" t="s">
        <v>8388</v>
      </c>
      <c r="H2352" s="757" t="s">
        <v>8317</v>
      </c>
      <c r="I2352" s="67"/>
      <c r="J2352" s="67"/>
      <c r="K2352" s="67"/>
      <c r="L2352" s="757" t="s">
        <v>8458</v>
      </c>
      <c r="M2352" s="757" t="s">
        <v>99</v>
      </c>
      <c r="N2352" s="884">
        <v>43194.0</v>
      </c>
      <c r="O2352" s="884">
        <v>43194.0</v>
      </c>
      <c r="P2352" s="1073"/>
      <c r="Q2352" s="188"/>
      <c r="R2352" s="188"/>
      <c r="S2352" s="67"/>
      <c r="T2352" s="857">
        <f t="shared" si="4480"/>
        <v>329</v>
      </c>
      <c r="U2352" s="1199">
        <f t="shared" si="4481"/>
        <v>5</v>
      </c>
      <c r="V2352" s="1200">
        <f t="shared" ref="V2352:X2352" si="4518">IF(ISBLANK($A2352),"",sum(AF2352,AL2352,AR2352,AX2352,BD2352,BJ2352,BP2352,BV2352,CB2352,CH2352,CN2352,CT2352,CZ2352,DF2352,DL2352,DR2352,DX2352,ED2352,EJ2352,EP2352,EV2352))</f>
        <v>1</v>
      </c>
      <c r="W2352" s="1200">
        <f t="shared" si="4518"/>
        <v>0</v>
      </c>
      <c r="X2352" s="1200">
        <f t="shared" si="4518"/>
        <v>0</v>
      </c>
      <c r="Y2352" s="1201">
        <f t="shared" si="4483"/>
        <v>1</v>
      </c>
      <c r="Z2352" s="1200">
        <f t="shared" ref="Z2352:AB2352" si="4519">IF(ISBLANK($A2352),"",sum(AI2352,AO2352,AU2352,BA2352,BG2352,BM2352,BS2352,BY2352,CE2352,CK2352,CQ2352,CW2352,DC2352,DI2352,DO2352,DU2352,EA2352,EG2352,EM2352,ES2352,EY2352))</f>
        <v>1</v>
      </c>
      <c r="AA2352" s="1200">
        <f t="shared" si="4519"/>
        <v>0</v>
      </c>
      <c r="AB2352" s="1200">
        <f t="shared" si="4519"/>
        <v>0</v>
      </c>
      <c r="AC2352" s="1202">
        <f t="shared" si="4485"/>
        <v>1</v>
      </c>
      <c r="AD2352" s="1203">
        <f t="shared" si="4486"/>
        <v>1</v>
      </c>
      <c r="AE2352" s="1204" t="str">
        <f t="shared" si="4487"/>
        <v>20+</v>
      </c>
      <c r="AF2352" s="74">
        <v>1.0</v>
      </c>
      <c r="AG2352" s="67"/>
      <c r="AH2352" s="67"/>
      <c r="AI2352" s="74">
        <v>1.0</v>
      </c>
      <c r="AJ2352" s="67"/>
      <c r="AK2352" s="67"/>
      <c r="AL2352" s="67"/>
      <c r="AM2352" s="67"/>
      <c r="AN2352" s="67"/>
      <c r="AO2352" s="67"/>
      <c r="AP2352" s="67"/>
      <c r="AQ2352" s="67"/>
      <c r="AR2352" s="67"/>
      <c r="AS2352" s="67"/>
      <c r="AT2352" s="67"/>
      <c r="AU2352" s="67"/>
      <c r="AV2352" s="67"/>
      <c r="AW2352" s="67"/>
      <c r="AX2352" s="67"/>
      <c r="AY2352" s="67"/>
      <c r="AZ2352" s="67"/>
      <c r="BA2352" s="67"/>
      <c r="BB2352" s="67"/>
      <c r="BC2352" s="67"/>
      <c r="BD2352" s="67"/>
      <c r="BE2352" s="67"/>
      <c r="BF2352" s="67"/>
      <c r="BG2352" s="67"/>
      <c r="BH2352" s="67"/>
      <c r="BI2352" s="67"/>
      <c r="BJ2352" s="67"/>
      <c r="BK2352" s="67"/>
      <c r="BL2352" s="67"/>
      <c r="BM2352" s="67"/>
      <c r="BN2352" s="67"/>
      <c r="BO2352" s="67"/>
      <c r="BP2352" s="67"/>
      <c r="BQ2352" s="67"/>
      <c r="BR2352" s="67"/>
      <c r="BS2352" s="67"/>
      <c r="BT2352" s="67"/>
      <c r="BU2352" s="67"/>
      <c r="BV2352" s="67"/>
      <c r="BW2352" s="67"/>
      <c r="BX2352" s="67"/>
      <c r="BY2352" s="67"/>
      <c r="BZ2352" s="67"/>
      <c r="CA2352" s="67"/>
      <c r="CB2352" s="67"/>
      <c r="CC2352" s="67"/>
      <c r="CD2352" s="67"/>
      <c r="CE2352" s="67"/>
      <c r="CF2352" s="67"/>
      <c r="CG2352" s="67"/>
      <c r="CH2352" s="67"/>
      <c r="CI2352" s="67"/>
      <c r="CJ2352" s="67"/>
      <c r="CK2352" s="67"/>
      <c r="CL2352" s="67"/>
      <c r="CM2352" s="67"/>
      <c r="CN2352" s="67"/>
      <c r="CO2352" s="67"/>
      <c r="CP2352" s="67"/>
      <c r="CQ2352" s="67"/>
      <c r="CR2352" s="67"/>
      <c r="CS2352" s="67"/>
      <c r="CT2352" s="67"/>
      <c r="CU2352" s="67"/>
      <c r="CV2352" s="67"/>
      <c r="CW2352" s="67"/>
      <c r="CX2352" s="67"/>
      <c r="CY2352" s="67"/>
      <c r="CZ2352" s="67"/>
      <c r="DA2352" s="67"/>
      <c r="DB2352" s="67"/>
      <c r="DC2352" s="67"/>
      <c r="DD2352" s="67"/>
      <c r="DE2352" s="67"/>
      <c r="DF2352" s="67"/>
      <c r="DG2352" s="67"/>
      <c r="DH2352" s="67"/>
      <c r="DI2352" s="67"/>
      <c r="DJ2352" s="67"/>
      <c r="DK2352" s="67"/>
      <c r="DL2352" s="67"/>
      <c r="DM2352" s="67"/>
      <c r="DN2352" s="67"/>
      <c r="DO2352" s="67"/>
      <c r="DP2352" s="67"/>
      <c r="DQ2352" s="67"/>
      <c r="DR2352" s="67"/>
      <c r="DS2352" s="67"/>
      <c r="DT2352" s="67"/>
      <c r="DU2352" s="67"/>
      <c r="DV2352" s="67"/>
      <c r="DW2352" s="67"/>
      <c r="DX2352" s="67"/>
      <c r="DY2352" s="67"/>
      <c r="DZ2352" s="67"/>
      <c r="EA2352" s="67"/>
      <c r="EB2352" s="67"/>
      <c r="EC2352" s="67"/>
      <c r="ED2352" s="67"/>
      <c r="EE2352" s="67"/>
      <c r="EF2352" s="67"/>
      <c r="EG2352" s="67"/>
      <c r="EH2352" s="67"/>
      <c r="EI2352" s="67"/>
      <c r="EJ2352" s="67"/>
      <c r="EK2352" s="67"/>
      <c r="EL2352" s="67"/>
      <c r="EM2352" s="67"/>
      <c r="EN2352" s="67"/>
      <c r="EO2352" s="67"/>
      <c r="EP2352" s="67"/>
      <c r="EQ2352" s="67"/>
      <c r="ER2352" s="67"/>
      <c r="ES2352" s="67"/>
      <c r="ET2352" s="67"/>
      <c r="EU2352" s="67"/>
      <c r="EV2352" s="76"/>
      <c r="EW2352" s="76"/>
      <c r="EX2352" s="76"/>
      <c r="EY2352" s="76"/>
      <c r="EZ2352" s="76"/>
      <c r="FA2352" s="76"/>
      <c r="FB2352" s="951" t="s">
        <v>8459</v>
      </c>
      <c r="FC2352" s="67"/>
      <c r="FD2352" s="67"/>
    </row>
    <row r="2353">
      <c r="A2353" s="67"/>
      <c r="B2353" s="757"/>
      <c r="C2353" s="829"/>
      <c r="D2353" s="757"/>
      <c r="E2353" s="67"/>
      <c r="F2353" s="67"/>
      <c r="G2353" s="757"/>
      <c r="H2353" s="757"/>
      <c r="I2353" s="67"/>
      <c r="J2353" s="67"/>
      <c r="K2353" s="67"/>
      <c r="L2353" s="757"/>
      <c r="M2353" s="757"/>
      <c r="N2353" s="883"/>
      <c r="O2353" s="883"/>
      <c r="P2353" s="1073"/>
      <c r="Q2353" s="188"/>
      <c r="R2353" s="188"/>
      <c r="S2353" s="67"/>
      <c r="T2353" s="370"/>
      <c r="U2353" s="67"/>
      <c r="V2353" s="1200"/>
      <c r="W2353" s="1200"/>
      <c r="X2353" s="1200"/>
      <c r="Y2353" s="1201"/>
      <c r="Z2353" s="1200"/>
      <c r="AA2353" s="1200"/>
      <c r="AB2353" s="1200"/>
      <c r="AC2353" s="1202"/>
      <c r="AD2353" s="1207"/>
      <c r="AE2353" s="1204"/>
      <c r="AF2353" s="67"/>
      <c r="AG2353" s="67"/>
      <c r="AH2353" s="67"/>
      <c r="AI2353" s="67"/>
      <c r="AJ2353" s="67"/>
      <c r="AK2353" s="67"/>
      <c r="AL2353" s="67"/>
      <c r="AM2353" s="67"/>
      <c r="AN2353" s="67"/>
      <c r="AO2353" s="67"/>
      <c r="AP2353" s="67"/>
      <c r="AQ2353" s="67"/>
      <c r="AR2353" s="67"/>
      <c r="AS2353" s="67"/>
      <c r="AT2353" s="67"/>
      <c r="AU2353" s="67"/>
      <c r="AV2353" s="67"/>
      <c r="AW2353" s="67"/>
      <c r="AX2353" s="67"/>
      <c r="AY2353" s="67"/>
      <c r="AZ2353" s="67"/>
      <c r="BA2353" s="67"/>
      <c r="BB2353" s="67"/>
      <c r="BC2353" s="67"/>
      <c r="BD2353" s="67"/>
      <c r="BE2353" s="67"/>
      <c r="BF2353" s="67"/>
      <c r="BG2353" s="67"/>
      <c r="BH2353" s="67"/>
      <c r="BI2353" s="67"/>
      <c r="BJ2353" s="67"/>
      <c r="BK2353" s="67"/>
      <c r="BL2353" s="67"/>
      <c r="BM2353" s="67"/>
      <c r="BN2353" s="67"/>
      <c r="BO2353" s="67"/>
      <c r="BP2353" s="67"/>
      <c r="BQ2353" s="67"/>
      <c r="BR2353" s="67"/>
      <c r="BS2353" s="67"/>
      <c r="BT2353" s="67"/>
      <c r="BU2353" s="67"/>
      <c r="BV2353" s="67"/>
      <c r="BW2353" s="67"/>
      <c r="BX2353" s="67"/>
      <c r="BY2353" s="67"/>
      <c r="BZ2353" s="67"/>
      <c r="CA2353" s="67"/>
      <c r="CB2353" s="67"/>
      <c r="CC2353" s="67"/>
      <c r="CD2353" s="67"/>
      <c r="CE2353" s="67"/>
      <c r="CF2353" s="67"/>
      <c r="CG2353" s="67"/>
      <c r="CH2353" s="67"/>
      <c r="CI2353" s="67"/>
      <c r="CJ2353" s="67"/>
      <c r="CK2353" s="67"/>
      <c r="CL2353" s="67"/>
      <c r="CM2353" s="67"/>
      <c r="CN2353" s="67"/>
      <c r="CO2353" s="67"/>
      <c r="CP2353" s="67"/>
      <c r="CQ2353" s="67"/>
      <c r="CR2353" s="67"/>
      <c r="CS2353" s="67"/>
      <c r="CT2353" s="67"/>
      <c r="CU2353" s="67"/>
      <c r="CV2353" s="67"/>
      <c r="CW2353" s="67"/>
      <c r="CX2353" s="67"/>
      <c r="CY2353" s="67"/>
      <c r="CZ2353" s="67"/>
      <c r="DA2353" s="67"/>
      <c r="DB2353" s="67"/>
      <c r="DC2353" s="67"/>
      <c r="DD2353" s="67"/>
      <c r="DE2353" s="67"/>
      <c r="DF2353" s="67"/>
      <c r="DG2353" s="67"/>
      <c r="DH2353" s="67"/>
      <c r="DI2353" s="67"/>
      <c r="DJ2353" s="67"/>
      <c r="DK2353" s="67"/>
      <c r="DL2353" s="67"/>
      <c r="DM2353" s="67"/>
      <c r="DN2353" s="67"/>
      <c r="DO2353" s="67"/>
      <c r="DP2353" s="67"/>
      <c r="DQ2353" s="67"/>
      <c r="DR2353" s="67"/>
      <c r="DS2353" s="67"/>
      <c r="DT2353" s="67"/>
      <c r="DU2353" s="67"/>
      <c r="DV2353" s="67"/>
      <c r="DW2353" s="67"/>
      <c r="DX2353" s="67"/>
      <c r="DY2353" s="67"/>
      <c r="DZ2353" s="67"/>
      <c r="EA2353" s="67"/>
      <c r="EB2353" s="67"/>
      <c r="EC2353" s="67"/>
      <c r="ED2353" s="67"/>
      <c r="EE2353" s="67"/>
      <c r="EF2353" s="67"/>
      <c r="EG2353" s="67"/>
      <c r="EH2353" s="67"/>
      <c r="EI2353" s="67"/>
      <c r="EJ2353" s="67"/>
      <c r="EK2353" s="67"/>
      <c r="EL2353" s="67"/>
      <c r="EM2353" s="67"/>
      <c r="EN2353" s="67"/>
      <c r="EO2353" s="67"/>
      <c r="EP2353" s="67"/>
      <c r="EQ2353" s="67"/>
      <c r="ER2353" s="67"/>
      <c r="ES2353" s="67"/>
      <c r="ET2353" s="67"/>
      <c r="EU2353" s="67"/>
      <c r="EV2353" s="67"/>
      <c r="EW2353" s="67"/>
      <c r="EX2353" s="67"/>
      <c r="EY2353" s="67"/>
      <c r="EZ2353" s="67"/>
      <c r="FA2353" s="67"/>
      <c r="FB2353" s="67"/>
      <c r="FC2353" s="67"/>
      <c r="FD2353" s="67"/>
    </row>
    <row r="2354">
      <c r="A2354" s="75" t="s">
        <v>8460</v>
      </c>
      <c r="B2354" s="757" t="s">
        <v>8362</v>
      </c>
      <c r="C2354" s="829" t="s">
        <v>8315</v>
      </c>
      <c r="D2354" s="757" t="s">
        <v>18</v>
      </c>
      <c r="E2354" s="67"/>
      <c r="F2354" s="67"/>
      <c r="G2354" s="757" t="s">
        <v>8429</v>
      </c>
      <c r="H2354" s="757" t="s">
        <v>8317</v>
      </c>
      <c r="I2354" s="67"/>
      <c r="J2354" s="67"/>
      <c r="K2354" s="67"/>
      <c r="L2354" s="757" t="s">
        <v>399</v>
      </c>
      <c r="M2354" s="757" t="s">
        <v>121</v>
      </c>
      <c r="N2354" s="884">
        <v>43313.0</v>
      </c>
      <c r="O2354" s="884">
        <v>43313.0</v>
      </c>
      <c r="P2354" s="1073"/>
      <c r="Q2354" s="188"/>
      <c r="R2354" s="188"/>
      <c r="S2354" s="67"/>
      <c r="T2354" s="857">
        <f t="shared" ref="T2354:T2468" si="4522">IF(ISBLANK($A2354),"",TODAY()-N2354)</f>
        <v>210</v>
      </c>
      <c r="U2354" s="1199">
        <f t="shared" ref="U2354:U2380" si="4523">IF(ISBLANK($A2354),"",5)</f>
        <v>5</v>
      </c>
      <c r="V2354" s="1200">
        <f t="shared" ref="V2354:X2354" si="4520">IF(ISBLANK($A2354),"",sum(AF2354,AL2354,AR2354,AX2354,BD2354,BJ2354,BP2354,BV2354,CB2354,CH2354,CN2354,CT2354,CZ2354,DF2354,DL2354,DR2354,DX2354,ED2354,EJ2354,EP2354,EV2354))</f>
        <v>1</v>
      </c>
      <c r="W2354" s="1200">
        <f t="shared" si="4520"/>
        <v>0</v>
      </c>
      <c r="X2354" s="1200">
        <f t="shared" si="4520"/>
        <v>0</v>
      </c>
      <c r="Y2354" s="1201">
        <f t="shared" ref="Y2354:Y2380" si="4525">IF(ISBLANK($A2354),"", sum(V2354:X2354))</f>
        <v>1</v>
      </c>
      <c r="Z2354" s="1200">
        <f t="shared" ref="Z2354:AB2354" si="4521">IF(ISBLANK($A2354),"",sum(AI2354,AO2354,AU2354,BA2354,BG2354,BM2354,BS2354,BY2354,CE2354,CK2354,CQ2354,CW2354,DC2354,DI2354,DO2354,DU2354,EA2354,EG2354,EM2354,ES2354,EY2354))</f>
        <v>1</v>
      </c>
      <c r="AA2354" s="1200">
        <f t="shared" si="4521"/>
        <v>0</v>
      </c>
      <c r="AB2354" s="1200">
        <f t="shared" si="4521"/>
        <v>0</v>
      </c>
      <c r="AC2354" s="1202">
        <f t="shared" ref="AC2354:AC2468" si="4527">IF(ISBLANK($A2354),"", sum(Z2354:AB2354))</f>
        <v>1</v>
      </c>
      <c r="AD2354" s="1203">
        <f t="shared" ref="AD2354:AD2389" si="4528">IFERROR(Z2354/Y2354,"")</f>
        <v>1</v>
      </c>
      <c r="AE2354" s="1204" t="str">
        <f t="shared" ref="AE2354:AE2373" si="4529">IF( N2354="" , "", IF( (TODAY()-N2354)/7 &gt; 20 , "20+", ROUNDUP((TODAY()-N2354)/7 ,0)))</f>
        <v>20+</v>
      </c>
      <c r="AF2354" s="74">
        <v>1.0</v>
      </c>
      <c r="AG2354" s="67"/>
      <c r="AH2354" s="67"/>
      <c r="AI2354" s="74">
        <v>1.0</v>
      </c>
      <c r="AJ2354" s="67"/>
      <c r="AK2354" s="67"/>
      <c r="AL2354" s="67"/>
      <c r="AM2354" s="67"/>
      <c r="AN2354" s="67"/>
      <c r="AO2354" s="67"/>
      <c r="AP2354" s="67"/>
      <c r="AQ2354" s="67"/>
      <c r="AR2354" s="67"/>
      <c r="AS2354" s="67"/>
      <c r="AT2354" s="67"/>
      <c r="AU2354" s="67"/>
      <c r="AV2354" s="67"/>
      <c r="AW2354" s="67"/>
      <c r="AX2354" s="67"/>
      <c r="AY2354" s="67"/>
      <c r="AZ2354" s="67"/>
      <c r="BA2354" s="67"/>
      <c r="BB2354" s="67"/>
      <c r="BC2354" s="67"/>
      <c r="BD2354" s="67"/>
      <c r="BE2354" s="67"/>
      <c r="BF2354" s="67"/>
      <c r="BG2354" s="67"/>
      <c r="BH2354" s="67"/>
      <c r="BI2354" s="67"/>
      <c r="BJ2354" s="67"/>
      <c r="BK2354" s="67"/>
      <c r="BL2354" s="67"/>
      <c r="BM2354" s="67"/>
      <c r="BN2354" s="67"/>
      <c r="BO2354" s="67"/>
      <c r="BP2354" s="67"/>
      <c r="BQ2354" s="67"/>
      <c r="BR2354" s="67"/>
      <c r="BS2354" s="67"/>
      <c r="BT2354" s="67"/>
      <c r="BU2354" s="67"/>
      <c r="BV2354" s="67"/>
      <c r="BW2354" s="67"/>
      <c r="BX2354" s="67"/>
      <c r="BY2354" s="67"/>
      <c r="BZ2354" s="67"/>
      <c r="CA2354" s="67"/>
      <c r="CB2354" s="67"/>
      <c r="CC2354" s="67"/>
      <c r="CD2354" s="67"/>
      <c r="CE2354" s="67"/>
      <c r="CF2354" s="67"/>
      <c r="CG2354" s="67"/>
      <c r="CH2354" s="67"/>
      <c r="CI2354" s="67"/>
      <c r="CJ2354" s="67"/>
      <c r="CK2354" s="67"/>
      <c r="CL2354" s="67"/>
      <c r="CM2354" s="67"/>
      <c r="CN2354" s="67"/>
      <c r="CO2354" s="67"/>
      <c r="CP2354" s="67"/>
      <c r="CQ2354" s="67"/>
      <c r="CR2354" s="67"/>
      <c r="CS2354" s="67"/>
      <c r="CT2354" s="67"/>
      <c r="CU2354" s="67"/>
      <c r="CV2354" s="67"/>
      <c r="CW2354" s="67"/>
      <c r="CX2354" s="67"/>
      <c r="CY2354" s="67"/>
      <c r="CZ2354" s="67"/>
      <c r="DA2354" s="67"/>
      <c r="DB2354" s="67"/>
      <c r="DC2354" s="67"/>
      <c r="DD2354" s="67"/>
      <c r="DE2354" s="67"/>
      <c r="DF2354" s="67"/>
      <c r="DG2354" s="67"/>
      <c r="DH2354" s="67"/>
      <c r="DI2354" s="67"/>
      <c r="DJ2354" s="67"/>
      <c r="DK2354" s="67"/>
      <c r="DL2354" s="76"/>
      <c r="DM2354" s="76"/>
      <c r="DN2354" s="76"/>
      <c r="DO2354" s="76"/>
      <c r="DP2354" s="76"/>
      <c r="DQ2354" s="76"/>
      <c r="DR2354" s="67"/>
      <c r="DS2354" s="67"/>
      <c r="DT2354" s="67"/>
      <c r="DU2354" s="67"/>
      <c r="DV2354" s="67"/>
      <c r="DW2354" s="67"/>
      <c r="DX2354" s="67"/>
      <c r="DY2354" s="67"/>
      <c r="DZ2354" s="67"/>
      <c r="EA2354" s="67"/>
      <c r="EB2354" s="67"/>
      <c r="EC2354" s="67"/>
      <c r="ED2354" s="67"/>
      <c r="EE2354" s="67"/>
      <c r="EF2354" s="67"/>
      <c r="EG2354" s="67"/>
      <c r="EH2354" s="67"/>
      <c r="EI2354" s="67"/>
      <c r="EJ2354" s="67"/>
      <c r="EK2354" s="67"/>
      <c r="EL2354" s="67"/>
      <c r="EM2354" s="67"/>
      <c r="EN2354" s="67"/>
      <c r="EO2354" s="67"/>
      <c r="EP2354" s="67"/>
      <c r="EQ2354" s="67"/>
      <c r="ER2354" s="67"/>
      <c r="ES2354" s="67"/>
      <c r="ET2354" s="67"/>
      <c r="EU2354" s="67"/>
      <c r="EV2354" s="67"/>
      <c r="EW2354" s="67"/>
      <c r="EX2354" s="67"/>
      <c r="EY2354" s="67"/>
      <c r="EZ2354" s="67"/>
      <c r="FA2354" s="67"/>
      <c r="FB2354" s="757" t="s">
        <v>8461</v>
      </c>
      <c r="FC2354" s="67"/>
      <c r="FD2354" s="67"/>
    </row>
    <row r="2355">
      <c r="A2355" s="63" t="s">
        <v>8462</v>
      </c>
      <c r="B2355" s="757" t="s">
        <v>8362</v>
      </c>
      <c r="C2355" s="840" t="s">
        <v>8315</v>
      </c>
      <c r="D2355" s="757" t="s">
        <v>29</v>
      </c>
      <c r="E2355" s="67"/>
      <c r="F2355" s="67"/>
      <c r="G2355" s="757" t="s">
        <v>8388</v>
      </c>
      <c r="H2355" s="757" t="s">
        <v>8317</v>
      </c>
      <c r="I2355" s="67"/>
      <c r="J2355" s="67"/>
      <c r="K2355" s="67"/>
      <c r="L2355" s="757" t="s">
        <v>8463</v>
      </c>
      <c r="M2355" s="757" t="s">
        <v>133</v>
      </c>
      <c r="N2355" s="884">
        <v>43291.0</v>
      </c>
      <c r="O2355" s="1213">
        <v>43291.0</v>
      </c>
      <c r="P2355" s="1073"/>
      <c r="Q2355" s="188"/>
      <c r="R2355" s="188"/>
      <c r="S2355" s="67"/>
      <c r="T2355" s="857">
        <f t="shared" si="4522"/>
        <v>232</v>
      </c>
      <c r="U2355" s="1199">
        <f t="shared" si="4523"/>
        <v>5</v>
      </c>
      <c r="V2355" s="1200">
        <f t="shared" ref="V2355:X2355" si="4524">IF(ISBLANK($A2355),"",sum(AF2355,AL2355,AR2355,AX2355,BD2355,BJ2355,BP2355,BV2355,CB2355,CH2355,CN2355,CT2355,CZ2355,DF2355,DL2355,DR2355,DX2355,ED2355,EJ2355,EP2355,EV2355))</f>
        <v>0</v>
      </c>
      <c r="W2355" s="1200">
        <f t="shared" si="4524"/>
        <v>0</v>
      </c>
      <c r="X2355" s="1200">
        <f t="shared" si="4524"/>
        <v>0</v>
      </c>
      <c r="Y2355" s="1201">
        <f t="shared" si="4525"/>
        <v>0</v>
      </c>
      <c r="Z2355" s="1200">
        <f t="shared" ref="Z2355:AB2355" si="4526">IF(ISBLANK($A2355),"",sum(AI2355,AO2355,AU2355,BA2355,BG2355,BM2355,BS2355,BY2355,CE2355,CK2355,CQ2355,CW2355,DC2355,DI2355,DO2355,DU2355,EA2355,EG2355,EM2355,ES2355,EY2355))</f>
        <v>0</v>
      </c>
      <c r="AA2355" s="1200">
        <f t="shared" si="4526"/>
        <v>0</v>
      </c>
      <c r="AB2355" s="1200">
        <f t="shared" si="4526"/>
        <v>0</v>
      </c>
      <c r="AC2355" s="1202">
        <f t="shared" si="4527"/>
        <v>0</v>
      </c>
      <c r="AD2355" s="1207" t="str">
        <f t="shared" si="4528"/>
        <v/>
      </c>
      <c r="AE2355" s="1204" t="str">
        <f t="shared" si="4529"/>
        <v>20+</v>
      </c>
      <c r="AF2355" s="67"/>
      <c r="AG2355" s="67"/>
      <c r="AH2355" s="67"/>
      <c r="AI2355" s="67"/>
      <c r="AJ2355" s="67"/>
      <c r="AK2355" s="67"/>
      <c r="AL2355" s="67"/>
      <c r="AM2355" s="67"/>
      <c r="AN2355" s="67"/>
      <c r="AO2355" s="67"/>
      <c r="AP2355" s="67"/>
      <c r="AQ2355" s="67"/>
      <c r="AR2355" s="67"/>
      <c r="AS2355" s="67"/>
      <c r="AT2355" s="67"/>
      <c r="AU2355" s="67"/>
      <c r="AV2355" s="67"/>
      <c r="AW2355" s="67"/>
      <c r="AX2355" s="67"/>
      <c r="AY2355" s="67"/>
      <c r="AZ2355" s="67"/>
      <c r="BA2355" s="67"/>
      <c r="BB2355" s="67"/>
      <c r="BC2355" s="67"/>
      <c r="BD2355" s="67"/>
      <c r="BE2355" s="67"/>
      <c r="BF2355" s="67"/>
      <c r="BG2355" s="67"/>
      <c r="BH2355" s="67"/>
      <c r="BI2355" s="67"/>
      <c r="BJ2355" s="67"/>
      <c r="BK2355" s="67"/>
      <c r="BL2355" s="67"/>
      <c r="BM2355" s="67"/>
      <c r="BN2355" s="67"/>
      <c r="BO2355" s="67"/>
      <c r="BP2355" s="67"/>
      <c r="BQ2355" s="67"/>
      <c r="BR2355" s="67"/>
      <c r="BS2355" s="67"/>
      <c r="BT2355" s="67"/>
      <c r="BU2355" s="67"/>
      <c r="BV2355" s="67"/>
      <c r="BW2355" s="67"/>
      <c r="BX2355" s="67"/>
      <c r="BY2355" s="67"/>
      <c r="BZ2355" s="67"/>
      <c r="CA2355" s="67"/>
      <c r="CB2355" s="67"/>
      <c r="CC2355" s="67"/>
      <c r="CD2355" s="67"/>
      <c r="CE2355" s="67"/>
      <c r="CF2355" s="67"/>
      <c r="CG2355" s="67"/>
      <c r="CH2355" s="67"/>
      <c r="CI2355" s="67"/>
      <c r="CJ2355" s="67"/>
      <c r="CK2355" s="67"/>
      <c r="CL2355" s="67"/>
      <c r="CM2355" s="67"/>
      <c r="CN2355" s="67"/>
      <c r="CO2355" s="67"/>
      <c r="CP2355" s="67"/>
      <c r="CQ2355" s="67"/>
      <c r="CR2355" s="67"/>
      <c r="CS2355" s="67"/>
      <c r="CT2355" s="67"/>
      <c r="CU2355" s="67"/>
      <c r="CV2355" s="67"/>
      <c r="CW2355" s="67"/>
      <c r="CX2355" s="67"/>
      <c r="CY2355" s="67"/>
      <c r="CZ2355" s="67"/>
      <c r="DA2355" s="67"/>
      <c r="DB2355" s="67"/>
      <c r="DC2355" s="67"/>
      <c r="DD2355" s="67"/>
      <c r="DE2355" s="67"/>
      <c r="DF2355" s="67"/>
      <c r="DG2355" s="67"/>
      <c r="DH2355" s="67"/>
      <c r="DI2355" s="67"/>
      <c r="DJ2355" s="67"/>
      <c r="DK2355" s="67"/>
      <c r="DL2355" s="67"/>
      <c r="DM2355" s="67"/>
      <c r="DN2355" s="67"/>
      <c r="DO2355" s="67"/>
      <c r="DP2355" s="67"/>
      <c r="DQ2355" s="67"/>
      <c r="DR2355" s="67"/>
      <c r="DS2355" s="67"/>
      <c r="DT2355" s="67"/>
      <c r="DU2355" s="67"/>
      <c r="DV2355" s="67"/>
      <c r="DW2355" s="67"/>
      <c r="DX2355" s="67"/>
      <c r="DY2355" s="67"/>
      <c r="DZ2355" s="67"/>
      <c r="EA2355" s="67"/>
      <c r="EB2355" s="67"/>
      <c r="EC2355" s="67"/>
      <c r="ED2355" s="76"/>
      <c r="EE2355" s="76"/>
      <c r="EF2355" s="76"/>
      <c r="EG2355" s="76"/>
      <c r="EH2355" s="76"/>
      <c r="EI2355" s="76"/>
      <c r="EJ2355" s="67"/>
      <c r="EK2355" s="67"/>
      <c r="EL2355" s="67"/>
      <c r="EM2355" s="67"/>
      <c r="EN2355" s="67"/>
      <c r="EO2355" s="67"/>
      <c r="EP2355" s="67"/>
      <c r="EQ2355" s="67"/>
      <c r="ER2355" s="67"/>
      <c r="ES2355" s="67"/>
      <c r="ET2355" s="67"/>
      <c r="EU2355" s="67"/>
      <c r="EV2355" s="67"/>
      <c r="EW2355" s="67"/>
      <c r="EX2355" s="67"/>
      <c r="EY2355" s="67"/>
      <c r="EZ2355" s="67"/>
      <c r="FA2355" s="67"/>
      <c r="FB2355" s="951" t="s">
        <v>8464</v>
      </c>
      <c r="FC2355" s="1205"/>
      <c r="FD2355" s="67"/>
    </row>
    <row r="2356">
      <c r="A2356" s="63" t="s">
        <v>8465</v>
      </c>
      <c r="B2356" s="757" t="s">
        <v>8362</v>
      </c>
      <c r="C2356" s="840" t="s">
        <v>8315</v>
      </c>
      <c r="D2356" s="757" t="s">
        <v>29</v>
      </c>
      <c r="E2356" s="67"/>
      <c r="F2356" s="67"/>
      <c r="G2356" s="757" t="s">
        <v>8388</v>
      </c>
      <c r="H2356" s="757" t="s">
        <v>8317</v>
      </c>
      <c r="I2356" s="67"/>
      <c r="J2356" s="67"/>
      <c r="K2356" s="67"/>
      <c r="L2356" s="757" t="s">
        <v>8463</v>
      </c>
      <c r="M2356" s="757" t="s">
        <v>133</v>
      </c>
      <c r="N2356" s="884">
        <v>43291.0</v>
      </c>
      <c r="O2356" s="884">
        <v>43291.0</v>
      </c>
      <c r="P2356" s="1073"/>
      <c r="Q2356" s="188"/>
      <c r="R2356" s="188"/>
      <c r="S2356" s="67"/>
      <c r="T2356" s="857">
        <f t="shared" si="4522"/>
        <v>232</v>
      </c>
      <c r="U2356" s="1199">
        <f t="shared" si="4523"/>
        <v>5</v>
      </c>
      <c r="V2356" s="1200">
        <f t="shared" ref="V2356:X2356" si="4530">IF(ISBLANK($A2356),"",sum(AF2356,AL2356,AR2356,AX2356,BD2356,BJ2356,BP2356,BV2356,CB2356,CH2356,CN2356,CT2356,CZ2356,DF2356,DL2356,DR2356,DX2356,ED2356,EJ2356,EP2356,EV2356))</f>
        <v>1</v>
      </c>
      <c r="W2356" s="1200">
        <f t="shared" si="4530"/>
        <v>2</v>
      </c>
      <c r="X2356" s="1200">
        <f t="shared" si="4530"/>
        <v>0</v>
      </c>
      <c r="Y2356" s="1201">
        <f t="shared" si="4525"/>
        <v>3</v>
      </c>
      <c r="Z2356" s="1200">
        <f t="shared" ref="Z2356:AB2356" si="4531">IF(ISBLANK($A2356),"",sum(AI2356,AO2356,AU2356,BA2356,BG2356,BM2356,BS2356,BY2356,CE2356,CK2356,CQ2356,CW2356,DC2356,DI2356,DO2356,DU2356,EA2356,EG2356,EM2356,ES2356,EY2356))</f>
        <v>0</v>
      </c>
      <c r="AA2356" s="1200">
        <f t="shared" si="4531"/>
        <v>0</v>
      </c>
      <c r="AB2356" s="1200">
        <f t="shared" si="4531"/>
        <v>0</v>
      </c>
      <c r="AC2356" s="1202">
        <f t="shared" si="4527"/>
        <v>0</v>
      </c>
      <c r="AD2356" s="1203">
        <f t="shared" si="4528"/>
        <v>0</v>
      </c>
      <c r="AE2356" s="1204" t="str">
        <f t="shared" si="4529"/>
        <v>20+</v>
      </c>
      <c r="AF2356" s="67"/>
      <c r="AG2356" s="67"/>
      <c r="AH2356" s="67"/>
      <c r="AI2356" s="67"/>
      <c r="AJ2356" s="67"/>
      <c r="AK2356" s="67"/>
      <c r="AL2356" s="67"/>
      <c r="AM2356" s="74">
        <v>1.0</v>
      </c>
      <c r="AN2356" s="67"/>
      <c r="AO2356" s="67"/>
      <c r="AP2356" s="67"/>
      <c r="AQ2356" s="67"/>
      <c r="AR2356" s="67"/>
      <c r="AS2356" s="74">
        <v>1.0</v>
      </c>
      <c r="AT2356" s="67"/>
      <c r="AU2356" s="67"/>
      <c r="AV2356" s="67"/>
      <c r="AW2356" s="67"/>
      <c r="AX2356" s="67"/>
      <c r="AY2356" s="67"/>
      <c r="AZ2356" s="67"/>
      <c r="BA2356" s="67"/>
      <c r="BB2356" s="67"/>
      <c r="BC2356" s="67"/>
      <c r="BD2356" s="74">
        <v>1.0</v>
      </c>
      <c r="BE2356" s="67"/>
      <c r="BF2356" s="67"/>
      <c r="BG2356" s="67"/>
      <c r="BH2356" s="67"/>
      <c r="BI2356" s="67"/>
      <c r="BJ2356" s="67"/>
      <c r="BK2356" s="67"/>
      <c r="BL2356" s="67"/>
      <c r="BM2356" s="67"/>
      <c r="BN2356" s="67"/>
      <c r="BO2356" s="67"/>
      <c r="BP2356" s="67"/>
      <c r="BQ2356" s="67"/>
      <c r="BR2356" s="67"/>
      <c r="BS2356" s="67"/>
      <c r="BT2356" s="67"/>
      <c r="BU2356" s="67"/>
      <c r="BV2356" s="67"/>
      <c r="BW2356" s="67"/>
      <c r="BX2356" s="67"/>
      <c r="BY2356" s="67"/>
      <c r="BZ2356" s="67"/>
      <c r="CA2356" s="67"/>
      <c r="CB2356" s="67"/>
      <c r="CC2356" s="67"/>
      <c r="CD2356" s="67"/>
      <c r="CE2356" s="67"/>
      <c r="CF2356" s="67"/>
      <c r="CG2356" s="67"/>
      <c r="CH2356" s="67"/>
      <c r="CI2356" s="67"/>
      <c r="CJ2356" s="67"/>
      <c r="CK2356" s="67"/>
      <c r="CL2356" s="67"/>
      <c r="CM2356" s="67"/>
      <c r="CN2356" s="67"/>
      <c r="CO2356" s="67"/>
      <c r="CP2356" s="67"/>
      <c r="CQ2356" s="67"/>
      <c r="CR2356" s="67"/>
      <c r="CS2356" s="67"/>
      <c r="CT2356" s="67"/>
      <c r="CU2356" s="67"/>
      <c r="CV2356" s="67"/>
      <c r="CW2356" s="67"/>
      <c r="CX2356" s="67"/>
      <c r="CY2356" s="67"/>
      <c r="CZ2356" s="67"/>
      <c r="DA2356" s="67"/>
      <c r="DB2356" s="67"/>
      <c r="DC2356" s="67"/>
      <c r="DD2356" s="67"/>
      <c r="DE2356" s="67"/>
      <c r="DF2356" s="67"/>
      <c r="DG2356" s="67"/>
      <c r="DH2356" s="67"/>
      <c r="DI2356" s="67"/>
      <c r="DJ2356" s="67"/>
      <c r="DK2356" s="67"/>
      <c r="DL2356" s="67"/>
      <c r="DM2356" s="67"/>
      <c r="DN2356" s="67"/>
      <c r="DO2356" s="67"/>
      <c r="DP2356" s="67"/>
      <c r="DQ2356" s="67"/>
      <c r="DR2356" s="67"/>
      <c r="DS2356" s="67"/>
      <c r="DT2356" s="67"/>
      <c r="DU2356" s="67"/>
      <c r="DV2356" s="67"/>
      <c r="DW2356" s="67"/>
      <c r="DX2356" s="67"/>
      <c r="DY2356" s="67"/>
      <c r="DZ2356" s="67"/>
      <c r="EA2356" s="67"/>
      <c r="EB2356" s="67"/>
      <c r="EC2356" s="67"/>
      <c r="ED2356" s="76"/>
      <c r="EE2356" s="76"/>
      <c r="EF2356" s="76"/>
      <c r="EG2356" s="76"/>
      <c r="EH2356" s="76"/>
      <c r="EI2356" s="76"/>
      <c r="EJ2356" s="67"/>
      <c r="EK2356" s="67"/>
      <c r="EL2356" s="67"/>
      <c r="EM2356" s="67"/>
      <c r="EN2356" s="67"/>
      <c r="EO2356" s="67"/>
      <c r="EP2356" s="67"/>
      <c r="EQ2356" s="67"/>
      <c r="ER2356" s="67"/>
      <c r="ES2356" s="67"/>
      <c r="ET2356" s="67"/>
      <c r="EU2356" s="67"/>
      <c r="EV2356" s="67"/>
      <c r="EW2356" s="67"/>
      <c r="EX2356" s="67"/>
      <c r="EY2356" s="67"/>
      <c r="EZ2356" s="67"/>
      <c r="FA2356" s="67"/>
      <c r="FB2356" s="951" t="s">
        <v>8466</v>
      </c>
      <c r="FC2356" s="1205"/>
      <c r="FD2356" s="67"/>
    </row>
    <row r="2357">
      <c r="A2357" s="67" t="s">
        <v>8467</v>
      </c>
      <c r="B2357" s="757" t="s">
        <v>8362</v>
      </c>
      <c r="C2357" s="829" t="s">
        <v>8315</v>
      </c>
      <c r="D2357" s="757" t="s">
        <v>18</v>
      </c>
      <c r="E2357" s="67"/>
      <c r="F2357" s="67"/>
      <c r="G2357" s="757" t="s">
        <v>8388</v>
      </c>
      <c r="H2357" s="757" t="s">
        <v>8317</v>
      </c>
      <c r="I2357" s="67"/>
      <c r="J2357" s="67"/>
      <c r="K2357" s="67"/>
      <c r="L2357" s="757" t="s">
        <v>8458</v>
      </c>
      <c r="M2357" s="757" t="s">
        <v>99</v>
      </c>
      <c r="N2357" s="883">
        <v>43291.0</v>
      </c>
      <c r="O2357" s="883">
        <v>43291.0</v>
      </c>
      <c r="P2357" s="1073"/>
      <c r="Q2357" s="188"/>
      <c r="R2357" s="188"/>
      <c r="S2357" s="67"/>
      <c r="T2357" s="857">
        <f t="shared" si="4522"/>
        <v>232</v>
      </c>
      <c r="U2357" s="1199">
        <f t="shared" si="4523"/>
        <v>5</v>
      </c>
      <c r="V2357" s="1200">
        <f t="shared" ref="V2357:X2357" si="4532">IF(ISBLANK($A2357),"",sum(AF2357,AL2357,AR2357,AX2357,BD2357,BJ2357,BP2357,BV2357,CB2357,CH2357,CN2357,CT2357,CZ2357,DF2357,DL2357,DR2357,DX2357,ED2357,EJ2357,EP2357,EV2357))</f>
        <v>3</v>
      </c>
      <c r="W2357" s="1200">
        <f t="shared" si="4532"/>
        <v>0</v>
      </c>
      <c r="X2357" s="1200">
        <f t="shared" si="4532"/>
        <v>0</v>
      </c>
      <c r="Y2357" s="1201">
        <f t="shared" si="4525"/>
        <v>3</v>
      </c>
      <c r="Z2357" s="1200">
        <f t="shared" ref="Z2357:AB2357" si="4533">IF(ISBLANK($A2357),"",sum(AI2357,AO2357,AU2357,BA2357,BG2357,BM2357,BS2357,BY2357,CE2357,CK2357,CQ2357,CW2357,DC2357,DI2357,DO2357,DU2357,EA2357,EG2357,EM2357,ES2357,EY2357))</f>
        <v>2</v>
      </c>
      <c r="AA2357" s="1200">
        <f t="shared" si="4533"/>
        <v>0</v>
      </c>
      <c r="AB2357" s="1200">
        <f t="shared" si="4533"/>
        <v>0</v>
      </c>
      <c r="AC2357" s="1202">
        <f t="shared" si="4527"/>
        <v>2</v>
      </c>
      <c r="AD2357" s="1203">
        <f t="shared" si="4528"/>
        <v>0.6666666667</v>
      </c>
      <c r="AE2357" s="1204" t="str">
        <f t="shared" si="4529"/>
        <v>20+</v>
      </c>
      <c r="AF2357" s="67"/>
      <c r="AG2357" s="67"/>
      <c r="AH2357" s="67"/>
      <c r="AI2357" s="67"/>
      <c r="AJ2357" s="67"/>
      <c r="AK2357" s="67"/>
      <c r="AL2357" s="67"/>
      <c r="AM2357" s="67"/>
      <c r="AN2357" s="67"/>
      <c r="AO2357" s="67"/>
      <c r="AP2357" s="67"/>
      <c r="AQ2357" s="67"/>
      <c r="AR2357" s="74">
        <v>1.0</v>
      </c>
      <c r="AS2357" s="67"/>
      <c r="AT2357" s="67"/>
      <c r="AU2357" s="74">
        <v>1.0</v>
      </c>
      <c r="AV2357" s="67"/>
      <c r="AW2357" s="67"/>
      <c r="AX2357" s="67"/>
      <c r="AY2357" s="67"/>
      <c r="AZ2357" s="67"/>
      <c r="BA2357" s="67"/>
      <c r="BB2357" s="67"/>
      <c r="BC2357" s="67"/>
      <c r="BD2357" s="74">
        <v>1.0</v>
      </c>
      <c r="BE2357" s="67"/>
      <c r="BF2357" s="67"/>
      <c r="BG2357" s="74">
        <v>1.0</v>
      </c>
      <c r="BH2357" s="67"/>
      <c r="BI2357" s="67"/>
      <c r="BJ2357" s="74">
        <v>1.0</v>
      </c>
      <c r="BK2357" s="67"/>
      <c r="BL2357" s="67"/>
      <c r="BM2357" s="67"/>
      <c r="BN2357" s="67"/>
      <c r="BO2357" s="67"/>
      <c r="BP2357" s="67"/>
      <c r="BQ2357" s="67"/>
      <c r="BR2357" s="67"/>
      <c r="BS2357" s="67"/>
      <c r="BT2357" s="67"/>
      <c r="BU2357" s="67"/>
      <c r="BV2357" s="67"/>
      <c r="BW2357" s="67"/>
      <c r="BX2357" s="67"/>
      <c r="BY2357" s="67"/>
      <c r="BZ2357" s="67"/>
      <c r="CA2357" s="67"/>
      <c r="CB2357" s="67"/>
      <c r="CC2357" s="67"/>
      <c r="CD2357" s="67"/>
      <c r="CE2357" s="67"/>
      <c r="CF2357" s="67"/>
      <c r="CG2357" s="67"/>
      <c r="CH2357" s="67"/>
      <c r="CI2357" s="67"/>
      <c r="CJ2357" s="67"/>
      <c r="CK2357" s="67"/>
      <c r="CL2357" s="67"/>
      <c r="CM2357" s="67"/>
      <c r="CN2357" s="67"/>
      <c r="CO2357" s="67"/>
      <c r="CP2357" s="67"/>
      <c r="CQ2357" s="67"/>
      <c r="CR2357" s="67"/>
      <c r="CS2357" s="67"/>
      <c r="CT2357" s="67"/>
      <c r="CU2357" s="67"/>
      <c r="CV2357" s="67"/>
      <c r="CW2357" s="67"/>
      <c r="CX2357" s="67"/>
      <c r="CY2357" s="67"/>
      <c r="CZ2357" s="67"/>
      <c r="DA2357" s="67"/>
      <c r="DB2357" s="67"/>
      <c r="DC2357" s="67"/>
      <c r="DD2357" s="67"/>
      <c r="DE2357" s="67"/>
      <c r="DF2357" s="67"/>
      <c r="DG2357" s="67"/>
      <c r="DH2357" s="67"/>
      <c r="DI2357" s="67"/>
      <c r="DJ2357" s="67"/>
      <c r="DK2357" s="67"/>
      <c r="DL2357" s="67"/>
      <c r="DM2357" s="67"/>
      <c r="DN2357" s="67"/>
      <c r="DO2357" s="67"/>
      <c r="DP2357" s="67"/>
      <c r="DQ2357" s="67"/>
      <c r="DR2357" s="67"/>
      <c r="DS2357" s="67"/>
      <c r="DT2357" s="67"/>
      <c r="DU2357" s="67"/>
      <c r="DV2357" s="67"/>
      <c r="DW2357" s="67"/>
      <c r="DX2357" s="67"/>
      <c r="DY2357" s="67"/>
      <c r="DZ2357" s="67"/>
      <c r="EA2357" s="67"/>
      <c r="EB2357" s="67"/>
      <c r="EC2357" s="67"/>
      <c r="ED2357" s="76"/>
      <c r="EE2357" s="76"/>
      <c r="EF2357" s="76"/>
      <c r="EG2357" s="76"/>
      <c r="EH2357" s="76"/>
      <c r="EI2357" s="76"/>
      <c r="EJ2357" s="67"/>
      <c r="EK2357" s="67"/>
      <c r="EL2357" s="67"/>
      <c r="EM2357" s="67"/>
      <c r="EN2357" s="67"/>
      <c r="EO2357" s="67"/>
      <c r="EP2357" s="67"/>
      <c r="EQ2357" s="67"/>
      <c r="ER2357" s="67"/>
      <c r="ES2357" s="67"/>
      <c r="ET2357" s="67"/>
      <c r="EU2357" s="67"/>
      <c r="EV2357" s="67"/>
      <c r="EW2357" s="67"/>
      <c r="EX2357" s="67"/>
      <c r="EY2357" s="67"/>
      <c r="EZ2357" s="67"/>
      <c r="FA2357" s="67"/>
      <c r="FB2357" s="951" t="s">
        <v>8468</v>
      </c>
      <c r="FC2357" s="1205"/>
      <c r="FD2357" s="67"/>
    </row>
    <row r="2358">
      <c r="A2358" s="63" t="s">
        <v>8469</v>
      </c>
      <c r="B2358" s="757" t="s">
        <v>3669</v>
      </c>
      <c r="C2358" s="829" t="s">
        <v>8315</v>
      </c>
      <c r="D2358" s="757" t="s">
        <v>29</v>
      </c>
      <c r="E2358" s="67"/>
      <c r="F2358" s="67"/>
      <c r="G2358" s="757" t="s">
        <v>8316</v>
      </c>
      <c r="H2358" s="757" t="s">
        <v>8317</v>
      </c>
      <c r="I2358" s="67"/>
      <c r="J2358" s="67"/>
      <c r="K2358" s="67"/>
      <c r="L2358" s="757" t="s">
        <v>875</v>
      </c>
      <c r="M2358" s="757" t="s">
        <v>121</v>
      </c>
      <c r="N2358" s="884">
        <v>43194.0</v>
      </c>
      <c r="O2358" s="884">
        <v>43194.0</v>
      </c>
      <c r="P2358" s="1073"/>
      <c r="Q2358" s="188"/>
      <c r="R2358" s="188"/>
      <c r="S2358" s="67"/>
      <c r="T2358" s="857">
        <f t="shared" si="4522"/>
        <v>329</v>
      </c>
      <c r="U2358" s="1199">
        <f t="shared" si="4523"/>
        <v>5</v>
      </c>
      <c r="V2358" s="1200">
        <f t="shared" ref="V2358:X2358" si="4534">IF(ISBLANK($A2358),"",sum(AF2358,AL2358,AR2358,AX2358,BD2358,BJ2358,BP2358,BV2358,CB2358,CH2358,CN2358,CT2358,CZ2358,DF2358,DL2358,DR2358,DX2358,ED2358,EJ2358,EP2358,EV2358))</f>
        <v>0</v>
      </c>
      <c r="W2358" s="1200">
        <f t="shared" si="4534"/>
        <v>3</v>
      </c>
      <c r="X2358" s="1200">
        <f t="shared" si="4534"/>
        <v>0</v>
      </c>
      <c r="Y2358" s="1201">
        <f t="shared" si="4525"/>
        <v>3</v>
      </c>
      <c r="Z2358" s="1200">
        <f t="shared" ref="Z2358:AB2358" si="4535">IF(ISBLANK($A2358),"",sum(AI2358,AO2358,AU2358,BA2358,BG2358,BM2358,BS2358,BY2358,CE2358,CK2358,CQ2358,CW2358,DC2358,DI2358,DO2358,DU2358,EA2358,EG2358,EM2358,ES2358,EY2358))</f>
        <v>3</v>
      </c>
      <c r="AA2358" s="1200">
        <f t="shared" si="4535"/>
        <v>0</v>
      </c>
      <c r="AB2358" s="1200">
        <f t="shared" si="4535"/>
        <v>0</v>
      </c>
      <c r="AC2358" s="1202">
        <f t="shared" si="4527"/>
        <v>3</v>
      </c>
      <c r="AD2358" s="1203">
        <f t="shared" si="4528"/>
        <v>1</v>
      </c>
      <c r="AE2358" s="1204" t="str">
        <f t="shared" si="4529"/>
        <v>20+</v>
      </c>
      <c r="AF2358" s="67"/>
      <c r="AG2358" s="67"/>
      <c r="AH2358" s="67"/>
      <c r="AI2358" s="67"/>
      <c r="AJ2358" s="67"/>
      <c r="AK2358" s="67"/>
      <c r="AL2358" s="67"/>
      <c r="AM2358" s="74">
        <v>3.0</v>
      </c>
      <c r="AN2358" s="67"/>
      <c r="AO2358" s="67"/>
      <c r="AP2358" s="67"/>
      <c r="AQ2358" s="67"/>
      <c r="AR2358" s="67"/>
      <c r="AS2358" s="67"/>
      <c r="AT2358" s="67"/>
      <c r="AU2358" s="74">
        <v>2.0</v>
      </c>
      <c r="AV2358" s="67"/>
      <c r="AW2358" s="67"/>
      <c r="AX2358" s="67"/>
      <c r="AY2358" s="67"/>
      <c r="AZ2358" s="67"/>
      <c r="BA2358" s="67"/>
      <c r="BB2358" s="67"/>
      <c r="BC2358" s="67"/>
      <c r="BD2358" s="67"/>
      <c r="BE2358" s="67"/>
      <c r="BF2358" s="67"/>
      <c r="BG2358" s="67"/>
      <c r="BH2358" s="67"/>
      <c r="BI2358" s="67"/>
      <c r="BJ2358" s="67"/>
      <c r="BK2358" s="67"/>
      <c r="BL2358" s="67"/>
      <c r="BM2358" s="67"/>
      <c r="BN2358" s="67"/>
      <c r="BO2358" s="67"/>
      <c r="BP2358" s="67"/>
      <c r="BQ2358" s="67"/>
      <c r="BR2358" s="67"/>
      <c r="BS2358" s="67"/>
      <c r="BT2358" s="67"/>
      <c r="BU2358" s="67"/>
      <c r="BV2358" s="67"/>
      <c r="BW2358" s="67"/>
      <c r="BX2358" s="67"/>
      <c r="BY2358" s="67"/>
      <c r="BZ2358" s="67"/>
      <c r="CA2358" s="67"/>
      <c r="CB2358" s="67"/>
      <c r="CC2358" s="67"/>
      <c r="CD2358" s="67"/>
      <c r="CE2358" s="74">
        <v>1.0</v>
      </c>
      <c r="CF2358" s="67"/>
      <c r="CG2358" s="67"/>
      <c r="CH2358" s="67"/>
      <c r="CI2358" s="67"/>
      <c r="CJ2358" s="67"/>
      <c r="CK2358" s="67"/>
      <c r="CL2358" s="67"/>
      <c r="CM2358" s="67"/>
      <c r="CN2358" s="67"/>
      <c r="CO2358" s="67"/>
      <c r="CP2358" s="67"/>
      <c r="CQ2358" s="67"/>
      <c r="CR2358" s="67"/>
      <c r="CS2358" s="67"/>
      <c r="CT2358" s="67"/>
      <c r="CU2358" s="67"/>
      <c r="CV2358" s="67"/>
      <c r="CW2358" s="67"/>
      <c r="CX2358" s="67"/>
      <c r="CY2358" s="67"/>
      <c r="CZ2358" s="67"/>
      <c r="DA2358" s="67"/>
      <c r="DB2358" s="67"/>
      <c r="DC2358" s="67"/>
      <c r="DD2358" s="67"/>
      <c r="DE2358" s="67"/>
      <c r="DF2358" s="67"/>
      <c r="DG2358" s="67"/>
      <c r="DH2358" s="67"/>
      <c r="DI2358" s="67"/>
      <c r="DJ2358" s="67"/>
      <c r="DK2358" s="67"/>
      <c r="DL2358" s="67"/>
      <c r="DM2358" s="67"/>
      <c r="DN2358" s="67"/>
      <c r="DO2358" s="67"/>
      <c r="DP2358" s="67"/>
      <c r="DQ2358" s="67"/>
      <c r="DR2358" s="67"/>
      <c r="DS2358" s="67"/>
      <c r="DT2358" s="67"/>
      <c r="DU2358" s="67"/>
      <c r="DV2358" s="67"/>
      <c r="DW2358" s="67"/>
      <c r="DX2358" s="67"/>
      <c r="DY2358" s="67"/>
      <c r="DZ2358" s="67"/>
      <c r="EA2358" s="67"/>
      <c r="EB2358" s="67"/>
      <c r="EC2358" s="67"/>
      <c r="ED2358" s="67"/>
      <c r="EE2358" s="67"/>
      <c r="EF2358" s="67"/>
      <c r="EG2358" s="67"/>
      <c r="EH2358" s="67"/>
      <c r="EI2358" s="67"/>
      <c r="EJ2358" s="67"/>
      <c r="EK2358" s="67"/>
      <c r="EL2358" s="67"/>
      <c r="EM2358" s="67"/>
      <c r="EN2358" s="67"/>
      <c r="EO2358" s="67"/>
      <c r="EP2358" s="67"/>
      <c r="EQ2358" s="67"/>
      <c r="ER2358" s="67"/>
      <c r="ES2358" s="67"/>
      <c r="ET2358" s="67"/>
      <c r="EU2358" s="67"/>
      <c r="EV2358" s="76"/>
      <c r="EW2358" s="76"/>
      <c r="EX2358" s="76"/>
      <c r="EY2358" s="76"/>
      <c r="EZ2358" s="76"/>
      <c r="FA2358" s="76"/>
      <c r="FB2358" s="951" t="s">
        <v>8470</v>
      </c>
      <c r="FC2358" s="1205"/>
      <c r="FD2358" s="67"/>
    </row>
    <row r="2359">
      <c r="A2359" s="63" t="s">
        <v>8471</v>
      </c>
      <c r="B2359" s="757" t="s">
        <v>8472</v>
      </c>
      <c r="C2359" s="829" t="s">
        <v>8315</v>
      </c>
      <c r="D2359" s="757" t="s">
        <v>18</v>
      </c>
      <c r="E2359" s="67"/>
      <c r="F2359" s="67"/>
      <c r="G2359" s="757" t="s">
        <v>8316</v>
      </c>
      <c r="H2359" s="789" t="s">
        <v>8317</v>
      </c>
      <c r="I2359" s="67"/>
      <c r="J2359" s="67"/>
      <c r="K2359" s="67"/>
      <c r="L2359" s="757" t="s">
        <v>8473</v>
      </c>
      <c r="M2359" s="757" t="s">
        <v>85</v>
      </c>
      <c r="N2359" s="884">
        <v>43139.0</v>
      </c>
      <c r="O2359" s="759" t="s">
        <v>8474</v>
      </c>
      <c r="P2359" s="1073"/>
      <c r="Q2359" s="188"/>
      <c r="R2359" s="188"/>
      <c r="S2359" s="67"/>
      <c r="T2359" s="857">
        <f t="shared" si="4522"/>
        <v>384</v>
      </c>
      <c r="U2359" s="1199">
        <f t="shared" si="4523"/>
        <v>5</v>
      </c>
      <c r="V2359" s="1200">
        <f t="shared" ref="V2359:X2359" si="4536">IF(ISBLANK($A2359),"",sum(AF2359,AL2359,AR2359,AX2359,BD2359,BJ2359,BP2359,BV2359,CB2359,CH2359,CN2359,CT2359,CZ2359,DF2359,DL2359,DR2359,DX2359,ED2359,EJ2359,EP2359,EV2359))</f>
        <v>1</v>
      </c>
      <c r="W2359" s="1200">
        <f t="shared" si="4536"/>
        <v>5</v>
      </c>
      <c r="X2359" s="1200">
        <f t="shared" si="4536"/>
        <v>0</v>
      </c>
      <c r="Y2359" s="1201">
        <f t="shared" si="4525"/>
        <v>6</v>
      </c>
      <c r="Z2359" s="1200">
        <f t="shared" ref="Z2359:AB2359" si="4537">IF(ISBLANK($A2359),"",sum(AI2359,AO2359,AU2359,BA2359,BG2359,BM2359,BS2359,BY2359,CE2359,CK2359,CQ2359,CW2359,DC2359,DI2359,DO2359,DU2359,EA2359,EG2359,EM2359,ES2359,EY2359))</f>
        <v>4</v>
      </c>
      <c r="AA2359" s="1200">
        <f t="shared" si="4537"/>
        <v>2</v>
      </c>
      <c r="AB2359" s="1200">
        <f t="shared" si="4537"/>
        <v>0</v>
      </c>
      <c r="AC2359" s="1202">
        <f t="shared" si="4527"/>
        <v>6</v>
      </c>
      <c r="AD2359" s="1203">
        <f t="shared" si="4528"/>
        <v>0.6666666667</v>
      </c>
      <c r="AE2359" s="1204" t="str">
        <f t="shared" si="4529"/>
        <v>20+</v>
      </c>
      <c r="AF2359" s="67"/>
      <c r="AG2359" s="74">
        <v>1.0</v>
      </c>
      <c r="AH2359" s="67"/>
      <c r="AI2359" s="67"/>
      <c r="AJ2359" s="67"/>
      <c r="AK2359" s="67"/>
      <c r="AL2359" s="67"/>
      <c r="AM2359" s="67"/>
      <c r="AN2359" s="67"/>
      <c r="AO2359" s="67"/>
      <c r="AP2359" s="67"/>
      <c r="AQ2359" s="67"/>
      <c r="AR2359" s="74">
        <v>1.0</v>
      </c>
      <c r="AS2359" s="67"/>
      <c r="AT2359" s="67"/>
      <c r="AU2359" s="74">
        <v>1.0</v>
      </c>
      <c r="AV2359" s="67"/>
      <c r="AW2359" s="67"/>
      <c r="AX2359" s="67"/>
      <c r="AY2359" s="67"/>
      <c r="AZ2359" s="67"/>
      <c r="BA2359" s="67"/>
      <c r="BB2359" s="67"/>
      <c r="BC2359" s="67"/>
      <c r="BD2359" s="67"/>
      <c r="BE2359" s="67"/>
      <c r="BF2359" s="67"/>
      <c r="BG2359" s="67"/>
      <c r="BH2359" s="67"/>
      <c r="BI2359" s="67"/>
      <c r="BJ2359" s="67"/>
      <c r="BK2359" s="74">
        <v>1.0</v>
      </c>
      <c r="BL2359" s="67"/>
      <c r="BM2359" s="67"/>
      <c r="BN2359" s="67"/>
      <c r="BO2359" s="67"/>
      <c r="BP2359" s="67"/>
      <c r="BQ2359" s="74">
        <v>1.0</v>
      </c>
      <c r="BR2359" s="67"/>
      <c r="BS2359" s="74">
        <v>1.0</v>
      </c>
      <c r="BT2359" s="67"/>
      <c r="BU2359" s="67"/>
      <c r="BV2359" s="67"/>
      <c r="BW2359" s="67"/>
      <c r="BX2359" s="67"/>
      <c r="BY2359" s="67"/>
      <c r="BZ2359" s="67"/>
      <c r="CA2359" s="67"/>
      <c r="CB2359" s="67"/>
      <c r="CC2359" s="67"/>
      <c r="CD2359" s="67"/>
      <c r="CE2359" s="67"/>
      <c r="CF2359" s="67"/>
      <c r="CG2359" s="67"/>
      <c r="CH2359" s="67"/>
      <c r="CI2359" s="67"/>
      <c r="CJ2359" s="67"/>
      <c r="CK2359" s="67"/>
      <c r="CL2359" s="67"/>
      <c r="CM2359" s="67"/>
      <c r="CN2359" s="67"/>
      <c r="CO2359" s="67"/>
      <c r="CP2359" s="67"/>
      <c r="CQ2359" s="67"/>
      <c r="CR2359" s="67"/>
      <c r="CS2359" s="67"/>
      <c r="CT2359" s="67"/>
      <c r="CU2359" s="67"/>
      <c r="CV2359" s="67"/>
      <c r="CW2359" s="67"/>
      <c r="CX2359" s="67"/>
      <c r="CY2359" s="67"/>
      <c r="CZ2359" s="67"/>
      <c r="DA2359" s="67"/>
      <c r="DB2359" s="67"/>
      <c r="DC2359" s="67"/>
      <c r="DD2359" s="67"/>
      <c r="DE2359" s="67"/>
      <c r="DF2359" s="67"/>
      <c r="DG2359" s="67"/>
      <c r="DH2359" s="67"/>
      <c r="DI2359" s="67"/>
      <c r="DJ2359" s="67"/>
      <c r="DK2359" s="67"/>
      <c r="DL2359" s="67"/>
      <c r="DM2359" s="74">
        <v>1.0</v>
      </c>
      <c r="DN2359" s="67"/>
      <c r="DO2359" s="74">
        <v>1.0</v>
      </c>
      <c r="DP2359" s="67"/>
      <c r="DQ2359" s="67"/>
      <c r="DR2359" s="67"/>
      <c r="DS2359" s="67"/>
      <c r="DT2359" s="67"/>
      <c r="DU2359" s="67"/>
      <c r="DV2359" s="74">
        <v>1.0</v>
      </c>
      <c r="DW2359" s="67"/>
      <c r="DX2359" s="67"/>
      <c r="DY2359" s="67"/>
      <c r="DZ2359" s="67"/>
      <c r="EA2359" s="67"/>
      <c r="EB2359" s="67"/>
      <c r="EC2359" s="67"/>
      <c r="ED2359" s="67"/>
      <c r="EE2359" s="67"/>
      <c r="EF2359" s="67"/>
      <c r="EG2359" s="67"/>
      <c r="EH2359" s="67"/>
      <c r="EI2359" s="67"/>
      <c r="EJ2359" s="67"/>
      <c r="EK2359" s="67"/>
      <c r="EL2359" s="67"/>
      <c r="EM2359" s="67"/>
      <c r="EN2359" s="67"/>
      <c r="EO2359" s="67"/>
      <c r="EP2359" s="67"/>
      <c r="EQ2359" s="67"/>
      <c r="ER2359" s="67"/>
      <c r="ES2359" s="67"/>
      <c r="ET2359" s="67"/>
      <c r="EU2359" s="67"/>
      <c r="EV2359" s="76"/>
      <c r="EW2359" s="324">
        <v>1.0</v>
      </c>
      <c r="EX2359" s="76"/>
      <c r="EY2359" s="324">
        <v>1.0</v>
      </c>
      <c r="EZ2359" s="324">
        <v>1.0</v>
      </c>
      <c r="FA2359" s="76"/>
      <c r="FB2359" s="951" t="s">
        <v>8475</v>
      </c>
      <c r="FC2359" s="1205"/>
      <c r="FD2359" s="67"/>
    </row>
    <row r="2360">
      <c r="A2360" s="75" t="s">
        <v>8476</v>
      </c>
      <c r="B2360" s="757" t="s">
        <v>8362</v>
      </c>
      <c r="C2360" s="840" t="s">
        <v>8315</v>
      </c>
      <c r="D2360" s="757" t="s">
        <v>18</v>
      </c>
      <c r="E2360" s="67"/>
      <c r="F2360" s="67"/>
      <c r="G2360" s="757" t="s">
        <v>8388</v>
      </c>
      <c r="H2360" s="757" t="s">
        <v>8317</v>
      </c>
      <c r="I2360" s="67"/>
      <c r="J2360" s="67"/>
      <c r="K2360" s="67"/>
      <c r="L2360" s="757" t="s">
        <v>8443</v>
      </c>
      <c r="M2360" s="757" t="s">
        <v>133</v>
      </c>
      <c r="N2360" s="884">
        <v>43194.0</v>
      </c>
      <c r="O2360" s="884">
        <v>43194.0</v>
      </c>
      <c r="P2360" s="1073"/>
      <c r="Q2360" s="188"/>
      <c r="R2360" s="188"/>
      <c r="S2360" s="67"/>
      <c r="T2360" s="857">
        <f t="shared" si="4522"/>
        <v>329</v>
      </c>
      <c r="U2360" s="1199">
        <f t="shared" si="4523"/>
        <v>5</v>
      </c>
      <c r="V2360" s="1200">
        <f t="shared" ref="V2360:X2360" si="4538">IF(ISBLANK($A2360),"",sum(AF2360,AL2360,AR2360,AX2360,BD2360,BJ2360,BP2360,BV2360,CB2360,CH2360,CN2360,CT2360,CZ2360,DF2360,DL2360,DR2360,DX2360,ED2360,EJ2360,EP2360,EV2360))</f>
        <v>2</v>
      </c>
      <c r="W2360" s="1200">
        <f t="shared" si="4538"/>
        <v>0</v>
      </c>
      <c r="X2360" s="1200">
        <f t="shared" si="4538"/>
        <v>0</v>
      </c>
      <c r="Y2360" s="1201">
        <f t="shared" si="4525"/>
        <v>2</v>
      </c>
      <c r="Z2360" s="1200">
        <f t="shared" ref="Z2360:AB2360" si="4539">IF(ISBLANK($A2360),"",sum(AI2360,AO2360,AU2360,BA2360,BG2360,BM2360,BS2360,BY2360,CE2360,CK2360,CQ2360,CW2360,DC2360,DI2360,DO2360,DU2360,EA2360,EG2360,EM2360,ES2360,EY2360))</f>
        <v>2</v>
      </c>
      <c r="AA2360" s="1200">
        <f t="shared" si="4539"/>
        <v>0</v>
      </c>
      <c r="AB2360" s="1200">
        <f t="shared" si="4539"/>
        <v>0</v>
      </c>
      <c r="AC2360" s="1202">
        <f t="shared" si="4527"/>
        <v>2</v>
      </c>
      <c r="AD2360" s="1206">
        <f t="shared" si="4528"/>
        <v>1</v>
      </c>
      <c r="AE2360" s="1204" t="str">
        <f t="shared" si="4529"/>
        <v>20+</v>
      </c>
      <c r="AF2360" s="67"/>
      <c r="AG2360" s="67"/>
      <c r="AH2360" s="67"/>
      <c r="AI2360" s="67"/>
      <c r="AJ2360" s="67"/>
      <c r="AK2360" s="67"/>
      <c r="AL2360" s="67"/>
      <c r="AM2360" s="67"/>
      <c r="AN2360" s="67"/>
      <c r="AO2360" s="67"/>
      <c r="AP2360" s="67"/>
      <c r="AQ2360" s="67"/>
      <c r="AR2360" s="67"/>
      <c r="AS2360" s="67"/>
      <c r="AT2360" s="67"/>
      <c r="AU2360" s="67"/>
      <c r="AV2360" s="67"/>
      <c r="AW2360" s="67"/>
      <c r="AX2360" s="67"/>
      <c r="AY2360" s="67"/>
      <c r="AZ2360" s="67"/>
      <c r="BA2360" s="67"/>
      <c r="BB2360" s="67"/>
      <c r="BC2360" s="67"/>
      <c r="BD2360" s="67"/>
      <c r="BE2360" s="67"/>
      <c r="BF2360" s="67"/>
      <c r="BG2360" s="67"/>
      <c r="BH2360" s="67"/>
      <c r="BI2360" s="67"/>
      <c r="BJ2360" s="67"/>
      <c r="BK2360" s="67"/>
      <c r="BL2360" s="67"/>
      <c r="BM2360" s="67"/>
      <c r="BN2360" s="67"/>
      <c r="BO2360" s="67"/>
      <c r="BP2360" s="67"/>
      <c r="BQ2360" s="67"/>
      <c r="BR2360" s="67"/>
      <c r="BS2360" s="67"/>
      <c r="BT2360" s="67"/>
      <c r="BU2360" s="67"/>
      <c r="BV2360" s="67"/>
      <c r="BW2360" s="67"/>
      <c r="BX2360" s="67"/>
      <c r="BY2360" s="67"/>
      <c r="BZ2360" s="67"/>
      <c r="CA2360" s="67"/>
      <c r="CB2360" s="67"/>
      <c r="CC2360" s="67"/>
      <c r="CD2360" s="67"/>
      <c r="CE2360" s="67"/>
      <c r="CF2360" s="67"/>
      <c r="CG2360" s="67"/>
      <c r="CH2360" s="67"/>
      <c r="CI2360" s="67"/>
      <c r="CJ2360" s="67"/>
      <c r="CK2360" s="67"/>
      <c r="CL2360" s="67"/>
      <c r="CM2360" s="67"/>
      <c r="CN2360" s="67"/>
      <c r="CO2360" s="67"/>
      <c r="CP2360" s="67"/>
      <c r="CQ2360" s="67"/>
      <c r="CR2360" s="67"/>
      <c r="CS2360" s="67"/>
      <c r="CT2360" s="67"/>
      <c r="CU2360" s="67"/>
      <c r="CV2360" s="67"/>
      <c r="CW2360" s="67"/>
      <c r="CX2360" s="67"/>
      <c r="CY2360" s="67"/>
      <c r="CZ2360" s="67"/>
      <c r="DA2360" s="67"/>
      <c r="DB2360" s="67"/>
      <c r="DC2360" s="67"/>
      <c r="DD2360" s="67"/>
      <c r="DE2360" s="67"/>
      <c r="DF2360" s="67"/>
      <c r="DG2360" s="67"/>
      <c r="DH2360" s="67"/>
      <c r="DI2360" s="67"/>
      <c r="DJ2360" s="67"/>
      <c r="DK2360" s="67"/>
      <c r="DL2360" s="67"/>
      <c r="DM2360" s="67"/>
      <c r="DN2360" s="67"/>
      <c r="DO2360" s="67"/>
      <c r="DP2360" s="67"/>
      <c r="DQ2360" s="67"/>
      <c r="DR2360" s="67"/>
      <c r="DS2360" s="67"/>
      <c r="DT2360" s="67"/>
      <c r="DU2360" s="67"/>
      <c r="DV2360" s="67"/>
      <c r="DW2360" s="67"/>
      <c r="DX2360" s="67"/>
      <c r="DY2360" s="67"/>
      <c r="DZ2360" s="67"/>
      <c r="EA2360" s="67"/>
      <c r="EB2360" s="67"/>
      <c r="EC2360" s="67"/>
      <c r="ED2360" s="67"/>
      <c r="EE2360" s="67"/>
      <c r="EF2360" s="67"/>
      <c r="EG2360" s="67"/>
      <c r="EH2360" s="67"/>
      <c r="EI2360" s="67"/>
      <c r="EJ2360" s="74">
        <v>1.0</v>
      </c>
      <c r="EK2360" s="67"/>
      <c r="EL2360" s="67"/>
      <c r="EM2360" s="74">
        <v>1.0</v>
      </c>
      <c r="EN2360" s="67"/>
      <c r="EO2360" s="67"/>
      <c r="EP2360" s="74">
        <v>1.0</v>
      </c>
      <c r="EQ2360" s="67"/>
      <c r="ER2360" s="67"/>
      <c r="ES2360" s="74">
        <v>1.0</v>
      </c>
      <c r="ET2360" s="67"/>
      <c r="EU2360" s="67"/>
      <c r="EV2360" s="76"/>
      <c r="EW2360" s="76"/>
      <c r="EX2360" s="76"/>
      <c r="EY2360" s="76"/>
      <c r="EZ2360" s="76"/>
      <c r="FA2360" s="76"/>
      <c r="FB2360" s="951" t="s">
        <v>8477</v>
      </c>
      <c r="FC2360" s="1205"/>
      <c r="FD2360" s="67"/>
    </row>
    <row r="2361">
      <c r="A2361" s="63" t="s">
        <v>8478</v>
      </c>
      <c r="B2361" s="757" t="s">
        <v>8362</v>
      </c>
      <c r="C2361" s="829" t="s">
        <v>8315</v>
      </c>
      <c r="D2361" s="757" t="s">
        <v>10</v>
      </c>
      <c r="E2361" s="67"/>
      <c r="F2361" s="67"/>
      <c r="G2361" s="757" t="s">
        <v>8388</v>
      </c>
      <c r="H2361" s="757" t="s">
        <v>8317</v>
      </c>
      <c r="I2361" s="67"/>
      <c r="J2361" s="67"/>
      <c r="K2361" s="67"/>
      <c r="L2361" s="757" t="s">
        <v>8432</v>
      </c>
      <c r="M2361" s="757" t="s">
        <v>132</v>
      </c>
      <c r="N2361" s="884">
        <v>43209.0</v>
      </c>
      <c r="O2361" s="884">
        <v>43209.0</v>
      </c>
      <c r="P2361" s="1073"/>
      <c r="Q2361" s="188"/>
      <c r="R2361" s="188"/>
      <c r="S2361" s="67"/>
      <c r="T2361" s="857">
        <f t="shared" si="4522"/>
        <v>314</v>
      </c>
      <c r="U2361" s="1199">
        <f t="shared" si="4523"/>
        <v>5</v>
      </c>
      <c r="V2361" s="1200">
        <f t="shared" ref="V2361:X2361" si="4540">IF(ISBLANK($A2361),"",sum(AF2361,AL2361,AR2361,AX2361,BD2361,BJ2361,BP2361,BV2361,CB2361,CH2361,CN2361,CT2361,CZ2361,DF2361,DL2361,DR2361,DX2361,ED2361,EJ2361,EP2361,EV2361))</f>
        <v>0</v>
      </c>
      <c r="W2361" s="1200">
        <f t="shared" si="4540"/>
        <v>0</v>
      </c>
      <c r="X2361" s="1200">
        <f t="shared" si="4540"/>
        <v>0</v>
      </c>
      <c r="Y2361" s="1201">
        <f t="shared" si="4525"/>
        <v>0</v>
      </c>
      <c r="Z2361" s="1200">
        <f t="shared" ref="Z2361:AB2361" si="4541">IF(ISBLANK($A2361),"",sum(AI2361,AO2361,AU2361,BA2361,BG2361,BM2361,BS2361,BY2361,CE2361,CK2361,CQ2361,CW2361,DC2361,DI2361,DO2361,DU2361,EA2361,EG2361,EM2361,ES2361,EY2361))</f>
        <v>0</v>
      </c>
      <c r="AA2361" s="1200">
        <f t="shared" si="4541"/>
        <v>0</v>
      </c>
      <c r="AB2361" s="1200">
        <f t="shared" si="4541"/>
        <v>0</v>
      </c>
      <c r="AC2361" s="1202">
        <f t="shared" si="4527"/>
        <v>0</v>
      </c>
      <c r="AD2361" s="1207" t="str">
        <f t="shared" si="4528"/>
        <v/>
      </c>
      <c r="AE2361" s="1204" t="str">
        <f t="shared" si="4529"/>
        <v>20+</v>
      </c>
      <c r="AF2361" s="67"/>
      <c r="AG2361" s="67"/>
      <c r="AH2361" s="67"/>
      <c r="AI2361" s="67"/>
      <c r="AJ2361" s="67"/>
      <c r="AK2361" s="67"/>
      <c r="AL2361" s="67"/>
      <c r="AM2361" s="67"/>
      <c r="AN2361" s="67"/>
      <c r="AO2361" s="67"/>
      <c r="AP2361" s="67"/>
      <c r="AQ2361" s="67"/>
      <c r="AR2361" s="67"/>
      <c r="AS2361" s="67"/>
      <c r="AT2361" s="67"/>
      <c r="AU2361" s="67"/>
      <c r="AV2361" s="67"/>
      <c r="AW2361" s="67"/>
      <c r="AX2361" s="67"/>
      <c r="AY2361" s="67"/>
      <c r="AZ2361" s="67"/>
      <c r="BA2361" s="67"/>
      <c r="BB2361" s="67"/>
      <c r="BC2361" s="67"/>
      <c r="BD2361" s="67"/>
      <c r="BE2361" s="67"/>
      <c r="BF2361" s="67"/>
      <c r="BG2361" s="67"/>
      <c r="BH2361" s="67"/>
      <c r="BI2361" s="67"/>
      <c r="BJ2361" s="67"/>
      <c r="BK2361" s="67"/>
      <c r="BL2361" s="67"/>
      <c r="BM2361" s="67"/>
      <c r="BN2361" s="67"/>
      <c r="BO2361" s="67"/>
      <c r="BP2361" s="67"/>
      <c r="BQ2361" s="67"/>
      <c r="BR2361" s="67"/>
      <c r="BS2361" s="67"/>
      <c r="BT2361" s="67"/>
      <c r="BU2361" s="67"/>
      <c r="BV2361" s="67"/>
      <c r="BW2361" s="67"/>
      <c r="BX2361" s="67"/>
      <c r="BY2361" s="67"/>
      <c r="BZ2361" s="67"/>
      <c r="CA2361" s="67"/>
      <c r="CB2361" s="67"/>
      <c r="CC2361" s="67"/>
      <c r="CD2361" s="67"/>
      <c r="CE2361" s="67"/>
      <c r="CF2361" s="67"/>
      <c r="CG2361" s="67"/>
      <c r="CH2361" s="67"/>
      <c r="CI2361" s="67"/>
      <c r="CJ2361" s="67"/>
      <c r="CK2361" s="67"/>
      <c r="CL2361" s="67"/>
      <c r="CM2361" s="67"/>
      <c r="CN2361" s="67"/>
      <c r="CO2361" s="67"/>
      <c r="CP2361" s="67"/>
      <c r="CQ2361" s="67"/>
      <c r="CR2361" s="67"/>
      <c r="CS2361" s="67"/>
      <c r="CT2361" s="67"/>
      <c r="CU2361" s="67"/>
      <c r="CV2361" s="67"/>
      <c r="CW2361" s="67"/>
      <c r="CX2361" s="67"/>
      <c r="CY2361" s="67"/>
      <c r="CZ2361" s="67"/>
      <c r="DA2361" s="67"/>
      <c r="DB2361" s="67"/>
      <c r="DC2361" s="67"/>
      <c r="DD2361" s="67"/>
      <c r="DE2361" s="67"/>
      <c r="DF2361" s="67"/>
      <c r="DG2361" s="67"/>
      <c r="DH2361" s="67"/>
      <c r="DI2361" s="67"/>
      <c r="DJ2361" s="67"/>
      <c r="DK2361" s="67"/>
      <c r="DL2361" s="67"/>
      <c r="DM2361" s="67"/>
      <c r="DN2361" s="67"/>
      <c r="DO2361" s="67"/>
      <c r="DP2361" s="67"/>
      <c r="DQ2361" s="67"/>
      <c r="DR2361" s="67"/>
      <c r="DS2361" s="67"/>
      <c r="DT2361" s="67"/>
      <c r="DU2361" s="67"/>
      <c r="DV2361" s="67"/>
      <c r="DW2361" s="67"/>
      <c r="DX2361" s="67"/>
      <c r="DY2361" s="67"/>
      <c r="DZ2361" s="67"/>
      <c r="EA2361" s="67"/>
      <c r="EB2361" s="67"/>
      <c r="EC2361" s="67"/>
      <c r="ED2361" s="67"/>
      <c r="EE2361" s="67"/>
      <c r="EF2361" s="67"/>
      <c r="EG2361" s="67"/>
      <c r="EH2361" s="67"/>
      <c r="EI2361" s="67"/>
      <c r="EJ2361" s="67"/>
      <c r="EK2361" s="67"/>
      <c r="EL2361" s="67"/>
      <c r="EM2361" s="67"/>
      <c r="EN2361" s="67"/>
      <c r="EO2361" s="67"/>
      <c r="EP2361" s="67"/>
      <c r="EQ2361" s="67"/>
      <c r="ER2361" s="67"/>
      <c r="ES2361" s="67"/>
      <c r="ET2361" s="67"/>
      <c r="EU2361" s="67"/>
      <c r="EV2361" s="76"/>
      <c r="EW2361" s="76"/>
      <c r="EX2361" s="76"/>
      <c r="EY2361" s="76"/>
      <c r="EZ2361" s="76"/>
      <c r="FA2361" s="76"/>
      <c r="FB2361" s="951" t="s">
        <v>8479</v>
      </c>
      <c r="FC2361" s="67"/>
      <c r="FD2361" s="67"/>
    </row>
    <row r="2362">
      <c r="A2362" s="63" t="s">
        <v>8480</v>
      </c>
      <c r="B2362" s="757" t="s">
        <v>8481</v>
      </c>
      <c r="C2362" s="829" t="s">
        <v>8328</v>
      </c>
      <c r="D2362" s="757" t="s">
        <v>10</v>
      </c>
      <c r="E2362" s="67"/>
      <c r="F2362" s="67"/>
      <c r="G2362" s="757" t="s">
        <v>6108</v>
      </c>
      <c r="H2362" s="757" t="s">
        <v>8340</v>
      </c>
      <c r="I2362" s="67"/>
      <c r="J2362" s="67"/>
      <c r="K2362" s="67"/>
      <c r="L2362" s="757" t="s">
        <v>540</v>
      </c>
      <c r="M2362" s="757" t="s">
        <v>50</v>
      </c>
      <c r="N2362" s="884">
        <v>43211.0</v>
      </c>
      <c r="O2362" s="884">
        <v>43211.0</v>
      </c>
      <c r="P2362" s="1073"/>
      <c r="Q2362" s="188"/>
      <c r="R2362" s="188"/>
      <c r="S2362" s="67"/>
      <c r="T2362" s="857">
        <f t="shared" si="4522"/>
        <v>312</v>
      </c>
      <c r="U2362" s="1199">
        <f t="shared" si="4523"/>
        <v>5</v>
      </c>
      <c r="V2362" s="1200">
        <f t="shared" ref="V2362:X2362" si="4542">IF(ISBLANK($A2362),"",sum(AF2362,AL2362,AR2362,AX2362,BD2362,BJ2362,BP2362,BV2362,CB2362,CH2362,CN2362,CT2362,CZ2362,DF2362,DL2362,DR2362,DX2362,ED2362,EJ2362,EP2362,EV2362))</f>
        <v>3</v>
      </c>
      <c r="W2362" s="1200">
        <f t="shared" si="4542"/>
        <v>1</v>
      </c>
      <c r="X2362" s="1200">
        <f t="shared" si="4542"/>
        <v>0</v>
      </c>
      <c r="Y2362" s="1201">
        <f t="shared" si="4525"/>
        <v>4</v>
      </c>
      <c r="Z2362" s="1200">
        <f t="shared" ref="Z2362:AB2362" si="4543">IF(ISBLANK($A2362),"",sum(AI2362,AO2362,AU2362,BA2362,BG2362,BM2362,BS2362,BY2362,CE2362,CK2362,CQ2362,CW2362,DC2362,DI2362,DO2362,DU2362,EA2362,EG2362,EM2362,ES2362,EY2362))</f>
        <v>2</v>
      </c>
      <c r="AA2362" s="1200">
        <f t="shared" si="4543"/>
        <v>2</v>
      </c>
      <c r="AB2362" s="1200">
        <f t="shared" si="4543"/>
        <v>0</v>
      </c>
      <c r="AC2362" s="1202">
        <f t="shared" si="4527"/>
        <v>4</v>
      </c>
      <c r="AD2362" s="1203">
        <f t="shared" si="4528"/>
        <v>0.5</v>
      </c>
      <c r="AE2362" s="1204" t="str">
        <f t="shared" si="4529"/>
        <v>20+</v>
      </c>
      <c r="AF2362" s="74">
        <v>1.0</v>
      </c>
      <c r="AG2362" s="74">
        <v>1.0</v>
      </c>
      <c r="AH2362" s="67"/>
      <c r="AI2362" s="74">
        <v>1.0</v>
      </c>
      <c r="AJ2362" s="67"/>
      <c r="AK2362" s="67"/>
      <c r="AL2362" s="67"/>
      <c r="AM2362" s="67"/>
      <c r="AN2362" s="67"/>
      <c r="AO2362" s="74">
        <v>1.0</v>
      </c>
      <c r="AP2362" s="74">
        <v>2.0</v>
      </c>
      <c r="AQ2362" s="67"/>
      <c r="AR2362" s="74">
        <v>1.0</v>
      </c>
      <c r="AS2362" s="67"/>
      <c r="AT2362" s="67"/>
      <c r="AU2362" s="67"/>
      <c r="AV2362" s="67"/>
      <c r="AW2362" s="67"/>
      <c r="AX2362" s="74">
        <v>1.0</v>
      </c>
      <c r="AY2362" s="67"/>
      <c r="AZ2362" s="67"/>
      <c r="BA2362" s="67"/>
      <c r="BB2362" s="67"/>
      <c r="BC2362" s="67"/>
      <c r="BD2362" s="67"/>
      <c r="BE2362" s="67"/>
      <c r="BF2362" s="67"/>
      <c r="BG2362" s="67"/>
      <c r="BH2362" s="67"/>
      <c r="BI2362" s="67"/>
      <c r="BJ2362" s="67"/>
      <c r="BK2362" s="67"/>
      <c r="BL2362" s="67"/>
      <c r="BM2362" s="67"/>
      <c r="BN2362" s="67"/>
      <c r="BO2362" s="67"/>
      <c r="BP2362" s="67"/>
      <c r="BQ2362" s="67"/>
      <c r="BR2362" s="67"/>
      <c r="BS2362" s="67"/>
      <c r="BT2362" s="67"/>
      <c r="BU2362" s="67"/>
      <c r="BV2362" s="67"/>
      <c r="BW2362" s="67"/>
      <c r="BX2362" s="67"/>
      <c r="BY2362" s="67"/>
      <c r="BZ2362" s="67"/>
      <c r="CA2362" s="67"/>
      <c r="CB2362" s="67"/>
      <c r="CC2362" s="67"/>
      <c r="CD2362" s="67"/>
      <c r="CE2362" s="67"/>
      <c r="CF2362" s="67"/>
      <c r="CG2362" s="67"/>
      <c r="CH2362" s="67"/>
      <c r="CI2362" s="67"/>
      <c r="CJ2362" s="67"/>
      <c r="CK2362" s="67"/>
      <c r="CL2362" s="67"/>
      <c r="CM2362" s="67"/>
      <c r="CN2362" s="67"/>
      <c r="CO2362" s="67"/>
      <c r="CP2362" s="67"/>
      <c r="CQ2362" s="67"/>
      <c r="CR2362" s="67"/>
      <c r="CS2362" s="67"/>
      <c r="CT2362" s="67"/>
      <c r="CU2362" s="67"/>
      <c r="CV2362" s="67"/>
      <c r="CW2362" s="67"/>
      <c r="CX2362" s="67"/>
      <c r="CY2362" s="67"/>
      <c r="CZ2362" s="67"/>
      <c r="DA2362" s="67"/>
      <c r="DB2362" s="67"/>
      <c r="DC2362" s="67"/>
      <c r="DD2362" s="67"/>
      <c r="DE2362" s="67"/>
      <c r="DF2362" s="67"/>
      <c r="DG2362" s="67"/>
      <c r="DH2362" s="67"/>
      <c r="DI2362" s="67"/>
      <c r="DJ2362" s="67"/>
      <c r="DK2362" s="67"/>
      <c r="DL2362" s="67"/>
      <c r="DM2362" s="67"/>
      <c r="DN2362" s="67"/>
      <c r="DO2362" s="67"/>
      <c r="DP2362" s="67"/>
      <c r="DQ2362" s="67"/>
      <c r="DR2362" s="67"/>
      <c r="DS2362" s="67"/>
      <c r="DT2362" s="67"/>
      <c r="DU2362" s="67"/>
      <c r="DV2362" s="67"/>
      <c r="DW2362" s="67"/>
      <c r="DX2362" s="67"/>
      <c r="DY2362" s="67"/>
      <c r="DZ2362" s="67"/>
      <c r="EA2362" s="67"/>
      <c r="EB2362" s="67"/>
      <c r="EC2362" s="67"/>
      <c r="ED2362" s="67"/>
      <c r="EE2362" s="67"/>
      <c r="EF2362" s="67"/>
      <c r="EG2362" s="67"/>
      <c r="EH2362" s="67"/>
      <c r="EI2362" s="67"/>
      <c r="EJ2362" s="67"/>
      <c r="EK2362" s="67"/>
      <c r="EL2362" s="67"/>
      <c r="EM2362" s="67"/>
      <c r="EN2362" s="67"/>
      <c r="EO2362" s="67"/>
      <c r="EP2362" s="67"/>
      <c r="EQ2362" s="67"/>
      <c r="ER2362" s="67"/>
      <c r="ES2362" s="67"/>
      <c r="ET2362" s="67"/>
      <c r="EU2362" s="67"/>
      <c r="EV2362" s="76"/>
      <c r="EW2362" s="76"/>
      <c r="EX2362" s="76"/>
      <c r="EY2362" s="76"/>
      <c r="EZ2362" s="76"/>
      <c r="FA2362" s="76"/>
      <c r="FB2362" s="951" t="s">
        <v>8482</v>
      </c>
      <c r="FC2362" s="1205"/>
      <c r="FD2362" s="67"/>
    </row>
    <row r="2363">
      <c r="A2363" s="63" t="s">
        <v>8483</v>
      </c>
      <c r="B2363" s="757" t="s">
        <v>8374</v>
      </c>
      <c r="C2363" s="829" t="s">
        <v>8328</v>
      </c>
      <c r="D2363" s="757" t="s">
        <v>10</v>
      </c>
      <c r="E2363" s="67"/>
      <c r="F2363" s="67"/>
      <c r="G2363" s="757" t="s">
        <v>8375</v>
      </c>
      <c r="H2363" s="757" t="s">
        <v>8340</v>
      </c>
      <c r="I2363" s="67"/>
      <c r="J2363" s="67"/>
      <c r="K2363" s="67"/>
      <c r="L2363" s="757" t="s">
        <v>1218</v>
      </c>
      <c r="M2363" s="757" t="s">
        <v>85</v>
      </c>
      <c r="N2363" s="883">
        <v>43069.0</v>
      </c>
      <c r="O2363" s="884">
        <v>43104.0</v>
      </c>
      <c r="P2363" s="1073"/>
      <c r="Q2363" s="188"/>
      <c r="R2363" s="188"/>
      <c r="S2363" s="67"/>
      <c r="T2363" s="857">
        <f t="shared" si="4522"/>
        <v>454</v>
      </c>
      <c r="U2363" s="1199">
        <f t="shared" si="4523"/>
        <v>5</v>
      </c>
      <c r="V2363" s="1200">
        <f t="shared" ref="V2363:X2363" si="4544">IF(ISBLANK($A2363),"",sum(AF2363,AL2363,AR2363,AX2363,BD2363,BJ2363,BP2363,BV2363,CB2363,CH2363,CN2363,CT2363,CZ2363,DF2363,DL2363,DR2363,DX2363,ED2363,EJ2363,EP2363,EV2363))</f>
        <v>3</v>
      </c>
      <c r="W2363" s="1200">
        <f t="shared" si="4544"/>
        <v>0</v>
      </c>
      <c r="X2363" s="1200">
        <f t="shared" si="4544"/>
        <v>0</v>
      </c>
      <c r="Y2363" s="1201">
        <f t="shared" si="4525"/>
        <v>3</v>
      </c>
      <c r="Z2363" s="1200">
        <f t="shared" ref="Z2363:AB2363" si="4545">IF(ISBLANK($A2363),"",sum(AI2363,AO2363,AU2363,BA2363,BG2363,BM2363,BS2363,BY2363,CE2363,CK2363,CQ2363,CW2363,DC2363,DI2363,DO2363,DU2363,EA2363,EG2363,EM2363,ES2363,EY2363))</f>
        <v>2</v>
      </c>
      <c r="AA2363" s="1200">
        <f t="shared" si="4545"/>
        <v>0</v>
      </c>
      <c r="AB2363" s="1200">
        <f t="shared" si="4545"/>
        <v>0</v>
      </c>
      <c r="AC2363" s="1202">
        <f t="shared" si="4527"/>
        <v>2</v>
      </c>
      <c r="AD2363" s="1206">
        <f t="shared" si="4528"/>
        <v>0.6666666667</v>
      </c>
      <c r="AE2363" s="1204" t="str">
        <f t="shared" si="4529"/>
        <v>20+</v>
      </c>
      <c r="AF2363" s="67"/>
      <c r="AG2363" s="67"/>
      <c r="AH2363" s="67"/>
      <c r="AI2363" s="67"/>
      <c r="AJ2363" s="67"/>
      <c r="AK2363" s="67"/>
      <c r="AL2363" s="74">
        <v>2.0</v>
      </c>
      <c r="AM2363" s="67"/>
      <c r="AN2363" s="67"/>
      <c r="AO2363" s="74">
        <v>1.0</v>
      </c>
      <c r="AP2363" s="67"/>
      <c r="AQ2363" s="67"/>
      <c r="AR2363" s="67"/>
      <c r="AS2363" s="67"/>
      <c r="AT2363" s="67"/>
      <c r="AU2363" s="67"/>
      <c r="AV2363" s="67"/>
      <c r="AW2363" s="67"/>
      <c r="AX2363" s="67"/>
      <c r="AY2363" s="67"/>
      <c r="AZ2363" s="67"/>
      <c r="BA2363" s="67"/>
      <c r="BB2363" s="67"/>
      <c r="BC2363" s="67"/>
      <c r="BD2363" s="67"/>
      <c r="BE2363" s="67"/>
      <c r="BF2363" s="67"/>
      <c r="BG2363" s="67"/>
      <c r="BH2363" s="67"/>
      <c r="BI2363" s="67"/>
      <c r="BJ2363" s="74">
        <v>1.0</v>
      </c>
      <c r="BK2363" s="67"/>
      <c r="BL2363" s="67"/>
      <c r="BM2363" s="67"/>
      <c r="BN2363" s="67"/>
      <c r="BO2363" s="67"/>
      <c r="BP2363" s="67"/>
      <c r="BQ2363" s="67"/>
      <c r="BR2363" s="67"/>
      <c r="BS2363" s="74">
        <v>1.0</v>
      </c>
      <c r="BT2363" s="67"/>
      <c r="BU2363" s="67"/>
      <c r="BV2363" s="67"/>
      <c r="BW2363" s="67"/>
      <c r="BX2363" s="67"/>
      <c r="BY2363" s="67"/>
      <c r="BZ2363" s="67"/>
      <c r="CA2363" s="67"/>
      <c r="CB2363" s="67"/>
      <c r="CC2363" s="67"/>
      <c r="CD2363" s="67"/>
      <c r="CE2363" s="67"/>
      <c r="CF2363" s="67"/>
      <c r="CG2363" s="67"/>
      <c r="CH2363" s="67"/>
      <c r="CI2363" s="67"/>
      <c r="CJ2363" s="67"/>
      <c r="CK2363" s="67"/>
      <c r="CL2363" s="67"/>
      <c r="CM2363" s="67"/>
      <c r="CN2363" s="67"/>
      <c r="CO2363" s="67"/>
      <c r="CP2363" s="67"/>
      <c r="CQ2363" s="67"/>
      <c r="CR2363" s="67"/>
      <c r="CS2363" s="67"/>
      <c r="CT2363" s="67"/>
      <c r="CU2363" s="67"/>
      <c r="CV2363" s="67"/>
      <c r="CW2363" s="67"/>
      <c r="CX2363" s="67"/>
      <c r="CY2363" s="67"/>
      <c r="CZ2363" s="67"/>
      <c r="DA2363" s="67"/>
      <c r="DB2363" s="67"/>
      <c r="DC2363" s="67"/>
      <c r="DD2363" s="67"/>
      <c r="DE2363" s="67"/>
      <c r="DF2363" s="67"/>
      <c r="DG2363" s="67"/>
      <c r="DH2363" s="67"/>
      <c r="DI2363" s="67"/>
      <c r="DJ2363" s="67"/>
      <c r="DK2363" s="67"/>
      <c r="DL2363" s="67"/>
      <c r="DM2363" s="67"/>
      <c r="DN2363" s="67"/>
      <c r="DO2363" s="67"/>
      <c r="DP2363" s="67"/>
      <c r="DQ2363" s="67"/>
      <c r="DR2363" s="67"/>
      <c r="DS2363" s="67"/>
      <c r="DT2363" s="67"/>
      <c r="DU2363" s="67"/>
      <c r="DV2363" s="67"/>
      <c r="DW2363" s="67"/>
      <c r="DX2363" s="67"/>
      <c r="DY2363" s="67"/>
      <c r="DZ2363" s="67"/>
      <c r="EA2363" s="67"/>
      <c r="EB2363" s="67"/>
      <c r="EC2363" s="67"/>
      <c r="ED2363" s="67"/>
      <c r="EE2363" s="67"/>
      <c r="EF2363" s="67"/>
      <c r="EG2363" s="67"/>
      <c r="EH2363" s="67"/>
      <c r="EI2363" s="67"/>
      <c r="EJ2363" s="67"/>
      <c r="EK2363" s="67"/>
      <c r="EL2363" s="67"/>
      <c r="EM2363" s="67"/>
      <c r="EN2363" s="67"/>
      <c r="EO2363" s="67"/>
      <c r="EP2363" s="67"/>
      <c r="EQ2363" s="67"/>
      <c r="ER2363" s="67"/>
      <c r="ES2363" s="67"/>
      <c r="ET2363" s="67"/>
      <c r="EU2363" s="67"/>
      <c r="EV2363" s="76"/>
      <c r="EW2363" s="76"/>
      <c r="EX2363" s="76"/>
      <c r="EY2363" s="76"/>
      <c r="EZ2363" s="76"/>
      <c r="FA2363" s="76"/>
      <c r="FB2363" s="951" t="s">
        <v>8484</v>
      </c>
      <c r="FC2363" s="1205"/>
      <c r="FD2363" s="67"/>
    </row>
    <row r="2364">
      <c r="A2364" s="63" t="s">
        <v>8485</v>
      </c>
      <c r="B2364" s="757" t="s">
        <v>8321</v>
      </c>
      <c r="C2364" s="829" t="s">
        <v>8486</v>
      </c>
      <c r="D2364" s="757" t="s">
        <v>10</v>
      </c>
      <c r="E2364" s="67"/>
      <c r="F2364" s="67"/>
      <c r="G2364" s="757" t="s">
        <v>8487</v>
      </c>
      <c r="H2364" s="757" t="s">
        <v>8488</v>
      </c>
      <c r="I2364" s="67"/>
      <c r="J2364" s="67"/>
      <c r="K2364" s="67"/>
      <c r="L2364" s="757" t="s">
        <v>8489</v>
      </c>
      <c r="M2364" s="757" t="s">
        <v>130</v>
      </c>
      <c r="N2364" s="883">
        <v>43033.0</v>
      </c>
      <c r="O2364" s="203"/>
      <c r="P2364" s="1073"/>
      <c r="Q2364" s="188"/>
      <c r="R2364" s="188"/>
      <c r="S2364" s="67"/>
      <c r="T2364" s="857">
        <f t="shared" si="4522"/>
        <v>490</v>
      </c>
      <c r="U2364" s="1199">
        <f t="shared" si="4523"/>
        <v>5</v>
      </c>
      <c r="V2364" s="1200">
        <f t="shared" ref="V2364:X2364" si="4546">IF(ISBLANK($A2364),"",sum(AF2364,AL2364,AR2364,AX2364,BD2364,BJ2364,BP2364,BV2364,CB2364,CH2364,CN2364,CT2364,CZ2364,DF2364,DL2364,DR2364,DX2364,ED2364,EJ2364,EP2364,EV2364))</f>
        <v>2</v>
      </c>
      <c r="W2364" s="1200">
        <f t="shared" si="4546"/>
        <v>0</v>
      </c>
      <c r="X2364" s="1200">
        <f t="shared" si="4546"/>
        <v>0</v>
      </c>
      <c r="Y2364" s="1201">
        <f t="shared" si="4525"/>
        <v>2</v>
      </c>
      <c r="Z2364" s="1200">
        <f t="shared" ref="Z2364:AB2364" si="4547">IF(ISBLANK($A2364),"",sum(AI2364,AO2364,AU2364,BA2364,BG2364,BM2364,BS2364,BY2364,CE2364,CK2364,CQ2364,CW2364,DC2364,DI2364,DO2364,DU2364,EA2364,EG2364,EM2364,ES2364,EY2364))</f>
        <v>1</v>
      </c>
      <c r="AA2364" s="1200">
        <f t="shared" si="4547"/>
        <v>0</v>
      </c>
      <c r="AB2364" s="1200">
        <f t="shared" si="4547"/>
        <v>0</v>
      </c>
      <c r="AC2364" s="1202">
        <f t="shared" si="4527"/>
        <v>1</v>
      </c>
      <c r="AD2364" s="1206">
        <f t="shared" si="4528"/>
        <v>0.5</v>
      </c>
      <c r="AE2364" s="1204" t="str">
        <f t="shared" si="4529"/>
        <v>20+</v>
      </c>
      <c r="AF2364" s="67"/>
      <c r="AG2364" s="67"/>
      <c r="AH2364" s="67"/>
      <c r="AI2364" s="67"/>
      <c r="AJ2364" s="67"/>
      <c r="AK2364" s="67"/>
      <c r="AL2364" s="74">
        <v>1.0</v>
      </c>
      <c r="AM2364" s="67"/>
      <c r="AN2364" s="67"/>
      <c r="AO2364" s="74">
        <v>1.0</v>
      </c>
      <c r="AP2364" s="67"/>
      <c r="AQ2364" s="67"/>
      <c r="AR2364" s="67"/>
      <c r="AS2364" s="67"/>
      <c r="AT2364" s="67"/>
      <c r="AU2364" s="67"/>
      <c r="AV2364" s="67"/>
      <c r="AW2364" s="67"/>
      <c r="AX2364" s="67"/>
      <c r="AY2364" s="67"/>
      <c r="AZ2364" s="67"/>
      <c r="BA2364" s="67"/>
      <c r="BB2364" s="67"/>
      <c r="BC2364" s="67"/>
      <c r="BD2364" s="74">
        <v>1.0</v>
      </c>
      <c r="BE2364" s="67"/>
      <c r="BF2364" s="67"/>
      <c r="BG2364" s="67"/>
      <c r="BH2364" s="67"/>
      <c r="BI2364" s="67"/>
      <c r="BJ2364" s="67"/>
      <c r="BK2364" s="67"/>
      <c r="BL2364" s="67"/>
      <c r="BM2364" s="67"/>
      <c r="BN2364" s="67"/>
      <c r="BO2364" s="67"/>
      <c r="BP2364" s="67"/>
      <c r="BQ2364" s="67"/>
      <c r="BR2364" s="67"/>
      <c r="BS2364" s="67"/>
      <c r="BT2364" s="67"/>
      <c r="BU2364" s="67"/>
      <c r="BV2364" s="67"/>
      <c r="BW2364" s="67"/>
      <c r="BX2364" s="67"/>
      <c r="BY2364" s="67"/>
      <c r="BZ2364" s="67"/>
      <c r="CA2364" s="67"/>
      <c r="CB2364" s="67"/>
      <c r="CC2364" s="67"/>
      <c r="CD2364" s="67"/>
      <c r="CE2364" s="67"/>
      <c r="CF2364" s="67"/>
      <c r="CG2364" s="67"/>
      <c r="CH2364" s="67"/>
      <c r="CI2364" s="67"/>
      <c r="CJ2364" s="67"/>
      <c r="CK2364" s="67"/>
      <c r="CL2364" s="67"/>
      <c r="CM2364" s="67"/>
      <c r="CN2364" s="67"/>
      <c r="CO2364" s="67"/>
      <c r="CP2364" s="67"/>
      <c r="CQ2364" s="67"/>
      <c r="CR2364" s="67"/>
      <c r="CS2364" s="67"/>
      <c r="CT2364" s="67"/>
      <c r="CU2364" s="67"/>
      <c r="CV2364" s="67"/>
      <c r="CW2364" s="67"/>
      <c r="CX2364" s="67"/>
      <c r="CY2364" s="67"/>
      <c r="CZ2364" s="67"/>
      <c r="DA2364" s="67"/>
      <c r="DB2364" s="67"/>
      <c r="DC2364" s="67"/>
      <c r="DD2364" s="67"/>
      <c r="DE2364" s="67"/>
      <c r="DF2364" s="67"/>
      <c r="DG2364" s="67"/>
      <c r="DH2364" s="67"/>
      <c r="DI2364" s="67"/>
      <c r="DJ2364" s="67"/>
      <c r="DK2364" s="67"/>
      <c r="DL2364" s="67"/>
      <c r="DM2364" s="67"/>
      <c r="DN2364" s="67"/>
      <c r="DO2364" s="67"/>
      <c r="DP2364" s="67"/>
      <c r="DQ2364" s="67"/>
      <c r="DR2364" s="67"/>
      <c r="DS2364" s="67"/>
      <c r="DT2364" s="67"/>
      <c r="DU2364" s="67"/>
      <c r="DV2364" s="67"/>
      <c r="DW2364" s="67"/>
      <c r="DX2364" s="67"/>
      <c r="DY2364" s="67"/>
      <c r="DZ2364" s="67"/>
      <c r="EA2364" s="67"/>
      <c r="EB2364" s="67"/>
      <c r="EC2364" s="67"/>
      <c r="ED2364" s="67"/>
      <c r="EE2364" s="67"/>
      <c r="EF2364" s="67"/>
      <c r="EG2364" s="67"/>
      <c r="EH2364" s="67"/>
      <c r="EI2364" s="67"/>
      <c r="EJ2364" s="67"/>
      <c r="EK2364" s="67"/>
      <c r="EL2364" s="67"/>
      <c r="EM2364" s="67"/>
      <c r="EN2364" s="67"/>
      <c r="EO2364" s="67"/>
      <c r="EP2364" s="67"/>
      <c r="EQ2364" s="67"/>
      <c r="ER2364" s="67"/>
      <c r="ES2364" s="67"/>
      <c r="ET2364" s="67"/>
      <c r="EU2364" s="67"/>
      <c r="EV2364" s="76"/>
      <c r="EW2364" s="76"/>
      <c r="EX2364" s="76"/>
      <c r="EY2364" s="76"/>
      <c r="EZ2364" s="76"/>
      <c r="FA2364" s="76"/>
      <c r="FB2364" s="951" t="s">
        <v>8490</v>
      </c>
      <c r="FC2364" s="1205"/>
      <c r="FD2364" s="67"/>
    </row>
    <row r="2365">
      <c r="A2365" s="63" t="s">
        <v>8491</v>
      </c>
      <c r="B2365" s="757" t="s">
        <v>8492</v>
      </c>
      <c r="C2365" s="829" t="s">
        <v>8</v>
      </c>
      <c r="D2365" s="757" t="s">
        <v>10</v>
      </c>
      <c r="E2365" s="67"/>
      <c r="F2365" s="67"/>
      <c r="G2365" s="757" t="s">
        <v>8493</v>
      </c>
      <c r="H2365" s="757" t="s">
        <v>1143</v>
      </c>
      <c r="I2365" s="67"/>
      <c r="J2365" s="67"/>
      <c r="K2365" s="67"/>
      <c r="L2365" s="757" t="s">
        <v>273</v>
      </c>
      <c r="M2365" s="757" t="s">
        <v>50</v>
      </c>
      <c r="N2365" s="883">
        <v>43039.0</v>
      </c>
      <c r="O2365" s="883">
        <v>43039.0</v>
      </c>
      <c r="P2365" s="1073"/>
      <c r="Q2365" s="188"/>
      <c r="R2365" s="188"/>
      <c r="S2365" s="67"/>
      <c r="T2365" s="857">
        <f t="shared" si="4522"/>
        <v>484</v>
      </c>
      <c r="U2365" s="1199">
        <f t="shared" si="4523"/>
        <v>5</v>
      </c>
      <c r="V2365" s="1200">
        <f t="shared" ref="V2365:X2365" si="4548">IF(ISBLANK($A2365),"",sum(AF2365,AL2365,AR2365,AX2365,BD2365,BJ2365,BP2365,BV2365,CB2365,CH2365,CN2365,CT2365,CZ2365,DF2365,DL2365,DR2365,DX2365,ED2365,EJ2365,EP2365,EV2365))</f>
        <v>6</v>
      </c>
      <c r="W2365" s="1200">
        <f t="shared" si="4548"/>
        <v>0</v>
      </c>
      <c r="X2365" s="1200">
        <f t="shared" si="4548"/>
        <v>0</v>
      </c>
      <c r="Y2365" s="1201">
        <f t="shared" si="4525"/>
        <v>6</v>
      </c>
      <c r="Z2365" s="1200">
        <f t="shared" ref="Z2365:AB2365" si="4549">IF(ISBLANK($A2365),"",sum(AI2365,AO2365,AU2365,BA2365,BG2365,BM2365,BS2365,BY2365,CE2365,CK2365,CQ2365,CW2365,DC2365,DI2365,DO2365,DU2365,EA2365,EG2365,EM2365,ES2365,EY2365))</f>
        <v>0</v>
      </c>
      <c r="AA2365" s="1200">
        <f t="shared" si="4549"/>
        <v>0</v>
      </c>
      <c r="AB2365" s="1200">
        <f t="shared" si="4549"/>
        <v>0</v>
      </c>
      <c r="AC2365" s="1202">
        <f t="shared" si="4527"/>
        <v>0</v>
      </c>
      <c r="AD2365" s="1206">
        <f t="shared" si="4528"/>
        <v>0</v>
      </c>
      <c r="AE2365" s="1204" t="str">
        <f t="shared" si="4529"/>
        <v>20+</v>
      </c>
      <c r="AF2365" s="74">
        <v>1.0</v>
      </c>
      <c r="AG2365" s="67"/>
      <c r="AH2365" s="67"/>
      <c r="AI2365" s="67"/>
      <c r="AJ2365" s="67"/>
      <c r="AK2365" s="67"/>
      <c r="AL2365" s="74">
        <v>3.0</v>
      </c>
      <c r="AM2365" s="67"/>
      <c r="AN2365" s="67"/>
      <c r="AO2365" s="67"/>
      <c r="AP2365" s="67"/>
      <c r="AQ2365" s="67"/>
      <c r="AR2365" s="67"/>
      <c r="AS2365" s="67"/>
      <c r="AT2365" s="67"/>
      <c r="AU2365" s="67"/>
      <c r="AV2365" s="67"/>
      <c r="AW2365" s="67"/>
      <c r="AX2365" s="67"/>
      <c r="AY2365" s="67"/>
      <c r="AZ2365" s="67"/>
      <c r="BA2365" s="67"/>
      <c r="BB2365" s="67"/>
      <c r="BC2365" s="67"/>
      <c r="BD2365" s="74">
        <v>2.0</v>
      </c>
      <c r="BE2365" s="67"/>
      <c r="BF2365" s="67"/>
      <c r="BG2365" s="67"/>
      <c r="BH2365" s="67"/>
      <c r="BI2365" s="67"/>
      <c r="BJ2365" s="67"/>
      <c r="BK2365" s="67"/>
      <c r="BL2365" s="67"/>
      <c r="BM2365" s="67"/>
      <c r="BN2365" s="67"/>
      <c r="BO2365" s="67"/>
      <c r="BP2365" s="67"/>
      <c r="BQ2365" s="67"/>
      <c r="BR2365" s="67"/>
      <c r="BS2365" s="67"/>
      <c r="BT2365" s="67"/>
      <c r="BU2365" s="67"/>
      <c r="BV2365" s="67"/>
      <c r="BW2365" s="67"/>
      <c r="BX2365" s="67"/>
      <c r="BY2365" s="67"/>
      <c r="BZ2365" s="67"/>
      <c r="CA2365" s="67"/>
      <c r="CB2365" s="67"/>
      <c r="CC2365" s="67"/>
      <c r="CD2365" s="67"/>
      <c r="CE2365" s="67"/>
      <c r="CF2365" s="67"/>
      <c r="CG2365" s="67"/>
      <c r="CH2365" s="67"/>
      <c r="CI2365" s="67"/>
      <c r="CJ2365" s="67"/>
      <c r="CK2365" s="67"/>
      <c r="CL2365" s="67"/>
      <c r="CM2365" s="67"/>
      <c r="CN2365" s="67"/>
      <c r="CO2365" s="67"/>
      <c r="CP2365" s="67"/>
      <c r="CQ2365" s="67"/>
      <c r="CR2365" s="67"/>
      <c r="CS2365" s="67"/>
      <c r="CT2365" s="67"/>
      <c r="CU2365" s="67"/>
      <c r="CV2365" s="67"/>
      <c r="CW2365" s="67"/>
      <c r="CX2365" s="67"/>
      <c r="CY2365" s="67"/>
      <c r="CZ2365" s="67"/>
      <c r="DA2365" s="67"/>
      <c r="DB2365" s="67"/>
      <c r="DC2365" s="67"/>
      <c r="DD2365" s="67"/>
      <c r="DE2365" s="67"/>
      <c r="DF2365" s="67"/>
      <c r="DG2365" s="67"/>
      <c r="DH2365" s="67"/>
      <c r="DI2365" s="67"/>
      <c r="DJ2365" s="67"/>
      <c r="DK2365" s="67"/>
      <c r="DL2365" s="67"/>
      <c r="DM2365" s="67"/>
      <c r="DN2365" s="67"/>
      <c r="DO2365" s="67"/>
      <c r="DP2365" s="67"/>
      <c r="DQ2365" s="67"/>
      <c r="DR2365" s="67"/>
      <c r="DS2365" s="67"/>
      <c r="DT2365" s="67"/>
      <c r="DU2365" s="67"/>
      <c r="DV2365" s="67"/>
      <c r="DW2365" s="67"/>
      <c r="DX2365" s="67"/>
      <c r="DY2365" s="67"/>
      <c r="DZ2365" s="67"/>
      <c r="EA2365" s="67"/>
      <c r="EB2365" s="67"/>
      <c r="EC2365" s="67"/>
      <c r="ED2365" s="67"/>
      <c r="EE2365" s="67"/>
      <c r="EF2365" s="67"/>
      <c r="EG2365" s="67"/>
      <c r="EH2365" s="67"/>
      <c r="EI2365" s="67"/>
      <c r="EJ2365" s="67"/>
      <c r="EK2365" s="67"/>
      <c r="EL2365" s="67"/>
      <c r="EM2365" s="67"/>
      <c r="EN2365" s="67"/>
      <c r="EO2365" s="67"/>
      <c r="EP2365" s="67"/>
      <c r="EQ2365" s="67"/>
      <c r="ER2365" s="67"/>
      <c r="ES2365" s="67"/>
      <c r="ET2365" s="67"/>
      <c r="EU2365" s="67"/>
      <c r="EV2365" s="76"/>
      <c r="EW2365" s="76"/>
      <c r="EX2365" s="76"/>
      <c r="EY2365" s="76"/>
      <c r="EZ2365" s="76"/>
      <c r="FA2365" s="76"/>
      <c r="FB2365" s="951" t="s">
        <v>8494</v>
      </c>
      <c r="FC2365" s="1205"/>
      <c r="FD2365" s="67"/>
    </row>
    <row r="2366">
      <c r="A2366" s="63" t="s">
        <v>8495</v>
      </c>
      <c r="B2366" s="757" t="s">
        <v>8496</v>
      </c>
      <c r="C2366" s="829" t="s">
        <v>8</v>
      </c>
      <c r="D2366" s="757" t="s">
        <v>10</v>
      </c>
      <c r="E2366" s="67"/>
      <c r="F2366" s="67"/>
      <c r="G2366" s="757" t="s">
        <v>1471</v>
      </c>
      <c r="H2366" s="757" t="s">
        <v>1271</v>
      </c>
      <c r="I2366" s="67"/>
      <c r="J2366" s="67"/>
      <c r="K2366" s="67"/>
      <c r="L2366" s="757" t="s">
        <v>273</v>
      </c>
      <c r="M2366" s="757" t="s">
        <v>50</v>
      </c>
      <c r="N2366" s="883">
        <v>43039.0</v>
      </c>
      <c r="O2366" s="883">
        <v>43039.0</v>
      </c>
      <c r="P2366" s="1073"/>
      <c r="Q2366" s="188"/>
      <c r="R2366" s="188"/>
      <c r="S2366" s="67"/>
      <c r="T2366" s="857">
        <f t="shared" si="4522"/>
        <v>484</v>
      </c>
      <c r="U2366" s="1199">
        <f t="shared" si="4523"/>
        <v>5</v>
      </c>
      <c r="V2366" s="1200">
        <f t="shared" ref="V2366:X2366" si="4550">IF(ISBLANK($A2366),"",sum(AF2366,AL2366,AR2366,AX2366,BD2366,BJ2366,BP2366,BV2366,CB2366,CH2366,CN2366,CT2366,CZ2366,DF2366,DL2366,DR2366,DX2366,ED2366,EJ2366,EP2366,EV2366))</f>
        <v>2</v>
      </c>
      <c r="W2366" s="1200">
        <f t="shared" si="4550"/>
        <v>0</v>
      </c>
      <c r="X2366" s="1200">
        <f t="shared" si="4550"/>
        <v>0</v>
      </c>
      <c r="Y2366" s="1201">
        <f t="shared" si="4525"/>
        <v>2</v>
      </c>
      <c r="Z2366" s="1200">
        <f t="shared" ref="Z2366:AB2366" si="4551">IF(ISBLANK($A2366),"",sum(AI2366,AO2366,AU2366,BA2366,BG2366,BM2366,BS2366,BY2366,CE2366,CK2366,CQ2366,CW2366,DC2366,DI2366,DO2366,DU2366,EA2366,EG2366,EM2366,ES2366,EY2366))</f>
        <v>0</v>
      </c>
      <c r="AA2366" s="1200">
        <f t="shared" si="4551"/>
        <v>0</v>
      </c>
      <c r="AB2366" s="1200">
        <f t="shared" si="4551"/>
        <v>0</v>
      </c>
      <c r="AC2366" s="1202">
        <f t="shared" si="4527"/>
        <v>0</v>
      </c>
      <c r="AD2366" s="1206">
        <f t="shared" si="4528"/>
        <v>0</v>
      </c>
      <c r="AE2366" s="1204" t="str">
        <f t="shared" si="4529"/>
        <v>20+</v>
      </c>
      <c r="AF2366" s="74">
        <v>1.0</v>
      </c>
      <c r="AG2366" s="67"/>
      <c r="AH2366" s="67"/>
      <c r="AI2366" s="67"/>
      <c r="AJ2366" s="67"/>
      <c r="AK2366" s="67"/>
      <c r="AL2366" s="67"/>
      <c r="AM2366" s="67"/>
      <c r="AN2366" s="67"/>
      <c r="AO2366" s="67"/>
      <c r="AP2366" s="67"/>
      <c r="AQ2366" s="67"/>
      <c r="AR2366" s="67"/>
      <c r="AS2366" s="67"/>
      <c r="AT2366" s="67"/>
      <c r="AU2366" s="67"/>
      <c r="AV2366" s="67"/>
      <c r="AW2366" s="67"/>
      <c r="AX2366" s="67"/>
      <c r="AY2366" s="67"/>
      <c r="AZ2366" s="67"/>
      <c r="BA2366" s="67"/>
      <c r="BB2366" s="67"/>
      <c r="BC2366" s="67"/>
      <c r="BD2366" s="67"/>
      <c r="BE2366" s="67"/>
      <c r="BF2366" s="67"/>
      <c r="BG2366" s="67"/>
      <c r="BH2366" s="67"/>
      <c r="BI2366" s="67"/>
      <c r="BJ2366" s="74">
        <v>1.0</v>
      </c>
      <c r="BK2366" s="67"/>
      <c r="BL2366" s="67"/>
      <c r="BM2366" s="67"/>
      <c r="BN2366" s="67"/>
      <c r="BO2366" s="67"/>
      <c r="BP2366" s="67"/>
      <c r="BQ2366" s="67"/>
      <c r="BR2366" s="67"/>
      <c r="BS2366" s="67"/>
      <c r="BT2366" s="67"/>
      <c r="BU2366" s="67"/>
      <c r="BV2366" s="67"/>
      <c r="BW2366" s="67"/>
      <c r="BX2366" s="67"/>
      <c r="BY2366" s="67"/>
      <c r="BZ2366" s="67"/>
      <c r="CA2366" s="67"/>
      <c r="CB2366" s="67"/>
      <c r="CC2366" s="67"/>
      <c r="CD2366" s="67"/>
      <c r="CE2366" s="67"/>
      <c r="CF2366" s="67"/>
      <c r="CG2366" s="67"/>
      <c r="CH2366" s="67"/>
      <c r="CI2366" s="67"/>
      <c r="CJ2366" s="67"/>
      <c r="CK2366" s="67"/>
      <c r="CL2366" s="67"/>
      <c r="CM2366" s="67"/>
      <c r="CN2366" s="67"/>
      <c r="CO2366" s="67"/>
      <c r="CP2366" s="67"/>
      <c r="CQ2366" s="67"/>
      <c r="CR2366" s="67"/>
      <c r="CS2366" s="67"/>
      <c r="CT2366" s="67"/>
      <c r="CU2366" s="67"/>
      <c r="CV2366" s="67"/>
      <c r="CW2366" s="67"/>
      <c r="CX2366" s="67"/>
      <c r="CY2366" s="67"/>
      <c r="CZ2366" s="67"/>
      <c r="DA2366" s="67"/>
      <c r="DB2366" s="67"/>
      <c r="DC2366" s="67"/>
      <c r="DD2366" s="67"/>
      <c r="DE2366" s="67"/>
      <c r="DF2366" s="67"/>
      <c r="DG2366" s="67"/>
      <c r="DH2366" s="67"/>
      <c r="DI2366" s="67"/>
      <c r="DJ2366" s="67"/>
      <c r="DK2366" s="67"/>
      <c r="DL2366" s="67"/>
      <c r="DM2366" s="67"/>
      <c r="DN2366" s="67"/>
      <c r="DO2366" s="67"/>
      <c r="DP2366" s="67"/>
      <c r="DQ2366" s="67"/>
      <c r="DR2366" s="67"/>
      <c r="DS2366" s="67"/>
      <c r="DT2366" s="67"/>
      <c r="DU2366" s="67"/>
      <c r="DV2366" s="67"/>
      <c r="DW2366" s="67"/>
      <c r="DX2366" s="67"/>
      <c r="DY2366" s="67"/>
      <c r="DZ2366" s="67"/>
      <c r="EA2366" s="67"/>
      <c r="EB2366" s="67"/>
      <c r="EC2366" s="67"/>
      <c r="ED2366" s="67"/>
      <c r="EE2366" s="67"/>
      <c r="EF2366" s="67"/>
      <c r="EG2366" s="67"/>
      <c r="EH2366" s="67"/>
      <c r="EI2366" s="67"/>
      <c r="EJ2366" s="67"/>
      <c r="EK2366" s="67"/>
      <c r="EL2366" s="67"/>
      <c r="EM2366" s="67"/>
      <c r="EN2366" s="67"/>
      <c r="EO2366" s="67"/>
      <c r="EP2366" s="67"/>
      <c r="EQ2366" s="67"/>
      <c r="ER2366" s="67"/>
      <c r="ES2366" s="67"/>
      <c r="ET2366" s="67"/>
      <c r="EU2366" s="67"/>
      <c r="EV2366" s="76"/>
      <c r="EW2366" s="76"/>
      <c r="EX2366" s="76"/>
      <c r="EY2366" s="76"/>
      <c r="EZ2366" s="76"/>
      <c r="FA2366" s="76"/>
      <c r="FB2366" s="951" t="s">
        <v>8497</v>
      </c>
      <c r="FC2366" s="1205"/>
      <c r="FD2366" s="67"/>
    </row>
    <row r="2367">
      <c r="A2367" s="63" t="s">
        <v>8498</v>
      </c>
      <c r="B2367" s="757" t="s">
        <v>8338</v>
      </c>
      <c r="C2367" s="829" t="s">
        <v>8328</v>
      </c>
      <c r="D2367" s="757" t="s">
        <v>10</v>
      </c>
      <c r="E2367" s="67"/>
      <c r="F2367" s="67"/>
      <c r="G2367" s="757" t="s">
        <v>8343</v>
      </c>
      <c r="H2367" s="757" t="s">
        <v>8340</v>
      </c>
      <c r="I2367" s="67"/>
      <c r="J2367" s="67"/>
      <c r="K2367" s="757" t="s">
        <v>8331</v>
      </c>
      <c r="L2367" s="757" t="s">
        <v>8344</v>
      </c>
      <c r="M2367" s="67"/>
      <c r="N2367" s="883">
        <v>43011.0</v>
      </c>
      <c r="O2367" s="883">
        <v>43013.0</v>
      </c>
      <c r="P2367" s="1073"/>
      <c r="Q2367" s="188"/>
      <c r="R2367" s="188"/>
      <c r="S2367" s="67"/>
      <c r="T2367" s="857">
        <f t="shared" si="4522"/>
        <v>512</v>
      </c>
      <c r="U2367" s="1199">
        <f t="shared" si="4523"/>
        <v>5</v>
      </c>
      <c r="V2367" s="1200">
        <f t="shared" ref="V2367:X2367" si="4552">IF(ISBLANK($A2367),"",sum(AF2367,AL2367,AR2367,AX2367,BD2367,BJ2367,BP2367,BV2367,CB2367,CH2367,CN2367,CT2367,CZ2367,DF2367,DL2367,DR2367,DX2367,ED2367,EJ2367,EP2367,EV2367))</f>
        <v>0</v>
      </c>
      <c r="W2367" s="1200">
        <f t="shared" si="4552"/>
        <v>0</v>
      </c>
      <c r="X2367" s="1200">
        <f t="shared" si="4552"/>
        <v>0</v>
      </c>
      <c r="Y2367" s="1201">
        <f t="shared" si="4525"/>
        <v>0</v>
      </c>
      <c r="Z2367" s="1200">
        <f t="shared" ref="Z2367:AB2367" si="4553">IF(ISBLANK($A2367),"",sum(AI2367,AO2367,AU2367,BA2367,BG2367,BM2367,BS2367,BY2367,CE2367,CK2367,CQ2367,CW2367,DC2367,DI2367,DO2367,DU2367,EA2367,EG2367,EM2367,ES2367,EY2367))</f>
        <v>0</v>
      </c>
      <c r="AA2367" s="1200">
        <f t="shared" si="4553"/>
        <v>0</v>
      </c>
      <c r="AB2367" s="1200">
        <f t="shared" si="4553"/>
        <v>0</v>
      </c>
      <c r="AC2367" s="1202">
        <f t="shared" si="4527"/>
        <v>0</v>
      </c>
      <c r="AD2367" s="1207" t="str">
        <f t="shared" si="4528"/>
        <v/>
      </c>
      <c r="AE2367" s="1204" t="str">
        <f t="shared" si="4529"/>
        <v>20+</v>
      </c>
      <c r="AF2367" s="67"/>
      <c r="AG2367" s="67"/>
      <c r="AH2367" s="67"/>
      <c r="AI2367" s="67"/>
      <c r="AJ2367" s="67"/>
      <c r="AK2367" s="67"/>
      <c r="AL2367" s="67"/>
      <c r="AM2367" s="67"/>
      <c r="AN2367" s="67"/>
      <c r="AO2367" s="67"/>
      <c r="AP2367" s="67"/>
      <c r="AQ2367" s="67"/>
      <c r="AR2367" s="67"/>
      <c r="AS2367" s="67"/>
      <c r="AT2367" s="67"/>
      <c r="AU2367" s="67"/>
      <c r="AV2367" s="67"/>
      <c r="AW2367" s="67"/>
      <c r="AX2367" s="67"/>
      <c r="AY2367" s="67"/>
      <c r="AZ2367" s="67"/>
      <c r="BA2367" s="67"/>
      <c r="BB2367" s="67"/>
      <c r="BC2367" s="67"/>
      <c r="BD2367" s="67"/>
      <c r="BE2367" s="67"/>
      <c r="BF2367" s="67"/>
      <c r="BG2367" s="67"/>
      <c r="BH2367" s="67"/>
      <c r="BI2367" s="67"/>
      <c r="BJ2367" s="67"/>
      <c r="BK2367" s="67"/>
      <c r="BL2367" s="67"/>
      <c r="BM2367" s="67"/>
      <c r="BN2367" s="67"/>
      <c r="BO2367" s="67"/>
      <c r="BP2367" s="67"/>
      <c r="BQ2367" s="67"/>
      <c r="BR2367" s="67"/>
      <c r="BS2367" s="67"/>
      <c r="BT2367" s="67"/>
      <c r="BU2367" s="67"/>
      <c r="BV2367" s="67"/>
      <c r="BW2367" s="67"/>
      <c r="BX2367" s="67"/>
      <c r="BY2367" s="67"/>
      <c r="BZ2367" s="67"/>
      <c r="CA2367" s="67"/>
      <c r="CB2367" s="67"/>
      <c r="CC2367" s="67"/>
      <c r="CD2367" s="67"/>
      <c r="CE2367" s="67"/>
      <c r="CF2367" s="67"/>
      <c r="CG2367" s="67"/>
      <c r="CH2367" s="67"/>
      <c r="CI2367" s="67"/>
      <c r="CJ2367" s="67"/>
      <c r="CK2367" s="67"/>
      <c r="CL2367" s="67"/>
      <c r="CM2367" s="67"/>
      <c r="CN2367" s="67"/>
      <c r="CO2367" s="67"/>
      <c r="CP2367" s="67"/>
      <c r="CQ2367" s="67"/>
      <c r="CR2367" s="67"/>
      <c r="CS2367" s="67"/>
      <c r="CT2367" s="67"/>
      <c r="CU2367" s="67"/>
      <c r="CV2367" s="67"/>
      <c r="CW2367" s="67"/>
      <c r="CX2367" s="67"/>
      <c r="CY2367" s="67"/>
      <c r="CZ2367" s="67"/>
      <c r="DA2367" s="67"/>
      <c r="DB2367" s="67"/>
      <c r="DC2367" s="67"/>
      <c r="DD2367" s="67"/>
      <c r="DE2367" s="67"/>
      <c r="DF2367" s="67"/>
      <c r="DG2367" s="67"/>
      <c r="DH2367" s="67"/>
      <c r="DI2367" s="67"/>
      <c r="DJ2367" s="67"/>
      <c r="DK2367" s="67"/>
      <c r="DL2367" s="67"/>
      <c r="DM2367" s="67"/>
      <c r="DN2367" s="67"/>
      <c r="DO2367" s="67"/>
      <c r="DP2367" s="67"/>
      <c r="DQ2367" s="67"/>
      <c r="DR2367" s="67"/>
      <c r="DS2367" s="67"/>
      <c r="DT2367" s="67"/>
      <c r="DU2367" s="67"/>
      <c r="DV2367" s="67"/>
      <c r="DW2367" s="67"/>
      <c r="DX2367" s="67"/>
      <c r="DY2367" s="67"/>
      <c r="DZ2367" s="67"/>
      <c r="EA2367" s="67"/>
      <c r="EB2367" s="67"/>
      <c r="EC2367" s="67"/>
      <c r="ED2367" s="67"/>
      <c r="EE2367" s="67"/>
      <c r="EF2367" s="67"/>
      <c r="EG2367" s="67"/>
      <c r="EH2367" s="67"/>
      <c r="EI2367" s="67"/>
      <c r="EJ2367" s="67"/>
      <c r="EK2367" s="67"/>
      <c r="EL2367" s="67"/>
      <c r="EM2367" s="67"/>
      <c r="EN2367" s="67"/>
      <c r="EO2367" s="67"/>
      <c r="EP2367" s="67"/>
      <c r="EQ2367" s="67"/>
      <c r="ER2367" s="67"/>
      <c r="ES2367" s="67"/>
      <c r="ET2367" s="67"/>
      <c r="EU2367" s="67"/>
      <c r="EV2367" s="76"/>
      <c r="EW2367" s="76"/>
      <c r="EX2367" s="76"/>
      <c r="EY2367" s="76"/>
      <c r="EZ2367" s="76"/>
      <c r="FA2367" s="76"/>
      <c r="FB2367" s="951" t="s">
        <v>8499</v>
      </c>
      <c r="FC2367" s="1205"/>
      <c r="FD2367" s="67"/>
    </row>
    <row r="2368">
      <c r="A2368" s="63" t="s">
        <v>8500</v>
      </c>
      <c r="B2368" s="757" t="s">
        <v>8338</v>
      </c>
      <c r="C2368" s="829" t="s">
        <v>8328</v>
      </c>
      <c r="D2368" s="757" t="s">
        <v>10</v>
      </c>
      <c r="E2368" s="67"/>
      <c r="F2368" s="67"/>
      <c r="G2368" s="757" t="s">
        <v>8343</v>
      </c>
      <c r="H2368" s="757" t="s">
        <v>8340</v>
      </c>
      <c r="I2368" s="67"/>
      <c r="J2368" s="67"/>
      <c r="K2368" s="757" t="s">
        <v>8331</v>
      </c>
      <c r="L2368" s="757" t="s">
        <v>8344</v>
      </c>
      <c r="M2368" s="67"/>
      <c r="N2368" s="883">
        <v>43011.0</v>
      </c>
      <c r="O2368" s="883">
        <v>43014.0</v>
      </c>
      <c r="P2368" s="1073"/>
      <c r="Q2368" s="188"/>
      <c r="R2368" s="188"/>
      <c r="S2368" s="67"/>
      <c r="T2368" s="857">
        <f t="shared" si="4522"/>
        <v>512</v>
      </c>
      <c r="U2368" s="1199">
        <f t="shared" si="4523"/>
        <v>5</v>
      </c>
      <c r="V2368" s="1200">
        <f t="shared" ref="V2368:X2368" si="4554">IF(ISBLANK($A2368),"",sum(AF2368,AL2368,AR2368,AX2368,BD2368,BJ2368,BP2368,BV2368,CB2368,CH2368,CN2368,CT2368,CZ2368,DF2368,DL2368,DR2368,DX2368,ED2368,EJ2368,EP2368,EV2368))</f>
        <v>1</v>
      </c>
      <c r="W2368" s="1200">
        <f t="shared" si="4554"/>
        <v>0</v>
      </c>
      <c r="X2368" s="1200">
        <f t="shared" si="4554"/>
        <v>0</v>
      </c>
      <c r="Y2368" s="1201">
        <f t="shared" si="4525"/>
        <v>1</v>
      </c>
      <c r="Z2368" s="1200">
        <f t="shared" ref="Z2368:AB2368" si="4555">IF(ISBLANK($A2368),"",sum(AI2368,AO2368,AU2368,BA2368,BG2368,BM2368,BS2368,BY2368,CE2368,CK2368,CQ2368,CW2368,DC2368,DI2368,DO2368,DU2368,EA2368,EG2368,EM2368,ES2368,EY2368))</f>
        <v>0</v>
      </c>
      <c r="AA2368" s="1200">
        <f t="shared" si="4555"/>
        <v>0</v>
      </c>
      <c r="AB2368" s="1200">
        <f t="shared" si="4555"/>
        <v>0</v>
      </c>
      <c r="AC2368" s="1202">
        <f t="shared" si="4527"/>
        <v>0</v>
      </c>
      <c r="AD2368" s="1206">
        <f t="shared" si="4528"/>
        <v>0</v>
      </c>
      <c r="AE2368" s="1204" t="str">
        <f t="shared" si="4529"/>
        <v>20+</v>
      </c>
      <c r="AF2368" s="67"/>
      <c r="AG2368" s="67"/>
      <c r="AH2368" s="67"/>
      <c r="AI2368" s="67"/>
      <c r="AJ2368" s="67"/>
      <c r="AK2368" s="67"/>
      <c r="AL2368" s="74">
        <v>1.0</v>
      </c>
      <c r="AM2368" s="67"/>
      <c r="AN2368" s="67"/>
      <c r="AO2368" s="67"/>
      <c r="AP2368" s="67"/>
      <c r="AQ2368" s="67"/>
      <c r="AR2368" s="67"/>
      <c r="AS2368" s="67"/>
      <c r="AT2368" s="67"/>
      <c r="AU2368" s="67"/>
      <c r="AV2368" s="67"/>
      <c r="AW2368" s="67"/>
      <c r="AX2368" s="67"/>
      <c r="AY2368" s="67"/>
      <c r="AZ2368" s="67"/>
      <c r="BA2368" s="67"/>
      <c r="BB2368" s="67"/>
      <c r="BC2368" s="67"/>
      <c r="BD2368" s="67"/>
      <c r="BE2368" s="67"/>
      <c r="BF2368" s="67"/>
      <c r="BG2368" s="67"/>
      <c r="BH2368" s="67"/>
      <c r="BI2368" s="67"/>
      <c r="BJ2368" s="67"/>
      <c r="BK2368" s="67"/>
      <c r="BL2368" s="67"/>
      <c r="BM2368" s="67"/>
      <c r="BN2368" s="67"/>
      <c r="BO2368" s="67"/>
      <c r="BP2368" s="67"/>
      <c r="BQ2368" s="67"/>
      <c r="BR2368" s="67"/>
      <c r="BS2368" s="67"/>
      <c r="BT2368" s="67"/>
      <c r="BU2368" s="67"/>
      <c r="BV2368" s="67"/>
      <c r="BW2368" s="67"/>
      <c r="BX2368" s="67"/>
      <c r="BY2368" s="67"/>
      <c r="BZ2368" s="67"/>
      <c r="CA2368" s="67"/>
      <c r="CB2368" s="67"/>
      <c r="CC2368" s="67"/>
      <c r="CD2368" s="67"/>
      <c r="CE2368" s="67"/>
      <c r="CF2368" s="67"/>
      <c r="CG2368" s="67"/>
      <c r="CH2368" s="67"/>
      <c r="CI2368" s="67"/>
      <c r="CJ2368" s="67"/>
      <c r="CK2368" s="67"/>
      <c r="CL2368" s="67"/>
      <c r="CM2368" s="67"/>
      <c r="CN2368" s="67"/>
      <c r="CO2368" s="67"/>
      <c r="CP2368" s="67"/>
      <c r="CQ2368" s="67"/>
      <c r="CR2368" s="67"/>
      <c r="CS2368" s="67"/>
      <c r="CT2368" s="67"/>
      <c r="CU2368" s="67"/>
      <c r="CV2368" s="67"/>
      <c r="CW2368" s="67"/>
      <c r="CX2368" s="67"/>
      <c r="CY2368" s="67"/>
      <c r="CZ2368" s="67"/>
      <c r="DA2368" s="67"/>
      <c r="DB2368" s="67"/>
      <c r="DC2368" s="67"/>
      <c r="DD2368" s="67"/>
      <c r="DE2368" s="67"/>
      <c r="DF2368" s="67"/>
      <c r="DG2368" s="67"/>
      <c r="DH2368" s="67"/>
      <c r="DI2368" s="67"/>
      <c r="DJ2368" s="67"/>
      <c r="DK2368" s="67"/>
      <c r="DL2368" s="67"/>
      <c r="DM2368" s="67"/>
      <c r="DN2368" s="67"/>
      <c r="DO2368" s="67"/>
      <c r="DP2368" s="67"/>
      <c r="DQ2368" s="67"/>
      <c r="DR2368" s="67"/>
      <c r="DS2368" s="67"/>
      <c r="DT2368" s="67"/>
      <c r="DU2368" s="67"/>
      <c r="DV2368" s="67"/>
      <c r="DW2368" s="67"/>
      <c r="DX2368" s="67"/>
      <c r="DY2368" s="67"/>
      <c r="DZ2368" s="67"/>
      <c r="EA2368" s="67"/>
      <c r="EB2368" s="67"/>
      <c r="EC2368" s="67"/>
      <c r="ED2368" s="67"/>
      <c r="EE2368" s="67"/>
      <c r="EF2368" s="67"/>
      <c r="EG2368" s="67"/>
      <c r="EH2368" s="67"/>
      <c r="EI2368" s="67"/>
      <c r="EJ2368" s="67"/>
      <c r="EK2368" s="67"/>
      <c r="EL2368" s="67"/>
      <c r="EM2368" s="67"/>
      <c r="EN2368" s="67"/>
      <c r="EO2368" s="67"/>
      <c r="EP2368" s="67"/>
      <c r="EQ2368" s="67"/>
      <c r="ER2368" s="67"/>
      <c r="ES2368" s="67"/>
      <c r="ET2368" s="67"/>
      <c r="EU2368" s="67"/>
      <c r="EV2368" s="76"/>
      <c r="EW2368" s="76"/>
      <c r="EX2368" s="76"/>
      <c r="EY2368" s="76"/>
      <c r="EZ2368" s="76"/>
      <c r="FA2368" s="76"/>
      <c r="FB2368" s="757" t="s">
        <v>8501</v>
      </c>
      <c r="FC2368" s="67"/>
      <c r="FD2368" s="67"/>
    </row>
    <row r="2369">
      <c r="A2369" s="63" t="s">
        <v>8502</v>
      </c>
      <c r="B2369" s="757" t="s">
        <v>8338</v>
      </c>
      <c r="C2369" s="829" t="s">
        <v>8328</v>
      </c>
      <c r="D2369" s="757" t="s">
        <v>10</v>
      </c>
      <c r="E2369" s="67"/>
      <c r="F2369" s="67"/>
      <c r="G2369" s="757" t="s">
        <v>8343</v>
      </c>
      <c r="H2369" s="757" t="s">
        <v>8340</v>
      </c>
      <c r="I2369" s="67"/>
      <c r="J2369" s="67"/>
      <c r="K2369" s="757" t="s">
        <v>8331</v>
      </c>
      <c r="L2369" s="757" t="s">
        <v>8344</v>
      </c>
      <c r="M2369" s="67"/>
      <c r="N2369" s="883">
        <v>43011.0</v>
      </c>
      <c r="O2369" s="883">
        <v>43015.0</v>
      </c>
      <c r="P2369" s="1073"/>
      <c r="Q2369" s="188"/>
      <c r="R2369" s="188"/>
      <c r="S2369" s="67"/>
      <c r="T2369" s="857">
        <f t="shared" si="4522"/>
        <v>512</v>
      </c>
      <c r="U2369" s="1199">
        <f t="shared" si="4523"/>
        <v>5</v>
      </c>
      <c r="V2369" s="1200">
        <f t="shared" ref="V2369:X2369" si="4556">IF(ISBLANK($A2369),"",sum(AF2369,AL2369,AR2369,AX2369,BD2369,BJ2369,BP2369,BV2369,CB2369,CH2369,CN2369,CT2369,CZ2369,DF2369,DL2369,DR2369,DX2369,ED2369,EJ2369,EP2369,EV2369))</f>
        <v>2</v>
      </c>
      <c r="W2369" s="1200">
        <f t="shared" si="4556"/>
        <v>0</v>
      </c>
      <c r="X2369" s="1200">
        <f t="shared" si="4556"/>
        <v>0</v>
      </c>
      <c r="Y2369" s="1201">
        <f t="shared" si="4525"/>
        <v>2</v>
      </c>
      <c r="Z2369" s="1200">
        <f t="shared" ref="Z2369:AB2369" si="4557">IF(ISBLANK($A2369),"",sum(AI2369,AO2369,AU2369,BA2369,BG2369,BM2369,BS2369,BY2369,CE2369,CK2369,CQ2369,CW2369,DC2369,DI2369,DO2369,DU2369,EA2369,EG2369,EM2369,ES2369,EY2369))</f>
        <v>0</v>
      </c>
      <c r="AA2369" s="1200">
        <f t="shared" si="4557"/>
        <v>0</v>
      </c>
      <c r="AB2369" s="1200">
        <f t="shared" si="4557"/>
        <v>0</v>
      </c>
      <c r="AC2369" s="1202">
        <f t="shared" si="4527"/>
        <v>0</v>
      </c>
      <c r="AD2369" s="1206">
        <f t="shared" si="4528"/>
        <v>0</v>
      </c>
      <c r="AE2369" s="1204" t="str">
        <f t="shared" si="4529"/>
        <v>20+</v>
      </c>
      <c r="AF2369" s="67"/>
      <c r="AG2369" s="67"/>
      <c r="AH2369" s="67"/>
      <c r="AI2369" s="67"/>
      <c r="AJ2369" s="67"/>
      <c r="AK2369" s="67"/>
      <c r="AL2369" s="74">
        <v>1.0</v>
      </c>
      <c r="AM2369" s="67"/>
      <c r="AN2369" s="67"/>
      <c r="AO2369" s="67"/>
      <c r="AP2369" s="67"/>
      <c r="AQ2369" s="67"/>
      <c r="AR2369" s="74">
        <v>1.0</v>
      </c>
      <c r="AS2369" s="67"/>
      <c r="AT2369" s="67"/>
      <c r="AU2369" s="67"/>
      <c r="AV2369" s="67"/>
      <c r="AW2369" s="67"/>
      <c r="AX2369" s="67"/>
      <c r="AY2369" s="67"/>
      <c r="AZ2369" s="67"/>
      <c r="BA2369" s="67"/>
      <c r="BB2369" s="67"/>
      <c r="BC2369" s="67"/>
      <c r="BD2369" s="67"/>
      <c r="BE2369" s="67"/>
      <c r="BF2369" s="67"/>
      <c r="BG2369" s="67"/>
      <c r="BH2369" s="67"/>
      <c r="BI2369" s="67"/>
      <c r="BJ2369" s="67"/>
      <c r="BK2369" s="67"/>
      <c r="BL2369" s="67"/>
      <c r="BM2369" s="67"/>
      <c r="BN2369" s="67"/>
      <c r="BO2369" s="67"/>
      <c r="BP2369" s="67"/>
      <c r="BQ2369" s="67"/>
      <c r="BR2369" s="67"/>
      <c r="BS2369" s="67"/>
      <c r="BT2369" s="67"/>
      <c r="BU2369" s="67"/>
      <c r="BV2369" s="67"/>
      <c r="BW2369" s="67"/>
      <c r="BX2369" s="67"/>
      <c r="BY2369" s="67"/>
      <c r="BZ2369" s="67"/>
      <c r="CA2369" s="67"/>
      <c r="CB2369" s="67"/>
      <c r="CC2369" s="67"/>
      <c r="CD2369" s="67"/>
      <c r="CE2369" s="67"/>
      <c r="CF2369" s="67"/>
      <c r="CG2369" s="67"/>
      <c r="CH2369" s="67"/>
      <c r="CI2369" s="67"/>
      <c r="CJ2369" s="67"/>
      <c r="CK2369" s="67"/>
      <c r="CL2369" s="67"/>
      <c r="CM2369" s="67"/>
      <c r="CN2369" s="67"/>
      <c r="CO2369" s="67"/>
      <c r="CP2369" s="67"/>
      <c r="CQ2369" s="67"/>
      <c r="CR2369" s="67"/>
      <c r="CS2369" s="67"/>
      <c r="CT2369" s="67"/>
      <c r="CU2369" s="67"/>
      <c r="CV2369" s="67"/>
      <c r="CW2369" s="67"/>
      <c r="CX2369" s="67"/>
      <c r="CY2369" s="67"/>
      <c r="CZ2369" s="67"/>
      <c r="DA2369" s="67"/>
      <c r="DB2369" s="67"/>
      <c r="DC2369" s="67"/>
      <c r="DD2369" s="67"/>
      <c r="DE2369" s="67"/>
      <c r="DF2369" s="67"/>
      <c r="DG2369" s="67"/>
      <c r="DH2369" s="67"/>
      <c r="DI2369" s="67"/>
      <c r="DJ2369" s="67"/>
      <c r="DK2369" s="67"/>
      <c r="DL2369" s="67"/>
      <c r="DM2369" s="67"/>
      <c r="DN2369" s="67"/>
      <c r="DO2369" s="67"/>
      <c r="DP2369" s="67"/>
      <c r="DQ2369" s="67"/>
      <c r="DR2369" s="67"/>
      <c r="DS2369" s="67"/>
      <c r="DT2369" s="67"/>
      <c r="DU2369" s="67"/>
      <c r="DV2369" s="67"/>
      <c r="DW2369" s="67"/>
      <c r="DX2369" s="67"/>
      <c r="DY2369" s="67"/>
      <c r="DZ2369" s="67"/>
      <c r="EA2369" s="67"/>
      <c r="EB2369" s="67"/>
      <c r="EC2369" s="67"/>
      <c r="ED2369" s="67"/>
      <c r="EE2369" s="67"/>
      <c r="EF2369" s="67"/>
      <c r="EG2369" s="67"/>
      <c r="EH2369" s="67"/>
      <c r="EI2369" s="67"/>
      <c r="EJ2369" s="67"/>
      <c r="EK2369" s="67"/>
      <c r="EL2369" s="67"/>
      <c r="EM2369" s="67"/>
      <c r="EN2369" s="67"/>
      <c r="EO2369" s="67"/>
      <c r="EP2369" s="67"/>
      <c r="EQ2369" s="67"/>
      <c r="ER2369" s="67"/>
      <c r="ES2369" s="67"/>
      <c r="ET2369" s="67"/>
      <c r="EU2369" s="67"/>
      <c r="EV2369" s="76"/>
      <c r="EW2369" s="76"/>
      <c r="EX2369" s="76"/>
      <c r="EY2369" s="76"/>
      <c r="EZ2369" s="76"/>
      <c r="FA2369" s="76"/>
      <c r="FB2369" s="757" t="s">
        <v>8501</v>
      </c>
      <c r="FC2369" s="67"/>
      <c r="FD2369" s="67"/>
    </row>
    <row r="2370">
      <c r="A2370" s="63" t="s">
        <v>8503</v>
      </c>
      <c r="B2370" s="757" t="s">
        <v>8504</v>
      </c>
      <c r="C2370" s="829" t="s">
        <v>8328</v>
      </c>
      <c r="D2370" s="757" t="s">
        <v>10</v>
      </c>
      <c r="E2370" s="67"/>
      <c r="F2370" s="67"/>
      <c r="G2370" s="757" t="s">
        <v>8505</v>
      </c>
      <c r="H2370" s="757" t="s">
        <v>8340</v>
      </c>
      <c r="I2370" s="67"/>
      <c r="J2370" s="67"/>
      <c r="K2370" s="67"/>
      <c r="L2370" s="757" t="s">
        <v>540</v>
      </c>
      <c r="M2370" s="757" t="s">
        <v>50</v>
      </c>
      <c r="N2370" s="883">
        <v>43017.0</v>
      </c>
      <c r="O2370" s="883">
        <v>43017.0</v>
      </c>
      <c r="P2370" s="1073"/>
      <c r="Q2370" s="188"/>
      <c r="R2370" s="188"/>
      <c r="S2370" s="67"/>
      <c r="T2370" s="857">
        <f t="shared" si="4522"/>
        <v>506</v>
      </c>
      <c r="U2370" s="1199">
        <f t="shared" si="4523"/>
        <v>5</v>
      </c>
      <c r="V2370" s="1200">
        <f t="shared" ref="V2370:X2370" si="4558">IF(ISBLANK($A2370),"",sum(AF2370,AL2370,AR2370,AX2370,BD2370,BJ2370,BP2370,BV2370,CB2370,CH2370,CN2370,CT2370,CZ2370,DF2370,DL2370,DR2370,DX2370,ED2370,EJ2370,EP2370,EV2370))</f>
        <v>4</v>
      </c>
      <c r="W2370" s="1200">
        <f t="shared" si="4558"/>
        <v>2</v>
      </c>
      <c r="X2370" s="1200">
        <f t="shared" si="4558"/>
        <v>0</v>
      </c>
      <c r="Y2370" s="1201">
        <f t="shared" si="4525"/>
        <v>6</v>
      </c>
      <c r="Z2370" s="1200">
        <f t="shared" ref="Z2370:AB2370" si="4559">IF(ISBLANK($A2370),"",sum(AI2370,AO2370,AU2370,BA2370,BG2370,BM2370,BS2370,BY2370,CE2370,CK2370,CQ2370,CW2370,DC2370,DI2370,DO2370,DU2370,EA2370,EG2370,EM2370,ES2370,EY2370))</f>
        <v>3</v>
      </c>
      <c r="AA2370" s="1200">
        <f t="shared" si="4559"/>
        <v>0</v>
      </c>
      <c r="AB2370" s="1200">
        <f t="shared" si="4559"/>
        <v>0</v>
      </c>
      <c r="AC2370" s="1202">
        <f t="shared" si="4527"/>
        <v>3</v>
      </c>
      <c r="AD2370" s="1206">
        <f t="shared" si="4528"/>
        <v>0.5</v>
      </c>
      <c r="AE2370" s="1204" t="str">
        <f t="shared" si="4529"/>
        <v>20+</v>
      </c>
      <c r="AF2370" s="74">
        <v>1.0</v>
      </c>
      <c r="AG2370" s="67"/>
      <c r="AH2370" s="67"/>
      <c r="AI2370" s="67"/>
      <c r="AJ2370" s="67"/>
      <c r="AK2370" s="67"/>
      <c r="AL2370" s="74">
        <v>3.0</v>
      </c>
      <c r="AM2370" s="74">
        <v>2.0</v>
      </c>
      <c r="AN2370" s="67"/>
      <c r="AO2370" s="74">
        <v>2.0</v>
      </c>
      <c r="AP2370" s="67"/>
      <c r="AQ2370" s="67"/>
      <c r="AR2370" s="67"/>
      <c r="AS2370" s="67"/>
      <c r="AT2370" s="67"/>
      <c r="AU2370" s="74">
        <v>1.0</v>
      </c>
      <c r="AV2370" s="67"/>
      <c r="AW2370" s="67"/>
      <c r="AX2370" s="67"/>
      <c r="AY2370" s="67"/>
      <c r="AZ2370" s="67"/>
      <c r="BA2370" s="67"/>
      <c r="BB2370" s="67"/>
      <c r="BC2370" s="67"/>
      <c r="BD2370" s="67"/>
      <c r="BE2370" s="67"/>
      <c r="BF2370" s="67"/>
      <c r="BG2370" s="67"/>
      <c r="BH2370" s="67"/>
      <c r="BI2370" s="67"/>
      <c r="BJ2370" s="67"/>
      <c r="BK2370" s="67"/>
      <c r="BL2370" s="67"/>
      <c r="BM2370" s="67"/>
      <c r="BN2370" s="67"/>
      <c r="BO2370" s="67"/>
      <c r="BP2370" s="67"/>
      <c r="BQ2370" s="67"/>
      <c r="BR2370" s="67"/>
      <c r="BS2370" s="67"/>
      <c r="BT2370" s="67"/>
      <c r="BU2370" s="67"/>
      <c r="BV2370" s="67"/>
      <c r="BW2370" s="67"/>
      <c r="BX2370" s="67"/>
      <c r="BY2370" s="67"/>
      <c r="BZ2370" s="67"/>
      <c r="CA2370" s="67"/>
      <c r="CB2370" s="67"/>
      <c r="CC2370" s="67"/>
      <c r="CD2370" s="67"/>
      <c r="CE2370" s="67"/>
      <c r="CF2370" s="67"/>
      <c r="CG2370" s="67"/>
      <c r="CH2370" s="67"/>
      <c r="CI2370" s="67"/>
      <c r="CJ2370" s="67"/>
      <c r="CK2370" s="67"/>
      <c r="CL2370" s="67"/>
      <c r="CM2370" s="67"/>
      <c r="CN2370" s="67"/>
      <c r="CO2370" s="67"/>
      <c r="CP2370" s="67"/>
      <c r="CQ2370" s="67"/>
      <c r="CR2370" s="67"/>
      <c r="CS2370" s="67"/>
      <c r="CT2370" s="67"/>
      <c r="CU2370" s="67"/>
      <c r="CV2370" s="67"/>
      <c r="CW2370" s="67"/>
      <c r="CX2370" s="67"/>
      <c r="CY2370" s="67"/>
      <c r="CZ2370" s="67"/>
      <c r="DA2370" s="67"/>
      <c r="DB2370" s="67"/>
      <c r="DC2370" s="67"/>
      <c r="DD2370" s="67"/>
      <c r="DE2370" s="67"/>
      <c r="DF2370" s="67"/>
      <c r="DG2370" s="67"/>
      <c r="DH2370" s="67"/>
      <c r="DI2370" s="67"/>
      <c r="DJ2370" s="67"/>
      <c r="DK2370" s="67"/>
      <c r="DL2370" s="67"/>
      <c r="DM2370" s="67"/>
      <c r="DN2370" s="67"/>
      <c r="DO2370" s="67"/>
      <c r="DP2370" s="67"/>
      <c r="DQ2370" s="67"/>
      <c r="DR2370" s="67"/>
      <c r="DS2370" s="67"/>
      <c r="DT2370" s="67"/>
      <c r="DU2370" s="67"/>
      <c r="DV2370" s="67"/>
      <c r="DW2370" s="67"/>
      <c r="DX2370" s="67"/>
      <c r="DY2370" s="67"/>
      <c r="DZ2370" s="67"/>
      <c r="EA2370" s="67"/>
      <c r="EB2370" s="67"/>
      <c r="EC2370" s="67"/>
      <c r="ED2370" s="67"/>
      <c r="EE2370" s="67"/>
      <c r="EF2370" s="67"/>
      <c r="EG2370" s="67"/>
      <c r="EH2370" s="67"/>
      <c r="EI2370" s="67"/>
      <c r="EJ2370" s="67"/>
      <c r="EK2370" s="67"/>
      <c r="EL2370" s="67"/>
      <c r="EM2370" s="67"/>
      <c r="EN2370" s="67"/>
      <c r="EO2370" s="67"/>
      <c r="EP2370" s="67"/>
      <c r="EQ2370" s="67"/>
      <c r="ER2370" s="67"/>
      <c r="ES2370" s="67"/>
      <c r="ET2370" s="67"/>
      <c r="EU2370" s="67"/>
      <c r="EV2370" s="76"/>
      <c r="EW2370" s="76"/>
      <c r="EX2370" s="76"/>
      <c r="EY2370" s="76"/>
      <c r="EZ2370" s="76"/>
      <c r="FA2370" s="76"/>
      <c r="FB2370" s="951" t="s">
        <v>8506</v>
      </c>
      <c r="FC2370" s="1205"/>
      <c r="FD2370" s="67"/>
    </row>
    <row r="2371">
      <c r="A2371" s="63" t="s">
        <v>8507</v>
      </c>
      <c r="B2371" s="757" t="s">
        <v>8508</v>
      </c>
      <c r="C2371" s="829" t="s">
        <v>8379</v>
      </c>
      <c r="D2371" s="757" t="s">
        <v>10</v>
      </c>
      <c r="E2371" s="67"/>
      <c r="F2371" s="67"/>
      <c r="G2371" s="757" t="s">
        <v>8380</v>
      </c>
      <c r="H2371" s="757" t="s">
        <v>8381</v>
      </c>
      <c r="I2371" s="67"/>
      <c r="J2371" s="67"/>
      <c r="K2371" s="67"/>
      <c r="L2371" s="757" t="s">
        <v>8382</v>
      </c>
      <c r="M2371" s="757" t="s">
        <v>128</v>
      </c>
      <c r="N2371" s="883">
        <v>43027.0</v>
      </c>
      <c r="O2371" s="883">
        <v>43042.0</v>
      </c>
      <c r="P2371" s="1073"/>
      <c r="Q2371" s="188"/>
      <c r="R2371" s="188"/>
      <c r="S2371" s="67"/>
      <c r="T2371" s="857">
        <f t="shared" si="4522"/>
        <v>496</v>
      </c>
      <c r="U2371" s="1199">
        <f t="shared" si="4523"/>
        <v>5</v>
      </c>
      <c r="V2371" s="1200">
        <f t="shared" ref="V2371:X2371" si="4560">IF(ISBLANK($A2371),"",sum(AF2371,AL2371,AR2371,AX2371,BD2371,BJ2371,BP2371,BV2371,CB2371,CH2371,CN2371,CT2371,CZ2371,DF2371,DL2371,DR2371,DX2371,ED2371,EJ2371,EP2371,EV2371))</f>
        <v>3</v>
      </c>
      <c r="W2371" s="1200">
        <f t="shared" si="4560"/>
        <v>1</v>
      </c>
      <c r="X2371" s="1200">
        <f t="shared" si="4560"/>
        <v>0</v>
      </c>
      <c r="Y2371" s="1201">
        <f t="shared" si="4525"/>
        <v>4</v>
      </c>
      <c r="Z2371" s="1200">
        <f t="shared" ref="Z2371:AB2371" si="4561">IF(ISBLANK($A2371),"",sum(AI2371,AO2371,AU2371,BA2371,BG2371,BM2371,BS2371,BY2371,CE2371,CK2371,CQ2371,CW2371,DC2371,DI2371,DO2371,DU2371,EA2371,EG2371,EM2371,ES2371,EY2371))</f>
        <v>2</v>
      </c>
      <c r="AA2371" s="1200">
        <f t="shared" si="4561"/>
        <v>2</v>
      </c>
      <c r="AB2371" s="1200">
        <f t="shared" si="4561"/>
        <v>0</v>
      </c>
      <c r="AC2371" s="1202">
        <f t="shared" si="4527"/>
        <v>4</v>
      </c>
      <c r="AD2371" s="1206">
        <f t="shared" si="4528"/>
        <v>0.5</v>
      </c>
      <c r="AE2371" s="1204" t="str">
        <f t="shared" si="4529"/>
        <v>20+</v>
      </c>
      <c r="AF2371" s="74">
        <v>1.0</v>
      </c>
      <c r="AG2371" s="67"/>
      <c r="AH2371" s="67"/>
      <c r="AI2371" s="67"/>
      <c r="AJ2371" s="67"/>
      <c r="AK2371" s="67"/>
      <c r="AL2371" s="74">
        <v>2.0</v>
      </c>
      <c r="AM2371" s="67"/>
      <c r="AN2371" s="67"/>
      <c r="AO2371" s="74">
        <v>2.0</v>
      </c>
      <c r="AP2371" s="67"/>
      <c r="AQ2371" s="67"/>
      <c r="AR2371" s="67"/>
      <c r="AS2371" s="67"/>
      <c r="AT2371" s="67"/>
      <c r="AU2371" s="67"/>
      <c r="AV2371" s="74">
        <v>2.0</v>
      </c>
      <c r="AW2371" s="67"/>
      <c r="AX2371" s="67"/>
      <c r="AY2371" s="74">
        <v>1.0</v>
      </c>
      <c r="AZ2371" s="67"/>
      <c r="BA2371" s="67"/>
      <c r="BB2371" s="67"/>
      <c r="BC2371" s="67"/>
      <c r="BD2371" s="67"/>
      <c r="BE2371" s="67"/>
      <c r="BF2371" s="67"/>
      <c r="BG2371" s="67"/>
      <c r="BH2371" s="67"/>
      <c r="BI2371" s="67"/>
      <c r="BJ2371" s="67"/>
      <c r="BK2371" s="67"/>
      <c r="BL2371" s="67"/>
      <c r="BM2371" s="67"/>
      <c r="BN2371" s="67"/>
      <c r="BO2371" s="67"/>
      <c r="BP2371" s="67"/>
      <c r="BQ2371" s="67"/>
      <c r="BR2371" s="67"/>
      <c r="BS2371" s="67"/>
      <c r="BT2371" s="67"/>
      <c r="BU2371" s="67"/>
      <c r="BV2371" s="67"/>
      <c r="BW2371" s="67"/>
      <c r="BX2371" s="67"/>
      <c r="BY2371" s="67"/>
      <c r="BZ2371" s="67"/>
      <c r="CA2371" s="67"/>
      <c r="CB2371" s="67"/>
      <c r="CC2371" s="67"/>
      <c r="CD2371" s="67"/>
      <c r="CE2371" s="67"/>
      <c r="CF2371" s="67"/>
      <c r="CG2371" s="67"/>
      <c r="CH2371" s="67"/>
      <c r="CI2371" s="67"/>
      <c r="CJ2371" s="67"/>
      <c r="CK2371" s="67"/>
      <c r="CL2371" s="67"/>
      <c r="CM2371" s="67"/>
      <c r="CN2371" s="67"/>
      <c r="CO2371" s="67"/>
      <c r="CP2371" s="67"/>
      <c r="CQ2371" s="67"/>
      <c r="CR2371" s="67"/>
      <c r="CS2371" s="67"/>
      <c r="CT2371" s="67"/>
      <c r="CU2371" s="67"/>
      <c r="CV2371" s="67"/>
      <c r="CW2371" s="67"/>
      <c r="CX2371" s="67"/>
      <c r="CY2371" s="67"/>
      <c r="CZ2371" s="67"/>
      <c r="DA2371" s="67"/>
      <c r="DB2371" s="67"/>
      <c r="DC2371" s="67"/>
      <c r="DD2371" s="67"/>
      <c r="DE2371" s="67"/>
      <c r="DF2371" s="67"/>
      <c r="DG2371" s="67"/>
      <c r="DH2371" s="67"/>
      <c r="DI2371" s="67"/>
      <c r="DJ2371" s="67"/>
      <c r="DK2371" s="67"/>
      <c r="DL2371" s="67"/>
      <c r="DM2371" s="67"/>
      <c r="DN2371" s="67"/>
      <c r="DO2371" s="67"/>
      <c r="DP2371" s="67"/>
      <c r="DQ2371" s="67"/>
      <c r="DR2371" s="67"/>
      <c r="DS2371" s="67"/>
      <c r="DT2371" s="67"/>
      <c r="DU2371" s="67"/>
      <c r="DV2371" s="67"/>
      <c r="DW2371" s="67"/>
      <c r="DX2371" s="67"/>
      <c r="DY2371" s="67"/>
      <c r="DZ2371" s="67"/>
      <c r="EA2371" s="67"/>
      <c r="EB2371" s="67"/>
      <c r="EC2371" s="67"/>
      <c r="ED2371" s="67"/>
      <c r="EE2371" s="67"/>
      <c r="EF2371" s="67"/>
      <c r="EG2371" s="67"/>
      <c r="EH2371" s="67"/>
      <c r="EI2371" s="67"/>
      <c r="EJ2371" s="67"/>
      <c r="EK2371" s="67"/>
      <c r="EL2371" s="67"/>
      <c r="EM2371" s="67"/>
      <c r="EN2371" s="67"/>
      <c r="EO2371" s="67"/>
      <c r="EP2371" s="67"/>
      <c r="EQ2371" s="67"/>
      <c r="ER2371" s="67"/>
      <c r="ES2371" s="67"/>
      <c r="ET2371" s="67"/>
      <c r="EU2371" s="67"/>
      <c r="EV2371" s="76"/>
      <c r="EW2371" s="76"/>
      <c r="EX2371" s="76"/>
      <c r="EY2371" s="76"/>
      <c r="EZ2371" s="76"/>
      <c r="FA2371" s="76"/>
      <c r="FB2371" s="951" t="s">
        <v>8509</v>
      </c>
      <c r="FC2371" s="1205"/>
      <c r="FD2371" s="67"/>
    </row>
    <row r="2372">
      <c r="A2372" s="63" t="s">
        <v>8510</v>
      </c>
      <c r="B2372" s="757" t="s">
        <v>8511</v>
      </c>
      <c r="C2372" s="829" t="s">
        <v>70</v>
      </c>
      <c r="D2372" s="757" t="s">
        <v>10</v>
      </c>
      <c r="E2372" s="67"/>
      <c r="F2372" s="67"/>
      <c r="G2372" s="757" t="s">
        <v>8512</v>
      </c>
      <c r="H2372" s="757" t="s">
        <v>6002</v>
      </c>
      <c r="I2372" s="67"/>
      <c r="J2372" s="67"/>
      <c r="K2372" s="67" t="s">
        <v>8331</v>
      </c>
      <c r="L2372" s="757" t="s">
        <v>6003</v>
      </c>
      <c r="M2372" s="757" t="s">
        <v>123</v>
      </c>
      <c r="N2372" s="883">
        <v>43000.0</v>
      </c>
      <c r="O2372" s="883">
        <v>43000.0</v>
      </c>
      <c r="P2372" s="1073"/>
      <c r="Q2372" s="188"/>
      <c r="R2372" s="188"/>
      <c r="S2372" s="67"/>
      <c r="T2372" s="857">
        <f t="shared" si="4522"/>
        <v>523</v>
      </c>
      <c r="U2372" s="1199">
        <f t="shared" si="4523"/>
        <v>5</v>
      </c>
      <c r="V2372" s="1200">
        <f t="shared" ref="V2372:X2372" si="4562">IF(ISBLANK($A2372),"",sum(AF2372,AL2372,AR2372,AX2372,BD2372,BJ2372,BP2372,BV2372,CB2372,CH2372,CN2372,CT2372,CZ2372,DF2372,DL2372,DR2372,DX2372,ED2372,EJ2372,EP2372,EV2372))</f>
        <v>4</v>
      </c>
      <c r="W2372" s="1200">
        <f t="shared" si="4562"/>
        <v>0</v>
      </c>
      <c r="X2372" s="1200">
        <f t="shared" si="4562"/>
        <v>0</v>
      </c>
      <c r="Y2372" s="1201">
        <f t="shared" si="4525"/>
        <v>4</v>
      </c>
      <c r="Z2372" s="1200">
        <f t="shared" ref="Z2372:AB2372" si="4563">IF(ISBLANK($A2372),"",sum(AI2372,AO2372,AU2372,BA2372,BG2372,BM2372,BS2372,BY2372,CE2372,CK2372,CQ2372,CW2372,DC2372,DI2372,DO2372,DU2372,EA2372,EG2372,EM2372,ES2372,EY2372))</f>
        <v>5</v>
      </c>
      <c r="AA2372" s="1200">
        <f t="shared" si="4563"/>
        <v>1</v>
      </c>
      <c r="AB2372" s="1200">
        <f t="shared" si="4563"/>
        <v>0</v>
      </c>
      <c r="AC2372" s="1202">
        <f t="shared" si="4527"/>
        <v>6</v>
      </c>
      <c r="AD2372" s="1206">
        <f t="shared" si="4528"/>
        <v>1.25</v>
      </c>
      <c r="AE2372" s="1204" t="str">
        <f t="shared" si="4529"/>
        <v>20+</v>
      </c>
      <c r="AF2372" s="74">
        <v>2.0</v>
      </c>
      <c r="AG2372" s="67"/>
      <c r="AH2372" s="67"/>
      <c r="AI2372" s="67"/>
      <c r="AJ2372" s="67"/>
      <c r="AK2372" s="67"/>
      <c r="AL2372" s="67"/>
      <c r="AM2372" s="67"/>
      <c r="AN2372" s="67"/>
      <c r="AO2372" s="74">
        <v>2.0</v>
      </c>
      <c r="AP2372" s="67"/>
      <c r="AQ2372" s="67"/>
      <c r="AR2372" s="67"/>
      <c r="AS2372" s="67"/>
      <c r="AT2372" s="67"/>
      <c r="AU2372" s="74">
        <v>2.0</v>
      </c>
      <c r="AV2372" s="67"/>
      <c r="AW2372" s="67"/>
      <c r="AX2372" s="74">
        <v>2.0</v>
      </c>
      <c r="AY2372" s="67"/>
      <c r="AZ2372" s="67"/>
      <c r="BA2372" s="74">
        <v>1.0</v>
      </c>
      <c r="BB2372" s="74">
        <v>1.0</v>
      </c>
      <c r="BC2372" s="67"/>
      <c r="BD2372" s="67"/>
      <c r="BE2372" s="67"/>
      <c r="BF2372" s="67"/>
      <c r="BG2372" s="67"/>
      <c r="BH2372" s="67"/>
      <c r="BI2372" s="67"/>
      <c r="BJ2372" s="67"/>
      <c r="BK2372" s="67"/>
      <c r="BL2372" s="67"/>
      <c r="BM2372" s="67"/>
      <c r="BN2372" s="67"/>
      <c r="BO2372" s="67"/>
      <c r="BP2372" s="67"/>
      <c r="BQ2372" s="67"/>
      <c r="BR2372" s="67"/>
      <c r="BS2372" s="67"/>
      <c r="BT2372" s="67"/>
      <c r="BU2372" s="67"/>
      <c r="BV2372" s="67"/>
      <c r="BW2372" s="67"/>
      <c r="BX2372" s="67"/>
      <c r="BY2372" s="67"/>
      <c r="BZ2372" s="67"/>
      <c r="CA2372" s="67"/>
      <c r="CB2372" s="67"/>
      <c r="CC2372" s="67"/>
      <c r="CD2372" s="67"/>
      <c r="CE2372" s="67"/>
      <c r="CF2372" s="67"/>
      <c r="CG2372" s="67"/>
      <c r="CH2372" s="67"/>
      <c r="CI2372" s="67"/>
      <c r="CJ2372" s="67"/>
      <c r="CK2372" s="67"/>
      <c r="CL2372" s="67"/>
      <c r="CM2372" s="67"/>
      <c r="CN2372" s="67"/>
      <c r="CO2372" s="67"/>
      <c r="CP2372" s="67"/>
      <c r="CQ2372" s="67"/>
      <c r="CR2372" s="67"/>
      <c r="CS2372" s="67"/>
      <c r="CT2372" s="67"/>
      <c r="CU2372" s="67"/>
      <c r="CV2372" s="67"/>
      <c r="CW2372" s="67"/>
      <c r="CX2372" s="67"/>
      <c r="CY2372" s="67"/>
      <c r="CZ2372" s="67"/>
      <c r="DA2372" s="67"/>
      <c r="DB2372" s="67"/>
      <c r="DC2372" s="67"/>
      <c r="DD2372" s="67"/>
      <c r="DE2372" s="67"/>
      <c r="DF2372" s="67"/>
      <c r="DG2372" s="67"/>
      <c r="DH2372" s="67"/>
      <c r="DI2372" s="67"/>
      <c r="DJ2372" s="67"/>
      <c r="DK2372" s="67"/>
      <c r="DL2372" s="67"/>
      <c r="DM2372" s="67"/>
      <c r="DN2372" s="67"/>
      <c r="DO2372" s="67"/>
      <c r="DP2372" s="67"/>
      <c r="DQ2372" s="67"/>
      <c r="DR2372" s="67"/>
      <c r="DS2372" s="67"/>
      <c r="DT2372" s="67"/>
      <c r="DU2372" s="67"/>
      <c r="DV2372" s="67"/>
      <c r="DW2372" s="67"/>
      <c r="DX2372" s="67"/>
      <c r="DY2372" s="67"/>
      <c r="DZ2372" s="67"/>
      <c r="EA2372" s="67"/>
      <c r="EB2372" s="67"/>
      <c r="EC2372" s="67"/>
      <c r="ED2372" s="67"/>
      <c r="EE2372" s="67"/>
      <c r="EF2372" s="67"/>
      <c r="EG2372" s="67"/>
      <c r="EH2372" s="67"/>
      <c r="EI2372" s="67"/>
      <c r="EJ2372" s="67"/>
      <c r="EK2372" s="67"/>
      <c r="EL2372" s="67"/>
      <c r="EM2372" s="67"/>
      <c r="EN2372" s="67"/>
      <c r="EO2372" s="67"/>
      <c r="EP2372" s="67"/>
      <c r="EQ2372" s="67"/>
      <c r="ER2372" s="67"/>
      <c r="ES2372" s="67"/>
      <c r="ET2372" s="67"/>
      <c r="EU2372" s="67"/>
      <c r="EV2372" s="76"/>
      <c r="EW2372" s="76"/>
      <c r="EX2372" s="76"/>
      <c r="EY2372" s="76"/>
      <c r="EZ2372" s="76"/>
      <c r="FA2372" s="76"/>
      <c r="FB2372" s="951" t="s">
        <v>8513</v>
      </c>
      <c r="FC2372" s="1205"/>
      <c r="FD2372" s="67"/>
    </row>
    <row r="2373">
      <c r="A2373" s="63" t="s">
        <v>8514</v>
      </c>
      <c r="B2373" s="757" t="s">
        <v>8367</v>
      </c>
      <c r="C2373" s="829" t="s">
        <v>8315</v>
      </c>
      <c r="D2373" s="757" t="s">
        <v>10</v>
      </c>
      <c r="E2373" s="67"/>
      <c r="F2373" s="67"/>
      <c r="G2373" s="757" t="s">
        <v>1688</v>
      </c>
      <c r="H2373" s="757" t="s">
        <v>8515</v>
      </c>
      <c r="I2373" s="67"/>
      <c r="J2373" s="67"/>
      <c r="K2373" s="67"/>
      <c r="L2373" s="757" t="s">
        <v>8473</v>
      </c>
      <c r="M2373" s="757" t="s">
        <v>85</v>
      </c>
      <c r="N2373" s="884">
        <v>43123.0</v>
      </c>
      <c r="O2373" s="884">
        <v>43123.0</v>
      </c>
      <c r="P2373" s="1073"/>
      <c r="Q2373" s="188"/>
      <c r="R2373" s="188"/>
      <c r="S2373" s="67"/>
      <c r="T2373" s="857">
        <f t="shared" si="4522"/>
        <v>400</v>
      </c>
      <c r="U2373" s="1199">
        <f t="shared" si="4523"/>
        <v>5</v>
      </c>
      <c r="V2373" s="1200">
        <f t="shared" ref="V2373:X2373" si="4564">IF(ISBLANK($A2373),"",sum(AF2373,AL2373,AR2373,AX2373,BD2373,BJ2373,BP2373,BV2373,CB2373,CH2373,CN2373,CT2373,CZ2373,DF2373,DL2373,DR2373,DX2373,ED2373,EJ2373,EP2373,EV2373))</f>
        <v>4</v>
      </c>
      <c r="W2373" s="1200">
        <f t="shared" si="4564"/>
        <v>0</v>
      </c>
      <c r="X2373" s="1200">
        <f t="shared" si="4564"/>
        <v>0</v>
      </c>
      <c r="Y2373" s="1201">
        <f t="shared" si="4525"/>
        <v>4</v>
      </c>
      <c r="Z2373" s="1200">
        <f t="shared" ref="Z2373:AB2373" si="4565">IF(ISBLANK($A2373),"",sum(AI2373,AO2373,AU2373,BA2373,BG2373,BM2373,BS2373,BY2373,CE2373,CK2373,CQ2373,CW2373,DC2373,DI2373,DO2373,DU2373,EA2373,EG2373,EM2373,ES2373,EY2373))</f>
        <v>4</v>
      </c>
      <c r="AA2373" s="1200">
        <f t="shared" si="4565"/>
        <v>2</v>
      </c>
      <c r="AB2373" s="1200">
        <f t="shared" si="4565"/>
        <v>0</v>
      </c>
      <c r="AC2373" s="1202">
        <f t="shared" si="4527"/>
        <v>6</v>
      </c>
      <c r="AD2373" s="1206">
        <f t="shared" si="4528"/>
        <v>1</v>
      </c>
      <c r="AE2373" s="1204" t="str">
        <f t="shared" si="4529"/>
        <v>20+</v>
      </c>
      <c r="AF2373" s="67"/>
      <c r="AG2373" s="67"/>
      <c r="AH2373" s="67"/>
      <c r="AI2373" s="67"/>
      <c r="AJ2373" s="67"/>
      <c r="AK2373" s="67"/>
      <c r="AL2373" s="67"/>
      <c r="AM2373" s="67"/>
      <c r="AN2373" s="67"/>
      <c r="AO2373" s="67"/>
      <c r="AP2373" s="67"/>
      <c r="AQ2373" s="67"/>
      <c r="AR2373" s="74">
        <v>1.0</v>
      </c>
      <c r="AS2373" s="67"/>
      <c r="AT2373" s="67"/>
      <c r="AU2373" s="74">
        <v>1.0</v>
      </c>
      <c r="AV2373" s="67"/>
      <c r="AW2373" s="67"/>
      <c r="AX2373" s="67"/>
      <c r="AY2373" s="67"/>
      <c r="AZ2373" s="67"/>
      <c r="BA2373" s="67"/>
      <c r="BB2373" s="67"/>
      <c r="BC2373" s="67"/>
      <c r="BD2373" s="74">
        <v>2.0</v>
      </c>
      <c r="BE2373" s="67"/>
      <c r="BF2373" s="67"/>
      <c r="BG2373" s="74">
        <v>2.0</v>
      </c>
      <c r="BH2373" s="67"/>
      <c r="BI2373" s="67"/>
      <c r="BJ2373" s="74">
        <v>1.0</v>
      </c>
      <c r="BK2373" s="67"/>
      <c r="BL2373" s="67"/>
      <c r="BM2373" s="74">
        <v>1.0</v>
      </c>
      <c r="BN2373" s="74">
        <v>2.0</v>
      </c>
      <c r="BO2373" s="67"/>
      <c r="BP2373" s="67"/>
      <c r="BQ2373" s="67"/>
      <c r="BR2373" s="67"/>
      <c r="BS2373" s="67"/>
      <c r="BT2373" s="67"/>
      <c r="BU2373" s="67"/>
      <c r="BV2373" s="67"/>
      <c r="BW2373" s="67"/>
      <c r="BX2373" s="67"/>
      <c r="BY2373" s="67"/>
      <c r="BZ2373" s="67"/>
      <c r="CA2373" s="67"/>
      <c r="CB2373" s="67"/>
      <c r="CC2373" s="67"/>
      <c r="CD2373" s="67"/>
      <c r="CE2373" s="67"/>
      <c r="CF2373" s="67"/>
      <c r="CG2373" s="67"/>
      <c r="CH2373" s="67"/>
      <c r="CI2373" s="67"/>
      <c r="CJ2373" s="67"/>
      <c r="CK2373" s="67"/>
      <c r="CL2373" s="67"/>
      <c r="CM2373" s="67"/>
      <c r="CN2373" s="67"/>
      <c r="CO2373" s="67"/>
      <c r="CP2373" s="67"/>
      <c r="CQ2373" s="67"/>
      <c r="CR2373" s="67"/>
      <c r="CS2373" s="67"/>
      <c r="CT2373" s="67"/>
      <c r="CU2373" s="67"/>
      <c r="CV2373" s="67"/>
      <c r="CW2373" s="67"/>
      <c r="CX2373" s="67"/>
      <c r="CY2373" s="67"/>
      <c r="CZ2373" s="67"/>
      <c r="DA2373" s="67"/>
      <c r="DB2373" s="67"/>
      <c r="DC2373" s="67"/>
      <c r="DD2373" s="67"/>
      <c r="DE2373" s="67"/>
      <c r="DF2373" s="67"/>
      <c r="DG2373" s="67"/>
      <c r="DH2373" s="67"/>
      <c r="DI2373" s="67"/>
      <c r="DJ2373" s="67"/>
      <c r="DK2373" s="67"/>
      <c r="DL2373" s="67"/>
      <c r="DM2373" s="67"/>
      <c r="DN2373" s="67"/>
      <c r="DO2373" s="67"/>
      <c r="DP2373" s="67"/>
      <c r="DQ2373" s="67"/>
      <c r="DR2373" s="67"/>
      <c r="DS2373" s="67"/>
      <c r="DT2373" s="67"/>
      <c r="DU2373" s="67"/>
      <c r="DV2373" s="67"/>
      <c r="DW2373" s="67"/>
      <c r="DX2373" s="67"/>
      <c r="DY2373" s="67"/>
      <c r="DZ2373" s="67"/>
      <c r="EA2373" s="67"/>
      <c r="EB2373" s="67"/>
      <c r="EC2373" s="67"/>
      <c r="ED2373" s="67"/>
      <c r="EE2373" s="67"/>
      <c r="EF2373" s="67"/>
      <c r="EG2373" s="67"/>
      <c r="EH2373" s="67"/>
      <c r="EI2373" s="67"/>
      <c r="EJ2373" s="67"/>
      <c r="EK2373" s="67"/>
      <c r="EL2373" s="67"/>
      <c r="EM2373" s="67"/>
      <c r="EN2373" s="67"/>
      <c r="EO2373" s="67"/>
      <c r="EP2373" s="67"/>
      <c r="EQ2373" s="67"/>
      <c r="ER2373" s="67"/>
      <c r="ES2373" s="67"/>
      <c r="ET2373" s="67"/>
      <c r="EU2373" s="67"/>
      <c r="EV2373" s="76"/>
      <c r="EW2373" s="76"/>
      <c r="EX2373" s="76"/>
      <c r="EY2373" s="76"/>
      <c r="EZ2373" s="76"/>
      <c r="FA2373" s="76"/>
      <c r="FB2373" s="951" t="s">
        <v>8516</v>
      </c>
      <c r="FC2373" s="1205"/>
      <c r="FD2373" s="67"/>
    </row>
    <row r="2374">
      <c r="A2374" s="757" t="s">
        <v>8517</v>
      </c>
      <c r="B2374" s="757" t="s">
        <v>288</v>
      </c>
      <c r="C2374" s="829" t="s">
        <v>8328</v>
      </c>
      <c r="D2374" s="757" t="s">
        <v>10</v>
      </c>
      <c r="E2374" s="67"/>
      <c r="F2374" s="67"/>
      <c r="G2374" s="757" t="s">
        <v>8518</v>
      </c>
      <c r="H2374" s="757" t="s">
        <v>8519</v>
      </c>
      <c r="I2374" s="67"/>
      <c r="J2374" s="67"/>
      <c r="K2374" s="757" t="s">
        <v>8520</v>
      </c>
      <c r="L2374" s="757" t="s">
        <v>409</v>
      </c>
      <c r="M2374" s="757" t="s">
        <v>85</v>
      </c>
      <c r="N2374" s="759">
        <v>43255.0</v>
      </c>
      <c r="O2374" s="759">
        <v>43255.0</v>
      </c>
      <c r="P2374" s="1073"/>
      <c r="Q2374" s="203"/>
      <c r="R2374" s="203"/>
      <c r="S2374" s="67"/>
      <c r="T2374" s="857">
        <f t="shared" si="4522"/>
        <v>268</v>
      </c>
      <c r="U2374" s="1199">
        <f t="shared" si="4523"/>
        <v>5</v>
      </c>
      <c r="V2374" s="70">
        <f t="shared" ref="V2374:X2374" si="4566">IF(ISBLANK($A2374),"",sum(AF2374,AL2374,AR2374,AX2374,BD2374,BJ2374,BP2374,BV2374,CB2374,CH2374,CN2374,CT2374,CZ2374,DF2374,DL2374,DR2374,DX2374,ED2374,EJ2374,EP2374,EV2374))</f>
        <v>2</v>
      </c>
      <c r="W2374" s="70">
        <f t="shared" si="4566"/>
        <v>4</v>
      </c>
      <c r="X2374" s="70">
        <f t="shared" si="4566"/>
        <v>0</v>
      </c>
      <c r="Y2374" s="71">
        <f t="shared" si="4525"/>
        <v>6</v>
      </c>
      <c r="Z2374" s="70">
        <f t="shared" ref="Z2374:AB2374" si="4567">IF(ISBLANK($A2374),"",sum(AI2374,AO2374,AU2374,BA2374,BG2374,BM2374,BS2374,BY2374,CE2374,CK2374,CQ2374,CW2374,DC2374,DI2374,DO2374,DU2374,EA2374,EG2374,EM2374,ES2374,EY2374))</f>
        <v>3</v>
      </c>
      <c r="AA2374" s="70">
        <f t="shared" si="4567"/>
        <v>0</v>
      </c>
      <c r="AB2374" s="70">
        <f t="shared" si="4567"/>
        <v>0</v>
      </c>
      <c r="AC2374" s="1221">
        <f t="shared" si="4527"/>
        <v>3</v>
      </c>
      <c r="AD2374" s="1222">
        <f t="shared" si="4528"/>
        <v>0.5</v>
      </c>
      <c r="AE2374" s="289" t="str">
        <f> IF( N2374="" , "", IF( (TODAY()-N2374)/7 &gt; 20 , "20+", ROUNDUP((TODAY()-N2374)/7 ,0)))</f>
        <v>20+</v>
      </c>
      <c r="AF2374" s="67"/>
      <c r="AG2374" s="67"/>
      <c r="AH2374" s="67"/>
      <c r="AI2374" s="67"/>
      <c r="AJ2374" s="67"/>
      <c r="AK2374" s="67"/>
      <c r="AL2374" s="782">
        <v>1.0</v>
      </c>
      <c r="AM2374" s="67"/>
      <c r="AN2374" s="67"/>
      <c r="AO2374" s="67"/>
      <c r="AP2374" s="67"/>
      <c r="AQ2374" s="67"/>
      <c r="AR2374" s="67"/>
      <c r="AS2374" s="782">
        <v>3.0</v>
      </c>
      <c r="AT2374" s="67"/>
      <c r="AU2374" s="782">
        <v>1.0</v>
      </c>
      <c r="AV2374" s="67"/>
      <c r="AW2374" s="67"/>
      <c r="AX2374" s="67"/>
      <c r="AY2374" s="782">
        <v>1.0</v>
      </c>
      <c r="AZ2374" s="67"/>
      <c r="BA2374" s="782">
        <v>1.0</v>
      </c>
      <c r="BB2374" s="67"/>
      <c r="BC2374" s="67"/>
      <c r="BD2374" s="67"/>
      <c r="BE2374" s="67"/>
      <c r="BF2374" s="67"/>
      <c r="BG2374" s="67"/>
      <c r="BH2374" s="67"/>
      <c r="BI2374" s="67"/>
      <c r="BJ2374" s="782">
        <v>1.0</v>
      </c>
      <c r="BK2374" s="67"/>
      <c r="BL2374" s="67"/>
      <c r="BM2374" s="67"/>
      <c r="BN2374" s="67"/>
      <c r="BO2374" s="67"/>
      <c r="BP2374" s="67"/>
      <c r="BQ2374" s="67"/>
      <c r="BR2374" s="67"/>
      <c r="BS2374" s="782">
        <v>1.0</v>
      </c>
      <c r="BT2374" s="67"/>
      <c r="BU2374" s="67"/>
      <c r="BV2374" s="67"/>
      <c r="BW2374" s="67"/>
      <c r="BX2374" s="67"/>
      <c r="BY2374" s="67"/>
      <c r="BZ2374" s="67"/>
      <c r="CA2374" s="67"/>
      <c r="CB2374" s="67"/>
      <c r="CC2374" s="67"/>
      <c r="CD2374" s="67"/>
      <c r="CE2374" s="67"/>
      <c r="CF2374" s="67"/>
      <c r="CG2374" s="67"/>
      <c r="CH2374" s="67"/>
      <c r="CI2374" s="67"/>
      <c r="CJ2374" s="67"/>
      <c r="CK2374" s="67"/>
      <c r="CL2374" s="67"/>
      <c r="CM2374" s="67"/>
      <c r="CN2374" s="67"/>
      <c r="CO2374" s="67"/>
      <c r="CP2374" s="67"/>
      <c r="CQ2374" s="67"/>
      <c r="CR2374" s="67"/>
      <c r="CS2374" s="67"/>
      <c r="CT2374" s="67"/>
      <c r="CU2374" s="67"/>
      <c r="CV2374" s="67"/>
      <c r="CW2374" s="67"/>
      <c r="CX2374" s="67"/>
      <c r="CY2374" s="67"/>
      <c r="CZ2374" s="67"/>
      <c r="DA2374" s="67"/>
      <c r="DB2374" s="67"/>
      <c r="DC2374" s="67"/>
      <c r="DD2374" s="67"/>
      <c r="DE2374" s="67"/>
      <c r="DF2374" s="67"/>
      <c r="DG2374" s="67"/>
      <c r="DH2374" s="67"/>
      <c r="DI2374" s="67"/>
      <c r="DJ2374" s="67"/>
      <c r="DK2374" s="67"/>
      <c r="DL2374" s="67"/>
      <c r="DM2374" s="67"/>
      <c r="DN2374" s="67"/>
      <c r="DO2374" s="67"/>
      <c r="DP2374" s="67"/>
      <c r="DQ2374" s="67"/>
      <c r="DR2374" s="67"/>
      <c r="DS2374" s="67"/>
      <c r="DT2374" s="67"/>
      <c r="DU2374" s="67"/>
      <c r="DV2374" s="67"/>
      <c r="DW2374" s="67"/>
      <c r="DX2374" s="67"/>
      <c r="DY2374" s="67"/>
      <c r="DZ2374" s="67"/>
      <c r="EA2374" s="67"/>
      <c r="EB2374" s="67"/>
      <c r="EC2374" s="67"/>
      <c r="ED2374" s="67"/>
      <c r="EE2374" s="67"/>
      <c r="EF2374" s="67"/>
      <c r="EG2374" s="67"/>
      <c r="EH2374" s="67"/>
      <c r="EI2374" s="67"/>
      <c r="EJ2374" s="67"/>
      <c r="EK2374" s="67"/>
      <c r="EL2374" s="67"/>
      <c r="EM2374" s="67"/>
      <c r="EN2374" s="67"/>
      <c r="EO2374" s="67"/>
      <c r="EP2374" s="67"/>
      <c r="EQ2374" s="67"/>
      <c r="ER2374" s="67"/>
      <c r="ES2374" s="67"/>
      <c r="ET2374" s="67"/>
      <c r="EU2374" s="67"/>
      <c r="EV2374" s="76"/>
      <c r="EW2374" s="76"/>
      <c r="EX2374" s="76"/>
      <c r="EY2374" s="76"/>
      <c r="EZ2374" s="76"/>
      <c r="FA2374" s="76"/>
      <c r="FB2374" s="951" t="s">
        <v>8521</v>
      </c>
      <c r="FC2374" s="1205"/>
      <c r="FD2374" s="67"/>
    </row>
    <row r="2375">
      <c r="A2375" s="789" t="s">
        <v>8522</v>
      </c>
      <c r="B2375" s="757" t="s">
        <v>3669</v>
      </c>
      <c r="C2375" s="829" t="s">
        <v>8315</v>
      </c>
      <c r="D2375" s="757" t="s">
        <v>10</v>
      </c>
      <c r="E2375" s="67"/>
      <c r="F2375" s="67"/>
      <c r="G2375" s="757" t="s">
        <v>8316</v>
      </c>
      <c r="H2375" s="789" t="s">
        <v>8317</v>
      </c>
      <c r="I2375" s="67"/>
      <c r="J2375" s="67"/>
      <c r="K2375" s="67"/>
      <c r="L2375" s="757" t="s">
        <v>399</v>
      </c>
      <c r="M2375" s="757" t="s">
        <v>121</v>
      </c>
      <c r="N2375" s="883">
        <v>43139.0</v>
      </c>
      <c r="O2375" s="883">
        <v>43139.0</v>
      </c>
      <c r="P2375" s="1073"/>
      <c r="Q2375" s="188"/>
      <c r="R2375" s="188"/>
      <c r="S2375" s="67"/>
      <c r="T2375" s="857">
        <f t="shared" si="4522"/>
        <v>384</v>
      </c>
      <c r="U2375" s="1199">
        <f t="shared" si="4523"/>
        <v>5</v>
      </c>
      <c r="V2375" s="1200">
        <f t="shared" ref="V2375:X2375" si="4568">IF(ISBLANK($A2375),"",sum(AF2375,AL2375,AR2375,AX2375,BD2375,BJ2375,BP2375,BV2375,CB2375,CH2375,CN2375,CT2375,CZ2375,DF2375,DL2375,DR2375,DX2375,ED2375,EJ2375,EP2375,EV2375))</f>
        <v>0</v>
      </c>
      <c r="W2375" s="1200">
        <f t="shared" si="4568"/>
        <v>5</v>
      </c>
      <c r="X2375" s="1200">
        <f t="shared" si="4568"/>
        <v>0</v>
      </c>
      <c r="Y2375" s="1201">
        <f t="shared" si="4525"/>
        <v>5</v>
      </c>
      <c r="Z2375" s="1200">
        <f t="shared" ref="Z2375:AB2375" si="4569">IF(ISBLANK($A2375),"",sum(AI2375,AO2375,AU2375,BA2375,BG2375,BM2375,BS2375,BY2375,CE2375,CK2375,CQ2375,CW2375,DC2375,DI2375,DO2375,DU2375,EA2375,EG2375,EM2375,ES2375,EY2375))</f>
        <v>4</v>
      </c>
      <c r="AA2375" s="1200">
        <f t="shared" si="4569"/>
        <v>0</v>
      </c>
      <c r="AB2375" s="1200">
        <f t="shared" si="4569"/>
        <v>0</v>
      </c>
      <c r="AC2375" s="1202">
        <f t="shared" si="4527"/>
        <v>4</v>
      </c>
      <c r="AD2375" s="1203">
        <f t="shared" si="4528"/>
        <v>0.8</v>
      </c>
      <c r="AE2375" s="1204" t="str">
        <f t="shared" ref="AE2375:AE2380" si="4572">IF( N2375="" , "", IF( (TODAY()-N2375)/7 &gt; 20 , "20+", ROUNDUP((TODAY()-N2375)/7 ,0)))</f>
        <v>20+</v>
      </c>
      <c r="AF2375" s="67"/>
      <c r="AG2375" s="67"/>
      <c r="AH2375" s="67"/>
      <c r="AI2375" s="67"/>
      <c r="AJ2375" s="67"/>
      <c r="AK2375" s="67"/>
      <c r="AL2375" s="67"/>
      <c r="AM2375" s="67"/>
      <c r="AN2375" s="67"/>
      <c r="AO2375" s="67"/>
      <c r="AP2375" s="67"/>
      <c r="AQ2375" s="67"/>
      <c r="AR2375" s="67"/>
      <c r="AS2375" s="74">
        <v>1.0</v>
      </c>
      <c r="AT2375" s="67"/>
      <c r="AU2375" s="67"/>
      <c r="AV2375" s="67"/>
      <c r="AW2375" s="67"/>
      <c r="AX2375" s="67"/>
      <c r="AY2375" s="67"/>
      <c r="AZ2375" s="67"/>
      <c r="BA2375" s="67"/>
      <c r="BB2375" s="67"/>
      <c r="BC2375" s="67"/>
      <c r="BD2375" s="67"/>
      <c r="BE2375" s="74">
        <v>2.0</v>
      </c>
      <c r="BF2375" s="67"/>
      <c r="BG2375" s="67"/>
      <c r="BH2375" s="67"/>
      <c r="BI2375" s="67"/>
      <c r="BJ2375" s="67"/>
      <c r="BK2375" s="74">
        <v>2.0</v>
      </c>
      <c r="BL2375" s="67"/>
      <c r="BM2375" s="67"/>
      <c r="BN2375" s="67"/>
      <c r="BO2375" s="67"/>
      <c r="BP2375" s="67"/>
      <c r="BQ2375" s="67"/>
      <c r="BR2375" s="67"/>
      <c r="BS2375" s="74">
        <v>4.0</v>
      </c>
      <c r="BT2375" s="67"/>
      <c r="BU2375" s="67"/>
      <c r="BV2375" s="67"/>
      <c r="BW2375" s="67"/>
      <c r="BX2375" s="67"/>
      <c r="BY2375" s="67"/>
      <c r="BZ2375" s="67"/>
      <c r="CA2375" s="67"/>
      <c r="CB2375" s="67"/>
      <c r="CC2375" s="67"/>
      <c r="CD2375" s="67"/>
      <c r="CE2375" s="67"/>
      <c r="CF2375" s="67"/>
      <c r="CG2375" s="67"/>
      <c r="CH2375" s="67"/>
      <c r="CI2375" s="67"/>
      <c r="CJ2375" s="67"/>
      <c r="CK2375" s="67"/>
      <c r="CL2375" s="67"/>
      <c r="CM2375" s="67"/>
      <c r="CN2375" s="67"/>
      <c r="CO2375" s="67"/>
      <c r="CP2375" s="67"/>
      <c r="CQ2375" s="67"/>
      <c r="CR2375" s="67"/>
      <c r="CS2375" s="67"/>
      <c r="CT2375" s="67"/>
      <c r="CU2375" s="67"/>
      <c r="CV2375" s="67"/>
      <c r="CW2375" s="67"/>
      <c r="CX2375" s="67"/>
      <c r="CY2375" s="67"/>
      <c r="CZ2375" s="67"/>
      <c r="DA2375" s="67"/>
      <c r="DB2375" s="67"/>
      <c r="DC2375" s="67"/>
      <c r="DD2375" s="67"/>
      <c r="DE2375" s="67"/>
      <c r="DF2375" s="67"/>
      <c r="DG2375" s="67"/>
      <c r="DH2375" s="67"/>
      <c r="DI2375" s="67"/>
      <c r="DJ2375" s="67"/>
      <c r="DK2375" s="67"/>
      <c r="DL2375" s="67"/>
      <c r="DM2375" s="67"/>
      <c r="DN2375" s="67"/>
      <c r="DO2375" s="67"/>
      <c r="DP2375" s="67"/>
      <c r="DQ2375" s="67"/>
      <c r="DR2375" s="67"/>
      <c r="DS2375" s="67"/>
      <c r="DT2375" s="67"/>
      <c r="DU2375" s="67"/>
      <c r="DV2375" s="67"/>
      <c r="DW2375" s="67"/>
      <c r="DX2375" s="67"/>
      <c r="DY2375" s="67"/>
      <c r="DZ2375" s="67"/>
      <c r="EA2375" s="67"/>
      <c r="EB2375" s="67"/>
      <c r="EC2375" s="67"/>
      <c r="ED2375" s="67"/>
      <c r="EE2375" s="67"/>
      <c r="EF2375" s="67"/>
      <c r="EG2375" s="67"/>
      <c r="EH2375" s="67"/>
      <c r="EI2375" s="67"/>
      <c r="EJ2375" s="67"/>
      <c r="EK2375" s="67"/>
      <c r="EL2375" s="67"/>
      <c r="EM2375" s="67"/>
      <c r="EN2375" s="67"/>
      <c r="EO2375" s="67"/>
      <c r="EP2375" s="67"/>
      <c r="EQ2375" s="67"/>
      <c r="ER2375" s="67"/>
      <c r="ES2375" s="67"/>
      <c r="ET2375" s="67"/>
      <c r="EU2375" s="67"/>
      <c r="EV2375" s="76"/>
      <c r="EW2375" s="76"/>
      <c r="EX2375" s="76"/>
      <c r="EY2375" s="76"/>
      <c r="EZ2375" s="76"/>
      <c r="FA2375" s="76"/>
      <c r="FB2375" s="951" t="s">
        <v>8523</v>
      </c>
      <c r="FC2375" s="1205"/>
      <c r="FD2375" s="67"/>
    </row>
    <row r="2376">
      <c r="A2376" s="63" t="s">
        <v>8524</v>
      </c>
      <c r="B2376" s="757" t="s">
        <v>5821</v>
      </c>
      <c r="C2376" s="829" t="s">
        <v>8328</v>
      </c>
      <c r="D2376" s="757" t="s">
        <v>10</v>
      </c>
      <c r="E2376" s="67"/>
      <c r="F2376" s="67"/>
      <c r="G2376" s="757" t="s">
        <v>8375</v>
      </c>
      <c r="H2376" s="757" t="s">
        <v>8340</v>
      </c>
      <c r="I2376" s="67"/>
      <c r="J2376" s="67"/>
      <c r="K2376" s="67"/>
      <c r="L2376" s="757" t="s">
        <v>540</v>
      </c>
      <c r="M2376" s="757" t="s">
        <v>50</v>
      </c>
      <c r="N2376" s="883">
        <v>43265.0</v>
      </c>
      <c r="O2376" s="883">
        <v>43265.0</v>
      </c>
      <c r="P2376" s="1073"/>
      <c r="Q2376" s="188"/>
      <c r="R2376" s="188"/>
      <c r="S2376" s="67"/>
      <c r="T2376" s="857">
        <f t="shared" si="4522"/>
        <v>258</v>
      </c>
      <c r="U2376" s="1199">
        <f t="shared" si="4523"/>
        <v>5</v>
      </c>
      <c r="V2376" s="1200">
        <f t="shared" ref="V2376:X2376" si="4570">IF(ISBLANK($A2376),"",sum(AF2376,AL2376,AR2376,AX2376,BD2376,BJ2376,BP2376,BV2376,CB2376,CH2376,CN2376,CT2376,CZ2376,DF2376,DL2376,DR2376,DX2376,ED2376,EJ2376,EP2376,EV2376))</f>
        <v>8</v>
      </c>
      <c r="W2376" s="1200">
        <f t="shared" si="4570"/>
        <v>1</v>
      </c>
      <c r="X2376" s="1200">
        <f t="shared" si="4570"/>
        <v>0</v>
      </c>
      <c r="Y2376" s="1201">
        <f t="shared" si="4525"/>
        <v>9</v>
      </c>
      <c r="Z2376" s="1200">
        <f t="shared" ref="Z2376:AB2376" si="4571">IF(ISBLANK($A2376),"",sum(AI2376,AO2376,AU2376,BA2376,BG2376,BM2376,BS2376,BY2376,CE2376,CK2376,CQ2376,CW2376,DC2376,DI2376,DO2376,DU2376,EA2376,EG2376,EM2376,ES2376,EY2376))</f>
        <v>5</v>
      </c>
      <c r="AA2376" s="1200">
        <f t="shared" si="4571"/>
        <v>2</v>
      </c>
      <c r="AB2376" s="1200">
        <f t="shared" si="4571"/>
        <v>0</v>
      </c>
      <c r="AC2376" s="1202">
        <f t="shared" si="4527"/>
        <v>7</v>
      </c>
      <c r="AD2376" s="1203">
        <f t="shared" si="4528"/>
        <v>0.5555555556</v>
      </c>
      <c r="AE2376" s="1204" t="str">
        <f t="shared" si="4572"/>
        <v>20+</v>
      </c>
      <c r="AF2376" s="74">
        <v>3.0</v>
      </c>
      <c r="AG2376" s="67"/>
      <c r="AH2376" s="67"/>
      <c r="AI2376" s="74">
        <v>1.0</v>
      </c>
      <c r="AJ2376" s="67"/>
      <c r="AK2376" s="67"/>
      <c r="AL2376" s="74">
        <v>1.0</v>
      </c>
      <c r="AM2376" s="67"/>
      <c r="AN2376" s="67"/>
      <c r="AO2376" s="74">
        <v>1.0</v>
      </c>
      <c r="AP2376" s="67"/>
      <c r="AQ2376" s="67"/>
      <c r="AR2376" s="74">
        <v>1.0</v>
      </c>
      <c r="AS2376" s="67"/>
      <c r="AT2376" s="67"/>
      <c r="AU2376" s="74">
        <v>1.0</v>
      </c>
      <c r="AV2376" s="74">
        <v>1.0</v>
      </c>
      <c r="AW2376" s="67"/>
      <c r="AX2376" s="67"/>
      <c r="AY2376" s="67"/>
      <c r="AZ2376" s="67"/>
      <c r="BA2376" s="67"/>
      <c r="BB2376" s="74">
        <v>1.0</v>
      </c>
      <c r="BC2376" s="67"/>
      <c r="BD2376" s="74">
        <v>2.0</v>
      </c>
      <c r="BE2376" s="67"/>
      <c r="BF2376" s="67"/>
      <c r="BG2376" s="74">
        <v>1.0</v>
      </c>
      <c r="BH2376" s="67"/>
      <c r="BI2376" s="67"/>
      <c r="BJ2376" s="74">
        <v>1.0</v>
      </c>
      <c r="BK2376" s="67"/>
      <c r="BL2376" s="67"/>
      <c r="BM2376" s="67"/>
      <c r="BN2376" s="67"/>
      <c r="BO2376" s="67"/>
      <c r="BP2376" s="67"/>
      <c r="BQ2376" s="67"/>
      <c r="BR2376" s="67"/>
      <c r="BS2376" s="67"/>
      <c r="BT2376" s="67"/>
      <c r="BU2376" s="67"/>
      <c r="BV2376" s="67"/>
      <c r="BW2376" s="74">
        <v>1.0</v>
      </c>
      <c r="BX2376" s="67"/>
      <c r="BY2376" s="74">
        <v>1.0</v>
      </c>
      <c r="BZ2376" s="67"/>
      <c r="CA2376" s="67"/>
      <c r="CB2376" s="67"/>
      <c r="CC2376" s="67"/>
      <c r="CD2376" s="67"/>
      <c r="CE2376" s="67"/>
      <c r="CF2376" s="67"/>
      <c r="CG2376" s="67"/>
      <c r="CH2376" s="67"/>
      <c r="CI2376" s="67"/>
      <c r="CJ2376" s="67"/>
      <c r="CK2376" s="67"/>
      <c r="CL2376" s="67"/>
      <c r="CM2376" s="67"/>
      <c r="CN2376" s="67"/>
      <c r="CO2376" s="67"/>
      <c r="CP2376" s="67"/>
      <c r="CQ2376" s="67"/>
      <c r="CR2376" s="67"/>
      <c r="CS2376" s="67"/>
      <c r="CT2376" s="67"/>
      <c r="CU2376" s="67"/>
      <c r="CV2376" s="67"/>
      <c r="CW2376" s="67"/>
      <c r="CX2376" s="67"/>
      <c r="CY2376" s="67"/>
      <c r="CZ2376" s="67"/>
      <c r="DA2376" s="67"/>
      <c r="DB2376" s="67"/>
      <c r="DC2376" s="67"/>
      <c r="DD2376" s="67"/>
      <c r="DE2376" s="67"/>
      <c r="DF2376" s="67"/>
      <c r="DG2376" s="67"/>
      <c r="DH2376" s="67"/>
      <c r="DI2376" s="67"/>
      <c r="DJ2376" s="67"/>
      <c r="DK2376" s="67"/>
      <c r="DL2376" s="67"/>
      <c r="DM2376" s="67"/>
      <c r="DN2376" s="67"/>
      <c r="DO2376" s="67"/>
      <c r="DP2376" s="67"/>
      <c r="DQ2376" s="67"/>
      <c r="DR2376" s="67"/>
      <c r="DS2376" s="67"/>
      <c r="DT2376" s="67"/>
      <c r="DU2376" s="67"/>
      <c r="DV2376" s="67"/>
      <c r="DW2376" s="67"/>
      <c r="DX2376" s="67"/>
      <c r="DY2376" s="67"/>
      <c r="DZ2376" s="67"/>
      <c r="EA2376" s="67"/>
      <c r="EB2376" s="67"/>
      <c r="EC2376" s="67"/>
      <c r="ED2376" s="67"/>
      <c r="EE2376" s="67"/>
      <c r="EF2376" s="67"/>
      <c r="EG2376" s="67"/>
      <c r="EH2376" s="67"/>
      <c r="EI2376" s="67"/>
      <c r="EJ2376" s="67"/>
      <c r="EK2376" s="67"/>
      <c r="EL2376" s="67"/>
      <c r="EM2376" s="67"/>
      <c r="EN2376" s="67"/>
      <c r="EO2376" s="67"/>
      <c r="EP2376" s="67"/>
      <c r="EQ2376" s="67"/>
      <c r="ER2376" s="67"/>
      <c r="ES2376" s="67"/>
      <c r="ET2376" s="67"/>
      <c r="EU2376" s="67"/>
      <c r="EV2376" s="76"/>
      <c r="EW2376" s="76"/>
      <c r="EX2376" s="76"/>
      <c r="EY2376" s="76"/>
      <c r="EZ2376" s="76"/>
      <c r="FA2376" s="76"/>
      <c r="FB2376" s="951" t="s">
        <v>8525</v>
      </c>
      <c r="FC2376" s="1205"/>
      <c r="FD2376" s="67"/>
    </row>
    <row r="2377">
      <c r="A2377" s="63" t="s">
        <v>8526</v>
      </c>
      <c r="B2377" s="757" t="s">
        <v>8321</v>
      </c>
      <c r="C2377" s="829" t="s">
        <v>8322</v>
      </c>
      <c r="D2377" s="757" t="s">
        <v>10</v>
      </c>
      <c r="E2377" s="67"/>
      <c r="F2377" s="67"/>
      <c r="G2377" s="757" t="s">
        <v>8323</v>
      </c>
      <c r="H2377" s="757" t="s">
        <v>8324</v>
      </c>
      <c r="I2377" s="67"/>
      <c r="J2377" s="67"/>
      <c r="K2377" s="67"/>
      <c r="L2377" s="757" t="s">
        <v>8527</v>
      </c>
      <c r="M2377" s="757" t="s">
        <v>136</v>
      </c>
      <c r="N2377" s="1223">
        <v>43068.0</v>
      </c>
      <c r="O2377" s="1223"/>
      <c r="P2377" s="1073"/>
      <c r="Q2377" s="188"/>
      <c r="R2377" s="188"/>
      <c r="S2377" s="67"/>
      <c r="T2377" s="857">
        <f t="shared" si="4522"/>
        <v>455</v>
      </c>
      <c r="U2377" s="1199">
        <f t="shared" si="4523"/>
        <v>5</v>
      </c>
      <c r="V2377" s="1200">
        <f t="shared" ref="V2377:X2377" si="4573">IF(ISBLANK($A2377),"",sum(AF2377,AL2377,AR2377,AX2377,BD2377,BJ2377,BP2377,BV2377,CB2377,CH2377,CN2377,CT2377,CZ2377,DF2377,DL2377,DR2377,DX2377,ED2377,EJ2377,EP2377,EV2377))</f>
        <v>5</v>
      </c>
      <c r="W2377" s="1200">
        <f t="shared" si="4573"/>
        <v>0</v>
      </c>
      <c r="X2377" s="1200">
        <f t="shared" si="4573"/>
        <v>0</v>
      </c>
      <c r="Y2377" s="1201">
        <f t="shared" si="4525"/>
        <v>5</v>
      </c>
      <c r="Z2377" s="1200">
        <f t="shared" ref="Z2377:AB2377" si="4574">IF(ISBLANK($A2377),"",sum(AI2377,AO2377,AU2377,BA2377,BG2377,BM2377,BS2377,BY2377,CE2377,CK2377,CQ2377,CW2377,DC2377,DI2377,DO2377,DU2377,EA2377,EG2377,EM2377,ES2377,EY2377))</f>
        <v>4</v>
      </c>
      <c r="AA2377" s="1200">
        <f t="shared" si="4574"/>
        <v>4</v>
      </c>
      <c r="AB2377" s="1200">
        <f t="shared" si="4574"/>
        <v>0</v>
      </c>
      <c r="AC2377" s="1202">
        <f t="shared" si="4527"/>
        <v>8</v>
      </c>
      <c r="AD2377" s="1203">
        <f t="shared" si="4528"/>
        <v>0.8</v>
      </c>
      <c r="AE2377" s="1204" t="str">
        <f t="shared" si="4572"/>
        <v>20+</v>
      </c>
      <c r="AF2377" s="74">
        <v>1.0</v>
      </c>
      <c r="AG2377" s="67"/>
      <c r="AH2377" s="67"/>
      <c r="AI2377" s="67"/>
      <c r="AJ2377" s="67"/>
      <c r="AK2377" s="67"/>
      <c r="AL2377" s="74">
        <v>1.0</v>
      </c>
      <c r="AM2377" s="67"/>
      <c r="AN2377" s="67"/>
      <c r="AO2377" s="74">
        <v>1.0</v>
      </c>
      <c r="AP2377" s="67"/>
      <c r="AQ2377" s="67"/>
      <c r="AR2377" s="67"/>
      <c r="AS2377" s="67"/>
      <c r="AT2377" s="67"/>
      <c r="AU2377" s="67"/>
      <c r="AV2377" s="67"/>
      <c r="AW2377" s="67"/>
      <c r="AX2377" s="67"/>
      <c r="AY2377" s="67"/>
      <c r="AZ2377" s="67"/>
      <c r="BA2377" s="67"/>
      <c r="BB2377" s="67"/>
      <c r="BC2377" s="67"/>
      <c r="BD2377" s="67"/>
      <c r="BE2377" s="67"/>
      <c r="BF2377" s="67"/>
      <c r="BG2377" s="67"/>
      <c r="BH2377" s="67"/>
      <c r="BI2377" s="67"/>
      <c r="BJ2377" s="74">
        <v>1.0</v>
      </c>
      <c r="BK2377" s="67"/>
      <c r="BL2377" s="67"/>
      <c r="BM2377" s="74">
        <v>1.0</v>
      </c>
      <c r="BN2377" s="74">
        <v>1.0</v>
      </c>
      <c r="BO2377" s="67"/>
      <c r="BP2377" s="67"/>
      <c r="BQ2377" s="67"/>
      <c r="BR2377" s="67"/>
      <c r="BS2377" s="67"/>
      <c r="BT2377" s="67"/>
      <c r="BU2377" s="67"/>
      <c r="BV2377" s="67"/>
      <c r="BW2377" s="67"/>
      <c r="BX2377" s="67"/>
      <c r="BY2377" s="67"/>
      <c r="BZ2377" s="74">
        <v>1.0</v>
      </c>
      <c r="CA2377" s="67"/>
      <c r="CB2377" s="67"/>
      <c r="CC2377" s="67"/>
      <c r="CD2377" s="67"/>
      <c r="CE2377" s="67"/>
      <c r="CF2377" s="67"/>
      <c r="CG2377" s="67"/>
      <c r="CH2377" s="67"/>
      <c r="CI2377" s="67"/>
      <c r="CJ2377" s="67"/>
      <c r="CK2377" s="67"/>
      <c r="CL2377" s="67"/>
      <c r="CM2377" s="67"/>
      <c r="CN2377" s="74">
        <v>1.0</v>
      </c>
      <c r="CO2377" s="67"/>
      <c r="CP2377" s="67"/>
      <c r="CQ2377" s="67"/>
      <c r="CR2377" s="67"/>
      <c r="CS2377" s="67"/>
      <c r="CT2377" s="67"/>
      <c r="CU2377" s="67"/>
      <c r="CV2377" s="67"/>
      <c r="CW2377" s="74">
        <v>1.0</v>
      </c>
      <c r="CX2377" s="74">
        <v>1.0</v>
      </c>
      <c r="CY2377" s="67"/>
      <c r="CZ2377" s="67"/>
      <c r="DA2377" s="67"/>
      <c r="DB2377" s="67"/>
      <c r="DC2377" s="67"/>
      <c r="DD2377" s="67"/>
      <c r="DE2377" s="67"/>
      <c r="DF2377" s="74">
        <v>1.0</v>
      </c>
      <c r="DG2377" s="67"/>
      <c r="DH2377" s="67"/>
      <c r="DI2377" s="67"/>
      <c r="DJ2377" s="67"/>
      <c r="DK2377" s="67"/>
      <c r="DL2377" s="67"/>
      <c r="DM2377" s="67"/>
      <c r="DN2377" s="67"/>
      <c r="DO2377" s="74">
        <v>1.0</v>
      </c>
      <c r="DP2377" s="74">
        <v>1.0</v>
      </c>
      <c r="DQ2377" s="67"/>
      <c r="DR2377" s="67"/>
      <c r="DS2377" s="67"/>
      <c r="DT2377" s="67"/>
      <c r="DU2377" s="67"/>
      <c r="DV2377" s="67"/>
      <c r="DW2377" s="67"/>
      <c r="DX2377" s="67"/>
      <c r="DY2377" s="67"/>
      <c r="DZ2377" s="67"/>
      <c r="EA2377" s="67"/>
      <c r="EB2377" s="67"/>
      <c r="EC2377" s="67"/>
      <c r="ED2377" s="67"/>
      <c r="EE2377" s="67"/>
      <c r="EF2377" s="67"/>
      <c r="EG2377" s="67"/>
      <c r="EH2377" s="67"/>
      <c r="EI2377" s="67"/>
      <c r="EJ2377" s="67"/>
      <c r="EK2377" s="67"/>
      <c r="EL2377" s="67"/>
      <c r="EM2377" s="67"/>
      <c r="EN2377" s="67"/>
      <c r="EO2377" s="67"/>
      <c r="EP2377" s="67"/>
      <c r="EQ2377" s="67"/>
      <c r="ER2377" s="67"/>
      <c r="ES2377" s="67"/>
      <c r="ET2377" s="67"/>
      <c r="EU2377" s="67"/>
      <c r="EV2377" s="76"/>
      <c r="EW2377" s="76"/>
      <c r="EX2377" s="76"/>
      <c r="EY2377" s="76"/>
      <c r="EZ2377" s="76"/>
      <c r="FA2377" s="76"/>
      <c r="FB2377" s="951" t="s">
        <v>8528</v>
      </c>
      <c r="FC2377" s="1205"/>
      <c r="FD2377" s="67"/>
    </row>
    <row r="2378">
      <c r="A2378" s="63" t="s">
        <v>8529</v>
      </c>
      <c r="B2378" s="757" t="s">
        <v>8530</v>
      </c>
      <c r="C2378" s="829" t="s">
        <v>70</v>
      </c>
      <c r="D2378" s="757" t="s">
        <v>10</v>
      </c>
      <c r="E2378" s="67"/>
      <c r="F2378" s="67"/>
      <c r="G2378" s="757" t="s">
        <v>8531</v>
      </c>
      <c r="H2378" s="757" t="s">
        <v>8408</v>
      </c>
      <c r="I2378" s="67"/>
      <c r="J2378" s="67"/>
      <c r="K2378" s="67"/>
      <c r="L2378" s="757" t="s">
        <v>6003</v>
      </c>
      <c r="M2378" s="757" t="s">
        <v>123</v>
      </c>
      <c r="N2378" s="884">
        <v>43181.0</v>
      </c>
      <c r="O2378" s="884">
        <v>43181.0</v>
      </c>
      <c r="P2378" s="1073"/>
      <c r="Q2378" s="188"/>
      <c r="R2378" s="188"/>
      <c r="S2378" s="67"/>
      <c r="T2378" s="857">
        <f t="shared" si="4522"/>
        <v>342</v>
      </c>
      <c r="U2378" s="1199">
        <f t="shared" si="4523"/>
        <v>5</v>
      </c>
      <c r="V2378" s="1200">
        <f t="shared" ref="V2378:X2378" si="4575">IF(ISBLANK($A2378),"",sum(AF2378,AL2378,AR2378,AX2378,BD2378,BJ2378,BP2378,BV2378,CB2378,CH2378,CN2378,CT2378,CZ2378,DF2378,DL2378,DR2378,DX2378,ED2378,EJ2378,EP2378,EV2378))</f>
        <v>0</v>
      </c>
      <c r="W2378" s="1200">
        <f t="shared" si="4575"/>
        <v>1</v>
      </c>
      <c r="X2378" s="1200">
        <f t="shared" si="4575"/>
        <v>0</v>
      </c>
      <c r="Y2378" s="1201">
        <f t="shared" si="4525"/>
        <v>1</v>
      </c>
      <c r="Z2378" s="1200">
        <f t="shared" ref="Z2378:AB2378" si="4576">IF(ISBLANK($A2378),"",sum(AI2378,AO2378,AU2378,BA2378,BG2378,BM2378,BS2378,BY2378,CE2378,CK2378,CQ2378,CW2378,DC2378,DI2378,DO2378,DU2378,EA2378,EG2378,EM2378,ES2378,EY2378))</f>
        <v>1</v>
      </c>
      <c r="AA2378" s="1200">
        <f t="shared" si="4576"/>
        <v>1</v>
      </c>
      <c r="AB2378" s="1200">
        <f t="shared" si="4576"/>
        <v>0</v>
      </c>
      <c r="AC2378" s="1202">
        <f t="shared" si="4527"/>
        <v>2</v>
      </c>
      <c r="AD2378" s="1203">
        <f t="shared" si="4528"/>
        <v>1</v>
      </c>
      <c r="AE2378" s="1204" t="str">
        <f t="shared" si="4572"/>
        <v>20+</v>
      </c>
      <c r="AF2378" s="67"/>
      <c r="AG2378" s="67"/>
      <c r="AH2378" s="67"/>
      <c r="AI2378" s="67"/>
      <c r="AJ2378" s="67"/>
      <c r="AK2378" s="67"/>
      <c r="AL2378" s="67"/>
      <c r="AM2378" s="67"/>
      <c r="AN2378" s="67"/>
      <c r="AO2378" s="67"/>
      <c r="AP2378" s="67"/>
      <c r="AQ2378" s="67"/>
      <c r="AR2378" s="67"/>
      <c r="AS2378" s="74">
        <v>1.0</v>
      </c>
      <c r="AT2378" s="67"/>
      <c r="AU2378" s="74">
        <v>1.0</v>
      </c>
      <c r="AV2378" s="74">
        <v>1.0</v>
      </c>
      <c r="AW2378" s="67"/>
      <c r="AX2378" s="67"/>
      <c r="AY2378" s="67"/>
      <c r="AZ2378" s="67"/>
      <c r="BA2378" s="67"/>
      <c r="BB2378" s="67"/>
      <c r="BC2378" s="67"/>
      <c r="BD2378" s="67"/>
      <c r="BE2378" s="67"/>
      <c r="BF2378" s="67"/>
      <c r="BG2378" s="67"/>
      <c r="BH2378" s="67"/>
      <c r="BI2378" s="67"/>
      <c r="BJ2378" s="67"/>
      <c r="BK2378" s="67"/>
      <c r="BL2378" s="67"/>
      <c r="BM2378" s="67"/>
      <c r="BN2378" s="67"/>
      <c r="BO2378" s="67"/>
      <c r="BP2378" s="67"/>
      <c r="BQ2378" s="67"/>
      <c r="BR2378" s="67"/>
      <c r="BS2378" s="67"/>
      <c r="BT2378" s="67"/>
      <c r="BU2378" s="67"/>
      <c r="BV2378" s="67"/>
      <c r="BW2378" s="67"/>
      <c r="BX2378" s="67"/>
      <c r="BY2378" s="67"/>
      <c r="BZ2378" s="67"/>
      <c r="CA2378" s="67"/>
      <c r="CB2378" s="67"/>
      <c r="CC2378" s="67"/>
      <c r="CD2378" s="67"/>
      <c r="CE2378" s="67"/>
      <c r="CF2378" s="67"/>
      <c r="CG2378" s="67"/>
      <c r="CH2378" s="67"/>
      <c r="CI2378" s="67"/>
      <c r="CJ2378" s="67"/>
      <c r="CK2378" s="67"/>
      <c r="CL2378" s="67"/>
      <c r="CM2378" s="67"/>
      <c r="CN2378" s="67"/>
      <c r="CO2378" s="67"/>
      <c r="CP2378" s="67"/>
      <c r="CQ2378" s="67"/>
      <c r="CR2378" s="67"/>
      <c r="CS2378" s="67"/>
      <c r="CT2378" s="67"/>
      <c r="CU2378" s="67"/>
      <c r="CV2378" s="67"/>
      <c r="CW2378" s="67"/>
      <c r="CX2378" s="67"/>
      <c r="CY2378" s="67"/>
      <c r="CZ2378" s="67"/>
      <c r="DA2378" s="67"/>
      <c r="DB2378" s="67"/>
      <c r="DC2378" s="67"/>
      <c r="DD2378" s="67"/>
      <c r="DE2378" s="67"/>
      <c r="DF2378" s="67"/>
      <c r="DG2378" s="67"/>
      <c r="DH2378" s="67"/>
      <c r="DI2378" s="67"/>
      <c r="DJ2378" s="67"/>
      <c r="DK2378" s="67"/>
      <c r="DL2378" s="67"/>
      <c r="DM2378" s="67"/>
      <c r="DN2378" s="67"/>
      <c r="DO2378" s="67"/>
      <c r="DP2378" s="67"/>
      <c r="DQ2378" s="67"/>
      <c r="DR2378" s="67"/>
      <c r="DS2378" s="67"/>
      <c r="DT2378" s="67"/>
      <c r="DU2378" s="67"/>
      <c r="DV2378" s="67"/>
      <c r="DW2378" s="67"/>
      <c r="DX2378" s="67"/>
      <c r="DY2378" s="67"/>
      <c r="DZ2378" s="67"/>
      <c r="EA2378" s="67"/>
      <c r="EB2378" s="67"/>
      <c r="EC2378" s="67"/>
      <c r="ED2378" s="67"/>
      <c r="EE2378" s="67"/>
      <c r="EF2378" s="67"/>
      <c r="EG2378" s="67"/>
      <c r="EH2378" s="67"/>
      <c r="EI2378" s="67"/>
      <c r="EJ2378" s="67"/>
      <c r="EK2378" s="67"/>
      <c r="EL2378" s="67"/>
      <c r="EM2378" s="67"/>
      <c r="EN2378" s="67"/>
      <c r="EO2378" s="67"/>
      <c r="EP2378" s="67"/>
      <c r="EQ2378" s="67"/>
      <c r="ER2378" s="67"/>
      <c r="ES2378" s="67"/>
      <c r="ET2378" s="67"/>
      <c r="EU2378" s="67"/>
      <c r="EV2378" s="76"/>
      <c r="EW2378" s="76"/>
      <c r="EX2378" s="76"/>
      <c r="EY2378" s="76"/>
      <c r="EZ2378" s="76"/>
      <c r="FA2378" s="76"/>
      <c r="FB2378" s="951" t="s">
        <v>8532</v>
      </c>
      <c r="FC2378" s="1205"/>
      <c r="FD2378" s="67"/>
    </row>
    <row r="2379">
      <c r="A2379" s="63" t="s">
        <v>8533</v>
      </c>
      <c r="B2379" s="757" t="s">
        <v>8362</v>
      </c>
      <c r="C2379" s="829" t="s">
        <v>8315</v>
      </c>
      <c r="D2379" s="757" t="s">
        <v>10</v>
      </c>
      <c r="E2379" s="67"/>
      <c r="F2379" s="67"/>
      <c r="G2379" s="757" t="s">
        <v>8388</v>
      </c>
      <c r="H2379" s="789" t="s">
        <v>8317</v>
      </c>
      <c r="I2379" s="67"/>
      <c r="J2379" s="67"/>
      <c r="K2379" s="67"/>
      <c r="L2379" s="757" t="s">
        <v>8432</v>
      </c>
      <c r="M2379" s="757" t="s">
        <v>132</v>
      </c>
      <c r="N2379" s="883">
        <v>43146.0</v>
      </c>
      <c r="O2379" s="883">
        <v>43146.0</v>
      </c>
      <c r="P2379" s="1073"/>
      <c r="Q2379" s="188"/>
      <c r="R2379" s="188"/>
      <c r="S2379" s="67"/>
      <c r="T2379" s="857">
        <f t="shared" si="4522"/>
        <v>377</v>
      </c>
      <c r="U2379" s="1199">
        <f t="shared" si="4523"/>
        <v>5</v>
      </c>
      <c r="V2379" s="1200">
        <f t="shared" ref="V2379:X2379" si="4577">IF(ISBLANK($A2379),"",sum(AF2379,AL2379,AR2379,AX2379,BD2379,BJ2379,BP2379,BV2379,CB2379,CH2379,CN2379,CT2379,CZ2379,DF2379,DL2379,DR2379,DX2379,ED2379,EJ2379,EP2379,EV2379))</f>
        <v>3</v>
      </c>
      <c r="W2379" s="1200">
        <f t="shared" si="4577"/>
        <v>4</v>
      </c>
      <c r="X2379" s="1200">
        <f t="shared" si="4577"/>
        <v>0</v>
      </c>
      <c r="Y2379" s="1201">
        <f t="shared" si="4525"/>
        <v>7</v>
      </c>
      <c r="Z2379" s="1200">
        <f t="shared" ref="Z2379:AB2379" si="4578">IF(ISBLANK($A2379),"",sum(AI2379,AO2379,AU2379,BA2379,BG2379,BM2379,BS2379,BY2379,CE2379,CK2379,CQ2379,CW2379,DC2379,DI2379,DO2379,DU2379,EA2379,EG2379,EM2379,ES2379,EY2379))</f>
        <v>7</v>
      </c>
      <c r="AA2379" s="1200">
        <f t="shared" si="4578"/>
        <v>0</v>
      </c>
      <c r="AB2379" s="1200">
        <f t="shared" si="4578"/>
        <v>0</v>
      </c>
      <c r="AC2379" s="1202">
        <f t="shared" si="4527"/>
        <v>7</v>
      </c>
      <c r="AD2379" s="1203">
        <f t="shared" si="4528"/>
        <v>1</v>
      </c>
      <c r="AE2379" s="1204" t="str">
        <f t="shared" si="4572"/>
        <v>20+</v>
      </c>
      <c r="AF2379" s="67"/>
      <c r="AG2379" s="67"/>
      <c r="AH2379" s="67"/>
      <c r="AI2379" s="67"/>
      <c r="AJ2379" s="67"/>
      <c r="AK2379" s="67"/>
      <c r="AL2379" s="67"/>
      <c r="AM2379" s="67"/>
      <c r="AN2379" s="67"/>
      <c r="AO2379" s="67"/>
      <c r="AP2379" s="67"/>
      <c r="AQ2379" s="67"/>
      <c r="AR2379" s="67"/>
      <c r="AS2379" s="67"/>
      <c r="AT2379" s="67"/>
      <c r="AU2379" s="67"/>
      <c r="AV2379" s="67"/>
      <c r="AW2379" s="67"/>
      <c r="AX2379" s="74">
        <v>1.0</v>
      </c>
      <c r="AY2379" s="67"/>
      <c r="AZ2379" s="67"/>
      <c r="BA2379" s="67"/>
      <c r="BB2379" s="67"/>
      <c r="BC2379" s="67"/>
      <c r="BD2379" s="67"/>
      <c r="BE2379" s="67"/>
      <c r="BF2379" s="67"/>
      <c r="BG2379" s="67"/>
      <c r="BH2379" s="67"/>
      <c r="BI2379" s="67"/>
      <c r="BJ2379" s="67"/>
      <c r="BK2379" s="67"/>
      <c r="BL2379" s="67"/>
      <c r="BM2379" s="67"/>
      <c r="BN2379" s="67"/>
      <c r="BO2379" s="67"/>
      <c r="BP2379" s="67"/>
      <c r="BQ2379" s="74">
        <v>1.0</v>
      </c>
      <c r="BR2379" s="67"/>
      <c r="BS2379" s="67"/>
      <c r="BT2379" s="67"/>
      <c r="BU2379" s="67"/>
      <c r="BV2379" s="74">
        <v>1.0</v>
      </c>
      <c r="BW2379" s="67"/>
      <c r="BX2379" s="67"/>
      <c r="BY2379" s="74">
        <v>2.0</v>
      </c>
      <c r="BZ2379" s="67"/>
      <c r="CA2379" s="67"/>
      <c r="CB2379" s="74">
        <v>1.0</v>
      </c>
      <c r="CC2379" s="67"/>
      <c r="CD2379" s="67"/>
      <c r="CE2379" s="67"/>
      <c r="CF2379" s="67"/>
      <c r="CG2379" s="67"/>
      <c r="CH2379" s="67"/>
      <c r="CI2379" s="67"/>
      <c r="CJ2379" s="67"/>
      <c r="CK2379" s="74">
        <v>1.0</v>
      </c>
      <c r="CL2379" s="67"/>
      <c r="CM2379" s="67"/>
      <c r="CN2379" s="67"/>
      <c r="CO2379" s="67"/>
      <c r="CP2379" s="67"/>
      <c r="CQ2379" s="74">
        <v>1.0</v>
      </c>
      <c r="CR2379" s="67"/>
      <c r="CS2379" s="67"/>
      <c r="CT2379" s="67"/>
      <c r="CU2379" s="67"/>
      <c r="CV2379" s="67"/>
      <c r="CW2379" s="67"/>
      <c r="CX2379" s="67"/>
      <c r="CY2379" s="67"/>
      <c r="CZ2379" s="67"/>
      <c r="DA2379" s="74">
        <v>2.0</v>
      </c>
      <c r="DB2379" s="67"/>
      <c r="DC2379" s="67"/>
      <c r="DD2379" s="67"/>
      <c r="DE2379" s="67"/>
      <c r="DF2379" s="67"/>
      <c r="DG2379" s="74">
        <v>1.0</v>
      </c>
      <c r="DH2379" s="67"/>
      <c r="DI2379" s="74">
        <v>3.0</v>
      </c>
      <c r="DJ2379" s="67"/>
      <c r="DK2379" s="67"/>
      <c r="DL2379" s="67"/>
      <c r="DM2379" s="67"/>
      <c r="DN2379" s="67"/>
      <c r="DO2379" s="67"/>
      <c r="DP2379" s="67"/>
      <c r="DQ2379" s="67"/>
      <c r="DR2379" s="67"/>
      <c r="DS2379" s="67"/>
      <c r="DT2379" s="67"/>
      <c r="DU2379" s="67"/>
      <c r="DV2379" s="67"/>
      <c r="DW2379" s="67"/>
      <c r="DX2379" s="67"/>
      <c r="DY2379" s="67"/>
      <c r="DZ2379" s="67"/>
      <c r="EA2379" s="67"/>
      <c r="EB2379" s="67"/>
      <c r="EC2379" s="67"/>
      <c r="ED2379" s="67"/>
      <c r="EE2379" s="67"/>
      <c r="EF2379" s="67"/>
      <c r="EG2379" s="67"/>
      <c r="EH2379" s="67"/>
      <c r="EI2379" s="67"/>
      <c r="EJ2379" s="67"/>
      <c r="EK2379" s="67"/>
      <c r="EL2379" s="67"/>
      <c r="EM2379" s="67"/>
      <c r="EN2379" s="67"/>
      <c r="EO2379" s="67"/>
      <c r="EP2379" s="67"/>
      <c r="EQ2379" s="67"/>
      <c r="ER2379" s="67"/>
      <c r="ES2379" s="67"/>
      <c r="ET2379" s="67"/>
      <c r="EU2379" s="67"/>
      <c r="EV2379" s="76"/>
      <c r="EW2379" s="76"/>
      <c r="EX2379" s="76"/>
      <c r="EY2379" s="76"/>
      <c r="EZ2379" s="76"/>
      <c r="FA2379" s="76"/>
      <c r="FB2379" s="1219" t="s">
        <v>8534</v>
      </c>
      <c r="FC2379" s="1215"/>
      <c r="FD2379" s="75"/>
    </row>
    <row r="2380">
      <c r="A2380" s="63" t="s">
        <v>8535</v>
      </c>
      <c r="B2380" s="757" t="s">
        <v>8536</v>
      </c>
      <c r="C2380" s="829" t="s">
        <v>70</v>
      </c>
      <c r="D2380" s="757" t="s">
        <v>10</v>
      </c>
      <c r="E2380" s="67"/>
      <c r="F2380" s="67"/>
      <c r="G2380" s="757" t="s">
        <v>8537</v>
      </c>
      <c r="H2380" s="757" t="s">
        <v>8408</v>
      </c>
      <c r="I2380" s="67"/>
      <c r="J2380" s="67"/>
      <c r="K2380" s="67"/>
      <c r="L2380" s="757" t="s">
        <v>6003</v>
      </c>
      <c r="M2380" s="757" t="s">
        <v>123</v>
      </c>
      <c r="N2380" s="883">
        <v>43283.0</v>
      </c>
      <c r="O2380" s="883">
        <v>43283.0</v>
      </c>
      <c r="P2380" s="1073"/>
      <c r="Q2380" s="188"/>
      <c r="R2380" s="188"/>
      <c r="S2380" s="67"/>
      <c r="T2380" s="857">
        <f t="shared" si="4522"/>
        <v>240</v>
      </c>
      <c r="U2380" s="1199">
        <f t="shared" si="4523"/>
        <v>5</v>
      </c>
      <c r="V2380" s="1200">
        <f t="shared" ref="V2380:X2380" si="4579">IF(ISBLANK($A2380),"",sum(AF2380,AL2380,AR2380,AX2380,BD2380,BJ2380,BP2380,BV2380,CB2380,CH2380,CN2380,CT2380,CZ2380,DF2380,DL2380,DR2380,DX2380,ED2380,EJ2380,EP2380,EV2380))</f>
        <v>1</v>
      </c>
      <c r="W2380" s="1200">
        <f t="shared" si="4579"/>
        <v>1</v>
      </c>
      <c r="X2380" s="1200">
        <f t="shared" si="4579"/>
        <v>0</v>
      </c>
      <c r="Y2380" s="1201">
        <f t="shared" si="4525"/>
        <v>2</v>
      </c>
      <c r="Z2380" s="1200">
        <f t="shared" ref="Z2380:AB2380" si="4580">IF(ISBLANK($A2380),"",sum(AI2380,AO2380,AU2380,BA2380,BG2380,BM2380,BS2380,BY2380,CE2380,CK2380,CQ2380,CW2380,DC2380,DI2380,DO2380,DU2380,EA2380,EG2380,EM2380,ES2380,EY2380))</f>
        <v>0</v>
      </c>
      <c r="AA2380" s="1200">
        <f t="shared" si="4580"/>
        <v>0</v>
      </c>
      <c r="AB2380" s="1200">
        <f t="shared" si="4580"/>
        <v>0</v>
      </c>
      <c r="AC2380" s="1202">
        <f t="shared" si="4527"/>
        <v>0</v>
      </c>
      <c r="AD2380" s="1203">
        <f t="shared" si="4528"/>
        <v>0</v>
      </c>
      <c r="AE2380" s="1204" t="str">
        <f t="shared" si="4572"/>
        <v>20+</v>
      </c>
      <c r="AF2380" s="67"/>
      <c r="AG2380" s="67"/>
      <c r="AH2380" s="67"/>
      <c r="AI2380" s="67"/>
      <c r="AJ2380" s="67"/>
      <c r="AK2380" s="67"/>
      <c r="AL2380" s="67"/>
      <c r="AM2380" s="67"/>
      <c r="AN2380" s="67"/>
      <c r="AO2380" s="67"/>
      <c r="AP2380" s="67"/>
      <c r="AQ2380" s="67"/>
      <c r="AR2380" s="67"/>
      <c r="AS2380" s="67"/>
      <c r="AT2380" s="67"/>
      <c r="AU2380" s="67"/>
      <c r="AV2380" s="67"/>
      <c r="AW2380" s="67"/>
      <c r="AX2380" s="67"/>
      <c r="AY2380" s="67"/>
      <c r="AZ2380" s="67"/>
      <c r="BA2380" s="67"/>
      <c r="BB2380" s="67"/>
      <c r="BC2380" s="67"/>
      <c r="BD2380" s="74">
        <v>1.0</v>
      </c>
      <c r="BE2380" s="67"/>
      <c r="BF2380" s="67"/>
      <c r="BG2380" s="67"/>
      <c r="BH2380" s="67"/>
      <c r="BI2380" s="67"/>
      <c r="BJ2380" s="67"/>
      <c r="BK2380" s="74">
        <v>1.0</v>
      </c>
      <c r="BL2380" s="67"/>
      <c r="BM2380" s="67"/>
      <c r="BN2380" s="67"/>
      <c r="BO2380" s="67"/>
      <c r="BP2380" s="67"/>
      <c r="BQ2380" s="67"/>
      <c r="BR2380" s="67"/>
      <c r="BS2380" s="67"/>
      <c r="BT2380" s="67"/>
      <c r="BU2380" s="67"/>
      <c r="BV2380" s="67"/>
      <c r="BW2380" s="67"/>
      <c r="BX2380" s="67"/>
      <c r="BY2380" s="67"/>
      <c r="BZ2380" s="67"/>
      <c r="CA2380" s="67"/>
      <c r="CB2380" s="67"/>
      <c r="CC2380" s="67"/>
      <c r="CD2380" s="67"/>
      <c r="CE2380" s="67"/>
      <c r="CF2380" s="67"/>
      <c r="CG2380" s="67"/>
      <c r="CH2380" s="67"/>
      <c r="CI2380" s="67"/>
      <c r="CJ2380" s="67"/>
      <c r="CK2380" s="67"/>
      <c r="CL2380" s="67"/>
      <c r="CM2380" s="67"/>
      <c r="CN2380" s="67"/>
      <c r="CO2380" s="67"/>
      <c r="CP2380" s="67"/>
      <c r="CQ2380" s="67"/>
      <c r="CR2380" s="67"/>
      <c r="CS2380" s="67"/>
      <c r="CT2380" s="67"/>
      <c r="CU2380" s="67"/>
      <c r="CV2380" s="67"/>
      <c r="CW2380" s="67"/>
      <c r="CX2380" s="67"/>
      <c r="CY2380" s="67"/>
      <c r="CZ2380" s="67"/>
      <c r="DA2380" s="67"/>
      <c r="DB2380" s="67"/>
      <c r="DC2380" s="67"/>
      <c r="DD2380" s="67"/>
      <c r="DE2380" s="67"/>
      <c r="DF2380" s="67"/>
      <c r="DG2380" s="67"/>
      <c r="DH2380" s="67"/>
      <c r="DI2380" s="67"/>
      <c r="DJ2380" s="67"/>
      <c r="DK2380" s="67"/>
      <c r="DL2380" s="67"/>
      <c r="DM2380" s="67"/>
      <c r="DN2380" s="67"/>
      <c r="DO2380" s="67"/>
      <c r="DP2380" s="67"/>
      <c r="DQ2380" s="67"/>
      <c r="DR2380" s="67"/>
      <c r="DS2380" s="67"/>
      <c r="DT2380" s="67"/>
      <c r="DU2380" s="67"/>
      <c r="DV2380" s="67"/>
      <c r="DW2380" s="67"/>
      <c r="DX2380" s="67"/>
      <c r="DY2380" s="67"/>
      <c r="DZ2380" s="67"/>
      <c r="EA2380" s="67"/>
      <c r="EB2380" s="67"/>
      <c r="EC2380" s="67"/>
      <c r="ED2380" s="67"/>
      <c r="EE2380" s="67"/>
      <c r="EF2380" s="67"/>
      <c r="EG2380" s="67"/>
      <c r="EH2380" s="67"/>
      <c r="EI2380" s="67"/>
      <c r="EJ2380" s="76"/>
      <c r="EK2380" s="76"/>
      <c r="EL2380" s="76"/>
      <c r="EM2380" s="76"/>
      <c r="EN2380" s="76"/>
      <c r="EO2380" s="76"/>
      <c r="EP2380" s="67"/>
      <c r="EQ2380" s="67"/>
      <c r="ER2380" s="67"/>
      <c r="ES2380" s="67"/>
      <c r="ET2380" s="67"/>
      <c r="EU2380" s="67"/>
      <c r="EV2380" s="67"/>
      <c r="EW2380" s="67"/>
      <c r="EX2380" s="67"/>
      <c r="EY2380" s="67"/>
      <c r="EZ2380" s="67"/>
      <c r="FA2380" s="67"/>
      <c r="FB2380" s="951" t="s">
        <v>8538</v>
      </c>
      <c r="FC2380" s="1205"/>
      <c r="FD2380" s="67"/>
    </row>
    <row r="2381">
      <c r="A2381" s="1224" t="s">
        <v>8539</v>
      </c>
      <c r="B2381" s="67" t="s">
        <v>8540</v>
      </c>
      <c r="C2381" s="1225" t="s">
        <v>5866</v>
      </c>
      <c r="D2381" s="67" t="s">
        <v>18</v>
      </c>
      <c r="E2381" s="67"/>
      <c r="F2381" s="67"/>
      <c r="G2381" s="67" t="s">
        <v>8541</v>
      </c>
      <c r="H2381" s="1226" t="s">
        <v>7946</v>
      </c>
      <c r="I2381" s="67" t="s">
        <v>23</v>
      </c>
      <c r="J2381" s="67"/>
      <c r="K2381" s="67" t="s">
        <v>8542</v>
      </c>
      <c r="L2381" s="67" t="s">
        <v>510</v>
      </c>
      <c r="M2381" s="67" t="s">
        <v>50</v>
      </c>
      <c r="N2381" s="1227">
        <v>43075.0</v>
      </c>
      <c r="O2381" s="203"/>
      <c r="P2381" s="1073"/>
      <c r="Q2381" s="188"/>
      <c r="R2381" s="188"/>
      <c r="S2381" s="67"/>
      <c r="T2381" s="967">
        <f t="shared" si="4522"/>
        <v>448</v>
      </c>
      <c r="U2381" s="1199">
        <f t="shared" ref="U2381:U2405" si="4583">IF(ISBLANK($A2381),"",6)</f>
        <v>6</v>
      </c>
      <c r="V2381" s="459">
        <f t="shared" ref="V2381:X2381" si="4581">IF(ISBLANK($A2381),"",sum(AF2381,AL2381,AR2381,AX2381,BD2381,BJ2381,BP2381,BV2381,CB2381,CH2381,CN2381,CT2381,CZ2381,DF2381,DL2381,DR2381,DX2381,ED2381,EJ2381,EP2381,EV2381))</f>
        <v>15</v>
      </c>
      <c r="W2381" s="460">
        <f t="shared" si="4581"/>
        <v>0</v>
      </c>
      <c r="X2381" s="1212">
        <f t="shared" si="4581"/>
        <v>0</v>
      </c>
      <c r="Y2381" s="1228">
        <v>13.0</v>
      </c>
      <c r="Z2381" s="1212">
        <f t="shared" ref="Z2381:AB2381" si="4582">IF(ISBLANK($A2381),"",sum(AI2381,AO2381,AU2381,BA2381,BG2381,BM2381,BS2381,BY2381,CE2381,CK2381,CQ2381,CW2381,DC2381,DI2381,DO2381,DU2381,EA2381,EG2381,EM2381,ES2381,EY2381))</f>
        <v>2</v>
      </c>
      <c r="AA2381" s="1212">
        <f t="shared" si="4582"/>
        <v>1</v>
      </c>
      <c r="AB2381" s="1212">
        <f t="shared" si="4582"/>
        <v>0</v>
      </c>
      <c r="AC2381" s="1229">
        <f t="shared" si="4527"/>
        <v>3</v>
      </c>
      <c r="AD2381" s="763">
        <f t="shared" si="4528"/>
        <v>0.1538461538</v>
      </c>
      <c r="AE2381" s="764" t="str">
        <f t="shared" ref="AE2381:AE2401" si="4586">IF( (TODAY()-N2381)/7 &lt; 1,"1", IF( N2381="" , "", IF( (TODAY()-N2381)/7 &gt; 20 , "20+", ROUNDUP((TODAY()-N2381)/7 ,0))))</f>
        <v>20+</v>
      </c>
      <c r="AF2381" s="67"/>
      <c r="AG2381" s="67"/>
      <c r="AH2381" s="67"/>
      <c r="AI2381" s="67"/>
      <c r="AJ2381" s="67"/>
      <c r="AK2381" s="67"/>
      <c r="AL2381" s="782">
        <v>3.0</v>
      </c>
      <c r="AM2381" s="67"/>
      <c r="AN2381" s="67"/>
      <c r="AO2381" s="67"/>
      <c r="AP2381" s="67"/>
      <c r="AQ2381" s="67"/>
      <c r="AR2381" s="67"/>
      <c r="AS2381" s="67"/>
      <c r="AT2381" s="67"/>
      <c r="AU2381" s="67"/>
      <c r="AV2381" s="67"/>
      <c r="AW2381" s="67"/>
      <c r="AX2381" s="67"/>
      <c r="AY2381" s="67"/>
      <c r="AZ2381" s="67"/>
      <c r="BA2381" s="67"/>
      <c r="BB2381" s="67"/>
      <c r="BC2381" s="67"/>
      <c r="BD2381" s="67"/>
      <c r="BE2381" s="67"/>
      <c r="BF2381" s="67"/>
      <c r="BG2381" s="67"/>
      <c r="BH2381" s="67"/>
      <c r="BI2381" s="67"/>
      <c r="BJ2381" s="67"/>
      <c r="BK2381" s="67"/>
      <c r="BL2381" s="67"/>
      <c r="BM2381" s="67"/>
      <c r="BN2381" s="67"/>
      <c r="BO2381" s="67"/>
      <c r="BP2381" s="67"/>
      <c r="BQ2381" s="67"/>
      <c r="BR2381" s="67"/>
      <c r="BS2381" s="67"/>
      <c r="BT2381" s="67"/>
      <c r="BU2381" s="67"/>
      <c r="BV2381" s="782">
        <v>3.0</v>
      </c>
      <c r="BW2381" s="67"/>
      <c r="BX2381" s="67"/>
      <c r="BY2381" s="67"/>
      <c r="BZ2381" s="67"/>
      <c r="CA2381" s="67"/>
      <c r="CB2381" s="67"/>
      <c r="CC2381" s="67"/>
      <c r="CD2381" s="67"/>
      <c r="CE2381" s="67"/>
      <c r="CF2381" s="67"/>
      <c r="CG2381" s="67"/>
      <c r="CH2381" s="782">
        <v>5.0</v>
      </c>
      <c r="CI2381" s="67"/>
      <c r="CJ2381" s="67"/>
      <c r="CK2381" s="67"/>
      <c r="CL2381" s="67"/>
      <c r="CM2381" s="67"/>
      <c r="CN2381" s="782">
        <v>2.0</v>
      </c>
      <c r="CO2381" s="67"/>
      <c r="CP2381" s="67"/>
      <c r="CQ2381" s="67"/>
      <c r="CR2381" s="67"/>
      <c r="CS2381" s="67"/>
      <c r="CT2381" s="67"/>
      <c r="CU2381" s="67"/>
      <c r="CV2381" s="67"/>
      <c r="CW2381" s="67"/>
      <c r="CX2381" s="67"/>
      <c r="CY2381" s="67"/>
      <c r="CZ2381" s="67"/>
      <c r="DA2381" s="67"/>
      <c r="DB2381" s="67"/>
      <c r="DC2381" s="67"/>
      <c r="DD2381" s="67"/>
      <c r="DE2381" s="67"/>
      <c r="DF2381" s="782">
        <v>2.0</v>
      </c>
      <c r="DG2381" s="67"/>
      <c r="DH2381" s="67"/>
      <c r="DI2381" s="67"/>
      <c r="DJ2381" s="67"/>
      <c r="DK2381" s="67"/>
      <c r="DL2381" s="67"/>
      <c r="DM2381" s="67"/>
      <c r="DN2381" s="67"/>
      <c r="DO2381" s="67"/>
      <c r="DP2381" s="67"/>
      <c r="DQ2381" s="67"/>
      <c r="DR2381" s="67"/>
      <c r="DS2381" s="67"/>
      <c r="DT2381" s="67"/>
      <c r="DU2381" s="67"/>
      <c r="DV2381" s="67"/>
      <c r="DW2381" s="67"/>
      <c r="DX2381" s="67"/>
      <c r="DY2381" s="67"/>
      <c r="DZ2381" s="67"/>
      <c r="EA2381" s="782">
        <v>2.0</v>
      </c>
      <c r="EB2381" s="782">
        <v>1.0</v>
      </c>
      <c r="EC2381" s="67"/>
      <c r="ED2381" s="67"/>
      <c r="EE2381" s="67"/>
      <c r="EF2381" s="67"/>
      <c r="EG2381" s="67"/>
      <c r="EH2381" s="67"/>
      <c r="EI2381" s="67"/>
      <c r="EJ2381" s="67"/>
      <c r="EK2381" s="67"/>
      <c r="EL2381" s="67"/>
      <c r="EM2381" s="67"/>
      <c r="EN2381" s="67"/>
      <c r="EO2381" s="67"/>
      <c r="EP2381" s="67"/>
      <c r="EQ2381" s="67"/>
      <c r="ER2381" s="67"/>
      <c r="ES2381" s="67"/>
      <c r="ET2381" s="67"/>
      <c r="EU2381" s="67"/>
      <c r="EV2381" s="76"/>
      <c r="EW2381" s="76"/>
      <c r="EX2381" s="76"/>
      <c r="EY2381" s="76"/>
      <c r="EZ2381" s="76"/>
      <c r="FA2381" s="76"/>
      <c r="FB2381" s="75" t="s">
        <v>8543</v>
      </c>
      <c r="FC2381" s="75" t="s">
        <v>8544</v>
      </c>
      <c r="FD2381" s="75" t="s">
        <v>8545</v>
      </c>
    </row>
    <row r="2382">
      <c r="A2382" s="771" t="s">
        <v>8546</v>
      </c>
      <c r="B2382" s="67" t="s">
        <v>8547</v>
      </c>
      <c r="C2382" s="1225" t="s">
        <v>5866</v>
      </c>
      <c r="D2382" s="67" t="s">
        <v>18</v>
      </c>
      <c r="E2382" s="67"/>
      <c r="F2382" s="67"/>
      <c r="G2382" s="67" t="s">
        <v>8541</v>
      </c>
      <c r="H2382" s="1226" t="s">
        <v>7946</v>
      </c>
      <c r="I2382" s="67" t="s">
        <v>23</v>
      </c>
      <c r="J2382" s="67"/>
      <c r="K2382" s="67" t="s">
        <v>8542</v>
      </c>
      <c r="L2382" s="67" t="s">
        <v>510</v>
      </c>
      <c r="M2382" s="67" t="s">
        <v>50</v>
      </c>
      <c r="N2382" s="1230">
        <v>43075.0</v>
      </c>
      <c r="O2382" s="203"/>
      <c r="P2382" s="1073"/>
      <c r="Q2382" s="188"/>
      <c r="R2382" s="188"/>
      <c r="S2382" s="67"/>
      <c r="T2382" s="967">
        <f t="shared" si="4522"/>
        <v>448</v>
      </c>
      <c r="U2382" s="1199">
        <f t="shared" si="4583"/>
        <v>6</v>
      </c>
      <c r="V2382" s="459">
        <f t="shared" ref="V2382:X2382" si="4584">IF(ISBLANK($A2382),"",sum(AF2382,AL2382,AR2382,AX2382,BD2382,BJ2382,BP2382,BV2382,CB2382,CH2382,CN2382,CT2382,CZ2382,DF2382,DL2382,DR2382,DX2382,ED2382,EJ2382,EP2382,EV2382))</f>
        <v>12</v>
      </c>
      <c r="W2382" s="460">
        <f t="shared" si="4584"/>
        <v>2</v>
      </c>
      <c r="X2382" s="1212">
        <f t="shared" si="4584"/>
        <v>0</v>
      </c>
      <c r="Y2382" s="1228">
        <f t="shared" ref="Y2382:Y2461" si="4588">IF(ISBLANK($A2382),"", sum(V2382:X2382))</f>
        <v>14</v>
      </c>
      <c r="Z2382" s="1212">
        <f t="shared" ref="Z2382:AB2382" si="4585">IF(ISBLANK($A2382),"",sum(AI2382,AO2382,AU2382,BA2382,BG2382,BM2382,BS2382,BY2382,CE2382,CK2382,CQ2382,CW2382,DC2382,DI2382,DO2382,DU2382,EA2382,EG2382,EM2382,ES2382,EY2382))</f>
        <v>1</v>
      </c>
      <c r="AA2382" s="1212">
        <f t="shared" si="4585"/>
        <v>1</v>
      </c>
      <c r="AB2382" s="1212">
        <f t="shared" si="4585"/>
        <v>0</v>
      </c>
      <c r="AC2382" s="1229">
        <f t="shared" si="4527"/>
        <v>2</v>
      </c>
      <c r="AD2382" s="763">
        <f t="shared" si="4528"/>
        <v>0.07142857143</v>
      </c>
      <c r="AE2382" s="764" t="str">
        <f t="shared" si="4586"/>
        <v>20+</v>
      </c>
      <c r="AF2382" s="67"/>
      <c r="AG2382" s="67"/>
      <c r="AH2382" s="67"/>
      <c r="AI2382" s="67"/>
      <c r="AJ2382" s="67"/>
      <c r="AK2382" s="67"/>
      <c r="AL2382" s="782">
        <v>2.0</v>
      </c>
      <c r="AM2382" s="782">
        <v>2.0</v>
      </c>
      <c r="AN2382" s="67"/>
      <c r="AO2382" s="67"/>
      <c r="AP2382" s="67"/>
      <c r="AQ2382" s="67"/>
      <c r="AR2382" s="67"/>
      <c r="AS2382" s="67"/>
      <c r="AT2382" s="67"/>
      <c r="AU2382" s="67"/>
      <c r="AV2382" s="67"/>
      <c r="AW2382" s="67"/>
      <c r="AX2382" s="67"/>
      <c r="AY2382" s="67"/>
      <c r="AZ2382" s="67"/>
      <c r="BA2382" s="67"/>
      <c r="BB2382" s="67"/>
      <c r="BC2382" s="67"/>
      <c r="BD2382" s="67"/>
      <c r="BE2382" s="67"/>
      <c r="BF2382" s="67"/>
      <c r="BG2382" s="67"/>
      <c r="BH2382" s="67"/>
      <c r="BI2382" s="67"/>
      <c r="BJ2382" s="67"/>
      <c r="BK2382" s="67"/>
      <c r="BL2382" s="67"/>
      <c r="BM2382" s="67"/>
      <c r="BN2382" s="67"/>
      <c r="BO2382" s="67"/>
      <c r="BP2382" s="67"/>
      <c r="BQ2382" s="67"/>
      <c r="BR2382" s="67"/>
      <c r="BS2382" s="67"/>
      <c r="BT2382" s="67"/>
      <c r="BU2382" s="67"/>
      <c r="BV2382" s="782">
        <v>1.0</v>
      </c>
      <c r="BW2382" s="67"/>
      <c r="BX2382" s="67"/>
      <c r="BY2382" s="67"/>
      <c r="BZ2382" s="67"/>
      <c r="CA2382" s="67"/>
      <c r="CB2382" s="782">
        <v>1.0</v>
      </c>
      <c r="CC2382" s="67"/>
      <c r="CD2382" s="67"/>
      <c r="CE2382" s="67"/>
      <c r="CF2382" s="67"/>
      <c r="CG2382" s="67"/>
      <c r="CH2382" s="782">
        <v>3.0</v>
      </c>
      <c r="CI2382" s="67"/>
      <c r="CJ2382" s="67"/>
      <c r="CK2382" s="67"/>
      <c r="CL2382" s="67"/>
      <c r="CM2382" s="67"/>
      <c r="CN2382" s="782">
        <v>1.0</v>
      </c>
      <c r="CO2382" s="67"/>
      <c r="CP2382" s="67"/>
      <c r="CQ2382" s="67"/>
      <c r="CR2382" s="67"/>
      <c r="CS2382" s="67"/>
      <c r="CT2382" s="67"/>
      <c r="CU2382" s="67"/>
      <c r="CV2382" s="67"/>
      <c r="CW2382" s="67"/>
      <c r="CX2382" s="67"/>
      <c r="CY2382" s="67"/>
      <c r="CZ2382" s="67"/>
      <c r="DA2382" s="67"/>
      <c r="DB2382" s="67"/>
      <c r="DC2382" s="67"/>
      <c r="DD2382" s="67"/>
      <c r="DE2382" s="67"/>
      <c r="DF2382" s="782">
        <v>4.0</v>
      </c>
      <c r="DG2382" s="67"/>
      <c r="DH2382" s="67"/>
      <c r="DI2382" s="67"/>
      <c r="DJ2382" s="67"/>
      <c r="DK2382" s="67"/>
      <c r="DL2382" s="67"/>
      <c r="DM2382" s="67"/>
      <c r="DN2382" s="67"/>
      <c r="DO2382" s="67"/>
      <c r="DP2382" s="67"/>
      <c r="DQ2382" s="67"/>
      <c r="DR2382" s="67"/>
      <c r="DS2382" s="67"/>
      <c r="DT2382" s="67"/>
      <c r="DU2382" s="67"/>
      <c r="DV2382" s="67"/>
      <c r="DW2382" s="67"/>
      <c r="DX2382" s="67"/>
      <c r="DY2382" s="67"/>
      <c r="DZ2382" s="67"/>
      <c r="EA2382" s="782">
        <v>1.0</v>
      </c>
      <c r="EB2382" s="782">
        <v>1.0</v>
      </c>
      <c r="EC2382" s="67"/>
      <c r="ED2382" s="67"/>
      <c r="EE2382" s="67"/>
      <c r="EF2382" s="67"/>
      <c r="EG2382" s="67"/>
      <c r="EH2382" s="67"/>
      <c r="EI2382" s="67"/>
      <c r="EJ2382" s="67"/>
      <c r="EK2382" s="67"/>
      <c r="EL2382" s="67"/>
      <c r="EM2382" s="67"/>
      <c r="EN2382" s="67"/>
      <c r="EO2382" s="67"/>
      <c r="EP2382" s="67"/>
      <c r="EQ2382" s="67"/>
      <c r="ER2382" s="67"/>
      <c r="ES2382" s="67"/>
      <c r="ET2382" s="67"/>
      <c r="EU2382" s="67"/>
      <c r="EV2382" s="76"/>
      <c r="EW2382" s="76"/>
      <c r="EX2382" s="76"/>
      <c r="EY2382" s="76"/>
      <c r="EZ2382" s="76"/>
      <c r="FA2382" s="76"/>
      <c r="FB2382" s="67" t="s">
        <v>8548</v>
      </c>
      <c r="FC2382" s="67" t="s">
        <v>8544</v>
      </c>
      <c r="FD2382" s="67" t="s">
        <v>8549</v>
      </c>
    </row>
    <row r="2383">
      <c r="A2383" s="771" t="s">
        <v>8550</v>
      </c>
      <c r="B2383" s="67" t="s">
        <v>8551</v>
      </c>
      <c r="C2383" s="1225" t="s">
        <v>5866</v>
      </c>
      <c r="D2383" s="67" t="s">
        <v>10</v>
      </c>
      <c r="E2383" s="67"/>
      <c r="F2383" s="67"/>
      <c r="G2383" s="67" t="s">
        <v>8552</v>
      </c>
      <c r="H2383" s="67" t="s">
        <v>5374</v>
      </c>
      <c r="I2383" s="67" t="s">
        <v>23</v>
      </c>
      <c r="J2383" s="67"/>
      <c r="K2383" s="67" t="s">
        <v>8542</v>
      </c>
      <c r="L2383" s="67" t="s">
        <v>5771</v>
      </c>
      <c r="M2383" s="67" t="s">
        <v>50</v>
      </c>
      <c r="N2383" s="1073">
        <v>43109.0</v>
      </c>
      <c r="O2383" s="203"/>
      <c r="P2383" s="1073"/>
      <c r="Q2383" s="188"/>
      <c r="R2383" s="188"/>
      <c r="S2383" s="67"/>
      <c r="T2383" s="967">
        <f t="shared" si="4522"/>
        <v>414</v>
      </c>
      <c r="U2383" s="1199">
        <f t="shared" si="4583"/>
        <v>6</v>
      </c>
      <c r="V2383" s="459">
        <f t="shared" ref="V2383:X2383" si="4587">IF(ISBLANK($A2383),"",sum(AF2383,AL2383,AR2383,AX2383,BD2383,BJ2383,BP2383,BV2383,CB2383,CH2383,CN2383,CT2383,CZ2383,DF2383,DL2383,DR2383,DX2383,ED2383,EJ2383,EP2383,EV2383))</f>
        <v>2</v>
      </c>
      <c r="W2383" s="460">
        <f t="shared" si="4587"/>
        <v>6</v>
      </c>
      <c r="X2383" s="1212">
        <f t="shared" si="4587"/>
        <v>0</v>
      </c>
      <c r="Y2383" s="1228">
        <f t="shared" si="4588"/>
        <v>8</v>
      </c>
      <c r="Z2383" s="1212">
        <f t="shared" ref="Z2383:AB2383" si="4589">IF(ISBLANK($A2383),"",sum(AI2383,AO2383,AU2383,BA2383,BG2383,BM2383,BS2383,BY2383,CE2383,CK2383,CQ2383,CW2383,DC2383,DI2383,DO2383,DU2383,EA2383,EG2383,EM2383,ES2383,EY2383))</f>
        <v>6</v>
      </c>
      <c r="AA2383" s="1212">
        <f t="shared" si="4589"/>
        <v>1</v>
      </c>
      <c r="AB2383" s="1212">
        <f t="shared" si="4589"/>
        <v>0</v>
      </c>
      <c r="AC2383" s="1229">
        <f t="shared" si="4527"/>
        <v>7</v>
      </c>
      <c r="AD2383" s="763">
        <f t="shared" si="4528"/>
        <v>0.75</v>
      </c>
      <c r="AE2383" s="764" t="str">
        <f t="shared" si="4586"/>
        <v>20+</v>
      </c>
      <c r="AF2383" s="67"/>
      <c r="AG2383" s="67"/>
      <c r="AH2383" s="67"/>
      <c r="AI2383" s="67"/>
      <c r="AJ2383" s="67"/>
      <c r="AK2383" s="67"/>
      <c r="AL2383" s="67"/>
      <c r="AM2383" s="67"/>
      <c r="AN2383" s="67"/>
      <c r="AO2383" s="67"/>
      <c r="AP2383" s="67"/>
      <c r="AQ2383" s="67"/>
      <c r="AR2383" s="67"/>
      <c r="AS2383" s="782">
        <v>1.0</v>
      </c>
      <c r="AT2383" s="67"/>
      <c r="AU2383" s="67"/>
      <c r="AV2383" s="67"/>
      <c r="AW2383" s="67"/>
      <c r="AX2383" s="67"/>
      <c r="AY2383" s="67"/>
      <c r="AZ2383" s="67"/>
      <c r="BA2383" s="67"/>
      <c r="BB2383" s="67"/>
      <c r="BC2383" s="67"/>
      <c r="BD2383" s="67"/>
      <c r="BE2383" s="782">
        <v>1.0</v>
      </c>
      <c r="BF2383" s="67"/>
      <c r="BG2383" s="67"/>
      <c r="BH2383" s="67"/>
      <c r="BI2383" s="67"/>
      <c r="BJ2383" s="67"/>
      <c r="BK2383" s="782">
        <v>1.0</v>
      </c>
      <c r="BL2383" s="67"/>
      <c r="BM2383" s="67"/>
      <c r="BN2383" s="67"/>
      <c r="BO2383" s="67"/>
      <c r="BP2383" s="67"/>
      <c r="BQ2383" s="67"/>
      <c r="BR2383" s="67"/>
      <c r="BS2383" s="67"/>
      <c r="BT2383" s="67"/>
      <c r="BU2383" s="67"/>
      <c r="BV2383" s="67"/>
      <c r="BW2383" s="782">
        <v>1.0</v>
      </c>
      <c r="BX2383" s="67"/>
      <c r="BY2383" s="67"/>
      <c r="BZ2383" s="67"/>
      <c r="CA2383" s="67"/>
      <c r="CB2383" s="67"/>
      <c r="CC2383" s="67"/>
      <c r="CD2383" s="67"/>
      <c r="CE2383" s="67"/>
      <c r="CF2383" s="67"/>
      <c r="CG2383" s="67"/>
      <c r="CH2383" s="67"/>
      <c r="CI2383" s="67"/>
      <c r="CJ2383" s="67"/>
      <c r="CK2383" s="67"/>
      <c r="CL2383" s="67"/>
      <c r="CM2383" s="67"/>
      <c r="CN2383" s="67"/>
      <c r="CO2383" s="782">
        <v>1.0</v>
      </c>
      <c r="CP2383" s="67"/>
      <c r="CQ2383" s="67"/>
      <c r="CR2383" s="67"/>
      <c r="CS2383" s="67"/>
      <c r="CT2383" s="67"/>
      <c r="CU2383" s="67"/>
      <c r="CV2383" s="67"/>
      <c r="CW2383" s="782">
        <v>4.0</v>
      </c>
      <c r="CX2383" s="67"/>
      <c r="CY2383" s="67"/>
      <c r="CZ2383" s="67"/>
      <c r="DA2383" s="67"/>
      <c r="DB2383" s="67"/>
      <c r="DC2383" s="782">
        <v>1.0</v>
      </c>
      <c r="DD2383" s="67"/>
      <c r="DE2383" s="67"/>
      <c r="DF2383" s="782">
        <v>1.0</v>
      </c>
      <c r="DG2383" s="67"/>
      <c r="DH2383" s="67"/>
      <c r="DI2383" s="782">
        <v>1.0</v>
      </c>
      <c r="DJ2383" s="782">
        <v>1.0</v>
      </c>
      <c r="DK2383" s="67"/>
      <c r="DL2383" s="67"/>
      <c r="DM2383" s="67"/>
      <c r="DN2383" s="67"/>
      <c r="DO2383" s="67"/>
      <c r="DP2383" s="67"/>
      <c r="DQ2383" s="67"/>
      <c r="DR2383" s="67"/>
      <c r="DS2383" s="67"/>
      <c r="DT2383" s="67"/>
      <c r="DU2383" s="67"/>
      <c r="DV2383" s="67"/>
      <c r="DW2383" s="67"/>
      <c r="DX2383" s="67"/>
      <c r="DY2383" s="67"/>
      <c r="DZ2383" s="67"/>
      <c r="EA2383" s="67"/>
      <c r="EB2383" s="67"/>
      <c r="EC2383" s="67"/>
      <c r="ED2383" s="67"/>
      <c r="EE2383" s="67"/>
      <c r="EF2383" s="67"/>
      <c r="EG2383" s="67"/>
      <c r="EH2383" s="67"/>
      <c r="EI2383" s="67"/>
      <c r="EJ2383" s="67"/>
      <c r="EK2383" s="67"/>
      <c r="EL2383" s="67"/>
      <c r="EM2383" s="67"/>
      <c r="EN2383" s="67"/>
      <c r="EO2383" s="67"/>
      <c r="EP2383" s="67"/>
      <c r="EQ2383" s="782">
        <v>1.0</v>
      </c>
      <c r="ER2383" s="67"/>
      <c r="ES2383" s="67"/>
      <c r="ET2383" s="67"/>
      <c r="EU2383" s="67"/>
      <c r="EV2383" s="499">
        <v>1.0</v>
      </c>
      <c r="EW2383" s="76"/>
      <c r="EX2383" s="76"/>
      <c r="EY2383" s="76"/>
      <c r="EZ2383" s="76"/>
      <c r="FA2383" s="76"/>
      <c r="FB2383" s="67" t="s">
        <v>8553</v>
      </c>
      <c r="FC2383" s="67" t="s">
        <v>8554</v>
      </c>
      <c r="FD2383" s="67" t="s">
        <v>8555</v>
      </c>
    </row>
    <row r="2384">
      <c r="A2384" s="771" t="s">
        <v>8556</v>
      </c>
      <c r="B2384" s="67" t="s">
        <v>8557</v>
      </c>
      <c r="C2384" s="1225" t="s">
        <v>5866</v>
      </c>
      <c r="D2384" s="67" t="s">
        <v>18</v>
      </c>
      <c r="E2384" s="67"/>
      <c r="F2384" s="67"/>
      <c r="G2384" s="67" t="s">
        <v>8552</v>
      </c>
      <c r="H2384" s="67" t="s">
        <v>5374</v>
      </c>
      <c r="I2384" s="67" t="s">
        <v>23</v>
      </c>
      <c r="J2384" s="67"/>
      <c r="K2384" s="67" t="s">
        <v>8542</v>
      </c>
      <c r="L2384" s="67" t="s">
        <v>5771</v>
      </c>
      <c r="M2384" s="67" t="s">
        <v>50</v>
      </c>
      <c r="N2384" s="1073">
        <v>43109.0</v>
      </c>
      <c r="O2384" s="203"/>
      <c r="P2384" s="1073"/>
      <c r="Q2384" s="188"/>
      <c r="R2384" s="188"/>
      <c r="S2384" s="67"/>
      <c r="T2384" s="967">
        <f t="shared" si="4522"/>
        <v>414</v>
      </c>
      <c r="U2384" s="1199">
        <f t="shared" si="4583"/>
        <v>6</v>
      </c>
      <c r="V2384" s="459">
        <f t="shared" ref="V2384:X2384" si="4590">IF(ISBLANK($A2384),"",sum(AF2384,AL2384,AR2384,AX2384,BD2384,BJ2384,BP2384,BV2384,CB2384,CH2384,CN2384,CT2384,CZ2384,DF2384,DL2384,DR2384,DX2384,ED2384,EJ2384,EP2384,EV2384))</f>
        <v>1</v>
      </c>
      <c r="W2384" s="460">
        <f t="shared" si="4590"/>
        <v>2</v>
      </c>
      <c r="X2384" s="1212">
        <f t="shared" si="4590"/>
        <v>0</v>
      </c>
      <c r="Y2384" s="1228">
        <f t="shared" si="4588"/>
        <v>3</v>
      </c>
      <c r="Z2384" s="1212">
        <f t="shared" ref="Z2384:AB2384" si="4591">IF(ISBLANK($A2384),"",sum(AI2384,AO2384,AU2384,BA2384,BG2384,BM2384,BS2384,BY2384,CE2384,CK2384,CQ2384,CW2384,DC2384,DI2384,DO2384,DU2384,EA2384,EG2384,EM2384,ES2384,EY2384))</f>
        <v>1</v>
      </c>
      <c r="AA2384" s="1212">
        <f t="shared" si="4591"/>
        <v>0</v>
      </c>
      <c r="AB2384" s="1212">
        <f t="shared" si="4591"/>
        <v>0</v>
      </c>
      <c r="AC2384" s="1229">
        <f t="shared" si="4527"/>
        <v>1</v>
      </c>
      <c r="AD2384" s="763">
        <f t="shared" si="4528"/>
        <v>0.3333333333</v>
      </c>
      <c r="AE2384" s="764" t="str">
        <f t="shared" si="4586"/>
        <v>20+</v>
      </c>
      <c r="AF2384" s="67"/>
      <c r="AG2384" s="67"/>
      <c r="AH2384" s="67"/>
      <c r="AI2384" s="67"/>
      <c r="AJ2384" s="67"/>
      <c r="AK2384" s="67"/>
      <c r="AL2384" s="782">
        <v>1.0</v>
      </c>
      <c r="AM2384" s="67"/>
      <c r="AN2384" s="67"/>
      <c r="AO2384" s="67"/>
      <c r="AP2384" s="67"/>
      <c r="AQ2384" s="67"/>
      <c r="AR2384" s="67"/>
      <c r="AS2384" s="67"/>
      <c r="AT2384" s="67"/>
      <c r="AU2384" s="67"/>
      <c r="AV2384" s="67"/>
      <c r="AW2384" s="67"/>
      <c r="AX2384" s="67"/>
      <c r="AY2384" s="782">
        <v>1.0</v>
      </c>
      <c r="AZ2384" s="67"/>
      <c r="BA2384" s="67"/>
      <c r="BB2384" s="67"/>
      <c r="BC2384" s="67"/>
      <c r="BD2384" s="67"/>
      <c r="BE2384" s="67"/>
      <c r="BF2384" s="67"/>
      <c r="BG2384" s="67"/>
      <c r="BH2384" s="67"/>
      <c r="BI2384" s="67"/>
      <c r="BJ2384" s="67"/>
      <c r="BK2384" s="67"/>
      <c r="BL2384" s="67"/>
      <c r="BM2384" s="67"/>
      <c r="BN2384" s="67"/>
      <c r="BO2384" s="67"/>
      <c r="BP2384" s="67"/>
      <c r="BQ2384" s="67"/>
      <c r="BR2384" s="67"/>
      <c r="BS2384" s="67"/>
      <c r="BT2384" s="67"/>
      <c r="BU2384" s="67"/>
      <c r="BV2384" s="67"/>
      <c r="BW2384" s="67"/>
      <c r="BX2384" s="67"/>
      <c r="BY2384" s="67"/>
      <c r="BZ2384" s="67"/>
      <c r="CA2384" s="67"/>
      <c r="CB2384" s="67"/>
      <c r="CC2384" s="67"/>
      <c r="CD2384" s="67"/>
      <c r="CE2384" s="67"/>
      <c r="CF2384" s="67"/>
      <c r="CG2384" s="67"/>
      <c r="CH2384" s="67"/>
      <c r="CI2384" s="67"/>
      <c r="CJ2384" s="67"/>
      <c r="CK2384" s="67"/>
      <c r="CL2384" s="67"/>
      <c r="CM2384" s="67"/>
      <c r="CN2384" s="67"/>
      <c r="CO2384" s="67"/>
      <c r="CP2384" s="67"/>
      <c r="CQ2384" s="67"/>
      <c r="CR2384" s="67"/>
      <c r="CS2384" s="67"/>
      <c r="CT2384" s="67"/>
      <c r="CU2384" s="67"/>
      <c r="CV2384" s="67"/>
      <c r="CW2384" s="67"/>
      <c r="CX2384" s="67"/>
      <c r="CY2384" s="67"/>
      <c r="CZ2384" s="67"/>
      <c r="DA2384" s="67"/>
      <c r="DB2384" s="67"/>
      <c r="DC2384" s="67"/>
      <c r="DD2384" s="67"/>
      <c r="DE2384" s="67"/>
      <c r="DF2384" s="67"/>
      <c r="DG2384" s="67"/>
      <c r="DH2384" s="67"/>
      <c r="DI2384" s="67"/>
      <c r="DJ2384" s="67"/>
      <c r="DK2384" s="67"/>
      <c r="DL2384" s="67"/>
      <c r="DM2384" s="67"/>
      <c r="DN2384" s="67"/>
      <c r="DO2384" s="67"/>
      <c r="DP2384" s="67"/>
      <c r="DQ2384" s="67"/>
      <c r="DR2384" s="67"/>
      <c r="DS2384" s="67"/>
      <c r="DT2384" s="67"/>
      <c r="DU2384" s="67"/>
      <c r="DV2384" s="67"/>
      <c r="DW2384" s="67"/>
      <c r="DX2384" s="67"/>
      <c r="DY2384" s="67"/>
      <c r="DZ2384" s="67"/>
      <c r="EA2384" s="67"/>
      <c r="EB2384" s="67"/>
      <c r="EC2384" s="67"/>
      <c r="ED2384" s="67"/>
      <c r="EE2384" s="67"/>
      <c r="EF2384" s="67"/>
      <c r="EG2384" s="67"/>
      <c r="EH2384" s="67"/>
      <c r="EI2384" s="67"/>
      <c r="EJ2384" s="67"/>
      <c r="EK2384" s="782">
        <v>1.0</v>
      </c>
      <c r="EL2384" s="67"/>
      <c r="EM2384" s="782">
        <v>1.0</v>
      </c>
      <c r="EN2384" s="67"/>
      <c r="EO2384" s="67"/>
      <c r="EP2384" s="67"/>
      <c r="EQ2384" s="67"/>
      <c r="ER2384" s="67"/>
      <c r="ES2384" s="67"/>
      <c r="ET2384" s="67"/>
      <c r="EU2384" s="67"/>
      <c r="EV2384" s="76"/>
      <c r="EW2384" s="76"/>
      <c r="EX2384" s="76"/>
      <c r="EY2384" s="76"/>
      <c r="EZ2384" s="76"/>
      <c r="FA2384" s="76"/>
      <c r="FB2384" s="67" t="s">
        <v>8558</v>
      </c>
      <c r="FC2384" s="67" t="s">
        <v>8559</v>
      </c>
      <c r="FD2384" s="67" t="s">
        <v>8560</v>
      </c>
    </row>
    <row r="2385">
      <c r="A2385" s="771" t="s">
        <v>8561</v>
      </c>
      <c r="B2385" s="67" t="s">
        <v>8562</v>
      </c>
      <c r="C2385" s="1225" t="s">
        <v>5866</v>
      </c>
      <c r="D2385" s="67" t="s">
        <v>10</v>
      </c>
      <c r="E2385" s="67"/>
      <c r="F2385" s="67"/>
      <c r="G2385" s="67" t="s">
        <v>8563</v>
      </c>
      <c r="H2385" s="67" t="s">
        <v>8564</v>
      </c>
      <c r="I2385" s="67" t="s">
        <v>23</v>
      </c>
      <c r="J2385" s="67"/>
      <c r="K2385" s="67" t="s">
        <v>8542</v>
      </c>
      <c r="L2385" s="67" t="s">
        <v>510</v>
      </c>
      <c r="M2385" s="67" t="s">
        <v>50</v>
      </c>
      <c r="N2385" s="1073">
        <v>43109.0</v>
      </c>
      <c r="O2385" s="203"/>
      <c r="P2385" s="1073"/>
      <c r="Q2385" s="188"/>
      <c r="R2385" s="188"/>
      <c r="S2385" s="67"/>
      <c r="T2385" s="967">
        <f t="shared" si="4522"/>
        <v>414</v>
      </c>
      <c r="U2385" s="1199">
        <f t="shared" si="4583"/>
        <v>6</v>
      </c>
      <c r="V2385" s="459">
        <f t="shared" ref="V2385:X2385" si="4592">IF(ISBLANK($A2385),"",sum(AF2385,AL2385,AR2385,AX2385,BD2385,BJ2385,BP2385,BV2385,CB2385,CH2385,CN2385,CT2385,CZ2385,DF2385,DL2385,DR2385,DX2385,ED2385,EJ2385,EP2385,EV2385))</f>
        <v>4</v>
      </c>
      <c r="W2385" s="460">
        <f t="shared" si="4592"/>
        <v>1</v>
      </c>
      <c r="X2385" s="1212">
        <f t="shared" si="4592"/>
        <v>0</v>
      </c>
      <c r="Y2385" s="1228">
        <f t="shared" si="4588"/>
        <v>5</v>
      </c>
      <c r="Z2385" s="1212">
        <f t="shared" ref="Z2385:AB2385" si="4593">IF(ISBLANK($A2385),"",sum(AI2385,AO2385,AU2385,BA2385,BG2385,BM2385,BS2385,BY2385,CE2385,CK2385,CQ2385,CW2385,DC2385,DI2385,DO2385,DU2385,EA2385,EG2385,EM2385,ES2385,EY2385))</f>
        <v>5</v>
      </c>
      <c r="AA2385" s="1212">
        <f t="shared" si="4593"/>
        <v>1</v>
      </c>
      <c r="AB2385" s="1212">
        <f t="shared" si="4593"/>
        <v>0</v>
      </c>
      <c r="AC2385" s="1229">
        <f t="shared" si="4527"/>
        <v>6</v>
      </c>
      <c r="AD2385" s="763">
        <f t="shared" si="4528"/>
        <v>1</v>
      </c>
      <c r="AE2385" s="764" t="str">
        <f t="shared" si="4586"/>
        <v>20+</v>
      </c>
      <c r="AF2385" s="67"/>
      <c r="AG2385" s="67"/>
      <c r="AH2385" s="67"/>
      <c r="AI2385" s="67"/>
      <c r="AJ2385" s="67"/>
      <c r="AK2385" s="67"/>
      <c r="AL2385" s="782">
        <v>3.0</v>
      </c>
      <c r="AM2385" s="67"/>
      <c r="AN2385" s="67"/>
      <c r="AO2385" s="67"/>
      <c r="AP2385" s="67"/>
      <c r="AQ2385" s="67"/>
      <c r="AR2385" s="67"/>
      <c r="AS2385" s="67"/>
      <c r="AT2385" s="67"/>
      <c r="AU2385" s="67"/>
      <c r="AV2385" s="67"/>
      <c r="AW2385" s="67"/>
      <c r="AX2385" s="67"/>
      <c r="AY2385" s="67"/>
      <c r="AZ2385" s="67"/>
      <c r="BA2385" s="67"/>
      <c r="BB2385" s="67"/>
      <c r="BC2385" s="67"/>
      <c r="BD2385" s="782">
        <v>1.0</v>
      </c>
      <c r="BE2385" s="67"/>
      <c r="BF2385" s="67"/>
      <c r="BG2385" s="67"/>
      <c r="BH2385" s="67"/>
      <c r="BI2385" s="67"/>
      <c r="BJ2385" s="67"/>
      <c r="BK2385" s="782">
        <v>1.0</v>
      </c>
      <c r="BL2385" s="67"/>
      <c r="BM2385" s="67"/>
      <c r="BN2385" s="67"/>
      <c r="BO2385" s="67"/>
      <c r="BP2385" s="67"/>
      <c r="BQ2385" s="67"/>
      <c r="BR2385" s="67"/>
      <c r="BS2385" s="67"/>
      <c r="BT2385" s="67"/>
      <c r="BU2385" s="67"/>
      <c r="BV2385" s="67"/>
      <c r="BW2385" s="67"/>
      <c r="BX2385" s="67"/>
      <c r="BY2385" s="67"/>
      <c r="BZ2385" s="67"/>
      <c r="CA2385" s="67"/>
      <c r="CB2385" s="67"/>
      <c r="CC2385" s="67"/>
      <c r="CD2385" s="67"/>
      <c r="CE2385" s="67"/>
      <c r="CF2385" s="67"/>
      <c r="CG2385" s="67"/>
      <c r="CH2385" s="67"/>
      <c r="CI2385" s="67"/>
      <c r="CJ2385" s="67"/>
      <c r="CK2385" s="67"/>
      <c r="CL2385" s="67"/>
      <c r="CM2385" s="67"/>
      <c r="CN2385" s="67"/>
      <c r="CO2385" s="67"/>
      <c r="CP2385" s="67"/>
      <c r="CQ2385" s="67"/>
      <c r="CR2385" s="67"/>
      <c r="CS2385" s="67"/>
      <c r="CT2385" s="67"/>
      <c r="CU2385" s="67"/>
      <c r="CV2385" s="67"/>
      <c r="CW2385" s="782">
        <v>5.0</v>
      </c>
      <c r="CX2385" s="782">
        <v>1.0</v>
      </c>
      <c r="CY2385" s="67"/>
      <c r="CZ2385" s="67"/>
      <c r="DA2385" s="67"/>
      <c r="DB2385" s="67"/>
      <c r="DC2385" s="67"/>
      <c r="DD2385" s="67"/>
      <c r="DE2385" s="67"/>
      <c r="DF2385" s="67"/>
      <c r="DG2385" s="67"/>
      <c r="DH2385" s="67"/>
      <c r="DI2385" s="67"/>
      <c r="DJ2385" s="67"/>
      <c r="DK2385" s="67"/>
      <c r="DL2385" s="67"/>
      <c r="DM2385" s="67"/>
      <c r="DN2385" s="67"/>
      <c r="DO2385" s="67"/>
      <c r="DP2385" s="67"/>
      <c r="DQ2385" s="67"/>
      <c r="DR2385" s="67"/>
      <c r="DS2385" s="67"/>
      <c r="DT2385" s="67"/>
      <c r="DU2385" s="67"/>
      <c r="DV2385" s="67"/>
      <c r="DW2385" s="67"/>
      <c r="DX2385" s="67"/>
      <c r="DY2385" s="67"/>
      <c r="DZ2385" s="67"/>
      <c r="EA2385" s="67"/>
      <c r="EB2385" s="67"/>
      <c r="EC2385" s="67"/>
      <c r="ED2385" s="67"/>
      <c r="EE2385" s="67"/>
      <c r="EF2385" s="67"/>
      <c r="EG2385" s="67"/>
      <c r="EH2385" s="67"/>
      <c r="EI2385" s="67"/>
      <c r="EJ2385" s="67"/>
      <c r="EK2385" s="67"/>
      <c r="EL2385" s="67"/>
      <c r="EM2385" s="67"/>
      <c r="EN2385" s="67"/>
      <c r="EO2385" s="67"/>
      <c r="EP2385" s="67"/>
      <c r="EQ2385" s="67"/>
      <c r="ER2385" s="67"/>
      <c r="ES2385" s="67"/>
      <c r="ET2385" s="67"/>
      <c r="EU2385" s="67"/>
      <c r="EV2385" s="76"/>
      <c r="EW2385" s="76"/>
      <c r="EX2385" s="76"/>
      <c r="EY2385" s="76"/>
      <c r="EZ2385" s="76"/>
      <c r="FA2385" s="76"/>
      <c r="FB2385" s="67" t="s">
        <v>8565</v>
      </c>
      <c r="FC2385" s="67" t="s">
        <v>8566</v>
      </c>
      <c r="FD2385" s="67" t="s">
        <v>8567</v>
      </c>
    </row>
    <row r="2386">
      <c r="A2386" s="771" t="s">
        <v>8568</v>
      </c>
      <c r="B2386" s="67" t="s">
        <v>8569</v>
      </c>
      <c r="C2386" s="1225" t="s">
        <v>5866</v>
      </c>
      <c r="D2386" s="67" t="s">
        <v>18</v>
      </c>
      <c r="E2386" s="67"/>
      <c r="F2386" s="67"/>
      <c r="G2386" s="67" t="s">
        <v>7802</v>
      </c>
      <c r="H2386" s="67" t="s">
        <v>5395</v>
      </c>
      <c r="I2386" s="67" t="s">
        <v>23</v>
      </c>
      <c r="J2386" s="67"/>
      <c r="K2386" s="67" t="s">
        <v>8542</v>
      </c>
      <c r="L2386" s="67" t="s">
        <v>510</v>
      </c>
      <c r="M2386" s="67" t="s">
        <v>50</v>
      </c>
      <c r="N2386" s="1227">
        <v>43124.0</v>
      </c>
      <c r="O2386" s="203"/>
      <c r="P2386" s="1073"/>
      <c r="Q2386" s="188"/>
      <c r="R2386" s="188"/>
      <c r="S2386" s="67"/>
      <c r="T2386" s="967">
        <f t="shared" si="4522"/>
        <v>399</v>
      </c>
      <c r="U2386" s="1199">
        <f t="shared" si="4583"/>
        <v>6</v>
      </c>
      <c r="V2386" s="459">
        <f t="shared" ref="V2386:X2386" si="4594">IF(ISBLANK($A2386),"",sum(AF2386,AL2386,AR2386,AX2386,BD2386,BJ2386,BP2386,BV2386,CB2386,CH2386,CN2386,CT2386,CZ2386,DF2386,DL2386,DR2386,DX2386,ED2386,EJ2386,EP2386,EV2386))</f>
        <v>3</v>
      </c>
      <c r="W2386" s="460">
        <f t="shared" si="4594"/>
        <v>8</v>
      </c>
      <c r="X2386" s="1212">
        <f t="shared" si="4594"/>
        <v>0</v>
      </c>
      <c r="Y2386" s="1228">
        <f t="shared" si="4588"/>
        <v>11</v>
      </c>
      <c r="Z2386" s="1212">
        <f t="shared" ref="Z2386:AB2386" si="4595">IF(ISBLANK($A2386),"",sum(AI2386,AO2386,AU2386,BA2386,BG2386,BM2386,BS2386,BY2386,CE2386,CK2386,CQ2386,CW2386,DC2386,DI2386,DO2386,DU2386,EA2386,EG2386,EM2386,ES2386,EY2386))</f>
        <v>4</v>
      </c>
      <c r="AA2386" s="1212">
        <f t="shared" si="4595"/>
        <v>4</v>
      </c>
      <c r="AB2386" s="1212">
        <f t="shared" si="4595"/>
        <v>0</v>
      </c>
      <c r="AC2386" s="1229">
        <f t="shared" si="4527"/>
        <v>8</v>
      </c>
      <c r="AD2386" s="763">
        <f t="shared" si="4528"/>
        <v>0.3636363636</v>
      </c>
      <c r="AE2386" s="764" t="str">
        <f t="shared" si="4586"/>
        <v>20+</v>
      </c>
      <c r="AF2386" s="67"/>
      <c r="AG2386" s="67"/>
      <c r="AH2386" s="67"/>
      <c r="AI2386" s="67"/>
      <c r="AJ2386" s="67"/>
      <c r="AK2386" s="67"/>
      <c r="AL2386" s="67"/>
      <c r="AM2386" s="782">
        <v>1.0</v>
      </c>
      <c r="AN2386" s="67"/>
      <c r="AO2386" s="67"/>
      <c r="AP2386" s="67"/>
      <c r="AQ2386" s="67"/>
      <c r="AR2386" s="782">
        <v>1.0</v>
      </c>
      <c r="AS2386" s="782">
        <v>2.0</v>
      </c>
      <c r="AT2386" s="67"/>
      <c r="AU2386" s="67"/>
      <c r="AV2386" s="67"/>
      <c r="AW2386" s="67"/>
      <c r="AX2386" s="67"/>
      <c r="AY2386" s="782">
        <v>2.0</v>
      </c>
      <c r="AZ2386" s="67"/>
      <c r="BA2386" s="67"/>
      <c r="BB2386" s="67"/>
      <c r="BC2386" s="67"/>
      <c r="BD2386" s="782">
        <v>1.0</v>
      </c>
      <c r="BE2386" s="782">
        <v>2.0</v>
      </c>
      <c r="BF2386" s="67"/>
      <c r="BG2386" s="67"/>
      <c r="BH2386" s="67"/>
      <c r="BI2386" s="67"/>
      <c r="BJ2386" s="67"/>
      <c r="BK2386" s="782">
        <v>1.0</v>
      </c>
      <c r="BL2386" s="67"/>
      <c r="BM2386" s="67"/>
      <c r="BN2386" s="67"/>
      <c r="BO2386" s="67"/>
      <c r="BP2386" s="67"/>
      <c r="BQ2386" s="67"/>
      <c r="BR2386" s="67"/>
      <c r="BS2386" s="67"/>
      <c r="BT2386" s="67"/>
      <c r="BU2386" s="67"/>
      <c r="BV2386" s="782">
        <v>1.0</v>
      </c>
      <c r="BW2386" s="67"/>
      <c r="BX2386" s="67"/>
      <c r="BY2386" s="67"/>
      <c r="BZ2386" s="67"/>
      <c r="CA2386" s="67"/>
      <c r="CB2386" s="67"/>
      <c r="CC2386" s="67"/>
      <c r="CD2386" s="67"/>
      <c r="CE2386" s="67"/>
      <c r="CF2386" s="67"/>
      <c r="CG2386" s="67"/>
      <c r="CH2386" s="67"/>
      <c r="CI2386" s="67"/>
      <c r="CJ2386" s="67"/>
      <c r="CK2386" s="782">
        <v>4.0</v>
      </c>
      <c r="CL2386" s="782">
        <v>4.0</v>
      </c>
      <c r="CM2386" s="67"/>
      <c r="CN2386" s="67"/>
      <c r="CO2386" s="67"/>
      <c r="CP2386" s="67"/>
      <c r="CQ2386" s="67"/>
      <c r="CR2386" s="67"/>
      <c r="CS2386" s="67"/>
      <c r="CT2386" s="67"/>
      <c r="CU2386" s="67"/>
      <c r="CV2386" s="67"/>
      <c r="CW2386" s="67"/>
      <c r="CX2386" s="67"/>
      <c r="CY2386" s="67"/>
      <c r="CZ2386" s="67"/>
      <c r="DA2386" s="67"/>
      <c r="DB2386" s="67"/>
      <c r="DC2386" s="67"/>
      <c r="DD2386" s="67"/>
      <c r="DE2386" s="67"/>
      <c r="DF2386" s="67"/>
      <c r="DG2386" s="67"/>
      <c r="DH2386" s="67"/>
      <c r="DI2386" s="67"/>
      <c r="DJ2386" s="67"/>
      <c r="DK2386" s="67"/>
      <c r="DL2386" s="67"/>
      <c r="DM2386" s="67"/>
      <c r="DN2386" s="67"/>
      <c r="DO2386" s="67"/>
      <c r="DP2386" s="67"/>
      <c r="DQ2386" s="67"/>
      <c r="DR2386" s="67"/>
      <c r="DS2386" s="67"/>
      <c r="DT2386" s="67"/>
      <c r="DU2386" s="67"/>
      <c r="DV2386" s="67"/>
      <c r="DW2386" s="67"/>
      <c r="DX2386" s="67"/>
      <c r="DY2386" s="67"/>
      <c r="DZ2386" s="67"/>
      <c r="EA2386" s="67"/>
      <c r="EB2386" s="67"/>
      <c r="EC2386" s="67"/>
      <c r="ED2386" s="67"/>
      <c r="EE2386" s="67"/>
      <c r="EF2386" s="67"/>
      <c r="EG2386" s="67"/>
      <c r="EH2386" s="67"/>
      <c r="EI2386" s="67"/>
      <c r="EJ2386" s="67"/>
      <c r="EK2386" s="67"/>
      <c r="EL2386" s="67"/>
      <c r="EM2386" s="67"/>
      <c r="EN2386" s="67"/>
      <c r="EO2386" s="67"/>
      <c r="EP2386" s="67"/>
      <c r="EQ2386" s="67"/>
      <c r="ER2386" s="67"/>
      <c r="ES2386" s="67"/>
      <c r="ET2386" s="67"/>
      <c r="EU2386" s="67"/>
      <c r="EV2386" s="76"/>
      <c r="EW2386" s="76"/>
      <c r="EX2386" s="76"/>
      <c r="EY2386" s="76"/>
      <c r="EZ2386" s="76"/>
      <c r="FA2386" s="76"/>
      <c r="FB2386" s="67" t="s">
        <v>8570</v>
      </c>
      <c r="FC2386" s="67" t="s">
        <v>8571</v>
      </c>
      <c r="FD2386" s="67" t="s">
        <v>8572</v>
      </c>
    </row>
    <row r="2387">
      <c r="A2387" s="771" t="s">
        <v>8573</v>
      </c>
      <c r="B2387" s="67" t="s">
        <v>8574</v>
      </c>
      <c r="C2387" s="1225" t="s">
        <v>5866</v>
      </c>
      <c r="D2387" s="67" t="s">
        <v>18</v>
      </c>
      <c r="E2387" s="67"/>
      <c r="F2387" s="67"/>
      <c r="G2387" s="67" t="s">
        <v>8575</v>
      </c>
      <c r="H2387" s="67" t="s">
        <v>5395</v>
      </c>
      <c r="I2387" s="67" t="s">
        <v>23</v>
      </c>
      <c r="J2387" s="67"/>
      <c r="K2387" s="67" t="s">
        <v>8542</v>
      </c>
      <c r="L2387" s="67" t="s">
        <v>510</v>
      </c>
      <c r="M2387" s="67" t="s">
        <v>50</v>
      </c>
      <c r="N2387" s="1227">
        <v>43138.0</v>
      </c>
      <c r="O2387" s="203"/>
      <c r="P2387" s="1073"/>
      <c r="Q2387" s="188"/>
      <c r="R2387" s="188"/>
      <c r="S2387" s="67"/>
      <c r="T2387" s="967">
        <f t="shared" si="4522"/>
        <v>385</v>
      </c>
      <c r="U2387" s="1199">
        <f t="shared" si="4583"/>
        <v>6</v>
      </c>
      <c r="V2387" s="459">
        <f t="shared" ref="V2387:X2387" si="4596">IF(ISBLANK($A2387),"",sum(AF2387,AL2387,AR2387,AX2387,BD2387,BJ2387,BP2387,BV2387,CB2387,CH2387,CN2387,CT2387,CZ2387,DF2387,DL2387,DR2387,DX2387,ED2387,EJ2387,EP2387,EV2387))</f>
        <v>1</v>
      </c>
      <c r="W2387" s="460">
        <f t="shared" si="4596"/>
        <v>0</v>
      </c>
      <c r="X2387" s="1212">
        <f t="shared" si="4596"/>
        <v>0</v>
      </c>
      <c r="Y2387" s="1228">
        <f t="shared" si="4588"/>
        <v>1</v>
      </c>
      <c r="Z2387" s="1212">
        <f t="shared" ref="Z2387:AB2387" si="4597">IF(ISBLANK($A2387),"",sum(AI2387,AO2387,AU2387,BA2387,BG2387,BM2387,BS2387,BY2387,CE2387,CK2387,CQ2387,CW2387,DC2387,DI2387,DO2387,DU2387,EA2387,EG2387,EM2387,ES2387,EY2387))</f>
        <v>0</v>
      </c>
      <c r="AA2387" s="1212">
        <f t="shared" si="4597"/>
        <v>0</v>
      </c>
      <c r="AB2387" s="1212">
        <f t="shared" si="4597"/>
        <v>0</v>
      </c>
      <c r="AC2387" s="1229">
        <f t="shared" si="4527"/>
        <v>0</v>
      </c>
      <c r="AD2387" s="763">
        <f t="shared" si="4528"/>
        <v>0</v>
      </c>
      <c r="AE2387" s="764" t="str">
        <f t="shared" si="4586"/>
        <v>20+</v>
      </c>
      <c r="AF2387" s="782">
        <v>1.0</v>
      </c>
      <c r="AG2387" s="67"/>
      <c r="AH2387" s="67"/>
      <c r="AI2387" s="67"/>
      <c r="AJ2387" s="67"/>
      <c r="AK2387" s="67"/>
      <c r="AL2387" s="67"/>
      <c r="AM2387" s="67"/>
      <c r="AN2387" s="67"/>
      <c r="AO2387" s="67"/>
      <c r="AP2387" s="67"/>
      <c r="AQ2387" s="67"/>
      <c r="AR2387" s="67"/>
      <c r="AS2387" s="67"/>
      <c r="AT2387" s="67"/>
      <c r="AU2387" s="67"/>
      <c r="AV2387" s="67"/>
      <c r="AW2387" s="67"/>
      <c r="AX2387" s="67"/>
      <c r="AY2387" s="67"/>
      <c r="AZ2387" s="67"/>
      <c r="BA2387" s="67"/>
      <c r="BB2387" s="67"/>
      <c r="BC2387" s="67"/>
      <c r="BD2387" s="67"/>
      <c r="BE2387" s="67"/>
      <c r="BF2387" s="67"/>
      <c r="BG2387" s="67"/>
      <c r="BH2387" s="67"/>
      <c r="BI2387" s="67"/>
      <c r="BJ2387" s="67"/>
      <c r="BK2387" s="67"/>
      <c r="BL2387" s="67"/>
      <c r="BM2387" s="67"/>
      <c r="BN2387" s="67"/>
      <c r="BO2387" s="67"/>
      <c r="BP2387" s="67"/>
      <c r="BQ2387" s="67"/>
      <c r="BR2387" s="67"/>
      <c r="BS2387" s="67"/>
      <c r="BT2387" s="67"/>
      <c r="BU2387" s="67"/>
      <c r="BV2387" s="67"/>
      <c r="BW2387" s="67"/>
      <c r="BX2387" s="67"/>
      <c r="BY2387" s="67"/>
      <c r="BZ2387" s="67"/>
      <c r="CA2387" s="67"/>
      <c r="CB2387" s="67"/>
      <c r="CC2387" s="67"/>
      <c r="CD2387" s="67"/>
      <c r="CE2387" s="67"/>
      <c r="CF2387" s="67"/>
      <c r="CG2387" s="67"/>
      <c r="CH2387" s="67"/>
      <c r="CI2387" s="67"/>
      <c r="CJ2387" s="67"/>
      <c r="CK2387" s="67"/>
      <c r="CL2387" s="67"/>
      <c r="CM2387" s="67"/>
      <c r="CN2387" s="67"/>
      <c r="CO2387" s="67"/>
      <c r="CP2387" s="67"/>
      <c r="CQ2387" s="67"/>
      <c r="CR2387" s="67"/>
      <c r="CS2387" s="67"/>
      <c r="CT2387" s="67"/>
      <c r="CU2387" s="67"/>
      <c r="CV2387" s="67"/>
      <c r="CW2387" s="67"/>
      <c r="CX2387" s="67"/>
      <c r="CY2387" s="67"/>
      <c r="CZ2387" s="67"/>
      <c r="DA2387" s="67"/>
      <c r="DB2387" s="67"/>
      <c r="DC2387" s="67"/>
      <c r="DD2387" s="67"/>
      <c r="DE2387" s="67"/>
      <c r="DF2387" s="67"/>
      <c r="DG2387" s="67"/>
      <c r="DH2387" s="67"/>
      <c r="DI2387" s="67"/>
      <c r="DJ2387" s="67"/>
      <c r="DK2387" s="67"/>
      <c r="DL2387" s="67"/>
      <c r="DM2387" s="67"/>
      <c r="DN2387" s="67"/>
      <c r="DO2387" s="67"/>
      <c r="DP2387" s="67"/>
      <c r="DQ2387" s="67"/>
      <c r="DR2387" s="67"/>
      <c r="DS2387" s="67"/>
      <c r="DT2387" s="67"/>
      <c r="DU2387" s="67"/>
      <c r="DV2387" s="67"/>
      <c r="DW2387" s="67"/>
      <c r="DX2387" s="67"/>
      <c r="DY2387" s="67"/>
      <c r="DZ2387" s="67"/>
      <c r="EA2387" s="67"/>
      <c r="EB2387" s="67"/>
      <c r="EC2387" s="67"/>
      <c r="ED2387" s="67"/>
      <c r="EE2387" s="67"/>
      <c r="EF2387" s="67"/>
      <c r="EG2387" s="67"/>
      <c r="EH2387" s="67"/>
      <c r="EI2387" s="67"/>
      <c r="EJ2387" s="67"/>
      <c r="EK2387" s="67"/>
      <c r="EL2387" s="67"/>
      <c r="EM2387" s="67"/>
      <c r="EN2387" s="67"/>
      <c r="EO2387" s="67"/>
      <c r="EP2387" s="67"/>
      <c r="EQ2387" s="67"/>
      <c r="ER2387" s="67"/>
      <c r="ES2387" s="67"/>
      <c r="ET2387" s="67"/>
      <c r="EU2387" s="67"/>
      <c r="EV2387" s="76"/>
      <c r="EW2387" s="76"/>
      <c r="EX2387" s="76"/>
      <c r="EY2387" s="76"/>
      <c r="EZ2387" s="76"/>
      <c r="FA2387" s="76"/>
      <c r="FB2387" s="1231" t="s">
        <v>8576</v>
      </c>
      <c r="FC2387" s="1205"/>
      <c r="FD2387" s="67"/>
    </row>
    <row r="2388">
      <c r="A2388" s="771" t="s">
        <v>8577</v>
      </c>
      <c r="B2388" s="67" t="s">
        <v>8578</v>
      </c>
      <c r="C2388" s="1225" t="s">
        <v>5866</v>
      </c>
      <c r="D2388" s="67" t="s">
        <v>18</v>
      </c>
      <c r="E2388" s="67"/>
      <c r="F2388" s="67"/>
      <c r="G2388" s="67" t="s">
        <v>7693</v>
      </c>
      <c r="H2388" s="67" t="s">
        <v>5395</v>
      </c>
      <c r="I2388" s="67" t="s">
        <v>23</v>
      </c>
      <c r="J2388" s="67"/>
      <c r="K2388" s="67" t="s">
        <v>8542</v>
      </c>
      <c r="L2388" s="67" t="s">
        <v>510</v>
      </c>
      <c r="M2388" s="67" t="s">
        <v>50</v>
      </c>
      <c r="N2388" s="1227">
        <v>43147.0</v>
      </c>
      <c r="O2388" s="203"/>
      <c r="P2388" s="1073"/>
      <c r="Q2388" s="188"/>
      <c r="R2388" s="188"/>
      <c r="S2388" s="67"/>
      <c r="T2388" s="967">
        <f t="shared" si="4522"/>
        <v>376</v>
      </c>
      <c r="U2388" s="1199">
        <f t="shared" si="4583"/>
        <v>6</v>
      </c>
      <c r="V2388" s="459">
        <f t="shared" ref="V2388:X2388" si="4598">IF(ISBLANK($A2388),"",sum(AF2388,AL2388,AR2388,AX2388,BD2388,BJ2388,BP2388,BV2388,CB2388,CH2388,CN2388,CT2388,CZ2388,DF2388,DL2388,DR2388,DX2388,ED2388,EJ2388,EP2388,EV2388))</f>
        <v>4</v>
      </c>
      <c r="W2388" s="460">
        <f t="shared" si="4598"/>
        <v>4</v>
      </c>
      <c r="X2388" s="1212">
        <f t="shared" si="4598"/>
        <v>0</v>
      </c>
      <c r="Y2388" s="1228">
        <f t="shared" si="4588"/>
        <v>8</v>
      </c>
      <c r="Z2388" s="1212">
        <f t="shared" ref="Z2388:AB2388" si="4599">IF(ISBLANK($A2388),"",sum(AI2388,AO2388,AU2388,BA2388,BG2388,BM2388,BS2388,BY2388,CE2388,CK2388,CQ2388,CW2388,DC2388,DI2388,DO2388,DU2388,EA2388,EG2388,EM2388,ES2388,EY2388))</f>
        <v>5</v>
      </c>
      <c r="AA2388" s="1212">
        <f t="shared" si="4599"/>
        <v>3</v>
      </c>
      <c r="AB2388" s="1212">
        <f t="shared" si="4599"/>
        <v>0</v>
      </c>
      <c r="AC2388" s="1229">
        <f t="shared" si="4527"/>
        <v>8</v>
      </c>
      <c r="AD2388" s="763">
        <f t="shared" si="4528"/>
        <v>0.625</v>
      </c>
      <c r="AE2388" s="764" t="str">
        <f t="shared" si="4586"/>
        <v>20+</v>
      </c>
      <c r="AF2388" s="67"/>
      <c r="AG2388" s="782">
        <v>1.0</v>
      </c>
      <c r="AH2388" s="67"/>
      <c r="AI2388" s="67"/>
      <c r="AJ2388" s="67"/>
      <c r="AK2388" s="67"/>
      <c r="AL2388" s="782">
        <v>1.0</v>
      </c>
      <c r="AM2388" s="782">
        <v>1.0</v>
      </c>
      <c r="AN2388" s="67"/>
      <c r="AO2388" s="67"/>
      <c r="AP2388" s="67"/>
      <c r="AQ2388" s="67"/>
      <c r="AR2388" s="782">
        <v>1.0</v>
      </c>
      <c r="AS2388" s="782">
        <v>2.0</v>
      </c>
      <c r="AT2388" s="67"/>
      <c r="AU2388" s="67"/>
      <c r="AV2388" s="67"/>
      <c r="AW2388" s="67"/>
      <c r="AX2388" s="782">
        <v>1.0</v>
      </c>
      <c r="AY2388" s="67"/>
      <c r="AZ2388" s="67"/>
      <c r="BA2388" s="67"/>
      <c r="BB2388" s="67"/>
      <c r="BC2388" s="67"/>
      <c r="BD2388" s="782">
        <v>1.0</v>
      </c>
      <c r="BE2388" s="67"/>
      <c r="BF2388" s="67"/>
      <c r="BG2388" s="67"/>
      <c r="BH2388" s="67"/>
      <c r="BI2388" s="67"/>
      <c r="BJ2388" s="67"/>
      <c r="BK2388" s="67"/>
      <c r="BL2388" s="67"/>
      <c r="BM2388" s="67"/>
      <c r="BN2388" s="67"/>
      <c r="BO2388" s="67"/>
      <c r="BP2388" s="67"/>
      <c r="BQ2388" s="67"/>
      <c r="BR2388" s="67"/>
      <c r="BS2388" s="782">
        <v>5.0</v>
      </c>
      <c r="BT2388" s="782">
        <v>3.0</v>
      </c>
      <c r="BU2388" s="67"/>
      <c r="BV2388" s="67"/>
      <c r="BW2388" s="67"/>
      <c r="BX2388" s="67"/>
      <c r="BY2388" s="67"/>
      <c r="BZ2388" s="67"/>
      <c r="CA2388" s="67"/>
      <c r="CB2388" s="67"/>
      <c r="CC2388" s="67"/>
      <c r="CD2388" s="67"/>
      <c r="CE2388" s="67"/>
      <c r="CF2388" s="67"/>
      <c r="CG2388" s="67"/>
      <c r="CH2388" s="67"/>
      <c r="CI2388" s="67"/>
      <c r="CJ2388" s="67"/>
      <c r="CK2388" s="67"/>
      <c r="CL2388" s="67"/>
      <c r="CM2388" s="67"/>
      <c r="CN2388" s="67"/>
      <c r="CO2388" s="67"/>
      <c r="CP2388" s="67"/>
      <c r="CQ2388" s="67"/>
      <c r="CR2388" s="67"/>
      <c r="CS2388" s="67"/>
      <c r="CT2388" s="67"/>
      <c r="CU2388" s="67"/>
      <c r="CV2388" s="67"/>
      <c r="CW2388" s="67"/>
      <c r="CX2388" s="67"/>
      <c r="CY2388" s="67"/>
      <c r="CZ2388" s="67"/>
      <c r="DA2388" s="67"/>
      <c r="DB2388" s="67"/>
      <c r="DC2388" s="67"/>
      <c r="DD2388" s="67"/>
      <c r="DE2388" s="67"/>
      <c r="DF2388" s="67"/>
      <c r="DG2388" s="67"/>
      <c r="DH2388" s="67"/>
      <c r="DI2388" s="67"/>
      <c r="DJ2388" s="67"/>
      <c r="DK2388" s="67"/>
      <c r="DL2388" s="67"/>
      <c r="DM2388" s="67"/>
      <c r="DN2388" s="67"/>
      <c r="DO2388" s="67"/>
      <c r="DP2388" s="67"/>
      <c r="DQ2388" s="67"/>
      <c r="DR2388" s="67"/>
      <c r="DS2388" s="67"/>
      <c r="DT2388" s="67"/>
      <c r="DU2388" s="67"/>
      <c r="DV2388" s="67"/>
      <c r="DW2388" s="67"/>
      <c r="DX2388" s="67"/>
      <c r="DY2388" s="67"/>
      <c r="DZ2388" s="67"/>
      <c r="EA2388" s="67"/>
      <c r="EB2388" s="67"/>
      <c r="EC2388" s="67"/>
      <c r="ED2388" s="67"/>
      <c r="EE2388" s="67"/>
      <c r="EF2388" s="67"/>
      <c r="EG2388" s="67"/>
      <c r="EH2388" s="67"/>
      <c r="EI2388" s="67"/>
      <c r="EJ2388" s="67"/>
      <c r="EK2388" s="67"/>
      <c r="EL2388" s="67"/>
      <c r="EM2388" s="67"/>
      <c r="EN2388" s="67"/>
      <c r="EO2388" s="67"/>
      <c r="EP2388" s="67"/>
      <c r="EQ2388" s="67"/>
      <c r="ER2388" s="67"/>
      <c r="ES2388" s="67"/>
      <c r="ET2388" s="67"/>
      <c r="EU2388" s="67"/>
      <c r="EV2388" s="76"/>
      <c r="EW2388" s="76"/>
      <c r="EX2388" s="76"/>
      <c r="EY2388" s="76"/>
      <c r="EZ2388" s="76"/>
      <c r="FA2388" s="76"/>
      <c r="FB2388" s="67" t="s">
        <v>8579</v>
      </c>
      <c r="FC2388" s="67" t="s">
        <v>8580</v>
      </c>
      <c r="FD2388" s="67" t="s">
        <v>8581</v>
      </c>
    </row>
    <row r="2389">
      <c r="A2389" s="771" t="s">
        <v>8582</v>
      </c>
      <c r="B2389" s="67" t="s">
        <v>8583</v>
      </c>
      <c r="C2389" s="1225" t="s">
        <v>5866</v>
      </c>
      <c r="D2389" s="67" t="s">
        <v>18</v>
      </c>
      <c r="E2389" s="67"/>
      <c r="F2389" s="67"/>
      <c r="G2389" s="67" t="s">
        <v>8056</v>
      </c>
      <c r="H2389" s="67" t="s">
        <v>5374</v>
      </c>
      <c r="I2389" s="67" t="s">
        <v>23</v>
      </c>
      <c r="J2389" s="67"/>
      <c r="K2389" s="67" t="s">
        <v>8584</v>
      </c>
      <c r="L2389" s="67" t="s">
        <v>5771</v>
      </c>
      <c r="M2389" s="67" t="s">
        <v>50</v>
      </c>
      <c r="N2389" s="1227">
        <v>43154.0</v>
      </c>
      <c r="O2389" s="203"/>
      <c r="P2389" s="1073"/>
      <c r="Q2389" s="188"/>
      <c r="R2389" s="188"/>
      <c r="S2389" s="67"/>
      <c r="T2389" s="967">
        <f t="shared" si="4522"/>
        <v>369</v>
      </c>
      <c r="U2389" s="1199">
        <f t="shared" si="4583"/>
        <v>6</v>
      </c>
      <c r="V2389" s="459">
        <f t="shared" ref="V2389:X2389" si="4600">IF(ISBLANK($A2389),"",sum(AF2389,AL2389,AR2389,AX2389,BD2389,BJ2389,BP2389,BV2389,CB2389,CH2389,CN2389,CT2389,CZ2389,DF2389,DL2389,DR2389,DX2389,ED2389,EJ2389,EP2389,EV2389))</f>
        <v>1</v>
      </c>
      <c r="W2389" s="460">
        <f t="shared" si="4600"/>
        <v>0</v>
      </c>
      <c r="X2389" s="1212">
        <f t="shared" si="4600"/>
        <v>0</v>
      </c>
      <c r="Y2389" s="1228">
        <f t="shared" si="4588"/>
        <v>1</v>
      </c>
      <c r="Z2389" s="1212">
        <f t="shared" ref="Z2389:AB2389" si="4601">IF(ISBLANK($A2389),"",sum(AI2389,AO2389,AU2389,BA2389,BG2389,BM2389,BS2389,BY2389,CE2389,CK2389,CQ2389,CW2389,DC2389,DI2389,DO2389,DU2389,EA2389,EG2389,EM2389,ES2389,EY2389))</f>
        <v>1</v>
      </c>
      <c r="AA2389" s="1212">
        <f t="shared" si="4601"/>
        <v>1</v>
      </c>
      <c r="AB2389" s="1212">
        <f t="shared" si="4601"/>
        <v>0</v>
      </c>
      <c r="AC2389" s="1229">
        <f t="shared" si="4527"/>
        <v>2</v>
      </c>
      <c r="AD2389" s="763">
        <f t="shared" si="4528"/>
        <v>1</v>
      </c>
      <c r="AE2389" s="764" t="str">
        <f t="shared" si="4586"/>
        <v>20+</v>
      </c>
      <c r="AF2389" s="782">
        <v>1.0</v>
      </c>
      <c r="AG2389" s="67"/>
      <c r="AH2389" s="67"/>
      <c r="AI2389" s="67"/>
      <c r="AJ2389" s="67"/>
      <c r="AK2389" s="67"/>
      <c r="AL2389" s="67"/>
      <c r="AM2389" s="67"/>
      <c r="AN2389" s="67"/>
      <c r="AO2389" s="67"/>
      <c r="AP2389" s="67"/>
      <c r="AQ2389" s="67"/>
      <c r="AR2389" s="67"/>
      <c r="AS2389" s="67"/>
      <c r="AT2389" s="67"/>
      <c r="AU2389" s="67"/>
      <c r="AV2389" s="67"/>
      <c r="AW2389" s="67"/>
      <c r="AX2389" s="67"/>
      <c r="AY2389" s="67"/>
      <c r="AZ2389" s="67"/>
      <c r="BA2389" s="67"/>
      <c r="BB2389" s="67"/>
      <c r="BC2389" s="67"/>
      <c r="BD2389" s="67"/>
      <c r="BE2389" s="67"/>
      <c r="BF2389" s="67"/>
      <c r="BG2389" s="67"/>
      <c r="BH2389" s="67"/>
      <c r="BI2389" s="67"/>
      <c r="BJ2389" s="67"/>
      <c r="BK2389" s="67"/>
      <c r="BL2389" s="67"/>
      <c r="BM2389" s="782">
        <v>1.0</v>
      </c>
      <c r="BN2389" s="782">
        <v>1.0</v>
      </c>
      <c r="BO2389" s="67"/>
      <c r="BP2389" s="67"/>
      <c r="BQ2389" s="67"/>
      <c r="BR2389" s="67"/>
      <c r="BS2389" s="67"/>
      <c r="BT2389" s="67"/>
      <c r="BU2389" s="67"/>
      <c r="BV2389" s="67"/>
      <c r="BW2389" s="67"/>
      <c r="BX2389" s="67"/>
      <c r="BY2389" s="67"/>
      <c r="BZ2389" s="67"/>
      <c r="CA2389" s="67"/>
      <c r="CB2389" s="67"/>
      <c r="CC2389" s="67"/>
      <c r="CD2389" s="67"/>
      <c r="CE2389" s="67"/>
      <c r="CF2389" s="67"/>
      <c r="CG2389" s="67"/>
      <c r="CH2389" s="67"/>
      <c r="CI2389" s="67"/>
      <c r="CJ2389" s="67"/>
      <c r="CK2389" s="67"/>
      <c r="CL2389" s="67"/>
      <c r="CM2389" s="67"/>
      <c r="CN2389" s="67"/>
      <c r="CO2389" s="67"/>
      <c r="CP2389" s="67"/>
      <c r="CQ2389" s="67"/>
      <c r="CR2389" s="67"/>
      <c r="CS2389" s="67"/>
      <c r="CT2389" s="67"/>
      <c r="CU2389" s="67"/>
      <c r="CV2389" s="67"/>
      <c r="CW2389" s="67"/>
      <c r="CX2389" s="67"/>
      <c r="CY2389" s="67"/>
      <c r="CZ2389" s="67"/>
      <c r="DA2389" s="67"/>
      <c r="DB2389" s="67"/>
      <c r="DC2389" s="67"/>
      <c r="DD2389" s="67"/>
      <c r="DE2389" s="67"/>
      <c r="DF2389" s="67"/>
      <c r="DG2389" s="67"/>
      <c r="DH2389" s="67"/>
      <c r="DI2389" s="67"/>
      <c r="DJ2389" s="67"/>
      <c r="DK2389" s="67"/>
      <c r="DL2389" s="67"/>
      <c r="DM2389" s="67"/>
      <c r="DN2389" s="67"/>
      <c r="DO2389" s="67"/>
      <c r="DP2389" s="67"/>
      <c r="DQ2389" s="67"/>
      <c r="DR2389" s="67"/>
      <c r="DS2389" s="67"/>
      <c r="DT2389" s="67"/>
      <c r="DU2389" s="67"/>
      <c r="DV2389" s="67"/>
      <c r="DW2389" s="67"/>
      <c r="DX2389" s="67"/>
      <c r="DY2389" s="67"/>
      <c r="DZ2389" s="67"/>
      <c r="EA2389" s="67"/>
      <c r="EB2389" s="67"/>
      <c r="EC2389" s="67"/>
      <c r="ED2389" s="67"/>
      <c r="EE2389" s="67"/>
      <c r="EF2389" s="67"/>
      <c r="EG2389" s="67"/>
      <c r="EH2389" s="67"/>
      <c r="EI2389" s="67"/>
      <c r="EJ2389" s="67"/>
      <c r="EK2389" s="67"/>
      <c r="EL2389" s="67"/>
      <c r="EM2389" s="67"/>
      <c r="EN2389" s="67"/>
      <c r="EO2389" s="67"/>
      <c r="EP2389" s="67"/>
      <c r="EQ2389" s="67"/>
      <c r="ER2389" s="67"/>
      <c r="ES2389" s="67"/>
      <c r="ET2389" s="67"/>
      <c r="EU2389" s="67"/>
      <c r="EV2389" s="76"/>
      <c r="EW2389" s="76"/>
      <c r="EX2389" s="76"/>
      <c r="EY2389" s="76"/>
      <c r="EZ2389" s="76"/>
      <c r="FA2389" s="76"/>
      <c r="FB2389" s="67" t="s">
        <v>8585</v>
      </c>
      <c r="FC2389" s="67" t="s">
        <v>8586</v>
      </c>
      <c r="FD2389" s="67" t="s">
        <v>8587</v>
      </c>
    </row>
    <row r="2390">
      <c r="A2390" s="771" t="s">
        <v>8588</v>
      </c>
      <c r="B2390" s="67" t="s">
        <v>1102</v>
      </c>
      <c r="C2390" s="1225" t="s">
        <v>5866</v>
      </c>
      <c r="D2390" s="67" t="s">
        <v>18</v>
      </c>
      <c r="E2390" s="67"/>
      <c r="F2390" s="67"/>
      <c r="G2390" s="67" t="s">
        <v>8589</v>
      </c>
      <c r="H2390" s="67" t="s">
        <v>7719</v>
      </c>
      <c r="I2390" s="67" t="s">
        <v>23</v>
      </c>
      <c r="J2390" s="67"/>
      <c r="K2390" s="67" t="s">
        <v>8584</v>
      </c>
      <c r="L2390" s="67" t="s">
        <v>510</v>
      </c>
      <c r="M2390" s="67" t="s">
        <v>50</v>
      </c>
      <c r="N2390" s="1227">
        <v>43166.0</v>
      </c>
      <c r="O2390" s="203"/>
      <c r="P2390" s="1073"/>
      <c r="Q2390" s="188"/>
      <c r="R2390" s="188"/>
      <c r="S2390" s="67"/>
      <c r="T2390" s="967">
        <f t="shared" si="4522"/>
        <v>357</v>
      </c>
      <c r="U2390" s="1199">
        <f t="shared" si="4583"/>
        <v>6</v>
      </c>
      <c r="V2390" s="459">
        <f t="shared" ref="V2390:X2390" si="4602">IF(ISBLANK($A2390),"",sum(AF2390,AL2390,AR2390,AX2390,BD2390,BJ2390,BP2390,BV2390,CB2390,CH2390,CN2390,CT2390,CZ2390,DF2390,DL2390,DR2390,DX2390,ED2390,EJ2390,EP2390,EV2390))</f>
        <v>3</v>
      </c>
      <c r="W2390" s="460">
        <f t="shared" si="4602"/>
        <v>0</v>
      </c>
      <c r="X2390" s="1212">
        <f t="shared" si="4602"/>
        <v>0</v>
      </c>
      <c r="Y2390" s="1228">
        <f t="shared" si="4588"/>
        <v>3</v>
      </c>
      <c r="Z2390" s="1212">
        <f t="shared" ref="Z2390:AB2390" si="4603">IF(ISBLANK($A2390),"",sum(AI2390,AO2390,AU2390,BA2390,BG2390,BM2390,BS2390,BY2390,CE2390,CK2390,CQ2390,CW2390,DC2390,DI2390,DO2390,DU2390,EA2390,EG2390,EM2390,ES2390,EY2390))</f>
        <v>3</v>
      </c>
      <c r="AA2390" s="1212">
        <f t="shared" si="4603"/>
        <v>5</v>
      </c>
      <c r="AB2390" s="1212">
        <f t="shared" si="4603"/>
        <v>0</v>
      </c>
      <c r="AC2390" s="1229">
        <f t="shared" si="4527"/>
        <v>8</v>
      </c>
      <c r="AD2390" s="763"/>
      <c r="AE2390" s="764" t="str">
        <f t="shared" si="4586"/>
        <v>20+</v>
      </c>
      <c r="AF2390" s="67"/>
      <c r="AG2390" s="67"/>
      <c r="AH2390" s="67"/>
      <c r="AI2390" s="67"/>
      <c r="AJ2390" s="67"/>
      <c r="AK2390" s="67"/>
      <c r="AL2390" s="67"/>
      <c r="AM2390" s="67"/>
      <c r="AN2390" s="67"/>
      <c r="AO2390" s="67"/>
      <c r="AP2390" s="67"/>
      <c r="AQ2390" s="67"/>
      <c r="AR2390" s="782">
        <v>2.0</v>
      </c>
      <c r="AS2390" s="67"/>
      <c r="AT2390" s="67"/>
      <c r="AU2390" s="67"/>
      <c r="AV2390" s="67"/>
      <c r="AW2390" s="67"/>
      <c r="AX2390" s="782">
        <v>1.0</v>
      </c>
      <c r="AY2390" s="67"/>
      <c r="AZ2390" s="67"/>
      <c r="BA2390" s="782">
        <v>3.0</v>
      </c>
      <c r="BB2390" s="782">
        <v>2.0</v>
      </c>
      <c r="BC2390" s="67"/>
      <c r="BD2390" s="67"/>
      <c r="BE2390" s="67"/>
      <c r="BF2390" s="67"/>
      <c r="BG2390" s="67"/>
      <c r="BH2390" s="782">
        <v>2.0</v>
      </c>
      <c r="BI2390" s="67"/>
      <c r="BJ2390" s="67"/>
      <c r="BK2390" s="67"/>
      <c r="BL2390" s="67"/>
      <c r="BM2390" s="67"/>
      <c r="BN2390" s="782">
        <v>1.0</v>
      </c>
      <c r="BO2390" s="67"/>
      <c r="BP2390" s="67"/>
      <c r="BQ2390" s="67"/>
      <c r="BR2390" s="67"/>
      <c r="BS2390" s="67"/>
      <c r="BT2390" s="67"/>
      <c r="BU2390" s="67"/>
      <c r="BV2390" s="67"/>
      <c r="BW2390" s="67"/>
      <c r="BX2390" s="67"/>
      <c r="BY2390" s="67"/>
      <c r="BZ2390" s="67"/>
      <c r="CA2390" s="67"/>
      <c r="CB2390" s="67"/>
      <c r="CC2390" s="67"/>
      <c r="CD2390" s="67"/>
      <c r="CE2390" s="67"/>
      <c r="CF2390" s="67"/>
      <c r="CG2390" s="67"/>
      <c r="CH2390" s="67"/>
      <c r="CI2390" s="67"/>
      <c r="CJ2390" s="67"/>
      <c r="CK2390" s="67"/>
      <c r="CL2390" s="67"/>
      <c r="CM2390" s="67"/>
      <c r="CN2390" s="67"/>
      <c r="CO2390" s="67"/>
      <c r="CP2390" s="67"/>
      <c r="CQ2390" s="67"/>
      <c r="CR2390" s="67"/>
      <c r="CS2390" s="67"/>
      <c r="CT2390" s="67"/>
      <c r="CU2390" s="67"/>
      <c r="CV2390" s="67"/>
      <c r="CW2390" s="67"/>
      <c r="CX2390" s="67"/>
      <c r="CY2390" s="67"/>
      <c r="CZ2390" s="67"/>
      <c r="DA2390" s="67"/>
      <c r="DB2390" s="67"/>
      <c r="DC2390" s="67"/>
      <c r="DD2390" s="67"/>
      <c r="DE2390" s="67"/>
      <c r="DF2390" s="67"/>
      <c r="DG2390" s="67"/>
      <c r="DH2390" s="67"/>
      <c r="DI2390" s="67"/>
      <c r="DJ2390" s="67"/>
      <c r="DK2390" s="67"/>
      <c r="DL2390" s="67"/>
      <c r="DM2390" s="67"/>
      <c r="DN2390" s="67"/>
      <c r="DO2390" s="67"/>
      <c r="DP2390" s="67"/>
      <c r="DQ2390" s="67"/>
      <c r="DR2390" s="67"/>
      <c r="DS2390" s="67"/>
      <c r="DT2390" s="67"/>
      <c r="DU2390" s="67"/>
      <c r="DV2390" s="67"/>
      <c r="DW2390" s="67"/>
      <c r="DX2390" s="67"/>
      <c r="DY2390" s="67"/>
      <c r="DZ2390" s="67"/>
      <c r="EA2390" s="67"/>
      <c r="EB2390" s="67"/>
      <c r="EC2390" s="67"/>
      <c r="ED2390" s="67"/>
      <c r="EE2390" s="67"/>
      <c r="EF2390" s="67"/>
      <c r="EG2390" s="67"/>
      <c r="EH2390" s="67"/>
      <c r="EI2390" s="67"/>
      <c r="EJ2390" s="67"/>
      <c r="EK2390" s="67"/>
      <c r="EL2390" s="67"/>
      <c r="EM2390" s="67"/>
      <c r="EN2390" s="67"/>
      <c r="EO2390" s="67"/>
      <c r="EP2390" s="67"/>
      <c r="EQ2390" s="67"/>
      <c r="ER2390" s="67"/>
      <c r="ES2390" s="67"/>
      <c r="ET2390" s="67"/>
      <c r="EU2390" s="67"/>
      <c r="EV2390" s="76"/>
      <c r="EW2390" s="76"/>
      <c r="EX2390" s="76"/>
      <c r="EY2390" s="76"/>
      <c r="EZ2390" s="76"/>
      <c r="FA2390" s="76"/>
      <c r="FB2390" s="67" t="s">
        <v>8590</v>
      </c>
      <c r="FC2390" s="67" t="s">
        <v>8591</v>
      </c>
      <c r="FD2390" s="67" t="s">
        <v>8592</v>
      </c>
    </row>
    <row r="2391">
      <c r="A2391" s="771" t="s">
        <v>8593</v>
      </c>
      <c r="B2391" s="67" t="s">
        <v>8594</v>
      </c>
      <c r="C2391" s="1225" t="s">
        <v>5866</v>
      </c>
      <c r="D2391" s="67" t="s">
        <v>10</v>
      </c>
      <c r="E2391" s="67"/>
      <c r="F2391" s="67"/>
      <c r="G2391" s="67" t="s">
        <v>8595</v>
      </c>
      <c r="H2391" s="67" t="s">
        <v>7719</v>
      </c>
      <c r="I2391" s="67" t="s">
        <v>23</v>
      </c>
      <c r="J2391" s="67"/>
      <c r="K2391" s="67" t="s">
        <v>8584</v>
      </c>
      <c r="L2391" s="67" t="s">
        <v>510</v>
      </c>
      <c r="M2391" s="67" t="s">
        <v>50</v>
      </c>
      <c r="N2391" s="1227">
        <v>43158.0</v>
      </c>
      <c r="O2391" s="203"/>
      <c r="P2391" s="1073"/>
      <c r="Q2391" s="188"/>
      <c r="R2391" s="188"/>
      <c r="S2391" s="67"/>
      <c r="T2391" s="967">
        <f t="shared" si="4522"/>
        <v>365</v>
      </c>
      <c r="U2391" s="1199">
        <f t="shared" si="4583"/>
        <v>6</v>
      </c>
      <c r="V2391" s="459">
        <f t="shared" ref="V2391:X2391" si="4604">IF(ISBLANK($A2391),"",sum(AF2391,AL2391,AR2391,AX2391,BD2391,BJ2391,BP2391,BV2391,CB2391,CH2391,CN2391,CT2391,CZ2391,DF2391,DL2391,DR2391,DX2391,ED2391,EJ2391,EP2391,EV2391))</f>
        <v>2</v>
      </c>
      <c r="W2391" s="460">
        <f t="shared" si="4604"/>
        <v>1</v>
      </c>
      <c r="X2391" s="1212">
        <f t="shared" si="4604"/>
        <v>0</v>
      </c>
      <c r="Y2391" s="1228">
        <f t="shared" si="4588"/>
        <v>3</v>
      </c>
      <c r="Z2391" s="1212">
        <f t="shared" ref="Z2391:AB2391" si="4605">IF(ISBLANK($A2391),"",sum(AI2391,AO2391,AU2391,BA2391,BG2391,BM2391,BS2391,BY2391,CE2391,CK2391,CQ2391,CW2391,DC2391,DI2391,DO2391,DU2391,EA2391,EG2391,EM2391,ES2391,EY2391))</f>
        <v>2</v>
      </c>
      <c r="AA2391" s="1212">
        <f t="shared" si="4605"/>
        <v>0</v>
      </c>
      <c r="AB2391" s="1212">
        <f t="shared" si="4605"/>
        <v>0</v>
      </c>
      <c r="AC2391" s="1229">
        <f t="shared" si="4527"/>
        <v>2</v>
      </c>
      <c r="AD2391" s="763">
        <f t="shared" ref="AD2391:AD2468" si="4608">IFERROR(Z2391/Y2391,"")</f>
        <v>0.6666666667</v>
      </c>
      <c r="AE2391" s="764" t="str">
        <f t="shared" si="4586"/>
        <v>20+</v>
      </c>
      <c r="AF2391" s="67"/>
      <c r="AG2391" s="67"/>
      <c r="AH2391" s="67"/>
      <c r="AI2391" s="67"/>
      <c r="AJ2391" s="67"/>
      <c r="AK2391" s="67"/>
      <c r="AL2391" s="782">
        <v>1.0</v>
      </c>
      <c r="AM2391" s="67"/>
      <c r="AN2391" s="67"/>
      <c r="AO2391" s="67"/>
      <c r="AP2391" s="67"/>
      <c r="AQ2391" s="67"/>
      <c r="AR2391" s="67"/>
      <c r="AS2391" s="67"/>
      <c r="AT2391" s="67"/>
      <c r="AU2391" s="67"/>
      <c r="AV2391" s="67"/>
      <c r="AW2391" s="67"/>
      <c r="AX2391" s="782">
        <v>1.0</v>
      </c>
      <c r="AY2391" s="782">
        <v>1.0</v>
      </c>
      <c r="AZ2391" s="67"/>
      <c r="BA2391" s="67"/>
      <c r="BB2391" s="67"/>
      <c r="BC2391" s="67"/>
      <c r="BD2391" s="67"/>
      <c r="BE2391" s="67"/>
      <c r="BF2391" s="67"/>
      <c r="BG2391" s="67"/>
      <c r="BH2391" s="67"/>
      <c r="BI2391" s="67"/>
      <c r="BJ2391" s="67"/>
      <c r="BK2391" s="67"/>
      <c r="BL2391" s="67"/>
      <c r="BM2391" s="782">
        <v>2.0</v>
      </c>
      <c r="BN2391" s="67"/>
      <c r="BO2391" s="67"/>
      <c r="BP2391" s="67"/>
      <c r="BQ2391" s="67"/>
      <c r="BR2391" s="67"/>
      <c r="BS2391" s="67"/>
      <c r="BT2391" s="67"/>
      <c r="BU2391" s="67"/>
      <c r="BV2391" s="67"/>
      <c r="BW2391" s="67"/>
      <c r="BX2391" s="67"/>
      <c r="BY2391" s="67"/>
      <c r="BZ2391" s="67"/>
      <c r="CA2391" s="67"/>
      <c r="CB2391" s="67"/>
      <c r="CC2391" s="67"/>
      <c r="CD2391" s="67"/>
      <c r="CE2391" s="67"/>
      <c r="CF2391" s="67"/>
      <c r="CG2391" s="67"/>
      <c r="CH2391" s="67"/>
      <c r="CI2391" s="67"/>
      <c r="CJ2391" s="67"/>
      <c r="CK2391" s="67"/>
      <c r="CL2391" s="67"/>
      <c r="CM2391" s="67"/>
      <c r="CN2391" s="67"/>
      <c r="CO2391" s="67"/>
      <c r="CP2391" s="67"/>
      <c r="CQ2391" s="67"/>
      <c r="CR2391" s="67"/>
      <c r="CS2391" s="67"/>
      <c r="CT2391" s="67"/>
      <c r="CU2391" s="67"/>
      <c r="CV2391" s="67"/>
      <c r="CW2391" s="67"/>
      <c r="CX2391" s="67"/>
      <c r="CY2391" s="67"/>
      <c r="CZ2391" s="67"/>
      <c r="DA2391" s="67"/>
      <c r="DB2391" s="67"/>
      <c r="DC2391" s="67"/>
      <c r="DD2391" s="67"/>
      <c r="DE2391" s="67"/>
      <c r="DF2391" s="67"/>
      <c r="DG2391" s="67"/>
      <c r="DH2391" s="67"/>
      <c r="DI2391" s="67"/>
      <c r="DJ2391" s="67"/>
      <c r="DK2391" s="67"/>
      <c r="DL2391" s="67"/>
      <c r="DM2391" s="67"/>
      <c r="DN2391" s="67"/>
      <c r="DO2391" s="67"/>
      <c r="DP2391" s="67"/>
      <c r="DQ2391" s="67"/>
      <c r="DR2391" s="67"/>
      <c r="DS2391" s="67"/>
      <c r="DT2391" s="67"/>
      <c r="DU2391" s="67"/>
      <c r="DV2391" s="67"/>
      <c r="DW2391" s="67"/>
      <c r="DX2391" s="67"/>
      <c r="DY2391" s="67"/>
      <c r="DZ2391" s="67"/>
      <c r="EA2391" s="67"/>
      <c r="EB2391" s="67"/>
      <c r="EC2391" s="67"/>
      <c r="ED2391" s="67"/>
      <c r="EE2391" s="67"/>
      <c r="EF2391" s="67"/>
      <c r="EG2391" s="67"/>
      <c r="EH2391" s="67"/>
      <c r="EI2391" s="67"/>
      <c r="EJ2391" s="67"/>
      <c r="EK2391" s="67"/>
      <c r="EL2391" s="67"/>
      <c r="EM2391" s="67"/>
      <c r="EN2391" s="67"/>
      <c r="EO2391" s="67"/>
      <c r="EP2391" s="67"/>
      <c r="EQ2391" s="67"/>
      <c r="ER2391" s="67"/>
      <c r="ES2391" s="67"/>
      <c r="ET2391" s="67"/>
      <c r="EU2391" s="67"/>
      <c r="EV2391" s="76"/>
      <c r="EW2391" s="76"/>
      <c r="EX2391" s="76"/>
      <c r="EY2391" s="76"/>
      <c r="EZ2391" s="76"/>
      <c r="FA2391" s="76"/>
      <c r="FB2391" s="67" t="s">
        <v>8596</v>
      </c>
      <c r="FC2391" s="67" t="s">
        <v>8597</v>
      </c>
      <c r="FD2391" s="67" t="s">
        <v>8598</v>
      </c>
    </row>
    <row r="2392">
      <c r="A2392" s="771" t="s">
        <v>8599</v>
      </c>
      <c r="B2392" s="67" t="s">
        <v>8583</v>
      </c>
      <c r="C2392" s="1225" t="s">
        <v>5866</v>
      </c>
      <c r="D2392" s="67" t="s">
        <v>18</v>
      </c>
      <c r="E2392" s="67"/>
      <c r="F2392" s="67"/>
      <c r="G2392" s="67" t="s">
        <v>8056</v>
      </c>
      <c r="H2392" s="67" t="s">
        <v>5374</v>
      </c>
      <c r="I2392" s="67" t="s">
        <v>23</v>
      </c>
      <c r="J2392" s="67"/>
      <c r="K2392" s="67" t="s">
        <v>8584</v>
      </c>
      <c r="L2392" s="67" t="s">
        <v>5771</v>
      </c>
      <c r="M2392" s="67" t="s">
        <v>50</v>
      </c>
      <c r="N2392" s="1227">
        <v>43182.0</v>
      </c>
      <c r="O2392" s="203"/>
      <c r="P2392" s="1073"/>
      <c r="Q2392" s="188"/>
      <c r="R2392" s="188"/>
      <c r="S2392" s="67"/>
      <c r="T2392" s="967">
        <f t="shared" si="4522"/>
        <v>341</v>
      </c>
      <c r="U2392" s="1199">
        <f t="shared" si="4583"/>
        <v>6</v>
      </c>
      <c r="V2392" s="459">
        <f t="shared" ref="V2392:X2392" si="4606">IF(ISBLANK($A2392),"",sum(AF2392,AL2392,AR2392,AX2392,BD2392,BJ2392,BP2392,BV2392,CB2392,CH2392,CN2392,CT2392,CZ2392,DF2392,DL2392,DR2392,DX2392,ED2392,EJ2392,EP2392,EV2392))</f>
        <v>1</v>
      </c>
      <c r="W2392" s="460">
        <f t="shared" si="4606"/>
        <v>0</v>
      </c>
      <c r="X2392" s="1212">
        <f t="shared" si="4606"/>
        <v>0</v>
      </c>
      <c r="Y2392" s="1228">
        <f t="shared" si="4588"/>
        <v>1</v>
      </c>
      <c r="Z2392" s="1212">
        <f t="shared" ref="Z2392:AB2392" si="4607">IF(ISBLANK($A2392),"",sum(AI2392,AO2392,AU2392,BA2392,BG2392,BM2392,BS2392,BY2392,CE2392,CK2392,CQ2392,CW2392,DC2392,DI2392,DO2392,DU2392,EA2392,EG2392,EM2392,ES2392,EY2392))</f>
        <v>2</v>
      </c>
      <c r="AA2392" s="1212">
        <f t="shared" si="4607"/>
        <v>0</v>
      </c>
      <c r="AB2392" s="1212">
        <f t="shared" si="4607"/>
        <v>0</v>
      </c>
      <c r="AC2392" s="1229">
        <f t="shared" si="4527"/>
        <v>2</v>
      </c>
      <c r="AD2392" s="763">
        <f t="shared" si="4608"/>
        <v>2</v>
      </c>
      <c r="AE2392" s="764" t="str">
        <f t="shared" si="4586"/>
        <v>20+</v>
      </c>
      <c r="AF2392" s="67"/>
      <c r="AG2392" s="67"/>
      <c r="AH2392" s="67"/>
      <c r="AI2392" s="67"/>
      <c r="AJ2392" s="67"/>
      <c r="AK2392" s="67"/>
      <c r="AL2392" s="67"/>
      <c r="AM2392" s="67"/>
      <c r="AN2392" s="67"/>
      <c r="AO2392" s="67"/>
      <c r="AP2392" s="67"/>
      <c r="AQ2392" s="67"/>
      <c r="AR2392" s="67"/>
      <c r="AS2392" s="67"/>
      <c r="AT2392" s="67"/>
      <c r="AU2392" s="67"/>
      <c r="AV2392" s="67"/>
      <c r="AW2392" s="67"/>
      <c r="AX2392" s="782">
        <v>1.0</v>
      </c>
      <c r="AY2392" s="67"/>
      <c r="AZ2392" s="67"/>
      <c r="BA2392" s="782">
        <v>1.0</v>
      </c>
      <c r="BB2392" s="67"/>
      <c r="BC2392" s="67"/>
      <c r="BD2392" s="67"/>
      <c r="BE2392" s="67"/>
      <c r="BF2392" s="67"/>
      <c r="BG2392" s="67"/>
      <c r="BH2392" s="67"/>
      <c r="BI2392" s="67"/>
      <c r="BJ2392" s="67"/>
      <c r="BK2392" s="67"/>
      <c r="BL2392" s="67"/>
      <c r="BM2392" s="782">
        <v>1.0</v>
      </c>
      <c r="BN2392" s="67"/>
      <c r="BO2392" s="67"/>
      <c r="BP2392" s="67"/>
      <c r="BQ2392" s="67"/>
      <c r="BR2392" s="67"/>
      <c r="BS2392" s="67"/>
      <c r="BT2392" s="67"/>
      <c r="BU2392" s="67"/>
      <c r="BV2392" s="67"/>
      <c r="BW2392" s="67"/>
      <c r="BX2392" s="67"/>
      <c r="BY2392" s="67"/>
      <c r="BZ2392" s="67"/>
      <c r="CA2392" s="67"/>
      <c r="CB2392" s="67"/>
      <c r="CC2392" s="67"/>
      <c r="CD2392" s="67"/>
      <c r="CE2392" s="67"/>
      <c r="CF2392" s="67"/>
      <c r="CG2392" s="67"/>
      <c r="CH2392" s="67"/>
      <c r="CI2392" s="67"/>
      <c r="CJ2392" s="67"/>
      <c r="CK2392" s="67"/>
      <c r="CL2392" s="67"/>
      <c r="CM2392" s="67"/>
      <c r="CN2392" s="67"/>
      <c r="CO2392" s="67"/>
      <c r="CP2392" s="67"/>
      <c r="CQ2392" s="67"/>
      <c r="CR2392" s="67"/>
      <c r="CS2392" s="67"/>
      <c r="CT2392" s="67"/>
      <c r="CU2392" s="67"/>
      <c r="CV2392" s="67"/>
      <c r="CW2392" s="67"/>
      <c r="CX2392" s="67"/>
      <c r="CY2392" s="67"/>
      <c r="CZ2392" s="67"/>
      <c r="DA2392" s="67"/>
      <c r="DB2392" s="67"/>
      <c r="DC2392" s="67"/>
      <c r="DD2392" s="67"/>
      <c r="DE2392" s="67"/>
      <c r="DF2392" s="67"/>
      <c r="DG2392" s="67"/>
      <c r="DH2392" s="67"/>
      <c r="DI2392" s="67"/>
      <c r="DJ2392" s="67"/>
      <c r="DK2392" s="67"/>
      <c r="DL2392" s="67"/>
      <c r="DM2392" s="67"/>
      <c r="DN2392" s="67"/>
      <c r="DO2392" s="67"/>
      <c r="DP2392" s="67"/>
      <c r="DQ2392" s="67"/>
      <c r="DR2392" s="67"/>
      <c r="DS2392" s="67"/>
      <c r="DT2392" s="67"/>
      <c r="DU2392" s="67"/>
      <c r="DV2392" s="67"/>
      <c r="DW2392" s="67"/>
      <c r="DX2392" s="67"/>
      <c r="DY2392" s="67"/>
      <c r="DZ2392" s="67"/>
      <c r="EA2392" s="67"/>
      <c r="EB2392" s="67"/>
      <c r="EC2392" s="67"/>
      <c r="ED2392" s="67"/>
      <c r="EE2392" s="67"/>
      <c r="EF2392" s="67"/>
      <c r="EG2392" s="67"/>
      <c r="EH2392" s="67"/>
      <c r="EI2392" s="67"/>
      <c r="EJ2392" s="67"/>
      <c r="EK2392" s="67"/>
      <c r="EL2392" s="67"/>
      <c r="EM2392" s="67"/>
      <c r="EN2392" s="67"/>
      <c r="EO2392" s="67"/>
      <c r="EP2392" s="67"/>
      <c r="EQ2392" s="67"/>
      <c r="ER2392" s="67"/>
      <c r="ES2392" s="67"/>
      <c r="ET2392" s="67"/>
      <c r="EU2392" s="67"/>
      <c r="EV2392" s="76"/>
      <c r="EW2392" s="76"/>
      <c r="EX2392" s="76"/>
      <c r="EY2392" s="76"/>
      <c r="EZ2392" s="76"/>
      <c r="FA2392" s="76"/>
      <c r="FB2392" s="67" t="s">
        <v>8600</v>
      </c>
      <c r="FC2392" s="67" t="s">
        <v>8601</v>
      </c>
      <c r="FD2392" s="67" t="s">
        <v>8602</v>
      </c>
    </row>
    <row r="2393">
      <c r="A2393" s="771" t="s">
        <v>8603</v>
      </c>
      <c r="B2393" s="67" t="s">
        <v>8604</v>
      </c>
      <c r="C2393" s="1225" t="s">
        <v>5866</v>
      </c>
      <c r="D2393" s="67" t="s">
        <v>18</v>
      </c>
      <c r="E2393" s="67"/>
      <c r="F2393" s="67"/>
      <c r="G2393" s="67" t="s">
        <v>8605</v>
      </c>
      <c r="H2393" s="67" t="s">
        <v>5374</v>
      </c>
      <c r="I2393" s="67" t="s">
        <v>23</v>
      </c>
      <c r="J2393" s="67"/>
      <c r="K2393" s="67" t="s">
        <v>8584</v>
      </c>
      <c r="L2393" s="67" t="s">
        <v>510</v>
      </c>
      <c r="M2393" s="67" t="s">
        <v>50</v>
      </c>
      <c r="N2393" s="1227">
        <v>43173.0</v>
      </c>
      <c r="O2393" s="203"/>
      <c r="P2393" s="1073"/>
      <c r="Q2393" s="188"/>
      <c r="R2393" s="188"/>
      <c r="S2393" s="67"/>
      <c r="T2393" s="967">
        <f t="shared" si="4522"/>
        <v>350</v>
      </c>
      <c r="U2393" s="1199">
        <f t="shared" si="4583"/>
        <v>6</v>
      </c>
      <c r="V2393" s="459">
        <f t="shared" ref="V2393:X2393" si="4609">IF(ISBLANK($A2393),"",sum(AF2393,AL2393,AR2393,AX2393,BD2393,BJ2393,BP2393,BV2393,CB2393,CH2393,CN2393,CT2393,CZ2393,DF2393,DL2393,DR2393,DX2393,ED2393,EJ2393,EP2393,EV2393))</f>
        <v>11</v>
      </c>
      <c r="W2393" s="460">
        <f t="shared" si="4609"/>
        <v>0</v>
      </c>
      <c r="X2393" s="1212">
        <f t="shared" si="4609"/>
        <v>0</v>
      </c>
      <c r="Y2393" s="1228">
        <f t="shared" si="4588"/>
        <v>11</v>
      </c>
      <c r="Z2393" s="1212">
        <f t="shared" ref="Z2393:AB2393" si="4610">IF(ISBLANK($A2393),"",sum(AI2393,AO2393,AU2393,BA2393,BG2393,BM2393,BS2393,BY2393,CE2393,CK2393,CQ2393,CW2393,DC2393,DI2393,DO2393,DU2393,EA2393,EG2393,EM2393,ES2393,EY2393))</f>
        <v>6</v>
      </c>
      <c r="AA2393" s="1212">
        <f t="shared" si="4610"/>
        <v>2</v>
      </c>
      <c r="AB2393" s="1212">
        <f t="shared" si="4610"/>
        <v>0</v>
      </c>
      <c r="AC2393" s="1229">
        <f t="shared" si="4527"/>
        <v>8</v>
      </c>
      <c r="AD2393" s="763">
        <f t="shared" si="4608"/>
        <v>0.5454545455</v>
      </c>
      <c r="AE2393" s="764" t="str">
        <f t="shared" si="4586"/>
        <v>20+</v>
      </c>
      <c r="AF2393" s="67"/>
      <c r="AG2393" s="67"/>
      <c r="AH2393" s="67"/>
      <c r="AI2393" s="67"/>
      <c r="AJ2393" s="67"/>
      <c r="AK2393" s="67"/>
      <c r="AL2393" s="782">
        <v>1.0</v>
      </c>
      <c r="AM2393" s="67"/>
      <c r="AN2393" s="67"/>
      <c r="AO2393" s="67"/>
      <c r="AP2393" s="67"/>
      <c r="AQ2393" s="67"/>
      <c r="AR2393" s="782">
        <v>2.0</v>
      </c>
      <c r="AS2393" s="67"/>
      <c r="AT2393" s="67"/>
      <c r="AU2393" s="67"/>
      <c r="AV2393" s="67"/>
      <c r="AW2393" s="67"/>
      <c r="AX2393" s="782">
        <v>4.0</v>
      </c>
      <c r="AY2393" s="67"/>
      <c r="AZ2393" s="67"/>
      <c r="BA2393" s="782">
        <v>4.0</v>
      </c>
      <c r="BB2393" s="67"/>
      <c r="BC2393" s="67"/>
      <c r="BD2393" s="67"/>
      <c r="BE2393" s="67"/>
      <c r="BF2393" s="67"/>
      <c r="BG2393" s="782">
        <v>1.0</v>
      </c>
      <c r="BH2393" s="782">
        <v>1.0</v>
      </c>
      <c r="BI2393" s="67"/>
      <c r="BJ2393" s="67"/>
      <c r="BK2393" s="67"/>
      <c r="BL2393" s="67"/>
      <c r="BM2393" s="67"/>
      <c r="BN2393" s="782">
        <v>1.0</v>
      </c>
      <c r="BO2393" s="67"/>
      <c r="BP2393" s="782">
        <v>2.0</v>
      </c>
      <c r="BQ2393" s="67"/>
      <c r="BR2393" s="67"/>
      <c r="BS2393" s="782">
        <v>1.0</v>
      </c>
      <c r="BT2393" s="67"/>
      <c r="BU2393" s="67"/>
      <c r="BV2393" s="782">
        <v>2.0</v>
      </c>
      <c r="BW2393" s="67"/>
      <c r="BX2393" s="67"/>
      <c r="BY2393" s="67"/>
      <c r="BZ2393" s="67"/>
      <c r="CA2393" s="67"/>
      <c r="CB2393" s="67"/>
      <c r="CC2393" s="67"/>
      <c r="CD2393" s="67"/>
      <c r="CE2393" s="67"/>
      <c r="CF2393" s="67"/>
      <c r="CG2393" s="67"/>
      <c r="CH2393" s="67"/>
      <c r="CI2393" s="67"/>
      <c r="CJ2393" s="67"/>
      <c r="CK2393" s="67"/>
      <c r="CL2393" s="67"/>
      <c r="CM2393" s="67"/>
      <c r="CN2393" s="67"/>
      <c r="CO2393" s="67"/>
      <c r="CP2393" s="67"/>
      <c r="CQ2393" s="67"/>
      <c r="CR2393" s="67"/>
      <c r="CS2393" s="67"/>
      <c r="CT2393" s="67"/>
      <c r="CU2393" s="67"/>
      <c r="CV2393" s="67"/>
      <c r="CW2393" s="67"/>
      <c r="CX2393" s="67"/>
      <c r="CY2393" s="67"/>
      <c r="CZ2393" s="67"/>
      <c r="DA2393" s="67"/>
      <c r="DB2393" s="67"/>
      <c r="DC2393" s="67"/>
      <c r="DD2393" s="67"/>
      <c r="DE2393" s="67"/>
      <c r="DF2393" s="67"/>
      <c r="DG2393" s="67"/>
      <c r="DH2393" s="67"/>
      <c r="DI2393" s="67"/>
      <c r="DJ2393" s="67"/>
      <c r="DK2393" s="67"/>
      <c r="DL2393" s="67"/>
      <c r="DM2393" s="67"/>
      <c r="DN2393" s="67"/>
      <c r="DO2393" s="67"/>
      <c r="DP2393" s="67"/>
      <c r="DQ2393" s="67"/>
      <c r="DR2393" s="67"/>
      <c r="DS2393" s="67"/>
      <c r="DT2393" s="67"/>
      <c r="DU2393" s="67"/>
      <c r="DV2393" s="67"/>
      <c r="DW2393" s="67"/>
      <c r="DX2393" s="67"/>
      <c r="DY2393" s="67"/>
      <c r="DZ2393" s="67"/>
      <c r="EA2393" s="67"/>
      <c r="EB2393" s="67"/>
      <c r="EC2393" s="67"/>
      <c r="ED2393" s="67"/>
      <c r="EE2393" s="67"/>
      <c r="EF2393" s="67"/>
      <c r="EG2393" s="67"/>
      <c r="EH2393" s="67"/>
      <c r="EI2393" s="67"/>
      <c r="EJ2393" s="67"/>
      <c r="EK2393" s="67"/>
      <c r="EL2393" s="67"/>
      <c r="EM2393" s="67"/>
      <c r="EN2393" s="67"/>
      <c r="EO2393" s="67"/>
      <c r="EP2393" s="67"/>
      <c r="EQ2393" s="67"/>
      <c r="ER2393" s="67"/>
      <c r="ES2393" s="67"/>
      <c r="ET2393" s="67"/>
      <c r="EU2393" s="67"/>
      <c r="EV2393" s="76"/>
      <c r="EW2393" s="76"/>
      <c r="EX2393" s="76"/>
      <c r="EY2393" s="76"/>
      <c r="EZ2393" s="76"/>
      <c r="FA2393" s="76"/>
      <c r="FB2393" s="67" t="s">
        <v>8606</v>
      </c>
      <c r="FC2393" s="67" t="s">
        <v>8607</v>
      </c>
      <c r="FD2393" s="67" t="s">
        <v>8608</v>
      </c>
    </row>
    <row r="2394">
      <c r="A2394" s="771" t="s">
        <v>8609</v>
      </c>
      <c r="B2394" s="67" t="s">
        <v>8610</v>
      </c>
      <c r="C2394" s="1225" t="s">
        <v>5866</v>
      </c>
      <c r="D2394" s="67" t="s">
        <v>18</v>
      </c>
      <c r="E2394" s="67"/>
      <c r="F2394" s="67"/>
      <c r="G2394" s="67" t="s">
        <v>8122</v>
      </c>
      <c r="H2394" s="67" t="s">
        <v>5374</v>
      </c>
      <c r="I2394" s="67" t="s">
        <v>23</v>
      </c>
      <c r="J2394" s="67"/>
      <c r="K2394" s="67" t="s">
        <v>8584</v>
      </c>
      <c r="L2394" s="67" t="s">
        <v>5771</v>
      </c>
      <c r="M2394" s="67" t="s">
        <v>50</v>
      </c>
      <c r="N2394" s="1227">
        <v>43172.0</v>
      </c>
      <c r="O2394" s="203"/>
      <c r="P2394" s="1073"/>
      <c r="Q2394" s="188"/>
      <c r="R2394" s="188"/>
      <c r="S2394" s="67"/>
      <c r="T2394" s="967">
        <f t="shared" si="4522"/>
        <v>351</v>
      </c>
      <c r="U2394" s="1199">
        <f t="shared" si="4583"/>
        <v>6</v>
      </c>
      <c r="V2394" s="459">
        <f t="shared" ref="V2394:X2394" si="4611">IF(ISBLANK($A2394),"",sum(AF2394,AL2394,AR2394,AX2394,BD2394,BJ2394,BP2394,BV2394,CB2394,CH2394,CN2394,CT2394,CZ2394,DF2394,DL2394,DR2394,DX2394,ED2394,EJ2394,EP2394,EV2394))</f>
        <v>2</v>
      </c>
      <c r="W2394" s="460">
        <f t="shared" si="4611"/>
        <v>3</v>
      </c>
      <c r="X2394" s="1212">
        <f t="shared" si="4611"/>
        <v>0</v>
      </c>
      <c r="Y2394" s="1228">
        <f t="shared" si="4588"/>
        <v>5</v>
      </c>
      <c r="Z2394" s="1212">
        <f t="shared" ref="Z2394:AB2394" si="4612">IF(ISBLANK($A2394),"",sum(AI2394,AO2394,AU2394,BA2394,BG2394,BM2394,BS2394,BY2394,CE2394,CK2394,CQ2394,CW2394,DC2394,DI2394,DO2394,DU2394,EA2394,EG2394,EM2394,ES2394,EY2394))</f>
        <v>3</v>
      </c>
      <c r="AA2394" s="1212">
        <f t="shared" si="4612"/>
        <v>2</v>
      </c>
      <c r="AB2394" s="1212">
        <f t="shared" si="4612"/>
        <v>0</v>
      </c>
      <c r="AC2394" s="1229">
        <f t="shared" si="4527"/>
        <v>5</v>
      </c>
      <c r="AD2394" s="763">
        <f t="shared" si="4608"/>
        <v>0.6</v>
      </c>
      <c r="AE2394" s="764" t="str">
        <f t="shared" si="4586"/>
        <v>20+</v>
      </c>
      <c r="AF2394" s="67"/>
      <c r="AG2394" s="67"/>
      <c r="AH2394" s="67"/>
      <c r="AI2394" s="67"/>
      <c r="AJ2394" s="67"/>
      <c r="AK2394" s="67"/>
      <c r="AL2394" s="782">
        <v>1.0</v>
      </c>
      <c r="AM2394" s="67"/>
      <c r="AN2394" s="67"/>
      <c r="AO2394" s="67"/>
      <c r="AP2394" s="67"/>
      <c r="AQ2394" s="67"/>
      <c r="AR2394" s="67"/>
      <c r="AS2394" s="67"/>
      <c r="AT2394" s="67"/>
      <c r="AU2394" s="67"/>
      <c r="AV2394" s="67"/>
      <c r="AW2394" s="67"/>
      <c r="AX2394" s="67"/>
      <c r="AY2394" s="782">
        <v>2.0</v>
      </c>
      <c r="AZ2394" s="67"/>
      <c r="BA2394" s="782">
        <v>2.0</v>
      </c>
      <c r="BB2394" s="67"/>
      <c r="BC2394" s="67"/>
      <c r="BD2394" s="782">
        <v>1.0</v>
      </c>
      <c r="BE2394" s="782">
        <v>1.0</v>
      </c>
      <c r="BF2394" s="67"/>
      <c r="BG2394" s="782">
        <v>1.0</v>
      </c>
      <c r="BH2394" s="782">
        <v>2.0</v>
      </c>
      <c r="BI2394" s="67"/>
      <c r="BJ2394" s="67"/>
      <c r="BK2394" s="67"/>
      <c r="BL2394" s="67"/>
      <c r="BM2394" s="67"/>
      <c r="BN2394" s="67"/>
      <c r="BO2394" s="67"/>
      <c r="BP2394" s="67"/>
      <c r="BQ2394" s="67"/>
      <c r="BR2394" s="67"/>
      <c r="BS2394" s="67"/>
      <c r="BT2394" s="67"/>
      <c r="BU2394" s="67"/>
      <c r="BV2394" s="67"/>
      <c r="BW2394" s="67"/>
      <c r="BX2394" s="67"/>
      <c r="BY2394" s="67"/>
      <c r="BZ2394" s="67"/>
      <c r="CA2394" s="67"/>
      <c r="CB2394" s="67"/>
      <c r="CC2394" s="67"/>
      <c r="CD2394" s="67"/>
      <c r="CE2394" s="67"/>
      <c r="CF2394" s="67"/>
      <c r="CG2394" s="67"/>
      <c r="CH2394" s="67"/>
      <c r="CI2394" s="67"/>
      <c r="CJ2394" s="67"/>
      <c r="CK2394" s="67"/>
      <c r="CL2394" s="67"/>
      <c r="CM2394" s="67"/>
      <c r="CN2394" s="67"/>
      <c r="CO2394" s="67"/>
      <c r="CP2394" s="67"/>
      <c r="CQ2394" s="67"/>
      <c r="CR2394" s="67"/>
      <c r="CS2394" s="67"/>
      <c r="CT2394" s="67"/>
      <c r="CU2394" s="67"/>
      <c r="CV2394" s="67"/>
      <c r="CW2394" s="67"/>
      <c r="CX2394" s="67"/>
      <c r="CY2394" s="67"/>
      <c r="CZ2394" s="67"/>
      <c r="DA2394" s="67"/>
      <c r="DB2394" s="67"/>
      <c r="DC2394" s="67"/>
      <c r="DD2394" s="67"/>
      <c r="DE2394" s="67"/>
      <c r="DF2394" s="67"/>
      <c r="DG2394" s="67"/>
      <c r="DH2394" s="67"/>
      <c r="DI2394" s="67"/>
      <c r="DJ2394" s="67"/>
      <c r="DK2394" s="67"/>
      <c r="DL2394" s="67"/>
      <c r="DM2394" s="67"/>
      <c r="DN2394" s="67"/>
      <c r="DO2394" s="67"/>
      <c r="DP2394" s="67"/>
      <c r="DQ2394" s="67"/>
      <c r="DR2394" s="67"/>
      <c r="DS2394" s="67"/>
      <c r="DT2394" s="67"/>
      <c r="DU2394" s="67"/>
      <c r="DV2394" s="67"/>
      <c r="DW2394" s="67"/>
      <c r="DX2394" s="67"/>
      <c r="DY2394" s="67"/>
      <c r="DZ2394" s="67"/>
      <c r="EA2394" s="67"/>
      <c r="EB2394" s="67"/>
      <c r="EC2394" s="67"/>
      <c r="ED2394" s="67"/>
      <c r="EE2394" s="67"/>
      <c r="EF2394" s="67"/>
      <c r="EG2394" s="67"/>
      <c r="EH2394" s="67"/>
      <c r="EI2394" s="67"/>
      <c r="EJ2394" s="67"/>
      <c r="EK2394" s="67"/>
      <c r="EL2394" s="67"/>
      <c r="EM2394" s="67"/>
      <c r="EN2394" s="67"/>
      <c r="EO2394" s="67"/>
      <c r="EP2394" s="67"/>
      <c r="EQ2394" s="67"/>
      <c r="ER2394" s="67"/>
      <c r="ES2394" s="67"/>
      <c r="ET2394" s="67"/>
      <c r="EU2394" s="67"/>
      <c r="EV2394" s="76"/>
      <c r="EW2394" s="76"/>
      <c r="EX2394" s="76"/>
      <c r="EY2394" s="76"/>
      <c r="EZ2394" s="76"/>
      <c r="FA2394" s="76"/>
      <c r="FB2394" s="67" t="s">
        <v>8611</v>
      </c>
      <c r="FC2394" s="67" t="s">
        <v>8612</v>
      </c>
      <c r="FD2394" s="67" t="s">
        <v>8613</v>
      </c>
    </row>
    <row r="2395">
      <c r="A2395" s="771" t="s">
        <v>8614</v>
      </c>
      <c r="B2395" s="67" t="s">
        <v>4578</v>
      </c>
      <c r="C2395" s="1225" t="s">
        <v>5866</v>
      </c>
      <c r="D2395" s="67" t="s">
        <v>18</v>
      </c>
      <c r="E2395" s="67"/>
      <c r="F2395" s="67"/>
      <c r="G2395" s="67" t="s">
        <v>8615</v>
      </c>
      <c r="H2395" s="67" t="s">
        <v>5374</v>
      </c>
      <c r="I2395" s="67" t="s">
        <v>23</v>
      </c>
      <c r="J2395" s="67"/>
      <c r="K2395" s="67" t="s">
        <v>8584</v>
      </c>
      <c r="L2395" s="67" t="s">
        <v>5771</v>
      </c>
      <c r="M2395" s="67" t="s">
        <v>50</v>
      </c>
      <c r="N2395" s="1227">
        <v>43180.0</v>
      </c>
      <c r="O2395" s="203"/>
      <c r="P2395" s="1073"/>
      <c r="Q2395" s="188"/>
      <c r="R2395" s="188"/>
      <c r="S2395" s="67"/>
      <c r="T2395" s="967">
        <f t="shared" si="4522"/>
        <v>343</v>
      </c>
      <c r="U2395" s="1199">
        <f t="shared" si="4583"/>
        <v>6</v>
      </c>
      <c r="V2395" s="459">
        <f t="shared" ref="V2395:X2395" si="4613">IF(ISBLANK($A2395),"",sum(AF2395,AL2395,AR2395,AX2395,BD2395,BJ2395,BP2395,BV2395,CB2395,CH2395,CN2395,CT2395,CZ2395,DF2395,DL2395,DR2395,DX2395,ED2395,EJ2395,EP2395,EV2395))</f>
        <v>3</v>
      </c>
      <c r="W2395" s="460">
        <f t="shared" si="4613"/>
        <v>1</v>
      </c>
      <c r="X2395" s="1212">
        <f t="shared" si="4613"/>
        <v>0</v>
      </c>
      <c r="Y2395" s="1228">
        <f t="shared" si="4588"/>
        <v>4</v>
      </c>
      <c r="Z2395" s="1212">
        <f t="shared" ref="Z2395:AB2395" si="4614">IF(ISBLANK($A2395),"",sum(AI2395,AO2395,AU2395,BA2395,BG2395,BM2395,BS2395,BY2395,CE2395,CK2395,CQ2395,CW2395,DC2395,DI2395,DO2395,DU2395,EA2395,EG2395,EM2395,ES2395,EY2395))</f>
        <v>4</v>
      </c>
      <c r="AA2395" s="1212">
        <f t="shared" si="4614"/>
        <v>2</v>
      </c>
      <c r="AB2395" s="1212">
        <f t="shared" si="4614"/>
        <v>0</v>
      </c>
      <c r="AC2395" s="1229">
        <f t="shared" si="4527"/>
        <v>6</v>
      </c>
      <c r="AD2395" s="763">
        <f t="shared" si="4608"/>
        <v>1</v>
      </c>
      <c r="AE2395" s="764" t="str">
        <f t="shared" si="4586"/>
        <v>20+</v>
      </c>
      <c r="AF2395" s="67"/>
      <c r="AG2395" s="67"/>
      <c r="AH2395" s="67"/>
      <c r="AI2395" s="67"/>
      <c r="AJ2395" s="67"/>
      <c r="AK2395" s="67"/>
      <c r="AL2395" s="782">
        <v>1.0</v>
      </c>
      <c r="AM2395" s="67"/>
      <c r="AN2395" s="67"/>
      <c r="AO2395" s="67"/>
      <c r="AP2395" s="67"/>
      <c r="AQ2395" s="67"/>
      <c r="AR2395" s="782">
        <v>2.0</v>
      </c>
      <c r="AS2395" s="782">
        <v>1.0</v>
      </c>
      <c r="AT2395" s="67"/>
      <c r="AU2395" s="782">
        <v>3.0</v>
      </c>
      <c r="AV2395" s="67"/>
      <c r="AW2395" s="67"/>
      <c r="AX2395" s="67"/>
      <c r="AY2395" s="67"/>
      <c r="AZ2395" s="67"/>
      <c r="BA2395" s="67"/>
      <c r="BB2395" s="782">
        <v>2.0</v>
      </c>
      <c r="BC2395" s="67"/>
      <c r="BD2395" s="67"/>
      <c r="BE2395" s="67"/>
      <c r="BF2395" s="67"/>
      <c r="BG2395" s="782">
        <v>1.0</v>
      </c>
      <c r="BH2395" s="67"/>
      <c r="BI2395" s="67"/>
      <c r="BJ2395" s="67"/>
      <c r="BK2395" s="67"/>
      <c r="BL2395" s="67"/>
      <c r="BM2395" s="67"/>
      <c r="BN2395" s="67"/>
      <c r="BO2395" s="67"/>
      <c r="BP2395" s="67"/>
      <c r="BQ2395" s="67"/>
      <c r="BR2395" s="67"/>
      <c r="BS2395" s="67"/>
      <c r="BT2395" s="67"/>
      <c r="BU2395" s="67"/>
      <c r="BV2395" s="67"/>
      <c r="BW2395" s="67"/>
      <c r="BX2395" s="67"/>
      <c r="BY2395" s="67"/>
      <c r="BZ2395" s="67"/>
      <c r="CA2395" s="67"/>
      <c r="CB2395" s="67"/>
      <c r="CC2395" s="67"/>
      <c r="CD2395" s="67"/>
      <c r="CE2395" s="67"/>
      <c r="CF2395" s="67"/>
      <c r="CG2395" s="67"/>
      <c r="CH2395" s="67"/>
      <c r="CI2395" s="67"/>
      <c r="CJ2395" s="67"/>
      <c r="CK2395" s="67"/>
      <c r="CL2395" s="67"/>
      <c r="CM2395" s="67"/>
      <c r="CN2395" s="67"/>
      <c r="CO2395" s="67"/>
      <c r="CP2395" s="67"/>
      <c r="CQ2395" s="67"/>
      <c r="CR2395" s="67"/>
      <c r="CS2395" s="67"/>
      <c r="CT2395" s="67"/>
      <c r="CU2395" s="67"/>
      <c r="CV2395" s="67"/>
      <c r="CW2395" s="67"/>
      <c r="CX2395" s="67"/>
      <c r="CY2395" s="67"/>
      <c r="CZ2395" s="67"/>
      <c r="DA2395" s="67"/>
      <c r="DB2395" s="67"/>
      <c r="DC2395" s="67"/>
      <c r="DD2395" s="67"/>
      <c r="DE2395" s="67"/>
      <c r="DF2395" s="67"/>
      <c r="DG2395" s="67"/>
      <c r="DH2395" s="67"/>
      <c r="DI2395" s="67"/>
      <c r="DJ2395" s="67"/>
      <c r="DK2395" s="67"/>
      <c r="DL2395" s="67"/>
      <c r="DM2395" s="67"/>
      <c r="DN2395" s="67"/>
      <c r="DO2395" s="67"/>
      <c r="DP2395" s="67"/>
      <c r="DQ2395" s="67"/>
      <c r="DR2395" s="67"/>
      <c r="DS2395" s="67"/>
      <c r="DT2395" s="67"/>
      <c r="DU2395" s="67"/>
      <c r="DV2395" s="67"/>
      <c r="DW2395" s="67"/>
      <c r="DX2395" s="67"/>
      <c r="DY2395" s="67"/>
      <c r="DZ2395" s="67"/>
      <c r="EA2395" s="67"/>
      <c r="EB2395" s="67"/>
      <c r="EC2395" s="67"/>
      <c r="ED2395" s="67"/>
      <c r="EE2395" s="67"/>
      <c r="EF2395" s="67"/>
      <c r="EG2395" s="67"/>
      <c r="EH2395" s="67"/>
      <c r="EI2395" s="67"/>
      <c r="EJ2395" s="67"/>
      <c r="EK2395" s="67"/>
      <c r="EL2395" s="67"/>
      <c r="EM2395" s="67"/>
      <c r="EN2395" s="67"/>
      <c r="EO2395" s="67"/>
      <c r="EP2395" s="67"/>
      <c r="EQ2395" s="67"/>
      <c r="ER2395" s="67"/>
      <c r="ES2395" s="67"/>
      <c r="ET2395" s="67"/>
      <c r="EU2395" s="67"/>
      <c r="EV2395" s="76"/>
      <c r="EW2395" s="76"/>
      <c r="EX2395" s="76"/>
      <c r="EY2395" s="76"/>
      <c r="EZ2395" s="76"/>
      <c r="FA2395" s="76"/>
      <c r="FB2395" s="67" t="s">
        <v>8616</v>
      </c>
      <c r="FC2395" s="67" t="s">
        <v>8617</v>
      </c>
      <c r="FD2395" s="766" t="s">
        <v>8618</v>
      </c>
    </row>
    <row r="2396">
      <c r="A2396" s="771" t="s">
        <v>8619</v>
      </c>
      <c r="B2396" s="67" t="s">
        <v>5676</v>
      </c>
      <c r="C2396" s="1225" t="s">
        <v>5866</v>
      </c>
      <c r="D2396" s="67" t="s">
        <v>18</v>
      </c>
      <c r="E2396" s="67"/>
      <c r="F2396" s="67"/>
      <c r="G2396" s="67" t="s">
        <v>8620</v>
      </c>
      <c r="H2396" s="67" t="s">
        <v>7719</v>
      </c>
      <c r="I2396" s="67" t="s">
        <v>23</v>
      </c>
      <c r="J2396" s="67"/>
      <c r="K2396" s="67" t="s">
        <v>8584</v>
      </c>
      <c r="L2396" s="67" t="s">
        <v>510</v>
      </c>
      <c r="M2396" s="67" t="s">
        <v>50</v>
      </c>
      <c r="N2396" s="1227">
        <v>43193.0</v>
      </c>
      <c r="O2396" s="203"/>
      <c r="P2396" s="1073"/>
      <c r="Q2396" s="188"/>
      <c r="R2396" s="188"/>
      <c r="S2396" s="67"/>
      <c r="T2396" s="967">
        <f t="shared" si="4522"/>
        <v>330</v>
      </c>
      <c r="U2396" s="1199">
        <f t="shared" si="4583"/>
        <v>6</v>
      </c>
      <c r="V2396" s="459">
        <f t="shared" ref="V2396:X2396" si="4615">IF(ISBLANK($A2396),"",sum(AF2396,AL2396,AR2396,AX2396,BD2396,BJ2396,BP2396,BV2396,CB2396,CH2396,CN2396,CT2396,CZ2396,DF2396,DL2396,DR2396,DX2396,ED2396,EJ2396,EP2396,EV2396))</f>
        <v>2</v>
      </c>
      <c r="W2396" s="460">
        <f t="shared" si="4615"/>
        <v>0</v>
      </c>
      <c r="X2396" s="1212">
        <f t="shared" si="4615"/>
        <v>0</v>
      </c>
      <c r="Y2396" s="1228">
        <f t="shared" si="4588"/>
        <v>2</v>
      </c>
      <c r="Z2396" s="1212">
        <f t="shared" ref="Z2396:AB2396" si="4616">IF(ISBLANK($A2396),"",sum(AI2396,AO2396,AU2396,BA2396,BG2396,BM2396,BS2396,BY2396,CE2396,CK2396,CQ2396,CW2396,DC2396,DI2396,DO2396,DU2396,EA2396,EG2396,EM2396,ES2396,EY2396))</f>
        <v>1</v>
      </c>
      <c r="AA2396" s="1212">
        <f t="shared" si="4616"/>
        <v>0</v>
      </c>
      <c r="AB2396" s="1212">
        <f t="shared" si="4616"/>
        <v>0</v>
      </c>
      <c r="AC2396" s="1229">
        <f t="shared" si="4527"/>
        <v>1</v>
      </c>
      <c r="AD2396" s="763">
        <f t="shared" si="4608"/>
        <v>0.5</v>
      </c>
      <c r="AE2396" s="764" t="str">
        <f t="shared" si="4586"/>
        <v>20+</v>
      </c>
      <c r="AF2396" s="67"/>
      <c r="AG2396" s="67"/>
      <c r="AH2396" s="67"/>
      <c r="AI2396" s="67"/>
      <c r="AJ2396" s="67"/>
      <c r="AK2396" s="67"/>
      <c r="AL2396" s="782">
        <v>2.0</v>
      </c>
      <c r="AM2396" s="67"/>
      <c r="AN2396" s="67"/>
      <c r="AO2396" s="67"/>
      <c r="AP2396" s="67"/>
      <c r="AQ2396" s="67"/>
      <c r="AR2396" s="67"/>
      <c r="AS2396" s="67"/>
      <c r="AT2396" s="67"/>
      <c r="AU2396" s="67"/>
      <c r="AV2396" s="67"/>
      <c r="AW2396" s="67"/>
      <c r="AX2396" s="67"/>
      <c r="AY2396" s="67"/>
      <c r="AZ2396" s="67"/>
      <c r="BA2396" s="67"/>
      <c r="BB2396" s="67"/>
      <c r="BC2396" s="67"/>
      <c r="BD2396" s="67"/>
      <c r="BE2396" s="67"/>
      <c r="BF2396" s="67"/>
      <c r="BG2396" s="782">
        <v>1.0</v>
      </c>
      <c r="BH2396" s="67"/>
      <c r="BI2396" s="67"/>
      <c r="BJ2396" s="67"/>
      <c r="BK2396" s="67"/>
      <c r="BL2396" s="67"/>
      <c r="BM2396" s="67"/>
      <c r="BN2396" s="67"/>
      <c r="BO2396" s="67"/>
      <c r="BP2396" s="67"/>
      <c r="BQ2396" s="67"/>
      <c r="BR2396" s="67"/>
      <c r="BS2396" s="67"/>
      <c r="BT2396" s="67"/>
      <c r="BU2396" s="67"/>
      <c r="BV2396" s="67"/>
      <c r="BW2396" s="67"/>
      <c r="BX2396" s="67"/>
      <c r="BY2396" s="67"/>
      <c r="BZ2396" s="67"/>
      <c r="CA2396" s="67"/>
      <c r="CB2396" s="67"/>
      <c r="CC2396" s="67"/>
      <c r="CD2396" s="67"/>
      <c r="CE2396" s="67"/>
      <c r="CF2396" s="67"/>
      <c r="CG2396" s="67"/>
      <c r="CH2396" s="67"/>
      <c r="CI2396" s="67"/>
      <c r="CJ2396" s="67"/>
      <c r="CK2396" s="67"/>
      <c r="CL2396" s="67"/>
      <c r="CM2396" s="67"/>
      <c r="CN2396" s="67"/>
      <c r="CO2396" s="67"/>
      <c r="CP2396" s="67"/>
      <c r="CQ2396" s="67"/>
      <c r="CR2396" s="67"/>
      <c r="CS2396" s="67"/>
      <c r="CT2396" s="67"/>
      <c r="CU2396" s="67"/>
      <c r="CV2396" s="67"/>
      <c r="CW2396" s="67"/>
      <c r="CX2396" s="67"/>
      <c r="CY2396" s="67"/>
      <c r="CZ2396" s="67"/>
      <c r="DA2396" s="67"/>
      <c r="DB2396" s="67"/>
      <c r="DC2396" s="67"/>
      <c r="DD2396" s="67"/>
      <c r="DE2396" s="67"/>
      <c r="DF2396" s="67"/>
      <c r="DG2396" s="67"/>
      <c r="DH2396" s="67"/>
      <c r="DI2396" s="67"/>
      <c r="DJ2396" s="67"/>
      <c r="DK2396" s="67"/>
      <c r="DL2396" s="67"/>
      <c r="DM2396" s="67"/>
      <c r="DN2396" s="67"/>
      <c r="DO2396" s="67"/>
      <c r="DP2396" s="67"/>
      <c r="DQ2396" s="67"/>
      <c r="DR2396" s="67"/>
      <c r="DS2396" s="67"/>
      <c r="DT2396" s="67"/>
      <c r="DU2396" s="67"/>
      <c r="DV2396" s="67"/>
      <c r="DW2396" s="67"/>
      <c r="DX2396" s="67"/>
      <c r="DY2396" s="67"/>
      <c r="DZ2396" s="67"/>
      <c r="EA2396" s="67"/>
      <c r="EB2396" s="67"/>
      <c r="EC2396" s="67"/>
      <c r="ED2396" s="67"/>
      <c r="EE2396" s="67"/>
      <c r="EF2396" s="67"/>
      <c r="EG2396" s="67"/>
      <c r="EH2396" s="67"/>
      <c r="EI2396" s="67"/>
      <c r="EJ2396" s="67"/>
      <c r="EK2396" s="67"/>
      <c r="EL2396" s="67"/>
      <c r="EM2396" s="67"/>
      <c r="EN2396" s="67"/>
      <c r="EO2396" s="67"/>
      <c r="EP2396" s="67"/>
      <c r="EQ2396" s="67"/>
      <c r="ER2396" s="67"/>
      <c r="ES2396" s="67"/>
      <c r="ET2396" s="67"/>
      <c r="EU2396" s="67"/>
      <c r="EV2396" s="76"/>
      <c r="EW2396" s="76"/>
      <c r="EX2396" s="76"/>
      <c r="EY2396" s="76"/>
      <c r="EZ2396" s="76"/>
      <c r="FA2396" s="76"/>
      <c r="FB2396" s="67" t="s">
        <v>8621</v>
      </c>
      <c r="FC2396" s="67" t="s">
        <v>8622</v>
      </c>
      <c r="FD2396" s="67" t="s">
        <v>8623</v>
      </c>
    </row>
    <row r="2397">
      <c r="A2397" s="771" t="s">
        <v>8624</v>
      </c>
      <c r="B2397" s="67" t="s">
        <v>8551</v>
      </c>
      <c r="C2397" s="1225" t="s">
        <v>5866</v>
      </c>
      <c r="D2397" s="67" t="s">
        <v>18</v>
      </c>
      <c r="E2397" s="67"/>
      <c r="F2397" s="67"/>
      <c r="G2397" s="67" t="s">
        <v>8625</v>
      </c>
      <c r="H2397" s="67" t="s">
        <v>5374</v>
      </c>
      <c r="I2397" s="67" t="s">
        <v>23</v>
      </c>
      <c r="J2397" s="67" t="s">
        <v>96</v>
      </c>
      <c r="K2397" s="67" t="s">
        <v>1611</v>
      </c>
      <c r="L2397" s="67" t="s">
        <v>5771</v>
      </c>
      <c r="M2397" s="67" t="s">
        <v>50</v>
      </c>
      <c r="N2397" s="1227">
        <v>43202.0</v>
      </c>
      <c r="O2397" s="203"/>
      <c r="P2397" s="1073"/>
      <c r="Q2397" s="188"/>
      <c r="R2397" s="188"/>
      <c r="S2397" s="67"/>
      <c r="T2397" s="967">
        <f t="shared" si="4522"/>
        <v>321</v>
      </c>
      <c r="U2397" s="1199">
        <f t="shared" si="4583"/>
        <v>6</v>
      </c>
      <c r="V2397" s="459">
        <f t="shared" ref="V2397:X2397" si="4617">IF(ISBLANK($A2397),"",sum(AF2397,AL2397,AR2397,AX2397,BD2397,BJ2397,BP2397,BV2397,CB2397,CH2397,CN2397,CT2397,CZ2397,DF2397,DL2397,DR2397,DX2397,ED2397,EJ2397,EP2397,EV2397))</f>
        <v>1</v>
      </c>
      <c r="W2397" s="460">
        <f t="shared" si="4617"/>
        <v>0</v>
      </c>
      <c r="X2397" s="1212">
        <f t="shared" si="4617"/>
        <v>0</v>
      </c>
      <c r="Y2397" s="1228">
        <f t="shared" si="4588"/>
        <v>1</v>
      </c>
      <c r="Z2397" s="1212">
        <f t="shared" ref="Z2397:AB2397" si="4618">IF(ISBLANK($A2397),"",sum(AI2397,AO2397,AU2397,BA2397,BG2397,BM2397,BS2397,BY2397,CE2397,CK2397,CQ2397,CW2397,DC2397,DI2397,DO2397,DU2397,EA2397,EG2397,EM2397,ES2397,EY2397))</f>
        <v>2</v>
      </c>
      <c r="AA2397" s="1212">
        <f t="shared" si="4618"/>
        <v>0</v>
      </c>
      <c r="AB2397" s="1212">
        <f t="shared" si="4618"/>
        <v>0</v>
      </c>
      <c r="AC2397" s="1229">
        <f t="shared" si="4527"/>
        <v>2</v>
      </c>
      <c r="AD2397" s="763">
        <f t="shared" si="4608"/>
        <v>2</v>
      </c>
      <c r="AE2397" s="764" t="str">
        <f t="shared" si="4586"/>
        <v>20+</v>
      </c>
      <c r="AF2397" s="67"/>
      <c r="AG2397" s="67"/>
      <c r="AH2397" s="67"/>
      <c r="AI2397" s="67"/>
      <c r="AJ2397" s="67"/>
      <c r="AK2397" s="67"/>
      <c r="AL2397" s="67"/>
      <c r="AM2397" s="67"/>
      <c r="AN2397" s="67"/>
      <c r="AO2397" s="67"/>
      <c r="AP2397" s="67"/>
      <c r="AQ2397" s="67"/>
      <c r="AR2397" s="67"/>
      <c r="AS2397" s="67"/>
      <c r="AT2397" s="67"/>
      <c r="AU2397" s="67"/>
      <c r="AV2397" s="67"/>
      <c r="AW2397" s="67"/>
      <c r="AX2397" s="67"/>
      <c r="AY2397" s="67"/>
      <c r="AZ2397" s="67"/>
      <c r="BA2397" s="67"/>
      <c r="BB2397" s="67"/>
      <c r="BC2397" s="67"/>
      <c r="BD2397" s="67"/>
      <c r="BE2397" s="67"/>
      <c r="BF2397" s="67"/>
      <c r="BG2397" s="67"/>
      <c r="BH2397" s="67"/>
      <c r="BI2397" s="67"/>
      <c r="BJ2397" s="67"/>
      <c r="BK2397" s="67"/>
      <c r="BL2397" s="67"/>
      <c r="BM2397" s="67"/>
      <c r="BN2397" s="67"/>
      <c r="BO2397" s="67"/>
      <c r="BP2397" s="67"/>
      <c r="BQ2397" s="67"/>
      <c r="BR2397" s="67"/>
      <c r="BS2397" s="67"/>
      <c r="BT2397" s="67"/>
      <c r="BU2397" s="67"/>
      <c r="BV2397" s="67"/>
      <c r="BW2397" s="67"/>
      <c r="BX2397" s="67"/>
      <c r="BY2397" s="67"/>
      <c r="BZ2397" s="67"/>
      <c r="CA2397" s="67"/>
      <c r="CB2397" s="67"/>
      <c r="CC2397" s="67"/>
      <c r="CD2397" s="67"/>
      <c r="CE2397" s="67"/>
      <c r="CF2397" s="67"/>
      <c r="CG2397" s="67"/>
      <c r="CH2397" s="67"/>
      <c r="CI2397" s="67"/>
      <c r="CJ2397" s="67"/>
      <c r="CK2397" s="67"/>
      <c r="CL2397" s="67"/>
      <c r="CM2397" s="67"/>
      <c r="CN2397" s="67"/>
      <c r="CO2397" s="67"/>
      <c r="CP2397" s="67"/>
      <c r="CQ2397" s="67"/>
      <c r="CR2397" s="67"/>
      <c r="CS2397" s="67"/>
      <c r="CT2397" s="67"/>
      <c r="CU2397" s="67"/>
      <c r="CV2397" s="67"/>
      <c r="CW2397" s="67"/>
      <c r="CX2397" s="67"/>
      <c r="CY2397" s="67"/>
      <c r="CZ2397" s="67"/>
      <c r="DA2397" s="67"/>
      <c r="DB2397" s="67"/>
      <c r="DC2397" s="67"/>
      <c r="DD2397" s="67"/>
      <c r="DE2397" s="67"/>
      <c r="DF2397" s="67"/>
      <c r="DG2397" s="67"/>
      <c r="DH2397" s="67"/>
      <c r="DI2397" s="67"/>
      <c r="DJ2397" s="67"/>
      <c r="DK2397" s="67"/>
      <c r="DL2397" s="67"/>
      <c r="DM2397" s="67"/>
      <c r="DN2397" s="67"/>
      <c r="DO2397" s="67"/>
      <c r="DP2397" s="67"/>
      <c r="DQ2397" s="67"/>
      <c r="DR2397" s="67"/>
      <c r="DS2397" s="67"/>
      <c r="DT2397" s="67"/>
      <c r="DU2397" s="67"/>
      <c r="DV2397" s="67"/>
      <c r="DW2397" s="67"/>
      <c r="DX2397" s="67"/>
      <c r="DY2397" s="67"/>
      <c r="DZ2397" s="67"/>
      <c r="EA2397" s="67"/>
      <c r="EB2397" s="67"/>
      <c r="EC2397" s="67"/>
      <c r="ED2397" s="782">
        <v>1.0</v>
      </c>
      <c r="EE2397" s="67"/>
      <c r="EF2397" s="67"/>
      <c r="EG2397" s="67"/>
      <c r="EH2397" s="67"/>
      <c r="EI2397" s="67"/>
      <c r="EJ2397" s="67"/>
      <c r="EK2397" s="67"/>
      <c r="EL2397" s="67"/>
      <c r="EM2397" s="782">
        <v>1.0</v>
      </c>
      <c r="EN2397" s="67"/>
      <c r="EO2397" s="67"/>
      <c r="EP2397" s="67"/>
      <c r="EQ2397" s="67"/>
      <c r="ER2397" s="67"/>
      <c r="ES2397" s="67"/>
      <c r="ET2397" s="67"/>
      <c r="EU2397" s="67"/>
      <c r="EV2397" s="76"/>
      <c r="EW2397" s="76"/>
      <c r="EX2397" s="76"/>
      <c r="EY2397" s="499">
        <v>1.0</v>
      </c>
      <c r="EZ2397" s="76"/>
      <c r="FA2397" s="76"/>
      <c r="FB2397" s="67" t="s">
        <v>8626</v>
      </c>
      <c r="FC2397" s="67" t="s">
        <v>8627</v>
      </c>
      <c r="FD2397" s="67" t="s">
        <v>8628</v>
      </c>
    </row>
    <row r="2398">
      <c r="A2398" s="771" t="s">
        <v>8629</v>
      </c>
      <c r="B2398" s="67" t="s">
        <v>8630</v>
      </c>
      <c r="C2398" s="1225" t="s">
        <v>5866</v>
      </c>
      <c r="D2398" s="67" t="s">
        <v>18</v>
      </c>
      <c r="E2398" s="67"/>
      <c r="F2398" s="67"/>
      <c r="G2398" s="67" t="s">
        <v>8631</v>
      </c>
      <c r="H2398" s="67" t="s">
        <v>7946</v>
      </c>
      <c r="I2398" s="67" t="s">
        <v>23</v>
      </c>
      <c r="J2398" s="67"/>
      <c r="K2398" s="67" t="s">
        <v>8584</v>
      </c>
      <c r="L2398" s="67" t="s">
        <v>510</v>
      </c>
      <c r="M2398" s="67" t="s">
        <v>50</v>
      </c>
      <c r="N2398" s="1227">
        <v>43200.0</v>
      </c>
      <c r="O2398" s="203"/>
      <c r="P2398" s="1073"/>
      <c r="Q2398" s="188"/>
      <c r="R2398" s="188"/>
      <c r="S2398" s="67"/>
      <c r="T2398" s="967">
        <f t="shared" si="4522"/>
        <v>323</v>
      </c>
      <c r="U2398" s="1199">
        <f t="shared" si="4583"/>
        <v>6</v>
      </c>
      <c r="V2398" s="459">
        <f t="shared" ref="V2398:X2398" si="4619">IF(ISBLANK($A2398),"",sum(AF2398,AL2398,AR2398,AX2398,BD2398,BJ2398,BP2398,BV2398,CB2398,CH2398,CN2398,CT2398,CZ2398,DF2398,DL2398,DR2398,DX2398,ED2398,EJ2398,EP2398,EV2398))</f>
        <v>2</v>
      </c>
      <c r="W2398" s="460">
        <f t="shared" si="4619"/>
        <v>1</v>
      </c>
      <c r="X2398" s="1212">
        <f t="shared" si="4619"/>
        <v>0</v>
      </c>
      <c r="Y2398" s="1228">
        <f t="shared" si="4588"/>
        <v>3</v>
      </c>
      <c r="Z2398" s="1212">
        <f t="shared" ref="Z2398:AB2398" si="4620">IF(ISBLANK($A2398),"",sum(AI2398,AO2398,AU2398,BA2398,BG2398,BM2398,BS2398,BY2398,CE2398,CK2398,CQ2398,CW2398,DC2398,DI2398,DO2398,DU2398,EA2398,EG2398,EM2398,ES2398,EY2398))</f>
        <v>3</v>
      </c>
      <c r="AA2398" s="1212">
        <f t="shared" si="4620"/>
        <v>0</v>
      </c>
      <c r="AB2398" s="1212">
        <f t="shared" si="4620"/>
        <v>0</v>
      </c>
      <c r="AC2398" s="1229">
        <f t="shared" si="4527"/>
        <v>3</v>
      </c>
      <c r="AD2398" s="763">
        <f t="shared" si="4608"/>
        <v>1</v>
      </c>
      <c r="AE2398" s="764" t="str">
        <f t="shared" si="4586"/>
        <v>20+</v>
      </c>
      <c r="AF2398" s="67"/>
      <c r="AG2398" s="67"/>
      <c r="AH2398" s="67"/>
      <c r="AI2398" s="67"/>
      <c r="AJ2398" s="67"/>
      <c r="AK2398" s="67"/>
      <c r="AL2398" s="67"/>
      <c r="AM2398" s="67"/>
      <c r="AN2398" s="67"/>
      <c r="AO2398" s="67"/>
      <c r="AP2398" s="67"/>
      <c r="AQ2398" s="67"/>
      <c r="AR2398" s="782">
        <v>1.0</v>
      </c>
      <c r="AS2398" s="67"/>
      <c r="AT2398" s="67"/>
      <c r="AU2398" s="67"/>
      <c r="AV2398" s="67"/>
      <c r="AW2398" s="67"/>
      <c r="AX2398" s="67"/>
      <c r="AY2398" s="67"/>
      <c r="AZ2398" s="67"/>
      <c r="BA2398" s="67"/>
      <c r="BB2398" s="67"/>
      <c r="BC2398" s="67"/>
      <c r="BD2398" s="67"/>
      <c r="BE2398" s="782">
        <v>1.0</v>
      </c>
      <c r="BF2398" s="67"/>
      <c r="BG2398" s="782">
        <v>2.0</v>
      </c>
      <c r="BH2398" s="67"/>
      <c r="BI2398" s="67"/>
      <c r="BJ2398" s="782">
        <v>1.0</v>
      </c>
      <c r="BK2398" s="67"/>
      <c r="BL2398" s="67"/>
      <c r="BM2398" s="782">
        <v>1.0</v>
      </c>
      <c r="BN2398" s="67"/>
      <c r="BO2398" s="67"/>
      <c r="BP2398" s="67"/>
      <c r="BQ2398" s="67"/>
      <c r="BR2398" s="67"/>
      <c r="BS2398" s="67"/>
      <c r="BT2398" s="67"/>
      <c r="BU2398" s="67"/>
      <c r="BV2398" s="67"/>
      <c r="BW2398" s="67"/>
      <c r="BX2398" s="67"/>
      <c r="BY2398" s="67"/>
      <c r="BZ2398" s="67"/>
      <c r="CA2398" s="67"/>
      <c r="CB2398" s="67"/>
      <c r="CC2398" s="67"/>
      <c r="CD2398" s="67"/>
      <c r="CE2398" s="67"/>
      <c r="CF2398" s="67"/>
      <c r="CG2398" s="67"/>
      <c r="CH2398" s="67"/>
      <c r="CI2398" s="67"/>
      <c r="CJ2398" s="67"/>
      <c r="CK2398" s="67"/>
      <c r="CL2398" s="67"/>
      <c r="CM2398" s="67"/>
      <c r="CN2398" s="67"/>
      <c r="CO2398" s="67"/>
      <c r="CP2398" s="67"/>
      <c r="CQ2398" s="67"/>
      <c r="CR2398" s="67"/>
      <c r="CS2398" s="67"/>
      <c r="CT2398" s="67"/>
      <c r="CU2398" s="67"/>
      <c r="CV2398" s="67"/>
      <c r="CW2398" s="67"/>
      <c r="CX2398" s="67"/>
      <c r="CY2398" s="67"/>
      <c r="CZ2398" s="67"/>
      <c r="DA2398" s="67"/>
      <c r="DB2398" s="67"/>
      <c r="DC2398" s="67"/>
      <c r="DD2398" s="67"/>
      <c r="DE2398" s="67"/>
      <c r="DF2398" s="67"/>
      <c r="DG2398" s="67"/>
      <c r="DH2398" s="67"/>
      <c r="DI2398" s="67"/>
      <c r="DJ2398" s="67"/>
      <c r="DK2398" s="67"/>
      <c r="DL2398" s="67"/>
      <c r="DM2398" s="67"/>
      <c r="DN2398" s="67"/>
      <c r="DO2398" s="67"/>
      <c r="DP2398" s="67"/>
      <c r="DQ2398" s="67"/>
      <c r="DR2398" s="67"/>
      <c r="DS2398" s="67"/>
      <c r="DT2398" s="67"/>
      <c r="DU2398" s="67"/>
      <c r="DV2398" s="67"/>
      <c r="DW2398" s="67"/>
      <c r="DX2398" s="67"/>
      <c r="DY2398" s="67"/>
      <c r="DZ2398" s="67"/>
      <c r="EA2398" s="67"/>
      <c r="EB2398" s="67"/>
      <c r="EC2398" s="67"/>
      <c r="ED2398" s="67"/>
      <c r="EE2398" s="67"/>
      <c r="EF2398" s="67"/>
      <c r="EG2398" s="67"/>
      <c r="EH2398" s="67"/>
      <c r="EI2398" s="67"/>
      <c r="EJ2398" s="67"/>
      <c r="EK2398" s="67"/>
      <c r="EL2398" s="67"/>
      <c r="EM2398" s="67"/>
      <c r="EN2398" s="67"/>
      <c r="EO2398" s="67"/>
      <c r="EP2398" s="67"/>
      <c r="EQ2398" s="67"/>
      <c r="ER2398" s="67"/>
      <c r="ES2398" s="67"/>
      <c r="ET2398" s="67"/>
      <c r="EU2398" s="67"/>
      <c r="EV2398" s="76"/>
      <c r="EW2398" s="76"/>
      <c r="EX2398" s="76"/>
      <c r="EY2398" s="76"/>
      <c r="EZ2398" s="76"/>
      <c r="FA2398" s="76"/>
      <c r="FB2398" s="67" t="s">
        <v>8632</v>
      </c>
      <c r="FC2398" s="67" t="s">
        <v>8633</v>
      </c>
      <c r="FD2398" s="67" t="s">
        <v>8634</v>
      </c>
    </row>
    <row r="2399">
      <c r="A2399" s="771" t="s">
        <v>8635</v>
      </c>
      <c r="B2399" s="67" t="s">
        <v>8636</v>
      </c>
      <c r="C2399" s="1225" t="s">
        <v>5866</v>
      </c>
      <c r="D2399" s="67" t="s">
        <v>18</v>
      </c>
      <c r="E2399" s="67"/>
      <c r="F2399" s="67"/>
      <c r="G2399" s="67" t="s">
        <v>8625</v>
      </c>
      <c r="H2399" s="67" t="s">
        <v>5374</v>
      </c>
      <c r="I2399" s="67" t="s">
        <v>23</v>
      </c>
      <c r="J2399" s="67"/>
      <c r="K2399" s="67" t="s">
        <v>8584</v>
      </c>
      <c r="L2399" s="67" t="s">
        <v>5771</v>
      </c>
      <c r="M2399" s="67" t="s">
        <v>50</v>
      </c>
      <c r="N2399" s="1227">
        <v>43202.0</v>
      </c>
      <c r="O2399" s="203"/>
      <c r="P2399" s="1073"/>
      <c r="Q2399" s="188"/>
      <c r="R2399" s="188"/>
      <c r="S2399" s="67"/>
      <c r="T2399" s="967">
        <f t="shared" si="4522"/>
        <v>321</v>
      </c>
      <c r="U2399" s="1199">
        <f t="shared" si="4583"/>
        <v>6</v>
      </c>
      <c r="V2399" s="459">
        <f t="shared" ref="V2399:X2399" si="4621">IF(ISBLANK($A2399),"",sum(AF2399,AL2399,AR2399,AX2399,BD2399,BJ2399,BP2399,BV2399,CB2399,CH2399,CN2399,CT2399,CZ2399,DF2399,DL2399,DR2399,DX2399,ED2399,EJ2399,EP2399,EV2399))</f>
        <v>3</v>
      </c>
      <c r="W2399" s="460">
        <f t="shared" si="4621"/>
        <v>1</v>
      </c>
      <c r="X2399" s="1212">
        <f t="shared" si="4621"/>
        <v>0</v>
      </c>
      <c r="Y2399" s="1228">
        <f t="shared" si="4588"/>
        <v>4</v>
      </c>
      <c r="Z2399" s="1212">
        <f t="shared" ref="Z2399:AB2399" si="4622">IF(ISBLANK($A2399),"",sum(AI2399,AO2399,AU2399,BA2399,BG2399,BM2399,BS2399,BY2399,CE2399,CK2399,CQ2399,CW2399,DC2399,DI2399,DO2399,DU2399,EA2399,EG2399,EM2399,ES2399,EY2399))</f>
        <v>4</v>
      </c>
      <c r="AA2399" s="1212">
        <f t="shared" si="4622"/>
        <v>2</v>
      </c>
      <c r="AB2399" s="1212">
        <f t="shared" si="4622"/>
        <v>0</v>
      </c>
      <c r="AC2399" s="1229">
        <f t="shared" si="4527"/>
        <v>6</v>
      </c>
      <c r="AD2399" s="763">
        <f t="shared" si="4608"/>
        <v>1</v>
      </c>
      <c r="AE2399" s="764" t="str">
        <f t="shared" si="4586"/>
        <v>20+</v>
      </c>
      <c r="AF2399" s="67"/>
      <c r="AG2399" s="67"/>
      <c r="AH2399" s="67"/>
      <c r="AI2399" s="67"/>
      <c r="AJ2399" s="67"/>
      <c r="AK2399" s="67"/>
      <c r="AL2399" s="67"/>
      <c r="AM2399" s="67"/>
      <c r="AN2399" s="67"/>
      <c r="AO2399" s="67"/>
      <c r="AP2399" s="67"/>
      <c r="AQ2399" s="67"/>
      <c r="AR2399" s="782">
        <v>2.0</v>
      </c>
      <c r="AS2399" s="67"/>
      <c r="AT2399" s="67"/>
      <c r="AU2399" s="782">
        <v>2.0</v>
      </c>
      <c r="AV2399" s="67"/>
      <c r="AW2399" s="67"/>
      <c r="AX2399" s="67"/>
      <c r="AY2399" s="67"/>
      <c r="AZ2399" s="67"/>
      <c r="BA2399" s="67"/>
      <c r="BB2399" s="67"/>
      <c r="BC2399" s="67"/>
      <c r="BD2399" s="782">
        <v>1.0</v>
      </c>
      <c r="BE2399" s="67"/>
      <c r="BF2399" s="67"/>
      <c r="BG2399" s="782">
        <v>1.0</v>
      </c>
      <c r="BH2399" s="782">
        <v>1.0</v>
      </c>
      <c r="BI2399" s="67"/>
      <c r="BJ2399" s="67"/>
      <c r="BK2399" s="782">
        <v>1.0</v>
      </c>
      <c r="BL2399" s="67"/>
      <c r="BM2399" s="782">
        <v>1.0</v>
      </c>
      <c r="BN2399" s="67"/>
      <c r="BO2399" s="67"/>
      <c r="BP2399" s="67"/>
      <c r="BQ2399" s="67"/>
      <c r="BR2399" s="67"/>
      <c r="BS2399" s="67"/>
      <c r="BT2399" s="782">
        <v>1.0</v>
      </c>
      <c r="BU2399" s="67"/>
      <c r="BV2399" s="67"/>
      <c r="BW2399" s="67"/>
      <c r="BX2399" s="67"/>
      <c r="BY2399" s="67"/>
      <c r="BZ2399" s="67"/>
      <c r="CA2399" s="67"/>
      <c r="CB2399" s="67"/>
      <c r="CC2399" s="67"/>
      <c r="CD2399" s="67"/>
      <c r="CE2399" s="67"/>
      <c r="CF2399" s="67"/>
      <c r="CG2399" s="67"/>
      <c r="CH2399" s="67"/>
      <c r="CI2399" s="67"/>
      <c r="CJ2399" s="67"/>
      <c r="CK2399" s="67"/>
      <c r="CL2399" s="67"/>
      <c r="CM2399" s="67"/>
      <c r="CN2399" s="67"/>
      <c r="CO2399" s="67"/>
      <c r="CP2399" s="67"/>
      <c r="CQ2399" s="67"/>
      <c r="CR2399" s="67"/>
      <c r="CS2399" s="67"/>
      <c r="CT2399" s="67"/>
      <c r="CU2399" s="67"/>
      <c r="CV2399" s="67"/>
      <c r="CW2399" s="67"/>
      <c r="CX2399" s="67"/>
      <c r="CY2399" s="67"/>
      <c r="CZ2399" s="67"/>
      <c r="DA2399" s="67"/>
      <c r="DB2399" s="67"/>
      <c r="DC2399" s="67"/>
      <c r="DD2399" s="67"/>
      <c r="DE2399" s="67"/>
      <c r="DF2399" s="67"/>
      <c r="DG2399" s="67"/>
      <c r="DH2399" s="67"/>
      <c r="DI2399" s="67"/>
      <c r="DJ2399" s="67"/>
      <c r="DK2399" s="67"/>
      <c r="DL2399" s="67"/>
      <c r="DM2399" s="67"/>
      <c r="DN2399" s="67"/>
      <c r="DO2399" s="67"/>
      <c r="DP2399" s="67"/>
      <c r="DQ2399" s="67"/>
      <c r="DR2399" s="67"/>
      <c r="DS2399" s="67"/>
      <c r="DT2399" s="67"/>
      <c r="DU2399" s="67"/>
      <c r="DV2399" s="67"/>
      <c r="DW2399" s="67"/>
      <c r="DX2399" s="67"/>
      <c r="DY2399" s="67"/>
      <c r="DZ2399" s="67"/>
      <c r="EA2399" s="67"/>
      <c r="EB2399" s="67"/>
      <c r="EC2399" s="67"/>
      <c r="ED2399" s="67"/>
      <c r="EE2399" s="67"/>
      <c r="EF2399" s="67"/>
      <c r="EG2399" s="67"/>
      <c r="EH2399" s="67"/>
      <c r="EI2399" s="67"/>
      <c r="EJ2399" s="67"/>
      <c r="EK2399" s="67"/>
      <c r="EL2399" s="67"/>
      <c r="EM2399" s="67"/>
      <c r="EN2399" s="67"/>
      <c r="EO2399" s="67"/>
      <c r="EP2399" s="67"/>
      <c r="EQ2399" s="67"/>
      <c r="ER2399" s="67"/>
      <c r="ES2399" s="67"/>
      <c r="ET2399" s="67"/>
      <c r="EU2399" s="67"/>
      <c r="EV2399" s="76"/>
      <c r="EW2399" s="76"/>
      <c r="EX2399" s="76"/>
      <c r="EY2399" s="76"/>
      <c r="EZ2399" s="76"/>
      <c r="FA2399" s="76"/>
      <c r="FB2399" s="67" t="s">
        <v>8637</v>
      </c>
      <c r="FC2399" s="67" t="s">
        <v>8638</v>
      </c>
      <c r="FD2399" s="67" t="s">
        <v>8639</v>
      </c>
    </row>
    <row r="2400">
      <c r="A2400" s="771" t="s">
        <v>8640</v>
      </c>
      <c r="B2400" s="67" t="s">
        <v>8641</v>
      </c>
      <c r="C2400" s="1225" t="s">
        <v>5866</v>
      </c>
      <c r="D2400" s="67" t="s">
        <v>18</v>
      </c>
      <c r="E2400" s="67"/>
      <c r="F2400" s="67"/>
      <c r="G2400" s="67" t="s">
        <v>8056</v>
      </c>
      <c r="H2400" s="67" t="s">
        <v>5374</v>
      </c>
      <c r="I2400" s="67" t="s">
        <v>23</v>
      </c>
      <c r="J2400" s="67"/>
      <c r="K2400" s="67" t="s">
        <v>8584</v>
      </c>
      <c r="L2400" s="67" t="s">
        <v>5771</v>
      </c>
      <c r="M2400" s="67" t="s">
        <v>50</v>
      </c>
      <c r="N2400" s="1227">
        <v>43202.0</v>
      </c>
      <c r="O2400" s="203"/>
      <c r="P2400" s="1073"/>
      <c r="Q2400" s="188"/>
      <c r="R2400" s="188"/>
      <c r="S2400" s="67"/>
      <c r="T2400" s="967">
        <f t="shared" si="4522"/>
        <v>321</v>
      </c>
      <c r="U2400" s="1199">
        <f t="shared" si="4583"/>
        <v>6</v>
      </c>
      <c r="V2400" s="459">
        <f t="shared" ref="V2400:X2400" si="4623">IF(ISBLANK($A2400),"",sum(AF2400,AL2400,AR2400,AX2400,BD2400,BJ2400,BP2400,BV2400,CB2400,CH2400,CN2400,CT2400,CZ2400,DF2400,DL2400,DR2400,DX2400,ED2400,EJ2400,EP2400,EV2400))</f>
        <v>2</v>
      </c>
      <c r="W2400" s="460">
        <f t="shared" si="4623"/>
        <v>0</v>
      </c>
      <c r="X2400" s="1212">
        <f t="shared" si="4623"/>
        <v>0</v>
      </c>
      <c r="Y2400" s="1228">
        <f t="shared" si="4588"/>
        <v>2</v>
      </c>
      <c r="Z2400" s="1212">
        <f t="shared" ref="Z2400:AB2400" si="4624">IF(ISBLANK($A2400),"",sum(AI2400,AO2400,AU2400,BA2400,BG2400,BM2400,BS2400,BY2400,CE2400,CK2400,CQ2400,CW2400,DC2400,DI2400,DO2400,DU2400,EA2400,EG2400,EM2400,ES2400,EY2400))</f>
        <v>1</v>
      </c>
      <c r="AA2400" s="1212">
        <f t="shared" si="4624"/>
        <v>0</v>
      </c>
      <c r="AB2400" s="1212">
        <f t="shared" si="4624"/>
        <v>0</v>
      </c>
      <c r="AC2400" s="1229">
        <f t="shared" si="4527"/>
        <v>1</v>
      </c>
      <c r="AD2400" s="763">
        <f t="shared" si="4608"/>
        <v>0.5</v>
      </c>
      <c r="AE2400" s="764" t="str">
        <f t="shared" si="4586"/>
        <v>20+</v>
      </c>
      <c r="AF2400" s="782">
        <v>1.0</v>
      </c>
      <c r="AG2400" s="67"/>
      <c r="AH2400" s="67"/>
      <c r="AI2400" s="67"/>
      <c r="AJ2400" s="67"/>
      <c r="AK2400" s="67"/>
      <c r="AL2400" s="782">
        <v>1.0</v>
      </c>
      <c r="AM2400" s="67"/>
      <c r="AN2400" s="67"/>
      <c r="AO2400" s="782">
        <v>1.0</v>
      </c>
      <c r="AP2400" s="67"/>
      <c r="AQ2400" s="67"/>
      <c r="AR2400" s="67"/>
      <c r="AS2400" s="67"/>
      <c r="AT2400" s="67"/>
      <c r="AU2400" s="67"/>
      <c r="AV2400" s="67"/>
      <c r="AW2400" s="67"/>
      <c r="AX2400" s="67"/>
      <c r="AY2400" s="67"/>
      <c r="AZ2400" s="67"/>
      <c r="BA2400" s="67"/>
      <c r="BB2400" s="67"/>
      <c r="BC2400" s="67"/>
      <c r="BD2400" s="67"/>
      <c r="BE2400" s="67"/>
      <c r="BF2400" s="67"/>
      <c r="BG2400" s="67"/>
      <c r="BH2400" s="67"/>
      <c r="BI2400" s="67"/>
      <c r="BJ2400" s="67"/>
      <c r="BK2400" s="67"/>
      <c r="BL2400" s="67"/>
      <c r="BM2400" s="67"/>
      <c r="BN2400" s="67"/>
      <c r="BO2400" s="67"/>
      <c r="BP2400" s="67"/>
      <c r="BQ2400" s="67"/>
      <c r="BR2400" s="67"/>
      <c r="BS2400" s="67"/>
      <c r="BT2400" s="67"/>
      <c r="BU2400" s="67"/>
      <c r="BV2400" s="67"/>
      <c r="BW2400" s="67"/>
      <c r="BX2400" s="67"/>
      <c r="BY2400" s="67"/>
      <c r="BZ2400" s="67"/>
      <c r="CA2400" s="67"/>
      <c r="CB2400" s="67"/>
      <c r="CC2400" s="67"/>
      <c r="CD2400" s="67"/>
      <c r="CE2400" s="67"/>
      <c r="CF2400" s="67"/>
      <c r="CG2400" s="67"/>
      <c r="CH2400" s="67"/>
      <c r="CI2400" s="67"/>
      <c r="CJ2400" s="67"/>
      <c r="CK2400" s="67"/>
      <c r="CL2400" s="67"/>
      <c r="CM2400" s="67"/>
      <c r="CN2400" s="67"/>
      <c r="CO2400" s="67"/>
      <c r="CP2400" s="67"/>
      <c r="CQ2400" s="67"/>
      <c r="CR2400" s="67"/>
      <c r="CS2400" s="67"/>
      <c r="CT2400" s="67"/>
      <c r="CU2400" s="67"/>
      <c r="CV2400" s="67"/>
      <c r="CW2400" s="67"/>
      <c r="CX2400" s="67"/>
      <c r="CY2400" s="67"/>
      <c r="CZ2400" s="67"/>
      <c r="DA2400" s="67"/>
      <c r="DB2400" s="67"/>
      <c r="DC2400" s="67"/>
      <c r="DD2400" s="67"/>
      <c r="DE2400" s="67"/>
      <c r="DF2400" s="67"/>
      <c r="DG2400" s="67"/>
      <c r="DH2400" s="67"/>
      <c r="DI2400" s="67"/>
      <c r="DJ2400" s="67"/>
      <c r="DK2400" s="67"/>
      <c r="DL2400" s="67"/>
      <c r="DM2400" s="67"/>
      <c r="DN2400" s="67"/>
      <c r="DO2400" s="67"/>
      <c r="DP2400" s="67"/>
      <c r="DQ2400" s="67"/>
      <c r="DR2400" s="67"/>
      <c r="DS2400" s="67"/>
      <c r="DT2400" s="67"/>
      <c r="DU2400" s="67"/>
      <c r="DV2400" s="67"/>
      <c r="DW2400" s="67"/>
      <c r="DX2400" s="67"/>
      <c r="DY2400" s="67"/>
      <c r="DZ2400" s="67"/>
      <c r="EA2400" s="67"/>
      <c r="EB2400" s="67"/>
      <c r="EC2400" s="67"/>
      <c r="ED2400" s="67"/>
      <c r="EE2400" s="67"/>
      <c r="EF2400" s="67"/>
      <c r="EG2400" s="67"/>
      <c r="EH2400" s="67"/>
      <c r="EI2400" s="67"/>
      <c r="EJ2400" s="67"/>
      <c r="EK2400" s="67"/>
      <c r="EL2400" s="67"/>
      <c r="EM2400" s="67"/>
      <c r="EN2400" s="67"/>
      <c r="EO2400" s="67"/>
      <c r="EP2400" s="67"/>
      <c r="EQ2400" s="67"/>
      <c r="ER2400" s="67"/>
      <c r="ES2400" s="67"/>
      <c r="ET2400" s="67"/>
      <c r="EU2400" s="67"/>
      <c r="EV2400" s="76"/>
      <c r="EW2400" s="76"/>
      <c r="EX2400" s="76"/>
      <c r="EY2400" s="76"/>
      <c r="EZ2400" s="76"/>
      <c r="FA2400" s="76"/>
      <c r="FB2400" s="67" t="s">
        <v>8642</v>
      </c>
      <c r="FC2400" s="67" t="s">
        <v>8643</v>
      </c>
      <c r="FD2400" s="67" t="s">
        <v>8644</v>
      </c>
    </row>
    <row r="2401">
      <c r="A2401" s="1232" t="s">
        <v>8645</v>
      </c>
      <c r="B2401" s="67" t="s">
        <v>8641</v>
      </c>
      <c r="C2401" s="1225" t="s">
        <v>5866</v>
      </c>
      <c r="D2401" s="67" t="s">
        <v>18</v>
      </c>
      <c r="E2401" s="67"/>
      <c r="F2401" s="67"/>
      <c r="G2401" s="67" t="s">
        <v>8056</v>
      </c>
      <c r="H2401" s="67" t="s">
        <v>5374</v>
      </c>
      <c r="I2401" s="67" t="s">
        <v>23</v>
      </c>
      <c r="J2401" s="67"/>
      <c r="K2401" s="67" t="s">
        <v>8584</v>
      </c>
      <c r="L2401" s="67" t="s">
        <v>5771</v>
      </c>
      <c r="M2401" s="67" t="s">
        <v>50</v>
      </c>
      <c r="N2401" s="1227">
        <v>43209.0</v>
      </c>
      <c r="O2401" s="203"/>
      <c r="P2401" s="1073"/>
      <c r="Q2401" s="188"/>
      <c r="R2401" s="188"/>
      <c r="S2401" s="67"/>
      <c r="T2401" s="967">
        <f t="shared" si="4522"/>
        <v>314</v>
      </c>
      <c r="U2401" s="1199">
        <f t="shared" si="4583"/>
        <v>6</v>
      </c>
      <c r="V2401" s="459">
        <f t="shared" ref="V2401:X2401" si="4625">IF(ISBLANK($A2401),"",sum(AF2401,AL2401,AR2401,AX2401,BD2401,BJ2401,BP2401,BV2401,CB2401,CH2401,CN2401,CT2401,CZ2401,DF2401,DL2401,DR2401,DX2401,ED2401,EJ2401,EP2401,EV2401))</f>
        <v>1</v>
      </c>
      <c r="W2401" s="460">
        <f t="shared" si="4625"/>
        <v>0</v>
      </c>
      <c r="X2401" s="1212">
        <f t="shared" si="4625"/>
        <v>0</v>
      </c>
      <c r="Y2401" s="1228">
        <f t="shared" si="4588"/>
        <v>1</v>
      </c>
      <c r="Z2401" s="1212">
        <f t="shared" ref="Z2401:AB2401" si="4626">IF(ISBLANK($A2401),"",sum(AI2401,AO2401,AU2401,BA2401,BG2401,BM2401,BS2401,BY2401,CE2401,CK2401,CQ2401,CW2401,DC2401,DI2401,DO2401,DU2401,EA2401,EG2401,EM2401,ES2401,EY2401))</f>
        <v>1</v>
      </c>
      <c r="AA2401" s="1212">
        <f t="shared" si="4626"/>
        <v>0</v>
      </c>
      <c r="AB2401" s="1212">
        <f t="shared" si="4626"/>
        <v>0</v>
      </c>
      <c r="AC2401" s="1229">
        <f t="shared" si="4527"/>
        <v>1</v>
      </c>
      <c r="AD2401" s="763">
        <f t="shared" si="4608"/>
        <v>1</v>
      </c>
      <c r="AE2401" s="764" t="str">
        <f t="shared" si="4586"/>
        <v>20+</v>
      </c>
      <c r="AF2401" s="67"/>
      <c r="AG2401" s="67"/>
      <c r="AH2401" s="67"/>
      <c r="AI2401" s="67"/>
      <c r="AJ2401" s="67"/>
      <c r="AK2401" s="67"/>
      <c r="AL2401" s="782">
        <v>1.0</v>
      </c>
      <c r="AM2401" s="67"/>
      <c r="AN2401" s="67"/>
      <c r="AO2401" s="782">
        <v>1.0</v>
      </c>
      <c r="AP2401" s="67"/>
      <c r="AQ2401" s="67"/>
      <c r="AR2401" s="67"/>
      <c r="AS2401" s="67"/>
      <c r="AT2401" s="67"/>
      <c r="AU2401" s="67"/>
      <c r="AV2401" s="67"/>
      <c r="AW2401" s="67"/>
      <c r="AX2401" s="67"/>
      <c r="AY2401" s="67"/>
      <c r="AZ2401" s="67"/>
      <c r="BA2401" s="67"/>
      <c r="BB2401" s="67"/>
      <c r="BC2401" s="67"/>
      <c r="BD2401" s="67"/>
      <c r="BE2401" s="67"/>
      <c r="BF2401" s="67"/>
      <c r="BG2401" s="67"/>
      <c r="BH2401" s="67"/>
      <c r="BI2401" s="67"/>
      <c r="BJ2401" s="67"/>
      <c r="BK2401" s="67"/>
      <c r="BL2401" s="67"/>
      <c r="BM2401" s="67"/>
      <c r="BN2401" s="67"/>
      <c r="BO2401" s="67"/>
      <c r="BP2401" s="67"/>
      <c r="BQ2401" s="67"/>
      <c r="BR2401" s="67"/>
      <c r="BS2401" s="67"/>
      <c r="BT2401" s="67"/>
      <c r="BU2401" s="67"/>
      <c r="BV2401" s="67"/>
      <c r="BW2401" s="67"/>
      <c r="BX2401" s="67"/>
      <c r="BY2401" s="67"/>
      <c r="BZ2401" s="67"/>
      <c r="CA2401" s="67"/>
      <c r="CB2401" s="67"/>
      <c r="CC2401" s="67"/>
      <c r="CD2401" s="67"/>
      <c r="CE2401" s="67"/>
      <c r="CF2401" s="67"/>
      <c r="CG2401" s="67"/>
      <c r="CH2401" s="67"/>
      <c r="CI2401" s="67"/>
      <c r="CJ2401" s="67"/>
      <c r="CK2401" s="67"/>
      <c r="CL2401" s="67"/>
      <c r="CM2401" s="67"/>
      <c r="CN2401" s="67"/>
      <c r="CO2401" s="67"/>
      <c r="CP2401" s="67"/>
      <c r="CQ2401" s="67"/>
      <c r="CR2401" s="67"/>
      <c r="CS2401" s="67"/>
      <c r="CT2401" s="67"/>
      <c r="CU2401" s="67"/>
      <c r="CV2401" s="67"/>
      <c r="CW2401" s="67"/>
      <c r="CX2401" s="67"/>
      <c r="CY2401" s="67"/>
      <c r="CZ2401" s="67"/>
      <c r="DA2401" s="67"/>
      <c r="DB2401" s="67"/>
      <c r="DC2401" s="67"/>
      <c r="DD2401" s="67"/>
      <c r="DE2401" s="67"/>
      <c r="DF2401" s="67"/>
      <c r="DG2401" s="67"/>
      <c r="DH2401" s="67"/>
      <c r="DI2401" s="67"/>
      <c r="DJ2401" s="67"/>
      <c r="DK2401" s="67"/>
      <c r="DL2401" s="67"/>
      <c r="DM2401" s="67"/>
      <c r="DN2401" s="67"/>
      <c r="DO2401" s="67"/>
      <c r="DP2401" s="67"/>
      <c r="DQ2401" s="67"/>
      <c r="DR2401" s="67"/>
      <c r="DS2401" s="67"/>
      <c r="DT2401" s="67"/>
      <c r="DU2401" s="67"/>
      <c r="DV2401" s="67"/>
      <c r="DW2401" s="67"/>
      <c r="DX2401" s="67"/>
      <c r="DY2401" s="67"/>
      <c r="DZ2401" s="67"/>
      <c r="EA2401" s="67"/>
      <c r="EB2401" s="67"/>
      <c r="EC2401" s="67"/>
      <c r="ED2401" s="67"/>
      <c r="EE2401" s="67"/>
      <c r="EF2401" s="67"/>
      <c r="EG2401" s="67"/>
      <c r="EH2401" s="67"/>
      <c r="EI2401" s="67"/>
      <c r="EJ2401" s="67"/>
      <c r="EK2401" s="67"/>
      <c r="EL2401" s="67"/>
      <c r="EM2401" s="67"/>
      <c r="EN2401" s="67"/>
      <c r="EO2401" s="67"/>
      <c r="EP2401" s="67"/>
      <c r="EQ2401" s="67"/>
      <c r="ER2401" s="67"/>
      <c r="ES2401" s="67"/>
      <c r="ET2401" s="67"/>
      <c r="EU2401" s="67"/>
      <c r="EV2401" s="76"/>
      <c r="EW2401" s="76"/>
      <c r="EX2401" s="76"/>
      <c r="EY2401" s="76"/>
      <c r="EZ2401" s="76"/>
      <c r="FA2401" s="76"/>
      <c r="FB2401" s="67" t="s">
        <v>8646</v>
      </c>
      <c r="FC2401" s="67" t="s">
        <v>8647</v>
      </c>
      <c r="FD2401" s="67" t="s">
        <v>8648</v>
      </c>
    </row>
    <row r="2402">
      <c r="A2402" s="275" t="s">
        <v>8649</v>
      </c>
      <c r="B2402" s="275" t="s">
        <v>7929</v>
      </c>
      <c r="C2402" s="838" t="s">
        <v>5866</v>
      </c>
      <c r="D2402" s="275" t="s">
        <v>18</v>
      </c>
      <c r="E2402" s="97"/>
      <c r="F2402" s="97"/>
      <c r="G2402" s="97" t="s">
        <v>8650</v>
      </c>
      <c r="H2402" s="97" t="s">
        <v>7719</v>
      </c>
      <c r="I2402" s="97" t="s">
        <v>23</v>
      </c>
      <c r="J2402" s="97"/>
      <c r="K2402" s="97" t="s">
        <v>93</v>
      </c>
      <c r="L2402" s="97" t="s">
        <v>510</v>
      </c>
      <c r="M2402" s="97" t="s">
        <v>50</v>
      </c>
      <c r="N2402" s="704">
        <v>43193.0</v>
      </c>
      <c r="O2402" s="704">
        <v>43193.0</v>
      </c>
      <c r="P2402" s="1233"/>
      <c r="Q2402" s="286"/>
      <c r="R2402" s="286"/>
      <c r="S2402" s="97"/>
      <c r="T2402" s="967">
        <f t="shared" si="4522"/>
        <v>330</v>
      </c>
      <c r="U2402" s="1199">
        <f t="shared" si="4583"/>
        <v>6</v>
      </c>
      <c r="V2402" s="279">
        <f t="shared" ref="V2402:X2402" si="4627">IF(ISBLANK($A2402),"",sum(AF2402,AL2402,AR2402,AX2402,BD2402,BJ2402,BP2402,BV2402,CB2402,CH2402,CN2402,CT2402,CZ2402,DF2402,DL2402,DR2402,DX2402,ED2402,EJ2402,EP2402,EV2402))</f>
        <v>5</v>
      </c>
      <c r="W2402" s="279">
        <f t="shared" si="4627"/>
        <v>0</v>
      </c>
      <c r="X2402" s="279">
        <f t="shared" si="4627"/>
        <v>0</v>
      </c>
      <c r="Y2402" s="280">
        <f t="shared" si="4588"/>
        <v>5</v>
      </c>
      <c r="Z2402" s="279">
        <f t="shared" ref="Z2402:AB2402" si="4628">IF(ISBLANK($A2402),"",sum(AI2402,AO2402,AU2402,BA2402,BG2402,BM2402,BS2402,BY2402,CE2402,CK2402,CQ2402,CW2402,DC2402,DI2402,DO2402,DU2402,EA2402,EG2402,EM2402,ES2402,EY2402))</f>
        <v>3</v>
      </c>
      <c r="AA2402" s="279">
        <f t="shared" si="4628"/>
        <v>0</v>
      </c>
      <c r="AB2402" s="279">
        <f t="shared" si="4628"/>
        <v>0</v>
      </c>
      <c r="AC2402" s="1234">
        <f t="shared" si="4527"/>
        <v>3</v>
      </c>
      <c r="AD2402" s="712">
        <f t="shared" si="4608"/>
        <v>0.6</v>
      </c>
      <c r="AE2402" s="629" t="str">
        <f t="shared" ref="AE2402:AE2563" si="4631">IF( N2402="" , "", IF( (TODAY()-N2402)/7 &gt; 20 , "20+", ROUNDUP((TODAY()-N2402)/7 ,0)))</f>
        <v>20+</v>
      </c>
      <c r="AF2402" s="282">
        <v>3.0</v>
      </c>
      <c r="AG2402" s="97"/>
      <c r="AH2402" s="97"/>
      <c r="AI2402" s="282">
        <v>3.0</v>
      </c>
      <c r="AJ2402" s="97"/>
      <c r="AK2402" s="97"/>
      <c r="AL2402" s="97"/>
      <c r="AM2402" s="97"/>
      <c r="AN2402" s="97"/>
      <c r="AO2402" s="97"/>
      <c r="AP2402" s="97"/>
      <c r="AQ2402" s="97"/>
      <c r="AR2402" s="97"/>
      <c r="AS2402" s="97"/>
      <c r="AT2402" s="97"/>
      <c r="AU2402" s="97"/>
      <c r="AV2402" s="97"/>
      <c r="AW2402" s="97"/>
      <c r="AX2402" s="329"/>
      <c r="AY2402" s="329"/>
      <c r="AZ2402" s="329"/>
      <c r="BA2402" s="329"/>
      <c r="BB2402" s="329"/>
      <c r="BC2402" s="329"/>
      <c r="BD2402" s="713">
        <v>2.0</v>
      </c>
      <c r="BE2402" s="97"/>
      <c r="BF2402" s="97"/>
      <c r="BG2402" s="97"/>
      <c r="BH2402" s="97"/>
      <c r="BI2402" s="97"/>
      <c r="BJ2402" s="97"/>
      <c r="BK2402" s="97"/>
      <c r="BL2402" s="97"/>
      <c r="BM2402" s="97"/>
      <c r="BN2402" s="97"/>
      <c r="BO2402" s="97"/>
      <c r="BP2402" s="97"/>
      <c r="BQ2402" s="97"/>
      <c r="BR2402" s="97"/>
      <c r="BS2402" s="97"/>
      <c r="BT2402" s="97"/>
      <c r="BU2402" s="97"/>
      <c r="BV2402" s="97"/>
      <c r="BW2402" s="97"/>
      <c r="BX2402" s="97"/>
      <c r="BY2402" s="97"/>
      <c r="BZ2402" s="97"/>
      <c r="CA2402" s="97"/>
      <c r="CB2402" s="97"/>
      <c r="CC2402" s="97"/>
      <c r="CD2402" s="97"/>
      <c r="CE2402" s="97"/>
      <c r="CF2402" s="97"/>
      <c r="CG2402" s="97"/>
      <c r="CH2402" s="97"/>
      <c r="CI2402" s="97"/>
      <c r="CJ2402" s="97"/>
      <c r="CK2402" s="97"/>
      <c r="CL2402" s="97"/>
      <c r="CM2402" s="97"/>
      <c r="CN2402" s="97"/>
      <c r="CO2402" s="97"/>
      <c r="CP2402" s="97"/>
      <c r="CQ2402" s="97"/>
      <c r="CR2402" s="97"/>
      <c r="CS2402" s="97"/>
      <c r="CT2402" s="97"/>
      <c r="CU2402" s="97"/>
      <c r="CV2402" s="97"/>
      <c r="CW2402" s="97"/>
      <c r="CX2402" s="97"/>
      <c r="CY2402" s="97"/>
      <c r="CZ2402" s="97"/>
      <c r="DA2402" s="97"/>
      <c r="DB2402" s="97"/>
      <c r="DC2402" s="97"/>
      <c r="DD2402" s="97"/>
      <c r="DE2402" s="97"/>
      <c r="DF2402" s="97"/>
      <c r="DG2402" s="97"/>
      <c r="DH2402" s="97"/>
      <c r="DI2402" s="97"/>
      <c r="DJ2402" s="97"/>
      <c r="DK2402" s="97"/>
      <c r="DL2402" s="97"/>
      <c r="DM2402" s="97"/>
      <c r="DN2402" s="97"/>
      <c r="DO2402" s="97"/>
      <c r="DP2402" s="97"/>
      <c r="DQ2402" s="97"/>
      <c r="DR2402" s="97"/>
      <c r="DS2402" s="97"/>
      <c r="DT2402" s="97"/>
      <c r="DU2402" s="97"/>
      <c r="DV2402" s="97"/>
      <c r="DW2402" s="97"/>
      <c r="DX2402" s="97"/>
      <c r="DY2402" s="97"/>
      <c r="DZ2402" s="97"/>
      <c r="EA2402" s="97"/>
      <c r="EB2402" s="97"/>
      <c r="EC2402" s="97"/>
      <c r="ED2402" s="97"/>
      <c r="EE2402" s="97"/>
      <c r="EF2402" s="97"/>
      <c r="EG2402" s="97"/>
      <c r="EH2402" s="97"/>
      <c r="EI2402" s="97"/>
      <c r="EJ2402" s="97"/>
      <c r="EK2402" s="97"/>
      <c r="EL2402" s="97"/>
      <c r="EM2402" s="97"/>
      <c r="EN2402" s="97"/>
      <c r="EO2402" s="97"/>
      <c r="EP2402" s="97"/>
      <c r="EQ2402" s="97"/>
      <c r="ER2402" s="97"/>
      <c r="ES2402" s="97"/>
      <c r="ET2402" s="97"/>
      <c r="EU2402" s="97"/>
      <c r="EV2402" s="76"/>
      <c r="EW2402" s="76"/>
      <c r="EX2402" s="76"/>
      <c r="EY2402" s="76"/>
      <c r="EZ2402" s="76"/>
      <c r="FA2402" s="76"/>
      <c r="FB2402" s="275" t="s">
        <v>8651</v>
      </c>
      <c r="FC2402" s="275" t="s">
        <v>8652</v>
      </c>
      <c r="FD2402" s="275" t="s">
        <v>8653</v>
      </c>
    </row>
    <row r="2403">
      <c r="A2403" s="1235" t="s">
        <v>8654</v>
      </c>
      <c r="B2403" s="97" t="s">
        <v>8263</v>
      </c>
      <c r="C2403" s="838" t="s">
        <v>5866</v>
      </c>
      <c r="D2403" s="275" t="s">
        <v>18</v>
      </c>
      <c r="E2403" s="97"/>
      <c r="F2403" s="97"/>
      <c r="G2403" s="97" t="s">
        <v>8093</v>
      </c>
      <c r="H2403" s="97" t="s">
        <v>7946</v>
      </c>
      <c r="I2403" s="97" t="s">
        <v>23</v>
      </c>
      <c r="J2403" s="97"/>
      <c r="K2403" s="97" t="s">
        <v>93</v>
      </c>
      <c r="L2403" s="97" t="s">
        <v>7663</v>
      </c>
      <c r="M2403" s="97" t="s">
        <v>50</v>
      </c>
      <c r="N2403" s="704">
        <v>43181.0</v>
      </c>
      <c r="O2403" s="704">
        <v>43181.0</v>
      </c>
      <c r="P2403" s="1233"/>
      <c r="Q2403" s="286"/>
      <c r="R2403" s="286"/>
      <c r="S2403" s="97"/>
      <c r="T2403" s="967">
        <f t="shared" si="4522"/>
        <v>342</v>
      </c>
      <c r="U2403" s="1199">
        <f t="shared" si="4583"/>
        <v>6</v>
      </c>
      <c r="V2403" s="279">
        <f t="shared" ref="V2403:X2403" si="4629">IF(ISBLANK($A2403),"",sum(AF2403,AL2403,AR2403,AX2403,BD2403,BJ2403,BP2403,BV2403,CB2403,CH2403,CN2403,CT2403,CZ2403,DF2403,DL2403,DR2403,DX2403,ED2403,EJ2403,EP2403,EV2403))</f>
        <v>3</v>
      </c>
      <c r="W2403" s="279">
        <f t="shared" si="4629"/>
        <v>0</v>
      </c>
      <c r="X2403" s="279">
        <f t="shared" si="4629"/>
        <v>0</v>
      </c>
      <c r="Y2403" s="280">
        <f t="shared" si="4588"/>
        <v>3</v>
      </c>
      <c r="Z2403" s="279">
        <f t="shared" ref="Z2403:AB2403" si="4630">IF(ISBLANK($A2403),"",sum(AI2403,AO2403,AU2403,BA2403,BG2403,BM2403,BS2403,BY2403,CE2403,CK2403,CQ2403,CW2403,DC2403,DI2403,DO2403,DU2403,EA2403,EG2403,EM2403,ES2403,EY2403))</f>
        <v>2</v>
      </c>
      <c r="AA2403" s="279">
        <f t="shared" si="4630"/>
        <v>0</v>
      </c>
      <c r="AB2403" s="279">
        <f t="shared" si="4630"/>
        <v>0</v>
      </c>
      <c r="AC2403" s="1234">
        <f t="shared" si="4527"/>
        <v>2</v>
      </c>
      <c r="AD2403" s="712">
        <f t="shared" si="4608"/>
        <v>0.6666666667</v>
      </c>
      <c r="AE2403" s="629" t="str">
        <f t="shared" si="4631"/>
        <v>20+</v>
      </c>
      <c r="AF2403" s="282">
        <v>3.0</v>
      </c>
      <c r="AG2403" s="97"/>
      <c r="AH2403" s="97"/>
      <c r="AI2403" s="282">
        <v>2.0</v>
      </c>
      <c r="AJ2403" s="97"/>
      <c r="AK2403" s="97"/>
      <c r="AL2403" s="97"/>
      <c r="AM2403" s="97"/>
      <c r="AN2403" s="97"/>
      <c r="AO2403" s="97"/>
      <c r="AP2403" s="97"/>
      <c r="AQ2403" s="97"/>
      <c r="AR2403" s="97"/>
      <c r="AS2403" s="97"/>
      <c r="AT2403" s="97"/>
      <c r="AU2403" s="97"/>
      <c r="AV2403" s="97"/>
      <c r="AW2403" s="97"/>
      <c r="AX2403" s="97"/>
      <c r="AY2403" s="97"/>
      <c r="AZ2403" s="97"/>
      <c r="BA2403" s="97"/>
      <c r="BB2403" s="97"/>
      <c r="BC2403" s="97"/>
      <c r="BD2403" s="329"/>
      <c r="BE2403" s="329"/>
      <c r="BF2403" s="329"/>
      <c r="BG2403" s="329"/>
      <c r="BH2403" s="329"/>
      <c r="BI2403" s="329"/>
      <c r="BJ2403" s="97"/>
      <c r="BK2403" s="97"/>
      <c r="BL2403" s="97"/>
      <c r="BM2403" s="97"/>
      <c r="BN2403" s="97"/>
      <c r="BO2403" s="97"/>
      <c r="BP2403" s="97"/>
      <c r="BQ2403" s="97"/>
      <c r="BR2403" s="97"/>
      <c r="BS2403" s="97"/>
      <c r="BT2403" s="97"/>
      <c r="BU2403" s="97"/>
      <c r="BV2403" s="97"/>
      <c r="BW2403" s="97"/>
      <c r="BX2403" s="97"/>
      <c r="BY2403" s="97"/>
      <c r="BZ2403" s="97"/>
      <c r="CA2403" s="97"/>
      <c r="CB2403" s="97"/>
      <c r="CC2403" s="97"/>
      <c r="CD2403" s="97"/>
      <c r="CE2403" s="97"/>
      <c r="CF2403" s="97"/>
      <c r="CG2403" s="97"/>
      <c r="CH2403" s="97"/>
      <c r="CI2403" s="97"/>
      <c r="CJ2403" s="97"/>
      <c r="CK2403" s="97"/>
      <c r="CL2403" s="97"/>
      <c r="CM2403" s="97"/>
      <c r="CN2403" s="97"/>
      <c r="CO2403" s="97"/>
      <c r="CP2403" s="97"/>
      <c r="CQ2403" s="97"/>
      <c r="CR2403" s="97"/>
      <c r="CS2403" s="97"/>
      <c r="CT2403" s="97"/>
      <c r="CU2403" s="97"/>
      <c r="CV2403" s="97"/>
      <c r="CW2403" s="97"/>
      <c r="CX2403" s="97"/>
      <c r="CY2403" s="97"/>
      <c r="CZ2403" s="97"/>
      <c r="DA2403" s="97"/>
      <c r="DB2403" s="97"/>
      <c r="DC2403" s="97"/>
      <c r="DD2403" s="97"/>
      <c r="DE2403" s="97"/>
      <c r="DF2403" s="97"/>
      <c r="DG2403" s="97"/>
      <c r="DH2403" s="97"/>
      <c r="DI2403" s="97"/>
      <c r="DJ2403" s="97"/>
      <c r="DK2403" s="97"/>
      <c r="DL2403" s="97"/>
      <c r="DM2403" s="97"/>
      <c r="DN2403" s="97"/>
      <c r="DO2403" s="97"/>
      <c r="DP2403" s="97"/>
      <c r="DQ2403" s="97"/>
      <c r="DR2403" s="97"/>
      <c r="DS2403" s="97"/>
      <c r="DT2403" s="97"/>
      <c r="DU2403" s="97"/>
      <c r="DV2403" s="97"/>
      <c r="DW2403" s="97"/>
      <c r="DX2403" s="97"/>
      <c r="DY2403" s="97"/>
      <c r="DZ2403" s="97"/>
      <c r="EA2403" s="97"/>
      <c r="EB2403" s="97"/>
      <c r="EC2403" s="97"/>
      <c r="ED2403" s="97"/>
      <c r="EE2403" s="97"/>
      <c r="EF2403" s="97"/>
      <c r="EG2403" s="97"/>
      <c r="EH2403" s="97"/>
      <c r="EI2403" s="97"/>
      <c r="EJ2403" s="97"/>
      <c r="EK2403" s="97"/>
      <c r="EL2403" s="97"/>
      <c r="EM2403" s="97"/>
      <c r="EN2403" s="97"/>
      <c r="EO2403" s="97"/>
      <c r="EP2403" s="97"/>
      <c r="EQ2403" s="97"/>
      <c r="ER2403" s="97"/>
      <c r="ES2403" s="97"/>
      <c r="ET2403" s="97"/>
      <c r="EU2403" s="97"/>
      <c r="EV2403" s="76"/>
      <c r="EW2403" s="76"/>
      <c r="EX2403" s="76"/>
      <c r="EY2403" s="76"/>
      <c r="EZ2403" s="76"/>
      <c r="FA2403" s="76"/>
      <c r="FB2403" s="1236" t="s">
        <v>8655</v>
      </c>
      <c r="FC2403" s="275" t="s">
        <v>8656</v>
      </c>
      <c r="FD2403" s="97" t="s">
        <v>8657</v>
      </c>
    </row>
    <row r="2404">
      <c r="A2404" s="1237" t="s">
        <v>8658</v>
      </c>
      <c r="B2404" s="275" t="s">
        <v>8659</v>
      </c>
      <c r="C2404" s="838" t="s">
        <v>5866</v>
      </c>
      <c r="D2404" s="275" t="s">
        <v>10</v>
      </c>
      <c r="E2404" s="97"/>
      <c r="F2404" s="97"/>
      <c r="G2404" s="97" t="s">
        <v>8660</v>
      </c>
      <c r="H2404" s="97" t="s">
        <v>7946</v>
      </c>
      <c r="I2404" s="97" t="s">
        <v>23</v>
      </c>
      <c r="J2404" s="97"/>
      <c r="K2404" s="97" t="s">
        <v>93</v>
      </c>
      <c r="L2404" s="97" t="s">
        <v>7776</v>
      </c>
      <c r="M2404" s="97" t="s">
        <v>50</v>
      </c>
      <c r="N2404" s="704">
        <v>43021.0</v>
      </c>
      <c r="O2404" s="704">
        <v>43021.0</v>
      </c>
      <c r="P2404" s="1233"/>
      <c r="Q2404" s="286"/>
      <c r="R2404" s="286"/>
      <c r="S2404" s="97"/>
      <c r="T2404" s="967">
        <f t="shared" si="4522"/>
        <v>502</v>
      </c>
      <c r="U2404" s="1199">
        <f t="shared" si="4583"/>
        <v>6</v>
      </c>
      <c r="V2404" s="279">
        <f t="shared" ref="V2404:X2404" si="4632">IF(ISBLANK($A2404),"",sum(AF2404,AL2404,AR2404,AX2404,BD2404,BJ2404,BP2404,BV2404,CB2404,CH2404,CN2404,CT2404,CZ2404,DF2404,DL2404,DR2404,DX2404,ED2404,EJ2404,EP2404,EV2404))</f>
        <v>9</v>
      </c>
      <c r="W2404" s="279">
        <f t="shared" si="4632"/>
        <v>0</v>
      </c>
      <c r="X2404" s="279">
        <f t="shared" si="4632"/>
        <v>0</v>
      </c>
      <c r="Y2404" s="280">
        <f t="shared" si="4588"/>
        <v>9</v>
      </c>
      <c r="Z2404" s="279">
        <f t="shared" ref="Z2404:AB2404" si="4633">IF(ISBLANK($A2404),"",sum(AI2404,AO2404,AU2404,BA2404,BG2404,BM2404,BS2404,BY2404,CE2404,CK2404,CQ2404,CW2404,DC2404,DI2404,DO2404,DU2404,EA2404,EG2404,EM2404,ES2404,EY2404))</f>
        <v>7</v>
      </c>
      <c r="AA2404" s="279">
        <f t="shared" si="4633"/>
        <v>1</v>
      </c>
      <c r="AB2404" s="279">
        <f t="shared" si="4633"/>
        <v>0</v>
      </c>
      <c r="AC2404" s="1234">
        <f t="shared" si="4527"/>
        <v>8</v>
      </c>
      <c r="AD2404" s="712">
        <f t="shared" si="4608"/>
        <v>0.7777777778</v>
      </c>
      <c r="AE2404" s="629" t="str">
        <f t="shared" si="4631"/>
        <v>20+</v>
      </c>
      <c r="AF2404" s="282">
        <v>9.0</v>
      </c>
      <c r="AG2404" s="97"/>
      <c r="AH2404" s="97"/>
      <c r="AI2404" s="282">
        <v>7.0</v>
      </c>
      <c r="AJ2404" s="97"/>
      <c r="AK2404" s="97"/>
      <c r="AL2404" s="97"/>
      <c r="AM2404" s="97"/>
      <c r="AN2404" s="97"/>
      <c r="AO2404" s="97"/>
      <c r="AP2404" s="97"/>
      <c r="AQ2404" s="97"/>
      <c r="AR2404" s="97"/>
      <c r="AS2404" s="97"/>
      <c r="AT2404" s="97"/>
      <c r="AU2404" s="97"/>
      <c r="AV2404" s="97"/>
      <c r="AW2404" s="97"/>
      <c r="AX2404" s="97"/>
      <c r="AY2404" s="97"/>
      <c r="AZ2404" s="97"/>
      <c r="BA2404" s="97"/>
      <c r="BB2404" s="97"/>
      <c r="BC2404" s="97"/>
      <c r="BD2404" s="97"/>
      <c r="BE2404" s="97"/>
      <c r="BF2404" s="97"/>
      <c r="BG2404" s="97"/>
      <c r="BH2404" s="97"/>
      <c r="BI2404" s="97"/>
      <c r="BJ2404" s="97"/>
      <c r="BK2404" s="97"/>
      <c r="BL2404" s="97"/>
      <c r="BM2404" s="97"/>
      <c r="BN2404" s="97"/>
      <c r="BO2404" s="97"/>
      <c r="BP2404" s="97"/>
      <c r="BQ2404" s="97"/>
      <c r="BR2404" s="97"/>
      <c r="BS2404" s="97"/>
      <c r="BT2404" s="97"/>
      <c r="BU2404" s="97"/>
      <c r="BV2404" s="97"/>
      <c r="BW2404" s="97"/>
      <c r="BX2404" s="97"/>
      <c r="BY2404" s="97"/>
      <c r="BZ2404" s="97"/>
      <c r="CA2404" s="97"/>
      <c r="CB2404" s="97"/>
      <c r="CC2404" s="97"/>
      <c r="CD2404" s="97"/>
      <c r="CE2404" s="97"/>
      <c r="CF2404" s="97"/>
      <c r="CG2404" s="97"/>
      <c r="CH2404" s="97"/>
      <c r="CI2404" s="97"/>
      <c r="CJ2404" s="97"/>
      <c r="CK2404" s="97"/>
      <c r="CL2404" s="97"/>
      <c r="CM2404" s="97"/>
      <c r="CN2404" s="97"/>
      <c r="CO2404" s="97"/>
      <c r="CP2404" s="97"/>
      <c r="CQ2404" s="97"/>
      <c r="CR2404" s="97"/>
      <c r="CS2404" s="97"/>
      <c r="CT2404" s="97"/>
      <c r="CU2404" s="97"/>
      <c r="CV2404" s="97"/>
      <c r="CW2404" s="97"/>
      <c r="CX2404" s="97"/>
      <c r="CY2404" s="97"/>
      <c r="CZ2404" s="97"/>
      <c r="DA2404" s="97"/>
      <c r="DB2404" s="97"/>
      <c r="DC2404" s="97"/>
      <c r="DD2404" s="97"/>
      <c r="DE2404" s="97"/>
      <c r="DF2404" s="97"/>
      <c r="DG2404" s="97"/>
      <c r="DH2404" s="97"/>
      <c r="DI2404" s="97"/>
      <c r="DJ2404" s="97"/>
      <c r="DK2404" s="97"/>
      <c r="DL2404" s="97"/>
      <c r="DM2404" s="97"/>
      <c r="DN2404" s="97"/>
      <c r="DO2404" s="97"/>
      <c r="DP2404" s="97"/>
      <c r="DQ2404" s="97"/>
      <c r="DR2404" s="97"/>
      <c r="DS2404" s="97"/>
      <c r="DT2404" s="97"/>
      <c r="DU2404" s="97"/>
      <c r="DV2404" s="97"/>
      <c r="DW2404" s="97"/>
      <c r="DX2404" s="97"/>
      <c r="DY2404" s="97"/>
      <c r="DZ2404" s="97"/>
      <c r="EA2404" s="97"/>
      <c r="EB2404" s="97"/>
      <c r="EC2404" s="97"/>
      <c r="ED2404" s="97"/>
      <c r="EE2404" s="97"/>
      <c r="EF2404" s="97"/>
      <c r="EG2404" s="97"/>
      <c r="EH2404" s="97"/>
      <c r="EI2404" s="97"/>
      <c r="EJ2404" s="97"/>
      <c r="EK2404" s="97"/>
      <c r="EL2404" s="97"/>
      <c r="EM2404" s="97"/>
      <c r="EN2404" s="97"/>
      <c r="EO2404" s="97"/>
      <c r="EP2404" s="97"/>
      <c r="EQ2404" s="97"/>
      <c r="ER2404" s="97"/>
      <c r="ES2404" s="97"/>
      <c r="ET2404" s="97"/>
      <c r="EU2404" s="97"/>
      <c r="EV2404" s="76"/>
      <c r="EW2404" s="76"/>
      <c r="EX2404" s="76"/>
      <c r="EY2404" s="76"/>
      <c r="EZ2404" s="324">
        <v>1.0</v>
      </c>
      <c r="FA2404" s="76"/>
      <c r="FB2404" s="275" t="s">
        <v>8661</v>
      </c>
      <c r="FC2404" s="275" t="s">
        <v>8662</v>
      </c>
      <c r="FD2404" s="275" t="s">
        <v>8663</v>
      </c>
    </row>
    <row r="2405">
      <c r="A2405" s="1237" t="s">
        <v>8664</v>
      </c>
      <c r="B2405" s="1079" t="s">
        <v>8665</v>
      </c>
      <c r="C2405" s="1080" t="s">
        <v>5866</v>
      </c>
      <c r="D2405" s="1079" t="s">
        <v>18</v>
      </c>
      <c r="E2405" s="1084"/>
      <c r="F2405" s="1084"/>
      <c r="G2405" s="1084" t="s">
        <v>8541</v>
      </c>
      <c r="H2405" s="1084" t="s">
        <v>7719</v>
      </c>
      <c r="I2405" s="1084" t="s">
        <v>23</v>
      </c>
      <c r="J2405" s="1084"/>
      <c r="K2405" s="1084" t="s">
        <v>93</v>
      </c>
      <c r="L2405" s="1084" t="s">
        <v>7663</v>
      </c>
      <c r="M2405" s="1084" t="s">
        <v>50</v>
      </c>
      <c r="N2405" s="1182">
        <v>43005.0</v>
      </c>
      <c r="O2405" s="1182">
        <v>43005.0</v>
      </c>
      <c r="P2405" s="1082" t="s">
        <v>8188</v>
      </c>
      <c r="Q2405" s="1083"/>
      <c r="R2405" s="1083"/>
      <c r="S2405" s="1084"/>
      <c r="T2405" s="967">
        <f t="shared" si="4522"/>
        <v>518</v>
      </c>
      <c r="U2405" s="1199">
        <f t="shared" si="4583"/>
        <v>6</v>
      </c>
      <c r="V2405" s="1085">
        <f t="shared" ref="V2405:X2405" si="4634">IF(ISBLANK($A2405),"",sum(AF2405,AL2405,AR2405,AX2405,BD2405,BJ2405,BP2405,BV2405,CB2405,CH2405,CN2405,CT2405,CZ2405,DF2405,DL2405,DR2405,DX2405,ED2405,EJ2405,EP2405,EV2405))</f>
        <v>6</v>
      </c>
      <c r="W2405" s="1085">
        <f t="shared" si="4634"/>
        <v>0</v>
      </c>
      <c r="X2405" s="1085">
        <f t="shared" si="4634"/>
        <v>0</v>
      </c>
      <c r="Y2405" s="1086">
        <f t="shared" si="4588"/>
        <v>6</v>
      </c>
      <c r="Z2405" s="1085">
        <f t="shared" ref="Z2405:AB2405" si="4635">IF(ISBLANK($A2405),"",sum(AI2405,AO2405,AU2405,BA2405,BG2405,BM2405,BS2405,BY2405,CE2405,CK2405,CQ2405,CW2405,DC2405,DI2405,DO2405,DU2405,EA2405,EG2405,EM2405,ES2405,EY2405))</f>
        <v>1</v>
      </c>
      <c r="AA2405" s="1085">
        <f t="shared" si="4635"/>
        <v>0</v>
      </c>
      <c r="AB2405" s="1085">
        <f t="shared" si="4635"/>
        <v>0</v>
      </c>
      <c r="AC2405" s="1238">
        <f t="shared" si="4527"/>
        <v>1</v>
      </c>
      <c r="AD2405" s="1087">
        <f t="shared" si="4608"/>
        <v>0.1666666667</v>
      </c>
      <c r="AE2405" s="1092" t="str">
        <f t="shared" si="4631"/>
        <v>20+</v>
      </c>
      <c r="AF2405" s="1089">
        <v>6.0</v>
      </c>
      <c r="AG2405" s="1084"/>
      <c r="AH2405" s="1084"/>
      <c r="AI2405" s="1089">
        <v>1.0</v>
      </c>
      <c r="AJ2405" s="1084"/>
      <c r="AK2405" s="1084"/>
      <c r="AL2405" s="1084"/>
      <c r="AM2405" s="1084"/>
      <c r="AN2405" s="1084"/>
      <c r="AO2405" s="1084"/>
      <c r="AP2405" s="1084"/>
      <c r="AQ2405" s="1084"/>
      <c r="AR2405" s="1084"/>
      <c r="AS2405" s="1084"/>
      <c r="AT2405" s="1084"/>
      <c r="AU2405" s="1084"/>
      <c r="AV2405" s="1084"/>
      <c r="AW2405" s="1084"/>
      <c r="AX2405" s="1084"/>
      <c r="AY2405" s="1084"/>
      <c r="AZ2405" s="1084"/>
      <c r="BA2405" s="1084"/>
      <c r="BB2405" s="1084"/>
      <c r="BC2405" s="1084"/>
      <c r="BD2405" s="1084"/>
      <c r="BE2405" s="1084"/>
      <c r="BF2405" s="1084"/>
      <c r="BG2405" s="1084"/>
      <c r="BH2405" s="1084"/>
      <c r="BI2405" s="1084"/>
      <c r="BJ2405" s="1084"/>
      <c r="BK2405" s="1084"/>
      <c r="BL2405" s="1084"/>
      <c r="BM2405" s="1084"/>
      <c r="BN2405" s="1084"/>
      <c r="BO2405" s="1084"/>
      <c r="BP2405" s="1084"/>
      <c r="BQ2405" s="1084"/>
      <c r="BR2405" s="1084"/>
      <c r="BS2405" s="1084"/>
      <c r="BT2405" s="1084"/>
      <c r="BU2405" s="1084"/>
      <c r="BV2405" s="1084"/>
      <c r="BW2405" s="1084"/>
      <c r="BX2405" s="1084"/>
      <c r="BY2405" s="1084"/>
      <c r="BZ2405" s="1084"/>
      <c r="CA2405" s="1084"/>
      <c r="CB2405" s="1084"/>
      <c r="CC2405" s="1084"/>
      <c r="CD2405" s="1084"/>
      <c r="CE2405" s="1084"/>
      <c r="CF2405" s="1084"/>
      <c r="CG2405" s="1084"/>
      <c r="CH2405" s="1084"/>
      <c r="CI2405" s="1084"/>
      <c r="CJ2405" s="1084"/>
      <c r="CK2405" s="1084"/>
      <c r="CL2405" s="1084"/>
      <c r="CM2405" s="1084"/>
      <c r="CN2405" s="1084"/>
      <c r="CO2405" s="1084"/>
      <c r="CP2405" s="1084"/>
      <c r="CQ2405" s="1084"/>
      <c r="CR2405" s="1084"/>
      <c r="CS2405" s="1084"/>
      <c r="CT2405" s="1084"/>
      <c r="CU2405" s="1084"/>
      <c r="CV2405" s="1084"/>
      <c r="CW2405" s="1084"/>
      <c r="CX2405" s="1084"/>
      <c r="CY2405" s="1084"/>
      <c r="CZ2405" s="1084"/>
      <c r="DA2405" s="1084"/>
      <c r="DB2405" s="1084"/>
      <c r="DC2405" s="1084"/>
      <c r="DD2405" s="1084"/>
      <c r="DE2405" s="1084"/>
      <c r="DF2405" s="1084"/>
      <c r="DG2405" s="1084"/>
      <c r="DH2405" s="1084"/>
      <c r="DI2405" s="1084"/>
      <c r="DJ2405" s="1084"/>
      <c r="DK2405" s="1084"/>
      <c r="DL2405" s="1084"/>
      <c r="DM2405" s="1084"/>
      <c r="DN2405" s="1084"/>
      <c r="DO2405" s="1084"/>
      <c r="DP2405" s="1084"/>
      <c r="DQ2405" s="1084"/>
      <c r="DR2405" s="1084"/>
      <c r="DS2405" s="1084"/>
      <c r="DT2405" s="1084"/>
      <c r="DU2405" s="1084"/>
      <c r="DV2405" s="1084"/>
      <c r="DW2405" s="1084"/>
      <c r="DX2405" s="1084"/>
      <c r="DY2405" s="1084"/>
      <c r="DZ2405" s="1084"/>
      <c r="EA2405" s="1084"/>
      <c r="EB2405" s="1084"/>
      <c r="EC2405" s="1084"/>
      <c r="ED2405" s="1084"/>
      <c r="EE2405" s="1084"/>
      <c r="EF2405" s="1084"/>
      <c r="EG2405" s="1084"/>
      <c r="EH2405" s="1084"/>
      <c r="EI2405" s="1084"/>
      <c r="EJ2405" s="1084"/>
      <c r="EK2405" s="1084"/>
      <c r="EL2405" s="1084"/>
      <c r="EM2405" s="1084"/>
      <c r="EN2405" s="1084"/>
      <c r="EO2405" s="1084"/>
      <c r="EP2405" s="1084"/>
      <c r="EQ2405" s="1084"/>
      <c r="ER2405" s="1084"/>
      <c r="ES2405" s="1084"/>
      <c r="ET2405" s="1084"/>
      <c r="EU2405" s="1084"/>
      <c r="EV2405" s="76"/>
      <c r="EW2405" s="76"/>
      <c r="EX2405" s="76"/>
      <c r="EY2405" s="76"/>
      <c r="EZ2405" s="76"/>
      <c r="FA2405" s="76"/>
      <c r="FB2405" s="1079" t="s">
        <v>8666</v>
      </c>
      <c r="FC2405" s="1079" t="s">
        <v>8667</v>
      </c>
      <c r="FD2405" s="1079" t="s">
        <v>8668</v>
      </c>
    </row>
    <row r="2406">
      <c r="A2406" s="1239" t="s">
        <v>8669</v>
      </c>
      <c r="B2406" s="1240" t="s">
        <v>8670</v>
      </c>
      <c r="C2406" s="1241" t="s">
        <v>8</v>
      </c>
      <c r="D2406" s="1240" t="s">
        <v>10</v>
      </c>
      <c r="E2406" s="1240" t="s">
        <v>12</v>
      </c>
      <c r="F2406" s="1240" t="s">
        <v>283</v>
      </c>
      <c r="G2406" s="1240" t="s">
        <v>8671</v>
      </c>
      <c r="H2406" s="1240" t="s">
        <v>4715</v>
      </c>
      <c r="I2406" s="1240" t="s">
        <v>23</v>
      </c>
      <c r="J2406" s="1240" t="s">
        <v>44</v>
      </c>
      <c r="K2406" s="1240" t="s">
        <v>49</v>
      </c>
      <c r="L2406" s="1240" t="s">
        <v>1062</v>
      </c>
      <c r="M2406" s="1240" t="s">
        <v>110</v>
      </c>
      <c r="N2406" s="1242">
        <v>42529.0</v>
      </c>
      <c r="O2406" s="1242">
        <v>42529.0</v>
      </c>
      <c r="P2406" s="1243"/>
      <c r="Q2406" s="1244"/>
      <c r="R2406" s="1244"/>
      <c r="S2406" s="1245">
        <v>1.0</v>
      </c>
      <c r="T2406" s="857">
        <f t="shared" si="4522"/>
        <v>994</v>
      </c>
      <c r="U2406" s="1209">
        <f t="shared" ref="U2406:U2600" si="4637">IF(ISBLANK($A2406),"",7)</f>
        <v>7</v>
      </c>
      <c r="V2406" s="1246">
        <f t="shared" ref="V2406:X2406" si="4636">IF(ISBLANK($A2406),"",sum(AF2406,AL2406,AR2406,AX2406,BD2406,BJ2406,BP2406,BV2406,CB2406,CH2406,CN2406,CT2406,CZ2406,DF2406,DL2406,DR2406,DX2406,ED2406,EJ2406,EP2406,EV2406))</f>
        <v>6</v>
      </c>
      <c r="W2406" s="1246">
        <f t="shared" si="4636"/>
        <v>0</v>
      </c>
      <c r="X2406" s="1246">
        <f t="shared" si="4636"/>
        <v>0</v>
      </c>
      <c r="Y2406" s="1247">
        <f t="shared" si="4588"/>
        <v>6</v>
      </c>
      <c r="Z2406" s="1246">
        <v>4.0</v>
      </c>
      <c r="AA2406" s="1246">
        <v>1.0</v>
      </c>
      <c r="AB2406" s="1246">
        <f>IF(ISBLANK($A2406),"",sum(AK2406,AQ2406,AW2406,BC2406,BI2406,BO2406,BU2406,CA2406,CG2406,CM2406,CS2406,CY2406,DE2406,DK2406,DQ2406,DW2406,EC2406,EI2406,EO2406,EU2406,FA2406))</f>
        <v>0</v>
      </c>
      <c r="AC2406" s="1248">
        <f t="shared" si="4527"/>
        <v>5</v>
      </c>
      <c r="AD2406" s="1249">
        <f t="shared" si="4608"/>
        <v>0.6666666667</v>
      </c>
      <c r="AE2406" s="1204" t="str">
        <f t="shared" si="4631"/>
        <v>20+</v>
      </c>
      <c r="AF2406" s="1240"/>
      <c r="AG2406" s="1240"/>
      <c r="AH2406" s="1250"/>
      <c r="AI2406" s="1240"/>
      <c r="AJ2406" s="1250"/>
      <c r="AK2406" s="1250"/>
      <c r="AL2406" s="1245">
        <v>4.0</v>
      </c>
      <c r="AM2406" s="1250"/>
      <c r="AN2406" s="1250"/>
      <c r="AO2406" s="1250"/>
      <c r="AP2406" s="1250"/>
      <c r="AQ2406" s="1250"/>
      <c r="AR2406" s="1245">
        <v>2.0</v>
      </c>
      <c r="AS2406" s="1250"/>
      <c r="AT2406" s="1250"/>
      <c r="AU2406" s="1240"/>
      <c r="AV2406" s="1250"/>
      <c r="AW2406" s="1250"/>
      <c r="AX2406" s="1240"/>
      <c r="AY2406" s="1240"/>
      <c r="AZ2406" s="1250"/>
      <c r="BA2406" s="1240"/>
      <c r="BB2406" s="1240"/>
      <c r="BC2406" s="1250"/>
      <c r="BD2406" s="1250"/>
      <c r="BE2406" s="1250"/>
      <c r="BF2406" s="1250"/>
      <c r="BG2406" s="1250"/>
      <c r="BH2406" s="1240"/>
      <c r="BI2406" s="1250"/>
      <c r="BJ2406" s="1250"/>
      <c r="BK2406" s="1250"/>
      <c r="BL2406" s="1250"/>
      <c r="BM2406" s="1250"/>
      <c r="BN2406" s="1240"/>
      <c r="BO2406" s="1250"/>
      <c r="BP2406" s="1240"/>
      <c r="BQ2406" s="1250"/>
      <c r="BR2406" s="1250"/>
      <c r="BS2406" s="1250"/>
      <c r="BT2406" s="1250"/>
      <c r="BU2406" s="1250"/>
      <c r="BV2406" s="1250"/>
      <c r="BW2406" s="1250"/>
      <c r="BX2406" s="1250"/>
      <c r="BY2406" s="1250"/>
      <c r="BZ2406" s="1240"/>
      <c r="CA2406" s="1250"/>
      <c r="CB2406" s="1240"/>
      <c r="CC2406" s="1250"/>
      <c r="CD2406" s="1250"/>
      <c r="CE2406" s="1250"/>
      <c r="CF2406" s="1250"/>
      <c r="CG2406" s="1250"/>
      <c r="CH2406" s="1250"/>
      <c r="CI2406" s="1250"/>
      <c r="CJ2406" s="1250"/>
      <c r="CK2406" s="1250"/>
      <c r="CL2406" s="1250"/>
      <c r="CM2406" s="1250"/>
      <c r="CN2406" s="1250"/>
      <c r="CO2406" s="1250"/>
      <c r="CP2406" s="1250"/>
      <c r="CQ2406" s="1250"/>
      <c r="CR2406" s="1250"/>
      <c r="CS2406" s="1250"/>
      <c r="CT2406" s="1250"/>
      <c r="CU2406" s="1250"/>
      <c r="CV2406" s="1250"/>
      <c r="CW2406" s="1250"/>
      <c r="CX2406" s="1250"/>
      <c r="CY2406" s="1250"/>
      <c r="CZ2406" s="1250"/>
      <c r="DA2406" s="1250"/>
      <c r="DB2406" s="1250"/>
      <c r="DC2406" s="1250"/>
      <c r="DD2406" s="1250"/>
      <c r="DE2406" s="1250"/>
      <c r="DF2406" s="1250"/>
      <c r="DG2406" s="1250"/>
      <c r="DH2406" s="1250"/>
      <c r="DI2406" s="1250"/>
      <c r="DJ2406" s="1250"/>
      <c r="DK2406" s="1250"/>
      <c r="DL2406" s="1250"/>
      <c r="DM2406" s="1250"/>
      <c r="DN2406" s="1250"/>
      <c r="DO2406" s="1250"/>
      <c r="DP2406" s="1250"/>
      <c r="DQ2406" s="1250"/>
      <c r="DR2406" s="1250"/>
      <c r="DS2406" s="1250"/>
      <c r="DT2406" s="1250"/>
      <c r="DU2406" s="1250"/>
      <c r="DV2406" s="1250"/>
      <c r="DW2406" s="1250"/>
      <c r="DX2406" s="1250"/>
      <c r="DY2406" s="1250"/>
      <c r="DZ2406" s="1250"/>
      <c r="EA2406" s="1250"/>
      <c r="EB2406" s="1250"/>
      <c r="EC2406" s="1250"/>
      <c r="ED2406" s="1250"/>
      <c r="EE2406" s="1250"/>
      <c r="EF2406" s="1250"/>
      <c r="EG2406" s="1250"/>
      <c r="EH2406" s="1250"/>
      <c r="EI2406" s="1250"/>
      <c r="EJ2406" s="1240"/>
      <c r="EK2406" s="1250"/>
      <c r="EL2406" s="1250"/>
      <c r="EM2406" s="1250"/>
      <c r="EN2406" s="1250"/>
      <c r="EO2406" s="1250"/>
      <c r="EP2406" s="1250"/>
      <c r="EQ2406" s="1250"/>
      <c r="ER2406" s="1250"/>
      <c r="ES2406" s="1250"/>
      <c r="ET2406" s="1250"/>
      <c r="EU2406" s="1250"/>
      <c r="EV2406" s="1240"/>
      <c r="EW2406" s="1240"/>
      <c r="EX2406" s="1250"/>
      <c r="EY2406" s="1240"/>
      <c r="EZ2406" s="1240"/>
      <c r="FA2406" s="1250"/>
      <c r="FB2406" s="1251" t="s">
        <v>8672</v>
      </c>
      <c r="FC2406" s="1252"/>
      <c r="FD2406" s="1250"/>
    </row>
    <row r="2407">
      <c r="A2407" s="1253" t="s">
        <v>8673</v>
      </c>
      <c r="B2407" s="1253" t="s">
        <v>8674</v>
      </c>
      <c r="C2407" s="1043" t="s">
        <v>8</v>
      </c>
      <c r="D2407" s="173" t="s">
        <v>10</v>
      </c>
      <c r="E2407" s="173" t="s">
        <v>12</v>
      </c>
      <c r="F2407" s="173" t="s">
        <v>283</v>
      </c>
      <c r="G2407" s="173" t="s">
        <v>8675</v>
      </c>
      <c r="H2407" s="173" t="s">
        <v>4371</v>
      </c>
      <c r="I2407" s="173" t="s">
        <v>23</v>
      </c>
      <c r="J2407" s="173" t="s">
        <v>44</v>
      </c>
      <c r="K2407" s="173" t="s">
        <v>49</v>
      </c>
      <c r="L2407" s="173" t="s">
        <v>5127</v>
      </c>
      <c r="M2407" s="173" t="s">
        <v>125</v>
      </c>
      <c r="N2407" s="1254">
        <v>42713.0</v>
      </c>
      <c r="O2407" s="1254">
        <v>42713.0</v>
      </c>
      <c r="P2407" s="1255"/>
      <c r="Q2407" s="176"/>
      <c r="R2407" s="176"/>
      <c r="S2407" s="116"/>
      <c r="T2407" s="857">
        <f t="shared" si="4522"/>
        <v>810</v>
      </c>
      <c r="U2407" s="1209">
        <f t="shared" si="4637"/>
        <v>7</v>
      </c>
      <c r="V2407" s="602">
        <f t="shared" ref="V2407:X2407" si="4638">IF(ISBLANK($A2407),"",sum(AF2407,AL2407,AR2407,AX2407,BD2407,BJ2407,BP2407,BV2407,CB2407,CH2407,CN2407,CT2407,CZ2407,DF2407,DL2407,DR2407,DX2407,ED2407,EJ2407,EP2407,EV2407))</f>
        <v>0</v>
      </c>
      <c r="W2407" s="602">
        <f t="shared" si="4638"/>
        <v>0</v>
      </c>
      <c r="X2407" s="602">
        <f t="shared" si="4638"/>
        <v>0</v>
      </c>
      <c r="Y2407" s="603">
        <f t="shared" si="4588"/>
        <v>0</v>
      </c>
      <c r="Z2407" s="602">
        <f t="shared" ref="Z2407:AB2407" si="4639">IF(ISBLANK($A2407),"",sum(AI2407,AO2407,AU2407,BA2407,BG2407,BM2407,BS2407,BY2407,CE2407,CK2407,CQ2407,CW2407,DC2407,DI2407,DO2407,DU2407,EA2407,EG2407,EM2407,ES2407,EY2407))</f>
        <v>0</v>
      </c>
      <c r="AA2407" s="602">
        <f t="shared" si="4639"/>
        <v>0</v>
      </c>
      <c r="AB2407" s="602">
        <f t="shared" si="4639"/>
        <v>0</v>
      </c>
      <c r="AC2407" s="1256">
        <f t="shared" si="4527"/>
        <v>0</v>
      </c>
      <c r="AD2407" s="128" t="str">
        <f t="shared" si="4608"/>
        <v/>
      </c>
      <c r="AE2407" s="1204" t="str">
        <f t="shared" si="4631"/>
        <v>20+</v>
      </c>
      <c r="AF2407" s="173"/>
      <c r="AG2407" s="173"/>
      <c r="AH2407" s="116"/>
      <c r="AI2407" s="116"/>
      <c r="AJ2407" s="116"/>
      <c r="AK2407" s="116"/>
      <c r="AL2407" s="173"/>
      <c r="AM2407" s="116"/>
      <c r="AN2407" s="116"/>
      <c r="AO2407" s="116"/>
      <c r="AP2407" s="116"/>
      <c r="AQ2407" s="116"/>
      <c r="AR2407" s="173"/>
      <c r="AS2407" s="173"/>
      <c r="AT2407" s="116"/>
      <c r="AU2407" s="173"/>
      <c r="AV2407" s="116"/>
      <c r="AW2407" s="116"/>
      <c r="AX2407" s="173"/>
      <c r="AY2407" s="116"/>
      <c r="AZ2407" s="116"/>
      <c r="BA2407" s="173"/>
      <c r="BB2407" s="173"/>
      <c r="BC2407" s="116"/>
      <c r="BD2407" s="116"/>
      <c r="BE2407" s="116"/>
      <c r="BF2407" s="116"/>
      <c r="BG2407" s="116"/>
      <c r="BH2407" s="116"/>
      <c r="BI2407" s="116"/>
      <c r="BJ2407" s="116"/>
      <c r="BK2407" s="116"/>
      <c r="BL2407" s="116"/>
      <c r="BM2407" s="116"/>
      <c r="BN2407" s="116"/>
      <c r="BO2407" s="116"/>
      <c r="BP2407" s="173"/>
      <c r="BQ2407" s="116"/>
      <c r="BR2407" s="116"/>
      <c r="BS2407" s="116"/>
      <c r="BT2407" s="116"/>
      <c r="BU2407" s="116"/>
      <c r="BV2407" s="116"/>
      <c r="BW2407" s="116"/>
      <c r="BX2407" s="116"/>
      <c r="BY2407" s="116"/>
      <c r="BZ2407" s="116"/>
      <c r="CA2407" s="116"/>
      <c r="CB2407" s="173"/>
      <c r="CC2407" s="116"/>
      <c r="CD2407" s="116"/>
      <c r="CE2407" s="116"/>
      <c r="CF2407" s="116"/>
      <c r="CG2407" s="116"/>
      <c r="CH2407" s="116"/>
      <c r="CI2407" s="116"/>
      <c r="CJ2407" s="116"/>
      <c r="CK2407" s="116"/>
      <c r="CL2407" s="116"/>
      <c r="CM2407" s="116"/>
      <c r="CN2407" s="116"/>
      <c r="CO2407" s="116"/>
      <c r="CP2407" s="116"/>
      <c r="CQ2407" s="116"/>
      <c r="CR2407" s="116"/>
      <c r="CS2407" s="116"/>
      <c r="CT2407" s="116"/>
      <c r="CU2407" s="116"/>
      <c r="CV2407" s="116"/>
      <c r="CW2407" s="116"/>
      <c r="CX2407" s="116"/>
      <c r="CY2407" s="116"/>
      <c r="CZ2407" s="116"/>
      <c r="DA2407" s="116"/>
      <c r="DB2407" s="116"/>
      <c r="DC2407" s="116"/>
      <c r="DD2407" s="116"/>
      <c r="DE2407" s="116"/>
      <c r="DF2407" s="116"/>
      <c r="DG2407" s="116"/>
      <c r="DH2407" s="116"/>
      <c r="DI2407" s="116"/>
      <c r="DJ2407" s="116"/>
      <c r="DK2407" s="116"/>
      <c r="DL2407" s="116"/>
      <c r="DM2407" s="116"/>
      <c r="DN2407" s="116"/>
      <c r="DO2407" s="116"/>
      <c r="DP2407" s="116"/>
      <c r="DQ2407" s="116"/>
      <c r="DR2407" s="116"/>
      <c r="DS2407" s="116"/>
      <c r="DT2407" s="116"/>
      <c r="DU2407" s="116"/>
      <c r="DV2407" s="116"/>
      <c r="DW2407" s="116"/>
      <c r="DX2407" s="116"/>
      <c r="DY2407" s="116"/>
      <c r="DZ2407" s="116"/>
      <c r="EA2407" s="116"/>
      <c r="EB2407" s="116"/>
      <c r="EC2407" s="116"/>
      <c r="ED2407" s="116"/>
      <c r="EE2407" s="116"/>
      <c r="EF2407" s="116"/>
      <c r="EG2407" s="116"/>
      <c r="EH2407" s="116"/>
      <c r="EI2407" s="116"/>
      <c r="EJ2407" s="173"/>
      <c r="EK2407" s="116"/>
      <c r="EL2407" s="116"/>
      <c r="EM2407" s="116"/>
      <c r="EN2407" s="116"/>
      <c r="EO2407" s="116"/>
      <c r="EP2407" s="116"/>
      <c r="EQ2407" s="116"/>
      <c r="ER2407" s="116"/>
      <c r="ES2407" s="116"/>
      <c r="ET2407" s="116"/>
      <c r="EU2407" s="116"/>
      <c r="EV2407" s="173"/>
      <c r="EW2407" s="173"/>
      <c r="EX2407" s="116"/>
      <c r="EY2407" s="173"/>
      <c r="EZ2407" s="173"/>
      <c r="FA2407" s="116"/>
      <c r="FB2407" s="1257" t="s">
        <v>8676</v>
      </c>
      <c r="FC2407" s="1258"/>
      <c r="FD2407" s="116"/>
    </row>
    <row r="2408">
      <c r="A2408" s="1253" t="s">
        <v>8677</v>
      </c>
      <c r="B2408" s="1253" t="s">
        <v>8678</v>
      </c>
      <c r="C2408" s="1043" t="s">
        <v>8</v>
      </c>
      <c r="D2408" s="173" t="s">
        <v>10</v>
      </c>
      <c r="E2408" s="173" t="s">
        <v>12</v>
      </c>
      <c r="F2408" s="173" t="s">
        <v>283</v>
      </c>
      <c r="G2408" s="173" t="s">
        <v>8675</v>
      </c>
      <c r="H2408" s="173" t="s">
        <v>4371</v>
      </c>
      <c r="I2408" s="173" t="s">
        <v>23</v>
      </c>
      <c r="J2408" s="173" t="s">
        <v>44</v>
      </c>
      <c r="K2408" s="173" t="s">
        <v>49</v>
      </c>
      <c r="L2408" s="173" t="s">
        <v>409</v>
      </c>
      <c r="M2408" s="173" t="s">
        <v>85</v>
      </c>
      <c r="N2408" s="1254">
        <v>42713.0</v>
      </c>
      <c r="O2408" s="1254">
        <v>42713.0</v>
      </c>
      <c r="P2408" s="1255"/>
      <c r="Q2408" s="176"/>
      <c r="R2408" s="176"/>
      <c r="S2408" s="116"/>
      <c r="T2408" s="857">
        <f t="shared" si="4522"/>
        <v>810</v>
      </c>
      <c r="U2408" s="1209">
        <f t="shared" si="4637"/>
        <v>7</v>
      </c>
      <c r="V2408" s="602">
        <f t="shared" ref="V2408:X2408" si="4640">IF(ISBLANK($A2408),"",sum(AF2408,AL2408,AR2408,AX2408,BD2408,BJ2408,BP2408,BV2408,CB2408,CH2408,CN2408,CT2408,CZ2408,DF2408,DL2408,DR2408,DX2408,ED2408,EJ2408,EP2408,EV2408))</f>
        <v>0</v>
      </c>
      <c r="W2408" s="602">
        <f t="shared" si="4640"/>
        <v>0</v>
      </c>
      <c r="X2408" s="602">
        <f t="shared" si="4640"/>
        <v>0</v>
      </c>
      <c r="Y2408" s="603">
        <f t="shared" si="4588"/>
        <v>0</v>
      </c>
      <c r="Z2408" s="602">
        <f t="shared" ref="Z2408:AB2408" si="4641">IF(ISBLANK($A2408),"",sum(AI2408,AO2408,AU2408,BA2408,BG2408,BM2408,BS2408,BY2408,CE2408,CK2408,CQ2408,CW2408,DC2408,DI2408,DO2408,DU2408,EA2408,EG2408,EM2408,ES2408,EY2408))</f>
        <v>0</v>
      </c>
      <c r="AA2408" s="602">
        <f t="shared" si="4641"/>
        <v>0</v>
      </c>
      <c r="AB2408" s="602">
        <f t="shared" si="4641"/>
        <v>0</v>
      </c>
      <c r="AC2408" s="1256">
        <f t="shared" si="4527"/>
        <v>0</v>
      </c>
      <c r="AD2408" s="128" t="str">
        <f t="shared" si="4608"/>
        <v/>
      </c>
      <c r="AE2408" s="1204" t="str">
        <f t="shared" si="4631"/>
        <v>20+</v>
      </c>
      <c r="AF2408" s="173"/>
      <c r="AG2408" s="173"/>
      <c r="AH2408" s="116"/>
      <c r="AI2408" s="116"/>
      <c r="AJ2408" s="116"/>
      <c r="AK2408" s="116"/>
      <c r="AL2408" s="173"/>
      <c r="AM2408" s="116"/>
      <c r="AN2408" s="116"/>
      <c r="AO2408" s="116"/>
      <c r="AP2408" s="116"/>
      <c r="AQ2408" s="116"/>
      <c r="AR2408" s="173"/>
      <c r="AS2408" s="173"/>
      <c r="AT2408" s="116"/>
      <c r="AU2408" s="173"/>
      <c r="AV2408" s="116"/>
      <c r="AW2408" s="116"/>
      <c r="AX2408" s="173"/>
      <c r="AY2408" s="116"/>
      <c r="AZ2408" s="116"/>
      <c r="BA2408" s="173"/>
      <c r="BB2408" s="173"/>
      <c r="BC2408" s="116"/>
      <c r="BD2408" s="116"/>
      <c r="BE2408" s="116"/>
      <c r="BF2408" s="116"/>
      <c r="BG2408" s="116"/>
      <c r="BH2408" s="116"/>
      <c r="BI2408" s="116"/>
      <c r="BJ2408" s="116"/>
      <c r="BK2408" s="116"/>
      <c r="BL2408" s="116"/>
      <c r="BM2408" s="116"/>
      <c r="BN2408" s="116"/>
      <c r="BO2408" s="116"/>
      <c r="BP2408" s="173"/>
      <c r="BQ2408" s="116"/>
      <c r="BR2408" s="116"/>
      <c r="BS2408" s="116"/>
      <c r="BT2408" s="116"/>
      <c r="BU2408" s="116"/>
      <c r="BV2408" s="116"/>
      <c r="BW2408" s="116"/>
      <c r="BX2408" s="116"/>
      <c r="BY2408" s="116"/>
      <c r="BZ2408" s="116"/>
      <c r="CA2408" s="116"/>
      <c r="CB2408" s="173"/>
      <c r="CC2408" s="116"/>
      <c r="CD2408" s="116"/>
      <c r="CE2408" s="116"/>
      <c r="CF2408" s="116"/>
      <c r="CG2408" s="116"/>
      <c r="CH2408" s="116"/>
      <c r="CI2408" s="116"/>
      <c r="CJ2408" s="116"/>
      <c r="CK2408" s="116"/>
      <c r="CL2408" s="116"/>
      <c r="CM2408" s="116"/>
      <c r="CN2408" s="116"/>
      <c r="CO2408" s="116"/>
      <c r="CP2408" s="116"/>
      <c r="CQ2408" s="116"/>
      <c r="CR2408" s="116"/>
      <c r="CS2408" s="116"/>
      <c r="CT2408" s="116"/>
      <c r="CU2408" s="116"/>
      <c r="CV2408" s="116"/>
      <c r="CW2408" s="116"/>
      <c r="CX2408" s="116"/>
      <c r="CY2408" s="116"/>
      <c r="CZ2408" s="116"/>
      <c r="DA2408" s="116"/>
      <c r="DB2408" s="116"/>
      <c r="DC2408" s="116"/>
      <c r="DD2408" s="116"/>
      <c r="DE2408" s="116"/>
      <c r="DF2408" s="116"/>
      <c r="DG2408" s="116"/>
      <c r="DH2408" s="116"/>
      <c r="DI2408" s="116"/>
      <c r="DJ2408" s="116"/>
      <c r="DK2408" s="116"/>
      <c r="DL2408" s="116"/>
      <c r="DM2408" s="116"/>
      <c r="DN2408" s="116"/>
      <c r="DO2408" s="116"/>
      <c r="DP2408" s="116"/>
      <c r="DQ2408" s="116"/>
      <c r="DR2408" s="116"/>
      <c r="DS2408" s="116"/>
      <c r="DT2408" s="116"/>
      <c r="DU2408" s="116"/>
      <c r="DV2408" s="116"/>
      <c r="DW2408" s="116"/>
      <c r="DX2408" s="116"/>
      <c r="DY2408" s="116"/>
      <c r="DZ2408" s="116"/>
      <c r="EA2408" s="116"/>
      <c r="EB2408" s="116"/>
      <c r="EC2408" s="116"/>
      <c r="ED2408" s="116"/>
      <c r="EE2408" s="116"/>
      <c r="EF2408" s="116"/>
      <c r="EG2408" s="116"/>
      <c r="EH2408" s="116"/>
      <c r="EI2408" s="116"/>
      <c r="EJ2408" s="173"/>
      <c r="EK2408" s="116"/>
      <c r="EL2408" s="116"/>
      <c r="EM2408" s="116"/>
      <c r="EN2408" s="116"/>
      <c r="EO2408" s="116"/>
      <c r="EP2408" s="116"/>
      <c r="EQ2408" s="116"/>
      <c r="ER2408" s="116"/>
      <c r="ES2408" s="116"/>
      <c r="ET2408" s="116"/>
      <c r="EU2408" s="116"/>
      <c r="EV2408" s="173"/>
      <c r="EW2408" s="173"/>
      <c r="EX2408" s="116"/>
      <c r="EY2408" s="173"/>
      <c r="EZ2408" s="173"/>
      <c r="FA2408" s="116"/>
      <c r="FB2408" s="1257" t="s">
        <v>8679</v>
      </c>
      <c r="FC2408" s="1258"/>
      <c r="FD2408" s="116"/>
    </row>
    <row r="2409">
      <c r="A2409" s="1259" t="s">
        <v>8680</v>
      </c>
      <c r="B2409" s="1259" t="s">
        <v>4369</v>
      </c>
      <c r="C2409" s="1260" t="s">
        <v>8</v>
      </c>
      <c r="D2409" s="1259" t="s">
        <v>10</v>
      </c>
      <c r="E2409" s="1259" t="s">
        <v>12</v>
      </c>
      <c r="F2409" s="1259" t="s">
        <v>283</v>
      </c>
      <c r="G2409" s="1259" t="s">
        <v>8681</v>
      </c>
      <c r="H2409" s="1259" t="s">
        <v>4371</v>
      </c>
      <c r="I2409" s="1259" t="s">
        <v>23</v>
      </c>
      <c r="J2409" s="1259" t="s">
        <v>44</v>
      </c>
      <c r="K2409" s="1259" t="s">
        <v>71</v>
      </c>
      <c r="L2409" s="1259" t="s">
        <v>378</v>
      </c>
      <c r="M2409" s="1259" t="s">
        <v>75</v>
      </c>
      <c r="N2409" s="1261">
        <v>42741.0</v>
      </c>
      <c r="O2409" s="1261">
        <v>42741.0</v>
      </c>
      <c r="P2409" s="1262"/>
      <c r="Q2409" s="1263"/>
      <c r="R2409" s="1263"/>
      <c r="S2409" s="1264"/>
      <c r="T2409" s="857">
        <f t="shared" si="4522"/>
        <v>782</v>
      </c>
      <c r="U2409" s="1209">
        <f t="shared" si="4637"/>
        <v>7</v>
      </c>
      <c r="V2409" s="1265">
        <f t="shared" ref="V2409:X2409" si="4642">IF(ISBLANK($A2409),"",sum(AF2409,AL2409,AR2409,AX2409,BD2409,BJ2409,BP2409,BV2409,CB2409,CH2409,CN2409,CT2409,CZ2409,DF2409,DL2409,DR2409,DX2409,ED2409,EJ2409,EP2409,EV2409))</f>
        <v>5</v>
      </c>
      <c r="W2409" s="1265">
        <f t="shared" si="4642"/>
        <v>0</v>
      </c>
      <c r="X2409" s="1265">
        <f t="shared" si="4642"/>
        <v>0</v>
      </c>
      <c r="Y2409" s="1266">
        <f t="shared" si="4588"/>
        <v>5</v>
      </c>
      <c r="Z2409" s="1265">
        <f t="shared" ref="Z2409:AB2409" si="4643">IF(ISBLANK($A2409),"",sum(AI2409,AO2409,AU2409,BA2409,BG2409,BM2409,BS2409,BY2409,CE2409,CK2409,CQ2409,CW2409,DC2409,DI2409,DO2409,DU2409,EA2409,EG2409,EM2409,ES2409,EY2409))</f>
        <v>3</v>
      </c>
      <c r="AA2409" s="1265">
        <f t="shared" si="4643"/>
        <v>1</v>
      </c>
      <c r="AB2409" s="1265">
        <f t="shared" si="4643"/>
        <v>0</v>
      </c>
      <c r="AC2409" s="1267">
        <f t="shared" si="4527"/>
        <v>4</v>
      </c>
      <c r="AD2409" s="1268">
        <f t="shared" si="4608"/>
        <v>0.6</v>
      </c>
      <c r="AE2409" s="1204" t="str">
        <f t="shared" si="4631"/>
        <v>20+</v>
      </c>
      <c r="AF2409" s="1269">
        <v>1.0</v>
      </c>
      <c r="AG2409" s="1264"/>
      <c r="AH2409" s="1264"/>
      <c r="AI2409" s="1269">
        <v>1.0</v>
      </c>
      <c r="AJ2409" s="1264"/>
      <c r="AK2409" s="1264"/>
      <c r="AL2409" s="1269">
        <v>3.0</v>
      </c>
      <c r="AM2409" s="1264"/>
      <c r="AN2409" s="1264"/>
      <c r="AO2409" s="1269">
        <v>2.0</v>
      </c>
      <c r="AP2409" s="1269">
        <v>1.0</v>
      </c>
      <c r="AQ2409" s="1264"/>
      <c r="AR2409" s="1269">
        <v>1.0</v>
      </c>
      <c r="AS2409" s="1264"/>
      <c r="AT2409" s="1264"/>
      <c r="AU2409" s="1264"/>
      <c r="AV2409" s="1264"/>
      <c r="AW2409" s="1264"/>
      <c r="AX2409" s="1264"/>
      <c r="AY2409" s="1264"/>
      <c r="AZ2409" s="1264"/>
      <c r="BA2409" s="1264"/>
      <c r="BB2409" s="1264"/>
      <c r="BC2409" s="1264"/>
      <c r="BD2409" s="1264"/>
      <c r="BE2409" s="1264"/>
      <c r="BF2409" s="1264"/>
      <c r="BG2409" s="1264"/>
      <c r="BH2409" s="1264"/>
      <c r="BI2409" s="1264"/>
      <c r="BJ2409" s="1264"/>
      <c r="BK2409" s="1264"/>
      <c r="BL2409" s="1264"/>
      <c r="BM2409" s="1264"/>
      <c r="BN2409" s="1264"/>
      <c r="BO2409" s="1264"/>
      <c r="BP2409" s="1264"/>
      <c r="BQ2409" s="1264"/>
      <c r="BR2409" s="1264"/>
      <c r="BS2409" s="1264"/>
      <c r="BT2409" s="1264"/>
      <c r="BU2409" s="1264"/>
      <c r="BV2409" s="1264"/>
      <c r="BW2409" s="1264"/>
      <c r="BX2409" s="1264"/>
      <c r="BY2409" s="1264"/>
      <c r="BZ2409" s="1264"/>
      <c r="CA2409" s="1264"/>
      <c r="CB2409" s="1264"/>
      <c r="CC2409" s="1264"/>
      <c r="CD2409" s="1264"/>
      <c r="CE2409" s="1264"/>
      <c r="CF2409" s="1264"/>
      <c r="CG2409" s="1264"/>
      <c r="CH2409" s="1264"/>
      <c r="CI2409" s="1264"/>
      <c r="CJ2409" s="1264"/>
      <c r="CK2409" s="1264"/>
      <c r="CL2409" s="1264"/>
      <c r="CM2409" s="1264"/>
      <c r="CN2409" s="1264"/>
      <c r="CO2409" s="1264"/>
      <c r="CP2409" s="1264"/>
      <c r="CQ2409" s="1264"/>
      <c r="CR2409" s="1264"/>
      <c r="CS2409" s="1264"/>
      <c r="CT2409" s="1264"/>
      <c r="CU2409" s="1264"/>
      <c r="CV2409" s="1264"/>
      <c r="CW2409" s="1264"/>
      <c r="CX2409" s="1264"/>
      <c r="CY2409" s="1264"/>
      <c r="CZ2409" s="1264"/>
      <c r="DA2409" s="1264"/>
      <c r="DB2409" s="1264"/>
      <c r="DC2409" s="1264"/>
      <c r="DD2409" s="1264"/>
      <c r="DE2409" s="1264"/>
      <c r="DF2409" s="1264"/>
      <c r="DG2409" s="1264"/>
      <c r="DH2409" s="1264"/>
      <c r="DI2409" s="1264"/>
      <c r="DJ2409" s="1264"/>
      <c r="DK2409" s="1264"/>
      <c r="DL2409" s="1264"/>
      <c r="DM2409" s="1264"/>
      <c r="DN2409" s="1264"/>
      <c r="DO2409" s="1264"/>
      <c r="DP2409" s="1264"/>
      <c r="DQ2409" s="1264"/>
      <c r="DR2409" s="1264"/>
      <c r="DS2409" s="1264"/>
      <c r="DT2409" s="1264"/>
      <c r="DU2409" s="1264"/>
      <c r="DV2409" s="1264"/>
      <c r="DW2409" s="1264"/>
      <c r="DX2409" s="1264"/>
      <c r="DY2409" s="1264"/>
      <c r="DZ2409" s="1264"/>
      <c r="EA2409" s="1264"/>
      <c r="EB2409" s="1264"/>
      <c r="EC2409" s="1264"/>
      <c r="ED2409" s="1264"/>
      <c r="EE2409" s="1264"/>
      <c r="EF2409" s="1264"/>
      <c r="EG2409" s="1264"/>
      <c r="EH2409" s="1264"/>
      <c r="EI2409" s="1264"/>
      <c r="EJ2409" s="1264"/>
      <c r="EK2409" s="1264"/>
      <c r="EL2409" s="1264"/>
      <c r="EM2409" s="1264"/>
      <c r="EN2409" s="1264"/>
      <c r="EO2409" s="1264"/>
      <c r="EP2409" s="1264"/>
      <c r="EQ2409" s="1264"/>
      <c r="ER2409" s="1264"/>
      <c r="ES2409" s="1264"/>
      <c r="ET2409" s="1264"/>
      <c r="EU2409" s="1264"/>
      <c r="EV2409" s="1264"/>
      <c r="EW2409" s="1264"/>
      <c r="EX2409" s="1264"/>
      <c r="EY2409" s="1264"/>
      <c r="EZ2409" s="1264"/>
      <c r="FA2409" s="1264"/>
      <c r="FB2409" s="1270" t="s">
        <v>8682</v>
      </c>
      <c r="FC2409" s="1271"/>
      <c r="FD2409" s="1264"/>
    </row>
    <row r="2410">
      <c r="A2410" s="173" t="s">
        <v>8683</v>
      </c>
      <c r="B2410" s="173" t="s">
        <v>8674</v>
      </c>
      <c r="C2410" s="1043" t="s">
        <v>8</v>
      </c>
      <c r="D2410" s="173" t="s">
        <v>10</v>
      </c>
      <c r="E2410" s="173" t="s">
        <v>12</v>
      </c>
      <c r="F2410" s="173" t="s">
        <v>283</v>
      </c>
      <c r="G2410" s="173" t="s">
        <v>8675</v>
      </c>
      <c r="H2410" s="173" t="s">
        <v>4371</v>
      </c>
      <c r="I2410" s="173" t="s">
        <v>23</v>
      </c>
      <c r="J2410" s="173" t="s">
        <v>44</v>
      </c>
      <c r="K2410" s="173" t="s">
        <v>49</v>
      </c>
      <c r="L2410" s="173" t="s">
        <v>5127</v>
      </c>
      <c r="M2410" s="173" t="s">
        <v>125</v>
      </c>
      <c r="N2410" s="1254">
        <v>42724.0</v>
      </c>
      <c r="O2410" s="1254">
        <v>42724.0</v>
      </c>
      <c r="P2410" s="1255"/>
      <c r="Q2410" s="176"/>
      <c r="R2410" s="176"/>
      <c r="S2410" s="116"/>
      <c r="T2410" s="857">
        <f t="shared" si="4522"/>
        <v>799</v>
      </c>
      <c r="U2410" s="1209">
        <f t="shared" si="4637"/>
        <v>7</v>
      </c>
      <c r="V2410" s="602">
        <f t="shared" ref="V2410:X2410" si="4644">IF(ISBLANK($A2410),"",sum(AF2410,AL2410,AR2410,AX2410,BD2410,BJ2410,BP2410,BV2410,CB2410,CH2410,CN2410,CT2410,CZ2410,DF2410,DL2410,DR2410,DX2410,ED2410,EJ2410,EP2410,EV2410))</f>
        <v>0</v>
      </c>
      <c r="W2410" s="602">
        <f t="shared" si="4644"/>
        <v>0</v>
      </c>
      <c r="X2410" s="602">
        <f t="shared" si="4644"/>
        <v>0</v>
      </c>
      <c r="Y2410" s="603">
        <f t="shared" si="4588"/>
        <v>0</v>
      </c>
      <c r="Z2410" s="602">
        <f t="shared" ref="Z2410:AB2410" si="4645">IF(ISBLANK($A2410),"",sum(AI2410,AO2410,AU2410,BA2410,BG2410,BM2410,BS2410,BY2410,CE2410,CK2410,CQ2410,CW2410,DC2410,DI2410,DO2410,DU2410,EA2410,EG2410,EM2410,ES2410,EY2410))</f>
        <v>0</v>
      </c>
      <c r="AA2410" s="602">
        <f t="shared" si="4645"/>
        <v>0</v>
      </c>
      <c r="AB2410" s="602">
        <f t="shared" si="4645"/>
        <v>0</v>
      </c>
      <c r="AC2410" s="1256">
        <f t="shared" si="4527"/>
        <v>0</v>
      </c>
      <c r="AD2410" s="128" t="str">
        <f t="shared" si="4608"/>
        <v/>
      </c>
      <c r="AE2410" s="1204" t="str">
        <f t="shared" si="4631"/>
        <v>20+</v>
      </c>
      <c r="AF2410" s="116"/>
      <c r="AG2410" s="116"/>
      <c r="AH2410" s="116"/>
      <c r="AI2410" s="116"/>
      <c r="AJ2410" s="116"/>
      <c r="AK2410" s="116"/>
      <c r="AL2410" s="116"/>
      <c r="AM2410" s="116"/>
      <c r="AN2410" s="116"/>
      <c r="AO2410" s="116"/>
      <c r="AP2410" s="116"/>
      <c r="AQ2410" s="116"/>
      <c r="AR2410" s="116"/>
      <c r="AS2410" s="116"/>
      <c r="AT2410" s="116"/>
      <c r="AU2410" s="116"/>
      <c r="AV2410" s="116"/>
      <c r="AW2410" s="116"/>
      <c r="AX2410" s="116"/>
      <c r="AY2410" s="116"/>
      <c r="AZ2410" s="116"/>
      <c r="BA2410" s="116"/>
      <c r="BB2410" s="116"/>
      <c r="BC2410" s="116"/>
      <c r="BD2410" s="116"/>
      <c r="BE2410" s="116"/>
      <c r="BF2410" s="116"/>
      <c r="BG2410" s="116"/>
      <c r="BH2410" s="116"/>
      <c r="BI2410" s="116"/>
      <c r="BJ2410" s="116"/>
      <c r="BK2410" s="116"/>
      <c r="BL2410" s="116"/>
      <c r="BM2410" s="116"/>
      <c r="BN2410" s="116"/>
      <c r="BO2410" s="116"/>
      <c r="BP2410" s="116"/>
      <c r="BQ2410" s="116"/>
      <c r="BR2410" s="116"/>
      <c r="BS2410" s="116"/>
      <c r="BT2410" s="116"/>
      <c r="BU2410" s="116"/>
      <c r="BV2410" s="116"/>
      <c r="BW2410" s="116"/>
      <c r="BX2410" s="116"/>
      <c r="BY2410" s="116"/>
      <c r="BZ2410" s="116"/>
      <c r="CA2410" s="116"/>
      <c r="CB2410" s="116"/>
      <c r="CC2410" s="116"/>
      <c r="CD2410" s="116"/>
      <c r="CE2410" s="116"/>
      <c r="CF2410" s="116"/>
      <c r="CG2410" s="116"/>
      <c r="CH2410" s="116"/>
      <c r="CI2410" s="116"/>
      <c r="CJ2410" s="116"/>
      <c r="CK2410" s="116"/>
      <c r="CL2410" s="116"/>
      <c r="CM2410" s="116"/>
      <c r="CN2410" s="116"/>
      <c r="CO2410" s="116"/>
      <c r="CP2410" s="116"/>
      <c r="CQ2410" s="116"/>
      <c r="CR2410" s="116"/>
      <c r="CS2410" s="116"/>
      <c r="CT2410" s="116"/>
      <c r="CU2410" s="116"/>
      <c r="CV2410" s="116"/>
      <c r="CW2410" s="116"/>
      <c r="CX2410" s="116"/>
      <c r="CY2410" s="116"/>
      <c r="CZ2410" s="116"/>
      <c r="DA2410" s="116"/>
      <c r="DB2410" s="116"/>
      <c r="DC2410" s="116"/>
      <c r="DD2410" s="116"/>
      <c r="DE2410" s="116"/>
      <c r="DF2410" s="116"/>
      <c r="DG2410" s="116"/>
      <c r="DH2410" s="116"/>
      <c r="DI2410" s="116"/>
      <c r="DJ2410" s="116"/>
      <c r="DK2410" s="116"/>
      <c r="DL2410" s="116"/>
      <c r="DM2410" s="116"/>
      <c r="DN2410" s="116"/>
      <c r="DO2410" s="116"/>
      <c r="DP2410" s="116"/>
      <c r="DQ2410" s="116"/>
      <c r="DR2410" s="116"/>
      <c r="DS2410" s="116"/>
      <c r="DT2410" s="116"/>
      <c r="DU2410" s="116"/>
      <c r="DV2410" s="116"/>
      <c r="DW2410" s="116"/>
      <c r="DX2410" s="116"/>
      <c r="DY2410" s="116"/>
      <c r="DZ2410" s="116"/>
      <c r="EA2410" s="116"/>
      <c r="EB2410" s="116"/>
      <c r="EC2410" s="116"/>
      <c r="ED2410" s="116"/>
      <c r="EE2410" s="116"/>
      <c r="EF2410" s="116"/>
      <c r="EG2410" s="116"/>
      <c r="EH2410" s="116"/>
      <c r="EI2410" s="116"/>
      <c r="EJ2410" s="116"/>
      <c r="EK2410" s="116"/>
      <c r="EL2410" s="116"/>
      <c r="EM2410" s="116"/>
      <c r="EN2410" s="116"/>
      <c r="EO2410" s="116"/>
      <c r="EP2410" s="116"/>
      <c r="EQ2410" s="116"/>
      <c r="ER2410" s="116"/>
      <c r="ES2410" s="116"/>
      <c r="ET2410" s="116"/>
      <c r="EU2410" s="116"/>
      <c r="EV2410" s="116"/>
      <c r="EW2410" s="116"/>
      <c r="EX2410" s="116"/>
      <c r="EY2410" s="116"/>
      <c r="EZ2410" s="116"/>
      <c r="FA2410" s="116"/>
      <c r="FB2410" s="173" t="s">
        <v>8684</v>
      </c>
      <c r="FC2410" s="116"/>
      <c r="FD2410" s="116"/>
    </row>
    <row r="2411">
      <c r="A2411" s="1259" t="s">
        <v>8685</v>
      </c>
      <c r="B2411" s="1259" t="s">
        <v>8686</v>
      </c>
      <c r="C2411" s="1260" t="s">
        <v>8</v>
      </c>
      <c r="D2411" s="1259" t="s">
        <v>10</v>
      </c>
      <c r="E2411" s="1259" t="s">
        <v>12</v>
      </c>
      <c r="F2411" s="1259" t="s">
        <v>283</v>
      </c>
      <c r="G2411" s="1259" t="s">
        <v>4834</v>
      </c>
      <c r="H2411" s="1259" t="s">
        <v>4371</v>
      </c>
      <c r="I2411" s="1259" t="s">
        <v>23</v>
      </c>
      <c r="J2411" s="1259" t="s">
        <v>44</v>
      </c>
      <c r="K2411" s="1259" t="s">
        <v>87</v>
      </c>
      <c r="L2411" s="1259" t="s">
        <v>399</v>
      </c>
      <c r="M2411" s="1259" t="s">
        <v>121</v>
      </c>
      <c r="N2411" s="1261">
        <v>42761.0</v>
      </c>
      <c r="O2411" s="1261">
        <v>42761.0</v>
      </c>
      <c r="P2411" s="1262"/>
      <c r="Q2411" s="1263"/>
      <c r="R2411" s="1263"/>
      <c r="S2411" s="1264"/>
      <c r="T2411" s="857">
        <f t="shared" si="4522"/>
        <v>762</v>
      </c>
      <c r="U2411" s="1209">
        <f t="shared" si="4637"/>
        <v>7</v>
      </c>
      <c r="V2411" s="1265">
        <f t="shared" ref="V2411:X2411" si="4646">IF(ISBLANK($A2411),"",sum(AF2411,AL2411,AR2411,AX2411,BD2411,BJ2411,BP2411,BV2411,CB2411,CH2411,CN2411,CT2411,CZ2411,DF2411,DL2411,DR2411,DX2411,ED2411,EJ2411,EP2411,EV2411))</f>
        <v>1</v>
      </c>
      <c r="W2411" s="1265">
        <f t="shared" si="4646"/>
        <v>0</v>
      </c>
      <c r="X2411" s="1265">
        <f t="shared" si="4646"/>
        <v>0</v>
      </c>
      <c r="Y2411" s="1266">
        <f t="shared" si="4588"/>
        <v>1</v>
      </c>
      <c r="Z2411" s="1265">
        <f t="shared" ref="Z2411:AB2411" si="4647">IF(ISBLANK($A2411),"",sum(AI2411,AO2411,AU2411,BA2411,BG2411,BM2411,BS2411,BY2411,CE2411,CK2411,CQ2411,CW2411,DC2411,DI2411,DO2411,DU2411,EA2411,EG2411,EM2411,ES2411,EY2411))</f>
        <v>0</v>
      </c>
      <c r="AA2411" s="1265">
        <f t="shared" si="4647"/>
        <v>0</v>
      </c>
      <c r="AB2411" s="1265">
        <f t="shared" si="4647"/>
        <v>0</v>
      </c>
      <c r="AC2411" s="1267">
        <f t="shared" si="4527"/>
        <v>0</v>
      </c>
      <c r="AD2411" s="1268">
        <f t="shared" si="4608"/>
        <v>0</v>
      </c>
      <c r="AE2411" s="1204" t="str">
        <f t="shared" si="4631"/>
        <v>20+</v>
      </c>
      <c r="AF2411" s="1264"/>
      <c r="AG2411" s="1264"/>
      <c r="AH2411" s="1264"/>
      <c r="AI2411" s="1264"/>
      <c r="AJ2411" s="1264"/>
      <c r="AK2411" s="1264"/>
      <c r="AL2411" s="1269">
        <v>1.0</v>
      </c>
      <c r="AM2411" s="1264"/>
      <c r="AN2411" s="1264"/>
      <c r="AO2411" s="1264"/>
      <c r="AP2411" s="1264"/>
      <c r="AQ2411" s="1264"/>
      <c r="AR2411" s="1264"/>
      <c r="AS2411" s="1264"/>
      <c r="AT2411" s="1264"/>
      <c r="AU2411" s="1264"/>
      <c r="AV2411" s="1264"/>
      <c r="AW2411" s="1264"/>
      <c r="AX2411" s="1264"/>
      <c r="AY2411" s="1264"/>
      <c r="AZ2411" s="1264"/>
      <c r="BA2411" s="1264"/>
      <c r="BB2411" s="1264"/>
      <c r="BC2411" s="1264"/>
      <c r="BD2411" s="1264"/>
      <c r="BE2411" s="1264"/>
      <c r="BF2411" s="1264"/>
      <c r="BG2411" s="1264"/>
      <c r="BH2411" s="1264"/>
      <c r="BI2411" s="1264"/>
      <c r="BJ2411" s="1264"/>
      <c r="BK2411" s="1264"/>
      <c r="BL2411" s="1264"/>
      <c r="BM2411" s="1264"/>
      <c r="BN2411" s="1264"/>
      <c r="BO2411" s="1264"/>
      <c r="BP2411" s="1264"/>
      <c r="BQ2411" s="1264"/>
      <c r="BR2411" s="1264"/>
      <c r="BS2411" s="1264"/>
      <c r="BT2411" s="1264"/>
      <c r="BU2411" s="1264"/>
      <c r="BV2411" s="1264"/>
      <c r="BW2411" s="1264"/>
      <c r="BX2411" s="1264"/>
      <c r="BY2411" s="1264"/>
      <c r="BZ2411" s="1264"/>
      <c r="CA2411" s="1264"/>
      <c r="CB2411" s="1264"/>
      <c r="CC2411" s="1264"/>
      <c r="CD2411" s="1264"/>
      <c r="CE2411" s="1264"/>
      <c r="CF2411" s="1264"/>
      <c r="CG2411" s="1264"/>
      <c r="CH2411" s="1264"/>
      <c r="CI2411" s="1264"/>
      <c r="CJ2411" s="1264"/>
      <c r="CK2411" s="1264"/>
      <c r="CL2411" s="1264"/>
      <c r="CM2411" s="1264"/>
      <c r="CN2411" s="1264"/>
      <c r="CO2411" s="1264"/>
      <c r="CP2411" s="1264"/>
      <c r="CQ2411" s="1264"/>
      <c r="CR2411" s="1264"/>
      <c r="CS2411" s="1264"/>
      <c r="CT2411" s="1264"/>
      <c r="CU2411" s="1264"/>
      <c r="CV2411" s="1264"/>
      <c r="CW2411" s="1264"/>
      <c r="CX2411" s="1264"/>
      <c r="CY2411" s="1264"/>
      <c r="CZ2411" s="1264"/>
      <c r="DA2411" s="1264"/>
      <c r="DB2411" s="1264"/>
      <c r="DC2411" s="1264"/>
      <c r="DD2411" s="1264"/>
      <c r="DE2411" s="1264"/>
      <c r="DF2411" s="1264"/>
      <c r="DG2411" s="1264"/>
      <c r="DH2411" s="1264"/>
      <c r="DI2411" s="1264"/>
      <c r="DJ2411" s="1264"/>
      <c r="DK2411" s="1264"/>
      <c r="DL2411" s="1264"/>
      <c r="DM2411" s="1264"/>
      <c r="DN2411" s="1264"/>
      <c r="DO2411" s="1264"/>
      <c r="DP2411" s="1264"/>
      <c r="DQ2411" s="1264"/>
      <c r="DR2411" s="1264"/>
      <c r="DS2411" s="1264"/>
      <c r="DT2411" s="1264"/>
      <c r="DU2411" s="1264"/>
      <c r="DV2411" s="1264"/>
      <c r="DW2411" s="1264"/>
      <c r="DX2411" s="1264"/>
      <c r="DY2411" s="1264"/>
      <c r="DZ2411" s="1264"/>
      <c r="EA2411" s="1264"/>
      <c r="EB2411" s="1264"/>
      <c r="EC2411" s="1264"/>
      <c r="ED2411" s="1264"/>
      <c r="EE2411" s="1264"/>
      <c r="EF2411" s="1264"/>
      <c r="EG2411" s="1264"/>
      <c r="EH2411" s="1264"/>
      <c r="EI2411" s="1264"/>
      <c r="EJ2411" s="1264"/>
      <c r="EK2411" s="1264"/>
      <c r="EL2411" s="1264"/>
      <c r="EM2411" s="1264"/>
      <c r="EN2411" s="1264"/>
      <c r="EO2411" s="1264"/>
      <c r="EP2411" s="1264"/>
      <c r="EQ2411" s="1264"/>
      <c r="ER2411" s="1264"/>
      <c r="ES2411" s="1264"/>
      <c r="ET2411" s="1264"/>
      <c r="EU2411" s="1264"/>
      <c r="EV2411" s="1264"/>
      <c r="EW2411" s="1264"/>
      <c r="EX2411" s="1264"/>
      <c r="EY2411" s="1264"/>
      <c r="EZ2411" s="1264"/>
      <c r="FA2411" s="1264"/>
      <c r="FB2411" s="1259" t="s">
        <v>8687</v>
      </c>
      <c r="FC2411" s="1264"/>
      <c r="FD2411" s="1264"/>
    </row>
    <row r="2412">
      <c r="A2412" s="643" t="s">
        <v>8688</v>
      </c>
      <c r="B2412" s="643" t="s">
        <v>4621</v>
      </c>
      <c r="C2412" s="1016" t="s">
        <v>8</v>
      </c>
      <c r="D2412" s="643" t="s">
        <v>18</v>
      </c>
      <c r="E2412" s="643" t="s">
        <v>12</v>
      </c>
      <c r="F2412" s="643" t="s">
        <v>283</v>
      </c>
      <c r="G2412" s="643" t="s">
        <v>4622</v>
      </c>
      <c r="H2412" s="643" t="s">
        <v>3483</v>
      </c>
      <c r="I2412" s="643" t="s">
        <v>23</v>
      </c>
      <c r="J2412" s="643" t="s">
        <v>44</v>
      </c>
      <c r="K2412" s="643" t="s">
        <v>49</v>
      </c>
      <c r="L2412" s="643" t="s">
        <v>409</v>
      </c>
      <c r="M2412" s="643" t="s">
        <v>85</v>
      </c>
      <c r="N2412" s="1018">
        <v>42423.0</v>
      </c>
      <c r="O2412" s="1018">
        <v>42423.0</v>
      </c>
      <c r="P2412" s="1017"/>
      <c r="Q2412" s="224"/>
      <c r="R2412" s="224"/>
      <c r="S2412" s="218"/>
      <c r="T2412" s="857">
        <f t="shared" si="4522"/>
        <v>1100</v>
      </c>
      <c r="U2412" s="1209">
        <f t="shared" si="4637"/>
        <v>7</v>
      </c>
      <c r="V2412" s="647">
        <v>4.0</v>
      </c>
      <c r="W2412" s="647">
        <v>0.0</v>
      </c>
      <c r="X2412" s="647">
        <f>IF(ISBLANK($A2412),"",sum(AH2412,AN2412,AT2412,AZ2412,BF2412,BL2412,BR2412,BX2412,CD2412,CJ2412,CP2412,CV2412,DB2412,DH2412,DN2412,DT2412,DZ2412,EF2412,EL2412,ER2412,EX2412))</f>
        <v>0</v>
      </c>
      <c r="Y2412" s="648">
        <f t="shared" si="4588"/>
        <v>4</v>
      </c>
      <c r="Z2412" s="647">
        <v>4.0</v>
      </c>
      <c r="AA2412" s="647">
        <f t="shared" ref="AA2412:AB2412" si="4648">IF(ISBLANK($A2412),"",sum(AJ2412,AP2412,AV2412,BB2412,BH2412,BN2412,BT2412,BZ2412,CF2412,CL2412,CR2412,CX2412,DD2412,DJ2412,DP2412,DV2412,EB2412,EH2412,EN2412,ET2412,EZ2412))</f>
        <v>0</v>
      </c>
      <c r="AB2412" s="647">
        <f t="shared" si="4648"/>
        <v>0</v>
      </c>
      <c r="AC2412" s="1272">
        <f t="shared" si="4527"/>
        <v>4</v>
      </c>
      <c r="AD2412" s="649">
        <f t="shared" si="4608"/>
        <v>1</v>
      </c>
      <c r="AE2412" s="1204" t="str">
        <f t="shared" si="4631"/>
        <v>20+</v>
      </c>
      <c r="AF2412" s="218"/>
      <c r="AG2412" s="218"/>
      <c r="AH2412" s="218"/>
      <c r="AI2412" s="218"/>
      <c r="AJ2412" s="218"/>
      <c r="AK2412" s="218"/>
      <c r="AL2412" s="643"/>
      <c r="AM2412" s="218"/>
      <c r="AN2412" s="218"/>
      <c r="AO2412" s="643"/>
      <c r="AP2412" s="218"/>
      <c r="AQ2412" s="218"/>
      <c r="AR2412" s="643"/>
      <c r="AS2412" s="643"/>
      <c r="AT2412" s="218"/>
      <c r="AU2412" s="643"/>
      <c r="AV2412" s="218"/>
      <c r="AW2412" s="218"/>
      <c r="AX2412" s="218"/>
      <c r="AY2412" s="218"/>
      <c r="AZ2412" s="218"/>
      <c r="BA2412" s="218"/>
      <c r="BB2412" s="218"/>
      <c r="BC2412" s="218"/>
      <c r="BD2412" s="643"/>
      <c r="BE2412" s="218"/>
      <c r="BF2412" s="218"/>
      <c r="BG2412" s="643"/>
      <c r="BH2412" s="643"/>
      <c r="BI2412" s="218"/>
      <c r="BJ2412" s="218"/>
      <c r="BK2412" s="218"/>
      <c r="BL2412" s="218"/>
      <c r="BM2412" s="218"/>
      <c r="BN2412" s="218"/>
      <c r="BO2412" s="218"/>
      <c r="BP2412" s="643"/>
      <c r="BQ2412" s="218"/>
      <c r="BR2412" s="218"/>
      <c r="BS2412" s="218"/>
      <c r="BT2412" s="218"/>
      <c r="BU2412" s="218"/>
      <c r="BV2412" s="643"/>
      <c r="BW2412" s="218"/>
      <c r="BX2412" s="218"/>
      <c r="BY2412" s="218"/>
      <c r="BZ2412" s="218"/>
      <c r="CA2412" s="218"/>
      <c r="CB2412" s="643"/>
      <c r="CC2412" s="218"/>
      <c r="CD2412" s="218"/>
      <c r="CE2412" s="218"/>
      <c r="CF2412" s="218"/>
      <c r="CG2412" s="218"/>
      <c r="CH2412" s="218"/>
      <c r="CI2412" s="218"/>
      <c r="CJ2412" s="218"/>
      <c r="CK2412" s="218"/>
      <c r="CL2412" s="218"/>
      <c r="CM2412" s="218"/>
      <c r="CN2412" s="218"/>
      <c r="CO2412" s="218"/>
      <c r="CP2412" s="218"/>
      <c r="CQ2412" s="218"/>
      <c r="CR2412" s="218"/>
      <c r="CS2412" s="218"/>
      <c r="CT2412" s="218"/>
      <c r="CU2412" s="218"/>
      <c r="CV2412" s="218"/>
      <c r="CW2412" s="218"/>
      <c r="CX2412" s="218"/>
      <c r="CY2412" s="218"/>
      <c r="CZ2412" s="218"/>
      <c r="DA2412" s="218"/>
      <c r="DB2412" s="218"/>
      <c r="DC2412" s="218"/>
      <c r="DD2412" s="218"/>
      <c r="DE2412" s="218"/>
      <c r="DF2412" s="218"/>
      <c r="DG2412" s="218"/>
      <c r="DH2412" s="218"/>
      <c r="DI2412" s="218"/>
      <c r="DJ2412" s="218"/>
      <c r="DK2412" s="218"/>
      <c r="DL2412" s="218"/>
      <c r="DM2412" s="218"/>
      <c r="DN2412" s="218"/>
      <c r="DO2412" s="218"/>
      <c r="DP2412" s="218"/>
      <c r="DQ2412" s="218"/>
      <c r="DR2412" s="218"/>
      <c r="DS2412" s="218"/>
      <c r="DT2412" s="218"/>
      <c r="DU2412" s="218"/>
      <c r="DV2412" s="218"/>
      <c r="DW2412" s="218"/>
      <c r="DX2412" s="218"/>
      <c r="DY2412" s="218"/>
      <c r="DZ2412" s="218"/>
      <c r="EA2412" s="218"/>
      <c r="EB2412" s="218"/>
      <c r="EC2412" s="218"/>
      <c r="ED2412" s="218"/>
      <c r="EE2412" s="218"/>
      <c r="EF2412" s="218"/>
      <c r="EG2412" s="218"/>
      <c r="EH2412" s="218"/>
      <c r="EI2412" s="218"/>
      <c r="EJ2412" s="218"/>
      <c r="EK2412" s="218"/>
      <c r="EL2412" s="218"/>
      <c r="EM2412" s="218"/>
      <c r="EN2412" s="218"/>
      <c r="EO2412" s="218"/>
      <c r="EP2412" s="218"/>
      <c r="EQ2412" s="218"/>
      <c r="ER2412" s="218"/>
      <c r="ES2412" s="218"/>
      <c r="ET2412" s="218"/>
      <c r="EU2412" s="218"/>
      <c r="EV2412" s="646">
        <v>2.0</v>
      </c>
      <c r="EW2412" s="646">
        <v>1.0</v>
      </c>
      <c r="EX2412" s="218"/>
      <c r="EY2412" s="646">
        <v>2.0</v>
      </c>
      <c r="EZ2412" s="218"/>
      <c r="FA2412" s="218"/>
      <c r="FB2412" s="1273" t="s">
        <v>8689</v>
      </c>
      <c r="FC2412" s="1274"/>
      <c r="FD2412" s="218"/>
    </row>
    <row r="2413">
      <c r="A2413" s="233" t="s">
        <v>8690</v>
      </c>
      <c r="B2413" s="233" t="s">
        <v>4568</v>
      </c>
      <c r="C2413" s="1016" t="s">
        <v>8</v>
      </c>
      <c r="D2413" s="643" t="s">
        <v>18</v>
      </c>
      <c r="E2413" s="643" t="s">
        <v>19</v>
      </c>
      <c r="F2413" s="643" t="s">
        <v>283</v>
      </c>
      <c r="G2413" s="233" t="s">
        <v>8691</v>
      </c>
      <c r="H2413" s="233" t="s">
        <v>4545</v>
      </c>
      <c r="I2413" s="233" t="s">
        <v>23</v>
      </c>
      <c r="J2413" s="233" t="s">
        <v>44</v>
      </c>
      <c r="K2413" s="233" t="s">
        <v>49</v>
      </c>
      <c r="L2413" s="233" t="s">
        <v>738</v>
      </c>
      <c r="M2413" s="643" t="s">
        <v>88</v>
      </c>
      <c r="N2413" s="682">
        <v>42451.0</v>
      </c>
      <c r="O2413" s="682">
        <v>42451.0</v>
      </c>
      <c r="P2413" s="1017"/>
      <c r="Q2413" s="224"/>
      <c r="R2413" s="224"/>
      <c r="S2413" s="218"/>
      <c r="T2413" s="857">
        <f t="shared" si="4522"/>
        <v>1072</v>
      </c>
      <c r="U2413" s="1209">
        <f t="shared" si="4637"/>
        <v>7</v>
      </c>
      <c r="V2413" s="647">
        <v>2.0</v>
      </c>
      <c r="W2413" s="647">
        <f t="shared" ref="W2413:X2413" si="4649">IF(ISBLANK($A2413),"",sum(AG2413,AM2413,AS2413,AY2413,BE2413,BK2413,BQ2413,BW2413,CC2413,CI2413,CO2413,CU2413,DA2413,DG2413,DM2413,DS2413,DY2413,EE2413,EK2413,EQ2413,EW2413))</f>
        <v>5</v>
      </c>
      <c r="X2413" s="647">
        <f t="shared" si="4649"/>
        <v>0</v>
      </c>
      <c r="Y2413" s="648">
        <f t="shared" si="4588"/>
        <v>7</v>
      </c>
      <c r="Z2413" s="647">
        <v>2.0</v>
      </c>
      <c r="AA2413" s="647">
        <v>2.0</v>
      </c>
      <c r="AB2413" s="647">
        <f t="shared" ref="AB2413:AB2414" si="4651">IF(ISBLANK($A2413),"",sum(AK2413,AQ2413,AW2413,BC2413,BI2413,BO2413,BU2413,CA2413,CG2413,CM2413,CS2413,CY2413,DE2413,DK2413,DQ2413,DW2413,EC2413,EI2413,EO2413,EU2413,FA2413))</f>
        <v>0</v>
      </c>
      <c r="AC2413" s="1272">
        <f t="shared" si="4527"/>
        <v>4</v>
      </c>
      <c r="AD2413" s="649">
        <f t="shared" si="4608"/>
        <v>0.2857142857</v>
      </c>
      <c r="AE2413" s="1204" t="str">
        <f t="shared" si="4631"/>
        <v>20+</v>
      </c>
      <c r="AF2413" s="218"/>
      <c r="AG2413" s="218"/>
      <c r="AH2413" s="218"/>
      <c r="AI2413" s="218"/>
      <c r="AJ2413" s="218"/>
      <c r="AK2413" s="218"/>
      <c r="AL2413" s="233"/>
      <c r="AM2413" s="218"/>
      <c r="AN2413" s="218"/>
      <c r="AO2413" s="233"/>
      <c r="AP2413" s="218"/>
      <c r="AQ2413" s="218"/>
      <c r="AR2413" s="233"/>
      <c r="AS2413" s="233"/>
      <c r="AT2413" s="218"/>
      <c r="AU2413" s="233"/>
      <c r="AV2413" s="218"/>
      <c r="AW2413" s="218"/>
      <c r="AX2413" s="218"/>
      <c r="AY2413" s="218"/>
      <c r="AZ2413" s="218"/>
      <c r="BA2413" s="218"/>
      <c r="BB2413" s="218"/>
      <c r="BC2413" s="218"/>
      <c r="BD2413" s="233"/>
      <c r="BE2413" s="218"/>
      <c r="BF2413" s="218"/>
      <c r="BG2413" s="233"/>
      <c r="BH2413" s="233"/>
      <c r="BI2413" s="218"/>
      <c r="BJ2413" s="218"/>
      <c r="BK2413" s="218"/>
      <c r="BL2413" s="218"/>
      <c r="BM2413" s="218"/>
      <c r="BN2413" s="218"/>
      <c r="BO2413" s="218"/>
      <c r="BP2413" s="233"/>
      <c r="BQ2413" s="218"/>
      <c r="BR2413" s="218"/>
      <c r="BS2413" s="218"/>
      <c r="BT2413" s="218"/>
      <c r="BU2413" s="218"/>
      <c r="BV2413" s="233"/>
      <c r="BW2413" s="218"/>
      <c r="BX2413" s="218"/>
      <c r="BY2413" s="218"/>
      <c r="BZ2413" s="218"/>
      <c r="CA2413" s="218"/>
      <c r="CB2413" s="233"/>
      <c r="CC2413" s="237">
        <v>2.0</v>
      </c>
      <c r="CD2413" s="218"/>
      <c r="CE2413" s="218"/>
      <c r="CF2413" s="218"/>
      <c r="CG2413" s="218"/>
      <c r="CH2413" s="237">
        <v>3.0</v>
      </c>
      <c r="CI2413" s="237">
        <v>1.0</v>
      </c>
      <c r="CJ2413" s="218"/>
      <c r="CK2413" s="237">
        <v>1.0</v>
      </c>
      <c r="CL2413" s="218"/>
      <c r="CM2413" s="218"/>
      <c r="CN2413" s="218"/>
      <c r="CO2413" s="218"/>
      <c r="CP2413" s="218"/>
      <c r="CQ2413" s="218"/>
      <c r="CR2413" s="218"/>
      <c r="CS2413" s="218"/>
      <c r="CT2413" s="218"/>
      <c r="CU2413" s="237">
        <v>2.0</v>
      </c>
      <c r="CV2413" s="218"/>
      <c r="CW2413" s="218"/>
      <c r="CX2413" s="218"/>
      <c r="CY2413" s="218"/>
      <c r="CZ2413" s="218"/>
      <c r="DA2413" s="218"/>
      <c r="DB2413" s="218"/>
      <c r="DC2413" s="218"/>
      <c r="DD2413" s="218"/>
      <c r="DE2413" s="218"/>
      <c r="DF2413" s="233"/>
      <c r="DG2413" s="218"/>
      <c r="DH2413" s="218"/>
      <c r="DI2413" s="233"/>
      <c r="DJ2413" s="218"/>
      <c r="DK2413" s="218"/>
      <c r="DL2413" s="218"/>
      <c r="DM2413" s="218"/>
      <c r="DN2413" s="218"/>
      <c r="DO2413" s="218"/>
      <c r="DP2413" s="218"/>
      <c r="DQ2413" s="218"/>
      <c r="DR2413" s="218"/>
      <c r="DS2413" s="218"/>
      <c r="DT2413" s="218"/>
      <c r="DU2413" s="218"/>
      <c r="DV2413" s="218"/>
      <c r="DW2413" s="218"/>
      <c r="DX2413" s="218"/>
      <c r="DY2413" s="218"/>
      <c r="DZ2413" s="218"/>
      <c r="EA2413" s="218"/>
      <c r="EB2413" s="218"/>
      <c r="EC2413" s="218"/>
      <c r="ED2413" s="218"/>
      <c r="EE2413" s="218"/>
      <c r="EF2413" s="218"/>
      <c r="EG2413" s="218"/>
      <c r="EH2413" s="218"/>
      <c r="EI2413" s="218"/>
      <c r="EJ2413" s="218"/>
      <c r="EK2413" s="218"/>
      <c r="EL2413" s="218"/>
      <c r="EM2413" s="218"/>
      <c r="EN2413" s="218"/>
      <c r="EO2413" s="218"/>
      <c r="EP2413" s="218"/>
      <c r="EQ2413" s="218"/>
      <c r="ER2413" s="218"/>
      <c r="ES2413" s="218"/>
      <c r="ET2413" s="218"/>
      <c r="EU2413" s="218"/>
      <c r="EV2413" s="218"/>
      <c r="EW2413" s="218"/>
      <c r="EX2413" s="218"/>
      <c r="EY2413" s="218"/>
      <c r="EZ2413" s="218"/>
      <c r="FA2413" s="218"/>
      <c r="FB2413" s="1275" t="s">
        <v>8692</v>
      </c>
      <c r="FC2413" s="1274"/>
      <c r="FD2413" s="218"/>
    </row>
    <row r="2414">
      <c r="A2414" s="643" t="s">
        <v>8693</v>
      </c>
      <c r="B2414" s="643" t="s">
        <v>8694</v>
      </c>
      <c r="C2414" s="1016" t="s">
        <v>8</v>
      </c>
      <c r="D2414" s="643" t="s">
        <v>18</v>
      </c>
      <c r="E2414" s="643" t="s">
        <v>12</v>
      </c>
      <c r="F2414" s="643" t="s">
        <v>283</v>
      </c>
      <c r="G2414" s="643" t="s">
        <v>4710</v>
      </c>
      <c r="H2414" s="643" t="s">
        <v>3483</v>
      </c>
      <c r="I2414" s="643" t="s">
        <v>23</v>
      </c>
      <c r="J2414" s="643" t="s">
        <v>44</v>
      </c>
      <c r="K2414" s="643" t="s">
        <v>49</v>
      </c>
      <c r="L2414" s="643" t="s">
        <v>738</v>
      </c>
      <c r="M2414" s="643" t="s">
        <v>88</v>
      </c>
      <c r="N2414" s="1018">
        <v>42503.0</v>
      </c>
      <c r="O2414" s="1018">
        <v>42503.0</v>
      </c>
      <c r="P2414" s="1017"/>
      <c r="Q2414" s="224"/>
      <c r="R2414" s="224"/>
      <c r="S2414" s="646">
        <v>1.0</v>
      </c>
      <c r="T2414" s="857">
        <f t="shared" si="4522"/>
        <v>1020</v>
      </c>
      <c r="U2414" s="1209">
        <f t="shared" si="4637"/>
        <v>7</v>
      </c>
      <c r="V2414" s="647">
        <f t="shared" ref="V2414:X2414" si="4650">IF(ISBLANK($A2414),"",sum(AF2414,AL2414,AR2414,AX2414,BD2414,BJ2414,BP2414,BV2414,CB2414,CH2414,CN2414,CT2414,CZ2414,DF2414,DL2414,DR2414,DX2414,ED2414,EJ2414,EP2414,EV2414))</f>
        <v>2</v>
      </c>
      <c r="W2414" s="647">
        <f t="shared" si="4650"/>
        <v>5</v>
      </c>
      <c r="X2414" s="647">
        <f t="shared" si="4650"/>
        <v>0</v>
      </c>
      <c r="Y2414" s="648">
        <f t="shared" si="4588"/>
        <v>7</v>
      </c>
      <c r="Z2414" s="647">
        <v>4.0</v>
      </c>
      <c r="AA2414" s="647">
        <v>1.0</v>
      </c>
      <c r="AB2414" s="647">
        <f t="shared" si="4651"/>
        <v>0</v>
      </c>
      <c r="AC2414" s="1272">
        <f t="shared" si="4527"/>
        <v>5</v>
      </c>
      <c r="AD2414" s="649">
        <f t="shared" si="4608"/>
        <v>0.5714285714</v>
      </c>
      <c r="AE2414" s="1204" t="str">
        <f t="shared" si="4631"/>
        <v>20+</v>
      </c>
      <c r="AF2414" s="218"/>
      <c r="AG2414" s="218"/>
      <c r="AH2414" s="218"/>
      <c r="AI2414" s="218"/>
      <c r="AJ2414" s="218"/>
      <c r="AK2414" s="218"/>
      <c r="AL2414" s="643"/>
      <c r="AM2414" s="218"/>
      <c r="AN2414" s="218"/>
      <c r="AO2414" s="643"/>
      <c r="AP2414" s="218"/>
      <c r="AQ2414" s="218"/>
      <c r="AR2414" s="646">
        <v>1.0</v>
      </c>
      <c r="AS2414" s="646">
        <v>1.0</v>
      </c>
      <c r="AT2414" s="218"/>
      <c r="AU2414" s="643"/>
      <c r="AV2414" s="218"/>
      <c r="AW2414" s="218"/>
      <c r="AX2414" s="218"/>
      <c r="AY2414" s="218"/>
      <c r="AZ2414" s="218"/>
      <c r="BA2414" s="218"/>
      <c r="BB2414" s="218"/>
      <c r="BC2414" s="218"/>
      <c r="BD2414" s="646">
        <v>1.0</v>
      </c>
      <c r="BE2414" s="646">
        <v>3.0</v>
      </c>
      <c r="BF2414" s="218"/>
      <c r="BG2414" s="643"/>
      <c r="BH2414" s="643"/>
      <c r="BI2414" s="218"/>
      <c r="BJ2414" s="218"/>
      <c r="BK2414" s="646">
        <v>1.0</v>
      </c>
      <c r="BL2414" s="218"/>
      <c r="BM2414" s="218"/>
      <c r="BN2414" s="218"/>
      <c r="BO2414" s="218"/>
      <c r="BP2414" s="643"/>
      <c r="BQ2414" s="218"/>
      <c r="BR2414" s="218"/>
      <c r="BS2414" s="218"/>
      <c r="BT2414" s="218"/>
      <c r="BU2414" s="218"/>
      <c r="BV2414" s="643"/>
      <c r="BW2414" s="218"/>
      <c r="BX2414" s="218"/>
      <c r="BY2414" s="218"/>
      <c r="BZ2414" s="218"/>
      <c r="CA2414" s="218"/>
      <c r="CB2414" s="643"/>
      <c r="CC2414" s="218"/>
      <c r="CD2414" s="218"/>
      <c r="CE2414" s="218"/>
      <c r="CF2414" s="218"/>
      <c r="CG2414" s="218"/>
      <c r="CH2414" s="218"/>
      <c r="CI2414" s="218"/>
      <c r="CJ2414" s="218"/>
      <c r="CK2414" s="218"/>
      <c r="CL2414" s="218"/>
      <c r="CM2414" s="218"/>
      <c r="CN2414" s="218"/>
      <c r="CO2414" s="218"/>
      <c r="CP2414" s="218"/>
      <c r="CQ2414" s="218"/>
      <c r="CR2414" s="218"/>
      <c r="CS2414" s="218"/>
      <c r="CT2414" s="218"/>
      <c r="CU2414" s="218"/>
      <c r="CV2414" s="218"/>
      <c r="CW2414" s="218"/>
      <c r="CX2414" s="218"/>
      <c r="CY2414" s="218"/>
      <c r="CZ2414" s="218"/>
      <c r="DA2414" s="218"/>
      <c r="DB2414" s="218"/>
      <c r="DC2414" s="218"/>
      <c r="DD2414" s="218"/>
      <c r="DE2414" s="218"/>
      <c r="DF2414" s="643"/>
      <c r="DG2414" s="218"/>
      <c r="DH2414" s="218"/>
      <c r="DI2414" s="643"/>
      <c r="DJ2414" s="218"/>
      <c r="DK2414" s="218"/>
      <c r="DL2414" s="218"/>
      <c r="DM2414" s="218"/>
      <c r="DN2414" s="218"/>
      <c r="DO2414" s="218"/>
      <c r="DP2414" s="218"/>
      <c r="DQ2414" s="218"/>
      <c r="DR2414" s="218"/>
      <c r="DS2414" s="218"/>
      <c r="DT2414" s="218"/>
      <c r="DU2414" s="218"/>
      <c r="DV2414" s="218"/>
      <c r="DW2414" s="218"/>
      <c r="DX2414" s="218"/>
      <c r="DY2414" s="218"/>
      <c r="DZ2414" s="218"/>
      <c r="EA2414" s="218"/>
      <c r="EB2414" s="218"/>
      <c r="EC2414" s="218"/>
      <c r="ED2414" s="218"/>
      <c r="EE2414" s="218"/>
      <c r="EF2414" s="218"/>
      <c r="EG2414" s="218"/>
      <c r="EH2414" s="218"/>
      <c r="EI2414" s="218"/>
      <c r="EJ2414" s="218"/>
      <c r="EK2414" s="218"/>
      <c r="EL2414" s="218"/>
      <c r="EM2414" s="218"/>
      <c r="EN2414" s="218"/>
      <c r="EO2414" s="218"/>
      <c r="EP2414" s="218"/>
      <c r="EQ2414" s="218"/>
      <c r="ER2414" s="218"/>
      <c r="ES2414" s="218"/>
      <c r="ET2414" s="218"/>
      <c r="EU2414" s="218"/>
      <c r="EV2414" s="218"/>
      <c r="EW2414" s="218"/>
      <c r="EX2414" s="218"/>
      <c r="EY2414" s="218"/>
      <c r="EZ2414" s="218"/>
      <c r="FA2414" s="218"/>
      <c r="FB2414" s="1273" t="s">
        <v>8695</v>
      </c>
      <c r="FC2414" s="1274"/>
      <c r="FD2414" s="218"/>
    </row>
    <row r="2415">
      <c r="A2415" s="233" t="s">
        <v>8696</v>
      </c>
      <c r="B2415" s="233" t="s">
        <v>8697</v>
      </c>
      <c r="C2415" s="1016" t="s">
        <v>8</v>
      </c>
      <c r="D2415" s="643" t="s">
        <v>18</v>
      </c>
      <c r="E2415" s="643" t="s">
        <v>12</v>
      </c>
      <c r="F2415" s="643" t="s">
        <v>283</v>
      </c>
      <c r="G2415" s="233" t="s">
        <v>4892</v>
      </c>
      <c r="H2415" s="233" t="s">
        <v>3770</v>
      </c>
      <c r="I2415" s="233" t="s">
        <v>23</v>
      </c>
      <c r="J2415" s="233" t="s">
        <v>44</v>
      </c>
      <c r="K2415" s="233" t="s">
        <v>49</v>
      </c>
      <c r="L2415" s="233" t="s">
        <v>738</v>
      </c>
      <c r="M2415" s="643" t="s">
        <v>88</v>
      </c>
      <c r="N2415" s="682">
        <v>42515.0</v>
      </c>
      <c r="O2415" s="682">
        <v>42515.0</v>
      </c>
      <c r="P2415" s="1017"/>
      <c r="Q2415" s="224"/>
      <c r="R2415" s="224"/>
      <c r="S2415" s="218"/>
      <c r="T2415" s="857">
        <f t="shared" si="4522"/>
        <v>1008</v>
      </c>
      <c r="U2415" s="1209">
        <f t="shared" si="4637"/>
        <v>7</v>
      </c>
      <c r="V2415" s="647">
        <f t="shared" ref="V2415:X2415" si="4652">IF(ISBLANK($A2415),"",sum(AF2415,AL2415,AR2415,AX2415,BD2415,BJ2415,BP2415,BV2415,CB2415,CH2415,CN2415,CT2415,CZ2415,DF2415,DL2415,DR2415,DX2415,ED2415,EJ2415,EP2415,EV2415))</f>
        <v>3</v>
      </c>
      <c r="W2415" s="647">
        <f t="shared" si="4652"/>
        <v>0</v>
      </c>
      <c r="X2415" s="647">
        <f t="shared" si="4652"/>
        <v>0</v>
      </c>
      <c r="Y2415" s="648">
        <f t="shared" si="4588"/>
        <v>3</v>
      </c>
      <c r="Z2415" s="647">
        <f t="shared" ref="Z2415:AB2415" si="4653">IF(ISBLANK($A2415),"",sum(AI2415,AO2415,AU2415,BA2415,BG2415,BM2415,BS2415,BY2415,CE2415,CK2415,CQ2415,CW2415,DC2415,DI2415,DO2415,DU2415,EA2415,EG2415,EM2415,ES2415,EY2415))</f>
        <v>2</v>
      </c>
      <c r="AA2415" s="647">
        <f t="shared" si="4653"/>
        <v>0</v>
      </c>
      <c r="AB2415" s="647">
        <f t="shared" si="4653"/>
        <v>0</v>
      </c>
      <c r="AC2415" s="1272">
        <f t="shared" si="4527"/>
        <v>2</v>
      </c>
      <c r="AD2415" s="649">
        <f t="shared" si="4608"/>
        <v>0.6666666667</v>
      </c>
      <c r="AE2415" s="1204" t="str">
        <f t="shared" si="4631"/>
        <v>20+</v>
      </c>
      <c r="AF2415" s="218"/>
      <c r="AG2415" s="218"/>
      <c r="AH2415" s="218"/>
      <c r="AI2415" s="218"/>
      <c r="AJ2415" s="218"/>
      <c r="AK2415" s="218"/>
      <c r="AL2415" s="237">
        <v>1.0</v>
      </c>
      <c r="AM2415" s="218"/>
      <c r="AN2415" s="218"/>
      <c r="AO2415" s="233"/>
      <c r="AP2415" s="218"/>
      <c r="AQ2415" s="218"/>
      <c r="AR2415" s="237">
        <v>2.0</v>
      </c>
      <c r="AS2415" s="233"/>
      <c r="AT2415" s="218"/>
      <c r="AU2415" s="233"/>
      <c r="AV2415" s="218"/>
      <c r="AW2415" s="218"/>
      <c r="AX2415" s="218"/>
      <c r="AY2415" s="218"/>
      <c r="AZ2415" s="218"/>
      <c r="BA2415" s="237">
        <v>2.0</v>
      </c>
      <c r="BB2415" s="218"/>
      <c r="BC2415" s="218"/>
      <c r="BD2415" s="233"/>
      <c r="BE2415" s="218"/>
      <c r="BF2415" s="218"/>
      <c r="BG2415" s="233"/>
      <c r="BH2415" s="233"/>
      <c r="BI2415" s="218"/>
      <c r="BJ2415" s="218"/>
      <c r="BK2415" s="218"/>
      <c r="BL2415" s="218"/>
      <c r="BM2415" s="218"/>
      <c r="BN2415" s="218"/>
      <c r="BO2415" s="218"/>
      <c r="BP2415" s="233"/>
      <c r="BQ2415" s="218"/>
      <c r="BR2415" s="218"/>
      <c r="BS2415" s="218"/>
      <c r="BT2415" s="218"/>
      <c r="BU2415" s="218"/>
      <c r="BV2415" s="233"/>
      <c r="BW2415" s="218"/>
      <c r="BX2415" s="218"/>
      <c r="BY2415" s="218"/>
      <c r="BZ2415" s="218"/>
      <c r="CA2415" s="218"/>
      <c r="CB2415" s="233"/>
      <c r="CC2415" s="218"/>
      <c r="CD2415" s="218"/>
      <c r="CE2415" s="218"/>
      <c r="CF2415" s="218"/>
      <c r="CG2415" s="218"/>
      <c r="CH2415" s="218"/>
      <c r="CI2415" s="218"/>
      <c r="CJ2415" s="218"/>
      <c r="CK2415" s="218"/>
      <c r="CL2415" s="218"/>
      <c r="CM2415" s="218"/>
      <c r="CN2415" s="218"/>
      <c r="CO2415" s="218"/>
      <c r="CP2415" s="218"/>
      <c r="CQ2415" s="218"/>
      <c r="CR2415" s="218"/>
      <c r="CS2415" s="218"/>
      <c r="CT2415" s="218"/>
      <c r="CU2415" s="218"/>
      <c r="CV2415" s="218"/>
      <c r="CW2415" s="218"/>
      <c r="CX2415" s="218"/>
      <c r="CY2415" s="218"/>
      <c r="CZ2415" s="218"/>
      <c r="DA2415" s="218"/>
      <c r="DB2415" s="218"/>
      <c r="DC2415" s="218"/>
      <c r="DD2415" s="218"/>
      <c r="DE2415" s="218"/>
      <c r="DF2415" s="233"/>
      <c r="DG2415" s="218"/>
      <c r="DH2415" s="218"/>
      <c r="DI2415" s="233"/>
      <c r="DJ2415" s="218"/>
      <c r="DK2415" s="218"/>
      <c r="DL2415" s="233"/>
      <c r="DM2415" s="233"/>
      <c r="DN2415" s="218"/>
      <c r="DO2415" s="233"/>
      <c r="DP2415" s="218"/>
      <c r="DQ2415" s="218"/>
      <c r="DR2415" s="218"/>
      <c r="DS2415" s="218"/>
      <c r="DT2415" s="218"/>
      <c r="DU2415" s="218"/>
      <c r="DV2415" s="218"/>
      <c r="DW2415" s="218"/>
      <c r="DX2415" s="218"/>
      <c r="DY2415" s="218"/>
      <c r="DZ2415" s="218"/>
      <c r="EA2415" s="218"/>
      <c r="EB2415" s="218"/>
      <c r="EC2415" s="218"/>
      <c r="ED2415" s="218"/>
      <c r="EE2415" s="218"/>
      <c r="EF2415" s="218"/>
      <c r="EG2415" s="218"/>
      <c r="EH2415" s="218"/>
      <c r="EI2415" s="218"/>
      <c r="EJ2415" s="233"/>
      <c r="EK2415" s="218"/>
      <c r="EL2415" s="218"/>
      <c r="EM2415" s="233"/>
      <c r="EN2415" s="218"/>
      <c r="EO2415" s="218"/>
      <c r="EP2415" s="218"/>
      <c r="EQ2415" s="218"/>
      <c r="ER2415" s="218"/>
      <c r="ES2415" s="218"/>
      <c r="ET2415" s="218"/>
      <c r="EU2415" s="218"/>
      <c r="EV2415" s="218"/>
      <c r="EW2415" s="218"/>
      <c r="EX2415" s="218"/>
      <c r="EY2415" s="218"/>
      <c r="EZ2415" s="218"/>
      <c r="FA2415" s="218"/>
      <c r="FB2415" s="1275" t="s">
        <v>8698</v>
      </c>
      <c r="FC2415" s="1274"/>
      <c r="FD2415" s="218"/>
    </row>
    <row r="2416">
      <c r="A2416" s="225" t="s">
        <v>8699</v>
      </c>
      <c r="B2416" s="225" t="s">
        <v>7128</v>
      </c>
      <c r="C2416" s="1016" t="s">
        <v>8</v>
      </c>
      <c r="D2416" s="643" t="s">
        <v>18</v>
      </c>
      <c r="E2416" s="643" t="s">
        <v>12</v>
      </c>
      <c r="F2416" s="643" t="s">
        <v>283</v>
      </c>
      <c r="G2416" s="225" t="s">
        <v>8700</v>
      </c>
      <c r="H2416" s="643" t="s">
        <v>4559</v>
      </c>
      <c r="I2416" s="643" t="s">
        <v>23</v>
      </c>
      <c r="J2416" s="643" t="s">
        <v>44</v>
      </c>
      <c r="K2416" s="225" t="s">
        <v>49</v>
      </c>
      <c r="L2416" s="225" t="s">
        <v>378</v>
      </c>
      <c r="M2416" s="225" t="s">
        <v>75</v>
      </c>
      <c r="N2416" s="1018">
        <v>42556.0</v>
      </c>
      <c r="O2416" s="1018">
        <v>42556.0</v>
      </c>
      <c r="P2416" s="1017"/>
      <c r="Q2416" s="224"/>
      <c r="R2416" s="224"/>
      <c r="S2416" s="701">
        <v>1.0</v>
      </c>
      <c r="T2416" s="857">
        <f t="shared" si="4522"/>
        <v>967</v>
      </c>
      <c r="U2416" s="1209">
        <f t="shared" si="4637"/>
        <v>7</v>
      </c>
      <c r="V2416" s="647">
        <f t="shared" ref="V2416:X2416" si="4654">IF(ISBLANK($A2416),"",sum(AF2416,AL2416,AR2416,AX2416,BD2416,BJ2416,BP2416,BV2416,CB2416,CH2416,CN2416,CT2416,CZ2416,DF2416,DL2416,DR2416,DX2416,ED2416,EJ2416,EP2416,EV2416))</f>
        <v>2</v>
      </c>
      <c r="W2416" s="647">
        <f t="shared" si="4654"/>
        <v>0</v>
      </c>
      <c r="X2416" s="647">
        <f t="shared" si="4654"/>
        <v>0</v>
      </c>
      <c r="Y2416" s="648">
        <f t="shared" si="4588"/>
        <v>2</v>
      </c>
      <c r="Z2416" s="647">
        <v>1.0</v>
      </c>
      <c r="AA2416" s="647">
        <v>1.0</v>
      </c>
      <c r="AB2416" s="647">
        <f>IF(ISBLANK($A2416),"",sum(AK2416,AQ2416,AW2416,BC2416,BI2416,BO2416,BU2416,CA2416,CG2416,CM2416,CS2416,CY2416,DE2416,DK2416,DQ2416,DW2416,EC2416,EI2416,EO2416,EU2416,FA2416))</f>
        <v>0</v>
      </c>
      <c r="AC2416" s="1272">
        <f t="shared" si="4527"/>
        <v>2</v>
      </c>
      <c r="AD2416" s="1019">
        <f t="shared" si="4608"/>
        <v>0.5</v>
      </c>
      <c r="AE2416" s="1204" t="str">
        <f t="shared" si="4631"/>
        <v>20+</v>
      </c>
      <c r="AF2416" s="701">
        <v>2.0</v>
      </c>
      <c r="AG2416" s="218"/>
      <c r="AH2416" s="218"/>
      <c r="AI2416" s="218"/>
      <c r="AJ2416" s="218"/>
      <c r="AK2416" s="218"/>
      <c r="AL2416" s="218"/>
      <c r="AM2416" s="218"/>
      <c r="AN2416" s="218"/>
      <c r="AO2416" s="218"/>
      <c r="AP2416" s="218"/>
      <c r="AQ2416" s="218"/>
      <c r="AR2416" s="218"/>
      <c r="AS2416" s="218"/>
      <c r="AT2416" s="218"/>
      <c r="AU2416" s="218"/>
      <c r="AV2416" s="218"/>
      <c r="AW2416" s="218"/>
      <c r="AX2416" s="218"/>
      <c r="AY2416" s="218"/>
      <c r="AZ2416" s="218"/>
      <c r="BA2416" s="218"/>
      <c r="BB2416" s="218"/>
      <c r="BC2416" s="218"/>
      <c r="BD2416" s="218"/>
      <c r="BE2416" s="218"/>
      <c r="BF2416" s="218"/>
      <c r="BG2416" s="218"/>
      <c r="BH2416" s="218"/>
      <c r="BI2416" s="218"/>
      <c r="BJ2416" s="218"/>
      <c r="BK2416" s="218"/>
      <c r="BL2416" s="218"/>
      <c r="BM2416" s="218"/>
      <c r="BN2416" s="218"/>
      <c r="BO2416" s="218"/>
      <c r="BP2416" s="218"/>
      <c r="BQ2416" s="218"/>
      <c r="BR2416" s="218"/>
      <c r="BS2416" s="218"/>
      <c r="BT2416" s="218"/>
      <c r="BU2416" s="218"/>
      <c r="BV2416" s="218"/>
      <c r="BW2416" s="218"/>
      <c r="BX2416" s="218"/>
      <c r="BY2416" s="218"/>
      <c r="BZ2416" s="218"/>
      <c r="CA2416" s="218"/>
      <c r="CB2416" s="218"/>
      <c r="CC2416" s="218"/>
      <c r="CD2416" s="218"/>
      <c r="CE2416" s="218"/>
      <c r="CF2416" s="218"/>
      <c r="CG2416" s="218"/>
      <c r="CH2416" s="218"/>
      <c r="CI2416" s="218"/>
      <c r="CJ2416" s="218"/>
      <c r="CK2416" s="218"/>
      <c r="CL2416" s="218"/>
      <c r="CM2416" s="218"/>
      <c r="CN2416" s="218"/>
      <c r="CO2416" s="218"/>
      <c r="CP2416" s="218"/>
      <c r="CQ2416" s="218"/>
      <c r="CR2416" s="218"/>
      <c r="CS2416" s="218"/>
      <c r="CT2416" s="218"/>
      <c r="CU2416" s="218"/>
      <c r="CV2416" s="218"/>
      <c r="CW2416" s="218"/>
      <c r="CX2416" s="218"/>
      <c r="CY2416" s="218"/>
      <c r="CZ2416" s="218"/>
      <c r="DA2416" s="218"/>
      <c r="DB2416" s="218"/>
      <c r="DC2416" s="218"/>
      <c r="DD2416" s="218"/>
      <c r="DE2416" s="218"/>
      <c r="DF2416" s="218"/>
      <c r="DG2416" s="218"/>
      <c r="DH2416" s="218"/>
      <c r="DI2416" s="218"/>
      <c r="DJ2416" s="218"/>
      <c r="DK2416" s="218"/>
      <c r="DL2416" s="218"/>
      <c r="DM2416" s="218"/>
      <c r="DN2416" s="218"/>
      <c r="DO2416" s="218"/>
      <c r="DP2416" s="218"/>
      <c r="DQ2416" s="218"/>
      <c r="DR2416" s="218"/>
      <c r="DS2416" s="218"/>
      <c r="DT2416" s="218"/>
      <c r="DU2416" s="218"/>
      <c r="DV2416" s="218"/>
      <c r="DW2416" s="218"/>
      <c r="DX2416" s="218"/>
      <c r="DY2416" s="218"/>
      <c r="DZ2416" s="218"/>
      <c r="EA2416" s="218"/>
      <c r="EB2416" s="218"/>
      <c r="EC2416" s="218"/>
      <c r="ED2416" s="218"/>
      <c r="EE2416" s="218"/>
      <c r="EF2416" s="218"/>
      <c r="EG2416" s="218"/>
      <c r="EH2416" s="218"/>
      <c r="EI2416" s="218"/>
      <c r="EJ2416" s="218"/>
      <c r="EK2416" s="218"/>
      <c r="EL2416" s="218"/>
      <c r="EM2416" s="218"/>
      <c r="EN2416" s="218"/>
      <c r="EO2416" s="218"/>
      <c r="EP2416" s="218"/>
      <c r="EQ2416" s="218"/>
      <c r="ER2416" s="218"/>
      <c r="ES2416" s="218"/>
      <c r="ET2416" s="218"/>
      <c r="EU2416" s="218"/>
      <c r="EV2416" s="218"/>
      <c r="EW2416" s="218"/>
      <c r="EX2416" s="218"/>
      <c r="EY2416" s="218"/>
      <c r="EZ2416" s="218"/>
      <c r="FA2416" s="218"/>
      <c r="FB2416" s="1273" t="s">
        <v>8701</v>
      </c>
      <c r="FC2416" s="1274"/>
      <c r="FD2416" s="218"/>
    </row>
    <row r="2417">
      <c r="A2417" s="643" t="s">
        <v>8702</v>
      </c>
      <c r="B2417" s="643" t="s">
        <v>8703</v>
      </c>
      <c r="C2417" s="1016" t="s">
        <v>8</v>
      </c>
      <c r="D2417" s="643" t="s">
        <v>18</v>
      </c>
      <c r="E2417" s="643" t="s">
        <v>12</v>
      </c>
      <c r="F2417" s="643" t="s">
        <v>283</v>
      </c>
      <c r="G2417" s="643" t="s">
        <v>8704</v>
      </c>
      <c r="H2417" s="643" t="s">
        <v>3770</v>
      </c>
      <c r="I2417" s="643" t="s">
        <v>23</v>
      </c>
      <c r="J2417" s="643" t="s">
        <v>44</v>
      </c>
      <c r="K2417" s="643" t="s">
        <v>49</v>
      </c>
      <c r="L2417" s="643" t="s">
        <v>433</v>
      </c>
      <c r="M2417" s="643" t="s">
        <v>106</v>
      </c>
      <c r="N2417" s="1018">
        <v>42517.0</v>
      </c>
      <c r="O2417" s="1018">
        <v>42517.0</v>
      </c>
      <c r="P2417" s="1017"/>
      <c r="Q2417" s="224"/>
      <c r="R2417" s="224"/>
      <c r="S2417" s="218"/>
      <c r="T2417" s="857">
        <f t="shared" si="4522"/>
        <v>1006</v>
      </c>
      <c r="U2417" s="1209">
        <f t="shared" si="4637"/>
        <v>7</v>
      </c>
      <c r="V2417" s="647">
        <f t="shared" ref="V2417:X2417" si="4655">IF(ISBLANK($A2417),"",sum(AF2417,AL2417,AR2417,AX2417,BD2417,BJ2417,BP2417,BV2417,CB2417,CH2417,CN2417,CT2417,CZ2417,DF2417,DL2417,DR2417,DX2417,ED2417,EJ2417,EP2417,EV2417))</f>
        <v>5</v>
      </c>
      <c r="W2417" s="647">
        <f t="shared" si="4655"/>
        <v>0</v>
      </c>
      <c r="X2417" s="647">
        <f t="shared" si="4655"/>
        <v>0</v>
      </c>
      <c r="Y2417" s="648">
        <f t="shared" si="4588"/>
        <v>5</v>
      </c>
      <c r="Z2417" s="647">
        <v>3.0</v>
      </c>
      <c r="AA2417" s="647">
        <f t="shared" ref="AA2417:AB2417" si="4656">IF(ISBLANK($A2417),"",sum(AJ2417,AP2417,AV2417,BB2417,BH2417,BN2417,BT2417,BZ2417,CF2417,CL2417,CR2417,CX2417,DD2417,DJ2417,DP2417,DV2417,EB2417,EH2417,EN2417,ET2417,EZ2417))</f>
        <v>0</v>
      </c>
      <c r="AB2417" s="647">
        <f t="shared" si="4656"/>
        <v>0</v>
      </c>
      <c r="AC2417" s="1272">
        <f t="shared" si="4527"/>
        <v>3</v>
      </c>
      <c r="AD2417" s="649">
        <f t="shared" si="4608"/>
        <v>0.6</v>
      </c>
      <c r="AE2417" s="1204" t="str">
        <f t="shared" si="4631"/>
        <v>20+</v>
      </c>
      <c r="AF2417" s="218"/>
      <c r="AG2417" s="218"/>
      <c r="AH2417" s="218"/>
      <c r="AI2417" s="218"/>
      <c r="AJ2417" s="218"/>
      <c r="AK2417" s="218"/>
      <c r="AL2417" s="646">
        <v>4.0</v>
      </c>
      <c r="AM2417" s="218"/>
      <c r="AN2417" s="218"/>
      <c r="AO2417" s="643"/>
      <c r="AP2417" s="218"/>
      <c r="AQ2417" s="218"/>
      <c r="AR2417" s="646">
        <v>1.0</v>
      </c>
      <c r="AS2417" s="643"/>
      <c r="AT2417" s="218"/>
      <c r="AU2417" s="643"/>
      <c r="AV2417" s="218"/>
      <c r="AW2417" s="218"/>
      <c r="AX2417" s="218"/>
      <c r="AY2417" s="218"/>
      <c r="AZ2417" s="218"/>
      <c r="BA2417" s="218"/>
      <c r="BB2417" s="218"/>
      <c r="BC2417" s="218"/>
      <c r="BD2417" s="643"/>
      <c r="BE2417" s="218"/>
      <c r="BF2417" s="218"/>
      <c r="BG2417" s="643"/>
      <c r="BH2417" s="643"/>
      <c r="BI2417" s="218"/>
      <c r="BJ2417" s="218"/>
      <c r="BK2417" s="218"/>
      <c r="BL2417" s="218"/>
      <c r="BM2417" s="218"/>
      <c r="BN2417" s="218"/>
      <c r="BO2417" s="218"/>
      <c r="BP2417" s="643"/>
      <c r="BQ2417" s="218"/>
      <c r="BR2417" s="218"/>
      <c r="BS2417" s="218"/>
      <c r="BT2417" s="218"/>
      <c r="BU2417" s="218"/>
      <c r="BV2417" s="643"/>
      <c r="BW2417" s="218"/>
      <c r="BX2417" s="218"/>
      <c r="BY2417" s="218"/>
      <c r="BZ2417" s="218"/>
      <c r="CA2417" s="218"/>
      <c r="CB2417" s="643"/>
      <c r="CC2417" s="218"/>
      <c r="CD2417" s="218"/>
      <c r="CE2417" s="218"/>
      <c r="CF2417" s="218"/>
      <c r="CG2417" s="218"/>
      <c r="CH2417" s="218"/>
      <c r="CI2417" s="218"/>
      <c r="CJ2417" s="218"/>
      <c r="CK2417" s="218"/>
      <c r="CL2417" s="218"/>
      <c r="CM2417" s="218"/>
      <c r="CN2417" s="218"/>
      <c r="CO2417" s="218"/>
      <c r="CP2417" s="218"/>
      <c r="CQ2417" s="218"/>
      <c r="CR2417" s="218"/>
      <c r="CS2417" s="218"/>
      <c r="CT2417" s="218"/>
      <c r="CU2417" s="218"/>
      <c r="CV2417" s="218"/>
      <c r="CW2417" s="218"/>
      <c r="CX2417" s="218"/>
      <c r="CY2417" s="218"/>
      <c r="CZ2417" s="218"/>
      <c r="DA2417" s="218"/>
      <c r="DB2417" s="218"/>
      <c r="DC2417" s="218"/>
      <c r="DD2417" s="218"/>
      <c r="DE2417" s="218"/>
      <c r="DF2417" s="643"/>
      <c r="DG2417" s="218"/>
      <c r="DH2417" s="218"/>
      <c r="DI2417" s="643"/>
      <c r="DJ2417" s="218"/>
      <c r="DK2417" s="218"/>
      <c r="DL2417" s="643"/>
      <c r="DM2417" s="643"/>
      <c r="DN2417" s="218"/>
      <c r="DO2417" s="643"/>
      <c r="DP2417" s="218"/>
      <c r="DQ2417" s="218"/>
      <c r="DR2417" s="218"/>
      <c r="DS2417" s="218"/>
      <c r="DT2417" s="218"/>
      <c r="DU2417" s="218"/>
      <c r="DV2417" s="218"/>
      <c r="DW2417" s="218"/>
      <c r="DX2417" s="218"/>
      <c r="DY2417" s="218"/>
      <c r="DZ2417" s="218"/>
      <c r="EA2417" s="218"/>
      <c r="EB2417" s="218"/>
      <c r="EC2417" s="218"/>
      <c r="ED2417" s="218"/>
      <c r="EE2417" s="218"/>
      <c r="EF2417" s="218"/>
      <c r="EG2417" s="218"/>
      <c r="EH2417" s="218"/>
      <c r="EI2417" s="218"/>
      <c r="EJ2417" s="643"/>
      <c r="EK2417" s="218"/>
      <c r="EL2417" s="218"/>
      <c r="EM2417" s="643"/>
      <c r="EN2417" s="218"/>
      <c r="EO2417" s="218"/>
      <c r="EP2417" s="218"/>
      <c r="EQ2417" s="218"/>
      <c r="ER2417" s="218"/>
      <c r="ES2417" s="218"/>
      <c r="ET2417" s="218"/>
      <c r="EU2417" s="218"/>
      <c r="EV2417" s="218"/>
      <c r="EW2417" s="218"/>
      <c r="EX2417" s="218"/>
      <c r="EY2417" s="218"/>
      <c r="EZ2417" s="218"/>
      <c r="FA2417" s="218"/>
      <c r="FB2417" s="1273" t="s">
        <v>8705</v>
      </c>
      <c r="FC2417" s="1274"/>
      <c r="FD2417" s="218"/>
    </row>
    <row r="2418">
      <c r="A2418" s="225" t="s">
        <v>8706</v>
      </c>
      <c r="B2418" s="225" t="s">
        <v>7128</v>
      </c>
      <c r="C2418" s="1016" t="s">
        <v>8</v>
      </c>
      <c r="D2418" s="643" t="s">
        <v>18</v>
      </c>
      <c r="E2418" s="643" t="s">
        <v>12</v>
      </c>
      <c r="F2418" s="643" t="s">
        <v>283</v>
      </c>
      <c r="G2418" s="225" t="s">
        <v>4967</v>
      </c>
      <c r="H2418" s="643" t="s">
        <v>4559</v>
      </c>
      <c r="I2418" s="643" t="s">
        <v>23</v>
      </c>
      <c r="J2418" s="643" t="s">
        <v>44</v>
      </c>
      <c r="K2418" s="225" t="s">
        <v>49</v>
      </c>
      <c r="L2418" s="225" t="s">
        <v>7115</v>
      </c>
      <c r="M2418" s="225" t="s">
        <v>133</v>
      </c>
      <c r="N2418" s="1018">
        <v>42556.0</v>
      </c>
      <c r="O2418" s="1018">
        <v>42556.0</v>
      </c>
      <c r="P2418" s="1017"/>
      <c r="Q2418" s="224"/>
      <c r="R2418" s="224"/>
      <c r="S2418" s="218"/>
      <c r="T2418" s="857">
        <f t="shared" si="4522"/>
        <v>967</v>
      </c>
      <c r="U2418" s="1209">
        <f t="shared" si="4637"/>
        <v>7</v>
      </c>
      <c r="V2418" s="647">
        <f t="shared" ref="V2418:X2418" si="4657">IF(ISBLANK($A2418),"",sum(AF2418,AL2418,AR2418,AX2418,BD2418,BJ2418,BP2418,BV2418,CB2418,CH2418,CN2418,CT2418,CZ2418,DF2418,DL2418,DR2418,DX2418,ED2418,EJ2418,EP2418,EV2418))</f>
        <v>7</v>
      </c>
      <c r="W2418" s="647">
        <f t="shared" si="4657"/>
        <v>3</v>
      </c>
      <c r="X2418" s="647">
        <f t="shared" si="4657"/>
        <v>0</v>
      </c>
      <c r="Y2418" s="648">
        <f t="shared" si="4588"/>
        <v>10</v>
      </c>
      <c r="Z2418" s="647">
        <f t="shared" ref="Z2418:AB2418" si="4658">IF(ISBLANK($A2418),"",sum(AI2418,AO2418,AU2418,BA2418,BG2418,BM2418,BS2418,BY2418,CE2418,CK2418,CQ2418,CW2418,DC2418,DI2418,DO2418,DU2418,EA2418,EG2418,EM2418,ES2418,EY2418))</f>
        <v>1</v>
      </c>
      <c r="AA2418" s="647">
        <f t="shared" si="4658"/>
        <v>2</v>
      </c>
      <c r="AB2418" s="647">
        <f t="shared" si="4658"/>
        <v>0</v>
      </c>
      <c r="AC2418" s="1272">
        <f t="shared" si="4527"/>
        <v>3</v>
      </c>
      <c r="AD2418" s="1019">
        <f t="shared" si="4608"/>
        <v>0.1</v>
      </c>
      <c r="AE2418" s="1204" t="str">
        <f t="shared" si="4631"/>
        <v>20+</v>
      </c>
      <c r="AF2418" s="701">
        <v>7.0</v>
      </c>
      <c r="AG2418" s="701">
        <v>2.0</v>
      </c>
      <c r="AH2418" s="218"/>
      <c r="AI2418" s="218"/>
      <c r="AJ2418" s="218"/>
      <c r="AK2418" s="218"/>
      <c r="AL2418" s="218"/>
      <c r="AM2418" s="701">
        <v>1.0</v>
      </c>
      <c r="AN2418" s="218"/>
      <c r="AO2418" s="701">
        <v>1.0</v>
      </c>
      <c r="AP2418" s="701">
        <v>2.0</v>
      </c>
      <c r="AQ2418" s="218"/>
      <c r="AR2418" s="218"/>
      <c r="AS2418" s="218"/>
      <c r="AT2418" s="218"/>
      <c r="AU2418" s="218"/>
      <c r="AV2418" s="218"/>
      <c r="AW2418" s="218"/>
      <c r="AX2418" s="218"/>
      <c r="AY2418" s="218"/>
      <c r="AZ2418" s="218"/>
      <c r="BA2418" s="218"/>
      <c r="BB2418" s="218"/>
      <c r="BC2418" s="218"/>
      <c r="BD2418" s="218"/>
      <c r="BE2418" s="218"/>
      <c r="BF2418" s="218"/>
      <c r="BG2418" s="218"/>
      <c r="BH2418" s="218"/>
      <c r="BI2418" s="218"/>
      <c r="BJ2418" s="218"/>
      <c r="BK2418" s="218"/>
      <c r="BL2418" s="218"/>
      <c r="BM2418" s="218"/>
      <c r="BN2418" s="218"/>
      <c r="BO2418" s="218"/>
      <c r="BP2418" s="218"/>
      <c r="BQ2418" s="218"/>
      <c r="BR2418" s="218"/>
      <c r="BS2418" s="218"/>
      <c r="BT2418" s="218"/>
      <c r="BU2418" s="218"/>
      <c r="BV2418" s="218"/>
      <c r="BW2418" s="218"/>
      <c r="BX2418" s="218"/>
      <c r="BY2418" s="218"/>
      <c r="BZ2418" s="218"/>
      <c r="CA2418" s="218"/>
      <c r="CB2418" s="218"/>
      <c r="CC2418" s="218"/>
      <c r="CD2418" s="218"/>
      <c r="CE2418" s="218"/>
      <c r="CF2418" s="218"/>
      <c r="CG2418" s="218"/>
      <c r="CH2418" s="218"/>
      <c r="CI2418" s="218"/>
      <c r="CJ2418" s="218"/>
      <c r="CK2418" s="218"/>
      <c r="CL2418" s="218"/>
      <c r="CM2418" s="218"/>
      <c r="CN2418" s="218"/>
      <c r="CO2418" s="218"/>
      <c r="CP2418" s="218"/>
      <c r="CQ2418" s="218"/>
      <c r="CR2418" s="218"/>
      <c r="CS2418" s="218"/>
      <c r="CT2418" s="218"/>
      <c r="CU2418" s="218"/>
      <c r="CV2418" s="218"/>
      <c r="CW2418" s="218"/>
      <c r="CX2418" s="218"/>
      <c r="CY2418" s="218"/>
      <c r="CZ2418" s="218"/>
      <c r="DA2418" s="218"/>
      <c r="DB2418" s="218"/>
      <c r="DC2418" s="218"/>
      <c r="DD2418" s="218"/>
      <c r="DE2418" s="218"/>
      <c r="DF2418" s="218"/>
      <c r="DG2418" s="218"/>
      <c r="DH2418" s="218"/>
      <c r="DI2418" s="218"/>
      <c r="DJ2418" s="218"/>
      <c r="DK2418" s="218"/>
      <c r="DL2418" s="218"/>
      <c r="DM2418" s="218"/>
      <c r="DN2418" s="218"/>
      <c r="DO2418" s="218"/>
      <c r="DP2418" s="218"/>
      <c r="DQ2418" s="218"/>
      <c r="DR2418" s="218"/>
      <c r="DS2418" s="218"/>
      <c r="DT2418" s="218"/>
      <c r="DU2418" s="218"/>
      <c r="DV2418" s="218"/>
      <c r="DW2418" s="218"/>
      <c r="DX2418" s="218"/>
      <c r="DY2418" s="218"/>
      <c r="DZ2418" s="218"/>
      <c r="EA2418" s="218"/>
      <c r="EB2418" s="218"/>
      <c r="EC2418" s="218"/>
      <c r="ED2418" s="218"/>
      <c r="EE2418" s="218"/>
      <c r="EF2418" s="218"/>
      <c r="EG2418" s="218"/>
      <c r="EH2418" s="218"/>
      <c r="EI2418" s="218"/>
      <c r="EJ2418" s="218"/>
      <c r="EK2418" s="218"/>
      <c r="EL2418" s="218"/>
      <c r="EM2418" s="218"/>
      <c r="EN2418" s="218"/>
      <c r="EO2418" s="218"/>
      <c r="EP2418" s="218"/>
      <c r="EQ2418" s="218"/>
      <c r="ER2418" s="218"/>
      <c r="ES2418" s="218"/>
      <c r="ET2418" s="218"/>
      <c r="EU2418" s="218"/>
      <c r="EV2418" s="218"/>
      <c r="EW2418" s="218"/>
      <c r="EX2418" s="218"/>
      <c r="EY2418" s="218"/>
      <c r="EZ2418" s="218"/>
      <c r="FA2418" s="218"/>
      <c r="FB2418" s="1273" t="s">
        <v>8707</v>
      </c>
      <c r="FC2418" s="1274"/>
      <c r="FD2418" s="218"/>
    </row>
    <row r="2419">
      <c r="A2419" s="643" t="s">
        <v>8708</v>
      </c>
      <c r="B2419" s="643" t="s">
        <v>1758</v>
      </c>
      <c r="C2419" s="1016" t="s">
        <v>8</v>
      </c>
      <c r="D2419" s="643" t="s">
        <v>18</v>
      </c>
      <c r="E2419" s="643" t="s">
        <v>12</v>
      </c>
      <c r="F2419" s="643" t="s">
        <v>283</v>
      </c>
      <c r="G2419" s="643" t="s">
        <v>8709</v>
      </c>
      <c r="H2419" s="643" t="s">
        <v>3483</v>
      </c>
      <c r="I2419" s="643" t="s">
        <v>23</v>
      </c>
      <c r="J2419" s="643" t="s">
        <v>44</v>
      </c>
      <c r="K2419" s="643" t="s">
        <v>49</v>
      </c>
      <c r="L2419" s="643" t="s">
        <v>477</v>
      </c>
      <c r="M2419" s="643" t="s">
        <v>72</v>
      </c>
      <c r="N2419" s="1018">
        <v>42506.0</v>
      </c>
      <c r="O2419" s="1018"/>
      <c r="P2419" s="1017"/>
      <c r="Q2419" s="224"/>
      <c r="R2419" s="224"/>
      <c r="S2419" s="646">
        <v>2.0</v>
      </c>
      <c r="T2419" s="857">
        <f t="shared" si="4522"/>
        <v>1017</v>
      </c>
      <c r="U2419" s="1209">
        <f t="shared" si="4637"/>
        <v>7</v>
      </c>
      <c r="V2419" s="647">
        <v>10.0</v>
      </c>
      <c r="W2419" s="647">
        <v>2.0</v>
      </c>
      <c r="X2419" s="647">
        <f>IF(ISBLANK($A2419),"",sum(AH2419,AN2419,AT2419,AZ2419,BF2419,BL2419,BR2419,BX2419,CD2419,CJ2419,CP2419,CV2419,DB2419,DH2419,DN2419,DT2419,DZ2419,EF2419,EL2419,ER2419,EX2419))</f>
        <v>0</v>
      </c>
      <c r="Y2419" s="648">
        <f t="shared" si="4588"/>
        <v>12</v>
      </c>
      <c r="Z2419" s="647">
        <v>8.0</v>
      </c>
      <c r="AA2419" s="647">
        <v>4.0</v>
      </c>
      <c r="AB2419" s="647">
        <f>IF(ISBLANK($A2419),"",sum(AK2419,AQ2419,AW2419,BC2419,BI2419,BO2419,BU2419,CA2419,CG2419,CM2419,CS2419,CY2419,DE2419,DK2419,DQ2419,DW2419,EC2419,EI2419,EO2419,EU2419,FA2419))</f>
        <v>0</v>
      </c>
      <c r="AC2419" s="1272">
        <f t="shared" si="4527"/>
        <v>12</v>
      </c>
      <c r="AD2419" s="649">
        <f t="shared" si="4608"/>
        <v>0.6666666667</v>
      </c>
      <c r="AE2419" s="1204" t="str">
        <f t="shared" si="4631"/>
        <v>20+</v>
      </c>
      <c r="AF2419" s="218"/>
      <c r="AG2419" s="218"/>
      <c r="AH2419" s="218"/>
      <c r="AI2419" s="218"/>
      <c r="AJ2419" s="218"/>
      <c r="AK2419" s="218"/>
      <c r="AL2419" s="643"/>
      <c r="AM2419" s="218"/>
      <c r="AN2419" s="218"/>
      <c r="AO2419" s="643"/>
      <c r="AP2419" s="218"/>
      <c r="AQ2419" s="218"/>
      <c r="AR2419" s="643"/>
      <c r="AS2419" s="643"/>
      <c r="AT2419" s="218"/>
      <c r="AU2419" s="643"/>
      <c r="AV2419" s="218"/>
      <c r="AW2419" s="218"/>
      <c r="AX2419" s="646">
        <v>4.0</v>
      </c>
      <c r="AY2419" s="218"/>
      <c r="AZ2419" s="218"/>
      <c r="BA2419" s="218"/>
      <c r="BB2419" s="218"/>
      <c r="BC2419" s="218"/>
      <c r="BD2419" s="643"/>
      <c r="BE2419" s="218"/>
      <c r="BF2419" s="218"/>
      <c r="BG2419" s="643"/>
      <c r="BH2419" s="643"/>
      <c r="BI2419" s="218"/>
      <c r="BJ2419" s="218"/>
      <c r="BK2419" s="218"/>
      <c r="BL2419" s="218"/>
      <c r="BM2419" s="218"/>
      <c r="BN2419" s="218"/>
      <c r="BO2419" s="218"/>
      <c r="BP2419" s="643"/>
      <c r="BQ2419" s="218"/>
      <c r="BR2419" s="218"/>
      <c r="BS2419" s="218"/>
      <c r="BT2419" s="218"/>
      <c r="BU2419" s="218"/>
      <c r="BV2419" s="643"/>
      <c r="BW2419" s="218"/>
      <c r="BX2419" s="218"/>
      <c r="BY2419" s="218"/>
      <c r="BZ2419" s="218"/>
      <c r="CA2419" s="218"/>
      <c r="CB2419" s="643"/>
      <c r="CC2419" s="218"/>
      <c r="CD2419" s="218"/>
      <c r="CE2419" s="218"/>
      <c r="CF2419" s="218"/>
      <c r="CG2419" s="218"/>
      <c r="CH2419" s="218"/>
      <c r="CI2419" s="218"/>
      <c r="CJ2419" s="218"/>
      <c r="CK2419" s="218"/>
      <c r="CL2419" s="218"/>
      <c r="CM2419" s="218"/>
      <c r="CN2419" s="218"/>
      <c r="CO2419" s="218"/>
      <c r="CP2419" s="218"/>
      <c r="CQ2419" s="218"/>
      <c r="CR2419" s="218"/>
      <c r="CS2419" s="218"/>
      <c r="CT2419" s="218"/>
      <c r="CU2419" s="218"/>
      <c r="CV2419" s="218"/>
      <c r="CW2419" s="218"/>
      <c r="CX2419" s="218"/>
      <c r="CY2419" s="218"/>
      <c r="CZ2419" s="218"/>
      <c r="DA2419" s="218"/>
      <c r="DB2419" s="218"/>
      <c r="DC2419" s="218"/>
      <c r="DD2419" s="218"/>
      <c r="DE2419" s="218"/>
      <c r="DF2419" s="643"/>
      <c r="DG2419" s="218"/>
      <c r="DH2419" s="218"/>
      <c r="DI2419" s="643"/>
      <c r="DJ2419" s="218"/>
      <c r="DK2419" s="218"/>
      <c r="DL2419" s="643"/>
      <c r="DM2419" s="643"/>
      <c r="DN2419" s="218"/>
      <c r="DO2419" s="643"/>
      <c r="DP2419" s="218"/>
      <c r="DQ2419" s="218"/>
      <c r="DR2419" s="218"/>
      <c r="DS2419" s="218"/>
      <c r="DT2419" s="218"/>
      <c r="DU2419" s="218"/>
      <c r="DV2419" s="218"/>
      <c r="DW2419" s="218"/>
      <c r="DX2419" s="218"/>
      <c r="DY2419" s="218"/>
      <c r="DZ2419" s="218"/>
      <c r="EA2419" s="218"/>
      <c r="EB2419" s="218"/>
      <c r="EC2419" s="218"/>
      <c r="ED2419" s="218"/>
      <c r="EE2419" s="218"/>
      <c r="EF2419" s="218"/>
      <c r="EG2419" s="218"/>
      <c r="EH2419" s="218"/>
      <c r="EI2419" s="218"/>
      <c r="EJ2419" s="643"/>
      <c r="EK2419" s="218"/>
      <c r="EL2419" s="218"/>
      <c r="EM2419" s="643"/>
      <c r="EN2419" s="218"/>
      <c r="EO2419" s="218"/>
      <c r="EP2419" s="218"/>
      <c r="EQ2419" s="218"/>
      <c r="ER2419" s="218"/>
      <c r="ES2419" s="218"/>
      <c r="ET2419" s="218"/>
      <c r="EU2419" s="218"/>
      <c r="EV2419" s="218"/>
      <c r="EW2419" s="218"/>
      <c r="EX2419" s="218"/>
      <c r="EY2419" s="218"/>
      <c r="EZ2419" s="218"/>
      <c r="FA2419" s="218"/>
      <c r="FB2419" s="1273" t="s">
        <v>8710</v>
      </c>
      <c r="FC2419" s="1274"/>
      <c r="FD2419" s="218"/>
    </row>
    <row r="2420">
      <c r="A2420" s="225" t="s">
        <v>8711</v>
      </c>
      <c r="B2420" s="225" t="s">
        <v>7128</v>
      </c>
      <c r="C2420" s="1016" t="s">
        <v>8</v>
      </c>
      <c r="D2420" s="643" t="s">
        <v>18</v>
      </c>
      <c r="E2420" s="643" t="s">
        <v>12</v>
      </c>
      <c r="F2420" s="643" t="s">
        <v>283</v>
      </c>
      <c r="G2420" s="225" t="s">
        <v>7205</v>
      </c>
      <c r="H2420" s="643" t="s">
        <v>4559</v>
      </c>
      <c r="I2420" s="643" t="s">
        <v>23</v>
      </c>
      <c r="J2420" s="643" t="s">
        <v>44</v>
      </c>
      <c r="K2420" s="225" t="s">
        <v>49</v>
      </c>
      <c r="L2420" s="225" t="s">
        <v>477</v>
      </c>
      <c r="M2420" s="225" t="s">
        <v>72</v>
      </c>
      <c r="N2420" s="1018">
        <v>42556.0</v>
      </c>
      <c r="O2420" s="1018">
        <v>42556.0</v>
      </c>
      <c r="P2420" s="1017"/>
      <c r="Q2420" s="224"/>
      <c r="R2420" s="224"/>
      <c r="S2420" s="218"/>
      <c r="T2420" s="857">
        <f t="shared" si="4522"/>
        <v>967</v>
      </c>
      <c r="U2420" s="1209">
        <f t="shared" si="4637"/>
        <v>7</v>
      </c>
      <c r="V2420" s="647">
        <f t="shared" ref="V2420:X2420" si="4659">IF(ISBLANK($A2420),"",sum(AF2420,AL2420,AR2420,AX2420,BD2420,BJ2420,BP2420,BV2420,CB2420,CH2420,CN2420,CT2420,CZ2420,DF2420,DL2420,DR2420,DX2420,ED2420,EJ2420,EP2420,EV2420))</f>
        <v>4</v>
      </c>
      <c r="W2420" s="647">
        <f t="shared" si="4659"/>
        <v>0</v>
      </c>
      <c r="X2420" s="647">
        <f t="shared" si="4659"/>
        <v>0</v>
      </c>
      <c r="Y2420" s="648">
        <f t="shared" si="4588"/>
        <v>4</v>
      </c>
      <c r="Z2420" s="647">
        <f t="shared" ref="Z2420:AB2420" si="4660">IF(ISBLANK($A2420),"",sum(AI2420,AO2420,AU2420,BA2420,BG2420,BM2420,BS2420,BY2420,CE2420,CK2420,CQ2420,CW2420,DC2420,DI2420,DO2420,DU2420,EA2420,EG2420,EM2420,ES2420,EY2420))</f>
        <v>3</v>
      </c>
      <c r="AA2420" s="647">
        <f t="shared" si="4660"/>
        <v>0</v>
      </c>
      <c r="AB2420" s="647">
        <f t="shared" si="4660"/>
        <v>0</v>
      </c>
      <c r="AC2420" s="1272">
        <f t="shared" si="4527"/>
        <v>3</v>
      </c>
      <c r="AD2420" s="1019">
        <f t="shared" si="4608"/>
        <v>0.75</v>
      </c>
      <c r="AE2420" s="1204" t="str">
        <f t="shared" si="4631"/>
        <v>20+</v>
      </c>
      <c r="AF2420" s="701">
        <v>4.0</v>
      </c>
      <c r="AG2420" s="218"/>
      <c r="AH2420" s="218"/>
      <c r="AI2420" s="701">
        <v>3.0</v>
      </c>
      <c r="AJ2420" s="218"/>
      <c r="AK2420" s="218"/>
      <c r="AL2420" s="218"/>
      <c r="AM2420" s="218"/>
      <c r="AN2420" s="218"/>
      <c r="AO2420" s="218"/>
      <c r="AP2420" s="218"/>
      <c r="AQ2420" s="218"/>
      <c r="AR2420" s="218"/>
      <c r="AS2420" s="218"/>
      <c r="AT2420" s="218"/>
      <c r="AU2420" s="218"/>
      <c r="AV2420" s="218"/>
      <c r="AW2420" s="218"/>
      <c r="AX2420" s="218"/>
      <c r="AY2420" s="218"/>
      <c r="AZ2420" s="218"/>
      <c r="BA2420" s="218"/>
      <c r="BB2420" s="218"/>
      <c r="BC2420" s="218"/>
      <c r="BD2420" s="218"/>
      <c r="BE2420" s="218"/>
      <c r="BF2420" s="218"/>
      <c r="BG2420" s="218"/>
      <c r="BH2420" s="218"/>
      <c r="BI2420" s="218"/>
      <c r="BJ2420" s="218"/>
      <c r="BK2420" s="218"/>
      <c r="BL2420" s="218"/>
      <c r="BM2420" s="218"/>
      <c r="BN2420" s="218"/>
      <c r="BO2420" s="218"/>
      <c r="BP2420" s="218"/>
      <c r="BQ2420" s="218"/>
      <c r="BR2420" s="218"/>
      <c r="BS2420" s="218"/>
      <c r="BT2420" s="218"/>
      <c r="BU2420" s="218"/>
      <c r="BV2420" s="218"/>
      <c r="BW2420" s="218"/>
      <c r="BX2420" s="218"/>
      <c r="BY2420" s="218"/>
      <c r="BZ2420" s="218"/>
      <c r="CA2420" s="218"/>
      <c r="CB2420" s="218"/>
      <c r="CC2420" s="218"/>
      <c r="CD2420" s="218"/>
      <c r="CE2420" s="218"/>
      <c r="CF2420" s="218"/>
      <c r="CG2420" s="218"/>
      <c r="CH2420" s="218"/>
      <c r="CI2420" s="218"/>
      <c r="CJ2420" s="218"/>
      <c r="CK2420" s="218"/>
      <c r="CL2420" s="218"/>
      <c r="CM2420" s="218"/>
      <c r="CN2420" s="218"/>
      <c r="CO2420" s="218"/>
      <c r="CP2420" s="218"/>
      <c r="CQ2420" s="218"/>
      <c r="CR2420" s="218"/>
      <c r="CS2420" s="218"/>
      <c r="CT2420" s="218"/>
      <c r="CU2420" s="218"/>
      <c r="CV2420" s="218"/>
      <c r="CW2420" s="218"/>
      <c r="CX2420" s="218"/>
      <c r="CY2420" s="218"/>
      <c r="CZ2420" s="218"/>
      <c r="DA2420" s="218"/>
      <c r="DB2420" s="218"/>
      <c r="DC2420" s="218"/>
      <c r="DD2420" s="218"/>
      <c r="DE2420" s="218"/>
      <c r="DF2420" s="218"/>
      <c r="DG2420" s="218"/>
      <c r="DH2420" s="218"/>
      <c r="DI2420" s="218"/>
      <c r="DJ2420" s="218"/>
      <c r="DK2420" s="218"/>
      <c r="DL2420" s="218"/>
      <c r="DM2420" s="218"/>
      <c r="DN2420" s="218"/>
      <c r="DO2420" s="218"/>
      <c r="DP2420" s="218"/>
      <c r="DQ2420" s="218"/>
      <c r="DR2420" s="218"/>
      <c r="DS2420" s="218"/>
      <c r="DT2420" s="218"/>
      <c r="DU2420" s="218"/>
      <c r="DV2420" s="218"/>
      <c r="DW2420" s="218"/>
      <c r="DX2420" s="218"/>
      <c r="DY2420" s="218"/>
      <c r="DZ2420" s="218"/>
      <c r="EA2420" s="218"/>
      <c r="EB2420" s="218"/>
      <c r="EC2420" s="218"/>
      <c r="ED2420" s="218"/>
      <c r="EE2420" s="218"/>
      <c r="EF2420" s="218"/>
      <c r="EG2420" s="218"/>
      <c r="EH2420" s="218"/>
      <c r="EI2420" s="218"/>
      <c r="EJ2420" s="218"/>
      <c r="EK2420" s="218"/>
      <c r="EL2420" s="218"/>
      <c r="EM2420" s="218"/>
      <c r="EN2420" s="218"/>
      <c r="EO2420" s="218"/>
      <c r="EP2420" s="218"/>
      <c r="EQ2420" s="218"/>
      <c r="ER2420" s="218"/>
      <c r="ES2420" s="218"/>
      <c r="ET2420" s="218"/>
      <c r="EU2420" s="218"/>
      <c r="EV2420" s="218"/>
      <c r="EW2420" s="218"/>
      <c r="EX2420" s="218"/>
      <c r="EY2420" s="218"/>
      <c r="EZ2420" s="218"/>
      <c r="FA2420" s="218"/>
      <c r="FB2420" s="1273" t="s">
        <v>8712</v>
      </c>
      <c r="FC2420" s="1274"/>
      <c r="FD2420" s="218"/>
    </row>
    <row r="2421">
      <c r="A2421" s="643" t="s">
        <v>8713</v>
      </c>
      <c r="B2421" s="643" t="s">
        <v>4568</v>
      </c>
      <c r="C2421" s="1016" t="s">
        <v>8</v>
      </c>
      <c r="D2421" s="643" t="s">
        <v>18</v>
      </c>
      <c r="E2421" s="643" t="s">
        <v>19</v>
      </c>
      <c r="F2421" s="643" t="s">
        <v>283</v>
      </c>
      <c r="G2421" s="643" t="s">
        <v>8691</v>
      </c>
      <c r="H2421" s="643" t="s">
        <v>4545</v>
      </c>
      <c r="I2421" s="643" t="s">
        <v>23</v>
      </c>
      <c r="J2421" s="643" t="s">
        <v>44</v>
      </c>
      <c r="K2421" s="643" t="s">
        <v>49</v>
      </c>
      <c r="L2421" s="643" t="s">
        <v>738</v>
      </c>
      <c r="M2421" s="643" t="s">
        <v>88</v>
      </c>
      <c r="N2421" s="1018">
        <v>42451.0</v>
      </c>
      <c r="O2421" s="1018">
        <v>42451.0</v>
      </c>
      <c r="P2421" s="1017"/>
      <c r="Q2421" s="224"/>
      <c r="R2421" s="224"/>
      <c r="S2421" s="646">
        <v>1.0</v>
      </c>
      <c r="T2421" s="857">
        <f t="shared" si="4522"/>
        <v>1072</v>
      </c>
      <c r="U2421" s="1209">
        <f t="shared" si="4637"/>
        <v>7</v>
      </c>
      <c r="V2421" s="647">
        <f t="shared" ref="V2421:X2421" si="4661">IF(ISBLANK($A2421),"",sum(AF2421,AL2421,AR2421,AX2421,BD2421,BJ2421,BP2421,BV2421,CB2421,CH2421,CN2421,CT2421,CZ2421,DF2421,DL2421,DR2421,DX2421,ED2421,EJ2421,EP2421,EV2421))</f>
        <v>2</v>
      </c>
      <c r="W2421" s="647">
        <f t="shared" si="4661"/>
        <v>2</v>
      </c>
      <c r="X2421" s="647">
        <f t="shared" si="4661"/>
        <v>0</v>
      </c>
      <c r="Y2421" s="648">
        <f t="shared" si="4588"/>
        <v>4</v>
      </c>
      <c r="Z2421" s="647">
        <v>2.0</v>
      </c>
      <c r="AA2421" s="647">
        <v>1.0</v>
      </c>
      <c r="AB2421" s="647">
        <f>IF(ISBLANK($A2421),"",sum(AK2421,AQ2421,AW2421,BC2421,BI2421,BO2421,BU2421,CA2421,CG2421,CM2421,CS2421,CY2421,DE2421,DK2421,DQ2421,DW2421,EC2421,EI2421,EO2421,EU2421,FA2421))</f>
        <v>0</v>
      </c>
      <c r="AC2421" s="1272">
        <f t="shared" si="4527"/>
        <v>3</v>
      </c>
      <c r="AD2421" s="649">
        <f t="shared" si="4608"/>
        <v>0.5</v>
      </c>
      <c r="AE2421" s="1204" t="str">
        <f t="shared" si="4631"/>
        <v>20+</v>
      </c>
      <c r="AF2421" s="646">
        <v>1.0</v>
      </c>
      <c r="AG2421" s="218"/>
      <c r="AH2421" s="218"/>
      <c r="AI2421" s="218"/>
      <c r="AJ2421" s="218"/>
      <c r="AK2421" s="218"/>
      <c r="AL2421" s="646">
        <v>1.0</v>
      </c>
      <c r="AM2421" s="218"/>
      <c r="AN2421" s="218"/>
      <c r="AO2421" s="643"/>
      <c r="AP2421" s="218"/>
      <c r="AQ2421" s="218"/>
      <c r="AR2421" s="643"/>
      <c r="AS2421" s="643"/>
      <c r="AT2421" s="218"/>
      <c r="AU2421" s="643"/>
      <c r="AV2421" s="218"/>
      <c r="AW2421" s="218"/>
      <c r="AX2421" s="218"/>
      <c r="AY2421" s="218"/>
      <c r="AZ2421" s="218"/>
      <c r="BA2421" s="218"/>
      <c r="BB2421" s="218"/>
      <c r="BC2421" s="218"/>
      <c r="BD2421" s="643"/>
      <c r="BE2421" s="218"/>
      <c r="BF2421" s="218"/>
      <c r="BG2421" s="643"/>
      <c r="BH2421" s="643"/>
      <c r="BI2421" s="218"/>
      <c r="BJ2421" s="218"/>
      <c r="BK2421" s="218"/>
      <c r="BL2421" s="218"/>
      <c r="BM2421" s="218"/>
      <c r="BN2421" s="218"/>
      <c r="BO2421" s="218"/>
      <c r="BP2421" s="643"/>
      <c r="BQ2421" s="218"/>
      <c r="BR2421" s="218"/>
      <c r="BS2421" s="218"/>
      <c r="BT2421" s="218"/>
      <c r="BU2421" s="218"/>
      <c r="BV2421" s="643"/>
      <c r="BW2421" s="218"/>
      <c r="BX2421" s="218"/>
      <c r="BY2421" s="218"/>
      <c r="BZ2421" s="218"/>
      <c r="CA2421" s="218"/>
      <c r="CB2421" s="643"/>
      <c r="CC2421" s="218"/>
      <c r="CD2421" s="218"/>
      <c r="CE2421" s="218"/>
      <c r="CF2421" s="218"/>
      <c r="CG2421" s="218"/>
      <c r="CH2421" s="218"/>
      <c r="CI2421" s="646">
        <v>2.0</v>
      </c>
      <c r="CJ2421" s="218"/>
      <c r="CK2421" s="218"/>
      <c r="CL2421" s="218"/>
      <c r="CM2421" s="218"/>
      <c r="CN2421" s="218"/>
      <c r="CO2421" s="218"/>
      <c r="CP2421" s="218"/>
      <c r="CQ2421" s="218"/>
      <c r="CR2421" s="218"/>
      <c r="CS2421" s="218"/>
      <c r="CT2421" s="218"/>
      <c r="CU2421" s="218"/>
      <c r="CV2421" s="218"/>
      <c r="CW2421" s="218"/>
      <c r="CX2421" s="218"/>
      <c r="CY2421" s="218"/>
      <c r="CZ2421" s="218"/>
      <c r="DA2421" s="218"/>
      <c r="DB2421" s="218"/>
      <c r="DC2421" s="218"/>
      <c r="DD2421" s="218"/>
      <c r="DE2421" s="218"/>
      <c r="DF2421" s="643"/>
      <c r="DG2421" s="218"/>
      <c r="DH2421" s="218"/>
      <c r="DI2421" s="646">
        <v>2.0</v>
      </c>
      <c r="DJ2421" s="218"/>
      <c r="DK2421" s="218"/>
      <c r="DL2421" s="218"/>
      <c r="DM2421" s="218"/>
      <c r="DN2421" s="218"/>
      <c r="DO2421" s="218"/>
      <c r="DP2421" s="218"/>
      <c r="DQ2421" s="218"/>
      <c r="DR2421" s="218"/>
      <c r="DS2421" s="218"/>
      <c r="DT2421" s="218"/>
      <c r="DU2421" s="218"/>
      <c r="DV2421" s="218"/>
      <c r="DW2421" s="218"/>
      <c r="DX2421" s="218"/>
      <c r="DY2421" s="218"/>
      <c r="DZ2421" s="218"/>
      <c r="EA2421" s="218"/>
      <c r="EB2421" s="218"/>
      <c r="EC2421" s="218"/>
      <c r="ED2421" s="218"/>
      <c r="EE2421" s="218"/>
      <c r="EF2421" s="218"/>
      <c r="EG2421" s="218"/>
      <c r="EH2421" s="218"/>
      <c r="EI2421" s="218"/>
      <c r="EJ2421" s="218"/>
      <c r="EK2421" s="218"/>
      <c r="EL2421" s="218"/>
      <c r="EM2421" s="218"/>
      <c r="EN2421" s="218"/>
      <c r="EO2421" s="218"/>
      <c r="EP2421" s="218"/>
      <c r="EQ2421" s="218"/>
      <c r="ER2421" s="218"/>
      <c r="ES2421" s="218"/>
      <c r="ET2421" s="218"/>
      <c r="EU2421" s="218"/>
      <c r="EV2421" s="218"/>
      <c r="EW2421" s="218"/>
      <c r="EX2421" s="218"/>
      <c r="EY2421" s="643"/>
      <c r="EZ2421" s="218"/>
      <c r="FA2421" s="218"/>
      <c r="FB2421" s="1273" t="s">
        <v>8714</v>
      </c>
      <c r="FC2421" s="1274"/>
      <c r="FD2421" s="218"/>
    </row>
    <row r="2422">
      <c r="A2422" s="643" t="s">
        <v>8715</v>
      </c>
      <c r="B2422" s="643" t="s">
        <v>8716</v>
      </c>
      <c r="C2422" s="1016" t="s">
        <v>8</v>
      </c>
      <c r="D2422" s="643" t="s">
        <v>18</v>
      </c>
      <c r="E2422" s="643" t="s">
        <v>12</v>
      </c>
      <c r="F2422" s="643" t="s">
        <v>283</v>
      </c>
      <c r="G2422" s="643" t="s">
        <v>4921</v>
      </c>
      <c r="H2422" s="643" t="s">
        <v>4559</v>
      </c>
      <c r="I2422" s="643" t="s">
        <v>23</v>
      </c>
      <c r="J2422" s="643" t="s">
        <v>44</v>
      </c>
      <c r="K2422" s="643" t="s">
        <v>49</v>
      </c>
      <c r="L2422" s="643" t="s">
        <v>8717</v>
      </c>
      <c r="M2422" s="643" t="s">
        <v>50</v>
      </c>
      <c r="N2422" s="1018">
        <v>42542.0</v>
      </c>
      <c r="O2422" s="1018">
        <v>42542.0</v>
      </c>
      <c r="P2422" s="1017"/>
      <c r="Q2422" s="224"/>
      <c r="R2422" s="224"/>
      <c r="S2422" s="218"/>
      <c r="T2422" s="857">
        <f t="shared" si="4522"/>
        <v>981</v>
      </c>
      <c r="U2422" s="1209">
        <f t="shared" si="4637"/>
        <v>7</v>
      </c>
      <c r="V2422" s="647">
        <v>6.0</v>
      </c>
      <c r="W2422" s="647">
        <f t="shared" ref="W2422:X2422" si="4662">IF(ISBLANK($A2422),"",sum(AG2422,AM2422,AS2422,AY2422,BE2422,BK2422,BQ2422,BW2422,CC2422,CI2422,CO2422,CU2422,DA2422,DG2422,DM2422,DS2422,DY2422,EE2422,EK2422,EQ2422,EW2422))</f>
        <v>0</v>
      </c>
      <c r="X2422" s="647">
        <f t="shared" si="4662"/>
        <v>0</v>
      </c>
      <c r="Y2422" s="648">
        <f t="shared" si="4588"/>
        <v>6</v>
      </c>
      <c r="Z2422" s="647">
        <v>3.0</v>
      </c>
      <c r="AA2422" s="647">
        <f t="shared" ref="AA2422:AB2422" si="4663">IF(ISBLANK($A2422),"",sum(AJ2422,AP2422,AV2422,BB2422,BH2422,BN2422,BT2422,BZ2422,CF2422,CL2422,CR2422,CX2422,DD2422,DJ2422,DP2422,DV2422,EB2422,EH2422,EN2422,ET2422,EZ2422))</f>
        <v>0</v>
      </c>
      <c r="AB2422" s="647">
        <f t="shared" si="4663"/>
        <v>0</v>
      </c>
      <c r="AC2422" s="1272">
        <f t="shared" si="4527"/>
        <v>3</v>
      </c>
      <c r="AD2422" s="649">
        <f t="shared" si="4608"/>
        <v>0.5</v>
      </c>
      <c r="AE2422" s="1204" t="str">
        <f t="shared" si="4631"/>
        <v>20+</v>
      </c>
      <c r="AF2422" s="643"/>
      <c r="AG2422" s="643"/>
      <c r="AH2422" s="218"/>
      <c r="AI2422" s="218"/>
      <c r="AJ2422" s="218"/>
      <c r="AK2422" s="218"/>
      <c r="AL2422" s="643"/>
      <c r="AM2422" s="218"/>
      <c r="AN2422" s="218"/>
      <c r="AO2422" s="218"/>
      <c r="AP2422" s="218"/>
      <c r="AQ2422" s="218"/>
      <c r="AR2422" s="643"/>
      <c r="AS2422" s="643"/>
      <c r="AT2422" s="218"/>
      <c r="AU2422" s="643"/>
      <c r="AV2422" s="218"/>
      <c r="AW2422" s="218"/>
      <c r="AX2422" s="643"/>
      <c r="AY2422" s="218"/>
      <c r="AZ2422" s="218"/>
      <c r="BA2422" s="643"/>
      <c r="BB2422" s="643"/>
      <c r="BC2422" s="218"/>
      <c r="BD2422" s="218"/>
      <c r="BE2422" s="218"/>
      <c r="BF2422" s="218"/>
      <c r="BG2422" s="218"/>
      <c r="BH2422" s="218"/>
      <c r="BI2422" s="218"/>
      <c r="BJ2422" s="218"/>
      <c r="BK2422" s="218"/>
      <c r="BL2422" s="218"/>
      <c r="BM2422" s="218"/>
      <c r="BN2422" s="218"/>
      <c r="BO2422" s="218"/>
      <c r="BP2422" s="643"/>
      <c r="BQ2422" s="218"/>
      <c r="BR2422" s="218"/>
      <c r="BS2422" s="218"/>
      <c r="BT2422" s="218"/>
      <c r="BU2422" s="218"/>
      <c r="BV2422" s="218"/>
      <c r="BW2422" s="218"/>
      <c r="BX2422" s="218"/>
      <c r="BY2422" s="218"/>
      <c r="BZ2422" s="218"/>
      <c r="CA2422" s="218"/>
      <c r="CB2422" s="643"/>
      <c r="CC2422" s="218"/>
      <c r="CD2422" s="218"/>
      <c r="CE2422" s="218"/>
      <c r="CF2422" s="218"/>
      <c r="CG2422" s="218"/>
      <c r="CH2422" s="218"/>
      <c r="CI2422" s="218"/>
      <c r="CJ2422" s="218"/>
      <c r="CK2422" s="218"/>
      <c r="CL2422" s="218"/>
      <c r="CM2422" s="218"/>
      <c r="CN2422" s="218"/>
      <c r="CO2422" s="218"/>
      <c r="CP2422" s="218"/>
      <c r="CQ2422" s="218"/>
      <c r="CR2422" s="218"/>
      <c r="CS2422" s="218"/>
      <c r="CT2422" s="218"/>
      <c r="CU2422" s="218"/>
      <c r="CV2422" s="218"/>
      <c r="CW2422" s="218"/>
      <c r="CX2422" s="218"/>
      <c r="CY2422" s="218"/>
      <c r="CZ2422" s="218"/>
      <c r="DA2422" s="218"/>
      <c r="DB2422" s="218"/>
      <c r="DC2422" s="218"/>
      <c r="DD2422" s="218"/>
      <c r="DE2422" s="218"/>
      <c r="DF2422" s="218"/>
      <c r="DG2422" s="218"/>
      <c r="DH2422" s="218"/>
      <c r="DI2422" s="218"/>
      <c r="DJ2422" s="218"/>
      <c r="DK2422" s="218"/>
      <c r="DL2422" s="218"/>
      <c r="DM2422" s="218"/>
      <c r="DN2422" s="218"/>
      <c r="DO2422" s="218"/>
      <c r="DP2422" s="218"/>
      <c r="DQ2422" s="218"/>
      <c r="DR2422" s="218"/>
      <c r="DS2422" s="218"/>
      <c r="DT2422" s="218"/>
      <c r="DU2422" s="218"/>
      <c r="DV2422" s="218"/>
      <c r="DW2422" s="218"/>
      <c r="DX2422" s="218"/>
      <c r="DY2422" s="218"/>
      <c r="DZ2422" s="218"/>
      <c r="EA2422" s="218"/>
      <c r="EB2422" s="218"/>
      <c r="EC2422" s="218"/>
      <c r="ED2422" s="218"/>
      <c r="EE2422" s="218"/>
      <c r="EF2422" s="218"/>
      <c r="EG2422" s="218"/>
      <c r="EH2422" s="218"/>
      <c r="EI2422" s="218"/>
      <c r="EJ2422" s="643"/>
      <c r="EK2422" s="218"/>
      <c r="EL2422" s="218"/>
      <c r="EM2422" s="218"/>
      <c r="EN2422" s="218"/>
      <c r="EO2422" s="218"/>
      <c r="EP2422" s="218"/>
      <c r="EQ2422" s="218"/>
      <c r="ER2422" s="218"/>
      <c r="ES2422" s="218"/>
      <c r="ET2422" s="218"/>
      <c r="EU2422" s="218"/>
      <c r="EV2422" s="643"/>
      <c r="EW2422" s="643"/>
      <c r="EX2422" s="218"/>
      <c r="EY2422" s="643"/>
      <c r="EZ2422" s="643"/>
      <c r="FA2422" s="218"/>
      <c r="FB2422" s="1273" t="s">
        <v>8718</v>
      </c>
      <c r="FC2422" s="1274"/>
      <c r="FD2422" s="218"/>
    </row>
    <row r="2423">
      <c r="A2423" s="233" t="s">
        <v>8719</v>
      </c>
      <c r="B2423" s="233" t="s">
        <v>4782</v>
      </c>
      <c r="C2423" s="681" t="s">
        <v>8</v>
      </c>
      <c r="D2423" s="233" t="s">
        <v>18</v>
      </c>
      <c r="E2423" s="233" t="s">
        <v>12</v>
      </c>
      <c r="F2423" s="233" t="s">
        <v>283</v>
      </c>
      <c r="G2423" s="233" t="s">
        <v>4941</v>
      </c>
      <c r="H2423" s="233" t="s">
        <v>4545</v>
      </c>
      <c r="I2423" s="233" t="s">
        <v>23</v>
      </c>
      <c r="J2423" s="233" t="s">
        <v>44</v>
      </c>
      <c r="K2423" s="233" t="s">
        <v>49</v>
      </c>
      <c r="L2423" s="233" t="s">
        <v>3123</v>
      </c>
      <c r="M2423" s="233" t="s">
        <v>114</v>
      </c>
      <c r="N2423" s="682">
        <v>42338.0</v>
      </c>
      <c r="O2423" s="682">
        <v>42338.0</v>
      </c>
      <c r="P2423" s="1017"/>
      <c r="Q2423" s="224"/>
      <c r="R2423" s="224"/>
      <c r="S2423" s="218"/>
      <c r="T2423" s="857">
        <f t="shared" si="4522"/>
        <v>1185</v>
      </c>
      <c r="U2423" s="1209">
        <f t="shared" si="4637"/>
        <v>7</v>
      </c>
      <c r="V2423" s="647">
        <v>11.0</v>
      </c>
      <c r="W2423" s="647">
        <v>4.0</v>
      </c>
      <c r="X2423" s="647">
        <f>IF(ISBLANK($A2423),"",sum(AH2423,AN2423,AT2423,AZ2423,BF2423,BL2423,BR2423,BX2423,CD2423,CJ2423,CP2423,CV2423,DB2423,DH2423,DN2423,DT2423,DZ2423,EF2423,EL2423,ER2423,EX2423))</f>
        <v>0</v>
      </c>
      <c r="Y2423" s="648">
        <f t="shared" si="4588"/>
        <v>15</v>
      </c>
      <c r="Z2423" s="647">
        <v>10.0</v>
      </c>
      <c r="AA2423" s="647">
        <v>5.0</v>
      </c>
      <c r="AB2423" s="647">
        <f t="shared" ref="AB2423:AB2424" si="4665">IF(ISBLANK($A2423),"",sum(AK2423,AQ2423,AW2423,BC2423,BI2423,BO2423,BU2423,CA2423,CG2423,CM2423,CS2423,CY2423,DE2423,DK2423,DQ2423,DW2423,EC2423,EI2423,EO2423,EU2423,FA2423))</f>
        <v>0</v>
      </c>
      <c r="AC2423" s="1272">
        <f t="shared" si="4527"/>
        <v>15</v>
      </c>
      <c r="AD2423" s="649">
        <f t="shared" si="4608"/>
        <v>0.6666666667</v>
      </c>
      <c r="AE2423" s="1204" t="str">
        <f t="shared" si="4631"/>
        <v>20+</v>
      </c>
      <c r="AF2423" s="634">
        <v>4.0</v>
      </c>
      <c r="AG2423" s="218"/>
      <c r="AH2423" s="218"/>
      <c r="AI2423" s="218"/>
      <c r="AJ2423" s="218"/>
      <c r="AK2423" s="218"/>
      <c r="AL2423" s="218"/>
      <c r="AM2423" s="218"/>
      <c r="AN2423" s="218"/>
      <c r="AO2423" s="218"/>
      <c r="AP2423" s="218"/>
      <c r="AQ2423" s="218"/>
      <c r="AR2423" s="218"/>
      <c r="AS2423" s="218"/>
      <c r="AT2423" s="218"/>
      <c r="AU2423" s="218"/>
      <c r="AV2423" s="218"/>
      <c r="AW2423" s="218"/>
      <c r="AX2423" s="218"/>
      <c r="AY2423" s="218"/>
      <c r="AZ2423" s="218"/>
      <c r="BA2423" s="218"/>
      <c r="BB2423" s="218"/>
      <c r="BC2423" s="218"/>
      <c r="BD2423" s="218"/>
      <c r="BE2423" s="218"/>
      <c r="BF2423" s="218"/>
      <c r="BG2423" s="218"/>
      <c r="BH2423" s="218"/>
      <c r="BI2423" s="218"/>
      <c r="BJ2423" s="218"/>
      <c r="BK2423" s="218"/>
      <c r="BL2423" s="218"/>
      <c r="BM2423" s="218"/>
      <c r="BN2423" s="218"/>
      <c r="BO2423" s="218"/>
      <c r="BP2423" s="218"/>
      <c r="BQ2423" s="218"/>
      <c r="BR2423" s="218"/>
      <c r="BS2423" s="218"/>
      <c r="BT2423" s="218"/>
      <c r="BU2423" s="218"/>
      <c r="BV2423" s="218"/>
      <c r="BW2423" s="218"/>
      <c r="BX2423" s="218"/>
      <c r="BY2423" s="218"/>
      <c r="BZ2423" s="218"/>
      <c r="CA2423" s="218"/>
      <c r="CB2423" s="218"/>
      <c r="CC2423" s="218"/>
      <c r="CD2423" s="218"/>
      <c r="CE2423" s="218"/>
      <c r="CF2423" s="218"/>
      <c r="CG2423" s="218"/>
      <c r="CH2423" s="218"/>
      <c r="CI2423" s="218"/>
      <c r="CJ2423" s="218"/>
      <c r="CK2423" s="218"/>
      <c r="CL2423" s="218"/>
      <c r="CM2423" s="218"/>
      <c r="CN2423" s="218"/>
      <c r="CO2423" s="218"/>
      <c r="CP2423" s="218"/>
      <c r="CQ2423" s="218"/>
      <c r="CR2423" s="218"/>
      <c r="CS2423" s="218"/>
      <c r="CT2423" s="218"/>
      <c r="CU2423" s="218"/>
      <c r="CV2423" s="218"/>
      <c r="CW2423" s="218"/>
      <c r="CX2423" s="218"/>
      <c r="CY2423" s="218"/>
      <c r="CZ2423" s="218"/>
      <c r="DA2423" s="218"/>
      <c r="DB2423" s="218"/>
      <c r="DC2423" s="218"/>
      <c r="DD2423" s="218"/>
      <c r="DE2423" s="218"/>
      <c r="DF2423" s="218"/>
      <c r="DG2423" s="218"/>
      <c r="DH2423" s="218"/>
      <c r="DI2423" s="218"/>
      <c r="DJ2423" s="218"/>
      <c r="DK2423" s="218"/>
      <c r="DL2423" s="218"/>
      <c r="DM2423" s="218"/>
      <c r="DN2423" s="218"/>
      <c r="DO2423" s="218"/>
      <c r="DP2423" s="218"/>
      <c r="DQ2423" s="218"/>
      <c r="DR2423" s="218"/>
      <c r="DS2423" s="218"/>
      <c r="DT2423" s="218"/>
      <c r="DU2423" s="218"/>
      <c r="DV2423" s="218"/>
      <c r="DW2423" s="218"/>
      <c r="DX2423" s="218"/>
      <c r="DY2423" s="218"/>
      <c r="DZ2423" s="218"/>
      <c r="EA2423" s="218"/>
      <c r="EB2423" s="218"/>
      <c r="EC2423" s="218"/>
      <c r="ED2423" s="218"/>
      <c r="EE2423" s="218"/>
      <c r="EF2423" s="218"/>
      <c r="EG2423" s="218"/>
      <c r="EH2423" s="218"/>
      <c r="EI2423" s="218"/>
      <c r="EJ2423" s="218"/>
      <c r="EK2423" s="218"/>
      <c r="EL2423" s="218"/>
      <c r="EM2423" s="218"/>
      <c r="EN2423" s="218"/>
      <c r="EO2423" s="218"/>
      <c r="EP2423" s="218"/>
      <c r="EQ2423" s="218"/>
      <c r="ER2423" s="218"/>
      <c r="ES2423" s="218"/>
      <c r="ET2423" s="218"/>
      <c r="EU2423" s="218"/>
      <c r="EV2423" s="634">
        <v>3.0</v>
      </c>
      <c r="EW2423" s="218"/>
      <c r="EX2423" s="218"/>
      <c r="EY2423" s="634">
        <v>3.0</v>
      </c>
      <c r="EZ2423" s="634">
        <v>1.0</v>
      </c>
      <c r="FA2423" s="218"/>
      <c r="FB2423" s="1275" t="s">
        <v>8720</v>
      </c>
      <c r="FC2423" s="1274"/>
      <c r="FD2423" s="218"/>
    </row>
    <row r="2424">
      <c r="A2424" s="643" t="s">
        <v>8721</v>
      </c>
      <c r="B2424" s="643" t="s">
        <v>402</v>
      </c>
      <c r="C2424" s="1016" t="s">
        <v>8</v>
      </c>
      <c r="D2424" s="233" t="s">
        <v>18</v>
      </c>
      <c r="E2424" s="233" t="s">
        <v>12</v>
      </c>
      <c r="F2424" s="233" t="s">
        <v>283</v>
      </c>
      <c r="G2424" s="643" t="s">
        <v>4611</v>
      </c>
      <c r="H2424" s="643" t="s">
        <v>3770</v>
      </c>
      <c r="I2424" s="233" t="s">
        <v>23</v>
      </c>
      <c r="J2424" s="233" t="s">
        <v>44</v>
      </c>
      <c r="K2424" s="233" t="s">
        <v>49</v>
      </c>
      <c r="L2424" s="643" t="s">
        <v>378</v>
      </c>
      <c r="M2424" s="643" t="s">
        <v>75</v>
      </c>
      <c r="N2424" s="1018">
        <v>42480.0</v>
      </c>
      <c r="O2424" s="1018">
        <v>42480.0</v>
      </c>
      <c r="P2424" s="1017"/>
      <c r="Q2424" s="224"/>
      <c r="R2424" s="224"/>
      <c r="S2424" s="218"/>
      <c r="T2424" s="857">
        <f t="shared" si="4522"/>
        <v>1043</v>
      </c>
      <c r="U2424" s="1209">
        <f t="shared" si="4637"/>
        <v>7</v>
      </c>
      <c r="V2424" s="647">
        <f t="shared" ref="V2424:X2424" si="4664">IF(ISBLANK($A2424),"",sum(AF2424,AL2424,AR2424,AX2424,BD2424,BJ2424,BP2424,BV2424,CB2424,CH2424,CN2424,CT2424,CZ2424,DF2424,DL2424,DR2424,DX2424,ED2424,EJ2424,EP2424,EV2424))</f>
        <v>8</v>
      </c>
      <c r="W2424" s="647">
        <f t="shared" si="4664"/>
        <v>0</v>
      </c>
      <c r="X2424" s="647">
        <f t="shared" si="4664"/>
        <v>0</v>
      </c>
      <c r="Y2424" s="648">
        <f t="shared" si="4588"/>
        <v>8</v>
      </c>
      <c r="Z2424" s="647">
        <v>7.0</v>
      </c>
      <c r="AA2424" s="647">
        <v>5.0</v>
      </c>
      <c r="AB2424" s="647">
        <f t="shared" si="4665"/>
        <v>0</v>
      </c>
      <c r="AC2424" s="1272">
        <f t="shared" si="4527"/>
        <v>12</v>
      </c>
      <c r="AD2424" s="649">
        <f t="shared" si="4608"/>
        <v>0.875</v>
      </c>
      <c r="AE2424" s="1204" t="str">
        <f t="shared" si="4631"/>
        <v>20+</v>
      </c>
      <c r="AF2424" s="646">
        <v>2.0</v>
      </c>
      <c r="AG2424" s="218"/>
      <c r="AH2424" s="218"/>
      <c r="AI2424" s="218"/>
      <c r="AJ2424" s="218"/>
      <c r="AK2424" s="218"/>
      <c r="AL2424" s="646">
        <v>4.0</v>
      </c>
      <c r="AM2424" s="218"/>
      <c r="AN2424" s="218"/>
      <c r="AO2424" s="218"/>
      <c r="AP2424" s="218"/>
      <c r="AQ2424" s="218"/>
      <c r="AR2424" s="218"/>
      <c r="AS2424" s="218"/>
      <c r="AT2424" s="218"/>
      <c r="AU2424" s="218"/>
      <c r="AV2424" s="218"/>
      <c r="AW2424" s="218"/>
      <c r="AX2424" s="646">
        <v>2.0</v>
      </c>
      <c r="AY2424" s="218"/>
      <c r="AZ2424" s="218"/>
      <c r="BA2424" s="646">
        <v>2.0</v>
      </c>
      <c r="BB2424" s="218"/>
      <c r="BC2424" s="218"/>
      <c r="BD2424" s="218"/>
      <c r="BE2424" s="218"/>
      <c r="BF2424" s="218"/>
      <c r="BG2424" s="643"/>
      <c r="BH2424" s="218"/>
      <c r="BI2424" s="218"/>
      <c r="BJ2424" s="218"/>
      <c r="BK2424" s="218"/>
      <c r="BL2424" s="218"/>
      <c r="BM2424" s="218"/>
      <c r="BN2424" s="218"/>
      <c r="BO2424" s="218"/>
      <c r="BP2424" s="643"/>
      <c r="BQ2424" s="218"/>
      <c r="BR2424" s="218"/>
      <c r="BS2424" s="218"/>
      <c r="BT2424" s="218"/>
      <c r="BU2424" s="218"/>
      <c r="BV2424" s="643"/>
      <c r="BW2424" s="218"/>
      <c r="BX2424" s="218"/>
      <c r="BY2424" s="218"/>
      <c r="BZ2424" s="218"/>
      <c r="CA2424" s="218"/>
      <c r="CB2424" s="643"/>
      <c r="CC2424" s="218"/>
      <c r="CD2424" s="218"/>
      <c r="CE2424" s="218"/>
      <c r="CF2424" s="643"/>
      <c r="CG2424" s="218"/>
      <c r="CH2424" s="218"/>
      <c r="CI2424" s="218"/>
      <c r="CJ2424" s="218"/>
      <c r="CK2424" s="218"/>
      <c r="CL2424" s="218"/>
      <c r="CM2424" s="218"/>
      <c r="CN2424" s="218"/>
      <c r="CO2424" s="218"/>
      <c r="CP2424" s="218"/>
      <c r="CQ2424" s="218"/>
      <c r="CR2424" s="218"/>
      <c r="CS2424" s="218"/>
      <c r="CT2424" s="643"/>
      <c r="CU2424" s="218"/>
      <c r="CV2424" s="218"/>
      <c r="CW2424" s="218"/>
      <c r="CX2424" s="218"/>
      <c r="CY2424" s="218"/>
      <c r="CZ2424" s="218"/>
      <c r="DA2424" s="218"/>
      <c r="DB2424" s="218"/>
      <c r="DC2424" s="218"/>
      <c r="DD2424" s="218"/>
      <c r="DE2424" s="218"/>
      <c r="DF2424" s="218"/>
      <c r="DG2424" s="218"/>
      <c r="DH2424" s="218"/>
      <c r="DI2424" s="218"/>
      <c r="DJ2424" s="218"/>
      <c r="DK2424" s="218"/>
      <c r="DL2424" s="218"/>
      <c r="DM2424" s="218"/>
      <c r="DN2424" s="218"/>
      <c r="DO2424" s="218"/>
      <c r="DP2424" s="218"/>
      <c r="DQ2424" s="218"/>
      <c r="DR2424" s="218"/>
      <c r="DS2424" s="218"/>
      <c r="DT2424" s="218"/>
      <c r="DU2424" s="218"/>
      <c r="DV2424" s="218"/>
      <c r="DW2424" s="218"/>
      <c r="DX2424" s="218"/>
      <c r="DY2424" s="218"/>
      <c r="DZ2424" s="218"/>
      <c r="EA2424" s="218"/>
      <c r="EB2424" s="218"/>
      <c r="EC2424" s="218"/>
      <c r="ED2424" s="218"/>
      <c r="EE2424" s="218"/>
      <c r="EF2424" s="218"/>
      <c r="EG2424" s="218"/>
      <c r="EH2424" s="218"/>
      <c r="EI2424" s="218"/>
      <c r="EJ2424" s="218"/>
      <c r="EK2424" s="218"/>
      <c r="EL2424" s="218"/>
      <c r="EM2424" s="218"/>
      <c r="EN2424" s="218"/>
      <c r="EO2424" s="218"/>
      <c r="EP2424" s="218"/>
      <c r="EQ2424" s="218"/>
      <c r="ER2424" s="218"/>
      <c r="ES2424" s="218"/>
      <c r="ET2424" s="218"/>
      <c r="EU2424" s="218"/>
      <c r="EV2424" s="218"/>
      <c r="EW2424" s="218"/>
      <c r="EX2424" s="218"/>
      <c r="EY2424" s="218"/>
      <c r="EZ2424" s="218"/>
      <c r="FA2424" s="218"/>
      <c r="FB2424" s="1273" t="s">
        <v>8722</v>
      </c>
      <c r="FC2424" s="1274"/>
      <c r="FD2424" s="218"/>
    </row>
    <row r="2425">
      <c r="A2425" s="643" t="s">
        <v>8723</v>
      </c>
      <c r="B2425" s="643" t="s">
        <v>8724</v>
      </c>
      <c r="C2425" s="1016" t="s">
        <v>8</v>
      </c>
      <c r="D2425" s="643" t="s">
        <v>18</v>
      </c>
      <c r="E2425" s="643" t="s">
        <v>12</v>
      </c>
      <c r="F2425" s="643" t="s">
        <v>283</v>
      </c>
      <c r="G2425" s="643" t="s">
        <v>8725</v>
      </c>
      <c r="H2425" s="643" t="s">
        <v>4371</v>
      </c>
      <c r="I2425" s="643" t="s">
        <v>23</v>
      </c>
      <c r="J2425" s="643" t="s">
        <v>44</v>
      </c>
      <c r="K2425" s="643" t="s">
        <v>49</v>
      </c>
      <c r="L2425" s="643" t="s">
        <v>378</v>
      </c>
      <c r="M2425" s="643" t="s">
        <v>75</v>
      </c>
      <c r="N2425" s="1018">
        <v>42492.0</v>
      </c>
      <c r="O2425" s="1018">
        <v>42492.0</v>
      </c>
      <c r="P2425" s="1017"/>
      <c r="Q2425" s="224"/>
      <c r="R2425" s="224"/>
      <c r="S2425" s="218"/>
      <c r="T2425" s="857">
        <f t="shared" si="4522"/>
        <v>1031</v>
      </c>
      <c r="U2425" s="1209">
        <f t="shared" si="4637"/>
        <v>7</v>
      </c>
      <c r="V2425" s="647">
        <f t="shared" ref="V2425:X2425" si="4666">IF(ISBLANK($A2425),"",sum(AF2425,AL2425,AR2425,AX2425,BD2425,BJ2425,BP2425,BV2425,CB2425,CH2425,CN2425,CT2425,CZ2425,DF2425,DL2425,DR2425,DX2425,ED2425,EJ2425,EP2425,EV2425))</f>
        <v>5</v>
      </c>
      <c r="W2425" s="647">
        <f t="shared" si="4666"/>
        <v>1</v>
      </c>
      <c r="X2425" s="647">
        <f t="shared" si="4666"/>
        <v>0</v>
      </c>
      <c r="Y2425" s="648">
        <f t="shared" si="4588"/>
        <v>6</v>
      </c>
      <c r="Z2425" s="647">
        <f t="shared" ref="Z2425:AB2425" si="4667">IF(ISBLANK($A2425),"",sum(AI2425,AO2425,AU2425,BA2425,BG2425,BM2425,BS2425,BY2425,CE2425,CK2425,CQ2425,CW2425,DC2425,DI2425,DO2425,DU2425,EA2425,EG2425,EM2425,ES2425,EY2425))</f>
        <v>0</v>
      </c>
      <c r="AA2425" s="647">
        <f t="shared" si="4667"/>
        <v>0</v>
      </c>
      <c r="AB2425" s="647">
        <f t="shared" si="4667"/>
        <v>0</v>
      </c>
      <c r="AC2425" s="1272">
        <f t="shared" si="4527"/>
        <v>0</v>
      </c>
      <c r="AD2425" s="649">
        <f t="shared" si="4608"/>
        <v>0</v>
      </c>
      <c r="AE2425" s="1204" t="str">
        <f t="shared" si="4631"/>
        <v>20+</v>
      </c>
      <c r="AF2425" s="646">
        <v>3.0</v>
      </c>
      <c r="AG2425" s="218"/>
      <c r="AH2425" s="218"/>
      <c r="AI2425" s="218"/>
      <c r="AJ2425" s="218"/>
      <c r="AK2425" s="218"/>
      <c r="AL2425" s="643"/>
      <c r="AM2425" s="218"/>
      <c r="AN2425" s="218"/>
      <c r="AO2425" s="643"/>
      <c r="AP2425" s="218"/>
      <c r="AQ2425" s="218"/>
      <c r="AR2425" s="646">
        <v>1.0</v>
      </c>
      <c r="AS2425" s="643"/>
      <c r="AT2425" s="218"/>
      <c r="AU2425" s="643"/>
      <c r="AV2425" s="218"/>
      <c r="AW2425" s="218"/>
      <c r="AX2425" s="646">
        <v>1.0</v>
      </c>
      <c r="AY2425" s="646">
        <v>1.0</v>
      </c>
      <c r="AZ2425" s="218"/>
      <c r="BA2425" s="218"/>
      <c r="BB2425" s="218"/>
      <c r="BC2425" s="218"/>
      <c r="BD2425" s="643"/>
      <c r="BE2425" s="218"/>
      <c r="BF2425" s="218"/>
      <c r="BG2425" s="643"/>
      <c r="BH2425" s="643"/>
      <c r="BI2425" s="218"/>
      <c r="BJ2425" s="218"/>
      <c r="BK2425" s="218"/>
      <c r="BL2425" s="218"/>
      <c r="BM2425" s="218"/>
      <c r="BN2425" s="218"/>
      <c r="BO2425" s="218"/>
      <c r="BP2425" s="643"/>
      <c r="BQ2425" s="218"/>
      <c r="BR2425" s="218"/>
      <c r="BS2425" s="218"/>
      <c r="BT2425" s="218"/>
      <c r="BU2425" s="218"/>
      <c r="BV2425" s="643"/>
      <c r="BW2425" s="218"/>
      <c r="BX2425" s="218"/>
      <c r="BY2425" s="218"/>
      <c r="BZ2425" s="218"/>
      <c r="CA2425" s="218"/>
      <c r="CB2425" s="643"/>
      <c r="CC2425" s="218"/>
      <c r="CD2425" s="218"/>
      <c r="CE2425" s="218"/>
      <c r="CF2425" s="218"/>
      <c r="CG2425" s="218"/>
      <c r="CH2425" s="218"/>
      <c r="CI2425" s="218"/>
      <c r="CJ2425" s="218"/>
      <c r="CK2425" s="218"/>
      <c r="CL2425" s="218"/>
      <c r="CM2425" s="218"/>
      <c r="CN2425" s="218"/>
      <c r="CO2425" s="218"/>
      <c r="CP2425" s="218"/>
      <c r="CQ2425" s="218"/>
      <c r="CR2425" s="218"/>
      <c r="CS2425" s="218"/>
      <c r="CT2425" s="218"/>
      <c r="CU2425" s="218"/>
      <c r="CV2425" s="218"/>
      <c r="CW2425" s="218"/>
      <c r="CX2425" s="218"/>
      <c r="CY2425" s="218"/>
      <c r="CZ2425" s="218"/>
      <c r="DA2425" s="218"/>
      <c r="DB2425" s="218"/>
      <c r="DC2425" s="218"/>
      <c r="DD2425" s="218"/>
      <c r="DE2425" s="218"/>
      <c r="DF2425" s="643"/>
      <c r="DG2425" s="218"/>
      <c r="DH2425" s="218"/>
      <c r="DI2425" s="643"/>
      <c r="DJ2425" s="218"/>
      <c r="DK2425" s="218"/>
      <c r="DL2425" s="643"/>
      <c r="DM2425" s="643"/>
      <c r="DN2425" s="218"/>
      <c r="DO2425" s="643"/>
      <c r="DP2425" s="218"/>
      <c r="DQ2425" s="218"/>
      <c r="DR2425" s="218"/>
      <c r="DS2425" s="218"/>
      <c r="DT2425" s="218"/>
      <c r="DU2425" s="218"/>
      <c r="DV2425" s="218"/>
      <c r="DW2425" s="218"/>
      <c r="DX2425" s="218"/>
      <c r="DY2425" s="218"/>
      <c r="DZ2425" s="218"/>
      <c r="EA2425" s="218"/>
      <c r="EB2425" s="218"/>
      <c r="EC2425" s="218"/>
      <c r="ED2425" s="218"/>
      <c r="EE2425" s="218"/>
      <c r="EF2425" s="218"/>
      <c r="EG2425" s="218"/>
      <c r="EH2425" s="218"/>
      <c r="EI2425" s="218"/>
      <c r="EJ2425" s="643"/>
      <c r="EK2425" s="218"/>
      <c r="EL2425" s="218"/>
      <c r="EM2425" s="643"/>
      <c r="EN2425" s="218"/>
      <c r="EO2425" s="218"/>
      <c r="EP2425" s="218"/>
      <c r="EQ2425" s="218"/>
      <c r="ER2425" s="218"/>
      <c r="ES2425" s="218"/>
      <c r="ET2425" s="218"/>
      <c r="EU2425" s="218"/>
      <c r="EV2425" s="218"/>
      <c r="EW2425" s="218"/>
      <c r="EX2425" s="218"/>
      <c r="EY2425" s="218"/>
      <c r="EZ2425" s="218"/>
      <c r="FA2425" s="218"/>
      <c r="FB2425" s="1273" t="s">
        <v>8726</v>
      </c>
      <c r="FC2425" s="1274"/>
      <c r="FD2425" s="218"/>
    </row>
    <row r="2426">
      <c r="A2426" s="233" t="s">
        <v>8727</v>
      </c>
      <c r="B2426" s="233" t="s">
        <v>8697</v>
      </c>
      <c r="C2426" s="1016" t="s">
        <v>8</v>
      </c>
      <c r="D2426" s="643" t="s">
        <v>18</v>
      </c>
      <c r="E2426" s="643" t="s">
        <v>12</v>
      </c>
      <c r="F2426" s="643" t="s">
        <v>283</v>
      </c>
      <c r="G2426" s="233" t="s">
        <v>4892</v>
      </c>
      <c r="H2426" s="233" t="s">
        <v>3770</v>
      </c>
      <c r="I2426" s="233" t="s">
        <v>23</v>
      </c>
      <c r="J2426" s="233" t="s">
        <v>44</v>
      </c>
      <c r="K2426" s="233" t="s">
        <v>49</v>
      </c>
      <c r="L2426" s="233" t="s">
        <v>738</v>
      </c>
      <c r="M2426" s="643" t="s">
        <v>88</v>
      </c>
      <c r="N2426" s="682">
        <v>42515.0</v>
      </c>
      <c r="O2426" s="682">
        <v>42515.0</v>
      </c>
      <c r="P2426" s="1017"/>
      <c r="Q2426" s="224"/>
      <c r="R2426" s="224"/>
      <c r="S2426" s="218"/>
      <c r="T2426" s="857">
        <f t="shared" si="4522"/>
        <v>1008</v>
      </c>
      <c r="U2426" s="1209">
        <f t="shared" si="4637"/>
        <v>7</v>
      </c>
      <c r="V2426" s="647">
        <f t="shared" ref="V2426:X2426" si="4668">IF(ISBLANK($A2426),"",sum(AF2426,AL2426,AR2426,AX2426,BD2426,BJ2426,BP2426,BV2426,CB2426,CH2426,CN2426,CT2426,CZ2426,DF2426,DL2426,DR2426,DX2426,ED2426,EJ2426,EP2426,EV2426))</f>
        <v>6</v>
      </c>
      <c r="W2426" s="647">
        <f t="shared" si="4668"/>
        <v>0</v>
      </c>
      <c r="X2426" s="647">
        <f t="shared" si="4668"/>
        <v>0</v>
      </c>
      <c r="Y2426" s="648">
        <f t="shared" si="4588"/>
        <v>6</v>
      </c>
      <c r="Z2426" s="647">
        <f t="shared" ref="Z2426:AB2426" si="4669">IF(ISBLANK($A2426),"",sum(AI2426,AO2426,AU2426,BA2426,BG2426,BM2426,BS2426,BY2426,CE2426,CK2426,CQ2426,CW2426,DC2426,DI2426,DO2426,DU2426,EA2426,EG2426,EM2426,ES2426,EY2426))</f>
        <v>5</v>
      </c>
      <c r="AA2426" s="647">
        <f t="shared" si="4669"/>
        <v>0</v>
      </c>
      <c r="AB2426" s="647">
        <f t="shared" si="4669"/>
        <v>0</v>
      </c>
      <c r="AC2426" s="1272">
        <f t="shared" si="4527"/>
        <v>5</v>
      </c>
      <c r="AD2426" s="649">
        <f t="shared" si="4608"/>
        <v>0.8333333333</v>
      </c>
      <c r="AE2426" s="1204" t="str">
        <f t="shared" si="4631"/>
        <v>20+</v>
      </c>
      <c r="AF2426" s="218"/>
      <c r="AG2426" s="218"/>
      <c r="AH2426" s="218"/>
      <c r="AI2426" s="218"/>
      <c r="AJ2426" s="218"/>
      <c r="AK2426" s="218"/>
      <c r="AL2426" s="237">
        <v>2.0</v>
      </c>
      <c r="AM2426" s="218"/>
      <c r="AN2426" s="218"/>
      <c r="AO2426" s="233"/>
      <c r="AP2426" s="218"/>
      <c r="AQ2426" s="218"/>
      <c r="AR2426" s="237">
        <v>1.0</v>
      </c>
      <c r="AS2426" s="233"/>
      <c r="AT2426" s="218"/>
      <c r="AU2426" s="233"/>
      <c r="AV2426" s="218"/>
      <c r="AW2426" s="218"/>
      <c r="AX2426" s="237">
        <v>2.0</v>
      </c>
      <c r="AY2426" s="218"/>
      <c r="AZ2426" s="218"/>
      <c r="BA2426" s="237">
        <v>2.0</v>
      </c>
      <c r="BB2426" s="218"/>
      <c r="BC2426" s="218"/>
      <c r="BD2426" s="237">
        <v>1.0</v>
      </c>
      <c r="BE2426" s="218"/>
      <c r="BF2426" s="218"/>
      <c r="BG2426" s="237">
        <v>3.0</v>
      </c>
      <c r="BH2426" s="233"/>
      <c r="BI2426" s="218"/>
      <c r="BJ2426" s="218"/>
      <c r="BK2426" s="218"/>
      <c r="BL2426" s="218"/>
      <c r="BM2426" s="218"/>
      <c r="BN2426" s="218"/>
      <c r="BO2426" s="218"/>
      <c r="BP2426" s="233"/>
      <c r="BQ2426" s="218"/>
      <c r="BR2426" s="218"/>
      <c r="BS2426" s="218"/>
      <c r="BT2426" s="218"/>
      <c r="BU2426" s="218"/>
      <c r="BV2426" s="233"/>
      <c r="BW2426" s="218"/>
      <c r="BX2426" s="218"/>
      <c r="BY2426" s="218"/>
      <c r="BZ2426" s="218"/>
      <c r="CA2426" s="218"/>
      <c r="CB2426" s="233"/>
      <c r="CC2426" s="218"/>
      <c r="CD2426" s="218"/>
      <c r="CE2426" s="218"/>
      <c r="CF2426" s="218"/>
      <c r="CG2426" s="218"/>
      <c r="CH2426" s="218"/>
      <c r="CI2426" s="218"/>
      <c r="CJ2426" s="218"/>
      <c r="CK2426" s="218"/>
      <c r="CL2426" s="218"/>
      <c r="CM2426" s="218"/>
      <c r="CN2426" s="218"/>
      <c r="CO2426" s="218"/>
      <c r="CP2426" s="218"/>
      <c r="CQ2426" s="218"/>
      <c r="CR2426" s="218"/>
      <c r="CS2426" s="218"/>
      <c r="CT2426" s="218"/>
      <c r="CU2426" s="218"/>
      <c r="CV2426" s="218"/>
      <c r="CW2426" s="218"/>
      <c r="CX2426" s="218"/>
      <c r="CY2426" s="218"/>
      <c r="CZ2426" s="218"/>
      <c r="DA2426" s="218"/>
      <c r="DB2426" s="218"/>
      <c r="DC2426" s="218"/>
      <c r="DD2426" s="218"/>
      <c r="DE2426" s="218"/>
      <c r="DF2426" s="233"/>
      <c r="DG2426" s="218"/>
      <c r="DH2426" s="218"/>
      <c r="DI2426" s="233"/>
      <c r="DJ2426" s="218"/>
      <c r="DK2426" s="218"/>
      <c r="DL2426" s="233"/>
      <c r="DM2426" s="233"/>
      <c r="DN2426" s="218"/>
      <c r="DO2426" s="233"/>
      <c r="DP2426" s="218"/>
      <c r="DQ2426" s="218"/>
      <c r="DR2426" s="218"/>
      <c r="DS2426" s="218"/>
      <c r="DT2426" s="218"/>
      <c r="DU2426" s="218"/>
      <c r="DV2426" s="218"/>
      <c r="DW2426" s="218"/>
      <c r="DX2426" s="218"/>
      <c r="DY2426" s="218"/>
      <c r="DZ2426" s="218"/>
      <c r="EA2426" s="218"/>
      <c r="EB2426" s="218"/>
      <c r="EC2426" s="218"/>
      <c r="ED2426" s="218"/>
      <c r="EE2426" s="218"/>
      <c r="EF2426" s="218"/>
      <c r="EG2426" s="218"/>
      <c r="EH2426" s="218"/>
      <c r="EI2426" s="218"/>
      <c r="EJ2426" s="233"/>
      <c r="EK2426" s="218"/>
      <c r="EL2426" s="218"/>
      <c r="EM2426" s="233"/>
      <c r="EN2426" s="218"/>
      <c r="EO2426" s="218"/>
      <c r="EP2426" s="218"/>
      <c r="EQ2426" s="218"/>
      <c r="ER2426" s="218"/>
      <c r="ES2426" s="218"/>
      <c r="ET2426" s="218"/>
      <c r="EU2426" s="218"/>
      <c r="EV2426" s="218"/>
      <c r="EW2426" s="218"/>
      <c r="EX2426" s="218"/>
      <c r="EY2426" s="218"/>
      <c r="EZ2426" s="218"/>
      <c r="FA2426" s="218"/>
      <c r="FB2426" s="1275" t="s">
        <v>8728</v>
      </c>
      <c r="FC2426" s="1274"/>
      <c r="FD2426" s="218"/>
    </row>
    <row r="2427">
      <c r="A2427" s="643" t="s">
        <v>8729</v>
      </c>
      <c r="B2427" s="643" t="s">
        <v>8730</v>
      </c>
      <c r="C2427" s="1016" t="s">
        <v>8</v>
      </c>
      <c r="D2427" s="643" t="s">
        <v>18</v>
      </c>
      <c r="E2427" s="643" t="s">
        <v>12</v>
      </c>
      <c r="F2427" s="643" t="s">
        <v>283</v>
      </c>
      <c r="G2427" s="643" t="s">
        <v>5068</v>
      </c>
      <c r="H2427" s="643" t="s">
        <v>4612</v>
      </c>
      <c r="I2427" s="643" t="s">
        <v>23</v>
      </c>
      <c r="J2427" s="643" t="s">
        <v>44</v>
      </c>
      <c r="K2427" s="643" t="s">
        <v>49</v>
      </c>
      <c r="L2427" s="643" t="s">
        <v>668</v>
      </c>
      <c r="M2427" s="643" t="s">
        <v>103</v>
      </c>
      <c r="N2427" s="1018">
        <v>42520.0</v>
      </c>
      <c r="O2427" s="1018">
        <v>42520.0</v>
      </c>
      <c r="P2427" s="1017"/>
      <c r="Q2427" s="224"/>
      <c r="R2427" s="224"/>
      <c r="S2427" s="218"/>
      <c r="T2427" s="857">
        <f t="shared" si="4522"/>
        <v>1003</v>
      </c>
      <c r="U2427" s="1209">
        <f t="shared" si="4637"/>
        <v>7</v>
      </c>
      <c r="V2427" s="647">
        <v>6.0</v>
      </c>
      <c r="W2427" s="647">
        <f t="shared" ref="W2427:X2427" si="4670">IF(ISBLANK($A2427),"",sum(AG2427,AM2427,AS2427,AY2427,BE2427,BK2427,BQ2427,BW2427,CC2427,CI2427,CO2427,CU2427,DA2427,DG2427,DM2427,DS2427,DY2427,EE2427,EK2427,EQ2427,EW2427))</f>
        <v>0</v>
      </c>
      <c r="X2427" s="647">
        <f t="shared" si="4670"/>
        <v>0</v>
      </c>
      <c r="Y2427" s="648">
        <f t="shared" si="4588"/>
        <v>6</v>
      </c>
      <c r="Z2427" s="647">
        <v>4.0</v>
      </c>
      <c r="AA2427" s="647">
        <f t="shared" ref="AA2427:AB2427" si="4671">IF(ISBLANK($A2427),"",sum(AJ2427,AP2427,AV2427,BB2427,BH2427,BN2427,BT2427,BZ2427,CF2427,CL2427,CR2427,CX2427,DD2427,DJ2427,DP2427,DV2427,EB2427,EH2427,EN2427,ET2427,EZ2427))</f>
        <v>0</v>
      </c>
      <c r="AB2427" s="647">
        <f t="shared" si="4671"/>
        <v>0</v>
      </c>
      <c r="AC2427" s="1272">
        <f t="shared" si="4527"/>
        <v>4</v>
      </c>
      <c r="AD2427" s="649">
        <f t="shared" si="4608"/>
        <v>0.6666666667</v>
      </c>
      <c r="AE2427" s="1204" t="str">
        <f t="shared" si="4631"/>
        <v>20+</v>
      </c>
      <c r="AF2427" s="218"/>
      <c r="AG2427" s="218"/>
      <c r="AH2427" s="218"/>
      <c r="AI2427" s="218"/>
      <c r="AJ2427" s="218"/>
      <c r="AK2427" s="218"/>
      <c r="AL2427" s="643"/>
      <c r="AM2427" s="218"/>
      <c r="AN2427" s="218"/>
      <c r="AO2427" s="643"/>
      <c r="AP2427" s="218"/>
      <c r="AQ2427" s="218"/>
      <c r="AR2427" s="643"/>
      <c r="AS2427" s="643"/>
      <c r="AT2427" s="218"/>
      <c r="AU2427" s="643"/>
      <c r="AV2427" s="218"/>
      <c r="AW2427" s="218"/>
      <c r="AX2427" s="646">
        <v>2.0</v>
      </c>
      <c r="AY2427" s="218"/>
      <c r="AZ2427" s="218"/>
      <c r="BA2427" s="218"/>
      <c r="BB2427" s="218"/>
      <c r="BC2427" s="218"/>
      <c r="BD2427" s="643"/>
      <c r="BE2427" s="218"/>
      <c r="BF2427" s="218"/>
      <c r="BG2427" s="643"/>
      <c r="BH2427" s="643"/>
      <c r="BI2427" s="218"/>
      <c r="BJ2427" s="643"/>
      <c r="BK2427" s="218"/>
      <c r="BL2427" s="218"/>
      <c r="BM2427" s="643"/>
      <c r="BN2427" s="218"/>
      <c r="BO2427" s="218"/>
      <c r="BP2427" s="643"/>
      <c r="BQ2427" s="218"/>
      <c r="BR2427" s="218"/>
      <c r="BS2427" s="218"/>
      <c r="BT2427" s="218"/>
      <c r="BU2427" s="218"/>
      <c r="BV2427" s="643"/>
      <c r="BW2427" s="218"/>
      <c r="BX2427" s="218"/>
      <c r="BY2427" s="218"/>
      <c r="BZ2427" s="218"/>
      <c r="CA2427" s="218"/>
      <c r="CB2427" s="643"/>
      <c r="CC2427" s="218"/>
      <c r="CD2427" s="218"/>
      <c r="CE2427" s="218"/>
      <c r="CF2427" s="218"/>
      <c r="CG2427" s="218"/>
      <c r="CH2427" s="218"/>
      <c r="CI2427" s="218"/>
      <c r="CJ2427" s="218"/>
      <c r="CK2427" s="218"/>
      <c r="CL2427" s="218"/>
      <c r="CM2427" s="218"/>
      <c r="CN2427" s="218"/>
      <c r="CO2427" s="218"/>
      <c r="CP2427" s="218"/>
      <c r="CQ2427" s="218"/>
      <c r="CR2427" s="218"/>
      <c r="CS2427" s="218"/>
      <c r="CT2427" s="218"/>
      <c r="CU2427" s="218"/>
      <c r="CV2427" s="218"/>
      <c r="CW2427" s="218"/>
      <c r="CX2427" s="218"/>
      <c r="CY2427" s="218"/>
      <c r="CZ2427" s="218"/>
      <c r="DA2427" s="218"/>
      <c r="DB2427" s="218"/>
      <c r="DC2427" s="218"/>
      <c r="DD2427" s="218"/>
      <c r="DE2427" s="218"/>
      <c r="DF2427" s="643"/>
      <c r="DG2427" s="218"/>
      <c r="DH2427" s="218"/>
      <c r="DI2427" s="643"/>
      <c r="DJ2427" s="218"/>
      <c r="DK2427" s="218"/>
      <c r="DL2427" s="643"/>
      <c r="DM2427" s="643"/>
      <c r="DN2427" s="218"/>
      <c r="DO2427" s="643"/>
      <c r="DP2427" s="218"/>
      <c r="DQ2427" s="218"/>
      <c r="DR2427" s="218"/>
      <c r="DS2427" s="218"/>
      <c r="DT2427" s="218"/>
      <c r="DU2427" s="218"/>
      <c r="DV2427" s="218"/>
      <c r="DW2427" s="218"/>
      <c r="DX2427" s="218"/>
      <c r="DY2427" s="218"/>
      <c r="DZ2427" s="218"/>
      <c r="EA2427" s="218"/>
      <c r="EB2427" s="218"/>
      <c r="EC2427" s="218"/>
      <c r="ED2427" s="218"/>
      <c r="EE2427" s="218"/>
      <c r="EF2427" s="218"/>
      <c r="EG2427" s="218"/>
      <c r="EH2427" s="218"/>
      <c r="EI2427" s="218"/>
      <c r="EJ2427" s="643"/>
      <c r="EK2427" s="218"/>
      <c r="EL2427" s="218"/>
      <c r="EM2427" s="643"/>
      <c r="EN2427" s="218"/>
      <c r="EO2427" s="218"/>
      <c r="EP2427" s="218"/>
      <c r="EQ2427" s="218"/>
      <c r="ER2427" s="218"/>
      <c r="ES2427" s="218"/>
      <c r="ET2427" s="218"/>
      <c r="EU2427" s="218"/>
      <c r="EV2427" s="218"/>
      <c r="EW2427" s="218"/>
      <c r="EX2427" s="218"/>
      <c r="EY2427" s="218"/>
      <c r="EZ2427" s="218"/>
      <c r="FA2427" s="218"/>
      <c r="FB2427" s="1273" t="s">
        <v>8731</v>
      </c>
      <c r="FC2427" s="1274"/>
      <c r="FD2427" s="218"/>
    </row>
    <row r="2428">
      <c r="A2428" s="225" t="s">
        <v>8732</v>
      </c>
      <c r="B2428" s="225" t="s">
        <v>7128</v>
      </c>
      <c r="C2428" s="1016" t="s">
        <v>8</v>
      </c>
      <c r="D2428" s="643" t="s">
        <v>18</v>
      </c>
      <c r="E2428" s="643" t="s">
        <v>12</v>
      </c>
      <c r="F2428" s="643" t="s">
        <v>283</v>
      </c>
      <c r="G2428" s="225" t="s">
        <v>4967</v>
      </c>
      <c r="H2428" s="643" t="s">
        <v>4559</v>
      </c>
      <c r="I2428" s="643" t="s">
        <v>23</v>
      </c>
      <c r="J2428" s="643" t="s">
        <v>44</v>
      </c>
      <c r="K2428" s="225" t="s">
        <v>49</v>
      </c>
      <c r="L2428" s="225" t="s">
        <v>5045</v>
      </c>
      <c r="M2428" s="225" t="s">
        <v>99</v>
      </c>
      <c r="N2428" s="1018">
        <v>42556.0</v>
      </c>
      <c r="O2428" s="1018">
        <v>42556.0</v>
      </c>
      <c r="P2428" s="1017"/>
      <c r="Q2428" s="224"/>
      <c r="R2428" s="224"/>
      <c r="S2428" s="218"/>
      <c r="T2428" s="857">
        <f t="shared" si="4522"/>
        <v>967</v>
      </c>
      <c r="U2428" s="1209">
        <f t="shared" si="4637"/>
        <v>7</v>
      </c>
      <c r="V2428" s="647">
        <f t="shared" ref="V2428:X2428" si="4672">IF(ISBLANK($A2428),"",sum(AF2428,AL2428,AR2428,AX2428,BD2428,BJ2428,BP2428,BV2428,CB2428,CH2428,CN2428,CT2428,CZ2428,DF2428,DL2428,DR2428,DX2428,ED2428,EJ2428,EP2428,EV2428))</f>
        <v>4</v>
      </c>
      <c r="W2428" s="647">
        <f t="shared" si="4672"/>
        <v>2</v>
      </c>
      <c r="X2428" s="647">
        <f t="shared" si="4672"/>
        <v>0</v>
      </c>
      <c r="Y2428" s="648">
        <f t="shared" si="4588"/>
        <v>6</v>
      </c>
      <c r="Z2428" s="647">
        <v>5.0</v>
      </c>
      <c r="AA2428" s="647">
        <v>2.0</v>
      </c>
      <c r="AB2428" s="647">
        <f>IF(ISBLANK($A2428),"",sum(AK2428,AQ2428,AW2428,BC2428,BI2428,BO2428,BU2428,CA2428,CG2428,CM2428,CS2428,CY2428,DE2428,DK2428,DQ2428,DW2428,EC2428,EI2428,EO2428,EU2428,FA2428))</f>
        <v>0</v>
      </c>
      <c r="AC2428" s="1272">
        <f t="shared" si="4527"/>
        <v>7</v>
      </c>
      <c r="AD2428" s="1019">
        <f t="shared" si="4608"/>
        <v>0.8333333333</v>
      </c>
      <c r="AE2428" s="1204" t="str">
        <f t="shared" si="4631"/>
        <v>20+</v>
      </c>
      <c r="AF2428" s="218"/>
      <c r="AG2428" s="218"/>
      <c r="AH2428" s="218"/>
      <c r="AI2428" s="218"/>
      <c r="AJ2428" s="218"/>
      <c r="AK2428" s="218"/>
      <c r="AL2428" s="701">
        <v>1.0</v>
      </c>
      <c r="AM2428" s="701">
        <v>1.0</v>
      </c>
      <c r="AN2428" s="218"/>
      <c r="AO2428" s="218"/>
      <c r="AP2428" s="218"/>
      <c r="AQ2428" s="218"/>
      <c r="AR2428" s="218"/>
      <c r="AS2428" s="218"/>
      <c r="AT2428" s="218"/>
      <c r="AU2428" s="218"/>
      <c r="AV2428" s="218"/>
      <c r="AW2428" s="218"/>
      <c r="AX2428" s="701">
        <v>1.0</v>
      </c>
      <c r="AY2428" s="218"/>
      <c r="AZ2428" s="218"/>
      <c r="BA2428" s="218"/>
      <c r="BB2428" s="218"/>
      <c r="BC2428" s="218"/>
      <c r="BD2428" s="701">
        <v>1.0</v>
      </c>
      <c r="BE2428" s="218"/>
      <c r="BF2428" s="218"/>
      <c r="BG2428" s="701">
        <v>2.0</v>
      </c>
      <c r="BH2428" s="218"/>
      <c r="BI2428" s="218"/>
      <c r="BJ2428" s="218"/>
      <c r="BK2428" s="701">
        <v>1.0</v>
      </c>
      <c r="BL2428" s="218"/>
      <c r="BM2428" s="701">
        <v>4.0</v>
      </c>
      <c r="BN2428" s="218"/>
      <c r="BO2428" s="218"/>
      <c r="BP2428" s="218"/>
      <c r="BQ2428" s="218"/>
      <c r="BR2428" s="218"/>
      <c r="BS2428" s="701">
        <v>4.0</v>
      </c>
      <c r="BT2428" s="218"/>
      <c r="BU2428" s="218"/>
      <c r="BV2428" s="701">
        <v>1.0</v>
      </c>
      <c r="BW2428" s="218"/>
      <c r="BX2428" s="218"/>
      <c r="BY2428" s="218"/>
      <c r="BZ2428" s="218"/>
      <c r="CA2428" s="218"/>
      <c r="CB2428" s="218"/>
      <c r="CC2428" s="218"/>
      <c r="CD2428" s="218"/>
      <c r="CE2428" s="218"/>
      <c r="CF2428" s="218"/>
      <c r="CG2428" s="218"/>
      <c r="CH2428" s="218"/>
      <c r="CI2428" s="218"/>
      <c r="CJ2428" s="218"/>
      <c r="CK2428" s="218"/>
      <c r="CL2428" s="218"/>
      <c r="CM2428" s="218"/>
      <c r="CN2428" s="218"/>
      <c r="CO2428" s="218"/>
      <c r="CP2428" s="218"/>
      <c r="CQ2428" s="218"/>
      <c r="CR2428" s="218"/>
      <c r="CS2428" s="218"/>
      <c r="CT2428" s="218"/>
      <c r="CU2428" s="218"/>
      <c r="CV2428" s="218"/>
      <c r="CW2428" s="218"/>
      <c r="CX2428" s="218"/>
      <c r="CY2428" s="218"/>
      <c r="CZ2428" s="218"/>
      <c r="DA2428" s="218"/>
      <c r="DB2428" s="218"/>
      <c r="DC2428" s="218"/>
      <c r="DD2428" s="218"/>
      <c r="DE2428" s="218"/>
      <c r="DF2428" s="218"/>
      <c r="DG2428" s="218"/>
      <c r="DH2428" s="218"/>
      <c r="DI2428" s="218"/>
      <c r="DJ2428" s="218"/>
      <c r="DK2428" s="218"/>
      <c r="DL2428" s="218"/>
      <c r="DM2428" s="218"/>
      <c r="DN2428" s="218"/>
      <c r="DO2428" s="218"/>
      <c r="DP2428" s="218"/>
      <c r="DQ2428" s="218"/>
      <c r="DR2428" s="218"/>
      <c r="DS2428" s="218"/>
      <c r="DT2428" s="218"/>
      <c r="DU2428" s="218"/>
      <c r="DV2428" s="218"/>
      <c r="DW2428" s="218"/>
      <c r="DX2428" s="218"/>
      <c r="DY2428" s="218"/>
      <c r="DZ2428" s="218"/>
      <c r="EA2428" s="218"/>
      <c r="EB2428" s="218"/>
      <c r="EC2428" s="218"/>
      <c r="ED2428" s="218"/>
      <c r="EE2428" s="218"/>
      <c r="EF2428" s="218"/>
      <c r="EG2428" s="218"/>
      <c r="EH2428" s="218"/>
      <c r="EI2428" s="218"/>
      <c r="EJ2428" s="218"/>
      <c r="EK2428" s="218"/>
      <c r="EL2428" s="218"/>
      <c r="EM2428" s="218"/>
      <c r="EN2428" s="218"/>
      <c r="EO2428" s="218"/>
      <c r="EP2428" s="218"/>
      <c r="EQ2428" s="218"/>
      <c r="ER2428" s="218"/>
      <c r="ES2428" s="218"/>
      <c r="ET2428" s="218"/>
      <c r="EU2428" s="218"/>
      <c r="EV2428" s="218"/>
      <c r="EW2428" s="218"/>
      <c r="EX2428" s="218"/>
      <c r="EY2428" s="218"/>
      <c r="EZ2428" s="218"/>
      <c r="FA2428" s="218"/>
      <c r="FB2428" s="1273" t="s">
        <v>8733</v>
      </c>
      <c r="FC2428" s="1274"/>
      <c r="FD2428" s="218"/>
    </row>
    <row r="2429">
      <c r="A2429" s="225" t="s">
        <v>8734</v>
      </c>
      <c r="B2429" s="225" t="s">
        <v>7128</v>
      </c>
      <c r="C2429" s="1016" t="s">
        <v>8</v>
      </c>
      <c r="D2429" s="643" t="s">
        <v>18</v>
      </c>
      <c r="E2429" s="643" t="s">
        <v>12</v>
      </c>
      <c r="F2429" s="643" t="s">
        <v>283</v>
      </c>
      <c r="G2429" s="225" t="s">
        <v>7205</v>
      </c>
      <c r="H2429" s="643" t="s">
        <v>4559</v>
      </c>
      <c r="I2429" s="643" t="s">
        <v>23</v>
      </c>
      <c r="J2429" s="643" t="s">
        <v>44</v>
      </c>
      <c r="K2429" s="225" t="s">
        <v>49</v>
      </c>
      <c r="L2429" s="225" t="s">
        <v>5030</v>
      </c>
      <c r="M2429" s="225" t="s">
        <v>112</v>
      </c>
      <c r="N2429" s="1018">
        <v>42556.0</v>
      </c>
      <c r="O2429" s="1018">
        <v>42556.0</v>
      </c>
      <c r="P2429" s="1017"/>
      <c r="Q2429" s="224"/>
      <c r="R2429" s="224"/>
      <c r="S2429" s="218"/>
      <c r="T2429" s="857">
        <f t="shared" si="4522"/>
        <v>967</v>
      </c>
      <c r="U2429" s="1209">
        <f t="shared" si="4637"/>
        <v>7</v>
      </c>
      <c r="V2429" s="647">
        <f t="shared" ref="V2429:X2429" si="4673">IF(ISBLANK($A2429),"",sum(AF2429,AL2429,AR2429,AX2429,BD2429,BJ2429,BP2429,BV2429,CB2429,CH2429,CN2429,CT2429,CZ2429,DF2429,DL2429,DR2429,DX2429,ED2429,EJ2429,EP2429,EV2429))</f>
        <v>8</v>
      </c>
      <c r="W2429" s="647">
        <f t="shared" si="4673"/>
        <v>1</v>
      </c>
      <c r="X2429" s="647">
        <f t="shared" si="4673"/>
        <v>0</v>
      </c>
      <c r="Y2429" s="648">
        <f t="shared" si="4588"/>
        <v>9</v>
      </c>
      <c r="Z2429" s="647">
        <f t="shared" ref="Z2429:AB2429" si="4674">IF(ISBLANK($A2429),"",sum(AI2429,AO2429,AU2429,BA2429,BG2429,BM2429,BS2429,BY2429,CE2429,CK2429,CQ2429,CW2429,DC2429,DI2429,DO2429,DU2429,EA2429,EG2429,EM2429,ES2429,EY2429))</f>
        <v>1</v>
      </c>
      <c r="AA2429" s="647">
        <f t="shared" si="4674"/>
        <v>2</v>
      </c>
      <c r="AB2429" s="647">
        <f t="shared" si="4674"/>
        <v>0</v>
      </c>
      <c r="AC2429" s="1272">
        <f t="shared" si="4527"/>
        <v>3</v>
      </c>
      <c r="AD2429" s="1019">
        <f t="shared" si="4608"/>
        <v>0.1111111111</v>
      </c>
      <c r="AE2429" s="1204" t="str">
        <f t="shared" si="4631"/>
        <v>20+</v>
      </c>
      <c r="AF2429" s="701">
        <v>1.0</v>
      </c>
      <c r="AG2429" s="218"/>
      <c r="AH2429" s="218"/>
      <c r="AI2429" s="218"/>
      <c r="AJ2429" s="218"/>
      <c r="AK2429" s="218"/>
      <c r="AL2429" s="701">
        <v>1.0</v>
      </c>
      <c r="AM2429" s="701">
        <v>1.0</v>
      </c>
      <c r="AN2429" s="218"/>
      <c r="AO2429" s="218"/>
      <c r="AP2429" s="218"/>
      <c r="AQ2429" s="218"/>
      <c r="AR2429" s="218"/>
      <c r="AS2429" s="218"/>
      <c r="AT2429" s="218"/>
      <c r="AU2429" s="701">
        <v>1.0</v>
      </c>
      <c r="AV2429" s="218"/>
      <c r="AW2429" s="218"/>
      <c r="AX2429" s="701">
        <v>2.0</v>
      </c>
      <c r="AY2429" s="218"/>
      <c r="AZ2429" s="218"/>
      <c r="BA2429" s="218"/>
      <c r="BB2429" s="218"/>
      <c r="BC2429" s="218"/>
      <c r="BD2429" s="701">
        <v>3.0</v>
      </c>
      <c r="BE2429" s="218"/>
      <c r="BF2429" s="218"/>
      <c r="BG2429" s="218"/>
      <c r="BH2429" s="701">
        <v>1.0</v>
      </c>
      <c r="BI2429" s="218"/>
      <c r="BJ2429" s="701">
        <v>1.0</v>
      </c>
      <c r="BK2429" s="218"/>
      <c r="BL2429" s="218"/>
      <c r="BM2429" s="218"/>
      <c r="BN2429" s="218"/>
      <c r="BO2429" s="218"/>
      <c r="BP2429" s="218"/>
      <c r="BQ2429" s="218"/>
      <c r="BR2429" s="218"/>
      <c r="BS2429" s="218"/>
      <c r="BT2429" s="218"/>
      <c r="BU2429" s="218"/>
      <c r="BV2429" s="218"/>
      <c r="BW2429" s="218"/>
      <c r="BX2429" s="218"/>
      <c r="BY2429" s="218"/>
      <c r="BZ2429" s="701">
        <v>1.0</v>
      </c>
      <c r="CA2429" s="218"/>
      <c r="CB2429" s="218"/>
      <c r="CC2429" s="218"/>
      <c r="CD2429" s="218"/>
      <c r="CE2429" s="218"/>
      <c r="CF2429" s="218"/>
      <c r="CG2429" s="218"/>
      <c r="CH2429" s="218"/>
      <c r="CI2429" s="218"/>
      <c r="CJ2429" s="218"/>
      <c r="CK2429" s="218"/>
      <c r="CL2429" s="218"/>
      <c r="CM2429" s="218"/>
      <c r="CN2429" s="218"/>
      <c r="CO2429" s="218"/>
      <c r="CP2429" s="218"/>
      <c r="CQ2429" s="218"/>
      <c r="CR2429" s="218"/>
      <c r="CS2429" s="218"/>
      <c r="CT2429" s="218"/>
      <c r="CU2429" s="218"/>
      <c r="CV2429" s="218"/>
      <c r="CW2429" s="218"/>
      <c r="CX2429" s="218"/>
      <c r="CY2429" s="218"/>
      <c r="CZ2429" s="218"/>
      <c r="DA2429" s="218"/>
      <c r="DB2429" s="218"/>
      <c r="DC2429" s="218"/>
      <c r="DD2429" s="218"/>
      <c r="DE2429" s="218"/>
      <c r="DF2429" s="218"/>
      <c r="DG2429" s="218"/>
      <c r="DH2429" s="218"/>
      <c r="DI2429" s="218"/>
      <c r="DJ2429" s="218"/>
      <c r="DK2429" s="218"/>
      <c r="DL2429" s="218"/>
      <c r="DM2429" s="218"/>
      <c r="DN2429" s="218"/>
      <c r="DO2429" s="218"/>
      <c r="DP2429" s="218"/>
      <c r="DQ2429" s="218"/>
      <c r="DR2429" s="218"/>
      <c r="DS2429" s="218"/>
      <c r="DT2429" s="218"/>
      <c r="DU2429" s="218"/>
      <c r="DV2429" s="218"/>
      <c r="DW2429" s="218"/>
      <c r="DX2429" s="218"/>
      <c r="DY2429" s="218"/>
      <c r="DZ2429" s="218"/>
      <c r="EA2429" s="218"/>
      <c r="EB2429" s="218"/>
      <c r="EC2429" s="218"/>
      <c r="ED2429" s="218"/>
      <c r="EE2429" s="218"/>
      <c r="EF2429" s="218"/>
      <c r="EG2429" s="218"/>
      <c r="EH2429" s="218"/>
      <c r="EI2429" s="218"/>
      <c r="EJ2429" s="218"/>
      <c r="EK2429" s="218"/>
      <c r="EL2429" s="218"/>
      <c r="EM2429" s="218"/>
      <c r="EN2429" s="218"/>
      <c r="EO2429" s="218"/>
      <c r="EP2429" s="218"/>
      <c r="EQ2429" s="218"/>
      <c r="ER2429" s="218"/>
      <c r="ES2429" s="218"/>
      <c r="ET2429" s="218"/>
      <c r="EU2429" s="218"/>
      <c r="EV2429" s="218"/>
      <c r="EW2429" s="218"/>
      <c r="EX2429" s="218"/>
      <c r="EY2429" s="218"/>
      <c r="EZ2429" s="218"/>
      <c r="FA2429" s="218"/>
      <c r="FB2429" s="1273" t="s">
        <v>8735</v>
      </c>
      <c r="FC2429" s="1274"/>
      <c r="FD2429" s="218"/>
    </row>
    <row r="2430">
      <c r="A2430" s="643" t="s">
        <v>8736</v>
      </c>
      <c r="B2430" s="643" t="s">
        <v>4369</v>
      </c>
      <c r="C2430" s="1016" t="s">
        <v>8</v>
      </c>
      <c r="D2430" s="643" t="s">
        <v>18</v>
      </c>
      <c r="E2430" s="643" t="s">
        <v>12</v>
      </c>
      <c r="F2430" s="643" t="s">
        <v>283</v>
      </c>
      <c r="G2430" s="643" t="s">
        <v>4671</v>
      </c>
      <c r="H2430" s="643" t="s">
        <v>4371</v>
      </c>
      <c r="I2430" s="643" t="s">
        <v>23</v>
      </c>
      <c r="J2430" s="643" t="s">
        <v>44</v>
      </c>
      <c r="K2430" s="643" t="s">
        <v>49</v>
      </c>
      <c r="L2430" s="643" t="s">
        <v>926</v>
      </c>
      <c r="M2430" s="643" t="s">
        <v>123</v>
      </c>
      <c r="N2430" s="1276">
        <v>42601.0</v>
      </c>
      <c r="O2430" s="1276">
        <v>42601.0</v>
      </c>
      <c r="P2430" s="1017"/>
      <c r="Q2430" s="224"/>
      <c r="R2430" s="224"/>
      <c r="S2430" s="218"/>
      <c r="T2430" s="857">
        <f t="shared" si="4522"/>
        <v>922</v>
      </c>
      <c r="U2430" s="1209">
        <f t="shared" si="4637"/>
        <v>7</v>
      </c>
      <c r="V2430" s="647">
        <f t="shared" ref="V2430:X2430" si="4675">IF(ISBLANK($A2430),"",sum(AF2430,AL2430,AR2430,AX2430,BD2430,BJ2430,BP2430,BV2430,CB2430,CH2430,CN2430,CT2430,CZ2430,DF2430,DL2430,DR2430,DX2430,ED2430,EJ2430,EP2430,EV2430))</f>
        <v>3</v>
      </c>
      <c r="W2430" s="647">
        <f t="shared" si="4675"/>
        <v>0</v>
      </c>
      <c r="X2430" s="647">
        <f t="shared" si="4675"/>
        <v>0</v>
      </c>
      <c r="Y2430" s="648">
        <f t="shared" si="4588"/>
        <v>3</v>
      </c>
      <c r="Z2430" s="647">
        <f t="shared" ref="Z2430:AB2430" si="4676">IF(ISBLANK($A2430),"",sum(AI2430,AO2430,AU2430,BA2430,BG2430,BM2430,BS2430,BY2430,CE2430,CK2430,CQ2430,CW2430,DC2430,DI2430,DO2430,DU2430,EA2430,EG2430,EM2430,ES2430,EY2430))</f>
        <v>3</v>
      </c>
      <c r="AA2430" s="647">
        <f t="shared" si="4676"/>
        <v>3</v>
      </c>
      <c r="AB2430" s="647">
        <f t="shared" si="4676"/>
        <v>0</v>
      </c>
      <c r="AC2430" s="1272">
        <f t="shared" si="4527"/>
        <v>6</v>
      </c>
      <c r="AD2430" s="1019">
        <f t="shared" si="4608"/>
        <v>1</v>
      </c>
      <c r="AE2430" s="1204" t="str">
        <f t="shared" si="4631"/>
        <v>20+</v>
      </c>
      <c r="AF2430" s="701">
        <v>3.0</v>
      </c>
      <c r="AG2430" s="218"/>
      <c r="AH2430" s="218"/>
      <c r="AI2430" s="701">
        <v>1.0</v>
      </c>
      <c r="AJ2430" s="218"/>
      <c r="AK2430" s="218"/>
      <c r="AL2430" s="218"/>
      <c r="AM2430" s="218"/>
      <c r="AN2430" s="218"/>
      <c r="AO2430" s="701">
        <v>2.0</v>
      </c>
      <c r="AP2430" s="701">
        <v>3.0</v>
      </c>
      <c r="AQ2430" s="218"/>
      <c r="AR2430" s="218"/>
      <c r="AS2430" s="218"/>
      <c r="AT2430" s="218"/>
      <c r="AU2430" s="218"/>
      <c r="AV2430" s="218"/>
      <c r="AW2430" s="218"/>
      <c r="AX2430" s="218"/>
      <c r="AY2430" s="218"/>
      <c r="AZ2430" s="218"/>
      <c r="BA2430" s="218"/>
      <c r="BB2430" s="218"/>
      <c r="BC2430" s="218"/>
      <c r="BD2430" s="218"/>
      <c r="BE2430" s="218"/>
      <c r="BF2430" s="218"/>
      <c r="BG2430" s="218"/>
      <c r="BH2430" s="218"/>
      <c r="BI2430" s="218"/>
      <c r="BJ2430" s="218"/>
      <c r="BK2430" s="218"/>
      <c r="BL2430" s="218"/>
      <c r="BM2430" s="218"/>
      <c r="BN2430" s="218"/>
      <c r="BO2430" s="218"/>
      <c r="BP2430" s="218"/>
      <c r="BQ2430" s="218"/>
      <c r="BR2430" s="218"/>
      <c r="BS2430" s="218"/>
      <c r="BT2430" s="218"/>
      <c r="BU2430" s="218"/>
      <c r="BV2430" s="218"/>
      <c r="BW2430" s="218"/>
      <c r="BX2430" s="218"/>
      <c r="BY2430" s="218"/>
      <c r="BZ2430" s="218"/>
      <c r="CA2430" s="218"/>
      <c r="CB2430" s="218"/>
      <c r="CC2430" s="218"/>
      <c r="CD2430" s="218"/>
      <c r="CE2430" s="218"/>
      <c r="CF2430" s="218"/>
      <c r="CG2430" s="218"/>
      <c r="CH2430" s="218"/>
      <c r="CI2430" s="218"/>
      <c r="CJ2430" s="218"/>
      <c r="CK2430" s="218"/>
      <c r="CL2430" s="218"/>
      <c r="CM2430" s="218"/>
      <c r="CN2430" s="218"/>
      <c r="CO2430" s="218"/>
      <c r="CP2430" s="218"/>
      <c r="CQ2430" s="218"/>
      <c r="CR2430" s="218"/>
      <c r="CS2430" s="218"/>
      <c r="CT2430" s="218"/>
      <c r="CU2430" s="218"/>
      <c r="CV2430" s="218"/>
      <c r="CW2430" s="218"/>
      <c r="CX2430" s="218"/>
      <c r="CY2430" s="218"/>
      <c r="CZ2430" s="218"/>
      <c r="DA2430" s="218"/>
      <c r="DB2430" s="218"/>
      <c r="DC2430" s="218"/>
      <c r="DD2430" s="218"/>
      <c r="DE2430" s="218"/>
      <c r="DF2430" s="218"/>
      <c r="DG2430" s="218"/>
      <c r="DH2430" s="218"/>
      <c r="DI2430" s="218"/>
      <c r="DJ2430" s="218"/>
      <c r="DK2430" s="218"/>
      <c r="DL2430" s="218"/>
      <c r="DM2430" s="218"/>
      <c r="DN2430" s="218"/>
      <c r="DO2430" s="218"/>
      <c r="DP2430" s="218"/>
      <c r="DQ2430" s="218"/>
      <c r="DR2430" s="218"/>
      <c r="DS2430" s="218"/>
      <c r="DT2430" s="218"/>
      <c r="DU2430" s="218"/>
      <c r="DV2430" s="218"/>
      <c r="DW2430" s="218"/>
      <c r="DX2430" s="218"/>
      <c r="DY2430" s="218"/>
      <c r="DZ2430" s="218"/>
      <c r="EA2430" s="218"/>
      <c r="EB2430" s="218"/>
      <c r="EC2430" s="218"/>
      <c r="ED2430" s="218"/>
      <c r="EE2430" s="218"/>
      <c r="EF2430" s="218"/>
      <c r="EG2430" s="218"/>
      <c r="EH2430" s="218"/>
      <c r="EI2430" s="218"/>
      <c r="EJ2430" s="218"/>
      <c r="EK2430" s="218"/>
      <c r="EL2430" s="218"/>
      <c r="EM2430" s="218"/>
      <c r="EN2430" s="218"/>
      <c r="EO2430" s="218"/>
      <c r="EP2430" s="218"/>
      <c r="EQ2430" s="218"/>
      <c r="ER2430" s="218"/>
      <c r="ES2430" s="218"/>
      <c r="ET2430" s="218"/>
      <c r="EU2430" s="218"/>
      <c r="EV2430" s="218"/>
      <c r="EW2430" s="218"/>
      <c r="EX2430" s="218"/>
      <c r="EY2430" s="218"/>
      <c r="EZ2430" s="218"/>
      <c r="FA2430" s="218"/>
      <c r="FB2430" s="1273" t="s">
        <v>8737</v>
      </c>
      <c r="FC2430" s="1274"/>
      <c r="FD2430" s="218"/>
    </row>
    <row r="2431">
      <c r="A2431" s="643" t="s">
        <v>8738</v>
      </c>
      <c r="B2431" s="643" t="s">
        <v>4369</v>
      </c>
      <c r="C2431" s="1016" t="s">
        <v>8</v>
      </c>
      <c r="D2431" s="643" t="s">
        <v>18</v>
      </c>
      <c r="E2431" s="643" t="s">
        <v>12</v>
      </c>
      <c r="F2431" s="643" t="s">
        <v>283</v>
      </c>
      <c r="G2431" s="643" t="s">
        <v>4469</v>
      </c>
      <c r="H2431" s="643" t="s">
        <v>4371</v>
      </c>
      <c r="I2431" s="643" t="s">
        <v>23</v>
      </c>
      <c r="J2431" s="643" t="s">
        <v>44</v>
      </c>
      <c r="K2431" s="643" t="s">
        <v>49</v>
      </c>
      <c r="L2431" s="643" t="s">
        <v>535</v>
      </c>
      <c r="M2431" s="643" t="s">
        <v>132</v>
      </c>
      <c r="N2431" s="1277">
        <v>42639.0</v>
      </c>
      <c r="O2431" s="1278">
        <v>42639.0</v>
      </c>
      <c r="P2431" s="1017"/>
      <c r="Q2431" s="224"/>
      <c r="R2431" s="224"/>
      <c r="S2431" s="218"/>
      <c r="T2431" s="857">
        <f t="shared" si="4522"/>
        <v>884</v>
      </c>
      <c r="U2431" s="1209">
        <f t="shared" si="4637"/>
        <v>7</v>
      </c>
      <c r="V2431" s="647">
        <v>4.0</v>
      </c>
      <c r="W2431" s="647">
        <f t="shared" ref="W2431:X2431" si="4677">IF(ISBLANK($A2431),"",sum(AG2431,AM2431,AS2431,AY2431,BE2431,BK2431,BQ2431,BW2431,CC2431,CI2431,CO2431,CU2431,DA2431,DG2431,DM2431,DS2431,DY2431,EE2431,EK2431,EQ2431,EW2431))</f>
        <v>0</v>
      </c>
      <c r="X2431" s="647">
        <f t="shared" si="4677"/>
        <v>0</v>
      </c>
      <c r="Y2431" s="648">
        <f t="shared" si="4588"/>
        <v>4</v>
      </c>
      <c r="Z2431" s="647">
        <v>1.0</v>
      </c>
      <c r="AA2431" s="647">
        <v>1.0</v>
      </c>
      <c r="AB2431" s="647">
        <f>IF(ISBLANK($A2431),"",sum(AK2431,AQ2431,AW2431,BC2431,BI2431,BO2431,BU2431,CA2431,CG2431,CM2431,CS2431,CY2431,DE2431,DK2431,DQ2431,DW2431,EC2431,EI2431,EO2431,EU2431,FA2431))</f>
        <v>0</v>
      </c>
      <c r="AC2431" s="1272">
        <f t="shared" si="4527"/>
        <v>2</v>
      </c>
      <c r="AD2431" s="1019">
        <f t="shared" si="4608"/>
        <v>0.25</v>
      </c>
      <c r="AE2431" s="1204" t="str">
        <f t="shared" si="4631"/>
        <v>20+</v>
      </c>
      <c r="AF2431" s="218"/>
      <c r="AG2431" s="218"/>
      <c r="AH2431" s="218"/>
      <c r="AI2431" s="218"/>
      <c r="AJ2431" s="218"/>
      <c r="AK2431" s="218"/>
      <c r="AL2431" s="218"/>
      <c r="AM2431" s="218"/>
      <c r="AN2431" s="218"/>
      <c r="AO2431" s="218"/>
      <c r="AP2431" s="218"/>
      <c r="AQ2431" s="218"/>
      <c r="AR2431" s="218"/>
      <c r="AS2431" s="218"/>
      <c r="AT2431" s="218"/>
      <c r="AU2431" s="218"/>
      <c r="AV2431" s="218"/>
      <c r="AW2431" s="218"/>
      <c r="AX2431" s="218"/>
      <c r="AY2431" s="218"/>
      <c r="AZ2431" s="218"/>
      <c r="BA2431" s="218"/>
      <c r="BB2431" s="218"/>
      <c r="BC2431" s="218"/>
      <c r="BD2431" s="218"/>
      <c r="BE2431" s="218"/>
      <c r="BF2431" s="218"/>
      <c r="BG2431" s="218"/>
      <c r="BH2431" s="218"/>
      <c r="BI2431" s="218"/>
      <c r="BJ2431" s="218"/>
      <c r="BK2431" s="218"/>
      <c r="BL2431" s="218"/>
      <c r="BM2431" s="218"/>
      <c r="BN2431" s="218"/>
      <c r="BO2431" s="218"/>
      <c r="BP2431" s="218"/>
      <c r="BQ2431" s="218"/>
      <c r="BR2431" s="218"/>
      <c r="BS2431" s="218"/>
      <c r="BT2431" s="218"/>
      <c r="BU2431" s="218"/>
      <c r="BV2431" s="218"/>
      <c r="BW2431" s="218"/>
      <c r="BX2431" s="218"/>
      <c r="BY2431" s="218"/>
      <c r="BZ2431" s="218"/>
      <c r="CA2431" s="218"/>
      <c r="CB2431" s="218"/>
      <c r="CC2431" s="218"/>
      <c r="CD2431" s="218"/>
      <c r="CE2431" s="218"/>
      <c r="CF2431" s="218"/>
      <c r="CG2431" s="218"/>
      <c r="CH2431" s="218"/>
      <c r="CI2431" s="218"/>
      <c r="CJ2431" s="218"/>
      <c r="CK2431" s="218"/>
      <c r="CL2431" s="218"/>
      <c r="CM2431" s="218"/>
      <c r="CN2431" s="218"/>
      <c r="CO2431" s="218"/>
      <c r="CP2431" s="218"/>
      <c r="CQ2431" s="218"/>
      <c r="CR2431" s="218"/>
      <c r="CS2431" s="218"/>
      <c r="CT2431" s="218"/>
      <c r="CU2431" s="218"/>
      <c r="CV2431" s="218"/>
      <c r="CW2431" s="218"/>
      <c r="CX2431" s="218"/>
      <c r="CY2431" s="218"/>
      <c r="CZ2431" s="218"/>
      <c r="DA2431" s="218"/>
      <c r="DB2431" s="218"/>
      <c r="DC2431" s="218"/>
      <c r="DD2431" s="218"/>
      <c r="DE2431" s="218"/>
      <c r="DF2431" s="218"/>
      <c r="DG2431" s="218"/>
      <c r="DH2431" s="218"/>
      <c r="DI2431" s="218"/>
      <c r="DJ2431" s="218"/>
      <c r="DK2431" s="218"/>
      <c r="DL2431" s="218"/>
      <c r="DM2431" s="218"/>
      <c r="DN2431" s="218"/>
      <c r="DO2431" s="218"/>
      <c r="DP2431" s="218"/>
      <c r="DQ2431" s="218"/>
      <c r="DR2431" s="218"/>
      <c r="DS2431" s="218"/>
      <c r="DT2431" s="218"/>
      <c r="DU2431" s="218"/>
      <c r="DV2431" s="218"/>
      <c r="DW2431" s="218"/>
      <c r="DX2431" s="218"/>
      <c r="DY2431" s="218"/>
      <c r="DZ2431" s="218"/>
      <c r="EA2431" s="218"/>
      <c r="EB2431" s="218"/>
      <c r="EC2431" s="218"/>
      <c r="ED2431" s="218"/>
      <c r="EE2431" s="218"/>
      <c r="EF2431" s="218"/>
      <c r="EG2431" s="218"/>
      <c r="EH2431" s="218"/>
      <c r="EI2431" s="218"/>
      <c r="EJ2431" s="218"/>
      <c r="EK2431" s="218"/>
      <c r="EL2431" s="218"/>
      <c r="EM2431" s="218"/>
      <c r="EN2431" s="218"/>
      <c r="EO2431" s="218"/>
      <c r="EP2431" s="218"/>
      <c r="EQ2431" s="218"/>
      <c r="ER2431" s="218"/>
      <c r="ES2431" s="218"/>
      <c r="ET2431" s="218"/>
      <c r="EU2431" s="218"/>
      <c r="EV2431" s="218"/>
      <c r="EW2431" s="218"/>
      <c r="EX2431" s="218"/>
      <c r="EY2431" s="218"/>
      <c r="EZ2431" s="218"/>
      <c r="FA2431" s="218"/>
      <c r="FB2431" s="1273" t="s">
        <v>8739</v>
      </c>
      <c r="FC2431" s="1274"/>
      <c r="FD2431" s="218"/>
    </row>
    <row r="2432">
      <c r="A2432" s="233" t="s">
        <v>8740</v>
      </c>
      <c r="B2432" s="233" t="s">
        <v>3603</v>
      </c>
      <c r="C2432" s="1016" t="s">
        <v>8</v>
      </c>
      <c r="D2432" s="643" t="s">
        <v>18</v>
      </c>
      <c r="E2432" s="233" t="s">
        <v>12</v>
      </c>
      <c r="F2432" s="233" t="s">
        <v>283</v>
      </c>
      <c r="G2432" s="233" t="s">
        <v>4656</v>
      </c>
      <c r="H2432" s="233" t="s">
        <v>4559</v>
      </c>
      <c r="I2432" s="233" t="s">
        <v>23</v>
      </c>
      <c r="J2432" s="643" t="s">
        <v>44</v>
      </c>
      <c r="K2432" s="225" t="s">
        <v>49</v>
      </c>
      <c r="L2432" s="233" t="s">
        <v>616</v>
      </c>
      <c r="M2432" s="233" t="s">
        <v>133</v>
      </c>
      <c r="N2432" s="682">
        <v>42598.0</v>
      </c>
      <c r="O2432" s="682">
        <v>42598.0</v>
      </c>
      <c r="P2432" s="1017"/>
      <c r="Q2432" s="224"/>
      <c r="R2432" s="224"/>
      <c r="S2432" s="218"/>
      <c r="T2432" s="857">
        <f t="shared" si="4522"/>
        <v>925</v>
      </c>
      <c r="U2432" s="1209">
        <f t="shared" si="4637"/>
        <v>7</v>
      </c>
      <c r="V2432" s="647">
        <f t="shared" ref="V2432:X2432" si="4678">IF(ISBLANK($A2432),"",sum(AF2432,AL2432,AR2432,AX2432,BD2432,BJ2432,BP2432,BV2432,CB2432,CH2432,CN2432,CT2432,CZ2432,DF2432,DL2432,DR2432,DX2432,ED2432,EJ2432,EP2432,EV2432))</f>
        <v>6</v>
      </c>
      <c r="W2432" s="647">
        <f t="shared" si="4678"/>
        <v>0</v>
      </c>
      <c r="X2432" s="647">
        <f t="shared" si="4678"/>
        <v>0</v>
      </c>
      <c r="Y2432" s="648">
        <f t="shared" si="4588"/>
        <v>6</v>
      </c>
      <c r="Z2432" s="647">
        <f t="shared" ref="Z2432:AB2432" si="4679">IF(ISBLANK($A2432),"",sum(AI2432,AO2432,AU2432,BA2432,BG2432,BM2432,BS2432,BY2432,CE2432,CK2432,CQ2432,CW2432,DC2432,DI2432,DO2432,DU2432,EA2432,EG2432,EM2432,ES2432,EY2432))</f>
        <v>3</v>
      </c>
      <c r="AA2432" s="647">
        <f t="shared" si="4679"/>
        <v>1</v>
      </c>
      <c r="AB2432" s="647">
        <f t="shared" si="4679"/>
        <v>0</v>
      </c>
      <c r="AC2432" s="1272">
        <f t="shared" si="4527"/>
        <v>4</v>
      </c>
      <c r="AD2432" s="1019">
        <f t="shared" si="4608"/>
        <v>0.5</v>
      </c>
      <c r="AE2432" s="1204" t="str">
        <f t="shared" si="4631"/>
        <v>20+</v>
      </c>
      <c r="AF2432" s="237">
        <v>3.0</v>
      </c>
      <c r="AG2432" s="233"/>
      <c r="AH2432" s="218"/>
      <c r="AI2432" s="237">
        <v>2.0</v>
      </c>
      <c r="AJ2432" s="218"/>
      <c r="AK2432" s="218"/>
      <c r="AL2432" s="237">
        <v>2.0</v>
      </c>
      <c r="AM2432" s="218"/>
      <c r="AN2432" s="218"/>
      <c r="AO2432" s="237">
        <v>1.0</v>
      </c>
      <c r="AP2432" s="237">
        <v>1.0</v>
      </c>
      <c r="AQ2432" s="218"/>
      <c r="AR2432" s="237">
        <v>1.0</v>
      </c>
      <c r="AS2432" s="233"/>
      <c r="AT2432" s="218"/>
      <c r="AU2432" s="233"/>
      <c r="AV2432" s="218"/>
      <c r="AW2432" s="218"/>
      <c r="AX2432" s="233"/>
      <c r="AY2432" s="218"/>
      <c r="AZ2432" s="218"/>
      <c r="BA2432" s="233"/>
      <c r="BB2432" s="233"/>
      <c r="BC2432" s="218"/>
      <c r="BD2432" s="218"/>
      <c r="BE2432" s="218"/>
      <c r="BF2432" s="218"/>
      <c r="BG2432" s="218"/>
      <c r="BH2432" s="218"/>
      <c r="BI2432" s="218"/>
      <c r="BJ2432" s="218"/>
      <c r="BK2432" s="218"/>
      <c r="BL2432" s="218"/>
      <c r="BM2432" s="218"/>
      <c r="BN2432" s="218"/>
      <c r="BO2432" s="218"/>
      <c r="BP2432" s="233"/>
      <c r="BQ2432" s="218"/>
      <c r="BR2432" s="218"/>
      <c r="BS2432" s="218"/>
      <c r="BT2432" s="218"/>
      <c r="BU2432" s="218"/>
      <c r="BV2432" s="218"/>
      <c r="BW2432" s="218"/>
      <c r="BX2432" s="218"/>
      <c r="BY2432" s="218"/>
      <c r="BZ2432" s="218"/>
      <c r="CA2432" s="218"/>
      <c r="CB2432" s="233"/>
      <c r="CC2432" s="218"/>
      <c r="CD2432" s="218"/>
      <c r="CE2432" s="218"/>
      <c r="CF2432" s="218"/>
      <c r="CG2432" s="218"/>
      <c r="CH2432" s="218"/>
      <c r="CI2432" s="218"/>
      <c r="CJ2432" s="218"/>
      <c r="CK2432" s="218"/>
      <c r="CL2432" s="218"/>
      <c r="CM2432" s="218"/>
      <c r="CN2432" s="218"/>
      <c r="CO2432" s="218"/>
      <c r="CP2432" s="218"/>
      <c r="CQ2432" s="218"/>
      <c r="CR2432" s="218"/>
      <c r="CS2432" s="218"/>
      <c r="CT2432" s="218"/>
      <c r="CU2432" s="218"/>
      <c r="CV2432" s="218"/>
      <c r="CW2432" s="218"/>
      <c r="CX2432" s="218"/>
      <c r="CY2432" s="218"/>
      <c r="CZ2432" s="218"/>
      <c r="DA2432" s="218"/>
      <c r="DB2432" s="218"/>
      <c r="DC2432" s="218"/>
      <c r="DD2432" s="218"/>
      <c r="DE2432" s="218"/>
      <c r="DF2432" s="218"/>
      <c r="DG2432" s="218"/>
      <c r="DH2432" s="218"/>
      <c r="DI2432" s="218"/>
      <c r="DJ2432" s="218"/>
      <c r="DK2432" s="218"/>
      <c r="DL2432" s="218"/>
      <c r="DM2432" s="218"/>
      <c r="DN2432" s="218"/>
      <c r="DO2432" s="218"/>
      <c r="DP2432" s="218"/>
      <c r="DQ2432" s="218"/>
      <c r="DR2432" s="218"/>
      <c r="DS2432" s="218"/>
      <c r="DT2432" s="218"/>
      <c r="DU2432" s="218"/>
      <c r="DV2432" s="218"/>
      <c r="DW2432" s="218"/>
      <c r="DX2432" s="218"/>
      <c r="DY2432" s="218"/>
      <c r="DZ2432" s="218"/>
      <c r="EA2432" s="218"/>
      <c r="EB2432" s="218"/>
      <c r="EC2432" s="218"/>
      <c r="ED2432" s="218"/>
      <c r="EE2432" s="218"/>
      <c r="EF2432" s="218"/>
      <c r="EG2432" s="218"/>
      <c r="EH2432" s="218"/>
      <c r="EI2432" s="218"/>
      <c r="EJ2432" s="233"/>
      <c r="EK2432" s="218"/>
      <c r="EL2432" s="218"/>
      <c r="EM2432" s="218"/>
      <c r="EN2432" s="218"/>
      <c r="EO2432" s="218"/>
      <c r="EP2432" s="218"/>
      <c r="EQ2432" s="218"/>
      <c r="ER2432" s="218"/>
      <c r="ES2432" s="218"/>
      <c r="ET2432" s="218"/>
      <c r="EU2432" s="218"/>
      <c r="EV2432" s="233"/>
      <c r="EW2432" s="233"/>
      <c r="EX2432" s="218"/>
      <c r="EY2432" s="233"/>
      <c r="EZ2432" s="233"/>
      <c r="FA2432" s="218"/>
      <c r="FB2432" s="1275" t="s">
        <v>8741</v>
      </c>
      <c r="FC2432" s="1274"/>
      <c r="FD2432" s="218"/>
    </row>
    <row r="2433">
      <c r="A2433" s="233" t="s">
        <v>8742</v>
      </c>
      <c r="B2433" s="233" t="s">
        <v>3603</v>
      </c>
      <c r="C2433" s="1016" t="s">
        <v>8</v>
      </c>
      <c r="D2433" s="643" t="s">
        <v>18</v>
      </c>
      <c r="E2433" s="233" t="s">
        <v>12</v>
      </c>
      <c r="F2433" s="233" t="s">
        <v>283</v>
      </c>
      <c r="G2433" s="225" t="s">
        <v>7205</v>
      </c>
      <c r="H2433" s="643" t="s">
        <v>4559</v>
      </c>
      <c r="I2433" s="643" t="s">
        <v>23</v>
      </c>
      <c r="J2433" s="643" t="s">
        <v>44</v>
      </c>
      <c r="K2433" s="225" t="s">
        <v>49</v>
      </c>
      <c r="L2433" s="233" t="s">
        <v>589</v>
      </c>
      <c r="M2433" s="643" t="s">
        <v>72</v>
      </c>
      <c r="N2433" s="682">
        <v>42611.0</v>
      </c>
      <c r="O2433" s="682">
        <v>42611.0</v>
      </c>
      <c r="P2433" s="1017"/>
      <c r="Q2433" s="224"/>
      <c r="R2433" s="224"/>
      <c r="S2433" s="233"/>
      <c r="T2433" s="857">
        <f t="shared" si="4522"/>
        <v>912</v>
      </c>
      <c r="U2433" s="1209">
        <f t="shared" si="4637"/>
        <v>7</v>
      </c>
      <c r="V2433" s="647">
        <f t="shared" ref="V2433:X2433" si="4680">IF(ISBLANK($A2433),"",sum(AF2433,AL2433,AR2433,AX2433,BD2433,BJ2433,BP2433,BV2433,CB2433,CH2433,CN2433,CT2433,CZ2433,DF2433,DL2433,DR2433,DX2433,ED2433,EJ2433,EP2433,EV2433))</f>
        <v>4</v>
      </c>
      <c r="W2433" s="647">
        <f t="shared" si="4680"/>
        <v>3</v>
      </c>
      <c r="X2433" s="647">
        <f t="shared" si="4680"/>
        <v>0</v>
      </c>
      <c r="Y2433" s="648">
        <f t="shared" si="4588"/>
        <v>7</v>
      </c>
      <c r="Z2433" s="647">
        <f t="shared" ref="Z2433:AB2433" si="4681">IF(ISBLANK($A2433),"",sum(AI2433,AO2433,AU2433,BA2433,BG2433,BM2433,BS2433,BY2433,CE2433,CK2433,CQ2433,CW2433,DC2433,DI2433,DO2433,DU2433,EA2433,EG2433,EM2433,ES2433,EY2433))</f>
        <v>4</v>
      </c>
      <c r="AA2433" s="647">
        <f t="shared" si="4681"/>
        <v>1</v>
      </c>
      <c r="AB2433" s="647">
        <f t="shared" si="4681"/>
        <v>0</v>
      </c>
      <c r="AC2433" s="1272">
        <f t="shared" si="4527"/>
        <v>5</v>
      </c>
      <c r="AD2433" s="1019">
        <f t="shared" si="4608"/>
        <v>0.5714285714</v>
      </c>
      <c r="AE2433" s="1204" t="str">
        <f t="shared" si="4631"/>
        <v>20+</v>
      </c>
      <c r="AF2433" s="237">
        <v>4.0</v>
      </c>
      <c r="AG2433" s="237">
        <v>3.0</v>
      </c>
      <c r="AH2433" s="218"/>
      <c r="AI2433" s="237">
        <v>4.0</v>
      </c>
      <c r="AJ2433" s="237">
        <v>1.0</v>
      </c>
      <c r="AK2433" s="218"/>
      <c r="AL2433" s="218"/>
      <c r="AM2433" s="218"/>
      <c r="AN2433" s="218"/>
      <c r="AO2433" s="218"/>
      <c r="AP2433" s="218"/>
      <c r="AQ2433" s="218"/>
      <c r="AR2433" s="233"/>
      <c r="AS2433" s="218"/>
      <c r="AT2433" s="218"/>
      <c r="AU2433" s="233"/>
      <c r="AV2433" s="218"/>
      <c r="AW2433" s="218"/>
      <c r="AX2433" s="233"/>
      <c r="AY2433" s="218"/>
      <c r="AZ2433" s="218"/>
      <c r="BA2433" s="233"/>
      <c r="BB2433" s="218"/>
      <c r="BC2433" s="218"/>
      <c r="BD2433" s="218"/>
      <c r="BE2433" s="218"/>
      <c r="BF2433" s="218"/>
      <c r="BG2433" s="218"/>
      <c r="BH2433" s="218"/>
      <c r="BI2433" s="218"/>
      <c r="BJ2433" s="218"/>
      <c r="BK2433" s="218"/>
      <c r="BL2433" s="218"/>
      <c r="BM2433" s="218"/>
      <c r="BN2433" s="218"/>
      <c r="BO2433" s="218"/>
      <c r="BP2433" s="233"/>
      <c r="BQ2433" s="218"/>
      <c r="BR2433" s="218"/>
      <c r="BS2433" s="218"/>
      <c r="BT2433" s="218"/>
      <c r="BU2433" s="218"/>
      <c r="BV2433" s="218"/>
      <c r="BW2433" s="218"/>
      <c r="BX2433" s="218"/>
      <c r="BY2433" s="218"/>
      <c r="BZ2433" s="218"/>
      <c r="CA2433" s="218"/>
      <c r="CB2433" s="233"/>
      <c r="CC2433" s="218"/>
      <c r="CD2433" s="218"/>
      <c r="CE2433" s="218"/>
      <c r="CF2433" s="218"/>
      <c r="CG2433" s="218"/>
      <c r="CH2433" s="233"/>
      <c r="CI2433" s="233"/>
      <c r="CJ2433" s="218"/>
      <c r="CK2433" s="218"/>
      <c r="CL2433" s="218"/>
      <c r="CM2433" s="218"/>
      <c r="CN2433" s="218"/>
      <c r="CO2433" s="218"/>
      <c r="CP2433" s="218"/>
      <c r="CQ2433" s="218"/>
      <c r="CR2433" s="218"/>
      <c r="CS2433" s="218"/>
      <c r="CT2433" s="218"/>
      <c r="CU2433" s="233"/>
      <c r="CV2433" s="218"/>
      <c r="CW2433" s="218"/>
      <c r="CX2433" s="218"/>
      <c r="CY2433" s="218"/>
      <c r="CZ2433" s="218"/>
      <c r="DA2433" s="218"/>
      <c r="DB2433" s="218"/>
      <c r="DC2433" s="218"/>
      <c r="DD2433" s="218"/>
      <c r="DE2433" s="218"/>
      <c r="DF2433" s="218"/>
      <c r="DG2433" s="233"/>
      <c r="DH2433" s="218"/>
      <c r="DI2433" s="218"/>
      <c r="DJ2433" s="218"/>
      <c r="DK2433" s="218"/>
      <c r="DL2433" s="218"/>
      <c r="DM2433" s="218"/>
      <c r="DN2433" s="218"/>
      <c r="DO2433" s="233"/>
      <c r="DP2433" s="218"/>
      <c r="DQ2433" s="218"/>
      <c r="DR2433" s="218"/>
      <c r="DS2433" s="218"/>
      <c r="DT2433" s="218"/>
      <c r="DU2433" s="218"/>
      <c r="DV2433" s="218"/>
      <c r="DW2433" s="218"/>
      <c r="DX2433" s="218"/>
      <c r="DY2433" s="218"/>
      <c r="DZ2433" s="218"/>
      <c r="EA2433" s="218"/>
      <c r="EB2433" s="218"/>
      <c r="EC2433" s="218"/>
      <c r="ED2433" s="218"/>
      <c r="EE2433" s="218"/>
      <c r="EF2433" s="218"/>
      <c r="EG2433" s="218"/>
      <c r="EH2433" s="218"/>
      <c r="EI2433" s="218"/>
      <c r="EJ2433" s="218"/>
      <c r="EK2433" s="218"/>
      <c r="EL2433" s="218"/>
      <c r="EM2433" s="218"/>
      <c r="EN2433" s="218"/>
      <c r="EO2433" s="218"/>
      <c r="EP2433" s="218"/>
      <c r="EQ2433" s="218"/>
      <c r="ER2433" s="218"/>
      <c r="ES2433" s="218"/>
      <c r="ET2433" s="218"/>
      <c r="EU2433" s="218"/>
      <c r="EV2433" s="218"/>
      <c r="EW2433" s="218"/>
      <c r="EX2433" s="218"/>
      <c r="EY2433" s="218"/>
      <c r="EZ2433" s="218"/>
      <c r="FA2433" s="218"/>
      <c r="FB2433" s="1275" t="s">
        <v>8743</v>
      </c>
      <c r="FC2433" s="1274"/>
      <c r="FD2433" s="218"/>
    </row>
    <row r="2434">
      <c r="A2434" s="225" t="s">
        <v>8744</v>
      </c>
      <c r="B2434" s="225" t="s">
        <v>7121</v>
      </c>
      <c r="C2434" s="1016" t="s">
        <v>8</v>
      </c>
      <c r="D2434" s="643" t="s">
        <v>18</v>
      </c>
      <c r="E2434" s="643" t="s">
        <v>12</v>
      </c>
      <c r="F2434" s="643" t="s">
        <v>283</v>
      </c>
      <c r="G2434" s="225" t="s">
        <v>4656</v>
      </c>
      <c r="H2434" s="643" t="s">
        <v>4559</v>
      </c>
      <c r="I2434" s="643" t="s">
        <v>23</v>
      </c>
      <c r="J2434" s="643" t="s">
        <v>44</v>
      </c>
      <c r="K2434" s="225" t="s">
        <v>71</v>
      </c>
      <c r="L2434" s="225" t="s">
        <v>864</v>
      </c>
      <c r="M2434" s="225" t="s">
        <v>133</v>
      </c>
      <c r="N2434" s="1018">
        <v>42556.0</v>
      </c>
      <c r="O2434" s="1018">
        <v>42556.0</v>
      </c>
      <c r="P2434" s="1017"/>
      <c r="Q2434" s="224"/>
      <c r="R2434" s="224"/>
      <c r="S2434" s="218"/>
      <c r="T2434" s="857">
        <f t="shared" si="4522"/>
        <v>967</v>
      </c>
      <c r="U2434" s="1209">
        <f t="shared" si="4637"/>
        <v>7</v>
      </c>
      <c r="V2434" s="647">
        <f t="shared" ref="V2434:X2434" si="4682">IF(ISBLANK($A2434),"",sum(AF2434,AL2434,AR2434,AX2434,BD2434,BJ2434,BP2434,BV2434,CB2434,CH2434,CN2434,CT2434,CZ2434,DF2434,DL2434,DR2434,DX2434,ED2434,EJ2434,EP2434,EV2434))</f>
        <v>9</v>
      </c>
      <c r="W2434" s="647">
        <f t="shared" si="4682"/>
        <v>3</v>
      </c>
      <c r="X2434" s="647">
        <f t="shared" si="4682"/>
        <v>0</v>
      </c>
      <c r="Y2434" s="648">
        <f t="shared" si="4588"/>
        <v>12</v>
      </c>
      <c r="Z2434" s="647">
        <v>8.0</v>
      </c>
      <c r="AA2434" s="647">
        <f t="shared" ref="AA2434:AB2434" si="4683">IF(ISBLANK($A2434),"",sum(AJ2434,AP2434,AV2434,BB2434,BH2434,BN2434,BT2434,BZ2434,CF2434,CL2434,CR2434,CX2434,DD2434,DJ2434,DP2434,DV2434,EB2434,EH2434,EN2434,ET2434,EZ2434))</f>
        <v>3</v>
      </c>
      <c r="AB2434" s="647">
        <f t="shared" si="4683"/>
        <v>0</v>
      </c>
      <c r="AC2434" s="1272">
        <f t="shared" si="4527"/>
        <v>11</v>
      </c>
      <c r="AD2434" s="1019">
        <f t="shared" si="4608"/>
        <v>0.6666666667</v>
      </c>
      <c r="AE2434" s="1204" t="str">
        <f t="shared" si="4631"/>
        <v>20+</v>
      </c>
      <c r="AF2434" s="218"/>
      <c r="AG2434" s="218"/>
      <c r="AH2434" s="218"/>
      <c r="AI2434" s="218"/>
      <c r="AJ2434" s="218"/>
      <c r="AK2434" s="218"/>
      <c r="AL2434" s="218"/>
      <c r="AM2434" s="218"/>
      <c r="AN2434" s="218"/>
      <c r="AO2434" s="218"/>
      <c r="AP2434" s="218"/>
      <c r="AQ2434" s="218"/>
      <c r="AR2434" s="218"/>
      <c r="AS2434" s="218"/>
      <c r="AT2434" s="218"/>
      <c r="AU2434" s="218"/>
      <c r="AV2434" s="218"/>
      <c r="AW2434" s="218"/>
      <c r="AX2434" s="701">
        <v>3.0</v>
      </c>
      <c r="AY2434" s="218"/>
      <c r="AZ2434" s="218"/>
      <c r="BA2434" s="218"/>
      <c r="BB2434" s="218"/>
      <c r="BC2434" s="218"/>
      <c r="BD2434" s="701">
        <v>2.0</v>
      </c>
      <c r="BE2434" s="218"/>
      <c r="BF2434" s="218"/>
      <c r="BG2434" s="701">
        <v>2.0</v>
      </c>
      <c r="BH2434" s="218"/>
      <c r="BI2434" s="218"/>
      <c r="BJ2434" s="701">
        <v>2.0</v>
      </c>
      <c r="BK2434" s="218"/>
      <c r="BL2434" s="218"/>
      <c r="BM2434" s="218"/>
      <c r="BN2434" s="218"/>
      <c r="BO2434" s="218"/>
      <c r="BP2434" s="218"/>
      <c r="BQ2434" s="218"/>
      <c r="BR2434" s="218"/>
      <c r="BS2434" s="701">
        <v>3.0</v>
      </c>
      <c r="BT2434" s="218"/>
      <c r="BU2434" s="218"/>
      <c r="BV2434" s="218"/>
      <c r="BW2434" s="218"/>
      <c r="BX2434" s="218"/>
      <c r="BY2434" s="701">
        <v>3.0</v>
      </c>
      <c r="BZ2434" s="701">
        <v>2.0</v>
      </c>
      <c r="CA2434" s="218"/>
      <c r="CB2434" s="218"/>
      <c r="CC2434" s="218"/>
      <c r="CD2434" s="218"/>
      <c r="CE2434" s="218"/>
      <c r="CF2434" s="218"/>
      <c r="CG2434" s="218"/>
      <c r="CH2434" s="218"/>
      <c r="CI2434" s="218"/>
      <c r="CJ2434" s="218"/>
      <c r="CK2434" s="218"/>
      <c r="CL2434" s="218"/>
      <c r="CM2434" s="218"/>
      <c r="CN2434" s="218"/>
      <c r="CO2434" s="218"/>
      <c r="CP2434" s="218"/>
      <c r="CQ2434" s="218"/>
      <c r="CR2434" s="218"/>
      <c r="CS2434" s="218"/>
      <c r="CT2434" s="218"/>
      <c r="CU2434" s="218"/>
      <c r="CV2434" s="218"/>
      <c r="CW2434" s="218"/>
      <c r="CX2434" s="218"/>
      <c r="CY2434" s="218"/>
      <c r="CZ2434" s="218"/>
      <c r="DA2434" s="218"/>
      <c r="DB2434" s="218"/>
      <c r="DC2434" s="218"/>
      <c r="DD2434" s="218"/>
      <c r="DE2434" s="218"/>
      <c r="DF2434" s="218"/>
      <c r="DG2434" s="218"/>
      <c r="DH2434" s="218"/>
      <c r="DI2434" s="218"/>
      <c r="DJ2434" s="218"/>
      <c r="DK2434" s="218"/>
      <c r="DL2434" s="218"/>
      <c r="DM2434" s="218"/>
      <c r="DN2434" s="218"/>
      <c r="DO2434" s="218"/>
      <c r="DP2434" s="218"/>
      <c r="DQ2434" s="218"/>
      <c r="DR2434" s="218"/>
      <c r="DS2434" s="218"/>
      <c r="DT2434" s="218"/>
      <c r="DU2434" s="218"/>
      <c r="DV2434" s="218"/>
      <c r="DW2434" s="218"/>
      <c r="DX2434" s="218"/>
      <c r="DY2434" s="218"/>
      <c r="DZ2434" s="218"/>
      <c r="EA2434" s="218"/>
      <c r="EB2434" s="218"/>
      <c r="EC2434" s="218"/>
      <c r="ED2434" s="218"/>
      <c r="EE2434" s="218"/>
      <c r="EF2434" s="218"/>
      <c r="EG2434" s="701">
        <v>2.0</v>
      </c>
      <c r="EH2434" s="218"/>
      <c r="EI2434" s="218"/>
      <c r="EJ2434" s="218"/>
      <c r="EK2434" s="701">
        <v>1.0</v>
      </c>
      <c r="EL2434" s="218"/>
      <c r="EM2434" s="701">
        <v>1.0</v>
      </c>
      <c r="EN2434" s="701">
        <v>1.0</v>
      </c>
      <c r="EO2434" s="218"/>
      <c r="EP2434" s="218"/>
      <c r="EQ2434" s="218"/>
      <c r="ER2434" s="218"/>
      <c r="ES2434" s="218"/>
      <c r="ET2434" s="218"/>
      <c r="EU2434" s="218"/>
      <c r="EV2434" s="701">
        <v>2.0</v>
      </c>
      <c r="EW2434" s="701">
        <v>2.0</v>
      </c>
      <c r="EX2434" s="218"/>
      <c r="EY2434" s="701">
        <v>1.0</v>
      </c>
      <c r="EZ2434" s="218"/>
      <c r="FA2434" s="218"/>
      <c r="FB2434" s="1273" t="s">
        <v>8745</v>
      </c>
      <c r="FC2434" s="1274"/>
      <c r="FD2434" s="218"/>
    </row>
    <row r="2435">
      <c r="A2435" s="225" t="s">
        <v>8746</v>
      </c>
      <c r="B2435" s="225" t="s">
        <v>7121</v>
      </c>
      <c r="C2435" s="1016" t="s">
        <v>8</v>
      </c>
      <c r="D2435" s="643" t="s">
        <v>18</v>
      </c>
      <c r="E2435" s="643" t="s">
        <v>12</v>
      </c>
      <c r="F2435" s="643" t="s">
        <v>283</v>
      </c>
      <c r="G2435" s="225" t="s">
        <v>4656</v>
      </c>
      <c r="H2435" s="643" t="s">
        <v>4559</v>
      </c>
      <c r="I2435" s="643" t="s">
        <v>23</v>
      </c>
      <c r="J2435" s="643" t="s">
        <v>44</v>
      </c>
      <c r="K2435" s="225" t="s">
        <v>49</v>
      </c>
      <c r="L2435" s="225" t="s">
        <v>409</v>
      </c>
      <c r="M2435" s="225" t="s">
        <v>85</v>
      </c>
      <c r="N2435" s="1018">
        <v>42556.0</v>
      </c>
      <c r="O2435" s="1018">
        <v>42556.0</v>
      </c>
      <c r="P2435" s="1017"/>
      <c r="Q2435" s="224"/>
      <c r="R2435" s="224"/>
      <c r="S2435" s="218"/>
      <c r="T2435" s="857">
        <f t="shared" si="4522"/>
        <v>967</v>
      </c>
      <c r="U2435" s="1209">
        <f t="shared" si="4637"/>
        <v>7</v>
      </c>
      <c r="V2435" s="647">
        <f t="shared" ref="V2435:X2435" si="4684">IF(ISBLANK($A2435),"",sum(AF2435,AL2435,AR2435,AX2435,BD2435,BJ2435,BP2435,BV2435,CB2435,CH2435,CN2435,CT2435,CZ2435,DF2435,DL2435,DR2435,DX2435,ED2435,EJ2435,EP2435,EV2435))</f>
        <v>4</v>
      </c>
      <c r="W2435" s="647">
        <f t="shared" si="4684"/>
        <v>0</v>
      </c>
      <c r="X2435" s="647">
        <f t="shared" si="4684"/>
        <v>0</v>
      </c>
      <c r="Y2435" s="648">
        <f t="shared" si="4588"/>
        <v>4</v>
      </c>
      <c r="Z2435" s="647">
        <f t="shared" ref="Z2435:AB2435" si="4685">IF(ISBLANK($A2435),"",sum(AI2435,AO2435,AU2435,BA2435,BG2435,BM2435,BS2435,BY2435,CE2435,CK2435,CQ2435,CW2435,DC2435,DI2435,DO2435,DU2435,EA2435,EG2435,EM2435,ES2435,EY2435))</f>
        <v>3</v>
      </c>
      <c r="AA2435" s="647">
        <f t="shared" si="4685"/>
        <v>2</v>
      </c>
      <c r="AB2435" s="647">
        <f t="shared" si="4685"/>
        <v>0</v>
      </c>
      <c r="AC2435" s="1272">
        <f t="shared" si="4527"/>
        <v>5</v>
      </c>
      <c r="AD2435" s="1019">
        <f t="shared" si="4608"/>
        <v>0.75</v>
      </c>
      <c r="AE2435" s="1204" t="str">
        <f t="shared" si="4631"/>
        <v>20+</v>
      </c>
      <c r="AF2435" s="218"/>
      <c r="AG2435" s="218"/>
      <c r="AH2435" s="218"/>
      <c r="AI2435" s="218"/>
      <c r="AJ2435" s="218"/>
      <c r="AK2435" s="218"/>
      <c r="AL2435" s="218"/>
      <c r="AM2435" s="218"/>
      <c r="AN2435" s="218"/>
      <c r="AO2435" s="218"/>
      <c r="AP2435" s="218"/>
      <c r="AQ2435" s="218"/>
      <c r="AR2435" s="218"/>
      <c r="AS2435" s="218"/>
      <c r="AT2435" s="218"/>
      <c r="AU2435" s="218"/>
      <c r="AV2435" s="218"/>
      <c r="AW2435" s="218"/>
      <c r="AX2435" s="701">
        <v>1.0</v>
      </c>
      <c r="AY2435" s="218"/>
      <c r="AZ2435" s="218"/>
      <c r="BA2435" s="218"/>
      <c r="BB2435" s="218"/>
      <c r="BC2435" s="218"/>
      <c r="BD2435" s="701">
        <v>2.0</v>
      </c>
      <c r="BE2435" s="218"/>
      <c r="BF2435" s="218"/>
      <c r="BG2435" s="218"/>
      <c r="BH2435" s="218"/>
      <c r="BI2435" s="218"/>
      <c r="BJ2435" s="701">
        <v>1.0</v>
      </c>
      <c r="BK2435" s="218"/>
      <c r="BL2435" s="218"/>
      <c r="BM2435" s="701">
        <v>2.0</v>
      </c>
      <c r="BN2435" s="218"/>
      <c r="BO2435" s="218"/>
      <c r="BP2435" s="218"/>
      <c r="BQ2435" s="218"/>
      <c r="BR2435" s="218"/>
      <c r="BS2435" s="218"/>
      <c r="BT2435" s="218"/>
      <c r="BU2435" s="218"/>
      <c r="BV2435" s="218"/>
      <c r="BW2435" s="218"/>
      <c r="BX2435" s="218"/>
      <c r="BY2435" s="701">
        <v>1.0</v>
      </c>
      <c r="BZ2435" s="701">
        <v>2.0</v>
      </c>
      <c r="CA2435" s="218"/>
      <c r="CB2435" s="218"/>
      <c r="CC2435" s="218"/>
      <c r="CD2435" s="218"/>
      <c r="CE2435" s="218"/>
      <c r="CF2435" s="218"/>
      <c r="CG2435" s="218"/>
      <c r="CH2435" s="218"/>
      <c r="CI2435" s="218"/>
      <c r="CJ2435" s="218"/>
      <c r="CK2435" s="218"/>
      <c r="CL2435" s="218"/>
      <c r="CM2435" s="218"/>
      <c r="CN2435" s="218"/>
      <c r="CO2435" s="218"/>
      <c r="CP2435" s="218"/>
      <c r="CQ2435" s="218"/>
      <c r="CR2435" s="218"/>
      <c r="CS2435" s="218"/>
      <c r="CT2435" s="218"/>
      <c r="CU2435" s="218"/>
      <c r="CV2435" s="218"/>
      <c r="CW2435" s="218"/>
      <c r="CX2435" s="218"/>
      <c r="CY2435" s="218"/>
      <c r="CZ2435" s="218"/>
      <c r="DA2435" s="218"/>
      <c r="DB2435" s="218"/>
      <c r="DC2435" s="218"/>
      <c r="DD2435" s="218"/>
      <c r="DE2435" s="218"/>
      <c r="DF2435" s="218"/>
      <c r="DG2435" s="218"/>
      <c r="DH2435" s="218"/>
      <c r="DI2435" s="218"/>
      <c r="DJ2435" s="218"/>
      <c r="DK2435" s="218"/>
      <c r="DL2435" s="218"/>
      <c r="DM2435" s="218"/>
      <c r="DN2435" s="218"/>
      <c r="DO2435" s="218"/>
      <c r="DP2435" s="218"/>
      <c r="DQ2435" s="218"/>
      <c r="DR2435" s="218"/>
      <c r="DS2435" s="218"/>
      <c r="DT2435" s="218"/>
      <c r="DU2435" s="218"/>
      <c r="DV2435" s="218"/>
      <c r="DW2435" s="218"/>
      <c r="DX2435" s="218"/>
      <c r="DY2435" s="218"/>
      <c r="DZ2435" s="218"/>
      <c r="EA2435" s="218"/>
      <c r="EB2435" s="218"/>
      <c r="EC2435" s="218"/>
      <c r="ED2435" s="218"/>
      <c r="EE2435" s="218"/>
      <c r="EF2435" s="218"/>
      <c r="EG2435" s="218"/>
      <c r="EH2435" s="218"/>
      <c r="EI2435" s="218"/>
      <c r="EJ2435" s="218"/>
      <c r="EK2435" s="218"/>
      <c r="EL2435" s="218"/>
      <c r="EM2435" s="218"/>
      <c r="EN2435" s="218"/>
      <c r="EO2435" s="218"/>
      <c r="EP2435" s="218"/>
      <c r="EQ2435" s="218"/>
      <c r="ER2435" s="218"/>
      <c r="ES2435" s="218"/>
      <c r="ET2435" s="218"/>
      <c r="EU2435" s="218"/>
      <c r="EV2435" s="218"/>
      <c r="EW2435" s="218"/>
      <c r="EX2435" s="218"/>
      <c r="EY2435" s="218"/>
      <c r="EZ2435" s="218"/>
      <c r="FA2435" s="218"/>
      <c r="FB2435" s="1273" t="s">
        <v>8747</v>
      </c>
      <c r="FC2435" s="1274"/>
      <c r="FD2435" s="218"/>
    </row>
    <row r="2436">
      <c r="A2436" s="225" t="s">
        <v>8748</v>
      </c>
      <c r="B2436" s="225" t="s">
        <v>7121</v>
      </c>
      <c r="C2436" s="1016" t="s">
        <v>8</v>
      </c>
      <c r="D2436" s="643" t="s">
        <v>18</v>
      </c>
      <c r="E2436" s="643" t="s">
        <v>12</v>
      </c>
      <c r="F2436" s="643" t="s">
        <v>283</v>
      </c>
      <c r="G2436" s="225" t="s">
        <v>4656</v>
      </c>
      <c r="H2436" s="643" t="s">
        <v>4559</v>
      </c>
      <c r="I2436" s="643" t="s">
        <v>23</v>
      </c>
      <c r="J2436" s="643" t="s">
        <v>44</v>
      </c>
      <c r="K2436" s="225" t="s">
        <v>49</v>
      </c>
      <c r="L2436" s="225" t="s">
        <v>364</v>
      </c>
      <c r="M2436" s="225" t="s">
        <v>50</v>
      </c>
      <c r="N2436" s="1018">
        <v>42556.0</v>
      </c>
      <c r="O2436" s="1018">
        <v>42556.0</v>
      </c>
      <c r="P2436" s="1017"/>
      <c r="Q2436" s="224"/>
      <c r="R2436" s="224"/>
      <c r="S2436" s="218"/>
      <c r="T2436" s="857">
        <f t="shared" si="4522"/>
        <v>967</v>
      </c>
      <c r="U2436" s="1209">
        <f t="shared" si="4637"/>
        <v>7</v>
      </c>
      <c r="V2436" s="647">
        <f t="shared" ref="V2436:X2436" si="4686">IF(ISBLANK($A2436),"",sum(AF2436,AL2436,AR2436,AX2436,BD2436,BJ2436,BP2436,BV2436,CB2436,CH2436,CN2436,CT2436,CZ2436,DF2436,DL2436,DR2436,DX2436,ED2436,EJ2436,EP2436,EV2436))</f>
        <v>9</v>
      </c>
      <c r="W2436" s="647">
        <f t="shared" si="4686"/>
        <v>0</v>
      </c>
      <c r="X2436" s="647">
        <f t="shared" si="4686"/>
        <v>0</v>
      </c>
      <c r="Y2436" s="648">
        <f t="shared" si="4588"/>
        <v>9</v>
      </c>
      <c r="Z2436" s="647">
        <f t="shared" ref="Z2436:AB2436" si="4687">IF(ISBLANK($A2436),"",sum(AI2436,AO2436,AU2436,BA2436,BG2436,BM2436,BS2436,BY2436,CE2436,CK2436,CQ2436,CW2436,DC2436,DI2436,DO2436,DU2436,EA2436,EG2436,EM2436,ES2436,EY2436))</f>
        <v>9</v>
      </c>
      <c r="AA2436" s="647">
        <f t="shared" si="4687"/>
        <v>2</v>
      </c>
      <c r="AB2436" s="647">
        <f t="shared" si="4687"/>
        <v>0</v>
      </c>
      <c r="AC2436" s="1272">
        <f t="shared" si="4527"/>
        <v>11</v>
      </c>
      <c r="AD2436" s="1019">
        <f t="shared" si="4608"/>
        <v>1</v>
      </c>
      <c r="AE2436" s="1204" t="str">
        <f t="shared" si="4631"/>
        <v>20+</v>
      </c>
      <c r="AF2436" s="218"/>
      <c r="AG2436" s="218"/>
      <c r="AH2436" s="218"/>
      <c r="AI2436" s="218"/>
      <c r="AJ2436" s="218"/>
      <c r="AK2436" s="218"/>
      <c r="AL2436" s="218"/>
      <c r="AM2436" s="218"/>
      <c r="AN2436" s="218"/>
      <c r="AO2436" s="218"/>
      <c r="AP2436" s="218"/>
      <c r="AQ2436" s="218"/>
      <c r="AR2436" s="701">
        <v>3.0</v>
      </c>
      <c r="AS2436" s="218"/>
      <c r="AT2436" s="218"/>
      <c r="AU2436" s="218"/>
      <c r="AV2436" s="218"/>
      <c r="AW2436" s="218"/>
      <c r="AX2436" s="701">
        <v>2.0</v>
      </c>
      <c r="AY2436" s="218"/>
      <c r="AZ2436" s="218"/>
      <c r="BA2436" s="218"/>
      <c r="BB2436" s="218"/>
      <c r="BC2436" s="218"/>
      <c r="BD2436" s="701">
        <v>1.0</v>
      </c>
      <c r="BE2436" s="218"/>
      <c r="BF2436" s="218"/>
      <c r="BG2436" s="701">
        <v>3.0</v>
      </c>
      <c r="BH2436" s="218"/>
      <c r="BI2436" s="218"/>
      <c r="BJ2436" s="701">
        <v>2.0</v>
      </c>
      <c r="BK2436" s="218"/>
      <c r="BL2436" s="218"/>
      <c r="BM2436" s="218"/>
      <c r="BN2436" s="218"/>
      <c r="BO2436" s="218"/>
      <c r="BP2436" s="701">
        <v>1.0</v>
      </c>
      <c r="BQ2436" s="218"/>
      <c r="BR2436" s="218"/>
      <c r="BS2436" s="701">
        <v>4.0</v>
      </c>
      <c r="BT2436" s="218"/>
      <c r="BU2436" s="218"/>
      <c r="BV2436" s="218"/>
      <c r="BW2436" s="218"/>
      <c r="BX2436" s="218"/>
      <c r="BY2436" s="701">
        <v>2.0</v>
      </c>
      <c r="BZ2436" s="701">
        <v>2.0</v>
      </c>
      <c r="CA2436" s="218"/>
      <c r="CB2436" s="218"/>
      <c r="CC2436" s="218"/>
      <c r="CD2436" s="218"/>
      <c r="CE2436" s="218"/>
      <c r="CF2436" s="218"/>
      <c r="CG2436" s="218"/>
      <c r="CH2436" s="218"/>
      <c r="CI2436" s="218"/>
      <c r="CJ2436" s="218"/>
      <c r="CK2436" s="218"/>
      <c r="CL2436" s="218"/>
      <c r="CM2436" s="218"/>
      <c r="CN2436" s="218"/>
      <c r="CO2436" s="218"/>
      <c r="CP2436" s="218"/>
      <c r="CQ2436" s="218"/>
      <c r="CR2436" s="218"/>
      <c r="CS2436" s="218"/>
      <c r="CT2436" s="218"/>
      <c r="CU2436" s="218"/>
      <c r="CV2436" s="218"/>
      <c r="CW2436" s="218"/>
      <c r="CX2436" s="218"/>
      <c r="CY2436" s="218"/>
      <c r="CZ2436" s="218"/>
      <c r="DA2436" s="218"/>
      <c r="DB2436" s="218"/>
      <c r="DC2436" s="218"/>
      <c r="DD2436" s="218"/>
      <c r="DE2436" s="218"/>
      <c r="DF2436" s="218"/>
      <c r="DG2436" s="218"/>
      <c r="DH2436" s="218"/>
      <c r="DI2436" s="218"/>
      <c r="DJ2436" s="218"/>
      <c r="DK2436" s="218"/>
      <c r="DL2436" s="218"/>
      <c r="DM2436" s="218"/>
      <c r="DN2436" s="218"/>
      <c r="DO2436" s="218"/>
      <c r="DP2436" s="218"/>
      <c r="DQ2436" s="218"/>
      <c r="DR2436" s="218"/>
      <c r="DS2436" s="218"/>
      <c r="DT2436" s="218"/>
      <c r="DU2436" s="218"/>
      <c r="DV2436" s="218"/>
      <c r="DW2436" s="218"/>
      <c r="DX2436" s="218"/>
      <c r="DY2436" s="218"/>
      <c r="DZ2436" s="218"/>
      <c r="EA2436" s="218"/>
      <c r="EB2436" s="218"/>
      <c r="EC2436" s="218"/>
      <c r="ED2436" s="218"/>
      <c r="EE2436" s="218"/>
      <c r="EF2436" s="218"/>
      <c r="EG2436" s="218"/>
      <c r="EH2436" s="218"/>
      <c r="EI2436" s="218"/>
      <c r="EJ2436" s="218"/>
      <c r="EK2436" s="218"/>
      <c r="EL2436" s="218"/>
      <c r="EM2436" s="218"/>
      <c r="EN2436" s="218"/>
      <c r="EO2436" s="218"/>
      <c r="EP2436" s="218"/>
      <c r="EQ2436" s="218"/>
      <c r="ER2436" s="218"/>
      <c r="ES2436" s="218"/>
      <c r="ET2436" s="218"/>
      <c r="EU2436" s="218"/>
      <c r="EV2436" s="218"/>
      <c r="EW2436" s="218"/>
      <c r="EX2436" s="218"/>
      <c r="EY2436" s="218"/>
      <c r="EZ2436" s="218"/>
      <c r="FA2436" s="218"/>
      <c r="FB2436" s="1273" t="s">
        <v>8749</v>
      </c>
      <c r="FC2436" s="1274"/>
      <c r="FD2436" s="218"/>
    </row>
    <row r="2437">
      <c r="A2437" s="225" t="s">
        <v>8750</v>
      </c>
      <c r="B2437" s="225" t="s">
        <v>7128</v>
      </c>
      <c r="C2437" s="1016" t="s">
        <v>8</v>
      </c>
      <c r="D2437" s="643" t="s">
        <v>18</v>
      </c>
      <c r="E2437" s="643" t="s">
        <v>12</v>
      </c>
      <c r="F2437" s="643" t="s">
        <v>283</v>
      </c>
      <c r="G2437" s="225" t="s">
        <v>8751</v>
      </c>
      <c r="H2437" s="643" t="s">
        <v>4559</v>
      </c>
      <c r="I2437" s="643" t="s">
        <v>23</v>
      </c>
      <c r="J2437" s="643" t="s">
        <v>44</v>
      </c>
      <c r="K2437" s="225" t="s">
        <v>49</v>
      </c>
      <c r="L2437" s="225" t="s">
        <v>5127</v>
      </c>
      <c r="M2437" s="225" t="s">
        <v>125</v>
      </c>
      <c r="N2437" s="1018">
        <v>42556.0</v>
      </c>
      <c r="O2437" s="1018">
        <v>42556.0</v>
      </c>
      <c r="P2437" s="1017"/>
      <c r="Q2437" s="224"/>
      <c r="R2437" s="224"/>
      <c r="S2437" s="218"/>
      <c r="T2437" s="857">
        <f t="shared" si="4522"/>
        <v>967</v>
      </c>
      <c r="U2437" s="1209">
        <f t="shared" si="4637"/>
        <v>7</v>
      </c>
      <c r="V2437" s="647">
        <f t="shared" ref="V2437:X2437" si="4688">IF(ISBLANK($A2437),"",sum(AF2437,AL2437,AR2437,AX2437,BD2437,BJ2437,BP2437,BV2437,CB2437,CH2437,CN2437,CT2437,CZ2437,DF2437,DL2437,DR2437,DX2437,ED2437,EJ2437,EP2437,EV2437))</f>
        <v>12</v>
      </c>
      <c r="W2437" s="647">
        <f t="shared" si="4688"/>
        <v>0</v>
      </c>
      <c r="X2437" s="647">
        <f t="shared" si="4688"/>
        <v>0</v>
      </c>
      <c r="Y2437" s="648">
        <f t="shared" si="4588"/>
        <v>12</v>
      </c>
      <c r="Z2437" s="647">
        <f t="shared" ref="Z2437:AB2437" si="4689">IF(ISBLANK($A2437),"",sum(AI2437,AO2437,AU2437,BA2437,BG2437,BM2437,BS2437,BY2437,CE2437,CK2437,CQ2437,CW2437,DC2437,DI2437,DO2437,DU2437,EA2437,EG2437,EM2437,ES2437,EY2437))</f>
        <v>1</v>
      </c>
      <c r="AA2437" s="647">
        <f t="shared" si="4689"/>
        <v>0</v>
      </c>
      <c r="AB2437" s="647">
        <f t="shared" si="4689"/>
        <v>0</v>
      </c>
      <c r="AC2437" s="1272">
        <f t="shared" si="4527"/>
        <v>1</v>
      </c>
      <c r="AD2437" s="1019">
        <f t="shared" si="4608"/>
        <v>0.08333333333</v>
      </c>
      <c r="AE2437" s="1204" t="str">
        <f t="shared" si="4631"/>
        <v>20+</v>
      </c>
      <c r="AF2437" s="218"/>
      <c r="AG2437" s="218"/>
      <c r="AH2437" s="218"/>
      <c r="AI2437" s="218"/>
      <c r="AJ2437" s="218"/>
      <c r="AK2437" s="218"/>
      <c r="AL2437" s="701">
        <v>5.0</v>
      </c>
      <c r="AM2437" s="218"/>
      <c r="AN2437" s="218"/>
      <c r="AO2437" s="218"/>
      <c r="AP2437" s="218"/>
      <c r="AQ2437" s="218"/>
      <c r="AR2437" s="218"/>
      <c r="AS2437" s="218"/>
      <c r="AT2437" s="218"/>
      <c r="AU2437" s="218"/>
      <c r="AV2437" s="218"/>
      <c r="AW2437" s="218"/>
      <c r="AX2437" s="701">
        <v>2.0</v>
      </c>
      <c r="AY2437" s="218"/>
      <c r="AZ2437" s="218"/>
      <c r="BA2437" s="218"/>
      <c r="BB2437" s="218"/>
      <c r="BC2437" s="218"/>
      <c r="BD2437" s="701">
        <v>2.0</v>
      </c>
      <c r="BE2437" s="218"/>
      <c r="BF2437" s="218"/>
      <c r="BG2437" s="218"/>
      <c r="BH2437" s="218"/>
      <c r="BI2437" s="218"/>
      <c r="BJ2437" s="701">
        <v>1.0</v>
      </c>
      <c r="BK2437" s="218"/>
      <c r="BL2437" s="218"/>
      <c r="BM2437" s="701">
        <v>1.0</v>
      </c>
      <c r="BN2437" s="218"/>
      <c r="BO2437" s="218"/>
      <c r="BP2437" s="701">
        <v>2.0</v>
      </c>
      <c r="BQ2437" s="218"/>
      <c r="BR2437" s="218"/>
      <c r="BS2437" s="218"/>
      <c r="BT2437" s="218"/>
      <c r="BU2437" s="218"/>
      <c r="BV2437" s="218"/>
      <c r="BW2437" s="218"/>
      <c r="BX2437" s="218"/>
      <c r="BY2437" s="218"/>
      <c r="BZ2437" s="218"/>
      <c r="CA2437" s="218"/>
      <c r="CB2437" s="218"/>
      <c r="CC2437" s="218"/>
      <c r="CD2437" s="218"/>
      <c r="CE2437" s="218"/>
      <c r="CF2437" s="218"/>
      <c r="CG2437" s="218"/>
      <c r="CH2437" s="218"/>
      <c r="CI2437" s="218"/>
      <c r="CJ2437" s="218"/>
      <c r="CK2437" s="218"/>
      <c r="CL2437" s="218"/>
      <c r="CM2437" s="218"/>
      <c r="CN2437" s="218"/>
      <c r="CO2437" s="218"/>
      <c r="CP2437" s="218"/>
      <c r="CQ2437" s="218"/>
      <c r="CR2437" s="218"/>
      <c r="CS2437" s="218"/>
      <c r="CT2437" s="218"/>
      <c r="CU2437" s="218"/>
      <c r="CV2437" s="218"/>
      <c r="CW2437" s="218"/>
      <c r="CX2437" s="218"/>
      <c r="CY2437" s="218"/>
      <c r="CZ2437" s="218"/>
      <c r="DA2437" s="218"/>
      <c r="DB2437" s="218"/>
      <c r="DC2437" s="218"/>
      <c r="DD2437" s="218"/>
      <c r="DE2437" s="218"/>
      <c r="DF2437" s="218"/>
      <c r="DG2437" s="218"/>
      <c r="DH2437" s="218"/>
      <c r="DI2437" s="218"/>
      <c r="DJ2437" s="218"/>
      <c r="DK2437" s="218"/>
      <c r="DL2437" s="218"/>
      <c r="DM2437" s="218"/>
      <c r="DN2437" s="218"/>
      <c r="DO2437" s="218"/>
      <c r="DP2437" s="218"/>
      <c r="DQ2437" s="218"/>
      <c r="DR2437" s="218"/>
      <c r="DS2437" s="218"/>
      <c r="DT2437" s="218"/>
      <c r="DU2437" s="218"/>
      <c r="DV2437" s="218"/>
      <c r="DW2437" s="218"/>
      <c r="DX2437" s="218"/>
      <c r="DY2437" s="218"/>
      <c r="DZ2437" s="218"/>
      <c r="EA2437" s="218"/>
      <c r="EB2437" s="218"/>
      <c r="EC2437" s="218"/>
      <c r="ED2437" s="218"/>
      <c r="EE2437" s="218"/>
      <c r="EF2437" s="218"/>
      <c r="EG2437" s="218"/>
      <c r="EH2437" s="218"/>
      <c r="EI2437" s="218"/>
      <c r="EJ2437" s="218"/>
      <c r="EK2437" s="218"/>
      <c r="EL2437" s="218"/>
      <c r="EM2437" s="218"/>
      <c r="EN2437" s="218"/>
      <c r="EO2437" s="218"/>
      <c r="EP2437" s="218"/>
      <c r="EQ2437" s="218"/>
      <c r="ER2437" s="218"/>
      <c r="ES2437" s="218"/>
      <c r="ET2437" s="218"/>
      <c r="EU2437" s="218"/>
      <c r="EV2437" s="218"/>
      <c r="EW2437" s="218"/>
      <c r="EX2437" s="218"/>
      <c r="EY2437" s="218"/>
      <c r="EZ2437" s="218"/>
      <c r="FA2437" s="218"/>
      <c r="FB2437" s="1273" t="s">
        <v>8752</v>
      </c>
      <c r="FC2437" s="1274"/>
      <c r="FD2437" s="218"/>
    </row>
    <row r="2438">
      <c r="A2438" s="225" t="s">
        <v>8753</v>
      </c>
      <c r="B2438" s="225" t="s">
        <v>7128</v>
      </c>
      <c r="C2438" s="1016" t="s">
        <v>8</v>
      </c>
      <c r="D2438" s="643" t="s">
        <v>18</v>
      </c>
      <c r="E2438" s="643" t="s">
        <v>12</v>
      </c>
      <c r="F2438" s="643" t="s">
        <v>283</v>
      </c>
      <c r="G2438" s="225" t="s">
        <v>8751</v>
      </c>
      <c r="H2438" s="643" t="s">
        <v>4559</v>
      </c>
      <c r="I2438" s="643" t="s">
        <v>23</v>
      </c>
      <c r="J2438" s="643" t="s">
        <v>44</v>
      </c>
      <c r="K2438" s="225" t="s">
        <v>49</v>
      </c>
      <c r="L2438" s="225" t="s">
        <v>785</v>
      </c>
      <c r="M2438" s="225" t="s">
        <v>97</v>
      </c>
      <c r="N2438" s="1018">
        <v>42556.0</v>
      </c>
      <c r="O2438" s="1018">
        <v>42556.0</v>
      </c>
      <c r="P2438" s="1017"/>
      <c r="Q2438" s="224"/>
      <c r="R2438" s="224"/>
      <c r="S2438" s="218"/>
      <c r="T2438" s="857">
        <f t="shared" si="4522"/>
        <v>967</v>
      </c>
      <c r="U2438" s="1209">
        <f t="shared" si="4637"/>
        <v>7</v>
      </c>
      <c r="V2438" s="647">
        <f t="shared" ref="V2438:X2438" si="4690">IF(ISBLANK($A2438),"",sum(AF2438,AL2438,AR2438,AX2438,BD2438,BJ2438,BP2438,BV2438,CB2438,CH2438,CN2438,CT2438,CZ2438,DF2438,DL2438,DR2438,DX2438,ED2438,EJ2438,EP2438,EV2438))</f>
        <v>10</v>
      </c>
      <c r="W2438" s="647">
        <f t="shared" si="4690"/>
        <v>0</v>
      </c>
      <c r="X2438" s="647">
        <f t="shared" si="4690"/>
        <v>0</v>
      </c>
      <c r="Y2438" s="648">
        <f t="shared" si="4588"/>
        <v>10</v>
      </c>
      <c r="Z2438" s="647">
        <f t="shared" ref="Z2438:AB2438" si="4691">IF(ISBLANK($A2438),"",sum(AI2438,AO2438,AU2438,BA2438,BG2438,BM2438,BS2438,BY2438,CE2438,CK2438,CQ2438,CW2438,DC2438,DI2438,DO2438,DU2438,EA2438,EG2438,EM2438,ES2438,EY2438))</f>
        <v>9</v>
      </c>
      <c r="AA2438" s="647">
        <f t="shared" si="4691"/>
        <v>0</v>
      </c>
      <c r="AB2438" s="647">
        <f t="shared" si="4691"/>
        <v>0</v>
      </c>
      <c r="AC2438" s="1272">
        <f t="shared" si="4527"/>
        <v>9</v>
      </c>
      <c r="AD2438" s="1019">
        <f t="shared" si="4608"/>
        <v>0.9</v>
      </c>
      <c r="AE2438" s="1204" t="str">
        <f t="shared" si="4631"/>
        <v>20+</v>
      </c>
      <c r="AF2438" s="218"/>
      <c r="AG2438" s="218"/>
      <c r="AH2438" s="218"/>
      <c r="AI2438" s="218"/>
      <c r="AJ2438" s="218"/>
      <c r="AK2438" s="218"/>
      <c r="AL2438" s="701">
        <v>4.0</v>
      </c>
      <c r="AM2438" s="218"/>
      <c r="AN2438" s="218"/>
      <c r="AO2438" s="218"/>
      <c r="AP2438" s="218"/>
      <c r="AQ2438" s="218"/>
      <c r="AR2438" s="218"/>
      <c r="AS2438" s="218"/>
      <c r="AT2438" s="218"/>
      <c r="AU2438" s="218"/>
      <c r="AV2438" s="218"/>
      <c r="AW2438" s="218"/>
      <c r="AX2438" s="218"/>
      <c r="AY2438" s="218"/>
      <c r="AZ2438" s="218"/>
      <c r="BA2438" s="701">
        <v>1.0</v>
      </c>
      <c r="BB2438" s="218"/>
      <c r="BC2438" s="218"/>
      <c r="BD2438" s="701">
        <v>3.0</v>
      </c>
      <c r="BE2438" s="218"/>
      <c r="BF2438" s="218"/>
      <c r="BG2438" s="218"/>
      <c r="BH2438" s="218"/>
      <c r="BI2438" s="218"/>
      <c r="BJ2438" s="701">
        <v>1.0</v>
      </c>
      <c r="BK2438" s="218"/>
      <c r="BL2438" s="218"/>
      <c r="BM2438" s="701">
        <v>3.0</v>
      </c>
      <c r="BN2438" s="218"/>
      <c r="BO2438" s="218"/>
      <c r="BP2438" s="218"/>
      <c r="BQ2438" s="218"/>
      <c r="BR2438" s="218"/>
      <c r="BS2438" s="701">
        <v>3.0</v>
      </c>
      <c r="BT2438" s="218"/>
      <c r="BU2438" s="218"/>
      <c r="BV2438" s="701">
        <v>2.0</v>
      </c>
      <c r="BW2438" s="218"/>
      <c r="BX2438" s="218"/>
      <c r="BY2438" s="701">
        <v>2.0</v>
      </c>
      <c r="BZ2438" s="218"/>
      <c r="CA2438" s="218"/>
      <c r="CB2438" s="218"/>
      <c r="CC2438" s="218"/>
      <c r="CD2438" s="218"/>
      <c r="CE2438" s="218"/>
      <c r="CF2438" s="218"/>
      <c r="CG2438" s="218"/>
      <c r="CH2438" s="218"/>
      <c r="CI2438" s="218"/>
      <c r="CJ2438" s="218"/>
      <c r="CK2438" s="218"/>
      <c r="CL2438" s="218"/>
      <c r="CM2438" s="218"/>
      <c r="CN2438" s="218"/>
      <c r="CO2438" s="218"/>
      <c r="CP2438" s="218"/>
      <c r="CQ2438" s="218"/>
      <c r="CR2438" s="218"/>
      <c r="CS2438" s="218"/>
      <c r="CT2438" s="218"/>
      <c r="CU2438" s="218"/>
      <c r="CV2438" s="218"/>
      <c r="CW2438" s="218"/>
      <c r="CX2438" s="218"/>
      <c r="CY2438" s="218"/>
      <c r="CZ2438" s="218"/>
      <c r="DA2438" s="218"/>
      <c r="DB2438" s="218"/>
      <c r="DC2438" s="218"/>
      <c r="DD2438" s="218"/>
      <c r="DE2438" s="218"/>
      <c r="DF2438" s="218"/>
      <c r="DG2438" s="218"/>
      <c r="DH2438" s="218"/>
      <c r="DI2438" s="218"/>
      <c r="DJ2438" s="218"/>
      <c r="DK2438" s="218"/>
      <c r="DL2438" s="218"/>
      <c r="DM2438" s="218"/>
      <c r="DN2438" s="218"/>
      <c r="DO2438" s="218"/>
      <c r="DP2438" s="218"/>
      <c r="DQ2438" s="218"/>
      <c r="DR2438" s="218"/>
      <c r="DS2438" s="218"/>
      <c r="DT2438" s="218"/>
      <c r="DU2438" s="218"/>
      <c r="DV2438" s="218"/>
      <c r="DW2438" s="218"/>
      <c r="DX2438" s="218"/>
      <c r="DY2438" s="218"/>
      <c r="DZ2438" s="218"/>
      <c r="EA2438" s="218"/>
      <c r="EB2438" s="218"/>
      <c r="EC2438" s="218"/>
      <c r="ED2438" s="218"/>
      <c r="EE2438" s="218"/>
      <c r="EF2438" s="218"/>
      <c r="EG2438" s="218"/>
      <c r="EH2438" s="218"/>
      <c r="EI2438" s="218"/>
      <c r="EJ2438" s="218"/>
      <c r="EK2438" s="218"/>
      <c r="EL2438" s="218"/>
      <c r="EM2438" s="218"/>
      <c r="EN2438" s="218"/>
      <c r="EO2438" s="218"/>
      <c r="EP2438" s="218"/>
      <c r="EQ2438" s="218"/>
      <c r="ER2438" s="218"/>
      <c r="ES2438" s="218"/>
      <c r="ET2438" s="218"/>
      <c r="EU2438" s="218"/>
      <c r="EV2438" s="218"/>
      <c r="EW2438" s="218"/>
      <c r="EX2438" s="218"/>
      <c r="EY2438" s="218"/>
      <c r="EZ2438" s="218"/>
      <c r="FA2438" s="218"/>
      <c r="FB2438" s="1273" t="s">
        <v>8754</v>
      </c>
      <c r="FC2438" s="1274"/>
      <c r="FD2438" s="218"/>
    </row>
    <row r="2439">
      <c r="A2439" s="233" t="s">
        <v>8755</v>
      </c>
      <c r="B2439" s="233" t="s">
        <v>3603</v>
      </c>
      <c r="C2439" s="1016" t="s">
        <v>8</v>
      </c>
      <c r="D2439" s="643" t="s">
        <v>18</v>
      </c>
      <c r="E2439" s="233" t="s">
        <v>12</v>
      </c>
      <c r="F2439" s="233" t="s">
        <v>283</v>
      </c>
      <c r="G2439" s="233" t="s">
        <v>4656</v>
      </c>
      <c r="H2439" s="233" t="s">
        <v>4559</v>
      </c>
      <c r="I2439" s="233" t="s">
        <v>23</v>
      </c>
      <c r="J2439" s="643" t="s">
        <v>44</v>
      </c>
      <c r="K2439" s="225" t="s">
        <v>49</v>
      </c>
      <c r="L2439" s="233" t="s">
        <v>378</v>
      </c>
      <c r="M2439" s="233" t="s">
        <v>75</v>
      </c>
      <c r="N2439" s="682">
        <v>42598.0</v>
      </c>
      <c r="O2439" s="682">
        <v>42598.0</v>
      </c>
      <c r="P2439" s="1017"/>
      <c r="Q2439" s="224"/>
      <c r="R2439" s="224"/>
      <c r="S2439" s="218"/>
      <c r="T2439" s="857">
        <f t="shared" si="4522"/>
        <v>925</v>
      </c>
      <c r="U2439" s="1209">
        <f t="shared" si="4637"/>
        <v>7</v>
      </c>
      <c r="V2439" s="647">
        <f t="shared" ref="V2439:X2439" si="4692">IF(ISBLANK($A2439),"",sum(AF2439,AL2439,AR2439,AX2439,BD2439,BJ2439,BP2439,BV2439,CB2439,CH2439,CN2439,CT2439,CZ2439,DF2439,DL2439,DR2439,DX2439,ED2439,EJ2439,EP2439,EV2439))</f>
        <v>8</v>
      </c>
      <c r="W2439" s="647">
        <f t="shared" si="4692"/>
        <v>0</v>
      </c>
      <c r="X2439" s="647">
        <f t="shared" si="4692"/>
        <v>0</v>
      </c>
      <c r="Y2439" s="648">
        <f t="shared" si="4588"/>
        <v>8</v>
      </c>
      <c r="Z2439" s="647">
        <f t="shared" ref="Z2439:AB2439" si="4693">IF(ISBLANK($A2439),"",sum(AI2439,AO2439,AU2439,BA2439,BG2439,BM2439,BS2439,BY2439,CE2439,CK2439,CQ2439,CW2439,DC2439,DI2439,DO2439,DU2439,EA2439,EG2439,EM2439,ES2439,EY2439))</f>
        <v>5</v>
      </c>
      <c r="AA2439" s="647">
        <f t="shared" si="4693"/>
        <v>3</v>
      </c>
      <c r="AB2439" s="647">
        <f t="shared" si="4693"/>
        <v>0</v>
      </c>
      <c r="AC2439" s="1272">
        <f t="shared" si="4527"/>
        <v>8</v>
      </c>
      <c r="AD2439" s="1019">
        <f t="shared" si="4608"/>
        <v>0.625</v>
      </c>
      <c r="AE2439" s="1204" t="str">
        <f t="shared" si="4631"/>
        <v>20+</v>
      </c>
      <c r="AF2439" s="237">
        <v>6.0</v>
      </c>
      <c r="AG2439" s="233"/>
      <c r="AH2439" s="218"/>
      <c r="AI2439" s="237">
        <v>4.0</v>
      </c>
      <c r="AJ2439" s="218"/>
      <c r="AK2439" s="218"/>
      <c r="AL2439" s="233"/>
      <c r="AM2439" s="218"/>
      <c r="AN2439" s="218"/>
      <c r="AO2439" s="237">
        <v>1.0</v>
      </c>
      <c r="AP2439" s="237">
        <v>3.0</v>
      </c>
      <c r="AQ2439" s="218"/>
      <c r="AR2439" s="237">
        <v>2.0</v>
      </c>
      <c r="AS2439" s="233"/>
      <c r="AT2439" s="218"/>
      <c r="AU2439" s="233"/>
      <c r="AV2439" s="218"/>
      <c r="AW2439" s="218"/>
      <c r="AX2439" s="233"/>
      <c r="AY2439" s="218"/>
      <c r="AZ2439" s="218"/>
      <c r="BA2439" s="233"/>
      <c r="BB2439" s="233"/>
      <c r="BC2439" s="218"/>
      <c r="BD2439" s="218"/>
      <c r="BE2439" s="218"/>
      <c r="BF2439" s="218"/>
      <c r="BG2439" s="218"/>
      <c r="BH2439" s="218"/>
      <c r="BI2439" s="218"/>
      <c r="BJ2439" s="218"/>
      <c r="BK2439" s="218"/>
      <c r="BL2439" s="218"/>
      <c r="BM2439" s="218"/>
      <c r="BN2439" s="218"/>
      <c r="BO2439" s="218"/>
      <c r="BP2439" s="233"/>
      <c r="BQ2439" s="218"/>
      <c r="BR2439" s="218"/>
      <c r="BS2439" s="218"/>
      <c r="BT2439" s="218"/>
      <c r="BU2439" s="218"/>
      <c r="BV2439" s="218"/>
      <c r="BW2439" s="218"/>
      <c r="BX2439" s="218"/>
      <c r="BY2439" s="218"/>
      <c r="BZ2439" s="218"/>
      <c r="CA2439" s="218"/>
      <c r="CB2439" s="233"/>
      <c r="CC2439" s="218"/>
      <c r="CD2439" s="218"/>
      <c r="CE2439" s="218"/>
      <c r="CF2439" s="218"/>
      <c r="CG2439" s="218"/>
      <c r="CH2439" s="218"/>
      <c r="CI2439" s="218"/>
      <c r="CJ2439" s="218"/>
      <c r="CK2439" s="218"/>
      <c r="CL2439" s="218"/>
      <c r="CM2439" s="218"/>
      <c r="CN2439" s="218"/>
      <c r="CO2439" s="218"/>
      <c r="CP2439" s="218"/>
      <c r="CQ2439" s="218"/>
      <c r="CR2439" s="218"/>
      <c r="CS2439" s="218"/>
      <c r="CT2439" s="218"/>
      <c r="CU2439" s="218"/>
      <c r="CV2439" s="218"/>
      <c r="CW2439" s="218"/>
      <c r="CX2439" s="218"/>
      <c r="CY2439" s="218"/>
      <c r="CZ2439" s="218"/>
      <c r="DA2439" s="218"/>
      <c r="DB2439" s="218"/>
      <c r="DC2439" s="218"/>
      <c r="DD2439" s="218"/>
      <c r="DE2439" s="218"/>
      <c r="DF2439" s="218"/>
      <c r="DG2439" s="218"/>
      <c r="DH2439" s="218"/>
      <c r="DI2439" s="218"/>
      <c r="DJ2439" s="218"/>
      <c r="DK2439" s="218"/>
      <c r="DL2439" s="218"/>
      <c r="DM2439" s="218"/>
      <c r="DN2439" s="218"/>
      <c r="DO2439" s="218"/>
      <c r="DP2439" s="218"/>
      <c r="DQ2439" s="218"/>
      <c r="DR2439" s="218"/>
      <c r="DS2439" s="218"/>
      <c r="DT2439" s="218"/>
      <c r="DU2439" s="218"/>
      <c r="DV2439" s="218"/>
      <c r="DW2439" s="218"/>
      <c r="DX2439" s="218"/>
      <c r="DY2439" s="218"/>
      <c r="DZ2439" s="218"/>
      <c r="EA2439" s="218"/>
      <c r="EB2439" s="218"/>
      <c r="EC2439" s="218"/>
      <c r="ED2439" s="218"/>
      <c r="EE2439" s="218"/>
      <c r="EF2439" s="218"/>
      <c r="EG2439" s="218"/>
      <c r="EH2439" s="218"/>
      <c r="EI2439" s="218"/>
      <c r="EJ2439" s="233"/>
      <c r="EK2439" s="218"/>
      <c r="EL2439" s="218"/>
      <c r="EM2439" s="218"/>
      <c r="EN2439" s="218"/>
      <c r="EO2439" s="218"/>
      <c r="EP2439" s="218"/>
      <c r="EQ2439" s="218"/>
      <c r="ER2439" s="218"/>
      <c r="ES2439" s="218"/>
      <c r="ET2439" s="218"/>
      <c r="EU2439" s="218"/>
      <c r="EV2439" s="233"/>
      <c r="EW2439" s="233"/>
      <c r="EX2439" s="218"/>
      <c r="EY2439" s="233"/>
      <c r="EZ2439" s="233"/>
      <c r="FA2439" s="218"/>
      <c r="FB2439" s="1275" t="s">
        <v>8756</v>
      </c>
      <c r="FC2439" s="1274"/>
      <c r="FD2439" s="218"/>
    </row>
    <row r="2440">
      <c r="A2440" s="225" t="s">
        <v>7125</v>
      </c>
      <c r="B2440" s="225" t="s">
        <v>7121</v>
      </c>
      <c r="C2440" s="681" t="s">
        <v>8</v>
      </c>
      <c r="D2440" s="233" t="s">
        <v>18</v>
      </c>
      <c r="E2440" s="233" t="s">
        <v>12</v>
      </c>
      <c r="F2440" s="233" t="s">
        <v>283</v>
      </c>
      <c r="G2440" s="225" t="s">
        <v>4656</v>
      </c>
      <c r="H2440" s="233" t="s">
        <v>4559</v>
      </c>
      <c r="I2440" s="233" t="s">
        <v>23</v>
      </c>
      <c r="J2440" s="233" t="s">
        <v>44</v>
      </c>
      <c r="K2440" s="225" t="s">
        <v>71</v>
      </c>
      <c r="L2440" s="225" t="s">
        <v>738</v>
      </c>
      <c r="M2440" s="225" t="s">
        <v>88</v>
      </c>
      <c r="N2440" s="682">
        <v>42556.0</v>
      </c>
      <c r="O2440" s="682">
        <v>42556.0</v>
      </c>
      <c r="P2440" s="1017"/>
      <c r="Q2440" s="224"/>
      <c r="R2440" s="224"/>
      <c r="S2440" s="218"/>
      <c r="T2440" s="857">
        <f t="shared" si="4522"/>
        <v>967</v>
      </c>
      <c r="U2440" s="1209">
        <f t="shared" si="4637"/>
        <v>7</v>
      </c>
      <c r="V2440" s="647">
        <f t="shared" ref="V2440:X2440" si="4694">IF(ISBLANK($A2440),"",sum(AF2440,AL2440,AR2440,AX2440,BD2440,BJ2440,BP2440,BV2440,CB2440,CH2440,CN2440,CT2440,CZ2440,DF2440,DL2440,DR2440,DX2440,ED2440,EJ2440,EP2440,EV2440))</f>
        <v>2</v>
      </c>
      <c r="W2440" s="647">
        <f t="shared" si="4694"/>
        <v>2</v>
      </c>
      <c r="X2440" s="647">
        <f t="shared" si="4694"/>
        <v>1</v>
      </c>
      <c r="Y2440" s="648">
        <f t="shared" si="4588"/>
        <v>5</v>
      </c>
      <c r="Z2440" s="647">
        <f t="shared" ref="Z2440:AB2440" si="4695">IF(ISBLANK($A2440),"",sum(AI2440,AO2440,AU2440,BA2440,BG2440,BM2440,BS2440,BY2440,CE2440,CK2440,CQ2440,CW2440,DC2440,DI2440,DO2440,DU2440,EA2440,EG2440,EM2440,ES2440,EY2440))</f>
        <v>1</v>
      </c>
      <c r="AA2440" s="647">
        <f t="shared" si="4695"/>
        <v>0</v>
      </c>
      <c r="AB2440" s="647">
        <f t="shared" si="4695"/>
        <v>0</v>
      </c>
      <c r="AC2440" s="1272">
        <f t="shared" si="4527"/>
        <v>1</v>
      </c>
      <c r="AD2440" s="649">
        <f t="shared" si="4608"/>
        <v>0.2</v>
      </c>
      <c r="AE2440" s="1204" t="str">
        <f t="shared" si="4631"/>
        <v>20+</v>
      </c>
      <c r="AF2440" s="218"/>
      <c r="AG2440" s="218"/>
      <c r="AH2440" s="218"/>
      <c r="AI2440" s="218"/>
      <c r="AJ2440" s="218"/>
      <c r="AK2440" s="218"/>
      <c r="AL2440" s="218"/>
      <c r="AM2440" s="218"/>
      <c r="AN2440" s="218"/>
      <c r="AO2440" s="218"/>
      <c r="AP2440" s="218"/>
      <c r="AQ2440" s="218"/>
      <c r="AR2440" s="237">
        <v>1.0</v>
      </c>
      <c r="AS2440" s="218"/>
      <c r="AT2440" s="218"/>
      <c r="AU2440" s="218"/>
      <c r="AV2440" s="218"/>
      <c r="AW2440" s="218"/>
      <c r="AX2440" s="218"/>
      <c r="AY2440" s="218"/>
      <c r="AZ2440" s="237">
        <v>1.0</v>
      </c>
      <c r="BA2440" s="218"/>
      <c r="BB2440" s="218"/>
      <c r="BC2440" s="218"/>
      <c r="BD2440" s="237">
        <v>1.0</v>
      </c>
      <c r="BE2440" s="218"/>
      <c r="BF2440" s="218"/>
      <c r="BG2440" s="218"/>
      <c r="BH2440" s="218"/>
      <c r="BI2440" s="218"/>
      <c r="BJ2440" s="218"/>
      <c r="BK2440" s="237">
        <v>1.0</v>
      </c>
      <c r="BL2440" s="218"/>
      <c r="BM2440" s="218"/>
      <c r="BN2440" s="218"/>
      <c r="BO2440" s="218"/>
      <c r="BP2440" s="218"/>
      <c r="BQ2440" s="218"/>
      <c r="BR2440" s="218"/>
      <c r="BS2440" s="237">
        <v>1.0</v>
      </c>
      <c r="BT2440" s="218"/>
      <c r="BU2440" s="218"/>
      <c r="BV2440" s="218"/>
      <c r="BW2440" s="218"/>
      <c r="BX2440" s="218"/>
      <c r="BY2440" s="218"/>
      <c r="BZ2440" s="218"/>
      <c r="CA2440" s="218"/>
      <c r="CB2440" s="218"/>
      <c r="CC2440" s="237">
        <v>1.0</v>
      </c>
      <c r="CD2440" s="218"/>
      <c r="CE2440" s="218"/>
      <c r="CF2440" s="218"/>
      <c r="CG2440" s="218"/>
      <c r="CH2440" s="218"/>
      <c r="CI2440" s="218"/>
      <c r="CJ2440" s="218"/>
      <c r="CK2440" s="218"/>
      <c r="CL2440" s="218"/>
      <c r="CM2440" s="218"/>
      <c r="CN2440" s="218"/>
      <c r="CO2440" s="218"/>
      <c r="CP2440" s="218"/>
      <c r="CQ2440" s="218"/>
      <c r="CR2440" s="218"/>
      <c r="CS2440" s="218"/>
      <c r="CT2440" s="218"/>
      <c r="CU2440" s="218"/>
      <c r="CV2440" s="218"/>
      <c r="CW2440" s="218"/>
      <c r="CX2440" s="218"/>
      <c r="CY2440" s="218"/>
      <c r="CZ2440" s="218"/>
      <c r="DA2440" s="218"/>
      <c r="DB2440" s="218"/>
      <c r="DC2440" s="218"/>
      <c r="DD2440" s="218"/>
      <c r="DE2440" s="218"/>
      <c r="DF2440" s="218"/>
      <c r="DG2440" s="218"/>
      <c r="DH2440" s="218"/>
      <c r="DI2440" s="218"/>
      <c r="DJ2440" s="218"/>
      <c r="DK2440" s="218"/>
      <c r="DL2440" s="218"/>
      <c r="DM2440" s="218"/>
      <c r="DN2440" s="218"/>
      <c r="DO2440" s="218"/>
      <c r="DP2440" s="218"/>
      <c r="DQ2440" s="218"/>
      <c r="DR2440" s="218"/>
      <c r="DS2440" s="218"/>
      <c r="DT2440" s="218"/>
      <c r="DU2440" s="218"/>
      <c r="DV2440" s="218"/>
      <c r="DW2440" s="218"/>
      <c r="DX2440" s="218"/>
      <c r="DY2440" s="218"/>
      <c r="DZ2440" s="218"/>
      <c r="EA2440" s="218"/>
      <c r="EB2440" s="218"/>
      <c r="EC2440" s="218"/>
      <c r="ED2440" s="218"/>
      <c r="EE2440" s="218"/>
      <c r="EF2440" s="218"/>
      <c r="EG2440" s="218"/>
      <c r="EH2440" s="218"/>
      <c r="EI2440" s="218"/>
      <c r="EJ2440" s="218"/>
      <c r="EK2440" s="218"/>
      <c r="EL2440" s="218"/>
      <c r="EM2440" s="218"/>
      <c r="EN2440" s="218"/>
      <c r="EO2440" s="218"/>
      <c r="EP2440" s="218"/>
      <c r="EQ2440" s="218"/>
      <c r="ER2440" s="218"/>
      <c r="ES2440" s="218"/>
      <c r="ET2440" s="218"/>
      <c r="EU2440" s="218"/>
      <c r="EV2440" s="218"/>
      <c r="EW2440" s="218"/>
      <c r="EX2440" s="218"/>
      <c r="EY2440" s="218"/>
      <c r="EZ2440" s="218"/>
      <c r="FA2440" s="218"/>
      <c r="FB2440" s="1275" t="s">
        <v>8757</v>
      </c>
      <c r="FC2440" s="1274"/>
      <c r="FD2440" s="218"/>
    </row>
    <row r="2441">
      <c r="A2441" s="643" t="s">
        <v>8758</v>
      </c>
      <c r="B2441" s="643" t="s">
        <v>8759</v>
      </c>
      <c r="C2441" s="1016" t="s">
        <v>70</v>
      </c>
      <c r="D2441" s="643" t="s">
        <v>18</v>
      </c>
      <c r="E2441" s="643" t="s">
        <v>12</v>
      </c>
      <c r="F2441" s="643" t="s">
        <v>283</v>
      </c>
      <c r="G2441" s="643" t="s">
        <v>8760</v>
      </c>
      <c r="H2441" s="643" t="s">
        <v>8761</v>
      </c>
      <c r="I2441" s="643" t="s">
        <v>23</v>
      </c>
      <c r="J2441" s="643" t="s">
        <v>44</v>
      </c>
      <c r="K2441" s="643" t="s">
        <v>71</v>
      </c>
      <c r="L2441" s="643" t="s">
        <v>6003</v>
      </c>
      <c r="M2441" s="643" t="s">
        <v>123</v>
      </c>
      <c r="N2441" s="1276">
        <v>42604.0</v>
      </c>
      <c r="O2441" s="1276">
        <v>42604.0</v>
      </c>
      <c r="P2441" s="1017"/>
      <c r="Q2441" s="224"/>
      <c r="R2441" s="224"/>
      <c r="S2441" s="218"/>
      <c r="T2441" s="857">
        <f t="shared" si="4522"/>
        <v>919</v>
      </c>
      <c r="U2441" s="1209">
        <f t="shared" si="4637"/>
        <v>7</v>
      </c>
      <c r="V2441" s="647">
        <f t="shared" ref="V2441:V2468" si="4697">IF(ISBLANK($A2441),"",sum(AF2441,AL2441,AR2441,AX2441,BD2441,BJ2441,BP2441,BV2441,CB2441,CH2441,CN2441,CT2441,CZ2441,DF2441,DL2441,DR2441,DX2441,ED2441,EJ2441,EP2441,EV2441))</f>
        <v>8</v>
      </c>
      <c r="W2441" s="647">
        <v>4.0</v>
      </c>
      <c r="X2441" s="647">
        <f>IF(ISBLANK($A2441),"",sum(AH2441,AN2441,AT2441,AZ2441,BF2441,BL2441,BR2441,BX2441,CD2441,CJ2441,CP2441,CV2441,DB2441,DH2441,DN2441,DT2441,DZ2441,EF2441,EL2441,ER2441,EX2441))</f>
        <v>0</v>
      </c>
      <c r="Y2441" s="648">
        <f t="shared" si="4588"/>
        <v>12</v>
      </c>
      <c r="Z2441" s="647">
        <f t="shared" ref="Z2441:AB2441" si="4696">IF(ISBLANK($A2441),"",sum(AI2441,AO2441,AU2441,BA2441,BG2441,BM2441,BS2441,BY2441,CE2441,CK2441,CQ2441,CW2441,DC2441,DI2441,DO2441,DU2441,EA2441,EG2441,EM2441,ES2441,EY2441))</f>
        <v>2</v>
      </c>
      <c r="AA2441" s="647">
        <f t="shared" si="4696"/>
        <v>6</v>
      </c>
      <c r="AB2441" s="647">
        <f t="shared" si="4696"/>
        <v>0</v>
      </c>
      <c r="AC2441" s="1272">
        <f t="shared" si="4527"/>
        <v>8</v>
      </c>
      <c r="AD2441" s="1019">
        <f t="shared" si="4608"/>
        <v>0.1666666667</v>
      </c>
      <c r="AE2441" s="1204" t="str">
        <f t="shared" si="4631"/>
        <v>20+</v>
      </c>
      <c r="AF2441" s="701">
        <v>6.0</v>
      </c>
      <c r="AG2441" s="701">
        <v>6.0</v>
      </c>
      <c r="AH2441" s="218"/>
      <c r="AI2441" s="701">
        <v>1.0</v>
      </c>
      <c r="AJ2441" s="218"/>
      <c r="AK2441" s="218"/>
      <c r="AL2441" s="218"/>
      <c r="AM2441" s="218"/>
      <c r="AN2441" s="218"/>
      <c r="AO2441" s="218"/>
      <c r="AP2441" s="701">
        <v>5.0</v>
      </c>
      <c r="AQ2441" s="218"/>
      <c r="AR2441" s="701">
        <v>1.0</v>
      </c>
      <c r="AS2441" s="701">
        <v>1.0</v>
      </c>
      <c r="AT2441" s="218"/>
      <c r="AU2441" s="218"/>
      <c r="AV2441" s="701">
        <v>1.0</v>
      </c>
      <c r="AW2441" s="218"/>
      <c r="AX2441" s="218"/>
      <c r="AY2441" s="218"/>
      <c r="AZ2441" s="218"/>
      <c r="BA2441" s="218"/>
      <c r="BB2441" s="218"/>
      <c r="BC2441" s="218"/>
      <c r="BD2441" s="218"/>
      <c r="BE2441" s="218"/>
      <c r="BF2441" s="218"/>
      <c r="BG2441" s="218"/>
      <c r="BH2441" s="218"/>
      <c r="BI2441" s="218"/>
      <c r="BJ2441" s="218"/>
      <c r="BK2441" s="218"/>
      <c r="BL2441" s="218"/>
      <c r="BM2441" s="218"/>
      <c r="BN2441" s="218"/>
      <c r="BO2441" s="218"/>
      <c r="BP2441" s="218"/>
      <c r="BQ2441" s="218"/>
      <c r="BR2441" s="218"/>
      <c r="BS2441" s="218"/>
      <c r="BT2441" s="218"/>
      <c r="BU2441" s="218"/>
      <c r="BV2441" s="218"/>
      <c r="BW2441" s="218"/>
      <c r="BX2441" s="218"/>
      <c r="BY2441" s="218"/>
      <c r="BZ2441" s="218"/>
      <c r="CA2441" s="218"/>
      <c r="CB2441" s="218"/>
      <c r="CC2441" s="218"/>
      <c r="CD2441" s="218"/>
      <c r="CE2441" s="218"/>
      <c r="CF2441" s="218"/>
      <c r="CG2441" s="218"/>
      <c r="CH2441" s="218"/>
      <c r="CI2441" s="218"/>
      <c r="CJ2441" s="218"/>
      <c r="CK2441" s="218"/>
      <c r="CL2441" s="218"/>
      <c r="CM2441" s="218"/>
      <c r="CN2441" s="218"/>
      <c r="CO2441" s="218"/>
      <c r="CP2441" s="218"/>
      <c r="CQ2441" s="218"/>
      <c r="CR2441" s="218"/>
      <c r="CS2441" s="218"/>
      <c r="CT2441" s="218"/>
      <c r="CU2441" s="218"/>
      <c r="CV2441" s="218"/>
      <c r="CW2441" s="218"/>
      <c r="CX2441" s="218"/>
      <c r="CY2441" s="218"/>
      <c r="CZ2441" s="701">
        <v>1.0</v>
      </c>
      <c r="DA2441" s="218"/>
      <c r="DB2441" s="218"/>
      <c r="DC2441" s="218"/>
      <c r="DD2441" s="218"/>
      <c r="DE2441" s="218"/>
      <c r="DF2441" s="218"/>
      <c r="DG2441" s="218"/>
      <c r="DH2441" s="218"/>
      <c r="DI2441" s="701">
        <v>1.0</v>
      </c>
      <c r="DJ2441" s="218"/>
      <c r="DK2441" s="218"/>
      <c r="DL2441" s="218"/>
      <c r="DM2441" s="218"/>
      <c r="DN2441" s="218"/>
      <c r="DO2441" s="218"/>
      <c r="DP2441" s="218"/>
      <c r="DQ2441" s="218"/>
      <c r="DR2441" s="218"/>
      <c r="DS2441" s="218"/>
      <c r="DT2441" s="218"/>
      <c r="DU2441" s="218"/>
      <c r="DV2441" s="218"/>
      <c r="DW2441" s="218"/>
      <c r="DX2441" s="218"/>
      <c r="DY2441" s="218"/>
      <c r="DZ2441" s="218"/>
      <c r="EA2441" s="218"/>
      <c r="EB2441" s="218"/>
      <c r="EC2441" s="218"/>
      <c r="ED2441" s="218"/>
      <c r="EE2441" s="218"/>
      <c r="EF2441" s="218"/>
      <c r="EG2441" s="218"/>
      <c r="EH2441" s="218"/>
      <c r="EI2441" s="218"/>
      <c r="EJ2441" s="218"/>
      <c r="EK2441" s="218"/>
      <c r="EL2441" s="218"/>
      <c r="EM2441" s="218"/>
      <c r="EN2441" s="218"/>
      <c r="EO2441" s="218"/>
      <c r="EP2441" s="218"/>
      <c r="EQ2441" s="218"/>
      <c r="ER2441" s="218"/>
      <c r="ES2441" s="218"/>
      <c r="ET2441" s="218"/>
      <c r="EU2441" s="218"/>
      <c r="EV2441" s="218"/>
      <c r="EW2441" s="218"/>
      <c r="EX2441" s="218"/>
      <c r="EY2441" s="218"/>
      <c r="EZ2441" s="218"/>
      <c r="FA2441" s="218"/>
      <c r="FB2441" s="1273" t="s">
        <v>8762</v>
      </c>
      <c r="FC2441" s="1274"/>
      <c r="FD2441" s="218"/>
    </row>
    <row r="2442">
      <c r="A2442" s="233" t="s">
        <v>8763</v>
      </c>
      <c r="B2442" s="233" t="s">
        <v>3603</v>
      </c>
      <c r="C2442" s="1016" t="s">
        <v>8</v>
      </c>
      <c r="D2442" s="643" t="s">
        <v>18</v>
      </c>
      <c r="E2442" s="233" t="s">
        <v>12</v>
      </c>
      <c r="F2442" s="233" t="s">
        <v>283</v>
      </c>
      <c r="G2442" s="233" t="s">
        <v>4656</v>
      </c>
      <c r="H2442" s="233" t="s">
        <v>4559</v>
      </c>
      <c r="I2442" s="233" t="s">
        <v>23</v>
      </c>
      <c r="J2442" s="643" t="s">
        <v>44</v>
      </c>
      <c r="K2442" s="225" t="s">
        <v>49</v>
      </c>
      <c r="L2442" s="233" t="s">
        <v>5268</v>
      </c>
      <c r="M2442" s="233" t="s">
        <v>119</v>
      </c>
      <c r="N2442" s="682">
        <v>42598.0</v>
      </c>
      <c r="O2442" s="682">
        <v>42598.0</v>
      </c>
      <c r="P2442" s="1017"/>
      <c r="Q2442" s="224"/>
      <c r="R2442" s="224"/>
      <c r="S2442" s="218"/>
      <c r="T2442" s="857">
        <f t="shared" si="4522"/>
        <v>925</v>
      </c>
      <c r="U2442" s="1209">
        <f t="shared" si="4637"/>
        <v>7</v>
      </c>
      <c r="V2442" s="647">
        <f t="shared" si="4697"/>
        <v>10</v>
      </c>
      <c r="W2442" s="647">
        <f t="shared" ref="W2442:X2442" si="4698">IF(ISBLANK($A2442),"",sum(AG2442,AM2442,AS2442,AY2442,BE2442,BK2442,BQ2442,BW2442,CC2442,CI2442,CO2442,CU2442,DA2442,DG2442,DM2442,DS2442,DY2442,EE2442,EK2442,EQ2442,EW2442))</f>
        <v>2</v>
      </c>
      <c r="X2442" s="647">
        <f t="shared" si="4698"/>
        <v>0</v>
      </c>
      <c r="Y2442" s="648">
        <f t="shared" si="4588"/>
        <v>12</v>
      </c>
      <c r="Z2442" s="647">
        <f t="shared" ref="Z2442:AB2442" si="4699">IF(ISBLANK($A2442),"",sum(AI2442,AO2442,AU2442,BA2442,BG2442,BM2442,BS2442,BY2442,CE2442,CK2442,CQ2442,CW2442,DC2442,DI2442,DO2442,DU2442,EA2442,EG2442,EM2442,ES2442,EY2442))</f>
        <v>3</v>
      </c>
      <c r="AA2442" s="647">
        <f t="shared" si="4699"/>
        <v>0</v>
      </c>
      <c r="AB2442" s="647">
        <f t="shared" si="4699"/>
        <v>0</v>
      </c>
      <c r="AC2442" s="1272">
        <f t="shared" si="4527"/>
        <v>3</v>
      </c>
      <c r="AD2442" s="1019">
        <f t="shared" si="4608"/>
        <v>0.25</v>
      </c>
      <c r="AE2442" s="1204" t="str">
        <f t="shared" si="4631"/>
        <v>20+</v>
      </c>
      <c r="AF2442" s="237">
        <v>4.0</v>
      </c>
      <c r="AG2442" s="233"/>
      <c r="AH2442" s="218"/>
      <c r="AI2442" s="237">
        <v>1.0</v>
      </c>
      <c r="AJ2442" s="218"/>
      <c r="AK2442" s="218"/>
      <c r="AL2442" s="237">
        <v>1.0</v>
      </c>
      <c r="AM2442" s="218"/>
      <c r="AN2442" s="218"/>
      <c r="AO2442" s="237">
        <v>1.0</v>
      </c>
      <c r="AP2442" s="218"/>
      <c r="AQ2442" s="218"/>
      <c r="AR2442" s="237">
        <v>3.0</v>
      </c>
      <c r="AS2442" s="237">
        <v>2.0</v>
      </c>
      <c r="AT2442" s="218"/>
      <c r="AU2442" s="233"/>
      <c r="AV2442" s="218"/>
      <c r="AW2442" s="218"/>
      <c r="AX2442" s="233"/>
      <c r="AY2442" s="218"/>
      <c r="AZ2442" s="218"/>
      <c r="BA2442" s="233"/>
      <c r="BB2442" s="233"/>
      <c r="BC2442" s="218"/>
      <c r="BD2442" s="218"/>
      <c r="BE2442" s="218"/>
      <c r="BF2442" s="218"/>
      <c r="BG2442" s="218"/>
      <c r="BH2442" s="218"/>
      <c r="BI2442" s="218"/>
      <c r="BJ2442" s="218"/>
      <c r="BK2442" s="218"/>
      <c r="BL2442" s="218"/>
      <c r="BM2442" s="218"/>
      <c r="BN2442" s="218"/>
      <c r="BO2442" s="218"/>
      <c r="BP2442" s="233"/>
      <c r="BQ2442" s="218"/>
      <c r="BR2442" s="218"/>
      <c r="BS2442" s="233"/>
      <c r="BT2442" s="218"/>
      <c r="BU2442" s="218"/>
      <c r="BV2442" s="218"/>
      <c r="BW2442" s="218"/>
      <c r="BX2442" s="218"/>
      <c r="BY2442" s="218"/>
      <c r="BZ2442" s="218"/>
      <c r="CA2442" s="218"/>
      <c r="CB2442" s="233"/>
      <c r="CC2442" s="218"/>
      <c r="CD2442" s="218"/>
      <c r="CE2442" s="218"/>
      <c r="CF2442" s="218"/>
      <c r="CG2442" s="218"/>
      <c r="CH2442" s="218"/>
      <c r="CI2442" s="218"/>
      <c r="CJ2442" s="218"/>
      <c r="CK2442" s="218"/>
      <c r="CL2442" s="218"/>
      <c r="CM2442" s="218"/>
      <c r="CN2442" s="218"/>
      <c r="CO2442" s="218"/>
      <c r="CP2442" s="218"/>
      <c r="CQ2442" s="218"/>
      <c r="CR2442" s="218"/>
      <c r="CS2442" s="218"/>
      <c r="CT2442" s="237">
        <v>2.0</v>
      </c>
      <c r="CU2442" s="218"/>
      <c r="CV2442" s="218"/>
      <c r="CW2442" s="237">
        <v>1.0</v>
      </c>
      <c r="CX2442" s="218"/>
      <c r="CY2442" s="218"/>
      <c r="CZ2442" s="218"/>
      <c r="DA2442" s="218"/>
      <c r="DB2442" s="218"/>
      <c r="DC2442" s="218"/>
      <c r="DD2442" s="218"/>
      <c r="DE2442" s="218"/>
      <c r="DF2442" s="218"/>
      <c r="DG2442" s="218"/>
      <c r="DH2442" s="218"/>
      <c r="DI2442" s="218"/>
      <c r="DJ2442" s="218"/>
      <c r="DK2442" s="218"/>
      <c r="DL2442" s="218"/>
      <c r="DM2442" s="218"/>
      <c r="DN2442" s="218"/>
      <c r="DO2442" s="218"/>
      <c r="DP2442" s="218"/>
      <c r="DQ2442" s="218"/>
      <c r="DR2442" s="218"/>
      <c r="DS2442" s="218"/>
      <c r="DT2442" s="218"/>
      <c r="DU2442" s="218"/>
      <c r="DV2442" s="218"/>
      <c r="DW2442" s="218"/>
      <c r="DX2442" s="218"/>
      <c r="DY2442" s="218"/>
      <c r="DZ2442" s="218"/>
      <c r="EA2442" s="218"/>
      <c r="EB2442" s="218"/>
      <c r="EC2442" s="218"/>
      <c r="ED2442" s="218"/>
      <c r="EE2442" s="218"/>
      <c r="EF2442" s="218"/>
      <c r="EG2442" s="218"/>
      <c r="EH2442" s="218"/>
      <c r="EI2442" s="218"/>
      <c r="EJ2442" s="233"/>
      <c r="EK2442" s="218"/>
      <c r="EL2442" s="218"/>
      <c r="EM2442" s="218"/>
      <c r="EN2442" s="218"/>
      <c r="EO2442" s="218"/>
      <c r="EP2442" s="218"/>
      <c r="EQ2442" s="218"/>
      <c r="ER2442" s="218"/>
      <c r="ES2442" s="218"/>
      <c r="ET2442" s="218"/>
      <c r="EU2442" s="218"/>
      <c r="EV2442" s="233"/>
      <c r="EW2442" s="233"/>
      <c r="EX2442" s="218"/>
      <c r="EY2442" s="233"/>
      <c r="EZ2442" s="233"/>
      <c r="FA2442" s="218"/>
      <c r="FB2442" s="1275" t="s">
        <v>8764</v>
      </c>
      <c r="FC2442" s="1274"/>
      <c r="FD2442" s="218"/>
    </row>
    <row r="2443">
      <c r="A2443" s="225" t="s">
        <v>8765</v>
      </c>
      <c r="B2443" s="225" t="s">
        <v>7128</v>
      </c>
      <c r="C2443" s="1016" t="s">
        <v>8</v>
      </c>
      <c r="D2443" s="643" t="s">
        <v>18</v>
      </c>
      <c r="E2443" s="643" t="s">
        <v>12</v>
      </c>
      <c r="F2443" s="643" t="s">
        <v>283</v>
      </c>
      <c r="G2443" s="225" t="s">
        <v>7205</v>
      </c>
      <c r="H2443" s="643" t="s">
        <v>4559</v>
      </c>
      <c r="I2443" s="643" t="s">
        <v>23</v>
      </c>
      <c r="J2443" s="643" t="s">
        <v>44</v>
      </c>
      <c r="K2443" s="225" t="s">
        <v>49</v>
      </c>
      <c r="L2443" s="225" t="s">
        <v>4678</v>
      </c>
      <c r="M2443" s="225" t="s">
        <v>72</v>
      </c>
      <c r="N2443" s="1018">
        <v>42556.0</v>
      </c>
      <c r="O2443" s="1018">
        <v>42556.0</v>
      </c>
      <c r="P2443" s="1017"/>
      <c r="Q2443" s="224"/>
      <c r="R2443" s="224"/>
      <c r="S2443" s="218"/>
      <c r="T2443" s="857">
        <f t="shared" si="4522"/>
        <v>967</v>
      </c>
      <c r="U2443" s="1209">
        <f t="shared" si="4637"/>
        <v>7</v>
      </c>
      <c r="V2443" s="647">
        <f t="shared" si="4697"/>
        <v>8</v>
      </c>
      <c r="W2443" s="647">
        <f t="shared" ref="W2443:X2443" si="4700">IF(ISBLANK($A2443),"",sum(AG2443,AM2443,AS2443,AY2443,BE2443,BK2443,BQ2443,BW2443,CC2443,CI2443,CO2443,CU2443,DA2443,DG2443,DM2443,DS2443,DY2443,EE2443,EK2443,EQ2443,EW2443))</f>
        <v>2</v>
      </c>
      <c r="X2443" s="647">
        <f t="shared" si="4700"/>
        <v>0</v>
      </c>
      <c r="Y2443" s="648">
        <f t="shared" si="4588"/>
        <v>10</v>
      </c>
      <c r="Z2443" s="647">
        <f t="shared" ref="Z2443:AB2443" si="4701">IF(ISBLANK($A2443),"",sum(AI2443,AO2443,AU2443,BA2443,BG2443,BM2443,BS2443,BY2443,CE2443,CK2443,CQ2443,CW2443,DC2443,DI2443,DO2443,DU2443,EA2443,EG2443,EM2443,ES2443,EY2443))</f>
        <v>5</v>
      </c>
      <c r="AA2443" s="647">
        <f t="shared" si="4701"/>
        <v>2</v>
      </c>
      <c r="AB2443" s="647">
        <f t="shared" si="4701"/>
        <v>0</v>
      </c>
      <c r="AC2443" s="1272">
        <f t="shared" si="4527"/>
        <v>7</v>
      </c>
      <c r="AD2443" s="1019">
        <f t="shared" si="4608"/>
        <v>0.5</v>
      </c>
      <c r="AE2443" s="1204" t="str">
        <f t="shared" si="4631"/>
        <v>20+</v>
      </c>
      <c r="AF2443" s="218"/>
      <c r="AG2443" s="218"/>
      <c r="AH2443" s="218"/>
      <c r="AI2443" s="218"/>
      <c r="AJ2443" s="218"/>
      <c r="AK2443" s="218"/>
      <c r="AL2443" s="218"/>
      <c r="AM2443" s="218"/>
      <c r="AN2443" s="218"/>
      <c r="AO2443" s="218"/>
      <c r="AP2443" s="218"/>
      <c r="AQ2443" s="218"/>
      <c r="AR2443" s="218"/>
      <c r="AS2443" s="218"/>
      <c r="AT2443" s="218"/>
      <c r="AU2443" s="218"/>
      <c r="AV2443" s="218"/>
      <c r="AW2443" s="218"/>
      <c r="AX2443" s="701">
        <v>2.0</v>
      </c>
      <c r="AY2443" s="218"/>
      <c r="AZ2443" s="218"/>
      <c r="BA2443" s="701">
        <v>5.0</v>
      </c>
      <c r="BB2443" s="701">
        <v>2.0</v>
      </c>
      <c r="BC2443" s="218"/>
      <c r="BD2443" s="701">
        <v>4.0</v>
      </c>
      <c r="BE2443" s="218"/>
      <c r="BF2443" s="218"/>
      <c r="BG2443" s="218"/>
      <c r="BH2443" s="218"/>
      <c r="BI2443" s="218"/>
      <c r="BJ2443" s="701">
        <v>1.0</v>
      </c>
      <c r="BK2443" s="218"/>
      <c r="BL2443" s="218"/>
      <c r="BM2443" s="218"/>
      <c r="BN2443" s="218"/>
      <c r="BO2443" s="218"/>
      <c r="BP2443" s="218"/>
      <c r="BQ2443" s="218"/>
      <c r="BR2443" s="218"/>
      <c r="BS2443" s="218"/>
      <c r="BT2443" s="218"/>
      <c r="BU2443" s="218"/>
      <c r="BV2443" s="218"/>
      <c r="BW2443" s="218"/>
      <c r="BX2443" s="218"/>
      <c r="BY2443" s="218"/>
      <c r="BZ2443" s="218"/>
      <c r="CA2443" s="218"/>
      <c r="CB2443" s="218"/>
      <c r="CC2443" s="218"/>
      <c r="CD2443" s="218"/>
      <c r="CE2443" s="218"/>
      <c r="CF2443" s="218"/>
      <c r="CG2443" s="218"/>
      <c r="CH2443" s="701">
        <v>1.0</v>
      </c>
      <c r="CI2443" s="701">
        <v>2.0</v>
      </c>
      <c r="CJ2443" s="218"/>
      <c r="CK2443" s="218"/>
      <c r="CL2443" s="218"/>
      <c r="CM2443" s="218"/>
      <c r="CN2443" s="218"/>
      <c r="CO2443" s="218"/>
      <c r="CP2443" s="218"/>
      <c r="CQ2443" s="218"/>
      <c r="CR2443" s="218"/>
      <c r="CS2443" s="218"/>
      <c r="CT2443" s="218"/>
      <c r="CU2443" s="218"/>
      <c r="CV2443" s="218"/>
      <c r="CW2443" s="218"/>
      <c r="CX2443" s="218"/>
      <c r="CY2443" s="218"/>
      <c r="CZ2443" s="218"/>
      <c r="DA2443" s="218"/>
      <c r="DB2443" s="218"/>
      <c r="DC2443" s="218"/>
      <c r="DD2443" s="218"/>
      <c r="DE2443" s="218"/>
      <c r="DF2443" s="218"/>
      <c r="DG2443" s="218"/>
      <c r="DH2443" s="218"/>
      <c r="DI2443" s="218"/>
      <c r="DJ2443" s="218"/>
      <c r="DK2443" s="218"/>
      <c r="DL2443" s="218"/>
      <c r="DM2443" s="218"/>
      <c r="DN2443" s="218"/>
      <c r="DO2443" s="218"/>
      <c r="DP2443" s="218"/>
      <c r="DQ2443" s="218"/>
      <c r="DR2443" s="218"/>
      <c r="DS2443" s="218"/>
      <c r="DT2443" s="218"/>
      <c r="DU2443" s="218"/>
      <c r="DV2443" s="218"/>
      <c r="DW2443" s="218"/>
      <c r="DX2443" s="218"/>
      <c r="DY2443" s="218"/>
      <c r="DZ2443" s="218"/>
      <c r="EA2443" s="218"/>
      <c r="EB2443" s="218"/>
      <c r="EC2443" s="218"/>
      <c r="ED2443" s="218"/>
      <c r="EE2443" s="218"/>
      <c r="EF2443" s="218"/>
      <c r="EG2443" s="218"/>
      <c r="EH2443" s="218"/>
      <c r="EI2443" s="218"/>
      <c r="EJ2443" s="218"/>
      <c r="EK2443" s="218"/>
      <c r="EL2443" s="218"/>
      <c r="EM2443" s="218"/>
      <c r="EN2443" s="218"/>
      <c r="EO2443" s="218"/>
      <c r="EP2443" s="218"/>
      <c r="EQ2443" s="218"/>
      <c r="ER2443" s="218"/>
      <c r="ES2443" s="218"/>
      <c r="ET2443" s="218"/>
      <c r="EU2443" s="218"/>
      <c r="EV2443" s="218"/>
      <c r="EW2443" s="218"/>
      <c r="EX2443" s="218"/>
      <c r="EY2443" s="218"/>
      <c r="EZ2443" s="218"/>
      <c r="FA2443" s="218"/>
      <c r="FB2443" s="1273" t="s">
        <v>8766</v>
      </c>
      <c r="FC2443" s="1274"/>
      <c r="FD2443" s="218"/>
    </row>
    <row r="2444">
      <c r="A2444" s="643" t="s">
        <v>8767</v>
      </c>
      <c r="B2444" s="643" t="s">
        <v>4369</v>
      </c>
      <c r="C2444" s="1016" t="s">
        <v>8</v>
      </c>
      <c r="D2444" s="643" t="s">
        <v>18</v>
      </c>
      <c r="E2444" s="643" t="s">
        <v>12</v>
      </c>
      <c r="F2444" s="643" t="s">
        <v>283</v>
      </c>
      <c r="G2444" s="643" t="s">
        <v>4465</v>
      </c>
      <c r="H2444" s="643" t="s">
        <v>4371</v>
      </c>
      <c r="I2444" s="643" t="s">
        <v>23</v>
      </c>
      <c r="J2444" s="643" t="s">
        <v>44</v>
      </c>
      <c r="K2444" s="643" t="s">
        <v>49</v>
      </c>
      <c r="L2444" s="643" t="s">
        <v>409</v>
      </c>
      <c r="M2444" s="643" t="s">
        <v>85</v>
      </c>
      <c r="N2444" s="1277">
        <v>42628.0</v>
      </c>
      <c r="O2444" s="1278">
        <v>42628.0</v>
      </c>
      <c r="P2444" s="1017"/>
      <c r="Q2444" s="224"/>
      <c r="R2444" s="224"/>
      <c r="S2444" s="218"/>
      <c r="T2444" s="857">
        <f t="shared" si="4522"/>
        <v>895</v>
      </c>
      <c r="U2444" s="1209">
        <f t="shared" si="4637"/>
        <v>7</v>
      </c>
      <c r="V2444" s="647">
        <f t="shared" si="4697"/>
        <v>8</v>
      </c>
      <c r="W2444" s="647">
        <f t="shared" ref="W2444:X2444" si="4702">IF(ISBLANK($A2444),"",sum(AG2444,AM2444,AS2444,AY2444,BE2444,BK2444,BQ2444,BW2444,CC2444,CI2444,CO2444,CU2444,DA2444,DG2444,DM2444,DS2444,DY2444,EE2444,EK2444,EQ2444,EW2444))</f>
        <v>0</v>
      </c>
      <c r="X2444" s="647">
        <f t="shared" si="4702"/>
        <v>0</v>
      </c>
      <c r="Y2444" s="648">
        <f t="shared" si="4588"/>
        <v>8</v>
      </c>
      <c r="Z2444" s="647">
        <f t="shared" ref="Z2444:AB2444" si="4703">IF(ISBLANK($A2444),"",sum(AI2444,AO2444,AU2444,BA2444,BG2444,BM2444,BS2444,BY2444,CE2444,CK2444,CQ2444,CW2444,DC2444,DI2444,DO2444,DU2444,EA2444,EG2444,EM2444,ES2444,EY2444))</f>
        <v>4</v>
      </c>
      <c r="AA2444" s="647">
        <f t="shared" si="4703"/>
        <v>1</v>
      </c>
      <c r="AB2444" s="647">
        <f t="shared" si="4703"/>
        <v>0</v>
      </c>
      <c r="AC2444" s="1272">
        <f t="shared" si="4527"/>
        <v>5</v>
      </c>
      <c r="AD2444" s="1019">
        <f t="shared" si="4608"/>
        <v>0.5</v>
      </c>
      <c r="AE2444" s="1204" t="str">
        <f t="shared" si="4631"/>
        <v>20+</v>
      </c>
      <c r="AF2444" s="218"/>
      <c r="AG2444" s="218"/>
      <c r="AH2444" s="218"/>
      <c r="AI2444" s="218"/>
      <c r="AJ2444" s="218"/>
      <c r="AK2444" s="218"/>
      <c r="AL2444" s="218"/>
      <c r="AM2444" s="218"/>
      <c r="AN2444" s="218"/>
      <c r="AO2444" s="218"/>
      <c r="AP2444" s="218"/>
      <c r="AQ2444" s="218"/>
      <c r="AR2444" s="218"/>
      <c r="AS2444" s="218"/>
      <c r="AT2444" s="218"/>
      <c r="AU2444" s="218"/>
      <c r="AV2444" s="218"/>
      <c r="AW2444" s="218"/>
      <c r="AX2444" s="218"/>
      <c r="AY2444" s="218"/>
      <c r="AZ2444" s="218"/>
      <c r="BA2444" s="218"/>
      <c r="BB2444" s="218"/>
      <c r="BC2444" s="218"/>
      <c r="BD2444" s="218"/>
      <c r="BE2444" s="218"/>
      <c r="BF2444" s="218"/>
      <c r="BG2444" s="218"/>
      <c r="BH2444" s="218"/>
      <c r="BI2444" s="218"/>
      <c r="BJ2444" s="218"/>
      <c r="BK2444" s="218"/>
      <c r="BL2444" s="218"/>
      <c r="BM2444" s="218"/>
      <c r="BN2444" s="218"/>
      <c r="BO2444" s="218"/>
      <c r="BP2444" s="218"/>
      <c r="BQ2444" s="218"/>
      <c r="BR2444" s="218"/>
      <c r="BS2444" s="218"/>
      <c r="BT2444" s="218"/>
      <c r="BU2444" s="218"/>
      <c r="BV2444" s="218"/>
      <c r="BW2444" s="218"/>
      <c r="BX2444" s="218"/>
      <c r="BY2444" s="218"/>
      <c r="BZ2444" s="218"/>
      <c r="CA2444" s="218"/>
      <c r="CB2444" s="218"/>
      <c r="CC2444" s="218"/>
      <c r="CD2444" s="218"/>
      <c r="CE2444" s="218"/>
      <c r="CF2444" s="218"/>
      <c r="CG2444" s="218"/>
      <c r="CH2444" s="218"/>
      <c r="CI2444" s="218"/>
      <c r="CJ2444" s="218"/>
      <c r="CK2444" s="218"/>
      <c r="CL2444" s="218"/>
      <c r="CM2444" s="218"/>
      <c r="CN2444" s="701">
        <v>1.0</v>
      </c>
      <c r="CO2444" s="218"/>
      <c r="CP2444" s="218"/>
      <c r="CQ2444" s="218"/>
      <c r="CR2444" s="218"/>
      <c r="CS2444" s="218"/>
      <c r="CT2444" s="218"/>
      <c r="CU2444" s="218"/>
      <c r="CV2444" s="218"/>
      <c r="CW2444" s="218"/>
      <c r="CX2444" s="218"/>
      <c r="CY2444" s="218"/>
      <c r="CZ2444" s="701">
        <v>1.0</v>
      </c>
      <c r="DA2444" s="218"/>
      <c r="DB2444" s="218"/>
      <c r="DC2444" s="218"/>
      <c r="DD2444" s="218"/>
      <c r="DE2444" s="218"/>
      <c r="DF2444" s="218"/>
      <c r="DG2444" s="218"/>
      <c r="DH2444" s="218"/>
      <c r="DI2444" s="218"/>
      <c r="DJ2444" s="218"/>
      <c r="DK2444" s="218"/>
      <c r="DL2444" s="218"/>
      <c r="DM2444" s="218"/>
      <c r="DN2444" s="218"/>
      <c r="DO2444" s="218"/>
      <c r="DP2444" s="218"/>
      <c r="DQ2444" s="218"/>
      <c r="DR2444" s="218"/>
      <c r="DS2444" s="218"/>
      <c r="DT2444" s="218"/>
      <c r="DU2444" s="701">
        <v>1.0</v>
      </c>
      <c r="DV2444" s="218"/>
      <c r="DW2444" s="218"/>
      <c r="DX2444" s="701">
        <v>3.0</v>
      </c>
      <c r="DY2444" s="218"/>
      <c r="DZ2444" s="218"/>
      <c r="EA2444" s="218"/>
      <c r="EB2444" s="218"/>
      <c r="EC2444" s="218"/>
      <c r="ED2444" s="701">
        <v>2.0</v>
      </c>
      <c r="EE2444" s="218"/>
      <c r="EF2444" s="218"/>
      <c r="EG2444" s="701">
        <v>3.0</v>
      </c>
      <c r="EH2444" s="701">
        <v>1.0</v>
      </c>
      <c r="EI2444" s="218"/>
      <c r="EJ2444" s="218"/>
      <c r="EK2444" s="218"/>
      <c r="EL2444" s="218"/>
      <c r="EM2444" s="218"/>
      <c r="EN2444" s="218"/>
      <c r="EO2444" s="218"/>
      <c r="EP2444" s="701">
        <v>1.0</v>
      </c>
      <c r="EQ2444" s="218"/>
      <c r="ER2444" s="218"/>
      <c r="ES2444" s="218"/>
      <c r="ET2444" s="218"/>
      <c r="EU2444" s="218"/>
      <c r="EV2444" s="218"/>
      <c r="EW2444" s="218"/>
      <c r="EX2444" s="218"/>
      <c r="EY2444" s="218"/>
      <c r="EZ2444" s="218"/>
      <c r="FA2444" s="218"/>
      <c r="FB2444" s="1273" t="s">
        <v>8768</v>
      </c>
      <c r="FC2444" s="1274"/>
      <c r="FD2444" s="218"/>
    </row>
    <row r="2445">
      <c r="A2445" s="643" t="s">
        <v>8769</v>
      </c>
      <c r="B2445" s="643" t="s">
        <v>8770</v>
      </c>
      <c r="C2445" s="1016" t="s">
        <v>8</v>
      </c>
      <c r="D2445" s="643" t="s">
        <v>18</v>
      </c>
      <c r="E2445" s="233" t="s">
        <v>12</v>
      </c>
      <c r="F2445" s="233" t="s">
        <v>283</v>
      </c>
      <c r="G2445" s="643" t="s">
        <v>4793</v>
      </c>
      <c r="H2445" s="643" t="s">
        <v>4371</v>
      </c>
      <c r="I2445" s="643" t="s">
        <v>23</v>
      </c>
      <c r="J2445" s="643" t="s">
        <v>44</v>
      </c>
      <c r="K2445" s="643" t="s">
        <v>49</v>
      </c>
      <c r="L2445" s="643" t="s">
        <v>566</v>
      </c>
      <c r="M2445" s="643" t="s">
        <v>133</v>
      </c>
      <c r="N2445" s="1018">
        <v>42646.0</v>
      </c>
      <c r="O2445" s="1018">
        <v>42646.0</v>
      </c>
      <c r="P2445" s="1017"/>
      <c r="Q2445" s="224"/>
      <c r="R2445" s="224"/>
      <c r="S2445" s="218"/>
      <c r="T2445" s="857">
        <f t="shared" si="4522"/>
        <v>877</v>
      </c>
      <c r="U2445" s="1209">
        <f t="shared" si="4637"/>
        <v>7</v>
      </c>
      <c r="V2445" s="647">
        <f t="shared" si="4697"/>
        <v>5</v>
      </c>
      <c r="W2445" s="647">
        <f t="shared" ref="W2445:X2445" si="4704">IF(ISBLANK($A2445),"",sum(AG2445,AM2445,AS2445,AY2445,BE2445,BK2445,BQ2445,BW2445,CC2445,CI2445,CO2445,CU2445,DA2445,DG2445,DM2445,DS2445,DY2445,EE2445,EK2445,EQ2445,EW2445))</f>
        <v>0</v>
      </c>
      <c r="X2445" s="647">
        <f t="shared" si="4704"/>
        <v>0</v>
      </c>
      <c r="Y2445" s="648">
        <f t="shared" si="4588"/>
        <v>5</v>
      </c>
      <c r="Z2445" s="647">
        <f t="shared" ref="Z2445:AB2445" si="4705">IF(ISBLANK($A2445),"",sum(AI2445,AO2445,AU2445,BA2445,BG2445,BM2445,BS2445,BY2445,CE2445,CK2445,CQ2445,CW2445,DC2445,DI2445,DO2445,DU2445,EA2445,EG2445,EM2445,ES2445,EY2445))</f>
        <v>3</v>
      </c>
      <c r="AA2445" s="647">
        <f t="shared" si="4705"/>
        <v>3</v>
      </c>
      <c r="AB2445" s="647">
        <f t="shared" si="4705"/>
        <v>0</v>
      </c>
      <c r="AC2445" s="1272">
        <f t="shared" si="4527"/>
        <v>6</v>
      </c>
      <c r="AD2445" s="1019">
        <f t="shared" si="4608"/>
        <v>0.6</v>
      </c>
      <c r="AE2445" s="1204" t="str">
        <f t="shared" si="4631"/>
        <v>20+</v>
      </c>
      <c r="AF2445" s="643"/>
      <c r="AG2445" s="643"/>
      <c r="AH2445" s="218"/>
      <c r="AI2445" s="218"/>
      <c r="AJ2445" s="218"/>
      <c r="AK2445" s="218"/>
      <c r="AL2445" s="646">
        <v>3.0</v>
      </c>
      <c r="AM2445" s="218"/>
      <c r="AN2445" s="218"/>
      <c r="AO2445" s="646">
        <v>3.0</v>
      </c>
      <c r="AP2445" s="218"/>
      <c r="AQ2445" s="218"/>
      <c r="AR2445" s="643"/>
      <c r="AS2445" s="643"/>
      <c r="AT2445" s="218"/>
      <c r="AU2445" s="643"/>
      <c r="AV2445" s="646">
        <v>3.0</v>
      </c>
      <c r="AW2445" s="218"/>
      <c r="AX2445" s="646">
        <v>2.0</v>
      </c>
      <c r="AY2445" s="218"/>
      <c r="AZ2445" s="218"/>
      <c r="BA2445" s="643"/>
      <c r="BB2445" s="643"/>
      <c r="BC2445" s="218"/>
      <c r="BD2445" s="218"/>
      <c r="BE2445" s="218"/>
      <c r="BF2445" s="218"/>
      <c r="BG2445" s="218"/>
      <c r="BH2445" s="218"/>
      <c r="BI2445" s="218"/>
      <c r="BJ2445" s="218"/>
      <c r="BK2445" s="218"/>
      <c r="BL2445" s="218"/>
      <c r="BM2445" s="218"/>
      <c r="BN2445" s="218"/>
      <c r="BO2445" s="218"/>
      <c r="BP2445" s="643"/>
      <c r="BQ2445" s="218"/>
      <c r="BR2445" s="218"/>
      <c r="BS2445" s="218"/>
      <c r="BT2445" s="218"/>
      <c r="BU2445" s="218"/>
      <c r="BV2445" s="218"/>
      <c r="BW2445" s="218"/>
      <c r="BX2445" s="218"/>
      <c r="BY2445" s="218"/>
      <c r="BZ2445" s="218"/>
      <c r="CA2445" s="218"/>
      <c r="CB2445" s="643"/>
      <c r="CC2445" s="218"/>
      <c r="CD2445" s="218"/>
      <c r="CE2445" s="218"/>
      <c r="CF2445" s="218"/>
      <c r="CG2445" s="218"/>
      <c r="CH2445" s="218"/>
      <c r="CI2445" s="218"/>
      <c r="CJ2445" s="218"/>
      <c r="CK2445" s="218"/>
      <c r="CL2445" s="218"/>
      <c r="CM2445" s="218"/>
      <c r="CN2445" s="218"/>
      <c r="CO2445" s="218"/>
      <c r="CP2445" s="218"/>
      <c r="CQ2445" s="218"/>
      <c r="CR2445" s="218"/>
      <c r="CS2445" s="218"/>
      <c r="CT2445" s="218"/>
      <c r="CU2445" s="218"/>
      <c r="CV2445" s="218"/>
      <c r="CW2445" s="218"/>
      <c r="CX2445" s="218"/>
      <c r="CY2445" s="218"/>
      <c r="CZ2445" s="218"/>
      <c r="DA2445" s="218"/>
      <c r="DB2445" s="218"/>
      <c r="DC2445" s="218"/>
      <c r="DD2445" s="218"/>
      <c r="DE2445" s="218"/>
      <c r="DF2445" s="218"/>
      <c r="DG2445" s="218"/>
      <c r="DH2445" s="218"/>
      <c r="DI2445" s="218"/>
      <c r="DJ2445" s="218"/>
      <c r="DK2445" s="218"/>
      <c r="DL2445" s="218"/>
      <c r="DM2445" s="218"/>
      <c r="DN2445" s="218"/>
      <c r="DO2445" s="218"/>
      <c r="DP2445" s="218"/>
      <c r="DQ2445" s="218"/>
      <c r="DR2445" s="218"/>
      <c r="DS2445" s="218"/>
      <c r="DT2445" s="218"/>
      <c r="DU2445" s="218"/>
      <c r="DV2445" s="218"/>
      <c r="DW2445" s="218"/>
      <c r="DX2445" s="218"/>
      <c r="DY2445" s="218"/>
      <c r="DZ2445" s="218"/>
      <c r="EA2445" s="218"/>
      <c r="EB2445" s="218"/>
      <c r="EC2445" s="218"/>
      <c r="ED2445" s="218"/>
      <c r="EE2445" s="218"/>
      <c r="EF2445" s="218"/>
      <c r="EG2445" s="218"/>
      <c r="EH2445" s="218"/>
      <c r="EI2445" s="218"/>
      <c r="EJ2445" s="643"/>
      <c r="EK2445" s="218"/>
      <c r="EL2445" s="218"/>
      <c r="EM2445" s="218"/>
      <c r="EN2445" s="218"/>
      <c r="EO2445" s="218"/>
      <c r="EP2445" s="218"/>
      <c r="EQ2445" s="218"/>
      <c r="ER2445" s="218"/>
      <c r="ES2445" s="218"/>
      <c r="ET2445" s="218"/>
      <c r="EU2445" s="218"/>
      <c r="EV2445" s="643"/>
      <c r="EW2445" s="643"/>
      <c r="EX2445" s="218"/>
      <c r="EY2445" s="643"/>
      <c r="EZ2445" s="643"/>
      <c r="FA2445" s="218"/>
      <c r="FB2445" s="1273" t="s">
        <v>8771</v>
      </c>
      <c r="FC2445" s="1274"/>
      <c r="FD2445" s="218"/>
    </row>
    <row r="2446">
      <c r="A2446" s="643" t="s">
        <v>8772</v>
      </c>
      <c r="B2446" s="643" t="s">
        <v>402</v>
      </c>
      <c r="C2446" s="1016" t="s">
        <v>8</v>
      </c>
      <c r="D2446" s="643" t="s">
        <v>18</v>
      </c>
      <c r="E2446" s="233" t="s">
        <v>12</v>
      </c>
      <c r="F2446" s="233" t="s">
        <v>283</v>
      </c>
      <c r="G2446" s="643" t="s">
        <v>8773</v>
      </c>
      <c r="H2446" s="643" t="s">
        <v>4612</v>
      </c>
      <c r="I2446" s="643" t="s">
        <v>23</v>
      </c>
      <c r="J2446" s="643" t="s">
        <v>44</v>
      </c>
      <c r="K2446" s="643" t="s">
        <v>49</v>
      </c>
      <c r="L2446" s="643" t="s">
        <v>364</v>
      </c>
      <c r="M2446" s="643" t="s">
        <v>50</v>
      </c>
      <c r="N2446" s="1018">
        <v>42646.0</v>
      </c>
      <c r="O2446" s="1018">
        <v>42646.0</v>
      </c>
      <c r="P2446" s="1017"/>
      <c r="Q2446" s="224"/>
      <c r="R2446" s="224"/>
      <c r="S2446" s="218"/>
      <c r="T2446" s="857">
        <f t="shared" si="4522"/>
        <v>877</v>
      </c>
      <c r="U2446" s="1209">
        <f t="shared" si="4637"/>
        <v>7</v>
      </c>
      <c r="V2446" s="647">
        <f t="shared" si="4697"/>
        <v>4</v>
      </c>
      <c r="W2446" s="647">
        <f t="shared" ref="W2446:X2446" si="4706">IF(ISBLANK($A2446),"",sum(AG2446,AM2446,AS2446,AY2446,BE2446,BK2446,BQ2446,BW2446,CC2446,CI2446,CO2446,CU2446,DA2446,DG2446,DM2446,DS2446,DY2446,EE2446,EK2446,EQ2446,EW2446))</f>
        <v>0</v>
      </c>
      <c r="X2446" s="647">
        <f t="shared" si="4706"/>
        <v>0</v>
      </c>
      <c r="Y2446" s="648">
        <f t="shared" si="4588"/>
        <v>4</v>
      </c>
      <c r="Z2446" s="647">
        <f t="shared" ref="Z2446:AB2446" si="4707">IF(ISBLANK($A2446),"",sum(AI2446,AO2446,AU2446,BA2446,BG2446,BM2446,BS2446,BY2446,CE2446,CK2446,CQ2446,CW2446,DC2446,DI2446,DO2446,DU2446,EA2446,EG2446,EM2446,ES2446,EY2446))</f>
        <v>2</v>
      </c>
      <c r="AA2446" s="647">
        <f t="shared" si="4707"/>
        <v>0</v>
      </c>
      <c r="AB2446" s="647">
        <f t="shared" si="4707"/>
        <v>0</v>
      </c>
      <c r="AC2446" s="1272">
        <f t="shared" si="4527"/>
        <v>2</v>
      </c>
      <c r="AD2446" s="1019">
        <f t="shared" si="4608"/>
        <v>0.5</v>
      </c>
      <c r="AE2446" s="1204" t="str">
        <f t="shared" si="4631"/>
        <v>20+</v>
      </c>
      <c r="AF2446" s="643"/>
      <c r="AG2446" s="643"/>
      <c r="AH2446" s="218"/>
      <c r="AI2446" s="646">
        <v>2.0</v>
      </c>
      <c r="AJ2446" s="218"/>
      <c r="AK2446" s="218"/>
      <c r="AL2446" s="646">
        <v>4.0</v>
      </c>
      <c r="AM2446" s="218"/>
      <c r="AN2446" s="218"/>
      <c r="AO2446" s="218"/>
      <c r="AP2446" s="218"/>
      <c r="AQ2446" s="218"/>
      <c r="AR2446" s="643"/>
      <c r="AS2446" s="643"/>
      <c r="AT2446" s="218"/>
      <c r="AU2446" s="643"/>
      <c r="AV2446" s="218"/>
      <c r="AW2446" s="218"/>
      <c r="AX2446" s="643"/>
      <c r="AY2446" s="218"/>
      <c r="AZ2446" s="218"/>
      <c r="BA2446" s="643"/>
      <c r="BB2446" s="643"/>
      <c r="BC2446" s="218"/>
      <c r="BD2446" s="218"/>
      <c r="BE2446" s="218"/>
      <c r="BF2446" s="218"/>
      <c r="BG2446" s="218"/>
      <c r="BH2446" s="218"/>
      <c r="BI2446" s="218"/>
      <c r="BJ2446" s="218"/>
      <c r="BK2446" s="218"/>
      <c r="BL2446" s="218"/>
      <c r="BM2446" s="218"/>
      <c r="BN2446" s="218"/>
      <c r="BO2446" s="218"/>
      <c r="BP2446" s="643"/>
      <c r="BQ2446" s="218"/>
      <c r="BR2446" s="218"/>
      <c r="BS2446" s="218"/>
      <c r="BT2446" s="218"/>
      <c r="BU2446" s="218"/>
      <c r="BV2446" s="218"/>
      <c r="BW2446" s="218"/>
      <c r="BX2446" s="218"/>
      <c r="BY2446" s="218"/>
      <c r="BZ2446" s="218"/>
      <c r="CA2446" s="218"/>
      <c r="CB2446" s="643"/>
      <c r="CC2446" s="218"/>
      <c r="CD2446" s="218"/>
      <c r="CE2446" s="218"/>
      <c r="CF2446" s="218"/>
      <c r="CG2446" s="218"/>
      <c r="CH2446" s="218"/>
      <c r="CI2446" s="218"/>
      <c r="CJ2446" s="218"/>
      <c r="CK2446" s="218"/>
      <c r="CL2446" s="218"/>
      <c r="CM2446" s="218"/>
      <c r="CN2446" s="218"/>
      <c r="CO2446" s="218"/>
      <c r="CP2446" s="218"/>
      <c r="CQ2446" s="218"/>
      <c r="CR2446" s="218"/>
      <c r="CS2446" s="218"/>
      <c r="CT2446" s="218"/>
      <c r="CU2446" s="218"/>
      <c r="CV2446" s="218"/>
      <c r="CW2446" s="218"/>
      <c r="CX2446" s="218"/>
      <c r="CY2446" s="218"/>
      <c r="CZ2446" s="218"/>
      <c r="DA2446" s="218"/>
      <c r="DB2446" s="218"/>
      <c r="DC2446" s="218"/>
      <c r="DD2446" s="218"/>
      <c r="DE2446" s="218"/>
      <c r="DF2446" s="218"/>
      <c r="DG2446" s="218"/>
      <c r="DH2446" s="218"/>
      <c r="DI2446" s="218"/>
      <c r="DJ2446" s="218"/>
      <c r="DK2446" s="218"/>
      <c r="DL2446" s="218"/>
      <c r="DM2446" s="218"/>
      <c r="DN2446" s="218"/>
      <c r="DO2446" s="218"/>
      <c r="DP2446" s="218"/>
      <c r="DQ2446" s="218"/>
      <c r="DR2446" s="218"/>
      <c r="DS2446" s="218"/>
      <c r="DT2446" s="218"/>
      <c r="DU2446" s="218"/>
      <c r="DV2446" s="218"/>
      <c r="DW2446" s="218"/>
      <c r="DX2446" s="218"/>
      <c r="DY2446" s="218"/>
      <c r="DZ2446" s="218"/>
      <c r="EA2446" s="218"/>
      <c r="EB2446" s="218"/>
      <c r="EC2446" s="218"/>
      <c r="ED2446" s="218"/>
      <c r="EE2446" s="218"/>
      <c r="EF2446" s="218"/>
      <c r="EG2446" s="218"/>
      <c r="EH2446" s="218"/>
      <c r="EI2446" s="218"/>
      <c r="EJ2446" s="643"/>
      <c r="EK2446" s="218"/>
      <c r="EL2446" s="218"/>
      <c r="EM2446" s="218"/>
      <c r="EN2446" s="218"/>
      <c r="EO2446" s="218"/>
      <c r="EP2446" s="218"/>
      <c r="EQ2446" s="218"/>
      <c r="ER2446" s="218"/>
      <c r="ES2446" s="218"/>
      <c r="ET2446" s="218"/>
      <c r="EU2446" s="218"/>
      <c r="EV2446" s="643"/>
      <c r="EW2446" s="643"/>
      <c r="EX2446" s="218"/>
      <c r="EY2446" s="643"/>
      <c r="EZ2446" s="643"/>
      <c r="FA2446" s="218"/>
      <c r="FB2446" s="1273" t="s">
        <v>8774</v>
      </c>
      <c r="FC2446" s="1274"/>
      <c r="FD2446" s="218"/>
    </row>
    <row r="2447">
      <c r="A2447" s="643" t="s">
        <v>6350</v>
      </c>
      <c r="B2447" s="643" t="s">
        <v>8775</v>
      </c>
      <c r="C2447" s="1016" t="s">
        <v>104</v>
      </c>
      <c r="D2447" s="643" t="s">
        <v>18</v>
      </c>
      <c r="E2447" s="643" t="s">
        <v>12</v>
      </c>
      <c r="F2447" s="643" t="s">
        <v>283</v>
      </c>
      <c r="G2447" s="643" t="s">
        <v>8776</v>
      </c>
      <c r="H2447" s="643" t="s">
        <v>3497</v>
      </c>
      <c r="I2447" s="643" t="s">
        <v>23</v>
      </c>
      <c r="J2447" s="643" t="s">
        <v>44</v>
      </c>
      <c r="K2447" s="643" t="s">
        <v>49</v>
      </c>
      <c r="L2447" s="643" t="s">
        <v>540</v>
      </c>
      <c r="M2447" s="643" t="s">
        <v>50</v>
      </c>
      <c r="N2447" s="1276">
        <v>42608.0</v>
      </c>
      <c r="O2447" s="1276">
        <v>42608.0</v>
      </c>
      <c r="P2447" s="1017"/>
      <c r="Q2447" s="224"/>
      <c r="R2447" s="224"/>
      <c r="S2447" s="218"/>
      <c r="T2447" s="857">
        <f t="shared" si="4522"/>
        <v>915</v>
      </c>
      <c r="U2447" s="1209">
        <f t="shared" si="4637"/>
        <v>7</v>
      </c>
      <c r="V2447" s="647">
        <f t="shared" si="4697"/>
        <v>6</v>
      </c>
      <c r="W2447" s="647">
        <f t="shared" ref="W2447:X2447" si="4708">IF(ISBLANK($A2447),"",sum(AG2447,AM2447,AS2447,AY2447,BE2447,BK2447,BQ2447,BW2447,CC2447,CI2447,CO2447,CU2447,DA2447,DG2447,DM2447,DS2447,DY2447,EE2447,EK2447,EQ2447,EW2447))</f>
        <v>0</v>
      </c>
      <c r="X2447" s="647">
        <f t="shared" si="4708"/>
        <v>0</v>
      </c>
      <c r="Y2447" s="648">
        <f t="shared" si="4588"/>
        <v>6</v>
      </c>
      <c r="Z2447" s="647">
        <f t="shared" ref="Z2447:AB2447" si="4709">IF(ISBLANK($A2447),"",sum(AI2447,AO2447,AU2447,BA2447,BG2447,BM2447,BS2447,BY2447,CE2447,CK2447,CQ2447,CW2447,DC2447,DI2447,DO2447,DU2447,EA2447,EG2447,EM2447,ES2447,EY2447))</f>
        <v>4</v>
      </c>
      <c r="AA2447" s="647">
        <f t="shared" si="4709"/>
        <v>0</v>
      </c>
      <c r="AB2447" s="647">
        <f t="shared" si="4709"/>
        <v>0</v>
      </c>
      <c r="AC2447" s="1272">
        <f t="shared" si="4527"/>
        <v>4</v>
      </c>
      <c r="AD2447" s="1019">
        <f t="shared" si="4608"/>
        <v>0.6666666667</v>
      </c>
      <c r="AE2447" s="1204" t="str">
        <f t="shared" si="4631"/>
        <v>20+</v>
      </c>
      <c r="AF2447" s="218"/>
      <c r="AG2447" s="218"/>
      <c r="AH2447" s="218"/>
      <c r="AI2447" s="218"/>
      <c r="AJ2447" s="218"/>
      <c r="AK2447" s="218"/>
      <c r="AL2447" s="701">
        <v>3.0</v>
      </c>
      <c r="AM2447" s="218"/>
      <c r="AN2447" s="218"/>
      <c r="AO2447" s="701">
        <v>4.0</v>
      </c>
      <c r="AP2447" s="218"/>
      <c r="AQ2447" s="218"/>
      <c r="AR2447" s="218"/>
      <c r="AS2447" s="218"/>
      <c r="AT2447" s="218"/>
      <c r="AU2447" s="218"/>
      <c r="AV2447" s="218"/>
      <c r="AW2447" s="218"/>
      <c r="AX2447" s="701">
        <v>3.0</v>
      </c>
      <c r="AY2447" s="218"/>
      <c r="AZ2447" s="218"/>
      <c r="BA2447" s="218"/>
      <c r="BB2447" s="218"/>
      <c r="BC2447" s="218"/>
      <c r="BD2447" s="218"/>
      <c r="BE2447" s="218"/>
      <c r="BF2447" s="218"/>
      <c r="BG2447" s="218"/>
      <c r="BH2447" s="218"/>
      <c r="BI2447" s="218"/>
      <c r="BJ2447" s="218"/>
      <c r="BK2447" s="218"/>
      <c r="BL2447" s="218"/>
      <c r="BM2447" s="218"/>
      <c r="BN2447" s="218"/>
      <c r="BO2447" s="218"/>
      <c r="BP2447" s="218"/>
      <c r="BQ2447" s="218"/>
      <c r="BR2447" s="218"/>
      <c r="BS2447" s="218"/>
      <c r="BT2447" s="218"/>
      <c r="BU2447" s="218"/>
      <c r="BV2447" s="218"/>
      <c r="BW2447" s="218"/>
      <c r="BX2447" s="218"/>
      <c r="BY2447" s="218"/>
      <c r="BZ2447" s="218"/>
      <c r="CA2447" s="218"/>
      <c r="CB2447" s="218"/>
      <c r="CC2447" s="218"/>
      <c r="CD2447" s="218"/>
      <c r="CE2447" s="218"/>
      <c r="CF2447" s="218"/>
      <c r="CG2447" s="218"/>
      <c r="CH2447" s="218"/>
      <c r="CI2447" s="218"/>
      <c r="CJ2447" s="218"/>
      <c r="CK2447" s="218"/>
      <c r="CL2447" s="218"/>
      <c r="CM2447" s="218"/>
      <c r="CN2447" s="218"/>
      <c r="CO2447" s="218"/>
      <c r="CP2447" s="218"/>
      <c r="CQ2447" s="218"/>
      <c r="CR2447" s="218"/>
      <c r="CS2447" s="218"/>
      <c r="CT2447" s="218"/>
      <c r="CU2447" s="218"/>
      <c r="CV2447" s="218"/>
      <c r="CW2447" s="218"/>
      <c r="CX2447" s="218"/>
      <c r="CY2447" s="218"/>
      <c r="CZ2447" s="218"/>
      <c r="DA2447" s="218"/>
      <c r="DB2447" s="218"/>
      <c r="DC2447" s="218"/>
      <c r="DD2447" s="218"/>
      <c r="DE2447" s="218"/>
      <c r="DF2447" s="218"/>
      <c r="DG2447" s="218"/>
      <c r="DH2447" s="218"/>
      <c r="DI2447" s="218"/>
      <c r="DJ2447" s="218"/>
      <c r="DK2447" s="218"/>
      <c r="DL2447" s="218"/>
      <c r="DM2447" s="218"/>
      <c r="DN2447" s="218"/>
      <c r="DO2447" s="218"/>
      <c r="DP2447" s="218"/>
      <c r="DQ2447" s="218"/>
      <c r="DR2447" s="218"/>
      <c r="DS2447" s="218"/>
      <c r="DT2447" s="218"/>
      <c r="DU2447" s="218"/>
      <c r="DV2447" s="218"/>
      <c r="DW2447" s="218"/>
      <c r="DX2447" s="218"/>
      <c r="DY2447" s="218"/>
      <c r="DZ2447" s="218"/>
      <c r="EA2447" s="218"/>
      <c r="EB2447" s="218"/>
      <c r="EC2447" s="218"/>
      <c r="ED2447" s="218"/>
      <c r="EE2447" s="218"/>
      <c r="EF2447" s="218"/>
      <c r="EG2447" s="218"/>
      <c r="EH2447" s="218"/>
      <c r="EI2447" s="218"/>
      <c r="EJ2447" s="218"/>
      <c r="EK2447" s="218"/>
      <c r="EL2447" s="218"/>
      <c r="EM2447" s="218"/>
      <c r="EN2447" s="218"/>
      <c r="EO2447" s="218"/>
      <c r="EP2447" s="218"/>
      <c r="EQ2447" s="218"/>
      <c r="ER2447" s="218"/>
      <c r="ES2447" s="218"/>
      <c r="ET2447" s="218"/>
      <c r="EU2447" s="218"/>
      <c r="EV2447" s="218"/>
      <c r="EW2447" s="218"/>
      <c r="EX2447" s="218"/>
      <c r="EY2447" s="218"/>
      <c r="EZ2447" s="218"/>
      <c r="FA2447" s="218"/>
      <c r="FB2447" s="1273" t="s">
        <v>8777</v>
      </c>
      <c r="FC2447" s="1274"/>
      <c r="FD2447" s="218"/>
    </row>
    <row r="2448">
      <c r="A2448" s="643" t="s">
        <v>6370</v>
      </c>
      <c r="B2448" s="643" t="s">
        <v>8778</v>
      </c>
      <c r="C2448" s="1016" t="s">
        <v>104</v>
      </c>
      <c r="D2448" s="643" t="s">
        <v>18</v>
      </c>
      <c r="E2448" s="643" t="s">
        <v>12</v>
      </c>
      <c r="F2448" s="643" t="s">
        <v>283</v>
      </c>
      <c r="G2448" s="643" t="s">
        <v>8776</v>
      </c>
      <c r="H2448" s="643" t="s">
        <v>3497</v>
      </c>
      <c r="I2448" s="643" t="s">
        <v>23</v>
      </c>
      <c r="J2448" s="643" t="s">
        <v>44</v>
      </c>
      <c r="K2448" s="643" t="s">
        <v>49</v>
      </c>
      <c r="L2448" s="643" t="s">
        <v>540</v>
      </c>
      <c r="M2448" s="643" t="s">
        <v>50</v>
      </c>
      <c r="N2448" s="1276">
        <v>42608.0</v>
      </c>
      <c r="O2448" s="1276">
        <v>42608.0</v>
      </c>
      <c r="P2448" s="1017"/>
      <c r="Q2448" s="224"/>
      <c r="R2448" s="224"/>
      <c r="S2448" s="218"/>
      <c r="T2448" s="857">
        <f t="shared" si="4522"/>
        <v>915</v>
      </c>
      <c r="U2448" s="1209">
        <f t="shared" si="4637"/>
        <v>7</v>
      </c>
      <c r="V2448" s="647">
        <f t="shared" si="4697"/>
        <v>8</v>
      </c>
      <c r="W2448" s="647">
        <f t="shared" ref="W2448:X2448" si="4710">IF(ISBLANK($A2448),"",sum(AG2448,AM2448,AS2448,AY2448,BE2448,BK2448,BQ2448,BW2448,CC2448,CI2448,CO2448,CU2448,DA2448,DG2448,DM2448,DS2448,DY2448,EE2448,EK2448,EQ2448,EW2448))</f>
        <v>1</v>
      </c>
      <c r="X2448" s="647">
        <f t="shared" si="4710"/>
        <v>0</v>
      </c>
      <c r="Y2448" s="648">
        <f t="shared" si="4588"/>
        <v>9</v>
      </c>
      <c r="Z2448" s="647">
        <f t="shared" ref="Z2448:AB2448" si="4711">IF(ISBLANK($A2448),"",sum(AI2448,AO2448,AU2448,BA2448,BG2448,BM2448,BS2448,BY2448,CE2448,CK2448,CQ2448,CW2448,DC2448,DI2448,DO2448,DU2448,EA2448,EG2448,EM2448,ES2448,EY2448))</f>
        <v>6</v>
      </c>
      <c r="AA2448" s="647">
        <f t="shared" si="4711"/>
        <v>0</v>
      </c>
      <c r="AB2448" s="647">
        <f t="shared" si="4711"/>
        <v>0</v>
      </c>
      <c r="AC2448" s="1272">
        <f t="shared" si="4527"/>
        <v>6</v>
      </c>
      <c r="AD2448" s="1019">
        <f t="shared" si="4608"/>
        <v>0.6666666667</v>
      </c>
      <c r="AE2448" s="1204" t="str">
        <f t="shared" si="4631"/>
        <v>20+</v>
      </c>
      <c r="AF2448" s="218"/>
      <c r="AG2448" s="218"/>
      <c r="AH2448" s="218"/>
      <c r="AI2448" s="218"/>
      <c r="AJ2448" s="218"/>
      <c r="AK2448" s="218"/>
      <c r="AL2448" s="701">
        <v>3.0</v>
      </c>
      <c r="AM2448" s="218"/>
      <c r="AN2448" s="218"/>
      <c r="AO2448" s="218"/>
      <c r="AP2448" s="218"/>
      <c r="AQ2448" s="218"/>
      <c r="AR2448" s="218"/>
      <c r="AS2448" s="218"/>
      <c r="AT2448" s="218"/>
      <c r="AU2448" s="701">
        <v>6.0</v>
      </c>
      <c r="AV2448" s="218"/>
      <c r="AW2448" s="218"/>
      <c r="AX2448" s="701">
        <v>3.0</v>
      </c>
      <c r="AY2448" s="218"/>
      <c r="AZ2448" s="218"/>
      <c r="BA2448" s="218"/>
      <c r="BB2448" s="218"/>
      <c r="BC2448" s="218"/>
      <c r="BD2448" s="218"/>
      <c r="BE2448" s="218"/>
      <c r="BF2448" s="218"/>
      <c r="BG2448" s="218"/>
      <c r="BH2448" s="218"/>
      <c r="BI2448" s="218"/>
      <c r="BJ2448" s="218"/>
      <c r="BK2448" s="218"/>
      <c r="BL2448" s="218"/>
      <c r="BM2448" s="218"/>
      <c r="BN2448" s="218"/>
      <c r="BO2448" s="218"/>
      <c r="BP2448" s="218"/>
      <c r="BQ2448" s="218"/>
      <c r="BR2448" s="218"/>
      <c r="BS2448" s="218"/>
      <c r="BT2448" s="218"/>
      <c r="BU2448" s="218"/>
      <c r="BV2448" s="218"/>
      <c r="BW2448" s="218"/>
      <c r="BX2448" s="218"/>
      <c r="BY2448" s="218"/>
      <c r="BZ2448" s="218"/>
      <c r="CA2448" s="218"/>
      <c r="CB2448" s="218"/>
      <c r="CC2448" s="701">
        <v>1.0</v>
      </c>
      <c r="CD2448" s="218"/>
      <c r="CE2448" s="218"/>
      <c r="CF2448" s="218"/>
      <c r="CG2448" s="218"/>
      <c r="CH2448" s="218"/>
      <c r="CI2448" s="218"/>
      <c r="CJ2448" s="218"/>
      <c r="CK2448" s="218"/>
      <c r="CL2448" s="218"/>
      <c r="CM2448" s="218"/>
      <c r="CN2448" s="701">
        <v>1.0</v>
      </c>
      <c r="CO2448" s="218"/>
      <c r="CP2448" s="218"/>
      <c r="CQ2448" s="218"/>
      <c r="CR2448" s="218"/>
      <c r="CS2448" s="218"/>
      <c r="CT2448" s="218"/>
      <c r="CU2448" s="218"/>
      <c r="CV2448" s="218"/>
      <c r="CW2448" s="218"/>
      <c r="CX2448" s="218"/>
      <c r="CY2448" s="218"/>
      <c r="CZ2448" s="218"/>
      <c r="DA2448" s="218"/>
      <c r="DB2448" s="218"/>
      <c r="DC2448" s="218"/>
      <c r="DD2448" s="218"/>
      <c r="DE2448" s="218"/>
      <c r="DF2448" s="701">
        <v>1.0</v>
      </c>
      <c r="DG2448" s="218"/>
      <c r="DH2448" s="218"/>
      <c r="DI2448" s="218"/>
      <c r="DJ2448" s="218"/>
      <c r="DK2448" s="218"/>
      <c r="DL2448" s="218"/>
      <c r="DM2448" s="218"/>
      <c r="DN2448" s="218"/>
      <c r="DO2448" s="218"/>
      <c r="DP2448" s="218"/>
      <c r="DQ2448" s="218"/>
      <c r="DR2448" s="218"/>
      <c r="DS2448" s="218"/>
      <c r="DT2448" s="218"/>
      <c r="DU2448" s="218"/>
      <c r="DV2448" s="218"/>
      <c r="DW2448" s="218"/>
      <c r="DX2448" s="218"/>
      <c r="DY2448" s="218"/>
      <c r="DZ2448" s="218"/>
      <c r="EA2448" s="218"/>
      <c r="EB2448" s="218"/>
      <c r="EC2448" s="218"/>
      <c r="ED2448" s="218"/>
      <c r="EE2448" s="218"/>
      <c r="EF2448" s="218"/>
      <c r="EG2448" s="218"/>
      <c r="EH2448" s="218"/>
      <c r="EI2448" s="218"/>
      <c r="EJ2448" s="218"/>
      <c r="EK2448" s="218"/>
      <c r="EL2448" s="218"/>
      <c r="EM2448" s="218"/>
      <c r="EN2448" s="218"/>
      <c r="EO2448" s="218"/>
      <c r="EP2448" s="218"/>
      <c r="EQ2448" s="218"/>
      <c r="ER2448" s="218"/>
      <c r="ES2448" s="218"/>
      <c r="ET2448" s="218"/>
      <c r="EU2448" s="218"/>
      <c r="EV2448" s="218"/>
      <c r="EW2448" s="218"/>
      <c r="EX2448" s="218"/>
      <c r="EY2448" s="218"/>
      <c r="EZ2448" s="218"/>
      <c r="FA2448" s="218"/>
      <c r="FB2448" s="1273" t="s">
        <v>8779</v>
      </c>
      <c r="FC2448" s="1274"/>
      <c r="FD2448" s="218"/>
    </row>
    <row r="2449">
      <c r="A2449" s="173" t="s">
        <v>8780</v>
      </c>
      <c r="B2449" s="173" t="s">
        <v>402</v>
      </c>
      <c r="C2449" s="1043" t="s">
        <v>8</v>
      </c>
      <c r="D2449" s="173" t="s">
        <v>18</v>
      </c>
      <c r="E2449" s="173" t="s">
        <v>12</v>
      </c>
      <c r="F2449" s="173" t="s">
        <v>283</v>
      </c>
      <c r="G2449" s="173" t="s">
        <v>5052</v>
      </c>
      <c r="H2449" s="173" t="s">
        <v>4533</v>
      </c>
      <c r="I2449" s="173" t="s">
        <v>23</v>
      </c>
      <c r="J2449" s="173" t="s">
        <v>44</v>
      </c>
      <c r="K2449" s="173" t="s">
        <v>49</v>
      </c>
      <c r="L2449" s="173" t="s">
        <v>5127</v>
      </c>
      <c r="M2449" s="173" t="s">
        <v>125</v>
      </c>
      <c r="N2449" s="1254">
        <v>42524.0</v>
      </c>
      <c r="O2449" s="1254"/>
      <c r="P2449" s="1255"/>
      <c r="Q2449" s="176"/>
      <c r="R2449" s="176"/>
      <c r="S2449" s="116"/>
      <c r="T2449" s="857">
        <f t="shared" si="4522"/>
        <v>999</v>
      </c>
      <c r="U2449" s="1209">
        <f t="shared" si="4637"/>
        <v>7</v>
      </c>
      <c r="V2449" s="602">
        <f t="shared" si="4697"/>
        <v>11</v>
      </c>
      <c r="W2449" s="602">
        <f t="shared" ref="W2449:X2449" si="4712">IF(ISBLANK($A2449),"",sum(AG2449,AM2449,AS2449,AY2449,BE2449,BK2449,BQ2449,BW2449,CC2449,CI2449,CO2449,CU2449,DA2449,DG2449,DM2449,DS2449,DY2449,EE2449,EK2449,EQ2449,EW2449))</f>
        <v>0</v>
      </c>
      <c r="X2449" s="602">
        <f t="shared" si="4712"/>
        <v>0</v>
      </c>
      <c r="Y2449" s="603">
        <f t="shared" si="4588"/>
        <v>11</v>
      </c>
      <c r="Z2449" s="602">
        <f t="shared" ref="Z2449:AB2449" si="4713">IF(ISBLANK($A2449),"",sum(AI2449,AO2449,AU2449,BA2449,BG2449,BM2449,BS2449,BY2449,CE2449,CK2449,CQ2449,CW2449,DC2449,DI2449,DO2449,DU2449,EA2449,EG2449,EM2449,ES2449,EY2449))</f>
        <v>6</v>
      </c>
      <c r="AA2449" s="602">
        <f t="shared" si="4713"/>
        <v>0</v>
      </c>
      <c r="AB2449" s="602">
        <f t="shared" si="4713"/>
        <v>0</v>
      </c>
      <c r="AC2449" s="1256">
        <f t="shared" si="4527"/>
        <v>6</v>
      </c>
      <c r="AD2449" s="128">
        <f t="shared" si="4608"/>
        <v>0.5454545455</v>
      </c>
      <c r="AE2449" s="1204" t="str">
        <f t="shared" si="4631"/>
        <v>20+</v>
      </c>
      <c r="AF2449" s="173"/>
      <c r="AG2449" s="173"/>
      <c r="AH2449" s="116"/>
      <c r="AI2449" s="116"/>
      <c r="AJ2449" s="116"/>
      <c r="AK2449" s="116"/>
      <c r="AL2449" s="1279">
        <v>11.0</v>
      </c>
      <c r="AM2449" s="116"/>
      <c r="AN2449" s="116"/>
      <c r="AO2449" s="1279">
        <v>6.0</v>
      </c>
      <c r="AP2449" s="116"/>
      <c r="AQ2449" s="116"/>
      <c r="AR2449" s="173"/>
      <c r="AS2449" s="173"/>
      <c r="AT2449" s="116"/>
      <c r="AU2449" s="173"/>
      <c r="AV2449" s="116"/>
      <c r="AW2449" s="116"/>
      <c r="AX2449" s="173"/>
      <c r="AY2449" s="116"/>
      <c r="AZ2449" s="116"/>
      <c r="BA2449" s="173"/>
      <c r="BB2449" s="173"/>
      <c r="BC2449" s="116"/>
      <c r="BD2449" s="116"/>
      <c r="BE2449" s="116"/>
      <c r="BF2449" s="116"/>
      <c r="BG2449" s="116"/>
      <c r="BH2449" s="116"/>
      <c r="BI2449" s="116"/>
      <c r="BJ2449" s="116"/>
      <c r="BK2449" s="116"/>
      <c r="BL2449" s="116"/>
      <c r="BM2449" s="116"/>
      <c r="BN2449" s="116"/>
      <c r="BO2449" s="116"/>
      <c r="BP2449" s="173"/>
      <c r="BQ2449" s="116"/>
      <c r="BR2449" s="116"/>
      <c r="BS2449" s="116"/>
      <c r="BT2449" s="116"/>
      <c r="BU2449" s="116"/>
      <c r="BV2449" s="116"/>
      <c r="BW2449" s="116"/>
      <c r="BX2449" s="116"/>
      <c r="BY2449" s="116"/>
      <c r="BZ2449" s="116"/>
      <c r="CA2449" s="116"/>
      <c r="CB2449" s="173"/>
      <c r="CC2449" s="116"/>
      <c r="CD2449" s="116"/>
      <c r="CE2449" s="116"/>
      <c r="CF2449" s="116"/>
      <c r="CG2449" s="116"/>
      <c r="CH2449" s="116"/>
      <c r="CI2449" s="116"/>
      <c r="CJ2449" s="116"/>
      <c r="CK2449" s="116"/>
      <c r="CL2449" s="116"/>
      <c r="CM2449" s="116"/>
      <c r="CN2449" s="116"/>
      <c r="CO2449" s="116"/>
      <c r="CP2449" s="116"/>
      <c r="CQ2449" s="116"/>
      <c r="CR2449" s="116"/>
      <c r="CS2449" s="116"/>
      <c r="CT2449" s="116"/>
      <c r="CU2449" s="116"/>
      <c r="CV2449" s="116"/>
      <c r="CW2449" s="116"/>
      <c r="CX2449" s="116"/>
      <c r="CY2449" s="116"/>
      <c r="CZ2449" s="116"/>
      <c r="DA2449" s="116"/>
      <c r="DB2449" s="116"/>
      <c r="DC2449" s="116"/>
      <c r="DD2449" s="116"/>
      <c r="DE2449" s="116"/>
      <c r="DF2449" s="116"/>
      <c r="DG2449" s="116"/>
      <c r="DH2449" s="116"/>
      <c r="DI2449" s="116"/>
      <c r="DJ2449" s="116"/>
      <c r="DK2449" s="116"/>
      <c r="DL2449" s="116"/>
      <c r="DM2449" s="116"/>
      <c r="DN2449" s="116"/>
      <c r="DO2449" s="116"/>
      <c r="DP2449" s="116"/>
      <c r="DQ2449" s="116"/>
      <c r="DR2449" s="116"/>
      <c r="DS2449" s="116"/>
      <c r="DT2449" s="116"/>
      <c r="DU2449" s="116"/>
      <c r="DV2449" s="116"/>
      <c r="DW2449" s="116"/>
      <c r="DX2449" s="116"/>
      <c r="DY2449" s="116"/>
      <c r="DZ2449" s="116"/>
      <c r="EA2449" s="116"/>
      <c r="EB2449" s="116"/>
      <c r="EC2449" s="116"/>
      <c r="ED2449" s="116"/>
      <c r="EE2449" s="116"/>
      <c r="EF2449" s="116"/>
      <c r="EG2449" s="116"/>
      <c r="EH2449" s="116"/>
      <c r="EI2449" s="116"/>
      <c r="EJ2449" s="173"/>
      <c r="EK2449" s="116"/>
      <c r="EL2449" s="116"/>
      <c r="EM2449" s="116"/>
      <c r="EN2449" s="116"/>
      <c r="EO2449" s="116"/>
      <c r="EP2449" s="116"/>
      <c r="EQ2449" s="116"/>
      <c r="ER2449" s="116"/>
      <c r="ES2449" s="116"/>
      <c r="ET2449" s="116"/>
      <c r="EU2449" s="116"/>
      <c r="EV2449" s="173"/>
      <c r="EW2449" s="173"/>
      <c r="EX2449" s="116"/>
      <c r="EY2449" s="173"/>
      <c r="EZ2449" s="173"/>
      <c r="FA2449" s="116"/>
      <c r="FB2449" s="1257" t="s">
        <v>8781</v>
      </c>
      <c r="FC2449" s="116"/>
      <c r="FD2449" s="116"/>
    </row>
    <row r="2450">
      <c r="A2450" s="173" t="s">
        <v>8782</v>
      </c>
      <c r="B2450" s="173" t="s">
        <v>402</v>
      </c>
      <c r="C2450" s="1043" t="s">
        <v>8</v>
      </c>
      <c r="D2450" s="173" t="s">
        <v>18</v>
      </c>
      <c r="E2450" s="173" t="s">
        <v>12</v>
      </c>
      <c r="F2450" s="173" t="s">
        <v>283</v>
      </c>
      <c r="G2450" s="173" t="s">
        <v>8783</v>
      </c>
      <c r="H2450" s="173" t="s">
        <v>4612</v>
      </c>
      <c r="I2450" s="173" t="s">
        <v>23</v>
      </c>
      <c r="J2450" s="173" t="s">
        <v>44</v>
      </c>
      <c r="K2450" s="173" t="s">
        <v>49</v>
      </c>
      <c r="L2450" s="173" t="s">
        <v>616</v>
      </c>
      <c r="M2450" s="173" t="s">
        <v>133</v>
      </c>
      <c r="N2450" s="1280">
        <v>42531.0</v>
      </c>
      <c r="O2450" s="1254"/>
      <c r="P2450" s="1255"/>
      <c r="Q2450" s="176"/>
      <c r="R2450" s="176"/>
      <c r="S2450" s="116"/>
      <c r="T2450" s="857">
        <f t="shared" si="4522"/>
        <v>992</v>
      </c>
      <c r="U2450" s="1209">
        <f t="shared" si="4637"/>
        <v>7</v>
      </c>
      <c r="V2450" s="602">
        <f t="shared" si="4697"/>
        <v>11</v>
      </c>
      <c r="W2450" s="602">
        <f t="shared" ref="W2450:X2450" si="4714">IF(ISBLANK($A2450),"",sum(AG2450,AM2450,AS2450,AY2450,BE2450,BK2450,BQ2450,BW2450,CC2450,CI2450,CO2450,CU2450,DA2450,DG2450,DM2450,DS2450,DY2450,EE2450,EK2450,EQ2450,EW2450))</f>
        <v>1</v>
      </c>
      <c r="X2450" s="602">
        <f t="shared" si="4714"/>
        <v>0</v>
      </c>
      <c r="Y2450" s="603">
        <f t="shared" si="4588"/>
        <v>12</v>
      </c>
      <c r="Z2450" s="602">
        <f t="shared" ref="Z2450:AB2450" si="4715">IF(ISBLANK($A2450),"",sum(AI2450,AO2450,AU2450,BA2450,BG2450,BM2450,BS2450,BY2450,CE2450,CK2450,CQ2450,CW2450,DC2450,DI2450,DO2450,DU2450,EA2450,EG2450,EM2450,ES2450,EY2450))</f>
        <v>6</v>
      </c>
      <c r="AA2450" s="602">
        <f t="shared" si="4715"/>
        <v>0</v>
      </c>
      <c r="AB2450" s="602">
        <f t="shared" si="4715"/>
        <v>0</v>
      </c>
      <c r="AC2450" s="1256">
        <f t="shared" si="4527"/>
        <v>6</v>
      </c>
      <c r="AD2450" s="128">
        <f t="shared" si="4608"/>
        <v>0.5</v>
      </c>
      <c r="AE2450" s="1204" t="str">
        <f t="shared" si="4631"/>
        <v>20+</v>
      </c>
      <c r="AF2450" s="1281">
        <v>2.0</v>
      </c>
      <c r="AG2450" s="1281">
        <v>1.0</v>
      </c>
      <c r="AH2450" s="116"/>
      <c r="AI2450" s="1281">
        <v>3.0</v>
      </c>
      <c r="AJ2450" s="116"/>
      <c r="AK2450" s="116"/>
      <c r="AL2450" s="116"/>
      <c r="AM2450" s="116"/>
      <c r="AN2450" s="116"/>
      <c r="AO2450" s="116"/>
      <c r="AP2450" s="116"/>
      <c r="AQ2450" s="116"/>
      <c r="AR2450" s="116"/>
      <c r="AS2450" s="116"/>
      <c r="AT2450" s="116"/>
      <c r="AU2450" s="116"/>
      <c r="AV2450" s="116"/>
      <c r="AW2450" s="116"/>
      <c r="AX2450" s="1281">
        <v>5.0</v>
      </c>
      <c r="AY2450" s="116"/>
      <c r="AZ2450" s="116"/>
      <c r="BA2450" s="116"/>
      <c r="BB2450" s="116"/>
      <c r="BC2450" s="116"/>
      <c r="BD2450" s="116"/>
      <c r="BE2450" s="116"/>
      <c r="BF2450" s="116"/>
      <c r="BG2450" s="116"/>
      <c r="BH2450" s="116"/>
      <c r="BI2450" s="116"/>
      <c r="BJ2450" s="1281">
        <v>4.0</v>
      </c>
      <c r="BK2450" s="116"/>
      <c r="BL2450" s="116"/>
      <c r="BM2450" s="1281">
        <v>3.0</v>
      </c>
      <c r="BN2450" s="116"/>
      <c r="BO2450" s="116"/>
      <c r="BP2450" s="116"/>
      <c r="BQ2450" s="116"/>
      <c r="BR2450" s="116"/>
      <c r="BS2450" s="116"/>
      <c r="BT2450" s="116"/>
      <c r="BU2450" s="116"/>
      <c r="BV2450" s="116"/>
      <c r="BW2450" s="116"/>
      <c r="BX2450" s="116"/>
      <c r="BY2450" s="116"/>
      <c r="BZ2450" s="116"/>
      <c r="CA2450" s="116"/>
      <c r="CB2450" s="116"/>
      <c r="CC2450" s="116"/>
      <c r="CD2450" s="116"/>
      <c r="CE2450" s="116"/>
      <c r="CF2450" s="116"/>
      <c r="CG2450" s="116"/>
      <c r="CH2450" s="116"/>
      <c r="CI2450" s="116"/>
      <c r="CJ2450" s="116"/>
      <c r="CK2450" s="116"/>
      <c r="CL2450" s="116"/>
      <c r="CM2450" s="116"/>
      <c r="CN2450" s="116"/>
      <c r="CO2450" s="116"/>
      <c r="CP2450" s="116"/>
      <c r="CQ2450" s="116"/>
      <c r="CR2450" s="116"/>
      <c r="CS2450" s="116"/>
      <c r="CT2450" s="116"/>
      <c r="CU2450" s="116"/>
      <c r="CV2450" s="116"/>
      <c r="CW2450" s="116"/>
      <c r="CX2450" s="116"/>
      <c r="CY2450" s="116"/>
      <c r="CZ2450" s="116"/>
      <c r="DA2450" s="116"/>
      <c r="DB2450" s="116"/>
      <c r="DC2450" s="116"/>
      <c r="DD2450" s="116"/>
      <c r="DE2450" s="116"/>
      <c r="DF2450" s="116"/>
      <c r="DG2450" s="116"/>
      <c r="DH2450" s="116"/>
      <c r="DI2450" s="116"/>
      <c r="DJ2450" s="116"/>
      <c r="DK2450" s="116"/>
      <c r="DL2450" s="116"/>
      <c r="DM2450" s="116"/>
      <c r="DN2450" s="116"/>
      <c r="DO2450" s="116"/>
      <c r="DP2450" s="116"/>
      <c r="DQ2450" s="116"/>
      <c r="DR2450" s="116"/>
      <c r="DS2450" s="116"/>
      <c r="DT2450" s="116"/>
      <c r="DU2450" s="116"/>
      <c r="DV2450" s="116"/>
      <c r="DW2450" s="116"/>
      <c r="DX2450" s="116"/>
      <c r="DY2450" s="116"/>
      <c r="DZ2450" s="116"/>
      <c r="EA2450" s="116"/>
      <c r="EB2450" s="116"/>
      <c r="EC2450" s="116"/>
      <c r="ED2450" s="116"/>
      <c r="EE2450" s="116"/>
      <c r="EF2450" s="116"/>
      <c r="EG2450" s="116"/>
      <c r="EH2450" s="116"/>
      <c r="EI2450" s="116"/>
      <c r="EJ2450" s="116"/>
      <c r="EK2450" s="116"/>
      <c r="EL2450" s="116"/>
      <c r="EM2450" s="116"/>
      <c r="EN2450" s="116"/>
      <c r="EO2450" s="116"/>
      <c r="EP2450" s="116"/>
      <c r="EQ2450" s="116"/>
      <c r="ER2450" s="116"/>
      <c r="ES2450" s="116"/>
      <c r="ET2450" s="116"/>
      <c r="EU2450" s="116"/>
      <c r="EV2450" s="116"/>
      <c r="EW2450" s="116"/>
      <c r="EX2450" s="116"/>
      <c r="EY2450" s="116"/>
      <c r="EZ2450" s="116"/>
      <c r="FA2450" s="116"/>
      <c r="FB2450" s="1257" t="s">
        <v>8784</v>
      </c>
      <c r="FC2450" s="1258"/>
      <c r="FD2450" s="116"/>
    </row>
    <row r="2451">
      <c r="A2451" s="643" t="s">
        <v>8785</v>
      </c>
      <c r="B2451" s="643" t="s">
        <v>8786</v>
      </c>
      <c r="C2451" s="1016" t="s">
        <v>8</v>
      </c>
      <c r="D2451" s="643" t="s">
        <v>18</v>
      </c>
      <c r="E2451" s="643" t="s">
        <v>12</v>
      </c>
      <c r="F2451" s="643" t="s">
        <v>283</v>
      </c>
      <c r="G2451" s="643" t="s">
        <v>5245</v>
      </c>
      <c r="H2451" s="643" t="s">
        <v>4559</v>
      </c>
      <c r="I2451" s="643" t="s">
        <v>23</v>
      </c>
      <c r="J2451" s="643" t="s">
        <v>44</v>
      </c>
      <c r="K2451" s="643" t="s">
        <v>71</v>
      </c>
      <c r="L2451" s="643" t="s">
        <v>4948</v>
      </c>
      <c r="M2451" s="643" t="s">
        <v>61</v>
      </c>
      <c r="N2451" s="1018">
        <v>42678.0</v>
      </c>
      <c r="O2451" s="1018">
        <v>42678.0</v>
      </c>
      <c r="P2451" s="1017"/>
      <c r="Q2451" s="224"/>
      <c r="R2451" s="224"/>
      <c r="S2451" s="218"/>
      <c r="T2451" s="857">
        <f t="shared" si="4522"/>
        <v>845</v>
      </c>
      <c r="U2451" s="1209">
        <f t="shared" si="4637"/>
        <v>7</v>
      </c>
      <c r="V2451" s="647">
        <f t="shared" si="4697"/>
        <v>3</v>
      </c>
      <c r="W2451" s="647">
        <f t="shared" ref="W2451:X2451" si="4716">IF(ISBLANK($A2451),"",sum(AG2451,AM2451,AS2451,AY2451,BE2451,BK2451,BQ2451,BW2451,CC2451,CI2451,CO2451,CU2451,DA2451,DG2451,DM2451,DS2451,DY2451,EE2451,EK2451,EQ2451,EW2451))</f>
        <v>0</v>
      </c>
      <c r="X2451" s="647">
        <f t="shared" si="4716"/>
        <v>0</v>
      </c>
      <c r="Y2451" s="648">
        <f t="shared" si="4588"/>
        <v>3</v>
      </c>
      <c r="Z2451" s="647">
        <f t="shared" ref="Z2451:AB2451" si="4717">IF(ISBLANK($A2451),"",sum(AI2451,AO2451,AU2451,BA2451,BG2451,BM2451,BS2451,BY2451,CE2451,CK2451,CQ2451,CW2451,DC2451,DI2451,DO2451,DU2451,EA2451,EG2451,EM2451,ES2451,EY2451))</f>
        <v>3</v>
      </c>
      <c r="AA2451" s="647">
        <f t="shared" si="4717"/>
        <v>3</v>
      </c>
      <c r="AB2451" s="647">
        <f t="shared" si="4717"/>
        <v>0</v>
      </c>
      <c r="AC2451" s="1272">
        <f t="shared" si="4527"/>
        <v>6</v>
      </c>
      <c r="AD2451" s="1019">
        <f t="shared" si="4608"/>
        <v>1</v>
      </c>
      <c r="AE2451" s="1204" t="str">
        <f t="shared" si="4631"/>
        <v>20+</v>
      </c>
      <c r="AF2451" s="218"/>
      <c r="AG2451" s="218"/>
      <c r="AH2451" s="218"/>
      <c r="AI2451" s="218"/>
      <c r="AJ2451" s="218"/>
      <c r="AK2451" s="218"/>
      <c r="AL2451" s="701">
        <v>1.0</v>
      </c>
      <c r="AM2451" s="218"/>
      <c r="AN2451" s="218"/>
      <c r="AO2451" s="701">
        <v>1.0</v>
      </c>
      <c r="AP2451" s="701">
        <v>2.0</v>
      </c>
      <c r="AQ2451" s="218"/>
      <c r="AR2451" s="218"/>
      <c r="AS2451" s="218"/>
      <c r="AT2451" s="218"/>
      <c r="AU2451" s="218"/>
      <c r="AV2451" s="218"/>
      <c r="AW2451" s="218"/>
      <c r="AX2451" s="701">
        <v>2.0</v>
      </c>
      <c r="AY2451" s="218"/>
      <c r="AZ2451" s="218"/>
      <c r="BA2451" s="701">
        <v>2.0</v>
      </c>
      <c r="BB2451" s="218"/>
      <c r="BC2451" s="218"/>
      <c r="BD2451" s="218"/>
      <c r="BE2451" s="218"/>
      <c r="BF2451" s="218"/>
      <c r="BG2451" s="218"/>
      <c r="BH2451" s="218"/>
      <c r="BI2451" s="218"/>
      <c r="BJ2451" s="218"/>
      <c r="BK2451" s="218"/>
      <c r="BL2451" s="218"/>
      <c r="BM2451" s="218"/>
      <c r="BN2451" s="218"/>
      <c r="BO2451" s="218"/>
      <c r="BP2451" s="218"/>
      <c r="BQ2451" s="218"/>
      <c r="BR2451" s="218"/>
      <c r="BS2451" s="218"/>
      <c r="BT2451" s="218"/>
      <c r="BU2451" s="218"/>
      <c r="BV2451" s="218"/>
      <c r="BW2451" s="218"/>
      <c r="BX2451" s="218"/>
      <c r="BY2451" s="218"/>
      <c r="BZ2451" s="218"/>
      <c r="CA2451" s="218"/>
      <c r="CB2451" s="218"/>
      <c r="CC2451" s="218"/>
      <c r="CD2451" s="218"/>
      <c r="CE2451" s="218"/>
      <c r="CF2451" s="218"/>
      <c r="CG2451" s="218"/>
      <c r="CH2451" s="218"/>
      <c r="CI2451" s="218"/>
      <c r="CJ2451" s="218"/>
      <c r="CK2451" s="218"/>
      <c r="CL2451" s="701">
        <v>1.0</v>
      </c>
      <c r="CM2451" s="218"/>
      <c r="CN2451" s="218"/>
      <c r="CO2451" s="218"/>
      <c r="CP2451" s="218"/>
      <c r="CQ2451" s="218"/>
      <c r="CR2451" s="218"/>
      <c r="CS2451" s="218"/>
      <c r="CT2451" s="218"/>
      <c r="CU2451" s="218"/>
      <c r="CV2451" s="218"/>
      <c r="CW2451" s="218"/>
      <c r="CX2451" s="218"/>
      <c r="CY2451" s="218"/>
      <c r="CZ2451" s="218"/>
      <c r="DA2451" s="218"/>
      <c r="DB2451" s="218"/>
      <c r="DC2451" s="218"/>
      <c r="DD2451" s="218"/>
      <c r="DE2451" s="218"/>
      <c r="DF2451" s="218"/>
      <c r="DG2451" s="218"/>
      <c r="DH2451" s="218"/>
      <c r="DI2451" s="218"/>
      <c r="DJ2451" s="218"/>
      <c r="DK2451" s="218"/>
      <c r="DL2451" s="218"/>
      <c r="DM2451" s="218"/>
      <c r="DN2451" s="218"/>
      <c r="DO2451" s="218"/>
      <c r="DP2451" s="218"/>
      <c r="DQ2451" s="218"/>
      <c r="DR2451" s="218"/>
      <c r="DS2451" s="218"/>
      <c r="DT2451" s="218"/>
      <c r="DU2451" s="218"/>
      <c r="DV2451" s="218"/>
      <c r="DW2451" s="218"/>
      <c r="DX2451" s="218"/>
      <c r="DY2451" s="218"/>
      <c r="DZ2451" s="218"/>
      <c r="EA2451" s="218"/>
      <c r="EB2451" s="218"/>
      <c r="EC2451" s="218"/>
      <c r="ED2451" s="218"/>
      <c r="EE2451" s="218"/>
      <c r="EF2451" s="218"/>
      <c r="EG2451" s="218"/>
      <c r="EH2451" s="218"/>
      <c r="EI2451" s="218"/>
      <c r="EJ2451" s="218"/>
      <c r="EK2451" s="218"/>
      <c r="EL2451" s="218"/>
      <c r="EM2451" s="218"/>
      <c r="EN2451" s="218"/>
      <c r="EO2451" s="218"/>
      <c r="EP2451" s="218"/>
      <c r="EQ2451" s="218"/>
      <c r="ER2451" s="218"/>
      <c r="ES2451" s="218"/>
      <c r="ET2451" s="218"/>
      <c r="EU2451" s="218"/>
      <c r="EV2451" s="218"/>
      <c r="EW2451" s="218"/>
      <c r="EX2451" s="218"/>
      <c r="EY2451" s="218"/>
      <c r="EZ2451" s="218"/>
      <c r="FA2451" s="218"/>
      <c r="FB2451" s="1273" t="s">
        <v>8787</v>
      </c>
      <c r="FC2451" s="1274"/>
      <c r="FD2451" s="218"/>
    </row>
    <row r="2452">
      <c r="A2452" s="173" t="s">
        <v>8788</v>
      </c>
      <c r="B2452" s="173" t="s">
        <v>4369</v>
      </c>
      <c r="C2452" s="1043" t="s">
        <v>8</v>
      </c>
      <c r="D2452" s="173" t="s">
        <v>18</v>
      </c>
      <c r="E2452" s="173" t="s">
        <v>12</v>
      </c>
      <c r="F2452" s="173" t="s">
        <v>283</v>
      </c>
      <c r="G2452" s="173" t="s">
        <v>8681</v>
      </c>
      <c r="H2452" s="173" t="s">
        <v>4371</v>
      </c>
      <c r="I2452" s="173" t="s">
        <v>23</v>
      </c>
      <c r="J2452" s="173" t="s">
        <v>44</v>
      </c>
      <c r="K2452" s="173" t="s">
        <v>71</v>
      </c>
      <c r="L2452" s="173" t="s">
        <v>378</v>
      </c>
      <c r="M2452" s="173" t="s">
        <v>75</v>
      </c>
      <c r="N2452" s="1254">
        <v>42689.0</v>
      </c>
      <c r="O2452" s="1254">
        <v>42689.0</v>
      </c>
      <c r="P2452" s="1255"/>
      <c r="Q2452" s="176"/>
      <c r="R2452" s="176"/>
      <c r="S2452" s="116"/>
      <c r="T2452" s="857">
        <f t="shared" si="4522"/>
        <v>834</v>
      </c>
      <c r="U2452" s="1209">
        <f t="shared" si="4637"/>
        <v>7</v>
      </c>
      <c r="V2452" s="602">
        <f t="shared" si="4697"/>
        <v>5</v>
      </c>
      <c r="W2452" s="602">
        <f t="shared" ref="W2452:X2452" si="4718">IF(ISBLANK($A2452),"",sum(AG2452,AM2452,AS2452,AY2452,BE2452,BK2452,BQ2452,BW2452,CC2452,CI2452,CO2452,CU2452,DA2452,DG2452,DM2452,DS2452,DY2452,EE2452,EK2452,EQ2452,EW2452))</f>
        <v>0</v>
      </c>
      <c r="X2452" s="602">
        <f t="shared" si="4718"/>
        <v>0</v>
      </c>
      <c r="Y2452" s="603">
        <f t="shared" si="4588"/>
        <v>5</v>
      </c>
      <c r="Z2452" s="602">
        <f t="shared" ref="Z2452:AB2452" si="4719">IF(ISBLANK($A2452),"",sum(AI2452,AO2452,AU2452,BA2452,BG2452,BM2452,BS2452,BY2452,CE2452,CK2452,CQ2452,CW2452,DC2452,DI2452,DO2452,DU2452,EA2452,EG2452,EM2452,ES2452,EY2452))</f>
        <v>4</v>
      </c>
      <c r="AA2452" s="602">
        <f t="shared" si="4719"/>
        <v>0</v>
      </c>
      <c r="AB2452" s="602">
        <f t="shared" si="4719"/>
        <v>0</v>
      </c>
      <c r="AC2452" s="1256">
        <f t="shared" si="4527"/>
        <v>4</v>
      </c>
      <c r="AD2452" s="128">
        <f t="shared" si="4608"/>
        <v>0.8</v>
      </c>
      <c r="AE2452" s="1204" t="str">
        <f t="shared" si="4631"/>
        <v>20+</v>
      </c>
      <c r="AF2452" s="1281">
        <v>2.0</v>
      </c>
      <c r="AG2452" s="116"/>
      <c r="AH2452" s="116"/>
      <c r="AI2452" s="1281">
        <v>2.0</v>
      </c>
      <c r="AJ2452" s="116"/>
      <c r="AK2452" s="116"/>
      <c r="AL2452" s="1281">
        <v>3.0</v>
      </c>
      <c r="AM2452" s="116"/>
      <c r="AN2452" s="116"/>
      <c r="AO2452" s="1281">
        <v>2.0</v>
      </c>
      <c r="AP2452" s="116"/>
      <c r="AQ2452" s="116"/>
      <c r="AR2452" s="116"/>
      <c r="AS2452" s="116"/>
      <c r="AT2452" s="116"/>
      <c r="AU2452" s="116"/>
      <c r="AV2452" s="116"/>
      <c r="AW2452" s="116"/>
      <c r="AX2452" s="116"/>
      <c r="AY2452" s="116"/>
      <c r="AZ2452" s="116"/>
      <c r="BA2452" s="116"/>
      <c r="BB2452" s="116"/>
      <c r="BC2452" s="116"/>
      <c r="BD2452" s="116"/>
      <c r="BE2452" s="116"/>
      <c r="BF2452" s="116"/>
      <c r="BG2452" s="116"/>
      <c r="BH2452" s="116"/>
      <c r="BI2452" s="116"/>
      <c r="BJ2452" s="116"/>
      <c r="BK2452" s="116"/>
      <c r="BL2452" s="116"/>
      <c r="BM2452" s="116"/>
      <c r="BN2452" s="116"/>
      <c r="BO2452" s="116"/>
      <c r="BP2452" s="116"/>
      <c r="BQ2452" s="116"/>
      <c r="BR2452" s="116"/>
      <c r="BS2452" s="116"/>
      <c r="BT2452" s="116"/>
      <c r="BU2452" s="116"/>
      <c r="BV2452" s="116"/>
      <c r="BW2452" s="116"/>
      <c r="BX2452" s="116"/>
      <c r="BY2452" s="116"/>
      <c r="BZ2452" s="116"/>
      <c r="CA2452" s="116"/>
      <c r="CB2452" s="116"/>
      <c r="CC2452" s="116"/>
      <c r="CD2452" s="116"/>
      <c r="CE2452" s="116"/>
      <c r="CF2452" s="116"/>
      <c r="CG2452" s="116"/>
      <c r="CH2452" s="116"/>
      <c r="CI2452" s="116"/>
      <c r="CJ2452" s="116"/>
      <c r="CK2452" s="116"/>
      <c r="CL2452" s="116"/>
      <c r="CM2452" s="116"/>
      <c r="CN2452" s="116"/>
      <c r="CO2452" s="116"/>
      <c r="CP2452" s="116"/>
      <c r="CQ2452" s="116"/>
      <c r="CR2452" s="116"/>
      <c r="CS2452" s="116"/>
      <c r="CT2452" s="116"/>
      <c r="CU2452" s="116"/>
      <c r="CV2452" s="116"/>
      <c r="CW2452" s="116"/>
      <c r="CX2452" s="116"/>
      <c r="CY2452" s="116"/>
      <c r="CZ2452" s="116"/>
      <c r="DA2452" s="116"/>
      <c r="DB2452" s="116"/>
      <c r="DC2452" s="116"/>
      <c r="DD2452" s="116"/>
      <c r="DE2452" s="116"/>
      <c r="DF2452" s="116"/>
      <c r="DG2452" s="116"/>
      <c r="DH2452" s="116"/>
      <c r="DI2452" s="116"/>
      <c r="DJ2452" s="116"/>
      <c r="DK2452" s="116"/>
      <c r="DL2452" s="116"/>
      <c r="DM2452" s="116"/>
      <c r="DN2452" s="116"/>
      <c r="DO2452" s="116"/>
      <c r="DP2452" s="116"/>
      <c r="DQ2452" s="116"/>
      <c r="DR2452" s="116"/>
      <c r="DS2452" s="116"/>
      <c r="DT2452" s="116"/>
      <c r="DU2452" s="116"/>
      <c r="DV2452" s="116"/>
      <c r="DW2452" s="116"/>
      <c r="DX2452" s="116"/>
      <c r="DY2452" s="116"/>
      <c r="DZ2452" s="116"/>
      <c r="EA2452" s="116"/>
      <c r="EB2452" s="116"/>
      <c r="EC2452" s="116"/>
      <c r="ED2452" s="116"/>
      <c r="EE2452" s="116"/>
      <c r="EF2452" s="116"/>
      <c r="EG2452" s="116"/>
      <c r="EH2452" s="116"/>
      <c r="EI2452" s="116"/>
      <c r="EJ2452" s="116"/>
      <c r="EK2452" s="116"/>
      <c r="EL2452" s="116"/>
      <c r="EM2452" s="116"/>
      <c r="EN2452" s="116"/>
      <c r="EO2452" s="116"/>
      <c r="EP2452" s="116"/>
      <c r="EQ2452" s="116"/>
      <c r="ER2452" s="116"/>
      <c r="ES2452" s="116"/>
      <c r="ET2452" s="116"/>
      <c r="EU2452" s="116"/>
      <c r="EV2452" s="116"/>
      <c r="EW2452" s="116"/>
      <c r="EX2452" s="116"/>
      <c r="EY2452" s="116"/>
      <c r="EZ2452" s="116"/>
      <c r="FA2452" s="116"/>
      <c r="FB2452" s="1257" t="s">
        <v>8789</v>
      </c>
      <c r="FC2452" s="1258"/>
      <c r="FD2452" s="116"/>
    </row>
    <row r="2453">
      <c r="A2453" s="643" t="s">
        <v>8790</v>
      </c>
      <c r="B2453" s="643" t="s">
        <v>3603</v>
      </c>
      <c r="C2453" s="1016" t="s">
        <v>8</v>
      </c>
      <c r="D2453" s="643" t="s">
        <v>18</v>
      </c>
      <c r="E2453" s="643" t="s">
        <v>12</v>
      </c>
      <c r="F2453" s="643" t="s">
        <v>283</v>
      </c>
      <c r="G2453" s="643" t="s">
        <v>8791</v>
      </c>
      <c r="H2453" s="643" t="s">
        <v>4559</v>
      </c>
      <c r="I2453" s="643" t="s">
        <v>23</v>
      </c>
      <c r="J2453" s="643" t="s">
        <v>44</v>
      </c>
      <c r="K2453" s="643" t="s">
        <v>71</v>
      </c>
      <c r="L2453" s="643" t="s">
        <v>864</v>
      </c>
      <c r="M2453" s="643" t="s">
        <v>133</v>
      </c>
      <c r="N2453" s="1018">
        <v>42688.0</v>
      </c>
      <c r="O2453" s="1018">
        <v>42688.0</v>
      </c>
      <c r="P2453" s="1017"/>
      <c r="Q2453" s="224"/>
      <c r="R2453" s="224"/>
      <c r="S2453" s="218"/>
      <c r="T2453" s="857">
        <f t="shared" si="4522"/>
        <v>835</v>
      </c>
      <c r="U2453" s="1209">
        <f t="shared" si="4637"/>
        <v>7</v>
      </c>
      <c r="V2453" s="647">
        <f t="shared" si="4697"/>
        <v>5</v>
      </c>
      <c r="W2453" s="647">
        <f t="shared" ref="W2453:X2453" si="4720">IF(ISBLANK($A2453),"",sum(AG2453,AM2453,AS2453,AY2453,BE2453,BK2453,BQ2453,BW2453,CC2453,CI2453,CO2453,CU2453,DA2453,DG2453,DM2453,DS2453,DY2453,EE2453,EK2453,EQ2453,EW2453))</f>
        <v>0</v>
      </c>
      <c r="X2453" s="647">
        <f t="shared" si="4720"/>
        <v>0</v>
      </c>
      <c r="Y2453" s="648">
        <f t="shared" si="4588"/>
        <v>5</v>
      </c>
      <c r="Z2453" s="647">
        <f t="shared" ref="Z2453:AB2453" si="4721">IF(ISBLANK($A2453),"",sum(AI2453,AO2453,AU2453,BA2453,BG2453,BM2453,BS2453,BY2453,CE2453,CK2453,CQ2453,CW2453,DC2453,DI2453,DO2453,DU2453,EA2453,EG2453,EM2453,ES2453,EY2453))</f>
        <v>0</v>
      </c>
      <c r="AA2453" s="647">
        <f t="shared" si="4721"/>
        <v>0</v>
      </c>
      <c r="AB2453" s="647">
        <f t="shared" si="4721"/>
        <v>0</v>
      </c>
      <c r="AC2453" s="1272">
        <f t="shared" si="4527"/>
        <v>0</v>
      </c>
      <c r="AD2453" s="1019">
        <f t="shared" si="4608"/>
        <v>0</v>
      </c>
      <c r="AE2453" s="1204" t="str">
        <f t="shared" si="4631"/>
        <v>20+</v>
      </c>
      <c r="AF2453" s="701">
        <v>5.0</v>
      </c>
      <c r="AG2453" s="218"/>
      <c r="AH2453" s="218"/>
      <c r="AI2453" s="218"/>
      <c r="AJ2453" s="218"/>
      <c r="AK2453" s="218"/>
      <c r="AL2453" s="218"/>
      <c r="AM2453" s="218"/>
      <c r="AN2453" s="218"/>
      <c r="AO2453" s="218"/>
      <c r="AP2453" s="218"/>
      <c r="AQ2453" s="218"/>
      <c r="AR2453" s="218"/>
      <c r="AS2453" s="218"/>
      <c r="AT2453" s="218"/>
      <c r="AU2453" s="218"/>
      <c r="AV2453" s="218"/>
      <c r="AW2453" s="218"/>
      <c r="AX2453" s="218"/>
      <c r="AY2453" s="218"/>
      <c r="AZ2453" s="218"/>
      <c r="BA2453" s="218"/>
      <c r="BB2453" s="218"/>
      <c r="BC2453" s="218"/>
      <c r="BD2453" s="218"/>
      <c r="BE2453" s="218"/>
      <c r="BF2453" s="218"/>
      <c r="BG2453" s="218"/>
      <c r="BH2453" s="218"/>
      <c r="BI2453" s="218"/>
      <c r="BJ2453" s="218"/>
      <c r="BK2453" s="218"/>
      <c r="BL2453" s="218"/>
      <c r="BM2453" s="218"/>
      <c r="BN2453" s="218"/>
      <c r="BO2453" s="218"/>
      <c r="BP2453" s="218"/>
      <c r="BQ2453" s="218"/>
      <c r="BR2453" s="218"/>
      <c r="BS2453" s="218"/>
      <c r="BT2453" s="218"/>
      <c r="BU2453" s="218"/>
      <c r="BV2453" s="218"/>
      <c r="BW2453" s="218"/>
      <c r="BX2453" s="218"/>
      <c r="BY2453" s="218"/>
      <c r="BZ2453" s="218"/>
      <c r="CA2453" s="218"/>
      <c r="CB2453" s="218"/>
      <c r="CC2453" s="218"/>
      <c r="CD2453" s="218"/>
      <c r="CE2453" s="218"/>
      <c r="CF2453" s="218"/>
      <c r="CG2453" s="218"/>
      <c r="CH2453" s="218"/>
      <c r="CI2453" s="218"/>
      <c r="CJ2453" s="218"/>
      <c r="CK2453" s="218"/>
      <c r="CL2453" s="218"/>
      <c r="CM2453" s="218"/>
      <c r="CN2453" s="218"/>
      <c r="CO2453" s="218"/>
      <c r="CP2453" s="218"/>
      <c r="CQ2453" s="218"/>
      <c r="CR2453" s="218"/>
      <c r="CS2453" s="218"/>
      <c r="CT2453" s="218"/>
      <c r="CU2453" s="218"/>
      <c r="CV2453" s="218"/>
      <c r="CW2453" s="218"/>
      <c r="CX2453" s="218"/>
      <c r="CY2453" s="218"/>
      <c r="CZ2453" s="218"/>
      <c r="DA2453" s="218"/>
      <c r="DB2453" s="218"/>
      <c r="DC2453" s="218"/>
      <c r="DD2453" s="218"/>
      <c r="DE2453" s="218"/>
      <c r="DF2453" s="218"/>
      <c r="DG2453" s="218"/>
      <c r="DH2453" s="218"/>
      <c r="DI2453" s="218"/>
      <c r="DJ2453" s="218"/>
      <c r="DK2453" s="218"/>
      <c r="DL2453" s="218"/>
      <c r="DM2453" s="218"/>
      <c r="DN2453" s="218"/>
      <c r="DO2453" s="218"/>
      <c r="DP2453" s="218"/>
      <c r="DQ2453" s="218"/>
      <c r="DR2453" s="218"/>
      <c r="DS2453" s="218"/>
      <c r="DT2453" s="218"/>
      <c r="DU2453" s="218"/>
      <c r="DV2453" s="218"/>
      <c r="DW2453" s="218"/>
      <c r="DX2453" s="218"/>
      <c r="DY2453" s="218"/>
      <c r="DZ2453" s="218"/>
      <c r="EA2453" s="218"/>
      <c r="EB2453" s="218"/>
      <c r="EC2453" s="218"/>
      <c r="ED2453" s="218"/>
      <c r="EE2453" s="218"/>
      <c r="EF2453" s="218"/>
      <c r="EG2453" s="218"/>
      <c r="EH2453" s="218"/>
      <c r="EI2453" s="218"/>
      <c r="EJ2453" s="218"/>
      <c r="EK2453" s="218"/>
      <c r="EL2453" s="218"/>
      <c r="EM2453" s="218"/>
      <c r="EN2453" s="218"/>
      <c r="EO2453" s="218"/>
      <c r="EP2453" s="218"/>
      <c r="EQ2453" s="218"/>
      <c r="ER2453" s="218"/>
      <c r="ES2453" s="218"/>
      <c r="ET2453" s="218"/>
      <c r="EU2453" s="218"/>
      <c r="EV2453" s="218"/>
      <c r="EW2453" s="218"/>
      <c r="EX2453" s="218"/>
      <c r="EY2453" s="218"/>
      <c r="EZ2453" s="218"/>
      <c r="FA2453" s="218"/>
      <c r="FB2453" s="1273" t="s">
        <v>8792</v>
      </c>
      <c r="FC2453" s="1274"/>
      <c r="FD2453" s="218"/>
    </row>
    <row r="2454">
      <c r="A2454" s="643" t="s">
        <v>8793</v>
      </c>
      <c r="B2454" s="643" t="s">
        <v>3603</v>
      </c>
      <c r="C2454" s="1016" t="s">
        <v>8</v>
      </c>
      <c r="D2454" s="643" t="s">
        <v>18</v>
      </c>
      <c r="E2454" s="643" t="s">
        <v>12</v>
      </c>
      <c r="F2454" s="643" t="s">
        <v>283</v>
      </c>
      <c r="G2454" s="643" t="s">
        <v>7205</v>
      </c>
      <c r="H2454" s="643" t="s">
        <v>4559</v>
      </c>
      <c r="I2454" s="643" t="s">
        <v>23</v>
      </c>
      <c r="J2454" s="643" t="s">
        <v>44</v>
      </c>
      <c r="K2454" s="643" t="s">
        <v>71</v>
      </c>
      <c r="L2454" s="643" t="s">
        <v>4828</v>
      </c>
      <c r="M2454" s="643" t="s">
        <v>132</v>
      </c>
      <c r="N2454" s="1018">
        <v>42696.0</v>
      </c>
      <c r="O2454" s="1018">
        <v>42696.0</v>
      </c>
      <c r="P2454" s="1017"/>
      <c r="Q2454" s="224"/>
      <c r="R2454" s="224"/>
      <c r="S2454" s="218"/>
      <c r="T2454" s="857">
        <f t="shared" si="4522"/>
        <v>827</v>
      </c>
      <c r="U2454" s="1209">
        <f t="shared" si="4637"/>
        <v>7</v>
      </c>
      <c r="V2454" s="647">
        <f t="shared" si="4697"/>
        <v>5</v>
      </c>
      <c r="W2454" s="647">
        <f t="shared" ref="W2454:X2454" si="4722">IF(ISBLANK($A2454),"",sum(AG2454,AM2454,AS2454,AY2454,BE2454,BK2454,BQ2454,BW2454,CC2454,CI2454,CO2454,CU2454,DA2454,DG2454,DM2454,DS2454,DY2454,EE2454,EK2454,EQ2454,EW2454))</f>
        <v>3</v>
      </c>
      <c r="X2454" s="647">
        <f t="shared" si="4722"/>
        <v>0</v>
      </c>
      <c r="Y2454" s="648">
        <f t="shared" si="4588"/>
        <v>8</v>
      </c>
      <c r="Z2454" s="647">
        <f t="shared" ref="Z2454:AB2454" si="4723">IF(ISBLANK($A2454),"",sum(AI2454,AO2454,AU2454,BA2454,BG2454,BM2454,BS2454,BY2454,CE2454,CK2454,CQ2454,CW2454,DC2454,DI2454,DO2454,DU2454,EA2454,EG2454,EM2454,ES2454,EY2454))</f>
        <v>5</v>
      </c>
      <c r="AA2454" s="647">
        <f t="shared" si="4723"/>
        <v>0</v>
      </c>
      <c r="AB2454" s="647">
        <f t="shared" si="4723"/>
        <v>0</v>
      </c>
      <c r="AC2454" s="1272">
        <f t="shared" si="4527"/>
        <v>5</v>
      </c>
      <c r="AD2454" s="1019">
        <f t="shared" si="4608"/>
        <v>0.625</v>
      </c>
      <c r="AE2454" s="1204" t="str">
        <f t="shared" si="4631"/>
        <v>20+</v>
      </c>
      <c r="AF2454" s="218"/>
      <c r="AG2454" s="218"/>
      <c r="AH2454" s="218"/>
      <c r="AI2454" s="218"/>
      <c r="AJ2454" s="218"/>
      <c r="AK2454" s="218"/>
      <c r="AL2454" s="701">
        <v>3.0</v>
      </c>
      <c r="AM2454" s="218"/>
      <c r="AN2454" s="218"/>
      <c r="AO2454" s="218"/>
      <c r="AP2454" s="218"/>
      <c r="AQ2454" s="218"/>
      <c r="AR2454" s="218"/>
      <c r="AS2454" s="218"/>
      <c r="AT2454" s="218"/>
      <c r="AU2454" s="218"/>
      <c r="AV2454" s="218"/>
      <c r="AW2454" s="218"/>
      <c r="AX2454" s="701">
        <v>1.0</v>
      </c>
      <c r="AY2454" s="701">
        <v>1.0</v>
      </c>
      <c r="AZ2454" s="218"/>
      <c r="BA2454" s="701">
        <v>3.0</v>
      </c>
      <c r="BB2454" s="218"/>
      <c r="BC2454" s="218"/>
      <c r="BD2454" s="218"/>
      <c r="BE2454" s="218"/>
      <c r="BF2454" s="218"/>
      <c r="BG2454" s="218"/>
      <c r="BH2454" s="218"/>
      <c r="BI2454" s="218"/>
      <c r="BJ2454" s="218"/>
      <c r="BK2454" s="218"/>
      <c r="BL2454" s="218"/>
      <c r="BM2454" s="218"/>
      <c r="BN2454" s="218"/>
      <c r="BO2454" s="218"/>
      <c r="BP2454" s="218"/>
      <c r="BQ2454" s="218"/>
      <c r="BR2454" s="218"/>
      <c r="BS2454" s="218"/>
      <c r="BT2454" s="218"/>
      <c r="BU2454" s="218"/>
      <c r="BV2454" s="218"/>
      <c r="BW2454" s="218"/>
      <c r="BX2454" s="218"/>
      <c r="BY2454" s="218"/>
      <c r="BZ2454" s="218"/>
      <c r="CA2454" s="218"/>
      <c r="CB2454" s="701">
        <v>1.0</v>
      </c>
      <c r="CC2454" s="701">
        <v>2.0</v>
      </c>
      <c r="CD2454" s="218"/>
      <c r="CE2454" s="701">
        <v>2.0</v>
      </c>
      <c r="CF2454" s="218"/>
      <c r="CG2454" s="218"/>
      <c r="CH2454" s="218"/>
      <c r="CI2454" s="218"/>
      <c r="CJ2454" s="218"/>
      <c r="CK2454" s="218"/>
      <c r="CL2454" s="218"/>
      <c r="CM2454" s="218"/>
      <c r="CN2454" s="218"/>
      <c r="CO2454" s="218"/>
      <c r="CP2454" s="218"/>
      <c r="CQ2454" s="218"/>
      <c r="CR2454" s="218"/>
      <c r="CS2454" s="218"/>
      <c r="CT2454" s="218"/>
      <c r="CU2454" s="218"/>
      <c r="CV2454" s="218"/>
      <c r="CW2454" s="218"/>
      <c r="CX2454" s="218"/>
      <c r="CY2454" s="218"/>
      <c r="CZ2454" s="218"/>
      <c r="DA2454" s="218"/>
      <c r="DB2454" s="218"/>
      <c r="DC2454" s="218"/>
      <c r="DD2454" s="218"/>
      <c r="DE2454" s="218"/>
      <c r="DF2454" s="218"/>
      <c r="DG2454" s="218"/>
      <c r="DH2454" s="218"/>
      <c r="DI2454" s="218"/>
      <c r="DJ2454" s="218"/>
      <c r="DK2454" s="218"/>
      <c r="DL2454" s="218"/>
      <c r="DM2454" s="218"/>
      <c r="DN2454" s="218"/>
      <c r="DO2454" s="218"/>
      <c r="DP2454" s="218"/>
      <c r="DQ2454" s="218"/>
      <c r="DR2454" s="218"/>
      <c r="DS2454" s="218"/>
      <c r="DT2454" s="218"/>
      <c r="DU2454" s="218"/>
      <c r="DV2454" s="218"/>
      <c r="DW2454" s="218"/>
      <c r="DX2454" s="218"/>
      <c r="DY2454" s="218"/>
      <c r="DZ2454" s="218"/>
      <c r="EA2454" s="218"/>
      <c r="EB2454" s="218"/>
      <c r="EC2454" s="218"/>
      <c r="ED2454" s="218"/>
      <c r="EE2454" s="218"/>
      <c r="EF2454" s="218"/>
      <c r="EG2454" s="218"/>
      <c r="EH2454" s="218"/>
      <c r="EI2454" s="218"/>
      <c r="EJ2454" s="218"/>
      <c r="EK2454" s="218"/>
      <c r="EL2454" s="218"/>
      <c r="EM2454" s="218"/>
      <c r="EN2454" s="218"/>
      <c r="EO2454" s="218"/>
      <c r="EP2454" s="218"/>
      <c r="EQ2454" s="218"/>
      <c r="ER2454" s="218"/>
      <c r="ES2454" s="218"/>
      <c r="ET2454" s="218"/>
      <c r="EU2454" s="218"/>
      <c r="EV2454" s="218"/>
      <c r="EW2454" s="218"/>
      <c r="EX2454" s="218"/>
      <c r="EY2454" s="218"/>
      <c r="EZ2454" s="218"/>
      <c r="FA2454" s="218"/>
      <c r="FB2454" s="1273" t="s">
        <v>8794</v>
      </c>
      <c r="FC2454" s="1274"/>
      <c r="FD2454" s="218"/>
    </row>
    <row r="2455">
      <c r="A2455" s="643" t="s">
        <v>8795</v>
      </c>
      <c r="B2455" s="643" t="s">
        <v>402</v>
      </c>
      <c r="C2455" s="1016" t="s">
        <v>8</v>
      </c>
      <c r="D2455" s="643" t="s">
        <v>18</v>
      </c>
      <c r="E2455" s="643" t="s">
        <v>12</v>
      </c>
      <c r="F2455" s="643" t="s">
        <v>283</v>
      </c>
      <c r="G2455" s="643" t="s">
        <v>5262</v>
      </c>
      <c r="H2455" s="643" t="s">
        <v>4612</v>
      </c>
      <c r="I2455" s="643" t="s">
        <v>23</v>
      </c>
      <c r="J2455" s="643" t="s">
        <v>44</v>
      </c>
      <c r="K2455" s="643" t="s">
        <v>71</v>
      </c>
      <c r="L2455" s="643" t="s">
        <v>579</v>
      </c>
      <c r="M2455" s="643" t="s">
        <v>128</v>
      </c>
      <c r="N2455" s="1018">
        <v>42744.0</v>
      </c>
      <c r="O2455" s="1018"/>
      <c r="P2455" s="1017"/>
      <c r="Q2455" s="224"/>
      <c r="R2455" s="224"/>
      <c r="S2455" s="218"/>
      <c r="T2455" s="857">
        <f t="shared" si="4522"/>
        <v>779</v>
      </c>
      <c r="U2455" s="1209">
        <f t="shared" si="4637"/>
        <v>7</v>
      </c>
      <c r="V2455" s="647">
        <f t="shared" si="4697"/>
        <v>3</v>
      </c>
      <c r="W2455" s="647">
        <f t="shared" ref="W2455:X2455" si="4724">IF(ISBLANK($A2455),"",sum(AG2455,AM2455,AS2455,AY2455,BE2455,BK2455,BQ2455,BW2455,CC2455,CI2455,CO2455,CU2455,DA2455,DG2455,DM2455,DS2455,DY2455,EE2455,EK2455,EQ2455,EW2455))</f>
        <v>0</v>
      </c>
      <c r="X2455" s="647">
        <f t="shared" si="4724"/>
        <v>0</v>
      </c>
      <c r="Y2455" s="648">
        <f t="shared" si="4588"/>
        <v>3</v>
      </c>
      <c r="Z2455" s="647">
        <f t="shared" ref="Z2455:AB2455" si="4725">IF(ISBLANK($A2455),"",sum(AI2455,AO2455,AU2455,BA2455,BG2455,BM2455,BS2455,BY2455,CE2455,CK2455,CQ2455,CW2455,DC2455,DI2455,DO2455,DU2455,EA2455,EG2455,EM2455,ES2455,EY2455))</f>
        <v>3</v>
      </c>
      <c r="AA2455" s="647">
        <f t="shared" si="4725"/>
        <v>0</v>
      </c>
      <c r="AB2455" s="647">
        <f t="shared" si="4725"/>
        <v>0</v>
      </c>
      <c r="AC2455" s="1272">
        <f t="shared" si="4527"/>
        <v>3</v>
      </c>
      <c r="AD2455" s="1019">
        <f t="shared" si="4608"/>
        <v>1</v>
      </c>
      <c r="AE2455" s="1204" t="str">
        <f t="shared" si="4631"/>
        <v>20+</v>
      </c>
      <c r="AF2455" s="218"/>
      <c r="AG2455" s="218"/>
      <c r="AH2455" s="218"/>
      <c r="AI2455" s="218"/>
      <c r="AJ2455" s="218"/>
      <c r="AK2455" s="218"/>
      <c r="AL2455" s="701">
        <v>1.0</v>
      </c>
      <c r="AM2455" s="218"/>
      <c r="AN2455" s="218"/>
      <c r="AO2455" s="218"/>
      <c r="AP2455" s="218"/>
      <c r="AQ2455" s="218"/>
      <c r="AR2455" s="218"/>
      <c r="AS2455" s="218"/>
      <c r="AT2455" s="218"/>
      <c r="AU2455" s="218"/>
      <c r="AV2455" s="218"/>
      <c r="AW2455" s="218"/>
      <c r="AX2455" s="218"/>
      <c r="AY2455" s="218"/>
      <c r="AZ2455" s="218"/>
      <c r="BA2455" s="218"/>
      <c r="BB2455" s="218"/>
      <c r="BC2455" s="218"/>
      <c r="BD2455" s="701">
        <v>2.0</v>
      </c>
      <c r="BE2455" s="218"/>
      <c r="BF2455" s="218"/>
      <c r="BG2455" s="701">
        <v>3.0</v>
      </c>
      <c r="BH2455" s="218"/>
      <c r="BI2455" s="218"/>
      <c r="BJ2455" s="218"/>
      <c r="BK2455" s="218"/>
      <c r="BL2455" s="218"/>
      <c r="BM2455" s="218"/>
      <c r="BN2455" s="218"/>
      <c r="BO2455" s="218"/>
      <c r="BP2455" s="218"/>
      <c r="BQ2455" s="218"/>
      <c r="BR2455" s="218"/>
      <c r="BS2455" s="218"/>
      <c r="BT2455" s="218"/>
      <c r="BU2455" s="218"/>
      <c r="BV2455" s="218"/>
      <c r="BW2455" s="218"/>
      <c r="BX2455" s="218"/>
      <c r="BY2455" s="218"/>
      <c r="BZ2455" s="218"/>
      <c r="CA2455" s="218"/>
      <c r="CB2455" s="218"/>
      <c r="CC2455" s="218"/>
      <c r="CD2455" s="218"/>
      <c r="CE2455" s="218"/>
      <c r="CF2455" s="218"/>
      <c r="CG2455" s="218"/>
      <c r="CH2455" s="218"/>
      <c r="CI2455" s="218"/>
      <c r="CJ2455" s="218"/>
      <c r="CK2455" s="218"/>
      <c r="CL2455" s="218"/>
      <c r="CM2455" s="218"/>
      <c r="CN2455" s="218"/>
      <c r="CO2455" s="218"/>
      <c r="CP2455" s="218"/>
      <c r="CQ2455" s="218"/>
      <c r="CR2455" s="218"/>
      <c r="CS2455" s="218"/>
      <c r="CT2455" s="218"/>
      <c r="CU2455" s="218"/>
      <c r="CV2455" s="218"/>
      <c r="CW2455" s="218"/>
      <c r="CX2455" s="218"/>
      <c r="CY2455" s="218"/>
      <c r="CZ2455" s="218"/>
      <c r="DA2455" s="218"/>
      <c r="DB2455" s="218"/>
      <c r="DC2455" s="218"/>
      <c r="DD2455" s="218"/>
      <c r="DE2455" s="218"/>
      <c r="DF2455" s="218"/>
      <c r="DG2455" s="218"/>
      <c r="DH2455" s="218"/>
      <c r="DI2455" s="218"/>
      <c r="DJ2455" s="218"/>
      <c r="DK2455" s="218"/>
      <c r="DL2455" s="218"/>
      <c r="DM2455" s="218"/>
      <c r="DN2455" s="218"/>
      <c r="DO2455" s="218"/>
      <c r="DP2455" s="218"/>
      <c r="DQ2455" s="218"/>
      <c r="DR2455" s="218"/>
      <c r="DS2455" s="218"/>
      <c r="DT2455" s="218"/>
      <c r="DU2455" s="218"/>
      <c r="DV2455" s="218"/>
      <c r="DW2455" s="218"/>
      <c r="DX2455" s="218"/>
      <c r="DY2455" s="218"/>
      <c r="DZ2455" s="218"/>
      <c r="EA2455" s="218"/>
      <c r="EB2455" s="218"/>
      <c r="EC2455" s="218"/>
      <c r="ED2455" s="218"/>
      <c r="EE2455" s="218"/>
      <c r="EF2455" s="218"/>
      <c r="EG2455" s="218"/>
      <c r="EH2455" s="218"/>
      <c r="EI2455" s="218"/>
      <c r="EJ2455" s="218"/>
      <c r="EK2455" s="218"/>
      <c r="EL2455" s="218"/>
      <c r="EM2455" s="218"/>
      <c r="EN2455" s="218"/>
      <c r="EO2455" s="218"/>
      <c r="EP2455" s="218"/>
      <c r="EQ2455" s="218"/>
      <c r="ER2455" s="218"/>
      <c r="ES2455" s="218"/>
      <c r="ET2455" s="218"/>
      <c r="EU2455" s="218"/>
      <c r="EV2455" s="218"/>
      <c r="EW2455" s="218"/>
      <c r="EX2455" s="218"/>
      <c r="EY2455" s="218"/>
      <c r="EZ2455" s="218"/>
      <c r="FA2455" s="218"/>
      <c r="FB2455" s="1273" t="s">
        <v>8796</v>
      </c>
      <c r="FC2455" s="1274"/>
      <c r="FD2455" s="218"/>
    </row>
    <row r="2456">
      <c r="A2456" s="643" t="s">
        <v>8797</v>
      </c>
      <c r="B2456" s="643" t="s">
        <v>8678</v>
      </c>
      <c r="C2456" s="1016" t="s">
        <v>8</v>
      </c>
      <c r="D2456" s="643" t="s">
        <v>18</v>
      </c>
      <c r="E2456" s="643" t="s">
        <v>12</v>
      </c>
      <c r="F2456" s="643" t="s">
        <v>283</v>
      </c>
      <c r="G2456" s="643" t="s">
        <v>8675</v>
      </c>
      <c r="H2456" s="643" t="s">
        <v>4371</v>
      </c>
      <c r="I2456" s="643" t="s">
        <v>23</v>
      </c>
      <c r="J2456" s="643" t="s">
        <v>44</v>
      </c>
      <c r="K2456" s="643" t="s">
        <v>49</v>
      </c>
      <c r="L2456" s="643" t="s">
        <v>409</v>
      </c>
      <c r="M2456" s="643" t="s">
        <v>85</v>
      </c>
      <c r="N2456" s="1018">
        <v>42724.0</v>
      </c>
      <c r="O2456" s="1018">
        <v>42724.0</v>
      </c>
      <c r="P2456" s="1017"/>
      <c r="Q2456" s="224"/>
      <c r="R2456" s="224"/>
      <c r="S2456" s="218"/>
      <c r="T2456" s="857">
        <f t="shared" si="4522"/>
        <v>799</v>
      </c>
      <c r="U2456" s="1209">
        <f t="shared" si="4637"/>
        <v>7</v>
      </c>
      <c r="V2456" s="647">
        <f t="shared" si="4697"/>
        <v>1</v>
      </c>
      <c r="W2456" s="647">
        <f t="shared" ref="W2456:X2456" si="4726">IF(ISBLANK($A2456),"",sum(AG2456,AM2456,AS2456,AY2456,BE2456,BK2456,BQ2456,BW2456,CC2456,CI2456,CO2456,CU2456,DA2456,DG2456,DM2456,DS2456,DY2456,EE2456,EK2456,EQ2456,EW2456))</f>
        <v>0</v>
      </c>
      <c r="X2456" s="647">
        <f t="shared" si="4726"/>
        <v>0</v>
      </c>
      <c r="Y2456" s="648">
        <f t="shared" si="4588"/>
        <v>1</v>
      </c>
      <c r="Z2456" s="647">
        <f t="shared" ref="Z2456:AB2456" si="4727">IF(ISBLANK($A2456),"",sum(AI2456,AO2456,AU2456,BA2456,BG2456,BM2456,BS2456,BY2456,CE2456,CK2456,CQ2456,CW2456,DC2456,DI2456,DO2456,DU2456,EA2456,EG2456,EM2456,ES2456,EY2456))</f>
        <v>1</v>
      </c>
      <c r="AA2456" s="647">
        <f t="shared" si="4727"/>
        <v>2</v>
      </c>
      <c r="AB2456" s="647">
        <f t="shared" si="4727"/>
        <v>0</v>
      </c>
      <c r="AC2456" s="1272">
        <f t="shared" si="4527"/>
        <v>3</v>
      </c>
      <c r="AD2456" s="1019">
        <f t="shared" si="4608"/>
        <v>1</v>
      </c>
      <c r="AE2456" s="1204" t="str">
        <f t="shared" si="4631"/>
        <v>20+</v>
      </c>
      <c r="AF2456" s="218"/>
      <c r="AG2456" s="218"/>
      <c r="AH2456" s="218"/>
      <c r="AI2456" s="218"/>
      <c r="AJ2456" s="218"/>
      <c r="AK2456" s="218"/>
      <c r="AL2456" s="701">
        <v>1.0</v>
      </c>
      <c r="AM2456" s="218"/>
      <c r="AN2456" s="218"/>
      <c r="AO2456" s="701">
        <v>1.0</v>
      </c>
      <c r="AP2456" s="701">
        <v>2.0</v>
      </c>
      <c r="AQ2456" s="218"/>
      <c r="AR2456" s="218"/>
      <c r="AS2456" s="218"/>
      <c r="AT2456" s="218"/>
      <c r="AU2456" s="218"/>
      <c r="AV2456" s="218"/>
      <c r="AW2456" s="218"/>
      <c r="AX2456" s="218"/>
      <c r="AY2456" s="218"/>
      <c r="AZ2456" s="218"/>
      <c r="BA2456" s="218"/>
      <c r="BB2456" s="218"/>
      <c r="BC2456" s="218"/>
      <c r="BD2456" s="218"/>
      <c r="BE2456" s="218"/>
      <c r="BF2456" s="218"/>
      <c r="BG2456" s="218"/>
      <c r="BH2456" s="218"/>
      <c r="BI2456" s="218"/>
      <c r="BJ2456" s="218"/>
      <c r="BK2456" s="218"/>
      <c r="BL2456" s="218"/>
      <c r="BM2456" s="218"/>
      <c r="BN2456" s="218"/>
      <c r="BO2456" s="218"/>
      <c r="BP2456" s="218"/>
      <c r="BQ2456" s="218"/>
      <c r="BR2456" s="218"/>
      <c r="BS2456" s="218"/>
      <c r="BT2456" s="218"/>
      <c r="BU2456" s="218"/>
      <c r="BV2456" s="218"/>
      <c r="BW2456" s="218"/>
      <c r="BX2456" s="218"/>
      <c r="BY2456" s="218"/>
      <c r="BZ2456" s="218"/>
      <c r="CA2456" s="218"/>
      <c r="CB2456" s="218"/>
      <c r="CC2456" s="218"/>
      <c r="CD2456" s="218"/>
      <c r="CE2456" s="218"/>
      <c r="CF2456" s="218"/>
      <c r="CG2456" s="218"/>
      <c r="CH2456" s="218"/>
      <c r="CI2456" s="218"/>
      <c r="CJ2456" s="218"/>
      <c r="CK2456" s="218"/>
      <c r="CL2456" s="218"/>
      <c r="CM2456" s="218"/>
      <c r="CN2456" s="218"/>
      <c r="CO2456" s="218"/>
      <c r="CP2456" s="218"/>
      <c r="CQ2456" s="218"/>
      <c r="CR2456" s="218"/>
      <c r="CS2456" s="218"/>
      <c r="CT2456" s="218"/>
      <c r="CU2456" s="218"/>
      <c r="CV2456" s="218"/>
      <c r="CW2456" s="218"/>
      <c r="CX2456" s="218"/>
      <c r="CY2456" s="218"/>
      <c r="CZ2456" s="218"/>
      <c r="DA2456" s="218"/>
      <c r="DB2456" s="218"/>
      <c r="DC2456" s="218"/>
      <c r="DD2456" s="218"/>
      <c r="DE2456" s="218"/>
      <c r="DF2456" s="218"/>
      <c r="DG2456" s="218"/>
      <c r="DH2456" s="218"/>
      <c r="DI2456" s="218"/>
      <c r="DJ2456" s="218"/>
      <c r="DK2456" s="218"/>
      <c r="DL2456" s="218"/>
      <c r="DM2456" s="218"/>
      <c r="DN2456" s="218"/>
      <c r="DO2456" s="218"/>
      <c r="DP2456" s="218"/>
      <c r="DQ2456" s="218"/>
      <c r="DR2456" s="218"/>
      <c r="DS2456" s="218"/>
      <c r="DT2456" s="218"/>
      <c r="DU2456" s="218"/>
      <c r="DV2456" s="218"/>
      <c r="DW2456" s="218"/>
      <c r="DX2456" s="218"/>
      <c r="DY2456" s="218"/>
      <c r="DZ2456" s="218"/>
      <c r="EA2456" s="218"/>
      <c r="EB2456" s="218"/>
      <c r="EC2456" s="218"/>
      <c r="ED2456" s="218"/>
      <c r="EE2456" s="218"/>
      <c r="EF2456" s="218"/>
      <c r="EG2456" s="218"/>
      <c r="EH2456" s="218"/>
      <c r="EI2456" s="218"/>
      <c r="EJ2456" s="218"/>
      <c r="EK2456" s="218"/>
      <c r="EL2456" s="218"/>
      <c r="EM2456" s="218"/>
      <c r="EN2456" s="218"/>
      <c r="EO2456" s="218"/>
      <c r="EP2456" s="218"/>
      <c r="EQ2456" s="218"/>
      <c r="ER2456" s="218"/>
      <c r="ES2456" s="218"/>
      <c r="ET2456" s="218"/>
      <c r="EU2456" s="218"/>
      <c r="EV2456" s="218"/>
      <c r="EW2456" s="218"/>
      <c r="EX2456" s="218"/>
      <c r="EY2456" s="218"/>
      <c r="EZ2456" s="218"/>
      <c r="FA2456" s="218"/>
      <c r="FB2456" s="1273" t="s">
        <v>8798</v>
      </c>
      <c r="FC2456" s="1274"/>
      <c r="FD2456" s="218"/>
    </row>
    <row r="2457">
      <c r="A2457" s="643" t="s">
        <v>8799</v>
      </c>
      <c r="B2457" s="643" t="s">
        <v>5307</v>
      </c>
      <c r="C2457" s="1016" t="s">
        <v>8</v>
      </c>
      <c r="D2457" s="643" t="s">
        <v>18</v>
      </c>
      <c r="E2457" s="643" t="s">
        <v>12</v>
      </c>
      <c r="F2457" s="643" t="s">
        <v>283</v>
      </c>
      <c r="G2457" s="643" t="s">
        <v>8800</v>
      </c>
      <c r="H2457" s="643" t="s">
        <v>4612</v>
      </c>
      <c r="I2457" s="643" t="s">
        <v>23</v>
      </c>
      <c r="J2457" s="643" t="s">
        <v>44</v>
      </c>
      <c r="K2457" s="643" t="s">
        <v>87</v>
      </c>
      <c r="L2457" s="643" t="s">
        <v>738</v>
      </c>
      <c r="M2457" s="643" t="s">
        <v>88</v>
      </c>
      <c r="N2457" s="1018">
        <v>42776.0</v>
      </c>
      <c r="O2457" s="1018"/>
      <c r="P2457" s="1017"/>
      <c r="Q2457" s="224"/>
      <c r="R2457" s="224"/>
      <c r="S2457" s="218"/>
      <c r="T2457" s="857">
        <f t="shared" si="4522"/>
        <v>747</v>
      </c>
      <c r="U2457" s="1209">
        <f t="shared" si="4637"/>
        <v>7</v>
      </c>
      <c r="V2457" s="647">
        <f t="shared" si="4697"/>
        <v>7</v>
      </c>
      <c r="W2457" s="647">
        <f t="shared" ref="W2457:X2457" si="4728">IF(ISBLANK($A2457),"",sum(AG2457,AM2457,AS2457,AY2457,BE2457,BK2457,BQ2457,BW2457,CC2457,CI2457,CO2457,CU2457,DA2457,DG2457,DM2457,DS2457,DY2457,EE2457,EK2457,EQ2457,EW2457))</f>
        <v>0</v>
      </c>
      <c r="X2457" s="647">
        <f t="shared" si="4728"/>
        <v>0</v>
      </c>
      <c r="Y2457" s="648">
        <f t="shared" si="4588"/>
        <v>7</v>
      </c>
      <c r="Z2457" s="647">
        <f t="shared" ref="Z2457:AB2457" si="4729">IF(ISBLANK($A2457),"",sum(AI2457,AO2457,AU2457,BA2457,BG2457,BM2457,BS2457,BY2457,CE2457,CK2457,CQ2457,CW2457,DC2457,DI2457,DO2457,DU2457,EA2457,EG2457,EM2457,ES2457,EY2457))</f>
        <v>7</v>
      </c>
      <c r="AA2457" s="647">
        <f t="shared" si="4729"/>
        <v>0</v>
      </c>
      <c r="AB2457" s="647">
        <f t="shared" si="4729"/>
        <v>0</v>
      </c>
      <c r="AC2457" s="1272">
        <f t="shared" si="4527"/>
        <v>7</v>
      </c>
      <c r="AD2457" s="1019">
        <f t="shared" si="4608"/>
        <v>1</v>
      </c>
      <c r="AE2457" s="1204" t="str">
        <f t="shared" si="4631"/>
        <v>20+</v>
      </c>
      <c r="AF2457" s="701">
        <v>3.0</v>
      </c>
      <c r="AG2457" s="218"/>
      <c r="AH2457" s="218"/>
      <c r="AI2457" s="701">
        <v>3.0</v>
      </c>
      <c r="AJ2457" s="218"/>
      <c r="AK2457" s="218"/>
      <c r="AL2457" s="701">
        <v>4.0</v>
      </c>
      <c r="AM2457" s="218"/>
      <c r="AN2457" s="218"/>
      <c r="AO2457" s="701">
        <v>4.0</v>
      </c>
      <c r="AP2457" s="218"/>
      <c r="AQ2457" s="218"/>
      <c r="AR2457" s="218"/>
      <c r="AS2457" s="218"/>
      <c r="AT2457" s="218"/>
      <c r="AU2457" s="218"/>
      <c r="AV2457" s="218"/>
      <c r="AW2457" s="218"/>
      <c r="AX2457" s="218"/>
      <c r="AY2457" s="218"/>
      <c r="AZ2457" s="218"/>
      <c r="BA2457" s="218"/>
      <c r="BB2457" s="218"/>
      <c r="BC2457" s="218"/>
      <c r="BD2457" s="218"/>
      <c r="BE2457" s="218"/>
      <c r="BF2457" s="218"/>
      <c r="BG2457" s="218"/>
      <c r="BH2457" s="218"/>
      <c r="BI2457" s="218"/>
      <c r="BJ2457" s="218"/>
      <c r="BK2457" s="218"/>
      <c r="BL2457" s="218"/>
      <c r="BM2457" s="218"/>
      <c r="BN2457" s="218"/>
      <c r="BO2457" s="218"/>
      <c r="BP2457" s="218"/>
      <c r="BQ2457" s="218"/>
      <c r="BR2457" s="218"/>
      <c r="BS2457" s="218"/>
      <c r="BT2457" s="218"/>
      <c r="BU2457" s="218"/>
      <c r="BV2457" s="218"/>
      <c r="BW2457" s="218"/>
      <c r="BX2457" s="218"/>
      <c r="BY2457" s="218"/>
      <c r="BZ2457" s="218"/>
      <c r="CA2457" s="218"/>
      <c r="CB2457" s="218"/>
      <c r="CC2457" s="218"/>
      <c r="CD2457" s="218"/>
      <c r="CE2457" s="218"/>
      <c r="CF2457" s="218"/>
      <c r="CG2457" s="218"/>
      <c r="CH2457" s="218"/>
      <c r="CI2457" s="218"/>
      <c r="CJ2457" s="218"/>
      <c r="CK2457" s="218"/>
      <c r="CL2457" s="218"/>
      <c r="CM2457" s="218"/>
      <c r="CN2457" s="218"/>
      <c r="CO2457" s="218"/>
      <c r="CP2457" s="218"/>
      <c r="CQ2457" s="218"/>
      <c r="CR2457" s="218"/>
      <c r="CS2457" s="218"/>
      <c r="CT2457" s="218"/>
      <c r="CU2457" s="218"/>
      <c r="CV2457" s="218"/>
      <c r="CW2457" s="218"/>
      <c r="CX2457" s="218"/>
      <c r="CY2457" s="218"/>
      <c r="CZ2457" s="218"/>
      <c r="DA2457" s="218"/>
      <c r="DB2457" s="218"/>
      <c r="DC2457" s="218"/>
      <c r="DD2457" s="218"/>
      <c r="DE2457" s="218"/>
      <c r="DF2457" s="218"/>
      <c r="DG2457" s="218"/>
      <c r="DH2457" s="218"/>
      <c r="DI2457" s="218"/>
      <c r="DJ2457" s="218"/>
      <c r="DK2457" s="218"/>
      <c r="DL2457" s="218"/>
      <c r="DM2457" s="218"/>
      <c r="DN2457" s="218"/>
      <c r="DO2457" s="218"/>
      <c r="DP2457" s="218"/>
      <c r="DQ2457" s="218"/>
      <c r="DR2457" s="218"/>
      <c r="DS2457" s="218"/>
      <c r="DT2457" s="218"/>
      <c r="DU2457" s="218"/>
      <c r="DV2457" s="218"/>
      <c r="DW2457" s="218"/>
      <c r="DX2457" s="218"/>
      <c r="DY2457" s="218"/>
      <c r="DZ2457" s="218"/>
      <c r="EA2457" s="218"/>
      <c r="EB2457" s="218"/>
      <c r="EC2457" s="218"/>
      <c r="ED2457" s="218"/>
      <c r="EE2457" s="218"/>
      <c r="EF2457" s="218"/>
      <c r="EG2457" s="218"/>
      <c r="EH2457" s="218"/>
      <c r="EI2457" s="218"/>
      <c r="EJ2457" s="218"/>
      <c r="EK2457" s="218"/>
      <c r="EL2457" s="218"/>
      <c r="EM2457" s="218"/>
      <c r="EN2457" s="218"/>
      <c r="EO2457" s="218"/>
      <c r="EP2457" s="218"/>
      <c r="EQ2457" s="218"/>
      <c r="ER2457" s="218"/>
      <c r="ES2457" s="218"/>
      <c r="ET2457" s="218"/>
      <c r="EU2457" s="218"/>
      <c r="EV2457" s="218"/>
      <c r="EW2457" s="218"/>
      <c r="EX2457" s="218"/>
      <c r="EY2457" s="218"/>
      <c r="EZ2457" s="218"/>
      <c r="FA2457" s="218"/>
      <c r="FB2457" s="1273" t="s">
        <v>8801</v>
      </c>
      <c r="FC2457" s="1274"/>
      <c r="FD2457" s="218"/>
    </row>
    <row r="2458">
      <c r="A2458" s="643" t="s">
        <v>8802</v>
      </c>
      <c r="B2458" s="643" t="s">
        <v>7128</v>
      </c>
      <c r="C2458" s="1016" t="s">
        <v>8</v>
      </c>
      <c r="D2458" s="643" t="s">
        <v>18</v>
      </c>
      <c r="E2458" s="643" t="s">
        <v>12</v>
      </c>
      <c r="F2458" s="643" t="s">
        <v>283</v>
      </c>
      <c r="G2458" s="643" t="s">
        <v>8700</v>
      </c>
      <c r="H2458" s="643" t="s">
        <v>7071</v>
      </c>
      <c r="I2458" s="643" t="s">
        <v>23</v>
      </c>
      <c r="J2458" s="643" t="s">
        <v>44</v>
      </c>
      <c r="K2458" s="643" t="s">
        <v>87</v>
      </c>
      <c r="L2458" s="643" t="s">
        <v>3557</v>
      </c>
      <c r="M2458" s="643" t="s">
        <v>130</v>
      </c>
      <c r="N2458" s="1018">
        <v>42786.0</v>
      </c>
      <c r="O2458" s="1018"/>
      <c r="P2458" s="1017"/>
      <c r="Q2458" s="224"/>
      <c r="R2458" s="224"/>
      <c r="S2458" s="218"/>
      <c r="T2458" s="857">
        <f t="shared" si="4522"/>
        <v>737</v>
      </c>
      <c r="U2458" s="1209">
        <f t="shared" si="4637"/>
        <v>7</v>
      </c>
      <c r="V2458" s="647">
        <f t="shared" si="4697"/>
        <v>3</v>
      </c>
      <c r="W2458" s="647">
        <f t="shared" ref="W2458:X2458" si="4730">IF(ISBLANK($A2458),"",sum(AG2458,AM2458,AS2458,AY2458,BE2458,BK2458,BQ2458,BW2458,CC2458,CI2458,CO2458,CU2458,DA2458,DG2458,DM2458,DS2458,DY2458,EE2458,EK2458,EQ2458,EW2458))</f>
        <v>0</v>
      </c>
      <c r="X2458" s="647">
        <f t="shared" si="4730"/>
        <v>0</v>
      </c>
      <c r="Y2458" s="648">
        <f t="shared" si="4588"/>
        <v>3</v>
      </c>
      <c r="Z2458" s="647">
        <f t="shared" ref="Z2458:AB2458" si="4731">IF(ISBLANK($A2458),"",sum(AI2458,AO2458,AU2458,BA2458,BG2458,BM2458,BS2458,BY2458,CE2458,CK2458,CQ2458,CW2458,DC2458,DI2458,DO2458,DU2458,EA2458,EG2458,EM2458,ES2458,EY2458))</f>
        <v>1</v>
      </c>
      <c r="AA2458" s="647">
        <f t="shared" si="4731"/>
        <v>1</v>
      </c>
      <c r="AB2458" s="647">
        <f t="shared" si="4731"/>
        <v>0</v>
      </c>
      <c r="AC2458" s="1272">
        <f t="shared" si="4527"/>
        <v>2</v>
      </c>
      <c r="AD2458" s="1019">
        <f t="shared" si="4608"/>
        <v>0.3333333333</v>
      </c>
      <c r="AE2458" s="1204" t="str">
        <f t="shared" si="4631"/>
        <v>20+</v>
      </c>
      <c r="AF2458" s="218"/>
      <c r="AG2458" s="218"/>
      <c r="AH2458" s="218"/>
      <c r="AI2458" s="218"/>
      <c r="AJ2458" s="218"/>
      <c r="AK2458" s="218"/>
      <c r="AL2458" s="701">
        <v>3.0</v>
      </c>
      <c r="AM2458" s="218"/>
      <c r="AN2458" s="218"/>
      <c r="AO2458" s="701">
        <v>1.0</v>
      </c>
      <c r="AP2458" s="701">
        <v>1.0</v>
      </c>
      <c r="AQ2458" s="218"/>
      <c r="AR2458" s="218"/>
      <c r="AS2458" s="218"/>
      <c r="AT2458" s="218"/>
      <c r="AU2458" s="218"/>
      <c r="AV2458" s="218"/>
      <c r="AW2458" s="218"/>
      <c r="AX2458" s="218"/>
      <c r="AY2458" s="218"/>
      <c r="AZ2458" s="218"/>
      <c r="BA2458" s="218"/>
      <c r="BB2458" s="218"/>
      <c r="BC2458" s="218"/>
      <c r="BD2458" s="218"/>
      <c r="BE2458" s="218"/>
      <c r="BF2458" s="218"/>
      <c r="BG2458" s="218"/>
      <c r="BH2458" s="218"/>
      <c r="BI2458" s="218"/>
      <c r="BJ2458" s="218"/>
      <c r="BK2458" s="218"/>
      <c r="BL2458" s="218"/>
      <c r="BM2458" s="218"/>
      <c r="BN2458" s="218"/>
      <c r="BO2458" s="218"/>
      <c r="BP2458" s="218"/>
      <c r="BQ2458" s="218"/>
      <c r="BR2458" s="218"/>
      <c r="BS2458" s="218"/>
      <c r="BT2458" s="218"/>
      <c r="BU2458" s="218"/>
      <c r="BV2458" s="218"/>
      <c r="BW2458" s="218"/>
      <c r="BX2458" s="218"/>
      <c r="BY2458" s="218"/>
      <c r="BZ2458" s="218"/>
      <c r="CA2458" s="218"/>
      <c r="CB2458" s="218"/>
      <c r="CC2458" s="218"/>
      <c r="CD2458" s="218"/>
      <c r="CE2458" s="218"/>
      <c r="CF2458" s="218"/>
      <c r="CG2458" s="218"/>
      <c r="CH2458" s="218"/>
      <c r="CI2458" s="218"/>
      <c r="CJ2458" s="218"/>
      <c r="CK2458" s="218"/>
      <c r="CL2458" s="218"/>
      <c r="CM2458" s="218"/>
      <c r="CN2458" s="218"/>
      <c r="CO2458" s="218"/>
      <c r="CP2458" s="218"/>
      <c r="CQ2458" s="218"/>
      <c r="CR2458" s="218"/>
      <c r="CS2458" s="218"/>
      <c r="CT2458" s="218"/>
      <c r="CU2458" s="218"/>
      <c r="CV2458" s="218"/>
      <c r="CW2458" s="218"/>
      <c r="CX2458" s="218"/>
      <c r="CY2458" s="218"/>
      <c r="CZ2458" s="218"/>
      <c r="DA2458" s="218"/>
      <c r="DB2458" s="218"/>
      <c r="DC2458" s="218"/>
      <c r="DD2458" s="218"/>
      <c r="DE2458" s="218"/>
      <c r="DF2458" s="218"/>
      <c r="DG2458" s="218"/>
      <c r="DH2458" s="218"/>
      <c r="DI2458" s="218"/>
      <c r="DJ2458" s="218"/>
      <c r="DK2458" s="218"/>
      <c r="DL2458" s="218"/>
      <c r="DM2458" s="218"/>
      <c r="DN2458" s="218"/>
      <c r="DO2458" s="218"/>
      <c r="DP2458" s="218"/>
      <c r="DQ2458" s="218"/>
      <c r="DR2458" s="218"/>
      <c r="DS2458" s="218"/>
      <c r="DT2458" s="218"/>
      <c r="DU2458" s="218"/>
      <c r="DV2458" s="218"/>
      <c r="DW2458" s="218"/>
      <c r="DX2458" s="218"/>
      <c r="DY2458" s="218"/>
      <c r="DZ2458" s="218"/>
      <c r="EA2458" s="218"/>
      <c r="EB2458" s="218"/>
      <c r="EC2458" s="218"/>
      <c r="ED2458" s="218"/>
      <c r="EE2458" s="218"/>
      <c r="EF2458" s="218"/>
      <c r="EG2458" s="218"/>
      <c r="EH2458" s="218"/>
      <c r="EI2458" s="218"/>
      <c r="EJ2458" s="218"/>
      <c r="EK2458" s="218"/>
      <c r="EL2458" s="218"/>
      <c r="EM2458" s="218"/>
      <c r="EN2458" s="218"/>
      <c r="EO2458" s="218"/>
      <c r="EP2458" s="218"/>
      <c r="EQ2458" s="218"/>
      <c r="ER2458" s="218"/>
      <c r="ES2458" s="218"/>
      <c r="ET2458" s="218"/>
      <c r="EU2458" s="218"/>
      <c r="EV2458" s="218"/>
      <c r="EW2458" s="218"/>
      <c r="EX2458" s="218"/>
      <c r="EY2458" s="218"/>
      <c r="EZ2458" s="218"/>
      <c r="FA2458" s="218"/>
      <c r="FB2458" s="1273" t="s">
        <v>8803</v>
      </c>
      <c r="FC2458" s="1274"/>
      <c r="FD2458" s="218"/>
    </row>
    <row r="2459">
      <c r="A2459" s="643" t="s">
        <v>8804</v>
      </c>
      <c r="B2459" s="643" t="s">
        <v>402</v>
      </c>
      <c r="C2459" s="1016" t="s">
        <v>8</v>
      </c>
      <c r="D2459" s="643" t="s">
        <v>18</v>
      </c>
      <c r="E2459" s="643" t="s">
        <v>12</v>
      </c>
      <c r="F2459" s="643" t="s">
        <v>283</v>
      </c>
      <c r="G2459" s="643" t="s">
        <v>8773</v>
      </c>
      <c r="H2459" s="643" t="s">
        <v>4612</v>
      </c>
      <c r="I2459" s="643" t="s">
        <v>23</v>
      </c>
      <c r="J2459" s="643" t="s">
        <v>44</v>
      </c>
      <c r="K2459" s="643" t="s">
        <v>87</v>
      </c>
      <c r="L2459" s="643" t="s">
        <v>364</v>
      </c>
      <c r="M2459" s="643" t="s">
        <v>50</v>
      </c>
      <c r="N2459" s="1018">
        <v>42793.0</v>
      </c>
      <c r="O2459" s="1018"/>
      <c r="P2459" s="1017"/>
      <c r="Q2459" s="224"/>
      <c r="R2459" s="224"/>
      <c r="S2459" s="218"/>
      <c r="T2459" s="857">
        <f t="shared" si="4522"/>
        <v>730</v>
      </c>
      <c r="U2459" s="1209">
        <f t="shared" si="4637"/>
        <v>7</v>
      </c>
      <c r="V2459" s="647">
        <f t="shared" si="4697"/>
        <v>5</v>
      </c>
      <c r="W2459" s="647">
        <f t="shared" ref="W2459:X2459" si="4732">IF(ISBLANK($A2459),"",sum(AG2459,AM2459,AS2459,AY2459,BE2459,BK2459,BQ2459,BW2459,CC2459,CI2459,CO2459,CU2459,DA2459,DG2459,DM2459,DS2459,DY2459,EE2459,EK2459,EQ2459,EW2459))</f>
        <v>0</v>
      </c>
      <c r="X2459" s="647">
        <f t="shared" si="4732"/>
        <v>0</v>
      </c>
      <c r="Y2459" s="648">
        <f t="shared" si="4588"/>
        <v>5</v>
      </c>
      <c r="Z2459" s="647">
        <f t="shared" ref="Z2459:AB2459" si="4733">IF(ISBLANK($A2459),"",sum(AI2459,AO2459,AU2459,BA2459,BG2459,BM2459,BS2459,BY2459,CE2459,CK2459,CQ2459,CW2459,DC2459,DI2459,DO2459,DU2459,EA2459,EG2459,EM2459,ES2459,EY2459))</f>
        <v>3</v>
      </c>
      <c r="AA2459" s="647">
        <f t="shared" si="4733"/>
        <v>2</v>
      </c>
      <c r="AB2459" s="647">
        <f t="shared" si="4733"/>
        <v>0</v>
      </c>
      <c r="AC2459" s="1272">
        <f t="shared" si="4527"/>
        <v>5</v>
      </c>
      <c r="AD2459" s="1019">
        <f t="shared" si="4608"/>
        <v>0.6</v>
      </c>
      <c r="AE2459" s="1204" t="str">
        <f t="shared" si="4631"/>
        <v>20+</v>
      </c>
      <c r="AF2459" s="701">
        <v>3.0</v>
      </c>
      <c r="AG2459" s="218"/>
      <c r="AH2459" s="218"/>
      <c r="AI2459" s="218"/>
      <c r="AJ2459" s="218"/>
      <c r="AK2459" s="218"/>
      <c r="AL2459" s="701">
        <v>2.0</v>
      </c>
      <c r="AM2459" s="218"/>
      <c r="AN2459" s="218"/>
      <c r="AO2459" s="701">
        <v>3.0</v>
      </c>
      <c r="AP2459" s="218"/>
      <c r="AQ2459" s="218"/>
      <c r="AR2459" s="218"/>
      <c r="AS2459" s="218"/>
      <c r="AT2459" s="218"/>
      <c r="AU2459" s="218"/>
      <c r="AV2459" s="218"/>
      <c r="AW2459" s="218"/>
      <c r="AX2459" s="218"/>
      <c r="AY2459" s="218"/>
      <c r="AZ2459" s="218"/>
      <c r="BA2459" s="218"/>
      <c r="BB2459" s="218"/>
      <c r="BC2459" s="218"/>
      <c r="BD2459" s="218"/>
      <c r="BE2459" s="218"/>
      <c r="BF2459" s="218"/>
      <c r="BG2459" s="218"/>
      <c r="BH2459" s="701">
        <v>2.0</v>
      </c>
      <c r="BI2459" s="218"/>
      <c r="BJ2459" s="218"/>
      <c r="BK2459" s="218"/>
      <c r="BL2459" s="218"/>
      <c r="BM2459" s="218"/>
      <c r="BN2459" s="218"/>
      <c r="BO2459" s="218"/>
      <c r="BP2459" s="218"/>
      <c r="BQ2459" s="218"/>
      <c r="BR2459" s="218"/>
      <c r="BS2459" s="218"/>
      <c r="BT2459" s="218"/>
      <c r="BU2459" s="218"/>
      <c r="BV2459" s="218"/>
      <c r="BW2459" s="218"/>
      <c r="BX2459" s="218"/>
      <c r="BY2459" s="218"/>
      <c r="BZ2459" s="218"/>
      <c r="CA2459" s="218"/>
      <c r="CB2459" s="218"/>
      <c r="CC2459" s="218"/>
      <c r="CD2459" s="218"/>
      <c r="CE2459" s="218"/>
      <c r="CF2459" s="218"/>
      <c r="CG2459" s="218"/>
      <c r="CH2459" s="218"/>
      <c r="CI2459" s="218"/>
      <c r="CJ2459" s="218"/>
      <c r="CK2459" s="218"/>
      <c r="CL2459" s="218"/>
      <c r="CM2459" s="218"/>
      <c r="CN2459" s="218"/>
      <c r="CO2459" s="218"/>
      <c r="CP2459" s="218"/>
      <c r="CQ2459" s="218"/>
      <c r="CR2459" s="218"/>
      <c r="CS2459" s="218"/>
      <c r="CT2459" s="218"/>
      <c r="CU2459" s="218"/>
      <c r="CV2459" s="218"/>
      <c r="CW2459" s="218"/>
      <c r="CX2459" s="218"/>
      <c r="CY2459" s="218"/>
      <c r="CZ2459" s="218"/>
      <c r="DA2459" s="218"/>
      <c r="DB2459" s="218"/>
      <c r="DC2459" s="218"/>
      <c r="DD2459" s="218"/>
      <c r="DE2459" s="218"/>
      <c r="DF2459" s="218"/>
      <c r="DG2459" s="218"/>
      <c r="DH2459" s="218"/>
      <c r="DI2459" s="218"/>
      <c r="DJ2459" s="218"/>
      <c r="DK2459" s="218"/>
      <c r="DL2459" s="218"/>
      <c r="DM2459" s="218"/>
      <c r="DN2459" s="218"/>
      <c r="DO2459" s="218"/>
      <c r="DP2459" s="218"/>
      <c r="DQ2459" s="218"/>
      <c r="DR2459" s="218"/>
      <c r="DS2459" s="218"/>
      <c r="DT2459" s="218"/>
      <c r="DU2459" s="218"/>
      <c r="DV2459" s="218"/>
      <c r="DW2459" s="218"/>
      <c r="DX2459" s="218"/>
      <c r="DY2459" s="218"/>
      <c r="DZ2459" s="218"/>
      <c r="EA2459" s="218"/>
      <c r="EB2459" s="218"/>
      <c r="EC2459" s="218"/>
      <c r="ED2459" s="218"/>
      <c r="EE2459" s="218"/>
      <c r="EF2459" s="218"/>
      <c r="EG2459" s="218"/>
      <c r="EH2459" s="218"/>
      <c r="EI2459" s="218"/>
      <c r="EJ2459" s="218"/>
      <c r="EK2459" s="218"/>
      <c r="EL2459" s="218"/>
      <c r="EM2459" s="218"/>
      <c r="EN2459" s="218"/>
      <c r="EO2459" s="218"/>
      <c r="EP2459" s="218"/>
      <c r="EQ2459" s="218"/>
      <c r="ER2459" s="218"/>
      <c r="ES2459" s="218"/>
      <c r="ET2459" s="218"/>
      <c r="EU2459" s="218"/>
      <c r="EV2459" s="218"/>
      <c r="EW2459" s="218"/>
      <c r="EX2459" s="218"/>
      <c r="EY2459" s="218"/>
      <c r="EZ2459" s="218"/>
      <c r="FA2459" s="218"/>
      <c r="FB2459" s="1273" t="s">
        <v>8805</v>
      </c>
      <c r="FC2459" s="1274"/>
      <c r="FD2459" s="218"/>
    </row>
    <row r="2460">
      <c r="A2460" s="1282" t="s">
        <v>8806</v>
      </c>
      <c r="B2460" s="786" t="s">
        <v>8807</v>
      </c>
      <c r="C2460" s="1283" t="s">
        <v>107</v>
      </c>
      <c r="D2460" s="786" t="s">
        <v>10</v>
      </c>
      <c r="E2460" s="786"/>
      <c r="F2460" s="786"/>
      <c r="G2460" s="786" t="s">
        <v>8808</v>
      </c>
      <c r="H2460" s="786" t="s">
        <v>8808</v>
      </c>
      <c r="I2460" s="786"/>
      <c r="J2460" s="786"/>
      <c r="K2460" s="786" t="s">
        <v>8520</v>
      </c>
      <c r="L2460" s="786" t="s">
        <v>8809</v>
      </c>
      <c r="M2460" s="786" t="s">
        <v>123</v>
      </c>
      <c r="N2460" s="1284">
        <v>43223.0</v>
      </c>
      <c r="O2460" s="1284">
        <v>43223.0</v>
      </c>
      <c r="P2460" s="1285"/>
      <c r="Q2460" s="363"/>
      <c r="R2460" s="363"/>
      <c r="S2460" s="75"/>
      <c r="T2460" s="857">
        <f t="shared" si="4522"/>
        <v>300</v>
      </c>
      <c r="U2460" s="1209">
        <f t="shared" si="4637"/>
        <v>7</v>
      </c>
      <c r="V2460" s="1200">
        <f t="shared" si="4697"/>
        <v>3</v>
      </c>
      <c r="W2460" s="1200">
        <f t="shared" ref="W2460:X2460" si="4734">IF(ISBLANK($A2460),"",sum(AG2460,AM2460,AS2460,AY2460,BE2460,BK2460,BQ2460,BW2460,CC2460,CI2460,CO2460,CU2460,DA2460,DG2460,DM2460,DS2460,DY2460,EE2460,EK2460,EQ2460,EW2460))</f>
        <v>2</v>
      </c>
      <c r="X2460" s="1200">
        <f t="shared" si="4734"/>
        <v>0</v>
      </c>
      <c r="Y2460" s="1201">
        <f t="shared" si="4588"/>
        <v>5</v>
      </c>
      <c r="Z2460" s="1200">
        <f t="shared" ref="Z2460:AB2460" si="4735">IF(ISBLANK($A2460),"",sum(AI2460,AO2460,AU2460,BA2460,BG2460,BM2460,BS2460,BY2460,CE2460,CK2460,CQ2460,CW2460,DC2460,DI2460,DO2460,DU2460,EA2460,EG2460,EM2460,ES2460,EY2460))</f>
        <v>2</v>
      </c>
      <c r="AA2460" s="1200">
        <f t="shared" si="4735"/>
        <v>0</v>
      </c>
      <c r="AB2460" s="1200">
        <f t="shared" si="4735"/>
        <v>0</v>
      </c>
      <c r="AC2460" s="1202">
        <f t="shared" si="4527"/>
        <v>2</v>
      </c>
      <c r="AD2460" s="1216">
        <f t="shared" si="4608"/>
        <v>0.4</v>
      </c>
      <c r="AE2460" s="1204" t="str">
        <f t="shared" si="4631"/>
        <v>20+</v>
      </c>
      <c r="AF2460" s="75"/>
      <c r="AG2460" s="1286">
        <v>2.0</v>
      </c>
      <c r="AH2460" s="75"/>
      <c r="AI2460" s="75"/>
      <c r="AJ2460" s="75"/>
      <c r="AK2460" s="75"/>
      <c r="AL2460" s="1286">
        <v>3.0</v>
      </c>
      <c r="AM2460" s="75"/>
      <c r="AN2460" s="75"/>
      <c r="AO2460" s="1286">
        <v>2.0</v>
      </c>
      <c r="AP2460" s="75"/>
      <c r="AQ2460" s="75"/>
      <c r="AR2460" s="75"/>
      <c r="AS2460" s="75"/>
      <c r="AT2460" s="75"/>
      <c r="AU2460" s="75"/>
      <c r="AV2460" s="75"/>
      <c r="AW2460" s="75"/>
      <c r="AX2460" s="75"/>
      <c r="AY2460" s="75"/>
      <c r="AZ2460" s="75"/>
      <c r="BA2460" s="75"/>
      <c r="BB2460" s="75"/>
      <c r="BC2460" s="75"/>
      <c r="BD2460" s="75"/>
      <c r="BE2460" s="75"/>
      <c r="BF2460" s="75"/>
      <c r="BG2460" s="75"/>
      <c r="BH2460" s="75"/>
      <c r="BI2460" s="75"/>
      <c r="BJ2460" s="75"/>
      <c r="BK2460" s="75"/>
      <c r="BL2460" s="75"/>
      <c r="BM2460" s="75"/>
      <c r="BN2460" s="75"/>
      <c r="BO2460" s="75"/>
      <c r="BP2460" s="75"/>
      <c r="BQ2460" s="75"/>
      <c r="BR2460" s="75"/>
      <c r="BS2460" s="75"/>
      <c r="BT2460" s="75"/>
      <c r="BU2460" s="75"/>
      <c r="BV2460" s="75"/>
      <c r="BW2460" s="75"/>
      <c r="BX2460" s="75"/>
      <c r="BY2460" s="75"/>
      <c r="BZ2460" s="75"/>
      <c r="CA2460" s="75"/>
      <c r="CB2460" s="75"/>
      <c r="CC2460" s="75"/>
      <c r="CD2460" s="75"/>
      <c r="CE2460" s="75"/>
      <c r="CF2460" s="75"/>
      <c r="CG2460" s="75"/>
      <c r="CH2460" s="75"/>
      <c r="CI2460" s="75"/>
      <c r="CJ2460" s="75"/>
      <c r="CK2460" s="75"/>
      <c r="CL2460" s="75"/>
      <c r="CM2460" s="75"/>
      <c r="CN2460" s="75"/>
      <c r="CO2460" s="75"/>
      <c r="CP2460" s="75"/>
      <c r="CQ2460" s="75"/>
      <c r="CR2460" s="75"/>
      <c r="CS2460" s="75"/>
      <c r="CT2460" s="75"/>
      <c r="CU2460" s="75"/>
      <c r="CV2460" s="75"/>
      <c r="CW2460" s="75"/>
      <c r="CX2460" s="75"/>
      <c r="CY2460" s="75"/>
      <c r="CZ2460" s="75"/>
      <c r="DA2460" s="75"/>
      <c r="DB2460" s="75"/>
      <c r="DC2460" s="75"/>
      <c r="DD2460" s="75"/>
      <c r="DE2460" s="75"/>
      <c r="DF2460" s="75"/>
      <c r="DG2460" s="75"/>
      <c r="DH2460" s="75"/>
      <c r="DI2460" s="75"/>
      <c r="DJ2460" s="75"/>
      <c r="DK2460" s="75"/>
      <c r="DL2460" s="75"/>
      <c r="DM2460" s="75"/>
      <c r="DN2460" s="75"/>
      <c r="DO2460" s="75"/>
      <c r="DP2460" s="75"/>
      <c r="DQ2460" s="75"/>
      <c r="DR2460" s="75"/>
      <c r="DS2460" s="75"/>
      <c r="DT2460" s="75"/>
      <c r="DU2460" s="75"/>
      <c r="DV2460" s="75"/>
      <c r="DW2460" s="75"/>
      <c r="DX2460" s="75"/>
      <c r="DY2460" s="75"/>
      <c r="DZ2460" s="75"/>
      <c r="EA2460" s="75"/>
      <c r="EB2460" s="75"/>
      <c r="EC2460" s="75"/>
      <c r="ED2460" s="75"/>
      <c r="EE2460" s="75"/>
      <c r="EF2460" s="75"/>
      <c r="EG2460" s="75"/>
      <c r="EH2460" s="75"/>
      <c r="EI2460" s="75"/>
      <c r="EJ2460" s="75"/>
      <c r="EK2460" s="75"/>
      <c r="EL2460" s="75"/>
      <c r="EM2460" s="75"/>
      <c r="EN2460" s="75"/>
      <c r="EO2460" s="75"/>
      <c r="EP2460" s="75"/>
      <c r="EQ2460" s="75"/>
      <c r="ER2460" s="75"/>
      <c r="ES2460" s="75"/>
      <c r="ET2460" s="75"/>
      <c r="EU2460" s="75"/>
      <c r="EV2460" s="75"/>
      <c r="EW2460" s="75"/>
      <c r="EX2460" s="75"/>
      <c r="EY2460" s="75"/>
      <c r="EZ2460" s="75"/>
      <c r="FA2460" s="75"/>
      <c r="FB2460" s="1287" t="s">
        <v>8810</v>
      </c>
      <c r="FC2460" s="1215"/>
      <c r="FD2460" s="75"/>
    </row>
    <row r="2461">
      <c r="A2461" s="786" t="s">
        <v>8811</v>
      </c>
      <c r="B2461" s="786" t="s">
        <v>8812</v>
      </c>
      <c r="C2461" s="1283" t="s">
        <v>107</v>
      </c>
      <c r="D2461" s="786" t="s">
        <v>10</v>
      </c>
      <c r="E2461" s="786"/>
      <c r="F2461" s="786"/>
      <c r="G2461" s="786" t="s">
        <v>8808</v>
      </c>
      <c r="H2461" s="786" t="s">
        <v>8808</v>
      </c>
      <c r="I2461" s="786"/>
      <c r="J2461" s="786"/>
      <c r="K2461" s="786" t="s">
        <v>8520</v>
      </c>
      <c r="L2461" s="786" t="s">
        <v>8809</v>
      </c>
      <c r="M2461" s="786" t="s">
        <v>123</v>
      </c>
      <c r="N2461" s="1284">
        <v>43220.0</v>
      </c>
      <c r="O2461" s="1284">
        <v>43220.0</v>
      </c>
      <c r="P2461" s="1285"/>
      <c r="Q2461" s="363"/>
      <c r="R2461" s="363"/>
      <c r="S2461" s="75"/>
      <c r="T2461" s="857">
        <f t="shared" si="4522"/>
        <v>303</v>
      </c>
      <c r="U2461" s="1209">
        <f t="shared" si="4637"/>
        <v>7</v>
      </c>
      <c r="V2461" s="1200">
        <f t="shared" si="4697"/>
        <v>2</v>
      </c>
      <c r="W2461" s="1200">
        <f t="shared" ref="W2461:X2461" si="4736">IF(ISBLANK($A2461),"",sum(AG2461,AM2461,AS2461,AY2461,BE2461,BK2461,BQ2461,BW2461,CC2461,CI2461,CO2461,CU2461,DA2461,DG2461,DM2461,DS2461,DY2461,EE2461,EK2461,EQ2461,EW2461))</f>
        <v>7</v>
      </c>
      <c r="X2461" s="1200">
        <f t="shared" si="4736"/>
        <v>0</v>
      </c>
      <c r="Y2461" s="1201">
        <f t="shared" si="4588"/>
        <v>9</v>
      </c>
      <c r="Z2461" s="1200">
        <f t="shared" ref="Z2461:AB2461" si="4737">IF(ISBLANK($A2461),"",sum(AI2461,AO2461,AU2461,BA2461,BG2461,BM2461,BS2461,BY2461,CE2461,CK2461,CQ2461,CW2461,DC2461,DI2461,DO2461,DU2461,EA2461,EG2461,EM2461,ES2461,EY2461))</f>
        <v>4</v>
      </c>
      <c r="AA2461" s="1200">
        <f t="shared" si="4737"/>
        <v>0</v>
      </c>
      <c r="AB2461" s="1200">
        <f t="shared" si="4737"/>
        <v>0</v>
      </c>
      <c r="AC2461" s="1202">
        <f t="shared" si="4527"/>
        <v>4</v>
      </c>
      <c r="AD2461" s="1216">
        <f t="shared" si="4608"/>
        <v>0.4444444444</v>
      </c>
      <c r="AE2461" s="1204" t="str">
        <f t="shared" si="4631"/>
        <v>20+</v>
      </c>
      <c r="AF2461" s="75"/>
      <c r="AG2461" s="1286">
        <v>2.0</v>
      </c>
      <c r="AH2461" s="75"/>
      <c r="AI2461" s="75"/>
      <c r="AJ2461" s="75"/>
      <c r="AK2461" s="75"/>
      <c r="AL2461" s="75"/>
      <c r="AM2461" s="1286">
        <v>2.0</v>
      </c>
      <c r="AN2461" s="75"/>
      <c r="AO2461" s="1286">
        <v>4.0</v>
      </c>
      <c r="AP2461" s="75"/>
      <c r="AQ2461" s="75"/>
      <c r="AR2461" s="75"/>
      <c r="AS2461" s="1286">
        <v>3.0</v>
      </c>
      <c r="AT2461" s="75"/>
      <c r="AU2461" s="75"/>
      <c r="AV2461" s="75"/>
      <c r="AW2461" s="75"/>
      <c r="AX2461" s="1286">
        <v>2.0</v>
      </c>
      <c r="AY2461" s="75"/>
      <c r="AZ2461" s="75"/>
      <c r="BA2461" s="75"/>
      <c r="BB2461" s="75"/>
      <c r="BC2461" s="75"/>
      <c r="BD2461" s="75"/>
      <c r="BE2461" s="75"/>
      <c r="BF2461" s="75"/>
      <c r="BG2461" s="75"/>
      <c r="BH2461" s="75"/>
      <c r="BI2461" s="75"/>
      <c r="BJ2461" s="75"/>
      <c r="BK2461" s="75"/>
      <c r="BL2461" s="75"/>
      <c r="BM2461" s="75"/>
      <c r="BN2461" s="75"/>
      <c r="BO2461" s="75"/>
      <c r="BP2461" s="75"/>
      <c r="BQ2461" s="75"/>
      <c r="BR2461" s="75"/>
      <c r="BS2461" s="75"/>
      <c r="BT2461" s="75"/>
      <c r="BU2461" s="75"/>
      <c r="BV2461" s="75"/>
      <c r="BW2461" s="75"/>
      <c r="BX2461" s="75"/>
      <c r="BY2461" s="75"/>
      <c r="BZ2461" s="75"/>
      <c r="CA2461" s="75"/>
      <c r="CB2461" s="75"/>
      <c r="CC2461" s="75"/>
      <c r="CD2461" s="75"/>
      <c r="CE2461" s="75"/>
      <c r="CF2461" s="75"/>
      <c r="CG2461" s="75"/>
      <c r="CH2461" s="75"/>
      <c r="CI2461" s="75"/>
      <c r="CJ2461" s="75"/>
      <c r="CK2461" s="75"/>
      <c r="CL2461" s="75"/>
      <c r="CM2461" s="75"/>
      <c r="CN2461" s="75"/>
      <c r="CO2461" s="75"/>
      <c r="CP2461" s="75"/>
      <c r="CQ2461" s="75"/>
      <c r="CR2461" s="75"/>
      <c r="CS2461" s="75"/>
      <c r="CT2461" s="75"/>
      <c r="CU2461" s="75"/>
      <c r="CV2461" s="75"/>
      <c r="CW2461" s="75"/>
      <c r="CX2461" s="75"/>
      <c r="CY2461" s="75"/>
      <c r="CZ2461" s="75"/>
      <c r="DA2461" s="75"/>
      <c r="DB2461" s="75"/>
      <c r="DC2461" s="75"/>
      <c r="DD2461" s="75"/>
      <c r="DE2461" s="75"/>
      <c r="DF2461" s="75"/>
      <c r="DG2461" s="75"/>
      <c r="DH2461" s="75"/>
      <c r="DI2461" s="75"/>
      <c r="DJ2461" s="75"/>
      <c r="DK2461" s="75"/>
      <c r="DL2461" s="75"/>
      <c r="DM2461" s="75"/>
      <c r="DN2461" s="75"/>
      <c r="DO2461" s="75"/>
      <c r="DP2461" s="75"/>
      <c r="DQ2461" s="75"/>
      <c r="DR2461" s="75"/>
      <c r="DS2461" s="75"/>
      <c r="DT2461" s="75"/>
      <c r="DU2461" s="75"/>
      <c r="DV2461" s="75"/>
      <c r="DW2461" s="75"/>
      <c r="DX2461" s="75"/>
      <c r="DY2461" s="75"/>
      <c r="DZ2461" s="75"/>
      <c r="EA2461" s="75"/>
      <c r="EB2461" s="75"/>
      <c r="EC2461" s="75"/>
      <c r="ED2461" s="75"/>
      <c r="EE2461" s="75"/>
      <c r="EF2461" s="75"/>
      <c r="EG2461" s="75"/>
      <c r="EH2461" s="75"/>
      <c r="EI2461" s="75"/>
      <c r="EJ2461" s="75"/>
      <c r="EK2461" s="75"/>
      <c r="EL2461" s="75"/>
      <c r="EM2461" s="75"/>
      <c r="EN2461" s="75"/>
      <c r="EO2461" s="75"/>
      <c r="EP2461" s="75"/>
      <c r="EQ2461" s="75"/>
      <c r="ER2461" s="75"/>
      <c r="ES2461" s="75"/>
      <c r="ET2461" s="75"/>
      <c r="EU2461" s="75"/>
      <c r="EV2461" s="75"/>
      <c r="EW2461" s="75"/>
      <c r="EX2461" s="75"/>
      <c r="EY2461" s="75"/>
      <c r="EZ2461" s="75"/>
      <c r="FA2461" s="75"/>
      <c r="FB2461" s="1287" t="s">
        <v>8813</v>
      </c>
      <c r="FC2461" s="1215"/>
      <c r="FD2461" s="75"/>
    </row>
    <row r="2462">
      <c r="A2462" s="786" t="s">
        <v>8814</v>
      </c>
      <c r="B2462" s="786" t="s">
        <v>3669</v>
      </c>
      <c r="C2462" s="1283" t="s">
        <v>79</v>
      </c>
      <c r="D2462" s="63" t="s">
        <v>29</v>
      </c>
      <c r="E2462" s="63" t="s">
        <v>30</v>
      </c>
      <c r="F2462" s="63" t="s">
        <v>277</v>
      </c>
      <c r="G2462" s="786" t="s">
        <v>8815</v>
      </c>
      <c r="H2462" s="786" t="s">
        <v>4565</v>
      </c>
      <c r="I2462" s="63" t="s">
        <v>23</v>
      </c>
      <c r="J2462" s="63" t="s">
        <v>44</v>
      </c>
      <c r="K2462" s="63" t="s">
        <v>49</v>
      </c>
      <c r="L2462" s="786" t="s">
        <v>8816</v>
      </c>
      <c r="M2462" s="786" t="s">
        <v>81</v>
      </c>
      <c r="N2462" s="1284">
        <v>42209.0</v>
      </c>
      <c r="O2462" s="1284"/>
      <c r="P2462" s="1285"/>
      <c r="Q2462" s="1288">
        <v>42417.0</v>
      </c>
      <c r="R2462" s="363"/>
      <c r="S2462" s="75"/>
      <c r="T2462" s="558">
        <f t="shared" si="4522"/>
        <v>1314</v>
      </c>
      <c r="U2462" s="1209">
        <f t="shared" si="4637"/>
        <v>7</v>
      </c>
      <c r="V2462" s="1200">
        <f t="shared" si="4697"/>
        <v>3</v>
      </c>
      <c r="W2462" s="1200">
        <f t="shared" ref="W2462:X2462" si="4738">IF(ISBLANK($A2462),"",sum(AG2462,AM2462,AS2462,AY2462,BE2462,BK2462,BQ2462,BW2462,CC2462,CI2462,CO2462,CU2462,DA2462,DG2462,DM2462,DS2462,DY2462,EE2462,EK2462,EQ2462,EW2462))</f>
        <v>0</v>
      </c>
      <c r="X2462" s="1200">
        <f t="shared" si="4738"/>
        <v>0</v>
      </c>
      <c r="Y2462" s="1201">
        <v>3.0</v>
      </c>
      <c r="Z2462" s="1200">
        <f t="shared" ref="Z2462:AB2462" si="4739">IF(ISBLANK($A2462),"",sum(AI2462,AO2462,AU2462,BA2462,BG2462,BM2462,BS2462,BY2462,CE2462,CK2462,CQ2462,CW2462,DC2462,DI2462,DO2462,DU2462,EA2462,EG2462,EM2462,ES2462,EY2462))</f>
        <v>2</v>
      </c>
      <c r="AA2462" s="1200">
        <f t="shared" si="4739"/>
        <v>0</v>
      </c>
      <c r="AB2462" s="1200">
        <f t="shared" si="4739"/>
        <v>0</v>
      </c>
      <c r="AC2462" s="1202">
        <f t="shared" si="4527"/>
        <v>2</v>
      </c>
      <c r="AD2462" s="1216">
        <f t="shared" si="4608"/>
        <v>0.6666666667</v>
      </c>
      <c r="AE2462" s="1204" t="str">
        <f t="shared" si="4631"/>
        <v>20+</v>
      </c>
      <c r="AF2462" s="75"/>
      <c r="AG2462" s="75"/>
      <c r="AH2462" s="75"/>
      <c r="AI2462" s="75"/>
      <c r="AJ2462" s="75"/>
      <c r="AK2462" s="75"/>
      <c r="AL2462" s="1289">
        <v>3.0</v>
      </c>
      <c r="AM2462" s="75"/>
      <c r="AN2462" s="75"/>
      <c r="AO2462" s="75"/>
      <c r="AP2462" s="75"/>
      <c r="AQ2462" s="75"/>
      <c r="AR2462" s="75"/>
      <c r="AS2462" s="75"/>
      <c r="AT2462" s="75"/>
      <c r="AU2462" s="75"/>
      <c r="AV2462" s="75"/>
      <c r="AW2462" s="75"/>
      <c r="AX2462" s="75"/>
      <c r="AY2462" s="75"/>
      <c r="AZ2462" s="75"/>
      <c r="BA2462" s="786"/>
      <c r="BB2462" s="75"/>
      <c r="BC2462" s="75"/>
      <c r="BD2462" s="75"/>
      <c r="BE2462" s="75"/>
      <c r="BF2462" s="75"/>
      <c r="BG2462" s="1289">
        <v>2.0</v>
      </c>
      <c r="BH2462" s="75"/>
      <c r="BI2462" s="75"/>
      <c r="BJ2462" s="75"/>
      <c r="BK2462" s="75"/>
      <c r="BL2462" s="75"/>
      <c r="BM2462" s="75"/>
      <c r="BN2462" s="75"/>
      <c r="BO2462" s="75"/>
      <c r="BP2462" s="786"/>
      <c r="BQ2462" s="75"/>
      <c r="BR2462" s="75"/>
      <c r="BS2462" s="75"/>
      <c r="BT2462" s="75"/>
      <c r="BU2462" s="75"/>
      <c r="BV2462" s="75"/>
      <c r="BW2462" s="75"/>
      <c r="BX2462" s="75"/>
      <c r="BY2462" s="75"/>
      <c r="BZ2462" s="75"/>
      <c r="CA2462" s="75"/>
      <c r="CB2462" s="75"/>
      <c r="CC2462" s="75"/>
      <c r="CD2462" s="75"/>
      <c r="CE2462" s="75"/>
      <c r="CF2462" s="786"/>
      <c r="CG2462" s="75"/>
      <c r="CH2462" s="75"/>
      <c r="CI2462" s="75"/>
      <c r="CJ2462" s="75"/>
      <c r="CK2462" s="75"/>
      <c r="CL2462" s="75"/>
      <c r="CM2462" s="75"/>
      <c r="CN2462" s="75"/>
      <c r="CO2462" s="75"/>
      <c r="CP2462" s="75"/>
      <c r="CQ2462" s="75"/>
      <c r="CR2462" s="75"/>
      <c r="CS2462" s="75"/>
      <c r="CT2462" s="75"/>
      <c r="CU2462" s="75"/>
      <c r="CV2462" s="75"/>
      <c r="CW2462" s="75"/>
      <c r="CX2462" s="75"/>
      <c r="CY2462" s="75"/>
      <c r="CZ2462" s="75"/>
      <c r="DA2462" s="75"/>
      <c r="DB2462" s="75"/>
      <c r="DC2462" s="75"/>
      <c r="DD2462" s="75"/>
      <c r="DE2462" s="75"/>
      <c r="DF2462" s="75"/>
      <c r="DG2462" s="75"/>
      <c r="DH2462" s="75"/>
      <c r="DI2462" s="75"/>
      <c r="DJ2462" s="75"/>
      <c r="DK2462" s="75"/>
      <c r="DL2462" s="75"/>
      <c r="DM2462" s="75"/>
      <c r="DN2462" s="75"/>
      <c r="DO2462" s="75"/>
      <c r="DP2462" s="75"/>
      <c r="DQ2462" s="75"/>
      <c r="DR2462" s="75"/>
      <c r="DS2462" s="75"/>
      <c r="DT2462" s="75"/>
      <c r="DU2462" s="75"/>
      <c r="DV2462" s="75"/>
      <c r="DW2462" s="75"/>
      <c r="DX2462" s="75"/>
      <c r="DY2462" s="75"/>
      <c r="DZ2462" s="75"/>
      <c r="EA2462" s="75"/>
      <c r="EB2462" s="75"/>
      <c r="EC2462" s="75"/>
      <c r="ED2462" s="75"/>
      <c r="EE2462" s="75"/>
      <c r="EF2462" s="75"/>
      <c r="EG2462" s="75"/>
      <c r="EH2462" s="75"/>
      <c r="EI2462" s="75"/>
      <c r="EJ2462" s="75"/>
      <c r="EK2462" s="75"/>
      <c r="EL2462" s="75"/>
      <c r="EM2462" s="75"/>
      <c r="EN2462" s="75"/>
      <c r="EO2462" s="75"/>
      <c r="EP2462" s="75"/>
      <c r="EQ2462" s="75"/>
      <c r="ER2462" s="75"/>
      <c r="ES2462" s="75"/>
      <c r="ET2462" s="75"/>
      <c r="EU2462" s="75"/>
      <c r="EV2462" s="75"/>
      <c r="EW2462" s="75"/>
      <c r="EX2462" s="75"/>
      <c r="EY2462" s="75"/>
      <c r="EZ2462" s="75"/>
      <c r="FA2462" s="75"/>
      <c r="FB2462" s="1287" t="s">
        <v>8817</v>
      </c>
      <c r="FC2462" s="1215"/>
      <c r="FD2462" s="75"/>
    </row>
    <row r="2463">
      <c r="A2463" s="786" t="s">
        <v>8818</v>
      </c>
      <c r="B2463" s="786" t="s">
        <v>3669</v>
      </c>
      <c r="C2463" s="1283" t="s">
        <v>79</v>
      </c>
      <c r="D2463" s="63" t="s">
        <v>29</v>
      </c>
      <c r="E2463" s="63" t="s">
        <v>30</v>
      </c>
      <c r="F2463" s="63" t="s">
        <v>277</v>
      </c>
      <c r="G2463" s="786" t="s">
        <v>4594</v>
      </c>
      <c r="H2463" s="786" t="s">
        <v>4565</v>
      </c>
      <c r="I2463" s="63" t="s">
        <v>23</v>
      </c>
      <c r="J2463" s="63" t="s">
        <v>44</v>
      </c>
      <c r="K2463" s="63" t="s">
        <v>49</v>
      </c>
      <c r="L2463" s="786" t="s">
        <v>4595</v>
      </c>
      <c r="M2463" s="786" t="s">
        <v>137</v>
      </c>
      <c r="N2463" s="1284">
        <v>42212.0</v>
      </c>
      <c r="O2463" s="1284"/>
      <c r="P2463" s="1285"/>
      <c r="Q2463" s="1288">
        <v>42417.0</v>
      </c>
      <c r="R2463" s="363"/>
      <c r="S2463" s="75"/>
      <c r="T2463" s="558">
        <f t="shared" si="4522"/>
        <v>1311</v>
      </c>
      <c r="U2463" s="1209">
        <f t="shared" si="4637"/>
        <v>7</v>
      </c>
      <c r="V2463" s="1200">
        <f t="shared" si="4697"/>
        <v>5</v>
      </c>
      <c r="W2463" s="1200">
        <f t="shared" ref="W2463:X2463" si="4740">IF(ISBLANK($A2463),"",sum(AG2463,AM2463,AS2463,AY2463,BE2463,BK2463,BQ2463,BW2463,CC2463,CI2463,CO2463,CU2463,DA2463,DG2463,DM2463,DS2463,DY2463,EE2463,EK2463,EQ2463,EW2463))</f>
        <v>0</v>
      </c>
      <c r="X2463" s="1200">
        <f t="shared" si="4740"/>
        <v>0</v>
      </c>
      <c r="Y2463" s="1201">
        <v>6.0</v>
      </c>
      <c r="Z2463" s="1200">
        <f t="shared" ref="Z2463:AB2463" si="4741">IF(ISBLANK($A2463),"",sum(AI2463,AO2463,AU2463,BA2463,BG2463,BM2463,BS2463,BY2463,CE2463,CK2463,CQ2463,CW2463,DC2463,DI2463,DO2463,DU2463,EA2463,EG2463,EM2463,ES2463,EY2463))</f>
        <v>0</v>
      </c>
      <c r="AA2463" s="1200">
        <f t="shared" si="4741"/>
        <v>0</v>
      </c>
      <c r="AB2463" s="1200">
        <f t="shared" si="4741"/>
        <v>0</v>
      </c>
      <c r="AC2463" s="1202">
        <f t="shared" si="4527"/>
        <v>0</v>
      </c>
      <c r="AD2463" s="1216">
        <f t="shared" si="4608"/>
        <v>0</v>
      </c>
      <c r="AE2463" s="1204" t="str">
        <f t="shared" si="4631"/>
        <v>20+</v>
      </c>
      <c r="AF2463" s="1289">
        <v>1.0</v>
      </c>
      <c r="AG2463" s="75"/>
      <c r="AH2463" s="75"/>
      <c r="AI2463" s="75"/>
      <c r="AJ2463" s="75"/>
      <c r="AK2463" s="75"/>
      <c r="AL2463" s="1289">
        <v>2.0</v>
      </c>
      <c r="AM2463" s="75"/>
      <c r="AN2463" s="75"/>
      <c r="AO2463" s="75"/>
      <c r="AP2463" s="75"/>
      <c r="AQ2463" s="75"/>
      <c r="AR2463" s="75"/>
      <c r="AS2463" s="75"/>
      <c r="AT2463" s="75"/>
      <c r="AU2463" s="75"/>
      <c r="AV2463" s="75"/>
      <c r="AW2463" s="75"/>
      <c r="AX2463" s="75"/>
      <c r="AY2463" s="75"/>
      <c r="AZ2463" s="75"/>
      <c r="BA2463" s="786"/>
      <c r="BB2463" s="75"/>
      <c r="BC2463" s="75"/>
      <c r="BD2463" s="75"/>
      <c r="BE2463" s="75"/>
      <c r="BF2463" s="75"/>
      <c r="BG2463" s="786"/>
      <c r="BH2463" s="75"/>
      <c r="BI2463" s="75"/>
      <c r="BJ2463" s="75"/>
      <c r="BK2463" s="75"/>
      <c r="BL2463" s="75"/>
      <c r="BM2463" s="75"/>
      <c r="BN2463" s="75"/>
      <c r="BO2463" s="75"/>
      <c r="BP2463" s="786"/>
      <c r="BQ2463" s="75"/>
      <c r="BR2463" s="75"/>
      <c r="BS2463" s="75"/>
      <c r="BT2463" s="75"/>
      <c r="BU2463" s="75"/>
      <c r="BV2463" s="75"/>
      <c r="BW2463" s="75"/>
      <c r="BX2463" s="75"/>
      <c r="BY2463" s="75"/>
      <c r="BZ2463" s="75"/>
      <c r="CA2463" s="75"/>
      <c r="CB2463" s="75"/>
      <c r="CC2463" s="75"/>
      <c r="CD2463" s="75"/>
      <c r="CE2463" s="75"/>
      <c r="CF2463" s="786"/>
      <c r="CG2463" s="75"/>
      <c r="CH2463" s="75"/>
      <c r="CI2463" s="75"/>
      <c r="CJ2463" s="75"/>
      <c r="CK2463" s="75"/>
      <c r="CL2463" s="75"/>
      <c r="CM2463" s="75"/>
      <c r="CN2463" s="1289">
        <v>2.0</v>
      </c>
      <c r="CO2463" s="75"/>
      <c r="CP2463" s="75"/>
      <c r="CQ2463" s="75"/>
      <c r="CR2463" s="75"/>
      <c r="CS2463" s="75"/>
      <c r="CT2463" s="75"/>
      <c r="CU2463" s="75"/>
      <c r="CV2463" s="75"/>
      <c r="CW2463" s="75"/>
      <c r="CX2463" s="75"/>
      <c r="CY2463" s="75"/>
      <c r="CZ2463" s="75"/>
      <c r="DA2463" s="75"/>
      <c r="DB2463" s="75"/>
      <c r="DC2463" s="75"/>
      <c r="DD2463" s="75"/>
      <c r="DE2463" s="75"/>
      <c r="DF2463" s="75"/>
      <c r="DG2463" s="75"/>
      <c r="DH2463" s="75"/>
      <c r="DI2463" s="75"/>
      <c r="DJ2463" s="75"/>
      <c r="DK2463" s="75"/>
      <c r="DL2463" s="75"/>
      <c r="DM2463" s="75"/>
      <c r="DN2463" s="75"/>
      <c r="DO2463" s="75"/>
      <c r="DP2463" s="75"/>
      <c r="DQ2463" s="75"/>
      <c r="DR2463" s="75"/>
      <c r="DS2463" s="75"/>
      <c r="DT2463" s="75"/>
      <c r="DU2463" s="75"/>
      <c r="DV2463" s="75"/>
      <c r="DW2463" s="75"/>
      <c r="DX2463" s="75"/>
      <c r="DY2463" s="75"/>
      <c r="DZ2463" s="75"/>
      <c r="EA2463" s="75"/>
      <c r="EB2463" s="75"/>
      <c r="EC2463" s="75"/>
      <c r="ED2463" s="75"/>
      <c r="EE2463" s="75"/>
      <c r="EF2463" s="75"/>
      <c r="EG2463" s="75"/>
      <c r="EH2463" s="75"/>
      <c r="EI2463" s="75"/>
      <c r="EJ2463" s="75"/>
      <c r="EK2463" s="75"/>
      <c r="EL2463" s="75"/>
      <c r="EM2463" s="75"/>
      <c r="EN2463" s="75"/>
      <c r="EO2463" s="75"/>
      <c r="EP2463" s="75"/>
      <c r="EQ2463" s="75"/>
      <c r="ER2463" s="75"/>
      <c r="ES2463" s="75"/>
      <c r="ET2463" s="75"/>
      <c r="EU2463" s="75"/>
      <c r="EV2463" s="75"/>
      <c r="EW2463" s="75"/>
      <c r="EX2463" s="75"/>
      <c r="EY2463" s="75"/>
      <c r="EZ2463" s="75"/>
      <c r="FA2463" s="75"/>
      <c r="FB2463" s="1219" t="s">
        <v>8819</v>
      </c>
      <c r="FC2463" s="1215"/>
      <c r="FD2463" s="75"/>
    </row>
    <row r="2464">
      <c r="A2464" s="63" t="s">
        <v>8820</v>
      </c>
      <c r="B2464" s="63" t="s">
        <v>3669</v>
      </c>
      <c r="C2464" s="1283" t="s">
        <v>79</v>
      </c>
      <c r="D2464" s="786" t="s">
        <v>29</v>
      </c>
      <c r="E2464" s="786" t="s">
        <v>30</v>
      </c>
      <c r="F2464" s="786" t="s">
        <v>277</v>
      </c>
      <c r="G2464" s="63" t="s">
        <v>8821</v>
      </c>
      <c r="H2464" s="63" t="s">
        <v>4634</v>
      </c>
      <c r="I2464" s="786" t="s">
        <v>23</v>
      </c>
      <c r="J2464" s="786" t="s">
        <v>44</v>
      </c>
      <c r="K2464" s="786" t="s">
        <v>49</v>
      </c>
      <c r="L2464" s="63" t="s">
        <v>5045</v>
      </c>
      <c r="M2464" s="786" t="s">
        <v>99</v>
      </c>
      <c r="N2464" s="1290">
        <v>42219.0</v>
      </c>
      <c r="O2464" s="1290">
        <v>42233.0</v>
      </c>
      <c r="P2464" s="1285"/>
      <c r="Q2464" s="363"/>
      <c r="R2464" s="363"/>
      <c r="S2464" s="75"/>
      <c r="T2464" s="857">
        <f t="shared" si="4522"/>
        <v>1304</v>
      </c>
      <c r="U2464" s="1209">
        <f t="shared" si="4637"/>
        <v>7</v>
      </c>
      <c r="V2464" s="1291">
        <f t="shared" si="4697"/>
        <v>3</v>
      </c>
      <c r="W2464" s="1291">
        <f t="shared" ref="W2464:X2464" si="4742">IF(ISBLANK($A2464),"",sum(AG2464,AM2464,AS2464,AY2464,BE2464,BK2464,BQ2464,BW2464,CC2464,CI2464,CO2464,CU2464,DA2464,DG2464,DM2464,DS2464,DY2464,EE2464,EK2464,EQ2464,EW2464))</f>
        <v>1</v>
      </c>
      <c r="X2464" s="1291">
        <f t="shared" si="4742"/>
        <v>0</v>
      </c>
      <c r="Y2464" s="1292">
        <f>IF(ISBLANK($A2464),"", sum(V2464:X2464))</f>
        <v>4</v>
      </c>
      <c r="Z2464" s="1291">
        <f t="shared" ref="Z2464:AB2464" si="4743">IF(ISBLANK($A2464),"",sum(AI2464,AO2464,AU2464,BA2464,BG2464,BM2464,BS2464,BY2464,CE2464,CK2464,CQ2464,CW2464,DC2464,DI2464,DO2464,DU2464,EA2464,EG2464,EM2464,ES2464,EY2464))</f>
        <v>0</v>
      </c>
      <c r="AA2464" s="1291">
        <f t="shared" si="4743"/>
        <v>0</v>
      </c>
      <c r="AB2464" s="1291">
        <f t="shared" si="4743"/>
        <v>0</v>
      </c>
      <c r="AC2464" s="1293">
        <f t="shared" si="4527"/>
        <v>0</v>
      </c>
      <c r="AD2464" s="1294">
        <f t="shared" si="4608"/>
        <v>0</v>
      </c>
      <c r="AE2464" s="1204" t="str">
        <f t="shared" si="4631"/>
        <v>20+</v>
      </c>
      <c r="AF2464" s="778">
        <v>1.0</v>
      </c>
      <c r="AG2464" s="75"/>
      <c r="AH2464" s="75"/>
      <c r="AI2464" s="75"/>
      <c r="AJ2464" s="75"/>
      <c r="AK2464" s="75"/>
      <c r="AL2464" s="75"/>
      <c r="AM2464" s="75"/>
      <c r="AN2464" s="75"/>
      <c r="AO2464" s="75"/>
      <c r="AP2464" s="75"/>
      <c r="AQ2464" s="75"/>
      <c r="AR2464" s="778">
        <v>1.0</v>
      </c>
      <c r="AS2464" s="75"/>
      <c r="AT2464" s="75"/>
      <c r="AU2464" s="63"/>
      <c r="AV2464" s="75"/>
      <c r="AW2464" s="75"/>
      <c r="AX2464" s="778">
        <v>1.0</v>
      </c>
      <c r="AY2464" s="75"/>
      <c r="AZ2464" s="75"/>
      <c r="BA2464" s="75"/>
      <c r="BB2464" s="75"/>
      <c r="BC2464" s="75"/>
      <c r="BD2464" s="75"/>
      <c r="BE2464" s="75"/>
      <c r="BF2464" s="75"/>
      <c r="BG2464" s="75"/>
      <c r="BH2464" s="75"/>
      <c r="BI2464" s="75"/>
      <c r="BJ2464" s="75"/>
      <c r="BK2464" s="75"/>
      <c r="BL2464" s="75"/>
      <c r="BM2464" s="75"/>
      <c r="BN2464" s="75"/>
      <c r="BO2464" s="75"/>
      <c r="BP2464" s="63"/>
      <c r="BQ2464" s="75"/>
      <c r="BR2464" s="75"/>
      <c r="BS2464" s="75"/>
      <c r="BT2464" s="75"/>
      <c r="BU2464" s="75"/>
      <c r="BV2464" s="75"/>
      <c r="BW2464" s="75"/>
      <c r="BX2464" s="75"/>
      <c r="BY2464" s="75"/>
      <c r="BZ2464" s="75"/>
      <c r="CA2464" s="75"/>
      <c r="CB2464" s="63"/>
      <c r="CC2464" s="75"/>
      <c r="CD2464" s="75"/>
      <c r="CE2464" s="75"/>
      <c r="CF2464" s="75"/>
      <c r="CG2464" s="75"/>
      <c r="CH2464" s="75"/>
      <c r="CI2464" s="75"/>
      <c r="CJ2464" s="75"/>
      <c r="CK2464" s="75"/>
      <c r="CL2464" s="75"/>
      <c r="CM2464" s="75"/>
      <c r="CN2464" s="75"/>
      <c r="CO2464" s="75"/>
      <c r="CP2464" s="75"/>
      <c r="CQ2464" s="75"/>
      <c r="CR2464" s="75"/>
      <c r="CS2464" s="75"/>
      <c r="CT2464" s="75"/>
      <c r="CU2464" s="75"/>
      <c r="CV2464" s="75"/>
      <c r="CW2464" s="75"/>
      <c r="CX2464" s="75"/>
      <c r="CY2464" s="75"/>
      <c r="CZ2464" s="75"/>
      <c r="DA2464" s="778">
        <v>1.0</v>
      </c>
      <c r="DB2464" s="75"/>
      <c r="DC2464" s="75"/>
      <c r="DD2464" s="75"/>
      <c r="DE2464" s="75"/>
      <c r="DF2464" s="75"/>
      <c r="DG2464" s="75"/>
      <c r="DH2464" s="75"/>
      <c r="DI2464" s="75"/>
      <c r="DJ2464" s="75"/>
      <c r="DK2464" s="75"/>
      <c r="DL2464" s="75"/>
      <c r="DM2464" s="75"/>
      <c r="DN2464" s="75"/>
      <c r="DO2464" s="75"/>
      <c r="DP2464" s="75"/>
      <c r="DQ2464" s="75"/>
      <c r="DR2464" s="75"/>
      <c r="DS2464" s="75"/>
      <c r="DT2464" s="75"/>
      <c r="DU2464" s="75"/>
      <c r="DV2464" s="75"/>
      <c r="DW2464" s="75"/>
      <c r="DX2464" s="75"/>
      <c r="DY2464" s="75"/>
      <c r="DZ2464" s="75"/>
      <c r="EA2464" s="75"/>
      <c r="EB2464" s="75"/>
      <c r="EC2464" s="75"/>
      <c r="ED2464" s="75"/>
      <c r="EE2464" s="75"/>
      <c r="EF2464" s="75"/>
      <c r="EG2464" s="75"/>
      <c r="EH2464" s="75"/>
      <c r="EI2464" s="75"/>
      <c r="EJ2464" s="75"/>
      <c r="EK2464" s="75"/>
      <c r="EL2464" s="75"/>
      <c r="EM2464" s="75"/>
      <c r="EN2464" s="75"/>
      <c r="EO2464" s="75"/>
      <c r="EP2464" s="75"/>
      <c r="EQ2464" s="75"/>
      <c r="ER2464" s="75"/>
      <c r="ES2464" s="75"/>
      <c r="ET2464" s="75"/>
      <c r="EU2464" s="75"/>
      <c r="EV2464" s="75"/>
      <c r="EW2464" s="75"/>
      <c r="EX2464" s="75"/>
      <c r="EY2464" s="75"/>
      <c r="EZ2464" s="75"/>
      <c r="FA2464" s="75"/>
      <c r="FB2464" s="1219" t="s">
        <v>8822</v>
      </c>
      <c r="FC2464" s="1215"/>
      <c r="FD2464" s="75"/>
    </row>
    <row r="2465">
      <c r="A2465" s="786" t="s">
        <v>8823</v>
      </c>
      <c r="B2465" s="786" t="s">
        <v>8824</v>
      </c>
      <c r="C2465" s="1283" t="s">
        <v>79</v>
      </c>
      <c r="D2465" s="63" t="s">
        <v>29</v>
      </c>
      <c r="E2465" s="63" t="s">
        <v>12</v>
      </c>
      <c r="F2465" s="63" t="s">
        <v>283</v>
      </c>
      <c r="G2465" s="786" t="s">
        <v>8825</v>
      </c>
      <c r="H2465" s="786" t="s">
        <v>3834</v>
      </c>
      <c r="I2465" s="63" t="s">
        <v>23</v>
      </c>
      <c r="J2465" s="63" t="s">
        <v>44</v>
      </c>
      <c r="K2465" s="63" t="s">
        <v>49</v>
      </c>
      <c r="L2465" s="786" t="s">
        <v>5195</v>
      </c>
      <c r="M2465" s="786" t="s">
        <v>134</v>
      </c>
      <c r="N2465" s="1284">
        <v>42214.0</v>
      </c>
      <c r="O2465" s="1284"/>
      <c r="P2465" s="1285"/>
      <c r="Q2465" s="1288">
        <v>42277.0</v>
      </c>
      <c r="R2465" s="363"/>
      <c r="S2465" s="75"/>
      <c r="T2465" s="558">
        <f t="shared" si="4522"/>
        <v>1309</v>
      </c>
      <c r="U2465" s="1209">
        <f t="shared" si="4637"/>
        <v>7</v>
      </c>
      <c r="V2465" s="1200">
        <f t="shared" si="4697"/>
        <v>3</v>
      </c>
      <c r="W2465" s="1200">
        <f t="shared" ref="W2465:X2465" si="4744">IF(ISBLANK($A2465),"",sum(AG2465,AM2465,AS2465,AY2465,BE2465,BK2465,BQ2465,BW2465,CC2465,CI2465,CO2465,CU2465,DA2465,DG2465,DM2465,DS2465,DY2465,EE2465,EK2465,EQ2465,EW2465))</f>
        <v>0</v>
      </c>
      <c r="X2465" s="1200">
        <f t="shared" si="4744"/>
        <v>0</v>
      </c>
      <c r="Y2465" s="1201">
        <v>9.0</v>
      </c>
      <c r="Z2465" s="1200">
        <f t="shared" ref="Z2465:AB2465" si="4745">IF(ISBLANK($A2465),"",sum(AI2465,AO2465,AU2465,BA2465,BG2465,BM2465,BS2465,BY2465,CE2465,CK2465,CQ2465,CW2465,DC2465,DI2465,DO2465,DU2465,EA2465,EG2465,EM2465,ES2465,EY2465))</f>
        <v>1</v>
      </c>
      <c r="AA2465" s="1200">
        <f t="shared" si="4745"/>
        <v>0</v>
      </c>
      <c r="AB2465" s="1200">
        <f t="shared" si="4745"/>
        <v>0</v>
      </c>
      <c r="AC2465" s="1202">
        <f t="shared" si="4527"/>
        <v>1</v>
      </c>
      <c r="AD2465" s="1216">
        <f t="shared" si="4608"/>
        <v>0.1111111111</v>
      </c>
      <c r="AE2465" s="1204" t="str">
        <f t="shared" si="4631"/>
        <v>20+</v>
      </c>
      <c r="AF2465" s="1289">
        <v>3.0</v>
      </c>
      <c r="AG2465" s="75"/>
      <c r="AH2465" s="75"/>
      <c r="AI2465" s="75"/>
      <c r="AJ2465" s="75"/>
      <c r="AK2465" s="75"/>
      <c r="AL2465" s="786"/>
      <c r="AM2465" s="75"/>
      <c r="AN2465" s="75"/>
      <c r="AO2465" s="75"/>
      <c r="AP2465" s="75"/>
      <c r="AQ2465" s="75"/>
      <c r="AR2465" s="75"/>
      <c r="AS2465" s="75"/>
      <c r="AT2465" s="75"/>
      <c r="AU2465" s="75"/>
      <c r="AV2465" s="75"/>
      <c r="AW2465" s="75"/>
      <c r="AX2465" s="75"/>
      <c r="AY2465" s="75"/>
      <c r="AZ2465" s="75"/>
      <c r="BA2465" s="786"/>
      <c r="BB2465" s="75"/>
      <c r="BC2465" s="75"/>
      <c r="BD2465" s="75"/>
      <c r="BE2465" s="75"/>
      <c r="BF2465" s="75"/>
      <c r="BG2465" s="786"/>
      <c r="BH2465" s="75"/>
      <c r="BI2465" s="75"/>
      <c r="BJ2465" s="75"/>
      <c r="BK2465" s="75"/>
      <c r="BL2465" s="75"/>
      <c r="BM2465" s="1289">
        <v>1.0</v>
      </c>
      <c r="BN2465" s="75"/>
      <c r="BO2465" s="75"/>
      <c r="BP2465" s="786"/>
      <c r="BQ2465" s="75"/>
      <c r="BR2465" s="75"/>
      <c r="BS2465" s="75"/>
      <c r="BT2465" s="75"/>
      <c r="BU2465" s="75"/>
      <c r="BV2465" s="75"/>
      <c r="BW2465" s="75"/>
      <c r="BX2465" s="75"/>
      <c r="BY2465" s="75"/>
      <c r="BZ2465" s="75"/>
      <c r="CA2465" s="75"/>
      <c r="CB2465" s="75"/>
      <c r="CC2465" s="75"/>
      <c r="CD2465" s="75"/>
      <c r="CE2465" s="75"/>
      <c r="CF2465" s="786"/>
      <c r="CG2465" s="75"/>
      <c r="CH2465" s="75"/>
      <c r="CI2465" s="75"/>
      <c r="CJ2465" s="75"/>
      <c r="CK2465" s="75"/>
      <c r="CL2465" s="75"/>
      <c r="CM2465" s="75"/>
      <c r="CN2465" s="75"/>
      <c r="CO2465" s="75"/>
      <c r="CP2465" s="75"/>
      <c r="CQ2465" s="75"/>
      <c r="CR2465" s="75"/>
      <c r="CS2465" s="75"/>
      <c r="CT2465" s="75"/>
      <c r="CU2465" s="75"/>
      <c r="CV2465" s="75"/>
      <c r="CW2465" s="75"/>
      <c r="CX2465" s="75"/>
      <c r="CY2465" s="75"/>
      <c r="CZ2465" s="75"/>
      <c r="DA2465" s="75"/>
      <c r="DB2465" s="75"/>
      <c r="DC2465" s="75"/>
      <c r="DD2465" s="75"/>
      <c r="DE2465" s="75"/>
      <c r="DF2465" s="75"/>
      <c r="DG2465" s="75"/>
      <c r="DH2465" s="75"/>
      <c r="DI2465" s="75"/>
      <c r="DJ2465" s="75"/>
      <c r="DK2465" s="75"/>
      <c r="DL2465" s="75"/>
      <c r="DM2465" s="75"/>
      <c r="DN2465" s="75"/>
      <c r="DO2465" s="75"/>
      <c r="DP2465" s="75"/>
      <c r="DQ2465" s="75"/>
      <c r="DR2465" s="75"/>
      <c r="DS2465" s="75"/>
      <c r="DT2465" s="75"/>
      <c r="DU2465" s="75"/>
      <c r="DV2465" s="75"/>
      <c r="DW2465" s="75"/>
      <c r="DX2465" s="75"/>
      <c r="DY2465" s="75"/>
      <c r="DZ2465" s="75"/>
      <c r="EA2465" s="75"/>
      <c r="EB2465" s="75"/>
      <c r="EC2465" s="75"/>
      <c r="ED2465" s="75"/>
      <c r="EE2465" s="75"/>
      <c r="EF2465" s="75"/>
      <c r="EG2465" s="75"/>
      <c r="EH2465" s="75"/>
      <c r="EI2465" s="75"/>
      <c r="EJ2465" s="75"/>
      <c r="EK2465" s="75"/>
      <c r="EL2465" s="75"/>
      <c r="EM2465" s="75"/>
      <c r="EN2465" s="75"/>
      <c r="EO2465" s="75"/>
      <c r="EP2465" s="75"/>
      <c r="EQ2465" s="75"/>
      <c r="ER2465" s="75"/>
      <c r="ES2465" s="75"/>
      <c r="ET2465" s="75"/>
      <c r="EU2465" s="75"/>
      <c r="EV2465" s="75"/>
      <c r="EW2465" s="75"/>
      <c r="EX2465" s="75"/>
      <c r="EY2465" s="75"/>
      <c r="EZ2465" s="75"/>
      <c r="FA2465" s="75"/>
      <c r="FB2465" s="1287" t="s">
        <v>8826</v>
      </c>
      <c r="FC2465" s="1215"/>
      <c r="FD2465" s="75"/>
    </row>
    <row r="2466">
      <c r="A2466" s="786" t="s">
        <v>8827</v>
      </c>
      <c r="B2466" s="786" t="s">
        <v>8828</v>
      </c>
      <c r="C2466" s="1283" t="s">
        <v>79</v>
      </c>
      <c r="D2466" s="63" t="s">
        <v>29</v>
      </c>
      <c r="E2466" s="63" t="s">
        <v>12</v>
      </c>
      <c r="F2466" s="63" t="s">
        <v>283</v>
      </c>
      <c r="G2466" s="786" t="s">
        <v>8825</v>
      </c>
      <c r="H2466" s="786" t="s">
        <v>3834</v>
      </c>
      <c r="I2466" s="63" t="s">
        <v>23</v>
      </c>
      <c r="J2466" s="63" t="s">
        <v>44</v>
      </c>
      <c r="K2466" s="63" t="s">
        <v>49</v>
      </c>
      <c r="L2466" s="786" t="s">
        <v>501</v>
      </c>
      <c r="M2466" s="786" t="s">
        <v>137</v>
      </c>
      <c r="N2466" s="1284">
        <v>42214.0</v>
      </c>
      <c r="O2466" s="1284"/>
      <c r="P2466" s="1285"/>
      <c r="Q2466" s="1288">
        <v>42277.0</v>
      </c>
      <c r="R2466" s="363"/>
      <c r="S2466" s="75"/>
      <c r="T2466" s="558">
        <f t="shared" si="4522"/>
        <v>1309</v>
      </c>
      <c r="U2466" s="1209">
        <f t="shared" si="4637"/>
        <v>7</v>
      </c>
      <c r="V2466" s="1200">
        <f t="shared" si="4697"/>
        <v>2</v>
      </c>
      <c r="W2466" s="1200">
        <f t="shared" ref="W2466:X2466" si="4746">IF(ISBLANK($A2466),"",sum(AG2466,AM2466,AS2466,AY2466,BE2466,BK2466,BQ2466,BW2466,CC2466,CI2466,CO2466,CU2466,DA2466,DG2466,DM2466,DS2466,DY2466,EE2466,EK2466,EQ2466,EW2466))</f>
        <v>0</v>
      </c>
      <c r="X2466" s="1200">
        <f t="shared" si="4746"/>
        <v>0</v>
      </c>
      <c r="Y2466" s="1201">
        <v>4.0</v>
      </c>
      <c r="Z2466" s="1200">
        <f t="shared" ref="Z2466:AB2466" si="4747">IF(ISBLANK($A2466),"",sum(AI2466,AO2466,AU2466,BA2466,BG2466,BM2466,BS2466,BY2466,CE2466,CK2466,CQ2466,CW2466,DC2466,DI2466,DO2466,DU2466,EA2466,EG2466,EM2466,ES2466,EY2466))</f>
        <v>2</v>
      </c>
      <c r="AA2466" s="1200">
        <f t="shared" si="4747"/>
        <v>0</v>
      </c>
      <c r="AB2466" s="1200">
        <f t="shared" si="4747"/>
        <v>0</v>
      </c>
      <c r="AC2466" s="1202">
        <f t="shared" si="4527"/>
        <v>2</v>
      </c>
      <c r="AD2466" s="1216">
        <f t="shared" si="4608"/>
        <v>0.5</v>
      </c>
      <c r="AE2466" s="1204" t="str">
        <f t="shared" si="4631"/>
        <v>20+</v>
      </c>
      <c r="AF2466" s="1289">
        <v>1.0</v>
      </c>
      <c r="AG2466" s="75"/>
      <c r="AH2466" s="75"/>
      <c r="AI2466" s="75"/>
      <c r="AJ2466" s="75"/>
      <c r="AK2466" s="75"/>
      <c r="AL2466" s="1289">
        <v>1.0</v>
      </c>
      <c r="AM2466" s="75"/>
      <c r="AN2466" s="75"/>
      <c r="AO2466" s="75"/>
      <c r="AP2466" s="75"/>
      <c r="AQ2466" s="75"/>
      <c r="AR2466" s="75"/>
      <c r="AS2466" s="75"/>
      <c r="AT2466" s="75"/>
      <c r="AU2466" s="75"/>
      <c r="AV2466" s="75"/>
      <c r="AW2466" s="75"/>
      <c r="AX2466" s="75"/>
      <c r="AY2466" s="75"/>
      <c r="AZ2466" s="75"/>
      <c r="BA2466" s="1289">
        <v>2.0</v>
      </c>
      <c r="BB2466" s="75"/>
      <c r="BC2466" s="75"/>
      <c r="BD2466" s="75"/>
      <c r="BE2466" s="75"/>
      <c r="BF2466" s="75"/>
      <c r="BG2466" s="786"/>
      <c r="BH2466" s="75"/>
      <c r="BI2466" s="75"/>
      <c r="BJ2466" s="75"/>
      <c r="BK2466" s="75"/>
      <c r="BL2466" s="75"/>
      <c r="BM2466" s="75"/>
      <c r="BN2466" s="75"/>
      <c r="BO2466" s="75"/>
      <c r="BP2466" s="786"/>
      <c r="BQ2466" s="75"/>
      <c r="BR2466" s="75"/>
      <c r="BS2466" s="75"/>
      <c r="BT2466" s="75"/>
      <c r="BU2466" s="75"/>
      <c r="BV2466" s="75"/>
      <c r="BW2466" s="75"/>
      <c r="BX2466" s="75"/>
      <c r="BY2466" s="75"/>
      <c r="BZ2466" s="75"/>
      <c r="CA2466" s="75"/>
      <c r="CB2466" s="75"/>
      <c r="CC2466" s="75"/>
      <c r="CD2466" s="75"/>
      <c r="CE2466" s="75"/>
      <c r="CF2466" s="786"/>
      <c r="CG2466" s="75"/>
      <c r="CH2466" s="75"/>
      <c r="CI2466" s="75"/>
      <c r="CJ2466" s="75"/>
      <c r="CK2466" s="75"/>
      <c r="CL2466" s="75"/>
      <c r="CM2466" s="75"/>
      <c r="CN2466" s="75"/>
      <c r="CO2466" s="75"/>
      <c r="CP2466" s="75"/>
      <c r="CQ2466" s="75"/>
      <c r="CR2466" s="75"/>
      <c r="CS2466" s="75"/>
      <c r="CT2466" s="75"/>
      <c r="CU2466" s="75"/>
      <c r="CV2466" s="75"/>
      <c r="CW2466" s="75"/>
      <c r="CX2466" s="75"/>
      <c r="CY2466" s="75"/>
      <c r="CZ2466" s="75"/>
      <c r="DA2466" s="75"/>
      <c r="DB2466" s="75"/>
      <c r="DC2466" s="75"/>
      <c r="DD2466" s="75"/>
      <c r="DE2466" s="75"/>
      <c r="DF2466" s="75"/>
      <c r="DG2466" s="75"/>
      <c r="DH2466" s="75"/>
      <c r="DI2466" s="75"/>
      <c r="DJ2466" s="75"/>
      <c r="DK2466" s="75"/>
      <c r="DL2466" s="75"/>
      <c r="DM2466" s="75"/>
      <c r="DN2466" s="75"/>
      <c r="DO2466" s="75"/>
      <c r="DP2466" s="75"/>
      <c r="DQ2466" s="75"/>
      <c r="DR2466" s="75"/>
      <c r="DS2466" s="75"/>
      <c r="DT2466" s="75"/>
      <c r="DU2466" s="75"/>
      <c r="DV2466" s="75"/>
      <c r="DW2466" s="75"/>
      <c r="DX2466" s="75"/>
      <c r="DY2466" s="75"/>
      <c r="DZ2466" s="75"/>
      <c r="EA2466" s="75"/>
      <c r="EB2466" s="75"/>
      <c r="EC2466" s="75"/>
      <c r="ED2466" s="75"/>
      <c r="EE2466" s="75"/>
      <c r="EF2466" s="75"/>
      <c r="EG2466" s="75"/>
      <c r="EH2466" s="75"/>
      <c r="EI2466" s="75"/>
      <c r="EJ2466" s="75"/>
      <c r="EK2466" s="75"/>
      <c r="EL2466" s="75"/>
      <c r="EM2466" s="75"/>
      <c r="EN2466" s="75"/>
      <c r="EO2466" s="75"/>
      <c r="EP2466" s="75"/>
      <c r="EQ2466" s="75"/>
      <c r="ER2466" s="75"/>
      <c r="ES2466" s="75"/>
      <c r="ET2466" s="75"/>
      <c r="EU2466" s="75"/>
      <c r="EV2466" s="75"/>
      <c r="EW2466" s="75"/>
      <c r="EX2466" s="75"/>
      <c r="EY2466" s="75"/>
      <c r="EZ2466" s="75"/>
      <c r="FA2466" s="75"/>
      <c r="FB2466" s="1287" t="s">
        <v>8829</v>
      </c>
      <c r="FC2466" s="1215"/>
      <c r="FD2466" s="75"/>
    </row>
    <row r="2467">
      <c r="A2467" s="63" t="s">
        <v>8830</v>
      </c>
      <c r="B2467" s="63" t="s">
        <v>8831</v>
      </c>
      <c r="C2467" s="1283" t="s">
        <v>79</v>
      </c>
      <c r="D2467" s="786" t="s">
        <v>29</v>
      </c>
      <c r="E2467" s="786" t="s">
        <v>30</v>
      </c>
      <c r="F2467" s="786" t="s">
        <v>277</v>
      </c>
      <c r="G2467" s="63" t="s">
        <v>8832</v>
      </c>
      <c r="H2467" s="63" t="s">
        <v>4634</v>
      </c>
      <c r="I2467" s="786" t="s">
        <v>23</v>
      </c>
      <c r="J2467" s="786" t="s">
        <v>44</v>
      </c>
      <c r="K2467" s="786" t="s">
        <v>49</v>
      </c>
      <c r="L2467" s="63" t="s">
        <v>477</v>
      </c>
      <c r="M2467" s="786" t="s">
        <v>72</v>
      </c>
      <c r="N2467" s="1290">
        <v>42212.0</v>
      </c>
      <c r="O2467" s="1290"/>
      <c r="P2467" s="1285"/>
      <c r="Q2467" s="1295">
        <v>42324.0</v>
      </c>
      <c r="R2467" s="363"/>
      <c r="S2467" s="75"/>
      <c r="T2467" s="857">
        <f t="shared" si="4522"/>
        <v>1311</v>
      </c>
      <c r="U2467" s="1209">
        <f t="shared" si="4637"/>
        <v>7</v>
      </c>
      <c r="V2467" s="1291">
        <f t="shared" si="4697"/>
        <v>3</v>
      </c>
      <c r="W2467" s="1291">
        <f t="shared" ref="W2467:X2467" si="4748">IF(ISBLANK($A2467),"",sum(AG2467,AM2467,AS2467,AY2467,BE2467,BK2467,BQ2467,BW2467,CC2467,CI2467,CO2467,CU2467,DA2467,DG2467,DM2467,DS2467,DY2467,EE2467,EK2467,EQ2467,EW2467))</f>
        <v>0</v>
      </c>
      <c r="X2467" s="1291">
        <f t="shared" si="4748"/>
        <v>0</v>
      </c>
      <c r="Y2467" s="1292">
        <f>IF(ISBLANK($A2467),"", sum(V2467:X2467))</f>
        <v>3</v>
      </c>
      <c r="Z2467" s="1291">
        <f t="shared" ref="Z2467:AB2467" si="4749">IF(ISBLANK($A2467),"",sum(AI2467,AO2467,AU2467,BA2467,BG2467,BM2467,BS2467,BY2467,CE2467,CK2467,CQ2467,CW2467,DC2467,DI2467,DO2467,DU2467,EA2467,EG2467,EM2467,ES2467,EY2467))</f>
        <v>3</v>
      </c>
      <c r="AA2467" s="1291">
        <f t="shared" si="4749"/>
        <v>0</v>
      </c>
      <c r="AB2467" s="1291">
        <f t="shared" si="4749"/>
        <v>0</v>
      </c>
      <c r="AC2467" s="1293">
        <f t="shared" si="4527"/>
        <v>3</v>
      </c>
      <c r="AD2467" s="1296">
        <f t="shared" si="4608"/>
        <v>1</v>
      </c>
      <c r="AE2467" s="1204" t="str">
        <f t="shared" si="4631"/>
        <v>20+</v>
      </c>
      <c r="AF2467" s="778">
        <v>1.0</v>
      </c>
      <c r="AG2467" s="75"/>
      <c r="AH2467" s="75"/>
      <c r="AI2467" s="75"/>
      <c r="AJ2467" s="75"/>
      <c r="AK2467" s="75"/>
      <c r="AL2467" s="778">
        <v>1.0</v>
      </c>
      <c r="AM2467" s="75"/>
      <c r="AN2467" s="75"/>
      <c r="AO2467" s="778">
        <v>1.0</v>
      </c>
      <c r="AP2467" s="75"/>
      <c r="AQ2467" s="75"/>
      <c r="AR2467" s="63"/>
      <c r="AS2467" s="75"/>
      <c r="AT2467" s="75"/>
      <c r="AU2467" s="63"/>
      <c r="AV2467" s="75"/>
      <c r="AW2467" s="75"/>
      <c r="AX2467" s="75"/>
      <c r="AY2467" s="75"/>
      <c r="AZ2467" s="75"/>
      <c r="BA2467" s="75"/>
      <c r="BB2467" s="75"/>
      <c r="BC2467" s="75"/>
      <c r="BD2467" s="75"/>
      <c r="BE2467" s="75"/>
      <c r="BF2467" s="75"/>
      <c r="BG2467" s="75"/>
      <c r="BH2467" s="75"/>
      <c r="BI2467" s="75"/>
      <c r="BJ2467" s="75"/>
      <c r="BK2467" s="75"/>
      <c r="BL2467" s="75"/>
      <c r="BM2467" s="75"/>
      <c r="BN2467" s="75"/>
      <c r="BO2467" s="75"/>
      <c r="BP2467" s="63"/>
      <c r="BQ2467" s="75"/>
      <c r="BR2467" s="75"/>
      <c r="BS2467" s="75"/>
      <c r="BT2467" s="75"/>
      <c r="BU2467" s="75"/>
      <c r="BV2467" s="778">
        <v>1.0</v>
      </c>
      <c r="BW2467" s="75"/>
      <c r="BX2467" s="75"/>
      <c r="BY2467" s="778">
        <v>1.0</v>
      </c>
      <c r="BZ2467" s="75"/>
      <c r="CA2467" s="75"/>
      <c r="CB2467" s="63"/>
      <c r="CC2467" s="75"/>
      <c r="CD2467" s="75"/>
      <c r="CE2467" s="778">
        <v>1.0</v>
      </c>
      <c r="CF2467" s="75"/>
      <c r="CG2467" s="75"/>
      <c r="CH2467" s="75"/>
      <c r="CI2467" s="75"/>
      <c r="CJ2467" s="75"/>
      <c r="CK2467" s="75"/>
      <c r="CL2467" s="75"/>
      <c r="CM2467" s="75"/>
      <c r="CN2467" s="75"/>
      <c r="CO2467" s="75"/>
      <c r="CP2467" s="75"/>
      <c r="CQ2467" s="75"/>
      <c r="CR2467" s="75"/>
      <c r="CS2467" s="75"/>
      <c r="CT2467" s="75"/>
      <c r="CU2467" s="75"/>
      <c r="CV2467" s="75"/>
      <c r="CW2467" s="75"/>
      <c r="CX2467" s="75"/>
      <c r="CY2467" s="75"/>
      <c r="CZ2467" s="75"/>
      <c r="DA2467" s="75"/>
      <c r="DB2467" s="75"/>
      <c r="DC2467" s="75"/>
      <c r="DD2467" s="75"/>
      <c r="DE2467" s="75"/>
      <c r="DF2467" s="75"/>
      <c r="DG2467" s="75"/>
      <c r="DH2467" s="75"/>
      <c r="DI2467" s="75"/>
      <c r="DJ2467" s="75"/>
      <c r="DK2467" s="75"/>
      <c r="DL2467" s="75"/>
      <c r="DM2467" s="75"/>
      <c r="DN2467" s="75"/>
      <c r="DO2467" s="75"/>
      <c r="DP2467" s="75"/>
      <c r="DQ2467" s="75"/>
      <c r="DR2467" s="75"/>
      <c r="DS2467" s="75"/>
      <c r="DT2467" s="75"/>
      <c r="DU2467" s="75"/>
      <c r="DV2467" s="75"/>
      <c r="DW2467" s="75"/>
      <c r="DX2467" s="75"/>
      <c r="DY2467" s="75"/>
      <c r="DZ2467" s="75"/>
      <c r="EA2467" s="75"/>
      <c r="EB2467" s="75"/>
      <c r="EC2467" s="75"/>
      <c r="ED2467" s="75"/>
      <c r="EE2467" s="75"/>
      <c r="EF2467" s="75"/>
      <c r="EG2467" s="75"/>
      <c r="EH2467" s="75"/>
      <c r="EI2467" s="75"/>
      <c r="EJ2467" s="75"/>
      <c r="EK2467" s="75"/>
      <c r="EL2467" s="75"/>
      <c r="EM2467" s="75"/>
      <c r="EN2467" s="75"/>
      <c r="EO2467" s="75"/>
      <c r="EP2467" s="75"/>
      <c r="EQ2467" s="75"/>
      <c r="ER2467" s="75"/>
      <c r="ES2467" s="75"/>
      <c r="ET2467" s="75"/>
      <c r="EU2467" s="75"/>
      <c r="EV2467" s="75"/>
      <c r="EW2467" s="75"/>
      <c r="EX2467" s="75"/>
      <c r="EY2467" s="75"/>
      <c r="EZ2467" s="75"/>
      <c r="FA2467" s="75"/>
      <c r="FB2467" s="1219" t="s">
        <v>8833</v>
      </c>
      <c r="FC2467" s="1215"/>
      <c r="FD2467" s="75"/>
    </row>
    <row r="2468">
      <c r="A2468" s="63" t="s">
        <v>8834</v>
      </c>
      <c r="B2468" s="63" t="s">
        <v>8835</v>
      </c>
      <c r="C2468" s="1283" t="s">
        <v>79</v>
      </c>
      <c r="D2468" s="63" t="s">
        <v>29</v>
      </c>
      <c r="E2468" s="63" t="s">
        <v>12</v>
      </c>
      <c r="F2468" s="63" t="s">
        <v>283</v>
      </c>
      <c r="G2468" s="63" t="s">
        <v>8836</v>
      </c>
      <c r="H2468" s="63" t="s">
        <v>4580</v>
      </c>
      <c r="I2468" s="63" t="s">
        <v>23</v>
      </c>
      <c r="J2468" s="63" t="s">
        <v>44</v>
      </c>
      <c r="K2468" s="63" t="s">
        <v>49</v>
      </c>
      <c r="L2468" s="63" t="s">
        <v>969</v>
      </c>
      <c r="M2468" s="63" t="s">
        <v>65</v>
      </c>
      <c r="N2468" s="1290">
        <v>42250.0</v>
      </c>
      <c r="O2468" s="1290">
        <v>42250.0</v>
      </c>
      <c r="P2468" s="1285"/>
      <c r="Q2468" s="1297">
        <v>42283.0</v>
      </c>
      <c r="R2468" s="1297"/>
      <c r="S2468" s="75"/>
      <c r="T2468" s="558">
        <f t="shared" si="4522"/>
        <v>1273</v>
      </c>
      <c r="U2468" s="1209">
        <f t="shared" si="4637"/>
        <v>7</v>
      </c>
      <c r="V2468" s="1200">
        <f t="shared" si="4697"/>
        <v>2</v>
      </c>
      <c r="W2468" s="1200">
        <f t="shared" ref="W2468:X2468" si="4750">IF(ISBLANK($A2468),"",sum(AG2468,AM2468,AS2468,AY2468,BE2468,BK2468,BQ2468,BW2468,CC2468,CI2468,CO2468,CU2468,DA2468,DG2468,DM2468,DS2468,DY2468,EE2468,EK2468,EQ2468,EW2468))</f>
        <v>2</v>
      </c>
      <c r="X2468" s="1200">
        <f t="shared" si="4750"/>
        <v>0</v>
      </c>
      <c r="Y2468" s="1201">
        <v>2.0</v>
      </c>
      <c r="Z2468" s="1200">
        <f t="shared" ref="Z2468:AB2468" si="4751">IF(ISBLANK($A2468),"",sum(AI2468,AO2468,AU2468,BA2468,BG2468,BM2468,BS2468,BY2468,CE2468,CK2468,CQ2468,CW2468,DC2468,DI2468,DO2468,DU2468,EA2468,EG2468,EM2468,ES2468,EY2468))</f>
        <v>1</v>
      </c>
      <c r="AA2468" s="1200">
        <f t="shared" si="4751"/>
        <v>2</v>
      </c>
      <c r="AB2468" s="1200">
        <f t="shared" si="4751"/>
        <v>0</v>
      </c>
      <c r="AC2468" s="1202">
        <f t="shared" si="4527"/>
        <v>3</v>
      </c>
      <c r="AD2468" s="1216">
        <f t="shared" si="4608"/>
        <v>0.5</v>
      </c>
      <c r="AE2468" s="1204" t="str">
        <f t="shared" si="4631"/>
        <v>20+</v>
      </c>
      <c r="AF2468" s="75"/>
      <c r="AG2468" s="75"/>
      <c r="AH2468" s="75"/>
      <c r="AI2468" s="75"/>
      <c r="AJ2468" s="75"/>
      <c r="AK2468" s="75"/>
      <c r="AL2468" s="778">
        <v>1.0</v>
      </c>
      <c r="AM2468" s="778">
        <v>2.0</v>
      </c>
      <c r="AN2468" s="75"/>
      <c r="AO2468" s="75"/>
      <c r="AP2468" s="75"/>
      <c r="AQ2468" s="75"/>
      <c r="AR2468" s="75"/>
      <c r="AS2468" s="75"/>
      <c r="AT2468" s="75"/>
      <c r="AU2468" s="75"/>
      <c r="AV2468" s="75"/>
      <c r="AW2468" s="75"/>
      <c r="AX2468" s="75"/>
      <c r="AY2468" s="75"/>
      <c r="AZ2468" s="75"/>
      <c r="BA2468" s="75"/>
      <c r="BB2468" s="75"/>
      <c r="BC2468" s="75"/>
      <c r="BD2468" s="75"/>
      <c r="BE2468" s="75"/>
      <c r="BF2468" s="75"/>
      <c r="BG2468" s="63"/>
      <c r="BH2468" s="75"/>
      <c r="BI2468" s="75"/>
      <c r="BJ2468" s="75"/>
      <c r="BK2468" s="63"/>
      <c r="BL2468" s="75"/>
      <c r="BM2468" s="75"/>
      <c r="BN2468" s="75"/>
      <c r="BO2468" s="75"/>
      <c r="BP2468" s="75"/>
      <c r="BQ2468" s="63"/>
      <c r="BR2468" s="75"/>
      <c r="BS2468" s="75"/>
      <c r="BT2468" s="75"/>
      <c r="BU2468" s="75"/>
      <c r="BV2468" s="75"/>
      <c r="BW2468" s="75"/>
      <c r="BX2468" s="75"/>
      <c r="BY2468" s="778">
        <v>1.0</v>
      </c>
      <c r="BZ2468" s="75"/>
      <c r="CA2468" s="75"/>
      <c r="CB2468" s="778">
        <v>1.0</v>
      </c>
      <c r="CC2468" s="75"/>
      <c r="CD2468" s="75"/>
      <c r="CE2468" s="75"/>
      <c r="CF2468" s="778">
        <v>2.0</v>
      </c>
      <c r="CG2468" s="75"/>
      <c r="CH2468" s="75"/>
      <c r="CI2468" s="75"/>
      <c r="CJ2468" s="75"/>
      <c r="CK2468" s="75"/>
      <c r="CL2468" s="75"/>
      <c r="CM2468" s="75"/>
      <c r="CN2468" s="75"/>
      <c r="CO2468" s="75"/>
      <c r="CP2468" s="75"/>
      <c r="CQ2468" s="75"/>
      <c r="CR2468" s="75"/>
      <c r="CS2468" s="75"/>
      <c r="CT2468" s="75"/>
      <c r="CU2468" s="75"/>
      <c r="CV2468" s="75"/>
      <c r="CW2468" s="75"/>
      <c r="CX2468" s="75"/>
      <c r="CY2468" s="75"/>
      <c r="CZ2468" s="75"/>
      <c r="DA2468" s="75"/>
      <c r="DB2468" s="75"/>
      <c r="DC2468" s="75"/>
      <c r="DD2468" s="75"/>
      <c r="DE2468" s="75"/>
      <c r="DF2468" s="75"/>
      <c r="DG2468" s="75"/>
      <c r="DH2468" s="75"/>
      <c r="DI2468" s="75"/>
      <c r="DJ2468" s="75"/>
      <c r="DK2468" s="75"/>
      <c r="DL2468" s="75"/>
      <c r="DM2468" s="63"/>
      <c r="DN2468" s="75"/>
      <c r="DO2468" s="75"/>
      <c r="DP2468" s="75"/>
      <c r="DQ2468" s="75"/>
      <c r="DR2468" s="75"/>
      <c r="DS2468" s="75"/>
      <c r="DT2468" s="75"/>
      <c r="DU2468" s="75"/>
      <c r="DV2468" s="75"/>
      <c r="DW2468" s="75"/>
      <c r="DX2468" s="75"/>
      <c r="DY2468" s="63"/>
      <c r="DZ2468" s="63"/>
      <c r="EA2468" s="63"/>
      <c r="EB2468" s="75"/>
      <c r="EC2468" s="75"/>
      <c r="ED2468" s="75"/>
      <c r="EE2468" s="75"/>
      <c r="EF2468" s="75"/>
      <c r="EG2468" s="75"/>
      <c r="EH2468" s="75"/>
      <c r="EI2468" s="75"/>
      <c r="EJ2468" s="75"/>
      <c r="EK2468" s="75"/>
      <c r="EL2468" s="75"/>
      <c r="EM2468" s="75"/>
      <c r="EN2468" s="75"/>
      <c r="EO2468" s="75"/>
      <c r="EP2468" s="63"/>
      <c r="EQ2468" s="63"/>
      <c r="ER2468" s="75"/>
      <c r="ES2468" s="63"/>
      <c r="ET2468" s="75"/>
      <c r="EU2468" s="75"/>
      <c r="EV2468" s="63"/>
      <c r="EW2468" s="63"/>
      <c r="EX2468" s="63"/>
      <c r="EY2468" s="63"/>
      <c r="EZ2468" s="75"/>
      <c r="FA2468" s="63"/>
      <c r="FB2468" s="1219" t="s">
        <v>8837</v>
      </c>
      <c r="FC2468" s="1215"/>
      <c r="FD2468" s="75"/>
    </row>
    <row r="2469">
      <c r="A2469" s="63" t="s">
        <v>8838</v>
      </c>
      <c r="B2469" s="63" t="s">
        <v>5170</v>
      </c>
      <c r="C2469" s="1220" t="s">
        <v>79</v>
      </c>
      <c r="D2469" s="63" t="s">
        <v>29</v>
      </c>
      <c r="E2469" s="63"/>
      <c r="F2469" s="63"/>
      <c r="G2469" s="63" t="s">
        <v>7529</v>
      </c>
      <c r="H2469" s="63" t="s">
        <v>4574</v>
      </c>
      <c r="I2469" s="63"/>
      <c r="J2469" s="63"/>
      <c r="K2469" s="63" t="s">
        <v>49</v>
      </c>
      <c r="L2469" s="63" t="s">
        <v>8839</v>
      </c>
      <c r="M2469" s="63" t="s">
        <v>97</v>
      </c>
      <c r="N2469" s="1290"/>
      <c r="O2469" s="1290"/>
      <c r="P2469" s="1285"/>
      <c r="Q2469" s="360"/>
      <c r="R2469" s="360"/>
      <c r="S2469" s="75"/>
      <c r="T2469" s="75"/>
      <c r="U2469" s="1209">
        <f t="shared" si="4637"/>
        <v>7</v>
      </c>
      <c r="V2469" s="75"/>
      <c r="W2469" s="75"/>
      <c r="X2469" s="75"/>
      <c r="Y2469" s="75"/>
      <c r="Z2469" s="75"/>
      <c r="AA2469" s="75"/>
      <c r="AB2469" s="75"/>
      <c r="AC2469" s="1207"/>
      <c r="AD2469" s="1294"/>
      <c r="AE2469" s="1204" t="str">
        <f t="shared" si="4631"/>
        <v/>
      </c>
      <c r="AF2469" s="75"/>
      <c r="AG2469" s="75"/>
      <c r="AH2469" s="75"/>
      <c r="AI2469" s="75"/>
      <c r="AJ2469" s="75"/>
      <c r="AK2469" s="75"/>
      <c r="AL2469" s="75"/>
      <c r="AM2469" s="75"/>
      <c r="AN2469" s="75"/>
      <c r="AO2469" s="75"/>
      <c r="AP2469" s="75"/>
      <c r="AQ2469" s="75"/>
      <c r="AR2469" s="75"/>
      <c r="AS2469" s="75"/>
      <c r="AT2469" s="75"/>
      <c r="AU2469" s="75"/>
      <c r="AV2469" s="75"/>
      <c r="AW2469" s="75"/>
      <c r="AX2469" s="63"/>
      <c r="AY2469" s="75"/>
      <c r="AZ2469" s="75"/>
      <c r="BA2469" s="63"/>
      <c r="BB2469" s="63"/>
      <c r="BC2469" s="75"/>
      <c r="BD2469" s="75"/>
      <c r="BE2469" s="75"/>
      <c r="BF2469" s="75"/>
      <c r="BG2469" s="75"/>
      <c r="BH2469" s="75"/>
      <c r="BI2469" s="75"/>
      <c r="BJ2469" s="75"/>
      <c r="BK2469" s="75"/>
      <c r="BL2469" s="75"/>
      <c r="BM2469" s="75"/>
      <c r="BN2469" s="75"/>
      <c r="BO2469" s="75"/>
      <c r="BP2469" s="75"/>
      <c r="BQ2469" s="75"/>
      <c r="BR2469" s="75"/>
      <c r="BS2469" s="75"/>
      <c r="BT2469" s="75"/>
      <c r="BU2469" s="75"/>
      <c r="BV2469" s="75"/>
      <c r="BW2469" s="75"/>
      <c r="BX2469" s="75"/>
      <c r="BY2469" s="75"/>
      <c r="BZ2469" s="75"/>
      <c r="CA2469" s="75"/>
      <c r="CB2469" s="75"/>
      <c r="CC2469" s="75"/>
      <c r="CD2469" s="75"/>
      <c r="CE2469" s="75"/>
      <c r="CF2469" s="75"/>
      <c r="CG2469" s="75"/>
      <c r="CH2469" s="75"/>
      <c r="CI2469" s="75"/>
      <c r="CJ2469" s="75"/>
      <c r="CK2469" s="75"/>
      <c r="CL2469" s="75"/>
      <c r="CM2469" s="75"/>
      <c r="CN2469" s="75"/>
      <c r="CO2469" s="75"/>
      <c r="CP2469" s="75"/>
      <c r="CQ2469" s="75"/>
      <c r="CR2469" s="75"/>
      <c r="CS2469" s="75"/>
      <c r="CT2469" s="75"/>
      <c r="CU2469" s="75"/>
      <c r="CV2469" s="75"/>
      <c r="CW2469" s="75"/>
      <c r="CX2469" s="75"/>
      <c r="CY2469" s="75"/>
      <c r="CZ2469" s="75"/>
      <c r="DA2469" s="75"/>
      <c r="DB2469" s="75"/>
      <c r="DC2469" s="75"/>
      <c r="DD2469" s="75"/>
      <c r="DE2469" s="75"/>
      <c r="DF2469" s="63"/>
      <c r="DG2469" s="75"/>
      <c r="DH2469" s="75"/>
      <c r="DI2469" s="75"/>
      <c r="DJ2469" s="75"/>
      <c r="DK2469" s="75"/>
      <c r="DL2469" s="75"/>
      <c r="DM2469" s="75"/>
      <c r="DN2469" s="75"/>
      <c r="DO2469" s="75"/>
      <c r="DP2469" s="75"/>
      <c r="DQ2469" s="75"/>
      <c r="DR2469" s="75"/>
      <c r="DS2469" s="75"/>
      <c r="DT2469" s="75"/>
      <c r="DU2469" s="75"/>
      <c r="DV2469" s="75"/>
      <c r="DW2469" s="75"/>
      <c r="DX2469" s="75"/>
      <c r="DY2469" s="75"/>
      <c r="DZ2469" s="75"/>
      <c r="EA2469" s="75"/>
      <c r="EB2469" s="75"/>
      <c r="EC2469" s="75"/>
      <c r="ED2469" s="75"/>
      <c r="EE2469" s="75"/>
      <c r="EF2469" s="75"/>
      <c r="EG2469" s="75"/>
      <c r="EH2469" s="75"/>
      <c r="EI2469" s="75"/>
      <c r="EJ2469" s="75"/>
      <c r="EK2469" s="75"/>
      <c r="EL2469" s="75"/>
      <c r="EM2469" s="75"/>
      <c r="EN2469" s="75"/>
      <c r="EO2469" s="75"/>
      <c r="EP2469" s="63"/>
      <c r="EQ2469" s="75"/>
      <c r="ER2469" s="75"/>
      <c r="ES2469" s="63"/>
      <c r="ET2469" s="75"/>
      <c r="EU2469" s="75"/>
      <c r="EV2469" s="75"/>
      <c r="EW2469" s="75"/>
      <c r="EX2469" s="75"/>
      <c r="EY2469" s="75"/>
      <c r="EZ2469" s="75"/>
      <c r="FA2469" s="75"/>
      <c r="FB2469" s="63" t="s">
        <v>8840</v>
      </c>
      <c r="FC2469" s="75"/>
      <c r="FD2469" s="75"/>
    </row>
    <row r="2470">
      <c r="A2470" s="63" t="s">
        <v>8841</v>
      </c>
      <c r="B2470" s="63" t="s">
        <v>8842</v>
      </c>
      <c r="C2470" s="1283" t="s">
        <v>79</v>
      </c>
      <c r="D2470" s="786" t="s">
        <v>29</v>
      </c>
      <c r="E2470" s="786" t="s">
        <v>19</v>
      </c>
      <c r="F2470" s="786" t="s">
        <v>277</v>
      </c>
      <c r="G2470" s="63" t="s">
        <v>8832</v>
      </c>
      <c r="H2470" s="63" t="s">
        <v>4634</v>
      </c>
      <c r="I2470" s="786" t="s">
        <v>23</v>
      </c>
      <c r="J2470" s="786" t="s">
        <v>44</v>
      </c>
      <c r="K2470" s="786" t="s">
        <v>49</v>
      </c>
      <c r="L2470" s="63" t="s">
        <v>544</v>
      </c>
      <c r="M2470" s="786" t="s">
        <v>72</v>
      </c>
      <c r="N2470" s="1290">
        <v>42212.0</v>
      </c>
      <c r="O2470" s="1290">
        <v>42242.0</v>
      </c>
      <c r="P2470" s="1285"/>
      <c r="Q2470" s="1295">
        <v>42324.0</v>
      </c>
      <c r="R2470" s="1295">
        <v>42559.0</v>
      </c>
      <c r="S2470" s="778">
        <v>1.0</v>
      </c>
      <c r="T2470" s="857">
        <f t="shared" ref="T2470:T2600" si="4753">IF(ISBLANK($A2470),"",TODAY()-N2470)</f>
        <v>1311</v>
      </c>
      <c r="U2470" s="1209">
        <f t="shared" si="4637"/>
        <v>7</v>
      </c>
      <c r="V2470" s="1291">
        <v>4.0</v>
      </c>
      <c r="W2470" s="1291">
        <f t="shared" ref="W2470:X2470" si="4752">IF(ISBLANK($A2470),"",sum(AG2470,AM2470,AS2470,AY2470,BE2470,BK2470,BQ2470,BW2470,CC2470,CI2470,CO2470,CU2470,DA2470,DG2470,DM2470,DS2470,DY2470,EE2470,EK2470,EQ2470,EW2470))</f>
        <v>4</v>
      </c>
      <c r="X2470" s="1291">
        <f t="shared" si="4752"/>
        <v>0</v>
      </c>
      <c r="Y2470" s="1292">
        <f t="shared" ref="Y2470:Y2600" si="4755">IF(ISBLANK($A2470),"", sum(V2470:X2470))</f>
        <v>8</v>
      </c>
      <c r="Z2470" s="1291">
        <f t="shared" ref="Z2470:Z2518" si="4756">IF(ISBLANK($A2470),"",sum(AI2470,AO2470,AU2470,BA2470,BG2470,BM2470,BS2470,BY2470,CE2470,CK2470,CQ2470,CW2470,DC2470,DI2470,DO2470,DU2470,EA2470,EG2470,EM2470,ES2470,EY2470))</f>
        <v>2</v>
      </c>
      <c r="AA2470" s="1291">
        <v>2.0</v>
      </c>
      <c r="AB2470" s="1291">
        <f>IF(ISBLANK($A2470),"",sum(AK2470,AQ2470,AW2470,BC2470,BI2470,BO2470,BU2470,CA2470,CG2470,CM2470,CS2470,CY2470,DE2470,DK2470,DQ2470,DW2470,EC2470,EI2470,EO2470,EU2470,FA2470))</f>
        <v>0</v>
      </c>
      <c r="AC2470" s="1293">
        <f t="shared" ref="AC2470:AC2600" si="4758">IF(ISBLANK($A2470),"", sum(Z2470:AB2470))</f>
        <v>4</v>
      </c>
      <c r="AD2470" s="1296">
        <f t="shared" ref="AD2470:AD2600" si="4759">IFERROR(Z2470/Y2470,"")</f>
        <v>0.25</v>
      </c>
      <c r="AE2470" s="1204" t="str">
        <f t="shared" si="4631"/>
        <v>20+</v>
      </c>
      <c r="AF2470" s="778">
        <v>1.0</v>
      </c>
      <c r="AG2470" s="75"/>
      <c r="AH2470" s="75"/>
      <c r="AI2470" s="75"/>
      <c r="AJ2470" s="75"/>
      <c r="AK2470" s="75"/>
      <c r="AL2470" s="75"/>
      <c r="AM2470" s="75"/>
      <c r="AN2470" s="75"/>
      <c r="AO2470" s="75"/>
      <c r="AP2470" s="75"/>
      <c r="AQ2470" s="75"/>
      <c r="AR2470" s="63"/>
      <c r="AS2470" s="75"/>
      <c r="AT2470" s="75"/>
      <c r="AU2470" s="63"/>
      <c r="AV2470" s="75"/>
      <c r="AW2470" s="75"/>
      <c r="AX2470" s="778">
        <v>1.0</v>
      </c>
      <c r="AY2470" s="75"/>
      <c r="AZ2470" s="75"/>
      <c r="BA2470" s="778">
        <v>1.0</v>
      </c>
      <c r="BB2470" s="75"/>
      <c r="BC2470" s="75"/>
      <c r="BD2470" s="75"/>
      <c r="BE2470" s="75"/>
      <c r="BF2470" s="75"/>
      <c r="BG2470" s="75"/>
      <c r="BH2470" s="75"/>
      <c r="BI2470" s="75"/>
      <c r="BJ2470" s="75"/>
      <c r="BK2470" s="75"/>
      <c r="BL2470" s="75"/>
      <c r="BM2470" s="75"/>
      <c r="BN2470" s="75"/>
      <c r="BO2470" s="75"/>
      <c r="BP2470" s="63"/>
      <c r="BQ2470" s="75"/>
      <c r="BR2470" s="75"/>
      <c r="BS2470" s="75"/>
      <c r="BT2470" s="75"/>
      <c r="BU2470" s="75"/>
      <c r="BV2470" s="75"/>
      <c r="BW2470" s="75"/>
      <c r="BX2470" s="75"/>
      <c r="BY2470" s="75"/>
      <c r="BZ2470" s="75"/>
      <c r="CA2470" s="75"/>
      <c r="CB2470" s="63"/>
      <c r="CC2470" s="75"/>
      <c r="CD2470" s="75"/>
      <c r="CE2470" s="75"/>
      <c r="CF2470" s="75"/>
      <c r="CG2470" s="75"/>
      <c r="CH2470" s="778">
        <v>1.0</v>
      </c>
      <c r="CI2470" s="778">
        <v>1.0</v>
      </c>
      <c r="CJ2470" s="75"/>
      <c r="CK2470" s="75"/>
      <c r="CL2470" s="75"/>
      <c r="CM2470" s="75"/>
      <c r="CN2470" s="75"/>
      <c r="CO2470" s="75"/>
      <c r="CP2470" s="75"/>
      <c r="CQ2470" s="75"/>
      <c r="CR2470" s="75"/>
      <c r="CS2470" s="75"/>
      <c r="CT2470" s="75"/>
      <c r="CU2470" s="778">
        <v>1.0</v>
      </c>
      <c r="CV2470" s="75"/>
      <c r="CW2470" s="75"/>
      <c r="CX2470" s="75"/>
      <c r="CY2470" s="75"/>
      <c r="CZ2470" s="75"/>
      <c r="DA2470" s="75"/>
      <c r="DB2470" s="75"/>
      <c r="DC2470" s="75"/>
      <c r="DD2470" s="75"/>
      <c r="DE2470" s="75"/>
      <c r="DF2470" s="75"/>
      <c r="DG2470" s="778">
        <v>1.0</v>
      </c>
      <c r="DH2470" s="75"/>
      <c r="DI2470" s="75"/>
      <c r="DJ2470" s="75"/>
      <c r="DK2470" s="75"/>
      <c r="DL2470" s="75"/>
      <c r="DM2470" s="75"/>
      <c r="DN2470" s="75"/>
      <c r="DO2470" s="778">
        <v>1.0</v>
      </c>
      <c r="DP2470" s="75"/>
      <c r="DQ2470" s="75"/>
      <c r="DR2470" s="75"/>
      <c r="DS2470" s="75"/>
      <c r="DT2470" s="75"/>
      <c r="DU2470" s="75"/>
      <c r="DV2470" s="75"/>
      <c r="DW2470" s="75"/>
      <c r="DX2470" s="75"/>
      <c r="DY2470" s="75"/>
      <c r="DZ2470" s="75"/>
      <c r="EA2470" s="75"/>
      <c r="EB2470" s="75"/>
      <c r="EC2470" s="75"/>
      <c r="ED2470" s="75"/>
      <c r="EE2470" s="75"/>
      <c r="EF2470" s="75"/>
      <c r="EG2470" s="75"/>
      <c r="EH2470" s="75"/>
      <c r="EI2470" s="75"/>
      <c r="EJ2470" s="75"/>
      <c r="EK2470" s="75"/>
      <c r="EL2470" s="75"/>
      <c r="EM2470" s="75"/>
      <c r="EN2470" s="75"/>
      <c r="EO2470" s="75"/>
      <c r="EP2470" s="75"/>
      <c r="EQ2470" s="75"/>
      <c r="ER2470" s="75"/>
      <c r="ES2470" s="75"/>
      <c r="ET2470" s="75"/>
      <c r="EU2470" s="75"/>
      <c r="EV2470" s="778">
        <v>2.0</v>
      </c>
      <c r="EW2470" s="778">
        <v>1.0</v>
      </c>
      <c r="EX2470" s="75"/>
      <c r="EY2470" s="75"/>
      <c r="EZ2470" s="75"/>
      <c r="FA2470" s="75"/>
      <c r="FB2470" s="1219" t="s">
        <v>8843</v>
      </c>
      <c r="FC2470" s="1215"/>
      <c r="FD2470" s="75"/>
    </row>
    <row r="2471">
      <c r="A2471" s="63" t="s">
        <v>8844</v>
      </c>
      <c r="B2471" s="63" t="s">
        <v>8845</v>
      </c>
      <c r="C2471" s="1220" t="s">
        <v>76</v>
      </c>
      <c r="D2471" s="63" t="s">
        <v>29</v>
      </c>
      <c r="E2471" s="63" t="s">
        <v>19</v>
      </c>
      <c r="F2471" s="63" t="s">
        <v>277</v>
      </c>
      <c r="G2471" s="63" t="s">
        <v>4604</v>
      </c>
      <c r="H2471" s="63" t="s">
        <v>2064</v>
      </c>
      <c r="I2471" s="63" t="s">
        <v>23</v>
      </c>
      <c r="J2471" s="63" t="s">
        <v>44</v>
      </c>
      <c r="K2471" s="63" t="s">
        <v>49</v>
      </c>
      <c r="L2471" s="63" t="s">
        <v>1351</v>
      </c>
      <c r="M2471" s="63" t="s">
        <v>50</v>
      </c>
      <c r="N2471" s="1290">
        <v>42061.0</v>
      </c>
      <c r="O2471" s="1290">
        <v>42061.0</v>
      </c>
      <c r="P2471" s="1290">
        <v>42229.0</v>
      </c>
      <c r="Q2471" s="1298">
        <v>42341.0</v>
      </c>
      <c r="R2471" s="360"/>
      <c r="S2471" s="75"/>
      <c r="T2471" s="558">
        <f t="shared" si="4753"/>
        <v>1462</v>
      </c>
      <c r="U2471" s="1209">
        <f t="shared" si="4637"/>
        <v>7</v>
      </c>
      <c r="V2471" s="1200">
        <f t="shared" ref="V2471:X2471" si="4754">IF(ISBLANK($A2471),"",sum(AF2471,AL2471,AR2471,AX2471,BD2471,BJ2471,BP2471,BV2471,CB2471,CH2471,CN2471,CT2471,CZ2471,DF2471,DL2471,DR2471,DX2471,ED2471,EJ2471,EP2471,EV2471))</f>
        <v>11</v>
      </c>
      <c r="W2471" s="1200">
        <f t="shared" si="4754"/>
        <v>2</v>
      </c>
      <c r="X2471" s="1200">
        <f t="shared" si="4754"/>
        <v>3</v>
      </c>
      <c r="Y2471" s="1201">
        <f t="shared" si="4755"/>
        <v>16</v>
      </c>
      <c r="Z2471" s="1200">
        <f t="shared" si="4756"/>
        <v>5</v>
      </c>
      <c r="AA2471" s="1200">
        <f t="shared" ref="AA2471:AB2471" si="4757">IF(ISBLANK($A2471),"",sum(AJ2471,AP2471,AV2471,BB2471,BH2471,BN2471,BT2471,BZ2471,CF2471,CL2471,CR2471,CX2471,DD2471,DJ2471,DP2471,DV2471,EB2471,EH2471,EN2471,ET2471,EZ2471))</f>
        <v>2</v>
      </c>
      <c r="AB2471" s="1200">
        <f t="shared" si="4757"/>
        <v>1</v>
      </c>
      <c r="AC2471" s="1202">
        <f t="shared" si="4758"/>
        <v>8</v>
      </c>
      <c r="AD2471" s="1294">
        <f t="shared" si="4759"/>
        <v>0.3125</v>
      </c>
      <c r="AE2471" s="1204" t="str">
        <f t="shared" si="4631"/>
        <v>20+</v>
      </c>
      <c r="AF2471" s="75"/>
      <c r="AG2471" s="75"/>
      <c r="AH2471" s="75"/>
      <c r="AI2471" s="75"/>
      <c r="AJ2471" s="75"/>
      <c r="AK2471" s="75"/>
      <c r="AL2471" s="75"/>
      <c r="AM2471" s="75"/>
      <c r="AN2471" s="75"/>
      <c r="AO2471" s="75"/>
      <c r="AP2471" s="75"/>
      <c r="AQ2471" s="75"/>
      <c r="AR2471" s="75"/>
      <c r="AS2471" s="75"/>
      <c r="AT2471" s="75"/>
      <c r="AU2471" s="75"/>
      <c r="AV2471" s="75"/>
      <c r="AW2471" s="75"/>
      <c r="AX2471" s="778">
        <v>2.0</v>
      </c>
      <c r="AY2471" s="75"/>
      <c r="AZ2471" s="75"/>
      <c r="BA2471" s="75"/>
      <c r="BB2471" s="75"/>
      <c r="BC2471" s="75"/>
      <c r="BD2471" s="75"/>
      <c r="BE2471" s="75"/>
      <c r="BF2471" s="75"/>
      <c r="BG2471" s="75"/>
      <c r="BH2471" s="75"/>
      <c r="BI2471" s="75"/>
      <c r="BJ2471" s="778">
        <v>1.0</v>
      </c>
      <c r="BK2471" s="75"/>
      <c r="BL2471" s="75"/>
      <c r="BM2471" s="75"/>
      <c r="BN2471" s="75"/>
      <c r="BO2471" s="75"/>
      <c r="BP2471" s="75"/>
      <c r="BQ2471" s="75"/>
      <c r="BR2471" s="75"/>
      <c r="BS2471" s="75"/>
      <c r="BT2471" s="75"/>
      <c r="BU2471" s="75"/>
      <c r="BV2471" s="75"/>
      <c r="BW2471" s="75"/>
      <c r="BX2471" s="75"/>
      <c r="BY2471" s="75"/>
      <c r="BZ2471" s="75"/>
      <c r="CA2471" s="75"/>
      <c r="CB2471" s="778">
        <v>2.0</v>
      </c>
      <c r="CC2471" s="75"/>
      <c r="CD2471" s="75"/>
      <c r="CE2471" s="75"/>
      <c r="CF2471" s="75"/>
      <c r="CG2471" s="75"/>
      <c r="CH2471" s="778">
        <v>1.0</v>
      </c>
      <c r="CI2471" s="75"/>
      <c r="CJ2471" s="75"/>
      <c r="CK2471" s="75"/>
      <c r="CL2471" s="75"/>
      <c r="CM2471" s="75"/>
      <c r="CN2471" s="75"/>
      <c r="CO2471" s="778">
        <v>1.0</v>
      </c>
      <c r="CP2471" s="75"/>
      <c r="CQ2471" s="75"/>
      <c r="CR2471" s="75"/>
      <c r="CS2471" s="75"/>
      <c r="CT2471" s="75"/>
      <c r="CU2471" s="75"/>
      <c r="CV2471" s="75"/>
      <c r="CW2471" s="75"/>
      <c r="CX2471" s="75"/>
      <c r="CY2471" s="75"/>
      <c r="CZ2471" s="75"/>
      <c r="DA2471" s="75"/>
      <c r="DB2471" s="75"/>
      <c r="DC2471" s="75"/>
      <c r="DD2471" s="75"/>
      <c r="DE2471" s="75"/>
      <c r="DF2471" s="75"/>
      <c r="DG2471" s="75"/>
      <c r="DH2471" s="75"/>
      <c r="DI2471" s="75"/>
      <c r="DJ2471" s="75"/>
      <c r="DK2471" s="75"/>
      <c r="DL2471" s="75"/>
      <c r="DM2471" s="75"/>
      <c r="DN2471" s="75"/>
      <c r="DO2471" s="778">
        <v>1.0</v>
      </c>
      <c r="DP2471" s="75"/>
      <c r="DQ2471" s="75"/>
      <c r="DR2471" s="75"/>
      <c r="DS2471" s="75"/>
      <c r="DT2471" s="75"/>
      <c r="DU2471" s="778">
        <v>3.0</v>
      </c>
      <c r="DV2471" s="75"/>
      <c r="DW2471" s="75"/>
      <c r="DX2471" s="75"/>
      <c r="DY2471" s="75"/>
      <c r="DZ2471" s="75"/>
      <c r="EA2471" s="75"/>
      <c r="EB2471" s="778">
        <v>1.0</v>
      </c>
      <c r="EC2471" s="75"/>
      <c r="ED2471" s="778">
        <v>1.0</v>
      </c>
      <c r="EE2471" s="75"/>
      <c r="EF2471" s="75"/>
      <c r="EG2471" s="75"/>
      <c r="EH2471" s="75"/>
      <c r="EI2471" s="75"/>
      <c r="EJ2471" s="75"/>
      <c r="EK2471" s="75"/>
      <c r="EL2471" s="75"/>
      <c r="EM2471" s="75"/>
      <c r="EN2471" s="75"/>
      <c r="EO2471" s="75"/>
      <c r="EP2471" s="75"/>
      <c r="EQ2471" s="75"/>
      <c r="ER2471" s="75"/>
      <c r="ES2471" s="75"/>
      <c r="ET2471" s="75"/>
      <c r="EU2471" s="75"/>
      <c r="EV2471" s="778">
        <v>4.0</v>
      </c>
      <c r="EW2471" s="778">
        <v>1.0</v>
      </c>
      <c r="EX2471" s="778">
        <v>3.0</v>
      </c>
      <c r="EY2471" s="778">
        <v>1.0</v>
      </c>
      <c r="EZ2471" s="778">
        <v>1.0</v>
      </c>
      <c r="FA2471" s="778">
        <v>1.0</v>
      </c>
      <c r="FB2471" s="1219" t="s">
        <v>8846</v>
      </c>
      <c r="FC2471" s="1215"/>
      <c r="FD2471" s="75"/>
    </row>
    <row r="2472">
      <c r="A2472" s="786" t="s">
        <v>8847</v>
      </c>
      <c r="B2472" s="786" t="s">
        <v>8848</v>
      </c>
      <c r="C2472" s="1283" t="s">
        <v>70</v>
      </c>
      <c r="D2472" s="786" t="s">
        <v>10</v>
      </c>
      <c r="E2472" s="786"/>
      <c r="F2472" s="786"/>
      <c r="G2472" s="786" t="s">
        <v>8849</v>
      </c>
      <c r="H2472" s="786" t="s">
        <v>8850</v>
      </c>
      <c r="I2472" s="786"/>
      <c r="J2472" s="786"/>
      <c r="K2472" s="786" t="s">
        <v>8520</v>
      </c>
      <c r="L2472" s="786" t="s">
        <v>6003</v>
      </c>
      <c r="M2472" s="786" t="s">
        <v>123</v>
      </c>
      <c r="N2472" s="1284">
        <v>43165.0</v>
      </c>
      <c r="O2472" s="1284">
        <v>43165.0</v>
      </c>
      <c r="P2472" s="1299" t="s">
        <v>2315</v>
      </c>
      <c r="Q2472" s="363"/>
      <c r="R2472" s="363"/>
      <c r="S2472" s="75"/>
      <c r="T2472" s="857">
        <f t="shared" si="4753"/>
        <v>358</v>
      </c>
      <c r="U2472" s="1209">
        <f t="shared" si="4637"/>
        <v>7</v>
      </c>
      <c r="V2472" s="1200">
        <f t="shared" ref="V2472:X2472" si="4760">IF(ISBLANK($A2472),"",sum(AF2472,AL2472,AR2472,AX2472,BD2472,BJ2472,BP2472,BV2472,CB2472,CH2472,CN2472,CT2472,CZ2472,DF2472,DL2472,DR2472,DX2472,ED2472,EJ2472,EP2472,EV2472))</f>
        <v>11</v>
      </c>
      <c r="W2472" s="1200">
        <f t="shared" si="4760"/>
        <v>7</v>
      </c>
      <c r="X2472" s="1200">
        <f t="shared" si="4760"/>
        <v>0</v>
      </c>
      <c r="Y2472" s="1201">
        <f t="shared" si="4755"/>
        <v>18</v>
      </c>
      <c r="Z2472" s="1200">
        <f t="shared" si="4756"/>
        <v>7</v>
      </c>
      <c r="AA2472" s="1200">
        <f t="shared" ref="AA2472:AB2472" si="4761">IF(ISBLANK($A2472),"",sum(AJ2472,AP2472,AV2472,BB2472,BH2472,BN2472,BT2472,BZ2472,CF2472,CL2472,CR2472,CX2472,DD2472,DJ2472,DP2472,DV2472,EB2472,EH2472,EN2472,ET2472,EZ2472))</f>
        <v>7</v>
      </c>
      <c r="AB2472" s="1200">
        <f t="shared" si="4761"/>
        <v>0</v>
      </c>
      <c r="AC2472" s="1202">
        <f t="shared" si="4758"/>
        <v>14</v>
      </c>
      <c r="AD2472" s="1216">
        <f t="shared" si="4759"/>
        <v>0.3888888889</v>
      </c>
      <c r="AE2472" s="1204" t="str">
        <f t="shared" si="4631"/>
        <v>20+</v>
      </c>
      <c r="AF2472" s="1286">
        <v>3.0</v>
      </c>
      <c r="AG2472" s="75"/>
      <c r="AH2472" s="75"/>
      <c r="AI2472" s="75"/>
      <c r="AJ2472" s="75"/>
      <c r="AK2472" s="75"/>
      <c r="AL2472" s="1286">
        <v>3.0</v>
      </c>
      <c r="AM2472" s="1286">
        <v>3.0</v>
      </c>
      <c r="AN2472" s="75"/>
      <c r="AO2472" s="75"/>
      <c r="AP2472" s="75"/>
      <c r="AQ2472" s="75"/>
      <c r="AR2472" s="75"/>
      <c r="AS2472" s="1286">
        <v>1.0</v>
      </c>
      <c r="AT2472" s="75"/>
      <c r="AU2472" s="1286">
        <v>1.0</v>
      </c>
      <c r="AV2472" s="75"/>
      <c r="AW2472" s="75"/>
      <c r="AX2472" s="1286">
        <v>1.0</v>
      </c>
      <c r="AY2472" s="75"/>
      <c r="AZ2472" s="75"/>
      <c r="BA2472" s="75"/>
      <c r="BB2472" s="75"/>
      <c r="BC2472" s="75"/>
      <c r="BD2472" s="1286">
        <v>2.0</v>
      </c>
      <c r="BE2472" s="75"/>
      <c r="BF2472" s="75"/>
      <c r="BG2472" s="1286">
        <v>2.0</v>
      </c>
      <c r="BH2472" s="75"/>
      <c r="BI2472" s="75"/>
      <c r="BJ2472" s="75"/>
      <c r="BK2472" s="1286">
        <v>3.0</v>
      </c>
      <c r="BL2472" s="75"/>
      <c r="BM2472" s="75"/>
      <c r="BN2472" s="1286">
        <v>1.0</v>
      </c>
      <c r="BO2472" s="75"/>
      <c r="BP2472" s="75"/>
      <c r="BQ2472" s="75"/>
      <c r="BR2472" s="75"/>
      <c r="BS2472" s="1286">
        <v>2.0</v>
      </c>
      <c r="BT2472" s="1286">
        <v>1.0</v>
      </c>
      <c r="BU2472" s="75"/>
      <c r="BV2472" s="75"/>
      <c r="BW2472" s="75"/>
      <c r="BX2472" s="75"/>
      <c r="BY2472" s="75"/>
      <c r="BZ2472" s="75"/>
      <c r="CA2472" s="75"/>
      <c r="CB2472" s="75"/>
      <c r="CC2472" s="75"/>
      <c r="CD2472" s="75"/>
      <c r="CE2472" s="75"/>
      <c r="CF2472" s="1286">
        <v>1.0</v>
      </c>
      <c r="CG2472" s="75"/>
      <c r="CH2472" s="75"/>
      <c r="CI2472" s="75"/>
      <c r="CJ2472" s="75"/>
      <c r="CK2472" s="75"/>
      <c r="CL2472" s="75"/>
      <c r="CM2472" s="75"/>
      <c r="CN2472" s="75"/>
      <c r="CO2472" s="75"/>
      <c r="CP2472" s="75"/>
      <c r="CQ2472" s="75"/>
      <c r="CR2472" s="75"/>
      <c r="CS2472" s="75"/>
      <c r="CT2472" s="75"/>
      <c r="CU2472" s="75"/>
      <c r="CV2472" s="75"/>
      <c r="CW2472" s="75"/>
      <c r="CX2472" s="75"/>
      <c r="CY2472" s="75"/>
      <c r="CZ2472" s="75"/>
      <c r="DA2472" s="75"/>
      <c r="DB2472" s="75"/>
      <c r="DC2472" s="75"/>
      <c r="DD2472" s="75"/>
      <c r="DE2472" s="75"/>
      <c r="DF2472" s="75"/>
      <c r="DG2472" s="75"/>
      <c r="DH2472" s="75"/>
      <c r="DI2472" s="75"/>
      <c r="DJ2472" s="75"/>
      <c r="DK2472" s="75"/>
      <c r="DL2472" s="1286">
        <v>1.0</v>
      </c>
      <c r="DM2472" s="75"/>
      <c r="DN2472" s="75"/>
      <c r="DO2472" s="1286">
        <v>1.0</v>
      </c>
      <c r="DP2472" s="75"/>
      <c r="DQ2472" s="75"/>
      <c r="DR2472" s="75"/>
      <c r="DS2472" s="75"/>
      <c r="DT2472" s="75"/>
      <c r="DU2472" s="1286">
        <v>1.0</v>
      </c>
      <c r="DV2472" s="75"/>
      <c r="DW2472" s="75"/>
      <c r="DX2472" s="75"/>
      <c r="DY2472" s="75"/>
      <c r="DZ2472" s="75"/>
      <c r="EA2472" s="75"/>
      <c r="EB2472" s="75"/>
      <c r="EC2472" s="75"/>
      <c r="ED2472" s="75"/>
      <c r="EE2472" s="75"/>
      <c r="EF2472" s="75"/>
      <c r="EG2472" s="75"/>
      <c r="EH2472" s="1286">
        <v>1.0</v>
      </c>
      <c r="EI2472" s="75"/>
      <c r="EJ2472" s="75"/>
      <c r="EK2472" s="75"/>
      <c r="EL2472" s="75"/>
      <c r="EM2472" s="75"/>
      <c r="EN2472" s="75"/>
      <c r="EO2472" s="75"/>
      <c r="EP2472" s="75"/>
      <c r="EQ2472" s="75"/>
      <c r="ER2472" s="75"/>
      <c r="ES2472" s="75"/>
      <c r="ET2472" s="75"/>
      <c r="EU2472" s="75"/>
      <c r="EV2472" s="1286">
        <v>1.0</v>
      </c>
      <c r="EW2472" s="75"/>
      <c r="EX2472" s="75"/>
      <c r="EY2472" s="75"/>
      <c r="EZ2472" s="1286">
        <v>3.0</v>
      </c>
      <c r="FA2472" s="75"/>
      <c r="FB2472" s="1287" t="s">
        <v>8851</v>
      </c>
      <c r="FC2472" s="1215"/>
      <c r="FD2472" s="75"/>
    </row>
    <row r="2473">
      <c r="A2473" s="63" t="s">
        <v>8852</v>
      </c>
      <c r="B2473" s="63" t="s">
        <v>8853</v>
      </c>
      <c r="C2473" s="1220" t="s">
        <v>8</v>
      </c>
      <c r="D2473" s="63" t="s">
        <v>29</v>
      </c>
      <c r="E2473" s="63" t="s">
        <v>12</v>
      </c>
      <c r="F2473" s="63" t="s">
        <v>283</v>
      </c>
      <c r="G2473" s="63" t="s">
        <v>8854</v>
      </c>
      <c r="H2473" s="63" t="s">
        <v>4486</v>
      </c>
      <c r="I2473" s="63" t="s">
        <v>23</v>
      </c>
      <c r="J2473" s="63" t="s">
        <v>44</v>
      </c>
      <c r="K2473" s="63" t="s">
        <v>49</v>
      </c>
      <c r="L2473" s="63" t="s">
        <v>273</v>
      </c>
      <c r="M2473" s="63" t="s">
        <v>50</v>
      </c>
      <c r="N2473" s="1290">
        <v>42095.0</v>
      </c>
      <c r="O2473" s="1290">
        <v>42095.0</v>
      </c>
      <c r="P2473" s="1285"/>
      <c r="Q2473" s="1297"/>
      <c r="R2473" s="1297"/>
      <c r="S2473" s="75"/>
      <c r="T2473" s="558">
        <f t="shared" si="4753"/>
        <v>1428</v>
      </c>
      <c r="U2473" s="1209">
        <f t="shared" si="4637"/>
        <v>7</v>
      </c>
      <c r="V2473" s="75">
        <f t="shared" ref="V2473:X2473" si="4762">IF(ISBLANK($A2473),"",sum(AF2473,AL2473,AR2473,AX2473,BD2473,BJ2473,BP2473,BV2473,CB2473,CH2473,CN2473,CT2473,CZ2473,DF2473,DL2473,DR2473,DX2473,ED2473,EJ2473,EP2473,EV2473))</f>
        <v>2</v>
      </c>
      <c r="W2473" s="75">
        <f t="shared" si="4762"/>
        <v>0</v>
      </c>
      <c r="X2473" s="75">
        <f t="shared" si="4762"/>
        <v>0</v>
      </c>
      <c r="Y2473" s="75">
        <f t="shared" si="4755"/>
        <v>2</v>
      </c>
      <c r="Z2473" s="75">
        <f t="shared" si="4756"/>
        <v>2</v>
      </c>
      <c r="AA2473" s="75">
        <f t="shared" ref="AA2473:AB2473" si="4763">IF(ISBLANK($A2473),"",sum(AJ2473,AP2473,AV2473,BB2473,BH2473,BN2473,BT2473,BZ2473,CF2473,CL2473,CR2473,CX2473,DD2473,DJ2473,DP2473,DV2473,EB2473,EH2473,EN2473,ET2473,EZ2473))</f>
        <v>0</v>
      </c>
      <c r="AB2473" s="75">
        <f t="shared" si="4763"/>
        <v>0</v>
      </c>
      <c r="AC2473" s="1207">
        <f t="shared" si="4758"/>
        <v>2</v>
      </c>
      <c r="AD2473" s="1294">
        <f t="shared" si="4759"/>
        <v>1</v>
      </c>
      <c r="AE2473" s="1204" t="str">
        <f t="shared" si="4631"/>
        <v>20+</v>
      </c>
      <c r="AF2473" s="75"/>
      <c r="AG2473" s="75"/>
      <c r="AH2473" s="75"/>
      <c r="AI2473" s="75"/>
      <c r="AJ2473" s="75"/>
      <c r="AK2473" s="75"/>
      <c r="AL2473" s="63"/>
      <c r="AM2473" s="75"/>
      <c r="AN2473" s="75"/>
      <c r="AO2473" s="75"/>
      <c r="AP2473" s="75"/>
      <c r="AQ2473" s="75"/>
      <c r="AR2473" s="63"/>
      <c r="AS2473" s="75"/>
      <c r="AT2473" s="75"/>
      <c r="AU2473" s="75"/>
      <c r="AV2473" s="75"/>
      <c r="AW2473" s="75"/>
      <c r="AX2473" s="63"/>
      <c r="AY2473" s="75"/>
      <c r="AZ2473" s="75"/>
      <c r="BA2473" s="63"/>
      <c r="BB2473" s="75"/>
      <c r="BC2473" s="75"/>
      <c r="BD2473" s="63"/>
      <c r="BE2473" s="75"/>
      <c r="BF2473" s="75"/>
      <c r="BG2473" s="75"/>
      <c r="BH2473" s="75"/>
      <c r="BI2473" s="75"/>
      <c r="BJ2473" s="778">
        <v>2.0</v>
      </c>
      <c r="BK2473" s="75"/>
      <c r="BL2473" s="75"/>
      <c r="BM2473" s="778">
        <v>2.0</v>
      </c>
      <c r="BN2473" s="63"/>
      <c r="BO2473" s="75"/>
      <c r="BP2473" s="75"/>
      <c r="BQ2473" s="75"/>
      <c r="BR2473" s="75"/>
      <c r="BS2473" s="75"/>
      <c r="BT2473" s="63"/>
      <c r="BU2473" s="75"/>
      <c r="BV2473" s="75"/>
      <c r="BW2473" s="75"/>
      <c r="BX2473" s="75"/>
      <c r="BY2473" s="75"/>
      <c r="BZ2473" s="75"/>
      <c r="CA2473" s="75"/>
      <c r="CB2473" s="63"/>
      <c r="CC2473" s="75"/>
      <c r="CD2473" s="75"/>
      <c r="CE2473" s="75"/>
      <c r="CF2473" s="75"/>
      <c r="CG2473" s="75"/>
      <c r="CH2473" s="75"/>
      <c r="CI2473" s="75"/>
      <c r="CJ2473" s="75"/>
      <c r="CK2473" s="75"/>
      <c r="CL2473" s="75"/>
      <c r="CM2473" s="75"/>
      <c r="CN2473" s="75"/>
      <c r="CO2473" s="75"/>
      <c r="CP2473" s="75"/>
      <c r="CQ2473" s="75"/>
      <c r="CR2473" s="75"/>
      <c r="CS2473" s="75"/>
      <c r="CT2473" s="75"/>
      <c r="CU2473" s="75"/>
      <c r="CV2473" s="75"/>
      <c r="CW2473" s="75"/>
      <c r="CX2473" s="63"/>
      <c r="CY2473" s="75"/>
      <c r="CZ2473" s="75"/>
      <c r="DA2473" s="75"/>
      <c r="DB2473" s="75"/>
      <c r="DC2473" s="75"/>
      <c r="DD2473" s="75"/>
      <c r="DE2473" s="75"/>
      <c r="DF2473" s="75"/>
      <c r="DG2473" s="75"/>
      <c r="DH2473" s="75"/>
      <c r="DI2473" s="63"/>
      <c r="DJ2473" s="75"/>
      <c r="DK2473" s="75"/>
      <c r="DL2473" s="75"/>
      <c r="DM2473" s="75"/>
      <c r="DN2473" s="75"/>
      <c r="DO2473" s="75"/>
      <c r="DP2473" s="75"/>
      <c r="DQ2473" s="75"/>
      <c r="DR2473" s="63"/>
      <c r="DS2473" s="75"/>
      <c r="DT2473" s="75"/>
      <c r="DU2473" s="75"/>
      <c r="DV2473" s="75"/>
      <c r="DW2473" s="75"/>
      <c r="DX2473" s="63"/>
      <c r="DY2473" s="75"/>
      <c r="DZ2473" s="75"/>
      <c r="EA2473" s="75"/>
      <c r="EB2473" s="75"/>
      <c r="EC2473" s="75"/>
      <c r="ED2473" s="75"/>
      <c r="EE2473" s="75"/>
      <c r="EF2473" s="75"/>
      <c r="EG2473" s="75"/>
      <c r="EH2473" s="63"/>
      <c r="EI2473" s="75"/>
      <c r="EJ2473" s="63"/>
      <c r="EK2473" s="75"/>
      <c r="EL2473" s="75"/>
      <c r="EM2473" s="75"/>
      <c r="EN2473" s="75"/>
      <c r="EO2473" s="75"/>
      <c r="EP2473" s="75"/>
      <c r="EQ2473" s="75"/>
      <c r="ER2473" s="75"/>
      <c r="ES2473" s="75"/>
      <c r="ET2473" s="75"/>
      <c r="EU2473" s="75"/>
      <c r="EV2473" s="63"/>
      <c r="EW2473" s="63"/>
      <c r="EX2473" s="75"/>
      <c r="EY2473" s="63"/>
      <c r="EZ2473" s="63"/>
      <c r="FA2473" s="75"/>
      <c r="FB2473" s="1219" t="s">
        <v>8855</v>
      </c>
      <c r="FC2473" s="1215"/>
      <c r="FD2473" s="75"/>
    </row>
    <row r="2474">
      <c r="A2474" s="63" t="s">
        <v>8856</v>
      </c>
      <c r="B2474" s="63" t="s">
        <v>8857</v>
      </c>
      <c r="C2474" s="1220" t="s">
        <v>8</v>
      </c>
      <c r="D2474" s="63" t="s">
        <v>29</v>
      </c>
      <c r="E2474" s="63" t="s">
        <v>30</v>
      </c>
      <c r="F2474" s="63" t="s">
        <v>277</v>
      </c>
      <c r="G2474" s="63" t="s">
        <v>4500</v>
      </c>
      <c r="H2474" s="63" t="s">
        <v>3946</v>
      </c>
      <c r="I2474" s="63" t="s">
        <v>23</v>
      </c>
      <c r="J2474" s="63" t="s">
        <v>44</v>
      </c>
      <c r="K2474" s="63" t="s">
        <v>49</v>
      </c>
      <c r="L2474" s="63" t="s">
        <v>1624</v>
      </c>
      <c r="M2474" s="63" t="s">
        <v>97</v>
      </c>
      <c r="N2474" s="843"/>
      <c r="O2474" s="363"/>
      <c r="P2474" s="1285"/>
      <c r="Q2474" s="360"/>
      <c r="R2474" s="360"/>
      <c r="S2474" s="75"/>
      <c r="T2474" s="558">
        <f t="shared" si="4753"/>
        <v>43523</v>
      </c>
      <c r="U2474" s="1209">
        <f t="shared" si="4637"/>
        <v>7</v>
      </c>
      <c r="V2474" s="75">
        <f t="shared" ref="V2474:X2474" si="4764">IF(ISBLANK($A2474),"",sum(AF2474,AL2474,AR2474,AX2474,BD2474,BJ2474,BP2474,BV2474,CB2474,CH2474,CN2474,CT2474,CZ2474,DF2474,DL2474,DR2474,DX2474,ED2474,EJ2474,EP2474,EV2474))</f>
        <v>0</v>
      </c>
      <c r="W2474" s="75">
        <f t="shared" si="4764"/>
        <v>0</v>
      </c>
      <c r="X2474" s="75">
        <f t="shared" si="4764"/>
        <v>0</v>
      </c>
      <c r="Y2474" s="75">
        <f t="shared" si="4755"/>
        <v>0</v>
      </c>
      <c r="Z2474" s="75">
        <f t="shared" si="4756"/>
        <v>0</v>
      </c>
      <c r="AA2474" s="75">
        <f t="shared" ref="AA2474:AB2474" si="4765">IF(ISBLANK($A2474),"",sum(AJ2474,AP2474,AV2474,BB2474,BH2474,BN2474,BT2474,BZ2474,CF2474,CL2474,CR2474,CX2474,DD2474,DJ2474,DP2474,DV2474,EB2474,EH2474,EN2474,ET2474,EZ2474))</f>
        <v>0</v>
      </c>
      <c r="AB2474" s="75">
        <f t="shared" si="4765"/>
        <v>0</v>
      </c>
      <c r="AC2474" s="1207">
        <f t="shared" si="4758"/>
        <v>0</v>
      </c>
      <c r="AD2474" s="1294" t="str">
        <f t="shared" si="4759"/>
        <v/>
      </c>
      <c r="AE2474" s="1204" t="str">
        <f t="shared" si="4631"/>
        <v/>
      </c>
      <c r="AF2474" s="75"/>
      <c r="AG2474" s="75"/>
      <c r="AH2474" s="75"/>
      <c r="AI2474" s="75"/>
      <c r="AJ2474" s="75"/>
      <c r="AK2474" s="75"/>
      <c r="AL2474" s="75"/>
      <c r="AM2474" s="75"/>
      <c r="AN2474" s="75"/>
      <c r="AO2474" s="75"/>
      <c r="AP2474" s="75"/>
      <c r="AQ2474" s="75"/>
      <c r="AR2474" s="75"/>
      <c r="AS2474" s="75"/>
      <c r="AT2474" s="75"/>
      <c r="AU2474" s="75"/>
      <c r="AV2474" s="75"/>
      <c r="AW2474" s="75"/>
      <c r="AX2474" s="75"/>
      <c r="AY2474" s="75"/>
      <c r="AZ2474" s="75"/>
      <c r="BA2474" s="75"/>
      <c r="BB2474" s="75"/>
      <c r="BC2474" s="75"/>
      <c r="BD2474" s="75"/>
      <c r="BE2474" s="75"/>
      <c r="BF2474" s="75"/>
      <c r="BG2474" s="75"/>
      <c r="BH2474" s="75"/>
      <c r="BI2474" s="75"/>
      <c r="BJ2474" s="75"/>
      <c r="BK2474" s="75"/>
      <c r="BL2474" s="75"/>
      <c r="BM2474" s="75"/>
      <c r="BN2474" s="75"/>
      <c r="BO2474" s="75"/>
      <c r="BP2474" s="75"/>
      <c r="BQ2474" s="75"/>
      <c r="BR2474" s="75"/>
      <c r="BS2474" s="75"/>
      <c r="BT2474" s="75"/>
      <c r="BU2474" s="75"/>
      <c r="BV2474" s="75"/>
      <c r="BW2474" s="75"/>
      <c r="BX2474" s="75"/>
      <c r="BY2474" s="75"/>
      <c r="BZ2474" s="75"/>
      <c r="CA2474" s="75"/>
      <c r="CB2474" s="75"/>
      <c r="CC2474" s="75"/>
      <c r="CD2474" s="75"/>
      <c r="CE2474" s="75"/>
      <c r="CF2474" s="75"/>
      <c r="CG2474" s="75"/>
      <c r="CH2474" s="75"/>
      <c r="CI2474" s="75"/>
      <c r="CJ2474" s="75"/>
      <c r="CK2474" s="75"/>
      <c r="CL2474" s="75"/>
      <c r="CM2474" s="75"/>
      <c r="CN2474" s="75"/>
      <c r="CO2474" s="75"/>
      <c r="CP2474" s="75"/>
      <c r="CQ2474" s="75"/>
      <c r="CR2474" s="75"/>
      <c r="CS2474" s="75"/>
      <c r="CT2474" s="75"/>
      <c r="CU2474" s="75"/>
      <c r="CV2474" s="75"/>
      <c r="CW2474" s="75"/>
      <c r="CX2474" s="75"/>
      <c r="CY2474" s="75"/>
      <c r="CZ2474" s="75"/>
      <c r="DA2474" s="75"/>
      <c r="DB2474" s="75"/>
      <c r="DC2474" s="75"/>
      <c r="DD2474" s="75"/>
      <c r="DE2474" s="75"/>
      <c r="DF2474" s="75"/>
      <c r="DG2474" s="75"/>
      <c r="DH2474" s="75"/>
      <c r="DI2474" s="75"/>
      <c r="DJ2474" s="75"/>
      <c r="DK2474" s="75"/>
      <c r="DL2474" s="75"/>
      <c r="DM2474" s="75"/>
      <c r="DN2474" s="75"/>
      <c r="DO2474" s="75"/>
      <c r="DP2474" s="75"/>
      <c r="DQ2474" s="75"/>
      <c r="DR2474" s="75"/>
      <c r="DS2474" s="75"/>
      <c r="DT2474" s="75"/>
      <c r="DU2474" s="75"/>
      <c r="DV2474" s="75"/>
      <c r="DW2474" s="75"/>
      <c r="DX2474" s="75"/>
      <c r="DY2474" s="75"/>
      <c r="DZ2474" s="75"/>
      <c r="EA2474" s="75"/>
      <c r="EB2474" s="75"/>
      <c r="EC2474" s="75"/>
      <c r="ED2474" s="75"/>
      <c r="EE2474" s="75"/>
      <c r="EF2474" s="75"/>
      <c r="EG2474" s="75"/>
      <c r="EH2474" s="75"/>
      <c r="EI2474" s="75"/>
      <c r="EJ2474" s="75"/>
      <c r="EK2474" s="75"/>
      <c r="EL2474" s="75"/>
      <c r="EM2474" s="75"/>
      <c r="EN2474" s="75"/>
      <c r="EO2474" s="75"/>
      <c r="EP2474" s="75"/>
      <c r="EQ2474" s="75"/>
      <c r="ER2474" s="75"/>
      <c r="ES2474" s="75"/>
      <c r="ET2474" s="75"/>
      <c r="EU2474" s="75"/>
      <c r="EV2474" s="75"/>
      <c r="EW2474" s="75"/>
      <c r="EX2474" s="75"/>
      <c r="EY2474" s="75"/>
      <c r="EZ2474" s="75"/>
      <c r="FA2474" s="75"/>
      <c r="FB2474" s="1219" t="s">
        <v>8858</v>
      </c>
      <c r="FC2474" s="1215"/>
      <c r="FD2474" s="75"/>
    </row>
    <row r="2475">
      <c r="A2475" s="63" t="s">
        <v>8859</v>
      </c>
      <c r="B2475" s="63" t="s">
        <v>8860</v>
      </c>
      <c r="C2475" s="1220" t="s">
        <v>8</v>
      </c>
      <c r="D2475" s="63" t="s">
        <v>29</v>
      </c>
      <c r="E2475" s="63" t="s">
        <v>12</v>
      </c>
      <c r="F2475" s="63" t="str">
        <f t="shared" ref="F2475:F2476" si="4768">" +"</f>
        <v> +</v>
      </c>
      <c r="G2475" s="63" t="s">
        <v>8861</v>
      </c>
      <c r="H2475" s="63" t="s">
        <v>3483</v>
      </c>
      <c r="I2475" s="63" t="s">
        <v>23</v>
      </c>
      <c r="J2475" s="63" t="s">
        <v>44</v>
      </c>
      <c r="K2475" s="63" t="s">
        <v>49</v>
      </c>
      <c r="L2475" s="63" t="s">
        <v>273</v>
      </c>
      <c r="M2475" s="63" t="s">
        <v>50</v>
      </c>
      <c r="N2475" s="1290">
        <v>41905.0</v>
      </c>
      <c r="O2475" s="1290">
        <v>42017.0</v>
      </c>
      <c r="P2475" s="1285"/>
      <c r="Q2475" s="1297"/>
      <c r="R2475" s="1297"/>
      <c r="S2475" s="75"/>
      <c r="T2475" s="558">
        <f t="shared" si="4753"/>
        <v>1618</v>
      </c>
      <c r="U2475" s="1209">
        <f t="shared" si="4637"/>
        <v>7</v>
      </c>
      <c r="V2475" s="75">
        <f t="shared" ref="V2475:X2475" si="4766">IF(ISBLANK($A2475),"",sum(AF2475,AL2475,AR2475,AX2475,BD2475,BJ2475,BP2475,BV2475,CB2475,CH2475,CN2475,CT2475,CZ2475,DF2475,DL2475,DR2475,DX2475,ED2475,EJ2475,EP2475,EV2475))</f>
        <v>10</v>
      </c>
      <c r="W2475" s="75">
        <f t="shared" si="4766"/>
        <v>0</v>
      </c>
      <c r="X2475" s="75">
        <f t="shared" si="4766"/>
        <v>0</v>
      </c>
      <c r="Y2475" s="75">
        <f t="shared" si="4755"/>
        <v>10</v>
      </c>
      <c r="Z2475" s="75">
        <f t="shared" si="4756"/>
        <v>3</v>
      </c>
      <c r="AA2475" s="75">
        <f t="shared" ref="AA2475:AB2475" si="4767">IF(ISBLANK($A2475),"",sum(AJ2475,AP2475,AV2475,BB2475,BH2475,BN2475,BT2475,BZ2475,CF2475,CL2475,CR2475,CX2475,DD2475,DJ2475,DP2475,DV2475,EB2475,EH2475,EN2475,ET2475,EZ2475))</f>
        <v>2</v>
      </c>
      <c r="AB2475" s="75">
        <f t="shared" si="4767"/>
        <v>0</v>
      </c>
      <c r="AC2475" s="1207">
        <f t="shared" si="4758"/>
        <v>5</v>
      </c>
      <c r="AD2475" s="1294">
        <f t="shared" si="4759"/>
        <v>0.3</v>
      </c>
      <c r="AE2475" s="1204" t="str">
        <f t="shared" si="4631"/>
        <v>20+</v>
      </c>
      <c r="AF2475" s="75"/>
      <c r="AG2475" s="75"/>
      <c r="AH2475" s="75"/>
      <c r="AI2475" s="75"/>
      <c r="AJ2475" s="75"/>
      <c r="AK2475" s="75"/>
      <c r="AL2475" s="75"/>
      <c r="AM2475" s="75"/>
      <c r="AN2475" s="75"/>
      <c r="AO2475" s="75"/>
      <c r="AP2475" s="75"/>
      <c r="AQ2475" s="75"/>
      <c r="AR2475" s="75"/>
      <c r="AS2475" s="75"/>
      <c r="AT2475" s="75"/>
      <c r="AU2475" s="75"/>
      <c r="AV2475" s="75"/>
      <c r="AW2475" s="75"/>
      <c r="AX2475" s="778">
        <v>1.0</v>
      </c>
      <c r="AY2475" s="75"/>
      <c r="AZ2475" s="75"/>
      <c r="BA2475" s="778">
        <v>1.0</v>
      </c>
      <c r="BB2475" s="778">
        <v>1.0</v>
      </c>
      <c r="BC2475" s="75"/>
      <c r="BD2475" s="75"/>
      <c r="BE2475" s="75"/>
      <c r="BF2475" s="75"/>
      <c r="BG2475" s="75"/>
      <c r="BH2475" s="75"/>
      <c r="BI2475" s="75"/>
      <c r="BJ2475" s="778">
        <v>1.0</v>
      </c>
      <c r="BK2475" s="75"/>
      <c r="BL2475" s="75"/>
      <c r="BM2475" s="75"/>
      <c r="BN2475" s="75"/>
      <c r="BO2475" s="75"/>
      <c r="BP2475" s="75"/>
      <c r="BQ2475" s="75"/>
      <c r="BR2475" s="75"/>
      <c r="BS2475" s="75"/>
      <c r="BT2475" s="75"/>
      <c r="BU2475" s="75"/>
      <c r="BV2475" s="75"/>
      <c r="BW2475" s="75"/>
      <c r="BX2475" s="75"/>
      <c r="BY2475" s="75"/>
      <c r="BZ2475" s="75"/>
      <c r="CA2475" s="75"/>
      <c r="CB2475" s="778">
        <v>1.0</v>
      </c>
      <c r="CC2475" s="75"/>
      <c r="CD2475" s="63"/>
      <c r="CE2475" s="778">
        <v>1.0</v>
      </c>
      <c r="CF2475" s="778">
        <v>1.0</v>
      </c>
      <c r="CG2475" s="75"/>
      <c r="CH2475" s="75"/>
      <c r="CI2475" s="75"/>
      <c r="CJ2475" s="75"/>
      <c r="CK2475" s="75"/>
      <c r="CL2475" s="75"/>
      <c r="CM2475" s="75"/>
      <c r="CN2475" s="75"/>
      <c r="CO2475" s="75"/>
      <c r="CP2475" s="75"/>
      <c r="CQ2475" s="75"/>
      <c r="CR2475" s="75"/>
      <c r="CS2475" s="75"/>
      <c r="CT2475" s="75"/>
      <c r="CU2475" s="75"/>
      <c r="CV2475" s="75"/>
      <c r="CW2475" s="75"/>
      <c r="CX2475" s="75"/>
      <c r="CY2475" s="75"/>
      <c r="CZ2475" s="75"/>
      <c r="DA2475" s="75"/>
      <c r="DB2475" s="75"/>
      <c r="DC2475" s="75"/>
      <c r="DD2475" s="75"/>
      <c r="DE2475" s="75"/>
      <c r="DF2475" s="75"/>
      <c r="DG2475" s="75"/>
      <c r="DH2475" s="75"/>
      <c r="DI2475" s="75"/>
      <c r="DJ2475" s="75"/>
      <c r="DK2475" s="75"/>
      <c r="DL2475" s="75"/>
      <c r="DM2475" s="75"/>
      <c r="DN2475" s="75"/>
      <c r="DO2475" s="75"/>
      <c r="DP2475" s="75"/>
      <c r="DQ2475" s="75"/>
      <c r="DR2475" s="75"/>
      <c r="DS2475" s="75"/>
      <c r="DT2475" s="75"/>
      <c r="DU2475" s="75"/>
      <c r="DV2475" s="75"/>
      <c r="DW2475" s="75"/>
      <c r="DX2475" s="75"/>
      <c r="DY2475" s="75"/>
      <c r="DZ2475" s="75"/>
      <c r="EA2475" s="75"/>
      <c r="EB2475" s="75"/>
      <c r="EC2475" s="75"/>
      <c r="ED2475" s="778">
        <v>4.0</v>
      </c>
      <c r="EE2475" s="75"/>
      <c r="EF2475" s="75"/>
      <c r="EG2475" s="75"/>
      <c r="EH2475" s="75"/>
      <c r="EI2475" s="75"/>
      <c r="EJ2475" s="75"/>
      <c r="EK2475" s="75"/>
      <c r="EL2475" s="75"/>
      <c r="EM2475" s="75"/>
      <c r="EN2475" s="75"/>
      <c r="EO2475" s="75"/>
      <c r="EP2475" s="778">
        <v>2.0</v>
      </c>
      <c r="EQ2475" s="75"/>
      <c r="ER2475" s="75"/>
      <c r="ES2475" s="75"/>
      <c r="ET2475" s="75"/>
      <c r="EU2475" s="75"/>
      <c r="EV2475" s="778">
        <v>1.0</v>
      </c>
      <c r="EW2475" s="75"/>
      <c r="EX2475" s="75"/>
      <c r="EY2475" s="778">
        <v>1.0</v>
      </c>
      <c r="EZ2475" s="75"/>
      <c r="FA2475" s="75"/>
      <c r="FB2475" s="1219" t="s">
        <v>8862</v>
      </c>
      <c r="FC2475" s="1215"/>
      <c r="FD2475" s="75"/>
    </row>
    <row r="2476">
      <c r="A2476" s="63" t="s">
        <v>8863</v>
      </c>
      <c r="B2476" s="63" t="s">
        <v>8864</v>
      </c>
      <c r="C2476" s="1220" t="s">
        <v>8</v>
      </c>
      <c r="D2476" s="63" t="s">
        <v>29</v>
      </c>
      <c r="E2476" s="63" t="s">
        <v>12</v>
      </c>
      <c r="F2476" s="63" t="str">
        <f t="shared" si="4768"/>
        <v> +</v>
      </c>
      <c r="G2476" s="63" t="s">
        <v>4431</v>
      </c>
      <c r="H2476" s="63" t="s">
        <v>3946</v>
      </c>
      <c r="I2476" s="63" t="s">
        <v>23</v>
      </c>
      <c r="J2476" s="63" t="s">
        <v>44</v>
      </c>
      <c r="K2476" s="63" t="s">
        <v>49</v>
      </c>
      <c r="L2476" s="63" t="s">
        <v>1624</v>
      </c>
      <c r="M2476" s="63" t="s">
        <v>97</v>
      </c>
      <c r="N2476" s="1290">
        <v>42080.0</v>
      </c>
      <c r="O2476" s="363"/>
      <c r="P2476" s="1285"/>
      <c r="Q2476" s="1297"/>
      <c r="R2476" s="1297"/>
      <c r="S2476" s="75"/>
      <c r="T2476" s="857">
        <f t="shared" si="4753"/>
        <v>1443</v>
      </c>
      <c r="U2476" s="1209">
        <f t="shared" si="4637"/>
        <v>7</v>
      </c>
      <c r="V2476" s="75">
        <f t="shared" ref="V2476:X2476" si="4769">IF(ISBLANK($A2476),"",sum(AF2476,AL2476,AR2476,AX2476,BD2476,BJ2476,BP2476,BV2476,CB2476,CH2476,CN2476,CT2476,CZ2476,DF2476,DL2476,DR2476,DX2476,ED2476,EJ2476,EP2476,EV2476))</f>
        <v>0</v>
      </c>
      <c r="W2476" s="75">
        <f t="shared" si="4769"/>
        <v>0</v>
      </c>
      <c r="X2476" s="75">
        <f t="shared" si="4769"/>
        <v>0</v>
      </c>
      <c r="Y2476" s="75">
        <f t="shared" si="4755"/>
        <v>0</v>
      </c>
      <c r="Z2476" s="75">
        <f t="shared" si="4756"/>
        <v>0</v>
      </c>
      <c r="AA2476" s="75">
        <f t="shared" ref="AA2476:AB2476" si="4770">IF(ISBLANK($A2476),"",sum(AJ2476,AP2476,AV2476,BB2476,BH2476,BN2476,BT2476,BZ2476,CF2476,CL2476,CR2476,CX2476,DD2476,DJ2476,DP2476,DV2476,EB2476,EH2476,EN2476,ET2476,EZ2476))</f>
        <v>0</v>
      </c>
      <c r="AB2476" s="75">
        <f t="shared" si="4770"/>
        <v>0</v>
      </c>
      <c r="AC2476" s="1207">
        <f t="shared" si="4758"/>
        <v>0</v>
      </c>
      <c r="AD2476" s="1294" t="str">
        <f t="shared" si="4759"/>
        <v/>
      </c>
      <c r="AE2476" s="1204" t="str">
        <f t="shared" si="4631"/>
        <v>20+</v>
      </c>
      <c r="AF2476" s="75"/>
      <c r="AG2476" s="75"/>
      <c r="AH2476" s="75"/>
      <c r="AI2476" s="75"/>
      <c r="AJ2476" s="75"/>
      <c r="AK2476" s="75"/>
      <c r="AL2476" s="63"/>
      <c r="AM2476" s="75"/>
      <c r="AN2476" s="75"/>
      <c r="AO2476" s="75"/>
      <c r="AP2476" s="75"/>
      <c r="AQ2476" s="75"/>
      <c r="AR2476" s="63"/>
      <c r="AS2476" s="75"/>
      <c r="AT2476" s="75"/>
      <c r="AU2476" s="75"/>
      <c r="AV2476" s="75"/>
      <c r="AW2476" s="75"/>
      <c r="AX2476" s="63"/>
      <c r="AY2476" s="75"/>
      <c r="AZ2476" s="75"/>
      <c r="BA2476" s="63"/>
      <c r="BB2476" s="75"/>
      <c r="BC2476" s="75"/>
      <c r="BD2476" s="63"/>
      <c r="BE2476" s="75"/>
      <c r="BF2476" s="75"/>
      <c r="BG2476" s="75"/>
      <c r="BH2476" s="75"/>
      <c r="BI2476" s="75"/>
      <c r="BJ2476" s="75"/>
      <c r="BK2476" s="75"/>
      <c r="BL2476" s="75"/>
      <c r="BM2476" s="63"/>
      <c r="BN2476" s="63"/>
      <c r="BO2476" s="75"/>
      <c r="BP2476" s="75"/>
      <c r="BQ2476" s="75"/>
      <c r="BR2476" s="75"/>
      <c r="BS2476" s="75"/>
      <c r="BT2476" s="63"/>
      <c r="BU2476" s="75"/>
      <c r="BV2476" s="75"/>
      <c r="BW2476" s="75"/>
      <c r="BX2476" s="75"/>
      <c r="BY2476" s="75"/>
      <c r="BZ2476" s="75"/>
      <c r="CA2476" s="75"/>
      <c r="CB2476" s="63"/>
      <c r="CC2476" s="75"/>
      <c r="CD2476" s="75"/>
      <c r="CE2476" s="75"/>
      <c r="CF2476" s="75"/>
      <c r="CG2476" s="75"/>
      <c r="CH2476" s="75"/>
      <c r="CI2476" s="75"/>
      <c r="CJ2476" s="75"/>
      <c r="CK2476" s="75"/>
      <c r="CL2476" s="75"/>
      <c r="CM2476" s="75"/>
      <c r="CN2476" s="75"/>
      <c r="CO2476" s="75"/>
      <c r="CP2476" s="75"/>
      <c r="CQ2476" s="75"/>
      <c r="CR2476" s="75"/>
      <c r="CS2476" s="75"/>
      <c r="CT2476" s="75"/>
      <c r="CU2476" s="75"/>
      <c r="CV2476" s="75"/>
      <c r="CW2476" s="75"/>
      <c r="CX2476" s="63"/>
      <c r="CY2476" s="75"/>
      <c r="CZ2476" s="75"/>
      <c r="DA2476" s="75"/>
      <c r="DB2476" s="75"/>
      <c r="DC2476" s="75"/>
      <c r="DD2476" s="75"/>
      <c r="DE2476" s="75"/>
      <c r="DF2476" s="75"/>
      <c r="DG2476" s="75"/>
      <c r="DH2476" s="75"/>
      <c r="DI2476" s="63"/>
      <c r="DJ2476" s="75"/>
      <c r="DK2476" s="75"/>
      <c r="DL2476" s="75"/>
      <c r="DM2476" s="75"/>
      <c r="DN2476" s="75"/>
      <c r="DO2476" s="75"/>
      <c r="DP2476" s="75"/>
      <c r="DQ2476" s="75"/>
      <c r="DR2476" s="63"/>
      <c r="DS2476" s="75"/>
      <c r="DT2476" s="75"/>
      <c r="DU2476" s="75"/>
      <c r="DV2476" s="75"/>
      <c r="DW2476" s="75"/>
      <c r="DX2476" s="63"/>
      <c r="DY2476" s="75"/>
      <c r="DZ2476" s="75"/>
      <c r="EA2476" s="75"/>
      <c r="EB2476" s="75"/>
      <c r="EC2476" s="75"/>
      <c r="ED2476" s="75"/>
      <c r="EE2476" s="75"/>
      <c r="EF2476" s="75"/>
      <c r="EG2476" s="75"/>
      <c r="EH2476" s="63"/>
      <c r="EI2476" s="75"/>
      <c r="EJ2476" s="63"/>
      <c r="EK2476" s="75"/>
      <c r="EL2476" s="75"/>
      <c r="EM2476" s="75"/>
      <c r="EN2476" s="75"/>
      <c r="EO2476" s="75"/>
      <c r="EP2476" s="75"/>
      <c r="EQ2476" s="75"/>
      <c r="ER2476" s="75"/>
      <c r="ES2476" s="75"/>
      <c r="ET2476" s="75"/>
      <c r="EU2476" s="75"/>
      <c r="EV2476" s="63"/>
      <c r="EW2476" s="63"/>
      <c r="EX2476" s="75"/>
      <c r="EY2476" s="63"/>
      <c r="EZ2476" s="63"/>
      <c r="FA2476" s="75"/>
      <c r="FB2476" s="1219" t="s">
        <v>8865</v>
      </c>
      <c r="FC2476" s="1215"/>
      <c r="FD2476" s="75"/>
    </row>
    <row r="2477">
      <c r="A2477" s="63" t="s">
        <v>8866</v>
      </c>
      <c r="B2477" s="63" t="s">
        <v>4369</v>
      </c>
      <c r="C2477" s="1220" t="s">
        <v>8</v>
      </c>
      <c r="D2477" s="63" t="s">
        <v>29</v>
      </c>
      <c r="E2477" s="63" t="s">
        <v>12</v>
      </c>
      <c r="F2477" s="63" t="s">
        <v>283</v>
      </c>
      <c r="G2477" s="63" t="s">
        <v>4370</v>
      </c>
      <c r="H2477" s="63" t="s">
        <v>4371</v>
      </c>
      <c r="I2477" s="63" t="s">
        <v>23</v>
      </c>
      <c r="J2477" s="63" t="s">
        <v>44</v>
      </c>
      <c r="K2477" s="63" t="s">
        <v>49</v>
      </c>
      <c r="L2477" s="63" t="s">
        <v>600</v>
      </c>
      <c r="M2477" s="63" t="s">
        <v>121</v>
      </c>
      <c r="N2477" s="1290">
        <v>42132.0</v>
      </c>
      <c r="O2477" s="1290">
        <v>42132.0</v>
      </c>
      <c r="P2477" s="1290">
        <v>42227.0</v>
      </c>
      <c r="Q2477" s="1297"/>
      <c r="R2477" s="1297"/>
      <c r="S2477" s="75"/>
      <c r="T2477" s="857">
        <f t="shared" si="4753"/>
        <v>1391</v>
      </c>
      <c r="U2477" s="1209">
        <f t="shared" si="4637"/>
        <v>7</v>
      </c>
      <c r="V2477" s="75">
        <f t="shared" ref="V2477:X2477" si="4771">IF(ISBLANK($A2477),"",sum(AF2477,AL2477,AR2477,AX2477,BD2477,BJ2477,BP2477,BV2477,CB2477,CH2477,CN2477,CT2477,CZ2477,DF2477,DL2477,DR2477,DX2477,ED2477,EJ2477,EP2477,EV2477))</f>
        <v>1</v>
      </c>
      <c r="W2477" s="75">
        <f t="shared" si="4771"/>
        <v>2</v>
      </c>
      <c r="X2477" s="75">
        <f t="shared" si="4771"/>
        <v>0</v>
      </c>
      <c r="Y2477" s="75">
        <f t="shared" si="4755"/>
        <v>3</v>
      </c>
      <c r="Z2477" s="75">
        <f t="shared" si="4756"/>
        <v>2</v>
      </c>
      <c r="AA2477" s="75">
        <f t="shared" ref="AA2477:AB2477" si="4772">IF(ISBLANK($A2477),"",sum(AJ2477,AP2477,AV2477,BB2477,BH2477,BN2477,BT2477,BZ2477,CF2477,CL2477,CR2477,CX2477,DD2477,DJ2477,DP2477,DV2477,EB2477,EH2477,EN2477,ET2477,EZ2477))</f>
        <v>2</v>
      </c>
      <c r="AB2477" s="75">
        <f t="shared" si="4772"/>
        <v>0</v>
      </c>
      <c r="AC2477" s="1207">
        <f t="shared" si="4758"/>
        <v>4</v>
      </c>
      <c r="AD2477" s="1294">
        <f t="shared" si="4759"/>
        <v>0.6666666667</v>
      </c>
      <c r="AE2477" s="1204" t="str">
        <f t="shared" si="4631"/>
        <v>20+</v>
      </c>
      <c r="AF2477" s="75"/>
      <c r="AG2477" s="75"/>
      <c r="AH2477" s="75"/>
      <c r="AI2477" s="75"/>
      <c r="AJ2477" s="75"/>
      <c r="AK2477" s="75"/>
      <c r="AL2477" s="63"/>
      <c r="AM2477" s="75"/>
      <c r="AN2477" s="75"/>
      <c r="AO2477" s="75"/>
      <c r="AP2477" s="75"/>
      <c r="AQ2477" s="75"/>
      <c r="AR2477" s="63"/>
      <c r="AS2477" s="75"/>
      <c r="AT2477" s="75"/>
      <c r="AU2477" s="75"/>
      <c r="AV2477" s="75"/>
      <c r="AW2477" s="75"/>
      <c r="AX2477" s="63"/>
      <c r="AY2477" s="75"/>
      <c r="AZ2477" s="75"/>
      <c r="BA2477" s="63"/>
      <c r="BB2477" s="75"/>
      <c r="BC2477" s="75"/>
      <c r="BD2477" s="63"/>
      <c r="BE2477" s="75"/>
      <c r="BF2477" s="75"/>
      <c r="BG2477" s="778">
        <v>1.0</v>
      </c>
      <c r="BH2477" s="75"/>
      <c r="BI2477" s="75"/>
      <c r="BJ2477" s="778">
        <v>1.0</v>
      </c>
      <c r="BK2477" s="778">
        <v>1.0</v>
      </c>
      <c r="BL2477" s="75"/>
      <c r="BM2477" s="63"/>
      <c r="BN2477" s="778">
        <v>1.0</v>
      </c>
      <c r="BO2477" s="75"/>
      <c r="BP2477" s="75"/>
      <c r="BQ2477" s="75"/>
      <c r="BR2477" s="75"/>
      <c r="BS2477" s="75"/>
      <c r="BT2477" s="63"/>
      <c r="BU2477" s="75"/>
      <c r="BV2477" s="75"/>
      <c r="BW2477" s="778">
        <v>1.0</v>
      </c>
      <c r="BX2477" s="75"/>
      <c r="BY2477" s="778">
        <v>1.0</v>
      </c>
      <c r="BZ2477" s="778">
        <v>1.0</v>
      </c>
      <c r="CA2477" s="75"/>
      <c r="CB2477" s="63"/>
      <c r="CC2477" s="75"/>
      <c r="CD2477" s="75"/>
      <c r="CE2477" s="75"/>
      <c r="CF2477" s="75"/>
      <c r="CG2477" s="75"/>
      <c r="CH2477" s="75"/>
      <c r="CI2477" s="75"/>
      <c r="CJ2477" s="75"/>
      <c r="CK2477" s="75"/>
      <c r="CL2477" s="75"/>
      <c r="CM2477" s="75"/>
      <c r="CN2477" s="75"/>
      <c r="CO2477" s="75"/>
      <c r="CP2477" s="75"/>
      <c r="CQ2477" s="75"/>
      <c r="CR2477" s="75"/>
      <c r="CS2477" s="75"/>
      <c r="CT2477" s="75"/>
      <c r="CU2477" s="75"/>
      <c r="CV2477" s="75"/>
      <c r="CW2477" s="75"/>
      <c r="CX2477" s="63"/>
      <c r="CY2477" s="75"/>
      <c r="CZ2477" s="75"/>
      <c r="DA2477" s="75"/>
      <c r="DB2477" s="75"/>
      <c r="DC2477" s="75"/>
      <c r="DD2477" s="75"/>
      <c r="DE2477" s="75"/>
      <c r="DF2477" s="75"/>
      <c r="DG2477" s="75"/>
      <c r="DH2477" s="75"/>
      <c r="DI2477" s="63"/>
      <c r="DJ2477" s="75"/>
      <c r="DK2477" s="75"/>
      <c r="DL2477" s="75"/>
      <c r="DM2477" s="75"/>
      <c r="DN2477" s="75"/>
      <c r="DO2477" s="75"/>
      <c r="DP2477" s="75"/>
      <c r="DQ2477" s="75"/>
      <c r="DR2477" s="63"/>
      <c r="DS2477" s="75"/>
      <c r="DT2477" s="75"/>
      <c r="DU2477" s="75"/>
      <c r="DV2477" s="75"/>
      <c r="DW2477" s="75"/>
      <c r="DX2477" s="63"/>
      <c r="DY2477" s="75"/>
      <c r="DZ2477" s="75"/>
      <c r="EA2477" s="75"/>
      <c r="EB2477" s="75"/>
      <c r="EC2477" s="75"/>
      <c r="ED2477" s="75"/>
      <c r="EE2477" s="75"/>
      <c r="EF2477" s="75"/>
      <c r="EG2477" s="75"/>
      <c r="EH2477" s="63"/>
      <c r="EI2477" s="75"/>
      <c r="EJ2477" s="63"/>
      <c r="EK2477" s="75"/>
      <c r="EL2477" s="75"/>
      <c r="EM2477" s="75"/>
      <c r="EN2477" s="75"/>
      <c r="EO2477" s="75"/>
      <c r="EP2477" s="75"/>
      <c r="EQ2477" s="75"/>
      <c r="ER2477" s="75"/>
      <c r="ES2477" s="75"/>
      <c r="ET2477" s="75"/>
      <c r="EU2477" s="75"/>
      <c r="EV2477" s="63"/>
      <c r="EW2477" s="63"/>
      <c r="EX2477" s="75"/>
      <c r="EY2477" s="63"/>
      <c r="EZ2477" s="63"/>
      <c r="FA2477" s="75"/>
      <c r="FB2477" s="1219" t="s">
        <v>8867</v>
      </c>
      <c r="FC2477" s="1215"/>
      <c r="FD2477" s="75"/>
    </row>
    <row r="2478">
      <c r="A2478" s="63" t="s">
        <v>8868</v>
      </c>
      <c r="B2478" s="63" t="s">
        <v>3603</v>
      </c>
      <c r="C2478" s="1220" t="s">
        <v>8</v>
      </c>
      <c r="D2478" s="63" t="s">
        <v>29</v>
      </c>
      <c r="E2478" s="63" t="s">
        <v>12</v>
      </c>
      <c r="F2478" s="63" t="s">
        <v>283</v>
      </c>
      <c r="G2478" s="63" t="s">
        <v>5233</v>
      </c>
      <c r="H2478" s="63" t="s">
        <v>3483</v>
      </c>
      <c r="I2478" s="63" t="s">
        <v>23</v>
      </c>
      <c r="J2478" s="63" t="s">
        <v>44</v>
      </c>
      <c r="K2478" s="63" t="s">
        <v>49</v>
      </c>
      <c r="L2478" s="63" t="s">
        <v>4948</v>
      </c>
      <c r="M2478" s="63" t="s">
        <v>61</v>
      </c>
      <c r="N2478" s="1290">
        <v>42074.0</v>
      </c>
      <c r="O2478" s="1290">
        <v>42074.0</v>
      </c>
      <c r="P2478" s="1285"/>
      <c r="Q2478" s="360"/>
      <c r="R2478" s="360"/>
      <c r="S2478" s="75"/>
      <c r="T2478" s="558">
        <f t="shared" si="4753"/>
        <v>1449</v>
      </c>
      <c r="U2478" s="1209">
        <f t="shared" si="4637"/>
        <v>7</v>
      </c>
      <c r="V2478" s="1200">
        <f t="shared" ref="V2478:X2478" si="4773">IF(ISBLANK($A2478),"",sum(AF2478,AL2478,AR2478,AX2478,BD2478,BJ2478,BP2478,BV2478,CB2478,CH2478,CN2478,CT2478,CZ2478,DF2478,DL2478,DR2478,DX2478,ED2478,EJ2478,EP2478,EV2478))</f>
        <v>3</v>
      </c>
      <c r="W2478" s="1200">
        <f t="shared" si="4773"/>
        <v>5</v>
      </c>
      <c r="X2478" s="1200">
        <f t="shared" si="4773"/>
        <v>0</v>
      </c>
      <c r="Y2478" s="1201">
        <f t="shared" si="4755"/>
        <v>8</v>
      </c>
      <c r="Z2478" s="1200">
        <f t="shared" si="4756"/>
        <v>0</v>
      </c>
      <c r="AA2478" s="1200">
        <f t="shared" ref="AA2478:AB2478" si="4774">IF(ISBLANK($A2478),"",sum(AJ2478,AP2478,AV2478,BB2478,BH2478,BN2478,BT2478,BZ2478,CF2478,CL2478,CR2478,CX2478,DD2478,DJ2478,DP2478,DV2478,EB2478,EH2478,EN2478,ET2478,EZ2478))</f>
        <v>0</v>
      </c>
      <c r="AB2478" s="1200">
        <f t="shared" si="4774"/>
        <v>0</v>
      </c>
      <c r="AC2478" s="1202">
        <f t="shared" si="4758"/>
        <v>0</v>
      </c>
      <c r="AD2478" s="1206">
        <f t="shared" si="4759"/>
        <v>0</v>
      </c>
      <c r="AE2478" s="1204" t="str">
        <f t="shared" si="4631"/>
        <v>20+</v>
      </c>
      <c r="AF2478" s="75"/>
      <c r="AG2478" s="75"/>
      <c r="AH2478" s="75"/>
      <c r="AI2478" s="75"/>
      <c r="AJ2478" s="75"/>
      <c r="AK2478" s="75"/>
      <c r="AL2478" s="1035">
        <v>1.0</v>
      </c>
      <c r="AM2478" s="1035">
        <v>1.0</v>
      </c>
      <c r="AN2478" s="75"/>
      <c r="AO2478" s="75"/>
      <c r="AP2478" s="75"/>
      <c r="AQ2478" s="75"/>
      <c r="AR2478" s="75"/>
      <c r="AS2478" s="1035">
        <v>2.0</v>
      </c>
      <c r="AT2478" s="75"/>
      <c r="AU2478" s="75"/>
      <c r="AV2478" s="75"/>
      <c r="AW2478" s="75"/>
      <c r="AX2478" s="1035">
        <v>1.0</v>
      </c>
      <c r="AY2478" s="75"/>
      <c r="AZ2478" s="75"/>
      <c r="BA2478" s="75"/>
      <c r="BB2478" s="75"/>
      <c r="BC2478" s="75"/>
      <c r="BD2478" s="75"/>
      <c r="BE2478" s="75"/>
      <c r="BF2478" s="75"/>
      <c r="BG2478" s="75"/>
      <c r="BH2478" s="75"/>
      <c r="BI2478" s="75"/>
      <c r="BJ2478" s="1035">
        <v>1.0</v>
      </c>
      <c r="BK2478" s="75"/>
      <c r="BL2478" s="75"/>
      <c r="BM2478" s="75"/>
      <c r="BN2478" s="75"/>
      <c r="BO2478" s="75"/>
      <c r="BP2478" s="75"/>
      <c r="BQ2478" s="75"/>
      <c r="BR2478" s="75"/>
      <c r="BS2478" s="75"/>
      <c r="BT2478" s="75"/>
      <c r="BU2478" s="75"/>
      <c r="BV2478" s="75"/>
      <c r="BW2478" s="75"/>
      <c r="BX2478" s="75"/>
      <c r="BY2478" s="75"/>
      <c r="BZ2478" s="75"/>
      <c r="CA2478" s="75"/>
      <c r="CB2478" s="75"/>
      <c r="CC2478" s="75"/>
      <c r="CD2478" s="75"/>
      <c r="CE2478" s="75"/>
      <c r="CF2478" s="75"/>
      <c r="CG2478" s="75"/>
      <c r="CH2478" s="75"/>
      <c r="CI2478" s="75"/>
      <c r="CJ2478" s="75"/>
      <c r="CK2478" s="75"/>
      <c r="CL2478" s="75"/>
      <c r="CM2478" s="75"/>
      <c r="CN2478" s="75"/>
      <c r="CO2478" s="75"/>
      <c r="CP2478" s="75"/>
      <c r="CQ2478" s="75"/>
      <c r="CR2478" s="75"/>
      <c r="CS2478" s="75"/>
      <c r="CT2478" s="75"/>
      <c r="CU2478" s="75"/>
      <c r="CV2478" s="75"/>
      <c r="CW2478" s="75"/>
      <c r="CX2478" s="75"/>
      <c r="CY2478" s="75"/>
      <c r="CZ2478" s="75"/>
      <c r="DA2478" s="75"/>
      <c r="DB2478" s="75"/>
      <c r="DC2478" s="75"/>
      <c r="DD2478" s="75"/>
      <c r="DE2478" s="75"/>
      <c r="DF2478" s="75"/>
      <c r="DG2478" s="75"/>
      <c r="DH2478" s="75"/>
      <c r="DI2478" s="75"/>
      <c r="DJ2478" s="75"/>
      <c r="DK2478" s="75"/>
      <c r="DL2478" s="75"/>
      <c r="DM2478" s="75"/>
      <c r="DN2478" s="75"/>
      <c r="DO2478" s="75"/>
      <c r="DP2478" s="75"/>
      <c r="DQ2478" s="75"/>
      <c r="DR2478" s="75"/>
      <c r="DS2478" s="75"/>
      <c r="DT2478" s="75"/>
      <c r="DU2478" s="75"/>
      <c r="DV2478" s="75"/>
      <c r="DW2478" s="75"/>
      <c r="DX2478" s="75"/>
      <c r="DY2478" s="75"/>
      <c r="DZ2478" s="75"/>
      <c r="EA2478" s="75"/>
      <c r="EB2478" s="75"/>
      <c r="EC2478" s="75"/>
      <c r="ED2478" s="75"/>
      <c r="EE2478" s="75"/>
      <c r="EF2478" s="75"/>
      <c r="EG2478" s="75"/>
      <c r="EH2478" s="75"/>
      <c r="EI2478" s="75"/>
      <c r="EJ2478" s="75"/>
      <c r="EK2478" s="1035">
        <v>1.0</v>
      </c>
      <c r="EL2478" s="75"/>
      <c r="EM2478" s="75"/>
      <c r="EN2478" s="75"/>
      <c r="EO2478" s="75"/>
      <c r="EP2478" s="75"/>
      <c r="EQ2478" s="75"/>
      <c r="ER2478" s="75"/>
      <c r="ES2478" s="75"/>
      <c r="ET2478" s="75"/>
      <c r="EU2478" s="75"/>
      <c r="EV2478" s="75" t="s">
        <v>2315</v>
      </c>
      <c r="EW2478" s="1035">
        <v>1.0</v>
      </c>
      <c r="EX2478" s="75"/>
      <c r="EY2478" s="75"/>
      <c r="EZ2478" s="75"/>
      <c r="FA2478" s="75"/>
      <c r="FB2478" s="1219" t="s">
        <v>8869</v>
      </c>
      <c r="FC2478" s="1215"/>
      <c r="FD2478" s="75"/>
    </row>
    <row r="2479">
      <c r="A2479" s="63" t="s">
        <v>8870</v>
      </c>
      <c r="B2479" s="63" t="s">
        <v>8857</v>
      </c>
      <c r="C2479" s="1220" t="s">
        <v>8</v>
      </c>
      <c r="D2479" s="63" t="s">
        <v>29</v>
      </c>
      <c r="E2479" s="63" t="s">
        <v>12</v>
      </c>
      <c r="F2479" s="63" t="s">
        <v>283</v>
      </c>
      <c r="G2479" s="63" t="s">
        <v>4500</v>
      </c>
      <c r="H2479" s="63" t="s">
        <v>3946</v>
      </c>
      <c r="I2479" s="63" t="s">
        <v>23</v>
      </c>
      <c r="J2479" s="63" t="s">
        <v>44</v>
      </c>
      <c r="K2479" s="63" t="s">
        <v>49</v>
      </c>
      <c r="L2479" s="63" t="s">
        <v>1624</v>
      </c>
      <c r="M2479" s="63" t="s">
        <v>97</v>
      </c>
      <c r="N2479" s="363"/>
      <c r="O2479" s="363"/>
      <c r="P2479" s="1285"/>
      <c r="Q2479" s="363"/>
      <c r="R2479" s="363"/>
      <c r="S2479" s="75"/>
      <c r="T2479" s="1300">
        <f t="shared" si="4753"/>
        <v>43523</v>
      </c>
      <c r="U2479" s="1209">
        <f t="shared" si="4637"/>
        <v>7</v>
      </c>
      <c r="V2479" s="1200">
        <f t="shared" ref="V2479:X2479" si="4775">IF(ISBLANK($A2479),"",sum(AF2479,AL2479,AR2479,AX2479,BD2479,BJ2479,BP2479,BV2479,CB2479,CH2479,CN2479,CT2479,CZ2479,DF2479,DL2479,DR2479,DX2479,ED2479,EJ2479,EP2479,EV2479))</f>
        <v>0</v>
      </c>
      <c r="W2479" s="1200">
        <f t="shared" si="4775"/>
        <v>0</v>
      </c>
      <c r="X2479" s="1200">
        <f t="shared" si="4775"/>
        <v>0</v>
      </c>
      <c r="Y2479" s="1201">
        <f t="shared" si="4755"/>
        <v>0</v>
      </c>
      <c r="Z2479" s="1200">
        <f t="shared" si="4756"/>
        <v>0</v>
      </c>
      <c r="AA2479" s="1200">
        <f t="shared" ref="AA2479:AB2479" si="4776">IF(ISBLANK($A2479),"",sum(AJ2479,AP2479,AV2479,BB2479,BH2479,BN2479,BT2479,BZ2479,CF2479,CL2479,CR2479,CX2479,DD2479,DJ2479,DP2479,DV2479,EB2479,EH2479,EN2479,ET2479,EZ2479))</f>
        <v>0</v>
      </c>
      <c r="AB2479" s="1200">
        <f t="shared" si="4776"/>
        <v>0</v>
      </c>
      <c r="AC2479" s="1202">
        <f t="shared" si="4758"/>
        <v>0</v>
      </c>
      <c r="AD2479" s="1216" t="str">
        <f t="shared" si="4759"/>
        <v/>
      </c>
      <c r="AE2479" s="1204" t="str">
        <f t="shared" si="4631"/>
        <v/>
      </c>
      <c r="AF2479" s="75"/>
      <c r="AG2479" s="75"/>
      <c r="AH2479" s="75"/>
      <c r="AI2479" s="75"/>
      <c r="AJ2479" s="75"/>
      <c r="AK2479" s="75"/>
      <c r="AL2479" s="63"/>
      <c r="AM2479" s="63"/>
      <c r="AN2479" s="75"/>
      <c r="AO2479" s="75"/>
      <c r="AP2479" s="75"/>
      <c r="AQ2479" s="75"/>
      <c r="AR2479" s="75"/>
      <c r="AS2479" s="63"/>
      <c r="AT2479" s="75"/>
      <c r="AU2479" s="75"/>
      <c r="AV2479" s="75"/>
      <c r="AW2479" s="75"/>
      <c r="AX2479" s="63"/>
      <c r="AY2479" s="75"/>
      <c r="AZ2479" s="75"/>
      <c r="BA2479" s="75"/>
      <c r="BB2479" s="75"/>
      <c r="BC2479" s="75"/>
      <c r="BD2479" s="75"/>
      <c r="BE2479" s="75"/>
      <c r="BF2479" s="75"/>
      <c r="BG2479" s="75"/>
      <c r="BH2479" s="75"/>
      <c r="BI2479" s="75"/>
      <c r="BJ2479" s="63"/>
      <c r="BK2479" s="75"/>
      <c r="BL2479" s="75"/>
      <c r="BM2479" s="75"/>
      <c r="BN2479" s="75"/>
      <c r="BO2479" s="75"/>
      <c r="BP2479" s="75"/>
      <c r="BQ2479" s="75"/>
      <c r="BR2479" s="75"/>
      <c r="BS2479" s="75"/>
      <c r="BT2479" s="75"/>
      <c r="BU2479" s="75"/>
      <c r="BV2479" s="75"/>
      <c r="BW2479" s="75"/>
      <c r="BX2479" s="75"/>
      <c r="BY2479" s="75"/>
      <c r="BZ2479" s="75"/>
      <c r="CA2479" s="75"/>
      <c r="CB2479" s="75"/>
      <c r="CC2479" s="75"/>
      <c r="CD2479" s="75"/>
      <c r="CE2479" s="75"/>
      <c r="CF2479" s="75"/>
      <c r="CG2479" s="75"/>
      <c r="CH2479" s="75"/>
      <c r="CI2479" s="75"/>
      <c r="CJ2479" s="75"/>
      <c r="CK2479" s="75"/>
      <c r="CL2479" s="75"/>
      <c r="CM2479" s="75"/>
      <c r="CN2479" s="75"/>
      <c r="CO2479" s="75"/>
      <c r="CP2479" s="75"/>
      <c r="CQ2479" s="75"/>
      <c r="CR2479" s="75"/>
      <c r="CS2479" s="75"/>
      <c r="CT2479" s="75"/>
      <c r="CU2479" s="75"/>
      <c r="CV2479" s="75"/>
      <c r="CW2479" s="75"/>
      <c r="CX2479" s="75"/>
      <c r="CY2479" s="75"/>
      <c r="CZ2479" s="75"/>
      <c r="DA2479" s="75"/>
      <c r="DB2479" s="75"/>
      <c r="DC2479" s="75"/>
      <c r="DD2479" s="75"/>
      <c r="DE2479" s="75"/>
      <c r="DF2479" s="75"/>
      <c r="DG2479" s="75"/>
      <c r="DH2479" s="75"/>
      <c r="DI2479" s="75"/>
      <c r="DJ2479" s="75"/>
      <c r="DK2479" s="75"/>
      <c r="DL2479" s="75"/>
      <c r="DM2479" s="75"/>
      <c r="DN2479" s="75"/>
      <c r="DO2479" s="75"/>
      <c r="DP2479" s="75"/>
      <c r="DQ2479" s="75"/>
      <c r="DR2479" s="75"/>
      <c r="DS2479" s="75"/>
      <c r="DT2479" s="75"/>
      <c r="DU2479" s="75"/>
      <c r="DV2479" s="75"/>
      <c r="DW2479" s="75"/>
      <c r="DX2479" s="75"/>
      <c r="DY2479" s="75"/>
      <c r="DZ2479" s="75"/>
      <c r="EA2479" s="75"/>
      <c r="EB2479" s="75"/>
      <c r="EC2479" s="75"/>
      <c r="ED2479" s="75"/>
      <c r="EE2479" s="75"/>
      <c r="EF2479" s="75"/>
      <c r="EG2479" s="75"/>
      <c r="EH2479" s="75"/>
      <c r="EI2479" s="75"/>
      <c r="EJ2479" s="75"/>
      <c r="EK2479" s="75"/>
      <c r="EL2479" s="75"/>
      <c r="EM2479" s="75"/>
      <c r="EN2479" s="75"/>
      <c r="EO2479" s="75"/>
      <c r="EP2479" s="75"/>
      <c r="EQ2479" s="75"/>
      <c r="ER2479" s="75"/>
      <c r="ES2479" s="75"/>
      <c r="ET2479" s="75"/>
      <c r="EU2479" s="75"/>
      <c r="EV2479" s="75"/>
      <c r="EW2479" s="75"/>
      <c r="EX2479" s="75"/>
      <c r="EY2479" s="75"/>
      <c r="EZ2479" s="75"/>
      <c r="FA2479" s="75"/>
      <c r="FB2479" s="1219" t="s">
        <v>8871</v>
      </c>
      <c r="FC2479" s="1215"/>
      <c r="FD2479" s="75"/>
    </row>
    <row r="2480">
      <c r="A2480" s="63" t="s">
        <v>8872</v>
      </c>
      <c r="B2480" s="63" t="s">
        <v>2244</v>
      </c>
      <c r="C2480" s="1220" t="s">
        <v>8</v>
      </c>
      <c r="D2480" s="63" t="s">
        <v>29</v>
      </c>
      <c r="E2480" s="63" t="s">
        <v>19</v>
      </c>
      <c r="F2480" s="63" t="s">
        <v>283</v>
      </c>
      <c r="G2480" s="63" t="s">
        <v>8873</v>
      </c>
      <c r="H2480" s="63" t="s">
        <v>8874</v>
      </c>
      <c r="I2480" s="63" t="s">
        <v>23</v>
      </c>
      <c r="J2480" s="63" t="s">
        <v>44</v>
      </c>
      <c r="K2480" s="63" t="s">
        <v>49</v>
      </c>
      <c r="L2480" s="63" t="s">
        <v>1351</v>
      </c>
      <c r="M2480" s="63" t="s">
        <v>50</v>
      </c>
      <c r="N2480" s="1290">
        <v>42317.0</v>
      </c>
      <c r="O2480" s="1290"/>
      <c r="P2480" s="1285"/>
      <c r="Q2480" s="1297">
        <v>42341.0</v>
      </c>
      <c r="R2480" s="360"/>
      <c r="S2480" s="75"/>
      <c r="T2480" s="558">
        <f t="shared" si="4753"/>
        <v>1206</v>
      </c>
      <c r="U2480" s="1209">
        <f t="shared" si="4637"/>
        <v>7</v>
      </c>
      <c r="V2480" s="75">
        <f t="shared" ref="V2480:X2480" si="4777">IF(ISBLANK($A2480),"",sum(AF2480,AL2480,AR2480,AX2480,BD2480,BJ2480,BP2480,BV2480,CB2480,CH2480,CN2480,CT2480,CZ2480,DF2480,DL2480,DR2480,DX2480,ED2480,EJ2480,EP2480,EV2480))</f>
        <v>4</v>
      </c>
      <c r="W2480" s="75">
        <f t="shared" si="4777"/>
        <v>0</v>
      </c>
      <c r="X2480" s="75">
        <f t="shared" si="4777"/>
        <v>0</v>
      </c>
      <c r="Y2480" s="75">
        <f t="shared" si="4755"/>
        <v>4</v>
      </c>
      <c r="Z2480" s="75">
        <f t="shared" si="4756"/>
        <v>0</v>
      </c>
      <c r="AA2480" s="75">
        <f t="shared" ref="AA2480:AB2480" si="4778">IF(ISBLANK($A2480),"",sum(AJ2480,AP2480,AV2480,BB2480,BH2480,BN2480,BT2480,BZ2480,CF2480,CL2480,CR2480,CX2480,DD2480,DJ2480,DP2480,DV2480,EB2480,EH2480,EN2480,ET2480,EZ2480))</f>
        <v>0</v>
      </c>
      <c r="AB2480" s="75">
        <f t="shared" si="4778"/>
        <v>0</v>
      </c>
      <c r="AC2480" s="1207">
        <f t="shared" si="4758"/>
        <v>0</v>
      </c>
      <c r="AD2480" s="1294">
        <f t="shared" si="4759"/>
        <v>0</v>
      </c>
      <c r="AE2480" s="1204" t="str">
        <f t="shared" si="4631"/>
        <v>20+</v>
      </c>
      <c r="AF2480" s="778">
        <v>4.0</v>
      </c>
      <c r="AG2480" s="75"/>
      <c r="AH2480" s="75"/>
      <c r="AI2480" s="75"/>
      <c r="AJ2480" s="75"/>
      <c r="AK2480" s="75"/>
      <c r="AL2480" s="75"/>
      <c r="AM2480" s="75"/>
      <c r="AN2480" s="75"/>
      <c r="AO2480" s="75"/>
      <c r="AP2480" s="75"/>
      <c r="AQ2480" s="75"/>
      <c r="AR2480" s="75"/>
      <c r="AS2480" s="75"/>
      <c r="AT2480" s="75"/>
      <c r="AU2480" s="75"/>
      <c r="AV2480" s="75"/>
      <c r="AW2480" s="75"/>
      <c r="AX2480" s="63"/>
      <c r="AY2480" s="75"/>
      <c r="AZ2480" s="75"/>
      <c r="BA2480" s="63"/>
      <c r="BB2480" s="63"/>
      <c r="BC2480" s="75"/>
      <c r="BD2480" s="75"/>
      <c r="BE2480" s="75"/>
      <c r="BF2480" s="75"/>
      <c r="BG2480" s="75"/>
      <c r="BH2480" s="75"/>
      <c r="BI2480" s="75"/>
      <c r="BJ2480" s="75"/>
      <c r="BK2480" s="75"/>
      <c r="BL2480" s="75"/>
      <c r="BM2480" s="75"/>
      <c r="BN2480" s="75"/>
      <c r="BO2480" s="75"/>
      <c r="BP2480" s="75"/>
      <c r="BQ2480" s="75"/>
      <c r="BR2480" s="75"/>
      <c r="BS2480" s="75"/>
      <c r="BT2480" s="75"/>
      <c r="BU2480" s="75"/>
      <c r="BV2480" s="75"/>
      <c r="BW2480" s="75"/>
      <c r="BX2480" s="75"/>
      <c r="BY2480" s="75"/>
      <c r="BZ2480" s="75"/>
      <c r="CA2480" s="75"/>
      <c r="CB2480" s="75"/>
      <c r="CC2480" s="75"/>
      <c r="CD2480" s="75"/>
      <c r="CE2480" s="75"/>
      <c r="CF2480" s="75"/>
      <c r="CG2480" s="75"/>
      <c r="CH2480" s="75"/>
      <c r="CI2480" s="75"/>
      <c r="CJ2480" s="75"/>
      <c r="CK2480" s="75"/>
      <c r="CL2480" s="75"/>
      <c r="CM2480" s="75"/>
      <c r="CN2480" s="75"/>
      <c r="CO2480" s="75"/>
      <c r="CP2480" s="75"/>
      <c r="CQ2480" s="75"/>
      <c r="CR2480" s="75"/>
      <c r="CS2480" s="75"/>
      <c r="CT2480" s="75"/>
      <c r="CU2480" s="75"/>
      <c r="CV2480" s="75"/>
      <c r="CW2480" s="75"/>
      <c r="CX2480" s="75"/>
      <c r="CY2480" s="75"/>
      <c r="CZ2480" s="75"/>
      <c r="DA2480" s="75"/>
      <c r="DB2480" s="75"/>
      <c r="DC2480" s="75"/>
      <c r="DD2480" s="75"/>
      <c r="DE2480" s="75"/>
      <c r="DF2480" s="63"/>
      <c r="DG2480" s="75"/>
      <c r="DH2480" s="75"/>
      <c r="DI2480" s="75"/>
      <c r="DJ2480" s="75"/>
      <c r="DK2480" s="75"/>
      <c r="DL2480" s="75"/>
      <c r="DM2480" s="75"/>
      <c r="DN2480" s="75"/>
      <c r="DO2480" s="75"/>
      <c r="DP2480" s="75"/>
      <c r="DQ2480" s="75"/>
      <c r="DR2480" s="75"/>
      <c r="DS2480" s="75"/>
      <c r="DT2480" s="75"/>
      <c r="DU2480" s="75"/>
      <c r="DV2480" s="75"/>
      <c r="DW2480" s="75"/>
      <c r="DX2480" s="75"/>
      <c r="DY2480" s="75"/>
      <c r="DZ2480" s="75"/>
      <c r="EA2480" s="75"/>
      <c r="EB2480" s="75"/>
      <c r="EC2480" s="75"/>
      <c r="ED2480" s="75"/>
      <c r="EE2480" s="75"/>
      <c r="EF2480" s="75"/>
      <c r="EG2480" s="75"/>
      <c r="EH2480" s="75"/>
      <c r="EI2480" s="75"/>
      <c r="EJ2480" s="75"/>
      <c r="EK2480" s="75"/>
      <c r="EL2480" s="75"/>
      <c r="EM2480" s="75"/>
      <c r="EN2480" s="75"/>
      <c r="EO2480" s="75"/>
      <c r="EP2480" s="63"/>
      <c r="EQ2480" s="75"/>
      <c r="ER2480" s="75"/>
      <c r="ES2480" s="63"/>
      <c r="ET2480" s="75"/>
      <c r="EU2480" s="75"/>
      <c r="EV2480" s="75"/>
      <c r="EW2480" s="75"/>
      <c r="EX2480" s="75"/>
      <c r="EY2480" s="75"/>
      <c r="EZ2480" s="75"/>
      <c r="FA2480" s="75"/>
      <c r="FB2480" s="1219" t="s">
        <v>8875</v>
      </c>
      <c r="FC2480" s="1215"/>
      <c r="FD2480" s="75"/>
    </row>
    <row r="2481">
      <c r="A2481" s="63" t="s">
        <v>8876</v>
      </c>
      <c r="B2481" s="63" t="s">
        <v>8877</v>
      </c>
      <c r="C2481" s="1220" t="s">
        <v>8</v>
      </c>
      <c r="D2481" s="63" t="s">
        <v>29</v>
      </c>
      <c r="E2481" s="63" t="s">
        <v>12</v>
      </c>
      <c r="F2481" s="63" t="s">
        <v>283</v>
      </c>
      <c r="G2481" s="63" t="s">
        <v>1612</v>
      </c>
      <c r="H2481" s="63" t="s">
        <v>1056</v>
      </c>
      <c r="I2481" s="63" t="s">
        <v>23</v>
      </c>
      <c r="J2481" s="63" t="s">
        <v>44</v>
      </c>
      <c r="K2481" s="63" t="s">
        <v>49</v>
      </c>
      <c r="L2481" s="63" t="s">
        <v>738</v>
      </c>
      <c r="M2481" s="63" t="s">
        <v>88</v>
      </c>
      <c r="N2481" s="1290">
        <v>42271.0</v>
      </c>
      <c r="O2481" s="363"/>
      <c r="P2481" s="1285"/>
      <c r="Q2481" s="1301">
        <v>42333.0</v>
      </c>
      <c r="R2481" s="363"/>
      <c r="S2481" s="75"/>
      <c r="T2481" s="558">
        <f t="shared" si="4753"/>
        <v>1252</v>
      </c>
      <c r="U2481" s="1209">
        <f t="shared" si="4637"/>
        <v>7</v>
      </c>
      <c r="V2481" s="1200">
        <f t="shared" ref="V2481:X2481" si="4779">IF(ISBLANK($A2481),"",sum(AF2481,AL2481,AR2481,AX2481,BD2481,BJ2481,BP2481,BV2481,CB2481,CH2481,CN2481,CT2481,CZ2481,DF2481,DL2481,DR2481,DX2481,ED2481,EJ2481,EP2481,EV2481))</f>
        <v>6</v>
      </c>
      <c r="W2481" s="1200">
        <f t="shared" si="4779"/>
        <v>5</v>
      </c>
      <c r="X2481" s="1200">
        <f t="shared" si="4779"/>
        <v>0</v>
      </c>
      <c r="Y2481" s="1201">
        <f t="shared" si="4755"/>
        <v>11</v>
      </c>
      <c r="Z2481" s="1200">
        <f t="shared" si="4756"/>
        <v>4</v>
      </c>
      <c r="AA2481" s="1200">
        <f t="shared" ref="AA2481:AB2481" si="4780">IF(ISBLANK($A2481),"",sum(AJ2481,AP2481,AV2481,BB2481,BH2481,BN2481,BT2481,BZ2481,CF2481,CL2481,CR2481,CX2481,DD2481,DJ2481,DP2481,DV2481,EB2481,EH2481,EN2481,ET2481,EZ2481))</f>
        <v>1</v>
      </c>
      <c r="AB2481" s="1200">
        <f t="shared" si="4780"/>
        <v>0</v>
      </c>
      <c r="AC2481" s="1202">
        <f t="shared" si="4758"/>
        <v>5</v>
      </c>
      <c r="AD2481" s="1294">
        <f t="shared" si="4759"/>
        <v>0.3636363636</v>
      </c>
      <c r="AE2481" s="1204" t="str">
        <f t="shared" si="4631"/>
        <v>20+</v>
      </c>
      <c r="AF2481" s="778">
        <v>2.0</v>
      </c>
      <c r="AG2481" s="778">
        <v>2.0</v>
      </c>
      <c r="AH2481" s="75"/>
      <c r="AI2481" s="778">
        <v>1.0</v>
      </c>
      <c r="AJ2481" s="75"/>
      <c r="AK2481" s="75"/>
      <c r="AL2481" s="778">
        <v>2.0</v>
      </c>
      <c r="AM2481" s="778">
        <v>1.0</v>
      </c>
      <c r="AN2481" s="75"/>
      <c r="AO2481" s="778">
        <v>2.0</v>
      </c>
      <c r="AP2481" s="75"/>
      <c r="AQ2481" s="75"/>
      <c r="AR2481" s="75"/>
      <c r="AS2481" s="75"/>
      <c r="AT2481" s="75"/>
      <c r="AU2481" s="75"/>
      <c r="AV2481" s="75"/>
      <c r="AW2481" s="75"/>
      <c r="AX2481" s="778">
        <v>1.0</v>
      </c>
      <c r="AY2481" s="75"/>
      <c r="AZ2481" s="75"/>
      <c r="BA2481" s="75"/>
      <c r="BB2481" s="778">
        <v>1.0</v>
      </c>
      <c r="BC2481" s="75"/>
      <c r="BD2481" s="778">
        <v>1.0</v>
      </c>
      <c r="BE2481" s="778">
        <v>2.0</v>
      </c>
      <c r="BF2481" s="75"/>
      <c r="BG2481" s="778">
        <v>1.0</v>
      </c>
      <c r="BH2481" s="75"/>
      <c r="BI2481" s="75"/>
      <c r="BJ2481" s="75"/>
      <c r="BK2481" s="75"/>
      <c r="BL2481" s="75"/>
      <c r="BM2481" s="75"/>
      <c r="BN2481" s="75"/>
      <c r="BO2481" s="75"/>
      <c r="BP2481" s="75"/>
      <c r="BQ2481" s="75"/>
      <c r="BR2481" s="75"/>
      <c r="BS2481" s="75"/>
      <c r="BT2481" s="75"/>
      <c r="BU2481" s="75"/>
      <c r="BV2481" s="75"/>
      <c r="BW2481" s="75"/>
      <c r="BX2481" s="75"/>
      <c r="BY2481" s="75"/>
      <c r="BZ2481" s="75"/>
      <c r="CA2481" s="75"/>
      <c r="CB2481" s="75"/>
      <c r="CC2481" s="75"/>
      <c r="CD2481" s="75"/>
      <c r="CE2481" s="75"/>
      <c r="CF2481" s="75"/>
      <c r="CG2481" s="75"/>
      <c r="CH2481" s="75"/>
      <c r="CI2481" s="75"/>
      <c r="CJ2481" s="75"/>
      <c r="CK2481" s="75"/>
      <c r="CL2481" s="75"/>
      <c r="CM2481" s="75"/>
      <c r="CN2481" s="75"/>
      <c r="CO2481" s="75"/>
      <c r="CP2481" s="75"/>
      <c r="CQ2481" s="75"/>
      <c r="CR2481" s="75"/>
      <c r="CS2481" s="75"/>
      <c r="CT2481" s="75"/>
      <c r="CU2481" s="75"/>
      <c r="CV2481" s="75"/>
      <c r="CW2481" s="75"/>
      <c r="CX2481" s="75"/>
      <c r="CY2481" s="75"/>
      <c r="CZ2481" s="75"/>
      <c r="DA2481" s="75"/>
      <c r="DB2481" s="75"/>
      <c r="DC2481" s="75"/>
      <c r="DD2481" s="75"/>
      <c r="DE2481" s="75"/>
      <c r="DF2481" s="75"/>
      <c r="DG2481" s="75"/>
      <c r="DH2481" s="75"/>
      <c r="DI2481" s="75"/>
      <c r="DJ2481" s="75"/>
      <c r="DK2481" s="75"/>
      <c r="DL2481" s="75"/>
      <c r="DM2481" s="75"/>
      <c r="DN2481" s="75"/>
      <c r="DO2481" s="75"/>
      <c r="DP2481" s="75"/>
      <c r="DQ2481" s="75"/>
      <c r="DR2481" s="75"/>
      <c r="DS2481" s="75"/>
      <c r="DT2481" s="75"/>
      <c r="DU2481" s="75"/>
      <c r="DV2481" s="75"/>
      <c r="DW2481" s="75"/>
      <c r="DX2481" s="75"/>
      <c r="DY2481" s="75"/>
      <c r="DZ2481" s="75"/>
      <c r="EA2481" s="75"/>
      <c r="EB2481" s="75"/>
      <c r="EC2481" s="75"/>
      <c r="ED2481" s="75"/>
      <c r="EE2481" s="75"/>
      <c r="EF2481" s="75"/>
      <c r="EG2481" s="75"/>
      <c r="EH2481" s="75"/>
      <c r="EI2481" s="75"/>
      <c r="EJ2481" s="75"/>
      <c r="EK2481" s="75"/>
      <c r="EL2481" s="75"/>
      <c r="EM2481" s="75"/>
      <c r="EN2481" s="75"/>
      <c r="EO2481" s="75"/>
      <c r="EP2481" s="75"/>
      <c r="EQ2481" s="75"/>
      <c r="ER2481" s="75"/>
      <c r="ES2481" s="75"/>
      <c r="ET2481" s="75"/>
      <c r="EU2481" s="75"/>
      <c r="EV2481" s="75"/>
      <c r="EW2481" s="75"/>
      <c r="EX2481" s="75"/>
      <c r="EY2481" s="75"/>
      <c r="EZ2481" s="75"/>
      <c r="FA2481" s="75"/>
      <c r="FB2481" s="1219" t="s">
        <v>8878</v>
      </c>
      <c r="FC2481" s="1215"/>
      <c r="FD2481" s="75"/>
    </row>
    <row r="2482">
      <c r="A2482" s="786" t="s">
        <v>8879</v>
      </c>
      <c r="B2482" s="786" t="s">
        <v>8880</v>
      </c>
      <c r="C2482" s="1283" t="s">
        <v>8</v>
      </c>
      <c r="D2482" s="786" t="s">
        <v>29</v>
      </c>
      <c r="E2482" s="786" t="s">
        <v>12</v>
      </c>
      <c r="F2482" s="786" t="s">
        <v>283</v>
      </c>
      <c r="G2482" s="786" t="s">
        <v>4553</v>
      </c>
      <c r="H2482" s="786" t="s">
        <v>3483</v>
      </c>
      <c r="I2482" s="786" t="s">
        <v>23</v>
      </c>
      <c r="J2482" s="786" t="s">
        <v>44</v>
      </c>
      <c r="K2482" s="1302" t="s">
        <v>49</v>
      </c>
      <c r="L2482" s="786" t="s">
        <v>273</v>
      </c>
      <c r="M2482" s="786" t="s">
        <v>50</v>
      </c>
      <c r="N2482" s="1284">
        <v>42361.0</v>
      </c>
      <c r="O2482" s="1284">
        <v>42431.0</v>
      </c>
      <c r="P2482" s="1285"/>
      <c r="Q2482" s="363"/>
      <c r="R2482" s="363"/>
      <c r="S2482" s="75"/>
      <c r="T2482" s="857">
        <f t="shared" si="4753"/>
        <v>1162</v>
      </c>
      <c r="U2482" s="1209">
        <f t="shared" si="4637"/>
        <v>7</v>
      </c>
      <c r="V2482" s="1291">
        <f t="shared" ref="V2482:X2482" si="4781">IF(ISBLANK($A2482),"",sum(AF2482,AL2482,AR2482,AX2482,BD2482,BJ2482,BP2482,BV2482,CB2482,CH2482,CN2482,CT2482,CZ2482,DF2482,DL2482,DR2482,DX2482,ED2482,EJ2482,EP2482,EV2482))</f>
        <v>1</v>
      </c>
      <c r="W2482" s="1291">
        <f t="shared" si="4781"/>
        <v>0</v>
      </c>
      <c r="X2482" s="1291">
        <f t="shared" si="4781"/>
        <v>0</v>
      </c>
      <c r="Y2482" s="1292">
        <f t="shared" si="4755"/>
        <v>1</v>
      </c>
      <c r="Z2482" s="1291">
        <f t="shared" si="4756"/>
        <v>3</v>
      </c>
      <c r="AA2482" s="1291">
        <f t="shared" ref="AA2482:AB2482" si="4782">IF(ISBLANK($A2482),"",sum(AJ2482,AP2482,AV2482,BB2482,BH2482,BN2482,BT2482,BZ2482,CF2482,CL2482,CR2482,CX2482,DD2482,DJ2482,DP2482,DV2482,EB2482,EH2482,EN2482,ET2482,EZ2482))</f>
        <v>0</v>
      </c>
      <c r="AB2482" s="1291">
        <f t="shared" si="4782"/>
        <v>0</v>
      </c>
      <c r="AC2482" s="1293">
        <f t="shared" si="4758"/>
        <v>3</v>
      </c>
      <c r="AD2482" s="1303">
        <f t="shared" si="4759"/>
        <v>3</v>
      </c>
      <c r="AE2482" s="1204" t="str">
        <f t="shared" si="4631"/>
        <v>20+</v>
      </c>
      <c r="AF2482" s="786"/>
      <c r="AG2482" s="75"/>
      <c r="AH2482" s="75"/>
      <c r="AI2482" s="75"/>
      <c r="AJ2482" s="75"/>
      <c r="AK2482" s="75"/>
      <c r="AL2482" s="786"/>
      <c r="AM2482" s="75"/>
      <c r="AN2482" s="75"/>
      <c r="AO2482" s="75"/>
      <c r="AP2482" s="75"/>
      <c r="AQ2482" s="75"/>
      <c r="AR2482" s="786"/>
      <c r="AS2482" s="786"/>
      <c r="AT2482" s="75"/>
      <c r="AU2482" s="786"/>
      <c r="AV2482" s="75"/>
      <c r="AW2482" s="75"/>
      <c r="AX2482" s="75"/>
      <c r="AY2482" s="75"/>
      <c r="AZ2482" s="75"/>
      <c r="BA2482" s="75"/>
      <c r="BB2482" s="75"/>
      <c r="BC2482" s="75"/>
      <c r="BD2482" s="75"/>
      <c r="BE2482" s="75"/>
      <c r="BF2482" s="75"/>
      <c r="BG2482" s="75"/>
      <c r="BH2482" s="75"/>
      <c r="BI2482" s="75"/>
      <c r="BJ2482" s="75"/>
      <c r="BK2482" s="75"/>
      <c r="BL2482" s="75"/>
      <c r="BM2482" s="75"/>
      <c r="BN2482" s="75"/>
      <c r="BO2482" s="75"/>
      <c r="BP2482" s="786"/>
      <c r="BQ2482" s="786"/>
      <c r="BR2482" s="75"/>
      <c r="BS2482" s="75"/>
      <c r="BT2482" s="75"/>
      <c r="BU2482" s="75"/>
      <c r="BV2482" s="75"/>
      <c r="BW2482" s="75"/>
      <c r="BX2482" s="75"/>
      <c r="BY2482" s="75"/>
      <c r="BZ2482" s="75"/>
      <c r="CA2482" s="75"/>
      <c r="CB2482" s="786"/>
      <c r="CC2482" s="75"/>
      <c r="CD2482" s="75"/>
      <c r="CE2482" s="75"/>
      <c r="CF2482" s="75"/>
      <c r="CG2482" s="75"/>
      <c r="CH2482" s="75"/>
      <c r="CI2482" s="75"/>
      <c r="CJ2482" s="75"/>
      <c r="CK2482" s="75"/>
      <c r="CL2482" s="75"/>
      <c r="CM2482" s="75"/>
      <c r="CN2482" s="75"/>
      <c r="CO2482" s="75"/>
      <c r="CP2482" s="75"/>
      <c r="CQ2482" s="75"/>
      <c r="CR2482" s="75"/>
      <c r="CS2482" s="75"/>
      <c r="CT2482" s="75"/>
      <c r="CU2482" s="75"/>
      <c r="CV2482" s="75"/>
      <c r="CW2482" s="786"/>
      <c r="CX2482" s="75"/>
      <c r="CY2482" s="75"/>
      <c r="CZ2482" s="75"/>
      <c r="DA2482" s="75"/>
      <c r="DB2482" s="75"/>
      <c r="DC2482" s="75"/>
      <c r="DD2482" s="75"/>
      <c r="DE2482" s="75"/>
      <c r="DF2482" s="75"/>
      <c r="DG2482" s="75"/>
      <c r="DH2482" s="75"/>
      <c r="DI2482" s="75"/>
      <c r="DJ2482" s="75"/>
      <c r="DK2482" s="75"/>
      <c r="DL2482" s="75"/>
      <c r="DM2482" s="75"/>
      <c r="DN2482" s="75"/>
      <c r="DO2482" s="75"/>
      <c r="DP2482" s="75"/>
      <c r="DQ2482" s="75"/>
      <c r="DR2482" s="75"/>
      <c r="DS2482" s="75"/>
      <c r="DT2482" s="75"/>
      <c r="DU2482" s="75"/>
      <c r="DV2482" s="75"/>
      <c r="DW2482" s="75"/>
      <c r="DX2482" s="75"/>
      <c r="DY2482" s="75"/>
      <c r="DZ2482" s="75"/>
      <c r="EA2482" s="75"/>
      <c r="EB2482" s="75"/>
      <c r="EC2482" s="75"/>
      <c r="ED2482" s="75"/>
      <c r="EE2482" s="75"/>
      <c r="EF2482" s="75"/>
      <c r="EG2482" s="75"/>
      <c r="EH2482" s="75"/>
      <c r="EI2482" s="75"/>
      <c r="EJ2482" s="75"/>
      <c r="EK2482" s="75"/>
      <c r="EL2482" s="75"/>
      <c r="EM2482" s="75"/>
      <c r="EN2482" s="75"/>
      <c r="EO2482" s="75"/>
      <c r="EP2482" s="75"/>
      <c r="EQ2482" s="75"/>
      <c r="ER2482" s="75"/>
      <c r="ES2482" s="75"/>
      <c r="ET2482" s="75"/>
      <c r="EU2482" s="75"/>
      <c r="EV2482" s="1289">
        <v>1.0</v>
      </c>
      <c r="EW2482" s="75"/>
      <c r="EX2482" s="75"/>
      <c r="EY2482" s="1289">
        <v>3.0</v>
      </c>
      <c r="EZ2482" s="75"/>
      <c r="FA2482" s="75"/>
      <c r="FB2482" s="1287" t="s">
        <v>8881</v>
      </c>
      <c r="FC2482" s="1215"/>
      <c r="FD2482" s="75"/>
    </row>
    <row r="2483">
      <c r="A2483" s="786" t="s">
        <v>8882</v>
      </c>
      <c r="B2483" s="786" t="s">
        <v>8880</v>
      </c>
      <c r="C2483" s="1283" t="s">
        <v>8</v>
      </c>
      <c r="D2483" s="786" t="s">
        <v>29</v>
      </c>
      <c r="E2483" s="786" t="s">
        <v>12</v>
      </c>
      <c r="F2483" s="786" t="s">
        <v>283</v>
      </c>
      <c r="G2483" s="786" t="s">
        <v>4553</v>
      </c>
      <c r="H2483" s="786" t="s">
        <v>3483</v>
      </c>
      <c r="I2483" s="786" t="s">
        <v>23</v>
      </c>
      <c r="J2483" s="786" t="s">
        <v>44</v>
      </c>
      <c r="K2483" s="1302" t="s">
        <v>49</v>
      </c>
      <c r="L2483" s="786" t="s">
        <v>273</v>
      </c>
      <c r="M2483" s="786" t="s">
        <v>50</v>
      </c>
      <c r="N2483" s="1284">
        <v>42545.0</v>
      </c>
      <c r="O2483" s="1284">
        <v>42545.0</v>
      </c>
      <c r="P2483" s="1285"/>
      <c r="Q2483" s="363"/>
      <c r="R2483" s="363"/>
      <c r="S2483" s="75"/>
      <c r="T2483" s="857">
        <f t="shared" si="4753"/>
        <v>978</v>
      </c>
      <c r="U2483" s="1209">
        <f t="shared" si="4637"/>
        <v>7</v>
      </c>
      <c r="V2483" s="1291">
        <f t="shared" ref="V2483:X2483" si="4783">IF(ISBLANK($A2483),"",sum(AF2483,AL2483,AR2483,AX2483,BD2483,BJ2483,BP2483,BV2483,CB2483,CH2483,CN2483,CT2483,CZ2483,DF2483,DL2483,DR2483,DX2483,ED2483,EJ2483,EP2483,EV2483))</f>
        <v>0</v>
      </c>
      <c r="W2483" s="1291">
        <f t="shared" si="4783"/>
        <v>0</v>
      </c>
      <c r="X2483" s="1291">
        <f t="shared" si="4783"/>
        <v>0</v>
      </c>
      <c r="Y2483" s="1292">
        <f t="shared" si="4755"/>
        <v>0</v>
      </c>
      <c r="Z2483" s="1291">
        <f t="shared" si="4756"/>
        <v>0</v>
      </c>
      <c r="AA2483" s="1291">
        <f t="shared" ref="AA2483:AB2483" si="4784">IF(ISBLANK($A2483),"",sum(AJ2483,AP2483,AV2483,BB2483,BH2483,BN2483,BT2483,BZ2483,CF2483,CL2483,CR2483,CX2483,DD2483,DJ2483,DP2483,DV2483,EB2483,EH2483,EN2483,ET2483,EZ2483))</f>
        <v>0</v>
      </c>
      <c r="AB2483" s="1291">
        <f t="shared" si="4784"/>
        <v>0</v>
      </c>
      <c r="AC2483" s="1293">
        <f t="shared" si="4758"/>
        <v>0</v>
      </c>
      <c r="AD2483" s="1303" t="str">
        <f t="shared" si="4759"/>
        <v/>
      </c>
      <c r="AE2483" s="1204" t="str">
        <f t="shared" si="4631"/>
        <v>20+</v>
      </c>
      <c r="AF2483" s="786"/>
      <c r="AG2483" s="786"/>
      <c r="AH2483" s="75"/>
      <c r="AI2483" s="75"/>
      <c r="AJ2483" s="75"/>
      <c r="AK2483" s="75"/>
      <c r="AL2483" s="786"/>
      <c r="AM2483" s="75"/>
      <c r="AN2483" s="75"/>
      <c r="AO2483" s="75"/>
      <c r="AP2483" s="75"/>
      <c r="AQ2483" s="75"/>
      <c r="AR2483" s="786"/>
      <c r="AS2483" s="786"/>
      <c r="AT2483" s="75"/>
      <c r="AU2483" s="786"/>
      <c r="AV2483" s="75"/>
      <c r="AW2483" s="75"/>
      <c r="AX2483" s="786"/>
      <c r="AY2483" s="75"/>
      <c r="AZ2483" s="75"/>
      <c r="BA2483" s="786"/>
      <c r="BB2483" s="786"/>
      <c r="BC2483" s="75"/>
      <c r="BD2483" s="75"/>
      <c r="BE2483" s="75"/>
      <c r="BF2483" s="75"/>
      <c r="BG2483" s="75"/>
      <c r="BH2483" s="75"/>
      <c r="BI2483" s="75"/>
      <c r="BJ2483" s="75"/>
      <c r="BK2483" s="75"/>
      <c r="BL2483" s="75"/>
      <c r="BM2483" s="75"/>
      <c r="BN2483" s="75"/>
      <c r="BO2483" s="75"/>
      <c r="BP2483" s="786"/>
      <c r="BQ2483" s="75"/>
      <c r="BR2483" s="75"/>
      <c r="BS2483" s="75"/>
      <c r="BT2483" s="75"/>
      <c r="BU2483" s="75"/>
      <c r="BV2483" s="75"/>
      <c r="BW2483" s="75"/>
      <c r="BX2483" s="75"/>
      <c r="BY2483" s="75"/>
      <c r="BZ2483" s="75"/>
      <c r="CA2483" s="75"/>
      <c r="CB2483" s="786"/>
      <c r="CC2483" s="75"/>
      <c r="CD2483" s="75"/>
      <c r="CE2483" s="75"/>
      <c r="CF2483" s="75"/>
      <c r="CG2483" s="75"/>
      <c r="CH2483" s="75"/>
      <c r="CI2483" s="75"/>
      <c r="CJ2483" s="75"/>
      <c r="CK2483" s="75"/>
      <c r="CL2483" s="75"/>
      <c r="CM2483" s="75"/>
      <c r="CN2483" s="75"/>
      <c r="CO2483" s="75"/>
      <c r="CP2483" s="75"/>
      <c r="CQ2483" s="75"/>
      <c r="CR2483" s="75"/>
      <c r="CS2483" s="75"/>
      <c r="CT2483" s="75"/>
      <c r="CU2483" s="75"/>
      <c r="CV2483" s="75"/>
      <c r="CW2483" s="75"/>
      <c r="CX2483" s="75"/>
      <c r="CY2483" s="75"/>
      <c r="CZ2483" s="75"/>
      <c r="DA2483" s="75"/>
      <c r="DB2483" s="75"/>
      <c r="DC2483" s="75"/>
      <c r="DD2483" s="75"/>
      <c r="DE2483" s="75"/>
      <c r="DF2483" s="75"/>
      <c r="DG2483" s="75"/>
      <c r="DH2483" s="75"/>
      <c r="DI2483" s="75"/>
      <c r="DJ2483" s="75"/>
      <c r="DK2483" s="75"/>
      <c r="DL2483" s="75"/>
      <c r="DM2483" s="75"/>
      <c r="DN2483" s="75"/>
      <c r="DO2483" s="75"/>
      <c r="DP2483" s="75"/>
      <c r="DQ2483" s="75"/>
      <c r="DR2483" s="75"/>
      <c r="DS2483" s="75"/>
      <c r="DT2483" s="75"/>
      <c r="DU2483" s="75"/>
      <c r="DV2483" s="75"/>
      <c r="DW2483" s="75"/>
      <c r="DX2483" s="75"/>
      <c r="DY2483" s="75"/>
      <c r="DZ2483" s="75"/>
      <c r="EA2483" s="75"/>
      <c r="EB2483" s="75"/>
      <c r="EC2483" s="75"/>
      <c r="ED2483" s="75"/>
      <c r="EE2483" s="75"/>
      <c r="EF2483" s="75"/>
      <c r="EG2483" s="75"/>
      <c r="EH2483" s="75"/>
      <c r="EI2483" s="75"/>
      <c r="EJ2483" s="786"/>
      <c r="EK2483" s="75"/>
      <c r="EL2483" s="75"/>
      <c r="EM2483" s="75"/>
      <c r="EN2483" s="75"/>
      <c r="EO2483" s="75"/>
      <c r="EP2483" s="75"/>
      <c r="EQ2483" s="75"/>
      <c r="ER2483" s="75"/>
      <c r="ES2483" s="75"/>
      <c r="ET2483" s="75"/>
      <c r="EU2483" s="75"/>
      <c r="EV2483" s="786"/>
      <c r="EW2483" s="786"/>
      <c r="EX2483" s="75"/>
      <c r="EY2483" s="786"/>
      <c r="EZ2483" s="786"/>
      <c r="FA2483" s="75"/>
      <c r="FB2483" s="1287" t="s">
        <v>8883</v>
      </c>
      <c r="FC2483" s="1215"/>
      <c r="FD2483" s="75"/>
    </row>
    <row r="2484">
      <c r="A2484" s="786" t="s">
        <v>8884</v>
      </c>
      <c r="B2484" s="786" t="s">
        <v>8880</v>
      </c>
      <c r="C2484" s="1283" t="s">
        <v>8</v>
      </c>
      <c r="D2484" s="786" t="s">
        <v>29</v>
      </c>
      <c r="E2484" s="786" t="s">
        <v>12</v>
      </c>
      <c r="F2484" s="786" t="s">
        <v>283</v>
      </c>
      <c r="G2484" s="786" t="s">
        <v>4553</v>
      </c>
      <c r="H2484" s="786" t="s">
        <v>3483</v>
      </c>
      <c r="I2484" s="786" t="s">
        <v>23</v>
      </c>
      <c r="J2484" s="786" t="s">
        <v>44</v>
      </c>
      <c r="K2484" s="1302" t="s">
        <v>49</v>
      </c>
      <c r="L2484" s="786" t="s">
        <v>273</v>
      </c>
      <c r="M2484" s="786" t="s">
        <v>50</v>
      </c>
      <c r="N2484" s="1284">
        <v>42545.0</v>
      </c>
      <c r="O2484" s="1284">
        <v>42545.0</v>
      </c>
      <c r="P2484" s="1285"/>
      <c r="Q2484" s="363"/>
      <c r="R2484" s="363"/>
      <c r="S2484" s="75"/>
      <c r="T2484" s="857">
        <f t="shared" si="4753"/>
        <v>978</v>
      </c>
      <c r="U2484" s="1209">
        <f t="shared" si="4637"/>
        <v>7</v>
      </c>
      <c r="V2484" s="1291">
        <f t="shared" ref="V2484:X2484" si="4785">IF(ISBLANK($A2484),"",sum(AF2484,AL2484,AR2484,AX2484,BD2484,BJ2484,BP2484,BV2484,CB2484,CH2484,CN2484,CT2484,CZ2484,DF2484,DL2484,DR2484,DX2484,ED2484,EJ2484,EP2484,EV2484))</f>
        <v>0</v>
      </c>
      <c r="W2484" s="1291">
        <f t="shared" si="4785"/>
        <v>0</v>
      </c>
      <c r="X2484" s="1291">
        <f t="shared" si="4785"/>
        <v>0</v>
      </c>
      <c r="Y2484" s="1292">
        <f t="shared" si="4755"/>
        <v>0</v>
      </c>
      <c r="Z2484" s="1291">
        <f t="shared" si="4756"/>
        <v>0</v>
      </c>
      <c r="AA2484" s="1291">
        <f t="shared" ref="AA2484:AB2484" si="4786">IF(ISBLANK($A2484),"",sum(AJ2484,AP2484,AV2484,BB2484,BH2484,BN2484,BT2484,BZ2484,CF2484,CL2484,CR2484,CX2484,DD2484,DJ2484,DP2484,DV2484,EB2484,EH2484,EN2484,ET2484,EZ2484))</f>
        <v>0</v>
      </c>
      <c r="AB2484" s="1291">
        <f t="shared" si="4786"/>
        <v>0</v>
      </c>
      <c r="AC2484" s="1293">
        <f t="shared" si="4758"/>
        <v>0</v>
      </c>
      <c r="AD2484" s="1303" t="str">
        <f t="shared" si="4759"/>
        <v/>
      </c>
      <c r="AE2484" s="1204" t="str">
        <f t="shared" si="4631"/>
        <v>20+</v>
      </c>
      <c r="AF2484" s="786"/>
      <c r="AG2484" s="786"/>
      <c r="AH2484" s="75"/>
      <c r="AI2484" s="75"/>
      <c r="AJ2484" s="75"/>
      <c r="AK2484" s="75"/>
      <c r="AL2484" s="786"/>
      <c r="AM2484" s="75"/>
      <c r="AN2484" s="75"/>
      <c r="AO2484" s="75"/>
      <c r="AP2484" s="75"/>
      <c r="AQ2484" s="75"/>
      <c r="AR2484" s="786"/>
      <c r="AS2484" s="786"/>
      <c r="AT2484" s="75"/>
      <c r="AU2484" s="786"/>
      <c r="AV2484" s="75"/>
      <c r="AW2484" s="75"/>
      <c r="AX2484" s="786"/>
      <c r="AY2484" s="75"/>
      <c r="AZ2484" s="75"/>
      <c r="BA2484" s="786"/>
      <c r="BB2484" s="786"/>
      <c r="BC2484" s="75"/>
      <c r="BD2484" s="75"/>
      <c r="BE2484" s="75"/>
      <c r="BF2484" s="75"/>
      <c r="BG2484" s="75"/>
      <c r="BH2484" s="75"/>
      <c r="BI2484" s="75"/>
      <c r="BJ2484" s="75"/>
      <c r="BK2484" s="75"/>
      <c r="BL2484" s="75"/>
      <c r="BM2484" s="75"/>
      <c r="BN2484" s="75"/>
      <c r="BO2484" s="75"/>
      <c r="BP2484" s="786"/>
      <c r="BQ2484" s="75"/>
      <c r="BR2484" s="75"/>
      <c r="BS2484" s="75"/>
      <c r="BT2484" s="75"/>
      <c r="BU2484" s="75"/>
      <c r="BV2484" s="75"/>
      <c r="BW2484" s="75"/>
      <c r="BX2484" s="75"/>
      <c r="BY2484" s="75"/>
      <c r="BZ2484" s="75"/>
      <c r="CA2484" s="75"/>
      <c r="CB2484" s="786"/>
      <c r="CC2484" s="75"/>
      <c r="CD2484" s="75"/>
      <c r="CE2484" s="75"/>
      <c r="CF2484" s="75"/>
      <c r="CG2484" s="75"/>
      <c r="CH2484" s="75"/>
      <c r="CI2484" s="75"/>
      <c r="CJ2484" s="75"/>
      <c r="CK2484" s="75"/>
      <c r="CL2484" s="75"/>
      <c r="CM2484" s="75"/>
      <c r="CN2484" s="75"/>
      <c r="CO2484" s="75"/>
      <c r="CP2484" s="75"/>
      <c r="CQ2484" s="75"/>
      <c r="CR2484" s="75"/>
      <c r="CS2484" s="75"/>
      <c r="CT2484" s="75"/>
      <c r="CU2484" s="75"/>
      <c r="CV2484" s="75"/>
      <c r="CW2484" s="75"/>
      <c r="CX2484" s="75"/>
      <c r="CY2484" s="75"/>
      <c r="CZ2484" s="75"/>
      <c r="DA2484" s="75"/>
      <c r="DB2484" s="75"/>
      <c r="DC2484" s="75"/>
      <c r="DD2484" s="75"/>
      <c r="DE2484" s="75"/>
      <c r="DF2484" s="75"/>
      <c r="DG2484" s="75"/>
      <c r="DH2484" s="75"/>
      <c r="DI2484" s="75"/>
      <c r="DJ2484" s="75"/>
      <c r="DK2484" s="75"/>
      <c r="DL2484" s="75"/>
      <c r="DM2484" s="75"/>
      <c r="DN2484" s="75"/>
      <c r="DO2484" s="75"/>
      <c r="DP2484" s="75"/>
      <c r="DQ2484" s="75"/>
      <c r="DR2484" s="75"/>
      <c r="DS2484" s="75"/>
      <c r="DT2484" s="75"/>
      <c r="DU2484" s="75"/>
      <c r="DV2484" s="75"/>
      <c r="DW2484" s="75"/>
      <c r="DX2484" s="75"/>
      <c r="DY2484" s="75"/>
      <c r="DZ2484" s="75"/>
      <c r="EA2484" s="75"/>
      <c r="EB2484" s="75"/>
      <c r="EC2484" s="75"/>
      <c r="ED2484" s="75"/>
      <c r="EE2484" s="75"/>
      <c r="EF2484" s="75"/>
      <c r="EG2484" s="75"/>
      <c r="EH2484" s="75"/>
      <c r="EI2484" s="75"/>
      <c r="EJ2484" s="786"/>
      <c r="EK2484" s="75"/>
      <c r="EL2484" s="75"/>
      <c r="EM2484" s="75"/>
      <c r="EN2484" s="75"/>
      <c r="EO2484" s="75"/>
      <c r="EP2484" s="75"/>
      <c r="EQ2484" s="75"/>
      <c r="ER2484" s="75"/>
      <c r="ES2484" s="75"/>
      <c r="ET2484" s="75"/>
      <c r="EU2484" s="75"/>
      <c r="EV2484" s="786"/>
      <c r="EW2484" s="786"/>
      <c r="EX2484" s="75"/>
      <c r="EY2484" s="786"/>
      <c r="EZ2484" s="786"/>
      <c r="FA2484" s="75"/>
      <c r="FB2484" s="1287" t="s">
        <v>8885</v>
      </c>
      <c r="FC2484" s="75"/>
      <c r="FD2484" s="75"/>
    </row>
    <row r="2485">
      <c r="A2485" s="786" t="s">
        <v>8886</v>
      </c>
      <c r="B2485" s="786" t="s">
        <v>4369</v>
      </c>
      <c r="C2485" s="1283" t="s">
        <v>8</v>
      </c>
      <c r="D2485" s="786" t="s">
        <v>29</v>
      </c>
      <c r="E2485" s="63" t="s">
        <v>12</v>
      </c>
      <c r="F2485" s="63" t="s">
        <v>283</v>
      </c>
      <c r="G2485" s="786" t="s">
        <v>4837</v>
      </c>
      <c r="H2485" s="786" t="s">
        <v>4371</v>
      </c>
      <c r="I2485" s="786" t="s">
        <v>23</v>
      </c>
      <c r="J2485" s="786" t="s">
        <v>44</v>
      </c>
      <c r="K2485" s="1302" t="s">
        <v>49</v>
      </c>
      <c r="L2485" s="786" t="s">
        <v>322</v>
      </c>
      <c r="M2485" s="786" t="s">
        <v>128</v>
      </c>
      <c r="N2485" s="1290">
        <v>42611.0</v>
      </c>
      <c r="O2485" s="1290">
        <v>42611.0</v>
      </c>
      <c r="P2485" s="1285"/>
      <c r="Q2485" s="363"/>
      <c r="R2485" s="363"/>
      <c r="S2485" s="75"/>
      <c r="T2485" s="857">
        <f t="shared" si="4753"/>
        <v>912</v>
      </c>
      <c r="U2485" s="1209">
        <f t="shared" si="4637"/>
        <v>7</v>
      </c>
      <c r="V2485" s="1291">
        <f t="shared" ref="V2485:X2485" si="4787">IF(ISBLANK($A2485),"",sum(AF2485,AL2485,AR2485,AX2485,BD2485,BJ2485,BP2485,BV2485,CB2485,CH2485,CN2485,CT2485,CZ2485,DF2485,DL2485,DR2485,DX2485,ED2485,EJ2485,EP2485,EV2485))</f>
        <v>8</v>
      </c>
      <c r="W2485" s="1291">
        <f t="shared" si="4787"/>
        <v>0</v>
      </c>
      <c r="X2485" s="1291">
        <f t="shared" si="4787"/>
        <v>0</v>
      </c>
      <c r="Y2485" s="1292">
        <f t="shared" si="4755"/>
        <v>8</v>
      </c>
      <c r="Z2485" s="1291">
        <f t="shared" si="4756"/>
        <v>5</v>
      </c>
      <c r="AA2485" s="1291">
        <f t="shared" ref="AA2485:AB2485" si="4788">IF(ISBLANK($A2485),"",sum(AJ2485,AP2485,AV2485,BB2485,BH2485,BN2485,BT2485,BZ2485,CF2485,CL2485,CR2485,CX2485,DD2485,DJ2485,DP2485,DV2485,EB2485,EH2485,EN2485,ET2485,EZ2485))</f>
        <v>4</v>
      </c>
      <c r="AB2485" s="1291">
        <f t="shared" si="4788"/>
        <v>0</v>
      </c>
      <c r="AC2485" s="1293">
        <f t="shared" si="4758"/>
        <v>9</v>
      </c>
      <c r="AD2485" s="1303">
        <f t="shared" si="4759"/>
        <v>0.625</v>
      </c>
      <c r="AE2485" s="1204" t="str">
        <f t="shared" si="4631"/>
        <v>20+</v>
      </c>
      <c r="AF2485" s="1289">
        <v>5.0</v>
      </c>
      <c r="AG2485" s="786"/>
      <c r="AH2485" s="75"/>
      <c r="AI2485" s="1289">
        <v>1.0</v>
      </c>
      <c r="AJ2485" s="75"/>
      <c r="AK2485" s="75"/>
      <c r="AL2485" s="786"/>
      <c r="AM2485" s="75"/>
      <c r="AN2485" s="75"/>
      <c r="AO2485" s="75"/>
      <c r="AP2485" s="75"/>
      <c r="AQ2485" s="75"/>
      <c r="AR2485" s="786"/>
      <c r="AS2485" s="786"/>
      <c r="AT2485" s="75"/>
      <c r="AU2485" s="786"/>
      <c r="AV2485" s="75"/>
      <c r="AW2485" s="75"/>
      <c r="AX2485" s="786"/>
      <c r="AY2485" s="75"/>
      <c r="AZ2485" s="75"/>
      <c r="BA2485" s="1289">
        <v>2.0</v>
      </c>
      <c r="BB2485" s="1289">
        <v>3.0</v>
      </c>
      <c r="BC2485" s="75"/>
      <c r="BD2485" s="75"/>
      <c r="BE2485" s="75"/>
      <c r="BF2485" s="75"/>
      <c r="BG2485" s="75"/>
      <c r="BH2485" s="75"/>
      <c r="BI2485" s="75"/>
      <c r="BJ2485" s="75"/>
      <c r="BK2485" s="75"/>
      <c r="BL2485" s="75"/>
      <c r="BM2485" s="75"/>
      <c r="BN2485" s="75"/>
      <c r="BO2485" s="75"/>
      <c r="BP2485" s="786"/>
      <c r="BQ2485" s="75"/>
      <c r="BR2485" s="75"/>
      <c r="BS2485" s="75"/>
      <c r="BT2485" s="75"/>
      <c r="BU2485" s="75"/>
      <c r="BV2485" s="75"/>
      <c r="BW2485" s="75"/>
      <c r="BX2485" s="75"/>
      <c r="BY2485" s="75"/>
      <c r="BZ2485" s="75"/>
      <c r="CA2485" s="75"/>
      <c r="CB2485" s="786"/>
      <c r="CC2485" s="75"/>
      <c r="CD2485" s="75"/>
      <c r="CE2485" s="75"/>
      <c r="CF2485" s="75"/>
      <c r="CG2485" s="75"/>
      <c r="CH2485" s="1289">
        <v>2.0</v>
      </c>
      <c r="CI2485" s="75"/>
      <c r="CJ2485" s="75"/>
      <c r="CK2485" s="75"/>
      <c r="CL2485" s="75"/>
      <c r="CM2485" s="75"/>
      <c r="CN2485" s="75"/>
      <c r="CO2485" s="75"/>
      <c r="CP2485" s="75"/>
      <c r="CQ2485" s="75"/>
      <c r="CR2485" s="75"/>
      <c r="CS2485" s="75"/>
      <c r="CT2485" s="75"/>
      <c r="CU2485" s="75"/>
      <c r="CV2485" s="75"/>
      <c r="CW2485" s="1289">
        <v>1.0</v>
      </c>
      <c r="CX2485" s="1289">
        <v>1.0</v>
      </c>
      <c r="CY2485" s="75"/>
      <c r="CZ2485" s="75"/>
      <c r="DA2485" s="75"/>
      <c r="DB2485" s="75"/>
      <c r="DC2485" s="75"/>
      <c r="DD2485" s="75"/>
      <c r="DE2485" s="75"/>
      <c r="DF2485" s="75"/>
      <c r="DG2485" s="75"/>
      <c r="DH2485" s="75"/>
      <c r="DI2485" s="75"/>
      <c r="DJ2485" s="75"/>
      <c r="DK2485" s="75"/>
      <c r="DL2485" s="75"/>
      <c r="DM2485" s="75"/>
      <c r="DN2485" s="75"/>
      <c r="DO2485" s="75"/>
      <c r="DP2485" s="75"/>
      <c r="DQ2485" s="75"/>
      <c r="DR2485" s="75"/>
      <c r="DS2485" s="75"/>
      <c r="DT2485" s="75"/>
      <c r="DU2485" s="75"/>
      <c r="DV2485" s="75"/>
      <c r="DW2485" s="75"/>
      <c r="DX2485" s="75"/>
      <c r="DY2485" s="75"/>
      <c r="DZ2485" s="75"/>
      <c r="EA2485" s="75"/>
      <c r="EB2485" s="75"/>
      <c r="EC2485" s="75"/>
      <c r="ED2485" s="75"/>
      <c r="EE2485" s="75"/>
      <c r="EF2485" s="75"/>
      <c r="EG2485" s="75"/>
      <c r="EH2485" s="75"/>
      <c r="EI2485" s="75"/>
      <c r="EJ2485" s="786"/>
      <c r="EK2485" s="75"/>
      <c r="EL2485" s="75"/>
      <c r="EM2485" s="75"/>
      <c r="EN2485" s="75"/>
      <c r="EO2485" s="75"/>
      <c r="EP2485" s="75"/>
      <c r="EQ2485" s="75"/>
      <c r="ER2485" s="75"/>
      <c r="ES2485" s="75"/>
      <c r="ET2485" s="75"/>
      <c r="EU2485" s="75"/>
      <c r="EV2485" s="1289">
        <v>1.0</v>
      </c>
      <c r="EW2485" s="786"/>
      <c r="EX2485" s="75"/>
      <c r="EY2485" s="1289">
        <v>1.0</v>
      </c>
      <c r="EZ2485" s="786"/>
      <c r="FA2485" s="75"/>
      <c r="FB2485" s="1287" t="s">
        <v>8887</v>
      </c>
      <c r="FC2485" s="1215"/>
      <c r="FD2485" s="75"/>
    </row>
    <row r="2486">
      <c r="A2486" s="786" t="s">
        <v>8888</v>
      </c>
      <c r="B2486" s="786" t="s">
        <v>8889</v>
      </c>
      <c r="C2486" s="1283" t="s">
        <v>8</v>
      </c>
      <c r="D2486" s="786" t="s">
        <v>29</v>
      </c>
      <c r="E2486" s="786" t="s">
        <v>12</v>
      </c>
      <c r="F2486" s="786" t="s">
        <v>283</v>
      </c>
      <c r="G2486" s="786" t="s">
        <v>8890</v>
      </c>
      <c r="H2486" s="786" t="s">
        <v>8891</v>
      </c>
      <c r="I2486" s="786" t="s">
        <v>23</v>
      </c>
      <c r="J2486" s="786" t="s">
        <v>44</v>
      </c>
      <c r="K2486" s="786" t="s">
        <v>49</v>
      </c>
      <c r="L2486" s="786" t="s">
        <v>738</v>
      </c>
      <c r="M2486" s="786" t="s">
        <v>88</v>
      </c>
      <c r="N2486" s="1299">
        <v>42632.0</v>
      </c>
      <c r="O2486" s="1304">
        <v>42632.0</v>
      </c>
      <c r="P2486" s="1285"/>
      <c r="Q2486" s="363"/>
      <c r="R2486" s="363"/>
      <c r="S2486" s="75"/>
      <c r="T2486" s="857">
        <f t="shared" si="4753"/>
        <v>891</v>
      </c>
      <c r="U2486" s="1209">
        <f t="shared" si="4637"/>
        <v>7</v>
      </c>
      <c r="V2486" s="1291">
        <f t="shared" ref="V2486:X2486" si="4789">IF(ISBLANK($A2486),"",sum(AF2486,AL2486,AR2486,AX2486,BD2486,BJ2486,BP2486,BV2486,CB2486,CH2486,CN2486,CT2486,CZ2486,DF2486,DL2486,DR2486,DX2486,ED2486,EJ2486,EP2486,EV2486))</f>
        <v>0</v>
      </c>
      <c r="W2486" s="1291">
        <f t="shared" si="4789"/>
        <v>0</v>
      </c>
      <c r="X2486" s="1291">
        <f t="shared" si="4789"/>
        <v>0</v>
      </c>
      <c r="Y2486" s="1292">
        <f t="shared" si="4755"/>
        <v>0</v>
      </c>
      <c r="Z2486" s="1291">
        <f t="shared" si="4756"/>
        <v>0</v>
      </c>
      <c r="AA2486" s="1291">
        <f t="shared" ref="AA2486:AB2486" si="4790">IF(ISBLANK($A2486),"",sum(AJ2486,AP2486,AV2486,BB2486,BH2486,BN2486,BT2486,BZ2486,CF2486,CL2486,CR2486,CX2486,DD2486,DJ2486,DP2486,DV2486,EB2486,EH2486,EN2486,ET2486,EZ2486))</f>
        <v>0</v>
      </c>
      <c r="AB2486" s="1291">
        <f t="shared" si="4790"/>
        <v>2</v>
      </c>
      <c r="AC2486" s="1293">
        <f t="shared" si="4758"/>
        <v>2</v>
      </c>
      <c r="AD2486" s="1303" t="str">
        <f t="shared" si="4759"/>
        <v/>
      </c>
      <c r="AE2486" s="1204" t="str">
        <f t="shared" si="4631"/>
        <v>20+</v>
      </c>
      <c r="AF2486" s="75"/>
      <c r="AG2486" s="75"/>
      <c r="AH2486" s="75"/>
      <c r="AI2486" s="75"/>
      <c r="AJ2486" s="75"/>
      <c r="AK2486" s="75"/>
      <c r="AL2486" s="75"/>
      <c r="AM2486" s="75"/>
      <c r="AN2486" s="75"/>
      <c r="AO2486" s="75"/>
      <c r="AP2486" s="75"/>
      <c r="AQ2486" s="1286">
        <v>2.0</v>
      </c>
      <c r="AR2486" s="75"/>
      <c r="AS2486" s="75"/>
      <c r="AT2486" s="75"/>
      <c r="AU2486" s="75"/>
      <c r="AV2486" s="75"/>
      <c r="AW2486" s="75"/>
      <c r="AX2486" s="75"/>
      <c r="AY2486" s="75"/>
      <c r="AZ2486" s="75"/>
      <c r="BA2486" s="75"/>
      <c r="BB2486" s="75"/>
      <c r="BC2486" s="75"/>
      <c r="BD2486" s="75"/>
      <c r="BE2486" s="75"/>
      <c r="BF2486" s="75"/>
      <c r="BG2486" s="75"/>
      <c r="BH2486" s="75"/>
      <c r="BI2486" s="75"/>
      <c r="BJ2486" s="75"/>
      <c r="BK2486" s="75"/>
      <c r="BL2486" s="75"/>
      <c r="BM2486" s="75"/>
      <c r="BN2486" s="75"/>
      <c r="BO2486" s="75"/>
      <c r="BP2486" s="75"/>
      <c r="BQ2486" s="75"/>
      <c r="BR2486" s="75"/>
      <c r="BS2486" s="75"/>
      <c r="BT2486" s="75"/>
      <c r="BU2486" s="75"/>
      <c r="BV2486" s="75"/>
      <c r="BW2486" s="75"/>
      <c r="BX2486" s="75"/>
      <c r="BY2486" s="75"/>
      <c r="BZ2486" s="75"/>
      <c r="CA2486" s="75"/>
      <c r="CB2486" s="75"/>
      <c r="CC2486" s="75"/>
      <c r="CD2486" s="75"/>
      <c r="CE2486" s="75"/>
      <c r="CF2486" s="75"/>
      <c r="CG2486" s="75"/>
      <c r="CH2486" s="75"/>
      <c r="CI2486" s="75"/>
      <c r="CJ2486" s="75"/>
      <c r="CK2486" s="75"/>
      <c r="CL2486" s="75"/>
      <c r="CM2486" s="75"/>
      <c r="CN2486" s="75"/>
      <c r="CO2486" s="75"/>
      <c r="CP2486" s="75"/>
      <c r="CQ2486" s="75"/>
      <c r="CR2486" s="75"/>
      <c r="CS2486" s="75"/>
      <c r="CT2486" s="75"/>
      <c r="CU2486" s="75"/>
      <c r="CV2486" s="75"/>
      <c r="CW2486" s="75"/>
      <c r="CX2486" s="75"/>
      <c r="CY2486" s="75"/>
      <c r="CZ2486" s="75"/>
      <c r="DA2486" s="75"/>
      <c r="DB2486" s="75"/>
      <c r="DC2486" s="75"/>
      <c r="DD2486" s="75"/>
      <c r="DE2486" s="75"/>
      <c r="DF2486" s="75"/>
      <c r="DG2486" s="75"/>
      <c r="DH2486" s="75"/>
      <c r="DI2486" s="75"/>
      <c r="DJ2486" s="75"/>
      <c r="DK2486" s="75"/>
      <c r="DL2486" s="75"/>
      <c r="DM2486" s="75"/>
      <c r="DN2486" s="75"/>
      <c r="DO2486" s="75"/>
      <c r="DP2486" s="75"/>
      <c r="DQ2486" s="75"/>
      <c r="DR2486" s="75"/>
      <c r="DS2486" s="75"/>
      <c r="DT2486" s="75"/>
      <c r="DU2486" s="75"/>
      <c r="DV2486" s="75"/>
      <c r="DW2486" s="75"/>
      <c r="DX2486" s="75"/>
      <c r="DY2486" s="75"/>
      <c r="DZ2486" s="75"/>
      <c r="EA2486" s="75"/>
      <c r="EB2486" s="75"/>
      <c r="EC2486" s="75"/>
      <c r="ED2486" s="75"/>
      <c r="EE2486" s="75"/>
      <c r="EF2486" s="75"/>
      <c r="EG2486" s="75"/>
      <c r="EH2486" s="75"/>
      <c r="EI2486" s="75"/>
      <c r="EJ2486" s="75"/>
      <c r="EK2486" s="75"/>
      <c r="EL2486" s="75"/>
      <c r="EM2486" s="75"/>
      <c r="EN2486" s="75"/>
      <c r="EO2486" s="75"/>
      <c r="EP2486" s="75"/>
      <c r="EQ2486" s="75"/>
      <c r="ER2486" s="75"/>
      <c r="ES2486" s="75"/>
      <c r="ET2486" s="75"/>
      <c r="EU2486" s="75"/>
      <c r="EV2486" s="75"/>
      <c r="EW2486" s="75"/>
      <c r="EX2486" s="75"/>
      <c r="EY2486" s="75"/>
      <c r="EZ2486" s="75"/>
      <c r="FA2486" s="75"/>
      <c r="FB2486" s="1287" t="s">
        <v>8892</v>
      </c>
      <c r="FC2486" s="1215"/>
      <c r="FD2486" s="75"/>
    </row>
    <row r="2487">
      <c r="A2487" s="786" t="s">
        <v>8893</v>
      </c>
      <c r="B2487" s="786" t="s">
        <v>2751</v>
      </c>
      <c r="C2487" s="1283" t="s">
        <v>8</v>
      </c>
      <c r="D2487" s="786" t="s">
        <v>29</v>
      </c>
      <c r="E2487" s="786" t="s">
        <v>12</v>
      </c>
      <c r="F2487" s="786" t="s">
        <v>283</v>
      </c>
      <c r="G2487" s="786" t="s">
        <v>8894</v>
      </c>
      <c r="H2487" s="786" t="s">
        <v>4612</v>
      </c>
      <c r="I2487" s="786" t="s">
        <v>23</v>
      </c>
      <c r="J2487" s="786" t="s">
        <v>44</v>
      </c>
      <c r="K2487" s="786" t="s">
        <v>87</v>
      </c>
      <c r="L2487" s="786" t="s">
        <v>738</v>
      </c>
      <c r="M2487" s="786" t="s">
        <v>88</v>
      </c>
      <c r="N2487" s="1284">
        <v>42775.0</v>
      </c>
      <c r="O2487" s="1284"/>
      <c r="P2487" s="1285"/>
      <c r="Q2487" s="363"/>
      <c r="R2487" s="363"/>
      <c r="S2487" s="75"/>
      <c r="T2487" s="857">
        <f t="shared" si="4753"/>
        <v>748</v>
      </c>
      <c r="U2487" s="1209">
        <f t="shared" si="4637"/>
        <v>7</v>
      </c>
      <c r="V2487" s="1291">
        <f t="shared" ref="V2487:X2487" si="4791">IF(ISBLANK($A2487),"",sum(AF2487,AL2487,AR2487,AX2487,BD2487,BJ2487,BP2487,BV2487,CB2487,CH2487,CN2487,CT2487,CZ2487,DF2487,DL2487,DR2487,DX2487,ED2487,EJ2487,EP2487,EV2487))</f>
        <v>6</v>
      </c>
      <c r="W2487" s="1291">
        <f t="shared" si="4791"/>
        <v>0</v>
      </c>
      <c r="X2487" s="1291">
        <f t="shared" si="4791"/>
        <v>0</v>
      </c>
      <c r="Y2487" s="1292">
        <f t="shared" si="4755"/>
        <v>6</v>
      </c>
      <c r="Z2487" s="1291">
        <f t="shared" si="4756"/>
        <v>2</v>
      </c>
      <c r="AA2487" s="1291">
        <f t="shared" ref="AA2487:AB2487" si="4792">IF(ISBLANK($A2487),"",sum(AJ2487,AP2487,AV2487,BB2487,BH2487,BN2487,BT2487,BZ2487,CF2487,CL2487,CR2487,CX2487,DD2487,DJ2487,DP2487,DV2487,EB2487,EH2487,EN2487,ET2487,EZ2487))</f>
        <v>0</v>
      </c>
      <c r="AB2487" s="1291">
        <f t="shared" si="4792"/>
        <v>0</v>
      </c>
      <c r="AC2487" s="1293">
        <f t="shared" si="4758"/>
        <v>2</v>
      </c>
      <c r="AD2487" s="1303">
        <f t="shared" si="4759"/>
        <v>0.3333333333</v>
      </c>
      <c r="AE2487" s="1204" t="str">
        <f t="shared" si="4631"/>
        <v>20+</v>
      </c>
      <c r="AF2487" s="75"/>
      <c r="AG2487" s="75"/>
      <c r="AH2487" s="75"/>
      <c r="AI2487" s="75"/>
      <c r="AJ2487" s="75"/>
      <c r="AK2487" s="75"/>
      <c r="AL2487" s="75"/>
      <c r="AM2487" s="75"/>
      <c r="AN2487" s="75"/>
      <c r="AO2487" s="75"/>
      <c r="AP2487" s="75"/>
      <c r="AQ2487" s="75"/>
      <c r="AR2487" s="1286">
        <v>2.0</v>
      </c>
      <c r="AS2487" s="75"/>
      <c r="AT2487" s="75"/>
      <c r="AU2487" s="1286">
        <v>2.0</v>
      </c>
      <c r="AV2487" s="75"/>
      <c r="AW2487" s="75"/>
      <c r="AX2487" s="75"/>
      <c r="AY2487" s="75"/>
      <c r="AZ2487" s="75"/>
      <c r="BA2487" s="75"/>
      <c r="BB2487" s="75"/>
      <c r="BC2487" s="75"/>
      <c r="BD2487" s="75"/>
      <c r="BE2487" s="75"/>
      <c r="BF2487" s="75"/>
      <c r="BG2487" s="75"/>
      <c r="BH2487" s="75"/>
      <c r="BI2487" s="75"/>
      <c r="BJ2487" s="1286">
        <v>4.0</v>
      </c>
      <c r="BK2487" s="75"/>
      <c r="BL2487" s="75"/>
      <c r="BM2487" s="75"/>
      <c r="BN2487" s="75"/>
      <c r="BO2487" s="75"/>
      <c r="BP2487" s="75"/>
      <c r="BQ2487" s="75"/>
      <c r="BR2487" s="75"/>
      <c r="BS2487" s="75"/>
      <c r="BT2487" s="75"/>
      <c r="BU2487" s="75"/>
      <c r="BV2487" s="75"/>
      <c r="BW2487" s="75"/>
      <c r="BX2487" s="75"/>
      <c r="BY2487" s="75"/>
      <c r="BZ2487" s="75"/>
      <c r="CA2487" s="75"/>
      <c r="CB2487" s="75"/>
      <c r="CC2487" s="75"/>
      <c r="CD2487" s="75"/>
      <c r="CE2487" s="75"/>
      <c r="CF2487" s="75"/>
      <c r="CG2487" s="75"/>
      <c r="CH2487" s="75"/>
      <c r="CI2487" s="75"/>
      <c r="CJ2487" s="75"/>
      <c r="CK2487" s="75"/>
      <c r="CL2487" s="75"/>
      <c r="CM2487" s="75"/>
      <c r="CN2487" s="75"/>
      <c r="CO2487" s="75"/>
      <c r="CP2487" s="75"/>
      <c r="CQ2487" s="75"/>
      <c r="CR2487" s="75"/>
      <c r="CS2487" s="75"/>
      <c r="CT2487" s="75"/>
      <c r="CU2487" s="75"/>
      <c r="CV2487" s="75"/>
      <c r="CW2487" s="75"/>
      <c r="CX2487" s="75"/>
      <c r="CY2487" s="75"/>
      <c r="CZ2487" s="75"/>
      <c r="DA2487" s="75"/>
      <c r="DB2487" s="75"/>
      <c r="DC2487" s="75"/>
      <c r="DD2487" s="75"/>
      <c r="DE2487" s="75"/>
      <c r="DF2487" s="75"/>
      <c r="DG2487" s="75"/>
      <c r="DH2487" s="75"/>
      <c r="DI2487" s="75"/>
      <c r="DJ2487" s="75"/>
      <c r="DK2487" s="75"/>
      <c r="DL2487" s="75"/>
      <c r="DM2487" s="75"/>
      <c r="DN2487" s="75"/>
      <c r="DO2487" s="75"/>
      <c r="DP2487" s="75"/>
      <c r="DQ2487" s="75"/>
      <c r="DR2487" s="75"/>
      <c r="DS2487" s="75"/>
      <c r="DT2487" s="75"/>
      <c r="DU2487" s="75"/>
      <c r="DV2487" s="75"/>
      <c r="DW2487" s="75"/>
      <c r="DX2487" s="75"/>
      <c r="DY2487" s="75"/>
      <c r="DZ2487" s="75"/>
      <c r="EA2487" s="75"/>
      <c r="EB2487" s="75"/>
      <c r="EC2487" s="75"/>
      <c r="ED2487" s="75"/>
      <c r="EE2487" s="75"/>
      <c r="EF2487" s="75"/>
      <c r="EG2487" s="75"/>
      <c r="EH2487" s="75"/>
      <c r="EI2487" s="75"/>
      <c r="EJ2487" s="75"/>
      <c r="EK2487" s="75"/>
      <c r="EL2487" s="75"/>
      <c r="EM2487" s="75"/>
      <c r="EN2487" s="75"/>
      <c r="EO2487" s="75"/>
      <c r="EP2487" s="75"/>
      <c r="EQ2487" s="75"/>
      <c r="ER2487" s="75"/>
      <c r="ES2487" s="75"/>
      <c r="ET2487" s="75"/>
      <c r="EU2487" s="75"/>
      <c r="EV2487" s="75"/>
      <c r="EW2487" s="75"/>
      <c r="EX2487" s="75"/>
      <c r="EY2487" s="75"/>
      <c r="EZ2487" s="75"/>
      <c r="FA2487" s="75"/>
      <c r="FB2487" s="1287" t="s">
        <v>8895</v>
      </c>
      <c r="FC2487" s="1215"/>
      <c r="FD2487" s="75"/>
    </row>
    <row r="2488">
      <c r="A2488" s="786" t="s">
        <v>8896</v>
      </c>
      <c r="B2488" s="786" t="s">
        <v>7128</v>
      </c>
      <c r="C2488" s="1283" t="s">
        <v>8</v>
      </c>
      <c r="D2488" s="786" t="s">
        <v>29</v>
      </c>
      <c r="E2488" s="786" t="s">
        <v>12</v>
      </c>
      <c r="F2488" s="786" t="s">
        <v>283</v>
      </c>
      <c r="G2488" s="786" t="s">
        <v>5124</v>
      </c>
      <c r="H2488" s="786" t="s">
        <v>7071</v>
      </c>
      <c r="I2488" s="786" t="s">
        <v>23</v>
      </c>
      <c r="J2488" s="786" t="s">
        <v>44</v>
      </c>
      <c r="K2488" s="786" t="s">
        <v>87</v>
      </c>
      <c r="L2488" s="786" t="s">
        <v>698</v>
      </c>
      <c r="M2488" s="786" t="s">
        <v>125</v>
      </c>
      <c r="N2488" s="1284">
        <v>42786.0</v>
      </c>
      <c r="O2488" s="1284"/>
      <c r="P2488" s="1285"/>
      <c r="Q2488" s="1305">
        <v>42836.0</v>
      </c>
      <c r="R2488" s="363"/>
      <c r="S2488" s="75"/>
      <c r="T2488" s="857">
        <f t="shared" si="4753"/>
        <v>737</v>
      </c>
      <c r="U2488" s="1209">
        <f t="shared" si="4637"/>
        <v>7</v>
      </c>
      <c r="V2488" s="1291">
        <f t="shared" ref="V2488:X2488" si="4793">IF(ISBLANK($A2488),"",sum(AF2488,AL2488,AR2488,AX2488,BD2488,BJ2488,BP2488,BV2488,CB2488,CH2488,CN2488,CT2488,CZ2488,DF2488,DL2488,DR2488,DX2488,ED2488,EJ2488,EP2488,EV2488))</f>
        <v>5</v>
      </c>
      <c r="W2488" s="1291">
        <f t="shared" si="4793"/>
        <v>0</v>
      </c>
      <c r="X2488" s="1291">
        <f t="shared" si="4793"/>
        <v>0</v>
      </c>
      <c r="Y2488" s="1292">
        <f t="shared" si="4755"/>
        <v>5</v>
      </c>
      <c r="Z2488" s="1291">
        <f t="shared" si="4756"/>
        <v>5</v>
      </c>
      <c r="AA2488" s="1291">
        <f t="shared" ref="AA2488:AB2488" si="4794">IF(ISBLANK($A2488),"",sum(AJ2488,AP2488,AV2488,BB2488,BH2488,BN2488,BT2488,BZ2488,CF2488,CL2488,CR2488,CX2488,DD2488,DJ2488,DP2488,DV2488,EB2488,EH2488,EN2488,ET2488,EZ2488))</f>
        <v>4</v>
      </c>
      <c r="AB2488" s="1291">
        <f t="shared" si="4794"/>
        <v>0</v>
      </c>
      <c r="AC2488" s="1293">
        <f t="shared" si="4758"/>
        <v>9</v>
      </c>
      <c r="AD2488" s="1303">
        <f t="shared" si="4759"/>
        <v>1</v>
      </c>
      <c r="AE2488" s="1204" t="str">
        <f t="shared" si="4631"/>
        <v>20+</v>
      </c>
      <c r="AF2488" s="75"/>
      <c r="AG2488" s="75"/>
      <c r="AH2488" s="75"/>
      <c r="AI2488" s="75"/>
      <c r="AJ2488" s="75"/>
      <c r="AK2488" s="75"/>
      <c r="AL2488" s="1286">
        <v>3.0</v>
      </c>
      <c r="AM2488" s="75"/>
      <c r="AN2488" s="75"/>
      <c r="AO2488" s="1286">
        <v>3.0</v>
      </c>
      <c r="AP2488" s="75"/>
      <c r="AQ2488" s="75"/>
      <c r="AR2488" s="1286">
        <v>1.0</v>
      </c>
      <c r="AS2488" s="75"/>
      <c r="AT2488" s="75"/>
      <c r="AU2488" s="1286">
        <v>1.0</v>
      </c>
      <c r="AV2488" s="1286">
        <v>2.0</v>
      </c>
      <c r="AW2488" s="75"/>
      <c r="AX2488" s="1286">
        <v>1.0</v>
      </c>
      <c r="AY2488" s="75"/>
      <c r="AZ2488" s="75"/>
      <c r="BA2488" s="75"/>
      <c r="BB2488" s="1286">
        <v>2.0</v>
      </c>
      <c r="BC2488" s="75"/>
      <c r="BD2488" s="75"/>
      <c r="BE2488" s="75"/>
      <c r="BF2488" s="75"/>
      <c r="BG2488" s="75"/>
      <c r="BH2488" s="75"/>
      <c r="BI2488" s="75"/>
      <c r="BJ2488" s="75"/>
      <c r="BK2488" s="75"/>
      <c r="BL2488" s="75"/>
      <c r="BM2488" s="75"/>
      <c r="BN2488" s="75"/>
      <c r="BO2488" s="75"/>
      <c r="BP2488" s="75"/>
      <c r="BQ2488" s="75"/>
      <c r="BR2488" s="75"/>
      <c r="BS2488" s="75"/>
      <c r="BT2488" s="75"/>
      <c r="BU2488" s="75"/>
      <c r="BV2488" s="75"/>
      <c r="BW2488" s="75"/>
      <c r="BX2488" s="75"/>
      <c r="BY2488" s="1286">
        <v>1.0</v>
      </c>
      <c r="BZ2488" s="75"/>
      <c r="CA2488" s="75"/>
      <c r="CB2488" s="75"/>
      <c r="CC2488" s="75"/>
      <c r="CD2488" s="75"/>
      <c r="CE2488" s="75"/>
      <c r="CF2488" s="75"/>
      <c r="CG2488" s="75"/>
      <c r="CH2488" s="75"/>
      <c r="CI2488" s="75"/>
      <c r="CJ2488" s="75"/>
      <c r="CK2488" s="75"/>
      <c r="CL2488" s="75"/>
      <c r="CM2488" s="75"/>
      <c r="CN2488" s="75"/>
      <c r="CO2488" s="75"/>
      <c r="CP2488" s="75"/>
      <c r="CQ2488" s="75"/>
      <c r="CR2488" s="75"/>
      <c r="CS2488" s="75"/>
      <c r="CT2488" s="75"/>
      <c r="CU2488" s="75"/>
      <c r="CV2488" s="75"/>
      <c r="CW2488" s="75"/>
      <c r="CX2488" s="75"/>
      <c r="CY2488" s="75"/>
      <c r="CZ2488" s="75"/>
      <c r="DA2488" s="75"/>
      <c r="DB2488" s="75"/>
      <c r="DC2488" s="75"/>
      <c r="DD2488" s="75"/>
      <c r="DE2488" s="75"/>
      <c r="DF2488" s="75"/>
      <c r="DG2488" s="75"/>
      <c r="DH2488" s="75"/>
      <c r="DI2488" s="75"/>
      <c r="DJ2488" s="75"/>
      <c r="DK2488" s="75"/>
      <c r="DL2488" s="75"/>
      <c r="DM2488" s="75"/>
      <c r="DN2488" s="75"/>
      <c r="DO2488" s="75"/>
      <c r="DP2488" s="75"/>
      <c r="DQ2488" s="75"/>
      <c r="DR2488" s="75"/>
      <c r="DS2488" s="75"/>
      <c r="DT2488" s="75"/>
      <c r="DU2488" s="75"/>
      <c r="DV2488" s="75"/>
      <c r="DW2488" s="75"/>
      <c r="DX2488" s="75"/>
      <c r="DY2488" s="75"/>
      <c r="DZ2488" s="75"/>
      <c r="EA2488" s="75"/>
      <c r="EB2488" s="75"/>
      <c r="EC2488" s="75"/>
      <c r="ED2488" s="75"/>
      <c r="EE2488" s="75"/>
      <c r="EF2488" s="75"/>
      <c r="EG2488" s="75"/>
      <c r="EH2488" s="75"/>
      <c r="EI2488" s="75"/>
      <c r="EJ2488" s="75"/>
      <c r="EK2488" s="75"/>
      <c r="EL2488" s="75"/>
      <c r="EM2488" s="75"/>
      <c r="EN2488" s="75"/>
      <c r="EO2488" s="75"/>
      <c r="EP2488" s="75"/>
      <c r="EQ2488" s="75"/>
      <c r="ER2488" s="75"/>
      <c r="ES2488" s="75"/>
      <c r="ET2488" s="75"/>
      <c r="EU2488" s="75"/>
      <c r="EV2488" s="75"/>
      <c r="EW2488" s="75"/>
      <c r="EX2488" s="75"/>
      <c r="EY2488" s="75"/>
      <c r="EZ2488" s="75"/>
      <c r="FA2488" s="75"/>
      <c r="FB2488" s="1287" t="s">
        <v>8897</v>
      </c>
      <c r="FC2488" s="1215"/>
      <c r="FD2488" s="75"/>
    </row>
    <row r="2489">
      <c r="A2489" s="786" t="s">
        <v>8898</v>
      </c>
      <c r="B2489" s="786" t="s">
        <v>7128</v>
      </c>
      <c r="C2489" s="1283" t="s">
        <v>8</v>
      </c>
      <c r="D2489" s="786" t="s">
        <v>29</v>
      </c>
      <c r="E2489" s="786" t="s">
        <v>12</v>
      </c>
      <c r="F2489" s="786" t="s">
        <v>283</v>
      </c>
      <c r="G2489" s="786" t="s">
        <v>5124</v>
      </c>
      <c r="H2489" s="786" t="s">
        <v>7071</v>
      </c>
      <c r="I2489" s="786" t="s">
        <v>23</v>
      </c>
      <c r="J2489" s="786" t="s">
        <v>44</v>
      </c>
      <c r="K2489" s="786" t="s">
        <v>87</v>
      </c>
      <c r="L2489" s="786" t="s">
        <v>8899</v>
      </c>
      <c r="M2489" s="786" t="s">
        <v>125</v>
      </c>
      <c r="N2489" s="1284">
        <v>42786.0</v>
      </c>
      <c r="O2489" s="1284"/>
      <c r="P2489" s="1285"/>
      <c r="Q2489" s="1305">
        <v>42836.0</v>
      </c>
      <c r="R2489" s="363"/>
      <c r="S2489" s="75"/>
      <c r="T2489" s="857">
        <f t="shared" si="4753"/>
        <v>737</v>
      </c>
      <c r="U2489" s="1209">
        <f t="shared" si="4637"/>
        <v>7</v>
      </c>
      <c r="V2489" s="1291">
        <f t="shared" ref="V2489:X2489" si="4795">IF(ISBLANK($A2489),"",sum(AF2489,AL2489,AR2489,AX2489,BD2489,BJ2489,BP2489,BV2489,CB2489,CH2489,CN2489,CT2489,CZ2489,DF2489,DL2489,DR2489,DX2489,ED2489,EJ2489,EP2489,EV2489))</f>
        <v>3</v>
      </c>
      <c r="W2489" s="1291">
        <f t="shared" si="4795"/>
        <v>0</v>
      </c>
      <c r="X2489" s="1291">
        <f t="shared" si="4795"/>
        <v>0</v>
      </c>
      <c r="Y2489" s="1292">
        <f t="shared" si="4755"/>
        <v>3</v>
      </c>
      <c r="Z2489" s="1291">
        <f t="shared" si="4756"/>
        <v>0</v>
      </c>
      <c r="AA2489" s="1291">
        <f t="shared" ref="AA2489:AB2489" si="4796">IF(ISBLANK($A2489),"",sum(AJ2489,AP2489,AV2489,BB2489,BH2489,BN2489,BT2489,BZ2489,CF2489,CL2489,CR2489,CX2489,DD2489,DJ2489,DP2489,DV2489,EB2489,EH2489,EN2489,ET2489,EZ2489))</f>
        <v>0</v>
      </c>
      <c r="AB2489" s="1291">
        <f t="shared" si="4796"/>
        <v>0</v>
      </c>
      <c r="AC2489" s="1293">
        <f t="shared" si="4758"/>
        <v>0</v>
      </c>
      <c r="AD2489" s="1303">
        <f t="shared" si="4759"/>
        <v>0</v>
      </c>
      <c r="AE2489" s="1204" t="str">
        <f t="shared" si="4631"/>
        <v>20+</v>
      </c>
      <c r="AF2489" s="75"/>
      <c r="AG2489" s="75"/>
      <c r="AH2489" s="75"/>
      <c r="AI2489" s="75"/>
      <c r="AJ2489" s="75"/>
      <c r="AK2489" s="75"/>
      <c r="AL2489" s="1286">
        <v>1.0</v>
      </c>
      <c r="AM2489" s="75"/>
      <c r="AN2489" s="75"/>
      <c r="AO2489" s="75"/>
      <c r="AP2489" s="75"/>
      <c r="AQ2489" s="75"/>
      <c r="AR2489" s="1286">
        <v>1.0</v>
      </c>
      <c r="AS2489" s="75"/>
      <c r="AT2489" s="75"/>
      <c r="AU2489" s="75"/>
      <c r="AV2489" s="75"/>
      <c r="AW2489" s="75"/>
      <c r="AX2489" s="1286">
        <v>1.0</v>
      </c>
      <c r="AY2489" s="75"/>
      <c r="AZ2489" s="75"/>
      <c r="BA2489" s="75"/>
      <c r="BB2489" s="75"/>
      <c r="BC2489" s="75"/>
      <c r="BD2489" s="75"/>
      <c r="BE2489" s="75"/>
      <c r="BF2489" s="75"/>
      <c r="BG2489" s="75"/>
      <c r="BH2489" s="75"/>
      <c r="BI2489" s="75"/>
      <c r="BJ2489" s="75"/>
      <c r="BK2489" s="75"/>
      <c r="BL2489" s="75"/>
      <c r="BM2489" s="75"/>
      <c r="BN2489" s="75"/>
      <c r="BO2489" s="75"/>
      <c r="BP2489" s="75"/>
      <c r="BQ2489" s="75"/>
      <c r="BR2489" s="75"/>
      <c r="BS2489" s="75"/>
      <c r="BT2489" s="75"/>
      <c r="BU2489" s="75"/>
      <c r="BV2489" s="75"/>
      <c r="BW2489" s="75"/>
      <c r="BX2489" s="75"/>
      <c r="BY2489" s="75"/>
      <c r="BZ2489" s="75"/>
      <c r="CA2489" s="75"/>
      <c r="CB2489" s="75"/>
      <c r="CC2489" s="75"/>
      <c r="CD2489" s="75"/>
      <c r="CE2489" s="75"/>
      <c r="CF2489" s="75"/>
      <c r="CG2489" s="75"/>
      <c r="CH2489" s="75"/>
      <c r="CI2489" s="75"/>
      <c r="CJ2489" s="75"/>
      <c r="CK2489" s="75"/>
      <c r="CL2489" s="75"/>
      <c r="CM2489" s="75"/>
      <c r="CN2489" s="75"/>
      <c r="CO2489" s="75"/>
      <c r="CP2489" s="75"/>
      <c r="CQ2489" s="75"/>
      <c r="CR2489" s="75"/>
      <c r="CS2489" s="75"/>
      <c r="CT2489" s="75"/>
      <c r="CU2489" s="75"/>
      <c r="CV2489" s="75"/>
      <c r="CW2489" s="75"/>
      <c r="CX2489" s="75"/>
      <c r="CY2489" s="75"/>
      <c r="CZ2489" s="75"/>
      <c r="DA2489" s="75"/>
      <c r="DB2489" s="75"/>
      <c r="DC2489" s="75"/>
      <c r="DD2489" s="75"/>
      <c r="DE2489" s="75"/>
      <c r="DF2489" s="75"/>
      <c r="DG2489" s="75"/>
      <c r="DH2489" s="75"/>
      <c r="DI2489" s="75"/>
      <c r="DJ2489" s="75"/>
      <c r="DK2489" s="75"/>
      <c r="DL2489" s="75"/>
      <c r="DM2489" s="75"/>
      <c r="DN2489" s="75"/>
      <c r="DO2489" s="75"/>
      <c r="DP2489" s="75"/>
      <c r="DQ2489" s="75"/>
      <c r="DR2489" s="75"/>
      <c r="DS2489" s="75"/>
      <c r="DT2489" s="75"/>
      <c r="DU2489" s="75"/>
      <c r="DV2489" s="75"/>
      <c r="DW2489" s="75"/>
      <c r="DX2489" s="75"/>
      <c r="DY2489" s="75"/>
      <c r="DZ2489" s="75"/>
      <c r="EA2489" s="75"/>
      <c r="EB2489" s="75"/>
      <c r="EC2489" s="75"/>
      <c r="ED2489" s="75"/>
      <c r="EE2489" s="75"/>
      <c r="EF2489" s="75"/>
      <c r="EG2489" s="75"/>
      <c r="EH2489" s="75"/>
      <c r="EI2489" s="75"/>
      <c r="EJ2489" s="75"/>
      <c r="EK2489" s="75"/>
      <c r="EL2489" s="75"/>
      <c r="EM2489" s="75"/>
      <c r="EN2489" s="75"/>
      <c r="EO2489" s="75"/>
      <c r="EP2489" s="75"/>
      <c r="EQ2489" s="75"/>
      <c r="ER2489" s="75"/>
      <c r="ES2489" s="75"/>
      <c r="ET2489" s="75"/>
      <c r="EU2489" s="75"/>
      <c r="EV2489" s="75"/>
      <c r="EW2489" s="75"/>
      <c r="EX2489" s="75"/>
      <c r="EY2489" s="75"/>
      <c r="EZ2489" s="75"/>
      <c r="FA2489" s="75"/>
      <c r="FB2489" s="1287" t="s">
        <v>8900</v>
      </c>
      <c r="FC2489" s="75"/>
      <c r="FD2489" s="75"/>
    </row>
    <row r="2490">
      <c r="A2490" s="786" t="s">
        <v>8901</v>
      </c>
      <c r="B2490" s="786" t="s">
        <v>7128</v>
      </c>
      <c r="C2490" s="1283" t="s">
        <v>8</v>
      </c>
      <c r="D2490" s="786" t="s">
        <v>29</v>
      </c>
      <c r="E2490" s="786" t="s">
        <v>12</v>
      </c>
      <c r="F2490" s="786" t="s">
        <v>283</v>
      </c>
      <c r="G2490" s="786" t="s">
        <v>3482</v>
      </c>
      <c r="H2490" s="786" t="s">
        <v>7071</v>
      </c>
      <c r="I2490" s="786" t="s">
        <v>23</v>
      </c>
      <c r="J2490" s="786" t="s">
        <v>44</v>
      </c>
      <c r="K2490" s="786" t="s">
        <v>87</v>
      </c>
      <c r="L2490" s="786" t="s">
        <v>579</v>
      </c>
      <c r="M2490" s="786" t="s">
        <v>128</v>
      </c>
      <c r="N2490" s="1284">
        <v>42786.0</v>
      </c>
      <c r="O2490" s="1284"/>
      <c r="P2490" s="1285"/>
      <c r="Q2490" s="1305">
        <v>42836.0</v>
      </c>
      <c r="R2490" s="363"/>
      <c r="S2490" s="75"/>
      <c r="T2490" s="857">
        <f t="shared" si="4753"/>
        <v>737</v>
      </c>
      <c r="U2490" s="1209">
        <f t="shared" si="4637"/>
        <v>7</v>
      </c>
      <c r="V2490" s="1291">
        <f t="shared" ref="V2490:X2490" si="4797">IF(ISBLANK($A2490),"",sum(AF2490,AL2490,AR2490,AX2490,BD2490,BJ2490,BP2490,BV2490,CB2490,CH2490,CN2490,CT2490,CZ2490,DF2490,DL2490,DR2490,DX2490,ED2490,EJ2490,EP2490,EV2490))</f>
        <v>4</v>
      </c>
      <c r="W2490" s="1291">
        <f t="shared" si="4797"/>
        <v>0</v>
      </c>
      <c r="X2490" s="1291">
        <f t="shared" si="4797"/>
        <v>0</v>
      </c>
      <c r="Y2490" s="1292">
        <f t="shared" si="4755"/>
        <v>4</v>
      </c>
      <c r="Z2490" s="1291">
        <f t="shared" si="4756"/>
        <v>2</v>
      </c>
      <c r="AA2490" s="1291">
        <f t="shared" ref="AA2490:AB2490" si="4798">IF(ISBLANK($A2490),"",sum(AJ2490,AP2490,AV2490,BB2490,BH2490,BN2490,BT2490,BZ2490,CF2490,CL2490,CR2490,CX2490,DD2490,DJ2490,DP2490,DV2490,EB2490,EH2490,EN2490,ET2490,EZ2490))</f>
        <v>0</v>
      </c>
      <c r="AB2490" s="1291">
        <f t="shared" si="4798"/>
        <v>0</v>
      </c>
      <c r="AC2490" s="1293">
        <f t="shared" si="4758"/>
        <v>2</v>
      </c>
      <c r="AD2490" s="1303">
        <f t="shared" si="4759"/>
        <v>0.5</v>
      </c>
      <c r="AE2490" s="1204" t="str">
        <f t="shared" si="4631"/>
        <v>20+</v>
      </c>
      <c r="AF2490" s="75"/>
      <c r="AG2490" s="75"/>
      <c r="AH2490" s="75"/>
      <c r="AI2490" s="75"/>
      <c r="AJ2490" s="75"/>
      <c r="AK2490" s="75"/>
      <c r="AL2490" s="1286">
        <v>2.0</v>
      </c>
      <c r="AM2490" s="75"/>
      <c r="AN2490" s="75"/>
      <c r="AO2490" s="75"/>
      <c r="AP2490" s="75"/>
      <c r="AQ2490" s="75"/>
      <c r="AR2490" s="1286">
        <v>1.0</v>
      </c>
      <c r="AS2490" s="75"/>
      <c r="AT2490" s="75"/>
      <c r="AU2490" s="1286">
        <v>2.0</v>
      </c>
      <c r="AV2490" s="75"/>
      <c r="AW2490" s="75"/>
      <c r="AX2490" s="1286">
        <v>1.0</v>
      </c>
      <c r="AY2490" s="75"/>
      <c r="AZ2490" s="75"/>
      <c r="BA2490" s="75"/>
      <c r="BB2490" s="75"/>
      <c r="BC2490" s="75"/>
      <c r="BD2490" s="75"/>
      <c r="BE2490" s="75"/>
      <c r="BF2490" s="75"/>
      <c r="BG2490" s="75"/>
      <c r="BH2490" s="75"/>
      <c r="BI2490" s="75"/>
      <c r="BJ2490" s="75"/>
      <c r="BK2490" s="75"/>
      <c r="BL2490" s="75"/>
      <c r="BM2490" s="75"/>
      <c r="BN2490" s="75"/>
      <c r="BO2490" s="75"/>
      <c r="BP2490" s="75"/>
      <c r="BQ2490" s="75"/>
      <c r="BR2490" s="75"/>
      <c r="BS2490" s="75"/>
      <c r="BT2490" s="75"/>
      <c r="BU2490" s="75"/>
      <c r="BV2490" s="75"/>
      <c r="BW2490" s="75"/>
      <c r="BX2490" s="75"/>
      <c r="BY2490" s="75"/>
      <c r="BZ2490" s="75"/>
      <c r="CA2490" s="75"/>
      <c r="CB2490" s="75"/>
      <c r="CC2490" s="75"/>
      <c r="CD2490" s="75"/>
      <c r="CE2490" s="75"/>
      <c r="CF2490" s="75"/>
      <c r="CG2490" s="75"/>
      <c r="CH2490" s="75"/>
      <c r="CI2490" s="75"/>
      <c r="CJ2490" s="75"/>
      <c r="CK2490" s="75"/>
      <c r="CL2490" s="75"/>
      <c r="CM2490" s="75"/>
      <c r="CN2490" s="75"/>
      <c r="CO2490" s="75"/>
      <c r="CP2490" s="75"/>
      <c r="CQ2490" s="75"/>
      <c r="CR2490" s="75"/>
      <c r="CS2490" s="75"/>
      <c r="CT2490" s="75"/>
      <c r="CU2490" s="75"/>
      <c r="CV2490" s="75"/>
      <c r="CW2490" s="75"/>
      <c r="CX2490" s="75"/>
      <c r="CY2490" s="75"/>
      <c r="CZ2490" s="75"/>
      <c r="DA2490" s="75"/>
      <c r="DB2490" s="75"/>
      <c r="DC2490" s="75"/>
      <c r="DD2490" s="75"/>
      <c r="DE2490" s="75"/>
      <c r="DF2490" s="75"/>
      <c r="DG2490" s="75"/>
      <c r="DH2490" s="75"/>
      <c r="DI2490" s="75"/>
      <c r="DJ2490" s="75"/>
      <c r="DK2490" s="75"/>
      <c r="DL2490" s="75"/>
      <c r="DM2490" s="75"/>
      <c r="DN2490" s="75"/>
      <c r="DO2490" s="75"/>
      <c r="DP2490" s="75"/>
      <c r="DQ2490" s="75"/>
      <c r="DR2490" s="75"/>
      <c r="DS2490" s="75"/>
      <c r="DT2490" s="75"/>
      <c r="DU2490" s="75"/>
      <c r="DV2490" s="75"/>
      <c r="DW2490" s="75"/>
      <c r="DX2490" s="75"/>
      <c r="DY2490" s="75"/>
      <c r="DZ2490" s="75"/>
      <c r="EA2490" s="75"/>
      <c r="EB2490" s="75"/>
      <c r="EC2490" s="75"/>
      <c r="ED2490" s="75"/>
      <c r="EE2490" s="75"/>
      <c r="EF2490" s="75"/>
      <c r="EG2490" s="75"/>
      <c r="EH2490" s="75"/>
      <c r="EI2490" s="75"/>
      <c r="EJ2490" s="75"/>
      <c r="EK2490" s="75"/>
      <c r="EL2490" s="75"/>
      <c r="EM2490" s="75"/>
      <c r="EN2490" s="75"/>
      <c r="EO2490" s="75"/>
      <c r="EP2490" s="75"/>
      <c r="EQ2490" s="75"/>
      <c r="ER2490" s="75"/>
      <c r="ES2490" s="75"/>
      <c r="ET2490" s="75"/>
      <c r="EU2490" s="75"/>
      <c r="EV2490" s="75"/>
      <c r="EW2490" s="75"/>
      <c r="EX2490" s="75"/>
      <c r="EY2490" s="75"/>
      <c r="EZ2490" s="75"/>
      <c r="FA2490" s="75"/>
      <c r="FB2490" s="1287" t="s">
        <v>8902</v>
      </c>
      <c r="FC2490" s="75"/>
      <c r="FD2490" s="75"/>
    </row>
    <row r="2491">
      <c r="A2491" s="786" t="s">
        <v>8903</v>
      </c>
      <c r="B2491" s="786" t="s">
        <v>7128</v>
      </c>
      <c r="C2491" s="1283" t="s">
        <v>8</v>
      </c>
      <c r="D2491" s="786" t="s">
        <v>29</v>
      </c>
      <c r="E2491" s="786" t="s">
        <v>12</v>
      </c>
      <c r="F2491" s="786" t="s">
        <v>283</v>
      </c>
      <c r="G2491" s="786" t="s">
        <v>3482</v>
      </c>
      <c r="H2491" s="786" t="s">
        <v>7071</v>
      </c>
      <c r="I2491" s="786" t="s">
        <v>23</v>
      </c>
      <c r="J2491" s="786" t="s">
        <v>44</v>
      </c>
      <c r="K2491" s="786" t="s">
        <v>87</v>
      </c>
      <c r="L2491" s="786" t="s">
        <v>354</v>
      </c>
      <c r="M2491" s="786" t="s">
        <v>136</v>
      </c>
      <c r="N2491" s="1284">
        <v>42786.0</v>
      </c>
      <c r="O2491" s="1284"/>
      <c r="P2491" s="1285"/>
      <c r="Q2491" s="1305">
        <v>42836.0</v>
      </c>
      <c r="R2491" s="363"/>
      <c r="S2491" s="75"/>
      <c r="T2491" s="857">
        <f t="shared" si="4753"/>
        <v>737</v>
      </c>
      <c r="U2491" s="1209">
        <f t="shared" si="4637"/>
        <v>7</v>
      </c>
      <c r="V2491" s="1291">
        <f t="shared" ref="V2491:X2491" si="4799">IF(ISBLANK($A2491),"",sum(AF2491,AL2491,AR2491,AX2491,BD2491,BJ2491,BP2491,BV2491,CB2491,CH2491,CN2491,CT2491,CZ2491,DF2491,DL2491,DR2491,DX2491,ED2491,EJ2491,EP2491,EV2491))</f>
        <v>3</v>
      </c>
      <c r="W2491" s="1291">
        <f t="shared" si="4799"/>
        <v>0</v>
      </c>
      <c r="X2491" s="1291">
        <f t="shared" si="4799"/>
        <v>0</v>
      </c>
      <c r="Y2491" s="1292">
        <f t="shared" si="4755"/>
        <v>3</v>
      </c>
      <c r="Z2491" s="1291">
        <f t="shared" si="4756"/>
        <v>2</v>
      </c>
      <c r="AA2491" s="1291">
        <f t="shared" ref="AA2491:AB2491" si="4800">IF(ISBLANK($A2491),"",sum(AJ2491,AP2491,AV2491,BB2491,BH2491,BN2491,BT2491,BZ2491,CF2491,CL2491,CR2491,CX2491,DD2491,DJ2491,DP2491,DV2491,EB2491,EH2491,EN2491,ET2491,EZ2491))</f>
        <v>0</v>
      </c>
      <c r="AB2491" s="1291">
        <f t="shared" si="4800"/>
        <v>0</v>
      </c>
      <c r="AC2491" s="1293">
        <f t="shared" si="4758"/>
        <v>2</v>
      </c>
      <c r="AD2491" s="1303">
        <f t="shared" si="4759"/>
        <v>0.6666666667</v>
      </c>
      <c r="AE2491" s="1204" t="str">
        <f t="shared" si="4631"/>
        <v>20+</v>
      </c>
      <c r="AF2491" s="75"/>
      <c r="AG2491" s="75"/>
      <c r="AH2491" s="75"/>
      <c r="AI2491" s="75"/>
      <c r="AJ2491" s="75"/>
      <c r="AK2491" s="75"/>
      <c r="AL2491" s="1286">
        <v>2.0</v>
      </c>
      <c r="AM2491" s="75"/>
      <c r="AN2491" s="75"/>
      <c r="AO2491" s="75"/>
      <c r="AP2491" s="75"/>
      <c r="AQ2491" s="75"/>
      <c r="AR2491" s="75"/>
      <c r="AS2491" s="75"/>
      <c r="AT2491" s="75"/>
      <c r="AU2491" s="1286">
        <v>2.0</v>
      </c>
      <c r="AV2491" s="75"/>
      <c r="AW2491" s="75"/>
      <c r="AX2491" s="75"/>
      <c r="AY2491" s="75"/>
      <c r="AZ2491" s="75"/>
      <c r="BA2491" s="75"/>
      <c r="BB2491" s="75"/>
      <c r="BC2491" s="75"/>
      <c r="BD2491" s="1286">
        <v>1.0</v>
      </c>
      <c r="BE2491" s="75"/>
      <c r="BF2491" s="75"/>
      <c r="BG2491" s="75"/>
      <c r="BH2491" s="75"/>
      <c r="BI2491" s="75"/>
      <c r="BJ2491" s="75"/>
      <c r="BK2491" s="75"/>
      <c r="BL2491" s="75"/>
      <c r="BM2491" s="75"/>
      <c r="BN2491" s="75"/>
      <c r="BO2491" s="75"/>
      <c r="BP2491" s="75"/>
      <c r="BQ2491" s="75"/>
      <c r="BR2491" s="75"/>
      <c r="BS2491" s="75"/>
      <c r="BT2491" s="75"/>
      <c r="BU2491" s="75"/>
      <c r="BV2491" s="75"/>
      <c r="BW2491" s="75"/>
      <c r="BX2491" s="75"/>
      <c r="BY2491" s="75"/>
      <c r="BZ2491" s="75"/>
      <c r="CA2491" s="75"/>
      <c r="CB2491" s="75"/>
      <c r="CC2491" s="75"/>
      <c r="CD2491" s="75"/>
      <c r="CE2491" s="75"/>
      <c r="CF2491" s="75"/>
      <c r="CG2491" s="75"/>
      <c r="CH2491" s="75"/>
      <c r="CI2491" s="75"/>
      <c r="CJ2491" s="75"/>
      <c r="CK2491" s="75"/>
      <c r="CL2491" s="75"/>
      <c r="CM2491" s="75"/>
      <c r="CN2491" s="75"/>
      <c r="CO2491" s="75"/>
      <c r="CP2491" s="75"/>
      <c r="CQ2491" s="75"/>
      <c r="CR2491" s="75"/>
      <c r="CS2491" s="75"/>
      <c r="CT2491" s="75"/>
      <c r="CU2491" s="75"/>
      <c r="CV2491" s="75"/>
      <c r="CW2491" s="75"/>
      <c r="CX2491" s="75"/>
      <c r="CY2491" s="75"/>
      <c r="CZ2491" s="75"/>
      <c r="DA2491" s="75"/>
      <c r="DB2491" s="75"/>
      <c r="DC2491" s="75"/>
      <c r="DD2491" s="75"/>
      <c r="DE2491" s="75"/>
      <c r="DF2491" s="75"/>
      <c r="DG2491" s="75"/>
      <c r="DH2491" s="75"/>
      <c r="DI2491" s="75"/>
      <c r="DJ2491" s="75"/>
      <c r="DK2491" s="75"/>
      <c r="DL2491" s="75"/>
      <c r="DM2491" s="75"/>
      <c r="DN2491" s="75"/>
      <c r="DO2491" s="75"/>
      <c r="DP2491" s="75"/>
      <c r="DQ2491" s="75"/>
      <c r="DR2491" s="75"/>
      <c r="DS2491" s="75"/>
      <c r="DT2491" s="75"/>
      <c r="DU2491" s="75"/>
      <c r="DV2491" s="75"/>
      <c r="DW2491" s="75"/>
      <c r="DX2491" s="75"/>
      <c r="DY2491" s="75"/>
      <c r="DZ2491" s="75"/>
      <c r="EA2491" s="75"/>
      <c r="EB2491" s="75"/>
      <c r="EC2491" s="75"/>
      <c r="ED2491" s="75"/>
      <c r="EE2491" s="75"/>
      <c r="EF2491" s="75"/>
      <c r="EG2491" s="75"/>
      <c r="EH2491" s="75"/>
      <c r="EI2491" s="75"/>
      <c r="EJ2491" s="75"/>
      <c r="EK2491" s="75"/>
      <c r="EL2491" s="75"/>
      <c r="EM2491" s="75"/>
      <c r="EN2491" s="75"/>
      <c r="EO2491" s="75"/>
      <c r="EP2491" s="75"/>
      <c r="EQ2491" s="75"/>
      <c r="ER2491" s="75"/>
      <c r="ES2491" s="75"/>
      <c r="ET2491" s="75"/>
      <c r="EU2491" s="75"/>
      <c r="EV2491" s="75"/>
      <c r="EW2491" s="75"/>
      <c r="EX2491" s="75"/>
      <c r="EY2491" s="75"/>
      <c r="EZ2491" s="75"/>
      <c r="FA2491" s="75"/>
      <c r="FB2491" s="1287" t="s">
        <v>8904</v>
      </c>
      <c r="FC2491" s="75"/>
      <c r="FD2491" s="75"/>
    </row>
    <row r="2492">
      <c r="A2492" s="786" t="s">
        <v>8905</v>
      </c>
      <c r="B2492" s="786" t="s">
        <v>7128</v>
      </c>
      <c r="C2492" s="1283" t="s">
        <v>8</v>
      </c>
      <c r="D2492" s="786" t="s">
        <v>29</v>
      </c>
      <c r="E2492" s="786" t="s">
        <v>12</v>
      </c>
      <c r="F2492" s="786" t="s">
        <v>283</v>
      </c>
      <c r="G2492" s="786" t="s">
        <v>8906</v>
      </c>
      <c r="H2492" s="786" t="s">
        <v>7071</v>
      </c>
      <c r="I2492" s="786" t="s">
        <v>23</v>
      </c>
      <c r="J2492" s="786" t="s">
        <v>44</v>
      </c>
      <c r="K2492" s="786" t="s">
        <v>87</v>
      </c>
      <c r="L2492" s="786" t="s">
        <v>399</v>
      </c>
      <c r="M2492" s="786" t="s">
        <v>121</v>
      </c>
      <c r="N2492" s="1284">
        <v>42786.0</v>
      </c>
      <c r="O2492" s="1284"/>
      <c r="P2492" s="1285"/>
      <c r="Q2492" s="1305">
        <v>42836.0</v>
      </c>
      <c r="R2492" s="363"/>
      <c r="S2492" s="75"/>
      <c r="T2492" s="857">
        <f t="shared" si="4753"/>
        <v>737</v>
      </c>
      <c r="U2492" s="1209">
        <f t="shared" si="4637"/>
        <v>7</v>
      </c>
      <c r="V2492" s="1291">
        <f t="shared" ref="V2492:X2492" si="4801">IF(ISBLANK($A2492),"",sum(AF2492,AL2492,AR2492,AX2492,BD2492,BJ2492,BP2492,BV2492,CB2492,CH2492,CN2492,CT2492,CZ2492,DF2492,DL2492,DR2492,DX2492,ED2492,EJ2492,EP2492,EV2492))</f>
        <v>5</v>
      </c>
      <c r="W2492" s="1291">
        <f t="shared" si="4801"/>
        <v>0</v>
      </c>
      <c r="X2492" s="1291">
        <f t="shared" si="4801"/>
        <v>0</v>
      </c>
      <c r="Y2492" s="1292">
        <f t="shared" si="4755"/>
        <v>5</v>
      </c>
      <c r="Z2492" s="1291">
        <f t="shared" si="4756"/>
        <v>3</v>
      </c>
      <c r="AA2492" s="1291">
        <f t="shared" ref="AA2492:AB2492" si="4802">IF(ISBLANK($A2492),"",sum(AJ2492,AP2492,AV2492,BB2492,BH2492,BN2492,BT2492,BZ2492,CF2492,CL2492,CR2492,CX2492,DD2492,DJ2492,DP2492,DV2492,EB2492,EH2492,EN2492,ET2492,EZ2492))</f>
        <v>2</v>
      </c>
      <c r="AB2492" s="1291">
        <f t="shared" si="4802"/>
        <v>0</v>
      </c>
      <c r="AC2492" s="1293">
        <f t="shared" si="4758"/>
        <v>5</v>
      </c>
      <c r="AD2492" s="1303">
        <f t="shared" si="4759"/>
        <v>0.6</v>
      </c>
      <c r="AE2492" s="1204" t="str">
        <f t="shared" si="4631"/>
        <v>20+</v>
      </c>
      <c r="AF2492" s="75"/>
      <c r="AG2492" s="75"/>
      <c r="AH2492" s="75"/>
      <c r="AI2492" s="75"/>
      <c r="AJ2492" s="75"/>
      <c r="AK2492" s="75"/>
      <c r="AL2492" s="1286">
        <v>3.0</v>
      </c>
      <c r="AM2492" s="75"/>
      <c r="AN2492" s="75"/>
      <c r="AO2492" s="75"/>
      <c r="AP2492" s="75"/>
      <c r="AQ2492" s="75"/>
      <c r="AR2492" s="1286">
        <v>1.0</v>
      </c>
      <c r="AS2492" s="75"/>
      <c r="AT2492" s="75"/>
      <c r="AU2492" s="1286">
        <v>3.0</v>
      </c>
      <c r="AV2492" s="75"/>
      <c r="AW2492" s="75"/>
      <c r="AX2492" s="75"/>
      <c r="AY2492" s="75"/>
      <c r="AZ2492" s="75"/>
      <c r="BA2492" s="75"/>
      <c r="BB2492" s="1286">
        <v>2.0</v>
      </c>
      <c r="BC2492" s="75"/>
      <c r="BD2492" s="1286">
        <v>1.0</v>
      </c>
      <c r="BE2492" s="75"/>
      <c r="BF2492" s="75"/>
      <c r="BG2492" s="75"/>
      <c r="BH2492" s="75"/>
      <c r="BI2492" s="75"/>
      <c r="BJ2492" s="75"/>
      <c r="BK2492" s="75"/>
      <c r="BL2492" s="75"/>
      <c r="BM2492" s="75"/>
      <c r="BN2492" s="75"/>
      <c r="BO2492" s="75"/>
      <c r="BP2492" s="75"/>
      <c r="BQ2492" s="75"/>
      <c r="BR2492" s="75"/>
      <c r="BS2492" s="75"/>
      <c r="BT2492" s="75"/>
      <c r="BU2492" s="75"/>
      <c r="BV2492" s="75"/>
      <c r="BW2492" s="75"/>
      <c r="BX2492" s="75"/>
      <c r="BY2492" s="75"/>
      <c r="BZ2492" s="75"/>
      <c r="CA2492" s="75"/>
      <c r="CB2492" s="75"/>
      <c r="CC2492" s="75"/>
      <c r="CD2492" s="75"/>
      <c r="CE2492" s="75"/>
      <c r="CF2492" s="75"/>
      <c r="CG2492" s="75"/>
      <c r="CH2492" s="75"/>
      <c r="CI2492" s="75"/>
      <c r="CJ2492" s="75"/>
      <c r="CK2492" s="75"/>
      <c r="CL2492" s="75"/>
      <c r="CM2492" s="75"/>
      <c r="CN2492" s="75"/>
      <c r="CO2492" s="75"/>
      <c r="CP2492" s="75"/>
      <c r="CQ2492" s="75"/>
      <c r="CR2492" s="75"/>
      <c r="CS2492" s="75"/>
      <c r="CT2492" s="75"/>
      <c r="CU2492" s="75"/>
      <c r="CV2492" s="75"/>
      <c r="CW2492" s="75"/>
      <c r="CX2492" s="75"/>
      <c r="CY2492" s="75"/>
      <c r="CZ2492" s="75"/>
      <c r="DA2492" s="75"/>
      <c r="DB2492" s="75"/>
      <c r="DC2492" s="75"/>
      <c r="DD2492" s="75"/>
      <c r="DE2492" s="75"/>
      <c r="DF2492" s="75"/>
      <c r="DG2492" s="75"/>
      <c r="DH2492" s="75"/>
      <c r="DI2492" s="75"/>
      <c r="DJ2492" s="75"/>
      <c r="DK2492" s="75"/>
      <c r="DL2492" s="75"/>
      <c r="DM2492" s="75"/>
      <c r="DN2492" s="75"/>
      <c r="DO2492" s="75"/>
      <c r="DP2492" s="75"/>
      <c r="DQ2492" s="75"/>
      <c r="DR2492" s="75"/>
      <c r="DS2492" s="75"/>
      <c r="DT2492" s="75"/>
      <c r="DU2492" s="75"/>
      <c r="DV2492" s="75"/>
      <c r="DW2492" s="75"/>
      <c r="DX2492" s="75"/>
      <c r="DY2492" s="75"/>
      <c r="DZ2492" s="75"/>
      <c r="EA2492" s="75"/>
      <c r="EB2492" s="75"/>
      <c r="EC2492" s="75"/>
      <c r="ED2492" s="75"/>
      <c r="EE2492" s="75"/>
      <c r="EF2492" s="75"/>
      <c r="EG2492" s="75"/>
      <c r="EH2492" s="75"/>
      <c r="EI2492" s="75"/>
      <c r="EJ2492" s="75"/>
      <c r="EK2492" s="75"/>
      <c r="EL2492" s="75"/>
      <c r="EM2492" s="75"/>
      <c r="EN2492" s="75"/>
      <c r="EO2492" s="75"/>
      <c r="EP2492" s="75"/>
      <c r="EQ2492" s="75"/>
      <c r="ER2492" s="75"/>
      <c r="ES2492" s="75"/>
      <c r="ET2492" s="75"/>
      <c r="EU2492" s="75"/>
      <c r="EV2492" s="75"/>
      <c r="EW2492" s="75"/>
      <c r="EX2492" s="75"/>
      <c r="EY2492" s="75"/>
      <c r="EZ2492" s="75"/>
      <c r="FA2492" s="75"/>
      <c r="FB2492" s="1287" t="s">
        <v>8907</v>
      </c>
      <c r="FC2492" s="75"/>
      <c r="FD2492" s="75"/>
    </row>
    <row r="2493">
      <c r="A2493" s="786" t="s">
        <v>8908</v>
      </c>
      <c r="B2493" s="786" t="s">
        <v>7128</v>
      </c>
      <c r="C2493" s="1283" t="s">
        <v>8</v>
      </c>
      <c r="D2493" s="786" t="s">
        <v>29</v>
      </c>
      <c r="E2493" s="786" t="s">
        <v>12</v>
      </c>
      <c r="F2493" s="786" t="s">
        <v>283</v>
      </c>
      <c r="G2493" s="786" t="s">
        <v>4967</v>
      </c>
      <c r="H2493" s="786" t="s">
        <v>7071</v>
      </c>
      <c r="I2493" s="786" t="s">
        <v>23</v>
      </c>
      <c r="J2493" s="786" t="s">
        <v>44</v>
      </c>
      <c r="K2493" s="786" t="s">
        <v>87</v>
      </c>
      <c r="L2493" s="786" t="s">
        <v>5045</v>
      </c>
      <c r="M2493" s="786" t="s">
        <v>99</v>
      </c>
      <c r="N2493" s="1284">
        <v>42786.0</v>
      </c>
      <c r="O2493" s="1284"/>
      <c r="P2493" s="1285"/>
      <c r="Q2493" s="1305">
        <v>42836.0</v>
      </c>
      <c r="R2493" s="363"/>
      <c r="S2493" s="75"/>
      <c r="T2493" s="857">
        <f t="shared" si="4753"/>
        <v>737</v>
      </c>
      <c r="U2493" s="1209">
        <f t="shared" si="4637"/>
        <v>7</v>
      </c>
      <c r="V2493" s="1291">
        <f t="shared" ref="V2493:X2493" si="4803">IF(ISBLANK($A2493),"",sum(AF2493,AL2493,AR2493,AX2493,BD2493,BJ2493,BP2493,BV2493,CB2493,CH2493,CN2493,CT2493,CZ2493,DF2493,DL2493,DR2493,DX2493,ED2493,EJ2493,EP2493,EV2493))</f>
        <v>4</v>
      </c>
      <c r="W2493" s="1291">
        <f t="shared" si="4803"/>
        <v>0</v>
      </c>
      <c r="X2493" s="1291">
        <f t="shared" si="4803"/>
        <v>0</v>
      </c>
      <c r="Y2493" s="1292">
        <f t="shared" si="4755"/>
        <v>4</v>
      </c>
      <c r="Z2493" s="1291">
        <f t="shared" si="4756"/>
        <v>2</v>
      </c>
      <c r="AA2493" s="1291">
        <f t="shared" ref="AA2493:AB2493" si="4804">IF(ISBLANK($A2493),"",sum(AJ2493,AP2493,AV2493,BB2493,BH2493,BN2493,BT2493,BZ2493,CF2493,CL2493,CR2493,CX2493,DD2493,DJ2493,DP2493,DV2493,EB2493,EH2493,EN2493,ET2493,EZ2493))</f>
        <v>0</v>
      </c>
      <c r="AB2493" s="1291">
        <f t="shared" si="4804"/>
        <v>0</v>
      </c>
      <c r="AC2493" s="1293">
        <f t="shared" si="4758"/>
        <v>2</v>
      </c>
      <c r="AD2493" s="1303">
        <f t="shared" si="4759"/>
        <v>0.5</v>
      </c>
      <c r="AE2493" s="1204" t="str">
        <f t="shared" si="4631"/>
        <v>20+</v>
      </c>
      <c r="AF2493" s="75"/>
      <c r="AG2493" s="75"/>
      <c r="AH2493" s="75"/>
      <c r="AI2493" s="75"/>
      <c r="AJ2493" s="75"/>
      <c r="AK2493" s="75"/>
      <c r="AL2493" s="1286">
        <v>3.0</v>
      </c>
      <c r="AM2493" s="75"/>
      <c r="AN2493" s="75"/>
      <c r="AO2493" s="75"/>
      <c r="AP2493" s="75"/>
      <c r="AQ2493" s="75"/>
      <c r="AR2493" s="75"/>
      <c r="AS2493" s="75"/>
      <c r="AT2493" s="75"/>
      <c r="AU2493" s="75"/>
      <c r="AV2493" s="75"/>
      <c r="AW2493" s="75"/>
      <c r="AX2493" s="75"/>
      <c r="AY2493" s="75"/>
      <c r="AZ2493" s="75"/>
      <c r="BA2493" s="75"/>
      <c r="BB2493" s="75"/>
      <c r="BC2493" s="75"/>
      <c r="BD2493" s="1286">
        <v>1.0</v>
      </c>
      <c r="BE2493" s="75"/>
      <c r="BF2493" s="75"/>
      <c r="BG2493" s="1286">
        <v>2.0</v>
      </c>
      <c r="BH2493" s="75"/>
      <c r="BI2493" s="75"/>
      <c r="BJ2493" s="75"/>
      <c r="BK2493" s="75"/>
      <c r="BL2493" s="75"/>
      <c r="BM2493" s="75"/>
      <c r="BN2493" s="75"/>
      <c r="BO2493" s="75"/>
      <c r="BP2493" s="75"/>
      <c r="BQ2493" s="75"/>
      <c r="BR2493" s="75"/>
      <c r="BS2493" s="75"/>
      <c r="BT2493" s="75"/>
      <c r="BU2493" s="75"/>
      <c r="BV2493" s="75"/>
      <c r="BW2493" s="75"/>
      <c r="BX2493" s="75"/>
      <c r="BY2493" s="75"/>
      <c r="BZ2493" s="75"/>
      <c r="CA2493" s="75"/>
      <c r="CB2493" s="75"/>
      <c r="CC2493" s="75"/>
      <c r="CD2493" s="75"/>
      <c r="CE2493" s="75"/>
      <c r="CF2493" s="75"/>
      <c r="CG2493" s="75"/>
      <c r="CH2493" s="75"/>
      <c r="CI2493" s="75"/>
      <c r="CJ2493" s="75"/>
      <c r="CK2493" s="75"/>
      <c r="CL2493" s="75"/>
      <c r="CM2493" s="75"/>
      <c r="CN2493" s="75"/>
      <c r="CO2493" s="75"/>
      <c r="CP2493" s="75"/>
      <c r="CQ2493" s="75"/>
      <c r="CR2493" s="75"/>
      <c r="CS2493" s="75"/>
      <c r="CT2493" s="75"/>
      <c r="CU2493" s="75"/>
      <c r="CV2493" s="75"/>
      <c r="CW2493" s="75"/>
      <c r="CX2493" s="75"/>
      <c r="CY2493" s="75"/>
      <c r="CZ2493" s="75"/>
      <c r="DA2493" s="75"/>
      <c r="DB2493" s="75"/>
      <c r="DC2493" s="75"/>
      <c r="DD2493" s="75"/>
      <c r="DE2493" s="75"/>
      <c r="DF2493" s="75"/>
      <c r="DG2493" s="75"/>
      <c r="DH2493" s="75"/>
      <c r="DI2493" s="75"/>
      <c r="DJ2493" s="75"/>
      <c r="DK2493" s="75"/>
      <c r="DL2493" s="75"/>
      <c r="DM2493" s="75"/>
      <c r="DN2493" s="75"/>
      <c r="DO2493" s="75"/>
      <c r="DP2493" s="75"/>
      <c r="DQ2493" s="75"/>
      <c r="DR2493" s="75"/>
      <c r="DS2493" s="75"/>
      <c r="DT2493" s="75"/>
      <c r="DU2493" s="75"/>
      <c r="DV2493" s="75"/>
      <c r="DW2493" s="75"/>
      <c r="DX2493" s="75"/>
      <c r="DY2493" s="75"/>
      <c r="DZ2493" s="75"/>
      <c r="EA2493" s="75"/>
      <c r="EB2493" s="75"/>
      <c r="EC2493" s="75"/>
      <c r="ED2493" s="75"/>
      <c r="EE2493" s="75"/>
      <c r="EF2493" s="75"/>
      <c r="EG2493" s="75"/>
      <c r="EH2493" s="75"/>
      <c r="EI2493" s="75"/>
      <c r="EJ2493" s="75"/>
      <c r="EK2493" s="75"/>
      <c r="EL2493" s="75"/>
      <c r="EM2493" s="75"/>
      <c r="EN2493" s="75"/>
      <c r="EO2493" s="75"/>
      <c r="EP2493" s="75"/>
      <c r="EQ2493" s="75"/>
      <c r="ER2493" s="75"/>
      <c r="ES2493" s="75"/>
      <c r="ET2493" s="75"/>
      <c r="EU2493" s="75"/>
      <c r="EV2493" s="75"/>
      <c r="EW2493" s="75"/>
      <c r="EX2493" s="75"/>
      <c r="EY2493" s="75"/>
      <c r="EZ2493" s="75"/>
      <c r="FA2493" s="75"/>
      <c r="FB2493" s="1287" t="s">
        <v>8909</v>
      </c>
      <c r="FC2493" s="75"/>
      <c r="FD2493" s="75"/>
    </row>
    <row r="2494">
      <c r="A2494" s="786" t="s">
        <v>8910</v>
      </c>
      <c r="B2494" s="786" t="s">
        <v>402</v>
      </c>
      <c r="C2494" s="1283" t="s">
        <v>8</v>
      </c>
      <c r="D2494" s="786" t="s">
        <v>18</v>
      </c>
      <c r="E2494" s="786" t="s">
        <v>12</v>
      </c>
      <c r="F2494" s="786" t="s">
        <v>283</v>
      </c>
      <c r="G2494" s="786" t="s">
        <v>4611</v>
      </c>
      <c r="H2494" s="786" t="s">
        <v>4612</v>
      </c>
      <c r="I2494" s="786" t="s">
        <v>23</v>
      </c>
      <c r="J2494" s="786" t="s">
        <v>44</v>
      </c>
      <c r="K2494" s="786" t="s">
        <v>74</v>
      </c>
      <c r="L2494" s="786" t="s">
        <v>308</v>
      </c>
      <c r="M2494" s="786" t="s">
        <v>123</v>
      </c>
      <c r="N2494" s="1284">
        <v>42803.0</v>
      </c>
      <c r="O2494" s="1284"/>
      <c r="P2494" s="1285"/>
      <c r="Q2494" s="363"/>
      <c r="R2494" s="363"/>
      <c r="S2494" s="75"/>
      <c r="T2494" s="857">
        <f t="shared" si="4753"/>
        <v>720</v>
      </c>
      <c r="U2494" s="1209">
        <f t="shared" si="4637"/>
        <v>7</v>
      </c>
      <c r="V2494" s="1291">
        <f t="shared" ref="V2494:X2494" si="4805">IF(ISBLANK($A2494),"",sum(AF2494,AL2494,AR2494,AX2494,BD2494,BJ2494,BP2494,BV2494,CB2494,CH2494,CN2494,CT2494,CZ2494,DF2494,DL2494,DR2494,DX2494,ED2494,EJ2494,EP2494,EV2494))</f>
        <v>5</v>
      </c>
      <c r="W2494" s="1291">
        <f t="shared" si="4805"/>
        <v>2</v>
      </c>
      <c r="X2494" s="1291">
        <f t="shared" si="4805"/>
        <v>0</v>
      </c>
      <c r="Y2494" s="1292">
        <f t="shared" si="4755"/>
        <v>7</v>
      </c>
      <c r="Z2494" s="1291">
        <f t="shared" si="4756"/>
        <v>6</v>
      </c>
      <c r="AA2494" s="1291">
        <f t="shared" ref="AA2494:AB2494" si="4806">IF(ISBLANK($A2494),"",sum(AJ2494,AP2494,AV2494,BB2494,BH2494,BN2494,BT2494,BZ2494,CF2494,CL2494,CR2494,CX2494,DD2494,DJ2494,DP2494,DV2494,EB2494,EH2494,EN2494,ET2494,EZ2494))</f>
        <v>6</v>
      </c>
      <c r="AB2494" s="1291">
        <f t="shared" si="4806"/>
        <v>0</v>
      </c>
      <c r="AC2494" s="1293">
        <f t="shared" si="4758"/>
        <v>12</v>
      </c>
      <c r="AD2494" s="1303">
        <f t="shared" si="4759"/>
        <v>0.8571428571</v>
      </c>
      <c r="AE2494" s="1204" t="str">
        <f t="shared" si="4631"/>
        <v>20+</v>
      </c>
      <c r="AF2494" s="1286">
        <v>3.0</v>
      </c>
      <c r="AG2494" s="75"/>
      <c r="AH2494" s="75"/>
      <c r="AI2494" s="75"/>
      <c r="AJ2494" s="75"/>
      <c r="AK2494" s="75"/>
      <c r="AL2494" s="1286">
        <v>1.0</v>
      </c>
      <c r="AM2494" s="1286">
        <v>1.0</v>
      </c>
      <c r="AN2494" s="75"/>
      <c r="AO2494" s="75"/>
      <c r="AP2494" s="75"/>
      <c r="AQ2494" s="75"/>
      <c r="AR2494" s="75"/>
      <c r="AS2494" s="1286">
        <v>1.0</v>
      </c>
      <c r="AT2494" s="75"/>
      <c r="AU2494" s="1286">
        <v>5.0</v>
      </c>
      <c r="AV2494" s="75"/>
      <c r="AW2494" s="75"/>
      <c r="AX2494" s="75"/>
      <c r="AY2494" s="75"/>
      <c r="AZ2494" s="75"/>
      <c r="BA2494" s="75"/>
      <c r="BB2494" s="1286">
        <v>3.0</v>
      </c>
      <c r="BC2494" s="75"/>
      <c r="BD2494" s="75"/>
      <c r="BE2494" s="75"/>
      <c r="BF2494" s="75"/>
      <c r="BG2494" s="75"/>
      <c r="BH2494" s="75"/>
      <c r="BI2494" s="75"/>
      <c r="BJ2494" s="1286">
        <v>1.0</v>
      </c>
      <c r="BK2494" s="75"/>
      <c r="BL2494" s="75"/>
      <c r="BM2494" s="1286">
        <v>1.0</v>
      </c>
      <c r="BN2494" s="1286">
        <v>3.0</v>
      </c>
      <c r="BO2494" s="75"/>
      <c r="BP2494" s="75"/>
      <c r="BQ2494" s="75"/>
      <c r="BR2494" s="75"/>
      <c r="BS2494" s="75"/>
      <c r="BT2494" s="75"/>
      <c r="BU2494" s="75"/>
      <c r="BV2494" s="75"/>
      <c r="BW2494" s="75"/>
      <c r="BX2494" s="75"/>
      <c r="BY2494" s="75"/>
      <c r="BZ2494" s="75"/>
      <c r="CA2494" s="75"/>
      <c r="CB2494" s="75"/>
      <c r="CC2494" s="75"/>
      <c r="CD2494" s="75"/>
      <c r="CE2494" s="75"/>
      <c r="CF2494" s="75"/>
      <c r="CG2494" s="75"/>
      <c r="CH2494" s="75"/>
      <c r="CI2494" s="75"/>
      <c r="CJ2494" s="75"/>
      <c r="CK2494" s="75"/>
      <c r="CL2494" s="75"/>
      <c r="CM2494" s="75"/>
      <c r="CN2494" s="75"/>
      <c r="CO2494" s="75"/>
      <c r="CP2494" s="75"/>
      <c r="CQ2494" s="75"/>
      <c r="CR2494" s="75"/>
      <c r="CS2494" s="75"/>
      <c r="CT2494" s="75"/>
      <c r="CU2494" s="75"/>
      <c r="CV2494" s="75"/>
      <c r="CW2494" s="75"/>
      <c r="CX2494" s="75"/>
      <c r="CY2494" s="75"/>
      <c r="CZ2494" s="75"/>
      <c r="DA2494" s="75"/>
      <c r="DB2494" s="75"/>
      <c r="DC2494" s="75"/>
      <c r="DD2494" s="75"/>
      <c r="DE2494" s="75"/>
      <c r="DF2494" s="75"/>
      <c r="DG2494" s="75"/>
      <c r="DH2494" s="75"/>
      <c r="DI2494" s="75"/>
      <c r="DJ2494" s="75"/>
      <c r="DK2494" s="75"/>
      <c r="DL2494" s="75"/>
      <c r="DM2494" s="75"/>
      <c r="DN2494" s="75"/>
      <c r="DO2494" s="75"/>
      <c r="DP2494" s="75"/>
      <c r="DQ2494" s="75"/>
      <c r="DR2494" s="75"/>
      <c r="DS2494" s="75"/>
      <c r="DT2494" s="75"/>
      <c r="DU2494" s="75"/>
      <c r="DV2494" s="75"/>
      <c r="DW2494" s="75"/>
      <c r="DX2494" s="75"/>
      <c r="DY2494" s="75"/>
      <c r="DZ2494" s="75"/>
      <c r="EA2494" s="75"/>
      <c r="EB2494" s="75"/>
      <c r="EC2494" s="75"/>
      <c r="ED2494" s="75"/>
      <c r="EE2494" s="75"/>
      <c r="EF2494" s="75"/>
      <c r="EG2494" s="75"/>
      <c r="EH2494" s="75"/>
      <c r="EI2494" s="75"/>
      <c r="EJ2494" s="75"/>
      <c r="EK2494" s="75"/>
      <c r="EL2494" s="75"/>
      <c r="EM2494" s="75"/>
      <c r="EN2494" s="75"/>
      <c r="EO2494" s="75"/>
      <c r="EP2494" s="75"/>
      <c r="EQ2494" s="75"/>
      <c r="ER2494" s="75"/>
      <c r="ES2494" s="75"/>
      <c r="ET2494" s="75"/>
      <c r="EU2494" s="75"/>
      <c r="EV2494" s="75"/>
      <c r="EW2494" s="75"/>
      <c r="EX2494" s="75"/>
      <c r="EY2494" s="75"/>
      <c r="EZ2494" s="75"/>
      <c r="FA2494" s="75"/>
      <c r="FB2494" s="1287" t="s">
        <v>8911</v>
      </c>
      <c r="FC2494" s="1215"/>
      <c r="FD2494" s="75"/>
    </row>
    <row r="2495">
      <c r="A2495" s="786" t="s">
        <v>8912</v>
      </c>
      <c r="B2495" s="786" t="s">
        <v>402</v>
      </c>
      <c r="C2495" s="1283" t="s">
        <v>8</v>
      </c>
      <c r="D2495" s="786" t="s">
        <v>18</v>
      </c>
      <c r="E2495" s="786" t="s">
        <v>12</v>
      </c>
      <c r="F2495" s="786" t="s">
        <v>283</v>
      </c>
      <c r="G2495" s="786" t="s">
        <v>5262</v>
      </c>
      <c r="H2495" s="786" t="s">
        <v>4612</v>
      </c>
      <c r="I2495" s="786" t="s">
        <v>23</v>
      </c>
      <c r="J2495" s="786" t="s">
        <v>44</v>
      </c>
      <c r="K2495" s="786" t="s">
        <v>74</v>
      </c>
      <c r="L2495" s="786" t="s">
        <v>698</v>
      </c>
      <c r="M2495" s="786" t="s">
        <v>125</v>
      </c>
      <c r="N2495" s="1284">
        <v>42809.0</v>
      </c>
      <c r="O2495" s="1284"/>
      <c r="P2495" s="1285"/>
      <c r="Q2495" s="363"/>
      <c r="R2495" s="363"/>
      <c r="S2495" s="75"/>
      <c r="T2495" s="857">
        <f t="shared" si="4753"/>
        <v>714</v>
      </c>
      <c r="U2495" s="1209">
        <f t="shared" si="4637"/>
        <v>7</v>
      </c>
      <c r="V2495" s="1291">
        <f t="shared" ref="V2495:X2495" si="4807">IF(ISBLANK($A2495),"",sum(AF2495,AL2495,AR2495,AX2495,BD2495,BJ2495,BP2495,BV2495,CB2495,CH2495,CN2495,CT2495,CZ2495,DF2495,DL2495,DR2495,DX2495,ED2495,EJ2495,EP2495,EV2495))</f>
        <v>5</v>
      </c>
      <c r="W2495" s="1291">
        <f t="shared" si="4807"/>
        <v>0</v>
      </c>
      <c r="X2495" s="1291">
        <f t="shared" si="4807"/>
        <v>0</v>
      </c>
      <c r="Y2495" s="1292">
        <f t="shared" si="4755"/>
        <v>5</v>
      </c>
      <c r="Z2495" s="1291">
        <f t="shared" si="4756"/>
        <v>4</v>
      </c>
      <c r="AA2495" s="1291">
        <f t="shared" ref="AA2495:AB2495" si="4808">IF(ISBLANK($A2495),"",sum(AJ2495,AP2495,AV2495,BB2495,BH2495,BN2495,BT2495,BZ2495,CF2495,CL2495,CR2495,CX2495,DD2495,DJ2495,DP2495,DV2495,EB2495,EH2495,EN2495,ET2495,EZ2495))</f>
        <v>2</v>
      </c>
      <c r="AB2495" s="1291">
        <f t="shared" si="4808"/>
        <v>0</v>
      </c>
      <c r="AC2495" s="1293">
        <f t="shared" si="4758"/>
        <v>6</v>
      </c>
      <c r="AD2495" s="1303">
        <f t="shared" si="4759"/>
        <v>0.8</v>
      </c>
      <c r="AE2495" s="1204" t="str">
        <f t="shared" si="4631"/>
        <v>20+</v>
      </c>
      <c r="AF2495" s="1286">
        <v>3.0</v>
      </c>
      <c r="AG2495" s="75"/>
      <c r="AH2495" s="75"/>
      <c r="AI2495" s="1286">
        <v>3.0</v>
      </c>
      <c r="AJ2495" s="75"/>
      <c r="AK2495" s="75"/>
      <c r="AL2495" s="1286">
        <v>1.0</v>
      </c>
      <c r="AM2495" s="75"/>
      <c r="AN2495" s="75"/>
      <c r="AO2495" s="75"/>
      <c r="AP2495" s="75"/>
      <c r="AQ2495" s="75"/>
      <c r="AR2495" s="1286">
        <v>1.0</v>
      </c>
      <c r="AS2495" s="75"/>
      <c r="AT2495" s="75"/>
      <c r="AU2495" s="1286">
        <v>1.0</v>
      </c>
      <c r="AV2495" s="1286">
        <v>2.0</v>
      </c>
      <c r="AW2495" s="75"/>
      <c r="AX2495" s="75"/>
      <c r="AY2495" s="75"/>
      <c r="AZ2495" s="75"/>
      <c r="BA2495" s="75"/>
      <c r="BB2495" s="75"/>
      <c r="BC2495" s="75"/>
      <c r="BD2495" s="75"/>
      <c r="BE2495" s="75"/>
      <c r="BF2495" s="75"/>
      <c r="BG2495" s="75"/>
      <c r="BH2495" s="75"/>
      <c r="BI2495" s="75"/>
      <c r="BJ2495" s="75"/>
      <c r="BK2495" s="75"/>
      <c r="BL2495" s="75"/>
      <c r="BM2495" s="75"/>
      <c r="BN2495" s="75"/>
      <c r="BO2495" s="75"/>
      <c r="BP2495" s="75"/>
      <c r="BQ2495" s="75"/>
      <c r="BR2495" s="75"/>
      <c r="BS2495" s="75"/>
      <c r="BT2495" s="75"/>
      <c r="BU2495" s="75"/>
      <c r="BV2495" s="75"/>
      <c r="BW2495" s="75"/>
      <c r="BX2495" s="75"/>
      <c r="BY2495" s="75"/>
      <c r="BZ2495" s="75"/>
      <c r="CA2495" s="75"/>
      <c r="CB2495" s="75"/>
      <c r="CC2495" s="75"/>
      <c r="CD2495" s="75"/>
      <c r="CE2495" s="75"/>
      <c r="CF2495" s="75"/>
      <c r="CG2495" s="75"/>
      <c r="CH2495" s="75"/>
      <c r="CI2495" s="75"/>
      <c r="CJ2495" s="75"/>
      <c r="CK2495" s="75"/>
      <c r="CL2495" s="75"/>
      <c r="CM2495" s="75"/>
      <c r="CN2495" s="75"/>
      <c r="CO2495" s="75"/>
      <c r="CP2495" s="75"/>
      <c r="CQ2495" s="75"/>
      <c r="CR2495" s="75"/>
      <c r="CS2495" s="75"/>
      <c r="CT2495" s="75"/>
      <c r="CU2495" s="75"/>
      <c r="CV2495" s="75"/>
      <c r="CW2495" s="75"/>
      <c r="CX2495" s="75"/>
      <c r="CY2495" s="75"/>
      <c r="CZ2495" s="75"/>
      <c r="DA2495" s="75"/>
      <c r="DB2495" s="75"/>
      <c r="DC2495" s="75"/>
      <c r="DD2495" s="75"/>
      <c r="DE2495" s="75"/>
      <c r="DF2495" s="75"/>
      <c r="DG2495" s="75"/>
      <c r="DH2495" s="75"/>
      <c r="DI2495" s="75"/>
      <c r="DJ2495" s="75"/>
      <c r="DK2495" s="75"/>
      <c r="DL2495" s="75"/>
      <c r="DM2495" s="75"/>
      <c r="DN2495" s="75"/>
      <c r="DO2495" s="75"/>
      <c r="DP2495" s="75"/>
      <c r="DQ2495" s="75"/>
      <c r="DR2495" s="75"/>
      <c r="DS2495" s="75"/>
      <c r="DT2495" s="75"/>
      <c r="DU2495" s="75"/>
      <c r="DV2495" s="75"/>
      <c r="DW2495" s="75"/>
      <c r="DX2495" s="75"/>
      <c r="DY2495" s="75"/>
      <c r="DZ2495" s="75"/>
      <c r="EA2495" s="75"/>
      <c r="EB2495" s="75"/>
      <c r="EC2495" s="75"/>
      <c r="ED2495" s="75"/>
      <c r="EE2495" s="75"/>
      <c r="EF2495" s="75"/>
      <c r="EG2495" s="75"/>
      <c r="EH2495" s="75"/>
      <c r="EI2495" s="75"/>
      <c r="EJ2495" s="75"/>
      <c r="EK2495" s="75"/>
      <c r="EL2495" s="75"/>
      <c r="EM2495" s="75"/>
      <c r="EN2495" s="75"/>
      <c r="EO2495" s="75"/>
      <c r="EP2495" s="75"/>
      <c r="EQ2495" s="75"/>
      <c r="ER2495" s="75"/>
      <c r="ES2495" s="75"/>
      <c r="ET2495" s="75"/>
      <c r="EU2495" s="75"/>
      <c r="EV2495" s="75"/>
      <c r="EW2495" s="75"/>
      <c r="EX2495" s="75"/>
      <c r="EY2495" s="75"/>
      <c r="EZ2495" s="75"/>
      <c r="FA2495" s="75"/>
      <c r="FB2495" s="1287" t="s">
        <v>8913</v>
      </c>
      <c r="FC2495" s="1215"/>
      <c r="FD2495" s="75"/>
    </row>
    <row r="2496">
      <c r="A2496" s="786" t="s">
        <v>8914</v>
      </c>
      <c r="B2496" s="786" t="s">
        <v>402</v>
      </c>
      <c r="C2496" s="1283" t="s">
        <v>8</v>
      </c>
      <c r="D2496" s="786" t="s">
        <v>18</v>
      </c>
      <c r="E2496" s="786" t="s">
        <v>12</v>
      </c>
      <c r="F2496" s="786" t="s">
        <v>283</v>
      </c>
      <c r="G2496" s="786" t="s">
        <v>5262</v>
      </c>
      <c r="H2496" s="786" t="s">
        <v>4612</v>
      </c>
      <c r="I2496" s="786" t="s">
        <v>23</v>
      </c>
      <c r="J2496" s="786" t="s">
        <v>44</v>
      </c>
      <c r="K2496" s="786" t="s">
        <v>74</v>
      </c>
      <c r="L2496" s="786" t="s">
        <v>424</v>
      </c>
      <c r="M2496" s="786" t="s">
        <v>108</v>
      </c>
      <c r="N2496" s="1284">
        <v>42835.0</v>
      </c>
      <c r="O2496" s="1284"/>
      <c r="P2496" s="1285"/>
      <c r="Q2496" s="363"/>
      <c r="R2496" s="363"/>
      <c r="S2496" s="75"/>
      <c r="T2496" s="857">
        <f t="shared" si="4753"/>
        <v>688</v>
      </c>
      <c r="U2496" s="1209">
        <f t="shared" si="4637"/>
        <v>7</v>
      </c>
      <c r="V2496" s="1291">
        <f t="shared" ref="V2496:X2496" si="4809">IF(ISBLANK($A2496),"",sum(AF2496,AL2496,AR2496,AX2496,BD2496,BJ2496,BP2496,BV2496,CB2496,CH2496,CN2496,CT2496,CZ2496,DF2496,DL2496,DR2496,DX2496,ED2496,EJ2496,EP2496,EV2496))</f>
        <v>5</v>
      </c>
      <c r="W2496" s="1291">
        <f t="shared" si="4809"/>
        <v>0</v>
      </c>
      <c r="X2496" s="1291">
        <f t="shared" si="4809"/>
        <v>0</v>
      </c>
      <c r="Y2496" s="1292">
        <f t="shared" si="4755"/>
        <v>5</v>
      </c>
      <c r="Z2496" s="1291">
        <f t="shared" si="4756"/>
        <v>3</v>
      </c>
      <c r="AA2496" s="1291">
        <f t="shared" ref="AA2496:AB2496" si="4810">IF(ISBLANK($A2496),"",sum(AJ2496,AP2496,AV2496,BB2496,BH2496,BN2496,BT2496,BZ2496,CF2496,CL2496,CR2496,CX2496,DD2496,DJ2496,DP2496,DV2496,EB2496,EH2496,EN2496,ET2496,EZ2496))</f>
        <v>5</v>
      </c>
      <c r="AB2496" s="1291">
        <f t="shared" si="4810"/>
        <v>0</v>
      </c>
      <c r="AC2496" s="1293">
        <f t="shared" si="4758"/>
        <v>8</v>
      </c>
      <c r="AD2496" s="1303">
        <f t="shared" si="4759"/>
        <v>0.6</v>
      </c>
      <c r="AE2496" s="1204" t="str">
        <f t="shared" si="4631"/>
        <v>20+</v>
      </c>
      <c r="AF2496" s="1286">
        <v>3.0</v>
      </c>
      <c r="AG2496" s="75"/>
      <c r="AH2496" s="75"/>
      <c r="AI2496" s="1286">
        <v>3.0</v>
      </c>
      <c r="AJ2496" s="1286">
        <v>3.0</v>
      </c>
      <c r="AK2496" s="75"/>
      <c r="AL2496" s="1286">
        <v>2.0</v>
      </c>
      <c r="AM2496" s="75"/>
      <c r="AN2496" s="75"/>
      <c r="AO2496" s="75"/>
      <c r="AP2496" s="1286">
        <v>2.0</v>
      </c>
      <c r="AQ2496" s="75"/>
      <c r="AR2496" s="75"/>
      <c r="AS2496" s="75"/>
      <c r="AT2496" s="75"/>
      <c r="AU2496" s="75"/>
      <c r="AV2496" s="75"/>
      <c r="AW2496" s="75"/>
      <c r="AX2496" s="75"/>
      <c r="AY2496" s="75"/>
      <c r="AZ2496" s="75"/>
      <c r="BA2496" s="75"/>
      <c r="BB2496" s="75"/>
      <c r="BC2496" s="75"/>
      <c r="BD2496" s="75"/>
      <c r="BE2496" s="75"/>
      <c r="BF2496" s="75"/>
      <c r="BG2496" s="75"/>
      <c r="BH2496" s="75"/>
      <c r="BI2496" s="75"/>
      <c r="BJ2496" s="75"/>
      <c r="BK2496" s="75"/>
      <c r="BL2496" s="75"/>
      <c r="BM2496" s="75"/>
      <c r="BN2496" s="75"/>
      <c r="BO2496" s="75"/>
      <c r="BP2496" s="75"/>
      <c r="BQ2496" s="75"/>
      <c r="BR2496" s="75"/>
      <c r="BS2496" s="75"/>
      <c r="BT2496" s="75"/>
      <c r="BU2496" s="75"/>
      <c r="BV2496" s="75"/>
      <c r="BW2496" s="75"/>
      <c r="BX2496" s="75"/>
      <c r="BY2496" s="75"/>
      <c r="BZ2496" s="75"/>
      <c r="CA2496" s="75"/>
      <c r="CB2496" s="75"/>
      <c r="CC2496" s="75"/>
      <c r="CD2496" s="75"/>
      <c r="CE2496" s="75"/>
      <c r="CF2496" s="75"/>
      <c r="CG2496" s="75"/>
      <c r="CH2496" s="75"/>
      <c r="CI2496" s="75"/>
      <c r="CJ2496" s="75"/>
      <c r="CK2496" s="75"/>
      <c r="CL2496" s="75"/>
      <c r="CM2496" s="75"/>
      <c r="CN2496" s="75"/>
      <c r="CO2496" s="75"/>
      <c r="CP2496" s="75"/>
      <c r="CQ2496" s="75"/>
      <c r="CR2496" s="75"/>
      <c r="CS2496" s="75"/>
      <c r="CT2496" s="75"/>
      <c r="CU2496" s="75"/>
      <c r="CV2496" s="75"/>
      <c r="CW2496" s="75"/>
      <c r="CX2496" s="75"/>
      <c r="CY2496" s="75"/>
      <c r="CZ2496" s="75"/>
      <c r="DA2496" s="75"/>
      <c r="DB2496" s="75"/>
      <c r="DC2496" s="75"/>
      <c r="DD2496" s="75"/>
      <c r="DE2496" s="75"/>
      <c r="DF2496" s="75"/>
      <c r="DG2496" s="75"/>
      <c r="DH2496" s="75"/>
      <c r="DI2496" s="75"/>
      <c r="DJ2496" s="75"/>
      <c r="DK2496" s="75"/>
      <c r="DL2496" s="75"/>
      <c r="DM2496" s="75"/>
      <c r="DN2496" s="75"/>
      <c r="DO2496" s="75"/>
      <c r="DP2496" s="75"/>
      <c r="DQ2496" s="75"/>
      <c r="DR2496" s="75"/>
      <c r="DS2496" s="75"/>
      <c r="DT2496" s="75"/>
      <c r="DU2496" s="75"/>
      <c r="DV2496" s="75"/>
      <c r="DW2496" s="75"/>
      <c r="DX2496" s="75"/>
      <c r="DY2496" s="75"/>
      <c r="DZ2496" s="75"/>
      <c r="EA2496" s="75"/>
      <c r="EB2496" s="75"/>
      <c r="EC2496" s="75"/>
      <c r="ED2496" s="75"/>
      <c r="EE2496" s="75"/>
      <c r="EF2496" s="75"/>
      <c r="EG2496" s="75"/>
      <c r="EH2496" s="75"/>
      <c r="EI2496" s="75"/>
      <c r="EJ2496" s="75"/>
      <c r="EK2496" s="75"/>
      <c r="EL2496" s="75"/>
      <c r="EM2496" s="75"/>
      <c r="EN2496" s="75"/>
      <c r="EO2496" s="75"/>
      <c r="EP2496" s="75"/>
      <c r="EQ2496" s="75"/>
      <c r="ER2496" s="75"/>
      <c r="ES2496" s="75"/>
      <c r="ET2496" s="75"/>
      <c r="EU2496" s="75"/>
      <c r="EV2496" s="75"/>
      <c r="EW2496" s="75"/>
      <c r="EX2496" s="75"/>
      <c r="EY2496" s="75"/>
      <c r="EZ2496" s="75"/>
      <c r="FA2496" s="75"/>
      <c r="FB2496" s="1287" t="s">
        <v>8915</v>
      </c>
      <c r="FC2496" s="1215"/>
      <c r="FD2496" s="75"/>
    </row>
    <row r="2497">
      <c r="A2497" s="63" t="s">
        <v>8916</v>
      </c>
      <c r="B2497" s="63" t="s">
        <v>392</v>
      </c>
      <c r="C2497" s="1220" t="s">
        <v>109</v>
      </c>
      <c r="D2497" s="63" t="s">
        <v>18</v>
      </c>
      <c r="E2497" s="63"/>
      <c r="F2497" s="75"/>
      <c r="G2497" s="63" t="s">
        <v>8917</v>
      </c>
      <c r="H2497" s="63" t="s">
        <v>1248</v>
      </c>
      <c r="I2497" s="63" t="s">
        <v>23</v>
      </c>
      <c r="J2497" s="63" t="s">
        <v>44</v>
      </c>
      <c r="K2497" s="63" t="s">
        <v>8520</v>
      </c>
      <c r="L2497" s="63" t="s">
        <v>501</v>
      </c>
      <c r="M2497" s="63" t="s">
        <v>137</v>
      </c>
      <c r="N2497" s="1290">
        <v>42878.0</v>
      </c>
      <c r="O2497" s="1290">
        <v>42878.0</v>
      </c>
      <c r="P2497" s="1285"/>
      <c r="Q2497" s="363"/>
      <c r="R2497" s="363"/>
      <c r="S2497" s="75"/>
      <c r="T2497" s="857">
        <f t="shared" si="4753"/>
        <v>645</v>
      </c>
      <c r="U2497" s="1209">
        <f t="shared" si="4637"/>
        <v>7</v>
      </c>
      <c r="V2497" s="1200">
        <f t="shared" ref="V2497:X2497" si="4811">IF(ISBLANK($A2497),"",sum(AF2497,AL2497,AR2497,AX2497,BD2497,BJ2497,BP2497,BV2497,CB2497,CH2497,CN2497,CT2497,CZ2497,DF2497,DL2497,DR2497,DX2497,ED2497,EJ2497,EP2497,EV2497))</f>
        <v>7</v>
      </c>
      <c r="W2497" s="1200">
        <f t="shared" si="4811"/>
        <v>2</v>
      </c>
      <c r="X2497" s="1200">
        <f t="shared" si="4811"/>
        <v>0</v>
      </c>
      <c r="Y2497" s="1201">
        <f t="shared" si="4755"/>
        <v>9</v>
      </c>
      <c r="Z2497" s="1200">
        <f t="shared" si="4756"/>
        <v>5</v>
      </c>
      <c r="AA2497" s="1200">
        <f t="shared" ref="AA2497:AB2497" si="4812">IF(ISBLANK($A2497),"",sum(AJ2497,AP2497,AV2497,BB2497,BH2497,BN2497,BT2497,BZ2497,CF2497,CL2497,CR2497,CX2497,DD2497,DJ2497,DP2497,DV2497,EB2497,EH2497,EN2497,ET2497,EZ2497))</f>
        <v>0</v>
      </c>
      <c r="AB2497" s="1200">
        <f t="shared" si="4812"/>
        <v>0</v>
      </c>
      <c r="AC2497" s="1202">
        <f t="shared" si="4758"/>
        <v>5</v>
      </c>
      <c r="AD2497" s="1216">
        <f t="shared" si="4759"/>
        <v>0.5555555556</v>
      </c>
      <c r="AE2497" s="1204" t="str">
        <f t="shared" si="4631"/>
        <v>20+</v>
      </c>
      <c r="AF2497" s="1200">
        <v>2.0</v>
      </c>
      <c r="AG2497" s="1200"/>
      <c r="AH2497" s="1200"/>
      <c r="AI2497" s="75"/>
      <c r="AJ2497" s="1200"/>
      <c r="AK2497" s="1200"/>
      <c r="AL2497" s="1200"/>
      <c r="AM2497" s="1201"/>
      <c r="AN2497" s="1216"/>
      <c r="AO2497" s="1204"/>
      <c r="AP2497" s="75"/>
      <c r="AQ2497" s="75"/>
      <c r="AR2497" s="778">
        <v>3.0</v>
      </c>
      <c r="AS2497" s="778">
        <v>2.0</v>
      </c>
      <c r="AT2497" s="75"/>
      <c r="AU2497" s="778">
        <v>1.0</v>
      </c>
      <c r="AV2497" s="75"/>
      <c r="AW2497" s="75"/>
      <c r="AX2497" s="75"/>
      <c r="AY2497" s="75"/>
      <c r="AZ2497" s="75"/>
      <c r="BA2497" s="75"/>
      <c r="BB2497" s="75"/>
      <c r="BC2497" s="75"/>
      <c r="BD2497" s="75"/>
      <c r="BE2497" s="75"/>
      <c r="BF2497" s="75"/>
      <c r="BG2497" s="778">
        <v>3.0</v>
      </c>
      <c r="BH2497" s="75"/>
      <c r="BI2497" s="75"/>
      <c r="BJ2497" s="75"/>
      <c r="BK2497" s="75"/>
      <c r="BL2497" s="75"/>
      <c r="BM2497" s="75"/>
      <c r="BN2497" s="75"/>
      <c r="BO2497" s="75"/>
      <c r="BP2497" s="778">
        <v>1.0</v>
      </c>
      <c r="BQ2497" s="75"/>
      <c r="BR2497" s="75"/>
      <c r="BS2497" s="778">
        <v>1.0</v>
      </c>
      <c r="BT2497" s="75"/>
      <c r="BU2497" s="75"/>
      <c r="BV2497" s="75"/>
      <c r="BW2497" s="75"/>
      <c r="BX2497" s="75"/>
      <c r="BY2497" s="75"/>
      <c r="BZ2497" s="75"/>
      <c r="CA2497" s="75"/>
      <c r="CB2497" s="75"/>
      <c r="CC2497" s="75"/>
      <c r="CD2497" s="75"/>
      <c r="CE2497" s="75"/>
      <c r="CF2497" s="75"/>
      <c r="CG2497" s="75"/>
      <c r="CH2497" s="75"/>
      <c r="CI2497" s="75"/>
      <c r="CJ2497" s="75"/>
      <c r="CK2497" s="75"/>
      <c r="CL2497" s="75"/>
      <c r="CM2497" s="75"/>
      <c r="CN2497" s="75"/>
      <c r="CO2497" s="75"/>
      <c r="CP2497" s="75"/>
      <c r="CQ2497" s="75"/>
      <c r="CR2497" s="75"/>
      <c r="CS2497" s="75"/>
      <c r="CT2497" s="75"/>
      <c r="CU2497" s="75"/>
      <c r="CV2497" s="75"/>
      <c r="CW2497" s="75"/>
      <c r="CX2497" s="75"/>
      <c r="CY2497" s="75"/>
      <c r="CZ2497" s="778">
        <v>1.0</v>
      </c>
      <c r="DA2497" s="75"/>
      <c r="DB2497" s="75"/>
      <c r="DC2497" s="75"/>
      <c r="DD2497" s="75"/>
      <c r="DE2497" s="75"/>
      <c r="DF2497" s="75"/>
      <c r="DG2497" s="75"/>
      <c r="DH2497" s="75"/>
      <c r="DI2497" s="75"/>
      <c r="DJ2497" s="75"/>
      <c r="DK2497" s="75"/>
      <c r="DL2497" s="75"/>
      <c r="DM2497" s="75"/>
      <c r="DN2497" s="75"/>
      <c r="DO2497" s="75"/>
      <c r="DP2497" s="75"/>
      <c r="DQ2497" s="75"/>
      <c r="DR2497" s="75"/>
      <c r="DS2497" s="75"/>
      <c r="DT2497" s="75"/>
      <c r="DU2497" s="75"/>
      <c r="DV2497" s="75"/>
      <c r="DW2497" s="75"/>
      <c r="DX2497" s="75"/>
      <c r="DY2497" s="75"/>
      <c r="DZ2497" s="75"/>
      <c r="EA2497" s="75"/>
      <c r="EB2497" s="75"/>
      <c r="EC2497" s="75"/>
      <c r="ED2497" s="75"/>
      <c r="EE2497" s="75"/>
      <c r="EF2497" s="75"/>
      <c r="EG2497" s="63"/>
      <c r="EH2497" s="75"/>
      <c r="EI2497" s="75"/>
      <c r="EJ2497" s="75"/>
      <c r="EK2497" s="75"/>
      <c r="EL2497" s="75"/>
      <c r="EM2497" s="75"/>
      <c r="EN2497" s="75"/>
      <c r="EO2497" s="75"/>
      <c r="EP2497" s="75"/>
      <c r="EQ2497" s="75"/>
      <c r="ER2497" s="75"/>
      <c r="ES2497" s="75"/>
      <c r="ET2497" s="75"/>
      <c r="EU2497" s="75"/>
      <c r="EV2497" s="75"/>
      <c r="EW2497" s="75"/>
      <c r="EX2497" s="75"/>
      <c r="EY2497" s="75"/>
      <c r="EZ2497" s="75"/>
      <c r="FA2497" s="75"/>
      <c r="FB2497" s="1219" t="s">
        <v>8918</v>
      </c>
      <c r="FC2497" s="1215"/>
      <c r="FD2497" s="75"/>
    </row>
    <row r="2498">
      <c r="A2498" s="786" t="s">
        <v>8919</v>
      </c>
      <c r="B2498" s="786" t="s">
        <v>8920</v>
      </c>
      <c r="C2498" s="1283" t="s">
        <v>8</v>
      </c>
      <c r="D2498" s="786" t="s">
        <v>29</v>
      </c>
      <c r="E2498" s="786" t="s">
        <v>12</v>
      </c>
      <c r="F2498" s="786" t="s">
        <v>283</v>
      </c>
      <c r="G2498" s="786" t="s">
        <v>8921</v>
      </c>
      <c r="H2498" s="786" t="s">
        <v>4612</v>
      </c>
      <c r="I2498" s="786" t="s">
        <v>23</v>
      </c>
      <c r="J2498" s="786" t="s">
        <v>44</v>
      </c>
      <c r="K2498" s="786" t="s">
        <v>74</v>
      </c>
      <c r="L2498" s="786" t="s">
        <v>738</v>
      </c>
      <c r="M2498" s="786" t="s">
        <v>88</v>
      </c>
      <c r="N2498" s="1284"/>
      <c r="O2498" s="1284"/>
      <c r="P2498" s="1285"/>
      <c r="Q2498" s="363"/>
      <c r="R2498" s="363"/>
      <c r="S2498" s="75"/>
      <c r="T2498" s="857">
        <f t="shared" si="4753"/>
        <v>43523</v>
      </c>
      <c r="U2498" s="1209">
        <f t="shared" si="4637"/>
        <v>7</v>
      </c>
      <c r="V2498" s="1291">
        <f t="shared" ref="V2498:X2498" si="4813">IF(ISBLANK($A2498),"",sum(AF2498,AL2498,AR2498,AX2498,BD2498,BJ2498,BP2498,BV2498,CB2498,CH2498,CN2498,CT2498,CZ2498,DF2498,DL2498,DR2498,DX2498,ED2498,EJ2498,EP2498,EV2498))</f>
        <v>0</v>
      </c>
      <c r="W2498" s="1291">
        <f t="shared" si="4813"/>
        <v>0</v>
      </c>
      <c r="X2498" s="1291">
        <f t="shared" si="4813"/>
        <v>0</v>
      </c>
      <c r="Y2498" s="1292">
        <f t="shared" si="4755"/>
        <v>0</v>
      </c>
      <c r="Z2498" s="1291">
        <f t="shared" si="4756"/>
        <v>0</v>
      </c>
      <c r="AA2498" s="1291">
        <f t="shared" ref="AA2498:AB2498" si="4814">IF(ISBLANK($A2498),"",sum(AJ2498,AP2498,AV2498,BB2498,BH2498,BN2498,BT2498,BZ2498,CF2498,CL2498,CR2498,CX2498,DD2498,DJ2498,DP2498,DV2498,EB2498,EH2498,EN2498,ET2498,EZ2498))</f>
        <v>0</v>
      </c>
      <c r="AB2498" s="1291">
        <f t="shared" si="4814"/>
        <v>0</v>
      </c>
      <c r="AC2498" s="1293">
        <f t="shared" si="4758"/>
        <v>0</v>
      </c>
      <c r="AD2498" s="1303" t="str">
        <f t="shared" si="4759"/>
        <v/>
      </c>
      <c r="AE2498" s="1204" t="str">
        <f t="shared" si="4631"/>
        <v/>
      </c>
      <c r="AF2498" s="75"/>
      <c r="AG2498" s="75"/>
      <c r="AH2498" s="75"/>
      <c r="AI2498" s="75"/>
      <c r="AJ2498" s="75"/>
      <c r="AK2498" s="75"/>
      <c r="AL2498" s="75"/>
      <c r="AM2498" s="75"/>
      <c r="AN2498" s="75"/>
      <c r="AO2498" s="75"/>
      <c r="AP2498" s="75"/>
      <c r="AQ2498" s="75"/>
      <c r="AR2498" s="75"/>
      <c r="AS2498" s="75"/>
      <c r="AT2498" s="75"/>
      <c r="AU2498" s="75"/>
      <c r="AV2498" s="75"/>
      <c r="AW2498" s="75"/>
      <c r="AX2498" s="75"/>
      <c r="AY2498" s="75"/>
      <c r="AZ2498" s="75"/>
      <c r="BA2498" s="75"/>
      <c r="BB2498" s="75"/>
      <c r="BC2498" s="75"/>
      <c r="BD2498" s="75"/>
      <c r="BE2498" s="75"/>
      <c r="BF2498" s="75"/>
      <c r="BG2498" s="75"/>
      <c r="BH2498" s="75"/>
      <c r="BI2498" s="75"/>
      <c r="BJ2498" s="75"/>
      <c r="BK2498" s="75"/>
      <c r="BL2498" s="75"/>
      <c r="BM2498" s="75"/>
      <c r="BN2498" s="75"/>
      <c r="BO2498" s="75"/>
      <c r="BP2498" s="75"/>
      <c r="BQ2498" s="75"/>
      <c r="BR2498" s="75"/>
      <c r="BS2498" s="75"/>
      <c r="BT2498" s="75"/>
      <c r="BU2498" s="75"/>
      <c r="BV2498" s="75"/>
      <c r="BW2498" s="75"/>
      <c r="BX2498" s="75"/>
      <c r="BY2498" s="75"/>
      <c r="BZ2498" s="75"/>
      <c r="CA2498" s="75"/>
      <c r="CB2498" s="75"/>
      <c r="CC2498" s="75"/>
      <c r="CD2498" s="75"/>
      <c r="CE2498" s="75"/>
      <c r="CF2498" s="75"/>
      <c r="CG2498" s="75"/>
      <c r="CH2498" s="75"/>
      <c r="CI2498" s="75"/>
      <c r="CJ2498" s="75"/>
      <c r="CK2498" s="75"/>
      <c r="CL2498" s="75"/>
      <c r="CM2498" s="75"/>
      <c r="CN2498" s="75"/>
      <c r="CO2498" s="75"/>
      <c r="CP2498" s="75"/>
      <c r="CQ2498" s="75"/>
      <c r="CR2498" s="75"/>
      <c r="CS2498" s="75"/>
      <c r="CT2498" s="75"/>
      <c r="CU2498" s="75"/>
      <c r="CV2498" s="75"/>
      <c r="CW2498" s="75"/>
      <c r="CX2498" s="75"/>
      <c r="CY2498" s="75"/>
      <c r="CZ2498" s="75"/>
      <c r="DA2498" s="75"/>
      <c r="DB2498" s="75"/>
      <c r="DC2498" s="75"/>
      <c r="DD2498" s="75"/>
      <c r="DE2498" s="75"/>
      <c r="DF2498" s="75"/>
      <c r="DG2498" s="75"/>
      <c r="DH2498" s="75"/>
      <c r="DI2498" s="75"/>
      <c r="DJ2498" s="75"/>
      <c r="DK2498" s="75"/>
      <c r="DL2498" s="75"/>
      <c r="DM2498" s="75"/>
      <c r="DN2498" s="75"/>
      <c r="DO2498" s="75"/>
      <c r="DP2498" s="75"/>
      <c r="DQ2498" s="75"/>
      <c r="DR2498" s="75"/>
      <c r="DS2498" s="75"/>
      <c r="DT2498" s="75"/>
      <c r="DU2498" s="75"/>
      <c r="DV2498" s="75"/>
      <c r="DW2498" s="75"/>
      <c r="DX2498" s="75"/>
      <c r="DY2498" s="75"/>
      <c r="DZ2498" s="75"/>
      <c r="EA2498" s="75"/>
      <c r="EB2498" s="75"/>
      <c r="EC2498" s="75"/>
      <c r="ED2498" s="75"/>
      <c r="EE2498" s="75"/>
      <c r="EF2498" s="75"/>
      <c r="EG2498" s="75"/>
      <c r="EH2498" s="75"/>
      <c r="EI2498" s="75"/>
      <c r="EJ2498" s="75"/>
      <c r="EK2498" s="75"/>
      <c r="EL2498" s="75"/>
      <c r="EM2498" s="75"/>
      <c r="EN2498" s="75"/>
      <c r="EO2498" s="75"/>
      <c r="EP2498" s="75"/>
      <c r="EQ2498" s="75"/>
      <c r="ER2498" s="75"/>
      <c r="ES2498" s="75"/>
      <c r="ET2498" s="75"/>
      <c r="EU2498" s="75"/>
      <c r="EV2498" s="75"/>
      <c r="EW2498" s="75"/>
      <c r="EX2498" s="75"/>
      <c r="EY2498" s="75"/>
      <c r="EZ2498" s="75"/>
      <c r="FA2498" s="75"/>
      <c r="FB2498" s="786" t="s">
        <v>8922</v>
      </c>
      <c r="FC2498" s="75"/>
      <c r="FD2498" s="75"/>
    </row>
    <row r="2499">
      <c r="A2499" s="786" t="s">
        <v>8923</v>
      </c>
      <c r="B2499" s="786" t="s">
        <v>8924</v>
      </c>
      <c r="C2499" s="1283" t="s">
        <v>8</v>
      </c>
      <c r="D2499" s="786" t="s">
        <v>29</v>
      </c>
      <c r="E2499" s="786" t="s">
        <v>12</v>
      </c>
      <c r="F2499" s="786" t="s">
        <v>283</v>
      </c>
      <c r="G2499" s="786" t="s">
        <v>8800</v>
      </c>
      <c r="H2499" s="786" t="s">
        <v>4612</v>
      </c>
      <c r="I2499" s="786" t="s">
        <v>23</v>
      </c>
      <c r="J2499" s="786" t="s">
        <v>44</v>
      </c>
      <c r="K2499" s="786" t="s">
        <v>74</v>
      </c>
      <c r="L2499" s="786" t="s">
        <v>738</v>
      </c>
      <c r="M2499" s="786" t="s">
        <v>88</v>
      </c>
      <c r="N2499" s="1284">
        <v>42821.0</v>
      </c>
      <c r="O2499" s="1284"/>
      <c r="P2499" s="1285"/>
      <c r="Q2499" s="363"/>
      <c r="R2499" s="363"/>
      <c r="S2499" s="75"/>
      <c r="T2499" s="857">
        <f t="shared" si="4753"/>
        <v>702</v>
      </c>
      <c r="U2499" s="1209">
        <f t="shared" si="4637"/>
        <v>7</v>
      </c>
      <c r="V2499" s="1291">
        <f t="shared" ref="V2499:X2499" si="4815">IF(ISBLANK($A2499),"",sum(AF2499,AL2499,AR2499,AX2499,BD2499,BJ2499,BP2499,BV2499,CB2499,CH2499,CN2499,CT2499,CZ2499,DF2499,DL2499,DR2499,DX2499,ED2499,EJ2499,EP2499,EV2499))</f>
        <v>3</v>
      </c>
      <c r="W2499" s="1291">
        <f t="shared" si="4815"/>
        <v>0</v>
      </c>
      <c r="X2499" s="1291">
        <f t="shared" si="4815"/>
        <v>0</v>
      </c>
      <c r="Y2499" s="1292">
        <f t="shared" si="4755"/>
        <v>3</v>
      </c>
      <c r="Z2499" s="1291">
        <f t="shared" si="4756"/>
        <v>0</v>
      </c>
      <c r="AA2499" s="1291">
        <f t="shared" ref="AA2499:AB2499" si="4816">IF(ISBLANK($A2499),"",sum(AJ2499,AP2499,AV2499,BB2499,BH2499,BN2499,BT2499,BZ2499,CF2499,CL2499,CR2499,CX2499,DD2499,DJ2499,DP2499,DV2499,EB2499,EH2499,EN2499,ET2499,EZ2499))</f>
        <v>0</v>
      </c>
      <c r="AB2499" s="1291">
        <f t="shared" si="4816"/>
        <v>0</v>
      </c>
      <c r="AC2499" s="1293">
        <f t="shared" si="4758"/>
        <v>0</v>
      </c>
      <c r="AD2499" s="1303">
        <f t="shared" si="4759"/>
        <v>0</v>
      </c>
      <c r="AE2499" s="1204" t="str">
        <f t="shared" si="4631"/>
        <v>20+</v>
      </c>
      <c r="AF2499" s="1286">
        <v>3.0</v>
      </c>
      <c r="AG2499" s="75"/>
      <c r="AH2499" s="75"/>
      <c r="AI2499" s="75"/>
      <c r="AJ2499" s="75"/>
      <c r="AK2499" s="75"/>
      <c r="AL2499" s="75"/>
      <c r="AM2499" s="75"/>
      <c r="AN2499" s="75"/>
      <c r="AO2499" s="75"/>
      <c r="AP2499" s="75"/>
      <c r="AQ2499" s="75"/>
      <c r="AR2499" s="75"/>
      <c r="AS2499" s="75"/>
      <c r="AT2499" s="75"/>
      <c r="AU2499" s="75"/>
      <c r="AV2499" s="75"/>
      <c r="AW2499" s="75"/>
      <c r="AX2499" s="75"/>
      <c r="AY2499" s="75"/>
      <c r="AZ2499" s="75"/>
      <c r="BA2499" s="75"/>
      <c r="BB2499" s="75"/>
      <c r="BC2499" s="75"/>
      <c r="BD2499" s="75"/>
      <c r="BE2499" s="75"/>
      <c r="BF2499" s="75"/>
      <c r="BG2499" s="75"/>
      <c r="BH2499" s="75"/>
      <c r="BI2499" s="75"/>
      <c r="BJ2499" s="75"/>
      <c r="BK2499" s="75"/>
      <c r="BL2499" s="75"/>
      <c r="BM2499" s="75"/>
      <c r="BN2499" s="75"/>
      <c r="BO2499" s="75"/>
      <c r="BP2499" s="75"/>
      <c r="BQ2499" s="75"/>
      <c r="BR2499" s="75"/>
      <c r="BS2499" s="75"/>
      <c r="BT2499" s="75"/>
      <c r="BU2499" s="75"/>
      <c r="BV2499" s="75"/>
      <c r="BW2499" s="75"/>
      <c r="BX2499" s="75"/>
      <c r="BY2499" s="75"/>
      <c r="BZ2499" s="75"/>
      <c r="CA2499" s="75"/>
      <c r="CB2499" s="75"/>
      <c r="CC2499" s="75"/>
      <c r="CD2499" s="75"/>
      <c r="CE2499" s="75"/>
      <c r="CF2499" s="75"/>
      <c r="CG2499" s="75"/>
      <c r="CH2499" s="75"/>
      <c r="CI2499" s="75"/>
      <c r="CJ2499" s="75"/>
      <c r="CK2499" s="75"/>
      <c r="CL2499" s="75"/>
      <c r="CM2499" s="75"/>
      <c r="CN2499" s="75"/>
      <c r="CO2499" s="75"/>
      <c r="CP2499" s="75"/>
      <c r="CQ2499" s="75"/>
      <c r="CR2499" s="75"/>
      <c r="CS2499" s="75"/>
      <c r="CT2499" s="75"/>
      <c r="CU2499" s="75"/>
      <c r="CV2499" s="75"/>
      <c r="CW2499" s="75"/>
      <c r="CX2499" s="75"/>
      <c r="CY2499" s="75"/>
      <c r="CZ2499" s="75"/>
      <c r="DA2499" s="75"/>
      <c r="DB2499" s="75"/>
      <c r="DC2499" s="75"/>
      <c r="DD2499" s="75"/>
      <c r="DE2499" s="75"/>
      <c r="DF2499" s="75"/>
      <c r="DG2499" s="75"/>
      <c r="DH2499" s="75"/>
      <c r="DI2499" s="75"/>
      <c r="DJ2499" s="75"/>
      <c r="DK2499" s="75"/>
      <c r="DL2499" s="75"/>
      <c r="DM2499" s="75"/>
      <c r="DN2499" s="75"/>
      <c r="DO2499" s="75"/>
      <c r="DP2499" s="75"/>
      <c r="DQ2499" s="75"/>
      <c r="DR2499" s="75"/>
      <c r="DS2499" s="75"/>
      <c r="DT2499" s="75"/>
      <c r="DU2499" s="75"/>
      <c r="DV2499" s="75"/>
      <c r="DW2499" s="75"/>
      <c r="DX2499" s="75"/>
      <c r="DY2499" s="75"/>
      <c r="DZ2499" s="75"/>
      <c r="EA2499" s="75"/>
      <c r="EB2499" s="75"/>
      <c r="EC2499" s="75"/>
      <c r="ED2499" s="75"/>
      <c r="EE2499" s="75"/>
      <c r="EF2499" s="75"/>
      <c r="EG2499" s="75"/>
      <c r="EH2499" s="75"/>
      <c r="EI2499" s="75"/>
      <c r="EJ2499" s="75"/>
      <c r="EK2499" s="75"/>
      <c r="EL2499" s="75"/>
      <c r="EM2499" s="75"/>
      <c r="EN2499" s="75"/>
      <c r="EO2499" s="75"/>
      <c r="EP2499" s="75"/>
      <c r="EQ2499" s="75"/>
      <c r="ER2499" s="75"/>
      <c r="ES2499" s="75"/>
      <c r="ET2499" s="75"/>
      <c r="EU2499" s="75"/>
      <c r="EV2499" s="75"/>
      <c r="EW2499" s="75"/>
      <c r="EX2499" s="75"/>
      <c r="EY2499" s="75"/>
      <c r="EZ2499" s="75"/>
      <c r="FA2499" s="75"/>
      <c r="FB2499" s="786" t="s">
        <v>8925</v>
      </c>
      <c r="FC2499" s="75"/>
      <c r="FD2499" s="75"/>
    </row>
    <row r="2500">
      <c r="A2500" s="786" t="s">
        <v>8926</v>
      </c>
      <c r="B2500" s="786" t="s">
        <v>8927</v>
      </c>
      <c r="C2500" s="1283" t="s">
        <v>70</v>
      </c>
      <c r="D2500" s="786" t="s">
        <v>10</v>
      </c>
      <c r="E2500" s="786"/>
      <c r="F2500" s="786"/>
      <c r="G2500" s="786" t="s">
        <v>8928</v>
      </c>
      <c r="H2500" s="786" t="s">
        <v>8850</v>
      </c>
      <c r="I2500" s="786"/>
      <c r="J2500" s="786"/>
      <c r="K2500" s="786" t="s">
        <v>8520</v>
      </c>
      <c r="L2500" s="786" t="s">
        <v>6003</v>
      </c>
      <c r="M2500" s="786" t="s">
        <v>123</v>
      </c>
      <c r="N2500" s="1284">
        <v>43173.0</v>
      </c>
      <c r="O2500" s="1284"/>
      <c r="P2500" s="1306">
        <v>43173.0</v>
      </c>
      <c r="Q2500" s="363"/>
      <c r="R2500" s="363"/>
      <c r="S2500" s="75"/>
      <c r="T2500" s="857">
        <f t="shared" si="4753"/>
        <v>350</v>
      </c>
      <c r="U2500" s="1209">
        <f t="shared" si="4637"/>
        <v>7</v>
      </c>
      <c r="V2500" s="1200">
        <f t="shared" ref="V2500:X2500" si="4817">IF(ISBLANK($A2500),"",sum(AF2500,AL2500,AR2500,AX2500,BD2500,BJ2500,BP2500,BV2500,CB2500,CH2500,CN2500,CT2500,CZ2500,DF2500,DL2500,DR2500,DX2500,ED2500,EJ2500,EP2500,EV2500))</f>
        <v>8</v>
      </c>
      <c r="W2500" s="1200">
        <f t="shared" si="4817"/>
        <v>0</v>
      </c>
      <c r="X2500" s="1200">
        <f t="shared" si="4817"/>
        <v>10</v>
      </c>
      <c r="Y2500" s="1201">
        <f t="shared" si="4755"/>
        <v>18</v>
      </c>
      <c r="Z2500" s="1200">
        <f t="shared" si="4756"/>
        <v>4</v>
      </c>
      <c r="AA2500" s="1200">
        <f t="shared" ref="AA2500:AB2500" si="4818">IF(ISBLANK($A2500),"",sum(AJ2500,AP2500,AV2500,BB2500,BH2500,BN2500,BT2500,BZ2500,CF2500,CL2500,CR2500,CX2500,DD2500,DJ2500,DP2500,DV2500,EB2500,EH2500,EN2500,ET2500,EZ2500))</f>
        <v>2</v>
      </c>
      <c r="AB2500" s="1200">
        <f t="shared" si="4818"/>
        <v>0</v>
      </c>
      <c r="AC2500" s="1202">
        <f t="shared" si="4758"/>
        <v>6</v>
      </c>
      <c r="AD2500" s="1216">
        <f t="shared" si="4759"/>
        <v>0.2222222222</v>
      </c>
      <c r="AE2500" s="1204" t="str">
        <f t="shared" si="4631"/>
        <v>20+</v>
      </c>
      <c r="AF2500" s="1286">
        <v>4.0</v>
      </c>
      <c r="AG2500" s="75"/>
      <c r="AH2500" s="75"/>
      <c r="AI2500" s="75"/>
      <c r="AJ2500" s="75"/>
      <c r="AK2500" s="75"/>
      <c r="AL2500" s="1286">
        <v>2.0</v>
      </c>
      <c r="AM2500" s="75"/>
      <c r="AN2500" s="75"/>
      <c r="AO2500" s="1286">
        <v>1.0</v>
      </c>
      <c r="AP2500" s="75"/>
      <c r="AQ2500" s="75"/>
      <c r="AR2500" s="1286">
        <v>1.0</v>
      </c>
      <c r="AS2500" s="75"/>
      <c r="AT2500" s="1286">
        <v>9.0</v>
      </c>
      <c r="AU2500" s="75"/>
      <c r="AV2500" s="75"/>
      <c r="AW2500" s="75"/>
      <c r="AX2500" s="1286">
        <v>1.0</v>
      </c>
      <c r="AY2500" s="75"/>
      <c r="AZ2500" s="75"/>
      <c r="BA2500" s="1286">
        <v>2.0</v>
      </c>
      <c r="BB2500" s="1286">
        <v>1.0</v>
      </c>
      <c r="BC2500" s="75"/>
      <c r="BD2500" s="75"/>
      <c r="BE2500" s="75"/>
      <c r="BF2500" s="75"/>
      <c r="BG2500" s="1286">
        <v>1.0</v>
      </c>
      <c r="BH2500" s="1286">
        <v>1.0</v>
      </c>
      <c r="BI2500" s="75"/>
      <c r="BJ2500" s="75"/>
      <c r="BK2500" s="75"/>
      <c r="BL2500" s="1286">
        <v>1.0</v>
      </c>
      <c r="BM2500" s="75"/>
      <c r="BN2500" s="75"/>
      <c r="BO2500" s="75"/>
      <c r="BP2500" s="75"/>
      <c r="BQ2500" s="75"/>
      <c r="BR2500" s="75"/>
      <c r="BS2500" s="75"/>
      <c r="BT2500" s="75"/>
      <c r="BU2500" s="75"/>
      <c r="BV2500" s="75"/>
      <c r="BW2500" s="75"/>
      <c r="BX2500" s="75"/>
      <c r="BY2500" s="75"/>
      <c r="BZ2500" s="75"/>
      <c r="CA2500" s="75"/>
      <c r="CB2500" s="75"/>
      <c r="CC2500" s="75"/>
      <c r="CD2500" s="75"/>
      <c r="CE2500" s="75"/>
      <c r="CF2500" s="75"/>
      <c r="CG2500" s="75"/>
      <c r="CH2500" s="75"/>
      <c r="CI2500" s="75"/>
      <c r="CJ2500" s="75"/>
      <c r="CK2500" s="75"/>
      <c r="CL2500" s="75"/>
      <c r="CM2500" s="75"/>
      <c r="CN2500" s="75"/>
      <c r="CO2500" s="75"/>
      <c r="CP2500" s="75"/>
      <c r="CQ2500" s="75"/>
      <c r="CR2500" s="75"/>
      <c r="CS2500" s="75"/>
      <c r="CT2500" s="75"/>
      <c r="CU2500" s="75"/>
      <c r="CV2500" s="75"/>
      <c r="CW2500" s="75"/>
      <c r="CX2500" s="75"/>
      <c r="CY2500" s="75"/>
      <c r="CZ2500" s="75"/>
      <c r="DA2500" s="75"/>
      <c r="DB2500" s="75"/>
      <c r="DC2500" s="75"/>
      <c r="DD2500" s="75"/>
      <c r="DE2500" s="75"/>
      <c r="DF2500" s="75"/>
      <c r="DG2500" s="75"/>
      <c r="DH2500" s="75"/>
      <c r="DI2500" s="75"/>
      <c r="DJ2500" s="75"/>
      <c r="DK2500" s="75"/>
      <c r="DL2500" s="75"/>
      <c r="DM2500" s="75"/>
      <c r="DN2500" s="75"/>
      <c r="DO2500" s="75"/>
      <c r="DP2500" s="75"/>
      <c r="DQ2500" s="75"/>
      <c r="DR2500" s="75"/>
      <c r="DS2500" s="75"/>
      <c r="DT2500" s="75"/>
      <c r="DU2500" s="75"/>
      <c r="DV2500" s="75"/>
      <c r="DW2500" s="75"/>
      <c r="DX2500" s="75"/>
      <c r="DY2500" s="75"/>
      <c r="DZ2500" s="75"/>
      <c r="EA2500" s="75"/>
      <c r="EB2500" s="75"/>
      <c r="EC2500" s="75"/>
      <c r="ED2500" s="75"/>
      <c r="EE2500" s="75"/>
      <c r="EF2500" s="75"/>
      <c r="EG2500" s="75"/>
      <c r="EH2500" s="75"/>
      <c r="EI2500" s="75"/>
      <c r="EJ2500" s="75"/>
      <c r="EK2500" s="75"/>
      <c r="EL2500" s="75"/>
      <c r="EM2500" s="75"/>
      <c r="EN2500" s="75"/>
      <c r="EO2500" s="75"/>
      <c r="EP2500" s="75"/>
      <c r="EQ2500" s="75"/>
      <c r="ER2500" s="75"/>
      <c r="ES2500" s="75"/>
      <c r="ET2500" s="75"/>
      <c r="EU2500" s="75"/>
      <c r="EV2500" s="75"/>
      <c r="EW2500" s="75"/>
      <c r="EX2500" s="75"/>
      <c r="EY2500" s="75"/>
      <c r="EZ2500" s="75"/>
      <c r="FA2500" s="75"/>
      <c r="FB2500" s="1287" t="s">
        <v>8929</v>
      </c>
      <c r="FC2500" s="1215"/>
      <c r="FD2500" s="75"/>
    </row>
    <row r="2501">
      <c r="A2501" s="1302" t="s">
        <v>8930</v>
      </c>
      <c r="B2501" s="63" t="s">
        <v>8931</v>
      </c>
      <c r="C2501" s="1220" t="s">
        <v>8</v>
      </c>
      <c r="D2501" s="63" t="s">
        <v>18</v>
      </c>
      <c r="E2501" s="63"/>
      <c r="F2501" s="75"/>
      <c r="G2501" s="63" t="s">
        <v>8932</v>
      </c>
      <c r="H2501" s="63" t="s">
        <v>4371</v>
      </c>
      <c r="I2501" s="63" t="s">
        <v>23</v>
      </c>
      <c r="J2501" s="63" t="s">
        <v>44</v>
      </c>
      <c r="K2501" s="63" t="s">
        <v>8933</v>
      </c>
      <c r="L2501" s="786" t="s">
        <v>7350</v>
      </c>
      <c r="M2501" s="786" t="s">
        <v>133</v>
      </c>
      <c r="N2501" s="1307">
        <v>42950.0</v>
      </c>
      <c r="O2501" s="1290">
        <v>42950.0</v>
      </c>
      <c r="P2501" s="1285"/>
      <c r="Q2501" s="363"/>
      <c r="R2501" s="363"/>
      <c r="S2501" s="75"/>
      <c r="T2501" s="857">
        <f t="shared" si="4753"/>
        <v>573</v>
      </c>
      <c r="U2501" s="1209">
        <f t="shared" si="4637"/>
        <v>7</v>
      </c>
      <c r="V2501" s="1200">
        <f t="shared" ref="V2501:X2501" si="4819">IF(ISBLANK($A2501),"",sum(AF2501,AL2501,AR2501,AX2501,BD2501,BJ2501,BP2501,BV2501,CB2501,CH2501,CN2501,CT2501,CZ2501,DF2501,DL2501,DR2501,DX2501,ED2501,EJ2501,EP2501,EV2501))</f>
        <v>6</v>
      </c>
      <c r="W2501" s="1200">
        <f t="shared" si="4819"/>
        <v>2</v>
      </c>
      <c r="X2501" s="1200">
        <f t="shared" si="4819"/>
        <v>0</v>
      </c>
      <c r="Y2501" s="1201">
        <f t="shared" si="4755"/>
        <v>8</v>
      </c>
      <c r="Z2501" s="1200">
        <f t="shared" si="4756"/>
        <v>6</v>
      </c>
      <c r="AA2501" s="1200">
        <f t="shared" ref="AA2501:AB2501" si="4820">IF(ISBLANK($A2501),"",sum(AJ2501,AP2501,AV2501,BB2501,BH2501,BN2501,BT2501,BZ2501,CF2501,CL2501,CR2501,CX2501,DD2501,DJ2501,DP2501,DV2501,EB2501,EH2501,EN2501,ET2501,EZ2501))</f>
        <v>0</v>
      </c>
      <c r="AB2501" s="1200">
        <f t="shared" si="4820"/>
        <v>0</v>
      </c>
      <c r="AC2501" s="1202">
        <f t="shared" si="4758"/>
        <v>6</v>
      </c>
      <c r="AD2501" s="1216">
        <f t="shared" si="4759"/>
        <v>0.75</v>
      </c>
      <c r="AE2501" s="1204" t="str">
        <f t="shared" si="4631"/>
        <v>20+</v>
      </c>
      <c r="AF2501" s="75"/>
      <c r="AG2501" s="75"/>
      <c r="AH2501" s="75"/>
      <c r="AI2501" s="75"/>
      <c r="AJ2501" s="75"/>
      <c r="AK2501" s="75"/>
      <c r="AL2501" s="75"/>
      <c r="AM2501" s="75"/>
      <c r="AN2501" s="75"/>
      <c r="AO2501" s="75"/>
      <c r="AP2501" s="75"/>
      <c r="AQ2501" s="75"/>
      <c r="AR2501" s="778">
        <v>1.0</v>
      </c>
      <c r="AS2501" s="75"/>
      <c r="AT2501" s="75"/>
      <c r="AU2501" s="75"/>
      <c r="AV2501" s="75"/>
      <c r="AW2501" s="75"/>
      <c r="AX2501" s="778">
        <v>2.0</v>
      </c>
      <c r="AY2501" s="778">
        <v>2.0</v>
      </c>
      <c r="AZ2501" s="75"/>
      <c r="BA2501" s="778">
        <v>3.0</v>
      </c>
      <c r="BB2501" s="75"/>
      <c r="BC2501" s="75"/>
      <c r="BD2501" s="778">
        <v>1.0</v>
      </c>
      <c r="BE2501" s="75"/>
      <c r="BF2501" s="75"/>
      <c r="BG2501" s="75"/>
      <c r="BH2501" s="75"/>
      <c r="BI2501" s="75"/>
      <c r="BJ2501" s="75"/>
      <c r="BK2501" s="75"/>
      <c r="BL2501" s="75"/>
      <c r="BM2501" s="778">
        <v>2.0</v>
      </c>
      <c r="BN2501" s="75"/>
      <c r="BO2501" s="75"/>
      <c r="BP2501" s="75"/>
      <c r="BQ2501" s="75"/>
      <c r="BR2501" s="75"/>
      <c r="BS2501" s="75"/>
      <c r="BT2501" s="75"/>
      <c r="BU2501" s="75"/>
      <c r="BV2501" s="778">
        <v>1.0</v>
      </c>
      <c r="BW2501" s="75"/>
      <c r="BX2501" s="75"/>
      <c r="BY2501" s="75"/>
      <c r="BZ2501" s="75"/>
      <c r="CA2501" s="75"/>
      <c r="CB2501" s="75"/>
      <c r="CC2501" s="75"/>
      <c r="CD2501" s="75"/>
      <c r="CE2501" s="75"/>
      <c r="CF2501" s="75"/>
      <c r="CG2501" s="75"/>
      <c r="CH2501" s="75"/>
      <c r="CI2501" s="75"/>
      <c r="CJ2501" s="75"/>
      <c r="CK2501" s="75"/>
      <c r="CL2501" s="75"/>
      <c r="CM2501" s="75"/>
      <c r="CN2501" s="778">
        <v>1.0</v>
      </c>
      <c r="CO2501" s="75"/>
      <c r="CP2501" s="75"/>
      <c r="CQ2501" s="75"/>
      <c r="CR2501" s="75"/>
      <c r="CS2501" s="75"/>
      <c r="CT2501" s="75"/>
      <c r="CU2501" s="75"/>
      <c r="CV2501" s="75"/>
      <c r="CW2501" s="75"/>
      <c r="CX2501" s="75"/>
      <c r="CY2501" s="75"/>
      <c r="CZ2501" s="75"/>
      <c r="DA2501" s="75"/>
      <c r="DB2501" s="75"/>
      <c r="DC2501" s="778">
        <v>1.0</v>
      </c>
      <c r="DD2501" s="75"/>
      <c r="DE2501" s="75"/>
      <c r="DF2501" s="75"/>
      <c r="DG2501" s="75"/>
      <c r="DH2501" s="75"/>
      <c r="DI2501" s="75"/>
      <c r="DJ2501" s="75"/>
      <c r="DK2501" s="75"/>
      <c r="DL2501" s="75"/>
      <c r="DM2501" s="75"/>
      <c r="DN2501" s="75"/>
      <c r="DO2501" s="75"/>
      <c r="DP2501" s="75"/>
      <c r="DQ2501" s="75"/>
      <c r="DR2501" s="75"/>
      <c r="DS2501" s="75"/>
      <c r="DT2501" s="75"/>
      <c r="DU2501" s="75"/>
      <c r="DV2501" s="75"/>
      <c r="DW2501" s="75"/>
      <c r="DX2501" s="75"/>
      <c r="DY2501" s="75"/>
      <c r="DZ2501" s="75"/>
      <c r="EA2501" s="75"/>
      <c r="EB2501" s="75"/>
      <c r="EC2501" s="75"/>
      <c r="ED2501" s="75"/>
      <c r="EE2501" s="75"/>
      <c r="EF2501" s="75"/>
      <c r="EG2501" s="63"/>
      <c r="EH2501" s="75"/>
      <c r="EI2501" s="75"/>
      <c r="EJ2501" s="75"/>
      <c r="EK2501" s="75"/>
      <c r="EL2501" s="75"/>
      <c r="EM2501" s="75"/>
      <c r="EN2501" s="75"/>
      <c r="EO2501" s="75"/>
      <c r="EP2501" s="75"/>
      <c r="EQ2501" s="75"/>
      <c r="ER2501" s="75"/>
      <c r="ES2501" s="75"/>
      <c r="ET2501" s="75"/>
      <c r="EU2501" s="75"/>
      <c r="EV2501" s="75"/>
      <c r="EW2501" s="75"/>
      <c r="EX2501" s="75"/>
      <c r="EY2501" s="75"/>
      <c r="EZ2501" s="75"/>
      <c r="FA2501" s="75"/>
      <c r="FB2501" s="1219" t="s">
        <v>8934</v>
      </c>
      <c r="FC2501" s="1215"/>
      <c r="FD2501" s="75"/>
    </row>
    <row r="2502">
      <c r="A2502" s="786" t="s">
        <v>8935</v>
      </c>
      <c r="B2502" s="786" t="s">
        <v>8936</v>
      </c>
      <c r="C2502" s="1283" t="s">
        <v>70</v>
      </c>
      <c r="D2502" s="786" t="s">
        <v>10</v>
      </c>
      <c r="E2502" s="786"/>
      <c r="F2502" s="786"/>
      <c r="G2502" s="786" t="s">
        <v>8937</v>
      </c>
      <c r="H2502" s="786" t="s">
        <v>8408</v>
      </c>
      <c r="I2502" s="786"/>
      <c r="J2502" s="786"/>
      <c r="K2502" s="786" t="s">
        <v>8520</v>
      </c>
      <c r="L2502" s="786" t="s">
        <v>6003</v>
      </c>
      <c r="M2502" s="786" t="s">
        <v>123</v>
      </c>
      <c r="N2502" s="1284">
        <v>43003.0</v>
      </c>
      <c r="O2502" s="1284">
        <v>43003.0</v>
      </c>
      <c r="P2502" s="1285"/>
      <c r="Q2502" s="363"/>
      <c r="R2502" s="363"/>
      <c r="S2502" s="75"/>
      <c r="T2502" s="857">
        <f t="shared" si="4753"/>
        <v>520</v>
      </c>
      <c r="U2502" s="1209">
        <f t="shared" si="4637"/>
        <v>7</v>
      </c>
      <c r="V2502" s="1200">
        <f t="shared" ref="V2502:X2502" si="4821">IF(ISBLANK($A2502),"",sum(AF2502,AL2502,AR2502,AX2502,BD2502,BJ2502,BP2502,BV2502,CB2502,CH2502,CN2502,CT2502,CZ2502,DF2502,DL2502,DR2502,DX2502,ED2502,EJ2502,EP2502,EV2502))</f>
        <v>1</v>
      </c>
      <c r="W2502" s="1200">
        <f t="shared" si="4821"/>
        <v>1</v>
      </c>
      <c r="X2502" s="1200">
        <f t="shared" si="4821"/>
        <v>0</v>
      </c>
      <c r="Y2502" s="1201">
        <f t="shared" si="4755"/>
        <v>2</v>
      </c>
      <c r="Z2502" s="1200">
        <f t="shared" si="4756"/>
        <v>0</v>
      </c>
      <c r="AA2502" s="1200">
        <f t="shared" ref="AA2502:AB2502" si="4822">IF(ISBLANK($A2502),"",sum(AJ2502,AP2502,AV2502,BB2502,BH2502,BN2502,BT2502,BZ2502,CF2502,CL2502,CR2502,CX2502,DD2502,DJ2502,DP2502,DV2502,EB2502,EH2502,EN2502,ET2502,EZ2502))</f>
        <v>0</v>
      </c>
      <c r="AB2502" s="1200">
        <f t="shared" si="4822"/>
        <v>0</v>
      </c>
      <c r="AC2502" s="1202">
        <f t="shared" si="4758"/>
        <v>0</v>
      </c>
      <c r="AD2502" s="1216">
        <f t="shared" si="4759"/>
        <v>0</v>
      </c>
      <c r="AE2502" s="1204" t="str">
        <f t="shared" si="4631"/>
        <v>20+</v>
      </c>
      <c r="AF2502" s="75"/>
      <c r="AG2502" s="75"/>
      <c r="AH2502" s="75"/>
      <c r="AI2502" s="75"/>
      <c r="AJ2502" s="75"/>
      <c r="AK2502" s="75"/>
      <c r="AL2502" s="75"/>
      <c r="AM2502" s="75"/>
      <c r="AN2502" s="75"/>
      <c r="AO2502" s="75"/>
      <c r="AP2502" s="75"/>
      <c r="AQ2502" s="75"/>
      <c r="AR2502" s="1286">
        <v>1.0</v>
      </c>
      <c r="AS2502" s="1286">
        <v>1.0</v>
      </c>
      <c r="AT2502" s="75"/>
      <c r="AU2502" s="75"/>
      <c r="AV2502" s="75"/>
      <c r="AW2502" s="75"/>
      <c r="AX2502" s="75"/>
      <c r="AY2502" s="75"/>
      <c r="AZ2502" s="75"/>
      <c r="BA2502" s="75"/>
      <c r="BB2502" s="75"/>
      <c r="BC2502" s="75"/>
      <c r="BD2502" s="75"/>
      <c r="BE2502" s="75"/>
      <c r="BF2502" s="75"/>
      <c r="BG2502" s="75"/>
      <c r="BH2502" s="75"/>
      <c r="BI2502" s="75"/>
      <c r="BJ2502" s="75"/>
      <c r="BK2502" s="75"/>
      <c r="BL2502" s="75"/>
      <c r="BM2502" s="75"/>
      <c r="BN2502" s="75"/>
      <c r="BO2502" s="75"/>
      <c r="BP2502" s="75"/>
      <c r="BQ2502" s="75"/>
      <c r="BR2502" s="75"/>
      <c r="BS2502" s="75"/>
      <c r="BT2502" s="75"/>
      <c r="BU2502" s="75"/>
      <c r="BV2502" s="75"/>
      <c r="BW2502" s="75"/>
      <c r="BX2502" s="75"/>
      <c r="BY2502" s="75"/>
      <c r="BZ2502" s="75"/>
      <c r="CA2502" s="75"/>
      <c r="CB2502" s="75"/>
      <c r="CC2502" s="75"/>
      <c r="CD2502" s="75"/>
      <c r="CE2502" s="75"/>
      <c r="CF2502" s="75"/>
      <c r="CG2502" s="75"/>
      <c r="CH2502" s="75"/>
      <c r="CI2502" s="75"/>
      <c r="CJ2502" s="75"/>
      <c r="CK2502" s="75"/>
      <c r="CL2502" s="75"/>
      <c r="CM2502" s="75"/>
      <c r="CN2502" s="75"/>
      <c r="CO2502" s="75"/>
      <c r="CP2502" s="75"/>
      <c r="CQ2502" s="75"/>
      <c r="CR2502" s="75"/>
      <c r="CS2502" s="75"/>
      <c r="CT2502" s="75"/>
      <c r="CU2502" s="75"/>
      <c r="CV2502" s="75"/>
      <c r="CW2502" s="75"/>
      <c r="CX2502" s="75"/>
      <c r="CY2502" s="75"/>
      <c r="CZ2502" s="75"/>
      <c r="DA2502" s="75"/>
      <c r="DB2502" s="75"/>
      <c r="DC2502" s="75"/>
      <c r="DD2502" s="75"/>
      <c r="DE2502" s="75"/>
      <c r="DF2502" s="75"/>
      <c r="DG2502" s="75"/>
      <c r="DH2502" s="75"/>
      <c r="DI2502" s="75"/>
      <c r="DJ2502" s="75"/>
      <c r="DK2502" s="75"/>
      <c r="DL2502" s="75"/>
      <c r="DM2502" s="75"/>
      <c r="DN2502" s="75"/>
      <c r="DO2502" s="75"/>
      <c r="DP2502" s="75"/>
      <c r="DQ2502" s="75"/>
      <c r="DR2502" s="75"/>
      <c r="DS2502" s="75"/>
      <c r="DT2502" s="75"/>
      <c r="DU2502" s="75"/>
      <c r="DV2502" s="75"/>
      <c r="DW2502" s="75"/>
      <c r="DX2502" s="75"/>
      <c r="DY2502" s="75"/>
      <c r="DZ2502" s="75"/>
      <c r="EA2502" s="75"/>
      <c r="EB2502" s="75"/>
      <c r="EC2502" s="75"/>
      <c r="ED2502" s="75"/>
      <c r="EE2502" s="75"/>
      <c r="EF2502" s="75"/>
      <c r="EG2502" s="75"/>
      <c r="EH2502" s="75"/>
      <c r="EI2502" s="75"/>
      <c r="EJ2502" s="75"/>
      <c r="EK2502" s="75"/>
      <c r="EL2502" s="75"/>
      <c r="EM2502" s="75"/>
      <c r="EN2502" s="75"/>
      <c r="EO2502" s="75"/>
      <c r="EP2502" s="75"/>
      <c r="EQ2502" s="75"/>
      <c r="ER2502" s="75"/>
      <c r="ES2502" s="75"/>
      <c r="ET2502" s="75"/>
      <c r="EU2502" s="75"/>
      <c r="EV2502" s="75"/>
      <c r="EW2502" s="75"/>
      <c r="EX2502" s="75"/>
      <c r="EY2502" s="75"/>
      <c r="EZ2502" s="75"/>
      <c r="FA2502" s="75"/>
      <c r="FB2502" s="786" t="s">
        <v>8938</v>
      </c>
      <c r="FC2502" s="75"/>
      <c r="FD2502" s="75"/>
    </row>
    <row r="2503">
      <c r="A2503" s="786" t="s">
        <v>8939</v>
      </c>
      <c r="B2503" s="786" t="s">
        <v>8686</v>
      </c>
      <c r="C2503" s="1283" t="s">
        <v>8</v>
      </c>
      <c r="D2503" s="786" t="s">
        <v>10</v>
      </c>
      <c r="E2503" s="786"/>
      <c r="F2503" s="786"/>
      <c r="G2503" s="63" t="s">
        <v>5887</v>
      </c>
      <c r="H2503" s="63" t="s">
        <v>4371</v>
      </c>
      <c r="I2503" s="63" t="s">
        <v>23</v>
      </c>
      <c r="J2503" s="63" t="s">
        <v>44</v>
      </c>
      <c r="K2503" s="63" t="s">
        <v>8933</v>
      </c>
      <c r="L2503" s="786" t="s">
        <v>4376</v>
      </c>
      <c r="M2503" s="786" t="s">
        <v>121</v>
      </c>
      <c r="N2503" s="1307">
        <v>42954.0</v>
      </c>
      <c r="O2503" s="1290">
        <v>42954.0</v>
      </c>
      <c r="P2503" s="1285"/>
      <c r="Q2503" s="363"/>
      <c r="R2503" s="363"/>
      <c r="S2503" s="75"/>
      <c r="T2503" s="857">
        <f t="shared" si="4753"/>
        <v>569</v>
      </c>
      <c r="U2503" s="1209">
        <f t="shared" si="4637"/>
        <v>7</v>
      </c>
      <c r="V2503" s="1200">
        <f t="shared" ref="V2503:X2503" si="4823">IF(ISBLANK($A2503),"",sum(AF2503,AL2503,AR2503,AX2503,BD2503,BJ2503,BP2503,BV2503,CB2503,CH2503,CN2503,CT2503,CZ2503,DF2503,DL2503,DR2503,DX2503,ED2503,EJ2503,EP2503,EV2503))</f>
        <v>3</v>
      </c>
      <c r="W2503" s="1200">
        <f t="shared" si="4823"/>
        <v>0</v>
      </c>
      <c r="X2503" s="1200">
        <f t="shared" si="4823"/>
        <v>2</v>
      </c>
      <c r="Y2503" s="1201">
        <f t="shared" si="4755"/>
        <v>5</v>
      </c>
      <c r="Z2503" s="1200">
        <f t="shared" si="4756"/>
        <v>0</v>
      </c>
      <c r="AA2503" s="1200">
        <f t="shared" ref="AA2503:AB2503" si="4824">IF(ISBLANK($A2503),"",sum(AJ2503,AP2503,AV2503,BB2503,BH2503,BN2503,BT2503,BZ2503,CF2503,CL2503,CR2503,CX2503,DD2503,DJ2503,DP2503,DV2503,EB2503,EH2503,EN2503,ET2503,EZ2503))</f>
        <v>0</v>
      </c>
      <c r="AB2503" s="1200">
        <f t="shared" si="4824"/>
        <v>0</v>
      </c>
      <c r="AC2503" s="1202">
        <f t="shared" si="4758"/>
        <v>0</v>
      </c>
      <c r="AD2503" s="1216">
        <f t="shared" si="4759"/>
        <v>0</v>
      </c>
      <c r="AE2503" s="1204" t="str">
        <f t="shared" si="4631"/>
        <v>20+</v>
      </c>
      <c r="AF2503" s="778">
        <v>2.0</v>
      </c>
      <c r="AG2503" s="778"/>
      <c r="AH2503" s="75"/>
      <c r="AI2503" s="75"/>
      <c r="AJ2503" s="75"/>
      <c r="AK2503" s="75"/>
      <c r="AL2503" s="778">
        <v>1.0</v>
      </c>
      <c r="AM2503" s="75"/>
      <c r="AN2503" s="778">
        <v>2.0</v>
      </c>
      <c r="AO2503" s="75"/>
      <c r="AP2503" s="75"/>
      <c r="AQ2503" s="75"/>
      <c r="AR2503" s="75"/>
      <c r="AS2503" s="75"/>
      <c r="AT2503" s="75"/>
      <c r="AU2503" s="75"/>
      <c r="AV2503" s="75"/>
      <c r="AW2503" s="75"/>
      <c r="AX2503" s="75"/>
      <c r="AY2503" s="75"/>
      <c r="AZ2503" s="75"/>
      <c r="BA2503" s="75"/>
      <c r="BB2503" s="75"/>
      <c r="BC2503" s="75"/>
      <c r="BD2503" s="75"/>
      <c r="BE2503" s="75"/>
      <c r="BF2503" s="75"/>
      <c r="BG2503" s="75"/>
      <c r="BH2503" s="75"/>
      <c r="BI2503" s="75"/>
      <c r="BJ2503" s="75"/>
      <c r="BK2503" s="75"/>
      <c r="BL2503" s="75"/>
      <c r="BM2503" s="75"/>
      <c r="BN2503" s="75"/>
      <c r="BO2503" s="75"/>
      <c r="BP2503" s="75"/>
      <c r="BQ2503" s="75"/>
      <c r="BR2503" s="75"/>
      <c r="BS2503" s="75"/>
      <c r="BT2503" s="75"/>
      <c r="BU2503" s="75"/>
      <c r="BV2503" s="75"/>
      <c r="BW2503" s="75"/>
      <c r="BX2503" s="75"/>
      <c r="BY2503" s="75"/>
      <c r="BZ2503" s="75"/>
      <c r="CA2503" s="75"/>
      <c r="CB2503" s="75"/>
      <c r="CC2503" s="75"/>
      <c r="CD2503" s="75"/>
      <c r="CE2503" s="75"/>
      <c r="CF2503" s="75"/>
      <c r="CG2503" s="75"/>
      <c r="CH2503" s="75"/>
      <c r="CI2503" s="75"/>
      <c r="CJ2503" s="75"/>
      <c r="CK2503" s="75"/>
      <c r="CL2503" s="75"/>
      <c r="CM2503" s="75"/>
      <c r="CN2503" s="75"/>
      <c r="CO2503" s="75"/>
      <c r="CP2503" s="75"/>
      <c r="CQ2503" s="75"/>
      <c r="CR2503" s="75"/>
      <c r="CS2503" s="75"/>
      <c r="CT2503" s="75"/>
      <c r="CU2503" s="75"/>
      <c r="CV2503" s="75"/>
      <c r="CW2503" s="75"/>
      <c r="CX2503" s="75"/>
      <c r="CY2503" s="75"/>
      <c r="CZ2503" s="75"/>
      <c r="DA2503" s="75"/>
      <c r="DB2503" s="75"/>
      <c r="DC2503" s="75"/>
      <c r="DD2503" s="75"/>
      <c r="DE2503" s="75"/>
      <c r="DF2503" s="75"/>
      <c r="DG2503" s="75"/>
      <c r="DH2503" s="75"/>
      <c r="DI2503" s="75"/>
      <c r="DJ2503" s="75"/>
      <c r="DK2503" s="75"/>
      <c r="DL2503" s="75"/>
      <c r="DM2503" s="75"/>
      <c r="DN2503" s="75"/>
      <c r="DO2503" s="75"/>
      <c r="DP2503" s="75"/>
      <c r="DQ2503" s="75"/>
      <c r="DR2503" s="75"/>
      <c r="DS2503" s="75"/>
      <c r="DT2503" s="75"/>
      <c r="DU2503" s="75"/>
      <c r="DV2503" s="75"/>
      <c r="DW2503" s="75"/>
      <c r="DX2503" s="75"/>
      <c r="DY2503" s="75"/>
      <c r="DZ2503" s="75"/>
      <c r="EA2503" s="75"/>
      <c r="EB2503" s="75"/>
      <c r="EC2503" s="75"/>
      <c r="ED2503" s="75"/>
      <c r="EE2503" s="75"/>
      <c r="EF2503" s="75"/>
      <c r="EG2503" s="63"/>
      <c r="EH2503" s="75"/>
      <c r="EI2503" s="75"/>
      <c r="EJ2503" s="75"/>
      <c r="EK2503" s="75"/>
      <c r="EL2503" s="75"/>
      <c r="EM2503" s="75"/>
      <c r="EN2503" s="75"/>
      <c r="EO2503" s="75"/>
      <c r="EP2503" s="75"/>
      <c r="EQ2503" s="75"/>
      <c r="ER2503" s="75"/>
      <c r="ES2503" s="75"/>
      <c r="ET2503" s="75"/>
      <c r="EU2503" s="75"/>
      <c r="EV2503" s="75"/>
      <c r="EW2503" s="75"/>
      <c r="EX2503" s="75"/>
      <c r="EY2503" s="75"/>
      <c r="EZ2503" s="75"/>
      <c r="FA2503" s="75"/>
      <c r="FB2503" s="1219" t="s">
        <v>8940</v>
      </c>
      <c r="FC2503" s="1215"/>
      <c r="FD2503" s="75"/>
    </row>
    <row r="2504">
      <c r="A2504" s="786" t="s">
        <v>8941</v>
      </c>
      <c r="B2504" s="786" t="s">
        <v>8942</v>
      </c>
      <c r="C2504" s="1283" t="s">
        <v>8</v>
      </c>
      <c r="D2504" s="786" t="s">
        <v>10</v>
      </c>
      <c r="E2504" s="786" t="s">
        <v>12</v>
      </c>
      <c r="F2504" s="786" t="s">
        <v>283</v>
      </c>
      <c r="G2504" s="786" t="s">
        <v>8861</v>
      </c>
      <c r="H2504" s="786" t="s">
        <v>3483</v>
      </c>
      <c r="I2504" s="786" t="s">
        <v>23</v>
      </c>
      <c r="J2504" s="786" t="s">
        <v>44</v>
      </c>
      <c r="K2504" s="786" t="s">
        <v>87</v>
      </c>
      <c r="L2504" s="786" t="s">
        <v>477</v>
      </c>
      <c r="M2504" s="786" t="s">
        <v>72</v>
      </c>
      <c r="N2504" s="1284">
        <v>42781.0</v>
      </c>
      <c r="O2504" s="1284">
        <v>42781.0</v>
      </c>
      <c r="P2504" s="1285"/>
      <c r="Q2504" s="363"/>
      <c r="R2504" s="363"/>
      <c r="S2504" s="75"/>
      <c r="T2504" s="857">
        <f t="shared" si="4753"/>
        <v>742</v>
      </c>
      <c r="U2504" s="1209">
        <f t="shared" si="4637"/>
        <v>7</v>
      </c>
      <c r="V2504" s="1291">
        <f t="shared" ref="V2504:X2504" si="4825">IF(ISBLANK($A2504),"",sum(AF2504,AL2504,AR2504,AX2504,BD2504,BJ2504,BP2504,BV2504,CB2504,CH2504,CN2504,CT2504,CZ2504,DF2504,DL2504,DR2504,DX2504,ED2504,EJ2504,EP2504,EV2504))</f>
        <v>5</v>
      </c>
      <c r="W2504" s="1291">
        <f t="shared" si="4825"/>
        <v>0</v>
      </c>
      <c r="X2504" s="1291">
        <f t="shared" si="4825"/>
        <v>0</v>
      </c>
      <c r="Y2504" s="1292">
        <f t="shared" si="4755"/>
        <v>5</v>
      </c>
      <c r="Z2504" s="1291">
        <f t="shared" si="4756"/>
        <v>3</v>
      </c>
      <c r="AA2504" s="1291">
        <f t="shared" ref="AA2504:AB2504" si="4826">IF(ISBLANK($A2504),"",sum(AJ2504,AP2504,AV2504,BB2504,BH2504,BN2504,BT2504,BZ2504,CF2504,CL2504,CR2504,CX2504,DD2504,DJ2504,DP2504,DV2504,EB2504,EH2504,EN2504,ET2504,EZ2504))</f>
        <v>10</v>
      </c>
      <c r="AB2504" s="1291">
        <f t="shared" si="4826"/>
        <v>0</v>
      </c>
      <c r="AC2504" s="1293">
        <f t="shared" si="4758"/>
        <v>13</v>
      </c>
      <c r="AD2504" s="1303">
        <f t="shared" si="4759"/>
        <v>0.6</v>
      </c>
      <c r="AE2504" s="1204" t="str">
        <f t="shared" si="4631"/>
        <v>20+</v>
      </c>
      <c r="AF2504" s="75"/>
      <c r="AG2504" s="75"/>
      <c r="AH2504" s="75"/>
      <c r="AI2504" s="75"/>
      <c r="AJ2504" s="75"/>
      <c r="AK2504" s="75"/>
      <c r="AL2504" s="1286">
        <v>3.0</v>
      </c>
      <c r="AM2504" s="75"/>
      <c r="AN2504" s="75"/>
      <c r="AO2504" s="1286">
        <v>3.0</v>
      </c>
      <c r="AP2504" s="75"/>
      <c r="AQ2504" s="75"/>
      <c r="AR2504" s="1286">
        <v>1.0</v>
      </c>
      <c r="AS2504" s="75"/>
      <c r="AT2504" s="75"/>
      <c r="AU2504" s="75"/>
      <c r="AV2504" s="1286">
        <v>2.0</v>
      </c>
      <c r="AW2504" s="75"/>
      <c r="AX2504" s="1286">
        <v>1.0</v>
      </c>
      <c r="AY2504" s="75"/>
      <c r="AZ2504" s="75"/>
      <c r="BA2504" s="75"/>
      <c r="BB2504" s="75"/>
      <c r="BC2504" s="75"/>
      <c r="BD2504" s="75"/>
      <c r="BE2504" s="75"/>
      <c r="BF2504" s="75"/>
      <c r="BG2504" s="75"/>
      <c r="BH2504" s="75"/>
      <c r="BI2504" s="75"/>
      <c r="BJ2504" s="75"/>
      <c r="BK2504" s="75"/>
      <c r="BL2504" s="75"/>
      <c r="BM2504" s="75"/>
      <c r="BN2504" s="1286">
        <v>3.0</v>
      </c>
      <c r="BO2504" s="75"/>
      <c r="BP2504" s="75"/>
      <c r="BQ2504" s="75"/>
      <c r="BR2504" s="75"/>
      <c r="BS2504" s="75"/>
      <c r="BT2504" s="1286">
        <v>2.0</v>
      </c>
      <c r="BU2504" s="75"/>
      <c r="BV2504" s="75"/>
      <c r="BW2504" s="75"/>
      <c r="BX2504" s="75"/>
      <c r="BY2504" s="75"/>
      <c r="BZ2504" s="75"/>
      <c r="CA2504" s="75"/>
      <c r="CB2504" s="75"/>
      <c r="CC2504" s="75"/>
      <c r="CD2504" s="75"/>
      <c r="CE2504" s="75"/>
      <c r="CF2504" s="75"/>
      <c r="CG2504" s="75"/>
      <c r="CH2504" s="75"/>
      <c r="CI2504" s="75"/>
      <c r="CJ2504" s="75"/>
      <c r="CK2504" s="75"/>
      <c r="CL2504" s="75"/>
      <c r="CM2504" s="75"/>
      <c r="CN2504" s="75"/>
      <c r="CO2504" s="75"/>
      <c r="CP2504" s="75"/>
      <c r="CQ2504" s="75"/>
      <c r="CR2504" s="75"/>
      <c r="CS2504" s="75"/>
      <c r="CT2504" s="75"/>
      <c r="CU2504" s="75"/>
      <c r="CV2504" s="75"/>
      <c r="CW2504" s="75"/>
      <c r="CX2504" s="75"/>
      <c r="CY2504" s="75"/>
      <c r="CZ2504" s="75"/>
      <c r="DA2504" s="75"/>
      <c r="DB2504" s="75"/>
      <c r="DC2504" s="75"/>
      <c r="DD2504" s="1286">
        <v>3.0</v>
      </c>
      <c r="DE2504" s="75"/>
      <c r="DF2504" s="75"/>
      <c r="DG2504" s="75"/>
      <c r="DH2504" s="75"/>
      <c r="DI2504" s="75"/>
      <c r="DJ2504" s="75"/>
      <c r="DK2504" s="75"/>
      <c r="DL2504" s="75"/>
      <c r="DM2504" s="75"/>
      <c r="DN2504" s="75"/>
      <c r="DO2504" s="75"/>
      <c r="DP2504" s="75"/>
      <c r="DQ2504" s="75"/>
      <c r="DR2504" s="75"/>
      <c r="DS2504" s="75"/>
      <c r="DT2504" s="75"/>
      <c r="DU2504" s="75"/>
      <c r="DV2504" s="75"/>
      <c r="DW2504" s="75"/>
      <c r="DX2504" s="75"/>
      <c r="DY2504" s="75"/>
      <c r="DZ2504" s="75"/>
      <c r="EA2504" s="75"/>
      <c r="EB2504" s="75"/>
      <c r="EC2504" s="75"/>
      <c r="ED2504" s="75"/>
      <c r="EE2504" s="75"/>
      <c r="EF2504" s="75"/>
      <c r="EG2504" s="75"/>
      <c r="EH2504" s="75"/>
      <c r="EI2504" s="75"/>
      <c r="EJ2504" s="75"/>
      <c r="EK2504" s="75"/>
      <c r="EL2504" s="75"/>
      <c r="EM2504" s="75"/>
      <c r="EN2504" s="75"/>
      <c r="EO2504" s="75"/>
      <c r="EP2504" s="75"/>
      <c r="EQ2504" s="75"/>
      <c r="ER2504" s="75"/>
      <c r="ES2504" s="75"/>
      <c r="ET2504" s="75"/>
      <c r="EU2504" s="75"/>
      <c r="EV2504" s="75"/>
      <c r="EW2504" s="75"/>
      <c r="EX2504" s="75"/>
      <c r="EY2504" s="75"/>
      <c r="EZ2504" s="75"/>
      <c r="FA2504" s="75"/>
      <c r="FB2504" s="1287" t="s">
        <v>8943</v>
      </c>
      <c r="FC2504" s="1215"/>
      <c r="FD2504" s="75"/>
    </row>
    <row r="2505">
      <c r="A2505" s="786" t="s">
        <v>8944</v>
      </c>
      <c r="B2505" s="786" t="s">
        <v>4369</v>
      </c>
      <c r="C2505" s="1283" t="s">
        <v>8</v>
      </c>
      <c r="D2505" s="786" t="s">
        <v>29</v>
      </c>
      <c r="E2505" s="786" t="s">
        <v>12</v>
      </c>
      <c r="F2505" s="786" t="s">
        <v>283</v>
      </c>
      <c r="G2505" s="786" t="s">
        <v>5029</v>
      </c>
      <c r="H2505" s="786" t="s">
        <v>4371</v>
      </c>
      <c r="I2505" s="786" t="s">
        <v>23</v>
      </c>
      <c r="J2505" s="786" t="s">
        <v>44</v>
      </c>
      <c r="K2505" s="786" t="s">
        <v>87</v>
      </c>
      <c r="L2505" s="786" t="s">
        <v>4828</v>
      </c>
      <c r="M2505" s="786" t="s">
        <v>132</v>
      </c>
      <c r="N2505" s="1284">
        <v>42776.0</v>
      </c>
      <c r="O2505" s="1284">
        <v>42776.0</v>
      </c>
      <c r="P2505" s="1285"/>
      <c r="Q2505" s="1299">
        <v>42933.0</v>
      </c>
      <c r="R2505" s="363"/>
      <c r="S2505" s="75"/>
      <c r="T2505" s="857">
        <f t="shared" si="4753"/>
        <v>747</v>
      </c>
      <c r="U2505" s="1209">
        <f t="shared" si="4637"/>
        <v>7</v>
      </c>
      <c r="V2505" s="1291">
        <f t="shared" ref="V2505:X2505" si="4827">IF(ISBLANK($A2505),"",sum(AF2505,AL2505,AR2505,AX2505,BD2505,BJ2505,BP2505,BV2505,CB2505,CH2505,CN2505,CT2505,CZ2505,DF2505,DL2505,DR2505,DX2505,ED2505,EJ2505,EP2505,EV2505))</f>
        <v>5</v>
      </c>
      <c r="W2505" s="1291">
        <f t="shared" si="4827"/>
        <v>7</v>
      </c>
      <c r="X2505" s="1291">
        <f t="shared" si="4827"/>
        <v>0</v>
      </c>
      <c r="Y2505" s="1292">
        <f t="shared" si="4755"/>
        <v>12</v>
      </c>
      <c r="Z2505" s="1291">
        <f t="shared" si="4756"/>
        <v>7</v>
      </c>
      <c r="AA2505" s="1291">
        <f t="shared" ref="AA2505:AB2505" si="4828">IF(ISBLANK($A2505),"",sum(AJ2505,AP2505,AV2505,BB2505,BH2505,BN2505,BT2505,BZ2505,CF2505,CL2505,CR2505,CX2505,DD2505,DJ2505,DP2505,DV2505,EB2505,EH2505,EN2505,ET2505,EZ2505))</f>
        <v>5</v>
      </c>
      <c r="AB2505" s="1291">
        <f t="shared" si="4828"/>
        <v>0</v>
      </c>
      <c r="AC2505" s="1293">
        <f t="shared" si="4758"/>
        <v>12</v>
      </c>
      <c r="AD2505" s="1303">
        <f t="shared" si="4759"/>
        <v>0.5833333333</v>
      </c>
      <c r="AE2505" s="1204" t="str">
        <f t="shared" si="4631"/>
        <v>20+</v>
      </c>
      <c r="AF2505" s="75"/>
      <c r="AG2505" s="1286">
        <v>1.0</v>
      </c>
      <c r="AH2505" s="75"/>
      <c r="AI2505" s="75"/>
      <c r="AJ2505" s="75"/>
      <c r="AK2505" s="75"/>
      <c r="AL2505" s="1286">
        <v>2.0</v>
      </c>
      <c r="AM2505" s="75"/>
      <c r="AN2505" s="75"/>
      <c r="AO2505" s="1286">
        <v>3.0</v>
      </c>
      <c r="AP2505" s="75"/>
      <c r="AQ2505" s="75"/>
      <c r="AR2505" s="75"/>
      <c r="AS2505" s="75"/>
      <c r="AT2505" s="75"/>
      <c r="AU2505" s="75"/>
      <c r="AV2505" s="75"/>
      <c r="AW2505" s="75"/>
      <c r="AX2505" s="75"/>
      <c r="AY2505" s="75"/>
      <c r="AZ2505" s="75"/>
      <c r="BA2505" s="75"/>
      <c r="BB2505" s="1286">
        <v>3.0</v>
      </c>
      <c r="BC2505" s="75"/>
      <c r="BD2505" s="75"/>
      <c r="BE2505" s="1286">
        <v>1.0</v>
      </c>
      <c r="BF2505" s="75"/>
      <c r="BG2505" s="75"/>
      <c r="BH2505" s="75"/>
      <c r="BI2505" s="75"/>
      <c r="BJ2505" s="1286">
        <v>1.0</v>
      </c>
      <c r="BK2505" s="1286">
        <v>2.0</v>
      </c>
      <c r="BL2505" s="75"/>
      <c r="BM2505" s="1286">
        <v>1.0</v>
      </c>
      <c r="BN2505" s="75"/>
      <c r="BO2505" s="75"/>
      <c r="BP2505" s="1286">
        <v>1.0</v>
      </c>
      <c r="BQ2505" s="1286">
        <v>3.0</v>
      </c>
      <c r="BR2505" s="75"/>
      <c r="BS2505" s="1286">
        <v>1.0</v>
      </c>
      <c r="BT2505" s="75"/>
      <c r="BU2505" s="75"/>
      <c r="BV2505" s="75"/>
      <c r="BW2505" s="75"/>
      <c r="BX2505" s="75"/>
      <c r="BY2505" s="1286">
        <v>2.0</v>
      </c>
      <c r="BZ2505" s="1286">
        <v>1.0</v>
      </c>
      <c r="CA2505" s="75"/>
      <c r="CB2505" s="75"/>
      <c r="CC2505" s="75"/>
      <c r="CD2505" s="75"/>
      <c r="CE2505" s="75"/>
      <c r="CF2505" s="1286">
        <v>1.0</v>
      </c>
      <c r="CG2505" s="75"/>
      <c r="CH2505" s="75"/>
      <c r="CI2505" s="75"/>
      <c r="CJ2505" s="75"/>
      <c r="CK2505" s="75"/>
      <c r="CL2505" s="75"/>
      <c r="CM2505" s="75"/>
      <c r="CN2505" s="75"/>
      <c r="CO2505" s="75"/>
      <c r="CP2505" s="75"/>
      <c r="CQ2505" s="75"/>
      <c r="CR2505" s="75"/>
      <c r="CS2505" s="75"/>
      <c r="CT2505" s="75"/>
      <c r="CU2505" s="75"/>
      <c r="CV2505" s="75"/>
      <c r="CW2505" s="75"/>
      <c r="CX2505" s="75"/>
      <c r="CY2505" s="75"/>
      <c r="CZ2505" s="75"/>
      <c r="DA2505" s="75"/>
      <c r="DB2505" s="75"/>
      <c r="DC2505" s="75"/>
      <c r="DD2505" s="75"/>
      <c r="DE2505" s="75"/>
      <c r="DF2505" s="75"/>
      <c r="DG2505" s="75"/>
      <c r="DH2505" s="75"/>
      <c r="DI2505" s="75"/>
      <c r="DJ2505" s="75"/>
      <c r="DK2505" s="75"/>
      <c r="DL2505" s="75"/>
      <c r="DM2505" s="75"/>
      <c r="DN2505" s="75"/>
      <c r="DO2505" s="75"/>
      <c r="DP2505" s="75"/>
      <c r="DQ2505" s="75"/>
      <c r="DR2505" s="75"/>
      <c r="DS2505" s="75"/>
      <c r="DT2505" s="75"/>
      <c r="DU2505" s="75"/>
      <c r="DV2505" s="75"/>
      <c r="DW2505" s="75"/>
      <c r="DX2505" s="75"/>
      <c r="DY2505" s="75"/>
      <c r="DZ2505" s="75"/>
      <c r="EA2505" s="75"/>
      <c r="EB2505" s="75"/>
      <c r="EC2505" s="75"/>
      <c r="ED2505" s="75"/>
      <c r="EE2505" s="75"/>
      <c r="EF2505" s="75"/>
      <c r="EG2505" s="75"/>
      <c r="EH2505" s="75"/>
      <c r="EI2505" s="75"/>
      <c r="EJ2505" s="75"/>
      <c r="EK2505" s="75"/>
      <c r="EL2505" s="75"/>
      <c r="EM2505" s="75"/>
      <c r="EN2505" s="75"/>
      <c r="EO2505" s="75"/>
      <c r="EP2505" s="75"/>
      <c r="EQ2505" s="75"/>
      <c r="ER2505" s="75"/>
      <c r="ES2505" s="75"/>
      <c r="ET2505" s="75"/>
      <c r="EU2505" s="75"/>
      <c r="EV2505" s="1286">
        <v>1.0</v>
      </c>
      <c r="EW2505" s="75"/>
      <c r="EX2505" s="75"/>
      <c r="EY2505" s="75"/>
      <c r="EZ2505" s="75"/>
      <c r="FA2505" s="75"/>
      <c r="FB2505" s="1287" t="s">
        <v>8945</v>
      </c>
      <c r="FC2505" s="1215"/>
      <c r="FD2505" s="75"/>
    </row>
    <row r="2506">
      <c r="A2506" s="786" t="s">
        <v>8946</v>
      </c>
      <c r="B2506" s="786" t="s">
        <v>402</v>
      </c>
      <c r="C2506" s="1283" t="s">
        <v>8</v>
      </c>
      <c r="D2506" s="786" t="s">
        <v>18</v>
      </c>
      <c r="E2506" s="786" t="s">
        <v>12</v>
      </c>
      <c r="F2506" s="786" t="s">
        <v>283</v>
      </c>
      <c r="G2506" s="786" t="s">
        <v>8947</v>
      </c>
      <c r="H2506" s="786" t="s">
        <v>4612</v>
      </c>
      <c r="I2506" s="786" t="s">
        <v>23</v>
      </c>
      <c r="J2506" s="786" t="s">
        <v>44</v>
      </c>
      <c r="K2506" s="786" t="s">
        <v>74</v>
      </c>
      <c r="L2506" s="786" t="s">
        <v>5200</v>
      </c>
      <c r="M2506" s="786" t="s">
        <v>103</v>
      </c>
      <c r="N2506" s="1284">
        <v>42818.0</v>
      </c>
      <c r="O2506" s="1284"/>
      <c r="P2506" s="1285"/>
      <c r="Q2506" s="363"/>
      <c r="R2506" s="363"/>
      <c r="S2506" s="75"/>
      <c r="T2506" s="857">
        <f t="shared" si="4753"/>
        <v>705</v>
      </c>
      <c r="U2506" s="1209">
        <f t="shared" si="4637"/>
        <v>7</v>
      </c>
      <c r="V2506" s="1291">
        <f t="shared" ref="V2506:X2506" si="4829">IF(ISBLANK($A2506),"",sum(AF2506,AL2506,AR2506,AX2506,BD2506,BJ2506,BP2506,BV2506,CB2506,CH2506,CN2506,CT2506,CZ2506,DF2506,DL2506,DR2506,DX2506,ED2506,EJ2506,EP2506,EV2506))</f>
        <v>9</v>
      </c>
      <c r="W2506" s="1291">
        <f t="shared" si="4829"/>
        <v>0</v>
      </c>
      <c r="X2506" s="1291">
        <f t="shared" si="4829"/>
        <v>3</v>
      </c>
      <c r="Y2506" s="1292">
        <f t="shared" si="4755"/>
        <v>12</v>
      </c>
      <c r="Z2506" s="1291">
        <f t="shared" si="4756"/>
        <v>9</v>
      </c>
      <c r="AA2506" s="1291">
        <f t="shared" ref="AA2506:AB2506" si="4830">IF(ISBLANK($A2506),"",sum(AJ2506,AP2506,AV2506,BB2506,BH2506,BN2506,BT2506,BZ2506,CF2506,CL2506,CR2506,CX2506,DD2506,DJ2506,DP2506,DV2506,EB2506,EH2506,EN2506,ET2506,EZ2506))</f>
        <v>7</v>
      </c>
      <c r="AB2506" s="1291">
        <f t="shared" si="4830"/>
        <v>2</v>
      </c>
      <c r="AC2506" s="1293">
        <f t="shared" si="4758"/>
        <v>18</v>
      </c>
      <c r="AD2506" s="1303">
        <f t="shared" si="4759"/>
        <v>0.75</v>
      </c>
      <c r="AE2506" s="1204" t="str">
        <f t="shared" si="4631"/>
        <v>20+</v>
      </c>
      <c r="AF2506" s="1286">
        <v>2.0</v>
      </c>
      <c r="AG2506" s="75"/>
      <c r="AH2506" s="75"/>
      <c r="AI2506" s="1286">
        <v>2.0</v>
      </c>
      <c r="AJ2506" s="1286">
        <v>1.0</v>
      </c>
      <c r="AK2506" s="75"/>
      <c r="AL2506" s="1286">
        <v>1.0</v>
      </c>
      <c r="AM2506" s="75"/>
      <c r="AN2506" s="75"/>
      <c r="AO2506" s="1286">
        <v>2.0</v>
      </c>
      <c r="AP2506" s="75"/>
      <c r="AQ2506" s="75"/>
      <c r="AR2506" s="75"/>
      <c r="AS2506" s="75"/>
      <c r="AT2506" s="75"/>
      <c r="AU2506" s="75"/>
      <c r="AV2506" s="1286">
        <v>2.0</v>
      </c>
      <c r="AW2506" s="75"/>
      <c r="AX2506" s="1286">
        <v>1.0</v>
      </c>
      <c r="AY2506" s="75"/>
      <c r="AZ2506" s="75"/>
      <c r="BA2506" s="75"/>
      <c r="BB2506" s="75"/>
      <c r="BC2506" s="75"/>
      <c r="BD2506" s="75"/>
      <c r="BE2506" s="75"/>
      <c r="BF2506" s="75"/>
      <c r="BG2506" s="75"/>
      <c r="BH2506" s="75"/>
      <c r="BI2506" s="75"/>
      <c r="BJ2506" s="75"/>
      <c r="BK2506" s="75"/>
      <c r="BL2506" s="1286">
        <v>1.0</v>
      </c>
      <c r="BM2506" s="75"/>
      <c r="BN2506" s="1286">
        <v>1.0</v>
      </c>
      <c r="BO2506" s="75"/>
      <c r="BP2506" s="1286">
        <v>1.0</v>
      </c>
      <c r="BQ2506" s="75"/>
      <c r="BR2506" s="75"/>
      <c r="BS2506" s="75"/>
      <c r="BT2506" s="75"/>
      <c r="BU2506" s="75"/>
      <c r="BV2506" s="1286">
        <v>1.0</v>
      </c>
      <c r="BW2506" s="75"/>
      <c r="BX2506" s="1286">
        <v>2.0</v>
      </c>
      <c r="BY2506" s="1286">
        <v>3.0</v>
      </c>
      <c r="BZ2506" s="75"/>
      <c r="CA2506" s="1286">
        <v>2.0</v>
      </c>
      <c r="CB2506" s="1286">
        <v>2.0</v>
      </c>
      <c r="CC2506" s="75"/>
      <c r="CD2506" s="75"/>
      <c r="CE2506" s="1286">
        <v>1.0</v>
      </c>
      <c r="CF2506" s="75"/>
      <c r="CG2506" s="75"/>
      <c r="CH2506" s="1286">
        <v>1.0</v>
      </c>
      <c r="CI2506" s="75"/>
      <c r="CJ2506" s="75"/>
      <c r="CK2506" s="1286">
        <v>1.0</v>
      </c>
      <c r="CL2506" s="75"/>
      <c r="CM2506" s="75"/>
      <c r="CN2506" s="75"/>
      <c r="CO2506" s="75"/>
      <c r="CP2506" s="75"/>
      <c r="CQ2506" s="75"/>
      <c r="CR2506" s="75"/>
      <c r="CS2506" s="75"/>
      <c r="CT2506" s="75"/>
      <c r="CU2506" s="75"/>
      <c r="CV2506" s="75"/>
      <c r="CW2506" s="75"/>
      <c r="CX2506" s="1286">
        <v>3.0</v>
      </c>
      <c r="CY2506" s="75"/>
      <c r="CZ2506" s="75"/>
      <c r="DA2506" s="75"/>
      <c r="DB2506" s="75"/>
      <c r="DC2506" s="75"/>
      <c r="DD2506" s="75"/>
      <c r="DE2506" s="75"/>
      <c r="DF2506" s="75"/>
      <c r="DG2506" s="75"/>
      <c r="DH2506" s="75"/>
      <c r="DI2506" s="75"/>
      <c r="DJ2506" s="75"/>
      <c r="DK2506" s="75"/>
      <c r="DL2506" s="75"/>
      <c r="DM2506" s="75"/>
      <c r="DN2506" s="75"/>
      <c r="DO2506" s="75"/>
      <c r="DP2506" s="75"/>
      <c r="DQ2506" s="75"/>
      <c r="DR2506" s="75"/>
      <c r="DS2506" s="75"/>
      <c r="DT2506" s="75"/>
      <c r="DU2506" s="75"/>
      <c r="DV2506" s="75"/>
      <c r="DW2506" s="75"/>
      <c r="DX2506" s="75"/>
      <c r="DY2506" s="75"/>
      <c r="DZ2506" s="75"/>
      <c r="EA2506" s="75"/>
      <c r="EB2506" s="75"/>
      <c r="EC2506" s="75"/>
      <c r="ED2506" s="75"/>
      <c r="EE2506" s="75"/>
      <c r="EF2506" s="75"/>
      <c r="EG2506" s="75"/>
      <c r="EH2506" s="75"/>
      <c r="EI2506" s="75"/>
      <c r="EJ2506" s="75"/>
      <c r="EK2506" s="75"/>
      <c r="EL2506" s="75"/>
      <c r="EM2506" s="75"/>
      <c r="EN2506" s="75"/>
      <c r="EO2506" s="75"/>
      <c r="EP2506" s="75"/>
      <c r="EQ2506" s="75"/>
      <c r="ER2506" s="75"/>
      <c r="ES2506" s="75"/>
      <c r="ET2506" s="75"/>
      <c r="EU2506" s="75"/>
      <c r="EV2506" s="75"/>
      <c r="EW2506" s="75"/>
      <c r="EX2506" s="75"/>
      <c r="EY2506" s="75"/>
      <c r="EZ2506" s="75"/>
      <c r="FA2506" s="75"/>
      <c r="FB2506" s="1287" t="s">
        <v>8948</v>
      </c>
      <c r="FC2506" s="1215"/>
      <c r="FD2506" s="75"/>
    </row>
    <row r="2507">
      <c r="A2507" s="786" t="s">
        <v>8949</v>
      </c>
      <c r="B2507" s="786" t="s">
        <v>8950</v>
      </c>
      <c r="C2507" s="1283" t="s">
        <v>8</v>
      </c>
      <c r="D2507" s="786" t="s">
        <v>29</v>
      </c>
      <c r="E2507" s="786" t="s">
        <v>12</v>
      </c>
      <c r="F2507" s="786" t="s">
        <v>283</v>
      </c>
      <c r="G2507" s="786" t="s">
        <v>5272</v>
      </c>
      <c r="H2507" s="786" t="s">
        <v>7071</v>
      </c>
      <c r="I2507" s="786" t="s">
        <v>23</v>
      </c>
      <c r="J2507" s="786" t="s">
        <v>44</v>
      </c>
      <c r="K2507" s="786" t="s">
        <v>87</v>
      </c>
      <c r="L2507" s="786" t="s">
        <v>273</v>
      </c>
      <c r="M2507" s="786" t="s">
        <v>50</v>
      </c>
      <c r="N2507" s="1284">
        <v>42775.0</v>
      </c>
      <c r="O2507" s="1284">
        <v>42775.0</v>
      </c>
      <c r="P2507" s="1285"/>
      <c r="Q2507" s="1305">
        <v>42856.0</v>
      </c>
      <c r="R2507" s="363"/>
      <c r="S2507" s="75"/>
      <c r="T2507" s="857">
        <f t="shared" si="4753"/>
        <v>748</v>
      </c>
      <c r="U2507" s="1209">
        <f t="shared" si="4637"/>
        <v>7</v>
      </c>
      <c r="V2507" s="1291">
        <f t="shared" ref="V2507:X2507" si="4831">IF(ISBLANK($A2507),"",sum(AF2507,AL2507,AR2507,AX2507,BD2507,BJ2507,BP2507,BV2507,CB2507,CH2507,CN2507,CT2507,CZ2507,DF2507,DL2507,DR2507,DX2507,ED2507,EJ2507,EP2507,EV2507))</f>
        <v>7</v>
      </c>
      <c r="W2507" s="1291">
        <f t="shared" si="4831"/>
        <v>1</v>
      </c>
      <c r="X2507" s="1291">
        <f t="shared" si="4831"/>
        <v>0</v>
      </c>
      <c r="Y2507" s="1292">
        <f t="shared" si="4755"/>
        <v>8</v>
      </c>
      <c r="Z2507" s="1291">
        <f t="shared" si="4756"/>
        <v>5</v>
      </c>
      <c r="AA2507" s="1291">
        <f t="shared" ref="AA2507:AB2507" si="4832">IF(ISBLANK($A2507),"",sum(AJ2507,AP2507,AV2507,BB2507,BH2507,BN2507,BT2507,BZ2507,CF2507,CL2507,CR2507,CX2507,DD2507,DJ2507,DP2507,DV2507,EB2507,EH2507,EN2507,ET2507,EZ2507))</f>
        <v>5</v>
      </c>
      <c r="AB2507" s="1291">
        <f t="shared" si="4832"/>
        <v>0</v>
      </c>
      <c r="AC2507" s="1293">
        <f t="shared" si="4758"/>
        <v>10</v>
      </c>
      <c r="AD2507" s="1303">
        <f t="shared" si="4759"/>
        <v>0.625</v>
      </c>
      <c r="AE2507" s="1204" t="str">
        <f t="shared" si="4631"/>
        <v>20+</v>
      </c>
      <c r="AF2507" s="75"/>
      <c r="AG2507" s="75"/>
      <c r="AH2507" s="75"/>
      <c r="AI2507" s="75"/>
      <c r="AJ2507" s="75"/>
      <c r="AK2507" s="75"/>
      <c r="AL2507" s="1286">
        <v>1.0</v>
      </c>
      <c r="AM2507" s="75"/>
      <c r="AN2507" s="75"/>
      <c r="AO2507" s="1286">
        <v>1.0</v>
      </c>
      <c r="AP2507" s="75"/>
      <c r="AQ2507" s="75"/>
      <c r="AR2507" s="1286">
        <v>2.0</v>
      </c>
      <c r="AS2507" s="75"/>
      <c r="AT2507" s="75"/>
      <c r="AU2507" s="1286">
        <v>1.0</v>
      </c>
      <c r="AV2507" s="75"/>
      <c r="AW2507" s="75"/>
      <c r="AX2507" s="1286">
        <v>1.0</v>
      </c>
      <c r="AY2507" s="75"/>
      <c r="AZ2507" s="75"/>
      <c r="BA2507" s="75"/>
      <c r="BB2507" s="1286">
        <v>1.0</v>
      </c>
      <c r="BC2507" s="75"/>
      <c r="BD2507" s="75"/>
      <c r="BE2507" s="1286">
        <v>1.0</v>
      </c>
      <c r="BF2507" s="75"/>
      <c r="BG2507" s="1286">
        <v>2.0</v>
      </c>
      <c r="BH2507" s="1286">
        <v>1.0</v>
      </c>
      <c r="BI2507" s="75"/>
      <c r="BJ2507" s="75"/>
      <c r="BK2507" s="75"/>
      <c r="BL2507" s="75"/>
      <c r="BM2507" s="75"/>
      <c r="BN2507" s="1286">
        <v>2.0</v>
      </c>
      <c r="BO2507" s="75"/>
      <c r="BP2507" s="75"/>
      <c r="BQ2507" s="75"/>
      <c r="BR2507" s="75"/>
      <c r="BS2507" s="75"/>
      <c r="BT2507" s="75"/>
      <c r="BU2507" s="75"/>
      <c r="BV2507" s="1286">
        <v>3.0</v>
      </c>
      <c r="BW2507" s="75"/>
      <c r="BX2507" s="75"/>
      <c r="BY2507" s="75"/>
      <c r="BZ2507" s="75"/>
      <c r="CA2507" s="75"/>
      <c r="CB2507" s="75"/>
      <c r="CC2507" s="75"/>
      <c r="CD2507" s="75"/>
      <c r="CE2507" s="1286">
        <v>1.0</v>
      </c>
      <c r="CF2507" s="1286">
        <v>1.0</v>
      </c>
      <c r="CG2507" s="75"/>
      <c r="CH2507" s="75"/>
      <c r="CI2507" s="75"/>
      <c r="CJ2507" s="75"/>
      <c r="CK2507" s="75"/>
      <c r="CL2507" s="75"/>
      <c r="CM2507" s="75"/>
      <c r="CN2507" s="75"/>
      <c r="CO2507" s="75"/>
      <c r="CP2507" s="75"/>
      <c r="CQ2507" s="75"/>
      <c r="CR2507" s="75"/>
      <c r="CS2507" s="75"/>
      <c r="CT2507" s="75"/>
      <c r="CU2507" s="75"/>
      <c r="CV2507" s="75"/>
      <c r="CW2507" s="75"/>
      <c r="CX2507" s="75"/>
      <c r="CY2507" s="75"/>
      <c r="CZ2507" s="75"/>
      <c r="DA2507" s="75"/>
      <c r="DB2507" s="75"/>
      <c r="DC2507" s="75"/>
      <c r="DD2507" s="75"/>
      <c r="DE2507" s="75"/>
      <c r="DF2507" s="75"/>
      <c r="DG2507" s="75"/>
      <c r="DH2507" s="75"/>
      <c r="DI2507" s="75"/>
      <c r="DJ2507" s="75"/>
      <c r="DK2507" s="75"/>
      <c r="DL2507" s="75"/>
      <c r="DM2507" s="75"/>
      <c r="DN2507" s="75"/>
      <c r="DO2507" s="75"/>
      <c r="DP2507" s="75"/>
      <c r="DQ2507" s="75"/>
      <c r="DR2507" s="75"/>
      <c r="DS2507" s="75"/>
      <c r="DT2507" s="75"/>
      <c r="DU2507" s="75"/>
      <c r="DV2507" s="75"/>
      <c r="DW2507" s="75"/>
      <c r="DX2507" s="75"/>
      <c r="DY2507" s="75"/>
      <c r="DZ2507" s="75"/>
      <c r="EA2507" s="75"/>
      <c r="EB2507" s="75"/>
      <c r="EC2507" s="75"/>
      <c r="ED2507" s="75"/>
      <c r="EE2507" s="75"/>
      <c r="EF2507" s="75"/>
      <c r="EG2507" s="75"/>
      <c r="EH2507" s="75"/>
      <c r="EI2507" s="75"/>
      <c r="EJ2507" s="75"/>
      <c r="EK2507" s="75"/>
      <c r="EL2507" s="75"/>
      <c r="EM2507" s="75"/>
      <c r="EN2507" s="75"/>
      <c r="EO2507" s="75"/>
      <c r="EP2507" s="75"/>
      <c r="EQ2507" s="75"/>
      <c r="ER2507" s="75"/>
      <c r="ES2507" s="75"/>
      <c r="ET2507" s="75"/>
      <c r="EU2507" s="75"/>
      <c r="EV2507" s="75"/>
      <c r="EW2507" s="75"/>
      <c r="EX2507" s="75"/>
      <c r="EY2507" s="75"/>
      <c r="EZ2507" s="75"/>
      <c r="FA2507" s="75"/>
      <c r="FB2507" s="1287" t="s">
        <v>8951</v>
      </c>
      <c r="FC2507" s="1215"/>
      <c r="FD2507" s="75"/>
    </row>
    <row r="2508">
      <c r="A2508" s="786" t="s">
        <v>8952</v>
      </c>
      <c r="B2508" s="786" t="s">
        <v>8953</v>
      </c>
      <c r="C2508" s="1283" t="s">
        <v>70</v>
      </c>
      <c r="D2508" s="786" t="s">
        <v>18</v>
      </c>
      <c r="E2508" s="786" t="s">
        <v>12</v>
      </c>
      <c r="F2508" s="786" t="s">
        <v>283</v>
      </c>
      <c r="G2508" s="786" t="s">
        <v>8954</v>
      </c>
      <c r="H2508" s="786" t="s">
        <v>8761</v>
      </c>
      <c r="I2508" s="786" t="s">
        <v>23</v>
      </c>
      <c r="J2508" s="786" t="s">
        <v>44</v>
      </c>
      <c r="K2508" s="786" t="s">
        <v>87</v>
      </c>
      <c r="L2508" s="786" t="s">
        <v>6003</v>
      </c>
      <c r="M2508" s="786" t="s">
        <v>123</v>
      </c>
      <c r="N2508" s="1284">
        <v>42793.0</v>
      </c>
      <c r="O2508" s="1284">
        <v>42793.0</v>
      </c>
      <c r="P2508" s="1285"/>
      <c r="Q2508" s="363"/>
      <c r="R2508" s="363"/>
      <c r="S2508" s="75"/>
      <c r="T2508" s="857">
        <f t="shared" si="4753"/>
        <v>730</v>
      </c>
      <c r="U2508" s="1209">
        <f t="shared" si="4637"/>
        <v>7</v>
      </c>
      <c r="V2508" s="1291">
        <f t="shared" ref="V2508:X2508" si="4833">IF(ISBLANK($A2508),"",sum(AF2508,AL2508,AR2508,AX2508,BD2508,BJ2508,BP2508,BV2508,CB2508,CH2508,CN2508,CT2508,CZ2508,DF2508,DL2508,DR2508,DX2508,ED2508,EJ2508,EP2508,EV2508))</f>
        <v>2</v>
      </c>
      <c r="W2508" s="1291">
        <f t="shared" si="4833"/>
        <v>2</v>
      </c>
      <c r="X2508" s="1291">
        <f t="shared" si="4833"/>
        <v>0</v>
      </c>
      <c r="Y2508" s="1292">
        <f t="shared" si="4755"/>
        <v>4</v>
      </c>
      <c r="Z2508" s="1291">
        <f t="shared" si="4756"/>
        <v>2</v>
      </c>
      <c r="AA2508" s="1291">
        <f t="shared" ref="AA2508:AB2508" si="4834">IF(ISBLANK($A2508),"",sum(AJ2508,AP2508,AV2508,BB2508,BH2508,BN2508,BT2508,BZ2508,CF2508,CL2508,CR2508,CX2508,DD2508,DJ2508,DP2508,DV2508,EB2508,EH2508,EN2508,ET2508,EZ2508))</f>
        <v>1</v>
      </c>
      <c r="AB2508" s="1291">
        <f t="shared" si="4834"/>
        <v>0</v>
      </c>
      <c r="AC2508" s="1293">
        <f t="shared" si="4758"/>
        <v>3</v>
      </c>
      <c r="AD2508" s="1303">
        <f t="shared" si="4759"/>
        <v>0.5</v>
      </c>
      <c r="AE2508" s="1204" t="str">
        <f t="shared" si="4631"/>
        <v>20+</v>
      </c>
      <c r="AF2508" s="75"/>
      <c r="AG2508" s="1286">
        <v>1.0</v>
      </c>
      <c r="AH2508" s="75"/>
      <c r="AI2508" s="75"/>
      <c r="AJ2508" s="75"/>
      <c r="AK2508" s="75"/>
      <c r="AL2508" s="75"/>
      <c r="AM2508" s="75"/>
      <c r="AN2508" s="75"/>
      <c r="AO2508" s="75"/>
      <c r="AP2508" s="75"/>
      <c r="AQ2508" s="75"/>
      <c r="AR2508" s="75"/>
      <c r="AS2508" s="75"/>
      <c r="AT2508" s="75"/>
      <c r="AU2508" s="75"/>
      <c r="AV2508" s="75"/>
      <c r="AW2508" s="75"/>
      <c r="AX2508" s="1286">
        <v>2.0</v>
      </c>
      <c r="AY2508" s="75"/>
      <c r="AZ2508" s="75"/>
      <c r="BA2508" s="1286">
        <v>1.0</v>
      </c>
      <c r="BB2508" s="75"/>
      <c r="BC2508" s="75"/>
      <c r="BD2508" s="75"/>
      <c r="BE2508" s="75"/>
      <c r="BF2508" s="75"/>
      <c r="BG2508" s="75"/>
      <c r="BH2508" s="75"/>
      <c r="BI2508" s="75"/>
      <c r="BJ2508" s="75"/>
      <c r="BK2508" s="75"/>
      <c r="BL2508" s="75"/>
      <c r="BM2508" s="75"/>
      <c r="BN2508" s="75"/>
      <c r="BO2508" s="75"/>
      <c r="BP2508" s="75"/>
      <c r="BQ2508" s="75"/>
      <c r="BR2508" s="75"/>
      <c r="BS2508" s="75"/>
      <c r="BT2508" s="75"/>
      <c r="BU2508" s="75"/>
      <c r="BV2508" s="75"/>
      <c r="BW2508" s="1286">
        <v>1.0</v>
      </c>
      <c r="BX2508" s="75"/>
      <c r="BY2508" s="1286">
        <v>1.0</v>
      </c>
      <c r="BZ2508" s="1286">
        <v>1.0</v>
      </c>
      <c r="CA2508" s="75"/>
      <c r="CB2508" s="75"/>
      <c r="CC2508" s="75"/>
      <c r="CD2508" s="75"/>
      <c r="CE2508" s="75"/>
      <c r="CF2508" s="75"/>
      <c r="CG2508" s="75"/>
      <c r="CH2508" s="75"/>
      <c r="CI2508" s="75"/>
      <c r="CJ2508" s="75"/>
      <c r="CK2508" s="75"/>
      <c r="CL2508" s="75"/>
      <c r="CM2508" s="75"/>
      <c r="CN2508" s="75"/>
      <c r="CO2508" s="75"/>
      <c r="CP2508" s="75"/>
      <c r="CQ2508" s="75"/>
      <c r="CR2508" s="75"/>
      <c r="CS2508" s="75"/>
      <c r="CT2508" s="75"/>
      <c r="CU2508" s="75"/>
      <c r="CV2508" s="75"/>
      <c r="CW2508" s="75"/>
      <c r="CX2508" s="75"/>
      <c r="CY2508" s="75"/>
      <c r="CZ2508" s="75"/>
      <c r="DA2508" s="75"/>
      <c r="DB2508" s="75"/>
      <c r="DC2508" s="75"/>
      <c r="DD2508" s="75"/>
      <c r="DE2508" s="75"/>
      <c r="DF2508" s="75"/>
      <c r="DG2508" s="75"/>
      <c r="DH2508" s="75"/>
      <c r="DI2508" s="75"/>
      <c r="DJ2508" s="75"/>
      <c r="DK2508" s="75"/>
      <c r="DL2508" s="75"/>
      <c r="DM2508" s="75"/>
      <c r="DN2508" s="75"/>
      <c r="DO2508" s="75"/>
      <c r="DP2508" s="75"/>
      <c r="DQ2508" s="75"/>
      <c r="DR2508" s="75"/>
      <c r="DS2508" s="75"/>
      <c r="DT2508" s="75"/>
      <c r="DU2508" s="75"/>
      <c r="DV2508" s="75"/>
      <c r="DW2508" s="75"/>
      <c r="DX2508" s="75"/>
      <c r="DY2508" s="75"/>
      <c r="DZ2508" s="75"/>
      <c r="EA2508" s="75"/>
      <c r="EB2508" s="75"/>
      <c r="EC2508" s="75"/>
      <c r="ED2508" s="75"/>
      <c r="EE2508" s="75"/>
      <c r="EF2508" s="75"/>
      <c r="EG2508" s="75"/>
      <c r="EH2508" s="75"/>
      <c r="EI2508" s="75"/>
      <c r="EJ2508" s="75"/>
      <c r="EK2508" s="75"/>
      <c r="EL2508" s="75"/>
      <c r="EM2508" s="75"/>
      <c r="EN2508" s="75"/>
      <c r="EO2508" s="75"/>
      <c r="EP2508" s="75"/>
      <c r="EQ2508" s="75"/>
      <c r="ER2508" s="75"/>
      <c r="ES2508" s="75"/>
      <c r="ET2508" s="75"/>
      <c r="EU2508" s="75"/>
      <c r="EV2508" s="75"/>
      <c r="EW2508" s="75"/>
      <c r="EX2508" s="75"/>
      <c r="EY2508" s="75"/>
      <c r="EZ2508" s="75"/>
      <c r="FA2508" s="75"/>
      <c r="FB2508" s="1287" t="s">
        <v>8955</v>
      </c>
      <c r="FC2508" s="1215"/>
      <c r="FD2508" s="75"/>
    </row>
    <row r="2509">
      <c r="A2509" s="786" t="s">
        <v>8956</v>
      </c>
      <c r="B2509" s="786" t="s">
        <v>402</v>
      </c>
      <c r="C2509" s="1283" t="s">
        <v>8</v>
      </c>
      <c r="D2509" s="786" t="s">
        <v>18</v>
      </c>
      <c r="E2509" s="786" t="s">
        <v>12</v>
      </c>
      <c r="F2509" s="786" t="s">
        <v>283</v>
      </c>
      <c r="G2509" s="786" t="s">
        <v>5241</v>
      </c>
      <c r="H2509" s="786" t="s">
        <v>4612</v>
      </c>
      <c r="I2509" s="786" t="s">
        <v>23</v>
      </c>
      <c r="J2509" s="786" t="s">
        <v>44</v>
      </c>
      <c r="K2509" s="786" t="s">
        <v>71</v>
      </c>
      <c r="L2509" s="786" t="s">
        <v>409</v>
      </c>
      <c r="M2509" s="786" t="s">
        <v>85</v>
      </c>
      <c r="N2509" s="1284">
        <v>42726.0</v>
      </c>
      <c r="O2509" s="1284"/>
      <c r="P2509" s="1285"/>
      <c r="Q2509" s="363"/>
      <c r="R2509" s="363"/>
      <c r="S2509" s="75"/>
      <c r="T2509" s="857">
        <f t="shared" si="4753"/>
        <v>797</v>
      </c>
      <c r="U2509" s="1209">
        <f t="shared" si="4637"/>
        <v>7</v>
      </c>
      <c r="V2509" s="1291">
        <f t="shared" ref="V2509:X2509" si="4835">IF(ISBLANK($A2509),"",sum(AF2509,AL2509,AR2509,AX2509,BD2509,BJ2509,BP2509,BV2509,CB2509,CH2509,CN2509,CT2509,CZ2509,DF2509,DL2509,DR2509,DX2509,ED2509,EJ2509,EP2509,EV2509))</f>
        <v>24</v>
      </c>
      <c r="W2509" s="1291">
        <f t="shared" si="4835"/>
        <v>0</v>
      </c>
      <c r="X2509" s="1291">
        <f t="shared" si="4835"/>
        <v>1</v>
      </c>
      <c r="Y2509" s="1292">
        <f t="shared" si="4755"/>
        <v>25</v>
      </c>
      <c r="Z2509" s="1291">
        <f t="shared" si="4756"/>
        <v>13</v>
      </c>
      <c r="AA2509" s="1291">
        <f t="shared" ref="AA2509:AB2509" si="4836">IF(ISBLANK($A2509),"",sum(AJ2509,AP2509,AV2509,BB2509,BH2509,BN2509,BT2509,BZ2509,CF2509,CL2509,CR2509,CX2509,DD2509,DJ2509,DP2509,DV2509,EB2509,EH2509,EN2509,ET2509,EZ2509))</f>
        <v>16</v>
      </c>
      <c r="AB2509" s="1291">
        <f t="shared" si="4836"/>
        <v>3</v>
      </c>
      <c r="AC2509" s="1293">
        <f t="shared" si="4758"/>
        <v>32</v>
      </c>
      <c r="AD2509" s="1303">
        <f t="shared" si="4759"/>
        <v>0.52</v>
      </c>
      <c r="AE2509" s="1204" t="str">
        <f t="shared" si="4631"/>
        <v>20+</v>
      </c>
      <c r="AF2509" s="75"/>
      <c r="AG2509" s="75"/>
      <c r="AH2509" s="75"/>
      <c r="AI2509" s="75"/>
      <c r="AJ2509" s="75"/>
      <c r="AK2509" s="75"/>
      <c r="AL2509" s="75"/>
      <c r="AM2509" s="75"/>
      <c r="AN2509" s="75"/>
      <c r="AO2509" s="75"/>
      <c r="AP2509" s="75"/>
      <c r="AQ2509" s="75"/>
      <c r="AR2509" s="75"/>
      <c r="AS2509" s="75"/>
      <c r="AT2509" s="75"/>
      <c r="AU2509" s="75"/>
      <c r="AV2509" s="75"/>
      <c r="AW2509" s="75"/>
      <c r="AX2509" s="1286">
        <v>2.0</v>
      </c>
      <c r="AY2509" s="75"/>
      <c r="AZ2509" s="75"/>
      <c r="BA2509" s="75"/>
      <c r="BB2509" s="75"/>
      <c r="BC2509" s="75"/>
      <c r="BD2509" s="1286">
        <v>1.0</v>
      </c>
      <c r="BE2509" s="75"/>
      <c r="BF2509" s="75"/>
      <c r="BG2509" s="1286">
        <v>3.0</v>
      </c>
      <c r="BH2509" s="1286">
        <v>5.0</v>
      </c>
      <c r="BI2509" s="75"/>
      <c r="BJ2509" s="1286">
        <v>3.0</v>
      </c>
      <c r="BK2509" s="75"/>
      <c r="BL2509" s="75"/>
      <c r="BM2509" s="75"/>
      <c r="BN2509" s="1286">
        <v>4.0</v>
      </c>
      <c r="BO2509" s="75"/>
      <c r="BP2509" s="75"/>
      <c r="BQ2509" s="75"/>
      <c r="BR2509" s="75"/>
      <c r="BS2509" s="1286">
        <v>1.0</v>
      </c>
      <c r="BT2509" s="1286">
        <v>3.0</v>
      </c>
      <c r="BU2509" s="75"/>
      <c r="BV2509" s="75"/>
      <c r="BW2509" s="75"/>
      <c r="BX2509" s="75"/>
      <c r="BY2509" s="75"/>
      <c r="BZ2509" s="75"/>
      <c r="CA2509" s="75"/>
      <c r="CB2509" s="75"/>
      <c r="CC2509" s="75"/>
      <c r="CD2509" s="75"/>
      <c r="CE2509" s="75"/>
      <c r="CF2509" s="75"/>
      <c r="CG2509" s="75"/>
      <c r="CH2509" s="75"/>
      <c r="CI2509" s="75"/>
      <c r="CJ2509" s="75"/>
      <c r="CK2509" s="75"/>
      <c r="CL2509" s="75"/>
      <c r="CM2509" s="75"/>
      <c r="CN2509" s="75"/>
      <c r="CO2509" s="75"/>
      <c r="CP2509" s="75"/>
      <c r="CQ2509" s="75"/>
      <c r="CR2509" s="75"/>
      <c r="CS2509" s="75"/>
      <c r="CT2509" s="1286">
        <v>1.0</v>
      </c>
      <c r="CU2509" s="75"/>
      <c r="CV2509" s="75"/>
      <c r="CW2509" s="75"/>
      <c r="CX2509" s="75"/>
      <c r="CY2509" s="75"/>
      <c r="CZ2509" s="1286">
        <v>2.0</v>
      </c>
      <c r="DA2509" s="75"/>
      <c r="DB2509" s="1286">
        <v>1.0</v>
      </c>
      <c r="DC2509" s="75"/>
      <c r="DD2509" s="75"/>
      <c r="DE2509" s="75"/>
      <c r="DF2509" s="1286">
        <v>2.0</v>
      </c>
      <c r="DG2509" s="75"/>
      <c r="DH2509" s="75"/>
      <c r="DI2509" s="1286">
        <v>2.0</v>
      </c>
      <c r="DJ2509" s="1286">
        <v>1.0</v>
      </c>
      <c r="DK2509" s="75"/>
      <c r="DL2509" s="1286">
        <v>1.0</v>
      </c>
      <c r="DM2509" s="75"/>
      <c r="DN2509" s="75"/>
      <c r="DO2509" s="1286">
        <v>1.0</v>
      </c>
      <c r="DP2509" s="75"/>
      <c r="DQ2509" s="75"/>
      <c r="DR2509" s="1286">
        <v>1.0</v>
      </c>
      <c r="DS2509" s="75"/>
      <c r="DT2509" s="75"/>
      <c r="DU2509" s="75"/>
      <c r="DV2509" s="75"/>
      <c r="DW2509" s="75"/>
      <c r="DX2509" s="1286">
        <v>1.0</v>
      </c>
      <c r="DY2509" s="75"/>
      <c r="DZ2509" s="75"/>
      <c r="EA2509" s="75"/>
      <c r="EB2509" s="75"/>
      <c r="EC2509" s="75"/>
      <c r="ED2509" s="75"/>
      <c r="EE2509" s="75"/>
      <c r="EF2509" s="75"/>
      <c r="EG2509" s="75"/>
      <c r="EH2509" s="75"/>
      <c r="EI2509" s="75"/>
      <c r="EJ2509" s="1286">
        <v>4.0</v>
      </c>
      <c r="EK2509" s="75"/>
      <c r="EL2509" s="75"/>
      <c r="EM2509" s="1286">
        <v>2.0</v>
      </c>
      <c r="EN2509" s="75"/>
      <c r="EO2509" s="75"/>
      <c r="EP2509" s="75"/>
      <c r="EQ2509" s="75"/>
      <c r="ER2509" s="75"/>
      <c r="ES2509" s="75"/>
      <c r="ET2509" s="75"/>
      <c r="EU2509" s="75"/>
      <c r="EV2509" s="1286">
        <v>6.0</v>
      </c>
      <c r="EW2509" s="75"/>
      <c r="EX2509" s="75"/>
      <c r="EY2509" s="1286">
        <v>4.0</v>
      </c>
      <c r="EZ2509" s="1286">
        <v>3.0</v>
      </c>
      <c r="FA2509" s="1286">
        <v>3.0</v>
      </c>
      <c r="FB2509" s="1287" t="s">
        <v>8957</v>
      </c>
      <c r="FC2509" s="1215"/>
      <c r="FD2509" s="75"/>
    </row>
    <row r="2510">
      <c r="A2510" s="786" t="s">
        <v>8958</v>
      </c>
      <c r="B2510" s="786" t="s">
        <v>8959</v>
      </c>
      <c r="C2510" s="1283" t="s">
        <v>70</v>
      </c>
      <c r="D2510" s="786" t="s">
        <v>18</v>
      </c>
      <c r="E2510" s="786" t="s">
        <v>12</v>
      </c>
      <c r="F2510" s="786" t="s">
        <v>283</v>
      </c>
      <c r="G2510" s="786" t="s">
        <v>8960</v>
      </c>
      <c r="H2510" s="786" t="s">
        <v>8961</v>
      </c>
      <c r="I2510" s="786" t="s">
        <v>23</v>
      </c>
      <c r="J2510" s="786" t="s">
        <v>44</v>
      </c>
      <c r="K2510" s="786" t="s">
        <v>74</v>
      </c>
      <c r="L2510" s="786" t="s">
        <v>6003</v>
      </c>
      <c r="M2510" s="786" t="s">
        <v>123</v>
      </c>
      <c r="N2510" s="1284">
        <v>42829.0</v>
      </c>
      <c r="O2510" s="1284">
        <v>42829.0</v>
      </c>
      <c r="P2510" s="1285"/>
      <c r="Q2510" s="363"/>
      <c r="R2510" s="363"/>
      <c r="S2510" s="75"/>
      <c r="T2510" s="857">
        <f t="shared" si="4753"/>
        <v>694</v>
      </c>
      <c r="U2510" s="1209">
        <f t="shared" si="4637"/>
        <v>7</v>
      </c>
      <c r="V2510" s="1291">
        <f t="shared" ref="V2510:X2510" si="4837">IF(ISBLANK($A2510),"",sum(AF2510,AL2510,AR2510,AX2510,BD2510,BJ2510,BP2510,BV2510,CB2510,CH2510,CN2510,CT2510,CZ2510,DF2510,DL2510,DR2510,DX2510,ED2510,EJ2510,EP2510,EV2510))</f>
        <v>1</v>
      </c>
      <c r="W2510" s="1291">
        <f t="shared" si="4837"/>
        <v>4</v>
      </c>
      <c r="X2510" s="1291">
        <f t="shared" si="4837"/>
        <v>0</v>
      </c>
      <c r="Y2510" s="1292">
        <f t="shared" si="4755"/>
        <v>5</v>
      </c>
      <c r="Z2510" s="1291">
        <f t="shared" si="4756"/>
        <v>2</v>
      </c>
      <c r="AA2510" s="1291">
        <f t="shared" ref="AA2510:AB2510" si="4838">IF(ISBLANK($A2510),"",sum(AJ2510,AP2510,AV2510,BB2510,BH2510,BN2510,BT2510,BZ2510,CF2510,CL2510,CR2510,CX2510,DD2510,DJ2510,DP2510,DV2510,EB2510,EH2510,EN2510,ET2510,EZ2510))</f>
        <v>2</v>
      </c>
      <c r="AB2510" s="1291">
        <f t="shared" si="4838"/>
        <v>0</v>
      </c>
      <c r="AC2510" s="1293">
        <f t="shared" si="4758"/>
        <v>4</v>
      </c>
      <c r="AD2510" s="1303">
        <f t="shared" si="4759"/>
        <v>0.4</v>
      </c>
      <c r="AE2510" s="1204" t="str">
        <f t="shared" si="4631"/>
        <v>20+</v>
      </c>
      <c r="AF2510" s="75"/>
      <c r="AG2510" s="1286">
        <v>1.0</v>
      </c>
      <c r="AH2510" s="75"/>
      <c r="AI2510" s="75"/>
      <c r="AJ2510" s="75"/>
      <c r="AK2510" s="75"/>
      <c r="AL2510" s="75"/>
      <c r="AM2510" s="75"/>
      <c r="AN2510" s="75"/>
      <c r="AO2510" s="75"/>
      <c r="AP2510" s="75"/>
      <c r="AQ2510" s="75"/>
      <c r="AR2510" s="75"/>
      <c r="AS2510" s="1286">
        <v>2.0</v>
      </c>
      <c r="AT2510" s="75"/>
      <c r="AU2510" s="75"/>
      <c r="AV2510" s="75"/>
      <c r="AW2510" s="75"/>
      <c r="AX2510" s="1286">
        <v>1.0</v>
      </c>
      <c r="AY2510" s="75"/>
      <c r="AZ2510" s="75"/>
      <c r="BA2510" s="1286">
        <v>1.0</v>
      </c>
      <c r="BB2510" s="75"/>
      <c r="BC2510" s="75"/>
      <c r="BD2510" s="75"/>
      <c r="BE2510" s="75"/>
      <c r="BF2510" s="75"/>
      <c r="BG2510" s="75"/>
      <c r="BH2510" s="1286">
        <v>1.0</v>
      </c>
      <c r="BI2510" s="75"/>
      <c r="BJ2510" s="75"/>
      <c r="BK2510" s="75"/>
      <c r="BL2510" s="75"/>
      <c r="BM2510" s="75"/>
      <c r="BN2510" s="75"/>
      <c r="BO2510" s="75"/>
      <c r="BP2510" s="75"/>
      <c r="BQ2510" s="1286">
        <v>1.0</v>
      </c>
      <c r="BR2510" s="75"/>
      <c r="BS2510" s="1286">
        <v>1.0</v>
      </c>
      <c r="BT2510" s="1286">
        <v>1.0</v>
      </c>
      <c r="BU2510" s="75"/>
      <c r="BV2510" s="75"/>
      <c r="BW2510" s="75"/>
      <c r="BX2510" s="75"/>
      <c r="BY2510" s="75"/>
      <c r="BZ2510" s="75"/>
      <c r="CA2510" s="75"/>
      <c r="CB2510" s="75"/>
      <c r="CC2510" s="75"/>
      <c r="CD2510" s="75"/>
      <c r="CE2510" s="75"/>
      <c r="CF2510" s="75"/>
      <c r="CG2510" s="75"/>
      <c r="CH2510" s="75"/>
      <c r="CI2510" s="75"/>
      <c r="CJ2510" s="75"/>
      <c r="CK2510" s="75"/>
      <c r="CL2510" s="75"/>
      <c r="CM2510" s="75"/>
      <c r="CN2510" s="75"/>
      <c r="CO2510" s="75"/>
      <c r="CP2510" s="75"/>
      <c r="CQ2510" s="75"/>
      <c r="CR2510" s="75"/>
      <c r="CS2510" s="75"/>
      <c r="CT2510" s="75"/>
      <c r="CU2510" s="75"/>
      <c r="CV2510" s="75"/>
      <c r="CW2510" s="75"/>
      <c r="CX2510" s="75"/>
      <c r="CY2510" s="75"/>
      <c r="CZ2510" s="75"/>
      <c r="DA2510" s="75"/>
      <c r="DB2510" s="75"/>
      <c r="DC2510" s="75"/>
      <c r="DD2510" s="75"/>
      <c r="DE2510" s="75"/>
      <c r="DF2510" s="75"/>
      <c r="DG2510" s="75"/>
      <c r="DH2510" s="75"/>
      <c r="DI2510" s="75"/>
      <c r="DJ2510" s="75"/>
      <c r="DK2510" s="75"/>
      <c r="DL2510" s="75"/>
      <c r="DM2510" s="75"/>
      <c r="DN2510" s="75"/>
      <c r="DO2510" s="75"/>
      <c r="DP2510" s="75"/>
      <c r="DQ2510" s="75"/>
      <c r="DR2510" s="75"/>
      <c r="DS2510" s="75"/>
      <c r="DT2510" s="75"/>
      <c r="DU2510" s="75"/>
      <c r="DV2510" s="75"/>
      <c r="DW2510" s="75"/>
      <c r="DX2510" s="75"/>
      <c r="DY2510" s="75"/>
      <c r="DZ2510" s="75"/>
      <c r="EA2510" s="75"/>
      <c r="EB2510" s="75"/>
      <c r="EC2510" s="75"/>
      <c r="ED2510" s="75"/>
      <c r="EE2510" s="75"/>
      <c r="EF2510" s="75"/>
      <c r="EG2510" s="75"/>
      <c r="EH2510" s="75"/>
      <c r="EI2510" s="75"/>
      <c r="EJ2510" s="75"/>
      <c r="EK2510" s="75"/>
      <c r="EL2510" s="75"/>
      <c r="EM2510" s="75"/>
      <c r="EN2510" s="75"/>
      <c r="EO2510" s="75"/>
      <c r="EP2510" s="75"/>
      <c r="EQ2510" s="75"/>
      <c r="ER2510" s="75"/>
      <c r="ES2510" s="75"/>
      <c r="ET2510" s="75"/>
      <c r="EU2510" s="75"/>
      <c r="EV2510" s="75"/>
      <c r="EW2510" s="75"/>
      <c r="EX2510" s="75"/>
      <c r="EY2510" s="75"/>
      <c r="EZ2510" s="75"/>
      <c r="FA2510" s="75"/>
      <c r="FB2510" s="1308" t="s">
        <v>8962</v>
      </c>
      <c r="FC2510" s="1215"/>
      <c r="FD2510" s="75"/>
    </row>
    <row r="2511">
      <c r="A2511" s="786" t="s">
        <v>8963</v>
      </c>
      <c r="B2511" s="786" t="s">
        <v>5951</v>
      </c>
      <c r="C2511" s="1283" t="s">
        <v>70</v>
      </c>
      <c r="D2511" s="786" t="s">
        <v>18</v>
      </c>
      <c r="E2511" s="786"/>
      <c r="F2511" s="786"/>
      <c r="G2511" s="786" t="s">
        <v>8964</v>
      </c>
      <c r="H2511" s="786" t="s">
        <v>8850</v>
      </c>
      <c r="I2511" s="786"/>
      <c r="J2511" s="786"/>
      <c r="K2511" s="786" t="s">
        <v>8520</v>
      </c>
      <c r="L2511" s="786" t="s">
        <v>6003</v>
      </c>
      <c r="M2511" s="786" t="s">
        <v>123</v>
      </c>
      <c r="N2511" s="1284">
        <v>43158.0</v>
      </c>
      <c r="O2511" s="1284">
        <v>43158.0</v>
      </c>
      <c r="P2511" s="1285"/>
      <c r="Q2511" s="363"/>
      <c r="R2511" s="363"/>
      <c r="S2511" s="75"/>
      <c r="T2511" s="857">
        <f t="shared" si="4753"/>
        <v>365</v>
      </c>
      <c r="U2511" s="1209">
        <f t="shared" si="4637"/>
        <v>7</v>
      </c>
      <c r="V2511" s="1200">
        <f t="shared" ref="V2511:X2511" si="4839">IF(ISBLANK($A2511),"",sum(AF2511,AL2511,AR2511,AX2511,BD2511,BJ2511,BP2511,BV2511,CB2511,CH2511,CN2511,CT2511,CZ2511,DF2511,DL2511,DR2511,DX2511,ED2511,EJ2511,EP2511,EV2511))</f>
        <v>0</v>
      </c>
      <c r="W2511" s="1200">
        <f t="shared" si="4839"/>
        <v>0</v>
      </c>
      <c r="X2511" s="1200">
        <f t="shared" si="4839"/>
        <v>0</v>
      </c>
      <c r="Y2511" s="1201">
        <f t="shared" si="4755"/>
        <v>0</v>
      </c>
      <c r="Z2511" s="1200">
        <f t="shared" si="4756"/>
        <v>0</v>
      </c>
      <c r="AA2511" s="1200">
        <f t="shared" ref="AA2511:AB2511" si="4840">IF(ISBLANK($A2511),"",sum(AJ2511,AP2511,AV2511,BB2511,BH2511,BN2511,BT2511,BZ2511,CF2511,CL2511,CR2511,CX2511,DD2511,DJ2511,DP2511,DV2511,EB2511,EH2511,EN2511,ET2511,EZ2511))</f>
        <v>0</v>
      </c>
      <c r="AB2511" s="1200">
        <f t="shared" si="4840"/>
        <v>0</v>
      </c>
      <c r="AC2511" s="1202">
        <f t="shared" si="4758"/>
        <v>0</v>
      </c>
      <c r="AD2511" s="1216" t="str">
        <f t="shared" si="4759"/>
        <v/>
      </c>
      <c r="AE2511" s="1204" t="str">
        <f t="shared" si="4631"/>
        <v>20+</v>
      </c>
      <c r="AF2511" s="75"/>
      <c r="AG2511" s="75"/>
      <c r="AH2511" s="75"/>
      <c r="AI2511" s="75"/>
      <c r="AJ2511" s="75"/>
      <c r="AK2511" s="75"/>
      <c r="AL2511" s="75"/>
      <c r="AM2511" s="75"/>
      <c r="AN2511" s="75"/>
      <c r="AO2511" s="75"/>
      <c r="AP2511" s="75"/>
      <c r="AQ2511" s="75"/>
      <c r="AR2511" s="75"/>
      <c r="AS2511" s="75"/>
      <c r="AT2511" s="75"/>
      <c r="AU2511" s="75"/>
      <c r="AV2511" s="75"/>
      <c r="AW2511" s="75"/>
      <c r="AX2511" s="75"/>
      <c r="AY2511" s="75"/>
      <c r="AZ2511" s="75"/>
      <c r="BA2511" s="75"/>
      <c r="BB2511" s="75"/>
      <c r="BC2511" s="75"/>
      <c r="BD2511" s="75"/>
      <c r="BE2511" s="75"/>
      <c r="BF2511" s="75"/>
      <c r="BG2511" s="75"/>
      <c r="BH2511" s="75"/>
      <c r="BI2511" s="75"/>
      <c r="BJ2511" s="75"/>
      <c r="BK2511" s="75"/>
      <c r="BL2511" s="75"/>
      <c r="BM2511" s="75"/>
      <c r="BN2511" s="75"/>
      <c r="BO2511" s="75"/>
      <c r="BP2511" s="75"/>
      <c r="BQ2511" s="75"/>
      <c r="BR2511" s="75"/>
      <c r="BS2511" s="75"/>
      <c r="BT2511" s="75"/>
      <c r="BU2511" s="75"/>
      <c r="BV2511" s="75"/>
      <c r="BW2511" s="75"/>
      <c r="BX2511" s="75"/>
      <c r="BY2511" s="75"/>
      <c r="BZ2511" s="75"/>
      <c r="CA2511" s="75"/>
      <c r="CB2511" s="75"/>
      <c r="CC2511" s="75"/>
      <c r="CD2511" s="75"/>
      <c r="CE2511" s="75"/>
      <c r="CF2511" s="75"/>
      <c r="CG2511" s="75"/>
      <c r="CH2511" s="75"/>
      <c r="CI2511" s="75"/>
      <c r="CJ2511" s="75"/>
      <c r="CK2511" s="75"/>
      <c r="CL2511" s="75"/>
      <c r="CM2511" s="75"/>
      <c r="CN2511" s="75"/>
      <c r="CO2511" s="75"/>
      <c r="CP2511" s="75"/>
      <c r="CQ2511" s="75"/>
      <c r="CR2511" s="75"/>
      <c r="CS2511" s="75"/>
      <c r="CT2511" s="75"/>
      <c r="CU2511" s="75"/>
      <c r="CV2511" s="75"/>
      <c r="CW2511" s="75"/>
      <c r="CX2511" s="75"/>
      <c r="CY2511" s="75"/>
      <c r="CZ2511" s="75"/>
      <c r="DA2511" s="75"/>
      <c r="DB2511" s="75"/>
      <c r="DC2511" s="75"/>
      <c r="DD2511" s="75"/>
      <c r="DE2511" s="75"/>
      <c r="DF2511" s="75"/>
      <c r="DG2511" s="75"/>
      <c r="DH2511" s="75"/>
      <c r="DI2511" s="75"/>
      <c r="DJ2511" s="75"/>
      <c r="DK2511" s="75"/>
      <c r="DL2511" s="75"/>
      <c r="DM2511" s="75"/>
      <c r="DN2511" s="75"/>
      <c r="DO2511" s="75"/>
      <c r="DP2511" s="75"/>
      <c r="DQ2511" s="75"/>
      <c r="DR2511" s="75"/>
      <c r="DS2511" s="75"/>
      <c r="DT2511" s="75"/>
      <c r="DU2511" s="75"/>
      <c r="DV2511" s="75"/>
      <c r="DW2511" s="75"/>
      <c r="DX2511" s="75"/>
      <c r="DY2511" s="75"/>
      <c r="DZ2511" s="75"/>
      <c r="EA2511" s="75"/>
      <c r="EB2511" s="75"/>
      <c r="EC2511" s="75"/>
      <c r="ED2511" s="75"/>
      <c r="EE2511" s="75"/>
      <c r="EF2511" s="75"/>
      <c r="EG2511" s="75"/>
      <c r="EH2511" s="75"/>
      <c r="EI2511" s="75"/>
      <c r="EJ2511" s="75"/>
      <c r="EK2511" s="75"/>
      <c r="EL2511" s="75"/>
      <c r="EM2511" s="75"/>
      <c r="EN2511" s="75"/>
      <c r="EO2511" s="75"/>
      <c r="EP2511" s="75"/>
      <c r="EQ2511" s="75"/>
      <c r="ER2511" s="75"/>
      <c r="ES2511" s="75"/>
      <c r="ET2511" s="75"/>
      <c r="EU2511" s="75"/>
      <c r="EV2511" s="75"/>
      <c r="EW2511" s="75"/>
      <c r="EX2511" s="75"/>
      <c r="EY2511" s="75"/>
      <c r="EZ2511" s="75"/>
      <c r="FA2511" s="75"/>
      <c r="FB2511" s="786" t="s">
        <v>8965</v>
      </c>
      <c r="FC2511" s="75"/>
      <c r="FD2511" s="75"/>
    </row>
    <row r="2512">
      <c r="A2512" s="786" t="s">
        <v>8966</v>
      </c>
      <c r="B2512" s="786" t="s">
        <v>402</v>
      </c>
      <c r="C2512" s="1283" t="s">
        <v>8</v>
      </c>
      <c r="D2512" s="786" t="s">
        <v>18</v>
      </c>
      <c r="E2512" s="786" t="s">
        <v>12</v>
      </c>
      <c r="F2512" s="786" t="s">
        <v>283</v>
      </c>
      <c r="G2512" s="786" t="s">
        <v>5262</v>
      </c>
      <c r="H2512" s="786" t="s">
        <v>4612</v>
      </c>
      <c r="I2512" s="786" t="s">
        <v>23</v>
      </c>
      <c r="J2512" s="786" t="s">
        <v>44</v>
      </c>
      <c r="K2512" s="786" t="s">
        <v>74</v>
      </c>
      <c r="L2512" s="786" t="s">
        <v>698</v>
      </c>
      <c r="M2512" s="786" t="s">
        <v>125</v>
      </c>
      <c r="N2512" s="1284">
        <v>42835.0</v>
      </c>
      <c r="O2512" s="1284"/>
      <c r="P2512" s="1285"/>
      <c r="Q2512" s="363"/>
      <c r="R2512" s="363"/>
      <c r="S2512" s="75"/>
      <c r="T2512" s="857">
        <f t="shared" si="4753"/>
        <v>688</v>
      </c>
      <c r="U2512" s="1209">
        <f t="shared" si="4637"/>
        <v>7</v>
      </c>
      <c r="V2512" s="1291">
        <f t="shared" ref="V2512:X2512" si="4841">IF(ISBLANK($A2512),"",sum(AF2512,AL2512,AR2512,AX2512,BD2512,BJ2512,BP2512,BV2512,CB2512,CH2512,CN2512,CT2512,CZ2512,DF2512,DL2512,DR2512,DX2512,ED2512,EJ2512,EP2512,EV2512))</f>
        <v>5</v>
      </c>
      <c r="W2512" s="1291">
        <f t="shared" si="4841"/>
        <v>0</v>
      </c>
      <c r="X2512" s="1291">
        <f t="shared" si="4841"/>
        <v>1</v>
      </c>
      <c r="Y2512" s="1292">
        <f t="shared" si="4755"/>
        <v>6</v>
      </c>
      <c r="Z2512" s="1291">
        <f t="shared" si="4756"/>
        <v>3</v>
      </c>
      <c r="AA2512" s="1291">
        <f t="shared" ref="AA2512:AB2512" si="4842">IF(ISBLANK($A2512),"",sum(AJ2512,AP2512,AV2512,BB2512,BH2512,BN2512,BT2512,BZ2512,CF2512,CL2512,CR2512,CX2512,DD2512,DJ2512,DP2512,DV2512,EB2512,EH2512,EN2512,ET2512,EZ2512))</f>
        <v>2</v>
      </c>
      <c r="AB2512" s="1291">
        <f t="shared" si="4842"/>
        <v>0</v>
      </c>
      <c r="AC2512" s="1293">
        <f t="shared" si="4758"/>
        <v>5</v>
      </c>
      <c r="AD2512" s="1303">
        <f t="shared" si="4759"/>
        <v>0.5</v>
      </c>
      <c r="AE2512" s="1204" t="str">
        <f t="shared" si="4631"/>
        <v>20+</v>
      </c>
      <c r="AF2512" s="1286">
        <v>3.0</v>
      </c>
      <c r="AG2512" s="75"/>
      <c r="AH2512" s="75"/>
      <c r="AI2512" s="75"/>
      <c r="AJ2512" s="75"/>
      <c r="AK2512" s="75"/>
      <c r="AL2512" s="1286">
        <v>2.0</v>
      </c>
      <c r="AM2512" s="75"/>
      <c r="AN2512" s="75"/>
      <c r="AO2512" s="1286">
        <v>3.0</v>
      </c>
      <c r="AP2512" s="1286">
        <v>2.0</v>
      </c>
      <c r="AQ2512" s="75"/>
      <c r="AR2512" s="75"/>
      <c r="AS2512" s="75"/>
      <c r="AT2512" s="1286">
        <v>1.0</v>
      </c>
      <c r="AU2512" s="75"/>
      <c r="AV2512" s="75"/>
      <c r="AW2512" s="75"/>
      <c r="AX2512" s="75"/>
      <c r="AY2512" s="75"/>
      <c r="AZ2512" s="75"/>
      <c r="BA2512" s="75"/>
      <c r="BB2512" s="75"/>
      <c r="BC2512" s="75"/>
      <c r="BD2512" s="75"/>
      <c r="BE2512" s="75"/>
      <c r="BF2512" s="75"/>
      <c r="BG2512" s="75"/>
      <c r="BH2512" s="75"/>
      <c r="BI2512" s="75"/>
      <c r="BJ2512" s="75"/>
      <c r="BK2512" s="75"/>
      <c r="BL2512" s="75"/>
      <c r="BM2512" s="75"/>
      <c r="BN2512" s="75"/>
      <c r="BO2512" s="75"/>
      <c r="BP2512" s="75"/>
      <c r="BQ2512" s="75"/>
      <c r="BR2512" s="75"/>
      <c r="BS2512" s="75"/>
      <c r="BT2512" s="75"/>
      <c r="BU2512" s="75"/>
      <c r="BV2512" s="75"/>
      <c r="BW2512" s="75"/>
      <c r="BX2512" s="75"/>
      <c r="BY2512" s="75"/>
      <c r="BZ2512" s="75"/>
      <c r="CA2512" s="75"/>
      <c r="CB2512" s="75"/>
      <c r="CC2512" s="75"/>
      <c r="CD2512" s="75"/>
      <c r="CE2512" s="75"/>
      <c r="CF2512" s="75"/>
      <c r="CG2512" s="75"/>
      <c r="CH2512" s="75"/>
      <c r="CI2512" s="75"/>
      <c r="CJ2512" s="75"/>
      <c r="CK2512" s="75"/>
      <c r="CL2512" s="75"/>
      <c r="CM2512" s="75"/>
      <c r="CN2512" s="75"/>
      <c r="CO2512" s="75"/>
      <c r="CP2512" s="75"/>
      <c r="CQ2512" s="75"/>
      <c r="CR2512" s="75"/>
      <c r="CS2512" s="75"/>
      <c r="CT2512" s="75"/>
      <c r="CU2512" s="75"/>
      <c r="CV2512" s="75"/>
      <c r="CW2512" s="75"/>
      <c r="CX2512" s="75"/>
      <c r="CY2512" s="75"/>
      <c r="CZ2512" s="75"/>
      <c r="DA2512" s="75"/>
      <c r="DB2512" s="75"/>
      <c r="DC2512" s="75"/>
      <c r="DD2512" s="75"/>
      <c r="DE2512" s="75"/>
      <c r="DF2512" s="75"/>
      <c r="DG2512" s="75"/>
      <c r="DH2512" s="75"/>
      <c r="DI2512" s="75"/>
      <c r="DJ2512" s="75"/>
      <c r="DK2512" s="75"/>
      <c r="DL2512" s="75"/>
      <c r="DM2512" s="75"/>
      <c r="DN2512" s="75"/>
      <c r="DO2512" s="75"/>
      <c r="DP2512" s="75"/>
      <c r="DQ2512" s="75"/>
      <c r="DR2512" s="75"/>
      <c r="DS2512" s="75"/>
      <c r="DT2512" s="75"/>
      <c r="DU2512" s="75"/>
      <c r="DV2512" s="75"/>
      <c r="DW2512" s="75"/>
      <c r="DX2512" s="75"/>
      <c r="DY2512" s="75"/>
      <c r="DZ2512" s="75"/>
      <c r="EA2512" s="75"/>
      <c r="EB2512" s="75"/>
      <c r="EC2512" s="75"/>
      <c r="ED2512" s="75"/>
      <c r="EE2512" s="75"/>
      <c r="EF2512" s="75"/>
      <c r="EG2512" s="75"/>
      <c r="EH2512" s="75"/>
      <c r="EI2512" s="75"/>
      <c r="EJ2512" s="75"/>
      <c r="EK2512" s="75"/>
      <c r="EL2512" s="75"/>
      <c r="EM2512" s="75"/>
      <c r="EN2512" s="75"/>
      <c r="EO2512" s="75"/>
      <c r="EP2512" s="75"/>
      <c r="EQ2512" s="75"/>
      <c r="ER2512" s="75"/>
      <c r="ES2512" s="75"/>
      <c r="ET2512" s="75"/>
      <c r="EU2512" s="75"/>
      <c r="EV2512" s="75"/>
      <c r="EW2512" s="75"/>
      <c r="EX2512" s="75"/>
      <c r="EY2512" s="75"/>
      <c r="EZ2512" s="75"/>
      <c r="FA2512" s="75"/>
      <c r="FB2512" s="1287" t="s">
        <v>8967</v>
      </c>
      <c r="FC2512" s="1215"/>
      <c r="FD2512" s="75"/>
    </row>
    <row r="2513">
      <c r="A2513" s="786" t="s">
        <v>8968</v>
      </c>
      <c r="B2513" s="786" t="s">
        <v>8969</v>
      </c>
      <c r="C2513" s="1283" t="s">
        <v>8</v>
      </c>
      <c r="D2513" s="786" t="s">
        <v>18</v>
      </c>
      <c r="E2513" s="786"/>
      <c r="F2513" s="786"/>
      <c r="G2513" s="786" t="s">
        <v>8970</v>
      </c>
      <c r="H2513" s="786" t="s">
        <v>1157</v>
      </c>
      <c r="I2513" s="786" t="s">
        <v>23</v>
      </c>
      <c r="J2513" s="786" t="s">
        <v>14</v>
      </c>
      <c r="K2513" s="786" t="s">
        <v>8520</v>
      </c>
      <c r="L2513" s="786" t="s">
        <v>477</v>
      </c>
      <c r="M2513" s="786" t="s">
        <v>72</v>
      </c>
      <c r="N2513" s="1284">
        <v>42976.0</v>
      </c>
      <c r="O2513" s="1284">
        <v>42976.0</v>
      </c>
      <c r="P2513" s="1285"/>
      <c r="Q2513" s="363"/>
      <c r="R2513" s="363"/>
      <c r="S2513" s="75"/>
      <c r="T2513" s="857">
        <f t="shared" si="4753"/>
        <v>547</v>
      </c>
      <c r="U2513" s="1209">
        <f t="shared" si="4637"/>
        <v>7</v>
      </c>
      <c r="V2513" s="1200">
        <f t="shared" ref="V2513:X2513" si="4843">IF(ISBLANK($A2513),"",sum(AF2513,AL2513,AR2513,AX2513,BD2513,BJ2513,BP2513,BV2513,CB2513,CH2513,CN2513,CT2513,CZ2513,DF2513,DL2513,DR2513,DX2513,ED2513,EJ2513,EP2513,EV2513))</f>
        <v>1</v>
      </c>
      <c r="W2513" s="1200">
        <f t="shared" si="4843"/>
        <v>0</v>
      </c>
      <c r="X2513" s="1200">
        <f t="shared" si="4843"/>
        <v>0</v>
      </c>
      <c r="Y2513" s="1201">
        <f t="shared" si="4755"/>
        <v>1</v>
      </c>
      <c r="Z2513" s="1200">
        <f t="shared" si="4756"/>
        <v>1</v>
      </c>
      <c r="AA2513" s="1200">
        <f t="shared" ref="AA2513:AB2513" si="4844">IF(ISBLANK($A2513),"",sum(AJ2513,AP2513,AV2513,BB2513,BH2513,BN2513,BT2513,BZ2513,CF2513,CL2513,CR2513,CX2513,DD2513,DJ2513,DP2513,DV2513,EB2513,EH2513,EN2513,ET2513,EZ2513))</f>
        <v>1</v>
      </c>
      <c r="AB2513" s="1200">
        <f t="shared" si="4844"/>
        <v>0</v>
      </c>
      <c r="AC2513" s="1202">
        <f t="shared" si="4758"/>
        <v>2</v>
      </c>
      <c r="AD2513" s="1216">
        <f t="shared" si="4759"/>
        <v>1</v>
      </c>
      <c r="AE2513" s="1204" t="str">
        <f t="shared" si="4631"/>
        <v>20+</v>
      </c>
      <c r="AF2513" s="1286">
        <v>1.0</v>
      </c>
      <c r="AG2513" s="75"/>
      <c r="AH2513" s="75"/>
      <c r="AI2513" s="1286">
        <v>1.0</v>
      </c>
      <c r="AJ2513" s="1286">
        <v>1.0</v>
      </c>
      <c r="AK2513" s="75"/>
      <c r="AL2513" s="75"/>
      <c r="AM2513" s="75"/>
      <c r="AN2513" s="75"/>
      <c r="AO2513" s="75"/>
      <c r="AP2513" s="75"/>
      <c r="AQ2513" s="75"/>
      <c r="AR2513" s="75"/>
      <c r="AS2513" s="75"/>
      <c r="AT2513" s="75"/>
      <c r="AU2513" s="75"/>
      <c r="AV2513" s="75"/>
      <c r="AW2513" s="75"/>
      <c r="AX2513" s="75"/>
      <c r="AY2513" s="75"/>
      <c r="AZ2513" s="75"/>
      <c r="BA2513" s="75"/>
      <c r="BB2513" s="75"/>
      <c r="BC2513" s="75"/>
      <c r="BD2513" s="75"/>
      <c r="BE2513" s="75"/>
      <c r="BF2513" s="75"/>
      <c r="BG2513" s="75"/>
      <c r="BH2513" s="75"/>
      <c r="BI2513" s="75"/>
      <c r="BJ2513" s="75"/>
      <c r="BK2513" s="75"/>
      <c r="BL2513" s="75"/>
      <c r="BM2513" s="75"/>
      <c r="BN2513" s="75"/>
      <c r="BO2513" s="75"/>
      <c r="BP2513" s="75"/>
      <c r="BQ2513" s="75"/>
      <c r="BR2513" s="75"/>
      <c r="BS2513" s="75"/>
      <c r="BT2513" s="75"/>
      <c r="BU2513" s="75"/>
      <c r="BV2513" s="75"/>
      <c r="BW2513" s="75"/>
      <c r="BX2513" s="75"/>
      <c r="BY2513" s="75"/>
      <c r="BZ2513" s="75"/>
      <c r="CA2513" s="75"/>
      <c r="CB2513" s="75"/>
      <c r="CC2513" s="75"/>
      <c r="CD2513" s="75"/>
      <c r="CE2513" s="75"/>
      <c r="CF2513" s="75"/>
      <c r="CG2513" s="75"/>
      <c r="CH2513" s="75"/>
      <c r="CI2513" s="75"/>
      <c r="CJ2513" s="75"/>
      <c r="CK2513" s="75"/>
      <c r="CL2513" s="75"/>
      <c r="CM2513" s="75"/>
      <c r="CN2513" s="75"/>
      <c r="CO2513" s="75"/>
      <c r="CP2513" s="75"/>
      <c r="CQ2513" s="75"/>
      <c r="CR2513" s="75"/>
      <c r="CS2513" s="75"/>
      <c r="CT2513" s="75"/>
      <c r="CU2513" s="75"/>
      <c r="CV2513" s="75"/>
      <c r="CW2513" s="75"/>
      <c r="CX2513" s="75"/>
      <c r="CY2513" s="75"/>
      <c r="CZ2513" s="75"/>
      <c r="DA2513" s="75"/>
      <c r="DB2513" s="75"/>
      <c r="DC2513" s="75"/>
      <c r="DD2513" s="75"/>
      <c r="DE2513" s="75"/>
      <c r="DF2513" s="75"/>
      <c r="DG2513" s="75"/>
      <c r="DH2513" s="75"/>
      <c r="DI2513" s="75"/>
      <c r="DJ2513" s="75"/>
      <c r="DK2513" s="75"/>
      <c r="DL2513" s="75"/>
      <c r="DM2513" s="75"/>
      <c r="DN2513" s="75"/>
      <c r="DO2513" s="75"/>
      <c r="DP2513" s="75"/>
      <c r="DQ2513" s="75"/>
      <c r="DR2513" s="75"/>
      <c r="DS2513" s="75"/>
      <c r="DT2513" s="75"/>
      <c r="DU2513" s="75"/>
      <c r="DV2513" s="75"/>
      <c r="DW2513" s="75"/>
      <c r="DX2513" s="75"/>
      <c r="DY2513" s="75"/>
      <c r="DZ2513" s="75"/>
      <c r="EA2513" s="75"/>
      <c r="EB2513" s="75"/>
      <c r="EC2513" s="75"/>
      <c r="ED2513" s="75"/>
      <c r="EE2513" s="75"/>
      <c r="EF2513" s="75"/>
      <c r="EG2513" s="75"/>
      <c r="EH2513" s="75"/>
      <c r="EI2513" s="75"/>
      <c r="EJ2513" s="75"/>
      <c r="EK2513" s="75"/>
      <c r="EL2513" s="75"/>
      <c r="EM2513" s="75"/>
      <c r="EN2513" s="75"/>
      <c r="EO2513" s="75"/>
      <c r="EP2513" s="75"/>
      <c r="EQ2513" s="75"/>
      <c r="ER2513" s="75"/>
      <c r="ES2513" s="75"/>
      <c r="ET2513" s="75"/>
      <c r="EU2513" s="75"/>
      <c r="EV2513" s="75"/>
      <c r="EW2513" s="75"/>
      <c r="EX2513" s="75"/>
      <c r="EY2513" s="75"/>
      <c r="EZ2513" s="75"/>
      <c r="FA2513" s="75"/>
      <c r="FB2513" s="1287" t="s">
        <v>8971</v>
      </c>
      <c r="FC2513" s="1215"/>
      <c r="FD2513" s="75"/>
    </row>
    <row r="2514">
      <c r="A2514" s="786" t="s">
        <v>8972</v>
      </c>
      <c r="B2514" s="786" t="s">
        <v>8973</v>
      </c>
      <c r="C2514" s="1283" t="s">
        <v>8</v>
      </c>
      <c r="D2514" s="786" t="s">
        <v>18</v>
      </c>
      <c r="E2514" s="786"/>
      <c r="F2514" s="786"/>
      <c r="G2514" s="786" t="s">
        <v>6197</v>
      </c>
      <c r="H2514" s="786" t="s">
        <v>1157</v>
      </c>
      <c r="I2514" s="786" t="s">
        <v>23</v>
      </c>
      <c r="J2514" s="786" t="s">
        <v>14</v>
      </c>
      <c r="K2514" s="786" t="s">
        <v>8331</v>
      </c>
      <c r="L2514" s="786" t="s">
        <v>477</v>
      </c>
      <c r="M2514" s="786" t="s">
        <v>72</v>
      </c>
      <c r="N2514" s="1284">
        <v>42969.0</v>
      </c>
      <c r="O2514" s="1284">
        <v>42969.0</v>
      </c>
      <c r="P2514" s="1299"/>
      <c r="Q2514" s="363"/>
      <c r="R2514" s="363"/>
      <c r="S2514" s="75"/>
      <c r="T2514" s="857">
        <f t="shared" si="4753"/>
        <v>554</v>
      </c>
      <c r="U2514" s="1209">
        <f t="shared" si="4637"/>
        <v>7</v>
      </c>
      <c r="V2514" s="1200">
        <f t="shared" ref="V2514:X2514" si="4845">IF(ISBLANK($A2514),"",sum(AF2514,AL2514,AR2514,AX2514,BD2514,BJ2514,BP2514,BV2514,CB2514,CH2514,CN2514,CT2514,CZ2514,DF2514,DL2514,DR2514,DX2514,ED2514,EJ2514,EP2514,EV2514))</f>
        <v>2</v>
      </c>
      <c r="W2514" s="1200">
        <f t="shared" si="4845"/>
        <v>0</v>
      </c>
      <c r="X2514" s="1200">
        <f t="shared" si="4845"/>
        <v>0</v>
      </c>
      <c r="Y2514" s="1201">
        <f t="shared" si="4755"/>
        <v>2</v>
      </c>
      <c r="Z2514" s="1200">
        <f t="shared" si="4756"/>
        <v>2</v>
      </c>
      <c r="AA2514" s="1200">
        <f t="shared" ref="AA2514:AB2514" si="4846">IF(ISBLANK($A2514),"",sum(AJ2514,AP2514,AV2514,BB2514,BH2514,BN2514,BT2514,BZ2514,CF2514,CL2514,CR2514,CX2514,DD2514,DJ2514,DP2514,DV2514,EB2514,EH2514,EN2514,ET2514,EZ2514))</f>
        <v>2</v>
      </c>
      <c r="AB2514" s="1200">
        <f t="shared" si="4846"/>
        <v>1</v>
      </c>
      <c r="AC2514" s="1202">
        <f t="shared" si="4758"/>
        <v>5</v>
      </c>
      <c r="AD2514" s="1216">
        <f t="shared" si="4759"/>
        <v>1</v>
      </c>
      <c r="AE2514" s="1204" t="str">
        <f t="shared" si="4631"/>
        <v>20+</v>
      </c>
      <c r="AF2514" s="75"/>
      <c r="AG2514" s="75"/>
      <c r="AH2514" s="75"/>
      <c r="AI2514" s="75"/>
      <c r="AJ2514" s="75"/>
      <c r="AK2514" s="75"/>
      <c r="AL2514" s="75"/>
      <c r="AM2514" s="75"/>
      <c r="AN2514" s="75"/>
      <c r="AO2514" s="75"/>
      <c r="AP2514" s="75"/>
      <c r="AQ2514" s="75"/>
      <c r="AR2514" s="1286">
        <v>2.0</v>
      </c>
      <c r="AS2514" s="75"/>
      <c r="AT2514" s="75"/>
      <c r="AU2514" s="75"/>
      <c r="AV2514" s="75"/>
      <c r="AW2514" s="75"/>
      <c r="AX2514" s="75"/>
      <c r="AY2514" s="75"/>
      <c r="AZ2514" s="75"/>
      <c r="BA2514" s="75"/>
      <c r="BB2514" s="75"/>
      <c r="BC2514" s="75"/>
      <c r="BD2514" s="75"/>
      <c r="BE2514" s="75"/>
      <c r="BF2514" s="75"/>
      <c r="BG2514" s="75"/>
      <c r="BH2514" s="75"/>
      <c r="BI2514" s="75"/>
      <c r="BJ2514" s="75"/>
      <c r="BK2514" s="75"/>
      <c r="BL2514" s="75"/>
      <c r="BM2514" s="1286">
        <v>2.0</v>
      </c>
      <c r="BN2514" s="75"/>
      <c r="BO2514" s="75"/>
      <c r="BP2514" s="75"/>
      <c r="BQ2514" s="75"/>
      <c r="BR2514" s="75"/>
      <c r="BS2514" s="75"/>
      <c r="BT2514" s="75"/>
      <c r="BU2514" s="75"/>
      <c r="BV2514" s="75"/>
      <c r="BW2514" s="75"/>
      <c r="BX2514" s="75"/>
      <c r="BY2514" s="75"/>
      <c r="BZ2514" s="75"/>
      <c r="CA2514" s="75"/>
      <c r="CB2514" s="75"/>
      <c r="CC2514" s="75"/>
      <c r="CD2514" s="75"/>
      <c r="CE2514" s="75"/>
      <c r="CF2514" s="75"/>
      <c r="CG2514" s="75"/>
      <c r="CH2514" s="75"/>
      <c r="CI2514" s="75"/>
      <c r="CJ2514" s="75"/>
      <c r="CK2514" s="75"/>
      <c r="CL2514" s="75"/>
      <c r="CM2514" s="75"/>
      <c r="CN2514" s="75"/>
      <c r="CO2514" s="75"/>
      <c r="CP2514" s="75"/>
      <c r="CQ2514" s="75"/>
      <c r="CR2514" s="75"/>
      <c r="CS2514" s="75"/>
      <c r="CT2514" s="75"/>
      <c r="CU2514" s="75"/>
      <c r="CV2514" s="75"/>
      <c r="CW2514" s="75"/>
      <c r="CX2514" s="75"/>
      <c r="CY2514" s="75"/>
      <c r="CZ2514" s="75"/>
      <c r="DA2514" s="75"/>
      <c r="DB2514" s="75"/>
      <c r="DC2514" s="75"/>
      <c r="DD2514" s="1286">
        <v>1.0</v>
      </c>
      <c r="DE2514" s="75"/>
      <c r="DF2514" s="75"/>
      <c r="DG2514" s="75"/>
      <c r="DH2514" s="75"/>
      <c r="DI2514" s="75"/>
      <c r="DJ2514" s="1286">
        <v>1.0</v>
      </c>
      <c r="DK2514" s="1286">
        <v>1.0</v>
      </c>
      <c r="DL2514" s="75"/>
      <c r="DM2514" s="75"/>
      <c r="DN2514" s="75"/>
      <c r="DO2514" s="75"/>
      <c r="DP2514" s="75"/>
      <c r="DQ2514" s="75"/>
      <c r="DR2514" s="75"/>
      <c r="DS2514" s="75"/>
      <c r="DT2514" s="75"/>
      <c r="DU2514" s="75"/>
      <c r="DV2514" s="75"/>
      <c r="DW2514" s="75"/>
      <c r="DX2514" s="75"/>
      <c r="DY2514" s="75"/>
      <c r="DZ2514" s="75"/>
      <c r="EA2514" s="75"/>
      <c r="EB2514" s="75"/>
      <c r="EC2514" s="75"/>
      <c r="ED2514" s="75"/>
      <c r="EE2514" s="75"/>
      <c r="EF2514" s="75"/>
      <c r="EG2514" s="75"/>
      <c r="EH2514" s="75"/>
      <c r="EI2514" s="75"/>
      <c r="EJ2514" s="75"/>
      <c r="EK2514" s="75"/>
      <c r="EL2514" s="75"/>
      <c r="EM2514" s="75"/>
      <c r="EN2514" s="75"/>
      <c r="EO2514" s="75"/>
      <c r="EP2514" s="75"/>
      <c r="EQ2514" s="75"/>
      <c r="ER2514" s="75"/>
      <c r="ES2514" s="75"/>
      <c r="ET2514" s="75"/>
      <c r="EU2514" s="75"/>
      <c r="EV2514" s="75"/>
      <c r="EW2514" s="75"/>
      <c r="EX2514" s="75"/>
      <c r="EY2514" s="75"/>
      <c r="EZ2514" s="75"/>
      <c r="FA2514" s="75"/>
      <c r="FB2514" s="1287" t="s">
        <v>8974</v>
      </c>
      <c r="FC2514" s="1215"/>
      <c r="FD2514" s="75"/>
    </row>
    <row r="2515">
      <c r="A2515" s="786" t="s">
        <v>8975</v>
      </c>
      <c r="B2515" s="786" t="s">
        <v>402</v>
      </c>
      <c r="C2515" s="1283" t="s">
        <v>8</v>
      </c>
      <c r="D2515" s="786" t="s">
        <v>18</v>
      </c>
      <c r="E2515" s="786" t="s">
        <v>12</v>
      </c>
      <c r="F2515" s="786" t="s">
        <v>283</v>
      </c>
      <c r="G2515" s="786" t="s">
        <v>7243</v>
      </c>
      <c r="H2515" s="786" t="s">
        <v>4612</v>
      </c>
      <c r="I2515" s="786" t="s">
        <v>23</v>
      </c>
      <c r="J2515" s="786" t="s">
        <v>44</v>
      </c>
      <c r="K2515" s="786" t="s">
        <v>74</v>
      </c>
      <c r="L2515" s="786" t="s">
        <v>492</v>
      </c>
      <c r="M2515" s="786" t="s">
        <v>50</v>
      </c>
      <c r="N2515" s="1284">
        <v>42842.0</v>
      </c>
      <c r="O2515" s="1284"/>
      <c r="P2515" s="1285"/>
      <c r="Q2515" s="363"/>
      <c r="R2515" s="363"/>
      <c r="S2515" s="75"/>
      <c r="T2515" s="857">
        <f t="shared" si="4753"/>
        <v>681</v>
      </c>
      <c r="U2515" s="1209">
        <f t="shared" si="4637"/>
        <v>7</v>
      </c>
      <c r="V2515" s="1291">
        <f t="shared" ref="V2515:X2515" si="4847">IF(ISBLANK($A2515),"",sum(AF2515,AL2515,AR2515,AX2515,BD2515,BJ2515,BP2515,BV2515,CB2515,CH2515,CN2515,CT2515,CZ2515,DF2515,DL2515,DR2515,DX2515,ED2515,EJ2515,EP2515,EV2515))</f>
        <v>3</v>
      </c>
      <c r="W2515" s="1291">
        <f t="shared" si="4847"/>
        <v>0</v>
      </c>
      <c r="X2515" s="1291">
        <f t="shared" si="4847"/>
        <v>1</v>
      </c>
      <c r="Y2515" s="1292">
        <f t="shared" si="4755"/>
        <v>4</v>
      </c>
      <c r="Z2515" s="1291">
        <f t="shared" si="4756"/>
        <v>2</v>
      </c>
      <c r="AA2515" s="1291">
        <f t="shared" ref="AA2515:AB2515" si="4848">IF(ISBLANK($A2515),"",sum(AJ2515,AP2515,AV2515,BB2515,BH2515,BN2515,BT2515,BZ2515,CF2515,CL2515,CR2515,CX2515,DD2515,DJ2515,DP2515,DV2515,EB2515,EH2515,EN2515,ET2515,EZ2515))</f>
        <v>3</v>
      </c>
      <c r="AB2515" s="1291">
        <f t="shared" si="4848"/>
        <v>0</v>
      </c>
      <c r="AC2515" s="1293">
        <f t="shared" si="4758"/>
        <v>5</v>
      </c>
      <c r="AD2515" s="1303">
        <f t="shared" si="4759"/>
        <v>0.5</v>
      </c>
      <c r="AE2515" s="1204" t="str">
        <f t="shared" si="4631"/>
        <v>20+</v>
      </c>
      <c r="AF2515" s="75"/>
      <c r="AG2515" s="75"/>
      <c r="AH2515" s="75"/>
      <c r="AI2515" s="75"/>
      <c r="AJ2515" s="75"/>
      <c r="AK2515" s="75"/>
      <c r="AL2515" s="1286">
        <v>3.0</v>
      </c>
      <c r="AM2515" s="75"/>
      <c r="AN2515" s="75"/>
      <c r="AO2515" s="1286">
        <v>2.0</v>
      </c>
      <c r="AP2515" s="1286">
        <v>3.0</v>
      </c>
      <c r="AQ2515" s="75"/>
      <c r="AR2515" s="75"/>
      <c r="AS2515" s="75"/>
      <c r="AT2515" s="1286">
        <v>1.0</v>
      </c>
      <c r="AU2515" s="75"/>
      <c r="AV2515" s="75"/>
      <c r="AW2515" s="75"/>
      <c r="AX2515" s="75"/>
      <c r="AY2515" s="75"/>
      <c r="AZ2515" s="75"/>
      <c r="BA2515" s="75"/>
      <c r="BB2515" s="75"/>
      <c r="BC2515" s="75"/>
      <c r="BD2515" s="75"/>
      <c r="BE2515" s="75"/>
      <c r="BF2515" s="75"/>
      <c r="BG2515" s="75"/>
      <c r="BH2515" s="75"/>
      <c r="BI2515" s="75"/>
      <c r="BJ2515" s="75"/>
      <c r="BK2515" s="75"/>
      <c r="BL2515" s="75"/>
      <c r="BM2515" s="75"/>
      <c r="BN2515" s="75"/>
      <c r="BO2515" s="75"/>
      <c r="BP2515" s="75"/>
      <c r="BQ2515" s="75"/>
      <c r="BR2515" s="75"/>
      <c r="BS2515" s="75"/>
      <c r="BT2515" s="75"/>
      <c r="BU2515" s="75"/>
      <c r="BV2515" s="75"/>
      <c r="BW2515" s="75"/>
      <c r="BX2515" s="75"/>
      <c r="BY2515" s="75"/>
      <c r="BZ2515" s="75"/>
      <c r="CA2515" s="75"/>
      <c r="CB2515" s="75"/>
      <c r="CC2515" s="75"/>
      <c r="CD2515" s="75"/>
      <c r="CE2515" s="75"/>
      <c r="CF2515" s="75"/>
      <c r="CG2515" s="75"/>
      <c r="CH2515" s="75"/>
      <c r="CI2515" s="75"/>
      <c r="CJ2515" s="75"/>
      <c r="CK2515" s="75"/>
      <c r="CL2515" s="75"/>
      <c r="CM2515" s="75"/>
      <c r="CN2515" s="75"/>
      <c r="CO2515" s="75"/>
      <c r="CP2515" s="75"/>
      <c r="CQ2515" s="75"/>
      <c r="CR2515" s="75"/>
      <c r="CS2515" s="75"/>
      <c r="CT2515" s="75"/>
      <c r="CU2515" s="75"/>
      <c r="CV2515" s="75"/>
      <c r="CW2515" s="75"/>
      <c r="CX2515" s="75"/>
      <c r="CY2515" s="75"/>
      <c r="CZ2515" s="75"/>
      <c r="DA2515" s="75"/>
      <c r="DB2515" s="75"/>
      <c r="DC2515" s="75"/>
      <c r="DD2515" s="75"/>
      <c r="DE2515" s="75"/>
      <c r="DF2515" s="75"/>
      <c r="DG2515" s="75"/>
      <c r="DH2515" s="75"/>
      <c r="DI2515" s="75"/>
      <c r="DJ2515" s="75"/>
      <c r="DK2515" s="75"/>
      <c r="DL2515" s="75"/>
      <c r="DM2515" s="75"/>
      <c r="DN2515" s="75"/>
      <c r="DO2515" s="75"/>
      <c r="DP2515" s="75"/>
      <c r="DQ2515" s="75"/>
      <c r="DR2515" s="75"/>
      <c r="DS2515" s="75"/>
      <c r="DT2515" s="75"/>
      <c r="DU2515" s="75"/>
      <c r="DV2515" s="75"/>
      <c r="DW2515" s="75"/>
      <c r="DX2515" s="75"/>
      <c r="DY2515" s="75"/>
      <c r="DZ2515" s="75"/>
      <c r="EA2515" s="75"/>
      <c r="EB2515" s="75"/>
      <c r="EC2515" s="75"/>
      <c r="ED2515" s="75"/>
      <c r="EE2515" s="75"/>
      <c r="EF2515" s="75"/>
      <c r="EG2515" s="75"/>
      <c r="EH2515" s="75"/>
      <c r="EI2515" s="75"/>
      <c r="EJ2515" s="75"/>
      <c r="EK2515" s="75"/>
      <c r="EL2515" s="75"/>
      <c r="EM2515" s="75"/>
      <c r="EN2515" s="75"/>
      <c r="EO2515" s="75"/>
      <c r="EP2515" s="75"/>
      <c r="EQ2515" s="75"/>
      <c r="ER2515" s="75"/>
      <c r="ES2515" s="75"/>
      <c r="ET2515" s="75"/>
      <c r="EU2515" s="75"/>
      <c r="EV2515" s="75"/>
      <c r="EW2515" s="75"/>
      <c r="EX2515" s="75"/>
      <c r="EY2515" s="75"/>
      <c r="EZ2515" s="75"/>
      <c r="FA2515" s="75"/>
      <c r="FB2515" s="1287" t="s">
        <v>8976</v>
      </c>
      <c r="FC2515" s="1215"/>
      <c r="FD2515" s="75"/>
    </row>
    <row r="2516">
      <c r="A2516" s="786" t="s">
        <v>8977</v>
      </c>
      <c r="B2516" s="786" t="s">
        <v>392</v>
      </c>
      <c r="C2516" s="1283" t="s">
        <v>109</v>
      </c>
      <c r="D2516" s="786" t="s">
        <v>18</v>
      </c>
      <c r="E2516" s="786"/>
      <c r="F2516" s="786"/>
      <c r="G2516" s="786" t="s">
        <v>8978</v>
      </c>
      <c r="H2516" s="786" t="s">
        <v>1248</v>
      </c>
      <c r="I2516" s="786"/>
      <c r="J2516" s="786"/>
      <c r="K2516" s="786" t="s">
        <v>8520</v>
      </c>
      <c r="L2516" s="786" t="s">
        <v>579</v>
      </c>
      <c r="M2516" s="786" t="s">
        <v>128</v>
      </c>
      <c r="N2516" s="1284">
        <v>42996.0</v>
      </c>
      <c r="O2516" s="1284">
        <v>42996.0</v>
      </c>
      <c r="P2516" s="1285"/>
      <c r="Q2516" s="363"/>
      <c r="R2516" s="363"/>
      <c r="S2516" s="75"/>
      <c r="T2516" s="857">
        <f t="shared" si="4753"/>
        <v>527</v>
      </c>
      <c r="U2516" s="1209">
        <f t="shared" si="4637"/>
        <v>7</v>
      </c>
      <c r="V2516" s="1200">
        <f t="shared" ref="V2516:X2516" si="4849">IF(ISBLANK($A2516),"",sum(AF2516,AL2516,AR2516,AX2516,BD2516,BJ2516,BP2516,BV2516,CB2516,CH2516,CN2516,CT2516,CZ2516,DF2516,DL2516,DR2516,DX2516,ED2516,EJ2516,EP2516,EV2516))</f>
        <v>0</v>
      </c>
      <c r="W2516" s="1200">
        <f t="shared" si="4849"/>
        <v>0</v>
      </c>
      <c r="X2516" s="1200">
        <f t="shared" si="4849"/>
        <v>0</v>
      </c>
      <c r="Y2516" s="1201">
        <f t="shared" si="4755"/>
        <v>0</v>
      </c>
      <c r="Z2516" s="1200">
        <f t="shared" si="4756"/>
        <v>0</v>
      </c>
      <c r="AA2516" s="1200">
        <f t="shared" ref="AA2516:AB2516" si="4850">IF(ISBLANK($A2516),"",sum(AJ2516,AP2516,AV2516,BB2516,BH2516,BN2516,BT2516,BZ2516,CF2516,CL2516,CR2516,CX2516,DD2516,DJ2516,DP2516,DV2516,EB2516,EH2516,EN2516,ET2516,EZ2516))</f>
        <v>0</v>
      </c>
      <c r="AB2516" s="1200">
        <f t="shared" si="4850"/>
        <v>0</v>
      </c>
      <c r="AC2516" s="1202">
        <f t="shared" si="4758"/>
        <v>0</v>
      </c>
      <c r="AD2516" s="1216" t="str">
        <f t="shared" si="4759"/>
        <v/>
      </c>
      <c r="AE2516" s="1204" t="str">
        <f t="shared" si="4631"/>
        <v>20+</v>
      </c>
      <c r="AF2516" s="75"/>
      <c r="AG2516" s="75"/>
      <c r="AH2516" s="75"/>
      <c r="AI2516" s="75"/>
      <c r="AJ2516" s="75"/>
      <c r="AK2516" s="75"/>
      <c r="AL2516" s="75"/>
      <c r="AM2516" s="75"/>
      <c r="AN2516" s="75"/>
      <c r="AO2516" s="75"/>
      <c r="AP2516" s="75"/>
      <c r="AQ2516" s="75"/>
      <c r="AR2516" s="75"/>
      <c r="AS2516" s="75"/>
      <c r="AT2516" s="75"/>
      <c r="AU2516" s="75"/>
      <c r="AV2516" s="75"/>
      <c r="AW2516" s="75"/>
      <c r="AX2516" s="75"/>
      <c r="AY2516" s="75"/>
      <c r="AZ2516" s="75"/>
      <c r="BA2516" s="75"/>
      <c r="BB2516" s="75"/>
      <c r="BC2516" s="75"/>
      <c r="BD2516" s="75"/>
      <c r="BE2516" s="75"/>
      <c r="BF2516" s="75"/>
      <c r="BG2516" s="75"/>
      <c r="BH2516" s="75"/>
      <c r="BI2516" s="75"/>
      <c r="BJ2516" s="75"/>
      <c r="BK2516" s="75"/>
      <c r="BL2516" s="75"/>
      <c r="BM2516" s="75"/>
      <c r="BN2516" s="75"/>
      <c r="BO2516" s="75"/>
      <c r="BP2516" s="75"/>
      <c r="BQ2516" s="75"/>
      <c r="BR2516" s="75"/>
      <c r="BS2516" s="75"/>
      <c r="BT2516" s="75"/>
      <c r="BU2516" s="75"/>
      <c r="BV2516" s="75"/>
      <c r="BW2516" s="75"/>
      <c r="BX2516" s="75"/>
      <c r="BY2516" s="75"/>
      <c r="BZ2516" s="75"/>
      <c r="CA2516" s="75"/>
      <c r="CB2516" s="75"/>
      <c r="CC2516" s="75"/>
      <c r="CD2516" s="75"/>
      <c r="CE2516" s="75"/>
      <c r="CF2516" s="75"/>
      <c r="CG2516" s="75"/>
      <c r="CH2516" s="75"/>
      <c r="CI2516" s="75"/>
      <c r="CJ2516" s="75"/>
      <c r="CK2516" s="75"/>
      <c r="CL2516" s="75"/>
      <c r="CM2516" s="75"/>
      <c r="CN2516" s="75"/>
      <c r="CO2516" s="75"/>
      <c r="CP2516" s="75"/>
      <c r="CQ2516" s="75"/>
      <c r="CR2516" s="75"/>
      <c r="CS2516" s="75"/>
      <c r="CT2516" s="75"/>
      <c r="CU2516" s="75"/>
      <c r="CV2516" s="75"/>
      <c r="CW2516" s="75"/>
      <c r="CX2516" s="75"/>
      <c r="CY2516" s="75"/>
      <c r="CZ2516" s="75"/>
      <c r="DA2516" s="75"/>
      <c r="DB2516" s="75"/>
      <c r="DC2516" s="75"/>
      <c r="DD2516" s="75"/>
      <c r="DE2516" s="75"/>
      <c r="DF2516" s="75"/>
      <c r="DG2516" s="75"/>
      <c r="DH2516" s="75"/>
      <c r="DI2516" s="75"/>
      <c r="DJ2516" s="75"/>
      <c r="DK2516" s="75"/>
      <c r="DL2516" s="75"/>
      <c r="DM2516" s="75"/>
      <c r="DN2516" s="75"/>
      <c r="DO2516" s="75"/>
      <c r="DP2516" s="75"/>
      <c r="DQ2516" s="75"/>
      <c r="DR2516" s="75"/>
      <c r="DS2516" s="75"/>
      <c r="DT2516" s="75"/>
      <c r="DU2516" s="75"/>
      <c r="DV2516" s="75"/>
      <c r="DW2516" s="75"/>
      <c r="DX2516" s="75"/>
      <c r="DY2516" s="75"/>
      <c r="DZ2516" s="75"/>
      <c r="EA2516" s="75"/>
      <c r="EB2516" s="75"/>
      <c r="EC2516" s="75"/>
      <c r="ED2516" s="75"/>
      <c r="EE2516" s="75"/>
      <c r="EF2516" s="75"/>
      <c r="EG2516" s="75"/>
      <c r="EH2516" s="75"/>
      <c r="EI2516" s="75"/>
      <c r="EJ2516" s="75"/>
      <c r="EK2516" s="75"/>
      <c r="EL2516" s="75"/>
      <c r="EM2516" s="75"/>
      <c r="EN2516" s="75"/>
      <c r="EO2516" s="75"/>
      <c r="EP2516" s="75"/>
      <c r="EQ2516" s="75"/>
      <c r="ER2516" s="75"/>
      <c r="ES2516" s="75"/>
      <c r="ET2516" s="75"/>
      <c r="EU2516" s="75"/>
      <c r="EV2516" s="75"/>
      <c r="EW2516" s="75"/>
      <c r="EX2516" s="75"/>
      <c r="EY2516" s="75"/>
      <c r="EZ2516" s="75"/>
      <c r="FA2516" s="75"/>
      <c r="FB2516" s="1287" t="s">
        <v>8979</v>
      </c>
      <c r="FC2516" s="1215"/>
      <c r="FD2516" s="75"/>
    </row>
    <row r="2517">
      <c r="A2517" s="786" t="s">
        <v>8923</v>
      </c>
      <c r="B2517" s="786" t="s">
        <v>8924</v>
      </c>
      <c r="C2517" s="1283" t="s">
        <v>8</v>
      </c>
      <c r="D2517" s="786" t="s">
        <v>18</v>
      </c>
      <c r="E2517" s="786" t="s">
        <v>12</v>
      </c>
      <c r="F2517" s="786" t="s">
        <v>283</v>
      </c>
      <c r="G2517" s="786" t="s">
        <v>8800</v>
      </c>
      <c r="H2517" s="786" t="s">
        <v>4612</v>
      </c>
      <c r="I2517" s="786" t="s">
        <v>23</v>
      </c>
      <c r="J2517" s="786" t="s">
        <v>44</v>
      </c>
      <c r="K2517" s="786" t="s">
        <v>74</v>
      </c>
      <c r="L2517" s="786" t="s">
        <v>738</v>
      </c>
      <c r="M2517" s="786" t="s">
        <v>88</v>
      </c>
      <c r="N2517" s="1284">
        <v>42821.0</v>
      </c>
      <c r="O2517" s="1284"/>
      <c r="P2517" s="1285"/>
      <c r="Q2517" s="1299">
        <v>42828.0</v>
      </c>
      <c r="R2517" s="1299">
        <v>42851.0</v>
      </c>
      <c r="S2517" s="75"/>
      <c r="T2517" s="857">
        <f t="shared" si="4753"/>
        <v>702</v>
      </c>
      <c r="U2517" s="1209">
        <f t="shared" si="4637"/>
        <v>7</v>
      </c>
      <c r="V2517" s="1291">
        <f t="shared" ref="V2517:X2517" si="4851">IF(ISBLANK($A2517),"",sum(AF2517,AL2517,AR2517,AX2517,BD2517,BJ2517,BP2517,BV2517,CB2517,CH2517,CN2517,CT2517,CZ2517,DF2517,DL2517,DR2517,DX2517,ED2517,EJ2517,EP2517,EV2517))</f>
        <v>4</v>
      </c>
      <c r="W2517" s="1291">
        <f t="shared" si="4851"/>
        <v>0</v>
      </c>
      <c r="X2517" s="1291">
        <f t="shared" si="4851"/>
        <v>0</v>
      </c>
      <c r="Y2517" s="1292">
        <f t="shared" si="4755"/>
        <v>4</v>
      </c>
      <c r="Z2517" s="1291">
        <f t="shared" si="4756"/>
        <v>3</v>
      </c>
      <c r="AA2517" s="1291">
        <f t="shared" ref="AA2517:AB2517" si="4852">IF(ISBLANK($A2517),"",sum(AJ2517,AP2517,AV2517,BB2517,BH2517,BN2517,BT2517,BZ2517,CF2517,CL2517,CR2517,CX2517,DD2517,DJ2517,DP2517,DV2517,EB2517,EH2517,EN2517,ET2517,EZ2517))</f>
        <v>3</v>
      </c>
      <c r="AB2517" s="1291">
        <f t="shared" si="4852"/>
        <v>0</v>
      </c>
      <c r="AC2517" s="1293">
        <f t="shared" si="4758"/>
        <v>6</v>
      </c>
      <c r="AD2517" s="1303">
        <f t="shared" si="4759"/>
        <v>0.75</v>
      </c>
      <c r="AE2517" s="1204" t="str">
        <f t="shared" si="4631"/>
        <v>20+</v>
      </c>
      <c r="AF2517" s="75"/>
      <c r="AG2517" s="75"/>
      <c r="AH2517" s="75"/>
      <c r="AI2517" s="75"/>
      <c r="AJ2517" s="75"/>
      <c r="AK2517" s="75"/>
      <c r="AL2517" s="75"/>
      <c r="AM2517" s="75"/>
      <c r="AN2517" s="75"/>
      <c r="AO2517" s="75"/>
      <c r="AP2517" s="75"/>
      <c r="AQ2517" s="75"/>
      <c r="AR2517" s="75"/>
      <c r="AS2517" s="75"/>
      <c r="AT2517" s="75"/>
      <c r="AU2517" s="75"/>
      <c r="AV2517" s="75"/>
      <c r="AW2517" s="75"/>
      <c r="AX2517" s="1286">
        <v>3.0</v>
      </c>
      <c r="AY2517" s="75"/>
      <c r="AZ2517" s="75"/>
      <c r="BA2517" s="1286">
        <v>3.0</v>
      </c>
      <c r="BB2517" s="75"/>
      <c r="BC2517" s="75"/>
      <c r="BD2517" s="75"/>
      <c r="BE2517" s="75"/>
      <c r="BF2517" s="75"/>
      <c r="BG2517" s="75"/>
      <c r="BH2517" s="1286">
        <v>3.0</v>
      </c>
      <c r="BI2517" s="75"/>
      <c r="BJ2517" s="1286">
        <v>1.0</v>
      </c>
      <c r="BK2517" s="75"/>
      <c r="BL2517" s="75"/>
      <c r="BM2517" s="75"/>
      <c r="BN2517" s="75"/>
      <c r="BO2517" s="75"/>
      <c r="BP2517" s="75"/>
      <c r="BQ2517" s="75"/>
      <c r="BR2517" s="75"/>
      <c r="BS2517" s="75"/>
      <c r="BT2517" s="75"/>
      <c r="BU2517" s="75"/>
      <c r="BV2517" s="75"/>
      <c r="BW2517" s="75"/>
      <c r="BX2517" s="75"/>
      <c r="BY2517" s="75"/>
      <c r="BZ2517" s="75"/>
      <c r="CA2517" s="75"/>
      <c r="CB2517" s="75"/>
      <c r="CC2517" s="75"/>
      <c r="CD2517" s="75"/>
      <c r="CE2517" s="75"/>
      <c r="CF2517" s="75"/>
      <c r="CG2517" s="75"/>
      <c r="CH2517" s="75"/>
      <c r="CI2517" s="75"/>
      <c r="CJ2517" s="75"/>
      <c r="CK2517" s="75"/>
      <c r="CL2517" s="75"/>
      <c r="CM2517" s="75"/>
      <c r="CN2517" s="75"/>
      <c r="CO2517" s="75"/>
      <c r="CP2517" s="75"/>
      <c r="CQ2517" s="75"/>
      <c r="CR2517" s="75"/>
      <c r="CS2517" s="75"/>
      <c r="CT2517" s="75"/>
      <c r="CU2517" s="75"/>
      <c r="CV2517" s="75"/>
      <c r="CW2517" s="75"/>
      <c r="CX2517" s="75"/>
      <c r="CY2517" s="75"/>
      <c r="CZ2517" s="75"/>
      <c r="DA2517" s="75"/>
      <c r="DB2517" s="75"/>
      <c r="DC2517" s="75"/>
      <c r="DD2517" s="75"/>
      <c r="DE2517" s="75"/>
      <c r="DF2517" s="75"/>
      <c r="DG2517" s="75"/>
      <c r="DH2517" s="75"/>
      <c r="DI2517" s="75"/>
      <c r="DJ2517" s="75"/>
      <c r="DK2517" s="75"/>
      <c r="DL2517" s="75"/>
      <c r="DM2517" s="75"/>
      <c r="DN2517" s="75"/>
      <c r="DO2517" s="75"/>
      <c r="DP2517" s="75"/>
      <c r="DQ2517" s="75"/>
      <c r="DR2517" s="75"/>
      <c r="DS2517" s="75"/>
      <c r="DT2517" s="75"/>
      <c r="DU2517" s="75"/>
      <c r="DV2517" s="75"/>
      <c r="DW2517" s="75"/>
      <c r="DX2517" s="75"/>
      <c r="DY2517" s="75"/>
      <c r="DZ2517" s="75"/>
      <c r="EA2517" s="75"/>
      <c r="EB2517" s="75"/>
      <c r="EC2517" s="75"/>
      <c r="ED2517" s="75"/>
      <c r="EE2517" s="75"/>
      <c r="EF2517" s="75"/>
      <c r="EG2517" s="75"/>
      <c r="EH2517" s="75"/>
      <c r="EI2517" s="75"/>
      <c r="EJ2517" s="75"/>
      <c r="EK2517" s="75"/>
      <c r="EL2517" s="75"/>
      <c r="EM2517" s="75"/>
      <c r="EN2517" s="75"/>
      <c r="EO2517" s="75"/>
      <c r="EP2517" s="75"/>
      <c r="EQ2517" s="75"/>
      <c r="ER2517" s="75"/>
      <c r="ES2517" s="75"/>
      <c r="ET2517" s="75"/>
      <c r="EU2517" s="75"/>
      <c r="EV2517" s="75"/>
      <c r="EW2517" s="75"/>
      <c r="EX2517" s="75"/>
      <c r="EY2517" s="75"/>
      <c r="EZ2517" s="75"/>
      <c r="FA2517" s="75"/>
      <c r="FB2517" s="1287" t="s">
        <v>8980</v>
      </c>
      <c r="FC2517" s="1215"/>
      <c r="FD2517" s="75"/>
    </row>
    <row r="2518">
      <c r="A2518" s="1309" t="s">
        <v>8981</v>
      </c>
      <c r="B2518" s="1309" t="s">
        <v>4568</v>
      </c>
      <c r="C2518" s="1310" t="s">
        <v>8</v>
      </c>
      <c r="D2518" s="1309" t="s">
        <v>18</v>
      </c>
      <c r="E2518" s="1309"/>
      <c r="F2518" s="1309"/>
      <c r="G2518" s="1309" t="s">
        <v>8691</v>
      </c>
      <c r="H2518" s="1309" t="s">
        <v>4545</v>
      </c>
      <c r="I2518" s="1309" t="s">
        <v>23</v>
      </c>
      <c r="J2518" s="1309" t="s">
        <v>44</v>
      </c>
      <c r="K2518" s="1309" t="s">
        <v>74</v>
      </c>
      <c r="L2518" s="1309" t="s">
        <v>738</v>
      </c>
      <c r="M2518" s="1309" t="s">
        <v>88</v>
      </c>
      <c r="N2518" s="1311">
        <v>42851.0</v>
      </c>
      <c r="O2518" s="1311">
        <v>42851.0</v>
      </c>
      <c r="P2518" s="1312"/>
      <c r="Q2518" s="692"/>
      <c r="R2518" s="692"/>
      <c r="S2518" s="690"/>
      <c r="T2518" s="857">
        <f t="shared" si="4753"/>
        <v>672</v>
      </c>
      <c r="U2518" s="1209">
        <f t="shared" si="4637"/>
        <v>7</v>
      </c>
      <c r="V2518" s="1313">
        <f t="shared" ref="V2518:X2518" si="4853">IF(ISBLANK($A2518),"",sum(AF2518,AL2518,AR2518,AX2518,BD2518,BJ2518,BP2518,BV2518,CB2518,CH2518,CN2518,CT2518,CZ2518,DF2518,DL2518,DR2518,DX2518,ED2518,EJ2518,EP2518,EV2518))</f>
        <v>8</v>
      </c>
      <c r="W2518" s="1313">
        <f t="shared" si="4853"/>
        <v>0</v>
      </c>
      <c r="X2518" s="1313">
        <f t="shared" si="4853"/>
        <v>0</v>
      </c>
      <c r="Y2518" s="1314">
        <f t="shared" si="4755"/>
        <v>8</v>
      </c>
      <c r="Z2518" s="1313">
        <f t="shared" si="4756"/>
        <v>4</v>
      </c>
      <c r="AA2518" s="1313">
        <f t="shared" ref="AA2518:AB2518" si="4854">IF(ISBLANK($A2518),"",sum(AJ2518,AP2518,AV2518,BB2518,BH2518,BN2518,BT2518,BZ2518,CF2518,CL2518,CR2518,CX2518,DD2518,DJ2518,DP2518,DV2518,EB2518,EH2518,EN2518,ET2518,EZ2518))</f>
        <v>2</v>
      </c>
      <c r="AB2518" s="1313">
        <f t="shared" si="4854"/>
        <v>0</v>
      </c>
      <c r="AC2518" s="1315">
        <f t="shared" si="4758"/>
        <v>6</v>
      </c>
      <c r="AD2518" s="1316">
        <f t="shared" si="4759"/>
        <v>0.5</v>
      </c>
      <c r="AE2518" s="1317" t="str">
        <f t="shared" si="4631"/>
        <v>20+</v>
      </c>
      <c r="AF2518" s="690"/>
      <c r="AG2518" s="690"/>
      <c r="AH2518" s="690"/>
      <c r="AI2518" s="690"/>
      <c r="AJ2518" s="690"/>
      <c r="AK2518" s="690"/>
      <c r="AL2518" s="690"/>
      <c r="AM2518" s="690"/>
      <c r="AN2518" s="690"/>
      <c r="AO2518" s="690"/>
      <c r="AP2518" s="690"/>
      <c r="AQ2518" s="690"/>
      <c r="AR2518" s="1318">
        <v>1.0</v>
      </c>
      <c r="AS2518" s="690"/>
      <c r="AT2518" s="690"/>
      <c r="AU2518" s="690"/>
      <c r="AV2518" s="690"/>
      <c r="AW2518" s="690"/>
      <c r="AX2518" s="690"/>
      <c r="AY2518" s="690"/>
      <c r="AZ2518" s="690"/>
      <c r="BA2518" s="690"/>
      <c r="BB2518" s="690"/>
      <c r="BC2518" s="690"/>
      <c r="BD2518" s="690"/>
      <c r="BE2518" s="690"/>
      <c r="BF2518" s="690"/>
      <c r="BG2518" s="690"/>
      <c r="BH2518" s="690"/>
      <c r="BI2518" s="690"/>
      <c r="BJ2518" s="690"/>
      <c r="BK2518" s="690"/>
      <c r="BL2518" s="690"/>
      <c r="BM2518" s="690"/>
      <c r="BN2518" s="690"/>
      <c r="BO2518" s="690"/>
      <c r="BP2518" s="1318">
        <v>7.0</v>
      </c>
      <c r="BQ2518" s="690"/>
      <c r="BR2518" s="690"/>
      <c r="BS2518" s="1318">
        <v>4.0</v>
      </c>
      <c r="BT2518" s="690"/>
      <c r="BU2518" s="690"/>
      <c r="BV2518" s="690"/>
      <c r="BW2518" s="690"/>
      <c r="BX2518" s="690"/>
      <c r="BY2518" s="690"/>
      <c r="BZ2518" s="690"/>
      <c r="CA2518" s="690"/>
      <c r="CB2518" s="690"/>
      <c r="CC2518" s="690"/>
      <c r="CD2518" s="690"/>
      <c r="CE2518" s="690"/>
      <c r="CF2518" s="690"/>
      <c r="CG2518" s="690"/>
      <c r="CH2518" s="690"/>
      <c r="CI2518" s="690"/>
      <c r="CJ2518" s="690"/>
      <c r="CK2518" s="690"/>
      <c r="CL2518" s="1318">
        <v>2.0</v>
      </c>
      <c r="CM2518" s="690"/>
      <c r="CN2518" s="690"/>
      <c r="CO2518" s="690"/>
      <c r="CP2518" s="690"/>
      <c r="CQ2518" s="690"/>
      <c r="CR2518" s="690"/>
      <c r="CS2518" s="690"/>
      <c r="CT2518" s="690"/>
      <c r="CU2518" s="690"/>
      <c r="CV2518" s="690"/>
      <c r="CW2518" s="690"/>
      <c r="CX2518" s="690"/>
      <c r="CY2518" s="690"/>
      <c r="CZ2518" s="690"/>
      <c r="DA2518" s="690"/>
      <c r="DB2518" s="690"/>
      <c r="DC2518" s="690"/>
      <c r="DD2518" s="690"/>
      <c r="DE2518" s="690"/>
      <c r="DF2518" s="690"/>
      <c r="DG2518" s="690"/>
      <c r="DH2518" s="690"/>
      <c r="DI2518" s="690"/>
      <c r="DJ2518" s="690"/>
      <c r="DK2518" s="690"/>
      <c r="DL2518" s="690"/>
      <c r="DM2518" s="690"/>
      <c r="DN2518" s="690"/>
      <c r="DO2518" s="690"/>
      <c r="DP2518" s="690"/>
      <c r="DQ2518" s="690"/>
      <c r="DR2518" s="690"/>
      <c r="DS2518" s="690"/>
      <c r="DT2518" s="690"/>
      <c r="DU2518" s="690"/>
      <c r="DV2518" s="690"/>
      <c r="DW2518" s="690"/>
      <c r="DX2518" s="690"/>
      <c r="DY2518" s="690"/>
      <c r="DZ2518" s="690"/>
      <c r="EA2518" s="690"/>
      <c r="EB2518" s="690"/>
      <c r="EC2518" s="690"/>
      <c r="ED2518" s="690"/>
      <c r="EE2518" s="690"/>
      <c r="EF2518" s="690"/>
      <c r="EG2518" s="690"/>
      <c r="EH2518" s="690"/>
      <c r="EI2518" s="690"/>
      <c r="EJ2518" s="690"/>
      <c r="EK2518" s="690"/>
      <c r="EL2518" s="690"/>
      <c r="EM2518" s="690"/>
      <c r="EN2518" s="690"/>
      <c r="EO2518" s="690"/>
      <c r="EP2518" s="690"/>
      <c r="EQ2518" s="690"/>
      <c r="ER2518" s="690"/>
      <c r="ES2518" s="690"/>
      <c r="ET2518" s="690"/>
      <c r="EU2518" s="690"/>
      <c r="EV2518" s="690"/>
      <c r="EW2518" s="690"/>
      <c r="EX2518" s="690"/>
      <c r="EY2518" s="690"/>
      <c r="EZ2518" s="690"/>
      <c r="FA2518" s="690"/>
      <c r="FB2518" s="1319" t="s">
        <v>8982</v>
      </c>
      <c r="FC2518" s="1320"/>
      <c r="FD2518" s="690"/>
    </row>
    <row r="2519">
      <c r="A2519" s="75" t="s">
        <v>8983</v>
      </c>
      <c r="B2519" s="75" t="s">
        <v>8984</v>
      </c>
      <c r="C2519" s="1220" t="s">
        <v>6013</v>
      </c>
      <c r="D2519" s="63" t="s">
        <v>18</v>
      </c>
      <c r="E2519" s="63" t="s">
        <v>12</v>
      </c>
      <c r="F2519" s="75"/>
      <c r="G2519" s="75" t="s">
        <v>5957</v>
      </c>
      <c r="H2519" s="75" t="s">
        <v>1248</v>
      </c>
      <c r="I2519" s="63" t="s">
        <v>13</v>
      </c>
      <c r="J2519" s="63" t="s">
        <v>13</v>
      </c>
      <c r="K2519" s="63" t="s">
        <v>26</v>
      </c>
      <c r="L2519" s="75" t="s">
        <v>953</v>
      </c>
      <c r="M2519" s="63" t="s">
        <v>50</v>
      </c>
      <c r="N2519" s="1290">
        <v>42741.0</v>
      </c>
      <c r="O2519" s="1290">
        <v>42741.0</v>
      </c>
      <c r="P2519" s="1285"/>
      <c r="Q2519" s="363"/>
      <c r="R2519" s="363"/>
      <c r="S2519" s="75"/>
      <c r="T2519" s="857">
        <f t="shared" si="4753"/>
        <v>782</v>
      </c>
      <c r="U2519" s="1209">
        <f t="shared" si="4637"/>
        <v>7</v>
      </c>
      <c r="V2519" s="1200">
        <f t="shared" ref="V2519:X2519" si="4855">IF(ISBLANK($A2519),"",sum(AF2519,AL2519,AR2519,AX2519,BD2519,BJ2519,BP2519,BV2519,CB2519,CH2519,CN2519,CT2519,CZ2519,DF2519,DL2519,DR2519,DX2519,ED2519,EJ2519,EP2519,EV2519))</f>
        <v>2</v>
      </c>
      <c r="W2519" s="1200">
        <f t="shared" si="4855"/>
        <v>7</v>
      </c>
      <c r="X2519" s="1200">
        <f t="shared" si="4855"/>
        <v>0</v>
      </c>
      <c r="Y2519" s="1201">
        <f t="shared" si="4755"/>
        <v>9</v>
      </c>
      <c r="Z2519" s="1200">
        <v>3.0</v>
      </c>
      <c r="AA2519" s="1200">
        <v>1.0</v>
      </c>
      <c r="AB2519" s="1200">
        <f>IF(ISBLANK($A2519),"",sum(AK2519,AQ2519,AW2519,BC2519,BI2519,BO2519,BU2519,CA2519,CG2519,CM2519,CS2519,CY2519,DE2519,DK2519,DQ2519,DW2519,EC2519,EI2519,EO2519,EU2519,FA2519))</f>
        <v>0</v>
      </c>
      <c r="AC2519" s="1202">
        <f t="shared" si="4758"/>
        <v>4</v>
      </c>
      <c r="AD2519" s="1216">
        <f t="shared" si="4759"/>
        <v>0.3333333333</v>
      </c>
      <c r="AE2519" s="1204" t="str">
        <f t="shared" si="4631"/>
        <v>20+</v>
      </c>
      <c r="AF2519" s="75"/>
      <c r="AG2519" s="75"/>
      <c r="AH2519" s="75"/>
      <c r="AI2519" s="75"/>
      <c r="AJ2519" s="75"/>
      <c r="AK2519" s="75"/>
      <c r="AL2519" s="75"/>
      <c r="AM2519" s="75">
        <v>1.0</v>
      </c>
      <c r="AN2519" s="75"/>
      <c r="AO2519" s="75"/>
      <c r="AP2519" s="75"/>
      <c r="AQ2519" s="75"/>
      <c r="AR2519" s="75"/>
      <c r="AS2519" s="75"/>
      <c r="AT2519" s="75"/>
      <c r="AU2519" s="75"/>
      <c r="AV2519" s="75"/>
      <c r="AW2519" s="75"/>
      <c r="AX2519" s="75"/>
      <c r="AY2519" s="75">
        <v>1.0</v>
      </c>
      <c r="AZ2519" s="75"/>
      <c r="BA2519" s="75"/>
      <c r="BB2519" s="75"/>
      <c r="BC2519" s="75"/>
      <c r="BD2519" s="75">
        <v>1.0</v>
      </c>
      <c r="BE2519" s="75"/>
      <c r="BF2519" s="75"/>
      <c r="BG2519" s="75"/>
      <c r="BH2519" s="75"/>
      <c r="BI2519" s="75"/>
      <c r="BJ2519" s="75"/>
      <c r="BK2519" s="75"/>
      <c r="BL2519" s="75"/>
      <c r="BM2519" s="75"/>
      <c r="BN2519" s="75"/>
      <c r="BO2519" s="75"/>
      <c r="BP2519" s="75"/>
      <c r="BQ2519" s="75"/>
      <c r="BR2519" s="75"/>
      <c r="BS2519" s="75"/>
      <c r="BT2519" s="75"/>
      <c r="BU2519" s="75"/>
      <c r="BV2519" s="75"/>
      <c r="BW2519" s="75"/>
      <c r="BX2519" s="75"/>
      <c r="BY2519" s="75"/>
      <c r="BZ2519" s="75"/>
      <c r="CA2519" s="75"/>
      <c r="CB2519" s="75"/>
      <c r="CC2519" s="75"/>
      <c r="CD2519" s="75"/>
      <c r="CE2519" s="75"/>
      <c r="CF2519" s="75"/>
      <c r="CG2519" s="75"/>
      <c r="CH2519" s="75"/>
      <c r="CI2519" s="75"/>
      <c r="CJ2519" s="75"/>
      <c r="CK2519" s="75"/>
      <c r="CL2519" s="75"/>
      <c r="CM2519" s="75"/>
      <c r="CN2519" s="75"/>
      <c r="CO2519" s="75">
        <v>2.0</v>
      </c>
      <c r="CP2519" s="75"/>
      <c r="CQ2519" s="75"/>
      <c r="CR2519" s="75"/>
      <c r="CS2519" s="75"/>
      <c r="CT2519" s="75"/>
      <c r="CU2519" s="75">
        <v>3.0</v>
      </c>
      <c r="CV2519" s="75"/>
      <c r="CW2519" s="75"/>
      <c r="CX2519" s="75"/>
      <c r="CY2519" s="75"/>
      <c r="CZ2519" s="75"/>
      <c r="DA2519" s="75"/>
      <c r="DB2519" s="75"/>
      <c r="DC2519" s="75"/>
      <c r="DD2519" s="75"/>
      <c r="DE2519" s="75"/>
      <c r="DF2519" s="75"/>
      <c r="DG2519" s="75"/>
      <c r="DH2519" s="75"/>
      <c r="DI2519" s="75"/>
      <c r="DJ2519" s="75"/>
      <c r="DK2519" s="75"/>
      <c r="DL2519" s="75"/>
      <c r="DM2519" s="75"/>
      <c r="DN2519" s="75"/>
      <c r="DO2519" s="75"/>
      <c r="DP2519" s="75"/>
      <c r="DQ2519" s="75"/>
      <c r="DR2519" s="75"/>
      <c r="DS2519" s="75"/>
      <c r="DT2519" s="75"/>
      <c r="DU2519" s="75"/>
      <c r="DV2519" s="75"/>
      <c r="DW2519" s="75"/>
      <c r="DX2519" s="75"/>
      <c r="DY2519" s="75"/>
      <c r="DZ2519" s="75"/>
      <c r="EA2519" s="75"/>
      <c r="EB2519" s="75"/>
      <c r="EC2519" s="75"/>
      <c r="ED2519" s="75"/>
      <c r="EE2519" s="75"/>
      <c r="EF2519" s="75"/>
      <c r="EG2519" s="75"/>
      <c r="EH2519" s="778">
        <v>1.0</v>
      </c>
      <c r="EI2519" s="75"/>
      <c r="EJ2519" s="75"/>
      <c r="EK2519" s="75"/>
      <c r="EL2519" s="75"/>
      <c r="EM2519" s="75"/>
      <c r="EN2519" s="75"/>
      <c r="EO2519" s="75"/>
      <c r="EP2519" s="75"/>
      <c r="EQ2519" s="75"/>
      <c r="ER2519" s="75"/>
      <c r="ES2519" s="75"/>
      <c r="ET2519" s="75"/>
      <c r="EU2519" s="75"/>
      <c r="EV2519" s="778">
        <v>1.0</v>
      </c>
      <c r="EW2519" s="75"/>
      <c r="EX2519" s="75"/>
      <c r="EY2519" s="778">
        <v>1.0</v>
      </c>
      <c r="EZ2519" s="778">
        <v>1.0</v>
      </c>
      <c r="FA2519" s="75"/>
      <c r="FB2519" s="1219" t="s">
        <v>8985</v>
      </c>
      <c r="FC2519" s="1215"/>
      <c r="FD2519" s="75"/>
    </row>
    <row r="2520">
      <c r="A2520" s="786" t="s">
        <v>8986</v>
      </c>
      <c r="B2520" s="786" t="s">
        <v>8959</v>
      </c>
      <c r="C2520" s="1283" t="s">
        <v>70</v>
      </c>
      <c r="D2520" s="786" t="s">
        <v>10</v>
      </c>
      <c r="E2520" s="786"/>
      <c r="F2520" s="786"/>
      <c r="G2520" s="786" t="s">
        <v>8987</v>
      </c>
      <c r="H2520" s="786" t="s">
        <v>8408</v>
      </c>
      <c r="I2520" s="786" t="s">
        <v>23</v>
      </c>
      <c r="J2520" s="786" t="s">
        <v>14</v>
      </c>
      <c r="K2520" s="786" t="s">
        <v>8520</v>
      </c>
      <c r="L2520" s="786" t="s">
        <v>6003</v>
      </c>
      <c r="M2520" s="786" t="s">
        <v>123</v>
      </c>
      <c r="N2520" s="1284">
        <v>42971.0</v>
      </c>
      <c r="O2520" s="1321">
        <v>42971.0</v>
      </c>
      <c r="P2520" s="1285"/>
      <c r="Q2520" s="363"/>
      <c r="R2520" s="363"/>
      <c r="S2520" s="75"/>
      <c r="T2520" s="857">
        <f t="shared" si="4753"/>
        <v>552</v>
      </c>
      <c r="U2520" s="1209">
        <f t="shared" si="4637"/>
        <v>7</v>
      </c>
      <c r="V2520" s="1200">
        <f t="shared" ref="V2520:X2520" si="4856">IF(ISBLANK($A2520),"",sum(AF2520,AL2520,AR2520,AX2520,BD2520,BJ2520,BP2520,BV2520,CB2520,CH2520,CN2520,CT2520,CZ2520,DF2520,DL2520,DR2520,DX2520,ED2520,EJ2520,EP2520,EV2520))</f>
        <v>9</v>
      </c>
      <c r="W2520" s="1200">
        <f t="shared" si="4856"/>
        <v>0</v>
      </c>
      <c r="X2520" s="1200">
        <f t="shared" si="4856"/>
        <v>0</v>
      </c>
      <c r="Y2520" s="1201">
        <f t="shared" si="4755"/>
        <v>9</v>
      </c>
      <c r="Z2520" s="1200">
        <f t="shared" ref="Z2520:AB2520" si="4857">IF(ISBLANK($A2520),"",sum(AI2520,AO2520,AU2520,BA2520,BG2520,BM2520,BS2520,BY2520,CE2520,CK2520,CQ2520,CW2520,DC2520,DI2520,DO2520,DU2520,EA2520,EG2520,EM2520,ES2520,EY2520))</f>
        <v>2</v>
      </c>
      <c r="AA2520" s="1200">
        <f t="shared" si="4857"/>
        <v>0</v>
      </c>
      <c r="AB2520" s="1200">
        <f t="shared" si="4857"/>
        <v>0</v>
      </c>
      <c r="AC2520" s="1202">
        <f t="shared" si="4758"/>
        <v>2</v>
      </c>
      <c r="AD2520" s="1216">
        <f t="shared" si="4759"/>
        <v>0.2222222222</v>
      </c>
      <c r="AE2520" s="1204" t="str">
        <f t="shared" si="4631"/>
        <v>20+</v>
      </c>
      <c r="AF2520" s="75"/>
      <c r="AG2520" s="75"/>
      <c r="AH2520" s="75"/>
      <c r="AI2520" s="75"/>
      <c r="AJ2520" s="75"/>
      <c r="AK2520" s="75"/>
      <c r="AL2520" s="1286">
        <v>2.0</v>
      </c>
      <c r="AM2520" s="75"/>
      <c r="AN2520" s="75"/>
      <c r="AO2520" s="1286">
        <v>1.0</v>
      </c>
      <c r="AP2520" s="75"/>
      <c r="AQ2520" s="75"/>
      <c r="AR2520" s="1286">
        <v>3.0</v>
      </c>
      <c r="AS2520" s="75"/>
      <c r="AT2520" s="75"/>
      <c r="AU2520" s="1286">
        <v>1.0</v>
      </c>
      <c r="AV2520" s="75"/>
      <c r="AW2520" s="75"/>
      <c r="AX2520" s="1286">
        <v>1.0</v>
      </c>
      <c r="AY2520" s="75"/>
      <c r="AZ2520" s="75"/>
      <c r="BA2520" s="75"/>
      <c r="BB2520" s="75"/>
      <c r="BC2520" s="75"/>
      <c r="BD2520" s="1286">
        <v>1.0</v>
      </c>
      <c r="BE2520" s="75"/>
      <c r="BF2520" s="75"/>
      <c r="BG2520" s="75"/>
      <c r="BH2520" s="75"/>
      <c r="BI2520" s="75"/>
      <c r="BJ2520" s="75"/>
      <c r="BK2520" s="75"/>
      <c r="BL2520" s="75"/>
      <c r="BM2520" s="75"/>
      <c r="BN2520" s="75"/>
      <c r="BO2520" s="75"/>
      <c r="BP2520" s="75"/>
      <c r="BQ2520" s="75"/>
      <c r="BR2520" s="75"/>
      <c r="BS2520" s="75"/>
      <c r="BT2520" s="75"/>
      <c r="BU2520" s="75"/>
      <c r="BV2520" s="75"/>
      <c r="BW2520" s="75"/>
      <c r="BX2520" s="75"/>
      <c r="BY2520" s="75"/>
      <c r="BZ2520" s="75"/>
      <c r="CA2520" s="75"/>
      <c r="CB2520" s="75"/>
      <c r="CC2520" s="75"/>
      <c r="CD2520" s="75"/>
      <c r="CE2520" s="75"/>
      <c r="CF2520" s="75"/>
      <c r="CG2520" s="75"/>
      <c r="CH2520" s="1286">
        <v>1.0</v>
      </c>
      <c r="CI2520" s="75"/>
      <c r="CJ2520" s="75"/>
      <c r="CK2520" s="75"/>
      <c r="CL2520" s="75"/>
      <c r="CM2520" s="75"/>
      <c r="CN2520" s="75"/>
      <c r="CO2520" s="75"/>
      <c r="CP2520" s="75"/>
      <c r="CQ2520" s="75"/>
      <c r="CR2520" s="75"/>
      <c r="CS2520" s="75"/>
      <c r="CT2520" s="75"/>
      <c r="CU2520" s="75"/>
      <c r="CV2520" s="75"/>
      <c r="CW2520" s="75"/>
      <c r="CX2520" s="75"/>
      <c r="CY2520" s="75"/>
      <c r="CZ2520" s="75"/>
      <c r="DA2520" s="75"/>
      <c r="DB2520" s="75"/>
      <c r="DC2520" s="75"/>
      <c r="DD2520" s="75"/>
      <c r="DE2520" s="75"/>
      <c r="DF2520" s="75"/>
      <c r="DG2520" s="75"/>
      <c r="DH2520" s="75"/>
      <c r="DI2520" s="75"/>
      <c r="DJ2520" s="75"/>
      <c r="DK2520" s="75"/>
      <c r="DL2520" s="1286">
        <v>1.0</v>
      </c>
      <c r="DM2520" s="75"/>
      <c r="DN2520" s="75"/>
      <c r="DO2520" s="75"/>
      <c r="DP2520" s="75"/>
      <c r="DQ2520" s="75"/>
      <c r="DR2520" s="75"/>
      <c r="DS2520" s="75"/>
      <c r="DT2520" s="75"/>
      <c r="DU2520" s="75"/>
      <c r="DV2520" s="75"/>
      <c r="DW2520" s="75"/>
      <c r="DX2520" s="75"/>
      <c r="DY2520" s="75"/>
      <c r="DZ2520" s="75"/>
      <c r="EA2520" s="75"/>
      <c r="EB2520" s="75"/>
      <c r="EC2520" s="75"/>
      <c r="ED2520" s="75"/>
      <c r="EE2520" s="75"/>
      <c r="EF2520" s="75"/>
      <c r="EG2520" s="75"/>
      <c r="EH2520" s="75"/>
      <c r="EI2520" s="75"/>
      <c r="EJ2520" s="75"/>
      <c r="EK2520" s="75"/>
      <c r="EL2520" s="75"/>
      <c r="EM2520" s="75"/>
      <c r="EN2520" s="75"/>
      <c r="EO2520" s="75"/>
      <c r="EP2520" s="75"/>
      <c r="EQ2520" s="75"/>
      <c r="ER2520" s="75"/>
      <c r="ES2520" s="75"/>
      <c r="ET2520" s="75"/>
      <c r="EU2520" s="75"/>
      <c r="EV2520" s="75"/>
      <c r="EW2520" s="75"/>
      <c r="EX2520" s="75"/>
      <c r="EY2520" s="75"/>
      <c r="EZ2520" s="75"/>
      <c r="FA2520" s="75"/>
      <c r="FB2520" s="1287" t="s">
        <v>8988</v>
      </c>
      <c r="FC2520" s="1215"/>
      <c r="FD2520" s="75"/>
    </row>
    <row r="2521">
      <c r="A2521" s="75" t="s">
        <v>8989</v>
      </c>
      <c r="B2521" s="75" t="s">
        <v>5996</v>
      </c>
      <c r="C2521" s="1220" t="s">
        <v>66</v>
      </c>
      <c r="D2521" s="63" t="s">
        <v>10</v>
      </c>
      <c r="E2521" s="63" t="s">
        <v>12</v>
      </c>
      <c r="F2521" s="75"/>
      <c r="G2521" s="75" t="s">
        <v>5997</v>
      </c>
      <c r="H2521" s="75" t="s">
        <v>332</v>
      </c>
      <c r="I2521" s="63" t="s">
        <v>13</v>
      </c>
      <c r="J2521" s="63" t="s">
        <v>13</v>
      </c>
      <c r="K2521" s="63" t="s">
        <v>26</v>
      </c>
      <c r="L2521" s="75" t="s">
        <v>579</v>
      </c>
      <c r="M2521" s="63" t="s">
        <v>128</v>
      </c>
      <c r="N2521" s="1290">
        <v>42780.0</v>
      </c>
      <c r="O2521" s="1290">
        <v>42780.0</v>
      </c>
      <c r="P2521" s="1285"/>
      <c r="Q2521" s="1285"/>
      <c r="R2521" s="363"/>
      <c r="S2521" s="75"/>
      <c r="T2521" s="857">
        <f t="shared" si="4753"/>
        <v>743</v>
      </c>
      <c r="U2521" s="1209">
        <f t="shared" si="4637"/>
        <v>7</v>
      </c>
      <c r="V2521" s="1200">
        <f t="shared" ref="V2521:X2521" si="4858">IF(ISBLANK($A2521),"",sum(AF2521,AL2521,AR2521,AX2521,BD2521,BJ2521,BP2521,BV2521,CB2521,CH2521,CN2521,CT2521,CZ2521,DF2521,DL2521,DR2521,DX2521,ED2521,EJ2521,EP2521,EV2521))</f>
        <v>5</v>
      </c>
      <c r="W2521" s="1200">
        <f t="shared" si="4858"/>
        <v>1</v>
      </c>
      <c r="X2521" s="1200">
        <f t="shared" si="4858"/>
        <v>0</v>
      </c>
      <c r="Y2521" s="1201">
        <f t="shared" si="4755"/>
        <v>6</v>
      </c>
      <c r="Z2521" s="1200">
        <v>3.0</v>
      </c>
      <c r="AA2521" s="1200">
        <v>3.0</v>
      </c>
      <c r="AB2521" s="1200">
        <f>IF(ISBLANK($A2521),"",sum(AK2521,AQ2521,AW2521,BC2521,BI2521,BO2521,BU2521,CA2521,CG2521,CM2521,CS2521,CY2521,DE2521,DK2521,DQ2521,DW2521,EC2521,EI2521,EO2521,EU2521,FA2521))</f>
        <v>0</v>
      </c>
      <c r="AC2521" s="1202">
        <f t="shared" si="4758"/>
        <v>6</v>
      </c>
      <c r="AD2521" s="1216">
        <f t="shared" si="4759"/>
        <v>0.5</v>
      </c>
      <c r="AE2521" s="1204" t="str">
        <f t="shared" si="4631"/>
        <v>20+</v>
      </c>
      <c r="AF2521" s="75"/>
      <c r="AG2521" s="75"/>
      <c r="AH2521" s="75"/>
      <c r="AI2521" s="75"/>
      <c r="AJ2521" s="75"/>
      <c r="AK2521" s="75"/>
      <c r="AL2521" s="1035">
        <v>1.0</v>
      </c>
      <c r="AM2521" s="1035">
        <v>1.0</v>
      </c>
      <c r="AN2521" s="75"/>
      <c r="AO2521" s="75"/>
      <c r="AP2521" s="75"/>
      <c r="AQ2521" s="75"/>
      <c r="AR2521" s="1035">
        <v>2.0</v>
      </c>
      <c r="AS2521" s="75"/>
      <c r="AT2521" s="75"/>
      <c r="AU2521" s="75"/>
      <c r="AV2521" s="75"/>
      <c r="AW2521" s="75"/>
      <c r="AX2521" s="75"/>
      <c r="AY2521" s="75"/>
      <c r="AZ2521" s="75"/>
      <c r="BA2521" s="75"/>
      <c r="BB2521" s="75"/>
      <c r="BC2521" s="75"/>
      <c r="BD2521" s="75"/>
      <c r="BE2521" s="75"/>
      <c r="BF2521" s="75"/>
      <c r="BG2521" s="75"/>
      <c r="BH2521" s="75"/>
      <c r="BI2521" s="75"/>
      <c r="BJ2521" s="75"/>
      <c r="BK2521" s="75"/>
      <c r="BL2521" s="75"/>
      <c r="BM2521" s="75"/>
      <c r="BN2521" s="75"/>
      <c r="BO2521" s="75"/>
      <c r="BP2521" s="75"/>
      <c r="BQ2521" s="75"/>
      <c r="BR2521" s="75"/>
      <c r="BS2521" s="75"/>
      <c r="BT2521" s="75"/>
      <c r="BU2521" s="75"/>
      <c r="BV2521" s="75"/>
      <c r="BW2521" s="75"/>
      <c r="BX2521" s="75"/>
      <c r="BY2521" s="75"/>
      <c r="BZ2521" s="75"/>
      <c r="CA2521" s="75"/>
      <c r="CB2521" s="75"/>
      <c r="CC2521" s="75"/>
      <c r="CD2521" s="75"/>
      <c r="CE2521" s="75"/>
      <c r="CF2521" s="75"/>
      <c r="CG2521" s="75"/>
      <c r="CH2521" s="75"/>
      <c r="CI2521" s="75"/>
      <c r="CJ2521" s="75"/>
      <c r="CK2521" s="75"/>
      <c r="CL2521" s="75"/>
      <c r="CM2521" s="75"/>
      <c r="CN2521" s="75"/>
      <c r="CO2521" s="75"/>
      <c r="CP2521" s="75"/>
      <c r="CQ2521" s="75"/>
      <c r="CR2521" s="75"/>
      <c r="CS2521" s="75"/>
      <c r="CT2521" s="1035">
        <v>2.0</v>
      </c>
      <c r="CU2521" s="75"/>
      <c r="CV2521" s="75"/>
      <c r="CW2521" s="75"/>
      <c r="CX2521" s="75"/>
      <c r="CY2521" s="75"/>
      <c r="CZ2521" s="75"/>
      <c r="DA2521" s="75"/>
      <c r="DB2521" s="75"/>
      <c r="DC2521" s="75"/>
      <c r="DD2521" s="75"/>
      <c r="DE2521" s="75"/>
      <c r="DF2521" s="75"/>
      <c r="DG2521" s="75"/>
      <c r="DH2521" s="75"/>
      <c r="DI2521" s="75"/>
      <c r="DJ2521" s="75"/>
      <c r="DK2521" s="75"/>
      <c r="DL2521" s="75"/>
      <c r="DM2521" s="75"/>
      <c r="DN2521" s="75"/>
      <c r="DO2521" s="75"/>
      <c r="DP2521" s="75"/>
      <c r="DQ2521" s="75"/>
      <c r="DR2521" s="75"/>
      <c r="DS2521" s="75"/>
      <c r="DT2521" s="75"/>
      <c r="DU2521" s="75"/>
      <c r="DV2521" s="75"/>
      <c r="DW2521" s="75"/>
      <c r="DX2521" s="75"/>
      <c r="DY2521" s="75"/>
      <c r="DZ2521" s="75"/>
      <c r="EA2521" s="75"/>
      <c r="EB2521" s="75"/>
      <c r="EC2521" s="75"/>
      <c r="ED2521" s="75"/>
      <c r="EE2521" s="75"/>
      <c r="EF2521" s="75"/>
      <c r="EG2521" s="75"/>
      <c r="EH2521" s="75"/>
      <c r="EI2521" s="75"/>
      <c r="EJ2521" s="75"/>
      <c r="EK2521" s="75"/>
      <c r="EL2521" s="75"/>
      <c r="EM2521" s="75"/>
      <c r="EN2521" s="75"/>
      <c r="EO2521" s="75"/>
      <c r="EP2521" s="75"/>
      <c r="EQ2521" s="75"/>
      <c r="ER2521" s="75"/>
      <c r="ES2521" s="75"/>
      <c r="ET2521" s="75"/>
      <c r="EU2521" s="75"/>
      <c r="EV2521" s="75"/>
      <c r="EW2521" s="75"/>
      <c r="EX2521" s="75"/>
      <c r="EY2521" s="75"/>
      <c r="EZ2521" s="75"/>
      <c r="FA2521" s="75"/>
      <c r="FB2521" s="1322" t="s">
        <v>8990</v>
      </c>
      <c r="FC2521" s="1215"/>
      <c r="FD2521" s="75"/>
    </row>
    <row r="2522">
      <c r="A2522" s="687" t="s">
        <v>8991</v>
      </c>
      <c r="B2522" s="687" t="s">
        <v>8992</v>
      </c>
      <c r="C2522" s="1323" t="s">
        <v>8</v>
      </c>
      <c r="D2522" s="687" t="s">
        <v>18</v>
      </c>
      <c r="E2522" s="690"/>
      <c r="F2522" s="690"/>
      <c r="G2522" s="687" t="s">
        <v>8993</v>
      </c>
      <c r="H2522" s="687" t="s">
        <v>4612</v>
      </c>
      <c r="I2522" s="687" t="s">
        <v>23</v>
      </c>
      <c r="J2522" s="687" t="s">
        <v>44</v>
      </c>
      <c r="K2522" s="687" t="s">
        <v>74</v>
      </c>
      <c r="L2522" s="687" t="s">
        <v>738</v>
      </c>
      <c r="M2522" s="687" t="s">
        <v>88</v>
      </c>
      <c r="N2522" s="1324">
        <v>42872.0</v>
      </c>
      <c r="O2522" s="692"/>
      <c r="P2522" s="1325">
        <v>42872.0</v>
      </c>
      <c r="Q2522" s="692"/>
      <c r="R2522" s="692"/>
      <c r="S2522" s="690"/>
      <c r="T2522" s="857">
        <f t="shared" si="4753"/>
        <v>651</v>
      </c>
      <c r="U2522" s="1209">
        <f t="shared" si="4637"/>
        <v>7</v>
      </c>
      <c r="V2522" s="696">
        <f t="shared" ref="V2522:X2522" si="4859">IF(ISBLANK($A2522),"",sum(AF2522,AL2522,AR2522,AX2522,BD2522,BJ2522,BP2522,BV2522,CB2522,CH2522,CN2522,CT2522,CZ2522,DF2522,DL2522,DR2522,DX2522,ED2522,EJ2522,EP2522,EV2522))</f>
        <v>9</v>
      </c>
      <c r="W2522" s="696">
        <f t="shared" si="4859"/>
        <v>0</v>
      </c>
      <c r="X2522" s="696">
        <f t="shared" si="4859"/>
        <v>5</v>
      </c>
      <c r="Y2522" s="697">
        <f t="shared" si="4755"/>
        <v>14</v>
      </c>
      <c r="Z2522" s="696">
        <f t="shared" ref="Z2522:AB2522" si="4860">IF(ISBLANK($A2522),"",sum(AI2522,AO2522,AU2522,BA2522,BG2522,BM2522,BS2522,BY2522,CE2522,CK2522,CQ2522,CW2522,DC2522,DI2522,DO2522,DU2522,EA2522,EG2522,EM2522,ES2522,EY2522))</f>
        <v>11</v>
      </c>
      <c r="AA2522" s="696">
        <f t="shared" si="4860"/>
        <v>7</v>
      </c>
      <c r="AB2522" s="696">
        <f t="shared" si="4860"/>
        <v>3</v>
      </c>
      <c r="AC2522" s="1326">
        <f t="shared" si="4758"/>
        <v>21</v>
      </c>
      <c r="AD2522" s="1327">
        <f t="shared" si="4759"/>
        <v>0.7857142857</v>
      </c>
      <c r="AE2522" s="1317" t="str">
        <f t="shared" si="4631"/>
        <v>20+</v>
      </c>
      <c r="AF2522" s="699">
        <v>1.0</v>
      </c>
      <c r="AG2522" s="690"/>
      <c r="AH2522" s="690"/>
      <c r="AI2522" s="699">
        <v>1.0</v>
      </c>
      <c r="AJ2522" s="690"/>
      <c r="AK2522" s="690"/>
      <c r="AL2522" s="699">
        <v>1.0</v>
      </c>
      <c r="AM2522" s="690"/>
      <c r="AN2522" s="699">
        <v>2.0</v>
      </c>
      <c r="AO2522" s="699">
        <v>1.0</v>
      </c>
      <c r="AP2522" s="690"/>
      <c r="AQ2522" s="699">
        <v>2.0</v>
      </c>
      <c r="AR2522" s="690"/>
      <c r="AS2522" s="690"/>
      <c r="AT2522" s="690"/>
      <c r="AU2522" s="690"/>
      <c r="AV2522" s="690"/>
      <c r="AW2522" s="690"/>
      <c r="AX2522" s="699">
        <v>2.0</v>
      </c>
      <c r="AY2522" s="690"/>
      <c r="AZ2522" s="690"/>
      <c r="BA2522" s="699">
        <v>2.0</v>
      </c>
      <c r="BB2522" s="699">
        <v>4.0</v>
      </c>
      <c r="BC2522" s="690"/>
      <c r="BD2522" s="699">
        <v>1.0</v>
      </c>
      <c r="BE2522" s="690"/>
      <c r="BF2522" s="690"/>
      <c r="BG2522" s="690"/>
      <c r="BH2522" s="690"/>
      <c r="BI2522" s="690"/>
      <c r="BJ2522" s="699">
        <v>2.0</v>
      </c>
      <c r="BK2522" s="690"/>
      <c r="BL2522" s="699">
        <v>3.0</v>
      </c>
      <c r="BM2522" s="699">
        <v>3.0</v>
      </c>
      <c r="BN2522" s="699">
        <v>3.0</v>
      </c>
      <c r="BO2522" s="690"/>
      <c r="BP2522" s="690"/>
      <c r="BQ2522" s="690"/>
      <c r="BR2522" s="690"/>
      <c r="BS2522" s="699">
        <v>2.0</v>
      </c>
      <c r="BT2522" s="690"/>
      <c r="BU2522" s="699">
        <v>1.0</v>
      </c>
      <c r="BV2522" s="690"/>
      <c r="BW2522" s="690"/>
      <c r="BX2522" s="690"/>
      <c r="BY2522" s="690"/>
      <c r="BZ2522" s="690"/>
      <c r="CA2522" s="690"/>
      <c r="CB2522" s="699">
        <v>2.0</v>
      </c>
      <c r="CC2522" s="690"/>
      <c r="CD2522" s="690"/>
      <c r="CE2522" s="699">
        <v>2.0</v>
      </c>
      <c r="CF2522" s="690"/>
      <c r="CG2522" s="690"/>
      <c r="CH2522" s="690"/>
      <c r="CI2522" s="690"/>
      <c r="CJ2522" s="690"/>
      <c r="CK2522" s="690"/>
      <c r="CL2522" s="690"/>
      <c r="CM2522" s="690"/>
      <c r="CN2522" s="690"/>
      <c r="CO2522" s="690"/>
      <c r="CP2522" s="690"/>
      <c r="CQ2522" s="690"/>
      <c r="CR2522" s="690"/>
      <c r="CS2522" s="690"/>
      <c r="CT2522" s="690"/>
      <c r="CU2522" s="690"/>
      <c r="CV2522" s="690"/>
      <c r="CW2522" s="690"/>
      <c r="CX2522" s="690"/>
      <c r="CY2522" s="690"/>
      <c r="CZ2522" s="690"/>
      <c r="DA2522" s="690"/>
      <c r="DB2522" s="690"/>
      <c r="DC2522" s="690"/>
      <c r="DD2522" s="690"/>
      <c r="DE2522" s="690"/>
      <c r="DF2522" s="690"/>
      <c r="DG2522" s="690"/>
      <c r="DH2522" s="690"/>
      <c r="DI2522" s="690"/>
      <c r="DJ2522" s="690"/>
      <c r="DK2522" s="690"/>
      <c r="DL2522" s="690"/>
      <c r="DM2522" s="690"/>
      <c r="DN2522" s="690"/>
      <c r="DO2522" s="690"/>
      <c r="DP2522" s="690"/>
      <c r="DQ2522" s="690"/>
      <c r="DR2522" s="690"/>
      <c r="DS2522" s="690"/>
      <c r="DT2522" s="690"/>
      <c r="DU2522" s="690"/>
      <c r="DV2522" s="690"/>
      <c r="DW2522" s="690"/>
      <c r="DX2522" s="690"/>
      <c r="DY2522" s="690"/>
      <c r="DZ2522" s="690"/>
      <c r="EA2522" s="690"/>
      <c r="EB2522" s="690"/>
      <c r="EC2522" s="690"/>
      <c r="ED2522" s="690"/>
      <c r="EE2522" s="690"/>
      <c r="EF2522" s="690"/>
      <c r="EG2522" s="687"/>
      <c r="EH2522" s="690"/>
      <c r="EI2522" s="690"/>
      <c r="EJ2522" s="690"/>
      <c r="EK2522" s="690"/>
      <c r="EL2522" s="690"/>
      <c r="EM2522" s="690"/>
      <c r="EN2522" s="690"/>
      <c r="EO2522" s="690"/>
      <c r="EP2522" s="690"/>
      <c r="EQ2522" s="690"/>
      <c r="ER2522" s="690"/>
      <c r="ES2522" s="690"/>
      <c r="ET2522" s="690"/>
      <c r="EU2522" s="690"/>
      <c r="EV2522" s="690"/>
      <c r="EW2522" s="690"/>
      <c r="EX2522" s="690"/>
      <c r="EY2522" s="690"/>
      <c r="EZ2522" s="690"/>
      <c r="FA2522" s="690"/>
      <c r="FB2522" s="1328" t="s">
        <v>8994</v>
      </c>
      <c r="FC2522" s="1320"/>
      <c r="FD2522" s="690"/>
    </row>
    <row r="2523">
      <c r="A2523" s="786" t="s">
        <v>8995</v>
      </c>
      <c r="B2523" s="786" t="s">
        <v>8931</v>
      </c>
      <c r="C2523" s="1283" t="s">
        <v>8</v>
      </c>
      <c r="D2523" s="786" t="s">
        <v>10</v>
      </c>
      <c r="E2523" s="786"/>
      <c r="F2523" s="786"/>
      <c r="G2523" s="786" t="s">
        <v>8996</v>
      </c>
      <c r="H2523" s="786" t="s">
        <v>4371</v>
      </c>
      <c r="I2523" s="786"/>
      <c r="J2523" s="786"/>
      <c r="K2523" s="786" t="s">
        <v>8520</v>
      </c>
      <c r="L2523" s="786" t="s">
        <v>433</v>
      </c>
      <c r="M2523" s="786" t="s">
        <v>106</v>
      </c>
      <c r="N2523" s="1284">
        <v>42976.0</v>
      </c>
      <c r="O2523" s="1284">
        <v>42976.0</v>
      </c>
      <c r="P2523" s="1285"/>
      <c r="Q2523" s="363"/>
      <c r="R2523" s="363"/>
      <c r="S2523" s="75"/>
      <c r="T2523" s="857">
        <f t="shared" si="4753"/>
        <v>547</v>
      </c>
      <c r="U2523" s="1209">
        <f t="shared" si="4637"/>
        <v>7</v>
      </c>
      <c r="V2523" s="1200">
        <f t="shared" ref="V2523:X2523" si="4861">IF(ISBLANK($A2523),"",sum(AF2523,AL2523,AR2523,AX2523,BD2523,BJ2523,BP2523,BV2523,CB2523,CH2523,CN2523,CT2523,CZ2523,DF2523,DL2523,DR2523,DX2523,ED2523,EJ2523,EP2523,EV2523))</f>
        <v>4</v>
      </c>
      <c r="W2523" s="1200">
        <f t="shared" si="4861"/>
        <v>1</v>
      </c>
      <c r="X2523" s="1200">
        <f t="shared" si="4861"/>
        <v>0</v>
      </c>
      <c r="Y2523" s="1201">
        <f t="shared" si="4755"/>
        <v>5</v>
      </c>
      <c r="Z2523" s="1200">
        <f t="shared" ref="Z2523:AB2523" si="4862">IF(ISBLANK($A2523),"",sum(AI2523,AO2523,AU2523,BA2523,BG2523,BM2523,BS2523,BY2523,CE2523,CK2523,CQ2523,CW2523,DC2523,DI2523,DO2523,DU2523,EA2523,EG2523,EM2523,ES2523,EY2523))</f>
        <v>3</v>
      </c>
      <c r="AA2523" s="1200">
        <f t="shared" si="4862"/>
        <v>0</v>
      </c>
      <c r="AB2523" s="1200">
        <f t="shared" si="4862"/>
        <v>0</v>
      </c>
      <c r="AC2523" s="1202">
        <f t="shared" si="4758"/>
        <v>3</v>
      </c>
      <c r="AD2523" s="1216">
        <f t="shared" si="4759"/>
        <v>0.6</v>
      </c>
      <c r="AE2523" s="1204" t="str">
        <f t="shared" si="4631"/>
        <v>20+</v>
      </c>
      <c r="AF2523" s="75"/>
      <c r="AG2523" s="75"/>
      <c r="AH2523" s="75"/>
      <c r="AI2523" s="75"/>
      <c r="AJ2523" s="75"/>
      <c r="AK2523" s="75"/>
      <c r="AL2523" s="75"/>
      <c r="AM2523" s="75"/>
      <c r="AN2523" s="75"/>
      <c r="AO2523" s="75"/>
      <c r="AP2523" s="75"/>
      <c r="AQ2523" s="75"/>
      <c r="AR2523" s="75"/>
      <c r="AS2523" s="1286">
        <v>1.0</v>
      </c>
      <c r="AT2523" s="75"/>
      <c r="AU2523" s="75"/>
      <c r="AV2523" s="75"/>
      <c r="AW2523" s="75"/>
      <c r="AX2523" s="1286">
        <v>3.0</v>
      </c>
      <c r="AY2523" s="75"/>
      <c r="AZ2523" s="75"/>
      <c r="BA2523" s="1286">
        <v>3.0</v>
      </c>
      <c r="BB2523" s="75"/>
      <c r="BC2523" s="75"/>
      <c r="BD2523" s="75"/>
      <c r="BE2523" s="75"/>
      <c r="BF2523" s="75"/>
      <c r="BG2523" s="75"/>
      <c r="BH2523" s="75"/>
      <c r="BI2523" s="75"/>
      <c r="BJ2523" s="1286">
        <v>1.0</v>
      </c>
      <c r="BK2523" s="75"/>
      <c r="BL2523" s="75"/>
      <c r="BM2523" s="75"/>
      <c r="BN2523" s="75"/>
      <c r="BO2523" s="75"/>
      <c r="BP2523" s="75"/>
      <c r="BQ2523" s="75"/>
      <c r="BR2523" s="75"/>
      <c r="BS2523" s="75"/>
      <c r="BT2523" s="75"/>
      <c r="BU2523" s="75"/>
      <c r="BV2523" s="75"/>
      <c r="BW2523" s="75"/>
      <c r="BX2523" s="75"/>
      <c r="BY2523" s="75"/>
      <c r="BZ2523" s="75"/>
      <c r="CA2523" s="75"/>
      <c r="CB2523" s="75"/>
      <c r="CC2523" s="75"/>
      <c r="CD2523" s="75"/>
      <c r="CE2523" s="75"/>
      <c r="CF2523" s="75"/>
      <c r="CG2523" s="75"/>
      <c r="CH2523" s="75"/>
      <c r="CI2523" s="75"/>
      <c r="CJ2523" s="75"/>
      <c r="CK2523" s="75"/>
      <c r="CL2523" s="75"/>
      <c r="CM2523" s="75"/>
      <c r="CN2523" s="75"/>
      <c r="CO2523" s="75"/>
      <c r="CP2523" s="75"/>
      <c r="CQ2523" s="75"/>
      <c r="CR2523" s="75"/>
      <c r="CS2523" s="75"/>
      <c r="CT2523" s="75"/>
      <c r="CU2523" s="75"/>
      <c r="CV2523" s="75"/>
      <c r="CW2523" s="75"/>
      <c r="CX2523" s="75"/>
      <c r="CY2523" s="75"/>
      <c r="CZ2523" s="75"/>
      <c r="DA2523" s="75"/>
      <c r="DB2523" s="75"/>
      <c r="DC2523" s="75"/>
      <c r="DD2523" s="75"/>
      <c r="DE2523" s="75"/>
      <c r="DF2523" s="75"/>
      <c r="DG2523" s="75"/>
      <c r="DH2523" s="75"/>
      <c r="DI2523" s="75"/>
      <c r="DJ2523" s="75"/>
      <c r="DK2523" s="75"/>
      <c r="DL2523" s="75"/>
      <c r="DM2523" s="75"/>
      <c r="DN2523" s="75"/>
      <c r="DO2523" s="75"/>
      <c r="DP2523" s="75"/>
      <c r="DQ2523" s="75"/>
      <c r="DR2523" s="75"/>
      <c r="DS2523" s="75"/>
      <c r="DT2523" s="75"/>
      <c r="DU2523" s="75"/>
      <c r="DV2523" s="75"/>
      <c r="DW2523" s="75"/>
      <c r="DX2523" s="75"/>
      <c r="DY2523" s="75"/>
      <c r="DZ2523" s="75"/>
      <c r="EA2523" s="75"/>
      <c r="EB2523" s="75"/>
      <c r="EC2523" s="75"/>
      <c r="ED2523" s="75"/>
      <c r="EE2523" s="75"/>
      <c r="EF2523" s="75"/>
      <c r="EG2523" s="75"/>
      <c r="EH2523" s="75"/>
      <c r="EI2523" s="75"/>
      <c r="EJ2523" s="75"/>
      <c r="EK2523" s="75"/>
      <c r="EL2523" s="75"/>
      <c r="EM2523" s="75"/>
      <c r="EN2523" s="75"/>
      <c r="EO2523" s="75"/>
      <c r="EP2523" s="75"/>
      <c r="EQ2523" s="75"/>
      <c r="ER2523" s="75"/>
      <c r="ES2523" s="75"/>
      <c r="ET2523" s="75"/>
      <c r="EU2523" s="75"/>
      <c r="EV2523" s="75"/>
      <c r="EW2523" s="75"/>
      <c r="EX2523" s="75"/>
      <c r="EY2523" s="75"/>
      <c r="EZ2523" s="75"/>
      <c r="FA2523" s="75"/>
      <c r="FB2523" s="1287" t="s">
        <v>8997</v>
      </c>
      <c r="FC2523" s="1215"/>
      <c r="FD2523" s="75"/>
    </row>
    <row r="2524">
      <c r="A2524" s="786" t="s">
        <v>8998</v>
      </c>
      <c r="B2524" s="786" t="s">
        <v>8999</v>
      </c>
      <c r="C2524" s="1283" t="s">
        <v>8</v>
      </c>
      <c r="D2524" s="786" t="s">
        <v>18</v>
      </c>
      <c r="E2524" s="786"/>
      <c r="F2524" s="786"/>
      <c r="G2524" s="786" t="s">
        <v>5093</v>
      </c>
      <c r="H2524" s="786" t="s">
        <v>4559</v>
      </c>
      <c r="I2524" s="786" t="s">
        <v>23</v>
      </c>
      <c r="J2524" s="786" t="s">
        <v>14</v>
      </c>
      <c r="K2524" s="786" t="s">
        <v>8520</v>
      </c>
      <c r="L2524" s="786" t="s">
        <v>953</v>
      </c>
      <c r="M2524" s="786" t="s">
        <v>50</v>
      </c>
      <c r="N2524" s="1284">
        <v>42963.0</v>
      </c>
      <c r="O2524" s="1284">
        <v>42963.0</v>
      </c>
      <c r="P2524" s="1285"/>
      <c r="Q2524" s="363"/>
      <c r="R2524" s="363"/>
      <c r="S2524" s="75"/>
      <c r="T2524" s="857">
        <f t="shared" si="4753"/>
        <v>560</v>
      </c>
      <c r="U2524" s="1209">
        <f t="shared" si="4637"/>
        <v>7</v>
      </c>
      <c r="V2524" s="1200">
        <f t="shared" ref="V2524:X2524" si="4863">IF(ISBLANK($A2524),"",sum(AF2524,AL2524,AR2524,AX2524,BD2524,BJ2524,BP2524,BV2524,CB2524,CH2524,CN2524,CT2524,CZ2524,DF2524,DL2524,DR2524,DX2524,ED2524,EJ2524,EP2524,EV2524))</f>
        <v>4</v>
      </c>
      <c r="W2524" s="1200">
        <f t="shared" si="4863"/>
        <v>0</v>
      </c>
      <c r="X2524" s="1200">
        <f t="shared" si="4863"/>
        <v>0</v>
      </c>
      <c r="Y2524" s="1201">
        <f t="shared" si="4755"/>
        <v>4</v>
      </c>
      <c r="Z2524" s="1200">
        <f t="shared" ref="Z2524:AB2524" si="4864">IF(ISBLANK($A2524),"",sum(AI2524,AO2524,AU2524,BA2524,BG2524,BM2524,BS2524,BY2524,CE2524,CK2524,CQ2524,CW2524,DC2524,DI2524,DO2524,DU2524,EA2524,EG2524,EM2524,ES2524,EY2524))</f>
        <v>0</v>
      </c>
      <c r="AA2524" s="1200">
        <f t="shared" si="4864"/>
        <v>0</v>
      </c>
      <c r="AB2524" s="1200">
        <f t="shared" si="4864"/>
        <v>0</v>
      </c>
      <c r="AC2524" s="1202">
        <f t="shared" si="4758"/>
        <v>0</v>
      </c>
      <c r="AD2524" s="1216">
        <f t="shared" si="4759"/>
        <v>0</v>
      </c>
      <c r="AE2524" s="1204" t="str">
        <f t="shared" si="4631"/>
        <v>20+</v>
      </c>
      <c r="AF2524" s="1286">
        <v>4.0</v>
      </c>
      <c r="AG2524" s="75"/>
      <c r="AH2524" s="75"/>
      <c r="AI2524" s="75"/>
      <c r="AJ2524" s="75"/>
      <c r="AK2524" s="75"/>
      <c r="AL2524" s="75"/>
      <c r="AM2524" s="75"/>
      <c r="AN2524" s="75"/>
      <c r="AO2524" s="75"/>
      <c r="AP2524" s="75"/>
      <c r="AQ2524" s="75"/>
      <c r="AR2524" s="75"/>
      <c r="AS2524" s="75"/>
      <c r="AT2524" s="75"/>
      <c r="AU2524" s="75"/>
      <c r="AV2524" s="75"/>
      <c r="AW2524" s="75"/>
      <c r="AX2524" s="75"/>
      <c r="AY2524" s="75"/>
      <c r="AZ2524" s="75"/>
      <c r="BA2524" s="75"/>
      <c r="BB2524" s="75"/>
      <c r="BC2524" s="75"/>
      <c r="BD2524" s="75"/>
      <c r="BE2524" s="75"/>
      <c r="BF2524" s="75"/>
      <c r="BG2524" s="75"/>
      <c r="BH2524" s="75"/>
      <c r="BI2524" s="75"/>
      <c r="BJ2524" s="75"/>
      <c r="BK2524" s="75"/>
      <c r="BL2524" s="75"/>
      <c r="BM2524" s="75"/>
      <c r="BN2524" s="75"/>
      <c r="BO2524" s="75"/>
      <c r="BP2524" s="75"/>
      <c r="BQ2524" s="75"/>
      <c r="BR2524" s="75"/>
      <c r="BS2524" s="75"/>
      <c r="BT2524" s="75"/>
      <c r="BU2524" s="75"/>
      <c r="BV2524" s="75"/>
      <c r="BW2524" s="75"/>
      <c r="BX2524" s="75"/>
      <c r="BY2524" s="75"/>
      <c r="BZ2524" s="75"/>
      <c r="CA2524" s="75"/>
      <c r="CB2524" s="75"/>
      <c r="CC2524" s="75"/>
      <c r="CD2524" s="75"/>
      <c r="CE2524" s="75"/>
      <c r="CF2524" s="75"/>
      <c r="CG2524" s="75"/>
      <c r="CH2524" s="75"/>
      <c r="CI2524" s="75"/>
      <c r="CJ2524" s="75"/>
      <c r="CK2524" s="75"/>
      <c r="CL2524" s="75"/>
      <c r="CM2524" s="75"/>
      <c r="CN2524" s="75"/>
      <c r="CO2524" s="75"/>
      <c r="CP2524" s="75"/>
      <c r="CQ2524" s="75"/>
      <c r="CR2524" s="75"/>
      <c r="CS2524" s="75"/>
      <c r="CT2524" s="75"/>
      <c r="CU2524" s="75"/>
      <c r="CV2524" s="75"/>
      <c r="CW2524" s="75"/>
      <c r="CX2524" s="75"/>
      <c r="CY2524" s="75"/>
      <c r="CZ2524" s="75"/>
      <c r="DA2524" s="75"/>
      <c r="DB2524" s="75"/>
      <c r="DC2524" s="75"/>
      <c r="DD2524" s="75"/>
      <c r="DE2524" s="75"/>
      <c r="DF2524" s="75"/>
      <c r="DG2524" s="75"/>
      <c r="DH2524" s="75"/>
      <c r="DI2524" s="75"/>
      <c r="DJ2524" s="75"/>
      <c r="DK2524" s="75"/>
      <c r="DL2524" s="75"/>
      <c r="DM2524" s="75"/>
      <c r="DN2524" s="75"/>
      <c r="DO2524" s="75"/>
      <c r="DP2524" s="75"/>
      <c r="DQ2524" s="75"/>
      <c r="DR2524" s="75"/>
      <c r="DS2524" s="75"/>
      <c r="DT2524" s="75"/>
      <c r="DU2524" s="75"/>
      <c r="DV2524" s="75"/>
      <c r="DW2524" s="75"/>
      <c r="DX2524" s="75"/>
      <c r="DY2524" s="75"/>
      <c r="DZ2524" s="75"/>
      <c r="EA2524" s="75"/>
      <c r="EB2524" s="75"/>
      <c r="EC2524" s="75"/>
      <c r="ED2524" s="75"/>
      <c r="EE2524" s="75"/>
      <c r="EF2524" s="75"/>
      <c r="EG2524" s="75"/>
      <c r="EH2524" s="75"/>
      <c r="EI2524" s="75"/>
      <c r="EJ2524" s="75"/>
      <c r="EK2524" s="75"/>
      <c r="EL2524" s="75"/>
      <c r="EM2524" s="75"/>
      <c r="EN2524" s="75"/>
      <c r="EO2524" s="75"/>
      <c r="EP2524" s="75"/>
      <c r="EQ2524" s="75"/>
      <c r="ER2524" s="75"/>
      <c r="ES2524" s="75"/>
      <c r="ET2524" s="75"/>
      <c r="EU2524" s="75"/>
      <c r="EV2524" s="75"/>
      <c r="EW2524" s="75"/>
      <c r="EX2524" s="75"/>
      <c r="EY2524" s="75"/>
      <c r="EZ2524" s="75"/>
      <c r="FA2524" s="75"/>
      <c r="FB2524" s="1287" t="s">
        <v>9000</v>
      </c>
      <c r="FC2524" s="1215"/>
      <c r="FD2524" s="75"/>
    </row>
    <row r="2525">
      <c r="A2525" s="786" t="s">
        <v>9001</v>
      </c>
      <c r="B2525" s="786" t="s">
        <v>9002</v>
      </c>
      <c r="C2525" s="1283" t="s">
        <v>8</v>
      </c>
      <c r="D2525" s="786" t="s">
        <v>18</v>
      </c>
      <c r="E2525" s="786"/>
      <c r="F2525" s="786"/>
      <c r="G2525" s="786" t="s">
        <v>9003</v>
      </c>
      <c r="H2525" s="786" t="s">
        <v>4612</v>
      </c>
      <c r="I2525" s="786"/>
      <c r="J2525" s="786"/>
      <c r="K2525" s="786" t="s">
        <v>8520</v>
      </c>
      <c r="L2525" s="786" t="s">
        <v>738</v>
      </c>
      <c r="M2525" s="786" t="s">
        <v>88</v>
      </c>
      <c r="N2525" s="1307">
        <v>42975.0</v>
      </c>
      <c r="O2525" s="1290">
        <v>42975.0</v>
      </c>
      <c r="P2525" s="1285"/>
      <c r="Q2525" s="363"/>
      <c r="R2525" s="363"/>
      <c r="S2525" s="75"/>
      <c r="T2525" s="857">
        <f t="shared" si="4753"/>
        <v>548</v>
      </c>
      <c r="U2525" s="1209">
        <f t="shared" si="4637"/>
        <v>7</v>
      </c>
      <c r="V2525" s="1200">
        <f t="shared" ref="V2525:X2525" si="4865">IF(ISBLANK($A2525),"",sum(AF2525,AL2525,AR2525,AX2525,BD2525,BJ2525,BP2525,BV2525,CB2525,CH2525,CN2525,CT2525,CZ2525,DF2525,DL2525,DR2525,DX2525,ED2525,EJ2525,EP2525,EV2525))</f>
        <v>4</v>
      </c>
      <c r="W2525" s="1200">
        <f t="shared" si="4865"/>
        <v>0</v>
      </c>
      <c r="X2525" s="1200">
        <f t="shared" si="4865"/>
        <v>0</v>
      </c>
      <c r="Y2525" s="1201">
        <f t="shared" si="4755"/>
        <v>4</v>
      </c>
      <c r="Z2525" s="1200">
        <f t="shared" ref="Z2525:AB2525" si="4866">IF(ISBLANK($A2525),"",sum(AI2525,AO2525,AU2525,BA2525,BG2525,BM2525,BS2525,BY2525,CE2525,CK2525,CQ2525,CW2525,DC2525,DI2525,DO2525,DU2525,EA2525,EG2525,EM2525,ES2525,EY2525))</f>
        <v>0</v>
      </c>
      <c r="AA2525" s="1200">
        <f t="shared" si="4866"/>
        <v>0</v>
      </c>
      <c r="AB2525" s="1200">
        <f t="shared" si="4866"/>
        <v>0</v>
      </c>
      <c r="AC2525" s="1202">
        <f t="shared" si="4758"/>
        <v>0</v>
      </c>
      <c r="AD2525" s="1216">
        <f t="shared" si="4759"/>
        <v>0</v>
      </c>
      <c r="AE2525" s="1204" t="str">
        <f t="shared" si="4631"/>
        <v>20+</v>
      </c>
      <c r="AF2525" s="75"/>
      <c r="AG2525" s="75"/>
      <c r="AH2525" s="75"/>
      <c r="AI2525" s="75"/>
      <c r="AJ2525" s="75"/>
      <c r="AK2525" s="75"/>
      <c r="AL2525" s="778">
        <v>2.0</v>
      </c>
      <c r="AM2525" s="75"/>
      <c r="AN2525" s="75"/>
      <c r="AO2525" s="75"/>
      <c r="AP2525" s="75"/>
      <c r="AQ2525" s="75"/>
      <c r="AR2525" s="778">
        <v>1.0</v>
      </c>
      <c r="AS2525" s="75"/>
      <c r="AT2525" s="75"/>
      <c r="AU2525" s="75"/>
      <c r="AV2525" s="75"/>
      <c r="AW2525" s="75"/>
      <c r="AX2525" s="75"/>
      <c r="AY2525" s="75"/>
      <c r="AZ2525" s="75"/>
      <c r="BA2525" s="75"/>
      <c r="BB2525" s="75"/>
      <c r="BC2525" s="75"/>
      <c r="BD2525" s="75"/>
      <c r="BE2525" s="75"/>
      <c r="BF2525" s="75"/>
      <c r="BG2525" s="75"/>
      <c r="BH2525" s="75"/>
      <c r="BI2525" s="75"/>
      <c r="BJ2525" s="778">
        <v>1.0</v>
      </c>
      <c r="BK2525" s="75"/>
      <c r="BL2525" s="75"/>
      <c r="BM2525" s="75"/>
      <c r="BN2525" s="75"/>
      <c r="BO2525" s="75"/>
      <c r="BP2525" s="75"/>
      <c r="BQ2525" s="75"/>
      <c r="BR2525" s="75"/>
      <c r="BS2525" s="75"/>
      <c r="BT2525" s="75"/>
      <c r="BU2525" s="75"/>
      <c r="BV2525" s="75"/>
      <c r="BW2525" s="75"/>
      <c r="BX2525" s="75"/>
      <c r="BY2525" s="75"/>
      <c r="BZ2525" s="75"/>
      <c r="CA2525" s="75"/>
      <c r="CB2525" s="75"/>
      <c r="CC2525" s="75"/>
      <c r="CD2525" s="75"/>
      <c r="CE2525" s="75"/>
      <c r="CF2525" s="75"/>
      <c r="CG2525" s="75"/>
      <c r="CH2525" s="75"/>
      <c r="CI2525" s="75"/>
      <c r="CJ2525" s="75"/>
      <c r="CK2525" s="75"/>
      <c r="CL2525" s="75"/>
      <c r="CM2525" s="75"/>
      <c r="CN2525" s="75"/>
      <c r="CO2525" s="75"/>
      <c r="CP2525" s="75"/>
      <c r="CQ2525" s="75"/>
      <c r="CR2525" s="75"/>
      <c r="CS2525" s="75"/>
      <c r="CT2525" s="75"/>
      <c r="CU2525" s="75"/>
      <c r="CV2525" s="75"/>
      <c r="CW2525" s="75"/>
      <c r="CX2525" s="75"/>
      <c r="CY2525" s="75"/>
      <c r="CZ2525" s="75"/>
      <c r="DA2525" s="75"/>
      <c r="DB2525" s="75"/>
      <c r="DC2525" s="75"/>
      <c r="DD2525" s="75"/>
      <c r="DE2525" s="75"/>
      <c r="DF2525" s="75"/>
      <c r="DG2525" s="75"/>
      <c r="DH2525" s="75"/>
      <c r="DI2525" s="75"/>
      <c r="DJ2525" s="75"/>
      <c r="DK2525" s="75"/>
      <c r="DL2525" s="75"/>
      <c r="DM2525" s="75"/>
      <c r="DN2525" s="75"/>
      <c r="DO2525" s="75"/>
      <c r="DP2525" s="75"/>
      <c r="DQ2525" s="75"/>
      <c r="DR2525" s="75"/>
      <c r="DS2525" s="75"/>
      <c r="DT2525" s="75"/>
      <c r="DU2525" s="75"/>
      <c r="DV2525" s="75"/>
      <c r="DW2525" s="75"/>
      <c r="DX2525" s="75"/>
      <c r="DY2525" s="75"/>
      <c r="DZ2525" s="75"/>
      <c r="EA2525" s="75"/>
      <c r="EB2525" s="75"/>
      <c r="EC2525" s="75"/>
      <c r="ED2525" s="75"/>
      <c r="EE2525" s="75"/>
      <c r="EF2525" s="75"/>
      <c r="EG2525" s="63"/>
      <c r="EH2525" s="75"/>
      <c r="EI2525" s="75"/>
      <c r="EJ2525" s="75"/>
      <c r="EK2525" s="75"/>
      <c r="EL2525" s="75"/>
      <c r="EM2525" s="75"/>
      <c r="EN2525" s="75"/>
      <c r="EO2525" s="75"/>
      <c r="EP2525" s="75"/>
      <c r="EQ2525" s="75"/>
      <c r="ER2525" s="75"/>
      <c r="ES2525" s="75"/>
      <c r="ET2525" s="75"/>
      <c r="EU2525" s="75"/>
      <c r="EV2525" s="75"/>
      <c r="EW2525" s="75"/>
      <c r="EX2525" s="75"/>
      <c r="EY2525" s="75"/>
      <c r="EZ2525" s="75"/>
      <c r="FA2525" s="75"/>
      <c r="FB2525" s="1219" t="s">
        <v>9004</v>
      </c>
      <c r="FC2525" s="1215"/>
      <c r="FD2525" s="75"/>
    </row>
    <row r="2526">
      <c r="A2526" s="1309" t="s">
        <v>9005</v>
      </c>
      <c r="B2526" s="1309" t="s">
        <v>402</v>
      </c>
      <c r="C2526" s="1310" t="s">
        <v>8</v>
      </c>
      <c r="D2526" s="1309" t="s">
        <v>18</v>
      </c>
      <c r="E2526" s="1309"/>
      <c r="F2526" s="1309"/>
      <c r="G2526" s="1309" t="s">
        <v>9006</v>
      </c>
      <c r="H2526" s="1309" t="s">
        <v>4612</v>
      </c>
      <c r="I2526" s="1309" t="s">
        <v>23</v>
      </c>
      <c r="J2526" s="1309" t="s">
        <v>14</v>
      </c>
      <c r="K2526" s="1309" t="s">
        <v>74</v>
      </c>
      <c r="L2526" s="1309" t="s">
        <v>9007</v>
      </c>
      <c r="M2526" s="1309" t="s">
        <v>128</v>
      </c>
      <c r="N2526" s="1311">
        <v>42961.0</v>
      </c>
      <c r="O2526" s="1311"/>
      <c r="P2526" s="1312"/>
      <c r="Q2526" s="692"/>
      <c r="R2526" s="692"/>
      <c r="S2526" s="690"/>
      <c r="T2526" s="857">
        <f t="shared" si="4753"/>
        <v>562</v>
      </c>
      <c r="U2526" s="1209">
        <f t="shared" si="4637"/>
        <v>7</v>
      </c>
      <c r="V2526" s="1313">
        <f t="shared" ref="V2526:X2526" si="4867">IF(ISBLANK($A2526),"",sum(AF2526,AL2526,AR2526,AX2526,BD2526,BJ2526,BP2526,BV2526,CB2526,CH2526,CN2526,CT2526,CZ2526,DF2526,DL2526,DR2526,DX2526,ED2526,EJ2526,EP2526,EV2526))</f>
        <v>0</v>
      </c>
      <c r="W2526" s="1313">
        <f t="shared" si="4867"/>
        <v>0</v>
      </c>
      <c r="X2526" s="1313">
        <f t="shared" si="4867"/>
        <v>0</v>
      </c>
      <c r="Y2526" s="1314">
        <f t="shared" si="4755"/>
        <v>0</v>
      </c>
      <c r="Z2526" s="1313">
        <f t="shared" ref="Z2526:AB2526" si="4868">IF(ISBLANK($A2526),"",sum(AI2526,AO2526,AU2526,BA2526,BG2526,BM2526,BS2526,BY2526,CE2526,CK2526,CQ2526,CW2526,DC2526,DI2526,DO2526,DU2526,EA2526,EG2526,EM2526,ES2526,EY2526))</f>
        <v>0</v>
      </c>
      <c r="AA2526" s="1313">
        <f t="shared" si="4868"/>
        <v>0</v>
      </c>
      <c r="AB2526" s="1313">
        <f t="shared" si="4868"/>
        <v>0</v>
      </c>
      <c r="AC2526" s="1315">
        <f t="shared" si="4758"/>
        <v>0</v>
      </c>
      <c r="AD2526" s="1316" t="str">
        <f t="shared" si="4759"/>
        <v/>
      </c>
      <c r="AE2526" s="1317" t="str">
        <f t="shared" si="4631"/>
        <v>20+</v>
      </c>
      <c r="AF2526" s="690"/>
      <c r="AG2526" s="690"/>
      <c r="AH2526" s="690"/>
      <c r="AI2526" s="690"/>
      <c r="AJ2526" s="690"/>
      <c r="AK2526" s="690"/>
      <c r="AL2526" s="690"/>
      <c r="AM2526" s="690"/>
      <c r="AN2526" s="690"/>
      <c r="AO2526" s="690"/>
      <c r="AP2526" s="690"/>
      <c r="AQ2526" s="690"/>
      <c r="AR2526" s="690"/>
      <c r="AS2526" s="690"/>
      <c r="AT2526" s="690"/>
      <c r="AU2526" s="690"/>
      <c r="AV2526" s="690"/>
      <c r="AW2526" s="690"/>
      <c r="AX2526" s="690"/>
      <c r="AY2526" s="690"/>
      <c r="AZ2526" s="690"/>
      <c r="BA2526" s="690"/>
      <c r="BB2526" s="690"/>
      <c r="BC2526" s="690"/>
      <c r="BD2526" s="690"/>
      <c r="BE2526" s="690"/>
      <c r="BF2526" s="690"/>
      <c r="BG2526" s="690"/>
      <c r="BH2526" s="690"/>
      <c r="BI2526" s="690"/>
      <c r="BJ2526" s="690"/>
      <c r="BK2526" s="690"/>
      <c r="BL2526" s="690"/>
      <c r="BM2526" s="690"/>
      <c r="BN2526" s="690"/>
      <c r="BO2526" s="690"/>
      <c r="BP2526" s="690"/>
      <c r="BQ2526" s="690"/>
      <c r="BR2526" s="690"/>
      <c r="BS2526" s="690"/>
      <c r="BT2526" s="690"/>
      <c r="BU2526" s="690"/>
      <c r="BV2526" s="690"/>
      <c r="BW2526" s="690"/>
      <c r="BX2526" s="690"/>
      <c r="BY2526" s="690"/>
      <c r="BZ2526" s="690"/>
      <c r="CA2526" s="690"/>
      <c r="CB2526" s="690"/>
      <c r="CC2526" s="690"/>
      <c r="CD2526" s="690"/>
      <c r="CE2526" s="690"/>
      <c r="CF2526" s="690"/>
      <c r="CG2526" s="690"/>
      <c r="CH2526" s="690"/>
      <c r="CI2526" s="690"/>
      <c r="CJ2526" s="690"/>
      <c r="CK2526" s="690"/>
      <c r="CL2526" s="690"/>
      <c r="CM2526" s="690"/>
      <c r="CN2526" s="690"/>
      <c r="CO2526" s="690"/>
      <c r="CP2526" s="690"/>
      <c r="CQ2526" s="690"/>
      <c r="CR2526" s="690"/>
      <c r="CS2526" s="690"/>
      <c r="CT2526" s="690"/>
      <c r="CU2526" s="690"/>
      <c r="CV2526" s="690"/>
      <c r="CW2526" s="690"/>
      <c r="CX2526" s="690"/>
      <c r="CY2526" s="690"/>
      <c r="CZ2526" s="690"/>
      <c r="DA2526" s="690"/>
      <c r="DB2526" s="690"/>
      <c r="DC2526" s="690"/>
      <c r="DD2526" s="690"/>
      <c r="DE2526" s="690"/>
      <c r="DF2526" s="690"/>
      <c r="DG2526" s="690"/>
      <c r="DH2526" s="690"/>
      <c r="DI2526" s="690"/>
      <c r="DJ2526" s="690"/>
      <c r="DK2526" s="690"/>
      <c r="DL2526" s="690"/>
      <c r="DM2526" s="690"/>
      <c r="DN2526" s="690"/>
      <c r="DO2526" s="690"/>
      <c r="DP2526" s="690"/>
      <c r="DQ2526" s="690"/>
      <c r="DR2526" s="690"/>
      <c r="DS2526" s="690"/>
      <c r="DT2526" s="690"/>
      <c r="DU2526" s="690"/>
      <c r="DV2526" s="690"/>
      <c r="DW2526" s="690"/>
      <c r="DX2526" s="690"/>
      <c r="DY2526" s="690"/>
      <c r="DZ2526" s="690"/>
      <c r="EA2526" s="690"/>
      <c r="EB2526" s="690"/>
      <c r="EC2526" s="690"/>
      <c r="ED2526" s="690"/>
      <c r="EE2526" s="690"/>
      <c r="EF2526" s="690"/>
      <c r="EG2526" s="690"/>
      <c r="EH2526" s="690"/>
      <c r="EI2526" s="690"/>
      <c r="EJ2526" s="690"/>
      <c r="EK2526" s="690"/>
      <c r="EL2526" s="690"/>
      <c r="EM2526" s="690"/>
      <c r="EN2526" s="690"/>
      <c r="EO2526" s="690"/>
      <c r="EP2526" s="690"/>
      <c r="EQ2526" s="690"/>
      <c r="ER2526" s="690"/>
      <c r="ES2526" s="690"/>
      <c r="ET2526" s="690"/>
      <c r="EU2526" s="690"/>
      <c r="EV2526" s="690"/>
      <c r="EW2526" s="690"/>
      <c r="EX2526" s="690"/>
      <c r="EY2526" s="690"/>
      <c r="EZ2526" s="690"/>
      <c r="FA2526" s="690"/>
      <c r="FB2526" s="1329" t="s">
        <v>9008</v>
      </c>
      <c r="FC2526" s="1320"/>
      <c r="FD2526" s="690"/>
    </row>
    <row r="2527">
      <c r="A2527" s="63" t="s">
        <v>9009</v>
      </c>
      <c r="B2527" s="63" t="s">
        <v>5132</v>
      </c>
      <c r="C2527" s="1220" t="s">
        <v>8</v>
      </c>
      <c r="D2527" s="63" t="s">
        <v>18</v>
      </c>
      <c r="E2527" s="63" t="s">
        <v>12</v>
      </c>
      <c r="F2527" s="75"/>
      <c r="G2527" s="63" t="s">
        <v>5068</v>
      </c>
      <c r="H2527" s="63" t="s">
        <v>4612</v>
      </c>
      <c r="I2527" s="63" t="s">
        <v>23</v>
      </c>
      <c r="J2527" s="63" t="s">
        <v>44</v>
      </c>
      <c r="K2527" s="63" t="s">
        <v>74</v>
      </c>
      <c r="L2527" s="63" t="s">
        <v>4727</v>
      </c>
      <c r="M2527" s="63" t="s">
        <v>103</v>
      </c>
      <c r="N2527" s="1290">
        <v>42872.0</v>
      </c>
      <c r="O2527" s="1290"/>
      <c r="P2527" s="1307">
        <v>42872.0</v>
      </c>
      <c r="Q2527" s="363"/>
      <c r="R2527" s="363"/>
      <c r="S2527" s="75"/>
      <c r="T2527" s="857">
        <f t="shared" si="4753"/>
        <v>651</v>
      </c>
      <c r="U2527" s="1209">
        <f t="shared" si="4637"/>
        <v>7</v>
      </c>
      <c r="V2527" s="1200">
        <f t="shared" ref="V2527:X2527" si="4869">IF(ISBLANK($A2527),"",sum(AF2527,AL2527,AR2527,AX2527,BD2527,BJ2527,BP2527,BV2527,CB2527,CH2527,CN2527,CT2527,CZ2527,DF2527,DL2527,DR2527,DX2527,ED2527,EJ2527,EP2527,EV2527))</f>
        <v>6</v>
      </c>
      <c r="W2527" s="1200">
        <f t="shared" si="4869"/>
        <v>0</v>
      </c>
      <c r="X2527" s="1200">
        <f t="shared" si="4869"/>
        <v>0</v>
      </c>
      <c r="Y2527" s="1201">
        <f t="shared" si="4755"/>
        <v>6</v>
      </c>
      <c r="Z2527" s="1200">
        <f t="shared" ref="Z2527:AB2527" si="4870">IF(ISBLANK($A2527),"",sum(AI2527,AO2527,AU2527,BA2527,BG2527,BM2527,BS2527,BY2527,CE2527,CK2527,CQ2527,CW2527,DC2527,DI2527,DO2527,DU2527,EA2527,EG2527,EM2527,ES2527,EY2527))</f>
        <v>5</v>
      </c>
      <c r="AA2527" s="1200">
        <f t="shared" si="4870"/>
        <v>1</v>
      </c>
      <c r="AB2527" s="1200">
        <f t="shared" si="4870"/>
        <v>0</v>
      </c>
      <c r="AC2527" s="1202">
        <f t="shared" si="4758"/>
        <v>6</v>
      </c>
      <c r="AD2527" s="1216">
        <f t="shared" si="4759"/>
        <v>0.8333333333</v>
      </c>
      <c r="AE2527" s="1204" t="str">
        <f t="shared" si="4631"/>
        <v>20+</v>
      </c>
      <c r="AF2527" s="778">
        <v>6.0</v>
      </c>
      <c r="AG2527" s="75"/>
      <c r="AH2527" s="75"/>
      <c r="AI2527" s="778">
        <v>5.0</v>
      </c>
      <c r="AJ2527" s="75"/>
      <c r="AK2527" s="75"/>
      <c r="AL2527" s="75"/>
      <c r="AM2527" s="75"/>
      <c r="AN2527" s="75"/>
      <c r="AO2527" s="75"/>
      <c r="AP2527" s="778">
        <v>1.0</v>
      </c>
      <c r="AQ2527" s="75"/>
      <c r="AR2527" s="75"/>
      <c r="AS2527" s="75"/>
      <c r="AT2527" s="75"/>
      <c r="AU2527" s="75"/>
      <c r="AV2527" s="75"/>
      <c r="AW2527" s="75"/>
      <c r="AX2527" s="75"/>
      <c r="AY2527" s="75"/>
      <c r="AZ2527" s="75"/>
      <c r="BA2527" s="75"/>
      <c r="BB2527" s="75"/>
      <c r="BC2527" s="75"/>
      <c r="BD2527" s="75"/>
      <c r="BE2527" s="75"/>
      <c r="BF2527" s="75"/>
      <c r="BG2527" s="75"/>
      <c r="BH2527" s="75"/>
      <c r="BI2527" s="75"/>
      <c r="BJ2527" s="75"/>
      <c r="BK2527" s="75"/>
      <c r="BL2527" s="75"/>
      <c r="BM2527" s="75"/>
      <c r="BN2527" s="75"/>
      <c r="BO2527" s="75"/>
      <c r="BP2527" s="75"/>
      <c r="BQ2527" s="75"/>
      <c r="BR2527" s="75"/>
      <c r="BS2527" s="75"/>
      <c r="BT2527" s="75"/>
      <c r="BU2527" s="75"/>
      <c r="BV2527" s="75"/>
      <c r="BW2527" s="75"/>
      <c r="BX2527" s="75"/>
      <c r="BY2527" s="75"/>
      <c r="BZ2527" s="75"/>
      <c r="CA2527" s="75"/>
      <c r="CB2527" s="75"/>
      <c r="CC2527" s="75"/>
      <c r="CD2527" s="75"/>
      <c r="CE2527" s="75"/>
      <c r="CF2527" s="75"/>
      <c r="CG2527" s="75"/>
      <c r="CH2527" s="75"/>
      <c r="CI2527" s="75"/>
      <c r="CJ2527" s="75"/>
      <c r="CK2527" s="75"/>
      <c r="CL2527" s="75"/>
      <c r="CM2527" s="75"/>
      <c r="CN2527" s="75"/>
      <c r="CO2527" s="75"/>
      <c r="CP2527" s="75"/>
      <c r="CQ2527" s="75"/>
      <c r="CR2527" s="75"/>
      <c r="CS2527" s="75"/>
      <c r="CT2527" s="75"/>
      <c r="CU2527" s="75"/>
      <c r="CV2527" s="75"/>
      <c r="CW2527" s="75"/>
      <c r="CX2527" s="75"/>
      <c r="CY2527" s="75"/>
      <c r="CZ2527" s="75"/>
      <c r="DA2527" s="75"/>
      <c r="DB2527" s="75"/>
      <c r="DC2527" s="75"/>
      <c r="DD2527" s="75"/>
      <c r="DE2527" s="75"/>
      <c r="DF2527" s="75"/>
      <c r="DG2527" s="75"/>
      <c r="DH2527" s="75"/>
      <c r="DI2527" s="75"/>
      <c r="DJ2527" s="75"/>
      <c r="DK2527" s="75"/>
      <c r="DL2527" s="75"/>
      <c r="DM2527" s="75"/>
      <c r="DN2527" s="75"/>
      <c r="DO2527" s="75"/>
      <c r="DP2527" s="75"/>
      <c r="DQ2527" s="75"/>
      <c r="DR2527" s="75"/>
      <c r="DS2527" s="75"/>
      <c r="DT2527" s="75"/>
      <c r="DU2527" s="75"/>
      <c r="DV2527" s="75"/>
      <c r="DW2527" s="75"/>
      <c r="DX2527" s="75"/>
      <c r="DY2527" s="75"/>
      <c r="DZ2527" s="75"/>
      <c r="EA2527" s="75"/>
      <c r="EB2527" s="75"/>
      <c r="EC2527" s="75"/>
      <c r="ED2527" s="75"/>
      <c r="EE2527" s="75"/>
      <c r="EF2527" s="75"/>
      <c r="EG2527" s="63"/>
      <c r="EH2527" s="75"/>
      <c r="EI2527" s="75"/>
      <c r="EJ2527" s="75"/>
      <c r="EK2527" s="75"/>
      <c r="EL2527" s="75"/>
      <c r="EM2527" s="75"/>
      <c r="EN2527" s="75"/>
      <c r="EO2527" s="75"/>
      <c r="EP2527" s="75"/>
      <c r="EQ2527" s="75"/>
      <c r="ER2527" s="75"/>
      <c r="ES2527" s="75"/>
      <c r="ET2527" s="75"/>
      <c r="EU2527" s="75"/>
      <c r="EV2527" s="75"/>
      <c r="EW2527" s="75"/>
      <c r="EX2527" s="75"/>
      <c r="EY2527" s="75"/>
      <c r="EZ2527" s="75"/>
      <c r="FA2527" s="75"/>
      <c r="FB2527" s="1219" t="s">
        <v>9010</v>
      </c>
      <c r="FC2527" s="1215"/>
      <c r="FD2527" s="75"/>
    </row>
    <row r="2528">
      <c r="A2528" s="786" t="s">
        <v>9011</v>
      </c>
      <c r="B2528" s="786" t="s">
        <v>9012</v>
      </c>
      <c r="C2528" s="1283" t="s">
        <v>70</v>
      </c>
      <c r="D2528" s="786" t="s">
        <v>18</v>
      </c>
      <c r="E2528" s="786"/>
      <c r="F2528" s="786"/>
      <c r="G2528" s="786" t="s">
        <v>9013</v>
      </c>
      <c r="H2528" s="786" t="s">
        <v>9014</v>
      </c>
      <c r="I2528" s="786"/>
      <c r="J2528" s="786"/>
      <c r="K2528" s="786" t="s">
        <v>8520</v>
      </c>
      <c r="L2528" s="786" t="s">
        <v>6003</v>
      </c>
      <c r="M2528" s="786" t="s">
        <v>123</v>
      </c>
      <c r="N2528" s="1284">
        <v>43056.0</v>
      </c>
      <c r="O2528" s="1284">
        <v>43056.0</v>
      </c>
      <c r="P2528" s="1285"/>
      <c r="Q2528" s="363"/>
      <c r="R2528" s="363"/>
      <c r="S2528" s="75"/>
      <c r="T2528" s="857">
        <f t="shared" si="4753"/>
        <v>467</v>
      </c>
      <c r="U2528" s="1209">
        <f t="shared" si="4637"/>
        <v>7</v>
      </c>
      <c r="V2528" s="1200">
        <f t="shared" ref="V2528:X2528" si="4871">IF(ISBLANK($A2528),"",sum(AF2528,AL2528,AR2528,AX2528,BD2528,BJ2528,BP2528,BV2528,CB2528,CH2528,CN2528,CT2528,CZ2528,DF2528,DL2528,DR2528,DX2528,ED2528,EJ2528,EP2528,EV2528))</f>
        <v>3</v>
      </c>
      <c r="W2528" s="1200">
        <f t="shared" si="4871"/>
        <v>4</v>
      </c>
      <c r="X2528" s="1200">
        <f t="shared" si="4871"/>
        <v>0</v>
      </c>
      <c r="Y2528" s="1201">
        <f t="shared" si="4755"/>
        <v>7</v>
      </c>
      <c r="Z2528" s="1200">
        <f t="shared" ref="Z2528:AB2528" si="4872">IF(ISBLANK($A2528),"",sum(AI2528,AO2528,AU2528,BA2528,BG2528,BM2528,BS2528,BY2528,CE2528,CK2528,CQ2528,CW2528,DC2528,DI2528,DO2528,DU2528,EA2528,EG2528,EM2528,ES2528,EY2528))</f>
        <v>5</v>
      </c>
      <c r="AA2528" s="1200">
        <f t="shared" si="4872"/>
        <v>5</v>
      </c>
      <c r="AB2528" s="1200">
        <f t="shared" si="4872"/>
        <v>0</v>
      </c>
      <c r="AC2528" s="1202">
        <f t="shared" si="4758"/>
        <v>10</v>
      </c>
      <c r="AD2528" s="1216">
        <f t="shared" si="4759"/>
        <v>0.7142857143</v>
      </c>
      <c r="AE2528" s="1204" t="str">
        <f t="shared" si="4631"/>
        <v>20+</v>
      </c>
      <c r="AF2528" s="75"/>
      <c r="AG2528" s="75"/>
      <c r="AH2528" s="75"/>
      <c r="AI2528" s="75"/>
      <c r="AJ2528" s="75"/>
      <c r="AK2528" s="75"/>
      <c r="AL2528" s="1286">
        <v>1.0</v>
      </c>
      <c r="AM2528" s="1286">
        <v>2.0</v>
      </c>
      <c r="AN2528" s="75"/>
      <c r="AO2528" s="1286">
        <v>2.0</v>
      </c>
      <c r="AP2528" s="1286">
        <v>1.0</v>
      </c>
      <c r="AQ2528" s="75"/>
      <c r="AR2528" s="75"/>
      <c r="AS2528" s="1286">
        <v>2.0</v>
      </c>
      <c r="AT2528" s="75"/>
      <c r="AU2528" s="75"/>
      <c r="AV2528" s="1286">
        <v>4.0</v>
      </c>
      <c r="AW2528" s="75"/>
      <c r="AX2528" s="75"/>
      <c r="AY2528" s="75"/>
      <c r="AZ2528" s="75"/>
      <c r="BA2528" s="1286">
        <v>2.0</v>
      </c>
      <c r="BB2528" s="75"/>
      <c r="BC2528" s="75"/>
      <c r="BD2528" s="75"/>
      <c r="BE2528" s="75"/>
      <c r="BF2528" s="75"/>
      <c r="BG2528" s="75"/>
      <c r="BH2528" s="75"/>
      <c r="BI2528" s="75"/>
      <c r="BJ2528" s="75"/>
      <c r="BK2528" s="75"/>
      <c r="BL2528" s="75"/>
      <c r="BM2528" s="75"/>
      <c r="BN2528" s="75"/>
      <c r="BO2528" s="75"/>
      <c r="BP2528" s="1286">
        <v>1.0</v>
      </c>
      <c r="BQ2528" s="75"/>
      <c r="BR2528" s="75"/>
      <c r="BS2528" s="1286">
        <v>1.0</v>
      </c>
      <c r="BT2528" s="75"/>
      <c r="BU2528" s="75"/>
      <c r="BV2528" s="1286">
        <v>1.0</v>
      </c>
      <c r="BW2528" s="75"/>
      <c r="BX2528" s="75"/>
      <c r="BY2528" s="75"/>
      <c r="BZ2528" s="75"/>
      <c r="CA2528" s="75"/>
      <c r="CB2528" s="75"/>
      <c r="CC2528" s="75"/>
      <c r="CD2528" s="75"/>
      <c r="CE2528" s="75"/>
      <c r="CF2528" s="75"/>
      <c r="CG2528" s="75"/>
      <c r="CH2528" s="75"/>
      <c r="CI2528" s="75"/>
      <c r="CJ2528" s="75"/>
      <c r="CK2528" s="75"/>
      <c r="CL2528" s="75"/>
      <c r="CM2528" s="75"/>
      <c r="CN2528" s="75"/>
      <c r="CO2528" s="75"/>
      <c r="CP2528" s="75"/>
      <c r="CQ2528" s="75"/>
      <c r="CR2528" s="75"/>
      <c r="CS2528" s="75"/>
      <c r="CT2528" s="75"/>
      <c r="CU2528" s="75"/>
      <c r="CV2528" s="75"/>
      <c r="CW2528" s="75"/>
      <c r="CX2528" s="75"/>
      <c r="CY2528" s="75"/>
      <c r="CZ2528" s="75"/>
      <c r="DA2528" s="75"/>
      <c r="DB2528" s="75"/>
      <c r="DC2528" s="75"/>
      <c r="DD2528" s="75"/>
      <c r="DE2528" s="75"/>
      <c r="DF2528" s="75"/>
      <c r="DG2528" s="75"/>
      <c r="DH2528" s="75"/>
      <c r="DI2528" s="75"/>
      <c r="DJ2528" s="75"/>
      <c r="DK2528" s="75"/>
      <c r="DL2528" s="75"/>
      <c r="DM2528" s="75"/>
      <c r="DN2528" s="75"/>
      <c r="DO2528" s="75"/>
      <c r="DP2528" s="75"/>
      <c r="DQ2528" s="75"/>
      <c r="DR2528" s="75"/>
      <c r="DS2528" s="75"/>
      <c r="DT2528" s="75"/>
      <c r="DU2528" s="75"/>
      <c r="DV2528" s="75"/>
      <c r="DW2528" s="75"/>
      <c r="DX2528" s="75"/>
      <c r="DY2528" s="75"/>
      <c r="DZ2528" s="75"/>
      <c r="EA2528" s="75"/>
      <c r="EB2528" s="75"/>
      <c r="EC2528" s="75"/>
      <c r="ED2528" s="75"/>
      <c r="EE2528" s="75"/>
      <c r="EF2528" s="75"/>
      <c r="EG2528" s="75"/>
      <c r="EH2528" s="75"/>
      <c r="EI2528" s="75"/>
      <c r="EJ2528" s="75"/>
      <c r="EK2528" s="75"/>
      <c r="EL2528" s="75"/>
      <c r="EM2528" s="75"/>
      <c r="EN2528" s="75"/>
      <c r="EO2528" s="75"/>
      <c r="EP2528" s="75"/>
      <c r="EQ2528" s="75"/>
      <c r="ER2528" s="75"/>
      <c r="ES2528" s="75"/>
      <c r="ET2528" s="75"/>
      <c r="EU2528" s="75"/>
      <c r="EV2528" s="75"/>
      <c r="EW2528" s="75"/>
      <c r="EX2528" s="75"/>
      <c r="EY2528" s="75"/>
      <c r="EZ2528" s="75"/>
      <c r="FA2528" s="75"/>
      <c r="FB2528" s="1287" t="s">
        <v>9015</v>
      </c>
      <c r="FC2528" s="1215"/>
      <c r="FD2528" s="75"/>
    </row>
    <row r="2529">
      <c r="A2529" s="1302" t="s">
        <v>9016</v>
      </c>
      <c r="B2529" s="63" t="s">
        <v>9017</v>
      </c>
      <c r="C2529" s="1220" t="s">
        <v>8</v>
      </c>
      <c r="D2529" s="63" t="s">
        <v>18</v>
      </c>
      <c r="E2529" s="63"/>
      <c r="F2529" s="75"/>
      <c r="G2529" s="63" t="s">
        <v>5245</v>
      </c>
      <c r="H2529" s="63" t="s">
        <v>4559</v>
      </c>
      <c r="I2529" s="63" t="s">
        <v>23</v>
      </c>
      <c r="J2529" s="63" t="s">
        <v>44</v>
      </c>
      <c r="K2529" s="63" t="s">
        <v>8520</v>
      </c>
      <c r="L2529" s="786" t="s">
        <v>9018</v>
      </c>
      <c r="M2529" s="786" t="s">
        <v>119</v>
      </c>
      <c r="N2529" s="1307">
        <v>42951.0</v>
      </c>
      <c r="O2529" s="1290">
        <v>42951.0</v>
      </c>
      <c r="P2529" s="1285"/>
      <c r="Q2529" s="363"/>
      <c r="R2529" s="363"/>
      <c r="S2529" s="75"/>
      <c r="T2529" s="857">
        <f t="shared" si="4753"/>
        <v>572</v>
      </c>
      <c r="U2529" s="1209">
        <f t="shared" si="4637"/>
        <v>7</v>
      </c>
      <c r="V2529" s="1200">
        <f t="shared" ref="V2529:X2529" si="4873">IF(ISBLANK($A2529),"",sum(AF2529,AL2529,AR2529,AX2529,BD2529,BJ2529,BP2529,BV2529,CB2529,CH2529,CN2529,CT2529,CZ2529,DF2529,DL2529,DR2529,DX2529,ED2529,EJ2529,EP2529,EV2529))</f>
        <v>1</v>
      </c>
      <c r="W2529" s="1200">
        <f t="shared" si="4873"/>
        <v>0</v>
      </c>
      <c r="X2529" s="1200">
        <f t="shared" si="4873"/>
        <v>0</v>
      </c>
      <c r="Y2529" s="1201">
        <f t="shared" si="4755"/>
        <v>1</v>
      </c>
      <c r="Z2529" s="1200">
        <f t="shared" ref="Z2529:AB2529" si="4874">IF(ISBLANK($A2529),"",sum(AI2529,AO2529,AU2529,BA2529,BG2529,BM2529,BS2529,BY2529,CE2529,CK2529,CQ2529,CW2529,DC2529,DI2529,DO2529,DU2529,EA2529,EG2529,EM2529,ES2529,EY2529))</f>
        <v>2</v>
      </c>
      <c r="AA2529" s="1200">
        <f t="shared" si="4874"/>
        <v>0</v>
      </c>
      <c r="AB2529" s="1200">
        <f t="shared" si="4874"/>
        <v>0</v>
      </c>
      <c r="AC2529" s="1202">
        <f t="shared" si="4758"/>
        <v>2</v>
      </c>
      <c r="AD2529" s="1216">
        <f t="shared" si="4759"/>
        <v>2</v>
      </c>
      <c r="AE2529" s="1204" t="str">
        <f t="shared" si="4631"/>
        <v>20+</v>
      </c>
      <c r="AF2529" s="75"/>
      <c r="AG2529" s="75"/>
      <c r="AH2529" s="75"/>
      <c r="AI2529" s="75"/>
      <c r="AJ2529" s="75"/>
      <c r="AK2529" s="75"/>
      <c r="AL2529" s="75"/>
      <c r="AM2529" s="75"/>
      <c r="AN2529" s="75"/>
      <c r="AO2529" s="778">
        <v>2.0</v>
      </c>
      <c r="AP2529" s="75"/>
      <c r="AQ2529" s="75"/>
      <c r="AR2529" s="75"/>
      <c r="AS2529" s="75"/>
      <c r="AT2529" s="75"/>
      <c r="AU2529" s="75"/>
      <c r="AV2529" s="75"/>
      <c r="AW2529" s="75"/>
      <c r="AX2529" s="778">
        <v>1.0</v>
      </c>
      <c r="AY2529" s="75"/>
      <c r="AZ2529" s="75"/>
      <c r="BA2529" s="75"/>
      <c r="BB2529" s="75"/>
      <c r="BC2529" s="75"/>
      <c r="BD2529" s="75"/>
      <c r="BE2529" s="75"/>
      <c r="BF2529" s="75"/>
      <c r="BG2529" s="75"/>
      <c r="BH2529" s="75"/>
      <c r="BI2529" s="75"/>
      <c r="BJ2529" s="75"/>
      <c r="BK2529" s="75"/>
      <c r="BL2529" s="75"/>
      <c r="BM2529" s="75"/>
      <c r="BN2529" s="75"/>
      <c r="BO2529" s="75"/>
      <c r="BP2529" s="75"/>
      <c r="BQ2529" s="75"/>
      <c r="BR2529" s="75"/>
      <c r="BS2529" s="75"/>
      <c r="BT2529" s="75"/>
      <c r="BU2529" s="75"/>
      <c r="BV2529" s="75"/>
      <c r="BW2529" s="75"/>
      <c r="BX2529" s="75"/>
      <c r="BY2529" s="75"/>
      <c r="BZ2529" s="75"/>
      <c r="CA2529" s="75"/>
      <c r="CB2529" s="75"/>
      <c r="CC2529" s="75"/>
      <c r="CD2529" s="75"/>
      <c r="CE2529" s="75"/>
      <c r="CF2529" s="75"/>
      <c r="CG2529" s="75"/>
      <c r="CH2529" s="75"/>
      <c r="CI2529" s="75"/>
      <c r="CJ2529" s="75"/>
      <c r="CK2529" s="75"/>
      <c r="CL2529" s="75"/>
      <c r="CM2529" s="75"/>
      <c r="CN2529" s="75"/>
      <c r="CO2529" s="75"/>
      <c r="CP2529" s="75"/>
      <c r="CQ2529" s="75"/>
      <c r="CR2529" s="75"/>
      <c r="CS2529" s="75"/>
      <c r="CT2529" s="75"/>
      <c r="CU2529" s="75"/>
      <c r="CV2529" s="75"/>
      <c r="CW2529" s="75"/>
      <c r="CX2529" s="75"/>
      <c r="CY2529" s="75"/>
      <c r="CZ2529" s="75"/>
      <c r="DA2529" s="75"/>
      <c r="DB2529" s="75"/>
      <c r="DC2529" s="75"/>
      <c r="DD2529" s="75"/>
      <c r="DE2529" s="75"/>
      <c r="DF2529" s="75"/>
      <c r="DG2529" s="75"/>
      <c r="DH2529" s="75"/>
      <c r="DI2529" s="75"/>
      <c r="DJ2529" s="75"/>
      <c r="DK2529" s="75"/>
      <c r="DL2529" s="75"/>
      <c r="DM2529" s="75"/>
      <c r="DN2529" s="75"/>
      <c r="DO2529" s="75"/>
      <c r="DP2529" s="75"/>
      <c r="DQ2529" s="75"/>
      <c r="DR2529" s="75"/>
      <c r="DS2529" s="75"/>
      <c r="DT2529" s="75"/>
      <c r="DU2529" s="75"/>
      <c r="DV2529" s="75"/>
      <c r="DW2529" s="75"/>
      <c r="DX2529" s="75"/>
      <c r="DY2529" s="75"/>
      <c r="DZ2529" s="75"/>
      <c r="EA2529" s="75"/>
      <c r="EB2529" s="75"/>
      <c r="EC2529" s="75"/>
      <c r="ED2529" s="75"/>
      <c r="EE2529" s="75"/>
      <c r="EF2529" s="75"/>
      <c r="EG2529" s="63"/>
      <c r="EH2529" s="75"/>
      <c r="EI2529" s="75"/>
      <c r="EJ2529" s="75"/>
      <c r="EK2529" s="75"/>
      <c r="EL2529" s="75"/>
      <c r="EM2529" s="75"/>
      <c r="EN2529" s="75"/>
      <c r="EO2529" s="75"/>
      <c r="EP2529" s="75"/>
      <c r="EQ2529" s="75"/>
      <c r="ER2529" s="75"/>
      <c r="ES2529" s="75"/>
      <c r="ET2529" s="75"/>
      <c r="EU2529" s="75"/>
      <c r="EV2529" s="75"/>
      <c r="EW2529" s="75"/>
      <c r="EX2529" s="75"/>
      <c r="EY2529" s="75"/>
      <c r="EZ2529" s="75"/>
      <c r="FA2529" s="75"/>
      <c r="FB2529" s="1219" t="s">
        <v>9019</v>
      </c>
      <c r="FC2529" s="1215"/>
      <c r="FD2529" s="75"/>
    </row>
    <row r="2530">
      <c r="A2530" s="786" t="s">
        <v>9020</v>
      </c>
      <c r="B2530" s="786" t="s">
        <v>8195</v>
      </c>
      <c r="C2530" s="1283" t="s">
        <v>70</v>
      </c>
      <c r="D2530" s="786" t="s">
        <v>18</v>
      </c>
      <c r="E2530" s="786"/>
      <c r="F2530" s="786"/>
      <c r="G2530" s="786" t="s">
        <v>9021</v>
      </c>
      <c r="H2530" s="786" t="s">
        <v>9022</v>
      </c>
      <c r="I2530" s="786"/>
      <c r="J2530" s="786"/>
      <c r="K2530" s="786" t="s">
        <v>8520</v>
      </c>
      <c r="L2530" s="786" t="s">
        <v>8395</v>
      </c>
      <c r="M2530" s="786" t="s">
        <v>125</v>
      </c>
      <c r="N2530" s="1284">
        <v>43202.0</v>
      </c>
      <c r="O2530" s="1284">
        <v>43202.0</v>
      </c>
      <c r="P2530" s="1285"/>
      <c r="Q2530" s="363"/>
      <c r="R2530" s="363"/>
      <c r="S2530" s="75"/>
      <c r="T2530" s="857">
        <f t="shared" si="4753"/>
        <v>321</v>
      </c>
      <c r="U2530" s="1209">
        <f t="shared" si="4637"/>
        <v>7</v>
      </c>
      <c r="V2530" s="1200">
        <f t="shared" ref="V2530:X2530" si="4875">IF(ISBLANK($A2530),"",sum(AF2530,AL2530,AR2530,AX2530,BD2530,BJ2530,BP2530,BV2530,CB2530,CH2530,CN2530,CT2530,CZ2530,DF2530,DL2530,DR2530,DX2530,ED2530,EJ2530,EP2530,EV2530))</f>
        <v>3</v>
      </c>
      <c r="W2530" s="1200">
        <f t="shared" si="4875"/>
        <v>4</v>
      </c>
      <c r="X2530" s="1200">
        <f t="shared" si="4875"/>
        <v>0</v>
      </c>
      <c r="Y2530" s="1201">
        <f t="shared" si="4755"/>
        <v>7</v>
      </c>
      <c r="Z2530" s="1200">
        <f t="shared" ref="Z2530:AB2530" si="4876">IF(ISBLANK($A2530),"",sum(AI2530,AO2530,AU2530,BA2530,BG2530,BM2530,BS2530,BY2530,CE2530,CK2530,CQ2530,CW2530,DC2530,DI2530,DO2530,DU2530,EA2530,EG2530,EM2530,ES2530,EY2530))</f>
        <v>5</v>
      </c>
      <c r="AA2530" s="1200">
        <f t="shared" si="4876"/>
        <v>4</v>
      </c>
      <c r="AB2530" s="1200">
        <f t="shared" si="4876"/>
        <v>0</v>
      </c>
      <c r="AC2530" s="1202">
        <f t="shared" si="4758"/>
        <v>9</v>
      </c>
      <c r="AD2530" s="1216">
        <f t="shared" si="4759"/>
        <v>0.7142857143</v>
      </c>
      <c r="AE2530" s="1204" t="str">
        <f t="shared" si="4631"/>
        <v>20+</v>
      </c>
      <c r="AF2530" s="1286">
        <v>1.0</v>
      </c>
      <c r="AG2530" s="1286">
        <v>2.0</v>
      </c>
      <c r="AH2530" s="75"/>
      <c r="AI2530" s="1286">
        <v>2.0</v>
      </c>
      <c r="AJ2530" s="75"/>
      <c r="AK2530" s="75"/>
      <c r="AL2530" s="1286">
        <v>2.0</v>
      </c>
      <c r="AM2530" s="1286">
        <v>1.0</v>
      </c>
      <c r="AN2530" s="75"/>
      <c r="AO2530" s="1286">
        <v>2.0</v>
      </c>
      <c r="AP2530" s="75"/>
      <c r="AQ2530" s="75"/>
      <c r="AR2530" s="75"/>
      <c r="AS2530" s="1286">
        <v>1.0</v>
      </c>
      <c r="AT2530" s="75"/>
      <c r="AU2530" s="75"/>
      <c r="AV2530" s="1286">
        <v>3.0</v>
      </c>
      <c r="AW2530" s="75"/>
      <c r="AX2530" s="75"/>
      <c r="AY2530" s="75"/>
      <c r="AZ2530" s="75"/>
      <c r="BA2530" s="1286">
        <v>1.0</v>
      </c>
      <c r="BB2530" s="75"/>
      <c r="BC2530" s="75"/>
      <c r="BD2530" s="75"/>
      <c r="BE2530" s="75"/>
      <c r="BF2530" s="75"/>
      <c r="BG2530" s="75"/>
      <c r="BH2530" s="1286">
        <v>1.0</v>
      </c>
      <c r="BI2530" s="75"/>
      <c r="BJ2530" s="75"/>
      <c r="BK2530" s="75"/>
      <c r="BL2530" s="75"/>
      <c r="BM2530" s="75"/>
      <c r="BN2530" s="75"/>
      <c r="BO2530" s="75"/>
      <c r="BP2530" s="75"/>
      <c r="BQ2530" s="75"/>
      <c r="BR2530" s="75"/>
      <c r="BS2530" s="75"/>
      <c r="BT2530" s="75"/>
      <c r="BU2530" s="75"/>
      <c r="BV2530" s="75"/>
      <c r="BW2530" s="75"/>
      <c r="BX2530" s="75"/>
      <c r="BY2530" s="75"/>
      <c r="BZ2530" s="75"/>
      <c r="CA2530" s="75"/>
      <c r="CB2530" s="75"/>
      <c r="CC2530" s="75"/>
      <c r="CD2530" s="75"/>
      <c r="CE2530" s="75"/>
      <c r="CF2530" s="75"/>
      <c r="CG2530" s="75"/>
      <c r="CH2530" s="75"/>
      <c r="CI2530" s="75"/>
      <c r="CJ2530" s="75"/>
      <c r="CK2530" s="75"/>
      <c r="CL2530" s="75"/>
      <c r="CM2530" s="75"/>
      <c r="CN2530" s="75"/>
      <c r="CO2530" s="75"/>
      <c r="CP2530" s="75"/>
      <c r="CQ2530" s="75"/>
      <c r="CR2530" s="75"/>
      <c r="CS2530" s="75"/>
      <c r="CT2530" s="75"/>
      <c r="CU2530" s="75"/>
      <c r="CV2530" s="75"/>
      <c r="CW2530" s="75"/>
      <c r="CX2530" s="75"/>
      <c r="CY2530" s="75"/>
      <c r="CZ2530" s="75"/>
      <c r="DA2530" s="75"/>
      <c r="DB2530" s="75"/>
      <c r="DC2530" s="75"/>
      <c r="DD2530" s="75"/>
      <c r="DE2530" s="75"/>
      <c r="DF2530" s="75"/>
      <c r="DG2530" s="75"/>
      <c r="DH2530" s="75"/>
      <c r="DI2530" s="75"/>
      <c r="DJ2530" s="75"/>
      <c r="DK2530" s="75"/>
      <c r="DL2530" s="75"/>
      <c r="DM2530" s="75"/>
      <c r="DN2530" s="75"/>
      <c r="DO2530" s="75"/>
      <c r="DP2530" s="75"/>
      <c r="DQ2530" s="75"/>
      <c r="DR2530" s="75"/>
      <c r="DS2530" s="75"/>
      <c r="DT2530" s="75"/>
      <c r="DU2530" s="75"/>
      <c r="DV2530" s="75"/>
      <c r="DW2530" s="75"/>
      <c r="DX2530" s="75"/>
      <c r="DY2530" s="75"/>
      <c r="DZ2530" s="75"/>
      <c r="EA2530" s="75"/>
      <c r="EB2530" s="75"/>
      <c r="EC2530" s="75"/>
      <c r="ED2530" s="75"/>
      <c r="EE2530" s="75"/>
      <c r="EF2530" s="75"/>
      <c r="EG2530" s="75"/>
      <c r="EH2530" s="75"/>
      <c r="EI2530" s="75"/>
      <c r="EJ2530" s="75"/>
      <c r="EK2530" s="75"/>
      <c r="EL2530" s="75"/>
      <c r="EM2530" s="75"/>
      <c r="EN2530" s="75"/>
      <c r="EO2530" s="75"/>
      <c r="EP2530" s="75"/>
      <c r="EQ2530" s="75"/>
      <c r="ER2530" s="75"/>
      <c r="ES2530" s="75"/>
      <c r="ET2530" s="75"/>
      <c r="EU2530" s="75"/>
      <c r="EV2530" s="75"/>
      <c r="EW2530" s="75"/>
      <c r="EX2530" s="75"/>
      <c r="EY2530" s="75"/>
      <c r="EZ2530" s="75"/>
      <c r="FA2530" s="75"/>
      <c r="FB2530" s="1287" t="s">
        <v>9023</v>
      </c>
      <c r="FC2530" s="1215"/>
      <c r="FD2530" s="75"/>
    </row>
    <row r="2531">
      <c r="A2531" s="63" t="s">
        <v>9024</v>
      </c>
      <c r="B2531" s="63" t="s">
        <v>4187</v>
      </c>
      <c r="C2531" s="1220" t="s">
        <v>1970</v>
      </c>
      <c r="D2531" s="63" t="s">
        <v>29</v>
      </c>
      <c r="E2531" s="63" t="s">
        <v>12</v>
      </c>
      <c r="F2531" s="63" t="str">
        <f>"+"</f>
        <v>+</v>
      </c>
      <c r="G2531" s="63" t="s">
        <v>6901</v>
      </c>
      <c r="H2531" s="63" t="s">
        <v>4081</v>
      </c>
      <c r="I2531" s="63"/>
      <c r="J2531" s="63" t="s">
        <v>44</v>
      </c>
      <c r="K2531" s="63" t="s">
        <v>9025</v>
      </c>
      <c r="L2531" s="63"/>
      <c r="M2531" s="63"/>
      <c r="N2531" s="843"/>
      <c r="O2531" s="363"/>
      <c r="P2531" s="1285"/>
      <c r="Q2531" s="1297">
        <v>41878.0</v>
      </c>
      <c r="R2531" s="1297"/>
      <c r="S2531" s="75"/>
      <c r="T2531" s="558">
        <f t="shared" si="4753"/>
        <v>43523</v>
      </c>
      <c r="U2531" s="1209">
        <f t="shared" si="4637"/>
        <v>7</v>
      </c>
      <c r="V2531" s="75">
        <f t="shared" ref="V2531:X2531" si="4877">IF(ISBLANK($A2531),"",sum(AF2531,AL2531,AR2531,AX2531,BD2531,BJ2531,BP2531,BV2531,CB2531,CH2531,CN2531,CT2531,CZ2531,DF2531,DL2531,DR2531,DX2531,ED2531,EJ2531,EP2531,EV2531))</f>
        <v>0</v>
      </c>
      <c r="W2531" s="75">
        <f t="shared" si="4877"/>
        <v>0</v>
      </c>
      <c r="X2531" s="75">
        <f t="shared" si="4877"/>
        <v>0</v>
      </c>
      <c r="Y2531" s="75">
        <f t="shared" si="4755"/>
        <v>0</v>
      </c>
      <c r="Z2531" s="75">
        <f t="shared" ref="Z2531:AB2531" si="4878">IF(ISBLANK($A2531),"",sum(AI2531,AO2531,AU2531,BA2531,BG2531,BM2531,BS2531,BY2531,CE2531,CK2531,CQ2531,CW2531,DC2531,DI2531,DO2531,DU2531,EA2531,EG2531,EM2531,ES2531,EY2531))</f>
        <v>0</v>
      </c>
      <c r="AA2531" s="75">
        <f t="shared" si="4878"/>
        <v>0</v>
      </c>
      <c r="AB2531" s="75">
        <f t="shared" si="4878"/>
        <v>0</v>
      </c>
      <c r="AC2531" s="1207">
        <f t="shared" si="4758"/>
        <v>0</v>
      </c>
      <c r="AD2531" s="1294" t="str">
        <f t="shared" si="4759"/>
        <v/>
      </c>
      <c r="AE2531" s="1204" t="str">
        <f t="shared" si="4631"/>
        <v/>
      </c>
      <c r="AF2531" s="75"/>
      <c r="AG2531" s="75"/>
      <c r="AH2531" s="75"/>
      <c r="AI2531" s="75"/>
      <c r="AJ2531" s="75"/>
      <c r="AK2531" s="75"/>
      <c r="AL2531" s="75"/>
      <c r="AM2531" s="75"/>
      <c r="AN2531" s="75"/>
      <c r="AO2531" s="75"/>
      <c r="AP2531" s="75"/>
      <c r="AQ2531" s="75"/>
      <c r="AR2531" s="75"/>
      <c r="AS2531" s="75"/>
      <c r="AT2531" s="75"/>
      <c r="AU2531" s="75"/>
      <c r="AV2531" s="75"/>
      <c r="AW2531" s="75"/>
      <c r="AX2531" s="75"/>
      <c r="AY2531" s="75"/>
      <c r="AZ2531" s="75"/>
      <c r="BA2531" s="75"/>
      <c r="BB2531" s="75"/>
      <c r="BC2531" s="75"/>
      <c r="BD2531" s="75"/>
      <c r="BE2531" s="75"/>
      <c r="BF2531" s="75"/>
      <c r="BG2531" s="75"/>
      <c r="BH2531" s="75"/>
      <c r="BI2531" s="75"/>
      <c r="BJ2531" s="75"/>
      <c r="BK2531" s="75"/>
      <c r="BL2531" s="75"/>
      <c r="BM2531" s="75"/>
      <c r="BN2531" s="75"/>
      <c r="BO2531" s="75"/>
      <c r="BP2531" s="75"/>
      <c r="BQ2531" s="75"/>
      <c r="BR2531" s="75"/>
      <c r="BS2531" s="75"/>
      <c r="BT2531" s="75"/>
      <c r="BU2531" s="75"/>
      <c r="BV2531" s="75"/>
      <c r="BW2531" s="75"/>
      <c r="BX2531" s="75"/>
      <c r="BY2531" s="75"/>
      <c r="BZ2531" s="75"/>
      <c r="CA2531" s="75"/>
      <c r="CB2531" s="75"/>
      <c r="CC2531" s="75"/>
      <c r="CD2531" s="75"/>
      <c r="CE2531" s="75"/>
      <c r="CF2531" s="75"/>
      <c r="CG2531" s="75"/>
      <c r="CH2531" s="75"/>
      <c r="CI2531" s="75"/>
      <c r="CJ2531" s="75"/>
      <c r="CK2531" s="75"/>
      <c r="CL2531" s="75"/>
      <c r="CM2531" s="75"/>
      <c r="CN2531" s="75"/>
      <c r="CO2531" s="75"/>
      <c r="CP2531" s="75"/>
      <c r="CQ2531" s="75"/>
      <c r="CR2531" s="75"/>
      <c r="CS2531" s="75"/>
      <c r="CT2531" s="75"/>
      <c r="CU2531" s="75"/>
      <c r="CV2531" s="75"/>
      <c r="CW2531" s="75"/>
      <c r="CX2531" s="75"/>
      <c r="CY2531" s="75"/>
      <c r="CZ2531" s="75"/>
      <c r="DA2531" s="75"/>
      <c r="DB2531" s="75"/>
      <c r="DC2531" s="75"/>
      <c r="DD2531" s="75"/>
      <c r="DE2531" s="75"/>
      <c r="DF2531" s="75"/>
      <c r="DG2531" s="75"/>
      <c r="DH2531" s="75"/>
      <c r="DI2531" s="75"/>
      <c r="DJ2531" s="75"/>
      <c r="DK2531" s="75"/>
      <c r="DL2531" s="75"/>
      <c r="DM2531" s="75"/>
      <c r="DN2531" s="75"/>
      <c r="DO2531" s="75"/>
      <c r="DP2531" s="75"/>
      <c r="DQ2531" s="75"/>
      <c r="DR2531" s="75"/>
      <c r="DS2531" s="75"/>
      <c r="DT2531" s="75"/>
      <c r="DU2531" s="75"/>
      <c r="DV2531" s="75"/>
      <c r="DW2531" s="75"/>
      <c r="DX2531" s="75"/>
      <c r="DY2531" s="75"/>
      <c r="DZ2531" s="75"/>
      <c r="EA2531" s="75"/>
      <c r="EB2531" s="75"/>
      <c r="EC2531" s="75"/>
      <c r="ED2531" s="75"/>
      <c r="EE2531" s="75"/>
      <c r="EF2531" s="75"/>
      <c r="EG2531" s="75"/>
      <c r="EH2531" s="75"/>
      <c r="EI2531" s="75"/>
      <c r="EJ2531" s="75"/>
      <c r="EK2531" s="75"/>
      <c r="EL2531" s="75"/>
      <c r="EM2531" s="75"/>
      <c r="EN2531" s="75"/>
      <c r="EO2531" s="75"/>
      <c r="EP2531" s="75"/>
      <c r="EQ2531" s="75"/>
      <c r="ER2531" s="75"/>
      <c r="ES2531" s="75"/>
      <c r="ET2531" s="75"/>
      <c r="EU2531" s="75"/>
      <c r="EV2531" s="75"/>
      <c r="EW2531" s="75"/>
      <c r="EX2531" s="75"/>
      <c r="EY2531" s="75"/>
      <c r="EZ2531" s="75"/>
      <c r="FA2531" s="75"/>
      <c r="FB2531" s="63"/>
      <c r="FC2531" s="75"/>
      <c r="FD2531" s="75"/>
    </row>
    <row r="2532">
      <c r="A2532" s="1302" t="s">
        <v>9026</v>
      </c>
      <c r="B2532" s="63" t="s">
        <v>8931</v>
      </c>
      <c r="C2532" s="1220" t="s">
        <v>8</v>
      </c>
      <c r="D2532" s="63" t="s">
        <v>18</v>
      </c>
      <c r="E2532" s="63"/>
      <c r="F2532" s="75"/>
      <c r="G2532" s="63" t="s">
        <v>9027</v>
      </c>
      <c r="H2532" s="63" t="s">
        <v>4371</v>
      </c>
      <c r="I2532" s="63" t="s">
        <v>23</v>
      </c>
      <c r="J2532" s="63" t="s">
        <v>44</v>
      </c>
      <c r="K2532" s="63" t="s">
        <v>74</v>
      </c>
      <c r="L2532" s="786" t="s">
        <v>864</v>
      </c>
      <c r="M2532" s="786" t="s">
        <v>133</v>
      </c>
      <c r="N2532" s="1307">
        <v>42948.0</v>
      </c>
      <c r="O2532" s="1290">
        <v>42948.0</v>
      </c>
      <c r="P2532" s="1285"/>
      <c r="Q2532" s="363"/>
      <c r="R2532" s="363"/>
      <c r="S2532" s="75"/>
      <c r="T2532" s="857">
        <f t="shared" si="4753"/>
        <v>575</v>
      </c>
      <c r="U2532" s="1209">
        <f t="shared" si="4637"/>
        <v>7</v>
      </c>
      <c r="V2532" s="1200">
        <f t="shared" ref="V2532:X2532" si="4879">IF(ISBLANK($A2532),"",sum(AF2532,AL2532,AR2532,AX2532,BD2532,BJ2532,BP2532,BV2532,CB2532,CH2532,CN2532,CT2532,CZ2532,DF2532,DL2532,DR2532,DX2532,ED2532,EJ2532,EP2532,EV2532))</f>
        <v>1</v>
      </c>
      <c r="W2532" s="1200">
        <f t="shared" si="4879"/>
        <v>0</v>
      </c>
      <c r="X2532" s="1200">
        <f t="shared" si="4879"/>
        <v>0</v>
      </c>
      <c r="Y2532" s="1201">
        <f t="shared" si="4755"/>
        <v>1</v>
      </c>
      <c r="Z2532" s="1200">
        <f t="shared" ref="Z2532:AB2532" si="4880">IF(ISBLANK($A2532),"",sum(AI2532,AO2532,AU2532,BA2532,BG2532,BM2532,BS2532,BY2532,CE2532,CK2532,CQ2532,CW2532,DC2532,DI2532,DO2532,DU2532,EA2532,EG2532,EM2532,ES2532,EY2532))</f>
        <v>1</v>
      </c>
      <c r="AA2532" s="1200">
        <f t="shared" si="4880"/>
        <v>0</v>
      </c>
      <c r="AB2532" s="1200">
        <f t="shared" si="4880"/>
        <v>0</v>
      </c>
      <c r="AC2532" s="1202">
        <f t="shared" si="4758"/>
        <v>1</v>
      </c>
      <c r="AD2532" s="1216">
        <f t="shared" si="4759"/>
        <v>1</v>
      </c>
      <c r="AE2532" s="1204" t="str">
        <f t="shared" si="4631"/>
        <v>20+</v>
      </c>
      <c r="AF2532" s="75"/>
      <c r="AG2532" s="75"/>
      <c r="AH2532" s="75"/>
      <c r="AI2532" s="75"/>
      <c r="AJ2532" s="75"/>
      <c r="AK2532" s="75"/>
      <c r="AL2532" s="778">
        <v>1.0</v>
      </c>
      <c r="AM2532" s="75"/>
      <c r="AN2532" s="75"/>
      <c r="AO2532" s="778">
        <v>1.0</v>
      </c>
      <c r="AP2532" s="75"/>
      <c r="AQ2532" s="75"/>
      <c r="AR2532" s="75"/>
      <c r="AS2532" s="75"/>
      <c r="AT2532" s="75"/>
      <c r="AU2532" s="75"/>
      <c r="AV2532" s="75"/>
      <c r="AW2532" s="75"/>
      <c r="AX2532" s="75"/>
      <c r="AY2532" s="75"/>
      <c r="AZ2532" s="75"/>
      <c r="BA2532" s="75"/>
      <c r="BB2532" s="75"/>
      <c r="BC2532" s="75"/>
      <c r="BD2532" s="75"/>
      <c r="BE2532" s="75"/>
      <c r="BF2532" s="75"/>
      <c r="BG2532" s="75"/>
      <c r="BH2532" s="75"/>
      <c r="BI2532" s="75"/>
      <c r="BJ2532" s="75"/>
      <c r="BK2532" s="75"/>
      <c r="BL2532" s="75"/>
      <c r="BM2532" s="75"/>
      <c r="BN2532" s="75"/>
      <c r="BO2532" s="75"/>
      <c r="BP2532" s="75"/>
      <c r="BQ2532" s="75"/>
      <c r="BR2532" s="75"/>
      <c r="BS2532" s="75"/>
      <c r="BT2532" s="75"/>
      <c r="BU2532" s="75"/>
      <c r="BV2532" s="75"/>
      <c r="BW2532" s="75"/>
      <c r="BX2532" s="75"/>
      <c r="BY2532" s="75"/>
      <c r="BZ2532" s="75"/>
      <c r="CA2532" s="75"/>
      <c r="CB2532" s="75"/>
      <c r="CC2532" s="75"/>
      <c r="CD2532" s="75"/>
      <c r="CE2532" s="75"/>
      <c r="CF2532" s="75"/>
      <c r="CG2532" s="75"/>
      <c r="CH2532" s="75"/>
      <c r="CI2532" s="75"/>
      <c r="CJ2532" s="75"/>
      <c r="CK2532" s="75"/>
      <c r="CL2532" s="75"/>
      <c r="CM2532" s="75"/>
      <c r="CN2532" s="75"/>
      <c r="CO2532" s="75"/>
      <c r="CP2532" s="75"/>
      <c r="CQ2532" s="75"/>
      <c r="CR2532" s="75"/>
      <c r="CS2532" s="75"/>
      <c r="CT2532" s="75"/>
      <c r="CU2532" s="75"/>
      <c r="CV2532" s="75"/>
      <c r="CW2532" s="75"/>
      <c r="CX2532" s="75"/>
      <c r="CY2532" s="75"/>
      <c r="CZ2532" s="75"/>
      <c r="DA2532" s="75"/>
      <c r="DB2532" s="75"/>
      <c r="DC2532" s="75"/>
      <c r="DD2532" s="75"/>
      <c r="DE2532" s="75"/>
      <c r="DF2532" s="75"/>
      <c r="DG2532" s="75"/>
      <c r="DH2532" s="75"/>
      <c r="DI2532" s="75"/>
      <c r="DJ2532" s="75"/>
      <c r="DK2532" s="75"/>
      <c r="DL2532" s="75"/>
      <c r="DM2532" s="75"/>
      <c r="DN2532" s="75"/>
      <c r="DO2532" s="75"/>
      <c r="DP2532" s="75"/>
      <c r="DQ2532" s="75"/>
      <c r="DR2532" s="75"/>
      <c r="DS2532" s="75"/>
      <c r="DT2532" s="75"/>
      <c r="DU2532" s="75"/>
      <c r="DV2532" s="75"/>
      <c r="DW2532" s="75"/>
      <c r="DX2532" s="75"/>
      <c r="DY2532" s="75"/>
      <c r="DZ2532" s="75"/>
      <c r="EA2532" s="75"/>
      <c r="EB2532" s="75"/>
      <c r="EC2532" s="75"/>
      <c r="ED2532" s="75"/>
      <c r="EE2532" s="75"/>
      <c r="EF2532" s="75"/>
      <c r="EG2532" s="63"/>
      <c r="EH2532" s="75"/>
      <c r="EI2532" s="75"/>
      <c r="EJ2532" s="75"/>
      <c r="EK2532" s="75"/>
      <c r="EL2532" s="75"/>
      <c r="EM2532" s="75"/>
      <c r="EN2532" s="75"/>
      <c r="EO2532" s="75"/>
      <c r="EP2532" s="75"/>
      <c r="EQ2532" s="75"/>
      <c r="ER2532" s="75"/>
      <c r="ES2532" s="75"/>
      <c r="ET2532" s="75"/>
      <c r="EU2532" s="75"/>
      <c r="EV2532" s="75"/>
      <c r="EW2532" s="75"/>
      <c r="EX2532" s="75"/>
      <c r="EY2532" s="75"/>
      <c r="EZ2532" s="75"/>
      <c r="FA2532" s="75"/>
      <c r="FB2532" s="1219" t="s">
        <v>9028</v>
      </c>
      <c r="FC2532" s="1215"/>
      <c r="FD2532" s="75"/>
    </row>
    <row r="2533">
      <c r="A2533" s="786" t="s">
        <v>9029</v>
      </c>
      <c r="B2533" s="786" t="s">
        <v>9030</v>
      </c>
      <c r="C2533" s="1283" t="s">
        <v>8</v>
      </c>
      <c r="D2533" s="786" t="s">
        <v>18</v>
      </c>
      <c r="E2533" s="786"/>
      <c r="F2533" s="786"/>
      <c r="G2533" s="786" t="s">
        <v>9031</v>
      </c>
      <c r="H2533" s="786" t="s">
        <v>5422</v>
      </c>
      <c r="I2533" s="786"/>
      <c r="J2533" s="786"/>
      <c r="K2533" s="786" t="s">
        <v>8520</v>
      </c>
      <c r="L2533" s="786" t="s">
        <v>4376</v>
      </c>
      <c r="M2533" s="786" t="s">
        <v>121</v>
      </c>
      <c r="N2533" s="1284">
        <v>43018.0</v>
      </c>
      <c r="O2533" s="1284"/>
      <c r="P2533" s="1306">
        <v>43018.0</v>
      </c>
      <c r="Q2533" s="363"/>
      <c r="R2533" s="363"/>
      <c r="S2533" s="75"/>
      <c r="T2533" s="857">
        <f t="shared" si="4753"/>
        <v>505</v>
      </c>
      <c r="U2533" s="1209">
        <f t="shared" si="4637"/>
        <v>7</v>
      </c>
      <c r="V2533" s="1200">
        <f t="shared" ref="V2533:X2533" si="4881">IF(ISBLANK($A2533),"",sum(AF2533,AL2533,AR2533,AX2533,BD2533,BJ2533,BP2533,BV2533,CB2533,CH2533,CN2533,CT2533,CZ2533,DF2533,DL2533,DR2533,DX2533,ED2533,EJ2533,EP2533,EV2533))</f>
        <v>7</v>
      </c>
      <c r="W2533" s="1200">
        <f t="shared" si="4881"/>
        <v>0</v>
      </c>
      <c r="X2533" s="1200">
        <f t="shared" si="4881"/>
        <v>0</v>
      </c>
      <c r="Y2533" s="1201">
        <f t="shared" si="4755"/>
        <v>7</v>
      </c>
      <c r="Z2533" s="1200">
        <f t="shared" ref="Z2533:AB2533" si="4882">IF(ISBLANK($A2533),"",sum(AI2533,AO2533,AU2533,BA2533,BG2533,BM2533,BS2533,BY2533,CE2533,CK2533,CQ2533,CW2533,DC2533,DI2533,DO2533,DU2533,EA2533,EG2533,EM2533,ES2533,EY2533))</f>
        <v>2</v>
      </c>
      <c r="AA2533" s="1200">
        <f t="shared" si="4882"/>
        <v>0</v>
      </c>
      <c r="AB2533" s="1200">
        <f t="shared" si="4882"/>
        <v>0</v>
      </c>
      <c r="AC2533" s="1202">
        <f t="shared" si="4758"/>
        <v>2</v>
      </c>
      <c r="AD2533" s="1216">
        <f t="shared" si="4759"/>
        <v>0.2857142857</v>
      </c>
      <c r="AE2533" s="1204" t="str">
        <f t="shared" si="4631"/>
        <v>20+</v>
      </c>
      <c r="AF2533" s="1286">
        <v>2.0</v>
      </c>
      <c r="AG2533" s="75"/>
      <c r="AH2533" s="75"/>
      <c r="AI2533" s="75"/>
      <c r="AJ2533" s="75"/>
      <c r="AK2533" s="75"/>
      <c r="AL2533" s="1286">
        <v>1.0</v>
      </c>
      <c r="AM2533" s="75"/>
      <c r="AN2533" s="75"/>
      <c r="AO2533" s="75"/>
      <c r="AP2533" s="75"/>
      <c r="AQ2533" s="75"/>
      <c r="AR2533" s="1286">
        <v>1.0</v>
      </c>
      <c r="AS2533" s="75"/>
      <c r="AT2533" s="75"/>
      <c r="AU2533" s="75"/>
      <c r="AV2533" s="75"/>
      <c r="AW2533" s="75"/>
      <c r="AX2533" s="1286">
        <v>1.0</v>
      </c>
      <c r="AY2533" s="75"/>
      <c r="AZ2533" s="75"/>
      <c r="BA2533" s="75"/>
      <c r="BB2533" s="75"/>
      <c r="BC2533" s="75"/>
      <c r="BD2533" s="75"/>
      <c r="BE2533" s="75"/>
      <c r="BF2533" s="75"/>
      <c r="BG2533" s="75"/>
      <c r="BH2533" s="75"/>
      <c r="BI2533" s="75"/>
      <c r="BJ2533" s="1286">
        <v>1.0</v>
      </c>
      <c r="BK2533" s="75"/>
      <c r="BL2533" s="75"/>
      <c r="BM2533" s="1286">
        <v>1.0</v>
      </c>
      <c r="BN2533" s="75"/>
      <c r="BO2533" s="75"/>
      <c r="BP2533" s="75"/>
      <c r="BQ2533" s="75"/>
      <c r="BR2533" s="75"/>
      <c r="BS2533" s="75"/>
      <c r="BT2533" s="75"/>
      <c r="BU2533" s="75"/>
      <c r="BV2533" s="75"/>
      <c r="BW2533" s="75"/>
      <c r="BX2533" s="75"/>
      <c r="BY2533" s="75"/>
      <c r="BZ2533" s="75"/>
      <c r="CA2533" s="75"/>
      <c r="CB2533" s="1286">
        <v>1.0</v>
      </c>
      <c r="CC2533" s="75"/>
      <c r="CD2533" s="75"/>
      <c r="CE2533" s="1286">
        <v>1.0</v>
      </c>
      <c r="CF2533" s="75"/>
      <c r="CG2533" s="75"/>
      <c r="CH2533" s="75"/>
      <c r="CI2533" s="75"/>
      <c r="CJ2533" s="75"/>
      <c r="CK2533" s="75"/>
      <c r="CL2533" s="75"/>
      <c r="CM2533" s="75"/>
      <c r="CN2533" s="75"/>
      <c r="CO2533" s="75"/>
      <c r="CP2533" s="75"/>
      <c r="CQ2533" s="75"/>
      <c r="CR2533" s="75"/>
      <c r="CS2533" s="75"/>
      <c r="CT2533" s="75"/>
      <c r="CU2533" s="75"/>
      <c r="CV2533" s="75"/>
      <c r="CW2533" s="75"/>
      <c r="CX2533" s="75"/>
      <c r="CY2533" s="75"/>
      <c r="CZ2533" s="75"/>
      <c r="DA2533" s="75"/>
      <c r="DB2533" s="75"/>
      <c r="DC2533" s="75"/>
      <c r="DD2533" s="75"/>
      <c r="DE2533" s="75"/>
      <c r="DF2533" s="75"/>
      <c r="DG2533" s="75"/>
      <c r="DH2533" s="75"/>
      <c r="DI2533" s="75"/>
      <c r="DJ2533" s="75"/>
      <c r="DK2533" s="75"/>
      <c r="DL2533" s="75"/>
      <c r="DM2533" s="75"/>
      <c r="DN2533" s="75"/>
      <c r="DO2533" s="75"/>
      <c r="DP2533" s="75"/>
      <c r="DQ2533" s="75"/>
      <c r="DR2533" s="75"/>
      <c r="DS2533" s="75"/>
      <c r="DT2533" s="75"/>
      <c r="DU2533" s="75"/>
      <c r="DV2533" s="75"/>
      <c r="DW2533" s="75"/>
      <c r="DX2533" s="75"/>
      <c r="DY2533" s="75"/>
      <c r="DZ2533" s="75"/>
      <c r="EA2533" s="75"/>
      <c r="EB2533" s="75"/>
      <c r="EC2533" s="75"/>
      <c r="ED2533" s="75"/>
      <c r="EE2533" s="75"/>
      <c r="EF2533" s="75"/>
      <c r="EG2533" s="75"/>
      <c r="EH2533" s="75"/>
      <c r="EI2533" s="75"/>
      <c r="EJ2533" s="75"/>
      <c r="EK2533" s="75"/>
      <c r="EL2533" s="75"/>
      <c r="EM2533" s="75"/>
      <c r="EN2533" s="75"/>
      <c r="EO2533" s="75"/>
      <c r="EP2533" s="75"/>
      <c r="EQ2533" s="75"/>
      <c r="ER2533" s="75"/>
      <c r="ES2533" s="75"/>
      <c r="ET2533" s="75"/>
      <c r="EU2533" s="75"/>
      <c r="EV2533" s="75"/>
      <c r="EW2533" s="75"/>
      <c r="EX2533" s="75"/>
      <c r="EY2533" s="75"/>
      <c r="EZ2533" s="75"/>
      <c r="FA2533" s="75"/>
      <c r="FB2533" s="1287" t="s">
        <v>9032</v>
      </c>
      <c r="FC2533" s="1215"/>
      <c r="FD2533" s="75"/>
    </row>
    <row r="2534">
      <c r="A2534" s="786" t="s">
        <v>9033</v>
      </c>
      <c r="B2534" s="786" t="s">
        <v>7128</v>
      </c>
      <c r="C2534" s="1283" t="s">
        <v>8</v>
      </c>
      <c r="D2534" s="786" t="s">
        <v>18</v>
      </c>
      <c r="E2534" s="786"/>
      <c r="F2534" s="786"/>
      <c r="G2534" s="786" t="s">
        <v>8700</v>
      </c>
      <c r="H2534" s="786" t="s">
        <v>4559</v>
      </c>
      <c r="I2534" s="786" t="s">
        <v>23</v>
      </c>
      <c r="J2534" s="786" t="s">
        <v>14</v>
      </c>
      <c r="K2534" s="786" t="s">
        <v>8520</v>
      </c>
      <c r="L2534" s="786" t="s">
        <v>378</v>
      </c>
      <c r="M2534" s="786" t="s">
        <v>75</v>
      </c>
      <c r="N2534" s="1284">
        <v>42970.0</v>
      </c>
      <c r="O2534" s="1284">
        <v>42970.0</v>
      </c>
      <c r="P2534" s="1299"/>
      <c r="Q2534" s="363"/>
      <c r="R2534" s="363"/>
      <c r="S2534" s="75"/>
      <c r="T2534" s="857">
        <f t="shared" si="4753"/>
        <v>553</v>
      </c>
      <c r="U2534" s="1209">
        <f t="shared" si="4637"/>
        <v>7</v>
      </c>
      <c r="V2534" s="1200">
        <f t="shared" ref="V2534:X2534" si="4883">IF(ISBLANK($A2534),"",sum(AF2534,AL2534,AR2534,AX2534,BD2534,BJ2534,BP2534,BV2534,CB2534,CH2534,CN2534,CT2534,CZ2534,DF2534,DL2534,DR2534,DX2534,ED2534,EJ2534,EP2534,EV2534))</f>
        <v>4</v>
      </c>
      <c r="W2534" s="1200">
        <f t="shared" si="4883"/>
        <v>0</v>
      </c>
      <c r="X2534" s="1200">
        <f t="shared" si="4883"/>
        <v>0</v>
      </c>
      <c r="Y2534" s="1201">
        <f t="shared" si="4755"/>
        <v>4</v>
      </c>
      <c r="Z2534" s="1200">
        <f t="shared" ref="Z2534:AB2534" si="4884">IF(ISBLANK($A2534),"",sum(AI2534,AO2534,AU2534,BA2534,BG2534,BM2534,BS2534,BY2534,CE2534,CK2534,CQ2534,CW2534,DC2534,DI2534,DO2534,DU2534,EA2534,EG2534,EM2534,ES2534,EY2534))</f>
        <v>0</v>
      </c>
      <c r="AA2534" s="1200">
        <f t="shared" si="4884"/>
        <v>0</v>
      </c>
      <c r="AB2534" s="1200">
        <f t="shared" si="4884"/>
        <v>0</v>
      </c>
      <c r="AC2534" s="1202">
        <f t="shared" si="4758"/>
        <v>0</v>
      </c>
      <c r="AD2534" s="1216">
        <f t="shared" si="4759"/>
        <v>0</v>
      </c>
      <c r="AE2534" s="1204" t="str">
        <f t="shared" si="4631"/>
        <v>20+</v>
      </c>
      <c r="AF2534" s="1330">
        <v>1.0</v>
      </c>
      <c r="AG2534" s="67"/>
      <c r="AH2534" s="67"/>
      <c r="AI2534" s="67"/>
      <c r="AJ2534" s="67"/>
      <c r="AK2534" s="67"/>
      <c r="AL2534" s="1330">
        <v>1.0</v>
      </c>
      <c r="AM2534" s="67"/>
      <c r="AN2534" s="67"/>
      <c r="AO2534" s="67"/>
      <c r="AP2534" s="67"/>
      <c r="AQ2534" s="67"/>
      <c r="AR2534" s="1330">
        <v>1.0</v>
      </c>
      <c r="AS2534" s="67"/>
      <c r="AT2534" s="67"/>
      <c r="AU2534" s="67"/>
      <c r="AV2534" s="67"/>
      <c r="AW2534" s="67"/>
      <c r="AX2534" s="67"/>
      <c r="AY2534" s="67"/>
      <c r="AZ2534" s="67"/>
      <c r="BA2534" s="67"/>
      <c r="BB2534" s="67"/>
      <c r="BC2534" s="67"/>
      <c r="BD2534" s="67"/>
      <c r="BE2534" s="67"/>
      <c r="BF2534" s="67"/>
      <c r="BG2534" s="67"/>
      <c r="BH2534" s="67"/>
      <c r="BI2534" s="67"/>
      <c r="BJ2534" s="1330">
        <v>1.0</v>
      </c>
      <c r="BK2534" s="67"/>
      <c r="BL2534" s="67"/>
      <c r="BM2534" s="67"/>
      <c r="BN2534" s="67"/>
      <c r="BO2534" s="67"/>
      <c r="BP2534" s="67"/>
      <c r="BQ2534" s="67"/>
      <c r="BR2534" s="67"/>
      <c r="BS2534" s="67"/>
      <c r="BT2534" s="67"/>
      <c r="BU2534" s="67"/>
      <c r="BV2534" s="67"/>
      <c r="BW2534" s="67"/>
      <c r="BX2534" s="67"/>
      <c r="BY2534" s="67"/>
      <c r="BZ2534" s="67"/>
      <c r="CA2534" s="67"/>
      <c r="CB2534" s="67"/>
      <c r="CC2534" s="67"/>
      <c r="CD2534" s="67"/>
      <c r="CE2534" s="67"/>
      <c r="CF2534" s="67"/>
      <c r="CG2534" s="67"/>
      <c r="CH2534" s="67"/>
      <c r="CI2534" s="67"/>
      <c r="CJ2534" s="67"/>
      <c r="CK2534" s="67"/>
      <c r="CL2534" s="67"/>
      <c r="CM2534" s="67"/>
      <c r="CN2534" s="67"/>
      <c r="CO2534" s="75"/>
      <c r="CP2534" s="75"/>
      <c r="CQ2534" s="75"/>
      <c r="CR2534" s="75"/>
      <c r="CS2534" s="75"/>
      <c r="CT2534" s="75"/>
      <c r="CU2534" s="75"/>
      <c r="CV2534" s="75"/>
      <c r="CW2534" s="75"/>
      <c r="CX2534" s="75"/>
      <c r="CY2534" s="75"/>
      <c r="CZ2534" s="75"/>
      <c r="DA2534" s="75"/>
      <c r="DB2534" s="75"/>
      <c r="DC2534" s="75"/>
      <c r="DD2534" s="75"/>
      <c r="DE2534" s="75"/>
      <c r="DF2534" s="75"/>
      <c r="DG2534" s="75"/>
      <c r="DH2534" s="75"/>
      <c r="DI2534" s="75"/>
      <c r="DJ2534" s="75"/>
      <c r="DK2534" s="75"/>
      <c r="DL2534" s="75"/>
      <c r="DM2534" s="75"/>
      <c r="DN2534" s="75"/>
      <c r="DO2534" s="75"/>
      <c r="DP2534" s="75"/>
      <c r="DQ2534" s="75"/>
      <c r="DR2534" s="75"/>
      <c r="DS2534" s="75"/>
      <c r="DT2534" s="75"/>
      <c r="DU2534" s="75"/>
      <c r="DV2534" s="75"/>
      <c r="DW2534" s="75"/>
      <c r="DX2534" s="75"/>
      <c r="DY2534" s="75"/>
      <c r="DZ2534" s="75"/>
      <c r="EA2534" s="75"/>
      <c r="EB2534" s="75"/>
      <c r="EC2534" s="75"/>
      <c r="ED2534" s="75"/>
      <c r="EE2534" s="75"/>
      <c r="EF2534" s="75"/>
      <c r="EG2534" s="75"/>
      <c r="EH2534" s="75"/>
      <c r="EI2534" s="75"/>
      <c r="EJ2534" s="75"/>
      <c r="EK2534" s="75"/>
      <c r="EL2534" s="75"/>
      <c r="EM2534" s="75"/>
      <c r="EN2534" s="75"/>
      <c r="EO2534" s="75"/>
      <c r="EP2534" s="75"/>
      <c r="EQ2534" s="75"/>
      <c r="ER2534" s="75"/>
      <c r="ES2534" s="75"/>
      <c r="ET2534" s="75"/>
      <c r="EU2534" s="75"/>
      <c r="EV2534" s="75"/>
      <c r="EW2534" s="75"/>
      <c r="EX2534" s="75"/>
      <c r="EY2534" s="75"/>
      <c r="EZ2534" s="75"/>
      <c r="FA2534" s="75"/>
      <c r="FB2534" s="1287" t="s">
        <v>9034</v>
      </c>
      <c r="FC2534" s="1215"/>
      <c r="FD2534" s="75"/>
    </row>
    <row r="2535">
      <c r="A2535" s="63" t="s">
        <v>9035</v>
      </c>
      <c r="B2535" s="63" t="s">
        <v>9036</v>
      </c>
      <c r="C2535" s="1220" t="s">
        <v>8</v>
      </c>
      <c r="D2535" s="63" t="s">
        <v>18</v>
      </c>
      <c r="E2535" s="63" t="s">
        <v>12</v>
      </c>
      <c r="F2535" s="75"/>
      <c r="G2535" s="63" t="s">
        <v>4793</v>
      </c>
      <c r="H2535" s="63" t="s">
        <v>4371</v>
      </c>
      <c r="I2535" s="63" t="s">
        <v>23</v>
      </c>
      <c r="J2535" s="63" t="s">
        <v>44</v>
      </c>
      <c r="K2535" s="63" t="s">
        <v>74</v>
      </c>
      <c r="L2535" s="63" t="s">
        <v>864</v>
      </c>
      <c r="M2535" s="63" t="s">
        <v>133</v>
      </c>
      <c r="N2535" s="1290">
        <v>42905.0</v>
      </c>
      <c r="O2535" s="1290">
        <v>42905.0</v>
      </c>
      <c r="P2535" s="1285"/>
      <c r="Q2535" s="363"/>
      <c r="R2535" s="363"/>
      <c r="S2535" s="75"/>
      <c r="T2535" s="857">
        <f t="shared" si="4753"/>
        <v>618</v>
      </c>
      <c r="U2535" s="1209">
        <f t="shared" si="4637"/>
        <v>7</v>
      </c>
      <c r="V2535" s="1200">
        <f t="shared" ref="V2535:X2535" si="4885">IF(ISBLANK($A2535),"",sum(AF2535,AL2535,AR2535,AX2535,BD2535,BJ2535,BP2535,BV2535,CB2535,CH2535,CN2535,CT2535,CZ2535,DF2535,DL2535,DR2535,DX2535,ED2535,EJ2535,EP2535,EV2535))</f>
        <v>4</v>
      </c>
      <c r="W2535" s="1200">
        <f t="shared" si="4885"/>
        <v>0</v>
      </c>
      <c r="X2535" s="1200">
        <f t="shared" si="4885"/>
        <v>0</v>
      </c>
      <c r="Y2535" s="1201">
        <f t="shared" si="4755"/>
        <v>4</v>
      </c>
      <c r="Z2535" s="1200">
        <f t="shared" ref="Z2535:AB2535" si="4886">IF(ISBLANK($A2535),"",sum(AI2535,AO2535,AU2535,BA2535,BG2535,BM2535,BS2535,BY2535,CE2535,CK2535,CQ2535,CW2535,DC2535,DI2535,DO2535,DU2535,EA2535,EG2535,EM2535,ES2535,EY2535))</f>
        <v>1</v>
      </c>
      <c r="AA2535" s="1200">
        <f t="shared" si="4886"/>
        <v>2</v>
      </c>
      <c r="AB2535" s="1200">
        <f t="shared" si="4886"/>
        <v>0</v>
      </c>
      <c r="AC2535" s="1202">
        <f t="shared" si="4758"/>
        <v>3</v>
      </c>
      <c r="AD2535" s="1216">
        <f t="shared" si="4759"/>
        <v>0.25</v>
      </c>
      <c r="AE2535" s="1204" t="str">
        <f t="shared" si="4631"/>
        <v>20+</v>
      </c>
      <c r="AF2535" s="778">
        <v>2.0</v>
      </c>
      <c r="AG2535" s="75"/>
      <c r="AH2535" s="75"/>
      <c r="AI2535" s="75"/>
      <c r="AJ2535" s="75"/>
      <c r="AK2535" s="75"/>
      <c r="AL2535" s="778">
        <v>2.0</v>
      </c>
      <c r="AM2535" s="75"/>
      <c r="AN2535" s="75"/>
      <c r="AO2535" s="778">
        <v>1.0</v>
      </c>
      <c r="AP2535" s="778">
        <v>2.0</v>
      </c>
      <c r="AQ2535" s="75"/>
      <c r="AR2535" s="75"/>
      <c r="AS2535" s="75"/>
      <c r="AT2535" s="75"/>
      <c r="AU2535" s="75"/>
      <c r="AV2535" s="75"/>
      <c r="AW2535" s="75"/>
      <c r="AX2535" s="75"/>
      <c r="AY2535" s="75"/>
      <c r="AZ2535" s="75"/>
      <c r="BA2535" s="75"/>
      <c r="BB2535" s="75"/>
      <c r="BC2535" s="75"/>
      <c r="BD2535" s="75"/>
      <c r="BE2535" s="75"/>
      <c r="BF2535" s="75"/>
      <c r="BG2535" s="75"/>
      <c r="BH2535" s="75"/>
      <c r="BI2535" s="75"/>
      <c r="BJ2535" s="75"/>
      <c r="BK2535" s="75"/>
      <c r="BL2535" s="75"/>
      <c r="BM2535" s="75"/>
      <c r="BN2535" s="75"/>
      <c r="BO2535" s="75"/>
      <c r="BP2535" s="75"/>
      <c r="BQ2535" s="75"/>
      <c r="BR2535" s="75"/>
      <c r="BS2535" s="75"/>
      <c r="BT2535" s="75"/>
      <c r="BU2535" s="75"/>
      <c r="BV2535" s="75"/>
      <c r="BW2535" s="75"/>
      <c r="BX2535" s="75"/>
      <c r="BY2535" s="75"/>
      <c r="BZ2535" s="75"/>
      <c r="CA2535" s="75"/>
      <c r="CB2535" s="75"/>
      <c r="CC2535" s="75"/>
      <c r="CD2535" s="75"/>
      <c r="CE2535" s="75"/>
      <c r="CF2535" s="75"/>
      <c r="CG2535" s="75"/>
      <c r="CH2535" s="75"/>
      <c r="CI2535" s="75"/>
      <c r="CJ2535" s="75"/>
      <c r="CK2535" s="75"/>
      <c r="CL2535" s="75"/>
      <c r="CM2535" s="75"/>
      <c r="CN2535" s="75"/>
      <c r="CO2535" s="75"/>
      <c r="CP2535" s="75"/>
      <c r="CQ2535" s="75"/>
      <c r="CR2535" s="75"/>
      <c r="CS2535" s="75"/>
      <c r="CT2535" s="75"/>
      <c r="CU2535" s="75"/>
      <c r="CV2535" s="75"/>
      <c r="CW2535" s="75"/>
      <c r="CX2535" s="75"/>
      <c r="CY2535" s="75"/>
      <c r="CZ2535" s="75"/>
      <c r="DA2535" s="75"/>
      <c r="DB2535" s="75"/>
      <c r="DC2535" s="75"/>
      <c r="DD2535" s="75"/>
      <c r="DE2535" s="75"/>
      <c r="DF2535" s="75"/>
      <c r="DG2535" s="75"/>
      <c r="DH2535" s="75"/>
      <c r="DI2535" s="75"/>
      <c r="DJ2535" s="75"/>
      <c r="DK2535" s="75"/>
      <c r="DL2535" s="75"/>
      <c r="DM2535" s="75"/>
      <c r="DN2535" s="75"/>
      <c r="DO2535" s="75"/>
      <c r="DP2535" s="75"/>
      <c r="DQ2535" s="75"/>
      <c r="DR2535" s="75"/>
      <c r="DS2535" s="75"/>
      <c r="DT2535" s="75"/>
      <c r="DU2535" s="75"/>
      <c r="DV2535" s="75"/>
      <c r="DW2535" s="75"/>
      <c r="DX2535" s="75"/>
      <c r="DY2535" s="75"/>
      <c r="DZ2535" s="75"/>
      <c r="EA2535" s="75"/>
      <c r="EB2535" s="75"/>
      <c r="EC2535" s="75"/>
      <c r="ED2535" s="75"/>
      <c r="EE2535" s="75"/>
      <c r="EF2535" s="75"/>
      <c r="EG2535" s="63"/>
      <c r="EH2535" s="75"/>
      <c r="EI2535" s="75"/>
      <c r="EJ2535" s="75"/>
      <c r="EK2535" s="75"/>
      <c r="EL2535" s="75"/>
      <c r="EM2535" s="75"/>
      <c r="EN2535" s="75"/>
      <c r="EO2535" s="75"/>
      <c r="EP2535" s="75"/>
      <c r="EQ2535" s="75"/>
      <c r="ER2535" s="75"/>
      <c r="ES2535" s="75"/>
      <c r="ET2535" s="75"/>
      <c r="EU2535" s="75"/>
      <c r="EV2535" s="75"/>
      <c r="EW2535" s="75"/>
      <c r="EX2535" s="75"/>
      <c r="EY2535" s="75"/>
      <c r="EZ2535" s="75"/>
      <c r="FA2535" s="75"/>
      <c r="FB2535" s="1219" t="s">
        <v>9037</v>
      </c>
      <c r="FC2535" s="1215"/>
      <c r="FD2535" s="75"/>
    </row>
    <row r="2536">
      <c r="A2536" s="786" t="s">
        <v>9038</v>
      </c>
      <c r="B2536" s="786" t="s">
        <v>9039</v>
      </c>
      <c r="C2536" s="1283" t="s">
        <v>8</v>
      </c>
      <c r="D2536" s="786" t="s">
        <v>18</v>
      </c>
      <c r="E2536" s="786"/>
      <c r="F2536" s="786"/>
      <c r="G2536" s="786" t="s">
        <v>5167</v>
      </c>
      <c r="H2536" s="786" t="s">
        <v>4612</v>
      </c>
      <c r="I2536" s="786" t="s">
        <v>23</v>
      </c>
      <c r="J2536" s="786" t="s">
        <v>14</v>
      </c>
      <c r="K2536" s="786" t="s">
        <v>8520</v>
      </c>
      <c r="L2536" s="786" t="s">
        <v>738</v>
      </c>
      <c r="M2536" s="786" t="s">
        <v>88</v>
      </c>
      <c r="N2536" s="1284">
        <v>42970.0</v>
      </c>
      <c r="O2536" s="1284"/>
      <c r="P2536" s="1299">
        <v>42970.0</v>
      </c>
      <c r="Q2536" s="363"/>
      <c r="R2536" s="363"/>
      <c r="S2536" s="75"/>
      <c r="T2536" s="857">
        <f t="shared" si="4753"/>
        <v>553</v>
      </c>
      <c r="U2536" s="1209">
        <f t="shared" si="4637"/>
        <v>7</v>
      </c>
      <c r="V2536" s="1200">
        <f t="shared" ref="V2536:X2536" si="4887">IF(ISBLANK($A2536),"",sum(AF2536,AL2536,AR2536,AX2536,BD2536,BJ2536,BP2536,BV2536,CB2536,CH2536,CN2536,CT2536,CZ2536,DF2536,DL2536,DR2536,DX2536,ED2536,EJ2536,EP2536,EV2536))</f>
        <v>4</v>
      </c>
      <c r="W2536" s="1200">
        <f t="shared" si="4887"/>
        <v>0</v>
      </c>
      <c r="X2536" s="1200">
        <f t="shared" si="4887"/>
        <v>0</v>
      </c>
      <c r="Y2536" s="1201">
        <f t="shared" si="4755"/>
        <v>4</v>
      </c>
      <c r="Z2536" s="1200">
        <f t="shared" ref="Z2536:AB2536" si="4888">IF(ISBLANK($A2536),"",sum(AI2536,AO2536,AU2536,BA2536,BG2536,BM2536,BS2536,BY2536,CE2536,CK2536,CQ2536,CW2536,DC2536,DI2536,DO2536,DU2536,EA2536,EG2536,EM2536,ES2536,EY2536))</f>
        <v>1</v>
      </c>
      <c r="AA2536" s="1200">
        <f t="shared" si="4888"/>
        <v>1</v>
      </c>
      <c r="AB2536" s="1200">
        <f t="shared" si="4888"/>
        <v>0</v>
      </c>
      <c r="AC2536" s="1202">
        <f t="shared" si="4758"/>
        <v>2</v>
      </c>
      <c r="AD2536" s="1216">
        <f t="shared" si="4759"/>
        <v>0.25</v>
      </c>
      <c r="AE2536" s="1204" t="str">
        <f t="shared" si="4631"/>
        <v>20+</v>
      </c>
      <c r="AF2536" s="1286">
        <v>2.0</v>
      </c>
      <c r="AG2536" s="75"/>
      <c r="AH2536" s="75"/>
      <c r="AI2536" s="75"/>
      <c r="AJ2536" s="75"/>
      <c r="AK2536" s="75"/>
      <c r="AL2536" s="75"/>
      <c r="AM2536" s="75"/>
      <c r="AN2536" s="75"/>
      <c r="AO2536" s="1286">
        <v>1.0</v>
      </c>
      <c r="AP2536" s="1286">
        <v>1.0</v>
      </c>
      <c r="AQ2536" s="75"/>
      <c r="AR2536" s="1286">
        <v>1.0</v>
      </c>
      <c r="AS2536" s="75"/>
      <c r="AT2536" s="75"/>
      <c r="AU2536" s="75"/>
      <c r="AV2536" s="75"/>
      <c r="AW2536" s="75"/>
      <c r="AX2536" s="1286">
        <v>1.0</v>
      </c>
      <c r="AY2536" s="75"/>
      <c r="AZ2536" s="75"/>
      <c r="BA2536" s="75"/>
      <c r="BB2536" s="75"/>
      <c r="BC2536" s="75"/>
      <c r="BD2536" s="75"/>
      <c r="BE2536" s="75"/>
      <c r="BF2536" s="75"/>
      <c r="BG2536" s="75"/>
      <c r="BH2536" s="75"/>
      <c r="BI2536" s="75"/>
      <c r="BJ2536" s="75"/>
      <c r="BK2536" s="75"/>
      <c r="BL2536" s="75"/>
      <c r="BM2536" s="75"/>
      <c r="BN2536" s="75"/>
      <c r="BO2536" s="75"/>
      <c r="BP2536" s="75"/>
      <c r="BQ2536" s="75"/>
      <c r="BR2536" s="75"/>
      <c r="BS2536" s="75"/>
      <c r="BT2536" s="75"/>
      <c r="BU2536" s="75"/>
      <c r="BV2536" s="75"/>
      <c r="BW2536" s="75"/>
      <c r="BX2536" s="75"/>
      <c r="BY2536" s="75"/>
      <c r="BZ2536" s="75"/>
      <c r="CA2536" s="75"/>
      <c r="CB2536" s="75"/>
      <c r="CC2536" s="75"/>
      <c r="CD2536" s="75"/>
      <c r="CE2536" s="75"/>
      <c r="CF2536" s="75"/>
      <c r="CG2536" s="75"/>
      <c r="CH2536" s="75"/>
      <c r="CI2536" s="75"/>
      <c r="CJ2536" s="75"/>
      <c r="CK2536" s="75"/>
      <c r="CL2536" s="75"/>
      <c r="CM2536" s="75"/>
      <c r="CN2536" s="75"/>
      <c r="CO2536" s="75"/>
      <c r="CP2536" s="75"/>
      <c r="CQ2536" s="75"/>
      <c r="CR2536" s="75"/>
      <c r="CS2536" s="75"/>
      <c r="CT2536" s="75"/>
      <c r="CU2536" s="75"/>
      <c r="CV2536" s="75"/>
      <c r="CW2536" s="75"/>
      <c r="CX2536" s="75"/>
      <c r="CY2536" s="75"/>
      <c r="CZ2536" s="75"/>
      <c r="DA2536" s="75"/>
      <c r="DB2536" s="75"/>
      <c r="DC2536" s="75"/>
      <c r="DD2536" s="75"/>
      <c r="DE2536" s="75"/>
      <c r="DF2536" s="75"/>
      <c r="DG2536" s="75"/>
      <c r="DH2536" s="75"/>
      <c r="DI2536" s="75"/>
      <c r="DJ2536" s="75"/>
      <c r="DK2536" s="75"/>
      <c r="DL2536" s="75"/>
      <c r="DM2536" s="75"/>
      <c r="DN2536" s="75"/>
      <c r="DO2536" s="75"/>
      <c r="DP2536" s="75"/>
      <c r="DQ2536" s="75"/>
      <c r="DR2536" s="75"/>
      <c r="DS2536" s="75"/>
      <c r="DT2536" s="75"/>
      <c r="DU2536" s="75"/>
      <c r="DV2536" s="75"/>
      <c r="DW2536" s="75"/>
      <c r="DX2536" s="75"/>
      <c r="DY2536" s="75"/>
      <c r="DZ2536" s="75"/>
      <c r="EA2536" s="75"/>
      <c r="EB2536" s="75"/>
      <c r="EC2536" s="75"/>
      <c r="ED2536" s="75"/>
      <c r="EE2536" s="75"/>
      <c r="EF2536" s="75"/>
      <c r="EG2536" s="75"/>
      <c r="EH2536" s="75"/>
      <c r="EI2536" s="75"/>
      <c r="EJ2536" s="75"/>
      <c r="EK2536" s="75"/>
      <c r="EL2536" s="75"/>
      <c r="EM2536" s="75"/>
      <c r="EN2536" s="75"/>
      <c r="EO2536" s="75"/>
      <c r="EP2536" s="75"/>
      <c r="EQ2536" s="75"/>
      <c r="ER2536" s="75"/>
      <c r="ES2536" s="75"/>
      <c r="ET2536" s="75"/>
      <c r="EU2536" s="75"/>
      <c r="EV2536" s="75"/>
      <c r="EW2536" s="75"/>
      <c r="EX2536" s="75"/>
      <c r="EY2536" s="75"/>
      <c r="EZ2536" s="75"/>
      <c r="FA2536" s="75"/>
      <c r="FB2536" s="1287" t="s">
        <v>9040</v>
      </c>
      <c r="FC2536" s="1215"/>
      <c r="FD2536" s="75"/>
    </row>
    <row r="2537">
      <c r="A2537" s="1302" t="s">
        <v>9041</v>
      </c>
      <c r="B2537" s="63" t="s">
        <v>402</v>
      </c>
      <c r="C2537" s="1220" t="s">
        <v>8</v>
      </c>
      <c r="D2537" s="63" t="s">
        <v>10</v>
      </c>
      <c r="E2537" s="63"/>
      <c r="F2537" s="75"/>
      <c r="G2537" s="63" t="s">
        <v>5262</v>
      </c>
      <c r="H2537" s="63" t="s">
        <v>4612</v>
      </c>
      <c r="I2537" s="63" t="s">
        <v>23</v>
      </c>
      <c r="J2537" s="63" t="s">
        <v>44</v>
      </c>
      <c r="K2537" s="63"/>
      <c r="L2537" s="786" t="s">
        <v>409</v>
      </c>
      <c r="M2537" s="786" t="s">
        <v>85</v>
      </c>
      <c r="N2537" s="1307">
        <v>42941.0</v>
      </c>
      <c r="O2537" s="1290"/>
      <c r="P2537" s="1331">
        <v>42941.0</v>
      </c>
      <c r="Q2537" s="363"/>
      <c r="R2537" s="363"/>
      <c r="S2537" s="75"/>
      <c r="T2537" s="857">
        <f t="shared" si="4753"/>
        <v>582</v>
      </c>
      <c r="U2537" s="1209">
        <f t="shared" si="4637"/>
        <v>7</v>
      </c>
      <c r="V2537" s="1200">
        <f t="shared" ref="V2537:X2537" si="4889">IF(ISBLANK($A2537),"",sum(AF2537,AL2537,AR2537,AX2537,BD2537,BJ2537,BP2537,BV2537,CB2537,CH2537,CN2537,CT2537,CZ2537,DF2537,DL2537,DR2537,DX2537,ED2537,EJ2537,EP2537,EV2537))</f>
        <v>6</v>
      </c>
      <c r="W2537" s="1200">
        <f t="shared" si="4889"/>
        <v>0</v>
      </c>
      <c r="X2537" s="1200">
        <f t="shared" si="4889"/>
        <v>4</v>
      </c>
      <c r="Y2537" s="1201">
        <f t="shared" si="4755"/>
        <v>10</v>
      </c>
      <c r="Z2537" s="1200">
        <f t="shared" ref="Z2537:AA2537" si="4890">IF(ISBLANK($A2537),"",sum(AI2537,AO2537,AU2537,BA2537,BG2537,BM2537,BS2537,BY2537,CE2537,CK2537,CQ2537,CW2537,DC2537,DI2537,DO2537,DU2537,EA2537,EG2537,EM2537,ES2537,EY2537))</f>
        <v>3</v>
      </c>
      <c r="AA2537" s="1200">
        <f t="shared" si="4890"/>
        <v>4</v>
      </c>
      <c r="AB2537" s="1200">
        <v>1.0</v>
      </c>
      <c r="AC2537" s="1202">
        <f t="shared" si="4758"/>
        <v>8</v>
      </c>
      <c r="AD2537" s="1216">
        <f t="shared" si="4759"/>
        <v>0.3</v>
      </c>
      <c r="AE2537" s="1204" t="str">
        <f t="shared" si="4631"/>
        <v>20+</v>
      </c>
      <c r="AF2537" s="778">
        <v>1.0</v>
      </c>
      <c r="AG2537" s="75"/>
      <c r="AH2537" s="778">
        <v>1.0</v>
      </c>
      <c r="AI2537" s="778">
        <v>2.0</v>
      </c>
      <c r="AJ2537" s="778">
        <v>2.0</v>
      </c>
      <c r="AK2537" s="778">
        <v>1.0</v>
      </c>
      <c r="AL2537" s="75"/>
      <c r="AM2537" s="75"/>
      <c r="AN2537" s="778">
        <v>1.0</v>
      </c>
      <c r="AO2537" s="75"/>
      <c r="AP2537" s="778">
        <v>1.0</v>
      </c>
      <c r="AQ2537" s="778">
        <v>1.0</v>
      </c>
      <c r="AR2537" s="778">
        <v>1.0</v>
      </c>
      <c r="AS2537" s="75"/>
      <c r="AT2537" s="75"/>
      <c r="AU2537" s="75"/>
      <c r="AV2537" s="75"/>
      <c r="AW2537" s="75"/>
      <c r="AX2537" s="778">
        <v>1.0</v>
      </c>
      <c r="AY2537" s="75"/>
      <c r="AZ2537" s="778">
        <v>2.0</v>
      </c>
      <c r="BA2537" s="75"/>
      <c r="BB2537" s="75"/>
      <c r="BC2537" s="75"/>
      <c r="BD2537" s="778">
        <v>1.0</v>
      </c>
      <c r="BE2537" s="75"/>
      <c r="BF2537" s="75"/>
      <c r="BG2537" s="75"/>
      <c r="BH2537" s="75"/>
      <c r="BI2537" s="75"/>
      <c r="BJ2537" s="778">
        <v>1.0</v>
      </c>
      <c r="BK2537" s="75"/>
      <c r="BL2537" s="75"/>
      <c r="BM2537" s="75"/>
      <c r="BN2537" s="75"/>
      <c r="BO2537" s="75"/>
      <c r="BP2537" s="778">
        <v>1.0</v>
      </c>
      <c r="BQ2537" s="75"/>
      <c r="BR2537" s="75"/>
      <c r="BS2537" s="778">
        <v>1.0</v>
      </c>
      <c r="BT2537" s="778">
        <v>1.0</v>
      </c>
      <c r="BU2537" s="75"/>
      <c r="BV2537" s="75"/>
      <c r="BW2537" s="75"/>
      <c r="BX2537" s="75"/>
      <c r="BY2537" s="75"/>
      <c r="BZ2537" s="75"/>
      <c r="CA2537" s="75"/>
      <c r="CB2537" s="75"/>
      <c r="CC2537" s="75"/>
      <c r="CD2537" s="75"/>
      <c r="CE2537" s="75"/>
      <c r="CF2537" s="75"/>
      <c r="CG2537" s="75"/>
      <c r="CH2537" s="75"/>
      <c r="CI2537" s="75"/>
      <c r="CJ2537" s="75"/>
      <c r="CK2537" s="75"/>
      <c r="CL2537" s="75"/>
      <c r="CM2537" s="75"/>
      <c r="CN2537" s="75"/>
      <c r="CO2537" s="75"/>
      <c r="CP2537" s="75"/>
      <c r="CQ2537" s="75"/>
      <c r="CR2537" s="75"/>
      <c r="CS2537" s="75"/>
      <c r="CT2537" s="75"/>
      <c r="CU2537" s="75"/>
      <c r="CV2537" s="75"/>
      <c r="CW2537" s="75"/>
      <c r="CX2537" s="75"/>
      <c r="CY2537" s="75"/>
      <c r="CZ2537" s="75"/>
      <c r="DA2537" s="75"/>
      <c r="DB2537" s="75"/>
      <c r="DC2537" s="75"/>
      <c r="DD2537" s="75"/>
      <c r="DE2537" s="75"/>
      <c r="DF2537" s="75"/>
      <c r="DG2537" s="75"/>
      <c r="DH2537" s="75"/>
      <c r="DI2537" s="75"/>
      <c r="DJ2537" s="75"/>
      <c r="DK2537" s="75"/>
      <c r="DL2537" s="75"/>
      <c r="DM2537" s="75"/>
      <c r="DN2537" s="75"/>
      <c r="DO2537" s="75"/>
      <c r="DP2537" s="75"/>
      <c r="DQ2537" s="75"/>
      <c r="DR2537" s="75"/>
      <c r="DS2537" s="75"/>
      <c r="DT2537" s="75"/>
      <c r="DU2537" s="75"/>
      <c r="DV2537" s="75"/>
      <c r="DW2537" s="75"/>
      <c r="DX2537" s="75"/>
      <c r="DY2537" s="75"/>
      <c r="DZ2537" s="75"/>
      <c r="EA2537" s="75"/>
      <c r="EB2537" s="75"/>
      <c r="EC2537" s="75"/>
      <c r="ED2537" s="75"/>
      <c r="EE2537" s="75"/>
      <c r="EF2537" s="75"/>
      <c r="EG2537" s="63"/>
      <c r="EH2537" s="75"/>
      <c r="EI2537" s="75"/>
      <c r="EJ2537" s="75"/>
      <c r="EK2537" s="75"/>
      <c r="EL2537" s="75"/>
      <c r="EM2537" s="75"/>
      <c r="EN2537" s="75"/>
      <c r="EO2537" s="75"/>
      <c r="EP2537" s="75"/>
      <c r="EQ2537" s="75"/>
      <c r="ER2537" s="75"/>
      <c r="ES2537" s="75"/>
      <c r="ET2537" s="75"/>
      <c r="EU2537" s="75"/>
      <c r="EV2537" s="75"/>
      <c r="EW2537" s="75"/>
      <c r="EX2537" s="75"/>
      <c r="EY2537" s="75"/>
      <c r="EZ2537" s="75"/>
      <c r="FA2537" s="75"/>
      <c r="FB2537" s="1219" t="s">
        <v>9042</v>
      </c>
      <c r="FC2537" s="1215"/>
      <c r="FD2537" s="75"/>
    </row>
    <row r="2538">
      <c r="A2538" s="1302" t="s">
        <v>9043</v>
      </c>
      <c r="B2538" s="63" t="s">
        <v>9044</v>
      </c>
      <c r="C2538" s="1220" t="s">
        <v>8</v>
      </c>
      <c r="D2538" s="63" t="s">
        <v>18</v>
      </c>
      <c r="E2538" s="63"/>
      <c r="F2538" s="75"/>
      <c r="G2538" s="63" t="s">
        <v>9045</v>
      </c>
      <c r="H2538" s="63" t="s">
        <v>9046</v>
      </c>
      <c r="I2538" s="63" t="s">
        <v>23</v>
      </c>
      <c r="J2538" s="63" t="s">
        <v>44</v>
      </c>
      <c r="K2538" s="63" t="s">
        <v>8933</v>
      </c>
      <c r="L2538" s="786" t="s">
        <v>273</v>
      </c>
      <c r="M2538" s="786" t="s">
        <v>50</v>
      </c>
      <c r="N2538" s="1307">
        <v>42937.0</v>
      </c>
      <c r="O2538" s="1290"/>
      <c r="P2538" s="1285"/>
      <c r="Q2538" s="363"/>
      <c r="R2538" s="363"/>
      <c r="S2538" s="75"/>
      <c r="T2538" s="857">
        <f t="shared" si="4753"/>
        <v>586</v>
      </c>
      <c r="U2538" s="1209">
        <f t="shared" si="4637"/>
        <v>7</v>
      </c>
      <c r="V2538" s="1200">
        <f t="shared" ref="V2538:X2538" si="4891">IF(ISBLANK($A2538),"",sum(AF2538,AL2538,AR2538,AX2538,BD2538,BJ2538,BP2538,BV2538,CB2538,CH2538,CN2538,CT2538,CZ2538,DF2538,DL2538,DR2538,DX2538,ED2538,EJ2538,EP2538,EV2538))</f>
        <v>4</v>
      </c>
      <c r="W2538" s="1200">
        <f t="shared" si="4891"/>
        <v>0</v>
      </c>
      <c r="X2538" s="1200">
        <f t="shared" si="4891"/>
        <v>0</v>
      </c>
      <c r="Y2538" s="1201">
        <f t="shared" si="4755"/>
        <v>4</v>
      </c>
      <c r="Z2538" s="1200">
        <f t="shared" ref="Z2538:AB2538" si="4892">IF(ISBLANK($A2538),"",sum(AI2538,AO2538,AU2538,BA2538,BG2538,BM2538,BS2538,BY2538,CE2538,CK2538,CQ2538,CW2538,DC2538,DI2538,DO2538,DU2538,EA2538,EG2538,EM2538,ES2538,EY2538))</f>
        <v>3</v>
      </c>
      <c r="AA2538" s="1200">
        <f t="shared" si="4892"/>
        <v>2</v>
      </c>
      <c r="AB2538" s="1200">
        <f t="shared" si="4892"/>
        <v>0</v>
      </c>
      <c r="AC2538" s="1202">
        <f t="shared" si="4758"/>
        <v>5</v>
      </c>
      <c r="AD2538" s="1216">
        <f t="shared" si="4759"/>
        <v>0.75</v>
      </c>
      <c r="AE2538" s="1204" t="str">
        <f t="shared" si="4631"/>
        <v>20+</v>
      </c>
      <c r="AF2538" s="75"/>
      <c r="AG2538" s="75"/>
      <c r="AH2538" s="75"/>
      <c r="AI2538" s="75"/>
      <c r="AJ2538" s="75"/>
      <c r="AK2538" s="75"/>
      <c r="AL2538" s="778">
        <v>1.0</v>
      </c>
      <c r="AM2538" s="75"/>
      <c r="AN2538" s="75"/>
      <c r="AO2538" s="75"/>
      <c r="AP2538" s="75"/>
      <c r="AQ2538" s="75"/>
      <c r="AR2538" s="778">
        <v>1.0</v>
      </c>
      <c r="AS2538" s="75"/>
      <c r="AT2538" s="75"/>
      <c r="AU2538" s="778">
        <v>1.0</v>
      </c>
      <c r="AV2538" s="75"/>
      <c r="AW2538" s="75"/>
      <c r="AX2538" s="778">
        <v>2.0</v>
      </c>
      <c r="AY2538" s="75"/>
      <c r="AZ2538" s="75"/>
      <c r="BA2538" s="778">
        <v>2.0</v>
      </c>
      <c r="BB2538" s="75"/>
      <c r="BC2538" s="75"/>
      <c r="BD2538" s="75"/>
      <c r="BE2538" s="75"/>
      <c r="BF2538" s="75"/>
      <c r="BG2538" s="75"/>
      <c r="BH2538" s="75"/>
      <c r="BI2538" s="75"/>
      <c r="BJ2538" s="75"/>
      <c r="BK2538" s="75"/>
      <c r="BL2538" s="75"/>
      <c r="BM2538" s="75"/>
      <c r="BN2538" s="778">
        <v>2.0</v>
      </c>
      <c r="BO2538" s="75"/>
      <c r="BP2538" s="75"/>
      <c r="BQ2538" s="75"/>
      <c r="BR2538" s="75"/>
      <c r="BS2538" s="75"/>
      <c r="BT2538" s="75"/>
      <c r="BU2538" s="75"/>
      <c r="BV2538" s="75"/>
      <c r="BW2538" s="75"/>
      <c r="BX2538" s="75"/>
      <c r="BY2538" s="75"/>
      <c r="BZ2538" s="75"/>
      <c r="CA2538" s="75"/>
      <c r="CB2538" s="75"/>
      <c r="CC2538" s="75"/>
      <c r="CD2538" s="75"/>
      <c r="CE2538" s="75"/>
      <c r="CF2538" s="75"/>
      <c r="CG2538" s="75"/>
      <c r="CH2538" s="75"/>
      <c r="CI2538" s="75"/>
      <c r="CJ2538" s="75"/>
      <c r="CK2538" s="75"/>
      <c r="CL2538" s="75"/>
      <c r="CM2538" s="75"/>
      <c r="CN2538" s="75"/>
      <c r="CO2538" s="75"/>
      <c r="CP2538" s="75"/>
      <c r="CQ2538" s="75"/>
      <c r="CR2538" s="75"/>
      <c r="CS2538" s="75"/>
      <c r="CT2538" s="75"/>
      <c r="CU2538" s="75"/>
      <c r="CV2538" s="75"/>
      <c r="CW2538" s="75"/>
      <c r="CX2538" s="75"/>
      <c r="CY2538" s="75"/>
      <c r="CZ2538" s="75"/>
      <c r="DA2538" s="75"/>
      <c r="DB2538" s="75"/>
      <c r="DC2538" s="75"/>
      <c r="DD2538" s="75"/>
      <c r="DE2538" s="75"/>
      <c r="DF2538" s="75"/>
      <c r="DG2538" s="75"/>
      <c r="DH2538" s="75"/>
      <c r="DI2538" s="75"/>
      <c r="DJ2538" s="75"/>
      <c r="DK2538" s="75"/>
      <c r="DL2538" s="75"/>
      <c r="DM2538" s="75"/>
      <c r="DN2538" s="75"/>
      <c r="DO2538" s="75"/>
      <c r="DP2538" s="75"/>
      <c r="DQ2538" s="75"/>
      <c r="DR2538" s="75"/>
      <c r="DS2538" s="75"/>
      <c r="DT2538" s="75"/>
      <c r="DU2538" s="75"/>
      <c r="DV2538" s="75"/>
      <c r="DW2538" s="75"/>
      <c r="DX2538" s="75"/>
      <c r="DY2538" s="75"/>
      <c r="DZ2538" s="75"/>
      <c r="EA2538" s="75"/>
      <c r="EB2538" s="75"/>
      <c r="EC2538" s="75"/>
      <c r="ED2538" s="75"/>
      <c r="EE2538" s="75"/>
      <c r="EF2538" s="75"/>
      <c r="EG2538" s="63"/>
      <c r="EH2538" s="75"/>
      <c r="EI2538" s="75"/>
      <c r="EJ2538" s="75"/>
      <c r="EK2538" s="75"/>
      <c r="EL2538" s="75"/>
      <c r="EM2538" s="75"/>
      <c r="EN2538" s="75"/>
      <c r="EO2538" s="75"/>
      <c r="EP2538" s="75"/>
      <c r="EQ2538" s="75"/>
      <c r="ER2538" s="75"/>
      <c r="ES2538" s="75"/>
      <c r="ET2538" s="75"/>
      <c r="EU2538" s="75"/>
      <c r="EV2538" s="75"/>
      <c r="EW2538" s="75"/>
      <c r="EX2538" s="75"/>
      <c r="EY2538" s="75"/>
      <c r="EZ2538" s="75"/>
      <c r="FA2538" s="75"/>
      <c r="FB2538" s="1219" t="s">
        <v>9047</v>
      </c>
      <c r="FC2538" s="1215"/>
      <c r="FD2538" s="75"/>
    </row>
    <row r="2539">
      <c r="A2539" s="1302" t="s">
        <v>9048</v>
      </c>
      <c r="B2539" s="63" t="s">
        <v>9049</v>
      </c>
      <c r="C2539" s="1220" t="s">
        <v>8</v>
      </c>
      <c r="D2539" s="63" t="s">
        <v>10</v>
      </c>
      <c r="E2539" s="63"/>
      <c r="F2539" s="75"/>
      <c r="G2539" s="786" t="s">
        <v>9050</v>
      </c>
      <c r="H2539" s="786" t="s">
        <v>3770</v>
      </c>
      <c r="I2539" s="786" t="s">
        <v>23</v>
      </c>
      <c r="J2539" s="786" t="s">
        <v>44</v>
      </c>
      <c r="K2539" s="786" t="s">
        <v>8933</v>
      </c>
      <c r="L2539" s="786" t="s">
        <v>1109</v>
      </c>
      <c r="M2539" s="786" t="s">
        <v>50</v>
      </c>
      <c r="N2539" s="1307">
        <v>42937.0</v>
      </c>
      <c r="O2539" s="1290"/>
      <c r="P2539" s="1285"/>
      <c r="Q2539" s="363"/>
      <c r="R2539" s="363"/>
      <c r="S2539" s="75"/>
      <c r="T2539" s="857">
        <f t="shared" si="4753"/>
        <v>586</v>
      </c>
      <c r="U2539" s="1209">
        <f t="shared" si="4637"/>
        <v>7</v>
      </c>
      <c r="V2539" s="1200">
        <f t="shared" ref="V2539:X2539" si="4893">IF(ISBLANK($A2539),"",sum(AF2539,AL2539,AR2539,AX2539,BD2539,BJ2539,BP2539,BV2539,CB2539,CH2539,CN2539,CT2539,CZ2539,DF2539,DL2539,DR2539,DX2539,ED2539,EJ2539,EP2539,EV2539))</f>
        <v>7</v>
      </c>
      <c r="W2539" s="1200">
        <f t="shared" si="4893"/>
        <v>1</v>
      </c>
      <c r="X2539" s="1200">
        <f t="shared" si="4893"/>
        <v>0</v>
      </c>
      <c r="Y2539" s="1201">
        <f t="shared" si="4755"/>
        <v>8</v>
      </c>
      <c r="Z2539" s="1200">
        <f t="shared" ref="Z2539:AB2539" si="4894">IF(ISBLANK($A2539),"",sum(AI2539,AO2539,AU2539,BA2539,BG2539,BM2539,BS2539,BY2539,CE2539,CK2539,CQ2539,CW2539,DC2539,DI2539,DO2539,DU2539,EA2539,EG2539,EM2539,ES2539,EY2539))</f>
        <v>4</v>
      </c>
      <c r="AA2539" s="1200">
        <f t="shared" si="4894"/>
        <v>2</v>
      </c>
      <c r="AB2539" s="1200">
        <f t="shared" si="4894"/>
        <v>0</v>
      </c>
      <c r="AC2539" s="1202">
        <f t="shared" si="4758"/>
        <v>6</v>
      </c>
      <c r="AD2539" s="1216">
        <f t="shared" si="4759"/>
        <v>0.5</v>
      </c>
      <c r="AE2539" s="1204" t="str">
        <f t="shared" si="4631"/>
        <v>20+</v>
      </c>
      <c r="AF2539" s="778">
        <v>1.0</v>
      </c>
      <c r="AG2539" s="75"/>
      <c r="AH2539" s="75"/>
      <c r="AI2539" s="75"/>
      <c r="AJ2539" s="75"/>
      <c r="AK2539" s="75"/>
      <c r="AL2539" s="778">
        <v>4.0</v>
      </c>
      <c r="AM2539" s="778">
        <v>1.0</v>
      </c>
      <c r="AN2539" s="75"/>
      <c r="AO2539" s="778">
        <v>1.0</v>
      </c>
      <c r="AP2539" s="75"/>
      <c r="AQ2539" s="75"/>
      <c r="AR2539" s="75"/>
      <c r="AS2539" s="75"/>
      <c r="AT2539" s="75"/>
      <c r="AU2539" s="778">
        <v>3.0</v>
      </c>
      <c r="AV2539" s="75"/>
      <c r="AW2539" s="75"/>
      <c r="AX2539" s="75"/>
      <c r="AY2539" s="75"/>
      <c r="AZ2539" s="75"/>
      <c r="BA2539" s="75"/>
      <c r="BB2539" s="75"/>
      <c r="BC2539" s="75"/>
      <c r="BD2539" s="75"/>
      <c r="BE2539" s="75"/>
      <c r="BF2539" s="75"/>
      <c r="BG2539" s="75"/>
      <c r="BH2539" s="75"/>
      <c r="BI2539" s="75"/>
      <c r="BJ2539" s="778">
        <v>2.0</v>
      </c>
      <c r="BK2539" s="75"/>
      <c r="BL2539" s="75"/>
      <c r="BM2539" s="75"/>
      <c r="BN2539" s="778">
        <v>2.0</v>
      </c>
      <c r="BO2539" s="75"/>
      <c r="BP2539" s="75"/>
      <c r="BQ2539" s="75"/>
      <c r="BR2539" s="75"/>
      <c r="BS2539" s="75"/>
      <c r="BT2539" s="75"/>
      <c r="BU2539" s="75"/>
      <c r="BV2539" s="75"/>
      <c r="BW2539" s="75"/>
      <c r="BX2539" s="75"/>
      <c r="BY2539" s="75"/>
      <c r="BZ2539" s="75"/>
      <c r="CA2539" s="75"/>
      <c r="CB2539" s="75"/>
      <c r="CC2539" s="75"/>
      <c r="CD2539" s="75"/>
      <c r="CE2539" s="75"/>
      <c r="CF2539" s="75"/>
      <c r="CG2539" s="75"/>
      <c r="CH2539" s="75"/>
      <c r="CI2539" s="75"/>
      <c r="CJ2539" s="75"/>
      <c r="CK2539" s="75"/>
      <c r="CL2539" s="75"/>
      <c r="CM2539" s="75"/>
      <c r="CN2539" s="75"/>
      <c r="CO2539" s="75"/>
      <c r="CP2539" s="75"/>
      <c r="CQ2539" s="75"/>
      <c r="CR2539" s="75"/>
      <c r="CS2539" s="75"/>
      <c r="CT2539" s="75"/>
      <c r="CU2539" s="75"/>
      <c r="CV2539" s="75"/>
      <c r="CW2539" s="75"/>
      <c r="CX2539" s="75"/>
      <c r="CY2539" s="75"/>
      <c r="CZ2539" s="75"/>
      <c r="DA2539" s="75"/>
      <c r="DB2539" s="75"/>
      <c r="DC2539" s="75"/>
      <c r="DD2539" s="75"/>
      <c r="DE2539" s="75"/>
      <c r="DF2539" s="75"/>
      <c r="DG2539" s="75"/>
      <c r="DH2539" s="75"/>
      <c r="DI2539" s="75"/>
      <c r="DJ2539" s="75"/>
      <c r="DK2539" s="75"/>
      <c r="DL2539" s="75"/>
      <c r="DM2539" s="75"/>
      <c r="DN2539" s="75"/>
      <c r="DO2539" s="75"/>
      <c r="DP2539" s="75"/>
      <c r="DQ2539" s="75"/>
      <c r="DR2539" s="75"/>
      <c r="DS2539" s="75"/>
      <c r="DT2539" s="75"/>
      <c r="DU2539" s="75"/>
      <c r="DV2539" s="75"/>
      <c r="DW2539" s="75"/>
      <c r="DX2539" s="75"/>
      <c r="DY2539" s="75"/>
      <c r="DZ2539" s="75"/>
      <c r="EA2539" s="75"/>
      <c r="EB2539" s="75"/>
      <c r="EC2539" s="75"/>
      <c r="ED2539" s="75"/>
      <c r="EE2539" s="75"/>
      <c r="EF2539" s="75"/>
      <c r="EG2539" s="63"/>
      <c r="EH2539" s="75"/>
      <c r="EI2539" s="75"/>
      <c r="EJ2539" s="75"/>
      <c r="EK2539" s="75"/>
      <c r="EL2539" s="75"/>
      <c r="EM2539" s="75"/>
      <c r="EN2539" s="75"/>
      <c r="EO2539" s="75"/>
      <c r="EP2539" s="75"/>
      <c r="EQ2539" s="75"/>
      <c r="ER2539" s="75"/>
      <c r="ES2539" s="75"/>
      <c r="ET2539" s="75"/>
      <c r="EU2539" s="75"/>
      <c r="EV2539" s="75"/>
      <c r="EW2539" s="75"/>
      <c r="EX2539" s="75"/>
      <c r="EY2539" s="75"/>
      <c r="EZ2539" s="75"/>
      <c r="FA2539" s="75"/>
      <c r="FB2539" s="1219" t="s">
        <v>9051</v>
      </c>
      <c r="FC2539" s="1215"/>
      <c r="FD2539" s="75"/>
    </row>
    <row r="2540">
      <c r="A2540" s="786" t="s">
        <v>9052</v>
      </c>
      <c r="B2540" s="786" t="s">
        <v>9053</v>
      </c>
      <c r="C2540" s="1283" t="s">
        <v>70</v>
      </c>
      <c r="D2540" s="786" t="s">
        <v>18</v>
      </c>
      <c r="E2540" s="786"/>
      <c r="F2540" s="786"/>
      <c r="G2540" s="786" t="s">
        <v>9054</v>
      </c>
      <c r="H2540" s="786" t="s">
        <v>9014</v>
      </c>
      <c r="I2540" s="786"/>
      <c r="J2540" s="786"/>
      <c r="K2540" s="786" t="s">
        <v>8520</v>
      </c>
      <c r="L2540" s="786" t="s">
        <v>6003</v>
      </c>
      <c r="M2540" s="786" t="s">
        <v>123</v>
      </c>
      <c r="N2540" s="1284">
        <v>43103.0</v>
      </c>
      <c r="O2540" s="1284">
        <v>43103.0</v>
      </c>
      <c r="P2540" s="1306">
        <v>43103.0</v>
      </c>
      <c r="Q2540" s="363"/>
      <c r="R2540" s="363"/>
      <c r="S2540" s="75"/>
      <c r="T2540" s="857">
        <f t="shared" si="4753"/>
        <v>420</v>
      </c>
      <c r="U2540" s="1209">
        <f t="shared" si="4637"/>
        <v>7</v>
      </c>
      <c r="V2540" s="1200">
        <f t="shared" ref="V2540:X2540" si="4895">IF(ISBLANK($A2540),"",sum(AF2540,AL2540,AR2540,AX2540,BD2540,BJ2540,BP2540,BV2540,CB2540,CH2540,CN2540,CT2540,CZ2540,DF2540,DL2540,DR2540,DX2540,ED2540,EJ2540,EP2540,EV2540))</f>
        <v>1</v>
      </c>
      <c r="W2540" s="1200">
        <f t="shared" si="4895"/>
        <v>0</v>
      </c>
      <c r="X2540" s="1200">
        <f t="shared" si="4895"/>
        <v>0</v>
      </c>
      <c r="Y2540" s="1201">
        <f t="shared" si="4755"/>
        <v>1</v>
      </c>
      <c r="Z2540" s="1200">
        <f t="shared" ref="Z2540:AB2540" si="4896">IF(ISBLANK($A2540),"",sum(AI2540,AO2540,AU2540,BA2540,BG2540,BM2540,BS2540,BY2540,CE2540,CK2540,CQ2540,CW2540,DC2540,DI2540,DO2540,DU2540,EA2540,EG2540,EM2540,ES2540,EY2540))</f>
        <v>1</v>
      </c>
      <c r="AA2540" s="1200">
        <f t="shared" si="4896"/>
        <v>0</v>
      </c>
      <c r="AB2540" s="1200">
        <f t="shared" si="4896"/>
        <v>0</v>
      </c>
      <c r="AC2540" s="1202">
        <f t="shared" si="4758"/>
        <v>1</v>
      </c>
      <c r="AD2540" s="1216">
        <f t="shared" si="4759"/>
        <v>1</v>
      </c>
      <c r="AE2540" s="1204" t="str">
        <f t="shared" si="4631"/>
        <v>20+</v>
      </c>
      <c r="AF2540" s="75"/>
      <c r="AG2540" s="75"/>
      <c r="AH2540" s="75"/>
      <c r="AI2540" s="75"/>
      <c r="AJ2540" s="75"/>
      <c r="AK2540" s="75"/>
      <c r="AL2540" s="1286">
        <v>1.0</v>
      </c>
      <c r="AM2540" s="75"/>
      <c r="AN2540" s="75"/>
      <c r="AO2540" s="1286">
        <v>1.0</v>
      </c>
      <c r="AP2540" s="75"/>
      <c r="AQ2540" s="75"/>
      <c r="AR2540" s="75"/>
      <c r="AS2540" s="75"/>
      <c r="AT2540" s="75"/>
      <c r="AU2540" s="75"/>
      <c r="AV2540" s="75"/>
      <c r="AW2540" s="75"/>
      <c r="AX2540" s="75"/>
      <c r="AY2540" s="75"/>
      <c r="AZ2540" s="75"/>
      <c r="BA2540" s="75"/>
      <c r="BB2540" s="75"/>
      <c r="BC2540" s="75"/>
      <c r="BD2540" s="75"/>
      <c r="BE2540" s="75"/>
      <c r="BF2540" s="75"/>
      <c r="BG2540" s="75"/>
      <c r="BH2540" s="75"/>
      <c r="BI2540" s="75"/>
      <c r="BJ2540" s="75"/>
      <c r="BK2540" s="75"/>
      <c r="BL2540" s="75"/>
      <c r="BM2540" s="75"/>
      <c r="BN2540" s="75"/>
      <c r="BO2540" s="75"/>
      <c r="BP2540" s="75"/>
      <c r="BQ2540" s="75"/>
      <c r="BR2540" s="75"/>
      <c r="BS2540" s="75"/>
      <c r="BT2540" s="75"/>
      <c r="BU2540" s="75"/>
      <c r="BV2540" s="75"/>
      <c r="BW2540" s="75"/>
      <c r="BX2540" s="75"/>
      <c r="BY2540" s="75"/>
      <c r="BZ2540" s="75"/>
      <c r="CA2540" s="75"/>
      <c r="CB2540" s="75"/>
      <c r="CC2540" s="75"/>
      <c r="CD2540" s="75"/>
      <c r="CE2540" s="75"/>
      <c r="CF2540" s="75"/>
      <c r="CG2540" s="75"/>
      <c r="CH2540" s="75"/>
      <c r="CI2540" s="75"/>
      <c r="CJ2540" s="75"/>
      <c r="CK2540" s="75"/>
      <c r="CL2540" s="75"/>
      <c r="CM2540" s="75"/>
      <c r="CN2540" s="75"/>
      <c r="CO2540" s="75"/>
      <c r="CP2540" s="75"/>
      <c r="CQ2540" s="75"/>
      <c r="CR2540" s="75"/>
      <c r="CS2540" s="75"/>
      <c r="CT2540" s="75"/>
      <c r="CU2540" s="75"/>
      <c r="CV2540" s="75"/>
      <c r="CW2540" s="75"/>
      <c r="CX2540" s="75"/>
      <c r="CY2540" s="75"/>
      <c r="CZ2540" s="75"/>
      <c r="DA2540" s="75"/>
      <c r="DB2540" s="75"/>
      <c r="DC2540" s="75"/>
      <c r="DD2540" s="75"/>
      <c r="DE2540" s="75"/>
      <c r="DF2540" s="75"/>
      <c r="DG2540" s="75"/>
      <c r="DH2540" s="75"/>
      <c r="DI2540" s="75"/>
      <c r="DJ2540" s="75"/>
      <c r="DK2540" s="75"/>
      <c r="DL2540" s="75"/>
      <c r="DM2540" s="75"/>
      <c r="DN2540" s="75"/>
      <c r="DO2540" s="75"/>
      <c r="DP2540" s="75"/>
      <c r="DQ2540" s="75"/>
      <c r="DR2540" s="75"/>
      <c r="DS2540" s="75"/>
      <c r="DT2540" s="75"/>
      <c r="DU2540" s="75"/>
      <c r="DV2540" s="75"/>
      <c r="DW2540" s="75"/>
      <c r="DX2540" s="75"/>
      <c r="DY2540" s="75"/>
      <c r="DZ2540" s="75"/>
      <c r="EA2540" s="75"/>
      <c r="EB2540" s="75"/>
      <c r="EC2540" s="75"/>
      <c r="ED2540" s="75"/>
      <c r="EE2540" s="75"/>
      <c r="EF2540" s="75"/>
      <c r="EG2540" s="75"/>
      <c r="EH2540" s="75"/>
      <c r="EI2540" s="75"/>
      <c r="EJ2540" s="75"/>
      <c r="EK2540" s="75"/>
      <c r="EL2540" s="75"/>
      <c r="EM2540" s="75"/>
      <c r="EN2540" s="75"/>
      <c r="EO2540" s="75"/>
      <c r="EP2540" s="75"/>
      <c r="EQ2540" s="75"/>
      <c r="ER2540" s="75"/>
      <c r="ES2540" s="75"/>
      <c r="ET2540" s="75"/>
      <c r="EU2540" s="75"/>
      <c r="EV2540" s="75"/>
      <c r="EW2540" s="75"/>
      <c r="EX2540" s="75"/>
      <c r="EY2540" s="75"/>
      <c r="EZ2540" s="75"/>
      <c r="FA2540" s="75"/>
      <c r="FB2540" s="1332" t="s">
        <v>9055</v>
      </c>
      <c r="FC2540" s="1205"/>
      <c r="FD2540" s="67"/>
    </row>
    <row r="2541">
      <c r="A2541" s="786" t="s">
        <v>9056</v>
      </c>
      <c r="B2541" s="786" t="s">
        <v>402</v>
      </c>
      <c r="C2541" s="1283" t="s">
        <v>8</v>
      </c>
      <c r="D2541" s="786" t="s">
        <v>18</v>
      </c>
      <c r="E2541" s="786" t="s">
        <v>12</v>
      </c>
      <c r="F2541" s="786" t="s">
        <v>283</v>
      </c>
      <c r="G2541" s="786" t="s">
        <v>9057</v>
      </c>
      <c r="H2541" s="786" t="s">
        <v>4612</v>
      </c>
      <c r="I2541" s="786" t="s">
        <v>23</v>
      </c>
      <c r="J2541" s="786" t="s">
        <v>44</v>
      </c>
      <c r="K2541" s="786" t="s">
        <v>74</v>
      </c>
      <c r="L2541" s="786" t="s">
        <v>4376</v>
      </c>
      <c r="M2541" s="786" t="s">
        <v>121</v>
      </c>
      <c r="N2541" s="1284">
        <v>42835.0</v>
      </c>
      <c r="O2541" s="1284"/>
      <c r="P2541" s="1285"/>
      <c r="Q2541" s="363"/>
      <c r="R2541" s="363"/>
      <c r="S2541" s="75"/>
      <c r="T2541" s="857">
        <f t="shared" si="4753"/>
        <v>688</v>
      </c>
      <c r="U2541" s="1209">
        <f t="shared" si="4637"/>
        <v>7</v>
      </c>
      <c r="V2541" s="1291">
        <f t="shared" ref="V2541:X2541" si="4897">IF(ISBLANK($A2541),"",sum(AF2541,AL2541,AR2541,AX2541,BD2541,BJ2541,BP2541,BV2541,CB2541,CH2541,CN2541,CT2541,CZ2541,DF2541,DL2541,DR2541,DX2541,ED2541,EJ2541,EP2541,EV2541))</f>
        <v>6</v>
      </c>
      <c r="W2541" s="1291">
        <f t="shared" si="4897"/>
        <v>0</v>
      </c>
      <c r="X2541" s="1291">
        <f t="shared" si="4897"/>
        <v>3</v>
      </c>
      <c r="Y2541" s="1292">
        <f t="shared" si="4755"/>
        <v>9</v>
      </c>
      <c r="Z2541" s="1291">
        <f t="shared" ref="Z2541:AB2541" si="4898">IF(ISBLANK($A2541),"",sum(AI2541,AO2541,AU2541,BA2541,BG2541,BM2541,BS2541,BY2541,CE2541,CK2541,CQ2541,CW2541,DC2541,DI2541,DO2541,DU2541,EA2541,EG2541,EM2541,ES2541,EY2541))</f>
        <v>8</v>
      </c>
      <c r="AA2541" s="1291">
        <f t="shared" si="4898"/>
        <v>8</v>
      </c>
      <c r="AB2541" s="1291">
        <f t="shared" si="4898"/>
        <v>1</v>
      </c>
      <c r="AC2541" s="1293">
        <f t="shared" si="4758"/>
        <v>17</v>
      </c>
      <c r="AD2541" s="1303">
        <f t="shared" si="4759"/>
        <v>0.8888888889</v>
      </c>
      <c r="AE2541" s="1204" t="str">
        <f t="shared" si="4631"/>
        <v>20+</v>
      </c>
      <c r="AF2541" s="75"/>
      <c r="AG2541" s="75"/>
      <c r="AH2541" s="75"/>
      <c r="AI2541" s="1286">
        <v>2.0</v>
      </c>
      <c r="AJ2541" s="75"/>
      <c r="AK2541" s="75"/>
      <c r="AL2541" s="1286">
        <v>1.0</v>
      </c>
      <c r="AM2541" s="75"/>
      <c r="AN2541" s="75"/>
      <c r="AO2541" s="75"/>
      <c r="AP2541" s="75"/>
      <c r="AQ2541" s="75"/>
      <c r="AR2541" s="1286">
        <v>2.0</v>
      </c>
      <c r="AS2541" s="75"/>
      <c r="AT2541" s="1286">
        <v>2.0</v>
      </c>
      <c r="AU2541" s="1286">
        <v>3.0</v>
      </c>
      <c r="AV2541" s="1286">
        <v>3.0</v>
      </c>
      <c r="AW2541" s="75"/>
      <c r="AX2541" s="1286">
        <v>1.0</v>
      </c>
      <c r="AY2541" s="75"/>
      <c r="AZ2541" s="1286">
        <v>1.0</v>
      </c>
      <c r="BA2541" s="75"/>
      <c r="BB2541" s="75"/>
      <c r="BC2541" s="75"/>
      <c r="BD2541" s="75"/>
      <c r="BE2541" s="75"/>
      <c r="BF2541" s="75"/>
      <c r="BG2541" s="75"/>
      <c r="BH2541" s="75"/>
      <c r="BI2541" s="75"/>
      <c r="BJ2541" s="1286">
        <v>1.0</v>
      </c>
      <c r="BK2541" s="75"/>
      <c r="BL2541" s="75"/>
      <c r="BM2541" s="75"/>
      <c r="BN2541" s="1286">
        <v>2.0</v>
      </c>
      <c r="BO2541" s="75" t="s">
        <v>2315</v>
      </c>
      <c r="BP2541" s="75"/>
      <c r="BQ2541" s="75"/>
      <c r="BR2541" s="75"/>
      <c r="BS2541" s="75"/>
      <c r="BT2541" s="75"/>
      <c r="BU2541" s="75"/>
      <c r="BV2541" s="75"/>
      <c r="BW2541" s="75"/>
      <c r="BX2541" s="75"/>
      <c r="BY2541" s="75"/>
      <c r="BZ2541" s="75"/>
      <c r="CA2541" s="75"/>
      <c r="CB2541" s="1286">
        <v>1.0</v>
      </c>
      <c r="CC2541" s="75"/>
      <c r="CD2541" s="75"/>
      <c r="CE2541" s="1286">
        <v>1.0</v>
      </c>
      <c r="CF2541" s="75"/>
      <c r="CG2541" s="75"/>
      <c r="CH2541" s="75"/>
      <c r="CI2541" s="75"/>
      <c r="CJ2541" s="75"/>
      <c r="CK2541" s="75"/>
      <c r="CL2541" s="75"/>
      <c r="CM2541" s="75"/>
      <c r="CN2541" s="75"/>
      <c r="CO2541" s="75"/>
      <c r="CP2541" s="75"/>
      <c r="CQ2541" s="75"/>
      <c r="CR2541" s="75"/>
      <c r="CS2541" s="75"/>
      <c r="CT2541" s="75"/>
      <c r="CU2541" s="75"/>
      <c r="CV2541" s="75"/>
      <c r="CW2541" s="75"/>
      <c r="CX2541" s="1286">
        <v>2.0</v>
      </c>
      <c r="CY2541" s="1286">
        <v>1.0</v>
      </c>
      <c r="CZ2541" s="75"/>
      <c r="DA2541" s="75"/>
      <c r="DB2541" s="75"/>
      <c r="DC2541" s="1286">
        <v>2.0</v>
      </c>
      <c r="DD2541" s="1286">
        <v>1.0</v>
      </c>
      <c r="DE2541" s="75"/>
      <c r="DF2541" s="75"/>
      <c r="DG2541" s="75"/>
      <c r="DH2541" s="75"/>
      <c r="DI2541" s="75"/>
      <c r="DJ2541" s="75"/>
      <c r="DK2541" s="75"/>
      <c r="DL2541" s="75"/>
      <c r="DM2541" s="75"/>
      <c r="DN2541" s="75"/>
      <c r="DO2541" s="75"/>
      <c r="DP2541" s="75"/>
      <c r="DQ2541" s="75"/>
      <c r="DR2541" s="75"/>
      <c r="DS2541" s="75"/>
      <c r="DT2541" s="75"/>
      <c r="DU2541" s="75"/>
      <c r="DV2541" s="75"/>
      <c r="DW2541" s="75"/>
      <c r="DX2541" s="75"/>
      <c r="DY2541" s="75"/>
      <c r="DZ2541" s="75"/>
      <c r="EA2541" s="75"/>
      <c r="EB2541" s="75"/>
      <c r="EC2541" s="75"/>
      <c r="ED2541" s="75"/>
      <c r="EE2541" s="75"/>
      <c r="EF2541" s="75"/>
      <c r="EG2541" s="75"/>
      <c r="EH2541" s="75"/>
      <c r="EI2541" s="75"/>
      <c r="EJ2541" s="75"/>
      <c r="EK2541" s="75"/>
      <c r="EL2541" s="75"/>
      <c r="EM2541" s="75"/>
      <c r="EN2541" s="75"/>
      <c r="EO2541" s="75"/>
      <c r="EP2541" s="75"/>
      <c r="EQ2541" s="75"/>
      <c r="ER2541" s="75"/>
      <c r="ES2541" s="75"/>
      <c r="ET2541" s="75"/>
      <c r="EU2541" s="75"/>
      <c r="EV2541" s="75"/>
      <c r="EW2541" s="75"/>
      <c r="EX2541" s="75"/>
      <c r="EY2541" s="75"/>
      <c r="EZ2541" s="75"/>
      <c r="FA2541" s="75"/>
      <c r="FB2541" s="1287" t="s">
        <v>9058</v>
      </c>
      <c r="FC2541" s="1215"/>
      <c r="FD2541" s="75"/>
    </row>
    <row r="2542">
      <c r="A2542" s="786" t="s">
        <v>9059</v>
      </c>
      <c r="B2542" s="786" t="s">
        <v>9060</v>
      </c>
      <c r="C2542" s="1283" t="s">
        <v>107</v>
      </c>
      <c r="D2542" s="786" t="s">
        <v>10</v>
      </c>
      <c r="E2542" s="786"/>
      <c r="F2542" s="786"/>
      <c r="G2542" s="786" t="s">
        <v>9061</v>
      </c>
      <c r="H2542" s="786" t="s">
        <v>9062</v>
      </c>
      <c r="I2542" s="786"/>
      <c r="J2542" s="786"/>
      <c r="K2542" s="786" t="s">
        <v>8520</v>
      </c>
      <c r="L2542" s="786" t="s">
        <v>535</v>
      </c>
      <c r="M2542" s="786" t="s">
        <v>132</v>
      </c>
      <c r="N2542" s="1284">
        <v>43161.0</v>
      </c>
      <c r="O2542" s="1284">
        <v>43161.0</v>
      </c>
      <c r="P2542" s="1285"/>
      <c r="Q2542" s="363"/>
      <c r="R2542" s="363"/>
      <c r="S2542" s="75"/>
      <c r="T2542" s="857">
        <f t="shared" si="4753"/>
        <v>362</v>
      </c>
      <c r="U2542" s="1209">
        <f t="shared" si="4637"/>
        <v>7</v>
      </c>
      <c r="V2542" s="1200">
        <f t="shared" ref="V2542:X2542" si="4899">IF(ISBLANK($A2542),"",sum(AF2542,AL2542,AR2542,AX2542,BD2542,BJ2542,BP2542,BV2542,CB2542,CH2542,CN2542,CT2542,CZ2542,DF2542,DL2542,DR2542,DX2542,ED2542,EJ2542,EP2542,EV2542))</f>
        <v>3</v>
      </c>
      <c r="W2542" s="1200">
        <f t="shared" si="4899"/>
        <v>2</v>
      </c>
      <c r="X2542" s="1200">
        <f t="shared" si="4899"/>
        <v>0</v>
      </c>
      <c r="Y2542" s="1201">
        <f t="shared" si="4755"/>
        <v>5</v>
      </c>
      <c r="Z2542" s="1200">
        <f t="shared" ref="Z2542:AB2542" si="4900">IF(ISBLANK($A2542),"",sum(AI2542,AO2542,AU2542,BA2542,BG2542,BM2542,BS2542,BY2542,CE2542,CK2542,CQ2542,CW2542,DC2542,DI2542,DO2542,DU2542,EA2542,EG2542,EM2542,ES2542,EY2542))</f>
        <v>5</v>
      </c>
      <c r="AA2542" s="1200">
        <f t="shared" si="4900"/>
        <v>0</v>
      </c>
      <c r="AB2542" s="1200">
        <f t="shared" si="4900"/>
        <v>0</v>
      </c>
      <c r="AC2542" s="1202">
        <f t="shared" si="4758"/>
        <v>5</v>
      </c>
      <c r="AD2542" s="1216">
        <f t="shared" si="4759"/>
        <v>1</v>
      </c>
      <c r="AE2542" s="1204" t="str">
        <f t="shared" si="4631"/>
        <v>20+</v>
      </c>
      <c r="AF2542" s="75"/>
      <c r="AG2542" s="75"/>
      <c r="AH2542" s="75"/>
      <c r="AI2542" s="75"/>
      <c r="AJ2542" s="75"/>
      <c r="AK2542" s="75"/>
      <c r="AL2542" s="1286">
        <v>1.0</v>
      </c>
      <c r="AM2542" s="1286">
        <v>1.0</v>
      </c>
      <c r="AN2542" s="75"/>
      <c r="AO2542" s="75"/>
      <c r="AP2542" s="75"/>
      <c r="AQ2542" s="75"/>
      <c r="AR2542" s="1286">
        <v>1.0</v>
      </c>
      <c r="AS2542" s="75"/>
      <c r="AT2542" s="75"/>
      <c r="AU2542" s="1286">
        <v>1.0</v>
      </c>
      <c r="AV2542" s="75"/>
      <c r="AW2542" s="75"/>
      <c r="AX2542" s="1286">
        <v>1.0</v>
      </c>
      <c r="AY2542" s="1286">
        <v>1.0</v>
      </c>
      <c r="AZ2542" s="75"/>
      <c r="BA2542" s="75"/>
      <c r="BB2542" s="75"/>
      <c r="BC2542" s="75"/>
      <c r="BD2542" s="75"/>
      <c r="BE2542" s="75"/>
      <c r="BF2542" s="75"/>
      <c r="BG2542" s="75"/>
      <c r="BH2542" s="75"/>
      <c r="BI2542" s="75"/>
      <c r="BJ2542" s="75"/>
      <c r="BK2542" s="75"/>
      <c r="BL2542" s="75"/>
      <c r="BM2542" s="1286">
        <v>4.0</v>
      </c>
      <c r="BN2542" s="75"/>
      <c r="BO2542" s="75"/>
      <c r="BP2542" s="75"/>
      <c r="BQ2542" s="75"/>
      <c r="BR2542" s="75"/>
      <c r="BS2542" s="75"/>
      <c r="BT2542" s="75"/>
      <c r="BU2542" s="75"/>
      <c r="BV2542" s="75"/>
      <c r="BW2542" s="75"/>
      <c r="BX2542" s="75"/>
      <c r="BY2542" s="75"/>
      <c r="BZ2542" s="75"/>
      <c r="CA2542" s="75"/>
      <c r="CB2542" s="75"/>
      <c r="CC2542" s="75"/>
      <c r="CD2542" s="75"/>
      <c r="CE2542" s="75"/>
      <c r="CF2542" s="75"/>
      <c r="CG2542" s="75"/>
      <c r="CH2542" s="75"/>
      <c r="CI2542" s="75"/>
      <c r="CJ2542" s="75"/>
      <c r="CK2542" s="75"/>
      <c r="CL2542" s="75"/>
      <c r="CM2542" s="75"/>
      <c r="CN2542" s="75"/>
      <c r="CO2542" s="75"/>
      <c r="CP2542" s="75"/>
      <c r="CQ2542" s="75"/>
      <c r="CR2542" s="75"/>
      <c r="CS2542" s="75"/>
      <c r="CT2542" s="75"/>
      <c r="CU2542" s="75"/>
      <c r="CV2542" s="75"/>
      <c r="CW2542" s="75"/>
      <c r="CX2542" s="75"/>
      <c r="CY2542" s="75"/>
      <c r="CZ2542" s="75"/>
      <c r="DA2542" s="75"/>
      <c r="DB2542" s="75"/>
      <c r="DC2542" s="75"/>
      <c r="DD2542" s="75"/>
      <c r="DE2542" s="75"/>
      <c r="DF2542" s="75"/>
      <c r="DG2542" s="75"/>
      <c r="DH2542" s="75"/>
      <c r="DI2542" s="75"/>
      <c r="DJ2542" s="75"/>
      <c r="DK2542" s="75"/>
      <c r="DL2542" s="75"/>
      <c r="DM2542" s="75"/>
      <c r="DN2542" s="75"/>
      <c r="DO2542" s="75"/>
      <c r="DP2542" s="75"/>
      <c r="DQ2542" s="75"/>
      <c r="DR2542" s="75"/>
      <c r="DS2542" s="75"/>
      <c r="DT2542" s="75"/>
      <c r="DU2542" s="75"/>
      <c r="DV2542" s="75"/>
      <c r="DW2542" s="75"/>
      <c r="DX2542" s="75"/>
      <c r="DY2542" s="75"/>
      <c r="DZ2542" s="75"/>
      <c r="EA2542" s="75"/>
      <c r="EB2542" s="75"/>
      <c r="EC2542" s="75"/>
      <c r="ED2542" s="75"/>
      <c r="EE2542" s="75"/>
      <c r="EF2542" s="75"/>
      <c r="EG2542" s="75"/>
      <c r="EH2542" s="75"/>
      <c r="EI2542" s="75"/>
      <c r="EJ2542" s="75"/>
      <c r="EK2542" s="75"/>
      <c r="EL2542" s="75"/>
      <c r="EM2542" s="75"/>
      <c r="EN2542" s="75"/>
      <c r="EO2542" s="75"/>
      <c r="EP2542" s="75"/>
      <c r="EQ2542" s="75"/>
      <c r="ER2542" s="75"/>
      <c r="ES2542" s="75"/>
      <c r="ET2542" s="75"/>
      <c r="EU2542" s="75"/>
      <c r="EV2542" s="75"/>
      <c r="EW2542" s="75"/>
      <c r="EX2542" s="75"/>
      <c r="EY2542" s="75"/>
      <c r="EZ2542" s="75"/>
      <c r="FA2542" s="75"/>
      <c r="FB2542" s="1287" t="s">
        <v>9063</v>
      </c>
      <c r="FC2542" s="1215"/>
      <c r="FD2542" s="75"/>
    </row>
    <row r="2543">
      <c r="A2543" s="1333" t="s">
        <v>9064</v>
      </c>
      <c r="B2543" s="687" t="s">
        <v>4369</v>
      </c>
      <c r="C2543" s="1323" t="s">
        <v>8</v>
      </c>
      <c r="D2543" s="687" t="s">
        <v>18</v>
      </c>
      <c r="E2543" s="687"/>
      <c r="F2543" s="690"/>
      <c r="G2543" s="1309" t="s">
        <v>9065</v>
      </c>
      <c r="H2543" s="1309" t="s">
        <v>4371</v>
      </c>
      <c r="I2543" s="1309" t="s">
        <v>23</v>
      </c>
      <c r="J2543" s="1309" t="s">
        <v>44</v>
      </c>
      <c r="K2543" s="1309" t="s">
        <v>74</v>
      </c>
      <c r="L2543" s="1309" t="s">
        <v>698</v>
      </c>
      <c r="M2543" s="1309" t="s">
        <v>125</v>
      </c>
      <c r="N2543" s="1325">
        <v>42928.0</v>
      </c>
      <c r="O2543" s="1324">
        <v>42928.0</v>
      </c>
      <c r="P2543" s="1312"/>
      <c r="Q2543" s="692"/>
      <c r="R2543" s="692"/>
      <c r="S2543" s="690"/>
      <c r="T2543" s="857">
        <f t="shared" si="4753"/>
        <v>595</v>
      </c>
      <c r="U2543" s="1209">
        <f t="shared" si="4637"/>
        <v>7</v>
      </c>
      <c r="V2543" s="696">
        <f t="shared" ref="V2543:X2543" si="4901">IF(ISBLANK($A2543),"",sum(AF2543,AL2543,AR2543,AX2543,BD2543,BJ2543,BP2543,BV2543,CB2543,CH2543,CN2543,CT2543,CZ2543,DF2543,DL2543,DR2543,DX2543,ED2543,EJ2543,EP2543,EV2543))</f>
        <v>3</v>
      </c>
      <c r="W2543" s="696">
        <f t="shared" si="4901"/>
        <v>0</v>
      </c>
      <c r="X2543" s="696">
        <f t="shared" si="4901"/>
        <v>0</v>
      </c>
      <c r="Y2543" s="697">
        <f t="shared" si="4755"/>
        <v>3</v>
      </c>
      <c r="Z2543" s="696">
        <f t="shared" ref="Z2543:AB2543" si="4902">IF(ISBLANK($A2543),"",sum(AI2543,AO2543,AU2543,BA2543,BG2543,BM2543,BS2543,BY2543,CE2543,CK2543,CQ2543,CW2543,DC2543,DI2543,DO2543,DU2543,EA2543,EG2543,EM2543,ES2543,EY2543))</f>
        <v>0</v>
      </c>
      <c r="AA2543" s="696">
        <f t="shared" si="4902"/>
        <v>1</v>
      </c>
      <c r="AB2543" s="696">
        <f t="shared" si="4902"/>
        <v>0</v>
      </c>
      <c r="AC2543" s="1326">
        <f t="shared" si="4758"/>
        <v>1</v>
      </c>
      <c r="AD2543" s="1327">
        <f t="shared" si="4759"/>
        <v>0</v>
      </c>
      <c r="AE2543" s="1317" t="str">
        <f t="shared" si="4631"/>
        <v>20+</v>
      </c>
      <c r="AF2543" s="699">
        <v>1.0</v>
      </c>
      <c r="AG2543" s="690"/>
      <c r="AH2543" s="690"/>
      <c r="AI2543" s="690"/>
      <c r="AJ2543" s="690"/>
      <c r="AK2543" s="690"/>
      <c r="AL2543" s="699">
        <v>2.0</v>
      </c>
      <c r="AM2543" s="690"/>
      <c r="AN2543" s="690"/>
      <c r="AO2543" s="690"/>
      <c r="AP2543" s="699">
        <v>1.0</v>
      </c>
      <c r="AQ2543" s="690"/>
      <c r="AR2543" s="690"/>
      <c r="AS2543" s="690"/>
      <c r="AT2543" s="690"/>
      <c r="AU2543" s="690"/>
      <c r="AV2543" s="690"/>
      <c r="AW2543" s="690"/>
      <c r="AX2543" s="690"/>
      <c r="AY2543" s="690"/>
      <c r="AZ2543" s="690"/>
      <c r="BA2543" s="690"/>
      <c r="BB2543" s="690"/>
      <c r="BC2543" s="690"/>
      <c r="BD2543" s="690"/>
      <c r="BE2543" s="690"/>
      <c r="BF2543" s="690"/>
      <c r="BG2543" s="690"/>
      <c r="BH2543" s="690"/>
      <c r="BI2543" s="690"/>
      <c r="BJ2543" s="690"/>
      <c r="BK2543" s="690"/>
      <c r="BL2543" s="690"/>
      <c r="BM2543" s="690"/>
      <c r="BN2543" s="690"/>
      <c r="BO2543" s="690"/>
      <c r="BP2543" s="690"/>
      <c r="BQ2543" s="690"/>
      <c r="BR2543" s="690"/>
      <c r="BS2543" s="690"/>
      <c r="BT2543" s="690"/>
      <c r="BU2543" s="690"/>
      <c r="BV2543" s="690"/>
      <c r="BW2543" s="690"/>
      <c r="BX2543" s="690"/>
      <c r="BY2543" s="690"/>
      <c r="BZ2543" s="690"/>
      <c r="CA2543" s="690"/>
      <c r="CB2543" s="690"/>
      <c r="CC2543" s="690"/>
      <c r="CD2543" s="690"/>
      <c r="CE2543" s="690"/>
      <c r="CF2543" s="690"/>
      <c r="CG2543" s="690"/>
      <c r="CH2543" s="690"/>
      <c r="CI2543" s="690"/>
      <c r="CJ2543" s="690"/>
      <c r="CK2543" s="690"/>
      <c r="CL2543" s="690"/>
      <c r="CM2543" s="690"/>
      <c r="CN2543" s="690"/>
      <c r="CO2543" s="690"/>
      <c r="CP2543" s="690"/>
      <c r="CQ2543" s="690"/>
      <c r="CR2543" s="690"/>
      <c r="CS2543" s="690"/>
      <c r="CT2543" s="690"/>
      <c r="CU2543" s="690"/>
      <c r="CV2543" s="690"/>
      <c r="CW2543" s="690"/>
      <c r="CX2543" s="690"/>
      <c r="CY2543" s="690"/>
      <c r="CZ2543" s="690"/>
      <c r="DA2543" s="690"/>
      <c r="DB2543" s="690"/>
      <c r="DC2543" s="690"/>
      <c r="DD2543" s="690"/>
      <c r="DE2543" s="690"/>
      <c r="DF2543" s="690"/>
      <c r="DG2543" s="690"/>
      <c r="DH2543" s="690"/>
      <c r="DI2543" s="690"/>
      <c r="DJ2543" s="690"/>
      <c r="DK2543" s="690"/>
      <c r="DL2543" s="690"/>
      <c r="DM2543" s="690"/>
      <c r="DN2543" s="690"/>
      <c r="DO2543" s="690"/>
      <c r="DP2543" s="690"/>
      <c r="DQ2543" s="690"/>
      <c r="DR2543" s="690"/>
      <c r="DS2543" s="690"/>
      <c r="DT2543" s="690"/>
      <c r="DU2543" s="690"/>
      <c r="DV2543" s="690"/>
      <c r="DW2543" s="690"/>
      <c r="DX2543" s="690"/>
      <c r="DY2543" s="690"/>
      <c r="DZ2543" s="690"/>
      <c r="EA2543" s="690"/>
      <c r="EB2543" s="690"/>
      <c r="EC2543" s="690"/>
      <c r="ED2543" s="690"/>
      <c r="EE2543" s="690"/>
      <c r="EF2543" s="690"/>
      <c r="EG2543" s="687"/>
      <c r="EH2543" s="690"/>
      <c r="EI2543" s="690"/>
      <c r="EJ2543" s="690"/>
      <c r="EK2543" s="690"/>
      <c r="EL2543" s="690"/>
      <c r="EM2543" s="690"/>
      <c r="EN2543" s="690"/>
      <c r="EO2543" s="690"/>
      <c r="EP2543" s="690"/>
      <c r="EQ2543" s="690"/>
      <c r="ER2543" s="690"/>
      <c r="ES2543" s="690"/>
      <c r="ET2543" s="690"/>
      <c r="EU2543" s="690"/>
      <c r="EV2543" s="690"/>
      <c r="EW2543" s="690"/>
      <c r="EX2543" s="690"/>
      <c r="EY2543" s="690"/>
      <c r="EZ2543" s="690"/>
      <c r="FA2543" s="690"/>
      <c r="FB2543" s="1328" t="s">
        <v>9066</v>
      </c>
      <c r="FC2543" s="1320"/>
      <c r="FD2543" s="690"/>
    </row>
    <row r="2544">
      <c r="A2544" s="1302" t="s">
        <v>9067</v>
      </c>
      <c r="B2544" s="63" t="s">
        <v>392</v>
      </c>
      <c r="C2544" s="1220" t="s">
        <v>109</v>
      </c>
      <c r="D2544" s="63" t="s">
        <v>18</v>
      </c>
      <c r="E2544" s="63"/>
      <c r="F2544" s="75"/>
      <c r="G2544" s="786" t="s">
        <v>9068</v>
      </c>
      <c r="H2544" s="786" t="s">
        <v>9069</v>
      </c>
      <c r="I2544" s="786" t="s">
        <v>23</v>
      </c>
      <c r="J2544" s="786" t="s">
        <v>44</v>
      </c>
      <c r="K2544" s="786" t="s">
        <v>74</v>
      </c>
      <c r="L2544" s="786" t="s">
        <v>3123</v>
      </c>
      <c r="M2544" s="786" t="s">
        <v>114</v>
      </c>
      <c r="N2544" s="1307">
        <v>42936.0</v>
      </c>
      <c r="O2544" s="1290">
        <v>42936.0</v>
      </c>
      <c r="P2544" s="1285"/>
      <c r="Q2544" s="363"/>
      <c r="R2544" s="363"/>
      <c r="S2544" s="75"/>
      <c r="T2544" s="857">
        <f t="shared" si="4753"/>
        <v>587</v>
      </c>
      <c r="U2544" s="1209">
        <f t="shared" si="4637"/>
        <v>7</v>
      </c>
      <c r="V2544" s="1200">
        <f t="shared" ref="V2544:X2544" si="4903">IF(ISBLANK($A2544),"",sum(AF2544,AL2544,AR2544,AX2544,BD2544,BJ2544,BP2544,BV2544,CB2544,CH2544,CN2544,CT2544,CZ2544,DF2544,DL2544,DR2544,DX2544,ED2544,EJ2544,EP2544,EV2544))</f>
        <v>7</v>
      </c>
      <c r="W2544" s="1200">
        <f t="shared" si="4903"/>
        <v>0</v>
      </c>
      <c r="X2544" s="1200">
        <f t="shared" si="4903"/>
        <v>0</v>
      </c>
      <c r="Y2544" s="1201">
        <f t="shared" si="4755"/>
        <v>7</v>
      </c>
      <c r="Z2544" s="1200">
        <f t="shared" ref="Z2544:AB2544" si="4904">IF(ISBLANK($A2544),"",sum(AI2544,AO2544,AU2544,BA2544,BG2544,BM2544,BS2544,BY2544,CE2544,CK2544,CQ2544,CW2544,DC2544,DI2544,DO2544,DU2544,EA2544,EG2544,EM2544,ES2544,EY2544))</f>
        <v>6</v>
      </c>
      <c r="AA2544" s="1200">
        <f t="shared" si="4904"/>
        <v>4</v>
      </c>
      <c r="AB2544" s="1200">
        <f t="shared" si="4904"/>
        <v>0</v>
      </c>
      <c r="AC2544" s="1202">
        <f t="shared" si="4758"/>
        <v>10</v>
      </c>
      <c r="AD2544" s="1216">
        <f t="shared" si="4759"/>
        <v>0.8571428571</v>
      </c>
      <c r="AE2544" s="1204" t="str">
        <f t="shared" si="4631"/>
        <v>20+</v>
      </c>
      <c r="AF2544" s="778">
        <v>4.0</v>
      </c>
      <c r="AG2544" s="75"/>
      <c r="AH2544" s="75"/>
      <c r="AI2544" s="778">
        <v>3.0</v>
      </c>
      <c r="AJ2544" s="778">
        <v>3.0</v>
      </c>
      <c r="AK2544" s="75"/>
      <c r="AL2544" s="778">
        <v>2.0</v>
      </c>
      <c r="AM2544" s="75"/>
      <c r="AN2544" s="75"/>
      <c r="AO2544" s="75"/>
      <c r="AP2544" s="75"/>
      <c r="AQ2544" s="75"/>
      <c r="AR2544" s="75"/>
      <c r="AS2544" s="75"/>
      <c r="AT2544" s="75"/>
      <c r="AU2544" s="75"/>
      <c r="AV2544" s="75"/>
      <c r="AW2544" s="75"/>
      <c r="AX2544" s="75"/>
      <c r="AY2544" s="75"/>
      <c r="AZ2544" s="75"/>
      <c r="BA2544" s="778">
        <v>2.0</v>
      </c>
      <c r="BB2544" s="75"/>
      <c r="BC2544" s="75"/>
      <c r="BD2544" s="75"/>
      <c r="BE2544" s="75"/>
      <c r="BF2544" s="75"/>
      <c r="BG2544" s="75"/>
      <c r="BH2544" s="75"/>
      <c r="BI2544" s="75"/>
      <c r="BJ2544" s="75"/>
      <c r="BK2544" s="75"/>
      <c r="BL2544" s="75"/>
      <c r="BM2544" s="75"/>
      <c r="BN2544" s="75"/>
      <c r="BO2544" s="75"/>
      <c r="BP2544" s="75"/>
      <c r="BQ2544" s="75"/>
      <c r="BR2544" s="75"/>
      <c r="BS2544" s="75"/>
      <c r="BT2544" s="75"/>
      <c r="BU2544" s="75"/>
      <c r="BV2544" s="75"/>
      <c r="BW2544" s="75"/>
      <c r="BX2544" s="75"/>
      <c r="BY2544" s="75"/>
      <c r="BZ2544" s="75"/>
      <c r="CA2544" s="75"/>
      <c r="CB2544" s="75"/>
      <c r="CC2544" s="75"/>
      <c r="CD2544" s="75"/>
      <c r="CE2544" s="75"/>
      <c r="CF2544" s="75"/>
      <c r="CG2544" s="75"/>
      <c r="CH2544" s="75"/>
      <c r="CI2544" s="75"/>
      <c r="CJ2544" s="75"/>
      <c r="CK2544" s="75"/>
      <c r="CL2544" s="75"/>
      <c r="CM2544" s="75"/>
      <c r="CN2544" s="75"/>
      <c r="CO2544" s="75"/>
      <c r="CP2544" s="75"/>
      <c r="CQ2544" s="75"/>
      <c r="CR2544" s="75"/>
      <c r="CS2544" s="75"/>
      <c r="CT2544" s="75"/>
      <c r="CU2544" s="75"/>
      <c r="CV2544" s="75"/>
      <c r="CW2544" s="75"/>
      <c r="CX2544" s="75"/>
      <c r="CY2544" s="75"/>
      <c r="CZ2544" s="75"/>
      <c r="DA2544" s="75"/>
      <c r="DB2544" s="75"/>
      <c r="DC2544" s="75"/>
      <c r="DD2544" s="75"/>
      <c r="DE2544" s="75"/>
      <c r="DF2544" s="75"/>
      <c r="DG2544" s="75"/>
      <c r="DH2544" s="75"/>
      <c r="DI2544" s="75"/>
      <c r="DJ2544" s="75"/>
      <c r="DK2544" s="75"/>
      <c r="DL2544" s="75"/>
      <c r="DM2544" s="75"/>
      <c r="DN2544" s="75"/>
      <c r="DO2544" s="75"/>
      <c r="DP2544" s="75"/>
      <c r="DQ2544" s="75"/>
      <c r="DR2544" s="75"/>
      <c r="DS2544" s="75"/>
      <c r="DT2544" s="75"/>
      <c r="DU2544" s="75"/>
      <c r="DV2544" s="75"/>
      <c r="DW2544" s="75"/>
      <c r="DX2544" s="75"/>
      <c r="DY2544" s="75"/>
      <c r="DZ2544" s="75"/>
      <c r="EA2544" s="75"/>
      <c r="EB2544" s="75"/>
      <c r="EC2544" s="75"/>
      <c r="ED2544" s="75"/>
      <c r="EE2544" s="75"/>
      <c r="EF2544" s="75"/>
      <c r="EG2544" s="63"/>
      <c r="EH2544" s="75"/>
      <c r="EI2544" s="75"/>
      <c r="EJ2544" s="75"/>
      <c r="EK2544" s="75"/>
      <c r="EL2544" s="75"/>
      <c r="EM2544" s="75"/>
      <c r="EN2544" s="75"/>
      <c r="EO2544" s="75"/>
      <c r="EP2544" s="75"/>
      <c r="EQ2544" s="75"/>
      <c r="ER2544" s="75"/>
      <c r="ES2544" s="75"/>
      <c r="ET2544" s="75"/>
      <c r="EU2544" s="75"/>
      <c r="EV2544" s="778">
        <v>1.0</v>
      </c>
      <c r="EW2544" s="75"/>
      <c r="EX2544" s="75"/>
      <c r="EY2544" s="778">
        <v>1.0</v>
      </c>
      <c r="EZ2544" s="778">
        <v>1.0</v>
      </c>
      <c r="FA2544" s="75"/>
      <c r="FB2544" s="1219" t="s">
        <v>9070</v>
      </c>
      <c r="FC2544" s="1215"/>
      <c r="FD2544" s="75"/>
    </row>
    <row r="2545">
      <c r="A2545" s="786" t="s">
        <v>9071</v>
      </c>
      <c r="B2545" s="786" t="s">
        <v>9072</v>
      </c>
      <c r="C2545" s="1283" t="s">
        <v>8</v>
      </c>
      <c r="D2545" s="786" t="s">
        <v>18</v>
      </c>
      <c r="E2545" s="786"/>
      <c r="F2545" s="786"/>
      <c r="G2545" s="786" t="s">
        <v>9073</v>
      </c>
      <c r="H2545" s="786" t="s">
        <v>952</v>
      </c>
      <c r="I2545" s="786"/>
      <c r="J2545" s="786"/>
      <c r="K2545" s="786" t="s">
        <v>8520</v>
      </c>
      <c r="L2545" s="786" t="s">
        <v>3968</v>
      </c>
      <c r="M2545" s="786" t="s">
        <v>94</v>
      </c>
      <c r="N2545" s="1284">
        <v>43010.0</v>
      </c>
      <c r="O2545" s="1284">
        <v>43010.0</v>
      </c>
      <c r="P2545" s="1285"/>
      <c r="Q2545" s="363"/>
      <c r="R2545" s="363"/>
      <c r="S2545" s="75"/>
      <c r="T2545" s="857">
        <f t="shared" si="4753"/>
        <v>513</v>
      </c>
      <c r="U2545" s="1209">
        <f t="shared" si="4637"/>
        <v>7</v>
      </c>
      <c r="V2545" s="1200">
        <f t="shared" ref="V2545:X2545" si="4905">IF(ISBLANK($A2545),"",sum(AF2545,AL2545,AR2545,AX2545,BD2545,BJ2545,BP2545,BV2545,CB2545,CH2545,CN2545,CT2545,CZ2545,DF2545,DL2545,DR2545,DX2545,ED2545,EJ2545,EP2545,EV2545))</f>
        <v>5</v>
      </c>
      <c r="W2545" s="1200">
        <f t="shared" si="4905"/>
        <v>0</v>
      </c>
      <c r="X2545" s="1200">
        <f t="shared" si="4905"/>
        <v>0</v>
      </c>
      <c r="Y2545" s="1201">
        <f t="shared" si="4755"/>
        <v>5</v>
      </c>
      <c r="Z2545" s="1200">
        <f t="shared" ref="Z2545:AB2545" si="4906">IF(ISBLANK($A2545),"",sum(AI2545,AO2545,AU2545,BA2545,BG2545,BM2545,BS2545,BY2545,CE2545,CK2545,CQ2545,CW2545,DC2545,DI2545,DO2545,DU2545,EA2545,EG2545,EM2545,ES2545,EY2545))</f>
        <v>2</v>
      </c>
      <c r="AA2545" s="1200">
        <f t="shared" si="4906"/>
        <v>1</v>
      </c>
      <c r="AB2545" s="1200">
        <f t="shared" si="4906"/>
        <v>0</v>
      </c>
      <c r="AC2545" s="1202">
        <f t="shared" si="4758"/>
        <v>3</v>
      </c>
      <c r="AD2545" s="1216">
        <f t="shared" si="4759"/>
        <v>0.4</v>
      </c>
      <c r="AE2545" s="1204" t="str">
        <f t="shared" si="4631"/>
        <v>20+</v>
      </c>
      <c r="AF2545" s="1286">
        <v>1.0</v>
      </c>
      <c r="AG2545" s="75"/>
      <c r="AH2545" s="75"/>
      <c r="AI2545" s="75"/>
      <c r="AJ2545" s="75"/>
      <c r="AK2545" s="75"/>
      <c r="AL2545" s="1286">
        <v>2.0</v>
      </c>
      <c r="AM2545" s="75"/>
      <c r="AN2545" s="75"/>
      <c r="AO2545" s="75"/>
      <c r="AP2545" s="75"/>
      <c r="AQ2545" s="75"/>
      <c r="AR2545" s="75"/>
      <c r="AS2545" s="75"/>
      <c r="AT2545" s="75"/>
      <c r="AU2545" s="75"/>
      <c r="AV2545" s="75"/>
      <c r="AW2545" s="75"/>
      <c r="AX2545" s="75"/>
      <c r="AY2545" s="75"/>
      <c r="AZ2545" s="75"/>
      <c r="BA2545" s="75"/>
      <c r="BB2545" s="75"/>
      <c r="BC2545" s="75"/>
      <c r="BD2545" s="75"/>
      <c r="BE2545" s="75"/>
      <c r="BF2545" s="75"/>
      <c r="BG2545" s="75"/>
      <c r="BH2545" s="75"/>
      <c r="BI2545" s="75"/>
      <c r="BJ2545" s="1286">
        <v>1.0</v>
      </c>
      <c r="BK2545" s="75"/>
      <c r="BL2545" s="75"/>
      <c r="BM2545" s="1286">
        <v>1.0</v>
      </c>
      <c r="BN2545" s="75"/>
      <c r="BO2545" s="75"/>
      <c r="BP2545" s="75"/>
      <c r="BQ2545" s="75"/>
      <c r="BR2545" s="75"/>
      <c r="BS2545" s="75"/>
      <c r="BT2545" s="75"/>
      <c r="BU2545" s="75"/>
      <c r="BV2545" s="75"/>
      <c r="BW2545" s="75"/>
      <c r="BX2545" s="75"/>
      <c r="BY2545" s="75"/>
      <c r="BZ2545" s="75"/>
      <c r="CA2545" s="75"/>
      <c r="CB2545" s="75"/>
      <c r="CC2545" s="75"/>
      <c r="CD2545" s="75"/>
      <c r="CE2545" s="75"/>
      <c r="CF2545" s="75"/>
      <c r="CG2545" s="75"/>
      <c r="CH2545" s="75"/>
      <c r="CI2545" s="75"/>
      <c r="CJ2545" s="75"/>
      <c r="CK2545" s="75"/>
      <c r="CL2545" s="75"/>
      <c r="CM2545" s="75"/>
      <c r="CN2545" s="1286">
        <v>1.0</v>
      </c>
      <c r="CO2545" s="75"/>
      <c r="CP2545" s="75"/>
      <c r="CQ2545" s="1286">
        <v>1.0</v>
      </c>
      <c r="CR2545" s="75"/>
      <c r="CS2545" s="75"/>
      <c r="CT2545" s="75"/>
      <c r="CU2545" s="75"/>
      <c r="CV2545" s="75"/>
      <c r="CW2545" s="75"/>
      <c r="CX2545" s="1286">
        <v>1.0</v>
      </c>
      <c r="CY2545" s="75"/>
      <c r="CZ2545" s="75"/>
      <c r="DA2545" s="75"/>
      <c r="DB2545" s="75"/>
      <c r="DC2545" s="75"/>
      <c r="DD2545" s="75"/>
      <c r="DE2545" s="75"/>
      <c r="DF2545" s="75"/>
      <c r="DG2545" s="75"/>
      <c r="DH2545" s="75"/>
      <c r="DI2545" s="75"/>
      <c r="DJ2545" s="75"/>
      <c r="DK2545" s="75"/>
      <c r="DL2545" s="75"/>
      <c r="DM2545" s="75"/>
      <c r="DN2545" s="75"/>
      <c r="DO2545" s="75"/>
      <c r="DP2545" s="75"/>
      <c r="DQ2545" s="75"/>
      <c r="DR2545" s="75"/>
      <c r="DS2545" s="75"/>
      <c r="DT2545" s="75"/>
      <c r="DU2545" s="75"/>
      <c r="DV2545" s="75"/>
      <c r="DW2545" s="75"/>
      <c r="DX2545" s="75"/>
      <c r="DY2545" s="75"/>
      <c r="DZ2545" s="75"/>
      <c r="EA2545" s="75"/>
      <c r="EB2545" s="75"/>
      <c r="EC2545" s="75"/>
      <c r="ED2545" s="75"/>
      <c r="EE2545" s="75"/>
      <c r="EF2545" s="75"/>
      <c r="EG2545" s="75"/>
      <c r="EH2545" s="75"/>
      <c r="EI2545" s="75"/>
      <c r="EJ2545" s="75"/>
      <c r="EK2545" s="75"/>
      <c r="EL2545" s="75"/>
      <c r="EM2545" s="75"/>
      <c r="EN2545" s="75"/>
      <c r="EO2545" s="75"/>
      <c r="EP2545" s="75"/>
      <c r="EQ2545" s="75"/>
      <c r="ER2545" s="75"/>
      <c r="ES2545" s="75"/>
      <c r="ET2545" s="75"/>
      <c r="EU2545" s="75"/>
      <c r="EV2545" s="75"/>
      <c r="EW2545" s="75"/>
      <c r="EX2545" s="75"/>
      <c r="EY2545" s="75"/>
      <c r="EZ2545" s="75"/>
      <c r="FA2545" s="75"/>
      <c r="FB2545" s="1287" t="s">
        <v>9074</v>
      </c>
      <c r="FC2545" s="1215"/>
      <c r="FD2545" s="75"/>
    </row>
    <row r="2546">
      <c r="A2546" s="786" t="s">
        <v>9075</v>
      </c>
      <c r="B2546" s="786" t="s">
        <v>9076</v>
      </c>
      <c r="C2546" s="1283" t="s">
        <v>107</v>
      </c>
      <c r="D2546" s="786" t="s">
        <v>10</v>
      </c>
      <c r="E2546" s="786"/>
      <c r="F2546" s="786"/>
      <c r="G2546" s="786" t="s">
        <v>9061</v>
      </c>
      <c r="H2546" s="786" t="s">
        <v>9062</v>
      </c>
      <c r="I2546" s="786"/>
      <c r="J2546" s="786"/>
      <c r="K2546" s="786" t="s">
        <v>8520</v>
      </c>
      <c r="L2546" s="786" t="s">
        <v>5045</v>
      </c>
      <c r="M2546" s="786" t="s">
        <v>99</v>
      </c>
      <c r="N2546" s="1284">
        <v>43161.0</v>
      </c>
      <c r="O2546" s="1284">
        <v>43161.0</v>
      </c>
      <c r="P2546" s="1285"/>
      <c r="Q2546" s="363"/>
      <c r="R2546" s="363"/>
      <c r="S2546" s="75"/>
      <c r="T2546" s="857">
        <f t="shared" si="4753"/>
        <v>362</v>
      </c>
      <c r="U2546" s="1209">
        <f t="shared" si="4637"/>
        <v>7</v>
      </c>
      <c r="V2546" s="1200">
        <f t="shared" ref="V2546:X2546" si="4907">IF(ISBLANK($A2546),"",sum(AF2546,AL2546,AR2546,AX2546,BD2546,BJ2546,BP2546,BV2546,CB2546,CH2546,CN2546,CT2546,CZ2546,DF2546,DL2546,DR2546,DX2546,ED2546,EJ2546,EP2546,EV2546))</f>
        <v>0</v>
      </c>
      <c r="W2546" s="1200">
        <f t="shared" si="4907"/>
        <v>0</v>
      </c>
      <c r="X2546" s="1200">
        <f t="shared" si="4907"/>
        <v>0</v>
      </c>
      <c r="Y2546" s="1201">
        <f t="shared" si="4755"/>
        <v>0</v>
      </c>
      <c r="Z2546" s="1200">
        <f t="shared" ref="Z2546:AB2546" si="4908">IF(ISBLANK($A2546),"",sum(AI2546,AO2546,AU2546,BA2546,BG2546,BM2546,BS2546,BY2546,CE2546,CK2546,CQ2546,CW2546,DC2546,DI2546,DO2546,DU2546,EA2546,EG2546,EM2546,ES2546,EY2546))</f>
        <v>0</v>
      </c>
      <c r="AA2546" s="1200">
        <f t="shared" si="4908"/>
        <v>0</v>
      </c>
      <c r="AB2546" s="1200">
        <f t="shared" si="4908"/>
        <v>0</v>
      </c>
      <c r="AC2546" s="1202">
        <f t="shared" si="4758"/>
        <v>0</v>
      </c>
      <c r="AD2546" s="1216" t="str">
        <f t="shared" si="4759"/>
        <v/>
      </c>
      <c r="AE2546" s="1204" t="str">
        <f t="shared" si="4631"/>
        <v>20+</v>
      </c>
      <c r="AF2546" s="75"/>
      <c r="AG2546" s="75"/>
      <c r="AH2546" s="75"/>
      <c r="AI2546" s="75"/>
      <c r="AJ2546" s="75"/>
      <c r="AK2546" s="75"/>
      <c r="AL2546" s="75"/>
      <c r="AM2546" s="1286">
        <v>0.0</v>
      </c>
      <c r="AN2546" s="75"/>
      <c r="AO2546" s="75"/>
      <c r="AP2546" s="75"/>
      <c r="AQ2546" s="75"/>
      <c r="AR2546" s="75"/>
      <c r="AS2546" s="75"/>
      <c r="AT2546" s="75"/>
      <c r="AU2546" s="75"/>
      <c r="AV2546" s="75"/>
      <c r="AW2546" s="75"/>
      <c r="AX2546" s="75"/>
      <c r="AY2546" s="75"/>
      <c r="AZ2546" s="75"/>
      <c r="BA2546" s="75"/>
      <c r="BB2546" s="75"/>
      <c r="BC2546" s="75"/>
      <c r="BD2546" s="75"/>
      <c r="BE2546" s="75"/>
      <c r="BF2546" s="75"/>
      <c r="BG2546" s="75"/>
      <c r="BH2546" s="75"/>
      <c r="BI2546" s="75"/>
      <c r="BJ2546" s="75"/>
      <c r="BK2546" s="75"/>
      <c r="BL2546" s="75"/>
      <c r="BM2546" s="75"/>
      <c r="BN2546" s="75"/>
      <c r="BO2546" s="75"/>
      <c r="BP2546" s="75"/>
      <c r="BQ2546" s="75"/>
      <c r="BR2546" s="75"/>
      <c r="BS2546" s="75"/>
      <c r="BT2546" s="75"/>
      <c r="BU2546" s="75"/>
      <c r="BV2546" s="75"/>
      <c r="BW2546" s="75"/>
      <c r="BX2546" s="75"/>
      <c r="BY2546" s="75"/>
      <c r="BZ2546" s="75"/>
      <c r="CA2546" s="75"/>
      <c r="CB2546" s="75"/>
      <c r="CC2546" s="75"/>
      <c r="CD2546" s="75"/>
      <c r="CE2546" s="75"/>
      <c r="CF2546" s="75"/>
      <c r="CG2546" s="75"/>
      <c r="CH2546" s="75"/>
      <c r="CI2546" s="75"/>
      <c r="CJ2546" s="75"/>
      <c r="CK2546" s="75"/>
      <c r="CL2546" s="75"/>
      <c r="CM2546" s="75"/>
      <c r="CN2546" s="75"/>
      <c r="CO2546" s="75"/>
      <c r="CP2546" s="75"/>
      <c r="CQ2546" s="75"/>
      <c r="CR2546" s="75"/>
      <c r="CS2546" s="75"/>
      <c r="CT2546" s="75"/>
      <c r="CU2546" s="75"/>
      <c r="CV2546" s="75"/>
      <c r="CW2546" s="75"/>
      <c r="CX2546" s="75"/>
      <c r="CY2546" s="75"/>
      <c r="CZ2546" s="75"/>
      <c r="DA2546" s="75"/>
      <c r="DB2546" s="75"/>
      <c r="DC2546" s="75"/>
      <c r="DD2546" s="75"/>
      <c r="DE2546" s="75"/>
      <c r="DF2546" s="75"/>
      <c r="DG2546" s="75"/>
      <c r="DH2546" s="75"/>
      <c r="DI2546" s="75"/>
      <c r="DJ2546" s="75"/>
      <c r="DK2546" s="75"/>
      <c r="DL2546" s="75"/>
      <c r="DM2546" s="75"/>
      <c r="DN2546" s="75"/>
      <c r="DO2546" s="75"/>
      <c r="DP2546" s="75"/>
      <c r="DQ2546" s="75"/>
      <c r="DR2546" s="75"/>
      <c r="DS2546" s="75"/>
      <c r="DT2546" s="75"/>
      <c r="DU2546" s="75"/>
      <c r="DV2546" s="75"/>
      <c r="DW2546" s="75"/>
      <c r="DX2546" s="75"/>
      <c r="DY2546" s="75"/>
      <c r="DZ2546" s="75"/>
      <c r="EA2546" s="75"/>
      <c r="EB2546" s="75"/>
      <c r="EC2546" s="75"/>
      <c r="ED2546" s="75"/>
      <c r="EE2546" s="75"/>
      <c r="EF2546" s="75"/>
      <c r="EG2546" s="75"/>
      <c r="EH2546" s="75"/>
      <c r="EI2546" s="75"/>
      <c r="EJ2546" s="75"/>
      <c r="EK2546" s="75"/>
      <c r="EL2546" s="75"/>
      <c r="EM2546" s="75"/>
      <c r="EN2546" s="75"/>
      <c r="EO2546" s="75"/>
      <c r="EP2546" s="75"/>
      <c r="EQ2546" s="75"/>
      <c r="ER2546" s="75"/>
      <c r="ES2546" s="75"/>
      <c r="ET2546" s="75"/>
      <c r="EU2546" s="75"/>
      <c r="EV2546" s="75"/>
      <c r="EW2546" s="75"/>
      <c r="EX2546" s="75"/>
      <c r="EY2546" s="75"/>
      <c r="EZ2546" s="75"/>
      <c r="FA2546" s="75"/>
      <c r="FB2546" s="1287" t="s">
        <v>9077</v>
      </c>
      <c r="FC2546" s="1215"/>
      <c r="FD2546" s="75"/>
    </row>
    <row r="2547">
      <c r="A2547" s="786" t="s">
        <v>9078</v>
      </c>
      <c r="B2547" s="786" t="s">
        <v>9079</v>
      </c>
      <c r="C2547" s="1283" t="s">
        <v>70</v>
      </c>
      <c r="D2547" s="786" t="s">
        <v>18</v>
      </c>
      <c r="E2547" s="786"/>
      <c r="F2547" s="786"/>
      <c r="G2547" s="786" t="s">
        <v>8407</v>
      </c>
      <c r="H2547" s="786" t="s">
        <v>8961</v>
      </c>
      <c r="I2547" s="786" t="s">
        <v>23</v>
      </c>
      <c r="J2547" s="786" t="s">
        <v>44</v>
      </c>
      <c r="K2547" s="786" t="s">
        <v>74</v>
      </c>
      <c r="L2547" s="786" t="s">
        <v>6003</v>
      </c>
      <c r="M2547" s="786" t="s">
        <v>123</v>
      </c>
      <c r="N2547" s="1284">
        <v>42835.0</v>
      </c>
      <c r="O2547" s="1284">
        <v>42835.0</v>
      </c>
      <c r="P2547" s="1285"/>
      <c r="Q2547" s="363"/>
      <c r="R2547" s="363"/>
      <c r="S2547" s="75"/>
      <c r="T2547" s="857">
        <f t="shared" si="4753"/>
        <v>688</v>
      </c>
      <c r="U2547" s="1209">
        <f t="shared" si="4637"/>
        <v>7</v>
      </c>
      <c r="V2547" s="1291">
        <f t="shared" ref="V2547:X2547" si="4909">IF(ISBLANK($A2547),"",sum(AF2547,AL2547,AR2547,AX2547,BD2547,BJ2547,BP2547,BV2547,CB2547,CH2547,CN2547,CT2547,CZ2547,DF2547,DL2547,DR2547,DX2547,ED2547,EJ2547,EP2547,EV2547))</f>
        <v>15</v>
      </c>
      <c r="W2547" s="1291">
        <f t="shared" si="4909"/>
        <v>2</v>
      </c>
      <c r="X2547" s="1291">
        <f t="shared" si="4909"/>
        <v>0</v>
      </c>
      <c r="Y2547" s="1292">
        <f t="shared" si="4755"/>
        <v>17</v>
      </c>
      <c r="Z2547" s="1291">
        <f t="shared" ref="Z2547:AB2547" si="4910">IF(ISBLANK($A2547),"",sum(AI2547,AO2547,AU2547,BA2547,BG2547,BM2547,BS2547,BY2547,CE2547,CK2547,CQ2547,CW2547,DC2547,DI2547,DO2547,DU2547,EA2547,EG2547,EM2547,ES2547,EY2547))</f>
        <v>11</v>
      </c>
      <c r="AA2547" s="1291">
        <f t="shared" si="4910"/>
        <v>2</v>
      </c>
      <c r="AB2547" s="1291">
        <f t="shared" si="4910"/>
        <v>0</v>
      </c>
      <c r="AC2547" s="1293">
        <f t="shared" si="4758"/>
        <v>13</v>
      </c>
      <c r="AD2547" s="1303">
        <f t="shared" si="4759"/>
        <v>0.6470588235</v>
      </c>
      <c r="AE2547" s="1204" t="str">
        <f t="shared" si="4631"/>
        <v>20+</v>
      </c>
      <c r="AF2547" s="75"/>
      <c r="AG2547" s="75"/>
      <c r="AH2547" s="75"/>
      <c r="AI2547" s="75"/>
      <c r="AJ2547" s="75"/>
      <c r="AK2547" s="75"/>
      <c r="AL2547" s="1286">
        <v>1.0</v>
      </c>
      <c r="AM2547" s="75"/>
      <c r="AN2547" s="75"/>
      <c r="AO2547" s="75"/>
      <c r="AP2547" s="75"/>
      <c r="AQ2547" s="75"/>
      <c r="AR2547" s="1286">
        <v>1.0</v>
      </c>
      <c r="AS2547" s="75"/>
      <c r="AT2547" s="75"/>
      <c r="AU2547" s="75"/>
      <c r="AV2547" s="75"/>
      <c r="AW2547" s="75"/>
      <c r="AX2547" s="75"/>
      <c r="AY2547" s="1286">
        <v>1.0</v>
      </c>
      <c r="AZ2547" s="75"/>
      <c r="BA2547" s="75"/>
      <c r="BB2547" s="75"/>
      <c r="BC2547" s="75"/>
      <c r="BD2547" s="1286">
        <v>2.0</v>
      </c>
      <c r="BE2547" s="1286">
        <v>1.0</v>
      </c>
      <c r="BF2547" s="75"/>
      <c r="BG2547" s="1286">
        <v>3.0</v>
      </c>
      <c r="BH2547" s="75"/>
      <c r="BI2547" s="75"/>
      <c r="BJ2547" s="75"/>
      <c r="BK2547" s="75"/>
      <c r="BL2547" s="75"/>
      <c r="BM2547" s="75"/>
      <c r="BN2547" s="1286">
        <v>1.0</v>
      </c>
      <c r="BO2547" s="75"/>
      <c r="BP2547" s="75"/>
      <c r="BQ2547" s="75"/>
      <c r="BR2547" s="75"/>
      <c r="BS2547" s="75"/>
      <c r="BT2547" s="75"/>
      <c r="BU2547" s="75"/>
      <c r="BV2547" s="75"/>
      <c r="BW2547" s="75"/>
      <c r="BX2547" s="75"/>
      <c r="BY2547" s="1286">
        <v>1.0</v>
      </c>
      <c r="BZ2547" s="1286">
        <v>1.0</v>
      </c>
      <c r="CA2547" s="75"/>
      <c r="CB2547" s="1286">
        <v>4.0</v>
      </c>
      <c r="CC2547" s="75"/>
      <c r="CD2547" s="75"/>
      <c r="CE2547" s="75"/>
      <c r="CF2547" s="75"/>
      <c r="CG2547" s="75"/>
      <c r="CH2547" s="1286">
        <v>6.0</v>
      </c>
      <c r="CI2547" s="75"/>
      <c r="CJ2547" s="75"/>
      <c r="CK2547" s="1286">
        <v>1.0</v>
      </c>
      <c r="CL2547" s="75"/>
      <c r="CM2547" s="75"/>
      <c r="CN2547" s="1286">
        <v>1.0</v>
      </c>
      <c r="CO2547" s="75"/>
      <c r="CP2547" s="75"/>
      <c r="CQ2547" s="1286">
        <v>4.0</v>
      </c>
      <c r="CR2547" s="75"/>
      <c r="CS2547" s="75"/>
      <c r="CT2547" s="75"/>
      <c r="CU2547" s="75"/>
      <c r="CV2547" s="75"/>
      <c r="CW2547" s="1286">
        <v>2.0</v>
      </c>
      <c r="CX2547" s="75"/>
      <c r="CY2547" s="75"/>
      <c r="CZ2547" s="75"/>
      <c r="DA2547" s="75"/>
      <c r="DB2547" s="75"/>
      <c r="DC2547" s="75"/>
      <c r="DD2547" s="75"/>
      <c r="DE2547" s="75"/>
      <c r="DF2547" s="75"/>
      <c r="DG2547" s="75"/>
      <c r="DH2547" s="75"/>
      <c r="DI2547" s="75"/>
      <c r="DJ2547" s="75"/>
      <c r="DK2547" s="75"/>
      <c r="DL2547" s="75"/>
      <c r="DM2547" s="75"/>
      <c r="DN2547" s="75"/>
      <c r="DO2547" s="75"/>
      <c r="DP2547" s="75"/>
      <c r="DQ2547" s="75"/>
      <c r="DR2547" s="75"/>
      <c r="DS2547" s="75"/>
      <c r="DT2547" s="75"/>
      <c r="DU2547" s="75"/>
      <c r="DV2547" s="75"/>
      <c r="DW2547" s="75"/>
      <c r="DX2547" s="75"/>
      <c r="DY2547" s="75"/>
      <c r="DZ2547" s="75"/>
      <c r="EA2547" s="75"/>
      <c r="EB2547" s="75"/>
      <c r="EC2547" s="75"/>
      <c r="ED2547" s="75"/>
      <c r="EE2547" s="75"/>
      <c r="EF2547" s="75"/>
      <c r="EG2547" s="75"/>
      <c r="EH2547" s="75"/>
      <c r="EI2547" s="75"/>
      <c r="EJ2547" s="75"/>
      <c r="EK2547" s="75"/>
      <c r="EL2547" s="75"/>
      <c r="EM2547" s="75"/>
      <c r="EN2547" s="75"/>
      <c r="EO2547" s="75"/>
      <c r="EP2547" s="75"/>
      <c r="EQ2547" s="75"/>
      <c r="ER2547" s="75"/>
      <c r="ES2547" s="75"/>
      <c r="ET2547" s="75"/>
      <c r="EU2547" s="75"/>
      <c r="EV2547" s="75"/>
      <c r="EW2547" s="75"/>
      <c r="EX2547" s="75"/>
      <c r="EY2547" s="75"/>
      <c r="EZ2547" s="75"/>
      <c r="FA2547" s="75"/>
      <c r="FB2547" s="1308" t="s">
        <v>9080</v>
      </c>
      <c r="FC2547" s="1215"/>
      <c r="FD2547" s="75"/>
    </row>
    <row r="2548">
      <c r="A2548" s="75" t="s">
        <v>9081</v>
      </c>
      <c r="B2548" s="1302" t="s">
        <v>3669</v>
      </c>
      <c r="C2548" s="1220" t="s">
        <v>66</v>
      </c>
      <c r="D2548" s="63" t="s">
        <v>18</v>
      </c>
      <c r="E2548" s="63"/>
      <c r="F2548" s="75"/>
      <c r="G2548" s="75" t="s">
        <v>9082</v>
      </c>
      <c r="H2548" s="75" t="s">
        <v>332</v>
      </c>
      <c r="I2548" s="63" t="s">
        <v>13</v>
      </c>
      <c r="J2548" s="63" t="s">
        <v>13</v>
      </c>
      <c r="K2548" s="63" t="s">
        <v>26</v>
      </c>
      <c r="L2548" s="75" t="s">
        <v>492</v>
      </c>
      <c r="M2548" s="63" t="s">
        <v>50</v>
      </c>
      <c r="N2548" s="1290">
        <v>42817.0</v>
      </c>
      <c r="O2548" s="1290">
        <v>42817.0</v>
      </c>
      <c r="P2548" s="1285"/>
      <c r="Q2548" s="1285"/>
      <c r="R2548" s="363"/>
      <c r="S2548" s="75"/>
      <c r="T2548" s="857">
        <f t="shared" si="4753"/>
        <v>706</v>
      </c>
      <c r="U2548" s="1209">
        <f t="shared" si="4637"/>
        <v>7</v>
      </c>
      <c r="V2548" s="1200">
        <f t="shared" ref="V2548:X2548" si="4911">IF(ISBLANK($A2548),"",sum(AF2548,AL2548,AR2548,AX2548,BD2548,BJ2548,BP2548,BV2548,CB2548,CH2548,CN2548,CT2548,CZ2548,DF2548,DL2548,DR2548,DX2548,ED2548,EJ2548,EP2548,EV2548))</f>
        <v>2</v>
      </c>
      <c r="W2548" s="1200">
        <f t="shared" si="4911"/>
        <v>2</v>
      </c>
      <c r="X2548" s="1200">
        <f t="shared" si="4911"/>
        <v>0</v>
      </c>
      <c r="Y2548" s="1201">
        <f t="shared" si="4755"/>
        <v>4</v>
      </c>
      <c r="Z2548" s="1200">
        <f t="shared" ref="Z2548:AB2548" si="4912">IF(ISBLANK($A2548),"",sum(AI2548,AO2548,AU2548,BA2548,BG2548,BM2548,BS2548,BY2548,CE2548,CK2548,CQ2548,CW2548,DC2548,DI2548,DO2548,DU2548,EA2548,EG2548,EM2548,ES2548,EY2548))</f>
        <v>0</v>
      </c>
      <c r="AA2548" s="1200">
        <f t="shared" si="4912"/>
        <v>0</v>
      </c>
      <c r="AB2548" s="1200">
        <f t="shared" si="4912"/>
        <v>0</v>
      </c>
      <c r="AC2548" s="1202">
        <f t="shared" si="4758"/>
        <v>0</v>
      </c>
      <c r="AD2548" s="1216">
        <f t="shared" si="4759"/>
        <v>0</v>
      </c>
      <c r="AE2548" s="1204" t="str">
        <f t="shared" si="4631"/>
        <v>20+</v>
      </c>
      <c r="AF2548" s="75"/>
      <c r="AG2548" s="75"/>
      <c r="AH2548" s="75"/>
      <c r="AI2548" s="75"/>
      <c r="AJ2548" s="75"/>
      <c r="AK2548" s="75"/>
      <c r="AL2548" s="1035">
        <v>1.0</v>
      </c>
      <c r="AM2548" s="1035">
        <v>2.0</v>
      </c>
      <c r="AN2548" s="75"/>
      <c r="AO2548" s="75"/>
      <c r="AP2548" s="75"/>
      <c r="AQ2548" s="75"/>
      <c r="AR2548" s="75"/>
      <c r="AS2548" s="75"/>
      <c r="AT2548" s="75"/>
      <c r="AU2548" s="75"/>
      <c r="AV2548" s="75"/>
      <c r="AW2548" s="75"/>
      <c r="AX2548" s="75"/>
      <c r="AY2548" s="75"/>
      <c r="AZ2548" s="75"/>
      <c r="BA2548" s="75"/>
      <c r="BB2548" s="75"/>
      <c r="BC2548" s="75"/>
      <c r="BD2548" s="75"/>
      <c r="BE2548" s="75"/>
      <c r="BF2548" s="75"/>
      <c r="BG2548" s="75"/>
      <c r="BH2548" s="75"/>
      <c r="BI2548" s="75"/>
      <c r="BJ2548" s="75"/>
      <c r="BK2548" s="75"/>
      <c r="BL2548" s="75"/>
      <c r="BM2548" s="75"/>
      <c r="BN2548" s="75"/>
      <c r="BO2548" s="75"/>
      <c r="BP2548" s="75"/>
      <c r="BQ2548" s="75"/>
      <c r="BR2548" s="75"/>
      <c r="BS2548" s="75"/>
      <c r="BT2548" s="75"/>
      <c r="BU2548" s="75"/>
      <c r="BV2548" s="75"/>
      <c r="BW2548" s="75"/>
      <c r="BX2548" s="75"/>
      <c r="BY2548" s="75"/>
      <c r="BZ2548" s="75"/>
      <c r="CA2548" s="75"/>
      <c r="CB2548" s="1035">
        <v>1.0</v>
      </c>
      <c r="CC2548" s="75"/>
      <c r="CD2548" s="75"/>
      <c r="CE2548" s="75"/>
      <c r="CF2548" s="75"/>
      <c r="CG2548" s="75"/>
      <c r="CH2548" s="75"/>
      <c r="CI2548" s="75"/>
      <c r="CJ2548" s="75"/>
      <c r="CK2548" s="75"/>
      <c r="CL2548" s="75"/>
      <c r="CM2548" s="75"/>
      <c r="CN2548" s="75"/>
      <c r="CO2548" s="75"/>
      <c r="CP2548" s="75"/>
      <c r="CQ2548" s="75"/>
      <c r="CR2548" s="75"/>
      <c r="CS2548" s="75"/>
      <c r="CT2548" s="75"/>
      <c r="CU2548" s="75"/>
      <c r="CV2548" s="75"/>
      <c r="CW2548" s="75"/>
      <c r="CX2548" s="75"/>
      <c r="CY2548" s="75"/>
      <c r="CZ2548" s="75"/>
      <c r="DA2548" s="75"/>
      <c r="DB2548" s="75"/>
      <c r="DC2548" s="75"/>
      <c r="DD2548" s="75"/>
      <c r="DE2548" s="75"/>
      <c r="DF2548" s="75"/>
      <c r="DG2548" s="75"/>
      <c r="DH2548" s="75"/>
      <c r="DI2548" s="75"/>
      <c r="DJ2548" s="75"/>
      <c r="DK2548" s="75"/>
      <c r="DL2548" s="75"/>
      <c r="DM2548" s="75"/>
      <c r="DN2548" s="75"/>
      <c r="DO2548" s="75"/>
      <c r="DP2548" s="75"/>
      <c r="DQ2548" s="75"/>
      <c r="DR2548" s="75"/>
      <c r="DS2548" s="75"/>
      <c r="DT2548" s="75"/>
      <c r="DU2548" s="75"/>
      <c r="DV2548" s="75"/>
      <c r="DW2548" s="75"/>
      <c r="DX2548" s="75"/>
      <c r="DY2548" s="75"/>
      <c r="DZ2548" s="75"/>
      <c r="EA2548" s="75"/>
      <c r="EB2548" s="75"/>
      <c r="EC2548" s="75"/>
      <c r="ED2548" s="75"/>
      <c r="EE2548" s="75"/>
      <c r="EF2548" s="75"/>
      <c r="EG2548" s="75"/>
      <c r="EH2548" s="75"/>
      <c r="EI2548" s="75"/>
      <c r="EJ2548" s="75"/>
      <c r="EK2548" s="75"/>
      <c r="EL2548" s="75"/>
      <c r="EM2548" s="75"/>
      <c r="EN2548" s="75"/>
      <c r="EO2548" s="75"/>
      <c r="EP2548" s="75"/>
      <c r="EQ2548" s="75"/>
      <c r="ER2548" s="75"/>
      <c r="ES2548" s="75"/>
      <c r="ET2548" s="75"/>
      <c r="EU2548" s="75"/>
      <c r="EV2548" s="75"/>
      <c r="EW2548" s="75"/>
      <c r="EX2548" s="75"/>
      <c r="EY2548" s="75"/>
      <c r="EZ2548" s="75"/>
      <c r="FA2548" s="75"/>
      <c r="FB2548" s="63"/>
      <c r="FC2548" s="75"/>
      <c r="FD2548" s="75"/>
    </row>
    <row r="2549">
      <c r="A2549" s="75" t="s">
        <v>9083</v>
      </c>
      <c r="B2549" s="75" t="s">
        <v>3669</v>
      </c>
      <c r="C2549" s="1220" t="s">
        <v>66</v>
      </c>
      <c r="D2549" s="63" t="s">
        <v>18</v>
      </c>
      <c r="E2549" s="63"/>
      <c r="F2549" s="75"/>
      <c r="G2549" s="75" t="s">
        <v>9084</v>
      </c>
      <c r="H2549" s="75" t="s">
        <v>332</v>
      </c>
      <c r="I2549" s="63" t="s">
        <v>13</v>
      </c>
      <c r="J2549" s="63" t="s">
        <v>13</v>
      </c>
      <c r="K2549" s="63" t="s">
        <v>26</v>
      </c>
      <c r="L2549" s="75" t="s">
        <v>566</v>
      </c>
      <c r="M2549" s="63" t="s">
        <v>133</v>
      </c>
      <c r="N2549" s="1290">
        <v>42776.0</v>
      </c>
      <c r="O2549" s="1334">
        <v>42776.0</v>
      </c>
      <c r="P2549" s="1285"/>
      <c r="Q2549" s="1285"/>
      <c r="R2549" s="363"/>
      <c r="S2549" s="75"/>
      <c r="T2549" s="857">
        <f t="shared" si="4753"/>
        <v>747</v>
      </c>
      <c r="U2549" s="1209">
        <f t="shared" si="4637"/>
        <v>7</v>
      </c>
      <c r="V2549" s="1200">
        <f t="shared" ref="V2549:X2549" si="4913">IF(ISBLANK($A2549),"",sum(AF2549,AL2549,AR2549,AX2549,BD2549,BJ2549,BP2549,BV2549,CB2549,CH2549,CN2549,CT2549,CZ2549,DF2549,DL2549,DR2549,DX2549,ED2549,EJ2549,EP2549,EV2549))</f>
        <v>1</v>
      </c>
      <c r="W2549" s="1200">
        <f t="shared" si="4913"/>
        <v>3</v>
      </c>
      <c r="X2549" s="1200">
        <f t="shared" si="4913"/>
        <v>0</v>
      </c>
      <c r="Y2549" s="1201">
        <f t="shared" si="4755"/>
        <v>4</v>
      </c>
      <c r="Z2549" s="1200">
        <v>3.0</v>
      </c>
      <c r="AA2549" s="1200">
        <v>2.0</v>
      </c>
      <c r="AB2549" s="1200">
        <f>IF(ISBLANK($A2549),"",sum(AK2549,AQ2549,AW2549,BC2549,BI2549,BO2549,BU2549,CA2549,CG2549,CM2549,CS2549,CY2549,DE2549,DK2549,DQ2549,DW2549,EC2549,EI2549,EO2549,EU2549,FA2549))</f>
        <v>0</v>
      </c>
      <c r="AC2549" s="1202">
        <f t="shared" si="4758"/>
        <v>5</v>
      </c>
      <c r="AD2549" s="1216">
        <f t="shared" si="4759"/>
        <v>0.75</v>
      </c>
      <c r="AE2549" s="1204" t="str">
        <f t="shared" si="4631"/>
        <v>20+</v>
      </c>
      <c r="AF2549" s="75"/>
      <c r="AG2549" s="75"/>
      <c r="AH2549" s="75"/>
      <c r="AI2549" s="75"/>
      <c r="AJ2549" s="75"/>
      <c r="AK2549" s="75"/>
      <c r="AL2549" s="75"/>
      <c r="AM2549" s="1035">
        <v>2.0</v>
      </c>
      <c r="AN2549" s="75"/>
      <c r="AO2549" s="75"/>
      <c r="AP2549" s="75"/>
      <c r="AQ2549" s="75"/>
      <c r="AR2549" s="75"/>
      <c r="AS2549" s="1035">
        <v>1.0</v>
      </c>
      <c r="AT2549" s="75"/>
      <c r="AU2549" s="75"/>
      <c r="AV2549" s="75"/>
      <c r="AW2549" s="75"/>
      <c r="AX2549" s="75"/>
      <c r="AY2549" s="75"/>
      <c r="AZ2549" s="75"/>
      <c r="BA2549" s="75"/>
      <c r="BB2549" s="75"/>
      <c r="BC2549" s="75"/>
      <c r="BD2549" s="75"/>
      <c r="BE2549" s="75"/>
      <c r="BF2549" s="75"/>
      <c r="BG2549" s="75"/>
      <c r="BH2549" s="75"/>
      <c r="BI2549" s="75"/>
      <c r="BJ2549" s="75"/>
      <c r="BK2549" s="75"/>
      <c r="BL2549" s="75"/>
      <c r="BM2549" s="75"/>
      <c r="BN2549" s="75"/>
      <c r="BO2549" s="75"/>
      <c r="BP2549" s="1035">
        <v>1.0</v>
      </c>
      <c r="BQ2549" s="75"/>
      <c r="BR2549" s="75"/>
      <c r="BS2549" s="75"/>
      <c r="BT2549" s="75"/>
      <c r="BU2549" s="75"/>
      <c r="BV2549" s="75"/>
      <c r="BW2549" s="75"/>
      <c r="BX2549" s="75"/>
      <c r="BY2549" s="75"/>
      <c r="BZ2549" s="75"/>
      <c r="CA2549" s="75"/>
      <c r="CB2549" s="75"/>
      <c r="CC2549" s="75"/>
      <c r="CD2549" s="75"/>
      <c r="CE2549" s="75"/>
      <c r="CF2549" s="75"/>
      <c r="CG2549" s="75"/>
      <c r="CH2549" s="75"/>
      <c r="CI2549" s="75"/>
      <c r="CJ2549" s="75"/>
      <c r="CK2549" s="75"/>
      <c r="CL2549" s="75"/>
      <c r="CM2549" s="75"/>
      <c r="CN2549" s="75"/>
      <c r="CO2549" s="75"/>
      <c r="CP2549" s="75"/>
      <c r="CQ2549" s="75"/>
      <c r="CR2549" s="75"/>
      <c r="CS2549" s="75"/>
      <c r="CT2549" s="75"/>
      <c r="CU2549" s="75"/>
      <c r="CV2549" s="75"/>
      <c r="CW2549" s="75"/>
      <c r="CX2549" s="75"/>
      <c r="CY2549" s="75"/>
      <c r="CZ2549" s="75"/>
      <c r="DA2549" s="75"/>
      <c r="DB2549" s="75"/>
      <c r="DC2549" s="75"/>
      <c r="DD2549" s="75"/>
      <c r="DE2549" s="75"/>
      <c r="DF2549" s="75"/>
      <c r="DG2549" s="75"/>
      <c r="DH2549" s="75"/>
      <c r="DI2549" s="75"/>
      <c r="DJ2549" s="75"/>
      <c r="DK2549" s="75"/>
      <c r="DL2549" s="75"/>
      <c r="DM2549" s="75"/>
      <c r="DN2549" s="75"/>
      <c r="DO2549" s="75"/>
      <c r="DP2549" s="75"/>
      <c r="DQ2549" s="75"/>
      <c r="DR2549" s="75"/>
      <c r="DS2549" s="75"/>
      <c r="DT2549" s="75"/>
      <c r="DU2549" s="75"/>
      <c r="DV2549" s="75"/>
      <c r="DW2549" s="75"/>
      <c r="DX2549" s="75"/>
      <c r="DY2549" s="75"/>
      <c r="DZ2549" s="75"/>
      <c r="EA2549" s="75"/>
      <c r="EB2549" s="75"/>
      <c r="EC2549" s="75"/>
      <c r="ED2549" s="75"/>
      <c r="EE2549" s="75"/>
      <c r="EF2549" s="75"/>
      <c r="EG2549" s="75"/>
      <c r="EH2549" s="75"/>
      <c r="EI2549" s="75"/>
      <c r="EJ2549" s="75"/>
      <c r="EK2549" s="75"/>
      <c r="EL2549" s="75"/>
      <c r="EM2549" s="75"/>
      <c r="EN2549" s="75"/>
      <c r="EO2549" s="75"/>
      <c r="EP2549" s="75"/>
      <c r="EQ2549" s="75"/>
      <c r="ER2549" s="75"/>
      <c r="ES2549" s="75"/>
      <c r="ET2549" s="75"/>
      <c r="EU2549" s="75"/>
      <c r="EV2549" s="75"/>
      <c r="EW2549" s="75"/>
      <c r="EX2549" s="75"/>
      <c r="EY2549" s="75"/>
      <c r="EZ2549" s="75"/>
      <c r="FA2549" s="75"/>
      <c r="FB2549" s="1322" t="s">
        <v>9085</v>
      </c>
      <c r="FC2549" s="1215"/>
      <c r="FD2549" s="75"/>
    </row>
    <row r="2550">
      <c r="A2550" s="1302" t="s">
        <v>9086</v>
      </c>
      <c r="B2550" s="63" t="s">
        <v>8984</v>
      </c>
      <c r="C2550" s="1220" t="s">
        <v>109</v>
      </c>
      <c r="D2550" s="63" t="s">
        <v>18</v>
      </c>
      <c r="E2550" s="63"/>
      <c r="F2550" s="75"/>
      <c r="G2550" s="786" t="s">
        <v>9087</v>
      </c>
      <c r="H2550" s="786" t="s">
        <v>9069</v>
      </c>
      <c r="I2550" s="786" t="s">
        <v>23</v>
      </c>
      <c r="J2550" s="786" t="s">
        <v>44</v>
      </c>
      <c r="K2550" s="786" t="s">
        <v>8520</v>
      </c>
      <c r="L2550" s="786" t="s">
        <v>926</v>
      </c>
      <c r="M2550" s="786" t="s">
        <v>123</v>
      </c>
      <c r="N2550" s="1307">
        <v>42936.0</v>
      </c>
      <c r="O2550" s="1290">
        <v>42936.0</v>
      </c>
      <c r="P2550" s="1285"/>
      <c r="Q2550" s="363"/>
      <c r="R2550" s="363"/>
      <c r="S2550" s="75"/>
      <c r="T2550" s="857">
        <f t="shared" si="4753"/>
        <v>587</v>
      </c>
      <c r="U2550" s="1209">
        <f t="shared" si="4637"/>
        <v>7</v>
      </c>
      <c r="V2550" s="1200">
        <f t="shared" ref="V2550:X2550" si="4914">IF(ISBLANK($A2550),"",sum(AF2550,AL2550,AR2550,AX2550,BD2550,BJ2550,BP2550,BV2550,CB2550,CH2550,CN2550,CT2550,CZ2550,DF2550,DL2550,DR2550,DX2550,ED2550,EJ2550,EP2550,EV2550))</f>
        <v>3</v>
      </c>
      <c r="W2550" s="1200">
        <f t="shared" si="4914"/>
        <v>2</v>
      </c>
      <c r="X2550" s="1200">
        <f t="shared" si="4914"/>
        <v>0</v>
      </c>
      <c r="Y2550" s="1201">
        <f t="shared" si="4755"/>
        <v>5</v>
      </c>
      <c r="Z2550" s="1200">
        <f t="shared" ref="Z2550:AB2550" si="4915">IF(ISBLANK($A2550),"",sum(AI2550,AO2550,AU2550,BA2550,BG2550,BM2550,BS2550,BY2550,CE2550,CK2550,CQ2550,CW2550,DC2550,DI2550,DO2550,DU2550,EA2550,EG2550,EM2550,ES2550,EY2550))</f>
        <v>1</v>
      </c>
      <c r="AA2550" s="1200">
        <f t="shared" si="4915"/>
        <v>2</v>
      </c>
      <c r="AB2550" s="1200">
        <f t="shared" si="4915"/>
        <v>0</v>
      </c>
      <c r="AC2550" s="1202">
        <f t="shared" si="4758"/>
        <v>3</v>
      </c>
      <c r="AD2550" s="1216">
        <f t="shared" si="4759"/>
        <v>0.2</v>
      </c>
      <c r="AE2550" s="1204" t="str">
        <f t="shared" si="4631"/>
        <v>20+</v>
      </c>
      <c r="AF2550" s="75"/>
      <c r="AG2550" s="778">
        <v>1.0</v>
      </c>
      <c r="AH2550" s="75"/>
      <c r="AI2550" s="75"/>
      <c r="AJ2550" s="75"/>
      <c r="AK2550" s="75"/>
      <c r="AL2550" s="778">
        <v>3.0</v>
      </c>
      <c r="AM2550" s="778">
        <v>1.0</v>
      </c>
      <c r="AN2550" s="75"/>
      <c r="AO2550" s="778">
        <v>1.0</v>
      </c>
      <c r="AP2550" s="75"/>
      <c r="AQ2550" s="75"/>
      <c r="AR2550" s="75"/>
      <c r="AS2550" s="75"/>
      <c r="AT2550" s="75"/>
      <c r="AU2550" s="75"/>
      <c r="AV2550" s="75"/>
      <c r="AW2550" s="75"/>
      <c r="AX2550" s="75"/>
      <c r="AY2550" s="75"/>
      <c r="AZ2550" s="75"/>
      <c r="BA2550" s="75"/>
      <c r="BB2550" s="778">
        <v>2.0</v>
      </c>
      <c r="BC2550" s="75"/>
      <c r="BD2550" s="75"/>
      <c r="BE2550" s="75"/>
      <c r="BF2550" s="75"/>
      <c r="BG2550" s="75"/>
      <c r="BH2550" s="75"/>
      <c r="BI2550" s="75"/>
      <c r="BJ2550" s="75"/>
      <c r="BK2550" s="75"/>
      <c r="BL2550" s="75"/>
      <c r="BM2550" s="75"/>
      <c r="BN2550" s="75"/>
      <c r="BO2550" s="75"/>
      <c r="BP2550" s="75"/>
      <c r="BQ2550" s="75"/>
      <c r="BR2550" s="75"/>
      <c r="BS2550" s="75"/>
      <c r="BT2550" s="75"/>
      <c r="BU2550" s="75"/>
      <c r="BV2550" s="75"/>
      <c r="BW2550" s="75"/>
      <c r="BX2550" s="75"/>
      <c r="BY2550" s="75"/>
      <c r="BZ2550" s="75"/>
      <c r="CA2550" s="75"/>
      <c r="CB2550" s="75"/>
      <c r="CC2550" s="75"/>
      <c r="CD2550" s="75"/>
      <c r="CE2550" s="75"/>
      <c r="CF2550" s="75"/>
      <c r="CG2550" s="75"/>
      <c r="CH2550" s="75"/>
      <c r="CI2550" s="75"/>
      <c r="CJ2550" s="75"/>
      <c r="CK2550" s="75"/>
      <c r="CL2550" s="75"/>
      <c r="CM2550" s="75"/>
      <c r="CN2550" s="75"/>
      <c r="CO2550" s="75"/>
      <c r="CP2550" s="75"/>
      <c r="CQ2550" s="75"/>
      <c r="CR2550" s="75"/>
      <c r="CS2550" s="75"/>
      <c r="CT2550" s="75"/>
      <c r="CU2550" s="75"/>
      <c r="CV2550" s="75"/>
      <c r="CW2550" s="75"/>
      <c r="CX2550" s="75"/>
      <c r="CY2550" s="75"/>
      <c r="CZ2550" s="75"/>
      <c r="DA2550" s="75"/>
      <c r="DB2550" s="75"/>
      <c r="DC2550" s="75"/>
      <c r="DD2550" s="75"/>
      <c r="DE2550" s="75"/>
      <c r="DF2550" s="75"/>
      <c r="DG2550" s="75"/>
      <c r="DH2550" s="75"/>
      <c r="DI2550" s="75"/>
      <c r="DJ2550" s="75"/>
      <c r="DK2550" s="75"/>
      <c r="DL2550" s="75"/>
      <c r="DM2550" s="75"/>
      <c r="DN2550" s="75"/>
      <c r="DO2550" s="75"/>
      <c r="DP2550" s="75"/>
      <c r="DQ2550" s="75"/>
      <c r="DR2550" s="75"/>
      <c r="DS2550" s="75"/>
      <c r="DT2550" s="75"/>
      <c r="DU2550" s="75"/>
      <c r="DV2550" s="75"/>
      <c r="DW2550" s="75"/>
      <c r="DX2550" s="75"/>
      <c r="DY2550" s="75"/>
      <c r="DZ2550" s="75"/>
      <c r="EA2550" s="75"/>
      <c r="EB2550" s="75"/>
      <c r="EC2550" s="75"/>
      <c r="ED2550" s="75"/>
      <c r="EE2550" s="75"/>
      <c r="EF2550" s="75"/>
      <c r="EG2550" s="63"/>
      <c r="EH2550" s="75"/>
      <c r="EI2550" s="75"/>
      <c r="EJ2550" s="75"/>
      <c r="EK2550" s="75"/>
      <c r="EL2550" s="75"/>
      <c r="EM2550" s="75"/>
      <c r="EN2550" s="75"/>
      <c r="EO2550" s="75"/>
      <c r="EP2550" s="75"/>
      <c r="EQ2550" s="75"/>
      <c r="ER2550" s="75"/>
      <c r="ES2550" s="75"/>
      <c r="ET2550" s="75"/>
      <c r="EU2550" s="75"/>
      <c r="EV2550" s="75"/>
      <c r="EW2550" s="75"/>
      <c r="EX2550" s="75"/>
      <c r="EY2550" s="75"/>
      <c r="EZ2550" s="75"/>
      <c r="FA2550" s="75"/>
      <c r="FB2550" s="1219" t="s">
        <v>9088</v>
      </c>
      <c r="FC2550" s="1215"/>
      <c r="FD2550" s="75"/>
    </row>
    <row r="2551">
      <c r="A2551" s="75" t="s">
        <v>9089</v>
      </c>
      <c r="B2551" s="75" t="s">
        <v>3669</v>
      </c>
      <c r="C2551" s="1220" t="s">
        <v>66</v>
      </c>
      <c r="D2551" s="63" t="s">
        <v>18</v>
      </c>
      <c r="E2551" s="63"/>
      <c r="F2551" s="75"/>
      <c r="G2551" s="75" t="s">
        <v>9084</v>
      </c>
      <c r="H2551" s="75" t="s">
        <v>332</v>
      </c>
      <c r="I2551" s="63" t="s">
        <v>13</v>
      </c>
      <c r="J2551" s="63" t="s">
        <v>13</v>
      </c>
      <c r="K2551" s="63" t="s">
        <v>26</v>
      </c>
      <c r="L2551" s="75" t="s">
        <v>3968</v>
      </c>
      <c r="M2551" s="63" t="s">
        <v>114</v>
      </c>
      <c r="N2551" s="1290">
        <v>42776.0</v>
      </c>
      <c r="O2551" s="1334">
        <v>42776.0</v>
      </c>
      <c r="P2551" s="1285"/>
      <c r="Q2551" s="1285"/>
      <c r="R2551" s="363"/>
      <c r="S2551" s="75"/>
      <c r="T2551" s="857">
        <f t="shared" si="4753"/>
        <v>747</v>
      </c>
      <c r="U2551" s="1209">
        <f t="shared" si="4637"/>
        <v>7</v>
      </c>
      <c r="V2551" s="1200">
        <f t="shared" ref="V2551:X2551" si="4916">IF(ISBLANK($A2551),"",sum(AF2551,AL2551,AR2551,AX2551,BD2551,BJ2551,BP2551,BV2551,CB2551,CH2551,CN2551,CT2551,CZ2551,DF2551,DL2551,DR2551,DX2551,ED2551,EJ2551,EP2551,EV2551))</f>
        <v>4</v>
      </c>
      <c r="W2551" s="1200">
        <f t="shared" si="4916"/>
        <v>3</v>
      </c>
      <c r="X2551" s="1200">
        <f t="shared" si="4916"/>
        <v>0</v>
      </c>
      <c r="Y2551" s="1201">
        <f t="shared" si="4755"/>
        <v>7</v>
      </c>
      <c r="Z2551" s="1200">
        <v>2.0</v>
      </c>
      <c r="AA2551" s="1200">
        <v>2.0</v>
      </c>
      <c r="AB2551" s="1200">
        <f>IF(ISBLANK($A2551),"",sum(AK2551,AQ2551,AW2551,BC2551,BI2551,BO2551,BU2551,CA2551,CG2551,CM2551,CS2551,CY2551,DE2551,DK2551,DQ2551,DW2551,EC2551,EI2551,EO2551,EU2551,FA2551))</f>
        <v>0</v>
      </c>
      <c r="AC2551" s="1202">
        <f t="shared" si="4758"/>
        <v>4</v>
      </c>
      <c r="AD2551" s="1216">
        <f t="shared" si="4759"/>
        <v>0.2857142857</v>
      </c>
      <c r="AE2551" s="1204" t="str">
        <f t="shared" si="4631"/>
        <v>20+</v>
      </c>
      <c r="AF2551" s="75"/>
      <c r="AG2551" s="1035">
        <v>1.0</v>
      </c>
      <c r="AH2551" s="75"/>
      <c r="AI2551" s="75"/>
      <c r="AJ2551" s="75"/>
      <c r="AK2551" s="75"/>
      <c r="AL2551" s="75"/>
      <c r="AM2551" s="1035">
        <v>2.0</v>
      </c>
      <c r="AN2551" s="75"/>
      <c r="AO2551" s="75"/>
      <c r="AP2551" s="75"/>
      <c r="AQ2551" s="75"/>
      <c r="AR2551" s="75"/>
      <c r="AS2551" s="75"/>
      <c r="AT2551" s="75"/>
      <c r="AU2551" s="75"/>
      <c r="AV2551" s="75"/>
      <c r="AW2551" s="75"/>
      <c r="AX2551" s="75"/>
      <c r="AY2551" s="75"/>
      <c r="AZ2551" s="75"/>
      <c r="BA2551" s="75"/>
      <c r="BB2551" s="75"/>
      <c r="BC2551" s="75"/>
      <c r="BD2551" s="75"/>
      <c r="BE2551" s="75"/>
      <c r="BF2551" s="75"/>
      <c r="BG2551" s="75"/>
      <c r="BH2551" s="75"/>
      <c r="BI2551" s="75"/>
      <c r="BJ2551" s="75"/>
      <c r="BK2551" s="75"/>
      <c r="BL2551" s="75"/>
      <c r="BM2551" s="75"/>
      <c r="BN2551" s="75"/>
      <c r="BO2551" s="75"/>
      <c r="BP2551" s="1035">
        <v>1.0</v>
      </c>
      <c r="BQ2551" s="75"/>
      <c r="BR2551" s="75"/>
      <c r="BS2551" s="75"/>
      <c r="BT2551" s="75"/>
      <c r="BU2551" s="75"/>
      <c r="BV2551" s="75"/>
      <c r="BW2551" s="75"/>
      <c r="BX2551" s="75"/>
      <c r="BY2551" s="75"/>
      <c r="BZ2551" s="75"/>
      <c r="CA2551" s="75"/>
      <c r="CB2551" s="1035">
        <v>2.0</v>
      </c>
      <c r="CC2551" s="75"/>
      <c r="CD2551" s="75"/>
      <c r="CE2551" s="75"/>
      <c r="CF2551" s="75"/>
      <c r="CG2551" s="75"/>
      <c r="CH2551" s="75"/>
      <c r="CI2551" s="75"/>
      <c r="CJ2551" s="75"/>
      <c r="CK2551" s="75"/>
      <c r="CL2551" s="75"/>
      <c r="CM2551" s="75"/>
      <c r="CN2551" s="75"/>
      <c r="CO2551" s="75"/>
      <c r="CP2551" s="75"/>
      <c r="CQ2551" s="75"/>
      <c r="CR2551" s="75"/>
      <c r="CS2551" s="75"/>
      <c r="CT2551" s="75"/>
      <c r="CU2551" s="75"/>
      <c r="CV2551" s="75"/>
      <c r="CW2551" s="75"/>
      <c r="CX2551" s="75"/>
      <c r="CY2551" s="75"/>
      <c r="CZ2551" s="75"/>
      <c r="DA2551" s="75"/>
      <c r="DB2551" s="75"/>
      <c r="DC2551" s="75"/>
      <c r="DD2551" s="75"/>
      <c r="DE2551" s="75"/>
      <c r="DF2551" s="1035">
        <v>1.0</v>
      </c>
      <c r="DG2551" s="75"/>
      <c r="DH2551" s="75"/>
      <c r="DI2551" s="1035">
        <v>1.0</v>
      </c>
      <c r="DJ2551" s="75"/>
      <c r="DK2551" s="75"/>
      <c r="DL2551" s="75"/>
      <c r="DM2551" s="75"/>
      <c r="DN2551" s="75"/>
      <c r="DO2551" s="1035">
        <v>1.0</v>
      </c>
      <c r="DP2551" s="1035">
        <v>1.0</v>
      </c>
      <c r="DQ2551" s="75"/>
      <c r="DR2551" s="75"/>
      <c r="DS2551" s="75"/>
      <c r="DT2551" s="75"/>
      <c r="DU2551" s="75"/>
      <c r="DV2551" s="75"/>
      <c r="DW2551" s="75"/>
      <c r="DX2551" s="75"/>
      <c r="DY2551" s="75"/>
      <c r="DZ2551" s="75"/>
      <c r="EA2551" s="75"/>
      <c r="EB2551" s="75"/>
      <c r="EC2551" s="75"/>
      <c r="ED2551" s="75"/>
      <c r="EE2551" s="75"/>
      <c r="EF2551" s="75"/>
      <c r="EG2551" s="75"/>
      <c r="EH2551" s="75"/>
      <c r="EI2551" s="75"/>
      <c r="EJ2551" s="75"/>
      <c r="EK2551" s="75"/>
      <c r="EL2551" s="75"/>
      <c r="EM2551" s="75"/>
      <c r="EN2551" s="75"/>
      <c r="EO2551" s="75"/>
      <c r="EP2551" s="75"/>
      <c r="EQ2551" s="75"/>
      <c r="ER2551" s="75"/>
      <c r="ES2551" s="75"/>
      <c r="ET2551" s="75"/>
      <c r="EU2551" s="75"/>
      <c r="EV2551" s="75"/>
      <c r="EW2551" s="75"/>
      <c r="EX2551" s="75"/>
      <c r="EY2551" s="75"/>
      <c r="EZ2551" s="75"/>
      <c r="FA2551" s="75"/>
      <c r="FB2551" s="1219" t="s">
        <v>9090</v>
      </c>
      <c r="FC2551" s="1215"/>
      <c r="FD2551" s="75"/>
    </row>
    <row r="2552">
      <c r="A2552" s="786" t="s">
        <v>9091</v>
      </c>
      <c r="B2552" s="786" t="s">
        <v>9092</v>
      </c>
      <c r="C2552" s="1283" t="s">
        <v>8</v>
      </c>
      <c r="D2552" s="786" t="s">
        <v>18</v>
      </c>
      <c r="E2552" s="786"/>
      <c r="F2552" s="786"/>
      <c r="G2552" s="63" t="s">
        <v>5887</v>
      </c>
      <c r="H2552" s="63" t="s">
        <v>4371</v>
      </c>
      <c r="I2552" s="63" t="s">
        <v>23</v>
      </c>
      <c r="J2552" s="63" t="s">
        <v>44</v>
      </c>
      <c r="K2552" s="63" t="s">
        <v>74</v>
      </c>
      <c r="L2552" s="786" t="s">
        <v>579</v>
      </c>
      <c r="M2552" s="786" t="s">
        <v>128</v>
      </c>
      <c r="N2552" s="1307">
        <v>42948.0</v>
      </c>
      <c r="O2552" s="1290">
        <v>42948.0</v>
      </c>
      <c r="P2552" s="1285"/>
      <c r="Q2552" s="363"/>
      <c r="R2552" s="363"/>
      <c r="S2552" s="75"/>
      <c r="T2552" s="857">
        <f t="shared" si="4753"/>
        <v>575</v>
      </c>
      <c r="U2552" s="1209">
        <f t="shared" si="4637"/>
        <v>7</v>
      </c>
      <c r="V2552" s="1200">
        <f t="shared" ref="V2552:X2552" si="4917">IF(ISBLANK($A2552),"",sum(AF2552,AL2552,AR2552,AX2552,BD2552,BJ2552,BP2552,BV2552,CB2552,CH2552,CN2552,CT2552,CZ2552,DF2552,DL2552,DR2552,DX2552,ED2552,EJ2552,EP2552,EV2552))</f>
        <v>2</v>
      </c>
      <c r="W2552" s="1200">
        <f t="shared" si="4917"/>
        <v>2</v>
      </c>
      <c r="X2552" s="1200">
        <f t="shared" si="4917"/>
        <v>0</v>
      </c>
      <c r="Y2552" s="1201">
        <f t="shared" si="4755"/>
        <v>4</v>
      </c>
      <c r="Z2552" s="1200">
        <f t="shared" ref="Z2552:AB2552" si="4918">IF(ISBLANK($A2552),"",sum(AI2552,AO2552,AU2552,BA2552,BG2552,BM2552,BS2552,BY2552,CE2552,CK2552,CQ2552,CW2552,DC2552,DI2552,DO2552,DU2552,EA2552,EG2552,EM2552,ES2552,EY2552))</f>
        <v>0</v>
      </c>
      <c r="AA2552" s="1200">
        <f t="shared" si="4918"/>
        <v>0</v>
      </c>
      <c r="AB2552" s="1200">
        <f t="shared" si="4918"/>
        <v>0</v>
      </c>
      <c r="AC2552" s="1202">
        <f t="shared" si="4758"/>
        <v>0</v>
      </c>
      <c r="AD2552" s="1216">
        <f t="shared" si="4759"/>
        <v>0</v>
      </c>
      <c r="AE2552" s="1204" t="str">
        <f t="shared" si="4631"/>
        <v>20+</v>
      </c>
      <c r="AF2552" s="778">
        <v>2.0</v>
      </c>
      <c r="AG2552" s="778">
        <v>2.0</v>
      </c>
      <c r="AH2552" s="75"/>
      <c r="AI2552" s="75"/>
      <c r="AJ2552" s="75"/>
      <c r="AK2552" s="75"/>
      <c r="AL2552" s="75"/>
      <c r="AM2552" s="75"/>
      <c r="AN2552" s="75"/>
      <c r="AO2552" s="75"/>
      <c r="AP2552" s="75"/>
      <c r="AQ2552" s="75"/>
      <c r="AR2552" s="75"/>
      <c r="AS2552" s="75"/>
      <c r="AT2552" s="75"/>
      <c r="AU2552" s="75"/>
      <c r="AV2552" s="75"/>
      <c r="AW2552" s="75"/>
      <c r="AX2552" s="75"/>
      <c r="AY2552" s="75"/>
      <c r="AZ2552" s="75"/>
      <c r="BA2552" s="75"/>
      <c r="BB2552" s="75"/>
      <c r="BC2552" s="75"/>
      <c r="BD2552" s="75"/>
      <c r="BE2552" s="75"/>
      <c r="BF2552" s="75"/>
      <c r="BG2552" s="75"/>
      <c r="BH2552" s="75"/>
      <c r="BI2552" s="75"/>
      <c r="BJ2552" s="75"/>
      <c r="BK2552" s="75"/>
      <c r="BL2552" s="75"/>
      <c r="BM2552" s="75"/>
      <c r="BN2552" s="75"/>
      <c r="BO2552" s="75"/>
      <c r="BP2552" s="75"/>
      <c r="BQ2552" s="75"/>
      <c r="BR2552" s="75"/>
      <c r="BS2552" s="75"/>
      <c r="BT2552" s="75"/>
      <c r="BU2552" s="75"/>
      <c r="BV2552" s="75"/>
      <c r="BW2552" s="75"/>
      <c r="BX2552" s="75"/>
      <c r="BY2552" s="75"/>
      <c r="BZ2552" s="75"/>
      <c r="CA2552" s="75"/>
      <c r="CB2552" s="75"/>
      <c r="CC2552" s="75"/>
      <c r="CD2552" s="75"/>
      <c r="CE2552" s="75"/>
      <c r="CF2552" s="75"/>
      <c r="CG2552" s="75"/>
      <c r="CH2552" s="75"/>
      <c r="CI2552" s="75"/>
      <c r="CJ2552" s="75"/>
      <c r="CK2552" s="75"/>
      <c r="CL2552" s="75"/>
      <c r="CM2552" s="75"/>
      <c r="CN2552" s="75"/>
      <c r="CO2552" s="75"/>
      <c r="CP2552" s="75"/>
      <c r="CQ2552" s="75"/>
      <c r="CR2552" s="75"/>
      <c r="CS2552" s="75"/>
      <c r="CT2552" s="75"/>
      <c r="CU2552" s="75"/>
      <c r="CV2552" s="75"/>
      <c r="CW2552" s="75"/>
      <c r="CX2552" s="75"/>
      <c r="CY2552" s="75"/>
      <c r="CZ2552" s="75"/>
      <c r="DA2552" s="75"/>
      <c r="DB2552" s="75"/>
      <c r="DC2552" s="75"/>
      <c r="DD2552" s="75"/>
      <c r="DE2552" s="75"/>
      <c r="DF2552" s="75"/>
      <c r="DG2552" s="75"/>
      <c r="DH2552" s="75"/>
      <c r="DI2552" s="75"/>
      <c r="DJ2552" s="75"/>
      <c r="DK2552" s="75"/>
      <c r="DL2552" s="75"/>
      <c r="DM2552" s="75"/>
      <c r="DN2552" s="75"/>
      <c r="DO2552" s="75"/>
      <c r="DP2552" s="75"/>
      <c r="DQ2552" s="75"/>
      <c r="DR2552" s="75"/>
      <c r="DS2552" s="75"/>
      <c r="DT2552" s="75"/>
      <c r="DU2552" s="75"/>
      <c r="DV2552" s="75"/>
      <c r="DW2552" s="75"/>
      <c r="DX2552" s="75"/>
      <c r="DY2552" s="75"/>
      <c r="DZ2552" s="75"/>
      <c r="EA2552" s="75"/>
      <c r="EB2552" s="75"/>
      <c r="EC2552" s="75"/>
      <c r="ED2552" s="75"/>
      <c r="EE2552" s="75"/>
      <c r="EF2552" s="75"/>
      <c r="EG2552" s="63"/>
      <c r="EH2552" s="75"/>
      <c r="EI2552" s="75"/>
      <c r="EJ2552" s="75"/>
      <c r="EK2552" s="75"/>
      <c r="EL2552" s="75"/>
      <c r="EM2552" s="75"/>
      <c r="EN2552" s="75"/>
      <c r="EO2552" s="75"/>
      <c r="EP2552" s="75"/>
      <c r="EQ2552" s="75"/>
      <c r="ER2552" s="75"/>
      <c r="ES2552" s="75"/>
      <c r="ET2552" s="75"/>
      <c r="EU2552" s="75"/>
      <c r="EV2552" s="75"/>
      <c r="EW2552" s="75"/>
      <c r="EX2552" s="75"/>
      <c r="EY2552" s="75"/>
      <c r="EZ2552" s="75"/>
      <c r="FA2552" s="75"/>
      <c r="FB2552" s="1219" t="s">
        <v>9093</v>
      </c>
      <c r="FC2552" s="1215"/>
      <c r="FD2552" s="75"/>
    </row>
    <row r="2553">
      <c r="A2553" s="75" t="s">
        <v>9094</v>
      </c>
      <c r="B2553" s="75" t="s">
        <v>5298</v>
      </c>
      <c r="C2553" s="1220" t="s">
        <v>66</v>
      </c>
      <c r="D2553" s="63" t="s">
        <v>18</v>
      </c>
      <c r="E2553" s="63"/>
      <c r="F2553" s="75"/>
      <c r="G2553" s="75" t="s">
        <v>9095</v>
      </c>
      <c r="H2553" s="75" t="s">
        <v>9096</v>
      </c>
      <c r="I2553" s="63" t="s">
        <v>13</v>
      </c>
      <c r="J2553" s="63" t="s">
        <v>13</v>
      </c>
      <c r="K2553" s="63" t="s">
        <v>26</v>
      </c>
      <c r="L2553" s="75" t="s">
        <v>5993</v>
      </c>
      <c r="M2553" s="63" t="s">
        <v>65</v>
      </c>
      <c r="N2553" s="1290">
        <v>42746.0</v>
      </c>
      <c r="O2553" s="1334">
        <v>42746.0</v>
      </c>
      <c r="P2553" s="1285"/>
      <c r="Q2553" s="1285"/>
      <c r="R2553" s="363"/>
      <c r="S2553" s="75"/>
      <c r="T2553" s="857">
        <f t="shared" si="4753"/>
        <v>777</v>
      </c>
      <c r="U2553" s="1209">
        <f t="shared" si="4637"/>
        <v>7</v>
      </c>
      <c r="V2553" s="1200">
        <f t="shared" ref="V2553:X2553" si="4919">IF(ISBLANK($A2553),"",sum(AF2553,AL2553,AR2553,AX2553,BD2553,BJ2553,BP2553,BV2553,CB2553,CH2553,CN2553,CT2553,CZ2553,DF2553,DL2553,DR2553,DX2553,ED2553,EJ2553,EP2553,EV2553))</f>
        <v>0</v>
      </c>
      <c r="W2553" s="1200">
        <f t="shared" si="4919"/>
        <v>4</v>
      </c>
      <c r="X2553" s="1200">
        <f t="shared" si="4919"/>
        <v>0</v>
      </c>
      <c r="Y2553" s="1201">
        <f t="shared" si="4755"/>
        <v>4</v>
      </c>
      <c r="Z2553" s="1200">
        <f t="shared" ref="Z2553:AB2553" si="4920">IF(ISBLANK($A2553),"",sum(AI2553,AO2553,AU2553,BA2553,BG2553,BM2553,BS2553,BY2553,CE2553,CK2553,CQ2553,CW2553,DC2553,DI2553,DO2553,DU2553,EA2553,EG2553,EM2553,ES2553,EY2553))</f>
        <v>3</v>
      </c>
      <c r="AA2553" s="1200">
        <f t="shared" si="4920"/>
        <v>2</v>
      </c>
      <c r="AB2553" s="1200">
        <f t="shared" si="4920"/>
        <v>0</v>
      </c>
      <c r="AC2553" s="1202">
        <f t="shared" si="4758"/>
        <v>5</v>
      </c>
      <c r="AD2553" s="1216">
        <f t="shared" si="4759"/>
        <v>0.75</v>
      </c>
      <c r="AE2553" s="1204" t="str">
        <f t="shared" si="4631"/>
        <v>20+</v>
      </c>
      <c r="AF2553" s="75"/>
      <c r="AG2553" s="1035">
        <v>2.0</v>
      </c>
      <c r="AH2553" s="75"/>
      <c r="AI2553" s="75"/>
      <c r="AJ2553" s="75"/>
      <c r="AK2553" s="75"/>
      <c r="AL2553" s="75"/>
      <c r="AM2553" s="75"/>
      <c r="AN2553" s="75"/>
      <c r="AO2553" s="1035">
        <v>1.0</v>
      </c>
      <c r="AP2553" s="75"/>
      <c r="AQ2553" s="75"/>
      <c r="AR2553" s="75"/>
      <c r="AS2553" s="75"/>
      <c r="AT2553" s="75"/>
      <c r="AU2553" s="1035">
        <v>1.0</v>
      </c>
      <c r="AV2553" s="75"/>
      <c r="AW2553" s="75"/>
      <c r="AX2553" s="75"/>
      <c r="AY2553" s="1035">
        <v>1.0</v>
      </c>
      <c r="AZ2553" s="75"/>
      <c r="BA2553" s="75"/>
      <c r="BB2553" s="1035">
        <v>1.0</v>
      </c>
      <c r="BC2553" s="75"/>
      <c r="BD2553" s="75"/>
      <c r="BE2553" s="75"/>
      <c r="BF2553" s="75"/>
      <c r="BG2553" s="1035">
        <v>1.0</v>
      </c>
      <c r="BH2553" s="75"/>
      <c r="BI2553" s="75"/>
      <c r="BJ2553" s="75"/>
      <c r="BK2553" s="1035">
        <v>1.0</v>
      </c>
      <c r="BL2553" s="75"/>
      <c r="BM2553" s="75"/>
      <c r="BN2553" s="1035">
        <v>1.0</v>
      </c>
      <c r="BO2553" s="75"/>
      <c r="BP2553" s="75"/>
      <c r="BQ2553" s="75"/>
      <c r="BR2553" s="75"/>
      <c r="BS2553" s="75"/>
      <c r="BT2553" s="75"/>
      <c r="BU2553" s="75"/>
      <c r="BV2553" s="75"/>
      <c r="BW2553" s="75"/>
      <c r="BX2553" s="75"/>
      <c r="BY2553" s="75"/>
      <c r="BZ2553" s="75"/>
      <c r="CA2553" s="75"/>
      <c r="CB2553" s="75"/>
      <c r="CC2553" s="75"/>
      <c r="CD2553" s="75"/>
      <c r="CE2553" s="75"/>
      <c r="CF2553" s="75"/>
      <c r="CG2553" s="75"/>
      <c r="CH2553" s="75"/>
      <c r="CI2553" s="75"/>
      <c r="CJ2553" s="75"/>
      <c r="CK2553" s="75"/>
      <c r="CL2553" s="75"/>
      <c r="CM2553" s="75"/>
      <c r="CN2553" s="75"/>
      <c r="CO2553" s="75"/>
      <c r="CP2553" s="75"/>
      <c r="CQ2553" s="75"/>
      <c r="CR2553" s="75"/>
      <c r="CS2553" s="75"/>
      <c r="CT2553" s="75"/>
      <c r="CU2553" s="75"/>
      <c r="CV2553" s="75"/>
      <c r="CW2553" s="75"/>
      <c r="CX2553" s="75"/>
      <c r="CY2553" s="75"/>
      <c r="CZ2553" s="75"/>
      <c r="DA2553" s="75"/>
      <c r="DB2553" s="75"/>
      <c r="DC2553" s="75"/>
      <c r="DD2553" s="75"/>
      <c r="DE2553" s="75"/>
      <c r="DF2553" s="75"/>
      <c r="DG2553" s="75"/>
      <c r="DH2553" s="75"/>
      <c r="DI2553" s="75"/>
      <c r="DJ2553" s="75"/>
      <c r="DK2553" s="75"/>
      <c r="DL2553" s="75"/>
      <c r="DM2553" s="75"/>
      <c r="DN2553" s="75"/>
      <c r="DO2553" s="75"/>
      <c r="DP2553" s="75"/>
      <c r="DQ2553" s="75"/>
      <c r="DR2553" s="75"/>
      <c r="DS2553" s="75"/>
      <c r="DT2553" s="75"/>
      <c r="DU2553" s="75"/>
      <c r="DV2553" s="75"/>
      <c r="DW2553" s="75"/>
      <c r="DX2553" s="75"/>
      <c r="DY2553" s="75"/>
      <c r="DZ2553" s="75"/>
      <c r="EA2553" s="75"/>
      <c r="EB2553" s="75"/>
      <c r="EC2553" s="75"/>
      <c r="ED2553" s="75"/>
      <c r="EE2553" s="75"/>
      <c r="EF2553" s="75"/>
      <c r="EG2553" s="75"/>
      <c r="EH2553" s="75"/>
      <c r="EI2553" s="75"/>
      <c r="EJ2553" s="75"/>
      <c r="EK2553" s="75"/>
      <c r="EL2553" s="75"/>
      <c r="EM2553" s="75"/>
      <c r="EN2553" s="75"/>
      <c r="EO2553" s="75"/>
      <c r="EP2553" s="75"/>
      <c r="EQ2553" s="75"/>
      <c r="ER2553" s="75"/>
      <c r="ES2553" s="75"/>
      <c r="ET2553" s="75"/>
      <c r="EU2553" s="75"/>
      <c r="EV2553" s="75"/>
      <c r="EW2553" s="75"/>
      <c r="EX2553" s="75"/>
      <c r="EY2553" s="75"/>
      <c r="EZ2553" s="75"/>
      <c r="FA2553" s="75"/>
      <c r="FB2553" s="1219" t="s">
        <v>9097</v>
      </c>
      <c r="FC2553" s="1215"/>
      <c r="FD2553" s="75"/>
    </row>
    <row r="2554">
      <c r="A2554" s="63" t="s">
        <v>9098</v>
      </c>
      <c r="B2554" s="63" t="s">
        <v>9036</v>
      </c>
      <c r="C2554" s="1220" t="s">
        <v>8</v>
      </c>
      <c r="D2554" s="63" t="s">
        <v>18</v>
      </c>
      <c r="E2554" s="63"/>
      <c r="F2554" s="75"/>
      <c r="G2554" s="63" t="s">
        <v>7188</v>
      </c>
      <c r="H2554" s="63" t="s">
        <v>4371</v>
      </c>
      <c r="I2554" s="63" t="s">
        <v>23</v>
      </c>
      <c r="J2554" s="63" t="s">
        <v>44</v>
      </c>
      <c r="K2554" s="63" t="s">
        <v>74</v>
      </c>
      <c r="L2554" s="63" t="s">
        <v>492</v>
      </c>
      <c r="M2554" s="63" t="s">
        <v>50</v>
      </c>
      <c r="N2554" s="1290">
        <v>42901.0</v>
      </c>
      <c r="O2554" s="1290">
        <v>42901.0</v>
      </c>
      <c r="P2554" s="1285"/>
      <c r="Q2554" s="363"/>
      <c r="R2554" s="363"/>
      <c r="S2554" s="75"/>
      <c r="T2554" s="857">
        <f t="shared" si="4753"/>
        <v>622</v>
      </c>
      <c r="U2554" s="1209">
        <f t="shared" si="4637"/>
        <v>7</v>
      </c>
      <c r="V2554" s="1200">
        <f t="shared" ref="V2554:X2554" si="4921">IF(ISBLANK($A2554),"",sum(AF2554,AL2554,AR2554,AX2554,BD2554,BJ2554,BP2554,BV2554,CB2554,CH2554,CN2554,CT2554,CZ2554,DF2554,DL2554,DR2554,DX2554,ED2554,EJ2554,EP2554,EV2554))</f>
        <v>5</v>
      </c>
      <c r="W2554" s="1200">
        <f t="shared" si="4921"/>
        <v>1</v>
      </c>
      <c r="X2554" s="1200">
        <f t="shared" si="4921"/>
        <v>0</v>
      </c>
      <c r="Y2554" s="1201">
        <f t="shared" si="4755"/>
        <v>6</v>
      </c>
      <c r="Z2554" s="1200">
        <f t="shared" ref="Z2554:AB2554" si="4922">IF(ISBLANK($A2554),"",sum(AI2554,AO2554,AU2554,BA2554,BG2554,BM2554,BS2554,BY2554,CE2554,CK2554,CQ2554,CW2554,DC2554,DI2554,DO2554,DU2554,EA2554,EG2554,EM2554,ES2554,EY2554))</f>
        <v>0</v>
      </c>
      <c r="AA2554" s="1200">
        <f t="shared" si="4922"/>
        <v>0</v>
      </c>
      <c r="AB2554" s="1200">
        <f t="shared" si="4922"/>
        <v>0</v>
      </c>
      <c r="AC2554" s="1202">
        <f t="shared" si="4758"/>
        <v>0</v>
      </c>
      <c r="AD2554" s="1216">
        <f t="shared" si="4759"/>
        <v>0</v>
      </c>
      <c r="AE2554" s="1204" t="str">
        <f t="shared" si="4631"/>
        <v>20+</v>
      </c>
      <c r="AF2554" s="75"/>
      <c r="AG2554" s="75"/>
      <c r="AH2554" s="75"/>
      <c r="AI2554" s="75"/>
      <c r="AJ2554" s="75"/>
      <c r="AK2554" s="75"/>
      <c r="AL2554" s="75"/>
      <c r="AM2554" s="75"/>
      <c r="AN2554" s="75"/>
      <c r="AO2554" s="75"/>
      <c r="AP2554" s="75"/>
      <c r="AQ2554" s="75"/>
      <c r="AR2554" s="778">
        <v>1.0</v>
      </c>
      <c r="AS2554" s="75"/>
      <c r="AT2554" s="75"/>
      <c r="AU2554" s="75"/>
      <c r="AV2554" s="75"/>
      <c r="AW2554" s="75"/>
      <c r="AX2554" s="75"/>
      <c r="AY2554" s="778">
        <v>1.0</v>
      </c>
      <c r="AZ2554" s="75"/>
      <c r="BA2554" s="75"/>
      <c r="BB2554" s="75"/>
      <c r="BC2554" s="75"/>
      <c r="BD2554" s="778">
        <v>2.0</v>
      </c>
      <c r="BE2554" s="75"/>
      <c r="BF2554" s="75"/>
      <c r="BG2554" s="75"/>
      <c r="BH2554" s="75"/>
      <c r="BI2554" s="75"/>
      <c r="BJ2554" s="778">
        <v>2.0</v>
      </c>
      <c r="BK2554" s="75"/>
      <c r="BL2554" s="75"/>
      <c r="BM2554" s="75"/>
      <c r="BN2554" s="75"/>
      <c r="BO2554" s="75"/>
      <c r="BP2554" s="75"/>
      <c r="BQ2554" s="75"/>
      <c r="BR2554" s="75"/>
      <c r="BS2554" s="75"/>
      <c r="BT2554" s="75"/>
      <c r="BU2554" s="75"/>
      <c r="BV2554" s="75"/>
      <c r="BW2554" s="75"/>
      <c r="BX2554" s="75"/>
      <c r="BY2554" s="75"/>
      <c r="BZ2554" s="75"/>
      <c r="CA2554" s="75"/>
      <c r="CB2554" s="75"/>
      <c r="CC2554" s="75"/>
      <c r="CD2554" s="75"/>
      <c r="CE2554" s="75"/>
      <c r="CF2554" s="75"/>
      <c r="CG2554" s="75"/>
      <c r="CH2554" s="75"/>
      <c r="CI2554" s="75"/>
      <c r="CJ2554" s="75"/>
      <c r="CK2554" s="75"/>
      <c r="CL2554" s="75"/>
      <c r="CM2554" s="75"/>
      <c r="CN2554" s="75"/>
      <c r="CO2554" s="75"/>
      <c r="CP2554" s="75"/>
      <c r="CQ2554" s="75"/>
      <c r="CR2554" s="75"/>
      <c r="CS2554" s="75"/>
      <c r="CT2554" s="75"/>
      <c r="CU2554" s="75"/>
      <c r="CV2554" s="75"/>
      <c r="CW2554" s="75"/>
      <c r="CX2554" s="75"/>
      <c r="CY2554" s="75"/>
      <c r="CZ2554" s="75"/>
      <c r="DA2554" s="75"/>
      <c r="DB2554" s="75"/>
      <c r="DC2554" s="75"/>
      <c r="DD2554" s="75"/>
      <c r="DE2554" s="75"/>
      <c r="DF2554" s="75"/>
      <c r="DG2554" s="75"/>
      <c r="DH2554" s="75"/>
      <c r="DI2554" s="75"/>
      <c r="DJ2554" s="75"/>
      <c r="DK2554" s="75"/>
      <c r="DL2554" s="75"/>
      <c r="DM2554" s="75"/>
      <c r="DN2554" s="75"/>
      <c r="DO2554" s="75"/>
      <c r="DP2554" s="75"/>
      <c r="DQ2554" s="75"/>
      <c r="DR2554" s="75"/>
      <c r="DS2554" s="75"/>
      <c r="DT2554" s="75"/>
      <c r="DU2554" s="75"/>
      <c r="DV2554" s="75"/>
      <c r="DW2554" s="75"/>
      <c r="DX2554" s="75"/>
      <c r="DY2554" s="75"/>
      <c r="DZ2554" s="75"/>
      <c r="EA2554" s="75"/>
      <c r="EB2554" s="75"/>
      <c r="EC2554" s="75"/>
      <c r="ED2554" s="75"/>
      <c r="EE2554" s="75"/>
      <c r="EF2554" s="75"/>
      <c r="EG2554" s="63"/>
      <c r="EH2554" s="75"/>
      <c r="EI2554" s="75"/>
      <c r="EJ2554" s="75"/>
      <c r="EK2554" s="75"/>
      <c r="EL2554" s="75"/>
      <c r="EM2554" s="75"/>
      <c r="EN2554" s="75"/>
      <c r="EO2554" s="75"/>
      <c r="EP2554" s="75"/>
      <c r="EQ2554" s="75"/>
      <c r="ER2554" s="75"/>
      <c r="ES2554" s="75"/>
      <c r="ET2554" s="75"/>
      <c r="EU2554" s="75"/>
      <c r="EV2554" s="75"/>
      <c r="EW2554" s="75"/>
      <c r="EX2554" s="75"/>
      <c r="EY2554" s="75"/>
      <c r="EZ2554" s="75"/>
      <c r="FA2554" s="75"/>
      <c r="FB2554" s="1219" t="s">
        <v>9099</v>
      </c>
      <c r="FC2554" s="1215"/>
      <c r="FD2554" s="75"/>
    </row>
    <row r="2555">
      <c r="A2555" s="75" t="s">
        <v>9100</v>
      </c>
      <c r="B2555" s="75" t="s">
        <v>8984</v>
      </c>
      <c r="C2555" s="1220" t="s">
        <v>109</v>
      </c>
      <c r="D2555" s="63" t="s">
        <v>18</v>
      </c>
      <c r="E2555" s="63" t="s">
        <v>12</v>
      </c>
      <c r="F2555" s="75"/>
      <c r="G2555" s="63" t="s">
        <v>9087</v>
      </c>
      <c r="H2555" s="75" t="s">
        <v>1248</v>
      </c>
      <c r="I2555" s="63" t="s">
        <v>13</v>
      </c>
      <c r="J2555" s="63" t="s">
        <v>13</v>
      </c>
      <c r="K2555" s="63" t="s">
        <v>26</v>
      </c>
      <c r="L2555" s="75" t="s">
        <v>738</v>
      </c>
      <c r="M2555" s="63" t="s">
        <v>88</v>
      </c>
      <c r="N2555" s="1290">
        <v>42741.0</v>
      </c>
      <c r="O2555" s="1290">
        <v>42741.0</v>
      </c>
      <c r="P2555" s="1285"/>
      <c r="Q2555" s="363"/>
      <c r="R2555" s="363"/>
      <c r="S2555" s="75"/>
      <c r="T2555" s="857">
        <f t="shared" si="4753"/>
        <v>782</v>
      </c>
      <c r="U2555" s="1209">
        <f t="shared" si="4637"/>
        <v>7</v>
      </c>
      <c r="V2555" s="1200">
        <f t="shared" ref="V2555:X2555" si="4923">IF(ISBLANK($A2555),"",sum(AF2555,AL2555,AR2555,AX2555,BD2555,BJ2555,BP2555,BV2555,CB2555,CH2555,CN2555,CT2555,CZ2555,DF2555,DL2555,DR2555,DX2555,ED2555,EJ2555,EP2555,EV2555))</f>
        <v>10</v>
      </c>
      <c r="W2555" s="1200">
        <f t="shared" si="4923"/>
        <v>11</v>
      </c>
      <c r="X2555" s="1200">
        <f t="shared" si="4923"/>
        <v>0</v>
      </c>
      <c r="Y2555" s="1201">
        <f t="shared" si="4755"/>
        <v>21</v>
      </c>
      <c r="Z2555" s="1200">
        <v>3.0</v>
      </c>
      <c r="AA2555" s="1200">
        <v>2.0</v>
      </c>
      <c r="AB2555" s="1200">
        <f>IF(ISBLANK($A2555),"",sum(AK2555,AQ2555,AW2555,BC2555,BI2555,BO2555,BU2555,CA2555,CG2555,CM2555,CS2555,CY2555,DE2555,DK2555,DQ2555,DW2555,EC2555,EI2555,EO2555,EU2555,FA2555))</f>
        <v>0</v>
      </c>
      <c r="AC2555" s="1202">
        <f t="shared" si="4758"/>
        <v>5</v>
      </c>
      <c r="AD2555" s="1216">
        <f t="shared" si="4759"/>
        <v>0.1428571429</v>
      </c>
      <c r="AE2555" s="1204" t="str">
        <f t="shared" si="4631"/>
        <v>20+</v>
      </c>
      <c r="AF2555" s="75"/>
      <c r="AG2555" s="75"/>
      <c r="AH2555" s="75"/>
      <c r="AI2555" s="75"/>
      <c r="AJ2555" s="75"/>
      <c r="AK2555" s="75"/>
      <c r="AL2555" s="75">
        <v>2.0</v>
      </c>
      <c r="AM2555" s="75">
        <v>1.0</v>
      </c>
      <c r="AN2555" s="75"/>
      <c r="AO2555" s="75"/>
      <c r="AP2555" s="75"/>
      <c r="AQ2555" s="75"/>
      <c r="AR2555" s="75"/>
      <c r="AS2555" s="75"/>
      <c r="AT2555" s="75"/>
      <c r="AU2555" s="75"/>
      <c r="AV2555" s="75"/>
      <c r="AW2555" s="75"/>
      <c r="AX2555" s="75"/>
      <c r="AY2555" s="75"/>
      <c r="AZ2555" s="75"/>
      <c r="BA2555" s="75"/>
      <c r="BB2555" s="75"/>
      <c r="BC2555" s="75"/>
      <c r="BD2555" s="75"/>
      <c r="BE2555" s="75"/>
      <c r="BF2555" s="75"/>
      <c r="BG2555" s="75"/>
      <c r="BH2555" s="75"/>
      <c r="BI2555" s="75"/>
      <c r="BJ2555" s="75"/>
      <c r="BK2555" s="75"/>
      <c r="BL2555" s="75"/>
      <c r="BM2555" s="75"/>
      <c r="BN2555" s="75"/>
      <c r="BO2555" s="75"/>
      <c r="BP2555" s="75"/>
      <c r="BQ2555" s="75"/>
      <c r="BR2555" s="75"/>
      <c r="BS2555" s="75"/>
      <c r="BT2555" s="75"/>
      <c r="BU2555" s="75"/>
      <c r="BV2555" s="75"/>
      <c r="BW2555" s="75"/>
      <c r="BX2555" s="75"/>
      <c r="BY2555" s="75"/>
      <c r="BZ2555" s="75"/>
      <c r="CA2555" s="75"/>
      <c r="CB2555" s="75">
        <v>2.0</v>
      </c>
      <c r="CC2555" s="75"/>
      <c r="CD2555" s="75"/>
      <c r="CE2555" s="75"/>
      <c r="CF2555" s="75"/>
      <c r="CG2555" s="75"/>
      <c r="CH2555" s="75"/>
      <c r="CI2555" s="75"/>
      <c r="CJ2555" s="75"/>
      <c r="CK2555" s="75"/>
      <c r="CL2555" s="75"/>
      <c r="CM2555" s="75"/>
      <c r="CN2555" s="75"/>
      <c r="CO2555" s="75"/>
      <c r="CP2555" s="75"/>
      <c r="CQ2555" s="75"/>
      <c r="CR2555" s="75"/>
      <c r="CS2555" s="75"/>
      <c r="CT2555" s="75"/>
      <c r="CU2555" s="75">
        <v>3.0</v>
      </c>
      <c r="CV2555" s="75"/>
      <c r="CW2555" s="75"/>
      <c r="CX2555" s="75"/>
      <c r="CY2555" s="75"/>
      <c r="CZ2555" s="75"/>
      <c r="DA2555" s="75">
        <v>2.0</v>
      </c>
      <c r="DB2555" s="75"/>
      <c r="DC2555" s="75"/>
      <c r="DD2555" s="75"/>
      <c r="DE2555" s="75"/>
      <c r="DF2555" s="75"/>
      <c r="DG2555" s="75">
        <v>1.0</v>
      </c>
      <c r="DH2555" s="75"/>
      <c r="DI2555" s="75"/>
      <c r="DJ2555" s="75"/>
      <c r="DK2555" s="75"/>
      <c r="DL2555" s="75"/>
      <c r="DM2555" s="75"/>
      <c r="DN2555" s="75"/>
      <c r="DO2555" s="75"/>
      <c r="DP2555" s="75"/>
      <c r="DQ2555" s="75"/>
      <c r="DR2555" s="75"/>
      <c r="DS2555" s="75"/>
      <c r="DT2555" s="75"/>
      <c r="DU2555" s="75"/>
      <c r="DV2555" s="75"/>
      <c r="DW2555" s="75"/>
      <c r="DX2555" s="75"/>
      <c r="DY2555" s="75"/>
      <c r="DZ2555" s="75"/>
      <c r="EA2555" s="75"/>
      <c r="EB2555" s="75"/>
      <c r="EC2555" s="75"/>
      <c r="ED2555" s="75"/>
      <c r="EE2555" s="75"/>
      <c r="EF2555" s="75"/>
      <c r="EG2555" s="778">
        <v>1.0</v>
      </c>
      <c r="EH2555" s="75"/>
      <c r="EI2555" s="75"/>
      <c r="EJ2555" s="778">
        <v>1.0</v>
      </c>
      <c r="EK2555" s="75"/>
      <c r="EL2555" s="75"/>
      <c r="EM2555" s="778">
        <v>1.0</v>
      </c>
      <c r="EN2555" s="75"/>
      <c r="EO2555" s="75"/>
      <c r="EP2555" s="75"/>
      <c r="EQ2555" s="778">
        <v>1.0</v>
      </c>
      <c r="ER2555" s="75"/>
      <c r="ES2555" s="778">
        <v>1.0</v>
      </c>
      <c r="ET2555" s="63"/>
      <c r="EU2555" s="75"/>
      <c r="EV2555" s="778">
        <v>5.0</v>
      </c>
      <c r="EW2555" s="778">
        <v>3.0</v>
      </c>
      <c r="EX2555" s="75"/>
      <c r="EY2555" s="778">
        <v>7.0</v>
      </c>
      <c r="EZ2555" s="75"/>
      <c r="FA2555" s="75"/>
      <c r="FB2555" s="1219" t="s">
        <v>9101</v>
      </c>
      <c r="FC2555" s="1215"/>
      <c r="FD2555" s="75"/>
    </row>
    <row r="2556">
      <c r="A2556" s="687" t="s">
        <v>9102</v>
      </c>
      <c r="B2556" s="687" t="s">
        <v>8959</v>
      </c>
      <c r="C2556" s="1323" t="s">
        <v>70</v>
      </c>
      <c r="D2556" s="687" t="s">
        <v>18</v>
      </c>
      <c r="E2556" s="687"/>
      <c r="F2556" s="690"/>
      <c r="G2556" s="687" t="s">
        <v>8960</v>
      </c>
      <c r="H2556" s="687" t="s">
        <v>8961</v>
      </c>
      <c r="I2556" s="687" t="s">
        <v>23</v>
      </c>
      <c r="J2556" s="687" t="s">
        <v>44</v>
      </c>
      <c r="K2556" s="687" t="s">
        <v>74</v>
      </c>
      <c r="L2556" s="687" t="s">
        <v>6003</v>
      </c>
      <c r="M2556" s="687" t="s">
        <v>123</v>
      </c>
      <c r="N2556" s="1324">
        <v>42879.0</v>
      </c>
      <c r="O2556" s="1324">
        <v>42879.0</v>
      </c>
      <c r="P2556" s="1312"/>
      <c r="Q2556" s="692"/>
      <c r="R2556" s="692"/>
      <c r="S2556" s="690"/>
      <c r="T2556" s="857">
        <f t="shared" si="4753"/>
        <v>644</v>
      </c>
      <c r="U2556" s="1209">
        <f t="shared" si="4637"/>
        <v>7</v>
      </c>
      <c r="V2556" s="696">
        <f t="shared" ref="V2556:X2556" si="4924">IF(ISBLANK($A2556),"",sum(AF2556,AL2556,AR2556,AX2556,BD2556,BJ2556,BP2556,BV2556,CB2556,CH2556,CN2556,CT2556,CZ2556,DF2556,DL2556,DR2556,DX2556,ED2556,EJ2556,EP2556,EV2556))</f>
        <v>1</v>
      </c>
      <c r="W2556" s="696">
        <f t="shared" si="4924"/>
        <v>2</v>
      </c>
      <c r="X2556" s="696">
        <f t="shared" si="4924"/>
        <v>0</v>
      </c>
      <c r="Y2556" s="697">
        <f t="shared" si="4755"/>
        <v>3</v>
      </c>
      <c r="Z2556" s="696">
        <f t="shared" ref="Z2556:AB2556" si="4925">IF(ISBLANK($A2556),"",sum(AI2556,AO2556,AU2556,BA2556,BG2556,BM2556,BS2556,BY2556,CE2556,CK2556,CQ2556,CW2556,DC2556,DI2556,DO2556,DU2556,EA2556,EG2556,EM2556,ES2556,EY2556))</f>
        <v>3</v>
      </c>
      <c r="AA2556" s="696">
        <f t="shared" si="4925"/>
        <v>2</v>
      </c>
      <c r="AB2556" s="696">
        <f t="shared" si="4925"/>
        <v>0</v>
      </c>
      <c r="AC2556" s="1326">
        <f t="shared" si="4758"/>
        <v>5</v>
      </c>
      <c r="AD2556" s="1327">
        <f t="shared" si="4759"/>
        <v>1</v>
      </c>
      <c r="AE2556" s="1317" t="str">
        <f t="shared" si="4631"/>
        <v>20+</v>
      </c>
      <c r="AF2556" s="690"/>
      <c r="AG2556" s="690"/>
      <c r="AH2556" s="690"/>
      <c r="AI2556" s="690"/>
      <c r="AJ2556" s="690"/>
      <c r="AK2556" s="690"/>
      <c r="AL2556" s="690"/>
      <c r="AM2556" s="690"/>
      <c r="AN2556" s="690"/>
      <c r="AO2556" s="690"/>
      <c r="AP2556" s="690"/>
      <c r="AQ2556" s="690"/>
      <c r="AR2556" s="690"/>
      <c r="AS2556" s="699">
        <v>2.0</v>
      </c>
      <c r="AT2556" s="690"/>
      <c r="AU2556" s="690"/>
      <c r="AV2556" s="690"/>
      <c r="AW2556" s="690"/>
      <c r="AX2556" s="690"/>
      <c r="AY2556" s="690"/>
      <c r="AZ2556" s="690"/>
      <c r="BA2556" s="699">
        <v>2.0</v>
      </c>
      <c r="BB2556" s="699">
        <v>2.0</v>
      </c>
      <c r="BC2556" s="690"/>
      <c r="BD2556" s="690"/>
      <c r="BE2556" s="690"/>
      <c r="BF2556" s="690"/>
      <c r="BG2556" s="690"/>
      <c r="BH2556" s="690"/>
      <c r="BI2556" s="690"/>
      <c r="BJ2556" s="690"/>
      <c r="BK2556" s="690"/>
      <c r="BL2556" s="690"/>
      <c r="BM2556" s="690"/>
      <c r="BN2556" s="690"/>
      <c r="BO2556" s="690"/>
      <c r="BP2556" s="690"/>
      <c r="BQ2556" s="690"/>
      <c r="BR2556" s="690"/>
      <c r="BS2556" s="690"/>
      <c r="BT2556" s="690"/>
      <c r="BU2556" s="690"/>
      <c r="BV2556" s="699">
        <v>1.0</v>
      </c>
      <c r="BW2556" s="690"/>
      <c r="BX2556" s="690"/>
      <c r="BY2556" s="699">
        <v>1.0</v>
      </c>
      <c r="BZ2556" s="690"/>
      <c r="CA2556" s="690"/>
      <c r="CB2556" s="690"/>
      <c r="CC2556" s="690"/>
      <c r="CD2556" s="690"/>
      <c r="CE2556" s="690"/>
      <c r="CF2556" s="690"/>
      <c r="CG2556" s="690"/>
      <c r="CH2556" s="690"/>
      <c r="CI2556" s="690"/>
      <c r="CJ2556" s="690"/>
      <c r="CK2556" s="690"/>
      <c r="CL2556" s="690"/>
      <c r="CM2556" s="690"/>
      <c r="CN2556" s="690"/>
      <c r="CO2556" s="690"/>
      <c r="CP2556" s="690"/>
      <c r="CQ2556" s="690"/>
      <c r="CR2556" s="690"/>
      <c r="CS2556" s="690"/>
      <c r="CT2556" s="690"/>
      <c r="CU2556" s="690"/>
      <c r="CV2556" s="690"/>
      <c r="CW2556" s="690"/>
      <c r="CX2556" s="690"/>
      <c r="CY2556" s="690"/>
      <c r="CZ2556" s="690"/>
      <c r="DA2556" s="690"/>
      <c r="DB2556" s="690"/>
      <c r="DC2556" s="690"/>
      <c r="DD2556" s="690"/>
      <c r="DE2556" s="690"/>
      <c r="DF2556" s="690"/>
      <c r="DG2556" s="690"/>
      <c r="DH2556" s="690"/>
      <c r="DI2556" s="690"/>
      <c r="DJ2556" s="690"/>
      <c r="DK2556" s="690"/>
      <c r="DL2556" s="690"/>
      <c r="DM2556" s="690"/>
      <c r="DN2556" s="690"/>
      <c r="DO2556" s="690"/>
      <c r="DP2556" s="690"/>
      <c r="DQ2556" s="690"/>
      <c r="DR2556" s="690"/>
      <c r="DS2556" s="690"/>
      <c r="DT2556" s="690"/>
      <c r="DU2556" s="690"/>
      <c r="DV2556" s="690"/>
      <c r="DW2556" s="690"/>
      <c r="DX2556" s="690"/>
      <c r="DY2556" s="690"/>
      <c r="DZ2556" s="690"/>
      <c r="EA2556" s="690"/>
      <c r="EB2556" s="690"/>
      <c r="EC2556" s="690"/>
      <c r="ED2556" s="690"/>
      <c r="EE2556" s="690"/>
      <c r="EF2556" s="690"/>
      <c r="EG2556" s="687"/>
      <c r="EH2556" s="690"/>
      <c r="EI2556" s="690"/>
      <c r="EJ2556" s="690"/>
      <c r="EK2556" s="690"/>
      <c r="EL2556" s="690"/>
      <c r="EM2556" s="690"/>
      <c r="EN2556" s="690"/>
      <c r="EO2556" s="690"/>
      <c r="EP2556" s="690"/>
      <c r="EQ2556" s="690"/>
      <c r="ER2556" s="690"/>
      <c r="ES2556" s="690"/>
      <c r="ET2556" s="690"/>
      <c r="EU2556" s="690"/>
      <c r="EV2556" s="690"/>
      <c r="EW2556" s="690"/>
      <c r="EX2556" s="690"/>
      <c r="EY2556" s="690"/>
      <c r="EZ2556" s="690"/>
      <c r="FA2556" s="690"/>
      <c r="FB2556" s="1328" t="s">
        <v>9103</v>
      </c>
      <c r="FC2556" s="1320"/>
      <c r="FD2556" s="690"/>
    </row>
    <row r="2557">
      <c r="A2557" s="1302" t="s">
        <v>9104</v>
      </c>
      <c r="B2557" s="63" t="s">
        <v>9105</v>
      </c>
      <c r="C2557" s="1220" t="s">
        <v>8</v>
      </c>
      <c r="D2557" s="63" t="s">
        <v>18</v>
      </c>
      <c r="E2557" s="63"/>
      <c r="F2557" s="75"/>
      <c r="G2557" s="63" t="s">
        <v>9106</v>
      </c>
      <c r="H2557" s="63" t="s">
        <v>4902</v>
      </c>
      <c r="I2557" s="63" t="s">
        <v>23</v>
      </c>
      <c r="J2557" s="63" t="s">
        <v>44</v>
      </c>
      <c r="K2557" s="63" t="s">
        <v>74</v>
      </c>
      <c r="L2557" s="786" t="s">
        <v>953</v>
      </c>
      <c r="M2557" s="786" t="s">
        <v>50</v>
      </c>
      <c r="N2557" s="1307">
        <v>42930.0</v>
      </c>
      <c r="O2557" s="1290">
        <v>42930.0</v>
      </c>
      <c r="P2557" s="1285"/>
      <c r="Q2557" s="363"/>
      <c r="R2557" s="363"/>
      <c r="S2557" s="75"/>
      <c r="T2557" s="857">
        <f t="shared" si="4753"/>
        <v>593</v>
      </c>
      <c r="U2557" s="1209">
        <f t="shared" si="4637"/>
        <v>7</v>
      </c>
      <c r="V2557" s="1200">
        <f t="shared" ref="V2557:X2557" si="4926">IF(ISBLANK($A2557),"",sum(AF2557,AL2557,AR2557,AX2557,BD2557,BJ2557,BP2557,BV2557,CB2557,CH2557,CN2557,CT2557,CZ2557,DF2557,DL2557,DR2557,DX2557,ED2557,EJ2557,EP2557,EV2557))</f>
        <v>1</v>
      </c>
      <c r="W2557" s="1200">
        <f t="shared" si="4926"/>
        <v>1</v>
      </c>
      <c r="X2557" s="1200">
        <f t="shared" si="4926"/>
        <v>0</v>
      </c>
      <c r="Y2557" s="1201">
        <f t="shared" si="4755"/>
        <v>2</v>
      </c>
      <c r="Z2557" s="1200">
        <f t="shared" ref="Z2557:AB2557" si="4927">IF(ISBLANK($A2557),"",sum(AI2557,AO2557,AU2557,BA2557,BG2557,BM2557,BS2557,BY2557,CE2557,CK2557,CQ2557,CW2557,DC2557,DI2557,DO2557,DU2557,EA2557,EG2557,EM2557,ES2557,EY2557))</f>
        <v>2</v>
      </c>
      <c r="AA2557" s="1200">
        <f t="shared" si="4927"/>
        <v>1</v>
      </c>
      <c r="AB2557" s="1200">
        <f t="shared" si="4927"/>
        <v>0</v>
      </c>
      <c r="AC2557" s="1202">
        <f t="shared" si="4758"/>
        <v>3</v>
      </c>
      <c r="AD2557" s="1216">
        <f t="shared" si="4759"/>
        <v>1</v>
      </c>
      <c r="AE2557" s="1204" t="str">
        <f t="shared" si="4631"/>
        <v>20+</v>
      </c>
      <c r="AF2557" s="778">
        <v>1.0</v>
      </c>
      <c r="AG2557" s="75"/>
      <c r="AH2557" s="75"/>
      <c r="AI2557" s="75"/>
      <c r="AJ2557" s="75"/>
      <c r="AK2557" s="75"/>
      <c r="AL2557" s="75"/>
      <c r="AM2557" s="778">
        <v>1.0</v>
      </c>
      <c r="AN2557" s="75"/>
      <c r="AO2557" s="75"/>
      <c r="AP2557" s="75"/>
      <c r="AQ2557" s="75"/>
      <c r="AR2557" s="75"/>
      <c r="AS2557" s="75"/>
      <c r="AT2557" s="75"/>
      <c r="AU2557" s="778">
        <v>2.0</v>
      </c>
      <c r="AV2557" s="778">
        <v>1.0</v>
      </c>
      <c r="AW2557" s="75"/>
      <c r="AX2557" s="75"/>
      <c r="AY2557" s="75"/>
      <c r="AZ2557" s="75"/>
      <c r="BA2557" s="75"/>
      <c r="BB2557" s="75"/>
      <c r="BC2557" s="75"/>
      <c r="BD2557" s="75"/>
      <c r="BE2557" s="75"/>
      <c r="BF2557" s="75"/>
      <c r="BG2557" s="75"/>
      <c r="BH2557" s="75"/>
      <c r="BI2557" s="75"/>
      <c r="BJ2557" s="75"/>
      <c r="BK2557" s="75"/>
      <c r="BL2557" s="75"/>
      <c r="BM2557" s="75"/>
      <c r="BN2557" s="75"/>
      <c r="BO2557" s="75"/>
      <c r="BP2557" s="75"/>
      <c r="BQ2557" s="75"/>
      <c r="BR2557" s="75"/>
      <c r="BS2557" s="75"/>
      <c r="BT2557" s="75"/>
      <c r="BU2557" s="75"/>
      <c r="BV2557" s="75"/>
      <c r="BW2557" s="75"/>
      <c r="BX2557" s="75"/>
      <c r="BY2557" s="75"/>
      <c r="BZ2557" s="75"/>
      <c r="CA2557" s="75"/>
      <c r="CB2557" s="75"/>
      <c r="CC2557" s="75"/>
      <c r="CD2557" s="75"/>
      <c r="CE2557" s="75"/>
      <c r="CF2557" s="75"/>
      <c r="CG2557" s="75"/>
      <c r="CH2557" s="75"/>
      <c r="CI2557" s="75"/>
      <c r="CJ2557" s="75"/>
      <c r="CK2557" s="75"/>
      <c r="CL2557" s="75"/>
      <c r="CM2557" s="75"/>
      <c r="CN2557" s="75"/>
      <c r="CO2557" s="75"/>
      <c r="CP2557" s="75"/>
      <c r="CQ2557" s="75"/>
      <c r="CR2557" s="75"/>
      <c r="CS2557" s="75"/>
      <c r="CT2557" s="75"/>
      <c r="CU2557" s="75"/>
      <c r="CV2557" s="75"/>
      <c r="CW2557" s="75"/>
      <c r="CX2557" s="75"/>
      <c r="CY2557" s="75"/>
      <c r="CZ2557" s="75"/>
      <c r="DA2557" s="75"/>
      <c r="DB2557" s="75"/>
      <c r="DC2557" s="75"/>
      <c r="DD2557" s="75"/>
      <c r="DE2557" s="75"/>
      <c r="DF2557" s="75"/>
      <c r="DG2557" s="75"/>
      <c r="DH2557" s="75"/>
      <c r="DI2557" s="75"/>
      <c r="DJ2557" s="75"/>
      <c r="DK2557" s="75"/>
      <c r="DL2557" s="75"/>
      <c r="DM2557" s="75"/>
      <c r="DN2557" s="75"/>
      <c r="DO2557" s="75"/>
      <c r="DP2557" s="75"/>
      <c r="DQ2557" s="75"/>
      <c r="DR2557" s="75"/>
      <c r="DS2557" s="75"/>
      <c r="DT2557" s="75"/>
      <c r="DU2557" s="75"/>
      <c r="DV2557" s="75"/>
      <c r="DW2557" s="75"/>
      <c r="DX2557" s="75"/>
      <c r="DY2557" s="75"/>
      <c r="DZ2557" s="75"/>
      <c r="EA2557" s="75"/>
      <c r="EB2557" s="75"/>
      <c r="EC2557" s="75"/>
      <c r="ED2557" s="75"/>
      <c r="EE2557" s="75"/>
      <c r="EF2557" s="75"/>
      <c r="EG2557" s="63"/>
      <c r="EH2557" s="75"/>
      <c r="EI2557" s="75"/>
      <c r="EJ2557" s="75"/>
      <c r="EK2557" s="75"/>
      <c r="EL2557" s="75"/>
      <c r="EM2557" s="75"/>
      <c r="EN2557" s="75"/>
      <c r="EO2557" s="75"/>
      <c r="EP2557" s="75"/>
      <c r="EQ2557" s="75"/>
      <c r="ER2557" s="75"/>
      <c r="ES2557" s="75"/>
      <c r="ET2557" s="75"/>
      <c r="EU2557" s="75"/>
      <c r="EV2557" s="75"/>
      <c r="EW2557" s="75"/>
      <c r="EX2557" s="75"/>
      <c r="EY2557" s="75"/>
      <c r="EZ2557" s="75"/>
      <c r="FA2557" s="75"/>
      <c r="FB2557" s="1219" t="s">
        <v>9107</v>
      </c>
      <c r="FC2557" s="1215"/>
      <c r="FD2557" s="75"/>
    </row>
    <row r="2558">
      <c r="A2558" s="786" t="s">
        <v>9108</v>
      </c>
      <c r="B2558" s="786" t="s">
        <v>9109</v>
      </c>
      <c r="C2558" s="1283" t="s">
        <v>1970</v>
      </c>
      <c r="D2558" s="786" t="s">
        <v>18</v>
      </c>
      <c r="E2558" s="786"/>
      <c r="F2558" s="786"/>
      <c r="G2558" s="786" t="s">
        <v>3572</v>
      </c>
      <c r="H2558" s="786" t="s">
        <v>5422</v>
      </c>
      <c r="I2558" s="786"/>
      <c r="J2558" s="786"/>
      <c r="K2558" s="786" t="s">
        <v>8520</v>
      </c>
      <c r="L2558" s="786" t="s">
        <v>864</v>
      </c>
      <c r="M2558" s="786" t="s">
        <v>133</v>
      </c>
      <c r="N2558" s="1284">
        <v>43019.0</v>
      </c>
      <c r="O2558" s="1284"/>
      <c r="P2558" s="1285"/>
      <c r="Q2558" s="363"/>
      <c r="R2558" s="363"/>
      <c r="S2558" s="75"/>
      <c r="T2558" s="857">
        <f t="shared" si="4753"/>
        <v>504</v>
      </c>
      <c r="U2558" s="1209">
        <f t="shared" si="4637"/>
        <v>7</v>
      </c>
      <c r="V2558" s="1200">
        <f t="shared" ref="V2558:X2558" si="4928">IF(ISBLANK($A2558),"",sum(AF2558,AL2558,AR2558,AX2558,BD2558,BJ2558,BP2558,BV2558,CB2558,CH2558,CN2558,CT2558,CZ2558,DF2558,DL2558,DR2558,DX2558,ED2558,EJ2558,EP2558,EV2558))</f>
        <v>3</v>
      </c>
      <c r="W2558" s="1200">
        <f t="shared" si="4928"/>
        <v>0</v>
      </c>
      <c r="X2558" s="1200">
        <f t="shared" si="4928"/>
        <v>0</v>
      </c>
      <c r="Y2558" s="1201">
        <f t="shared" si="4755"/>
        <v>3</v>
      </c>
      <c r="Z2558" s="1200">
        <f t="shared" ref="Z2558:AB2558" si="4929">IF(ISBLANK($A2558),"",sum(AI2558,AO2558,AU2558,BA2558,BG2558,BM2558,BS2558,BY2558,CE2558,CK2558,CQ2558,CW2558,DC2558,DI2558,DO2558,DU2558,EA2558,EG2558,EM2558,ES2558,EY2558))</f>
        <v>0</v>
      </c>
      <c r="AA2558" s="1200">
        <f t="shared" si="4929"/>
        <v>0</v>
      </c>
      <c r="AB2558" s="1200">
        <f t="shared" si="4929"/>
        <v>0</v>
      </c>
      <c r="AC2558" s="1202">
        <f t="shared" si="4758"/>
        <v>0</v>
      </c>
      <c r="AD2558" s="1216">
        <f t="shared" si="4759"/>
        <v>0</v>
      </c>
      <c r="AE2558" s="1204" t="str">
        <f t="shared" si="4631"/>
        <v>20+</v>
      </c>
      <c r="AF2558" s="1286">
        <v>1.0</v>
      </c>
      <c r="AG2558" s="75"/>
      <c r="AH2558" s="75"/>
      <c r="AI2558" s="75"/>
      <c r="AJ2558" s="75"/>
      <c r="AK2558" s="75"/>
      <c r="AL2558" s="1286">
        <v>2.0</v>
      </c>
      <c r="AM2558" s="75"/>
      <c r="AN2558" s="75"/>
      <c r="AO2558" s="75"/>
      <c r="AP2558" s="75"/>
      <c r="AQ2558" s="75"/>
      <c r="AR2558" s="75"/>
      <c r="AS2558" s="75"/>
      <c r="AT2558" s="75"/>
      <c r="AU2558" s="75"/>
      <c r="AV2558" s="75"/>
      <c r="AW2558" s="75"/>
      <c r="AX2558" s="75"/>
      <c r="AY2558" s="75"/>
      <c r="AZ2558" s="75"/>
      <c r="BA2558" s="75"/>
      <c r="BB2558" s="75"/>
      <c r="BC2558" s="75"/>
      <c r="BD2558" s="75"/>
      <c r="BE2558" s="75"/>
      <c r="BF2558" s="75"/>
      <c r="BG2558" s="75"/>
      <c r="BH2558" s="75"/>
      <c r="BI2558" s="75"/>
      <c r="BJ2558" s="75"/>
      <c r="BK2558" s="75"/>
      <c r="BL2558" s="75"/>
      <c r="BM2558" s="75"/>
      <c r="BN2558" s="75"/>
      <c r="BO2558" s="75"/>
      <c r="BP2558" s="75"/>
      <c r="BQ2558" s="75"/>
      <c r="BR2558" s="75"/>
      <c r="BS2558" s="75"/>
      <c r="BT2558" s="75"/>
      <c r="BU2558" s="75"/>
      <c r="BV2558" s="75"/>
      <c r="BW2558" s="75"/>
      <c r="BX2558" s="75"/>
      <c r="BY2558" s="75"/>
      <c r="BZ2558" s="75"/>
      <c r="CA2558" s="75"/>
      <c r="CB2558" s="75"/>
      <c r="CC2558" s="75"/>
      <c r="CD2558" s="75"/>
      <c r="CE2558" s="75"/>
      <c r="CF2558" s="75"/>
      <c r="CG2558" s="75"/>
      <c r="CH2558" s="75"/>
      <c r="CI2558" s="75"/>
      <c r="CJ2558" s="75"/>
      <c r="CK2558" s="75"/>
      <c r="CL2558" s="75"/>
      <c r="CM2558" s="75"/>
      <c r="CN2558" s="75"/>
      <c r="CO2558" s="75"/>
      <c r="CP2558" s="75"/>
      <c r="CQ2558" s="75"/>
      <c r="CR2558" s="75"/>
      <c r="CS2558" s="75"/>
      <c r="CT2558" s="75"/>
      <c r="CU2558" s="75"/>
      <c r="CV2558" s="75"/>
      <c r="CW2558" s="75"/>
      <c r="CX2558" s="75"/>
      <c r="CY2558" s="75"/>
      <c r="CZ2558" s="75"/>
      <c r="DA2558" s="75"/>
      <c r="DB2558" s="75"/>
      <c r="DC2558" s="75"/>
      <c r="DD2558" s="75"/>
      <c r="DE2558" s="75"/>
      <c r="DF2558" s="75"/>
      <c r="DG2558" s="75"/>
      <c r="DH2558" s="75"/>
      <c r="DI2558" s="75"/>
      <c r="DJ2558" s="75"/>
      <c r="DK2558" s="75"/>
      <c r="DL2558" s="75"/>
      <c r="DM2558" s="75"/>
      <c r="DN2558" s="75"/>
      <c r="DO2558" s="75"/>
      <c r="DP2558" s="75"/>
      <c r="DQ2558" s="75"/>
      <c r="DR2558" s="75"/>
      <c r="DS2558" s="75"/>
      <c r="DT2558" s="75"/>
      <c r="DU2558" s="75"/>
      <c r="DV2558" s="75"/>
      <c r="DW2558" s="75"/>
      <c r="DX2558" s="75"/>
      <c r="DY2558" s="75"/>
      <c r="DZ2558" s="75"/>
      <c r="EA2558" s="75"/>
      <c r="EB2558" s="75"/>
      <c r="EC2558" s="75"/>
      <c r="ED2558" s="75"/>
      <c r="EE2558" s="75"/>
      <c r="EF2558" s="75"/>
      <c r="EG2558" s="75"/>
      <c r="EH2558" s="75"/>
      <c r="EI2558" s="75"/>
      <c r="EJ2558" s="75"/>
      <c r="EK2558" s="75"/>
      <c r="EL2558" s="75"/>
      <c r="EM2558" s="75"/>
      <c r="EN2558" s="75"/>
      <c r="EO2558" s="75"/>
      <c r="EP2558" s="75"/>
      <c r="EQ2558" s="75"/>
      <c r="ER2558" s="75"/>
      <c r="ES2558" s="75"/>
      <c r="ET2558" s="75"/>
      <c r="EU2558" s="75"/>
      <c r="EV2558" s="75"/>
      <c r="EW2558" s="75"/>
      <c r="EX2558" s="75"/>
      <c r="EY2558" s="75"/>
      <c r="EZ2558" s="75"/>
      <c r="FA2558" s="75"/>
      <c r="FB2558" s="1287" t="s">
        <v>9110</v>
      </c>
      <c r="FC2558" s="1215"/>
      <c r="FD2558" s="75"/>
    </row>
    <row r="2559">
      <c r="A2559" s="687" t="s">
        <v>9111</v>
      </c>
      <c r="B2559" s="687" t="s">
        <v>402</v>
      </c>
      <c r="C2559" s="1323" t="s">
        <v>8</v>
      </c>
      <c r="D2559" s="687" t="s">
        <v>18</v>
      </c>
      <c r="E2559" s="687"/>
      <c r="F2559" s="690"/>
      <c r="G2559" s="687" t="s">
        <v>5241</v>
      </c>
      <c r="H2559" s="687" t="s">
        <v>4612</v>
      </c>
      <c r="I2559" s="687" t="s">
        <v>23</v>
      </c>
      <c r="J2559" s="687" t="s">
        <v>44</v>
      </c>
      <c r="K2559" s="687" t="s">
        <v>74</v>
      </c>
      <c r="L2559" s="1309" t="s">
        <v>409</v>
      </c>
      <c r="M2559" s="1309" t="s">
        <v>85</v>
      </c>
      <c r="N2559" s="1325">
        <v>42912.0</v>
      </c>
      <c r="O2559" s="1324"/>
      <c r="P2559" s="1325">
        <v>42912.0</v>
      </c>
      <c r="Q2559" s="692"/>
      <c r="R2559" s="692"/>
      <c r="S2559" s="690"/>
      <c r="T2559" s="857">
        <f t="shared" si="4753"/>
        <v>611</v>
      </c>
      <c r="U2559" s="1209">
        <f t="shared" si="4637"/>
        <v>7</v>
      </c>
      <c r="V2559" s="696">
        <f t="shared" ref="V2559:X2559" si="4930">IF(ISBLANK($A2559),"",sum(AF2559,AL2559,AR2559,AX2559,BD2559,BJ2559,BP2559,BV2559,CB2559,CH2559,CN2559,CT2559,CZ2559,DF2559,DL2559,DR2559,DX2559,ED2559,EJ2559,EP2559,EV2559))</f>
        <v>12</v>
      </c>
      <c r="W2559" s="696">
        <f t="shared" si="4930"/>
        <v>0</v>
      </c>
      <c r="X2559" s="696">
        <f t="shared" si="4930"/>
        <v>3</v>
      </c>
      <c r="Y2559" s="697">
        <f t="shared" si="4755"/>
        <v>15</v>
      </c>
      <c r="Z2559" s="696">
        <f t="shared" ref="Z2559:AB2559" si="4931">IF(ISBLANK($A2559),"",sum(AI2559,AO2559,AU2559,BA2559,BG2559,BM2559,BS2559,BY2559,CE2559,CK2559,CQ2559,CW2559,DC2559,DI2559,DO2559,DU2559,EA2559,EG2559,EM2559,ES2559,EY2559))</f>
        <v>11</v>
      </c>
      <c r="AA2559" s="696">
        <f t="shared" si="4931"/>
        <v>8</v>
      </c>
      <c r="AB2559" s="696">
        <f t="shared" si="4931"/>
        <v>3</v>
      </c>
      <c r="AC2559" s="1326">
        <f t="shared" si="4758"/>
        <v>22</v>
      </c>
      <c r="AD2559" s="1327">
        <f t="shared" si="4759"/>
        <v>0.7333333333</v>
      </c>
      <c r="AE2559" s="1317" t="str">
        <f t="shared" si="4631"/>
        <v>20+</v>
      </c>
      <c r="AF2559" s="699">
        <v>5.0</v>
      </c>
      <c r="AG2559" s="690"/>
      <c r="AH2559" s="699">
        <v>3.0</v>
      </c>
      <c r="AI2559" s="699">
        <v>6.0</v>
      </c>
      <c r="AJ2559" s="690"/>
      <c r="AK2559" s="699">
        <v>3.0</v>
      </c>
      <c r="AL2559" s="690"/>
      <c r="AM2559" s="690"/>
      <c r="AN2559" s="690"/>
      <c r="AO2559" s="690"/>
      <c r="AP2559" s="690"/>
      <c r="AQ2559" s="690"/>
      <c r="AR2559" s="699">
        <v>1.0</v>
      </c>
      <c r="AS2559" s="690"/>
      <c r="AT2559" s="690"/>
      <c r="AU2559" s="699">
        <v>1.0</v>
      </c>
      <c r="AV2559" s="699">
        <v>5.0</v>
      </c>
      <c r="AW2559" s="690"/>
      <c r="AX2559" s="690"/>
      <c r="AY2559" s="690"/>
      <c r="AZ2559" s="690"/>
      <c r="BA2559" s="690"/>
      <c r="BB2559" s="690"/>
      <c r="BC2559" s="690"/>
      <c r="BD2559" s="699">
        <v>3.0</v>
      </c>
      <c r="BE2559" s="690"/>
      <c r="BF2559" s="690"/>
      <c r="BG2559" s="699">
        <v>1.0</v>
      </c>
      <c r="BH2559" s="699">
        <v>3.0</v>
      </c>
      <c r="BI2559" s="690"/>
      <c r="BJ2559" s="699">
        <v>1.0</v>
      </c>
      <c r="BK2559" s="690"/>
      <c r="BL2559" s="690"/>
      <c r="BM2559" s="699">
        <v>1.0</v>
      </c>
      <c r="BN2559" s="690"/>
      <c r="BO2559" s="690"/>
      <c r="BP2559" s="699">
        <v>1.0</v>
      </c>
      <c r="BQ2559" s="690"/>
      <c r="BR2559" s="690"/>
      <c r="BS2559" s="699">
        <v>1.0</v>
      </c>
      <c r="BT2559" s="690"/>
      <c r="BU2559" s="690"/>
      <c r="BV2559" s="699">
        <v>1.0</v>
      </c>
      <c r="BW2559" s="690"/>
      <c r="BX2559" s="690"/>
      <c r="BY2559" s="699">
        <v>1.0</v>
      </c>
      <c r="BZ2559" s="690"/>
      <c r="CA2559" s="690"/>
      <c r="CB2559" s="690"/>
      <c r="CC2559" s="690"/>
      <c r="CD2559" s="690"/>
      <c r="CE2559" s="690"/>
      <c r="CF2559" s="690"/>
      <c r="CG2559" s="690"/>
      <c r="CH2559" s="690"/>
      <c r="CI2559" s="690"/>
      <c r="CJ2559" s="690"/>
      <c r="CK2559" s="690"/>
      <c r="CL2559" s="690"/>
      <c r="CM2559" s="690"/>
      <c r="CN2559" s="690"/>
      <c r="CO2559" s="690"/>
      <c r="CP2559" s="690"/>
      <c r="CQ2559" s="690"/>
      <c r="CR2559" s="690"/>
      <c r="CS2559" s="690"/>
      <c r="CT2559" s="690"/>
      <c r="CU2559" s="690"/>
      <c r="CV2559" s="690"/>
      <c r="CW2559" s="690"/>
      <c r="CX2559" s="690"/>
      <c r="CY2559" s="690"/>
      <c r="CZ2559" s="690"/>
      <c r="DA2559" s="690"/>
      <c r="DB2559" s="690"/>
      <c r="DC2559" s="690"/>
      <c r="DD2559" s="690"/>
      <c r="DE2559" s="690"/>
      <c r="DF2559" s="690"/>
      <c r="DG2559" s="690"/>
      <c r="DH2559" s="690"/>
      <c r="DI2559" s="690"/>
      <c r="DJ2559" s="690"/>
      <c r="DK2559" s="690"/>
      <c r="DL2559" s="690"/>
      <c r="DM2559" s="690"/>
      <c r="DN2559" s="690"/>
      <c r="DO2559" s="690"/>
      <c r="DP2559" s="690"/>
      <c r="DQ2559" s="690"/>
      <c r="DR2559" s="690"/>
      <c r="DS2559" s="690"/>
      <c r="DT2559" s="690"/>
      <c r="DU2559" s="690"/>
      <c r="DV2559" s="690"/>
      <c r="DW2559" s="690"/>
      <c r="DX2559" s="690"/>
      <c r="DY2559" s="690"/>
      <c r="DZ2559" s="690"/>
      <c r="EA2559" s="690"/>
      <c r="EB2559" s="690"/>
      <c r="EC2559" s="690"/>
      <c r="ED2559" s="690"/>
      <c r="EE2559" s="690"/>
      <c r="EF2559" s="690"/>
      <c r="EG2559" s="687"/>
      <c r="EH2559" s="690"/>
      <c r="EI2559" s="690"/>
      <c r="EJ2559" s="690"/>
      <c r="EK2559" s="690"/>
      <c r="EL2559" s="690"/>
      <c r="EM2559" s="690"/>
      <c r="EN2559" s="690"/>
      <c r="EO2559" s="690"/>
      <c r="EP2559" s="690"/>
      <c r="EQ2559" s="690"/>
      <c r="ER2559" s="690"/>
      <c r="ES2559" s="690"/>
      <c r="ET2559" s="690"/>
      <c r="EU2559" s="690"/>
      <c r="EV2559" s="690"/>
      <c r="EW2559" s="690"/>
      <c r="EX2559" s="690"/>
      <c r="EY2559" s="690"/>
      <c r="EZ2559" s="690"/>
      <c r="FA2559" s="690"/>
      <c r="FB2559" s="1335" t="s">
        <v>9112</v>
      </c>
      <c r="FC2559" s="1320"/>
      <c r="FD2559" s="690"/>
    </row>
    <row r="2560">
      <c r="A2560" s="1309" t="s">
        <v>9113</v>
      </c>
      <c r="B2560" s="1309" t="s">
        <v>9114</v>
      </c>
      <c r="C2560" s="1310" t="s">
        <v>8</v>
      </c>
      <c r="D2560" s="1309" t="s">
        <v>18</v>
      </c>
      <c r="E2560" s="1309"/>
      <c r="F2560" s="1309"/>
      <c r="G2560" s="1309" t="s">
        <v>9115</v>
      </c>
      <c r="H2560" s="1309" t="s">
        <v>8761</v>
      </c>
      <c r="I2560" s="1309" t="s">
        <v>23</v>
      </c>
      <c r="J2560" s="1309" t="s">
        <v>44</v>
      </c>
      <c r="K2560" s="1309" t="s">
        <v>74</v>
      </c>
      <c r="L2560" s="1309" t="s">
        <v>6003</v>
      </c>
      <c r="M2560" s="1309" t="s">
        <v>123</v>
      </c>
      <c r="N2560" s="1311">
        <v>42839.0</v>
      </c>
      <c r="O2560" s="1311">
        <v>42839.0</v>
      </c>
      <c r="P2560" s="1312"/>
      <c r="Q2560" s="1336">
        <v>42892.0</v>
      </c>
      <c r="R2560" s="1336">
        <v>42922.0</v>
      </c>
      <c r="S2560" s="690"/>
      <c r="T2560" s="857">
        <f t="shared" si="4753"/>
        <v>684</v>
      </c>
      <c r="U2560" s="1209">
        <f t="shared" si="4637"/>
        <v>7</v>
      </c>
      <c r="V2560" s="1313">
        <f t="shared" ref="V2560:X2560" si="4932">IF(ISBLANK($A2560),"",sum(AF2560,AL2560,AR2560,AX2560,BD2560,BJ2560,BP2560,BV2560,CB2560,CH2560,CN2560,CT2560,CZ2560,DF2560,DL2560,DR2560,DX2560,ED2560,EJ2560,EP2560,EV2560))</f>
        <v>0</v>
      </c>
      <c r="W2560" s="1313">
        <f t="shared" si="4932"/>
        <v>0</v>
      </c>
      <c r="X2560" s="1313">
        <f t="shared" si="4932"/>
        <v>0</v>
      </c>
      <c r="Y2560" s="1314">
        <f t="shared" si="4755"/>
        <v>0</v>
      </c>
      <c r="Z2560" s="1313">
        <f t="shared" ref="Z2560:AB2560" si="4933">IF(ISBLANK($A2560),"",sum(AI2560,AO2560,AU2560,BA2560,BG2560,BM2560,BS2560,BY2560,CE2560,CK2560,CQ2560,CW2560,DC2560,DI2560,DO2560,DU2560,EA2560,EG2560,EM2560,ES2560,EY2560))</f>
        <v>0</v>
      </c>
      <c r="AA2560" s="1313">
        <f t="shared" si="4933"/>
        <v>0</v>
      </c>
      <c r="AB2560" s="1313">
        <f t="shared" si="4933"/>
        <v>0</v>
      </c>
      <c r="AC2560" s="1315">
        <f t="shared" si="4758"/>
        <v>0</v>
      </c>
      <c r="AD2560" s="1316" t="str">
        <f t="shared" si="4759"/>
        <v/>
      </c>
      <c r="AE2560" s="1317" t="str">
        <f t="shared" si="4631"/>
        <v>20+</v>
      </c>
      <c r="AF2560" s="690"/>
      <c r="AG2560" s="690"/>
      <c r="AH2560" s="690"/>
      <c r="AI2560" s="690"/>
      <c r="AJ2560" s="690"/>
      <c r="AK2560" s="690"/>
      <c r="AL2560" s="690"/>
      <c r="AM2560" s="690"/>
      <c r="AN2560" s="690"/>
      <c r="AO2560" s="690"/>
      <c r="AP2560" s="690"/>
      <c r="AQ2560" s="690"/>
      <c r="AR2560" s="690"/>
      <c r="AS2560" s="690"/>
      <c r="AT2560" s="690"/>
      <c r="AU2560" s="690"/>
      <c r="AV2560" s="690"/>
      <c r="AW2560" s="690"/>
      <c r="AX2560" s="690"/>
      <c r="AY2560" s="690"/>
      <c r="AZ2560" s="690"/>
      <c r="BA2560" s="690"/>
      <c r="BB2560" s="690"/>
      <c r="BC2560" s="690"/>
      <c r="BD2560" s="690"/>
      <c r="BE2560" s="690"/>
      <c r="BF2560" s="690"/>
      <c r="BG2560" s="690"/>
      <c r="BH2560" s="690"/>
      <c r="BI2560" s="690"/>
      <c r="BJ2560" s="690"/>
      <c r="BK2560" s="690"/>
      <c r="BL2560" s="690"/>
      <c r="BM2560" s="690"/>
      <c r="BN2560" s="690"/>
      <c r="BO2560" s="690"/>
      <c r="BP2560" s="690"/>
      <c r="BQ2560" s="690"/>
      <c r="BR2560" s="690"/>
      <c r="BS2560" s="690"/>
      <c r="BT2560" s="690"/>
      <c r="BU2560" s="690"/>
      <c r="BV2560" s="690"/>
      <c r="BW2560" s="690"/>
      <c r="BX2560" s="690"/>
      <c r="BY2560" s="690"/>
      <c r="BZ2560" s="690"/>
      <c r="CA2560" s="690"/>
      <c r="CB2560" s="690"/>
      <c r="CC2560" s="690"/>
      <c r="CD2560" s="690"/>
      <c r="CE2560" s="690"/>
      <c r="CF2560" s="690"/>
      <c r="CG2560" s="690"/>
      <c r="CH2560" s="690"/>
      <c r="CI2560" s="690"/>
      <c r="CJ2560" s="690"/>
      <c r="CK2560" s="690"/>
      <c r="CL2560" s="690"/>
      <c r="CM2560" s="690"/>
      <c r="CN2560" s="690"/>
      <c r="CO2560" s="690"/>
      <c r="CP2560" s="690"/>
      <c r="CQ2560" s="690"/>
      <c r="CR2560" s="690"/>
      <c r="CS2560" s="690"/>
      <c r="CT2560" s="690"/>
      <c r="CU2560" s="690"/>
      <c r="CV2560" s="690"/>
      <c r="CW2560" s="690"/>
      <c r="CX2560" s="690"/>
      <c r="CY2560" s="690"/>
      <c r="CZ2560" s="690"/>
      <c r="DA2560" s="690"/>
      <c r="DB2560" s="690"/>
      <c r="DC2560" s="690"/>
      <c r="DD2560" s="690"/>
      <c r="DE2560" s="690"/>
      <c r="DF2560" s="690"/>
      <c r="DG2560" s="690"/>
      <c r="DH2560" s="690"/>
      <c r="DI2560" s="690"/>
      <c r="DJ2560" s="690"/>
      <c r="DK2560" s="690"/>
      <c r="DL2560" s="690"/>
      <c r="DM2560" s="690"/>
      <c r="DN2560" s="690"/>
      <c r="DO2560" s="690"/>
      <c r="DP2560" s="690"/>
      <c r="DQ2560" s="690"/>
      <c r="DR2560" s="690"/>
      <c r="DS2560" s="690"/>
      <c r="DT2560" s="690"/>
      <c r="DU2560" s="690"/>
      <c r="DV2560" s="690"/>
      <c r="DW2560" s="690"/>
      <c r="DX2560" s="690"/>
      <c r="DY2560" s="690"/>
      <c r="DZ2560" s="690"/>
      <c r="EA2560" s="690"/>
      <c r="EB2560" s="690"/>
      <c r="EC2560" s="690"/>
      <c r="ED2560" s="690"/>
      <c r="EE2560" s="690"/>
      <c r="EF2560" s="690"/>
      <c r="EG2560" s="690"/>
      <c r="EH2560" s="690"/>
      <c r="EI2560" s="690"/>
      <c r="EJ2560" s="690"/>
      <c r="EK2560" s="690"/>
      <c r="EL2560" s="690"/>
      <c r="EM2560" s="690"/>
      <c r="EN2560" s="690"/>
      <c r="EO2560" s="690"/>
      <c r="EP2560" s="690"/>
      <c r="EQ2560" s="690"/>
      <c r="ER2560" s="690"/>
      <c r="ES2560" s="690"/>
      <c r="ET2560" s="690"/>
      <c r="EU2560" s="690"/>
      <c r="EV2560" s="690"/>
      <c r="EW2560" s="690"/>
      <c r="EX2560" s="690"/>
      <c r="EY2560" s="690"/>
      <c r="EZ2560" s="690"/>
      <c r="FA2560" s="690"/>
      <c r="FB2560" s="1329" t="s">
        <v>9116</v>
      </c>
      <c r="FC2560" s="1320"/>
      <c r="FD2560" s="690"/>
    </row>
    <row r="2561">
      <c r="A2561" s="63" t="s">
        <v>9117</v>
      </c>
      <c r="B2561" s="63" t="s">
        <v>402</v>
      </c>
      <c r="C2561" s="1220" t="s">
        <v>8</v>
      </c>
      <c r="D2561" s="63" t="s">
        <v>18</v>
      </c>
      <c r="E2561" s="63"/>
      <c r="F2561" s="75"/>
      <c r="G2561" s="786" t="s">
        <v>8947</v>
      </c>
      <c r="H2561" s="786" t="s">
        <v>4612</v>
      </c>
      <c r="I2561" s="786" t="s">
        <v>23</v>
      </c>
      <c r="J2561" s="786" t="s">
        <v>44</v>
      </c>
      <c r="K2561" s="786" t="s">
        <v>8933</v>
      </c>
      <c r="L2561" s="786" t="s">
        <v>5200</v>
      </c>
      <c r="M2561" s="786" t="s">
        <v>103</v>
      </c>
      <c r="N2561" s="1307">
        <v>42912.0</v>
      </c>
      <c r="O2561" s="1290"/>
      <c r="P2561" s="1307">
        <v>42912.0</v>
      </c>
      <c r="Q2561" s="363"/>
      <c r="R2561" s="1295">
        <v>42970.0</v>
      </c>
      <c r="S2561" s="75"/>
      <c r="T2561" s="857">
        <f t="shared" si="4753"/>
        <v>611</v>
      </c>
      <c r="U2561" s="1209">
        <f t="shared" si="4637"/>
        <v>7</v>
      </c>
      <c r="V2561" s="1200">
        <f t="shared" ref="V2561:X2561" si="4934">IF(ISBLANK($A2561),"",sum(AF2561,AL2561,AR2561,AX2561,BD2561,BJ2561,BP2561,BV2561,CB2561,CH2561,CN2561,CT2561,CZ2561,DF2561,DL2561,DR2561,DX2561,ED2561,EJ2561,EP2561,EV2561))</f>
        <v>7</v>
      </c>
      <c r="W2561" s="1200">
        <f t="shared" si="4934"/>
        <v>0</v>
      </c>
      <c r="X2561" s="1200">
        <f t="shared" si="4934"/>
        <v>3</v>
      </c>
      <c r="Y2561" s="1201">
        <f t="shared" si="4755"/>
        <v>10</v>
      </c>
      <c r="Z2561" s="1200">
        <f t="shared" ref="Z2561:AB2561" si="4935">IF(ISBLANK($A2561),"",sum(AI2561,AO2561,AU2561,BA2561,BG2561,BM2561,BS2561,BY2561,CE2561,CK2561,CQ2561,CW2561,DC2561,DI2561,DO2561,DU2561,EA2561,EG2561,EM2561,ES2561,EY2561))</f>
        <v>4</v>
      </c>
      <c r="AA2561" s="1200">
        <f t="shared" si="4935"/>
        <v>4</v>
      </c>
      <c r="AB2561" s="1200">
        <f t="shared" si="4935"/>
        <v>0</v>
      </c>
      <c r="AC2561" s="1202">
        <f t="shared" si="4758"/>
        <v>8</v>
      </c>
      <c r="AD2561" s="1216">
        <f t="shared" si="4759"/>
        <v>0.4</v>
      </c>
      <c r="AE2561" s="1204" t="str">
        <f t="shared" si="4631"/>
        <v>20+</v>
      </c>
      <c r="AF2561" s="778">
        <v>3.0</v>
      </c>
      <c r="AG2561" s="75"/>
      <c r="AH2561" s="75"/>
      <c r="AI2561" s="778">
        <v>3.0</v>
      </c>
      <c r="AJ2561" s="75"/>
      <c r="AK2561" s="75"/>
      <c r="AL2561" s="75"/>
      <c r="AM2561" s="75"/>
      <c r="AN2561" s="75"/>
      <c r="AO2561" s="75"/>
      <c r="AP2561" s="75"/>
      <c r="AQ2561" s="75"/>
      <c r="AR2561" s="778">
        <v>1.0</v>
      </c>
      <c r="AS2561" s="75"/>
      <c r="AT2561" s="778">
        <v>3.0</v>
      </c>
      <c r="AU2561" s="778">
        <v>1.0</v>
      </c>
      <c r="AV2561" s="778">
        <v>2.0</v>
      </c>
      <c r="AW2561" s="75"/>
      <c r="AX2561" s="75"/>
      <c r="AY2561" s="75"/>
      <c r="AZ2561" s="75"/>
      <c r="BA2561" s="75"/>
      <c r="BB2561" s="778">
        <v>1.0</v>
      </c>
      <c r="BC2561" s="75"/>
      <c r="BD2561" s="75"/>
      <c r="BE2561" s="75"/>
      <c r="BF2561" s="75"/>
      <c r="BG2561" s="75"/>
      <c r="BH2561" s="75"/>
      <c r="BI2561" s="75"/>
      <c r="BJ2561" s="75"/>
      <c r="BK2561" s="75"/>
      <c r="BL2561" s="75"/>
      <c r="BM2561" s="75"/>
      <c r="BN2561" s="75"/>
      <c r="BO2561" s="75"/>
      <c r="BP2561" s="75"/>
      <c r="BQ2561" s="75"/>
      <c r="BR2561" s="75"/>
      <c r="BS2561" s="75"/>
      <c r="BT2561" s="75"/>
      <c r="BU2561" s="75"/>
      <c r="BV2561" s="75"/>
      <c r="BW2561" s="75"/>
      <c r="BX2561" s="75"/>
      <c r="BY2561" s="75"/>
      <c r="BZ2561" s="75"/>
      <c r="CA2561" s="75"/>
      <c r="CB2561" s="75"/>
      <c r="CC2561" s="75"/>
      <c r="CD2561" s="75"/>
      <c r="CE2561" s="75"/>
      <c r="CF2561" s="75"/>
      <c r="CG2561" s="75"/>
      <c r="CH2561" s="75"/>
      <c r="CI2561" s="75"/>
      <c r="CJ2561" s="75"/>
      <c r="CK2561" s="75"/>
      <c r="CL2561" s="75"/>
      <c r="CM2561" s="75"/>
      <c r="CN2561" s="75"/>
      <c r="CO2561" s="75"/>
      <c r="CP2561" s="75"/>
      <c r="CQ2561" s="75"/>
      <c r="CR2561" s="75"/>
      <c r="CS2561" s="75"/>
      <c r="CT2561" s="75"/>
      <c r="CU2561" s="75"/>
      <c r="CV2561" s="75"/>
      <c r="CW2561" s="75"/>
      <c r="CX2561" s="75"/>
      <c r="CY2561" s="75"/>
      <c r="CZ2561" s="778">
        <v>2.0</v>
      </c>
      <c r="DA2561" s="75"/>
      <c r="DB2561" s="75"/>
      <c r="DC2561" s="75"/>
      <c r="DD2561" s="75"/>
      <c r="DE2561" s="75"/>
      <c r="DF2561" s="778">
        <v>1.0</v>
      </c>
      <c r="DG2561" s="75"/>
      <c r="DH2561" s="75"/>
      <c r="DI2561" s="75"/>
      <c r="DJ2561" s="778">
        <v>1.0</v>
      </c>
      <c r="DK2561" s="75"/>
      <c r="DL2561" s="75"/>
      <c r="DM2561" s="75"/>
      <c r="DN2561" s="75"/>
      <c r="DO2561" s="75"/>
      <c r="DP2561" s="75"/>
      <c r="DQ2561" s="75"/>
      <c r="DR2561" s="75"/>
      <c r="DS2561" s="75"/>
      <c r="DT2561" s="75"/>
      <c r="DU2561" s="75"/>
      <c r="DV2561" s="75"/>
      <c r="DW2561" s="75"/>
      <c r="DX2561" s="75"/>
      <c r="DY2561" s="75"/>
      <c r="DZ2561" s="75"/>
      <c r="EA2561" s="75"/>
      <c r="EB2561" s="75"/>
      <c r="EC2561" s="75"/>
      <c r="ED2561" s="75"/>
      <c r="EE2561" s="75"/>
      <c r="EF2561" s="75"/>
      <c r="EG2561" s="63"/>
      <c r="EH2561" s="75"/>
      <c r="EI2561" s="75"/>
      <c r="EJ2561" s="75"/>
      <c r="EK2561" s="75"/>
      <c r="EL2561" s="75"/>
      <c r="EM2561" s="75"/>
      <c r="EN2561" s="75"/>
      <c r="EO2561" s="75"/>
      <c r="EP2561" s="75"/>
      <c r="EQ2561" s="75"/>
      <c r="ER2561" s="75"/>
      <c r="ES2561" s="75"/>
      <c r="ET2561" s="75"/>
      <c r="EU2561" s="75"/>
      <c r="EV2561" s="75"/>
      <c r="EW2561" s="75"/>
      <c r="EX2561" s="75"/>
      <c r="EY2561" s="75"/>
      <c r="EZ2561" s="75"/>
      <c r="FA2561" s="75"/>
      <c r="FB2561" s="1219" t="s">
        <v>9118</v>
      </c>
      <c r="FC2561" s="1215"/>
      <c r="FD2561" s="75"/>
    </row>
    <row r="2562">
      <c r="A2562" s="63" t="s">
        <v>9119</v>
      </c>
      <c r="B2562" s="63" t="s">
        <v>9036</v>
      </c>
      <c r="C2562" s="1220" t="s">
        <v>8</v>
      </c>
      <c r="D2562" s="63" t="s">
        <v>18</v>
      </c>
      <c r="E2562" s="63"/>
      <c r="F2562" s="75"/>
      <c r="G2562" s="63" t="s">
        <v>5887</v>
      </c>
      <c r="H2562" s="63" t="s">
        <v>4371</v>
      </c>
      <c r="I2562" s="63" t="s">
        <v>23</v>
      </c>
      <c r="J2562" s="63" t="s">
        <v>44</v>
      </c>
      <c r="K2562" s="63" t="s">
        <v>74</v>
      </c>
      <c r="L2562" s="63" t="s">
        <v>322</v>
      </c>
      <c r="M2562" s="63" t="s">
        <v>128</v>
      </c>
      <c r="N2562" s="1290">
        <v>42905.0</v>
      </c>
      <c r="O2562" s="1290">
        <v>42905.0</v>
      </c>
      <c r="P2562" s="1285"/>
      <c r="Q2562" s="363"/>
      <c r="R2562" s="363"/>
      <c r="S2562" s="75"/>
      <c r="T2562" s="857">
        <f t="shared" si="4753"/>
        <v>618</v>
      </c>
      <c r="U2562" s="1209">
        <f t="shared" si="4637"/>
        <v>7</v>
      </c>
      <c r="V2562" s="1200">
        <f t="shared" ref="V2562:X2562" si="4936">IF(ISBLANK($A2562),"",sum(AF2562,AL2562,AR2562,AX2562,BD2562,BJ2562,BP2562,BV2562,CB2562,CH2562,CN2562,CT2562,CZ2562,DF2562,DL2562,DR2562,DX2562,ED2562,EJ2562,EP2562,EV2562))</f>
        <v>5</v>
      </c>
      <c r="W2562" s="1200">
        <f t="shared" si="4936"/>
        <v>2</v>
      </c>
      <c r="X2562" s="1200">
        <f t="shared" si="4936"/>
        <v>0</v>
      </c>
      <c r="Y2562" s="1201">
        <f t="shared" si="4755"/>
        <v>7</v>
      </c>
      <c r="Z2562" s="1200">
        <f t="shared" ref="Z2562:AB2562" si="4937">IF(ISBLANK($A2562),"",sum(AI2562,AO2562,AU2562,BA2562,BG2562,BM2562,BS2562,BY2562,CE2562,CK2562,CQ2562,CW2562,DC2562,DI2562,DO2562,DU2562,EA2562,EG2562,EM2562,ES2562,EY2562))</f>
        <v>2</v>
      </c>
      <c r="AA2562" s="1200">
        <f t="shared" si="4937"/>
        <v>0</v>
      </c>
      <c r="AB2562" s="1200">
        <f t="shared" si="4937"/>
        <v>0</v>
      </c>
      <c r="AC2562" s="1202">
        <f t="shared" si="4758"/>
        <v>2</v>
      </c>
      <c r="AD2562" s="1216">
        <f t="shared" si="4759"/>
        <v>0.2857142857</v>
      </c>
      <c r="AE2562" s="1204" t="str">
        <f t="shared" si="4631"/>
        <v>20+</v>
      </c>
      <c r="AF2562" s="75"/>
      <c r="AG2562" s="778">
        <v>2.0</v>
      </c>
      <c r="AH2562" s="75"/>
      <c r="AI2562" s="75"/>
      <c r="AJ2562" s="75"/>
      <c r="AK2562" s="75"/>
      <c r="AL2562" s="778">
        <v>2.0</v>
      </c>
      <c r="AM2562" s="75"/>
      <c r="AN2562" s="75"/>
      <c r="AO2562" s="75"/>
      <c r="AP2562" s="75"/>
      <c r="AQ2562" s="75"/>
      <c r="AR2562" s="75"/>
      <c r="AS2562" s="75"/>
      <c r="AT2562" s="75"/>
      <c r="AU2562" s="75"/>
      <c r="AV2562" s="75"/>
      <c r="AW2562" s="75"/>
      <c r="AX2562" s="778">
        <v>1.0</v>
      </c>
      <c r="AY2562" s="75"/>
      <c r="AZ2562" s="75"/>
      <c r="BA2562" s="75"/>
      <c r="BB2562" s="75"/>
      <c r="BC2562" s="75"/>
      <c r="BD2562" s="63"/>
      <c r="BE2562" s="75"/>
      <c r="BF2562" s="75"/>
      <c r="BG2562" s="778">
        <v>1.0</v>
      </c>
      <c r="BH2562" s="75"/>
      <c r="BI2562" s="75"/>
      <c r="BJ2562" s="778">
        <v>1.0</v>
      </c>
      <c r="BK2562" s="75"/>
      <c r="BL2562" s="75"/>
      <c r="BM2562" s="75"/>
      <c r="BN2562" s="75"/>
      <c r="BO2562" s="75"/>
      <c r="BP2562" s="778">
        <v>1.0</v>
      </c>
      <c r="BQ2562" s="75"/>
      <c r="BR2562" s="75"/>
      <c r="BS2562" s="778">
        <v>1.0</v>
      </c>
      <c r="BT2562" s="75"/>
      <c r="BU2562" s="75"/>
      <c r="BV2562" s="75"/>
      <c r="BW2562" s="75"/>
      <c r="BX2562" s="75"/>
      <c r="BY2562" s="75"/>
      <c r="BZ2562" s="75"/>
      <c r="CA2562" s="75"/>
      <c r="CB2562" s="75"/>
      <c r="CC2562" s="75"/>
      <c r="CD2562" s="75"/>
      <c r="CE2562" s="75"/>
      <c r="CF2562" s="75"/>
      <c r="CG2562" s="75"/>
      <c r="CH2562" s="75"/>
      <c r="CI2562" s="75"/>
      <c r="CJ2562" s="75"/>
      <c r="CK2562" s="75"/>
      <c r="CL2562" s="75"/>
      <c r="CM2562" s="75"/>
      <c r="CN2562" s="75"/>
      <c r="CO2562" s="75"/>
      <c r="CP2562" s="75"/>
      <c r="CQ2562" s="75"/>
      <c r="CR2562" s="75"/>
      <c r="CS2562" s="75"/>
      <c r="CT2562" s="75"/>
      <c r="CU2562" s="75"/>
      <c r="CV2562" s="75"/>
      <c r="CW2562" s="75"/>
      <c r="CX2562" s="75"/>
      <c r="CY2562" s="75"/>
      <c r="CZ2562" s="75"/>
      <c r="DA2562" s="75"/>
      <c r="DB2562" s="75"/>
      <c r="DC2562" s="75"/>
      <c r="DD2562" s="75"/>
      <c r="DE2562" s="75"/>
      <c r="DF2562" s="75"/>
      <c r="DG2562" s="75"/>
      <c r="DH2562" s="75"/>
      <c r="DI2562" s="75"/>
      <c r="DJ2562" s="75"/>
      <c r="DK2562" s="75"/>
      <c r="DL2562" s="75"/>
      <c r="DM2562" s="75"/>
      <c r="DN2562" s="75"/>
      <c r="DO2562" s="75"/>
      <c r="DP2562" s="75"/>
      <c r="DQ2562" s="75"/>
      <c r="DR2562" s="75"/>
      <c r="DS2562" s="75"/>
      <c r="DT2562" s="75"/>
      <c r="DU2562" s="75"/>
      <c r="DV2562" s="75"/>
      <c r="DW2562" s="75"/>
      <c r="DX2562" s="75"/>
      <c r="DY2562" s="75"/>
      <c r="DZ2562" s="75"/>
      <c r="EA2562" s="75"/>
      <c r="EB2562" s="75"/>
      <c r="EC2562" s="75"/>
      <c r="ED2562" s="75"/>
      <c r="EE2562" s="75"/>
      <c r="EF2562" s="75"/>
      <c r="EG2562" s="63"/>
      <c r="EH2562" s="75"/>
      <c r="EI2562" s="75"/>
      <c r="EJ2562" s="75"/>
      <c r="EK2562" s="75"/>
      <c r="EL2562" s="75"/>
      <c r="EM2562" s="75"/>
      <c r="EN2562" s="75"/>
      <c r="EO2562" s="75"/>
      <c r="EP2562" s="75"/>
      <c r="EQ2562" s="75"/>
      <c r="ER2562" s="75"/>
      <c r="ES2562" s="75"/>
      <c r="ET2562" s="75"/>
      <c r="EU2562" s="75"/>
      <c r="EV2562" s="75"/>
      <c r="EW2562" s="75"/>
      <c r="EX2562" s="75"/>
      <c r="EY2562" s="75"/>
      <c r="EZ2562" s="75"/>
      <c r="FA2562" s="75"/>
      <c r="FB2562" s="1219" t="s">
        <v>9120</v>
      </c>
      <c r="FC2562" s="1215"/>
      <c r="FD2562" s="75"/>
    </row>
    <row r="2563">
      <c r="A2563" s="63" t="s">
        <v>9121</v>
      </c>
      <c r="B2563" s="75" t="s">
        <v>392</v>
      </c>
      <c r="C2563" s="1220" t="s">
        <v>109</v>
      </c>
      <c r="D2563" s="63" t="s">
        <v>18</v>
      </c>
      <c r="E2563" s="63"/>
      <c r="F2563" s="75"/>
      <c r="G2563" s="75" t="s">
        <v>9122</v>
      </c>
      <c r="H2563" s="75" t="s">
        <v>1248</v>
      </c>
      <c r="I2563" s="63" t="s">
        <v>13</v>
      </c>
      <c r="J2563" s="63" t="s">
        <v>13</v>
      </c>
      <c r="K2563" s="786" t="s">
        <v>74</v>
      </c>
      <c r="L2563" s="75" t="s">
        <v>596</v>
      </c>
      <c r="M2563" s="63" t="s">
        <v>110</v>
      </c>
      <c r="N2563" s="1290">
        <v>42747.0</v>
      </c>
      <c r="O2563" s="1290">
        <v>42747.0</v>
      </c>
      <c r="P2563" s="1285"/>
      <c r="Q2563" s="363"/>
      <c r="R2563" s="363"/>
      <c r="S2563" s="75"/>
      <c r="T2563" s="857">
        <f t="shared" si="4753"/>
        <v>776</v>
      </c>
      <c r="U2563" s="1209">
        <f t="shared" si="4637"/>
        <v>7</v>
      </c>
      <c r="V2563" s="1200">
        <f t="shared" ref="V2563:X2563" si="4938">IF(ISBLANK($A2563),"",sum(AF2563,AL2563,AR2563,AX2563,BD2563,BJ2563,BP2563,BV2563,CB2563,CH2563,CN2563,CT2563,CZ2563,DF2563,DL2563,DR2563,DX2563,ED2563,EJ2563,EP2563,EV2563))</f>
        <v>4</v>
      </c>
      <c r="W2563" s="1200">
        <f t="shared" si="4938"/>
        <v>3</v>
      </c>
      <c r="X2563" s="1200">
        <f t="shared" si="4938"/>
        <v>0</v>
      </c>
      <c r="Y2563" s="1201">
        <f t="shared" si="4755"/>
        <v>7</v>
      </c>
      <c r="Z2563" s="1200">
        <v>3.0</v>
      </c>
      <c r="AA2563" s="1200">
        <v>2.0</v>
      </c>
      <c r="AB2563" s="1200">
        <f>IF(ISBLANK($A2563),"",sum(AK2563,AQ2563,AW2563,BC2563,BI2563,BO2563,BU2563,CA2563,CG2563,CM2563,CS2563,CY2563,DE2563,DK2563,DQ2563,DW2563,EC2563,EI2563,EO2563,EU2563,FA2563))</f>
        <v>0</v>
      </c>
      <c r="AC2563" s="1202">
        <f t="shared" si="4758"/>
        <v>5</v>
      </c>
      <c r="AD2563" s="1216">
        <f t="shared" si="4759"/>
        <v>0.4285714286</v>
      </c>
      <c r="AE2563" s="1204" t="str">
        <f t="shared" si="4631"/>
        <v>20+</v>
      </c>
      <c r="AF2563" s="75"/>
      <c r="AG2563" s="75"/>
      <c r="AH2563" s="75"/>
      <c r="AI2563" s="75"/>
      <c r="AJ2563" s="75"/>
      <c r="AK2563" s="75"/>
      <c r="AL2563" s="75">
        <v>3.0</v>
      </c>
      <c r="AM2563" s="75">
        <v>0.0</v>
      </c>
      <c r="AN2563" s="75"/>
      <c r="AO2563" s="75"/>
      <c r="AP2563" s="75"/>
      <c r="AQ2563" s="75"/>
      <c r="AR2563" s="75"/>
      <c r="AS2563" s="75"/>
      <c r="AT2563" s="75"/>
      <c r="AU2563" s="75"/>
      <c r="AV2563" s="75"/>
      <c r="AW2563" s="75"/>
      <c r="AX2563" s="75"/>
      <c r="AY2563" s="75"/>
      <c r="AZ2563" s="75"/>
      <c r="BA2563" s="75"/>
      <c r="BB2563" s="75"/>
      <c r="BC2563" s="75"/>
      <c r="BD2563" s="75"/>
      <c r="BE2563" s="75"/>
      <c r="BF2563" s="75"/>
      <c r="BG2563" s="75"/>
      <c r="BH2563" s="75"/>
      <c r="BI2563" s="75"/>
      <c r="BJ2563" s="75"/>
      <c r="BK2563" s="75"/>
      <c r="BL2563" s="75"/>
      <c r="BM2563" s="75"/>
      <c r="BN2563" s="75"/>
      <c r="BO2563" s="75"/>
      <c r="BP2563" s="75"/>
      <c r="BQ2563" s="75"/>
      <c r="BR2563" s="75"/>
      <c r="BS2563" s="75"/>
      <c r="BT2563" s="75"/>
      <c r="BU2563" s="75"/>
      <c r="BV2563" s="75"/>
      <c r="BW2563" s="75"/>
      <c r="BX2563" s="75"/>
      <c r="BY2563" s="75"/>
      <c r="BZ2563" s="75"/>
      <c r="CA2563" s="75"/>
      <c r="CB2563" s="75"/>
      <c r="CC2563" s="75"/>
      <c r="CD2563" s="75"/>
      <c r="CE2563" s="75"/>
      <c r="CF2563" s="75"/>
      <c r="CG2563" s="75"/>
      <c r="CH2563" s="75"/>
      <c r="CI2563" s="75"/>
      <c r="CJ2563" s="75"/>
      <c r="CK2563" s="75"/>
      <c r="CL2563" s="75"/>
      <c r="CM2563" s="75"/>
      <c r="CN2563" s="75"/>
      <c r="CO2563" s="75">
        <v>1.0</v>
      </c>
      <c r="CP2563" s="75"/>
      <c r="CQ2563" s="75"/>
      <c r="CR2563" s="75"/>
      <c r="CS2563" s="75"/>
      <c r="CT2563" s="75"/>
      <c r="CU2563" s="75">
        <v>2.0</v>
      </c>
      <c r="CV2563" s="75"/>
      <c r="CW2563" s="75"/>
      <c r="CX2563" s="75"/>
      <c r="CY2563" s="75"/>
      <c r="CZ2563" s="75"/>
      <c r="DA2563" s="75"/>
      <c r="DB2563" s="75"/>
      <c r="DC2563" s="75"/>
      <c r="DD2563" s="75"/>
      <c r="DE2563" s="75"/>
      <c r="DF2563" s="75"/>
      <c r="DG2563" s="75"/>
      <c r="DH2563" s="75"/>
      <c r="DI2563" s="75"/>
      <c r="DJ2563" s="75"/>
      <c r="DK2563" s="75"/>
      <c r="DL2563" s="75"/>
      <c r="DM2563" s="75"/>
      <c r="DN2563" s="75"/>
      <c r="DO2563" s="75"/>
      <c r="DP2563" s="75"/>
      <c r="DQ2563" s="75"/>
      <c r="DR2563" s="75"/>
      <c r="DS2563" s="75"/>
      <c r="DT2563" s="75"/>
      <c r="DU2563" s="75"/>
      <c r="DV2563" s="75"/>
      <c r="DW2563" s="75"/>
      <c r="DX2563" s="75"/>
      <c r="DY2563" s="75"/>
      <c r="DZ2563" s="75"/>
      <c r="EA2563" s="75"/>
      <c r="EB2563" s="75"/>
      <c r="EC2563" s="75"/>
      <c r="ED2563" s="75"/>
      <c r="EE2563" s="75"/>
      <c r="EF2563" s="75"/>
      <c r="EG2563" s="75"/>
      <c r="EH2563" s="75"/>
      <c r="EI2563" s="75"/>
      <c r="EJ2563" s="75"/>
      <c r="EK2563" s="75"/>
      <c r="EL2563" s="75"/>
      <c r="EM2563" s="75"/>
      <c r="EN2563" s="75"/>
      <c r="EO2563" s="75"/>
      <c r="EP2563" s="75"/>
      <c r="EQ2563" s="75"/>
      <c r="ER2563" s="75"/>
      <c r="ES2563" s="75"/>
      <c r="ET2563" s="75"/>
      <c r="EU2563" s="75"/>
      <c r="EV2563" s="778">
        <v>1.0</v>
      </c>
      <c r="EW2563" s="75"/>
      <c r="EX2563" s="75"/>
      <c r="EY2563" s="75"/>
      <c r="EZ2563" s="75"/>
      <c r="FA2563" s="75"/>
      <c r="FB2563" s="1322" t="s">
        <v>9123</v>
      </c>
      <c r="FC2563" s="1215"/>
      <c r="FD2563" s="75"/>
    </row>
    <row r="2564">
      <c r="A2564" s="786" t="s">
        <v>9124</v>
      </c>
      <c r="B2564" s="786" t="s">
        <v>9125</v>
      </c>
      <c r="C2564" s="1283" t="s">
        <v>70</v>
      </c>
      <c r="D2564" s="786" t="s">
        <v>18</v>
      </c>
      <c r="E2564" s="786"/>
      <c r="F2564" s="786"/>
      <c r="G2564" s="786" t="s">
        <v>9126</v>
      </c>
      <c r="H2564" s="786" t="s">
        <v>6002</v>
      </c>
      <c r="I2564" s="786"/>
      <c r="J2564" s="786"/>
      <c r="K2564" s="786" t="s">
        <v>8520</v>
      </c>
      <c r="L2564" s="786" t="s">
        <v>6003</v>
      </c>
      <c r="M2564" s="786" t="s">
        <v>123</v>
      </c>
      <c r="N2564" s="1284">
        <v>42909.0</v>
      </c>
      <c r="O2564" s="1284">
        <v>42909.0</v>
      </c>
      <c r="P2564" s="1285"/>
      <c r="Q2564" s="363"/>
      <c r="R2564" s="363"/>
      <c r="S2564" s="75"/>
      <c r="T2564" s="857">
        <f t="shared" si="4753"/>
        <v>614</v>
      </c>
      <c r="U2564" s="1209">
        <f t="shared" si="4637"/>
        <v>7</v>
      </c>
      <c r="V2564" s="1200">
        <f t="shared" ref="V2564:X2564" si="4939">IF(ISBLANK($A2564),"",sum(AF2564,AL2564,AR2564,AX2564,BD2564,BJ2564,BP2564,BV2564,CB2564,CH2564,CN2564,CT2564,CZ2564,DF2564,DL2564,DR2564,DX2564,ED2564,EJ2564,EP2564,EV2564))</f>
        <v>0</v>
      </c>
      <c r="W2564" s="1200">
        <f t="shared" si="4939"/>
        <v>0</v>
      </c>
      <c r="X2564" s="1200">
        <f t="shared" si="4939"/>
        <v>0</v>
      </c>
      <c r="Y2564" s="1201">
        <f t="shared" si="4755"/>
        <v>0</v>
      </c>
      <c r="Z2564" s="1200">
        <f t="shared" ref="Z2564:AB2564" si="4940">IF(ISBLANK($A2564),"",sum(AI2564,AO2564,AU2564,BA2564,BG2564,BM2564,BS2564,BY2564,CE2564,CK2564,CQ2564,CW2564,DC2564,DI2564,DO2564,DU2564,EA2564,EG2564,EM2564,ES2564,EY2564))</f>
        <v>0</v>
      </c>
      <c r="AA2564" s="1200">
        <f t="shared" si="4940"/>
        <v>0</v>
      </c>
      <c r="AB2564" s="1200">
        <f t="shared" si="4940"/>
        <v>0</v>
      </c>
      <c r="AC2564" s="1202">
        <f t="shared" si="4758"/>
        <v>0</v>
      </c>
      <c r="AD2564" s="1216" t="str">
        <f t="shared" si="4759"/>
        <v/>
      </c>
      <c r="AE2564" s="1204"/>
      <c r="AF2564" s="75"/>
      <c r="AG2564" s="75"/>
      <c r="AH2564" s="75"/>
      <c r="AI2564" s="75"/>
      <c r="AJ2564" s="75"/>
      <c r="AK2564" s="75"/>
      <c r="AL2564" s="75"/>
      <c r="AM2564" s="75"/>
      <c r="AN2564" s="75"/>
      <c r="AO2564" s="75"/>
      <c r="AP2564" s="75"/>
      <c r="AQ2564" s="75"/>
      <c r="AR2564" s="75"/>
      <c r="AS2564" s="75"/>
      <c r="AT2564" s="75"/>
      <c r="AU2564" s="75"/>
      <c r="AV2564" s="75"/>
      <c r="AW2564" s="75"/>
      <c r="AX2564" s="75"/>
      <c r="AY2564" s="75"/>
      <c r="AZ2564" s="75"/>
      <c r="BA2564" s="75"/>
      <c r="BB2564" s="75"/>
      <c r="BC2564" s="75"/>
      <c r="BD2564" s="75"/>
      <c r="BE2564" s="75"/>
      <c r="BF2564" s="75"/>
      <c r="BG2564" s="75"/>
      <c r="BH2564" s="75"/>
      <c r="BI2564" s="75"/>
      <c r="BJ2564" s="75"/>
      <c r="BK2564" s="75"/>
      <c r="BL2564" s="75"/>
      <c r="BM2564" s="75"/>
      <c r="BN2564" s="75"/>
      <c r="BO2564" s="75"/>
      <c r="BP2564" s="75"/>
      <c r="BQ2564" s="75"/>
      <c r="BR2564" s="75"/>
      <c r="BS2564" s="75"/>
      <c r="BT2564" s="75"/>
      <c r="BU2564" s="75"/>
      <c r="BV2564" s="75"/>
      <c r="BW2564" s="75"/>
      <c r="BX2564" s="75"/>
      <c r="BY2564" s="75"/>
      <c r="BZ2564" s="75"/>
      <c r="CA2564" s="75"/>
      <c r="CB2564" s="75"/>
      <c r="CC2564" s="75"/>
      <c r="CD2564" s="75"/>
      <c r="CE2564" s="75"/>
      <c r="CF2564" s="75"/>
      <c r="CG2564" s="75"/>
      <c r="CH2564" s="75"/>
      <c r="CI2564" s="75"/>
      <c r="CJ2564" s="75"/>
      <c r="CK2564" s="75"/>
      <c r="CL2564" s="75"/>
      <c r="CM2564" s="75"/>
      <c r="CN2564" s="75"/>
      <c r="CO2564" s="75"/>
      <c r="CP2564" s="75"/>
      <c r="CQ2564" s="75"/>
      <c r="CR2564" s="75"/>
      <c r="CS2564" s="75"/>
      <c r="CT2564" s="75"/>
      <c r="CU2564" s="75"/>
      <c r="CV2564" s="75"/>
      <c r="CW2564" s="75"/>
      <c r="CX2564" s="75"/>
      <c r="CY2564" s="75"/>
      <c r="CZ2564" s="75"/>
      <c r="DA2564" s="75"/>
      <c r="DB2564" s="75"/>
      <c r="DC2564" s="75"/>
      <c r="DD2564" s="75"/>
      <c r="DE2564" s="75"/>
      <c r="DF2564" s="75"/>
      <c r="DG2564" s="75"/>
      <c r="DH2564" s="75"/>
      <c r="DI2564" s="75"/>
      <c r="DJ2564" s="75"/>
      <c r="DK2564" s="75"/>
      <c r="DL2564" s="75"/>
      <c r="DM2564" s="75"/>
      <c r="DN2564" s="75"/>
      <c r="DO2564" s="75"/>
      <c r="DP2564" s="75"/>
      <c r="DQ2564" s="75"/>
      <c r="DR2564" s="75"/>
      <c r="DS2564" s="75"/>
      <c r="DT2564" s="75"/>
      <c r="DU2564" s="75"/>
      <c r="DV2564" s="75"/>
      <c r="DW2564" s="75"/>
      <c r="DX2564" s="75"/>
      <c r="DY2564" s="75"/>
      <c r="DZ2564" s="75"/>
      <c r="EA2564" s="75"/>
      <c r="EB2564" s="75"/>
      <c r="EC2564" s="75"/>
      <c r="ED2564" s="75"/>
      <c r="EE2564" s="75"/>
      <c r="EF2564" s="75"/>
      <c r="EG2564" s="75"/>
      <c r="EH2564" s="75"/>
      <c r="EI2564" s="75"/>
      <c r="EJ2564" s="75"/>
      <c r="EK2564" s="75"/>
      <c r="EL2564" s="75"/>
      <c r="EM2564" s="75"/>
      <c r="EN2564" s="75"/>
      <c r="EO2564" s="75"/>
      <c r="EP2564" s="75"/>
      <c r="EQ2564" s="75"/>
      <c r="ER2564" s="75"/>
      <c r="ES2564" s="75"/>
      <c r="ET2564" s="75"/>
      <c r="EU2564" s="75"/>
      <c r="EV2564" s="75"/>
      <c r="EW2564" s="75"/>
      <c r="EX2564" s="75"/>
      <c r="EY2564" s="75"/>
      <c r="EZ2564" s="75"/>
      <c r="FA2564" s="75"/>
      <c r="FB2564" s="786"/>
      <c r="FC2564" s="75"/>
      <c r="FD2564" s="75"/>
    </row>
    <row r="2565">
      <c r="A2565" s="1302" t="s">
        <v>9127</v>
      </c>
      <c r="B2565" s="63" t="s">
        <v>7242</v>
      </c>
      <c r="C2565" s="1220" t="s">
        <v>8</v>
      </c>
      <c r="D2565" s="63" t="s">
        <v>18</v>
      </c>
      <c r="E2565" s="63"/>
      <c r="F2565" s="75"/>
      <c r="G2565" s="63" t="s">
        <v>7243</v>
      </c>
      <c r="H2565" s="63" t="s">
        <v>4612</v>
      </c>
      <c r="I2565" s="63" t="s">
        <v>23</v>
      </c>
      <c r="J2565" s="63" t="s">
        <v>44</v>
      </c>
      <c r="K2565" s="63" t="s">
        <v>8933</v>
      </c>
      <c r="L2565" s="786" t="s">
        <v>492</v>
      </c>
      <c r="M2565" s="786" t="s">
        <v>50</v>
      </c>
      <c r="N2565" s="1307">
        <v>42941.0</v>
      </c>
      <c r="O2565" s="1290"/>
      <c r="P2565" s="1307">
        <v>42941.0</v>
      </c>
      <c r="Q2565" s="363"/>
      <c r="R2565" s="363"/>
      <c r="S2565" s="75"/>
      <c r="T2565" s="857">
        <f t="shared" si="4753"/>
        <v>582</v>
      </c>
      <c r="U2565" s="1209">
        <f t="shared" si="4637"/>
        <v>7</v>
      </c>
      <c r="V2565" s="1200">
        <f t="shared" ref="V2565:X2565" si="4941">IF(ISBLANK($A2565),"",sum(AF2565,AL2565,AR2565,AX2565,BD2565,BJ2565,BP2565,BV2565,CB2565,CH2565,CN2565,CT2565,CZ2565,DF2565,DL2565,DR2565,DX2565,ED2565,EJ2565,EP2565,EV2565))</f>
        <v>6</v>
      </c>
      <c r="W2565" s="1200">
        <f t="shared" si="4941"/>
        <v>0</v>
      </c>
      <c r="X2565" s="1200">
        <f t="shared" si="4941"/>
        <v>2</v>
      </c>
      <c r="Y2565" s="1201">
        <f t="shared" si="4755"/>
        <v>8</v>
      </c>
      <c r="Z2565" s="1200">
        <f t="shared" ref="Z2565:AB2565" si="4942">IF(ISBLANK($A2565),"",sum(AI2565,AO2565,AU2565,BA2565,BG2565,BM2565,BS2565,BY2565,CE2565,CK2565,CQ2565,CW2565,DC2565,DI2565,DO2565,DU2565,EA2565,EG2565,EM2565,ES2565,EY2565))</f>
        <v>3</v>
      </c>
      <c r="AA2565" s="1200">
        <f t="shared" si="4942"/>
        <v>2</v>
      </c>
      <c r="AB2565" s="1200">
        <f t="shared" si="4942"/>
        <v>0</v>
      </c>
      <c r="AC2565" s="1202">
        <f t="shared" si="4758"/>
        <v>5</v>
      </c>
      <c r="AD2565" s="1216">
        <f t="shared" si="4759"/>
        <v>0.375</v>
      </c>
      <c r="AE2565" s="1204" t="str">
        <f t="shared" ref="AE2565:AE2600" si="4945">IF( N2565="" , "", IF( (TODAY()-N2565)/7 &gt; 20 , "20+", ROUNDUP((TODAY()-N2565)/7 ,0)))</f>
        <v>20+</v>
      </c>
      <c r="AF2565" s="778">
        <v>3.0</v>
      </c>
      <c r="AG2565" s="75"/>
      <c r="AH2565" s="778">
        <v>2.0</v>
      </c>
      <c r="AI2565" s="75"/>
      <c r="AJ2565" s="75"/>
      <c r="AK2565" s="75"/>
      <c r="AL2565" s="75"/>
      <c r="AM2565" s="75"/>
      <c r="AN2565" s="75"/>
      <c r="AO2565" s="75"/>
      <c r="AP2565" s="75"/>
      <c r="AQ2565" s="75"/>
      <c r="AR2565" s="778">
        <v>2.0</v>
      </c>
      <c r="AS2565" s="75"/>
      <c r="AT2565" s="75"/>
      <c r="AU2565" s="75"/>
      <c r="AV2565" s="75"/>
      <c r="AW2565" s="75"/>
      <c r="AX2565" s="778">
        <v>1.0</v>
      </c>
      <c r="AY2565" s="75"/>
      <c r="AZ2565" s="75"/>
      <c r="BA2565" s="778">
        <v>3.0</v>
      </c>
      <c r="BB2565" s="75"/>
      <c r="BC2565" s="75"/>
      <c r="BD2565" s="75"/>
      <c r="BE2565" s="75"/>
      <c r="BF2565" s="75"/>
      <c r="BG2565" s="75"/>
      <c r="BH2565" s="778">
        <v>2.0</v>
      </c>
      <c r="BI2565" s="75"/>
      <c r="BJ2565" s="75"/>
      <c r="BK2565" s="75"/>
      <c r="BL2565" s="75"/>
      <c r="BM2565" s="75"/>
      <c r="BN2565" s="75"/>
      <c r="BO2565" s="75"/>
      <c r="BP2565" s="75"/>
      <c r="BQ2565" s="75"/>
      <c r="BR2565" s="75"/>
      <c r="BS2565" s="75"/>
      <c r="BT2565" s="75"/>
      <c r="BU2565" s="75"/>
      <c r="BV2565" s="75"/>
      <c r="BW2565" s="75"/>
      <c r="BX2565" s="75"/>
      <c r="BY2565" s="75"/>
      <c r="BZ2565" s="75"/>
      <c r="CA2565" s="75"/>
      <c r="CB2565" s="75"/>
      <c r="CC2565" s="75"/>
      <c r="CD2565" s="75"/>
      <c r="CE2565" s="75"/>
      <c r="CF2565" s="75"/>
      <c r="CG2565" s="75"/>
      <c r="CH2565" s="75"/>
      <c r="CI2565" s="75"/>
      <c r="CJ2565" s="75"/>
      <c r="CK2565" s="75"/>
      <c r="CL2565" s="75"/>
      <c r="CM2565" s="75"/>
      <c r="CN2565" s="75"/>
      <c r="CO2565" s="75"/>
      <c r="CP2565" s="75"/>
      <c r="CQ2565" s="75"/>
      <c r="CR2565" s="75"/>
      <c r="CS2565" s="75"/>
      <c r="CT2565" s="75"/>
      <c r="CU2565" s="75"/>
      <c r="CV2565" s="75"/>
      <c r="CW2565" s="75"/>
      <c r="CX2565" s="75"/>
      <c r="CY2565" s="75"/>
      <c r="CZ2565" s="75"/>
      <c r="DA2565" s="75"/>
      <c r="DB2565" s="75"/>
      <c r="DC2565" s="75"/>
      <c r="DD2565" s="75"/>
      <c r="DE2565" s="75"/>
      <c r="DF2565" s="75"/>
      <c r="DG2565" s="75"/>
      <c r="DH2565" s="75"/>
      <c r="DI2565" s="75"/>
      <c r="DJ2565" s="75"/>
      <c r="DK2565" s="75"/>
      <c r="DL2565" s="75"/>
      <c r="DM2565" s="75"/>
      <c r="DN2565" s="75"/>
      <c r="DO2565" s="75"/>
      <c r="DP2565" s="75"/>
      <c r="DQ2565" s="75"/>
      <c r="DR2565" s="75"/>
      <c r="DS2565" s="75"/>
      <c r="DT2565" s="75"/>
      <c r="DU2565" s="75"/>
      <c r="DV2565" s="75"/>
      <c r="DW2565" s="75"/>
      <c r="DX2565" s="75"/>
      <c r="DY2565" s="75"/>
      <c r="DZ2565" s="75"/>
      <c r="EA2565" s="75"/>
      <c r="EB2565" s="75"/>
      <c r="EC2565" s="75"/>
      <c r="ED2565" s="75"/>
      <c r="EE2565" s="75"/>
      <c r="EF2565" s="75"/>
      <c r="EG2565" s="63"/>
      <c r="EH2565" s="75"/>
      <c r="EI2565" s="75"/>
      <c r="EJ2565" s="75"/>
      <c r="EK2565" s="75"/>
      <c r="EL2565" s="75"/>
      <c r="EM2565" s="75"/>
      <c r="EN2565" s="75"/>
      <c r="EO2565" s="75"/>
      <c r="EP2565" s="75"/>
      <c r="EQ2565" s="75"/>
      <c r="ER2565" s="75"/>
      <c r="ES2565" s="75"/>
      <c r="ET2565" s="75"/>
      <c r="EU2565" s="75"/>
      <c r="EV2565" s="75"/>
      <c r="EW2565" s="75"/>
      <c r="EX2565" s="75"/>
      <c r="EY2565" s="75"/>
      <c r="EZ2565" s="75"/>
      <c r="FA2565" s="75"/>
      <c r="FB2565" s="1219" t="s">
        <v>9128</v>
      </c>
      <c r="FC2565" s="1215"/>
      <c r="FD2565" s="75"/>
    </row>
    <row r="2566">
      <c r="A2566" s="757" t="s">
        <v>9129</v>
      </c>
      <c r="B2566" s="757" t="s">
        <v>402</v>
      </c>
      <c r="C2566" s="829" t="s">
        <v>8</v>
      </c>
      <c r="D2566" s="757" t="s">
        <v>10</v>
      </c>
      <c r="E2566" s="67"/>
      <c r="F2566" s="67"/>
      <c r="G2566" s="757" t="s">
        <v>8947</v>
      </c>
      <c r="H2566" s="757" t="s">
        <v>4612</v>
      </c>
      <c r="I2566" s="757" t="s">
        <v>23</v>
      </c>
      <c r="J2566" s="757" t="s">
        <v>44</v>
      </c>
      <c r="K2566" s="757" t="s">
        <v>8933</v>
      </c>
      <c r="L2566" s="757" t="s">
        <v>5268</v>
      </c>
      <c r="M2566" s="757" t="s">
        <v>119</v>
      </c>
      <c r="N2566" s="759">
        <v>42872.0</v>
      </c>
      <c r="O2566" s="203"/>
      <c r="P2566" s="794">
        <v>42872.0</v>
      </c>
      <c r="Q2566" s="203"/>
      <c r="R2566" s="203"/>
      <c r="S2566" s="67"/>
      <c r="T2566" s="857">
        <f t="shared" si="4753"/>
        <v>651</v>
      </c>
      <c r="U2566" s="1209">
        <f t="shared" si="4637"/>
        <v>7</v>
      </c>
      <c r="V2566" s="70">
        <f t="shared" ref="V2566:X2566" si="4943">IF(ISBLANK($A2566),"",sum(AF2566,AL2566,AR2566,AX2566,BD2566,BJ2566,BP2566,BV2566,CB2566,CH2566,CN2566,CT2566,CZ2566,DF2566,DL2566,DR2566,DX2566,ED2566,EJ2566,EP2566,EV2566))</f>
        <v>16</v>
      </c>
      <c r="W2566" s="70">
        <f t="shared" si="4943"/>
        <v>0</v>
      </c>
      <c r="X2566" s="70">
        <f t="shared" si="4943"/>
        <v>0</v>
      </c>
      <c r="Y2566" s="71">
        <f t="shared" si="4755"/>
        <v>16</v>
      </c>
      <c r="Z2566" s="70">
        <f t="shared" ref="Z2566:AB2566" si="4944">IF(ISBLANK($A2566),"",sum(AI2566,AO2566,AU2566,BA2566,BG2566,BM2566,BS2566,BY2566,CE2566,CK2566,CQ2566,CW2566,DC2566,DI2566,DO2566,DU2566,EA2566,EG2566,EM2566,ES2566,EY2566))</f>
        <v>13</v>
      </c>
      <c r="AA2566" s="70">
        <f t="shared" si="4944"/>
        <v>1</v>
      </c>
      <c r="AB2566" s="70">
        <f t="shared" si="4944"/>
        <v>0</v>
      </c>
      <c r="AC2566" s="1221">
        <f t="shared" si="4758"/>
        <v>14</v>
      </c>
      <c r="AD2566" s="763">
        <f t="shared" si="4759"/>
        <v>0.8125</v>
      </c>
      <c r="AE2566" s="1337" t="str">
        <f t="shared" si="4945"/>
        <v>20+</v>
      </c>
      <c r="AF2566" s="67"/>
      <c r="AG2566" s="67"/>
      <c r="AH2566" s="67"/>
      <c r="AI2566" s="67"/>
      <c r="AJ2566" s="67"/>
      <c r="AK2566" s="67"/>
      <c r="AL2566" s="74">
        <v>3.0</v>
      </c>
      <c r="AM2566" s="67"/>
      <c r="AN2566" s="67"/>
      <c r="AO2566" s="67"/>
      <c r="AP2566" s="67"/>
      <c r="AQ2566" s="67"/>
      <c r="AR2566" s="67"/>
      <c r="AS2566" s="67"/>
      <c r="AT2566" s="67"/>
      <c r="AU2566" s="74">
        <v>2.0</v>
      </c>
      <c r="AV2566" s="74">
        <v>1.0</v>
      </c>
      <c r="AW2566" s="67"/>
      <c r="AX2566" s="74">
        <v>8.0</v>
      </c>
      <c r="AY2566" s="67"/>
      <c r="AZ2566" s="67"/>
      <c r="BA2566" s="757"/>
      <c r="BB2566" s="757"/>
      <c r="BC2566" s="67"/>
      <c r="BD2566" s="67"/>
      <c r="BE2566" s="67"/>
      <c r="BF2566" s="67"/>
      <c r="BG2566" s="74">
        <v>8.0</v>
      </c>
      <c r="BH2566" s="67"/>
      <c r="BI2566" s="67"/>
      <c r="BJ2566" s="67"/>
      <c r="BK2566" s="67"/>
      <c r="BL2566" s="67"/>
      <c r="BM2566" s="67"/>
      <c r="BN2566" s="67"/>
      <c r="BO2566" s="67"/>
      <c r="BP2566" s="67"/>
      <c r="BQ2566" s="67"/>
      <c r="BR2566" s="67"/>
      <c r="BS2566" s="67"/>
      <c r="BT2566" s="67"/>
      <c r="BU2566" s="67"/>
      <c r="BV2566" s="74">
        <v>2.0</v>
      </c>
      <c r="BW2566" s="67"/>
      <c r="BX2566" s="67"/>
      <c r="BY2566" s="74">
        <v>2.0</v>
      </c>
      <c r="BZ2566" s="67"/>
      <c r="CA2566" s="67"/>
      <c r="CB2566" s="74">
        <v>2.0</v>
      </c>
      <c r="CC2566" s="67"/>
      <c r="CD2566" s="67"/>
      <c r="CE2566" s="757"/>
      <c r="CF2566" s="67"/>
      <c r="CG2566" s="67"/>
      <c r="CH2566" s="67"/>
      <c r="CI2566" s="67"/>
      <c r="CJ2566" s="67"/>
      <c r="CK2566" s="74">
        <v>1.0</v>
      </c>
      <c r="CL2566" s="67"/>
      <c r="CM2566" s="67"/>
      <c r="CN2566" s="67"/>
      <c r="CO2566" s="67"/>
      <c r="CP2566" s="67"/>
      <c r="CQ2566" s="67"/>
      <c r="CR2566" s="67"/>
      <c r="CS2566" s="67"/>
      <c r="CT2566" s="67"/>
      <c r="CU2566" s="67"/>
      <c r="CV2566" s="67"/>
      <c r="CW2566" s="67"/>
      <c r="CX2566" s="67"/>
      <c r="CY2566" s="67"/>
      <c r="CZ2566" s="67"/>
      <c r="DA2566" s="67"/>
      <c r="DB2566" s="67"/>
      <c r="DC2566" s="67"/>
      <c r="DD2566" s="67"/>
      <c r="DE2566" s="67"/>
      <c r="DF2566" s="67"/>
      <c r="DG2566" s="67"/>
      <c r="DH2566" s="67"/>
      <c r="DI2566" s="67"/>
      <c r="DJ2566" s="67"/>
      <c r="DK2566" s="67"/>
      <c r="DL2566" s="67"/>
      <c r="DM2566" s="67"/>
      <c r="DN2566" s="67"/>
      <c r="DO2566" s="67"/>
      <c r="DP2566" s="67"/>
      <c r="DQ2566" s="67"/>
      <c r="DR2566" s="67"/>
      <c r="DS2566" s="67"/>
      <c r="DT2566" s="67"/>
      <c r="DU2566" s="67"/>
      <c r="DV2566" s="67"/>
      <c r="DW2566" s="67"/>
      <c r="DX2566" s="74">
        <v>1.0</v>
      </c>
      <c r="DY2566" s="67"/>
      <c r="DZ2566" s="67"/>
      <c r="EA2566" s="67"/>
      <c r="EB2566" s="67"/>
      <c r="EC2566" s="67"/>
      <c r="ED2566" s="67"/>
      <c r="EE2566" s="67"/>
      <c r="EF2566" s="67"/>
      <c r="EG2566" s="757"/>
      <c r="EH2566" s="67"/>
      <c r="EI2566" s="67"/>
      <c r="EJ2566" s="67"/>
      <c r="EK2566" s="67"/>
      <c r="EL2566" s="67"/>
      <c r="EM2566" s="67"/>
      <c r="EN2566" s="67"/>
      <c r="EO2566" s="67"/>
      <c r="EP2566" s="67"/>
      <c r="EQ2566" s="67"/>
      <c r="ER2566" s="67"/>
      <c r="ES2566" s="67"/>
      <c r="ET2566" s="67"/>
      <c r="EU2566" s="67"/>
      <c r="EV2566" s="67"/>
      <c r="EW2566" s="67"/>
      <c r="EX2566" s="67"/>
      <c r="EY2566" s="67"/>
      <c r="EZ2566" s="67"/>
      <c r="FA2566" s="67"/>
      <c r="FB2566" s="951" t="s">
        <v>9130</v>
      </c>
      <c r="FC2566" s="1205"/>
      <c r="FD2566" s="67"/>
    </row>
    <row r="2567">
      <c r="A2567" s="786" t="s">
        <v>9131</v>
      </c>
      <c r="B2567" s="786" t="s">
        <v>9132</v>
      </c>
      <c r="C2567" s="1283" t="s">
        <v>70</v>
      </c>
      <c r="D2567" s="786" t="s">
        <v>18</v>
      </c>
      <c r="E2567" s="786"/>
      <c r="F2567" s="786"/>
      <c r="G2567" s="786" t="s">
        <v>9133</v>
      </c>
      <c r="H2567" s="786" t="s">
        <v>8761</v>
      </c>
      <c r="I2567" s="786" t="s">
        <v>23</v>
      </c>
      <c r="J2567" s="786" t="s">
        <v>44</v>
      </c>
      <c r="K2567" s="786" t="s">
        <v>8933</v>
      </c>
      <c r="L2567" s="786" t="s">
        <v>6003</v>
      </c>
      <c r="M2567" s="786" t="s">
        <v>123</v>
      </c>
      <c r="N2567" s="1284">
        <v>42776.0</v>
      </c>
      <c r="O2567" s="1284">
        <v>42776.0</v>
      </c>
      <c r="P2567" s="1285"/>
      <c r="Q2567" s="363"/>
      <c r="R2567" s="363"/>
      <c r="S2567" s="75"/>
      <c r="T2567" s="857">
        <f t="shared" si="4753"/>
        <v>747</v>
      </c>
      <c r="U2567" s="1209">
        <f t="shared" si="4637"/>
        <v>7</v>
      </c>
      <c r="V2567" s="1291">
        <f t="shared" ref="V2567:X2567" si="4946">IF(ISBLANK($A2567),"",sum(AF2567,AL2567,AR2567,AX2567,BD2567,BJ2567,BP2567,BV2567,CB2567,CH2567,CN2567,CT2567,CZ2567,DF2567,DL2567,DR2567,DX2567,ED2567,EJ2567,EP2567,EV2567))</f>
        <v>15</v>
      </c>
      <c r="W2567" s="1291">
        <f t="shared" si="4946"/>
        <v>4</v>
      </c>
      <c r="X2567" s="1291">
        <f t="shared" si="4946"/>
        <v>0</v>
      </c>
      <c r="Y2567" s="1292">
        <f t="shared" si="4755"/>
        <v>19</v>
      </c>
      <c r="Z2567" s="1291">
        <f t="shared" ref="Z2567:AB2567" si="4947">IF(ISBLANK($A2567),"",sum(AI2567,AO2567,AU2567,BA2567,BG2567,BM2567,BS2567,BY2567,CE2567,CK2567,CQ2567,CW2567,DC2567,DI2567,DO2567,DU2567,EA2567,EG2567,EM2567,ES2567,EY2567))</f>
        <v>8</v>
      </c>
      <c r="AA2567" s="1291">
        <f t="shared" si="4947"/>
        <v>5</v>
      </c>
      <c r="AB2567" s="1291">
        <f t="shared" si="4947"/>
        <v>0</v>
      </c>
      <c r="AC2567" s="1293">
        <f t="shared" si="4758"/>
        <v>13</v>
      </c>
      <c r="AD2567" s="1303">
        <f t="shared" si="4759"/>
        <v>0.4210526316</v>
      </c>
      <c r="AE2567" s="1204" t="str">
        <f t="shared" si="4945"/>
        <v>20+</v>
      </c>
      <c r="AF2567" s="75"/>
      <c r="AG2567" s="75"/>
      <c r="AH2567" s="75"/>
      <c r="AI2567" s="75"/>
      <c r="AJ2567" s="75"/>
      <c r="AK2567" s="75"/>
      <c r="AL2567" s="1286">
        <v>1.0</v>
      </c>
      <c r="AM2567" s="75"/>
      <c r="AN2567" s="75"/>
      <c r="AO2567" s="75"/>
      <c r="AP2567" s="75"/>
      <c r="AQ2567" s="75"/>
      <c r="AR2567" s="1286">
        <v>1.0</v>
      </c>
      <c r="AS2567" s="75"/>
      <c r="AT2567" s="75"/>
      <c r="AU2567" s="75"/>
      <c r="AV2567" s="75"/>
      <c r="AW2567" s="75"/>
      <c r="AX2567" s="1286">
        <v>5.0</v>
      </c>
      <c r="AY2567" s="1286">
        <v>2.0</v>
      </c>
      <c r="AZ2567" s="75"/>
      <c r="BA2567" s="75"/>
      <c r="BB2567" s="75"/>
      <c r="BC2567" s="75"/>
      <c r="BD2567" s="1286">
        <v>1.0</v>
      </c>
      <c r="BE2567" s="75"/>
      <c r="BF2567" s="75"/>
      <c r="BG2567" s="1286">
        <v>2.0</v>
      </c>
      <c r="BH2567" s="1286">
        <v>1.0</v>
      </c>
      <c r="BI2567" s="75"/>
      <c r="BJ2567" s="1286">
        <v>1.0</v>
      </c>
      <c r="BK2567" s="75"/>
      <c r="BL2567" s="75"/>
      <c r="BM2567" s="75"/>
      <c r="BN2567" s="75"/>
      <c r="BO2567" s="75"/>
      <c r="BP2567" s="75"/>
      <c r="BQ2567" s="75"/>
      <c r="BR2567" s="75"/>
      <c r="BS2567" s="75"/>
      <c r="BT2567" s="75"/>
      <c r="BU2567" s="75"/>
      <c r="BV2567" s="75"/>
      <c r="BW2567" s="75"/>
      <c r="BX2567" s="75"/>
      <c r="BY2567" s="75"/>
      <c r="BZ2567" s="75"/>
      <c r="CA2567" s="75"/>
      <c r="CB2567" s="75"/>
      <c r="CC2567" s="1286">
        <v>1.0</v>
      </c>
      <c r="CD2567" s="75"/>
      <c r="CE2567" s="75"/>
      <c r="CF2567" s="75"/>
      <c r="CG2567" s="75"/>
      <c r="CH2567" s="75"/>
      <c r="CI2567" s="1286">
        <v>1.0</v>
      </c>
      <c r="CJ2567" s="75"/>
      <c r="CK2567" s="1286">
        <v>1.0</v>
      </c>
      <c r="CL2567" s="75"/>
      <c r="CM2567" s="75"/>
      <c r="CN2567" s="75"/>
      <c r="CO2567" s="75"/>
      <c r="CP2567" s="75"/>
      <c r="CQ2567" s="75"/>
      <c r="CR2567" s="75"/>
      <c r="CS2567" s="75"/>
      <c r="CT2567" s="75"/>
      <c r="CU2567" s="75"/>
      <c r="CV2567" s="75"/>
      <c r="CW2567" s="75"/>
      <c r="CX2567" s="1286">
        <v>2.0</v>
      </c>
      <c r="CY2567" s="75"/>
      <c r="CZ2567" s="1286">
        <v>1.0</v>
      </c>
      <c r="DA2567" s="75"/>
      <c r="DB2567" s="75"/>
      <c r="DC2567" s="1286">
        <v>1.0</v>
      </c>
      <c r="DD2567" s="75"/>
      <c r="DE2567" s="75"/>
      <c r="DF2567" s="75"/>
      <c r="DG2567" s="75"/>
      <c r="DH2567" s="75"/>
      <c r="DI2567" s="75"/>
      <c r="DJ2567" s="75"/>
      <c r="DK2567" s="75"/>
      <c r="DL2567" s="75"/>
      <c r="DM2567" s="75"/>
      <c r="DN2567" s="75"/>
      <c r="DO2567" s="75"/>
      <c r="DP2567" s="75"/>
      <c r="DQ2567" s="75"/>
      <c r="DR2567" s="1286">
        <v>1.0</v>
      </c>
      <c r="DS2567" s="75"/>
      <c r="DT2567" s="75"/>
      <c r="DU2567" s="75"/>
      <c r="DV2567" s="75"/>
      <c r="DW2567" s="75"/>
      <c r="DX2567" s="1286">
        <v>1.0</v>
      </c>
      <c r="DY2567" s="75"/>
      <c r="DZ2567" s="75"/>
      <c r="EA2567" s="75"/>
      <c r="EB2567" s="75"/>
      <c r="EC2567" s="75"/>
      <c r="ED2567" s="75"/>
      <c r="EE2567" s="75"/>
      <c r="EF2567" s="75"/>
      <c r="EG2567" s="1286">
        <v>1.0</v>
      </c>
      <c r="EH2567" s="1286">
        <v>1.0</v>
      </c>
      <c r="EI2567" s="75"/>
      <c r="EJ2567" s="1286">
        <v>1.0</v>
      </c>
      <c r="EK2567" s="75"/>
      <c r="EL2567" s="75"/>
      <c r="EM2567" s="1286">
        <v>2.0</v>
      </c>
      <c r="EN2567" s="1286">
        <v>1.0</v>
      </c>
      <c r="EO2567" s="75"/>
      <c r="EP2567" s="75"/>
      <c r="EQ2567" s="75"/>
      <c r="ER2567" s="75"/>
      <c r="ES2567" s="75"/>
      <c r="ET2567" s="75"/>
      <c r="EU2567" s="75"/>
      <c r="EV2567" s="1286">
        <v>2.0</v>
      </c>
      <c r="EW2567" s="75"/>
      <c r="EX2567" s="75"/>
      <c r="EY2567" s="1286">
        <v>1.0</v>
      </c>
      <c r="EZ2567" s="75"/>
      <c r="FA2567" s="75"/>
      <c r="FB2567" s="1287" t="s">
        <v>9134</v>
      </c>
      <c r="FC2567" s="1215"/>
      <c r="FD2567" s="75"/>
    </row>
    <row r="2568">
      <c r="A2568" s="786" t="s">
        <v>9135</v>
      </c>
      <c r="B2568" s="786" t="s">
        <v>8195</v>
      </c>
      <c r="C2568" s="1283" t="s">
        <v>70</v>
      </c>
      <c r="D2568" s="786" t="s">
        <v>18</v>
      </c>
      <c r="E2568" s="786"/>
      <c r="F2568" s="786"/>
      <c r="G2568" s="786" t="s">
        <v>9136</v>
      </c>
      <c r="H2568" s="786" t="s">
        <v>8761</v>
      </c>
      <c r="I2568" s="786" t="s">
        <v>23</v>
      </c>
      <c r="J2568" s="786" t="s">
        <v>44</v>
      </c>
      <c r="K2568" s="786" t="s">
        <v>74</v>
      </c>
      <c r="L2568" s="786" t="s">
        <v>6003</v>
      </c>
      <c r="M2568" s="786" t="s">
        <v>123</v>
      </c>
      <c r="N2568" s="1284">
        <v>42667.0</v>
      </c>
      <c r="O2568" s="1284">
        <v>42667.0</v>
      </c>
      <c r="P2568" s="1285"/>
      <c r="Q2568" s="363"/>
      <c r="R2568" s="363"/>
      <c r="S2568" s="75"/>
      <c r="T2568" s="857">
        <f t="shared" si="4753"/>
        <v>856</v>
      </c>
      <c r="U2568" s="1209">
        <f t="shared" si="4637"/>
        <v>7</v>
      </c>
      <c r="V2568" s="1291">
        <f t="shared" ref="V2568:X2568" si="4948">IF(ISBLANK($A2568),"",sum(AF2568,AL2568,AR2568,AX2568,BD2568,BJ2568,BP2568,BV2568,CB2568,CH2568,CN2568,CT2568,CZ2568,DF2568,DL2568,DR2568,DX2568,ED2568,EJ2568,EP2568,EV2568))</f>
        <v>12</v>
      </c>
      <c r="W2568" s="1291">
        <f t="shared" si="4948"/>
        <v>0</v>
      </c>
      <c r="X2568" s="1291">
        <f t="shared" si="4948"/>
        <v>0</v>
      </c>
      <c r="Y2568" s="1292">
        <f t="shared" si="4755"/>
        <v>12</v>
      </c>
      <c r="Z2568" s="1291">
        <f t="shared" ref="Z2568:AB2568" si="4949">IF(ISBLANK($A2568),"",sum(AI2568,AO2568,AU2568,BA2568,BG2568,BM2568,BS2568,BY2568,CE2568,CK2568,CQ2568,CW2568,DC2568,DI2568,DO2568,DU2568,EA2568,EG2568,EM2568,ES2568,EY2568))</f>
        <v>6</v>
      </c>
      <c r="AA2568" s="1291">
        <f t="shared" si="4949"/>
        <v>4</v>
      </c>
      <c r="AB2568" s="1291">
        <f t="shared" si="4949"/>
        <v>0</v>
      </c>
      <c r="AC2568" s="1293">
        <f t="shared" si="4758"/>
        <v>10</v>
      </c>
      <c r="AD2568" s="1303">
        <f t="shared" si="4759"/>
        <v>0.5</v>
      </c>
      <c r="AE2568" s="1204" t="str">
        <f t="shared" si="4945"/>
        <v>20+</v>
      </c>
      <c r="AF2568" s="75"/>
      <c r="AG2568" s="75"/>
      <c r="AH2568" s="75"/>
      <c r="AI2568" s="75"/>
      <c r="AJ2568" s="75"/>
      <c r="AK2568" s="75"/>
      <c r="AL2568" s="75"/>
      <c r="AM2568" s="75"/>
      <c r="AN2568" s="75"/>
      <c r="AO2568" s="75"/>
      <c r="AP2568" s="75"/>
      <c r="AQ2568" s="75"/>
      <c r="AR2568" s="75"/>
      <c r="AS2568" s="75"/>
      <c r="AT2568" s="75"/>
      <c r="AU2568" s="75"/>
      <c r="AV2568" s="75"/>
      <c r="AW2568" s="75"/>
      <c r="AX2568" s="75"/>
      <c r="AY2568" s="75"/>
      <c r="AZ2568" s="75"/>
      <c r="BA2568" s="75"/>
      <c r="BB2568" s="75"/>
      <c r="BC2568" s="75"/>
      <c r="BD2568" s="1286">
        <v>3.0</v>
      </c>
      <c r="BE2568" s="75"/>
      <c r="BF2568" s="75"/>
      <c r="BG2568" s="75"/>
      <c r="BH2568" s="75"/>
      <c r="BI2568" s="75"/>
      <c r="BJ2568" s="75"/>
      <c r="BK2568" s="75"/>
      <c r="BL2568" s="75"/>
      <c r="BM2568" s="75"/>
      <c r="BN2568" s="75"/>
      <c r="BO2568" s="75"/>
      <c r="BP2568" s="75"/>
      <c r="BQ2568" s="75"/>
      <c r="BR2568" s="75"/>
      <c r="BS2568" s="75"/>
      <c r="BT2568" s="75"/>
      <c r="BU2568" s="75"/>
      <c r="BV2568" s="75"/>
      <c r="BW2568" s="75"/>
      <c r="BX2568" s="75"/>
      <c r="BY2568" s="75"/>
      <c r="BZ2568" s="75"/>
      <c r="CA2568" s="75"/>
      <c r="CB2568" s="75"/>
      <c r="CC2568" s="75"/>
      <c r="CD2568" s="75"/>
      <c r="CE2568" s="75"/>
      <c r="CF2568" s="75"/>
      <c r="CG2568" s="75"/>
      <c r="CH2568" s="75"/>
      <c r="CI2568" s="75"/>
      <c r="CJ2568" s="75"/>
      <c r="CK2568" s="75"/>
      <c r="CL2568" s="75"/>
      <c r="CM2568" s="75"/>
      <c r="CN2568" s="75"/>
      <c r="CO2568" s="75"/>
      <c r="CP2568" s="75"/>
      <c r="CQ2568" s="75"/>
      <c r="CR2568" s="75"/>
      <c r="CS2568" s="75"/>
      <c r="CT2568" s="75"/>
      <c r="CU2568" s="75"/>
      <c r="CV2568" s="75"/>
      <c r="CW2568" s="75"/>
      <c r="CX2568" s="75"/>
      <c r="CY2568" s="75"/>
      <c r="CZ2568" s="75"/>
      <c r="DA2568" s="75"/>
      <c r="DB2568" s="75"/>
      <c r="DC2568" s="75"/>
      <c r="DD2568" s="75"/>
      <c r="DE2568" s="75"/>
      <c r="DF2568" s="75"/>
      <c r="DG2568" s="75"/>
      <c r="DH2568" s="75"/>
      <c r="DI2568" s="75"/>
      <c r="DJ2568" s="75"/>
      <c r="DK2568" s="75"/>
      <c r="DL2568" s="75"/>
      <c r="DM2568" s="75"/>
      <c r="DN2568" s="75"/>
      <c r="DO2568" s="75"/>
      <c r="DP2568" s="75"/>
      <c r="DQ2568" s="75"/>
      <c r="DR2568" s="75"/>
      <c r="DS2568" s="75"/>
      <c r="DT2568" s="75"/>
      <c r="DU2568" s="75"/>
      <c r="DV2568" s="75"/>
      <c r="DW2568" s="75"/>
      <c r="DX2568" s="75"/>
      <c r="DY2568" s="75"/>
      <c r="DZ2568" s="75"/>
      <c r="EA2568" s="75"/>
      <c r="EB2568" s="75"/>
      <c r="EC2568" s="75"/>
      <c r="ED2568" s="75"/>
      <c r="EE2568" s="75"/>
      <c r="EF2568" s="75"/>
      <c r="EG2568" s="75"/>
      <c r="EH2568" s="75"/>
      <c r="EI2568" s="75"/>
      <c r="EJ2568" s="75"/>
      <c r="EK2568" s="75"/>
      <c r="EL2568" s="75"/>
      <c r="EM2568" s="75"/>
      <c r="EN2568" s="75"/>
      <c r="EO2568" s="75"/>
      <c r="EP2568" s="75"/>
      <c r="EQ2568" s="75"/>
      <c r="ER2568" s="75"/>
      <c r="ES2568" s="75"/>
      <c r="ET2568" s="75"/>
      <c r="EU2568" s="75"/>
      <c r="EV2568" s="1286">
        <v>9.0</v>
      </c>
      <c r="EW2568" s="75"/>
      <c r="EX2568" s="75"/>
      <c r="EY2568" s="1286">
        <v>6.0</v>
      </c>
      <c r="EZ2568" s="1286">
        <v>4.0</v>
      </c>
      <c r="FA2568" s="75"/>
      <c r="FB2568" s="1287" t="s">
        <v>9137</v>
      </c>
      <c r="FC2568" s="1215"/>
      <c r="FD2568" s="75"/>
    </row>
    <row r="2569">
      <c r="A2569" s="786" t="s">
        <v>9138</v>
      </c>
      <c r="B2569" s="786" t="s">
        <v>8703</v>
      </c>
      <c r="C2569" s="1283" t="s">
        <v>8</v>
      </c>
      <c r="D2569" s="786" t="s">
        <v>18</v>
      </c>
      <c r="E2569" s="786"/>
      <c r="F2569" s="786"/>
      <c r="G2569" s="786" t="s">
        <v>8704</v>
      </c>
      <c r="H2569" s="786" t="s">
        <v>4612</v>
      </c>
      <c r="I2569" s="786" t="s">
        <v>23</v>
      </c>
      <c r="J2569" s="786" t="s">
        <v>44</v>
      </c>
      <c r="K2569" s="786" t="s">
        <v>8520</v>
      </c>
      <c r="L2569" s="786" t="s">
        <v>302</v>
      </c>
      <c r="M2569" s="786" t="s">
        <v>106</v>
      </c>
      <c r="N2569" s="1284">
        <v>42856.0</v>
      </c>
      <c r="O2569" s="1284"/>
      <c r="P2569" s="1285"/>
      <c r="Q2569" s="363"/>
      <c r="R2569" s="363"/>
      <c r="S2569" s="75"/>
      <c r="T2569" s="857">
        <f t="shared" si="4753"/>
        <v>667</v>
      </c>
      <c r="U2569" s="1209">
        <f t="shared" si="4637"/>
        <v>7</v>
      </c>
      <c r="V2569" s="1291">
        <f t="shared" ref="V2569:X2569" si="4950">IF(ISBLANK($A2569),"",sum(AF2569,AL2569,AR2569,AX2569,BD2569,BJ2569,BP2569,BV2569,CB2569,CH2569,CN2569,CT2569,CZ2569,DF2569,DL2569,DR2569,DX2569,ED2569,EJ2569,EP2569,EV2569))</f>
        <v>7</v>
      </c>
      <c r="W2569" s="1291">
        <f t="shared" si="4950"/>
        <v>1</v>
      </c>
      <c r="X2569" s="1291">
        <f t="shared" si="4950"/>
        <v>0</v>
      </c>
      <c r="Y2569" s="1292">
        <f t="shared" si="4755"/>
        <v>8</v>
      </c>
      <c r="Z2569" s="1291">
        <f t="shared" ref="Z2569:AB2569" si="4951">IF(ISBLANK($A2569),"",sum(AI2569,AO2569,AU2569,BA2569,BG2569,BM2569,BS2569,BY2569,CE2569,CK2569,CQ2569,CW2569,DC2569,DI2569,DO2569,DU2569,EA2569,EG2569,EM2569,ES2569,EY2569))</f>
        <v>5</v>
      </c>
      <c r="AA2569" s="1291">
        <f t="shared" si="4951"/>
        <v>4</v>
      </c>
      <c r="AB2569" s="1291">
        <f t="shared" si="4951"/>
        <v>0</v>
      </c>
      <c r="AC2569" s="1293">
        <f t="shared" si="4758"/>
        <v>9</v>
      </c>
      <c r="AD2569" s="1303">
        <f t="shared" si="4759"/>
        <v>0.625</v>
      </c>
      <c r="AE2569" s="1204" t="str">
        <f t="shared" si="4945"/>
        <v>20+</v>
      </c>
      <c r="AF2569" s="75"/>
      <c r="AG2569" s="75"/>
      <c r="AH2569" s="75"/>
      <c r="AI2569" s="75"/>
      <c r="AJ2569" s="75"/>
      <c r="AK2569" s="75"/>
      <c r="AL2569" s="75"/>
      <c r="AM2569" s="75"/>
      <c r="AN2569" s="75"/>
      <c r="AO2569" s="75"/>
      <c r="AP2569" s="75"/>
      <c r="AQ2569" s="75"/>
      <c r="AR2569" s="75"/>
      <c r="AS2569" s="75"/>
      <c r="AT2569" s="75"/>
      <c r="AU2569" s="75"/>
      <c r="AV2569" s="75"/>
      <c r="AW2569" s="75"/>
      <c r="AX2569" s="75"/>
      <c r="AY2569" s="75"/>
      <c r="AZ2569" s="75"/>
      <c r="BA2569" s="75"/>
      <c r="BB2569" s="75"/>
      <c r="BC2569" s="75"/>
      <c r="BD2569" s="75"/>
      <c r="BE2569" s="75"/>
      <c r="BF2569" s="75"/>
      <c r="BG2569" s="75"/>
      <c r="BH2569" s="75"/>
      <c r="BI2569" s="75"/>
      <c r="BJ2569" s="75"/>
      <c r="BK2569" s="75"/>
      <c r="BL2569" s="75"/>
      <c r="BM2569" s="75"/>
      <c r="BN2569" s="1286">
        <v>1.0</v>
      </c>
      <c r="BO2569" s="75"/>
      <c r="BP2569" s="75"/>
      <c r="BQ2569" s="75"/>
      <c r="BR2569" s="75"/>
      <c r="BS2569" s="75"/>
      <c r="BT2569" s="75"/>
      <c r="BU2569" s="75"/>
      <c r="BV2569" s="75"/>
      <c r="BW2569" s="75"/>
      <c r="BX2569" s="75"/>
      <c r="BY2569" s="75"/>
      <c r="BZ2569" s="75"/>
      <c r="CA2569" s="75"/>
      <c r="CB2569" s="75"/>
      <c r="CC2569" s="75"/>
      <c r="CD2569" s="75"/>
      <c r="CE2569" s="75"/>
      <c r="CF2569" s="75"/>
      <c r="CG2569" s="75"/>
      <c r="CH2569" s="1286">
        <v>3.0</v>
      </c>
      <c r="CI2569" s="1286">
        <v>1.0</v>
      </c>
      <c r="CJ2569" s="75"/>
      <c r="CK2569" s="1286">
        <v>2.0</v>
      </c>
      <c r="CL2569" s="75"/>
      <c r="CM2569" s="75"/>
      <c r="CN2569" s="1286">
        <v>1.0</v>
      </c>
      <c r="CO2569" s="75"/>
      <c r="CP2569" s="75"/>
      <c r="CQ2569" s="75"/>
      <c r="CR2569" s="75"/>
      <c r="CS2569" s="75"/>
      <c r="CT2569" s="1286">
        <v>2.0</v>
      </c>
      <c r="CU2569" s="75"/>
      <c r="CV2569" s="75"/>
      <c r="CW2569" s="75"/>
      <c r="CX2569" s="75"/>
      <c r="CY2569" s="75"/>
      <c r="CZ2569" s="1286">
        <v>1.0</v>
      </c>
      <c r="DA2569" s="75"/>
      <c r="DB2569" s="75"/>
      <c r="DC2569" s="1286">
        <v>3.0</v>
      </c>
      <c r="DD2569" s="75"/>
      <c r="DE2569" s="75"/>
      <c r="DF2569" s="75"/>
      <c r="DG2569" s="75"/>
      <c r="DH2569" s="75"/>
      <c r="DI2569" s="75"/>
      <c r="DJ2569" s="1286">
        <v>3.0</v>
      </c>
      <c r="DK2569" s="75"/>
      <c r="DL2569" s="75"/>
      <c r="DM2569" s="75"/>
      <c r="DN2569" s="75"/>
      <c r="DO2569" s="75"/>
      <c r="DP2569" s="75"/>
      <c r="DQ2569" s="75"/>
      <c r="DR2569" s="75"/>
      <c r="DS2569" s="75"/>
      <c r="DT2569" s="75"/>
      <c r="DU2569" s="75"/>
      <c r="DV2569" s="75"/>
      <c r="DW2569" s="75"/>
      <c r="DX2569" s="75"/>
      <c r="DY2569" s="75"/>
      <c r="DZ2569" s="75"/>
      <c r="EA2569" s="75"/>
      <c r="EB2569" s="75"/>
      <c r="EC2569" s="75"/>
      <c r="ED2569" s="75"/>
      <c r="EE2569" s="75"/>
      <c r="EF2569" s="75"/>
      <c r="EG2569" s="75"/>
      <c r="EH2569" s="75"/>
      <c r="EI2569" s="75"/>
      <c r="EJ2569" s="75"/>
      <c r="EK2569" s="75"/>
      <c r="EL2569" s="75"/>
      <c r="EM2569" s="75"/>
      <c r="EN2569" s="75"/>
      <c r="EO2569" s="75"/>
      <c r="EP2569" s="75"/>
      <c r="EQ2569" s="75"/>
      <c r="ER2569" s="75"/>
      <c r="ES2569" s="75"/>
      <c r="ET2569" s="75"/>
      <c r="EU2569" s="75"/>
      <c r="EV2569" s="75"/>
      <c r="EW2569" s="75"/>
      <c r="EX2569" s="75"/>
      <c r="EY2569" s="75"/>
      <c r="EZ2569" s="75"/>
      <c r="FA2569" s="75"/>
      <c r="FB2569" s="1287" t="s">
        <v>9139</v>
      </c>
      <c r="FC2569" s="1215"/>
      <c r="FD2569" s="75"/>
    </row>
    <row r="2570">
      <c r="A2570" s="75" t="s">
        <v>9140</v>
      </c>
      <c r="B2570" s="63" t="s">
        <v>8984</v>
      </c>
      <c r="C2570" s="1220" t="s">
        <v>109</v>
      </c>
      <c r="D2570" s="63" t="s">
        <v>18</v>
      </c>
      <c r="E2570" s="63"/>
      <c r="F2570" s="75"/>
      <c r="G2570" s="63" t="s">
        <v>9087</v>
      </c>
      <c r="H2570" s="63" t="s">
        <v>9141</v>
      </c>
      <c r="I2570" s="63" t="s">
        <v>13</v>
      </c>
      <c r="J2570" s="63" t="s">
        <v>13</v>
      </c>
      <c r="K2570" s="786" t="s">
        <v>74</v>
      </c>
      <c r="L2570" s="75" t="s">
        <v>399</v>
      </c>
      <c r="M2570" s="63" t="s">
        <v>121</v>
      </c>
      <c r="N2570" s="1290">
        <v>42741.0</v>
      </c>
      <c r="O2570" s="1290">
        <v>42741.0</v>
      </c>
      <c r="P2570" s="1285"/>
      <c r="Q2570" s="363"/>
      <c r="R2570" s="363"/>
      <c r="S2570" s="75"/>
      <c r="T2570" s="857">
        <f t="shared" si="4753"/>
        <v>782</v>
      </c>
      <c r="U2570" s="1209">
        <f t="shared" si="4637"/>
        <v>7</v>
      </c>
      <c r="V2570" s="1200">
        <f t="shared" ref="V2570:X2570" si="4952">IF(ISBLANK($A2570),"",sum(AF2570,AL2570,AR2570,AX2570,BD2570,BJ2570,BP2570,BV2570,CB2570,CH2570,CN2570,CT2570,CZ2570,DF2570,DL2570,DR2570,DX2570,ED2570,EJ2570,EP2570,EV2570))</f>
        <v>10</v>
      </c>
      <c r="W2570" s="1200">
        <f t="shared" si="4952"/>
        <v>10</v>
      </c>
      <c r="X2570" s="1200">
        <f t="shared" si="4952"/>
        <v>0</v>
      </c>
      <c r="Y2570" s="1201">
        <f t="shared" si="4755"/>
        <v>20</v>
      </c>
      <c r="Z2570" s="1200">
        <f t="shared" ref="Z2570:AB2570" si="4953">IF(ISBLANK($A2570),"",sum(AI2570,AO2570,AU2570,BA2570,BG2570,BM2570,BS2570,BY2570,CE2570,CK2570,CQ2570,CW2570,DC2570,DI2570,DO2570,DU2570,EA2570,EG2570,EM2570,ES2570,EY2570))</f>
        <v>10</v>
      </c>
      <c r="AA2570" s="1200">
        <f t="shared" si="4953"/>
        <v>3</v>
      </c>
      <c r="AB2570" s="1200">
        <f t="shared" si="4953"/>
        <v>0</v>
      </c>
      <c r="AC2570" s="1202">
        <f t="shared" si="4758"/>
        <v>13</v>
      </c>
      <c r="AD2570" s="1216">
        <f t="shared" si="4759"/>
        <v>0.5</v>
      </c>
      <c r="AE2570" s="1204" t="str">
        <f t="shared" si="4945"/>
        <v>20+</v>
      </c>
      <c r="AF2570" s="75">
        <v>2.0</v>
      </c>
      <c r="AG2570" s="75">
        <v>4.0</v>
      </c>
      <c r="AH2570" s="75"/>
      <c r="AI2570" s="75">
        <v>2.0</v>
      </c>
      <c r="AJ2570" s="75">
        <v>1.0</v>
      </c>
      <c r="AK2570" s="75"/>
      <c r="AL2570" s="75"/>
      <c r="AM2570" s="75"/>
      <c r="AN2570" s="75"/>
      <c r="AO2570" s="75"/>
      <c r="AP2570" s="75"/>
      <c r="AQ2570" s="75"/>
      <c r="AR2570" s="75"/>
      <c r="AS2570" s="75"/>
      <c r="AT2570" s="75"/>
      <c r="AU2570" s="75">
        <v>1.0</v>
      </c>
      <c r="AV2570" s="75">
        <v>1.0</v>
      </c>
      <c r="AW2570" s="75"/>
      <c r="AX2570" s="75"/>
      <c r="AY2570" s="75">
        <v>1.0</v>
      </c>
      <c r="AZ2570" s="75"/>
      <c r="BA2570" s="75"/>
      <c r="BB2570" s="75"/>
      <c r="BC2570" s="75"/>
      <c r="BD2570" s="75"/>
      <c r="BE2570" s="75"/>
      <c r="BF2570" s="75"/>
      <c r="BG2570" s="75"/>
      <c r="BH2570" s="75"/>
      <c r="BI2570" s="75"/>
      <c r="BJ2570" s="75"/>
      <c r="BK2570" s="75"/>
      <c r="BL2570" s="75"/>
      <c r="BM2570" s="75">
        <v>1.0</v>
      </c>
      <c r="BN2570" s="75"/>
      <c r="BO2570" s="75"/>
      <c r="BP2570" s="75"/>
      <c r="BQ2570" s="75"/>
      <c r="BR2570" s="75"/>
      <c r="BS2570" s="75"/>
      <c r="BT2570" s="75">
        <v>1.0</v>
      </c>
      <c r="BU2570" s="75"/>
      <c r="BV2570" s="75"/>
      <c r="BW2570" s="75"/>
      <c r="BX2570" s="75"/>
      <c r="BY2570" s="75"/>
      <c r="BZ2570" s="75"/>
      <c r="CA2570" s="75"/>
      <c r="CB2570" s="75"/>
      <c r="CC2570" s="75"/>
      <c r="CD2570" s="75"/>
      <c r="CE2570" s="75"/>
      <c r="CF2570" s="75"/>
      <c r="CG2570" s="75"/>
      <c r="CH2570" s="75"/>
      <c r="CI2570" s="75"/>
      <c r="CJ2570" s="75"/>
      <c r="CK2570" s="75"/>
      <c r="CL2570" s="75"/>
      <c r="CM2570" s="75"/>
      <c r="CN2570" s="75"/>
      <c r="CO2570" s="75"/>
      <c r="CP2570" s="75"/>
      <c r="CQ2570" s="75"/>
      <c r="CR2570" s="75"/>
      <c r="CS2570" s="75"/>
      <c r="CT2570" s="75"/>
      <c r="CU2570" s="75"/>
      <c r="CV2570" s="75"/>
      <c r="CW2570" s="75"/>
      <c r="CX2570" s="75"/>
      <c r="CY2570" s="75"/>
      <c r="CZ2570" s="75"/>
      <c r="DA2570" s="75"/>
      <c r="DB2570" s="75"/>
      <c r="DC2570" s="75"/>
      <c r="DD2570" s="75"/>
      <c r="DE2570" s="75"/>
      <c r="DF2570" s="75"/>
      <c r="DG2570" s="75">
        <v>3.0</v>
      </c>
      <c r="DH2570" s="75"/>
      <c r="DI2570" s="75"/>
      <c r="DJ2570" s="75"/>
      <c r="DK2570" s="75"/>
      <c r="DL2570" s="75"/>
      <c r="DM2570" s="75"/>
      <c r="DN2570" s="75"/>
      <c r="DO2570" s="75"/>
      <c r="DP2570" s="75"/>
      <c r="DQ2570" s="75"/>
      <c r="DR2570" s="75"/>
      <c r="DS2570" s="75"/>
      <c r="DT2570" s="75"/>
      <c r="DU2570" s="75"/>
      <c r="DV2570" s="75"/>
      <c r="DW2570" s="75"/>
      <c r="DX2570" s="75"/>
      <c r="DY2570" s="75"/>
      <c r="DZ2570" s="75"/>
      <c r="EA2570" s="75"/>
      <c r="EB2570" s="75"/>
      <c r="EC2570" s="75"/>
      <c r="ED2570" s="75"/>
      <c r="EE2570" s="75"/>
      <c r="EF2570" s="75"/>
      <c r="EG2570" s="778">
        <v>1.0</v>
      </c>
      <c r="EH2570" s="75"/>
      <c r="EI2570" s="75"/>
      <c r="EJ2570" s="75"/>
      <c r="EK2570" s="75"/>
      <c r="EL2570" s="75"/>
      <c r="EM2570" s="75"/>
      <c r="EN2570" s="75"/>
      <c r="EO2570" s="75"/>
      <c r="EP2570" s="75"/>
      <c r="EQ2570" s="75"/>
      <c r="ER2570" s="75"/>
      <c r="ES2570" s="75"/>
      <c r="ET2570" s="75"/>
      <c r="EU2570" s="75"/>
      <c r="EV2570" s="778">
        <v>8.0</v>
      </c>
      <c r="EW2570" s="778">
        <v>2.0</v>
      </c>
      <c r="EX2570" s="75"/>
      <c r="EY2570" s="778">
        <v>5.0</v>
      </c>
      <c r="EZ2570" s="75"/>
      <c r="FA2570" s="75"/>
      <c r="FB2570" s="1219" t="s">
        <v>9142</v>
      </c>
      <c r="FC2570" s="1215"/>
      <c r="FD2570" s="75"/>
    </row>
    <row r="2571">
      <c r="A2571" s="1302" t="s">
        <v>9143</v>
      </c>
      <c r="B2571" s="63" t="s">
        <v>4369</v>
      </c>
      <c r="C2571" s="1220" t="s">
        <v>8</v>
      </c>
      <c r="D2571" s="63" t="s">
        <v>18</v>
      </c>
      <c r="E2571" s="63"/>
      <c r="F2571" s="75"/>
      <c r="G2571" s="786" t="s">
        <v>9027</v>
      </c>
      <c r="H2571" s="786" t="s">
        <v>4371</v>
      </c>
      <c r="I2571" s="786" t="s">
        <v>23</v>
      </c>
      <c r="J2571" s="786" t="s">
        <v>44</v>
      </c>
      <c r="K2571" s="786" t="s">
        <v>8933</v>
      </c>
      <c r="L2571" s="786" t="s">
        <v>864</v>
      </c>
      <c r="M2571" s="786" t="s">
        <v>133</v>
      </c>
      <c r="N2571" s="1307">
        <v>42930.0</v>
      </c>
      <c r="O2571" s="1290">
        <v>42930.0</v>
      </c>
      <c r="P2571" s="1285"/>
      <c r="Q2571" s="363"/>
      <c r="R2571" s="363"/>
      <c r="S2571" s="75"/>
      <c r="T2571" s="857">
        <f t="shared" si="4753"/>
        <v>593</v>
      </c>
      <c r="U2571" s="1209">
        <f t="shared" si="4637"/>
        <v>7</v>
      </c>
      <c r="V2571" s="1200">
        <f t="shared" ref="V2571:X2571" si="4954">IF(ISBLANK($A2571),"",sum(AF2571,AL2571,AR2571,AX2571,BD2571,BJ2571,BP2571,BV2571,CB2571,CH2571,CN2571,CT2571,CZ2571,DF2571,DL2571,DR2571,DX2571,ED2571,EJ2571,EP2571,EV2571))</f>
        <v>9</v>
      </c>
      <c r="W2571" s="1200">
        <f t="shared" si="4954"/>
        <v>0</v>
      </c>
      <c r="X2571" s="1200">
        <f t="shared" si="4954"/>
        <v>0</v>
      </c>
      <c r="Y2571" s="1201">
        <f t="shared" si="4755"/>
        <v>9</v>
      </c>
      <c r="Z2571" s="1200">
        <f t="shared" ref="Z2571:AB2571" si="4955">IF(ISBLANK($A2571),"",sum(AI2571,AO2571,AU2571,BA2571,BG2571,BM2571,BS2571,BY2571,CE2571,CK2571,CQ2571,CW2571,DC2571,DI2571,DO2571,DU2571,EA2571,EG2571,EM2571,ES2571,EY2571))</f>
        <v>2</v>
      </c>
      <c r="AA2571" s="1200">
        <f t="shared" si="4955"/>
        <v>1</v>
      </c>
      <c r="AB2571" s="1200">
        <f t="shared" si="4955"/>
        <v>0</v>
      </c>
      <c r="AC2571" s="1202">
        <f t="shared" si="4758"/>
        <v>3</v>
      </c>
      <c r="AD2571" s="1216">
        <f t="shared" si="4759"/>
        <v>0.2222222222</v>
      </c>
      <c r="AE2571" s="1204" t="str">
        <f t="shared" si="4945"/>
        <v>20+</v>
      </c>
      <c r="AF2571" s="778">
        <v>5.0</v>
      </c>
      <c r="AG2571" s="75"/>
      <c r="AH2571" s="75"/>
      <c r="AI2571" s="778">
        <v>2.0</v>
      </c>
      <c r="AJ2571" s="75"/>
      <c r="AK2571" s="75"/>
      <c r="AL2571" s="75"/>
      <c r="AM2571" s="75"/>
      <c r="AN2571" s="75"/>
      <c r="AO2571" s="75"/>
      <c r="AP2571" s="778">
        <v>1.0</v>
      </c>
      <c r="AQ2571" s="75"/>
      <c r="AR2571" s="75"/>
      <c r="AS2571" s="75"/>
      <c r="AT2571" s="75"/>
      <c r="AU2571" s="75"/>
      <c r="AV2571" s="75"/>
      <c r="AW2571" s="75"/>
      <c r="AX2571" s="75"/>
      <c r="AY2571" s="75"/>
      <c r="AZ2571" s="75"/>
      <c r="BA2571" s="75"/>
      <c r="BB2571" s="75"/>
      <c r="BC2571" s="75"/>
      <c r="BD2571" s="778">
        <v>3.0</v>
      </c>
      <c r="BE2571" s="75"/>
      <c r="BF2571" s="75"/>
      <c r="BG2571" s="75"/>
      <c r="BH2571" s="75"/>
      <c r="BI2571" s="75"/>
      <c r="BJ2571" s="75"/>
      <c r="BK2571" s="75"/>
      <c r="BL2571" s="75"/>
      <c r="BM2571" s="75"/>
      <c r="BN2571" s="75"/>
      <c r="BO2571" s="75"/>
      <c r="BP2571" s="75"/>
      <c r="BQ2571" s="75"/>
      <c r="BR2571" s="75"/>
      <c r="BS2571" s="75"/>
      <c r="BT2571" s="75"/>
      <c r="BU2571" s="75"/>
      <c r="BV2571" s="778">
        <v>1.0</v>
      </c>
      <c r="BW2571" s="75"/>
      <c r="BX2571" s="75"/>
      <c r="BY2571" s="75"/>
      <c r="BZ2571" s="75"/>
      <c r="CA2571" s="75"/>
      <c r="CB2571" s="75"/>
      <c r="CC2571" s="75"/>
      <c r="CD2571" s="75"/>
      <c r="CE2571" s="75"/>
      <c r="CF2571" s="75"/>
      <c r="CG2571" s="75"/>
      <c r="CH2571" s="75"/>
      <c r="CI2571" s="75"/>
      <c r="CJ2571" s="75"/>
      <c r="CK2571" s="75"/>
      <c r="CL2571" s="75"/>
      <c r="CM2571" s="75"/>
      <c r="CN2571" s="75"/>
      <c r="CO2571" s="75"/>
      <c r="CP2571" s="75"/>
      <c r="CQ2571" s="75"/>
      <c r="CR2571" s="75"/>
      <c r="CS2571" s="75"/>
      <c r="CT2571" s="75"/>
      <c r="CU2571" s="75"/>
      <c r="CV2571" s="75"/>
      <c r="CW2571" s="75"/>
      <c r="CX2571" s="75"/>
      <c r="CY2571" s="75"/>
      <c r="CZ2571" s="75"/>
      <c r="DA2571" s="75"/>
      <c r="DB2571" s="75"/>
      <c r="DC2571" s="75"/>
      <c r="DD2571" s="75"/>
      <c r="DE2571" s="75"/>
      <c r="DF2571" s="75"/>
      <c r="DG2571" s="75"/>
      <c r="DH2571" s="75"/>
      <c r="DI2571" s="75"/>
      <c r="DJ2571" s="75"/>
      <c r="DK2571" s="75"/>
      <c r="DL2571" s="75"/>
      <c r="DM2571" s="75"/>
      <c r="DN2571" s="75"/>
      <c r="DO2571" s="75"/>
      <c r="DP2571" s="75"/>
      <c r="DQ2571" s="75"/>
      <c r="DR2571" s="75"/>
      <c r="DS2571" s="75"/>
      <c r="DT2571" s="75"/>
      <c r="DU2571" s="75"/>
      <c r="DV2571" s="75"/>
      <c r="DW2571" s="75"/>
      <c r="DX2571" s="75"/>
      <c r="DY2571" s="75"/>
      <c r="DZ2571" s="75"/>
      <c r="EA2571" s="75"/>
      <c r="EB2571" s="75"/>
      <c r="EC2571" s="75"/>
      <c r="ED2571" s="75"/>
      <c r="EE2571" s="75"/>
      <c r="EF2571" s="75"/>
      <c r="EG2571" s="63"/>
      <c r="EH2571" s="75"/>
      <c r="EI2571" s="75"/>
      <c r="EJ2571" s="75"/>
      <c r="EK2571" s="75"/>
      <c r="EL2571" s="75"/>
      <c r="EM2571" s="75"/>
      <c r="EN2571" s="75"/>
      <c r="EO2571" s="75"/>
      <c r="EP2571" s="75"/>
      <c r="EQ2571" s="75"/>
      <c r="ER2571" s="75"/>
      <c r="ES2571" s="75"/>
      <c r="ET2571" s="75"/>
      <c r="EU2571" s="75"/>
      <c r="EV2571" s="75"/>
      <c r="EW2571" s="75"/>
      <c r="EX2571" s="75"/>
      <c r="EY2571" s="75"/>
      <c r="EZ2571" s="75"/>
      <c r="FA2571" s="75"/>
      <c r="FB2571" s="1219" t="s">
        <v>9144</v>
      </c>
      <c r="FC2571" s="1215"/>
      <c r="FD2571" s="75"/>
    </row>
    <row r="2572">
      <c r="A2572" s="63" t="s">
        <v>9145</v>
      </c>
      <c r="B2572" s="63" t="s">
        <v>9146</v>
      </c>
      <c r="C2572" s="1220" t="s">
        <v>70</v>
      </c>
      <c r="D2572" s="63" t="s">
        <v>18</v>
      </c>
      <c r="E2572" s="63"/>
      <c r="F2572" s="75"/>
      <c r="G2572" s="786" t="s">
        <v>9115</v>
      </c>
      <c r="H2572" s="786" t="s">
        <v>9147</v>
      </c>
      <c r="I2572" s="786" t="s">
        <v>23</v>
      </c>
      <c r="J2572" s="786" t="s">
        <v>44</v>
      </c>
      <c r="K2572" s="786" t="s">
        <v>8933</v>
      </c>
      <c r="L2572" s="786" t="s">
        <v>6003</v>
      </c>
      <c r="M2572" s="786" t="s">
        <v>123</v>
      </c>
      <c r="N2572" s="1307">
        <v>42912.0</v>
      </c>
      <c r="O2572" s="1290">
        <v>42912.0</v>
      </c>
      <c r="P2572" s="1331">
        <v>42991.0</v>
      </c>
      <c r="Q2572" s="363"/>
      <c r="R2572" s="363"/>
      <c r="S2572" s="75"/>
      <c r="T2572" s="857">
        <f t="shared" si="4753"/>
        <v>611</v>
      </c>
      <c r="U2572" s="1209">
        <f t="shared" si="4637"/>
        <v>7</v>
      </c>
      <c r="V2572" s="1200">
        <f t="shared" ref="V2572:X2572" si="4956">IF(ISBLANK($A2572),"",sum(AF2572,AL2572,AR2572,AX2572,BD2572,BJ2572,BP2572,BV2572,CB2572,CH2572,CN2572,CT2572,CZ2572,DF2572,DL2572,DR2572,DX2572,ED2572,EJ2572,EP2572,EV2572))</f>
        <v>11</v>
      </c>
      <c r="W2572" s="1200">
        <f t="shared" si="4956"/>
        <v>0</v>
      </c>
      <c r="X2572" s="1200">
        <f t="shared" si="4956"/>
        <v>0</v>
      </c>
      <c r="Y2572" s="1201">
        <f t="shared" si="4755"/>
        <v>11</v>
      </c>
      <c r="Z2572" s="1200">
        <f t="shared" ref="Z2572:AB2572" si="4957">IF(ISBLANK($A2572),"",sum(AI2572,AO2572,AU2572,BA2572,BG2572,BM2572,BS2572,BY2572,CE2572,CK2572,CQ2572,CW2572,DC2572,DI2572,DO2572,DU2572,EA2572,EG2572,EM2572,ES2572,EY2572))</f>
        <v>6</v>
      </c>
      <c r="AA2572" s="1200">
        <f t="shared" si="4957"/>
        <v>0</v>
      </c>
      <c r="AB2572" s="1200">
        <f t="shared" si="4957"/>
        <v>0</v>
      </c>
      <c r="AC2572" s="1202">
        <f t="shared" si="4758"/>
        <v>6</v>
      </c>
      <c r="AD2572" s="1216">
        <f t="shared" si="4759"/>
        <v>0.5454545455</v>
      </c>
      <c r="AE2572" s="1204" t="str">
        <f t="shared" si="4945"/>
        <v>20+</v>
      </c>
      <c r="AF2572" s="778">
        <v>3.0</v>
      </c>
      <c r="AG2572" s="75"/>
      <c r="AH2572" s="75"/>
      <c r="AI2572" s="778">
        <v>1.0</v>
      </c>
      <c r="AJ2572" s="75"/>
      <c r="AK2572" s="75"/>
      <c r="AL2572" s="75"/>
      <c r="AM2572" s="75"/>
      <c r="AN2572" s="75"/>
      <c r="AO2572" s="75"/>
      <c r="AP2572" s="75"/>
      <c r="AQ2572" s="75"/>
      <c r="AR2572" s="75"/>
      <c r="AS2572" s="75"/>
      <c r="AT2572" s="75"/>
      <c r="AU2572" s="778">
        <v>1.0</v>
      </c>
      <c r="AV2572" s="75"/>
      <c r="AW2572" s="75"/>
      <c r="AX2572" s="778">
        <v>2.0</v>
      </c>
      <c r="AY2572" s="75"/>
      <c r="AZ2572" s="75"/>
      <c r="BA2572" s="778">
        <v>1.0</v>
      </c>
      <c r="BB2572" s="75"/>
      <c r="BC2572" s="75"/>
      <c r="BD2572" s="778">
        <v>3.0</v>
      </c>
      <c r="BE2572" s="75"/>
      <c r="BF2572" s="75"/>
      <c r="BG2572" s="778">
        <v>2.0</v>
      </c>
      <c r="BH2572" s="75"/>
      <c r="BI2572" s="75"/>
      <c r="BJ2572" s="75"/>
      <c r="BK2572" s="75"/>
      <c r="BL2572" s="75"/>
      <c r="BM2572" s="75"/>
      <c r="BN2572" s="75"/>
      <c r="BO2572" s="75"/>
      <c r="BP2572" s="75"/>
      <c r="BQ2572" s="75"/>
      <c r="BR2572" s="75"/>
      <c r="BS2572" s="75"/>
      <c r="BT2572" s="75"/>
      <c r="BU2572" s="75"/>
      <c r="BV2572" s="75"/>
      <c r="BW2572" s="75"/>
      <c r="BX2572" s="75"/>
      <c r="BY2572" s="75"/>
      <c r="BZ2572" s="75"/>
      <c r="CA2572" s="75"/>
      <c r="CB2572" s="75"/>
      <c r="CC2572" s="75"/>
      <c r="CD2572" s="75"/>
      <c r="CE2572" s="75"/>
      <c r="CF2572" s="75"/>
      <c r="CG2572" s="75"/>
      <c r="CH2572" s="75"/>
      <c r="CI2572" s="75"/>
      <c r="CJ2572" s="75"/>
      <c r="CK2572" s="75"/>
      <c r="CL2572" s="75"/>
      <c r="CM2572" s="75"/>
      <c r="CN2572" s="75"/>
      <c r="CO2572" s="75"/>
      <c r="CP2572" s="75"/>
      <c r="CQ2572" s="75"/>
      <c r="CR2572" s="75"/>
      <c r="CS2572" s="75"/>
      <c r="CT2572" s="75"/>
      <c r="CU2572" s="75"/>
      <c r="CV2572" s="75"/>
      <c r="CW2572" s="75"/>
      <c r="CX2572" s="75"/>
      <c r="CY2572" s="75"/>
      <c r="CZ2572" s="778">
        <v>1.0</v>
      </c>
      <c r="DA2572" s="75"/>
      <c r="DB2572" s="75"/>
      <c r="DC2572" s="778">
        <v>1.0</v>
      </c>
      <c r="DD2572" s="75"/>
      <c r="DE2572" s="75"/>
      <c r="DF2572" s="75"/>
      <c r="DG2572" s="75"/>
      <c r="DH2572" s="75"/>
      <c r="DI2572" s="75"/>
      <c r="DJ2572" s="75"/>
      <c r="DK2572" s="75"/>
      <c r="DL2572" s="75"/>
      <c r="DM2572" s="75"/>
      <c r="DN2572" s="75"/>
      <c r="DO2572" s="75"/>
      <c r="DP2572" s="75"/>
      <c r="DQ2572" s="75"/>
      <c r="DR2572" s="75"/>
      <c r="DS2572" s="75"/>
      <c r="DT2572" s="75"/>
      <c r="DU2572" s="75"/>
      <c r="DV2572" s="75"/>
      <c r="DW2572" s="75"/>
      <c r="DX2572" s="778">
        <v>1.0</v>
      </c>
      <c r="DY2572" s="75"/>
      <c r="DZ2572" s="75"/>
      <c r="EA2572" s="75"/>
      <c r="EB2572" s="75"/>
      <c r="EC2572" s="75"/>
      <c r="ED2572" s="778">
        <v>1.0</v>
      </c>
      <c r="EE2572" s="75"/>
      <c r="EF2572" s="75"/>
      <c r="EG2572" s="63"/>
      <c r="EH2572" s="75"/>
      <c r="EI2572" s="75"/>
      <c r="EJ2572" s="75"/>
      <c r="EK2572" s="75"/>
      <c r="EL2572" s="75"/>
      <c r="EM2572" s="75"/>
      <c r="EN2572" s="75"/>
      <c r="EO2572" s="75"/>
      <c r="EP2572" s="75"/>
      <c r="EQ2572" s="75"/>
      <c r="ER2572" s="75"/>
      <c r="ES2572" s="75"/>
      <c r="ET2572" s="75"/>
      <c r="EU2572" s="75"/>
      <c r="EV2572" s="75"/>
      <c r="EW2572" s="75"/>
      <c r="EX2572" s="75"/>
      <c r="EY2572" s="75"/>
      <c r="EZ2572" s="75"/>
      <c r="FA2572" s="75"/>
      <c r="FB2572" s="1219" t="s">
        <v>9148</v>
      </c>
      <c r="FC2572" s="1215"/>
      <c r="FD2572" s="75"/>
    </row>
    <row r="2573">
      <c r="A2573" s="1338" t="s">
        <v>9149</v>
      </c>
      <c r="B2573" s="757" t="s">
        <v>8959</v>
      </c>
      <c r="C2573" s="829" t="s">
        <v>70</v>
      </c>
      <c r="D2573" s="757" t="s">
        <v>18</v>
      </c>
      <c r="E2573" s="757"/>
      <c r="F2573" s="67"/>
      <c r="G2573" s="757" t="s">
        <v>8960</v>
      </c>
      <c r="H2573" s="757" t="s">
        <v>9150</v>
      </c>
      <c r="I2573" s="757" t="s">
        <v>23</v>
      </c>
      <c r="J2573" s="757" t="s">
        <v>44</v>
      </c>
      <c r="K2573" s="757" t="s">
        <v>8520</v>
      </c>
      <c r="L2573" s="755" t="s">
        <v>6003</v>
      </c>
      <c r="M2573" s="755" t="s">
        <v>123</v>
      </c>
      <c r="N2573" s="794">
        <v>42930.0</v>
      </c>
      <c r="O2573" s="759"/>
      <c r="P2573" s="1073"/>
      <c r="Q2573" s="203"/>
      <c r="R2573" s="203"/>
      <c r="S2573" s="67"/>
      <c r="T2573" s="857">
        <f t="shared" si="4753"/>
        <v>593</v>
      </c>
      <c r="U2573" s="1209">
        <f t="shared" si="4637"/>
        <v>7</v>
      </c>
      <c r="V2573" s="1200">
        <f t="shared" ref="V2573:X2573" si="4958">IF(ISBLANK($A2573),"",sum(AF2573,AL2573,AR2573,AX2573,BD2573,BJ2573,BP2573,BV2573,CB2573,CH2573,CN2573,CT2573,CZ2573,DF2573,DL2573,DR2573,DX2573,ED2573,EJ2573,EP2573,EV2573))</f>
        <v>2</v>
      </c>
      <c r="W2573" s="1200">
        <f t="shared" si="4958"/>
        <v>0</v>
      </c>
      <c r="X2573" s="1200">
        <f t="shared" si="4958"/>
        <v>0</v>
      </c>
      <c r="Y2573" s="1201">
        <f t="shared" si="4755"/>
        <v>2</v>
      </c>
      <c r="Z2573" s="1200">
        <f t="shared" ref="Z2573:AB2573" si="4959">IF(ISBLANK($A2573),"",sum(AI2573,AO2573,AU2573,BA2573,BG2573,BM2573,BS2573,BY2573,CE2573,CK2573,CQ2573,CW2573,DC2573,DI2573,DO2573,DU2573,EA2573,EG2573,EM2573,ES2573,EY2573))</f>
        <v>2</v>
      </c>
      <c r="AA2573" s="1200">
        <f t="shared" si="4959"/>
        <v>1</v>
      </c>
      <c r="AB2573" s="1200">
        <f t="shared" si="4959"/>
        <v>0</v>
      </c>
      <c r="AC2573" s="1202">
        <f t="shared" si="4758"/>
        <v>3</v>
      </c>
      <c r="AD2573" s="1216">
        <f t="shared" si="4759"/>
        <v>1</v>
      </c>
      <c r="AE2573" s="1204" t="str">
        <f t="shared" si="4945"/>
        <v>20+</v>
      </c>
      <c r="AF2573" s="74">
        <v>2.0</v>
      </c>
      <c r="AG2573" s="67"/>
      <c r="AH2573" s="67"/>
      <c r="AI2573" s="74">
        <v>2.0</v>
      </c>
      <c r="AJ2573" s="74">
        <v>1.0</v>
      </c>
      <c r="AK2573" s="67"/>
      <c r="AL2573" s="67"/>
      <c r="AM2573" s="67"/>
      <c r="AN2573" s="67"/>
      <c r="AO2573" s="67"/>
      <c r="AP2573" s="67"/>
      <c r="AQ2573" s="67"/>
      <c r="AR2573" s="67"/>
      <c r="AS2573" s="67"/>
      <c r="AT2573" s="67"/>
      <c r="AU2573" s="67"/>
      <c r="AV2573" s="67"/>
      <c r="AW2573" s="67"/>
      <c r="AX2573" s="67"/>
      <c r="AY2573" s="67"/>
      <c r="AZ2573" s="67"/>
      <c r="BA2573" s="67"/>
      <c r="BB2573" s="67"/>
      <c r="BC2573" s="67"/>
      <c r="BD2573" s="67"/>
      <c r="BE2573" s="67"/>
      <c r="BF2573" s="67"/>
      <c r="BG2573" s="67"/>
      <c r="BH2573" s="67"/>
      <c r="BI2573" s="67"/>
      <c r="BJ2573" s="67"/>
      <c r="BK2573" s="67"/>
      <c r="BL2573" s="67"/>
      <c r="BM2573" s="67"/>
      <c r="BN2573" s="67"/>
      <c r="BO2573" s="67"/>
      <c r="BP2573" s="67"/>
      <c r="BQ2573" s="67"/>
      <c r="BR2573" s="67"/>
      <c r="BS2573" s="67"/>
      <c r="BT2573" s="67"/>
      <c r="BU2573" s="67"/>
      <c r="BV2573" s="67"/>
      <c r="BW2573" s="67"/>
      <c r="BX2573" s="67"/>
      <c r="BY2573" s="67"/>
      <c r="BZ2573" s="67"/>
      <c r="CA2573" s="67"/>
      <c r="CB2573" s="67"/>
      <c r="CC2573" s="67"/>
      <c r="CD2573" s="67"/>
      <c r="CE2573" s="67"/>
      <c r="CF2573" s="67"/>
      <c r="CG2573" s="67"/>
      <c r="CH2573" s="67"/>
      <c r="CI2573" s="67"/>
      <c r="CJ2573" s="67"/>
      <c r="CK2573" s="67"/>
      <c r="CL2573" s="67"/>
      <c r="CM2573" s="67"/>
      <c r="CN2573" s="67"/>
      <c r="CO2573" s="67"/>
      <c r="CP2573" s="67"/>
      <c r="CQ2573" s="67"/>
      <c r="CR2573" s="67"/>
      <c r="CS2573" s="67"/>
      <c r="CT2573" s="67"/>
      <c r="CU2573" s="67"/>
      <c r="CV2573" s="67"/>
      <c r="CW2573" s="67"/>
      <c r="CX2573" s="67"/>
      <c r="CY2573" s="67"/>
      <c r="CZ2573" s="67"/>
      <c r="DA2573" s="67"/>
      <c r="DB2573" s="67"/>
      <c r="DC2573" s="67"/>
      <c r="DD2573" s="67"/>
      <c r="DE2573" s="67"/>
      <c r="DF2573" s="67"/>
      <c r="DG2573" s="67"/>
      <c r="DH2573" s="67"/>
      <c r="DI2573" s="67"/>
      <c r="DJ2573" s="67"/>
      <c r="DK2573" s="67"/>
      <c r="DL2573" s="67"/>
      <c r="DM2573" s="67"/>
      <c r="DN2573" s="67"/>
      <c r="DO2573" s="67"/>
      <c r="DP2573" s="67"/>
      <c r="DQ2573" s="67"/>
      <c r="DR2573" s="67"/>
      <c r="DS2573" s="67"/>
      <c r="DT2573" s="67"/>
      <c r="DU2573" s="67"/>
      <c r="DV2573" s="67"/>
      <c r="DW2573" s="67"/>
      <c r="DX2573" s="67"/>
      <c r="DY2573" s="67"/>
      <c r="DZ2573" s="67"/>
      <c r="EA2573" s="67"/>
      <c r="EB2573" s="67"/>
      <c r="EC2573" s="67"/>
      <c r="ED2573" s="67"/>
      <c r="EE2573" s="67"/>
      <c r="EF2573" s="67"/>
      <c r="EG2573" s="757"/>
      <c r="EH2573" s="67"/>
      <c r="EI2573" s="67"/>
      <c r="EJ2573" s="67"/>
      <c r="EK2573" s="67"/>
      <c r="EL2573" s="67"/>
      <c r="EM2573" s="67"/>
      <c r="EN2573" s="67"/>
      <c r="EO2573" s="67"/>
      <c r="EP2573" s="67"/>
      <c r="EQ2573" s="67"/>
      <c r="ER2573" s="67"/>
      <c r="ES2573" s="67"/>
      <c r="ET2573" s="67"/>
      <c r="EU2573" s="67"/>
      <c r="EV2573" s="67"/>
      <c r="EW2573" s="67"/>
      <c r="EX2573" s="67"/>
      <c r="EY2573" s="67"/>
      <c r="EZ2573" s="67"/>
      <c r="FA2573" s="67"/>
      <c r="FB2573" s="951" t="s">
        <v>9151</v>
      </c>
      <c r="FC2573" s="67"/>
      <c r="FD2573" s="67"/>
    </row>
    <row r="2574">
      <c r="A2574" s="1302" t="s">
        <v>9152</v>
      </c>
      <c r="B2574" s="63" t="s">
        <v>8992</v>
      </c>
      <c r="C2574" s="1220" t="s">
        <v>8</v>
      </c>
      <c r="D2574" s="63" t="s">
        <v>18</v>
      </c>
      <c r="E2574" s="63"/>
      <c r="F2574" s="75"/>
      <c r="G2574" s="63" t="s">
        <v>8993</v>
      </c>
      <c r="H2574" s="63" t="s">
        <v>4612</v>
      </c>
      <c r="I2574" s="63" t="s">
        <v>23</v>
      </c>
      <c r="J2574" s="63" t="s">
        <v>44</v>
      </c>
      <c r="K2574" s="63" t="s">
        <v>8520</v>
      </c>
      <c r="L2574" s="786" t="s">
        <v>738</v>
      </c>
      <c r="M2574" s="786" t="s">
        <v>88</v>
      </c>
      <c r="N2574" s="1307">
        <v>42937.0</v>
      </c>
      <c r="O2574" s="1290"/>
      <c r="P2574" s="1307"/>
      <c r="Q2574" s="363"/>
      <c r="R2574" s="363"/>
      <c r="S2574" s="75"/>
      <c r="T2574" s="857">
        <f t="shared" si="4753"/>
        <v>586</v>
      </c>
      <c r="U2574" s="1209">
        <f t="shared" si="4637"/>
        <v>7</v>
      </c>
      <c r="V2574" s="1200">
        <f t="shared" ref="V2574:X2574" si="4960">IF(ISBLANK($A2574),"",sum(AF2574,AL2574,AR2574,AX2574,BD2574,BJ2574,BP2574,BV2574,CB2574,CH2574,CN2574,CT2574,CZ2574,DF2574,DL2574,DR2574,DX2574,ED2574,EJ2574,EP2574,EV2574))</f>
        <v>8</v>
      </c>
      <c r="W2574" s="1200">
        <f t="shared" si="4960"/>
        <v>0</v>
      </c>
      <c r="X2574" s="1200">
        <f t="shared" si="4960"/>
        <v>0</v>
      </c>
      <c r="Y2574" s="1201">
        <f t="shared" si="4755"/>
        <v>8</v>
      </c>
      <c r="Z2574" s="1200">
        <f t="shared" ref="Z2574:AB2574" si="4961">IF(ISBLANK($A2574),"",sum(AI2574,AO2574,AU2574,BA2574,BG2574,BM2574,BS2574,BY2574,CE2574,CK2574,CQ2574,CW2574,DC2574,DI2574,DO2574,DU2574,EA2574,EG2574,EM2574,ES2574,EY2574))</f>
        <v>4</v>
      </c>
      <c r="AA2574" s="1200">
        <f t="shared" si="4961"/>
        <v>2</v>
      </c>
      <c r="AB2574" s="1200">
        <f t="shared" si="4961"/>
        <v>0</v>
      </c>
      <c r="AC2574" s="1202">
        <f t="shared" si="4758"/>
        <v>6</v>
      </c>
      <c r="AD2574" s="1216">
        <f t="shared" si="4759"/>
        <v>0.5</v>
      </c>
      <c r="AE2574" s="1204" t="str">
        <f t="shared" si="4945"/>
        <v>20+</v>
      </c>
      <c r="AF2574" s="778">
        <v>2.0</v>
      </c>
      <c r="AG2574" s="75"/>
      <c r="AH2574" s="75"/>
      <c r="AI2574" s="75"/>
      <c r="AJ2574" s="75"/>
      <c r="AK2574" s="75"/>
      <c r="AL2574" s="778">
        <v>2.0</v>
      </c>
      <c r="AM2574" s="75"/>
      <c r="AN2574" s="75"/>
      <c r="AO2574" s="75"/>
      <c r="AP2574" s="75"/>
      <c r="AQ2574" s="75"/>
      <c r="AR2574" s="75"/>
      <c r="AS2574" s="75"/>
      <c r="AT2574" s="75"/>
      <c r="AU2574" s="778">
        <v>3.0</v>
      </c>
      <c r="AV2574" s="75"/>
      <c r="AW2574" s="75"/>
      <c r="AX2574" s="778">
        <v>3.0</v>
      </c>
      <c r="AY2574" s="75"/>
      <c r="AZ2574" s="75"/>
      <c r="BA2574" s="778">
        <v>1.0</v>
      </c>
      <c r="BB2574" s="778">
        <v>2.0</v>
      </c>
      <c r="BC2574" s="75"/>
      <c r="BD2574" s="75"/>
      <c r="BE2574" s="75"/>
      <c r="BF2574" s="75"/>
      <c r="BG2574" s="75"/>
      <c r="BH2574" s="75"/>
      <c r="BI2574" s="75"/>
      <c r="BJ2574" s="75"/>
      <c r="BK2574" s="75"/>
      <c r="BL2574" s="75"/>
      <c r="BM2574" s="75"/>
      <c r="BN2574" s="75"/>
      <c r="BO2574" s="75"/>
      <c r="BP2574" s="75"/>
      <c r="BQ2574" s="75"/>
      <c r="BR2574" s="75"/>
      <c r="BS2574" s="75"/>
      <c r="BT2574" s="75"/>
      <c r="BU2574" s="75"/>
      <c r="BV2574" s="778">
        <v>1.0</v>
      </c>
      <c r="BW2574" s="75"/>
      <c r="BX2574" s="75"/>
      <c r="BY2574" s="75"/>
      <c r="BZ2574" s="75"/>
      <c r="CA2574" s="75"/>
      <c r="CB2574" s="75"/>
      <c r="CC2574" s="75"/>
      <c r="CD2574" s="75"/>
      <c r="CE2574" s="75"/>
      <c r="CF2574" s="75"/>
      <c r="CG2574" s="75"/>
      <c r="CH2574" s="75"/>
      <c r="CI2574" s="75"/>
      <c r="CJ2574" s="75"/>
      <c r="CK2574" s="75"/>
      <c r="CL2574" s="75"/>
      <c r="CM2574" s="75"/>
      <c r="CN2574" s="75"/>
      <c r="CO2574" s="75"/>
      <c r="CP2574" s="75"/>
      <c r="CQ2574" s="75"/>
      <c r="CR2574" s="75"/>
      <c r="CS2574" s="75"/>
      <c r="CT2574" s="75"/>
      <c r="CU2574" s="75"/>
      <c r="CV2574" s="75"/>
      <c r="CW2574" s="75"/>
      <c r="CX2574" s="75"/>
      <c r="CY2574" s="75"/>
      <c r="CZ2574" s="75"/>
      <c r="DA2574" s="75"/>
      <c r="DB2574" s="75"/>
      <c r="DC2574" s="75"/>
      <c r="DD2574" s="75"/>
      <c r="DE2574" s="75"/>
      <c r="DF2574" s="75"/>
      <c r="DG2574" s="75"/>
      <c r="DH2574" s="75"/>
      <c r="DI2574" s="75"/>
      <c r="DJ2574" s="75"/>
      <c r="DK2574" s="75"/>
      <c r="DL2574" s="75"/>
      <c r="DM2574" s="75"/>
      <c r="DN2574" s="75"/>
      <c r="DO2574" s="75"/>
      <c r="DP2574" s="75"/>
      <c r="DQ2574" s="75"/>
      <c r="DR2574" s="75"/>
      <c r="DS2574" s="75"/>
      <c r="DT2574" s="75"/>
      <c r="DU2574" s="75"/>
      <c r="DV2574" s="75"/>
      <c r="DW2574" s="75"/>
      <c r="DX2574" s="75"/>
      <c r="DY2574" s="75"/>
      <c r="DZ2574" s="75"/>
      <c r="EA2574" s="75"/>
      <c r="EB2574" s="75"/>
      <c r="EC2574" s="75"/>
      <c r="ED2574" s="75"/>
      <c r="EE2574" s="75"/>
      <c r="EF2574" s="75"/>
      <c r="EG2574" s="63"/>
      <c r="EH2574" s="75"/>
      <c r="EI2574" s="75"/>
      <c r="EJ2574" s="75"/>
      <c r="EK2574" s="75"/>
      <c r="EL2574" s="75"/>
      <c r="EM2574" s="75"/>
      <c r="EN2574" s="75"/>
      <c r="EO2574" s="75"/>
      <c r="EP2574" s="75"/>
      <c r="EQ2574" s="75"/>
      <c r="ER2574" s="75"/>
      <c r="ES2574" s="75"/>
      <c r="ET2574" s="75"/>
      <c r="EU2574" s="75"/>
      <c r="EV2574" s="75"/>
      <c r="EW2574" s="75"/>
      <c r="EX2574" s="75"/>
      <c r="EY2574" s="75"/>
      <c r="EZ2574" s="75"/>
      <c r="FA2574" s="75"/>
      <c r="FB2574" s="1219" t="s">
        <v>9153</v>
      </c>
      <c r="FC2574" s="1215"/>
      <c r="FD2574" s="75"/>
    </row>
    <row r="2575">
      <c r="A2575" s="1302" t="s">
        <v>9154</v>
      </c>
      <c r="B2575" s="63" t="s">
        <v>392</v>
      </c>
      <c r="C2575" s="1220" t="s">
        <v>109</v>
      </c>
      <c r="D2575" s="63" t="s">
        <v>18</v>
      </c>
      <c r="E2575" s="63"/>
      <c r="F2575" s="75"/>
      <c r="G2575" s="63" t="s">
        <v>9155</v>
      </c>
      <c r="H2575" s="63" t="s">
        <v>9069</v>
      </c>
      <c r="I2575" s="63" t="s">
        <v>23</v>
      </c>
      <c r="J2575" s="63" t="s">
        <v>44</v>
      </c>
      <c r="K2575" s="63" t="s">
        <v>8520</v>
      </c>
      <c r="L2575" s="786" t="s">
        <v>308</v>
      </c>
      <c r="M2575" s="786" t="s">
        <v>123</v>
      </c>
      <c r="N2575" s="1307">
        <v>42944.0</v>
      </c>
      <c r="O2575" s="1290">
        <v>42944.0</v>
      </c>
      <c r="P2575" s="1285"/>
      <c r="Q2575" s="363"/>
      <c r="R2575" s="363"/>
      <c r="S2575" s="75"/>
      <c r="T2575" s="857">
        <f t="shared" si="4753"/>
        <v>579</v>
      </c>
      <c r="U2575" s="1209">
        <f t="shared" si="4637"/>
        <v>7</v>
      </c>
      <c r="V2575" s="1200">
        <f t="shared" ref="V2575:X2575" si="4962">IF(ISBLANK($A2575),"",sum(AF2575,AL2575,AR2575,AX2575,BD2575,BJ2575,BP2575,BV2575,CB2575,CH2575,CN2575,CT2575,CZ2575,DF2575,DL2575,DR2575,DX2575,ED2575,EJ2575,EP2575,EV2575))</f>
        <v>2</v>
      </c>
      <c r="W2575" s="1200">
        <f t="shared" si="4962"/>
        <v>1</v>
      </c>
      <c r="X2575" s="1200">
        <f t="shared" si="4962"/>
        <v>0</v>
      </c>
      <c r="Y2575" s="1201">
        <f t="shared" si="4755"/>
        <v>3</v>
      </c>
      <c r="Z2575" s="1200">
        <f t="shared" ref="Z2575:AB2575" si="4963">IF(ISBLANK($A2575),"",sum(AI2575,AO2575,AU2575,BA2575,BG2575,BM2575,BS2575,BY2575,CE2575,CK2575,CQ2575,CW2575,DC2575,DI2575,DO2575,DU2575,EA2575,EG2575,EM2575,ES2575,EY2575))</f>
        <v>1</v>
      </c>
      <c r="AA2575" s="1200">
        <f t="shared" si="4963"/>
        <v>5</v>
      </c>
      <c r="AB2575" s="1200">
        <f t="shared" si="4963"/>
        <v>0</v>
      </c>
      <c r="AC2575" s="1202">
        <f t="shared" si="4758"/>
        <v>6</v>
      </c>
      <c r="AD2575" s="1216">
        <f t="shared" si="4759"/>
        <v>0.3333333333</v>
      </c>
      <c r="AE2575" s="1204" t="str">
        <f t="shared" si="4945"/>
        <v>20+</v>
      </c>
      <c r="AF2575" s="778">
        <v>2.0</v>
      </c>
      <c r="AG2575" s="778">
        <v>1.0</v>
      </c>
      <c r="AH2575" s="75"/>
      <c r="AI2575" s="778">
        <v>1.0</v>
      </c>
      <c r="AJ2575" s="75"/>
      <c r="AK2575" s="75"/>
      <c r="AL2575" s="75"/>
      <c r="AM2575" s="75"/>
      <c r="AN2575" s="75"/>
      <c r="AO2575" s="75"/>
      <c r="AP2575" s="75"/>
      <c r="AQ2575" s="75"/>
      <c r="AR2575" s="75"/>
      <c r="AS2575" s="75"/>
      <c r="AT2575" s="75"/>
      <c r="AU2575" s="75"/>
      <c r="AV2575" s="778">
        <v>3.0</v>
      </c>
      <c r="AW2575" s="75"/>
      <c r="AX2575" s="75"/>
      <c r="AY2575" s="75"/>
      <c r="AZ2575" s="75"/>
      <c r="BA2575" s="75"/>
      <c r="BB2575" s="778">
        <v>2.0</v>
      </c>
      <c r="BC2575" s="75"/>
      <c r="BD2575" s="75"/>
      <c r="BE2575" s="75"/>
      <c r="BF2575" s="75"/>
      <c r="BG2575" s="75"/>
      <c r="BH2575" s="75"/>
      <c r="BI2575" s="75"/>
      <c r="BJ2575" s="75"/>
      <c r="BK2575" s="75"/>
      <c r="BL2575" s="75"/>
      <c r="BM2575" s="75"/>
      <c r="BN2575" s="75"/>
      <c r="BO2575" s="75"/>
      <c r="BP2575" s="75"/>
      <c r="BQ2575" s="75"/>
      <c r="BR2575" s="75"/>
      <c r="BS2575" s="75"/>
      <c r="BT2575" s="75"/>
      <c r="BU2575" s="75"/>
      <c r="BV2575" s="75"/>
      <c r="BW2575" s="75"/>
      <c r="BX2575" s="75"/>
      <c r="BY2575" s="75"/>
      <c r="BZ2575" s="75"/>
      <c r="CA2575" s="75"/>
      <c r="CB2575" s="75"/>
      <c r="CC2575" s="75"/>
      <c r="CD2575" s="75"/>
      <c r="CE2575" s="75"/>
      <c r="CF2575" s="75"/>
      <c r="CG2575" s="75"/>
      <c r="CH2575" s="75"/>
      <c r="CI2575" s="75"/>
      <c r="CJ2575" s="75"/>
      <c r="CK2575" s="75"/>
      <c r="CL2575" s="75"/>
      <c r="CM2575" s="75"/>
      <c r="CN2575" s="75"/>
      <c r="CO2575" s="75"/>
      <c r="CP2575" s="75"/>
      <c r="CQ2575" s="75"/>
      <c r="CR2575" s="75"/>
      <c r="CS2575" s="75"/>
      <c r="CT2575" s="75"/>
      <c r="CU2575" s="75"/>
      <c r="CV2575" s="75"/>
      <c r="CW2575" s="75"/>
      <c r="CX2575" s="75"/>
      <c r="CY2575" s="75"/>
      <c r="CZ2575" s="75"/>
      <c r="DA2575" s="75"/>
      <c r="DB2575" s="75"/>
      <c r="DC2575" s="75"/>
      <c r="DD2575" s="75"/>
      <c r="DE2575" s="75"/>
      <c r="DF2575" s="75"/>
      <c r="DG2575" s="75"/>
      <c r="DH2575" s="75"/>
      <c r="DI2575" s="75"/>
      <c r="DJ2575" s="75"/>
      <c r="DK2575" s="75"/>
      <c r="DL2575" s="75"/>
      <c r="DM2575" s="75"/>
      <c r="DN2575" s="75"/>
      <c r="DO2575" s="75"/>
      <c r="DP2575" s="75"/>
      <c r="DQ2575" s="75"/>
      <c r="DR2575" s="75"/>
      <c r="DS2575" s="75"/>
      <c r="DT2575" s="75"/>
      <c r="DU2575" s="75"/>
      <c r="DV2575" s="75"/>
      <c r="DW2575" s="75"/>
      <c r="DX2575" s="75"/>
      <c r="DY2575" s="75"/>
      <c r="DZ2575" s="75"/>
      <c r="EA2575" s="75"/>
      <c r="EB2575" s="75"/>
      <c r="EC2575" s="75"/>
      <c r="ED2575" s="75"/>
      <c r="EE2575" s="75"/>
      <c r="EF2575" s="75"/>
      <c r="EG2575" s="63"/>
      <c r="EH2575" s="75"/>
      <c r="EI2575" s="75"/>
      <c r="EJ2575" s="75"/>
      <c r="EK2575" s="75"/>
      <c r="EL2575" s="75"/>
      <c r="EM2575" s="75"/>
      <c r="EN2575" s="75"/>
      <c r="EO2575" s="75"/>
      <c r="EP2575" s="75"/>
      <c r="EQ2575" s="75"/>
      <c r="ER2575" s="75"/>
      <c r="ES2575" s="75"/>
      <c r="ET2575" s="75"/>
      <c r="EU2575" s="75"/>
      <c r="EV2575" s="75"/>
      <c r="EW2575" s="75"/>
      <c r="EX2575" s="75"/>
      <c r="EY2575" s="75"/>
      <c r="EZ2575" s="75"/>
      <c r="FA2575" s="75"/>
      <c r="FB2575" s="1219" t="s">
        <v>9156</v>
      </c>
      <c r="FC2575" s="1215"/>
      <c r="FD2575" s="75"/>
    </row>
    <row r="2576">
      <c r="A2576" s="786" t="s">
        <v>9157</v>
      </c>
      <c r="B2576" s="786" t="s">
        <v>402</v>
      </c>
      <c r="C2576" s="1283" t="s">
        <v>8</v>
      </c>
      <c r="D2576" s="786" t="s">
        <v>18</v>
      </c>
      <c r="E2576" s="786"/>
      <c r="F2576" s="786"/>
      <c r="G2576" s="786" t="s">
        <v>8947</v>
      </c>
      <c r="H2576" s="786" t="s">
        <v>4612</v>
      </c>
      <c r="I2576" s="786" t="s">
        <v>23</v>
      </c>
      <c r="J2576" s="786" t="s">
        <v>14</v>
      </c>
      <c r="K2576" s="786" t="s">
        <v>8520</v>
      </c>
      <c r="L2576" s="786" t="s">
        <v>433</v>
      </c>
      <c r="M2576" s="786" t="s">
        <v>106</v>
      </c>
      <c r="N2576" s="1284">
        <v>42964.0</v>
      </c>
      <c r="O2576" s="1284"/>
      <c r="P2576" s="1299">
        <v>42964.0</v>
      </c>
      <c r="Q2576" s="363"/>
      <c r="R2576" s="363"/>
      <c r="S2576" s="75"/>
      <c r="T2576" s="857">
        <f t="shared" si="4753"/>
        <v>559</v>
      </c>
      <c r="U2576" s="1209">
        <f t="shared" si="4637"/>
        <v>7</v>
      </c>
      <c r="V2576" s="1200">
        <f t="shared" ref="V2576:X2576" si="4964">IF(ISBLANK($A2576),"",sum(AF2576,AL2576,AR2576,AX2576,BD2576,BJ2576,BP2576,BV2576,CB2576,CH2576,CN2576,CT2576,CZ2576,DF2576,DL2576,DR2576,DX2576,ED2576,EJ2576,EP2576,EV2576))</f>
        <v>4</v>
      </c>
      <c r="W2576" s="1200">
        <f t="shared" si="4964"/>
        <v>0</v>
      </c>
      <c r="X2576" s="1200">
        <f t="shared" si="4964"/>
        <v>0</v>
      </c>
      <c r="Y2576" s="1201">
        <f t="shared" si="4755"/>
        <v>4</v>
      </c>
      <c r="Z2576" s="1200">
        <f t="shared" ref="Z2576:AB2576" si="4965">IF(ISBLANK($A2576),"",sum(AI2576,AO2576,AU2576,BA2576,BG2576,BM2576,BS2576,BY2576,CE2576,CK2576,CQ2576,CW2576,DC2576,DI2576,DO2576,DU2576,EA2576,EG2576,EM2576,ES2576,EY2576))</f>
        <v>1</v>
      </c>
      <c r="AA2576" s="1200">
        <f t="shared" si="4965"/>
        <v>0</v>
      </c>
      <c r="AB2576" s="1200">
        <f t="shared" si="4965"/>
        <v>0</v>
      </c>
      <c r="AC2576" s="1202">
        <f t="shared" si="4758"/>
        <v>1</v>
      </c>
      <c r="AD2576" s="1216">
        <f t="shared" si="4759"/>
        <v>0.25</v>
      </c>
      <c r="AE2576" s="1204" t="str">
        <f t="shared" si="4945"/>
        <v>20+</v>
      </c>
      <c r="AF2576" s="75"/>
      <c r="AG2576" s="75"/>
      <c r="AH2576" s="75"/>
      <c r="AI2576" s="75"/>
      <c r="AJ2576" s="75"/>
      <c r="AK2576" s="75"/>
      <c r="AL2576" s="1286">
        <v>2.0</v>
      </c>
      <c r="AM2576" s="75"/>
      <c r="AN2576" s="75"/>
      <c r="AO2576" s="75"/>
      <c r="AP2576" s="75"/>
      <c r="AQ2576" s="75"/>
      <c r="AR2576" s="75"/>
      <c r="AS2576" s="75"/>
      <c r="AT2576" s="75"/>
      <c r="AU2576" s="75"/>
      <c r="AV2576" s="75"/>
      <c r="AW2576" s="75"/>
      <c r="AX2576" s="75"/>
      <c r="AY2576" s="75"/>
      <c r="AZ2576" s="75"/>
      <c r="BA2576" s="75"/>
      <c r="BB2576" s="75"/>
      <c r="BC2576" s="75"/>
      <c r="BD2576" s="1286">
        <v>1.0</v>
      </c>
      <c r="BE2576" s="75"/>
      <c r="BF2576" s="75"/>
      <c r="BG2576" s="1286">
        <v>1.0</v>
      </c>
      <c r="BH2576" s="75"/>
      <c r="BI2576" s="75"/>
      <c r="BJ2576" s="75"/>
      <c r="BK2576" s="75"/>
      <c r="BL2576" s="75"/>
      <c r="BM2576" s="75"/>
      <c r="BN2576" s="75"/>
      <c r="BO2576" s="75"/>
      <c r="BP2576" s="75"/>
      <c r="BQ2576" s="75"/>
      <c r="BR2576" s="75"/>
      <c r="BS2576" s="75"/>
      <c r="BT2576" s="75"/>
      <c r="BU2576" s="75"/>
      <c r="BV2576" s="1286">
        <v>1.0</v>
      </c>
      <c r="BW2576" s="75"/>
      <c r="BX2576" s="75"/>
      <c r="BY2576" s="75"/>
      <c r="BZ2576" s="75"/>
      <c r="CA2576" s="75"/>
      <c r="CB2576" s="75"/>
      <c r="CC2576" s="75"/>
      <c r="CD2576" s="75"/>
      <c r="CE2576" s="75"/>
      <c r="CF2576" s="75"/>
      <c r="CG2576" s="75"/>
      <c r="CH2576" s="75"/>
      <c r="CI2576" s="75"/>
      <c r="CJ2576" s="75"/>
      <c r="CK2576" s="75"/>
      <c r="CL2576" s="75"/>
      <c r="CM2576" s="75"/>
      <c r="CN2576" s="75"/>
      <c r="CO2576" s="75"/>
      <c r="CP2576" s="75"/>
      <c r="CQ2576" s="75"/>
      <c r="CR2576" s="75"/>
      <c r="CS2576" s="75"/>
      <c r="CT2576" s="75"/>
      <c r="CU2576" s="75"/>
      <c r="CV2576" s="75"/>
      <c r="CW2576" s="75"/>
      <c r="CX2576" s="75"/>
      <c r="CY2576" s="75"/>
      <c r="CZ2576" s="75"/>
      <c r="DA2576" s="75"/>
      <c r="DB2576" s="75"/>
      <c r="DC2576" s="75"/>
      <c r="DD2576" s="75"/>
      <c r="DE2576" s="75"/>
      <c r="DF2576" s="75"/>
      <c r="DG2576" s="75"/>
      <c r="DH2576" s="75"/>
      <c r="DI2576" s="75"/>
      <c r="DJ2576" s="75"/>
      <c r="DK2576" s="75"/>
      <c r="DL2576" s="75"/>
      <c r="DM2576" s="75"/>
      <c r="DN2576" s="75"/>
      <c r="DO2576" s="75"/>
      <c r="DP2576" s="75"/>
      <c r="DQ2576" s="75"/>
      <c r="DR2576" s="75"/>
      <c r="DS2576" s="75"/>
      <c r="DT2576" s="75"/>
      <c r="DU2576" s="75"/>
      <c r="DV2576" s="75"/>
      <c r="DW2576" s="75"/>
      <c r="DX2576" s="75"/>
      <c r="DY2576" s="75"/>
      <c r="DZ2576" s="75"/>
      <c r="EA2576" s="75"/>
      <c r="EB2576" s="75"/>
      <c r="EC2576" s="75"/>
      <c r="ED2576" s="75"/>
      <c r="EE2576" s="75"/>
      <c r="EF2576" s="75"/>
      <c r="EG2576" s="75"/>
      <c r="EH2576" s="75"/>
      <c r="EI2576" s="75"/>
      <c r="EJ2576" s="75"/>
      <c r="EK2576" s="75"/>
      <c r="EL2576" s="75"/>
      <c r="EM2576" s="75"/>
      <c r="EN2576" s="75"/>
      <c r="EO2576" s="75"/>
      <c r="EP2576" s="75"/>
      <c r="EQ2576" s="75"/>
      <c r="ER2576" s="75"/>
      <c r="ES2576" s="75"/>
      <c r="ET2576" s="75"/>
      <c r="EU2576" s="75"/>
      <c r="EV2576" s="75"/>
      <c r="EW2576" s="75"/>
      <c r="EX2576" s="75"/>
      <c r="EY2576" s="75"/>
      <c r="EZ2576" s="75"/>
      <c r="FA2576" s="75"/>
      <c r="FB2576" s="1287" t="s">
        <v>9158</v>
      </c>
      <c r="FC2576" s="1215"/>
      <c r="FD2576" s="75"/>
    </row>
    <row r="2577">
      <c r="A2577" s="786" t="s">
        <v>9159</v>
      </c>
      <c r="B2577" s="786" t="s">
        <v>950</v>
      </c>
      <c r="C2577" s="1283" t="s">
        <v>8</v>
      </c>
      <c r="D2577" s="786" t="s">
        <v>18</v>
      </c>
      <c r="E2577" s="786"/>
      <c r="F2577" s="786"/>
      <c r="G2577" s="786" t="s">
        <v>9003</v>
      </c>
      <c r="H2577" s="786" t="s">
        <v>4612</v>
      </c>
      <c r="I2577" s="786"/>
      <c r="J2577" s="786"/>
      <c r="K2577" s="786" t="s">
        <v>8520</v>
      </c>
      <c r="L2577" s="786" t="s">
        <v>738</v>
      </c>
      <c r="M2577" s="786" t="s">
        <v>88</v>
      </c>
      <c r="N2577" s="1307">
        <v>42975.0</v>
      </c>
      <c r="O2577" s="1290">
        <v>42975.0</v>
      </c>
      <c r="P2577" s="1285"/>
      <c r="Q2577" s="363"/>
      <c r="R2577" s="363"/>
      <c r="S2577" s="75"/>
      <c r="T2577" s="857">
        <f t="shared" si="4753"/>
        <v>548</v>
      </c>
      <c r="U2577" s="1209">
        <f t="shared" si="4637"/>
        <v>7</v>
      </c>
      <c r="V2577" s="1200">
        <f t="shared" ref="V2577:X2577" si="4966">IF(ISBLANK($A2577),"",sum(AF2577,AL2577,AR2577,AX2577,BD2577,BJ2577,BP2577,BV2577,CB2577,CH2577,CN2577,CT2577,CZ2577,DF2577,DL2577,DR2577,DX2577,ED2577,EJ2577,EP2577,EV2577))</f>
        <v>0</v>
      </c>
      <c r="W2577" s="1200">
        <f t="shared" si="4966"/>
        <v>0</v>
      </c>
      <c r="X2577" s="1200">
        <f t="shared" si="4966"/>
        <v>0</v>
      </c>
      <c r="Y2577" s="1201">
        <f t="shared" si="4755"/>
        <v>0</v>
      </c>
      <c r="Z2577" s="1200">
        <f t="shared" ref="Z2577:AB2577" si="4967">IF(ISBLANK($A2577),"",sum(AI2577,AO2577,AU2577,BA2577,BG2577,BM2577,BS2577,BY2577,CE2577,CK2577,CQ2577,CW2577,DC2577,DI2577,DO2577,DU2577,EA2577,EG2577,EM2577,ES2577,EY2577))</f>
        <v>2</v>
      </c>
      <c r="AA2577" s="1200">
        <f t="shared" si="4967"/>
        <v>0</v>
      </c>
      <c r="AB2577" s="1200">
        <f t="shared" si="4967"/>
        <v>0</v>
      </c>
      <c r="AC2577" s="1202">
        <f t="shared" si="4758"/>
        <v>2</v>
      </c>
      <c r="AD2577" s="1216" t="str">
        <f t="shared" si="4759"/>
        <v/>
      </c>
      <c r="AE2577" s="1204" t="str">
        <f t="shared" si="4945"/>
        <v>20+</v>
      </c>
      <c r="AF2577" s="75"/>
      <c r="AG2577" s="75"/>
      <c r="AH2577" s="75"/>
      <c r="AI2577" s="75"/>
      <c r="AJ2577" s="75"/>
      <c r="AK2577" s="75"/>
      <c r="AL2577" s="75"/>
      <c r="AM2577" s="75"/>
      <c r="AN2577" s="75"/>
      <c r="AO2577" s="75"/>
      <c r="AP2577" s="75"/>
      <c r="AQ2577" s="75"/>
      <c r="AR2577" s="75"/>
      <c r="AS2577" s="75"/>
      <c r="AT2577" s="75"/>
      <c r="AU2577" s="778">
        <v>2.0</v>
      </c>
      <c r="AV2577" s="75"/>
      <c r="AW2577" s="75"/>
      <c r="AX2577" s="75"/>
      <c r="AY2577" s="75"/>
      <c r="AZ2577" s="75"/>
      <c r="BA2577" s="75"/>
      <c r="BB2577" s="75"/>
      <c r="BC2577" s="75"/>
      <c r="BD2577" s="75"/>
      <c r="BE2577" s="75"/>
      <c r="BF2577" s="75"/>
      <c r="BG2577" s="75"/>
      <c r="BH2577" s="75"/>
      <c r="BI2577" s="75"/>
      <c r="BJ2577" s="75"/>
      <c r="BK2577" s="75"/>
      <c r="BL2577" s="75"/>
      <c r="BM2577" s="75"/>
      <c r="BN2577" s="75"/>
      <c r="BO2577" s="75"/>
      <c r="BP2577" s="75"/>
      <c r="BQ2577" s="75"/>
      <c r="BR2577" s="75"/>
      <c r="BS2577" s="75"/>
      <c r="BT2577" s="75"/>
      <c r="BU2577" s="75"/>
      <c r="BV2577" s="75"/>
      <c r="BW2577" s="75"/>
      <c r="BX2577" s="75"/>
      <c r="BY2577" s="75"/>
      <c r="BZ2577" s="75"/>
      <c r="CA2577" s="75"/>
      <c r="CB2577" s="75"/>
      <c r="CC2577" s="75"/>
      <c r="CD2577" s="75"/>
      <c r="CE2577" s="75"/>
      <c r="CF2577" s="75"/>
      <c r="CG2577" s="75"/>
      <c r="CH2577" s="75"/>
      <c r="CI2577" s="75"/>
      <c r="CJ2577" s="75"/>
      <c r="CK2577" s="75"/>
      <c r="CL2577" s="75"/>
      <c r="CM2577" s="75"/>
      <c r="CN2577" s="75"/>
      <c r="CO2577" s="75"/>
      <c r="CP2577" s="75"/>
      <c r="CQ2577" s="75"/>
      <c r="CR2577" s="75"/>
      <c r="CS2577" s="75"/>
      <c r="CT2577" s="75"/>
      <c r="CU2577" s="75"/>
      <c r="CV2577" s="75"/>
      <c r="CW2577" s="75"/>
      <c r="CX2577" s="75"/>
      <c r="CY2577" s="75"/>
      <c r="CZ2577" s="75"/>
      <c r="DA2577" s="75"/>
      <c r="DB2577" s="75"/>
      <c r="DC2577" s="75"/>
      <c r="DD2577" s="75"/>
      <c r="DE2577" s="75"/>
      <c r="DF2577" s="75"/>
      <c r="DG2577" s="75"/>
      <c r="DH2577" s="75"/>
      <c r="DI2577" s="75"/>
      <c r="DJ2577" s="75"/>
      <c r="DK2577" s="75"/>
      <c r="DL2577" s="75"/>
      <c r="DM2577" s="75"/>
      <c r="DN2577" s="75"/>
      <c r="DO2577" s="75"/>
      <c r="DP2577" s="75"/>
      <c r="DQ2577" s="75"/>
      <c r="DR2577" s="75"/>
      <c r="DS2577" s="75"/>
      <c r="DT2577" s="75"/>
      <c r="DU2577" s="75"/>
      <c r="DV2577" s="75"/>
      <c r="DW2577" s="75"/>
      <c r="DX2577" s="75"/>
      <c r="DY2577" s="75"/>
      <c r="DZ2577" s="75"/>
      <c r="EA2577" s="75"/>
      <c r="EB2577" s="75"/>
      <c r="EC2577" s="75"/>
      <c r="ED2577" s="75"/>
      <c r="EE2577" s="75"/>
      <c r="EF2577" s="75"/>
      <c r="EG2577" s="63"/>
      <c r="EH2577" s="75"/>
      <c r="EI2577" s="75"/>
      <c r="EJ2577" s="75"/>
      <c r="EK2577" s="75"/>
      <c r="EL2577" s="75"/>
      <c r="EM2577" s="75"/>
      <c r="EN2577" s="75"/>
      <c r="EO2577" s="75"/>
      <c r="EP2577" s="75"/>
      <c r="EQ2577" s="75"/>
      <c r="ER2577" s="75"/>
      <c r="ES2577" s="75"/>
      <c r="ET2577" s="75"/>
      <c r="EU2577" s="75"/>
      <c r="EV2577" s="75"/>
      <c r="EW2577" s="75"/>
      <c r="EX2577" s="75"/>
      <c r="EY2577" s="75"/>
      <c r="EZ2577" s="75"/>
      <c r="FA2577" s="75"/>
      <c r="FB2577" s="1219" t="s">
        <v>9160</v>
      </c>
      <c r="FC2577" s="1215"/>
      <c r="FD2577" s="75"/>
    </row>
    <row r="2578">
      <c r="A2578" s="786" t="s">
        <v>9161</v>
      </c>
      <c r="B2578" s="786" t="s">
        <v>9162</v>
      </c>
      <c r="C2578" s="1283" t="s">
        <v>8</v>
      </c>
      <c r="D2578" s="786" t="s">
        <v>18</v>
      </c>
      <c r="E2578" s="786"/>
      <c r="F2578" s="786"/>
      <c r="G2578" s="786" t="s">
        <v>8970</v>
      </c>
      <c r="H2578" s="786" t="s">
        <v>1157</v>
      </c>
      <c r="I2578" s="786" t="s">
        <v>23</v>
      </c>
      <c r="J2578" s="786" t="s">
        <v>14</v>
      </c>
      <c r="K2578" s="786" t="s">
        <v>8520</v>
      </c>
      <c r="L2578" s="786" t="s">
        <v>477</v>
      </c>
      <c r="M2578" s="786" t="s">
        <v>72</v>
      </c>
      <c r="N2578" s="1284">
        <v>42976.0</v>
      </c>
      <c r="O2578" s="1284">
        <v>42976.0</v>
      </c>
      <c r="P2578" s="1285"/>
      <c r="Q2578" s="363"/>
      <c r="R2578" s="363"/>
      <c r="S2578" s="75"/>
      <c r="T2578" s="857">
        <f t="shared" si="4753"/>
        <v>547</v>
      </c>
      <c r="U2578" s="1209">
        <f t="shared" si="4637"/>
        <v>7</v>
      </c>
      <c r="V2578" s="1200">
        <f t="shared" ref="V2578:X2578" si="4968">IF(ISBLANK($A2578),"",sum(AF2578,AL2578,AR2578,AX2578,BD2578,BJ2578,BP2578,BV2578,CB2578,CH2578,CN2578,CT2578,CZ2578,DF2578,DL2578,DR2578,DX2578,ED2578,EJ2578,EP2578,EV2578))</f>
        <v>2</v>
      </c>
      <c r="W2578" s="1200">
        <f t="shared" si="4968"/>
        <v>0</v>
      </c>
      <c r="X2578" s="1200">
        <f t="shared" si="4968"/>
        <v>0</v>
      </c>
      <c r="Y2578" s="1201">
        <f t="shared" si="4755"/>
        <v>2</v>
      </c>
      <c r="Z2578" s="1200">
        <f t="shared" ref="Z2578:AB2578" si="4969">IF(ISBLANK($A2578),"",sum(AI2578,AO2578,AU2578,BA2578,BG2578,BM2578,BS2578,BY2578,CE2578,CK2578,CQ2578,CW2578,DC2578,DI2578,DO2578,DU2578,EA2578,EG2578,EM2578,ES2578,EY2578))</f>
        <v>0</v>
      </c>
      <c r="AA2578" s="1200">
        <f t="shared" si="4969"/>
        <v>0</v>
      </c>
      <c r="AB2578" s="1200">
        <f t="shared" si="4969"/>
        <v>0</v>
      </c>
      <c r="AC2578" s="1202">
        <f t="shared" si="4758"/>
        <v>0</v>
      </c>
      <c r="AD2578" s="1216">
        <f t="shared" si="4759"/>
        <v>0</v>
      </c>
      <c r="AE2578" s="1204" t="str">
        <f t="shared" si="4945"/>
        <v>20+</v>
      </c>
      <c r="AF2578" s="75"/>
      <c r="AG2578" s="75"/>
      <c r="AH2578" s="75"/>
      <c r="AI2578" s="75"/>
      <c r="AJ2578" s="75"/>
      <c r="AK2578" s="75"/>
      <c r="AL2578" s="75"/>
      <c r="AM2578" s="75"/>
      <c r="AN2578" s="75"/>
      <c r="AO2578" s="75"/>
      <c r="AP2578" s="75"/>
      <c r="AQ2578" s="75"/>
      <c r="AR2578" s="75"/>
      <c r="AS2578" s="75"/>
      <c r="AT2578" s="75"/>
      <c r="AU2578" s="75"/>
      <c r="AV2578" s="75"/>
      <c r="AW2578" s="75"/>
      <c r="AX2578" s="1286">
        <v>1.0</v>
      </c>
      <c r="AY2578" s="75"/>
      <c r="AZ2578" s="75"/>
      <c r="BA2578" s="75"/>
      <c r="BB2578" s="75"/>
      <c r="BC2578" s="75"/>
      <c r="BD2578" s="75"/>
      <c r="BE2578" s="75"/>
      <c r="BF2578" s="75"/>
      <c r="BG2578" s="75"/>
      <c r="BH2578" s="75"/>
      <c r="BI2578" s="75"/>
      <c r="BJ2578" s="75"/>
      <c r="BK2578" s="75"/>
      <c r="BL2578" s="75"/>
      <c r="BM2578" s="75"/>
      <c r="BN2578" s="75"/>
      <c r="BO2578" s="75"/>
      <c r="BP2578" s="1286">
        <v>1.0</v>
      </c>
      <c r="BQ2578" s="75"/>
      <c r="BR2578" s="75"/>
      <c r="BS2578" s="75"/>
      <c r="BT2578" s="75"/>
      <c r="BU2578" s="75"/>
      <c r="BV2578" s="75"/>
      <c r="BW2578" s="75"/>
      <c r="BX2578" s="75"/>
      <c r="BY2578" s="75"/>
      <c r="BZ2578" s="75"/>
      <c r="CA2578" s="75"/>
      <c r="CB2578" s="75"/>
      <c r="CC2578" s="75"/>
      <c r="CD2578" s="75"/>
      <c r="CE2578" s="75"/>
      <c r="CF2578" s="75"/>
      <c r="CG2578" s="75"/>
      <c r="CH2578" s="75"/>
      <c r="CI2578" s="75"/>
      <c r="CJ2578" s="75"/>
      <c r="CK2578" s="75"/>
      <c r="CL2578" s="75"/>
      <c r="CM2578" s="75"/>
      <c r="CN2578" s="75"/>
      <c r="CO2578" s="75"/>
      <c r="CP2578" s="75"/>
      <c r="CQ2578" s="75"/>
      <c r="CR2578" s="75"/>
      <c r="CS2578" s="75"/>
      <c r="CT2578" s="75"/>
      <c r="CU2578" s="75"/>
      <c r="CV2578" s="75"/>
      <c r="CW2578" s="75"/>
      <c r="CX2578" s="75"/>
      <c r="CY2578" s="75"/>
      <c r="CZ2578" s="75"/>
      <c r="DA2578" s="75"/>
      <c r="DB2578" s="75"/>
      <c r="DC2578" s="75"/>
      <c r="DD2578" s="75"/>
      <c r="DE2578" s="75"/>
      <c r="DF2578" s="75"/>
      <c r="DG2578" s="75"/>
      <c r="DH2578" s="75"/>
      <c r="DI2578" s="75"/>
      <c r="DJ2578" s="75"/>
      <c r="DK2578" s="75"/>
      <c r="DL2578" s="75"/>
      <c r="DM2578" s="75"/>
      <c r="DN2578" s="75"/>
      <c r="DO2578" s="75"/>
      <c r="DP2578" s="75"/>
      <c r="DQ2578" s="75"/>
      <c r="DR2578" s="75"/>
      <c r="DS2578" s="75"/>
      <c r="DT2578" s="75"/>
      <c r="DU2578" s="75"/>
      <c r="DV2578" s="75"/>
      <c r="DW2578" s="75"/>
      <c r="DX2578" s="75"/>
      <c r="DY2578" s="75"/>
      <c r="DZ2578" s="75"/>
      <c r="EA2578" s="75"/>
      <c r="EB2578" s="75"/>
      <c r="EC2578" s="75"/>
      <c r="ED2578" s="75"/>
      <c r="EE2578" s="75"/>
      <c r="EF2578" s="75"/>
      <c r="EG2578" s="75"/>
      <c r="EH2578" s="75"/>
      <c r="EI2578" s="75"/>
      <c r="EJ2578" s="75"/>
      <c r="EK2578" s="75"/>
      <c r="EL2578" s="75"/>
      <c r="EM2578" s="75"/>
      <c r="EN2578" s="75"/>
      <c r="EO2578" s="75"/>
      <c r="EP2578" s="75"/>
      <c r="EQ2578" s="75"/>
      <c r="ER2578" s="75"/>
      <c r="ES2578" s="75"/>
      <c r="ET2578" s="75"/>
      <c r="EU2578" s="75"/>
      <c r="EV2578" s="75"/>
      <c r="EW2578" s="75"/>
      <c r="EX2578" s="75"/>
      <c r="EY2578" s="75"/>
      <c r="EZ2578" s="75"/>
      <c r="FA2578" s="75"/>
      <c r="FB2578" s="1339" t="s">
        <v>9163</v>
      </c>
      <c r="FC2578" s="1205"/>
      <c r="FD2578" s="67"/>
    </row>
    <row r="2579">
      <c r="A2579" s="786" t="s">
        <v>9164</v>
      </c>
      <c r="B2579" s="786" t="s">
        <v>1049</v>
      </c>
      <c r="C2579" s="1283" t="s">
        <v>70</v>
      </c>
      <c r="D2579" s="786" t="s">
        <v>18</v>
      </c>
      <c r="E2579" s="786"/>
      <c r="F2579" s="786"/>
      <c r="G2579" s="786" t="s">
        <v>9165</v>
      </c>
      <c r="H2579" s="786" t="s">
        <v>9166</v>
      </c>
      <c r="I2579" s="786"/>
      <c r="J2579" s="786"/>
      <c r="K2579" s="786" t="s">
        <v>8520</v>
      </c>
      <c r="L2579" s="786" t="s">
        <v>6003</v>
      </c>
      <c r="M2579" s="786" t="s">
        <v>123</v>
      </c>
      <c r="N2579" s="1284">
        <v>42993.0</v>
      </c>
      <c r="O2579" s="1284">
        <v>42993.0</v>
      </c>
      <c r="P2579" s="1285"/>
      <c r="Q2579" s="363"/>
      <c r="R2579" s="363"/>
      <c r="S2579" s="75"/>
      <c r="T2579" s="857">
        <f t="shared" si="4753"/>
        <v>530</v>
      </c>
      <c r="U2579" s="1209">
        <f t="shared" si="4637"/>
        <v>7</v>
      </c>
      <c r="V2579" s="1200">
        <f t="shared" ref="V2579:X2579" si="4970">IF(ISBLANK($A2579),"",sum(AF2579,AL2579,AR2579,AX2579,BD2579,BJ2579,BP2579,BV2579,CB2579,CH2579,CN2579,CT2579,CZ2579,DF2579,DL2579,DR2579,DX2579,ED2579,EJ2579,EP2579,EV2579))</f>
        <v>5</v>
      </c>
      <c r="W2579" s="1200">
        <f t="shared" si="4970"/>
        <v>0</v>
      </c>
      <c r="X2579" s="1200">
        <f t="shared" si="4970"/>
        <v>0</v>
      </c>
      <c r="Y2579" s="1201">
        <f t="shared" si="4755"/>
        <v>5</v>
      </c>
      <c r="Z2579" s="1200">
        <f t="shared" ref="Z2579:AB2579" si="4971">IF(ISBLANK($A2579),"",sum(AI2579,AO2579,AU2579,BA2579,BG2579,BM2579,BS2579,BY2579,CE2579,CK2579,CQ2579,CW2579,DC2579,DI2579,DO2579,DU2579,EA2579,EG2579,EM2579,ES2579,EY2579))</f>
        <v>1</v>
      </c>
      <c r="AA2579" s="1200">
        <f t="shared" si="4971"/>
        <v>0</v>
      </c>
      <c r="AB2579" s="1200">
        <f t="shared" si="4971"/>
        <v>0</v>
      </c>
      <c r="AC2579" s="1202">
        <f t="shared" si="4758"/>
        <v>1</v>
      </c>
      <c r="AD2579" s="1216">
        <f t="shared" si="4759"/>
        <v>0.2</v>
      </c>
      <c r="AE2579" s="1204" t="str">
        <f t="shared" si="4945"/>
        <v>20+</v>
      </c>
      <c r="AF2579" s="75"/>
      <c r="AG2579" s="75"/>
      <c r="AH2579" s="75"/>
      <c r="AI2579" s="75"/>
      <c r="AJ2579" s="75"/>
      <c r="AK2579" s="75"/>
      <c r="AL2579" s="1286">
        <v>1.0</v>
      </c>
      <c r="AM2579" s="75"/>
      <c r="AN2579" s="75"/>
      <c r="AO2579" s="75"/>
      <c r="AP2579" s="75"/>
      <c r="AQ2579" s="75"/>
      <c r="AR2579" s="75"/>
      <c r="AS2579" s="75"/>
      <c r="AT2579" s="75"/>
      <c r="AU2579" s="75"/>
      <c r="AV2579" s="75"/>
      <c r="AW2579" s="75"/>
      <c r="AX2579" s="75"/>
      <c r="AY2579" s="75"/>
      <c r="AZ2579" s="75"/>
      <c r="BA2579" s="75"/>
      <c r="BB2579" s="75"/>
      <c r="BC2579" s="75"/>
      <c r="BD2579" s="1286">
        <v>1.0</v>
      </c>
      <c r="BE2579" s="75"/>
      <c r="BF2579" s="75"/>
      <c r="BG2579" s="75"/>
      <c r="BH2579" s="75"/>
      <c r="BI2579" s="75"/>
      <c r="BJ2579" s="75"/>
      <c r="BK2579" s="75"/>
      <c r="BL2579" s="75"/>
      <c r="BM2579" s="75"/>
      <c r="BN2579" s="75"/>
      <c r="BO2579" s="75"/>
      <c r="BP2579" s="1286">
        <v>1.0</v>
      </c>
      <c r="BQ2579" s="75"/>
      <c r="BR2579" s="75"/>
      <c r="BS2579" s="75"/>
      <c r="BT2579" s="75"/>
      <c r="BU2579" s="75"/>
      <c r="BV2579" s="1286">
        <v>2.0</v>
      </c>
      <c r="BW2579" s="75"/>
      <c r="BX2579" s="75"/>
      <c r="BY2579" s="1286">
        <v>1.0</v>
      </c>
      <c r="BZ2579" s="75"/>
      <c r="CA2579" s="75"/>
      <c r="CB2579" s="75"/>
      <c r="CC2579" s="75"/>
      <c r="CD2579" s="75"/>
      <c r="CE2579" s="75"/>
      <c r="CF2579" s="75"/>
      <c r="CG2579" s="75"/>
      <c r="CH2579" s="75"/>
      <c r="CI2579" s="75"/>
      <c r="CJ2579" s="75"/>
      <c r="CK2579" s="75"/>
      <c r="CL2579" s="75"/>
      <c r="CM2579" s="75"/>
      <c r="CN2579" s="75"/>
      <c r="CO2579" s="75"/>
      <c r="CP2579" s="75"/>
      <c r="CQ2579" s="75"/>
      <c r="CR2579" s="75"/>
      <c r="CS2579" s="75"/>
      <c r="CT2579" s="75"/>
      <c r="CU2579" s="75"/>
      <c r="CV2579" s="75"/>
      <c r="CW2579" s="75"/>
      <c r="CX2579" s="75"/>
      <c r="CY2579" s="75"/>
      <c r="CZ2579" s="75"/>
      <c r="DA2579" s="75"/>
      <c r="DB2579" s="75"/>
      <c r="DC2579" s="75"/>
      <c r="DD2579" s="75"/>
      <c r="DE2579" s="75"/>
      <c r="DF2579" s="75"/>
      <c r="DG2579" s="75"/>
      <c r="DH2579" s="75"/>
      <c r="DI2579" s="75"/>
      <c r="DJ2579" s="75"/>
      <c r="DK2579" s="75"/>
      <c r="DL2579" s="75"/>
      <c r="DM2579" s="75"/>
      <c r="DN2579" s="75"/>
      <c r="DO2579" s="75"/>
      <c r="DP2579" s="75"/>
      <c r="DQ2579" s="75"/>
      <c r="DR2579" s="75"/>
      <c r="DS2579" s="75"/>
      <c r="DT2579" s="75"/>
      <c r="DU2579" s="75"/>
      <c r="DV2579" s="75"/>
      <c r="DW2579" s="75"/>
      <c r="DX2579" s="75"/>
      <c r="DY2579" s="75"/>
      <c r="DZ2579" s="75"/>
      <c r="EA2579" s="75"/>
      <c r="EB2579" s="75"/>
      <c r="EC2579" s="75"/>
      <c r="ED2579" s="75"/>
      <c r="EE2579" s="75"/>
      <c r="EF2579" s="75"/>
      <c r="EG2579" s="75"/>
      <c r="EH2579" s="75"/>
      <c r="EI2579" s="75"/>
      <c r="EJ2579" s="75"/>
      <c r="EK2579" s="75"/>
      <c r="EL2579" s="75"/>
      <c r="EM2579" s="75"/>
      <c r="EN2579" s="75"/>
      <c r="EO2579" s="75"/>
      <c r="EP2579" s="75"/>
      <c r="EQ2579" s="75"/>
      <c r="ER2579" s="75"/>
      <c r="ES2579" s="75"/>
      <c r="ET2579" s="75"/>
      <c r="EU2579" s="75"/>
      <c r="EV2579" s="75"/>
      <c r="EW2579" s="75"/>
      <c r="EX2579" s="75"/>
      <c r="EY2579" s="75"/>
      <c r="EZ2579" s="75"/>
      <c r="FA2579" s="75"/>
      <c r="FB2579" s="1287" t="s">
        <v>9167</v>
      </c>
      <c r="FC2579" s="1215"/>
      <c r="FD2579" s="75"/>
    </row>
    <row r="2580">
      <c r="A2580" s="786" t="s">
        <v>9168</v>
      </c>
      <c r="B2580" s="786" t="s">
        <v>9072</v>
      </c>
      <c r="C2580" s="1283" t="s">
        <v>8</v>
      </c>
      <c r="D2580" s="786" t="s">
        <v>18</v>
      </c>
      <c r="E2580" s="786"/>
      <c r="F2580" s="786"/>
      <c r="G2580" s="786" t="s">
        <v>9073</v>
      </c>
      <c r="H2580" s="786" t="s">
        <v>952</v>
      </c>
      <c r="I2580" s="786"/>
      <c r="J2580" s="786"/>
      <c r="K2580" s="786" t="s">
        <v>8520</v>
      </c>
      <c r="L2580" s="786" t="s">
        <v>364</v>
      </c>
      <c r="M2580" s="786" t="s">
        <v>50</v>
      </c>
      <c r="N2580" s="1304">
        <v>43010.0</v>
      </c>
      <c r="O2580" s="1304">
        <v>43010.0</v>
      </c>
      <c r="P2580" s="1285"/>
      <c r="Q2580" s="363"/>
      <c r="R2580" s="363"/>
      <c r="S2580" s="75"/>
      <c r="T2580" s="857">
        <f t="shared" si="4753"/>
        <v>513</v>
      </c>
      <c r="U2580" s="1209">
        <f t="shared" si="4637"/>
        <v>7</v>
      </c>
      <c r="V2580" s="1200">
        <f t="shared" ref="V2580:X2580" si="4972">IF(ISBLANK($A2580),"",sum(AF2580,AL2580,AR2580,AX2580,BD2580,BJ2580,BP2580,BV2580,CB2580,CH2580,CN2580,CT2580,CZ2580,DF2580,DL2580,DR2580,DX2580,ED2580,EJ2580,EP2580,EV2580))</f>
        <v>4</v>
      </c>
      <c r="W2580" s="1200">
        <f t="shared" si="4972"/>
        <v>0</v>
      </c>
      <c r="X2580" s="1200">
        <f t="shared" si="4972"/>
        <v>0</v>
      </c>
      <c r="Y2580" s="1201">
        <f t="shared" si="4755"/>
        <v>4</v>
      </c>
      <c r="Z2580" s="1200">
        <f t="shared" ref="Z2580:AB2580" si="4973">IF(ISBLANK($A2580),"",sum(AI2580,AO2580,AU2580,BA2580,BG2580,BM2580,BS2580,BY2580,CE2580,CK2580,CQ2580,CW2580,DC2580,DI2580,DO2580,DU2580,EA2580,EG2580,EM2580,ES2580,EY2580))</f>
        <v>2</v>
      </c>
      <c r="AA2580" s="1200">
        <f t="shared" si="4973"/>
        <v>2</v>
      </c>
      <c r="AB2580" s="1200">
        <f t="shared" si="4973"/>
        <v>0</v>
      </c>
      <c r="AC2580" s="1202">
        <f t="shared" si="4758"/>
        <v>4</v>
      </c>
      <c r="AD2580" s="1216">
        <f t="shared" si="4759"/>
        <v>0.5</v>
      </c>
      <c r="AE2580" s="1204" t="str">
        <f t="shared" si="4945"/>
        <v>20+</v>
      </c>
      <c r="AF2580" s="75"/>
      <c r="AG2580" s="75"/>
      <c r="AH2580" s="75"/>
      <c r="AI2580" s="75"/>
      <c r="AJ2580" s="75"/>
      <c r="AK2580" s="75"/>
      <c r="AL2580" s="1286">
        <v>1.0</v>
      </c>
      <c r="AM2580" s="75"/>
      <c r="AN2580" s="75"/>
      <c r="AO2580" s="75"/>
      <c r="AP2580" s="75"/>
      <c r="AQ2580" s="75"/>
      <c r="AR2580" s="1286">
        <v>2.0</v>
      </c>
      <c r="AS2580" s="75"/>
      <c r="AT2580" s="75"/>
      <c r="AU2580" s="1286">
        <v>1.0</v>
      </c>
      <c r="AV2580" s="75"/>
      <c r="AW2580" s="75"/>
      <c r="AX2580" s="75"/>
      <c r="AY2580" s="75"/>
      <c r="AZ2580" s="75"/>
      <c r="BA2580" s="75"/>
      <c r="BB2580" s="1286">
        <v>2.0</v>
      </c>
      <c r="BC2580" s="75"/>
      <c r="BD2580" s="1286">
        <v>1.0</v>
      </c>
      <c r="BE2580" s="75"/>
      <c r="BF2580" s="75"/>
      <c r="BG2580" s="75"/>
      <c r="BH2580" s="75"/>
      <c r="BI2580" s="75"/>
      <c r="BJ2580" s="75"/>
      <c r="BK2580" s="75"/>
      <c r="BL2580" s="75"/>
      <c r="BM2580" s="1286">
        <v>1.0</v>
      </c>
      <c r="BN2580" s="75"/>
      <c r="BO2580" s="75"/>
      <c r="BP2580" s="75"/>
      <c r="BQ2580" s="75"/>
      <c r="BR2580" s="75"/>
      <c r="BS2580" s="75"/>
      <c r="BT2580" s="75"/>
      <c r="BU2580" s="75"/>
      <c r="BV2580" s="75"/>
      <c r="BW2580" s="75"/>
      <c r="BX2580" s="75"/>
      <c r="BY2580" s="75"/>
      <c r="BZ2580" s="75"/>
      <c r="CA2580" s="75"/>
      <c r="CB2580" s="75"/>
      <c r="CC2580" s="75"/>
      <c r="CD2580" s="75"/>
      <c r="CE2580" s="75"/>
      <c r="CF2580" s="75"/>
      <c r="CG2580" s="75"/>
      <c r="CH2580" s="75"/>
      <c r="CI2580" s="75"/>
      <c r="CJ2580" s="75"/>
      <c r="CK2580" s="75"/>
      <c r="CL2580" s="75"/>
      <c r="CM2580" s="75"/>
      <c r="CN2580" s="75"/>
      <c r="CO2580" s="75"/>
      <c r="CP2580" s="75"/>
      <c r="CQ2580" s="75"/>
      <c r="CR2580" s="75"/>
      <c r="CS2580" s="75"/>
      <c r="CT2580" s="75"/>
      <c r="CU2580" s="75"/>
      <c r="CV2580" s="75"/>
      <c r="CW2580" s="75"/>
      <c r="CX2580" s="75"/>
      <c r="CY2580" s="75"/>
      <c r="CZ2580" s="75"/>
      <c r="DA2580" s="75"/>
      <c r="DB2580" s="75"/>
      <c r="DC2580" s="75"/>
      <c r="DD2580" s="75"/>
      <c r="DE2580" s="75"/>
      <c r="DF2580" s="75"/>
      <c r="DG2580" s="75"/>
      <c r="DH2580" s="75"/>
      <c r="DI2580" s="75"/>
      <c r="DJ2580" s="75"/>
      <c r="DK2580" s="75"/>
      <c r="DL2580" s="75"/>
      <c r="DM2580" s="75"/>
      <c r="DN2580" s="75"/>
      <c r="DO2580" s="75"/>
      <c r="DP2580" s="75"/>
      <c r="DQ2580" s="75"/>
      <c r="DR2580" s="75"/>
      <c r="DS2580" s="75"/>
      <c r="DT2580" s="75"/>
      <c r="DU2580" s="75"/>
      <c r="DV2580" s="75"/>
      <c r="DW2580" s="75"/>
      <c r="DX2580" s="75"/>
      <c r="DY2580" s="75"/>
      <c r="DZ2580" s="75"/>
      <c r="EA2580" s="75"/>
      <c r="EB2580" s="75"/>
      <c r="EC2580" s="75"/>
      <c r="ED2580" s="75"/>
      <c r="EE2580" s="75"/>
      <c r="EF2580" s="75"/>
      <c r="EG2580" s="75"/>
      <c r="EH2580" s="75"/>
      <c r="EI2580" s="75"/>
      <c r="EJ2580" s="75"/>
      <c r="EK2580" s="75"/>
      <c r="EL2580" s="75"/>
      <c r="EM2580" s="75"/>
      <c r="EN2580" s="75"/>
      <c r="EO2580" s="75"/>
      <c r="EP2580" s="75"/>
      <c r="EQ2580" s="75"/>
      <c r="ER2580" s="75"/>
      <c r="ES2580" s="75"/>
      <c r="ET2580" s="75"/>
      <c r="EU2580" s="75"/>
      <c r="EV2580" s="75"/>
      <c r="EW2580" s="75"/>
      <c r="EX2580" s="75"/>
      <c r="EY2580" s="75"/>
      <c r="EZ2580" s="75"/>
      <c r="FA2580" s="75"/>
      <c r="FB2580" s="1287" t="s">
        <v>9169</v>
      </c>
      <c r="FC2580" s="1215"/>
      <c r="FD2580" s="75"/>
    </row>
    <row r="2581">
      <c r="A2581" s="786" t="s">
        <v>9170</v>
      </c>
      <c r="B2581" s="63" t="s">
        <v>6006</v>
      </c>
      <c r="C2581" s="1283" t="s">
        <v>70</v>
      </c>
      <c r="D2581" s="786" t="s">
        <v>18</v>
      </c>
      <c r="E2581" s="786"/>
      <c r="F2581" s="786"/>
      <c r="G2581" s="786" t="s">
        <v>9171</v>
      </c>
      <c r="H2581" s="786" t="s">
        <v>8408</v>
      </c>
      <c r="I2581" s="786"/>
      <c r="J2581" s="786"/>
      <c r="K2581" s="786" t="s">
        <v>8520</v>
      </c>
      <c r="L2581" s="786" t="s">
        <v>433</v>
      </c>
      <c r="M2581" s="786" t="s">
        <v>106</v>
      </c>
      <c r="N2581" s="1284">
        <v>43084.0</v>
      </c>
      <c r="O2581" s="1284">
        <v>43084.0</v>
      </c>
      <c r="P2581" s="1285"/>
      <c r="Q2581" s="363"/>
      <c r="R2581" s="363"/>
      <c r="S2581" s="75"/>
      <c r="T2581" s="857">
        <f t="shared" si="4753"/>
        <v>439</v>
      </c>
      <c r="U2581" s="1209">
        <f t="shared" si="4637"/>
        <v>7</v>
      </c>
      <c r="V2581" s="1200">
        <f t="shared" ref="V2581:X2581" si="4974">IF(ISBLANK($A2581),"",sum(AF2581,AL2581,AR2581,AX2581,BD2581,BJ2581,BP2581,BV2581,CB2581,CH2581,CN2581,CT2581,CZ2581,DF2581,DL2581,DR2581,DX2581,ED2581,EJ2581,EP2581,EV2581))</f>
        <v>1</v>
      </c>
      <c r="W2581" s="1200">
        <f t="shared" si="4974"/>
        <v>2</v>
      </c>
      <c r="X2581" s="1200">
        <f t="shared" si="4974"/>
        <v>0</v>
      </c>
      <c r="Y2581" s="1201">
        <f t="shared" si="4755"/>
        <v>3</v>
      </c>
      <c r="Z2581" s="1200">
        <f t="shared" ref="Z2581:AB2581" si="4975">IF(ISBLANK($A2581),"",sum(AI2581,AO2581,AU2581,BA2581,BG2581,BM2581,BS2581,BY2581,CE2581,CK2581,CQ2581,CW2581,DC2581,DI2581,DO2581,DU2581,EA2581,EG2581,EM2581,ES2581,EY2581))</f>
        <v>0</v>
      </c>
      <c r="AA2581" s="1200">
        <f t="shared" si="4975"/>
        <v>1</v>
      </c>
      <c r="AB2581" s="1200">
        <f t="shared" si="4975"/>
        <v>0</v>
      </c>
      <c r="AC2581" s="1202">
        <f t="shared" si="4758"/>
        <v>1</v>
      </c>
      <c r="AD2581" s="1216">
        <f t="shared" si="4759"/>
        <v>0</v>
      </c>
      <c r="AE2581" s="1204" t="str">
        <f t="shared" si="4945"/>
        <v>20+</v>
      </c>
      <c r="AF2581" s="1286">
        <v>1.0</v>
      </c>
      <c r="AG2581" s="1286">
        <v>2.0</v>
      </c>
      <c r="AH2581" s="75"/>
      <c r="AI2581" s="75"/>
      <c r="AJ2581" s="75"/>
      <c r="AK2581" s="75"/>
      <c r="AL2581" s="75"/>
      <c r="AM2581" s="75"/>
      <c r="AN2581" s="75"/>
      <c r="AO2581" s="75"/>
      <c r="AP2581" s="75"/>
      <c r="AQ2581" s="75"/>
      <c r="AR2581" s="75"/>
      <c r="AS2581" s="75"/>
      <c r="AT2581" s="75"/>
      <c r="AU2581" s="75"/>
      <c r="AV2581" s="75"/>
      <c r="AW2581" s="75"/>
      <c r="AX2581" s="75"/>
      <c r="AY2581" s="75"/>
      <c r="AZ2581" s="75"/>
      <c r="BA2581" s="75"/>
      <c r="BB2581" s="1286">
        <v>1.0</v>
      </c>
      <c r="BC2581" s="75"/>
      <c r="BD2581" s="75"/>
      <c r="BE2581" s="75"/>
      <c r="BF2581" s="75"/>
      <c r="BG2581" s="75"/>
      <c r="BH2581" s="75"/>
      <c r="BI2581" s="75"/>
      <c r="BJ2581" s="75"/>
      <c r="BK2581" s="75"/>
      <c r="BL2581" s="75"/>
      <c r="BM2581" s="75"/>
      <c r="BN2581" s="75"/>
      <c r="BO2581" s="75"/>
      <c r="BP2581" s="75"/>
      <c r="BQ2581" s="75"/>
      <c r="BR2581" s="75"/>
      <c r="BS2581" s="75"/>
      <c r="BT2581" s="75"/>
      <c r="BU2581" s="75"/>
      <c r="BV2581" s="75"/>
      <c r="BW2581" s="75"/>
      <c r="BX2581" s="75"/>
      <c r="BY2581" s="75"/>
      <c r="BZ2581" s="75"/>
      <c r="CA2581" s="75"/>
      <c r="CB2581" s="75"/>
      <c r="CC2581" s="75"/>
      <c r="CD2581" s="75"/>
      <c r="CE2581" s="75"/>
      <c r="CF2581" s="75"/>
      <c r="CG2581" s="75"/>
      <c r="CH2581" s="75"/>
      <c r="CI2581" s="75"/>
      <c r="CJ2581" s="75"/>
      <c r="CK2581" s="75"/>
      <c r="CL2581" s="75"/>
      <c r="CM2581" s="75"/>
      <c r="CN2581" s="75"/>
      <c r="CO2581" s="75"/>
      <c r="CP2581" s="75"/>
      <c r="CQ2581" s="75"/>
      <c r="CR2581" s="75"/>
      <c r="CS2581" s="75"/>
      <c r="CT2581" s="75"/>
      <c r="CU2581" s="75"/>
      <c r="CV2581" s="75"/>
      <c r="CW2581" s="75"/>
      <c r="CX2581" s="75"/>
      <c r="CY2581" s="75"/>
      <c r="CZ2581" s="75"/>
      <c r="DA2581" s="75"/>
      <c r="DB2581" s="75"/>
      <c r="DC2581" s="75"/>
      <c r="DD2581" s="75"/>
      <c r="DE2581" s="75"/>
      <c r="DF2581" s="75"/>
      <c r="DG2581" s="75"/>
      <c r="DH2581" s="75"/>
      <c r="DI2581" s="75"/>
      <c r="DJ2581" s="75"/>
      <c r="DK2581" s="75"/>
      <c r="DL2581" s="75"/>
      <c r="DM2581" s="75"/>
      <c r="DN2581" s="75"/>
      <c r="DO2581" s="75"/>
      <c r="DP2581" s="75"/>
      <c r="DQ2581" s="75"/>
      <c r="DR2581" s="75"/>
      <c r="DS2581" s="75"/>
      <c r="DT2581" s="75"/>
      <c r="DU2581" s="75"/>
      <c r="DV2581" s="75"/>
      <c r="DW2581" s="75"/>
      <c r="DX2581" s="75"/>
      <c r="DY2581" s="75"/>
      <c r="DZ2581" s="75"/>
      <c r="EA2581" s="75"/>
      <c r="EB2581" s="75"/>
      <c r="EC2581" s="75"/>
      <c r="ED2581" s="75"/>
      <c r="EE2581" s="75"/>
      <c r="EF2581" s="75"/>
      <c r="EG2581" s="75"/>
      <c r="EH2581" s="75"/>
      <c r="EI2581" s="75"/>
      <c r="EJ2581" s="75"/>
      <c r="EK2581" s="75"/>
      <c r="EL2581" s="75"/>
      <c r="EM2581" s="75"/>
      <c r="EN2581" s="75"/>
      <c r="EO2581" s="75"/>
      <c r="EP2581" s="75"/>
      <c r="EQ2581" s="75"/>
      <c r="ER2581" s="75"/>
      <c r="ES2581" s="75"/>
      <c r="ET2581" s="75"/>
      <c r="EU2581" s="75"/>
      <c r="EV2581" s="75"/>
      <c r="EW2581" s="75"/>
      <c r="EX2581" s="75"/>
      <c r="EY2581" s="75"/>
      <c r="EZ2581" s="75"/>
      <c r="FA2581" s="75"/>
      <c r="FB2581" s="1287" t="s">
        <v>9172</v>
      </c>
      <c r="FC2581" s="1215"/>
      <c r="FD2581" s="75"/>
    </row>
    <row r="2582">
      <c r="A2582" s="786" t="s">
        <v>9173</v>
      </c>
      <c r="B2582" s="786" t="s">
        <v>9174</v>
      </c>
      <c r="C2582" s="1283" t="s">
        <v>70</v>
      </c>
      <c r="D2582" s="786" t="s">
        <v>18</v>
      </c>
      <c r="E2582" s="786"/>
      <c r="F2582" s="786"/>
      <c r="G2582" s="786" t="s">
        <v>8987</v>
      </c>
      <c r="H2582" s="786" t="s">
        <v>8408</v>
      </c>
      <c r="I2582" s="786"/>
      <c r="J2582" s="786"/>
      <c r="K2582" s="786" t="s">
        <v>8520</v>
      </c>
      <c r="L2582" s="786" t="s">
        <v>6003</v>
      </c>
      <c r="M2582" s="786" t="s">
        <v>123</v>
      </c>
      <c r="N2582" s="1284">
        <v>43103.0</v>
      </c>
      <c r="O2582" s="1284">
        <v>43103.0</v>
      </c>
      <c r="P2582" s="1306">
        <v>43103.0</v>
      </c>
      <c r="Q2582" s="363"/>
      <c r="R2582" s="363"/>
      <c r="S2582" s="75"/>
      <c r="T2582" s="857">
        <f t="shared" si="4753"/>
        <v>420</v>
      </c>
      <c r="U2582" s="1209">
        <f t="shared" si="4637"/>
        <v>7</v>
      </c>
      <c r="V2582" s="1200">
        <f t="shared" ref="V2582:X2582" si="4976">IF(ISBLANK($A2582),"",sum(AF2582,AL2582,AR2582,AX2582,BD2582,BJ2582,BP2582,BV2582,CB2582,CH2582,CN2582,CT2582,CZ2582,DF2582,DL2582,DR2582,DX2582,ED2582,EJ2582,EP2582,EV2582))</f>
        <v>1</v>
      </c>
      <c r="W2582" s="1200">
        <f t="shared" si="4976"/>
        <v>0</v>
      </c>
      <c r="X2582" s="1200">
        <f t="shared" si="4976"/>
        <v>0</v>
      </c>
      <c r="Y2582" s="1201">
        <f t="shared" si="4755"/>
        <v>1</v>
      </c>
      <c r="Z2582" s="1200">
        <f t="shared" ref="Z2582:AB2582" si="4977">IF(ISBLANK($A2582),"",sum(AI2582,AO2582,AU2582,BA2582,BG2582,BM2582,BS2582,BY2582,CE2582,CK2582,CQ2582,CW2582,DC2582,DI2582,DO2582,DU2582,EA2582,EG2582,EM2582,ES2582,EY2582))</f>
        <v>0</v>
      </c>
      <c r="AA2582" s="1200">
        <f t="shared" si="4977"/>
        <v>0</v>
      </c>
      <c r="AB2582" s="1200">
        <f t="shared" si="4977"/>
        <v>1</v>
      </c>
      <c r="AC2582" s="1202">
        <f t="shared" si="4758"/>
        <v>1</v>
      </c>
      <c r="AD2582" s="1216">
        <f t="shared" si="4759"/>
        <v>0</v>
      </c>
      <c r="AE2582" s="1204" t="str">
        <f t="shared" si="4945"/>
        <v>20+</v>
      </c>
      <c r="AF2582" s="75"/>
      <c r="AG2582" s="75"/>
      <c r="AH2582" s="75"/>
      <c r="AI2582" s="75"/>
      <c r="AJ2582" s="75"/>
      <c r="AK2582" s="75"/>
      <c r="AL2582" s="1286">
        <v>1.0</v>
      </c>
      <c r="AM2582" s="75"/>
      <c r="AN2582" s="75"/>
      <c r="AO2582" s="75"/>
      <c r="AP2582" s="75"/>
      <c r="AQ2582" s="1286">
        <v>1.0</v>
      </c>
      <c r="AR2582" s="75"/>
      <c r="AS2582" s="75"/>
      <c r="AT2582" s="75"/>
      <c r="AU2582" s="75"/>
      <c r="AV2582" s="75"/>
      <c r="AW2582" s="75"/>
      <c r="AX2582" s="75"/>
      <c r="AY2582" s="75"/>
      <c r="AZ2582" s="75"/>
      <c r="BA2582" s="75"/>
      <c r="BB2582" s="75"/>
      <c r="BC2582" s="75"/>
      <c r="BD2582" s="75"/>
      <c r="BE2582" s="75"/>
      <c r="BF2582" s="75"/>
      <c r="BG2582" s="75"/>
      <c r="BH2582" s="75"/>
      <c r="BI2582" s="75"/>
      <c r="BJ2582" s="75"/>
      <c r="BK2582" s="75"/>
      <c r="BL2582" s="75"/>
      <c r="BM2582" s="75"/>
      <c r="BN2582" s="75"/>
      <c r="BO2582" s="75"/>
      <c r="BP2582" s="75"/>
      <c r="BQ2582" s="75"/>
      <c r="BR2582" s="75"/>
      <c r="BS2582" s="75"/>
      <c r="BT2582" s="75"/>
      <c r="BU2582" s="75"/>
      <c r="BV2582" s="75"/>
      <c r="BW2582" s="75"/>
      <c r="BX2582" s="75"/>
      <c r="BY2582" s="75"/>
      <c r="BZ2582" s="75"/>
      <c r="CA2582" s="75"/>
      <c r="CB2582" s="75"/>
      <c r="CC2582" s="75"/>
      <c r="CD2582" s="75"/>
      <c r="CE2582" s="75"/>
      <c r="CF2582" s="75"/>
      <c r="CG2582" s="75"/>
      <c r="CH2582" s="75"/>
      <c r="CI2582" s="75"/>
      <c r="CJ2582" s="75"/>
      <c r="CK2582" s="75"/>
      <c r="CL2582" s="75"/>
      <c r="CM2582" s="75"/>
      <c r="CN2582" s="75"/>
      <c r="CO2582" s="75"/>
      <c r="CP2582" s="75"/>
      <c r="CQ2582" s="75"/>
      <c r="CR2582" s="75"/>
      <c r="CS2582" s="75"/>
      <c r="CT2582" s="75"/>
      <c r="CU2582" s="75"/>
      <c r="CV2582" s="75"/>
      <c r="CW2582" s="75"/>
      <c r="CX2582" s="75"/>
      <c r="CY2582" s="75"/>
      <c r="CZ2582" s="75"/>
      <c r="DA2582" s="75"/>
      <c r="DB2582" s="75"/>
      <c r="DC2582" s="75"/>
      <c r="DD2582" s="75"/>
      <c r="DE2582" s="75"/>
      <c r="DF2582" s="75"/>
      <c r="DG2582" s="75"/>
      <c r="DH2582" s="75"/>
      <c r="DI2582" s="75"/>
      <c r="DJ2582" s="75"/>
      <c r="DK2582" s="75"/>
      <c r="DL2582" s="75"/>
      <c r="DM2582" s="75"/>
      <c r="DN2582" s="75"/>
      <c r="DO2582" s="75"/>
      <c r="DP2582" s="75"/>
      <c r="DQ2582" s="75"/>
      <c r="DR2582" s="75"/>
      <c r="DS2582" s="75"/>
      <c r="DT2582" s="75"/>
      <c r="DU2582" s="75"/>
      <c r="DV2582" s="75"/>
      <c r="DW2582" s="75"/>
      <c r="DX2582" s="75"/>
      <c r="DY2582" s="75"/>
      <c r="DZ2582" s="75"/>
      <c r="EA2582" s="75"/>
      <c r="EB2582" s="75"/>
      <c r="EC2582" s="75"/>
      <c r="ED2582" s="75"/>
      <c r="EE2582" s="75"/>
      <c r="EF2582" s="75"/>
      <c r="EG2582" s="75"/>
      <c r="EH2582" s="75"/>
      <c r="EI2582" s="75"/>
      <c r="EJ2582" s="75"/>
      <c r="EK2582" s="75"/>
      <c r="EL2582" s="75"/>
      <c r="EM2582" s="75"/>
      <c r="EN2582" s="75"/>
      <c r="EO2582" s="75"/>
      <c r="EP2582" s="75"/>
      <c r="EQ2582" s="75"/>
      <c r="ER2582" s="75"/>
      <c r="ES2582" s="75"/>
      <c r="ET2582" s="75"/>
      <c r="EU2582" s="75"/>
      <c r="EV2582" s="75"/>
      <c r="EW2582" s="75"/>
      <c r="EX2582" s="75"/>
      <c r="EY2582" s="75"/>
      <c r="EZ2582" s="75"/>
      <c r="FA2582" s="75"/>
      <c r="FB2582" s="1287" t="s">
        <v>9175</v>
      </c>
      <c r="FC2582" s="1215"/>
      <c r="FD2582" s="75"/>
    </row>
    <row r="2583">
      <c r="A2583" s="786" t="s">
        <v>9176</v>
      </c>
      <c r="B2583" s="786" t="s">
        <v>294</v>
      </c>
      <c r="C2583" s="1283" t="s">
        <v>109</v>
      </c>
      <c r="D2583" s="786" t="s">
        <v>18</v>
      </c>
      <c r="E2583" s="786"/>
      <c r="F2583" s="786"/>
      <c r="G2583" s="786" t="s">
        <v>5957</v>
      </c>
      <c r="H2583" s="786" t="s">
        <v>1476</v>
      </c>
      <c r="I2583" s="786"/>
      <c r="J2583" s="786"/>
      <c r="K2583" s="786" t="s">
        <v>8520</v>
      </c>
      <c r="L2583" s="786"/>
      <c r="M2583" s="786"/>
      <c r="N2583" s="1284">
        <v>43041.0</v>
      </c>
      <c r="O2583" s="1284">
        <v>43041.0</v>
      </c>
      <c r="P2583" s="1306">
        <v>43055.0</v>
      </c>
      <c r="Q2583" s="363"/>
      <c r="R2583" s="363"/>
      <c r="S2583" s="75"/>
      <c r="T2583" s="857">
        <f t="shared" si="4753"/>
        <v>482</v>
      </c>
      <c r="U2583" s="1209">
        <f t="shared" si="4637"/>
        <v>7</v>
      </c>
      <c r="V2583" s="1200">
        <f t="shared" ref="V2583:X2583" si="4978">IF(ISBLANK($A2583),"",sum(AF2583,AL2583,AR2583,AX2583,BD2583,BJ2583,BP2583,BV2583,CB2583,CH2583,CN2583,CT2583,CZ2583,DF2583,DL2583,DR2583,DX2583,ED2583,EJ2583,EP2583,EV2583))</f>
        <v>8</v>
      </c>
      <c r="W2583" s="1200">
        <f t="shared" si="4978"/>
        <v>0</v>
      </c>
      <c r="X2583" s="1200">
        <f t="shared" si="4978"/>
        <v>0</v>
      </c>
      <c r="Y2583" s="1201">
        <f t="shared" si="4755"/>
        <v>8</v>
      </c>
      <c r="Z2583" s="1200">
        <f t="shared" ref="Z2583:AB2583" si="4979">IF(ISBLANK($A2583),"",sum(AI2583,AO2583,AU2583,BA2583,BG2583,BM2583,BS2583,BY2583,CE2583,CK2583,CQ2583,CW2583,DC2583,DI2583,DO2583,DU2583,EA2583,EG2583,EM2583,ES2583,EY2583))</f>
        <v>2</v>
      </c>
      <c r="AA2583" s="1200">
        <f t="shared" si="4979"/>
        <v>4</v>
      </c>
      <c r="AB2583" s="1200">
        <f t="shared" si="4979"/>
        <v>0</v>
      </c>
      <c r="AC2583" s="1202">
        <f t="shared" si="4758"/>
        <v>6</v>
      </c>
      <c r="AD2583" s="1216">
        <f t="shared" si="4759"/>
        <v>0.25</v>
      </c>
      <c r="AE2583" s="1204" t="str">
        <f t="shared" si="4945"/>
        <v>20+</v>
      </c>
      <c r="AF2583" s="1286">
        <v>1.0</v>
      </c>
      <c r="AG2583" s="75"/>
      <c r="AH2583" s="75"/>
      <c r="AI2583" s="75"/>
      <c r="AJ2583" s="75"/>
      <c r="AK2583" s="75"/>
      <c r="AL2583" s="1286">
        <v>1.0</v>
      </c>
      <c r="AM2583" s="75"/>
      <c r="AN2583" s="75"/>
      <c r="AO2583" s="75"/>
      <c r="AP2583" s="75"/>
      <c r="AQ2583" s="75"/>
      <c r="AR2583" s="75"/>
      <c r="AS2583" s="75"/>
      <c r="AT2583" s="75"/>
      <c r="AU2583" s="75"/>
      <c r="AV2583" s="75"/>
      <c r="AW2583" s="75"/>
      <c r="AX2583" s="1286">
        <v>1.0</v>
      </c>
      <c r="AY2583" s="75"/>
      <c r="AZ2583" s="75"/>
      <c r="BA2583" s="75"/>
      <c r="BB2583" s="75"/>
      <c r="BC2583" s="75"/>
      <c r="BD2583" s="75"/>
      <c r="BE2583" s="75"/>
      <c r="BF2583" s="75"/>
      <c r="BG2583" s="75"/>
      <c r="BH2583" s="75"/>
      <c r="BI2583" s="75"/>
      <c r="BJ2583" s="75"/>
      <c r="BK2583" s="75"/>
      <c r="BL2583" s="75"/>
      <c r="BM2583" s="75"/>
      <c r="BN2583" s="75"/>
      <c r="BO2583" s="75"/>
      <c r="BP2583" s="75"/>
      <c r="BQ2583" s="75"/>
      <c r="BR2583" s="75"/>
      <c r="BS2583" s="75"/>
      <c r="BT2583" s="75"/>
      <c r="BU2583" s="75"/>
      <c r="BV2583" s="75"/>
      <c r="BW2583" s="75"/>
      <c r="BX2583" s="75"/>
      <c r="BY2583" s="75"/>
      <c r="BZ2583" s="75"/>
      <c r="CA2583" s="75"/>
      <c r="CB2583" s="75"/>
      <c r="CC2583" s="75"/>
      <c r="CD2583" s="75"/>
      <c r="CE2583" s="75"/>
      <c r="CF2583" s="75"/>
      <c r="CG2583" s="75"/>
      <c r="CH2583" s="75"/>
      <c r="CI2583" s="75"/>
      <c r="CJ2583" s="75"/>
      <c r="CK2583" s="75"/>
      <c r="CL2583" s="1286">
        <v>1.0</v>
      </c>
      <c r="CM2583" s="75"/>
      <c r="CN2583" s="75"/>
      <c r="CO2583" s="75"/>
      <c r="CP2583" s="75"/>
      <c r="CQ2583" s="75"/>
      <c r="CR2583" s="1286">
        <v>2.0</v>
      </c>
      <c r="CS2583" s="75"/>
      <c r="CT2583" s="1286">
        <v>3.0</v>
      </c>
      <c r="CU2583" s="75"/>
      <c r="CV2583" s="75"/>
      <c r="CW2583" s="1286">
        <v>2.0</v>
      </c>
      <c r="CX2583" s="1286">
        <v>1.0</v>
      </c>
      <c r="CY2583" s="75"/>
      <c r="CZ2583" s="1286">
        <v>2.0</v>
      </c>
      <c r="DA2583" s="75"/>
      <c r="DB2583" s="75"/>
      <c r="DC2583" s="75"/>
      <c r="DD2583" s="75"/>
      <c r="DE2583" s="75"/>
      <c r="DF2583" s="75"/>
      <c r="DG2583" s="75"/>
      <c r="DH2583" s="75"/>
      <c r="DI2583" s="75"/>
      <c r="DJ2583" s="75"/>
      <c r="DK2583" s="75"/>
      <c r="DL2583" s="75"/>
      <c r="DM2583" s="75"/>
      <c r="DN2583" s="75"/>
      <c r="DO2583" s="75"/>
      <c r="DP2583" s="75"/>
      <c r="DQ2583" s="75"/>
      <c r="DR2583" s="75"/>
      <c r="DS2583" s="75"/>
      <c r="DT2583" s="75"/>
      <c r="DU2583" s="75"/>
      <c r="DV2583" s="75"/>
      <c r="DW2583" s="75"/>
      <c r="DX2583" s="75"/>
      <c r="DY2583" s="75"/>
      <c r="DZ2583" s="75"/>
      <c r="EA2583" s="75"/>
      <c r="EB2583" s="75"/>
      <c r="EC2583" s="75"/>
      <c r="ED2583" s="75"/>
      <c r="EE2583" s="75"/>
      <c r="EF2583" s="75"/>
      <c r="EG2583" s="75"/>
      <c r="EH2583" s="75"/>
      <c r="EI2583" s="75"/>
      <c r="EJ2583" s="75"/>
      <c r="EK2583" s="75"/>
      <c r="EL2583" s="75"/>
      <c r="EM2583" s="75"/>
      <c r="EN2583" s="75"/>
      <c r="EO2583" s="75"/>
      <c r="EP2583" s="75"/>
      <c r="EQ2583" s="75"/>
      <c r="ER2583" s="75"/>
      <c r="ES2583" s="75"/>
      <c r="ET2583" s="75"/>
      <c r="EU2583" s="75"/>
      <c r="EV2583" s="75"/>
      <c r="EW2583" s="75"/>
      <c r="EX2583" s="75"/>
      <c r="EY2583" s="75"/>
      <c r="EZ2583" s="75"/>
      <c r="FA2583" s="75"/>
      <c r="FB2583" s="1287" t="s">
        <v>9177</v>
      </c>
      <c r="FC2583" s="1215"/>
      <c r="FD2583" s="75"/>
    </row>
    <row r="2584">
      <c r="A2584" s="786" t="s">
        <v>9178</v>
      </c>
      <c r="B2584" s="786" t="s">
        <v>8195</v>
      </c>
      <c r="C2584" s="1283" t="s">
        <v>70</v>
      </c>
      <c r="D2584" s="786" t="s">
        <v>18</v>
      </c>
      <c r="E2584" s="786"/>
      <c r="F2584" s="786"/>
      <c r="G2584" s="786" t="s">
        <v>9054</v>
      </c>
      <c r="H2584" s="786" t="s">
        <v>9014</v>
      </c>
      <c r="I2584" s="786" t="s">
        <v>23</v>
      </c>
      <c r="J2584" s="786" t="s">
        <v>44</v>
      </c>
      <c r="K2584" s="786" t="s">
        <v>8933</v>
      </c>
      <c r="L2584" s="786" t="s">
        <v>6003</v>
      </c>
      <c r="M2584" s="786" t="s">
        <v>123</v>
      </c>
      <c r="N2584" s="1307">
        <v>42936.0</v>
      </c>
      <c r="O2584" s="1290">
        <v>42933.0</v>
      </c>
      <c r="P2584" s="1331">
        <v>43035.0</v>
      </c>
      <c r="Q2584" s="363"/>
      <c r="R2584" s="363"/>
      <c r="S2584" s="75"/>
      <c r="T2584" s="857">
        <f t="shared" si="4753"/>
        <v>587</v>
      </c>
      <c r="U2584" s="1209">
        <f t="shared" si="4637"/>
        <v>7</v>
      </c>
      <c r="V2584" s="1200">
        <f t="shared" ref="V2584:X2584" si="4980">IF(ISBLANK($A2584),"",sum(AF2584,AL2584,AR2584,AX2584,BD2584,BJ2584,BP2584,BV2584,CB2584,CH2584,CN2584,CT2584,CZ2584,DF2584,DL2584,DR2584,DX2584,ED2584,EJ2584,EP2584,EV2584))</f>
        <v>7</v>
      </c>
      <c r="W2584" s="1200">
        <f t="shared" si="4980"/>
        <v>1</v>
      </c>
      <c r="X2584" s="1200">
        <f t="shared" si="4980"/>
        <v>0</v>
      </c>
      <c r="Y2584" s="1201">
        <f t="shared" si="4755"/>
        <v>8</v>
      </c>
      <c r="Z2584" s="1200">
        <f t="shared" ref="Z2584:AB2584" si="4981">IF(ISBLANK($A2584),"",sum(AI2584,AO2584,AU2584,BA2584,BG2584,BM2584,BS2584,BY2584,CE2584,CK2584,CQ2584,CW2584,DC2584,DI2584,DO2584,DU2584,EA2584,EG2584,EM2584,ES2584,EY2584))</f>
        <v>0</v>
      </c>
      <c r="AA2584" s="1200">
        <f t="shared" si="4981"/>
        <v>0</v>
      </c>
      <c r="AB2584" s="1200">
        <f t="shared" si="4981"/>
        <v>0</v>
      </c>
      <c r="AC2584" s="1202">
        <f t="shared" si="4758"/>
        <v>0</v>
      </c>
      <c r="AD2584" s="1216">
        <f t="shared" si="4759"/>
        <v>0</v>
      </c>
      <c r="AE2584" s="1204" t="str">
        <f t="shared" si="4945"/>
        <v>20+</v>
      </c>
      <c r="AF2584" s="75"/>
      <c r="AG2584" s="75"/>
      <c r="AH2584" s="75"/>
      <c r="AI2584" s="75"/>
      <c r="AJ2584" s="75"/>
      <c r="AK2584" s="75"/>
      <c r="AL2584" s="75"/>
      <c r="AM2584" s="75"/>
      <c r="AN2584" s="75"/>
      <c r="AO2584" s="75"/>
      <c r="AP2584" s="75"/>
      <c r="AQ2584" s="75"/>
      <c r="AR2584" s="75"/>
      <c r="AS2584" s="75"/>
      <c r="AT2584" s="75"/>
      <c r="AU2584" s="75"/>
      <c r="AV2584" s="75"/>
      <c r="AW2584" s="75"/>
      <c r="AX2584" s="75"/>
      <c r="AY2584" s="75"/>
      <c r="AZ2584" s="75"/>
      <c r="BA2584" s="75"/>
      <c r="BB2584" s="75"/>
      <c r="BC2584" s="75"/>
      <c r="BD2584" s="75"/>
      <c r="BE2584" s="75"/>
      <c r="BF2584" s="75"/>
      <c r="BG2584" s="75"/>
      <c r="BH2584" s="75"/>
      <c r="BI2584" s="75"/>
      <c r="BJ2584" s="75"/>
      <c r="BK2584" s="75"/>
      <c r="BL2584" s="75"/>
      <c r="BM2584" s="75"/>
      <c r="BN2584" s="75"/>
      <c r="BO2584" s="75"/>
      <c r="BP2584" s="75"/>
      <c r="BQ2584" s="75"/>
      <c r="BR2584" s="75"/>
      <c r="BS2584" s="75"/>
      <c r="BT2584" s="75"/>
      <c r="BU2584" s="75"/>
      <c r="BV2584" s="75"/>
      <c r="BW2584" s="75"/>
      <c r="BX2584" s="75"/>
      <c r="BY2584" s="75"/>
      <c r="BZ2584" s="75"/>
      <c r="CA2584" s="75"/>
      <c r="CB2584" s="75"/>
      <c r="CC2584" s="75"/>
      <c r="CD2584" s="75"/>
      <c r="CE2584" s="75"/>
      <c r="CF2584" s="75"/>
      <c r="CG2584" s="75"/>
      <c r="CH2584" s="75"/>
      <c r="CI2584" s="75"/>
      <c r="CJ2584" s="75"/>
      <c r="CK2584" s="75"/>
      <c r="CL2584" s="75"/>
      <c r="CM2584" s="75"/>
      <c r="CN2584" s="75"/>
      <c r="CO2584" s="75"/>
      <c r="CP2584" s="75"/>
      <c r="CQ2584" s="75"/>
      <c r="CR2584" s="75"/>
      <c r="CS2584" s="75"/>
      <c r="CT2584" s="75"/>
      <c r="CU2584" s="75"/>
      <c r="CV2584" s="75"/>
      <c r="CW2584" s="75"/>
      <c r="CX2584" s="75"/>
      <c r="CY2584" s="75"/>
      <c r="CZ2584" s="778">
        <v>2.0</v>
      </c>
      <c r="DA2584" s="75"/>
      <c r="DB2584" s="75"/>
      <c r="DC2584" s="75"/>
      <c r="DD2584" s="75"/>
      <c r="DE2584" s="75"/>
      <c r="DF2584" s="75"/>
      <c r="DG2584" s="75"/>
      <c r="DH2584" s="75"/>
      <c r="DI2584" s="75"/>
      <c r="DJ2584" s="75"/>
      <c r="DK2584" s="75"/>
      <c r="DL2584" s="778">
        <v>1.0</v>
      </c>
      <c r="DM2584" s="75"/>
      <c r="DN2584" s="75"/>
      <c r="DO2584" s="75"/>
      <c r="DP2584" s="75"/>
      <c r="DQ2584" s="75"/>
      <c r="DR2584" s="778">
        <v>1.0</v>
      </c>
      <c r="DS2584" s="75"/>
      <c r="DT2584" s="75"/>
      <c r="DU2584" s="75"/>
      <c r="DV2584" s="75"/>
      <c r="DW2584" s="75"/>
      <c r="DX2584" s="75"/>
      <c r="DY2584" s="75"/>
      <c r="DZ2584" s="75"/>
      <c r="EA2584" s="75"/>
      <c r="EB2584" s="75"/>
      <c r="EC2584" s="75"/>
      <c r="ED2584" s="75"/>
      <c r="EE2584" s="75"/>
      <c r="EF2584" s="75"/>
      <c r="EG2584" s="63"/>
      <c r="EH2584" s="75"/>
      <c r="EI2584" s="75"/>
      <c r="EJ2584" s="778">
        <v>2.0</v>
      </c>
      <c r="EK2584" s="75"/>
      <c r="EL2584" s="75"/>
      <c r="EM2584" s="75"/>
      <c r="EN2584" s="75"/>
      <c r="EO2584" s="75"/>
      <c r="EP2584" s="778">
        <v>1.0</v>
      </c>
      <c r="EQ2584" s="778">
        <v>1.0</v>
      </c>
      <c r="ER2584" s="75"/>
      <c r="ES2584" s="75"/>
      <c r="ET2584" s="75"/>
      <c r="EU2584" s="75"/>
      <c r="EV2584" s="75"/>
      <c r="EW2584" s="75"/>
      <c r="EX2584" s="75"/>
      <c r="EY2584" s="75"/>
      <c r="EZ2584" s="75"/>
      <c r="FA2584" s="75"/>
      <c r="FB2584" s="1219" t="s">
        <v>9179</v>
      </c>
      <c r="FC2584" s="1215"/>
      <c r="FD2584" s="75"/>
    </row>
    <row r="2585">
      <c r="A2585" s="786" t="s">
        <v>9180</v>
      </c>
      <c r="B2585" s="786" t="s">
        <v>8927</v>
      </c>
      <c r="C2585" s="1283" t="s">
        <v>70</v>
      </c>
      <c r="D2585" s="786" t="s">
        <v>18</v>
      </c>
      <c r="E2585" s="786"/>
      <c r="F2585" s="786"/>
      <c r="G2585" s="786" t="s">
        <v>8928</v>
      </c>
      <c r="H2585" s="786" t="s">
        <v>8408</v>
      </c>
      <c r="I2585" s="786"/>
      <c r="J2585" s="786"/>
      <c r="K2585" s="786" t="s">
        <v>8520</v>
      </c>
      <c r="L2585" s="786" t="s">
        <v>6003</v>
      </c>
      <c r="M2585" s="786" t="s">
        <v>123</v>
      </c>
      <c r="N2585" s="1284">
        <v>43136.0</v>
      </c>
      <c r="O2585" s="1284"/>
      <c r="P2585" s="1285"/>
      <c r="Q2585" s="363"/>
      <c r="R2585" s="363"/>
      <c r="S2585" s="75"/>
      <c r="T2585" s="857">
        <f t="shared" si="4753"/>
        <v>387</v>
      </c>
      <c r="U2585" s="1209">
        <f t="shared" si="4637"/>
        <v>7</v>
      </c>
      <c r="V2585" s="1200">
        <f t="shared" ref="V2585:X2585" si="4982">IF(ISBLANK($A2585),"",sum(AF2585,AL2585,AR2585,AX2585,BD2585,BJ2585,BP2585,BV2585,CB2585,CH2585,CN2585,CT2585,CZ2585,DF2585,DL2585,DR2585,DX2585,ED2585,EJ2585,EP2585,EV2585))</f>
        <v>5</v>
      </c>
      <c r="W2585" s="1200">
        <f t="shared" si="4982"/>
        <v>0</v>
      </c>
      <c r="X2585" s="1200">
        <f t="shared" si="4982"/>
        <v>5</v>
      </c>
      <c r="Y2585" s="1201">
        <f t="shared" si="4755"/>
        <v>10</v>
      </c>
      <c r="Z2585" s="1200">
        <f t="shared" ref="Z2585:AB2585" si="4983">IF(ISBLANK($A2585),"",sum(AI2585,AO2585,AU2585,BA2585,BG2585,BM2585,BS2585,BY2585,CE2585,CK2585,CQ2585,CW2585,DC2585,DI2585,DO2585,DU2585,EA2585,EG2585,EM2585,ES2585,EY2585))</f>
        <v>4</v>
      </c>
      <c r="AA2585" s="1200">
        <f t="shared" si="4983"/>
        <v>1</v>
      </c>
      <c r="AB2585" s="1200">
        <f t="shared" si="4983"/>
        <v>5</v>
      </c>
      <c r="AC2585" s="1202">
        <f t="shared" si="4758"/>
        <v>10</v>
      </c>
      <c r="AD2585" s="1216">
        <f t="shared" si="4759"/>
        <v>0.4</v>
      </c>
      <c r="AE2585" s="1204" t="str">
        <f t="shared" si="4945"/>
        <v>20+</v>
      </c>
      <c r="AF2585" s="1286">
        <v>3.0</v>
      </c>
      <c r="AG2585" s="75"/>
      <c r="AH2585" s="1286">
        <v>5.0</v>
      </c>
      <c r="AI2585" s="75"/>
      <c r="AJ2585" s="1286">
        <v>1.0</v>
      </c>
      <c r="AK2585" s="1286">
        <v>5.0</v>
      </c>
      <c r="AL2585" s="1286">
        <v>2.0</v>
      </c>
      <c r="AM2585" s="75"/>
      <c r="AN2585" s="75"/>
      <c r="AO2585" s="1286">
        <v>1.0</v>
      </c>
      <c r="AP2585" s="75"/>
      <c r="AQ2585" s="75"/>
      <c r="AR2585" s="75"/>
      <c r="AS2585" s="75"/>
      <c r="AT2585" s="75"/>
      <c r="AU2585" s="75"/>
      <c r="AV2585" s="75"/>
      <c r="AW2585" s="75"/>
      <c r="AX2585" s="75"/>
      <c r="AY2585" s="75"/>
      <c r="AZ2585" s="75"/>
      <c r="BA2585" s="75"/>
      <c r="BB2585" s="75"/>
      <c r="BC2585" s="75"/>
      <c r="BD2585" s="75"/>
      <c r="BE2585" s="75"/>
      <c r="BF2585" s="75"/>
      <c r="BG2585" s="1286">
        <v>1.0</v>
      </c>
      <c r="BH2585" s="75"/>
      <c r="BI2585" s="75"/>
      <c r="BJ2585" s="75"/>
      <c r="BK2585" s="75"/>
      <c r="BL2585" s="75"/>
      <c r="BM2585" s="1286">
        <v>2.0</v>
      </c>
      <c r="BN2585" s="75"/>
      <c r="BO2585" s="75"/>
      <c r="BP2585" s="75"/>
      <c r="BQ2585" s="75"/>
      <c r="BR2585" s="75"/>
      <c r="BS2585" s="75"/>
      <c r="BT2585" s="75"/>
      <c r="BU2585" s="75"/>
      <c r="BV2585" s="75"/>
      <c r="BW2585" s="75"/>
      <c r="BX2585" s="75"/>
      <c r="BY2585" s="75"/>
      <c r="BZ2585" s="75"/>
      <c r="CA2585" s="75"/>
      <c r="CB2585" s="75"/>
      <c r="CC2585" s="75"/>
      <c r="CD2585" s="75"/>
      <c r="CE2585" s="75"/>
      <c r="CF2585" s="75"/>
      <c r="CG2585" s="75"/>
      <c r="CH2585" s="75"/>
      <c r="CI2585" s="75"/>
      <c r="CJ2585" s="75"/>
      <c r="CK2585" s="75"/>
      <c r="CL2585" s="75"/>
      <c r="CM2585" s="75"/>
      <c r="CN2585" s="75"/>
      <c r="CO2585" s="75"/>
      <c r="CP2585" s="75"/>
      <c r="CQ2585" s="75"/>
      <c r="CR2585" s="75"/>
      <c r="CS2585" s="75"/>
      <c r="CT2585" s="75"/>
      <c r="CU2585" s="75"/>
      <c r="CV2585" s="75"/>
      <c r="CW2585" s="75"/>
      <c r="CX2585" s="75"/>
      <c r="CY2585" s="75"/>
      <c r="CZ2585" s="75"/>
      <c r="DA2585" s="75"/>
      <c r="DB2585" s="75"/>
      <c r="DC2585" s="75"/>
      <c r="DD2585" s="75"/>
      <c r="DE2585" s="75"/>
      <c r="DF2585" s="75"/>
      <c r="DG2585" s="75"/>
      <c r="DH2585" s="75"/>
      <c r="DI2585" s="75"/>
      <c r="DJ2585" s="75"/>
      <c r="DK2585" s="75"/>
      <c r="DL2585" s="75"/>
      <c r="DM2585" s="75"/>
      <c r="DN2585" s="75"/>
      <c r="DO2585" s="75"/>
      <c r="DP2585" s="75"/>
      <c r="DQ2585" s="75"/>
      <c r="DR2585" s="75"/>
      <c r="DS2585" s="75"/>
      <c r="DT2585" s="75"/>
      <c r="DU2585" s="75"/>
      <c r="DV2585" s="75"/>
      <c r="DW2585" s="75"/>
      <c r="DX2585" s="75"/>
      <c r="DY2585" s="75"/>
      <c r="DZ2585" s="75"/>
      <c r="EA2585" s="75"/>
      <c r="EB2585" s="75"/>
      <c r="EC2585" s="75"/>
      <c r="ED2585" s="75"/>
      <c r="EE2585" s="75"/>
      <c r="EF2585" s="75"/>
      <c r="EG2585" s="75"/>
      <c r="EH2585" s="75"/>
      <c r="EI2585" s="75"/>
      <c r="EJ2585" s="75"/>
      <c r="EK2585" s="75"/>
      <c r="EL2585" s="75"/>
      <c r="EM2585" s="75"/>
      <c r="EN2585" s="75"/>
      <c r="EO2585" s="75"/>
      <c r="EP2585" s="75"/>
      <c r="EQ2585" s="75"/>
      <c r="ER2585" s="75"/>
      <c r="ES2585" s="75"/>
      <c r="ET2585" s="75"/>
      <c r="EU2585" s="75"/>
      <c r="EV2585" s="75"/>
      <c r="EW2585" s="75"/>
      <c r="EX2585" s="75"/>
      <c r="EY2585" s="75"/>
      <c r="EZ2585" s="75"/>
      <c r="FA2585" s="75"/>
      <c r="FB2585" s="1287" t="s">
        <v>9181</v>
      </c>
      <c r="FC2585" s="1215"/>
      <c r="FD2585" s="75"/>
    </row>
    <row r="2586">
      <c r="A2586" s="786" t="s">
        <v>9182</v>
      </c>
      <c r="B2586" s="786" t="s">
        <v>9183</v>
      </c>
      <c r="C2586" s="1283" t="s">
        <v>8</v>
      </c>
      <c r="D2586" s="786" t="s">
        <v>18</v>
      </c>
      <c r="E2586" s="786"/>
      <c r="F2586" s="786"/>
      <c r="G2586" s="786" t="s">
        <v>2005</v>
      </c>
      <c r="H2586" s="786" t="s">
        <v>4559</v>
      </c>
      <c r="I2586" s="786" t="s">
        <v>23</v>
      </c>
      <c r="J2586" s="786" t="s">
        <v>14</v>
      </c>
      <c r="K2586" s="786" t="s">
        <v>8520</v>
      </c>
      <c r="L2586" s="75" t="s">
        <v>9184</v>
      </c>
      <c r="M2586" s="786" t="s">
        <v>61</v>
      </c>
      <c r="N2586" s="1284">
        <v>42962.0</v>
      </c>
      <c r="O2586" s="1284">
        <v>42962.0</v>
      </c>
      <c r="P2586" s="1299"/>
      <c r="Q2586" s="363"/>
      <c r="R2586" s="363"/>
      <c r="S2586" s="75"/>
      <c r="T2586" s="857">
        <f t="shared" si="4753"/>
        <v>561</v>
      </c>
      <c r="U2586" s="1209">
        <f t="shared" si="4637"/>
        <v>7</v>
      </c>
      <c r="V2586" s="1200">
        <f t="shared" ref="V2586:X2586" si="4984">IF(ISBLANK($A2586),"",sum(AF2586,AL2586,AR2586,AX2586,BD2586,BJ2586,BP2586,BV2586,CB2586,CH2586,CN2586,CT2586,CZ2586,DF2586,DL2586,DR2586,DX2586,ED2586,EJ2586,EP2586,EV2586))</f>
        <v>3</v>
      </c>
      <c r="W2586" s="1200">
        <f t="shared" si="4984"/>
        <v>0</v>
      </c>
      <c r="X2586" s="1200">
        <f t="shared" si="4984"/>
        <v>0</v>
      </c>
      <c r="Y2586" s="1201">
        <f t="shared" si="4755"/>
        <v>3</v>
      </c>
      <c r="Z2586" s="1200">
        <f t="shared" ref="Z2586:AB2586" si="4985">IF(ISBLANK($A2586),"",sum(AI2586,AO2586,AU2586,BA2586,BG2586,BM2586,BS2586,BY2586,CE2586,CK2586,CQ2586,CW2586,DC2586,DI2586,DO2586,DU2586,EA2586,EG2586,EM2586,ES2586,EY2586))</f>
        <v>2</v>
      </c>
      <c r="AA2586" s="1200">
        <f t="shared" si="4985"/>
        <v>0</v>
      </c>
      <c r="AB2586" s="1200">
        <f t="shared" si="4985"/>
        <v>0</v>
      </c>
      <c r="AC2586" s="1202">
        <f t="shared" si="4758"/>
        <v>2</v>
      </c>
      <c r="AD2586" s="1216">
        <f t="shared" si="4759"/>
        <v>0.6666666667</v>
      </c>
      <c r="AE2586" s="1204" t="str">
        <f t="shared" si="4945"/>
        <v>20+</v>
      </c>
      <c r="AF2586" s="75"/>
      <c r="AG2586" s="75"/>
      <c r="AH2586" s="75"/>
      <c r="AI2586" s="75"/>
      <c r="AJ2586" s="75"/>
      <c r="AK2586" s="75"/>
      <c r="AL2586" s="75"/>
      <c r="AM2586" s="75"/>
      <c r="AN2586" s="75"/>
      <c r="AO2586" s="75"/>
      <c r="AP2586" s="75"/>
      <c r="AQ2586" s="75"/>
      <c r="AR2586" s="75"/>
      <c r="AS2586" s="75"/>
      <c r="AT2586" s="75"/>
      <c r="AU2586" s="75"/>
      <c r="AV2586" s="75"/>
      <c r="AW2586" s="75"/>
      <c r="AX2586" s="75"/>
      <c r="AY2586" s="75"/>
      <c r="AZ2586" s="75"/>
      <c r="BA2586" s="75"/>
      <c r="BB2586" s="75"/>
      <c r="BC2586" s="75"/>
      <c r="BD2586" s="75"/>
      <c r="BE2586" s="75"/>
      <c r="BF2586" s="75"/>
      <c r="BG2586" s="75"/>
      <c r="BH2586" s="75"/>
      <c r="BI2586" s="75"/>
      <c r="BJ2586" s="75"/>
      <c r="BK2586" s="75"/>
      <c r="BL2586" s="75"/>
      <c r="BM2586" s="75"/>
      <c r="BN2586" s="75"/>
      <c r="BO2586" s="75"/>
      <c r="BP2586" s="75"/>
      <c r="BQ2586" s="75"/>
      <c r="BR2586" s="75"/>
      <c r="BS2586" s="75"/>
      <c r="BT2586" s="75"/>
      <c r="BU2586" s="75"/>
      <c r="BV2586" s="1286">
        <v>2.0</v>
      </c>
      <c r="BW2586" s="75"/>
      <c r="BX2586" s="75"/>
      <c r="BY2586" s="1286">
        <v>1.0</v>
      </c>
      <c r="BZ2586" s="75"/>
      <c r="CA2586" s="75"/>
      <c r="CB2586" s="1286">
        <v>1.0</v>
      </c>
      <c r="CC2586" s="75"/>
      <c r="CD2586" s="75"/>
      <c r="CE2586" s="75"/>
      <c r="CF2586" s="75"/>
      <c r="CG2586" s="75"/>
      <c r="CH2586" s="75"/>
      <c r="CI2586" s="75"/>
      <c r="CJ2586" s="75"/>
      <c r="CK2586" s="75"/>
      <c r="CL2586" s="75"/>
      <c r="CM2586" s="75"/>
      <c r="CN2586" s="75"/>
      <c r="CO2586" s="75"/>
      <c r="CP2586" s="75"/>
      <c r="CQ2586" s="1286">
        <v>1.0</v>
      </c>
      <c r="CR2586" s="75"/>
      <c r="CS2586" s="75"/>
      <c r="CT2586" s="75"/>
      <c r="CU2586" s="75"/>
      <c r="CV2586" s="75"/>
      <c r="CW2586" s="75"/>
      <c r="CX2586" s="75"/>
      <c r="CY2586" s="75"/>
      <c r="CZ2586" s="75"/>
      <c r="DA2586" s="75"/>
      <c r="DB2586" s="75"/>
      <c r="DC2586" s="75"/>
      <c r="DD2586" s="75"/>
      <c r="DE2586" s="75"/>
      <c r="DF2586" s="75"/>
      <c r="DG2586" s="75"/>
      <c r="DH2586" s="75"/>
      <c r="DI2586" s="75"/>
      <c r="DJ2586" s="75"/>
      <c r="DK2586" s="75"/>
      <c r="DL2586" s="75"/>
      <c r="DM2586" s="75"/>
      <c r="DN2586" s="75"/>
      <c r="DO2586" s="75"/>
      <c r="DP2586" s="75"/>
      <c r="DQ2586" s="75"/>
      <c r="DR2586" s="75"/>
      <c r="DS2586" s="75"/>
      <c r="DT2586" s="75"/>
      <c r="DU2586" s="75"/>
      <c r="DV2586" s="75"/>
      <c r="DW2586" s="75"/>
      <c r="DX2586" s="75"/>
      <c r="DY2586" s="75"/>
      <c r="DZ2586" s="75"/>
      <c r="EA2586" s="75"/>
      <c r="EB2586" s="75"/>
      <c r="EC2586" s="75"/>
      <c r="ED2586" s="75"/>
      <c r="EE2586" s="75"/>
      <c r="EF2586" s="75"/>
      <c r="EG2586" s="75"/>
      <c r="EH2586" s="75"/>
      <c r="EI2586" s="75"/>
      <c r="EJ2586" s="75"/>
      <c r="EK2586" s="75"/>
      <c r="EL2586" s="75"/>
      <c r="EM2586" s="75"/>
      <c r="EN2586" s="75"/>
      <c r="EO2586" s="75"/>
      <c r="EP2586" s="75"/>
      <c r="EQ2586" s="75"/>
      <c r="ER2586" s="75"/>
      <c r="ES2586" s="75"/>
      <c r="ET2586" s="75"/>
      <c r="EU2586" s="75"/>
      <c r="EV2586" s="75"/>
      <c r="EW2586" s="75"/>
      <c r="EX2586" s="75"/>
      <c r="EY2586" s="75"/>
      <c r="EZ2586" s="75"/>
      <c r="FA2586" s="75"/>
      <c r="FB2586" s="1287" t="s">
        <v>9185</v>
      </c>
      <c r="FC2586" s="1215"/>
      <c r="FD2586" s="75"/>
    </row>
    <row r="2587">
      <c r="A2587" s="786" t="s">
        <v>9186</v>
      </c>
      <c r="B2587" s="786" t="s">
        <v>9187</v>
      </c>
      <c r="C2587" s="1283" t="s">
        <v>70</v>
      </c>
      <c r="D2587" s="786" t="s">
        <v>10</v>
      </c>
      <c r="E2587" s="786"/>
      <c r="F2587" s="786"/>
      <c r="G2587" s="786" t="s">
        <v>9188</v>
      </c>
      <c r="H2587" s="786" t="s">
        <v>8408</v>
      </c>
      <c r="I2587" s="786"/>
      <c r="J2587" s="786"/>
      <c r="K2587" s="786" t="s">
        <v>8520</v>
      </c>
      <c r="L2587" s="786" t="s">
        <v>566</v>
      </c>
      <c r="M2587" s="786" t="s">
        <v>133</v>
      </c>
      <c r="N2587" s="1284">
        <v>43138.0</v>
      </c>
      <c r="O2587" s="1284">
        <v>43138.0</v>
      </c>
      <c r="P2587" s="1285"/>
      <c r="Q2587" s="363"/>
      <c r="R2587" s="363"/>
      <c r="S2587" s="75"/>
      <c r="T2587" s="857">
        <f t="shared" si="4753"/>
        <v>385</v>
      </c>
      <c r="U2587" s="1209">
        <f t="shared" si="4637"/>
        <v>7</v>
      </c>
      <c r="V2587" s="1200">
        <f t="shared" ref="V2587:X2587" si="4986">IF(ISBLANK($A2587),"",sum(AF2587,AL2587,AR2587,AX2587,BD2587,BJ2587,BP2587,BV2587,CB2587,CH2587,CN2587,CT2587,CZ2587,DF2587,DL2587,DR2587,DX2587,ED2587,EJ2587,EP2587,EV2587))</f>
        <v>2</v>
      </c>
      <c r="W2587" s="1200">
        <f t="shared" si="4986"/>
        <v>4</v>
      </c>
      <c r="X2587" s="1200">
        <f t="shared" si="4986"/>
        <v>0</v>
      </c>
      <c r="Y2587" s="1201">
        <f t="shared" si="4755"/>
        <v>6</v>
      </c>
      <c r="Z2587" s="1200">
        <f t="shared" ref="Z2587:AB2587" si="4987">IF(ISBLANK($A2587),"",sum(AI2587,AO2587,AU2587,BA2587,BG2587,BM2587,BS2587,BY2587,CE2587,CK2587,CQ2587,CW2587,DC2587,DI2587,DO2587,DU2587,EA2587,EG2587,EM2587,ES2587,EY2587))</f>
        <v>4</v>
      </c>
      <c r="AA2587" s="1200">
        <f t="shared" si="4987"/>
        <v>1</v>
      </c>
      <c r="AB2587" s="1200">
        <f t="shared" si="4987"/>
        <v>0</v>
      </c>
      <c r="AC2587" s="1202">
        <f t="shared" si="4758"/>
        <v>5</v>
      </c>
      <c r="AD2587" s="1216">
        <f t="shared" si="4759"/>
        <v>0.6666666667</v>
      </c>
      <c r="AE2587" s="1204" t="str">
        <f t="shared" si="4945"/>
        <v>20+</v>
      </c>
      <c r="AF2587" s="75"/>
      <c r="AG2587" s="75"/>
      <c r="AH2587" s="75"/>
      <c r="AI2587" s="75"/>
      <c r="AJ2587" s="75"/>
      <c r="AK2587" s="75"/>
      <c r="AL2587" s="75"/>
      <c r="AM2587" s="75"/>
      <c r="AN2587" s="75"/>
      <c r="AO2587" s="75"/>
      <c r="AP2587" s="75"/>
      <c r="AQ2587" s="75"/>
      <c r="AR2587" s="1286">
        <v>1.0</v>
      </c>
      <c r="AS2587" s="75"/>
      <c r="AT2587" s="75"/>
      <c r="AU2587" s="75"/>
      <c r="AV2587" s="75"/>
      <c r="AW2587" s="75"/>
      <c r="AX2587" s="1286">
        <v>1.0</v>
      </c>
      <c r="AY2587" s="75"/>
      <c r="AZ2587" s="75"/>
      <c r="BA2587" s="1286">
        <v>2.0</v>
      </c>
      <c r="BB2587" s="75"/>
      <c r="BC2587" s="75"/>
      <c r="BD2587" s="75"/>
      <c r="BE2587" s="75"/>
      <c r="BF2587" s="75"/>
      <c r="BG2587" s="1286">
        <v>1.0</v>
      </c>
      <c r="BH2587" s="75"/>
      <c r="BI2587" s="75"/>
      <c r="BJ2587" s="75"/>
      <c r="BK2587" s="1286">
        <v>4.0</v>
      </c>
      <c r="BL2587" s="75"/>
      <c r="BM2587" s="75"/>
      <c r="BN2587" s="75"/>
      <c r="BO2587" s="75"/>
      <c r="BP2587" s="75"/>
      <c r="BQ2587" s="75"/>
      <c r="BR2587" s="75"/>
      <c r="BS2587" s="75"/>
      <c r="BT2587" s="75"/>
      <c r="BU2587" s="75"/>
      <c r="BV2587" s="75"/>
      <c r="BW2587" s="75"/>
      <c r="BX2587" s="75"/>
      <c r="BY2587" s="75"/>
      <c r="BZ2587" s="75"/>
      <c r="CA2587" s="75"/>
      <c r="CB2587" s="75"/>
      <c r="CC2587" s="75"/>
      <c r="CD2587" s="75"/>
      <c r="CE2587" s="75"/>
      <c r="CF2587" s="75"/>
      <c r="CG2587" s="75"/>
      <c r="CH2587" s="75"/>
      <c r="CI2587" s="75"/>
      <c r="CJ2587" s="75"/>
      <c r="CK2587" s="1286">
        <v>1.0</v>
      </c>
      <c r="CL2587" s="1286">
        <v>1.0</v>
      </c>
      <c r="CM2587" s="75"/>
      <c r="CN2587" s="75"/>
      <c r="CO2587" s="75"/>
      <c r="CP2587" s="75"/>
      <c r="CQ2587" s="75"/>
      <c r="CR2587" s="75"/>
      <c r="CS2587" s="75"/>
      <c r="CT2587" s="75"/>
      <c r="CU2587" s="75"/>
      <c r="CV2587" s="75"/>
      <c r="CW2587" s="75"/>
      <c r="CX2587" s="75"/>
      <c r="CY2587" s="75"/>
      <c r="CZ2587" s="75"/>
      <c r="DA2587" s="75"/>
      <c r="DB2587" s="75"/>
      <c r="DC2587" s="75"/>
      <c r="DD2587" s="75"/>
      <c r="DE2587" s="75"/>
      <c r="DF2587" s="75"/>
      <c r="DG2587" s="75"/>
      <c r="DH2587" s="75"/>
      <c r="DI2587" s="75"/>
      <c r="DJ2587" s="75"/>
      <c r="DK2587" s="75"/>
      <c r="DL2587" s="75"/>
      <c r="DM2587" s="75"/>
      <c r="DN2587" s="75"/>
      <c r="DO2587" s="75"/>
      <c r="DP2587" s="75"/>
      <c r="DQ2587" s="75"/>
      <c r="DR2587" s="75"/>
      <c r="DS2587" s="75"/>
      <c r="DT2587" s="75"/>
      <c r="DU2587" s="75"/>
      <c r="DV2587" s="75"/>
      <c r="DW2587" s="75"/>
      <c r="DX2587" s="75"/>
      <c r="DY2587" s="75"/>
      <c r="DZ2587" s="75"/>
      <c r="EA2587" s="75"/>
      <c r="EB2587" s="75"/>
      <c r="EC2587" s="75"/>
      <c r="ED2587" s="75"/>
      <c r="EE2587" s="75"/>
      <c r="EF2587" s="75"/>
      <c r="EG2587" s="75"/>
      <c r="EH2587" s="75"/>
      <c r="EI2587" s="75"/>
      <c r="EJ2587" s="75"/>
      <c r="EK2587" s="75"/>
      <c r="EL2587" s="75"/>
      <c r="EM2587" s="75"/>
      <c r="EN2587" s="75"/>
      <c r="EO2587" s="75"/>
      <c r="EP2587" s="75"/>
      <c r="EQ2587" s="75"/>
      <c r="ER2587" s="75"/>
      <c r="ES2587" s="75"/>
      <c r="ET2587" s="75"/>
      <c r="EU2587" s="75"/>
      <c r="EV2587" s="75"/>
      <c r="EW2587" s="75"/>
      <c r="EX2587" s="75"/>
      <c r="EY2587" s="75"/>
      <c r="EZ2587" s="75"/>
      <c r="FA2587" s="75"/>
      <c r="FB2587" s="1287" t="s">
        <v>9189</v>
      </c>
      <c r="FC2587" s="1215"/>
      <c r="FD2587" s="75"/>
    </row>
    <row r="2588">
      <c r="A2588" s="63" t="s">
        <v>9190</v>
      </c>
      <c r="B2588" s="63" t="s">
        <v>9092</v>
      </c>
      <c r="C2588" s="1220" t="s">
        <v>8</v>
      </c>
      <c r="D2588" s="63" t="s">
        <v>18</v>
      </c>
      <c r="E2588" s="63"/>
      <c r="F2588" s="75"/>
      <c r="G2588" s="63" t="s">
        <v>7188</v>
      </c>
      <c r="H2588" s="63" t="s">
        <v>4371</v>
      </c>
      <c r="I2588" s="63" t="s">
        <v>23</v>
      </c>
      <c r="J2588" s="63" t="s">
        <v>44</v>
      </c>
      <c r="K2588" s="63" t="s">
        <v>8933</v>
      </c>
      <c r="L2588" s="63" t="s">
        <v>492</v>
      </c>
      <c r="M2588" s="63" t="s">
        <v>50</v>
      </c>
      <c r="N2588" s="1307">
        <v>42944.0</v>
      </c>
      <c r="O2588" s="1290">
        <v>42944.0</v>
      </c>
      <c r="P2588" s="1285"/>
      <c r="Q2588" s="363"/>
      <c r="R2588" s="363"/>
      <c r="S2588" s="75"/>
      <c r="T2588" s="857">
        <f t="shared" si="4753"/>
        <v>579</v>
      </c>
      <c r="U2588" s="1209">
        <f t="shared" si="4637"/>
        <v>7</v>
      </c>
      <c r="V2588" s="1200">
        <f t="shared" ref="V2588:X2588" si="4988">IF(ISBLANK($A2588),"",sum(AF2588,AL2588,AR2588,AX2588,BD2588,BJ2588,BP2588,BV2588,CB2588,CH2588,CN2588,CT2588,CZ2588,DF2588,DL2588,DR2588,DX2588,ED2588,EJ2588,EP2588,EV2588))</f>
        <v>5</v>
      </c>
      <c r="W2588" s="1200">
        <f t="shared" si="4988"/>
        <v>0</v>
      </c>
      <c r="X2588" s="1200">
        <f t="shared" si="4988"/>
        <v>0</v>
      </c>
      <c r="Y2588" s="1201">
        <f t="shared" si="4755"/>
        <v>5</v>
      </c>
      <c r="Z2588" s="1200">
        <f t="shared" ref="Z2588:AB2588" si="4989">IF(ISBLANK($A2588),"",sum(AI2588,AO2588,AU2588,BA2588,BG2588,BM2588,BS2588,BY2588,CE2588,CK2588,CQ2588,CW2588,DC2588,DI2588,DO2588,DU2588,EA2588,EG2588,EM2588,ES2588,EY2588))</f>
        <v>2</v>
      </c>
      <c r="AA2588" s="1200">
        <f t="shared" si="4989"/>
        <v>0</v>
      </c>
      <c r="AB2588" s="1200">
        <f t="shared" si="4989"/>
        <v>0</v>
      </c>
      <c r="AC2588" s="1202">
        <f t="shared" si="4758"/>
        <v>2</v>
      </c>
      <c r="AD2588" s="1216">
        <f t="shared" si="4759"/>
        <v>0.4</v>
      </c>
      <c r="AE2588" s="1204" t="str">
        <f t="shared" si="4945"/>
        <v>20+</v>
      </c>
      <c r="AF2588" s="75"/>
      <c r="AG2588" s="75"/>
      <c r="AH2588" s="75"/>
      <c r="AI2588" s="75"/>
      <c r="AJ2588" s="75"/>
      <c r="AK2588" s="75"/>
      <c r="AL2588" s="75"/>
      <c r="AM2588" s="75"/>
      <c r="AN2588" s="75"/>
      <c r="AO2588" s="75"/>
      <c r="AP2588" s="75"/>
      <c r="AQ2588" s="75"/>
      <c r="AR2588" s="778">
        <v>2.0</v>
      </c>
      <c r="AS2588" s="75"/>
      <c r="AT2588" s="75"/>
      <c r="AU2588" s="75"/>
      <c r="AV2588" s="75"/>
      <c r="AW2588" s="75"/>
      <c r="AX2588" s="778">
        <v>2.0</v>
      </c>
      <c r="AY2588" s="75"/>
      <c r="AZ2588" s="75"/>
      <c r="BA2588" s="778">
        <v>1.0</v>
      </c>
      <c r="BB2588" s="75"/>
      <c r="BC2588" s="75"/>
      <c r="BD2588" s="75"/>
      <c r="BE2588" s="75"/>
      <c r="BF2588" s="75"/>
      <c r="BG2588" s="75"/>
      <c r="BH2588" s="75"/>
      <c r="BI2588" s="75"/>
      <c r="BJ2588" s="75"/>
      <c r="BK2588" s="75"/>
      <c r="BL2588" s="75"/>
      <c r="BM2588" s="75"/>
      <c r="BN2588" s="75"/>
      <c r="BO2588" s="75"/>
      <c r="BP2588" s="75"/>
      <c r="BQ2588" s="75"/>
      <c r="BR2588" s="75"/>
      <c r="BS2588" s="75"/>
      <c r="BT2588" s="75"/>
      <c r="BU2588" s="75"/>
      <c r="BV2588" s="75"/>
      <c r="BW2588" s="75"/>
      <c r="BX2588" s="75"/>
      <c r="BY2588" s="75"/>
      <c r="BZ2588" s="75"/>
      <c r="CA2588" s="75"/>
      <c r="CB2588" s="75"/>
      <c r="CC2588" s="75"/>
      <c r="CD2588" s="75"/>
      <c r="CE2588" s="75"/>
      <c r="CF2588" s="75"/>
      <c r="CG2588" s="75"/>
      <c r="CH2588" s="75"/>
      <c r="CI2588" s="75"/>
      <c r="CJ2588" s="75"/>
      <c r="CK2588" s="75"/>
      <c r="CL2588" s="75"/>
      <c r="CM2588" s="75"/>
      <c r="CN2588" s="75"/>
      <c r="CO2588" s="75"/>
      <c r="CP2588" s="75"/>
      <c r="CQ2588" s="75"/>
      <c r="CR2588" s="75"/>
      <c r="CS2588" s="75"/>
      <c r="CT2588" s="778">
        <v>1.0</v>
      </c>
      <c r="CU2588" s="75"/>
      <c r="CV2588" s="75"/>
      <c r="CW2588" s="75"/>
      <c r="CX2588" s="75"/>
      <c r="CY2588" s="75"/>
      <c r="CZ2588" s="75"/>
      <c r="DA2588" s="75"/>
      <c r="DB2588" s="75"/>
      <c r="DC2588" s="778">
        <v>1.0</v>
      </c>
      <c r="DD2588" s="75"/>
      <c r="DE2588" s="75"/>
      <c r="DF2588" s="75"/>
      <c r="DG2588" s="75"/>
      <c r="DH2588" s="75"/>
      <c r="DI2588" s="75"/>
      <c r="DJ2588" s="75"/>
      <c r="DK2588" s="75"/>
      <c r="DL2588" s="75"/>
      <c r="DM2588" s="75"/>
      <c r="DN2588" s="75"/>
      <c r="DO2588" s="75"/>
      <c r="DP2588" s="75"/>
      <c r="DQ2588" s="75"/>
      <c r="DR2588" s="75"/>
      <c r="DS2588" s="75"/>
      <c r="DT2588" s="75"/>
      <c r="DU2588" s="75"/>
      <c r="DV2588" s="75"/>
      <c r="DW2588" s="75"/>
      <c r="DX2588" s="75"/>
      <c r="DY2588" s="75"/>
      <c r="DZ2588" s="75"/>
      <c r="EA2588" s="75"/>
      <c r="EB2588" s="75"/>
      <c r="EC2588" s="75"/>
      <c r="ED2588" s="75"/>
      <c r="EE2588" s="75"/>
      <c r="EF2588" s="75"/>
      <c r="EG2588" s="63"/>
      <c r="EH2588" s="75"/>
      <c r="EI2588" s="75"/>
      <c r="EJ2588" s="75"/>
      <c r="EK2588" s="75"/>
      <c r="EL2588" s="75"/>
      <c r="EM2588" s="75"/>
      <c r="EN2588" s="75"/>
      <c r="EO2588" s="75"/>
      <c r="EP2588" s="75"/>
      <c r="EQ2588" s="75"/>
      <c r="ER2588" s="75"/>
      <c r="ES2588" s="75"/>
      <c r="ET2588" s="75"/>
      <c r="EU2588" s="75"/>
      <c r="EV2588" s="75"/>
      <c r="EW2588" s="75"/>
      <c r="EX2588" s="75"/>
      <c r="EY2588" s="75"/>
      <c r="EZ2588" s="75"/>
      <c r="FA2588" s="75"/>
      <c r="FB2588" s="1219" t="s">
        <v>9191</v>
      </c>
      <c r="FC2588" s="1215"/>
      <c r="FD2588" s="75"/>
    </row>
    <row r="2589">
      <c r="A2589" s="786" t="s">
        <v>9192</v>
      </c>
      <c r="B2589" s="786" t="s">
        <v>3300</v>
      </c>
      <c r="C2589" s="1283" t="s">
        <v>109</v>
      </c>
      <c r="D2589" s="786" t="s">
        <v>10</v>
      </c>
      <c r="E2589" s="786"/>
      <c r="F2589" s="786"/>
      <c r="G2589" s="786" t="s">
        <v>9193</v>
      </c>
      <c r="H2589" s="786" t="s">
        <v>1248</v>
      </c>
      <c r="I2589" s="786"/>
      <c r="J2589" s="786"/>
      <c r="K2589" s="786" t="s">
        <v>8520</v>
      </c>
      <c r="L2589" s="786" t="s">
        <v>273</v>
      </c>
      <c r="M2589" s="786" t="s">
        <v>50</v>
      </c>
      <c r="N2589" s="1284">
        <v>43027.0</v>
      </c>
      <c r="O2589" s="1284">
        <v>43027.0</v>
      </c>
      <c r="P2589" s="1285"/>
      <c r="Q2589" s="363"/>
      <c r="R2589" s="363"/>
      <c r="S2589" s="75"/>
      <c r="T2589" s="857">
        <f t="shared" si="4753"/>
        <v>496</v>
      </c>
      <c r="U2589" s="1209">
        <f t="shared" si="4637"/>
        <v>7</v>
      </c>
      <c r="V2589" s="1200">
        <f t="shared" ref="V2589:X2589" si="4990">IF(ISBLANK($A2589),"",sum(AF2589,AL2589,AR2589,AX2589,BD2589,BJ2589,BP2589,BV2589,CB2589,CH2589,CN2589,CT2589,CZ2589,DF2589,DL2589,DR2589,DX2589,ED2589,EJ2589,EP2589,EV2589))</f>
        <v>14</v>
      </c>
      <c r="W2589" s="1200">
        <f t="shared" si="4990"/>
        <v>2</v>
      </c>
      <c r="X2589" s="1200">
        <f t="shared" si="4990"/>
        <v>0</v>
      </c>
      <c r="Y2589" s="1201">
        <f t="shared" si="4755"/>
        <v>16</v>
      </c>
      <c r="Z2589" s="1200">
        <f t="shared" ref="Z2589:AB2589" si="4991">IF(ISBLANK($A2589),"",sum(AI2589,AO2589,AU2589,BA2589,BG2589,BM2589,BS2589,BY2589,CE2589,CK2589,CQ2589,CW2589,DC2589,DI2589,DO2589,DU2589,EA2589,EG2589,EM2589,ES2589,EY2589))</f>
        <v>5</v>
      </c>
      <c r="AA2589" s="1200">
        <f t="shared" si="4991"/>
        <v>1</v>
      </c>
      <c r="AB2589" s="1200">
        <f t="shared" si="4991"/>
        <v>0</v>
      </c>
      <c r="AC2589" s="1202">
        <f t="shared" si="4758"/>
        <v>6</v>
      </c>
      <c r="AD2589" s="1216">
        <f t="shared" si="4759"/>
        <v>0.3125</v>
      </c>
      <c r="AE2589" s="1204" t="str">
        <f t="shared" si="4945"/>
        <v>20+</v>
      </c>
      <c r="AF2589" s="1286">
        <v>4.0</v>
      </c>
      <c r="AG2589" s="75"/>
      <c r="AH2589" s="75"/>
      <c r="AI2589" s="75"/>
      <c r="AJ2589" s="75"/>
      <c r="AK2589" s="75"/>
      <c r="AL2589" s="1286">
        <v>1.0</v>
      </c>
      <c r="AM2589" s="75"/>
      <c r="AN2589" s="75"/>
      <c r="AO2589" s="75"/>
      <c r="AP2589" s="75"/>
      <c r="AQ2589" s="75"/>
      <c r="AR2589" s="75"/>
      <c r="AS2589" s="75"/>
      <c r="AT2589" s="75"/>
      <c r="AU2589" s="1286">
        <v>3.0</v>
      </c>
      <c r="AV2589" s="75"/>
      <c r="AW2589" s="75"/>
      <c r="AX2589" s="75"/>
      <c r="AY2589" s="75"/>
      <c r="AZ2589" s="75"/>
      <c r="BA2589" s="75"/>
      <c r="BB2589" s="75"/>
      <c r="BC2589" s="75"/>
      <c r="BD2589" s="1286">
        <v>1.0</v>
      </c>
      <c r="BE2589" s="75"/>
      <c r="BF2589" s="75"/>
      <c r="BG2589" s="75"/>
      <c r="BH2589" s="75"/>
      <c r="BI2589" s="75"/>
      <c r="BJ2589" s="1286">
        <v>1.0</v>
      </c>
      <c r="BK2589" s="75"/>
      <c r="BL2589" s="75"/>
      <c r="BM2589" s="1286">
        <v>1.0</v>
      </c>
      <c r="BN2589" s="75"/>
      <c r="BO2589" s="75"/>
      <c r="BP2589" s="1286">
        <v>1.0</v>
      </c>
      <c r="BQ2589" s="75"/>
      <c r="BR2589" s="75"/>
      <c r="BS2589" s="75"/>
      <c r="BT2589" s="75"/>
      <c r="BU2589" s="75"/>
      <c r="BV2589" s="1286">
        <v>2.0</v>
      </c>
      <c r="BW2589" s="75"/>
      <c r="BX2589" s="75"/>
      <c r="BY2589" s="75"/>
      <c r="BZ2589" s="75"/>
      <c r="CA2589" s="75"/>
      <c r="CB2589" s="1286">
        <v>1.0</v>
      </c>
      <c r="CC2589" s="75"/>
      <c r="CD2589" s="75"/>
      <c r="CE2589" s="75"/>
      <c r="CF2589" s="75"/>
      <c r="CG2589" s="75"/>
      <c r="CH2589" s="75"/>
      <c r="CI2589" s="75"/>
      <c r="CJ2589" s="75"/>
      <c r="CK2589" s="75"/>
      <c r="CL2589" s="75"/>
      <c r="CM2589" s="75"/>
      <c r="CN2589" s="75"/>
      <c r="CO2589" s="1286">
        <v>2.0</v>
      </c>
      <c r="CP2589" s="75"/>
      <c r="CQ2589" s="1286">
        <v>1.0</v>
      </c>
      <c r="CR2589" s="75"/>
      <c r="CS2589" s="75"/>
      <c r="CT2589" s="75"/>
      <c r="CU2589" s="75"/>
      <c r="CV2589" s="75"/>
      <c r="CW2589" s="75"/>
      <c r="CX2589" s="1286">
        <v>1.0</v>
      </c>
      <c r="CY2589" s="75"/>
      <c r="CZ2589" s="1286">
        <v>1.0</v>
      </c>
      <c r="DA2589" s="75"/>
      <c r="DB2589" s="75"/>
      <c r="DC2589" s="75"/>
      <c r="DD2589" s="75"/>
      <c r="DE2589" s="75"/>
      <c r="DF2589" s="1286">
        <v>2.0</v>
      </c>
      <c r="DG2589" s="75"/>
      <c r="DH2589" s="75"/>
      <c r="DI2589" s="75"/>
      <c r="DJ2589" s="75"/>
      <c r="DK2589" s="75"/>
      <c r="DL2589" s="75"/>
      <c r="DM2589" s="75"/>
      <c r="DN2589" s="75"/>
      <c r="DO2589" s="75"/>
      <c r="DP2589" s="75"/>
      <c r="DQ2589" s="75"/>
      <c r="DR2589" s="75"/>
      <c r="DS2589" s="75"/>
      <c r="DT2589" s="75"/>
      <c r="DU2589" s="75"/>
      <c r="DV2589" s="75"/>
      <c r="DW2589" s="75"/>
      <c r="DX2589" s="75"/>
      <c r="DY2589" s="75"/>
      <c r="DZ2589" s="75"/>
      <c r="EA2589" s="75"/>
      <c r="EB2589" s="75"/>
      <c r="EC2589" s="75"/>
      <c r="ED2589" s="75"/>
      <c r="EE2589" s="75"/>
      <c r="EF2589" s="75"/>
      <c r="EG2589" s="75"/>
      <c r="EH2589" s="75"/>
      <c r="EI2589" s="75"/>
      <c r="EJ2589" s="75"/>
      <c r="EK2589" s="75"/>
      <c r="EL2589" s="75"/>
      <c r="EM2589" s="75"/>
      <c r="EN2589" s="75"/>
      <c r="EO2589" s="75"/>
      <c r="EP2589" s="75"/>
      <c r="EQ2589" s="75"/>
      <c r="ER2589" s="75"/>
      <c r="ES2589" s="75"/>
      <c r="ET2589" s="75"/>
      <c r="EU2589" s="75"/>
      <c r="EV2589" s="75"/>
      <c r="EW2589" s="75"/>
      <c r="EX2589" s="75"/>
      <c r="EY2589" s="75"/>
      <c r="EZ2589" s="75"/>
      <c r="FA2589" s="75"/>
      <c r="FB2589" s="1287" t="s">
        <v>9194</v>
      </c>
      <c r="FC2589" s="1215"/>
      <c r="FD2589" s="75"/>
    </row>
    <row r="2590">
      <c r="A2590" s="786" t="s">
        <v>9195</v>
      </c>
      <c r="B2590" s="786" t="s">
        <v>950</v>
      </c>
      <c r="C2590" s="1283" t="s">
        <v>8</v>
      </c>
      <c r="D2590" s="786" t="s">
        <v>18</v>
      </c>
      <c r="E2590" s="786"/>
      <c r="F2590" s="786"/>
      <c r="G2590" s="786" t="s">
        <v>9003</v>
      </c>
      <c r="H2590" s="786" t="s">
        <v>3615</v>
      </c>
      <c r="I2590" s="786"/>
      <c r="J2590" s="786"/>
      <c r="K2590" s="786" t="s">
        <v>8520</v>
      </c>
      <c r="L2590" s="786" t="s">
        <v>738</v>
      </c>
      <c r="M2590" s="786" t="s">
        <v>88</v>
      </c>
      <c r="N2590" s="1284">
        <v>43014.0</v>
      </c>
      <c r="O2590" s="1284">
        <v>43014.0</v>
      </c>
      <c r="P2590" s="1285"/>
      <c r="Q2590" s="363"/>
      <c r="R2590" s="363"/>
      <c r="S2590" s="75"/>
      <c r="T2590" s="857">
        <f t="shared" si="4753"/>
        <v>509</v>
      </c>
      <c r="U2590" s="1209">
        <f t="shared" si="4637"/>
        <v>7</v>
      </c>
      <c r="V2590" s="1200">
        <f t="shared" ref="V2590:X2590" si="4992">IF(ISBLANK($A2590),"",sum(AF2590,AL2590,AR2590,AX2590,BD2590,BJ2590,BP2590,BV2590,CB2590,CH2590,CN2590,CT2590,CZ2590,DF2590,DL2590,DR2590,DX2590,ED2590,EJ2590,EP2590,EV2590))</f>
        <v>10</v>
      </c>
      <c r="W2590" s="1200">
        <f t="shared" si="4992"/>
        <v>0</v>
      </c>
      <c r="X2590" s="1200">
        <f t="shared" si="4992"/>
        <v>0</v>
      </c>
      <c r="Y2590" s="1201">
        <f t="shared" si="4755"/>
        <v>10</v>
      </c>
      <c r="Z2590" s="1200">
        <f t="shared" ref="Z2590:AB2590" si="4993">IF(ISBLANK($A2590),"",sum(AI2590,AO2590,AU2590,BA2590,BG2590,BM2590,BS2590,BY2590,CE2590,CK2590,CQ2590,CW2590,DC2590,DI2590,DO2590,DU2590,EA2590,EG2590,EM2590,ES2590,EY2590))</f>
        <v>8</v>
      </c>
      <c r="AA2590" s="1200">
        <f t="shared" si="4993"/>
        <v>3</v>
      </c>
      <c r="AB2590" s="1200">
        <f t="shared" si="4993"/>
        <v>0</v>
      </c>
      <c r="AC2590" s="1202">
        <f t="shared" si="4758"/>
        <v>11</v>
      </c>
      <c r="AD2590" s="1216">
        <f t="shared" si="4759"/>
        <v>0.8</v>
      </c>
      <c r="AE2590" s="1204" t="str">
        <f t="shared" si="4945"/>
        <v>20+</v>
      </c>
      <c r="AF2590" s="75"/>
      <c r="AG2590" s="75"/>
      <c r="AH2590" s="75"/>
      <c r="AI2590" s="75"/>
      <c r="AJ2590" s="75"/>
      <c r="AK2590" s="75"/>
      <c r="AL2590" s="1286">
        <v>1.0</v>
      </c>
      <c r="AM2590" s="75"/>
      <c r="AN2590" s="75"/>
      <c r="AO2590" s="75"/>
      <c r="AP2590" s="75"/>
      <c r="AQ2590" s="75"/>
      <c r="AR2590" s="1286">
        <v>1.0</v>
      </c>
      <c r="AS2590" s="75"/>
      <c r="AT2590" s="75"/>
      <c r="AU2590" s="75"/>
      <c r="AV2590" s="75"/>
      <c r="AW2590" s="75"/>
      <c r="AX2590" s="1286">
        <v>1.0</v>
      </c>
      <c r="AY2590" s="75"/>
      <c r="AZ2590" s="75"/>
      <c r="BA2590" s="75"/>
      <c r="BB2590" s="75"/>
      <c r="BC2590" s="75"/>
      <c r="BD2590" s="1286">
        <v>2.0</v>
      </c>
      <c r="BE2590" s="75"/>
      <c r="BF2590" s="75"/>
      <c r="BG2590" s="1286">
        <v>4.0</v>
      </c>
      <c r="BH2590" s="75"/>
      <c r="BI2590" s="75"/>
      <c r="BJ2590" s="1286">
        <v>2.0</v>
      </c>
      <c r="BK2590" s="75"/>
      <c r="BL2590" s="75"/>
      <c r="BM2590" s="75"/>
      <c r="BN2590" s="1286">
        <v>1.0</v>
      </c>
      <c r="BO2590" s="75"/>
      <c r="BP2590" s="75"/>
      <c r="BQ2590" s="75"/>
      <c r="BR2590" s="75"/>
      <c r="BS2590" s="75"/>
      <c r="BT2590" s="75"/>
      <c r="BU2590" s="75"/>
      <c r="BV2590" s="75"/>
      <c r="BW2590" s="75"/>
      <c r="BX2590" s="75"/>
      <c r="BY2590" s="75"/>
      <c r="BZ2590" s="1286">
        <v>1.0</v>
      </c>
      <c r="CA2590" s="75"/>
      <c r="CB2590" s="75"/>
      <c r="CC2590" s="75"/>
      <c r="CD2590" s="75"/>
      <c r="CE2590" s="1286">
        <v>1.0</v>
      </c>
      <c r="CF2590" s="75"/>
      <c r="CG2590" s="75"/>
      <c r="CH2590" s="1286">
        <v>1.0</v>
      </c>
      <c r="CI2590" s="75"/>
      <c r="CJ2590" s="75"/>
      <c r="CK2590" s="75"/>
      <c r="CL2590" s="1286">
        <v>1.0</v>
      </c>
      <c r="CM2590" s="75"/>
      <c r="CN2590" s="75"/>
      <c r="CO2590" s="75"/>
      <c r="CP2590" s="75"/>
      <c r="CQ2590" s="75"/>
      <c r="CR2590" s="75"/>
      <c r="CS2590" s="75"/>
      <c r="CT2590" s="75"/>
      <c r="CU2590" s="75"/>
      <c r="CV2590" s="75"/>
      <c r="CW2590" s="75"/>
      <c r="CX2590" s="75"/>
      <c r="CY2590" s="75"/>
      <c r="CZ2590" s="1286">
        <v>2.0</v>
      </c>
      <c r="DA2590" s="75"/>
      <c r="DB2590" s="75"/>
      <c r="DC2590" s="1286">
        <v>2.0</v>
      </c>
      <c r="DD2590" s="75"/>
      <c r="DE2590" s="75"/>
      <c r="DF2590" s="75"/>
      <c r="DG2590" s="75"/>
      <c r="DH2590" s="75"/>
      <c r="DI2590" s="1286">
        <v>1.0</v>
      </c>
      <c r="DJ2590" s="75"/>
      <c r="DK2590" s="75"/>
      <c r="DL2590" s="75"/>
      <c r="DM2590" s="75"/>
      <c r="DN2590" s="75"/>
      <c r="DO2590" s="75"/>
      <c r="DP2590" s="75"/>
      <c r="DQ2590" s="75"/>
      <c r="DR2590" s="75"/>
      <c r="DS2590" s="75"/>
      <c r="DT2590" s="75"/>
      <c r="DU2590" s="75"/>
      <c r="DV2590" s="75"/>
      <c r="DW2590" s="75"/>
      <c r="DX2590" s="75"/>
      <c r="DY2590" s="75"/>
      <c r="DZ2590" s="75"/>
      <c r="EA2590" s="75"/>
      <c r="EB2590" s="75"/>
      <c r="EC2590" s="75"/>
      <c r="ED2590" s="75"/>
      <c r="EE2590" s="75"/>
      <c r="EF2590" s="75"/>
      <c r="EG2590" s="75"/>
      <c r="EH2590" s="75"/>
      <c r="EI2590" s="75"/>
      <c r="EJ2590" s="75"/>
      <c r="EK2590" s="75"/>
      <c r="EL2590" s="75"/>
      <c r="EM2590" s="75"/>
      <c r="EN2590" s="75"/>
      <c r="EO2590" s="75"/>
      <c r="EP2590" s="75"/>
      <c r="EQ2590" s="75"/>
      <c r="ER2590" s="75"/>
      <c r="ES2590" s="75"/>
      <c r="ET2590" s="75"/>
      <c r="EU2590" s="75"/>
      <c r="EV2590" s="75"/>
      <c r="EW2590" s="75"/>
      <c r="EX2590" s="75"/>
      <c r="EY2590" s="75"/>
      <c r="EZ2590" s="75"/>
      <c r="FA2590" s="75"/>
      <c r="FB2590" s="1287" t="s">
        <v>9196</v>
      </c>
      <c r="FC2590" s="1215"/>
      <c r="FD2590" s="75"/>
    </row>
    <row r="2591">
      <c r="A2591" s="786" t="s">
        <v>9197</v>
      </c>
      <c r="B2591" s="786" t="s">
        <v>9198</v>
      </c>
      <c r="C2591" s="1283" t="s">
        <v>8</v>
      </c>
      <c r="D2591" s="786" t="s">
        <v>18</v>
      </c>
      <c r="E2591" s="786"/>
      <c r="F2591" s="786"/>
      <c r="G2591" s="786" t="s">
        <v>1152</v>
      </c>
      <c r="H2591" s="786" t="s">
        <v>1157</v>
      </c>
      <c r="I2591" s="786" t="s">
        <v>23</v>
      </c>
      <c r="J2591" s="786" t="s">
        <v>14</v>
      </c>
      <c r="K2591" s="786" t="s">
        <v>8331</v>
      </c>
      <c r="L2591" s="786" t="s">
        <v>477</v>
      </c>
      <c r="M2591" s="786" t="s">
        <v>72</v>
      </c>
      <c r="N2591" s="1284">
        <v>42977.0</v>
      </c>
      <c r="O2591" s="1284">
        <v>42977.0</v>
      </c>
      <c r="P2591" s="1285"/>
      <c r="Q2591" s="363"/>
      <c r="R2591" s="363"/>
      <c r="S2591" s="75"/>
      <c r="T2591" s="857">
        <f t="shared" si="4753"/>
        <v>546</v>
      </c>
      <c r="U2591" s="1209">
        <f t="shared" si="4637"/>
        <v>7</v>
      </c>
      <c r="V2591" s="1200">
        <f t="shared" ref="V2591:X2591" si="4994">IF(ISBLANK($A2591),"",sum(AF2591,AL2591,AR2591,AX2591,BD2591,BJ2591,BP2591,BV2591,CB2591,CH2591,CN2591,CT2591,CZ2591,DF2591,DL2591,DR2591,DX2591,ED2591,EJ2591,EP2591,EV2591))</f>
        <v>5</v>
      </c>
      <c r="W2591" s="1200">
        <f t="shared" si="4994"/>
        <v>3</v>
      </c>
      <c r="X2591" s="1200">
        <f t="shared" si="4994"/>
        <v>0</v>
      </c>
      <c r="Y2591" s="1201">
        <f t="shared" si="4755"/>
        <v>8</v>
      </c>
      <c r="Z2591" s="1200">
        <f t="shared" ref="Z2591:AB2591" si="4995">IF(ISBLANK($A2591),"",sum(AI2591,AO2591,AU2591,BA2591,BG2591,BM2591,BS2591,BY2591,CE2591,CK2591,CQ2591,CW2591,DC2591,DI2591,DO2591,DU2591,EA2591,EG2591,EM2591,ES2591,EY2591))</f>
        <v>6</v>
      </c>
      <c r="AA2591" s="1200">
        <f t="shared" si="4995"/>
        <v>5</v>
      </c>
      <c r="AB2591" s="1200">
        <f t="shared" si="4995"/>
        <v>0</v>
      </c>
      <c r="AC2591" s="1202">
        <f t="shared" si="4758"/>
        <v>11</v>
      </c>
      <c r="AD2591" s="1216">
        <f t="shared" si="4759"/>
        <v>0.75</v>
      </c>
      <c r="AE2591" s="1204" t="str">
        <f t="shared" si="4945"/>
        <v>20+</v>
      </c>
      <c r="AF2591" s="75"/>
      <c r="AG2591" s="75"/>
      <c r="AH2591" s="75"/>
      <c r="AI2591" s="75"/>
      <c r="AJ2591" s="75"/>
      <c r="AK2591" s="75"/>
      <c r="AL2591" s="75"/>
      <c r="AM2591" s="75"/>
      <c r="AN2591" s="75"/>
      <c r="AO2591" s="75"/>
      <c r="AP2591" s="75"/>
      <c r="AQ2591" s="75"/>
      <c r="AR2591" s="75"/>
      <c r="AS2591" s="75"/>
      <c r="AT2591" s="75"/>
      <c r="AU2591" s="75"/>
      <c r="AV2591" s="75"/>
      <c r="AW2591" s="75"/>
      <c r="AX2591" s="1286">
        <v>1.0</v>
      </c>
      <c r="AY2591" s="75"/>
      <c r="AZ2591" s="75"/>
      <c r="BA2591" s="75"/>
      <c r="BB2591" s="75"/>
      <c r="BC2591" s="75"/>
      <c r="BD2591" s="75"/>
      <c r="BE2591" s="75"/>
      <c r="BF2591" s="75"/>
      <c r="BG2591" s="75"/>
      <c r="BH2591" s="75"/>
      <c r="BI2591" s="75"/>
      <c r="BJ2591" s="75"/>
      <c r="BK2591" s="75"/>
      <c r="BL2591" s="75"/>
      <c r="BM2591" s="75"/>
      <c r="BN2591" s="75"/>
      <c r="BO2591" s="75"/>
      <c r="BP2591" s="1286">
        <v>1.0</v>
      </c>
      <c r="BQ2591" s="1286">
        <v>1.0</v>
      </c>
      <c r="BR2591" s="75"/>
      <c r="BS2591" s="1286">
        <v>1.0</v>
      </c>
      <c r="BT2591" s="75"/>
      <c r="BU2591" s="75"/>
      <c r="BV2591" s="1286">
        <v>1.0</v>
      </c>
      <c r="BW2591" s="1286">
        <v>1.0</v>
      </c>
      <c r="BX2591" s="75"/>
      <c r="BY2591" s="75"/>
      <c r="BZ2591" s="75"/>
      <c r="CA2591" s="75"/>
      <c r="CB2591" s="75"/>
      <c r="CC2591" s="75"/>
      <c r="CD2591" s="75"/>
      <c r="CE2591" s="1286">
        <v>3.0</v>
      </c>
      <c r="CF2591" s="75"/>
      <c r="CG2591" s="75"/>
      <c r="CH2591" s="75"/>
      <c r="CI2591" s="75"/>
      <c r="CJ2591" s="75"/>
      <c r="CK2591" s="75"/>
      <c r="CL2591" s="75"/>
      <c r="CM2591" s="75"/>
      <c r="CN2591" s="75"/>
      <c r="CO2591" s="75"/>
      <c r="CP2591" s="75"/>
      <c r="CQ2591" s="75"/>
      <c r="CR2591" s="1286">
        <v>3.0</v>
      </c>
      <c r="CS2591" s="75"/>
      <c r="CT2591" s="75"/>
      <c r="CU2591" s="75"/>
      <c r="CV2591" s="75"/>
      <c r="CW2591" s="75"/>
      <c r="CX2591" s="75"/>
      <c r="CY2591" s="75"/>
      <c r="CZ2591" s="75"/>
      <c r="DA2591" s="75"/>
      <c r="DB2591" s="75"/>
      <c r="DC2591" s="75"/>
      <c r="DD2591" s="75"/>
      <c r="DE2591" s="75"/>
      <c r="DF2591" s="75"/>
      <c r="DG2591" s="75"/>
      <c r="DH2591" s="75"/>
      <c r="DI2591" s="75"/>
      <c r="DJ2591" s="75"/>
      <c r="DK2591" s="75"/>
      <c r="DL2591" s="1286">
        <v>1.0</v>
      </c>
      <c r="DM2591" s="75"/>
      <c r="DN2591" s="75"/>
      <c r="DO2591" s="75"/>
      <c r="DP2591" s="75"/>
      <c r="DQ2591" s="75"/>
      <c r="DR2591" s="75"/>
      <c r="DS2591" s="75"/>
      <c r="DT2591" s="75"/>
      <c r="DU2591" s="1286">
        <v>1.0</v>
      </c>
      <c r="DV2591" s="75"/>
      <c r="DW2591" s="75"/>
      <c r="DX2591" s="75"/>
      <c r="DY2591" s="75"/>
      <c r="DZ2591" s="75"/>
      <c r="EA2591" s="75"/>
      <c r="EB2591" s="75"/>
      <c r="EC2591" s="75"/>
      <c r="ED2591" s="75"/>
      <c r="EE2591" s="75"/>
      <c r="EF2591" s="75"/>
      <c r="EG2591" s="75"/>
      <c r="EH2591" s="75"/>
      <c r="EI2591" s="75"/>
      <c r="EJ2591" s="75"/>
      <c r="EK2591" s="75"/>
      <c r="EL2591" s="75"/>
      <c r="EM2591" s="75"/>
      <c r="EN2591" s="75"/>
      <c r="EO2591" s="75"/>
      <c r="EP2591" s="75"/>
      <c r="EQ2591" s="1286">
        <v>1.0</v>
      </c>
      <c r="ER2591" s="75"/>
      <c r="ES2591" s="75"/>
      <c r="ET2591" s="1286">
        <v>1.0</v>
      </c>
      <c r="EU2591" s="75"/>
      <c r="EV2591" s="1286">
        <v>1.0</v>
      </c>
      <c r="EW2591" s="75"/>
      <c r="EX2591" s="75"/>
      <c r="EY2591" s="1286">
        <v>1.0</v>
      </c>
      <c r="EZ2591" s="1286">
        <v>1.0</v>
      </c>
      <c r="FA2591" s="75"/>
      <c r="FB2591" s="1287" t="s">
        <v>9199</v>
      </c>
      <c r="FC2591" s="1215"/>
      <c r="FD2591" s="75"/>
    </row>
    <row r="2592">
      <c r="A2592" s="786" t="s">
        <v>9200</v>
      </c>
      <c r="B2592" s="786" t="s">
        <v>9201</v>
      </c>
      <c r="C2592" s="1283" t="s">
        <v>107</v>
      </c>
      <c r="D2592" s="786" t="s">
        <v>10</v>
      </c>
      <c r="E2592" s="786"/>
      <c r="F2592" s="786"/>
      <c r="G2592" s="786" t="s">
        <v>9202</v>
      </c>
      <c r="H2592" s="786" t="s">
        <v>9062</v>
      </c>
      <c r="I2592" s="786"/>
      <c r="J2592" s="786"/>
      <c r="K2592" s="786" t="s">
        <v>8520</v>
      </c>
      <c r="L2592" s="786" t="s">
        <v>492</v>
      </c>
      <c r="M2592" s="786" t="s">
        <v>50</v>
      </c>
      <c r="N2592" s="1284">
        <v>43147.0</v>
      </c>
      <c r="O2592" s="1284">
        <v>43147.0</v>
      </c>
      <c r="P2592" s="1285"/>
      <c r="Q2592" s="363"/>
      <c r="R2592" s="363"/>
      <c r="S2592" s="75"/>
      <c r="T2592" s="857">
        <f t="shared" si="4753"/>
        <v>376</v>
      </c>
      <c r="U2592" s="1209">
        <f t="shared" si="4637"/>
        <v>7</v>
      </c>
      <c r="V2592" s="1200">
        <f t="shared" ref="V2592:X2592" si="4996">IF(ISBLANK($A2592),"",sum(AF2592,AL2592,AR2592,AX2592,BD2592,BJ2592,BP2592,BV2592,CB2592,CH2592,CN2592,CT2592,CZ2592,DF2592,DL2592,DR2592,DX2592,ED2592,EJ2592,EP2592,EV2592))</f>
        <v>2</v>
      </c>
      <c r="W2592" s="1200">
        <f t="shared" si="4996"/>
        <v>4</v>
      </c>
      <c r="X2592" s="1200">
        <f t="shared" si="4996"/>
        <v>0</v>
      </c>
      <c r="Y2592" s="1201">
        <f t="shared" si="4755"/>
        <v>6</v>
      </c>
      <c r="Z2592" s="1200">
        <f t="shared" ref="Z2592:AB2592" si="4997">IF(ISBLANK($A2592),"",sum(AI2592,AO2592,AU2592,BA2592,BG2592,BM2592,BS2592,BY2592,CE2592,CK2592,CQ2592,CW2592,DC2592,DI2592,DO2592,DU2592,EA2592,EG2592,EM2592,ES2592,EY2592))</f>
        <v>3</v>
      </c>
      <c r="AA2592" s="1200">
        <f t="shared" si="4997"/>
        <v>3</v>
      </c>
      <c r="AB2592" s="1200">
        <f t="shared" si="4997"/>
        <v>4</v>
      </c>
      <c r="AC2592" s="1202">
        <f t="shared" si="4758"/>
        <v>10</v>
      </c>
      <c r="AD2592" s="1216">
        <f t="shared" si="4759"/>
        <v>0.5</v>
      </c>
      <c r="AE2592" s="1204" t="str">
        <f t="shared" si="4945"/>
        <v>20+</v>
      </c>
      <c r="AF2592" s="75"/>
      <c r="AG2592" s="1286">
        <v>2.0</v>
      </c>
      <c r="AH2592" s="75"/>
      <c r="AI2592" s="75"/>
      <c r="AJ2592" s="75"/>
      <c r="AK2592" s="75"/>
      <c r="AL2592" s="1286">
        <v>1.0</v>
      </c>
      <c r="AM2592" s="1286">
        <v>1.0</v>
      </c>
      <c r="AN2592" s="75"/>
      <c r="AO2592" s="1286">
        <v>2.0</v>
      </c>
      <c r="AP2592" s="75"/>
      <c r="AQ2592" s="75"/>
      <c r="AR2592" s="75"/>
      <c r="AS2592" s="75"/>
      <c r="AT2592" s="75"/>
      <c r="AU2592" s="1286">
        <v>1.0</v>
      </c>
      <c r="AV2592" s="75"/>
      <c r="AW2592" s="75"/>
      <c r="AX2592" s="75"/>
      <c r="AY2592" s="1286">
        <v>1.0</v>
      </c>
      <c r="AZ2592" s="75"/>
      <c r="BA2592" s="75"/>
      <c r="BB2592" s="1286">
        <v>3.0</v>
      </c>
      <c r="BC2592" s="75"/>
      <c r="BD2592" s="75"/>
      <c r="BE2592" s="75"/>
      <c r="BF2592" s="75"/>
      <c r="BG2592" s="75"/>
      <c r="BH2592" s="75"/>
      <c r="BI2592" s="75"/>
      <c r="BJ2592" s="75"/>
      <c r="BK2592" s="75"/>
      <c r="BL2592" s="75"/>
      <c r="BM2592" s="75"/>
      <c r="BN2592" s="75"/>
      <c r="BO2592" s="1286">
        <v>4.0</v>
      </c>
      <c r="BP2592" s="75"/>
      <c r="BQ2592" s="75"/>
      <c r="BR2592" s="75"/>
      <c r="BS2592" s="75"/>
      <c r="BT2592" s="75"/>
      <c r="BU2592" s="75"/>
      <c r="BV2592" s="75"/>
      <c r="BW2592" s="75"/>
      <c r="BX2592" s="75"/>
      <c r="BY2592" s="75"/>
      <c r="BZ2592" s="75"/>
      <c r="CA2592" s="75"/>
      <c r="CB2592" s="75"/>
      <c r="CC2592" s="75"/>
      <c r="CD2592" s="75"/>
      <c r="CE2592" s="75"/>
      <c r="CF2592" s="75"/>
      <c r="CG2592" s="75"/>
      <c r="CH2592" s="75"/>
      <c r="CI2592" s="75"/>
      <c r="CJ2592" s="75"/>
      <c r="CK2592" s="75"/>
      <c r="CL2592" s="75"/>
      <c r="CM2592" s="75"/>
      <c r="CN2592" s="75"/>
      <c r="CO2592" s="75"/>
      <c r="CP2592" s="75"/>
      <c r="CQ2592" s="75"/>
      <c r="CR2592" s="75"/>
      <c r="CS2592" s="75"/>
      <c r="CT2592" s="1286">
        <v>1.0</v>
      </c>
      <c r="CU2592" s="75"/>
      <c r="CV2592" s="75"/>
      <c r="CW2592" s="75"/>
      <c r="CX2592" s="75"/>
      <c r="CY2592" s="75"/>
      <c r="CZ2592" s="75"/>
      <c r="DA2592" s="75"/>
      <c r="DB2592" s="75"/>
      <c r="DC2592" s="75"/>
      <c r="DD2592" s="75"/>
      <c r="DE2592" s="75"/>
      <c r="DF2592" s="75"/>
      <c r="DG2592" s="75"/>
      <c r="DH2592" s="75"/>
      <c r="DI2592" s="75"/>
      <c r="DJ2592" s="75"/>
      <c r="DK2592" s="75"/>
      <c r="DL2592" s="75"/>
      <c r="DM2592" s="75"/>
      <c r="DN2592" s="75"/>
      <c r="DO2592" s="75"/>
      <c r="DP2592" s="75"/>
      <c r="DQ2592" s="75"/>
      <c r="DR2592" s="75"/>
      <c r="DS2592" s="75"/>
      <c r="DT2592" s="75"/>
      <c r="DU2592" s="75"/>
      <c r="DV2592" s="75"/>
      <c r="DW2592" s="75"/>
      <c r="DX2592" s="75"/>
      <c r="DY2592" s="75"/>
      <c r="DZ2592" s="75"/>
      <c r="EA2592" s="75"/>
      <c r="EB2592" s="75"/>
      <c r="EC2592" s="75"/>
      <c r="ED2592" s="75"/>
      <c r="EE2592" s="75"/>
      <c r="EF2592" s="75"/>
      <c r="EG2592" s="75"/>
      <c r="EH2592" s="75"/>
      <c r="EI2592" s="75"/>
      <c r="EJ2592" s="75"/>
      <c r="EK2592" s="75"/>
      <c r="EL2592" s="75"/>
      <c r="EM2592" s="75"/>
      <c r="EN2592" s="75"/>
      <c r="EO2592" s="75"/>
      <c r="EP2592" s="75"/>
      <c r="EQ2592" s="75"/>
      <c r="ER2592" s="75"/>
      <c r="ES2592" s="75"/>
      <c r="ET2592" s="75"/>
      <c r="EU2592" s="75"/>
      <c r="EV2592" s="75"/>
      <c r="EW2592" s="75"/>
      <c r="EX2592" s="75"/>
      <c r="EY2592" s="75"/>
      <c r="EZ2592" s="75"/>
      <c r="FA2592" s="75"/>
      <c r="FB2592" s="1287" t="s">
        <v>9203</v>
      </c>
      <c r="FC2592" s="1215"/>
      <c r="FD2592" s="75"/>
    </row>
    <row r="2593">
      <c r="A2593" s="786" t="s">
        <v>9204</v>
      </c>
      <c r="B2593" s="786" t="s">
        <v>9205</v>
      </c>
      <c r="C2593" s="1283" t="s">
        <v>70</v>
      </c>
      <c r="D2593" s="786" t="s">
        <v>18</v>
      </c>
      <c r="E2593" s="786"/>
      <c r="F2593" s="786"/>
      <c r="G2593" s="786" t="s">
        <v>8987</v>
      </c>
      <c r="H2593" s="786" t="s">
        <v>8408</v>
      </c>
      <c r="I2593" s="786"/>
      <c r="J2593" s="786"/>
      <c r="K2593" s="786" t="s">
        <v>8520</v>
      </c>
      <c r="L2593" s="786" t="s">
        <v>6003</v>
      </c>
      <c r="M2593" s="786" t="s">
        <v>123</v>
      </c>
      <c r="N2593" s="1284">
        <v>43147.0</v>
      </c>
      <c r="O2593" s="1284">
        <v>43147.0</v>
      </c>
      <c r="P2593" s="1306">
        <v>43181.0</v>
      </c>
      <c r="Q2593" s="363"/>
      <c r="R2593" s="363"/>
      <c r="S2593" s="75"/>
      <c r="T2593" s="857">
        <f t="shared" si="4753"/>
        <v>376</v>
      </c>
      <c r="U2593" s="1209">
        <f t="shared" si="4637"/>
        <v>7</v>
      </c>
      <c r="V2593" s="1200">
        <f t="shared" ref="V2593:X2593" si="4998">IF(ISBLANK($A2593),"",sum(AF2593,AL2593,AR2593,AX2593,BD2593,BJ2593,BP2593,BV2593,CB2593,CH2593,CN2593,CT2593,CZ2593,DF2593,DL2593,DR2593,DX2593,ED2593,EJ2593,EP2593,EV2593))</f>
        <v>2</v>
      </c>
      <c r="W2593" s="1200">
        <f t="shared" si="4998"/>
        <v>2</v>
      </c>
      <c r="X2593" s="1200">
        <f t="shared" si="4998"/>
        <v>10</v>
      </c>
      <c r="Y2593" s="1201">
        <f t="shared" si="4755"/>
        <v>14</v>
      </c>
      <c r="Z2593" s="1200">
        <f t="shared" ref="Z2593:AB2593" si="4999">IF(ISBLANK($A2593),"",sum(AI2593,AO2593,AU2593,BA2593,BG2593,BM2593,BS2593,BY2593,CE2593,CK2593,CQ2593,CW2593,DC2593,DI2593,DO2593,DU2593,EA2593,EG2593,EM2593,ES2593,EY2593))</f>
        <v>3</v>
      </c>
      <c r="AA2593" s="1200">
        <f t="shared" si="4999"/>
        <v>2</v>
      </c>
      <c r="AB2593" s="1200">
        <f t="shared" si="4999"/>
        <v>6</v>
      </c>
      <c r="AC2593" s="1202">
        <f t="shared" si="4758"/>
        <v>11</v>
      </c>
      <c r="AD2593" s="1216">
        <f t="shared" si="4759"/>
        <v>0.2142857143</v>
      </c>
      <c r="AE2593" s="1204" t="str">
        <f t="shared" si="4945"/>
        <v>20+</v>
      </c>
      <c r="AF2593" s="75"/>
      <c r="AG2593" s="1286">
        <v>2.0</v>
      </c>
      <c r="AH2593" s="75"/>
      <c r="AI2593" s="75"/>
      <c r="AJ2593" s="75"/>
      <c r="AK2593" s="75"/>
      <c r="AL2593" s="1286">
        <v>1.0</v>
      </c>
      <c r="AM2593" s="75"/>
      <c r="AN2593" s="75"/>
      <c r="AO2593" s="1286">
        <v>2.0</v>
      </c>
      <c r="AP2593" s="75"/>
      <c r="AQ2593" s="75"/>
      <c r="AR2593" s="75"/>
      <c r="AS2593" s="75"/>
      <c r="AT2593" s="75"/>
      <c r="AU2593" s="75"/>
      <c r="AV2593" s="1286">
        <v>2.0</v>
      </c>
      <c r="AW2593" s="75"/>
      <c r="AX2593" s="75"/>
      <c r="AY2593" s="75"/>
      <c r="AZ2593" s="75"/>
      <c r="BA2593" s="75"/>
      <c r="BB2593" s="75"/>
      <c r="BC2593" s="75"/>
      <c r="BD2593" s="1286">
        <v>1.0</v>
      </c>
      <c r="BE2593" s="75"/>
      <c r="BF2593" s="1286">
        <v>10.0</v>
      </c>
      <c r="BG2593" s="1286">
        <v>1.0</v>
      </c>
      <c r="BH2593" s="75"/>
      <c r="BI2593" s="75"/>
      <c r="BJ2593" s="75"/>
      <c r="BK2593" s="75"/>
      <c r="BL2593" s="75"/>
      <c r="BM2593" s="75"/>
      <c r="BN2593" s="75"/>
      <c r="BO2593" s="75"/>
      <c r="BP2593" s="75"/>
      <c r="BQ2593" s="75"/>
      <c r="BR2593" s="75"/>
      <c r="BS2593" s="75"/>
      <c r="BT2593" s="75"/>
      <c r="BU2593" s="75"/>
      <c r="BV2593" s="75"/>
      <c r="BW2593" s="75"/>
      <c r="BX2593" s="75"/>
      <c r="BY2593" s="75"/>
      <c r="BZ2593" s="75"/>
      <c r="CA2593" s="1286">
        <v>2.0</v>
      </c>
      <c r="CB2593" s="75"/>
      <c r="CC2593" s="75"/>
      <c r="CD2593" s="75"/>
      <c r="CE2593" s="75"/>
      <c r="CF2593" s="75"/>
      <c r="CG2593" s="1286">
        <v>3.0</v>
      </c>
      <c r="CH2593" s="75"/>
      <c r="CI2593" s="75"/>
      <c r="CJ2593" s="75"/>
      <c r="CK2593" s="75"/>
      <c r="CL2593" s="75"/>
      <c r="CM2593" s="1286">
        <v>1.0</v>
      </c>
      <c r="CN2593" s="75"/>
      <c r="CO2593" s="75"/>
      <c r="CP2593" s="75"/>
      <c r="CQ2593" s="75"/>
      <c r="CR2593" s="75"/>
      <c r="CS2593" s="75"/>
      <c r="CT2593" s="75"/>
      <c r="CU2593" s="75"/>
      <c r="CV2593" s="75"/>
      <c r="CW2593" s="75"/>
      <c r="CX2593" s="75"/>
      <c r="CY2593" s="75"/>
      <c r="CZ2593" s="75"/>
      <c r="DA2593" s="75"/>
      <c r="DB2593" s="75"/>
      <c r="DC2593" s="75"/>
      <c r="DD2593" s="75"/>
      <c r="DE2593" s="75"/>
      <c r="DF2593" s="75"/>
      <c r="DG2593" s="75"/>
      <c r="DH2593" s="75"/>
      <c r="DI2593" s="75"/>
      <c r="DJ2593" s="75"/>
      <c r="DK2593" s="75"/>
      <c r="DL2593" s="75"/>
      <c r="DM2593" s="75"/>
      <c r="DN2593" s="75"/>
      <c r="DO2593" s="75"/>
      <c r="DP2593" s="75"/>
      <c r="DQ2593" s="75"/>
      <c r="DR2593" s="75"/>
      <c r="DS2593" s="75"/>
      <c r="DT2593" s="75"/>
      <c r="DU2593" s="75"/>
      <c r="DV2593" s="75"/>
      <c r="DW2593" s="75"/>
      <c r="DX2593" s="75"/>
      <c r="DY2593" s="75"/>
      <c r="DZ2593" s="75"/>
      <c r="EA2593" s="75"/>
      <c r="EB2593" s="75"/>
      <c r="EC2593" s="75"/>
      <c r="ED2593" s="75"/>
      <c r="EE2593" s="75"/>
      <c r="EF2593" s="75"/>
      <c r="EG2593" s="75"/>
      <c r="EH2593" s="75"/>
      <c r="EI2593" s="75"/>
      <c r="EJ2593" s="75"/>
      <c r="EK2593" s="75"/>
      <c r="EL2593" s="75"/>
      <c r="EM2593" s="75"/>
      <c r="EN2593" s="75"/>
      <c r="EO2593" s="75"/>
      <c r="EP2593" s="75"/>
      <c r="EQ2593" s="75"/>
      <c r="ER2593" s="75"/>
      <c r="ES2593" s="75"/>
      <c r="ET2593" s="75"/>
      <c r="EU2593" s="75"/>
      <c r="EV2593" s="75"/>
      <c r="EW2593" s="75"/>
      <c r="EX2593" s="75"/>
      <c r="EY2593" s="75"/>
      <c r="EZ2593" s="75"/>
      <c r="FA2593" s="75"/>
      <c r="FB2593" s="1287" t="s">
        <v>9206</v>
      </c>
      <c r="FC2593" s="1215"/>
      <c r="FD2593" s="75"/>
    </row>
    <row r="2594">
      <c r="A2594" s="786" t="s">
        <v>9207</v>
      </c>
      <c r="B2594" s="786" t="s">
        <v>9208</v>
      </c>
      <c r="C2594" s="1283" t="s">
        <v>8322</v>
      </c>
      <c r="D2594" s="786" t="s">
        <v>18</v>
      </c>
      <c r="E2594" s="786"/>
      <c r="F2594" s="786"/>
      <c r="G2594" s="786" t="s">
        <v>9209</v>
      </c>
      <c r="H2594" s="786" t="s">
        <v>8324</v>
      </c>
      <c r="I2594" s="786"/>
      <c r="J2594" s="786"/>
      <c r="K2594" s="786" t="s">
        <v>8520</v>
      </c>
      <c r="L2594" s="786" t="s">
        <v>953</v>
      </c>
      <c r="M2594" s="786" t="s">
        <v>50</v>
      </c>
      <c r="N2594" s="1284">
        <v>43117.0</v>
      </c>
      <c r="O2594" s="1284"/>
      <c r="P2594" s="1285"/>
      <c r="Q2594" s="363"/>
      <c r="R2594" s="363"/>
      <c r="S2594" s="75"/>
      <c r="T2594" s="857">
        <f t="shared" si="4753"/>
        <v>406</v>
      </c>
      <c r="U2594" s="1209">
        <f t="shared" si="4637"/>
        <v>7</v>
      </c>
      <c r="V2594" s="1200">
        <f t="shared" ref="V2594:X2594" si="5000">IF(ISBLANK($A2594),"",sum(AF2594,AL2594,AR2594,AX2594,BD2594,BJ2594,BP2594,BV2594,CB2594,CH2594,CN2594,CT2594,CZ2594,DF2594,DL2594,DR2594,DX2594,ED2594,EJ2594,EP2594,EV2594))</f>
        <v>2</v>
      </c>
      <c r="W2594" s="1200">
        <f t="shared" si="5000"/>
        <v>0</v>
      </c>
      <c r="X2594" s="1200">
        <f t="shared" si="5000"/>
        <v>0</v>
      </c>
      <c r="Y2594" s="1201">
        <f t="shared" si="4755"/>
        <v>2</v>
      </c>
      <c r="Z2594" s="1200">
        <f t="shared" ref="Z2594:AB2594" si="5001">IF(ISBLANK($A2594),"",sum(AI2594,AO2594,AU2594,BA2594,BG2594,BM2594,BS2594,BY2594,CE2594,CK2594,CQ2594,CW2594,DC2594,DI2594,DO2594,DU2594,EA2594,EG2594,EM2594,ES2594,EY2594))</f>
        <v>1</v>
      </c>
      <c r="AA2594" s="1200">
        <f t="shared" si="5001"/>
        <v>1</v>
      </c>
      <c r="AB2594" s="1200">
        <f t="shared" si="5001"/>
        <v>0</v>
      </c>
      <c r="AC2594" s="1202">
        <f t="shared" si="4758"/>
        <v>2</v>
      </c>
      <c r="AD2594" s="1216">
        <f t="shared" si="4759"/>
        <v>0.5</v>
      </c>
      <c r="AE2594" s="1204" t="str">
        <f t="shared" si="4945"/>
        <v>20+</v>
      </c>
      <c r="AF2594" s="1286">
        <v>1.0</v>
      </c>
      <c r="AG2594" s="75"/>
      <c r="AH2594" s="75"/>
      <c r="AI2594" s="75"/>
      <c r="AJ2594" s="75"/>
      <c r="AK2594" s="75"/>
      <c r="AL2594" s="75"/>
      <c r="AM2594" s="75"/>
      <c r="AN2594" s="75"/>
      <c r="AO2594" s="75"/>
      <c r="AP2594" s="75"/>
      <c r="AQ2594" s="75"/>
      <c r="AR2594" s="1286">
        <v>1.0</v>
      </c>
      <c r="AS2594" s="75"/>
      <c r="AT2594" s="75"/>
      <c r="AU2594" s="1286">
        <v>1.0</v>
      </c>
      <c r="AV2594" s="1286">
        <v>1.0</v>
      </c>
      <c r="AW2594" s="75"/>
      <c r="AX2594" s="75"/>
      <c r="AY2594" s="75"/>
      <c r="AZ2594" s="75"/>
      <c r="BA2594" s="75"/>
      <c r="BB2594" s="75"/>
      <c r="BC2594" s="75"/>
      <c r="BD2594" s="75"/>
      <c r="BE2594" s="75"/>
      <c r="BF2594" s="75"/>
      <c r="BG2594" s="75"/>
      <c r="BH2594" s="75"/>
      <c r="BI2594" s="75"/>
      <c r="BJ2594" s="75"/>
      <c r="BK2594" s="75"/>
      <c r="BL2594" s="75"/>
      <c r="BM2594" s="75"/>
      <c r="BN2594" s="75"/>
      <c r="BO2594" s="75"/>
      <c r="BP2594" s="75"/>
      <c r="BQ2594" s="75"/>
      <c r="BR2594" s="75"/>
      <c r="BS2594" s="75"/>
      <c r="BT2594" s="75"/>
      <c r="BU2594" s="75"/>
      <c r="BV2594" s="75"/>
      <c r="BW2594" s="75"/>
      <c r="BX2594" s="75"/>
      <c r="BY2594" s="75"/>
      <c r="BZ2594" s="75"/>
      <c r="CA2594" s="75"/>
      <c r="CB2594" s="75"/>
      <c r="CC2594" s="75"/>
      <c r="CD2594" s="75"/>
      <c r="CE2594" s="75"/>
      <c r="CF2594" s="75"/>
      <c r="CG2594" s="75"/>
      <c r="CH2594" s="75"/>
      <c r="CI2594" s="75"/>
      <c r="CJ2594" s="75"/>
      <c r="CK2594" s="75"/>
      <c r="CL2594" s="75"/>
      <c r="CM2594" s="75"/>
      <c r="CN2594" s="75"/>
      <c r="CO2594" s="75"/>
      <c r="CP2594" s="75"/>
      <c r="CQ2594" s="75"/>
      <c r="CR2594" s="75"/>
      <c r="CS2594" s="75"/>
      <c r="CT2594" s="75"/>
      <c r="CU2594" s="75"/>
      <c r="CV2594" s="75"/>
      <c r="CW2594" s="75"/>
      <c r="CX2594" s="75"/>
      <c r="CY2594" s="75"/>
      <c r="CZ2594" s="75"/>
      <c r="DA2594" s="75"/>
      <c r="DB2594" s="75"/>
      <c r="DC2594" s="75"/>
      <c r="DD2594" s="75"/>
      <c r="DE2594" s="75"/>
      <c r="DF2594" s="75"/>
      <c r="DG2594" s="75"/>
      <c r="DH2594" s="75"/>
      <c r="DI2594" s="75"/>
      <c r="DJ2594" s="75"/>
      <c r="DK2594" s="75"/>
      <c r="DL2594" s="75"/>
      <c r="DM2594" s="75"/>
      <c r="DN2594" s="75"/>
      <c r="DO2594" s="75"/>
      <c r="DP2594" s="75"/>
      <c r="DQ2594" s="75"/>
      <c r="DR2594" s="75"/>
      <c r="DS2594" s="75"/>
      <c r="DT2594" s="75"/>
      <c r="DU2594" s="75"/>
      <c r="DV2594" s="75"/>
      <c r="DW2594" s="75"/>
      <c r="DX2594" s="75"/>
      <c r="DY2594" s="75"/>
      <c r="DZ2594" s="75"/>
      <c r="EA2594" s="75"/>
      <c r="EB2594" s="75"/>
      <c r="EC2594" s="75"/>
      <c r="ED2594" s="75"/>
      <c r="EE2594" s="75"/>
      <c r="EF2594" s="75"/>
      <c r="EG2594" s="75"/>
      <c r="EH2594" s="75"/>
      <c r="EI2594" s="75"/>
      <c r="EJ2594" s="75"/>
      <c r="EK2594" s="75"/>
      <c r="EL2594" s="75"/>
      <c r="EM2594" s="75"/>
      <c r="EN2594" s="75"/>
      <c r="EO2594" s="75"/>
      <c r="EP2594" s="75"/>
      <c r="EQ2594" s="75"/>
      <c r="ER2594" s="75"/>
      <c r="ES2594" s="75"/>
      <c r="ET2594" s="75"/>
      <c r="EU2594" s="75"/>
      <c r="EV2594" s="75"/>
      <c r="EW2594" s="75"/>
      <c r="EX2594" s="75"/>
      <c r="EY2594" s="75"/>
      <c r="EZ2594" s="75"/>
      <c r="FA2594" s="75"/>
      <c r="FB2594" s="1287" t="s">
        <v>9210</v>
      </c>
      <c r="FC2594" s="1215"/>
      <c r="FD2594" s="75"/>
    </row>
    <row r="2595">
      <c r="A2595" s="786" t="s">
        <v>9211</v>
      </c>
      <c r="B2595" s="786" t="s">
        <v>9212</v>
      </c>
      <c r="C2595" s="1283" t="s">
        <v>70</v>
      </c>
      <c r="D2595" s="786" t="s">
        <v>18</v>
      </c>
      <c r="E2595" s="786"/>
      <c r="F2595" s="786"/>
      <c r="G2595" s="786" t="s">
        <v>8964</v>
      </c>
      <c r="H2595" s="786" t="s">
        <v>8408</v>
      </c>
      <c r="I2595" s="786"/>
      <c r="J2595" s="786"/>
      <c r="K2595" s="786" t="s">
        <v>8520</v>
      </c>
      <c r="L2595" s="786"/>
      <c r="M2595" s="786" t="s">
        <v>133</v>
      </c>
      <c r="N2595" s="1284">
        <v>43108.0</v>
      </c>
      <c r="O2595" s="1284">
        <v>43108.0</v>
      </c>
      <c r="P2595" s="1285"/>
      <c r="Q2595" s="363"/>
      <c r="R2595" s="363"/>
      <c r="S2595" s="75"/>
      <c r="T2595" s="857">
        <f t="shared" si="4753"/>
        <v>415</v>
      </c>
      <c r="U2595" s="1209">
        <f t="shared" si="4637"/>
        <v>7</v>
      </c>
      <c r="V2595" s="1200">
        <f t="shared" ref="V2595:X2595" si="5002">IF(ISBLANK($A2595),"",sum(AF2595,AL2595,AR2595,AX2595,BD2595,BJ2595,BP2595,BV2595,CB2595,CH2595,CN2595,CT2595,CZ2595,DF2595,DL2595,DR2595,DX2595,ED2595,EJ2595,EP2595,EV2595))</f>
        <v>2</v>
      </c>
      <c r="W2595" s="1200">
        <f t="shared" si="5002"/>
        <v>3</v>
      </c>
      <c r="X2595" s="1200">
        <f t="shared" si="5002"/>
        <v>0</v>
      </c>
      <c r="Y2595" s="1201">
        <f t="shared" si="4755"/>
        <v>5</v>
      </c>
      <c r="Z2595" s="1200">
        <f t="shared" ref="Z2595:AB2595" si="5003">IF(ISBLANK($A2595),"",sum(AI2595,AO2595,AU2595,BA2595,BG2595,BM2595,BS2595,BY2595,CE2595,CK2595,CQ2595,CW2595,DC2595,DI2595,DO2595,DU2595,EA2595,EG2595,EM2595,ES2595,EY2595))</f>
        <v>5</v>
      </c>
      <c r="AA2595" s="1200">
        <f t="shared" si="5003"/>
        <v>4</v>
      </c>
      <c r="AB2595" s="1200">
        <f t="shared" si="5003"/>
        <v>0</v>
      </c>
      <c r="AC2595" s="1202">
        <f t="shared" si="4758"/>
        <v>9</v>
      </c>
      <c r="AD2595" s="1216">
        <f t="shared" si="4759"/>
        <v>1</v>
      </c>
      <c r="AE2595" s="1204" t="str">
        <f t="shared" si="4945"/>
        <v>20+</v>
      </c>
      <c r="AF2595" s="1286">
        <v>1.0</v>
      </c>
      <c r="AG2595" s="1286">
        <v>2.0</v>
      </c>
      <c r="AH2595" s="75"/>
      <c r="AI2595" s="1286">
        <v>3.0</v>
      </c>
      <c r="AJ2595" s="75"/>
      <c r="AK2595" s="75"/>
      <c r="AL2595" s="75"/>
      <c r="AM2595" s="1286">
        <v>1.0</v>
      </c>
      <c r="AN2595" s="75"/>
      <c r="AO2595" s="1286">
        <v>2.0</v>
      </c>
      <c r="AP2595" s="1286">
        <v>2.0</v>
      </c>
      <c r="AQ2595" s="75"/>
      <c r="AR2595" s="75"/>
      <c r="AS2595" s="75"/>
      <c r="AT2595" s="75"/>
      <c r="AU2595" s="75"/>
      <c r="AV2595" s="75"/>
      <c r="AW2595" s="75"/>
      <c r="AX2595" s="1286">
        <v>1.0</v>
      </c>
      <c r="AY2595" s="75"/>
      <c r="AZ2595" s="75"/>
      <c r="BA2595" s="75"/>
      <c r="BB2595" s="1286">
        <v>2.0</v>
      </c>
      <c r="BC2595" s="75"/>
      <c r="BD2595" s="75"/>
      <c r="BE2595" s="75"/>
      <c r="BF2595" s="75"/>
      <c r="BG2595" s="75"/>
      <c r="BH2595" s="75"/>
      <c r="BI2595" s="75"/>
      <c r="BJ2595" s="75"/>
      <c r="BK2595" s="75"/>
      <c r="BL2595" s="75"/>
      <c r="BM2595" s="75"/>
      <c r="BN2595" s="75"/>
      <c r="BO2595" s="75"/>
      <c r="BP2595" s="75"/>
      <c r="BQ2595" s="75"/>
      <c r="BR2595" s="75"/>
      <c r="BS2595" s="75"/>
      <c r="BT2595" s="75"/>
      <c r="BU2595" s="75"/>
      <c r="BV2595" s="75"/>
      <c r="BW2595" s="75"/>
      <c r="BX2595" s="75"/>
      <c r="BY2595" s="75"/>
      <c r="BZ2595" s="75"/>
      <c r="CA2595" s="75"/>
      <c r="CB2595" s="75"/>
      <c r="CC2595" s="75"/>
      <c r="CD2595" s="75"/>
      <c r="CE2595" s="75"/>
      <c r="CF2595" s="75"/>
      <c r="CG2595" s="75"/>
      <c r="CH2595" s="75"/>
      <c r="CI2595" s="75"/>
      <c r="CJ2595" s="75"/>
      <c r="CK2595" s="75"/>
      <c r="CL2595" s="75"/>
      <c r="CM2595" s="75"/>
      <c r="CN2595" s="75"/>
      <c r="CO2595" s="75"/>
      <c r="CP2595" s="75"/>
      <c r="CQ2595" s="75"/>
      <c r="CR2595" s="75"/>
      <c r="CS2595" s="75"/>
      <c r="CT2595" s="75"/>
      <c r="CU2595" s="75"/>
      <c r="CV2595" s="75"/>
      <c r="CW2595" s="75"/>
      <c r="CX2595" s="75"/>
      <c r="CY2595" s="75"/>
      <c r="CZ2595" s="75"/>
      <c r="DA2595" s="75"/>
      <c r="DB2595" s="75"/>
      <c r="DC2595" s="75"/>
      <c r="DD2595" s="75"/>
      <c r="DE2595" s="75"/>
      <c r="DF2595" s="75"/>
      <c r="DG2595" s="75"/>
      <c r="DH2595" s="75"/>
      <c r="DI2595" s="75"/>
      <c r="DJ2595" s="75"/>
      <c r="DK2595" s="75"/>
      <c r="DL2595" s="75"/>
      <c r="DM2595" s="75"/>
      <c r="DN2595" s="75"/>
      <c r="DO2595" s="75"/>
      <c r="DP2595" s="75"/>
      <c r="DQ2595" s="75"/>
      <c r="DR2595" s="75"/>
      <c r="DS2595" s="75"/>
      <c r="DT2595" s="75"/>
      <c r="DU2595" s="75"/>
      <c r="DV2595" s="75"/>
      <c r="DW2595" s="75"/>
      <c r="DX2595" s="75"/>
      <c r="DY2595" s="75"/>
      <c r="DZ2595" s="75"/>
      <c r="EA2595" s="75"/>
      <c r="EB2595" s="75"/>
      <c r="EC2595" s="75"/>
      <c r="ED2595" s="75"/>
      <c r="EE2595" s="75"/>
      <c r="EF2595" s="75"/>
      <c r="EG2595" s="75"/>
      <c r="EH2595" s="75"/>
      <c r="EI2595" s="75"/>
      <c r="EJ2595" s="75"/>
      <c r="EK2595" s="75"/>
      <c r="EL2595" s="75"/>
      <c r="EM2595" s="75"/>
      <c r="EN2595" s="75"/>
      <c r="EO2595" s="75"/>
      <c r="EP2595" s="75"/>
      <c r="EQ2595" s="75"/>
      <c r="ER2595" s="75"/>
      <c r="ES2595" s="75"/>
      <c r="ET2595" s="75"/>
      <c r="EU2595" s="75"/>
      <c r="EV2595" s="75"/>
      <c r="EW2595" s="75"/>
      <c r="EX2595" s="75"/>
      <c r="EY2595" s="75"/>
      <c r="EZ2595" s="75"/>
      <c r="FA2595" s="75"/>
      <c r="FB2595" s="1287" t="s">
        <v>9213</v>
      </c>
      <c r="FC2595" s="1215"/>
      <c r="FD2595" s="75"/>
    </row>
    <row r="2596">
      <c r="A2596" s="786" t="s">
        <v>9214</v>
      </c>
      <c r="B2596" s="786" t="s">
        <v>9215</v>
      </c>
      <c r="C2596" s="1283" t="s">
        <v>70</v>
      </c>
      <c r="D2596" s="786" t="s">
        <v>18</v>
      </c>
      <c r="E2596" s="786"/>
      <c r="F2596" s="786"/>
      <c r="G2596" s="786" t="s">
        <v>9216</v>
      </c>
      <c r="H2596" s="786" t="s">
        <v>8408</v>
      </c>
      <c r="I2596" s="786"/>
      <c r="J2596" s="786"/>
      <c r="K2596" s="786" t="s">
        <v>8520</v>
      </c>
      <c r="L2596" s="786" t="s">
        <v>6003</v>
      </c>
      <c r="M2596" s="786" t="s">
        <v>123</v>
      </c>
      <c r="N2596" s="1284">
        <v>43116.0</v>
      </c>
      <c r="O2596" s="1284"/>
      <c r="P2596" s="1285"/>
      <c r="Q2596" s="363"/>
      <c r="R2596" s="363"/>
      <c r="S2596" s="75"/>
      <c r="T2596" s="857">
        <f t="shared" si="4753"/>
        <v>407</v>
      </c>
      <c r="U2596" s="1209">
        <f t="shared" si="4637"/>
        <v>7</v>
      </c>
      <c r="V2596" s="1200">
        <f t="shared" ref="V2596:X2596" si="5004">IF(ISBLANK($A2596),"",sum(AF2596,AL2596,AR2596,AX2596,BD2596,BJ2596,BP2596,BV2596,CB2596,CH2596,CN2596,CT2596,CZ2596,DF2596,DL2596,DR2596,DX2596,ED2596,EJ2596,EP2596,EV2596))</f>
        <v>10</v>
      </c>
      <c r="W2596" s="1200">
        <f t="shared" si="5004"/>
        <v>0</v>
      </c>
      <c r="X2596" s="1200">
        <f t="shared" si="5004"/>
        <v>0</v>
      </c>
      <c r="Y2596" s="1201">
        <f t="shared" si="4755"/>
        <v>10</v>
      </c>
      <c r="Z2596" s="1200">
        <f t="shared" ref="Z2596:AB2596" si="5005">IF(ISBLANK($A2596),"",sum(AI2596,AO2596,AU2596,BA2596,BG2596,BM2596,BS2596,BY2596,CE2596,CK2596,CQ2596,CW2596,DC2596,DI2596,DO2596,DU2596,EA2596,EG2596,EM2596,ES2596,EY2596))</f>
        <v>6</v>
      </c>
      <c r="AA2596" s="1200">
        <f t="shared" si="5005"/>
        <v>3</v>
      </c>
      <c r="AB2596" s="1200">
        <f t="shared" si="5005"/>
        <v>0</v>
      </c>
      <c r="AC2596" s="1202">
        <f t="shared" si="4758"/>
        <v>9</v>
      </c>
      <c r="AD2596" s="1216">
        <f t="shared" si="4759"/>
        <v>0.6</v>
      </c>
      <c r="AE2596" s="1204" t="str">
        <f t="shared" si="4945"/>
        <v>20+</v>
      </c>
      <c r="AF2596" s="1286">
        <v>3.0</v>
      </c>
      <c r="AG2596" s="75"/>
      <c r="AH2596" s="75"/>
      <c r="AI2596" s="75"/>
      <c r="AJ2596" s="75"/>
      <c r="AK2596" s="75"/>
      <c r="AL2596" s="1286">
        <v>3.0</v>
      </c>
      <c r="AM2596" s="75"/>
      <c r="AN2596" s="75"/>
      <c r="AO2596" s="1286">
        <v>1.0</v>
      </c>
      <c r="AP2596" s="75"/>
      <c r="AQ2596" s="75"/>
      <c r="AR2596" s="1286">
        <v>1.0</v>
      </c>
      <c r="AS2596" s="75"/>
      <c r="AT2596" s="75"/>
      <c r="AU2596" s="1286">
        <v>1.0</v>
      </c>
      <c r="AV2596" s="75"/>
      <c r="AW2596" s="75"/>
      <c r="AX2596" s="1286">
        <v>1.0</v>
      </c>
      <c r="AY2596" s="75"/>
      <c r="AZ2596" s="75"/>
      <c r="BA2596" s="1286">
        <v>1.0</v>
      </c>
      <c r="BB2596" s="75"/>
      <c r="BC2596" s="75"/>
      <c r="BD2596" s="75"/>
      <c r="BE2596" s="75"/>
      <c r="BF2596" s="75"/>
      <c r="BG2596" s="75"/>
      <c r="BH2596" s="75"/>
      <c r="BI2596" s="75"/>
      <c r="BJ2596" s="1286">
        <v>1.0</v>
      </c>
      <c r="BK2596" s="75"/>
      <c r="BL2596" s="75"/>
      <c r="BM2596" s="1286">
        <v>1.0</v>
      </c>
      <c r="BN2596" s="75"/>
      <c r="BO2596" s="75"/>
      <c r="BP2596" s="1286">
        <v>1.0</v>
      </c>
      <c r="BQ2596" s="75"/>
      <c r="BR2596" s="75"/>
      <c r="BS2596" s="75"/>
      <c r="BT2596" s="75"/>
      <c r="BU2596" s="75"/>
      <c r="BV2596" s="75"/>
      <c r="BW2596" s="75"/>
      <c r="BX2596" s="75"/>
      <c r="BY2596" s="1286">
        <v>2.0</v>
      </c>
      <c r="BZ2596" s="1286">
        <v>1.0</v>
      </c>
      <c r="CA2596" s="75"/>
      <c r="CB2596" s="75"/>
      <c r="CC2596" s="75"/>
      <c r="CD2596" s="75"/>
      <c r="CE2596" s="75"/>
      <c r="CF2596" s="1286">
        <v>2.0</v>
      </c>
      <c r="CG2596" s="75"/>
      <c r="CH2596" s="75"/>
      <c r="CI2596" s="75"/>
      <c r="CJ2596" s="75"/>
      <c r="CK2596" s="75"/>
      <c r="CL2596" s="75"/>
      <c r="CM2596" s="75"/>
      <c r="CN2596" s="75"/>
      <c r="CO2596" s="75"/>
      <c r="CP2596" s="75"/>
      <c r="CQ2596" s="75"/>
      <c r="CR2596" s="75"/>
      <c r="CS2596" s="75"/>
      <c r="CT2596" s="75"/>
      <c r="CU2596" s="75"/>
      <c r="CV2596" s="75"/>
      <c r="CW2596" s="75"/>
      <c r="CX2596" s="75"/>
      <c r="CY2596" s="75"/>
      <c r="CZ2596" s="75"/>
      <c r="DA2596" s="75"/>
      <c r="DB2596" s="75"/>
      <c r="DC2596" s="75"/>
      <c r="DD2596" s="75"/>
      <c r="DE2596" s="75"/>
      <c r="DF2596" s="75"/>
      <c r="DG2596" s="75"/>
      <c r="DH2596" s="75"/>
      <c r="DI2596" s="75"/>
      <c r="DJ2596" s="75"/>
      <c r="DK2596" s="75"/>
      <c r="DL2596" s="75"/>
      <c r="DM2596" s="75"/>
      <c r="DN2596" s="75"/>
      <c r="DO2596" s="75"/>
      <c r="DP2596" s="75"/>
      <c r="DQ2596" s="75"/>
      <c r="DR2596" s="75"/>
      <c r="DS2596" s="75"/>
      <c r="DT2596" s="75"/>
      <c r="DU2596" s="75"/>
      <c r="DV2596" s="75"/>
      <c r="DW2596" s="75"/>
      <c r="DX2596" s="75"/>
      <c r="DY2596" s="75"/>
      <c r="DZ2596" s="75"/>
      <c r="EA2596" s="75"/>
      <c r="EB2596" s="75"/>
      <c r="EC2596" s="75"/>
      <c r="ED2596" s="75"/>
      <c r="EE2596" s="75"/>
      <c r="EF2596" s="75"/>
      <c r="EG2596" s="75"/>
      <c r="EH2596" s="75"/>
      <c r="EI2596" s="75"/>
      <c r="EJ2596" s="75"/>
      <c r="EK2596" s="75"/>
      <c r="EL2596" s="75"/>
      <c r="EM2596" s="75"/>
      <c r="EN2596" s="75"/>
      <c r="EO2596" s="75"/>
      <c r="EP2596" s="75"/>
      <c r="EQ2596" s="75"/>
      <c r="ER2596" s="75"/>
      <c r="ES2596" s="75"/>
      <c r="ET2596" s="75"/>
      <c r="EU2596" s="75"/>
      <c r="EV2596" s="75"/>
      <c r="EW2596" s="75"/>
      <c r="EX2596" s="75"/>
      <c r="EY2596" s="75"/>
      <c r="EZ2596" s="75"/>
      <c r="FA2596" s="75"/>
      <c r="FB2596" s="1287" t="s">
        <v>9217</v>
      </c>
      <c r="FC2596" s="1215"/>
      <c r="FD2596" s="75"/>
    </row>
    <row r="2597">
      <c r="A2597" s="1302" t="s">
        <v>9218</v>
      </c>
      <c r="B2597" s="63" t="s">
        <v>729</v>
      </c>
      <c r="C2597" s="1220" t="s">
        <v>109</v>
      </c>
      <c r="D2597" s="63" t="s">
        <v>18</v>
      </c>
      <c r="E2597" s="63"/>
      <c r="F2597" s="75"/>
      <c r="G2597" s="63" t="s">
        <v>9219</v>
      </c>
      <c r="H2597" s="63" t="s">
        <v>9069</v>
      </c>
      <c r="I2597" s="63" t="s">
        <v>23</v>
      </c>
      <c r="J2597" s="63" t="s">
        <v>44</v>
      </c>
      <c r="K2597" s="63" t="s">
        <v>8520</v>
      </c>
      <c r="L2597" s="786" t="s">
        <v>273</v>
      </c>
      <c r="M2597" s="786" t="s">
        <v>50</v>
      </c>
      <c r="N2597" s="1307">
        <v>42949.0</v>
      </c>
      <c r="O2597" s="1290"/>
      <c r="P2597" s="1285"/>
      <c r="Q2597" s="363"/>
      <c r="R2597" s="363"/>
      <c r="S2597" s="75"/>
      <c r="T2597" s="857">
        <f t="shared" si="4753"/>
        <v>574</v>
      </c>
      <c r="U2597" s="1209">
        <f t="shared" si="4637"/>
        <v>7</v>
      </c>
      <c r="V2597" s="1200">
        <f t="shared" ref="V2597:X2597" si="5006">IF(ISBLANK($A2597),"",sum(AF2597,AL2597,AR2597,AX2597,BD2597,BJ2597,BP2597,BV2597,CB2597,CH2597,CN2597,CT2597,CZ2597,DF2597,DL2597,DR2597,DX2597,ED2597,EJ2597,EP2597,EV2597))</f>
        <v>15</v>
      </c>
      <c r="W2597" s="1200">
        <f t="shared" si="5006"/>
        <v>0</v>
      </c>
      <c r="X2597" s="1200">
        <f t="shared" si="5006"/>
        <v>0</v>
      </c>
      <c r="Y2597" s="1201">
        <f t="shared" si="4755"/>
        <v>15</v>
      </c>
      <c r="Z2597" s="1200">
        <f t="shared" ref="Z2597:AB2597" si="5007">IF(ISBLANK($A2597),"",sum(AI2597,AO2597,AU2597,BA2597,BG2597,BM2597,BS2597,BY2597,CE2597,CK2597,CQ2597,CW2597,DC2597,DI2597,DO2597,DU2597,EA2597,EG2597,EM2597,ES2597,EY2597))</f>
        <v>10</v>
      </c>
      <c r="AA2597" s="1200">
        <f t="shared" si="5007"/>
        <v>6</v>
      </c>
      <c r="AB2597" s="1200">
        <f t="shared" si="5007"/>
        <v>0</v>
      </c>
      <c r="AC2597" s="1202">
        <f t="shared" si="4758"/>
        <v>16</v>
      </c>
      <c r="AD2597" s="1216">
        <f t="shared" si="4759"/>
        <v>0.6666666667</v>
      </c>
      <c r="AE2597" s="1204" t="str">
        <f t="shared" si="4945"/>
        <v>20+</v>
      </c>
      <c r="AF2597" s="75"/>
      <c r="AG2597" s="75"/>
      <c r="AH2597" s="75"/>
      <c r="AI2597" s="75"/>
      <c r="AJ2597" s="75"/>
      <c r="AK2597" s="75"/>
      <c r="AL2597" s="75"/>
      <c r="AM2597" s="75"/>
      <c r="AN2597" s="75"/>
      <c r="AO2597" s="75"/>
      <c r="AP2597" s="75"/>
      <c r="AQ2597" s="75"/>
      <c r="AR2597" s="778">
        <v>1.0</v>
      </c>
      <c r="AS2597" s="75"/>
      <c r="AT2597" s="75"/>
      <c r="AU2597" s="778">
        <v>1.0</v>
      </c>
      <c r="AV2597" s="75"/>
      <c r="AW2597" s="75"/>
      <c r="AX2597" s="778">
        <v>1.0</v>
      </c>
      <c r="AY2597" s="75"/>
      <c r="AZ2597" s="75"/>
      <c r="BA2597" s="75"/>
      <c r="BB2597" s="75"/>
      <c r="BC2597" s="75"/>
      <c r="BD2597" s="75"/>
      <c r="BE2597" s="75"/>
      <c r="BF2597" s="75"/>
      <c r="BG2597" s="75"/>
      <c r="BH2597" s="75"/>
      <c r="BI2597" s="75"/>
      <c r="BJ2597" s="75"/>
      <c r="BK2597" s="75"/>
      <c r="BL2597" s="75"/>
      <c r="BM2597" s="75"/>
      <c r="BN2597" s="75"/>
      <c r="BO2597" s="75"/>
      <c r="BP2597" s="75"/>
      <c r="BQ2597" s="75"/>
      <c r="BR2597" s="75"/>
      <c r="BS2597" s="75"/>
      <c r="BT2597" s="75"/>
      <c r="BU2597" s="75"/>
      <c r="BV2597" s="75"/>
      <c r="BW2597" s="75"/>
      <c r="BX2597" s="75"/>
      <c r="BY2597" s="75"/>
      <c r="BZ2597" s="75"/>
      <c r="CA2597" s="75"/>
      <c r="CB2597" s="75"/>
      <c r="CC2597" s="75"/>
      <c r="CD2597" s="75"/>
      <c r="CE2597" s="75"/>
      <c r="CF2597" s="75"/>
      <c r="CG2597" s="75"/>
      <c r="CH2597" s="75"/>
      <c r="CI2597" s="75"/>
      <c r="CJ2597" s="75"/>
      <c r="CK2597" s="75"/>
      <c r="CL2597" s="75"/>
      <c r="CM2597" s="75"/>
      <c r="CN2597" s="75"/>
      <c r="CO2597" s="75"/>
      <c r="CP2597" s="75"/>
      <c r="CQ2597" s="75"/>
      <c r="CR2597" s="75"/>
      <c r="CS2597" s="75"/>
      <c r="CT2597" s="75"/>
      <c r="CU2597" s="75"/>
      <c r="CV2597" s="75"/>
      <c r="CW2597" s="75"/>
      <c r="CX2597" s="75"/>
      <c r="CY2597" s="75"/>
      <c r="CZ2597" s="75"/>
      <c r="DA2597" s="75"/>
      <c r="DB2597" s="75"/>
      <c r="DC2597" s="75"/>
      <c r="DD2597" s="75"/>
      <c r="DE2597" s="75"/>
      <c r="DF2597" s="75"/>
      <c r="DG2597" s="75"/>
      <c r="DH2597" s="75"/>
      <c r="DI2597" s="75"/>
      <c r="DJ2597" s="75"/>
      <c r="DK2597" s="75"/>
      <c r="DL2597" s="778">
        <v>3.0</v>
      </c>
      <c r="DM2597" s="75"/>
      <c r="DN2597" s="75"/>
      <c r="DO2597" s="75"/>
      <c r="DP2597" s="75"/>
      <c r="DQ2597" s="75"/>
      <c r="DR2597" s="75"/>
      <c r="DS2597" s="75"/>
      <c r="DT2597" s="75"/>
      <c r="DU2597" s="75"/>
      <c r="DV2597" s="75"/>
      <c r="DW2597" s="75"/>
      <c r="DX2597" s="778">
        <v>2.0</v>
      </c>
      <c r="DY2597" s="75"/>
      <c r="DZ2597" s="75"/>
      <c r="EA2597" s="778">
        <v>2.0</v>
      </c>
      <c r="EB2597" s="75"/>
      <c r="EC2597" s="75"/>
      <c r="ED2597" s="778">
        <v>2.0</v>
      </c>
      <c r="EE2597" s="75"/>
      <c r="EF2597" s="75"/>
      <c r="EG2597" s="63"/>
      <c r="EH2597" s="75"/>
      <c r="EI2597" s="75"/>
      <c r="EJ2597" s="75"/>
      <c r="EK2597" s="75"/>
      <c r="EL2597" s="75"/>
      <c r="EM2597" s="75"/>
      <c r="EN2597" s="75"/>
      <c r="EO2597" s="75"/>
      <c r="EP2597" s="75"/>
      <c r="EQ2597" s="75"/>
      <c r="ER2597" s="75"/>
      <c r="ES2597" s="778">
        <v>2.0</v>
      </c>
      <c r="ET2597" s="778">
        <v>1.0</v>
      </c>
      <c r="EU2597" s="75"/>
      <c r="EV2597" s="778">
        <v>6.0</v>
      </c>
      <c r="EW2597" s="75"/>
      <c r="EX2597" s="75"/>
      <c r="EY2597" s="778">
        <v>5.0</v>
      </c>
      <c r="EZ2597" s="778">
        <v>5.0</v>
      </c>
      <c r="FA2597" s="63"/>
      <c r="FB2597" s="1219" t="s">
        <v>9220</v>
      </c>
      <c r="FC2597" s="1215"/>
      <c r="FD2597" s="75"/>
    </row>
    <row r="2598">
      <c r="A2598" s="786" t="s">
        <v>9221</v>
      </c>
      <c r="B2598" s="786" t="s">
        <v>9222</v>
      </c>
      <c r="C2598" s="1283" t="s">
        <v>70</v>
      </c>
      <c r="D2598" s="786" t="s">
        <v>18</v>
      </c>
      <c r="E2598" s="786"/>
      <c r="F2598" s="786"/>
      <c r="G2598" s="786" t="s">
        <v>9223</v>
      </c>
      <c r="H2598" s="786" t="s">
        <v>6002</v>
      </c>
      <c r="I2598" s="786"/>
      <c r="J2598" s="786"/>
      <c r="K2598" s="786" t="s">
        <v>8520</v>
      </c>
      <c r="L2598" s="786" t="s">
        <v>6003</v>
      </c>
      <c r="M2598" s="786" t="s">
        <v>123</v>
      </c>
      <c r="N2598" s="1284">
        <v>43129.0</v>
      </c>
      <c r="O2598" s="1284">
        <v>43129.0</v>
      </c>
      <c r="P2598" s="1285"/>
      <c r="Q2598" s="363"/>
      <c r="R2598" s="363"/>
      <c r="S2598" s="75"/>
      <c r="T2598" s="857">
        <f t="shared" si="4753"/>
        <v>394</v>
      </c>
      <c r="U2598" s="1209">
        <f t="shared" si="4637"/>
        <v>7</v>
      </c>
      <c r="V2598" s="1200">
        <f t="shared" ref="V2598:X2598" si="5008">IF(ISBLANK($A2598),"",sum(AF2598,AL2598,AR2598,AX2598,BD2598,BJ2598,BP2598,BV2598,CB2598,CH2598,CN2598,CT2598,CZ2598,DF2598,DL2598,DR2598,DX2598,ED2598,EJ2598,EP2598,EV2598))</f>
        <v>7</v>
      </c>
      <c r="W2598" s="1200">
        <f t="shared" si="5008"/>
        <v>4</v>
      </c>
      <c r="X2598" s="1200">
        <f t="shared" si="5008"/>
        <v>0</v>
      </c>
      <c r="Y2598" s="1201">
        <f t="shared" si="4755"/>
        <v>11</v>
      </c>
      <c r="Z2598" s="1200">
        <f t="shared" ref="Z2598:AB2598" si="5009">IF(ISBLANK($A2598),"",sum(AI2598,AO2598,AU2598,BA2598,BG2598,BM2598,BS2598,BY2598,CE2598,CK2598,CQ2598,CW2598,DC2598,DI2598,DO2598,DU2598,EA2598,EG2598,EM2598,ES2598,EY2598))</f>
        <v>4</v>
      </c>
      <c r="AA2598" s="1200">
        <f t="shared" si="5009"/>
        <v>1</v>
      </c>
      <c r="AB2598" s="1200">
        <f t="shared" si="5009"/>
        <v>0</v>
      </c>
      <c r="AC2598" s="1202">
        <f t="shared" si="4758"/>
        <v>5</v>
      </c>
      <c r="AD2598" s="1216">
        <f t="shared" si="4759"/>
        <v>0.3636363636</v>
      </c>
      <c r="AE2598" s="1204" t="str">
        <f t="shared" si="4945"/>
        <v>20+</v>
      </c>
      <c r="AF2598" s="1286">
        <v>1.0</v>
      </c>
      <c r="AG2598" s="75"/>
      <c r="AH2598" s="75"/>
      <c r="AI2598" s="75"/>
      <c r="AJ2598" s="75"/>
      <c r="AK2598" s="75"/>
      <c r="AL2598" s="75"/>
      <c r="AM2598" s="1286">
        <v>3.0</v>
      </c>
      <c r="AN2598" s="75"/>
      <c r="AO2598" s="75"/>
      <c r="AP2598" s="75"/>
      <c r="AQ2598" s="75"/>
      <c r="AR2598" s="1286">
        <v>1.0</v>
      </c>
      <c r="AS2598" s="75"/>
      <c r="AT2598" s="75"/>
      <c r="AU2598" s="75"/>
      <c r="AV2598" s="75"/>
      <c r="AW2598" s="75"/>
      <c r="AX2598" s="75"/>
      <c r="AY2598" s="75"/>
      <c r="AZ2598" s="75"/>
      <c r="BA2598" s="75"/>
      <c r="BB2598" s="75"/>
      <c r="BC2598" s="75"/>
      <c r="BD2598" s="75"/>
      <c r="BE2598" s="75"/>
      <c r="BF2598" s="75"/>
      <c r="BG2598" s="75"/>
      <c r="BH2598" s="75"/>
      <c r="BI2598" s="75"/>
      <c r="BJ2598" s="1286">
        <v>1.0</v>
      </c>
      <c r="BK2598" s="75"/>
      <c r="BL2598" s="75"/>
      <c r="BM2598" s="75"/>
      <c r="BN2598" s="75"/>
      <c r="BO2598" s="75"/>
      <c r="BP2598" s="1286">
        <v>1.0</v>
      </c>
      <c r="BQ2598" s="75"/>
      <c r="BR2598" s="75"/>
      <c r="BS2598" s="1286">
        <v>2.0</v>
      </c>
      <c r="BT2598" s="75"/>
      <c r="BU2598" s="75"/>
      <c r="BV2598" s="75"/>
      <c r="BW2598" s="75"/>
      <c r="BX2598" s="75"/>
      <c r="BY2598" s="75"/>
      <c r="BZ2598" s="1286">
        <v>1.0</v>
      </c>
      <c r="CA2598" s="75"/>
      <c r="CB2598" s="75"/>
      <c r="CC2598" s="75"/>
      <c r="CD2598" s="75"/>
      <c r="CE2598" s="75"/>
      <c r="CF2598" s="75"/>
      <c r="CG2598" s="75"/>
      <c r="CH2598" s="75"/>
      <c r="CI2598" s="75"/>
      <c r="CJ2598" s="75"/>
      <c r="CK2598" s="1286">
        <v>1.0</v>
      </c>
      <c r="CL2598" s="75"/>
      <c r="CM2598" s="75"/>
      <c r="CN2598" s="1286">
        <v>1.0</v>
      </c>
      <c r="CO2598" s="1286">
        <v>1.0</v>
      </c>
      <c r="CP2598" s="75"/>
      <c r="CQ2598" s="1286">
        <v>1.0</v>
      </c>
      <c r="CR2598" s="75"/>
      <c r="CS2598" s="75"/>
      <c r="CT2598" s="1286">
        <v>1.0</v>
      </c>
      <c r="CU2598" s="75"/>
      <c r="CV2598" s="75"/>
      <c r="CW2598" s="75"/>
      <c r="CX2598" s="75"/>
      <c r="CY2598" s="75"/>
      <c r="CZ2598" s="75"/>
      <c r="DA2598" s="75"/>
      <c r="DB2598" s="75"/>
      <c r="DC2598" s="75"/>
      <c r="DD2598" s="75"/>
      <c r="DE2598" s="75"/>
      <c r="DF2598" s="75"/>
      <c r="DG2598" s="75"/>
      <c r="DH2598" s="75"/>
      <c r="DI2598" s="75"/>
      <c r="DJ2598" s="75"/>
      <c r="DK2598" s="75"/>
      <c r="DL2598" s="1286">
        <v>1.0</v>
      </c>
      <c r="DM2598" s="75"/>
      <c r="DN2598" s="75"/>
      <c r="DO2598" s="75"/>
      <c r="DP2598" s="75"/>
      <c r="DQ2598" s="75"/>
      <c r="DR2598" s="75"/>
      <c r="DS2598" s="75"/>
      <c r="DT2598" s="75"/>
      <c r="DU2598" s="75"/>
      <c r="DV2598" s="75"/>
      <c r="DW2598" s="75"/>
      <c r="DX2598" s="75"/>
      <c r="DY2598" s="75"/>
      <c r="DZ2598" s="75"/>
      <c r="EA2598" s="75"/>
      <c r="EB2598" s="75"/>
      <c r="EC2598" s="75"/>
      <c r="ED2598" s="75"/>
      <c r="EE2598" s="75"/>
      <c r="EF2598" s="75"/>
      <c r="EG2598" s="75"/>
      <c r="EH2598" s="75"/>
      <c r="EI2598" s="75"/>
      <c r="EJ2598" s="75"/>
      <c r="EK2598" s="75"/>
      <c r="EL2598" s="75"/>
      <c r="EM2598" s="75"/>
      <c r="EN2598" s="75"/>
      <c r="EO2598" s="75"/>
      <c r="EP2598" s="75"/>
      <c r="EQ2598" s="75"/>
      <c r="ER2598" s="75"/>
      <c r="ES2598" s="75"/>
      <c r="ET2598" s="75"/>
      <c r="EU2598" s="75"/>
      <c r="EV2598" s="75"/>
      <c r="EW2598" s="75"/>
      <c r="EX2598" s="75"/>
      <c r="EY2598" s="75"/>
      <c r="EZ2598" s="75"/>
      <c r="FA2598" s="75"/>
      <c r="FB2598" s="1287" t="s">
        <v>9224</v>
      </c>
      <c r="FC2598" s="1215"/>
      <c r="FD2598" s="75"/>
    </row>
    <row r="2599">
      <c r="A2599" s="786" t="s">
        <v>9225</v>
      </c>
      <c r="B2599" s="786" t="s">
        <v>9226</v>
      </c>
      <c r="C2599" s="1283" t="s">
        <v>62</v>
      </c>
      <c r="D2599" s="786" t="s">
        <v>10</v>
      </c>
      <c r="E2599" s="786"/>
      <c r="F2599" s="786"/>
      <c r="G2599" s="786" t="s">
        <v>9227</v>
      </c>
      <c r="H2599" s="786" t="s">
        <v>9228</v>
      </c>
      <c r="I2599" s="786"/>
      <c r="J2599" s="786"/>
      <c r="K2599" s="786" t="s">
        <v>8520</v>
      </c>
      <c r="L2599" s="786" t="s">
        <v>1776</v>
      </c>
      <c r="M2599" s="786" t="s">
        <v>141</v>
      </c>
      <c r="N2599" s="1284">
        <v>43125.0</v>
      </c>
      <c r="O2599" s="1284">
        <v>43125.0</v>
      </c>
      <c r="P2599" s="1285"/>
      <c r="Q2599" s="363"/>
      <c r="R2599" s="363"/>
      <c r="S2599" s="75"/>
      <c r="T2599" s="857">
        <f t="shared" si="4753"/>
        <v>398</v>
      </c>
      <c r="U2599" s="1209">
        <f t="shared" si="4637"/>
        <v>7</v>
      </c>
      <c r="V2599" s="1200">
        <f t="shared" ref="V2599:X2599" si="5010">IF(ISBLANK($A2599),"",sum(AF2599,AL2599,AR2599,AX2599,BD2599,BJ2599,BP2599,BV2599,CB2599,CH2599,CN2599,CT2599,CZ2599,DF2599,DL2599,DR2599,DX2599,ED2599,EJ2599,EP2599,EV2599))</f>
        <v>6</v>
      </c>
      <c r="W2599" s="1200">
        <f t="shared" si="5010"/>
        <v>1</v>
      </c>
      <c r="X2599" s="1200">
        <f t="shared" si="5010"/>
        <v>0</v>
      </c>
      <c r="Y2599" s="1201">
        <f t="shared" si="4755"/>
        <v>7</v>
      </c>
      <c r="Z2599" s="1200">
        <f t="shared" ref="Z2599:AB2599" si="5011">IF(ISBLANK($A2599),"",sum(AI2599,AO2599,AU2599,BA2599,BG2599,BM2599,BS2599,BY2599,CE2599,CK2599,CQ2599,CW2599,DC2599,DI2599,DO2599,DU2599,EA2599,EG2599,EM2599,ES2599,EY2599))</f>
        <v>3</v>
      </c>
      <c r="AA2599" s="1200">
        <f t="shared" si="5011"/>
        <v>2</v>
      </c>
      <c r="AB2599" s="1200">
        <f t="shared" si="5011"/>
        <v>0</v>
      </c>
      <c r="AC2599" s="1202">
        <f t="shared" si="4758"/>
        <v>5</v>
      </c>
      <c r="AD2599" s="1216">
        <f t="shared" si="4759"/>
        <v>0.4285714286</v>
      </c>
      <c r="AE2599" s="1204" t="str">
        <f t="shared" si="4945"/>
        <v>20+</v>
      </c>
      <c r="AF2599" s="1286">
        <v>1.0</v>
      </c>
      <c r="AG2599" s="75"/>
      <c r="AH2599" s="75"/>
      <c r="AI2599" s="1286">
        <v>1.0</v>
      </c>
      <c r="AJ2599" s="75"/>
      <c r="AK2599" s="75"/>
      <c r="AL2599" s="1286">
        <v>1.0</v>
      </c>
      <c r="AM2599" s="75"/>
      <c r="AN2599" s="75"/>
      <c r="AO2599" s="1286">
        <v>1.0</v>
      </c>
      <c r="AP2599" s="75"/>
      <c r="AQ2599" s="75"/>
      <c r="AR2599" s="1286">
        <v>1.0</v>
      </c>
      <c r="AS2599" s="75"/>
      <c r="AT2599" s="75"/>
      <c r="AU2599" s="75"/>
      <c r="AV2599" s="75"/>
      <c r="AW2599" s="75"/>
      <c r="AX2599" s="75"/>
      <c r="AY2599" s="75"/>
      <c r="AZ2599" s="75"/>
      <c r="BA2599" s="75"/>
      <c r="BB2599" s="75"/>
      <c r="BC2599" s="75"/>
      <c r="BD2599" s="1286">
        <v>1.0</v>
      </c>
      <c r="BE2599" s="75"/>
      <c r="BF2599" s="75"/>
      <c r="BG2599" s="75"/>
      <c r="BH2599" s="75"/>
      <c r="BI2599" s="75"/>
      <c r="BJ2599" s="75"/>
      <c r="BK2599" s="1286">
        <v>1.0</v>
      </c>
      <c r="BL2599" s="75"/>
      <c r="BM2599" s="1286">
        <v>1.0</v>
      </c>
      <c r="BN2599" s="75"/>
      <c r="BO2599" s="75"/>
      <c r="BP2599" s="75"/>
      <c r="BQ2599" s="75"/>
      <c r="BR2599" s="75"/>
      <c r="BS2599" s="75"/>
      <c r="BT2599" s="1286">
        <v>2.0</v>
      </c>
      <c r="BU2599" s="75"/>
      <c r="BV2599" s="75"/>
      <c r="BW2599" s="75"/>
      <c r="BX2599" s="75"/>
      <c r="BY2599" s="75"/>
      <c r="BZ2599" s="75"/>
      <c r="CA2599" s="75"/>
      <c r="CB2599" s="75"/>
      <c r="CC2599" s="75"/>
      <c r="CD2599" s="75"/>
      <c r="CE2599" s="75"/>
      <c r="CF2599" s="75"/>
      <c r="CG2599" s="75"/>
      <c r="CH2599" s="75"/>
      <c r="CI2599" s="75"/>
      <c r="CJ2599" s="75"/>
      <c r="CK2599" s="75"/>
      <c r="CL2599" s="75"/>
      <c r="CM2599" s="75"/>
      <c r="CN2599" s="75"/>
      <c r="CO2599" s="75"/>
      <c r="CP2599" s="75"/>
      <c r="CQ2599" s="75"/>
      <c r="CR2599" s="75"/>
      <c r="CS2599" s="75"/>
      <c r="CT2599" s="1286">
        <v>2.0</v>
      </c>
      <c r="CU2599" s="75"/>
      <c r="CV2599" s="75"/>
      <c r="CW2599" s="75"/>
      <c r="CX2599" s="75"/>
      <c r="CY2599" s="75"/>
      <c r="CZ2599" s="75"/>
      <c r="DA2599" s="75"/>
      <c r="DB2599" s="75"/>
      <c r="DC2599" s="75"/>
      <c r="DD2599" s="75"/>
      <c r="DE2599" s="75"/>
      <c r="DF2599" s="75"/>
      <c r="DG2599" s="75"/>
      <c r="DH2599" s="75"/>
      <c r="DI2599" s="75"/>
      <c r="DJ2599" s="75"/>
      <c r="DK2599" s="75"/>
      <c r="DL2599" s="75"/>
      <c r="DM2599" s="75"/>
      <c r="DN2599" s="75"/>
      <c r="DO2599" s="75"/>
      <c r="DP2599" s="75"/>
      <c r="DQ2599" s="75"/>
      <c r="DR2599" s="75"/>
      <c r="DS2599" s="75"/>
      <c r="DT2599" s="75"/>
      <c r="DU2599" s="75"/>
      <c r="DV2599" s="75"/>
      <c r="DW2599" s="75"/>
      <c r="DX2599" s="75"/>
      <c r="DY2599" s="75"/>
      <c r="DZ2599" s="75"/>
      <c r="EA2599" s="75"/>
      <c r="EB2599" s="75"/>
      <c r="EC2599" s="75"/>
      <c r="ED2599" s="75"/>
      <c r="EE2599" s="75"/>
      <c r="EF2599" s="75"/>
      <c r="EG2599" s="75"/>
      <c r="EH2599" s="75"/>
      <c r="EI2599" s="75"/>
      <c r="EJ2599" s="75"/>
      <c r="EK2599" s="75"/>
      <c r="EL2599" s="75"/>
      <c r="EM2599" s="75"/>
      <c r="EN2599" s="75"/>
      <c r="EO2599" s="75"/>
      <c r="EP2599" s="75"/>
      <c r="EQ2599" s="75"/>
      <c r="ER2599" s="75"/>
      <c r="ES2599" s="75"/>
      <c r="ET2599" s="75"/>
      <c r="EU2599" s="75"/>
      <c r="EV2599" s="75"/>
      <c r="EW2599" s="75"/>
      <c r="EX2599" s="75"/>
      <c r="EY2599" s="75"/>
      <c r="EZ2599" s="75"/>
      <c r="FA2599" s="75"/>
      <c r="FB2599" s="1287" t="s">
        <v>9229</v>
      </c>
      <c r="FC2599" s="1215"/>
      <c r="FD2599" s="75"/>
    </row>
    <row r="2600">
      <c r="A2600" s="1340" t="s">
        <v>9230</v>
      </c>
      <c r="B2600" s="786" t="s">
        <v>9231</v>
      </c>
      <c r="C2600" s="1283" t="s">
        <v>9232</v>
      </c>
      <c r="D2600" s="786" t="s">
        <v>18</v>
      </c>
      <c r="E2600" s="786"/>
      <c r="F2600" s="786"/>
      <c r="G2600" s="786" t="s">
        <v>9233</v>
      </c>
      <c r="H2600" s="786" t="s">
        <v>9234</v>
      </c>
      <c r="I2600" s="786"/>
      <c r="J2600" s="786"/>
      <c r="K2600" s="786" t="s">
        <v>8520</v>
      </c>
      <c r="L2600" s="786" t="s">
        <v>433</v>
      </c>
      <c r="M2600" s="786" t="s">
        <v>106</v>
      </c>
      <c r="N2600" s="1284">
        <v>43118.0</v>
      </c>
      <c r="O2600" s="1284">
        <v>43118.0</v>
      </c>
      <c r="P2600" s="1285"/>
      <c r="Q2600" s="363"/>
      <c r="R2600" s="363"/>
      <c r="S2600" s="75"/>
      <c r="T2600" s="857">
        <f t="shared" si="4753"/>
        <v>405</v>
      </c>
      <c r="U2600" s="1209">
        <f t="shared" si="4637"/>
        <v>7</v>
      </c>
      <c r="V2600" s="1200">
        <f t="shared" ref="V2600:X2600" si="5012">IF(ISBLANK($A2600),"",sum(AF2600,AL2600,AR2600,AX2600,BD2600,BJ2600,BP2600,BV2600,CB2600,CH2600,CN2600,CT2600,CZ2600,DF2600,DL2600,DR2600,DX2600,ED2600,EJ2600,EP2600,EV2600))</f>
        <v>0</v>
      </c>
      <c r="W2600" s="1200">
        <f t="shared" si="5012"/>
        <v>9</v>
      </c>
      <c r="X2600" s="1200">
        <f t="shared" si="5012"/>
        <v>0</v>
      </c>
      <c r="Y2600" s="1201">
        <f t="shared" si="4755"/>
        <v>9</v>
      </c>
      <c r="Z2600" s="1200">
        <f t="shared" ref="Z2600:AB2600" si="5013">IF(ISBLANK($A2600),"",sum(AI2600,AO2600,AU2600,BA2600,BG2600,BM2600,BS2600,BY2600,CE2600,CK2600,CQ2600,CW2600,DC2600,DI2600,DO2600,DU2600,EA2600,EG2600,EM2600,ES2600,EY2600))</f>
        <v>5</v>
      </c>
      <c r="AA2600" s="1200">
        <f t="shared" si="5013"/>
        <v>3</v>
      </c>
      <c r="AB2600" s="1200">
        <f t="shared" si="5013"/>
        <v>0</v>
      </c>
      <c r="AC2600" s="1202">
        <f t="shared" si="4758"/>
        <v>8</v>
      </c>
      <c r="AD2600" s="1216">
        <f t="shared" si="4759"/>
        <v>0.5555555556</v>
      </c>
      <c r="AE2600" s="1204" t="str">
        <f t="shared" si="4945"/>
        <v>20+</v>
      </c>
      <c r="AF2600" s="75"/>
      <c r="AG2600" s="75"/>
      <c r="AH2600" s="75"/>
      <c r="AI2600" s="75"/>
      <c r="AJ2600" s="75"/>
      <c r="AK2600" s="75"/>
      <c r="AL2600" s="75"/>
      <c r="AM2600" s="75"/>
      <c r="AN2600" s="75"/>
      <c r="AO2600" s="75"/>
      <c r="AP2600" s="75"/>
      <c r="AQ2600" s="75"/>
      <c r="AR2600" s="75"/>
      <c r="AS2600" s="1286">
        <v>3.0</v>
      </c>
      <c r="AT2600" s="75"/>
      <c r="AU2600" s="1286">
        <v>1.0</v>
      </c>
      <c r="AV2600" s="1286">
        <v>1.0</v>
      </c>
      <c r="AW2600" s="75"/>
      <c r="AX2600" s="75"/>
      <c r="AY2600" s="1286">
        <v>1.0</v>
      </c>
      <c r="AZ2600" s="75"/>
      <c r="BA2600" s="75"/>
      <c r="BB2600" s="75"/>
      <c r="BC2600" s="75"/>
      <c r="BD2600" s="75"/>
      <c r="BE2600" s="75"/>
      <c r="BF2600" s="75"/>
      <c r="BG2600" s="75"/>
      <c r="BH2600" s="75"/>
      <c r="BI2600" s="75"/>
      <c r="BJ2600" s="75"/>
      <c r="BK2600" s="75"/>
      <c r="BL2600" s="75"/>
      <c r="BM2600" s="75"/>
      <c r="BN2600" s="75"/>
      <c r="BO2600" s="75"/>
      <c r="BP2600" s="75"/>
      <c r="BQ2600" s="75"/>
      <c r="BR2600" s="75"/>
      <c r="BS2600" s="75"/>
      <c r="BT2600" s="75"/>
      <c r="BU2600" s="75"/>
      <c r="BV2600" s="75"/>
      <c r="BW2600" s="1286">
        <v>1.0</v>
      </c>
      <c r="BX2600" s="75"/>
      <c r="BY2600" s="75"/>
      <c r="BZ2600" s="75"/>
      <c r="CA2600" s="75"/>
      <c r="CB2600" s="75"/>
      <c r="CC2600" s="1286">
        <v>2.0</v>
      </c>
      <c r="CD2600" s="75"/>
      <c r="CE2600" s="75"/>
      <c r="CF2600" s="75"/>
      <c r="CG2600" s="75"/>
      <c r="CH2600" s="75"/>
      <c r="CI2600" s="1286">
        <v>1.0</v>
      </c>
      <c r="CJ2600" s="75"/>
      <c r="CK2600" s="1286">
        <v>3.0</v>
      </c>
      <c r="CL2600" s="75"/>
      <c r="CM2600" s="75"/>
      <c r="CN2600" s="75"/>
      <c r="CO2600" s="75"/>
      <c r="CP2600" s="75"/>
      <c r="CQ2600" s="75"/>
      <c r="CR2600" s="75"/>
      <c r="CS2600" s="75"/>
      <c r="CT2600" s="75"/>
      <c r="CU2600" s="75"/>
      <c r="CV2600" s="75"/>
      <c r="CW2600" s="75"/>
      <c r="CX2600" s="1286">
        <v>1.0</v>
      </c>
      <c r="CY2600" s="75"/>
      <c r="CZ2600" s="75"/>
      <c r="DA2600" s="75"/>
      <c r="DB2600" s="75"/>
      <c r="DC2600" s="75"/>
      <c r="DD2600" s="75"/>
      <c r="DE2600" s="75"/>
      <c r="DF2600" s="75"/>
      <c r="DG2600" s="1286">
        <v>1.0</v>
      </c>
      <c r="DH2600" s="75"/>
      <c r="DI2600" s="1286">
        <v>1.0</v>
      </c>
      <c r="DJ2600" s="75"/>
      <c r="DK2600" s="75"/>
      <c r="DL2600" s="75"/>
      <c r="DM2600" s="75"/>
      <c r="DN2600" s="75"/>
      <c r="DO2600" s="75"/>
      <c r="DP2600" s="75"/>
      <c r="DQ2600" s="75"/>
      <c r="DR2600" s="75"/>
      <c r="DS2600" s="75"/>
      <c r="DT2600" s="75"/>
      <c r="DU2600" s="75"/>
      <c r="DV2600" s="1286">
        <v>1.0</v>
      </c>
      <c r="DW2600" s="75"/>
      <c r="DX2600" s="75"/>
      <c r="DY2600" s="75"/>
      <c r="DZ2600" s="75"/>
      <c r="EA2600" s="75"/>
      <c r="EB2600" s="75"/>
      <c r="EC2600" s="75"/>
      <c r="ED2600" s="75"/>
      <c r="EE2600" s="75"/>
      <c r="EF2600" s="75"/>
      <c r="EG2600" s="75"/>
      <c r="EH2600" s="75"/>
      <c r="EI2600" s="75"/>
      <c r="EJ2600" s="75"/>
      <c r="EK2600" s="75"/>
      <c r="EL2600" s="75"/>
      <c r="EM2600" s="75"/>
      <c r="EN2600" s="75"/>
      <c r="EO2600" s="75"/>
      <c r="EP2600" s="75"/>
      <c r="EQ2600" s="75"/>
      <c r="ER2600" s="75"/>
      <c r="ES2600" s="75"/>
      <c r="ET2600" s="75"/>
      <c r="EU2600" s="75"/>
      <c r="EV2600" s="75"/>
      <c r="EW2600" s="75"/>
      <c r="EX2600" s="75"/>
      <c r="EY2600" s="75"/>
      <c r="EZ2600" s="75"/>
      <c r="FA2600" s="75"/>
      <c r="FB2600" s="1287" t="s">
        <v>9235</v>
      </c>
      <c r="FC2600" s="1215"/>
      <c r="FD2600" s="75"/>
    </row>
    <row r="2601">
      <c r="A2601" s="1340"/>
      <c r="B2601" s="786"/>
      <c r="C2601" s="1283"/>
      <c r="D2601" s="786"/>
      <c r="E2601" s="786"/>
      <c r="F2601" s="786"/>
      <c r="G2601" s="786"/>
      <c r="H2601" s="786"/>
      <c r="I2601" s="786"/>
      <c r="J2601" s="786"/>
      <c r="K2601" s="786"/>
      <c r="L2601" s="786"/>
      <c r="M2601" s="786"/>
      <c r="N2601" s="1284"/>
      <c r="O2601" s="1284"/>
      <c r="P2601" s="1285"/>
      <c r="Q2601" s="363"/>
      <c r="R2601" s="363"/>
      <c r="S2601" s="75"/>
      <c r="T2601" s="857"/>
      <c r="U2601" s="1209"/>
      <c r="V2601" s="1200"/>
      <c r="W2601" s="1200"/>
      <c r="X2601" s="1200"/>
      <c r="Y2601" s="1201"/>
      <c r="Z2601" s="1200"/>
      <c r="AA2601" s="1200"/>
      <c r="AB2601" s="1200"/>
      <c r="AC2601" s="1202"/>
      <c r="AD2601" s="1216"/>
      <c r="AE2601" s="1204"/>
      <c r="AF2601" s="75"/>
      <c r="AG2601" s="75"/>
      <c r="AH2601" s="75"/>
      <c r="AI2601" s="75"/>
      <c r="AJ2601" s="75"/>
      <c r="AK2601" s="75"/>
      <c r="AL2601" s="75"/>
      <c r="AM2601" s="75"/>
      <c r="AN2601" s="75"/>
      <c r="AO2601" s="75"/>
      <c r="AP2601" s="75"/>
      <c r="AQ2601" s="75"/>
      <c r="AR2601" s="75"/>
      <c r="AS2601" s="1286"/>
      <c r="AT2601" s="75"/>
      <c r="AU2601" s="1286"/>
      <c r="AV2601" s="1286"/>
      <c r="AW2601" s="75"/>
      <c r="AX2601" s="75"/>
      <c r="AY2601" s="1286"/>
      <c r="AZ2601" s="75"/>
      <c r="BA2601" s="75"/>
      <c r="BB2601" s="75"/>
      <c r="BC2601" s="75"/>
      <c r="BD2601" s="75"/>
      <c r="BE2601" s="75"/>
      <c r="BF2601" s="75"/>
      <c r="BG2601" s="75"/>
      <c r="BH2601" s="75"/>
      <c r="BI2601" s="75"/>
      <c r="BJ2601" s="75"/>
      <c r="BK2601" s="75"/>
      <c r="BL2601" s="75"/>
      <c r="BM2601" s="75"/>
      <c r="BN2601" s="75"/>
      <c r="BO2601" s="75"/>
      <c r="BP2601" s="75"/>
      <c r="BQ2601" s="75"/>
      <c r="BR2601" s="75"/>
      <c r="BS2601" s="75"/>
      <c r="BT2601" s="75"/>
      <c r="BU2601" s="75"/>
      <c r="BV2601" s="75"/>
      <c r="BW2601" s="1286"/>
      <c r="BX2601" s="75"/>
      <c r="BY2601" s="75"/>
      <c r="BZ2601" s="75"/>
      <c r="CA2601" s="75"/>
      <c r="CB2601" s="75"/>
      <c r="CC2601" s="1286"/>
      <c r="CD2601" s="75"/>
      <c r="CE2601" s="75"/>
      <c r="CF2601" s="75"/>
      <c r="CG2601" s="75"/>
      <c r="CH2601" s="75"/>
      <c r="CI2601" s="1286"/>
      <c r="CJ2601" s="75"/>
      <c r="CK2601" s="1286"/>
      <c r="CL2601" s="75"/>
      <c r="CM2601" s="75"/>
      <c r="CN2601" s="75"/>
      <c r="CO2601" s="75"/>
      <c r="CP2601" s="75"/>
      <c r="CQ2601" s="75"/>
      <c r="CR2601" s="75"/>
      <c r="CS2601" s="75"/>
      <c r="CT2601" s="75"/>
      <c r="CU2601" s="75"/>
      <c r="CV2601" s="75"/>
      <c r="CW2601" s="75"/>
      <c r="CX2601" s="1286"/>
      <c r="CY2601" s="75"/>
      <c r="CZ2601" s="75"/>
      <c r="DA2601" s="75"/>
      <c r="DB2601" s="75"/>
      <c r="DC2601" s="75"/>
      <c r="DD2601" s="75"/>
      <c r="DE2601" s="75"/>
      <c r="DF2601" s="75"/>
      <c r="DG2601" s="1286"/>
      <c r="DH2601" s="75"/>
      <c r="DI2601" s="1286"/>
      <c r="DJ2601" s="75"/>
      <c r="DK2601" s="75"/>
      <c r="DL2601" s="75"/>
      <c r="DM2601" s="75"/>
      <c r="DN2601" s="75"/>
      <c r="DO2601" s="75"/>
      <c r="DP2601" s="75"/>
      <c r="DQ2601" s="75"/>
      <c r="DR2601" s="75"/>
      <c r="DS2601" s="75"/>
      <c r="DT2601" s="75"/>
      <c r="DU2601" s="75"/>
      <c r="DV2601" s="1286"/>
      <c r="DW2601" s="75"/>
      <c r="DX2601" s="75"/>
      <c r="DY2601" s="75"/>
      <c r="DZ2601" s="75"/>
      <c r="EA2601" s="75"/>
      <c r="EB2601" s="75"/>
      <c r="EC2601" s="75"/>
      <c r="ED2601" s="75"/>
      <c r="EE2601" s="75"/>
      <c r="EF2601" s="75"/>
      <c r="EG2601" s="75"/>
      <c r="EH2601" s="75"/>
      <c r="EI2601" s="75"/>
      <c r="EJ2601" s="75"/>
      <c r="EK2601" s="75"/>
      <c r="EL2601" s="75"/>
      <c r="EM2601" s="75"/>
      <c r="EN2601" s="75"/>
      <c r="EO2601" s="75"/>
      <c r="EP2601" s="75"/>
      <c r="EQ2601" s="75"/>
      <c r="ER2601" s="75"/>
      <c r="ES2601" s="75"/>
      <c r="ET2601" s="75"/>
      <c r="EU2601" s="75"/>
      <c r="EV2601" s="75"/>
      <c r="EW2601" s="75"/>
      <c r="EX2601" s="75"/>
      <c r="EY2601" s="75"/>
      <c r="EZ2601" s="75"/>
      <c r="FA2601" s="75"/>
      <c r="FB2601" s="1341"/>
      <c r="FC2601" s="75"/>
      <c r="FD2601" s="75"/>
    </row>
    <row r="2602">
      <c r="A2602" s="1340"/>
      <c r="B2602" s="786"/>
      <c r="C2602" s="1283"/>
      <c r="D2602" s="786"/>
      <c r="E2602" s="786"/>
      <c r="F2602" s="786"/>
      <c r="G2602" s="786"/>
      <c r="H2602" s="786"/>
      <c r="I2602" s="786"/>
      <c r="J2602" s="786"/>
      <c r="K2602" s="786"/>
      <c r="L2602" s="786"/>
      <c r="M2602" s="786"/>
      <c r="N2602" s="1284"/>
      <c r="O2602" s="1284"/>
      <c r="P2602" s="1285"/>
      <c r="Q2602" s="363"/>
      <c r="R2602" s="363"/>
      <c r="S2602" s="75"/>
      <c r="T2602" s="857"/>
      <c r="U2602" s="1209"/>
      <c r="V2602" s="1200"/>
      <c r="W2602" s="1200"/>
      <c r="X2602" s="1200"/>
      <c r="Y2602" s="1201"/>
      <c r="Z2602" s="1200"/>
      <c r="AA2602" s="1200"/>
      <c r="AB2602" s="1200"/>
      <c r="AC2602" s="1202"/>
      <c r="AD2602" s="1216"/>
      <c r="AE2602" s="1204"/>
      <c r="AF2602" s="75"/>
      <c r="AG2602" s="75"/>
      <c r="AH2602" s="75"/>
      <c r="AI2602" s="75"/>
      <c r="AJ2602" s="75"/>
      <c r="AK2602" s="75"/>
      <c r="AL2602" s="75"/>
      <c r="AM2602" s="75"/>
      <c r="AN2602" s="75"/>
      <c r="AO2602" s="75"/>
      <c r="AP2602" s="75"/>
      <c r="AQ2602" s="75"/>
      <c r="AR2602" s="75"/>
      <c r="AS2602" s="1286"/>
      <c r="AT2602" s="75"/>
      <c r="AU2602" s="1286"/>
      <c r="AV2602" s="1286"/>
      <c r="AW2602" s="75"/>
      <c r="AX2602" s="75"/>
      <c r="AY2602" s="1286"/>
      <c r="AZ2602" s="75"/>
      <c r="BA2602" s="75"/>
      <c r="BB2602" s="75"/>
      <c r="BC2602" s="75"/>
      <c r="BD2602" s="75"/>
      <c r="BE2602" s="75"/>
      <c r="BF2602" s="75"/>
      <c r="BG2602" s="75"/>
      <c r="BH2602" s="75"/>
      <c r="BI2602" s="75"/>
      <c r="BJ2602" s="75"/>
      <c r="BK2602" s="75"/>
      <c r="BL2602" s="75"/>
      <c r="BM2602" s="75"/>
      <c r="BN2602" s="75"/>
      <c r="BO2602" s="75"/>
      <c r="BP2602" s="75"/>
      <c r="BQ2602" s="75"/>
      <c r="BR2602" s="75"/>
      <c r="BS2602" s="75"/>
      <c r="BT2602" s="75"/>
      <c r="BU2602" s="75"/>
      <c r="BV2602" s="75"/>
      <c r="BW2602" s="1286"/>
      <c r="BX2602" s="75"/>
      <c r="BY2602" s="75"/>
      <c r="BZ2602" s="75"/>
      <c r="CA2602" s="75"/>
      <c r="CB2602" s="75"/>
      <c r="CC2602" s="1286"/>
      <c r="CD2602" s="75"/>
      <c r="CE2602" s="75"/>
      <c r="CF2602" s="75"/>
      <c r="CG2602" s="75"/>
      <c r="CH2602" s="75"/>
      <c r="CI2602" s="1286"/>
      <c r="CJ2602" s="75"/>
      <c r="CK2602" s="1286"/>
      <c r="CL2602" s="75"/>
      <c r="CM2602" s="75"/>
      <c r="CN2602" s="75"/>
      <c r="CO2602" s="75"/>
      <c r="CP2602" s="75"/>
      <c r="CQ2602" s="75"/>
      <c r="CR2602" s="75"/>
      <c r="CS2602" s="75"/>
      <c r="CT2602" s="75"/>
      <c r="CU2602" s="75"/>
      <c r="CV2602" s="75"/>
      <c r="CW2602" s="75"/>
      <c r="CX2602" s="1286"/>
      <c r="CY2602" s="75"/>
      <c r="CZ2602" s="75"/>
      <c r="DA2602" s="75"/>
      <c r="DB2602" s="75"/>
      <c r="DC2602" s="75"/>
      <c r="DD2602" s="75"/>
      <c r="DE2602" s="75"/>
      <c r="DF2602" s="75"/>
      <c r="DG2602" s="1286"/>
      <c r="DH2602" s="75"/>
      <c r="DI2602" s="1286"/>
      <c r="DJ2602" s="75"/>
      <c r="DK2602" s="75"/>
      <c r="DL2602" s="75"/>
      <c r="DM2602" s="75"/>
      <c r="DN2602" s="75"/>
      <c r="DO2602" s="75"/>
      <c r="DP2602" s="75"/>
      <c r="DQ2602" s="75"/>
      <c r="DR2602" s="75"/>
      <c r="DS2602" s="75"/>
      <c r="DT2602" s="75"/>
      <c r="DU2602" s="75"/>
      <c r="DV2602" s="1286"/>
      <c r="DW2602" s="75"/>
      <c r="DX2602" s="75"/>
      <c r="DY2602" s="75"/>
      <c r="DZ2602" s="75"/>
      <c r="EA2602" s="75"/>
      <c r="EB2602" s="75"/>
      <c r="EC2602" s="75"/>
      <c r="ED2602" s="75"/>
      <c r="EE2602" s="75"/>
      <c r="EF2602" s="75"/>
      <c r="EG2602" s="75"/>
      <c r="EH2602" s="75"/>
      <c r="EI2602" s="75"/>
      <c r="EJ2602" s="75"/>
      <c r="EK2602" s="75"/>
      <c r="EL2602" s="75"/>
      <c r="EM2602" s="75"/>
      <c r="EN2602" s="75"/>
      <c r="EO2602" s="75"/>
      <c r="EP2602" s="75"/>
      <c r="EQ2602" s="75"/>
      <c r="ER2602" s="75"/>
      <c r="ES2602" s="75"/>
      <c r="ET2602" s="75"/>
      <c r="EU2602" s="75"/>
      <c r="EV2602" s="75"/>
      <c r="EW2602" s="75"/>
      <c r="EX2602" s="75"/>
      <c r="EY2602" s="75"/>
      <c r="EZ2602" s="75"/>
      <c r="FA2602" s="75"/>
      <c r="FB2602" s="1341"/>
      <c r="FC2602" s="75"/>
      <c r="FD2602" s="75"/>
    </row>
    <row r="2603">
      <c r="A2603" s="1340"/>
      <c r="B2603" s="786"/>
      <c r="C2603" s="1283"/>
      <c r="D2603" s="786"/>
      <c r="E2603" s="786"/>
      <c r="F2603" s="786"/>
      <c r="G2603" s="786"/>
      <c r="H2603" s="786"/>
      <c r="I2603" s="786"/>
      <c r="J2603" s="786"/>
      <c r="K2603" s="786"/>
      <c r="L2603" s="786"/>
      <c r="M2603" s="786"/>
      <c r="N2603" s="1284"/>
      <c r="O2603" s="1284"/>
      <c r="P2603" s="1285"/>
      <c r="Q2603" s="363"/>
      <c r="R2603" s="363"/>
      <c r="S2603" s="75"/>
      <c r="T2603" s="857"/>
      <c r="U2603" s="1209"/>
      <c r="V2603" s="1200"/>
      <c r="W2603" s="1200"/>
      <c r="X2603" s="1200"/>
      <c r="Y2603" s="1201"/>
      <c r="Z2603" s="1200"/>
      <c r="AA2603" s="1200"/>
      <c r="AB2603" s="1200"/>
      <c r="AC2603" s="1202"/>
      <c r="AD2603" s="1216"/>
      <c r="AE2603" s="1204"/>
      <c r="AF2603" s="75"/>
      <c r="AG2603" s="75"/>
      <c r="AH2603" s="75"/>
      <c r="AI2603" s="75"/>
      <c r="AJ2603" s="75"/>
      <c r="AK2603" s="75"/>
      <c r="AL2603" s="75"/>
      <c r="AM2603" s="75"/>
      <c r="AN2603" s="75"/>
      <c r="AO2603" s="75"/>
      <c r="AP2603" s="75"/>
      <c r="AQ2603" s="75"/>
      <c r="AR2603" s="75"/>
      <c r="AS2603" s="1286"/>
      <c r="AT2603" s="75"/>
      <c r="AU2603" s="1286"/>
      <c r="AV2603" s="1286"/>
      <c r="AW2603" s="75"/>
      <c r="AX2603" s="75"/>
      <c r="AY2603" s="1286"/>
      <c r="AZ2603" s="75"/>
      <c r="BA2603" s="75"/>
      <c r="BB2603" s="75"/>
      <c r="BC2603" s="75"/>
      <c r="BD2603" s="75"/>
      <c r="BE2603" s="75"/>
      <c r="BF2603" s="75"/>
      <c r="BG2603" s="75"/>
      <c r="BH2603" s="75"/>
      <c r="BI2603" s="75"/>
      <c r="BJ2603" s="75"/>
      <c r="BK2603" s="75"/>
      <c r="BL2603" s="75"/>
      <c r="BM2603" s="75"/>
      <c r="BN2603" s="75"/>
      <c r="BO2603" s="75"/>
      <c r="BP2603" s="75"/>
      <c r="BQ2603" s="75"/>
      <c r="BR2603" s="75"/>
      <c r="BS2603" s="75"/>
      <c r="BT2603" s="75"/>
      <c r="BU2603" s="75"/>
      <c r="BV2603" s="75"/>
      <c r="BW2603" s="1286"/>
      <c r="BX2603" s="75"/>
      <c r="BY2603" s="75"/>
      <c r="BZ2603" s="75"/>
      <c r="CA2603" s="75"/>
      <c r="CB2603" s="75"/>
      <c r="CC2603" s="1286"/>
      <c r="CD2603" s="75"/>
      <c r="CE2603" s="75"/>
      <c r="CF2603" s="75"/>
      <c r="CG2603" s="75"/>
      <c r="CH2603" s="75"/>
      <c r="CI2603" s="1286"/>
      <c r="CJ2603" s="75"/>
      <c r="CK2603" s="1286"/>
      <c r="CL2603" s="75"/>
      <c r="CM2603" s="75"/>
      <c r="CN2603" s="75"/>
      <c r="CO2603" s="75"/>
      <c r="CP2603" s="75"/>
      <c r="CQ2603" s="75"/>
      <c r="CR2603" s="75"/>
      <c r="CS2603" s="75"/>
      <c r="CT2603" s="75"/>
      <c r="CU2603" s="75"/>
      <c r="CV2603" s="75"/>
      <c r="CW2603" s="75"/>
      <c r="CX2603" s="1286"/>
      <c r="CY2603" s="75"/>
      <c r="CZ2603" s="75"/>
      <c r="DA2603" s="75"/>
      <c r="DB2603" s="75"/>
      <c r="DC2603" s="75"/>
      <c r="DD2603" s="75"/>
      <c r="DE2603" s="75"/>
      <c r="DF2603" s="75"/>
      <c r="DG2603" s="1286"/>
      <c r="DH2603" s="75"/>
      <c r="DI2603" s="1286"/>
      <c r="DJ2603" s="75"/>
      <c r="DK2603" s="75"/>
      <c r="DL2603" s="75"/>
      <c r="DM2603" s="75"/>
      <c r="DN2603" s="75"/>
      <c r="DO2603" s="75"/>
      <c r="DP2603" s="75"/>
      <c r="DQ2603" s="75"/>
      <c r="DR2603" s="75"/>
      <c r="DS2603" s="75"/>
      <c r="DT2603" s="75"/>
      <c r="DU2603" s="75"/>
      <c r="DV2603" s="1286"/>
      <c r="DW2603" s="75"/>
      <c r="DX2603" s="75"/>
      <c r="DY2603" s="75"/>
      <c r="DZ2603" s="75"/>
      <c r="EA2603" s="75"/>
      <c r="EB2603" s="75"/>
      <c r="EC2603" s="75"/>
      <c r="ED2603" s="75"/>
      <c r="EE2603" s="75"/>
      <c r="EF2603" s="75"/>
      <c r="EG2603" s="75"/>
      <c r="EH2603" s="75"/>
      <c r="EI2603" s="75"/>
      <c r="EJ2603" s="75"/>
      <c r="EK2603" s="75"/>
      <c r="EL2603" s="75"/>
      <c r="EM2603" s="75"/>
      <c r="EN2603" s="75"/>
      <c r="EO2603" s="75"/>
      <c r="EP2603" s="75"/>
      <c r="EQ2603" s="75"/>
      <c r="ER2603" s="75"/>
      <c r="ES2603" s="75"/>
      <c r="ET2603" s="75"/>
      <c r="EU2603" s="75"/>
      <c r="EV2603" s="75"/>
      <c r="EW2603" s="75"/>
      <c r="EX2603" s="75"/>
      <c r="EY2603" s="75"/>
      <c r="EZ2603" s="75"/>
      <c r="FA2603" s="75"/>
      <c r="FB2603" s="1341"/>
      <c r="FC2603" s="75"/>
      <c r="FD2603" s="75"/>
    </row>
    <row r="2604">
      <c r="A2604" s="1340"/>
      <c r="B2604" s="786"/>
      <c r="C2604" s="1283"/>
      <c r="D2604" s="786"/>
      <c r="E2604" s="786"/>
      <c r="F2604" s="786"/>
      <c r="G2604" s="786"/>
      <c r="H2604" s="786"/>
      <c r="I2604" s="786"/>
      <c r="J2604" s="786"/>
      <c r="K2604" s="786"/>
      <c r="L2604" s="786"/>
      <c r="M2604" s="786"/>
      <c r="N2604" s="1284"/>
      <c r="O2604" s="1284"/>
      <c r="P2604" s="1285"/>
      <c r="Q2604" s="363"/>
      <c r="R2604" s="363"/>
      <c r="S2604" s="75"/>
      <c r="T2604" s="857"/>
      <c r="U2604" s="1209"/>
      <c r="V2604" s="1200"/>
      <c r="W2604" s="1200"/>
      <c r="X2604" s="1200"/>
      <c r="Y2604" s="1201"/>
      <c r="Z2604" s="1200"/>
      <c r="AA2604" s="1200"/>
      <c r="AB2604" s="1200"/>
      <c r="AC2604" s="1202"/>
      <c r="AD2604" s="1216"/>
      <c r="AE2604" s="1204"/>
      <c r="AF2604" s="75"/>
      <c r="AG2604" s="75"/>
      <c r="AH2604" s="75"/>
      <c r="AI2604" s="75"/>
      <c r="AJ2604" s="75"/>
      <c r="AK2604" s="75"/>
      <c r="AL2604" s="75"/>
      <c r="AM2604" s="75"/>
      <c r="AN2604" s="75"/>
      <c r="AO2604" s="75"/>
      <c r="AP2604" s="75"/>
      <c r="AQ2604" s="75"/>
      <c r="AR2604" s="75"/>
      <c r="AS2604" s="1286"/>
      <c r="AT2604" s="75"/>
      <c r="AU2604" s="1286"/>
      <c r="AV2604" s="1286"/>
      <c r="AW2604" s="75"/>
      <c r="AX2604" s="75"/>
      <c r="AY2604" s="1286"/>
      <c r="AZ2604" s="75"/>
      <c r="BA2604" s="75"/>
      <c r="BB2604" s="75"/>
      <c r="BC2604" s="75"/>
      <c r="BD2604" s="75"/>
      <c r="BE2604" s="75"/>
      <c r="BF2604" s="75"/>
      <c r="BG2604" s="75"/>
      <c r="BH2604" s="75"/>
      <c r="BI2604" s="75"/>
      <c r="BJ2604" s="75"/>
      <c r="BK2604" s="75"/>
      <c r="BL2604" s="75"/>
      <c r="BM2604" s="75"/>
      <c r="BN2604" s="75"/>
      <c r="BO2604" s="75"/>
      <c r="BP2604" s="75"/>
      <c r="BQ2604" s="75"/>
      <c r="BR2604" s="75"/>
      <c r="BS2604" s="75"/>
      <c r="BT2604" s="75"/>
      <c r="BU2604" s="75"/>
      <c r="BV2604" s="75"/>
      <c r="BW2604" s="1286"/>
      <c r="BX2604" s="75"/>
      <c r="BY2604" s="75"/>
      <c r="BZ2604" s="75"/>
      <c r="CA2604" s="75"/>
      <c r="CB2604" s="75"/>
      <c r="CC2604" s="1286"/>
      <c r="CD2604" s="75"/>
      <c r="CE2604" s="75"/>
      <c r="CF2604" s="75"/>
      <c r="CG2604" s="75"/>
      <c r="CH2604" s="75"/>
      <c r="CI2604" s="1286"/>
      <c r="CJ2604" s="75"/>
      <c r="CK2604" s="1286"/>
      <c r="CL2604" s="75"/>
      <c r="CM2604" s="75"/>
      <c r="CN2604" s="75"/>
      <c r="CO2604" s="75"/>
      <c r="CP2604" s="75"/>
      <c r="CQ2604" s="75"/>
      <c r="CR2604" s="75"/>
      <c r="CS2604" s="75"/>
      <c r="CT2604" s="75"/>
      <c r="CU2604" s="75"/>
      <c r="CV2604" s="75"/>
      <c r="CW2604" s="75"/>
      <c r="CX2604" s="1286"/>
      <c r="CY2604" s="75"/>
      <c r="CZ2604" s="75"/>
      <c r="DA2604" s="75"/>
      <c r="DB2604" s="75"/>
      <c r="DC2604" s="75"/>
      <c r="DD2604" s="75"/>
      <c r="DE2604" s="75"/>
      <c r="DF2604" s="75"/>
      <c r="DG2604" s="1286"/>
      <c r="DH2604" s="75"/>
      <c r="DI2604" s="1286"/>
      <c r="DJ2604" s="75"/>
      <c r="DK2604" s="75"/>
      <c r="DL2604" s="75"/>
      <c r="DM2604" s="75"/>
      <c r="DN2604" s="75"/>
      <c r="DO2604" s="75"/>
      <c r="DP2604" s="75"/>
      <c r="DQ2604" s="75"/>
      <c r="DR2604" s="75"/>
      <c r="DS2604" s="75"/>
      <c r="DT2604" s="75"/>
      <c r="DU2604" s="75"/>
      <c r="DV2604" s="1286"/>
      <c r="DW2604" s="75"/>
      <c r="DX2604" s="75"/>
      <c r="DY2604" s="75"/>
      <c r="DZ2604" s="75"/>
      <c r="EA2604" s="75"/>
      <c r="EB2604" s="75"/>
      <c r="EC2604" s="75"/>
      <c r="ED2604" s="75"/>
      <c r="EE2604" s="75"/>
      <c r="EF2604" s="75"/>
      <c r="EG2604" s="75"/>
      <c r="EH2604" s="75"/>
      <c r="EI2604" s="75"/>
      <c r="EJ2604" s="75"/>
      <c r="EK2604" s="75"/>
      <c r="EL2604" s="75"/>
      <c r="EM2604" s="75"/>
      <c r="EN2604" s="75"/>
      <c r="EO2604" s="75"/>
      <c r="EP2604" s="75"/>
      <c r="EQ2604" s="75"/>
      <c r="ER2604" s="75"/>
      <c r="ES2604" s="75"/>
      <c r="ET2604" s="75"/>
      <c r="EU2604" s="75"/>
      <c r="EV2604" s="75"/>
      <c r="EW2604" s="75"/>
      <c r="EX2604" s="75"/>
      <c r="EY2604" s="75"/>
      <c r="EZ2604" s="75"/>
      <c r="FA2604" s="75"/>
      <c r="FB2604" s="1341"/>
      <c r="FC2604" s="75"/>
      <c r="FD2604" s="75"/>
    </row>
    <row r="2605">
      <c r="A2605" s="1340"/>
      <c r="B2605" s="786"/>
      <c r="C2605" s="1283"/>
      <c r="D2605" s="786"/>
      <c r="E2605" s="786"/>
      <c r="F2605" s="786"/>
      <c r="G2605" s="786"/>
      <c r="H2605" s="786"/>
      <c r="I2605" s="786"/>
      <c r="J2605" s="786"/>
      <c r="K2605" s="786"/>
      <c r="L2605" s="786"/>
      <c r="M2605" s="786"/>
      <c r="N2605" s="1284"/>
      <c r="O2605" s="1284"/>
      <c r="P2605" s="1285"/>
      <c r="Q2605" s="363"/>
      <c r="R2605" s="363"/>
      <c r="S2605" s="75"/>
      <c r="T2605" s="857"/>
      <c r="U2605" s="1209"/>
      <c r="V2605" s="1200"/>
      <c r="W2605" s="1200"/>
      <c r="X2605" s="1200"/>
      <c r="Y2605" s="1201"/>
      <c r="Z2605" s="1200"/>
      <c r="AA2605" s="1200"/>
      <c r="AB2605" s="1200"/>
      <c r="AC2605" s="1202"/>
      <c r="AD2605" s="1216"/>
      <c r="AE2605" s="1204"/>
      <c r="AF2605" s="75"/>
      <c r="AG2605" s="75"/>
      <c r="AH2605" s="75"/>
      <c r="AI2605" s="75"/>
      <c r="AJ2605" s="75"/>
      <c r="AK2605" s="75"/>
      <c r="AL2605" s="75"/>
      <c r="AM2605" s="75"/>
      <c r="AN2605" s="75"/>
      <c r="AO2605" s="75"/>
      <c r="AP2605" s="75"/>
      <c r="AQ2605" s="75"/>
      <c r="AR2605" s="75"/>
      <c r="AS2605" s="1286"/>
      <c r="AT2605" s="75"/>
      <c r="AU2605" s="1286"/>
      <c r="AV2605" s="1286"/>
      <c r="AW2605" s="75"/>
      <c r="AX2605" s="75"/>
      <c r="AY2605" s="1286"/>
      <c r="AZ2605" s="75"/>
      <c r="BA2605" s="75"/>
      <c r="BB2605" s="75"/>
      <c r="BC2605" s="75"/>
      <c r="BD2605" s="75"/>
      <c r="BE2605" s="75"/>
      <c r="BF2605" s="75"/>
      <c r="BG2605" s="75"/>
      <c r="BH2605" s="75"/>
      <c r="BI2605" s="75"/>
      <c r="BJ2605" s="75"/>
      <c r="BK2605" s="75"/>
      <c r="BL2605" s="75"/>
      <c r="BM2605" s="75"/>
      <c r="BN2605" s="75"/>
      <c r="BO2605" s="75"/>
      <c r="BP2605" s="75"/>
      <c r="BQ2605" s="75"/>
      <c r="BR2605" s="75"/>
      <c r="BS2605" s="75"/>
      <c r="BT2605" s="75"/>
      <c r="BU2605" s="75"/>
      <c r="BV2605" s="75"/>
      <c r="BW2605" s="1286"/>
      <c r="BX2605" s="75"/>
      <c r="BY2605" s="75"/>
      <c r="BZ2605" s="75"/>
      <c r="CA2605" s="75"/>
      <c r="CB2605" s="75"/>
      <c r="CC2605" s="1286"/>
      <c r="CD2605" s="75"/>
      <c r="CE2605" s="75"/>
      <c r="CF2605" s="75"/>
      <c r="CG2605" s="75"/>
      <c r="CH2605" s="75"/>
      <c r="CI2605" s="1286"/>
      <c r="CJ2605" s="75"/>
      <c r="CK2605" s="1286"/>
      <c r="CL2605" s="75"/>
      <c r="CM2605" s="75"/>
      <c r="CN2605" s="75"/>
      <c r="CO2605" s="75"/>
      <c r="CP2605" s="75"/>
      <c r="CQ2605" s="75"/>
      <c r="CR2605" s="75"/>
      <c r="CS2605" s="75"/>
      <c r="CT2605" s="75"/>
      <c r="CU2605" s="75"/>
      <c r="CV2605" s="75"/>
      <c r="CW2605" s="75"/>
      <c r="CX2605" s="1286"/>
      <c r="CY2605" s="75"/>
      <c r="CZ2605" s="75"/>
      <c r="DA2605" s="75"/>
      <c r="DB2605" s="75"/>
      <c r="DC2605" s="75"/>
      <c r="DD2605" s="75"/>
      <c r="DE2605" s="75"/>
      <c r="DF2605" s="75"/>
      <c r="DG2605" s="1286"/>
      <c r="DH2605" s="75"/>
      <c r="DI2605" s="1286"/>
      <c r="DJ2605" s="75"/>
      <c r="DK2605" s="75"/>
      <c r="DL2605" s="75"/>
      <c r="DM2605" s="75"/>
      <c r="DN2605" s="75"/>
      <c r="DO2605" s="75"/>
      <c r="DP2605" s="75"/>
      <c r="DQ2605" s="75"/>
      <c r="DR2605" s="75"/>
      <c r="DS2605" s="75"/>
      <c r="DT2605" s="75"/>
      <c r="DU2605" s="75"/>
      <c r="DV2605" s="1286"/>
      <c r="DW2605" s="75"/>
      <c r="DX2605" s="75"/>
      <c r="DY2605" s="75"/>
      <c r="DZ2605" s="75"/>
      <c r="EA2605" s="75"/>
      <c r="EB2605" s="75"/>
      <c r="EC2605" s="75"/>
      <c r="ED2605" s="75"/>
      <c r="EE2605" s="75"/>
      <c r="EF2605" s="75"/>
      <c r="EG2605" s="75"/>
      <c r="EH2605" s="75"/>
      <c r="EI2605" s="75"/>
      <c r="EJ2605" s="75"/>
      <c r="EK2605" s="75"/>
      <c r="EL2605" s="75"/>
      <c r="EM2605" s="75"/>
      <c r="EN2605" s="75"/>
      <c r="EO2605" s="75"/>
      <c r="EP2605" s="75"/>
      <c r="EQ2605" s="75"/>
      <c r="ER2605" s="75"/>
      <c r="ES2605" s="75"/>
      <c r="ET2605" s="75"/>
      <c r="EU2605" s="75"/>
      <c r="EV2605" s="75"/>
      <c r="EW2605" s="75"/>
      <c r="EX2605" s="75"/>
      <c r="EY2605" s="75"/>
      <c r="EZ2605" s="75"/>
      <c r="FA2605" s="75"/>
      <c r="FB2605" s="1341"/>
      <c r="FC2605" s="75"/>
      <c r="FD2605" s="75"/>
    </row>
    <row r="2606">
      <c r="A2606" s="1340"/>
      <c r="B2606" s="786"/>
      <c r="C2606" s="1283"/>
      <c r="D2606" s="786"/>
      <c r="E2606" s="786"/>
      <c r="F2606" s="786"/>
      <c r="G2606" s="786"/>
      <c r="H2606" s="786"/>
      <c r="I2606" s="786"/>
      <c r="J2606" s="786"/>
      <c r="K2606" s="786"/>
      <c r="L2606" s="786"/>
      <c r="M2606" s="786"/>
      <c r="N2606" s="1284"/>
      <c r="O2606" s="1284"/>
      <c r="P2606" s="1285"/>
      <c r="Q2606" s="363"/>
      <c r="R2606" s="363"/>
      <c r="S2606" s="75"/>
      <c r="T2606" s="857"/>
      <c r="U2606" s="1209"/>
      <c r="V2606" s="1200"/>
      <c r="W2606" s="1200"/>
      <c r="X2606" s="1200"/>
      <c r="Y2606" s="1201"/>
      <c r="Z2606" s="1200"/>
      <c r="AA2606" s="1200"/>
      <c r="AB2606" s="1200"/>
      <c r="AC2606" s="1202"/>
      <c r="AD2606" s="1216"/>
      <c r="AE2606" s="1204"/>
      <c r="AF2606" s="75"/>
      <c r="AG2606" s="75"/>
      <c r="AH2606" s="75"/>
      <c r="AI2606" s="75"/>
      <c r="AJ2606" s="75"/>
      <c r="AK2606" s="75"/>
      <c r="AL2606" s="75"/>
      <c r="AM2606" s="75"/>
      <c r="AN2606" s="75"/>
      <c r="AO2606" s="75"/>
      <c r="AP2606" s="75"/>
      <c r="AQ2606" s="75"/>
      <c r="AR2606" s="75"/>
      <c r="AS2606" s="1286"/>
      <c r="AT2606" s="75"/>
      <c r="AU2606" s="1286"/>
      <c r="AV2606" s="1286"/>
      <c r="AW2606" s="75"/>
      <c r="AX2606" s="75"/>
      <c r="AY2606" s="1286"/>
      <c r="AZ2606" s="75"/>
      <c r="BA2606" s="75"/>
      <c r="BB2606" s="75"/>
      <c r="BC2606" s="75"/>
      <c r="BD2606" s="75"/>
      <c r="BE2606" s="75"/>
      <c r="BF2606" s="75"/>
      <c r="BG2606" s="75"/>
      <c r="BH2606" s="75"/>
      <c r="BI2606" s="75"/>
      <c r="BJ2606" s="75"/>
      <c r="BK2606" s="75"/>
      <c r="BL2606" s="75"/>
      <c r="BM2606" s="75"/>
      <c r="BN2606" s="75"/>
      <c r="BO2606" s="75"/>
      <c r="BP2606" s="75"/>
      <c r="BQ2606" s="75"/>
      <c r="BR2606" s="75"/>
      <c r="BS2606" s="75"/>
      <c r="BT2606" s="75"/>
      <c r="BU2606" s="75"/>
      <c r="BV2606" s="75"/>
      <c r="BW2606" s="1286"/>
      <c r="BX2606" s="75"/>
      <c r="BY2606" s="75"/>
      <c r="BZ2606" s="75"/>
      <c r="CA2606" s="75"/>
      <c r="CB2606" s="75"/>
      <c r="CC2606" s="1286"/>
      <c r="CD2606" s="75"/>
      <c r="CE2606" s="75"/>
      <c r="CF2606" s="75"/>
      <c r="CG2606" s="75"/>
      <c r="CH2606" s="75"/>
      <c r="CI2606" s="1286"/>
      <c r="CJ2606" s="75"/>
      <c r="CK2606" s="1286"/>
      <c r="CL2606" s="75"/>
      <c r="CM2606" s="75"/>
      <c r="CN2606" s="75"/>
      <c r="CO2606" s="75"/>
      <c r="CP2606" s="75"/>
      <c r="CQ2606" s="75"/>
      <c r="CR2606" s="75"/>
      <c r="CS2606" s="75"/>
      <c r="CT2606" s="75"/>
      <c r="CU2606" s="75"/>
      <c r="CV2606" s="75"/>
      <c r="CW2606" s="75"/>
      <c r="CX2606" s="1286"/>
      <c r="CY2606" s="75"/>
      <c r="CZ2606" s="75"/>
      <c r="DA2606" s="75"/>
      <c r="DB2606" s="75"/>
      <c r="DC2606" s="75"/>
      <c r="DD2606" s="75"/>
      <c r="DE2606" s="75"/>
      <c r="DF2606" s="75"/>
      <c r="DG2606" s="1286"/>
      <c r="DH2606" s="75"/>
      <c r="DI2606" s="1286"/>
      <c r="DJ2606" s="75"/>
      <c r="DK2606" s="75"/>
      <c r="DL2606" s="75"/>
      <c r="DM2606" s="75"/>
      <c r="DN2606" s="75"/>
      <c r="DO2606" s="75"/>
      <c r="DP2606" s="75"/>
      <c r="DQ2606" s="75"/>
      <c r="DR2606" s="75"/>
      <c r="DS2606" s="75"/>
      <c r="DT2606" s="75"/>
      <c r="DU2606" s="75"/>
      <c r="DV2606" s="1286"/>
      <c r="DW2606" s="75"/>
      <c r="DX2606" s="75"/>
      <c r="DY2606" s="75"/>
      <c r="DZ2606" s="75"/>
      <c r="EA2606" s="75"/>
      <c r="EB2606" s="75"/>
      <c r="EC2606" s="75"/>
      <c r="ED2606" s="75"/>
      <c r="EE2606" s="75"/>
      <c r="EF2606" s="75"/>
      <c r="EG2606" s="75"/>
      <c r="EH2606" s="75"/>
      <c r="EI2606" s="75"/>
      <c r="EJ2606" s="75"/>
      <c r="EK2606" s="75"/>
      <c r="EL2606" s="75"/>
      <c r="EM2606" s="75"/>
      <c r="EN2606" s="75"/>
      <c r="EO2606" s="75"/>
      <c r="EP2606" s="75"/>
      <c r="EQ2606" s="75"/>
      <c r="ER2606" s="75"/>
      <c r="ES2606" s="75"/>
      <c r="ET2606" s="75"/>
      <c r="EU2606" s="75"/>
      <c r="EV2606" s="75"/>
      <c r="EW2606" s="75"/>
      <c r="EX2606" s="75"/>
      <c r="EY2606" s="75"/>
      <c r="EZ2606" s="75"/>
      <c r="FA2606" s="75"/>
      <c r="FB2606" s="1341"/>
      <c r="FC2606" s="75"/>
      <c r="FD2606" s="75"/>
    </row>
    <row r="2607">
      <c r="A2607" s="1340"/>
      <c r="B2607" s="786"/>
      <c r="C2607" s="1283"/>
      <c r="D2607" s="786"/>
      <c r="E2607" s="786"/>
      <c r="F2607" s="786"/>
      <c r="G2607" s="786"/>
      <c r="H2607" s="786"/>
      <c r="I2607" s="786"/>
      <c r="J2607" s="786"/>
      <c r="K2607" s="786"/>
      <c r="L2607" s="786"/>
      <c r="M2607" s="786"/>
      <c r="N2607" s="1284"/>
      <c r="O2607" s="1284"/>
      <c r="P2607" s="1285"/>
      <c r="Q2607" s="363"/>
      <c r="R2607" s="363"/>
      <c r="S2607" s="75"/>
      <c r="T2607" s="857"/>
      <c r="U2607" s="1209"/>
      <c r="V2607" s="1200"/>
      <c r="W2607" s="1200"/>
      <c r="X2607" s="1200"/>
      <c r="Y2607" s="1201"/>
      <c r="Z2607" s="1200"/>
      <c r="AA2607" s="1200"/>
      <c r="AB2607" s="1200"/>
      <c r="AC2607" s="1202"/>
      <c r="AD2607" s="1216"/>
      <c r="AE2607" s="1204"/>
      <c r="AF2607" s="75"/>
      <c r="AG2607" s="75"/>
      <c r="AH2607" s="75"/>
      <c r="AI2607" s="75"/>
      <c r="AJ2607" s="75"/>
      <c r="AK2607" s="75"/>
      <c r="AL2607" s="75"/>
      <c r="AM2607" s="75"/>
      <c r="AN2607" s="75"/>
      <c r="AO2607" s="75"/>
      <c r="AP2607" s="75"/>
      <c r="AQ2607" s="75"/>
      <c r="AR2607" s="75"/>
      <c r="AS2607" s="1286"/>
      <c r="AT2607" s="75"/>
      <c r="AU2607" s="1286"/>
      <c r="AV2607" s="1286"/>
      <c r="AW2607" s="75"/>
      <c r="AX2607" s="75"/>
      <c r="AY2607" s="1286"/>
      <c r="AZ2607" s="75"/>
      <c r="BA2607" s="75"/>
      <c r="BB2607" s="75"/>
      <c r="BC2607" s="75"/>
      <c r="BD2607" s="75"/>
      <c r="BE2607" s="75"/>
      <c r="BF2607" s="75"/>
      <c r="BG2607" s="75"/>
      <c r="BH2607" s="75"/>
      <c r="BI2607" s="75"/>
      <c r="BJ2607" s="75"/>
      <c r="BK2607" s="75"/>
      <c r="BL2607" s="75"/>
      <c r="BM2607" s="75"/>
      <c r="BN2607" s="75"/>
      <c r="BO2607" s="75"/>
      <c r="BP2607" s="75"/>
      <c r="BQ2607" s="75"/>
      <c r="BR2607" s="75"/>
      <c r="BS2607" s="75"/>
      <c r="BT2607" s="75"/>
      <c r="BU2607" s="75"/>
      <c r="BV2607" s="75"/>
      <c r="BW2607" s="1286"/>
      <c r="BX2607" s="75"/>
      <c r="BY2607" s="75"/>
      <c r="BZ2607" s="75"/>
      <c r="CA2607" s="75"/>
      <c r="CB2607" s="75"/>
      <c r="CC2607" s="1286"/>
      <c r="CD2607" s="75"/>
      <c r="CE2607" s="75"/>
      <c r="CF2607" s="75"/>
      <c r="CG2607" s="75"/>
      <c r="CH2607" s="75"/>
      <c r="CI2607" s="1286"/>
      <c r="CJ2607" s="75"/>
      <c r="CK2607" s="1286"/>
      <c r="CL2607" s="75"/>
      <c r="CM2607" s="75"/>
      <c r="CN2607" s="75"/>
      <c r="CO2607" s="75"/>
      <c r="CP2607" s="75"/>
      <c r="CQ2607" s="75"/>
      <c r="CR2607" s="75"/>
      <c r="CS2607" s="75"/>
      <c r="CT2607" s="75"/>
      <c r="CU2607" s="75"/>
      <c r="CV2607" s="75"/>
      <c r="CW2607" s="75"/>
      <c r="CX2607" s="1286"/>
      <c r="CY2607" s="75"/>
      <c r="CZ2607" s="75"/>
      <c r="DA2607" s="75"/>
      <c r="DB2607" s="75"/>
      <c r="DC2607" s="75"/>
      <c r="DD2607" s="75"/>
      <c r="DE2607" s="75"/>
      <c r="DF2607" s="75"/>
      <c r="DG2607" s="1286"/>
      <c r="DH2607" s="75"/>
      <c r="DI2607" s="1286"/>
      <c r="DJ2607" s="75"/>
      <c r="DK2607" s="75"/>
      <c r="DL2607" s="75"/>
      <c r="DM2607" s="75"/>
      <c r="DN2607" s="75"/>
      <c r="DO2607" s="75"/>
      <c r="DP2607" s="75"/>
      <c r="DQ2607" s="75"/>
      <c r="DR2607" s="75"/>
      <c r="DS2607" s="75"/>
      <c r="DT2607" s="75"/>
      <c r="DU2607" s="75"/>
      <c r="DV2607" s="1286"/>
      <c r="DW2607" s="75"/>
      <c r="DX2607" s="75"/>
      <c r="DY2607" s="75"/>
      <c r="DZ2607" s="75"/>
      <c r="EA2607" s="75"/>
      <c r="EB2607" s="75"/>
      <c r="EC2607" s="75"/>
      <c r="ED2607" s="75"/>
      <c r="EE2607" s="75"/>
      <c r="EF2607" s="75"/>
      <c r="EG2607" s="75"/>
      <c r="EH2607" s="75"/>
      <c r="EI2607" s="75"/>
      <c r="EJ2607" s="75"/>
      <c r="EK2607" s="75"/>
      <c r="EL2607" s="75"/>
      <c r="EM2607" s="75"/>
      <c r="EN2607" s="75"/>
      <c r="EO2607" s="75"/>
      <c r="EP2607" s="75"/>
      <c r="EQ2607" s="75"/>
      <c r="ER2607" s="75"/>
      <c r="ES2607" s="75"/>
      <c r="ET2607" s="75"/>
      <c r="EU2607" s="75"/>
      <c r="EV2607" s="75"/>
      <c r="EW2607" s="75"/>
      <c r="EX2607" s="75"/>
      <c r="EY2607" s="75"/>
      <c r="EZ2607" s="75"/>
      <c r="FA2607" s="75"/>
      <c r="FB2607" s="1341"/>
      <c r="FC2607" s="75"/>
      <c r="FD2607" s="75"/>
    </row>
    <row r="2608">
      <c r="A2608" s="1340"/>
      <c r="B2608" s="786"/>
      <c r="C2608" s="1283"/>
      <c r="D2608" s="786"/>
      <c r="E2608" s="786"/>
      <c r="F2608" s="786"/>
      <c r="G2608" s="786"/>
      <c r="H2608" s="786"/>
      <c r="I2608" s="786"/>
      <c r="J2608" s="786"/>
      <c r="K2608" s="786"/>
      <c r="L2608" s="786"/>
      <c r="M2608" s="786"/>
      <c r="N2608" s="1284"/>
      <c r="O2608" s="1284"/>
      <c r="P2608" s="1285"/>
      <c r="Q2608" s="363"/>
      <c r="R2608" s="363"/>
      <c r="S2608" s="75"/>
      <c r="T2608" s="857"/>
      <c r="U2608" s="1209"/>
      <c r="V2608" s="1200"/>
      <c r="W2608" s="1200"/>
      <c r="X2608" s="1200"/>
      <c r="Y2608" s="1201"/>
      <c r="Z2608" s="1200"/>
      <c r="AA2608" s="1200"/>
      <c r="AB2608" s="1200"/>
      <c r="AC2608" s="1202"/>
      <c r="AD2608" s="1216"/>
      <c r="AE2608" s="1204"/>
      <c r="AF2608" s="75"/>
      <c r="AG2608" s="75"/>
      <c r="AH2608" s="75"/>
      <c r="AI2608" s="75"/>
      <c r="AJ2608" s="75"/>
      <c r="AK2608" s="75"/>
      <c r="AL2608" s="75"/>
      <c r="AM2608" s="75"/>
      <c r="AN2608" s="75"/>
      <c r="AO2608" s="75"/>
      <c r="AP2608" s="75"/>
      <c r="AQ2608" s="75"/>
      <c r="AR2608" s="75"/>
      <c r="AS2608" s="1286"/>
      <c r="AT2608" s="75"/>
      <c r="AU2608" s="1286"/>
      <c r="AV2608" s="1286"/>
      <c r="AW2608" s="75"/>
      <c r="AX2608" s="75"/>
      <c r="AY2608" s="1286"/>
      <c r="AZ2608" s="75"/>
      <c r="BA2608" s="75"/>
      <c r="BB2608" s="75"/>
      <c r="BC2608" s="75"/>
      <c r="BD2608" s="75"/>
      <c r="BE2608" s="75"/>
      <c r="BF2608" s="75"/>
      <c r="BG2608" s="75"/>
      <c r="BH2608" s="75"/>
      <c r="BI2608" s="75"/>
      <c r="BJ2608" s="75"/>
      <c r="BK2608" s="75"/>
      <c r="BL2608" s="75"/>
      <c r="BM2608" s="75"/>
      <c r="BN2608" s="75"/>
      <c r="BO2608" s="75"/>
      <c r="BP2608" s="75"/>
      <c r="BQ2608" s="75"/>
      <c r="BR2608" s="75"/>
      <c r="BS2608" s="75"/>
      <c r="BT2608" s="75"/>
      <c r="BU2608" s="75"/>
      <c r="BV2608" s="75"/>
      <c r="BW2608" s="1286"/>
      <c r="BX2608" s="75"/>
      <c r="BY2608" s="75"/>
      <c r="BZ2608" s="75"/>
      <c r="CA2608" s="75"/>
      <c r="CB2608" s="75"/>
      <c r="CC2608" s="1286"/>
      <c r="CD2608" s="75"/>
      <c r="CE2608" s="75"/>
      <c r="CF2608" s="75"/>
      <c r="CG2608" s="75"/>
      <c r="CH2608" s="75"/>
      <c r="CI2608" s="1286"/>
      <c r="CJ2608" s="75"/>
      <c r="CK2608" s="1286"/>
      <c r="CL2608" s="75"/>
      <c r="CM2608" s="75"/>
      <c r="CN2608" s="75"/>
      <c r="CO2608" s="75"/>
      <c r="CP2608" s="75"/>
      <c r="CQ2608" s="75"/>
      <c r="CR2608" s="75"/>
      <c r="CS2608" s="75"/>
      <c r="CT2608" s="75"/>
      <c r="CU2608" s="75"/>
      <c r="CV2608" s="75"/>
      <c r="CW2608" s="75"/>
      <c r="CX2608" s="1286"/>
      <c r="CY2608" s="75"/>
      <c r="CZ2608" s="75"/>
      <c r="DA2608" s="75"/>
      <c r="DB2608" s="75"/>
      <c r="DC2608" s="75"/>
      <c r="DD2608" s="75"/>
      <c r="DE2608" s="75"/>
      <c r="DF2608" s="75"/>
      <c r="DG2608" s="1286"/>
      <c r="DH2608" s="75"/>
      <c r="DI2608" s="1286"/>
      <c r="DJ2608" s="75"/>
      <c r="DK2608" s="75"/>
      <c r="DL2608" s="75"/>
      <c r="DM2608" s="75"/>
      <c r="DN2608" s="75"/>
      <c r="DO2608" s="75"/>
      <c r="DP2608" s="75"/>
      <c r="DQ2608" s="75"/>
      <c r="DR2608" s="75"/>
      <c r="DS2608" s="75"/>
      <c r="DT2608" s="75"/>
      <c r="DU2608" s="75"/>
      <c r="DV2608" s="1286"/>
      <c r="DW2608" s="75"/>
      <c r="DX2608" s="75"/>
      <c r="DY2608" s="75"/>
      <c r="DZ2608" s="75"/>
      <c r="EA2608" s="75"/>
      <c r="EB2608" s="75"/>
      <c r="EC2608" s="75"/>
      <c r="ED2608" s="75"/>
      <c r="EE2608" s="75"/>
      <c r="EF2608" s="75"/>
      <c r="EG2608" s="75"/>
      <c r="EH2608" s="75"/>
      <c r="EI2608" s="75"/>
      <c r="EJ2608" s="75"/>
      <c r="EK2608" s="75"/>
      <c r="EL2608" s="75"/>
      <c r="EM2608" s="75"/>
      <c r="EN2608" s="75"/>
      <c r="EO2608" s="75"/>
      <c r="EP2608" s="75"/>
      <c r="EQ2608" s="75"/>
      <c r="ER2608" s="75"/>
      <c r="ES2608" s="75"/>
      <c r="ET2608" s="75"/>
      <c r="EU2608" s="75"/>
      <c r="EV2608" s="75"/>
      <c r="EW2608" s="75"/>
      <c r="EX2608" s="75"/>
      <c r="EY2608" s="75"/>
      <c r="EZ2608" s="75"/>
      <c r="FA2608" s="75"/>
      <c r="FB2608" s="1341"/>
      <c r="FC2608" s="75"/>
      <c r="FD2608" s="75"/>
    </row>
    <row r="2609">
      <c r="A2609" s="1340"/>
      <c r="B2609" s="786"/>
      <c r="C2609" s="1283"/>
      <c r="D2609" s="786"/>
      <c r="E2609" s="786"/>
      <c r="F2609" s="786"/>
      <c r="G2609" s="786"/>
      <c r="H2609" s="786"/>
      <c r="I2609" s="786"/>
      <c r="J2609" s="786"/>
      <c r="K2609" s="786"/>
      <c r="L2609" s="786"/>
      <c r="M2609" s="786"/>
      <c r="N2609" s="1284"/>
      <c r="O2609" s="1284"/>
      <c r="P2609" s="1285"/>
      <c r="Q2609" s="363"/>
      <c r="R2609" s="363"/>
      <c r="S2609" s="75"/>
      <c r="T2609" s="857"/>
      <c r="U2609" s="1209"/>
      <c r="V2609" s="1200"/>
      <c r="W2609" s="1200"/>
      <c r="X2609" s="1200"/>
      <c r="Y2609" s="1201"/>
      <c r="Z2609" s="1200"/>
      <c r="AA2609" s="1200"/>
      <c r="AB2609" s="1200"/>
      <c r="AC2609" s="1202"/>
      <c r="AD2609" s="1216"/>
      <c r="AE2609" s="1204"/>
      <c r="AF2609" s="75"/>
      <c r="AG2609" s="75"/>
      <c r="AH2609" s="75"/>
      <c r="AI2609" s="75"/>
      <c r="AJ2609" s="75"/>
      <c r="AK2609" s="75"/>
      <c r="AL2609" s="75"/>
      <c r="AM2609" s="75"/>
      <c r="AN2609" s="75"/>
      <c r="AO2609" s="75"/>
      <c r="AP2609" s="75"/>
      <c r="AQ2609" s="75"/>
      <c r="AR2609" s="75"/>
      <c r="AS2609" s="1286"/>
      <c r="AT2609" s="75"/>
      <c r="AU2609" s="1286"/>
      <c r="AV2609" s="1286"/>
      <c r="AW2609" s="75"/>
      <c r="AX2609" s="75"/>
      <c r="AY2609" s="1286"/>
      <c r="AZ2609" s="75"/>
      <c r="BA2609" s="75"/>
      <c r="BB2609" s="75"/>
      <c r="BC2609" s="75"/>
      <c r="BD2609" s="75"/>
      <c r="BE2609" s="75"/>
      <c r="BF2609" s="75"/>
      <c r="BG2609" s="75"/>
      <c r="BH2609" s="75"/>
      <c r="BI2609" s="75"/>
      <c r="BJ2609" s="75"/>
      <c r="BK2609" s="75"/>
      <c r="BL2609" s="75"/>
      <c r="BM2609" s="75"/>
      <c r="BN2609" s="75"/>
      <c r="BO2609" s="75"/>
      <c r="BP2609" s="75"/>
      <c r="BQ2609" s="75"/>
      <c r="BR2609" s="75"/>
      <c r="BS2609" s="75"/>
      <c r="BT2609" s="75"/>
      <c r="BU2609" s="75"/>
      <c r="BV2609" s="75"/>
      <c r="BW2609" s="1286"/>
      <c r="BX2609" s="75"/>
      <c r="BY2609" s="75"/>
      <c r="BZ2609" s="75"/>
      <c r="CA2609" s="75"/>
      <c r="CB2609" s="75"/>
      <c r="CC2609" s="1286"/>
      <c r="CD2609" s="75"/>
      <c r="CE2609" s="75"/>
      <c r="CF2609" s="75"/>
      <c r="CG2609" s="75"/>
      <c r="CH2609" s="75"/>
      <c r="CI2609" s="1286"/>
      <c r="CJ2609" s="75"/>
      <c r="CK2609" s="1286"/>
      <c r="CL2609" s="75"/>
      <c r="CM2609" s="75"/>
      <c r="CN2609" s="75"/>
      <c r="CO2609" s="75"/>
      <c r="CP2609" s="75"/>
      <c r="CQ2609" s="75"/>
      <c r="CR2609" s="75"/>
      <c r="CS2609" s="75"/>
      <c r="CT2609" s="75"/>
      <c r="CU2609" s="75"/>
      <c r="CV2609" s="75"/>
      <c r="CW2609" s="75"/>
      <c r="CX2609" s="1286"/>
      <c r="CY2609" s="75"/>
      <c r="CZ2609" s="75"/>
      <c r="DA2609" s="75"/>
      <c r="DB2609" s="75"/>
      <c r="DC2609" s="75"/>
      <c r="DD2609" s="75"/>
      <c r="DE2609" s="75"/>
      <c r="DF2609" s="75"/>
      <c r="DG2609" s="1286"/>
      <c r="DH2609" s="75"/>
      <c r="DI2609" s="1286"/>
      <c r="DJ2609" s="75"/>
      <c r="DK2609" s="75"/>
      <c r="DL2609" s="75"/>
      <c r="DM2609" s="75"/>
      <c r="DN2609" s="75"/>
      <c r="DO2609" s="75"/>
      <c r="DP2609" s="75"/>
      <c r="DQ2609" s="75"/>
      <c r="DR2609" s="75"/>
      <c r="DS2609" s="75"/>
      <c r="DT2609" s="75"/>
      <c r="DU2609" s="75"/>
      <c r="DV2609" s="1286"/>
      <c r="DW2609" s="75"/>
      <c r="DX2609" s="75"/>
      <c r="DY2609" s="75"/>
      <c r="DZ2609" s="75"/>
      <c r="EA2609" s="75"/>
      <c r="EB2609" s="75"/>
      <c r="EC2609" s="75"/>
      <c r="ED2609" s="75"/>
      <c r="EE2609" s="75"/>
      <c r="EF2609" s="75"/>
      <c r="EG2609" s="75"/>
      <c r="EH2609" s="75"/>
      <c r="EI2609" s="75"/>
      <c r="EJ2609" s="75"/>
      <c r="EK2609" s="75"/>
      <c r="EL2609" s="75"/>
      <c r="EM2609" s="75"/>
      <c r="EN2609" s="75"/>
      <c r="EO2609" s="75"/>
      <c r="EP2609" s="75"/>
      <c r="EQ2609" s="75"/>
      <c r="ER2609" s="75"/>
      <c r="ES2609" s="75"/>
      <c r="ET2609" s="75"/>
      <c r="EU2609" s="75"/>
      <c r="EV2609" s="75"/>
      <c r="EW2609" s="75"/>
      <c r="EX2609" s="75"/>
      <c r="EY2609" s="75"/>
      <c r="EZ2609" s="75"/>
      <c r="FA2609" s="75"/>
      <c r="FB2609" s="1341"/>
      <c r="FC2609" s="75"/>
      <c r="FD2609" s="75"/>
    </row>
    <row r="2610">
      <c r="A2610" s="1340"/>
      <c r="B2610" s="786"/>
      <c r="C2610" s="1283"/>
      <c r="D2610" s="786"/>
      <c r="E2610" s="786"/>
      <c r="F2610" s="786"/>
      <c r="G2610" s="786"/>
      <c r="H2610" s="786"/>
      <c r="I2610" s="786"/>
      <c r="J2610" s="786"/>
      <c r="K2610" s="786"/>
      <c r="L2610" s="786"/>
      <c r="M2610" s="786"/>
      <c r="N2610" s="1284"/>
      <c r="O2610" s="1284"/>
      <c r="P2610" s="1285"/>
      <c r="Q2610" s="363"/>
      <c r="R2610" s="363"/>
      <c r="S2610" s="75"/>
      <c r="T2610" s="857"/>
      <c r="U2610" s="1209"/>
      <c r="V2610" s="1200"/>
      <c r="W2610" s="1200"/>
      <c r="X2610" s="1200"/>
      <c r="Y2610" s="1201"/>
      <c r="Z2610" s="1200"/>
      <c r="AA2610" s="1200"/>
      <c r="AB2610" s="1200"/>
      <c r="AC2610" s="1202"/>
      <c r="AD2610" s="1216"/>
      <c r="AE2610" s="1204"/>
      <c r="AF2610" s="75"/>
      <c r="AG2610" s="75"/>
      <c r="AH2610" s="75"/>
      <c r="AI2610" s="75"/>
      <c r="AJ2610" s="75"/>
      <c r="AK2610" s="75"/>
      <c r="AL2610" s="75"/>
      <c r="AM2610" s="75"/>
      <c r="AN2610" s="75"/>
      <c r="AO2610" s="75"/>
      <c r="AP2610" s="75"/>
      <c r="AQ2610" s="75"/>
      <c r="AR2610" s="75"/>
      <c r="AS2610" s="1286"/>
      <c r="AT2610" s="75"/>
      <c r="AU2610" s="1286"/>
      <c r="AV2610" s="1286"/>
      <c r="AW2610" s="75"/>
      <c r="AX2610" s="75"/>
      <c r="AY2610" s="1286"/>
      <c r="AZ2610" s="75"/>
      <c r="BA2610" s="75"/>
      <c r="BB2610" s="75"/>
      <c r="BC2610" s="75"/>
      <c r="BD2610" s="75"/>
      <c r="BE2610" s="75"/>
      <c r="BF2610" s="75"/>
      <c r="BG2610" s="75"/>
      <c r="BH2610" s="75"/>
      <c r="BI2610" s="75"/>
      <c r="BJ2610" s="75"/>
      <c r="BK2610" s="75"/>
      <c r="BL2610" s="75"/>
      <c r="BM2610" s="75"/>
      <c r="BN2610" s="75"/>
      <c r="BO2610" s="75"/>
      <c r="BP2610" s="75"/>
      <c r="BQ2610" s="75"/>
      <c r="BR2610" s="75"/>
      <c r="BS2610" s="75"/>
      <c r="BT2610" s="75"/>
      <c r="BU2610" s="75"/>
      <c r="BV2610" s="75"/>
      <c r="BW2610" s="1286"/>
      <c r="BX2610" s="75"/>
      <c r="BY2610" s="75"/>
      <c r="BZ2610" s="75"/>
      <c r="CA2610" s="75"/>
      <c r="CB2610" s="75"/>
      <c r="CC2610" s="1286"/>
      <c r="CD2610" s="75"/>
      <c r="CE2610" s="75"/>
      <c r="CF2610" s="75"/>
      <c r="CG2610" s="75"/>
      <c r="CH2610" s="75"/>
      <c r="CI2610" s="1286"/>
      <c r="CJ2610" s="75"/>
      <c r="CK2610" s="1286"/>
      <c r="CL2610" s="75"/>
      <c r="CM2610" s="75"/>
      <c r="CN2610" s="75"/>
      <c r="CO2610" s="75"/>
      <c r="CP2610" s="75"/>
      <c r="CQ2610" s="75"/>
      <c r="CR2610" s="75"/>
      <c r="CS2610" s="75"/>
      <c r="CT2610" s="75"/>
      <c r="CU2610" s="75"/>
      <c r="CV2610" s="75"/>
      <c r="CW2610" s="75"/>
      <c r="CX2610" s="1286"/>
      <c r="CY2610" s="75"/>
      <c r="CZ2610" s="75"/>
      <c r="DA2610" s="75"/>
      <c r="DB2610" s="75"/>
      <c r="DC2610" s="75"/>
      <c r="DD2610" s="75"/>
      <c r="DE2610" s="75"/>
      <c r="DF2610" s="75"/>
      <c r="DG2610" s="1286"/>
      <c r="DH2610" s="75"/>
      <c r="DI2610" s="1286"/>
      <c r="DJ2610" s="75"/>
      <c r="DK2610" s="75"/>
      <c r="DL2610" s="75"/>
      <c r="DM2610" s="75"/>
      <c r="DN2610" s="75"/>
      <c r="DO2610" s="75"/>
      <c r="DP2610" s="75"/>
      <c r="DQ2610" s="75"/>
      <c r="DR2610" s="75"/>
      <c r="DS2610" s="75"/>
      <c r="DT2610" s="75"/>
      <c r="DU2610" s="75"/>
      <c r="DV2610" s="1286"/>
      <c r="DW2610" s="75"/>
      <c r="DX2610" s="75"/>
      <c r="DY2610" s="75"/>
      <c r="DZ2610" s="75"/>
      <c r="EA2610" s="75"/>
      <c r="EB2610" s="75"/>
      <c r="EC2610" s="75"/>
      <c r="ED2610" s="75"/>
      <c r="EE2610" s="75"/>
      <c r="EF2610" s="75"/>
      <c r="EG2610" s="75"/>
      <c r="EH2610" s="75"/>
      <c r="EI2610" s="75"/>
      <c r="EJ2610" s="75"/>
      <c r="EK2610" s="75"/>
      <c r="EL2610" s="75"/>
      <c r="EM2610" s="75"/>
      <c r="EN2610" s="75"/>
      <c r="EO2610" s="75"/>
      <c r="EP2610" s="75"/>
      <c r="EQ2610" s="75"/>
      <c r="ER2610" s="75"/>
      <c r="ES2610" s="75"/>
      <c r="ET2610" s="75"/>
      <c r="EU2610" s="75"/>
      <c r="EV2610" s="75"/>
      <c r="EW2610" s="75"/>
      <c r="EX2610" s="75"/>
      <c r="EY2610" s="75"/>
      <c r="EZ2610" s="75"/>
      <c r="FA2610" s="75"/>
      <c r="FB2610" s="1341"/>
      <c r="FC2610" s="75"/>
      <c r="FD2610" s="75"/>
    </row>
    <row r="2611">
      <c r="A2611" s="1340"/>
      <c r="B2611" s="786"/>
      <c r="C2611" s="1283"/>
      <c r="D2611" s="786"/>
      <c r="E2611" s="786"/>
      <c r="F2611" s="786"/>
      <c r="G2611" s="786"/>
      <c r="H2611" s="786"/>
      <c r="I2611" s="786"/>
      <c r="J2611" s="786"/>
      <c r="K2611" s="786"/>
      <c r="L2611" s="786"/>
      <c r="M2611" s="786"/>
      <c r="N2611" s="1284"/>
      <c r="O2611" s="1284"/>
      <c r="P2611" s="1285"/>
      <c r="Q2611" s="363"/>
      <c r="R2611" s="363"/>
      <c r="S2611" s="75"/>
      <c r="T2611" s="857"/>
      <c r="U2611" s="1209"/>
      <c r="V2611" s="1200"/>
      <c r="W2611" s="1200"/>
      <c r="X2611" s="1200"/>
      <c r="Y2611" s="1201"/>
      <c r="Z2611" s="1200"/>
      <c r="AA2611" s="1200"/>
      <c r="AB2611" s="1200"/>
      <c r="AC2611" s="1202"/>
      <c r="AD2611" s="1216"/>
      <c r="AE2611" s="1204"/>
      <c r="AF2611" s="75"/>
      <c r="AG2611" s="75"/>
      <c r="AH2611" s="75"/>
      <c r="AI2611" s="75"/>
      <c r="AJ2611" s="75"/>
      <c r="AK2611" s="75"/>
      <c r="AL2611" s="75"/>
      <c r="AM2611" s="75"/>
      <c r="AN2611" s="75"/>
      <c r="AO2611" s="75"/>
      <c r="AP2611" s="75"/>
      <c r="AQ2611" s="75"/>
      <c r="AR2611" s="75"/>
      <c r="AS2611" s="1286"/>
      <c r="AT2611" s="75"/>
      <c r="AU2611" s="1286"/>
      <c r="AV2611" s="1286"/>
      <c r="AW2611" s="75"/>
      <c r="AX2611" s="75"/>
      <c r="AY2611" s="1286"/>
      <c r="AZ2611" s="75"/>
      <c r="BA2611" s="75"/>
      <c r="BB2611" s="75"/>
      <c r="BC2611" s="75"/>
      <c r="BD2611" s="75"/>
      <c r="BE2611" s="75"/>
      <c r="BF2611" s="75"/>
      <c r="BG2611" s="75"/>
      <c r="BH2611" s="75"/>
      <c r="BI2611" s="75"/>
      <c r="BJ2611" s="75"/>
      <c r="BK2611" s="75"/>
      <c r="BL2611" s="75"/>
      <c r="BM2611" s="75"/>
      <c r="BN2611" s="75"/>
      <c r="BO2611" s="75"/>
      <c r="BP2611" s="75"/>
      <c r="BQ2611" s="75"/>
      <c r="BR2611" s="75"/>
      <c r="BS2611" s="75"/>
      <c r="BT2611" s="75"/>
      <c r="BU2611" s="75"/>
      <c r="BV2611" s="75"/>
      <c r="BW2611" s="1286"/>
      <c r="BX2611" s="75"/>
      <c r="BY2611" s="75"/>
      <c r="BZ2611" s="75"/>
      <c r="CA2611" s="75"/>
      <c r="CB2611" s="75"/>
      <c r="CC2611" s="1286"/>
      <c r="CD2611" s="75"/>
      <c r="CE2611" s="75"/>
      <c r="CF2611" s="75"/>
      <c r="CG2611" s="75"/>
      <c r="CH2611" s="75"/>
      <c r="CI2611" s="1286"/>
      <c r="CJ2611" s="75"/>
      <c r="CK2611" s="1286"/>
      <c r="CL2611" s="75"/>
      <c r="CM2611" s="75"/>
      <c r="CN2611" s="75"/>
      <c r="CO2611" s="75"/>
      <c r="CP2611" s="75"/>
      <c r="CQ2611" s="75"/>
      <c r="CR2611" s="75"/>
      <c r="CS2611" s="75"/>
      <c r="CT2611" s="75"/>
      <c r="CU2611" s="75"/>
      <c r="CV2611" s="75"/>
      <c r="CW2611" s="75"/>
      <c r="CX2611" s="1286"/>
      <c r="CY2611" s="75"/>
      <c r="CZ2611" s="75"/>
      <c r="DA2611" s="75"/>
      <c r="DB2611" s="75"/>
      <c r="DC2611" s="75"/>
      <c r="DD2611" s="75"/>
      <c r="DE2611" s="75"/>
      <c r="DF2611" s="75"/>
      <c r="DG2611" s="1286"/>
      <c r="DH2611" s="75"/>
      <c r="DI2611" s="1286"/>
      <c r="DJ2611" s="75"/>
      <c r="DK2611" s="75"/>
      <c r="DL2611" s="75"/>
      <c r="DM2611" s="75"/>
      <c r="DN2611" s="75"/>
      <c r="DO2611" s="75"/>
      <c r="DP2611" s="75"/>
      <c r="DQ2611" s="75"/>
      <c r="DR2611" s="75"/>
      <c r="DS2611" s="75"/>
      <c r="DT2611" s="75"/>
      <c r="DU2611" s="75"/>
      <c r="DV2611" s="1286"/>
      <c r="DW2611" s="75"/>
      <c r="DX2611" s="75"/>
      <c r="DY2611" s="75"/>
      <c r="DZ2611" s="75"/>
      <c r="EA2611" s="75"/>
      <c r="EB2611" s="75"/>
      <c r="EC2611" s="75"/>
      <c r="ED2611" s="75"/>
      <c r="EE2611" s="75"/>
      <c r="EF2611" s="75"/>
      <c r="EG2611" s="75"/>
      <c r="EH2611" s="75"/>
      <c r="EI2611" s="75"/>
      <c r="EJ2611" s="75"/>
      <c r="EK2611" s="75"/>
      <c r="EL2611" s="75"/>
      <c r="EM2611" s="75"/>
      <c r="EN2611" s="75"/>
      <c r="EO2611" s="75"/>
      <c r="EP2611" s="75"/>
      <c r="EQ2611" s="75"/>
      <c r="ER2611" s="75"/>
      <c r="ES2611" s="75"/>
      <c r="ET2611" s="75"/>
      <c r="EU2611" s="75"/>
      <c r="EV2611" s="75"/>
      <c r="EW2611" s="75"/>
      <c r="EX2611" s="75"/>
      <c r="EY2611" s="75"/>
      <c r="EZ2611" s="75"/>
      <c r="FA2611" s="75"/>
      <c r="FB2611" s="1341"/>
      <c r="FC2611" s="75"/>
      <c r="FD2611" s="75"/>
    </row>
    <row r="2612">
      <c r="A2612" s="1340"/>
      <c r="B2612" s="786"/>
      <c r="C2612" s="1283"/>
      <c r="D2612" s="786"/>
      <c r="E2612" s="786"/>
      <c r="F2612" s="786"/>
      <c r="G2612" s="786"/>
      <c r="H2612" s="786"/>
      <c r="I2612" s="786"/>
      <c r="J2612" s="786"/>
      <c r="K2612" s="786"/>
      <c r="L2612" s="786"/>
      <c r="M2612" s="786"/>
      <c r="N2612" s="1284"/>
      <c r="O2612" s="1284"/>
      <c r="P2612" s="1285"/>
      <c r="Q2612" s="363"/>
      <c r="R2612" s="363"/>
      <c r="S2612" s="75"/>
      <c r="T2612" s="857"/>
      <c r="U2612" s="1209"/>
      <c r="V2612" s="1200"/>
      <c r="W2612" s="1200"/>
      <c r="X2612" s="1200"/>
      <c r="Y2612" s="1201"/>
      <c r="Z2612" s="1200"/>
      <c r="AA2612" s="1200"/>
      <c r="AB2612" s="1200"/>
      <c r="AC2612" s="1202"/>
      <c r="AD2612" s="1216"/>
      <c r="AE2612" s="1204"/>
      <c r="AF2612" s="75"/>
      <c r="AG2612" s="75"/>
      <c r="AH2612" s="75"/>
      <c r="AI2612" s="75"/>
      <c r="AJ2612" s="75"/>
      <c r="AK2612" s="75"/>
      <c r="AL2612" s="75"/>
      <c r="AM2612" s="75"/>
      <c r="AN2612" s="75"/>
      <c r="AO2612" s="75"/>
      <c r="AP2612" s="75"/>
      <c r="AQ2612" s="75"/>
      <c r="AR2612" s="75"/>
      <c r="AS2612" s="1286"/>
      <c r="AT2612" s="75"/>
      <c r="AU2612" s="1286"/>
      <c r="AV2612" s="1286"/>
      <c r="AW2612" s="75"/>
      <c r="AX2612" s="75"/>
      <c r="AY2612" s="1286"/>
      <c r="AZ2612" s="75"/>
      <c r="BA2612" s="75"/>
      <c r="BB2612" s="75"/>
      <c r="BC2612" s="75"/>
      <c r="BD2612" s="75"/>
      <c r="BE2612" s="75"/>
      <c r="BF2612" s="75"/>
      <c r="BG2612" s="75"/>
      <c r="BH2612" s="75"/>
      <c r="BI2612" s="75"/>
      <c r="BJ2612" s="75"/>
      <c r="BK2612" s="75"/>
      <c r="BL2612" s="75"/>
      <c r="BM2612" s="75"/>
      <c r="BN2612" s="75"/>
      <c r="BO2612" s="75"/>
      <c r="BP2612" s="75"/>
      <c r="BQ2612" s="75"/>
      <c r="BR2612" s="75"/>
      <c r="BS2612" s="75"/>
      <c r="BT2612" s="75"/>
      <c r="BU2612" s="75"/>
      <c r="BV2612" s="75"/>
      <c r="BW2612" s="1286"/>
      <c r="BX2612" s="75"/>
      <c r="BY2612" s="75"/>
      <c r="BZ2612" s="75"/>
      <c r="CA2612" s="75"/>
      <c r="CB2612" s="75"/>
      <c r="CC2612" s="1286"/>
      <c r="CD2612" s="75"/>
      <c r="CE2612" s="75"/>
      <c r="CF2612" s="75"/>
      <c r="CG2612" s="75"/>
      <c r="CH2612" s="75"/>
      <c r="CI2612" s="1286"/>
      <c r="CJ2612" s="75"/>
      <c r="CK2612" s="1286"/>
      <c r="CL2612" s="75"/>
      <c r="CM2612" s="75"/>
      <c r="CN2612" s="75"/>
      <c r="CO2612" s="75"/>
      <c r="CP2612" s="75"/>
      <c r="CQ2612" s="75"/>
      <c r="CR2612" s="75"/>
      <c r="CS2612" s="75"/>
      <c r="CT2612" s="75"/>
      <c r="CU2612" s="75"/>
      <c r="CV2612" s="75"/>
      <c r="CW2612" s="75"/>
      <c r="CX2612" s="1286"/>
      <c r="CY2612" s="75"/>
      <c r="CZ2612" s="75"/>
      <c r="DA2612" s="75"/>
      <c r="DB2612" s="75"/>
      <c r="DC2612" s="75"/>
      <c r="DD2612" s="75"/>
      <c r="DE2612" s="75"/>
      <c r="DF2612" s="75"/>
      <c r="DG2612" s="1286"/>
      <c r="DH2612" s="75"/>
      <c r="DI2612" s="1286"/>
      <c r="DJ2612" s="75"/>
      <c r="DK2612" s="75"/>
      <c r="DL2612" s="75"/>
      <c r="DM2612" s="75"/>
      <c r="DN2612" s="75"/>
      <c r="DO2612" s="75"/>
      <c r="DP2612" s="75"/>
      <c r="DQ2612" s="75"/>
      <c r="DR2612" s="75"/>
      <c r="DS2612" s="75"/>
      <c r="DT2612" s="75"/>
      <c r="DU2612" s="75"/>
      <c r="DV2612" s="1286"/>
      <c r="DW2612" s="75"/>
      <c r="DX2612" s="75"/>
      <c r="DY2612" s="75"/>
      <c r="DZ2612" s="75"/>
      <c r="EA2612" s="75"/>
      <c r="EB2612" s="75"/>
      <c r="EC2612" s="75"/>
      <c r="ED2612" s="75"/>
      <c r="EE2612" s="75"/>
      <c r="EF2612" s="75"/>
      <c r="EG2612" s="75"/>
      <c r="EH2612" s="75"/>
      <c r="EI2612" s="75"/>
      <c r="EJ2612" s="75"/>
      <c r="EK2612" s="75"/>
      <c r="EL2612" s="75"/>
      <c r="EM2612" s="75"/>
      <c r="EN2612" s="75"/>
      <c r="EO2612" s="75"/>
      <c r="EP2612" s="75"/>
      <c r="EQ2612" s="75"/>
      <c r="ER2612" s="75"/>
      <c r="ES2612" s="75"/>
      <c r="ET2612" s="75"/>
      <c r="EU2612" s="75"/>
      <c r="EV2612" s="75"/>
      <c r="EW2612" s="75"/>
      <c r="EX2612" s="75"/>
      <c r="EY2612" s="75"/>
      <c r="EZ2612" s="75"/>
      <c r="FA2612" s="75"/>
      <c r="FB2612" s="1341"/>
      <c r="FC2612" s="75"/>
      <c r="FD2612" s="75"/>
    </row>
    <row r="2613">
      <c r="A2613" s="1340"/>
      <c r="B2613" s="786"/>
      <c r="C2613" s="1283"/>
      <c r="D2613" s="786"/>
      <c r="E2613" s="786"/>
      <c r="F2613" s="786"/>
      <c r="G2613" s="786"/>
      <c r="H2613" s="786"/>
      <c r="I2613" s="786"/>
      <c r="J2613" s="786"/>
      <c r="K2613" s="786"/>
      <c r="L2613" s="786"/>
      <c r="M2613" s="786"/>
      <c r="N2613" s="1284"/>
      <c r="O2613" s="1284"/>
      <c r="P2613" s="1285"/>
      <c r="Q2613" s="363"/>
      <c r="R2613" s="363"/>
      <c r="S2613" s="75"/>
      <c r="T2613" s="857"/>
      <c r="U2613" s="1209"/>
      <c r="V2613" s="1200"/>
      <c r="W2613" s="1200"/>
      <c r="X2613" s="1200"/>
      <c r="Y2613" s="1201"/>
      <c r="Z2613" s="1200"/>
      <c r="AA2613" s="1200"/>
      <c r="AB2613" s="1200"/>
      <c r="AC2613" s="1202"/>
      <c r="AD2613" s="1216"/>
      <c r="AE2613" s="1204"/>
      <c r="AF2613" s="75"/>
      <c r="AG2613" s="75"/>
      <c r="AH2613" s="75"/>
      <c r="AI2613" s="75"/>
      <c r="AJ2613" s="75"/>
      <c r="AK2613" s="75"/>
      <c r="AL2613" s="75"/>
      <c r="AM2613" s="75"/>
      <c r="AN2613" s="75"/>
      <c r="AO2613" s="75"/>
      <c r="AP2613" s="75"/>
      <c r="AQ2613" s="75"/>
      <c r="AR2613" s="75"/>
      <c r="AS2613" s="1286"/>
      <c r="AT2613" s="75"/>
      <c r="AU2613" s="1286"/>
      <c r="AV2613" s="1286"/>
      <c r="AW2613" s="75"/>
      <c r="AX2613" s="75"/>
      <c r="AY2613" s="1286"/>
      <c r="AZ2613" s="75"/>
      <c r="BA2613" s="75"/>
      <c r="BB2613" s="75"/>
      <c r="BC2613" s="75"/>
      <c r="BD2613" s="75"/>
      <c r="BE2613" s="75"/>
      <c r="BF2613" s="75"/>
      <c r="BG2613" s="75"/>
      <c r="BH2613" s="75"/>
      <c r="BI2613" s="75"/>
      <c r="BJ2613" s="75"/>
      <c r="BK2613" s="75"/>
      <c r="BL2613" s="75"/>
      <c r="BM2613" s="75"/>
      <c r="BN2613" s="75"/>
      <c r="BO2613" s="75"/>
      <c r="BP2613" s="75"/>
      <c r="BQ2613" s="75"/>
      <c r="BR2613" s="75"/>
      <c r="BS2613" s="75"/>
      <c r="BT2613" s="75"/>
      <c r="BU2613" s="75"/>
      <c r="BV2613" s="75"/>
      <c r="BW2613" s="1286"/>
      <c r="BX2613" s="75"/>
      <c r="BY2613" s="75"/>
      <c r="BZ2613" s="75"/>
      <c r="CA2613" s="75"/>
      <c r="CB2613" s="75"/>
      <c r="CC2613" s="1286"/>
      <c r="CD2613" s="75"/>
      <c r="CE2613" s="75"/>
      <c r="CF2613" s="75"/>
      <c r="CG2613" s="75"/>
      <c r="CH2613" s="75"/>
      <c r="CI2613" s="1286"/>
      <c r="CJ2613" s="75"/>
      <c r="CK2613" s="1286"/>
      <c r="CL2613" s="75"/>
      <c r="CM2613" s="75"/>
      <c r="CN2613" s="75"/>
      <c r="CO2613" s="75"/>
      <c r="CP2613" s="75"/>
      <c r="CQ2613" s="75"/>
      <c r="CR2613" s="75"/>
      <c r="CS2613" s="75"/>
      <c r="CT2613" s="75"/>
      <c r="CU2613" s="75"/>
      <c r="CV2613" s="75"/>
      <c r="CW2613" s="75"/>
      <c r="CX2613" s="1286"/>
      <c r="CY2613" s="75"/>
      <c r="CZ2613" s="75"/>
      <c r="DA2613" s="75"/>
      <c r="DB2613" s="75"/>
      <c r="DC2613" s="75"/>
      <c r="DD2613" s="75"/>
      <c r="DE2613" s="75"/>
      <c r="DF2613" s="75"/>
      <c r="DG2613" s="1286"/>
      <c r="DH2613" s="75"/>
      <c r="DI2613" s="1286"/>
      <c r="DJ2613" s="75"/>
      <c r="DK2613" s="75"/>
      <c r="DL2613" s="75"/>
      <c r="DM2613" s="75"/>
      <c r="DN2613" s="75"/>
      <c r="DO2613" s="75"/>
      <c r="DP2613" s="75"/>
      <c r="DQ2613" s="75"/>
      <c r="DR2613" s="75"/>
      <c r="DS2613" s="75"/>
      <c r="DT2613" s="75"/>
      <c r="DU2613" s="75"/>
      <c r="DV2613" s="1286"/>
      <c r="DW2613" s="75"/>
      <c r="DX2613" s="75"/>
      <c r="DY2613" s="75"/>
      <c r="DZ2613" s="75"/>
      <c r="EA2613" s="75"/>
      <c r="EB2613" s="75"/>
      <c r="EC2613" s="75"/>
      <c r="ED2613" s="75"/>
      <c r="EE2613" s="75"/>
      <c r="EF2613" s="75"/>
      <c r="EG2613" s="75"/>
      <c r="EH2613" s="75"/>
      <c r="EI2613" s="75"/>
      <c r="EJ2613" s="75"/>
      <c r="EK2613" s="75"/>
      <c r="EL2613" s="75"/>
      <c r="EM2613" s="75"/>
      <c r="EN2613" s="75"/>
      <c r="EO2613" s="75"/>
      <c r="EP2613" s="75"/>
      <c r="EQ2613" s="75"/>
      <c r="ER2613" s="75"/>
      <c r="ES2613" s="75"/>
      <c r="ET2613" s="75"/>
      <c r="EU2613" s="75"/>
      <c r="EV2613" s="75"/>
      <c r="EW2613" s="75"/>
      <c r="EX2613" s="75"/>
      <c r="EY2613" s="75"/>
      <c r="EZ2613" s="75"/>
      <c r="FA2613" s="75"/>
      <c r="FB2613" s="1341"/>
      <c r="FC2613" s="75"/>
      <c r="FD2613" s="75"/>
    </row>
    <row r="2614">
      <c r="A2614" s="1340"/>
      <c r="B2614" s="786"/>
      <c r="C2614" s="1283"/>
      <c r="D2614" s="786"/>
      <c r="E2614" s="786"/>
      <c r="F2614" s="786"/>
      <c r="G2614" s="786"/>
      <c r="H2614" s="786"/>
      <c r="I2614" s="786"/>
      <c r="J2614" s="786"/>
      <c r="K2614" s="786"/>
      <c r="L2614" s="786"/>
      <c r="M2614" s="786"/>
      <c r="N2614" s="1284"/>
      <c r="O2614" s="1284"/>
      <c r="P2614" s="1285"/>
      <c r="Q2614" s="363"/>
      <c r="R2614" s="363"/>
      <c r="S2614" s="75"/>
      <c r="T2614" s="857"/>
      <c r="U2614" s="1209"/>
      <c r="V2614" s="1200"/>
      <c r="W2614" s="1200"/>
      <c r="X2614" s="1200"/>
      <c r="Y2614" s="1201"/>
      <c r="Z2614" s="1200"/>
      <c r="AA2614" s="1200"/>
      <c r="AB2614" s="1200"/>
      <c r="AC2614" s="1202"/>
      <c r="AD2614" s="1216"/>
      <c r="AE2614" s="1204"/>
      <c r="AF2614" s="75"/>
      <c r="AG2614" s="75"/>
      <c r="AH2614" s="75"/>
      <c r="AI2614" s="75"/>
      <c r="AJ2614" s="75"/>
      <c r="AK2614" s="75"/>
      <c r="AL2614" s="75"/>
      <c r="AM2614" s="75"/>
      <c r="AN2614" s="75"/>
      <c r="AO2614" s="75"/>
      <c r="AP2614" s="75"/>
      <c r="AQ2614" s="75"/>
      <c r="AR2614" s="75"/>
      <c r="AS2614" s="1286"/>
      <c r="AT2614" s="75"/>
      <c r="AU2614" s="1286"/>
      <c r="AV2614" s="1286"/>
      <c r="AW2614" s="75"/>
      <c r="AX2614" s="75"/>
      <c r="AY2614" s="1286"/>
      <c r="AZ2614" s="75"/>
      <c r="BA2614" s="75"/>
      <c r="BB2614" s="75"/>
      <c r="BC2614" s="75"/>
      <c r="BD2614" s="75"/>
      <c r="BE2614" s="75"/>
      <c r="BF2614" s="75"/>
      <c r="BG2614" s="75"/>
      <c r="BH2614" s="75"/>
      <c r="BI2614" s="75"/>
      <c r="BJ2614" s="75"/>
      <c r="BK2614" s="75"/>
      <c r="BL2614" s="75"/>
      <c r="BM2614" s="75"/>
      <c r="BN2614" s="75"/>
      <c r="BO2614" s="75"/>
      <c r="BP2614" s="75"/>
      <c r="BQ2614" s="75"/>
      <c r="BR2614" s="75"/>
      <c r="BS2614" s="75"/>
      <c r="BT2614" s="75"/>
      <c r="BU2614" s="75"/>
      <c r="BV2614" s="75"/>
      <c r="BW2614" s="1286"/>
      <c r="BX2614" s="75"/>
      <c r="BY2614" s="75"/>
      <c r="BZ2614" s="75"/>
      <c r="CA2614" s="75"/>
      <c r="CB2614" s="75"/>
      <c r="CC2614" s="1286"/>
      <c r="CD2614" s="75"/>
      <c r="CE2614" s="75"/>
      <c r="CF2614" s="75"/>
      <c r="CG2614" s="75"/>
      <c r="CH2614" s="75"/>
      <c r="CI2614" s="1286"/>
      <c r="CJ2614" s="75"/>
      <c r="CK2614" s="1286"/>
      <c r="CL2614" s="75"/>
      <c r="CM2614" s="75"/>
      <c r="CN2614" s="75"/>
      <c r="CO2614" s="75"/>
      <c r="CP2614" s="75"/>
      <c r="CQ2614" s="75"/>
      <c r="CR2614" s="75"/>
      <c r="CS2614" s="75"/>
      <c r="CT2614" s="75"/>
      <c r="CU2614" s="75"/>
      <c r="CV2614" s="75"/>
      <c r="CW2614" s="75"/>
      <c r="CX2614" s="1286"/>
      <c r="CY2614" s="75"/>
      <c r="CZ2614" s="75"/>
      <c r="DA2614" s="75"/>
      <c r="DB2614" s="75"/>
      <c r="DC2614" s="75"/>
      <c r="DD2614" s="75"/>
      <c r="DE2614" s="75"/>
      <c r="DF2614" s="75"/>
      <c r="DG2614" s="1286"/>
      <c r="DH2614" s="75"/>
      <c r="DI2614" s="1286"/>
      <c r="DJ2614" s="75"/>
      <c r="DK2614" s="75"/>
      <c r="DL2614" s="75"/>
      <c r="DM2614" s="75"/>
      <c r="DN2614" s="75"/>
      <c r="DO2614" s="75"/>
      <c r="DP2614" s="75"/>
      <c r="DQ2614" s="75"/>
      <c r="DR2614" s="75"/>
      <c r="DS2614" s="75"/>
      <c r="DT2614" s="75"/>
      <c r="DU2614" s="75"/>
      <c r="DV2614" s="1286"/>
      <c r="DW2614" s="75"/>
      <c r="DX2614" s="75"/>
      <c r="DY2614" s="75"/>
      <c r="DZ2614" s="75"/>
      <c r="EA2614" s="75"/>
      <c r="EB2614" s="75"/>
      <c r="EC2614" s="75"/>
      <c r="ED2614" s="75"/>
      <c r="EE2614" s="75"/>
      <c r="EF2614" s="75"/>
      <c r="EG2614" s="75"/>
      <c r="EH2614" s="75"/>
      <c r="EI2614" s="75"/>
      <c r="EJ2614" s="75"/>
      <c r="EK2614" s="75"/>
      <c r="EL2614" s="75"/>
      <c r="EM2614" s="75"/>
      <c r="EN2614" s="75"/>
      <c r="EO2614" s="75"/>
      <c r="EP2614" s="75"/>
      <c r="EQ2614" s="75"/>
      <c r="ER2614" s="75"/>
      <c r="ES2614" s="75"/>
      <c r="ET2614" s="75"/>
      <c r="EU2614" s="75"/>
      <c r="EV2614" s="75"/>
      <c r="EW2614" s="75"/>
      <c r="EX2614" s="75"/>
      <c r="EY2614" s="75"/>
      <c r="EZ2614" s="75"/>
      <c r="FA2614" s="75"/>
      <c r="FB2614" s="1341"/>
      <c r="FC2614" s="75"/>
      <c r="FD2614" s="75"/>
    </row>
    <row r="2615">
      <c r="A2615" s="1340"/>
      <c r="B2615" s="786"/>
      <c r="C2615" s="1283"/>
      <c r="D2615" s="786"/>
      <c r="E2615" s="786"/>
      <c r="F2615" s="786"/>
      <c r="G2615" s="786"/>
      <c r="H2615" s="786"/>
      <c r="I2615" s="786"/>
      <c r="J2615" s="786"/>
      <c r="K2615" s="786"/>
      <c r="L2615" s="786"/>
      <c r="M2615" s="786"/>
      <c r="N2615" s="1284"/>
      <c r="O2615" s="1284"/>
      <c r="P2615" s="1285"/>
      <c r="Q2615" s="363"/>
      <c r="R2615" s="363"/>
      <c r="S2615" s="75"/>
      <c r="T2615" s="857"/>
      <c r="U2615" s="1209"/>
      <c r="V2615" s="1200"/>
      <c r="W2615" s="1200"/>
      <c r="X2615" s="1200"/>
      <c r="Y2615" s="1201"/>
      <c r="Z2615" s="1200"/>
      <c r="AA2615" s="1200"/>
      <c r="AB2615" s="1200"/>
      <c r="AC2615" s="1202"/>
      <c r="AD2615" s="1216"/>
      <c r="AE2615" s="1204"/>
      <c r="AF2615" s="75"/>
      <c r="AG2615" s="75"/>
      <c r="AH2615" s="75"/>
      <c r="AI2615" s="75"/>
      <c r="AJ2615" s="75"/>
      <c r="AK2615" s="75"/>
      <c r="AL2615" s="75"/>
      <c r="AM2615" s="75"/>
      <c r="AN2615" s="75"/>
      <c r="AO2615" s="75"/>
      <c r="AP2615" s="75"/>
      <c r="AQ2615" s="75"/>
      <c r="AR2615" s="75"/>
      <c r="AS2615" s="1286"/>
      <c r="AT2615" s="75"/>
      <c r="AU2615" s="1286"/>
      <c r="AV2615" s="1286"/>
      <c r="AW2615" s="75"/>
      <c r="AX2615" s="75"/>
      <c r="AY2615" s="1286"/>
      <c r="AZ2615" s="75"/>
      <c r="BA2615" s="75"/>
      <c r="BB2615" s="75"/>
      <c r="BC2615" s="75"/>
      <c r="BD2615" s="75"/>
      <c r="BE2615" s="75"/>
      <c r="BF2615" s="75"/>
      <c r="BG2615" s="75"/>
      <c r="BH2615" s="75"/>
      <c r="BI2615" s="75"/>
      <c r="BJ2615" s="75"/>
      <c r="BK2615" s="75"/>
      <c r="BL2615" s="75"/>
      <c r="BM2615" s="75"/>
      <c r="BN2615" s="75"/>
      <c r="BO2615" s="75"/>
      <c r="BP2615" s="75"/>
      <c r="BQ2615" s="75"/>
      <c r="BR2615" s="75"/>
      <c r="BS2615" s="75"/>
      <c r="BT2615" s="75"/>
      <c r="BU2615" s="75"/>
      <c r="BV2615" s="75"/>
      <c r="BW2615" s="1286"/>
      <c r="BX2615" s="75"/>
      <c r="BY2615" s="75"/>
      <c r="BZ2615" s="75"/>
      <c r="CA2615" s="75"/>
      <c r="CB2615" s="75"/>
      <c r="CC2615" s="1286"/>
      <c r="CD2615" s="75"/>
      <c r="CE2615" s="75"/>
      <c r="CF2615" s="75"/>
      <c r="CG2615" s="75"/>
      <c r="CH2615" s="75"/>
      <c r="CI2615" s="1286"/>
      <c r="CJ2615" s="75"/>
      <c r="CK2615" s="1286"/>
      <c r="CL2615" s="75"/>
      <c r="CM2615" s="75"/>
      <c r="CN2615" s="75"/>
      <c r="CO2615" s="75"/>
      <c r="CP2615" s="75"/>
      <c r="CQ2615" s="75"/>
      <c r="CR2615" s="75"/>
      <c r="CS2615" s="75"/>
      <c r="CT2615" s="75"/>
      <c r="CU2615" s="75"/>
      <c r="CV2615" s="75"/>
      <c r="CW2615" s="75"/>
      <c r="CX2615" s="1286"/>
      <c r="CY2615" s="75"/>
      <c r="CZ2615" s="75"/>
      <c r="DA2615" s="75"/>
      <c r="DB2615" s="75"/>
      <c r="DC2615" s="75"/>
      <c r="DD2615" s="75"/>
      <c r="DE2615" s="75"/>
      <c r="DF2615" s="75"/>
      <c r="DG2615" s="1286"/>
      <c r="DH2615" s="75"/>
      <c r="DI2615" s="1286"/>
      <c r="DJ2615" s="75"/>
      <c r="DK2615" s="75"/>
      <c r="DL2615" s="75"/>
      <c r="DM2615" s="75"/>
      <c r="DN2615" s="75"/>
      <c r="DO2615" s="75"/>
      <c r="DP2615" s="75"/>
      <c r="DQ2615" s="75"/>
      <c r="DR2615" s="75"/>
      <c r="DS2615" s="75"/>
      <c r="DT2615" s="75"/>
      <c r="DU2615" s="75"/>
      <c r="DV2615" s="1286"/>
      <c r="DW2615" s="75"/>
      <c r="DX2615" s="75"/>
      <c r="DY2615" s="75"/>
      <c r="DZ2615" s="75"/>
      <c r="EA2615" s="75"/>
      <c r="EB2615" s="75"/>
      <c r="EC2615" s="75"/>
      <c r="ED2615" s="75"/>
      <c r="EE2615" s="75"/>
      <c r="EF2615" s="75"/>
      <c r="EG2615" s="75"/>
      <c r="EH2615" s="75"/>
      <c r="EI2615" s="75"/>
      <c r="EJ2615" s="75"/>
      <c r="EK2615" s="75"/>
      <c r="EL2615" s="75"/>
      <c r="EM2615" s="75"/>
      <c r="EN2615" s="75"/>
      <c r="EO2615" s="75"/>
      <c r="EP2615" s="75"/>
      <c r="EQ2615" s="75"/>
      <c r="ER2615" s="75"/>
      <c r="ES2615" s="75"/>
      <c r="ET2615" s="75"/>
      <c r="EU2615" s="75"/>
      <c r="EV2615" s="75"/>
      <c r="EW2615" s="75"/>
      <c r="EX2615" s="75"/>
      <c r="EY2615" s="75"/>
      <c r="EZ2615" s="75"/>
      <c r="FA2615" s="75"/>
      <c r="FB2615" s="1341"/>
      <c r="FC2615" s="75"/>
      <c r="FD2615" s="75"/>
    </row>
    <row r="2616">
      <c r="A2616" s="1340"/>
      <c r="B2616" s="786"/>
      <c r="C2616" s="1283"/>
      <c r="D2616" s="786"/>
      <c r="E2616" s="786"/>
      <c r="F2616" s="786"/>
      <c r="G2616" s="786"/>
      <c r="H2616" s="786"/>
      <c r="I2616" s="786"/>
      <c r="J2616" s="786"/>
      <c r="K2616" s="786"/>
      <c r="L2616" s="786"/>
      <c r="M2616" s="786"/>
      <c r="N2616" s="1284"/>
      <c r="O2616" s="1284"/>
      <c r="P2616" s="1285"/>
      <c r="Q2616" s="363"/>
      <c r="R2616" s="363"/>
      <c r="S2616" s="75"/>
      <c r="T2616" s="857"/>
      <c r="U2616" s="1209"/>
      <c r="V2616" s="1200"/>
      <c r="W2616" s="1200"/>
      <c r="X2616" s="1200"/>
      <c r="Y2616" s="1201"/>
      <c r="Z2616" s="1200"/>
      <c r="AA2616" s="1200"/>
      <c r="AB2616" s="1200"/>
      <c r="AC2616" s="1202"/>
      <c r="AD2616" s="1216"/>
      <c r="AE2616" s="1204"/>
      <c r="AF2616" s="75"/>
      <c r="AG2616" s="75"/>
      <c r="AH2616" s="75"/>
      <c r="AI2616" s="75"/>
      <c r="AJ2616" s="75"/>
      <c r="AK2616" s="75"/>
      <c r="AL2616" s="75"/>
      <c r="AM2616" s="75"/>
      <c r="AN2616" s="75"/>
      <c r="AO2616" s="75"/>
      <c r="AP2616" s="75"/>
      <c r="AQ2616" s="75"/>
      <c r="AR2616" s="75"/>
      <c r="AS2616" s="1286"/>
      <c r="AT2616" s="75"/>
      <c r="AU2616" s="1286"/>
      <c r="AV2616" s="1286"/>
      <c r="AW2616" s="75"/>
      <c r="AX2616" s="75"/>
      <c r="AY2616" s="1286"/>
      <c r="AZ2616" s="75"/>
      <c r="BA2616" s="75"/>
      <c r="BB2616" s="75"/>
      <c r="BC2616" s="75"/>
      <c r="BD2616" s="75"/>
      <c r="BE2616" s="75"/>
      <c r="BF2616" s="75"/>
      <c r="BG2616" s="75"/>
      <c r="BH2616" s="75"/>
      <c r="BI2616" s="75"/>
      <c r="BJ2616" s="75"/>
      <c r="BK2616" s="75"/>
      <c r="BL2616" s="75"/>
      <c r="BM2616" s="75"/>
      <c r="BN2616" s="75"/>
      <c r="BO2616" s="75"/>
      <c r="BP2616" s="75"/>
      <c r="BQ2616" s="75"/>
      <c r="BR2616" s="75"/>
      <c r="BS2616" s="75"/>
      <c r="BT2616" s="75"/>
      <c r="BU2616" s="75"/>
      <c r="BV2616" s="75"/>
      <c r="BW2616" s="1286"/>
      <c r="BX2616" s="75"/>
      <c r="BY2616" s="75"/>
      <c r="BZ2616" s="75"/>
      <c r="CA2616" s="75"/>
      <c r="CB2616" s="75"/>
      <c r="CC2616" s="1286"/>
      <c r="CD2616" s="75"/>
      <c r="CE2616" s="75"/>
      <c r="CF2616" s="75"/>
      <c r="CG2616" s="75"/>
      <c r="CH2616" s="75"/>
      <c r="CI2616" s="1286"/>
      <c r="CJ2616" s="75"/>
      <c r="CK2616" s="1286"/>
      <c r="CL2616" s="75"/>
      <c r="CM2616" s="75"/>
      <c r="CN2616" s="75"/>
      <c r="CO2616" s="75"/>
      <c r="CP2616" s="75"/>
      <c r="CQ2616" s="75"/>
      <c r="CR2616" s="75"/>
      <c r="CS2616" s="75"/>
      <c r="CT2616" s="75"/>
      <c r="CU2616" s="75"/>
      <c r="CV2616" s="75"/>
      <c r="CW2616" s="75"/>
      <c r="CX2616" s="1286"/>
      <c r="CY2616" s="75"/>
      <c r="CZ2616" s="75"/>
      <c r="DA2616" s="75"/>
      <c r="DB2616" s="75"/>
      <c r="DC2616" s="75"/>
      <c r="DD2616" s="75"/>
      <c r="DE2616" s="75"/>
      <c r="DF2616" s="75"/>
      <c r="DG2616" s="1286"/>
      <c r="DH2616" s="75"/>
      <c r="DI2616" s="1286"/>
      <c r="DJ2616" s="75"/>
      <c r="DK2616" s="75"/>
      <c r="DL2616" s="75"/>
      <c r="DM2616" s="75"/>
      <c r="DN2616" s="75"/>
      <c r="DO2616" s="75"/>
      <c r="DP2616" s="75"/>
      <c r="DQ2616" s="75"/>
      <c r="DR2616" s="75"/>
      <c r="DS2616" s="75"/>
      <c r="DT2616" s="75"/>
      <c r="DU2616" s="75"/>
      <c r="DV2616" s="1286"/>
      <c r="DW2616" s="75"/>
      <c r="DX2616" s="75"/>
      <c r="DY2616" s="75"/>
      <c r="DZ2616" s="75"/>
      <c r="EA2616" s="75"/>
      <c r="EB2616" s="75"/>
      <c r="EC2616" s="75"/>
      <c r="ED2616" s="75"/>
      <c r="EE2616" s="75"/>
      <c r="EF2616" s="75"/>
      <c r="EG2616" s="75"/>
      <c r="EH2616" s="75"/>
      <c r="EI2616" s="75"/>
      <c r="EJ2616" s="75"/>
      <c r="EK2616" s="75"/>
      <c r="EL2616" s="75"/>
      <c r="EM2616" s="75"/>
      <c r="EN2616" s="75"/>
      <c r="EO2616" s="75"/>
      <c r="EP2616" s="75"/>
      <c r="EQ2616" s="75"/>
      <c r="ER2616" s="75"/>
      <c r="ES2616" s="75"/>
      <c r="ET2616" s="75"/>
      <c r="EU2616" s="75"/>
      <c r="EV2616" s="75"/>
      <c r="EW2616" s="75"/>
      <c r="EX2616" s="75"/>
      <c r="EY2616" s="75"/>
      <c r="EZ2616" s="75"/>
      <c r="FA2616" s="75"/>
      <c r="FB2616" s="1341"/>
      <c r="FC2616" s="75"/>
      <c r="FD2616" s="75"/>
    </row>
    <row r="2617">
      <c r="A2617" s="1340"/>
      <c r="B2617" s="786"/>
      <c r="C2617" s="1283"/>
      <c r="D2617" s="786"/>
      <c r="E2617" s="786"/>
      <c r="F2617" s="786"/>
      <c r="G2617" s="786"/>
      <c r="H2617" s="786"/>
      <c r="I2617" s="786"/>
      <c r="J2617" s="786"/>
      <c r="K2617" s="786"/>
      <c r="L2617" s="786"/>
      <c r="M2617" s="786"/>
      <c r="N2617" s="1284"/>
      <c r="O2617" s="1284"/>
      <c r="P2617" s="1285"/>
      <c r="Q2617" s="363"/>
      <c r="R2617" s="363"/>
      <c r="S2617" s="75"/>
      <c r="T2617" s="857"/>
      <c r="U2617" s="1209"/>
      <c r="V2617" s="1200"/>
      <c r="W2617" s="1200"/>
      <c r="X2617" s="1200"/>
      <c r="Y2617" s="1201"/>
      <c r="Z2617" s="1200"/>
      <c r="AA2617" s="1200"/>
      <c r="AB2617" s="1200"/>
      <c r="AC2617" s="1202"/>
      <c r="AD2617" s="1216"/>
      <c r="AE2617" s="1204"/>
      <c r="AF2617" s="75"/>
      <c r="AG2617" s="75"/>
      <c r="AH2617" s="75"/>
      <c r="AI2617" s="75"/>
      <c r="AJ2617" s="75"/>
      <c r="AK2617" s="75"/>
      <c r="AL2617" s="75"/>
      <c r="AM2617" s="75"/>
      <c r="AN2617" s="75"/>
      <c r="AO2617" s="75"/>
      <c r="AP2617" s="75"/>
      <c r="AQ2617" s="75"/>
      <c r="AR2617" s="75"/>
      <c r="AS2617" s="1286"/>
      <c r="AT2617" s="75"/>
      <c r="AU2617" s="1286"/>
      <c r="AV2617" s="1286"/>
      <c r="AW2617" s="75"/>
      <c r="AX2617" s="75"/>
      <c r="AY2617" s="1286"/>
      <c r="AZ2617" s="75"/>
      <c r="BA2617" s="75"/>
      <c r="BB2617" s="75"/>
      <c r="BC2617" s="75"/>
      <c r="BD2617" s="75"/>
      <c r="BE2617" s="75"/>
      <c r="BF2617" s="75"/>
      <c r="BG2617" s="75"/>
      <c r="BH2617" s="75"/>
      <c r="BI2617" s="75"/>
      <c r="BJ2617" s="75"/>
      <c r="BK2617" s="75"/>
      <c r="BL2617" s="75"/>
      <c r="BM2617" s="75"/>
      <c r="BN2617" s="75"/>
      <c r="BO2617" s="75"/>
      <c r="BP2617" s="75"/>
      <c r="BQ2617" s="75"/>
      <c r="BR2617" s="75"/>
      <c r="BS2617" s="75"/>
      <c r="BT2617" s="75"/>
      <c r="BU2617" s="75"/>
      <c r="BV2617" s="75"/>
      <c r="BW2617" s="1286"/>
      <c r="BX2617" s="75"/>
      <c r="BY2617" s="75"/>
      <c r="BZ2617" s="75"/>
      <c r="CA2617" s="75"/>
      <c r="CB2617" s="75"/>
      <c r="CC2617" s="1286"/>
      <c r="CD2617" s="75"/>
      <c r="CE2617" s="75"/>
      <c r="CF2617" s="75"/>
      <c r="CG2617" s="75"/>
      <c r="CH2617" s="75"/>
      <c r="CI2617" s="1286"/>
      <c r="CJ2617" s="75"/>
      <c r="CK2617" s="1286"/>
      <c r="CL2617" s="75"/>
      <c r="CM2617" s="75"/>
      <c r="CN2617" s="75"/>
      <c r="CO2617" s="75"/>
      <c r="CP2617" s="75"/>
      <c r="CQ2617" s="75"/>
      <c r="CR2617" s="75"/>
      <c r="CS2617" s="75"/>
      <c r="CT2617" s="75"/>
      <c r="CU2617" s="75"/>
      <c r="CV2617" s="75"/>
      <c r="CW2617" s="75"/>
      <c r="CX2617" s="1286"/>
      <c r="CY2617" s="75"/>
      <c r="CZ2617" s="75"/>
      <c r="DA2617" s="75"/>
      <c r="DB2617" s="75"/>
      <c r="DC2617" s="75"/>
      <c r="DD2617" s="75"/>
      <c r="DE2617" s="75"/>
      <c r="DF2617" s="75"/>
      <c r="DG2617" s="1286"/>
      <c r="DH2617" s="75"/>
      <c r="DI2617" s="1286"/>
      <c r="DJ2617" s="75"/>
      <c r="DK2617" s="75"/>
      <c r="DL2617" s="75"/>
      <c r="DM2617" s="75"/>
      <c r="DN2617" s="75"/>
      <c r="DO2617" s="75"/>
      <c r="DP2617" s="75"/>
      <c r="DQ2617" s="75"/>
      <c r="DR2617" s="75"/>
      <c r="DS2617" s="75"/>
      <c r="DT2617" s="75"/>
      <c r="DU2617" s="75"/>
      <c r="DV2617" s="1286"/>
      <c r="DW2617" s="75"/>
      <c r="DX2617" s="75"/>
      <c r="DY2617" s="75"/>
      <c r="DZ2617" s="75"/>
      <c r="EA2617" s="75"/>
      <c r="EB2617" s="75"/>
      <c r="EC2617" s="75"/>
      <c r="ED2617" s="75"/>
      <c r="EE2617" s="75"/>
      <c r="EF2617" s="75"/>
      <c r="EG2617" s="75"/>
      <c r="EH2617" s="75"/>
      <c r="EI2617" s="75"/>
      <c r="EJ2617" s="75"/>
      <c r="EK2617" s="75"/>
      <c r="EL2617" s="75"/>
      <c r="EM2617" s="75"/>
      <c r="EN2617" s="75"/>
      <c r="EO2617" s="75"/>
      <c r="EP2617" s="75"/>
      <c r="EQ2617" s="75"/>
      <c r="ER2617" s="75"/>
      <c r="ES2617" s="75"/>
      <c r="ET2617" s="75"/>
      <c r="EU2617" s="75"/>
      <c r="EV2617" s="75"/>
      <c r="EW2617" s="75"/>
      <c r="EX2617" s="75"/>
      <c r="EY2617" s="75"/>
      <c r="EZ2617" s="75"/>
      <c r="FA2617" s="75"/>
      <c r="FB2617" s="1341"/>
      <c r="FC2617" s="75"/>
      <c r="FD2617" s="75"/>
    </row>
    <row r="2618">
      <c r="A2618" s="1340"/>
      <c r="B2618" s="786"/>
      <c r="C2618" s="1283"/>
      <c r="D2618" s="786"/>
      <c r="E2618" s="786"/>
      <c r="F2618" s="786"/>
      <c r="G2618" s="786"/>
      <c r="H2618" s="786"/>
      <c r="I2618" s="786"/>
      <c r="J2618" s="786"/>
      <c r="K2618" s="786"/>
      <c r="L2618" s="786"/>
      <c r="M2618" s="786"/>
      <c r="N2618" s="1284"/>
      <c r="O2618" s="1284"/>
      <c r="P2618" s="1285"/>
      <c r="Q2618" s="363"/>
      <c r="R2618" s="363"/>
      <c r="S2618" s="75"/>
      <c r="T2618" s="857"/>
      <c r="U2618" s="1209"/>
      <c r="V2618" s="1200"/>
      <c r="W2618" s="1200"/>
      <c r="X2618" s="1200"/>
      <c r="Y2618" s="1201"/>
      <c r="Z2618" s="1200"/>
      <c r="AA2618" s="1200"/>
      <c r="AB2618" s="1200"/>
      <c r="AC2618" s="1202"/>
      <c r="AD2618" s="1216"/>
      <c r="AE2618" s="1204"/>
      <c r="AF2618" s="75"/>
      <c r="AG2618" s="75"/>
      <c r="AH2618" s="75"/>
      <c r="AI2618" s="75"/>
      <c r="AJ2618" s="75"/>
      <c r="AK2618" s="75"/>
      <c r="AL2618" s="75"/>
      <c r="AM2618" s="75"/>
      <c r="AN2618" s="75"/>
      <c r="AO2618" s="75"/>
      <c r="AP2618" s="75"/>
      <c r="AQ2618" s="75"/>
      <c r="AR2618" s="75"/>
      <c r="AS2618" s="1286"/>
      <c r="AT2618" s="75"/>
      <c r="AU2618" s="1286"/>
      <c r="AV2618" s="1286"/>
      <c r="AW2618" s="75"/>
      <c r="AX2618" s="75"/>
      <c r="AY2618" s="1286"/>
      <c r="AZ2618" s="75"/>
      <c r="BA2618" s="75"/>
      <c r="BB2618" s="75"/>
      <c r="BC2618" s="75"/>
      <c r="BD2618" s="75"/>
      <c r="BE2618" s="75"/>
      <c r="BF2618" s="75"/>
      <c r="BG2618" s="75"/>
      <c r="BH2618" s="75"/>
      <c r="BI2618" s="75"/>
      <c r="BJ2618" s="75"/>
      <c r="BK2618" s="75"/>
      <c r="BL2618" s="75"/>
      <c r="BM2618" s="75"/>
      <c r="BN2618" s="75"/>
      <c r="BO2618" s="75"/>
      <c r="BP2618" s="75"/>
      <c r="BQ2618" s="75"/>
      <c r="BR2618" s="75"/>
      <c r="BS2618" s="75"/>
      <c r="BT2618" s="75"/>
      <c r="BU2618" s="75"/>
      <c r="BV2618" s="75"/>
      <c r="BW2618" s="1286"/>
      <c r="BX2618" s="75"/>
      <c r="BY2618" s="75"/>
      <c r="BZ2618" s="75"/>
      <c r="CA2618" s="75"/>
      <c r="CB2618" s="75"/>
      <c r="CC2618" s="1286"/>
      <c r="CD2618" s="75"/>
      <c r="CE2618" s="75"/>
      <c r="CF2618" s="75"/>
      <c r="CG2618" s="75"/>
      <c r="CH2618" s="75"/>
      <c r="CI2618" s="1286"/>
      <c r="CJ2618" s="75"/>
      <c r="CK2618" s="1286"/>
      <c r="CL2618" s="75"/>
      <c r="CM2618" s="75"/>
      <c r="CN2618" s="75"/>
      <c r="CO2618" s="75"/>
      <c r="CP2618" s="75"/>
      <c r="CQ2618" s="75"/>
      <c r="CR2618" s="75"/>
      <c r="CS2618" s="75"/>
      <c r="CT2618" s="75"/>
      <c r="CU2618" s="75"/>
      <c r="CV2618" s="75"/>
      <c r="CW2618" s="75"/>
      <c r="CX2618" s="1286"/>
      <c r="CY2618" s="75"/>
      <c r="CZ2618" s="75"/>
      <c r="DA2618" s="75"/>
      <c r="DB2618" s="75"/>
      <c r="DC2618" s="75"/>
      <c r="DD2618" s="75"/>
      <c r="DE2618" s="75"/>
      <c r="DF2618" s="75"/>
      <c r="DG2618" s="1286"/>
      <c r="DH2618" s="75"/>
      <c r="DI2618" s="1286"/>
      <c r="DJ2618" s="75"/>
      <c r="DK2618" s="75"/>
      <c r="DL2618" s="75"/>
      <c r="DM2618" s="75"/>
      <c r="DN2618" s="75"/>
      <c r="DO2618" s="75"/>
      <c r="DP2618" s="75"/>
      <c r="DQ2618" s="75"/>
      <c r="DR2618" s="75"/>
      <c r="DS2618" s="75"/>
      <c r="DT2618" s="75"/>
      <c r="DU2618" s="75"/>
      <c r="DV2618" s="1286"/>
      <c r="DW2618" s="75"/>
      <c r="DX2618" s="75"/>
      <c r="DY2618" s="75"/>
      <c r="DZ2618" s="75"/>
      <c r="EA2618" s="75"/>
      <c r="EB2618" s="75"/>
      <c r="EC2618" s="75"/>
      <c r="ED2618" s="75"/>
      <c r="EE2618" s="75"/>
      <c r="EF2618" s="75"/>
      <c r="EG2618" s="75"/>
      <c r="EH2618" s="75"/>
      <c r="EI2618" s="75"/>
      <c r="EJ2618" s="75"/>
      <c r="EK2618" s="75"/>
      <c r="EL2618" s="75"/>
      <c r="EM2618" s="75"/>
      <c r="EN2618" s="75"/>
      <c r="EO2618" s="75"/>
      <c r="EP2618" s="75"/>
      <c r="EQ2618" s="75"/>
      <c r="ER2618" s="75"/>
      <c r="ES2618" s="75"/>
      <c r="ET2618" s="75"/>
      <c r="EU2618" s="75"/>
      <c r="EV2618" s="75"/>
      <c r="EW2618" s="75"/>
      <c r="EX2618" s="75"/>
      <c r="EY2618" s="75"/>
      <c r="EZ2618" s="75"/>
      <c r="FA2618" s="75"/>
      <c r="FB2618" s="1341"/>
      <c r="FC2618" s="75"/>
      <c r="FD2618" s="75"/>
    </row>
    <row r="2619">
      <c r="A2619" s="1340"/>
      <c r="B2619" s="786"/>
      <c r="C2619" s="1283"/>
      <c r="D2619" s="786"/>
      <c r="E2619" s="786"/>
      <c r="F2619" s="786"/>
      <c r="G2619" s="786"/>
      <c r="H2619" s="786"/>
      <c r="I2619" s="786"/>
      <c r="J2619" s="786"/>
      <c r="K2619" s="786"/>
      <c r="L2619" s="786"/>
      <c r="M2619" s="786"/>
      <c r="N2619" s="1284"/>
      <c r="O2619" s="1284"/>
      <c r="P2619" s="1285"/>
      <c r="Q2619" s="363"/>
      <c r="R2619" s="363"/>
      <c r="S2619" s="75"/>
      <c r="T2619" s="857"/>
      <c r="U2619" s="1209"/>
      <c r="V2619" s="1200"/>
      <c r="W2619" s="1200"/>
      <c r="X2619" s="1200"/>
      <c r="Y2619" s="1201"/>
      <c r="Z2619" s="1200"/>
      <c r="AA2619" s="1200"/>
      <c r="AB2619" s="1200"/>
      <c r="AC2619" s="1202"/>
      <c r="AD2619" s="1216"/>
      <c r="AE2619" s="1204"/>
      <c r="AF2619" s="75"/>
      <c r="AG2619" s="75"/>
      <c r="AH2619" s="75"/>
      <c r="AI2619" s="75"/>
      <c r="AJ2619" s="75"/>
      <c r="AK2619" s="75"/>
      <c r="AL2619" s="75"/>
      <c r="AM2619" s="75"/>
      <c r="AN2619" s="75"/>
      <c r="AO2619" s="75"/>
      <c r="AP2619" s="75"/>
      <c r="AQ2619" s="75"/>
      <c r="AR2619" s="75"/>
      <c r="AS2619" s="1286"/>
      <c r="AT2619" s="75"/>
      <c r="AU2619" s="1286"/>
      <c r="AV2619" s="1286"/>
      <c r="AW2619" s="75"/>
      <c r="AX2619" s="75"/>
      <c r="AY2619" s="1286"/>
      <c r="AZ2619" s="75"/>
      <c r="BA2619" s="75"/>
      <c r="BB2619" s="75"/>
      <c r="BC2619" s="75"/>
      <c r="BD2619" s="75"/>
      <c r="BE2619" s="75"/>
      <c r="BF2619" s="75"/>
      <c r="BG2619" s="75"/>
      <c r="BH2619" s="75"/>
      <c r="BI2619" s="75"/>
      <c r="BJ2619" s="75"/>
      <c r="BK2619" s="75"/>
      <c r="BL2619" s="75"/>
      <c r="BM2619" s="75"/>
      <c r="BN2619" s="75"/>
      <c r="BO2619" s="75"/>
      <c r="BP2619" s="75"/>
      <c r="BQ2619" s="75"/>
      <c r="BR2619" s="75"/>
      <c r="BS2619" s="75"/>
      <c r="BT2619" s="75"/>
      <c r="BU2619" s="75"/>
      <c r="BV2619" s="75"/>
      <c r="BW2619" s="1286"/>
      <c r="BX2619" s="75"/>
      <c r="BY2619" s="75"/>
      <c r="BZ2619" s="75"/>
      <c r="CA2619" s="75"/>
      <c r="CB2619" s="75"/>
      <c r="CC2619" s="1286"/>
      <c r="CD2619" s="75"/>
      <c r="CE2619" s="75"/>
      <c r="CF2619" s="75"/>
      <c r="CG2619" s="75"/>
      <c r="CH2619" s="75"/>
      <c r="CI2619" s="1286"/>
      <c r="CJ2619" s="75"/>
      <c r="CK2619" s="1286"/>
      <c r="CL2619" s="75"/>
      <c r="CM2619" s="75"/>
      <c r="CN2619" s="75"/>
      <c r="CO2619" s="75"/>
      <c r="CP2619" s="75"/>
      <c r="CQ2619" s="75"/>
      <c r="CR2619" s="75"/>
      <c r="CS2619" s="75"/>
      <c r="CT2619" s="75"/>
      <c r="CU2619" s="75"/>
      <c r="CV2619" s="75"/>
      <c r="CW2619" s="75"/>
      <c r="CX2619" s="1286"/>
      <c r="CY2619" s="75"/>
      <c r="CZ2619" s="75"/>
      <c r="DA2619" s="75"/>
      <c r="DB2619" s="75"/>
      <c r="DC2619" s="75"/>
      <c r="DD2619" s="75"/>
      <c r="DE2619" s="75"/>
      <c r="DF2619" s="75"/>
      <c r="DG2619" s="1286"/>
      <c r="DH2619" s="75"/>
      <c r="DI2619" s="1286"/>
      <c r="DJ2619" s="75"/>
      <c r="DK2619" s="75"/>
      <c r="DL2619" s="75"/>
      <c r="DM2619" s="75"/>
      <c r="DN2619" s="75"/>
      <c r="DO2619" s="75"/>
      <c r="DP2619" s="75"/>
      <c r="DQ2619" s="75"/>
      <c r="DR2619" s="75"/>
      <c r="DS2619" s="75"/>
      <c r="DT2619" s="75"/>
      <c r="DU2619" s="75"/>
      <c r="DV2619" s="1286"/>
      <c r="DW2619" s="75"/>
      <c r="DX2619" s="75"/>
      <c r="DY2619" s="75"/>
      <c r="DZ2619" s="75"/>
      <c r="EA2619" s="75"/>
      <c r="EB2619" s="75"/>
      <c r="EC2619" s="75"/>
      <c r="ED2619" s="75"/>
      <c r="EE2619" s="75"/>
      <c r="EF2619" s="75"/>
      <c r="EG2619" s="75"/>
      <c r="EH2619" s="75"/>
      <c r="EI2619" s="75"/>
      <c r="EJ2619" s="75"/>
      <c r="EK2619" s="75"/>
      <c r="EL2619" s="75"/>
      <c r="EM2619" s="75"/>
      <c r="EN2619" s="75"/>
      <c r="EO2619" s="75"/>
      <c r="EP2619" s="75"/>
      <c r="EQ2619" s="75"/>
      <c r="ER2619" s="75"/>
      <c r="ES2619" s="75"/>
      <c r="ET2619" s="75"/>
      <c r="EU2619" s="75"/>
      <c r="EV2619" s="75"/>
      <c r="EW2619" s="75"/>
      <c r="EX2619" s="75"/>
      <c r="EY2619" s="75"/>
      <c r="EZ2619" s="75"/>
      <c r="FA2619" s="75"/>
      <c r="FB2619" s="1341"/>
      <c r="FC2619" s="75"/>
      <c r="FD2619" s="75"/>
    </row>
    <row r="2620">
      <c r="A2620" s="1340"/>
      <c r="B2620" s="786"/>
      <c r="C2620" s="1283"/>
      <c r="D2620" s="786"/>
      <c r="E2620" s="786"/>
      <c r="F2620" s="786"/>
      <c r="G2620" s="786"/>
      <c r="H2620" s="786"/>
      <c r="I2620" s="786"/>
      <c r="J2620" s="786"/>
      <c r="K2620" s="786"/>
      <c r="L2620" s="786"/>
      <c r="M2620" s="786"/>
      <c r="N2620" s="1284"/>
      <c r="O2620" s="1284"/>
      <c r="P2620" s="1285"/>
      <c r="Q2620" s="363"/>
      <c r="R2620" s="363"/>
      <c r="S2620" s="75"/>
      <c r="T2620" s="857"/>
      <c r="U2620" s="1209"/>
      <c r="V2620" s="1200"/>
      <c r="W2620" s="1200"/>
      <c r="X2620" s="1200"/>
      <c r="Y2620" s="1201"/>
      <c r="Z2620" s="1200"/>
      <c r="AA2620" s="1200"/>
      <c r="AB2620" s="1200"/>
      <c r="AC2620" s="1202"/>
      <c r="AD2620" s="1216"/>
      <c r="AE2620" s="1204"/>
      <c r="AF2620" s="75"/>
      <c r="AG2620" s="75"/>
      <c r="AH2620" s="75"/>
      <c r="AI2620" s="75"/>
      <c r="AJ2620" s="75"/>
      <c r="AK2620" s="75"/>
      <c r="AL2620" s="75"/>
      <c r="AM2620" s="75"/>
      <c r="AN2620" s="75"/>
      <c r="AO2620" s="75"/>
      <c r="AP2620" s="75"/>
      <c r="AQ2620" s="75"/>
      <c r="AR2620" s="75"/>
      <c r="AS2620" s="1286"/>
      <c r="AT2620" s="75"/>
      <c r="AU2620" s="1286"/>
      <c r="AV2620" s="1286"/>
      <c r="AW2620" s="75"/>
      <c r="AX2620" s="75"/>
      <c r="AY2620" s="1286"/>
      <c r="AZ2620" s="75"/>
      <c r="BA2620" s="75"/>
      <c r="BB2620" s="75"/>
      <c r="BC2620" s="75"/>
      <c r="BD2620" s="75"/>
      <c r="BE2620" s="75"/>
      <c r="BF2620" s="75"/>
      <c r="BG2620" s="75"/>
      <c r="BH2620" s="75"/>
      <c r="BI2620" s="75"/>
      <c r="BJ2620" s="75"/>
      <c r="BK2620" s="75"/>
      <c r="BL2620" s="75"/>
      <c r="BM2620" s="75"/>
      <c r="BN2620" s="75"/>
      <c r="BO2620" s="75"/>
      <c r="BP2620" s="75"/>
      <c r="BQ2620" s="75"/>
      <c r="BR2620" s="75"/>
      <c r="BS2620" s="75"/>
      <c r="BT2620" s="75"/>
      <c r="BU2620" s="75"/>
      <c r="BV2620" s="75"/>
      <c r="BW2620" s="1286"/>
      <c r="BX2620" s="75"/>
      <c r="BY2620" s="75"/>
      <c r="BZ2620" s="75"/>
      <c r="CA2620" s="75"/>
      <c r="CB2620" s="75"/>
      <c r="CC2620" s="1286"/>
      <c r="CD2620" s="75"/>
      <c r="CE2620" s="75"/>
      <c r="CF2620" s="75"/>
      <c r="CG2620" s="75"/>
      <c r="CH2620" s="75"/>
      <c r="CI2620" s="1286"/>
      <c r="CJ2620" s="75"/>
      <c r="CK2620" s="1286"/>
      <c r="CL2620" s="75"/>
      <c r="CM2620" s="75"/>
      <c r="CN2620" s="75"/>
      <c r="CO2620" s="75"/>
      <c r="CP2620" s="75"/>
      <c r="CQ2620" s="75"/>
      <c r="CR2620" s="75"/>
      <c r="CS2620" s="75"/>
      <c r="CT2620" s="75"/>
      <c r="CU2620" s="75"/>
      <c r="CV2620" s="75"/>
      <c r="CW2620" s="75"/>
      <c r="CX2620" s="1286"/>
      <c r="CY2620" s="75"/>
      <c r="CZ2620" s="75"/>
      <c r="DA2620" s="75"/>
      <c r="DB2620" s="75"/>
      <c r="DC2620" s="75"/>
      <c r="DD2620" s="75"/>
      <c r="DE2620" s="75"/>
      <c r="DF2620" s="75"/>
      <c r="DG2620" s="1286"/>
      <c r="DH2620" s="75"/>
      <c r="DI2620" s="1286"/>
      <c r="DJ2620" s="75"/>
      <c r="DK2620" s="75"/>
      <c r="DL2620" s="75"/>
      <c r="DM2620" s="75"/>
      <c r="DN2620" s="75"/>
      <c r="DO2620" s="75"/>
      <c r="DP2620" s="75"/>
      <c r="DQ2620" s="75"/>
      <c r="DR2620" s="75"/>
      <c r="DS2620" s="75"/>
      <c r="DT2620" s="75"/>
      <c r="DU2620" s="75"/>
      <c r="DV2620" s="1286"/>
      <c r="DW2620" s="75"/>
      <c r="DX2620" s="75"/>
      <c r="DY2620" s="75"/>
      <c r="DZ2620" s="75"/>
      <c r="EA2620" s="75"/>
      <c r="EB2620" s="75"/>
      <c r="EC2620" s="75"/>
      <c r="ED2620" s="75"/>
      <c r="EE2620" s="75"/>
      <c r="EF2620" s="75"/>
      <c r="EG2620" s="75"/>
      <c r="EH2620" s="75"/>
      <c r="EI2620" s="75"/>
      <c r="EJ2620" s="75"/>
      <c r="EK2620" s="75"/>
      <c r="EL2620" s="75"/>
      <c r="EM2620" s="75"/>
      <c r="EN2620" s="75"/>
      <c r="EO2620" s="75"/>
      <c r="EP2620" s="75"/>
      <c r="EQ2620" s="75"/>
      <c r="ER2620" s="75"/>
      <c r="ES2620" s="75"/>
      <c r="ET2620" s="75"/>
      <c r="EU2620" s="75"/>
      <c r="EV2620" s="75"/>
      <c r="EW2620" s="75"/>
      <c r="EX2620" s="75"/>
      <c r="EY2620" s="75"/>
      <c r="EZ2620" s="75"/>
      <c r="FA2620" s="75"/>
      <c r="FB2620" s="1341"/>
      <c r="FC2620" s="75"/>
      <c r="FD2620" s="75"/>
    </row>
    <row r="2621">
      <c r="A2621" s="1340"/>
      <c r="B2621" s="786"/>
      <c r="C2621" s="1283"/>
      <c r="D2621" s="786"/>
      <c r="E2621" s="786"/>
      <c r="F2621" s="786"/>
      <c r="G2621" s="786"/>
      <c r="H2621" s="786"/>
      <c r="I2621" s="786"/>
      <c r="J2621" s="786"/>
      <c r="K2621" s="786"/>
      <c r="L2621" s="786"/>
      <c r="M2621" s="786"/>
      <c r="N2621" s="1284"/>
      <c r="O2621" s="1284"/>
      <c r="P2621" s="1285"/>
      <c r="Q2621" s="363"/>
      <c r="R2621" s="363"/>
      <c r="S2621" s="75"/>
      <c r="T2621" s="857"/>
      <c r="U2621" s="1209"/>
      <c r="V2621" s="1200"/>
      <c r="W2621" s="1200"/>
      <c r="X2621" s="1200"/>
      <c r="Y2621" s="1201"/>
      <c r="Z2621" s="1200"/>
      <c r="AA2621" s="1200"/>
      <c r="AB2621" s="1200"/>
      <c r="AC2621" s="1202"/>
      <c r="AD2621" s="1216"/>
      <c r="AE2621" s="1204"/>
      <c r="AF2621" s="75"/>
      <c r="AG2621" s="75"/>
      <c r="AH2621" s="75"/>
      <c r="AI2621" s="75"/>
      <c r="AJ2621" s="75"/>
      <c r="AK2621" s="75"/>
      <c r="AL2621" s="75"/>
      <c r="AM2621" s="75"/>
      <c r="AN2621" s="75"/>
      <c r="AO2621" s="75"/>
      <c r="AP2621" s="75"/>
      <c r="AQ2621" s="75"/>
      <c r="AR2621" s="75"/>
      <c r="AS2621" s="1286"/>
      <c r="AT2621" s="75"/>
      <c r="AU2621" s="1286"/>
      <c r="AV2621" s="1286"/>
      <c r="AW2621" s="75"/>
      <c r="AX2621" s="75"/>
      <c r="AY2621" s="1286"/>
      <c r="AZ2621" s="75"/>
      <c r="BA2621" s="75"/>
      <c r="BB2621" s="75"/>
      <c r="BC2621" s="75"/>
      <c r="BD2621" s="75"/>
      <c r="BE2621" s="75"/>
      <c r="BF2621" s="75"/>
      <c r="BG2621" s="75"/>
      <c r="BH2621" s="75"/>
      <c r="BI2621" s="75"/>
      <c r="BJ2621" s="75"/>
      <c r="BK2621" s="75"/>
      <c r="BL2621" s="75"/>
      <c r="BM2621" s="75"/>
      <c r="BN2621" s="75"/>
      <c r="BO2621" s="75"/>
      <c r="BP2621" s="75"/>
      <c r="BQ2621" s="75"/>
      <c r="BR2621" s="75"/>
      <c r="BS2621" s="75"/>
      <c r="BT2621" s="75"/>
      <c r="BU2621" s="75"/>
      <c r="BV2621" s="75"/>
      <c r="BW2621" s="1286"/>
      <c r="BX2621" s="75"/>
      <c r="BY2621" s="75"/>
      <c r="BZ2621" s="75"/>
      <c r="CA2621" s="75"/>
      <c r="CB2621" s="75"/>
      <c r="CC2621" s="1286"/>
      <c r="CD2621" s="75"/>
      <c r="CE2621" s="75"/>
      <c r="CF2621" s="75"/>
      <c r="CG2621" s="75"/>
      <c r="CH2621" s="75"/>
      <c r="CI2621" s="1286"/>
      <c r="CJ2621" s="75"/>
      <c r="CK2621" s="1286"/>
      <c r="CL2621" s="75"/>
      <c r="CM2621" s="75"/>
      <c r="CN2621" s="75"/>
      <c r="CO2621" s="75"/>
      <c r="CP2621" s="75"/>
      <c r="CQ2621" s="75"/>
      <c r="CR2621" s="75"/>
      <c r="CS2621" s="75"/>
      <c r="CT2621" s="75"/>
      <c r="CU2621" s="75"/>
      <c r="CV2621" s="75"/>
      <c r="CW2621" s="75"/>
      <c r="CX2621" s="1286"/>
      <c r="CY2621" s="75"/>
      <c r="CZ2621" s="75"/>
      <c r="DA2621" s="75"/>
      <c r="DB2621" s="75"/>
      <c r="DC2621" s="75"/>
      <c r="DD2621" s="75"/>
      <c r="DE2621" s="75"/>
      <c r="DF2621" s="75"/>
      <c r="DG2621" s="1286"/>
      <c r="DH2621" s="75"/>
      <c r="DI2621" s="1286"/>
      <c r="DJ2621" s="75"/>
      <c r="DK2621" s="75"/>
      <c r="DL2621" s="75"/>
      <c r="DM2621" s="75"/>
      <c r="DN2621" s="75"/>
      <c r="DO2621" s="75"/>
      <c r="DP2621" s="75"/>
      <c r="DQ2621" s="75"/>
      <c r="DR2621" s="75"/>
      <c r="DS2621" s="75"/>
      <c r="DT2621" s="75"/>
      <c r="DU2621" s="75"/>
      <c r="DV2621" s="1286"/>
      <c r="DW2621" s="75"/>
      <c r="DX2621" s="75"/>
      <c r="DY2621" s="75"/>
      <c r="DZ2621" s="75"/>
      <c r="EA2621" s="75"/>
      <c r="EB2621" s="75"/>
      <c r="EC2621" s="75"/>
      <c r="ED2621" s="75"/>
      <c r="EE2621" s="75"/>
      <c r="EF2621" s="75"/>
      <c r="EG2621" s="75"/>
      <c r="EH2621" s="75"/>
      <c r="EI2621" s="75"/>
      <c r="EJ2621" s="75"/>
      <c r="EK2621" s="75"/>
      <c r="EL2621" s="75"/>
      <c r="EM2621" s="75"/>
      <c r="EN2621" s="75"/>
      <c r="EO2621" s="75"/>
      <c r="EP2621" s="75"/>
      <c r="EQ2621" s="75"/>
      <c r="ER2621" s="75"/>
      <c r="ES2621" s="75"/>
      <c r="ET2621" s="75"/>
      <c r="EU2621" s="75"/>
      <c r="EV2621" s="75"/>
      <c r="EW2621" s="75"/>
      <c r="EX2621" s="75"/>
      <c r="EY2621" s="75"/>
      <c r="EZ2621" s="75"/>
      <c r="FA2621" s="75"/>
      <c r="FB2621" s="1341"/>
      <c r="FC2621" s="75"/>
      <c r="FD2621" s="75"/>
    </row>
    <row r="2622">
      <c r="A2622" s="1340"/>
      <c r="B2622" s="786"/>
      <c r="C2622" s="1283"/>
      <c r="D2622" s="786"/>
      <c r="E2622" s="786"/>
      <c r="F2622" s="786"/>
      <c r="G2622" s="786"/>
      <c r="H2622" s="786"/>
      <c r="I2622" s="786"/>
      <c r="J2622" s="786"/>
      <c r="K2622" s="786"/>
      <c r="L2622" s="786"/>
      <c r="M2622" s="786"/>
      <c r="N2622" s="1284"/>
      <c r="O2622" s="1284"/>
      <c r="P2622" s="1285"/>
      <c r="Q2622" s="363"/>
      <c r="R2622" s="363"/>
      <c r="S2622" s="75"/>
      <c r="T2622" s="857"/>
      <c r="U2622" s="1209"/>
      <c r="V2622" s="1200"/>
      <c r="W2622" s="1200"/>
      <c r="X2622" s="1200"/>
      <c r="Y2622" s="1201"/>
      <c r="Z2622" s="1200"/>
      <c r="AA2622" s="1200"/>
      <c r="AB2622" s="1200"/>
      <c r="AC2622" s="1202"/>
      <c r="AD2622" s="1216"/>
      <c r="AE2622" s="1204"/>
      <c r="AF2622" s="75"/>
      <c r="AG2622" s="75"/>
      <c r="AH2622" s="75"/>
      <c r="AI2622" s="75"/>
      <c r="AJ2622" s="75"/>
      <c r="AK2622" s="75"/>
      <c r="AL2622" s="75"/>
      <c r="AM2622" s="75"/>
      <c r="AN2622" s="75"/>
      <c r="AO2622" s="75"/>
      <c r="AP2622" s="75"/>
      <c r="AQ2622" s="75"/>
      <c r="AR2622" s="75"/>
      <c r="AS2622" s="1286"/>
      <c r="AT2622" s="75"/>
      <c r="AU2622" s="1286"/>
      <c r="AV2622" s="1286"/>
      <c r="AW2622" s="75"/>
      <c r="AX2622" s="75"/>
      <c r="AY2622" s="1286"/>
      <c r="AZ2622" s="75"/>
      <c r="BA2622" s="75"/>
      <c r="BB2622" s="75"/>
      <c r="BC2622" s="75"/>
      <c r="BD2622" s="75"/>
      <c r="BE2622" s="75"/>
      <c r="BF2622" s="75"/>
      <c r="BG2622" s="75"/>
      <c r="BH2622" s="75"/>
      <c r="BI2622" s="75"/>
      <c r="BJ2622" s="75"/>
      <c r="BK2622" s="75"/>
      <c r="BL2622" s="75"/>
      <c r="BM2622" s="75"/>
      <c r="BN2622" s="75"/>
      <c r="BO2622" s="75"/>
      <c r="BP2622" s="75"/>
      <c r="BQ2622" s="75"/>
      <c r="BR2622" s="75"/>
      <c r="BS2622" s="75"/>
      <c r="BT2622" s="75"/>
      <c r="BU2622" s="75"/>
      <c r="BV2622" s="75"/>
      <c r="BW2622" s="1286"/>
      <c r="BX2622" s="75"/>
      <c r="BY2622" s="75"/>
      <c r="BZ2622" s="75"/>
      <c r="CA2622" s="75"/>
      <c r="CB2622" s="75"/>
      <c r="CC2622" s="1286"/>
      <c r="CD2622" s="75"/>
      <c r="CE2622" s="75"/>
      <c r="CF2622" s="75"/>
      <c r="CG2622" s="75"/>
      <c r="CH2622" s="75"/>
      <c r="CI2622" s="1286"/>
      <c r="CJ2622" s="75"/>
      <c r="CK2622" s="1286"/>
      <c r="CL2622" s="75"/>
      <c r="CM2622" s="75"/>
      <c r="CN2622" s="75"/>
      <c r="CO2622" s="75"/>
      <c r="CP2622" s="75"/>
      <c r="CQ2622" s="75"/>
      <c r="CR2622" s="75"/>
      <c r="CS2622" s="75"/>
      <c r="CT2622" s="75"/>
      <c r="CU2622" s="75"/>
      <c r="CV2622" s="75"/>
      <c r="CW2622" s="75"/>
      <c r="CX2622" s="1286"/>
      <c r="CY2622" s="75"/>
      <c r="CZ2622" s="75"/>
      <c r="DA2622" s="75"/>
      <c r="DB2622" s="75"/>
      <c r="DC2622" s="75"/>
      <c r="DD2622" s="75"/>
      <c r="DE2622" s="75"/>
      <c r="DF2622" s="75"/>
      <c r="DG2622" s="1286"/>
      <c r="DH2622" s="75"/>
      <c r="DI2622" s="1286"/>
      <c r="DJ2622" s="75"/>
      <c r="DK2622" s="75"/>
      <c r="DL2622" s="75"/>
      <c r="DM2622" s="75"/>
      <c r="DN2622" s="75"/>
      <c r="DO2622" s="75"/>
      <c r="DP2622" s="75"/>
      <c r="DQ2622" s="75"/>
      <c r="DR2622" s="75"/>
      <c r="DS2622" s="75"/>
      <c r="DT2622" s="75"/>
      <c r="DU2622" s="75"/>
      <c r="DV2622" s="1286"/>
      <c r="DW2622" s="75"/>
      <c r="DX2622" s="75"/>
      <c r="DY2622" s="75"/>
      <c r="DZ2622" s="75"/>
      <c r="EA2622" s="75"/>
      <c r="EB2622" s="75"/>
      <c r="EC2622" s="75"/>
      <c r="ED2622" s="75"/>
      <c r="EE2622" s="75"/>
      <c r="EF2622" s="75"/>
      <c r="EG2622" s="75"/>
      <c r="EH2622" s="75"/>
      <c r="EI2622" s="75"/>
      <c r="EJ2622" s="75"/>
      <c r="EK2622" s="75"/>
      <c r="EL2622" s="75"/>
      <c r="EM2622" s="75"/>
      <c r="EN2622" s="75"/>
      <c r="EO2622" s="75"/>
      <c r="EP2622" s="75"/>
      <c r="EQ2622" s="75"/>
      <c r="ER2622" s="75"/>
      <c r="ES2622" s="75"/>
      <c r="ET2622" s="75"/>
      <c r="EU2622" s="75"/>
      <c r="EV2622" s="75"/>
      <c r="EW2622" s="75"/>
      <c r="EX2622" s="75"/>
      <c r="EY2622" s="75"/>
      <c r="EZ2622" s="75"/>
      <c r="FA2622" s="75"/>
      <c r="FB2622" s="1341"/>
      <c r="FC2622" s="75"/>
      <c r="FD2622" s="75"/>
    </row>
    <row r="2623">
      <c r="A2623" s="1340"/>
      <c r="B2623" s="786"/>
      <c r="C2623" s="1283"/>
      <c r="D2623" s="786"/>
      <c r="E2623" s="786"/>
      <c r="F2623" s="786"/>
      <c r="G2623" s="786"/>
      <c r="H2623" s="786"/>
      <c r="I2623" s="786"/>
      <c r="J2623" s="786"/>
      <c r="K2623" s="786"/>
      <c r="L2623" s="786"/>
      <c r="M2623" s="786"/>
      <c r="N2623" s="1284"/>
      <c r="O2623" s="1284"/>
      <c r="P2623" s="1285"/>
      <c r="Q2623" s="363"/>
      <c r="R2623" s="363"/>
      <c r="S2623" s="75"/>
      <c r="T2623" s="857"/>
      <c r="U2623" s="1209"/>
      <c r="V2623" s="1200"/>
      <c r="W2623" s="1200"/>
      <c r="X2623" s="1200"/>
      <c r="Y2623" s="1201"/>
      <c r="Z2623" s="1200"/>
      <c r="AA2623" s="1200"/>
      <c r="AB2623" s="1200"/>
      <c r="AC2623" s="1202"/>
      <c r="AD2623" s="1216"/>
      <c r="AE2623" s="1204"/>
      <c r="AF2623" s="75"/>
      <c r="AG2623" s="75"/>
      <c r="AH2623" s="75"/>
      <c r="AI2623" s="75"/>
      <c r="AJ2623" s="75"/>
      <c r="AK2623" s="75"/>
      <c r="AL2623" s="75"/>
      <c r="AM2623" s="75"/>
      <c r="AN2623" s="75"/>
      <c r="AO2623" s="75"/>
      <c r="AP2623" s="75"/>
      <c r="AQ2623" s="75"/>
      <c r="AR2623" s="75"/>
      <c r="AS2623" s="1286"/>
      <c r="AT2623" s="75"/>
      <c r="AU2623" s="1286"/>
      <c r="AV2623" s="1286"/>
      <c r="AW2623" s="75"/>
      <c r="AX2623" s="75"/>
      <c r="AY2623" s="1286"/>
      <c r="AZ2623" s="75"/>
      <c r="BA2623" s="75"/>
      <c r="BB2623" s="75"/>
      <c r="BC2623" s="75"/>
      <c r="BD2623" s="75"/>
      <c r="BE2623" s="75"/>
      <c r="BF2623" s="75"/>
      <c r="BG2623" s="75"/>
      <c r="BH2623" s="75"/>
      <c r="BI2623" s="75"/>
      <c r="BJ2623" s="75"/>
      <c r="BK2623" s="75"/>
      <c r="BL2623" s="75"/>
      <c r="BM2623" s="75"/>
      <c r="BN2623" s="75"/>
      <c r="BO2623" s="75"/>
      <c r="BP2623" s="75"/>
      <c r="BQ2623" s="75"/>
      <c r="BR2623" s="75"/>
      <c r="BS2623" s="75"/>
      <c r="BT2623" s="75"/>
      <c r="BU2623" s="75"/>
      <c r="BV2623" s="75"/>
      <c r="BW2623" s="1286"/>
      <c r="BX2623" s="75"/>
      <c r="BY2623" s="75"/>
      <c r="BZ2623" s="75"/>
      <c r="CA2623" s="75"/>
      <c r="CB2623" s="75"/>
      <c r="CC2623" s="1286"/>
      <c r="CD2623" s="75"/>
      <c r="CE2623" s="75"/>
      <c r="CF2623" s="75"/>
      <c r="CG2623" s="75"/>
      <c r="CH2623" s="75"/>
      <c r="CI2623" s="1286"/>
      <c r="CJ2623" s="75"/>
      <c r="CK2623" s="1286"/>
      <c r="CL2623" s="75"/>
      <c r="CM2623" s="75"/>
      <c r="CN2623" s="75"/>
      <c r="CO2623" s="75"/>
      <c r="CP2623" s="75"/>
      <c r="CQ2623" s="75"/>
      <c r="CR2623" s="75"/>
      <c r="CS2623" s="75"/>
      <c r="CT2623" s="75"/>
      <c r="CU2623" s="75"/>
      <c r="CV2623" s="75"/>
      <c r="CW2623" s="75"/>
      <c r="CX2623" s="1286"/>
      <c r="CY2623" s="75"/>
      <c r="CZ2623" s="75"/>
      <c r="DA2623" s="75"/>
      <c r="DB2623" s="75"/>
      <c r="DC2623" s="75"/>
      <c r="DD2623" s="75"/>
      <c r="DE2623" s="75"/>
      <c r="DF2623" s="75"/>
      <c r="DG2623" s="1286"/>
      <c r="DH2623" s="75"/>
      <c r="DI2623" s="1286"/>
      <c r="DJ2623" s="75"/>
      <c r="DK2623" s="75"/>
      <c r="DL2623" s="75"/>
      <c r="DM2623" s="75"/>
      <c r="DN2623" s="75"/>
      <c r="DO2623" s="75"/>
      <c r="DP2623" s="75"/>
      <c r="DQ2623" s="75"/>
      <c r="DR2623" s="75"/>
      <c r="DS2623" s="75"/>
      <c r="DT2623" s="75"/>
      <c r="DU2623" s="75"/>
      <c r="DV2623" s="1286"/>
      <c r="DW2623" s="75"/>
      <c r="DX2623" s="75"/>
      <c r="DY2623" s="75"/>
      <c r="DZ2623" s="75"/>
      <c r="EA2623" s="75"/>
      <c r="EB2623" s="75"/>
      <c r="EC2623" s="75"/>
      <c r="ED2623" s="75"/>
      <c r="EE2623" s="75"/>
      <c r="EF2623" s="75"/>
      <c r="EG2623" s="75"/>
      <c r="EH2623" s="75"/>
      <c r="EI2623" s="75"/>
      <c r="EJ2623" s="75"/>
      <c r="EK2623" s="75"/>
      <c r="EL2623" s="75"/>
      <c r="EM2623" s="75"/>
      <c r="EN2623" s="75"/>
      <c r="EO2623" s="75"/>
      <c r="EP2623" s="75"/>
      <c r="EQ2623" s="75"/>
      <c r="ER2623" s="75"/>
      <c r="ES2623" s="75"/>
      <c r="ET2623" s="75"/>
      <c r="EU2623" s="75"/>
      <c r="EV2623" s="75"/>
      <c r="EW2623" s="75"/>
      <c r="EX2623" s="75"/>
      <c r="EY2623" s="75"/>
      <c r="EZ2623" s="75"/>
      <c r="FA2623" s="75"/>
      <c r="FB2623" s="1341"/>
      <c r="FC2623" s="75"/>
      <c r="FD2623" s="75"/>
    </row>
    <row r="2624">
      <c r="A2624" s="1340"/>
      <c r="B2624" s="786"/>
      <c r="C2624" s="1283"/>
      <c r="D2624" s="786"/>
      <c r="E2624" s="786"/>
      <c r="F2624" s="786"/>
      <c r="G2624" s="786"/>
      <c r="H2624" s="786"/>
      <c r="I2624" s="786"/>
      <c r="J2624" s="786"/>
      <c r="K2624" s="786"/>
      <c r="L2624" s="786"/>
      <c r="M2624" s="786"/>
      <c r="N2624" s="1284"/>
      <c r="O2624" s="1284"/>
      <c r="P2624" s="1285"/>
      <c r="Q2624" s="363"/>
      <c r="R2624" s="363"/>
      <c r="S2624" s="75"/>
      <c r="T2624" s="857"/>
      <c r="U2624" s="1209"/>
      <c r="V2624" s="1200"/>
      <c r="W2624" s="1200"/>
      <c r="X2624" s="1200"/>
      <c r="Y2624" s="1201"/>
      <c r="Z2624" s="1200"/>
      <c r="AA2624" s="1200"/>
      <c r="AB2624" s="1200"/>
      <c r="AC2624" s="1202"/>
      <c r="AD2624" s="1216"/>
      <c r="AE2624" s="1204"/>
      <c r="AF2624" s="75"/>
      <c r="AG2624" s="75"/>
      <c r="AH2624" s="75"/>
      <c r="AI2624" s="75"/>
      <c r="AJ2624" s="75"/>
      <c r="AK2624" s="75"/>
      <c r="AL2624" s="75"/>
      <c r="AM2624" s="75"/>
      <c r="AN2624" s="75"/>
      <c r="AO2624" s="75"/>
      <c r="AP2624" s="75"/>
      <c r="AQ2624" s="75"/>
      <c r="AR2624" s="75"/>
      <c r="AS2624" s="1286"/>
      <c r="AT2624" s="75"/>
      <c r="AU2624" s="1286"/>
      <c r="AV2624" s="1286"/>
      <c r="AW2624" s="75"/>
      <c r="AX2624" s="75"/>
      <c r="AY2624" s="1286"/>
      <c r="AZ2624" s="75"/>
      <c r="BA2624" s="75"/>
      <c r="BB2624" s="75"/>
      <c r="BC2624" s="75"/>
      <c r="BD2624" s="75"/>
      <c r="BE2624" s="75"/>
      <c r="BF2624" s="75"/>
      <c r="BG2624" s="75"/>
      <c r="BH2624" s="75"/>
      <c r="BI2624" s="75"/>
      <c r="BJ2624" s="75"/>
      <c r="BK2624" s="75"/>
      <c r="BL2624" s="75"/>
      <c r="BM2624" s="75"/>
      <c r="BN2624" s="75"/>
      <c r="BO2624" s="75"/>
      <c r="BP2624" s="75"/>
      <c r="BQ2624" s="75"/>
      <c r="BR2624" s="75"/>
      <c r="BS2624" s="75"/>
      <c r="BT2624" s="75"/>
      <c r="BU2624" s="75"/>
      <c r="BV2624" s="75"/>
      <c r="BW2624" s="1286"/>
      <c r="BX2624" s="75"/>
      <c r="BY2624" s="75"/>
      <c r="BZ2624" s="75"/>
      <c r="CA2624" s="75"/>
      <c r="CB2624" s="75"/>
      <c r="CC2624" s="1286"/>
      <c r="CD2624" s="75"/>
      <c r="CE2624" s="75"/>
      <c r="CF2624" s="75"/>
      <c r="CG2624" s="75"/>
      <c r="CH2624" s="75"/>
      <c r="CI2624" s="1286"/>
      <c r="CJ2624" s="75"/>
      <c r="CK2624" s="1286"/>
      <c r="CL2624" s="75"/>
      <c r="CM2624" s="75"/>
      <c r="CN2624" s="75"/>
      <c r="CO2624" s="75"/>
      <c r="CP2624" s="75"/>
      <c r="CQ2624" s="75"/>
      <c r="CR2624" s="75"/>
      <c r="CS2624" s="75"/>
      <c r="CT2624" s="75"/>
      <c r="CU2624" s="75"/>
      <c r="CV2624" s="75"/>
      <c r="CW2624" s="75"/>
      <c r="CX2624" s="1286"/>
      <c r="CY2624" s="75"/>
      <c r="CZ2624" s="75"/>
      <c r="DA2624" s="75"/>
      <c r="DB2624" s="75"/>
      <c r="DC2624" s="75"/>
      <c r="DD2624" s="75"/>
      <c r="DE2624" s="75"/>
      <c r="DF2624" s="75"/>
      <c r="DG2624" s="1286"/>
      <c r="DH2624" s="75"/>
      <c r="DI2624" s="1286"/>
      <c r="DJ2624" s="75"/>
      <c r="DK2624" s="75"/>
      <c r="DL2624" s="75"/>
      <c r="DM2624" s="75"/>
      <c r="DN2624" s="75"/>
      <c r="DO2624" s="75"/>
      <c r="DP2624" s="75"/>
      <c r="DQ2624" s="75"/>
      <c r="DR2624" s="75"/>
      <c r="DS2624" s="75"/>
      <c r="DT2624" s="75"/>
      <c r="DU2624" s="75"/>
      <c r="DV2624" s="1286"/>
      <c r="DW2624" s="75"/>
      <c r="DX2624" s="75"/>
      <c r="DY2624" s="75"/>
      <c r="DZ2624" s="75"/>
      <c r="EA2624" s="75"/>
      <c r="EB2624" s="75"/>
      <c r="EC2624" s="75"/>
      <c r="ED2624" s="75"/>
      <c r="EE2624" s="75"/>
      <c r="EF2624" s="75"/>
      <c r="EG2624" s="75"/>
      <c r="EH2624" s="75"/>
      <c r="EI2624" s="75"/>
      <c r="EJ2624" s="75"/>
      <c r="EK2624" s="75"/>
      <c r="EL2624" s="75"/>
      <c r="EM2624" s="75"/>
      <c r="EN2624" s="75"/>
      <c r="EO2624" s="75"/>
      <c r="EP2624" s="75"/>
      <c r="EQ2624" s="75"/>
      <c r="ER2624" s="75"/>
      <c r="ES2624" s="75"/>
      <c r="ET2624" s="75"/>
      <c r="EU2624" s="75"/>
      <c r="EV2624" s="75"/>
      <c r="EW2624" s="75"/>
      <c r="EX2624" s="75"/>
      <c r="EY2624" s="75"/>
      <c r="EZ2624" s="75"/>
      <c r="FA2624" s="75"/>
      <c r="FB2624" s="1341"/>
      <c r="FC2624" s="75"/>
      <c r="FD2624" s="75"/>
    </row>
    <row r="2625">
      <c r="A2625" s="1340"/>
      <c r="B2625" s="786"/>
      <c r="C2625" s="1283"/>
      <c r="D2625" s="786"/>
      <c r="E2625" s="786"/>
      <c r="F2625" s="786"/>
      <c r="G2625" s="786"/>
      <c r="H2625" s="786"/>
      <c r="I2625" s="786"/>
      <c r="J2625" s="786"/>
      <c r="K2625" s="786"/>
      <c r="L2625" s="786"/>
      <c r="M2625" s="786"/>
      <c r="N2625" s="1284"/>
      <c r="O2625" s="1284"/>
      <c r="P2625" s="1285"/>
      <c r="Q2625" s="363"/>
      <c r="R2625" s="363"/>
      <c r="S2625" s="75"/>
      <c r="T2625" s="857"/>
      <c r="U2625" s="1209"/>
      <c r="V2625" s="1200"/>
      <c r="W2625" s="1200"/>
      <c r="X2625" s="1200"/>
      <c r="Y2625" s="1201"/>
      <c r="Z2625" s="1200"/>
      <c r="AA2625" s="1200"/>
      <c r="AB2625" s="1200"/>
      <c r="AC2625" s="1202"/>
      <c r="AD2625" s="1216"/>
      <c r="AE2625" s="1204"/>
      <c r="AF2625" s="75"/>
      <c r="AG2625" s="75"/>
      <c r="AH2625" s="75"/>
      <c r="AI2625" s="75"/>
      <c r="AJ2625" s="75"/>
      <c r="AK2625" s="75"/>
      <c r="AL2625" s="75"/>
      <c r="AM2625" s="75"/>
      <c r="AN2625" s="75"/>
      <c r="AO2625" s="75"/>
      <c r="AP2625" s="75"/>
      <c r="AQ2625" s="75"/>
      <c r="AR2625" s="75"/>
      <c r="AS2625" s="1286"/>
      <c r="AT2625" s="75"/>
      <c r="AU2625" s="1286"/>
      <c r="AV2625" s="1286"/>
      <c r="AW2625" s="75"/>
      <c r="AX2625" s="75"/>
      <c r="AY2625" s="1286"/>
      <c r="AZ2625" s="75"/>
      <c r="BA2625" s="75"/>
      <c r="BB2625" s="75"/>
      <c r="BC2625" s="75"/>
      <c r="BD2625" s="75"/>
      <c r="BE2625" s="75"/>
      <c r="BF2625" s="75"/>
      <c r="BG2625" s="75"/>
      <c r="BH2625" s="75"/>
      <c r="BI2625" s="75"/>
      <c r="BJ2625" s="75"/>
      <c r="BK2625" s="75"/>
      <c r="BL2625" s="75"/>
      <c r="BM2625" s="75"/>
      <c r="BN2625" s="75"/>
      <c r="BO2625" s="75"/>
      <c r="BP2625" s="75"/>
      <c r="BQ2625" s="75"/>
      <c r="BR2625" s="75"/>
      <c r="BS2625" s="75"/>
      <c r="BT2625" s="75"/>
      <c r="BU2625" s="75"/>
      <c r="BV2625" s="75"/>
      <c r="BW2625" s="1286"/>
      <c r="BX2625" s="75"/>
      <c r="BY2625" s="75"/>
      <c r="BZ2625" s="75"/>
      <c r="CA2625" s="75"/>
      <c r="CB2625" s="75"/>
      <c r="CC2625" s="1286"/>
      <c r="CD2625" s="75"/>
      <c r="CE2625" s="75"/>
      <c r="CF2625" s="75"/>
      <c r="CG2625" s="75"/>
      <c r="CH2625" s="75"/>
      <c r="CI2625" s="1286"/>
      <c r="CJ2625" s="75"/>
      <c r="CK2625" s="1286"/>
      <c r="CL2625" s="75"/>
      <c r="CM2625" s="75"/>
      <c r="CN2625" s="75"/>
      <c r="CO2625" s="75"/>
      <c r="CP2625" s="75"/>
      <c r="CQ2625" s="75"/>
      <c r="CR2625" s="75"/>
      <c r="CS2625" s="75"/>
      <c r="CT2625" s="75"/>
      <c r="CU2625" s="75"/>
      <c r="CV2625" s="75"/>
      <c r="CW2625" s="75"/>
      <c r="CX2625" s="1286"/>
      <c r="CY2625" s="75"/>
      <c r="CZ2625" s="75"/>
      <c r="DA2625" s="75"/>
      <c r="DB2625" s="75"/>
      <c r="DC2625" s="75"/>
      <c r="DD2625" s="75"/>
      <c r="DE2625" s="75"/>
      <c r="DF2625" s="75"/>
      <c r="DG2625" s="1286"/>
      <c r="DH2625" s="75"/>
      <c r="DI2625" s="1286"/>
      <c r="DJ2625" s="75"/>
      <c r="DK2625" s="75"/>
      <c r="DL2625" s="75"/>
      <c r="DM2625" s="75"/>
      <c r="DN2625" s="75"/>
      <c r="DO2625" s="75"/>
      <c r="DP2625" s="75"/>
      <c r="DQ2625" s="75"/>
      <c r="DR2625" s="75"/>
      <c r="DS2625" s="75"/>
      <c r="DT2625" s="75"/>
      <c r="DU2625" s="75"/>
      <c r="DV2625" s="1286"/>
      <c r="DW2625" s="75"/>
      <c r="DX2625" s="75"/>
      <c r="DY2625" s="75"/>
      <c r="DZ2625" s="75"/>
      <c r="EA2625" s="75"/>
      <c r="EB2625" s="75"/>
      <c r="EC2625" s="75"/>
      <c r="ED2625" s="75"/>
      <c r="EE2625" s="75"/>
      <c r="EF2625" s="75"/>
      <c r="EG2625" s="75"/>
      <c r="EH2625" s="75"/>
      <c r="EI2625" s="75"/>
      <c r="EJ2625" s="75"/>
      <c r="EK2625" s="75"/>
      <c r="EL2625" s="75"/>
      <c r="EM2625" s="75"/>
      <c r="EN2625" s="75"/>
      <c r="EO2625" s="75"/>
      <c r="EP2625" s="75"/>
      <c r="EQ2625" s="75"/>
      <c r="ER2625" s="75"/>
      <c r="ES2625" s="75"/>
      <c r="ET2625" s="75"/>
      <c r="EU2625" s="75"/>
      <c r="EV2625" s="75"/>
      <c r="EW2625" s="75"/>
      <c r="EX2625" s="75"/>
      <c r="EY2625" s="75"/>
      <c r="EZ2625" s="75"/>
      <c r="FA2625" s="75"/>
      <c r="FB2625" s="1341"/>
      <c r="FC2625" s="75"/>
      <c r="FD2625" s="75"/>
    </row>
    <row r="2626">
      <c r="A2626" s="1340"/>
      <c r="B2626" s="786"/>
      <c r="C2626" s="1283"/>
      <c r="D2626" s="786"/>
      <c r="E2626" s="786"/>
      <c r="F2626" s="786"/>
      <c r="G2626" s="786"/>
      <c r="H2626" s="786"/>
      <c r="I2626" s="786"/>
      <c r="J2626" s="786"/>
      <c r="K2626" s="786"/>
      <c r="L2626" s="786"/>
      <c r="M2626" s="786"/>
      <c r="N2626" s="1284"/>
      <c r="O2626" s="1284"/>
      <c r="P2626" s="1285"/>
      <c r="Q2626" s="363"/>
      <c r="R2626" s="363"/>
      <c r="S2626" s="75"/>
      <c r="T2626" s="857"/>
      <c r="U2626" s="1209"/>
      <c r="V2626" s="1200"/>
      <c r="W2626" s="1200"/>
      <c r="X2626" s="1200"/>
      <c r="Y2626" s="1201"/>
      <c r="Z2626" s="1200"/>
      <c r="AA2626" s="1200"/>
      <c r="AB2626" s="1200"/>
      <c r="AC2626" s="1202"/>
      <c r="AD2626" s="1216"/>
      <c r="AE2626" s="1204"/>
      <c r="AF2626" s="75"/>
      <c r="AG2626" s="75"/>
      <c r="AH2626" s="75"/>
      <c r="AI2626" s="75"/>
      <c r="AJ2626" s="75"/>
      <c r="AK2626" s="75"/>
      <c r="AL2626" s="75"/>
      <c r="AM2626" s="75"/>
      <c r="AN2626" s="75"/>
      <c r="AO2626" s="75"/>
      <c r="AP2626" s="75"/>
      <c r="AQ2626" s="75"/>
      <c r="AR2626" s="75"/>
      <c r="AS2626" s="1286"/>
      <c r="AT2626" s="75"/>
      <c r="AU2626" s="1286"/>
      <c r="AV2626" s="1286"/>
      <c r="AW2626" s="75"/>
      <c r="AX2626" s="75"/>
      <c r="AY2626" s="1286"/>
      <c r="AZ2626" s="75"/>
      <c r="BA2626" s="75"/>
      <c r="BB2626" s="75"/>
      <c r="BC2626" s="75"/>
      <c r="BD2626" s="75"/>
      <c r="BE2626" s="75"/>
      <c r="BF2626" s="75"/>
      <c r="BG2626" s="75"/>
      <c r="BH2626" s="75"/>
      <c r="BI2626" s="75"/>
      <c r="BJ2626" s="75"/>
      <c r="BK2626" s="75"/>
      <c r="BL2626" s="75"/>
      <c r="BM2626" s="75"/>
      <c r="BN2626" s="75"/>
      <c r="BO2626" s="75"/>
      <c r="BP2626" s="75"/>
      <c r="BQ2626" s="75"/>
      <c r="BR2626" s="75"/>
      <c r="BS2626" s="75"/>
      <c r="BT2626" s="75"/>
      <c r="BU2626" s="75"/>
      <c r="BV2626" s="75"/>
      <c r="BW2626" s="1286"/>
      <c r="BX2626" s="75"/>
      <c r="BY2626" s="75"/>
      <c r="BZ2626" s="75"/>
      <c r="CA2626" s="75"/>
      <c r="CB2626" s="75"/>
      <c r="CC2626" s="1286"/>
      <c r="CD2626" s="75"/>
      <c r="CE2626" s="75"/>
      <c r="CF2626" s="75"/>
      <c r="CG2626" s="75"/>
      <c r="CH2626" s="75"/>
      <c r="CI2626" s="1286"/>
      <c r="CJ2626" s="75"/>
      <c r="CK2626" s="1286"/>
      <c r="CL2626" s="75"/>
      <c r="CM2626" s="75"/>
      <c r="CN2626" s="75"/>
      <c r="CO2626" s="75"/>
      <c r="CP2626" s="75"/>
      <c r="CQ2626" s="75"/>
      <c r="CR2626" s="75"/>
      <c r="CS2626" s="75"/>
      <c r="CT2626" s="75"/>
      <c r="CU2626" s="75"/>
      <c r="CV2626" s="75"/>
      <c r="CW2626" s="75"/>
      <c r="CX2626" s="1286"/>
      <c r="CY2626" s="75"/>
      <c r="CZ2626" s="75"/>
      <c r="DA2626" s="75"/>
      <c r="DB2626" s="75"/>
      <c r="DC2626" s="75"/>
      <c r="DD2626" s="75"/>
      <c r="DE2626" s="75"/>
      <c r="DF2626" s="75"/>
      <c r="DG2626" s="1286"/>
      <c r="DH2626" s="75"/>
      <c r="DI2626" s="1286"/>
      <c r="DJ2626" s="75"/>
      <c r="DK2626" s="75"/>
      <c r="DL2626" s="75"/>
      <c r="DM2626" s="75"/>
      <c r="DN2626" s="75"/>
      <c r="DO2626" s="75"/>
      <c r="DP2626" s="75"/>
      <c r="DQ2626" s="75"/>
      <c r="DR2626" s="75"/>
      <c r="DS2626" s="75"/>
      <c r="DT2626" s="75"/>
      <c r="DU2626" s="75"/>
      <c r="DV2626" s="1286"/>
      <c r="DW2626" s="75"/>
      <c r="DX2626" s="75"/>
      <c r="DY2626" s="75"/>
      <c r="DZ2626" s="75"/>
      <c r="EA2626" s="75"/>
      <c r="EB2626" s="75"/>
      <c r="EC2626" s="75"/>
      <c r="ED2626" s="75"/>
      <c r="EE2626" s="75"/>
      <c r="EF2626" s="75"/>
      <c r="EG2626" s="75"/>
      <c r="EH2626" s="75"/>
      <c r="EI2626" s="75"/>
      <c r="EJ2626" s="75"/>
      <c r="EK2626" s="75"/>
      <c r="EL2626" s="75"/>
      <c r="EM2626" s="75"/>
      <c r="EN2626" s="75"/>
      <c r="EO2626" s="75"/>
      <c r="EP2626" s="75"/>
      <c r="EQ2626" s="75"/>
      <c r="ER2626" s="75"/>
      <c r="ES2626" s="75"/>
      <c r="ET2626" s="75"/>
      <c r="EU2626" s="75"/>
      <c r="EV2626" s="75"/>
      <c r="EW2626" s="75"/>
      <c r="EX2626" s="75"/>
      <c r="EY2626" s="75"/>
      <c r="EZ2626" s="75"/>
      <c r="FA2626" s="75"/>
      <c r="FB2626" s="1341"/>
      <c r="FC2626" s="75"/>
      <c r="FD2626" s="75"/>
    </row>
    <row r="2627">
      <c r="A2627" s="1340"/>
      <c r="B2627" s="786"/>
      <c r="C2627" s="1283"/>
      <c r="D2627" s="786"/>
      <c r="E2627" s="786"/>
      <c r="F2627" s="786"/>
      <c r="G2627" s="786"/>
      <c r="H2627" s="786"/>
      <c r="I2627" s="786"/>
      <c r="J2627" s="786"/>
      <c r="K2627" s="786"/>
      <c r="L2627" s="786"/>
      <c r="M2627" s="786"/>
      <c r="N2627" s="1284"/>
      <c r="O2627" s="1284"/>
      <c r="P2627" s="1285"/>
      <c r="Q2627" s="363"/>
      <c r="R2627" s="363"/>
      <c r="S2627" s="75"/>
      <c r="T2627" s="857"/>
      <c r="U2627" s="1209"/>
      <c r="V2627" s="1200"/>
      <c r="W2627" s="1200"/>
      <c r="X2627" s="1200"/>
      <c r="Y2627" s="1201"/>
      <c r="Z2627" s="1200"/>
      <c r="AA2627" s="1200"/>
      <c r="AB2627" s="1200"/>
      <c r="AC2627" s="1202"/>
      <c r="AD2627" s="1216"/>
      <c r="AE2627" s="1204"/>
      <c r="AF2627" s="75"/>
      <c r="AG2627" s="75"/>
      <c r="AH2627" s="75"/>
      <c r="AI2627" s="75"/>
      <c r="AJ2627" s="75"/>
      <c r="AK2627" s="75"/>
      <c r="AL2627" s="75"/>
      <c r="AM2627" s="75"/>
      <c r="AN2627" s="75"/>
      <c r="AO2627" s="75"/>
      <c r="AP2627" s="75"/>
      <c r="AQ2627" s="75"/>
      <c r="AR2627" s="75"/>
      <c r="AS2627" s="1286"/>
      <c r="AT2627" s="75"/>
      <c r="AU2627" s="1286"/>
      <c r="AV2627" s="1286"/>
      <c r="AW2627" s="75"/>
      <c r="AX2627" s="75"/>
      <c r="AY2627" s="1286"/>
      <c r="AZ2627" s="75"/>
      <c r="BA2627" s="75"/>
      <c r="BB2627" s="75"/>
      <c r="BC2627" s="75"/>
      <c r="BD2627" s="75"/>
      <c r="BE2627" s="75"/>
      <c r="BF2627" s="75"/>
      <c r="BG2627" s="75"/>
      <c r="BH2627" s="75"/>
      <c r="BI2627" s="75"/>
      <c r="BJ2627" s="75"/>
      <c r="BK2627" s="75"/>
      <c r="BL2627" s="75"/>
      <c r="BM2627" s="75"/>
      <c r="BN2627" s="75"/>
      <c r="BO2627" s="75"/>
      <c r="BP2627" s="75"/>
      <c r="BQ2627" s="75"/>
      <c r="BR2627" s="75"/>
      <c r="BS2627" s="75"/>
      <c r="BT2627" s="75"/>
      <c r="BU2627" s="75"/>
      <c r="BV2627" s="75"/>
      <c r="BW2627" s="1286"/>
      <c r="BX2627" s="75"/>
      <c r="BY2627" s="75"/>
      <c r="BZ2627" s="75"/>
      <c r="CA2627" s="75"/>
      <c r="CB2627" s="75"/>
      <c r="CC2627" s="1286"/>
      <c r="CD2627" s="75"/>
      <c r="CE2627" s="75"/>
      <c r="CF2627" s="75"/>
      <c r="CG2627" s="75"/>
      <c r="CH2627" s="75"/>
      <c r="CI2627" s="1286"/>
      <c r="CJ2627" s="75"/>
      <c r="CK2627" s="1286"/>
      <c r="CL2627" s="75"/>
      <c r="CM2627" s="75"/>
      <c r="CN2627" s="75"/>
      <c r="CO2627" s="75"/>
      <c r="CP2627" s="75"/>
      <c r="CQ2627" s="75"/>
      <c r="CR2627" s="75"/>
      <c r="CS2627" s="75"/>
      <c r="CT2627" s="75"/>
      <c r="CU2627" s="75"/>
      <c r="CV2627" s="75"/>
      <c r="CW2627" s="75"/>
      <c r="CX2627" s="1286"/>
      <c r="CY2627" s="75"/>
      <c r="CZ2627" s="75"/>
      <c r="DA2627" s="75"/>
      <c r="DB2627" s="75"/>
      <c r="DC2627" s="75"/>
      <c r="DD2627" s="75"/>
      <c r="DE2627" s="75"/>
      <c r="DF2627" s="75"/>
      <c r="DG2627" s="1286"/>
      <c r="DH2627" s="75"/>
      <c r="DI2627" s="1286"/>
      <c r="DJ2627" s="75"/>
      <c r="DK2627" s="75"/>
      <c r="DL2627" s="75"/>
      <c r="DM2627" s="75"/>
      <c r="DN2627" s="75"/>
      <c r="DO2627" s="75"/>
      <c r="DP2627" s="75"/>
      <c r="DQ2627" s="75"/>
      <c r="DR2627" s="75"/>
      <c r="DS2627" s="75"/>
      <c r="DT2627" s="75"/>
      <c r="DU2627" s="75"/>
      <c r="DV2627" s="1286"/>
      <c r="DW2627" s="75"/>
      <c r="DX2627" s="75"/>
      <c r="DY2627" s="75"/>
      <c r="DZ2627" s="75"/>
      <c r="EA2627" s="75"/>
      <c r="EB2627" s="75"/>
      <c r="EC2627" s="75"/>
      <c r="ED2627" s="75"/>
      <c r="EE2627" s="75"/>
      <c r="EF2627" s="75"/>
      <c r="EG2627" s="75"/>
      <c r="EH2627" s="75"/>
      <c r="EI2627" s="75"/>
      <c r="EJ2627" s="75"/>
      <c r="EK2627" s="75"/>
      <c r="EL2627" s="75"/>
      <c r="EM2627" s="75"/>
      <c r="EN2627" s="75"/>
      <c r="EO2627" s="75"/>
      <c r="EP2627" s="75"/>
      <c r="EQ2627" s="75"/>
      <c r="ER2627" s="75"/>
      <c r="ES2627" s="75"/>
      <c r="ET2627" s="75"/>
      <c r="EU2627" s="75"/>
      <c r="EV2627" s="75"/>
      <c r="EW2627" s="75"/>
      <c r="EX2627" s="75"/>
      <c r="EY2627" s="75"/>
      <c r="EZ2627" s="75"/>
      <c r="FA2627" s="75"/>
      <c r="FB2627" s="1341"/>
      <c r="FC2627" s="75"/>
      <c r="FD2627" s="75"/>
    </row>
    <row r="2628">
      <c r="A2628" s="1340"/>
      <c r="B2628" s="786"/>
      <c r="C2628" s="1283"/>
      <c r="D2628" s="786"/>
      <c r="E2628" s="786"/>
      <c r="F2628" s="786"/>
      <c r="G2628" s="786"/>
      <c r="H2628" s="786"/>
      <c r="I2628" s="786"/>
      <c r="J2628" s="786"/>
      <c r="K2628" s="786"/>
      <c r="L2628" s="786"/>
      <c r="M2628" s="786"/>
      <c r="N2628" s="1284"/>
      <c r="O2628" s="1284"/>
      <c r="P2628" s="1285"/>
      <c r="Q2628" s="363"/>
      <c r="R2628" s="363"/>
      <c r="S2628" s="75"/>
      <c r="T2628" s="857"/>
      <c r="U2628" s="1209"/>
      <c r="V2628" s="1200"/>
      <c r="W2628" s="1200"/>
      <c r="X2628" s="1200"/>
      <c r="Y2628" s="1201"/>
      <c r="Z2628" s="1200"/>
      <c r="AA2628" s="1200"/>
      <c r="AB2628" s="1200"/>
      <c r="AC2628" s="1202"/>
      <c r="AD2628" s="1216"/>
      <c r="AE2628" s="1204"/>
      <c r="AF2628" s="75"/>
      <c r="AG2628" s="75"/>
      <c r="AH2628" s="75"/>
      <c r="AI2628" s="75"/>
      <c r="AJ2628" s="75"/>
      <c r="AK2628" s="75"/>
      <c r="AL2628" s="75"/>
      <c r="AM2628" s="75"/>
      <c r="AN2628" s="75"/>
      <c r="AO2628" s="75"/>
      <c r="AP2628" s="75"/>
      <c r="AQ2628" s="75"/>
      <c r="AR2628" s="75"/>
      <c r="AS2628" s="1286"/>
      <c r="AT2628" s="75"/>
      <c r="AU2628" s="1286"/>
      <c r="AV2628" s="1286"/>
      <c r="AW2628" s="75"/>
      <c r="AX2628" s="75"/>
      <c r="AY2628" s="1286"/>
      <c r="AZ2628" s="75"/>
      <c r="BA2628" s="75"/>
      <c r="BB2628" s="75"/>
      <c r="BC2628" s="75"/>
      <c r="BD2628" s="75"/>
      <c r="BE2628" s="75"/>
      <c r="BF2628" s="75"/>
      <c r="BG2628" s="75"/>
      <c r="BH2628" s="75"/>
      <c r="BI2628" s="75"/>
      <c r="BJ2628" s="75"/>
      <c r="BK2628" s="75"/>
      <c r="BL2628" s="75"/>
      <c r="BM2628" s="75"/>
      <c r="BN2628" s="75"/>
      <c r="BO2628" s="75"/>
      <c r="BP2628" s="75"/>
      <c r="BQ2628" s="75"/>
      <c r="BR2628" s="75"/>
      <c r="BS2628" s="75"/>
      <c r="BT2628" s="75"/>
      <c r="BU2628" s="75"/>
      <c r="BV2628" s="75"/>
      <c r="BW2628" s="1286"/>
      <c r="BX2628" s="75"/>
      <c r="BY2628" s="75"/>
      <c r="BZ2628" s="75"/>
      <c r="CA2628" s="75"/>
      <c r="CB2628" s="75"/>
      <c r="CC2628" s="1286"/>
      <c r="CD2628" s="75"/>
      <c r="CE2628" s="75"/>
      <c r="CF2628" s="75"/>
      <c r="CG2628" s="75"/>
      <c r="CH2628" s="75"/>
      <c r="CI2628" s="1286"/>
      <c r="CJ2628" s="75"/>
      <c r="CK2628" s="1286"/>
      <c r="CL2628" s="75"/>
      <c r="CM2628" s="75"/>
      <c r="CN2628" s="75"/>
      <c r="CO2628" s="75"/>
      <c r="CP2628" s="75"/>
      <c r="CQ2628" s="75"/>
      <c r="CR2628" s="75"/>
      <c r="CS2628" s="75"/>
      <c r="CT2628" s="75"/>
      <c r="CU2628" s="75"/>
      <c r="CV2628" s="75"/>
      <c r="CW2628" s="75"/>
      <c r="CX2628" s="1286"/>
      <c r="CY2628" s="75"/>
      <c r="CZ2628" s="75"/>
      <c r="DA2628" s="75"/>
      <c r="DB2628" s="75"/>
      <c r="DC2628" s="75"/>
      <c r="DD2628" s="75"/>
      <c r="DE2628" s="75"/>
      <c r="DF2628" s="75"/>
      <c r="DG2628" s="1286"/>
      <c r="DH2628" s="75"/>
      <c r="DI2628" s="1286"/>
      <c r="DJ2628" s="75"/>
      <c r="DK2628" s="75"/>
      <c r="DL2628" s="75"/>
      <c r="DM2628" s="75"/>
      <c r="DN2628" s="75"/>
      <c r="DO2628" s="75"/>
      <c r="DP2628" s="75"/>
      <c r="DQ2628" s="75"/>
      <c r="DR2628" s="75"/>
      <c r="DS2628" s="75"/>
      <c r="DT2628" s="75"/>
      <c r="DU2628" s="75"/>
      <c r="DV2628" s="1286"/>
      <c r="DW2628" s="75"/>
      <c r="DX2628" s="75"/>
      <c r="DY2628" s="75"/>
      <c r="DZ2628" s="75"/>
      <c r="EA2628" s="75"/>
      <c r="EB2628" s="75"/>
      <c r="EC2628" s="75"/>
      <c r="ED2628" s="75"/>
      <c r="EE2628" s="75"/>
      <c r="EF2628" s="75"/>
      <c r="EG2628" s="75"/>
      <c r="EH2628" s="75"/>
      <c r="EI2628" s="75"/>
      <c r="EJ2628" s="75"/>
      <c r="EK2628" s="75"/>
      <c r="EL2628" s="75"/>
      <c r="EM2628" s="75"/>
      <c r="EN2628" s="75"/>
      <c r="EO2628" s="75"/>
      <c r="EP2628" s="75"/>
      <c r="EQ2628" s="75"/>
      <c r="ER2628" s="75"/>
      <c r="ES2628" s="75"/>
      <c r="ET2628" s="75"/>
      <c r="EU2628" s="75"/>
      <c r="EV2628" s="75"/>
      <c r="EW2628" s="75"/>
      <c r="EX2628" s="75"/>
      <c r="EY2628" s="75"/>
      <c r="EZ2628" s="75"/>
      <c r="FA2628" s="75"/>
      <c r="FB2628" s="1341"/>
      <c r="FC2628" s="75"/>
      <c r="FD2628" s="75"/>
    </row>
    <row r="2629">
      <c r="A2629" s="1340"/>
      <c r="B2629" s="786"/>
      <c r="C2629" s="1283"/>
      <c r="D2629" s="786"/>
      <c r="E2629" s="786"/>
      <c r="F2629" s="786"/>
      <c r="G2629" s="786"/>
      <c r="H2629" s="786"/>
      <c r="I2629" s="786"/>
      <c r="J2629" s="786"/>
      <c r="K2629" s="786"/>
      <c r="L2629" s="786"/>
      <c r="M2629" s="786"/>
      <c r="N2629" s="1284"/>
      <c r="O2629" s="1284"/>
      <c r="P2629" s="1285"/>
      <c r="Q2629" s="363"/>
      <c r="R2629" s="363"/>
      <c r="S2629" s="75"/>
      <c r="T2629" s="857"/>
      <c r="U2629" s="1209"/>
      <c r="V2629" s="1200"/>
      <c r="W2629" s="1200"/>
      <c r="X2629" s="1200"/>
      <c r="Y2629" s="1201"/>
      <c r="Z2629" s="1200"/>
      <c r="AA2629" s="1200"/>
      <c r="AB2629" s="1200"/>
      <c r="AC2629" s="1202"/>
      <c r="AD2629" s="1216"/>
      <c r="AE2629" s="1204"/>
      <c r="AF2629" s="75"/>
      <c r="AG2629" s="75"/>
      <c r="AH2629" s="75"/>
      <c r="AI2629" s="75"/>
      <c r="AJ2629" s="75"/>
      <c r="AK2629" s="75"/>
      <c r="AL2629" s="75"/>
      <c r="AM2629" s="75"/>
      <c r="AN2629" s="75"/>
      <c r="AO2629" s="75"/>
      <c r="AP2629" s="75"/>
      <c r="AQ2629" s="75"/>
      <c r="AR2629" s="75"/>
      <c r="AS2629" s="1286"/>
      <c r="AT2629" s="75"/>
      <c r="AU2629" s="1286"/>
      <c r="AV2629" s="1286"/>
      <c r="AW2629" s="75"/>
      <c r="AX2629" s="75"/>
      <c r="AY2629" s="1286"/>
      <c r="AZ2629" s="75"/>
      <c r="BA2629" s="75"/>
      <c r="BB2629" s="75"/>
      <c r="BC2629" s="75"/>
      <c r="BD2629" s="75"/>
      <c r="BE2629" s="75"/>
      <c r="BF2629" s="75"/>
      <c r="BG2629" s="75"/>
      <c r="BH2629" s="75"/>
      <c r="BI2629" s="75"/>
      <c r="BJ2629" s="75"/>
      <c r="BK2629" s="75"/>
      <c r="BL2629" s="75"/>
      <c r="BM2629" s="75"/>
      <c r="BN2629" s="75"/>
      <c r="BO2629" s="75"/>
      <c r="BP2629" s="75"/>
      <c r="BQ2629" s="75"/>
      <c r="BR2629" s="75"/>
      <c r="BS2629" s="75"/>
      <c r="BT2629" s="75"/>
      <c r="BU2629" s="75"/>
      <c r="BV2629" s="75"/>
      <c r="BW2629" s="1286"/>
      <c r="BX2629" s="75"/>
      <c r="BY2629" s="75"/>
      <c r="BZ2629" s="75"/>
      <c r="CA2629" s="75"/>
      <c r="CB2629" s="75"/>
      <c r="CC2629" s="1286"/>
      <c r="CD2629" s="75"/>
      <c r="CE2629" s="75"/>
      <c r="CF2629" s="75"/>
      <c r="CG2629" s="75"/>
      <c r="CH2629" s="75"/>
      <c r="CI2629" s="1286"/>
      <c r="CJ2629" s="75"/>
      <c r="CK2629" s="1286"/>
      <c r="CL2629" s="75"/>
      <c r="CM2629" s="75"/>
      <c r="CN2629" s="75"/>
      <c r="CO2629" s="75"/>
      <c r="CP2629" s="75"/>
      <c r="CQ2629" s="75"/>
      <c r="CR2629" s="75"/>
      <c r="CS2629" s="75"/>
      <c r="CT2629" s="75"/>
      <c r="CU2629" s="75"/>
      <c r="CV2629" s="75"/>
      <c r="CW2629" s="75"/>
      <c r="CX2629" s="1286"/>
      <c r="CY2629" s="75"/>
      <c r="CZ2629" s="75"/>
      <c r="DA2629" s="75"/>
      <c r="DB2629" s="75"/>
      <c r="DC2629" s="75"/>
      <c r="DD2629" s="75"/>
      <c r="DE2629" s="75"/>
      <c r="DF2629" s="75"/>
      <c r="DG2629" s="1286"/>
      <c r="DH2629" s="75"/>
      <c r="DI2629" s="1286"/>
      <c r="DJ2629" s="75"/>
      <c r="DK2629" s="75"/>
      <c r="DL2629" s="75"/>
      <c r="DM2629" s="75"/>
      <c r="DN2629" s="75"/>
      <c r="DO2629" s="75"/>
      <c r="DP2629" s="75"/>
      <c r="DQ2629" s="75"/>
      <c r="DR2629" s="75"/>
      <c r="DS2629" s="75"/>
      <c r="DT2629" s="75"/>
      <c r="DU2629" s="75"/>
      <c r="DV2629" s="1286"/>
      <c r="DW2629" s="75"/>
      <c r="DX2629" s="75"/>
      <c r="DY2629" s="75"/>
      <c r="DZ2629" s="75"/>
      <c r="EA2629" s="75"/>
      <c r="EB2629" s="75"/>
      <c r="EC2629" s="75"/>
      <c r="ED2629" s="75"/>
      <c r="EE2629" s="75"/>
      <c r="EF2629" s="75"/>
      <c r="EG2629" s="75"/>
      <c r="EH2629" s="75"/>
      <c r="EI2629" s="75"/>
      <c r="EJ2629" s="75"/>
      <c r="EK2629" s="75"/>
      <c r="EL2629" s="75"/>
      <c r="EM2629" s="75"/>
      <c r="EN2629" s="75"/>
      <c r="EO2629" s="75"/>
      <c r="EP2629" s="75"/>
      <c r="EQ2629" s="75"/>
      <c r="ER2629" s="75"/>
      <c r="ES2629" s="75"/>
      <c r="ET2629" s="75"/>
      <c r="EU2629" s="75"/>
      <c r="EV2629" s="75"/>
      <c r="EW2629" s="75"/>
      <c r="EX2629" s="75"/>
      <c r="EY2629" s="75"/>
      <c r="EZ2629" s="75"/>
      <c r="FA2629" s="75"/>
      <c r="FB2629" s="1341"/>
      <c r="FC2629" s="75"/>
      <c r="FD2629" s="75"/>
    </row>
    <row r="2630">
      <c r="A2630" s="1340"/>
      <c r="B2630" s="786"/>
      <c r="C2630" s="1283"/>
      <c r="D2630" s="786"/>
      <c r="E2630" s="786"/>
      <c r="F2630" s="786"/>
      <c r="G2630" s="786"/>
      <c r="H2630" s="786"/>
      <c r="I2630" s="786"/>
      <c r="J2630" s="786"/>
      <c r="K2630" s="786"/>
      <c r="L2630" s="786"/>
      <c r="M2630" s="786"/>
      <c r="N2630" s="1284"/>
      <c r="O2630" s="1284"/>
      <c r="P2630" s="1285"/>
      <c r="Q2630" s="363"/>
      <c r="R2630" s="363"/>
      <c r="S2630" s="75"/>
      <c r="T2630" s="857"/>
      <c r="U2630" s="1209"/>
      <c r="V2630" s="1200"/>
      <c r="W2630" s="1200"/>
      <c r="X2630" s="1200"/>
      <c r="Y2630" s="1201"/>
      <c r="Z2630" s="1200"/>
      <c r="AA2630" s="1200"/>
      <c r="AB2630" s="1200"/>
      <c r="AC2630" s="1202"/>
      <c r="AD2630" s="1216"/>
      <c r="AE2630" s="1204"/>
      <c r="AF2630" s="75"/>
      <c r="AG2630" s="75"/>
      <c r="AH2630" s="75"/>
      <c r="AI2630" s="75"/>
      <c r="AJ2630" s="75"/>
      <c r="AK2630" s="75"/>
      <c r="AL2630" s="75"/>
      <c r="AM2630" s="75"/>
      <c r="AN2630" s="75"/>
      <c r="AO2630" s="75"/>
      <c r="AP2630" s="75"/>
      <c r="AQ2630" s="75"/>
      <c r="AR2630" s="75"/>
      <c r="AS2630" s="1286"/>
      <c r="AT2630" s="75"/>
      <c r="AU2630" s="1286"/>
      <c r="AV2630" s="1286"/>
      <c r="AW2630" s="75"/>
      <c r="AX2630" s="75"/>
      <c r="AY2630" s="1286"/>
      <c r="AZ2630" s="75"/>
      <c r="BA2630" s="75"/>
      <c r="BB2630" s="75"/>
      <c r="BC2630" s="75"/>
      <c r="BD2630" s="75"/>
      <c r="BE2630" s="75"/>
      <c r="BF2630" s="75"/>
      <c r="BG2630" s="75"/>
      <c r="BH2630" s="75"/>
      <c r="BI2630" s="75"/>
      <c r="BJ2630" s="75"/>
      <c r="BK2630" s="75"/>
      <c r="BL2630" s="75"/>
      <c r="BM2630" s="75"/>
      <c r="BN2630" s="75"/>
      <c r="BO2630" s="75"/>
      <c r="BP2630" s="75"/>
      <c r="BQ2630" s="75"/>
      <c r="BR2630" s="75"/>
      <c r="BS2630" s="75"/>
      <c r="BT2630" s="75"/>
      <c r="BU2630" s="75"/>
      <c r="BV2630" s="75"/>
      <c r="BW2630" s="1286"/>
      <c r="BX2630" s="75"/>
      <c r="BY2630" s="75"/>
      <c r="BZ2630" s="75"/>
      <c r="CA2630" s="75"/>
      <c r="CB2630" s="75"/>
      <c r="CC2630" s="1286"/>
      <c r="CD2630" s="75"/>
      <c r="CE2630" s="75"/>
      <c r="CF2630" s="75"/>
      <c r="CG2630" s="75"/>
      <c r="CH2630" s="75"/>
      <c r="CI2630" s="1286"/>
      <c r="CJ2630" s="75"/>
      <c r="CK2630" s="1286"/>
      <c r="CL2630" s="75"/>
      <c r="CM2630" s="75"/>
      <c r="CN2630" s="75"/>
      <c r="CO2630" s="75"/>
      <c r="CP2630" s="75"/>
      <c r="CQ2630" s="75"/>
      <c r="CR2630" s="75"/>
      <c r="CS2630" s="75"/>
      <c r="CT2630" s="75"/>
      <c r="CU2630" s="75"/>
      <c r="CV2630" s="75"/>
      <c r="CW2630" s="75"/>
      <c r="CX2630" s="1286"/>
      <c r="CY2630" s="75"/>
      <c r="CZ2630" s="75"/>
      <c r="DA2630" s="75"/>
      <c r="DB2630" s="75"/>
      <c r="DC2630" s="75"/>
      <c r="DD2630" s="75"/>
      <c r="DE2630" s="75"/>
      <c r="DF2630" s="75"/>
      <c r="DG2630" s="1286"/>
      <c r="DH2630" s="75"/>
      <c r="DI2630" s="1286"/>
      <c r="DJ2630" s="75"/>
      <c r="DK2630" s="75"/>
      <c r="DL2630" s="75"/>
      <c r="DM2630" s="75"/>
      <c r="DN2630" s="75"/>
      <c r="DO2630" s="75"/>
      <c r="DP2630" s="75"/>
      <c r="DQ2630" s="75"/>
      <c r="DR2630" s="75"/>
      <c r="DS2630" s="75"/>
      <c r="DT2630" s="75"/>
      <c r="DU2630" s="75"/>
      <c r="DV2630" s="1286"/>
      <c r="DW2630" s="75"/>
      <c r="DX2630" s="75"/>
      <c r="DY2630" s="75"/>
      <c r="DZ2630" s="75"/>
      <c r="EA2630" s="75"/>
      <c r="EB2630" s="75"/>
      <c r="EC2630" s="75"/>
      <c r="ED2630" s="75"/>
      <c r="EE2630" s="75"/>
      <c r="EF2630" s="75"/>
      <c r="EG2630" s="75"/>
      <c r="EH2630" s="75"/>
      <c r="EI2630" s="75"/>
      <c r="EJ2630" s="75"/>
      <c r="EK2630" s="75"/>
      <c r="EL2630" s="75"/>
      <c r="EM2630" s="75"/>
      <c r="EN2630" s="75"/>
      <c r="EO2630" s="75"/>
      <c r="EP2630" s="75"/>
      <c r="EQ2630" s="75"/>
      <c r="ER2630" s="75"/>
      <c r="ES2630" s="75"/>
      <c r="ET2630" s="75"/>
      <c r="EU2630" s="75"/>
      <c r="EV2630" s="75"/>
      <c r="EW2630" s="75"/>
      <c r="EX2630" s="75"/>
      <c r="EY2630" s="75"/>
      <c r="EZ2630" s="75"/>
      <c r="FA2630" s="75"/>
      <c r="FB2630" s="1341"/>
      <c r="FC2630" s="75"/>
      <c r="FD2630" s="75"/>
    </row>
    <row r="2631">
      <c r="A2631" s="1340"/>
      <c r="B2631" s="786"/>
      <c r="C2631" s="1283"/>
      <c r="D2631" s="786"/>
      <c r="E2631" s="786"/>
      <c r="F2631" s="786"/>
      <c r="G2631" s="786"/>
      <c r="H2631" s="786"/>
      <c r="I2631" s="786"/>
      <c r="J2631" s="786"/>
      <c r="K2631" s="786"/>
      <c r="L2631" s="786"/>
      <c r="M2631" s="786"/>
      <c r="N2631" s="1284"/>
      <c r="O2631" s="1284"/>
      <c r="P2631" s="1285"/>
      <c r="Q2631" s="363"/>
      <c r="R2631" s="363"/>
      <c r="S2631" s="75"/>
      <c r="T2631" s="857"/>
      <c r="U2631" s="1209"/>
      <c r="V2631" s="1200"/>
      <c r="W2631" s="1200"/>
      <c r="X2631" s="1200"/>
      <c r="Y2631" s="1201"/>
      <c r="Z2631" s="1200"/>
      <c r="AA2631" s="1200"/>
      <c r="AB2631" s="1200"/>
      <c r="AC2631" s="1202"/>
      <c r="AD2631" s="1216"/>
      <c r="AE2631" s="1204"/>
      <c r="AF2631" s="75"/>
      <c r="AG2631" s="75"/>
      <c r="AH2631" s="75"/>
      <c r="AI2631" s="75"/>
      <c r="AJ2631" s="75"/>
      <c r="AK2631" s="75"/>
      <c r="AL2631" s="75"/>
      <c r="AM2631" s="75"/>
      <c r="AN2631" s="75"/>
      <c r="AO2631" s="75"/>
      <c r="AP2631" s="75"/>
      <c r="AQ2631" s="75"/>
      <c r="AR2631" s="75"/>
      <c r="AS2631" s="1286"/>
      <c r="AT2631" s="75"/>
      <c r="AU2631" s="1286"/>
      <c r="AV2631" s="1286"/>
      <c r="AW2631" s="75"/>
      <c r="AX2631" s="75"/>
      <c r="AY2631" s="1286"/>
      <c r="AZ2631" s="75"/>
      <c r="BA2631" s="75"/>
      <c r="BB2631" s="75"/>
      <c r="BC2631" s="75"/>
      <c r="BD2631" s="75"/>
      <c r="BE2631" s="75"/>
      <c r="BF2631" s="75"/>
      <c r="BG2631" s="75"/>
      <c r="BH2631" s="75"/>
      <c r="BI2631" s="75"/>
      <c r="BJ2631" s="75"/>
      <c r="BK2631" s="75"/>
      <c r="BL2631" s="75"/>
      <c r="BM2631" s="75"/>
      <c r="BN2631" s="75"/>
      <c r="BO2631" s="75"/>
      <c r="BP2631" s="75"/>
      <c r="BQ2631" s="75"/>
      <c r="BR2631" s="75"/>
      <c r="BS2631" s="75"/>
      <c r="BT2631" s="75"/>
      <c r="BU2631" s="75"/>
      <c r="BV2631" s="75"/>
      <c r="BW2631" s="1286"/>
      <c r="BX2631" s="75"/>
      <c r="BY2631" s="75"/>
      <c r="BZ2631" s="75"/>
      <c r="CA2631" s="75"/>
      <c r="CB2631" s="75"/>
      <c r="CC2631" s="1286"/>
      <c r="CD2631" s="75"/>
      <c r="CE2631" s="75"/>
      <c r="CF2631" s="75"/>
      <c r="CG2631" s="75"/>
      <c r="CH2631" s="75"/>
      <c r="CI2631" s="1286"/>
      <c r="CJ2631" s="75"/>
      <c r="CK2631" s="1286"/>
      <c r="CL2631" s="75"/>
      <c r="CM2631" s="75"/>
      <c r="CN2631" s="75"/>
      <c r="CO2631" s="75"/>
      <c r="CP2631" s="75"/>
      <c r="CQ2631" s="75"/>
      <c r="CR2631" s="75"/>
      <c r="CS2631" s="75"/>
      <c r="CT2631" s="75"/>
      <c r="CU2631" s="75"/>
      <c r="CV2631" s="75"/>
      <c r="CW2631" s="75"/>
      <c r="CX2631" s="1286"/>
      <c r="CY2631" s="75"/>
      <c r="CZ2631" s="75"/>
      <c r="DA2631" s="75"/>
      <c r="DB2631" s="75"/>
      <c r="DC2631" s="75"/>
      <c r="DD2631" s="75"/>
      <c r="DE2631" s="75"/>
      <c r="DF2631" s="75"/>
      <c r="DG2631" s="1286"/>
      <c r="DH2631" s="75"/>
      <c r="DI2631" s="1286"/>
      <c r="DJ2631" s="75"/>
      <c r="DK2631" s="75"/>
      <c r="DL2631" s="75"/>
      <c r="DM2631" s="75"/>
      <c r="DN2631" s="75"/>
      <c r="DO2631" s="75"/>
      <c r="DP2631" s="75"/>
      <c r="DQ2631" s="75"/>
      <c r="DR2631" s="75"/>
      <c r="DS2631" s="75"/>
      <c r="DT2631" s="75"/>
      <c r="DU2631" s="75"/>
      <c r="DV2631" s="1286"/>
      <c r="DW2631" s="75"/>
      <c r="DX2631" s="75"/>
      <c r="DY2631" s="75"/>
      <c r="DZ2631" s="75"/>
      <c r="EA2631" s="75"/>
      <c r="EB2631" s="75"/>
      <c r="EC2631" s="75"/>
      <c r="ED2631" s="75"/>
      <c r="EE2631" s="75"/>
      <c r="EF2631" s="75"/>
      <c r="EG2631" s="75"/>
      <c r="EH2631" s="75"/>
      <c r="EI2631" s="75"/>
      <c r="EJ2631" s="75"/>
      <c r="EK2631" s="75"/>
      <c r="EL2631" s="75"/>
      <c r="EM2631" s="75"/>
      <c r="EN2631" s="75"/>
      <c r="EO2631" s="75"/>
      <c r="EP2631" s="75"/>
      <c r="EQ2631" s="75"/>
      <c r="ER2631" s="75"/>
      <c r="ES2631" s="75"/>
      <c r="ET2631" s="75"/>
      <c r="EU2631" s="75"/>
      <c r="EV2631" s="75"/>
      <c r="EW2631" s="75"/>
      <c r="EX2631" s="75"/>
      <c r="EY2631" s="75"/>
      <c r="EZ2631" s="75"/>
      <c r="FA2631" s="75"/>
      <c r="FB2631" s="1341"/>
      <c r="FC2631" s="75"/>
      <c r="FD2631" s="75"/>
    </row>
    <row r="2632">
      <c r="A2632" s="1340"/>
      <c r="B2632" s="786"/>
      <c r="C2632" s="1283"/>
      <c r="D2632" s="786"/>
      <c r="E2632" s="786"/>
      <c r="F2632" s="786"/>
      <c r="G2632" s="786"/>
      <c r="H2632" s="786"/>
      <c r="I2632" s="786"/>
      <c r="J2632" s="786"/>
      <c r="K2632" s="786"/>
      <c r="L2632" s="786"/>
      <c r="M2632" s="786"/>
      <c r="N2632" s="1284"/>
      <c r="O2632" s="1284"/>
      <c r="P2632" s="1285"/>
      <c r="Q2632" s="363"/>
      <c r="R2632" s="363"/>
      <c r="S2632" s="75"/>
      <c r="T2632" s="857"/>
      <c r="U2632" s="1209"/>
      <c r="V2632" s="1200"/>
      <c r="W2632" s="1200"/>
      <c r="X2632" s="1200"/>
      <c r="Y2632" s="1201"/>
      <c r="Z2632" s="1200"/>
      <c r="AA2632" s="1200"/>
      <c r="AB2632" s="1200"/>
      <c r="AC2632" s="1202"/>
      <c r="AD2632" s="1216"/>
      <c r="AE2632" s="1204"/>
      <c r="AF2632" s="75"/>
      <c r="AG2632" s="75"/>
      <c r="AH2632" s="75"/>
      <c r="AI2632" s="75"/>
      <c r="AJ2632" s="75"/>
      <c r="AK2632" s="75"/>
      <c r="AL2632" s="75"/>
      <c r="AM2632" s="75"/>
      <c r="AN2632" s="75"/>
      <c r="AO2632" s="75"/>
      <c r="AP2632" s="75"/>
      <c r="AQ2632" s="75"/>
      <c r="AR2632" s="75"/>
      <c r="AS2632" s="1286"/>
      <c r="AT2632" s="75"/>
      <c r="AU2632" s="1286"/>
      <c r="AV2632" s="1286"/>
      <c r="AW2632" s="75"/>
      <c r="AX2632" s="75"/>
      <c r="AY2632" s="1286"/>
      <c r="AZ2632" s="75"/>
      <c r="BA2632" s="75"/>
      <c r="BB2632" s="75"/>
      <c r="BC2632" s="75"/>
      <c r="BD2632" s="75"/>
      <c r="BE2632" s="75"/>
      <c r="BF2632" s="75"/>
      <c r="BG2632" s="75"/>
      <c r="BH2632" s="75"/>
      <c r="BI2632" s="75"/>
      <c r="BJ2632" s="75"/>
      <c r="BK2632" s="75"/>
      <c r="BL2632" s="75"/>
      <c r="BM2632" s="75"/>
      <c r="BN2632" s="75"/>
      <c r="BO2632" s="75"/>
      <c r="BP2632" s="75"/>
      <c r="BQ2632" s="75"/>
      <c r="BR2632" s="75"/>
      <c r="BS2632" s="75"/>
      <c r="BT2632" s="75"/>
      <c r="BU2632" s="75"/>
      <c r="BV2632" s="75"/>
      <c r="BW2632" s="1286"/>
      <c r="BX2632" s="75"/>
      <c r="BY2632" s="75"/>
      <c r="BZ2632" s="75"/>
      <c r="CA2632" s="75"/>
      <c r="CB2632" s="75"/>
      <c r="CC2632" s="1286"/>
      <c r="CD2632" s="75"/>
      <c r="CE2632" s="75"/>
      <c r="CF2632" s="75"/>
      <c r="CG2632" s="75"/>
      <c r="CH2632" s="75"/>
      <c r="CI2632" s="1286"/>
      <c r="CJ2632" s="75"/>
      <c r="CK2632" s="1286"/>
      <c r="CL2632" s="75"/>
      <c r="CM2632" s="75"/>
      <c r="CN2632" s="75"/>
      <c r="CO2632" s="75"/>
      <c r="CP2632" s="75"/>
      <c r="CQ2632" s="75"/>
      <c r="CR2632" s="75"/>
      <c r="CS2632" s="75"/>
      <c r="CT2632" s="75"/>
      <c r="CU2632" s="75"/>
      <c r="CV2632" s="75"/>
      <c r="CW2632" s="75"/>
      <c r="CX2632" s="1286"/>
      <c r="CY2632" s="75"/>
      <c r="CZ2632" s="75"/>
      <c r="DA2632" s="75"/>
      <c r="DB2632" s="75"/>
      <c r="DC2632" s="75"/>
      <c r="DD2632" s="75"/>
      <c r="DE2632" s="75"/>
      <c r="DF2632" s="75"/>
      <c r="DG2632" s="1286"/>
      <c r="DH2632" s="75"/>
      <c r="DI2632" s="1286"/>
      <c r="DJ2632" s="75"/>
      <c r="DK2632" s="75"/>
      <c r="DL2632" s="75"/>
      <c r="DM2632" s="75"/>
      <c r="DN2632" s="75"/>
      <c r="DO2632" s="75"/>
      <c r="DP2632" s="75"/>
      <c r="DQ2632" s="75"/>
      <c r="DR2632" s="75"/>
      <c r="DS2632" s="75"/>
      <c r="DT2632" s="75"/>
      <c r="DU2632" s="75"/>
      <c r="DV2632" s="1286"/>
      <c r="DW2632" s="75"/>
      <c r="DX2632" s="75"/>
      <c r="DY2632" s="75"/>
      <c r="DZ2632" s="75"/>
      <c r="EA2632" s="75"/>
      <c r="EB2632" s="75"/>
      <c r="EC2632" s="75"/>
      <c r="ED2632" s="75"/>
      <c r="EE2632" s="75"/>
      <c r="EF2632" s="75"/>
      <c r="EG2632" s="75"/>
      <c r="EH2632" s="75"/>
      <c r="EI2632" s="75"/>
      <c r="EJ2632" s="75"/>
      <c r="EK2632" s="75"/>
      <c r="EL2632" s="75"/>
      <c r="EM2632" s="75"/>
      <c r="EN2632" s="75"/>
      <c r="EO2632" s="75"/>
      <c r="EP2632" s="75"/>
      <c r="EQ2632" s="75"/>
      <c r="ER2632" s="75"/>
      <c r="ES2632" s="75"/>
      <c r="ET2632" s="75"/>
      <c r="EU2632" s="75"/>
      <c r="EV2632" s="75"/>
      <c r="EW2632" s="75"/>
      <c r="EX2632" s="75"/>
      <c r="EY2632" s="75"/>
      <c r="EZ2632" s="75"/>
      <c r="FA2632" s="75"/>
      <c r="FB2632" s="1341"/>
      <c r="FC2632" s="75"/>
      <c r="FD2632" s="75"/>
    </row>
    <row r="2633">
      <c r="A2633" s="1340"/>
      <c r="B2633" s="786"/>
      <c r="C2633" s="1283"/>
      <c r="D2633" s="786"/>
      <c r="E2633" s="786"/>
      <c r="F2633" s="786"/>
      <c r="G2633" s="786"/>
      <c r="H2633" s="786"/>
      <c r="I2633" s="786"/>
      <c r="J2633" s="786"/>
      <c r="K2633" s="786"/>
      <c r="L2633" s="786"/>
      <c r="M2633" s="786"/>
      <c r="N2633" s="1284"/>
      <c r="O2633" s="1284"/>
      <c r="P2633" s="1285"/>
      <c r="Q2633" s="363"/>
      <c r="R2633" s="363"/>
      <c r="S2633" s="75"/>
      <c r="T2633" s="857"/>
      <c r="U2633" s="1209"/>
      <c r="V2633" s="1200"/>
      <c r="W2633" s="1200"/>
      <c r="X2633" s="1200"/>
      <c r="Y2633" s="1201"/>
      <c r="Z2633" s="1200"/>
      <c r="AA2633" s="1200"/>
      <c r="AB2633" s="1200"/>
      <c r="AC2633" s="1202"/>
      <c r="AD2633" s="1216"/>
      <c r="AE2633" s="1204"/>
      <c r="AF2633" s="75"/>
      <c r="AG2633" s="75"/>
      <c r="AH2633" s="75"/>
      <c r="AI2633" s="75"/>
      <c r="AJ2633" s="75"/>
      <c r="AK2633" s="75"/>
      <c r="AL2633" s="75"/>
      <c r="AM2633" s="75"/>
      <c r="AN2633" s="75"/>
      <c r="AO2633" s="75"/>
      <c r="AP2633" s="75"/>
      <c r="AQ2633" s="75"/>
      <c r="AR2633" s="75"/>
      <c r="AS2633" s="1286"/>
      <c r="AT2633" s="75"/>
      <c r="AU2633" s="1286"/>
      <c r="AV2633" s="1286"/>
      <c r="AW2633" s="75"/>
      <c r="AX2633" s="75"/>
      <c r="AY2633" s="1286"/>
      <c r="AZ2633" s="75"/>
      <c r="BA2633" s="75"/>
      <c r="BB2633" s="75"/>
      <c r="BC2633" s="75"/>
      <c r="BD2633" s="75"/>
      <c r="BE2633" s="75"/>
      <c r="BF2633" s="75"/>
      <c r="BG2633" s="75"/>
      <c r="BH2633" s="75"/>
      <c r="BI2633" s="75"/>
      <c r="BJ2633" s="75"/>
      <c r="BK2633" s="75"/>
      <c r="BL2633" s="75"/>
      <c r="BM2633" s="75"/>
      <c r="BN2633" s="75"/>
      <c r="BO2633" s="75"/>
      <c r="BP2633" s="75"/>
      <c r="BQ2633" s="75"/>
      <c r="BR2633" s="75"/>
      <c r="BS2633" s="75"/>
      <c r="BT2633" s="75"/>
      <c r="BU2633" s="75"/>
      <c r="BV2633" s="75"/>
      <c r="BW2633" s="1286"/>
      <c r="BX2633" s="75"/>
      <c r="BY2633" s="75"/>
      <c r="BZ2633" s="75"/>
      <c r="CA2633" s="75"/>
      <c r="CB2633" s="75"/>
      <c r="CC2633" s="1286"/>
      <c r="CD2633" s="75"/>
      <c r="CE2633" s="75"/>
      <c r="CF2633" s="75"/>
      <c r="CG2633" s="75"/>
      <c r="CH2633" s="75"/>
      <c r="CI2633" s="1286"/>
      <c r="CJ2633" s="75"/>
      <c r="CK2633" s="1286"/>
      <c r="CL2633" s="75"/>
      <c r="CM2633" s="75"/>
      <c r="CN2633" s="75"/>
      <c r="CO2633" s="75"/>
      <c r="CP2633" s="75"/>
      <c r="CQ2633" s="75"/>
      <c r="CR2633" s="75"/>
      <c r="CS2633" s="75"/>
      <c r="CT2633" s="75"/>
      <c r="CU2633" s="75"/>
      <c r="CV2633" s="75"/>
      <c r="CW2633" s="75"/>
      <c r="CX2633" s="1286"/>
      <c r="CY2633" s="75"/>
      <c r="CZ2633" s="75"/>
      <c r="DA2633" s="75"/>
      <c r="DB2633" s="75"/>
      <c r="DC2633" s="75"/>
      <c r="DD2633" s="75"/>
      <c r="DE2633" s="75"/>
      <c r="DF2633" s="75"/>
      <c r="DG2633" s="1286"/>
      <c r="DH2633" s="75"/>
      <c r="DI2633" s="1286"/>
      <c r="DJ2633" s="75"/>
      <c r="DK2633" s="75"/>
      <c r="DL2633" s="75"/>
      <c r="DM2633" s="75"/>
      <c r="DN2633" s="75"/>
      <c r="DO2633" s="75"/>
      <c r="DP2633" s="75"/>
      <c r="DQ2633" s="75"/>
      <c r="DR2633" s="75"/>
      <c r="DS2633" s="75"/>
      <c r="DT2633" s="75"/>
      <c r="DU2633" s="75"/>
      <c r="DV2633" s="1286"/>
      <c r="DW2633" s="75"/>
      <c r="DX2633" s="75"/>
      <c r="DY2633" s="75"/>
      <c r="DZ2633" s="75"/>
      <c r="EA2633" s="75"/>
      <c r="EB2633" s="75"/>
      <c r="EC2633" s="75"/>
      <c r="ED2633" s="75"/>
      <c r="EE2633" s="75"/>
      <c r="EF2633" s="75"/>
      <c r="EG2633" s="75"/>
      <c r="EH2633" s="75"/>
      <c r="EI2633" s="75"/>
      <c r="EJ2633" s="75"/>
      <c r="EK2633" s="75"/>
      <c r="EL2633" s="75"/>
      <c r="EM2633" s="75"/>
      <c r="EN2633" s="75"/>
      <c r="EO2633" s="75"/>
      <c r="EP2633" s="75"/>
      <c r="EQ2633" s="75"/>
      <c r="ER2633" s="75"/>
      <c r="ES2633" s="75"/>
      <c r="ET2633" s="75"/>
      <c r="EU2633" s="75"/>
      <c r="EV2633" s="75"/>
      <c r="EW2633" s="75"/>
      <c r="EX2633" s="75"/>
      <c r="EY2633" s="75"/>
      <c r="EZ2633" s="75"/>
      <c r="FA2633" s="75"/>
      <c r="FB2633" s="1341"/>
      <c r="FC2633" s="75"/>
      <c r="FD2633" s="75"/>
    </row>
    <row r="2634">
      <c r="A2634" s="1340"/>
      <c r="B2634" s="786"/>
      <c r="C2634" s="1283"/>
      <c r="D2634" s="786"/>
      <c r="E2634" s="786"/>
      <c r="F2634" s="786"/>
      <c r="G2634" s="786"/>
      <c r="H2634" s="786"/>
      <c r="I2634" s="786"/>
      <c r="J2634" s="786"/>
      <c r="K2634" s="786"/>
      <c r="L2634" s="786"/>
      <c r="M2634" s="786"/>
      <c r="N2634" s="1284"/>
      <c r="O2634" s="1284"/>
      <c r="P2634" s="1285"/>
      <c r="Q2634" s="363"/>
      <c r="R2634" s="363"/>
      <c r="S2634" s="75"/>
      <c r="T2634" s="857"/>
      <c r="U2634" s="1209"/>
      <c r="V2634" s="1200"/>
      <c r="W2634" s="1200"/>
      <c r="X2634" s="1200"/>
      <c r="Y2634" s="1201"/>
      <c r="Z2634" s="1200"/>
      <c r="AA2634" s="1200"/>
      <c r="AB2634" s="1200"/>
      <c r="AC2634" s="1202"/>
      <c r="AD2634" s="1216"/>
      <c r="AE2634" s="1204"/>
      <c r="AF2634" s="75"/>
      <c r="AG2634" s="75"/>
      <c r="AH2634" s="75"/>
      <c r="AI2634" s="75"/>
      <c r="AJ2634" s="75"/>
      <c r="AK2634" s="75"/>
      <c r="AL2634" s="75"/>
      <c r="AM2634" s="75"/>
      <c r="AN2634" s="75"/>
      <c r="AO2634" s="75"/>
      <c r="AP2634" s="75"/>
      <c r="AQ2634" s="75"/>
      <c r="AR2634" s="75"/>
      <c r="AS2634" s="1286"/>
      <c r="AT2634" s="75"/>
      <c r="AU2634" s="1286"/>
      <c r="AV2634" s="1286"/>
      <c r="AW2634" s="75"/>
      <c r="AX2634" s="75"/>
      <c r="AY2634" s="1286"/>
      <c r="AZ2634" s="75"/>
      <c r="BA2634" s="75"/>
      <c r="BB2634" s="75"/>
      <c r="BC2634" s="75"/>
      <c r="BD2634" s="75"/>
      <c r="BE2634" s="75"/>
      <c r="BF2634" s="75"/>
      <c r="BG2634" s="75"/>
      <c r="BH2634" s="75"/>
      <c r="BI2634" s="75"/>
      <c r="BJ2634" s="75"/>
      <c r="BK2634" s="75"/>
      <c r="BL2634" s="75"/>
      <c r="BM2634" s="75"/>
      <c r="BN2634" s="75"/>
      <c r="BO2634" s="75"/>
      <c r="BP2634" s="75"/>
      <c r="BQ2634" s="75"/>
      <c r="BR2634" s="75"/>
      <c r="BS2634" s="75"/>
      <c r="BT2634" s="75"/>
      <c r="BU2634" s="75"/>
      <c r="BV2634" s="75"/>
      <c r="BW2634" s="1286"/>
      <c r="BX2634" s="75"/>
      <c r="BY2634" s="75"/>
      <c r="BZ2634" s="75"/>
      <c r="CA2634" s="75"/>
      <c r="CB2634" s="75"/>
      <c r="CC2634" s="1286"/>
      <c r="CD2634" s="75"/>
      <c r="CE2634" s="75"/>
      <c r="CF2634" s="75"/>
      <c r="CG2634" s="75"/>
      <c r="CH2634" s="75"/>
      <c r="CI2634" s="1286"/>
      <c r="CJ2634" s="75"/>
      <c r="CK2634" s="1286"/>
      <c r="CL2634" s="75"/>
      <c r="CM2634" s="75"/>
      <c r="CN2634" s="75"/>
      <c r="CO2634" s="75"/>
      <c r="CP2634" s="75"/>
      <c r="CQ2634" s="75"/>
      <c r="CR2634" s="75"/>
      <c r="CS2634" s="75"/>
      <c r="CT2634" s="75"/>
      <c r="CU2634" s="75"/>
      <c r="CV2634" s="75"/>
      <c r="CW2634" s="75"/>
      <c r="CX2634" s="1286"/>
      <c r="CY2634" s="75"/>
      <c r="CZ2634" s="75"/>
      <c r="DA2634" s="75"/>
      <c r="DB2634" s="75"/>
      <c r="DC2634" s="75"/>
      <c r="DD2634" s="75"/>
      <c r="DE2634" s="75"/>
      <c r="DF2634" s="75"/>
      <c r="DG2634" s="1286"/>
      <c r="DH2634" s="75"/>
      <c r="DI2634" s="1286"/>
      <c r="DJ2634" s="75"/>
      <c r="DK2634" s="75"/>
      <c r="DL2634" s="75"/>
      <c r="DM2634" s="75"/>
      <c r="DN2634" s="75"/>
      <c r="DO2634" s="75"/>
      <c r="DP2634" s="75"/>
      <c r="DQ2634" s="75"/>
      <c r="DR2634" s="75"/>
      <c r="DS2634" s="75"/>
      <c r="DT2634" s="75"/>
      <c r="DU2634" s="75"/>
      <c r="DV2634" s="1286"/>
      <c r="DW2634" s="75"/>
      <c r="DX2634" s="75"/>
      <c r="DY2634" s="75"/>
      <c r="DZ2634" s="75"/>
      <c r="EA2634" s="75"/>
      <c r="EB2634" s="75"/>
      <c r="EC2634" s="75"/>
      <c r="ED2634" s="75"/>
      <c r="EE2634" s="75"/>
      <c r="EF2634" s="75"/>
      <c r="EG2634" s="75"/>
      <c r="EH2634" s="75"/>
      <c r="EI2634" s="75"/>
      <c r="EJ2634" s="75"/>
      <c r="EK2634" s="75"/>
      <c r="EL2634" s="75"/>
      <c r="EM2634" s="75"/>
      <c r="EN2634" s="75"/>
      <c r="EO2634" s="75"/>
      <c r="EP2634" s="75"/>
      <c r="EQ2634" s="75"/>
      <c r="ER2634" s="75"/>
      <c r="ES2634" s="75"/>
      <c r="ET2634" s="75"/>
      <c r="EU2634" s="75"/>
      <c r="EV2634" s="75"/>
      <c r="EW2634" s="75"/>
      <c r="EX2634" s="75"/>
      <c r="EY2634" s="75"/>
      <c r="EZ2634" s="75"/>
      <c r="FA2634" s="75"/>
      <c r="FB2634" s="1341"/>
      <c r="FC2634" s="75"/>
      <c r="FD2634" s="75"/>
    </row>
    <row r="2635">
      <c r="A2635" s="1340"/>
      <c r="B2635" s="786"/>
      <c r="C2635" s="1283"/>
      <c r="D2635" s="786"/>
      <c r="E2635" s="786"/>
      <c r="F2635" s="786"/>
      <c r="G2635" s="786"/>
      <c r="H2635" s="786"/>
      <c r="I2635" s="786"/>
      <c r="J2635" s="786"/>
      <c r="K2635" s="786"/>
      <c r="L2635" s="786"/>
      <c r="M2635" s="786"/>
      <c r="N2635" s="1284"/>
      <c r="O2635" s="1284"/>
      <c r="P2635" s="1285"/>
      <c r="Q2635" s="363"/>
      <c r="R2635" s="363"/>
      <c r="S2635" s="75"/>
      <c r="T2635" s="857"/>
      <c r="U2635" s="1209"/>
      <c r="V2635" s="1200"/>
      <c r="W2635" s="1200"/>
      <c r="X2635" s="1200"/>
      <c r="Y2635" s="1201"/>
      <c r="Z2635" s="1200"/>
      <c r="AA2635" s="1200"/>
      <c r="AB2635" s="1200"/>
      <c r="AC2635" s="1202"/>
      <c r="AD2635" s="1216"/>
      <c r="AE2635" s="1204"/>
      <c r="AF2635" s="75"/>
      <c r="AG2635" s="75"/>
      <c r="AH2635" s="75"/>
      <c r="AI2635" s="75"/>
      <c r="AJ2635" s="75"/>
      <c r="AK2635" s="75"/>
      <c r="AL2635" s="75"/>
      <c r="AM2635" s="75"/>
      <c r="AN2635" s="75"/>
      <c r="AO2635" s="75"/>
      <c r="AP2635" s="75"/>
      <c r="AQ2635" s="75"/>
      <c r="AR2635" s="75"/>
      <c r="AS2635" s="1286"/>
      <c r="AT2635" s="75"/>
      <c r="AU2635" s="1286"/>
      <c r="AV2635" s="1286"/>
      <c r="AW2635" s="75"/>
      <c r="AX2635" s="75"/>
      <c r="AY2635" s="1286"/>
      <c r="AZ2635" s="75"/>
      <c r="BA2635" s="75"/>
      <c r="BB2635" s="75"/>
      <c r="BC2635" s="75"/>
      <c r="BD2635" s="75"/>
      <c r="BE2635" s="75"/>
      <c r="BF2635" s="75"/>
      <c r="BG2635" s="75"/>
      <c r="BH2635" s="75"/>
      <c r="BI2635" s="75"/>
      <c r="BJ2635" s="75"/>
      <c r="BK2635" s="75"/>
      <c r="BL2635" s="75"/>
      <c r="BM2635" s="75"/>
      <c r="BN2635" s="75"/>
      <c r="BO2635" s="75"/>
      <c r="BP2635" s="75"/>
      <c r="BQ2635" s="75"/>
      <c r="BR2635" s="75"/>
      <c r="BS2635" s="75"/>
      <c r="BT2635" s="75"/>
      <c r="BU2635" s="75"/>
      <c r="BV2635" s="75"/>
      <c r="BW2635" s="1286"/>
      <c r="BX2635" s="75"/>
      <c r="BY2635" s="75"/>
      <c r="BZ2635" s="75"/>
      <c r="CA2635" s="75"/>
      <c r="CB2635" s="75"/>
      <c r="CC2635" s="1286"/>
      <c r="CD2635" s="75"/>
      <c r="CE2635" s="75"/>
      <c r="CF2635" s="75"/>
      <c r="CG2635" s="75"/>
      <c r="CH2635" s="75"/>
      <c r="CI2635" s="1286"/>
      <c r="CJ2635" s="75"/>
      <c r="CK2635" s="1286"/>
      <c r="CL2635" s="75"/>
      <c r="CM2635" s="75"/>
      <c r="CN2635" s="75"/>
      <c r="CO2635" s="75"/>
      <c r="CP2635" s="75"/>
      <c r="CQ2635" s="75"/>
      <c r="CR2635" s="75"/>
      <c r="CS2635" s="75"/>
      <c r="CT2635" s="75"/>
      <c r="CU2635" s="75"/>
      <c r="CV2635" s="75"/>
      <c r="CW2635" s="75"/>
      <c r="CX2635" s="1286"/>
      <c r="CY2635" s="75"/>
      <c r="CZ2635" s="75"/>
      <c r="DA2635" s="75"/>
      <c r="DB2635" s="75"/>
      <c r="DC2635" s="75"/>
      <c r="DD2635" s="75"/>
      <c r="DE2635" s="75"/>
      <c r="DF2635" s="75"/>
      <c r="DG2635" s="1286"/>
      <c r="DH2635" s="75"/>
      <c r="DI2635" s="1286"/>
      <c r="DJ2635" s="75"/>
      <c r="DK2635" s="75"/>
      <c r="DL2635" s="75"/>
      <c r="DM2635" s="75"/>
      <c r="DN2635" s="75"/>
      <c r="DO2635" s="75"/>
      <c r="DP2635" s="75"/>
      <c r="DQ2635" s="75"/>
      <c r="DR2635" s="75"/>
      <c r="DS2635" s="75"/>
      <c r="DT2635" s="75"/>
      <c r="DU2635" s="75"/>
      <c r="DV2635" s="1286"/>
      <c r="DW2635" s="75"/>
      <c r="DX2635" s="75"/>
      <c r="DY2635" s="75"/>
      <c r="DZ2635" s="75"/>
      <c r="EA2635" s="75"/>
      <c r="EB2635" s="75"/>
      <c r="EC2635" s="75"/>
      <c r="ED2635" s="75"/>
      <c r="EE2635" s="75"/>
      <c r="EF2635" s="75"/>
      <c r="EG2635" s="75"/>
      <c r="EH2635" s="75"/>
      <c r="EI2635" s="75"/>
      <c r="EJ2635" s="75"/>
      <c r="EK2635" s="75"/>
      <c r="EL2635" s="75"/>
      <c r="EM2635" s="75"/>
      <c r="EN2635" s="75"/>
      <c r="EO2635" s="75"/>
      <c r="EP2635" s="75"/>
      <c r="EQ2635" s="75"/>
      <c r="ER2635" s="75"/>
      <c r="ES2635" s="75"/>
      <c r="ET2635" s="75"/>
      <c r="EU2635" s="75"/>
      <c r="EV2635" s="75"/>
      <c r="EW2635" s="75"/>
      <c r="EX2635" s="75"/>
      <c r="EY2635" s="75"/>
      <c r="EZ2635" s="75"/>
      <c r="FA2635" s="75"/>
      <c r="FB2635" s="1341"/>
      <c r="FC2635" s="75"/>
      <c r="FD2635" s="75"/>
    </row>
    <row r="2636">
      <c r="A2636" s="1340"/>
      <c r="B2636" s="786"/>
      <c r="C2636" s="1283"/>
      <c r="D2636" s="786"/>
      <c r="E2636" s="786"/>
      <c r="F2636" s="786"/>
      <c r="G2636" s="786"/>
      <c r="H2636" s="786"/>
      <c r="I2636" s="786"/>
      <c r="J2636" s="786"/>
      <c r="K2636" s="786"/>
      <c r="L2636" s="786"/>
      <c r="M2636" s="786"/>
      <c r="N2636" s="1284"/>
      <c r="O2636" s="1284"/>
      <c r="P2636" s="1285"/>
      <c r="Q2636" s="363"/>
      <c r="R2636" s="363"/>
      <c r="S2636" s="75"/>
      <c r="T2636" s="857"/>
      <c r="U2636" s="1209"/>
      <c r="V2636" s="1200"/>
      <c r="W2636" s="1200"/>
      <c r="X2636" s="1200"/>
      <c r="Y2636" s="1201"/>
      <c r="Z2636" s="1200"/>
      <c r="AA2636" s="1200"/>
      <c r="AB2636" s="1200"/>
      <c r="AC2636" s="1202"/>
      <c r="AD2636" s="1216"/>
      <c r="AE2636" s="1204"/>
      <c r="AF2636" s="75"/>
      <c r="AG2636" s="75"/>
      <c r="AH2636" s="75"/>
      <c r="AI2636" s="75"/>
      <c r="AJ2636" s="75"/>
      <c r="AK2636" s="75"/>
      <c r="AL2636" s="75"/>
      <c r="AM2636" s="75"/>
      <c r="AN2636" s="75"/>
      <c r="AO2636" s="75"/>
      <c r="AP2636" s="75"/>
      <c r="AQ2636" s="75"/>
      <c r="AR2636" s="75"/>
      <c r="AS2636" s="1286"/>
      <c r="AT2636" s="75"/>
      <c r="AU2636" s="1286"/>
      <c r="AV2636" s="1286"/>
      <c r="AW2636" s="75"/>
      <c r="AX2636" s="75"/>
      <c r="AY2636" s="1286"/>
      <c r="AZ2636" s="75"/>
      <c r="BA2636" s="75"/>
      <c r="BB2636" s="75"/>
      <c r="BC2636" s="75"/>
      <c r="BD2636" s="75"/>
      <c r="BE2636" s="75"/>
      <c r="BF2636" s="75"/>
      <c r="BG2636" s="75"/>
      <c r="BH2636" s="75"/>
      <c r="BI2636" s="75"/>
      <c r="BJ2636" s="75"/>
      <c r="BK2636" s="75"/>
      <c r="BL2636" s="75"/>
      <c r="BM2636" s="75"/>
      <c r="BN2636" s="75"/>
      <c r="BO2636" s="75"/>
      <c r="BP2636" s="75"/>
      <c r="BQ2636" s="75"/>
      <c r="BR2636" s="75"/>
      <c r="BS2636" s="75"/>
      <c r="BT2636" s="75"/>
      <c r="BU2636" s="75"/>
      <c r="BV2636" s="75"/>
      <c r="BW2636" s="1286"/>
      <c r="BX2636" s="75"/>
      <c r="BY2636" s="75"/>
      <c r="BZ2636" s="75"/>
      <c r="CA2636" s="75"/>
      <c r="CB2636" s="75"/>
      <c r="CC2636" s="1286"/>
      <c r="CD2636" s="75"/>
      <c r="CE2636" s="75"/>
      <c r="CF2636" s="75"/>
      <c r="CG2636" s="75"/>
      <c r="CH2636" s="75"/>
      <c r="CI2636" s="1286"/>
      <c r="CJ2636" s="75"/>
      <c r="CK2636" s="1286"/>
      <c r="CL2636" s="75"/>
      <c r="CM2636" s="75"/>
      <c r="CN2636" s="75"/>
      <c r="CO2636" s="75"/>
      <c r="CP2636" s="75"/>
      <c r="CQ2636" s="75"/>
      <c r="CR2636" s="75"/>
      <c r="CS2636" s="75"/>
      <c r="CT2636" s="75"/>
      <c r="CU2636" s="75"/>
      <c r="CV2636" s="75"/>
      <c r="CW2636" s="75"/>
      <c r="CX2636" s="1286"/>
      <c r="CY2636" s="75"/>
      <c r="CZ2636" s="75"/>
      <c r="DA2636" s="75"/>
      <c r="DB2636" s="75"/>
      <c r="DC2636" s="75"/>
      <c r="DD2636" s="75"/>
      <c r="DE2636" s="75"/>
      <c r="DF2636" s="75"/>
      <c r="DG2636" s="1286"/>
      <c r="DH2636" s="75"/>
      <c r="DI2636" s="1286"/>
      <c r="DJ2636" s="75"/>
      <c r="DK2636" s="75"/>
      <c r="DL2636" s="75"/>
      <c r="DM2636" s="75"/>
      <c r="DN2636" s="75"/>
      <c r="DO2636" s="75"/>
      <c r="DP2636" s="75"/>
      <c r="DQ2636" s="75"/>
      <c r="DR2636" s="75"/>
      <c r="DS2636" s="75"/>
      <c r="DT2636" s="75"/>
      <c r="DU2636" s="75"/>
      <c r="DV2636" s="1286"/>
      <c r="DW2636" s="75"/>
      <c r="DX2636" s="75"/>
      <c r="DY2636" s="75"/>
      <c r="DZ2636" s="75"/>
      <c r="EA2636" s="75"/>
      <c r="EB2636" s="75"/>
      <c r="EC2636" s="75"/>
      <c r="ED2636" s="75"/>
      <c r="EE2636" s="75"/>
      <c r="EF2636" s="75"/>
      <c r="EG2636" s="75"/>
      <c r="EH2636" s="75"/>
      <c r="EI2636" s="75"/>
      <c r="EJ2636" s="75"/>
      <c r="EK2636" s="75"/>
      <c r="EL2636" s="75"/>
      <c r="EM2636" s="75"/>
      <c r="EN2636" s="75"/>
      <c r="EO2636" s="75"/>
      <c r="EP2636" s="75"/>
      <c r="EQ2636" s="75"/>
      <c r="ER2636" s="75"/>
      <c r="ES2636" s="75"/>
      <c r="ET2636" s="75"/>
      <c r="EU2636" s="75"/>
      <c r="EV2636" s="75"/>
      <c r="EW2636" s="75"/>
      <c r="EX2636" s="75"/>
      <c r="EY2636" s="75"/>
      <c r="EZ2636" s="75"/>
      <c r="FA2636" s="75"/>
      <c r="FB2636" s="1341"/>
      <c r="FC2636" s="75"/>
      <c r="FD2636" s="75"/>
    </row>
    <row r="2637">
      <c r="A2637" s="1340"/>
      <c r="B2637" s="786"/>
      <c r="C2637" s="1283"/>
      <c r="D2637" s="786"/>
      <c r="E2637" s="786"/>
      <c r="F2637" s="786"/>
      <c r="G2637" s="786"/>
      <c r="H2637" s="786"/>
      <c r="I2637" s="786"/>
      <c r="J2637" s="786"/>
      <c r="K2637" s="786"/>
      <c r="L2637" s="786"/>
      <c r="M2637" s="786"/>
      <c r="N2637" s="1284"/>
      <c r="O2637" s="1284"/>
      <c r="P2637" s="1285"/>
      <c r="Q2637" s="363"/>
      <c r="R2637" s="363"/>
      <c r="S2637" s="75"/>
      <c r="T2637" s="857"/>
      <c r="U2637" s="1209"/>
      <c r="V2637" s="1200"/>
      <c r="W2637" s="1200"/>
      <c r="X2637" s="1200"/>
      <c r="Y2637" s="1201"/>
      <c r="Z2637" s="1200"/>
      <c r="AA2637" s="1200"/>
      <c r="AB2637" s="1200"/>
      <c r="AC2637" s="1202"/>
      <c r="AD2637" s="1216"/>
      <c r="AE2637" s="1204"/>
      <c r="AF2637" s="75"/>
      <c r="AG2637" s="75"/>
      <c r="AH2637" s="75"/>
      <c r="AI2637" s="75"/>
      <c r="AJ2637" s="75"/>
      <c r="AK2637" s="75"/>
      <c r="AL2637" s="75"/>
      <c r="AM2637" s="75"/>
      <c r="AN2637" s="75"/>
      <c r="AO2637" s="75"/>
      <c r="AP2637" s="75"/>
      <c r="AQ2637" s="75"/>
      <c r="AR2637" s="75"/>
      <c r="AS2637" s="1286"/>
      <c r="AT2637" s="75"/>
      <c r="AU2637" s="1286"/>
      <c r="AV2637" s="1286"/>
      <c r="AW2637" s="75"/>
      <c r="AX2637" s="75"/>
      <c r="AY2637" s="1286"/>
      <c r="AZ2637" s="75"/>
      <c r="BA2637" s="75"/>
      <c r="BB2637" s="75"/>
      <c r="BC2637" s="75"/>
      <c r="BD2637" s="75"/>
      <c r="BE2637" s="75"/>
      <c r="BF2637" s="75"/>
      <c r="BG2637" s="75"/>
      <c r="BH2637" s="75"/>
      <c r="BI2637" s="75"/>
      <c r="BJ2637" s="75"/>
      <c r="BK2637" s="75"/>
      <c r="BL2637" s="75"/>
      <c r="BM2637" s="75"/>
      <c r="BN2637" s="75"/>
      <c r="BO2637" s="75"/>
      <c r="BP2637" s="75"/>
      <c r="BQ2637" s="75"/>
      <c r="BR2637" s="75"/>
      <c r="BS2637" s="75"/>
      <c r="BT2637" s="75"/>
      <c r="BU2637" s="75"/>
      <c r="BV2637" s="75"/>
      <c r="BW2637" s="1286"/>
      <c r="BX2637" s="75"/>
      <c r="BY2637" s="75"/>
      <c r="BZ2637" s="75"/>
      <c r="CA2637" s="75"/>
      <c r="CB2637" s="75"/>
      <c r="CC2637" s="1286"/>
      <c r="CD2637" s="75"/>
      <c r="CE2637" s="75"/>
      <c r="CF2637" s="75"/>
      <c r="CG2637" s="75"/>
      <c r="CH2637" s="75"/>
      <c r="CI2637" s="1286"/>
      <c r="CJ2637" s="75"/>
      <c r="CK2637" s="1286"/>
      <c r="CL2637" s="75"/>
      <c r="CM2637" s="75"/>
      <c r="CN2637" s="75"/>
      <c r="CO2637" s="75"/>
      <c r="CP2637" s="75"/>
      <c r="CQ2637" s="75"/>
      <c r="CR2637" s="75"/>
      <c r="CS2637" s="75"/>
      <c r="CT2637" s="75"/>
      <c r="CU2637" s="75"/>
      <c r="CV2637" s="75"/>
      <c r="CW2637" s="75"/>
      <c r="CX2637" s="1286"/>
      <c r="CY2637" s="75"/>
      <c r="CZ2637" s="75"/>
      <c r="DA2637" s="75"/>
      <c r="DB2637" s="75"/>
      <c r="DC2637" s="75"/>
      <c r="DD2637" s="75"/>
      <c r="DE2637" s="75"/>
      <c r="DF2637" s="75"/>
      <c r="DG2637" s="1286"/>
      <c r="DH2637" s="75"/>
      <c r="DI2637" s="1286"/>
      <c r="DJ2637" s="75"/>
      <c r="DK2637" s="75"/>
      <c r="DL2637" s="75"/>
      <c r="DM2637" s="75"/>
      <c r="DN2637" s="75"/>
      <c r="DO2637" s="75"/>
      <c r="DP2637" s="75"/>
      <c r="DQ2637" s="75"/>
      <c r="DR2637" s="75"/>
      <c r="DS2637" s="75"/>
      <c r="DT2637" s="75"/>
      <c r="DU2637" s="75"/>
      <c r="DV2637" s="1286"/>
      <c r="DW2637" s="75"/>
      <c r="DX2637" s="75"/>
      <c r="DY2637" s="75"/>
      <c r="DZ2637" s="75"/>
      <c r="EA2637" s="75"/>
      <c r="EB2637" s="75"/>
      <c r="EC2637" s="75"/>
      <c r="ED2637" s="75"/>
      <c r="EE2637" s="75"/>
      <c r="EF2637" s="75"/>
      <c r="EG2637" s="75"/>
      <c r="EH2637" s="75"/>
      <c r="EI2637" s="75"/>
      <c r="EJ2637" s="75"/>
      <c r="EK2637" s="75"/>
      <c r="EL2637" s="75"/>
      <c r="EM2637" s="75"/>
      <c r="EN2637" s="75"/>
      <c r="EO2637" s="75"/>
      <c r="EP2637" s="75"/>
      <c r="EQ2637" s="75"/>
      <c r="ER2637" s="75"/>
      <c r="ES2637" s="75"/>
      <c r="ET2637" s="75"/>
      <c r="EU2637" s="75"/>
      <c r="EV2637" s="75"/>
      <c r="EW2637" s="75"/>
      <c r="EX2637" s="75"/>
      <c r="EY2637" s="75"/>
      <c r="EZ2637" s="75"/>
      <c r="FA2637" s="75"/>
      <c r="FB2637" s="1341"/>
      <c r="FC2637" s="75"/>
      <c r="FD2637" s="75"/>
    </row>
    <row r="2638">
      <c r="A2638" s="1340"/>
      <c r="B2638" s="786"/>
      <c r="C2638" s="1283"/>
      <c r="D2638" s="786"/>
      <c r="E2638" s="786"/>
      <c r="F2638" s="786"/>
      <c r="G2638" s="786"/>
      <c r="H2638" s="786"/>
      <c r="I2638" s="786"/>
      <c r="J2638" s="786"/>
      <c r="K2638" s="786"/>
      <c r="L2638" s="786"/>
      <c r="M2638" s="786"/>
      <c r="N2638" s="1284"/>
      <c r="O2638" s="1284"/>
      <c r="P2638" s="1285"/>
      <c r="Q2638" s="363"/>
      <c r="R2638" s="363"/>
      <c r="S2638" s="75"/>
      <c r="T2638" s="857"/>
      <c r="U2638" s="1209"/>
      <c r="V2638" s="1200"/>
      <c r="W2638" s="1200"/>
      <c r="X2638" s="1200"/>
      <c r="Y2638" s="1201"/>
      <c r="Z2638" s="1200"/>
      <c r="AA2638" s="1200"/>
      <c r="AB2638" s="1200"/>
      <c r="AC2638" s="1202"/>
      <c r="AD2638" s="1216"/>
      <c r="AE2638" s="1204"/>
      <c r="AF2638" s="75"/>
      <c r="AG2638" s="75"/>
      <c r="AH2638" s="75"/>
      <c r="AI2638" s="75"/>
      <c r="AJ2638" s="75"/>
      <c r="AK2638" s="75"/>
      <c r="AL2638" s="75"/>
      <c r="AM2638" s="75"/>
      <c r="AN2638" s="75"/>
      <c r="AO2638" s="75"/>
      <c r="AP2638" s="75"/>
      <c r="AQ2638" s="75"/>
      <c r="AR2638" s="75"/>
      <c r="AS2638" s="1286"/>
      <c r="AT2638" s="75"/>
      <c r="AU2638" s="1286"/>
      <c r="AV2638" s="1286"/>
      <c r="AW2638" s="75"/>
      <c r="AX2638" s="75"/>
      <c r="AY2638" s="1286"/>
      <c r="AZ2638" s="75"/>
      <c r="BA2638" s="75"/>
      <c r="BB2638" s="75"/>
      <c r="BC2638" s="75"/>
      <c r="BD2638" s="75"/>
      <c r="BE2638" s="75"/>
      <c r="BF2638" s="75"/>
      <c r="BG2638" s="75"/>
      <c r="BH2638" s="75"/>
      <c r="BI2638" s="75"/>
      <c r="BJ2638" s="75"/>
      <c r="BK2638" s="75"/>
      <c r="BL2638" s="75"/>
      <c r="BM2638" s="75"/>
      <c r="BN2638" s="75"/>
      <c r="BO2638" s="75"/>
      <c r="BP2638" s="75"/>
      <c r="BQ2638" s="75"/>
      <c r="BR2638" s="75"/>
      <c r="BS2638" s="75"/>
      <c r="BT2638" s="75"/>
      <c r="BU2638" s="75"/>
      <c r="BV2638" s="75"/>
      <c r="BW2638" s="1286"/>
      <c r="BX2638" s="75"/>
      <c r="BY2638" s="75"/>
      <c r="BZ2638" s="75"/>
      <c r="CA2638" s="75"/>
      <c r="CB2638" s="75"/>
      <c r="CC2638" s="1286"/>
      <c r="CD2638" s="75"/>
      <c r="CE2638" s="75"/>
      <c r="CF2638" s="75"/>
      <c r="CG2638" s="75"/>
      <c r="CH2638" s="75"/>
      <c r="CI2638" s="1286"/>
      <c r="CJ2638" s="75"/>
      <c r="CK2638" s="1286"/>
      <c r="CL2638" s="75"/>
      <c r="CM2638" s="75"/>
      <c r="CN2638" s="75"/>
      <c r="CO2638" s="75"/>
      <c r="CP2638" s="75"/>
      <c r="CQ2638" s="75"/>
      <c r="CR2638" s="75"/>
      <c r="CS2638" s="75"/>
      <c r="CT2638" s="75"/>
      <c r="CU2638" s="75"/>
      <c r="CV2638" s="75"/>
      <c r="CW2638" s="75"/>
      <c r="CX2638" s="1286"/>
      <c r="CY2638" s="75"/>
      <c r="CZ2638" s="75"/>
      <c r="DA2638" s="75"/>
      <c r="DB2638" s="75"/>
      <c r="DC2638" s="75"/>
      <c r="DD2638" s="75"/>
      <c r="DE2638" s="75"/>
      <c r="DF2638" s="75"/>
      <c r="DG2638" s="1286"/>
      <c r="DH2638" s="75"/>
      <c r="DI2638" s="1286"/>
      <c r="DJ2638" s="75"/>
      <c r="DK2638" s="75"/>
      <c r="DL2638" s="75"/>
      <c r="DM2638" s="75"/>
      <c r="DN2638" s="75"/>
      <c r="DO2638" s="75"/>
      <c r="DP2638" s="75"/>
      <c r="DQ2638" s="75"/>
      <c r="DR2638" s="75"/>
      <c r="DS2638" s="75"/>
      <c r="DT2638" s="75"/>
      <c r="DU2638" s="75"/>
      <c r="DV2638" s="1286"/>
      <c r="DW2638" s="75"/>
      <c r="DX2638" s="75"/>
      <c r="DY2638" s="75"/>
      <c r="DZ2638" s="75"/>
      <c r="EA2638" s="75"/>
      <c r="EB2638" s="75"/>
      <c r="EC2638" s="75"/>
      <c r="ED2638" s="75"/>
      <c r="EE2638" s="75"/>
      <c r="EF2638" s="75"/>
      <c r="EG2638" s="75"/>
      <c r="EH2638" s="75"/>
      <c r="EI2638" s="75"/>
      <c r="EJ2638" s="75"/>
      <c r="EK2638" s="75"/>
      <c r="EL2638" s="75"/>
      <c r="EM2638" s="75"/>
      <c r="EN2638" s="75"/>
      <c r="EO2638" s="75"/>
      <c r="EP2638" s="75"/>
      <c r="EQ2638" s="75"/>
      <c r="ER2638" s="75"/>
      <c r="ES2638" s="75"/>
      <c r="ET2638" s="75"/>
      <c r="EU2638" s="75"/>
      <c r="EV2638" s="75"/>
      <c r="EW2638" s="75"/>
      <c r="EX2638" s="75"/>
      <c r="EY2638" s="75"/>
      <c r="EZ2638" s="75"/>
      <c r="FA2638" s="75"/>
      <c r="FB2638" s="1341"/>
      <c r="FC2638" s="75"/>
      <c r="FD2638" s="75"/>
    </row>
    <row r="2639">
      <c r="A2639" s="1340"/>
      <c r="B2639" s="786"/>
      <c r="C2639" s="1283"/>
      <c r="D2639" s="786"/>
      <c r="E2639" s="786"/>
      <c r="F2639" s="786"/>
      <c r="G2639" s="786"/>
      <c r="H2639" s="786"/>
      <c r="I2639" s="786"/>
      <c r="J2639" s="786"/>
      <c r="K2639" s="786"/>
      <c r="L2639" s="786"/>
      <c r="M2639" s="786"/>
      <c r="N2639" s="1284"/>
      <c r="O2639" s="1284"/>
      <c r="P2639" s="1285"/>
      <c r="Q2639" s="363"/>
      <c r="R2639" s="363"/>
      <c r="S2639" s="75"/>
      <c r="T2639" s="857"/>
      <c r="U2639" s="1209"/>
      <c r="V2639" s="1200"/>
      <c r="W2639" s="1200"/>
      <c r="X2639" s="1200"/>
      <c r="Y2639" s="1201"/>
      <c r="Z2639" s="1200"/>
      <c r="AA2639" s="1200"/>
      <c r="AB2639" s="1200"/>
      <c r="AC2639" s="1202"/>
      <c r="AD2639" s="1216"/>
      <c r="AE2639" s="1204"/>
      <c r="AF2639" s="75"/>
      <c r="AG2639" s="75"/>
      <c r="AH2639" s="75"/>
      <c r="AI2639" s="75"/>
      <c r="AJ2639" s="75"/>
      <c r="AK2639" s="75"/>
      <c r="AL2639" s="75"/>
      <c r="AM2639" s="75"/>
      <c r="AN2639" s="75"/>
      <c r="AO2639" s="75"/>
      <c r="AP2639" s="75"/>
      <c r="AQ2639" s="75"/>
      <c r="AR2639" s="75"/>
      <c r="AS2639" s="1286"/>
      <c r="AT2639" s="75"/>
      <c r="AU2639" s="1286"/>
      <c r="AV2639" s="1286"/>
      <c r="AW2639" s="75"/>
      <c r="AX2639" s="75"/>
      <c r="AY2639" s="1286"/>
      <c r="AZ2639" s="75"/>
      <c r="BA2639" s="75"/>
      <c r="BB2639" s="75"/>
      <c r="BC2639" s="75"/>
      <c r="BD2639" s="75"/>
      <c r="BE2639" s="75"/>
      <c r="BF2639" s="75"/>
      <c r="BG2639" s="75"/>
      <c r="BH2639" s="75"/>
      <c r="BI2639" s="75"/>
      <c r="BJ2639" s="75"/>
      <c r="BK2639" s="75"/>
      <c r="BL2639" s="75"/>
      <c r="BM2639" s="75"/>
      <c r="BN2639" s="75"/>
      <c r="BO2639" s="75"/>
      <c r="BP2639" s="75"/>
      <c r="BQ2639" s="75"/>
      <c r="BR2639" s="75"/>
      <c r="BS2639" s="75"/>
      <c r="BT2639" s="75"/>
      <c r="BU2639" s="75"/>
      <c r="BV2639" s="75"/>
      <c r="BW2639" s="1286"/>
      <c r="BX2639" s="75"/>
      <c r="BY2639" s="75"/>
      <c r="BZ2639" s="75"/>
      <c r="CA2639" s="75"/>
      <c r="CB2639" s="75"/>
      <c r="CC2639" s="1286"/>
      <c r="CD2639" s="75"/>
      <c r="CE2639" s="75"/>
      <c r="CF2639" s="75"/>
      <c r="CG2639" s="75"/>
      <c r="CH2639" s="75"/>
      <c r="CI2639" s="1286"/>
      <c r="CJ2639" s="75"/>
      <c r="CK2639" s="1286"/>
      <c r="CL2639" s="75"/>
      <c r="CM2639" s="75"/>
      <c r="CN2639" s="75"/>
      <c r="CO2639" s="75"/>
      <c r="CP2639" s="75"/>
      <c r="CQ2639" s="75"/>
      <c r="CR2639" s="75"/>
      <c r="CS2639" s="75"/>
      <c r="CT2639" s="75"/>
      <c r="CU2639" s="75"/>
      <c r="CV2639" s="75"/>
      <c r="CW2639" s="75"/>
      <c r="CX2639" s="1286"/>
      <c r="CY2639" s="75"/>
      <c r="CZ2639" s="75"/>
      <c r="DA2639" s="75"/>
      <c r="DB2639" s="75"/>
      <c r="DC2639" s="75"/>
      <c r="DD2639" s="75"/>
      <c r="DE2639" s="75"/>
      <c r="DF2639" s="75"/>
      <c r="DG2639" s="1286"/>
      <c r="DH2639" s="75"/>
      <c r="DI2639" s="1286"/>
      <c r="DJ2639" s="75"/>
      <c r="DK2639" s="75"/>
      <c r="DL2639" s="75"/>
      <c r="DM2639" s="75"/>
      <c r="DN2639" s="75"/>
      <c r="DO2639" s="75"/>
      <c r="DP2639" s="75"/>
      <c r="DQ2639" s="75"/>
      <c r="DR2639" s="75"/>
      <c r="DS2639" s="75"/>
      <c r="DT2639" s="75"/>
      <c r="DU2639" s="75"/>
      <c r="DV2639" s="1286"/>
      <c r="DW2639" s="75"/>
      <c r="DX2639" s="75"/>
      <c r="DY2639" s="75"/>
      <c r="DZ2639" s="75"/>
      <c r="EA2639" s="75"/>
      <c r="EB2639" s="75"/>
      <c r="EC2639" s="75"/>
      <c r="ED2639" s="75"/>
      <c r="EE2639" s="75"/>
      <c r="EF2639" s="75"/>
      <c r="EG2639" s="75"/>
      <c r="EH2639" s="75"/>
      <c r="EI2639" s="75"/>
      <c r="EJ2639" s="75"/>
      <c r="EK2639" s="75"/>
      <c r="EL2639" s="75"/>
      <c r="EM2639" s="75"/>
      <c r="EN2639" s="75"/>
      <c r="EO2639" s="75"/>
      <c r="EP2639" s="75"/>
      <c r="EQ2639" s="75"/>
      <c r="ER2639" s="75"/>
      <c r="ES2639" s="75"/>
      <c r="ET2639" s="75"/>
      <c r="EU2639" s="75"/>
      <c r="EV2639" s="75"/>
      <c r="EW2639" s="75"/>
      <c r="EX2639" s="75"/>
      <c r="EY2639" s="75"/>
      <c r="EZ2639" s="75"/>
      <c r="FA2639" s="75"/>
      <c r="FB2639" s="1341"/>
      <c r="FC2639" s="75"/>
      <c r="FD2639" s="75"/>
    </row>
    <row r="2640">
      <c r="A2640" s="1340"/>
      <c r="B2640" s="786"/>
      <c r="C2640" s="1283"/>
      <c r="D2640" s="786"/>
      <c r="E2640" s="786"/>
      <c r="F2640" s="786"/>
      <c r="G2640" s="786"/>
      <c r="H2640" s="786"/>
      <c r="I2640" s="786"/>
      <c r="J2640" s="786"/>
      <c r="K2640" s="786"/>
      <c r="L2640" s="786"/>
      <c r="M2640" s="786"/>
      <c r="N2640" s="1284"/>
      <c r="O2640" s="1284"/>
      <c r="P2640" s="1285"/>
      <c r="Q2640" s="363"/>
      <c r="R2640" s="363"/>
      <c r="S2640" s="75"/>
      <c r="T2640" s="857"/>
      <c r="U2640" s="1209"/>
      <c r="V2640" s="1200"/>
      <c r="W2640" s="1200"/>
      <c r="X2640" s="1200"/>
      <c r="Y2640" s="1201"/>
      <c r="Z2640" s="1200"/>
      <c r="AA2640" s="1200"/>
      <c r="AB2640" s="1200"/>
      <c r="AC2640" s="1202"/>
      <c r="AD2640" s="1216"/>
      <c r="AE2640" s="1204"/>
      <c r="AF2640" s="75"/>
      <c r="AG2640" s="75"/>
      <c r="AH2640" s="75"/>
      <c r="AI2640" s="75"/>
      <c r="AJ2640" s="75"/>
      <c r="AK2640" s="75"/>
      <c r="AL2640" s="75"/>
      <c r="AM2640" s="75"/>
      <c r="AN2640" s="75"/>
      <c r="AO2640" s="75"/>
      <c r="AP2640" s="75"/>
      <c r="AQ2640" s="75"/>
      <c r="AR2640" s="75"/>
      <c r="AS2640" s="1286"/>
      <c r="AT2640" s="75"/>
      <c r="AU2640" s="1286"/>
      <c r="AV2640" s="1286"/>
      <c r="AW2640" s="75"/>
      <c r="AX2640" s="75"/>
      <c r="AY2640" s="1286"/>
      <c r="AZ2640" s="75"/>
      <c r="BA2640" s="75"/>
      <c r="BB2640" s="75"/>
      <c r="BC2640" s="75"/>
      <c r="BD2640" s="75"/>
      <c r="BE2640" s="75"/>
      <c r="BF2640" s="75"/>
      <c r="BG2640" s="75"/>
      <c r="BH2640" s="75"/>
      <c r="BI2640" s="75"/>
      <c r="BJ2640" s="75"/>
      <c r="BK2640" s="75"/>
      <c r="BL2640" s="75"/>
      <c r="BM2640" s="75"/>
      <c r="BN2640" s="75"/>
      <c r="BO2640" s="75"/>
      <c r="BP2640" s="75"/>
      <c r="BQ2640" s="75"/>
      <c r="BR2640" s="75"/>
      <c r="BS2640" s="75"/>
      <c r="BT2640" s="75"/>
      <c r="BU2640" s="75"/>
      <c r="BV2640" s="75"/>
      <c r="BW2640" s="1286"/>
      <c r="BX2640" s="75"/>
      <c r="BY2640" s="75"/>
      <c r="BZ2640" s="75"/>
      <c r="CA2640" s="75"/>
      <c r="CB2640" s="75"/>
      <c r="CC2640" s="1286"/>
      <c r="CD2640" s="75"/>
      <c r="CE2640" s="75"/>
      <c r="CF2640" s="75"/>
      <c r="CG2640" s="75"/>
      <c r="CH2640" s="75"/>
      <c r="CI2640" s="1286"/>
      <c r="CJ2640" s="75"/>
      <c r="CK2640" s="1286"/>
      <c r="CL2640" s="75"/>
      <c r="CM2640" s="75"/>
      <c r="CN2640" s="75"/>
      <c r="CO2640" s="75"/>
      <c r="CP2640" s="75"/>
      <c r="CQ2640" s="75"/>
      <c r="CR2640" s="75"/>
      <c r="CS2640" s="75"/>
      <c r="CT2640" s="75"/>
      <c r="CU2640" s="75"/>
      <c r="CV2640" s="75"/>
      <c r="CW2640" s="75"/>
      <c r="CX2640" s="1286"/>
      <c r="CY2640" s="75"/>
      <c r="CZ2640" s="75"/>
      <c r="DA2640" s="75"/>
      <c r="DB2640" s="75"/>
      <c r="DC2640" s="75"/>
      <c r="DD2640" s="75"/>
      <c r="DE2640" s="75"/>
      <c r="DF2640" s="75"/>
      <c r="DG2640" s="1286"/>
      <c r="DH2640" s="75"/>
      <c r="DI2640" s="1286"/>
      <c r="DJ2640" s="75"/>
      <c r="DK2640" s="75"/>
      <c r="DL2640" s="75"/>
      <c r="DM2640" s="75"/>
      <c r="DN2640" s="75"/>
      <c r="DO2640" s="75"/>
      <c r="DP2640" s="75"/>
      <c r="DQ2640" s="75"/>
      <c r="DR2640" s="75"/>
      <c r="DS2640" s="75"/>
      <c r="DT2640" s="75"/>
      <c r="DU2640" s="75"/>
      <c r="DV2640" s="1286"/>
      <c r="DW2640" s="75"/>
      <c r="DX2640" s="75"/>
      <c r="DY2640" s="75"/>
      <c r="DZ2640" s="75"/>
      <c r="EA2640" s="75"/>
      <c r="EB2640" s="75"/>
      <c r="EC2640" s="75"/>
      <c r="ED2640" s="75"/>
      <c r="EE2640" s="75"/>
      <c r="EF2640" s="75"/>
      <c r="EG2640" s="75"/>
      <c r="EH2640" s="75"/>
      <c r="EI2640" s="75"/>
      <c r="EJ2640" s="75"/>
      <c r="EK2640" s="75"/>
      <c r="EL2640" s="75"/>
      <c r="EM2640" s="75"/>
      <c r="EN2640" s="75"/>
      <c r="EO2640" s="75"/>
      <c r="EP2640" s="75"/>
      <c r="EQ2640" s="75"/>
      <c r="ER2640" s="75"/>
      <c r="ES2640" s="75"/>
      <c r="ET2640" s="75"/>
      <c r="EU2640" s="75"/>
      <c r="EV2640" s="75"/>
      <c r="EW2640" s="75"/>
      <c r="EX2640" s="75"/>
      <c r="EY2640" s="75"/>
      <c r="EZ2640" s="75"/>
      <c r="FA2640" s="75"/>
      <c r="FB2640" s="1341"/>
      <c r="FC2640" s="75"/>
      <c r="FD2640" s="75"/>
    </row>
    <row r="2641">
      <c r="A2641" s="1340"/>
      <c r="B2641" s="786"/>
      <c r="C2641" s="1283"/>
      <c r="D2641" s="786"/>
      <c r="E2641" s="786"/>
      <c r="F2641" s="786"/>
      <c r="G2641" s="786"/>
      <c r="H2641" s="786"/>
      <c r="I2641" s="786"/>
      <c r="J2641" s="786"/>
      <c r="K2641" s="786"/>
      <c r="L2641" s="786"/>
      <c r="M2641" s="786"/>
      <c r="N2641" s="1284"/>
      <c r="O2641" s="1284"/>
      <c r="P2641" s="1285"/>
      <c r="Q2641" s="363"/>
      <c r="R2641" s="363"/>
      <c r="S2641" s="75"/>
      <c r="T2641" s="857"/>
      <c r="U2641" s="1209"/>
      <c r="V2641" s="1200"/>
      <c r="W2641" s="1200"/>
      <c r="X2641" s="1200"/>
      <c r="Y2641" s="1201"/>
      <c r="Z2641" s="1200"/>
      <c r="AA2641" s="1200"/>
      <c r="AB2641" s="1200"/>
      <c r="AC2641" s="1202"/>
      <c r="AD2641" s="1216"/>
      <c r="AE2641" s="1204"/>
      <c r="AF2641" s="75"/>
      <c r="AG2641" s="75"/>
      <c r="AH2641" s="75"/>
      <c r="AI2641" s="75"/>
      <c r="AJ2641" s="75"/>
      <c r="AK2641" s="75"/>
      <c r="AL2641" s="75"/>
      <c r="AM2641" s="75"/>
      <c r="AN2641" s="75"/>
      <c r="AO2641" s="75"/>
      <c r="AP2641" s="75"/>
      <c r="AQ2641" s="75"/>
      <c r="AR2641" s="75"/>
      <c r="AS2641" s="1286"/>
      <c r="AT2641" s="75"/>
      <c r="AU2641" s="1286"/>
      <c r="AV2641" s="1286"/>
      <c r="AW2641" s="75"/>
      <c r="AX2641" s="75"/>
      <c r="AY2641" s="1286"/>
      <c r="AZ2641" s="75"/>
      <c r="BA2641" s="75"/>
      <c r="BB2641" s="75"/>
      <c r="BC2641" s="75"/>
      <c r="BD2641" s="75"/>
      <c r="BE2641" s="75"/>
      <c r="BF2641" s="75"/>
      <c r="BG2641" s="75"/>
      <c r="BH2641" s="75"/>
      <c r="BI2641" s="75"/>
      <c r="BJ2641" s="75"/>
      <c r="BK2641" s="75"/>
      <c r="BL2641" s="75"/>
      <c r="BM2641" s="75"/>
      <c r="BN2641" s="75"/>
      <c r="BO2641" s="75"/>
      <c r="BP2641" s="75"/>
      <c r="BQ2641" s="75"/>
      <c r="BR2641" s="75"/>
      <c r="BS2641" s="75"/>
      <c r="BT2641" s="75"/>
      <c r="BU2641" s="75"/>
      <c r="BV2641" s="75"/>
      <c r="BW2641" s="1286"/>
      <c r="BX2641" s="75"/>
      <c r="BY2641" s="75"/>
      <c r="BZ2641" s="75"/>
      <c r="CA2641" s="75"/>
      <c r="CB2641" s="75"/>
      <c r="CC2641" s="1286"/>
      <c r="CD2641" s="75"/>
      <c r="CE2641" s="75"/>
      <c r="CF2641" s="75"/>
      <c r="CG2641" s="75"/>
      <c r="CH2641" s="75"/>
      <c r="CI2641" s="1286"/>
      <c r="CJ2641" s="75"/>
      <c r="CK2641" s="1286"/>
      <c r="CL2641" s="75"/>
      <c r="CM2641" s="75"/>
      <c r="CN2641" s="75"/>
      <c r="CO2641" s="75"/>
      <c r="CP2641" s="75"/>
      <c r="CQ2641" s="75"/>
      <c r="CR2641" s="75"/>
      <c r="CS2641" s="75"/>
      <c r="CT2641" s="75"/>
      <c r="CU2641" s="75"/>
      <c r="CV2641" s="75"/>
      <c r="CW2641" s="75"/>
      <c r="CX2641" s="1286"/>
      <c r="CY2641" s="75"/>
      <c r="CZ2641" s="75"/>
      <c r="DA2641" s="75"/>
      <c r="DB2641" s="75"/>
      <c r="DC2641" s="75"/>
      <c r="DD2641" s="75"/>
      <c r="DE2641" s="75"/>
      <c r="DF2641" s="75"/>
      <c r="DG2641" s="1286"/>
      <c r="DH2641" s="75"/>
      <c r="DI2641" s="1286"/>
      <c r="DJ2641" s="75"/>
      <c r="DK2641" s="75"/>
      <c r="DL2641" s="75"/>
      <c r="DM2641" s="75"/>
      <c r="DN2641" s="75"/>
      <c r="DO2641" s="75"/>
      <c r="DP2641" s="75"/>
      <c r="DQ2641" s="75"/>
      <c r="DR2641" s="75"/>
      <c r="DS2641" s="75"/>
      <c r="DT2641" s="75"/>
      <c r="DU2641" s="75"/>
      <c r="DV2641" s="1286"/>
      <c r="DW2641" s="75"/>
      <c r="DX2641" s="75"/>
      <c r="DY2641" s="75"/>
      <c r="DZ2641" s="75"/>
      <c r="EA2641" s="75"/>
      <c r="EB2641" s="75"/>
      <c r="EC2641" s="75"/>
      <c r="ED2641" s="75"/>
      <c r="EE2641" s="75"/>
      <c r="EF2641" s="75"/>
      <c r="EG2641" s="75"/>
      <c r="EH2641" s="75"/>
      <c r="EI2641" s="75"/>
      <c r="EJ2641" s="75"/>
      <c r="EK2641" s="75"/>
      <c r="EL2641" s="75"/>
      <c r="EM2641" s="75"/>
      <c r="EN2641" s="75"/>
      <c r="EO2641" s="75"/>
      <c r="EP2641" s="75"/>
      <c r="EQ2641" s="75"/>
      <c r="ER2641" s="75"/>
      <c r="ES2641" s="75"/>
      <c r="ET2641" s="75"/>
      <c r="EU2641" s="75"/>
      <c r="EV2641" s="75"/>
      <c r="EW2641" s="75"/>
      <c r="EX2641" s="75"/>
      <c r="EY2641" s="75"/>
      <c r="EZ2641" s="75"/>
      <c r="FA2641" s="75"/>
      <c r="FB2641" s="1341"/>
      <c r="FC2641" s="75"/>
      <c r="FD2641" s="75"/>
    </row>
    <row r="2642">
      <c r="A2642" s="1340"/>
      <c r="B2642" s="786"/>
      <c r="C2642" s="1283"/>
      <c r="D2642" s="786"/>
      <c r="E2642" s="786"/>
      <c r="F2642" s="786"/>
      <c r="G2642" s="786"/>
      <c r="H2642" s="786"/>
      <c r="I2642" s="786"/>
      <c r="J2642" s="786"/>
      <c r="K2642" s="786"/>
      <c r="L2642" s="786"/>
      <c r="M2642" s="786"/>
      <c r="N2642" s="1284"/>
      <c r="O2642" s="1284"/>
      <c r="P2642" s="1285"/>
      <c r="Q2642" s="363"/>
      <c r="R2642" s="363"/>
      <c r="S2642" s="75"/>
      <c r="T2642" s="857"/>
      <c r="U2642" s="1209"/>
      <c r="V2642" s="1200"/>
      <c r="W2642" s="1200"/>
      <c r="X2642" s="1200"/>
      <c r="Y2642" s="1201"/>
      <c r="Z2642" s="1200"/>
      <c r="AA2642" s="1200"/>
      <c r="AB2642" s="1200"/>
      <c r="AC2642" s="1202"/>
      <c r="AD2642" s="1216"/>
      <c r="AE2642" s="1204"/>
      <c r="AF2642" s="75"/>
      <c r="AG2642" s="75"/>
      <c r="AH2642" s="75"/>
      <c r="AI2642" s="75"/>
      <c r="AJ2642" s="75"/>
      <c r="AK2642" s="75"/>
      <c r="AL2642" s="75"/>
      <c r="AM2642" s="75"/>
      <c r="AN2642" s="75"/>
      <c r="AO2642" s="75"/>
      <c r="AP2642" s="75"/>
      <c r="AQ2642" s="75"/>
      <c r="AR2642" s="75"/>
      <c r="AS2642" s="1286"/>
      <c r="AT2642" s="75"/>
      <c r="AU2642" s="1286"/>
      <c r="AV2642" s="1286"/>
      <c r="AW2642" s="75"/>
      <c r="AX2642" s="75"/>
      <c r="AY2642" s="1286"/>
      <c r="AZ2642" s="75"/>
      <c r="BA2642" s="75"/>
      <c r="BB2642" s="75"/>
      <c r="BC2642" s="75"/>
      <c r="BD2642" s="75"/>
      <c r="BE2642" s="75"/>
      <c r="BF2642" s="75"/>
      <c r="BG2642" s="75"/>
      <c r="BH2642" s="75"/>
      <c r="BI2642" s="75"/>
      <c r="BJ2642" s="75"/>
      <c r="BK2642" s="75"/>
      <c r="BL2642" s="75"/>
      <c r="BM2642" s="75"/>
      <c r="BN2642" s="75"/>
      <c r="BO2642" s="75"/>
      <c r="BP2642" s="75"/>
      <c r="BQ2642" s="75"/>
      <c r="BR2642" s="75"/>
      <c r="BS2642" s="75"/>
      <c r="BT2642" s="75"/>
      <c r="BU2642" s="75"/>
      <c r="BV2642" s="75"/>
      <c r="BW2642" s="1286"/>
      <c r="BX2642" s="75"/>
      <c r="BY2642" s="75"/>
      <c r="BZ2642" s="75"/>
      <c r="CA2642" s="75"/>
      <c r="CB2642" s="75"/>
      <c r="CC2642" s="1286"/>
      <c r="CD2642" s="75"/>
      <c r="CE2642" s="75"/>
      <c r="CF2642" s="75"/>
      <c r="CG2642" s="75"/>
      <c r="CH2642" s="75"/>
      <c r="CI2642" s="1286"/>
      <c r="CJ2642" s="75"/>
      <c r="CK2642" s="1286"/>
      <c r="CL2642" s="75"/>
      <c r="CM2642" s="75"/>
      <c r="CN2642" s="75"/>
      <c r="CO2642" s="75"/>
      <c r="CP2642" s="75"/>
      <c r="CQ2642" s="75"/>
      <c r="CR2642" s="75"/>
      <c r="CS2642" s="75"/>
      <c r="CT2642" s="75"/>
      <c r="CU2642" s="75"/>
      <c r="CV2642" s="75"/>
      <c r="CW2642" s="75"/>
      <c r="CX2642" s="1286"/>
      <c r="CY2642" s="75"/>
      <c r="CZ2642" s="75"/>
      <c r="DA2642" s="75"/>
      <c r="DB2642" s="75"/>
      <c r="DC2642" s="75"/>
      <c r="DD2642" s="75"/>
      <c r="DE2642" s="75"/>
      <c r="DF2642" s="75"/>
      <c r="DG2642" s="1286"/>
      <c r="DH2642" s="75"/>
      <c r="DI2642" s="1286"/>
      <c r="DJ2642" s="75"/>
      <c r="DK2642" s="75"/>
      <c r="DL2642" s="75"/>
      <c r="DM2642" s="75"/>
      <c r="DN2642" s="75"/>
      <c r="DO2642" s="75"/>
      <c r="DP2642" s="75"/>
      <c r="DQ2642" s="75"/>
      <c r="DR2642" s="75"/>
      <c r="DS2642" s="75"/>
      <c r="DT2642" s="75"/>
      <c r="DU2642" s="75"/>
      <c r="DV2642" s="1286"/>
      <c r="DW2642" s="75"/>
      <c r="DX2642" s="75"/>
      <c r="DY2642" s="75"/>
      <c r="DZ2642" s="75"/>
      <c r="EA2642" s="75"/>
      <c r="EB2642" s="75"/>
      <c r="EC2642" s="75"/>
      <c r="ED2642" s="75"/>
      <c r="EE2642" s="75"/>
      <c r="EF2642" s="75"/>
      <c r="EG2642" s="75"/>
      <c r="EH2642" s="75"/>
      <c r="EI2642" s="75"/>
      <c r="EJ2642" s="75"/>
      <c r="EK2642" s="75"/>
      <c r="EL2642" s="75"/>
      <c r="EM2642" s="75"/>
      <c r="EN2642" s="75"/>
      <c r="EO2642" s="75"/>
      <c r="EP2642" s="75"/>
      <c r="EQ2642" s="75"/>
      <c r="ER2642" s="75"/>
      <c r="ES2642" s="75"/>
      <c r="ET2642" s="75"/>
      <c r="EU2642" s="75"/>
      <c r="EV2642" s="75"/>
      <c r="EW2642" s="75"/>
      <c r="EX2642" s="75"/>
      <c r="EY2642" s="75"/>
      <c r="EZ2642" s="75"/>
      <c r="FA2642" s="75"/>
      <c r="FB2642" s="1341"/>
      <c r="FC2642" s="75"/>
      <c r="FD2642" s="75"/>
    </row>
    <row r="2643">
      <c r="A2643" s="1340"/>
      <c r="B2643" s="786"/>
      <c r="C2643" s="1283"/>
      <c r="D2643" s="786"/>
      <c r="E2643" s="786"/>
      <c r="F2643" s="786"/>
      <c r="G2643" s="786"/>
      <c r="H2643" s="786"/>
      <c r="I2643" s="786"/>
      <c r="J2643" s="786"/>
      <c r="K2643" s="786"/>
      <c r="L2643" s="786"/>
      <c r="M2643" s="786"/>
      <c r="N2643" s="1284"/>
      <c r="O2643" s="1284"/>
      <c r="P2643" s="1285"/>
      <c r="Q2643" s="363"/>
      <c r="R2643" s="363"/>
      <c r="S2643" s="75"/>
      <c r="T2643" s="857"/>
      <c r="U2643" s="1209"/>
      <c r="V2643" s="1200"/>
      <c r="W2643" s="1200"/>
      <c r="X2643" s="1200"/>
      <c r="Y2643" s="1201"/>
      <c r="Z2643" s="1200"/>
      <c r="AA2643" s="1200"/>
      <c r="AB2643" s="1200"/>
      <c r="AC2643" s="1202"/>
      <c r="AD2643" s="1216"/>
      <c r="AE2643" s="1204"/>
      <c r="AF2643" s="75"/>
      <c r="AG2643" s="75"/>
      <c r="AH2643" s="75"/>
      <c r="AI2643" s="75"/>
      <c r="AJ2643" s="75"/>
      <c r="AK2643" s="75"/>
      <c r="AL2643" s="75"/>
      <c r="AM2643" s="75"/>
      <c r="AN2643" s="75"/>
      <c r="AO2643" s="75"/>
      <c r="AP2643" s="75"/>
      <c r="AQ2643" s="75"/>
      <c r="AR2643" s="75"/>
      <c r="AS2643" s="1286"/>
      <c r="AT2643" s="75"/>
      <c r="AU2643" s="1286"/>
      <c r="AV2643" s="1286"/>
      <c r="AW2643" s="75"/>
      <c r="AX2643" s="75"/>
      <c r="AY2643" s="1286"/>
      <c r="AZ2643" s="75"/>
      <c r="BA2643" s="75"/>
      <c r="BB2643" s="75"/>
      <c r="BC2643" s="75"/>
      <c r="BD2643" s="75"/>
      <c r="BE2643" s="75"/>
      <c r="BF2643" s="75"/>
      <c r="BG2643" s="75"/>
      <c r="BH2643" s="75"/>
      <c r="BI2643" s="75"/>
      <c r="BJ2643" s="75"/>
      <c r="BK2643" s="75"/>
      <c r="BL2643" s="75"/>
      <c r="BM2643" s="75"/>
      <c r="BN2643" s="75"/>
      <c r="BO2643" s="75"/>
      <c r="BP2643" s="75"/>
      <c r="BQ2643" s="75"/>
      <c r="BR2643" s="75"/>
      <c r="BS2643" s="75"/>
      <c r="BT2643" s="75"/>
      <c r="BU2643" s="75"/>
      <c r="BV2643" s="75"/>
      <c r="BW2643" s="1286"/>
      <c r="BX2643" s="75"/>
      <c r="BY2643" s="75"/>
      <c r="BZ2643" s="75"/>
      <c r="CA2643" s="75"/>
      <c r="CB2643" s="75"/>
      <c r="CC2643" s="1286"/>
      <c r="CD2643" s="75"/>
      <c r="CE2643" s="75"/>
      <c r="CF2643" s="75"/>
      <c r="CG2643" s="75"/>
      <c r="CH2643" s="75"/>
      <c r="CI2643" s="1286"/>
      <c r="CJ2643" s="75"/>
      <c r="CK2643" s="1286"/>
      <c r="CL2643" s="75"/>
      <c r="CM2643" s="75"/>
      <c r="CN2643" s="75"/>
      <c r="CO2643" s="75"/>
      <c r="CP2643" s="75"/>
      <c r="CQ2643" s="75"/>
      <c r="CR2643" s="75"/>
      <c r="CS2643" s="75"/>
      <c r="CT2643" s="75"/>
      <c r="CU2643" s="75"/>
      <c r="CV2643" s="75"/>
      <c r="CW2643" s="75"/>
      <c r="CX2643" s="1286"/>
      <c r="CY2643" s="75"/>
      <c r="CZ2643" s="75"/>
      <c r="DA2643" s="75"/>
      <c r="DB2643" s="75"/>
      <c r="DC2643" s="75"/>
      <c r="DD2643" s="75"/>
      <c r="DE2643" s="75"/>
      <c r="DF2643" s="75"/>
      <c r="DG2643" s="1286"/>
      <c r="DH2643" s="75"/>
      <c r="DI2643" s="1286"/>
      <c r="DJ2643" s="75"/>
      <c r="DK2643" s="75"/>
      <c r="DL2643" s="75"/>
      <c r="DM2643" s="75"/>
      <c r="DN2643" s="75"/>
      <c r="DO2643" s="75"/>
      <c r="DP2643" s="75"/>
      <c r="DQ2643" s="75"/>
      <c r="DR2643" s="75"/>
      <c r="DS2643" s="75"/>
      <c r="DT2643" s="75"/>
      <c r="DU2643" s="75"/>
      <c r="DV2643" s="1286"/>
      <c r="DW2643" s="75"/>
      <c r="DX2643" s="75"/>
      <c r="DY2643" s="75"/>
      <c r="DZ2643" s="75"/>
      <c r="EA2643" s="75"/>
      <c r="EB2643" s="75"/>
      <c r="EC2643" s="75"/>
      <c r="ED2643" s="75"/>
      <c r="EE2643" s="75"/>
      <c r="EF2643" s="75"/>
      <c r="EG2643" s="75"/>
      <c r="EH2643" s="75"/>
      <c r="EI2643" s="75"/>
      <c r="EJ2643" s="75"/>
      <c r="EK2643" s="75"/>
      <c r="EL2643" s="75"/>
      <c r="EM2643" s="75"/>
      <c r="EN2643" s="75"/>
      <c r="EO2643" s="75"/>
      <c r="EP2643" s="75"/>
      <c r="EQ2643" s="75"/>
      <c r="ER2643" s="75"/>
      <c r="ES2643" s="75"/>
      <c r="ET2643" s="75"/>
      <c r="EU2643" s="75"/>
      <c r="EV2643" s="75"/>
      <c r="EW2643" s="75"/>
      <c r="EX2643" s="75"/>
      <c r="EY2643" s="75"/>
      <c r="EZ2643" s="75"/>
      <c r="FA2643" s="75"/>
      <c r="FB2643" s="1341"/>
      <c r="FC2643" s="75"/>
      <c r="FD2643" s="75"/>
    </row>
    <row r="2644">
      <c r="A2644" s="1340"/>
      <c r="B2644" s="786"/>
      <c r="C2644" s="1283"/>
      <c r="D2644" s="786"/>
      <c r="E2644" s="786"/>
      <c r="F2644" s="786"/>
      <c r="G2644" s="786"/>
      <c r="H2644" s="786"/>
      <c r="I2644" s="786"/>
      <c r="J2644" s="786"/>
      <c r="K2644" s="786"/>
      <c r="L2644" s="786"/>
      <c r="M2644" s="786"/>
      <c r="N2644" s="1284"/>
      <c r="O2644" s="1284"/>
      <c r="P2644" s="1285"/>
      <c r="Q2644" s="363"/>
      <c r="R2644" s="363"/>
      <c r="S2644" s="75"/>
      <c r="T2644" s="857"/>
      <c r="U2644" s="1209"/>
      <c r="V2644" s="1200"/>
      <c r="W2644" s="1200"/>
      <c r="X2644" s="1200"/>
      <c r="Y2644" s="1201"/>
      <c r="Z2644" s="1200"/>
      <c r="AA2644" s="1200"/>
      <c r="AB2644" s="1200"/>
      <c r="AC2644" s="1202"/>
      <c r="AD2644" s="1216"/>
      <c r="AE2644" s="1204"/>
      <c r="AF2644" s="75"/>
      <c r="AG2644" s="75"/>
      <c r="AH2644" s="75"/>
      <c r="AI2644" s="75"/>
      <c r="AJ2644" s="75"/>
      <c r="AK2644" s="75"/>
      <c r="AL2644" s="75"/>
      <c r="AM2644" s="75"/>
      <c r="AN2644" s="75"/>
      <c r="AO2644" s="75"/>
      <c r="AP2644" s="75"/>
      <c r="AQ2644" s="75"/>
      <c r="AR2644" s="75"/>
      <c r="AS2644" s="1286"/>
      <c r="AT2644" s="75"/>
      <c r="AU2644" s="1286"/>
      <c r="AV2644" s="1286"/>
      <c r="AW2644" s="75"/>
      <c r="AX2644" s="75"/>
      <c r="AY2644" s="1286"/>
      <c r="AZ2644" s="75"/>
      <c r="BA2644" s="75"/>
      <c r="BB2644" s="75"/>
      <c r="BC2644" s="75"/>
      <c r="BD2644" s="75"/>
      <c r="BE2644" s="75"/>
      <c r="BF2644" s="75"/>
      <c r="BG2644" s="75"/>
      <c r="BH2644" s="75"/>
      <c r="BI2644" s="75"/>
      <c r="BJ2644" s="75"/>
      <c r="BK2644" s="75"/>
      <c r="BL2644" s="75"/>
      <c r="BM2644" s="75"/>
      <c r="BN2644" s="75"/>
      <c r="BO2644" s="75"/>
      <c r="BP2644" s="75"/>
      <c r="BQ2644" s="75"/>
      <c r="BR2644" s="75"/>
      <c r="BS2644" s="75"/>
      <c r="BT2644" s="75"/>
      <c r="BU2644" s="75"/>
      <c r="BV2644" s="75"/>
      <c r="BW2644" s="1286"/>
      <c r="BX2644" s="75"/>
      <c r="BY2644" s="75"/>
      <c r="BZ2644" s="75"/>
      <c r="CA2644" s="75"/>
      <c r="CB2644" s="75"/>
      <c r="CC2644" s="1286"/>
      <c r="CD2644" s="75"/>
      <c r="CE2644" s="75"/>
      <c r="CF2644" s="75"/>
      <c r="CG2644" s="75"/>
      <c r="CH2644" s="75"/>
      <c r="CI2644" s="1286"/>
      <c r="CJ2644" s="75"/>
      <c r="CK2644" s="1286"/>
      <c r="CL2644" s="75"/>
      <c r="CM2644" s="75"/>
      <c r="CN2644" s="75"/>
      <c r="CO2644" s="75"/>
      <c r="CP2644" s="75"/>
      <c r="CQ2644" s="75"/>
      <c r="CR2644" s="75"/>
      <c r="CS2644" s="75"/>
      <c r="CT2644" s="75"/>
      <c r="CU2644" s="75"/>
      <c r="CV2644" s="75"/>
      <c r="CW2644" s="75"/>
      <c r="CX2644" s="1286"/>
      <c r="CY2644" s="75"/>
      <c r="CZ2644" s="75"/>
      <c r="DA2644" s="75"/>
      <c r="DB2644" s="75"/>
      <c r="DC2644" s="75"/>
      <c r="DD2644" s="75"/>
      <c r="DE2644" s="75"/>
      <c r="DF2644" s="75"/>
      <c r="DG2644" s="1286"/>
      <c r="DH2644" s="75"/>
      <c r="DI2644" s="1286"/>
      <c r="DJ2644" s="75"/>
      <c r="DK2644" s="75"/>
      <c r="DL2644" s="75"/>
      <c r="DM2644" s="75"/>
      <c r="DN2644" s="75"/>
      <c r="DO2644" s="75"/>
      <c r="DP2644" s="75"/>
      <c r="DQ2644" s="75"/>
      <c r="DR2644" s="75"/>
      <c r="DS2644" s="75"/>
      <c r="DT2644" s="75"/>
      <c r="DU2644" s="75"/>
      <c r="DV2644" s="1286"/>
      <c r="DW2644" s="75"/>
      <c r="DX2644" s="75"/>
      <c r="DY2644" s="75"/>
      <c r="DZ2644" s="75"/>
      <c r="EA2644" s="75"/>
      <c r="EB2644" s="75"/>
      <c r="EC2644" s="75"/>
      <c r="ED2644" s="75"/>
      <c r="EE2644" s="75"/>
      <c r="EF2644" s="75"/>
      <c r="EG2644" s="75"/>
      <c r="EH2644" s="75"/>
      <c r="EI2644" s="75"/>
      <c r="EJ2644" s="75"/>
      <c r="EK2644" s="75"/>
      <c r="EL2644" s="75"/>
      <c r="EM2644" s="75"/>
      <c r="EN2644" s="75"/>
      <c r="EO2644" s="75"/>
      <c r="EP2644" s="75"/>
      <c r="EQ2644" s="75"/>
      <c r="ER2644" s="75"/>
      <c r="ES2644" s="75"/>
      <c r="ET2644" s="75"/>
      <c r="EU2644" s="75"/>
      <c r="EV2644" s="75"/>
      <c r="EW2644" s="75"/>
      <c r="EX2644" s="75"/>
      <c r="EY2644" s="75"/>
      <c r="EZ2644" s="75"/>
      <c r="FA2644" s="75"/>
      <c r="FB2644" s="1341"/>
      <c r="FC2644" s="75"/>
      <c r="FD2644" s="75"/>
    </row>
    <row r="2645">
      <c r="A2645" s="1340"/>
      <c r="B2645" s="786"/>
      <c r="C2645" s="1283"/>
      <c r="D2645" s="786"/>
      <c r="E2645" s="786"/>
      <c r="F2645" s="786"/>
      <c r="G2645" s="786"/>
      <c r="H2645" s="786"/>
      <c r="I2645" s="786"/>
      <c r="J2645" s="786"/>
      <c r="K2645" s="786"/>
      <c r="L2645" s="786"/>
      <c r="M2645" s="786"/>
      <c r="N2645" s="1284"/>
      <c r="O2645" s="1284"/>
      <c r="P2645" s="1285"/>
      <c r="Q2645" s="363"/>
      <c r="R2645" s="363"/>
      <c r="S2645" s="75"/>
      <c r="T2645" s="857"/>
      <c r="U2645" s="1209"/>
      <c r="V2645" s="1200"/>
      <c r="W2645" s="1200"/>
      <c r="X2645" s="1200"/>
      <c r="Y2645" s="1201"/>
      <c r="Z2645" s="1200"/>
      <c r="AA2645" s="1200"/>
      <c r="AB2645" s="1200"/>
      <c r="AC2645" s="1202"/>
      <c r="AD2645" s="1216"/>
      <c r="AE2645" s="1204"/>
      <c r="AF2645" s="75"/>
      <c r="AG2645" s="75"/>
      <c r="AH2645" s="75"/>
      <c r="AI2645" s="75"/>
      <c r="AJ2645" s="75"/>
      <c r="AK2645" s="75"/>
      <c r="AL2645" s="75"/>
      <c r="AM2645" s="75"/>
      <c r="AN2645" s="75"/>
      <c r="AO2645" s="75"/>
      <c r="AP2645" s="75"/>
      <c r="AQ2645" s="75"/>
      <c r="AR2645" s="75"/>
      <c r="AS2645" s="1286"/>
      <c r="AT2645" s="75"/>
      <c r="AU2645" s="1286"/>
      <c r="AV2645" s="1286"/>
      <c r="AW2645" s="75"/>
      <c r="AX2645" s="75"/>
      <c r="AY2645" s="1286"/>
      <c r="AZ2645" s="75"/>
      <c r="BA2645" s="75"/>
      <c r="BB2645" s="75"/>
      <c r="BC2645" s="75"/>
      <c r="BD2645" s="75"/>
      <c r="BE2645" s="75"/>
      <c r="BF2645" s="75"/>
      <c r="BG2645" s="75"/>
      <c r="BH2645" s="75"/>
      <c r="BI2645" s="75"/>
      <c r="BJ2645" s="75"/>
      <c r="BK2645" s="75"/>
      <c r="BL2645" s="75"/>
      <c r="BM2645" s="75"/>
      <c r="BN2645" s="75"/>
      <c r="BO2645" s="75"/>
      <c r="BP2645" s="75"/>
      <c r="BQ2645" s="75"/>
      <c r="BR2645" s="75"/>
      <c r="BS2645" s="75"/>
      <c r="BT2645" s="75"/>
      <c r="BU2645" s="75"/>
      <c r="BV2645" s="75"/>
      <c r="BW2645" s="1286"/>
      <c r="BX2645" s="75"/>
      <c r="BY2645" s="75"/>
      <c r="BZ2645" s="75"/>
      <c r="CA2645" s="75"/>
      <c r="CB2645" s="75"/>
      <c r="CC2645" s="1286"/>
      <c r="CD2645" s="75"/>
      <c r="CE2645" s="75"/>
      <c r="CF2645" s="75"/>
      <c r="CG2645" s="75"/>
      <c r="CH2645" s="75"/>
      <c r="CI2645" s="1286"/>
      <c r="CJ2645" s="75"/>
      <c r="CK2645" s="1286"/>
      <c r="CL2645" s="75"/>
      <c r="CM2645" s="75"/>
      <c r="CN2645" s="75"/>
      <c r="CO2645" s="75"/>
      <c r="CP2645" s="75"/>
      <c r="CQ2645" s="75"/>
      <c r="CR2645" s="75"/>
      <c r="CS2645" s="75"/>
      <c r="CT2645" s="75"/>
      <c r="CU2645" s="75"/>
      <c r="CV2645" s="75"/>
      <c r="CW2645" s="75"/>
      <c r="CX2645" s="1286"/>
      <c r="CY2645" s="75"/>
      <c r="CZ2645" s="75"/>
      <c r="DA2645" s="75"/>
      <c r="DB2645" s="75"/>
      <c r="DC2645" s="75"/>
      <c r="DD2645" s="75"/>
      <c r="DE2645" s="75"/>
      <c r="DF2645" s="75"/>
      <c r="DG2645" s="1286"/>
      <c r="DH2645" s="75"/>
      <c r="DI2645" s="1286"/>
      <c r="DJ2645" s="75"/>
      <c r="DK2645" s="75"/>
      <c r="DL2645" s="75"/>
      <c r="DM2645" s="75"/>
      <c r="DN2645" s="75"/>
      <c r="DO2645" s="75"/>
      <c r="DP2645" s="75"/>
      <c r="DQ2645" s="75"/>
      <c r="DR2645" s="75"/>
      <c r="DS2645" s="75"/>
      <c r="DT2645" s="75"/>
      <c r="DU2645" s="75"/>
      <c r="DV2645" s="1286"/>
      <c r="DW2645" s="75"/>
      <c r="DX2645" s="75"/>
      <c r="DY2645" s="75"/>
      <c r="DZ2645" s="75"/>
      <c r="EA2645" s="75"/>
      <c r="EB2645" s="75"/>
      <c r="EC2645" s="75"/>
      <c r="ED2645" s="75"/>
      <c r="EE2645" s="75"/>
      <c r="EF2645" s="75"/>
      <c r="EG2645" s="75"/>
      <c r="EH2645" s="75"/>
      <c r="EI2645" s="75"/>
      <c r="EJ2645" s="75"/>
      <c r="EK2645" s="75"/>
      <c r="EL2645" s="75"/>
      <c r="EM2645" s="75"/>
      <c r="EN2645" s="75"/>
      <c r="EO2645" s="75"/>
      <c r="EP2645" s="75"/>
      <c r="EQ2645" s="75"/>
      <c r="ER2645" s="75"/>
      <c r="ES2645" s="75"/>
      <c r="ET2645" s="75"/>
      <c r="EU2645" s="75"/>
      <c r="EV2645" s="75"/>
      <c r="EW2645" s="75"/>
      <c r="EX2645" s="75"/>
      <c r="EY2645" s="75"/>
      <c r="EZ2645" s="75"/>
      <c r="FA2645" s="75"/>
      <c r="FB2645" s="1341"/>
      <c r="FC2645" s="75"/>
      <c r="FD2645" s="75"/>
    </row>
    <row r="2646">
      <c r="A2646" s="1340"/>
      <c r="B2646" s="786"/>
      <c r="C2646" s="1283"/>
      <c r="D2646" s="786"/>
      <c r="E2646" s="786"/>
      <c r="F2646" s="786"/>
      <c r="G2646" s="786"/>
      <c r="H2646" s="786"/>
      <c r="I2646" s="786"/>
      <c r="J2646" s="786"/>
      <c r="K2646" s="786"/>
      <c r="L2646" s="786"/>
      <c r="M2646" s="786"/>
      <c r="N2646" s="1284"/>
      <c r="O2646" s="1284"/>
      <c r="P2646" s="1285"/>
      <c r="Q2646" s="363"/>
      <c r="R2646" s="363"/>
      <c r="S2646" s="75"/>
      <c r="T2646" s="857"/>
      <c r="U2646" s="1209"/>
      <c r="V2646" s="1200"/>
      <c r="W2646" s="1200"/>
      <c r="X2646" s="1200"/>
      <c r="Y2646" s="1201"/>
      <c r="Z2646" s="1200"/>
      <c r="AA2646" s="1200"/>
      <c r="AB2646" s="1200"/>
      <c r="AC2646" s="1202"/>
      <c r="AD2646" s="1216"/>
      <c r="AE2646" s="1204"/>
      <c r="AF2646" s="75"/>
      <c r="AG2646" s="75"/>
      <c r="AH2646" s="75"/>
      <c r="AI2646" s="75"/>
      <c r="AJ2646" s="75"/>
      <c r="AK2646" s="75"/>
      <c r="AL2646" s="75"/>
      <c r="AM2646" s="75"/>
      <c r="AN2646" s="75"/>
      <c r="AO2646" s="75"/>
      <c r="AP2646" s="75"/>
      <c r="AQ2646" s="75"/>
      <c r="AR2646" s="75"/>
      <c r="AS2646" s="1286"/>
      <c r="AT2646" s="75"/>
      <c r="AU2646" s="1286"/>
      <c r="AV2646" s="1286"/>
      <c r="AW2646" s="75"/>
      <c r="AX2646" s="75"/>
      <c r="AY2646" s="1286"/>
      <c r="AZ2646" s="75"/>
      <c r="BA2646" s="75"/>
      <c r="BB2646" s="75"/>
      <c r="BC2646" s="75"/>
      <c r="BD2646" s="75"/>
      <c r="BE2646" s="75"/>
      <c r="BF2646" s="75"/>
      <c r="BG2646" s="75"/>
      <c r="BH2646" s="75"/>
      <c r="BI2646" s="75"/>
      <c r="BJ2646" s="75"/>
      <c r="BK2646" s="75"/>
      <c r="BL2646" s="75"/>
      <c r="BM2646" s="75"/>
      <c r="BN2646" s="75"/>
      <c r="BO2646" s="75"/>
      <c r="BP2646" s="75"/>
      <c r="BQ2646" s="75"/>
      <c r="BR2646" s="75"/>
      <c r="BS2646" s="75"/>
      <c r="BT2646" s="75"/>
      <c r="BU2646" s="75"/>
      <c r="BV2646" s="75"/>
      <c r="BW2646" s="1286"/>
      <c r="BX2646" s="75"/>
      <c r="BY2646" s="75"/>
      <c r="BZ2646" s="75"/>
      <c r="CA2646" s="75"/>
      <c r="CB2646" s="75"/>
      <c r="CC2646" s="1286"/>
      <c r="CD2646" s="75"/>
      <c r="CE2646" s="75"/>
      <c r="CF2646" s="75"/>
      <c r="CG2646" s="75"/>
      <c r="CH2646" s="75"/>
      <c r="CI2646" s="1286"/>
      <c r="CJ2646" s="75"/>
      <c r="CK2646" s="1286"/>
      <c r="CL2646" s="75"/>
      <c r="CM2646" s="75"/>
      <c r="CN2646" s="75"/>
      <c r="CO2646" s="75"/>
      <c r="CP2646" s="75"/>
      <c r="CQ2646" s="75"/>
      <c r="CR2646" s="75"/>
      <c r="CS2646" s="75"/>
      <c r="CT2646" s="75"/>
      <c r="CU2646" s="75"/>
      <c r="CV2646" s="75"/>
      <c r="CW2646" s="75"/>
      <c r="CX2646" s="1286"/>
      <c r="CY2646" s="75"/>
      <c r="CZ2646" s="75"/>
      <c r="DA2646" s="75"/>
      <c r="DB2646" s="75"/>
      <c r="DC2646" s="75"/>
      <c r="DD2646" s="75"/>
      <c r="DE2646" s="75"/>
      <c r="DF2646" s="75"/>
      <c r="DG2646" s="1286"/>
      <c r="DH2646" s="75"/>
      <c r="DI2646" s="1286"/>
      <c r="DJ2646" s="75"/>
      <c r="DK2646" s="75"/>
      <c r="DL2646" s="75"/>
      <c r="DM2646" s="75"/>
      <c r="DN2646" s="75"/>
      <c r="DO2646" s="75"/>
      <c r="DP2646" s="75"/>
      <c r="DQ2646" s="75"/>
      <c r="DR2646" s="75"/>
      <c r="DS2646" s="75"/>
      <c r="DT2646" s="75"/>
      <c r="DU2646" s="75"/>
      <c r="DV2646" s="1286"/>
      <c r="DW2646" s="75"/>
      <c r="DX2646" s="75"/>
      <c r="DY2646" s="75"/>
      <c r="DZ2646" s="75"/>
      <c r="EA2646" s="75"/>
      <c r="EB2646" s="75"/>
      <c r="EC2646" s="75"/>
      <c r="ED2646" s="75"/>
      <c r="EE2646" s="75"/>
      <c r="EF2646" s="75"/>
      <c r="EG2646" s="75"/>
      <c r="EH2646" s="75"/>
      <c r="EI2646" s="75"/>
      <c r="EJ2646" s="75"/>
      <c r="EK2646" s="75"/>
      <c r="EL2646" s="75"/>
      <c r="EM2646" s="75"/>
      <c r="EN2646" s="75"/>
      <c r="EO2646" s="75"/>
      <c r="EP2646" s="75"/>
      <c r="EQ2646" s="75"/>
      <c r="ER2646" s="75"/>
      <c r="ES2646" s="75"/>
      <c r="ET2646" s="75"/>
      <c r="EU2646" s="75"/>
      <c r="EV2646" s="75"/>
      <c r="EW2646" s="75"/>
      <c r="EX2646" s="75"/>
      <c r="EY2646" s="75"/>
      <c r="EZ2646" s="75"/>
      <c r="FA2646" s="75"/>
      <c r="FB2646" s="1341"/>
      <c r="FC2646" s="75"/>
      <c r="FD2646" s="75"/>
    </row>
    <row r="2647">
      <c r="A2647" s="1340"/>
      <c r="B2647" s="786"/>
      <c r="C2647" s="1283"/>
      <c r="D2647" s="786"/>
      <c r="E2647" s="786"/>
      <c r="F2647" s="786"/>
      <c r="G2647" s="786"/>
      <c r="H2647" s="786"/>
      <c r="I2647" s="786"/>
      <c r="J2647" s="786"/>
      <c r="K2647" s="786"/>
      <c r="L2647" s="786"/>
      <c r="M2647" s="786"/>
      <c r="N2647" s="1284"/>
      <c r="O2647" s="1284"/>
      <c r="P2647" s="1285"/>
      <c r="Q2647" s="363"/>
      <c r="R2647" s="363"/>
      <c r="S2647" s="75"/>
      <c r="T2647" s="857"/>
      <c r="U2647" s="1209"/>
      <c r="V2647" s="1200"/>
      <c r="W2647" s="1200"/>
      <c r="X2647" s="1200"/>
      <c r="Y2647" s="1201"/>
      <c r="Z2647" s="1200"/>
      <c r="AA2647" s="1200"/>
      <c r="AB2647" s="1200"/>
      <c r="AC2647" s="1202"/>
      <c r="AD2647" s="1216"/>
      <c r="AE2647" s="1204"/>
      <c r="AF2647" s="75"/>
      <c r="AG2647" s="75"/>
      <c r="AH2647" s="75"/>
      <c r="AI2647" s="75"/>
      <c r="AJ2647" s="75"/>
      <c r="AK2647" s="75"/>
      <c r="AL2647" s="75"/>
      <c r="AM2647" s="75"/>
      <c r="AN2647" s="75"/>
      <c r="AO2647" s="75"/>
      <c r="AP2647" s="75"/>
      <c r="AQ2647" s="75"/>
      <c r="AR2647" s="75"/>
      <c r="AS2647" s="1286"/>
      <c r="AT2647" s="75"/>
      <c r="AU2647" s="1286"/>
      <c r="AV2647" s="1286"/>
      <c r="AW2647" s="75"/>
      <c r="AX2647" s="75"/>
      <c r="AY2647" s="1286"/>
      <c r="AZ2647" s="75"/>
      <c r="BA2647" s="75"/>
      <c r="BB2647" s="75"/>
      <c r="BC2647" s="75"/>
      <c r="BD2647" s="75"/>
      <c r="BE2647" s="75"/>
      <c r="BF2647" s="75"/>
      <c r="BG2647" s="75"/>
      <c r="BH2647" s="75"/>
      <c r="BI2647" s="75"/>
      <c r="BJ2647" s="75"/>
      <c r="BK2647" s="75"/>
      <c r="BL2647" s="75"/>
      <c r="BM2647" s="75"/>
      <c r="BN2647" s="75"/>
      <c r="BO2647" s="75"/>
      <c r="BP2647" s="75"/>
      <c r="BQ2647" s="75"/>
      <c r="BR2647" s="75"/>
      <c r="BS2647" s="75"/>
      <c r="BT2647" s="75"/>
      <c r="BU2647" s="75"/>
      <c r="BV2647" s="75"/>
      <c r="BW2647" s="1286"/>
      <c r="BX2647" s="75"/>
      <c r="BY2647" s="75"/>
      <c r="BZ2647" s="75"/>
      <c r="CA2647" s="75"/>
      <c r="CB2647" s="75"/>
      <c r="CC2647" s="1286"/>
      <c r="CD2647" s="75"/>
      <c r="CE2647" s="75"/>
      <c r="CF2647" s="75"/>
      <c r="CG2647" s="75"/>
      <c r="CH2647" s="75"/>
      <c r="CI2647" s="1286"/>
      <c r="CJ2647" s="75"/>
      <c r="CK2647" s="1286"/>
      <c r="CL2647" s="75"/>
      <c r="CM2647" s="75"/>
      <c r="CN2647" s="75"/>
      <c r="CO2647" s="75"/>
      <c r="CP2647" s="75"/>
      <c r="CQ2647" s="75"/>
      <c r="CR2647" s="75"/>
      <c r="CS2647" s="75"/>
      <c r="CT2647" s="75"/>
      <c r="CU2647" s="75"/>
      <c r="CV2647" s="75"/>
      <c r="CW2647" s="75"/>
      <c r="CX2647" s="1286"/>
      <c r="CY2647" s="75"/>
      <c r="CZ2647" s="75"/>
      <c r="DA2647" s="75"/>
      <c r="DB2647" s="75"/>
      <c r="DC2647" s="75"/>
      <c r="DD2647" s="75"/>
      <c r="DE2647" s="75"/>
      <c r="DF2647" s="75"/>
      <c r="DG2647" s="1286"/>
      <c r="DH2647" s="75"/>
      <c r="DI2647" s="1286"/>
      <c r="DJ2647" s="75"/>
      <c r="DK2647" s="75"/>
      <c r="DL2647" s="75"/>
      <c r="DM2647" s="75"/>
      <c r="DN2647" s="75"/>
      <c r="DO2647" s="75"/>
      <c r="DP2647" s="75"/>
      <c r="DQ2647" s="75"/>
      <c r="DR2647" s="75"/>
      <c r="DS2647" s="75"/>
      <c r="DT2647" s="75"/>
      <c r="DU2647" s="75"/>
      <c r="DV2647" s="1286"/>
      <c r="DW2647" s="75"/>
      <c r="DX2647" s="75"/>
      <c r="DY2647" s="75"/>
      <c r="DZ2647" s="75"/>
      <c r="EA2647" s="75"/>
      <c r="EB2647" s="75"/>
      <c r="EC2647" s="75"/>
      <c r="ED2647" s="75"/>
      <c r="EE2647" s="75"/>
      <c r="EF2647" s="75"/>
      <c r="EG2647" s="75"/>
      <c r="EH2647" s="75"/>
      <c r="EI2647" s="75"/>
      <c r="EJ2647" s="75"/>
      <c r="EK2647" s="75"/>
      <c r="EL2647" s="75"/>
      <c r="EM2647" s="75"/>
      <c r="EN2647" s="75"/>
      <c r="EO2647" s="75"/>
      <c r="EP2647" s="75"/>
      <c r="EQ2647" s="75"/>
      <c r="ER2647" s="75"/>
      <c r="ES2647" s="75"/>
      <c r="ET2647" s="75"/>
      <c r="EU2647" s="75"/>
      <c r="EV2647" s="75"/>
      <c r="EW2647" s="75"/>
      <c r="EX2647" s="75"/>
      <c r="EY2647" s="75"/>
      <c r="EZ2647" s="75"/>
      <c r="FA2647" s="75"/>
      <c r="FB2647" s="1341"/>
      <c r="FC2647" s="75"/>
      <c r="FD2647" s="75"/>
    </row>
    <row r="2648">
      <c r="A2648" s="1340"/>
      <c r="B2648" s="786"/>
      <c r="C2648" s="1283"/>
      <c r="D2648" s="786"/>
      <c r="E2648" s="786"/>
      <c r="F2648" s="786"/>
      <c r="G2648" s="786"/>
      <c r="H2648" s="786"/>
      <c r="I2648" s="786"/>
      <c r="J2648" s="786"/>
      <c r="K2648" s="786"/>
      <c r="L2648" s="786"/>
      <c r="M2648" s="786"/>
      <c r="N2648" s="1284"/>
      <c r="O2648" s="1284"/>
      <c r="P2648" s="1285"/>
      <c r="Q2648" s="363"/>
      <c r="R2648" s="363"/>
      <c r="S2648" s="75"/>
      <c r="T2648" s="857"/>
      <c r="U2648" s="1209"/>
      <c r="V2648" s="1200"/>
      <c r="W2648" s="1200"/>
      <c r="X2648" s="1200"/>
      <c r="Y2648" s="1201"/>
      <c r="Z2648" s="1200"/>
      <c r="AA2648" s="1200"/>
      <c r="AB2648" s="1200"/>
      <c r="AC2648" s="1202"/>
      <c r="AD2648" s="1216"/>
      <c r="AE2648" s="1204"/>
      <c r="AF2648" s="75"/>
      <c r="AG2648" s="75"/>
      <c r="AH2648" s="75"/>
      <c r="AI2648" s="75"/>
      <c r="AJ2648" s="75"/>
      <c r="AK2648" s="75"/>
      <c r="AL2648" s="75"/>
      <c r="AM2648" s="75"/>
      <c r="AN2648" s="75"/>
      <c r="AO2648" s="75"/>
      <c r="AP2648" s="75"/>
      <c r="AQ2648" s="75"/>
      <c r="AR2648" s="75"/>
      <c r="AS2648" s="1286"/>
      <c r="AT2648" s="75"/>
      <c r="AU2648" s="1286"/>
      <c r="AV2648" s="1286"/>
      <c r="AW2648" s="75"/>
      <c r="AX2648" s="75"/>
      <c r="AY2648" s="1286"/>
      <c r="AZ2648" s="75"/>
      <c r="BA2648" s="75"/>
      <c r="BB2648" s="75"/>
      <c r="BC2648" s="75"/>
      <c r="BD2648" s="75"/>
      <c r="BE2648" s="75"/>
      <c r="BF2648" s="75"/>
      <c r="BG2648" s="75"/>
      <c r="BH2648" s="75"/>
      <c r="BI2648" s="75"/>
      <c r="BJ2648" s="75"/>
      <c r="BK2648" s="75"/>
      <c r="BL2648" s="75"/>
      <c r="BM2648" s="75"/>
      <c r="BN2648" s="75"/>
      <c r="BO2648" s="75"/>
      <c r="BP2648" s="75"/>
      <c r="BQ2648" s="75"/>
      <c r="BR2648" s="75"/>
      <c r="BS2648" s="75"/>
      <c r="BT2648" s="75"/>
      <c r="BU2648" s="75"/>
      <c r="BV2648" s="75"/>
      <c r="BW2648" s="1286"/>
      <c r="BX2648" s="75"/>
      <c r="BY2648" s="75"/>
      <c r="BZ2648" s="75"/>
      <c r="CA2648" s="75"/>
      <c r="CB2648" s="75"/>
      <c r="CC2648" s="1286"/>
      <c r="CD2648" s="75"/>
      <c r="CE2648" s="75"/>
      <c r="CF2648" s="75"/>
      <c r="CG2648" s="75"/>
      <c r="CH2648" s="75"/>
      <c r="CI2648" s="1286"/>
      <c r="CJ2648" s="75"/>
      <c r="CK2648" s="1286"/>
      <c r="CL2648" s="75"/>
      <c r="CM2648" s="75"/>
      <c r="CN2648" s="75"/>
      <c r="CO2648" s="75"/>
      <c r="CP2648" s="75"/>
      <c r="CQ2648" s="75"/>
      <c r="CR2648" s="75"/>
      <c r="CS2648" s="75"/>
      <c r="CT2648" s="75"/>
      <c r="CU2648" s="75"/>
      <c r="CV2648" s="75"/>
      <c r="CW2648" s="75"/>
      <c r="CX2648" s="1286"/>
      <c r="CY2648" s="75"/>
      <c r="CZ2648" s="75"/>
      <c r="DA2648" s="75"/>
      <c r="DB2648" s="75"/>
      <c r="DC2648" s="75"/>
      <c r="DD2648" s="75"/>
      <c r="DE2648" s="75"/>
      <c r="DF2648" s="75"/>
      <c r="DG2648" s="1286"/>
      <c r="DH2648" s="75"/>
      <c r="DI2648" s="1286"/>
      <c r="DJ2648" s="75"/>
      <c r="DK2648" s="75"/>
      <c r="DL2648" s="75"/>
      <c r="DM2648" s="75"/>
      <c r="DN2648" s="75"/>
      <c r="DO2648" s="75"/>
      <c r="DP2648" s="75"/>
      <c r="DQ2648" s="75"/>
      <c r="DR2648" s="75"/>
      <c r="DS2648" s="75"/>
      <c r="DT2648" s="75"/>
      <c r="DU2648" s="75"/>
      <c r="DV2648" s="1286"/>
      <c r="DW2648" s="75"/>
      <c r="DX2648" s="75"/>
      <c r="DY2648" s="75"/>
      <c r="DZ2648" s="75"/>
      <c r="EA2648" s="75"/>
      <c r="EB2648" s="75"/>
      <c r="EC2648" s="75"/>
      <c r="ED2648" s="75"/>
      <c r="EE2648" s="75"/>
      <c r="EF2648" s="75"/>
      <c r="EG2648" s="75"/>
      <c r="EH2648" s="75"/>
      <c r="EI2648" s="75"/>
      <c r="EJ2648" s="75"/>
      <c r="EK2648" s="75"/>
      <c r="EL2648" s="75"/>
      <c r="EM2648" s="75"/>
      <c r="EN2648" s="75"/>
      <c r="EO2648" s="75"/>
      <c r="EP2648" s="75"/>
      <c r="EQ2648" s="75"/>
      <c r="ER2648" s="75"/>
      <c r="ES2648" s="75"/>
      <c r="ET2648" s="75"/>
      <c r="EU2648" s="75"/>
      <c r="EV2648" s="75"/>
      <c r="EW2648" s="75"/>
      <c r="EX2648" s="75"/>
      <c r="EY2648" s="75"/>
      <c r="EZ2648" s="75"/>
      <c r="FA2648" s="75"/>
      <c r="FB2648" s="1341"/>
      <c r="FC2648" s="75"/>
      <c r="FD2648" s="75"/>
    </row>
    <row r="2649">
      <c r="A2649" s="1340"/>
      <c r="B2649" s="786"/>
      <c r="C2649" s="1283"/>
      <c r="D2649" s="786"/>
      <c r="E2649" s="786"/>
      <c r="F2649" s="786"/>
      <c r="G2649" s="786"/>
      <c r="H2649" s="786"/>
      <c r="I2649" s="786"/>
      <c r="J2649" s="786"/>
      <c r="K2649" s="786"/>
      <c r="L2649" s="786"/>
      <c r="M2649" s="786"/>
      <c r="N2649" s="1284"/>
      <c r="O2649" s="1284"/>
      <c r="P2649" s="1285"/>
      <c r="Q2649" s="363"/>
      <c r="R2649" s="363"/>
      <c r="S2649" s="75"/>
      <c r="T2649" s="857"/>
      <c r="U2649" s="1209"/>
      <c r="V2649" s="1200"/>
      <c r="W2649" s="1200"/>
      <c r="X2649" s="1200"/>
      <c r="Y2649" s="1201"/>
      <c r="Z2649" s="1200"/>
      <c r="AA2649" s="1200"/>
      <c r="AB2649" s="1200"/>
      <c r="AC2649" s="1202"/>
      <c r="AD2649" s="1216"/>
      <c r="AE2649" s="1204"/>
      <c r="AF2649" s="75"/>
      <c r="AG2649" s="75"/>
      <c r="AH2649" s="75"/>
      <c r="AI2649" s="75"/>
      <c r="AJ2649" s="75"/>
      <c r="AK2649" s="75"/>
      <c r="AL2649" s="75"/>
      <c r="AM2649" s="75"/>
      <c r="AN2649" s="75"/>
      <c r="AO2649" s="75"/>
      <c r="AP2649" s="75"/>
      <c r="AQ2649" s="75"/>
      <c r="AR2649" s="75"/>
      <c r="AS2649" s="1286"/>
      <c r="AT2649" s="75"/>
      <c r="AU2649" s="1286"/>
      <c r="AV2649" s="1286"/>
      <c r="AW2649" s="75"/>
      <c r="AX2649" s="75"/>
      <c r="AY2649" s="1286"/>
      <c r="AZ2649" s="75"/>
      <c r="BA2649" s="75"/>
      <c r="BB2649" s="75"/>
      <c r="BC2649" s="75"/>
      <c r="BD2649" s="75"/>
      <c r="BE2649" s="75"/>
      <c r="BF2649" s="75"/>
      <c r="BG2649" s="75"/>
      <c r="BH2649" s="75"/>
      <c r="BI2649" s="75"/>
      <c r="BJ2649" s="75"/>
      <c r="BK2649" s="75"/>
      <c r="BL2649" s="75"/>
      <c r="BM2649" s="75"/>
      <c r="BN2649" s="75"/>
      <c r="BO2649" s="75"/>
      <c r="BP2649" s="75"/>
      <c r="BQ2649" s="75"/>
      <c r="BR2649" s="75"/>
      <c r="BS2649" s="75"/>
      <c r="BT2649" s="75"/>
      <c r="BU2649" s="75"/>
      <c r="BV2649" s="75"/>
      <c r="BW2649" s="1286"/>
      <c r="BX2649" s="75"/>
      <c r="BY2649" s="75"/>
      <c r="BZ2649" s="75"/>
      <c r="CA2649" s="75"/>
      <c r="CB2649" s="75"/>
      <c r="CC2649" s="1286"/>
      <c r="CD2649" s="75"/>
      <c r="CE2649" s="75"/>
      <c r="CF2649" s="75"/>
      <c r="CG2649" s="75"/>
      <c r="CH2649" s="75"/>
      <c r="CI2649" s="1286"/>
      <c r="CJ2649" s="75"/>
      <c r="CK2649" s="1286"/>
      <c r="CL2649" s="75"/>
      <c r="CM2649" s="75"/>
      <c r="CN2649" s="75"/>
      <c r="CO2649" s="75"/>
      <c r="CP2649" s="75"/>
      <c r="CQ2649" s="75"/>
      <c r="CR2649" s="75"/>
      <c r="CS2649" s="75"/>
      <c r="CT2649" s="75"/>
      <c r="CU2649" s="75"/>
      <c r="CV2649" s="75"/>
      <c r="CW2649" s="75"/>
      <c r="CX2649" s="1286"/>
      <c r="CY2649" s="75"/>
      <c r="CZ2649" s="75"/>
      <c r="DA2649" s="75"/>
      <c r="DB2649" s="75"/>
      <c r="DC2649" s="75"/>
      <c r="DD2649" s="75"/>
      <c r="DE2649" s="75"/>
      <c r="DF2649" s="75"/>
      <c r="DG2649" s="1286"/>
      <c r="DH2649" s="75"/>
      <c r="DI2649" s="1286"/>
      <c r="DJ2649" s="75"/>
      <c r="DK2649" s="75"/>
      <c r="DL2649" s="75"/>
      <c r="DM2649" s="75"/>
      <c r="DN2649" s="75"/>
      <c r="DO2649" s="75"/>
      <c r="DP2649" s="75"/>
      <c r="DQ2649" s="75"/>
      <c r="DR2649" s="75"/>
      <c r="DS2649" s="75"/>
      <c r="DT2649" s="75"/>
      <c r="DU2649" s="75"/>
      <c r="DV2649" s="1286"/>
      <c r="DW2649" s="75"/>
      <c r="DX2649" s="75"/>
      <c r="DY2649" s="75"/>
      <c r="DZ2649" s="75"/>
      <c r="EA2649" s="75"/>
      <c r="EB2649" s="75"/>
      <c r="EC2649" s="75"/>
      <c r="ED2649" s="75"/>
      <c r="EE2649" s="75"/>
      <c r="EF2649" s="75"/>
      <c r="EG2649" s="75"/>
      <c r="EH2649" s="75"/>
      <c r="EI2649" s="75"/>
      <c r="EJ2649" s="75"/>
      <c r="EK2649" s="75"/>
      <c r="EL2649" s="75"/>
      <c r="EM2649" s="75"/>
      <c r="EN2649" s="75"/>
      <c r="EO2649" s="75"/>
      <c r="EP2649" s="75"/>
      <c r="EQ2649" s="75"/>
      <c r="ER2649" s="75"/>
      <c r="ES2649" s="75"/>
      <c r="ET2649" s="75"/>
      <c r="EU2649" s="75"/>
      <c r="EV2649" s="75"/>
      <c r="EW2649" s="75"/>
      <c r="EX2649" s="75"/>
      <c r="EY2649" s="75"/>
      <c r="EZ2649" s="75"/>
      <c r="FA2649" s="75"/>
      <c r="FB2649" s="1341"/>
      <c r="FC2649" s="75"/>
      <c r="FD2649" s="75"/>
    </row>
    <row r="2650">
      <c r="A2650" s="1340"/>
      <c r="B2650" s="786"/>
      <c r="C2650" s="1283"/>
      <c r="D2650" s="786"/>
      <c r="E2650" s="786"/>
      <c r="F2650" s="786"/>
      <c r="G2650" s="786"/>
      <c r="H2650" s="786"/>
      <c r="I2650" s="786"/>
      <c r="J2650" s="786"/>
      <c r="K2650" s="786"/>
      <c r="L2650" s="786"/>
      <c r="M2650" s="786"/>
      <c r="N2650" s="1284"/>
      <c r="O2650" s="1284"/>
      <c r="P2650" s="1285"/>
      <c r="Q2650" s="363"/>
      <c r="R2650" s="363"/>
      <c r="S2650" s="75"/>
      <c r="T2650" s="857"/>
      <c r="U2650" s="1209"/>
      <c r="V2650" s="1200"/>
      <c r="W2650" s="1200"/>
      <c r="X2650" s="1200"/>
      <c r="Y2650" s="1201"/>
      <c r="Z2650" s="1200"/>
      <c r="AA2650" s="1200"/>
      <c r="AB2650" s="1200"/>
      <c r="AC2650" s="1202"/>
      <c r="AD2650" s="1216"/>
      <c r="AE2650" s="1204"/>
      <c r="AF2650" s="75"/>
      <c r="AG2650" s="75"/>
      <c r="AH2650" s="75"/>
      <c r="AI2650" s="75"/>
      <c r="AJ2650" s="75"/>
      <c r="AK2650" s="75"/>
      <c r="AL2650" s="75"/>
      <c r="AM2650" s="75"/>
      <c r="AN2650" s="75"/>
      <c r="AO2650" s="75"/>
      <c r="AP2650" s="75"/>
      <c r="AQ2650" s="75"/>
      <c r="AR2650" s="75"/>
      <c r="AS2650" s="1286"/>
      <c r="AT2650" s="75"/>
      <c r="AU2650" s="1286"/>
      <c r="AV2650" s="1286"/>
      <c r="AW2650" s="75"/>
      <c r="AX2650" s="75"/>
      <c r="AY2650" s="1286"/>
      <c r="AZ2650" s="75"/>
      <c r="BA2650" s="75"/>
      <c r="BB2650" s="75"/>
      <c r="BC2650" s="75"/>
      <c r="BD2650" s="75"/>
      <c r="BE2650" s="75"/>
      <c r="BF2650" s="75"/>
      <c r="BG2650" s="75"/>
      <c r="BH2650" s="75"/>
      <c r="BI2650" s="75"/>
      <c r="BJ2650" s="75"/>
      <c r="BK2650" s="75"/>
      <c r="BL2650" s="75"/>
      <c r="BM2650" s="75"/>
      <c r="BN2650" s="75"/>
      <c r="BO2650" s="75"/>
      <c r="BP2650" s="75"/>
      <c r="BQ2650" s="75"/>
      <c r="BR2650" s="75"/>
      <c r="BS2650" s="75"/>
      <c r="BT2650" s="75"/>
      <c r="BU2650" s="75"/>
      <c r="BV2650" s="75"/>
      <c r="BW2650" s="1286"/>
      <c r="BX2650" s="75"/>
      <c r="BY2650" s="75"/>
      <c r="BZ2650" s="75"/>
      <c r="CA2650" s="75"/>
      <c r="CB2650" s="75"/>
      <c r="CC2650" s="1286"/>
      <c r="CD2650" s="75"/>
      <c r="CE2650" s="75"/>
      <c r="CF2650" s="75"/>
      <c r="CG2650" s="75"/>
      <c r="CH2650" s="75"/>
      <c r="CI2650" s="1286"/>
      <c r="CJ2650" s="75"/>
      <c r="CK2650" s="1286"/>
      <c r="CL2650" s="75"/>
      <c r="CM2650" s="75"/>
      <c r="CN2650" s="75"/>
      <c r="CO2650" s="75"/>
      <c r="CP2650" s="75"/>
      <c r="CQ2650" s="75"/>
      <c r="CR2650" s="75"/>
      <c r="CS2650" s="75"/>
      <c r="CT2650" s="75"/>
      <c r="CU2650" s="75"/>
      <c r="CV2650" s="75"/>
      <c r="CW2650" s="75"/>
      <c r="CX2650" s="1286"/>
      <c r="CY2650" s="75"/>
      <c r="CZ2650" s="75"/>
      <c r="DA2650" s="75"/>
      <c r="DB2650" s="75"/>
      <c r="DC2650" s="75"/>
      <c r="DD2650" s="75"/>
      <c r="DE2650" s="75"/>
      <c r="DF2650" s="75"/>
      <c r="DG2650" s="1286"/>
      <c r="DH2650" s="75"/>
      <c r="DI2650" s="1286"/>
      <c r="DJ2650" s="75"/>
      <c r="DK2650" s="75"/>
      <c r="DL2650" s="75"/>
      <c r="DM2650" s="75"/>
      <c r="DN2650" s="75"/>
      <c r="DO2650" s="75"/>
      <c r="DP2650" s="75"/>
      <c r="DQ2650" s="75"/>
      <c r="DR2650" s="75"/>
      <c r="DS2650" s="75"/>
      <c r="DT2650" s="75"/>
      <c r="DU2650" s="75"/>
      <c r="DV2650" s="1286"/>
      <c r="DW2650" s="75"/>
      <c r="DX2650" s="75"/>
      <c r="DY2650" s="75"/>
      <c r="DZ2650" s="75"/>
      <c r="EA2650" s="75"/>
      <c r="EB2650" s="75"/>
      <c r="EC2650" s="75"/>
      <c r="ED2650" s="75"/>
      <c r="EE2650" s="75"/>
      <c r="EF2650" s="75"/>
      <c r="EG2650" s="75"/>
      <c r="EH2650" s="75"/>
      <c r="EI2650" s="75"/>
      <c r="EJ2650" s="75"/>
      <c r="EK2650" s="75"/>
      <c r="EL2650" s="75"/>
      <c r="EM2650" s="75"/>
      <c r="EN2650" s="75"/>
      <c r="EO2650" s="75"/>
      <c r="EP2650" s="75"/>
      <c r="EQ2650" s="75"/>
      <c r="ER2650" s="75"/>
      <c r="ES2650" s="75"/>
      <c r="ET2650" s="75"/>
      <c r="EU2650" s="75"/>
      <c r="EV2650" s="75"/>
      <c r="EW2650" s="75"/>
      <c r="EX2650" s="75"/>
      <c r="EY2650" s="75"/>
      <c r="EZ2650" s="75"/>
      <c r="FA2650" s="75"/>
      <c r="FB2650" s="1341"/>
      <c r="FC2650" s="75"/>
      <c r="FD2650" s="75"/>
    </row>
    <row r="2651">
      <c r="A2651" s="1340"/>
      <c r="B2651" s="786"/>
      <c r="C2651" s="1283"/>
      <c r="D2651" s="786"/>
      <c r="E2651" s="786"/>
      <c r="F2651" s="786"/>
      <c r="G2651" s="786"/>
      <c r="H2651" s="786"/>
      <c r="I2651" s="786"/>
      <c r="J2651" s="786"/>
      <c r="K2651" s="786"/>
      <c r="L2651" s="786"/>
      <c r="M2651" s="786"/>
      <c r="N2651" s="1284"/>
      <c r="O2651" s="1284"/>
      <c r="P2651" s="1285"/>
      <c r="Q2651" s="363"/>
      <c r="R2651" s="363"/>
      <c r="S2651" s="75"/>
      <c r="T2651" s="857"/>
      <c r="U2651" s="1209"/>
      <c r="V2651" s="1200"/>
      <c r="W2651" s="1200"/>
      <c r="X2651" s="1200"/>
      <c r="Y2651" s="1201"/>
      <c r="Z2651" s="1200"/>
      <c r="AA2651" s="1200"/>
      <c r="AB2651" s="1200"/>
      <c r="AC2651" s="1202"/>
      <c r="AD2651" s="1216"/>
      <c r="AE2651" s="1204"/>
      <c r="AF2651" s="75"/>
      <c r="AG2651" s="75"/>
      <c r="AH2651" s="75"/>
      <c r="AI2651" s="75"/>
      <c r="AJ2651" s="75"/>
      <c r="AK2651" s="75"/>
      <c r="AL2651" s="75"/>
      <c r="AM2651" s="75"/>
      <c r="AN2651" s="75"/>
      <c r="AO2651" s="75"/>
      <c r="AP2651" s="75"/>
      <c r="AQ2651" s="75"/>
      <c r="AR2651" s="75"/>
      <c r="AS2651" s="1286"/>
      <c r="AT2651" s="75"/>
      <c r="AU2651" s="1286"/>
      <c r="AV2651" s="1286"/>
      <c r="AW2651" s="75"/>
      <c r="AX2651" s="75"/>
      <c r="AY2651" s="1286"/>
      <c r="AZ2651" s="75"/>
      <c r="BA2651" s="75"/>
      <c r="BB2651" s="75"/>
      <c r="BC2651" s="75"/>
      <c r="BD2651" s="75"/>
      <c r="BE2651" s="75"/>
      <c r="BF2651" s="75"/>
      <c r="BG2651" s="75"/>
      <c r="BH2651" s="75"/>
      <c r="BI2651" s="75"/>
      <c r="BJ2651" s="75"/>
      <c r="BK2651" s="75"/>
      <c r="BL2651" s="75"/>
      <c r="BM2651" s="75"/>
      <c r="BN2651" s="75"/>
      <c r="BO2651" s="75"/>
      <c r="BP2651" s="75"/>
      <c r="BQ2651" s="75"/>
      <c r="BR2651" s="75"/>
      <c r="BS2651" s="75"/>
      <c r="BT2651" s="75"/>
      <c r="BU2651" s="75"/>
      <c r="BV2651" s="75"/>
      <c r="BW2651" s="1286"/>
      <c r="BX2651" s="75"/>
      <c r="BY2651" s="75"/>
      <c r="BZ2651" s="75"/>
      <c r="CA2651" s="75"/>
      <c r="CB2651" s="75"/>
      <c r="CC2651" s="1286"/>
      <c r="CD2651" s="75"/>
      <c r="CE2651" s="75"/>
      <c r="CF2651" s="75"/>
      <c r="CG2651" s="75"/>
      <c r="CH2651" s="75"/>
      <c r="CI2651" s="1286"/>
      <c r="CJ2651" s="75"/>
      <c r="CK2651" s="1286"/>
      <c r="CL2651" s="75"/>
      <c r="CM2651" s="75"/>
      <c r="CN2651" s="75"/>
      <c r="CO2651" s="75"/>
      <c r="CP2651" s="75"/>
      <c r="CQ2651" s="75"/>
      <c r="CR2651" s="75"/>
      <c r="CS2651" s="75"/>
      <c r="CT2651" s="75"/>
      <c r="CU2651" s="75"/>
      <c r="CV2651" s="75"/>
      <c r="CW2651" s="75"/>
      <c r="CX2651" s="1286"/>
      <c r="CY2651" s="75"/>
      <c r="CZ2651" s="75"/>
      <c r="DA2651" s="75"/>
      <c r="DB2651" s="75"/>
      <c r="DC2651" s="75"/>
      <c r="DD2651" s="75"/>
      <c r="DE2651" s="75"/>
      <c r="DF2651" s="75"/>
      <c r="DG2651" s="1286"/>
      <c r="DH2651" s="75"/>
      <c r="DI2651" s="1286"/>
      <c r="DJ2651" s="75"/>
      <c r="DK2651" s="75"/>
      <c r="DL2651" s="75"/>
      <c r="DM2651" s="75"/>
      <c r="DN2651" s="75"/>
      <c r="DO2651" s="75"/>
      <c r="DP2651" s="75"/>
      <c r="DQ2651" s="75"/>
      <c r="DR2651" s="75"/>
      <c r="DS2651" s="75"/>
      <c r="DT2651" s="75"/>
      <c r="DU2651" s="75"/>
      <c r="DV2651" s="1286"/>
      <c r="DW2651" s="75"/>
      <c r="DX2651" s="75"/>
      <c r="DY2651" s="75"/>
      <c r="DZ2651" s="75"/>
      <c r="EA2651" s="75"/>
      <c r="EB2651" s="75"/>
      <c r="EC2651" s="75"/>
      <c r="ED2651" s="75"/>
      <c r="EE2651" s="75"/>
      <c r="EF2651" s="75"/>
      <c r="EG2651" s="75"/>
      <c r="EH2651" s="75"/>
      <c r="EI2651" s="75"/>
      <c r="EJ2651" s="75"/>
      <c r="EK2651" s="75"/>
      <c r="EL2651" s="75"/>
      <c r="EM2651" s="75"/>
      <c r="EN2651" s="75"/>
      <c r="EO2651" s="75"/>
      <c r="EP2651" s="75"/>
      <c r="EQ2651" s="75"/>
      <c r="ER2651" s="75"/>
      <c r="ES2651" s="75"/>
      <c r="ET2651" s="75"/>
      <c r="EU2651" s="75"/>
      <c r="EV2651" s="75"/>
      <c r="EW2651" s="75"/>
      <c r="EX2651" s="75"/>
      <c r="EY2651" s="75"/>
      <c r="EZ2651" s="75"/>
      <c r="FA2651" s="75"/>
      <c r="FB2651" s="1341"/>
      <c r="FC2651" s="75"/>
      <c r="FD2651" s="75"/>
    </row>
    <row r="2652">
      <c r="A2652" s="1340"/>
      <c r="B2652" s="786"/>
      <c r="C2652" s="1283"/>
      <c r="D2652" s="786"/>
      <c r="E2652" s="786"/>
      <c r="F2652" s="786"/>
      <c r="G2652" s="786"/>
      <c r="H2652" s="786"/>
      <c r="I2652" s="786"/>
      <c r="J2652" s="786"/>
      <c r="K2652" s="786"/>
      <c r="L2652" s="786"/>
      <c r="M2652" s="786"/>
      <c r="N2652" s="1284"/>
      <c r="O2652" s="1284"/>
      <c r="P2652" s="1285"/>
      <c r="Q2652" s="363"/>
      <c r="R2652" s="363"/>
      <c r="S2652" s="75"/>
      <c r="T2652" s="857"/>
      <c r="U2652" s="1209"/>
      <c r="V2652" s="1200"/>
      <c r="W2652" s="1200"/>
      <c r="X2652" s="1200"/>
      <c r="Y2652" s="1201"/>
      <c r="Z2652" s="1200"/>
      <c r="AA2652" s="1200"/>
      <c r="AB2652" s="1200"/>
      <c r="AC2652" s="1202"/>
      <c r="AD2652" s="1216"/>
      <c r="AE2652" s="1204"/>
      <c r="AF2652" s="75"/>
      <c r="AG2652" s="75"/>
      <c r="AH2652" s="75"/>
      <c r="AI2652" s="75"/>
      <c r="AJ2652" s="75"/>
      <c r="AK2652" s="75"/>
      <c r="AL2652" s="75"/>
      <c r="AM2652" s="75"/>
      <c r="AN2652" s="75"/>
      <c r="AO2652" s="75"/>
      <c r="AP2652" s="75"/>
      <c r="AQ2652" s="75"/>
      <c r="AR2652" s="75"/>
      <c r="AS2652" s="1286"/>
      <c r="AT2652" s="75"/>
      <c r="AU2652" s="1286"/>
      <c r="AV2652" s="1286"/>
      <c r="AW2652" s="75"/>
      <c r="AX2652" s="75"/>
      <c r="AY2652" s="1286"/>
      <c r="AZ2652" s="75"/>
      <c r="BA2652" s="75"/>
      <c r="BB2652" s="75"/>
      <c r="BC2652" s="75"/>
      <c r="BD2652" s="75"/>
      <c r="BE2652" s="75"/>
      <c r="BF2652" s="75"/>
      <c r="BG2652" s="75"/>
      <c r="BH2652" s="75"/>
      <c r="BI2652" s="75"/>
      <c r="BJ2652" s="75"/>
      <c r="BK2652" s="75"/>
      <c r="BL2652" s="75"/>
      <c r="BM2652" s="75"/>
      <c r="BN2652" s="75"/>
      <c r="BO2652" s="75"/>
      <c r="BP2652" s="75"/>
      <c r="BQ2652" s="75"/>
      <c r="BR2652" s="75"/>
      <c r="BS2652" s="75"/>
      <c r="BT2652" s="75"/>
      <c r="BU2652" s="75"/>
      <c r="BV2652" s="75"/>
      <c r="BW2652" s="1286"/>
      <c r="BX2652" s="75"/>
      <c r="BY2652" s="75"/>
      <c r="BZ2652" s="75"/>
      <c r="CA2652" s="75"/>
      <c r="CB2652" s="75"/>
      <c r="CC2652" s="1286"/>
      <c r="CD2652" s="75"/>
      <c r="CE2652" s="75"/>
      <c r="CF2652" s="75"/>
      <c r="CG2652" s="75"/>
      <c r="CH2652" s="75"/>
      <c r="CI2652" s="1286"/>
      <c r="CJ2652" s="75"/>
      <c r="CK2652" s="1286"/>
      <c r="CL2652" s="75"/>
      <c r="CM2652" s="75"/>
      <c r="CN2652" s="75"/>
      <c r="CO2652" s="75"/>
      <c r="CP2652" s="75"/>
      <c r="CQ2652" s="75"/>
      <c r="CR2652" s="75"/>
      <c r="CS2652" s="75"/>
      <c r="CT2652" s="75"/>
      <c r="CU2652" s="75"/>
      <c r="CV2652" s="75"/>
      <c r="CW2652" s="75"/>
      <c r="CX2652" s="1286"/>
      <c r="CY2652" s="75"/>
      <c r="CZ2652" s="75"/>
      <c r="DA2652" s="75"/>
      <c r="DB2652" s="75"/>
      <c r="DC2652" s="75"/>
      <c r="DD2652" s="75"/>
      <c r="DE2652" s="75"/>
      <c r="DF2652" s="75"/>
      <c r="DG2652" s="1286"/>
      <c r="DH2652" s="75"/>
      <c r="DI2652" s="1286"/>
      <c r="DJ2652" s="75"/>
      <c r="DK2652" s="75"/>
      <c r="DL2652" s="75"/>
      <c r="DM2652" s="75"/>
      <c r="DN2652" s="75"/>
      <c r="DO2652" s="75"/>
      <c r="DP2652" s="75"/>
      <c r="DQ2652" s="75"/>
      <c r="DR2652" s="75"/>
      <c r="DS2652" s="75"/>
      <c r="DT2652" s="75"/>
      <c r="DU2652" s="75"/>
      <c r="DV2652" s="1286"/>
      <c r="DW2652" s="75"/>
      <c r="DX2652" s="75"/>
      <c r="DY2652" s="75"/>
      <c r="DZ2652" s="75"/>
      <c r="EA2652" s="75"/>
      <c r="EB2652" s="75"/>
      <c r="EC2652" s="75"/>
      <c r="ED2652" s="75"/>
      <c r="EE2652" s="75"/>
      <c r="EF2652" s="75"/>
      <c r="EG2652" s="75"/>
      <c r="EH2652" s="75"/>
      <c r="EI2652" s="75"/>
      <c r="EJ2652" s="75"/>
      <c r="EK2652" s="75"/>
      <c r="EL2652" s="75"/>
      <c r="EM2652" s="75"/>
      <c r="EN2652" s="75"/>
      <c r="EO2652" s="75"/>
      <c r="EP2652" s="75"/>
      <c r="EQ2652" s="75"/>
      <c r="ER2652" s="75"/>
      <c r="ES2652" s="75"/>
      <c r="ET2652" s="75"/>
      <c r="EU2652" s="75"/>
      <c r="EV2652" s="75"/>
      <c r="EW2652" s="75"/>
      <c r="EX2652" s="75"/>
      <c r="EY2652" s="75"/>
      <c r="EZ2652" s="75"/>
      <c r="FA2652" s="75"/>
      <c r="FB2652" s="1341"/>
      <c r="FC2652" s="75"/>
      <c r="FD2652" s="75"/>
    </row>
    <row r="2653">
      <c r="A2653" s="1340"/>
      <c r="B2653" s="786"/>
      <c r="C2653" s="1283"/>
      <c r="D2653" s="786"/>
      <c r="E2653" s="786"/>
      <c r="F2653" s="786"/>
      <c r="G2653" s="786"/>
      <c r="H2653" s="786"/>
      <c r="I2653" s="786"/>
      <c r="J2653" s="786"/>
      <c r="K2653" s="786"/>
      <c r="L2653" s="786"/>
      <c r="M2653" s="786"/>
      <c r="N2653" s="1284"/>
      <c r="O2653" s="1284"/>
      <c r="P2653" s="1285"/>
      <c r="Q2653" s="363"/>
      <c r="R2653" s="363"/>
      <c r="S2653" s="75"/>
      <c r="T2653" s="857"/>
      <c r="U2653" s="1209"/>
      <c r="V2653" s="1200"/>
      <c r="W2653" s="1200"/>
      <c r="X2653" s="1200"/>
      <c r="Y2653" s="1201"/>
      <c r="Z2653" s="1200"/>
      <c r="AA2653" s="1200"/>
      <c r="AB2653" s="1200"/>
      <c r="AC2653" s="1202"/>
      <c r="AD2653" s="1216"/>
      <c r="AE2653" s="1204"/>
      <c r="AF2653" s="75"/>
      <c r="AG2653" s="75"/>
      <c r="AH2653" s="75"/>
      <c r="AI2653" s="75"/>
      <c r="AJ2653" s="75"/>
      <c r="AK2653" s="75"/>
      <c r="AL2653" s="75"/>
      <c r="AM2653" s="75"/>
      <c r="AN2653" s="75"/>
      <c r="AO2653" s="75"/>
      <c r="AP2653" s="75"/>
      <c r="AQ2653" s="75"/>
      <c r="AR2653" s="75"/>
      <c r="AS2653" s="1286"/>
      <c r="AT2653" s="75"/>
      <c r="AU2653" s="1286"/>
      <c r="AV2653" s="1286"/>
      <c r="AW2653" s="75"/>
      <c r="AX2653" s="75"/>
      <c r="AY2653" s="1286"/>
      <c r="AZ2653" s="75"/>
      <c r="BA2653" s="75"/>
      <c r="BB2653" s="75"/>
      <c r="BC2653" s="75"/>
      <c r="BD2653" s="75"/>
      <c r="BE2653" s="75"/>
      <c r="BF2653" s="75"/>
      <c r="BG2653" s="75"/>
      <c r="BH2653" s="75"/>
      <c r="BI2653" s="75"/>
      <c r="BJ2653" s="75"/>
      <c r="BK2653" s="75"/>
      <c r="BL2653" s="75"/>
      <c r="BM2653" s="75"/>
      <c r="BN2653" s="75"/>
      <c r="BO2653" s="75"/>
      <c r="BP2653" s="75"/>
      <c r="BQ2653" s="75"/>
      <c r="BR2653" s="75"/>
      <c r="BS2653" s="75"/>
      <c r="BT2653" s="75"/>
      <c r="BU2653" s="75"/>
      <c r="BV2653" s="75"/>
      <c r="BW2653" s="1286"/>
      <c r="BX2653" s="75"/>
      <c r="BY2653" s="75"/>
      <c r="BZ2653" s="75"/>
      <c r="CA2653" s="75"/>
      <c r="CB2653" s="75"/>
      <c r="CC2653" s="1286"/>
      <c r="CD2653" s="75"/>
      <c r="CE2653" s="75"/>
      <c r="CF2653" s="75"/>
      <c r="CG2653" s="75"/>
      <c r="CH2653" s="75"/>
      <c r="CI2653" s="1286"/>
      <c r="CJ2653" s="75"/>
      <c r="CK2653" s="1286"/>
      <c r="CL2653" s="75"/>
      <c r="CM2653" s="75"/>
      <c r="CN2653" s="75"/>
      <c r="CO2653" s="75"/>
      <c r="CP2653" s="75"/>
      <c r="CQ2653" s="75"/>
      <c r="CR2653" s="75"/>
      <c r="CS2653" s="75"/>
      <c r="CT2653" s="75"/>
      <c r="CU2653" s="75"/>
      <c r="CV2653" s="75"/>
      <c r="CW2653" s="75"/>
      <c r="CX2653" s="1286"/>
      <c r="CY2653" s="75"/>
      <c r="CZ2653" s="75"/>
      <c r="DA2653" s="75"/>
      <c r="DB2653" s="75"/>
      <c r="DC2653" s="75"/>
      <c r="DD2653" s="75"/>
      <c r="DE2653" s="75"/>
      <c r="DF2653" s="75"/>
      <c r="DG2653" s="1286"/>
      <c r="DH2653" s="75"/>
      <c r="DI2653" s="1286"/>
      <c r="DJ2653" s="75"/>
      <c r="DK2653" s="75"/>
      <c r="DL2653" s="75"/>
      <c r="DM2653" s="75"/>
      <c r="DN2653" s="75"/>
      <c r="DO2653" s="75"/>
      <c r="DP2653" s="75"/>
      <c r="DQ2653" s="75"/>
      <c r="DR2653" s="75"/>
      <c r="DS2653" s="75"/>
      <c r="DT2653" s="75"/>
      <c r="DU2653" s="75"/>
      <c r="DV2653" s="1286"/>
      <c r="DW2653" s="75"/>
      <c r="DX2653" s="75"/>
      <c r="DY2653" s="75"/>
      <c r="DZ2653" s="75"/>
      <c r="EA2653" s="75"/>
      <c r="EB2653" s="75"/>
      <c r="EC2653" s="75"/>
      <c r="ED2653" s="75"/>
      <c r="EE2653" s="75"/>
      <c r="EF2653" s="75"/>
      <c r="EG2653" s="75"/>
      <c r="EH2653" s="75"/>
      <c r="EI2653" s="75"/>
      <c r="EJ2653" s="75"/>
      <c r="EK2653" s="75"/>
      <c r="EL2653" s="75"/>
      <c r="EM2653" s="75"/>
      <c r="EN2653" s="75"/>
      <c r="EO2653" s="75"/>
      <c r="EP2653" s="75"/>
      <c r="EQ2653" s="75"/>
      <c r="ER2653" s="75"/>
      <c r="ES2653" s="75"/>
      <c r="ET2653" s="75"/>
      <c r="EU2653" s="75"/>
      <c r="EV2653" s="75"/>
      <c r="EW2653" s="75"/>
      <c r="EX2653" s="75"/>
      <c r="EY2653" s="75"/>
      <c r="EZ2653" s="75"/>
      <c r="FA2653" s="75"/>
      <c r="FB2653" s="1341"/>
      <c r="FC2653" s="75"/>
      <c r="FD2653" s="75"/>
    </row>
    <row r="2654">
      <c r="A2654" s="1340"/>
      <c r="B2654" s="786"/>
      <c r="C2654" s="1283"/>
      <c r="D2654" s="786"/>
      <c r="E2654" s="786"/>
      <c r="F2654" s="786"/>
      <c r="G2654" s="786"/>
      <c r="H2654" s="786"/>
      <c r="I2654" s="786"/>
      <c r="J2654" s="786"/>
      <c r="K2654" s="786"/>
      <c r="L2654" s="786"/>
      <c r="M2654" s="786"/>
      <c r="N2654" s="1284"/>
      <c r="O2654" s="1284"/>
      <c r="P2654" s="1285"/>
      <c r="Q2654" s="363"/>
      <c r="R2654" s="363"/>
      <c r="S2654" s="75"/>
      <c r="T2654" s="857"/>
      <c r="U2654" s="1209"/>
      <c r="V2654" s="1200"/>
      <c r="W2654" s="1200"/>
      <c r="X2654" s="1200"/>
      <c r="Y2654" s="1201"/>
      <c r="Z2654" s="1200"/>
      <c r="AA2654" s="1200"/>
      <c r="AB2654" s="1200"/>
      <c r="AC2654" s="1202"/>
      <c r="AD2654" s="1216"/>
      <c r="AE2654" s="1204"/>
      <c r="AF2654" s="75"/>
      <c r="AG2654" s="75"/>
      <c r="AH2654" s="75"/>
      <c r="AI2654" s="75"/>
      <c r="AJ2654" s="75"/>
      <c r="AK2654" s="75"/>
      <c r="AL2654" s="75"/>
      <c r="AM2654" s="75"/>
      <c r="AN2654" s="75"/>
      <c r="AO2654" s="75"/>
      <c r="AP2654" s="75"/>
      <c r="AQ2654" s="75"/>
      <c r="AR2654" s="75"/>
      <c r="AS2654" s="1286"/>
      <c r="AT2654" s="75"/>
      <c r="AU2654" s="1286"/>
      <c r="AV2654" s="1286"/>
      <c r="AW2654" s="75"/>
      <c r="AX2654" s="75"/>
      <c r="AY2654" s="1286"/>
      <c r="AZ2654" s="75"/>
      <c r="BA2654" s="75"/>
      <c r="BB2654" s="75"/>
      <c r="BC2654" s="75"/>
      <c r="BD2654" s="75"/>
      <c r="BE2654" s="75"/>
      <c r="BF2654" s="75"/>
      <c r="BG2654" s="75"/>
      <c r="BH2654" s="75"/>
      <c r="BI2654" s="75"/>
      <c r="BJ2654" s="75"/>
      <c r="BK2654" s="75"/>
      <c r="BL2654" s="75"/>
      <c r="BM2654" s="75"/>
      <c r="BN2654" s="75"/>
      <c r="BO2654" s="75"/>
      <c r="BP2654" s="75"/>
      <c r="BQ2654" s="75"/>
      <c r="BR2654" s="75"/>
      <c r="BS2654" s="75"/>
      <c r="BT2654" s="75"/>
      <c r="BU2654" s="75"/>
      <c r="BV2654" s="75"/>
      <c r="BW2654" s="1286"/>
      <c r="BX2654" s="75"/>
      <c r="BY2654" s="75"/>
      <c r="BZ2654" s="75"/>
      <c r="CA2654" s="75"/>
      <c r="CB2654" s="75"/>
      <c r="CC2654" s="1286"/>
      <c r="CD2654" s="75"/>
      <c r="CE2654" s="75"/>
      <c r="CF2654" s="75"/>
      <c r="CG2654" s="75"/>
      <c r="CH2654" s="75"/>
      <c r="CI2654" s="1286"/>
      <c r="CJ2654" s="75"/>
      <c r="CK2654" s="1286"/>
      <c r="CL2654" s="75"/>
      <c r="CM2654" s="75"/>
      <c r="CN2654" s="75"/>
      <c r="CO2654" s="75"/>
      <c r="CP2654" s="75"/>
      <c r="CQ2654" s="75"/>
      <c r="CR2654" s="75"/>
      <c r="CS2654" s="75"/>
      <c r="CT2654" s="75"/>
      <c r="CU2654" s="75"/>
      <c r="CV2654" s="75"/>
      <c r="CW2654" s="75"/>
      <c r="CX2654" s="1286"/>
      <c r="CY2654" s="75"/>
      <c r="CZ2654" s="75"/>
      <c r="DA2654" s="75"/>
      <c r="DB2654" s="75"/>
      <c r="DC2654" s="75"/>
      <c r="DD2654" s="75"/>
      <c r="DE2654" s="75"/>
      <c r="DF2654" s="75"/>
      <c r="DG2654" s="1286"/>
      <c r="DH2654" s="75"/>
      <c r="DI2654" s="1286"/>
      <c r="DJ2654" s="75"/>
      <c r="DK2654" s="75"/>
      <c r="DL2654" s="75"/>
      <c r="DM2654" s="75"/>
      <c r="DN2654" s="75"/>
      <c r="DO2654" s="75"/>
      <c r="DP2654" s="75"/>
      <c r="DQ2654" s="75"/>
      <c r="DR2654" s="75"/>
      <c r="DS2654" s="75"/>
      <c r="DT2654" s="75"/>
      <c r="DU2654" s="75"/>
      <c r="DV2654" s="1286"/>
      <c r="DW2654" s="75"/>
      <c r="DX2654" s="75"/>
      <c r="DY2654" s="75"/>
      <c r="DZ2654" s="75"/>
      <c r="EA2654" s="75"/>
      <c r="EB2654" s="75"/>
      <c r="EC2654" s="75"/>
      <c r="ED2654" s="75"/>
      <c r="EE2654" s="75"/>
      <c r="EF2654" s="75"/>
      <c r="EG2654" s="75"/>
      <c r="EH2654" s="75"/>
      <c r="EI2654" s="75"/>
      <c r="EJ2654" s="75"/>
      <c r="EK2654" s="75"/>
      <c r="EL2654" s="75"/>
      <c r="EM2654" s="75"/>
      <c r="EN2654" s="75"/>
      <c r="EO2654" s="75"/>
      <c r="EP2654" s="75"/>
      <c r="EQ2654" s="75"/>
      <c r="ER2654" s="75"/>
      <c r="ES2654" s="75"/>
      <c r="ET2654" s="75"/>
      <c r="EU2654" s="75"/>
      <c r="EV2654" s="75"/>
      <c r="EW2654" s="75"/>
      <c r="EX2654" s="75"/>
      <c r="EY2654" s="75"/>
      <c r="EZ2654" s="75"/>
      <c r="FA2654" s="75"/>
      <c r="FB2654" s="1341"/>
      <c r="FC2654" s="75"/>
      <c r="FD2654" s="75"/>
    </row>
    <row r="2655">
      <c r="A2655" s="1340"/>
      <c r="B2655" s="786"/>
      <c r="C2655" s="1283"/>
      <c r="D2655" s="786"/>
      <c r="E2655" s="786"/>
      <c r="F2655" s="786"/>
      <c r="G2655" s="786"/>
      <c r="H2655" s="786"/>
      <c r="I2655" s="786"/>
      <c r="J2655" s="786"/>
      <c r="K2655" s="786"/>
      <c r="L2655" s="786"/>
      <c r="M2655" s="786"/>
      <c r="N2655" s="1284"/>
      <c r="O2655" s="1284"/>
      <c r="P2655" s="1285"/>
      <c r="Q2655" s="363"/>
      <c r="R2655" s="363"/>
      <c r="S2655" s="75"/>
      <c r="T2655" s="857"/>
      <c r="U2655" s="1209"/>
      <c r="V2655" s="1200"/>
      <c r="W2655" s="1200"/>
      <c r="X2655" s="1200"/>
      <c r="Y2655" s="1201"/>
      <c r="Z2655" s="1200"/>
      <c r="AA2655" s="1200"/>
      <c r="AB2655" s="1200"/>
      <c r="AC2655" s="1202"/>
      <c r="AD2655" s="1216"/>
      <c r="AE2655" s="1204"/>
      <c r="AF2655" s="75"/>
      <c r="AG2655" s="75"/>
      <c r="AH2655" s="75"/>
      <c r="AI2655" s="75"/>
      <c r="AJ2655" s="75"/>
      <c r="AK2655" s="75"/>
      <c r="AL2655" s="75"/>
      <c r="AM2655" s="75"/>
      <c r="AN2655" s="75"/>
      <c r="AO2655" s="75"/>
      <c r="AP2655" s="75"/>
      <c r="AQ2655" s="75"/>
      <c r="AR2655" s="75"/>
      <c r="AS2655" s="1286"/>
      <c r="AT2655" s="75"/>
      <c r="AU2655" s="1286"/>
      <c r="AV2655" s="1286"/>
      <c r="AW2655" s="75"/>
      <c r="AX2655" s="75"/>
      <c r="AY2655" s="1286"/>
      <c r="AZ2655" s="75"/>
      <c r="BA2655" s="75"/>
      <c r="BB2655" s="75"/>
      <c r="BC2655" s="75"/>
      <c r="BD2655" s="75"/>
      <c r="BE2655" s="75"/>
      <c r="BF2655" s="75"/>
      <c r="BG2655" s="75"/>
      <c r="BH2655" s="75"/>
      <c r="BI2655" s="75"/>
      <c r="BJ2655" s="75"/>
      <c r="BK2655" s="75"/>
      <c r="BL2655" s="75"/>
      <c r="BM2655" s="75"/>
      <c r="BN2655" s="75"/>
      <c r="BO2655" s="75"/>
      <c r="BP2655" s="75"/>
      <c r="BQ2655" s="75"/>
      <c r="BR2655" s="75"/>
      <c r="BS2655" s="75"/>
      <c r="BT2655" s="75"/>
      <c r="BU2655" s="75"/>
      <c r="BV2655" s="75"/>
      <c r="BW2655" s="1286"/>
      <c r="BX2655" s="75"/>
      <c r="BY2655" s="75"/>
      <c r="BZ2655" s="75"/>
      <c r="CA2655" s="75"/>
      <c r="CB2655" s="75"/>
      <c r="CC2655" s="1286"/>
      <c r="CD2655" s="75"/>
      <c r="CE2655" s="75"/>
      <c r="CF2655" s="75"/>
      <c r="CG2655" s="75"/>
      <c r="CH2655" s="75"/>
      <c r="CI2655" s="1286"/>
      <c r="CJ2655" s="75"/>
      <c r="CK2655" s="1286"/>
      <c r="CL2655" s="75"/>
      <c r="CM2655" s="75"/>
      <c r="CN2655" s="75"/>
      <c r="CO2655" s="75"/>
      <c r="CP2655" s="75"/>
      <c r="CQ2655" s="75"/>
      <c r="CR2655" s="75"/>
      <c r="CS2655" s="75"/>
      <c r="CT2655" s="75"/>
      <c r="CU2655" s="75"/>
      <c r="CV2655" s="75"/>
      <c r="CW2655" s="75"/>
      <c r="CX2655" s="1286"/>
      <c r="CY2655" s="75"/>
      <c r="CZ2655" s="75"/>
      <c r="DA2655" s="75"/>
      <c r="DB2655" s="75"/>
      <c r="DC2655" s="75"/>
      <c r="DD2655" s="75"/>
      <c r="DE2655" s="75"/>
      <c r="DF2655" s="75"/>
      <c r="DG2655" s="1286"/>
      <c r="DH2655" s="75"/>
      <c r="DI2655" s="1286"/>
      <c r="DJ2655" s="75"/>
      <c r="DK2655" s="75"/>
      <c r="DL2655" s="75"/>
      <c r="DM2655" s="75"/>
      <c r="DN2655" s="75"/>
      <c r="DO2655" s="75"/>
      <c r="DP2655" s="75"/>
      <c r="DQ2655" s="75"/>
      <c r="DR2655" s="75"/>
      <c r="DS2655" s="75"/>
      <c r="DT2655" s="75"/>
      <c r="DU2655" s="75"/>
      <c r="DV2655" s="1286"/>
      <c r="DW2655" s="75"/>
      <c r="DX2655" s="75"/>
      <c r="DY2655" s="75"/>
      <c r="DZ2655" s="75"/>
      <c r="EA2655" s="75"/>
      <c r="EB2655" s="75"/>
      <c r="EC2655" s="75"/>
      <c r="ED2655" s="75"/>
      <c r="EE2655" s="75"/>
      <c r="EF2655" s="75"/>
      <c r="EG2655" s="75"/>
      <c r="EH2655" s="75"/>
      <c r="EI2655" s="75"/>
      <c r="EJ2655" s="75"/>
      <c r="EK2655" s="75"/>
      <c r="EL2655" s="75"/>
      <c r="EM2655" s="75"/>
      <c r="EN2655" s="75"/>
      <c r="EO2655" s="75"/>
      <c r="EP2655" s="75"/>
      <c r="EQ2655" s="75"/>
      <c r="ER2655" s="75"/>
      <c r="ES2655" s="75"/>
      <c r="ET2655" s="75"/>
      <c r="EU2655" s="75"/>
      <c r="EV2655" s="75"/>
      <c r="EW2655" s="75"/>
      <c r="EX2655" s="75"/>
      <c r="EY2655" s="75"/>
      <c r="EZ2655" s="75"/>
      <c r="FA2655" s="75"/>
      <c r="FB2655" s="1341"/>
      <c r="FC2655" s="75"/>
      <c r="FD2655" s="75"/>
    </row>
    <row r="2656">
      <c r="A2656" s="1340"/>
      <c r="B2656" s="786"/>
      <c r="C2656" s="1283"/>
      <c r="D2656" s="786"/>
      <c r="E2656" s="786"/>
      <c r="F2656" s="786"/>
      <c r="G2656" s="786"/>
      <c r="H2656" s="786"/>
      <c r="I2656" s="786"/>
      <c r="J2656" s="786"/>
      <c r="K2656" s="786"/>
      <c r="L2656" s="786"/>
      <c r="M2656" s="786"/>
      <c r="N2656" s="1284"/>
      <c r="O2656" s="1284"/>
      <c r="P2656" s="1285"/>
      <c r="Q2656" s="363"/>
      <c r="R2656" s="363"/>
      <c r="S2656" s="75"/>
      <c r="T2656" s="857"/>
      <c r="U2656" s="1209"/>
      <c r="V2656" s="1200"/>
      <c r="W2656" s="1200"/>
      <c r="X2656" s="1200"/>
      <c r="Y2656" s="1201"/>
      <c r="Z2656" s="1200"/>
      <c r="AA2656" s="1200"/>
      <c r="AB2656" s="1200"/>
      <c r="AC2656" s="1202"/>
      <c r="AD2656" s="1216"/>
      <c r="AE2656" s="1204"/>
      <c r="AF2656" s="75"/>
      <c r="AG2656" s="75"/>
      <c r="AH2656" s="75"/>
      <c r="AI2656" s="75"/>
      <c r="AJ2656" s="75"/>
      <c r="AK2656" s="75"/>
      <c r="AL2656" s="75"/>
      <c r="AM2656" s="75"/>
      <c r="AN2656" s="75"/>
      <c r="AO2656" s="75"/>
      <c r="AP2656" s="75"/>
      <c r="AQ2656" s="75"/>
      <c r="AR2656" s="75"/>
      <c r="AS2656" s="1286"/>
      <c r="AT2656" s="75"/>
      <c r="AU2656" s="1286"/>
      <c r="AV2656" s="1286"/>
      <c r="AW2656" s="75"/>
      <c r="AX2656" s="75"/>
      <c r="AY2656" s="1286"/>
      <c r="AZ2656" s="75"/>
      <c r="BA2656" s="75"/>
      <c r="BB2656" s="75"/>
      <c r="BC2656" s="75"/>
      <c r="BD2656" s="75"/>
      <c r="BE2656" s="75"/>
      <c r="BF2656" s="75"/>
      <c r="BG2656" s="75"/>
      <c r="BH2656" s="75"/>
      <c r="BI2656" s="75"/>
      <c r="BJ2656" s="75"/>
      <c r="BK2656" s="75"/>
      <c r="BL2656" s="75"/>
      <c r="BM2656" s="75"/>
      <c r="BN2656" s="75"/>
      <c r="BO2656" s="75"/>
      <c r="BP2656" s="75"/>
      <c r="BQ2656" s="75"/>
      <c r="BR2656" s="75"/>
      <c r="BS2656" s="75"/>
      <c r="BT2656" s="75"/>
      <c r="BU2656" s="75"/>
      <c r="BV2656" s="75"/>
      <c r="BW2656" s="1286"/>
      <c r="BX2656" s="75"/>
      <c r="BY2656" s="75"/>
      <c r="BZ2656" s="75"/>
      <c r="CA2656" s="75"/>
      <c r="CB2656" s="75"/>
      <c r="CC2656" s="1286"/>
      <c r="CD2656" s="75"/>
      <c r="CE2656" s="75"/>
      <c r="CF2656" s="75"/>
      <c r="CG2656" s="75"/>
      <c r="CH2656" s="75"/>
      <c r="CI2656" s="1286"/>
      <c r="CJ2656" s="75"/>
      <c r="CK2656" s="1286"/>
      <c r="CL2656" s="75"/>
      <c r="CM2656" s="75"/>
      <c r="CN2656" s="75"/>
      <c r="CO2656" s="75"/>
      <c r="CP2656" s="75"/>
      <c r="CQ2656" s="75"/>
      <c r="CR2656" s="75"/>
      <c r="CS2656" s="75"/>
      <c r="CT2656" s="75"/>
      <c r="CU2656" s="75"/>
      <c r="CV2656" s="75"/>
      <c r="CW2656" s="75"/>
      <c r="CX2656" s="1286"/>
      <c r="CY2656" s="75"/>
      <c r="CZ2656" s="75"/>
      <c r="DA2656" s="75"/>
      <c r="DB2656" s="75"/>
      <c r="DC2656" s="75"/>
      <c r="DD2656" s="75"/>
      <c r="DE2656" s="75"/>
      <c r="DF2656" s="75"/>
      <c r="DG2656" s="1286"/>
      <c r="DH2656" s="75"/>
      <c r="DI2656" s="1286"/>
      <c r="DJ2656" s="75"/>
      <c r="DK2656" s="75"/>
      <c r="DL2656" s="75"/>
      <c r="DM2656" s="75"/>
      <c r="DN2656" s="75"/>
      <c r="DO2656" s="75"/>
      <c r="DP2656" s="75"/>
      <c r="DQ2656" s="75"/>
      <c r="DR2656" s="75"/>
      <c r="DS2656" s="75"/>
      <c r="DT2656" s="75"/>
      <c r="DU2656" s="75"/>
      <c r="DV2656" s="1286"/>
      <c r="DW2656" s="75"/>
      <c r="DX2656" s="75"/>
      <c r="DY2656" s="75"/>
      <c r="DZ2656" s="75"/>
      <c r="EA2656" s="75"/>
      <c r="EB2656" s="75"/>
      <c r="EC2656" s="75"/>
      <c r="ED2656" s="75"/>
      <c r="EE2656" s="75"/>
      <c r="EF2656" s="75"/>
      <c r="EG2656" s="75"/>
      <c r="EH2656" s="75"/>
      <c r="EI2656" s="75"/>
      <c r="EJ2656" s="75"/>
      <c r="EK2656" s="75"/>
      <c r="EL2656" s="75"/>
      <c r="EM2656" s="75"/>
      <c r="EN2656" s="75"/>
      <c r="EO2656" s="75"/>
      <c r="EP2656" s="75"/>
      <c r="EQ2656" s="75"/>
      <c r="ER2656" s="75"/>
      <c r="ES2656" s="75"/>
      <c r="ET2656" s="75"/>
      <c r="EU2656" s="75"/>
      <c r="EV2656" s="75"/>
      <c r="EW2656" s="75"/>
      <c r="EX2656" s="75"/>
      <c r="EY2656" s="75"/>
      <c r="EZ2656" s="75"/>
      <c r="FA2656" s="75"/>
      <c r="FB2656" s="1341"/>
      <c r="FC2656" s="75"/>
      <c r="FD2656" s="75"/>
    </row>
    <row r="2657">
      <c r="A2657" s="1340"/>
      <c r="B2657" s="786"/>
      <c r="C2657" s="1283"/>
      <c r="D2657" s="786"/>
      <c r="E2657" s="786"/>
      <c r="F2657" s="786"/>
      <c r="G2657" s="786"/>
      <c r="H2657" s="786"/>
      <c r="I2657" s="786"/>
      <c r="J2657" s="786"/>
      <c r="K2657" s="786"/>
      <c r="L2657" s="786"/>
      <c r="M2657" s="786"/>
      <c r="N2657" s="1284"/>
      <c r="O2657" s="1284"/>
      <c r="P2657" s="1285"/>
      <c r="Q2657" s="363"/>
      <c r="R2657" s="363"/>
      <c r="S2657" s="75"/>
      <c r="T2657" s="857"/>
      <c r="U2657" s="1209"/>
      <c r="V2657" s="1200"/>
      <c r="W2657" s="1200"/>
      <c r="X2657" s="1200"/>
      <c r="Y2657" s="1201"/>
      <c r="Z2657" s="1200"/>
      <c r="AA2657" s="1200"/>
      <c r="AB2657" s="1200"/>
      <c r="AC2657" s="1202"/>
      <c r="AD2657" s="1216"/>
      <c r="AE2657" s="1204"/>
      <c r="AF2657" s="75"/>
      <c r="AG2657" s="75"/>
      <c r="AH2657" s="75"/>
      <c r="AI2657" s="75"/>
      <c r="AJ2657" s="75"/>
      <c r="AK2657" s="75"/>
      <c r="AL2657" s="75"/>
      <c r="AM2657" s="75"/>
      <c r="AN2657" s="75"/>
      <c r="AO2657" s="75"/>
      <c r="AP2657" s="75"/>
      <c r="AQ2657" s="75"/>
      <c r="AR2657" s="75"/>
      <c r="AS2657" s="1286"/>
      <c r="AT2657" s="75"/>
      <c r="AU2657" s="1286"/>
      <c r="AV2657" s="1286"/>
      <c r="AW2657" s="75"/>
      <c r="AX2657" s="75"/>
      <c r="AY2657" s="1286"/>
      <c r="AZ2657" s="75"/>
      <c r="BA2657" s="75"/>
      <c r="BB2657" s="75"/>
      <c r="BC2657" s="75"/>
      <c r="BD2657" s="75"/>
      <c r="BE2657" s="75"/>
      <c r="BF2657" s="75"/>
      <c r="BG2657" s="75"/>
      <c r="BH2657" s="75"/>
      <c r="BI2657" s="75"/>
      <c r="BJ2657" s="75"/>
      <c r="BK2657" s="75"/>
      <c r="BL2657" s="75"/>
      <c r="BM2657" s="75"/>
      <c r="BN2657" s="75"/>
      <c r="BO2657" s="75"/>
      <c r="BP2657" s="75"/>
      <c r="BQ2657" s="75"/>
      <c r="BR2657" s="75"/>
      <c r="BS2657" s="75"/>
      <c r="BT2657" s="75"/>
      <c r="BU2657" s="75"/>
      <c r="BV2657" s="75"/>
      <c r="BW2657" s="1286"/>
      <c r="BX2657" s="75"/>
      <c r="BY2657" s="75"/>
      <c r="BZ2657" s="75"/>
      <c r="CA2657" s="75"/>
      <c r="CB2657" s="75"/>
      <c r="CC2657" s="1286"/>
      <c r="CD2657" s="75"/>
      <c r="CE2657" s="75"/>
      <c r="CF2657" s="75"/>
      <c r="CG2657" s="75"/>
      <c r="CH2657" s="75"/>
      <c r="CI2657" s="1286"/>
      <c r="CJ2657" s="75"/>
      <c r="CK2657" s="1286"/>
      <c r="CL2657" s="75"/>
      <c r="CM2657" s="75"/>
      <c r="CN2657" s="75"/>
      <c r="CO2657" s="75"/>
      <c r="CP2657" s="75"/>
      <c r="CQ2657" s="75"/>
      <c r="CR2657" s="75"/>
      <c r="CS2657" s="75"/>
      <c r="CT2657" s="75"/>
      <c r="CU2657" s="75"/>
      <c r="CV2657" s="75"/>
      <c r="CW2657" s="75"/>
      <c r="CX2657" s="1286"/>
      <c r="CY2657" s="75"/>
      <c r="CZ2657" s="75"/>
      <c r="DA2657" s="75"/>
      <c r="DB2657" s="75"/>
      <c r="DC2657" s="75"/>
      <c r="DD2657" s="75"/>
      <c r="DE2657" s="75"/>
      <c r="DF2657" s="75"/>
      <c r="DG2657" s="1286"/>
      <c r="DH2657" s="75"/>
      <c r="DI2657" s="1286"/>
      <c r="DJ2657" s="75"/>
      <c r="DK2657" s="75"/>
      <c r="DL2657" s="75"/>
      <c r="DM2657" s="75"/>
      <c r="DN2657" s="75"/>
      <c r="DO2657" s="75"/>
      <c r="DP2657" s="75"/>
      <c r="DQ2657" s="75"/>
      <c r="DR2657" s="75"/>
      <c r="DS2657" s="75"/>
      <c r="DT2657" s="75"/>
      <c r="DU2657" s="75"/>
      <c r="DV2657" s="1286"/>
      <c r="DW2657" s="75"/>
      <c r="DX2657" s="75"/>
      <c r="DY2657" s="75"/>
      <c r="DZ2657" s="75"/>
      <c r="EA2657" s="75"/>
      <c r="EB2657" s="75"/>
      <c r="EC2657" s="75"/>
      <c r="ED2657" s="75"/>
      <c r="EE2657" s="75"/>
      <c r="EF2657" s="75"/>
      <c r="EG2657" s="75"/>
      <c r="EH2657" s="75"/>
      <c r="EI2657" s="75"/>
      <c r="EJ2657" s="75"/>
      <c r="EK2657" s="75"/>
      <c r="EL2657" s="75"/>
      <c r="EM2657" s="75"/>
      <c r="EN2657" s="75"/>
      <c r="EO2657" s="75"/>
      <c r="EP2657" s="75"/>
      <c r="EQ2657" s="75"/>
      <c r="ER2657" s="75"/>
      <c r="ES2657" s="75"/>
      <c r="ET2657" s="75"/>
      <c r="EU2657" s="75"/>
      <c r="EV2657" s="75"/>
      <c r="EW2657" s="75"/>
      <c r="EX2657" s="75"/>
      <c r="EY2657" s="75"/>
      <c r="EZ2657" s="75"/>
      <c r="FA2657" s="75"/>
      <c r="FB2657" s="1341"/>
      <c r="FC2657" s="75"/>
      <c r="FD2657" s="75"/>
    </row>
    <row r="2658">
      <c r="A2658" s="1340"/>
      <c r="B2658" s="786"/>
      <c r="C2658" s="1283"/>
      <c r="D2658" s="786"/>
      <c r="E2658" s="786"/>
      <c r="F2658" s="786"/>
      <c r="G2658" s="786"/>
      <c r="H2658" s="786"/>
      <c r="I2658" s="786"/>
      <c r="J2658" s="786"/>
      <c r="K2658" s="786"/>
      <c r="L2658" s="786"/>
      <c r="M2658" s="786"/>
      <c r="N2658" s="1284"/>
      <c r="O2658" s="1284"/>
      <c r="P2658" s="1285"/>
      <c r="Q2658" s="363"/>
      <c r="R2658" s="363"/>
      <c r="S2658" s="75"/>
      <c r="T2658" s="857"/>
      <c r="U2658" s="1209"/>
      <c r="V2658" s="1200"/>
      <c r="W2658" s="1200"/>
      <c r="X2658" s="1200"/>
      <c r="Y2658" s="1201"/>
      <c r="Z2658" s="1200"/>
      <c r="AA2658" s="1200"/>
      <c r="AB2658" s="1200"/>
      <c r="AC2658" s="1202"/>
      <c r="AD2658" s="1216"/>
      <c r="AE2658" s="1204"/>
      <c r="AF2658" s="75"/>
      <c r="AG2658" s="75"/>
      <c r="AH2658" s="75"/>
      <c r="AI2658" s="75"/>
      <c r="AJ2658" s="75"/>
      <c r="AK2658" s="75"/>
      <c r="AL2658" s="75"/>
      <c r="AM2658" s="75"/>
      <c r="AN2658" s="75"/>
      <c r="AO2658" s="75"/>
      <c r="AP2658" s="75"/>
      <c r="AQ2658" s="75"/>
      <c r="AR2658" s="75"/>
      <c r="AS2658" s="1286"/>
      <c r="AT2658" s="75"/>
      <c r="AU2658" s="1286"/>
      <c r="AV2658" s="1286"/>
      <c r="AW2658" s="75"/>
      <c r="AX2658" s="75"/>
      <c r="AY2658" s="1286"/>
      <c r="AZ2658" s="75"/>
      <c r="BA2658" s="75"/>
      <c r="BB2658" s="75"/>
      <c r="BC2658" s="75"/>
      <c r="BD2658" s="75"/>
      <c r="BE2658" s="75"/>
      <c r="BF2658" s="75"/>
      <c r="BG2658" s="75"/>
      <c r="BH2658" s="75"/>
      <c r="BI2658" s="75"/>
      <c r="BJ2658" s="75"/>
      <c r="BK2658" s="75"/>
      <c r="BL2658" s="75"/>
      <c r="BM2658" s="75"/>
      <c r="BN2658" s="75"/>
      <c r="BO2658" s="75"/>
      <c r="BP2658" s="75"/>
      <c r="BQ2658" s="75"/>
      <c r="BR2658" s="75"/>
      <c r="BS2658" s="75"/>
      <c r="BT2658" s="75"/>
      <c r="BU2658" s="75"/>
      <c r="BV2658" s="75"/>
      <c r="BW2658" s="1286"/>
      <c r="BX2658" s="75"/>
      <c r="BY2658" s="75"/>
      <c r="BZ2658" s="75"/>
      <c r="CA2658" s="75"/>
      <c r="CB2658" s="75"/>
      <c r="CC2658" s="1286"/>
      <c r="CD2658" s="75"/>
      <c r="CE2658" s="75"/>
      <c r="CF2658" s="75"/>
      <c r="CG2658" s="75"/>
      <c r="CH2658" s="75"/>
      <c r="CI2658" s="1286"/>
      <c r="CJ2658" s="75"/>
      <c r="CK2658" s="1286"/>
      <c r="CL2658" s="75"/>
      <c r="CM2658" s="75"/>
      <c r="CN2658" s="75"/>
      <c r="CO2658" s="75"/>
      <c r="CP2658" s="75"/>
      <c r="CQ2658" s="75"/>
      <c r="CR2658" s="75"/>
      <c r="CS2658" s="75"/>
      <c r="CT2658" s="75"/>
      <c r="CU2658" s="75"/>
      <c r="CV2658" s="75"/>
      <c r="CW2658" s="75"/>
      <c r="CX2658" s="1286"/>
      <c r="CY2658" s="75"/>
      <c r="CZ2658" s="75"/>
      <c r="DA2658" s="75"/>
      <c r="DB2658" s="75"/>
      <c r="DC2658" s="75"/>
      <c r="DD2658" s="75"/>
      <c r="DE2658" s="75"/>
      <c r="DF2658" s="75"/>
      <c r="DG2658" s="1286"/>
      <c r="DH2658" s="75"/>
      <c r="DI2658" s="1286"/>
      <c r="DJ2658" s="75"/>
      <c r="DK2658" s="75"/>
      <c r="DL2658" s="75"/>
      <c r="DM2658" s="75"/>
      <c r="DN2658" s="75"/>
      <c r="DO2658" s="75"/>
      <c r="DP2658" s="75"/>
      <c r="DQ2658" s="75"/>
      <c r="DR2658" s="75"/>
      <c r="DS2658" s="75"/>
      <c r="DT2658" s="75"/>
      <c r="DU2658" s="75"/>
      <c r="DV2658" s="1286"/>
      <c r="DW2658" s="75"/>
      <c r="DX2658" s="75"/>
      <c r="DY2658" s="75"/>
      <c r="DZ2658" s="75"/>
      <c r="EA2658" s="75"/>
      <c r="EB2658" s="75"/>
      <c r="EC2658" s="75"/>
      <c r="ED2658" s="75"/>
      <c r="EE2658" s="75"/>
      <c r="EF2658" s="75"/>
      <c r="EG2658" s="75"/>
      <c r="EH2658" s="75"/>
      <c r="EI2658" s="75"/>
      <c r="EJ2658" s="75"/>
      <c r="EK2658" s="75"/>
      <c r="EL2658" s="75"/>
      <c r="EM2658" s="75"/>
      <c r="EN2658" s="75"/>
      <c r="EO2658" s="75"/>
      <c r="EP2658" s="75"/>
      <c r="EQ2658" s="75"/>
      <c r="ER2658" s="75"/>
      <c r="ES2658" s="75"/>
      <c r="ET2658" s="75"/>
      <c r="EU2658" s="75"/>
      <c r="EV2658" s="75"/>
      <c r="EW2658" s="75"/>
      <c r="EX2658" s="75"/>
      <c r="EY2658" s="75"/>
      <c r="EZ2658" s="75"/>
      <c r="FA2658" s="75"/>
      <c r="FB2658" s="1341"/>
      <c r="FC2658" s="75"/>
      <c r="FD2658" s="75"/>
    </row>
    <row r="2659">
      <c r="A2659" s="1340"/>
      <c r="B2659" s="786"/>
      <c r="C2659" s="1283"/>
      <c r="D2659" s="786"/>
      <c r="E2659" s="786"/>
      <c r="F2659" s="786"/>
      <c r="G2659" s="786"/>
      <c r="H2659" s="786"/>
      <c r="I2659" s="786"/>
      <c r="J2659" s="786"/>
      <c r="K2659" s="786"/>
      <c r="L2659" s="786"/>
      <c r="M2659" s="786"/>
      <c r="N2659" s="1284"/>
      <c r="O2659" s="1284"/>
      <c r="P2659" s="1285"/>
      <c r="Q2659" s="363"/>
      <c r="R2659" s="363"/>
      <c r="S2659" s="75"/>
      <c r="T2659" s="857"/>
      <c r="U2659" s="1209"/>
      <c r="V2659" s="1200"/>
      <c r="W2659" s="1200"/>
      <c r="X2659" s="1200"/>
      <c r="Y2659" s="1201"/>
      <c r="Z2659" s="1200"/>
      <c r="AA2659" s="1200"/>
      <c r="AB2659" s="1200"/>
      <c r="AC2659" s="1202"/>
      <c r="AD2659" s="1216"/>
      <c r="AE2659" s="1204"/>
      <c r="AF2659" s="75"/>
      <c r="AG2659" s="75"/>
      <c r="AH2659" s="75"/>
      <c r="AI2659" s="75"/>
      <c r="AJ2659" s="75"/>
      <c r="AK2659" s="75"/>
      <c r="AL2659" s="75"/>
      <c r="AM2659" s="75"/>
      <c r="AN2659" s="75"/>
      <c r="AO2659" s="75"/>
      <c r="AP2659" s="75"/>
      <c r="AQ2659" s="75"/>
      <c r="AR2659" s="75"/>
      <c r="AS2659" s="1286"/>
      <c r="AT2659" s="75"/>
      <c r="AU2659" s="1286"/>
      <c r="AV2659" s="1286"/>
      <c r="AW2659" s="75"/>
      <c r="AX2659" s="75"/>
      <c r="AY2659" s="1286"/>
      <c r="AZ2659" s="75"/>
      <c r="BA2659" s="75"/>
      <c r="BB2659" s="75"/>
      <c r="BC2659" s="75"/>
      <c r="BD2659" s="75"/>
      <c r="BE2659" s="75"/>
      <c r="BF2659" s="75"/>
      <c r="BG2659" s="75"/>
      <c r="BH2659" s="75"/>
      <c r="BI2659" s="75"/>
      <c r="BJ2659" s="75"/>
      <c r="BK2659" s="75"/>
      <c r="BL2659" s="75"/>
      <c r="BM2659" s="75"/>
      <c r="BN2659" s="75"/>
      <c r="BO2659" s="75"/>
      <c r="BP2659" s="75"/>
      <c r="BQ2659" s="75"/>
      <c r="BR2659" s="75"/>
      <c r="BS2659" s="75"/>
      <c r="BT2659" s="75"/>
      <c r="BU2659" s="75"/>
      <c r="BV2659" s="75"/>
      <c r="BW2659" s="1286"/>
      <c r="BX2659" s="75"/>
      <c r="BY2659" s="75"/>
      <c r="BZ2659" s="75"/>
      <c r="CA2659" s="75"/>
      <c r="CB2659" s="75"/>
      <c r="CC2659" s="1286"/>
      <c r="CD2659" s="75"/>
      <c r="CE2659" s="75"/>
      <c r="CF2659" s="75"/>
      <c r="CG2659" s="75"/>
      <c r="CH2659" s="75"/>
      <c r="CI2659" s="1286"/>
      <c r="CJ2659" s="75"/>
      <c r="CK2659" s="1286"/>
      <c r="CL2659" s="75"/>
      <c r="CM2659" s="75"/>
      <c r="CN2659" s="75"/>
      <c r="CO2659" s="75"/>
      <c r="CP2659" s="75"/>
      <c r="CQ2659" s="75"/>
      <c r="CR2659" s="75"/>
      <c r="CS2659" s="75"/>
      <c r="CT2659" s="75"/>
      <c r="CU2659" s="75"/>
      <c r="CV2659" s="75"/>
      <c r="CW2659" s="75"/>
      <c r="CX2659" s="1286"/>
      <c r="CY2659" s="75"/>
      <c r="CZ2659" s="75"/>
      <c r="DA2659" s="75"/>
      <c r="DB2659" s="75"/>
      <c r="DC2659" s="75"/>
      <c r="DD2659" s="75"/>
      <c r="DE2659" s="75"/>
      <c r="DF2659" s="75"/>
      <c r="DG2659" s="1286"/>
      <c r="DH2659" s="75"/>
      <c r="DI2659" s="1286"/>
      <c r="DJ2659" s="75"/>
      <c r="DK2659" s="75"/>
      <c r="DL2659" s="75"/>
      <c r="DM2659" s="75"/>
      <c r="DN2659" s="75"/>
      <c r="DO2659" s="75"/>
      <c r="DP2659" s="75"/>
      <c r="DQ2659" s="75"/>
      <c r="DR2659" s="75"/>
      <c r="DS2659" s="75"/>
      <c r="DT2659" s="75"/>
      <c r="DU2659" s="75"/>
      <c r="DV2659" s="1286"/>
      <c r="DW2659" s="75"/>
      <c r="DX2659" s="75"/>
      <c r="DY2659" s="75"/>
      <c r="DZ2659" s="75"/>
      <c r="EA2659" s="75"/>
      <c r="EB2659" s="75"/>
      <c r="EC2659" s="75"/>
      <c r="ED2659" s="75"/>
      <c r="EE2659" s="75"/>
      <c r="EF2659" s="75"/>
      <c r="EG2659" s="75"/>
      <c r="EH2659" s="75"/>
      <c r="EI2659" s="75"/>
      <c r="EJ2659" s="75"/>
      <c r="EK2659" s="75"/>
      <c r="EL2659" s="75"/>
      <c r="EM2659" s="75"/>
      <c r="EN2659" s="75"/>
      <c r="EO2659" s="75"/>
      <c r="EP2659" s="75"/>
      <c r="EQ2659" s="75"/>
      <c r="ER2659" s="75"/>
      <c r="ES2659" s="75"/>
      <c r="ET2659" s="75"/>
      <c r="EU2659" s="75"/>
      <c r="EV2659" s="75"/>
      <c r="EW2659" s="75"/>
      <c r="EX2659" s="75"/>
      <c r="EY2659" s="75"/>
      <c r="EZ2659" s="75"/>
      <c r="FA2659" s="75"/>
      <c r="FB2659" s="1341"/>
      <c r="FC2659" s="75"/>
      <c r="FD2659" s="75"/>
    </row>
    <row r="2660">
      <c r="A2660" s="1340"/>
      <c r="B2660" s="786"/>
      <c r="C2660" s="1283"/>
      <c r="D2660" s="786"/>
      <c r="E2660" s="786"/>
      <c r="F2660" s="786"/>
      <c r="G2660" s="786"/>
      <c r="H2660" s="786"/>
      <c r="I2660" s="786"/>
      <c r="J2660" s="786"/>
      <c r="K2660" s="786"/>
      <c r="L2660" s="786"/>
      <c r="M2660" s="786"/>
      <c r="N2660" s="1284"/>
      <c r="O2660" s="1284"/>
      <c r="P2660" s="1285"/>
      <c r="Q2660" s="363"/>
      <c r="R2660" s="363"/>
      <c r="S2660" s="75"/>
      <c r="T2660" s="857"/>
      <c r="U2660" s="1209"/>
      <c r="V2660" s="1200"/>
      <c r="W2660" s="1200"/>
      <c r="X2660" s="1200"/>
      <c r="Y2660" s="1201"/>
      <c r="Z2660" s="1200"/>
      <c r="AA2660" s="1200"/>
      <c r="AB2660" s="1200"/>
      <c r="AC2660" s="1202"/>
      <c r="AD2660" s="1216"/>
      <c r="AE2660" s="1204"/>
      <c r="AF2660" s="75"/>
      <c r="AG2660" s="75"/>
      <c r="AH2660" s="75"/>
      <c r="AI2660" s="75"/>
      <c r="AJ2660" s="75"/>
      <c r="AK2660" s="75"/>
      <c r="AL2660" s="75"/>
      <c r="AM2660" s="75"/>
      <c r="AN2660" s="75"/>
      <c r="AO2660" s="75"/>
      <c r="AP2660" s="75"/>
      <c r="AQ2660" s="75"/>
      <c r="AR2660" s="75"/>
      <c r="AS2660" s="1286"/>
      <c r="AT2660" s="75"/>
      <c r="AU2660" s="1286"/>
      <c r="AV2660" s="1286"/>
      <c r="AW2660" s="75"/>
      <c r="AX2660" s="75"/>
      <c r="AY2660" s="1286"/>
      <c r="AZ2660" s="75"/>
      <c r="BA2660" s="75"/>
      <c r="BB2660" s="75"/>
      <c r="BC2660" s="75"/>
      <c r="BD2660" s="75"/>
      <c r="BE2660" s="75"/>
      <c r="BF2660" s="75"/>
      <c r="BG2660" s="75"/>
      <c r="BH2660" s="75"/>
      <c r="BI2660" s="75"/>
      <c r="BJ2660" s="75"/>
      <c r="BK2660" s="75"/>
      <c r="BL2660" s="75"/>
      <c r="BM2660" s="75"/>
      <c r="BN2660" s="75"/>
      <c r="BO2660" s="75"/>
      <c r="BP2660" s="75"/>
      <c r="BQ2660" s="75"/>
      <c r="BR2660" s="75"/>
      <c r="BS2660" s="75"/>
      <c r="BT2660" s="75"/>
      <c r="BU2660" s="75"/>
      <c r="BV2660" s="75"/>
      <c r="BW2660" s="1286"/>
      <c r="BX2660" s="75"/>
      <c r="BY2660" s="75"/>
      <c r="BZ2660" s="75"/>
      <c r="CA2660" s="75"/>
      <c r="CB2660" s="75"/>
      <c r="CC2660" s="1286"/>
      <c r="CD2660" s="75"/>
      <c r="CE2660" s="75"/>
      <c r="CF2660" s="75"/>
      <c r="CG2660" s="75"/>
      <c r="CH2660" s="75"/>
      <c r="CI2660" s="1286"/>
      <c r="CJ2660" s="75"/>
      <c r="CK2660" s="1286"/>
      <c r="CL2660" s="75"/>
      <c r="CM2660" s="75"/>
      <c r="CN2660" s="75"/>
      <c r="CO2660" s="75"/>
      <c r="CP2660" s="75"/>
      <c r="CQ2660" s="75"/>
      <c r="CR2660" s="75"/>
      <c r="CS2660" s="75"/>
      <c r="CT2660" s="75"/>
      <c r="CU2660" s="75"/>
      <c r="CV2660" s="75"/>
      <c r="CW2660" s="75"/>
      <c r="CX2660" s="1286"/>
      <c r="CY2660" s="75"/>
      <c r="CZ2660" s="75"/>
      <c r="DA2660" s="75"/>
      <c r="DB2660" s="75"/>
      <c r="DC2660" s="75"/>
      <c r="DD2660" s="75"/>
      <c r="DE2660" s="75"/>
      <c r="DF2660" s="75"/>
      <c r="DG2660" s="1286"/>
      <c r="DH2660" s="75"/>
      <c r="DI2660" s="1286"/>
      <c r="DJ2660" s="75"/>
      <c r="DK2660" s="75"/>
      <c r="DL2660" s="75"/>
      <c r="DM2660" s="75"/>
      <c r="DN2660" s="75"/>
      <c r="DO2660" s="75"/>
      <c r="DP2660" s="75"/>
      <c r="DQ2660" s="75"/>
      <c r="DR2660" s="75"/>
      <c r="DS2660" s="75"/>
      <c r="DT2660" s="75"/>
      <c r="DU2660" s="75"/>
      <c r="DV2660" s="1286"/>
      <c r="DW2660" s="75"/>
      <c r="DX2660" s="75"/>
      <c r="DY2660" s="75"/>
      <c r="DZ2660" s="75"/>
      <c r="EA2660" s="75"/>
      <c r="EB2660" s="75"/>
      <c r="EC2660" s="75"/>
      <c r="ED2660" s="75"/>
      <c r="EE2660" s="75"/>
      <c r="EF2660" s="75"/>
      <c r="EG2660" s="75"/>
      <c r="EH2660" s="75"/>
      <c r="EI2660" s="75"/>
      <c r="EJ2660" s="75"/>
      <c r="EK2660" s="75"/>
      <c r="EL2660" s="75"/>
      <c r="EM2660" s="75"/>
      <c r="EN2660" s="75"/>
      <c r="EO2660" s="75"/>
      <c r="EP2660" s="75"/>
      <c r="EQ2660" s="75"/>
      <c r="ER2660" s="75"/>
      <c r="ES2660" s="75"/>
      <c r="ET2660" s="75"/>
      <c r="EU2660" s="75"/>
      <c r="EV2660" s="75"/>
      <c r="EW2660" s="75"/>
      <c r="EX2660" s="75"/>
      <c r="EY2660" s="75"/>
      <c r="EZ2660" s="75"/>
      <c r="FA2660" s="75"/>
      <c r="FB2660" s="1341"/>
      <c r="FC2660" s="75"/>
      <c r="FD2660" s="75"/>
    </row>
    <row r="2661">
      <c r="A2661" s="1340"/>
      <c r="B2661" s="786"/>
      <c r="C2661" s="1283"/>
      <c r="D2661" s="786"/>
      <c r="E2661" s="786"/>
      <c r="F2661" s="786"/>
      <c r="G2661" s="786"/>
      <c r="H2661" s="786"/>
      <c r="I2661" s="786"/>
      <c r="J2661" s="786"/>
      <c r="K2661" s="786"/>
      <c r="L2661" s="786"/>
      <c r="M2661" s="786"/>
      <c r="N2661" s="1284"/>
      <c r="O2661" s="1284"/>
      <c r="P2661" s="1285"/>
      <c r="Q2661" s="363"/>
      <c r="R2661" s="363"/>
      <c r="S2661" s="75"/>
      <c r="T2661" s="857"/>
      <c r="U2661" s="1209"/>
      <c r="V2661" s="1200"/>
      <c r="W2661" s="1200"/>
      <c r="X2661" s="1200"/>
      <c r="Y2661" s="1201"/>
      <c r="Z2661" s="1200"/>
      <c r="AA2661" s="1200"/>
      <c r="AB2661" s="1200"/>
      <c r="AC2661" s="1202"/>
      <c r="AD2661" s="1216"/>
      <c r="AE2661" s="1204"/>
      <c r="AF2661" s="75"/>
      <c r="AG2661" s="75"/>
      <c r="AH2661" s="75"/>
      <c r="AI2661" s="75"/>
      <c r="AJ2661" s="75"/>
      <c r="AK2661" s="75"/>
      <c r="AL2661" s="75"/>
      <c r="AM2661" s="75"/>
      <c r="AN2661" s="75"/>
      <c r="AO2661" s="75"/>
      <c r="AP2661" s="75"/>
      <c r="AQ2661" s="75"/>
      <c r="AR2661" s="75"/>
      <c r="AS2661" s="1286"/>
      <c r="AT2661" s="75"/>
      <c r="AU2661" s="1286"/>
      <c r="AV2661" s="1286"/>
      <c r="AW2661" s="75"/>
      <c r="AX2661" s="75"/>
      <c r="AY2661" s="1286"/>
      <c r="AZ2661" s="75"/>
      <c r="BA2661" s="75"/>
      <c r="BB2661" s="75"/>
      <c r="BC2661" s="75"/>
      <c r="BD2661" s="75"/>
      <c r="BE2661" s="75"/>
      <c r="BF2661" s="75"/>
      <c r="BG2661" s="75"/>
      <c r="BH2661" s="75"/>
      <c r="BI2661" s="75"/>
      <c r="BJ2661" s="75"/>
      <c r="BK2661" s="75"/>
      <c r="BL2661" s="75"/>
      <c r="BM2661" s="75"/>
      <c r="BN2661" s="75"/>
      <c r="BO2661" s="75"/>
      <c r="BP2661" s="75"/>
      <c r="BQ2661" s="75"/>
      <c r="BR2661" s="75"/>
      <c r="BS2661" s="75"/>
      <c r="BT2661" s="75"/>
      <c r="BU2661" s="75"/>
      <c r="BV2661" s="75"/>
      <c r="BW2661" s="1286"/>
      <c r="BX2661" s="75"/>
      <c r="BY2661" s="75"/>
      <c r="BZ2661" s="75"/>
      <c r="CA2661" s="75"/>
      <c r="CB2661" s="75"/>
      <c r="CC2661" s="1286"/>
      <c r="CD2661" s="75"/>
      <c r="CE2661" s="75"/>
      <c r="CF2661" s="75"/>
      <c r="CG2661" s="75"/>
      <c r="CH2661" s="75"/>
      <c r="CI2661" s="1286"/>
      <c r="CJ2661" s="75"/>
      <c r="CK2661" s="1286"/>
      <c r="CL2661" s="75"/>
      <c r="CM2661" s="75"/>
      <c r="CN2661" s="75"/>
      <c r="CO2661" s="75"/>
      <c r="CP2661" s="75"/>
      <c r="CQ2661" s="75"/>
      <c r="CR2661" s="75"/>
      <c r="CS2661" s="75"/>
      <c r="CT2661" s="75"/>
      <c r="CU2661" s="75"/>
      <c r="CV2661" s="75"/>
      <c r="CW2661" s="75"/>
      <c r="CX2661" s="1286"/>
      <c r="CY2661" s="75"/>
      <c r="CZ2661" s="75"/>
      <c r="DA2661" s="75"/>
      <c r="DB2661" s="75"/>
      <c r="DC2661" s="75"/>
      <c r="DD2661" s="75"/>
      <c r="DE2661" s="75"/>
      <c r="DF2661" s="75"/>
      <c r="DG2661" s="1286"/>
      <c r="DH2661" s="75"/>
      <c r="DI2661" s="1286"/>
      <c r="DJ2661" s="75"/>
      <c r="DK2661" s="75"/>
      <c r="DL2661" s="75"/>
      <c r="DM2661" s="75"/>
      <c r="DN2661" s="75"/>
      <c r="DO2661" s="75"/>
      <c r="DP2661" s="75"/>
      <c r="DQ2661" s="75"/>
      <c r="DR2661" s="75"/>
      <c r="DS2661" s="75"/>
      <c r="DT2661" s="75"/>
      <c r="DU2661" s="75"/>
      <c r="DV2661" s="1286"/>
      <c r="DW2661" s="75"/>
      <c r="DX2661" s="75"/>
      <c r="DY2661" s="75"/>
      <c r="DZ2661" s="75"/>
      <c r="EA2661" s="75"/>
      <c r="EB2661" s="75"/>
      <c r="EC2661" s="75"/>
      <c r="ED2661" s="75"/>
      <c r="EE2661" s="75"/>
      <c r="EF2661" s="75"/>
      <c r="EG2661" s="75"/>
      <c r="EH2661" s="75"/>
      <c r="EI2661" s="75"/>
      <c r="EJ2661" s="75"/>
      <c r="EK2661" s="75"/>
      <c r="EL2661" s="75"/>
      <c r="EM2661" s="75"/>
      <c r="EN2661" s="75"/>
      <c r="EO2661" s="75"/>
      <c r="EP2661" s="75"/>
      <c r="EQ2661" s="75"/>
      <c r="ER2661" s="75"/>
      <c r="ES2661" s="75"/>
      <c r="ET2661" s="75"/>
      <c r="EU2661" s="75"/>
      <c r="EV2661" s="75"/>
      <c r="EW2661" s="75"/>
      <c r="EX2661" s="75"/>
      <c r="EY2661" s="75"/>
      <c r="EZ2661" s="75"/>
      <c r="FA2661" s="75"/>
      <c r="FB2661" s="1341"/>
      <c r="FC2661" s="75"/>
      <c r="FD2661" s="75"/>
    </row>
    <row r="2662">
      <c r="A2662" s="1340"/>
      <c r="B2662" s="786"/>
      <c r="C2662" s="1283"/>
      <c r="D2662" s="786"/>
      <c r="E2662" s="786"/>
      <c r="F2662" s="786"/>
      <c r="G2662" s="786"/>
      <c r="H2662" s="786"/>
      <c r="I2662" s="786"/>
      <c r="J2662" s="786"/>
      <c r="K2662" s="786"/>
      <c r="L2662" s="786"/>
      <c r="M2662" s="786"/>
      <c r="N2662" s="1284"/>
      <c r="O2662" s="1284"/>
      <c r="P2662" s="1285"/>
      <c r="Q2662" s="363"/>
      <c r="R2662" s="363"/>
      <c r="S2662" s="75"/>
      <c r="T2662" s="857"/>
      <c r="U2662" s="1209"/>
      <c r="V2662" s="1200"/>
      <c r="W2662" s="1200"/>
      <c r="X2662" s="1200"/>
      <c r="Y2662" s="1201"/>
      <c r="Z2662" s="1200"/>
      <c r="AA2662" s="1200"/>
      <c r="AB2662" s="1200"/>
      <c r="AC2662" s="1202"/>
      <c r="AD2662" s="1216"/>
      <c r="AE2662" s="1204"/>
      <c r="AF2662" s="75"/>
      <c r="AG2662" s="75"/>
      <c r="AH2662" s="75"/>
      <c r="AI2662" s="75"/>
      <c r="AJ2662" s="75"/>
      <c r="AK2662" s="75"/>
      <c r="AL2662" s="75"/>
      <c r="AM2662" s="75"/>
      <c r="AN2662" s="75"/>
      <c r="AO2662" s="75"/>
      <c r="AP2662" s="75"/>
      <c r="AQ2662" s="75"/>
      <c r="AR2662" s="75"/>
      <c r="AS2662" s="1286"/>
      <c r="AT2662" s="75"/>
      <c r="AU2662" s="1286"/>
      <c r="AV2662" s="1286"/>
      <c r="AW2662" s="75"/>
      <c r="AX2662" s="75"/>
      <c r="AY2662" s="1286"/>
      <c r="AZ2662" s="75"/>
      <c r="BA2662" s="75"/>
      <c r="BB2662" s="75"/>
      <c r="BC2662" s="75"/>
      <c r="BD2662" s="75"/>
      <c r="BE2662" s="75"/>
      <c r="BF2662" s="75"/>
      <c r="BG2662" s="75"/>
      <c r="BH2662" s="75"/>
      <c r="BI2662" s="75"/>
      <c r="BJ2662" s="75"/>
      <c r="BK2662" s="75"/>
      <c r="BL2662" s="75"/>
      <c r="BM2662" s="75"/>
      <c r="BN2662" s="75"/>
      <c r="BO2662" s="75"/>
      <c r="BP2662" s="75"/>
      <c r="BQ2662" s="75"/>
      <c r="BR2662" s="75"/>
      <c r="BS2662" s="75"/>
      <c r="BT2662" s="75"/>
      <c r="BU2662" s="75"/>
      <c r="BV2662" s="75"/>
      <c r="BW2662" s="1286"/>
      <c r="BX2662" s="75"/>
      <c r="BY2662" s="75"/>
      <c r="BZ2662" s="75"/>
      <c r="CA2662" s="75"/>
      <c r="CB2662" s="75"/>
      <c r="CC2662" s="1286"/>
      <c r="CD2662" s="75"/>
      <c r="CE2662" s="75"/>
      <c r="CF2662" s="75"/>
      <c r="CG2662" s="75"/>
      <c r="CH2662" s="75"/>
      <c r="CI2662" s="1286"/>
      <c r="CJ2662" s="75"/>
      <c r="CK2662" s="1286"/>
      <c r="CL2662" s="75"/>
      <c r="CM2662" s="75"/>
      <c r="CN2662" s="75"/>
      <c r="CO2662" s="75"/>
      <c r="CP2662" s="75"/>
      <c r="CQ2662" s="75"/>
      <c r="CR2662" s="75"/>
      <c r="CS2662" s="75"/>
      <c r="CT2662" s="75"/>
      <c r="CU2662" s="75"/>
      <c r="CV2662" s="75"/>
      <c r="CW2662" s="75"/>
      <c r="CX2662" s="1286"/>
      <c r="CY2662" s="75"/>
      <c r="CZ2662" s="75"/>
      <c r="DA2662" s="75"/>
      <c r="DB2662" s="75"/>
      <c r="DC2662" s="75"/>
      <c r="DD2662" s="75"/>
      <c r="DE2662" s="75"/>
      <c r="DF2662" s="75"/>
      <c r="DG2662" s="1286"/>
      <c r="DH2662" s="75"/>
      <c r="DI2662" s="1286"/>
      <c r="DJ2662" s="75"/>
      <c r="DK2662" s="75"/>
      <c r="DL2662" s="75"/>
      <c r="DM2662" s="75"/>
      <c r="DN2662" s="75"/>
      <c r="DO2662" s="75"/>
      <c r="DP2662" s="75"/>
      <c r="DQ2662" s="75"/>
      <c r="DR2662" s="75"/>
      <c r="DS2662" s="75"/>
      <c r="DT2662" s="75"/>
      <c r="DU2662" s="75"/>
      <c r="DV2662" s="1286"/>
      <c r="DW2662" s="75"/>
      <c r="DX2662" s="75"/>
      <c r="DY2662" s="75"/>
      <c r="DZ2662" s="75"/>
      <c r="EA2662" s="75"/>
      <c r="EB2662" s="75"/>
      <c r="EC2662" s="75"/>
      <c r="ED2662" s="75"/>
      <c r="EE2662" s="75"/>
      <c r="EF2662" s="75"/>
      <c r="EG2662" s="75"/>
      <c r="EH2662" s="75"/>
      <c r="EI2662" s="75"/>
      <c r="EJ2662" s="75"/>
      <c r="EK2662" s="75"/>
      <c r="EL2662" s="75"/>
      <c r="EM2662" s="75"/>
      <c r="EN2662" s="75"/>
      <c r="EO2662" s="75"/>
      <c r="EP2662" s="75"/>
      <c r="EQ2662" s="75"/>
      <c r="ER2662" s="75"/>
      <c r="ES2662" s="75"/>
      <c r="ET2662" s="75"/>
      <c r="EU2662" s="75"/>
      <c r="EV2662" s="75"/>
      <c r="EW2662" s="75"/>
      <c r="EX2662" s="75"/>
      <c r="EY2662" s="75"/>
      <c r="EZ2662" s="75"/>
      <c r="FA2662" s="75"/>
      <c r="FB2662" s="1341"/>
      <c r="FC2662" s="75"/>
      <c r="FD2662" s="75"/>
    </row>
    <row r="2663">
      <c r="A2663" s="1340"/>
      <c r="B2663" s="786"/>
      <c r="C2663" s="1283"/>
      <c r="D2663" s="786"/>
      <c r="E2663" s="786"/>
      <c r="F2663" s="786"/>
      <c r="G2663" s="786"/>
      <c r="H2663" s="786"/>
      <c r="I2663" s="786"/>
      <c r="J2663" s="786"/>
      <c r="K2663" s="786"/>
      <c r="L2663" s="786"/>
      <c r="M2663" s="786"/>
      <c r="N2663" s="1284"/>
      <c r="O2663" s="1284"/>
      <c r="P2663" s="1285"/>
      <c r="Q2663" s="363"/>
      <c r="R2663" s="363"/>
      <c r="S2663" s="75"/>
      <c r="T2663" s="857"/>
      <c r="U2663" s="1209"/>
      <c r="V2663" s="1200"/>
      <c r="W2663" s="1200"/>
      <c r="X2663" s="1200"/>
      <c r="Y2663" s="1201"/>
      <c r="Z2663" s="1200"/>
      <c r="AA2663" s="1200"/>
      <c r="AB2663" s="1200"/>
      <c r="AC2663" s="1202"/>
      <c r="AD2663" s="1216"/>
      <c r="AE2663" s="1204"/>
      <c r="AF2663" s="75"/>
      <c r="AG2663" s="75"/>
      <c r="AH2663" s="75"/>
      <c r="AI2663" s="75"/>
      <c r="AJ2663" s="75"/>
      <c r="AK2663" s="75"/>
      <c r="AL2663" s="75"/>
      <c r="AM2663" s="75"/>
      <c r="AN2663" s="75"/>
      <c r="AO2663" s="75"/>
      <c r="AP2663" s="75"/>
      <c r="AQ2663" s="75"/>
      <c r="AR2663" s="75"/>
      <c r="AS2663" s="1286"/>
      <c r="AT2663" s="75"/>
      <c r="AU2663" s="1286"/>
      <c r="AV2663" s="1286"/>
      <c r="AW2663" s="75"/>
      <c r="AX2663" s="75"/>
      <c r="AY2663" s="1286"/>
      <c r="AZ2663" s="75"/>
      <c r="BA2663" s="75"/>
      <c r="BB2663" s="75"/>
      <c r="BC2663" s="75"/>
      <c r="BD2663" s="75"/>
      <c r="BE2663" s="75"/>
      <c r="BF2663" s="75"/>
      <c r="BG2663" s="75"/>
      <c r="BH2663" s="75"/>
      <c r="BI2663" s="75"/>
      <c r="BJ2663" s="75"/>
      <c r="BK2663" s="75"/>
      <c r="BL2663" s="75"/>
      <c r="BM2663" s="75"/>
      <c r="BN2663" s="75"/>
      <c r="BO2663" s="75"/>
      <c r="BP2663" s="75"/>
      <c r="BQ2663" s="75"/>
      <c r="BR2663" s="75"/>
      <c r="BS2663" s="75"/>
      <c r="BT2663" s="75"/>
      <c r="BU2663" s="75"/>
      <c r="BV2663" s="75"/>
      <c r="BW2663" s="1286"/>
      <c r="BX2663" s="75"/>
      <c r="BY2663" s="75"/>
      <c r="BZ2663" s="75"/>
      <c r="CA2663" s="75"/>
      <c r="CB2663" s="75"/>
      <c r="CC2663" s="1286"/>
      <c r="CD2663" s="75"/>
      <c r="CE2663" s="75"/>
      <c r="CF2663" s="75"/>
      <c r="CG2663" s="75"/>
      <c r="CH2663" s="75"/>
      <c r="CI2663" s="1286"/>
      <c r="CJ2663" s="75"/>
      <c r="CK2663" s="1286"/>
      <c r="CL2663" s="75"/>
      <c r="CM2663" s="75"/>
      <c r="CN2663" s="75"/>
      <c r="CO2663" s="75"/>
      <c r="CP2663" s="75"/>
      <c r="CQ2663" s="75"/>
      <c r="CR2663" s="75"/>
      <c r="CS2663" s="75"/>
      <c r="CT2663" s="75"/>
      <c r="CU2663" s="75"/>
      <c r="CV2663" s="75"/>
      <c r="CW2663" s="75"/>
      <c r="CX2663" s="1286"/>
      <c r="CY2663" s="75"/>
      <c r="CZ2663" s="75"/>
      <c r="DA2663" s="75"/>
      <c r="DB2663" s="75"/>
      <c r="DC2663" s="75"/>
      <c r="DD2663" s="75"/>
      <c r="DE2663" s="75"/>
      <c r="DF2663" s="75"/>
      <c r="DG2663" s="1286"/>
      <c r="DH2663" s="75"/>
      <c r="DI2663" s="1286"/>
      <c r="DJ2663" s="75"/>
      <c r="DK2663" s="75"/>
      <c r="DL2663" s="75"/>
      <c r="DM2663" s="75"/>
      <c r="DN2663" s="75"/>
      <c r="DO2663" s="75"/>
      <c r="DP2663" s="75"/>
      <c r="DQ2663" s="75"/>
      <c r="DR2663" s="75"/>
      <c r="DS2663" s="75"/>
      <c r="DT2663" s="75"/>
      <c r="DU2663" s="75"/>
      <c r="DV2663" s="1286"/>
      <c r="DW2663" s="75"/>
      <c r="DX2663" s="75"/>
      <c r="DY2663" s="75"/>
      <c r="DZ2663" s="75"/>
      <c r="EA2663" s="75"/>
      <c r="EB2663" s="75"/>
      <c r="EC2663" s="75"/>
      <c r="ED2663" s="75"/>
      <c r="EE2663" s="75"/>
      <c r="EF2663" s="75"/>
      <c r="EG2663" s="75"/>
      <c r="EH2663" s="75"/>
      <c r="EI2663" s="75"/>
      <c r="EJ2663" s="75"/>
      <c r="EK2663" s="75"/>
      <c r="EL2663" s="75"/>
      <c r="EM2663" s="75"/>
      <c r="EN2663" s="75"/>
      <c r="EO2663" s="75"/>
      <c r="EP2663" s="75"/>
      <c r="EQ2663" s="75"/>
      <c r="ER2663" s="75"/>
      <c r="ES2663" s="75"/>
      <c r="ET2663" s="75"/>
      <c r="EU2663" s="75"/>
      <c r="EV2663" s="75"/>
      <c r="EW2663" s="75"/>
      <c r="EX2663" s="75"/>
      <c r="EY2663" s="75"/>
      <c r="EZ2663" s="75"/>
      <c r="FA2663" s="75"/>
      <c r="FB2663" s="1341"/>
      <c r="FC2663" s="75"/>
      <c r="FD2663" s="75"/>
    </row>
    <row r="2664">
      <c r="A2664" s="1340"/>
      <c r="B2664" s="786"/>
      <c r="C2664" s="1283"/>
      <c r="D2664" s="786"/>
      <c r="E2664" s="786"/>
      <c r="F2664" s="786"/>
      <c r="G2664" s="786"/>
      <c r="H2664" s="786"/>
      <c r="I2664" s="786"/>
      <c r="J2664" s="786"/>
      <c r="K2664" s="786"/>
      <c r="L2664" s="786"/>
      <c r="M2664" s="786"/>
      <c r="N2664" s="1284"/>
      <c r="O2664" s="1284"/>
      <c r="P2664" s="1285"/>
      <c r="Q2664" s="363"/>
      <c r="R2664" s="363"/>
      <c r="S2664" s="75"/>
      <c r="T2664" s="857"/>
      <c r="U2664" s="1209"/>
      <c r="V2664" s="1200"/>
      <c r="W2664" s="1200"/>
      <c r="X2664" s="1200"/>
      <c r="Y2664" s="1201"/>
      <c r="Z2664" s="1200"/>
      <c r="AA2664" s="1200"/>
      <c r="AB2664" s="1200"/>
      <c r="AC2664" s="1202"/>
      <c r="AD2664" s="1216"/>
      <c r="AE2664" s="1204"/>
      <c r="AF2664" s="75"/>
      <c r="AG2664" s="75"/>
      <c r="AH2664" s="75"/>
      <c r="AI2664" s="75"/>
      <c r="AJ2664" s="75"/>
      <c r="AK2664" s="75"/>
      <c r="AL2664" s="75"/>
      <c r="AM2664" s="75"/>
      <c r="AN2664" s="75"/>
      <c r="AO2664" s="75"/>
      <c r="AP2664" s="75"/>
      <c r="AQ2664" s="75"/>
      <c r="AR2664" s="75"/>
      <c r="AS2664" s="1286"/>
      <c r="AT2664" s="75"/>
      <c r="AU2664" s="1286"/>
      <c r="AV2664" s="1286"/>
      <c r="AW2664" s="75"/>
      <c r="AX2664" s="75"/>
      <c r="AY2664" s="1286"/>
      <c r="AZ2664" s="75"/>
      <c r="BA2664" s="75"/>
      <c r="BB2664" s="75"/>
      <c r="BC2664" s="75"/>
      <c r="BD2664" s="75"/>
      <c r="BE2664" s="75"/>
      <c r="BF2664" s="75"/>
      <c r="BG2664" s="75"/>
      <c r="BH2664" s="75"/>
      <c r="BI2664" s="75"/>
      <c r="BJ2664" s="75"/>
      <c r="BK2664" s="75"/>
      <c r="BL2664" s="75"/>
      <c r="BM2664" s="75"/>
      <c r="BN2664" s="75"/>
      <c r="BO2664" s="75"/>
      <c r="BP2664" s="75"/>
      <c r="BQ2664" s="75"/>
      <c r="BR2664" s="75"/>
      <c r="BS2664" s="75"/>
      <c r="BT2664" s="75"/>
      <c r="BU2664" s="75"/>
      <c r="BV2664" s="75"/>
      <c r="BW2664" s="1286"/>
      <c r="BX2664" s="75"/>
      <c r="BY2664" s="75"/>
      <c r="BZ2664" s="75"/>
      <c r="CA2664" s="75"/>
      <c r="CB2664" s="75"/>
      <c r="CC2664" s="1286"/>
      <c r="CD2664" s="75"/>
      <c r="CE2664" s="75"/>
      <c r="CF2664" s="75"/>
      <c r="CG2664" s="75"/>
      <c r="CH2664" s="75"/>
      <c r="CI2664" s="1286"/>
      <c r="CJ2664" s="75"/>
      <c r="CK2664" s="1286"/>
      <c r="CL2664" s="75"/>
      <c r="CM2664" s="75"/>
      <c r="CN2664" s="75"/>
      <c r="CO2664" s="75"/>
      <c r="CP2664" s="75"/>
      <c r="CQ2664" s="75"/>
      <c r="CR2664" s="75"/>
      <c r="CS2664" s="75"/>
      <c r="CT2664" s="75"/>
      <c r="CU2664" s="75"/>
      <c r="CV2664" s="75"/>
      <c r="CW2664" s="75"/>
      <c r="CX2664" s="1286"/>
      <c r="CY2664" s="75"/>
      <c r="CZ2664" s="75"/>
      <c r="DA2664" s="75"/>
      <c r="DB2664" s="75"/>
      <c r="DC2664" s="75"/>
      <c r="DD2664" s="75"/>
      <c r="DE2664" s="75"/>
      <c r="DF2664" s="75"/>
      <c r="DG2664" s="1286"/>
      <c r="DH2664" s="75"/>
      <c r="DI2664" s="1286"/>
      <c r="DJ2664" s="75"/>
      <c r="DK2664" s="75"/>
      <c r="DL2664" s="75"/>
      <c r="DM2664" s="75"/>
      <c r="DN2664" s="75"/>
      <c r="DO2664" s="75"/>
      <c r="DP2664" s="75"/>
      <c r="DQ2664" s="75"/>
      <c r="DR2664" s="75"/>
      <c r="DS2664" s="75"/>
      <c r="DT2664" s="75"/>
      <c r="DU2664" s="75"/>
      <c r="DV2664" s="1286"/>
      <c r="DW2664" s="75"/>
      <c r="DX2664" s="75"/>
      <c r="DY2664" s="75"/>
      <c r="DZ2664" s="75"/>
      <c r="EA2664" s="75"/>
      <c r="EB2664" s="75"/>
      <c r="EC2664" s="75"/>
      <c r="ED2664" s="75"/>
      <c r="EE2664" s="75"/>
      <c r="EF2664" s="75"/>
      <c r="EG2664" s="75"/>
      <c r="EH2664" s="75"/>
      <c r="EI2664" s="75"/>
      <c r="EJ2664" s="75"/>
      <c r="EK2664" s="75"/>
      <c r="EL2664" s="75"/>
      <c r="EM2664" s="75"/>
      <c r="EN2664" s="75"/>
      <c r="EO2664" s="75"/>
      <c r="EP2664" s="75"/>
      <c r="EQ2664" s="75"/>
      <c r="ER2664" s="75"/>
      <c r="ES2664" s="75"/>
      <c r="ET2664" s="75"/>
      <c r="EU2664" s="75"/>
      <c r="EV2664" s="75"/>
      <c r="EW2664" s="75"/>
      <c r="EX2664" s="75"/>
      <c r="EY2664" s="75"/>
      <c r="EZ2664" s="75"/>
      <c r="FA2664" s="75"/>
      <c r="FB2664" s="1341"/>
      <c r="FC2664" s="75"/>
      <c r="FD2664" s="75"/>
    </row>
    <row r="2665">
      <c r="A2665" s="1340"/>
      <c r="B2665" s="786"/>
      <c r="C2665" s="1283"/>
      <c r="D2665" s="786"/>
      <c r="E2665" s="786"/>
      <c r="F2665" s="786"/>
      <c r="G2665" s="786"/>
      <c r="H2665" s="786"/>
      <c r="I2665" s="786"/>
      <c r="J2665" s="786"/>
      <c r="K2665" s="786"/>
      <c r="L2665" s="786"/>
      <c r="M2665" s="786"/>
      <c r="N2665" s="1284"/>
      <c r="O2665" s="1284"/>
      <c r="P2665" s="1285"/>
      <c r="Q2665" s="363"/>
      <c r="R2665" s="363"/>
      <c r="S2665" s="75"/>
      <c r="T2665" s="857"/>
      <c r="U2665" s="1209"/>
      <c r="V2665" s="1200"/>
      <c r="W2665" s="1200"/>
      <c r="X2665" s="1200"/>
      <c r="Y2665" s="1201"/>
      <c r="Z2665" s="1200"/>
      <c r="AA2665" s="1200"/>
      <c r="AB2665" s="1200"/>
      <c r="AC2665" s="1202"/>
      <c r="AD2665" s="1216"/>
      <c r="AE2665" s="1204"/>
      <c r="AF2665" s="75"/>
      <c r="AG2665" s="75"/>
      <c r="AH2665" s="75"/>
      <c r="AI2665" s="75"/>
      <c r="AJ2665" s="75"/>
      <c r="AK2665" s="75"/>
      <c r="AL2665" s="75"/>
      <c r="AM2665" s="75"/>
      <c r="AN2665" s="75"/>
      <c r="AO2665" s="75"/>
      <c r="AP2665" s="75"/>
      <c r="AQ2665" s="75"/>
      <c r="AR2665" s="75"/>
      <c r="AS2665" s="1286"/>
      <c r="AT2665" s="75"/>
      <c r="AU2665" s="1286"/>
      <c r="AV2665" s="1286"/>
      <c r="AW2665" s="75"/>
      <c r="AX2665" s="75"/>
      <c r="AY2665" s="1286"/>
      <c r="AZ2665" s="75"/>
      <c r="BA2665" s="75"/>
      <c r="BB2665" s="75"/>
      <c r="BC2665" s="75"/>
      <c r="BD2665" s="75"/>
      <c r="BE2665" s="75"/>
      <c r="BF2665" s="75"/>
      <c r="BG2665" s="75"/>
      <c r="BH2665" s="75"/>
      <c r="BI2665" s="75"/>
      <c r="BJ2665" s="75"/>
      <c r="BK2665" s="75"/>
      <c r="BL2665" s="75"/>
      <c r="BM2665" s="75"/>
      <c r="BN2665" s="75"/>
      <c r="BO2665" s="75"/>
      <c r="BP2665" s="75"/>
      <c r="BQ2665" s="75"/>
      <c r="BR2665" s="75"/>
      <c r="BS2665" s="75"/>
      <c r="BT2665" s="75"/>
      <c r="BU2665" s="75"/>
      <c r="BV2665" s="75"/>
      <c r="BW2665" s="1286"/>
      <c r="BX2665" s="75"/>
      <c r="BY2665" s="75"/>
      <c r="BZ2665" s="75"/>
      <c r="CA2665" s="75"/>
      <c r="CB2665" s="75"/>
      <c r="CC2665" s="1286"/>
      <c r="CD2665" s="75"/>
      <c r="CE2665" s="75"/>
      <c r="CF2665" s="75"/>
      <c r="CG2665" s="75"/>
      <c r="CH2665" s="75"/>
      <c r="CI2665" s="1286"/>
      <c r="CJ2665" s="75"/>
      <c r="CK2665" s="1286"/>
      <c r="CL2665" s="75"/>
      <c r="CM2665" s="75"/>
      <c r="CN2665" s="75"/>
      <c r="CO2665" s="75"/>
      <c r="CP2665" s="75"/>
      <c r="CQ2665" s="75"/>
      <c r="CR2665" s="75"/>
      <c r="CS2665" s="75"/>
      <c r="CT2665" s="75"/>
      <c r="CU2665" s="75"/>
      <c r="CV2665" s="75"/>
      <c r="CW2665" s="75"/>
      <c r="CX2665" s="1286"/>
      <c r="CY2665" s="75"/>
      <c r="CZ2665" s="75"/>
      <c r="DA2665" s="75"/>
      <c r="DB2665" s="75"/>
      <c r="DC2665" s="75"/>
      <c r="DD2665" s="75"/>
      <c r="DE2665" s="75"/>
      <c r="DF2665" s="75"/>
      <c r="DG2665" s="1286"/>
      <c r="DH2665" s="75"/>
      <c r="DI2665" s="1286"/>
      <c r="DJ2665" s="75"/>
      <c r="DK2665" s="75"/>
      <c r="DL2665" s="75"/>
      <c r="DM2665" s="75"/>
      <c r="DN2665" s="75"/>
      <c r="DO2665" s="75"/>
      <c r="DP2665" s="75"/>
      <c r="DQ2665" s="75"/>
      <c r="DR2665" s="75"/>
      <c r="DS2665" s="75"/>
      <c r="DT2665" s="75"/>
      <c r="DU2665" s="75"/>
      <c r="DV2665" s="1286"/>
      <c r="DW2665" s="75"/>
      <c r="DX2665" s="75"/>
      <c r="DY2665" s="75"/>
      <c r="DZ2665" s="75"/>
      <c r="EA2665" s="75"/>
      <c r="EB2665" s="75"/>
      <c r="EC2665" s="75"/>
      <c r="ED2665" s="75"/>
      <c r="EE2665" s="75"/>
      <c r="EF2665" s="75"/>
      <c r="EG2665" s="75"/>
      <c r="EH2665" s="75"/>
      <c r="EI2665" s="75"/>
      <c r="EJ2665" s="75"/>
      <c r="EK2665" s="75"/>
      <c r="EL2665" s="75"/>
      <c r="EM2665" s="75"/>
      <c r="EN2665" s="75"/>
      <c r="EO2665" s="75"/>
      <c r="EP2665" s="75"/>
      <c r="EQ2665" s="75"/>
      <c r="ER2665" s="75"/>
      <c r="ES2665" s="75"/>
      <c r="ET2665" s="75"/>
      <c r="EU2665" s="75"/>
      <c r="EV2665" s="75"/>
      <c r="EW2665" s="75"/>
      <c r="EX2665" s="75"/>
      <c r="EY2665" s="75"/>
      <c r="EZ2665" s="75"/>
      <c r="FA2665" s="75"/>
      <c r="FB2665" s="1341"/>
      <c r="FC2665" s="75"/>
      <c r="FD2665" s="75"/>
    </row>
    <row r="2666">
      <c r="A2666" s="1340"/>
      <c r="B2666" s="786"/>
      <c r="C2666" s="1283"/>
      <c r="D2666" s="786"/>
      <c r="E2666" s="786"/>
      <c r="F2666" s="786"/>
      <c r="G2666" s="786"/>
      <c r="H2666" s="786"/>
      <c r="I2666" s="786"/>
      <c r="J2666" s="786"/>
      <c r="K2666" s="786"/>
      <c r="L2666" s="786"/>
      <c r="M2666" s="786"/>
      <c r="N2666" s="1284"/>
      <c r="O2666" s="1284"/>
      <c r="P2666" s="1285"/>
      <c r="Q2666" s="363"/>
      <c r="R2666" s="363"/>
      <c r="S2666" s="75"/>
      <c r="T2666" s="857"/>
      <c r="U2666" s="1209"/>
      <c r="V2666" s="1200"/>
      <c r="W2666" s="1200"/>
      <c r="X2666" s="1200"/>
      <c r="Y2666" s="1201"/>
      <c r="Z2666" s="1200"/>
      <c r="AA2666" s="1200"/>
      <c r="AB2666" s="1200"/>
      <c r="AC2666" s="1202"/>
      <c r="AD2666" s="1216"/>
      <c r="AE2666" s="1204"/>
      <c r="AF2666" s="75"/>
      <c r="AG2666" s="75"/>
      <c r="AH2666" s="75"/>
      <c r="AI2666" s="75"/>
      <c r="AJ2666" s="75"/>
      <c r="AK2666" s="75"/>
      <c r="AL2666" s="75"/>
      <c r="AM2666" s="75"/>
      <c r="AN2666" s="75"/>
      <c r="AO2666" s="75"/>
      <c r="AP2666" s="75"/>
      <c r="AQ2666" s="75"/>
      <c r="AR2666" s="75"/>
      <c r="AS2666" s="1286"/>
      <c r="AT2666" s="75"/>
      <c r="AU2666" s="1286"/>
      <c r="AV2666" s="1286"/>
      <c r="AW2666" s="75"/>
      <c r="AX2666" s="75"/>
      <c r="AY2666" s="1286"/>
      <c r="AZ2666" s="75"/>
      <c r="BA2666" s="75"/>
      <c r="BB2666" s="75"/>
      <c r="BC2666" s="75"/>
      <c r="BD2666" s="75"/>
      <c r="BE2666" s="75"/>
      <c r="BF2666" s="75"/>
      <c r="BG2666" s="75"/>
      <c r="BH2666" s="75"/>
      <c r="BI2666" s="75"/>
      <c r="BJ2666" s="75"/>
      <c r="BK2666" s="75"/>
      <c r="BL2666" s="75"/>
      <c r="BM2666" s="75"/>
      <c r="BN2666" s="75"/>
      <c r="BO2666" s="75"/>
      <c r="BP2666" s="75"/>
      <c r="BQ2666" s="75"/>
      <c r="BR2666" s="75"/>
      <c r="BS2666" s="75"/>
      <c r="BT2666" s="75"/>
      <c r="BU2666" s="75"/>
      <c r="BV2666" s="75"/>
      <c r="BW2666" s="1286"/>
      <c r="BX2666" s="75"/>
      <c r="BY2666" s="75"/>
      <c r="BZ2666" s="75"/>
      <c r="CA2666" s="75"/>
      <c r="CB2666" s="75"/>
      <c r="CC2666" s="1286"/>
      <c r="CD2666" s="75"/>
      <c r="CE2666" s="75"/>
      <c r="CF2666" s="75"/>
      <c r="CG2666" s="75"/>
      <c r="CH2666" s="75"/>
      <c r="CI2666" s="1286"/>
      <c r="CJ2666" s="75"/>
      <c r="CK2666" s="1286"/>
      <c r="CL2666" s="75"/>
      <c r="CM2666" s="75"/>
      <c r="CN2666" s="75"/>
      <c r="CO2666" s="75"/>
      <c r="CP2666" s="75"/>
      <c r="CQ2666" s="75"/>
      <c r="CR2666" s="75"/>
      <c r="CS2666" s="75"/>
      <c r="CT2666" s="75"/>
      <c r="CU2666" s="75"/>
      <c r="CV2666" s="75"/>
      <c r="CW2666" s="75"/>
      <c r="CX2666" s="1286"/>
      <c r="CY2666" s="75"/>
      <c r="CZ2666" s="75"/>
      <c r="DA2666" s="75"/>
      <c r="DB2666" s="75"/>
      <c r="DC2666" s="75"/>
      <c r="DD2666" s="75"/>
      <c r="DE2666" s="75"/>
      <c r="DF2666" s="75"/>
      <c r="DG2666" s="1286"/>
      <c r="DH2666" s="75"/>
      <c r="DI2666" s="1286"/>
      <c r="DJ2666" s="75"/>
      <c r="DK2666" s="75"/>
      <c r="DL2666" s="75"/>
      <c r="DM2666" s="75"/>
      <c r="DN2666" s="75"/>
      <c r="DO2666" s="75"/>
      <c r="DP2666" s="75"/>
      <c r="DQ2666" s="75"/>
      <c r="DR2666" s="75"/>
      <c r="DS2666" s="75"/>
      <c r="DT2666" s="75"/>
      <c r="DU2666" s="75"/>
      <c r="DV2666" s="1286"/>
      <c r="DW2666" s="75"/>
      <c r="DX2666" s="75"/>
      <c r="DY2666" s="75"/>
      <c r="DZ2666" s="75"/>
      <c r="EA2666" s="75"/>
      <c r="EB2666" s="75"/>
      <c r="EC2666" s="75"/>
      <c r="ED2666" s="75"/>
      <c r="EE2666" s="75"/>
      <c r="EF2666" s="75"/>
      <c r="EG2666" s="75"/>
      <c r="EH2666" s="75"/>
      <c r="EI2666" s="75"/>
      <c r="EJ2666" s="75"/>
      <c r="EK2666" s="75"/>
      <c r="EL2666" s="75"/>
      <c r="EM2666" s="75"/>
      <c r="EN2666" s="75"/>
      <c r="EO2666" s="75"/>
      <c r="EP2666" s="75"/>
      <c r="EQ2666" s="75"/>
      <c r="ER2666" s="75"/>
      <c r="ES2666" s="75"/>
      <c r="ET2666" s="75"/>
      <c r="EU2666" s="75"/>
      <c r="EV2666" s="75"/>
      <c r="EW2666" s="75"/>
      <c r="EX2666" s="75"/>
      <c r="EY2666" s="75"/>
      <c r="EZ2666" s="75"/>
      <c r="FA2666" s="75"/>
      <c r="FB2666" s="1341"/>
      <c r="FC2666" s="75"/>
      <c r="FD2666" s="75"/>
    </row>
    <row r="2667">
      <c r="A2667" s="1340"/>
      <c r="B2667" s="786"/>
      <c r="C2667" s="1283"/>
      <c r="D2667" s="786"/>
      <c r="E2667" s="786"/>
      <c r="F2667" s="786"/>
      <c r="G2667" s="786"/>
      <c r="H2667" s="786"/>
      <c r="I2667" s="786"/>
      <c r="J2667" s="786"/>
      <c r="K2667" s="786"/>
      <c r="L2667" s="786"/>
      <c r="M2667" s="786"/>
      <c r="N2667" s="1284"/>
      <c r="O2667" s="1284"/>
      <c r="P2667" s="1285"/>
      <c r="Q2667" s="363"/>
      <c r="R2667" s="363"/>
      <c r="S2667" s="75"/>
      <c r="T2667" s="857"/>
      <c r="U2667" s="1209"/>
      <c r="V2667" s="1200"/>
      <c r="W2667" s="1200"/>
      <c r="X2667" s="1200"/>
      <c r="Y2667" s="1201"/>
      <c r="Z2667" s="1200"/>
      <c r="AA2667" s="1200"/>
      <c r="AB2667" s="1200"/>
      <c r="AC2667" s="1202"/>
      <c r="AD2667" s="1216"/>
      <c r="AE2667" s="1204"/>
      <c r="AF2667" s="75"/>
      <c r="AG2667" s="75"/>
      <c r="AH2667" s="75"/>
      <c r="AI2667" s="75"/>
      <c r="AJ2667" s="75"/>
      <c r="AK2667" s="75"/>
      <c r="AL2667" s="75"/>
      <c r="AM2667" s="75"/>
      <c r="AN2667" s="75"/>
      <c r="AO2667" s="75"/>
      <c r="AP2667" s="75"/>
      <c r="AQ2667" s="75"/>
      <c r="AR2667" s="75"/>
      <c r="AS2667" s="1286"/>
      <c r="AT2667" s="75"/>
      <c r="AU2667" s="1286"/>
      <c r="AV2667" s="1286"/>
      <c r="AW2667" s="75"/>
      <c r="AX2667" s="75"/>
      <c r="AY2667" s="1286"/>
      <c r="AZ2667" s="75"/>
      <c r="BA2667" s="75"/>
      <c r="BB2667" s="75"/>
      <c r="BC2667" s="75"/>
      <c r="BD2667" s="75"/>
      <c r="BE2667" s="75"/>
      <c r="BF2667" s="75"/>
      <c r="BG2667" s="75"/>
      <c r="BH2667" s="75"/>
      <c r="BI2667" s="75"/>
      <c r="BJ2667" s="75"/>
      <c r="BK2667" s="75"/>
      <c r="BL2667" s="75"/>
      <c r="BM2667" s="75"/>
      <c r="BN2667" s="75"/>
      <c r="BO2667" s="75"/>
      <c r="BP2667" s="75"/>
      <c r="BQ2667" s="75"/>
      <c r="BR2667" s="75"/>
      <c r="BS2667" s="75"/>
      <c r="BT2667" s="75"/>
      <c r="BU2667" s="75"/>
      <c r="BV2667" s="75"/>
      <c r="BW2667" s="1286"/>
      <c r="BX2667" s="75"/>
      <c r="BY2667" s="75"/>
      <c r="BZ2667" s="75"/>
      <c r="CA2667" s="75"/>
      <c r="CB2667" s="75"/>
      <c r="CC2667" s="1286"/>
      <c r="CD2667" s="75"/>
      <c r="CE2667" s="75"/>
      <c r="CF2667" s="75"/>
      <c r="CG2667" s="75"/>
      <c r="CH2667" s="75"/>
      <c r="CI2667" s="1286"/>
      <c r="CJ2667" s="75"/>
      <c r="CK2667" s="1286"/>
      <c r="CL2667" s="75"/>
      <c r="CM2667" s="75"/>
      <c r="CN2667" s="75"/>
      <c r="CO2667" s="75"/>
      <c r="CP2667" s="75"/>
      <c r="CQ2667" s="75"/>
      <c r="CR2667" s="75"/>
      <c r="CS2667" s="75"/>
      <c r="CT2667" s="75"/>
      <c r="CU2667" s="75"/>
      <c r="CV2667" s="75"/>
      <c r="CW2667" s="75"/>
      <c r="CX2667" s="1286"/>
      <c r="CY2667" s="75"/>
      <c r="CZ2667" s="75"/>
      <c r="DA2667" s="75"/>
      <c r="DB2667" s="75"/>
      <c r="DC2667" s="75"/>
      <c r="DD2667" s="75"/>
      <c r="DE2667" s="75"/>
      <c r="DF2667" s="75"/>
      <c r="DG2667" s="1286"/>
      <c r="DH2667" s="75"/>
      <c r="DI2667" s="1286"/>
      <c r="DJ2667" s="75"/>
      <c r="DK2667" s="75"/>
      <c r="DL2667" s="75"/>
      <c r="DM2667" s="75"/>
      <c r="DN2667" s="75"/>
      <c r="DO2667" s="75"/>
      <c r="DP2667" s="75"/>
      <c r="DQ2667" s="75"/>
      <c r="DR2667" s="75"/>
      <c r="DS2667" s="75"/>
      <c r="DT2667" s="75"/>
      <c r="DU2667" s="75"/>
      <c r="DV2667" s="1286"/>
      <c r="DW2667" s="75"/>
      <c r="DX2667" s="75"/>
      <c r="DY2667" s="75"/>
      <c r="DZ2667" s="75"/>
      <c r="EA2667" s="75"/>
      <c r="EB2667" s="75"/>
      <c r="EC2667" s="75"/>
      <c r="ED2667" s="75"/>
      <c r="EE2667" s="75"/>
      <c r="EF2667" s="75"/>
      <c r="EG2667" s="75"/>
      <c r="EH2667" s="75"/>
      <c r="EI2667" s="75"/>
      <c r="EJ2667" s="75"/>
      <c r="EK2667" s="75"/>
      <c r="EL2667" s="75"/>
      <c r="EM2667" s="75"/>
      <c r="EN2667" s="75"/>
      <c r="EO2667" s="75"/>
      <c r="EP2667" s="75"/>
      <c r="EQ2667" s="75"/>
      <c r="ER2667" s="75"/>
      <c r="ES2667" s="75"/>
      <c r="ET2667" s="75"/>
      <c r="EU2667" s="75"/>
      <c r="EV2667" s="75"/>
      <c r="EW2667" s="75"/>
      <c r="EX2667" s="75"/>
      <c r="EY2667" s="75"/>
      <c r="EZ2667" s="75"/>
      <c r="FA2667" s="75"/>
      <c r="FB2667" s="1341"/>
      <c r="FC2667" s="75"/>
      <c r="FD2667" s="75"/>
    </row>
    <row r="2668">
      <c r="A2668" s="1340"/>
      <c r="B2668" s="786"/>
      <c r="C2668" s="1283"/>
      <c r="D2668" s="786"/>
      <c r="E2668" s="786"/>
      <c r="F2668" s="786"/>
      <c r="G2668" s="786"/>
      <c r="H2668" s="786"/>
      <c r="I2668" s="786"/>
      <c r="J2668" s="786"/>
      <c r="K2668" s="786"/>
      <c r="L2668" s="786"/>
      <c r="M2668" s="786"/>
      <c r="N2668" s="1284"/>
      <c r="O2668" s="1284"/>
      <c r="P2668" s="1285"/>
      <c r="Q2668" s="363"/>
      <c r="R2668" s="363"/>
      <c r="S2668" s="75"/>
      <c r="T2668" s="857"/>
      <c r="U2668" s="1209"/>
      <c r="V2668" s="1200"/>
      <c r="W2668" s="1200"/>
      <c r="X2668" s="1200"/>
      <c r="Y2668" s="1201"/>
      <c r="Z2668" s="1200"/>
      <c r="AA2668" s="1200"/>
      <c r="AB2668" s="1200"/>
      <c r="AC2668" s="1202"/>
      <c r="AD2668" s="1216"/>
      <c r="AE2668" s="1204"/>
      <c r="AF2668" s="75"/>
      <c r="AG2668" s="75"/>
      <c r="AH2668" s="75"/>
      <c r="AI2668" s="75"/>
      <c r="AJ2668" s="75"/>
      <c r="AK2668" s="75"/>
      <c r="AL2668" s="75"/>
      <c r="AM2668" s="75"/>
      <c r="AN2668" s="75"/>
      <c r="AO2668" s="75"/>
      <c r="AP2668" s="75"/>
      <c r="AQ2668" s="75"/>
      <c r="AR2668" s="75"/>
      <c r="AS2668" s="1286"/>
      <c r="AT2668" s="75"/>
      <c r="AU2668" s="1286"/>
      <c r="AV2668" s="1286"/>
      <c r="AW2668" s="75"/>
      <c r="AX2668" s="75"/>
      <c r="AY2668" s="1286"/>
      <c r="AZ2668" s="75"/>
      <c r="BA2668" s="75"/>
      <c r="BB2668" s="75"/>
      <c r="BC2668" s="75"/>
      <c r="BD2668" s="75"/>
      <c r="BE2668" s="75"/>
      <c r="BF2668" s="75"/>
      <c r="BG2668" s="75"/>
      <c r="BH2668" s="75"/>
      <c r="BI2668" s="75"/>
      <c r="BJ2668" s="75"/>
      <c r="BK2668" s="75"/>
      <c r="BL2668" s="75"/>
      <c r="BM2668" s="75"/>
      <c r="BN2668" s="75"/>
      <c r="BO2668" s="75"/>
      <c r="BP2668" s="75"/>
      <c r="BQ2668" s="75"/>
      <c r="BR2668" s="75"/>
      <c r="BS2668" s="75"/>
      <c r="BT2668" s="75"/>
      <c r="BU2668" s="75"/>
      <c r="BV2668" s="75"/>
      <c r="BW2668" s="1286"/>
      <c r="BX2668" s="75"/>
      <c r="BY2668" s="75"/>
      <c r="BZ2668" s="75"/>
      <c r="CA2668" s="75"/>
      <c r="CB2668" s="75"/>
      <c r="CC2668" s="1286"/>
      <c r="CD2668" s="75"/>
      <c r="CE2668" s="75"/>
      <c r="CF2668" s="75"/>
      <c r="CG2668" s="75"/>
      <c r="CH2668" s="75"/>
      <c r="CI2668" s="1286"/>
      <c r="CJ2668" s="75"/>
      <c r="CK2668" s="1286"/>
      <c r="CL2668" s="75"/>
      <c r="CM2668" s="75"/>
      <c r="CN2668" s="75"/>
      <c r="CO2668" s="75"/>
      <c r="CP2668" s="75"/>
      <c r="CQ2668" s="75"/>
      <c r="CR2668" s="75"/>
      <c r="CS2668" s="75"/>
      <c r="CT2668" s="75"/>
      <c r="CU2668" s="75"/>
      <c r="CV2668" s="75"/>
      <c r="CW2668" s="75"/>
      <c r="CX2668" s="1286"/>
      <c r="CY2668" s="75"/>
      <c r="CZ2668" s="75"/>
      <c r="DA2668" s="75"/>
      <c r="DB2668" s="75"/>
      <c r="DC2668" s="75"/>
      <c r="DD2668" s="75"/>
      <c r="DE2668" s="75"/>
      <c r="DF2668" s="75"/>
      <c r="DG2668" s="1286"/>
      <c r="DH2668" s="75"/>
      <c r="DI2668" s="1286"/>
      <c r="DJ2668" s="75"/>
      <c r="DK2668" s="75"/>
      <c r="DL2668" s="75"/>
      <c r="DM2668" s="75"/>
      <c r="DN2668" s="75"/>
      <c r="DO2668" s="75"/>
      <c r="DP2668" s="75"/>
      <c r="DQ2668" s="75"/>
      <c r="DR2668" s="75"/>
      <c r="DS2668" s="75"/>
      <c r="DT2668" s="75"/>
      <c r="DU2668" s="75"/>
      <c r="DV2668" s="1286"/>
      <c r="DW2668" s="75"/>
      <c r="DX2668" s="75"/>
      <c r="DY2668" s="75"/>
      <c r="DZ2668" s="75"/>
      <c r="EA2668" s="75"/>
      <c r="EB2668" s="75"/>
      <c r="EC2668" s="75"/>
      <c r="ED2668" s="75"/>
      <c r="EE2668" s="75"/>
      <c r="EF2668" s="75"/>
      <c r="EG2668" s="75"/>
      <c r="EH2668" s="75"/>
      <c r="EI2668" s="75"/>
      <c r="EJ2668" s="75"/>
      <c r="EK2668" s="75"/>
      <c r="EL2668" s="75"/>
      <c r="EM2668" s="75"/>
      <c r="EN2668" s="75"/>
      <c r="EO2668" s="75"/>
      <c r="EP2668" s="75"/>
      <c r="EQ2668" s="75"/>
      <c r="ER2668" s="75"/>
      <c r="ES2668" s="75"/>
      <c r="ET2668" s="75"/>
      <c r="EU2668" s="75"/>
      <c r="EV2668" s="75"/>
      <c r="EW2668" s="75"/>
      <c r="EX2668" s="75"/>
      <c r="EY2668" s="75"/>
      <c r="EZ2668" s="75"/>
      <c r="FA2668" s="75"/>
      <c r="FB2668" s="1341"/>
      <c r="FC2668" s="75"/>
      <c r="FD2668" s="75"/>
    </row>
    <row r="2669">
      <c r="A2669" s="1340"/>
      <c r="B2669" s="786"/>
      <c r="C2669" s="1283"/>
      <c r="D2669" s="786"/>
      <c r="E2669" s="786"/>
      <c r="F2669" s="786"/>
      <c r="G2669" s="786"/>
      <c r="H2669" s="786"/>
      <c r="I2669" s="786"/>
      <c r="J2669" s="786"/>
      <c r="K2669" s="786"/>
      <c r="L2669" s="786"/>
      <c r="M2669" s="786"/>
      <c r="N2669" s="1284"/>
      <c r="O2669" s="1284"/>
      <c r="P2669" s="1285"/>
      <c r="Q2669" s="363"/>
      <c r="R2669" s="363"/>
      <c r="S2669" s="75"/>
      <c r="T2669" s="857"/>
      <c r="U2669" s="1209"/>
      <c r="V2669" s="1200"/>
      <c r="W2669" s="1200"/>
      <c r="X2669" s="1200"/>
      <c r="Y2669" s="1201"/>
      <c r="Z2669" s="1200"/>
      <c r="AA2669" s="1200"/>
      <c r="AB2669" s="1200"/>
      <c r="AC2669" s="1202"/>
      <c r="AD2669" s="1216"/>
      <c r="AE2669" s="1204"/>
      <c r="AF2669" s="75"/>
      <c r="AG2669" s="75"/>
      <c r="AH2669" s="75"/>
      <c r="AI2669" s="75"/>
      <c r="AJ2669" s="75"/>
      <c r="AK2669" s="75"/>
      <c r="AL2669" s="75"/>
      <c r="AM2669" s="75"/>
      <c r="AN2669" s="75"/>
      <c r="AO2669" s="75"/>
      <c r="AP2669" s="75"/>
      <c r="AQ2669" s="75"/>
      <c r="AR2669" s="75"/>
      <c r="AS2669" s="1286"/>
      <c r="AT2669" s="75"/>
      <c r="AU2669" s="1286"/>
      <c r="AV2669" s="1286"/>
      <c r="AW2669" s="75"/>
      <c r="AX2669" s="75"/>
      <c r="AY2669" s="1286"/>
      <c r="AZ2669" s="75"/>
      <c r="BA2669" s="75"/>
      <c r="BB2669" s="75"/>
      <c r="BC2669" s="75"/>
      <c r="BD2669" s="75"/>
      <c r="BE2669" s="75"/>
      <c r="BF2669" s="75"/>
      <c r="BG2669" s="75"/>
      <c r="BH2669" s="75"/>
      <c r="BI2669" s="75"/>
      <c r="BJ2669" s="75"/>
      <c r="BK2669" s="75"/>
      <c r="BL2669" s="75"/>
      <c r="BM2669" s="75"/>
      <c r="BN2669" s="75"/>
      <c r="BO2669" s="75"/>
      <c r="BP2669" s="75"/>
      <c r="BQ2669" s="75"/>
      <c r="BR2669" s="75"/>
      <c r="BS2669" s="75"/>
      <c r="BT2669" s="75"/>
      <c r="BU2669" s="75"/>
      <c r="BV2669" s="75"/>
      <c r="BW2669" s="1286"/>
      <c r="BX2669" s="75"/>
      <c r="BY2669" s="75"/>
      <c r="BZ2669" s="75"/>
      <c r="CA2669" s="75"/>
      <c r="CB2669" s="75"/>
      <c r="CC2669" s="1286"/>
      <c r="CD2669" s="75"/>
      <c r="CE2669" s="75"/>
      <c r="CF2669" s="75"/>
      <c r="CG2669" s="75"/>
      <c r="CH2669" s="75"/>
      <c r="CI2669" s="1286"/>
      <c r="CJ2669" s="75"/>
      <c r="CK2669" s="1286"/>
      <c r="CL2669" s="75"/>
      <c r="CM2669" s="75"/>
      <c r="CN2669" s="75"/>
      <c r="CO2669" s="75"/>
      <c r="CP2669" s="75"/>
      <c r="CQ2669" s="75"/>
      <c r="CR2669" s="75"/>
      <c r="CS2669" s="75"/>
      <c r="CT2669" s="75"/>
      <c r="CU2669" s="75"/>
      <c r="CV2669" s="75"/>
      <c r="CW2669" s="75"/>
      <c r="CX2669" s="1286"/>
      <c r="CY2669" s="75"/>
      <c r="CZ2669" s="75"/>
      <c r="DA2669" s="75"/>
      <c r="DB2669" s="75"/>
      <c r="DC2669" s="75"/>
      <c r="DD2669" s="75"/>
      <c r="DE2669" s="75"/>
      <c r="DF2669" s="75"/>
      <c r="DG2669" s="1286"/>
      <c r="DH2669" s="75"/>
      <c r="DI2669" s="1286"/>
      <c r="DJ2669" s="75"/>
      <c r="DK2669" s="75"/>
      <c r="DL2669" s="75"/>
      <c r="DM2669" s="75"/>
      <c r="DN2669" s="75"/>
      <c r="DO2669" s="75"/>
      <c r="DP2669" s="75"/>
      <c r="DQ2669" s="75"/>
      <c r="DR2669" s="75"/>
      <c r="DS2669" s="75"/>
      <c r="DT2669" s="75"/>
      <c r="DU2669" s="75"/>
      <c r="DV2669" s="1286"/>
      <c r="DW2669" s="75"/>
      <c r="DX2669" s="75"/>
      <c r="DY2669" s="75"/>
      <c r="DZ2669" s="75"/>
      <c r="EA2669" s="75"/>
      <c r="EB2669" s="75"/>
      <c r="EC2669" s="75"/>
      <c r="ED2669" s="75"/>
      <c r="EE2669" s="75"/>
      <c r="EF2669" s="75"/>
      <c r="EG2669" s="75"/>
      <c r="EH2669" s="75"/>
      <c r="EI2669" s="75"/>
      <c r="EJ2669" s="75"/>
      <c r="EK2669" s="75"/>
      <c r="EL2669" s="75"/>
      <c r="EM2669" s="75"/>
      <c r="EN2669" s="75"/>
      <c r="EO2669" s="75"/>
      <c r="EP2669" s="75"/>
      <c r="EQ2669" s="75"/>
      <c r="ER2669" s="75"/>
      <c r="ES2669" s="75"/>
      <c r="ET2669" s="75"/>
      <c r="EU2669" s="75"/>
      <c r="EV2669" s="75"/>
      <c r="EW2669" s="75"/>
      <c r="EX2669" s="75"/>
      <c r="EY2669" s="75"/>
      <c r="EZ2669" s="75"/>
      <c r="FA2669" s="75"/>
      <c r="FB2669" s="1341"/>
      <c r="FC2669" s="75"/>
      <c r="FD2669" s="75"/>
    </row>
    <row r="2670">
      <c r="A2670" s="1340"/>
      <c r="B2670" s="786"/>
      <c r="C2670" s="1283"/>
      <c r="D2670" s="786"/>
      <c r="E2670" s="786"/>
      <c r="F2670" s="786"/>
      <c r="G2670" s="786"/>
      <c r="H2670" s="786"/>
      <c r="I2670" s="786"/>
      <c r="J2670" s="786"/>
      <c r="K2670" s="786"/>
      <c r="L2670" s="786"/>
      <c r="M2670" s="786"/>
      <c r="N2670" s="1284"/>
      <c r="O2670" s="1284"/>
      <c r="P2670" s="1285"/>
      <c r="Q2670" s="363"/>
      <c r="R2670" s="363"/>
      <c r="S2670" s="75"/>
      <c r="T2670" s="857"/>
      <c r="U2670" s="1209"/>
      <c r="V2670" s="1200"/>
      <c r="W2670" s="1200"/>
      <c r="X2670" s="1200"/>
      <c r="Y2670" s="1201"/>
      <c r="Z2670" s="1200"/>
      <c r="AA2670" s="1200"/>
      <c r="AB2670" s="1200"/>
      <c r="AC2670" s="1202"/>
      <c r="AD2670" s="1216"/>
      <c r="AE2670" s="1204"/>
      <c r="AF2670" s="75"/>
      <c r="AG2670" s="75"/>
      <c r="AH2670" s="75"/>
      <c r="AI2670" s="75"/>
      <c r="AJ2670" s="75"/>
      <c r="AK2670" s="75"/>
      <c r="AL2670" s="75"/>
      <c r="AM2670" s="75"/>
      <c r="AN2670" s="75"/>
      <c r="AO2670" s="75"/>
      <c r="AP2670" s="75"/>
      <c r="AQ2670" s="75"/>
      <c r="AR2670" s="75"/>
      <c r="AS2670" s="1286"/>
      <c r="AT2670" s="75"/>
      <c r="AU2670" s="1286"/>
      <c r="AV2670" s="1286"/>
      <c r="AW2670" s="75"/>
      <c r="AX2670" s="75"/>
      <c r="AY2670" s="1286"/>
      <c r="AZ2670" s="75"/>
      <c r="BA2670" s="75"/>
      <c r="BB2670" s="75"/>
      <c r="BC2670" s="75"/>
      <c r="BD2670" s="75"/>
      <c r="BE2670" s="75"/>
      <c r="BF2670" s="75"/>
      <c r="BG2670" s="75"/>
      <c r="BH2670" s="75"/>
      <c r="BI2670" s="75"/>
      <c r="BJ2670" s="75"/>
      <c r="BK2670" s="75"/>
      <c r="BL2670" s="75"/>
      <c r="BM2670" s="75"/>
      <c r="BN2670" s="75"/>
      <c r="BO2670" s="75"/>
      <c r="BP2670" s="75"/>
      <c r="BQ2670" s="75"/>
      <c r="BR2670" s="75"/>
      <c r="BS2670" s="75"/>
      <c r="BT2670" s="75"/>
      <c r="BU2670" s="75"/>
      <c r="BV2670" s="75"/>
      <c r="BW2670" s="1286"/>
      <c r="BX2670" s="75"/>
      <c r="BY2670" s="75"/>
      <c r="BZ2670" s="75"/>
      <c r="CA2670" s="75"/>
      <c r="CB2670" s="75"/>
      <c r="CC2670" s="1286"/>
      <c r="CD2670" s="75"/>
      <c r="CE2670" s="75"/>
      <c r="CF2670" s="75"/>
      <c r="CG2670" s="75"/>
      <c r="CH2670" s="75"/>
      <c r="CI2670" s="1286"/>
      <c r="CJ2670" s="75"/>
      <c r="CK2670" s="1286"/>
      <c r="CL2670" s="75"/>
      <c r="CM2670" s="75"/>
      <c r="CN2670" s="75"/>
      <c r="CO2670" s="75"/>
      <c r="CP2670" s="75"/>
      <c r="CQ2670" s="75"/>
      <c r="CR2670" s="75"/>
      <c r="CS2670" s="75"/>
      <c r="CT2670" s="75"/>
      <c r="CU2670" s="75"/>
      <c r="CV2670" s="75"/>
      <c r="CW2670" s="75"/>
      <c r="CX2670" s="1286"/>
      <c r="CY2670" s="75"/>
      <c r="CZ2670" s="75"/>
      <c r="DA2670" s="75"/>
      <c r="DB2670" s="75"/>
      <c r="DC2670" s="75"/>
      <c r="DD2670" s="75"/>
      <c r="DE2670" s="75"/>
      <c r="DF2670" s="75"/>
      <c r="DG2670" s="1286"/>
      <c r="DH2670" s="75"/>
      <c r="DI2670" s="1286"/>
      <c r="DJ2670" s="75"/>
      <c r="DK2670" s="75"/>
      <c r="DL2670" s="75"/>
      <c r="DM2670" s="75"/>
      <c r="DN2670" s="75"/>
      <c r="DO2670" s="75"/>
      <c r="DP2670" s="75"/>
      <c r="DQ2670" s="75"/>
      <c r="DR2670" s="75"/>
      <c r="DS2670" s="75"/>
      <c r="DT2670" s="75"/>
      <c r="DU2670" s="75"/>
      <c r="DV2670" s="1286"/>
      <c r="DW2670" s="75"/>
      <c r="DX2670" s="75"/>
      <c r="DY2670" s="75"/>
      <c r="DZ2670" s="75"/>
      <c r="EA2670" s="75"/>
      <c r="EB2670" s="75"/>
      <c r="EC2670" s="75"/>
      <c r="ED2670" s="75"/>
      <c r="EE2670" s="75"/>
      <c r="EF2670" s="75"/>
      <c r="EG2670" s="75"/>
      <c r="EH2670" s="75"/>
      <c r="EI2670" s="75"/>
      <c r="EJ2670" s="75"/>
      <c r="EK2670" s="75"/>
      <c r="EL2670" s="75"/>
      <c r="EM2670" s="75"/>
      <c r="EN2670" s="75"/>
      <c r="EO2670" s="75"/>
      <c r="EP2670" s="75"/>
      <c r="EQ2670" s="75"/>
      <c r="ER2670" s="75"/>
      <c r="ES2670" s="75"/>
      <c r="ET2670" s="75"/>
      <c r="EU2670" s="75"/>
      <c r="EV2670" s="75"/>
      <c r="EW2670" s="75"/>
      <c r="EX2670" s="75"/>
      <c r="EY2670" s="75"/>
      <c r="EZ2670" s="75"/>
      <c r="FA2670" s="75"/>
      <c r="FB2670" s="1341"/>
      <c r="FC2670" s="75"/>
      <c r="FD2670" s="75"/>
    </row>
    <row r="2671">
      <c r="A2671" s="1340"/>
      <c r="B2671" s="786"/>
      <c r="C2671" s="1283"/>
      <c r="D2671" s="786"/>
      <c r="E2671" s="786"/>
      <c r="F2671" s="786"/>
      <c r="G2671" s="786"/>
      <c r="H2671" s="786"/>
      <c r="I2671" s="786"/>
      <c r="J2671" s="786"/>
      <c r="K2671" s="786"/>
      <c r="L2671" s="786"/>
      <c r="M2671" s="786"/>
      <c r="N2671" s="1284"/>
      <c r="O2671" s="1284"/>
      <c r="P2671" s="1285"/>
      <c r="Q2671" s="363"/>
      <c r="R2671" s="363"/>
      <c r="S2671" s="75"/>
      <c r="T2671" s="857"/>
      <c r="U2671" s="1209"/>
      <c r="V2671" s="1200"/>
      <c r="W2671" s="1200"/>
      <c r="X2671" s="1200"/>
      <c r="Y2671" s="1201"/>
      <c r="Z2671" s="1200"/>
      <c r="AA2671" s="1200"/>
      <c r="AB2671" s="1200"/>
      <c r="AC2671" s="1202"/>
      <c r="AD2671" s="1216"/>
      <c r="AE2671" s="1204"/>
      <c r="AF2671" s="75"/>
      <c r="AG2671" s="75"/>
      <c r="AH2671" s="75"/>
      <c r="AI2671" s="75"/>
      <c r="AJ2671" s="75"/>
      <c r="AK2671" s="75"/>
      <c r="AL2671" s="75"/>
      <c r="AM2671" s="75"/>
      <c r="AN2671" s="75"/>
      <c r="AO2671" s="75"/>
      <c r="AP2671" s="75"/>
      <c r="AQ2671" s="75"/>
      <c r="AR2671" s="75"/>
      <c r="AS2671" s="1286"/>
      <c r="AT2671" s="75"/>
      <c r="AU2671" s="1286"/>
      <c r="AV2671" s="1286"/>
      <c r="AW2671" s="75"/>
      <c r="AX2671" s="75"/>
      <c r="AY2671" s="1286"/>
      <c r="AZ2671" s="75"/>
      <c r="BA2671" s="75"/>
      <c r="BB2671" s="75"/>
      <c r="BC2671" s="75"/>
      <c r="BD2671" s="75"/>
      <c r="BE2671" s="75"/>
      <c r="BF2671" s="75"/>
      <c r="BG2671" s="75"/>
      <c r="BH2671" s="75"/>
      <c r="BI2671" s="75"/>
      <c r="BJ2671" s="75"/>
      <c r="BK2671" s="75"/>
      <c r="BL2671" s="75"/>
      <c r="BM2671" s="75"/>
      <c r="BN2671" s="75"/>
      <c r="BO2671" s="75"/>
      <c r="BP2671" s="75"/>
      <c r="BQ2671" s="75"/>
      <c r="BR2671" s="75"/>
      <c r="BS2671" s="75"/>
      <c r="BT2671" s="75"/>
      <c r="BU2671" s="75"/>
      <c r="BV2671" s="75"/>
      <c r="BW2671" s="1286"/>
      <c r="BX2671" s="75"/>
      <c r="BY2671" s="75"/>
      <c r="BZ2671" s="75"/>
      <c r="CA2671" s="75"/>
      <c r="CB2671" s="75"/>
      <c r="CC2671" s="1286"/>
      <c r="CD2671" s="75"/>
      <c r="CE2671" s="75"/>
      <c r="CF2671" s="75"/>
      <c r="CG2671" s="75"/>
      <c r="CH2671" s="75"/>
      <c r="CI2671" s="1286"/>
      <c r="CJ2671" s="75"/>
      <c r="CK2671" s="1286"/>
      <c r="CL2671" s="75"/>
      <c r="CM2671" s="75"/>
      <c r="CN2671" s="75"/>
      <c r="CO2671" s="75"/>
      <c r="CP2671" s="75"/>
      <c r="CQ2671" s="75"/>
      <c r="CR2671" s="75"/>
      <c r="CS2671" s="75"/>
      <c r="CT2671" s="75"/>
      <c r="CU2671" s="75"/>
      <c r="CV2671" s="75"/>
      <c r="CW2671" s="75"/>
      <c r="CX2671" s="1286"/>
      <c r="CY2671" s="75"/>
      <c r="CZ2671" s="75"/>
      <c r="DA2671" s="75"/>
      <c r="DB2671" s="75"/>
      <c r="DC2671" s="75"/>
      <c r="DD2671" s="75"/>
      <c r="DE2671" s="75"/>
      <c r="DF2671" s="75"/>
      <c r="DG2671" s="1286"/>
      <c r="DH2671" s="75"/>
      <c r="DI2671" s="1286"/>
      <c r="DJ2671" s="75"/>
      <c r="DK2671" s="75"/>
      <c r="DL2671" s="75"/>
      <c r="DM2671" s="75"/>
      <c r="DN2671" s="75"/>
      <c r="DO2671" s="75"/>
      <c r="DP2671" s="75"/>
      <c r="DQ2671" s="75"/>
      <c r="DR2671" s="75"/>
      <c r="DS2671" s="75"/>
      <c r="DT2671" s="75"/>
      <c r="DU2671" s="75"/>
      <c r="DV2671" s="1286"/>
      <c r="DW2671" s="75"/>
      <c r="DX2671" s="75"/>
      <c r="DY2671" s="75"/>
      <c r="DZ2671" s="75"/>
      <c r="EA2671" s="75"/>
      <c r="EB2671" s="75"/>
      <c r="EC2671" s="75"/>
      <c r="ED2671" s="75"/>
      <c r="EE2671" s="75"/>
      <c r="EF2671" s="75"/>
      <c r="EG2671" s="75"/>
      <c r="EH2671" s="75"/>
      <c r="EI2671" s="75"/>
      <c r="EJ2671" s="75"/>
      <c r="EK2671" s="75"/>
      <c r="EL2671" s="75"/>
      <c r="EM2671" s="75"/>
      <c r="EN2671" s="75"/>
      <c r="EO2671" s="75"/>
      <c r="EP2671" s="75"/>
      <c r="EQ2671" s="75"/>
      <c r="ER2671" s="75"/>
      <c r="ES2671" s="75"/>
      <c r="ET2671" s="75"/>
      <c r="EU2671" s="75"/>
      <c r="EV2671" s="75"/>
      <c r="EW2671" s="75"/>
      <c r="EX2671" s="75"/>
      <c r="EY2671" s="75"/>
      <c r="EZ2671" s="75"/>
      <c r="FA2671" s="75"/>
      <c r="FB2671" s="1341"/>
      <c r="FC2671" s="75"/>
      <c r="FD2671" s="75"/>
    </row>
    <row r="2672">
      <c r="A2672" s="1340"/>
      <c r="B2672" s="786"/>
      <c r="C2672" s="1283"/>
      <c r="D2672" s="786"/>
      <c r="E2672" s="786"/>
      <c r="F2672" s="786"/>
      <c r="G2672" s="786"/>
      <c r="H2672" s="786"/>
      <c r="I2672" s="786"/>
      <c r="J2672" s="786"/>
      <c r="K2672" s="786"/>
      <c r="L2672" s="786"/>
      <c r="M2672" s="786"/>
      <c r="N2672" s="1284"/>
      <c r="O2672" s="1284"/>
      <c r="P2672" s="1285"/>
      <c r="Q2672" s="363"/>
      <c r="R2672" s="363"/>
      <c r="S2672" s="75"/>
      <c r="T2672" s="857"/>
      <c r="U2672" s="1209"/>
      <c r="V2672" s="1200"/>
      <c r="W2672" s="1200"/>
      <c r="X2672" s="1200"/>
      <c r="Y2672" s="1201"/>
      <c r="Z2672" s="1200"/>
      <c r="AA2672" s="1200"/>
      <c r="AB2672" s="1200"/>
      <c r="AC2672" s="1202"/>
      <c r="AD2672" s="1216"/>
      <c r="AE2672" s="1204"/>
      <c r="AF2672" s="75"/>
      <c r="AG2672" s="75"/>
      <c r="AH2672" s="75"/>
      <c r="AI2672" s="75"/>
      <c r="AJ2672" s="75"/>
      <c r="AK2672" s="75"/>
      <c r="AL2672" s="75"/>
      <c r="AM2672" s="75"/>
      <c r="AN2672" s="75"/>
      <c r="AO2672" s="75"/>
      <c r="AP2672" s="75"/>
      <c r="AQ2672" s="75"/>
      <c r="AR2672" s="75"/>
      <c r="AS2672" s="1286"/>
      <c r="AT2672" s="75"/>
      <c r="AU2672" s="1286"/>
      <c r="AV2672" s="1286"/>
      <c r="AW2672" s="75"/>
      <c r="AX2672" s="75"/>
      <c r="AY2672" s="1286"/>
      <c r="AZ2672" s="75"/>
      <c r="BA2672" s="75"/>
      <c r="BB2672" s="75"/>
      <c r="BC2672" s="75"/>
      <c r="BD2672" s="75"/>
      <c r="BE2672" s="75"/>
      <c r="BF2672" s="75"/>
      <c r="BG2672" s="75"/>
      <c r="BH2672" s="75"/>
      <c r="BI2672" s="75"/>
      <c r="BJ2672" s="75"/>
      <c r="BK2672" s="75"/>
      <c r="BL2672" s="75"/>
      <c r="BM2672" s="75"/>
      <c r="BN2672" s="75"/>
      <c r="BO2672" s="75"/>
      <c r="BP2672" s="75"/>
      <c r="BQ2672" s="75"/>
      <c r="BR2672" s="75"/>
      <c r="BS2672" s="75"/>
      <c r="BT2672" s="75"/>
      <c r="BU2672" s="75"/>
      <c r="BV2672" s="75"/>
      <c r="BW2672" s="1286"/>
      <c r="BX2672" s="75"/>
      <c r="BY2672" s="75"/>
      <c r="BZ2672" s="75"/>
      <c r="CA2672" s="75"/>
      <c r="CB2672" s="75"/>
      <c r="CC2672" s="1286"/>
      <c r="CD2672" s="75"/>
      <c r="CE2672" s="75"/>
      <c r="CF2672" s="75"/>
      <c r="CG2672" s="75"/>
      <c r="CH2672" s="75"/>
      <c r="CI2672" s="1286"/>
      <c r="CJ2672" s="75"/>
      <c r="CK2672" s="1286"/>
      <c r="CL2672" s="75"/>
      <c r="CM2672" s="75"/>
      <c r="CN2672" s="75"/>
      <c r="CO2672" s="75"/>
      <c r="CP2672" s="75"/>
      <c r="CQ2672" s="75"/>
      <c r="CR2672" s="75"/>
      <c r="CS2672" s="75"/>
      <c r="CT2672" s="75"/>
      <c r="CU2672" s="75"/>
      <c r="CV2672" s="75"/>
      <c r="CW2672" s="75"/>
      <c r="CX2672" s="1286"/>
      <c r="CY2672" s="75"/>
      <c r="CZ2672" s="75"/>
      <c r="DA2672" s="75"/>
      <c r="DB2672" s="75"/>
      <c r="DC2672" s="75"/>
      <c r="DD2672" s="75"/>
      <c r="DE2672" s="75"/>
      <c r="DF2672" s="75"/>
      <c r="DG2672" s="1286"/>
      <c r="DH2672" s="75"/>
      <c r="DI2672" s="1286"/>
      <c r="DJ2672" s="75"/>
      <c r="DK2672" s="75"/>
      <c r="DL2672" s="75"/>
      <c r="DM2672" s="75"/>
      <c r="DN2672" s="75"/>
      <c r="DO2672" s="75"/>
      <c r="DP2672" s="75"/>
      <c r="DQ2672" s="75"/>
      <c r="DR2672" s="75"/>
      <c r="DS2672" s="75"/>
      <c r="DT2672" s="75"/>
      <c r="DU2672" s="75"/>
      <c r="DV2672" s="1286"/>
      <c r="DW2672" s="75"/>
      <c r="DX2672" s="75"/>
      <c r="DY2672" s="75"/>
      <c r="DZ2672" s="75"/>
      <c r="EA2672" s="75"/>
      <c r="EB2672" s="75"/>
      <c r="EC2672" s="75"/>
      <c r="ED2672" s="75"/>
      <c r="EE2672" s="75"/>
      <c r="EF2672" s="75"/>
      <c r="EG2672" s="75"/>
      <c r="EH2672" s="75"/>
      <c r="EI2672" s="75"/>
      <c r="EJ2672" s="75"/>
      <c r="EK2672" s="75"/>
      <c r="EL2672" s="75"/>
      <c r="EM2672" s="75"/>
      <c r="EN2672" s="75"/>
      <c r="EO2672" s="75"/>
      <c r="EP2672" s="75"/>
      <c r="EQ2672" s="75"/>
      <c r="ER2672" s="75"/>
      <c r="ES2672" s="75"/>
      <c r="ET2672" s="75"/>
      <c r="EU2672" s="75"/>
      <c r="EV2672" s="75"/>
      <c r="EW2672" s="75"/>
      <c r="EX2672" s="75"/>
      <c r="EY2672" s="75"/>
      <c r="EZ2672" s="75"/>
      <c r="FA2672" s="75"/>
      <c r="FB2672" s="1341"/>
      <c r="FC2672" s="75"/>
      <c r="FD2672" s="75"/>
    </row>
    <row r="2673">
      <c r="A2673" s="1340"/>
      <c r="B2673" s="786"/>
      <c r="C2673" s="1283"/>
      <c r="D2673" s="786"/>
      <c r="E2673" s="786"/>
      <c r="F2673" s="786"/>
      <c r="G2673" s="786"/>
      <c r="H2673" s="786"/>
      <c r="I2673" s="786"/>
      <c r="J2673" s="786"/>
      <c r="K2673" s="786"/>
      <c r="L2673" s="786"/>
      <c r="M2673" s="786"/>
      <c r="N2673" s="1284"/>
      <c r="O2673" s="1284"/>
      <c r="P2673" s="1285"/>
      <c r="Q2673" s="363"/>
      <c r="R2673" s="363"/>
      <c r="S2673" s="75"/>
      <c r="T2673" s="857"/>
      <c r="U2673" s="1209"/>
      <c r="V2673" s="1200"/>
      <c r="W2673" s="1200"/>
      <c r="X2673" s="1200"/>
      <c r="Y2673" s="1201"/>
      <c r="Z2673" s="1200"/>
      <c r="AA2673" s="1200"/>
      <c r="AB2673" s="1200"/>
      <c r="AC2673" s="1202"/>
      <c r="AD2673" s="1216"/>
      <c r="AE2673" s="1204"/>
      <c r="AF2673" s="75"/>
      <c r="AG2673" s="75"/>
      <c r="AH2673" s="75"/>
      <c r="AI2673" s="75"/>
      <c r="AJ2673" s="75"/>
      <c r="AK2673" s="75"/>
      <c r="AL2673" s="75"/>
      <c r="AM2673" s="75"/>
      <c r="AN2673" s="75"/>
      <c r="AO2673" s="75"/>
      <c r="AP2673" s="75"/>
      <c r="AQ2673" s="75"/>
      <c r="AR2673" s="75"/>
      <c r="AS2673" s="1286"/>
      <c r="AT2673" s="75"/>
      <c r="AU2673" s="1286"/>
      <c r="AV2673" s="1286"/>
      <c r="AW2673" s="75"/>
      <c r="AX2673" s="75"/>
      <c r="AY2673" s="1286"/>
      <c r="AZ2673" s="75"/>
      <c r="BA2673" s="75"/>
      <c r="BB2673" s="75"/>
      <c r="BC2673" s="75"/>
      <c r="BD2673" s="75"/>
      <c r="BE2673" s="75"/>
      <c r="BF2673" s="75"/>
      <c r="BG2673" s="75"/>
      <c r="BH2673" s="75"/>
      <c r="BI2673" s="75"/>
      <c r="BJ2673" s="75"/>
      <c r="BK2673" s="75"/>
      <c r="BL2673" s="75"/>
      <c r="BM2673" s="75"/>
      <c r="BN2673" s="75"/>
      <c r="BO2673" s="75"/>
      <c r="BP2673" s="75"/>
      <c r="BQ2673" s="75"/>
      <c r="BR2673" s="75"/>
      <c r="BS2673" s="75"/>
      <c r="BT2673" s="75"/>
      <c r="BU2673" s="75"/>
      <c r="BV2673" s="75"/>
      <c r="BW2673" s="1286"/>
      <c r="BX2673" s="75"/>
      <c r="BY2673" s="75"/>
      <c r="BZ2673" s="75"/>
      <c r="CA2673" s="75"/>
      <c r="CB2673" s="75"/>
      <c r="CC2673" s="1286"/>
      <c r="CD2673" s="75"/>
      <c r="CE2673" s="75"/>
      <c r="CF2673" s="75"/>
      <c r="CG2673" s="75"/>
      <c r="CH2673" s="75"/>
      <c r="CI2673" s="1286"/>
      <c r="CJ2673" s="75"/>
      <c r="CK2673" s="1286"/>
      <c r="CL2673" s="75"/>
      <c r="CM2673" s="75"/>
      <c r="CN2673" s="75"/>
      <c r="CO2673" s="75"/>
      <c r="CP2673" s="75"/>
      <c r="CQ2673" s="75"/>
      <c r="CR2673" s="75"/>
      <c r="CS2673" s="75"/>
      <c r="CT2673" s="75"/>
      <c r="CU2673" s="75"/>
      <c r="CV2673" s="75"/>
      <c r="CW2673" s="75"/>
      <c r="CX2673" s="1286"/>
      <c r="CY2673" s="75"/>
      <c r="CZ2673" s="75"/>
      <c r="DA2673" s="75"/>
      <c r="DB2673" s="75"/>
      <c r="DC2673" s="75"/>
      <c r="DD2673" s="75"/>
      <c r="DE2673" s="75"/>
      <c r="DF2673" s="75"/>
      <c r="DG2673" s="1286"/>
      <c r="DH2673" s="75"/>
      <c r="DI2673" s="1286"/>
      <c r="DJ2673" s="75"/>
      <c r="DK2673" s="75"/>
      <c r="DL2673" s="75"/>
      <c r="DM2673" s="75"/>
      <c r="DN2673" s="75"/>
      <c r="DO2673" s="75"/>
      <c r="DP2673" s="75"/>
      <c r="DQ2673" s="75"/>
      <c r="DR2673" s="75"/>
      <c r="DS2673" s="75"/>
      <c r="DT2673" s="75"/>
      <c r="DU2673" s="75"/>
      <c r="DV2673" s="1286"/>
      <c r="DW2673" s="75"/>
      <c r="DX2673" s="75"/>
      <c r="DY2673" s="75"/>
      <c r="DZ2673" s="75"/>
      <c r="EA2673" s="75"/>
      <c r="EB2673" s="75"/>
      <c r="EC2673" s="75"/>
      <c r="ED2673" s="75"/>
      <c r="EE2673" s="75"/>
      <c r="EF2673" s="75"/>
      <c r="EG2673" s="75"/>
      <c r="EH2673" s="75"/>
      <c r="EI2673" s="75"/>
      <c r="EJ2673" s="75"/>
      <c r="EK2673" s="75"/>
      <c r="EL2673" s="75"/>
      <c r="EM2673" s="75"/>
      <c r="EN2673" s="75"/>
      <c r="EO2673" s="75"/>
      <c r="EP2673" s="75"/>
      <c r="EQ2673" s="75"/>
      <c r="ER2673" s="75"/>
      <c r="ES2673" s="75"/>
      <c r="ET2673" s="75"/>
      <c r="EU2673" s="75"/>
      <c r="EV2673" s="75"/>
      <c r="EW2673" s="75"/>
      <c r="EX2673" s="75"/>
      <c r="EY2673" s="75"/>
      <c r="EZ2673" s="75"/>
      <c r="FA2673" s="75"/>
      <c r="FB2673" s="1341"/>
      <c r="FC2673" s="75"/>
      <c r="FD2673" s="75"/>
    </row>
    <row r="2674">
      <c r="A2674" s="1340"/>
      <c r="B2674" s="786"/>
      <c r="C2674" s="1283"/>
      <c r="D2674" s="786"/>
      <c r="E2674" s="786"/>
      <c r="F2674" s="786"/>
      <c r="G2674" s="786"/>
      <c r="H2674" s="786"/>
      <c r="I2674" s="786"/>
      <c r="J2674" s="786"/>
      <c r="K2674" s="786"/>
      <c r="L2674" s="786"/>
      <c r="M2674" s="786"/>
      <c r="N2674" s="1284"/>
      <c r="O2674" s="1284"/>
      <c r="P2674" s="1285"/>
      <c r="Q2674" s="363"/>
      <c r="R2674" s="363"/>
      <c r="S2674" s="75"/>
      <c r="T2674" s="857"/>
      <c r="U2674" s="1209"/>
      <c r="V2674" s="1200"/>
      <c r="W2674" s="1200"/>
      <c r="X2674" s="1200"/>
      <c r="Y2674" s="1201"/>
      <c r="Z2674" s="1200"/>
      <c r="AA2674" s="1200"/>
      <c r="AB2674" s="1200"/>
      <c r="AC2674" s="1202"/>
      <c r="AD2674" s="1216"/>
      <c r="AE2674" s="1204"/>
      <c r="AF2674" s="75"/>
      <c r="AG2674" s="75"/>
      <c r="AH2674" s="75"/>
      <c r="AI2674" s="75"/>
      <c r="AJ2674" s="75"/>
      <c r="AK2674" s="75"/>
      <c r="AL2674" s="75"/>
      <c r="AM2674" s="75"/>
      <c r="AN2674" s="75"/>
      <c r="AO2674" s="75"/>
      <c r="AP2674" s="75"/>
      <c r="AQ2674" s="75"/>
      <c r="AR2674" s="75"/>
      <c r="AS2674" s="1286"/>
      <c r="AT2674" s="75"/>
      <c r="AU2674" s="1286"/>
      <c r="AV2674" s="1286"/>
      <c r="AW2674" s="75"/>
      <c r="AX2674" s="75"/>
      <c r="AY2674" s="1286"/>
      <c r="AZ2674" s="75"/>
      <c r="BA2674" s="75"/>
      <c r="BB2674" s="75"/>
      <c r="BC2674" s="75"/>
      <c r="BD2674" s="75"/>
      <c r="BE2674" s="75"/>
      <c r="BF2674" s="75"/>
      <c r="BG2674" s="75"/>
      <c r="BH2674" s="75"/>
      <c r="BI2674" s="75"/>
      <c r="BJ2674" s="75"/>
      <c r="BK2674" s="75"/>
      <c r="BL2674" s="75"/>
      <c r="BM2674" s="75"/>
      <c r="BN2674" s="75"/>
      <c r="BO2674" s="75"/>
      <c r="BP2674" s="75"/>
      <c r="BQ2674" s="75"/>
      <c r="BR2674" s="75"/>
      <c r="BS2674" s="75"/>
      <c r="BT2674" s="75"/>
      <c r="BU2674" s="75"/>
      <c r="BV2674" s="75"/>
      <c r="BW2674" s="1286"/>
      <c r="BX2674" s="75"/>
      <c r="BY2674" s="75"/>
      <c r="BZ2674" s="75"/>
      <c r="CA2674" s="75"/>
      <c r="CB2674" s="75"/>
      <c r="CC2674" s="1286"/>
      <c r="CD2674" s="75"/>
      <c r="CE2674" s="75"/>
      <c r="CF2674" s="75"/>
      <c r="CG2674" s="75"/>
      <c r="CH2674" s="75"/>
      <c r="CI2674" s="1286"/>
      <c r="CJ2674" s="75"/>
      <c r="CK2674" s="1286"/>
      <c r="CL2674" s="75"/>
      <c r="CM2674" s="75"/>
      <c r="CN2674" s="75"/>
      <c r="CO2674" s="75"/>
      <c r="CP2674" s="75"/>
      <c r="CQ2674" s="75"/>
      <c r="CR2674" s="75"/>
      <c r="CS2674" s="75"/>
      <c r="CT2674" s="75"/>
      <c r="CU2674" s="75"/>
      <c r="CV2674" s="75"/>
      <c r="CW2674" s="75"/>
      <c r="CX2674" s="1286"/>
      <c r="CY2674" s="75"/>
      <c r="CZ2674" s="75"/>
      <c r="DA2674" s="75"/>
      <c r="DB2674" s="75"/>
      <c r="DC2674" s="75"/>
      <c r="DD2674" s="75"/>
      <c r="DE2674" s="75"/>
      <c r="DF2674" s="75"/>
      <c r="DG2674" s="1286"/>
      <c r="DH2674" s="75"/>
      <c r="DI2674" s="1286"/>
      <c r="DJ2674" s="75"/>
      <c r="DK2674" s="75"/>
      <c r="DL2674" s="75"/>
      <c r="DM2674" s="75"/>
      <c r="DN2674" s="75"/>
      <c r="DO2674" s="75"/>
      <c r="DP2674" s="75"/>
      <c r="DQ2674" s="75"/>
      <c r="DR2674" s="75"/>
      <c r="DS2674" s="75"/>
      <c r="DT2674" s="75"/>
      <c r="DU2674" s="75"/>
      <c r="DV2674" s="1286"/>
      <c r="DW2674" s="75"/>
      <c r="DX2674" s="75"/>
      <c r="DY2674" s="75"/>
      <c r="DZ2674" s="75"/>
      <c r="EA2674" s="75"/>
      <c r="EB2674" s="75"/>
      <c r="EC2674" s="75"/>
      <c r="ED2674" s="75"/>
      <c r="EE2674" s="75"/>
      <c r="EF2674" s="75"/>
      <c r="EG2674" s="75"/>
      <c r="EH2674" s="75"/>
      <c r="EI2674" s="75"/>
      <c r="EJ2674" s="75"/>
      <c r="EK2674" s="75"/>
      <c r="EL2674" s="75"/>
      <c r="EM2674" s="75"/>
      <c r="EN2674" s="75"/>
      <c r="EO2674" s="75"/>
      <c r="EP2674" s="75"/>
      <c r="EQ2674" s="75"/>
      <c r="ER2674" s="75"/>
      <c r="ES2674" s="75"/>
      <c r="ET2674" s="75"/>
      <c r="EU2674" s="75"/>
      <c r="EV2674" s="75"/>
      <c r="EW2674" s="75"/>
      <c r="EX2674" s="75"/>
      <c r="EY2674" s="75"/>
      <c r="EZ2674" s="75"/>
      <c r="FA2674" s="75"/>
      <c r="FB2674" s="1341"/>
      <c r="FC2674" s="75"/>
      <c r="FD2674" s="75"/>
    </row>
    <row r="2675">
      <c r="A2675" s="1340"/>
      <c r="B2675" s="786"/>
      <c r="C2675" s="1283"/>
      <c r="D2675" s="786"/>
      <c r="E2675" s="786"/>
      <c r="F2675" s="786"/>
      <c r="G2675" s="786"/>
      <c r="H2675" s="786"/>
      <c r="I2675" s="786"/>
      <c r="J2675" s="786"/>
      <c r="K2675" s="786"/>
      <c r="L2675" s="786"/>
      <c r="M2675" s="786"/>
      <c r="N2675" s="1284"/>
      <c r="O2675" s="1284"/>
      <c r="P2675" s="1285"/>
      <c r="Q2675" s="363"/>
      <c r="R2675" s="363"/>
      <c r="S2675" s="75"/>
      <c r="T2675" s="857"/>
      <c r="U2675" s="1209"/>
      <c r="V2675" s="1200"/>
      <c r="W2675" s="1200"/>
      <c r="X2675" s="1200"/>
      <c r="Y2675" s="1201"/>
      <c r="Z2675" s="1200"/>
      <c r="AA2675" s="1200"/>
      <c r="AB2675" s="1200"/>
      <c r="AC2675" s="1202"/>
      <c r="AD2675" s="1216"/>
      <c r="AE2675" s="1204"/>
      <c r="AF2675" s="75"/>
      <c r="AG2675" s="75"/>
      <c r="AH2675" s="75"/>
      <c r="AI2675" s="75"/>
      <c r="AJ2675" s="75"/>
      <c r="AK2675" s="75"/>
      <c r="AL2675" s="75"/>
      <c r="AM2675" s="75"/>
      <c r="AN2675" s="75"/>
      <c r="AO2675" s="75"/>
      <c r="AP2675" s="75"/>
      <c r="AQ2675" s="75"/>
      <c r="AR2675" s="75"/>
      <c r="AS2675" s="1286"/>
      <c r="AT2675" s="75"/>
      <c r="AU2675" s="1286"/>
      <c r="AV2675" s="1286"/>
      <c r="AW2675" s="75"/>
      <c r="AX2675" s="75"/>
      <c r="AY2675" s="1286"/>
      <c r="AZ2675" s="75"/>
      <c r="BA2675" s="75"/>
      <c r="BB2675" s="75"/>
      <c r="BC2675" s="75"/>
      <c r="BD2675" s="75"/>
      <c r="BE2675" s="75"/>
      <c r="BF2675" s="75"/>
      <c r="BG2675" s="75"/>
      <c r="BH2675" s="75"/>
      <c r="BI2675" s="75"/>
      <c r="BJ2675" s="75"/>
      <c r="BK2675" s="75"/>
      <c r="BL2675" s="75"/>
      <c r="BM2675" s="75"/>
      <c r="BN2675" s="75"/>
      <c r="BO2675" s="75"/>
      <c r="BP2675" s="75"/>
      <c r="BQ2675" s="75"/>
      <c r="BR2675" s="75"/>
      <c r="BS2675" s="75"/>
      <c r="BT2675" s="75"/>
      <c r="BU2675" s="75"/>
      <c r="BV2675" s="75"/>
      <c r="BW2675" s="1286"/>
      <c r="BX2675" s="75"/>
      <c r="BY2675" s="75"/>
      <c r="BZ2675" s="75"/>
      <c r="CA2675" s="75"/>
      <c r="CB2675" s="75"/>
      <c r="CC2675" s="1286"/>
      <c r="CD2675" s="75"/>
      <c r="CE2675" s="75"/>
      <c r="CF2675" s="75"/>
      <c r="CG2675" s="75"/>
      <c r="CH2675" s="75"/>
      <c r="CI2675" s="1286"/>
      <c r="CJ2675" s="75"/>
      <c r="CK2675" s="1286"/>
      <c r="CL2675" s="75"/>
      <c r="CM2675" s="75"/>
      <c r="CN2675" s="75"/>
      <c r="CO2675" s="75"/>
      <c r="CP2675" s="75"/>
      <c r="CQ2675" s="75"/>
      <c r="CR2675" s="75"/>
      <c r="CS2675" s="75"/>
      <c r="CT2675" s="75"/>
      <c r="CU2675" s="75"/>
      <c r="CV2675" s="75"/>
      <c r="CW2675" s="75"/>
      <c r="CX2675" s="1286"/>
      <c r="CY2675" s="75"/>
      <c r="CZ2675" s="75"/>
      <c r="DA2675" s="75"/>
      <c r="DB2675" s="75"/>
      <c r="DC2675" s="75"/>
      <c r="DD2675" s="75"/>
      <c r="DE2675" s="75"/>
      <c r="DF2675" s="75"/>
      <c r="DG2675" s="1286"/>
      <c r="DH2675" s="75"/>
      <c r="DI2675" s="1286"/>
      <c r="DJ2675" s="75"/>
      <c r="DK2675" s="75"/>
      <c r="DL2675" s="75"/>
      <c r="DM2675" s="75"/>
      <c r="DN2675" s="75"/>
      <c r="DO2675" s="75"/>
      <c r="DP2675" s="75"/>
      <c r="DQ2675" s="75"/>
      <c r="DR2675" s="75"/>
      <c r="DS2675" s="75"/>
      <c r="DT2675" s="75"/>
      <c r="DU2675" s="75"/>
      <c r="DV2675" s="1286"/>
      <c r="DW2675" s="75"/>
      <c r="DX2675" s="75"/>
      <c r="DY2675" s="75"/>
      <c r="DZ2675" s="75"/>
      <c r="EA2675" s="75"/>
      <c r="EB2675" s="75"/>
      <c r="EC2675" s="75"/>
      <c r="ED2675" s="75"/>
      <c r="EE2675" s="75"/>
      <c r="EF2675" s="75"/>
      <c r="EG2675" s="75"/>
      <c r="EH2675" s="75"/>
      <c r="EI2675" s="75"/>
      <c r="EJ2675" s="75"/>
      <c r="EK2675" s="75"/>
      <c r="EL2675" s="75"/>
      <c r="EM2675" s="75"/>
      <c r="EN2675" s="75"/>
      <c r="EO2675" s="75"/>
      <c r="EP2675" s="75"/>
      <c r="EQ2675" s="75"/>
      <c r="ER2675" s="75"/>
      <c r="ES2675" s="75"/>
      <c r="ET2675" s="75"/>
      <c r="EU2675" s="75"/>
      <c r="EV2675" s="75"/>
      <c r="EW2675" s="75"/>
      <c r="EX2675" s="75"/>
      <c r="EY2675" s="75"/>
      <c r="EZ2675" s="75"/>
      <c r="FA2675" s="75"/>
      <c r="FB2675" s="1341"/>
      <c r="FC2675" s="75"/>
      <c r="FD2675" s="75"/>
    </row>
    <row r="2676">
      <c r="A2676" s="1340"/>
      <c r="B2676" s="786"/>
      <c r="C2676" s="1283"/>
      <c r="D2676" s="786"/>
      <c r="E2676" s="786"/>
      <c r="F2676" s="786"/>
      <c r="G2676" s="786"/>
      <c r="H2676" s="786"/>
      <c r="I2676" s="786"/>
      <c r="J2676" s="786"/>
      <c r="K2676" s="786"/>
      <c r="L2676" s="786"/>
      <c r="M2676" s="786"/>
      <c r="N2676" s="1284"/>
      <c r="O2676" s="1284"/>
      <c r="P2676" s="1285"/>
      <c r="Q2676" s="363"/>
      <c r="R2676" s="363"/>
      <c r="S2676" s="75"/>
      <c r="T2676" s="857"/>
      <c r="U2676" s="1209"/>
      <c r="V2676" s="1200"/>
      <c r="W2676" s="1200"/>
      <c r="X2676" s="1200"/>
      <c r="Y2676" s="1201"/>
      <c r="Z2676" s="1200"/>
      <c r="AA2676" s="1200"/>
      <c r="AB2676" s="1200"/>
      <c r="AC2676" s="1202"/>
      <c r="AD2676" s="1216"/>
      <c r="AE2676" s="1204"/>
      <c r="AF2676" s="75"/>
      <c r="AG2676" s="75"/>
      <c r="AH2676" s="75"/>
      <c r="AI2676" s="75"/>
      <c r="AJ2676" s="75"/>
      <c r="AK2676" s="75"/>
      <c r="AL2676" s="75"/>
      <c r="AM2676" s="75"/>
      <c r="AN2676" s="75"/>
      <c r="AO2676" s="75"/>
      <c r="AP2676" s="75"/>
      <c r="AQ2676" s="75"/>
      <c r="AR2676" s="75"/>
      <c r="AS2676" s="1286"/>
      <c r="AT2676" s="75"/>
      <c r="AU2676" s="1286"/>
      <c r="AV2676" s="1286"/>
      <c r="AW2676" s="75"/>
      <c r="AX2676" s="75"/>
      <c r="AY2676" s="1286"/>
      <c r="AZ2676" s="75"/>
      <c r="BA2676" s="75"/>
      <c r="BB2676" s="75"/>
      <c r="BC2676" s="75"/>
      <c r="BD2676" s="75"/>
      <c r="BE2676" s="75"/>
      <c r="BF2676" s="75"/>
      <c r="BG2676" s="75"/>
      <c r="BH2676" s="75"/>
      <c r="BI2676" s="75"/>
      <c r="BJ2676" s="75"/>
      <c r="BK2676" s="75"/>
      <c r="BL2676" s="75"/>
      <c r="BM2676" s="75"/>
      <c r="BN2676" s="75"/>
      <c r="BO2676" s="75"/>
      <c r="BP2676" s="75"/>
      <c r="BQ2676" s="75"/>
      <c r="BR2676" s="75"/>
      <c r="BS2676" s="75"/>
      <c r="BT2676" s="75"/>
      <c r="BU2676" s="75"/>
      <c r="BV2676" s="75"/>
      <c r="BW2676" s="1286"/>
      <c r="BX2676" s="75"/>
      <c r="BY2676" s="75"/>
      <c r="BZ2676" s="75"/>
      <c r="CA2676" s="75"/>
      <c r="CB2676" s="75"/>
      <c r="CC2676" s="1286"/>
      <c r="CD2676" s="75"/>
      <c r="CE2676" s="75"/>
      <c r="CF2676" s="75"/>
      <c r="CG2676" s="75"/>
      <c r="CH2676" s="75"/>
      <c r="CI2676" s="1286"/>
      <c r="CJ2676" s="75"/>
      <c r="CK2676" s="1286"/>
      <c r="CL2676" s="75"/>
      <c r="CM2676" s="75"/>
      <c r="CN2676" s="75"/>
      <c r="CO2676" s="75"/>
      <c r="CP2676" s="75"/>
      <c r="CQ2676" s="75"/>
      <c r="CR2676" s="75"/>
      <c r="CS2676" s="75"/>
      <c r="CT2676" s="75"/>
      <c r="CU2676" s="75"/>
      <c r="CV2676" s="75"/>
      <c r="CW2676" s="75"/>
      <c r="CX2676" s="1286"/>
      <c r="CY2676" s="75"/>
      <c r="CZ2676" s="75"/>
      <c r="DA2676" s="75"/>
      <c r="DB2676" s="75"/>
      <c r="DC2676" s="75"/>
      <c r="DD2676" s="75"/>
      <c r="DE2676" s="75"/>
      <c r="DF2676" s="75"/>
      <c r="DG2676" s="1286"/>
      <c r="DH2676" s="75"/>
      <c r="DI2676" s="1286"/>
      <c r="DJ2676" s="75"/>
      <c r="DK2676" s="75"/>
      <c r="DL2676" s="75"/>
      <c r="DM2676" s="75"/>
      <c r="DN2676" s="75"/>
      <c r="DO2676" s="75"/>
      <c r="DP2676" s="75"/>
      <c r="DQ2676" s="75"/>
      <c r="DR2676" s="75"/>
      <c r="DS2676" s="75"/>
      <c r="DT2676" s="75"/>
      <c r="DU2676" s="75"/>
      <c r="DV2676" s="1286"/>
      <c r="DW2676" s="75"/>
      <c r="DX2676" s="75"/>
      <c r="DY2676" s="75"/>
      <c r="DZ2676" s="75"/>
      <c r="EA2676" s="75"/>
      <c r="EB2676" s="75"/>
      <c r="EC2676" s="75"/>
      <c r="ED2676" s="75"/>
      <c r="EE2676" s="75"/>
      <c r="EF2676" s="75"/>
      <c r="EG2676" s="75"/>
      <c r="EH2676" s="75"/>
      <c r="EI2676" s="75"/>
      <c r="EJ2676" s="75"/>
      <c r="EK2676" s="75"/>
      <c r="EL2676" s="75"/>
      <c r="EM2676" s="75"/>
      <c r="EN2676" s="75"/>
      <c r="EO2676" s="75"/>
      <c r="EP2676" s="75"/>
      <c r="EQ2676" s="75"/>
      <c r="ER2676" s="75"/>
      <c r="ES2676" s="75"/>
      <c r="ET2676" s="75"/>
      <c r="EU2676" s="75"/>
      <c r="EV2676" s="75"/>
      <c r="EW2676" s="75"/>
      <c r="EX2676" s="75"/>
      <c r="EY2676" s="75"/>
      <c r="EZ2676" s="75"/>
      <c r="FA2676" s="75"/>
      <c r="FB2676" s="1341"/>
      <c r="FC2676" s="75"/>
      <c r="FD2676" s="75"/>
    </row>
    <row r="2677">
      <c r="A2677" s="1340"/>
      <c r="B2677" s="786"/>
      <c r="C2677" s="1283"/>
      <c r="D2677" s="786"/>
      <c r="E2677" s="786"/>
      <c r="F2677" s="786"/>
      <c r="G2677" s="786"/>
      <c r="H2677" s="786"/>
      <c r="I2677" s="786"/>
      <c r="J2677" s="786"/>
      <c r="K2677" s="786"/>
      <c r="L2677" s="786"/>
      <c r="M2677" s="786"/>
      <c r="N2677" s="1284"/>
      <c r="O2677" s="1284"/>
      <c r="P2677" s="1285"/>
      <c r="Q2677" s="363"/>
      <c r="R2677" s="363"/>
      <c r="S2677" s="75"/>
      <c r="T2677" s="857"/>
      <c r="U2677" s="1209"/>
      <c r="V2677" s="1200"/>
      <c r="W2677" s="1200"/>
      <c r="X2677" s="1200"/>
      <c r="Y2677" s="1201"/>
      <c r="Z2677" s="1200"/>
      <c r="AA2677" s="1200"/>
      <c r="AB2677" s="1200"/>
      <c r="AC2677" s="1202"/>
      <c r="AD2677" s="1216"/>
      <c r="AE2677" s="1204"/>
      <c r="AF2677" s="75"/>
      <c r="AG2677" s="75"/>
      <c r="AH2677" s="75"/>
      <c r="AI2677" s="75"/>
      <c r="AJ2677" s="75"/>
      <c r="AK2677" s="75"/>
      <c r="AL2677" s="75"/>
      <c r="AM2677" s="75"/>
      <c r="AN2677" s="75"/>
      <c r="AO2677" s="75"/>
      <c r="AP2677" s="75"/>
      <c r="AQ2677" s="75"/>
      <c r="AR2677" s="75"/>
      <c r="AS2677" s="1286"/>
      <c r="AT2677" s="75"/>
      <c r="AU2677" s="1286"/>
      <c r="AV2677" s="1286"/>
      <c r="AW2677" s="75"/>
      <c r="AX2677" s="75"/>
      <c r="AY2677" s="1286"/>
      <c r="AZ2677" s="75"/>
      <c r="BA2677" s="75"/>
      <c r="BB2677" s="75"/>
      <c r="BC2677" s="75"/>
      <c r="BD2677" s="75"/>
      <c r="BE2677" s="75"/>
      <c r="BF2677" s="75"/>
      <c r="BG2677" s="75"/>
      <c r="BH2677" s="75"/>
      <c r="BI2677" s="75"/>
      <c r="BJ2677" s="75"/>
      <c r="BK2677" s="75"/>
      <c r="BL2677" s="75"/>
      <c r="BM2677" s="75"/>
      <c r="BN2677" s="75"/>
      <c r="BO2677" s="75"/>
      <c r="BP2677" s="75"/>
      <c r="BQ2677" s="75"/>
      <c r="BR2677" s="75"/>
      <c r="BS2677" s="75"/>
      <c r="BT2677" s="75"/>
      <c r="BU2677" s="75"/>
      <c r="BV2677" s="75"/>
      <c r="BW2677" s="1286"/>
      <c r="BX2677" s="75"/>
      <c r="BY2677" s="75"/>
      <c r="BZ2677" s="75"/>
      <c r="CA2677" s="75"/>
      <c r="CB2677" s="75"/>
      <c r="CC2677" s="1286"/>
      <c r="CD2677" s="75"/>
      <c r="CE2677" s="75"/>
      <c r="CF2677" s="75"/>
      <c r="CG2677" s="75"/>
      <c r="CH2677" s="75"/>
      <c r="CI2677" s="1286"/>
      <c r="CJ2677" s="75"/>
      <c r="CK2677" s="1286"/>
      <c r="CL2677" s="75"/>
      <c r="CM2677" s="75"/>
      <c r="CN2677" s="75"/>
      <c r="CO2677" s="75"/>
      <c r="CP2677" s="75"/>
      <c r="CQ2677" s="75"/>
      <c r="CR2677" s="75"/>
      <c r="CS2677" s="75"/>
      <c r="CT2677" s="75"/>
      <c r="CU2677" s="75"/>
      <c r="CV2677" s="75"/>
      <c r="CW2677" s="75"/>
      <c r="CX2677" s="1286"/>
      <c r="CY2677" s="75"/>
      <c r="CZ2677" s="75"/>
      <c r="DA2677" s="75"/>
      <c r="DB2677" s="75"/>
      <c r="DC2677" s="75"/>
      <c r="DD2677" s="75"/>
      <c r="DE2677" s="75"/>
      <c r="DF2677" s="75"/>
      <c r="DG2677" s="1286"/>
      <c r="DH2677" s="75"/>
      <c r="DI2677" s="1286"/>
      <c r="DJ2677" s="75"/>
      <c r="DK2677" s="75"/>
      <c r="DL2677" s="75"/>
      <c r="DM2677" s="75"/>
      <c r="DN2677" s="75"/>
      <c r="DO2677" s="75"/>
      <c r="DP2677" s="75"/>
      <c r="DQ2677" s="75"/>
      <c r="DR2677" s="75"/>
      <c r="DS2677" s="75"/>
      <c r="DT2677" s="75"/>
      <c r="DU2677" s="75"/>
      <c r="DV2677" s="1286"/>
      <c r="DW2677" s="75"/>
      <c r="DX2677" s="75"/>
      <c r="DY2677" s="75"/>
      <c r="DZ2677" s="75"/>
      <c r="EA2677" s="75"/>
      <c r="EB2677" s="75"/>
      <c r="EC2677" s="75"/>
      <c r="ED2677" s="75"/>
      <c r="EE2677" s="75"/>
      <c r="EF2677" s="75"/>
      <c r="EG2677" s="75"/>
      <c r="EH2677" s="75"/>
      <c r="EI2677" s="75"/>
      <c r="EJ2677" s="75"/>
      <c r="EK2677" s="75"/>
      <c r="EL2677" s="75"/>
      <c r="EM2677" s="75"/>
      <c r="EN2677" s="75"/>
      <c r="EO2677" s="75"/>
      <c r="EP2677" s="75"/>
      <c r="EQ2677" s="75"/>
      <c r="ER2677" s="75"/>
      <c r="ES2677" s="75"/>
      <c r="ET2677" s="75"/>
      <c r="EU2677" s="75"/>
      <c r="EV2677" s="75"/>
      <c r="EW2677" s="75"/>
      <c r="EX2677" s="75"/>
      <c r="EY2677" s="75"/>
      <c r="EZ2677" s="75"/>
      <c r="FA2677" s="75"/>
      <c r="FB2677" s="1341"/>
      <c r="FC2677" s="75"/>
      <c r="FD2677" s="75"/>
    </row>
    <row r="2678">
      <c r="A2678" s="1340"/>
      <c r="B2678" s="786"/>
      <c r="C2678" s="1283"/>
      <c r="D2678" s="786"/>
      <c r="E2678" s="786"/>
      <c r="F2678" s="786"/>
      <c r="G2678" s="786"/>
      <c r="H2678" s="786"/>
      <c r="I2678" s="786"/>
      <c r="J2678" s="786"/>
      <c r="K2678" s="786"/>
      <c r="L2678" s="786"/>
      <c r="M2678" s="786"/>
      <c r="N2678" s="1284"/>
      <c r="O2678" s="1284"/>
      <c r="P2678" s="1285"/>
      <c r="Q2678" s="363"/>
      <c r="R2678" s="363"/>
      <c r="S2678" s="75"/>
      <c r="T2678" s="857"/>
      <c r="U2678" s="1209"/>
      <c r="V2678" s="1200"/>
      <c r="W2678" s="1200"/>
      <c r="X2678" s="1200"/>
      <c r="Y2678" s="1201"/>
      <c r="Z2678" s="1200"/>
      <c r="AA2678" s="1200"/>
      <c r="AB2678" s="1200"/>
      <c r="AC2678" s="1202"/>
      <c r="AD2678" s="1216"/>
      <c r="AE2678" s="1204"/>
      <c r="AF2678" s="75"/>
      <c r="AG2678" s="75"/>
      <c r="AH2678" s="75"/>
      <c r="AI2678" s="75"/>
      <c r="AJ2678" s="75"/>
      <c r="AK2678" s="75"/>
      <c r="AL2678" s="75"/>
      <c r="AM2678" s="75"/>
      <c r="AN2678" s="75"/>
      <c r="AO2678" s="75"/>
      <c r="AP2678" s="75"/>
      <c r="AQ2678" s="75"/>
      <c r="AR2678" s="75"/>
      <c r="AS2678" s="1286"/>
      <c r="AT2678" s="75"/>
      <c r="AU2678" s="1286"/>
      <c r="AV2678" s="1286"/>
      <c r="AW2678" s="75"/>
      <c r="AX2678" s="75"/>
      <c r="AY2678" s="1286"/>
      <c r="AZ2678" s="75"/>
      <c r="BA2678" s="75"/>
      <c r="BB2678" s="75"/>
      <c r="BC2678" s="75"/>
      <c r="BD2678" s="75"/>
      <c r="BE2678" s="75"/>
      <c r="BF2678" s="75"/>
      <c r="BG2678" s="75"/>
      <c r="BH2678" s="75"/>
      <c r="BI2678" s="75"/>
      <c r="BJ2678" s="75"/>
      <c r="BK2678" s="75"/>
      <c r="BL2678" s="75"/>
      <c r="BM2678" s="75"/>
      <c r="BN2678" s="75"/>
      <c r="BO2678" s="75"/>
      <c r="BP2678" s="75"/>
      <c r="BQ2678" s="75"/>
      <c r="BR2678" s="75"/>
      <c r="BS2678" s="75"/>
      <c r="BT2678" s="75"/>
      <c r="BU2678" s="75"/>
      <c r="BV2678" s="75"/>
      <c r="BW2678" s="1286"/>
      <c r="BX2678" s="75"/>
      <c r="BY2678" s="75"/>
      <c r="BZ2678" s="75"/>
      <c r="CA2678" s="75"/>
      <c r="CB2678" s="75"/>
      <c r="CC2678" s="1286"/>
      <c r="CD2678" s="75"/>
      <c r="CE2678" s="75"/>
      <c r="CF2678" s="75"/>
      <c r="CG2678" s="75"/>
      <c r="CH2678" s="75"/>
      <c r="CI2678" s="1286"/>
      <c r="CJ2678" s="75"/>
      <c r="CK2678" s="1286"/>
      <c r="CL2678" s="75"/>
      <c r="CM2678" s="75"/>
      <c r="CN2678" s="75"/>
      <c r="CO2678" s="75"/>
      <c r="CP2678" s="75"/>
      <c r="CQ2678" s="75"/>
      <c r="CR2678" s="75"/>
      <c r="CS2678" s="75"/>
      <c r="CT2678" s="75"/>
      <c r="CU2678" s="75"/>
      <c r="CV2678" s="75"/>
      <c r="CW2678" s="75"/>
      <c r="CX2678" s="1286"/>
      <c r="CY2678" s="75"/>
      <c r="CZ2678" s="75"/>
      <c r="DA2678" s="75"/>
      <c r="DB2678" s="75"/>
      <c r="DC2678" s="75"/>
      <c r="DD2678" s="75"/>
      <c r="DE2678" s="75"/>
      <c r="DF2678" s="75"/>
      <c r="DG2678" s="1286"/>
      <c r="DH2678" s="75"/>
      <c r="DI2678" s="1286"/>
      <c r="DJ2678" s="75"/>
      <c r="DK2678" s="75"/>
      <c r="DL2678" s="75"/>
      <c r="DM2678" s="75"/>
      <c r="DN2678" s="75"/>
      <c r="DO2678" s="75"/>
      <c r="DP2678" s="75"/>
      <c r="DQ2678" s="75"/>
      <c r="DR2678" s="75"/>
      <c r="DS2678" s="75"/>
      <c r="DT2678" s="75"/>
      <c r="DU2678" s="75"/>
      <c r="DV2678" s="1286"/>
      <c r="DW2678" s="75"/>
      <c r="DX2678" s="75"/>
      <c r="DY2678" s="75"/>
      <c r="DZ2678" s="75"/>
      <c r="EA2678" s="75"/>
      <c r="EB2678" s="75"/>
      <c r="EC2678" s="75"/>
      <c r="ED2678" s="75"/>
      <c r="EE2678" s="75"/>
      <c r="EF2678" s="75"/>
      <c r="EG2678" s="75"/>
      <c r="EH2678" s="75"/>
      <c r="EI2678" s="75"/>
      <c r="EJ2678" s="75"/>
      <c r="EK2678" s="75"/>
      <c r="EL2678" s="75"/>
      <c r="EM2678" s="75"/>
      <c r="EN2678" s="75"/>
      <c r="EO2678" s="75"/>
      <c r="EP2678" s="75"/>
      <c r="EQ2678" s="75"/>
      <c r="ER2678" s="75"/>
      <c r="ES2678" s="75"/>
      <c r="ET2678" s="75"/>
      <c r="EU2678" s="75"/>
      <c r="EV2678" s="75"/>
      <c r="EW2678" s="75"/>
      <c r="EX2678" s="75"/>
      <c r="EY2678" s="75"/>
      <c r="EZ2678" s="75"/>
      <c r="FA2678" s="75"/>
      <c r="FB2678" s="1341"/>
      <c r="FC2678" s="75"/>
      <c r="FD2678" s="75"/>
    </row>
    <row r="2679">
      <c r="A2679" s="1340"/>
      <c r="B2679" s="786"/>
      <c r="C2679" s="1283"/>
      <c r="D2679" s="786"/>
      <c r="E2679" s="786"/>
      <c r="F2679" s="786"/>
      <c r="G2679" s="786"/>
      <c r="H2679" s="786"/>
      <c r="I2679" s="786"/>
      <c r="J2679" s="786"/>
      <c r="K2679" s="786"/>
      <c r="L2679" s="786"/>
      <c r="M2679" s="786"/>
      <c r="N2679" s="1284"/>
      <c r="O2679" s="1284"/>
      <c r="P2679" s="1285"/>
      <c r="Q2679" s="363"/>
      <c r="R2679" s="363"/>
      <c r="S2679" s="75"/>
      <c r="T2679" s="857"/>
      <c r="U2679" s="1209"/>
      <c r="V2679" s="1200"/>
      <c r="W2679" s="1200"/>
      <c r="X2679" s="1200"/>
      <c r="Y2679" s="1201"/>
      <c r="Z2679" s="1200"/>
      <c r="AA2679" s="1200"/>
      <c r="AB2679" s="1200"/>
      <c r="AC2679" s="1202"/>
      <c r="AD2679" s="1216"/>
      <c r="AE2679" s="1204"/>
      <c r="AF2679" s="75"/>
      <c r="AG2679" s="75"/>
      <c r="AH2679" s="75"/>
      <c r="AI2679" s="75"/>
      <c r="AJ2679" s="75"/>
      <c r="AK2679" s="75"/>
      <c r="AL2679" s="75"/>
      <c r="AM2679" s="75"/>
      <c r="AN2679" s="75"/>
      <c r="AO2679" s="75"/>
      <c r="AP2679" s="75"/>
      <c r="AQ2679" s="75"/>
      <c r="AR2679" s="75"/>
      <c r="AS2679" s="1286"/>
      <c r="AT2679" s="75"/>
      <c r="AU2679" s="1286"/>
      <c r="AV2679" s="1286"/>
      <c r="AW2679" s="75"/>
      <c r="AX2679" s="75"/>
      <c r="AY2679" s="1286"/>
      <c r="AZ2679" s="75"/>
      <c r="BA2679" s="75"/>
      <c r="BB2679" s="75"/>
      <c r="BC2679" s="75"/>
      <c r="BD2679" s="75"/>
      <c r="BE2679" s="75"/>
      <c r="BF2679" s="75"/>
      <c r="BG2679" s="75"/>
      <c r="BH2679" s="75"/>
      <c r="BI2679" s="75"/>
      <c r="BJ2679" s="75"/>
      <c r="BK2679" s="75"/>
      <c r="BL2679" s="75"/>
      <c r="BM2679" s="75"/>
      <c r="BN2679" s="75"/>
      <c r="BO2679" s="75"/>
      <c r="BP2679" s="75"/>
      <c r="BQ2679" s="75"/>
      <c r="BR2679" s="75"/>
      <c r="BS2679" s="75"/>
      <c r="BT2679" s="75"/>
      <c r="BU2679" s="75"/>
      <c r="BV2679" s="75"/>
      <c r="BW2679" s="1286"/>
      <c r="BX2679" s="75"/>
      <c r="BY2679" s="75"/>
      <c r="BZ2679" s="75"/>
      <c r="CA2679" s="75"/>
      <c r="CB2679" s="75"/>
      <c r="CC2679" s="1286"/>
      <c r="CD2679" s="75"/>
      <c r="CE2679" s="75"/>
      <c r="CF2679" s="75"/>
      <c r="CG2679" s="75"/>
      <c r="CH2679" s="75"/>
      <c r="CI2679" s="1286"/>
      <c r="CJ2679" s="75"/>
      <c r="CK2679" s="1286"/>
      <c r="CL2679" s="75"/>
      <c r="CM2679" s="75"/>
      <c r="CN2679" s="75"/>
      <c r="CO2679" s="75"/>
      <c r="CP2679" s="75"/>
      <c r="CQ2679" s="75"/>
      <c r="CR2679" s="75"/>
      <c r="CS2679" s="75"/>
      <c r="CT2679" s="75"/>
      <c r="CU2679" s="75"/>
      <c r="CV2679" s="75"/>
      <c r="CW2679" s="75"/>
      <c r="CX2679" s="1286"/>
      <c r="CY2679" s="75"/>
      <c r="CZ2679" s="75"/>
      <c r="DA2679" s="75"/>
      <c r="DB2679" s="75"/>
      <c r="DC2679" s="75"/>
      <c r="DD2679" s="75"/>
      <c r="DE2679" s="75"/>
      <c r="DF2679" s="75"/>
      <c r="DG2679" s="1286"/>
      <c r="DH2679" s="75"/>
      <c r="DI2679" s="1286"/>
      <c r="DJ2679" s="75"/>
      <c r="DK2679" s="75"/>
      <c r="DL2679" s="75"/>
      <c r="DM2679" s="75"/>
      <c r="DN2679" s="75"/>
      <c r="DO2679" s="75"/>
      <c r="DP2679" s="75"/>
      <c r="DQ2679" s="75"/>
      <c r="DR2679" s="75"/>
      <c r="DS2679" s="75"/>
      <c r="DT2679" s="75"/>
      <c r="DU2679" s="75"/>
      <c r="DV2679" s="1286"/>
      <c r="DW2679" s="75"/>
      <c r="DX2679" s="75"/>
      <c r="DY2679" s="75"/>
      <c r="DZ2679" s="75"/>
      <c r="EA2679" s="75"/>
      <c r="EB2679" s="75"/>
      <c r="EC2679" s="75"/>
      <c r="ED2679" s="75"/>
      <c r="EE2679" s="75"/>
      <c r="EF2679" s="75"/>
      <c r="EG2679" s="75"/>
      <c r="EH2679" s="75"/>
      <c r="EI2679" s="75"/>
      <c r="EJ2679" s="75"/>
      <c r="EK2679" s="75"/>
      <c r="EL2679" s="75"/>
      <c r="EM2679" s="75"/>
      <c r="EN2679" s="75"/>
      <c r="EO2679" s="75"/>
      <c r="EP2679" s="75"/>
      <c r="EQ2679" s="75"/>
      <c r="ER2679" s="75"/>
      <c r="ES2679" s="75"/>
      <c r="ET2679" s="75"/>
      <c r="EU2679" s="75"/>
      <c r="EV2679" s="75"/>
      <c r="EW2679" s="75"/>
      <c r="EX2679" s="75"/>
      <c r="EY2679" s="75"/>
      <c r="EZ2679" s="75"/>
      <c r="FA2679" s="75"/>
      <c r="FB2679" s="1341"/>
      <c r="FC2679" s="75"/>
      <c r="FD2679" s="75"/>
    </row>
    <row r="2680">
      <c r="A2680" s="1340"/>
      <c r="B2680" s="786"/>
      <c r="C2680" s="1283"/>
      <c r="D2680" s="786"/>
      <c r="E2680" s="786"/>
      <c r="F2680" s="786"/>
      <c r="G2680" s="786"/>
      <c r="H2680" s="786"/>
      <c r="I2680" s="786"/>
      <c r="J2680" s="786"/>
      <c r="K2680" s="786"/>
      <c r="L2680" s="786"/>
      <c r="M2680" s="786"/>
      <c r="N2680" s="1284"/>
      <c r="O2680" s="1284"/>
      <c r="P2680" s="1285"/>
      <c r="Q2680" s="363"/>
      <c r="R2680" s="363"/>
      <c r="S2680" s="75"/>
      <c r="T2680" s="857"/>
      <c r="U2680" s="1209"/>
      <c r="V2680" s="1200"/>
      <c r="W2680" s="1200"/>
      <c r="X2680" s="1200"/>
      <c r="Y2680" s="1201"/>
      <c r="Z2680" s="1200"/>
      <c r="AA2680" s="1200"/>
      <c r="AB2680" s="1200"/>
      <c r="AC2680" s="1202"/>
      <c r="AD2680" s="1216"/>
      <c r="AE2680" s="1204"/>
      <c r="AF2680" s="75"/>
      <c r="AG2680" s="75"/>
      <c r="AH2680" s="75"/>
      <c r="AI2680" s="75"/>
      <c r="AJ2680" s="75"/>
      <c r="AK2680" s="75"/>
      <c r="AL2680" s="75"/>
      <c r="AM2680" s="75"/>
      <c r="AN2680" s="75"/>
      <c r="AO2680" s="75"/>
      <c r="AP2680" s="75"/>
      <c r="AQ2680" s="75"/>
      <c r="AR2680" s="75"/>
      <c r="AS2680" s="1286"/>
      <c r="AT2680" s="75"/>
      <c r="AU2680" s="1286"/>
      <c r="AV2680" s="1286"/>
      <c r="AW2680" s="75"/>
      <c r="AX2680" s="75"/>
      <c r="AY2680" s="1286"/>
      <c r="AZ2680" s="75"/>
      <c r="BA2680" s="75"/>
      <c r="BB2680" s="75"/>
      <c r="BC2680" s="75"/>
      <c r="BD2680" s="75"/>
      <c r="BE2680" s="75"/>
      <c r="BF2680" s="75"/>
      <c r="BG2680" s="75"/>
      <c r="BH2680" s="75"/>
      <c r="BI2680" s="75"/>
      <c r="BJ2680" s="75"/>
      <c r="BK2680" s="75"/>
      <c r="BL2680" s="75"/>
      <c r="BM2680" s="75"/>
      <c r="BN2680" s="75"/>
      <c r="BO2680" s="75"/>
      <c r="BP2680" s="75"/>
      <c r="BQ2680" s="75"/>
      <c r="BR2680" s="75"/>
      <c r="BS2680" s="75"/>
      <c r="BT2680" s="75"/>
      <c r="BU2680" s="75"/>
      <c r="BV2680" s="75"/>
      <c r="BW2680" s="1286"/>
      <c r="BX2680" s="75"/>
      <c r="BY2680" s="75"/>
      <c r="BZ2680" s="75"/>
      <c r="CA2680" s="75"/>
      <c r="CB2680" s="75"/>
      <c r="CC2680" s="1286"/>
      <c r="CD2680" s="75"/>
      <c r="CE2680" s="75"/>
      <c r="CF2680" s="75"/>
      <c r="CG2680" s="75"/>
      <c r="CH2680" s="75"/>
      <c r="CI2680" s="1286"/>
      <c r="CJ2680" s="75"/>
      <c r="CK2680" s="1286"/>
      <c r="CL2680" s="75"/>
      <c r="CM2680" s="75"/>
      <c r="CN2680" s="75"/>
      <c r="CO2680" s="75"/>
      <c r="CP2680" s="75"/>
      <c r="CQ2680" s="75"/>
      <c r="CR2680" s="75"/>
      <c r="CS2680" s="75"/>
      <c r="CT2680" s="75"/>
      <c r="CU2680" s="75"/>
      <c r="CV2680" s="75"/>
      <c r="CW2680" s="75"/>
      <c r="CX2680" s="1286"/>
      <c r="CY2680" s="75"/>
      <c r="CZ2680" s="75"/>
      <c r="DA2680" s="75"/>
      <c r="DB2680" s="75"/>
      <c r="DC2680" s="75"/>
      <c r="DD2680" s="75"/>
      <c r="DE2680" s="75"/>
      <c r="DF2680" s="75"/>
      <c r="DG2680" s="1286"/>
      <c r="DH2680" s="75"/>
      <c r="DI2680" s="1286"/>
      <c r="DJ2680" s="75"/>
      <c r="DK2680" s="75"/>
      <c r="DL2680" s="75"/>
      <c r="DM2680" s="75"/>
      <c r="DN2680" s="75"/>
      <c r="DO2680" s="75"/>
      <c r="DP2680" s="75"/>
      <c r="DQ2680" s="75"/>
      <c r="DR2680" s="75"/>
      <c r="DS2680" s="75"/>
      <c r="DT2680" s="75"/>
      <c r="DU2680" s="75"/>
      <c r="DV2680" s="1286"/>
      <c r="DW2680" s="75"/>
      <c r="DX2680" s="75"/>
      <c r="DY2680" s="75"/>
      <c r="DZ2680" s="75"/>
      <c r="EA2680" s="75"/>
      <c r="EB2680" s="75"/>
      <c r="EC2680" s="75"/>
      <c r="ED2680" s="75"/>
      <c r="EE2680" s="75"/>
      <c r="EF2680" s="75"/>
      <c r="EG2680" s="75"/>
      <c r="EH2680" s="75"/>
      <c r="EI2680" s="75"/>
      <c r="EJ2680" s="75"/>
      <c r="EK2680" s="75"/>
      <c r="EL2680" s="75"/>
      <c r="EM2680" s="75"/>
      <c r="EN2680" s="75"/>
      <c r="EO2680" s="75"/>
      <c r="EP2680" s="75"/>
      <c r="EQ2680" s="75"/>
      <c r="ER2680" s="75"/>
      <c r="ES2680" s="75"/>
      <c r="ET2680" s="75"/>
      <c r="EU2680" s="75"/>
      <c r="EV2680" s="75"/>
      <c r="EW2680" s="75"/>
      <c r="EX2680" s="75"/>
      <c r="EY2680" s="75"/>
      <c r="EZ2680" s="75"/>
      <c r="FA2680" s="75"/>
      <c r="FB2680" s="1341"/>
      <c r="FC2680" s="75"/>
      <c r="FD2680" s="75"/>
    </row>
    <row r="2681">
      <c r="A2681" s="1340"/>
      <c r="B2681" s="786"/>
      <c r="C2681" s="1283"/>
      <c r="D2681" s="786"/>
      <c r="E2681" s="786"/>
      <c r="F2681" s="786"/>
      <c r="G2681" s="786"/>
      <c r="H2681" s="786"/>
      <c r="I2681" s="786"/>
      <c r="J2681" s="786"/>
      <c r="K2681" s="786"/>
      <c r="L2681" s="786"/>
      <c r="M2681" s="786"/>
      <c r="N2681" s="1284"/>
      <c r="O2681" s="1284"/>
      <c r="P2681" s="1285"/>
      <c r="Q2681" s="363"/>
      <c r="R2681" s="363"/>
      <c r="S2681" s="75"/>
      <c r="T2681" s="857"/>
      <c r="U2681" s="1209"/>
      <c r="V2681" s="1200"/>
      <c r="W2681" s="1200"/>
      <c r="X2681" s="1200"/>
      <c r="Y2681" s="1201"/>
      <c r="Z2681" s="1200"/>
      <c r="AA2681" s="1200"/>
      <c r="AB2681" s="1200"/>
      <c r="AC2681" s="1202"/>
      <c r="AD2681" s="1216"/>
      <c r="AE2681" s="1204"/>
      <c r="AF2681" s="75"/>
      <c r="AG2681" s="75"/>
      <c r="AH2681" s="75"/>
      <c r="AI2681" s="75"/>
      <c r="AJ2681" s="75"/>
      <c r="AK2681" s="75"/>
      <c r="AL2681" s="75"/>
      <c r="AM2681" s="75"/>
      <c r="AN2681" s="75"/>
      <c r="AO2681" s="75"/>
      <c r="AP2681" s="75"/>
      <c r="AQ2681" s="75"/>
      <c r="AR2681" s="75"/>
      <c r="AS2681" s="1286"/>
      <c r="AT2681" s="75"/>
      <c r="AU2681" s="1286"/>
      <c r="AV2681" s="1286"/>
      <c r="AW2681" s="75"/>
      <c r="AX2681" s="75"/>
      <c r="AY2681" s="1286"/>
      <c r="AZ2681" s="75"/>
      <c r="BA2681" s="75"/>
      <c r="BB2681" s="75"/>
      <c r="BC2681" s="75"/>
      <c r="BD2681" s="75"/>
      <c r="BE2681" s="75"/>
      <c r="BF2681" s="75"/>
      <c r="BG2681" s="75"/>
      <c r="BH2681" s="75"/>
      <c r="BI2681" s="75"/>
      <c r="BJ2681" s="75"/>
      <c r="BK2681" s="75"/>
      <c r="BL2681" s="75"/>
      <c r="BM2681" s="75"/>
      <c r="BN2681" s="75"/>
      <c r="BO2681" s="75"/>
      <c r="BP2681" s="75"/>
      <c r="BQ2681" s="75"/>
      <c r="BR2681" s="75"/>
      <c r="BS2681" s="75"/>
      <c r="BT2681" s="75"/>
      <c r="BU2681" s="75"/>
      <c r="BV2681" s="75"/>
      <c r="BW2681" s="1286"/>
      <c r="BX2681" s="75"/>
      <c r="BY2681" s="75"/>
      <c r="BZ2681" s="75"/>
      <c r="CA2681" s="75"/>
      <c r="CB2681" s="75"/>
      <c r="CC2681" s="1286"/>
      <c r="CD2681" s="75"/>
      <c r="CE2681" s="75"/>
      <c r="CF2681" s="75"/>
      <c r="CG2681" s="75"/>
      <c r="CH2681" s="75"/>
      <c r="CI2681" s="1286"/>
      <c r="CJ2681" s="75"/>
      <c r="CK2681" s="1286"/>
      <c r="CL2681" s="75"/>
      <c r="CM2681" s="75"/>
      <c r="CN2681" s="75"/>
      <c r="CO2681" s="75"/>
      <c r="CP2681" s="75"/>
      <c r="CQ2681" s="75"/>
      <c r="CR2681" s="75"/>
      <c r="CS2681" s="75"/>
      <c r="CT2681" s="75"/>
      <c r="CU2681" s="75"/>
      <c r="CV2681" s="75"/>
      <c r="CW2681" s="75"/>
      <c r="CX2681" s="1286"/>
      <c r="CY2681" s="75"/>
      <c r="CZ2681" s="75"/>
      <c r="DA2681" s="75"/>
      <c r="DB2681" s="75"/>
      <c r="DC2681" s="75"/>
      <c r="DD2681" s="75"/>
      <c r="DE2681" s="75"/>
      <c r="DF2681" s="75"/>
      <c r="DG2681" s="1286"/>
      <c r="DH2681" s="75"/>
      <c r="DI2681" s="1286"/>
      <c r="DJ2681" s="75"/>
      <c r="DK2681" s="75"/>
      <c r="DL2681" s="75"/>
      <c r="DM2681" s="75"/>
      <c r="DN2681" s="75"/>
      <c r="DO2681" s="75"/>
      <c r="DP2681" s="75"/>
      <c r="DQ2681" s="75"/>
      <c r="DR2681" s="75"/>
      <c r="DS2681" s="75"/>
      <c r="DT2681" s="75"/>
      <c r="DU2681" s="75"/>
      <c r="DV2681" s="1286"/>
      <c r="DW2681" s="75"/>
      <c r="DX2681" s="75"/>
      <c r="DY2681" s="75"/>
      <c r="DZ2681" s="75"/>
      <c r="EA2681" s="75"/>
      <c r="EB2681" s="75"/>
      <c r="EC2681" s="75"/>
      <c r="ED2681" s="75"/>
      <c r="EE2681" s="75"/>
      <c r="EF2681" s="75"/>
      <c r="EG2681" s="75"/>
      <c r="EH2681" s="75"/>
      <c r="EI2681" s="75"/>
      <c r="EJ2681" s="75"/>
      <c r="EK2681" s="75"/>
      <c r="EL2681" s="75"/>
      <c r="EM2681" s="75"/>
      <c r="EN2681" s="75"/>
      <c r="EO2681" s="75"/>
      <c r="EP2681" s="75"/>
      <c r="EQ2681" s="75"/>
      <c r="ER2681" s="75"/>
      <c r="ES2681" s="75"/>
      <c r="ET2681" s="75"/>
      <c r="EU2681" s="75"/>
      <c r="EV2681" s="75"/>
      <c r="EW2681" s="75"/>
      <c r="EX2681" s="75"/>
      <c r="EY2681" s="75"/>
      <c r="EZ2681" s="75"/>
      <c r="FA2681" s="75"/>
      <c r="FB2681" s="1341"/>
      <c r="FC2681" s="75"/>
      <c r="FD2681" s="75"/>
    </row>
    <row r="2682">
      <c r="A2682" s="1340"/>
      <c r="B2682" s="786"/>
      <c r="C2682" s="1283"/>
      <c r="D2682" s="786"/>
      <c r="E2682" s="786"/>
      <c r="F2682" s="786"/>
      <c r="G2682" s="786"/>
      <c r="H2682" s="786"/>
      <c r="I2682" s="786"/>
      <c r="J2682" s="786"/>
      <c r="K2682" s="786"/>
      <c r="L2682" s="786"/>
      <c r="M2682" s="786"/>
      <c r="N2682" s="1284"/>
      <c r="O2682" s="1284"/>
      <c r="P2682" s="1285"/>
      <c r="Q2682" s="363"/>
      <c r="R2682" s="363"/>
      <c r="S2682" s="75"/>
      <c r="T2682" s="857"/>
      <c r="U2682" s="1209"/>
      <c r="V2682" s="1200"/>
      <c r="W2682" s="1200"/>
      <c r="X2682" s="1200"/>
      <c r="Y2682" s="1201"/>
      <c r="Z2682" s="1200"/>
      <c r="AA2682" s="1200"/>
      <c r="AB2682" s="1200"/>
      <c r="AC2682" s="1202"/>
      <c r="AD2682" s="1216"/>
      <c r="AE2682" s="1204"/>
      <c r="AF2682" s="75"/>
      <c r="AG2682" s="75"/>
      <c r="AH2682" s="75"/>
      <c r="AI2682" s="75"/>
      <c r="AJ2682" s="75"/>
      <c r="AK2682" s="75"/>
      <c r="AL2682" s="75"/>
      <c r="AM2682" s="75"/>
      <c r="AN2682" s="75"/>
      <c r="AO2682" s="75"/>
      <c r="AP2682" s="75"/>
      <c r="AQ2682" s="75"/>
      <c r="AR2682" s="75"/>
      <c r="AS2682" s="1286"/>
      <c r="AT2682" s="75"/>
      <c r="AU2682" s="1286"/>
      <c r="AV2682" s="1286"/>
      <c r="AW2682" s="75"/>
      <c r="AX2682" s="75"/>
      <c r="AY2682" s="1286"/>
      <c r="AZ2682" s="75"/>
      <c r="BA2682" s="75"/>
      <c r="BB2682" s="75"/>
      <c r="BC2682" s="75"/>
      <c r="BD2682" s="75"/>
      <c r="BE2682" s="75"/>
      <c r="BF2682" s="75"/>
      <c r="BG2682" s="75"/>
      <c r="BH2682" s="75"/>
      <c r="BI2682" s="75"/>
      <c r="BJ2682" s="75"/>
      <c r="BK2682" s="75"/>
      <c r="BL2682" s="75"/>
      <c r="BM2682" s="75"/>
      <c r="BN2682" s="75"/>
      <c r="BO2682" s="75"/>
      <c r="BP2682" s="75"/>
      <c r="BQ2682" s="75"/>
      <c r="BR2682" s="75"/>
      <c r="BS2682" s="75"/>
      <c r="BT2682" s="75"/>
      <c r="BU2682" s="75"/>
      <c r="BV2682" s="75"/>
      <c r="BW2682" s="1286"/>
      <c r="BX2682" s="75"/>
      <c r="BY2682" s="75"/>
      <c r="BZ2682" s="75"/>
      <c r="CA2682" s="75"/>
      <c r="CB2682" s="75"/>
      <c r="CC2682" s="1286"/>
      <c r="CD2682" s="75"/>
      <c r="CE2682" s="75"/>
      <c r="CF2682" s="75"/>
      <c r="CG2682" s="75"/>
      <c r="CH2682" s="75"/>
      <c r="CI2682" s="1286"/>
      <c r="CJ2682" s="75"/>
      <c r="CK2682" s="1286"/>
      <c r="CL2682" s="75"/>
      <c r="CM2682" s="75"/>
      <c r="CN2682" s="75"/>
      <c r="CO2682" s="75"/>
      <c r="CP2682" s="75"/>
      <c r="CQ2682" s="75"/>
      <c r="CR2682" s="75"/>
      <c r="CS2682" s="75"/>
      <c r="CT2682" s="75"/>
      <c r="CU2682" s="75"/>
      <c r="CV2682" s="75"/>
      <c r="CW2682" s="75"/>
      <c r="CX2682" s="1286"/>
      <c r="CY2682" s="75"/>
      <c r="CZ2682" s="75"/>
      <c r="DA2682" s="75"/>
      <c r="DB2682" s="75"/>
      <c r="DC2682" s="75"/>
      <c r="DD2682" s="75"/>
      <c r="DE2682" s="75"/>
      <c r="DF2682" s="75"/>
      <c r="DG2682" s="1286"/>
      <c r="DH2682" s="75"/>
      <c r="DI2682" s="1286"/>
      <c r="DJ2682" s="75"/>
      <c r="DK2682" s="75"/>
      <c r="DL2682" s="75"/>
      <c r="DM2682" s="75"/>
      <c r="DN2682" s="75"/>
      <c r="DO2682" s="75"/>
      <c r="DP2682" s="75"/>
      <c r="DQ2682" s="75"/>
      <c r="DR2682" s="75"/>
      <c r="DS2682" s="75"/>
      <c r="DT2682" s="75"/>
      <c r="DU2682" s="75"/>
      <c r="DV2682" s="1286"/>
      <c r="DW2682" s="75"/>
      <c r="DX2682" s="75"/>
      <c r="DY2682" s="75"/>
      <c r="DZ2682" s="75"/>
      <c r="EA2682" s="75"/>
      <c r="EB2682" s="75"/>
      <c r="EC2682" s="75"/>
      <c r="ED2682" s="75"/>
      <c r="EE2682" s="75"/>
      <c r="EF2682" s="75"/>
      <c r="EG2682" s="75"/>
      <c r="EH2682" s="75"/>
      <c r="EI2682" s="75"/>
      <c r="EJ2682" s="75"/>
      <c r="EK2682" s="75"/>
      <c r="EL2682" s="75"/>
      <c r="EM2682" s="75"/>
      <c r="EN2682" s="75"/>
      <c r="EO2682" s="75"/>
      <c r="EP2682" s="75"/>
      <c r="EQ2682" s="75"/>
      <c r="ER2682" s="75"/>
      <c r="ES2682" s="75"/>
      <c r="ET2682" s="75"/>
      <c r="EU2682" s="75"/>
      <c r="EV2682" s="75"/>
      <c r="EW2682" s="75"/>
      <c r="EX2682" s="75"/>
      <c r="EY2682" s="75"/>
      <c r="EZ2682" s="75"/>
      <c r="FA2682" s="75"/>
      <c r="FB2682" s="1341"/>
      <c r="FC2682" s="75"/>
      <c r="FD2682" s="75"/>
    </row>
    <row r="2683">
      <c r="A2683" s="1340"/>
      <c r="B2683" s="786"/>
      <c r="C2683" s="1283"/>
      <c r="D2683" s="786"/>
      <c r="E2683" s="786"/>
      <c r="F2683" s="786"/>
      <c r="G2683" s="786"/>
      <c r="H2683" s="786"/>
      <c r="I2683" s="786"/>
      <c r="J2683" s="786"/>
      <c r="K2683" s="786"/>
      <c r="L2683" s="786"/>
      <c r="M2683" s="786"/>
      <c r="N2683" s="1284"/>
      <c r="O2683" s="1284"/>
      <c r="P2683" s="1285"/>
      <c r="Q2683" s="363"/>
      <c r="R2683" s="363"/>
      <c r="S2683" s="75"/>
      <c r="T2683" s="857"/>
      <c r="U2683" s="1209"/>
      <c r="V2683" s="1200"/>
      <c r="W2683" s="1200"/>
      <c r="X2683" s="1200"/>
      <c r="Y2683" s="1201"/>
      <c r="Z2683" s="1200"/>
      <c r="AA2683" s="1200"/>
      <c r="AB2683" s="1200"/>
      <c r="AC2683" s="1202"/>
      <c r="AD2683" s="1216"/>
      <c r="AE2683" s="1204"/>
      <c r="AF2683" s="75"/>
      <c r="AG2683" s="75"/>
      <c r="AH2683" s="75"/>
      <c r="AI2683" s="75"/>
      <c r="AJ2683" s="75"/>
      <c r="AK2683" s="75"/>
      <c r="AL2683" s="75"/>
      <c r="AM2683" s="75"/>
      <c r="AN2683" s="75"/>
      <c r="AO2683" s="75"/>
      <c r="AP2683" s="75"/>
      <c r="AQ2683" s="75"/>
      <c r="AR2683" s="75"/>
      <c r="AS2683" s="1286"/>
      <c r="AT2683" s="75"/>
      <c r="AU2683" s="1286"/>
      <c r="AV2683" s="1286"/>
      <c r="AW2683" s="75"/>
      <c r="AX2683" s="75"/>
      <c r="AY2683" s="1286"/>
      <c r="AZ2683" s="75"/>
      <c r="BA2683" s="75"/>
      <c r="BB2683" s="75"/>
      <c r="BC2683" s="75"/>
      <c r="BD2683" s="75"/>
      <c r="BE2683" s="75"/>
      <c r="BF2683" s="75"/>
      <c r="BG2683" s="75"/>
      <c r="BH2683" s="75"/>
      <c r="BI2683" s="75"/>
      <c r="BJ2683" s="75"/>
      <c r="BK2683" s="75"/>
      <c r="BL2683" s="75"/>
      <c r="BM2683" s="75"/>
      <c r="BN2683" s="75"/>
      <c r="BO2683" s="75"/>
      <c r="BP2683" s="75"/>
      <c r="BQ2683" s="75"/>
      <c r="BR2683" s="75"/>
      <c r="BS2683" s="75"/>
      <c r="BT2683" s="75"/>
      <c r="BU2683" s="75"/>
      <c r="BV2683" s="75"/>
      <c r="BW2683" s="1286"/>
      <c r="BX2683" s="75"/>
      <c r="BY2683" s="75"/>
      <c r="BZ2683" s="75"/>
      <c r="CA2683" s="75"/>
      <c r="CB2683" s="75"/>
      <c r="CC2683" s="1286"/>
      <c r="CD2683" s="75"/>
      <c r="CE2683" s="75"/>
      <c r="CF2683" s="75"/>
      <c r="CG2683" s="75"/>
      <c r="CH2683" s="75"/>
      <c r="CI2683" s="1286"/>
      <c r="CJ2683" s="75"/>
      <c r="CK2683" s="1286"/>
      <c r="CL2683" s="75"/>
      <c r="CM2683" s="75"/>
      <c r="CN2683" s="75"/>
      <c r="CO2683" s="75"/>
      <c r="CP2683" s="75"/>
      <c r="CQ2683" s="75"/>
      <c r="CR2683" s="75"/>
      <c r="CS2683" s="75"/>
      <c r="CT2683" s="75"/>
      <c r="CU2683" s="75"/>
      <c r="CV2683" s="75"/>
      <c r="CW2683" s="75"/>
      <c r="CX2683" s="1286"/>
      <c r="CY2683" s="75"/>
      <c r="CZ2683" s="75"/>
      <c r="DA2683" s="75"/>
      <c r="DB2683" s="75"/>
      <c r="DC2683" s="75"/>
      <c r="DD2683" s="75"/>
      <c r="DE2683" s="75"/>
      <c r="DF2683" s="75"/>
      <c r="DG2683" s="1286"/>
      <c r="DH2683" s="75"/>
      <c r="DI2683" s="1286"/>
      <c r="DJ2683" s="75"/>
      <c r="DK2683" s="75"/>
      <c r="DL2683" s="75"/>
      <c r="DM2683" s="75"/>
      <c r="DN2683" s="75"/>
      <c r="DO2683" s="75"/>
      <c r="DP2683" s="75"/>
      <c r="DQ2683" s="75"/>
      <c r="DR2683" s="75"/>
      <c r="DS2683" s="75"/>
      <c r="DT2683" s="75"/>
      <c r="DU2683" s="75"/>
      <c r="DV2683" s="1286"/>
      <c r="DW2683" s="75"/>
      <c r="DX2683" s="75"/>
      <c r="DY2683" s="75"/>
      <c r="DZ2683" s="75"/>
      <c r="EA2683" s="75"/>
      <c r="EB2683" s="75"/>
      <c r="EC2683" s="75"/>
      <c r="ED2683" s="75"/>
      <c r="EE2683" s="75"/>
      <c r="EF2683" s="75"/>
      <c r="EG2683" s="75"/>
      <c r="EH2683" s="75"/>
      <c r="EI2683" s="75"/>
      <c r="EJ2683" s="75"/>
      <c r="EK2683" s="75"/>
      <c r="EL2683" s="75"/>
      <c r="EM2683" s="75"/>
      <c r="EN2683" s="75"/>
      <c r="EO2683" s="75"/>
      <c r="EP2683" s="75"/>
      <c r="EQ2683" s="75"/>
      <c r="ER2683" s="75"/>
      <c r="ES2683" s="75"/>
      <c r="ET2683" s="75"/>
      <c r="EU2683" s="75"/>
      <c r="EV2683" s="75"/>
      <c r="EW2683" s="75"/>
      <c r="EX2683" s="75"/>
      <c r="EY2683" s="75"/>
      <c r="EZ2683" s="75"/>
      <c r="FA2683" s="75"/>
      <c r="FB2683" s="1341"/>
      <c r="FC2683" s="75"/>
      <c r="FD2683" s="75"/>
    </row>
    <row r="2684">
      <c r="A2684" s="1340"/>
      <c r="B2684" s="786"/>
      <c r="C2684" s="1283"/>
      <c r="D2684" s="786"/>
      <c r="E2684" s="786"/>
      <c r="F2684" s="786"/>
      <c r="G2684" s="786"/>
      <c r="H2684" s="786"/>
      <c r="I2684" s="786"/>
      <c r="J2684" s="786"/>
      <c r="K2684" s="786"/>
      <c r="L2684" s="786"/>
      <c r="M2684" s="786"/>
      <c r="N2684" s="1284"/>
      <c r="O2684" s="1284"/>
      <c r="P2684" s="1285"/>
      <c r="Q2684" s="363"/>
      <c r="R2684" s="363"/>
      <c r="S2684" s="75"/>
      <c r="T2684" s="857"/>
      <c r="U2684" s="1209"/>
      <c r="V2684" s="1200"/>
      <c r="W2684" s="1200"/>
      <c r="X2684" s="1200"/>
      <c r="Y2684" s="1201"/>
      <c r="Z2684" s="1200"/>
      <c r="AA2684" s="1200"/>
      <c r="AB2684" s="1200"/>
      <c r="AC2684" s="1202"/>
      <c r="AD2684" s="1216"/>
      <c r="AE2684" s="1204"/>
      <c r="AF2684" s="75"/>
      <c r="AG2684" s="75"/>
      <c r="AH2684" s="75"/>
      <c r="AI2684" s="75"/>
      <c r="AJ2684" s="75"/>
      <c r="AK2684" s="75"/>
      <c r="AL2684" s="75"/>
      <c r="AM2684" s="75"/>
      <c r="AN2684" s="75"/>
      <c r="AO2684" s="75"/>
      <c r="AP2684" s="75"/>
      <c r="AQ2684" s="75"/>
      <c r="AR2684" s="75"/>
      <c r="AS2684" s="1286"/>
      <c r="AT2684" s="75"/>
      <c r="AU2684" s="1286"/>
      <c r="AV2684" s="1286"/>
      <c r="AW2684" s="75"/>
      <c r="AX2684" s="75"/>
      <c r="AY2684" s="1286"/>
      <c r="AZ2684" s="75"/>
      <c r="BA2684" s="75"/>
      <c r="BB2684" s="75"/>
      <c r="BC2684" s="75"/>
      <c r="BD2684" s="75"/>
      <c r="BE2684" s="75"/>
      <c r="BF2684" s="75"/>
      <c r="BG2684" s="75"/>
      <c r="BH2684" s="75"/>
      <c r="BI2684" s="75"/>
      <c r="BJ2684" s="75"/>
      <c r="BK2684" s="75"/>
      <c r="BL2684" s="75"/>
      <c r="BM2684" s="75"/>
      <c r="BN2684" s="75"/>
      <c r="BO2684" s="75"/>
      <c r="BP2684" s="75"/>
      <c r="BQ2684" s="75"/>
      <c r="BR2684" s="75"/>
      <c r="BS2684" s="75"/>
      <c r="BT2684" s="75"/>
      <c r="BU2684" s="75"/>
      <c r="BV2684" s="75"/>
      <c r="BW2684" s="1286"/>
      <c r="BX2684" s="75"/>
      <c r="BY2684" s="75"/>
      <c r="BZ2684" s="75"/>
      <c r="CA2684" s="75"/>
      <c r="CB2684" s="75"/>
      <c r="CC2684" s="1286"/>
      <c r="CD2684" s="75"/>
      <c r="CE2684" s="75"/>
      <c r="CF2684" s="75"/>
      <c r="CG2684" s="75"/>
      <c r="CH2684" s="75"/>
      <c r="CI2684" s="1286"/>
      <c r="CJ2684" s="75"/>
      <c r="CK2684" s="1286"/>
      <c r="CL2684" s="75"/>
      <c r="CM2684" s="75"/>
      <c r="CN2684" s="75"/>
      <c r="CO2684" s="75"/>
      <c r="CP2684" s="75"/>
      <c r="CQ2684" s="75"/>
      <c r="CR2684" s="75"/>
      <c r="CS2684" s="75"/>
      <c r="CT2684" s="75"/>
      <c r="CU2684" s="75"/>
      <c r="CV2684" s="75"/>
      <c r="CW2684" s="75"/>
      <c r="CX2684" s="1286"/>
      <c r="CY2684" s="75"/>
      <c r="CZ2684" s="75"/>
      <c r="DA2684" s="75"/>
      <c r="DB2684" s="75"/>
      <c r="DC2684" s="75"/>
      <c r="DD2684" s="75"/>
      <c r="DE2684" s="75"/>
      <c r="DF2684" s="75"/>
      <c r="DG2684" s="1286"/>
      <c r="DH2684" s="75"/>
      <c r="DI2684" s="1286"/>
      <c r="DJ2684" s="75"/>
      <c r="DK2684" s="75"/>
      <c r="DL2684" s="75"/>
      <c r="DM2684" s="75"/>
      <c r="DN2684" s="75"/>
      <c r="DO2684" s="75"/>
      <c r="DP2684" s="75"/>
      <c r="DQ2684" s="75"/>
      <c r="DR2684" s="75"/>
      <c r="DS2684" s="75"/>
      <c r="DT2684" s="75"/>
      <c r="DU2684" s="75"/>
      <c r="DV2684" s="1286"/>
      <c r="DW2684" s="75"/>
      <c r="DX2684" s="75"/>
      <c r="DY2684" s="75"/>
      <c r="DZ2684" s="75"/>
      <c r="EA2684" s="75"/>
      <c r="EB2684" s="75"/>
      <c r="EC2684" s="75"/>
      <c r="ED2684" s="75"/>
      <c r="EE2684" s="75"/>
      <c r="EF2684" s="75"/>
      <c r="EG2684" s="75"/>
      <c r="EH2684" s="75"/>
      <c r="EI2684" s="75"/>
      <c r="EJ2684" s="75"/>
      <c r="EK2684" s="75"/>
      <c r="EL2684" s="75"/>
      <c r="EM2684" s="75"/>
      <c r="EN2684" s="75"/>
      <c r="EO2684" s="75"/>
      <c r="EP2684" s="75"/>
      <c r="EQ2684" s="75"/>
      <c r="ER2684" s="75"/>
      <c r="ES2684" s="75"/>
      <c r="ET2684" s="75"/>
      <c r="EU2684" s="75"/>
      <c r="EV2684" s="75"/>
      <c r="EW2684" s="75"/>
      <c r="EX2684" s="75"/>
      <c r="EY2684" s="75"/>
      <c r="EZ2684" s="75"/>
      <c r="FA2684" s="75"/>
      <c r="FB2684" s="1341"/>
      <c r="FC2684" s="75"/>
      <c r="FD2684" s="75"/>
    </row>
    <row r="2685">
      <c r="A2685" s="1340"/>
      <c r="B2685" s="786"/>
      <c r="C2685" s="1283"/>
      <c r="D2685" s="786"/>
      <c r="E2685" s="786"/>
      <c r="F2685" s="786"/>
      <c r="G2685" s="786"/>
      <c r="H2685" s="786"/>
      <c r="I2685" s="786"/>
      <c r="J2685" s="786"/>
      <c r="K2685" s="786"/>
      <c r="L2685" s="786"/>
      <c r="M2685" s="786"/>
      <c r="N2685" s="1284"/>
      <c r="O2685" s="1284"/>
      <c r="P2685" s="1285"/>
      <c r="Q2685" s="363"/>
      <c r="R2685" s="363"/>
      <c r="S2685" s="75"/>
      <c r="T2685" s="857"/>
      <c r="U2685" s="1209"/>
      <c r="V2685" s="1200"/>
      <c r="W2685" s="1200"/>
      <c r="X2685" s="1200"/>
      <c r="Y2685" s="1201"/>
      <c r="Z2685" s="1200"/>
      <c r="AA2685" s="1200"/>
      <c r="AB2685" s="1200"/>
      <c r="AC2685" s="1202"/>
      <c r="AD2685" s="1216"/>
      <c r="AE2685" s="1204"/>
      <c r="AF2685" s="75"/>
      <c r="AG2685" s="75"/>
      <c r="AH2685" s="75"/>
      <c r="AI2685" s="75"/>
      <c r="AJ2685" s="75"/>
      <c r="AK2685" s="75"/>
      <c r="AL2685" s="75"/>
      <c r="AM2685" s="75"/>
      <c r="AN2685" s="75"/>
      <c r="AO2685" s="75"/>
      <c r="AP2685" s="75"/>
      <c r="AQ2685" s="75"/>
      <c r="AR2685" s="75"/>
      <c r="AS2685" s="1286"/>
      <c r="AT2685" s="75"/>
      <c r="AU2685" s="1286"/>
      <c r="AV2685" s="1286"/>
      <c r="AW2685" s="75"/>
      <c r="AX2685" s="75"/>
      <c r="AY2685" s="1286"/>
      <c r="AZ2685" s="75"/>
      <c r="BA2685" s="75"/>
      <c r="BB2685" s="75"/>
      <c r="BC2685" s="75"/>
      <c r="BD2685" s="75"/>
      <c r="BE2685" s="75"/>
      <c r="BF2685" s="75"/>
      <c r="BG2685" s="75"/>
      <c r="BH2685" s="75"/>
      <c r="BI2685" s="75"/>
      <c r="BJ2685" s="75"/>
      <c r="BK2685" s="75"/>
      <c r="BL2685" s="75"/>
      <c r="BM2685" s="75"/>
      <c r="BN2685" s="75"/>
      <c r="BO2685" s="75"/>
      <c r="BP2685" s="75"/>
      <c r="BQ2685" s="75"/>
      <c r="BR2685" s="75"/>
      <c r="BS2685" s="75"/>
      <c r="BT2685" s="75"/>
      <c r="BU2685" s="75"/>
      <c r="BV2685" s="75"/>
      <c r="BW2685" s="1286"/>
      <c r="BX2685" s="75"/>
      <c r="BY2685" s="75"/>
      <c r="BZ2685" s="75"/>
      <c r="CA2685" s="75"/>
      <c r="CB2685" s="75"/>
      <c r="CC2685" s="1286"/>
      <c r="CD2685" s="75"/>
      <c r="CE2685" s="75"/>
      <c r="CF2685" s="75"/>
      <c r="CG2685" s="75"/>
      <c r="CH2685" s="75"/>
      <c r="CI2685" s="1286"/>
      <c r="CJ2685" s="75"/>
      <c r="CK2685" s="1286"/>
      <c r="CL2685" s="75"/>
      <c r="CM2685" s="75"/>
      <c r="CN2685" s="75"/>
      <c r="CO2685" s="75"/>
      <c r="CP2685" s="75"/>
      <c r="CQ2685" s="75"/>
      <c r="CR2685" s="75"/>
      <c r="CS2685" s="75"/>
      <c r="CT2685" s="75"/>
      <c r="CU2685" s="75"/>
      <c r="CV2685" s="75"/>
      <c r="CW2685" s="75"/>
      <c r="CX2685" s="1286"/>
      <c r="CY2685" s="75"/>
      <c r="CZ2685" s="75"/>
      <c r="DA2685" s="75"/>
      <c r="DB2685" s="75"/>
      <c r="DC2685" s="75"/>
      <c r="DD2685" s="75"/>
      <c r="DE2685" s="75"/>
      <c r="DF2685" s="75"/>
      <c r="DG2685" s="1286"/>
      <c r="DH2685" s="75"/>
      <c r="DI2685" s="1286"/>
      <c r="DJ2685" s="75"/>
      <c r="DK2685" s="75"/>
      <c r="DL2685" s="75"/>
      <c r="DM2685" s="75"/>
      <c r="DN2685" s="75"/>
      <c r="DO2685" s="75"/>
      <c r="DP2685" s="75"/>
      <c r="DQ2685" s="75"/>
      <c r="DR2685" s="75"/>
      <c r="DS2685" s="75"/>
      <c r="DT2685" s="75"/>
      <c r="DU2685" s="75"/>
      <c r="DV2685" s="1286"/>
      <c r="DW2685" s="75"/>
      <c r="DX2685" s="75"/>
      <c r="DY2685" s="75"/>
      <c r="DZ2685" s="75"/>
      <c r="EA2685" s="75"/>
      <c r="EB2685" s="75"/>
      <c r="EC2685" s="75"/>
      <c r="ED2685" s="75"/>
      <c r="EE2685" s="75"/>
      <c r="EF2685" s="75"/>
      <c r="EG2685" s="75"/>
      <c r="EH2685" s="75"/>
      <c r="EI2685" s="75"/>
      <c r="EJ2685" s="75"/>
      <c r="EK2685" s="75"/>
      <c r="EL2685" s="75"/>
      <c r="EM2685" s="75"/>
      <c r="EN2685" s="75"/>
      <c r="EO2685" s="75"/>
      <c r="EP2685" s="75"/>
      <c r="EQ2685" s="75"/>
      <c r="ER2685" s="75"/>
      <c r="ES2685" s="75"/>
      <c r="ET2685" s="75"/>
      <c r="EU2685" s="75"/>
      <c r="EV2685" s="75"/>
      <c r="EW2685" s="75"/>
      <c r="EX2685" s="75"/>
      <c r="EY2685" s="75"/>
      <c r="EZ2685" s="75"/>
      <c r="FA2685" s="75"/>
      <c r="FB2685" s="1341"/>
      <c r="FC2685" s="75"/>
      <c r="FD2685" s="75"/>
    </row>
    <row r="2686">
      <c r="A2686" s="1340"/>
      <c r="B2686" s="786"/>
      <c r="C2686" s="1283"/>
      <c r="D2686" s="786"/>
      <c r="E2686" s="786"/>
      <c r="F2686" s="786"/>
      <c r="G2686" s="786"/>
      <c r="H2686" s="786"/>
      <c r="I2686" s="786"/>
      <c r="J2686" s="786"/>
      <c r="K2686" s="786"/>
      <c r="L2686" s="786"/>
      <c r="M2686" s="786"/>
      <c r="N2686" s="1284"/>
      <c r="O2686" s="1284"/>
      <c r="P2686" s="1285"/>
      <c r="Q2686" s="363"/>
      <c r="R2686" s="363"/>
      <c r="S2686" s="75"/>
      <c r="T2686" s="857"/>
      <c r="U2686" s="1209"/>
      <c r="V2686" s="1200"/>
      <c r="W2686" s="1200"/>
      <c r="X2686" s="1200"/>
      <c r="Y2686" s="1201"/>
      <c r="Z2686" s="1200"/>
      <c r="AA2686" s="1200"/>
      <c r="AB2686" s="1200"/>
      <c r="AC2686" s="1202"/>
      <c r="AD2686" s="1216"/>
      <c r="AE2686" s="1204"/>
      <c r="AF2686" s="75"/>
      <c r="AG2686" s="75"/>
      <c r="AH2686" s="75"/>
      <c r="AI2686" s="75"/>
      <c r="AJ2686" s="75"/>
      <c r="AK2686" s="75"/>
      <c r="AL2686" s="75"/>
      <c r="AM2686" s="75"/>
      <c r="AN2686" s="75"/>
      <c r="AO2686" s="75"/>
      <c r="AP2686" s="75"/>
      <c r="AQ2686" s="75"/>
      <c r="AR2686" s="75"/>
      <c r="AS2686" s="1286"/>
      <c r="AT2686" s="75"/>
      <c r="AU2686" s="1286"/>
      <c r="AV2686" s="1286"/>
      <c r="AW2686" s="75"/>
      <c r="AX2686" s="75"/>
      <c r="AY2686" s="1286"/>
      <c r="AZ2686" s="75"/>
      <c r="BA2686" s="75"/>
      <c r="BB2686" s="75"/>
      <c r="BC2686" s="75"/>
      <c r="BD2686" s="75"/>
      <c r="BE2686" s="75"/>
      <c r="BF2686" s="75"/>
      <c r="BG2686" s="75"/>
      <c r="BH2686" s="75"/>
      <c r="BI2686" s="75"/>
      <c r="BJ2686" s="75"/>
      <c r="BK2686" s="75"/>
      <c r="BL2686" s="75"/>
      <c r="BM2686" s="75"/>
      <c r="BN2686" s="75"/>
      <c r="BO2686" s="75"/>
      <c r="BP2686" s="75"/>
      <c r="BQ2686" s="75"/>
      <c r="BR2686" s="75"/>
      <c r="BS2686" s="75"/>
      <c r="BT2686" s="75"/>
      <c r="BU2686" s="75"/>
      <c r="BV2686" s="75"/>
      <c r="BW2686" s="1286"/>
      <c r="BX2686" s="75"/>
      <c r="BY2686" s="75"/>
      <c r="BZ2686" s="75"/>
      <c r="CA2686" s="75"/>
      <c r="CB2686" s="75"/>
      <c r="CC2686" s="1286"/>
      <c r="CD2686" s="75"/>
      <c r="CE2686" s="75"/>
      <c r="CF2686" s="75"/>
      <c r="CG2686" s="75"/>
      <c r="CH2686" s="75"/>
      <c r="CI2686" s="1286"/>
      <c r="CJ2686" s="75"/>
      <c r="CK2686" s="1286"/>
      <c r="CL2686" s="75"/>
      <c r="CM2686" s="75"/>
      <c r="CN2686" s="75"/>
      <c r="CO2686" s="75"/>
      <c r="CP2686" s="75"/>
      <c r="CQ2686" s="75"/>
      <c r="CR2686" s="75"/>
      <c r="CS2686" s="75"/>
      <c r="CT2686" s="75"/>
      <c r="CU2686" s="75"/>
      <c r="CV2686" s="75"/>
      <c r="CW2686" s="75"/>
      <c r="CX2686" s="1286"/>
      <c r="CY2686" s="75"/>
      <c r="CZ2686" s="75"/>
      <c r="DA2686" s="75"/>
      <c r="DB2686" s="75"/>
      <c r="DC2686" s="75"/>
      <c r="DD2686" s="75"/>
      <c r="DE2686" s="75"/>
      <c r="DF2686" s="75"/>
      <c r="DG2686" s="1286"/>
      <c r="DH2686" s="75"/>
      <c r="DI2686" s="1286"/>
      <c r="DJ2686" s="75"/>
      <c r="DK2686" s="75"/>
      <c r="DL2686" s="75"/>
      <c r="DM2686" s="75"/>
      <c r="DN2686" s="75"/>
      <c r="DO2686" s="75"/>
      <c r="DP2686" s="75"/>
      <c r="DQ2686" s="75"/>
      <c r="DR2686" s="75"/>
      <c r="DS2686" s="75"/>
      <c r="DT2686" s="75"/>
      <c r="DU2686" s="75"/>
      <c r="DV2686" s="1286"/>
      <c r="DW2686" s="75"/>
      <c r="DX2686" s="75"/>
      <c r="DY2686" s="75"/>
      <c r="DZ2686" s="75"/>
      <c r="EA2686" s="75"/>
      <c r="EB2686" s="75"/>
      <c r="EC2686" s="75"/>
      <c r="ED2686" s="75"/>
      <c r="EE2686" s="75"/>
      <c r="EF2686" s="75"/>
      <c r="EG2686" s="75"/>
      <c r="EH2686" s="75"/>
      <c r="EI2686" s="75"/>
      <c r="EJ2686" s="75"/>
      <c r="EK2686" s="75"/>
      <c r="EL2686" s="75"/>
      <c r="EM2686" s="75"/>
      <c r="EN2686" s="75"/>
      <c r="EO2686" s="75"/>
      <c r="EP2686" s="75"/>
      <c r="EQ2686" s="75"/>
      <c r="ER2686" s="75"/>
      <c r="ES2686" s="75"/>
      <c r="ET2686" s="75"/>
      <c r="EU2686" s="75"/>
      <c r="EV2686" s="75"/>
      <c r="EW2686" s="75"/>
      <c r="EX2686" s="75"/>
      <c r="EY2686" s="75"/>
      <c r="EZ2686" s="75"/>
      <c r="FA2686" s="75"/>
      <c r="FB2686" s="1341"/>
      <c r="FC2686" s="75"/>
      <c r="FD2686" s="75"/>
    </row>
    <row r="2687">
      <c r="A2687" s="1340"/>
      <c r="B2687" s="786"/>
      <c r="C2687" s="1283"/>
      <c r="D2687" s="786"/>
      <c r="E2687" s="786"/>
      <c r="F2687" s="786"/>
      <c r="G2687" s="786"/>
      <c r="H2687" s="786"/>
      <c r="I2687" s="786"/>
      <c r="J2687" s="786"/>
      <c r="K2687" s="786"/>
      <c r="L2687" s="786"/>
      <c r="M2687" s="786"/>
      <c r="N2687" s="1284"/>
      <c r="O2687" s="1284"/>
      <c r="P2687" s="1285"/>
      <c r="Q2687" s="363"/>
      <c r="R2687" s="363"/>
      <c r="S2687" s="75"/>
      <c r="T2687" s="857"/>
      <c r="U2687" s="1209"/>
      <c r="V2687" s="1200"/>
      <c r="W2687" s="1200"/>
      <c r="X2687" s="1200"/>
      <c r="Y2687" s="1201"/>
      <c r="Z2687" s="1200"/>
      <c r="AA2687" s="1200"/>
      <c r="AB2687" s="1200"/>
      <c r="AC2687" s="1202"/>
      <c r="AD2687" s="1216"/>
      <c r="AE2687" s="1204"/>
      <c r="AF2687" s="75"/>
      <c r="AG2687" s="75"/>
      <c r="AH2687" s="75"/>
      <c r="AI2687" s="75"/>
      <c r="AJ2687" s="75"/>
      <c r="AK2687" s="75"/>
      <c r="AL2687" s="75"/>
      <c r="AM2687" s="75"/>
      <c r="AN2687" s="75"/>
      <c r="AO2687" s="75"/>
      <c r="AP2687" s="75"/>
      <c r="AQ2687" s="75"/>
      <c r="AR2687" s="75"/>
      <c r="AS2687" s="1286"/>
      <c r="AT2687" s="75"/>
      <c r="AU2687" s="1286"/>
      <c r="AV2687" s="1286"/>
      <c r="AW2687" s="75"/>
      <c r="AX2687" s="75"/>
      <c r="AY2687" s="1286"/>
      <c r="AZ2687" s="75"/>
      <c r="BA2687" s="75"/>
      <c r="BB2687" s="75"/>
      <c r="BC2687" s="75"/>
      <c r="BD2687" s="75"/>
      <c r="BE2687" s="75"/>
      <c r="BF2687" s="75"/>
      <c r="BG2687" s="75"/>
      <c r="BH2687" s="75"/>
      <c r="BI2687" s="75"/>
      <c r="BJ2687" s="75"/>
      <c r="BK2687" s="75"/>
      <c r="BL2687" s="75"/>
      <c r="BM2687" s="75"/>
      <c r="BN2687" s="75"/>
      <c r="BO2687" s="75"/>
      <c r="BP2687" s="75"/>
      <c r="BQ2687" s="75"/>
      <c r="BR2687" s="75"/>
      <c r="BS2687" s="75"/>
      <c r="BT2687" s="75"/>
      <c r="BU2687" s="75"/>
      <c r="BV2687" s="75"/>
      <c r="BW2687" s="1286"/>
      <c r="BX2687" s="75"/>
      <c r="BY2687" s="75"/>
      <c r="BZ2687" s="75"/>
      <c r="CA2687" s="75"/>
      <c r="CB2687" s="75"/>
      <c r="CC2687" s="1286"/>
      <c r="CD2687" s="75"/>
      <c r="CE2687" s="75"/>
      <c r="CF2687" s="75"/>
      <c r="CG2687" s="75"/>
      <c r="CH2687" s="75"/>
      <c r="CI2687" s="1286"/>
      <c r="CJ2687" s="75"/>
      <c r="CK2687" s="1286"/>
      <c r="CL2687" s="75"/>
      <c r="CM2687" s="75"/>
      <c r="CN2687" s="75"/>
      <c r="CO2687" s="75"/>
      <c r="CP2687" s="75"/>
      <c r="CQ2687" s="75"/>
      <c r="CR2687" s="75"/>
      <c r="CS2687" s="75"/>
      <c r="CT2687" s="75"/>
      <c r="CU2687" s="75"/>
      <c r="CV2687" s="75"/>
      <c r="CW2687" s="75"/>
      <c r="CX2687" s="1286"/>
      <c r="CY2687" s="75"/>
      <c r="CZ2687" s="75"/>
      <c r="DA2687" s="75"/>
      <c r="DB2687" s="75"/>
      <c r="DC2687" s="75"/>
      <c r="DD2687" s="75"/>
      <c r="DE2687" s="75"/>
      <c r="DF2687" s="75"/>
      <c r="DG2687" s="1286"/>
      <c r="DH2687" s="75"/>
      <c r="DI2687" s="1286"/>
      <c r="DJ2687" s="75"/>
      <c r="DK2687" s="75"/>
      <c r="DL2687" s="75"/>
      <c r="DM2687" s="75"/>
      <c r="DN2687" s="75"/>
      <c r="DO2687" s="75"/>
      <c r="DP2687" s="75"/>
      <c r="DQ2687" s="75"/>
      <c r="DR2687" s="75"/>
      <c r="DS2687" s="75"/>
      <c r="DT2687" s="75"/>
      <c r="DU2687" s="75"/>
      <c r="DV2687" s="1286"/>
      <c r="DW2687" s="75"/>
      <c r="DX2687" s="75"/>
      <c r="DY2687" s="75"/>
      <c r="DZ2687" s="75"/>
      <c r="EA2687" s="75"/>
      <c r="EB2687" s="75"/>
      <c r="EC2687" s="75"/>
      <c r="ED2687" s="75"/>
      <c r="EE2687" s="75"/>
      <c r="EF2687" s="75"/>
      <c r="EG2687" s="75"/>
      <c r="EH2687" s="75"/>
      <c r="EI2687" s="75"/>
      <c r="EJ2687" s="75"/>
      <c r="EK2687" s="75"/>
      <c r="EL2687" s="75"/>
      <c r="EM2687" s="75"/>
      <c r="EN2687" s="75"/>
      <c r="EO2687" s="75"/>
      <c r="EP2687" s="75"/>
      <c r="EQ2687" s="75"/>
      <c r="ER2687" s="75"/>
      <c r="ES2687" s="75"/>
      <c r="ET2687" s="75"/>
      <c r="EU2687" s="75"/>
      <c r="EV2687" s="75"/>
      <c r="EW2687" s="75"/>
      <c r="EX2687" s="75"/>
      <c r="EY2687" s="75"/>
      <c r="EZ2687" s="75"/>
      <c r="FA2687" s="75"/>
      <c r="FB2687" s="1341"/>
      <c r="FC2687" s="75"/>
      <c r="FD2687" s="75"/>
    </row>
    <row r="2688">
      <c r="A2688" s="1340"/>
      <c r="B2688" s="786"/>
      <c r="C2688" s="1283"/>
      <c r="D2688" s="786"/>
      <c r="E2688" s="786"/>
      <c r="F2688" s="786"/>
      <c r="G2688" s="786"/>
      <c r="H2688" s="786"/>
      <c r="I2688" s="786"/>
      <c r="J2688" s="786"/>
      <c r="K2688" s="786"/>
      <c r="L2688" s="786"/>
      <c r="M2688" s="786"/>
      <c r="N2688" s="1284"/>
      <c r="O2688" s="1284"/>
      <c r="P2688" s="1285"/>
      <c r="Q2688" s="363"/>
      <c r="R2688" s="363"/>
      <c r="S2688" s="75"/>
      <c r="T2688" s="857"/>
      <c r="U2688" s="1209"/>
      <c r="V2688" s="1200"/>
      <c r="W2688" s="1200"/>
      <c r="X2688" s="1200"/>
      <c r="Y2688" s="1201"/>
      <c r="Z2688" s="1200"/>
      <c r="AA2688" s="1200"/>
      <c r="AB2688" s="1200"/>
      <c r="AC2688" s="1202"/>
      <c r="AD2688" s="1216"/>
      <c r="AE2688" s="1204"/>
      <c r="AF2688" s="75"/>
      <c r="AG2688" s="75"/>
      <c r="AH2688" s="75"/>
      <c r="AI2688" s="75"/>
      <c r="AJ2688" s="75"/>
      <c r="AK2688" s="75"/>
      <c r="AL2688" s="75"/>
      <c r="AM2688" s="75"/>
      <c r="AN2688" s="75"/>
      <c r="AO2688" s="75"/>
      <c r="AP2688" s="75"/>
      <c r="AQ2688" s="75"/>
      <c r="AR2688" s="75"/>
      <c r="AS2688" s="1286"/>
      <c r="AT2688" s="75"/>
      <c r="AU2688" s="1286"/>
      <c r="AV2688" s="1286"/>
      <c r="AW2688" s="75"/>
      <c r="AX2688" s="75"/>
      <c r="AY2688" s="1286"/>
      <c r="AZ2688" s="75"/>
      <c r="BA2688" s="75"/>
      <c r="BB2688" s="75"/>
      <c r="BC2688" s="75"/>
      <c r="BD2688" s="75"/>
      <c r="BE2688" s="75"/>
      <c r="BF2688" s="75"/>
      <c r="BG2688" s="75"/>
      <c r="BH2688" s="75"/>
      <c r="BI2688" s="75"/>
      <c r="BJ2688" s="75"/>
      <c r="BK2688" s="75"/>
      <c r="BL2688" s="75"/>
      <c r="BM2688" s="75"/>
      <c r="BN2688" s="75"/>
      <c r="BO2688" s="75"/>
      <c r="BP2688" s="75"/>
      <c r="BQ2688" s="75"/>
      <c r="BR2688" s="75"/>
      <c r="BS2688" s="75"/>
      <c r="BT2688" s="75"/>
      <c r="BU2688" s="75"/>
      <c r="BV2688" s="75"/>
      <c r="BW2688" s="1286"/>
      <c r="BX2688" s="75"/>
      <c r="BY2688" s="75"/>
      <c r="BZ2688" s="75"/>
      <c r="CA2688" s="75"/>
      <c r="CB2688" s="75"/>
      <c r="CC2688" s="1286"/>
      <c r="CD2688" s="75"/>
      <c r="CE2688" s="75"/>
      <c r="CF2688" s="75"/>
      <c r="CG2688" s="75"/>
      <c r="CH2688" s="75"/>
      <c r="CI2688" s="1286"/>
      <c r="CJ2688" s="75"/>
      <c r="CK2688" s="1286"/>
      <c r="CL2688" s="75"/>
      <c r="CM2688" s="75"/>
      <c r="CN2688" s="75"/>
      <c r="CO2688" s="75"/>
      <c r="CP2688" s="75"/>
      <c r="CQ2688" s="75"/>
      <c r="CR2688" s="75"/>
      <c r="CS2688" s="75"/>
      <c r="CT2688" s="75"/>
      <c r="CU2688" s="75"/>
      <c r="CV2688" s="75"/>
      <c r="CW2688" s="75"/>
      <c r="CX2688" s="1286"/>
      <c r="CY2688" s="75"/>
      <c r="CZ2688" s="75"/>
      <c r="DA2688" s="75"/>
      <c r="DB2688" s="75"/>
      <c r="DC2688" s="75"/>
      <c r="DD2688" s="75"/>
      <c r="DE2688" s="75"/>
      <c r="DF2688" s="75"/>
      <c r="DG2688" s="1286"/>
      <c r="DH2688" s="75"/>
      <c r="DI2688" s="1286"/>
      <c r="DJ2688" s="75"/>
      <c r="DK2688" s="75"/>
      <c r="DL2688" s="75"/>
      <c r="DM2688" s="75"/>
      <c r="DN2688" s="75"/>
      <c r="DO2688" s="75"/>
      <c r="DP2688" s="75"/>
      <c r="DQ2688" s="75"/>
      <c r="DR2688" s="75"/>
      <c r="DS2688" s="75"/>
      <c r="DT2688" s="75"/>
      <c r="DU2688" s="75"/>
      <c r="DV2688" s="1286"/>
      <c r="DW2688" s="75"/>
      <c r="DX2688" s="75"/>
      <c r="DY2688" s="75"/>
      <c r="DZ2688" s="75"/>
      <c r="EA2688" s="75"/>
      <c r="EB2688" s="75"/>
      <c r="EC2688" s="75"/>
      <c r="ED2688" s="75"/>
      <c r="EE2688" s="75"/>
      <c r="EF2688" s="75"/>
      <c r="EG2688" s="75"/>
      <c r="EH2688" s="75"/>
      <c r="EI2688" s="75"/>
      <c r="EJ2688" s="75"/>
      <c r="EK2688" s="75"/>
      <c r="EL2688" s="75"/>
      <c r="EM2688" s="75"/>
      <c r="EN2688" s="75"/>
      <c r="EO2688" s="75"/>
      <c r="EP2688" s="75"/>
      <c r="EQ2688" s="75"/>
      <c r="ER2688" s="75"/>
      <c r="ES2688" s="75"/>
      <c r="ET2688" s="75"/>
      <c r="EU2688" s="75"/>
      <c r="EV2688" s="75"/>
      <c r="EW2688" s="75"/>
      <c r="EX2688" s="75"/>
      <c r="EY2688" s="75"/>
      <c r="EZ2688" s="75"/>
      <c r="FA2688" s="75"/>
      <c r="FB2688" s="1341"/>
      <c r="FC2688" s="75"/>
      <c r="FD2688" s="75"/>
    </row>
    <row r="2689">
      <c r="A2689" s="1340"/>
      <c r="B2689" s="786"/>
      <c r="C2689" s="1283"/>
      <c r="D2689" s="786"/>
      <c r="E2689" s="786"/>
      <c r="F2689" s="786"/>
      <c r="G2689" s="786"/>
      <c r="H2689" s="786"/>
      <c r="I2689" s="786"/>
      <c r="J2689" s="786"/>
      <c r="K2689" s="786"/>
      <c r="L2689" s="786"/>
      <c r="M2689" s="786"/>
      <c r="N2689" s="1284"/>
      <c r="O2689" s="1284"/>
      <c r="P2689" s="1285"/>
      <c r="Q2689" s="363"/>
      <c r="R2689" s="363"/>
      <c r="S2689" s="75"/>
      <c r="T2689" s="857"/>
      <c r="U2689" s="1209"/>
      <c r="V2689" s="1200"/>
      <c r="W2689" s="1200"/>
      <c r="X2689" s="1200"/>
      <c r="Y2689" s="1201"/>
      <c r="Z2689" s="1200"/>
      <c r="AA2689" s="1200"/>
      <c r="AB2689" s="1200"/>
      <c r="AC2689" s="1202"/>
      <c r="AD2689" s="1216"/>
      <c r="AE2689" s="1204"/>
      <c r="AF2689" s="75"/>
      <c r="AG2689" s="75"/>
      <c r="AH2689" s="75"/>
      <c r="AI2689" s="75"/>
      <c r="AJ2689" s="75"/>
      <c r="AK2689" s="75"/>
      <c r="AL2689" s="75"/>
      <c r="AM2689" s="75"/>
      <c r="AN2689" s="75"/>
      <c r="AO2689" s="75"/>
      <c r="AP2689" s="75"/>
      <c r="AQ2689" s="75"/>
      <c r="AR2689" s="75"/>
      <c r="AS2689" s="1286"/>
      <c r="AT2689" s="75"/>
      <c r="AU2689" s="1286"/>
      <c r="AV2689" s="1286"/>
      <c r="AW2689" s="75"/>
      <c r="AX2689" s="75"/>
      <c r="AY2689" s="1286"/>
      <c r="AZ2689" s="75"/>
      <c r="BA2689" s="75"/>
      <c r="BB2689" s="75"/>
      <c r="BC2689" s="75"/>
      <c r="BD2689" s="75"/>
      <c r="BE2689" s="75"/>
      <c r="BF2689" s="75"/>
      <c r="BG2689" s="75"/>
      <c r="BH2689" s="75"/>
      <c r="BI2689" s="75"/>
      <c r="BJ2689" s="75"/>
      <c r="BK2689" s="75"/>
      <c r="BL2689" s="75"/>
      <c r="BM2689" s="75"/>
      <c r="BN2689" s="75"/>
      <c r="BO2689" s="75"/>
      <c r="BP2689" s="75"/>
      <c r="BQ2689" s="75"/>
      <c r="BR2689" s="75"/>
      <c r="BS2689" s="75"/>
      <c r="BT2689" s="75"/>
      <c r="BU2689" s="75"/>
      <c r="BV2689" s="75"/>
      <c r="BW2689" s="1286"/>
      <c r="BX2689" s="75"/>
      <c r="BY2689" s="75"/>
      <c r="BZ2689" s="75"/>
      <c r="CA2689" s="75"/>
      <c r="CB2689" s="75"/>
      <c r="CC2689" s="1286"/>
      <c r="CD2689" s="75"/>
      <c r="CE2689" s="75"/>
      <c r="CF2689" s="75"/>
      <c r="CG2689" s="75"/>
      <c r="CH2689" s="75"/>
      <c r="CI2689" s="1286"/>
      <c r="CJ2689" s="75"/>
      <c r="CK2689" s="1286"/>
      <c r="CL2689" s="75"/>
      <c r="CM2689" s="75"/>
      <c r="CN2689" s="75"/>
      <c r="CO2689" s="75"/>
      <c r="CP2689" s="75"/>
      <c r="CQ2689" s="75"/>
      <c r="CR2689" s="75"/>
      <c r="CS2689" s="75"/>
      <c r="CT2689" s="75"/>
      <c r="CU2689" s="75"/>
      <c r="CV2689" s="75"/>
      <c r="CW2689" s="75"/>
      <c r="CX2689" s="1286"/>
      <c r="CY2689" s="75"/>
      <c r="CZ2689" s="75"/>
      <c r="DA2689" s="75"/>
      <c r="DB2689" s="75"/>
      <c r="DC2689" s="75"/>
      <c r="DD2689" s="75"/>
      <c r="DE2689" s="75"/>
      <c r="DF2689" s="75"/>
      <c r="DG2689" s="1286"/>
      <c r="DH2689" s="75"/>
      <c r="DI2689" s="1286"/>
      <c r="DJ2689" s="75"/>
      <c r="DK2689" s="75"/>
      <c r="DL2689" s="75"/>
      <c r="DM2689" s="75"/>
      <c r="DN2689" s="75"/>
      <c r="DO2689" s="75"/>
      <c r="DP2689" s="75"/>
      <c r="DQ2689" s="75"/>
      <c r="DR2689" s="75"/>
      <c r="DS2689" s="75"/>
      <c r="DT2689" s="75"/>
      <c r="DU2689" s="75"/>
      <c r="DV2689" s="1286"/>
      <c r="DW2689" s="75"/>
      <c r="DX2689" s="75"/>
      <c r="DY2689" s="75"/>
      <c r="DZ2689" s="75"/>
      <c r="EA2689" s="75"/>
      <c r="EB2689" s="75"/>
      <c r="EC2689" s="75"/>
      <c r="ED2689" s="75"/>
      <c r="EE2689" s="75"/>
      <c r="EF2689" s="75"/>
      <c r="EG2689" s="75"/>
      <c r="EH2689" s="75"/>
      <c r="EI2689" s="75"/>
      <c r="EJ2689" s="75"/>
      <c r="EK2689" s="75"/>
      <c r="EL2689" s="75"/>
      <c r="EM2689" s="75"/>
      <c r="EN2689" s="75"/>
      <c r="EO2689" s="75"/>
      <c r="EP2689" s="75"/>
      <c r="EQ2689" s="75"/>
      <c r="ER2689" s="75"/>
      <c r="ES2689" s="75"/>
      <c r="ET2689" s="75"/>
      <c r="EU2689" s="75"/>
      <c r="EV2689" s="75"/>
      <c r="EW2689" s="75"/>
      <c r="EX2689" s="75"/>
      <c r="EY2689" s="75"/>
      <c r="EZ2689" s="75"/>
      <c r="FA2689" s="75"/>
      <c r="FB2689" s="1341"/>
      <c r="FC2689" s="75"/>
      <c r="FD2689" s="75"/>
    </row>
    <row r="2690">
      <c r="A2690" s="1340"/>
      <c r="B2690" s="786"/>
      <c r="C2690" s="1283"/>
      <c r="D2690" s="786"/>
      <c r="E2690" s="786"/>
      <c r="F2690" s="786"/>
      <c r="G2690" s="786"/>
      <c r="H2690" s="786"/>
      <c r="I2690" s="786"/>
      <c r="J2690" s="786"/>
      <c r="K2690" s="786"/>
      <c r="L2690" s="786"/>
      <c r="M2690" s="786"/>
      <c r="N2690" s="1284"/>
      <c r="O2690" s="1284"/>
      <c r="P2690" s="1285"/>
      <c r="Q2690" s="363"/>
      <c r="R2690" s="363"/>
      <c r="S2690" s="75"/>
      <c r="T2690" s="857"/>
      <c r="U2690" s="1209"/>
      <c r="V2690" s="1200"/>
      <c r="W2690" s="1200"/>
      <c r="X2690" s="1200"/>
      <c r="Y2690" s="1201"/>
      <c r="Z2690" s="1200"/>
      <c r="AA2690" s="1200"/>
      <c r="AB2690" s="1200"/>
      <c r="AC2690" s="1202"/>
      <c r="AD2690" s="1216"/>
      <c r="AE2690" s="1204"/>
      <c r="AF2690" s="75"/>
      <c r="AG2690" s="75"/>
      <c r="AH2690" s="75"/>
      <c r="AI2690" s="75"/>
      <c r="AJ2690" s="75"/>
      <c r="AK2690" s="75"/>
      <c r="AL2690" s="75"/>
      <c r="AM2690" s="75"/>
      <c r="AN2690" s="75"/>
      <c r="AO2690" s="75"/>
      <c r="AP2690" s="75"/>
      <c r="AQ2690" s="75"/>
      <c r="AR2690" s="75"/>
      <c r="AS2690" s="1286"/>
      <c r="AT2690" s="75"/>
      <c r="AU2690" s="1286"/>
      <c r="AV2690" s="1286"/>
      <c r="AW2690" s="75"/>
      <c r="AX2690" s="75"/>
      <c r="AY2690" s="1286"/>
      <c r="AZ2690" s="75"/>
      <c r="BA2690" s="75"/>
      <c r="BB2690" s="75"/>
      <c r="BC2690" s="75"/>
      <c r="BD2690" s="75"/>
      <c r="BE2690" s="75"/>
      <c r="BF2690" s="75"/>
      <c r="BG2690" s="75"/>
      <c r="BH2690" s="75"/>
      <c r="BI2690" s="75"/>
      <c r="BJ2690" s="75"/>
      <c r="BK2690" s="75"/>
      <c r="BL2690" s="75"/>
      <c r="BM2690" s="75"/>
      <c r="BN2690" s="75"/>
      <c r="BO2690" s="75"/>
      <c r="BP2690" s="75"/>
      <c r="BQ2690" s="75"/>
      <c r="BR2690" s="75"/>
      <c r="BS2690" s="75"/>
      <c r="BT2690" s="75"/>
      <c r="BU2690" s="75"/>
      <c r="BV2690" s="75"/>
      <c r="BW2690" s="1286"/>
      <c r="BX2690" s="75"/>
      <c r="BY2690" s="75"/>
      <c r="BZ2690" s="75"/>
      <c r="CA2690" s="75"/>
      <c r="CB2690" s="75"/>
      <c r="CC2690" s="1286"/>
      <c r="CD2690" s="75"/>
      <c r="CE2690" s="75"/>
      <c r="CF2690" s="75"/>
      <c r="CG2690" s="75"/>
      <c r="CH2690" s="75"/>
      <c r="CI2690" s="1286"/>
      <c r="CJ2690" s="75"/>
      <c r="CK2690" s="1286"/>
      <c r="CL2690" s="75"/>
      <c r="CM2690" s="75"/>
      <c r="CN2690" s="75"/>
      <c r="CO2690" s="75"/>
      <c r="CP2690" s="75"/>
      <c r="CQ2690" s="75"/>
      <c r="CR2690" s="75"/>
      <c r="CS2690" s="75"/>
      <c r="CT2690" s="75"/>
      <c r="CU2690" s="75"/>
      <c r="CV2690" s="75"/>
      <c r="CW2690" s="75"/>
      <c r="CX2690" s="1286"/>
      <c r="CY2690" s="75"/>
      <c r="CZ2690" s="75"/>
      <c r="DA2690" s="75"/>
      <c r="DB2690" s="75"/>
      <c r="DC2690" s="75"/>
      <c r="DD2690" s="75"/>
      <c r="DE2690" s="75"/>
      <c r="DF2690" s="75"/>
      <c r="DG2690" s="1286"/>
      <c r="DH2690" s="75"/>
      <c r="DI2690" s="1286"/>
      <c r="DJ2690" s="75"/>
      <c r="DK2690" s="75"/>
      <c r="DL2690" s="75"/>
      <c r="DM2690" s="75"/>
      <c r="DN2690" s="75"/>
      <c r="DO2690" s="75"/>
      <c r="DP2690" s="75"/>
      <c r="DQ2690" s="75"/>
      <c r="DR2690" s="75"/>
      <c r="DS2690" s="75"/>
      <c r="DT2690" s="75"/>
      <c r="DU2690" s="75"/>
      <c r="DV2690" s="1286"/>
      <c r="DW2690" s="75"/>
      <c r="DX2690" s="75"/>
      <c r="DY2690" s="75"/>
      <c r="DZ2690" s="75"/>
      <c r="EA2690" s="75"/>
      <c r="EB2690" s="75"/>
      <c r="EC2690" s="75"/>
      <c r="ED2690" s="75"/>
      <c r="EE2690" s="75"/>
      <c r="EF2690" s="75"/>
      <c r="EG2690" s="75"/>
      <c r="EH2690" s="75"/>
      <c r="EI2690" s="75"/>
      <c r="EJ2690" s="75"/>
      <c r="EK2690" s="75"/>
      <c r="EL2690" s="75"/>
      <c r="EM2690" s="75"/>
      <c r="EN2690" s="75"/>
      <c r="EO2690" s="75"/>
      <c r="EP2690" s="75"/>
      <c r="EQ2690" s="75"/>
      <c r="ER2690" s="75"/>
      <c r="ES2690" s="75"/>
      <c r="ET2690" s="75"/>
      <c r="EU2690" s="75"/>
      <c r="EV2690" s="75"/>
      <c r="EW2690" s="75"/>
      <c r="EX2690" s="75"/>
      <c r="EY2690" s="75"/>
      <c r="EZ2690" s="75"/>
      <c r="FA2690" s="75"/>
      <c r="FB2690" s="1341"/>
      <c r="FC2690" s="75"/>
      <c r="FD2690" s="75"/>
    </row>
    <row r="2691">
      <c r="A2691" s="1340"/>
      <c r="B2691" s="786"/>
      <c r="C2691" s="1283"/>
      <c r="D2691" s="786"/>
      <c r="E2691" s="786"/>
      <c r="F2691" s="786"/>
      <c r="G2691" s="786"/>
      <c r="H2691" s="786"/>
      <c r="I2691" s="786"/>
      <c r="J2691" s="786"/>
      <c r="K2691" s="786"/>
      <c r="L2691" s="786"/>
      <c r="M2691" s="786"/>
      <c r="N2691" s="1284"/>
      <c r="O2691" s="1284"/>
      <c r="P2691" s="1285"/>
      <c r="Q2691" s="363"/>
      <c r="R2691" s="363"/>
      <c r="S2691" s="75"/>
      <c r="T2691" s="857"/>
      <c r="U2691" s="1209"/>
      <c r="V2691" s="1200"/>
      <c r="W2691" s="1200"/>
      <c r="X2691" s="1200"/>
      <c r="Y2691" s="1201"/>
      <c r="Z2691" s="1200"/>
      <c r="AA2691" s="1200"/>
      <c r="AB2691" s="1200"/>
      <c r="AC2691" s="1202"/>
      <c r="AD2691" s="1216"/>
      <c r="AE2691" s="1204"/>
      <c r="AF2691" s="75"/>
      <c r="AG2691" s="75"/>
      <c r="AH2691" s="75"/>
      <c r="AI2691" s="75"/>
      <c r="AJ2691" s="75"/>
      <c r="AK2691" s="75"/>
      <c r="AL2691" s="75"/>
      <c r="AM2691" s="75"/>
      <c r="AN2691" s="75"/>
      <c r="AO2691" s="75"/>
      <c r="AP2691" s="75"/>
      <c r="AQ2691" s="75"/>
      <c r="AR2691" s="75"/>
      <c r="AS2691" s="1286"/>
      <c r="AT2691" s="75"/>
      <c r="AU2691" s="1286"/>
      <c r="AV2691" s="1286"/>
      <c r="AW2691" s="75"/>
      <c r="AX2691" s="75"/>
      <c r="AY2691" s="1286"/>
      <c r="AZ2691" s="75"/>
      <c r="BA2691" s="75"/>
      <c r="BB2691" s="75"/>
      <c r="BC2691" s="75"/>
      <c r="BD2691" s="75"/>
      <c r="BE2691" s="75"/>
      <c r="BF2691" s="75"/>
      <c r="BG2691" s="75"/>
      <c r="BH2691" s="75"/>
      <c r="BI2691" s="75"/>
      <c r="BJ2691" s="75"/>
      <c r="BK2691" s="75"/>
      <c r="BL2691" s="75"/>
      <c r="BM2691" s="75"/>
      <c r="BN2691" s="75"/>
      <c r="BO2691" s="75"/>
      <c r="BP2691" s="75"/>
      <c r="BQ2691" s="75"/>
      <c r="BR2691" s="75"/>
      <c r="BS2691" s="75"/>
      <c r="BT2691" s="75"/>
      <c r="BU2691" s="75"/>
      <c r="BV2691" s="75"/>
      <c r="BW2691" s="1286"/>
      <c r="BX2691" s="75"/>
      <c r="BY2691" s="75"/>
      <c r="BZ2691" s="75"/>
      <c r="CA2691" s="75"/>
      <c r="CB2691" s="75"/>
      <c r="CC2691" s="1286"/>
      <c r="CD2691" s="75"/>
      <c r="CE2691" s="75"/>
      <c r="CF2691" s="75"/>
      <c r="CG2691" s="75"/>
      <c r="CH2691" s="75"/>
      <c r="CI2691" s="1286"/>
      <c r="CJ2691" s="75"/>
      <c r="CK2691" s="1286"/>
      <c r="CL2691" s="75"/>
      <c r="CM2691" s="75"/>
      <c r="CN2691" s="75"/>
      <c r="CO2691" s="75"/>
      <c r="CP2691" s="75"/>
      <c r="CQ2691" s="75"/>
      <c r="CR2691" s="75"/>
      <c r="CS2691" s="75"/>
      <c r="CT2691" s="75"/>
      <c r="CU2691" s="75"/>
      <c r="CV2691" s="75"/>
      <c r="CW2691" s="75"/>
      <c r="CX2691" s="1286"/>
      <c r="CY2691" s="75"/>
      <c r="CZ2691" s="75"/>
      <c r="DA2691" s="75"/>
      <c r="DB2691" s="75"/>
      <c r="DC2691" s="75"/>
      <c r="DD2691" s="75"/>
      <c r="DE2691" s="75"/>
      <c r="DF2691" s="75"/>
      <c r="DG2691" s="1286"/>
      <c r="DH2691" s="75"/>
      <c r="DI2691" s="1286"/>
      <c r="DJ2691" s="75"/>
      <c r="DK2691" s="75"/>
      <c r="DL2691" s="75"/>
      <c r="DM2691" s="75"/>
      <c r="DN2691" s="75"/>
      <c r="DO2691" s="75"/>
      <c r="DP2691" s="75"/>
      <c r="DQ2691" s="75"/>
      <c r="DR2691" s="75"/>
      <c r="DS2691" s="75"/>
      <c r="DT2691" s="75"/>
      <c r="DU2691" s="75"/>
      <c r="DV2691" s="1286"/>
      <c r="DW2691" s="75"/>
      <c r="DX2691" s="75"/>
      <c r="DY2691" s="75"/>
      <c r="DZ2691" s="75"/>
      <c r="EA2691" s="75"/>
      <c r="EB2691" s="75"/>
      <c r="EC2691" s="75"/>
      <c r="ED2691" s="75"/>
      <c r="EE2691" s="75"/>
      <c r="EF2691" s="75"/>
      <c r="EG2691" s="75"/>
      <c r="EH2691" s="75"/>
      <c r="EI2691" s="75"/>
      <c r="EJ2691" s="75"/>
      <c r="EK2691" s="75"/>
      <c r="EL2691" s="75"/>
      <c r="EM2691" s="75"/>
      <c r="EN2691" s="75"/>
      <c r="EO2691" s="75"/>
      <c r="EP2691" s="75"/>
      <c r="EQ2691" s="75"/>
      <c r="ER2691" s="75"/>
      <c r="ES2691" s="75"/>
      <c r="ET2691" s="75"/>
      <c r="EU2691" s="75"/>
      <c r="EV2691" s="75"/>
      <c r="EW2691" s="75"/>
      <c r="EX2691" s="75"/>
      <c r="EY2691" s="75"/>
      <c r="EZ2691" s="75"/>
      <c r="FA2691" s="75"/>
      <c r="FB2691" s="1341"/>
      <c r="FC2691" s="75"/>
      <c r="FD2691" s="75"/>
    </row>
    <row r="2692">
      <c r="A2692" s="1340"/>
      <c r="B2692" s="786"/>
      <c r="C2692" s="1283"/>
      <c r="D2692" s="786"/>
      <c r="E2692" s="786"/>
      <c r="F2692" s="786"/>
      <c r="G2692" s="786"/>
      <c r="H2692" s="786"/>
      <c r="I2692" s="786"/>
      <c r="J2692" s="786"/>
      <c r="K2692" s="786"/>
      <c r="L2692" s="786"/>
      <c r="M2692" s="786"/>
      <c r="N2692" s="1284"/>
      <c r="O2692" s="1284"/>
      <c r="P2692" s="1285"/>
      <c r="Q2692" s="363"/>
      <c r="R2692" s="363"/>
      <c r="S2692" s="75"/>
      <c r="T2692" s="857"/>
      <c r="U2692" s="1209"/>
      <c r="V2692" s="1200"/>
      <c r="W2692" s="1200"/>
      <c r="X2692" s="1200"/>
      <c r="Y2692" s="1201"/>
      <c r="Z2692" s="1200"/>
      <c r="AA2692" s="1200"/>
      <c r="AB2692" s="1200"/>
      <c r="AC2692" s="1202"/>
      <c r="AD2692" s="1216"/>
      <c r="AE2692" s="1204"/>
      <c r="AF2692" s="75"/>
      <c r="AG2692" s="75"/>
      <c r="AH2692" s="75"/>
      <c r="AI2692" s="75"/>
      <c r="AJ2692" s="75"/>
      <c r="AK2692" s="75"/>
      <c r="AL2692" s="75"/>
      <c r="AM2692" s="75"/>
      <c r="AN2692" s="75"/>
      <c r="AO2692" s="75"/>
      <c r="AP2692" s="75"/>
      <c r="AQ2692" s="75"/>
      <c r="AR2692" s="75"/>
      <c r="AS2692" s="1286"/>
      <c r="AT2692" s="75"/>
      <c r="AU2692" s="1286"/>
      <c r="AV2692" s="1286"/>
      <c r="AW2692" s="75"/>
      <c r="AX2692" s="75"/>
      <c r="AY2692" s="1286"/>
      <c r="AZ2692" s="75"/>
      <c r="BA2692" s="75"/>
      <c r="BB2692" s="75"/>
      <c r="BC2692" s="75"/>
      <c r="BD2692" s="75"/>
      <c r="BE2692" s="75"/>
      <c r="BF2692" s="75"/>
      <c r="BG2692" s="75"/>
      <c r="BH2692" s="75"/>
      <c r="BI2692" s="75"/>
      <c r="BJ2692" s="75"/>
      <c r="BK2692" s="75"/>
      <c r="BL2692" s="75"/>
      <c r="BM2692" s="75"/>
      <c r="BN2692" s="75"/>
      <c r="BO2692" s="75"/>
      <c r="BP2692" s="75"/>
      <c r="BQ2692" s="75"/>
      <c r="BR2692" s="75"/>
      <c r="BS2692" s="75"/>
      <c r="BT2692" s="75"/>
      <c r="BU2692" s="75"/>
      <c r="BV2692" s="75"/>
      <c r="BW2692" s="1286"/>
      <c r="BX2692" s="75"/>
      <c r="BY2692" s="75"/>
      <c r="BZ2692" s="75"/>
      <c r="CA2692" s="75"/>
      <c r="CB2692" s="75"/>
      <c r="CC2692" s="1286"/>
      <c r="CD2692" s="75"/>
      <c r="CE2692" s="75"/>
      <c r="CF2692" s="75"/>
      <c r="CG2692" s="75"/>
      <c r="CH2692" s="75"/>
      <c r="CI2692" s="1286"/>
      <c r="CJ2692" s="75"/>
      <c r="CK2692" s="1286"/>
      <c r="CL2692" s="75"/>
      <c r="CM2692" s="75"/>
      <c r="CN2692" s="75"/>
      <c r="CO2692" s="75"/>
      <c r="CP2692" s="75"/>
      <c r="CQ2692" s="75"/>
      <c r="CR2692" s="75"/>
      <c r="CS2692" s="75"/>
      <c r="CT2692" s="75"/>
      <c r="CU2692" s="75"/>
      <c r="CV2692" s="75"/>
      <c r="CW2692" s="75"/>
      <c r="CX2692" s="1286"/>
      <c r="CY2692" s="75"/>
      <c r="CZ2692" s="75"/>
      <c r="DA2692" s="75"/>
      <c r="DB2692" s="75"/>
      <c r="DC2692" s="75"/>
      <c r="DD2692" s="75"/>
      <c r="DE2692" s="75"/>
      <c r="DF2692" s="75"/>
      <c r="DG2692" s="1286"/>
      <c r="DH2692" s="75"/>
      <c r="DI2692" s="1286"/>
      <c r="DJ2692" s="75"/>
      <c r="DK2692" s="75"/>
      <c r="DL2692" s="75"/>
      <c r="DM2692" s="75"/>
      <c r="DN2692" s="75"/>
      <c r="DO2692" s="75"/>
      <c r="DP2692" s="75"/>
      <c r="DQ2692" s="75"/>
      <c r="DR2692" s="75"/>
      <c r="DS2692" s="75"/>
      <c r="DT2692" s="75"/>
      <c r="DU2692" s="75"/>
      <c r="DV2692" s="1286"/>
      <c r="DW2692" s="75"/>
      <c r="DX2692" s="75"/>
      <c r="DY2692" s="75"/>
      <c r="DZ2692" s="75"/>
      <c r="EA2692" s="75"/>
      <c r="EB2692" s="75"/>
      <c r="EC2692" s="75"/>
      <c r="ED2692" s="75"/>
      <c r="EE2692" s="75"/>
      <c r="EF2692" s="75"/>
      <c r="EG2692" s="75"/>
      <c r="EH2692" s="75"/>
      <c r="EI2692" s="75"/>
      <c r="EJ2692" s="75"/>
      <c r="EK2692" s="75"/>
      <c r="EL2692" s="75"/>
      <c r="EM2692" s="75"/>
      <c r="EN2692" s="75"/>
      <c r="EO2692" s="75"/>
      <c r="EP2692" s="75"/>
      <c r="EQ2692" s="75"/>
      <c r="ER2692" s="75"/>
      <c r="ES2692" s="75"/>
      <c r="ET2692" s="75"/>
      <c r="EU2692" s="75"/>
      <c r="EV2692" s="75"/>
      <c r="EW2692" s="75"/>
      <c r="EX2692" s="75"/>
      <c r="EY2692" s="75"/>
      <c r="EZ2692" s="75"/>
      <c r="FA2692" s="75"/>
      <c r="FB2692" s="1341"/>
      <c r="FC2692" s="75"/>
      <c r="FD2692" s="75"/>
    </row>
    <row r="2693">
      <c r="A2693" s="1340"/>
      <c r="B2693" s="786"/>
      <c r="C2693" s="1283"/>
      <c r="D2693" s="786"/>
      <c r="E2693" s="786"/>
      <c r="F2693" s="786"/>
      <c r="G2693" s="786"/>
      <c r="H2693" s="786"/>
      <c r="I2693" s="786"/>
      <c r="J2693" s="786"/>
      <c r="K2693" s="786"/>
      <c r="L2693" s="786"/>
      <c r="M2693" s="786"/>
      <c r="N2693" s="1284"/>
      <c r="O2693" s="1284"/>
      <c r="P2693" s="1285"/>
      <c r="Q2693" s="363"/>
      <c r="R2693" s="363"/>
      <c r="S2693" s="75"/>
      <c r="T2693" s="857"/>
      <c r="U2693" s="1209"/>
      <c r="V2693" s="1200"/>
      <c r="W2693" s="1200"/>
      <c r="X2693" s="1200"/>
      <c r="Y2693" s="1201"/>
      <c r="Z2693" s="1200"/>
      <c r="AA2693" s="1200"/>
      <c r="AB2693" s="1200"/>
      <c r="AC2693" s="1202"/>
      <c r="AD2693" s="1216"/>
      <c r="AE2693" s="1204"/>
      <c r="AF2693" s="75"/>
      <c r="AG2693" s="75"/>
      <c r="AH2693" s="75"/>
      <c r="AI2693" s="75"/>
      <c r="AJ2693" s="75"/>
      <c r="AK2693" s="75"/>
      <c r="AL2693" s="75"/>
      <c r="AM2693" s="75"/>
      <c r="AN2693" s="75"/>
      <c r="AO2693" s="75"/>
      <c r="AP2693" s="75"/>
      <c r="AQ2693" s="75"/>
      <c r="AR2693" s="75"/>
      <c r="AS2693" s="1286"/>
      <c r="AT2693" s="75"/>
      <c r="AU2693" s="1286"/>
      <c r="AV2693" s="1286"/>
      <c r="AW2693" s="75"/>
      <c r="AX2693" s="75"/>
      <c r="AY2693" s="1286"/>
      <c r="AZ2693" s="75"/>
      <c r="BA2693" s="75"/>
      <c r="BB2693" s="75"/>
      <c r="BC2693" s="75"/>
      <c r="BD2693" s="75"/>
      <c r="BE2693" s="75"/>
      <c r="BF2693" s="75"/>
      <c r="BG2693" s="75"/>
      <c r="BH2693" s="75"/>
      <c r="BI2693" s="75"/>
      <c r="BJ2693" s="75"/>
      <c r="BK2693" s="75"/>
      <c r="BL2693" s="75"/>
      <c r="BM2693" s="75"/>
      <c r="BN2693" s="75"/>
      <c r="BO2693" s="75"/>
      <c r="BP2693" s="75"/>
      <c r="BQ2693" s="75"/>
      <c r="BR2693" s="75"/>
      <c r="BS2693" s="75"/>
      <c r="BT2693" s="75"/>
      <c r="BU2693" s="75"/>
      <c r="BV2693" s="75"/>
      <c r="BW2693" s="1286"/>
      <c r="BX2693" s="75"/>
      <c r="BY2693" s="75"/>
      <c r="BZ2693" s="75"/>
      <c r="CA2693" s="75"/>
      <c r="CB2693" s="75"/>
      <c r="CC2693" s="1286"/>
      <c r="CD2693" s="75"/>
      <c r="CE2693" s="75"/>
      <c r="CF2693" s="75"/>
      <c r="CG2693" s="75"/>
      <c r="CH2693" s="75"/>
      <c r="CI2693" s="1286"/>
      <c r="CJ2693" s="75"/>
      <c r="CK2693" s="1286"/>
      <c r="CL2693" s="75"/>
      <c r="CM2693" s="75"/>
      <c r="CN2693" s="75"/>
      <c r="CO2693" s="75"/>
      <c r="CP2693" s="75"/>
      <c r="CQ2693" s="75"/>
      <c r="CR2693" s="75"/>
      <c r="CS2693" s="75"/>
      <c r="CT2693" s="75"/>
      <c r="CU2693" s="75"/>
      <c r="CV2693" s="75"/>
      <c r="CW2693" s="75"/>
      <c r="CX2693" s="1286"/>
      <c r="CY2693" s="75"/>
      <c r="CZ2693" s="75"/>
      <c r="DA2693" s="75"/>
      <c r="DB2693" s="75"/>
      <c r="DC2693" s="75"/>
      <c r="DD2693" s="75"/>
      <c r="DE2693" s="75"/>
      <c r="DF2693" s="75"/>
      <c r="DG2693" s="1286"/>
      <c r="DH2693" s="75"/>
      <c r="DI2693" s="1286"/>
      <c r="DJ2693" s="75"/>
      <c r="DK2693" s="75"/>
      <c r="DL2693" s="75"/>
      <c r="DM2693" s="75"/>
      <c r="DN2693" s="75"/>
      <c r="DO2693" s="75"/>
      <c r="DP2693" s="75"/>
      <c r="DQ2693" s="75"/>
      <c r="DR2693" s="75"/>
      <c r="DS2693" s="75"/>
      <c r="DT2693" s="75"/>
      <c r="DU2693" s="75"/>
      <c r="DV2693" s="1286"/>
      <c r="DW2693" s="75"/>
      <c r="DX2693" s="75"/>
      <c r="DY2693" s="75"/>
      <c r="DZ2693" s="75"/>
      <c r="EA2693" s="75"/>
      <c r="EB2693" s="75"/>
      <c r="EC2693" s="75"/>
      <c r="ED2693" s="75"/>
      <c r="EE2693" s="75"/>
      <c r="EF2693" s="75"/>
      <c r="EG2693" s="75"/>
      <c r="EH2693" s="75"/>
      <c r="EI2693" s="75"/>
      <c r="EJ2693" s="75"/>
      <c r="EK2693" s="75"/>
      <c r="EL2693" s="75"/>
      <c r="EM2693" s="75"/>
      <c r="EN2693" s="75"/>
      <c r="EO2693" s="75"/>
      <c r="EP2693" s="75"/>
      <c r="EQ2693" s="75"/>
      <c r="ER2693" s="75"/>
      <c r="ES2693" s="75"/>
      <c r="ET2693" s="75"/>
      <c r="EU2693" s="75"/>
      <c r="EV2693" s="75"/>
      <c r="EW2693" s="75"/>
      <c r="EX2693" s="75"/>
      <c r="EY2693" s="75"/>
      <c r="EZ2693" s="75"/>
      <c r="FA2693" s="75"/>
      <c r="FB2693" s="1341"/>
      <c r="FC2693" s="75"/>
      <c r="FD2693" s="75"/>
    </row>
    <row r="2694">
      <c r="A2694" s="1340"/>
      <c r="B2694" s="786"/>
      <c r="C2694" s="1283"/>
      <c r="D2694" s="786"/>
      <c r="E2694" s="786"/>
      <c r="F2694" s="786"/>
      <c r="G2694" s="786"/>
      <c r="H2694" s="786"/>
      <c r="I2694" s="786"/>
      <c r="J2694" s="786"/>
      <c r="K2694" s="786"/>
      <c r="L2694" s="786"/>
      <c r="M2694" s="786"/>
      <c r="N2694" s="1284"/>
      <c r="O2694" s="1284"/>
      <c r="P2694" s="1285"/>
      <c r="Q2694" s="363"/>
      <c r="R2694" s="363"/>
      <c r="S2694" s="75"/>
      <c r="T2694" s="857"/>
      <c r="U2694" s="1209"/>
      <c r="V2694" s="1200"/>
      <c r="W2694" s="1200"/>
      <c r="X2694" s="1200"/>
      <c r="Y2694" s="1201"/>
      <c r="Z2694" s="1200"/>
      <c r="AA2694" s="1200"/>
      <c r="AB2694" s="1200"/>
      <c r="AC2694" s="1202"/>
      <c r="AD2694" s="1216"/>
      <c r="AE2694" s="1204"/>
      <c r="AF2694" s="75"/>
      <c r="AG2694" s="75"/>
      <c r="AH2694" s="75"/>
      <c r="AI2694" s="75"/>
      <c r="AJ2694" s="75"/>
      <c r="AK2694" s="75"/>
      <c r="AL2694" s="75"/>
      <c r="AM2694" s="75"/>
      <c r="AN2694" s="75"/>
      <c r="AO2694" s="75"/>
      <c r="AP2694" s="75"/>
      <c r="AQ2694" s="75"/>
      <c r="AR2694" s="75"/>
      <c r="AS2694" s="1286"/>
      <c r="AT2694" s="75"/>
      <c r="AU2694" s="1286"/>
      <c r="AV2694" s="1286"/>
      <c r="AW2694" s="75"/>
      <c r="AX2694" s="75"/>
      <c r="AY2694" s="1286"/>
      <c r="AZ2694" s="75"/>
      <c r="BA2694" s="75"/>
      <c r="BB2694" s="75"/>
      <c r="BC2694" s="75"/>
      <c r="BD2694" s="75"/>
      <c r="BE2694" s="75"/>
      <c r="BF2694" s="75"/>
      <c r="BG2694" s="75"/>
      <c r="BH2694" s="75"/>
      <c r="BI2694" s="75"/>
      <c r="BJ2694" s="75"/>
      <c r="BK2694" s="75"/>
      <c r="BL2694" s="75"/>
      <c r="BM2694" s="75"/>
      <c r="BN2694" s="75"/>
      <c r="BO2694" s="75"/>
      <c r="BP2694" s="75"/>
      <c r="BQ2694" s="75"/>
      <c r="BR2694" s="75"/>
      <c r="BS2694" s="75"/>
      <c r="BT2694" s="75"/>
      <c r="BU2694" s="75"/>
      <c r="BV2694" s="75"/>
      <c r="BW2694" s="1286"/>
      <c r="BX2694" s="75"/>
      <c r="BY2694" s="75"/>
      <c r="BZ2694" s="75"/>
      <c r="CA2694" s="75"/>
      <c r="CB2694" s="75"/>
      <c r="CC2694" s="1286"/>
      <c r="CD2694" s="75"/>
      <c r="CE2694" s="75"/>
      <c r="CF2694" s="75"/>
      <c r="CG2694" s="75"/>
      <c r="CH2694" s="75"/>
      <c r="CI2694" s="1286"/>
      <c r="CJ2694" s="75"/>
      <c r="CK2694" s="1286"/>
      <c r="CL2694" s="75"/>
      <c r="CM2694" s="75"/>
      <c r="CN2694" s="75"/>
      <c r="CO2694" s="75"/>
      <c r="CP2694" s="75"/>
      <c r="CQ2694" s="75"/>
      <c r="CR2694" s="75"/>
      <c r="CS2694" s="75"/>
      <c r="CT2694" s="75"/>
      <c r="CU2694" s="75"/>
      <c r="CV2694" s="75"/>
      <c r="CW2694" s="75"/>
      <c r="CX2694" s="1286"/>
      <c r="CY2694" s="75"/>
      <c r="CZ2694" s="75"/>
      <c r="DA2694" s="75"/>
      <c r="DB2694" s="75"/>
      <c r="DC2694" s="75"/>
      <c r="DD2694" s="75"/>
      <c r="DE2694" s="75"/>
      <c r="DF2694" s="75"/>
      <c r="DG2694" s="1286"/>
      <c r="DH2694" s="75"/>
      <c r="DI2694" s="1286"/>
      <c r="DJ2694" s="75"/>
      <c r="DK2694" s="75"/>
      <c r="DL2694" s="75"/>
      <c r="DM2694" s="75"/>
      <c r="DN2694" s="75"/>
      <c r="DO2694" s="75"/>
      <c r="DP2694" s="75"/>
      <c r="DQ2694" s="75"/>
      <c r="DR2694" s="75"/>
      <c r="DS2694" s="75"/>
      <c r="DT2694" s="75"/>
      <c r="DU2694" s="75"/>
      <c r="DV2694" s="1286"/>
      <c r="DW2694" s="75"/>
      <c r="DX2694" s="75"/>
      <c r="DY2694" s="75"/>
      <c r="DZ2694" s="75"/>
      <c r="EA2694" s="75"/>
      <c r="EB2694" s="75"/>
      <c r="EC2694" s="75"/>
      <c r="ED2694" s="75"/>
      <c r="EE2694" s="75"/>
      <c r="EF2694" s="75"/>
      <c r="EG2694" s="75"/>
      <c r="EH2694" s="75"/>
      <c r="EI2694" s="75"/>
      <c r="EJ2694" s="75"/>
      <c r="EK2694" s="75"/>
      <c r="EL2694" s="75"/>
      <c r="EM2694" s="75"/>
      <c r="EN2694" s="75"/>
      <c r="EO2694" s="75"/>
      <c r="EP2694" s="75"/>
      <c r="EQ2694" s="75"/>
      <c r="ER2694" s="75"/>
      <c r="ES2694" s="75"/>
      <c r="ET2694" s="75"/>
      <c r="EU2694" s="75"/>
      <c r="EV2694" s="75"/>
      <c r="EW2694" s="75"/>
      <c r="EX2694" s="75"/>
      <c r="EY2694" s="75"/>
      <c r="EZ2694" s="75"/>
      <c r="FA2694" s="75"/>
      <c r="FB2694" s="1341"/>
      <c r="FC2694" s="75"/>
      <c r="FD2694" s="75"/>
    </row>
    <row r="2695">
      <c r="A2695" s="1340"/>
      <c r="B2695" s="786"/>
      <c r="C2695" s="1283"/>
      <c r="D2695" s="786"/>
      <c r="E2695" s="786"/>
      <c r="F2695" s="786"/>
      <c r="G2695" s="786"/>
      <c r="H2695" s="786"/>
      <c r="I2695" s="786"/>
      <c r="J2695" s="786"/>
      <c r="K2695" s="786"/>
      <c r="L2695" s="786"/>
      <c r="M2695" s="786"/>
      <c r="N2695" s="1284"/>
      <c r="O2695" s="1284"/>
      <c r="P2695" s="1285"/>
      <c r="Q2695" s="363"/>
      <c r="R2695" s="363"/>
      <c r="S2695" s="75"/>
      <c r="T2695" s="857"/>
      <c r="U2695" s="1209"/>
      <c r="V2695" s="1200"/>
      <c r="W2695" s="1200"/>
      <c r="X2695" s="1200"/>
      <c r="Y2695" s="1201"/>
      <c r="Z2695" s="1200"/>
      <c r="AA2695" s="1200"/>
      <c r="AB2695" s="1200"/>
      <c r="AC2695" s="1202"/>
      <c r="AD2695" s="1216"/>
      <c r="AE2695" s="1204"/>
      <c r="AF2695" s="75"/>
      <c r="AG2695" s="75"/>
      <c r="AH2695" s="75"/>
      <c r="AI2695" s="75"/>
      <c r="AJ2695" s="75"/>
      <c r="AK2695" s="75"/>
      <c r="AL2695" s="75"/>
      <c r="AM2695" s="75"/>
      <c r="AN2695" s="75"/>
      <c r="AO2695" s="75"/>
      <c r="AP2695" s="75"/>
      <c r="AQ2695" s="75"/>
      <c r="AR2695" s="75"/>
      <c r="AS2695" s="1286"/>
      <c r="AT2695" s="75"/>
      <c r="AU2695" s="1286"/>
      <c r="AV2695" s="1286"/>
      <c r="AW2695" s="75"/>
      <c r="AX2695" s="75"/>
      <c r="AY2695" s="1286"/>
      <c r="AZ2695" s="75"/>
      <c r="BA2695" s="75"/>
      <c r="BB2695" s="75"/>
      <c r="BC2695" s="75"/>
      <c r="BD2695" s="75"/>
      <c r="BE2695" s="75"/>
      <c r="BF2695" s="75"/>
      <c r="BG2695" s="75"/>
      <c r="BH2695" s="75"/>
      <c r="BI2695" s="75"/>
      <c r="BJ2695" s="75"/>
      <c r="BK2695" s="75"/>
      <c r="BL2695" s="75"/>
      <c r="BM2695" s="75"/>
      <c r="BN2695" s="75"/>
      <c r="BO2695" s="75"/>
      <c r="BP2695" s="75"/>
      <c r="BQ2695" s="75"/>
      <c r="BR2695" s="75"/>
      <c r="BS2695" s="75"/>
      <c r="BT2695" s="75"/>
      <c r="BU2695" s="75"/>
      <c r="BV2695" s="75"/>
      <c r="BW2695" s="1286"/>
      <c r="BX2695" s="75"/>
      <c r="BY2695" s="75"/>
      <c r="BZ2695" s="75"/>
      <c r="CA2695" s="75"/>
      <c r="CB2695" s="75"/>
      <c r="CC2695" s="1286"/>
      <c r="CD2695" s="75"/>
      <c r="CE2695" s="75"/>
      <c r="CF2695" s="75"/>
      <c r="CG2695" s="75"/>
      <c r="CH2695" s="75"/>
      <c r="CI2695" s="1286"/>
      <c r="CJ2695" s="75"/>
      <c r="CK2695" s="1286"/>
      <c r="CL2695" s="75"/>
      <c r="CM2695" s="75"/>
      <c r="CN2695" s="75"/>
      <c r="CO2695" s="75"/>
      <c r="CP2695" s="75"/>
      <c r="CQ2695" s="75"/>
      <c r="CR2695" s="75"/>
      <c r="CS2695" s="75"/>
      <c r="CT2695" s="75"/>
      <c r="CU2695" s="75"/>
      <c r="CV2695" s="75"/>
      <c r="CW2695" s="75"/>
      <c r="CX2695" s="1286"/>
      <c r="CY2695" s="75"/>
      <c r="CZ2695" s="75"/>
      <c r="DA2695" s="75"/>
      <c r="DB2695" s="75"/>
      <c r="DC2695" s="75"/>
      <c r="DD2695" s="75"/>
      <c r="DE2695" s="75"/>
      <c r="DF2695" s="75"/>
      <c r="DG2695" s="1286"/>
      <c r="DH2695" s="75"/>
      <c r="DI2695" s="1286"/>
      <c r="DJ2695" s="75"/>
      <c r="DK2695" s="75"/>
      <c r="DL2695" s="75"/>
      <c r="DM2695" s="75"/>
      <c r="DN2695" s="75"/>
      <c r="DO2695" s="75"/>
      <c r="DP2695" s="75"/>
      <c r="DQ2695" s="75"/>
      <c r="DR2695" s="75"/>
      <c r="DS2695" s="75"/>
      <c r="DT2695" s="75"/>
      <c r="DU2695" s="75"/>
      <c r="DV2695" s="1286"/>
      <c r="DW2695" s="75"/>
      <c r="DX2695" s="75"/>
      <c r="DY2695" s="75"/>
      <c r="DZ2695" s="75"/>
      <c r="EA2695" s="75"/>
      <c r="EB2695" s="75"/>
      <c r="EC2695" s="75"/>
      <c r="ED2695" s="75"/>
      <c r="EE2695" s="75"/>
      <c r="EF2695" s="75"/>
      <c r="EG2695" s="75"/>
      <c r="EH2695" s="75"/>
      <c r="EI2695" s="75"/>
      <c r="EJ2695" s="75"/>
      <c r="EK2695" s="75"/>
      <c r="EL2695" s="75"/>
      <c r="EM2695" s="75"/>
      <c r="EN2695" s="75"/>
      <c r="EO2695" s="75"/>
      <c r="EP2695" s="75"/>
      <c r="EQ2695" s="75"/>
      <c r="ER2695" s="75"/>
      <c r="ES2695" s="75"/>
      <c r="ET2695" s="75"/>
      <c r="EU2695" s="75"/>
      <c r="EV2695" s="75"/>
      <c r="EW2695" s="75"/>
      <c r="EX2695" s="75"/>
      <c r="EY2695" s="75"/>
      <c r="EZ2695" s="75"/>
      <c r="FA2695" s="75"/>
      <c r="FB2695" s="1341"/>
      <c r="FC2695" s="75"/>
      <c r="FD2695" s="75"/>
    </row>
    <row r="2696">
      <c r="A2696" s="1340"/>
      <c r="B2696" s="786"/>
      <c r="C2696" s="1283"/>
      <c r="D2696" s="786"/>
      <c r="E2696" s="786"/>
      <c r="F2696" s="786"/>
      <c r="G2696" s="786"/>
      <c r="H2696" s="786"/>
      <c r="I2696" s="786"/>
      <c r="J2696" s="786"/>
      <c r="K2696" s="786"/>
      <c r="L2696" s="786"/>
      <c r="M2696" s="786"/>
      <c r="N2696" s="1284"/>
      <c r="O2696" s="1284"/>
      <c r="P2696" s="1285"/>
      <c r="Q2696" s="363"/>
      <c r="R2696" s="363"/>
      <c r="S2696" s="75"/>
      <c r="T2696" s="857"/>
      <c r="U2696" s="1209"/>
      <c r="V2696" s="1200"/>
      <c r="W2696" s="1200"/>
      <c r="X2696" s="1200"/>
      <c r="Y2696" s="1201"/>
      <c r="Z2696" s="1200"/>
      <c r="AA2696" s="1200"/>
      <c r="AB2696" s="1200"/>
      <c r="AC2696" s="1202"/>
      <c r="AD2696" s="1216"/>
      <c r="AE2696" s="1204"/>
      <c r="AF2696" s="75"/>
      <c r="AG2696" s="75"/>
      <c r="AH2696" s="75"/>
      <c r="AI2696" s="75"/>
      <c r="AJ2696" s="75"/>
      <c r="AK2696" s="75"/>
      <c r="AL2696" s="75"/>
      <c r="AM2696" s="75"/>
      <c r="AN2696" s="75"/>
      <c r="AO2696" s="75"/>
      <c r="AP2696" s="75"/>
      <c r="AQ2696" s="75"/>
      <c r="AR2696" s="75"/>
      <c r="AS2696" s="1286"/>
      <c r="AT2696" s="75"/>
      <c r="AU2696" s="1286"/>
      <c r="AV2696" s="1286"/>
      <c r="AW2696" s="75"/>
      <c r="AX2696" s="75"/>
      <c r="AY2696" s="1286"/>
      <c r="AZ2696" s="75"/>
      <c r="BA2696" s="75"/>
      <c r="BB2696" s="75"/>
      <c r="BC2696" s="75"/>
      <c r="BD2696" s="75"/>
      <c r="BE2696" s="75"/>
      <c r="BF2696" s="75"/>
      <c r="BG2696" s="75"/>
      <c r="BH2696" s="75"/>
      <c r="BI2696" s="75"/>
      <c r="BJ2696" s="75"/>
      <c r="BK2696" s="75"/>
      <c r="BL2696" s="75"/>
      <c r="BM2696" s="75"/>
      <c r="BN2696" s="75"/>
      <c r="BO2696" s="75"/>
      <c r="BP2696" s="75"/>
      <c r="BQ2696" s="75"/>
      <c r="BR2696" s="75"/>
      <c r="BS2696" s="75"/>
      <c r="BT2696" s="75"/>
      <c r="BU2696" s="75"/>
      <c r="BV2696" s="75"/>
      <c r="BW2696" s="1286"/>
      <c r="BX2696" s="75"/>
      <c r="BY2696" s="75"/>
      <c r="BZ2696" s="75"/>
      <c r="CA2696" s="75"/>
      <c r="CB2696" s="75"/>
      <c r="CC2696" s="1286"/>
      <c r="CD2696" s="75"/>
      <c r="CE2696" s="75"/>
      <c r="CF2696" s="75"/>
      <c r="CG2696" s="75"/>
      <c r="CH2696" s="75"/>
      <c r="CI2696" s="1286"/>
      <c r="CJ2696" s="75"/>
      <c r="CK2696" s="1286"/>
      <c r="CL2696" s="75"/>
      <c r="CM2696" s="75"/>
      <c r="CN2696" s="75"/>
      <c r="CO2696" s="75"/>
      <c r="CP2696" s="75"/>
      <c r="CQ2696" s="75"/>
      <c r="CR2696" s="75"/>
      <c r="CS2696" s="75"/>
      <c r="CT2696" s="75"/>
      <c r="CU2696" s="75"/>
      <c r="CV2696" s="75"/>
      <c r="CW2696" s="75"/>
      <c r="CX2696" s="1286"/>
      <c r="CY2696" s="75"/>
      <c r="CZ2696" s="75"/>
      <c r="DA2696" s="75"/>
      <c r="DB2696" s="75"/>
      <c r="DC2696" s="75"/>
      <c r="DD2696" s="75"/>
      <c r="DE2696" s="75"/>
      <c r="DF2696" s="75"/>
      <c r="DG2696" s="1286"/>
      <c r="DH2696" s="75"/>
      <c r="DI2696" s="1286"/>
      <c r="DJ2696" s="75"/>
      <c r="DK2696" s="75"/>
      <c r="DL2696" s="75"/>
      <c r="DM2696" s="75"/>
      <c r="DN2696" s="75"/>
      <c r="DO2696" s="75"/>
      <c r="DP2696" s="75"/>
      <c r="DQ2696" s="75"/>
      <c r="DR2696" s="75"/>
      <c r="DS2696" s="75"/>
      <c r="DT2696" s="75"/>
      <c r="DU2696" s="75"/>
      <c r="DV2696" s="1286"/>
      <c r="DW2696" s="75"/>
      <c r="DX2696" s="75"/>
      <c r="DY2696" s="75"/>
      <c r="DZ2696" s="75"/>
      <c r="EA2696" s="75"/>
      <c r="EB2696" s="75"/>
      <c r="EC2696" s="75"/>
      <c r="ED2696" s="75"/>
      <c r="EE2696" s="75"/>
      <c r="EF2696" s="75"/>
      <c r="EG2696" s="75"/>
      <c r="EH2696" s="75"/>
      <c r="EI2696" s="75"/>
      <c r="EJ2696" s="75"/>
      <c r="EK2696" s="75"/>
      <c r="EL2696" s="75"/>
      <c r="EM2696" s="75"/>
      <c r="EN2696" s="75"/>
      <c r="EO2696" s="75"/>
      <c r="EP2696" s="75"/>
      <c r="EQ2696" s="75"/>
      <c r="ER2696" s="75"/>
      <c r="ES2696" s="75"/>
      <c r="ET2696" s="75"/>
      <c r="EU2696" s="75"/>
      <c r="EV2696" s="75"/>
      <c r="EW2696" s="75"/>
      <c r="EX2696" s="75"/>
      <c r="EY2696" s="75"/>
      <c r="EZ2696" s="75"/>
      <c r="FA2696" s="75"/>
      <c r="FB2696" s="1341"/>
      <c r="FC2696" s="75"/>
      <c r="FD2696" s="75"/>
    </row>
    <row r="2697">
      <c r="A2697" s="1340"/>
      <c r="B2697" s="786"/>
      <c r="C2697" s="1283"/>
      <c r="D2697" s="786"/>
      <c r="E2697" s="786"/>
      <c r="F2697" s="786"/>
      <c r="G2697" s="786"/>
      <c r="H2697" s="786"/>
      <c r="I2697" s="786"/>
      <c r="J2697" s="786"/>
      <c r="K2697" s="786"/>
      <c r="L2697" s="786"/>
      <c r="M2697" s="786"/>
      <c r="N2697" s="1284"/>
      <c r="O2697" s="1284"/>
      <c r="P2697" s="1285"/>
      <c r="Q2697" s="363"/>
      <c r="R2697" s="363"/>
      <c r="S2697" s="75"/>
      <c r="T2697" s="857"/>
      <c r="U2697" s="1209"/>
      <c r="V2697" s="1200"/>
      <c r="W2697" s="1200"/>
      <c r="X2697" s="1200"/>
      <c r="Y2697" s="1201"/>
      <c r="Z2697" s="1200"/>
      <c r="AA2697" s="1200"/>
      <c r="AB2697" s="1200"/>
      <c r="AC2697" s="1202"/>
      <c r="AD2697" s="1216"/>
      <c r="AE2697" s="1204"/>
      <c r="AF2697" s="75"/>
      <c r="AG2697" s="75"/>
      <c r="AH2697" s="75"/>
      <c r="AI2697" s="75"/>
      <c r="AJ2697" s="75"/>
      <c r="AK2697" s="75"/>
      <c r="AL2697" s="75"/>
      <c r="AM2697" s="75"/>
      <c r="AN2697" s="75"/>
      <c r="AO2697" s="75"/>
      <c r="AP2697" s="75"/>
      <c r="AQ2697" s="75"/>
      <c r="AR2697" s="75"/>
      <c r="AS2697" s="1286"/>
      <c r="AT2697" s="75"/>
      <c r="AU2697" s="1286"/>
      <c r="AV2697" s="1286"/>
      <c r="AW2697" s="75"/>
      <c r="AX2697" s="75"/>
      <c r="AY2697" s="1286"/>
      <c r="AZ2697" s="75"/>
      <c r="BA2697" s="75"/>
      <c r="BB2697" s="75"/>
      <c r="BC2697" s="75"/>
      <c r="BD2697" s="75"/>
      <c r="BE2697" s="75"/>
      <c r="BF2697" s="75"/>
      <c r="BG2697" s="75"/>
      <c r="BH2697" s="75"/>
      <c r="BI2697" s="75"/>
      <c r="BJ2697" s="75"/>
      <c r="BK2697" s="75"/>
      <c r="BL2697" s="75"/>
      <c r="BM2697" s="75"/>
      <c r="BN2697" s="75"/>
      <c r="BO2697" s="75"/>
      <c r="BP2697" s="75"/>
      <c r="BQ2697" s="75"/>
      <c r="BR2697" s="75"/>
      <c r="BS2697" s="75"/>
      <c r="BT2697" s="75"/>
      <c r="BU2697" s="75"/>
      <c r="BV2697" s="75"/>
      <c r="BW2697" s="1286"/>
      <c r="BX2697" s="75"/>
      <c r="BY2697" s="75"/>
      <c r="BZ2697" s="75"/>
      <c r="CA2697" s="75"/>
      <c r="CB2697" s="75"/>
      <c r="CC2697" s="1286"/>
      <c r="CD2697" s="75"/>
      <c r="CE2697" s="75"/>
      <c r="CF2697" s="75"/>
      <c r="CG2697" s="75"/>
      <c r="CH2697" s="75"/>
      <c r="CI2697" s="1286"/>
      <c r="CJ2697" s="75"/>
      <c r="CK2697" s="1286"/>
      <c r="CL2697" s="75"/>
      <c r="CM2697" s="75"/>
      <c r="CN2697" s="75"/>
      <c r="CO2697" s="75"/>
      <c r="CP2697" s="75"/>
      <c r="CQ2697" s="75"/>
      <c r="CR2697" s="75"/>
      <c r="CS2697" s="75"/>
      <c r="CT2697" s="75"/>
      <c r="CU2697" s="75"/>
      <c r="CV2697" s="75"/>
      <c r="CW2697" s="75"/>
      <c r="CX2697" s="1286"/>
      <c r="CY2697" s="75"/>
      <c r="CZ2697" s="75"/>
      <c r="DA2697" s="75"/>
      <c r="DB2697" s="75"/>
      <c r="DC2697" s="75"/>
      <c r="DD2697" s="75"/>
      <c r="DE2697" s="75"/>
      <c r="DF2697" s="75"/>
      <c r="DG2697" s="1286"/>
      <c r="DH2697" s="75"/>
      <c r="DI2697" s="1286"/>
      <c r="DJ2697" s="75"/>
      <c r="DK2697" s="75"/>
      <c r="DL2697" s="75"/>
      <c r="DM2697" s="75"/>
      <c r="DN2697" s="75"/>
      <c r="DO2697" s="75"/>
      <c r="DP2697" s="75"/>
      <c r="DQ2697" s="75"/>
      <c r="DR2697" s="75"/>
      <c r="DS2697" s="75"/>
      <c r="DT2697" s="75"/>
      <c r="DU2697" s="75"/>
      <c r="DV2697" s="1286"/>
      <c r="DW2697" s="75"/>
      <c r="DX2697" s="75"/>
      <c r="DY2697" s="75"/>
      <c r="DZ2697" s="75"/>
      <c r="EA2697" s="75"/>
      <c r="EB2697" s="75"/>
      <c r="EC2697" s="75"/>
      <c r="ED2697" s="75"/>
      <c r="EE2697" s="75"/>
      <c r="EF2697" s="75"/>
      <c r="EG2697" s="75"/>
      <c r="EH2697" s="75"/>
      <c r="EI2697" s="75"/>
      <c r="EJ2697" s="75"/>
      <c r="EK2697" s="75"/>
      <c r="EL2697" s="75"/>
      <c r="EM2697" s="75"/>
      <c r="EN2697" s="75"/>
      <c r="EO2697" s="75"/>
      <c r="EP2697" s="75"/>
      <c r="EQ2697" s="75"/>
      <c r="ER2697" s="75"/>
      <c r="ES2697" s="75"/>
      <c r="ET2697" s="75"/>
      <c r="EU2697" s="75"/>
      <c r="EV2697" s="75"/>
      <c r="EW2697" s="75"/>
      <c r="EX2697" s="75"/>
      <c r="EY2697" s="75"/>
      <c r="EZ2697" s="75"/>
      <c r="FA2697" s="75"/>
      <c r="FB2697" s="1341"/>
      <c r="FC2697" s="75"/>
      <c r="FD2697" s="75"/>
    </row>
    <row r="2698">
      <c r="A2698" s="1340"/>
      <c r="B2698" s="786"/>
      <c r="C2698" s="1283"/>
      <c r="D2698" s="786"/>
      <c r="E2698" s="786"/>
      <c r="F2698" s="786"/>
      <c r="G2698" s="786"/>
      <c r="H2698" s="786"/>
      <c r="I2698" s="786"/>
      <c r="J2698" s="786"/>
      <c r="K2698" s="786"/>
      <c r="L2698" s="786"/>
      <c r="M2698" s="786"/>
      <c r="N2698" s="1284"/>
      <c r="O2698" s="1284"/>
      <c r="P2698" s="1285"/>
      <c r="Q2698" s="363"/>
      <c r="R2698" s="363"/>
      <c r="S2698" s="75"/>
      <c r="T2698" s="857"/>
      <c r="U2698" s="1209"/>
      <c r="V2698" s="1200"/>
      <c r="W2698" s="1200"/>
      <c r="X2698" s="1200"/>
      <c r="Y2698" s="1201"/>
      <c r="Z2698" s="1200"/>
      <c r="AA2698" s="1200"/>
      <c r="AB2698" s="1200"/>
      <c r="AC2698" s="1202"/>
      <c r="AD2698" s="1216"/>
      <c r="AE2698" s="1204"/>
      <c r="AF2698" s="75"/>
      <c r="AG2698" s="75"/>
      <c r="AH2698" s="75"/>
      <c r="AI2698" s="75"/>
      <c r="AJ2698" s="75"/>
      <c r="AK2698" s="75"/>
      <c r="AL2698" s="75"/>
      <c r="AM2698" s="75"/>
      <c r="AN2698" s="75"/>
      <c r="AO2698" s="75"/>
      <c r="AP2698" s="75"/>
      <c r="AQ2698" s="75"/>
      <c r="AR2698" s="75"/>
      <c r="AS2698" s="1286"/>
      <c r="AT2698" s="75"/>
      <c r="AU2698" s="1286"/>
      <c r="AV2698" s="1286"/>
      <c r="AW2698" s="75"/>
      <c r="AX2698" s="75"/>
      <c r="AY2698" s="1286"/>
      <c r="AZ2698" s="75"/>
      <c r="BA2698" s="75"/>
      <c r="BB2698" s="75"/>
      <c r="BC2698" s="75"/>
      <c r="BD2698" s="75"/>
      <c r="BE2698" s="75"/>
      <c r="BF2698" s="75"/>
      <c r="BG2698" s="75"/>
      <c r="BH2698" s="75"/>
      <c r="BI2698" s="75"/>
      <c r="BJ2698" s="75"/>
      <c r="BK2698" s="75"/>
      <c r="BL2698" s="75"/>
      <c r="BM2698" s="75"/>
      <c r="BN2698" s="75"/>
      <c r="BO2698" s="75"/>
      <c r="BP2698" s="75"/>
      <c r="BQ2698" s="75"/>
      <c r="BR2698" s="75"/>
      <c r="BS2698" s="75"/>
      <c r="BT2698" s="75"/>
      <c r="BU2698" s="75"/>
      <c r="BV2698" s="75"/>
      <c r="BW2698" s="1286"/>
      <c r="BX2698" s="75"/>
      <c r="BY2698" s="75"/>
      <c r="BZ2698" s="75"/>
      <c r="CA2698" s="75"/>
      <c r="CB2698" s="75"/>
      <c r="CC2698" s="1286"/>
      <c r="CD2698" s="75"/>
      <c r="CE2698" s="75"/>
      <c r="CF2698" s="75"/>
      <c r="CG2698" s="75"/>
      <c r="CH2698" s="75"/>
      <c r="CI2698" s="1286"/>
      <c r="CJ2698" s="75"/>
      <c r="CK2698" s="1286"/>
      <c r="CL2698" s="75"/>
      <c r="CM2698" s="75"/>
      <c r="CN2698" s="75"/>
      <c r="CO2698" s="75"/>
      <c r="CP2698" s="75"/>
      <c r="CQ2698" s="75"/>
      <c r="CR2698" s="75"/>
      <c r="CS2698" s="75"/>
      <c r="CT2698" s="75"/>
      <c r="CU2698" s="75"/>
      <c r="CV2698" s="75"/>
      <c r="CW2698" s="75"/>
      <c r="CX2698" s="1286"/>
      <c r="CY2698" s="75"/>
      <c r="CZ2698" s="75"/>
      <c r="DA2698" s="75"/>
      <c r="DB2698" s="75"/>
      <c r="DC2698" s="75"/>
      <c r="DD2698" s="75"/>
      <c r="DE2698" s="75"/>
      <c r="DF2698" s="75"/>
      <c r="DG2698" s="1286"/>
      <c r="DH2698" s="75"/>
      <c r="DI2698" s="1286"/>
      <c r="DJ2698" s="75"/>
      <c r="DK2698" s="75"/>
      <c r="DL2698" s="75"/>
      <c r="DM2698" s="75"/>
      <c r="DN2698" s="75"/>
      <c r="DO2698" s="75"/>
      <c r="DP2698" s="75"/>
      <c r="DQ2698" s="75"/>
      <c r="DR2698" s="75"/>
      <c r="DS2698" s="75"/>
      <c r="DT2698" s="75"/>
      <c r="DU2698" s="75"/>
      <c r="DV2698" s="1286"/>
      <c r="DW2698" s="75"/>
      <c r="DX2698" s="75"/>
      <c r="DY2698" s="75"/>
      <c r="DZ2698" s="75"/>
      <c r="EA2698" s="75"/>
      <c r="EB2698" s="75"/>
      <c r="EC2698" s="75"/>
      <c r="ED2698" s="75"/>
      <c r="EE2698" s="75"/>
      <c r="EF2698" s="75"/>
      <c r="EG2698" s="75"/>
      <c r="EH2698" s="75"/>
      <c r="EI2698" s="75"/>
      <c r="EJ2698" s="75"/>
      <c r="EK2698" s="75"/>
      <c r="EL2698" s="75"/>
      <c r="EM2698" s="75"/>
      <c r="EN2698" s="75"/>
      <c r="EO2698" s="75"/>
      <c r="EP2698" s="75"/>
      <c r="EQ2698" s="75"/>
      <c r="ER2698" s="75"/>
      <c r="ES2698" s="75"/>
      <c r="ET2698" s="75"/>
      <c r="EU2698" s="75"/>
      <c r="EV2698" s="75"/>
      <c r="EW2698" s="75"/>
      <c r="EX2698" s="75"/>
      <c r="EY2698" s="75"/>
      <c r="EZ2698" s="75"/>
      <c r="FA2698" s="75"/>
      <c r="FB2698" s="1341"/>
      <c r="FC2698" s="75"/>
      <c r="FD2698" s="75"/>
    </row>
    <row r="2699">
      <c r="A2699" s="1340"/>
      <c r="B2699" s="786"/>
      <c r="C2699" s="1283"/>
      <c r="D2699" s="786"/>
      <c r="E2699" s="786"/>
      <c r="F2699" s="786"/>
      <c r="G2699" s="786"/>
      <c r="H2699" s="786"/>
      <c r="I2699" s="786"/>
      <c r="J2699" s="786"/>
      <c r="K2699" s="786"/>
      <c r="L2699" s="786"/>
      <c r="M2699" s="786"/>
      <c r="N2699" s="1284"/>
      <c r="O2699" s="1284"/>
      <c r="P2699" s="1285"/>
      <c r="Q2699" s="363"/>
      <c r="R2699" s="363"/>
      <c r="S2699" s="75"/>
      <c r="T2699" s="857"/>
      <c r="U2699" s="1209"/>
      <c r="V2699" s="1200"/>
      <c r="W2699" s="1200"/>
      <c r="X2699" s="1200"/>
      <c r="Y2699" s="1201"/>
      <c r="Z2699" s="1200"/>
      <c r="AA2699" s="1200"/>
      <c r="AB2699" s="1200"/>
      <c r="AC2699" s="1202"/>
      <c r="AD2699" s="1216"/>
      <c r="AE2699" s="1204"/>
      <c r="AF2699" s="75"/>
      <c r="AG2699" s="75"/>
      <c r="AH2699" s="75"/>
      <c r="AI2699" s="75"/>
      <c r="AJ2699" s="75"/>
      <c r="AK2699" s="75"/>
      <c r="AL2699" s="75"/>
      <c r="AM2699" s="75"/>
      <c r="AN2699" s="75"/>
      <c r="AO2699" s="75"/>
      <c r="AP2699" s="75"/>
      <c r="AQ2699" s="75"/>
      <c r="AR2699" s="75"/>
      <c r="AS2699" s="1286"/>
      <c r="AT2699" s="75"/>
      <c r="AU2699" s="1286"/>
      <c r="AV2699" s="1286"/>
      <c r="AW2699" s="75"/>
      <c r="AX2699" s="75"/>
      <c r="AY2699" s="1286"/>
      <c r="AZ2699" s="75"/>
      <c r="BA2699" s="75"/>
      <c r="BB2699" s="75"/>
      <c r="BC2699" s="75"/>
      <c r="BD2699" s="75"/>
      <c r="BE2699" s="75"/>
      <c r="BF2699" s="75"/>
      <c r="BG2699" s="75"/>
      <c r="BH2699" s="75"/>
      <c r="BI2699" s="75"/>
      <c r="BJ2699" s="75"/>
      <c r="BK2699" s="75"/>
      <c r="BL2699" s="75"/>
      <c r="BM2699" s="75"/>
      <c r="BN2699" s="75"/>
      <c r="BO2699" s="75"/>
      <c r="BP2699" s="75"/>
      <c r="BQ2699" s="75"/>
      <c r="BR2699" s="75"/>
      <c r="BS2699" s="75"/>
      <c r="BT2699" s="75"/>
      <c r="BU2699" s="75"/>
      <c r="BV2699" s="75"/>
      <c r="BW2699" s="1286"/>
      <c r="BX2699" s="75"/>
      <c r="BY2699" s="75"/>
      <c r="BZ2699" s="75"/>
      <c r="CA2699" s="75"/>
      <c r="CB2699" s="75"/>
      <c r="CC2699" s="1286"/>
      <c r="CD2699" s="75"/>
      <c r="CE2699" s="75"/>
      <c r="CF2699" s="75"/>
      <c r="CG2699" s="75"/>
      <c r="CH2699" s="75"/>
      <c r="CI2699" s="1286"/>
      <c r="CJ2699" s="75"/>
      <c r="CK2699" s="1286"/>
      <c r="CL2699" s="75"/>
      <c r="CM2699" s="75"/>
      <c r="CN2699" s="75"/>
      <c r="CO2699" s="75"/>
      <c r="CP2699" s="75"/>
      <c r="CQ2699" s="75"/>
      <c r="CR2699" s="75"/>
      <c r="CS2699" s="75"/>
      <c r="CT2699" s="75"/>
      <c r="CU2699" s="75"/>
      <c r="CV2699" s="75"/>
      <c r="CW2699" s="75"/>
      <c r="CX2699" s="1286"/>
      <c r="CY2699" s="75"/>
      <c r="CZ2699" s="75"/>
      <c r="DA2699" s="75"/>
      <c r="DB2699" s="75"/>
      <c r="DC2699" s="75"/>
      <c r="DD2699" s="75"/>
      <c r="DE2699" s="75"/>
      <c r="DF2699" s="75"/>
      <c r="DG2699" s="1286"/>
      <c r="DH2699" s="75"/>
      <c r="DI2699" s="1286"/>
      <c r="DJ2699" s="75"/>
      <c r="DK2699" s="75"/>
      <c r="DL2699" s="75"/>
      <c r="DM2699" s="75"/>
      <c r="DN2699" s="75"/>
      <c r="DO2699" s="75"/>
      <c r="DP2699" s="75"/>
      <c r="DQ2699" s="75"/>
      <c r="DR2699" s="75"/>
      <c r="DS2699" s="75"/>
      <c r="DT2699" s="75"/>
      <c r="DU2699" s="75"/>
      <c r="DV2699" s="1286"/>
      <c r="DW2699" s="75"/>
      <c r="DX2699" s="75"/>
      <c r="DY2699" s="75"/>
      <c r="DZ2699" s="75"/>
      <c r="EA2699" s="75"/>
      <c r="EB2699" s="75"/>
      <c r="EC2699" s="75"/>
      <c r="ED2699" s="75"/>
      <c r="EE2699" s="75"/>
      <c r="EF2699" s="75"/>
      <c r="EG2699" s="75"/>
      <c r="EH2699" s="75"/>
      <c r="EI2699" s="75"/>
      <c r="EJ2699" s="75"/>
      <c r="EK2699" s="75"/>
      <c r="EL2699" s="75"/>
      <c r="EM2699" s="75"/>
      <c r="EN2699" s="75"/>
      <c r="EO2699" s="75"/>
      <c r="EP2699" s="75"/>
      <c r="EQ2699" s="75"/>
      <c r="ER2699" s="75"/>
      <c r="ES2699" s="75"/>
      <c r="ET2699" s="75"/>
      <c r="EU2699" s="75"/>
      <c r="EV2699" s="75"/>
      <c r="EW2699" s="75"/>
      <c r="EX2699" s="75"/>
      <c r="EY2699" s="75"/>
      <c r="EZ2699" s="75"/>
      <c r="FA2699" s="75"/>
      <c r="FB2699" s="1341"/>
      <c r="FC2699" s="75"/>
      <c r="FD2699" s="75"/>
    </row>
    <row r="2700">
      <c r="A2700" s="1340"/>
      <c r="B2700" s="786"/>
      <c r="C2700" s="1283"/>
      <c r="D2700" s="786"/>
      <c r="E2700" s="786"/>
      <c r="F2700" s="786"/>
      <c r="G2700" s="786"/>
      <c r="H2700" s="786"/>
      <c r="I2700" s="786"/>
      <c r="J2700" s="786"/>
      <c r="K2700" s="786"/>
      <c r="L2700" s="786"/>
      <c r="M2700" s="786"/>
      <c r="N2700" s="1284"/>
      <c r="O2700" s="1284"/>
      <c r="P2700" s="1285"/>
      <c r="Q2700" s="363"/>
      <c r="R2700" s="363"/>
      <c r="S2700" s="75"/>
      <c r="T2700" s="857"/>
      <c r="U2700" s="1209"/>
      <c r="V2700" s="1200"/>
      <c r="W2700" s="1200"/>
      <c r="X2700" s="1200"/>
      <c r="Y2700" s="1201"/>
      <c r="Z2700" s="1200"/>
      <c r="AA2700" s="1200"/>
      <c r="AB2700" s="1200"/>
      <c r="AC2700" s="1202"/>
      <c r="AD2700" s="1216"/>
      <c r="AE2700" s="1204"/>
      <c r="AF2700" s="75"/>
      <c r="AG2700" s="75"/>
      <c r="AH2700" s="75"/>
      <c r="AI2700" s="75"/>
      <c r="AJ2700" s="75"/>
      <c r="AK2700" s="75"/>
      <c r="AL2700" s="75"/>
      <c r="AM2700" s="75"/>
      <c r="AN2700" s="75"/>
      <c r="AO2700" s="75"/>
      <c r="AP2700" s="75"/>
      <c r="AQ2700" s="75"/>
      <c r="AR2700" s="75"/>
      <c r="AS2700" s="1286"/>
      <c r="AT2700" s="75"/>
      <c r="AU2700" s="1286"/>
      <c r="AV2700" s="1286"/>
      <c r="AW2700" s="75"/>
      <c r="AX2700" s="75"/>
      <c r="AY2700" s="1286"/>
      <c r="AZ2700" s="75"/>
      <c r="BA2700" s="75"/>
      <c r="BB2700" s="75"/>
      <c r="BC2700" s="75"/>
      <c r="BD2700" s="75"/>
      <c r="BE2700" s="75"/>
      <c r="BF2700" s="75"/>
      <c r="BG2700" s="75"/>
      <c r="BH2700" s="75"/>
      <c r="BI2700" s="75"/>
      <c r="BJ2700" s="75"/>
      <c r="BK2700" s="75"/>
      <c r="BL2700" s="75"/>
      <c r="BM2700" s="75"/>
      <c r="BN2700" s="75"/>
      <c r="BO2700" s="75"/>
      <c r="BP2700" s="75"/>
      <c r="BQ2700" s="75"/>
      <c r="BR2700" s="75"/>
      <c r="BS2700" s="75"/>
      <c r="BT2700" s="75"/>
      <c r="BU2700" s="75"/>
      <c r="BV2700" s="75"/>
      <c r="BW2700" s="1286"/>
      <c r="BX2700" s="75"/>
      <c r="BY2700" s="75"/>
      <c r="BZ2700" s="75"/>
      <c r="CA2700" s="75"/>
      <c r="CB2700" s="75"/>
      <c r="CC2700" s="1286"/>
      <c r="CD2700" s="75"/>
      <c r="CE2700" s="75"/>
      <c r="CF2700" s="75"/>
      <c r="CG2700" s="75"/>
      <c r="CH2700" s="75"/>
      <c r="CI2700" s="1286"/>
      <c r="CJ2700" s="75"/>
      <c r="CK2700" s="1286"/>
      <c r="CL2700" s="75"/>
      <c r="CM2700" s="75"/>
      <c r="CN2700" s="75"/>
      <c r="CO2700" s="75"/>
      <c r="CP2700" s="75"/>
      <c r="CQ2700" s="75"/>
      <c r="CR2700" s="75"/>
      <c r="CS2700" s="75"/>
      <c r="CT2700" s="75"/>
      <c r="CU2700" s="75"/>
      <c r="CV2700" s="75"/>
      <c r="CW2700" s="75"/>
      <c r="CX2700" s="1286"/>
      <c r="CY2700" s="75"/>
      <c r="CZ2700" s="75"/>
      <c r="DA2700" s="75"/>
      <c r="DB2700" s="75"/>
      <c r="DC2700" s="75"/>
      <c r="DD2700" s="75"/>
      <c r="DE2700" s="75"/>
      <c r="DF2700" s="75"/>
      <c r="DG2700" s="1286"/>
      <c r="DH2700" s="75"/>
      <c r="DI2700" s="1286"/>
      <c r="DJ2700" s="75"/>
      <c r="DK2700" s="75"/>
      <c r="DL2700" s="75"/>
      <c r="DM2700" s="75"/>
      <c r="DN2700" s="75"/>
      <c r="DO2700" s="75"/>
      <c r="DP2700" s="75"/>
      <c r="DQ2700" s="75"/>
      <c r="DR2700" s="75"/>
      <c r="DS2700" s="75"/>
      <c r="DT2700" s="75"/>
      <c r="DU2700" s="75"/>
      <c r="DV2700" s="1286"/>
      <c r="DW2700" s="75"/>
      <c r="DX2700" s="75"/>
      <c r="DY2700" s="75"/>
      <c r="DZ2700" s="75"/>
      <c r="EA2700" s="75"/>
      <c r="EB2700" s="75"/>
      <c r="EC2700" s="75"/>
      <c r="ED2700" s="75"/>
      <c r="EE2700" s="75"/>
      <c r="EF2700" s="75"/>
      <c r="EG2700" s="75"/>
      <c r="EH2700" s="75"/>
      <c r="EI2700" s="75"/>
      <c r="EJ2700" s="75"/>
      <c r="EK2700" s="75"/>
      <c r="EL2700" s="75"/>
      <c r="EM2700" s="75"/>
      <c r="EN2700" s="75"/>
      <c r="EO2700" s="75"/>
      <c r="EP2700" s="75"/>
      <c r="EQ2700" s="75"/>
      <c r="ER2700" s="75"/>
      <c r="ES2700" s="75"/>
      <c r="ET2700" s="75"/>
      <c r="EU2700" s="75"/>
      <c r="EV2700" s="75"/>
      <c r="EW2700" s="75"/>
      <c r="EX2700" s="75"/>
      <c r="EY2700" s="75"/>
      <c r="EZ2700" s="75"/>
      <c r="FA2700" s="75"/>
      <c r="FB2700" s="1341"/>
      <c r="FC2700" s="75"/>
      <c r="FD2700" s="75"/>
    </row>
    <row r="2701">
      <c r="A2701" s="1340"/>
      <c r="B2701" s="786"/>
      <c r="C2701" s="1283"/>
      <c r="D2701" s="786"/>
      <c r="E2701" s="786"/>
      <c r="F2701" s="786"/>
      <c r="G2701" s="786"/>
      <c r="H2701" s="786"/>
      <c r="I2701" s="786"/>
      <c r="J2701" s="786"/>
      <c r="K2701" s="786"/>
      <c r="L2701" s="786"/>
      <c r="M2701" s="786"/>
      <c r="N2701" s="1284"/>
      <c r="O2701" s="1284"/>
      <c r="P2701" s="1285"/>
      <c r="Q2701" s="363"/>
      <c r="R2701" s="363"/>
      <c r="S2701" s="75"/>
      <c r="T2701" s="857"/>
      <c r="U2701" s="1209"/>
      <c r="V2701" s="1200"/>
      <c r="W2701" s="1200"/>
      <c r="X2701" s="1200"/>
      <c r="Y2701" s="1201"/>
      <c r="Z2701" s="1200"/>
      <c r="AA2701" s="1200"/>
      <c r="AB2701" s="1200"/>
      <c r="AC2701" s="1202"/>
      <c r="AD2701" s="1216"/>
      <c r="AE2701" s="1204"/>
      <c r="AF2701" s="75"/>
      <c r="AG2701" s="75"/>
      <c r="AH2701" s="75"/>
      <c r="AI2701" s="75"/>
      <c r="AJ2701" s="75"/>
      <c r="AK2701" s="75"/>
      <c r="AL2701" s="75"/>
      <c r="AM2701" s="75"/>
      <c r="AN2701" s="75"/>
      <c r="AO2701" s="75"/>
      <c r="AP2701" s="75"/>
      <c r="AQ2701" s="75"/>
      <c r="AR2701" s="75"/>
      <c r="AS2701" s="1286"/>
      <c r="AT2701" s="75"/>
      <c r="AU2701" s="1286"/>
      <c r="AV2701" s="1286"/>
      <c r="AW2701" s="75"/>
      <c r="AX2701" s="75"/>
      <c r="AY2701" s="1286"/>
      <c r="AZ2701" s="75"/>
      <c r="BA2701" s="75"/>
      <c r="BB2701" s="75"/>
      <c r="BC2701" s="75"/>
      <c r="BD2701" s="75"/>
      <c r="BE2701" s="75"/>
      <c r="BF2701" s="75"/>
      <c r="BG2701" s="75"/>
      <c r="BH2701" s="75"/>
      <c r="BI2701" s="75"/>
      <c r="BJ2701" s="75"/>
      <c r="BK2701" s="75"/>
      <c r="BL2701" s="75"/>
      <c r="BM2701" s="75"/>
      <c r="BN2701" s="75"/>
      <c r="BO2701" s="75"/>
      <c r="BP2701" s="75"/>
      <c r="BQ2701" s="75"/>
      <c r="BR2701" s="75"/>
      <c r="BS2701" s="75"/>
      <c r="BT2701" s="75"/>
      <c r="BU2701" s="75"/>
      <c r="BV2701" s="75"/>
      <c r="BW2701" s="1286"/>
      <c r="BX2701" s="75"/>
      <c r="BY2701" s="75"/>
      <c r="BZ2701" s="75"/>
      <c r="CA2701" s="75"/>
      <c r="CB2701" s="75"/>
      <c r="CC2701" s="1286"/>
      <c r="CD2701" s="75"/>
      <c r="CE2701" s="75"/>
      <c r="CF2701" s="75"/>
      <c r="CG2701" s="75"/>
      <c r="CH2701" s="75"/>
      <c r="CI2701" s="1286"/>
      <c r="CJ2701" s="75"/>
      <c r="CK2701" s="1286"/>
      <c r="CL2701" s="75"/>
      <c r="CM2701" s="75"/>
      <c r="CN2701" s="75"/>
      <c r="CO2701" s="75"/>
      <c r="CP2701" s="75"/>
      <c r="CQ2701" s="75"/>
      <c r="CR2701" s="75"/>
      <c r="CS2701" s="75"/>
      <c r="CT2701" s="75"/>
      <c r="CU2701" s="75"/>
      <c r="CV2701" s="75"/>
      <c r="CW2701" s="75"/>
      <c r="CX2701" s="1286"/>
      <c r="CY2701" s="75"/>
      <c r="CZ2701" s="75"/>
      <c r="DA2701" s="75"/>
      <c r="DB2701" s="75"/>
      <c r="DC2701" s="75"/>
      <c r="DD2701" s="75"/>
      <c r="DE2701" s="75"/>
      <c r="DF2701" s="75"/>
      <c r="DG2701" s="1286"/>
      <c r="DH2701" s="75"/>
      <c r="DI2701" s="1286"/>
      <c r="DJ2701" s="75"/>
      <c r="DK2701" s="75"/>
      <c r="DL2701" s="75"/>
      <c r="DM2701" s="75"/>
      <c r="DN2701" s="75"/>
      <c r="DO2701" s="75"/>
      <c r="DP2701" s="75"/>
      <c r="DQ2701" s="75"/>
      <c r="DR2701" s="75"/>
      <c r="DS2701" s="75"/>
      <c r="DT2701" s="75"/>
      <c r="DU2701" s="75"/>
      <c r="DV2701" s="1286"/>
      <c r="DW2701" s="75"/>
      <c r="DX2701" s="75"/>
      <c r="DY2701" s="75"/>
      <c r="DZ2701" s="75"/>
      <c r="EA2701" s="75"/>
      <c r="EB2701" s="75"/>
      <c r="EC2701" s="75"/>
      <c r="ED2701" s="75"/>
      <c r="EE2701" s="75"/>
      <c r="EF2701" s="75"/>
      <c r="EG2701" s="75"/>
      <c r="EH2701" s="75"/>
      <c r="EI2701" s="75"/>
      <c r="EJ2701" s="75"/>
      <c r="EK2701" s="75"/>
      <c r="EL2701" s="75"/>
      <c r="EM2701" s="75"/>
      <c r="EN2701" s="75"/>
      <c r="EO2701" s="75"/>
      <c r="EP2701" s="75"/>
      <c r="EQ2701" s="75"/>
      <c r="ER2701" s="75"/>
      <c r="ES2701" s="75"/>
      <c r="ET2701" s="75"/>
      <c r="EU2701" s="75"/>
      <c r="EV2701" s="75"/>
      <c r="EW2701" s="75"/>
      <c r="EX2701" s="75"/>
      <c r="EY2701" s="75"/>
      <c r="EZ2701" s="75"/>
      <c r="FA2701" s="75"/>
      <c r="FB2701" s="1341"/>
      <c r="FC2701" s="75"/>
      <c r="FD2701" s="75"/>
    </row>
    <row r="2702">
      <c r="A2702" s="1340"/>
      <c r="B2702" s="786"/>
      <c r="C2702" s="1283"/>
      <c r="D2702" s="786"/>
      <c r="E2702" s="786"/>
      <c r="F2702" s="786"/>
      <c r="G2702" s="786"/>
      <c r="H2702" s="786"/>
      <c r="I2702" s="786"/>
      <c r="J2702" s="786"/>
      <c r="K2702" s="786"/>
      <c r="L2702" s="786"/>
      <c r="M2702" s="786"/>
      <c r="N2702" s="1284"/>
      <c r="O2702" s="1284"/>
      <c r="P2702" s="1285"/>
      <c r="Q2702" s="363"/>
      <c r="R2702" s="363"/>
      <c r="S2702" s="75"/>
      <c r="T2702" s="857"/>
      <c r="U2702" s="1209"/>
      <c r="V2702" s="1200"/>
      <c r="W2702" s="1200"/>
      <c r="X2702" s="1200"/>
      <c r="Y2702" s="1201"/>
      <c r="Z2702" s="1200"/>
      <c r="AA2702" s="1200"/>
      <c r="AB2702" s="1200"/>
      <c r="AC2702" s="1202"/>
      <c r="AD2702" s="1216"/>
      <c r="AE2702" s="1204"/>
      <c r="AF2702" s="75"/>
      <c r="AG2702" s="75"/>
      <c r="AH2702" s="75"/>
      <c r="AI2702" s="75"/>
      <c r="AJ2702" s="75"/>
      <c r="AK2702" s="75"/>
      <c r="AL2702" s="75"/>
      <c r="AM2702" s="75"/>
      <c r="AN2702" s="75"/>
      <c r="AO2702" s="75"/>
      <c r="AP2702" s="75"/>
      <c r="AQ2702" s="75"/>
      <c r="AR2702" s="75"/>
      <c r="AS2702" s="1286"/>
      <c r="AT2702" s="75"/>
      <c r="AU2702" s="1286"/>
      <c r="AV2702" s="1286"/>
      <c r="AW2702" s="75"/>
      <c r="AX2702" s="75"/>
      <c r="AY2702" s="1286"/>
      <c r="AZ2702" s="75"/>
      <c r="BA2702" s="75"/>
      <c r="BB2702" s="75"/>
      <c r="BC2702" s="75"/>
      <c r="BD2702" s="75"/>
      <c r="BE2702" s="75"/>
      <c r="BF2702" s="75"/>
      <c r="BG2702" s="75"/>
      <c r="BH2702" s="75"/>
      <c r="BI2702" s="75"/>
      <c r="BJ2702" s="75"/>
      <c r="BK2702" s="75"/>
      <c r="BL2702" s="75"/>
      <c r="BM2702" s="75"/>
      <c r="BN2702" s="75"/>
      <c r="BO2702" s="75"/>
      <c r="BP2702" s="75"/>
      <c r="BQ2702" s="75"/>
      <c r="BR2702" s="75"/>
      <c r="BS2702" s="75"/>
      <c r="BT2702" s="75"/>
      <c r="BU2702" s="75"/>
      <c r="BV2702" s="75"/>
      <c r="BW2702" s="1286"/>
      <c r="BX2702" s="75"/>
      <c r="BY2702" s="75"/>
      <c r="BZ2702" s="75"/>
      <c r="CA2702" s="75"/>
      <c r="CB2702" s="75"/>
      <c r="CC2702" s="1286"/>
      <c r="CD2702" s="75"/>
      <c r="CE2702" s="75"/>
      <c r="CF2702" s="75"/>
      <c r="CG2702" s="75"/>
      <c r="CH2702" s="75"/>
      <c r="CI2702" s="1286"/>
      <c r="CJ2702" s="75"/>
      <c r="CK2702" s="1286"/>
      <c r="CL2702" s="75"/>
      <c r="CM2702" s="75"/>
      <c r="CN2702" s="75"/>
      <c r="CO2702" s="75"/>
      <c r="CP2702" s="75"/>
      <c r="CQ2702" s="75"/>
      <c r="CR2702" s="75"/>
      <c r="CS2702" s="75"/>
      <c r="CT2702" s="75"/>
      <c r="CU2702" s="75"/>
      <c r="CV2702" s="75"/>
      <c r="CW2702" s="75"/>
      <c r="CX2702" s="1286"/>
      <c r="CY2702" s="75"/>
      <c r="CZ2702" s="75"/>
      <c r="DA2702" s="75"/>
      <c r="DB2702" s="75"/>
      <c r="DC2702" s="75"/>
      <c r="DD2702" s="75"/>
      <c r="DE2702" s="75"/>
      <c r="DF2702" s="75"/>
      <c r="DG2702" s="1286"/>
      <c r="DH2702" s="75"/>
      <c r="DI2702" s="1286"/>
      <c r="DJ2702" s="75"/>
      <c r="DK2702" s="75"/>
      <c r="DL2702" s="75"/>
      <c r="DM2702" s="75"/>
      <c r="DN2702" s="75"/>
      <c r="DO2702" s="75"/>
      <c r="DP2702" s="75"/>
      <c r="DQ2702" s="75"/>
      <c r="DR2702" s="75"/>
      <c r="DS2702" s="75"/>
      <c r="DT2702" s="75"/>
      <c r="DU2702" s="75"/>
      <c r="DV2702" s="1286"/>
      <c r="DW2702" s="75"/>
      <c r="DX2702" s="75"/>
      <c r="DY2702" s="75"/>
      <c r="DZ2702" s="75"/>
      <c r="EA2702" s="75"/>
      <c r="EB2702" s="75"/>
      <c r="EC2702" s="75"/>
      <c r="ED2702" s="75"/>
      <c r="EE2702" s="75"/>
      <c r="EF2702" s="75"/>
      <c r="EG2702" s="75"/>
      <c r="EH2702" s="75"/>
      <c r="EI2702" s="75"/>
      <c r="EJ2702" s="75"/>
      <c r="EK2702" s="75"/>
      <c r="EL2702" s="75"/>
      <c r="EM2702" s="75"/>
      <c r="EN2702" s="75"/>
      <c r="EO2702" s="75"/>
      <c r="EP2702" s="75"/>
      <c r="EQ2702" s="75"/>
      <c r="ER2702" s="75"/>
      <c r="ES2702" s="75"/>
      <c r="ET2702" s="75"/>
      <c r="EU2702" s="75"/>
      <c r="EV2702" s="75"/>
      <c r="EW2702" s="75"/>
      <c r="EX2702" s="75"/>
      <c r="EY2702" s="75"/>
      <c r="EZ2702" s="75"/>
      <c r="FA2702" s="75"/>
      <c r="FB2702" s="1341"/>
      <c r="FC2702" s="75"/>
      <c r="FD2702" s="75"/>
    </row>
    <row r="2703">
      <c r="A2703" s="1340"/>
      <c r="B2703" s="786"/>
      <c r="C2703" s="1283"/>
      <c r="D2703" s="786"/>
      <c r="E2703" s="786"/>
      <c r="F2703" s="786"/>
      <c r="G2703" s="786"/>
      <c r="H2703" s="786"/>
      <c r="I2703" s="786"/>
      <c r="J2703" s="786"/>
      <c r="K2703" s="786"/>
      <c r="L2703" s="786"/>
      <c r="M2703" s="786"/>
      <c r="N2703" s="1284"/>
      <c r="O2703" s="1284"/>
      <c r="P2703" s="1285"/>
      <c r="Q2703" s="363"/>
      <c r="R2703" s="363"/>
      <c r="S2703" s="75"/>
      <c r="T2703" s="857"/>
      <c r="U2703" s="1209"/>
      <c r="V2703" s="1200"/>
      <c r="W2703" s="1200"/>
      <c r="X2703" s="1200"/>
      <c r="Y2703" s="1201"/>
      <c r="Z2703" s="1200"/>
      <c r="AA2703" s="1200"/>
      <c r="AB2703" s="1200"/>
      <c r="AC2703" s="1202"/>
      <c r="AD2703" s="1216"/>
      <c r="AE2703" s="1204"/>
      <c r="AF2703" s="75"/>
      <c r="AG2703" s="75"/>
      <c r="AH2703" s="75"/>
      <c r="AI2703" s="75"/>
      <c r="AJ2703" s="75"/>
      <c r="AK2703" s="75"/>
      <c r="AL2703" s="75"/>
      <c r="AM2703" s="75"/>
      <c r="AN2703" s="75"/>
      <c r="AO2703" s="75"/>
      <c r="AP2703" s="75"/>
      <c r="AQ2703" s="75"/>
      <c r="AR2703" s="75"/>
      <c r="AS2703" s="1286"/>
      <c r="AT2703" s="75"/>
      <c r="AU2703" s="1286"/>
      <c r="AV2703" s="1286"/>
      <c r="AW2703" s="75"/>
      <c r="AX2703" s="75"/>
      <c r="AY2703" s="1286"/>
      <c r="AZ2703" s="75"/>
      <c r="BA2703" s="75"/>
      <c r="BB2703" s="75"/>
      <c r="BC2703" s="75"/>
      <c r="BD2703" s="75"/>
      <c r="BE2703" s="75"/>
      <c r="BF2703" s="75"/>
      <c r="BG2703" s="75"/>
      <c r="BH2703" s="75"/>
      <c r="BI2703" s="75"/>
      <c r="BJ2703" s="75"/>
      <c r="BK2703" s="75"/>
      <c r="BL2703" s="75"/>
      <c r="BM2703" s="75"/>
      <c r="BN2703" s="75"/>
      <c r="BO2703" s="75"/>
      <c r="BP2703" s="75"/>
      <c r="BQ2703" s="75"/>
      <c r="BR2703" s="75"/>
      <c r="BS2703" s="75"/>
      <c r="BT2703" s="75"/>
      <c r="BU2703" s="75"/>
      <c r="BV2703" s="75"/>
      <c r="BW2703" s="1286"/>
      <c r="BX2703" s="75"/>
      <c r="BY2703" s="75"/>
      <c r="BZ2703" s="75"/>
      <c r="CA2703" s="75"/>
      <c r="CB2703" s="75"/>
      <c r="CC2703" s="1286"/>
      <c r="CD2703" s="75"/>
      <c r="CE2703" s="75"/>
      <c r="CF2703" s="75"/>
      <c r="CG2703" s="75"/>
      <c r="CH2703" s="75"/>
      <c r="CI2703" s="1286"/>
      <c r="CJ2703" s="75"/>
      <c r="CK2703" s="1286"/>
      <c r="CL2703" s="75"/>
      <c r="CM2703" s="75"/>
      <c r="CN2703" s="75"/>
      <c r="CO2703" s="75"/>
      <c r="CP2703" s="75"/>
      <c r="CQ2703" s="75"/>
      <c r="CR2703" s="75"/>
      <c r="CS2703" s="75"/>
      <c r="CT2703" s="75"/>
      <c r="CU2703" s="75"/>
      <c r="CV2703" s="75"/>
      <c r="CW2703" s="75"/>
      <c r="CX2703" s="1286"/>
      <c r="CY2703" s="75"/>
      <c r="CZ2703" s="75"/>
      <c r="DA2703" s="75"/>
      <c r="DB2703" s="75"/>
      <c r="DC2703" s="75"/>
      <c r="DD2703" s="75"/>
      <c r="DE2703" s="75"/>
      <c r="DF2703" s="75"/>
      <c r="DG2703" s="1286"/>
      <c r="DH2703" s="75"/>
      <c r="DI2703" s="1286"/>
      <c r="DJ2703" s="75"/>
      <c r="DK2703" s="75"/>
      <c r="DL2703" s="75"/>
      <c r="DM2703" s="75"/>
      <c r="DN2703" s="75"/>
      <c r="DO2703" s="75"/>
      <c r="DP2703" s="75"/>
      <c r="DQ2703" s="75"/>
      <c r="DR2703" s="75"/>
      <c r="DS2703" s="75"/>
      <c r="DT2703" s="75"/>
      <c r="DU2703" s="75"/>
      <c r="DV2703" s="1286"/>
      <c r="DW2703" s="75"/>
      <c r="DX2703" s="75"/>
      <c r="DY2703" s="75"/>
      <c r="DZ2703" s="75"/>
      <c r="EA2703" s="75"/>
      <c r="EB2703" s="75"/>
      <c r="EC2703" s="75"/>
      <c r="ED2703" s="75"/>
      <c r="EE2703" s="75"/>
      <c r="EF2703" s="75"/>
      <c r="EG2703" s="75"/>
      <c r="EH2703" s="75"/>
      <c r="EI2703" s="75"/>
      <c r="EJ2703" s="75"/>
      <c r="EK2703" s="75"/>
      <c r="EL2703" s="75"/>
      <c r="EM2703" s="75"/>
      <c r="EN2703" s="75"/>
      <c r="EO2703" s="75"/>
      <c r="EP2703" s="75"/>
      <c r="EQ2703" s="75"/>
      <c r="ER2703" s="75"/>
      <c r="ES2703" s="75"/>
      <c r="ET2703" s="75"/>
      <c r="EU2703" s="75"/>
      <c r="EV2703" s="75"/>
      <c r="EW2703" s="75"/>
      <c r="EX2703" s="75"/>
      <c r="EY2703" s="75"/>
      <c r="EZ2703" s="75"/>
      <c r="FA2703" s="75"/>
      <c r="FB2703" s="1341"/>
      <c r="FC2703" s="75"/>
      <c r="FD2703" s="75"/>
    </row>
    <row r="2704">
      <c r="A2704" s="1340"/>
      <c r="B2704" s="786"/>
      <c r="C2704" s="1283"/>
      <c r="D2704" s="786"/>
      <c r="E2704" s="786"/>
      <c r="F2704" s="786"/>
      <c r="G2704" s="786"/>
      <c r="H2704" s="786"/>
      <c r="I2704" s="786"/>
      <c r="J2704" s="786"/>
      <c r="K2704" s="786"/>
      <c r="L2704" s="786"/>
      <c r="M2704" s="786"/>
      <c r="N2704" s="1284"/>
      <c r="O2704" s="1284"/>
      <c r="P2704" s="1285"/>
      <c r="Q2704" s="363"/>
      <c r="R2704" s="363"/>
      <c r="S2704" s="75"/>
      <c r="T2704" s="857"/>
      <c r="U2704" s="1209"/>
      <c r="V2704" s="1200"/>
      <c r="W2704" s="1200"/>
      <c r="X2704" s="1200"/>
      <c r="Y2704" s="1201"/>
      <c r="Z2704" s="1200"/>
      <c r="AA2704" s="1200"/>
      <c r="AB2704" s="1200"/>
      <c r="AC2704" s="1202"/>
      <c r="AD2704" s="1216"/>
      <c r="AE2704" s="1204"/>
      <c r="AF2704" s="75"/>
      <c r="AG2704" s="75"/>
      <c r="AH2704" s="75"/>
      <c r="AI2704" s="75"/>
      <c r="AJ2704" s="75"/>
      <c r="AK2704" s="75"/>
      <c r="AL2704" s="75"/>
      <c r="AM2704" s="75"/>
      <c r="AN2704" s="75"/>
      <c r="AO2704" s="75"/>
      <c r="AP2704" s="75"/>
      <c r="AQ2704" s="75"/>
      <c r="AR2704" s="75"/>
      <c r="AS2704" s="1286"/>
      <c r="AT2704" s="75"/>
      <c r="AU2704" s="1286"/>
      <c r="AV2704" s="1286"/>
      <c r="AW2704" s="75"/>
      <c r="AX2704" s="75"/>
      <c r="AY2704" s="1286"/>
      <c r="AZ2704" s="75"/>
      <c r="BA2704" s="75"/>
      <c r="BB2704" s="75"/>
      <c r="BC2704" s="75"/>
      <c r="BD2704" s="75"/>
      <c r="BE2704" s="75"/>
      <c r="BF2704" s="75"/>
      <c r="BG2704" s="75"/>
      <c r="BH2704" s="75"/>
      <c r="BI2704" s="75"/>
      <c r="BJ2704" s="75"/>
      <c r="BK2704" s="75"/>
      <c r="BL2704" s="75"/>
      <c r="BM2704" s="75"/>
      <c r="BN2704" s="75"/>
      <c r="BO2704" s="75"/>
      <c r="BP2704" s="75"/>
      <c r="BQ2704" s="75"/>
      <c r="BR2704" s="75"/>
      <c r="BS2704" s="75"/>
      <c r="BT2704" s="75"/>
      <c r="BU2704" s="75"/>
      <c r="BV2704" s="75"/>
      <c r="BW2704" s="1286"/>
      <c r="BX2704" s="75"/>
      <c r="BY2704" s="75"/>
      <c r="BZ2704" s="75"/>
      <c r="CA2704" s="75"/>
      <c r="CB2704" s="75"/>
      <c r="CC2704" s="1286"/>
      <c r="CD2704" s="75"/>
      <c r="CE2704" s="75"/>
      <c r="CF2704" s="75"/>
      <c r="CG2704" s="75"/>
      <c r="CH2704" s="75"/>
      <c r="CI2704" s="1286"/>
      <c r="CJ2704" s="75"/>
      <c r="CK2704" s="1286"/>
      <c r="CL2704" s="75"/>
      <c r="CM2704" s="75"/>
      <c r="CN2704" s="75"/>
      <c r="CO2704" s="75"/>
      <c r="CP2704" s="75"/>
      <c r="CQ2704" s="75"/>
      <c r="CR2704" s="75"/>
      <c r="CS2704" s="75"/>
      <c r="CT2704" s="75"/>
      <c r="CU2704" s="75"/>
      <c r="CV2704" s="75"/>
      <c r="CW2704" s="75"/>
      <c r="CX2704" s="1286"/>
      <c r="CY2704" s="75"/>
      <c r="CZ2704" s="75"/>
      <c r="DA2704" s="75"/>
      <c r="DB2704" s="75"/>
      <c r="DC2704" s="75"/>
      <c r="DD2704" s="75"/>
      <c r="DE2704" s="75"/>
      <c r="DF2704" s="75"/>
      <c r="DG2704" s="1286"/>
      <c r="DH2704" s="75"/>
      <c r="DI2704" s="1286"/>
      <c r="DJ2704" s="75"/>
      <c r="DK2704" s="75"/>
      <c r="DL2704" s="75"/>
      <c r="DM2704" s="75"/>
      <c r="DN2704" s="75"/>
      <c r="DO2704" s="75"/>
      <c r="DP2704" s="75"/>
      <c r="DQ2704" s="75"/>
      <c r="DR2704" s="75"/>
      <c r="DS2704" s="75"/>
      <c r="DT2704" s="75"/>
      <c r="DU2704" s="75"/>
      <c r="DV2704" s="1286"/>
      <c r="DW2704" s="75"/>
      <c r="DX2704" s="75"/>
      <c r="DY2704" s="75"/>
      <c r="DZ2704" s="75"/>
      <c r="EA2704" s="75"/>
      <c r="EB2704" s="75"/>
      <c r="EC2704" s="75"/>
      <c r="ED2704" s="75"/>
      <c r="EE2704" s="75"/>
      <c r="EF2704" s="75"/>
      <c r="EG2704" s="75"/>
      <c r="EH2704" s="75"/>
      <c r="EI2704" s="75"/>
      <c r="EJ2704" s="75"/>
      <c r="EK2704" s="75"/>
      <c r="EL2704" s="75"/>
      <c r="EM2704" s="75"/>
      <c r="EN2704" s="75"/>
      <c r="EO2704" s="75"/>
      <c r="EP2704" s="75"/>
      <c r="EQ2704" s="75"/>
      <c r="ER2704" s="75"/>
      <c r="ES2704" s="75"/>
      <c r="ET2704" s="75"/>
      <c r="EU2704" s="75"/>
      <c r="EV2704" s="75"/>
      <c r="EW2704" s="75"/>
      <c r="EX2704" s="75"/>
      <c r="EY2704" s="75"/>
      <c r="EZ2704" s="75"/>
      <c r="FA2704" s="75"/>
      <c r="FB2704" s="1341"/>
      <c r="FC2704" s="75"/>
      <c r="FD2704" s="75"/>
    </row>
    <row r="2705">
      <c r="A2705" s="1340"/>
      <c r="B2705" s="786"/>
      <c r="C2705" s="1283"/>
      <c r="D2705" s="786"/>
      <c r="E2705" s="786"/>
      <c r="F2705" s="786"/>
      <c r="G2705" s="786"/>
      <c r="H2705" s="786"/>
      <c r="I2705" s="786"/>
      <c r="J2705" s="786"/>
      <c r="K2705" s="786"/>
      <c r="L2705" s="786"/>
      <c r="M2705" s="786"/>
      <c r="N2705" s="1284"/>
      <c r="O2705" s="1284"/>
      <c r="P2705" s="1285"/>
      <c r="Q2705" s="363"/>
      <c r="R2705" s="363"/>
      <c r="S2705" s="75"/>
      <c r="T2705" s="857"/>
      <c r="U2705" s="1209"/>
      <c r="V2705" s="1200"/>
      <c r="W2705" s="1200"/>
      <c r="X2705" s="1200"/>
      <c r="Y2705" s="1201"/>
      <c r="Z2705" s="1200"/>
      <c r="AA2705" s="1200"/>
      <c r="AB2705" s="1200"/>
      <c r="AC2705" s="1202"/>
      <c r="AD2705" s="1216"/>
      <c r="AE2705" s="1204"/>
      <c r="AF2705" s="75"/>
      <c r="AG2705" s="75"/>
      <c r="AH2705" s="75"/>
      <c r="AI2705" s="75"/>
      <c r="AJ2705" s="75"/>
      <c r="AK2705" s="75"/>
      <c r="AL2705" s="75"/>
      <c r="AM2705" s="75"/>
      <c r="AN2705" s="75"/>
      <c r="AO2705" s="75"/>
      <c r="AP2705" s="75"/>
      <c r="AQ2705" s="75"/>
      <c r="AR2705" s="75"/>
      <c r="AS2705" s="1286"/>
      <c r="AT2705" s="75"/>
      <c r="AU2705" s="1286"/>
      <c r="AV2705" s="1286"/>
      <c r="AW2705" s="75"/>
      <c r="AX2705" s="75"/>
      <c r="AY2705" s="1286"/>
      <c r="AZ2705" s="75"/>
      <c r="BA2705" s="75"/>
      <c r="BB2705" s="75"/>
      <c r="BC2705" s="75"/>
      <c r="BD2705" s="75"/>
      <c r="BE2705" s="75"/>
      <c r="BF2705" s="75"/>
      <c r="BG2705" s="75"/>
      <c r="BH2705" s="75"/>
      <c r="BI2705" s="75"/>
      <c r="BJ2705" s="75"/>
      <c r="BK2705" s="75"/>
      <c r="BL2705" s="75"/>
      <c r="BM2705" s="75"/>
      <c r="BN2705" s="75"/>
      <c r="BO2705" s="75"/>
      <c r="BP2705" s="75"/>
      <c r="BQ2705" s="75"/>
      <c r="BR2705" s="75"/>
      <c r="BS2705" s="75"/>
      <c r="BT2705" s="75"/>
      <c r="BU2705" s="75"/>
      <c r="BV2705" s="75"/>
      <c r="BW2705" s="1286"/>
      <c r="BX2705" s="75"/>
      <c r="BY2705" s="75"/>
      <c r="BZ2705" s="75"/>
      <c r="CA2705" s="75"/>
      <c r="CB2705" s="75"/>
      <c r="CC2705" s="1286"/>
      <c r="CD2705" s="75"/>
      <c r="CE2705" s="75"/>
      <c r="CF2705" s="75"/>
      <c r="CG2705" s="75"/>
      <c r="CH2705" s="75"/>
      <c r="CI2705" s="1286"/>
      <c r="CJ2705" s="75"/>
      <c r="CK2705" s="1286"/>
      <c r="CL2705" s="75"/>
      <c r="CM2705" s="75"/>
      <c r="CN2705" s="75"/>
      <c r="CO2705" s="75"/>
      <c r="CP2705" s="75"/>
      <c r="CQ2705" s="75"/>
      <c r="CR2705" s="75"/>
      <c r="CS2705" s="75"/>
      <c r="CT2705" s="75"/>
      <c r="CU2705" s="75"/>
      <c r="CV2705" s="75"/>
      <c r="CW2705" s="75"/>
      <c r="CX2705" s="1286"/>
      <c r="CY2705" s="75"/>
      <c r="CZ2705" s="75"/>
      <c r="DA2705" s="75"/>
      <c r="DB2705" s="75"/>
      <c r="DC2705" s="75"/>
      <c r="DD2705" s="75"/>
      <c r="DE2705" s="75"/>
      <c r="DF2705" s="75"/>
      <c r="DG2705" s="1286"/>
      <c r="DH2705" s="75"/>
      <c r="DI2705" s="1286"/>
      <c r="DJ2705" s="75"/>
      <c r="DK2705" s="75"/>
      <c r="DL2705" s="75"/>
      <c r="DM2705" s="75"/>
      <c r="DN2705" s="75"/>
      <c r="DO2705" s="75"/>
      <c r="DP2705" s="75"/>
      <c r="DQ2705" s="75"/>
      <c r="DR2705" s="75"/>
      <c r="DS2705" s="75"/>
      <c r="DT2705" s="75"/>
      <c r="DU2705" s="75"/>
      <c r="DV2705" s="1286"/>
      <c r="DW2705" s="75"/>
      <c r="DX2705" s="75"/>
      <c r="DY2705" s="75"/>
      <c r="DZ2705" s="75"/>
      <c r="EA2705" s="75"/>
      <c r="EB2705" s="75"/>
      <c r="EC2705" s="75"/>
      <c r="ED2705" s="75"/>
      <c r="EE2705" s="75"/>
      <c r="EF2705" s="75"/>
      <c r="EG2705" s="75"/>
      <c r="EH2705" s="75"/>
      <c r="EI2705" s="75"/>
      <c r="EJ2705" s="75"/>
      <c r="EK2705" s="75"/>
      <c r="EL2705" s="75"/>
      <c r="EM2705" s="75"/>
      <c r="EN2705" s="75"/>
      <c r="EO2705" s="75"/>
      <c r="EP2705" s="75"/>
      <c r="EQ2705" s="75"/>
      <c r="ER2705" s="75"/>
      <c r="ES2705" s="75"/>
      <c r="ET2705" s="75"/>
      <c r="EU2705" s="75"/>
      <c r="EV2705" s="75"/>
      <c r="EW2705" s="75"/>
      <c r="EX2705" s="75"/>
      <c r="EY2705" s="75"/>
      <c r="EZ2705" s="75"/>
      <c r="FA2705" s="75"/>
      <c r="FB2705" s="1341"/>
      <c r="FC2705" s="75"/>
      <c r="FD2705" s="75"/>
    </row>
    <row r="2706">
      <c r="A2706" s="1340"/>
      <c r="B2706" s="786"/>
      <c r="C2706" s="1283"/>
      <c r="D2706" s="786"/>
      <c r="E2706" s="786"/>
      <c r="F2706" s="786"/>
      <c r="G2706" s="786"/>
      <c r="H2706" s="786"/>
      <c r="I2706" s="786"/>
      <c r="J2706" s="786"/>
      <c r="K2706" s="786"/>
      <c r="L2706" s="786"/>
      <c r="M2706" s="786"/>
      <c r="N2706" s="1284"/>
      <c r="O2706" s="1284"/>
      <c r="P2706" s="1285"/>
      <c r="Q2706" s="363"/>
      <c r="R2706" s="363"/>
      <c r="S2706" s="75"/>
      <c r="T2706" s="857"/>
      <c r="U2706" s="1209"/>
      <c r="V2706" s="1200"/>
      <c r="W2706" s="1200"/>
      <c r="X2706" s="1200"/>
      <c r="Y2706" s="1201"/>
      <c r="Z2706" s="1200"/>
      <c r="AA2706" s="1200"/>
      <c r="AB2706" s="1200"/>
      <c r="AC2706" s="1202"/>
      <c r="AD2706" s="1216"/>
      <c r="AE2706" s="1204"/>
      <c r="AF2706" s="75"/>
      <c r="AG2706" s="75"/>
      <c r="AH2706" s="75"/>
      <c r="AI2706" s="75"/>
      <c r="AJ2706" s="75"/>
      <c r="AK2706" s="75"/>
      <c r="AL2706" s="75"/>
      <c r="AM2706" s="75"/>
      <c r="AN2706" s="75"/>
      <c r="AO2706" s="75"/>
      <c r="AP2706" s="75"/>
      <c r="AQ2706" s="75"/>
      <c r="AR2706" s="75"/>
      <c r="AS2706" s="1286"/>
      <c r="AT2706" s="75"/>
      <c r="AU2706" s="1286"/>
      <c r="AV2706" s="1286"/>
      <c r="AW2706" s="75"/>
      <c r="AX2706" s="75"/>
      <c r="AY2706" s="1286"/>
      <c r="AZ2706" s="75"/>
      <c r="BA2706" s="75"/>
      <c r="BB2706" s="75"/>
      <c r="BC2706" s="75"/>
      <c r="BD2706" s="75"/>
      <c r="BE2706" s="75"/>
      <c r="BF2706" s="75"/>
      <c r="BG2706" s="75"/>
      <c r="BH2706" s="75"/>
      <c r="BI2706" s="75"/>
      <c r="BJ2706" s="75"/>
      <c r="BK2706" s="75"/>
      <c r="BL2706" s="75"/>
      <c r="BM2706" s="75"/>
      <c r="BN2706" s="75"/>
      <c r="BO2706" s="75"/>
      <c r="BP2706" s="75"/>
      <c r="BQ2706" s="75"/>
      <c r="BR2706" s="75"/>
      <c r="BS2706" s="75"/>
      <c r="BT2706" s="75"/>
      <c r="BU2706" s="75"/>
      <c r="BV2706" s="75"/>
      <c r="BW2706" s="1286"/>
      <c r="BX2706" s="75"/>
      <c r="BY2706" s="75"/>
      <c r="BZ2706" s="75"/>
      <c r="CA2706" s="75"/>
      <c r="CB2706" s="75"/>
      <c r="CC2706" s="1286"/>
      <c r="CD2706" s="75"/>
      <c r="CE2706" s="75"/>
      <c r="CF2706" s="75"/>
      <c r="CG2706" s="75"/>
      <c r="CH2706" s="75"/>
      <c r="CI2706" s="1286"/>
      <c r="CJ2706" s="75"/>
      <c r="CK2706" s="1286"/>
      <c r="CL2706" s="75"/>
      <c r="CM2706" s="75"/>
      <c r="CN2706" s="75"/>
      <c r="CO2706" s="75"/>
      <c r="CP2706" s="75"/>
      <c r="CQ2706" s="75"/>
      <c r="CR2706" s="75"/>
      <c r="CS2706" s="75"/>
      <c r="CT2706" s="75"/>
      <c r="CU2706" s="75"/>
      <c r="CV2706" s="75"/>
      <c r="CW2706" s="75"/>
      <c r="CX2706" s="1286"/>
      <c r="CY2706" s="75"/>
      <c r="CZ2706" s="75"/>
      <c r="DA2706" s="75"/>
      <c r="DB2706" s="75"/>
      <c r="DC2706" s="75"/>
      <c r="DD2706" s="75"/>
      <c r="DE2706" s="75"/>
      <c r="DF2706" s="75"/>
      <c r="DG2706" s="1286"/>
      <c r="DH2706" s="75"/>
      <c r="DI2706" s="1286"/>
      <c r="DJ2706" s="75"/>
      <c r="DK2706" s="75"/>
      <c r="DL2706" s="75"/>
      <c r="DM2706" s="75"/>
      <c r="DN2706" s="75"/>
      <c r="DO2706" s="75"/>
      <c r="DP2706" s="75"/>
      <c r="DQ2706" s="75"/>
      <c r="DR2706" s="75"/>
      <c r="DS2706" s="75"/>
      <c r="DT2706" s="75"/>
      <c r="DU2706" s="75"/>
      <c r="DV2706" s="1286"/>
      <c r="DW2706" s="75"/>
      <c r="DX2706" s="75"/>
      <c r="DY2706" s="75"/>
      <c r="DZ2706" s="75"/>
      <c r="EA2706" s="75"/>
      <c r="EB2706" s="75"/>
      <c r="EC2706" s="75"/>
      <c r="ED2706" s="75"/>
      <c r="EE2706" s="75"/>
      <c r="EF2706" s="75"/>
      <c r="EG2706" s="75"/>
      <c r="EH2706" s="75"/>
      <c r="EI2706" s="75"/>
      <c r="EJ2706" s="75"/>
      <c r="EK2706" s="75"/>
      <c r="EL2706" s="75"/>
      <c r="EM2706" s="75"/>
      <c r="EN2706" s="75"/>
      <c r="EO2706" s="75"/>
      <c r="EP2706" s="75"/>
      <c r="EQ2706" s="75"/>
      <c r="ER2706" s="75"/>
      <c r="ES2706" s="75"/>
      <c r="ET2706" s="75"/>
      <c r="EU2706" s="75"/>
      <c r="EV2706" s="75"/>
      <c r="EW2706" s="75"/>
      <c r="EX2706" s="75"/>
      <c r="EY2706" s="75"/>
      <c r="EZ2706" s="75"/>
      <c r="FA2706" s="75"/>
      <c r="FB2706" s="1341"/>
      <c r="FC2706" s="75"/>
      <c r="FD2706" s="75"/>
    </row>
    <row r="2707">
      <c r="A2707" s="1340"/>
      <c r="B2707" s="786"/>
      <c r="C2707" s="1283"/>
      <c r="D2707" s="786"/>
      <c r="E2707" s="786"/>
      <c r="F2707" s="786"/>
      <c r="G2707" s="786"/>
      <c r="H2707" s="786"/>
      <c r="I2707" s="786"/>
      <c r="J2707" s="786"/>
      <c r="K2707" s="786"/>
      <c r="L2707" s="786"/>
      <c r="M2707" s="786"/>
      <c r="N2707" s="1284"/>
      <c r="O2707" s="1284"/>
      <c r="P2707" s="1285"/>
      <c r="Q2707" s="363"/>
      <c r="R2707" s="363"/>
      <c r="S2707" s="75"/>
      <c r="T2707" s="857"/>
      <c r="U2707" s="1209"/>
      <c r="V2707" s="1200"/>
      <c r="W2707" s="1200"/>
      <c r="X2707" s="1200"/>
      <c r="Y2707" s="1201"/>
      <c r="Z2707" s="1200"/>
      <c r="AA2707" s="1200"/>
      <c r="AB2707" s="1200"/>
      <c r="AC2707" s="1202"/>
      <c r="AD2707" s="1216"/>
      <c r="AE2707" s="1204"/>
      <c r="AF2707" s="75"/>
      <c r="AG2707" s="75"/>
      <c r="AH2707" s="75"/>
      <c r="AI2707" s="75"/>
      <c r="AJ2707" s="75"/>
      <c r="AK2707" s="75"/>
      <c r="AL2707" s="75"/>
      <c r="AM2707" s="75"/>
      <c r="AN2707" s="75"/>
      <c r="AO2707" s="75"/>
      <c r="AP2707" s="75"/>
      <c r="AQ2707" s="75"/>
      <c r="AR2707" s="75"/>
      <c r="AS2707" s="1286"/>
      <c r="AT2707" s="75"/>
      <c r="AU2707" s="1286"/>
      <c r="AV2707" s="1286"/>
      <c r="AW2707" s="75"/>
      <c r="AX2707" s="75"/>
      <c r="AY2707" s="1286"/>
      <c r="AZ2707" s="75"/>
      <c r="BA2707" s="75"/>
      <c r="BB2707" s="75"/>
      <c r="BC2707" s="75"/>
      <c r="BD2707" s="75"/>
      <c r="BE2707" s="75"/>
      <c r="BF2707" s="75"/>
      <c r="BG2707" s="75"/>
      <c r="BH2707" s="75"/>
      <c r="BI2707" s="75"/>
      <c r="BJ2707" s="75"/>
      <c r="BK2707" s="75"/>
      <c r="BL2707" s="75"/>
      <c r="BM2707" s="75"/>
      <c r="BN2707" s="75"/>
      <c r="BO2707" s="75"/>
      <c r="BP2707" s="75"/>
      <c r="BQ2707" s="75"/>
      <c r="BR2707" s="75"/>
      <c r="BS2707" s="75"/>
      <c r="BT2707" s="75"/>
      <c r="BU2707" s="75"/>
      <c r="BV2707" s="75"/>
      <c r="BW2707" s="1286"/>
      <c r="BX2707" s="75"/>
      <c r="BY2707" s="75"/>
      <c r="BZ2707" s="75"/>
      <c r="CA2707" s="75"/>
      <c r="CB2707" s="75"/>
      <c r="CC2707" s="1286"/>
      <c r="CD2707" s="75"/>
      <c r="CE2707" s="75"/>
      <c r="CF2707" s="75"/>
      <c r="CG2707" s="75"/>
      <c r="CH2707" s="75"/>
      <c r="CI2707" s="1286"/>
      <c r="CJ2707" s="75"/>
      <c r="CK2707" s="1286"/>
      <c r="CL2707" s="75"/>
      <c r="CM2707" s="75"/>
      <c r="CN2707" s="75"/>
      <c r="CO2707" s="75"/>
      <c r="CP2707" s="75"/>
      <c r="CQ2707" s="75"/>
      <c r="CR2707" s="75"/>
      <c r="CS2707" s="75"/>
      <c r="CT2707" s="75"/>
      <c r="CU2707" s="75"/>
      <c r="CV2707" s="75"/>
      <c r="CW2707" s="75"/>
      <c r="CX2707" s="1286"/>
      <c r="CY2707" s="75"/>
      <c r="CZ2707" s="75"/>
      <c r="DA2707" s="75"/>
      <c r="DB2707" s="75"/>
      <c r="DC2707" s="75"/>
      <c r="DD2707" s="75"/>
      <c r="DE2707" s="75"/>
      <c r="DF2707" s="75"/>
      <c r="DG2707" s="1286"/>
      <c r="DH2707" s="75"/>
      <c r="DI2707" s="1286"/>
      <c r="DJ2707" s="75"/>
      <c r="DK2707" s="75"/>
      <c r="DL2707" s="75"/>
      <c r="DM2707" s="75"/>
      <c r="DN2707" s="75"/>
      <c r="DO2707" s="75"/>
      <c r="DP2707" s="75"/>
      <c r="DQ2707" s="75"/>
      <c r="DR2707" s="75"/>
      <c r="DS2707" s="75"/>
      <c r="DT2707" s="75"/>
      <c r="DU2707" s="75"/>
      <c r="DV2707" s="1286"/>
      <c r="DW2707" s="75"/>
      <c r="DX2707" s="75"/>
      <c r="DY2707" s="75"/>
      <c r="DZ2707" s="75"/>
      <c r="EA2707" s="75"/>
      <c r="EB2707" s="75"/>
      <c r="EC2707" s="75"/>
      <c r="ED2707" s="75"/>
      <c r="EE2707" s="75"/>
      <c r="EF2707" s="75"/>
      <c r="EG2707" s="75"/>
      <c r="EH2707" s="75"/>
      <c r="EI2707" s="75"/>
      <c r="EJ2707" s="75"/>
      <c r="EK2707" s="75"/>
      <c r="EL2707" s="75"/>
      <c r="EM2707" s="75"/>
      <c r="EN2707" s="75"/>
      <c r="EO2707" s="75"/>
      <c r="EP2707" s="75"/>
      <c r="EQ2707" s="75"/>
      <c r="ER2707" s="75"/>
      <c r="ES2707" s="75"/>
      <c r="ET2707" s="75"/>
      <c r="EU2707" s="75"/>
      <c r="EV2707" s="75"/>
      <c r="EW2707" s="75"/>
      <c r="EX2707" s="75"/>
      <c r="EY2707" s="75"/>
      <c r="EZ2707" s="75"/>
      <c r="FA2707" s="75"/>
      <c r="FB2707" s="1341"/>
      <c r="FC2707" s="75"/>
      <c r="FD2707" s="75"/>
    </row>
    <row r="2708">
      <c r="A2708" s="1340"/>
      <c r="B2708" s="786"/>
      <c r="C2708" s="1283"/>
      <c r="D2708" s="786"/>
      <c r="E2708" s="786"/>
      <c r="F2708" s="786"/>
      <c r="G2708" s="786"/>
      <c r="H2708" s="786"/>
      <c r="I2708" s="786"/>
      <c r="J2708" s="786"/>
      <c r="K2708" s="786"/>
      <c r="L2708" s="786"/>
      <c r="M2708" s="786"/>
      <c r="N2708" s="1284"/>
      <c r="O2708" s="1284"/>
      <c r="P2708" s="1285"/>
      <c r="Q2708" s="363"/>
      <c r="R2708" s="363"/>
      <c r="S2708" s="75"/>
      <c r="T2708" s="857"/>
      <c r="U2708" s="1209"/>
      <c r="V2708" s="1200"/>
      <c r="W2708" s="1200"/>
      <c r="X2708" s="1200"/>
      <c r="Y2708" s="1201"/>
      <c r="Z2708" s="1200"/>
      <c r="AA2708" s="1200"/>
      <c r="AB2708" s="1200"/>
      <c r="AC2708" s="1202"/>
      <c r="AD2708" s="1216"/>
      <c r="AE2708" s="1204"/>
      <c r="AF2708" s="75"/>
      <c r="AG2708" s="75"/>
      <c r="AH2708" s="75"/>
      <c r="AI2708" s="75"/>
      <c r="AJ2708" s="75"/>
      <c r="AK2708" s="75"/>
      <c r="AL2708" s="75"/>
      <c r="AM2708" s="75"/>
      <c r="AN2708" s="75"/>
      <c r="AO2708" s="75"/>
      <c r="AP2708" s="75"/>
      <c r="AQ2708" s="75"/>
      <c r="AR2708" s="75"/>
      <c r="AS2708" s="1286"/>
      <c r="AT2708" s="75"/>
      <c r="AU2708" s="1286"/>
      <c r="AV2708" s="1286"/>
      <c r="AW2708" s="75"/>
      <c r="AX2708" s="75"/>
      <c r="AY2708" s="1286"/>
      <c r="AZ2708" s="75"/>
      <c r="BA2708" s="75"/>
      <c r="BB2708" s="75"/>
      <c r="BC2708" s="75"/>
      <c r="BD2708" s="75"/>
      <c r="BE2708" s="75"/>
      <c r="BF2708" s="75"/>
      <c r="BG2708" s="75"/>
      <c r="BH2708" s="75"/>
      <c r="BI2708" s="75"/>
      <c r="BJ2708" s="75"/>
      <c r="BK2708" s="75"/>
      <c r="BL2708" s="75"/>
      <c r="BM2708" s="75"/>
      <c r="BN2708" s="75"/>
      <c r="BO2708" s="75"/>
      <c r="BP2708" s="75"/>
      <c r="BQ2708" s="75"/>
      <c r="BR2708" s="75"/>
      <c r="BS2708" s="75"/>
      <c r="BT2708" s="75"/>
      <c r="BU2708" s="75"/>
      <c r="BV2708" s="75"/>
      <c r="BW2708" s="1286"/>
      <c r="BX2708" s="75"/>
      <c r="BY2708" s="75"/>
      <c r="BZ2708" s="75"/>
      <c r="CA2708" s="75"/>
      <c r="CB2708" s="75"/>
      <c r="CC2708" s="1286"/>
      <c r="CD2708" s="75"/>
      <c r="CE2708" s="75"/>
      <c r="CF2708" s="75"/>
      <c r="CG2708" s="75"/>
      <c r="CH2708" s="75"/>
      <c r="CI2708" s="1286"/>
      <c r="CJ2708" s="75"/>
      <c r="CK2708" s="1286"/>
      <c r="CL2708" s="75"/>
      <c r="CM2708" s="75"/>
      <c r="CN2708" s="75"/>
      <c r="CO2708" s="75"/>
      <c r="CP2708" s="75"/>
      <c r="CQ2708" s="75"/>
      <c r="CR2708" s="75"/>
      <c r="CS2708" s="75"/>
      <c r="CT2708" s="75"/>
      <c r="CU2708" s="75"/>
      <c r="CV2708" s="75"/>
      <c r="CW2708" s="75"/>
      <c r="CX2708" s="1286"/>
      <c r="CY2708" s="75"/>
      <c r="CZ2708" s="75"/>
      <c r="DA2708" s="75"/>
      <c r="DB2708" s="75"/>
      <c r="DC2708" s="75"/>
      <c r="DD2708" s="75"/>
      <c r="DE2708" s="75"/>
      <c r="DF2708" s="75"/>
      <c r="DG2708" s="1286"/>
      <c r="DH2708" s="75"/>
      <c r="DI2708" s="1286"/>
      <c r="DJ2708" s="75"/>
      <c r="DK2708" s="75"/>
      <c r="DL2708" s="75"/>
      <c r="DM2708" s="75"/>
      <c r="DN2708" s="75"/>
      <c r="DO2708" s="75"/>
      <c r="DP2708" s="75"/>
      <c r="DQ2708" s="75"/>
      <c r="DR2708" s="75"/>
      <c r="DS2708" s="75"/>
      <c r="DT2708" s="75"/>
      <c r="DU2708" s="75"/>
      <c r="DV2708" s="1286"/>
      <c r="DW2708" s="75"/>
      <c r="DX2708" s="75"/>
      <c r="DY2708" s="75"/>
      <c r="DZ2708" s="75"/>
      <c r="EA2708" s="75"/>
      <c r="EB2708" s="75"/>
      <c r="EC2708" s="75"/>
      <c r="ED2708" s="75"/>
      <c r="EE2708" s="75"/>
      <c r="EF2708" s="75"/>
      <c r="EG2708" s="75"/>
      <c r="EH2708" s="75"/>
      <c r="EI2708" s="75"/>
      <c r="EJ2708" s="75"/>
      <c r="EK2708" s="75"/>
      <c r="EL2708" s="75"/>
      <c r="EM2708" s="75"/>
      <c r="EN2708" s="75"/>
      <c r="EO2708" s="75"/>
      <c r="EP2708" s="75"/>
      <c r="EQ2708" s="75"/>
      <c r="ER2708" s="75"/>
      <c r="ES2708" s="75"/>
      <c r="ET2708" s="75"/>
      <c r="EU2708" s="75"/>
      <c r="EV2708" s="75"/>
      <c r="EW2708" s="75"/>
      <c r="EX2708" s="75"/>
      <c r="EY2708" s="75"/>
      <c r="EZ2708" s="75"/>
      <c r="FA2708" s="75"/>
      <c r="FB2708" s="1341"/>
      <c r="FC2708" s="75"/>
      <c r="FD2708" s="75"/>
    </row>
    <row r="2709">
      <c r="A2709" s="1340"/>
      <c r="B2709" s="786"/>
      <c r="C2709" s="1283"/>
      <c r="D2709" s="786"/>
      <c r="E2709" s="786"/>
      <c r="F2709" s="786"/>
      <c r="G2709" s="786"/>
      <c r="H2709" s="786"/>
      <c r="I2709" s="786"/>
      <c r="J2709" s="786"/>
      <c r="K2709" s="786"/>
      <c r="L2709" s="786"/>
      <c r="M2709" s="786"/>
      <c r="N2709" s="1284"/>
      <c r="O2709" s="1284"/>
      <c r="P2709" s="1285"/>
      <c r="Q2709" s="363"/>
      <c r="R2709" s="363"/>
      <c r="S2709" s="75"/>
      <c r="T2709" s="857"/>
      <c r="U2709" s="1209"/>
      <c r="V2709" s="1200"/>
      <c r="W2709" s="1200"/>
      <c r="X2709" s="1200"/>
      <c r="Y2709" s="1201"/>
      <c r="Z2709" s="1200"/>
      <c r="AA2709" s="1200"/>
      <c r="AB2709" s="1200"/>
      <c r="AC2709" s="1202"/>
      <c r="AD2709" s="1216"/>
      <c r="AE2709" s="1204"/>
      <c r="AF2709" s="75"/>
      <c r="AG2709" s="75"/>
      <c r="AH2709" s="75"/>
      <c r="AI2709" s="75"/>
      <c r="AJ2709" s="75"/>
      <c r="AK2709" s="75"/>
      <c r="AL2709" s="75"/>
      <c r="AM2709" s="75"/>
      <c r="AN2709" s="75"/>
      <c r="AO2709" s="75"/>
      <c r="AP2709" s="75"/>
      <c r="AQ2709" s="75"/>
      <c r="AR2709" s="75"/>
      <c r="AS2709" s="1286"/>
      <c r="AT2709" s="75"/>
      <c r="AU2709" s="1286"/>
      <c r="AV2709" s="1286"/>
      <c r="AW2709" s="75"/>
      <c r="AX2709" s="75"/>
      <c r="AY2709" s="1286"/>
      <c r="AZ2709" s="75"/>
      <c r="BA2709" s="75"/>
      <c r="BB2709" s="75"/>
      <c r="BC2709" s="75"/>
      <c r="BD2709" s="75"/>
      <c r="BE2709" s="75"/>
      <c r="BF2709" s="75"/>
      <c r="BG2709" s="75"/>
      <c r="BH2709" s="75"/>
      <c r="BI2709" s="75"/>
      <c r="BJ2709" s="75"/>
      <c r="BK2709" s="75"/>
      <c r="BL2709" s="75"/>
      <c r="BM2709" s="75"/>
      <c r="BN2709" s="75"/>
      <c r="BO2709" s="75"/>
      <c r="BP2709" s="75"/>
      <c r="BQ2709" s="75"/>
      <c r="BR2709" s="75"/>
      <c r="BS2709" s="75"/>
      <c r="BT2709" s="75"/>
      <c r="BU2709" s="75"/>
      <c r="BV2709" s="75"/>
      <c r="BW2709" s="1286"/>
      <c r="BX2709" s="75"/>
      <c r="BY2709" s="75"/>
      <c r="BZ2709" s="75"/>
      <c r="CA2709" s="75"/>
      <c r="CB2709" s="75"/>
      <c r="CC2709" s="1286"/>
      <c r="CD2709" s="75"/>
      <c r="CE2709" s="75"/>
      <c r="CF2709" s="75"/>
      <c r="CG2709" s="75"/>
      <c r="CH2709" s="75"/>
      <c r="CI2709" s="1286"/>
      <c r="CJ2709" s="75"/>
      <c r="CK2709" s="1286"/>
      <c r="CL2709" s="75"/>
      <c r="CM2709" s="75"/>
      <c r="CN2709" s="75"/>
      <c r="CO2709" s="75"/>
      <c r="CP2709" s="75"/>
      <c r="CQ2709" s="75"/>
      <c r="CR2709" s="75"/>
      <c r="CS2709" s="75"/>
      <c r="CT2709" s="75"/>
      <c r="CU2709" s="75"/>
      <c r="CV2709" s="75"/>
      <c r="CW2709" s="75"/>
      <c r="CX2709" s="1286"/>
      <c r="CY2709" s="75"/>
      <c r="CZ2709" s="75"/>
      <c r="DA2709" s="75"/>
      <c r="DB2709" s="75"/>
      <c r="DC2709" s="75"/>
      <c r="DD2709" s="75"/>
      <c r="DE2709" s="75"/>
      <c r="DF2709" s="75"/>
      <c r="DG2709" s="1286"/>
      <c r="DH2709" s="75"/>
      <c r="DI2709" s="1286"/>
      <c r="DJ2709" s="75"/>
      <c r="DK2709" s="75"/>
      <c r="DL2709" s="75"/>
      <c r="DM2709" s="75"/>
      <c r="DN2709" s="75"/>
      <c r="DO2709" s="75"/>
      <c r="DP2709" s="75"/>
      <c r="DQ2709" s="75"/>
      <c r="DR2709" s="75"/>
      <c r="DS2709" s="75"/>
      <c r="DT2709" s="75"/>
      <c r="DU2709" s="75"/>
      <c r="DV2709" s="1286"/>
      <c r="DW2709" s="75"/>
      <c r="DX2709" s="75"/>
      <c r="DY2709" s="75"/>
      <c r="DZ2709" s="75"/>
      <c r="EA2709" s="75"/>
      <c r="EB2709" s="75"/>
      <c r="EC2709" s="75"/>
      <c r="ED2709" s="75"/>
      <c r="EE2709" s="75"/>
      <c r="EF2709" s="75"/>
      <c r="EG2709" s="75"/>
      <c r="EH2709" s="75"/>
      <c r="EI2709" s="75"/>
      <c r="EJ2709" s="75"/>
      <c r="EK2709" s="75"/>
      <c r="EL2709" s="75"/>
      <c r="EM2709" s="75"/>
      <c r="EN2709" s="75"/>
      <c r="EO2709" s="75"/>
      <c r="EP2709" s="75"/>
      <c r="EQ2709" s="75"/>
      <c r="ER2709" s="75"/>
      <c r="ES2709" s="75"/>
      <c r="ET2709" s="75"/>
      <c r="EU2709" s="75"/>
      <c r="EV2709" s="75"/>
      <c r="EW2709" s="75"/>
      <c r="EX2709" s="75"/>
      <c r="EY2709" s="75"/>
      <c r="EZ2709" s="75"/>
      <c r="FA2709" s="75"/>
      <c r="FB2709" s="1341"/>
      <c r="FC2709" s="75"/>
      <c r="FD2709" s="75"/>
    </row>
    <row r="2710">
      <c r="A2710" s="1340"/>
      <c r="B2710" s="786"/>
      <c r="C2710" s="1283"/>
      <c r="D2710" s="786"/>
      <c r="E2710" s="786"/>
      <c r="F2710" s="786"/>
      <c r="G2710" s="786"/>
      <c r="H2710" s="786"/>
      <c r="I2710" s="786"/>
      <c r="J2710" s="786"/>
      <c r="K2710" s="786"/>
      <c r="L2710" s="786"/>
      <c r="M2710" s="786"/>
      <c r="N2710" s="1284"/>
      <c r="O2710" s="1284"/>
      <c r="P2710" s="1285"/>
      <c r="Q2710" s="363"/>
      <c r="R2710" s="363"/>
      <c r="S2710" s="75"/>
      <c r="T2710" s="857"/>
      <c r="U2710" s="1209"/>
      <c r="V2710" s="1200"/>
      <c r="W2710" s="1200"/>
      <c r="X2710" s="1200"/>
      <c r="Y2710" s="1201"/>
      <c r="Z2710" s="1200"/>
      <c r="AA2710" s="1200"/>
      <c r="AB2710" s="1200"/>
      <c r="AC2710" s="1202"/>
      <c r="AD2710" s="1216"/>
      <c r="AE2710" s="1204"/>
      <c r="AF2710" s="75"/>
      <c r="AG2710" s="75"/>
      <c r="AH2710" s="75"/>
      <c r="AI2710" s="75"/>
      <c r="AJ2710" s="75"/>
      <c r="AK2710" s="75"/>
      <c r="AL2710" s="75"/>
      <c r="AM2710" s="75"/>
      <c r="AN2710" s="75"/>
      <c r="AO2710" s="75"/>
      <c r="AP2710" s="75"/>
      <c r="AQ2710" s="75"/>
      <c r="AR2710" s="75"/>
      <c r="AS2710" s="1286"/>
      <c r="AT2710" s="75"/>
      <c r="AU2710" s="1286"/>
      <c r="AV2710" s="1286"/>
      <c r="AW2710" s="75"/>
      <c r="AX2710" s="75"/>
      <c r="AY2710" s="1286"/>
      <c r="AZ2710" s="75"/>
      <c r="BA2710" s="75"/>
      <c r="BB2710" s="75"/>
      <c r="BC2710" s="75"/>
      <c r="BD2710" s="75"/>
      <c r="BE2710" s="75"/>
      <c r="BF2710" s="75"/>
      <c r="BG2710" s="75"/>
      <c r="BH2710" s="75"/>
      <c r="BI2710" s="75"/>
      <c r="BJ2710" s="75"/>
      <c r="BK2710" s="75"/>
      <c r="BL2710" s="75"/>
      <c r="BM2710" s="75"/>
      <c r="BN2710" s="75"/>
      <c r="BO2710" s="75"/>
      <c r="BP2710" s="75"/>
      <c r="BQ2710" s="75"/>
      <c r="BR2710" s="75"/>
      <c r="BS2710" s="75"/>
      <c r="BT2710" s="75"/>
      <c r="BU2710" s="75"/>
      <c r="BV2710" s="75"/>
      <c r="BW2710" s="1286"/>
      <c r="BX2710" s="75"/>
      <c r="BY2710" s="75"/>
      <c r="BZ2710" s="75"/>
      <c r="CA2710" s="75"/>
      <c r="CB2710" s="75"/>
      <c r="CC2710" s="1286"/>
      <c r="CD2710" s="75"/>
      <c r="CE2710" s="75"/>
      <c r="CF2710" s="75"/>
      <c r="CG2710" s="75"/>
      <c r="CH2710" s="75"/>
      <c r="CI2710" s="1286"/>
      <c r="CJ2710" s="75"/>
      <c r="CK2710" s="1286"/>
      <c r="CL2710" s="75"/>
      <c r="CM2710" s="75"/>
      <c r="CN2710" s="75"/>
      <c r="CO2710" s="75"/>
      <c r="CP2710" s="75"/>
      <c r="CQ2710" s="75"/>
      <c r="CR2710" s="75"/>
      <c r="CS2710" s="75"/>
      <c r="CT2710" s="75"/>
      <c r="CU2710" s="75"/>
      <c r="CV2710" s="75"/>
      <c r="CW2710" s="75"/>
      <c r="CX2710" s="1286"/>
      <c r="CY2710" s="75"/>
      <c r="CZ2710" s="75"/>
      <c r="DA2710" s="75"/>
      <c r="DB2710" s="75"/>
      <c r="DC2710" s="75"/>
      <c r="DD2710" s="75"/>
      <c r="DE2710" s="75"/>
      <c r="DF2710" s="75"/>
      <c r="DG2710" s="1286"/>
      <c r="DH2710" s="75"/>
      <c r="DI2710" s="1286"/>
      <c r="DJ2710" s="75"/>
      <c r="DK2710" s="75"/>
      <c r="DL2710" s="75"/>
      <c r="DM2710" s="75"/>
      <c r="DN2710" s="75"/>
      <c r="DO2710" s="75"/>
      <c r="DP2710" s="75"/>
      <c r="DQ2710" s="75"/>
      <c r="DR2710" s="75"/>
      <c r="DS2710" s="75"/>
      <c r="DT2710" s="75"/>
      <c r="DU2710" s="75"/>
      <c r="DV2710" s="1286"/>
      <c r="DW2710" s="75"/>
      <c r="DX2710" s="75"/>
      <c r="DY2710" s="75"/>
      <c r="DZ2710" s="75"/>
      <c r="EA2710" s="75"/>
      <c r="EB2710" s="75"/>
      <c r="EC2710" s="75"/>
      <c r="ED2710" s="75"/>
      <c r="EE2710" s="75"/>
      <c r="EF2710" s="75"/>
      <c r="EG2710" s="75"/>
      <c r="EH2710" s="75"/>
      <c r="EI2710" s="75"/>
      <c r="EJ2710" s="75"/>
      <c r="EK2710" s="75"/>
      <c r="EL2710" s="75"/>
      <c r="EM2710" s="75"/>
      <c r="EN2710" s="75"/>
      <c r="EO2710" s="75"/>
      <c r="EP2710" s="75"/>
      <c r="EQ2710" s="75"/>
      <c r="ER2710" s="75"/>
      <c r="ES2710" s="75"/>
      <c r="ET2710" s="75"/>
      <c r="EU2710" s="75"/>
      <c r="EV2710" s="75"/>
      <c r="EW2710" s="75"/>
      <c r="EX2710" s="75"/>
      <c r="EY2710" s="75"/>
      <c r="EZ2710" s="75"/>
      <c r="FA2710" s="75"/>
      <c r="FB2710" s="1341"/>
      <c r="FC2710" s="75"/>
      <c r="FD2710" s="75"/>
    </row>
    <row r="2711">
      <c r="A2711" s="1340"/>
      <c r="B2711" s="786"/>
      <c r="C2711" s="1283"/>
      <c r="D2711" s="786"/>
      <c r="E2711" s="786"/>
      <c r="F2711" s="786"/>
      <c r="G2711" s="786"/>
      <c r="H2711" s="786"/>
      <c r="I2711" s="786"/>
      <c r="J2711" s="786"/>
      <c r="K2711" s="786"/>
      <c r="L2711" s="786"/>
      <c r="M2711" s="786"/>
      <c r="N2711" s="1284"/>
      <c r="O2711" s="1284"/>
      <c r="P2711" s="1285"/>
      <c r="Q2711" s="363"/>
      <c r="R2711" s="363"/>
      <c r="S2711" s="75"/>
      <c r="T2711" s="857"/>
      <c r="U2711" s="1209"/>
      <c r="V2711" s="1200"/>
      <c r="W2711" s="1200"/>
      <c r="X2711" s="1200"/>
      <c r="Y2711" s="1201"/>
      <c r="Z2711" s="1200"/>
      <c r="AA2711" s="1200"/>
      <c r="AB2711" s="1200"/>
      <c r="AC2711" s="1202"/>
      <c r="AD2711" s="1216"/>
      <c r="AE2711" s="1204"/>
      <c r="AF2711" s="75"/>
      <c r="AG2711" s="75"/>
      <c r="AH2711" s="75"/>
      <c r="AI2711" s="75"/>
      <c r="AJ2711" s="75"/>
      <c r="AK2711" s="75"/>
      <c r="AL2711" s="75"/>
      <c r="AM2711" s="75"/>
      <c r="AN2711" s="75"/>
      <c r="AO2711" s="75"/>
      <c r="AP2711" s="75"/>
      <c r="AQ2711" s="75"/>
      <c r="AR2711" s="75"/>
      <c r="AS2711" s="1286"/>
      <c r="AT2711" s="75"/>
      <c r="AU2711" s="1286"/>
      <c r="AV2711" s="1286"/>
      <c r="AW2711" s="75"/>
      <c r="AX2711" s="75"/>
      <c r="AY2711" s="1286"/>
      <c r="AZ2711" s="75"/>
      <c r="BA2711" s="75"/>
      <c r="BB2711" s="75"/>
      <c r="BC2711" s="75"/>
      <c r="BD2711" s="75"/>
      <c r="BE2711" s="75"/>
      <c r="BF2711" s="75"/>
      <c r="BG2711" s="75"/>
      <c r="BH2711" s="75"/>
      <c r="BI2711" s="75"/>
      <c r="BJ2711" s="75"/>
      <c r="BK2711" s="75"/>
      <c r="BL2711" s="75"/>
      <c r="BM2711" s="75"/>
      <c r="BN2711" s="75"/>
      <c r="BO2711" s="75"/>
      <c r="BP2711" s="75"/>
      <c r="BQ2711" s="75"/>
      <c r="BR2711" s="75"/>
      <c r="BS2711" s="75"/>
      <c r="BT2711" s="75"/>
      <c r="BU2711" s="75"/>
      <c r="BV2711" s="75"/>
      <c r="BW2711" s="1286"/>
      <c r="BX2711" s="75"/>
      <c r="BY2711" s="75"/>
      <c r="BZ2711" s="75"/>
      <c r="CA2711" s="75"/>
      <c r="CB2711" s="75"/>
      <c r="CC2711" s="1286"/>
      <c r="CD2711" s="75"/>
      <c r="CE2711" s="75"/>
      <c r="CF2711" s="75"/>
      <c r="CG2711" s="75"/>
      <c r="CH2711" s="75"/>
      <c r="CI2711" s="1286"/>
      <c r="CJ2711" s="75"/>
      <c r="CK2711" s="1286"/>
      <c r="CL2711" s="75"/>
      <c r="CM2711" s="75"/>
      <c r="CN2711" s="75"/>
      <c r="CO2711" s="75"/>
      <c r="CP2711" s="75"/>
      <c r="CQ2711" s="75"/>
      <c r="CR2711" s="75"/>
      <c r="CS2711" s="75"/>
      <c r="CT2711" s="75"/>
      <c r="CU2711" s="75"/>
      <c r="CV2711" s="75"/>
      <c r="CW2711" s="75"/>
      <c r="CX2711" s="1286"/>
      <c r="CY2711" s="75"/>
      <c r="CZ2711" s="75"/>
      <c r="DA2711" s="75"/>
      <c r="DB2711" s="75"/>
      <c r="DC2711" s="75"/>
      <c r="DD2711" s="75"/>
      <c r="DE2711" s="75"/>
      <c r="DF2711" s="75"/>
      <c r="DG2711" s="1286"/>
      <c r="DH2711" s="75"/>
      <c r="DI2711" s="1286"/>
      <c r="DJ2711" s="75"/>
      <c r="DK2711" s="75"/>
      <c r="DL2711" s="75"/>
      <c r="DM2711" s="75"/>
      <c r="DN2711" s="75"/>
      <c r="DO2711" s="75"/>
      <c r="DP2711" s="75"/>
      <c r="DQ2711" s="75"/>
      <c r="DR2711" s="75"/>
      <c r="DS2711" s="75"/>
      <c r="DT2711" s="75"/>
      <c r="DU2711" s="75"/>
      <c r="DV2711" s="1286"/>
      <c r="DW2711" s="75"/>
      <c r="DX2711" s="75"/>
      <c r="DY2711" s="75"/>
      <c r="DZ2711" s="75"/>
      <c r="EA2711" s="75"/>
      <c r="EB2711" s="75"/>
      <c r="EC2711" s="75"/>
      <c r="ED2711" s="75"/>
      <c r="EE2711" s="75"/>
      <c r="EF2711" s="75"/>
      <c r="EG2711" s="75"/>
      <c r="EH2711" s="75"/>
      <c r="EI2711" s="75"/>
      <c r="EJ2711" s="75"/>
      <c r="EK2711" s="75"/>
      <c r="EL2711" s="75"/>
      <c r="EM2711" s="75"/>
      <c r="EN2711" s="75"/>
      <c r="EO2711" s="75"/>
      <c r="EP2711" s="75"/>
      <c r="EQ2711" s="75"/>
      <c r="ER2711" s="75"/>
      <c r="ES2711" s="75"/>
      <c r="ET2711" s="75"/>
      <c r="EU2711" s="75"/>
      <c r="EV2711" s="75"/>
      <c r="EW2711" s="75"/>
      <c r="EX2711" s="75"/>
      <c r="EY2711" s="75"/>
      <c r="EZ2711" s="75"/>
      <c r="FA2711" s="75"/>
      <c r="FB2711" s="1341"/>
      <c r="FC2711" s="75"/>
      <c r="FD2711" s="75"/>
    </row>
    <row r="2712">
      <c r="A2712" s="1340"/>
      <c r="B2712" s="786"/>
      <c r="C2712" s="1283"/>
      <c r="D2712" s="786"/>
      <c r="E2712" s="786"/>
      <c r="F2712" s="786"/>
      <c r="G2712" s="786"/>
      <c r="H2712" s="786"/>
      <c r="I2712" s="786"/>
      <c r="J2712" s="786"/>
      <c r="K2712" s="786"/>
      <c r="L2712" s="786"/>
      <c r="M2712" s="786"/>
      <c r="N2712" s="1284"/>
      <c r="O2712" s="1284"/>
      <c r="P2712" s="1285"/>
      <c r="Q2712" s="363"/>
      <c r="R2712" s="363"/>
      <c r="S2712" s="75"/>
      <c r="T2712" s="857"/>
      <c r="U2712" s="1209"/>
      <c r="V2712" s="1200"/>
      <c r="W2712" s="1200"/>
      <c r="X2712" s="1200"/>
      <c r="Y2712" s="1201"/>
      <c r="Z2712" s="1200"/>
      <c r="AA2712" s="1200"/>
      <c r="AB2712" s="1200"/>
      <c r="AC2712" s="1202"/>
      <c r="AD2712" s="1216"/>
      <c r="AE2712" s="1204"/>
      <c r="AF2712" s="75"/>
      <c r="AG2712" s="75"/>
      <c r="AH2712" s="75"/>
      <c r="AI2712" s="75"/>
      <c r="AJ2712" s="75"/>
      <c r="AK2712" s="75"/>
      <c r="AL2712" s="75"/>
      <c r="AM2712" s="75"/>
      <c r="AN2712" s="75"/>
      <c r="AO2712" s="75"/>
      <c r="AP2712" s="75"/>
      <c r="AQ2712" s="75"/>
      <c r="AR2712" s="75"/>
      <c r="AS2712" s="1286"/>
      <c r="AT2712" s="75"/>
      <c r="AU2712" s="1286"/>
      <c r="AV2712" s="1286"/>
      <c r="AW2712" s="75"/>
      <c r="AX2712" s="75"/>
      <c r="AY2712" s="1286"/>
      <c r="AZ2712" s="75"/>
      <c r="BA2712" s="75"/>
      <c r="BB2712" s="75"/>
      <c r="BC2712" s="75"/>
      <c r="BD2712" s="75"/>
      <c r="BE2712" s="75"/>
      <c r="BF2712" s="75"/>
      <c r="BG2712" s="75"/>
      <c r="BH2712" s="75"/>
      <c r="BI2712" s="75"/>
      <c r="BJ2712" s="75"/>
      <c r="BK2712" s="75"/>
      <c r="BL2712" s="75"/>
      <c r="BM2712" s="75"/>
      <c r="BN2712" s="75"/>
      <c r="BO2712" s="75"/>
      <c r="BP2712" s="75"/>
      <c r="BQ2712" s="75"/>
      <c r="BR2712" s="75"/>
      <c r="BS2712" s="75"/>
      <c r="BT2712" s="75"/>
      <c r="BU2712" s="75"/>
      <c r="BV2712" s="75"/>
      <c r="BW2712" s="1286"/>
      <c r="BX2712" s="75"/>
      <c r="BY2712" s="75"/>
      <c r="BZ2712" s="75"/>
      <c r="CA2712" s="75"/>
      <c r="CB2712" s="75"/>
      <c r="CC2712" s="1286"/>
      <c r="CD2712" s="75"/>
      <c r="CE2712" s="75"/>
      <c r="CF2712" s="75"/>
      <c r="CG2712" s="75"/>
      <c r="CH2712" s="75"/>
      <c r="CI2712" s="1286"/>
      <c r="CJ2712" s="75"/>
      <c r="CK2712" s="1286"/>
      <c r="CL2712" s="75"/>
      <c r="CM2712" s="75"/>
      <c r="CN2712" s="75"/>
      <c r="CO2712" s="75"/>
      <c r="CP2712" s="75"/>
      <c r="CQ2712" s="75"/>
      <c r="CR2712" s="75"/>
      <c r="CS2712" s="75"/>
      <c r="CT2712" s="75"/>
      <c r="CU2712" s="75"/>
      <c r="CV2712" s="75"/>
      <c r="CW2712" s="75"/>
      <c r="CX2712" s="1286"/>
      <c r="CY2712" s="75"/>
      <c r="CZ2712" s="75"/>
      <c r="DA2712" s="75"/>
      <c r="DB2712" s="75"/>
      <c r="DC2712" s="75"/>
      <c r="DD2712" s="75"/>
      <c r="DE2712" s="75"/>
      <c r="DF2712" s="75"/>
      <c r="DG2712" s="1286"/>
      <c r="DH2712" s="75"/>
      <c r="DI2712" s="1286"/>
      <c r="DJ2712" s="75"/>
      <c r="DK2712" s="75"/>
      <c r="DL2712" s="75"/>
      <c r="DM2712" s="75"/>
      <c r="DN2712" s="75"/>
      <c r="DO2712" s="75"/>
      <c r="DP2712" s="75"/>
      <c r="DQ2712" s="75"/>
      <c r="DR2712" s="75"/>
      <c r="DS2712" s="75"/>
      <c r="DT2712" s="75"/>
      <c r="DU2712" s="75"/>
      <c r="DV2712" s="1286"/>
      <c r="DW2712" s="75"/>
      <c r="DX2712" s="75"/>
      <c r="DY2712" s="75"/>
      <c r="DZ2712" s="75"/>
      <c r="EA2712" s="75"/>
      <c r="EB2712" s="75"/>
      <c r="EC2712" s="75"/>
      <c r="ED2712" s="75"/>
      <c r="EE2712" s="75"/>
      <c r="EF2712" s="75"/>
      <c r="EG2712" s="75"/>
      <c r="EH2712" s="75"/>
      <c r="EI2712" s="75"/>
      <c r="EJ2712" s="75"/>
      <c r="EK2712" s="75"/>
      <c r="EL2712" s="75"/>
      <c r="EM2712" s="75"/>
      <c r="EN2712" s="75"/>
      <c r="EO2712" s="75"/>
      <c r="EP2712" s="75"/>
      <c r="EQ2712" s="75"/>
      <c r="ER2712" s="75"/>
      <c r="ES2712" s="75"/>
      <c r="ET2712" s="75"/>
      <c r="EU2712" s="75"/>
      <c r="EV2712" s="75"/>
      <c r="EW2712" s="75"/>
      <c r="EX2712" s="75"/>
      <c r="EY2712" s="75"/>
      <c r="EZ2712" s="75"/>
      <c r="FA2712" s="75"/>
      <c r="FB2712" s="1341"/>
      <c r="FC2712" s="75"/>
      <c r="FD2712" s="75"/>
    </row>
    <row r="2713">
      <c r="A2713" s="1340"/>
      <c r="B2713" s="786"/>
      <c r="C2713" s="1283"/>
      <c r="D2713" s="786"/>
      <c r="E2713" s="786"/>
      <c r="F2713" s="786"/>
      <c r="G2713" s="786"/>
      <c r="H2713" s="786"/>
      <c r="I2713" s="786"/>
      <c r="J2713" s="786"/>
      <c r="K2713" s="786"/>
      <c r="L2713" s="786"/>
      <c r="M2713" s="786"/>
      <c r="N2713" s="1284"/>
      <c r="O2713" s="1284"/>
      <c r="P2713" s="1285"/>
      <c r="Q2713" s="363"/>
      <c r="R2713" s="363"/>
      <c r="S2713" s="75"/>
      <c r="T2713" s="857"/>
      <c r="U2713" s="1209"/>
      <c r="V2713" s="1200"/>
      <c r="W2713" s="1200"/>
      <c r="X2713" s="1200"/>
      <c r="Y2713" s="1201"/>
      <c r="Z2713" s="1200"/>
      <c r="AA2713" s="1200"/>
      <c r="AB2713" s="1200"/>
      <c r="AC2713" s="1202"/>
      <c r="AD2713" s="1216"/>
      <c r="AE2713" s="1204"/>
      <c r="AF2713" s="75"/>
      <c r="AG2713" s="75"/>
      <c r="AH2713" s="75"/>
      <c r="AI2713" s="75"/>
      <c r="AJ2713" s="75"/>
      <c r="AK2713" s="75"/>
      <c r="AL2713" s="75"/>
      <c r="AM2713" s="75"/>
      <c r="AN2713" s="75"/>
      <c r="AO2713" s="75"/>
      <c r="AP2713" s="75"/>
      <c r="AQ2713" s="75"/>
      <c r="AR2713" s="75"/>
      <c r="AS2713" s="1286"/>
      <c r="AT2713" s="75"/>
      <c r="AU2713" s="1286"/>
      <c r="AV2713" s="1286"/>
      <c r="AW2713" s="75"/>
      <c r="AX2713" s="75"/>
      <c r="AY2713" s="1286"/>
      <c r="AZ2713" s="75"/>
      <c r="BA2713" s="75"/>
      <c r="BB2713" s="75"/>
      <c r="BC2713" s="75"/>
      <c r="BD2713" s="75"/>
      <c r="BE2713" s="75"/>
      <c r="BF2713" s="75"/>
      <c r="BG2713" s="75"/>
      <c r="BH2713" s="75"/>
      <c r="BI2713" s="75"/>
      <c r="BJ2713" s="75"/>
      <c r="BK2713" s="75"/>
      <c r="BL2713" s="75"/>
      <c r="BM2713" s="75"/>
      <c r="BN2713" s="75"/>
      <c r="BO2713" s="75"/>
      <c r="BP2713" s="75"/>
      <c r="BQ2713" s="75"/>
      <c r="BR2713" s="75"/>
      <c r="BS2713" s="75"/>
      <c r="BT2713" s="75"/>
      <c r="BU2713" s="75"/>
      <c r="BV2713" s="75"/>
      <c r="BW2713" s="1286"/>
      <c r="BX2713" s="75"/>
      <c r="BY2713" s="75"/>
      <c r="BZ2713" s="75"/>
      <c r="CA2713" s="75"/>
      <c r="CB2713" s="75"/>
      <c r="CC2713" s="1286"/>
      <c r="CD2713" s="75"/>
      <c r="CE2713" s="75"/>
      <c r="CF2713" s="75"/>
      <c r="CG2713" s="75"/>
      <c r="CH2713" s="75"/>
      <c r="CI2713" s="1286"/>
      <c r="CJ2713" s="75"/>
      <c r="CK2713" s="1286"/>
      <c r="CL2713" s="75"/>
      <c r="CM2713" s="75"/>
      <c r="CN2713" s="75"/>
      <c r="CO2713" s="75"/>
      <c r="CP2713" s="75"/>
      <c r="CQ2713" s="75"/>
      <c r="CR2713" s="75"/>
      <c r="CS2713" s="75"/>
      <c r="CT2713" s="75"/>
      <c r="CU2713" s="75"/>
      <c r="CV2713" s="75"/>
      <c r="CW2713" s="75"/>
      <c r="CX2713" s="1286"/>
      <c r="CY2713" s="75"/>
      <c r="CZ2713" s="75"/>
      <c r="DA2713" s="75"/>
      <c r="DB2713" s="75"/>
      <c r="DC2713" s="75"/>
      <c r="DD2713" s="75"/>
      <c r="DE2713" s="75"/>
      <c r="DF2713" s="75"/>
      <c r="DG2713" s="1286"/>
      <c r="DH2713" s="75"/>
      <c r="DI2713" s="1286"/>
      <c r="DJ2713" s="75"/>
      <c r="DK2713" s="75"/>
      <c r="DL2713" s="75"/>
      <c r="DM2713" s="75"/>
      <c r="DN2713" s="75"/>
      <c r="DO2713" s="75"/>
      <c r="DP2713" s="75"/>
      <c r="DQ2713" s="75"/>
      <c r="DR2713" s="75"/>
      <c r="DS2713" s="75"/>
      <c r="DT2713" s="75"/>
      <c r="DU2713" s="75"/>
      <c r="DV2713" s="1286"/>
      <c r="DW2713" s="75"/>
      <c r="DX2713" s="75"/>
      <c r="DY2713" s="75"/>
      <c r="DZ2713" s="75"/>
      <c r="EA2713" s="75"/>
      <c r="EB2713" s="75"/>
      <c r="EC2713" s="75"/>
      <c r="ED2713" s="75"/>
      <c r="EE2713" s="75"/>
      <c r="EF2713" s="75"/>
      <c r="EG2713" s="75"/>
      <c r="EH2713" s="75"/>
      <c r="EI2713" s="75"/>
      <c r="EJ2713" s="75"/>
      <c r="EK2713" s="75"/>
      <c r="EL2713" s="75"/>
      <c r="EM2713" s="75"/>
      <c r="EN2713" s="75"/>
      <c r="EO2713" s="75"/>
      <c r="EP2713" s="75"/>
      <c r="EQ2713" s="75"/>
      <c r="ER2713" s="75"/>
      <c r="ES2713" s="75"/>
      <c r="ET2713" s="75"/>
      <c r="EU2713" s="75"/>
      <c r="EV2713" s="75"/>
      <c r="EW2713" s="75"/>
      <c r="EX2713" s="75"/>
      <c r="EY2713" s="75"/>
      <c r="EZ2713" s="75"/>
      <c r="FA2713" s="75"/>
      <c r="FB2713" s="1341"/>
      <c r="FC2713" s="75"/>
      <c r="FD2713" s="75"/>
    </row>
    <row r="2714">
      <c r="A2714" s="1340"/>
      <c r="B2714" s="786"/>
      <c r="C2714" s="1283"/>
      <c r="D2714" s="786"/>
      <c r="E2714" s="786"/>
      <c r="F2714" s="786"/>
      <c r="G2714" s="786"/>
      <c r="H2714" s="786"/>
      <c r="I2714" s="786"/>
      <c r="J2714" s="786"/>
      <c r="K2714" s="786"/>
      <c r="L2714" s="786"/>
      <c r="M2714" s="786"/>
      <c r="N2714" s="1284"/>
      <c r="O2714" s="1284"/>
      <c r="P2714" s="1285"/>
      <c r="Q2714" s="363"/>
      <c r="R2714" s="363"/>
      <c r="S2714" s="75"/>
      <c r="T2714" s="857"/>
      <c r="U2714" s="1209"/>
      <c r="V2714" s="1200"/>
      <c r="W2714" s="1200"/>
      <c r="X2714" s="1200"/>
      <c r="Y2714" s="1201"/>
      <c r="Z2714" s="1200"/>
      <c r="AA2714" s="1200"/>
      <c r="AB2714" s="1200"/>
      <c r="AC2714" s="1202"/>
      <c r="AD2714" s="1216"/>
      <c r="AE2714" s="1204"/>
      <c r="AF2714" s="75"/>
      <c r="AG2714" s="75"/>
      <c r="AH2714" s="75"/>
      <c r="AI2714" s="75"/>
      <c r="AJ2714" s="75"/>
      <c r="AK2714" s="75"/>
      <c r="AL2714" s="75"/>
      <c r="AM2714" s="75"/>
      <c r="AN2714" s="75"/>
      <c r="AO2714" s="75"/>
      <c r="AP2714" s="75"/>
      <c r="AQ2714" s="75"/>
      <c r="AR2714" s="75"/>
      <c r="AS2714" s="1286"/>
      <c r="AT2714" s="75"/>
      <c r="AU2714" s="1286"/>
      <c r="AV2714" s="1286"/>
      <c r="AW2714" s="75"/>
      <c r="AX2714" s="75"/>
      <c r="AY2714" s="1286"/>
      <c r="AZ2714" s="75"/>
      <c r="BA2714" s="75"/>
      <c r="BB2714" s="75"/>
      <c r="BC2714" s="75"/>
      <c r="BD2714" s="75"/>
      <c r="BE2714" s="75"/>
      <c r="BF2714" s="75"/>
      <c r="BG2714" s="75"/>
      <c r="BH2714" s="75"/>
      <c r="BI2714" s="75"/>
      <c r="BJ2714" s="75"/>
      <c r="BK2714" s="75"/>
      <c r="BL2714" s="75"/>
      <c r="BM2714" s="75"/>
      <c r="BN2714" s="75"/>
      <c r="BO2714" s="75"/>
      <c r="BP2714" s="75"/>
      <c r="BQ2714" s="75"/>
      <c r="BR2714" s="75"/>
      <c r="BS2714" s="75"/>
      <c r="BT2714" s="75"/>
      <c r="BU2714" s="75"/>
      <c r="BV2714" s="75"/>
      <c r="BW2714" s="1286"/>
      <c r="BX2714" s="75"/>
      <c r="BY2714" s="75"/>
      <c r="BZ2714" s="75"/>
      <c r="CA2714" s="75"/>
      <c r="CB2714" s="75"/>
      <c r="CC2714" s="1286"/>
      <c r="CD2714" s="75"/>
      <c r="CE2714" s="75"/>
      <c r="CF2714" s="75"/>
      <c r="CG2714" s="75"/>
      <c r="CH2714" s="75"/>
      <c r="CI2714" s="1286"/>
      <c r="CJ2714" s="75"/>
      <c r="CK2714" s="1286"/>
      <c r="CL2714" s="75"/>
      <c r="CM2714" s="75"/>
      <c r="CN2714" s="75"/>
      <c r="CO2714" s="75"/>
      <c r="CP2714" s="75"/>
      <c r="CQ2714" s="75"/>
      <c r="CR2714" s="75"/>
      <c r="CS2714" s="75"/>
      <c r="CT2714" s="75"/>
      <c r="CU2714" s="75"/>
      <c r="CV2714" s="75"/>
      <c r="CW2714" s="75"/>
      <c r="CX2714" s="1286"/>
      <c r="CY2714" s="75"/>
      <c r="CZ2714" s="75"/>
      <c r="DA2714" s="75"/>
      <c r="DB2714" s="75"/>
      <c r="DC2714" s="75"/>
      <c r="DD2714" s="75"/>
      <c r="DE2714" s="75"/>
      <c r="DF2714" s="75"/>
      <c r="DG2714" s="1286"/>
      <c r="DH2714" s="75"/>
      <c r="DI2714" s="1286"/>
      <c r="DJ2714" s="75"/>
      <c r="DK2714" s="75"/>
      <c r="DL2714" s="75"/>
      <c r="DM2714" s="75"/>
      <c r="DN2714" s="75"/>
      <c r="DO2714" s="75"/>
      <c r="DP2714" s="75"/>
      <c r="DQ2714" s="75"/>
      <c r="DR2714" s="75"/>
      <c r="DS2714" s="75"/>
      <c r="DT2714" s="75"/>
      <c r="DU2714" s="75"/>
      <c r="DV2714" s="1286"/>
      <c r="DW2714" s="75"/>
      <c r="DX2714" s="75"/>
      <c r="DY2714" s="75"/>
      <c r="DZ2714" s="75"/>
      <c r="EA2714" s="75"/>
      <c r="EB2714" s="75"/>
      <c r="EC2714" s="75"/>
      <c r="ED2714" s="75"/>
      <c r="EE2714" s="75"/>
      <c r="EF2714" s="75"/>
      <c r="EG2714" s="75"/>
      <c r="EH2714" s="75"/>
      <c r="EI2714" s="75"/>
      <c r="EJ2714" s="75"/>
      <c r="EK2714" s="75"/>
      <c r="EL2714" s="75"/>
      <c r="EM2714" s="75"/>
      <c r="EN2714" s="75"/>
      <c r="EO2714" s="75"/>
      <c r="EP2714" s="75"/>
      <c r="EQ2714" s="75"/>
      <c r="ER2714" s="75"/>
      <c r="ES2714" s="75"/>
      <c r="ET2714" s="75"/>
      <c r="EU2714" s="75"/>
      <c r="EV2714" s="75"/>
      <c r="EW2714" s="75"/>
      <c r="EX2714" s="75"/>
      <c r="EY2714" s="75"/>
      <c r="EZ2714" s="75"/>
      <c r="FA2714" s="75"/>
      <c r="FB2714" s="1341"/>
      <c r="FC2714" s="75"/>
      <c r="FD2714" s="75"/>
    </row>
    <row r="2715">
      <c r="A2715" s="1340"/>
      <c r="B2715" s="786"/>
      <c r="C2715" s="1283"/>
      <c r="D2715" s="786"/>
      <c r="E2715" s="786"/>
      <c r="F2715" s="786"/>
      <c r="G2715" s="786"/>
      <c r="H2715" s="786"/>
      <c r="I2715" s="786"/>
      <c r="J2715" s="786"/>
      <c r="K2715" s="786"/>
      <c r="L2715" s="786"/>
      <c r="M2715" s="786"/>
      <c r="N2715" s="1284"/>
      <c r="O2715" s="1284"/>
      <c r="P2715" s="1285"/>
      <c r="Q2715" s="363"/>
      <c r="R2715" s="363"/>
      <c r="S2715" s="75"/>
      <c r="T2715" s="857"/>
      <c r="U2715" s="1209"/>
      <c r="V2715" s="1200"/>
      <c r="W2715" s="1200"/>
      <c r="X2715" s="1200"/>
      <c r="Y2715" s="1201"/>
      <c r="Z2715" s="1200"/>
      <c r="AA2715" s="1200"/>
      <c r="AB2715" s="1200"/>
      <c r="AC2715" s="1202"/>
      <c r="AD2715" s="1216"/>
      <c r="AE2715" s="1204"/>
      <c r="AF2715" s="75"/>
      <c r="AG2715" s="75"/>
      <c r="AH2715" s="75"/>
      <c r="AI2715" s="75"/>
      <c r="AJ2715" s="75"/>
      <c r="AK2715" s="75"/>
      <c r="AL2715" s="75"/>
      <c r="AM2715" s="75"/>
      <c r="AN2715" s="75"/>
      <c r="AO2715" s="75"/>
      <c r="AP2715" s="75"/>
      <c r="AQ2715" s="75"/>
      <c r="AR2715" s="75"/>
      <c r="AS2715" s="1286"/>
      <c r="AT2715" s="75"/>
      <c r="AU2715" s="1286"/>
      <c r="AV2715" s="1286"/>
      <c r="AW2715" s="75"/>
      <c r="AX2715" s="75"/>
      <c r="AY2715" s="1286"/>
      <c r="AZ2715" s="75"/>
      <c r="BA2715" s="75"/>
      <c r="BB2715" s="75"/>
      <c r="BC2715" s="75"/>
      <c r="BD2715" s="75"/>
      <c r="BE2715" s="75"/>
      <c r="BF2715" s="75"/>
      <c r="BG2715" s="75"/>
      <c r="BH2715" s="75"/>
      <c r="BI2715" s="75"/>
      <c r="BJ2715" s="75"/>
      <c r="BK2715" s="75"/>
      <c r="BL2715" s="75"/>
      <c r="BM2715" s="75"/>
      <c r="BN2715" s="75"/>
      <c r="BO2715" s="75"/>
      <c r="BP2715" s="75"/>
      <c r="BQ2715" s="75"/>
      <c r="BR2715" s="75"/>
      <c r="BS2715" s="75"/>
      <c r="BT2715" s="75"/>
      <c r="BU2715" s="75"/>
      <c r="BV2715" s="75"/>
      <c r="BW2715" s="1286"/>
      <c r="BX2715" s="75"/>
      <c r="BY2715" s="75"/>
      <c r="BZ2715" s="75"/>
      <c r="CA2715" s="75"/>
      <c r="CB2715" s="75"/>
      <c r="CC2715" s="1286"/>
      <c r="CD2715" s="75"/>
      <c r="CE2715" s="75"/>
      <c r="CF2715" s="75"/>
      <c r="CG2715" s="75"/>
      <c r="CH2715" s="75"/>
      <c r="CI2715" s="1286"/>
      <c r="CJ2715" s="75"/>
      <c r="CK2715" s="1286"/>
      <c r="CL2715" s="75"/>
      <c r="CM2715" s="75"/>
      <c r="CN2715" s="75"/>
      <c r="CO2715" s="75"/>
      <c r="CP2715" s="75"/>
      <c r="CQ2715" s="75"/>
      <c r="CR2715" s="75"/>
      <c r="CS2715" s="75"/>
      <c r="CT2715" s="75"/>
      <c r="CU2715" s="75"/>
      <c r="CV2715" s="75"/>
      <c r="CW2715" s="75"/>
      <c r="CX2715" s="1286"/>
      <c r="CY2715" s="75"/>
      <c r="CZ2715" s="75"/>
      <c r="DA2715" s="75"/>
      <c r="DB2715" s="75"/>
      <c r="DC2715" s="75"/>
      <c r="DD2715" s="75"/>
      <c r="DE2715" s="75"/>
      <c r="DF2715" s="75"/>
      <c r="DG2715" s="1286"/>
      <c r="DH2715" s="75"/>
      <c r="DI2715" s="1286"/>
      <c r="DJ2715" s="75"/>
      <c r="DK2715" s="75"/>
      <c r="DL2715" s="75"/>
      <c r="DM2715" s="75"/>
      <c r="DN2715" s="75"/>
      <c r="DO2715" s="75"/>
      <c r="DP2715" s="75"/>
      <c r="DQ2715" s="75"/>
      <c r="DR2715" s="75"/>
      <c r="DS2715" s="75"/>
      <c r="DT2715" s="75"/>
      <c r="DU2715" s="75"/>
      <c r="DV2715" s="1286"/>
      <c r="DW2715" s="75"/>
      <c r="DX2715" s="75"/>
      <c r="DY2715" s="75"/>
      <c r="DZ2715" s="75"/>
      <c r="EA2715" s="75"/>
      <c r="EB2715" s="75"/>
      <c r="EC2715" s="75"/>
      <c r="ED2715" s="75"/>
      <c r="EE2715" s="75"/>
      <c r="EF2715" s="75"/>
      <c r="EG2715" s="75"/>
      <c r="EH2715" s="75"/>
      <c r="EI2715" s="75"/>
      <c r="EJ2715" s="75"/>
      <c r="EK2715" s="75"/>
      <c r="EL2715" s="75"/>
      <c r="EM2715" s="75"/>
      <c r="EN2715" s="75"/>
      <c r="EO2715" s="75"/>
      <c r="EP2715" s="75"/>
      <c r="EQ2715" s="75"/>
      <c r="ER2715" s="75"/>
      <c r="ES2715" s="75"/>
      <c r="ET2715" s="75"/>
      <c r="EU2715" s="75"/>
      <c r="EV2715" s="75"/>
      <c r="EW2715" s="75"/>
      <c r="EX2715" s="75"/>
      <c r="EY2715" s="75"/>
      <c r="EZ2715" s="75"/>
      <c r="FA2715" s="75"/>
      <c r="FB2715" s="1341"/>
      <c r="FC2715" s="75"/>
      <c r="FD2715" s="75"/>
    </row>
    <row r="2716">
      <c r="A2716" s="1340"/>
      <c r="B2716" s="786"/>
      <c r="C2716" s="1283"/>
      <c r="D2716" s="786"/>
      <c r="E2716" s="786"/>
      <c r="F2716" s="786"/>
      <c r="G2716" s="786"/>
      <c r="H2716" s="786"/>
      <c r="I2716" s="786"/>
      <c r="J2716" s="786"/>
      <c r="K2716" s="786"/>
      <c r="L2716" s="786"/>
      <c r="M2716" s="786"/>
      <c r="N2716" s="1284"/>
      <c r="O2716" s="1284"/>
      <c r="P2716" s="1285"/>
      <c r="Q2716" s="363"/>
      <c r="R2716" s="363"/>
      <c r="S2716" s="75"/>
      <c r="T2716" s="857"/>
      <c r="U2716" s="1209"/>
      <c r="V2716" s="1200"/>
      <c r="W2716" s="1200"/>
      <c r="X2716" s="1200"/>
      <c r="Y2716" s="1201"/>
      <c r="Z2716" s="1200"/>
      <c r="AA2716" s="1200"/>
      <c r="AB2716" s="1200"/>
      <c r="AC2716" s="1202"/>
      <c r="AD2716" s="1216"/>
      <c r="AE2716" s="1204"/>
      <c r="AF2716" s="75"/>
      <c r="AG2716" s="75"/>
      <c r="AH2716" s="75"/>
      <c r="AI2716" s="75"/>
      <c r="AJ2716" s="75"/>
      <c r="AK2716" s="75"/>
      <c r="AL2716" s="75"/>
      <c r="AM2716" s="75"/>
      <c r="AN2716" s="75"/>
      <c r="AO2716" s="75"/>
      <c r="AP2716" s="75"/>
      <c r="AQ2716" s="75"/>
      <c r="AR2716" s="75"/>
      <c r="AS2716" s="1286"/>
      <c r="AT2716" s="75"/>
      <c r="AU2716" s="1286"/>
      <c r="AV2716" s="1286"/>
      <c r="AW2716" s="75"/>
      <c r="AX2716" s="75"/>
      <c r="AY2716" s="1286"/>
      <c r="AZ2716" s="75"/>
      <c r="BA2716" s="75"/>
      <c r="BB2716" s="75"/>
      <c r="BC2716" s="75"/>
      <c r="BD2716" s="75"/>
      <c r="BE2716" s="75"/>
      <c r="BF2716" s="75"/>
      <c r="BG2716" s="75"/>
      <c r="BH2716" s="75"/>
      <c r="BI2716" s="75"/>
      <c r="BJ2716" s="75"/>
      <c r="BK2716" s="75"/>
      <c r="BL2716" s="75"/>
      <c r="BM2716" s="75"/>
      <c r="BN2716" s="75"/>
      <c r="BO2716" s="75"/>
      <c r="BP2716" s="75"/>
      <c r="BQ2716" s="75"/>
      <c r="BR2716" s="75"/>
      <c r="BS2716" s="75"/>
      <c r="BT2716" s="75"/>
      <c r="BU2716" s="75"/>
      <c r="BV2716" s="75"/>
      <c r="BW2716" s="1286"/>
      <c r="BX2716" s="75"/>
      <c r="BY2716" s="75"/>
      <c r="BZ2716" s="75"/>
      <c r="CA2716" s="75"/>
      <c r="CB2716" s="75"/>
      <c r="CC2716" s="1286"/>
      <c r="CD2716" s="75"/>
      <c r="CE2716" s="75"/>
      <c r="CF2716" s="75"/>
      <c r="CG2716" s="75"/>
      <c r="CH2716" s="75"/>
      <c r="CI2716" s="1286"/>
      <c r="CJ2716" s="75"/>
      <c r="CK2716" s="1286"/>
      <c r="CL2716" s="75"/>
      <c r="CM2716" s="75"/>
      <c r="CN2716" s="75"/>
      <c r="CO2716" s="75"/>
      <c r="CP2716" s="75"/>
      <c r="CQ2716" s="75"/>
      <c r="CR2716" s="75"/>
      <c r="CS2716" s="75"/>
      <c r="CT2716" s="75"/>
      <c r="CU2716" s="75"/>
      <c r="CV2716" s="75"/>
      <c r="CW2716" s="75"/>
      <c r="CX2716" s="1286"/>
      <c r="CY2716" s="75"/>
      <c r="CZ2716" s="75"/>
      <c r="DA2716" s="75"/>
      <c r="DB2716" s="75"/>
      <c r="DC2716" s="75"/>
      <c r="DD2716" s="75"/>
      <c r="DE2716" s="75"/>
      <c r="DF2716" s="75"/>
      <c r="DG2716" s="1286"/>
      <c r="DH2716" s="75"/>
      <c r="DI2716" s="1286"/>
      <c r="DJ2716" s="75"/>
      <c r="DK2716" s="75"/>
      <c r="DL2716" s="75"/>
      <c r="DM2716" s="75"/>
      <c r="DN2716" s="75"/>
      <c r="DO2716" s="75"/>
      <c r="DP2716" s="75"/>
      <c r="DQ2716" s="75"/>
      <c r="DR2716" s="75"/>
      <c r="DS2716" s="75"/>
      <c r="DT2716" s="75"/>
      <c r="DU2716" s="75"/>
      <c r="DV2716" s="1286"/>
      <c r="DW2716" s="75"/>
      <c r="DX2716" s="75"/>
      <c r="DY2716" s="75"/>
      <c r="DZ2716" s="75"/>
      <c r="EA2716" s="75"/>
      <c r="EB2716" s="75"/>
      <c r="EC2716" s="75"/>
      <c r="ED2716" s="75"/>
      <c r="EE2716" s="75"/>
      <c r="EF2716" s="75"/>
      <c r="EG2716" s="75"/>
      <c r="EH2716" s="75"/>
      <c r="EI2716" s="75"/>
      <c r="EJ2716" s="75"/>
      <c r="EK2716" s="75"/>
      <c r="EL2716" s="75"/>
      <c r="EM2716" s="75"/>
      <c r="EN2716" s="75"/>
      <c r="EO2716" s="75"/>
      <c r="EP2716" s="75"/>
      <c r="EQ2716" s="75"/>
      <c r="ER2716" s="75"/>
      <c r="ES2716" s="75"/>
      <c r="ET2716" s="75"/>
      <c r="EU2716" s="75"/>
      <c r="EV2716" s="75"/>
      <c r="EW2716" s="75"/>
      <c r="EX2716" s="75"/>
      <c r="EY2716" s="75"/>
      <c r="EZ2716" s="75"/>
      <c r="FA2716" s="75"/>
      <c r="FB2716" s="1341"/>
      <c r="FC2716" s="75"/>
      <c r="FD2716" s="75"/>
    </row>
    <row r="2717">
      <c r="A2717" s="1340"/>
      <c r="B2717" s="786"/>
      <c r="C2717" s="1283"/>
      <c r="D2717" s="786"/>
      <c r="E2717" s="786"/>
      <c r="F2717" s="786"/>
      <c r="G2717" s="786"/>
      <c r="H2717" s="786"/>
      <c r="I2717" s="786"/>
      <c r="J2717" s="786"/>
      <c r="K2717" s="786"/>
      <c r="L2717" s="786"/>
      <c r="M2717" s="786"/>
      <c r="N2717" s="1284"/>
      <c r="O2717" s="1284"/>
      <c r="P2717" s="1285"/>
      <c r="Q2717" s="363"/>
      <c r="R2717" s="363"/>
      <c r="S2717" s="75"/>
      <c r="T2717" s="857"/>
      <c r="U2717" s="1209"/>
      <c r="V2717" s="1200"/>
      <c r="W2717" s="1200"/>
      <c r="X2717" s="1200"/>
      <c r="Y2717" s="1201"/>
      <c r="Z2717" s="1200"/>
      <c r="AA2717" s="1200"/>
      <c r="AB2717" s="1200"/>
      <c r="AC2717" s="1202"/>
      <c r="AD2717" s="1216"/>
      <c r="AE2717" s="1204"/>
      <c r="AF2717" s="75"/>
      <c r="AG2717" s="75"/>
      <c r="AH2717" s="75"/>
      <c r="AI2717" s="75"/>
      <c r="AJ2717" s="75"/>
      <c r="AK2717" s="75"/>
      <c r="AL2717" s="75"/>
      <c r="AM2717" s="75"/>
      <c r="AN2717" s="75"/>
      <c r="AO2717" s="75"/>
      <c r="AP2717" s="75"/>
      <c r="AQ2717" s="75"/>
      <c r="AR2717" s="75"/>
      <c r="AS2717" s="1286"/>
      <c r="AT2717" s="75"/>
      <c r="AU2717" s="1286"/>
      <c r="AV2717" s="1286"/>
      <c r="AW2717" s="75"/>
      <c r="AX2717" s="75"/>
      <c r="AY2717" s="1286"/>
      <c r="AZ2717" s="75"/>
      <c r="BA2717" s="75"/>
      <c r="BB2717" s="75"/>
      <c r="BC2717" s="75"/>
      <c r="BD2717" s="75"/>
      <c r="BE2717" s="75"/>
      <c r="BF2717" s="75"/>
      <c r="BG2717" s="75"/>
      <c r="BH2717" s="75"/>
      <c r="BI2717" s="75"/>
      <c r="BJ2717" s="75"/>
      <c r="BK2717" s="75"/>
      <c r="BL2717" s="75"/>
      <c r="BM2717" s="75"/>
      <c r="BN2717" s="75"/>
      <c r="BO2717" s="75"/>
      <c r="BP2717" s="75"/>
      <c r="BQ2717" s="75"/>
      <c r="BR2717" s="75"/>
      <c r="BS2717" s="75"/>
      <c r="BT2717" s="75"/>
      <c r="BU2717" s="75"/>
      <c r="BV2717" s="75"/>
      <c r="BW2717" s="1286"/>
      <c r="BX2717" s="75"/>
      <c r="BY2717" s="75"/>
      <c r="BZ2717" s="75"/>
      <c r="CA2717" s="75"/>
      <c r="CB2717" s="75"/>
      <c r="CC2717" s="1286"/>
      <c r="CD2717" s="75"/>
      <c r="CE2717" s="75"/>
      <c r="CF2717" s="75"/>
      <c r="CG2717" s="75"/>
      <c r="CH2717" s="75"/>
      <c r="CI2717" s="1286"/>
      <c r="CJ2717" s="75"/>
      <c r="CK2717" s="1286"/>
      <c r="CL2717" s="75"/>
      <c r="CM2717" s="75"/>
      <c r="CN2717" s="75"/>
      <c r="CO2717" s="75"/>
      <c r="CP2717" s="75"/>
      <c r="CQ2717" s="75"/>
      <c r="CR2717" s="75"/>
      <c r="CS2717" s="75"/>
      <c r="CT2717" s="75"/>
      <c r="CU2717" s="75"/>
      <c r="CV2717" s="75"/>
      <c r="CW2717" s="75"/>
      <c r="CX2717" s="1286"/>
      <c r="CY2717" s="75"/>
      <c r="CZ2717" s="75"/>
      <c r="DA2717" s="75"/>
      <c r="DB2717" s="75"/>
      <c r="DC2717" s="75"/>
      <c r="DD2717" s="75"/>
      <c r="DE2717" s="75"/>
      <c r="DF2717" s="75"/>
      <c r="DG2717" s="1286"/>
      <c r="DH2717" s="75"/>
      <c r="DI2717" s="1286"/>
      <c r="DJ2717" s="75"/>
      <c r="DK2717" s="75"/>
      <c r="DL2717" s="75"/>
      <c r="DM2717" s="75"/>
      <c r="DN2717" s="75"/>
      <c r="DO2717" s="75"/>
      <c r="DP2717" s="75"/>
      <c r="DQ2717" s="75"/>
      <c r="DR2717" s="75"/>
      <c r="DS2717" s="75"/>
      <c r="DT2717" s="75"/>
      <c r="DU2717" s="75"/>
      <c r="DV2717" s="1286"/>
      <c r="DW2717" s="75"/>
      <c r="DX2717" s="75"/>
      <c r="DY2717" s="75"/>
      <c r="DZ2717" s="75"/>
      <c r="EA2717" s="75"/>
      <c r="EB2717" s="75"/>
      <c r="EC2717" s="75"/>
      <c r="ED2717" s="75"/>
      <c r="EE2717" s="75"/>
      <c r="EF2717" s="75"/>
      <c r="EG2717" s="75"/>
      <c r="EH2717" s="75"/>
      <c r="EI2717" s="75"/>
      <c r="EJ2717" s="75"/>
      <c r="EK2717" s="75"/>
      <c r="EL2717" s="75"/>
      <c r="EM2717" s="75"/>
      <c r="EN2717" s="75"/>
      <c r="EO2717" s="75"/>
      <c r="EP2717" s="75"/>
      <c r="EQ2717" s="75"/>
      <c r="ER2717" s="75"/>
      <c r="ES2717" s="75"/>
      <c r="ET2717" s="75"/>
      <c r="EU2717" s="75"/>
      <c r="EV2717" s="75"/>
      <c r="EW2717" s="75"/>
      <c r="EX2717" s="75"/>
      <c r="EY2717" s="75"/>
      <c r="EZ2717" s="75"/>
      <c r="FA2717" s="75"/>
      <c r="FB2717" s="1341"/>
      <c r="FC2717" s="75"/>
      <c r="FD2717" s="75"/>
    </row>
    <row r="2718">
      <c r="A2718" s="1340"/>
      <c r="B2718" s="786"/>
      <c r="C2718" s="1283"/>
      <c r="D2718" s="786"/>
      <c r="E2718" s="786"/>
      <c r="F2718" s="786"/>
      <c r="G2718" s="786"/>
      <c r="H2718" s="786"/>
      <c r="I2718" s="786"/>
      <c r="J2718" s="786"/>
      <c r="K2718" s="786"/>
      <c r="L2718" s="786"/>
      <c r="M2718" s="786"/>
      <c r="N2718" s="1284"/>
      <c r="O2718" s="1284"/>
      <c r="P2718" s="1285"/>
      <c r="Q2718" s="363"/>
      <c r="R2718" s="363"/>
      <c r="S2718" s="75"/>
      <c r="T2718" s="857"/>
      <c r="U2718" s="1209"/>
      <c r="V2718" s="1200"/>
      <c r="W2718" s="1200"/>
      <c r="X2718" s="1200"/>
      <c r="Y2718" s="1201"/>
      <c r="Z2718" s="1200"/>
      <c r="AA2718" s="1200"/>
      <c r="AB2718" s="1200"/>
      <c r="AC2718" s="1202"/>
      <c r="AD2718" s="1216"/>
      <c r="AE2718" s="1204"/>
      <c r="AF2718" s="75"/>
      <c r="AG2718" s="75"/>
      <c r="AH2718" s="75"/>
      <c r="AI2718" s="75"/>
      <c r="AJ2718" s="75"/>
      <c r="AK2718" s="75"/>
      <c r="AL2718" s="75"/>
      <c r="AM2718" s="75"/>
      <c r="AN2718" s="75"/>
      <c r="AO2718" s="75"/>
      <c r="AP2718" s="75"/>
      <c r="AQ2718" s="75"/>
      <c r="AR2718" s="75"/>
      <c r="AS2718" s="1286"/>
      <c r="AT2718" s="75"/>
      <c r="AU2718" s="1286"/>
      <c r="AV2718" s="1286"/>
      <c r="AW2718" s="75"/>
      <c r="AX2718" s="75"/>
      <c r="AY2718" s="1286"/>
      <c r="AZ2718" s="75"/>
      <c r="BA2718" s="75"/>
      <c r="BB2718" s="75"/>
      <c r="BC2718" s="75"/>
      <c r="BD2718" s="75"/>
      <c r="BE2718" s="75"/>
      <c r="BF2718" s="75"/>
      <c r="BG2718" s="75"/>
      <c r="BH2718" s="75"/>
      <c r="BI2718" s="75"/>
      <c r="BJ2718" s="75"/>
      <c r="BK2718" s="75"/>
      <c r="BL2718" s="75"/>
      <c r="BM2718" s="75"/>
      <c r="BN2718" s="75"/>
      <c r="BO2718" s="75"/>
      <c r="BP2718" s="75"/>
      <c r="BQ2718" s="75"/>
      <c r="BR2718" s="75"/>
      <c r="BS2718" s="75"/>
      <c r="BT2718" s="75"/>
      <c r="BU2718" s="75"/>
      <c r="BV2718" s="75"/>
      <c r="BW2718" s="1286"/>
      <c r="BX2718" s="75"/>
      <c r="BY2718" s="75"/>
      <c r="BZ2718" s="75"/>
      <c r="CA2718" s="75"/>
      <c r="CB2718" s="75"/>
      <c r="CC2718" s="1286"/>
      <c r="CD2718" s="75"/>
      <c r="CE2718" s="75"/>
      <c r="CF2718" s="75"/>
      <c r="CG2718" s="75"/>
      <c r="CH2718" s="75"/>
      <c r="CI2718" s="1286"/>
      <c r="CJ2718" s="75"/>
      <c r="CK2718" s="1286"/>
      <c r="CL2718" s="75"/>
      <c r="CM2718" s="75"/>
      <c r="CN2718" s="75"/>
      <c r="CO2718" s="75"/>
      <c r="CP2718" s="75"/>
      <c r="CQ2718" s="75"/>
      <c r="CR2718" s="75"/>
      <c r="CS2718" s="75"/>
      <c r="CT2718" s="75"/>
      <c r="CU2718" s="75"/>
      <c r="CV2718" s="75"/>
      <c r="CW2718" s="75"/>
      <c r="CX2718" s="1286"/>
      <c r="CY2718" s="75"/>
      <c r="CZ2718" s="75"/>
      <c r="DA2718" s="75"/>
      <c r="DB2718" s="75"/>
      <c r="DC2718" s="75"/>
      <c r="DD2718" s="75"/>
      <c r="DE2718" s="75"/>
      <c r="DF2718" s="75"/>
      <c r="DG2718" s="1286"/>
      <c r="DH2718" s="75"/>
      <c r="DI2718" s="1286"/>
      <c r="DJ2718" s="75"/>
      <c r="DK2718" s="75"/>
      <c r="DL2718" s="75"/>
      <c r="DM2718" s="75"/>
      <c r="DN2718" s="75"/>
      <c r="DO2718" s="75"/>
      <c r="DP2718" s="75"/>
      <c r="DQ2718" s="75"/>
      <c r="DR2718" s="75"/>
      <c r="DS2718" s="75"/>
      <c r="DT2718" s="75"/>
      <c r="DU2718" s="75"/>
      <c r="DV2718" s="1286"/>
      <c r="DW2718" s="75"/>
      <c r="DX2718" s="75"/>
      <c r="DY2718" s="75"/>
      <c r="DZ2718" s="75"/>
      <c r="EA2718" s="75"/>
      <c r="EB2718" s="75"/>
      <c r="EC2718" s="75"/>
      <c r="ED2718" s="75"/>
      <c r="EE2718" s="75"/>
      <c r="EF2718" s="75"/>
      <c r="EG2718" s="75"/>
      <c r="EH2718" s="75"/>
      <c r="EI2718" s="75"/>
      <c r="EJ2718" s="75"/>
      <c r="EK2718" s="75"/>
      <c r="EL2718" s="75"/>
      <c r="EM2718" s="75"/>
      <c r="EN2718" s="75"/>
      <c r="EO2718" s="75"/>
      <c r="EP2718" s="75"/>
      <c r="EQ2718" s="75"/>
      <c r="ER2718" s="75"/>
      <c r="ES2718" s="75"/>
      <c r="ET2718" s="75"/>
      <c r="EU2718" s="75"/>
      <c r="EV2718" s="75"/>
      <c r="EW2718" s="75"/>
      <c r="EX2718" s="75"/>
      <c r="EY2718" s="75"/>
      <c r="EZ2718" s="75"/>
      <c r="FA2718" s="75"/>
      <c r="FB2718" s="1341"/>
      <c r="FC2718" s="75"/>
      <c r="FD2718" s="75"/>
    </row>
    <row r="2719">
      <c r="A2719" s="1340"/>
      <c r="B2719" s="786"/>
      <c r="C2719" s="1283"/>
      <c r="D2719" s="786"/>
      <c r="E2719" s="786"/>
      <c r="F2719" s="786"/>
      <c r="G2719" s="786"/>
      <c r="H2719" s="786"/>
      <c r="I2719" s="786"/>
      <c r="J2719" s="786"/>
      <c r="K2719" s="786"/>
      <c r="L2719" s="786"/>
      <c r="M2719" s="786"/>
      <c r="N2719" s="1284"/>
      <c r="O2719" s="1284"/>
      <c r="P2719" s="1285"/>
      <c r="Q2719" s="363"/>
      <c r="R2719" s="363"/>
      <c r="S2719" s="75"/>
      <c r="T2719" s="857"/>
      <c r="U2719" s="1209"/>
      <c r="V2719" s="1200"/>
      <c r="W2719" s="1200"/>
      <c r="X2719" s="1200"/>
      <c r="Y2719" s="1201"/>
      <c r="Z2719" s="1200"/>
      <c r="AA2719" s="1200"/>
      <c r="AB2719" s="1200"/>
      <c r="AC2719" s="1202"/>
      <c r="AD2719" s="1216"/>
      <c r="AE2719" s="1204"/>
      <c r="AF2719" s="75"/>
      <c r="AG2719" s="75"/>
      <c r="AH2719" s="75"/>
      <c r="AI2719" s="75"/>
      <c r="AJ2719" s="75"/>
      <c r="AK2719" s="75"/>
      <c r="AL2719" s="75"/>
      <c r="AM2719" s="75"/>
      <c r="AN2719" s="75"/>
      <c r="AO2719" s="75"/>
      <c r="AP2719" s="75"/>
      <c r="AQ2719" s="75"/>
      <c r="AR2719" s="75"/>
      <c r="AS2719" s="1286"/>
      <c r="AT2719" s="75"/>
      <c r="AU2719" s="1286"/>
      <c r="AV2719" s="1286"/>
      <c r="AW2719" s="75"/>
      <c r="AX2719" s="75"/>
      <c r="AY2719" s="1286"/>
      <c r="AZ2719" s="75"/>
      <c r="BA2719" s="75"/>
      <c r="BB2719" s="75"/>
      <c r="BC2719" s="75"/>
      <c r="BD2719" s="75"/>
      <c r="BE2719" s="75"/>
      <c r="BF2719" s="75"/>
      <c r="BG2719" s="75"/>
      <c r="BH2719" s="75"/>
      <c r="BI2719" s="75"/>
      <c r="BJ2719" s="75"/>
      <c r="BK2719" s="75"/>
      <c r="BL2719" s="75"/>
      <c r="BM2719" s="75"/>
      <c r="BN2719" s="75"/>
      <c r="BO2719" s="75"/>
      <c r="BP2719" s="75"/>
      <c r="BQ2719" s="75"/>
      <c r="BR2719" s="75"/>
      <c r="BS2719" s="75"/>
      <c r="BT2719" s="75"/>
      <c r="BU2719" s="75"/>
      <c r="BV2719" s="75"/>
      <c r="BW2719" s="1286"/>
      <c r="BX2719" s="75"/>
      <c r="BY2719" s="75"/>
      <c r="BZ2719" s="75"/>
      <c r="CA2719" s="75"/>
      <c r="CB2719" s="75"/>
      <c r="CC2719" s="1286"/>
      <c r="CD2719" s="75"/>
      <c r="CE2719" s="75"/>
      <c r="CF2719" s="75"/>
      <c r="CG2719" s="75"/>
      <c r="CH2719" s="75"/>
      <c r="CI2719" s="1286"/>
      <c r="CJ2719" s="75"/>
      <c r="CK2719" s="1286"/>
      <c r="CL2719" s="75"/>
      <c r="CM2719" s="75"/>
      <c r="CN2719" s="75"/>
      <c r="CO2719" s="75"/>
      <c r="CP2719" s="75"/>
      <c r="CQ2719" s="75"/>
      <c r="CR2719" s="75"/>
      <c r="CS2719" s="75"/>
      <c r="CT2719" s="75"/>
      <c r="CU2719" s="75"/>
      <c r="CV2719" s="75"/>
      <c r="CW2719" s="75"/>
      <c r="CX2719" s="1286"/>
      <c r="CY2719" s="75"/>
      <c r="CZ2719" s="75"/>
      <c r="DA2719" s="75"/>
      <c r="DB2719" s="75"/>
      <c r="DC2719" s="75"/>
      <c r="DD2719" s="75"/>
      <c r="DE2719" s="75"/>
      <c r="DF2719" s="75"/>
      <c r="DG2719" s="1286"/>
      <c r="DH2719" s="75"/>
      <c r="DI2719" s="1286"/>
      <c r="DJ2719" s="75"/>
      <c r="DK2719" s="75"/>
      <c r="DL2719" s="75"/>
      <c r="DM2719" s="75"/>
      <c r="DN2719" s="75"/>
      <c r="DO2719" s="75"/>
      <c r="DP2719" s="75"/>
      <c r="DQ2719" s="75"/>
      <c r="DR2719" s="75"/>
      <c r="DS2719" s="75"/>
      <c r="DT2719" s="75"/>
      <c r="DU2719" s="75"/>
      <c r="DV2719" s="1286"/>
      <c r="DW2719" s="75"/>
      <c r="DX2719" s="75"/>
      <c r="DY2719" s="75"/>
      <c r="DZ2719" s="75"/>
      <c r="EA2719" s="75"/>
      <c r="EB2719" s="75"/>
      <c r="EC2719" s="75"/>
      <c r="ED2719" s="75"/>
      <c r="EE2719" s="75"/>
      <c r="EF2719" s="75"/>
      <c r="EG2719" s="75"/>
      <c r="EH2719" s="75"/>
      <c r="EI2719" s="75"/>
      <c r="EJ2719" s="75"/>
      <c r="EK2719" s="75"/>
      <c r="EL2719" s="75"/>
      <c r="EM2719" s="75"/>
      <c r="EN2719" s="75"/>
      <c r="EO2719" s="75"/>
      <c r="EP2719" s="75"/>
      <c r="EQ2719" s="75"/>
      <c r="ER2719" s="75"/>
      <c r="ES2719" s="75"/>
      <c r="ET2719" s="75"/>
      <c r="EU2719" s="75"/>
      <c r="EV2719" s="75"/>
      <c r="EW2719" s="75"/>
      <c r="EX2719" s="75"/>
      <c r="EY2719" s="75"/>
      <c r="EZ2719" s="75"/>
      <c r="FA2719" s="75"/>
      <c r="FB2719" s="1341"/>
      <c r="FC2719" s="75"/>
      <c r="FD2719" s="75"/>
    </row>
    <row r="2720">
      <c r="A2720" s="1340"/>
      <c r="B2720" s="786"/>
      <c r="C2720" s="1283"/>
      <c r="D2720" s="786"/>
      <c r="E2720" s="786"/>
      <c r="F2720" s="786"/>
      <c r="G2720" s="786"/>
      <c r="H2720" s="786"/>
      <c r="I2720" s="786"/>
      <c r="J2720" s="786"/>
      <c r="K2720" s="786"/>
      <c r="L2720" s="786"/>
      <c r="M2720" s="786"/>
      <c r="N2720" s="1284"/>
      <c r="O2720" s="1284"/>
      <c r="P2720" s="1285"/>
      <c r="Q2720" s="363"/>
      <c r="R2720" s="363"/>
      <c r="S2720" s="75"/>
      <c r="T2720" s="857"/>
      <c r="U2720" s="1209"/>
      <c r="V2720" s="1200"/>
      <c r="W2720" s="1200"/>
      <c r="X2720" s="1200"/>
      <c r="Y2720" s="1201"/>
      <c r="Z2720" s="1200"/>
      <c r="AA2720" s="1200"/>
      <c r="AB2720" s="1200"/>
      <c r="AC2720" s="1202"/>
      <c r="AD2720" s="1216"/>
      <c r="AE2720" s="1204"/>
      <c r="AF2720" s="75"/>
      <c r="AG2720" s="75"/>
      <c r="AH2720" s="75"/>
      <c r="AI2720" s="75"/>
      <c r="AJ2720" s="75"/>
      <c r="AK2720" s="75"/>
      <c r="AL2720" s="75"/>
      <c r="AM2720" s="75"/>
      <c r="AN2720" s="75"/>
      <c r="AO2720" s="75"/>
      <c r="AP2720" s="75"/>
      <c r="AQ2720" s="75"/>
      <c r="AR2720" s="75"/>
      <c r="AS2720" s="1286"/>
      <c r="AT2720" s="75"/>
      <c r="AU2720" s="1286"/>
      <c r="AV2720" s="1286"/>
      <c r="AW2720" s="75"/>
      <c r="AX2720" s="75"/>
      <c r="AY2720" s="1286"/>
      <c r="AZ2720" s="75"/>
      <c r="BA2720" s="75"/>
      <c r="BB2720" s="75"/>
      <c r="BC2720" s="75"/>
      <c r="BD2720" s="75"/>
      <c r="BE2720" s="75"/>
      <c r="BF2720" s="75"/>
      <c r="BG2720" s="75"/>
      <c r="BH2720" s="75"/>
      <c r="BI2720" s="75"/>
      <c r="BJ2720" s="75"/>
      <c r="BK2720" s="75"/>
      <c r="BL2720" s="75"/>
      <c r="BM2720" s="75"/>
      <c r="BN2720" s="75"/>
      <c r="BO2720" s="75"/>
      <c r="BP2720" s="75"/>
      <c r="BQ2720" s="75"/>
      <c r="BR2720" s="75"/>
      <c r="BS2720" s="75"/>
      <c r="BT2720" s="75"/>
      <c r="BU2720" s="75"/>
      <c r="BV2720" s="75"/>
      <c r="BW2720" s="1286"/>
      <c r="BX2720" s="75"/>
      <c r="BY2720" s="75"/>
      <c r="BZ2720" s="75"/>
      <c r="CA2720" s="75"/>
      <c r="CB2720" s="75"/>
      <c r="CC2720" s="1286"/>
      <c r="CD2720" s="75"/>
      <c r="CE2720" s="75"/>
      <c r="CF2720" s="75"/>
      <c r="CG2720" s="75"/>
      <c r="CH2720" s="75"/>
      <c r="CI2720" s="1286"/>
      <c r="CJ2720" s="75"/>
      <c r="CK2720" s="1286"/>
      <c r="CL2720" s="75"/>
      <c r="CM2720" s="75"/>
      <c r="CN2720" s="75"/>
      <c r="CO2720" s="75"/>
      <c r="CP2720" s="75"/>
      <c r="CQ2720" s="75"/>
      <c r="CR2720" s="75"/>
      <c r="CS2720" s="75"/>
      <c r="CT2720" s="75"/>
      <c r="CU2720" s="75"/>
      <c r="CV2720" s="75"/>
      <c r="CW2720" s="75"/>
      <c r="CX2720" s="1286"/>
      <c r="CY2720" s="75"/>
      <c r="CZ2720" s="75"/>
      <c r="DA2720" s="75"/>
      <c r="DB2720" s="75"/>
      <c r="DC2720" s="75"/>
      <c r="DD2720" s="75"/>
      <c r="DE2720" s="75"/>
      <c r="DF2720" s="75"/>
      <c r="DG2720" s="1286"/>
      <c r="DH2720" s="75"/>
      <c r="DI2720" s="1286"/>
      <c r="DJ2720" s="75"/>
      <c r="DK2720" s="75"/>
      <c r="DL2720" s="75"/>
      <c r="DM2720" s="75"/>
      <c r="DN2720" s="75"/>
      <c r="DO2720" s="75"/>
      <c r="DP2720" s="75"/>
      <c r="DQ2720" s="75"/>
      <c r="DR2720" s="75"/>
      <c r="DS2720" s="75"/>
      <c r="DT2720" s="75"/>
      <c r="DU2720" s="75"/>
      <c r="DV2720" s="1286"/>
      <c r="DW2720" s="75"/>
      <c r="DX2720" s="75"/>
      <c r="DY2720" s="75"/>
      <c r="DZ2720" s="75"/>
      <c r="EA2720" s="75"/>
      <c r="EB2720" s="75"/>
      <c r="EC2720" s="75"/>
      <c r="ED2720" s="75"/>
      <c r="EE2720" s="75"/>
      <c r="EF2720" s="75"/>
      <c r="EG2720" s="75"/>
      <c r="EH2720" s="75"/>
      <c r="EI2720" s="75"/>
      <c r="EJ2720" s="75"/>
      <c r="EK2720" s="75"/>
      <c r="EL2720" s="75"/>
      <c r="EM2720" s="75"/>
      <c r="EN2720" s="75"/>
      <c r="EO2720" s="75"/>
      <c r="EP2720" s="75"/>
      <c r="EQ2720" s="75"/>
      <c r="ER2720" s="75"/>
      <c r="ES2720" s="75"/>
      <c r="ET2720" s="75"/>
      <c r="EU2720" s="75"/>
      <c r="EV2720" s="75"/>
      <c r="EW2720" s="75"/>
      <c r="EX2720" s="75"/>
      <c r="EY2720" s="75"/>
      <c r="EZ2720" s="75"/>
      <c r="FA2720" s="75"/>
      <c r="FB2720" s="1341"/>
      <c r="FC2720" s="75"/>
      <c r="FD2720" s="75"/>
    </row>
    <row r="2721">
      <c r="A2721" s="1340"/>
      <c r="B2721" s="786"/>
      <c r="C2721" s="1283"/>
      <c r="D2721" s="786"/>
      <c r="E2721" s="786"/>
      <c r="F2721" s="786"/>
      <c r="G2721" s="786"/>
      <c r="H2721" s="786"/>
      <c r="I2721" s="786"/>
      <c r="J2721" s="786"/>
      <c r="K2721" s="786"/>
      <c r="L2721" s="786"/>
      <c r="M2721" s="786"/>
      <c r="N2721" s="1284"/>
      <c r="O2721" s="1284"/>
      <c r="P2721" s="1285"/>
      <c r="Q2721" s="363"/>
      <c r="R2721" s="363"/>
      <c r="S2721" s="75"/>
      <c r="T2721" s="857"/>
      <c r="U2721" s="1209"/>
      <c r="V2721" s="1200"/>
      <c r="W2721" s="1200"/>
      <c r="X2721" s="1200"/>
      <c r="Y2721" s="1201"/>
      <c r="Z2721" s="1200"/>
      <c r="AA2721" s="1200"/>
      <c r="AB2721" s="1200"/>
      <c r="AC2721" s="1202"/>
      <c r="AD2721" s="1216"/>
      <c r="AE2721" s="1204"/>
      <c r="AF2721" s="75"/>
      <c r="AG2721" s="75"/>
      <c r="AH2721" s="75"/>
      <c r="AI2721" s="75"/>
      <c r="AJ2721" s="75"/>
      <c r="AK2721" s="75"/>
      <c r="AL2721" s="75"/>
      <c r="AM2721" s="75"/>
      <c r="AN2721" s="75"/>
      <c r="AO2721" s="75"/>
      <c r="AP2721" s="75"/>
      <c r="AQ2721" s="75"/>
      <c r="AR2721" s="75"/>
      <c r="AS2721" s="1286"/>
      <c r="AT2721" s="75"/>
      <c r="AU2721" s="1286"/>
      <c r="AV2721" s="1286"/>
      <c r="AW2721" s="75"/>
      <c r="AX2721" s="75"/>
      <c r="AY2721" s="1286"/>
      <c r="AZ2721" s="75"/>
      <c r="BA2721" s="75"/>
      <c r="BB2721" s="75"/>
      <c r="BC2721" s="75"/>
      <c r="BD2721" s="75"/>
      <c r="BE2721" s="75"/>
      <c r="BF2721" s="75"/>
      <c r="BG2721" s="75"/>
      <c r="BH2721" s="75"/>
      <c r="BI2721" s="75"/>
      <c r="BJ2721" s="75"/>
      <c r="BK2721" s="75"/>
      <c r="BL2721" s="75"/>
      <c r="BM2721" s="75"/>
      <c r="BN2721" s="75"/>
      <c r="BO2721" s="75"/>
      <c r="BP2721" s="75"/>
      <c r="BQ2721" s="75"/>
      <c r="BR2721" s="75"/>
      <c r="BS2721" s="75"/>
      <c r="BT2721" s="75"/>
      <c r="BU2721" s="75"/>
      <c r="BV2721" s="75"/>
      <c r="BW2721" s="1286"/>
      <c r="BX2721" s="75"/>
      <c r="BY2721" s="75"/>
      <c r="BZ2721" s="75"/>
      <c r="CA2721" s="75"/>
      <c r="CB2721" s="75"/>
      <c r="CC2721" s="1286"/>
      <c r="CD2721" s="75"/>
      <c r="CE2721" s="75"/>
      <c r="CF2721" s="75"/>
      <c r="CG2721" s="75"/>
      <c r="CH2721" s="75"/>
      <c r="CI2721" s="1286"/>
      <c r="CJ2721" s="75"/>
      <c r="CK2721" s="1286"/>
      <c r="CL2721" s="75"/>
      <c r="CM2721" s="75"/>
      <c r="CN2721" s="75"/>
      <c r="CO2721" s="75"/>
      <c r="CP2721" s="75"/>
      <c r="CQ2721" s="75"/>
      <c r="CR2721" s="75"/>
      <c r="CS2721" s="75"/>
      <c r="CT2721" s="75"/>
      <c r="CU2721" s="75"/>
      <c r="CV2721" s="75"/>
      <c r="CW2721" s="75"/>
      <c r="CX2721" s="1286"/>
      <c r="CY2721" s="75"/>
      <c r="CZ2721" s="75"/>
      <c r="DA2721" s="75"/>
      <c r="DB2721" s="75"/>
      <c r="DC2721" s="75"/>
      <c r="DD2721" s="75"/>
      <c r="DE2721" s="75"/>
      <c r="DF2721" s="75"/>
      <c r="DG2721" s="1286"/>
      <c r="DH2721" s="75"/>
      <c r="DI2721" s="1286"/>
      <c r="DJ2721" s="75"/>
      <c r="DK2721" s="75"/>
      <c r="DL2721" s="75"/>
      <c r="DM2721" s="75"/>
      <c r="DN2721" s="75"/>
      <c r="DO2721" s="75"/>
      <c r="DP2721" s="75"/>
      <c r="DQ2721" s="75"/>
      <c r="DR2721" s="75"/>
      <c r="DS2721" s="75"/>
      <c r="DT2721" s="75"/>
      <c r="DU2721" s="75"/>
      <c r="DV2721" s="1286"/>
      <c r="DW2721" s="75"/>
      <c r="DX2721" s="75"/>
      <c r="DY2721" s="75"/>
      <c r="DZ2721" s="75"/>
      <c r="EA2721" s="75"/>
      <c r="EB2721" s="75"/>
      <c r="EC2721" s="75"/>
      <c r="ED2721" s="75"/>
      <c r="EE2721" s="75"/>
      <c r="EF2721" s="75"/>
      <c r="EG2721" s="75"/>
      <c r="EH2721" s="75"/>
      <c r="EI2721" s="75"/>
      <c r="EJ2721" s="75"/>
      <c r="EK2721" s="75"/>
      <c r="EL2721" s="75"/>
      <c r="EM2721" s="75"/>
      <c r="EN2721" s="75"/>
      <c r="EO2721" s="75"/>
      <c r="EP2721" s="75"/>
      <c r="EQ2721" s="75"/>
      <c r="ER2721" s="75"/>
      <c r="ES2721" s="75"/>
      <c r="ET2721" s="75"/>
      <c r="EU2721" s="75"/>
      <c r="EV2721" s="75"/>
      <c r="EW2721" s="75"/>
      <c r="EX2721" s="75"/>
      <c r="EY2721" s="75"/>
      <c r="EZ2721" s="75"/>
      <c r="FA2721" s="75"/>
      <c r="FB2721" s="1341"/>
      <c r="FC2721" s="75"/>
      <c r="FD2721" s="75"/>
    </row>
    <row r="2722">
      <c r="A2722" s="1340"/>
      <c r="B2722" s="786"/>
      <c r="C2722" s="1283"/>
      <c r="D2722" s="786"/>
      <c r="E2722" s="786"/>
      <c r="F2722" s="786"/>
      <c r="G2722" s="786"/>
      <c r="H2722" s="786"/>
      <c r="I2722" s="786"/>
      <c r="J2722" s="786"/>
      <c r="K2722" s="786"/>
      <c r="L2722" s="786"/>
      <c r="M2722" s="786"/>
      <c r="N2722" s="1284"/>
      <c r="O2722" s="1284"/>
      <c r="P2722" s="1285"/>
      <c r="Q2722" s="363"/>
      <c r="R2722" s="363"/>
      <c r="S2722" s="75"/>
      <c r="T2722" s="857"/>
      <c r="U2722" s="1209"/>
      <c r="V2722" s="1200"/>
      <c r="W2722" s="1200"/>
      <c r="X2722" s="1200"/>
      <c r="Y2722" s="1201"/>
      <c r="Z2722" s="1200"/>
      <c r="AA2722" s="1200"/>
      <c r="AB2722" s="1200"/>
      <c r="AC2722" s="1202"/>
      <c r="AD2722" s="1216"/>
      <c r="AE2722" s="1204"/>
      <c r="AF2722" s="75"/>
      <c r="AG2722" s="75"/>
      <c r="AH2722" s="75"/>
      <c r="AI2722" s="75"/>
      <c r="AJ2722" s="75"/>
      <c r="AK2722" s="75"/>
      <c r="AL2722" s="75"/>
      <c r="AM2722" s="75"/>
      <c r="AN2722" s="75"/>
      <c r="AO2722" s="75"/>
      <c r="AP2722" s="75"/>
      <c r="AQ2722" s="75"/>
      <c r="AR2722" s="75"/>
      <c r="AS2722" s="1286"/>
      <c r="AT2722" s="75"/>
      <c r="AU2722" s="1286"/>
      <c r="AV2722" s="1286"/>
      <c r="AW2722" s="75"/>
      <c r="AX2722" s="75"/>
      <c r="AY2722" s="1286"/>
      <c r="AZ2722" s="75"/>
      <c r="BA2722" s="75"/>
      <c r="BB2722" s="75"/>
      <c r="BC2722" s="75"/>
      <c r="BD2722" s="75"/>
      <c r="BE2722" s="75"/>
      <c r="BF2722" s="75"/>
      <c r="BG2722" s="75"/>
      <c r="BH2722" s="75"/>
      <c r="BI2722" s="75"/>
      <c r="BJ2722" s="75"/>
      <c r="BK2722" s="75"/>
      <c r="BL2722" s="75"/>
      <c r="BM2722" s="75"/>
      <c r="BN2722" s="75"/>
      <c r="BO2722" s="75"/>
      <c r="BP2722" s="75"/>
      <c r="BQ2722" s="75"/>
      <c r="BR2722" s="75"/>
      <c r="BS2722" s="75"/>
      <c r="BT2722" s="75"/>
      <c r="BU2722" s="75"/>
      <c r="BV2722" s="75"/>
      <c r="BW2722" s="1286"/>
      <c r="BX2722" s="75"/>
      <c r="BY2722" s="75"/>
      <c r="BZ2722" s="75"/>
      <c r="CA2722" s="75"/>
      <c r="CB2722" s="75"/>
      <c r="CC2722" s="1286"/>
      <c r="CD2722" s="75"/>
      <c r="CE2722" s="75"/>
      <c r="CF2722" s="75"/>
      <c r="CG2722" s="75"/>
      <c r="CH2722" s="75"/>
      <c r="CI2722" s="1286"/>
      <c r="CJ2722" s="75"/>
      <c r="CK2722" s="1286"/>
      <c r="CL2722" s="75"/>
      <c r="CM2722" s="75"/>
      <c r="CN2722" s="75"/>
      <c r="CO2722" s="75"/>
      <c r="CP2722" s="75"/>
      <c r="CQ2722" s="75"/>
      <c r="CR2722" s="75"/>
      <c r="CS2722" s="75"/>
      <c r="CT2722" s="75"/>
      <c r="CU2722" s="75"/>
      <c r="CV2722" s="75"/>
      <c r="CW2722" s="75"/>
      <c r="CX2722" s="1286"/>
      <c r="CY2722" s="75"/>
      <c r="CZ2722" s="75"/>
      <c r="DA2722" s="75"/>
      <c r="DB2722" s="75"/>
      <c r="DC2722" s="75"/>
      <c r="DD2722" s="75"/>
      <c r="DE2722" s="75"/>
      <c r="DF2722" s="75"/>
      <c r="DG2722" s="1286"/>
      <c r="DH2722" s="75"/>
      <c r="DI2722" s="1286"/>
      <c r="DJ2722" s="75"/>
      <c r="DK2722" s="75"/>
      <c r="DL2722" s="75"/>
      <c r="DM2722" s="75"/>
      <c r="DN2722" s="75"/>
      <c r="DO2722" s="75"/>
      <c r="DP2722" s="75"/>
      <c r="DQ2722" s="75"/>
      <c r="DR2722" s="75"/>
      <c r="DS2722" s="75"/>
      <c r="DT2722" s="75"/>
      <c r="DU2722" s="75"/>
      <c r="DV2722" s="1286"/>
      <c r="DW2722" s="75"/>
      <c r="DX2722" s="75"/>
      <c r="DY2722" s="75"/>
      <c r="DZ2722" s="75"/>
      <c r="EA2722" s="75"/>
      <c r="EB2722" s="75"/>
      <c r="EC2722" s="75"/>
      <c r="ED2722" s="75"/>
      <c r="EE2722" s="75"/>
      <c r="EF2722" s="75"/>
      <c r="EG2722" s="75"/>
      <c r="EH2722" s="75"/>
      <c r="EI2722" s="75"/>
      <c r="EJ2722" s="75"/>
      <c r="EK2722" s="75"/>
      <c r="EL2722" s="75"/>
      <c r="EM2722" s="75"/>
      <c r="EN2722" s="75"/>
      <c r="EO2722" s="75"/>
      <c r="EP2722" s="75"/>
      <c r="EQ2722" s="75"/>
      <c r="ER2722" s="75"/>
      <c r="ES2722" s="75"/>
      <c r="ET2722" s="75"/>
      <c r="EU2722" s="75"/>
      <c r="EV2722" s="75"/>
      <c r="EW2722" s="75"/>
      <c r="EX2722" s="75"/>
      <c r="EY2722" s="75"/>
      <c r="EZ2722" s="75"/>
      <c r="FA2722" s="75"/>
      <c r="FB2722" s="1341"/>
      <c r="FC2722" s="75"/>
      <c r="FD2722" s="75"/>
    </row>
    <row r="2723">
      <c r="A2723" s="1340"/>
      <c r="B2723" s="786"/>
      <c r="C2723" s="1283"/>
      <c r="D2723" s="786"/>
      <c r="E2723" s="786"/>
      <c r="F2723" s="786"/>
      <c r="G2723" s="786"/>
      <c r="H2723" s="786"/>
      <c r="I2723" s="786"/>
      <c r="J2723" s="786"/>
      <c r="K2723" s="786"/>
      <c r="L2723" s="786"/>
      <c r="M2723" s="786"/>
      <c r="N2723" s="1284"/>
      <c r="O2723" s="1284"/>
      <c r="P2723" s="1285"/>
      <c r="Q2723" s="363"/>
      <c r="R2723" s="363"/>
      <c r="S2723" s="75"/>
      <c r="T2723" s="857"/>
      <c r="U2723" s="1209"/>
      <c r="V2723" s="1200"/>
      <c r="W2723" s="1200"/>
      <c r="X2723" s="1200"/>
      <c r="Y2723" s="1201"/>
      <c r="Z2723" s="1200"/>
      <c r="AA2723" s="1200"/>
      <c r="AB2723" s="1200"/>
      <c r="AC2723" s="1202"/>
      <c r="AD2723" s="1216"/>
      <c r="AE2723" s="1204"/>
      <c r="AF2723" s="75"/>
      <c r="AG2723" s="75"/>
      <c r="AH2723" s="75"/>
      <c r="AI2723" s="75"/>
      <c r="AJ2723" s="75"/>
      <c r="AK2723" s="75"/>
      <c r="AL2723" s="75"/>
      <c r="AM2723" s="75"/>
      <c r="AN2723" s="75"/>
      <c r="AO2723" s="75"/>
      <c r="AP2723" s="75"/>
      <c r="AQ2723" s="75"/>
      <c r="AR2723" s="75"/>
      <c r="AS2723" s="1286"/>
      <c r="AT2723" s="75"/>
      <c r="AU2723" s="1286"/>
      <c r="AV2723" s="1286"/>
      <c r="AW2723" s="75"/>
      <c r="AX2723" s="75"/>
      <c r="AY2723" s="1286"/>
      <c r="AZ2723" s="75"/>
      <c r="BA2723" s="75"/>
      <c r="BB2723" s="75"/>
      <c r="BC2723" s="75"/>
      <c r="BD2723" s="75"/>
      <c r="BE2723" s="75"/>
      <c r="BF2723" s="75"/>
      <c r="BG2723" s="75"/>
      <c r="BH2723" s="75"/>
      <c r="BI2723" s="75"/>
      <c r="BJ2723" s="75"/>
      <c r="BK2723" s="75"/>
      <c r="BL2723" s="75"/>
      <c r="BM2723" s="75"/>
      <c r="BN2723" s="75"/>
      <c r="BO2723" s="75"/>
      <c r="BP2723" s="75"/>
      <c r="BQ2723" s="75"/>
      <c r="BR2723" s="75"/>
      <c r="BS2723" s="75"/>
      <c r="BT2723" s="75"/>
      <c r="BU2723" s="75"/>
      <c r="BV2723" s="75"/>
      <c r="BW2723" s="1286"/>
      <c r="BX2723" s="75"/>
      <c r="BY2723" s="75"/>
      <c r="BZ2723" s="75"/>
      <c r="CA2723" s="75"/>
      <c r="CB2723" s="75"/>
      <c r="CC2723" s="1286"/>
      <c r="CD2723" s="75"/>
      <c r="CE2723" s="75"/>
      <c r="CF2723" s="75"/>
      <c r="CG2723" s="75"/>
      <c r="CH2723" s="75"/>
      <c r="CI2723" s="1286"/>
      <c r="CJ2723" s="75"/>
      <c r="CK2723" s="1286"/>
      <c r="CL2723" s="75"/>
      <c r="CM2723" s="75"/>
      <c r="CN2723" s="75"/>
      <c r="CO2723" s="75"/>
      <c r="CP2723" s="75"/>
      <c r="CQ2723" s="75"/>
      <c r="CR2723" s="75"/>
      <c r="CS2723" s="75"/>
      <c r="CT2723" s="75"/>
      <c r="CU2723" s="75"/>
      <c r="CV2723" s="75"/>
      <c r="CW2723" s="75"/>
      <c r="CX2723" s="1286"/>
      <c r="CY2723" s="75"/>
      <c r="CZ2723" s="75"/>
      <c r="DA2723" s="75"/>
      <c r="DB2723" s="75"/>
      <c r="DC2723" s="75"/>
      <c r="DD2723" s="75"/>
      <c r="DE2723" s="75"/>
      <c r="DF2723" s="75"/>
      <c r="DG2723" s="1286"/>
      <c r="DH2723" s="75"/>
      <c r="DI2723" s="1286"/>
      <c r="DJ2723" s="75"/>
      <c r="DK2723" s="75"/>
      <c r="DL2723" s="75"/>
      <c r="DM2723" s="75"/>
      <c r="DN2723" s="75"/>
      <c r="DO2723" s="75"/>
      <c r="DP2723" s="75"/>
      <c r="DQ2723" s="75"/>
      <c r="DR2723" s="75"/>
      <c r="DS2723" s="75"/>
      <c r="DT2723" s="75"/>
      <c r="DU2723" s="75"/>
      <c r="DV2723" s="1286"/>
      <c r="DW2723" s="75"/>
      <c r="DX2723" s="75"/>
      <c r="DY2723" s="75"/>
      <c r="DZ2723" s="75"/>
      <c r="EA2723" s="75"/>
      <c r="EB2723" s="75"/>
      <c r="EC2723" s="75"/>
      <c r="ED2723" s="75"/>
      <c r="EE2723" s="75"/>
      <c r="EF2723" s="75"/>
      <c r="EG2723" s="75"/>
      <c r="EH2723" s="75"/>
      <c r="EI2723" s="75"/>
      <c r="EJ2723" s="75"/>
      <c r="EK2723" s="75"/>
      <c r="EL2723" s="75"/>
      <c r="EM2723" s="75"/>
      <c r="EN2723" s="75"/>
      <c r="EO2723" s="75"/>
      <c r="EP2723" s="75"/>
      <c r="EQ2723" s="75"/>
      <c r="ER2723" s="75"/>
      <c r="ES2723" s="75"/>
      <c r="ET2723" s="75"/>
      <c r="EU2723" s="75"/>
      <c r="EV2723" s="75"/>
      <c r="EW2723" s="75"/>
      <c r="EX2723" s="75"/>
      <c r="EY2723" s="75"/>
      <c r="EZ2723" s="75"/>
      <c r="FA2723" s="75"/>
      <c r="FB2723" s="1341"/>
      <c r="FC2723" s="75"/>
      <c r="FD2723" s="75"/>
    </row>
    <row r="2724">
      <c r="A2724" s="1340"/>
      <c r="B2724" s="786"/>
      <c r="C2724" s="1283"/>
      <c r="D2724" s="786"/>
      <c r="E2724" s="786"/>
      <c r="F2724" s="786"/>
      <c r="G2724" s="786"/>
      <c r="H2724" s="786"/>
      <c r="I2724" s="786"/>
      <c r="J2724" s="786"/>
      <c r="K2724" s="786"/>
      <c r="L2724" s="786"/>
      <c r="M2724" s="786"/>
      <c r="N2724" s="1284"/>
      <c r="O2724" s="1284"/>
      <c r="P2724" s="1285"/>
      <c r="Q2724" s="363"/>
      <c r="R2724" s="363"/>
      <c r="S2724" s="75"/>
      <c r="T2724" s="857"/>
      <c r="U2724" s="1209"/>
      <c r="V2724" s="1200"/>
      <c r="W2724" s="1200"/>
      <c r="X2724" s="1200"/>
      <c r="Y2724" s="1201"/>
      <c r="Z2724" s="1200"/>
      <c r="AA2724" s="1200"/>
      <c r="AB2724" s="1200"/>
      <c r="AC2724" s="1202"/>
      <c r="AD2724" s="1216"/>
      <c r="AE2724" s="1204"/>
      <c r="AF2724" s="75"/>
      <c r="AG2724" s="75"/>
      <c r="AH2724" s="75"/>
      <c r="AI2724" s="75"/>
      <c r="AJ2724" s="75"/>
      <c r="AK2724" s="75"/>
      <c r="AL2724" s="75"/>
      <c r="AM2724" s="75"/>
      <c r="AN2724" s="75"/>
      <c r="AO2724" s="75"/>
      <c r="AP2724" s="75"/>
      <c r="AQ2724" s="75"/>
      <c r="AR2724" s="75"/>
      <c r="AS2724" s="1286"/>
      <c r="AT2724" s="75"/>
      <c r="AU2724" s="1286"/>
      <c r="AV2724" s="1286"/>
      <c r="AW2724" s="75"/>
      <c r="AX2724" s="75"/>
      <c r="AY2724" s="1286"/>
      <c r="AZ2724" s="75"/>
      <c r="BA2724" s="75"/>
      <c r="BB2724" s="75"/>
      <c r="BC2724" s="75"/>
      <c r="BD2724" s="75"/>
      <c r="BE2724" s="75"/>
      <c r="BF2724" s="75"/>
      <c r="BG2724" s="75"/>
      <c r="BH2724" s="75"/>
      <c r="BI2724" s="75"/>
      <c r="BJ2724" s="75"/>
      <c r="BK2724" s="75"/>
      <c r="BL2724" s="75"/>
      <c r="BM2724" s="75"/>
      <c r="BN2724" s="75"/>
      <c r="BO2724" s="75"/>
      <c r="BP2724" s="75"/>
      <c r="BQ2724" s="75"/>
      <c r="BR2724" s="75"/>
      <c r="BS2724" s="75"/>
      <c r="BT2724" s="75"/>
      <c r="BU2724" s="75"/>
      <c r="BV2724" s="75"/>
      <c r="BW2724" s="1286"/>
      <c r="BX2724" s="75"/>
      <c r="BY2724" s="75"/>
      <c r="BZ2724" s="75"/>
      <c r="CA2724" s="75"/>
      <c r="CB2724" s="75"/>
      <c r="CC2724" s="1286"/>
      <c r="CD2724" s="75"/>
      <c r="CE2724" s="75"/>
      <c r="CF2724" s="75"/>
      <c r="CG2724" s="75"/>
      <c r="CH2724" s="75"/>
      <c r="CI2724" s="1286"/>
      <c r="CJ2724" s="75"/>
      <c r="CK2724" s="1286"/>
      <c r="CL2724" s="75"/>
      <c r="CM2724" s="75"/>
      <c r="CN2724" s="75"/>
      <c r="CO2724" s="75"/>
      <c r="CP2724" s="75"/>
      <c r="CQ2724" s="75"/>
      <c r="CR2724" s="75"/>
      <c r="CS2724" s="75"/>
      <c r="CT2724" s="75"/>
      <c r="CU2724" s="75"/>
      <c r="CV2724" s="75"/>
      <c r="CW2724" s="75"/>
      <c r="CX2724" s="1286"/>
      <c r="CY2724" s="75"/>
      <c r="CZ2724" s="75"/>
      <c r="DA2724" s="75"/>
      <c r="DB2724" s="75"/>
      <c r="DC2724" s="75"/>
      <c r="DD2724" s="75"/>
      <c r="DE2724" s="75"/>
      <c r="DF2724" s="75"/>
      <c r="DG2724" s="1286"/>
      <c r="DH2724" s="75"/>
      <c r="DI2724" s="1286"/>
      <c r="DJ2724" s="75"/>
      <c r="DK2724" s="75"/>
      <c r="DL2724" s="75"/>
      <c r="DM2724" s="75"/>
      <c r="DN2724" s="75"/>
      <c r="DO2724" s="75"/>
      <c r="DP2724" s="75"/>
      <c r="DQ2724" s="75"/>
      <c r="DR2724" s="75"/>
      <c r="DS2724" s="75"/>
      <c r="DT2724" s="75"/>
      <c r="DU2724" s="75"/>
      <c r="DV2724" s="1286"/>
      <c r="DW2724" s="75"/>
      <c r="DX2724" s="75"/>
      <c r="DY2724" s="75"/>
      <c r="DZ2724" s="75"/>
      <c r="EA2724" s="75"/>
      <c r="EB2724" s="75"/>
      <c r="EC2724" s="75"/>
      <c r="ED2724" s="75"/>
      <c r="EE2724" s="75"/>
      <c r="EF2724" s="75"/>
      <c r="EG2724" s="75"/>
      <c r="EH2724" s="75"/>
      <c r="EI2724" s="75"/>
      <c r="EJ2724" s="75"/>
      <c r="EK2724" s="75"/>
      <c r="EL2724" s="75"/>
      <c r="EM2724" s="75"/>
      <c r="EN2724" s="75"/>
      <c r="EO2724" s="75"/>
      <c r="EP2724" s="75"/>
      <c r="EQ2724" s="75"/>
      <c r="ER2724" s="75"/>
      <c r="ES2724" s="75"/>
      <c r="ET2724" s="75"/>
      <c r="EU2724" s="75"/>
      <c r="EV2724" s="75"/>
      <c r="EW2724" s="75"/>
      <c r="EX2724" s="75"/>
      <c r="EY2724" s="75"/>
      <c r="EZ2724" s="75"/>
      <c r="FA2724" s="75"/>
      <c r="FB2724" s="1341"/>
      <c r="FC2724" s="75"/>
      <c r="FD2724" s="75"/>
    </row>
    <row r="2725">
      <c r="A2725" s="1340"/>
      <c r="B2725" s="786"/>
      <c r="C2725" s="1283"/>
      <c r="D2725" s="786"/>
      <c r="E2725" s="786"/>
      <c r="F2725" s="786"/>
      <c r="G2725" s="786"/>
      <c r="H2725" s="786"/>
      <c r="I2725" s="786"/>
      <c r="J2725" s="786"/>
      <c r="K2725" s="786"/>
      <c r="L2725" s="786"/>
      <c r="M2725" s="786"/>
      <c r="N2725" s="1284"/>
      <c r="O2725" s="1284"/>
      <c r="P2725" s="1285"/>
      <c r="Q2725" s="363"/>
      <c r="R2725" s="363"/>
      <c r="S2725" s="75"/>
      <c r="T2725" s="857"/>
      <c r="U2725" s="1209"/>
      <c r="V2725" s="1200"/>
      <c r="W2725" s="1200"/>
      <c r="X2725" s="1200"/>
      <c r="Y2725" s="1201"/>
      <c r="Z2725" s="1200"/>
      <c r="AA2725" s="1200"/>
      <c r="AB2725" s="1200"/>
      <c r="AC2725" s="1202"/>
      <c r="AD2725" s="1216"/>
      <c r="AE2725" s="1204"/>
      <c r="AF2725" s="75"/>
      <c r="AG2725" s="75"/>
      <c r="AH2725" s="75"/>
      <c r="AI2725" s="75"/>
      <c r="AJ2725" s="75"/>
      <c r="AK2725" s="75"/>
      <c r="AL2725" s="75"/>
      <c r="AM2725" s="75"/>
      <c r="AN2725" s="75"/>
      <c r="AO2725" s="75"/>
      <c r="AP2725" s="75"/>
      <c r="AQ2725" s="75"/>
      <c r="AR2725" s="75"/>
      <c r="AS2725" s="1286"/>
      <c r="AT2725" s="75"/>
      <c r="AU2725" s="1286"/>
      <c r="AV2725" s="1286"/>
      <c r="AW2725" s="75"/>
      <c r="AX2725" s="75"/>
      <c r="AY2725" s="1286"/>
      <c r="AZ2725" s="75"/>
      <c r="BA2725" s="75"/>
      <c r="BB2725" s="75"/>
      <c r="BC2725" s="75"/>
      <c r="BD2725" s="75"/>
      <c r="BE2725" s="75"/>
      <c r="BF2725" s="75"/>
      <c r="BG2725" s="75"/>
      <c r="BH2725" s="75"/>
      <c r="BI2725" s="75"/>
      <c r="BJ2725" s="75"/>
      <c r="BK2725" s="75"/>
      <c r="BL2725" s="75"/>
      <c r="BM2725" s="75"/>
      <c r="BN2725" s="75"/>
      <c r="BO2725" s="75"/>
      <c r="BP2725" s="75"/>
      <c r="BQ2725" s="75"/>
      <c r="BR2725" s="75"/>
      <c r="BS2725" s="75"/>
      <c r="BT2725" s="75"/>
      <c r="BU2725" s="75"/>
      <c r="BV2725" s="75"/>
      <c r="BW2725" s="1286"/>
      <c r="BX2725" s="75"/>
      <c r="BY2725" s="75"/>
      <c r="BZ2725" s="75"/>
      <c r="CA2725" s="75"/>
      <c r="CB2725" s="75"/>
      <c r="CC2725" s="1286"/>
      <c r="CD2725" s="75"/>
      <c r="CE2725" s="75"/>
      <c r="CF2725" s="75"/>
      <c r="CG2725" s="75"/>
      <c r="CH2725" s="75"/>
      <c r="CI2725" s="1286"/>
      <c r="CJ2725" s="75"/>
      <c r="CK2725" s="1286"/>
      <c r="CL2725" s="75"/>
      <c r="CM2725" s="75"/>
      <c r="CN2725" s="75"/>
      <c r="CO2725" s="75"/>
      <c r="CP2725" s="75"/>
      <c r="CQ2725" s="75"/>
      <c r="CR2725" s="75"/>
      <c r="CS2725" s="75"/>
      <c r="CT2725" s="75"/>
      <c r="CU2725" s="75"/>
      <c r="CV2725" s="75"/>
      <c r="CW2725" s="75"/>
      <c r="CX2725" s="1286"/>
      <c r="CY2725" s="75"/>
      <c r="CZ2725" s="75"/>
      <c r="DA2725" s="75"/>
      <c r="DB2725" s="75"/>
      <c r="DC2725" s="75"/>
      <c r="DD2725" s="75"/>
      <c r="DE2725" s="75"/>
      <c r="DF2725" s="75"/>
      <c r="DG2725" s="1286"/>
      <c r="DH2725" s="75"/>
      <c r="DI2725" s="1286"/>
      <c r="DJ2725" s="75"/>
      <c r="DK2725" s="75"/>
      <c r="DL2725" s="75"/>
      <c r="DM2725" s="75"/>
      <c r="DN2725" s="75"/>
      <c r="DO2725" s="75"/>
      <c r="DP2725" s="75"/>
      <c r="DQ2725" s="75"/>
      <c r="DR2725" s="75"/>
      <c r="DS2725" s="75"/>
      <c r="DT2725" s="75"/>
      <c r="DU2725" s="75"/>
      <c r="DV2725" s="1286"/>
      <c r="DW2725" s="75"/>
      <c r="DX2725" s="75"/>
      <c r="DY2725" s="75"/>
      <c r="DZ2725" s="75"/>
      <c r="EA2725" s="75"/>
      <c r="EB2725" s="75"/>
      <c r="EC2725" s="75"/>
      <c r="ED2725" s="75"/>
      <c r="EE2725" s="75"/>
      <c r="EF2725" s="75"/>
      <c r="EG2725" s="75"/>
      <c r="EH2725" s="75"/>
      <c r="EI2725" s="75"/>
      <c r="EJ2725" s="75"/>
      <c r="EK2725" s="75"/>
      <c r="EL2725" s="75"/>
      <c r="EM2725" s="75"/>
      <c r="EN2725" s="75"/>
      <c r="EO2725" s="75"/>
      <c r="EP2725" s="75"/>
      <c r="EQ2725" s="75"/>
      <c r="ER2725" s="75"/>
      <c r="ES2725" s="75"/>
      <c r="ET2725" s="75"/>
      <c r="EU2725" s="75"/>
      <c r="EV2725" s="75"/>
      <c r="EW2725" s="75"/>
      <c r="EX2725" s="75"/>
      <c r="EY2725" s="75"/>
      <c r="EZ2725" s="75"/>
      <c r="FA2725" s="75"/>
      <c r="FB2725" s="1341"/>
      <c r="FC2725" s="75"/>
      <c r="FD2725" s="75"/>
    </row>
    <row r="2726">
      <c r="A2726" s="1340"/>
      <c r="B2726" s="786"/>
      <c r="C2726" s="1283"/>
      <c r="D2726" s="786"/>
      <c r="E2726" s="786"/>
      <c r="F2726" s="786"/>
      <c r="G2726" s="786"/>
      <c r="H2726" s="786"/>
      <c r="I2726" s="786"/>
      <c r="J2726" s="786"/>
      <c r="K2726" s="786"/>
      <c r="L2726" s="786"/>
      <c r="M2726" s="786"/>
      <c r="N2726" s="1284"/>
      <c r="O2726" s="1284"/>
      <c r="P2726" s="1285"/>
      <c r="Q2726" s="363"/>
      <c r="R2726" s="363"/>
      <c r="S2726" s="75"/>
      <c r="T2726" s="857"/>
      <c r="U2726" s="1209"/>
      <c r="V2726" s="1200"/>
      <c r="W2726" s="1200"/>
      <c r="X2726" s="1200"/>
      <c r="Y2726" s="1201"/>
      <c r="Z2726" s="1200"/>
      <c r="AA2726" s="1200"/>
      <c r="AB2726" s="1200"/>
      <c r="AC2726" s="1202"/>
      <c r="AD2726" s="1216"/>
      <c r="AE2726" s="1204"/>
      <c r="AF2726" s="75"/>
      <c r="AG2726" s="75"/>
      <c r="AH2726" s="75"/>
      <c r="AI2726" s="75"/>
      <c r="AJ2726" s="75"/>
      <c r="AK2726" s="75"/>
      <c r="AL2726" s="75"/>
      <c r="AM2726" s="75"/>
      <c r="AN2726" s="75"/>
      <c r="AO2726" s="75"/>
      <c r="AP2726" s="75"/>
      <c r="AQ2726" s="75"/>
      <c r="AR2726" s="75"/>
      <c r="AS2726" s="1286"/>
      <c r="AT2726" s="75"/>
      <c r="AU2726" s="1286"/>
      <c r="AV2726" s="1286"/>
      <c r="AW2726" s="75"/>
      <c r="AX2726" s="75"/>
      <c r="AY2726" s="1286"/>
      <c r="AZ2726" s="75"/>
      <c r="BA2726" s="75"/>
      <c r="BB2726" s="75"/>
      <c r="BC2726" s="75"/>
      <c r="BD2726" s="75"/>
      <c r="BE2726" s="75"/>
      <c r="BF2726" s="75"/>
      <c r="BG2726" s="75"/>
      <c r="BH2726" s="75"/>
      <c r="BI2726" s="75"/>
      <c r="BJ2726" s="75"/>
      <c r="BK2726" s="75"/>
      <c r="BL2726" s="75"/>
      <c r="BM2726" s="75"/>
      <c r="BN2726" s="75"/>
      <c r="BO2726" s="75"/>
      <c r="BP2726" s="75"/>
      <c r="BQ2726" s="75"/>
      <c r="BR2726" s="75"/>
      <c r="BS2726" s="75"/>
      <c r="BT2726" s="75"/>
      <c r="BU2726" s="75"/>
      <c r="BV2726" s="75"/>
      <c r="BW2726" s="1286"/>
      <c r="BX2726" s="75"/>
      <c r="BY2726" s="75"/>
      <c r="BZ2726" s="75"/>
      <c r="CA2726" s="75"/>
      <c r="CB2726" s="75"/>
      <c r="CC2726" s="1286"/>
      <c r="CD2726" s="75"/>
      <c r="CE2726" s="75"/>
      <c r="CF2726" s="75"/>
      <c r="CG2726" s="75"/>
      <c r="CH2726" s="75"/>
      <c r="CI2726" s="1286"/>
      <c r="CJ2726" s="75"/>
      <c r="CK2726" s="1286"/>
      <c r="CL2726" s="75"/>
      <c r="CM2726" s="75"/>
      <c r="CN2726" s="75"/>
      <c r="CO2726" s="75"/>
      <c r="CP2726" s="75"/>
      <c r="CQ2726" s="75"/>
      <c r="CR2726" s="75"/>
      <c r="CS2726" s="75"/>
      <c r="CT2726" s="75"/>
      <c r="CU2726" s="75"/>
      <c r="CV2726" s="75"/>
      <c r="CW2726" s="75"/>
      <c r="CX2726" s="1286"/>
      <c r="CY2726" s="75"/>
      <c r="CZ2726" s="75"/>
      <c r="DA2726" s="75"/>
      <c r="DB2726" s="75"/>
      <c r="DC2726" s="75"/>
      <c r="DD2726" s="75"/>
      <c r="DE2726" s="75"/>
      <c r="DF2726" s="75"/>
      <c r="DG2726" s="1286"/>
      <c r="DH2726" s="75"/>
      <c r="DI2726" s="1286"/>
      <c r="DJ2726" s="75"/>
      <c r="DK2726" s="75"/>
      <c r="DL2726" s="75"/>
      <c r="DM2726" s="75"/>
      <c r="DN2726" s="75"/>
      <c r="DO2726" s="75"/>
      <c r="DP2726" s="75"/>
      <c r="DQ2726" s="75"/>
      <c r="DR2726" s="75"/>
      <c r="DS2726" s="75"/>
      <c r="DT2726" s="75"/>
      <c r="DU2726" s="75"/>
      <c r="DV2726" s="1286"/>
      <c r="DW2726" s="75"/>
      <c r="DX2726" s="75"/>
      <c r="DY2726" s="75"/>
      <c r="DZ2726" s="75"/>
      <c r="EA2726" s="75"/>
      <c r="EB2726" s="75"/>
      <c r="EC2726" s="75"/>
      <c r="ED2726" s="75"/>
      <c r="EE2726" s="75"/>
      <c r="EF2726" s="75"/>
      <c r="EG2726" s="75"/>
      <c r="EH2726" s="75"/>
      <c r="EI2726" s="75"/>
      <c r="EJ2726" s="75"/>
      <c r="EK2726" s="75"/>
      <c r="EL2726" s="75"/>
      <c r="EM2726" s="75"/>
      <c r="EN2726" s="75"/>
      <c r="EO2726" s="75"/>
      <c r="EP2726" s="75"/>
      <c r="EQ2726" s="75"/>
      <c r="ER2726" s="75"/>
      <c r="ES2726" s="75"/>
      <c r="ET2726" s="75"/>
      <c r="EU2726" s="75"/>
      <c r="EV2726" s="75"/>
      <c r="EW2726" s="75"/>
      <c r="EX2726" s="75"/>
      <c r="EY2726" s="75"/>
      <c r="EZ2726" s="75"/>
      <c r="FA2726" s="75"/>
      <c r="FB2726" s="1341"/>
      <c r="FC2726" s="75"/>
      <c r="FD2726" s="75"/>
    </row>
    <row r="2727">
      <c r="A2727" s="1340"/>
      <c r="B2727" s="786"/>
      <c r="C2727" s="1283"/>
      <c r="D2727" s="786"/>
      <c r="E2727" s="786"/>
      <c r="F2727" s="786"/>
      <c r="G2727" s="786"/>
      <c r="H2727" s="786"/>
      <c r="I2727" s="786"/>
      <c r="J2727" s="786"/>
      <c r="K2727" s="786"/>
      <c r="L2727" s="786"/>
      <c r="M2727" s="786"/>
      <c r="N2727" s="1284"/>
      <c r="O2727" s="1284"/>
      <c r="P2727" s="1285"/>
      <c r="Q2727" s="363"/>
      <c r="R2727" s="363"/>
      <c r="S2727" s="75"/>
      <c r="T2727" s="857"/>
      <c r="U2727" s="1209"/>
      <c r="V2727" s="1200"/>
      <c r="W2727" s="1200"/>
      <c r="X2727" s="1200"/>
      <c r="Y2727" s="1201"/>
      <c r="Z2727" s="1200"/>
      <c r="AA2727" s="1200"/>
      <c r="AB2727" s="1200"/>
      <c r="AC2727" s="1202"/>
      <c r="AD2727" s="1216"/>
      <c r="AE2727" s="1204"/>
      <c r="AF2727" s="75"/>
      <c r="AG2727" s="75"/>
      <c r="AH2727" s="75"/>
      <c r="AI2727" s="75"/>
      <c r="AJ2727" s="75"/>
      <c r="AK2727" s="75"/>
      <c r="AL2727" s="75"/>
      <c r="AM2727" s="75"/>
      <c r="AN2727" s="75"/>
      <c r="AO2727" s="75"/>
      <c r="AP2727" s="75"/>
      <c r="AQ2727" s="75"/>
      <c r="AR2727" s="75"/>
      <c r="AS2727" s="1286"/>
      <c r="AT2727" s="75"/>
      <c r="AU2727" s="1286"/>
      <c r="AV2727" s="1286"/>
      <c r="AW2727" s="75"/>
      <c r="AX2727" s="75"/>
      <c r="AY2727" s="1286"/>
      <c r="AZ2727" s="75"/>
      <c r="BA2727" s="75"/>
      <c r="BB2727" s="75"/>
      <c r="BC2727" s="75"/>
      <c r="BD2727" s="75"/>
      <c r="BE2727" s="75"/>
      <c r="BF2727" s="75"/>
      <c r="BG2727" s="75"/>
      <c r="BH2727" s="75"/>
      <c r="BI2727" s="75"/>
      <c r="BJ2727" s="75"/>
      <c r="BK2727" s="75"/>
      <c r="BL2727" s="75"/>
      <c r="BM2727" s="75"/>
      <c r="BN2727" s="75"/>
      <c r="BO2727" s="75"/>
      <c r="BP2727" s="75"/>
      <c r="BQ2727" s="75"/>
      <c r="BR2727" s="75"/>
      <c r="BS2727" s="75"/>
      <c r="BT2727" s="75"/>
      <c r="BU2727" s="75"/>
      <c r="BV2727" s="75"/>
      <c r="BW2727" s="1286"/>
      <c r="BX2727" s="75"/>
      <c r="BY2727" s="75"/>
      <c r="BZ2727" s="75"/>
      <c r="CA2727" s="75"/>
      <c r="CB2727" s="75"/>
      <c r="CC2727" s="1286"/>
      <c r="CD2727" s="75"/>
      <c r="CE2727" s="75"/>
      <c r="CF2727" s="75"/>
      <c r="CG2727" s="75"/>
      <c r="CH2727" s="75"/>
      <c r="CI2727" s="1286"/>
      <c r="CJ2727" s="75"/>
      <c r="CK2727" s="1286"/>
      <c r="CL2727" s="75"/>
      <c r="CM2727" s="75"/>
      <c r="CN2727" s="75"/>
      <c r="CO2727" s="75"/>
      <c r="CP2727" s="75"/>
      <c r="CQ2727" s="75"/>
      <c r="CR2727" s="75"/>
      <c r="CS2727" s="75"/>
      <c r="CT2727" s="75"/>
      <c r="CU2727" s="75"/>
      <c r="CV2727" s="75"/>
      <c r="CW2727" s="75"/>
      <c r="CX2727" s="1286"/>
      <c r="CY2727" s="75"/>
      <c r="CZ2727" s="75"/>
      <c r="DA2727" s="75"/>
      <c r="DB2727" s="75"/>
      <c r="DC2727" s="75"/>
      <c r="DD2727" s="75"/>
      <c r="DE2727" s="75"/>
      <c r="DF2727" s="75"/>
      <c r="DG2727" s="1286"/>
      <c r="DH2727" s="75"/>
      <c r="DI2727" s="1286"/>
      <c r="DJ2727" s="75"/>
      <c r="DK2727" s="75"/>
      <c r="DL2727" s="75"/>
      <c r="DM2727" s="75"/>
      <c r="DN2727" s="75"/>
      <c r="DO2727" s="75"/>
      <c r="DP2727" s="75"/>
      <c r="DQ2727" s="75"/>
      <c r="DR2727" s="75"/>
      <c r="DS2727" s="75"/>
      <c r="DT2727" s="75"/>
      <c r="DU2727" s="75"/>
      <c r="DV2727" s="1286"/>
      <c r="DW2727" s="75"/>
      <c r="DX2727" s="75"/>
      <c r="DY2727" s="75"/>
      <c r="DZ2727" s="75"/>
      <c r="EA2727" s="75"/>
      <c r="EB2727" s="75"/>
      <c r="EC2727" s="75"/>
      <c r="ED2727" s="75"/>
      <c r="EE2727" s="75"/>
      <c r="EF2727" s="75"/>
      <c r="EG2727" s="75"/>
      <c r="EH2727" s="75"/>
      <c r="EI2727" s="75"/>
      <c r="EJ2727" s="75"/>
      <c r="EK2727" s="75"/>
      <c r="EL2727" s="75"/>
      <c r="EM2727" s="75"/>
      <c r="EN2727" s="75"/>
      <c r="EO2727" s="75"/>
      <c r="EP2727" s="75"/>
      <c r="EQ2727" s="75"/>
      <c r="ER2727" s="75"/>
      <c r="ES2727" s="75"/>
      <c r="ET2727" s="75"/>
      <c r="EU2727" s="75"/>
      <c r="EV2727" s="75"/>
      <c r="EW2727" s="75"/>
      <c r="EX2727" s="75"/>
      <c r="EY2727" s="75"/>
      <c r="EZ2727" s="75"/>
      <c r="FA2727" s="75"/>
      <c r="FB2727" s="1341"/>
      <c r="FC2727" s="75"/>
      <c r="FD2727" s="75"/>
    </row>
    <row r="2728">
      <c r="A2728" s="1340"/>
      <c r="B2728" s="786"/>
      <c r="C2728" s="1283"/>
      <c r="D2728" s="786"/>
      <c r="E2728" s="786"/>
      <c r="F2728" s="786"/>
      <c r="G2728" s="786"/>
      <c r="H2728" s="786"/>
      <c r="I2728" s="786"/>
      <c r="J2728" s="786"/>
      <c r="K2728" s="786"/>
      <c r="L2728" s="786"/>
      <c r="M2728" s="786"/>
      <c r="N2728" s="1284"/>
      <c r="O2728" s="1284"/>
      <c r="P2728" s="1285"/>
      <c r="Q2728" s="363"/>
      <c r="R2728" s="363"/>
      <c r="S2728" s="75"/>
      <c r="T2728" s="857"/>
      <c r="U2728" s="1209"/>
      <c r="V2728" s="1200"/>
      <c r="W2728" s="1200"/>
      <c r="X2728" s="1200"/>
      <c r="Y2728" s="1201"/>
      <c r="Z2728" s="1200"/>
      <c r="AA2728" s="1200"/>
      <c r="AB2728" s="1200"/>
      <c r="AC2728" s="1202"/>
      <c r="AD2728" s="1216"/>
      <c r="AE2728" s="1204"/>
      <c r="AF2728" s="75"/>
      <c r="AG2728" s="75"/>
      <c r="AH2728" s="75"/>
      <c r="AI2728" s="75"/>
      <c r="AJ2728" s="75"/>
      <c r="AK2728" s="75"/>
      <c r="AL2728" s="75"/>
      <c r="AM2728" s="75"/>
      <c r="AN2728" s="75"/>
      <c r="AO2728" s="75"/>
      <c r="AP2728" s="75"/>
      <c r="AQ2728" s="75"/>
      <c r="AR2728" s="75"/>
      <c r="AS2728" s="1286"/>
      <c r="AT2728" s="75"/>
      <c r="AU2728" s="1286"/>
      <c r="AV2728" s="1286"/>
      <c r="AW2728" s="75"/>
      <c r="AX2728" s="75"/>
      <c r="AY2728" s="1286"/>
      <c r="AZ2728" s="75"/>
      <c r="BA2728" s="75"/>
      <c r="BB2728" s="75"/>
      <c r="BC2728" s="75"/>
      <c r="BD2728" s="75"/>
      <c r="BE2728" s="75"/>
      <c r="BF2728" s="75"/>
      <c r="BG2728" s="75"/>
      <c r="BH2728" s="75"/>
      <c r="BI2728" s="75"/>
      <c r="BJ2728" s="75"/>
      <c r="BK2728" s="75"/>
      <c r="BL2728" s="75"/>
      <c r="BM2728" s="75"/>
      <c r="BN2728" s="75"/>
      <c r="BO2728" s="75"/>
      <c r="BP2728" s="75"/>
      <c r="BQ2728" s="75"/>
      <c r="BR2728" s="75"/>
      <c r="BS2728" s="75"/>
      <c r="BT2728" s="75"/>
      <c r="BU2728" s="75"/>
      <c r="BV2728" s="75"/>
      <c r="BW2728" s="1286"/>
      <c r="BX2728" s="75"/>
      <c r="BY2728" s="75"/>
      <c r="BZ2728" s="75"/>
      <c r="CA2728" s="75"/>
      <c r="CB2728" s="75"/>
      <c r="CC2728" s="1286"/>
      <c r="CD2728" s="75"/>
      <c r="CE2728" s="75"/>
      <c r="CF2728" s="75"/>
      <c r="CG2728" s="75"/>
      <c r="CH2728" s="75"/>
      <c r="CI2728" s="1286"/>
      <c r="CJ2728" s="75"/>
      <c r="CK2728" s="1286"/>
      <c r="CL2728" s="75"/>
      <c r="CM2728" s="75"/>
      <c r="CN2728" s="75"/>
      <c r="CO2728" s="75"/>
      <c r="CP2728" s="75"/>
      <c r="CQ2728" s="75"/>
      <c r="CR2728" s="75"/>
      <c r="CS2728" s="75"/>
      <c r="CT2728" s="75"/>
      <c r="CU2728" s="75"/>
      <c r="CV2728" s="75"/>
      <c r="CW2728" s="75"/>
      <c r="CX2728" s="1286"/>
      <c r="CY2728" s="75"/>
      <c r="CZ2728" s="75"/>
      <c r="DA2728" s="75"/>
      <c r="DB2728" s="75"/>
      <c r="DC2728" s="75"/>
      <c r="DD2728" s="75"/>
      <c r="DE2728" s="75"/>
      <c r="DF2728" s="75"/>
      <c r="DG2728" s="1286"/>
      <c r="DH2728" s="75"/>
      <c r="DI2728" s="1286"/>
      <c r="DJ2728" s="75"/>
      <c r="DK2728" s="75"/>
      <c r="DL2728" s="75"/>
      <c r="DM2728" s="75"/>
      <c r="DN2728" s="75"/>
      <c r="DO2728" s="75"/>
      <c r="DP2728" s="75"/>
      <c r="DQ2728" s="75"/>
      <c r="DR2728" s="75"/>
      <c r="DS2728" s="75"/>
      <c r="DT2728" s="75"/>
      <c r="DU2728" s="75"/>
      <c r="DV2728" s="1286"/>
      <c r="DW2728" s="75"/>
      <c r="DX2728" s="75"/>
      <c r="DY2728" s="75"/>
      <c r="DZ2728" s="75"/>
      <c r="EA2728" s="75"/>
      <c r="EB2728" s="75"/>
      <c r="EC2728" s="75"/>
      <c r="ED2728" s="75"/>
      <c r="EE2728" s="75"/>
      <c r="EF2728" s="75"/>
      <c r="EG2728" s="75"/>
      <c r="EH2728" s="75"/>
      <c r="EI2728" s="75"/>
      <c r="EJ2728" s="75"/>
      <c r="EK2728" s="75"/>
      <c r="EL2728" s="75"/>
      <c r="EM2728" s="75"/>
      <c r="EN2728" s="75"/>
      <c r="EO2728" s="75"/>
      <c r="EP2728" s="75"/>
      <c r="EQ2728" s="75"/>
      <c r="ER2728" s="75"/>
      <c r="ES2728" s="75"/>
      <c r="ET2728" s="75"/>
      <c r="EU2728" s="75"/>
      <c r="EV2728" s="75"/>
      <c r="EW2728" s="75"/>
      <c r="EX2728" s="75"/>
      <c r="EY2728" s="75"/>
      <c r="EZ2728" s="75"/>
      <c r="FA2728" s="75"/>
      <c r="FB2728" s="1341"/>
      <c r="FC2728" s="75"/>
      <c r="FD2728" s="75"/>
    </row>
    <row r="2729">
      <c r="A2729" s="1340"/>
      <c r="B2729" s="786"/>
      <c r="C2729" s="1283"/>
      <c r="D2729" s="786"/>
      <c r="E2729" s="786"/>
      <c r="F2729" s="786"/>
      <c r="G2729" s="786"/>
      <c r="H2729" s="786"/>
      <c r="I2729" s="786"/>
      <c r="J2729" s="786"/>
      <c r="K2729" s="786"/>
      <c r="L2729" s="786"/>
      <c r="M2729" s="786"/>
      <c r="N2729" s="1284"/>
      <c r="O2729" s="1284"/>
      <c r="P2729" s="1285"/>
      <c r="Q2729" s="363"/>
      <c r="R2729" s="363"/>
      <c r="S2729" s="75"/>
      <c r="T2729" s="857"/>
      <c r="U2729" s="1209"/>
      <c r="V2729" s="1200"/>
      <c r="W2729" s="1200"/>
      <c r="X2729" s="1200"/>
      <c r="Y2729" s="1201"/>
      <c r="Z2729" s="1200"/>
      <c r="AA2729" s="1200"/>
      <c r="AB2729" s="1200"/>
      <c r="AC2729" s="1202"/>
      <c r="AD2729" s="1216"/>
      <c r="AE2729" s="1204"/>
      <c r="AF2729" s="75"/>
      <c r="AG2729" s="75"/>
      <c r="AH2729" s="75"/>
      <c r="AI2729" s="75"/>
      <c r="AJ2729" s="75"/>
      <c r="AK2729" s="75"/>
      <c r="AL2729" s="75"/>
      <c r="AM2729" s="75"/>
      <c r="AN2729" s="75"/>
      <c r="AO2729" s="75"/>
      <c r="AP2729" s="75"/>
      <c r="AQ2729" s="75"/>
      <c r="AR2729" s="75"/>
      <c r="AS2729" s="1286"/>
      <c r="AT2729" s="75"/>
      <c r="AU2729" s="1286"/>
      <c r="AV2729" s="1286"/>
      <c r="AW2729" s="75"/>
      <c r="AX2729" s="75"/>
      <c r="AY2729" s="1286"/>
      <c r="AZ2729" s="75"/>
      <c r="BA2729" s="75"/>
      <c r="BB2729" s="75"/>
      <c r="BC2729" s="75"/>
      <c r="BD2729" s="75"/>
      <c r="BE2729" s="75"/>
      <c r="BF2729" s="75"/>
      <c r="BG2729" s="75"/>
      <c r="BH2729" s="75"/>
      <c r="BI2729" s="75"/>
      <c r="BJ2729" s="75"/>
      <c r="BK2729" s="75"/>
      <c r="BL2729" s="75"/>
      <c r="BM2729" s="75"/>
      <c r="BN2729" s="75"/>
      <c r="BO2729" s="75"/>
      <c r="BP2729" s="75"/>
      <c r="BQ2729" s="75"/>
      <c r="BR2729" s="75"/>
      <c r="BS2729" s="75"/>
      <c r="BT2729" s="75"/>
      <c r="BU2729" s="75"/>
      <c r="BV2729" s="75"/>
      <c r="BW2729" s="1286"/>
      <c r="BX2729" s="75"/>
      <c r="BY2729" s="75"/>
      <c r="BZ2729" s="75"/>
      <c r="CA2729" s="75"/>
      <c r="CB2729" s="75"/>
      <c r="CC2729" s="1286"/>
      <c r="CD2729" s="75"/>
      <c r="CE2729" s="75"/>
      <c r="CF2729" s="75"/>
      <c r="CG2729" s="75"/>
      <c r="CH2729" s="75"/>
      <c r="CI2729" s="1286"/>
      <c r="CJ2729" s="75"/>
      <c r="CK2729" s="1286"/>
      <c r="CL2729" s="75"/>
      <c r="CM2729" s="75"/>
      <c r="CN2729" s="75"/>
      <c r="CO2729" s="75"/>
      <c r="CP2729" s="75"/>
      <c r="CQ2729" s="75"/>
      <c r="CR2729" s="75"/>
      <c r="CS2729" s="75"/>
      <c r="CT2729" s="75"/>
      <c r="CU2729" s="75"/>
      <c r="CV2729" s="75"/>
      <c r="CW2729" s="75"/>
      <c r="CX2729" s="1286"/>
      <c r="CY2729" s="75"/>
      <c r="CZ2729" s="75"/>
      <c r="DA2729" s="75"/>
      <c r="DB2729" s="75"/>
      <c r="DC2729" s="75"/>
      <c r="DD2729" s="75"/>
      <c r="DE2729" s="75"/>
      <c r="DF2729" s="75"/>
      <c r="DG2729" s="1286"/>
      <c r="DH2729" s="75"/>
      <c r="DI2729" s="1286"/>
      <c r="DJ2729" s="75"/>
      <c r="DK2729" s="75"/>
      <c r="DL2729" s="75"/>
      <c r="DM2729" s="75"/>
      <c r="DN2729" s="75"/>
      <c r="DO2729" s="75"/>
      <c r="DP2729" s="75"/>
      <c r="DQ2729" s="75"/>
      <c r="DR2729" s="75"/>
      <c r="DS2729" s="75"/>
      <c r="DT2729" s="75"/>
      <c r="DU2729" s="75"/>
      <c r="DV2729" s="1286"/>
      <c r="DW2729" s="75"/>
      <c r="DX2729" s="75"/>
      <c r="DY2729" s="75"/>
      <c r="DZ2729" s="75"/>
      <c r="EA2729" s="75"/>
      <c r="EB2729" s="75"/>
      <c r="EC2729" s="75"/>
      <c r="ED2729" s="75"/>
      <c r="EE2729" s="75"/>
      <c r="EF2729" s="75"/>
      <c r="EG2729" s="75"/>
      <c r="EH2729" s="75"/>
      <c r="EI2729" s="75"/>
      <c r="EJ2729" s="75"/>
      <c r="EK2729" s="75"/>
      <c r="EL2729" s="75"/>
      <c r="EM2729" s="75"/>
      <c r="EN2729" s="75"/>
      <c r="EO2729" s="75"/>
      <c r="EP2729" s="75"/>
      <c r="EQ2729" s="75"/>
      <c r="ER2729" s="75"/>
      <c r="ES2729" s="75"/>
      <c r="ET2729" s="75"/>
      <c r="EU2729" s="75"/>
      <c r="EV2729" s="75"/>
      <c r="EW2729" s="75"/>
      <c r="EX2729" s="75"/>
      <c r="EY2729" s="75"/>
      <c r="EZ2729" s="75"/>
      <c r="FA2729" s="75"/>
      <c r="FB2729" s="1341"/>
      <c r="FC2729" s="75"/>
      <c r="FD2729" s="75"/>
    </row>
    <row r="2730">
      <c r="A2730" s="1340"/>
      <c r="B2730" s="786"/>
      <c r="C2730" s="1283"/>
      <c r="D2730" s="786"/>
      <c r="E2730" s="786"/>
      <c r="F2730" s="786"/>
      <c r="G2730" s="786"/>
      <c r="H2730" s="786"/>
      <c r="I2730" s="786"/>
      <c r="J2730" s="786"/>
      <c r="K2730" s="786"/>
      <c r="L2730" s="786"/>
      <c r="M2730" s="786"/>
      <c r="N2730" s="1284"/>
      <c r="O2730" s="1284"/>
      <c r="P2730" s="1285"/>
      <c r="Q2730" s="363"/>
      <c r="R2730" s="363"/>
      <c r="S2730" s="75"/>
      <c r="T2730" s="857"/>
      <c r="U2730" s="1209"/>
      <c r="V2730" s="1200"/>
      <c r="W2730" s="1200"/>
      <c r="X2730" s="1200"/>
      <c r="Y2730" s="1201"/>
      <c r="Z2730" s="1200"/>
      <c r="AA2730" s="1200"/>
      <c r="AB2730" s="1200"/>
      <c r="AC2730" s="1202"/>
      <c r="AD2730" s="1216"/>
      <c r="AE2730" s="1204"/>
      <c r="AF2730" s="75"/>
      <c r="AG2730" s="75"/>
      <c r="AH2730" s="75"/>
      <c r="AI2730" s="75"/>
      <c r="AJ2730" s="75"/>
      <c r="AK2730" s="75"/>
      <c r="AL2730" s="75"/>
      <c r="AM2730" s="75"/>
      <c r="AN2730" s="75"/>
      <c r="AO2730" s="75"/>
      <c r="AP2730" s="75"/>
      <c r="AQ2730" s="75"/>
      <c r="AR2730" s="75"/>
      <c r="AS2730" s="1286"/>
      <c r="AT2730" s="75"/>
      <c r="AU2730" s="1286"/>
      <c r="AV2730" s="1286"/>
      <c r="AW2730" s="75"/>
      <c r="AX2730" s="75"/>
      <c r="AY2730" s="1286"/>
      <c r="AZ2730" s="75"/>
      <c r="BA2730" s="75"/>
      <c r="BB2730" s="75"/>
      <c r="BC2730" s="75"/>
      <c r="BD2730" s="75"/>
      <c r="BE2730" s="75"/>
      <c r="BF2730" s="75"/>
      <c r="BG2730" s="75"/>
      <c r="BH2730" s="75"/>
      <c r="BI2730" s="75"/>
      <c r="BJ2730" s="75"/>
      <c r="BK2730" s="75"/>
      <c r="BL2730" s="75"/>
      <c r="BM2730" s="75"/>
      <c r="BN2730" s="75"/>
      <c r="BO2730" s="75"/>
      <c r="BP2730" s="75"/>
      <c r="BQ2730" s="75"/>
      <c r="BR2730" s="75"/>
      <c r="BS2730" s="75"/>
      <c r="BT2730" s="75"/>
      <c r="BU2730" s="75"/>
      <c r="BV2730" s="75"/>
      <c r="BW2730" s="1286"/>
      <c r="BX2730" s="75"/>
      <c r="BY2730" s="75"/>
      <c r="BZ2730" s="75"/>
      <c r="CA2730" s="75"/>
      <c r="CB2730" s="75"/>
      <c r="CC2730" s="1286"/>
      <c r="CD2730" s="75"/>
      <c r="CE2730" s="75"/>
      <c r="CF2730" s="75"/>
      <c r="CG2730" s="75"/>
      <c r="CH2730" s="75"/>
      <c r="CI2730" s="1286"/>
      <c r="CJ2730" s="75"/>
      <c r="CK2730" s="1286"/>
      <c r="CL2730" s="75"/>
      <c r="CM2730" s="75"/>
      <c r="CN2730" s="75"/>
      <c r="CO2730" s="75"/>
      <c r="CP2730" s="75"/>
      <c r="CQ2730" s="75"/>
      <c r="CR2730" s="75"/>
      <c r="CS2730" s="75"/>
      <c r="CT2730" s="75"/>
      <c r="CU2730" s="75"/>
      <c r="CV2730" s="75"/>
      <c r="CW2730" s="75"/>
      <c r="CX2730" s="1286"/>
      <c r="CY2730" s="75"/>
      <c r="CZ2730" s="75"/>
      <c r="DA2730" s="75"/>
      <c r="DB2730" s="75"/>
      <c r="DC2730" s="75"/>
      <c r="DD2730" s="75"/>
      <c r="DE2730" s="75"/>
      <c r="DF2730" s="75"/>
      <c r="DG2730" s="1286"/>
      <c r="DH2730" s="75"/>
      <c r="DI2730" s="1286"/>
      <c r="DJ2730" s="75"/>
      <c r="DK2730" s="75"/>
      <c r="DL2730" s="75"/>
      <c r="DM2730" s="75"/>
      <c r="DN2730" s="75"/>
      <c r="DO2730" s="75"/>
      <c r="DP2730" s="75"/>
      <c r="DQ2730" s="75"/>
      <c r="DR2730" s="75"/>
      <c r="DS2730" s="75"/>
      <c r="DT2730" s="75"/>
      <c r="DU2730" s="75"/>
      <c r="DV2730" s="1286"/>
      <c r="DW2730" s="75"/>
      <c r="DX2730" s="75"/>
      <c r="DY2730" s="75"/>
      <c r="DZ2730" s="75"/>
      <c r="EA2730" s="75"/>
      <c r="EB2730" s="75"/>
      <c r="EC2730" s="75"/>
      <c r="ED2730" s="75"/>
      <c r="EE2730" s="75"/>
      <c r="EF2730" s="75"/>
      <c r="EG2730" s="75"/>
      <c r="EH2730" s="75"/>
      <c r="EI2730" s="75"/>
      <c r="EJ2730" s="75"/>
      <c r="EK2730" s="75"/>
      <c r="EL2730" s="75"/>
      <c r="EM2730" s="75"/>
      <c r="EN2730" s="75"/>
      <c r="EO2730" s="75"/>
      <c r="EP2730" s="75"/>
      <c r="EQ2730" s="75"/>
      <c r="ER2730" s="75"/>
      <c r="ES2730" s="75"/>
      <c r="ET2730" s="75"/>
      <c r="EU2730" s="75"/>
      <c r="EV2730" s="75"/>
      <c r="EW2730" s="75"/>
      <c r="EX2730" s="75"/>
      <c r="EY2730" s="75"/>
      <c r="EZ2730" s="75"/>
      <c r="FA2730" s="75"/>
      <c r="FB2730" s="1341"/>
      <c r="FC2730" s="75"/>
      <c r="FD2730" s="75"/>
    </row>
    <row r="2731">
      <c r="A2731" s="1340"/>
      <c r="B2731" s="786"/>
      <c r="C2731" s="1283"/>
      <c r="D2731" s="786"/>
      <c r="E2731" s="786"/>
      <c r="F2731" s="786"/>
      <c r="G2731" s="786"/>
      <c r="H2731" s="786"/>
      <c r="I2731" s="786"/>
      <c r="J2731" s="786"/>
      <c r="K2731" s="786"/>
      <c r="L2731" s="786"/>
      <c r="M2731" s="786"/>
      <c r="N2731" s="1284"/>
      <c r="O2731" s="1284"/>
      <c r="P2731" s="1285"/>
      <c r="Q2731" s="363"/>
      <c r="R2731" s="363"/>
      <c r="S2731" s="75"/>
      <c r="T2731" s="857"/>
      <c r="U2731" s="1209"/>
      <c r="V2731" s="1200"/>
      <c r="W2731" s="1200"/>
      <c r="X2731" s="1200"/>
      <c r="Y2731" s="1201"/>
      <c r="Z2731" s="1200"/>
      <c r="AA2731" s="1200"/>
      <c r="AB2731" s="1200"/>
      <c r="AC2731" s="1202"/>
      <c r="AD2731" s="1216"/>
      <c r="AE2731" s="1204"/>
      <c r="AF2731" s="75"/>
      <c r="AG2731" s="75"/>
      <c r="AH2731" s="75"/>
      <c r="AI2731" s="75"/>
      <c r="AJ2731" s="75"/>
      <c r="AK2731" s="75"/>
      <c r="AL2731" s="75"/>
      <c r="AM2731" s="75"/>
      <c r="AN2731" s="75"/>
      <c r="AO2731" s="75"/>
      <c r="AP2731" s="75"/>
      <c r="AQ2731" s="75"/>
      <c r="AR2731" s="75"/>
      <c r="AS2731" s="1286"/>
      <c r="AT2731" s="75"/>
      <c r="AU2731" s="1286"/>
      <c r="AV2731" s="1286"/>
      <c r="AW2731" s="75"/>
      <c r="AX2731" s="75"/>
      <c r="AY2731" s="1286"/>
      <c r="AZ2731" s="75"/>
      <c r="BA2731" s="75"/>
      <c r="BB2731" s="75"/>
      <c r="BC2731" s="75"/>
      <c r="BD2731" s="75"/>
      <c r="BE2731" s="75"/>
      <c r="BF2731" s="75"/>
      <c r="BG2731" s="75"/>
      <c r="BH2731" s="75"/>
      <c r="BI2731" s="75"/>
      <c r="BJ2731" s="75"/>
      <c r="BK2731" s="75"/>
      <c r="BL2731" s="75"/>
      <c r="BM2731" s="75"/>
      <c r="BN2731" s="75"/>
      <c r="BO2731" s="75"/>
      <c r="BP2731" s="75"/>
      <c r="BQ2731" s="75"/>
      <c r="BR2731" s="75"/>
      <c r="BS2731" s="75"/>
      <c r="BT2731" s="75"/>
      <c r="BU2731" s="75"/>
      <c r="BV2731" s="75"/>
      <c r="BW2731" s="1286"/>
      <c r="BX2731" s="75"/>
      <c r="BY2731" s="75"/>
      <c r="BZ2731" s="75"/>
      <c r="CA2731" s="75"/>
      <c r="CB2731" s="75"/>
      <c r="CC2731" s="1286"/>
      <c r="CD2731" s="75"/>
      <c r="CE2731" s="75"/>
      <c r="CF2731" s="75"/>
      <c r="CG2731" s="75"/>
      <c r="CH2731" s="75"/>
      <c r="CI2731" s="1286"/>
      <c r="CJ2731" s="75"/>
      <c r="CK2731" s="1286"/>
      <c r="CL2731" s="75"/>
      <c r="CM2731" s="75"/>
      <c r="CN2731" s="75"/>
      <c r="CO2731" s="75"/>
      <c r="CP2731" s="75"/>
      <c r="CQ2731" s="75"/>
      <c r="CR2731" s="75"/>
      <c r="CS2731" s="75"/>
      <c r="CT2731" s="75"/>
      <c r="CU2731" s="75"/>
      <c r="CV2731" s="75"/>
      <c r="CW2731" s="75"/>
      <c r="CX2731" s="1286"/>
      <c r="CY2731" s="75"/>
      <c r="CZ2731" s="75"/>
      <c r="DA2731" s="75"/>
      <c r="DB2731" s="75"/>
      <c r="DC2731" s="75"/>
      <c r="DD2731" s="75"/>
      <c r="DE2731" s="75"/>
      <c r="DF2731" s="75"/>
      <c r="DG2731" s="1286"/>
      <c r="DH2731" s="75"/>
      <c r="DI2731" s="1286"/>
      <c r="DJ2731" s="75"/>
      <c r="DK2731" s="75"/>
      <c r="DL2731" s="75"/>
      <c r="DM2731" s="75"/>
      <c r="DN2731" s="75"/>
      <c r="DO2731" s="75"/>
      <c r="DP2731" s="75"/>
      <c r="DQ2731" s="75"/>
      <c r="DR2731" s="75"/>
      <c r="DS2731" s="75"/>
      <c r="DT2731" s="75"/>
      <c r="DU2731" s="75"/>
      <c r="DV2731" s="1286"/>
      <c r="DW2731" s="75"/>
      <c r="DX2731" s="75"/>
      <c r="DY2731" s="75"/>
      <c r="DZ2731" s="75"/>
      <c r="EA2731" s="75"/>
      <c r="EB2731" s="75"/>
      <c r="EC2731" s="75"/>
      <c r="ED2731" s="75"/>
      <c r="EE2731" s="75"/>
      <c r="EF2731" s="75"/>
      <c r="EG2731" s="75"/>
      <c r="EH2731" s="75"/>
      <c r="EI2731" s="75"/>
      <c r="EJ2731" s="75"/>
      <c r="EK2731" s="75"/>
      <c r="EL2731" s="75"/>
      <c r="EM2731" s="75"/>
      <c r="EN2731" s="75"/>
      <c r="EO2731" s="75"/>
      <c r="EP2731" s="75"/>
      <c r="EQ2731" s="75"/>
      <c r="ER2731" s="75"/>
      <c r="ES2731" s="75"/>
      <c r="ET2731" s="75"/>
      <c r="EU2731" s="75"/>
      <c r="EV2731" s="75"/>
      <c r="EW2731" s="75"/>
      <c r="EX2731" s="75"/>
      <c r="EY2731" s="75"/>
      <c r="EZ2731" s="75"/>
      <c r="FA2731" s="75"/>
      <c r="FB2731" s="1341"/>
      <c r="FC2731" s="75"/>
      <c r="FD2731" s="75"/>
    </row>
    <row r="2732">
      <c r="A2732" s="1340"/>
      <c r="B2732" s="786"/>
      <c r="C2732" s="1283"/>
      <c r="D2732" s="786"/>
      <c r="E2732" s="786"/>
      <c r="F2732" s="786"/>
      <c r="G2732" s="786"/>
      <c r="H2732" s="786"/>
      <c r="I2732" s="786"/>
      <c r="J2732" s="786"/>
      <c r="K2732" s="786"/>
      <c r="L2732" s="786"/>
      <c r="M2732" s="786"/>
      <c r="N2732" s="1284"/>
      <c r="O2732" s="1284"/>
      <c r="P2732" s="1285"/>
      <c r="Q2732" s="363"/>
      <c r="R2732" s="363"/>
      <c r="S2732" s="75"/>
      <c r="T2732" s="857"/>
      <c r="U2732" s="1209"/>
      <c r="V2732" s="1200"/>
      <c r="W2732" s="1200"/>
      <c r="X2732" s="1200"/>
      <c r="Y2732" s="1201"/>
      <c r="Z2732" s="1200"/>
      <c r="AA2732" s="1200"/>
      <c r="AB2732" s="1200"/>
      <c r="AC2732" s="1202"/>
      <c r="AD2732" s="1216"/>
      <c r="AE2732" s="1204"/>
      <c r="AF2732" s="75"/>
      <c r="AG2732" s="75"/>
      <c r="AH2732" s="75"/>
      <c r="AI2732" s="75"/>
      <c r="AJ2732" s="75"/>
      <c r="AK2732" s="75"/>
      <c r="AL2732" s="75"/>
      <c r="AM2732" s="75"/>
      <c r="AN2732" s="75"/>
      <c r="AO2732" s="75"/>
      <c r="AP2732" s="75"/>
      <c r="AQ2732" s="75"/>
      <c r="AR2732" s="75"/>
      <c r="AS2732" s="1286"/>
      <c r="AT2732" s="75"/>
      <c r="AU2732" s="1286"/>
      <c r="AV2732" s="1286"/>
      <c r="AW2732" s="75"/>
      <c r="AX2732" s="75"/>
      <c r="AY2732" s="1286"/>
      <c r="AZ2732" s="75"/>
      <c r="BA2732" s="75"/>
      <c r="BB2732" s="75"/>
      <c r="BC2732" s="75"/>
      <c r="BD2732" s="75"/>
      <c r="BE2732" s="75"/>
      <c r="BF2732" s="75"/>
      <c r="BG2732" s="75"/>
      <c r="BH2732" s="75"/>
      <c r="BI2732" s="75"/>
      <c r="BJ2732" s="75"/>
      <c r="BK2732" s="75"/>
      <c r="BL2732" s="75"/>
      <c r="BM2732" s="75"/>
      <c r="BN2732" s="75"/>
      <c r="BO2732" s="75"/>
      <c r="BP2732" s="75"/>
      <c r="BQ2732" s="75"/>
      <c r="BR2732" s="75"/>
      <c r="BS2732" s="75"/>
      <c r="BT2732" s="75"/>
      <c r="BU2732" s="75"/>
      <c r="BV2732" s="75"/>
      <c r="BW2732" s="1286"/>
      <c r="BX2732" s="75"/>
      <c r="BY2732" s="75"/>
      <c r="BZ2732" s="75"/>
      <c r="CA2732" s="75"/>
      <c r="CB2732" s="75"/>
      <c r="CC2732" s="1286"/>
      <c r="CD2732" s="75"/>
      <c r="CE2732" s="75"/>
      <c r="CF2732" s="75"/>
      <c r="CG2732" s="75"/>
      <c r="CH2732" s="75"/>
      <c r="CI2732" s="1286"/>
      <c r="CJ2732" s="75"/>
      <c r="CK2732" s="1286"/>
      <c r="CL2732" s="75"/>
      <c r="CM2732" s="75"/>
      <c r="CN2732" s="75"/>
      <c r="CO2732" s="75"/>
      <c r="CP2732" s="75"/>
      <c r="CQ2732" s="75"/>
      <c r="CR2732" s="75"/>
      <c r="CS2732" s="75"/>
      <c r="CT2732" s="75"/>
      <c r="CU2732" s="75"/>
      <c r="CV2732" s="75"/>
      <c r="CW2732" s="75"/>
      <c r="CX2732" s="1286"/>
      <c r="CY2732" s="75"/>
      <c r="CZ2732" s="75"/>
      <c r="DA2732" s="75"/>
      <c r="DB2732" s="75"/>
      <c r="DC2732" s="75"/>
      <c r="DD2732" s="75"/>
      <c r="DE2732" s="75"/>
      <c r="DF2732" s="75"/>
      <c r="DG2732" s="1286"/>
      <c r="DH2732" s="75"/>
      <c r="DI2732" s="1286"/>
      <c r="DJ2732" s="75"/>
      <c r="DK2732" s="75"/>
      <c r="DL2732" s="75"/>
      <c r="DM2732" s="75"/>
      <c r="DN2732" s="75"/>
      <c r="DO2732" s="75"/>
      <c r="DP2732" s="75"/>
      <c r="DQ2732" s="75"/>
      <c r="DR2732" s="75"/>
      <c r="DS2732" s="75"/>
      <c r="DT2732" s="75"/>
      <c r="DU2732" s="75"/>
      <c r="DV2732" s="1286"/>
      <c r="DW2732" s="75"/>
      <c r="DX2732" s="75"/>
      <c r="DY2732" s="75"/>
      <c r="DZ2732" s="75"/>
      <c r="EA2732" s="75"/>
      <c r="EB2732" s="75"/>
      <c r="EC2732" s="75"/>
      <c r="ED2732" s="75"/>
      <c r="EE2732" s="75"/>
      <c r="EF2732" s="75"/>
      <c r="EG2732" s="75"/>
      <c r="EH2732" s="75"/>
      <c r="EI2732" s="75"/>
      <c r="EJ2732" s="75"/>
      <c r="EK2732" s="75"/>
      <c r="EL2732" s="75"/>
      <c r="EM2732" s="75"/>
      <c r="EN2732" s="75"/>
      <c r="EO2732" s="75"/>
      <c r="EP2732" s="75"/>
      <c r="EQ2732" s="75"/>
      <c r="ER2732" s="75"/>
      <c r="ES2732" s="75"/>
      <c r="ET2732" s="75"/>
      <c r="EU2732" s="75"/>
      <c r="EV2732" s="75"/>
      <c r="EW2732" s="75"/>
      <c r="EX2732" s="75"/>
      <c r="EY2732" s="75"/>
      <c r="EZ2732" s="75"/>
      <c r="FA2732" s="75"/>
      <c r="FB2732" s="1341"/>
      <c r="FC2732" s="75"/>
      <c r="FD2732" s="75"/>
    </row>
    <row r="2733">
      <c r="A2733" s="1340"/>
      <c r="B2733" s="786"/>
      <c r="C2733" s="1283"/>
      <c r="D2733" s="786"/>
      <c r="E2733" s="786"/>
      <c r="F2733" s="786"/>
      <c r="G2733" s="786"/>
      <c r="H2733" s="786"/>
      <c r="I2733" s="786"/>
      <c r="J2733" s="786"/>
      <c r="K2733" s="786"/>
      <c r="L2733" s="786"/>
      <c r="M2733" s="786"/>
      <c r="N2733" s="1284"/>
      <c r="O2733" s="1284"/>
      <c r="P2733" s="1285"/>
      <c r="Q2733" s="363"/>
      <c r="R2733" s="363"/>
      <c r="S2733" s="75"/>
      <c r="T2733" s="857"/>
      <c r="U2733" s="1209"/>
      <c r="V2733" s="1200"/>
      <c r="W2733" s="1200"/>
      <c r="X2733" s="1200"/>
      <c r="Y2733" s="1201"/>
      <c r="Z2733" s="1200"/>
      <c r="AA2733" s="1200"/>
      <c r="AB2733" s="1200"/>
      <c r="AC2733" s="1202"/>
      <c r="AD2733" s="1216"/>
      <c r="AE2733" s="1204"/>
      <c r="AF2733" s="75"/>
      <c r="AG2733" s="75"/>
      <c r="AH2733" s="75"/>
      <c r="AI2733" s="75"/>
      <c r="AJ2733" s="75"/>
      <c r="AK2733" s="75"/>
      <c r="AL2733" s="75"/>
      <c r="AM2733" s="75"/>
      <c r="AN2733" s="75"/>
      <c r="AO2733" s="75"/>
      <c r="AP2733" s="75"/>
      <c r="AQ2733" s="75"/>
      <c r="AR2733" s="75"/>
      <c r="AS2733" s="1286"/>
      <c r="AT2733" s="75"/>
      <c r="AU2733" s="1286"/>
      <c r="AV2733" s="1286"/>
      <c r="AW2733" s="75"/>
      <c r="AX2733" s="75"/>
      <c r="AY2733" s="1286"/>
      <c r="AZ2733" s="75"/>
      <c r="BA2733" s="75"/>
      <c r="BB2733" s="75"/>
      <c r="BC2733" s="75"/>
      <c r="BD2733" s="75"/>
      <c r="BE2733" s="75"/>
      <c r="BF2733" s="75"/>
      <c r="BG2733" s="75"/>
      <c r="BH2733" s="75"/>
      <c r="BI2733" s="75"/>
      <c r="BJ2733" s="75"/>
      <c r="BK2733" s="75"/>
      <c r="BL2733" s="75"/>
      <c r="BM2733" s="75"/>
      <c r="BN2733" s="75"/>
      <c r="BO2733" s="75"/>
      <c r="BP2733" s="75"/>
      <c r="BQ2733" s="75"/>
      <c r="BR2733" s="75"/>
      <c r="BS2733" s="75"/>
      <c r="BT2733" s="75"/>
      <c r="BU2733" s="75"/>
      <c r="BV2733" s="75"/>
      <c r="BW2733" s="1286"/>
      <c r="BX2733" s="75"/>
      <c r="BY2733" s="75"/>
      <c r="BZ2733" s="75"/>
      <c r="CA2733" s="75"/>
      <c r="CB2733" s="75"/>
      <c r="CC2733" s="1286"/>
      <c r="CD2733" s="75"/>
      <c r="CE2733" s="75"/>
      <c r="CF2733" s="75"/>
      <c r="CG2733" s="75"/>
      <c r="CH2733" s="75"/>
      <c r="CI2733" s="1286"/>
      <c r="CJ2733" s="75"/>
      <c r="CK2733" s="1286"/>
      <c r="CL2733" s="75"/>
      <c r="CM2733" s="75"/>
      <c r="CN2733" s="75"/>
      <c r="CO2733" s="75"/>
      <c r="CP2733" s="75"/>
      <c r="CQ2733" s="75"/>
      <c r="CR2733" s="75"/>
      <c r="CS2733" s="75"/>
      <c r="CT2733" s="75"/>
      <c r="CU2733" s="75"/>
      <c r="CV2733" s="75"/>
      <c r="CW2733" s="75"/>
      <c r="CX2733" s="1286"/>
      <c r="CY2733" s="75"/>
      <c r="CZ2733" s="75"/>
      <c r="DA2733" s="75"/>
      <c r="DB2733" s="75"/>
      <c r="DC2733" s="75"/>
      <c r="DD2733" s="75"/>
      <c r="DE2733" s="75"/>
      <c r="DF2733" s="75"/>
      <c r="DG2733" s="1286"/>
      <c r="DH2733" s="75"/>
      <c r="DI2733" s="1286"/>
      <c r="DJ2733" s="75"/>
      <c r="DK2733" s="75"/>
      <c r="DL2733" s="75"/>
      <c r="DM2733" s="75"/>
      <c r="DN2733" s="75"/>
      <c r="DO2733" s="75"/>
      <c r="DP2733" s="75"/>
      <c r="DQ2733" s="75"/>
      <c r="DR2733" s="75"/>
      <c r="DS2733" s="75"/>
      <c r="DT2733" s="75"/>
      <c r="DU2733" s="75"/>
      <c r="DV2733" s="1286"/>
      <c r="DW2733" s="75"/>
      <c r="DX2733" s="75"/>
      <c r="DY2733" s="75"/>
      <c r="DZ2733" s="75"/>
      <c r="EA2733" s="75"/>
      <c r="EB2733" s="75"/>
      <c r="EC2733" s="75"/>
      <c r="ED2733" s="75"/>
      <c r="EE2733" s="75"/>
      <c r="EF2733" s="75"/>
      <c r="EG2733" s="75"/>
      <c r="EH2733" s="75"/>
      <c r="EI2733" s="75"/>
      <c r="EJ2733" s="75"/>
      <c r="EK2733" s="75"/>
      <c r="EL2733" s="75"/>
      <c r="EM2733" s="75"/>
      <c r="EN2733" s="75"/>
      <c r="EO2733" s="75"/>
      <c r="EP2733" s="75"/>
      <c r="EQ2733" s="75"/>
      <c r="ER2733" s="75"/>
      <c r="ES2733" s="75"/>
      <c r="ET2733" s="75"/>
      <c r="EU2733" s="75"/>
      <c r="EV2733" s="75"/>
      <c r="EW2733" s="75"/>
      <c r="EX2733" s="75"/>
      <c r="EY2733" s="75"/>
      <c r="EZ2733" s="75"/>
      <c r="FA2733" s="75"/>
      <c r="FB2733" s="1341"/>
      <c r="FC2733" s="75"/>
      <c r="FD2733" s="75"/>
    </row>
    <row r="2734">
      <c r="A2734" s="1340"/>
      <c r="B2734" s="786"/>
      <c r="C2734" s="1283"/>
      <c r="D2734" s="786"/>
      <c r="E2734" s="786"/>
      <c r="F2734" s="786"/>
      <c r="G2734" s="786"/>
      <c r="H2734" s="786"/>
      <c r="I2734" s="786"/>
      <c r="J2734" s="786"/>
      <c r="K2734" s="786"/>
      <c r="L2734" s="786"/>
      <c r="M2734" s="786"/>
      <c r="N2734" s="1284"/>
      <c r="O2734" s="1284"/>
      <c r="P2734" s="1285"/>
      <c r="Q2734" s="363"/>
      <c r="R2734" s="363"/>
      <c r="S2734" s="75"/>
      <c r="T2734" s="857"/>
      <c r="U2734" s="1209"/>
      <c r="V2734" s="1200"/>
      <c r="W2734" s="1200"/>
      <c r="X2734" s="1200"/>
      <c r="Y2734" s="1201"/>
      <c r="Z2734" s="1200"/>
      <c r="AA2734" s="1200"/>
      <c r="AB2734" s="1200"/>
      <c r="AC2734" s="1202"/>
      <c r="AD2734" s="1216"/>
      <c r="AE2734" s="1204"/>
      <c r="AF2734" s="75"/>
      <c r="AG2734" s="75"/>
      <c r="AH2734" s="75"/>
      <c r="AI2734" s="75"/>
      <c r="AJ2734" s="75"/>
      <c r="AK2734" s="75"/>
      <c r="AL2734" s="75"/>
      <c r="AM2734" s="75"/>
      <c r="AN2734" s="75"/>
      <c r="AO2734" s="75"/>
      <c r="AP2734" s="75"/>
      <c r="AQ2734" s="75"/>
      <c r="AR2734" s="75"/>
      <c r="AS2734" s="1286"/>
      <c r="AT2734" s="75"/>
      <c r="AU2734" s="1286"/>
      <c r="AV2734" s="1286"/>
      <c r="AW2734" s="75"/>
      <c r="AX2734" s="75"/>
      <c r="AY2734" s="1286"/>
      <c r="AZ2734" s="75"/>
      <c r="BA2734" s="75"/>
      <c r="BB2734" s="75"/>
      <c r="BC2734" s="75"/>
      <c r="BD2734" s="75"/>
      <c r="BE2734" s="75"/>
      <c r="BF2734" s="75"/>
      <c r="BG2734" s="75"/>
      <c r="BH2734" s="75"/>
      <c r="BI2734" s="75"/>
      <c r="BJ2734" s="75"/>
      <c r="BK2734" s="75"/>
      <c r="BL2734" s="75"/>
      <c r="BM2734" s="75"/>
      <c r="BN2734" s="75"/>
      <c r="BO2734" s="75"/>
      <c r="BP2734" s="75"/>
      <c r="BQ2734" s="75"/>
      <c r="BR2734" s="75"/>
      <c r="BS2734" s="75"/>
      <c r="BT2734" s="75"/>
      <c r="BU2734" s="75"/>
      <c r="BV2734" s="75"/>
      <c r="BW2734" s="1286"/>
      <c r="BX2734" s="75"/>
      <c r="BY2734" s="75"/>
      <c r="BZ2734" s="75"/>
      <c r="CA2734" s="75"/>
      <c r="CB2734" s="75"/>
      <c r="CC2734" s="1286"/>
      <c r="CD2734" s="75"/>
      <c r="CE2734" s="75"/>
      <c r="CF2734" s="75"/>
      <c r="CG2734" s="75"/>
      <c r="CH2734" s="75"/>
      <c r="CI2734" s="1286"/>
      <c r="CJ2734" s="75"/>
      <c r="CK2734" s="1286"/>
      <c r="CL2734" s="75"/>
      <c r="CM2734" s="75"/>
      <c r="CN2734" s="75"/>
      <c r="CO2734" s="75"/>
      <c r="CP2734" s="75"/>
      <c r="CQ2734" s="75"/>
      <c r="CR2734" s="75"/>
      <c r="CS2734" s="75"/>
      <c r="CT2734" s="75"/>
      <c r="CU2734" s="75"/>
      <c r="CV2734" s="75"/>
      <c r="CW2734" s="75"/>
      <c r="CX2734" s="1286"/>
      <c r="CY2734" s="75"/>
      <c r="CZ2734" s="75"/>
      <c r="DA2734" s="75"/>
      <c r="DB2734" s="75"/>
      <c r="DC2734" s="75"/>
      <c r="DD2734" s="75"/>
      <c r="DE2734" s="75"/>
      <c r="DF2734" s="75"/>
      <c r="DG2734" s="1286"/>
      <c r="DH2734" s="75"/>
      <c r="DI2734" s="1286"/>
      <c r="DJ2734" s="75"/>
      <c r="DK2734" s="75"/>
      <c r="DL2734" s="75"/>
      <c r="DM2734" s="75"/>
      <c r="DN2734" s="75"/>
      <c r="DO2734" s="75"/>
      <c r="DP2734" s="75"/>
      <c r="DQ2734" s="75"/>
      <c r="DR2734" s="75"/>
      <c r="DS2734" s="75"/>
      <c r="DT2734" s="75"/>
      <c r="DU2734" s="75"/>
      <c r="DV2734" s="1286"/>
      <c r="DW2734" s="75"/>
      <c r="DX2734" s="75"/>
      <c r="DY2734" s="75"/>
      <c r="DZ2734" s="75"/>
      <c r="EA2734" s="75"/>
      <c r="EB2734" s="75"/>
      <c r="EC2734" s="75"/>
      <c r="ED2734" s="75"/>
      <c r="EE2734" s="75"/>
      <c r="EF2734" s="75"/>
      <c r="EG2734" s="75"/>
      <c r="EH2734" s="75"/>
      <c r="EI2734" s="75"/>
      <c r="EJ2734" s="75"/>
      <c r="EK2734" s="75"/>
      <c r="EL2734" s="75"/>
      <c r="EM2734" s="75"/>
      <c r="EN2734" s="75"/>
      <c r="EO2734" s="75"/>
      <c r="EP2734" s="75"/>
      <c r="EQ2734" s="75"/>
      <c r="ER2734" s="75"/>
      <c r="ES2734" s="75"/>
      <c r="ET2734" s="75"/>
      <c r="EU2734" s="75"/>
      <c r="EV2734" s="75"/>
      <c r="EW2734" s="75"/>
      <c r="EX2734" s="75"/>
      <c r="EY2734" s="75"/>
      <c r="EZ2734" s="75"/>
      <c r="FA2734" s="75"/>
      <c r="FB2734" s="1341"/>
      <c r="FC2734" s="75"/>
      <c r="FD2734" s="75"/>
    </row>
    <row r="2735">
      <c r="A2735" s="1340"/>
      <c r="B2735" s="786"/>
      <c r="C2735" s="1283"/>
      <c r="D2735" s="786"/>
      <c r="E2735" s="786"/>
      <c r="F2735" s="786"/>
      <c r="G2735" s="786"/>
      <c r="H2735" s="786"/>
      <c r="I2735" s="786"/>
      <c r="J2735" s="786"/>
      <c r="K2735" s="786"/>
      <c r="L2735" s="786"/>
      <c r="M2735" s="786"/>
      <c r="N2735" s="1284"/>
      <c r="O2735" s="1284"/>
      <c r="P2735" s="1285"/>
      <c r="Q2735" s="363"/>
      <c r="R2735" s="363"/>
      <c r="S2735" s="75"/>
      <c r="T2735" s="857"/>
      <c r="U2735" s="1209"/>
      <c r="V2735" s="1200"/>
      <c r="W2735" s="1200"/>
      <c r="X2735" s="1200"/>
      <c r="Y2735" s="1201"/>
      <c r="Z2735" s="1200"/>
      <c r="AA2735" s="1200"/>
      <c r="AB2735" s="1200"/>
      <c r="AC2735" s="1202"/>
      <c r="AD2735" s="1216"/>
      <c r="AE2735" s="1204"/>
      <c r="AF2735" s="75"/>
      <c r="AG2735" s="75"/>
      <c r="AH2735" s="75"/>
      <c r="AI2735" s="75"/>
      <c r="AJ2735" s="75"/>
      <c r="AK2735" s="75"/>
      <c r="AL2735" s="75"/>
      <c r="AM2735" s="75"/>
      <c r="AN2735" s="75"/>
      <c r="AO2735" s="75"/>
      <c r="AP2735" s="75"/>
      <c r="AQ2735" s="75"/>
      <c r="AR2735" s="75"/>
      <c r="AS2735" s="1286"/>
      <c r="AT2735" s="75"/>
      <c r="AU2735" s="1286"/>
      <c r="AV2735" s="1286"/>
      <c r="AW2735" s="75"/>
      <c r="AX2735" s="75"/>
      <c r="AY2735" s="1286"/>
      <c r="AZ2735" s="75"/>
      <c r="BA2735" s="75"/>
      <c r="BB2735" s="75"/>
      <c r="BC2735" s="75"/>
      <c r="BD2735" s="75"/>
      <c r="BE2735" s="75"/>
      <c r="BF2735" s="75"/>
      <c r="BG2735" s="75"/>
      <c r="BH2735" s="75"/>
      <c r="BI2735" s="75"/>
      <c r="BJ2735" s="75"/>
      <c r="BK2735" s="75"/>
      <c r="BL2735" s="75"/>
      <c r="BM2735" s="75"/>
      <c r="BN2735" s="75"/>
      <c r="BO2735" s="75"/>
      <c r="BP2735" s="75"/>
      <c r="BQ2735" s="75"/>
      <c r="BR2735" s="75"/>
      <c r="BS2735" s="75"/>
      <c r="BT2735" s="75"/>
      <c r="BU2735" s="75"/>
      <c r="BV2735" s="75"/>
      <c r="BW2735" s="1286"/>
      <c r="BX2735" s="75"/>
      <c r="BY2735" s="75"/>
      <c r="BZ2735" s="75"/>
      <c r="CA2735" s="75"/>
      <c r="CB2735" s="75"/>
      <c r="CC2735" s="1286"/>
      <c r="CD2735" s="75"/>
      <c r="CE2735" s="75"/>
      <c r="CF2735" s="75"/>
      <c r="CG2735" s="75"/>
      <c r="CH2735" s="75"/>
      <c r="CI2735" s="1286"/>
      <c r="CJ2735" s="75"/>
      <c r="CK2735" s="1286"/>
      <c r="CL2735" s="75"/>
      <c r="CM2735" s="75"/>
      <c r="CN2735" s="75"/>
      <c r="CO2735" s="75"/>
      <c r="CP2735" s="75"/>
      <c r="CQ2735" s="75"/>
      <c r="CR2735" s="75"/>
      <c r="CS2735" s="75"/>
      <c r="CT2735" s="75"/>
      <c r="CU2735" s="75"/>
      <c r="CV2735" s="75"/>
      <c r="CW2735" s="75"/>
      <c r="CX2735" s="1286"/>
      <c r="CY2735" s="75"/>
      <c r="CZ2735" s="75"/>
      <c r="DA2735" s="75"/>
      <c r="DB2735" s="75"/>
      <c r="DC2735" s="75"/>
      <c r="DD2735" s="75"/>
      <c r="DE2735" s="75"/>
      <c r="DF2735" s="75"/>
      <c r="DG2735" s="1286"/>
      <c r="DH2735" s="75"/>
      <c r="DI2735" s="1286"/>
      <c r="DJ2735" s="75"/>
      <c r="DK2735" s="75"/>
      <c r="DL2735" s="75"/>
      <c r="DM2735" s="75"/>
      <c r="DN2735" s="75"/>
      <c r="DO2735" s="75"/>
      <c r="DP2735" s="75"/>
      <c r="DQ2735" s="75"/>
      <c r="DR2735" s="75"/>
      <c r="DS2735" s="75"/>
      <c r="DT2735" s="75"/>
      <c r="DU2735" s="75"/>
      <c r="DV2735" s="1286"/>
      <c r="DW2735" s="75"/>
      <c r="DX2735" s="75"/>
      <c r="DY2735" s="75"/>
      <c r="DZ2735" s="75"/>
      <c r="EA2735" s="75"/>
      <c r="EB2735" s="75"/>
      <c r="EC2735" s="75"/>
      <c r="ED2735" s="75"/>
      <c r="EE2735" s="75"/>
      <c r="EF2735" s="75"/>
      <c r="EG2735" s="75"/>
      <c r="EH2735" s="75"/>
      <c r="EI2735" s="75"/>
      <c r="EJ2735" s="75"/>
      <c r="EK2735" s="75"/>
      <c r="EL2735" s="75"/>
      <c r="EM2735" s="75"/>
      <c r="EN2735" s="75"/>
      <c r="EO2735" s="75"/>
      <c r="EP2735" s="75"/>
      <c r="EQ2735" s="75"/>
      <c r="ER2735" s="75"/>
      <c r="ES2735" s="75"/>
      <c r="ET2735" s="75"/>
      <c r="EU2735" s="75"/>
      <c r="EV2735" s="75"/>
      <c r="EW2735" s="75"/>
      <c r="EX2735" s="75"/>
      <c r="EY2735" s="75"/>
      <c r="EZ2735" s="75"/>
      <c r="FA2735" s="75"/>
      <c r="FB2735" s="1341"/>
      <c r="FC2735" s="75"/>
      <c r="FD2735" s="75"/>
    </row>
    <row r="2736">
      <c r="A2736" s="1340"/>
      <c r="B2736" s="786"/>
      <c r="C2736" s="1283"/>
      <c r="D2736" s="786"/>
      <c r="E2736" s="786"/>
      <c r="F2736" s="786"/>
      <c r="G2736" s="786"/>
      <c r="H2736" s="786"/>
      <c r="I2736" s="786"/>
      <c r="J2736" s="786"/>
      <c r="K2736" s="786"/>
      <c r="L2736" s="786"/>
      <c r="M2736" s="786"/>
      <c r="N2736" s="1284"/>
      <c r="O2736" s="1284"/>
      <c r="P2736" s="1285"/>
      <c r="Q2736" s="363"/>
      <c r="R2736" s="363"/>
      <c r="S2736" s="75"/>
      <c r="T2736" s="857"/>
      <c r="U2736" s="1209"/>
      <c r="V2736" s="1200"/>
      <c r="W2736" s="1200"/>
      <c r="X2736" s="1200"/>
      <c r="Y2736" s="1201"/>
      <c r="Z2736" s="1200"/>
      <c r="AA2736" s="1200"/>
      <c r="AB2736" s="1200"/>
      <c r="AC2736" s="1202"/>
      <c r="AD2736" s="1216"/>
      <c r="AE2736" s="1204"/>
      <c r="AF2736" s="75"/>
      <c r="AG2736" s="75"/>
      <c r="AH2736" s="75"/>
      <c r="AI2736" s="75"/>
      <c r="AJ2736" s="75"/>
      <c r="AK2736" s="75"/>
      <c r="AL2736" s="75"/>
      <c r="AM2736" s="75"/>
      <c r="AN2736" s="75"/>
      <c r="AO2736" s="75"/>
      <c r="AP2736" s="75"/>
      <c r="AQ2736" s="75"/>
      <c r="AR2736" s="75"/>
      <c r="AS2736" s="1286"/>
      <c r="AT2736" s="75"/>
      <c r="AU2736" s="1286"/>
      <c r="AV2736" s="1286"/>
      <c r="AW2736" s="75"/>
      <c r="AX2736" s="75"/>
      <c r="AY2736" s="1286"/>
      <c r="AZ2736" s="75"/>
      <c r="BA2736" s="75"/>
      <c r="BB2736" s="75"/>
      <c r="BC2736" s="75"/>
      <c r="BD2736" s="75"/>
      <c r="BE2736" s="75"/>
      <c r="BF2736" s="75"/>
      <c r="BG2736" s="75"/>
      <c r="BH2736" s="75"/>
      <c r="BI2736" s="75"/>
      <c r="BJ2736" s="75"/>
      <c r="BK2736" s="75"/>
      <c r="BL2736" s="75"/>
      <c r="BM2736" s="75"/>
      <c r="BN2736" s="75"/>
      <c r="BO2736" s="75"/>
      <c r="BP2736" s="75"/>
      <c r="BQ2736" s="75"/>
      <c r="BR2736" s="75"/>
      <c r="BS2736" s="75"/>
      <c r="BT2736" s="75"/>
      <c r="BU2736" s="75"/>
      <c r="BV2736" s="75"/>
      <c r="BW2736" s="1286"/>
      <c r="BX2736" s="75"/>
      <c r="BY2736" s="75"/>
      <c r="BZ2736" s="75"/>
      <c r="CA2736" s="75"/>
      <c r="CB2736" s="75"/>
      <c r="CC2736" s="1286"/>
      <c r="CD2736" s="75"/>
      <c r="CE2736" s="75"/>
      <c r="CF2736" s="75"/>
      <c r="CG2736" s="75"/>
      <c r="CH2736" s="75"/>
      <c r="CI2736" s="1286"/>
      <c r="CJ2736" s="75"/>
      <c r="CK2736" s="1286"/>
      <c r="CL2736" s="75"/>
      <c r="CM2736" s="75"/>
      <c r="CN2736" s="75"/>
      <c r="CO2736" s="75"/>
      <c r="CP2736" s="75"/>
      <c r="CQ2736" s="75"/>
      <c r="CR2736" s="75"/>
      <c r="CS2736" s="75"/>
      <c r="CT2736" s="75"/>
      <c r="CU2736" s="75"/>
      <c r="CV2736" s="75"/>
      <c r="CW2736" s="75"/>
      <c r="CX2736" s="1286"/>
      <c r="CY2736" s="75"/>
      <c r="CZ2736" s="75"/>
      <c r="DA2736" s="75"/>
      <c r="DB2736" s="75"/>
      <c r="DC2736" s="75"/>
      <c r="DD2736" s="75"/>
      <c r="DE2736" s="75"/>
      <c r="DF2736" s="75"/>
      <c r="DG2736" s="1286"/>
      <c r="DH2736" s="75"/>
      <c r="DI2736" s="1286"/>
      <c r="DJ2736" s="75"/>
      <c r="DK2736" s="75"/>
      <c r="DL2736" s="75"/>
      <c r="DM2736" s="75"/>
      <c r="DN2736" s="75"/>
      <c r="DO2736" s="75"/>
      <c r="DP2736" s="75"/>
      <c r="DQ2736" s="75"/>
      <c r="DR2736" s="75"/>
      <c r="DS2736" s="75"/>
      <c r="DT2736" s="75"/>
      <c r="DU2736" s="75"/>
      <c r="DV2736" s="1286"/>
      <c r="DW2736" s="75"/>
      <c r="DX2736" s="75"/>
      <c r="DY2736" s="75"/>
      <c r="DZ2736" s="75"/>
      <c r="EA2736" s="75"/>
      <c r="EB2736" s="75"/>
      <c r="EC2736" s="75"/>
      <c r="ED2736" s="75"/>
      <c r="EE2736" s="75"/>
      <c r="EF2736" s="75"/>
      <c r="EG2736" s="75"/>
      <c r="EH2736" s="75"/>
      <c r="EI2736" s="75"/>
      <c r="EJ2736" s="75"/>
      <c r="EK2736" s="75"/>
      <c r="EL2736" s="75"/>
      <c r="EM2736" s="75"/>
      <c r="EN2736" s="75"/>
      <c r="EO2736" s="75"/>
      <c r="EP2736" s="75"/>
      <c r="EQ2736" s="75"/>
      <c r="ER2736" s="75"/>
      <c r="ES2736" s="75"/>
      <c r="ET2736" s="75"/>
      <c r="EU2736" s="75"/>
      <c r="EV2736" s="75"/>
      <c r="EW2736" s="75"/>
      <c r="EX2736" s="75"/>
      <c r="EY2736" s="75"/>
      <c r="EZ2736" s="75"/>
      <c r="FA2736" s="75"/>
      <c r="FB2736" s="1341"/>
      <c r="FC2736" s="75"/>
      <c r="FD2736" s="75"/>
    </row>
    <row r="2737">
      <c r="A2737" s="1340"/>
      <c r="B2737" s="786"/>
      <c r="C2737" s="1283"/>
      <c r="D2737" s="786"/>
      <c r="E2737" s="786"/>
      <c r="F2737" s="786"/>
      <c r="G2737" s="786"/>
      <c r="H2737" s="786"/>
      <c r="I2737" s="786"/>
      <c r="J2737" s="786"/>
      <c r="K2737" s="786"/>
      <c r="L2737" s="786"/>
      <c r="M2737" s="786"/>
      <c r="N2737" s="1284"/>
      <c r="O2737" s="1284"/>
      <c r="P2737" s="1285"/>
      <c r="Q2737" s="363"/>
      <c r="R2737" s="363"/>
      <c r="S2737" s="75"/>
      <c r="T2737" s="857"/>
      <c r="U2737" s="1209"/>
      <c r="V2737" s="1200"/>
      <c r="W2737" s="1200"/>
      <c r="X2737" s="1200"/>
      <c r="Y2737" s="1201"/>
      <c r="Z2737" s="1200"/>
      <c r="AA2737" s="1200"/>
      <c r="AB2737" s="1200"/>
      <c r="AC2737" s="1202"/>
      <c r="AD2737" s="1216"/>
      <c r="AE2737" s="1204"/>
      <c r="AF2737" s="75"/>
      <c r="AG2737" s="75"/>
      <c r="AH2737" s="75"/>
      <c r="AI2737" s="75"/>
      <c r="AJ2737" s="75"/>
      <c r="AK2737" s="75"/>
      <c r="AL2737" s="75"/>
      <c r="AM2737" s="75"/>
      <c r="AN2737" s="75"/>
      <c r="AO2737" s="75"/>
      <c r="AP2737" s="75"/>
      <c r="AQ2737" s="75"/>
      <c r="AR2737" s="75"/>
      <c r="AS2737" s="1286"/>
      <c r="AT2737" s="75"/>
      <c r="AU2737" s="1286"/>
      <c r="AV2737" s="1286"/>
      <c r="AW2737" s="75"/>
      <c r="AX2737" s="75"/>
      <c r="AY2737" s="1286"/>
      <c r="AZ2737" s="75"/>
      <c r="BA2737" s="75"/>
      <c r="BB2737" s="75"/>
      <c r="BC2737" s="75"/>
      <c r="BD2737" s="75"/>
      <c r="BE2737" s="75"/>
      <c r="BF2737" s="75"/>
      <c r="BG2737" s="75"/>
      <c r="BH2737" s="75"/>
      <c r="BI2737" s="75"/>
      <c r="BJ2737" s="75"/>
      <c r="BK2737" s="75"/>
      <c r="BL2737" s="75"/>
      <c r="BM2737" s="75"/>
      <c r="BN2737" s="75"/>
      <c r="BO2737" s="75"/>
      <c r="BP2737" s="75"/>
      <c r="BQ2737" s="75"/>
      <c r="BR2737" s="75"/>
      <c r="BS2737" s="75"/>
      <c r="BT2737" s="75"/>
      <c r="BU2737" s="75"/>
      <c r="BV2737" s="75"/>
      <c r="BW2737" s="1286"/>
      <c r="BX2737" s="75"/>
      <c r="BY2737" s="75"/>
      <c r="BZ2737" s="75"/>
      <c r="CA2737" s="75"/>
      <c r="CB2737" s="75"/>
      <c r="CC2737" s="1286"/>
      <c r="CD2737" s="75"/>
      <c r="CE2737" s="75"/>
      <c r="CF2737" s="75"/>
      <c r="CG2737" s="75"/>
      <c r="CH2737" s="75"/>
      <c r="CI2737" s="1286"/>
      <c r="CJ2737" s="75"/>
      <c r="CK2737" s="1286"/>
      <c r="CL2737" s="75"/>
      <c r="CM2737" s="75"/>
      <c r="CN2737" s="75"/>
      <c r="CO2737" s="75"/>
      <c r="CP2737" s="75"/>
      <c r="CQ2737" s="75"/>
      <c r="CR2737" s="75"/>
      <c r="CS2737" s="75"/>
      <c r="CT2737" s="75"/>
      <c r="CU2737" s="75"/>
      <c r="CV2737" s="75"/>
      <c r="CW2737" s="75"/>
      <c r="CX2737" s="1286"/>
      <c r="CY2737" s="75"/>
      <c r="CZ2737" s="75"/>
      <c r="DA2737" s="75"/>
      <c r="DB2737" s="75"/>
      <c r="DC2737" s="75"/>
      <c r="DD2737" s="75"/>
      <c r="DE2737" s="75"/>
      <c r="DF2737" s="75"/>
      <c r="DG2737" s="1286"/>
      <c r="DH2737" s="75"/>
      <c r="DI2737" s="1286"/>
      <c r="DJ2737" s="75"/>
      <c r="DK2737" s="75"/>
      <c r="DL2737" s="75"/>
      <c r="DM2737" s="75"/>
      <c r="DN2737" s="75"/>
      <c r="DO2737" s="75"/>
      <c r="DP2737" s="75"/>
      <c r="DQ2737" s="75"/>
      <c r="DR2737" s="75"/>
      <c r="DS2737" s="75"/>
      <c r="DT2737" s="75"/>
      <c r="DU2737" s="75"/>
      <c r="DV2737" s="1286"/>
      <c r="DW2737" s="75"/>
      <c r="DX2737" s="75"/>
      <c r="DY2737" s="75"/>
      <c r="DZ2737" s="75"/>
      <c r="EA2737" s="75"/>
      <c r="EB2737" s="75"/>
      <c r="EC2737" s="75"/>
      <c r="ED2737" s="75"/>
      <c r="EE2737" s="75"/>
      <c r="EF2737" s="75"/>
      <c r="EG2737" s="75"/>
      <c r="EH2737" s="75"/>
      <c r="EI2737" s="75"/>
      <c r="EJ2737" s="75"/>
      <c r="EK2737" s="75"/>
      <c r="EL2737" s="75"/>
      <c r="EM2737" s="75"/>
      <c r="EN2737" s="75"/>
      <c r="EO2737" s="75"/>
      <c r="EP2737" s="75"/>
      <c r="EQ2737" s="75"/>
      <c r="ER2737" s="75"/>
      <c r="ES2737" s="75"/>
      <c r="ET2737" s="75"/>
      <c r="EU2737" s="75"/>
      <c r="EV2737" s="75"/>
      <c r="EW2737" s="75"/>
      <c r="EX2737" s="75"/>
      <c r="EY2737" s="75"/>
      <c r="EZ2737" s="75"/>
      <c r="FA2737" s="75"/>
      <c r="FB2737" s="1341"/>
      <c r="FC2737" s="75"/>
      <c r="FD2737" s="75"/>
    </row>
    <row r="2738">
      <c r="A2738" s="1340"/>
      <c r="B2738" s="786"/>
      <c r="C2738" s="1283"/>
      <c r="D2738" s="786"/>
      <c r="E2738" s="786"/>
      <c r="F2738" s="786"/>
      <c r="G2738" s="786"/>
      <c r="H2738" s="786"/>
      <c r="I2738" s="786"/>
      <c r="J2738" s="786"/>
      <c r="K2738" s="786"/>
      <c r="L2738" s="786"/>
      <c r="M2738" s="786"/>
      <c r="N2738" s="1284"/>
      <c r="O2738" s="1284"/>
      <c r="P2738" s="1285"/>
      <c r="Q2738" s="363"/>
      <c r="R2738" s="363"/>
      <c r="S2738" s="75"/>
      <c r="T2738" s="857"/>
      <c r="U2738" s="1209"/>
      <c r="V2738" s="1200"/>
      <c r="W2738" s="1200"/>
      <c r="X2738" s="1200"/>
      <c r="Y2738" s="1201"/>
      <c r="Z2738" s="1200"/>
      <c r="AA2738" s="1200"/>
      <c r="AB2738" s="1200"/>
      <c r="AC2738" s="1202"/>
      <c r="AD2738" s="1216"/>
      <c r="AE2738" s="1204"/>
      <c r="AF2738" s="75"/>
      <c r="AG2738" s="75"/>
      <c r="AH2738" s="75"/>
      <c r="AI2738" s="75"/>
      <c r="AJ2738" s="75"/>
      <c r="AK2738" s="75"/>
      <c r="AL2738" s="75"/>
      <c r="AM2738" s="75"/>
      <c r="AN2738" s="75"/>
      <c r="AO2738" s="75"/>
      <c r="AP2738" s="75"/>
      <c r="AQ2738" s="75"/>
      <c r="AR2738" s="75"/>
      <c r="AS2738" s="1286"/>
      <c r="AT2738" s="75"/>
      <c r="AU2738" s="1286"/>
      <c r="AV2738" s="1286"/>
      <c r="AW2738" s="75"/>
      <c r="AX2738" s="75"/>
      <c r="AY2738" s="1286"/>
      <c r="AZ2738" s="75"/>
      <c r="BA2738" s="75"/>
      <c r="BB2738" s="75"/>
      <c r="BC2738" s="75"/>
      <c r="BD2738" s="75"/>
      <c r="BE2738" s="75"/>
      <c r="BF2738" s="75"/>
      <c r="BG2738" s="75"/>
      <c r="BH2738" s="75"/>
      <c r="BI2738" s="75"/>
      <c r="BJ2738" s="75"/>
      <c r="BK2738" s="75"/>
      <c r="BL2738" s="75"/>
      <c r="BM2738" s="75"/>
      <c r="BN2738" s="75"/>
      <c r="BO2738" s="75"/>
      <c r="BP2738" s="75"/>
      <c r="BQ2738" s="75"/>
      <c r="BR2738" s="75"/>
      <c r="BS2738" s="75"/>
      <c r="BT2738" s="75"/>
      <c r="BU2738" s="75"/>
      <c r="BV2738" s="75"/>
      <c r="BW2738" s="1286"/>
      <c r="BX2738" s="75"/>
      <c r="BY2738" s="75"/>
      <c r="BZ2738" s="75"/>
      <c r="CA2738" s="75"/>
      <c r="CB2738" s="75"/>
      <c r="CC2738" s="1286"/>
      <c r="CD2738" s="75"/>
      <c r="CE2738" s="75"/>
      <c r="CF2738" s="75"/>
      <c r="CG2738" s="75"/>
      <c r="CH2738" s="75"/>
      <c r="CI2738" s="1286"/>
      <c r="CJ2738" s="75"/>
      <c r="CK2738" s="1286"/>
      <c r="CL2738" s="75"/>
      <c r="CM2738" s="75"/>
      <c r="CN2738" s="75"/>
      <c r="CO2738" s="75"/>
      <c r="CP2738" s="75"/>
      <c r="CQ2738" s="75"/>
      <c r="CR2738" s="75"/>
      <c r="CS2738" s="75"/>
      <c r="CT2738" s="75"/>
      <c r="CU2738" s="75"/>
      <c r="CV2738" s="75"/>
      <c r="CW2738" s="75"/>
      <c r="CX2738" s="1286"/>
      <c r="CY2738" s="75"/>
      <c r="CZ2738" s="75"/>
      <c r="DA2738" s="75"/>
      <c r="DB2738" s="75"/>
      <c r="DC2738" s="75"/>
      <c r="DD2738" s="75"/>
      <c r="DE2738" s="75"/>
      <c r="DF2738" s="75"/>
      <c r="DG2738" s="1286"/>
      <c r="DH2738" s="75"/>
      <c r="DI2738" s="1286"/>
      <c r="DJ2738" s="75"/>
      <c r="DK2738" s="75"/>
      <c r="DL2738" s="75"/>
      <c r="DM2738" s="75"/>
      <c r="DN2738" s="75"/>
      <c r="DO2738" s="75"/>
      <c r="DP2738" s="75"/>
      <c r="DQ2738" s="75"/>
      <c r="DR2738" s="75"/>
      <c r="DS2738" s="75"/>
      <c r="DT2738" s="75"/>
      <c r="DU2738" s="75"/>
      <c r="DV2738" s="1286"/>
      <c r="DW2738" s="75"/>
      <c r="DX2738" s="75"/>
      <c r="DY2738" s="75"/>
      <c r="DZ2738" s="75"/>
      <c r="EA2738" s="75"/>
      <c r="EB2738" s="75"/>
      <c r="EC2738" s="75"/>
      <c r="ED2738" s="75"/>
      <c r="EE2738" s="75"/>
      <c r="EF2738" s="75"/>
      <c r="EG2738" s="75"/>
      <c r="EH2738" s="75"/>
      <c r="EI2738" s="75"/>
      <c r="EJ2738" s="75"/>
      <c r="EK2738" s="75"/>
      <c r="EL2738" s="75"/>
      <c r="EM2738" s="75"/>
      <c r="EN2738" s="75"/>
      <c r="EO2738" s="75"/>
      <c r="EP2738" s="75"/>
      <c r="EQ2738" s="75"/>
      <c r="ER2738" s="75"/>
      <c r="ES2738" s="75"/>
      <c r="ET2738" s="75"/>
      <c r="EU2738" s="75"/>
      <c r="EV2738" s="75"/>
      <c r="EW2738" s="75"/>
      <c r="EX2738" s="75"/>
      <c r="EY2738" s="75"/>
      <c r="EZ2738" s="75"/>
      <c r="FA2738" s="75"/>
      <c r="FB2738" s="1341"/>
      <c r="FC2738" s="75"/>
      <c r="FD2738" s="75"/>
    </row>
    <row r="2739">
      <c r="A2739" s="1340"/>
      <c r="B2739" s="786"/>
      <c r="C2739" s="1283"/>
      <c r="D2739" s="786"/>
      <c r="E2739" s="786"/>
      <c r="F2739" s="786"/>
      <c r="G2739" s="786"/>
      <c r="H2739" s="786"/>
      <c r="I2739" s="786"/>
      <c r="J2739" s="786"/>
      <c r="K2739" s="786"/>
      <c r="L2739" s="786"/>
      <c r="M2739" s="786"/>
      <c r="N2739" s="1284"/>
      <c r="O2739" s="1284"/>
      <c r="P2739" s="1285"/>
      <c r="Q2739" s="363"/>
      <c r="R2739" s="363"/>
      <c r="S2739" s="75"/>
      <c r="T2739" s="857"/>
      <c r="U2739" s="1209"/>
      <c r="V2739" s="1200"/>
      <c r="W2739" s="1200"/>
      <c r="X2739" s="1200"/>
      <c r="Y2739" s="1201"/>
      <c r="Z2739" s="1200"/>
      <c r="AA2739" s="1200"/>
      <c r="AB2739" s="1200"/>
      <c r="AC2739" s="1202"/>
      <c r="AD2739" s="1216"/>
      <c r="AE2739" s="1204"/>
      <c r="AF2739" s="75"/>
      <c r="AG2739" s="75"/>
      <c r="AH2739" s="75"/>
      <c r="AI2739" s="75"/>
      <c r="AJ2739" s="75"/>
      <c r="AK2739" s="75"/>
      <c r="AL2739" s="75"/>
      <c r="AM2739" s="75"/>
      <c r="AN2739" s="75"/>
      <c r="AO2739" s="75"/>
      <c r="AP2739" s="75"/>
      <c r="AQ2739" s="75"/>
      <c r="AR2739" s="75"/>
      <c r="AS2739" s="1286"/>
      <c r="AT2739" s="75"/>
      <c r="AU2739" s="1286"/>
      <c r="AV2739" s="1286"/>
      <c r="AW2739" s="75"/>
      <c r="AX2739" s="75"/>
      <c r="AY2739" s="1286"/>
      <c r="AZ2739" s="75"/>
      <c r="BA2739" s="75"/>
      <c r="BB2739" s="75"/>
      <c r="BC2739" s="75"/>
      <c r="BD2739" s="75"/>
      <c r="BE2739" s="75"/>
      <c r="BF2739" s="75"/>
      <c r="BG2739" s="75"/>
      <c r="BH2739" s="75"/>
      <c r="BI2739" s="75"/>
      <c r="BJ2739" s="75"/>
      <c r="BK2739" s="75"/>
      <c r="BL2739" s="75"/>
      <c r="BM2739" s="75"/>
      <c r="BN2739" s="75"/>
      <c r="BO2739" s="75"/>
      <c r="BP2739" s="75"/>
      <c r="BQ2739" s="75"/>
      <c r="BR2739" s="75"/>
      <c r="BS2739" s="75"/>
      <c r="BT2739" s="75"/>
      <c r="BU2739" s="75"/>
      <c r="BV2739" s="75"/>
      <c r="BW2739" s="1286"/>
      <c r="BX2739" s="75"/>
      <c r="BY2739" s="75"/>
      <c r="BZ2739" s="75"/>
      <c r="CA2739" s="75"/>
      <c r="CB2739" s="75"/>
      <c r="CC2739" s="1286"/>
      <c r="CD2739" s="75"/>
      <c r="CE2739" s="75"/>
      <c r="CF2739" s="75"/>
      <c r="CG2739" s="75"/>
      <c r="CH2739" s="75"/>
      <c r="CI2739" s="1286"/>
      <c r="CJ2739" s="75"/>
      <c r="CK2739" s="1286"/>
      <c r="CL2739" s="75"/>
      <c r="CM2739" s="75"/>
      <c r="CN2739" s="75"/>
      <c r="CO2739" s="75"/>
      <c r="CP2739" s="75"/>
      <c r="CQ2739" s="75"/>
      <c r="CR2739" s="75"/>
      <c r="CS2739" s="75"/>
      <c r="CT2739" s="75"/>
      <c r="CU2739" s="75"/>
      <c r="CV2739" s="75"/>
      <c r="CW2739" s="75"/>
      <c r="CX2739" s="1286"/>
      <c r="CY2739" s="75"/>
      <c r="CZ2739" s="75"/>
      <c r="DA2739" s="75"/>
      <c r="DB2739" s="75"/>
      <c r="DC2739" s="75"/>
      <c r="DD2739" s="75"/>
      <c r="DE2739" s="75"/>
      <c r="DF2739" s="75"/>
      <c r="DG2739" s="1286"/>
      <c r="DH2739" s="75"/>
      <c r="DI2739" s="1286"/>
      <c r="DJ2739" s="75"/>
      <c r="DK2739" s="75"/>
      <c r="DL2739" s="75"/>
      <c r="DM2739" s="75"/>
      <c r="DN2739" s="75"/>
      <c r="DO2739" s="75"/>
      <c r="DP2739" s="75"/>
      <c r="DQ2739" s="75"/>
      <c r="DR2739" s="75"/>
      <c r="DS2739" s="75"/>
      <c r="DT2739" s="75"/>
      <c r="DU2739" s="75"/>
      <c r="DV2739" s="1286"/>
      <c r="DW2739" s="75"/>
      <c r="DX2739" s="75"/>
      <c r="DY2739" s="75"/>
      <c r="DZ2739" s="75"/>
      <c r="EA2739" s="75"/>
      <c r="EB2739" s="75"/>
      <c r="EC2739" s="75"/>
      <c r="ED2739" s="75"/>
      <c r="EE2739" s="75"/>
      <c r="EF2739" s="75"/>
      <c r="EG2739" s="75"/>
      <c r="EH2739" s="75"/>
      <c r="EI2739" s="75"/>
      <c r="EJ2739" s="75"/>
      <c r="EK2739" s="75"/>
      <c r="EL2739" s="75"/>
      <c r="EM2739" s="75"/>
      <c r="EN2739" s="75"/>
      <c r="EO2739" s="75"/>
      <c r="EP2739" s="75"/>
      <c r="EQ2739" s="75"/>
      <c r="ER2739" s="75"/>
      <c r="ES2739" s="75"/>
      <c r="ET2739" s="75"/>
      <c r="EU2739" s="75"/>
      <c r="EV2739" s="75"/>
      <c r="EW2739" s="75"/>
      <c r="EX2739" s="75"/>
      <c r="EY2739" s="75"/>
      <c r="EZ2739" s="75"/>
      <c r="FA2739" s="75"/>
      <c r="FB2739" s="1341"/>
      <c r="FC2739" s="75"/>
      <c r="FD2739" s="75"/>
    </row>
    <row r="2740">
      <c r="A2740" s="1340"/>
      <c r="B2740" s="786"/>
      <c r="C2740" s="1283"/>
      <c r="D2740" s="786"/>
      <c r="E2740" s="786"/>
      <c r="F2740" s="786"/>
      <c r="G2740" s="786"/>
      <c r="H2740" s="786"/>
      <c r="I2740" s="786"/>
      <c r="J2740" s="786"/>
      <c r="K2740" s="786"/>
      <c r="L2740" s="786"/>
      <c r="M2740" s="786"/>
      <c r="N2740" s="1284"/>
      <c r="O2740" s="1284"/>
      <c r="P2740" s="1285"/>
      <c r="Q2740" s="363"/>
      <c r="R2740" s="363"/>
      <c r="S2740" s="75"/>
      <c r="T2740" s="857"/>
      <c r="U2740" s="1209"/>
      <c r="V2740" s="1200"/>
      <c r="W2740" s="1200"/>
      <c r="X2740" s="1200"/>
      <c r="Y2740" s="1201"/>
      <c r="Z2740" s="1200"/>
      <c r="AA2740" s="1200"/>
      <c r="AB2740" s="1200"/>
      <c r="AC2740" s="1202"/>
      <c r="AD2740" s="1216"/>
      <c r="AE2740" s="1204"/>
      <c r="AF2740" s="75"/>
      <c r="AG2740" s="75"/>
      <c r="AH2740" s="75"/>
      <c r="AI2740" s="75"/>
      <c r="AJ2740" s="75"/>
      <c r="AK2740" s="75"/>
      <c r="AL2740" s="75"/>
      <c r="AM2740" s="75"/>
      <c r="AN2740" s="75"/>
      <c r="AO2740" s="75"/>
      <c r="AP2740" s="75"/>
      <c r="AQ2740" s="75"/>
      <c r="AR2740" s="75"/>
      <c r="AS2740" s="1286"/>
      <c r="AT2740" s="75"/>
      <c r="AU2740" s="1286"/>
      <c r="AV2740" s="1286"/>
      <c r="AW2740" s="75"/>
      <c r="AX2740" s="75"/>
      <c r="AY2740" s="1286"/>
      <c r="AZ2740" s="75"/>
      <c r="BA2740" s="75"/>
      <c r="BB2740" s="75"/>
      <c r="BC2740" s="75"/>
      <c r="BD2740" s="75"/>
      <c r="BE2740" s="75"/>
      <c r="BF2740" s="75"/>
      <c r="BG2740" s="75"/>
      <c r="BH2740" s="75"/>
      <c r="BI2740" s="75"/>
      <c r="BJ2740" s="75"/>
      <c r="BK2740" s="75"/>
      <c r="BL2740" s="75"/>
      <c r="BM2740" s="75"/>
      <c r="BN2740" s="75"/>
      <c r="BO2740" s="75"/>
      <c r="BP2740" s="75"/>
      <c r="BQ2740" s="75"/>
      <c r="BR2740" s="75"/>
      <c r="BS2740" s="75"/>
      <c r="BT2740" s="75"/>
      <c r="BU2740" s="75"/>
      <c r="BV2740" s="75"/>
      <c r="BW2740" s="1286"/>
      <c r="BX2740" s="75"/>
      <c r="BY2740" s="75"/>
      <c r="BZ2740" s="75"/>
      <c r="CA2740" s="75"/>
      <c r="CB2740" s="75"/>
      <c r="CC2740" s="1286"/>
      <c r="CD2740" s="75"/>
      <c r="CE2740" s="75"/>
      <c r="CF2740" s="75"/>
      <c r="CG2740" s="75"/>
      <c r="CH2740" s="75"/>
      <c r="CI2740" s="1286"/>
      <c r="CJ2740" s="75"/>
      <c r="CK2740" s="1286"/>
      <c r="CL2740" s="75"/>
      <c r="CM2740" s="75"/>
      <c r="CN2740" s="75"/>
      <c r="CO2740" s="75"/>
      <c r="CP2740" s="75"/>
      <c r="CQ2740" s="75"/>
      <c r="CR2740" s="75"/>
      <c r="CS2740" s="75"/>
      <c r="CT2740" s="75"/>
      <c r="CU2740" s="75"/>
      <c r="CV2740" s="75"/>
      <c r="CW2740" s="75"/>
      <c r="CX2740" s="1286"/>
      <c r="CY2740" s="75"/>
      <c r="CZ2740" s="75"/>
      <c r="DA2740" s="75"/>
      <c r="DB2740" s="75"/>
      <c r="DC2740" s="75"/>
      <c r="DD2740" s="75"/>
      <c r="DE2740" s="75"/>
      <c r="DF2740" s="75"/>
      <c r="DG2740" s="1286"/>
      <c r="DH2740" s="75"/>
      <c r="DI2740" s="1286"/>
      <c r="DJ2740" s="75"/>
      <c r="DK2740" s="75"/>
      <c r="DL2740" s="75"/>
      <c r="DM2740" s="75"/>
      <c r="DN2740" s="75"/>
      <c r="DO2740" s="75"/>
      <c r="DP2740" s="75"/>
      <c r="DQ2740" s="75"/>
      <c r="DR2740" s="75"/>
      <c r="DS2740" s="75"/>
      <c r="DT2740" s="75"/>
      <c r="DU2740" s="75"/>
      <c r="DV2740" s="1286"/>
      <c r="DW2740" s="75"/>
      <c r="DX2740" s="75"/>
      <c r="DY2740" s="75"/>
      <c r="DZ2740" s="75"/>
      <c r="EA2740" s="75"/>
      <c r="EB2740" s="75"/>
      <c r="EC2740" s="75"/>
      <c r="ED2740" s="75"/>
      <c r="EE2740" s="75"/>
      <c r="EF2740" s="75"/>
      <c r="EG2740" s="75"/>
      <c r="EH2740" s="75"/>
      <c r="EI2740" s="75"/>
      <c r="EJ2740" s="75"/>
      <c r="EK2740" s="75"/>
      <c r="EL2740" s="75"/>
      <c r="EM2740" s="75"/>
      <c r="EN2740" s="75"/>
      <c r="EO2740" s="75"/>
      <c r="EP2740" s="75"/>
      <c r="EQ2740" s="75"/>
      <c r="ER2740" s="75"/>
      <c r="ES2740" s="75"/>
      <c r="ET2740" s="75"/>
      <c r="EU2740" s="75"/>
      <c r="EV2740" s="75"/>
      <c r="EW2740" s="75"/>
      <c r="EX2740" s="75"/>
      <c r="EY2740" s="75"/>
      <c r="EZ2740" s="75"/>
      <c r="FA2740" s="75"/>
      <c r="FB2740" s="1341"/>
      <c r="FC2740" s="75"/>
      <c r="FD2740" s="75"/>
    </row>
    <row r="2741">
      <c r="A2741" s="1340"/>
      <c r="B2741" s="786"/>
      <c r="C2741" s="1283"/>
      <c r="D2741" s="786"/>
      <c r="E2741" s="786"/>
      <c r="F2741" s="786"/>
      <c r="G2741" s="786"/>
      <c r="H2741" s="786"/>
      <c r="I2741" s="786"/>
      <c r="J2741" s="786"/>
      <c r="K2741" s="786"/>
      <c r="L2741" s="786"/>
      <c r="M2741" s="786"/>
      <c r="N2741" s="1284"/>
      <c r="O2741" s="1284"/>
      <c r="P2741" s="1285"/>
      <c r="Q2741" s="363"/>
      <c r="R2741" s="363"/>
      <c r="S2741" s="75"/>
      <c r="T2741" s="857"/>
      <c r="U2741" s="1209"/>
      <c r="V2741" s="1200"/>
      <c r="W2741" s="1200"/>
      <c r="X2741" s="1200"/>
      <c r="Y2741" s="1201"/>
      <c r="Z2741" s="1200"/>
      <c r="AA2741" s="1200"/>
      <c r="AB2741" s="1200"/>
      <c r="AC2741" s="1202"/>
      <c r="AD2741" s="1216"/>
      <c r="AE2741" s="1204"/>
      <c r="AF2741" s="75"/>
      <c r="AG2741" s="75"/>
      <c r="AH2741" s="75"/>
      <c r="AI2741" s="75"/>
      <c r="AJ2741" s="75"/>
      <c r="AK2741" s="75"/>
      <c r="AL2741" s="75"/>
      <c r="AM2741" s="75"/>
      <c r="AN2741" s="75"/>
      <c r="AO2741" s="75"/>
      <c r="AP2741" s="75"/>
      <c r="AQ2741" s="75"/>
      <c r="AR2741" s="75"/>
      <c r="AS2741" s="1286"/>
      <c r="AT2741" s="75"/>
      <c r="AU2741" s="1286"/>
      <c r="AV2741" s="1286"/>
      <c r="AW2741" s="75"/>
      <c r="AX2741" s="75"/>
      <c r="AY2741" s="1286"/>
      <c r="AZ2741" s="75"/>
      <c r="BA2741" s="75"/>
      <c r="BB2741" s="75"/>
      <c r="BC2741" s="75"/>
      <c r="BD2741" s="75"/>
      <c r="BE2741" s="75"/>
      <c r="BF2741" s="75"/>
      <c r="BG2741" s="75"/>
      <c r="BH2741" s="75"/>
      <c r="BI2741" s="75"/>
      <c r="BJ2741" s="75"/>
      <c r="BK2741" s="75"/>
      <c r="BL2741" s="75"/>
      <c r="BM2741" s="75"/>
      <c r="BN2741" s="75"/>
      <c r="BO2741" s="75"/>
      <c r="BP2741" s="75"/>
      <c r="BQ2741" s="75"/>
      <c r="BR2741" s="75"/>
      <c r="BS2741" s="75"/>
      <c r="BT2741" s="75"/>
      <c r="BU2741" s="75"/>
      <c r="BV2741" s="75"/>
      <c r="BW2741" s="1286"/>
      <c r="BX2741" s="75"/>
      <c r="BY2741" s="75"/>
      <c r="BZ2741" s="75"/>
      <c r="CA2741" s="75"/>
      <c r="CB2741" s="75"/>
      <c r="CC2741" s="1286"/>
      <c r="CD2741" s="75"/>
      <c r="CE2741" s="75"/>
      <c r="CF2741" s="75"/>
      <c r="CG2741" s="75"/>
      <c r="CH2741" s="75"/>
      <c r="CI2741" s="1286"/>
      <c r="CJ2741" s="75"/>
      <c r="CK2741" s="1286"/>
      <c r="CL2741" s="75"/>
      <c r="CM2741" s="75"/>
      <c r="CN2741" s="75"/>
      <c r="CO2741" s="75"/>
      <c r="CP2741" s="75"/>
      <c r="CQ2741" s="75"/>
      <c r="CR2741" s="75"/>
      <c r="CS2741" s="75"/>
      <c r="CT2741" s="75"/>
      <c r="CU2741" s="75"/>
      <c r="CV2741" s="75"/>
      <c r="CW2741" s="75"/>
      <c r="CX2741" s="1286"/>
      <c r="CY2741" s="75"/>
      <c r="CZ2741" s="75"/>
      <c r="DA2741" s="75"/>
      <c r="DB2741" s="75"/>
      <c r="DC2741" s="75"/>
      <c r="DD2741" s="75"/>
      <c r="DE2741" s="75"/>
      <c r="DF2741" s="75"/>
      <c r="DG2741" s="1286"/>
      <c r="DH2741" s="75"/>
      <c r="DI2741" s="1286"/>
      <c r="DJ2741" s="75"/>
      <c r="DK2741" s="75"/>
      <c r="DL2741" s="75"/>
      <c r="DM2741" s="75"/>
      <c r="DN2741" s="75"/>
      <c r="DO2741" s="75"/>
      <c r="DP2741" s="75"/>
      <c r="DQ2741" s="75"/>
      <c r="DR2741" s="75"/>
      <c r="DS2741" s="75"/>
      <c r="DT2741" s="75"/>
      <c r="DU2741" s="75"/>
      <c r="DV2741" s="1286"/>
      <c r="DW2741" s="75"/>
      <c r="DX2741" s="75"/>
      <c r="DY2741" s="75"/>
      <c r="DZ2741" s="75"/>
      <c r="EA2741" s="75"/>
      <c r="EB2741" s="75"/>
      <c r="EC2741" s="75"/>
      <c r="ED2741" s="75"/>
      <c r="EE2741" s="75"/>
      <c r="EF2741" s="75"/>
      <c r="EG2741" s="75"/>
      <c r="EH2741" s="75"/>
      <c r="EI2741" s="75"/>
      <c r="EJ2741" s="75"/>
      <c r="EK2741" s="75"/>
      <c r="EL2741" s="75"/>
      <c r="EM2741" s="75"/>
      <c r="EN2741" s="75"/>
      <c r="EO2741" s="75"/>
      <c r="EP2741" s="75"/>
      <c r="EQ2741" s="75"/>
      <c r="ER2741" s="75"/>
      <c r="ES2741" s="75"/>
      <c r="ET2741" s="75"/>
      <c r="EU2741" s="75"/>
      <c r="EV2741" s="75"/>
      <c r="EW2741" s="75"/>
      <c r="EX2741" s="75"/>
      <c r="EY2741" s="75"/>
      <c r="EZ2741" s="75"/>
      <c r="FA2741" s="75"/>
      <c r="FB2741" s="1341"/>
      <c r="FC2741" s="75"/>
      <c r="FD2741" s="75"/>
    </row>
    <row r="2742">
      <c r="A2742" s="1340"/>
      <c r="B2742" s="786"/>
      <c r="C2742" s="1283"/>
      <c r="D2742" s="786"/>
      <c r="E2742" s="786"/>
      <c r="F2742" s="786"/>
      <c r="G2742" s="786"/>
      <c r="H2742" s="786"/>
      <c r="I2742" s="786"/>
      <c r="J2742" s="786"/>
      <c r="K2742" s="786"/>
      <c r="L2742" s="786"/>
      <c r="M2742" s="786"/>
      <c r="N2742" s="1284"/>
      <c r="O2742" s="1284"/>
      <c r="P2742" s="1285"/>
      <c r="Q2742" s="363"/>
      <c r="R2742" s="363"/>
      <c r="S2742" s="75"/>
      <c r="T2742" s="857"/>
      <c r="U2742" s="1209"/>
      <c r="V2742" s="1200"/>
      <c r="W2742" s="1200"/>
      <c r="X2742" s="1200"/>
      <c r="Y2742" s="1201"/>
      <c r="Z2742" s="1200"/>
      <c r="AA2742" s="1200"/>
      <c r="AB2742" s="1200"/>
      <c r="AC2742" s="1202"/>
      <c r="AD2742" s="1216"/>
      <c r="AE2742" s="1204"/>
      <c r="AF2742" s="75"/>
      <c r="AG2742" s="75"/>
      <c r="AH2742" s="75"/>
      <c r="AI2742" s="75"/>
      <c r="AJ2742" s="75"/>
      <c r="AK2742" s="75"/>
      <c r="AL2742" s="75"/>
      <c r="AM2742" s="75"/>
      <c r="AN2742" s="75"/>
      <c r="AO2742" s="75"/>
      <c r="AP2742" s="75"/>
      <c r="AQ2742" s="75"/>
      <c r="AR2742" s="75"/>
      <c r="AS2742" s="1286"/>
      <c r="AT2742" s="75"/>
      <c r="AU2742" s="1286"/>
      <c r="AV2742" s="1286"/>
      <c r="AW2742" s="75"/>
      <c r="AX2742" s="75"/>
      <c r="AY2742" s="1286"/>
      <c r="AZ2742" s="75"/>
      <c r="BA2742" s="75"/>
      <c r="BB2742" s="75"/>
      <c r="BC2742" s="75"/>
      <c r="BD2742" s="75"/>
      <c r="BE2742" s="75"/>
      <c r="BF2742" s="75"/>
      <c r="BG2742" s="75"/>
      <c r="BH2742" s="75"/>
      <c r="BI2742" s="75"/>
      <c r="BJ2742" s="75"/>
      <c r="BK2742" s="75"/>
      <c r="BL2742" s="75"/>
      <c r="BM2742" s="75"/>
      <c r="BN2742" s="75"/>
      <c r="BO2742" s="75"/>
      <c r="BP2742" s="75"/>
      <c r="BQ2742" s="75"/>
      <c r="BR2742" s="75"/>
      <c r="BS2742" s="75"/>
      <c r="BT2742" s="75"/>
      <c r="BU2742" s="75"/>
      <c r="BV2742" s="75"/>
      <c r="BW2742" s="1286"/>
      <c r="BX2742" s="75"/>
      <c r="BY2742" s="75"/>
      <c r="BZ2742" s="75"/>
      <c r="CA2742" s="75"/>
      <c r="CB2742" s="75"/>
      <c r="CC2742" s="1286"/>
      <c r="CD2742" s="75"/>
      <c r="CE2742" s="75"/>
      <c r="CF2742" s="75"/>
      <c r="CG2742" s="75"/>
      <c r="CH2742" s="75"/>
      <c r="CI2742" s="1286"/>
      <c r="CJ2742" s="75"/>
      <c r="CK2742" s="1286"/>
      <c r="CL2742" s="75"/>
      <c r="CM2742" s="75"/>
      <c r="CN2742" s="75"/>
      <c r="CO2742" s="75"/>
      <c r="CP2742" s="75"/>
      <c r="CQ2742" s="75"/>
      <c r="CR2742" s="75"/>
      <c r="CS2742" s="75"/>
      <c r="CT2742" s="75"/>
      <c r="CU2742" s="75"/>
      <c r="CV2742" s="75"/>
      <c r="CW2742" s="75"/>
      <c r="CX2742" s="1286"/>
      <c r="CY2742" s="75"/>
      <c r="CZ2742" s="75"/>
      <c r="DA2742" s="75"/>
      <c r="DB2742" s="75"/>
      <c r="DC2742" s="75"/>
      <c r="DD2742" s="75"/>
      <c r="DE2742" s="75"/>
      <c r="DF2742" s="75"/>
      <c r="DG2742" s="1286"/>
      <c r="DH2742" s="75"/>
      <c r="DI2742" s="1286"/>
      <c r="DJ2742" s="75"/>
      <c r="DK2742" s="75"/>
      <c r="DL2742" s="75"/>
      <c r="DM2742" s="75"/>
      <c r="DN2742" s="75"/>
      <c r="DO2742" s="75"/>
      <c r="DP2742" s="75"/>
      <c r="DQ2742" s="75"/>
      <c r="DR2742" s="75"/>
      <c r="DS2742" s="75"/>
      <c r="DT2742" s="75"/>
      <c r="DU2742" s="75"/>
      <c r="DV2742" s="1286"/>
      <c r="DW2742" s="75"/>
      <c r="DX2742" s="75"/>
      <c r="DY2742" s="75"/>
      <c r="DZ2742" s="75"/>
      <c r="EA2742" s="75"/>
      <c r="EB2742" s="75"/>
      <c r="EC2742" s="75"/>
      <c r="ED2742" s="75"/>
      <c r="EE2742" s="75"/>
      <c r="EF2742" s="75"/>
      <c r="EG2742" s="75"/>
      <c r="EH2742" s="75"/>
      <c r="EI2742" s="75"/>
      <c r="EJ2742" s="75"/>
      <c r="EK2742" s="75"/>
      <c r="EL2742" s="75"/>
      <c r="EM2742" s="75"/>
      <c r="EN2742" s="75"/>
      <c r="EO2742" s="75"/>
      <c r="EP2742" s="75"/>
      <c r="EQ2742" s="75"/>
      <c r="ER2742" s="75"/>
      <c r="ES2742" s="75"/>
      <c r="ET2742" s="75"/>
      <c r="EU2742" s="75"/>
      <c r="EV2742" s="75"/>
      <c r="EW2742" s="75"/>
      <c r="EX2742" s="75"/>
      <c r="EY2742" s="75"/>
      <c r="EZ2742" s="75"/>
      <c r="FA2742" s="75"/>
      <c r="FB2742" s="1341"/>
      <c r="FC2742" s="75"/>
      <c r="FD2742" s="75"/>
    </row>
    <row r="2743">
      <c r="A2743" s="1340"/>
      <c r="B2743" s="786"/>
      <c r="C2743" s="1283"/>
      <c r="D2743" s="786"/>
      <c r="E2743" s="786"/>
      <c r="F2743" s="786"/>
      <c r="G2743" s="786"/>
      <c r="H2743" s="786"/>
      <c r="I2743" s="786"/>
      <c r="J2743" s="786"/>
      <c r="K2743" s="786"/>
      <c r="L2743" s="786"/>
      <c r="M2743" s="786"/>
      <c r="N2743" s="1284"/>
      <c r="O2743" s="1284"/>
      <c r="P2743" s="1285"/>
      <c r="Q2743" s="363"/>
      <c r="R2743" s="363"/>
      <c r="S2743" s="75"/>
      <c r="T2743" s="857"/>
      <c r="U2743" s="1209"/>
      <c r="V2743" s="1200"/>
      <c r="W2743" s="1200"/>
      <c r="X2743" s="1200"/>
      <c r="Y2743" s="1201"/>
      <c r="Z2743" s="1200"/>
      <c r="AA2743" s="1200"/>
      <c r="AB2743" s="1200"/>
      <c r="AC2743" s="1202"/>
      <c r="AD2743" s="1216"/>
      <c r="AE2743" s="1204"/>
      <c r="AF2743" s="75"/>
      <c r="AG2743" s="75"/>
      <c r="AH2743" s="75"/>
      <c r="AI2743" s="75"/>
      <c r="AJ2743" s="75"/>
      <c r="AK2743" s="75"/>
      <c r="AL2743" s="75"/>
      <c r="AM2743" s="75"/>
      <c r="AN2743" s="75"/>
      <c r="AO2743" s="75"/>
      <c r="AP2743" s="75"/>
      <c r="AQ2743" s="75"/>
      <c r="AR2743" s="75"/>
      <c r="AS2743" s="1286"/>
      <c r="AT2743" s="75"/>
      <c r="AU2743" s="1286"/>
      <c r="AV2743" s="1286"/>
      <c r="AW2743" s="75"/>
      <c r="AX2743" s="75"/>
      <c r="AY2743" s="1286"/>
      <c r="AZ2743" s="75"/>
      <c r="BA2743" s="75"/>
      <c r="BB2743" s="75"/>
      <c r="BC2743" s="75"/>
      <c r="BD2743" s="75"/>
      <c r="BE2743" s="75"/>
      <c r="BF2743" s="75"/>
      <c r="BG2743" s="75"/>
      <c r="BH2743" s="75"/>
      <c r="BI2743" s="75"/>
      <c r="BJ2743" s="75"/>
      <c r="BK2743" s="75"/>
      <c r="BL2743" s="75"/>
      <c r="BM2743" s="75"/>
      <c r="BN2743" s="75"/>
      <c r="BO2743" s="75"/>
      <c r="BP2743" s="75"/>
      <c r="BQ2743" s="75"/>
      <c r="BR2743" s="75"/>
      <c r="BS2743" s="75"/>
      <c r="BT2743" s="75"/>
      <c r="BU2743" s="75"/>
      <c r="BV2743" s="75"/>
      <c r="BW2743" s="1286"/>
      <c r="BX2743" s="75"/>
      <c r="BY2743" s="75"/>
      <c r="BZ2743" s="75"/>
      <c r="CA2743" s="75"/>
      <c r="CB2743" s="75"/>
      <c r="CC2743" s="1286"/>
      <c r="CD2743" s="75"/>
      <c r="CE2743" s="75"/>
      <c r="CF2743" s="75"/>
      <c r="CG2743" s="75"/>
      <c r="CH2743" s="75"/>
      <c r="CI2743" s="1286"/>
      <c r="CJ2743" s="75"/>
      <c r="CK2743" s="1286"/>
      <c r="CL2743" s="75"/>
      <c r="CM2743" s="75"/>
      <c r="CN2743" s="75"/>
      <c r="CO2743" s="75"/>
      <c r="CP2743" s="75"/>
      <c r="CQ2743" s="75"/>
      <c r="CR2743" s="75"/>
      <c r="CS2743" s="75"/>
      <c r="CT2743" s="75"/>
      <c r="CU2743" s="75"/>
      <c r="CV2743" s="75"/>
      <c r="CW2743" s="75"/>
      <c r="CX2743" s="1286"/>
      <c r="CY2743" s="75"/>
      <c r="CZ2743" s="75"/>
      <c r="DA2743" s="75"/>
      <c r="DB2743" s="75"/>
      <c r="DC2743" s="75"/>
      <c r="DD2743" s="75"/>
      <c r="DE2743" s="75"/>
      <c r="DF2743" s="75"/>
      <c r="DG2743" s="1286"/>
      <c r="DH2743" s="75"/>
      <c r="DI2743" s="1286"/>
      <c r="DJ2743" s="75"/>
      <c r="DK2743" s="75"/>
      <c r="DL2743" s="75"/>
      <c r="DM2743" s="75"/>
      <c r="DN2743" s="75"/>
      <c r="DO2743" s="75"/>
      <c r="DP2743" s="75"/>
      <c r="DQ2743" s="75"/>
      <c r="DR2743" s="75"/>
      <c r="DS2743" s="75"/>
      <c r="DT2743" s="75"/>
      <c r="DU2743" s="75"/>
      <c r="DV2743" s="1286"/>
      <c r="DW2743" s="75"/>
      <c r="DX2743" s="75"/>
      <c r="DY2743" s="75"/>
      <c r="DZ2743" s="75"/>
      <c r="EA2743" s="75"/>
      <c r="EB2743" s="75"/>
      <c r="EC2743" s="75"/>
      <c r="ED2743" s="75"/>
      <c r="EE2743" s="75"/>
      <c r="EF2743" s="75"/>
      <c r="EG2743" s="75"/>
      <c r="EH2743" s="75"/>
      <c r="EI2743" s="75"/>
      <c r="EJ2743" s="75"/>
      <c r="EK2743" s="75"/>
      <c r="EL2743" s="75"/>
      <c r="EM2743" s="75"/>
      <c r="EN2743" s="75"/>
      <c r="EO2743" s="75"/>
      <c r="EP2743" s="75"/>
      <c r="EQ2743" s="75"/>
      <c r="ER2743" s="75"/>
      <c r="ES2743" s="75"/>
      <c r="ET2743" s="75"/>
      <c r="EU2743" s="75"/>
      <c r="EV2743" s="75"/>
      <c r="EW2743" s="75"/>
      <c r="EX2743" s="75"/>
      <c r="EY2743" s="75"/>
      <c r="EZ2743" s="75"/>
      <c r="FA2743" s="75"/>
      <c r="FB2743" s="1341"/>
      <c r="FC2743" s="75"/>
      <c r="FD2743" s="75"/>
    </row>
    <row r="2744">
      <c r="A2744" s="1340"/>
      <c r="B2744" s="786"/>
      <c r="C2744" s="1283"/>
      <c r="D2744" s="786"/>
      <c r="E2744" s="786"/>
      <c r="F2744" s="786"/>
      <c r="G2744" s="786"/>
      <c r="H2744" s="786"/>
      <c r="I2744" s="786"/>
      <c r="J2744" s="786"/>
      <c r="K2744" s="786"/>
      <c r="L2744" s="786"/>
      <c r="M2744" s="786"/>
      <c r="N2744" s="1284"/>
      <c r="O2744" s="1284"/>
      <c r="P2744" s="1285"/>
      <c r="Q2744" s="363"/>
      <c r="R2744" s="363"/>
      <c r="S2744" s="75"/>
      <c r="T2744" s="857"/>
      <c r="U2744" s="1209"/>
      <c r="V2744" s="1200"/>
      <c r="W2744" s="1200"/>
      <c r="X2744" s="1200"/>
      <c r="Y2744" s="1201"/>
      <c r="Z2744" s="1200"/>
      <c r="AA2744" s="1200"/>
      <c r="AB2744" s="1200"/>
      <c r="AC2744" s="1202"/>
      <c r="AD2744" s="1216"/>
      <c r="AE2744" s="1204"/>
      <c r="AF2744" s="75"/>
      <c r="AG2744" s="75"/>
      <c r="AH2744" s="75"/>
      <c r="AI2744" s="75"/>
      <c r="AJ2744" s="75"/>
      <c r="AK2744" s="75"/>
      <c r="AL2744" s="75"/>
      <c r="AM2744" s="75"/>
      <c r="AN2744" s="75"/>
      <c r="AO2744" s="75"/>
      <c r="AP2744" s="75"/>
      <c r="AQ2744" s="75"/>
      <c r="AR2744" s="75"/>
      <c r="AS2744" s="1286"/>
      <c r="AT2744" s="75"/>
      <c r="AU2744" s="1286"/>
      <c r="AV2744" s="1286"/>
      <c r="AW2744" s="75"/>
      <c r="AX2744" s="75"/>
      <c r="AY2744" s="1286"/>
      <c r="AZ2744" s="75"/>
      <c r="BA2744" s="75"/>
      <c r="BB2744" s="75"/>
      <c r="BC2744" s="75"/>
      <c r="BD2744" s="75"/>
      <c r="BE2744" s="75"/>
      <c r="BF2744" s="75"/>
      <c r="BG2744" s="75"/>
      <c r="BH2744" s="75"/>
      <c r="BI2744" s="75"/>
      <c r="BJ2744" s="75"/>
      <c r="BK2744" s="75"/>
      <c r="BL2744" s="75"/>
      <c r="BM2744" s="75"/>
      <c r="BN2744" s="75"/>
      <c r="BO2744" s="75"/>
      <c r="BP2744" s="75"/>
      <c r="BQ2744" s="75"/>
      <c r="BR2744" s="75"/>
      <c r="BS2744" s="75"/>
      <c r="BT2744" s="75"/>
      <c r="BU2744" s="75"/>
      <c r="BV2744" s="75"/>
      <c r="BW2744" s="1286"/>
      <c r="BX2744" s="75"/>
      <c r="BY2744" s="75"/>
      <c r="BZ2744" s="75"/>
      <c r="CA2744" s="75"/>
      <c r="CB2744" s="75"/>
      <c r="CC2744" s="1286"/>
      <c r="CD2744" s="75"/>
      <c r="CE2744" s="75"/>
      <c r="CF2744" s="75"/>
      <c r="CG2744" s="75"/>
      <c r="CH2744" s="75"/>
      <c r="CI2744" s="1286"/>
      <c r="CJ2744" s="75"/>
      <c r="CK2744" s="1286"/>
      <c r="CL2744" s="75"/>
      <c r="CM2744" s="75"/>
      <c r="CN2744" s="75"/>
      <c r="CO2744" s="75"/>
      <c r="CP2744" s="75"/>
      <c r="CQ2744" s="75"/>
      <c r="CR2744" s="75"/>
      <c r="CS2744" s="75"/>
      <c r="CT2744" s="75"/>
      <c r="CU2744" s="75"/>
      <c r="CV2744" s="75"/>
      <c r="CW2744" s="75"/>
      <c r="CX2744" s="1286"/>
      <c r="CY2744" s="75"/>
      <c r="CZ2744" s="75"/>
      <c r="DA2744" s="75"/>
      <c r="DB2744" s="75"/>
      <c r="DC2744" s="75"/>
      <c r="DD2744" s="75"/>
      <c r="DE2744" s="75"/>
      <c r="DF2744" s="75"/>
      <c r="DG2744" s="1286"/>
      <c r="DH2744" s="75"/>
      <c r="DI2744" s="1286"/>
      <c r="DJ2744" s="75"/>
      <c r="DK2744" s="75"/>
      <c r="DL2744" s="75"/>
      <c r="DM2744" s="75"/>
      <c r="DN2744" s="75"/>
      <c r="DO2744" s="75"/>
      <c r="DP2744" s="75"/>
      <c r="DQ2744" s="75"/>
      <c r="DR2744" s="75"/>
      <c r="DS2744" s="75"/>
      <c r="DT2744" s="75"/>
      <c r="DU2744" s="75"/>
      <c r="DV2744" s="1286"/>
      <c r="DW2744" s="75"/>
      <c r="DX2744" s="75"/>
      <c r="DY2744" s="75"/>
      <c r="DZ2744" s="75"/>
      <c r="EA2744" s="75"/>
      <c r="EB2744" s="75"/>
      <c r="EC2744" s="75"/>
      <c r="ED2744" s="75"/>
      <c r="EE2744" s="75"/>
      <c r="EF2744" s="75"/>
      <c r="EG2744" s="75"/>
      <c r="EH2744" s="75"/>
      <c r="EI2744" s="75"/>
      <c r="EJ2744" s="75"/>
      <c r="EK2744" s="75"/>
      <c r="EL2744" s="75"/>
      <c r="EM2744" s="75"/>
      <c r="EN2744" s="75"/>
      <c r="EO2744" s="75"/>
      <c r="EP2744" s="75"/>
      <c r="EQ2744" s="75"/>
      <c r="ER2744" s="75"/>
      <c r="ES2744" s="75"/>
      <c r="ET2744" s="75"/>
      <c r="EU2744" s="75"/>
      <c r="EV2744" s="75"/>
      <c r="EW2744" s="75"/>
      <c r="EX2744" s="75"/>
      <c r="EY2744" s="75"/>
      <c r="EZ2744" s="75"/>
      <c r="FA2744" s="75"/>
      <c r="FB2744" s="1341"/>
      <c r="FC2744" s="75"/>
      <c r="FD2744" s="75"/>
    </row>
    <row r="2745">
      <c r="A2745" s="1340"/>
      <c r="B2745" s="786"/>
      <c r="C2745" s="1283"/>
      <c r="D2745" s="786"/>
      <c r="E2745" s="786"/>
      <c r="F2745" s="786"/>
      <c r="G2745" s="786"/>
      <c r="H2745" s="786"/>
      <c r="I2745" s="786"/>
      <c r="J2745" s="786"/>
      <c r="K2745" s="786"/>
      <c r="L2745" s="786"/>
      <c r="M2745" s="786"/>
      <c r="N2745" s="1284"/>
      <c r="O2745" s="1284"/>
      <c r="P2745" s="1285"/>
      <c r="Q2745" s="363"/>
      <c r="R2745" s="363"/>
      <c r="S2745" s="75"/>
      <c r="T2745" s="857"/>
      <c r="U2745" s="1209"/>
      <c r="V2745" s="1200"/>
      <c r="W2745" s="1200"/>
      <c r="X2745" s="1200"/>
      <c r="Y2745" s="1201"/>
      <c r="Z2745" s="1200"/>
      <c r="AA2745" s="1200"/>
      <c r="AB2745" s="1200"/>
      <c r="AC2745" s="1202"/>
      <c r="AD2745" s="1216"/>
      <c r="AE2745" s="1204"/>
      <c r="AF2745" s="75"/>
      <c r="AG2745" s="75"/>
      <c r="AH2745" s="75"/>
      <c r="AI2745" s="75"/>
      <c r="AJ2745" s="75"/>
      <c r="AK2745" s="75"/>
      <c r="AL2745" s="75"/>
      <c r="AM2745" s="75"/>
      <c r="AN2745" s="75"/>
      <c r="AO2745" s="75"/>
      <c r="AP2745" s="75"/>
      <c r="AQ2745" s="75"/>
      <c r="AR2745" s="75"/>
      <c r="AS2745" s="1286"/>
      <c r="AT2745" s="75"/>
      <c r="AU2745" s="1286"/>
      <c r="AV2745" s="1286"/>
      <c r="AW2745" s="75"/>
      <c r="AX2745" s="75"/>
      <c r="AY2745" s="1286"/>
      <c r="AZ2745" s="75"/>
      <c r="BA2745" s="75"/>
      <c r="BB2745" s="75"/>
      <c r="BC2745" s="75"/>
      <c r="BD2745" s="75"/>
      <c r="BE2745" s="75"/>
      <c r="BF2745" s="75"/>
      <c r="BG2745" s="75"/>
      <c r="BH2745" s="75"/>
      <c r="BI2745" s="75"/>
      <c r="BJ2745" s="75"/>
      <c r="BK2745" s="75"/>
      <c r="BL2745" s="75"/>
      <c r="BM2745" s="75"/>
      <c r="BN2745" s="75"/>
      <c r="BO2745" s="75"/>
      <c r="BP2745" s="75"/>
      <c r="BQ2745" s="75"/>
      <c r="BR2745" s="75"/>
      <c r="BS2745" s="75"/>
      <c r="BT2745" s="75"/>
      <c r="BU2745" s="75"/>
      <c r="BV2745" s="75"/>
      <c r="BW2745" s="1286"/>
      <c r="BX2745" s="75"/>
      <c r="BY2745" s="75"/>
      <c r="BZ2745" s="75"/>
      <c r="CA2745" s="75"/>
      <c r="CB2745" s="75"/>
      <c r="CC2745" s="1286"/>
      <c r="CD2745" s="75"/>
      <c r="CE2745" s="75"/>
      <c r="CF2745" s="75"/>
      <c r="CG2745" s="75"/>
      <c r="CH2745" s="75"/>
      <c r="CI2745" s="1286"/>
      <c r="CJ2745" s="75"/>
      <c r="CK2745" s="1286"/>
      <c r="CL2745" s="75"/>
      <c r="CM2745" s="75"/>
      <c r="CN2745" s="75"/>
      <c r="CO2745" s="75"/>
      <c r="CP2745" s="75"/>
      <c r="CQ2745" s="75"/>
      <c r="CR2745" s="75"/>
      <c r="CS2745" s="75"/>
      <c r="CT2745" s="75"/>
      <c r="CU2745" s="75"/>
      <c r="CV2745" s="75"/>
      <c r="CW2745" s="75"/>
      <c r="CX2745" s="1286"/>
      <c r="CY2745" s="75"/>
      <c r="CZ2745" s="75"/>
      <c r="DA2745" s="75"/>
      <c r="DB2745" s="75"/>
      <c r="DC2745" s="75"/>
      <c r="DD2745" s="75"/>
      <c r="DE2745" s="75"/>
      <c r="DF2745" s="75"/>
      <c r="DG2745" s="1286"/>
      <c r="DH2745" s="75"/>
      <c r="DI2745" s="1286"/>
      <c r="DJ2745" s="75"/>
      <c r="DK2745" s="75"/>
      <c r="DL2745" s="75"/>
      <c r="DM2745" s="75"/>
      <c r="DN2745" s="75"/>
      <c r="DO2745" s="75"/>
      <c r="DP2745" s="75"/>
      <c r="DQ2745" s="75"/>
      <c r="DR2745" s="75"/>
      <c r="DS2745" s="75"/>
      <c r="DT2745" s="75"/>
      <c r="DU2745" s="75"/>
      <c r="DV2745" s="1286"/>
      <c r="DW2745" s="75"/>
      <c r="DX2745" s="75"/>
      <c r="DY2745" s="75"/>
      <c r="DZ2745" s="75"/>
      <c r="EA2745" s="75"/>
      <c r="EB2745" s="75"/>
      <c r="EC2745" s="75"/>
      <c r="ED2745" s="75"/>
      <c r="EE2745" s="75"/>
      <c r="EF2745" s="75"/>
      <c r="EG2745" s="75"/>
      <c r="EH2745" s="75"/>
      <c r="EI2745" s="75"/>
      <c r="EJ2745" s="75"/>
      <c r="EK2745" s="75"/>
      <c r="EL2745" s="75"/>
      <c r="EM2745" s="75"/>
      <c r="EN2745" s="75"/>
      <c r="EO2745" s="75"/>
      <c r="EP2745" s="75"/>
      <c r="EQ2745" s="75"/>
      <c r="ER2745" s="75"/>
      <c r="ES2745" s="75"/>
      <c r="ET2745" s="75"/>
      <c r="EU2745" s="75"/>
      <c r="EV2745" s="75"/>
      <c r="EW2745" s="75"/>
      <c r="EX2745" s="75"/>
      <c r="EY2745" s="75"/>
      <c r="EZ2745" s="75"/>
      <c r="FA2745" s="75"/>
      <c r="FB2745" s="1341"/>
      <c r="FC2745" s="75"/>
      <c r="FD2745" s="75"/>
    </row>
    <row r="2746">
      <c r="A2746" s="1340"/>
      <c r="B2746" s="786"/>
      <c r="C2746" s="1283"/>
      <c r="D2746" s="786"/>
      <c r="E2746" s="786"/>
      <c r="F2746" s="786"/>
      <c r="G2746" s="786"/>
      <c r="H2746" s="786"/>
      <c r="I2746" s="786"/>
      <c r="J2746" s="786"/>
      <c r="K2746" s="786"/>
      <c r="L2746" s="786"/>
      <c r="M2746" s="786"/>
      <c r="N2746" s="1284"/>
      <c r="O2746" s="1284"/>
      <c r="P2746" s="1285"/>
      <c r="Q2746" s="363"/>
      <c r="R2746" s="363"/>
      <c r="S2746" s="75"/>
      <c r="T2746" s="857"/>
      <c r="U2746" s="1209"/>
      <c r="V2746" s="1200"/>
      <c r="W2746" s="1200"/>
      <c r="X2746" s="1200"/>
      <c r="Y2746" s="1201"/>
      <c r="Z2746" s="1200"/>
      <c r="AA2746" s="1200"/>
      <c r="AB2746" s="1200"/>
      <c r="AC2746" s="1202"/>
      <c r="AD2746" s="1216"/>
      <c r="AE2746" s="1204"/>
      <c r="AF2746" s="75"/>
      <c r="AG2746" s="75"/>
      <c r="AH2746" s="75"/>
      <c r="AI2746" s="75"/>
      <c r="AJ2746" s="75"/>
      <c r="AK2746" s="75"/>
      <c r="AL2746" s="75"/>
      <c r="AM2746" s="75"/>
      <c r="AN2746" s="75"/>
      <c r="AO2746" s="75"/>
      <c r="AP2746" s="75"/>
      <c r="AQ2746" s="75"/>
      <c r="AR2746" s="75"/>
      <c r="AS2746" s="1286"/>
      <c r="AT2746" s="75"/>
      <c r="AU2746" s="1286"/>
      <c r="AV2746" s="1286"/>
      <c r="AW2746" s="75"/>
      <c r="AX2746" s="75"/>
      <c r="AY2746" s="1286"/>
      <c r="AZ2746" s="75"/>
      <c r="BA2746" s="75"/>
      <c r="BB2746" s="75"/>
      <c r="BC2746" s="75"/>
      <c r="BD2746" s="75"/>
      <c r="BE2746" s="75"/>
      <c r="BF2746" s="75"/>
      <c r="BG2746" s="75"/>
      <c r="BH2746" s="75"/>
      <c r="BI2746" s="75"/>
      <c r="BJ2746" s="75"/>
      <c r="BK2746" s="75"/>
      <c r="BL2746" s="75"/>
      <c r="BM2746" s="75"/>
      <c r="BN2746" s="75"/>
      <c r="BO2746" s="75"/>
      <c r="BP2746" s="75"/>
      <c r="BQ2746" s="75"/>
      <c r="BR2746" s="75"/>
      <c r="BS2746" s="75"/>
      <c r="BT2746" s="75"/>
      <c r="BU2746" s="75"/>
      <c r="BV2746" s="75"/>
      <c r="BW2746" s="1286"/>
      <c r="BX2746" s="75"/>
      <c r="BY2746" s="75"/>
      <c r="BZ2746" s="75"/>
      <c r="CA2746" s="75"/>
      <c r="CB2746" s="75"/>
      <c r="CC2746" s="1286"/>
      <c r="CD2746" s="75"/>
      <c r="CE2746" s="75"/>
      <c r="CF2746" s="75"/>
      <c r="CG2746" s="75"/>
      <c r="CH2746" s="75"/>
      <c r="CI2746" s="1286"/>
      <c r="CJ2746" s="75"/>
      <c r="CK2746" s="1286"/>
      <c r="CL2746" s="75"/>
      <c r="CM2746" s="75"/>
      <c r="CN2746" s="75"/>
      <c r="CO2746" s="75"/>
      <c r="CP2746" s="75"/>
      <c r="CQ2746" s="75"/>
      <c r="CR2746" s="75"/>
      <c r="CS2746" s="75"/>
      <c r="CT2746" s="75"/>
      <c r="CU2746" s="75"/>
      <c r="CV2746" s="75"/>
      <c r="CW2746" s="75"/>
      <c r="CX2746" s="1286"/>
      <c r="CY2746" s="75"/>
      <c r="CZ2746" s="75"/>
      <c r="DA2746" s="75"/>
      <c r="DB2746" s="75"/>
      <c r="DC2746" s="75"/>
      <c r="DD2746" s="75"/>
      <c r="DE2746" s="75"/>
      <c r="DF2746" s="75"/>
      <c r="DG2746" s="1286"/>
      <c r="DH2746" s="75"/>
      <c r="DI2746" s="1286"/>
      <c r="DJ2746" s="75"/>
      <c r="DK2746" s="75"/>
      <c r="DL2746" s="75"/>
      <c r="DM2746" s="75"/>
      <c r="DN2746" s="75"/>
      <c r="DO2746" s="75"/>
      <c r="DP2746" s="75"/>
      <c r="DQ2746" s="75"/>
      <c r="DR2746" s="75"/>
      <c r="DS2746" s="75"/>
      <c r="DT2746" s="75"/>
      <c r="DU2746" s="75"/>
      <c r="DV2746" s="1286"/>
      <c r="DW2746" s="75"/>
      <c r="DX2746" s="75"/>
      <c r="DY2746" s="75"/>
      <c r="DZ2746" s="75"/>
      <c r="EA2746" s="75"/>
      <c r="EB2746" s="75"/>
      <c r="EC2746" s="75"/>
      <c r="ED2746" s="75"/>
      <c r="EE2746" s="75"/>
      <c r="EF2746" s="75"/>
      <c r="EG2746" s="75"/>
      <c r="EH2746" s="75"/>
      <c r="EI2746" s="75"/>
      <c r="EJ2746" s="75"/>
      <c r="EK2746" s="75"/>
      <c r="EL2746" s="75"/>
      <c r="EM2746" s="75"/>
      <c r="EN2746" s="75"/>
      <c r="EO2746" s="75"/>
      <c r="EP2746" s="75"/>
      <c r="EQ2746" s="75"/>
      <c r="ER2746" s="75"/>
      <c r="ES2746" s="75"/>
      <c r="ET2746" s="75"/>
      <c r="EU2746" s="75"/>
      <c r="EV2746" s="75"/>
      <c r="EW2746" s="75"/>
      <c r="EX2746" s="75"/>
      <c r="EY2746" s="75"/>
      <c r="EZ2746" s="75"/>
      <c r="FA2746" s="75"/>
      <c r="FB2746" s="1341"/>
      <c r="FC2746" s="75"/>
      <c r="FD2746" s="75"/>
    </row>
    <row r="2747">
      <c r="A2747" s="1340"/>
      <c r="B2747" s="786"/>
      <c r="C2747" s="1283"/>
      <c r="D2747" s="786"/>
      <c r="E2747" s="786"/>
      <c r="F2747" s="786"/>
      <c r="G2747" s="786"/>
      <c r="H2747" s="786"/>
      <c r="I2747" s="786"/>
      <c r="J2747" s="786"/>
      <c r="K2747" s="786"/>
      <c r="L2747" s="786"/>
      <c r="M2747" s="786"/>
      <c r="N2747" s="1284"/>
      <c r="O2747" s="1284"/>
      <c r="P2747" s="1285"/>
      <c r="Q2747" s="363"/>
      <c r="R2747" s="363"/>
      <c r="S2747" s="75"/>
      <c r="T2747" s="857"/>
      <c r="U2747" s="1209"/>
      <c r="V2747" s="1200"/>
      <c r="W2747" s="1200"/>
      <c r="X2747" s="1200"/>
      <c r="Y2747" s="1201"/>
      <c r="Z2747" s="1200"/>
      <c r="AA2747" s="1200"/>
      <c r="AB2747" s="1200"/>
      <c r="AC2747" s="1202"/>
      <c r="AD2747" s="1216"/>
      <c r="AE2747" s="1204"/>
      <c r="AF2747" s="75"/>
      <c r="AG2747" s="75"/>
      <c r="AH2747" s="75"/>
      <c r="AI2747" s="75"/>
      <c r="AJ2747" s="75"/>
      <c r="AK2747" s="75"/>
      <c r="AL2747" s="75"/>
      <c r="AM2747" s="75"/>
      <c r="AN2747" s="75"/>
      <c r="AO2747" s="75"/>
      <c r="AP2747" s="75"/>
      <c r="AQ2747" s="75"/>
      <c r="AR2747" s="75"/>
      <c r="AS2747" s="1286"/>
      <c r="AT2747" s="75"/>
      <c r="AU2747" s="1286"/>
      <c r="AV2747" s="1286"/>
      <c r="AW2747" s="75"/>
      <c r="AX2747" s="75"/>
      <c r="AY2747" s="1286"/>
      <c r="AZ2747" s="75"/>
      <c r="BA2747" s="75"/>
      <c r="BB2747" s="75"/>
      <c r="BC2747" s="75"/>
      <c r="BD2747" s="75"/>
      <c r="BE2747" s="75"/>
      <c r="BF2747" s="75"/>
      <c r="BG2747" s="75"/>
      <c r="BH2747" s="75"/>
      <c r="BI2747" s="75"/>
      <c r="BJ2747" s="75"/>
      <c r="BK2747" s="75"/>
      <c r="BL2747" s="75"/>
      <c r="BM2747" s="75"/>
      <c r="BN2747" s="75"/>
      <c r="BO2747" s="75"/>
      <c r="BP2747" s="75"/>
      <c r="BQ2747" s="75"/>
      <c r="BR2747" s="75"/>
      <c r="BS2747" s="75"/>
      <c r="BT2747" s="75"/>
      <c r="BU2747" s="75"/>
      <c r="BV2747" s="75"/>
      <c r="BW2747" s="1286"/>
      <c r="BX2747" s="75"/>
      <c r="BY2747" s="75"/>
      <c r="BZ2747" s="75"/>
      <c r="CA2747" s="75"/>
      <c r="CB2747" s="75"/>
      <c r="CC2747" s="1286"/>
      <c r="CD2747" s="75"/>
      <c r="CE2747" s="75"/>
      <c r="CF2747" s="75"/>
      <c r="CG2747" s="75"/>
      <c r="CH2747" s="75"/>
      <c r="CI2747" s="1286"/>
      <c r="CJ2747" s="75"/>
      <c r="CK2747" s="1286"/>
      <c r="CL2747" s="75"/>
      <c r="CM2747" s="75"/>
      <c r="CN2747" s="75"/>
      <c r="CO2747" s="75"/>
      <c r="CP2747" s="75"/>
      <c r="CQ2747" s="75"/>
      <c r="CR2747" s="75"/>
      <c r="CS2747" s="75"/>
      <c r="CT2747" s="75"/>
      <c r="CU2747" s="75"/>
      <c r="CV2747" s="75"/>
      <c r="CW2747" s="75"/>
      <c r="CX2747" s="1286"/>
      <c r="CY2747" s="75"/>
      <c r="CZ2747" s="75"/>
      <c r="DA2747" s="75"/>
      <c r="DB2747" s="75"/>
      <c r="DC2747" s="75"/>
      <c r="DD2747" s="75"/>
      <c r="DE2747" s="75"/>
      <c r="DF2747" s="75"/>
      <c r="DG2747" s="1286"/>
      <c r="DH2747" s="75"/>
      <c r="DI2747" s="1286"/>
      <c r="DJ2747" s="75"/>
      <c r="DK2747" s="75"/>
      <c r="DL2747" s="75"/>
      <c r="DM2747" s="75"/>
      <c r="DN2747" s="75"/>
      <c r="DO2747" s="75"/>
      <c r="DP2747" s="75"/>
      <c r="DQ2747" s="75"/>
      <c r="DR2747" s="75"/>
      <c r="DS2747" s="75"/>
      <c r="DT2747" s="75"/>
      <c r="DU2747" s="75"/>
      <c r="DV2747" s="1286"/>
      <c r="DW2747" s="75"/>
      <c r="DX2747" s="75"/>
      <c r="DY2747" s="75"/>
      <c r="DZ2747" s="75"/>
      <c r="EA2747" s="75"/>
      <c r="EB2747" s="75"/>
      <c r="EC2747" s="75"/>
      <c r="ED2747" s="75"/>
      <c r="EE2747" s="75"/>
      <c r="EF2747" s="75"/>
      <c r="EG2747" s="75"/>
      <c r="EH2747" s="75"/>
      <c r="EI2747" s="75"/>
      <c r="EJ2747" s="75"/>
      <c r="EK2747" s="75"/>
      <c r="EL2747" s="75"/>
      <c r="EM2747" s="75"/>
      <c r="EN2747" s="75"/>
      <c r="EO2747" s="75"/>
      <c r="EP2747" s="75"/>
      <c r="EQ2747" s="75"/>
      <c r="ER2747" s="75"/>
      <c r="ES2747" s="75"/>
      <c r="ET2747" s="75"/>
      <c r="EU2747" s="75"/>
      <c r="EV2747" s="75"/>
      <c r="EW2747" s="75"/>
      <c r="EX2747" s="75"/>
      <c r="EY2747" s="75"/>
      <c r="EZ2747" s="75"/>
      <c r="FA2747" s="75"/>
      <c r="FB2747" s="1341"/>
      <c r="FC2747" s="75"/>
      <c r="FD2747" s="75"/>
    </row>
    <row r="2748">
      <c r="A2748" s="1340"/>
      <c r="B2748" s="786"/>
      <c r="C2748" s="1283"/>
      <c r="D2748" s="786"/>
      <c r="E2748" s="786"/>
      <c r="F2748" s="786"/>
      <c r="G2748" s="786"/>
      <c r="H2748" s="786"/>
      <c r="I2748" s="786"/>
      <c r="J2748" s="786"/>
      <c r="K2748" s="786"/>
      <c r="L2748" s="786"/>
      <c r="M2748" s="786"/>
      <c r="N2748" s="1284"/>
      <c r="O2748" s="1284"/>
      <c r="P2748" s="1285"/>
      <c r="Q2748" s="363"/>
      <c r="R2748" s="363"/>
      <c r="S2748" s="75"/>
      <c r="T2748" s="857"/>
      <c r="U2748" s="1209"/>
      <c r="V2748" s="1200"/>
      <c r="W2748" s="1200"/>
      <c r="X2748" s="1200"/>
      <c r="Y2748" s="1201"/>
      <c r="Z2748" s="1200"/>
      <c r="AA2748" s="1200"/>
      <c r="AB2748" s="1200"/>
      <c r="AC2748" s="1202"/>
      <c r="AD2748" s="1216"/>
      <c r="AE2748" s="1204"/>
      <c r="AF2748" s="75"/>
      <c r="AG2748" s="75"/>
      <c r="AH2748" s="75"/>
      <c r="AI2748" s="75"/>
      <c r="AJ2748" s="75"/>
      <c r="AK2748" s="75"/>
      <c r="AL2748" s="75"/>
      <c r="AM2748" s="75"/>
      <c r="AN2748" s="75"/>
      <c r="AO2748" s="75"/>
      <c r="AP2748" s="75"/>
      <c r="AQ2748" s="75"/>
      <c r="AR2748" s="75"/>
      <c r="AS2748" s="1286"/>
      <c r="AT2748" s="75"/>
      <c r="AU2748" s="1286"/>
      <c r="AV2748" s="1286"/>
      <c r="AW2748" s="75"/>
      <c r="AX2748" s="75"/>
      <c r="AY2748" s="1286"/>
      <c r="AZ2748" s="75"/>
      <c r="BA2748" s="75"/>
      <c r="BB2748" s="75"/>
      <c r="BC2748" s="75"/>
      <c r="BD2748" s="75"/>
      <c r="BE2748" s="75"/>
      <c r="BF2748" s="75"/>
      <c r="BG2748" s="75"/>
      <c r="BH2748" s="75"/>
      <c r="BI2748" s="75"/>
      <c r="BJ2748" s="75"/>
      <c r="BK2748" s="75"/>
      <c r="BL2748" s="75"/>
      <c r="BM2748" s="75"/>
      <c r="BN2748" s="75"/>
      <c r="BO2748" s="75"/>
      <c r="BP2748" s="75"/>
      <c r="BQ2748" s="75"/>
      <c r="BR2748" s="75"/>
      <c r="BS2748" s="75"/>
      <c r="BT2748" s="75"/>
      <c r="BU2748" s="75"/>
      <c r="BV2748" s="75"/>
      <c r="BW2748" s="1286"/>
      <c r="BX2748" s="75"/>
      <c r="BY2748" s="75"/>
      <c r="BZ2748" s="75"/>
      <c r="CA2748" s="75"/>
      <c r="CB2748" s="75"/>
      <c r="CC2748" s="1286"/>
      <c r="CD2748" s="75"/>
      <c r="CE2748" s="75"/>
      <c r="CF2748" s="75"/>
      <c r="CG2748" s="75"/>
      <c r="CH2748" s="75"/>
      <c r="CI2748" s="1286"/>
      <c r="CJ2748" s="75"/>
      <c r="CK2748" s="1286"/>
      <c r="CL2748" s="75"/>
      <c r="CM2748" s="75"/>
      <c r="CN2748" s="75"/>
      <c r="CO2748" s="75"/>
      <c r="CP2748" s="75"/>
      <c r="CQ2748" s="75"/>
      <c r="CR2748" s="75"/>
      <c r="CS2748" s="75"/>
      <c r="CT2748" s="75"/>
      <c r="CU2748" s="75"/>
      <c r="CV2748" s="75"/>
      <c r="CW2748" s="75"/>
      <c r="CX2748" s="1286"/>
      <c r="CY2748" s="75"/>
      <c r="CZ2748" s="75"/>
      <c r="DA2748" s="75"/>
      <c r="DB2748" s="75"/>
      <c r="DC2748" s="75"/>
      <c r="DD2748" s="75"/>
      <c r="DE2748" s="75"/>
      <c r="DF2748" s="75"/>
      <c r="DG2748" s="1286"/>
      <c r="DH2748" s="75"/>
      <c r="DI2748" s="1286"/>
      <c r="DJ2748" s="75"/>
      <c r="DK2748" s="75"/>
      <c r="DL2748" s="75"/>
      <c r="DM2748" s="75"/>
      <c r="DN2748" s="75"/>
      <c r="DO2748" s="75"/>
      <c r="DP2748" s="75"/>
      <c r="DQ2748" s="75"/>
      <c r="DR2748" s="75"/>
      <c r="DS2748" s="75"/>
      <c r="DT2748" s="75"/>
      <c r="DU2748" s="75"/>
      <c r="DV2748" s="1286"/>
      <c r="DW2748" s="75"/>
      <c r="DX2748" s="75"/>
      <c r="DY2748" s="75"/>
      <c r="DZ2748" s="75"/>
      <c r="EA2748" s="75"/>
      <c r="EB2748" s="75"/>
      <c r="EC2748" s="75"/>
      <c r="ED2748" s="75"/>
      <c r="EE2748" s="75"/>
      <c r="EF2748" s="75"/>
      <c r="EG2748" s="75"/>
      <c r="EH2748" s="75"/>
      <c r="EI2748" s="75"/>
      <c r="EJ2748" s="75"/>
      <c r="EK2748" s="75"/>
      <c r="EL2748" s="75"/>
      <c r="EM2748" s="75"/>
      <c r="EN2748" s="75"/>
      <c r="EO2748" s="75"/>
      <c r="EP2748" s="75"/>
      <c r="EQ2748" s="75"/>
      <c r="ER2748" s="75"/>
      <c r="ES2748" s="75"/>
      <c r="ET2748" s="75"/>
      <c r="EU2748" s="75"/>
      <c r="EV2748" s="75"/>
      <c r="EW2748" s="75"/>
      <c r="EX2748" s="75"/>
      <c r="EY2748" s="75"/>
      <c r="EZ2748" s="75"/>
      <c r="FA2748" s="75"/>
      <c r="FB2748" s="1341"/>
      <c r="FC2748" s="75"/>
      <c r="FD2748" s="75"/>
    </row>
    <row r="2749">
      <c r="A2749" s="1340"/>
      <c r="B2749" s="786"/>
      <c r="C2749" s="1283"/>
      <c r="D2749" s="786"/>
      <c r="E2749" s="786"/>
      <c r="F2749" s="786"/>
      <c r="G2749" s="786"/>
      <c r="H2749" s="786"/>
      <c r="I2749" s="786"/>
      <c r="J2749" s="786"/>
      <c r="K2749" s="786"/>
      <c r="L2749" s="786"/>
      <c r="M2749" s="786"/>
      <c r="N2749" s="1284"/>
      <c r="O2749" s="1284"/>
      <c r="P2749" s="1285"/>
      <c r="Q2749" s="363"/>
      <c r="R2749" s="363"/>
      <c r="S2749" s="75"/>
      <c r="T2749" s="857"/>
      <c r="U2749" s="1209"/>
      <c r="V2749" s="1200"/>
      <c r="W2749" s="1200"/>
      <c r="X2749" s="1200"/>
      <c r="Y2749" s="1201"/>
      <c r="Z2749" s="1200"/>
      <c r="AA2749" s="1200"/>
      <c r="AB2749" s="1200"/>
      <c r="AC2749" s="1202"/>
      <c r="AD2749" s="1216"/>
      <c r="AE2749" s="1204"/>
      <c r="AF2749" s="75"/>
      <c r="AG2749" s="75"/>
      <c r="AH2749" s="75"/>
      <c r="AI2749" s="75"/>
      <c r="AJ2749" s="75"/>
      <c r="AK2749" s="75"/>
      <c r="AL2749" s="75"/>
      <c r="AM2749" s="75"/>
      <c r="AN2749" s="75"/>
      <c r="AO2749" s="75"/>
      <c r="AP2749" s="75"/>
      <c r="AQ2749" s="75"/>
      <c r="AR2749" s="75"/>
      <c r="AS2749" s="1286"/>
      <c r="AT2749" s="75"/>
      <c r="AU2749" s="1286"/>
      <c r="AV2749" s="1286"/>
      <c r="AW2749" s="75"/>
      <c r="AX2749" s="75"/>
      <c r="AY2749" s="1286"/>
      <c r="AZ2749" s="75"/>
      <c r="BA2749" s="75"/>
      <c r="BB2749" s="75"/>
      <c r="BC2749" s="75"/>
      <c r="BD2749" s="75"/>
      <c r="BE2749" s="75"/>
      <c r="BF2749" s="75"/>
      <c r="BG2749" s="75"/>
      <c r="BH2749" s="75"/>
      <c r="BI2749" s="75"/>
      <c r="BJ2749" s="75"/>
      <c r="BK2749" s="75"/>
      <c r="BL2749" s="75"/>
      <c r="BM2749" s="75"/>
      <c r="BN2749" s="75"/>
      <c r="BO2749" s="75"/>
      <c r="BP2749" s="75"/>
      <c r="BQ2749" s="75"/>
      <c r="BR2749" s="75"/>
      <c r="BS2749" s="75"/>
      <c r="BT2749" s="75"/>
      <c r="BU2749" s="75"/>
      <c r="BV2749" s="75"/>
      <c r="BW2749" s="1286"/>
      <c r="BX2749" s="75"/>
      <c r="BY2749" s="75"/>
      <c r="BZ2749" s="75"/>
      <c r="CA2749" s="75"/>
      <c r="CB2749" s="75"/>
      <c r="CC2749" s="1286"/>
      <c r="CD2749" s="75"/>
      <c r="CE2749" s="75"/>
      <c r="CF2749" s="75"/>
      <c r="CG2749" s="75"/>
      <c r="CH2749" s="75"/>
      <c r="CI2749" s="1286"/>
      <c r="CJ2749" s="75"/>
      <c r="CK2749" s="1286"/>
      <c r="CL2749" s="75"/>
      <c r="CM2749" s="75"/>
      <c r="CN2749" s="75"/>
      <c r="CO2749" s="75"/>
      <c r="CP2749" s="75"/>
      <c r="CQ2749" s="75"/>
      <c r="CR2749" s="75"/>
      <c r="CS2749" s="75"/>
      <c r="CT2749" s="75"/>
      <c r="CU2749" s="75"/>
      <c r="CV2749" s="75"/>
      <c r="CW2749" s="75"/>
      <c r="CX2749" s="1286"/>
      <c r="CY2749" s="75"/>
      <c r="CZ2749" s="75"/>
      <c r="DA2749" s="75"/>
      <c r="DB2749" s="75"/>
      <c r="DC2749" s="75"/>
      <c r="DD2749" s="75"/>
      <c r="DE2749" s="75"/>
      <c r="DF2749" s="75"/>
      <c r="DG2749" s="1286"/>
      <c r="DH2749" s="75"/>
      <c r="DI2749" s="1286"/>
      <c r="DJ2749" s="75"/>
      <c r="DK2749" s="75"/>
      <c r="DL2749" s="75"/>
      <c r="DM2749" s="75"/>
      <c r="DN2749" s="75"/>
      <c r="DO2749" s="75"/>
      <c r="DP2749" s="75"/>
      <c r="DQ2749" s="75"/>
      <c r="DR2749" s="75"/>
      <c r="DS2749" s="75"/>
      <c r="DT2749" s="75"/>
      <c r="DU2749" s="75"/>
      <c r="DV2749" s="1286"/>
      <c r="DW2749" s="75"/>
      <c r="DX2749" s="75"/>
      <c r="DY2749" s="75"/>
      <c r="DZ2749" s="75"/>
      <c r="EA2749" s="75"/>
      <c r="EB2749" s="75"/>
      <c r="EC2749" s="75"/>
      <c r="ED2749" s="75"/>
      <c r="EE2749" s="75"/>
      <c r="EF2749" s="75"/>
      <c r="EG2749" s="75"/>
      <c r="EH2749" s="75"/>
      <c r="EI2749" s="75"/>
      <c r="EJ2749" s="75"/>
      <c r="EK2749" s="75"/>
      <c r="EL2749" s="75"/>
      <c r="EM2749" s="75"/>
      <c r="EN2749" s="75"/>
      <c r="EO2749" s="75"/>
      <c r="EP2749" s="75"/>
      <c r="EQ2749" s="75"/>
      <c r="ER2749" s="75"/>
      <c r="ES2749" s="75"/>
      <c r="ET2749" s="75"/>
      <c r="EU2749" s="75"/>
      <c r="EV2749" s="75"/>
      <c r="EW2749" s="75"/>
      <c r="EX2749" s="75"/>
      <c r="EY2749" s="75"/>
      <c r="EZ2749" s="75"/>
      <c r="FA2749" s="75"/>
      <c r="FB2749" s="1341"/>
      <c r="FC2749" s="75"/>
      <c r="FD2749" s="75"/>
    </row>
    <row r="2750">
      <c r="A2750" s="1340"/>
      <c r="B2750" s="786"/>
      <c r="C2750" s="1283"/>
      <c r="D2750" s="786"/>
      <c r="E2750" s="786"/>
      <c r="F2750" s="786"/>
      <c r="G2750" s="786"/>
      <c r="H2750" s="786"/>
      <c r="I2750" s="786"/>
      <c r="J2750" s="786"/>
      <c r="K2750" s="786"/>
      <c r="L2750" s="786"/>
      <c r="M2750" s="786"/>
      <c r="N2750" s="1284"/>
      <c r="O2750" s="1284"/>
      <c r="P2750" s="1285"/>
      <c r="Q2750" s="363"/>
      <c r="R2750" s="363"/>
      <c r="S2750" s="75"/>
      <c r="T2750" s="857"/>
      <c r="U2750" s="1209"/>
      <c r="V2750" s="1200"/>
      <c r="W2750" s="1200"/>
      <c r="X2750" s="1200"/>
      <c r="Y2750" s="1201"/>
      <c r="Z2750" s="1200"/>
      <c r="AA2750" s="1200"/>
      <c r="AB2750" s="1200"/>
      <c r="AC2750" s="1202"/>
      <c r="AD2750" s="1216"/>
      <c r="AE2750" s="1204"/>
      <c r="AF2750" s="75"/>
      <c r="AG2750" s="75"/>
      <c r="AH2750" s="75"/>
      <c r="AI2750" s="75"/>
      <c r="AJ2750" s="75"/>
      <c r="AK2750" s="75"/>
      <c r="AL2750" s="75"/>
      <c r="AM2750" s="75"/>
      <c r="AN2750" s="75"/>
      <c r="AO2750" s="75"/>
      <c r="AP2750" s="75"/>
      <c r="AQ2750" s="75"/>
      <c r="AR2750" s="75"/>
      <c r="AS2750" s="1286"/>
      <c r="AT2750" s="75"/>
      <c r="AU2750" s="1286"/>
      <c r="AV2750" s="1286"/>
      <c r="AW2750" s="75"/>
      <c r="AX2750" s="75"/>
      <c r="AY2750" s="1286"/>
      <c r="AZ2750" s="75"/>
      <c r="BA2750" s="75"/>
      <c r="BB2750" s="75"/>
      <c r="BC2750" s="75"/>
      <c r="BD2750" s="75"/>
      <c r="BE2750" s="75"/>
      <c r="BF2750" s="75"/>
      <c r="BG2750" s="75"/>
      <c r="BH2750" s="75"/>
      <c r="BI2750" s="75"/>
      <c r="BJ2750" s="75"/>
      <c r="BK2750" s="75"/>
      <c r="BL2750" s="75"/>
      <c r="BM2750" s="75"/>
      <c r="BN2750" s="75"/>
      <c r="BO2750" s="75"/>
      <c r="BP2750" s="75"/>
      <c r="BQ2750" s="75"/>
      <c r="BR2750" s="75"/>
      <c r="BS2750" s="75"/>
      <c r="BT2750" s="75"/>
      <c r="BU2750" s="75"/>
      <c r="BV2750" s="75"/>
      <c r="BW2750" s="1286"/>
      <c r="BX2750" s="75"/>
      <c r="BY2750" s="75"/>
      <c r="BZ2750" s="75"/>
      <c r="CA2750" s="75"/>
      <c r="CB2750" s="75"/>
      <c r="CC2750" s="1286"/>
      <c r="CD2750" s="75"/>
      <c r="CE2750" s="75"/>
      <c r="CF2750" s="75"/>
      <c r="CG2750" s="75"/>
      <c r="CH2750" s="75"/>
      <c r="CI2750" s="1286"/>
      <c r="CJ2750" s="75"/>
      <c r="CK2750" s="1286"/>
      <c r="CL2750" s="75"/>
      <c r="CM2750" s="75"/>
      <c r="CN2750" s="75"/>
      <c r="CO2750" s="75"/>
      <c r="CP2750" s="75"/>
      <c r="CQ2750" s="75"/>
      <c r="CR2750" s="75"/>
      <c r="CS2750" s="75"/>
      <c r="CT2750" s="75"/>
      <c r="CU2750" s="75"/>
      <c r="CV2750" s="75"/>
      <c r="CW2750" s="75"/>
      <c r="CX2750" s="1286"/>
      <c r="CY2750" s="75"/>
      <c r="CZ2750" s="75"/>
      <c r="DA2750" s="75"/>
      <c r="DB2750" s="75"/>
      <c r="DC2750" s="75"/>
      <c r="DD2750" s="75"/>
      <c r="DE2750" s="75"/>
      <c r="DF2750" s="75"/>
      <c r="DG2750" s="1286"/>
      <c r="DH2750" s="75"/>
      <c r="DI2750" s="1286"/>
      <c r="DJ2750" s="75"/>
      <c r="DK2750" s="75"/>
      <c r="DL2750" s="75"/>
      <c r="DM2750" s="75"/>
      <c r="DN2750" s="75"/>
      <c r="DO2750" s="75"/>
      <c r="DP2750" s="75"/>
      <c r="DQ2750" s="75"/>
      <c r="DR2750" s="75"/>
      <c r="DS2750" s="75"/>
      <c r="DT2750" s="75"/>
      <c r="DU2750" s="75"/>
      <c r="DV2750" s="1286"/>
      <c r="DW2750" s="75"/>
      <c r="DX2750" s="75"/>
      <c r="DY2750" s="75"/>
      <c r="DZ2750" s="75"/>
      <c r="EA2750" s="75"/>
      <c r="EB2750" s="75"/>
      <c r="EC2750" s="75"/>
      <c r="ED2750" s="75"/>
      <c r="EE2750" s="75"/>
      <c r="EF2750" s="75"/>
      <c r="EG2750" s="75"/>
      <c r="EH2750" s="75"/>
      <c r="EI2750" s="75"/>
      <c r="EJ2750" s="75"/>
      <c r="EK2750" s="75"/>
      <c r="EL2750" s="75"/>
      <c r="EM2750" s="75"/>
      <c r="EN2750" s="75"/>
      <c r="EO2750" s="75"/>
      <c r="EP2750" s="75"/>
      <c r="EQ2750" s="75"/>
      <c r="ER2750" s="75"/>
      <c r="ES2750" s="75"/>
      <c r="ET2750" s="75"/>
      <c r="EU2750" s="75"/>
      <c r="EV2750" s="75"/>
      <c r="EW2750" s="75"/>
      <c r="EX2750" s="75"/>
      <c r="EY2750" s="75"/>
      <c r="EZ2750" s="75"/>
      <c r="FA2750" s="75"/>
      <c r="FB2750" s="1341"/>
      <c r="FC2750" s="75"/>
      <c r="FD2750" s="75"/>
    </row>
    <row r="2751">
      <c r="A2751" s="1340"/>
      <c r="B2751" s="786"/>
      <c r="C2751" s="1283"/>
      <c r="D2751" s="786"/>
      <c r="E2751" s="786"/>
      <c r="F2751" s="786"/>
      <c r="G2751" s="786"/>
      <c r="H2751" s="786"/>
      <c r="I2751" s="786"/>
      <c r="J2751" s="786"/>
      <c r="K2751" s="786"/>
      <c r="L2751" s="786"/>
      <c r="M2751" s="786"/>
      <c r="N2751" s="1284"/>
      <c r="O2751" s="1284"/>
      <c r="P2751" s="1285"/>
      <c r="Q2751" s="363"/>
      <c r="R2751" s="363"/>
      <c r="S2751" s="75"/>
      <c r="T2751" s="857"/>
      <c r="U2751" s="1209"/>
      <c r="V2751" s="1200"/>
      <c r="W2751" s="1200"/>
      <c r="X2751" s="1200"/>
      <c r="Y2751" s="1201"/>
      <c r="Z2751" s="1200"/>
      <c r="AA2751" s="1200"/>
      <c r="AB2751" s="1200"/>
      <c r="AC2751" s="1202"/>
      <c r="AD2751" s="1216"/>
      <c r="AE2751" s="1204"/>
      <c r="AF2751" s="75"/>
      <c r="AG2751" s="75"/>
      <c r="AH2751" s="75"/>
      <c r="AI2751" s="75"/>
      <c r="AJ2751" s="75"/>
      <c r="AK2751" s="75"/>
      <c r="AL2751" s="75"/>
      <c r="AM2751" s="75"/>
      <c r="AN2751" s="75"/>
      <c r="AO2751" s="75"/>
      <c r="AP2751" s="75"/>
      <c r="AQ2751" s="75"/>
      <c r="AR2751" s="75"/>
      <c r="AS2751" s="1286"/>
      <c r="AT2751" s="75"/>
      <c r="AU2751" s="1286"/>
      <c r="AV2751" s="1286"/>
      <c r="AW2751" s="75"/>
      <c r="AX2751" s="75"/>
      <c r="AY2751" s="1286"/>
      <c r="AZ2751" s="75"/>
      <c r="BA2751" s="75"/>
      <c r="BB2751" s="75"/>
      <c r="BC2751" s="75"/>
      <c r="BD2751" s="75"/>
      <c r="BE2751" s="75"/>
      <c r="BF2751" s="75"/>
      <c r="BG2751" s="75"/>
      <c r="BH2751" s="75"/>
      <c r="BI2751" s="75"/>
      <c r="BJ2751" s="75"/>
      <c r="BK2751" s="75"/>
      <c r="BL2751" s="75"/>
      <c r="BM2751" s="75"/>
      <c r="BN2751" s="75"/>
      <c r="BO2751" s="75"/>
      <c r="BP2751" s="75"/>
      <c r="BQ2751" s="75"/>
      <c r="BR2751" s="75"/>
      <c r="BS2751" s="75"/>
      <c r="BT2751" s="75"/>
      <c r="BU2751" s="75"/>
      <c r="BV2751" s="75"/>
      <c r="BW2751" s="1286"/>
      <c r="BX2751" s="75"/>
      <c r="BY2751" s="75"/>
      <c r="BZ2751" s="75"/>
      <c r="CA2751" s="75"/>
      <c r="CB2751" s="75"/>
      <c r="CC2751" s="1286"/>
      <c r="CD2751" s="75"/>
      <c r="CE2751" s="75"/>
      <c r="CF2751" s="75"/>
      <c r="CG2751" s="75"/>
      <c r="CH2751" s="75"/>
      <c r="CI2751" s="1286"/>
      <c r="CJ2751" s="75"/>
      <c r="CK2751" s="1286"/>
      <c r="CL2751" s="75"/>
      <c r="CM2751" s="75"/>
      <c r="CN2751" s="75"/>
      <c r="CO2751" s="75"/>
      <c r="CP2751" s="75"/>
      <c r="CQ2751" s="75"/>
      <c r="CR2751" s="75"/>
      <c r="CS2751" s="75"/>
      <c r="CT2751" s="75"/>
      <c r="CU2751" s="75"/>
      <c r="CV2751" s="75"/>
      <c r="CW2751" s="75"/>
      <c r="CX2751" s="1286"/>
      <c r="CY2751" s="75"/>
      <c r="CZ2751" s="75"/>
      <c r="DA2751" s="75"/>
      <c r="DB2751" s="75"/>
      <c r="DC2751" s="75"/>
      <c r="DD2751" s="75"/>
      <c r="DE2751" s="75"/>
      <c r="DF2751" s="75"/>
      <c r="DG2751" s="1286"/>
      <c r="DH2751" s="75"/>
      <c r="DI2751" s="1286"/>
      <c r="DJ2751" s="75"/>
      <c r="DK2751" s="75"/>
      <c r="DL2751" s="75"/>
      <c r="DM2751" s="75"/>
      <c r="DN2751" s="75"/>
      <c r="DO2751" s="75"/>
      <c r="DP2751" s="75"/>
      <c r="DQ2751" s="75"/>
      <c r="DR2751" s="75"/>
      <c r="DS2751" s="75"/>
      <c r="DT2751" s="75"/>
      <c r="DU2751" s="75"/>
      <c r="DV2751" s="1286"/>
      <c r="DW2751" s="75"/>
      <c r="DX2751" s="75"/>
      <c r="DY2751" s="75"/>
      <c r="DZ2751" s="75"/>
      <c r="EA2751" s="75"/>
      <c r="EB2751" s="75"/>
      <c r="EC2751" s="75"/>
      <c r="ED2751" s="75"/>
      <c r="EE2751" s="75"/>
      <c r="EF2751" s="75"/>
      <c r="EG2751" s="75"/>
      <c r="EH2751" s="75"/>
      <c r="EI2751" s="75"/>
      <c r="EJ2751" s="75"/>
      <c r="EK2751" s="75"/>
      <c r="EL2751" s="75"/>
      <c r="EM2751" s="75"/>
      <c r="EN2751" s="75"/>
      <c r="EO2751" s="75"/>
      <c r="EP2751" s="75"/>
      <c r="EQ2751" s="75"/>
      <c r="ER2751" s="75"/>
      <c r="ES2751" s="75"/>
      <c r="ET2751" s="75"/>
      <c r="EU2751" s="75"/>
      <c r="EV2751" s="75"/>
      <c r="EW2751" s="75"/>
      <c r="EX2751" s="75"/>
      <c r="EY2751" s="75"/>
      <c r="EZ2751" s="75"/>
      <c r="FA2751" s="75"/>
      <c r="FB2751" s="1341"/>
      <c r="FC2751" s="75"/>
      <c r="FD2751" s="75"/>
    </row>
    <row r="2752">
      <c r="A2752" s="1340"/>
      <c r="B2752" s="786"/>
      <c r="C2752" s="1283"/>
      <c r="D2752" s="786"/>
      <c r="E2752" s="786"/>
      <c r="F2752" s="786"/>
      <c r="G2752" s="786"/>
      <c r="H2752" s="786"/>
      <c r="I2752" s="786"/>
      <c r="J2752" s="786"/>
      <c r="K2752" s="786"/>
      <c r="L2752" s="786"/>
      <c r="M2752" s="786"/>
      <c r="N2752" s="1284"/>
      <c r="O2752" s="1284"/>
      <c r="P2752" s="1285"/>
      <c r="Q2752" s="363"/>
      <c r="R2752" s="363"/>
      <c r="S2752" s="75"/>
      <c r="T2752" s="857"/>
      <c r="U2752" s="1209"/>
      <c r="V2752" s="1200"/>
      <c r="W2752" s="1200"/>
      <c r="X2752" s="1200"/>
      <c r="Y2752" s="1201"/>
      <c r="Z2752" s="1200"/>
      <c r="AA2752" s="1200"/>
      <c r="AB2752" s="1200"/>
      <c r="AC2752" s="1202"/>
      <c r="AD2752" s="1216"/>
      <c r="AE2752" s="1204"/>
      <c r="AF2752" s="75"/>
      <c r="AG2752" s="75"/>
      <c r="AH2752" s="75"/>
      <c r="AI2752" s="75"/>
      <c r="AJ2752" s="75"/>
      <c r="AK2752" s="75"/>
      <c r="AL2752" s="75"/>
      <c r="AM2752" s="75"/>
      <c r="AN2752" s="75"/>
      <c r="AO2752" s="75"/>
      <c r="AP2752" s="75"/>
      <c r="AQ2752" s="75"/>
      <c r="AR2752" s="75"/>
      <c r="AS2752" s="1286"/>
      <c r="AT2752" s="75"/>
      <c r="AU2752" s="1286"/>
      <c r="AV2752" s="1286"/>
      <c r="AW2752" s="75"/>
      <c r="AX2752" s="75"/>
      <c r="AY2752" s="1286"/>
      <c r="AZ2752" s="75"/>
      <c r="BA2752" s="75"/>
      <c r="BB2752" s="75"/>
      <c r="BC2752" s="75"/>
      <c r="BD2752" s="75"/>
      <c r="BE2752" s="75"/>
      <c r="BF2752" s="75"/>
      <c r="BG2752" s="75"/>
      <c r="BH2752" s="75"/>
      <c r="BI2752" s="75"/>
      <c r="BJ2752" s="75"/>
      <c r="BK2752" s="75"/>
      <c r="BL2752" s="75"/>
      <c r="BM2752" s="75"/>
      <c r="BN2752" s="75"/>
      <c r="BO2752" s="75"/>
      <c r="BP2752" s="75"/>
      <c r="BQ2752" s="75"/>
      <c r="BR2752" s="75"/>
      <c r="BS2752" s="75"/>
      <c r="BT2752" s="75"/>
      <c r="BU2752" s="75"/>
      <c r="BV2752" s="75"/>
      <c r="BW2752" s="1286"/>
      <c r="BX2752" s="75"/>
      <c r="BY2752" s="75"/>
      <c r="BZ2752" s="75"/>
      <c r="CA2752" s="75"/>
      <c r="CB2752" s="75"/>
      <c r="CC2752" s="1286"/>
      <c r="CD2752" s="75"/>
      <c r="CE2752" s="75"/>
      <c r="CF2752" s="75"/>
      <c r="CG2752" s="75"/>
      <c r="CH2752" s="75"/>
      <c r="CI2752" s="1286"/>
      <c r="CJ2752" s="75"/>
      <c r="CK2752" s="1286"/>
      <c r="CL2752" s="75"/>
      <c r="CM2752" s="75"/>
      <c r="CN2752" s="75"/>
      <c r="CO2752" s="75"/>
      <c r="CP2752" s="75"/>
      <c r="CQ2752" s="75"/>
      <c r="CR2752" s="75"/>
      <c r="CS2752" s="75"/>
      <c r="CT2752" s="75"/>
      <c r="CU2752" s="75"/>
      <c r="CV2752" s="75"/>
      <c r="CW2752" s="75"/>
      <c r="CX2752" s="1286"/>
      <c r="CY2752" s="75"/>
      <c r="CZ2752" s="75"/>
      <c r="DA2752" s="75"/>
      <c r="DB2752" s="75"/>
      <c r="DC2752" s="75"/>
      <c r="DD2752" s="75"/>
      <c r="DE2752" s="75"/>
      <c r="DF2752" s="75"/>
      <c r="DG2752" s="1286"/>
      <c r="DH2752" s="75"/>
      <c r="DI2752" s="1286"/>
      <c r="DJ2752" s="75"/>
      <c r="DK2752" s="75"/>
      <c r="DL2752" s="75"/>
      <c r="DM2752" s="75"/>
      <c r="DN2752" s="75"/>
      <c r="DO2752" s="75"/>
      <c r="DP2752" s="75"/>
      <c r="DQ2752" s="75"/>
      <c r="DR2752" s="75"/>
      <c r="DS2752" s="75"/>
      <c r="DT2752" s="75"/>
      <c r="DU2752" s="75"/>
      <c r="DV2752" s="1286"/>
      <c r="DW2752" s="75"/>
      <c r="DX2752" s="75"/>
      <c r="DY2752" s="75"/>
      <c r="DZ2752" s="75"/>
      <c r="EA2752" s="75"/>
      <c r="EB2752" s="75"/>
      <c r="EC2752" s="75"/>
      <c r="ED2752" s="75"/>
      <c r="EE2752" s="75"/>
      <c r="EF2752" s="75"/>
      <c r="EG2752" s="75"/>
      <c r="EH2752" s="75"/>
      <c r="EI2752" s="75"/>
      <c r="EJ2752" s="75"/>
      <c r="EK2752" s="75"/>
      <c r="EL2752" s="75"/>
      <c r="EM2752" s="75"/>
      <c r="EN2752" s="75"/>
      <c r="EO2752" s="75"/>
      <c r="EP2752" s="75"/>
      <c r="EQ2752" s="75"/>
      <c r="ER2752" s="75"/>
      <c r="ES2752" s="75"/>
      <c r="ET2752" s="75"/>
      <c r="EU2752" s="75"/>
      <c r="EV2752" s="75"/>
      <c r="EW2752" s="75"/>
      <c r="EX2752" s="75"/>
      <c r="EY2752" s="75"/>
      <c r="EZ2752" s="75"/>
      <c r="FA2752" s="75"/>
      <c r="FB2752" s="1341"/>
      <c r="FC2752" s="75"/>
      <c r="FD2752" s="75"/>
    </row>
    <row r="2753">
      <c r="A2753" s="1340"/>
      <c r="B2753" s="786"/>
      <c r="C2753" s="1283"/>
      <c r="D2753" s="786"/>
      <c r="E2753" s="786"/>
      <c r="F2753" s="786"/>
      <c r="G2753" s="786"/>
      <c r="H2753" s="786"/>
      <c r="I2753" s="786"/>
      <c r="J2753" s="786"/>
      <c r="K2753" s="786"/>
      <c r="L2753" s="786"/>
      <c r="M2753" s="786"/>
      <c r="N2753" s="1284"/>
      <c r="O2753" s="1284"/>
      <c r="P2753" s="1285"/>
      <c r="Q2753" s="363"/>
      <c r="R2753" s="363"/>
      <c r="S2753" s="75"/>
      <c r="T2753" s="857"/>
      <c r="U2753" s="1209"/>
      <c r="V2753" s="1200"/>
      <c r="W2753" s="1200"/>
      <c r="X2753" s="1200"/>
      <c r="Y2753" s="1201"/>
      <c r="Z2753" s="1200"/>
      <c r="AA2753" s="1200"/>
      <c r="AB2753" s="1200"/>
      <c r="AC2753" s="1202"/>
      <c r="AD2753" s="1216"/>
      <c r="AE2753" s="1204"/>
      <c r="AF2753" s="75"/>
      <c r="AG2753" s="75"/>
      <c r="AH2753" s="75"/>
      <c r="AI2753" s="75"/>
      <c r="AJ2753" s="75"/>
      <c r="AK2753" s="75"/>
      <c r="AL2753" s="75"/>
      <c r="AM2753" s="75"/>
      <c r="AN2753" s="75"/>
      <c r="AO2753" s="75"/>
      <c r="AP2753" s="75"/>
      <c r="AQ2753" s="75"/>
      <c r="AR2753" s="75"/>
      <c r="AS2753" s="1286"/>
      <c r="AT2753" s="75"/>
      <c r="AU2753" s="1286"/>
      <c r="AV2753" s="1286"/>
      <c r="AW2753" s="75"/>
      <c r="AX2753" s="75"/>
      <c r="AY2753" s="1286"/>
      <c r="AZ2753" s="75"/>
      <c r="BA2753" s="75"/>
      <c r="BB2753" s="75"/>
      <c r="BC2753" s="75"/>
      <c r="BD2753" s="75"/>
      <c r="BE2753" s="75"/>
      <c r="BF2753" s="75"/>
      <c r="BG2753" s="75"/>
      <c r="BH2753" s="75"/>
      <c r="BI2753" s="75"/>
      <c r="BJ2753" s="75"/>
      <c r="BK2753" s="75"/>
      <c r="BL2753" s="75"/>
      <c r="BM2753" s="75"/>
      <c r="BN2753" s="75"/>
      <c r="BO2753" s="75"/>
      <c r="BP2753" s="75"/>
      <c r="BQ2753" s="75"/>
      <c r="BR2753" s="75"/>
      <c r="BS2753" s="75"/>
      <c r="BT2753" s="75"/>
      <c r="BU2753" s="75"/>
      <c r="BV2753" s="75"/>
      <c r="BW2753" s="1286"/>
      <c r="BX2753" s="75"/>
      <c r="BY2753" s="75"/>
      <c r="BZ2753" s="75"/>
      <c r="CA2753" s="75"/>
      <c r="CB2753" s="75"/>
      <c r="CC2753" s="1286"/>
      <c r="CD2753" s="75"/>
      <c r="CE2753" s="75"/>
      <c r="CF2753" s="75"/>
      <c r="CG2753" s="75"/>
      <c r="CH2753" s="75"/>
      <c r="CI2753" s="1286"/>
      <c r="CJ2753" s="75"/>
      <c r="CK2753" s="1286"/>
      <c r="CL2753" s="75"/>
      <c r="CM2753" s="75"/>
      <c r="CN2753" s="75"/>
      <c r="CO2753" s="75"/>
      <c r="CP2753" s="75"/>
      <c r="CQ2753" s="75"/>
      <c r="CR2753" s="75"/>
      <c r="CS2753" s="75"/>
      <c r="CT2753" s="75"/>
      <c r="CU2753" s="75"/>
      <c r="CV2753" s="75"/>
      <c r="CW2753" s="75"/>
      <c r="CX2753" s="1286"/>
      <c r="CY2753" s="75"/>
      <c r="CZ2753" s="75"/>
      <c r="DA2753" s="75"/>
      <c r="DB2753" s="75"/>
      <c r="DC2753" s="75"/>
      <c r="DD2753" s="75"/>
      <c r="DE2753" s="75"/>
      <c r="DF2753" s="75"/>
      <c r="DG2753" s="1286"/>
      <c r="DH2753" s="75"/>
      <c r="DI2753" s="1286"/>
      <c r="DJ2753" s="75"/>
      <c r="DK2753" s="75"/>
      <c r="DL2753" s="75"/>
      <c r="DM2753" s="75"/>
      <c r="DN2753" s="75"/>
      <c r="DO2753" s="75"/>
      <c r="DP2753" s="75"/>
      <c r="DQ2753" s="75"/>
      <c r="DR2753" s="75"/>
      <c r="DS2753" s="75"/>
      <c r="DT2753" s="75"/>
      <c r="DU2753" s="75"/>
      <c r="DV2753" s="1286"/>
      <c r="DW2753" s="75"/>
      <c r="DX2753" s="75"/>
      <c r="DY2753" s="75"/>
      <c r="DZ2753" s="75"/>
      <c r="EA2753" s="75"/>
      <c r="EB2753" s="75"/>
      <c r="EC2753" s="75"/>
      <c r="ED2753" s="75"/>
      <c r="EE2753" s="75"/>
      <c r="EF2753" s="75"/>
      <c r="EG2753" s="75"/>
      <c r="EH2753" s="75"/>
      <c r="EI2753" s="75"/>
      <c r="EJ2753" s="75"/>
      <c r="EK2753" s="75"/>
      <c r="EL2753" s="75"/>
      <c r="EM2753" s="75"/>
      <c r="EN2753" s="75"/>
      <c r="EO2753" s="75"/>
      <c r="EP2753" s="75"/>
      <c r="EQ2753" s="75"/>
      <c r="ER2753" s="75"/>
      <c r="ES2753" s="75"/>
      <c r="ET2753" s="75"/>
      <c r="EU2753" s="75"/>
      <c r="EV2753" s="75"/>
      <c r="EW2753" s="75"/>
      <c r="EX2753" s="75"/>
      <c r="EY2753" s="75"/>
      <c r="EZ2753" s="75"/>
      <c r="FA2753" s="75"/>
      <c r="FB2753" s="1341"/>
      <c r="FC2753" s="75"/>
      <c r="FD2753" s="75"/>
    </row>
    <row r="2754">
      <c r="A2754" s="1340"/>
      <c r="B2754" s="786"/>
      <c r="C2754" s="1283"/>
      <c r="D2754" s="786"/>
      <c r="E2754" s="786"/>
      <c r="F2754" s="786"/>
      <c r="G2754" s="786"/>
      <c r="H2754" s="786"/>
      <c r="I2754" s="786"/>
      <c r="J2754" s="786"/>
      <c r="K2754" s="786"/>
      <c r="L2754" s="786"/>
      <c r="M2754" s="786"/>
      <c r="N2754" s="1284"/>
      <c r="O2754" s="1284"/>
      <c r="P2754" s="1285"/>
      <c r="Q2754" s="363"/>
      <c r="R2754" s="363"/>
      <c r="S2754" s="75"/>
      <c r="T2754" s="857"/>
      <c r="U2754" s="1209"/>
      <c r="V2754" s="1200"/>
      <c r="W2754" s="1200"/>
      <c r="X2754" s="1200"/>
      <c r="Y2754" s="1201"/>
      <c r="Z2754" s="1200"/>
      <c r="AA2754" s="1200"/>
      <c r="AB2754" s="1200"/>
      <c r="AC2754" s="1202"/>
      <c r="AD2754" s="1216"/>
      <c r="AE2754" s="1204"/>
      <c r="AF2754" s="75"/>
      <c r="AG2754" s="75"/>
      <c r="AH2754" s="75"/>
      <c r="AI2754" s="75"/>
      <c r="AJ2754" s="75"/>
      <c r="AK2754" s="75"/>
      <c r="AL2754" s="75"/>
      <c r="AM2754" s="75"/>
      <c r="AN2754" s="75"/>
      <c r="AO2754" s="75"/>
      <c r="AP2754" s="75"/>
      <c r="AQ2754" s="75"/>
      <c r="AR2754" s="75"/>
      <c r="AS2754" s="1286"/>
      <c r="AT2754" s="75"/>
      <c r="AU2754" s="1286"/>
      <c r="AV2754" s="1286"/>
      <c r="AW2754" s="75"/>
      <c r="AX2754" s="75"/>
      <c r="AY2754" s="1286"/>
      <c r="AZ2754" s="75"/>
      <c r="BA2754" s="75"/>
      <c r="BB2754" s="75"/>
      <c r="BC2754" s="75"/>
      <c r="BD2754" s="75"/>
      <c r="BE2754" s="75"/>
      <c r="BF2754" s="75"/>
      <c r="BG2754" s="75"/>
      <c r="BH2754" s="75"/>
      <c r="BI2754" s="75"/>
      <c r="BJ2754" s="75"/>
      <c r="BK2754" s="75"/>
      <c r="BL2754" s="75"/>
      <c r="BM2754" s="75"/>
      <c r="BN2754" s="75"/>
      <c r="BO2754" s="75"/>
      <c r="BP2754" s="75"/>
      <c r="BQ2754" s="75"/>
      <c r="BR2754" s="75"/>
      <c r="BS2754" s="75"/>
      <c r="BT2754" s="75"/>
      <c r="BU2754" s="75"/>
      <c r="BV2754" s="75"/>
      <c r="BW2754" s="1286"/>
      <c r="BX2754" s="75"/>
      <c r="BY2754" s="75"/>
      <c r="BZ2754" s="75"/>
      <c r="CA2754" s="75"/>
      <c r="CB2754" s="75"/>
      <c r="CC2754" s="1286"/>
      <c r="CD2754" s="75"/>
      <c r="CE2754" s="75"/>
      <c r="CF2754" s="75"/>
      <c r="CG2754" s="75"/>
      <c r="CH2754" s="75"/>
      <c r="CI2754" s="1286"/>
      <c r="CJ2754" s="75"/>
      <c r="CK2754" s="1286"/>
      <c r="CL2754" s="75"/>
      <c r="CM2754" s="75"/>
      <c r="CN2754" s="75"/>
      <c r="CO2754" s="75"/>
      <c r="CP2754" s="75"/>
      <c r="CQ2754" s="75"/>
      <c r="CR2754" s="75"/>
      <c r="CS2754" s="75"/>
      <c r="CT2754" s="75"/>
      <c r="CU2754" s="75"/>
      <c r="CV2754" s="75"/>
      <c r="CW2754" s="75"/>
      <c r="CX2754" s="1286"/>
      <c r="CY2754" s="75"/>
      <c r="CZ2754" s="75"/>
      <c r="DA2754" s="75"/>
      <c r="DB2754" s="75"/>
      <c r="DC2754" s="75"/>
      <c r="DD2754" s="75"/>
      <c r="DE2754" s="75"/>
      <c r="DF2754" s="75"/>
      <c r="DG2754" s="1286"/>
      <c r="DH2754" s="75"/>
      <c r="DI2754" s="1286"/>
      <c r="DJ2754" s="75"/>
      <c r="DK2754" s="75"/>
      <c r="DL2754" s="75"/>
      <c r="DM2754" s="75"/>
      <c r="DN2754" s="75"/>
      <c r="DO2754" s="75"/>
      <c r="DP2754" s="75"/>
      <c r="DQ2754" s="75"/>
      <c r="DR2754" s="75"/>
      <c r="DS2754" s="75"/>
      <c r="DT2754" s="75"/>
      <c r="DU2754" s="75"/>
      <c r="DV2754" s="1286"/>
      <c r="DW2754" s="75"/>
      <c r="DX2754" s="75"/>
      <c r="DY2754" s="75"/>
      <c r="DZ2754" s="75"/>
      <c r="EA2754" s="75"/>
      <c r="EB2754" s="75"/>
      <c r="EC2754" s="75"/>
      <c r="ED2754" s="75"/>
      <c r="EE2754" s="75"/>
      <c r="EF2754" s="75"/>
      <c r="EG2754" s="75"/>
      <c r="EH2754" s="75"/>
      <c r="EI2754" s="75"/>
      <c r="EJ2754" s="75"/>
      <c r="EK2754" s="75"/>
      <c r="EL2754" s="75"/>
      <c r="EM2754" s="75"/>
      <c r="EN2754" s="75"/>
      <c r="EO2754" s="75"/>
      <c r="EP2754" s="75"/>
      <c r="EQ2754" s="75"/>
      <c r="ER2754" s="75"/>
      <c r="ES2754" s="75"/>
      <c r="ET2754" s="75"/>
      <c r="EU2754" s="75"/>
      <c r="EV2754" s="75"/>
      <c r="EW2754" s="75"/>
      <c r="EX2754" s="75"/>
      <c r="EY2754" s="75"/>
      <c r="EZ2754" s="75"/>
      <c r="FA2754" s="75"/>
      <c r="FB2754" s="1341"/>
      <c r="FC2754" s="75"/>
      <c r="FD2754" s="75"/>
    </row>
    <row r="2755">
      <c r="A2755" s="1340"/>
      <c r="B2755" s="786"/>
      <c r="C2755" s="1283"/>
      <c r="D2755" s="786"/>
      <c r="E2755" s="786"/>
      <c r="F2755" s="786"/>
      <c r="G2755" s="786"/>
      <c r="H2755" s="786"/>
      <c r="I2755" s="786"/>
      <c r="J2755" s="786"/>
      <c r="K2755" s="786"/>
      <c r="L2755" s="786"/>
      <c r="M2755" s="786"/>
      <c r="N2755" s="1284"/>
      <c r="O2755" s="1284"/>
      <c r="P2755" s="1285"/>
      <c r="Q2755" s="363"/>
      <c r="R2755" s="363"/>
      <c r="S2755" s="75"/>
      <c r="T2755" s="857"/>
      <c r="U2755" s="1209"/>
      <c r="V2755" s="1200"/>
      <c r="W2755" s="1200"/>
      <c r="X2755" s="1200"/>
      <c r="Y2755" s="1201"/>
      <c r="Z2755" s="1200"/>
      <c r="AA2755" s="1200"/>
      <c r="AB2755" s="1200"/>
      <c r="AC2755" s="1202"/>
      <c r="AD2755" s="1216"/>
      <c r="AE2755" s="1204"/>
      <c r="AF2755" s="75"/>
      <c r="AG2755" s="75"/>
      <c r="AH2755" s="75"/>
      <c r="AI2755" s="75"/>
      <c r="AJ2755" s="75"/>
      <c r="AK2755" s="75"/>
      <c r="AL2755" s="75"/>
      <c r="AM2755" s="75"/>
      <c r="AN2755" s="75"/>
      <c r="AO2755" s="75"/>
      <c r="AP2755" s="75"/>
      <c r="AQ2755" s="75"/>
      <c r="AR2755" s="75"/>
      <c r="AS2755" s="1286"/>
      <c r="AT2755" s="75"/>
      <c r="AU2755" s="1286"/>
      <c r="AV2755" s="1286"/>
      <c r="AW2755" s="75"/>
      <c r="AX2755" s="75"/>
      <c r="AY2755" s="1286"/>
      <c r="AZ2755" s="75"/>
      <c r="BA2755" s="75"/>
      <c r="BB2755" s="75"/>
      <c r="BC2755" s="75"/>
      <c r="BD2755" s="75"/>
      <c r="BE2755" s="75"/>
      <c r="BF2755" s="75"/>
      <c r="BG2755" s="75"/>
      <c r="BH2755" s="75"/>
      <c r="BI2755" s="75"/>
      <c r="BJ2755" s="75"/>
      <c r="BK2755" s="75"/>
      <c r="BL2755" s="75"/>
      <c r="BM2755" s="75"/>
      <c r="BN2755" s="75"/>
      <c r="BO2755" s="75"/>
      <c r="BP2755" s="75"/>
      <c r="BQ2755" s="75"/>
      <c r="BR2755" s="75"/>
      <c r="BS2755" s="75"/>
      <c r="BT2755" s="75"/>
      <c r="BU2755" s="75"/>
      <c r="BV2755" s="75"/>
      <c r="BW2755" s="1286"/>
      <c r="BX2755" s="75"/>
      <c r="BY2755" s="75"/>
      <c r="BZ2755" s="75"/>
      <c r="CA2755" s="75"/>
      <c r="CB2755" s="75"/>
      <c r="CC2755" s="1286"/>
      <c r="CD2755" s="75"/>
      <c r="CE2755" s="75"/>
      <c r="CF2755" s="75"/>
      <c r="CG2755" s="75"/>
      <c r="CH2755" s="75"/>
      <c r="CI2755" s="1286"/>
      <c r="CJ2755" s="75"/>
      <c r="CK2755" s="1286"/>
      <c r="CL2755" s="75"/>
      <c r="CM2755" s="75"/>
      <c r="CN2755" s="75"/>
      <c r="CO2755" s="75"/>
      <c r="CP2755" s="75"/>
      <c r="CQ2755" s="75"/>
      <c r="CR2755" s="75"/>
      <c r="CS2755" s="75"/>
      <c r="CT2755" s="75"/>
      <c r="CU2755" s="75"/>
      <c r="CV2755" s="75"/>
      <c r="CW2755" s="75"/>
      <c r="CX2755" s="1286"/>
      <c r="CY2755" s="75"/>
      <c r="CZ2755" s="75"/>
      <c r="DA2755" s="75"/>
      <c r="DB2755" s="75"/>
      <c r="DC2755" s="75"/>
      <c r="DD2755" s="75"/>
      <c r="DE2755" s="75"/>
      <c r="DF2755" s="75"/>
      <c r="DG2755" s="1286"/>
      <c r="DH2755" s="75"/>
      <c r="DI2755" s="1286"/>
      <c r="DJ2755" s="75"/>
      <c r="DK2755" s="75"/>
      <c r="DL2755" s="75"/>
      <c r="DM2755" s="75"/>
      <c r="DN2755" s="75"/>
      <c r="DO2755" s="75"/>
      <c r="DP2755" s="75"/>
      <c r="DQ2755" s="75"/>
      <c r="DR2755" s="75"/>
      <c r="DS2755" s="75"/>
      <c r="DT2755" s="75"/>
      <c r="DU2755" s="75"/>
      <c r="DV2755" s="1286"/>
      <c r="DW2755" s="75"/>
      <c r="DX2755" s="75"/>
      <c r="DY2755" s="75"/>
      <c r="DZ2755" s="75"/>
      <c r="EA2755" s="75"/>
      <c r="EB2755" s="75"/>
      <c r="EC2755" s="75"/>
      <c r="ED2755" s="75"/>
      <c r="EE2755" s="75"/>
      <c r="EF2755" s="75"/>
      <c r="EG2755" s="75"/>
      <c r="EH2755" s="75"/>
      <c r="EI2755" s="75"/>
      <c r="EJ2755" s="75"/>
      <c r="EK2755" s="75"/>
      <c r="EL2755" s="75"/>
      <c r="EM2755" s="75"/>
      <c r="EN2755" s="75"/>
      <c r="EO2755" s="75"/>
      <c r="EP2755" s="75"/>
      <c r="EQ2755" s="75"/>
      <c r="ER2755" s="75"/>
      <c r="ES2755" s="75"/>
      <c r="ET2755" s="75"/>
      <c r="EU2755" s="75"/>
      <c r="EV2755" s="75"/>
      <c r="EW2755" s="75"/>
      <c r="EX2755" s="75"/>
      <c r="EY2755" s="75"/>
      <c r="EZ2755" s="75"/>
      <c r="FA2755" s="75"/>
      <c r="FB2755" s="1341"/>
      <c r="FC2755" s="75"/>
      <c r="FD2755" s="75"/>
    </row>
    <row r="2756">
      <c r="A2756" s="1340"/>
      <c r="B2756" s="786"/>
      <c r="C2756" s="1283"/>
      <c r="D2756" s="786"/>
      <c r="E2756" s="786"/>
      <c r="F2756" s="786"/>
      <c r="G2756" s="786"/>
      <c r="H2756" s="786"/>
      <c r="I2756" s="786"/>
      <c r="J2756" s="786"/>
      <c r="K2756" s="786"/>
      <c r="L2756" s="786"/>
      <c r="M2756" s="786"/>
      <c r="N2756" s="1284"/>
      <c r="O2756" s="1284"/>
      <c r="P2756" s="1285"/>
      <c r="Q2756" s="363"/>
      <c r="R2756" s="363"/>
      <c r="S2756" s="75"/>
      <c r="T2756" s="857"/>
      <c r="U2756" s="1209"/>
      <c r="V2756" s="1200"/>
      <c r="W2756" s="1200"/>
      <c r="X2756" s="1200"/>
      <c r="Y2756" s="1201"/>
      <c r="Z2756" s="1200"/>
      <c r="AA2756" s="1200"/>
      <c r="AB2756" s="1200"/>
      <c r="AC2756" s="1202"/>
      <c r="AD2756" s="1216"/>
      <c r="AE2756" s="1204"/>
      <c r="AF2756" s="75"/>
      <c r="AG2756" s="75"/>
      <c r="AH2756" s="75"/>
      <c r="AI2756" s="75"/>
      <c r="AJ2756" s="75"/>
      <c r="AK2756" s="75"/>
      <c r="AL2756" s="75"/>
      <c r="AM2756" s="75"/>
      <c r="AN2756" s="75"/>
      <c r="AO2756" s="75"/>
      <c r="AP2756" s="75"/>
      <c r="AQ2756" s="75"/>
      <c r="AR2756" s="75"/>
      <c r="AS2756" s="1286"/>
      <c r="AT2756" s="75"/>
      <c r="AU2756" s="1286"/>
      <c r="AV2756" s="1286"/>
      <c r="AW2756" s="75"/>
      <c r="AX2756" s="75"/>
      <c r="AY2756" s="1286"/>
      <c r="AZ2756" s="75"/>
      <c r="BA2756" s="75"/>
      <c r="BB2756" s="75"/>
      <c r="BC2756" s="75"/>
      <c r="BD2756" s="75"/>
      <c r="BE2756" s="75"/>
      <c r="BF2756" s="75"/>
      <c r="BG2756" s="75"/>
      <c r="BH2756" s="75"/>
      <c r="BI2756" s="75"/>
      <c r="BJ2756" s="75"/>
      <c r="BK2756" s="75"/>
      <c r="BL2756" s="75"/>
      <c r="BM2756" s="75"/>
      <c r="BN2756" s="75"/>
      <c r="BO2756" s="75"/>
      <c r="BP2756" s="75"/>
      <c r="BQ2756" s="75"/>
      <c r="BR2756" s="75"/>
      <c r="BS2756" s="75"/>
      <c r="BT2756" s="75"/>
      <c r="BU2756" s="75"/>
      <c r="BV2756" s="75"/>
      <c r="BW2756" s="1286"/>
      <c r="BX2756" s="75"/>
      <c r="BY2756" s="75"/>
      <c r="BZ2756" s="75"/>
      <c r="CA2756" s="75"/>
      <c r="CB2756" s="75"/>
      <c r="CC2756" s="1286"/>
      <c r="CD2756" s="75"/>
      <c r="CE2756" s="75"/>
      <c r="CF2756" s="75"/>
      <c r="CG2756" s="75"/>
      <c r="CH2756" s="75"/>
      <c r="CI2756" s="1286"/>
      <c r="CJ2756" s="75"/>
      <c r="CK2756" s="1286"/>
      <c r="CL2756" s="75"/>
      <c r="CM2756" s="75"/>
      <c r="CN2756" s="75"/>
      <c r="CO2756" s="75"/>
      <c r="CP2756" s="75"/>
      <c r="CQ2756" s="75"/>
      <c r="CR2756" s="75"/>
      <c r="CS2756" s="75"/>
      <c r="CT2756" s="75"/>
      <c r="CU2756" s="75"/>
      <c r="CV2756" s="75"/>
      <c r="CW2756" s="75"/>
      <c r="CX2756" s="1286"/>
      <c r="CY2756" s="75"/>
      <c r="CZ2756" s="75"/>
      <c r="DA2756" s="75"/>
      <c r="DB2756" s="75"/>
      <c r="DC2756" s="75"/>
      <c r="DD2756" s="75"/>
      <c r="DE2756" s="75"/>
      <c r="DF2756" s="75"/>
      <c r="DG2756" s="1286"/>
      <c r="DH2756" s="75"/>
      <c r="DI2756" s="1286"/>
      <c r="DJ2756" s="75"/>
      <c r="DK2756" s="75"/>
      <c r="DL2756" s="75"/>
      <c r="DM2756" s="75"/>
      <c r="DN2756" s="75"/>
      <c r="DO2756" s="75"/>
      <c r="DP2756" s="75"/>
      <c r="DQ2756" s="75"/>
      <c r="DR2756" s="75"/>
      <c r="DS2756" s="75"/>
      <c r="DT2756" s="75"/>
      <c r="DU2756" s="75"/>
      <c r="DV2756" s="1286"/>
      <c r="DW2756" s="75"/>
      <c r="DX2756" s="75"/>
      <c r="DY2756" s="75"/>
      <c r="DZ2756" s="75"/>
      <c r="EA2756" s="75"/>
      <c r="EB2756" s="75"/>
      <c r="EC2756" s="75"/>
      <c r="ED2756" s="75"/>
      <c r="EE2756" s="75"/>
      <c r="EF2756" s="75"/>
      <c r="EG2756" s="75"/>
      <c r="EH2756" s="75"/>
      <c r="EI2756" s="75"/>
      <c r="EJ2756" s="75"/>
      <c r="EK2756" s="75"/>
      <c r="EL2756" s="75"/>
      <c r="EM2756" s="75"/>
      <c r="EN2756" s="75"/>
      <c r="EO2756" s="75"/>
      <c r="EP2756" s="75"/>
      <c r="EQ2756" s="75"/>
      <c r="ER2756" s="75"/>
      <c r="ES2756" s="75"/>
      <c r="ET2756" s="75"/>
      <c r="EU2756" s="75"/>
      <c r="EV2756" s="75"/>
      <c r="EW2756" s="75"/>
      <c r="EX2756" s="75"/>
      <c r="EY2756" s="75"/>
      <c r="EZ2756" s="75"/>
      <c r="FA2756" s="75"/>
      <c r="FB2756" s="1341"/>
      <c r="FC2756" s="75"/>
      <c r="FD2756" s="75"/>
    </row>
    <row r="2757">
      <c r="A2757" s="1340"/>
      <c r="B2757" s="786"/>
      <c r="C2757" s="1283"/>
      <c r="D2757" s="786"/>
      <c r="E2757" s="786"/>
      <c r="F2757" s="786"/>
      <c r="G2757" s="786"/>
      <c r="H2757" s="786"/>
      <c r="I2757" s="786"/>
      <c r="J2757" s="786"/>
      <c r="K2757" s="786"/>
      <c r="L2757" s="786"/>
      <c r="M2757" s="786"/>
      <c r="N2757" s="1284"/>
      <c r="O2757" s="1284"/>
      <c r="P2757" s="1285"/>
      <c r="Q2757" s="363"/>
      <c r="R2757" s="363"/>
      <c r="S2757" s="75"/>
      <c r="T2757" s="857"/>
      <c r="U2757" s="1209"/>
      <c r="V2757" s="1200"/>
      <c r="W2757" s="1200"/>
      <c r="X2757" s="1200"/>
      <c r="Y2757" s="1201"/>
      <c r="Z2757" s="1200"/>
      <c r="AA2757" s="1200"/>
      <c r="AB2757" s="1200"/>
      <c r="AC2757" s="1202"/>
      <c r="AD2757" s="1216"/>
      <c r="AE2757" s="1204"/>
      <c r="AF2757" s="75"/>
      <c r="AG2757" s="75"/>
      <c r="AH2757" s="75"/>
      <c r="AI2757" s="75"/>
      <c r="AJ2757" s="75"/>
      <c r="AK2757" s="75"/>
      <c r="AL2757" s="75"/>
      <c r="AM2757" s="75"/>
      <c r="AN2757" s="75"/>
      <c r="AO2757" s="75"/>
      <c r="AP2757" s="75"/>
      <c r="AQ2757" s="75"/>
      <c r="AR2757" s="75"/>
      <c r="AS2757" s="1286"/>
      <c r="AT2757" s="75"/>
      <c r="AU2757" s="1286"/>
      <c r="AV2757" s="1286"/>
      <c r="AW2757" s="75"/>
      <c r="AX2757" s="75"/>
      <c r="AY2757" s="1286"/>
      <c r="AZ2757" s="75"/>
      <c r="BA2757" s="75"/>
      <c r="BB2757" s="75"/>
      <c r="BC2757" s="75"/>
      <c r="BD2757" s="75"/>
      <c r="BE2757" s="75"/>
      <c r="BF2757" s="75"/>
      <c r="BG2757" s="75"/>
      <c r="BH2757" s="75"/>
      <c r="BI2757" s="75"/>
      <c r="BJ2757" s="75"/>
      <c r="BK2757" s="75"/>
      <c r="BL2757" s="75"/>
      <c r="BM2757" s="75"/>
      <c r="BN2757" s="75"/>
      <c r="BO2757" s="75"/>
      <c r="BP2757" s="75"/>
      <c r="BQ2757" s="75"/>
      <c r="BR2757" s="75"/>
      <c r="BS2757" s="75"/>
      <c r="BT2757" s="75"/>
      <c r="BU2757" s="75"/>
      <c r="BV2757" s="75"/>
      <c r="BW2757" s="1286"/>
      <c r="BX2757" s="75"/>
      <c r="BY2757" s="75"/>
      <c r="BZ2757" s="75"/>
      <c r="CA2757" s="75"/>
      <c r="CB2757" s="75"/>
      <c r="CC2757" s="1286"/>
      <c r="CD2757" s="75"/>
      <c r="CE2757" s="75"/>
      <c r="CF2757" s="75"/>
      <c r="CG2757" s="75"/>
      <c r="CH2757" s="75"/>
      <c r="CI2757" s="1286"/>
      <c r="CJ2757" s="75"/>
      <c r="CK2757" s="1286"/>
      <c r="CL2757" s="75"/>
      <c r="CM2757" s="75"/>
      <c r="CN2757" s="75"/>
      <c r="CO2757" s="75"/>
      <c r="CP2757" s="75"/>
      <c r="CQ2757" s="75"/>
      <c r="CR2757" s="75"/>
      <c r="CS2757" s="75"/>
      <c r="CT2757" s="75"/>
      <c r="CU2757" s="75"/>
      <c r="CV2757" s="75"/>
      <c r="CW2757" s="75"/>
      <c r="CX2757" s="1286"/>
      <c r="CY2757" s="75"/>
      <c r="CZ2757" s="75"/>
      <c r="DA2757" s="75"/>
      <c r="DB2757" s="75"/>
      <c r="DC2757" s="75"/>
      <c r="DD2757" s="75"/>
      <c r="DE2757" s="75"/>
      <c r="DF2757" s="75"/>
      <c r="DG2757" s="1286"/>
      <c r="DH2757" s="75"/>
      <c r="DI2757" s="1286"/>
      <c r="DJ2757" s="75"/>
      <c r="DK2757" s="75"/>
      <c r="DL2757" s="75"/>
      <c r="DM2757" s="75"/>
      <c r="DN2757" s="75"/>
      <c r="DO2757" s="75"/>
      <c r="DP2757" s="75"/>
      <c r="DQ2757" s="75"/>
      <c r="DR2757" s="75"/>
      <c r="DS2757" s="75"/>
      <c r="DT2757" s="75"/>
      <c r="DU2757" s="75"/>
      <c r="DV2757" s="1286"/>
      <c r="DW2757" s="75"/>
      <c r="DX2757" s="75"/>
      <c r="DY2757" s="75"/>
      <c r="DZ2757" s="75"/>
      <c r="EA2757" s="75"/>
      <c r="EB2757" s="75"/>
      <c r="EC2757" s="75"/>
      <c r="ED2757" s="75"/>
      <c r="EE2757" s="75"/>
      <c r="EF2757" s="75"/>
      <c r="EG2757" s="75"/>
      <c r="EH2757" s="75"/>
      <c r="EI2757" s="75"/>
      <c r="EJ2757" s="75"/>
      <c r="EK2757" s="75"/>
      <c r="EL2757" s="75"/>
      <c r="EM2757" s="75"/>
      <c r="EN2757" s="75"/>
      <c r="EO2757" s="75"/>
      <c r="EP2757" s="75"/>
      <c r="EQ2757" s="75"/>
      <c r="ER2757" s="75"/>
      <c r="ES2757" s="75"/>
      <c r="ET2757" s="75"/>
      <c r="EU2757" s="75"/>
      <c r="EV2757" s="75"/>
      <c r="EW2757" s="75"/>
      <c r="EX2757" s="75"/>
      <c r="EY2757" s="75"/>
      <c r="EZ2757" s="75"/>
      <c r="FA2757" s="75"/>
      <c r="FB2757" s="1341"/>
      <c r="FC2757" s="75"/>
      <c r="FD2757" s="75"/>
    </row>
    <row r="2758">
      <c r="A2758" s="1340"/>
      <c r="B2758" s="786"/>
      <c r="C2758" s="1283"/>
      <c r="D2758" s="786"/>
      <c r="E2758" s="786"/>
      <c r="F2758" s="786"/>
      <c r="G2758" s="786"/>
      <c r="H2758" s="786"/>
      <c r="I2758" s="786"/>
      <c r="J2758" s="786"/>
      <c r="K2758" s="786"/>
      <c r="L2758" s="786"/>
      <c r="M2758" s="786"/>
      <c r="N2758" s="1284"/>
      <c r="O2758" s="1284"/>
      <c r="P2758" s="1285"/>
      <c r="Q2758" s="363"/>
      <c r="R2758" s="363"/>
      <c r="S2758" s="75"/>
      <c r="T2758" s="857"/>
      <c r="U2758" s="1209"/>
      <c r="V2758" s="1200"/>
      <c r="W2758" s="1200"/>
      <c r="X2758" s="1200"/>
      <c r="Y2758" s="1201"/>
      <c r="Z2758" s="1200"/>
      <c r="AA2758" s="1200"/>
      <c r="AB2758" s="1200"/>
      <c r="AC2758" s="1202"/>
      <c r="AD2758" s="1216"/>
      <c r="AE2758" s="1204"/>
      <c r="AF2758" s="75"/>
      <c r="AG2758" s="75"/>
      <c r="AH2758" s="75"/>
      <c r="AI2758" s="75"/>
      <c r="AJ2758" s="75"/>
      <c r="AK2758" s="75"/>
      <c r="AL2758" s="75"/>
      <c r="AM2758" s="75"/>
      <c r="AN2758" s="75"/>
      <c r="AO2758" s="75"/>
      <c r="AP2758" s="75"/>
      <c r="AQ2758" s="75"/>
      <c r="AR2758" s="75"/>
      <c r="AS2758" s="1286"/>
      <c r="AT2758" s="75"/>
      <c r="AU2758" s="1286"/>
      <c r="AV2758" s="1286"/>
      <c r="AW2758" s="75"/>
      <c r="AX2758" s="75"/>
      <c r="AY2758" s="1286"/>
      <c r="AZ2758" s="75"/>
      <c r="BA2758" s="75"/>
      <c r="BB2758" s="75"/>
      <c r="BC2758" s="75"/>
      <c r="BD2758" s="75"/>
      <c r="BE2758" s="75"/>
      <c r="BF2758" s="75"/>
      <c r="BG2758" s="75"/>
      <c r="BH2758" s="75"/>
      <c r="BI2758" s="75"/>
      <c r="BJ2758" s="75"/>
      <c r="BK2758" s="75"/>
      <c r="BL2758" s="75"/>
      <c r="BM2758" s="75"/>
      <c r="BN2758" s="75"/>
      <c r="BO2758" s="75"/>
      <c r="BP2758" s="75"/>
      <c r="BQ2758" s="75"/>
      <c r="BR2758" s="75"/>
      <c r="BS2758" s="75"/>
      <c r="BT2758" s="75"/>
      <c r="BU2758" s="75"/>
      <c r="BV2758" s="75"/>
      <c r="BW2758" s="1286"/>
      <c r="BX2758" s="75"/>
      <c r="BY2758" s="75"/>
      <c r="BZ2758" s="75"/>
      <c r="CA2758" s="75"/>
      <c r="CB2758" s="75"/>
      <c r="CC2758" s="1286"/>
      <c r="CD2758" s="75"/>
      <c r="CE2758" s="75"/>
      <c r="CF2758" s="75"/>
      <c r="CG2758" s="75"/>
      <c r="CH2758" s="75"/>
      <c r="CI2758" s="1286"/>
      <c r="CJ2758" s="75"/>
      <c r="CK2758" s="1286"/>
      <c r="CL2758" s="75"/>
      <c r="CM2758" s="75"/>
      <c r="CN2758" s="75"/>
      <c r="CO2758" s="75"/>
      <c r="CP2758" s="75"/>
      <c r="CQ2758" s="75"/>
      <c r="CR2758" s="75"/>
      <c r="CS2758" s="75"/>
      <c r="CT2758" s="75"/>
      <c r="CU2758" s="75"/>
      <c r="CV2758" s="75"/>
      <c r="CW2758" s="75"/>
      <c r="CX2758" s="1286"/>
      <c r="CY2758" s="75"/>
      <c r="CZ2758" s="75"/>
      <c r="DA2758" s="75"/>
      <c r="DB2758" s="75"/>
      <c r="DC2758" s="75"/>
      <c r="DD2758" s="75"/>
      <c r="DE2758" s="75"/>
      <c r="DF2758" s="75"/>
      <c r="DG2758" s="1286"/>
      <c r="DH2758" s="75"/>
      <c r="DI2758" s="1286"/>
      <c r="DJ2758" s="75"/>
      <c r="DK2758" s="75"/>
      <c r="DL2758" s="75"/>
      <c r="DM2758" s="75"/>
      <c r="DN2758" s="75"/>
      <c r="DO2758" s="75"/>
      <c r="DP2758" s="75"/>
      <c r="DQ2758" s="75"/>
      <c r="DR2758" s="75"/>
      <c r="DS2758" s="75"/>
      <c r="DT2758" s="75"/>
      <c r="DU2758" s="75"/>
      <c r="DV2758" s="1286"/>
      <c r="DW2758" s="75"/>
      <c r="DX2758" s="75"/>
      <c r="DY2758" s="75"/>
      <c r="DZ2758" s="75"/>
      <c r="EA2758" s="75"/>
      <c r="EB2758" s="75"/>
      <c r="EC2758" s="75"/>
      <c r="ED2758" s="75"/>
      <c r="EE2758" s="75"/>
      <c r="EF2758" s="75"/>
      <c r="EG2758" s="75"/>
      <c r="EH2758" s="75"/>
      <c r="EI2758" s="75"/>
      <c r="EJ2758" s="75"/>
      <c r="EK2758" s="75"/>
      <c r="EL2758" s="75"/>
      <c r="EM2758" s="75"/>
      <c r="EN2758" s="75"/>
      <c r="EO2758" s="75"/>
      <c r="EP2758" s="75"/>
      <c r="EQ2758" s="75"/>
      <c r="ER2758" s="75"/>
      <c r="ES2758" s="75"/>
      <c r="ET2758" s="75"/>
      <c r="EU2758" s="75"/>
      <c r="EV2758" s="75"/>
      <c r="EW2758" s="75"/>
      <c r="EX2758" s="75"/>
      <c r="EY2758" s="75"/>
      <c r="EZ2758" s="75"/>
      <c r="FA2758" s="75"/>
      <c r="FB2758" s="1341"/>
      <c r="FC2758" s="75"/>
      <c r="FD2758" s="75"/>
    </row>
    <row r="2759">
      <c r="A2759" s="1340"/>
      <c r="B2759" s="786"/>
      <c r="C2759" s="1283"/>
      <c r="D2759" s="786"/>
      <c r="E2759" s="786"/>
      <c r="F2759" s="786"/>
      <c r="G2759" s="786"/>
      <c r="H2759" s="786"/>
      <c r="I2759" s="786"/>
      <c r="J2759" s="786"/>
      <c r="K2759" s="786"/>
      <c r="L2759" s="786"/>
      <c r="M2759" s="786"/>
      <c r="N2759" s="1284"/>
      <c r="O2759" s="1284"/>
      <c r="P2759" s="1285"/>
      <c r="Q2759" s="363"/>
      <c r="R2759" s="363"/>
      <c r="S2759" s="75"/>
      <c r="T2759" s="857"/>
      <c r="U2759" s="1209"/>
      <c r="V2759" s="1200"/>
      <c r="W2759" s="1200"/>
      <c r="X2759" s="1200"/>
      <c r="Y2759" s="1201"/>
      <c r="Z2759" s="1200"/>
      <c r="AA2759" s="1200"/>
      <c r="AB2759" s="1200"/>
      <c r="AC2759" s="1202"/>
      <c r="AD2759" s="1216"/>
      <c r="AE2759" s="1204"/>
      <c r="AF2759" s="75"/>
      <c r="AG2759" s="75"/>
      <c r="AH2759" s="75"/>
      <c r="AI2759" s="75"/>
      <c r="AJ2759" s="75"/>
      <c r="AK2759" s="75"/>
      <c r="AL2759" s="75"/>
      <c r="AM2759" s="75"/>
      <c r="AN2759" s="75"/>
      <c r="AO2759" s="75"/>
      <c r="AP2759" s="75"/>
      <c r="AQ2759" s="75"/>
      <c r="AR2759" s="75"/>
      <c r="AS2759" s="1286"/>
      <c r="AT2759" s="75"/>
      <c r="AU2759" s="1286"/>
      <c r="AV2759" s="1286"/>
      <c r="AW2759" s="75"/>
      <c r="AX2759" s="75"/>
      <c r="AY2759" s="1286"/>
      <c r="AZ2759" s="75"/>
      <c r="BA2759" s="75"/>
      <c r="BB2759" s="75"/>
      <c r="BC2759" s="75"/>
      <c r="BD2759" s="75"/>
      <c r="BE2759" s="75"/>
      <c r="BF2759" s="75"/>
      <c r="BG2759" s="75"/>
      <c r="BH2759" s="75"/>
      <c r="BI2759" s="75"/>
      <c r="BJ2759" s="75"/>
      <c r="BK2759" s="75"/>
      <c r="BL2759" s="75"/>
      <c r="BM2759" s="75"/>
      <c r="BN2759" s="75"/>
      <c r="BO2759" s="75"/>
      <c r="BP2759" s="75"/>
      <c r="BQ2759" s="75"/>
      <c r="BR2759" s="75"/>
      <c r="BS2759" s="75"/>
      <c r="BT2759" s="75"/>
      <c r="BU2759" s="75"/>
      <c r="BV2759" s="75"/>
      <c r="BW2759" s="1286"/>
      <c r="BX2759" s="75"/>
      <c r="BY2759" s="75"/>
      <c r="BZ2759" s="75"/>
      <c r="CA2759" s="75"/>
      <c r="CB2759" s="75"/>
      <c r="CC2759" s="1286"/>
      <c r="CD2759" s="75"/>
      <c r="CE2759" s="75"/>
      <c r="CF2759" s="75"/>
      <c r="CG2759" s="75"/>
      <c r="CH2759" s="75"/>
      <c r="CI2759" s="1286"/>
      <c r="CJ2759" s="75"/>
      <c r="CK2759" s="1286"/>
      <c r="CL2759" s="75"/>
      <c r="CM2759" s="75"/>
      <c r="CN2759" s="75"/>
      <c r="CO2759" s="75"/>
      <c r="CP2759" s="75"/>
      <c r="CQ2759" s="75"/>
      <c r="CR2759" s="75"/>
      <c r="CS2759" s="75"/>
      <c r="CT2759" s="75"/>
      <c r="CU2759" s="75"/>
      <c r="CV2759" s="75"/>
      <c r="CW2759" s="75"/>
      <c r="CX2759" s="1286"/>
      <c r="CY2759" s="75"/>
      <c r="CZ2759" s="75"/>
      <c r="DA2759" s="75"/>
      <c r="DB2759" s="75"/>
      <c r="DC2759" s="75"/>
      <c r="DD2759" s="75"/>
      <c r="DE2759" s="75"/>
      <c r="DF2759" s="75"/>
      <c r="DG2759" s="1286"/>
      <c r="DH2759" s="75"/>
      <c r="DI2759" s="1286"/>
      <c r="DJ2759" s="75"/>
      <c r="DK2759" s="75"/>
      <c r="DL2759" s="75"/>
      <c r="DM2759" s="75"/>
      <c r="DN2759" s="75"/>
      <c r="DO2759" s="75"/>
      <c r="DP2759" s="75"/>
      <c r="DQ2759" s="75"/>
      <c r="DR2759" s="75"/>
      <c r="DS2759" s="75"/>
      <c r="DT2759" s="75"/>
      <c r="DU2759" s="75"/>
      <c r="DV2759" s="1286"/>
      <c r="DW2759" s="75"/>
      <c r="DX2759" s="75"/>
      <c r="DY2759" s="75"/>
      <c r="DZ2759" s="75"/>
      <c r="EA2759" s="75"/>
      <c r="EB2759" s="75"/>
      <c r="EC2759" s="75"/>
      <c r="ED2759" s="75"/>
      <c r="EE2759" s="75"/>
      <c r="EF2759" s="75"/>
      <c r="EG2759" s="75"/>
      <c r="EH2759" s="75"/>
      <c r="EI2759" s="75"/>
      <c r="EJ2759" s="75"/>
      <c r="EK2759" s="75"/>
      <c r="EL2759" s="75"/>
      <c r="EM2759" s="75"/>
      <c r="EN2759" s="75"/>
      <c r="EO2759" s="75"/>
      <c r="EP2759" s="75"/>
      <c r="EQ2759" s="75"/>
      <c r="ER2759" s="75"/>
      <c r="ES2759" s="75"/>
      <c r="ET2759" s="75"/>
      <c r="EU2759" s="75"/>
      <c r="EV2759" s="75"/>
      <c r="EW2759" s="75"/>
      <c r="EX2759" s="75"/>
      <c r="EY2759" s="75"/>
      <c r="EZ2759" s="75"/>
      <c r="FA2759" s="75"/>
      <c r="FB2759" s="1341"/>
      <c r="FC2759" s="75"/>
      <c r="FD2759" s="75"/>
    </row>
    <row r="2760">
      <c r="A2760" s="1340"/>
      <c r="B2760" s="786"/>
      <c r="C2760" s="1283"/>
      <c r="D2760" s="786"/>
      <c r="E2760" s="786"/>
      <c r="F2760" s="786"/>
      <c r="G2760" s="786"/>
      <c r="H2760" s="786"/>
      <c r="I2760" s="786"/>
      <c r="J2760" s="786"/>
      <c r="K2760" s="786"/>
      <c r="L2760" s="786"/>
      <c r="M2760" s="786"/>
      <c r="N2760" s="1284"/>
      <c r="O2760" s="1284"/>
      <c r="P2760" s="1285"/>
      <c r="Q2760" s="363"/>
      <c r="R2760" s="363"/>
      <c r="S2760" s="75"/>
      <c r="T2760" s="857"/>
      <c r="U2760" s="1209"/>
      <c r="V2760" s="1200"/>
      <c r="W2760" s="1200"/>
      <c r="X2760" s="1200"/>
      <c r="Y2760" s="1201"/>
      <c r="Z2760" s="1200"/>
      <c r="AA2760" s="1200"/>
      <c r="AB2760" s="1200"/>
      <c r="AC2760" s="1202"/>
      <c r="AD2760" s="1216"/>
      <c r="AE2760" s="1204"/>
      <c r="AF2760" s="75"/>
      <c r="AG2760" s="75"/>
      <c r="AH2760" s="75"/>
      <c r="AI2760" s="75"/>
      <c r="AJ2760" s="75"/>
      <c r="AK2760" s="75"/>
      <c r="AL2760" s="75"/>
      <c r="AM2760" s="75"/>
      <c r="AN2760" s="75"/>
      <c r="AO2760" s="75"/>
      <c r="AP2760" s="75"/>
      <c r="AQ2760" s="75"/>
      <c r="AR2760" s="75"/>
      <c r="AS2760" s="1286"/>
      <c r="AT2760" s="75"/>
      <c r="AU2760" s="1286"/>
      <c r="AV2760" s="1286"/>
      <c r="AW2760" s="75"/>
      <c r="AX2760" s="75"/>
      <c r="AY2760" s="1286"/>
      <c r="AZ2760" s="75"/>
      <c r="BA2760" s="75"/>
      <c r="BB2760" s="75"/>
      <c r="BC2760" s="75"/>
      <c r="BD2760" s="75"/>
      <c r="BE2760" s="75"/>
      <c r="BF2760" s="75"/>
      <c r="BG2760" s="75"/>
      <c r="BH2760" s="75"/>
      <c r="BI2760" s="75"/>
      <c r="BJ2760" s="75"/>
      <c r="BK2760" s="75"/>
      <c r="BL2760" s="75"/>
      <c r="BM2760" s="75"/>
      <c r="BN2760" s="75"/>
      <c r="BO2760" s="75"/>
      <c r="BP2760" s="75"/>
      <c r="BQ2760" s="75"/>
      <c r="BR2760" s="75"/>
      <c r="BS2760" s="75"/>
      <c r="BT2760" s="75"/>
      <c r="BU2760" s="75"/>
      <c r="BV2760" s="75"/>
      <c r="BW2760" s="1286"/>
      <c r="BX2760" s="75"/>
      <c r="BY2760" s="75"/>
      <c r="BZ2760" s="75"/>
      <c r="CA2760" s="75"/>
      <c r="CB2760" s="75"/>
      <c r="CC2760" s="1286"/>
      <c r="CD2760" s="75"/>
      <c r="CE2760" s="75"/>
      <c r="CF2760" s="75"/>
      <c r="CG2760" s="75"/>
      <c r="CH2760" s="75"/>
      <c r="CI2760" s="1286"/>
      <c r="CJ2760" s="75"/>
      <c r="CK2760" s="1286"/>
      <c r="CL2760" s="75"/>
      <c r="CM2760" s="75"/>
      <c r="CN2760" s="75"/>
      <c r="CO2760" s="75"/>
      <c r="CP2760" s="75"/>
      <c r="CQ2760" s="75"/>
      <c r="CR2760" s="75"/>
      <c r="CS2760" s="75"/>
      <c r="CT2760" s="75"/>
      <c r="CU2760" s="75"/>
      <c r="CV2760" s="75"/>
      <c r="CW2760" s="75"/>
      <c r="CX2760" s="1286"/>
      <c r="CY2760" s="75"/>
      <c r="CZ2760" s="75"/>
      <c r="DA2760" s="75"/>
      <c r="DB2760" s="75"/>
      <c r="DC2760" s="75"/>
      <c r="DD2760" s="75"/>
      <c r="DE2760" s="75"/>
      <c r="DF2760" s="75"/>
      <c r="DG2760" s="1286"/>
      <c r="DH2760" s="75"/>
      <c r="DI2760" s="1286"/>
      <c r="DJ2760" s="75"/>
      <c r="DK2760" s="75"/>
      <c r="DL2760" s="75"/>
      <c r="DM2760" s="75"/>
      <c r="DN2760" s="75"/>
      <c r="DO2760" s="75"/>
      <c r="DP2760" s="75"/>
      <c r="DQ2760" s="75"/>
      <c r="DR2760" s="75"/>
      <c r="DS2760" s="75"/>
      <c r="DT2760" s="75"/>
      <c r="DU2760" s="75"/>
      <c r="DV2760" s="1286"/>
      <c r="DW2760" s="75"/>
      <c r="DX2760" s="75"/>
      <c r="DY2760" s="75"/>
      <c r="DZ2760" s="75"/>
      <c r="EA2760" s="75"/>
      <c r="EB2760" s="75"/>
      <c r="EC2760" s="75"/>
      <c r="ED2760" s="75"/>
      <c r="EE2760" s="75"/>
      <c r="EF2760" s="75"/>
      <c r="EG2760" s="75"/>
      <c r="EH2760" s="75"/>
      <c r="EI2760" s="75"/>
      <c r="EJ2760" s="75"/>
      <c r="EK2760" s="75"/>
      <c r="EL2760" s="75"/>
      <c r="EM2760" s="75"/>
      <c r="EN2760" s="75"/>
      <c r="EO2760" s="75"/>
      <c r="EP2760" s="75"/>
      <c r="EQ2760" s="75"/>
      <c r="ER2760" s="75"/>
      <c r="ES2760" s="75"/>
      <c r="ET2760" s="75"/>
      <c r="EU2760" s="75"/>
      <c r="EV2760" s="75"/>
      <c r="EW2760" s="75"/>
      <c r="EX2760" s="75"/>
      <c r="EY2760" s="75"/>
      <c r="EZ2760" s="75"/>
      <c r="FA2760" s="75"/>
      <c r="FB2760" s="1341"/>
      <c r="FC2760" s="75"/>
      <c r="FD2760" s="75"/>
    </row>
    <row r="2761">
      <c r="A2761" s="1340"/>
      <c r="B2761" s="786"/>
      <c r="C2761" s="1283"/>
      <c r="D2761" s="786"/>
      <c r="E2761" s="786"/>
      <c r="F2761" s="786"/>
      <c r="G2761" s="786"/>
      <c r="H2761" s="786"/>
      <c r="I2761" s="786"/>
      <c r="J2761" s="786"/>
      <c r="K2761" s="786"/>
      <c r="L2761" s="786"/>
      <c r="M2761" s="786"/>
      <c r="N2761" s="1284"/>
      <c r="O2761" s="1284"/>
      <c r="P2761" s="1285"/>
      <c r="Q2761" s="363"/>
      <c r="R2761" s="363"/>
      <c r="S2761" s="75"/>
      <c r="T2761" s="857"/>
      <c r="U2761" s="1209"/>
      <c r="V2761" s="1200"/>
      <c r="W2761" s="1200"/>
      <c r="X2761" s="1200"/>
      <c r="Y2761" s="1201"/>
      <c r="Z2761" s="1200"/>
      <c r="AA2761" s="1200"/>
      <c r="AB2761" s="1200"/>
      <c r="AC2761" s="1202"/>
      <c r="AD2761" s="1216"/>
      <c r="AE2761" s="1204"/>
      <c r="AF2761" s="75"/>
      <c r="AG2761" s="75"/>
      <c r="AH2761" s="75"/>
      <c r="AI2761" s="75"/>
      <c r="AJ2761" s="75"/>
      <c r="AK2761" s="75"/>
      <c r="AL2761" s="75"/>
      <c r="AM2761" s="75"/>
      <c r="AN2761" s="75"/>
      <c r="AO2761" s="75"/>
      <c r="AP2761" s="75"/>
      <c r="AQ2761" s="75"/>
      <c r="AR2761" s="75"/>
      <c r="AS2761" s="1286"/>
      <c r="AT2761" s="75"/>
      <c r="AU2761" s="1286"/>
      <c r="AV2761" s="1286"/>
      <c r="AW2761" s="75"/>
      <c r="AX2761" s="75"/>
      <c r="AY2761" s="1286"/>
      <c r="AZ2761" s="75"/>
      <c r="BA2761" s="75"/>
      <c r="BB2761" s="75"/>
      <c r="BC2761" s="75"/>
      <c r="BD2761" s="75"/>
      <c r="BE2761" s="75"/>
      <c r="BF2761" s="75"/>
      <c r="BG2761" s="75"/>
      <c r="BH2761" s="75"/>
      <c r="BI2761" s="75"/>
      <c r="BJ2761" s="75"/>
      <c r="BK2761" s="75"/>
      <c r="BL2761" s="75"/>
      <c r="BM2761" s="75"/>
      <c r="BN2761" s="75"/>
      <c r="BO2761" s="75"/>
      <c r="BP2761" s="75"/>
      <c r="BQ2761" s="75"/>
      <c r="BR2761" s="75"/>
      <c r="BS2761" s="75"/>
      <c r="BT2761" s="75"/>
      <c r="BU2761" s="75"/>
      <c r="BV2761" s="75"/>
      <c r="BW2761" s="1286"/>
      <c r="BX2761" s="75"/>
      <c r="BY2761" s="75"/>
      <c r="BZ2761" s="75"/>
      <c r="CA2761" s="75"/>
      <c r="CB2761" s="75"/>
      <c r="CC2761" s="1286"/>
      <c r="CD2761" s="75"/>
      <c r="CE2761" s="75"/>
      <c r="CF2761" s="75"/>
      <c r="CG2761" s="75"/>
      <c r="CH2761" s="75"/>
      <c r="CI2761" s="1286"/>
      <c r="CJ2761" s="75"/>
      <c r="CK2761" s="1286"/>
      <c r="CL2761" s="75"/>
      <c r="CM2761" s="75"/>
      <c r="CN2761" s="75"/>
      <c r="CO2761" s="75"/>
      <c r="CP2761" s="75"/>
      <c r="CQ2761" s="75"/>
      <c r="CR2761" s="75"/>
      <c r="CS2761" s="75"/>
      <c r="CT2761" s="75"/>
      <c r="CU2761" s="75"/>
      <c r="CV2761" s="75"/>
      <c r="CW2761" s="75"/>
      <c r="CX2761" s="1286"/>
      <c r="CY2761" s="75"/>
      <c r="CZ2761" s="75"/>
      <c r="DA2761" s="75"/>
      <c r="DB2761" s="75"/>
      <c r="DC2761" s="75"/>
      <c r="DD2761" s="75"/>
      <c r="DE2761" s="75"/>
      <c r="DF2761" s="75"/>
      <c r="DG2761" s="1286"/>
      <c r="DH2761" s="75"/>
      <c r="DI2761" s="1286"/>
      <c r="DJ2761" s="75"/>
      <c r="DK2761" s="75"/>
      <c r="DL2761" s="75"/>
      <c r="DM2761" s="75"/>
      <c r="DN2761" s="75"/>
      <c r="DO2761" s="75"/>
      <c r="DP2761" s="75"/>
      <c r="DQ2761" s="75"/>
      <c r="DR2761" s="75"/>
      <c r="DS2761" s="75"/>
      <c r="DT2761" s="75"/>
      <c r="DU2761" s="75"/>
      <c r="DV2761" s="1286"/>
      <c r="DW2761" s="75"/>
      <c r="DX2761" s="75"/>
      <c r="DY2761" s="75"/>
      <c r="DZ2761" s="75"/>
      <c r="EA2761" s="75"/>
      <c r="EB2761" s="75"/>
      <c r="EC2761" s="75"/>
      <c r="ED2761" s="75"/>
      <c r="EE2761" s="75"/>
      <c r="EF2761" s="75"/>
      <c r="EG2761" s="75"/>
      <c r="EH2761" s="75"/>
      <c r="EI2761" s="75"/>
      <c r="EJ2761" s="75"/>
      <c r="EK2761" s="75"/>
      <c r="EL2761" s="75"/>
      <c r="EM2761" s="75"/>
      <c r="EN2761" s="75"/>
      <c r="EO2761" s="75"/>
      <c r="EP2761" s="75"/>
      <c r="EQ2761" s="75"/>
      <c r="ER2761" s="75"/>
      <c r="ES2761" s="75"/>
      <c r="ET2761" s="75"/>
      <c r="EU2761" s="75"/>
      <c r="EV2761" s="75"/>
      <c r="EW2761" s="75"/>
      <c r="EX2761" s="75"/>
      <c r="EY2761" s="75"/>
      <c r="EZ2761" s="75"/>
      <c r="FA2761" s="75"/>
      <c r="FB2761" s="1341"/>
      <c r="FC2761" s="75"/>
      <c r="FD2761" s="75"/>
    </row>
    <row r="2762">
      <c r="A2762" s="1340"/>
      <c r="B2762" s="786"/>
      <c r="C2762" s="1283"/>
      <c r="D2762" s="786"/>
      <c r="E2762" s="786"/>
      <c r="F2762" s="786"/>
      <c r="G2762" s="786"/>
      <c r="H2762" s="786"/>
      <c r="I2762" s="786"/>
      <c r="J2762" s="786"/>
      <c r="K2762" s="786"/>
      <c r="L2762" s="786"/>
      <c r="M2762" s="786"/>
      <c r="N2762" s="1284"/>
      <c r="O2762" s="1284"/>
      <c r="P2762" s="1285"/>
      <c r="Q2762" s="363"/>
      <c r="R2762" s="363"/>
      <c r="S2762" s="75"/>
      <c r="T2762" s="857"/>
      <c r="U2762" s="1209"/>
      <c r="V2762" s="1200"/>
      <c r="W2762" s="1200"/>
      <c r="X2762" s="1200"/>
      <c r="Y2762" s="1201"/>
      <c r="Z2762" s="1200"/>
      <c r="AA2762" s="1200"/>
      <c r="AB2762" s="1200"/>
      <c r="AC2762" s="1202"/>
      <c r="AD2762" s="1216"/>
      <c r="AE2762" s="1204"/>
      <c r="AF2762" s="75"/>
      <c r="AG2762" s="75"/>
      <c r="AH2762" s="75"/>
      <c r="AI2762" s="75"/>
      <c r="AJ2762" s="75"/>
      <c r="AK2762" s="75"/>
      <c r="AL2762" s="75"/>
      <c r="AM2762" s="75"/>
      <c r="AN2762" s="75"/>
      <c r="AO2762" s="75"/>
      <c r="AP2762" s="75"/>
      <c r="AQ2762" s="75"/>
      <c r="AR2762" s="75"/>
      <c r="AS2762" s="1286"/>
      <c r="AT2762" s="75"/>
      <c r="AU2762" s="1286"/>
      <c r="AV2762" s="1286"/>
      <c r="AW2762" s="75"/>
      <c r="AX2762" s="75"/>
      <c r="AY2762" s="1286"/>
      <c r="AZ2762" s="75"/>
      <c r="BA2762" s="75"/>
      <c r="BB2762" s="75"/>
      <c r="BC2762" s="75"/>
      <c r="BD2762" s="75"/>
      <c r="BE2762" s="75"/>
      <c r="BF2762" s="75"/>
      <c r="BG2762" s="75"/>
      <c r="BH2762" s="75"/>
      <c r="BI2762" s="75"/>
      <c r="BJ2762" s="75"/>
      <c r="BK2762" s="75"/>
      <c r="BL2762" s="75"/>
      <c r="BM2762" s="75"/>
      <c r="BN2762" s="75"/>
      <c r="BO2762" s="75"/>
      <c r="BP2762" s="75"/>
      <c r="BQ2762" s="75"/>
      <c r="BR2762" s="75"/>
      <c r="BS2762" s="75"/>
      <c r="BT2762" s="75"/>
      <c r="BU2762" s="75"/>
      <c r="BV2762" s="75"/>
      <c r="BW2762" s="1286"/>
      <c r="BX2762" s="75"/>
      <c r="BY2762" s="75"/>
      <c r="BZ2762" s="75"/>
      <c r="CA2762" s="75"/>
      <c r="CB2762" s="75"/>
      <c r="CC2762" s="1286"/>
      <c r="CD2762" s="75"/>
      <c r="CE2762" s="75"/>
      <c r="CF2762" s="75"/>
      <c r="CG2762" s="75"/>
      <c r="CH2762" s="75"/>
      <c r="CI2762" s="1286"/>
      <c r="CJ2762" s="75"/>
      <c r="CK2762" s="1286"/>
      <c r="CL2762" s="75"/>
      <c r="CM2762" s="75"/>
      <c r="CN2762" s="75"/>
      <c r="CO2762" s="75"/>
      <c r="CP2762" s="75"/>
      <c r="CQ2762" s="75"/>
      <c r="CR2762" s="75"/>
      <c r="CS2762" s="75"/>
      <c r="CT2762" s="75"/>
      <c r="CU2762" s="75"/>
      <c r="CV2762" s="75"/>
      <c r="CW2762" s="75"/>
      <c r="CX2762" s="1286"/>
      <c r="CY2762" s="75"/>
      <c r="CZ2762" s="75"/>
      <c r="DA2762" s="75"/>
      <c r="DB2762" s="75"/>
      <c r="DC2762" s="75"/>
      <c r="DD2762" s="75"/>
      <c r="DE2762" s="75"/>
      <c r="DF2762" s="75"/>
      <c r="DG2762" s="1286"/>
      <c r="DH2762" s="75"/>
      <c r="DI2762" s="1286"/>
      <c r="DJ2762" s="75"/>
      <c r="DK2762" s="75"/>
      <c r="DL2762" s="75"/>
      <c r="DM2762" s="75"/>
      <c r="DN2762" s="75"/>
      <c r="DO2762" s="75"/>
      <c r="DP2762" s="75"/>
      <c r="DQ2762" s="75"/>
      <c r="DR2762" s="75"/>
      <c r="DS2762" s="75"/>
      <c r="DT2762" s="75"/>
      <c r="DU2762" s="75"/>
      <c r="DV2762" s="1286"/>
      <c r="DW2762" s="75"/>
      <c r="DX2762" s="75"/>
      <c r="DY2762" s="75"/>
      <c r="DZ2762" s="75"/>
      <c r="EA2762" s="75"/>
      <c r="EB2762" s="75"/>
      <c r="EC2762" s="75"/>
      <c r="ED2762" s="75"/>
      <c r="EE2762" s="75"/>
      <c r="EF2762" s="75"/>
      <c r="EG2762" s="75"/>
      <c r="EH2762" s="75"/>
      <c r="EI2762" s="75"/>
      <c r="EJ2762" s="75"/>
      <c r="EK2762" s="75"/>
      <c r="EL2762" s="75"/>
      <c r="EM2762" s="75"/>
      <c r="EN2762" s="75"/>
      <c r="EO2762" s="75"/>
      <c r="EP2762" s="75"/>
      <c r="EQ2762" s="75"/>
      <c r="ER2762" s="75"/>
      <c r="ES2762" s="75"/>
      <c r="ET2762" s="75"/>
      <c r="EU2762" s="75"/>
      <c r="EV2762" s="75"/>
      <c r="EW2762" s="75"/>
      <c r="EX2762" s="75"/>
      <c r="EY2762" s="75"/>
      <c r="EZ2762" s="75"/>
      <c r="FA2762" s="75"/>
      <c r="FB2762" s="1341"/>
      <c r="FC2762" s="75"/>
      <c r="FD2762" s="75"/>
    </row>
    <row r="2763">
      <c r="A2763" s="1340"/>
      <c r="B2763" s="786"/>
      <c r="C2763" s="1283"/>
      <c r="D2763" s="786"/>
      <c r="E2763" s="786"/>
      <c r="F2763" s="786"/>
      <c r="G2763" s="786"/>
      <c r="H2763" s="786"/>
      <c r="I2763" s="786"/>
      <c r="J2763" s="786"/>
      <c r="K2763" s="786"/>
      <c r="L2763" s="786"/>
      <c r="M2763" s="786"/>
      <c r="N2763" s="1284"/>
      <c r="O2763" s="1284"/>
      <c r="P2763" s="1285"/>
      <c r="Q2763" s="363"/>
      <c r="R2763" s="363"/>
      <c r="S2763" s="75"/>
      <c r="T2763" s="857"/>
      <c r="U2763" s="1209"/>
      <c r="V2763" s="1200"/>
      <c r="W2763" s="1200"/>
      <c r="X2763" s="1200"/>
      <c r="Y2763" s="1201"/>
      <c r="Z2763" s="1200"/>
      <c r="AA2763" s="1200"/>
      <c r="AB2763" s="1200"/>
      <c r="AC2763" s="1202"/>
      <c r="AD2763" s="1216"/>
      <c r="AE2763" s="1204"/>
      <c r="AF2763" s="75"/>
      <c r="AG2763" s="75"/>
      <c r="AH2763" s="75"/>
      <c r="AI2763" s="75"/>
      <c r="AJ2763" s="75"/>
      <c r="AK2763" s="75"/>
      <c r="AL2763" s="75"/>
      <c r="AM2763" s="75"/>
      <c r="AN2763" s="75"/>
      <c r="AO2763" s="75"/>
      <c r="AP2763" s="75"/>
      <c r="AQ2763" s="75"/>
      <c r="AR2763" s="75"/>
      <c r="AS2763" s="1286"/>
      <c r="AT2763" s="75"/>
      <c r="AU2763" s="1286"/>
      <c r="AV2763" s="1286"/>
      <c r="AW2763" s="75"/>
      <c r="AX2763" s="75"/>
      <c r="AY2763" s="1286"/>
      <c r="AZ2763" s="75"/>
      <c r="BA2763" s="75"/>
      <c r="BB2763" s="75"/>
      <c r="BC2763" s="75"/>
      <c r="BD2763" s="75"/>
      <c r="BE2763" s="75"/>
      <c r="BF2763" s="75"/>
      <c r="BG2763" s="75"/>
      <c r="BH2763" s="75"/>
      <c r="BI2763" s="75"/>
      <c r="BJ2763" s="75"/>
      <c r="BK2763" s="75"/>
      <c r="BL2763" s="75"/>
      <c r="BM2763" s="75"/>
      <c r="BN2763" s="75"/>
      <c r="BO2763" s="75"/>
      <c r="BP2763" s="75"/>
      <c r="BQ2763" s="75"/>
      <c r="BR2763" s="75"/>
      <c r="BS2763" s="75"/>
      <c r="BT2763" s="75"/>
      <c r="BU2763" s="75"/>
      <c r="BV2763" s="75"/>
      <c r="BW2763" s="1286"/>
      <c r="BX2763" s="75"/>
      <c r="BY2763" s="75"/>
      <c r="BZ2763" s="75"/>
      <c r="CA2763" s="75"/>
      <c r="CB2763" s="75"/>
      <c r="CC2763" s="1286"/>
      <c r="CD2763" s="75"/>
      <c r="CE2763" s="75"/>
      <c r="CF2763" s="75"/>
      <c r="CG2763" s="75"/>
      <c r="CH2763" s="75"/>
      <c r="CI2763" s="1286"/>
      <c r="CJ2763" s="75"/>
      <c r="CK2763" s="1286"/>
      <c r="CL2763" s="75"/>
      <c r="CM2763" s="75"/>
      <c r="CN2763" s="75"/>
      <c r="CO2763" s="75"/>
      <c r="CP2763" s="75"/>
      <c r="CQ2763" s="75"/>
      <c r="CR2763" s="75"/>
      <c r="CS2763" s="75"/>
      <c r="CT2763" s="75"/>
      <c r="CU2763" s="75"/>
      <c r="CV2763" s="75"/>
      <c r="CW2763" s="75"/>
      <c r="CX2763" s="1286"/>
      <c r="CY2763" s="75"/>
      <c r="CZ2763" s="75"/>
      <c r="DA2763" s="75"/>
      <c r="DB2763" s="75"/>
      <c r="DC2763" s="75"/>
      <c r="DD2763" s="75"/>
      <c r="DE2763" s="75"/>
      <c r="DF2763" s="75"/>
      <c r="DG2763" s="1286"/>
      <c r="DH2763" s="75"/>
      <c r="DI2763" s="1286"/>
      <c r="DJ2763" s="75"/>
      <c r="DK2763" s="75"/>
      <c r="DL2763" s="75"/>
      <c r="DM2763" s="75"/>
      <c r="DN2763" s="75"/>
      <c r="DO2763" s="75"/>
      <c r="DP2763" s="75"/>
      <c r="DQ2763" s="75"/>
      <c r="DR2763" s="75"/>
      <c r="DS2763" s="75"/>
      <c r="DT2763" s="75"/>
      <c r="DU2763" s="75"/>
      <c r="DV2763" s="1286"/>
      <c r="DW2763" s="75"/>
      <c r="DX2763" s="75"/>
      <c r="DY2763" s="75"/>
      <c r="DZ2763" s="75"/>
      <c r="EA2763" s="75"/>
      <c r="EB2763" s="75"/>
      <c r="EC2763" s="75"/>
      <c r="ED2763" s="75"/>
      <c r="EE2763" s="75"/>
      <c r="EF2763" s="75"/>
      <c r="EG2763" s="75"/>
      <c r="EH2763" s="75"/>
      <c r="EI2763" s="75"/>
      <c r="EJ2763" s="75"/>
      <c r="EK2763" s="75"/>
      <c r="EL2763" s="75"/>
      <c r="EM2763" s="75"/>
      <c r="EN2763" s="75"/>
      <c r="EO2763" s="75"/>
      <c r="EP2763" s="75"/>
      <c r="EQ2763" s="75"/>
      <c r="ER2763" s="75"/>
      <c r="ES2763" s="75"/>
      <c r="ET2763" s="75"/>
      <c r="EU2763" s="75"/>
      <c r="EV2763" s="75"/>
      <c r="EW2763" s="75"/>
      <c r="EX2763" s="75"/>
      <c r="EY2763" s="75"/>
      <c r="EZ2763" s="75"/>
      <c r="FA2763" s="75"/>
      <c r="FB2763" s="1341"/>
      <c r="FC2763" s="75"/>
      <c r="FD2763" s="75"/>
    </row>
    <row r="2764">
      <c r="A2764" s="1340"/>
      <c r="B2764" s="786"/>
      <c r="C2764" s="1283"/>
      <c r="D2764" s="786"/>
      <c r="E2764" s="786"/>
      <c r="F2764" s="786"/>
      <c r="G2764" s="786"/>
      <c r="H2764" s="786"/>
      <c r="I2764" s="786"/>
      <c r="J2764" s="786"/>
      <c r="K2764" s="786"/>
      <c r="L2764" s="786"/>
      <c r="M2764" s="786"/>
      <c r="N2764" s="1284"/>
      <c r="O2764" s="1284"/>
      <c r="P2764" s="1285"/>
      <c r="Q2764" s="363"/>
      <c r="R2764" s="363"/>
      <c r="S2764" s="75"/>
      <c r="T2764" s="857"/>
      <c r="U2764" s="1209"/>
      <c r="V2764" s="1200"/>
      <c r="W2764" s="1200"/>
      <c r="X2764" s="1200"/>
      <c r="Y2764" s="1201"/>
      <c r="Z2764" s="1200"/>
      <c r="AA2764" s="1200"/>
      <c r="AB2764" s="1200"/>
      <c r="AC2764" s="1202"/>
      <c r="AD2764" s="1216"/>
      <c r="AE2764" s="1204"/>
      <c r="AF2764" s="75"/>
      <c r="AG2764" s="75"/>
      <c r="AH2764" s="75"/>
      <c r="AI2764" s="75"/>
      <c r="AJ2764" s="75"/>
      <c r="AK2764" s="75"/>
      <c r="AL2764" s="75"/>
      <c r="AM2764" s="75"/>
      <c r="AN2764" s="75"/>
      <c r="AO2764" s="75"/>
      <c r="AP2764" s="75"/>
      <c r="AQ2764" s="75"/>
      <c r="AR2764" s="75"/>
      <c r="AS2764" s="1286"/>
      <c r="AT2764" s="75"/>
      <c r="AU2764" s="1286"/>
      <c r="AV2764" s="1286"/>
      <c r="AW2764" s="75"/>
      <c r="AX2764" s="75"/>
      <c r="AY2764" s="1286"/>
      <c r="AZ2764" s="75"/>
      <c r="BA2764" s="75"/>
      <c r="BB2764" s="75"/>
      <c r="BC2764" s="75"/>
      <c r="BD2764" s="75"/>
      <c r="BE2764" s="75"/>
      <c r="BF2764" s="75"/>
      <c r="BG2764" s="75"/>
      <c r="BH2764" s="75"/>
      <c r="BI2764" s="75"/>
      <c r="BJ2764" s="75"/>
      <c r="BK2764" s="75"/>
      <c r="BL2764" s="75"/>
      <c r="BM2764" s="75"/>
      <c r="BN2764" s="75"/>
      <c r="BO2764" s="75"/>
      <c r="BP2764" s="75"/>
      <c r="BQ2764" s="75"/>
      <c r="BR2764" s="75"/>
      <c r="BS2764" s="75"/>
      <c r="BT2764" s="75"/>
      <c r="BU2764" s="75"/>
      <c r="BV2764" s="75"/>
      <c r="BW2764" s="1286"/>
      <c r="BX2764" s="75"/>
      <c r="BY2764" s="75"/>
      <c r="BZ2764" s="75"/>
      <c r="CA2764" s="75"/>
      <c r="CB2764" s="75"/>
      <c r="CC2764" s="1286"/>
      <c r="CD2764" s="75"/>
      <c r="CE2764" s="75"/>
      <c r="CF2764" s="75"/>
      <c r="CG2764" s="75"/>
      <c r="CH2764" s="75"/>
      <c r="CI2764" s="1286"/>
      <c r="CJ2764" s="75"/>
      <c r="CK2764" s="1286"/>
      <c r="CL2764" s="75"/>
      <c r="CM2764" s="75"/>
      <c r="CN2764" s="75"/>
      <c r="CO2764" s="75"/>
      <c r="CP2764" s="75"/>
      <c r="CQ2764" s="75"/>
      <c r="CR2764" s="75"/>
      <c r="CS2764" s="75"/>
      <c r="CT2764" s="75"/>
      <c r="CU2764" s="75"/>
      <c r="CV2764" s="75"/>
      <c r="CW2764" s="75"/>
      <c r="CX2764" s="1286"/>
      <c r="CY2764" s="75"/>
      <c r="CZ2764" s="75"/>
      <c r="DA2764" s="75"/>
      <c r="DB2764" s="75"/>
      <c r="DC2764" s="75"/>
      <c r="DD2764" s="75"/>
      <c r="DE2764" s="75"/>
      <c r="DF2764" s="75"/>
      <c r="DG2764" s="1286"/>
      <c r="DH2764" s="75"/>
      <c r="DI2764" s="1286"/>
      <c r="DJ2764" s="75"/>
      <c r="DK2764" s="75"/>
      <c r="DL2764" s="75"/>
      <c r="DM2764" s="75"/>
      <c r="DN2764" s="75"/>
      <c r="DO2764" s="75"/>
      <c r="DP2764" s="75"/>
      <c r="DQ2764" s="75"/>
      <c r="DR2764" s="75"/>
      <c r="DS2764" s="75"/>
      <c r="DT2764" s="75"/>
      <c r="DU2764" s="75"/>
      <c r="DV2764" s="1286"/>
      <c r="DW2764" s="75"/>
      <c r="DX2764" s="75"/>
      <c r="DY2764" s="75"/>
      <c r="DZ2764" s="75"/>
      <c r="EA2764" s="75"/>
      <c r="EB2764" s="75"/>
      <c r="EC2764" s="75"/>
      <c r="ED2764" s="75"/>
      <c r="EE2764" s="75"/>
      <c r="EF2764" s="75"/>
      <c r="EG2764" s="75"/>
      <c r="EH2764" s="75"/>
      <c r="EI2764" s="75"/>
      <c r="EJ2764" s="75"/>
      <c r="EK2764" s="75"/>
      <c r="EL2764" s="75"/>
      <c r="EM2764" s="75"/>
      <c r="EN2764" s="75"/>
      <c r="EO2764" s="75"/>
      <c r="EP2764" s="75"/>
      <c r="EQ2764" s="75"/>
      <c r="ER2764" s="75"/>
      <c r="ES2764" s="75"/>
      <c r="ET2764" s="75"/>
      <c r="EU2764" s="75"/>
      <c r="EV2764" s="75"/>
      <c r="EW2764" s="75"/>
      <c r="EX2764" s="75"/>
      <c r="EY2764" s="75"/>
      <c r="EZ2764" s="75"/>
      <c r="FA2764" s="75"/>
      <c r="FB2764" s="1341"/>
      <c r="FC2764" s="75"/>
      <c r="FD2764" s="75"/>
    </row>
    <row r="2765">
      <c r="A2765" s="1340"/>
      <c r="B2765" s="786"/>
      <c r="C2765" s="1283"/>
      <c r="D2765" s="786"/>
      <c r="E2765" s="786"/>
      <c r="F2765" s="786"/>
      <c r="G2765" s="786"/>
      <c r="H2765" s="786"/>
      <c r="I2765" s="786"/>
      <c r="J2765" s="786"/>
      <c r="K2765" s="786"/>
      <c r="L2765" s="786"/>
      <c r="M2765" s="786"/>
      <c r="N2765" s="1284"/>
      <c r="O2765" s="1284"/>
      <c r="P2765" s="1285"/>
      <c r="Q2765" s="363"/>
      <c r="R2765" s="363"/>
      <c r="S2765" s="75"/>
      <c r="T2765" s="857"/>
      <c r="U2765" s="1209"/>
      <c r="V2765" s="1200"/>
      <c r="W2765" s="1200"/>
      <c r="X2765" s="1200"/>
      <c r="Y2765" s="1201"/>
      <c r="Z2765" s="1200"/>
      <c r="AA2765" s="1200"/>
      <c r="AB2765" s="1200"/>
      <c r="AC2765" s="1202"/>
      <c r="AD2765" s="1216"/>
      <c r="AE2765" s="1204"/>
      <c r="AF2765" s="75"/>
      <c r="AG2765" s="75"/>
      <c r="AH2765" s="75"/>
      <c r="AI2765" s="75"/>
      <c r="AJ2765" s="75"/>
      <c r="AK2765" s="75"/>
      <c r="AL2765" s="75"/>
      <c r="AM2765" s="75"/>
      <c r="AN2765" s="75"/>
      <c r="AO2765" s="75"/>
      <c r="AP2765" s="75"/>
      <c r="AQ2765" s="75"/>
      <c r="AR2765" s="75"/>
      <c r="AS2765" s="1286"/>
      <c r="AT2765" s="75"/>
      <c r="AU2765" s="1286"/>
      <c r="AV2765" s="1286"/>
      <c r="AW2765" s="75"/>
      <c r="AX2765" s="75"/>
      <c r="AY2765" s="1286"/>
      <c r="AZ2765" s="75"/>
      <c r="BA2765" s="75"/>
      <c r="BB2765" s="75"/>
      <c r="BC2765" s="75"/>
      <c r="BD2765" s="75"/>
      <c r="BE2765" s="75"/>
      <c r="BF2765" s="75"/>
      <c r="BG2765" s="75"/>
      <c r="BH2765" s="75"/>
      <c r="BI2765" s="75"/>
      <c r="BJ2765" s="75"/>
      <c r="BK2765" s="75"/>
      <c r="BL2765" s="75"/>
      <c r="BM2765" s="75"/>
      <c r="BN2765" s="75"/>
      <c r="BO2765" s="75"/>
      <c r="BP2765" s="75"/>
      <c r="BQ2765" s="75"/>
      <c r="BR2765" s="75"/>
      <c r="BS2765" s="75"/>
      <c r="BT2765" s="75"/>
      <c r="BU2765" s="75"/>
      <c r="BV2765" s="75"/>
      <c r="BW2765" s="1286"/>
      <c r="BX2765" s="75"/>
      <c r="BY2765" s="75"/>
      <c r="BZ2765" s="75"/>
      <c r="CA2765" s="75"/>
      <c r="CB2765" s="75"/>
      <c r="CC2765" s="1286"/>
      <c r="CD2765" s="75"/>
      <c r="CE2765" s="75"/>
      <c r="CF2765" s="75"/>
      <c r="CG2765" s="75"/>
      <c r="CH2765" s="75"/>
      <c r="CI2765" s="1286"/>
      <c r="CJ2765" s="75"/>
      <c r="CK2765" s="1286"/>
      <c r="CL2765" s="75"/>
      <c r="CM2765" s="75"/>
      <c r="CN2765" s="75"/>
      <c r="CO2765" s="75"/>
      <c r="CP2765" s="75"/>
      <c r="CQ2765" s="75"/>
      <c r="CR2765" s="75"/>
      <c r="CS2765" s="75"/>
      <c r="CT2765" s="75"/>
      <c r="CU2765" s="75"/>
      <c r="CV2765" s="75"/>
      <c r="CW2765" s="75"/>
      <c r="CX2765" s="1286"/>
      <c r="CY2765" s="75"/>
      <c r="CZ2765" s="75"/>
      <c r="DA2765" s="75"/>
      <c r="DB2765" s="75"/>
      <c r="DC2765" s="75"/>
      <c r="DD2765" s="75"/>
      <c r="DE2765" s="75"/>
      <c r="DF2765" s="75"/>
      <c r="DG2765" s="1286"/>
      <c r="DH2765" s="75"/>
      <c r="DI2765" s="1286"/>
      <c r="DJ2765" s="75"/>
      <c r="DK2765" s="75"/>
      <c r="DL2765" s="75"/>
      <c r="DM2765" s="75"/>
      <c r="DN2765" s="75"/>
      <c r="DO2765" s="75"/>
      <c r="DP2765" s="75"/>
      <c r="DQ2765" s="75"/>
      <c r="DR2765" s="75"/>
      <c r="DS2765" s="75"/>
      <c r="DT2765" s="75"/>
      <c r="DU2765" s="75"/>
      <c r="DV2765" s="1286"/>
      <c r="DW2765" s="75"/>
      <c r="DX2765" s="75"/>
      <c r="DY2765" s="75"/>
      <c r="DZ2765" s="75"/>
      <c r="EA2765" s="75"/>
      <c r="EB2765" s="75"/>
      <c r="EC2765" s="75"/>
      <c r="ED2765" s="75"/>
      <c r="EE2765" s="75"/>
      <c r="EF2765" s="75"/>
      <c r="EG2765" s="75"/>
      <c r="EH2765" s="75"/>
      <c r="EI2765" s="75"/>
      <c r="EJ2765" s="75"/>
      <c r="EK2765" s="75"/>
      <c r="EL2765" s="75"/>
      <c r="EM2765" s="75"/>
      <c r="EN2765" s="75"/>
      <c r="EO2765" s="75"/>
      <c r="EP2765" s="75"/>
      <c r="EQ2765" s="75"/>
      <c r="ER2765" s="75"/>
      <c r="ES2765" s="75"/>
      <c r="ET2765" s="75"/>
      <c r="EU2765" s="75"/>
      <c r="EV2765" s="75"/>
      <c r="EW2765" s="75"/>
      <c r="EX2765" s="75"/>
      <c r="EY2765" s="75"/>
      <c r="EZ2765" s="75"/>
      <c r="FA2765" s="75"/>
      <c r="FB2765" s="1341"/>
      <c r="FC2765" s="75"/>
      <c r="FD2765" s="75"/>
    </row>
    <row r="2766">
      <c r="A2766" s="1340"/>
      <c r="B2766" s="786"/>
      <c r="C2766" s="1283"/>
      <c r="D2766" s="786"/>
      <c r="E2766" s="786"/>
      <c r="F2766" s="786"/>
      <c r="G2766" s="786"/>
      <c r="H2766" s="786"/>
      <c r="I2766" s="786"/>
      <c r="J2766" s="786"/>
      <c r="K2766" s="786"/>
      <c r="L2766" s="786"/>
      <c r="M2766" s="786"/>
      <c r="N2766" s="1284"/>
      <c r="O2766" s="1284"/>
      <c r="P2766" s="1285"/>
      <c r="Q2766" s="363"/>
      <c r="R2766" s="363"/>
      <c r="S2766" s="75"/>
      <c r="T2766" s="857"/>
      <c r="U2766" s="1209"/>
      <c r="V2766" s="1200"/>
      <c r="W2766" s="1200"/>
      <c r="X2766" s="1200"/>
      <c r="Y2766" s="1201"/>
      <c r="Z2766" s="1200"/>
      <c r="AA2766" s="1200"/>
      <c r="AB2766" s="1200"/>
      <c r="AC2766" s="1202"/>
      <c r="AD2766" s="1216"/>
      <c r="AE2766" s="1204"/>
      <c r="AF2766" s="75"/>
      <c r="AG2766" s="75"/>
      <c r="AH2766" s="75"/>
      <c r="AI2766" s="75"/>
      <c r="AJ2766" s="75"/>
      <c r="AK2766" s="75"/>
      <c r="AL2766" s="75"/>
      <c r="AM2766" s="75"/>
      <c r="AN2766" s="75"/>
      <c r="AO2766" s="75"/>
      <c r="AP2766" s="75"/>
      <c r="AQ2766" s="75"/>
      <c r="AR2766" s="75"/>
      <c r="AS2766" s="1286"/>
      <c r="AT2766" s="75"/>
      <c r="AU2766" s="1286"/>
      <c r="AV2766" s="1286"/>
      <c r="AW2766" s="75"/>
      <c r="AX2766" s="75"/>
      <c r="AY2766" s="1286"/>
      <c r="AZ2766" s="75"/>
      <c r="BA2766" s="75"/>
      <c r="BB2766" s="75"/>
      <c r="BC2766" s="75"/>
      <c r="BD2766" s="75"/>
      <c r="BE2766" s="75"/>
      <c r="BF2766" s="75"/>
      <c r="BG2766" s="75"/>
      <c r="BH2766" s="75"/>
      <c r="BI2766" s="75"/>
      <c r="BJ2766" s="75"/>
      <c r="BK2766" s="75"/>
      <c r="BL2766" s="75"/>
      <c r="BM2766" s="75"/>
      <c r="BN2766" s="75"/>
      <c r="BO2766" s="75"/>
      <c r="BP2766" s="75"/>
      <c r="BQ2766" s="75"/>
      <c r="BR2766" s="75"/>
      <c r="BS2766" s="75"/>
      <c r="BT2766" s="75"/>
      <c r="BU2766" s="75"/>
      <c r="BV2766" s="75"/>
      <c r="BW2766" s="1286"/>
      <c r="BX2766" s="75"/>
      <c r="BY2766" s="75"/>
      <c r="BZ2766" s="75"/>
      <c r="CA2766" s="75"/>
      <c r="CB2766" s="75"/>
      <c r="CC2766" s="1286"/>
      <c r="CD2766" s="75"/>
      <c r="CE2766" s="75"/>
      <c r="CF2766" s="75"/>
      <c r="CG2766" s="75"/>
      <c r="CH2766" s="75"/>
      <c r="CI2766" s="1286"/>
      <c r="CJ2766" s="75"/>
      <c r="CK2766" s="1286"/>
      <c r="CL2766" s="75"/>
      <c r="CM2766" s="75"/>
      <c r="CN2766" s="75"/>
      <c r="CO2766" s="75"/>
      <c r="CP2766" s="75"/>
      <c r="CQ2766" s="75"/>
      <c r="CR2766" s="75"/>
      <c r="CS2766" s="75"/>
      <c r="CT2766" s="75"/>
      <c r="CU2766" s="75"/>
      <c r="CV2766" s="75"/>
      <c r="CW2766" s="75"/>
      <c r="CX2766" s="1286"/>
      <c r="CY2766" s="75"/>
      <c r="CZ2766" s="75"/>
      <c r="DA2766" s="75"/>
      <c r="DB2766" s="75"/>
      <c r="DC2766" s="75"/>
      <c r="DD2766" s="75"/>
      <c r="DE2766" s="75"/>
      <c r="DF2766" s="75"/>
      <c r="DG2766" s="1286"/>
      <c r="DH2766" s="75"/>
      <c r="DI2766" s="1286"/>
      <c r="DJ2766" s="75"/>
      <c r="DK2766" s="75"/>
      <c r="DL2766" s="75"/>
      <c r="DM2766" s="75"/>
      <c r="DN2766" s="75"/>
      <c r="DO2766" s="75"/>
      <c r="DP2766" s="75"/>
      <c r="DQ2766" s="75"/>
      <c r="DR2766" s="75"/>
      <c r="DS2766" s="75"/>
      <c r="DT2766" s="75"/>
      <c r="DU2766" s="75"/>
      <c r="DV2766" s="1286"/>
      <c r="DW2766" s="75"/>
      <c r="DX2766" s="75"/>
      <c r="DY2766" s="75"/>
      <c r="DZ2766" s="75"/>
      <c r="EA2766" s="75"/>
      <c r="EB2766" s="75"/>
      <c r="EC2766" s="75"/>
      <c r="ED2766" s="75"/>
      <c r="EE2766" s="75"/>
      <c r="EF2766" s="75"/>
      <c r="EG2766" s="75"/>
      <c r="EH2766" s="75"/>
      <c r="EI2766" s="75"/>
      <c r="EJ2766" s="75"/>
      <c r="EK2766" s="75"/>
      <c r="EL2766" s="75"/>
      <c r="EM2766" s="75"/>
      <c r="EN2766" s="75"/>
      <c r="EO2766" s="75"/>
      <c r="EP2766" s="75"/>
      <c r="EQ2766" s="75"/>
      <c r="ER2766" s="75"/>
      <c r="ES2766" s="75"/>
      <c r="ET2766" s="75"/>
      <c r="EU2766" s="75"/>
      <c r="EV2766" s="75"/>
      <c r="EW2766" s="75"/>
      <c r="EX2766" s="75"/>
      <c r="EY2766" s="75"/>
      <c r="EZ2766" s="75"/>
      <c r="FA2766" s="75"/>
      <c r="FB2766" s="1341"/>
      <c r="FC2766" s="75"/>
      <c r="FD2766" s="75"/>
    </row>
    <row r="2767">
      <c r="A2767" s="1340"/>
      <c r="B2767" s="786"/>
      <c r="C2767" s="1283"/>
      <c r="D2767" s="786"/>
      <c r="E2767" s="786"/>
      <c r="F2767" s="786"/>
      <c r="G2767" s="786"/>
      <c r="H2767" s="786"/>
      <c r="I2767" s="786"/>
      <c r="J2767" s="786"/>
      <c r="K2767" s="786"/>
      <c r="L2767" s="786"/>
      <c r="M2767" s="786"/>
      <c r="N2767" s="1284"/>
      <c r="O2767" s="1284"/>
      <c r="P2767" s="1285"/>
      <c r="Q2767" s="363"/>
      <c r="R2767" s="363"/>
      <c r="S2767" s="75"/>
      <c r="T2767" s="857"/>
      <c r="U2767" s="1209"/>
      <c r="V2767" s="1200"/>
      <c r="W2767" s="1200"/>
      <c r="X2767" s="1200"/>
      <c r="Y2767" s="1201"/>
      <c r="Z2767" s="1200"/>
      <c r="AA2767" s="1200"/>
      <c r="AB2767" s="1200"/>
      <c r="AC2767" s="1202"/>
      <c r="AD2767" s="1216"/>
      <c r="AE2767" s="1204"/>
      <c r="AF2767" s="75"/>
      <c r="AG2767" s="75"/>
      <c r="AH2767" s="75"/>
      <c r="AI2767" s="75"/>
      <c r="AJ2767" s="75"/>
      <c r="AK2767" s="75"/>
      <c r="AL2767" s="75"/>
      <c r="AM2767" s="75"/>
      <c r="AN2767" s="75"/>
      <c r="AO2767" s="75"/>
      <c r="AP2767" s="75"/>
      <c r="AQ2767" s="75"/>
      <c r="AR2767" s="75"/>
      <c r="AS2767" s="1286"/>
      <c r="AT2767" s="75"/>
      <c r="AU2767" s="1286"/>
      <c r="AV2767" s="1286"/>
      <c r="AW2767" s="75"/>
      <c r="AX2767" s="75"/>
      <c r="AY2767" s="1286"/>
      <c r="AZ2767" s="75"/>
      <c r="BA2767" s="75"/>
      <c r="BB2767" s="75"/>
      <c r="BC2767" s="75"/>
      <c r="BD2767" s="75"/>
      <c r="BE2767" s="75"/>
      <c r="BF2767" s="75"/>
      <c r="BG2767" s="75"/>
      <c r="BH2767" s="75"/>
      <c r="BI2767" s="75"/>
      <c r="BJ2767" s="75"/>
      <c r="BK2767" s="75"/>
      <c r="BL2767" s="75"/>
      <c r="BM2767" s="75"/>
      <c r="BN2767" s="75"/>
      <c r="BO2767" s="75"/>
      <c r="BP2767" s="75"/>
      <c r="BQ2767" s="75"/>
      <c r="BR2767" s="75"/>
      <c r="BS2767" s="75"/>
      <c r="BT2767" s="75"/>
      <c r="BU2767" s="75"/>
      <c r="BV2767" s="75"/>
      <c r="BW2767" s="1286"/>
      <c r="BX2767" s="75"/>
      <c r="BY2767" s="75"/>
      <c r="BZ2767" s="75"/>
      <c r="CA2767" s="75"/>
      <c r="CB2767" s="75"/>
      <c r="CC2767" s="1286"/>
      <c r="CD2767" s="75"/>
      <c r="CE2767" s="75"/>
      <c r="CF2767" s="75"/>
      <c r="CG2767" s="75"/>
      <c r="CH2767" s="75"/>
      <c r="CI2767" s="1286"/>
      <c r="CJ2767" s="75"/>
      <c r="CK2767" s="1286"/>
      <c r="CL2767" s="75"/>
      <c r="CM2767" s="75"/>
      <c r="CN2767" s="75"/>
      <c r="CO2767" s="75"/>
      <c r="CP2767" s="75"/>
      <c r="CQ2767" s="75"/>
      <c r="CR2767" s="75"/>
      <c r="CS2767" s="75"/>
      <c r="CT2767" s="75"/>
      <c r="CU2767" s="75"/>
      <c r="CV2767" s="75"/>
      <c r="CW2767" s="75"/>
      <c r="CX2767" s="1286"/>
      <c r="CY2767" s="75"/>
      <c r="CZ2767" s="75"/>
      <c r="DA2767" s="75"/>
      <c r="DB2767" s="75"/>
      <c r="DC2767" s="75"/>
      <c r="DD2767" s="75"/>
      <c r="DE2767" s="75"/>
      <c r="DF2767" s="75"/>
      <c r="DG2767" s="1286"/>
      <c r="DH2767" s="75"/>
      <c r="DI2767" s="1286"/>
      <c r="DJ2767" s="75"/>
      <c r="DK2767" s="75"/>
      <c r="DL2767" s="75"/>
      <c r="DM2767" s="75"/>
      <c r="DN2767" s="75"/>
      <c r="DO2767" s="75"/>
      <c r="DP2767" s="75"/>
      <c r="DQ2767" s="75"/>
      <c r="DR2767" s="75"/>
      <c r="DS2767" s="75"/>
      <c r="DT2767" s="75"/>
      <c r="DU2767" s="75"/>
      <c r="DV2767" s="1286"/>
      <c r="DW2767" s="75"/>
      <c r="DX2767" s="75"/>
      <c r="DY2767" s="75"/>
      <c r="DZ2767" s="75"/>
      <c r="EA2767" s="75"/>
      <c r="EB2767" s="75"/>
      <c r="EC2767" s="75"/>
      <c r="ED2767" s="75"/>
      <c r="EE2767" s="75"/>
      <c r="EF2767" s="75"/>
      <c r="EG2767" s="75"/>
      <c r="EH2767" s="75"/>
      <c r="EI2767" s="75"/>
      <c r="EJ2767" s="75"/>
      <c r="EK2767" s="75"/>
      <c r="EL2767" s="75"/>
      <c r="EM2767" s="75"/>
      <c r="EN2767" s="75"/>
      <c r="EO2767" s="75"/>
      <c r="EP2767" s="75"/>
      <c r="EQ2767" s="75"/>
      <c r="ER2767" s="75"/>
      <c r="ES2767" s="75"/>
      <c r="ET2767" s="75"/>
      <c r="EU2767" s="75"/>
      <c r="EV2767" s="75"/>
      <c r="EW2767" s="75"/>
      <c r="EX2767" s="75"/>
      <c r="EY2767" s="75"/>
      <c r="EZ2767" s="75"/>
      <c r="FA2767" s="75"/>
      <c r="FB2767" s="1341"/>
      <c r="FC2767" s="75"/>
      <c r="FD2767" s="75"/>
    </row>
    <row r="2768">
      <c r="A2768" s="1340"/>
      <c r="B2768" s="786"/>
      <c r="C2768" s="1283"/>
      <c r="D2768" s="786"/>
      <c r="E2768" s="786"/>
      <c r="F2768" s="786"/>
      <c r="G2768" s="786"/>
      <c r="H2768" s="786"/>
      <c r="I2768" s="786"/>
      <c r="J2768" s="786"/>
      <c r="K2768" s="786"/>
      <c r="L2768" s="786"/>
      <c r="M2768" s="786"/>
      <c r="N2768" s="1284"/>
      <c r="O2768" s="1284"/>
      <c r="P2768" s="1285"/>
      <c r="Q2768" s="363"/>
      <c r="R2768" s="363"/>
      <c r="S2768" s="75"/>
      <c r="T2768" s="857"/>
      <c r="U2768" s="1209"/>
      <c r="V2768" s="1200"/>
      <c r="W2768" s="1200"/>
      <c r="X2768" s="1200"/>
      <c r="Y2768" s="1201"/>
      <c r="Z2768" s="1200"/>
      <c r="AA2768" s="1200"/>
      <c r="AB2768" s="1200"/>
      <c r="AC2768" s="1202"/>
      <c r="AD2768" s="1216"/>
      <c r="AE2768" s="1204"/>
      <c r="AF2768" s="75"/>
      <c r="AG2768" s="75"/>
      <c r="AH2768" s="75"/>
      <c r="AI2768" s="75"/>
      <c r="AJ2768" s="75"/>
      <c r="AK2768" s="75"/>
      <c r="AL2768" s="75"/>
      <c r="AM2768" s="75"/>
      <c r="AN2768" s="75"/>
      <c r="AO2768" s="75"/>
      <c r="AP2768" s="75"/>
      <c r="AQ2768" s="75"/>
      <c r="AR2768" s="75"/>
      <c r="AS2768" s="1286"/>
      <c r="AT2768" s="75"/>
      <c r="AU2768" s="1286"/>
      <c r="AV2768" s="1286"/>
      <c r="AW2768" s="75"/>
      <c r="AX2768" s="75"/>
      <c r="AY2768" s="1286"/>
      <c r="AZ2768" s="75"/>
      <c r="BA2768" s="75"/>
      <c r="BB2768" s="75"/>
      <c r="BC2768" s="75"/>
      <c r="BD2768" s="75"/>
      <c r="BE2768" s="75"/>
      <c r="BF2768" s="75"/>
      <c r="BG2768" s="75"/>
      <c r="BH2768" s="75"/>
      <c r="BI2768" s="75"/>
      <c r="BJ2768" s="75"/>
      <c r="BK2768" s="75"/>
      <c r="BL2768" s="75"/>
      <c r="BM2768" s="75"/>
      <c r="BN2768" s="75"/>
      <c r="BO2768" s="75"/>
      <c r="BP2768" s="75"/>
      <c r="BQ2768" s="75"/>
      <c r="BR2768" s="75"/>
      <c r="BS2768" s="75"/>
      <c r="BT2768" s="75"/>
      <c r="BU2768" s="75"/>
      <c r="BV2768" s="75"/>
      <c r="BW2768" s="1286"/>
      <c r="BX2768" s="75"/>
      <c r="BY2768" s="75"/>
      <c r="BZ2768" s="75"/>
      <c r="CA2768" s="75"/>
      <c r="CB2768" s="75"/>
      <c r="CC2768" s="1286"/>
      <c r="CD2768" s="75"/>
      <c r="CE2768" s="75"/>
      <c r="CF2768" s="75"/>
      <c r="CG2768" s="75"/>
      <c r="CH2768" s="75"/>
      <c r="CI2768" s="1286"/>
      <c r="CJ2768" s="75"/>
      <c r="CK2768" s="1286"/>
      <c r="CL2768" s="75"/>
      <c r="CM2768" s="75"/>
      <c r="CN2768" s="75"/>
      <c r="CO2768" s="75"/>
      <c r="CP2768" s="75"/>
      <c r="CQ2768" s="75"/>
      <c r="CR2768" s="75"/>
      <c r="CS2768" s="75"/>
      <c r="CT2768" s="75"/>
      <c r="CU2768" s="75"/>
      <c r="CV2768" s="75"/>
      <c r="CW2768" s="75"/>
      <c r="CX2768" s="1286"/>
      <c r="CY2768" s="75"/>
      <c r="CZ2768" s="75"/>
      <c r="DA2768" s="75"/>
      <c r="DB2768" s="75"/>
      <c r="DC2768" s="75"/>
      <c r="DD2768" s="75"/>
      <c r="DE2768" s="75"/>
      <c r="DF2768" s="75"/>
      <c r="DG2768" s="1286"/>
      <c r="DH2768" s="75"/>
      <c r="DI2768" s="1286"/>
      <c r="DJ2768" s="75"/>
      <c r="DK2768" s="75"/>
      <c r="DL2768" s="75"/>
      <c r="DM2768" s="75"/>
      <c r="DN2768" s="75"/>
      <c r="DO2768" s="75"/>
      <c r="DP2768" s="75"/>
      <c r="DQ2768" s="75"/>
      <c r="DR2768" s="75"/>
      <c r="DS2768" s="75"/>
      <c r="DT2768" s="75"/>
      <c r="DU2768" s="75"/>
      <c r="DV2768" s="1286"/>
      <c r="DW2768" s="75"/>
      <c r="DX2768" s="75"/>
      <c r="DY2768" s="75"/>
      <c r="DZ2768" s="75"/>
      <c r="EA2768" s="75"/>
      <c r="EB2768" s="75"/>
      <c r="EC2768" s="75"/>
      <c r="ED2768" s="75"/>
      <c r="EE2768" s="75"/>
      <c r="EF2768" s="75"/>
      <c r="EG2768" s="75"/>
      <c r="EH2768" s="75"/>
      <c r="EI2768" s="75"/>
      <c r="EJ2768" s="75"/>
      <c r="EK2768" s="75"/>
      <c r="EL2768" s="75"/>
      <c r="EM2768" s="75"/>
      <c r="EN2768" s="75"/>
      <c r="EO2768" s="75"/>
      <c r="EP2768" s="75"/>
      <c r="EQ2768" s="75"/>
      <c r="ER2768" s="75"/>
      <c r="ES2768" s="75"/>
      <c r="ET2768" s="75"/>
      <c r="EU2768" s="75"/>
      <c r="EV2768" s="75"/>
      <c r="EW2768" s="75"/>
      <c r="EX2768" s="75"/>
      <c r="EY2768" s="75"/>
      <c r="EZ2768" s="75"/>
      <c r="FA2768" s="75"/>
      <c r="FB2768" s="1341"/>
      <c r="FC2768" s="75"/>
      <c r="FD2768" s="75"/>
    </row>
    <row r="2769">
      <c r="A2769" s="1340"/>
      <c r="B2769" s="786"/>
      <c r="C2769" s="1283"/>
      <c r="D2769" s="786"/>
      <c r="E2769" s="786"/>
      <c r="F2769" s="786"/>
      <c r="G2769" s="786"/>
      <c r="H2769" s="786"/>
      <c r="I2769" s="786"/>
      <c r="J2769" s="786"/>
      <c r="K2769" s="786"/>
      <c r="L2769" s="786"/>
      <c r="M2769" s="786"/>
      <c r="N2769" s="1284"/>
      <c r="O2769" s="1284"/>
      <c r="P2769" s="1285"/>
      <c r="Q2769" s="363"/>
      <c r="R2769" s="363"/>
      <c r="S2769" s="75"/>
      <c r="T2769" s="857"/>
      <c r="U2769" s="1209"/>
      <c r="V2769" s="1200"/>
      <c r="W2769" s="1200"/>
      <c r="X2769" s="1200"/>
      <c r="Y2769" s="1201"/>
      <c r="Z2769" s="1200"/>
      <c r="AA2769" s="1200"/>
      <c r="AB2769" s="1200"/>
      <c r="AC2769" s="1202"/>
      <c r="AD2769" s="1216"/>
      <c r="AE2769" s="1204"/>
      <c r="AF2769" s="75"/>
      <c r="AG2769" s="75"/>
      <c r="AH2769" s="75"/>
      <c r="AI2769" s="75"/>
      <c r="AJ2769" s="75"/>
      <c r="AK2769" s="75"/>
      <c r="AL2769" s="75"/>
      <c r="AM2769" s="75"/>
      <c r="AN2769" s="75"/>
      <c r="AO2769" s="75"/>
      <c r="AP2769" s="75"/>
      <c r="AQ2769" s="75"/>
      <c r="AR2769" s="75"/>
      <c r="AS2769" s="1286"/>
      <c r="AT2769" s="75"/>
      <c r="AU2769" s="1286"/>
      <c r="AV2769" s="1286"/>
      <c r="AW2769" s="75"/>
      <c r="AX2769" s="75"/>
      <c r="AY2769" s="1286"/>
      <c r="AZ2769" s="75"/>
      <c r="BA2769" s="75"/>
      <c r="BB2769" s="75"/>
      <c r="BC2769" s="75"/>
      <c r="BD2769" s="75"/>
      <c r="BE2769" s="75"/>
      <c r="BF2769" s="75"/>
      <c r="BG2769" s="75"/>
      <c r="BH2769" s="75"/>
      <c r="BI2769" s="75"/>
      <c r="BJ2769" s="75"/>
      <c r="BK2769" s="75"/>
      <c r="BL2769" s="75"/>
      <c r="BM2769" s="75"/>
      <c r="BN2769" s="75"/>
      <c r="BO2769" s="75"/>
      <c r="BP2769" s="75"/>
      <c r="BQ2769" s="75"/>
      <c r="BR2769" s="75"/>
      <c r="BS2769" s="75"/>
      <c r="BT2769" s="75"/>
      <c r="BU2769" s="75"/>
      <c r="BV2769" s="75"/>
      <c r="BW2769" s="1286"/>
      <c r="BX2769" s="75"/>
      <c r="BY2769" s="75"/>
      <c r="BZ2769" s="75"/>
      <c r="CA2769" s="75"/>
      <c r="CB2769" s="75"/>
      <c r="CC2769" s="1286"/>
      <c r="CD2769" s="75"/>
      <c r="CE2769" s="75"/>
      <c r="CF2769" s="75"/>
      <c r="CG2769" s="75"/>
      <c r="CH2769" s="75"/>
      <c r="CI2769" s="1286"/>
      <c r="CJ2769" s="75"/>
      <c r="CK2769" s="1286"/>
      <c r="CL2769" s="75"/>
      <c r="CM2769" s="75"/>
      <c r="CN2769" s="75"/>
      <c r="CO2769" s="75"/>
      <c r="CP2769" s="75"/>
      <c r="CQ2769" s="75"/>
      <c r="CR2769" s="75"/>
      <c r="CS2769" s="75"/>
      <c r="CT2769" s="75"/>
      <c r="CU2769" s="75"/>
      <c r="CV2769" s="75"/>
      <c r="CW2769" s="75"/>
      <c r="CX2769" s="1286"/>
      <c r="CY2769" s="75"/>
      <c r="CZ2769" s="75"/>
      <c r="DA2769" s="75"/>
      <c r="DB2769" s="75"/>
      <c r="DC2769" s="75"/>
      <c r="DD2769" s="75"/>
      <c r="DE2769" s="75"/>
      <c r="DF2769" s="75"/>
      <c r="DG2769" s="1286"/>
      <c r="DH2769" s="75"/>
      <c r="DI2769" s="1286"/>
      <c r="DJ2769" s="75"/>
      <c r="DK2769" s="75"/>
      <c r="DL2769" s="75"/>
      <c r="DM2769" s="75"/>
      <c r="DN2769" s="75"/>
      <c r="DO2769" s="75"/>
      <c r="DP2769" s="75"/>
      <c r="DQ2769" s="75"/>
      <c r="DR2769" s="75"/>
      <c r="DS2769" s="75"/>
      <c r="DT2769" s="75"/>
      <c r="DU2769" s="75"/>
      <c r="DV2769" s="1286"/>
      <c r="DW2769" s="75"/>
      <c r="DX2769" s="75"/>
      <c r="DY2769" s="75"/>
      <c r="DZ2769" s="75"/>
      <c r="EA2769" s="75"/>
      <c r="EB2769" s="75"/>
      <c r="EC2769" s="75"/>
      <c r="ED2769" s="75"/>
      <c r="EE2769" s="75"/>
      <c r="EF2769" s="75"/>
      <c r="EG2769" s="75"/>
      <c r="EH2769" s="75"/>
      <c r="EI2769" s="75"/>
      <c r="EJ2769" s="75"/>
      <c r="EK2769" s="75"/>
      <c r="EL2769" s="75"/>
      <c r="EM2769" s="75"/>
      <c r="EN2769" s="75"/>
      <c r="EO2769" s="75"/>
      <c r="EP2769" s="75"/>
      <c r="EQ2769" s="75"/>
      <c r="ER2769" s="75"/>
      <c r="ES2769" s="75"/>
      <c r="ET2769" s="75"/>
      <c r="EU2769" s="75"/>
      <c r="EV2769" s="75"/>
      <c r="EW2769" s="75"/>
      <c r="EX2769" s="75"/>
      <c r="EY2769" s="75"/>
      <c r="EZ2769" s="75"/>
      <c r="FA2769" s="75"/>
      <c r="FB2769" s="1341"/>
      <c r="FC2769" s="75"/>
      <c r="FD2769" s="75"/>
    </row>
    <row r="2770">
      <c r="A2770" s="1340"/>
      <c r="B2770" s="786"/>
      <c r="C2770" s="1283"/>
      <c r="D2770" s="786"/>
      <c r="E2770" s="786"/>
      <c r="F2770" s="786"/>
      <c r="G2770" s="786"/>
      <c r="H2770" s="786"/>
      <c r="I2770" s="786"/>
      <c r="J2770" s="786"/>
      <c r="K2770" s="786"/>
      <c r="L2770" s="786"/>
      <c r="M2770" s="786"/>
      <c r="N2770" s="1284"/>
      <c r="O2770" s="1284"/>
      <c r="P2770" s="1285"/>
      <c r="Q2770" s="363"/>
      <c r="R2770" s="363"/>
      <c r="S2770" s="75"/>
      <c r="T2770" s="857"/>
      <c r="U2770" s="1209"/>
      <c r="V2770" s="1200"/>
      <c r="W2770" s="1200"/>
      <c r="X2770" s="1200"/>
      <c r="Y2770" s="1201"/>
      <c r="Z2770" s="1200"/>
      <c r="AA2770" s="1200"/>
      <c r="AB2770" s="1200"/>
      <c r="AC2770" s="1202"/>
      <c r="AD2770" s="1216"/>
      <c r="AE2770" s="1204"/>
      <c r="AF2770" s="75"/>
      <c r="AG2770" s="75"/>
      <c r="AH2770" s="75"/>
      <c r="AI2770" s="75"/>
      <c r="AJ2770" s="75"/>
      <c r="AK2770" s="75"/>
      <c r="AL2770" s="75"/>
      <c r="AM2770" s="75"/>
      <c r="AN2770" s="75"/>
      <c r="AO2770" s="75"/>
      <c r="AP2770" s="75"/>
      <c r="AQ2770" s="75"/>
      <c r="AR2770" s="75"/>
      <c r="AS2770" s="1286"/>
      <c r="AT2770" s="75"/>
      <c r="AU2770" s="1286"/>
      <c r="AV2770" s="1286"/>
      <c r="AW2770" s="75"/>
      <c r="AX2770" s="75"/>
      <c r="AY2770" s="1286"/>
      <c r="AZ2770" s="75"/>
      <c r="BA2770" s="75"/>
      <c r="BB2770" s="75"/>
      <c r="BC2770" s="75"/>
      <c r="BD2770" s="75"/>
      <c r="BE2770" s="75"/>
      <c r="BF2770" s="75"/>
      <c r="BG2770" s="75"/>
      <c r="BH2770" s="75"/>
      <c r="BI2770" s="75"/>
      <c r="BJ2770" s="75"/>
      <c r="BK2770" s="75"/>
      <c r="BL2770" s="75"/>
      <c r="BM2770" s="75"/>
      <c r="BN2770" s="75"/>
      <c r="BO2770" s="75"/>
      <c r="BP2770" s="75"/>
      <c r="BQ2770" s="75"/>
      <c r="BR2770" s="75"/>
      <c r="BS2770" s="75"/>
      <c r="BT2770" s="75"/>
      <c r="BU2770" s="75"/>
      <c r="BV2770" s="75"/>
      <c r="BW2770" s="1286"/>
      <c r="BX2770" s="75"/>
      <c r="BY2770" s="75"/>
      <c r="BZ2770" s="75"/>
      <c r="CA2770" s="75"/>
      <c r="CB2770" s="75"/>
      <c r="CC2770" s="1286"/>
      <c r="CD2770" s="75"/>
      <c r="CE2770" s="75"/>
      <c r="CF2770" s="75"/>
      <c r="CG2770" s="75"/>
      <c r="CH2770" s="75"/>
      <c r="CI2770" s="1286"/>
      <c r="CJ2770" s="75"/>
      <c r="CK2770" s="1286"/>
      <c r="CL2770" s="75"/>
      <c r="CM2770" s="75"/>
      <c r="CN2770" s="75"/>
      <c r="CO2770" s="75"/>
      <c r="CP2770" s="75"/>
      <c r="CQ2770" s="75"/>
      <c r="CR2770" s="75"/>
      <c r="CS2770" s="75"/>
      <c r="CT2770" s="75"/>
      <c r="CU2770" s="75"/>
      <c r="CV2770" s="75"/>
      <c r="CW2770" s="75"/>
      <c r="CX2770" s="1286"/>
      <c r="CY2770" s="75"/>
      <c r="CZ2770" s="75"/>
      <c r="DA2770" s="75"/>
      <c r="DB2770" s="75"/>
      <c r="DC2770" s="75"/>
      <c r="DD2770" s="75"/>
      <c r="DE2770" s="75"/>
      <c r="DF2770" s="75"/>
      <c r="DG2770" s="1286"/>
      <c r="DH2770" s="75"/>
      <c r="DI2770" s="1286"/>
      <c r="DJ2770" s="75"/>
      <c r="DK2770" s="75"/>
      <c r="DL2770" s="75"/>
      <c r="DM2770" s="75"/>
      <c r="DN2770" s="75"/>
      <c r="DO2770" s="75"/>
      <c r="DP2770" s="75"/>
      <c r="DQ2770" s="75"/>
      <c r="DR2770" s="75"/>
      <c r="DS2770" s="75"/>
      <c r="DT2770" s="75"/>
      <c r="DU2770" s="75"/>
      <c r="DV2770" s="1286"/>
      <c r="DW2770" s="75"/>
      <c r="DX2770" s="75"/>
      <c r="DY2770" s="75"/>
      <c r="DZ2770" s="75"/>
      <c r="EA2770" s="75"/>
      <c r="EB2770" s="75"/>
      <c r="EC2770" s="75"/>
      <c r="ED2770" s="75"/>
      <c r="EE2770" s="75"/>
      <c r="EF2770" s="75"/>
      <c r="EG2770" s="75"/>
      <c r="EH2770" s="75"/>
      <c r="EI2770" s="75"/>
      <c r="EJ2770" s="75"/>
      <c r="EK2770" s="75"/>
      <c r="EL2770" s="75"/>
      <c r="EM2770" s="75"/>
      <c r="EN2770" s="75"/>
      <c r="EO2770" s="75"/>
      <c r="EP2770" s="75"/>
      <c r="EQ2770" s="75"/>
      <c r="ER2770" s="75"/>
      <c r="ES2770" s="75"/>
      <c r="ET2770" s="75"/>
      <c r="EU2770" s="75"/>
      <c r="EV2770" s="75"/>
      <c r="EW2770" s="75"/>
      <c r="EX2770" s="75"/>
      <c r="EY2770" s="75"/>
      <c r="EZ2770" s="75"/>
      <c r="FA2770" s="75"/>
      <c r="FB2770" s="1341"/>
      <c r="FC2770" s="75"/>
      <c r="FD2770" s="75"/>
    </row>
    <row r="2771">
      <c r="A2771" s="1340"/>
      <c r="B2771" s="786"/>
      <c r="C2771" s="1283"/>
      <c r="D2771" s="786"/>
      <c r="E2771" s="786"/>
      <c r="F2771" s="786"/>
      <c r="G2771" s="786"/>
      <c r="H2771" s="786"/>
      <c r="I2771" s="786"/>
      <c r="J2771" s="786"/>
      <c r="K2771" s="786"/>
      <c r="L2771" s="786"/>
      <c r="M2771" s="786"/>
      <c r="N2771" s="1284"/>
      <c r="O2771" s="1284"/>
      <c r="P2771" s="1285"/>
      <c r="Q2771" s="363"/>
      <c r="R2771" s="363"/>
      <c r="S2771" s="75"/>
      <c r="T2771" s="857"/>
      <c r="U2771" s="1209"/>
      <c r="V2771" s="1200"/>
      <c r="W2771" s="1200"/>
      <c r="X2771" s="1200"/>
      <c r="Y2771" s="1201"/>
      <c r="Z2771" s="1200"/>
      <c r="AA2771" s="1200"/>
      <c r="AB2771" s="1200"/>
      <c r="AC2771" s="1202"/>
      <c r="AD2771" s="1216"/>
      <c r="AE2771" s="1204"/>
      <c r="AF2771" s="75"/>
      <c r="AG2771" s="75"/>
      <c r="AH2771" s="75"/>
      <c r="AI2771" s="75"/>
      <c r="AJ2771" s="75"/>
      <c r="AK2771" s="75"/>
      <c r="AL2771" s="75"/>
      <c r="AM2771" s="75"/>
      <c r="AN2771" s="75"/>
      <c r="AO2771" s="75"/>
      <c r="AP2771" s="75"/>
      <c r="AQ2771" s="75"/>
      <c r="AR2771" s="75"/>
      <c r="AS2771" s="1286"/>
      <c r="AT2771" s="75"/>
      <c r="AU2771" s="1286"/>
      <c r="AV2771" s="1286"/>
      <c r="AW2771" s="75"/>
      <c r="AX2771" s="75"/>
      <c r="AY2771" s="1286"/>
      <c r="AZ2771" s="75"/>
      <c r="BA2771" s="75"/>
      <c r="BB2771" s="75"/>
      <c r="BC2771" s="75"/>
      <c r="BD2771" s="75"/>
      <c r="BE2771" s="75"/>
      <c r="BF2771" s="75"/>
      <c r="BG2771" s="75"/>
      <c r="BH2771" s="75"/>
      <c r="BI2771" s="75"/>
      <c r="BJ2771" s="75"/>
      <c r="BK2771" s="75"/>
      <c r="BL2771" s="75"/>
      <c r="BM2771" s="75"/>
      <c r="BN2771" s="75"/>
      <c r="BO2771" s="75"/>
      <c r="BP2771" s="75"/>
      <c r="BQ2771" s="75"/>
      <c r="BR2771" s="75"/>
      <c r="BS2771" s="75"/>
      <c r="BT2771" s="75"/>
      <c r="BU2771" s="75"/>
      <c r="BV2771" s="75"/>
      <c r="BW2771" s="1286"/>
      <c r="BX2771" s="75"/>
      <c r="BY2771" s="75"/>
      <c r="BZ2771" s="75"/>
      <c r="CA2771" s="75"/>
      <c r="CB2771" s="75"/>
      <c r="CC2771" s="1286"/>
      <c r="CD2771" s="75"/>
      <c r="CE2771" s="75"/>
      <c r="CF2771" s="75"/>
      <c r="CG2771" s="75"/>
      <c r="CH2771" s="75"/>
      <c r="CI2771" s="1286"/>
      <c r="CJ2771" s="75"/>
      <c r="CK2771" s="1286"/>
      <c r="CL2771" s="75"/>
      <c r="CM2771" s="75"/>
      <c r="CN2771" s="75"/>
      <c r="CO2771" s="75"/>
      <c r="CP2771" s="75"/>
      <c r="CQ2771" s="75"/>
      <c r="CR2771" s="75"/>
      <c r="CS2771" s="75"/>
      <c r="CT2771" s="75"/>
      <c r="CU2771" s="75"/>
      <c r="CV2771" s="75"/>
      <c r="CW2771" s="75"/>
      <c r="CX2771" s="1286"/>
      <c r="CY2771" s="75"/>
      <c r="CZ2771" s="75"/>
      <c r="DA2771" s="75"/>
      <c r="DB2771" s="75"/>
      <c r="DC2771" s="75"/>
      <c r="DD2771" s="75"/>
      <c r="DE2771" s="75"/>
      <c r="DF2771" s="75"/>
      <c r="DG2771" s="1286"/>
      <c r="DH2771" s="75"/>
      <c r="DI2771" s="1286"/>
      <c r="DJ2771" s="75"/>
      <c r="DK2771" s="75"/>
      <c r="DL2771" s="75"/>
      <c r="DM2771" s="75"/>
      <c r="DN2771" s="75"/>
      <c r="DO2771" s="75"/>
      <c r="DP2771" s="75"/>
      <c r="DQ2771" s="75"/>
      <c r="DR2771" s="75"/>
      <c r="DS2771" s="75"/>
      <c r="DT2771" s="75"/>
      <c r="DU2771" s="75"/>
      <c r="DV2771" s="1286"/>
      <c r="DW2771" s="75"/>
      <c r="DX2771" s="75"/>
      <c r="DY2771" s="75"/>
      <c r="DZ2771" s="75"/>
      <c r="EA2771" s="75"/>
      <c r="EB2771" s="75"/>
      <c r="EC2771" s="75"/>
      <c r="ED2771" s="75"/>
      <c r="EE2771" s="75"/>
      <c r="EF2771" s="75"/>
      <c r="EG2771" s="75"/>
      <c r="EH2771" s="75"/>
      <c r="EI2771" s="75"/>
      <c r="EJ2771" s="75"/>
      <c r="EK2771" s="75"/>
      <c r="EL2771" s="75"/>
      <c r="EM2771" s="75"/>
      <c r="EN2771" s="75"/>
      <c r="EO2771" s="75"/>
      <c r="EP2771" s="75"/>
      <c r="EQ2771" s="75"/>
      <c r="ER2771" s="75"/>
      <c r="ES2771" s="75"/>
      <c r="ET2771" s="75"/>
      <c r="EU2771" s="75"/>
      <c r="EV2771" s="75"/>
      <c r="EW2771" s="75"/>
      <c r="EX2771" s="75"/>
      <c r="EY2771" s="75"/>
      <c r="EZ2771" s="75"/>
      <c r="FA2771" s="75"/>
      <c r="FB2771" s="1341"/>
      <c r="FC2771" s="75"/>
      <c r="FD2771" s="75"/>
    </row>
    <row r="2772">
      <c r="A2772" s="1340"/>
      <c r="B2772" s="786"/>
      <c r="C2772" s="1283"/>
      <c r="D2772" s="786"/>
      <c r="E2772" s="786"/>
      <c r="F2772" s="786"/>
      <c r="G2772" s="786"/>
      <c r="H2772" s="786"/>
      <c r="I2772" s="786"/>
      <c r="J2772" s="786"/>
      <c r="K2772" s="786"/>
      <c r="L2772" s="786"/>
      <c r="M2772" s="786"/>
      <c r="N2772" s="1284"/>
      <c r="O2772" s="1284"/>
      <c r="P2772" s="1285"/>
      <c r="Q2772" s="363"/>
      <c r="R2772" s="363"/>
      <c r="S2772" s="75"/>
      <c r="T2772" s="857"/>
      <c r="U2772" s="1209"/>
      <c r="V2772" s="1200"/>
      <c r="W2772" s="1200"/>
      <c r="X2772" s="1200"/>
      <c r="Y2772" s="1201"/>
      <c r="Z2772" s="1200"/>
      <c r="AA2772" s="1200"/>
      <c r="AB2772" s="1200"/>
      <c r="AC2772" s="1202"/>
      <c r="AD2772" s="1216"/>
      <c r="AE2772" s="1204"/>
      <c r="AF2772" s="75"/>
      <c r="AG2772" s="75"/>
      <c r="AH2772" s="75"/>
      <c r="AI2772" s="75"/>
      <c r="AJ2772" s="75"/>
      <c r="AK2772" s="75"/>
      <c r="AL2772" s="75"/>
      <c r="AM2772" s="75"/>
      <c r="AN2772" s="75"/>
      <c r="AO2772" s="75"/>
      <c r="AP2772" s="75"/>
      <c r="AQ2772" s="75"/>
      <c r="AR2772" s="75"/>
      <c r="AS2772" s="1286"/>
      <c r="AT2772" s="75"/>
      <c r="AU2772" s="1286"/>
      <c r="AV2772" s="1286"/>
      <c r="AW2772" s="75"/>
      <c r="AX2772" s="75"/>
      <c r="AY2772" s="1286"/>
      <c r="AZ2772" s="75"/>
      <c r="BA2772" s="75"/>
      <c r="BB2772" s="75"/>
      <c r="BC2772" s="75"/>
      <c r="BD2772" s="75"/>
      <c r="BE2772" s="75"/>
      <c r="BF2772" s="75"/>
      <c r="BG2772" s="75"/>
      <c r="BH2772" s="75"/>
      <c r="BI2772" s="75"/>
      <c r="BJ2772" s="75"/>
      <c r="BK2772" s="75"/>
      <c r="BL2772" s="75"/>
      <c r="BM2772" s="75"/>
      <c r="BN2772" s="75"/>
      <c r="BO2772" s="75"/>
      <c r="BP2772" s="75"/>
      <c r="BQ2772" s="75"/>
      <c r="BR2772" s="75"/>
      <c r="BS2772" s="75"/>
      <c r="BT2772" s="75"/>
      <c r="BU2772" s="75"/>
      <c r="BV2772" s="75"/>
      <c r="BW2772" s="1286"/>
      <c r="BX2772" s="75"/>
      <c r="BY2772" s="75"/>
      <c r="BZ2772" s="75"/>
      <c r="CA2772" s="75"/>
      <c r="CB2772" s="75"/>
      <c r="CC2772" s="1286"/>
      <c r="CD2772" s="75"/>
      <c r="CE2772" s="75"/>
      <c r="CF2772" s="75"/>
      <c r="CG2772" s="75"/>
      <c r="CH2772" s="75"/>
      <c r="CI2772" s="1286"/>
      <c r="CJ2772" s="75"/>
      <c r="CK2772" s="1286"/>
      <c r="CL2772" s="75"/>
      <c r="CM2772" s="75"/>
      <c r="CN2772" s="75"/>
      <c r="CO2772" s="75"/>
      <c r="CP2772" s="75"/>
      <c r="CQ2772" s="75"/>
      <c r="CR2772" s="75"/>
      <c r="CS2772" s="75"/>
      <c r="CT2772" s="75"/>
      <c r="CU2772" s="75"/>
      <c r="CV2772" s="75"/>
      <c r="CW2772" s="75"/>
      <c r="CX2772" s="1286"/>
      <c r="CY2772" s="75"/>
      <c r="CZ2772" s="75"/>
      <c r="DA2772" s="75"/>
      <c r="DB2772" s="75"/>
      <c r="DC2772" s="75"/>
      <c r="DD2772" s="75"/>
      <c r="DE2772" s="75"/>
      <c r="DF2772" s="75"/>
      <c r="DG2772" s="1286"/>
      <c r="DH2772" s="75"/>
      <c r="DI2772" s="1286"/>
      <c r="DJ2772" s="75"/>
      <c r="DK2772" s="75"/>
      <c r="DL2772" s="75"/>
      <c r="DM2772" s="75"/>
      <c r="DN2772" s="75"/>
      <c r="DO2772" s="75"/>
      <c r="DP2772" s="75"/>
      <c r="DQ2772" s="75"/>
      <c r="DR2772" s="75"/>
      <c r="DS2772" s="75"/>
      <c r="DT2772" s="75"/>
      <c r="DU2772" s="75"/>
      <c r="DV2772" s="1286"/>
      <c r="DW2772" s="75"/>
      <c r="DX2772" s="75"/>
      <c r="DY2772" s="75"/>
      <c r="DZ2772" s="75"/>
      <c r="EA2772" s="75"/>
      <c r="EB2772" s="75"/>
      <c r="EC2772" s="75"/>
      <c r="ED2772" s="75"/>
      <c r="EE2772" s="75"/>
      <c r="EF2772" s="75"/>
      <c r="EG2772" s="75"/>
      <c r="EH2772" s="75"/>
      <c r="EI2772" s="75"/>
      <c r="EJ2772" s="75"/>
      <c r="EK2772" s="75"/>
      <c r="EL2772" s="75"/>
      <c r="EM2772" s="75"/>
      <c r="EN2772" s="75"/>
      <c r="EO2772" s="75"/>
      <c r="EP2772" s="75"/>
      <c r="EQ2772" s="75"/>
      <c r="ER2772" s="75"/>
      <c r="ES2772" s="75"/>
      <c r="ET2772" s="75"/>
      <c r="EU2772" s="75"/>
      <c r="EV2772" s="75"/>
      <c r="EW2772" s="75"/>
      <c r="EX2772" s="75"/>
      <c r="EY2772" s="75"/>
      <c r="EZ2772" s="75"/>
      <c r="FA2772" s="75"/>
      <c r="FB2772" s="1341"/>
      <c r="FC2772" s="75"/>
      <c r="FD2772" s="75"/>
    </row>
    <row r="2773">
      <c r="A2773" s="1340"/>
      <c r="B2773" s="786"/>
      <c r="C2773" s="1283"/>
      <c r="D2773" s="786"/>
      <c r="E2773" s="786"/>
      <c r="F2773" s="786"/>
      <c r="G2773" s="786"/>
      <c r="H2773" s="786"/>
      <c r="I2773" s="786"/>
      <c r="J2773" s="786"/>
      <c r="K2773" s="786"/>
      <c r="L2773" s="786"/>
      <c r="M2773" s="786"/>
      <c r="N2773" s="1284"/>
      <c r="O2773" s="1284"/>
      <c r="P2773" s="1285"/>
      <c r="Q2773" s="363"/>
      <c r="R2773" s="363"/>
      <c r="S2773" s="75"/>
      <c r="T2773" s="857"/>
      <c r="U2773" s="1209"/>
      <c r="V2773" s="1200"/>
      <c r="W2773" s="1200"/>
      <c r="X2773" s="1200"/>
      <c r="Y2773" s="1201"/>
      <c r="Z2773" s="1200"/>
      <c r="AA2773" s="1200"/>
      <c r="AB2773" s="1200"/>
      <c r="AC2773" s="1202"/>
      <c r="AD2773" s="1216"/>
      <c r="AE2773" s="1204"/>
      <c r="AF2773" s="75"/>
      <c r="AG2773" s="75"/>
      <c r="AH2773" s="75"/>
      <c r="AI2773" s="75"/>
      <c r="AJ2773" s="75"/>
      <c r="AK2773" s="75"/>
      <c r="AL2773" s="75"/>
      <c r="AM2773" s="75"/>
      <c r="AN2773" s="75"/>
      <c r="AO2773" s="75"/>
      <c r="AP2773" s="75"/>
      <c r="AQ2773" s="75"/>
      <c r="AR2773" s="75"/>
      <c r="AS2773" s="1286"/>
      <c r="AT2773" s="75"/>
      <c r="AU2773" s="1286"/>
      <c r="AV2773" s="1286"/>
      <c r="AW2773" s="75"/>
      <c r="AX2773" s="75"/>
      <c r="AY2773" s="1286"/>
      <c r="AZ2773" s="75"/>
      <c r="BA2773" s="75"/>
      <c r="BB2773" s="75"/>
      <c r="BC2773" s="75"/>
      <c r="BD2773" s="75"/>
      <c r="BE2773" s="75"/>
      <c r="BF2773" s="75"/>
      <c r="BG2773" s="75"/>
      <c r="BH2773" s="75"/>
      <c r="BI2773" s="75"/>
      <c r="BJ2773" s="75"/>
      <c r="BK2773" s="75"/>
      <c r="BL2773" s="75"/>
      <c r="BM2773" s="75"/>
      <c r="BN2773" s="75"/>
      <c r="BO2773" s="75"/>
      <c r="BP2773" s="75"/>
      <c r="BQ2773" s="75"/>
      <c r="BR2773" s="75"/>
      <c r="BS2773" s="75"/>
      <c r="BT2773" s="75"/>
      <c r="BU2773" s="75"/>
      <c r="BV2773" s="75"/>
      <c r="BW2773" s="1286"/>
      <c r="BX2773" s="75"/>
      <c r="BY2773" s="75"/>
      <c r="BZ2773" s="75"/>
      <c r="CA2773" s="75"/>
      <c r="CB2773" s="75"/>
      <c r="CC2773" s="1286"/>
      <c r="CD2773" s="75"/>
      <c r="CE2773" s="75"/>
      <c r="CF2773" s="75"/>
      <c r="CG2773" s="75"/>
      <c r="CH2773" s="75"/>
      <c r="CI2773" s="1286"/>
      <c r="CJ2773" s="75"/>
      <c r="CK2773" s="1286"/>
      <c r="CL2773" s="75"/>
      <c r="CM2773" s="75"/>
      <c r="CN2773" s="75"/>
      <c r="CO2773" s="75"/>
      <c r="CP2773" s="75"/>
      <c r="CQ2773" s="75"/>
      <c r="CR2773" s="75"/>
      <c r="CS2773" s="75"/>
      <c r="CT2773" s="75"/>
      <c r="CU2773" s="75"/>
      <c r="CV2773" s="75"/>
      <c r="CW2773" s="75"/>
      <c r="CX2773" s="1286"/>
      <c r="CY2773" s="75"/>
      <c r="CZ2773" s="75"/>
      <c r="DA2773" s="75"/>
      <c r="DB2773" s="75"/>
      <c r="DC2773" s="75"/>
      <c r="DD2773" s="75"/>
      <c r="DE2773" s="75"/>
      <c r="DF2773" s="75"/>
      <c r="DG2773" s="1286"/>
      <c r="DH2773" s="75"/>
      <c r="DI2773" s="1286"/>
      <c r="DJ2773" s="75"/>
      <c r="DK2773" s="75"/>
      <c r="DL2773" s="75"/>
      <c r="DM2773" s="75"/>
      <c r="DN2773" s="75"/>
      <c r="DO2773" s="75"/>
      <c r="DP2773" s="75"/>
      <c r="DQ2773" s="75"/>
      <c r="DR2773" s="75"/>
      <c r="DS2773" s="75"/>
      <c r="DT2773" s="75"/>
      <c r="DU2773" s="75"/>
      <c r="DV2773" s="1286"/>
      <c r="DW2773" s="75"/>
      <c r="DX2773" s="75"/>
      <c r="DY2773" s="75"/>
      <c r="DZ2773" s="75"/>
      <c r="EA2773" s="75"/>
      <c r="EB2773" s="75"/>
      <c r="EC2773" s="75"/>
      <c r="ED2773" s="75"/>
      <c r="EE2773" s="75"/>
      <c r="EF2773" s="75"/>
      <c r="EG2773" s="75"/>
      <c r="EH2773" s="75"/>
      <c r="EI2773" s="75"/>
      <c r="EJ2773" s="75"/>
      <c r="EK2773" s="75"/>
      <c r="EL2773" s="75"/>
      <c r="EM2773" s="75"/>
      <c r="EN2773" s="75"/>
      <c r="EO2773" s="75"/>
      <c r="EP2773" s="75"/>
      <c r="EQ2773" s="75"/>
      <c r="ER2773" s="75"/>
      <c r="ES2773" s="75"/>
      <c r="ET2773" s="75"/>
      <c r="EU2773" s="75"/>
      <c r="EV2773" s="75"/>
      <c r="EW2773" s="75"/>
      <c r="EX2773" s="75"/>
      <c r="EY2773" s="75"/>
      <c r="EZ2773" s="75"/>
      <c r="FA2773" s="75"/>
      <c r="FB2773" s="1341"/>
      <c r="FC2773" s="75"/>
      <c r="FD2773" s="75"/>
    </row>
    <row r="2774">
      <c r="A2774" s="1340"/>
      <c r="B2774" s="786"/>
      <c r="C2774" s="1283"/>
      <c r="D2774" s="786"/>
      <c r="E2774" s="786"/>
      <c r="F2774" s="786"/>
      <c r="G2774" s="786"/>
      <c r="H2774" s="786"/>
      <c r="I2774" s="786"/>
      <c r="J2774" s="786"/>
      <c r="K2774" s="786"/>
      <c r="L2774" s="786"/>
      <c r="M2774" s="786"/>
      <c r="N2774" s="1284"/>
      <c r="O2774" s="1284"/>
      <c r="P2774" s="1285"/>
      <c r="Q2774" s="363"/>
      <c r="R2774" s="363"/>
      <c r="S2774" s="75"/>
      <c r="T2774" s="857"/>
      <c r="U2774" s="1209"/>
      <c r="V2774" s="1200"/>
      <c r="W2774" s="1200"/>
      <c r="X2774" s="1200"/>
      <c r="Y2774" s="1201"/>
      <c r="Z2774" s="1200"/>
      <c r="AA2774" s="1200"/>
      <c r="AB2774" s="1200"/>
      <c r="AC2774" s="1202"/>
      <c r="AD2774" s="1216"/>
      <c r="AE2774" s="1204"/>
      <c r="AF2774" s="75"/>
      <c r="AG2774" s="75"/>
      <c r="AH2774" s="75"/>
      <c r="AI2774" s="75"/>
      <c r="AJ2774" s="75"/>
      <c r="AK2774" s="75"/>
      <c r="AL2774" s="75"/>
      <c r="AM2774" s="75"/>
      <c r="AN2774" s="75"/>
      <c r="AO2774" s="75"/>
      <c r="AP2774" s="75"/>
      <c r="AQ2774" s="75"/>
      <c r="AR2774" s="75"/>
      <c r="AS2774" s="1286"/>
      <c r="AT2774" s="75"/>
      <c r="AU2774" s="1286"/>
      <c r="AV2774" s="1286"/>
      <c r="AW2774" s="75"/>
      <c r="AX2774" s="75"/>
      <c r="AY2774" s="1286"/>
      <c r="AZ2774" s="75"/>
      <c r="BA2774" s="75"/>
      <c r="BB2774" s="75"/>
      <c r="BC2774" s="75"/>
      <c r="BD2774" s="75"/>
      <c r="BE2774" s="75"/>
      <c r="BF2774" s="75"/>
      <c r="BG2774" s="75"/>
      <c r="BH2774" s="75"/>
      <c r="BI2774" s="75"/>
      <c r="BJ2774" s="75"/>
      <c r="BK2774" s="75"/>
      <c r="BL2774" s="75"/>
      <c r="BM2774" s="75"/>
      <c r="BN2774" s="75"/>
      <c r="BO2774" s="75"/>
      <c r="BP2774" s="75"/>
      <c r="BQ2774" s="75"/>
      <c r="BR2774" s="75"/>
      <c r="BS2774" s="75"/>
      <c r="BT2774" s="75"/>
      <c r="BU2774" s="75"/>
      <c r="BV2774" s="75"/>
      <c r="BW2774" s="1286"/>
      <c r="BX2774" s="75"/>
      <c r="BY2774" s="75"/>
      <c r="BZ2774" s="75"/>
      <c r="CA2774" s="75"/>
      <c r="CB2774" s="75"/>
      <c r="CC2774" s="1286"/>
      <c r="CD2774" s="75"/>
      <c r="CE2774" s="75"/>
      <c r="CF2774" s="75"/>
      <c r="CG2774" s="75"/>
      <c r="CH2774" s="75"/>
      <c r="CI2774" s="1286"/>
      <c r="CJ2774" s="75"/>
      <c r="CK2774" s="1286"/>
      <c r="CL2774" s="75"/>
      <c r="CM2774" s="75"/>
      <c r="CN2774" s="75"/>
      <c r="CO2774" s="75"/>
      <c r="CP2774" s="75"/>
      <c r="CQ2774" s="75"/>
      <c r="CR2774" s="75"/>
      <c r="CS2774" s="75"/>
      <c r="CT2774" s="75"/>
      <c r="CU2774" s="75"/>
      <c r="CV2774" s="75"/>
      <c r="CW2774" s="75"/>
      <c r="CX2774" s="1286"/>
      <c r="CY2774" s="75"/>
      <c r="CZ2774" s="75"/>
      <c r="DA2774" s="75"/>
      <c r="DB2774" s="75"/>
      <c r="DC2774" s="75"/>
      <c r="DD2774" s="75"/>
      <c r="DE2774" s="75"/>
      <c r="DF2774" s="75"/>
      <c r="DG2774" s="1286"/>
      <c r="DH2774" s="75"/>
      <c r="DI2774" s="1286"/>
      <c r="DJ2774" s="75"/>
      <c r="DK2774" s="75"/>
      <c r="DL2774" s="75"/>
      <c r="DM2774" s="75"/>
      <c r="DN2774" s="75"/>
      <c r="DO2774" s="75"/>
      <c r="DP2774" s="75"/>
      <c r="DQ2774" s="75"/>
      <c r="DR2774" s="75"/>
      <c r="DS2774" s="75"/>
      <c r="DT2774" s="75"/>
      <c r="DU2774" s="75"/>
      <c r="DV2774" s="1286"/>
      <c r="DW2774" s="75"/>
      <c r="DX2774" s="75"/>
      <c r="DY2774" s="75"/>
      <c r="DZ2774" s="75"/>
      <c r="EA2774" s="75"/>
      <c r="EB2774" s="75"/>
      <c r="EC2774" s="75"/>
      <c r="ED2774" s="75"/>
      <c r="EE2774" s="75"/>
      <c r="EF2774" s="75"/>
      <c r="EG2774" s="75"/>
      <c r="EH2774" s="75"/>
      <c r="EI2774" s="75"/>
      <c r="EJ2774" s="75"/>
      <c r="EK2774" s="75"/>
      <c r="EL2774" s="75"/>
      <c r="EM2774" s="75"/>
      <c r="EN2774" s="75"/>
      <c r="EO2774" s="75"/>
      <c r="EP2774" s="75"/>
      <c r="EQ2774" s="75"/>
      <c r="ER2774" s="75"/>
      <c r="ES2774" s="75"/>
      <c r="ET2774" s="75"/>
      <c r="EU2774" s="75"/>
      <c r="EV2774" s="75"/>
      <c r="EW2774" s="75"/>
      <c r="EX2774" s="75"/>
      <c r="EY2774" s="75"/>
      <c r="EZ2774" s="75"/>
      <c r="FA2774" s="75"/>
      <c r="FB2774" s="1341"/>
      <c r="FC2774" s="75"/>
      <c r="FD2774" s="75"/>
    </row>
    <row r="2775">
      <c r="A2775" s="1340"/>
      <c r="B2775" s="786"/>
      <c r="C2775" s="1283"/>
      <c r="D2775" s="786"/>
      <c r="E2775" s="786"/>
      <c r="F2775" s="786"/>
      <c r="G2775" s="786"/>
      <c r="H2775" s="786"/>
      <c r="I2775" s="786"/>
      <c r="J2775" s="786"/>
      <c r="K2775" s="786"/>
      <c r="L2775" s="786"/>
      <c r="M2775" s="786"/>
      <c r="N2775" s="1284"/>
      <c r="O2775" s="1284"/>
      <c r="P2775" s="1285"/>
      <c r="Q2775" s="363"/>
      <c r="R2775" s="363"/>
      <c r="S2775" s="75"/>
      <c r="T2775" s="857"/>
      <c r="U2775" s="1209"/>
      <c r="V2775" s="1200"/>
      <c r="W2775" s="1200"/>
      <c r="X2775" s="1200"/>
      <c r="Y2775" s="1201"/>
      <c r="Z2775" s="1200"/>
      <c r="AA2775" s="1200"/>
      <c r="AB2775" s="1200"/>
      <c r="AC2775" s="1202"/>
      <c r="AD2775" s="1216"/>
      <c r="AE2775" s="1204"/>
      <c r="AF2775" s="75"/>
      <c r="AG2775" s="75"/>
      <c r="AH2775" s="75"/>
      <c r="AI2775" s="75"/>
      <c r="AJ2775" s="75"/>
      <c r="AK2775" s="75"/>
      <c r="AL2775" s="75"/>
      <c r="AM2775" s="75"/>
      <c r="AN2775" s="75"/>
      <c r="AO2775" s="75"/>
      <c r="AP2775" s="75"/>
      <c r="AQ2775" s="75"/>
      <c r="AR2775" s="75"/>
      <c r="AS2775" s="1286"/>
      <c r="AT2775" s="75"/>
      <c r="AU2775" s="1286"/>
      <c r="AV2775" s="1286"/>
      <c r="AW2775" s="75"/>
      <c r="AX2775" s="75"/>
      <c r="AY2775" s="1286"/>
      <c r="AZ2775" s="75"/>
      <c r="BA2775" s="75"/>
      <c r="BB2775" s="75"/>
      <c r="BC2775" s="75"/>
      <c r="BD2775" s="75"/>
      <c r="BE2775" s="75"/>
      <c r="BF2775" s="75"/>
      <c r="BG2775" s="75"/>
      <c r="BH2775" s="75"/>
      <c r="BI2775" s="75"/>
      <c r="BJ2775" s="75"/>
      <c r="BK2775" s="75"/>
      <c r="BL2775" s="75"/>
      <c r="BM2775" s="75"/>
      <c r="BN2775" s="75"/>
      <c r="BO2775" s="75"/>
      <c r="BP2775" s="75"/>
      <c r="BQ2775" s="75"/>
      <c r="BR2775" s="75"/>
      <c r="BS2775" s="75"/>
      <c r="BT2775" s="75"/>
      <c r="BU2775" s="75"/>
      <c r="BV2775" s="75"/>
      <c r="BW2775" s="1286"/>
      <c r="BX2775" s="75"/>
      <c r="BY2775" s="75"/>
      <c r="BZ2775" s="75"/>
      <c r="CA2775" s="75"/>
      <c r="CB2775" s="75"/>
      <c r="CC2775" s="1286"/>
      <c r="CD2775" s="75"/>
      <c r="CE2775" s="75"/>
      <c r="CF2775" s="75"/>
      <c r="CG2775" s="75"/>
      <c r="CH2775" s="75"/>
      <c r="CI2775" s="1286"/>
      <c r="CJ2775" s="75"/>
      <c r="CK2775" s="1286"/>
      <c r="CL2775" s="75"/>
      <c r="CM2775" s="75"/>
      <c r="CN2775" s="75"/>
      <c r="CO2775" s="75"/>
      <c r="CP2775" s="75"/>
      <c r="CQ2775" s="75"/>
      <c r="CR2775" s="75"/>
      <c r="CS2775" s="75"/>
      <c r="CT2775" s="75"/>
      <c r="CU2775" s="75"/>
      <c r="CV2775" s="75"/>
      <c r="CW2775" s="75"/>
      <c r="CX2775" s="1286"/>
      <c r="CY2775" s="75"/>
      <c r="CZ2775" s="75"/>
      <c r="DA2775" s="75"/>
      <c r="DB2775" s="75"/>
      <c r="DC2775" s="75"/>
      <c r="DD2775" s="75"/>
      <c r="DE2775" s="75"/>
      <c r="DF2775" s="75"/>
      <c r="DG2775" s="1286"/>
      <c r="DH2775" s="75"/>
      <c r="DI2775" s="1286"/>
      <c r="DJ2775" s="75"/>
      <c r="DK2775" s="75"/>
      <c r="DL2775" s="75"/>
      <c r="DM2775" s="75"/>
      <c r="DN2775" s="75"/>
      <c r="DO2775" s="75"/>
      <c r="DP2775" s="75"/>
      <c r="DQ2775" s="75"/>
      <c r="DR2775" s="75"/>
      <c r="DS2775" s="75"/>
      <c r="DT2775" s="75"/>
      <c r="DU2775" s="75"/>
      <c r="DV2775" s="1286"/>
      <c r="DW2775" s="75"/>
      <c r="DX2775" s="75"/>
      <c r="DY2775" s="75"/>
      <c r="DZ2775" s="75"/>
      <c r="EA2775" s="75"/>
      <c r="EB2775" s="75"/>
      <c r="EC2775" s="75"/>
      <c r="ED2775" s="75"/>
      <c r="EE2775" s="75"/>
      <c r="EF2775" s="75"/>
      <c r="EG2775" s="75"/>
      <c r="EH2775" s="75"/>
      <c r="EI2775" s="75"/>
      <c r="EJ2775" s="75"/>
      <c r="EK2775" s="75"/>
      <c r="EL2775" s="75"/>
      <c r="EM2775" s="75"/>
      <c r="EN2775" s="75"/>
      <c r="EO2775" s="75"/>
      <c r="EP2775" s="75"/>
      <c r="EQ2775" s="75"/>
      <c r="ER2775" s="75"/>
      <c r="ES2775" s="75"/>
      <c r="ET2775" s="75"/>
      <c r="EU2775" s="75"/>
      <c r="EV2775" s="75"/>
      <c r="EW2775" s="75"/>
      <c r="EX2775" s="75"/>
      <c r="EY2775" s="75"/>
      <c r="EZ2775" s="75"/>
      <c r="FA2775" s="75"/>
      <c r="FB2775" s="1341"/>
      <c r="FC2775" s="75"/>
      <c r="FD2775" s="75"/>
    </row>
    <row r="2776">
      <c r="A2776" s="1340"/>
      <c r="B2776" s="786"/>
      <c r="C2776" s="1283"/>
      <c r="D2776" s="786"/>
      <c r="E2776" s="786"/>
      <c r="F2776" s="786"/>
      <c r="G2776" s="786"/>
      <c r="H2776" s="786"/>
      <c r="I2776" s="786"/>
      <c r="J2776" s="786"/>
      <c r="K2776" s="786"/>
      <c r="L2776" s="786"/>
      <c r="M2776" s="786"/>
      <c r="N2776" s="1284"/>
      <c r="O2776" s="1284"/>
      <c r="P2776" s="1285"/>
      <c r="Q2776" s="363"/>
      <c r="R2776" s="363"/>
      <c r="S2776" s="75"/>
      <c r="T2776" s="857"/>
      <c r="U2776" s="1209"/>
      <c r="V2776" s="1200"/>
      <c r="W2776" s="1200"/>
      <c r="X2776" s="1200"/>
      <c r="Y2776" s="1201"/>
      <c r="Z2776" s="1200"/>
      <c r="AA2776" s="1200"/>
      <c r="AB2776" s="1200"/>
      <c r="AC2776" s="1202"/>
      <c r="AD2776" s="1216"/>
      <c r="AE2776" s="1204"/>
      <c r="AF2776" s="75"/>
      <c r="AG2776" s="75"/>
      <c r="AH2776" s="75"/>
      <c r="AI2776" s="75"/>
      <c r="AJ2776" s="75"/>
      <c r="AK2776" s="75"/>
      <c r="AL2776" s="75"/>
      <c r="AM2776" s="75"/>
      <c r="AN2776" s="75"/>
      <c r="AO2776" s="75"/>
      <c r="AP2776" s="75"/>
      <c r="AQ2776" s="75"/>
      <c r="AR2776" s="75"/>
      <c r="AS2776" s="1286"/>
      <c r="AT2776" s="75"/>
      <c r="AU2776" s="1286"/>
      <c r="AV2776" s="1286"/>
      <c r="AW2776" s="75"/>
      <c r="AX2776" s="75"/>
      <c r="AY2776" s="1286"/>
      <c r="AZ2776" s="75"/>
      <c r="BA2776" s="75"/>
      <c r="BB2776" s="75"/>
      <c r="BC2776" s="75"/>
      <c r="BD2776" s="75"/>
      <c r="BE2776" s="75"/>
      <c r="BF2776" s="75"/>
      <c r="BG2776" s="75"/>
      <c r="BH2776" s="75"/>
      <c r="BI2776" s="75"/>
      <c r="BJ2776" s="75"/>
      <c r="BK2776" s="75"/>
      <c r="BL2776" s="75"/>
      <c r="BM2776" s="75"/>
      <c r="BN2776" s="75"/>
      <c r="BO2776" s="75"/>
      <c r="BP2776" s="75"/>
      <c r="BQ2776" s="75"/>
      <c r="BR2776" s="75"/>
      <c r="BS2776" s="75"/>
      <c r="BT2776" s="75"/>
      <c r="BU2776" s="75"/>
      <c r="BV2776" s="75"/>
      <c r="BW2776" s="1286"/>
      <c r="BX2776" s="75"/>
      <c r="BY2776" s="75"/>
      <c r="BZ2776" s="75"/>
      <c r="CA2776" s="75"/>
      <c r="CB2776" s="75"/>
      <c r="CC2776" s="1286"/>
      <c r="CD2776" s="75"/>
      <c r="CE2776" s="75"/>
      <c r="CF2776" s="75"/>
      <c r="CG2776" s="75"/>
      <c r="CH2776" s="75"/>
      <c r="CI2776" s="1286"/>
      <c r="CJ2776" s="75"/>
      <c r="CK2776" s="1286"/>
      <c r="CL2776" s="75"/>
      <c r="CM2776" s="75"/>
      <c r="CN2776" s="75"/>
      <c r="CO2776" s="75"/>
      <c r="CP2776" s="75"/>
      <c r="CQ2776" s="75"/>
      <c r="CR2776" s="75"/>
      <c r="CS2776" s="75"/>
      <c r="CT2776" s="75"/>
      <c r="CU2776" s="75"/>
      <c r="CV2776" s="75"/>
      <c r="CW2776" s="75"/>
      <c r="CX2776" s="1286"/>
      <c r="CY2776" s="75"/>
      <c r="CZ2776" s="75"/>
      <c r="DA2776" s="75"/>
      <c r="DB2776" s="75"/>
      <c r="DC2776" s="75"/>
      <c r="DD2776" s="75"/>
      <c r="DE2776" s="75"/>
      <c r="DF2776" s="75"/>
      <c r="DG2776" s="1286"/>
      <c r="DH2776" s="75"/>
      <c r="DI2776" s="1286"/>
      <c r="DJ2776" s="75"/>
      <c r="DK2776" s="75"/>
      <c r="DL2776" s="75"/>
      <c r="DM2776" s="75"/>
      <c r="DN2776" s="75"/>
      <c r="DO2776" s="75"/>
      <c r="DP2776" s="75"/>
      <c r="DQ2776" s="75"/>
      <c r="DR2776" s="75"/>
      <c r="DS2776" s="75"/>
      <c r="DT2776" s="75"/>
      <c r="DU2776" s="75"/>
      <c r="DV2776" s="1286"/>
      <c r="DW2776" s="75"/>
      <c r="DX2776" s="75"/>
      <c r="DY2776" s="75"/>
      <c r="DZ2776" s="75"/>
      <c r="EA2776" s="75"/>
      <c r="EB2776" s="75"/>
      <c r="EC2776" s="75"/>
      <c r="ED2776" s="75"/>
      <c r="EE2776" s="75"/>
      <c r="EF2776" s="75"/>
      <c r="EG2776" s="75"/>
      <c r="EH2776" s="75"/>
      <c r="EI2776" s="75"/>
      <c r="EJ2776" s="75"/>
      <c r="EK2776" s="75"/>
      <c r="EL2776" s="75"/>
      <c r="EM2776" s="75"/>
      <c r="EN2776" s="75"/>
      <c r="EO2776" s="75"/>
      <c r="EP2776" s="75"/>
      <c r="EQ2776" s="75"/>
      <c r="ER2776" s="75"/>
      <c r="ES2776" s="75"/>
      <c r="ET2776" s="75"/>
      <c r="EU2776" s="75"/>
      <c r="EV2776" s="75"/>
      <c r="EW2776" s="75"/>
      <c r="EX2776" s="75"/>
      <c r="EY2776" s="75"/>
      <c r="EZ2776" s="75"/>
      <c r="FA2776" s="75"/>
      <c r="FB2776" s="1341"/>
      <c r="FC2776" s="75"/>
      <c r="FD2776" s="75"/>
    </row>
    <row r="2777">
      <c r="A2777" s="1340"/>
      <c r="B2777" s="786"/>
      <c r="C2777" s="1283"/>
      <c r="D2777" s="786"/>
      <c r="E2777" s="786"/>
      <c r="F2777" s="786"/>
      <c r="G2777" s="786"/>
      <c r="H2777" s="786"/>
      <c r="I2777" s="786"/>
      <c r="J2777" s="786"/>
      <c r="K2777" s="786"/>
      <c r="L2777" s="786"/>
      <c r="M2777" s="786"/>
      <c r="N2777" s="1284"/>
      <c r="O2777" s="1284"/>
      <c r="P2777" s="1285"/>
      <c r="Q2777" s="363"/>
      <c r="R2777" s="363"/>
      <c r="S2777" s="75"/>
      <c r="T2777" s="857"/>
      <c r="U2777" s="1209"/>
      <c r="V2777" s="1200"/>
      <c r="W2777" s="1200"/>
      <c r="X2777" s="1200"/>
      <c r="Y2777" s="1201"/>
      <c r="Z2777" s="1200"/>
      <c r="AA2777" s="1200"/>
      <c r="AB2777" s="1200"/>
      <c r="AC2777" s="1202"/>
      <c r="AD2777" s="1216"/>
      <c r="AE2777" s="1204"/>
      <c r="AF2777" s="75"/>
      <c r="AG2777" s="75"/>
      <c r="AH2777" s="75"/>
      <c r="AI2777" s="75"/>
      <c r="AJ2777" s="75"/>
      <c r="AK2777" s="75"/>
      <c r="AL2777" s="75"/>
      <c r="AM2777" s="75"/>
      <c r="AN2777" s="75"/>
      <c r="AO2777" s="75"/>
      <c r="AP2777" s="75"/>
      <c r="AQ2777" s="75"/>
      <c r="AR2777" s="75"/>
      <c r="AS2777" s="1286"/>
      <c r="AT2777" s="75"/>
      <c r="AU2777" s="1286"/>
      <c r="AV2777" s="1286"/>
      <c r="AW2777" s="75"/>
      <c r="AX2777" s="75"/>
      <c r="AY2777" s="1286"/>
      <c r="AZ2777" s="75"/>
      <c r="BA2777" s="75"/>
      <c r="BB2777" s="75"/>
      <c r="BC2777" s="75"/>
      <c r="BD2777" s="75"/>
      <c r="BE2777" s="75"/>
      <c r="BF2777" s="75"/>
      <c r="BG2777" s="75"/>
      <c r="BH2777" s="75"/>
      <c r="BI2777" s="75"/>
      <c r="BJ2777" s="75"/>
      <c r="BK2777" s="75"/>
      <c r="BL2777" s="75"/>
      <c r="BM2777" s="75"/>
      <c r="BN2777" s="75"/>
      <c r="BO2777" s="75"/>
      <c r="BP2777" s="75"/>
      <c r="BQ2777" s="75"/>
      <c r="BR2777" s="75"/>
      <c r="BS2777" s="75"/>
      <c r="BT2777" s="75"/>
      <c r="BU2777" s="75"/>
      <c r="BV2777" s="75"/>
      <c r="BW2777" s="1286"/>
      <c r="BX2777" s="75"/>
      <c r="BY2777" s="75"/>
      <c r="BZ2777" s="75"/>
      <c r="CA2777" s="75"/>
      <c r="CB2777" s="75"/>
      <c r="CC2777" s="1286"/>
      <c r="CD2777" s="75"/>
      <c r="CE2777" s="75"/>
      <c r="CF2777" s="75"/>
      <c r="CG2777" s="75"/>
      <c r="CH2777" s="75"/>
      <c r="CI2777" s="1286"/>
      <c r="CJ2777" s="75"/>
      <c r="CK2777" s="1286"/>
      <c r="CL2777" s="75"/>
      <c r="CM2777" s="75"/>
      <c r="CN2777" s="75"/>
      <c r="CO2777" s="75"/>
      <c r="CP2777" s="75"/>
      <c r="CQ2777" s="75"/>
      <c r="CR2777" s="75"/>
      <c r="CS2777" s="75"/>
      <c r="CT2777" s="75"/>
      <c r="CU2777" s="75"/>
      <c r="CV2777" s="75"/>
      <c r="CW2777" s="75"/>
      <c r="CX2777" s="1286"/>
      <c r="CY2777" s="75"/>
      <c r="CZ2777" s="75"/>
      <c r="DA2777" s="75"/>
      <c r="DB2777" s="75"/>
      <c r="DC2777" s="75"/>
      <c r="DD2777" s="75"/>
      <c r="DE2777" s="75"/>
      <c r="DF2777" s="75"/>
      <c r="DG2777" s="1286"/>
      <c r="DH2777" s="75"/>
      <c r="DI2777" s="1286"/>
      <c r="DJ2777" s="75"/>
      <c r="DK2777" s="75"/>
      <c r="DL2777" s="75"/>
      <c r="DM2777" s="75"/>
      <c r="DN2777" s="75"/>
      <c r="DO2777" s="75"/>
      <c r="DP2777" s="75"/>
      <c r="DQ2777" s="75"/>
      <c r="DR2777" s="75"/>
      <c r="DS2777" s="75"/>
      <c r="DT2777" s="75"/>
      <c r="DU2777" s="75"/>
      <c r="DV2777" s="1286"/>
      <c r="DW2777" s="75"/>
      <c r="DX2777" s="75"/>
      <c r="DY2777" s="75"/>
      <c r="DZ2777" s="75"/>
      <c r="EA2777" s="75"/>
      <c r="EB2777" s="75"/>
      <c r="EC2777" s="75"/>
      <c r="ED2777" s="75"/>
      <c r="EE2777" s="75"/>
      <c r="EF2777" s="75"/>
      <c r="EG2777" s="75"/>
      <c r="EH2777" s="75"/>
      <c r="EI2777" s="75"/>
      <c r="EJ2777" s="75"/>
      <c r="EK2777" s="75"/>
      <c r="EL2777" s="75"/>
      <c r="EM2777" s="75"/>
      <c r="EN2777" s="75"/>
      <c r="EO2777" s="75"/>
      <c r="EP2777" s="75"/>
      <c r="EQ2777" s="75"/>
      <c r="ER2777" s="75"/>
      <c r="ES2777" s="75"/>
      <c r="ET2777" s="75"/>
      <c r="EU2777" s="75"/>
      <c r="EV2777" s="75"/>
      <c r="EW2777" s="75"/>
      <c r="EX2777" s="75"/>
      <c r="EY2777" s="75"/>
      <c r="EZ2777" s="75"/>
      <c r="FA2777" s="75"/>
      <c r="FB2777" s="1341"/>
      <c r="FC2777" s="75"/>
      <c r="FD2777" s="75"/>
    </row>
    <row r="2778">
      <c r="A2778" s="1340"/>
      <c r="B2778" s="786"/>
      <c r="C2778" s="1283"/>
      <c r="D2778" s="786"/>
      <c r="E2778" s="786"/>
      <c r="F2778" s="786"/>
      <c r="G2778" s="786"/>
      <c r="H2778" s="786"/>
      <c r="I2778" s="786"/>
      <c r="J2778" s="786"/>
      <c r="K2778" s="786"/>
      <c r="L2778" s="786"/>
      <c r="M2778" s="786"/>
      <c r="N2778" s="1284"/>
      <c r="O2778" s="1284"/>
      <c r="P2778" s="1285"/>
      <c r="Q2778" s="363"/>
      <c r="R2778" s="363"/>
      <c r="S2778" s="75"/>
      <c r="T2778" s="857"/>
      <c r="U2778" s="1209"/>
      <c r="V2778" s="1200"/>
      <c r="W2778" s="1200"/>
      <c r="X2778" s="1200"/>
      <c r="Y2778" s="1201"/>
      <c r="Z2778" s="1200"/>
      <c r="AA2778" s="1200"/>
      <c r="AB2778" s="1200"/>
      <c r="AC2778" s="1202"/>
      <c r="AD2778" s="1216"/>
      <c r="AE2778" s="1204"/>
      <c r="AF2778" s="75"/>
      <c r="AG2778" s="75"/>
      <c r="AH2778" s="75"/>
      <c r="AI2778" s="75"/>
      <c r="AJ2778" s="75"/>
      <c r="AK2778" s="75"/>
      <c r="AL2778" s="75"/>
      <c r="AM2778" s="75"/>
      <c r="AN2778" s="75"/>
      <c r="AO2778" s="75"/>
      <c r="AP2778" s="75"/>
      <c r="AQ2778" s="75"/>
      <c r="AR2778" s="75"/>
      <c r="AS2778" s="1286"/>
      <c r="AT2778" s="75"/>
      <c r="AU2778" s="1286"/>
      <c r="AV2778" s="1286"/>
      <c r="AW2778" s="75"/>
      <c r="AX2778" s="75"/>
      <c r="AY2778" s="1286"/>
      <c r="AZ2778" s="75"/>
      <c r="BA2778" s="75"/>
      <c r="BB2778" s="75"/>
      <c r="BC2778" s="75"/>
      <c r="BD2778" s="75"/>
      <c r="BE2778" s="75"/>
      <c r="BF2778" s="75"/>
      <c r="BG2778" s="75"/>
      <c r="BH2778" s="75"/>
      <c r="BI2778" s="75"/>
      <c r="BJ2778" s="75"/>
      <c r="BK2778" s="75"/>
      <c r="BL2778" s="75"/>
      <c r="BM2778" s="75"/>
      <c r="BN2778" s="75"/>
      <c r="BO2778" s="75"/>
      <c r="BP2778" s="75"/>
      <c r="BQ2778" s="75"/>
      <c r="BR2778" s="75"/>
      <c r="BS2778" s="75"/>
      <c r="BT2778" s="75"/>
      <c r="BU2778" s="75"/>
      <c r="BV2778" s="75"/>
      <c r="BW2778" s="1286"/>
      <c r="BX2778" s="75"/>
      <c r="BY2778" s="75"/>
      <c r="BZ2778" s="75"/>
      <c r="CA2778" s="75"/>
      <c r="CB2778" s="75"/>
      <c r="CC2778" s="1286"/>
      <c r="CD2778" s="75"/>
      <c r="CE2778" s="75"/>
      <c r="CF2778" s="75"/>
      <c r="CG2778" s="75"/>
      <c r="CH2778" s="75"/>
      <c r="CI2778" s="1286"/>
      <c r="CJ2778" s="75"/>
      <c r="CK2778" s="1286"/>
      <c r="CL2778" s="75"/>
      <c r="CM2778" s="75"/>
      <c r="CN2778" s="75"/>
      <c r="CO2778" s="75"/>
      <c r="CP2778" s="75"/>
      <c r="CQ2778" s="75"/>
      <c r="CR2778" s="75"/>
      <c r="CS2778" s="75"/>
      <c r="CT2778" s="75"/>
      <c r="CU2778" s="75"/>
      <c r="CV2778" s="75"/>
      <c r="CW2778" s="75"/>
      <c r="CX2778" s="1286"/>
      <c r="CY2778" s="75"/>
      <c r="CZ2778" s="75"/>
      <c r="DA2778" s="75"/>
      <c r="DB2778" s="75"/>
      <c r="DC2778" s="75"/>
      <c r="DD2778" s="75"/>
      <c r="DE2778" s="75"/>
      <c r="DF2778" s="75"/>
      <c r="DG2778" s="1286"/>
      <c r="DH2778" s="75"/>
      <c r="DI2778" s="1286"/>
      <c r="DJ2778" s="75"/>
      <c r="DK2778" s="75"/>
      <c r="DL2778" s="75"/>
      <c r="DM2778" s="75"/>
      <c r="DN2778" s="75"/>
      <c r="DO2778" s="75"/>
      <c r="DP2778" s="75"/>
      <c r="DQ2778" s="75"/>
      <c r="DR2778" s="75"/>
      <c r="DS2778" s="75"/>
      <c r="DT2778" s="75"/>
      <c r="DU2778" s="75"/>
      <c r="DV2778" s="1286"/>
      <c r="DW2778" s="75"/>
      <c r="DX2778" s="75"/>
      <c r="DY2778" s="75"/>
      <c r="DZ2778" s="75"/>
      <c r="EA2778" s="75"/>
      <c r="EB2778" s="75"/>
      <c r="EC2778" s="75"/>
      <c r="ED2778" s="75"/>
      <c r="EE2778" s="75"/>
      <c r="EF2778" s="75"/>
      <c r="EG2778" s="75"/>
      <c r="EH2778" s="75"/>
      <c r="EI2778" s="75"/>
      <c r="EJ2778" s="75"/>
      <c r="EK2778" s="75"/>
      <c r="EL2778" s="75"/>
      <c r="EM2778" s="75"/>
      <c r="EN2778" s="75"/>
      <c r="EO2778" s="75"/>
      <c r="EP2778" s="75"/>
      <c r="EQ2778" s="75"/>
      <c r="ER2778" s="75"/>
      <c r="ES2778" s="75"/>
      <c r="ET2778" s="75"/>
      <c r="EU2778" s="75"/>
      <c r="EV2778" s="75"/>
      <c r="EW2778" s="75"/>
      <c r="EX2778" s="75"/>
      <c r="EY2778" s="75"/>
      <c r="EZ2778" s="75"/>
      <c r="FA2778" s="75"/>
      <c r="FB2778" s="1341"/>
      <c r="FC2778" s="75"/>
      <c r="FD2778" s="75"/>
    </row>
    <row r="2779">
      <c r="A2779" s="1340"/>
      <c r="B2779" s="786"/>
      <c r="C2779" s="1283"/>
      <c r="D2779" s="786"/>
      <c r="E2779" s="786"/>
      <c r="F2779" s="786"/>
      <c r="G2779" s="786"/>
      <c r="H2779" s="786"/>
      <c r="I2779" s="786"/>
      <c r="J2779" s="786"/>
      <c r="K2779" s="786"/>
      <c r="L2779" s="786"/>
      <c r="M2779" s="786"/>
      <c r="N2779" s="1284"/>
      <c r="O2779" s="1284"/>
      <c r="P2779" s="1285"/>
      <c r="Q2779" s="363"/>
      <c r="R2779" s="363"/>
      <c r="S2779" s="75"/>
      <c r="T2779" s="857"/>
      <c r="U2779" s="1209"/>
      <c r="V2779" s="1200"/>
      <c r="W2779" s="1200"/>
      <c r="X2779" s="1200"/>
      <c r="Y2779" s="1201"/>
      <c r="Z2779" s="1200"/>
      <c r="AA2779" s="1200"/>
      <c r="AB2779" s="1200"/>
      <c r="AC2779" s="1202"/>
      <c r="AD2779" s="1216"/>
      <c r="AE2779" s="1204"/>
      <c r="AF2779" s="75"/>
      <c r="AG2779" s="75"/>
      <c r="AH2779" s="75"/>
      <c r="AI2779" s="75"/>
      <c r="AJ2779" s="75"/>
      <c r="AK2779" s="75"/>
      <c r="AL2779" s="75"/>
      <c r="AM2779" s="75"/>
      <c r="AN2779" s="75"/>
      <c r="AO2779" s="75"/>
      <c r="AP2779" s="75"/>
      <c r="AQ2779" s="75"/>
      <c r="AR2779" s="75"/>
      <c r="AS2779" s="1286"/>
      <c r="AT2779" s="75"/>
      <c r="AU2779" s="1286"/>
      <c r="AV2779" s="1286"/>
      <c r="AW2779" s="75"/>
      <c r="AX2779" s="75"/>
      <c r="AY2779" s="1286"/>
      <c r="AZ2779" s="75"/>
      <c r="BA2779" s="75"/>
      <c r="BB2779" s="75"/>
      <c r="BC2779" s="75"/>
      <c r="BD2779" s="75"/>
      <c r="BE2779" s="75"/>
      <c r="BF2779" s="75"/>
      <c r="BG2779" s="75"/>
      <c r="BH2779" s="75"/>
      <c r="BI2779" s="75"/>
      <c r="BJ2779" s="75"/>
      <c r="BK2779" s="75"/>
      <c r="BL2779" s="75"/>
      <c r="BM2779" s="75"/>
      <c r="BN2779" s="75"/>
      <c r="BO2779" s="75"/>
      <c r="BP2779" s="75"/>
      <c r="BQ2779" s="75"/>
      <c r="BR2779" s="75"/>
      <c r="BS2779" s="75"/>
      <c r="BT2779" s="75"/>
      <c r="BU2779" s="75"/>
      <c r="BV2779" s="75"/>
      <c r="BW2779" s="1286"/>
      <c r="BX2779" s="75"/>
      <c r="BY2779" s="75"/>
      <c r="BZ2779" s="75"/>
      <c r="CA2779" s="75"/>
      <c r="CB2779" s="75"/>
      <c r="CC2779" s="1286"/>
      <c r="CD2779" s="75"/>
      <c r="CE2779" s="75"/>
      <c r="CF2779" s="75"/>
      <c r="CG2779" s="75"/>
      <c r="CH2779" s="75"/>
      <c r="CI2779" s="1286"/>
      <c r="CJ2779" s="75"/>
      <c r="CK2779" s="1286"/>
      <c r="CL2779" s="75"/>
      <c r="CM2779" s="75"/>
      <c r="CN2779" s="75"/>
      <c r="CO2779" s="75"/>
      <c r="CP2779" s="75"/>
      <c r="CQ2779" s="75"/>
      <c r="CR2779" s="75"/>
      <c r="CS2779" s="75"/>
      <c r="CT2779" s="75"/>
      <c r="CU2779" s="75"/>
      <c r="CV2779" s="75"/>
      <c r="CW2779" s="75"/>
      <c r="CX2779" s="1286"/>
      <c r="CY2779" s="75"/>
      <c r="CZ2779" s="75"/>
      <c r="DA2779" s="75"/>
      <c r="DB2779" s="75"/>
      <c r="DC2779" s="75"/>
      <c r="DD2779" s="75"/>
      <c r="DE2779" s="75"/>
      <c r="DF2779" s="75"/>
      <c r="DG2779" s="1286"/>
      <c r="DH2779" s="75"/>
      <c r="DI2779" s="1286"/>
      <c r="DJ2779" s="75"/>
      <c r="DK2779" s="75"/>
      <c r="DL2779" s="75"/>
      <c r="DM2779" s="75"/>
      <c r="DN2779" s="75"/>
      <c r="DO2779" s="75"/>
      <c r="DP2779" s="75"/>
      <c r="DQ2779" s="75"/>
      <c r="DR2779" s="75"/>
      <c r="DS2779" s="75"/>
      <c r="DT2779" s="75"/>
      <c r="DU2779" s="75"/>
      <c r="DV2779" s="1286"/>
      <c r="DW2779" s="75"/>
      <c r="DX2779" s="75"/>
      <c r="DY2779" s="75"/>
      <c r="DZ2779" s="75"/>
      <c r="EA2779" s="75"/>
      <c r="EB2779" s="75"/>
      <c r="EC2779" s="75"/>
      <c r="ED2779" s="75"/>
      <c r="EE2779" s="75"/>
      <c r="EF2779" s="75"/>
      <c r="EG2779" s="75"/>
      <c r="EH2779" s="75"/>
      <c r="EI2779" s="75"/>
      <c r="EJ2779" s="75"/>
      <c r="EK2779" s="75"/>
      <c r="EL2779" s="75"/>
      <c r="EM2779" s="75"/>
      <c r="EN2779" s="75"/>
      <c r="EO2779" s="75"/>
      <c r="EP2779" s="75"/>
      <c r="EQ2779" s="75"/>
      <c r="ER2779" s="75"/>
      <c r="ES2779" s="75"/>
      <c r="ET2779" s="75"/>
      <c r="EU2779" s="75"/>
      <c r="EV2779" s="75"/>
      <c r="EW2779" s="75"/>
      <c r="EX2779" s="75"/>
      <c r="EY2779" s="75"/>
      <c r="EZ2779" s="75"/>
      <c r="FA2779" s="75"/>
      <c r="FB2779" s="1341"/>
      <c r="FC2779" s="75"/>
      <c r="FD2779" s="75"/>
    </row>
    <row r="2780">
      <c r="A2780" s="1340"/>
      <c r="B2780" s="786"/>
      <c r="C2780" s="1283"/>
      <c r="D2780" s="786"/>
      <c r="E2780" s="786"/>
      <c r="F2780" s="786"/>
      <c r="G2780" s="786"/>
      <c r="H2780" s="786"/>
      <c r="I2780" s="786"/>
      <c r="J2780" s="786"/>
      <c r="K2780" s="786"/>
      <c r="L2780" s="786"/>
      <c r="M2780" s="786"/>
      <c r="N2780" s="1284"/>
      <c r="O2780" s="1284"/>
      <c r="P2780" s="1285"/>
      <c r="Q2780" s="363"/>
      <c r="R2780" s="363"/>
      <c r="S2780" s="75"/>
      <c r="T2780" s="857"/>
      <c r="U2780" s="1209"/>
      <c r="V2780" s="1200"/>
      <c r="W2780" s="1200"/>
      <c r="X2780" s="1200"/>
      <c r="Y2780" s="1201"/>
      <c r="Z2780" s="1200"/>
      <c r="AA2780" s="1200"/>
      <c r="AB2780" s="1200"/>
      <c r="AC2780" s="1202"/>
      <c r="AD2780" s="1216"/>
      <c r="AE2780" s="1204"/>
      <c r="AF2780" s="75"/>
      <c r="AG2780" s="75"/>
      <c r="AH2780" s="75"/>
      <c r="AI2780" s="75"/>
      <c r="AJ2780" s="75"/>
      <c r="AK2780" s="75"/>
      <c r="AL2780" s="75"/>
      <c r="AM2780" s="75"/>
      <c r="AN2780" s="75"/>
      <c r="AO2780" s="75"/>
      <c r="AP2780" s="75"/>
      <c r="AQ2780" s="75"/>
      <c r="AR2780" s="75"/>
      <c r="AS2780" s="1286"/>
      <c r="AT2780" s="75"/>
      <c r="AU2780" s="1286"/>
      <c r="AV2780" s="1286"/>
      <c r="AW2780" s="75"/>
      <c r="AX2780" s="75"/>
      <c r="AY2780" s="1286"/>
      <c r="AZ2780" s="75"/>
      <c r="BA2780" s="75"/>
      <c r="BB2780" s="75"/>
      <c r="BC2780" s="75"/>
      <c r="BD2780" s="75"/>
      <c r="BE2780" s="75"/>
      <c r="BF2780" s="75"/>
      <c r="BG2780" s="75"/>
      <c r="BH2780" s="75"/>
      <c r="BI2780" s="75"/>
      <c r="BJ2780" s="75"/>
      <c r="BK2780" s="75"/>
      <c r="BL2780" s="75"/>
      <c r="BM2780" s="75"/>
      <c r="BN2780" s="75"/>
      <c r="BO2780" s="75"/>
      <c r="BP2780" s="75"/>
      <c r="BQ2780" s="75"/>
      <c r="BR2780" s="75"/>
      <c r="BS2780" s="75"/>
      <c r="BT2780" s="75"/>
      <c r="BU2780" s="75"/>
      <c r="BV2780" s="75"/>
      <c r="BW2780" s="1286"/>
      <c r="BX2780" s="75"/>
      <c r="BY2780" s="75"/>
      <c r="BZ2780" s="75"/>
      <c r="CA2780" s="75"/>
      <c r="CB2780" s="75"/>
      <c r="CC2780" s="1286"/>
      <c r="CD2780" s="75"/>
      <c r="CE2780" s="75"/>
      <c r="CF2780" s="75"/>
      <c r="CG2780" s="75"/>
      <c r="CH2780" s="75"/>
      <c r="CI2780" s="1286"/>
      <c r="CJ2780" s="75"/>
      <c r="CK2780" s="1286"/>
      <c r="CL2780" s="75"/>
      <c r="CM2780" s="75"/>
      <c r="CN2780" s="75"/>
      <c r="CO2780" s="75"/>
      <c r="CP2780" s="75"/>
      <c r="CQ2780" s="75"/>
      <c r="CR2780" s="75"/>
      <c r="CS2780" s="75"/>
      <c r="CT2780" s="75"/>
      <c r="CU2780" s="75"/>
      <c r="CV2780" s="75"/>
      <c r="CW2780" s="75"/>
      <c r="CX2780" s="1286"/>
      <c r="CY2780" s="75"/>
      <c r="CZ2780" s="75"/>
      <c r="DA2780" s="75"/>
      <c r="DB2780" s="75"/>
      <c r="DC2780" s="75"/>
      <c r="DD2780" s="75"/>
      <c r="DE2780" s="75"/>
      <c r="DF2780" s="75"/>
      <c r="DG2780" s="1286"/>
      <c r="DH2780" s="75"/>
      <c r="DI2780" s="1286"/>
      <c r="DJ2780" s="75"/>
      <c r="DK2780" s="75"/>
      <c r="DL2780" s="75"/>
      <c r="DM2780" s="75"/>
      <c r="DN2780" s="75"/>
      <c r="DO2780" s="75"/>
      <c r="DP2780" s="75"/>
      <c r="DQ2780" s="75"/>
      <c r="DR2780" s="75"/>
      <c r="DS2780" s="75"/>
      <c r="DT2780" s="75"/>
      <c r="DU2780" s="75"/>
      <c r="DV2780" s="1286"/>
      <c r="DW2780" s="75"/>
      <c r="DX2780" s="75"/>
      <c r="DY2780" s="75"/>
      <c r="DZ2780" s="75"/>
      <c r="EA2780" s="75"/>
      <c r="EB2780" s="75"/>
      <c r="EC2780" s="75"/>
      <c r="ED2780" s="75"/>
      <c r="EE2780" s="75"/>
      <c r="EF2780" s="75"/>
      <c r="EG2780" s="75"/>
      <c r="EH2780" s="75"/>
      <c r="EI2780" s="75"/>
      <c r="EJ2780" s="75"/>
      <c r="EK2780" s="75"/>
      <c r="EL2780" s="75"/>
      <c r="EM2780" s="75"/>
      <c r="EN2780" s="75"/>
      <c r="EO2780" s="75"/>
      <c r="EP2780" s="75"/>
      <c r="EQ2780" s="75"/>
      <c r="ER2780" s="75"/>
      <c r="ES2780" s="75"/>
      <c r="ET2780" s="75"/>
      <c r="EU2780" s="75"/>
      <c r="EV2780" s="75"/>
      <c r="EW2780" s="75"/>
      <c r="EX2780" s="75"/>
      <c r="EY2780" s="75"/>
      <c r="EZ2780" s="75"/>
      <c r="FA2780" s="75"/>
      <c r="FB2780" s="1341"/>
      <c r="FC2780" s="75"/>
      <c r="FD2780" s="75"/>
    </row>
    <row r="2781">
      <c r="A2781" s="1340"/>
      <c r="B2781" s="786"/>
      <c r="C2781" s="1283"/>
      <c r="D2781" s="786"/>
      <c r="E2781" s="786"/>
      <c r="F2781" s="786"/>
      <c r="G2781" s="786"/>
      <c r="H2781" s="786"/>
      <c r="I2781" s="786"/>
      <c r="J2781" s="786"/>
      <c r="K2781" s="786"/>
      <c r="L2781" s="786"/>
      <c r="M2781" s="786"/>
      <c r="N2781" s="1284"/>
      <c r="O2781" s="1284"/>
      <c r="P2781" s="1285"/>
      <c r="Q2781" s="363"/>
      <c r="R2781" s="363"/>
      <c r="S2781" s="75"/>
      <c r="T2781" s="857"/>
      <c r="U2781" s="1209"/>
      <c r="V2781" s="1200"/>
      <c r="W2781" s="1200"/>
      <c r="X2781" s="1200"/>
      <c r="Y2781" s="1201"/>
      <c r="Z2781" s="1200"/>
      <c r="AA2781" s="1200"/>
      <c r="AB2781" s="1200"/>
      <c r="AC2781" s="1202"/>
      <c r="AD2781" s="1216"/>
      <c r="AE2781" s="1204"/>
      <c r="AF2781" s="75"/>
      <c r="AG2781" s="75"/>
      <c r="AH2781" s="75"/>
      <c r="AI2781" s="75"/>
      <c r="AJ2781" s="75"/>
      <c r="AK2781" s="75"/>
      <c r="AL2781" s="75"/>
      <c r="AM2781" s="75"/>
      <c r="AN2781" s="75"/>
      <c r="AO2781" s="75"/>
      <c r="AP2781" s="75"/>
      <c r="AQ2781" s="75"/>
      <c r="AR2781" s="75"/>
      <c r="AS2781" s="1286"/>
      <c r="AT2781" s="75"/>
      <c r="AU2781" s="1286"/>
      <c r="AV2781" s="1286"/>
      <c r="AW2781" s="75"/>
      <c r="AX2781" s="75"/>
      <c r="AY2781" s="1286"/>
      <c r="AZ2781" s="75"/>
      <c r="BA2781" s="75"/>
      <c r="BB2781" s="75"/>
      <c r="BC2781" s="75"/>
      <c r="BD2781" s="75"/>
      <c r="BE2781" s="75"/>
      <c r="BF2781" s="75"/>
      <c r="BG2781" s="75"/>
      <c r="BH2781" s="75"/>
      <c r="BI2781" s="75"/>
      <c r="BJ2781" s="75"/>
      <c r="BK2781" s="75"/>
      <c r="BL2781" s="75"/>
      <c r="BM2781" s="75"/>
      <c r="BN2781" s="75"/>
      <c r="BO2781" s="75"/>
      <c r="BP2781" s="75"/>
      <c r="BQ2781" s="75"/>
      <c r="BR2781" s="75"/>
      <c r="BS2781" s="75"/>
      <c r="BT2781" s="75"/>
      <c r="BU2781" s="75"/>
      <c r="BV2781" s="75"/>
      <c r="BW2781" s="1286"/>
      <c r="BX2781" s="75"/>
      <c r="BY2781" s="75"/>
      <c r="BZ2781" s="75"/>
      <c r="CA2781" s="75"/>
      <c r="CB2781" s="75"/>
      <c r="CC2781" s="1286"/>
      <c r="CD2781" s="75"/>
      <c r="CE2781" s="75"/>
      <c r="CF2781" s="75"/>
      <c r="CG2781" s="75"/>
      <c r="CH2781" s="75"/>
      <c r="CI2781" s="1286"/>
      <c r="CJ2781" s="75"/>
      <c r="CK2781" s="1286"/>
      <c r="CL2781" s="75"/>
      <c r="CM2781" s="75"/>
      <c r="CN2781" s="75"/>
      <c r="CO2781" s="75"/>
      <c r="CP2781" s="75"/>
      <c r="CQ2781" s="75"/>
      <c r="CR2781" s="75"/>
      <c r="CS2781" s="75"/>
      <c r="CT2781" s="75"/>
      <c r="CU2781" s="75"/>
      <c r="CV2781" s="75"/>
      <c r="CW2781" s="75"/>
      <c r="CX2781" s="1286"/>
      <c r="CY2781" s="75"/>
      <c r="CZ2781" s="75"/>
      <c r="DA2781" s="75"/>
      <c r="DB2781" s="75"/>
      <c r="DC2781" s="75"/>
      <c r="DD2781" s="75"/>
      <c r="DE2781" s="75"/>
      <c r="DF2781" s="75"/>
      <c r="DG2781" s="1286"/>
      <c r="DH2781" s="75"/>
      <c r="DI2781" s="1286"/>
      <c r="DJ2781" s="75"/>
      <c r="DK2781" s="75"/>
      <c r="DL2781" s="75"/>
      <c r="DM2781" s="75"/>
      <c r="DN2781" s="75"/>
      <c r="DO2781" s="75"/>
      <c r="DP2781" s="75"/>
      <c r="DQ2781" s="75"/>
      <c r="DR2781" s="75"/>
      <c r="DS2781" s="75"/>
      <c r="DT2781" s="75"/>
      <c r="DU2781" s="75"/>
      <c r="DV2781" s="1286"/>
      <c r="DW2781" s="75"/>
      <c r="DX2781" s="75"/>
      <c r="DY2781" s="75"/>
      <c r="DZ2781" s="75"/>
      <c r="EA2781" s="75"/>
      <c r="EB2781" s="75"/>
      <c r="EC2781" s="75"/>
      <c r="ED2781" s="75"/>
      <c r="EE2781" s="75"/>
      <c r="EF2781" s="75"/>
      <c r="EG2781" s="75"/>
      <c r="EH2781" s="75"/>
      <c r="EI2781" s="75"/>
      <c r="EJ2781" s="75"/>
      <c r="EK2781" s="75"/>
      <c r="EL2781" s="75"/>
      <c r="EM2781" s="75"/>
      <c r="EN2781" s="75"/>
      <c r="EO2781" s="75"/>
      <c r="EP2781" s="75"/>
      <c r="EQ2781" s="75"/>
      <c r="ER2781" s="75"/>
      <c r="ES2781" s="75"/>
      <c r="ET2781" s="75"/>
      <c r="EU2781" s="75"/>
      <c r="EV2781" s="75"/>
      <c r="EW2781" s="75"/>
      <c r="EX2781" s="75"/>
      <c r="EY2781" s="75"/>
      <c r="EZ2781" s="75"/>
      <c r="FA2781" s="75"/>
      <c r="FB2781" s="1341"/>
      <c r="FC2781" s="75"/>
      <c r="FD2781" s="75"/>
    </row>
    <row r="2782">
      <c r="A2782" s="1340"/>
      <c r="B2782" s="786"/>
      <c r="C2782" s="1283"/>
      <c r="D2782" s="786"/>
      <c r="E2782" s="786"/>
      <c r="F2782" s="786"/>
      <c r="G2782" s="786"/>
      <c r="H2782" s="786"/>
      <c r="I2782" s="786"/>
      <c r="J2782" s="786"/>
      <c r="K2782" s="786"/>
      <c r="L2782" s="786"/>
      <c r="M2782" s="786"/>
      <c r="N2782" s="1284"/>
      <c r="O2782" s="1284"/>
      <c r="P2782" s="1285"/>
      <c r="Q2782" s="363"/>
      <c r="R2782" s="363"/>
      <c r="S2782" s="75"/>
      <c r="T2782" s="857"/>
      <c r="U2782" s="1209"/>
      <c r="V2782" s="1200"/>
      <c r="W2782" s="1200"/>
      <c r="X2782" s="1200"/>
      <c r="Y2782" s="1201"/>
      <c r="Z2782" s="1200"/>
      <c r="AA2782" s="1200"/>
      <c r="AB2782" s="1200"/>
      <c r="AC2782" s="1202"/>
      <c r="AD2782" s="1216"/>
      <c r="AE2782" s="1204"/>
      <c r="AF2782" s="75"/>
      <c r="AG2782" s="75"/>
      <c r="AH2782" s="75"/>
      <c r="AI2782" s="75"/>
      <c r="AJ2782" s="75"/>
      <c r="AK2782" s="75"/>
      <c r="AL2782" s="75"/>
      <c r="AM2782" s="75"/>
      <c r="AN2782" s="75"/>
      <c r="AO2782" s="75"/>
      <c r="AP2782" s="75"/>
      <c r="AQ2782" s="75"/>
      <c r="AR2782" s="75"/>
      <c r="AS2782" s="1286"/>
      <c r="AT2782" s="75"/>
      <c r="AU2782" s="1286"/>
      <c r="AV2782" s="1286"/>
      <c r="AW2782" s="75"/>
      <c r="AX2782" s="75"/>
      <c r="AY2782" s="1286"/>
      <c r="AZ2782" s="75"/>
      <c r="BA2782" s="75"/>
      <c r="BB2782" s="75"/>
      <c r="BC2782" s="75"/>
      <c r="BD2782" s="75"/>
      <c r="BE2782" s="75"/>
      <c r="BF2782" s="75"/>
      <c r="BG2782" s="75"/>
      <c r="BH2782" s="75"/>
      <c r="BI2782" s="75"/>
      <c r="BJ2782" s="75"/>
      <c r="BK2782" s="75"/>
      <c r="BL2782" s="75"/>
      <c r="BM2782" s="75"/>
      <c r="BN2782" s="75"/>
      <c r="BO2782" s="75"/>
      <c r="BP2782" s="75"/>
      <c r="BQ2782" s="75"/>
      <c r="BR2782" s="75"/>
      <c r="BS2782" s="75"/>
      <c r="BT2782" s="75"/>
      <c r="BU2782" s="75"/>
      <c r="BV2782" s="75"/>
      <c r="BW2782" s="1286"/>
      <c r="BX2782" s="75"/>
      <c r="BY2782" s="75"/>
      <c r="BZ2782" s="75"/>
      <c r="CA2782" s="75"/>
      <c r="CB2782" s="75"/>
      <c r="CC2782" s="1286"/>
      <c r="CD2782" s="75"/>
      <c r="CE2782" s="75"/>
      <c r="CF2782" s="75"/>
      <c r="CG2782" s="75"/>
      <c r="CH2782" s="75"/>
      <c r="CI2782" s="1286"/>
      <c r="CJ2782" s="75"/>
      <c r="CK2782" s="1286"/>
      <c r="CL2782" s="75"/>
      <c r="CM2782" s="75"/>
      <c r="CN2782" s="75"/>
      <c r="CO2782" s="75"/>
      <c r="CP2782" s="75"/>
      <c r="CQ2782" s="75"/>
      <c r="CR2782" s="75"/>
      <c r="CS2782" s="75"/>
      <c r="CT2782" s="75"/>
      <c r="CU2782" s="75"/>
      <c r="CV2782" s="75"/>
      <c r="CW2782" s="75"/>
      <c r="CX2782" s="1286"/>
      <c r="CY2782" s="75"/>
      <c r="CZ2782" s="75"/>
      <c r="DA2782" s="75"/>
      <c r="DB2782" s="75"/>
      <c r="DC2782" s="75"/>
      <c r="DD2782" s="75"/>
      <c r="DE2782" s="75"/>
      <c r="DF2782" s="75"/>
      <c r="DG2782" s="1286"/>
      <c r="DH2782" s="75"/>
      <c r="DI2782" s="1286"/>
      <c r="DJ2782" s="75"/>
      <c r="DK2782" s="75"/>
      <c r="DL2782" s="75"/>
      <c r="DM2782" s="75"/>
      <c r="DN2782" s="75"/>
      <c r="DO2782" s="75"/>
      <c r="DP2782" s="75"/>
      <c r="DQ2782" s="75"/>
      <c r="DR2782" s="75"/>
      <c r="DS2782" s="75"/>
      <c r="DT2782" s="75"/>
      <c r="DU2782" s="75"/>
      <c r="DV2782" s="1286"/>
      <c r="DW2782" s="75"/>
      <c r="DX2782" s="75"/>
      <c r="DY2782" s="75"/>
      <c r="DZ2782" s="75"/>
      <c r="EA2782" s="75"/>
      <c r="EB2782" s="75"/>
      <c r="EC2782" s="75"/>
      <c r="ED2782" s="75"/>
      <c r="EE2782" s="75"/>
      <c r="EF2782" s="75"/>
      <c r="EG2782" s="75"/>
      <c r="EH2782" s="75"/>
      <c r="EI2782" s="75"/>
      <c r="EJ2782" s="75"/>
      <c r="EK2782" s="75"/>
      <c r="EL2782" s="75"/>
      <c r="EM2782" s="75"/>
      <c r="EN2782" s="75"/>
      <c r="EO2782" s="75"/>
      <c r="EP2782" s="75"/>
      <c r="EQ2782" s="75"/>
      <c r="ER2782" s="75"/>
      <c r="ES2782" s="75"/>
      <c r="ET2782" s="75"/>
      <c r="EU2782" s="75"/>
      <c r="EV2782" s="75"/>
      <c r="EW2782" s="75"/>
      <c r="EX2782" s="75"/>
      <c r="EY2782" s="75"/>
      <c r="EZ2782" s="75"/>
      <c r="FA2782" s="75"/>
      <c r="FB2782" s="1341"/>
      <c r="FC2782" s="75"/>
      <c r="FD2782" s="75"/>
    </row>
    <row r="2783">
      <c r="A2783" s="1340"/>
      <c r="B2783" s="786"/>
      <c r="C2783" s="1283"/>
      <c r="D2783" s="786"/>
      <c r="E2783" s="786"/>
      <c r="F2783" s="786"/>
      <c r="G2783" s="786"/>
      <c r="H2783" s="786"/>
      <c r="I2783" s="786"/>
      <c r="J2783" s="786"/>
      <c r="K2783" s="786"/>
      <c r="L2783" s="786"/>
      <c r="M2783" s="786"/>
      <c r="N2783" s="1284"/>
      <c r="O2783" s="1284"/>
      <c r="P2783" s="1285"/>
      <c r="Q2783" s="363"/>
      <c r="R2783" s="363"/>
      <c r="S2783" s="75"/>
      <c r="T2783" s="857"/>
      <c r="U2783" s="1209"/>
      <c r="V2783" s="1200"/>
      <c r="W2783" s="1200"/>
      <c r="X2783" s="1200"/>
      <c r="Y2783" s="1201"/>
      <c r="Z2783" s="1200"/>
      <c r="AA2783" s="1200"/>
      <c r="AB2783" s="1200"/>
      <c r="AC2783" s="1202"/>
      <c r="AD2783" s="1216"/>
      <c r="AE2783" s="1204"/>
      <c r="AF2783" s="75"/>
      <c r="AG2783" s="75"/>
      <c r="AH2783" s="75"/>
      <c r="AI2783" s="75"/>
      <c r="AJ2783" s="75"/>
      <c r="AK2783" s="75"/>
      <c r="AL2783" s="75"/>
      <c r="AM2783" s="75"/>
      <c r="AN2783" s="75"/>
      <c r="AO2783" s="75"/>
      <c r="AP2783" s="75"/>
      <c r="AQ2783" s="75"/>
      <c r="AR2783" s="75"/>
      <c r="AS2783" s="1286"/>
      <c r="AT2783" s="75"/>
      <c r="AU2783" s="1286"/>
      <c r="AV2783" s="1286"/>
      <c r="AW2783" s="75"/>
      <c r="AX2783" s="75"/>
      <c r="AY2783" s="1286"/>
      <c r="AZ2783" s="75"/>
      <c r="BA2783" s="75"/>
      <c r="BB2783" s="75"/>
      <c r="BC2783" s="75"/>
      <c r="BD2783" s="75"/>
      <c r="BE2783" s="75"/>
      <c r="BF2783" s="75"/>
      <c r="BG2783" s="75"/>
      <c r="BH2783" s="75"/>
      <c r="BI2783" s="75"/>
      <c r="BJ2783" s="75"/>
      <c r="BK2783" s="75"/>
      <c r="BL2783" s="75"/>
      <c r="BM2783" s="75"/>
      <c r="BN2783" s="75"/>
      <c r="BO2783" s="75"/>
      <c r="BP2783" s="75"/>
      <c r="BQ2783" s="75"/>
      <c r="BR2783" s="75"/>
      <c r="BS2783" s="75"/>
      <c r="BT2783" s="75"/>
      <c r="BU2783" s="75"/>
      <c r="BV2783" s="75"/>
      <c r="BW2783" s="1286"/>
      <c r="BX2783" s="75"/>
      <c r="BY2783" s="75"/>
      <c r="BZ2783" s="75"/>
      <c r="CA2783" s="75"/>
      <c r="CB2783" s="75"/>
      <c r="CC2783" s="1286"/>
      <c r="CD2783" s="75"/>
      <c r="CE2783" s="75"/>
      <c r="CF2783" s="75"/>
      <c r="CG2783" s="75"/>
      <c r="CH2783" s="75"/>
      <c r="CI2783" s="1286"/>
      <c r="CJ2783" s="75"/>
      <c r="CK2783" s="1286"/>
      <c r="CL2783" s="75"/>
      <c r="CM2783" s="75"/>
      <c r="CN2783" s="75"/>
      <c r="CO2783" s="75"/>
      <c r="CP2783" s="75"/>
      <c r="CQ2783" s="75"/>
      <c r="CR2783" s="75"/>
      <c r="CS2783" s="75"/>
      <c r="CT2783" s="75"/>
      <c r="CU2783" s="75"/>
      <c r="CV2783" s="75"/>
      <c r="CW2783" s="75"/>
      <c r="CX2783" s="1286"/>
      <c r="CY2783" s="75"/>
      <c r="CZ2783" s="75"/>
      <c r="DA2783" s="75"/>
      <c r="DB2783" s="75"/>
      <c r="DC2783" s="75"/>
      <c r="DD2783" s="75"/>
      <c r="DE2783" s="75"/>
      <c r="DF2783" s="75"/>
      <c r="DG2783" s="1286"/>
      <c r="DH2783" s="75"/>
      <c r="DI2783" s="1286"/>
      <c r="DJ2783" s="75"/>
      <c r="DK2783" s="75"/>
      <c r="DL2783" s="75"/>
      <c r="DM2783" s="75"/>
      <c r="DN2783" s="75"/>
      <c r="DO2783" s="75"/>
      <c r="DP2783" s="75"/>
      <c r="DQ2783" s="75"/>
      <c r="DR2783" s="75"/>
      <c r="DS2783" s="75"/>
      <c r="DT2783" s="75"/>
      <c r="DU2783" s="75"/>
      <c r="DV2783" s="1286"/>
      <c r="DW2783" s="75"/>
      <c r="DX2783" s="75"/>
      <c r="DY2783" s="75"/>
      <c r="DZ2783" s="75"/>
      <c r="EA2783" s="75"/>
      <c r="EB2783" s="75"/>
      <c r="EC2783" s="75"/>
      <c r="ED2783" s="75"/>
      <c r="EE2783" s="75"/>
      <c r="EF2783" s="75"/>
      <c r="EG2783" s="75"/>
      <c r="EH2783" s="75"/>
      <c r="EI2783" s="75"/>
      <c r="EJ2783" s="75"/>
      <c r="EK2783" s="75"/>
      <c r="EL2783" s="75"/>
      <c r="EM2783" s="75"/>
      <c r="EN2783" s="75"/>
      <c r="EO2783" s="75"/>
      <c r="EP2783" s="75"/>
      <c r="EQ2783" s="75"/>
      <c r="ER2783" s="75"/>
      <c r="ES2783" s="75"/>
      <c r="ET2783" s="75"/>
      <c r="EU2783" s="75"/>
      <c r="EV2783" s="75"/>
      <c r="EW2783" s="75"/>
      <c r="EX2783" s="75"/>
      <c r="EY2783" s="75"/>
      <c r="EZ2783" s="75"/>
      <c r="FA2783" s="75"/>
      <c r="FB2783" s="1341"/>
      <c r="FC2783" s="75"/>
      <c r="FD2783" s="75"/>
    </row>
    <row r="2784">
      <c r="A2784" s="1340"/>
      <c r="B2784" s="786"/>
      <c r="C2784" s="1283"/>
      <c r="D2784" s="786"/>
      <c r="E2784" s="786"/>
      <c r="F2784" s="786"/>
      <c r="G2784" s="786"/>
      <c r="H2784" s="786"/>
      <c r="I2784" s="786"/>
      <c r="J2784" s="786"/>
      <c r="K2784" s="786"/>
      <c r="L2784" s="786"/>
      <c r="M2784" s="786"/>
      <c r="N2784" s="1284"/>
      <c r="O2784" s="1284"/>
      <c r="P2784" s="1285"/>
      <c r="Q2784" s="363"/>
      <c r="R2784" s="363"/>
      <c r="S2784" s="75"/>
      <c r="T2784" s="857"/>
      <c r="U2784" s="1209"/>
      <c r="V2784" s="1200"/>
      <c r="W2784" s="1200"/>
      <c r="X2784" s="1200"/>
      <c r="Y2784" s="1201"/>
      <c r="Z2784" s="1200"/>
      <c r="AA2784" s="1200"/>
      <c r="AB2784" s="1200"/>
      <c r="AC2784" s="1202"/>
      <c r="AD2784" s="1216"/>
      <c r="AE2784" s="1204"/>
      <c r="AF2784" s="75"/>
      <c r="AG2784" s="75"/>
      <c r="AH2784" s="75"/>
      <c r="AI2784" s="75"/>
      <c r="AJ2784" s="75"/>
      <c r="AK2784" s="75"/>
      <c r="AL2784" s="75"/>
      <c r="AM2784" s="75"/>
      <c r="AN2784" s="75"/>
      <c r="AO2784" s="75"/>
      <c r="AP2784" s="75"/>
      <c r="AQ2784" s="75"/>
      <c r="AR2784" s="75"/>
      <c r="AS2784" s="1286"/>
      <c r="AT2784" s="75"/>
      <c r="AU2784" s="1286"/>
      <c r="AV2784" s="1286"/>
      <c r="AW2784" s="75"/>
      <c r="AX2784" s="75"/>
      <c r="AY2784" s="1286"/>
      <c r="AZ2784" s="75"/>
      <c r="BA2784" s="75"/>
      <c r="BB2784" s="75"/>
      <c r="BC2784" s="75"/>
      <c r="BD2784" s="75"/>
      <c r="BE2784" s="75"/>
      <c r="BF2784" s="75"/>
      <c r="BG2784" s="75"/>
      <c r="BH2784" s="75"/>
      <c r="BI2784" s="75"/>
      <c r="BJ2784" s="75"/>
      <c r="BK2784" s="75"/>
      <c r="BL2784" s="75"/>
      <c r="BM2784" s="75"/>
      <c r="BN2784" s="75"/>
      <c r="BO2784" s="75"/>
      <c r="BP2784" s="75"/>
      <c r="BQ2784" s="75"/>
      <c r="BR2784" s="75"/>
      <c r="BS2784" s="75"/>
      <c r="BT2784" s="75"/>
      <c r="BU2784" s="75"/>
      <c r="BV2784" s="75"/>
      <c r="BW2784" s="1286"/>
      <c r="BX2784" s="75"/>
      <c r="BY2784" s="75"/>
      <c r="BZ2784" s="75"/>
      <c r="CA2784" s="75"/>
      <c r="CB2784" s="75"/>
      <c r="CC2784" s="1286"/>
      <c r="CD2784" s="75"/>
      <c r="CE2784" s="75"/>
      <c r="CF2784" s="75"/>
      <c r="CG2784" s="75"/>
      <c r="CH2784" s="75"/>
      <c r="CI2784" s="1286"/>
      <c r="CJ2784" s="75"/>
      <c r="CK2784" s="1286"/>
      <c r="CL2784" s="75"/>
      <c r="CM2784" s="75"/>
      <c r="CN2784" s="75"/>
      <c r="CO2784" s="75"/>
      <c r="CP2784" s="75"/>
      <c r="CQ2784" s="75"/>
      <c r="CR2784" s="75"/>
      <c r="CS2784" s="75"/>
      <c r="CT2784" s="75"/>
      <c r="CU2784" s="75"/>
      <c r="CV2784" s="75"/>
      <c r="CW2784" s="75"/>
      <c r="CX2784" s="1286"/>
      <c r="CY2784" s="75"/>
      <c r="CZ2784" s="75"/>
      <c r="DA2784" s="75"/>
      <c r="DB2784" s="75"/>
      <c r="DC2784" s="75"/>
      <c r="DD2784" s="75"/>
      <c r="DE2784" s="75"/>
      <c r="DF2784" s="75"/>
      <c r="DG2784" s="1286"/>
      <c r="DH2784" s="75"/>
      <c r="DI2784" s="1286"/>
      <c r="DJ2784" s="75"/>
      <c r="DK2784" s="75"/>
      <c r="DL2784" s="75"/>
      <c r="DM2784" s="75"/>
      <c r="DN2784" s="75"/>
      <c r="DO2784" s="75"/>
      <c r="DP2784" s="75"/>
      <c r="DQ2784" s="75"/>
      <c r="DR2784" s="75"/>
      <c r="DS2784" s="75"/>
      <c r="DT2784" s="75"/>
      <c r="DU2784" s="75"/>
      <c r="DV2784" s="1286"/>
      <c r="DW2784" s="75"/>
      <c r="DX2784" s="75"/>
      <c r="DY2784" s="75"/>
      <c r="DZ2784" s="75"/>
      <c r="EA2784" s="75"/>
      <c r="EB2784" s="75"/>
      <c r="EC2784" s="75"/>
      <c r="ED2784" s="75"/>
      <c r="EE2784" s="75"/>
      <c r="EF2784" s="75"/>
      <c r="EG2784" s="75"/>
      <c r="EH2784" s="75"/>
      <c r="EI2784" s="75"/>
      <c r="EJ2784" s="75"/>
      <c r="EK2784" s="75"/>
      <c r="EL2784" s="75"/>
      <c r="EM2784" s="75"/>
      <c r="EN2784" s="75"/>
      <c r="EO2784" s="75"/>
      <c r="EP2784" s="75"/>
      <c r="EQ2784" s="75"/>
      <c r="ER2784" s="75"/>
      <c r="ES2784" s="75"/>
      <c r="ET2784" s="75"/>
      <c r="EU2784" s="75"/>
      <c r="EV2784" s="75"/>
      <c r="EW2784" s="75"/>
      <c r="EX2784" s="75"/>
      <c r="EY2784" s="75"/>
      <c r="EZ2784" s="75"/>
      <c r="FA2784" s="75"/>
      <c r="FB2784" s="1341"/>
      <c r="FC2784" s="75"/>
      <c r="FD2784" s="75"/>
    </row>
    <row r="2785">
      <c r="A2785" s="1340"/>
      <c r="B2785" s="786"/>
      <c r="C2785" s="1283"/>
      <c r="D2785" s="786"/>
      <c r="E2785" s="786"/>
      <c r="F2785" s="786"/>
      <c r="G2785" s="786"/>
      <c r="H2785" s="786"/>
      <c r="I2785" s="786"/>
      <c r="J2785" s="786"/>
      <c r="K2785" s="786"/>
      <c r="L2785" s="786"/>
      <c r="M2785" s="786"/>
      <c r="N2785" s="1284"/>
      <c r="O2785" s="1284"/>
      <c r="P2785" s="1285"/>
      <c r="Q2785" s="363"/>
      <c r="R2785" s="363"/>
      <c r="S2785" s="75"/>
      <c r="T2785" s="857"/>
      <c r="U2785" s="1209"/>
      <c r="V2785" s="1200"/>
      <c r="W2785" s="1200"/>
      <c r="X2785" s="1200"/>
      <c r="Y2785" s="1201"/>
      <c r="Z2785" s="1200"/>
      <c r="AA2785" s="1200"/>
      <c r="AB2785" s="1200"/>
      <c r="AC2785" s="1202"/>
      <c r="AD2785" s="1216"/>
      <c r="AE2785" s="1204"/>
      <c r="AF2785" s="75"/>
      <c r="AG2785" s="75"/>
      <c r="AH2785" s="75"/>
      <c r="AI2785" s="75"/>
      <c r="AJ2785" s="75"/>
      <c r="AK2785" s="75"/>
      <c r="AL2785" s="75"/>
      <c r="AM2785" s="75"/>
      <c r="AN2785" s="75"/>
      <c r="AO2785" s="75"/>
      <c r="AP2785" s="75"/>
      <c r="AQ2785" s="75"/>
      <c r="AR2785" s="75"/>
      <c r="AS2785" s="1286"/>
      <c r="AT2785" s="75"/>
      <c r="AU2785" s="1286"/>
      <c r="AV2785" s="1286"/>
      <c r="AW2785" s="75"/>
      <c r="AX2785" s="75"/>
      <c r="AY2785" s="1286"/>
      <c r="AZ2785" s="75"/>
      <c r="BA2785" s="75"/>
      <c r="BB2785" s="75"/>
      <c r="BC2785" s="75"/>
      <c r="BD2785" s="75"/>
      <c r="BE2785" s="75"/>
      <c r="BF2785" s="75"/>
      <c r="BG2785" s="75"/>
      <c r="BH2785" s="75"/>
      <c r="BI2785" s="75"/>
      <c r="BJ2785" s="75"/>
      <c r="BK2785" s="75"/>
      <c r="BL2785" s="75"/>
      <c r="BM2785" s="75"/>
      <c r="BN2785" s="75"/>
      <c r="BO2785" s="75"/>
      <c r="BP2785" s="75"/>
      <c r="BQ2785" s="75"/>
      <c r="BR2785" s="75"/>
      <c r="BS2785" s="75"/>
      <c r="BT2785" s="75"/>
      <c r="BU2785" s="75"/>
      <c r="BV2785" s="75"/>
      <c r="BW2785" s="1286"/>
      <c r="BX2785" s="75"/>
      <c r="BY2785" s="75"/>
      <c r="BZ2785" s="75"/>
      <c r="CA2785" s="75"/>
      <c r="CB2785" s="75"/>
      <c r="CC2785" s="1286"/>
      <c r="CD2785" s="75"/>
      <c r="CE2785" s="75"/>
      <c r="CF2785" s="75"/>
      <c r="CG2785" s="75"/>
      <c r="CH2785" s="75"/>
      <c r="CI2785" s="1286"/>
      <c r="CJ2785" s="75"/>
      <c r="CK2785" s="1286"/>
      <c r="CL2785" s="75"/>
      <c r="CM2785" s="75"/>
      <c r="CN2785" s="75"/>
      <c r="CO2785" s="75"/>
      <c r="CP2785" s="75"/>
      <c r="CQ2785" s="75"/>
      <c r="CR2785" s="75"/>
      <c r="CS2785" s="75"/>
      <c r="CT2785" s="75"/>
      <c r="CU2785" s="75"/>
      <c r="CV2785" s="75"/>
      <c r="CW2785" s="75"/>
      <c r="CX2785" s="1286"/>
      <c r="CY2785" s="75"/>
      <c r="CZ2785" s="75"/>
      <c r="DA2785" s="75"/>
      <c r="DB2785" s="75"/>
      <c r="DC2785" s="75"/>
      <c r="DD2785" s="75"/>
      <c r="DE2785" s="75"/>
      <c r="DF2785" s="75"/>
      <c r="DG2785" s="1286"/>
      <c r="DH2785" s="75"/>
      <c r="DI2785" s="1286"/>
      <c r="DJ2785" s="75"/>
      <c r="DK2785" s="75"/>
      <c r="DL2785" s="75"/>
      <c r="DM2785" s="75"/>
      <c r="DN2785" s="75"/>
      <c r="DO2785" s="75"/>
      <c r="DP2785" s="75"/>
      <c r="DQ2785" s="75"/>
      <c r="DR2785" s="75"/>
      <c r="DS2785" s="75"/>
      <c r="DT2785" s="75"/>
      <c r="DU2785" s="75"/>
      <c r="DV2785" s="1286"/>
      <c r="DW2785" s="75"/>
      <c r="DX2785" s="75"/>
      <c r="DY2785" s="75"/>
      <c r="DZ2785" s="75"/>
      <c r="EA2785" s="75"/>
      <c r="EB2785" s="75"/>
      <c r="EC2785" s="75"/>
      <c r="ED2785" s="75"/>
      <c r="EE2785" s="75"/>
      <c r="EF2785" s="75"/>
      <c r="EG2785" s="75"/>
      <c r="EH2785" s="75"/>
      <c r="EI2785" s="75"/>
      <c r="EJ2785" s="75"/>
      <c r="EK2785" s="75"/>
      <c r="EL2785" s="75"/>
      <c r="EM2785" s="75"/>
      <c r="EN2785" s="75"/>
      <c r="EO2785" s="75"/>
      <c r="EP2785" s="75"/>
      <c r="EQ2785" s="75"/>
      <c r="ER2785" s="75"/>
      <c r="ES2785" s="75"/>
      <c r="ET2785" s="75"/>
      <c r="EU2785" s="75"/>
      <c r="EV2785" s="75"/>
      <c r="EW2785" s="75"/>
      <c r="EX2785" s="75"/>
      <c r="EY2785" s="75"/>
      <c r="EZ2785" s="75"/>
      <c r="FA2785" s="75"/>
      <c r="FB2785" s="1341"/>
      <c r="FC2785" s="75"/>
      <c r="FD2785" s="75"/>
    </row>
    <row r="2786">
      <c r="A2786" s="1340"/>
      <c r="B2786" s="786"/>
      <c r="C2786" s="1283"/>
      <c r="D2786" s="786"/>
      <c r="E2786" s="786"/>
      <c r="F2786" s="786"/>
      <c r="G2786" s="786"/>
      <c r="H2786" s="786"/>
      <c r="I2786" s="786"/>
      <c r="J2786" s="786"/>
      <c r="K2786" s="786"/>
      <c r="L2786" s="786"/>
      <c r="M2786" s="786"/>
      <c r="N2786" s="1284"/>
      <c r="O2786" s="1284"/>
      <c r="P2786" s="1285"/>
      <c r="Q2786" s="363"/>
      <c r="R2786" s="363"/>
      <c r="S2786" s="75"/>
      <c r="T2786" s="857"/>
      <c r="U2786" s="1209"/>
      <c r="V2786" s="1200"/>
      <c r="W2786" s="1200"/>
      <c r="X2786" s="1200"/>
      <c r="Y2786" s="1201"/>
      <c r="Z2786" s="1200"/>
      <c r="AA2786" s="1200"/>
      <c r="AB2786" s="1200"/>
      <c r="AC2786" s="1202"/>
      <c r="AD2786" s="1216"/>
      <c r="AE2786" s="1204"/>
      <c r="AF2786" s="75"/>
      <c r="AG2786" s="75"/>
      <c r="AH2786" s="75"/>
      <c r="AI2786" s="75"/>
      <c r="AJ2786" s="75"/>
      <c r="AK2786" s="75"/>
      <c r="AL2786" s="75"/>
      <c r="AM2786" s="75"/>
      <c r="AN2786" s="75"/>
      <c r="AO2786" s="75"/>
      <c r="AP2786" s="75"/>
      <c r="AQ2786" s="75"/>
      <c r="AR2786" s="75"/>
      <c r="AS2786" s="1286"/>
      <c r="AT2786" s="75"/>
      <c r="AU2786" s="1286"/>
      <c r="AV2786" s="1286"/>
      <c r="AW2786" s="75"/>
      <c r="AX2786" s="75"/>
      <c r="AY2786" s="1286"/>
      <c r="AZ2786" s="75"/>
      <c r="BA2786" s="75"/>
      <c r="BB2786" s="75"/>
      <c r="BC2786" s="75"/>
      <c r="BD2786" s="75"/>
      <c r="BE2786" s="75"/>
      <c r="BF2786" s="75"/>
      <c r="BG2786" s="75"/>
      <c r="BH2786" s="75"/>
      <c r="BI2786" s="75"/>
      <c r="BJ2786" s="75"/>
      <c r="BK2786" s="75"/>
      <c r="BL2786" s="75"/>
      <c r="BM2786" s="75"/>
      <c r="BN2786" s="75"/>
      <c r="BO2786" s="75"/>
      <c r="BP2786" s="75"/>
      <c r="BQ2786" s="75"/>
      <c r="BR2786" s="75"/>
      <c r="BS2786" s="75"/>
      <c r="BT2786" s="75"/>
      <c r="BU2786" s="75"/>
      <c r="BV2786" s="75"/>
      <c r="BW2786" s="1286"/>
      <c r="BX2786" s="75"/>
      <c r="BY2786" s="75"/>
      <c r="BZ2786" s="75"/>
      <c r="CA2786" s="75"/>
      <c r="CB2786" s="75"/>
      <c r="CC2786" s="1286"/>
      <c r="CD2786" s="75"/>
      <c r="CE2786" s="75"/>
      <c r="CF2786" s="75"/>
      <c r="CG2786" s="75"/>
      <c r="CH2786" s="75"/>
      <c r="CI2786" s="1286"/>
      <c r="CJ2786" s="75"/>
      <c r="CK2786" s="1286"/>
      <c r="CL2786" s="75"/>
      <c r="CM2786" s="75"/>
      <c r="CN2786" s="75"/>
      <c r="CO2786" s="75"/>
      <c r="CP2786" s="75"/>
      <c r="CQ2786" s="75"/>
      <c r="CR2786" s="75"/>
      <c r="CS2786" s="75"/>
      <c r="CT2786" s="75"/>
      <c r="CU2786" s="75"/>
      <c r="CV2786" s="75"/>
      <c r="CW2786" s="75"/>
      <c r="CX2786" s="1286"/>
      <c r="CY2786" s="75"/>
      <c r="CZ2786" s="75"/>
      <c r="DA2786" s="75"/>
      <c r="DB2786" s="75"/>
      <c r="DC2786" s="75"/>
      <c r="DD2786" s="75"/>
      <c r="DE2786" s="75"/>
      <c r="DF2786" s="75"/>
      <c r="DG2786" s="1286"/>
      <c r="DH2786" s="75"/>
      <c r="DI2786" s="1286"/>
      <c r="DJ2786" s="75"/>
      <c r="DK2786" s="75"/>
      <c r="DL2786" s="75"/>
      <c r="DM2786" s="75"/>
      <c r="DN2786" s="75"/>
      <c r="DO2786" s="75"/>
      <c r="DP2786" s="75"/>
      <c r="DQ2786" s="75"/>
      <c r="DR2786" s="75"/>
      <c r="DS2786" s="75"/>
      <c r="DT2786" s="75"/>
      <c r="DU2786" s="75"/>
      <c r="DV2786" s="1286"/>
      <c r="DW2786" s="75"/>
      <c r="DX2786" s="75"/>
      <c r="DY2786" s="75"/>
      <c r="DZ2786" s="75"/>
      <c r="EA2786" s="75"/>
      <c r="EB2786" s="75"/>
      <c r="EC2786" s="75"/>
      <c r="ED2786" s="75"/>
      <c r="EE2786" s="75"/>
      <c r="EF2786" s="75"/>
      <c r="EG2786" s="75"/>
      <c r="EH2786" s="75"/>
      <c r="EI2786" s="75"/>
      <c r="EJ2786" s="75"/>
      <c r="EK2786" s="75"/>
      <c r="EL2786" s="75"/>
      <c r="EM2786" s="75"/>
      <c r="EN2786" s="75"/>
      <c r="EO2786" s="75"/>
      <c r="EP2786" s="75"/>
      <c r="EQ2786" s="75"/>
      <c r="ER2786" s="75"/>
      <c r="ES2786" s="75"/>
      <c r="ET2786" s="75"/>
      <c r="EU2786" s="75"/>
      <c r="EV2786" s="75"/>
      <c r="EW2786" s="75"/>
      <c r="EX2786" s="75"/>
      <c r="EY2786" s="75"/>
      <c r="EZ2786" s="75"/>
      <c r="FA2786" s="75"/>
      <c r="FB2786" s="1341"/>
      <c r="FC2786" s="75"/>
      <c r="FD2786" s="75"/>
    </row>
    <row r="2787">
      <c r="A2787" s="1340"/>
      <c r="B2787" s="786"/>
      <c r="C2787" s="1283"/>
      <c r="D2787" s="786"/>
      <c r="E2787" s="786"/>
      <c r="F2787" s="786"/>
      <c r="G2787" s="786"/>
      <c r="H2787" s="786"/>
      <c r="I2787" s="786"/>
      <c r="J2787" s="786"/>
      <c r="K2787" s="786"/>
      <c r="L2787" s="786"/>
      <c r="M2787" s="786"/>
      <c r="N2787" s="1284"/>
      <c r="O2787" s="1284"/>
      <c r="P2787" s="1285"/>
      <c r="Q2787" s="363"/>
      <c r="R2787" s="363"/>
      <c r="S2787" s="75"/>
      <c r="T2787" s="857"/>
      <c r="U2787" s="1209"/>
      <c r="V2787" s="1200"/>
      <c r="W2787" s="1200"/>
      <c r="X2787" s="1200"/>
      <c r="Y2787" s="1201"/>
      <c r="Z2787" s="1200"/>
      <c r="AA2787" s="1200"/>
      <c r="AB2787" s="1200"/>
      <c r="AC2787" s="1202"/>
      <c r="AD2787" s="1216"/>
      <c r="AE2787" s="1204"/>
      <c r="AF2787" s="75"/>
      <c r="AG2787" s="75"/>
      <c r="AH2787" s="75"/>
      <c r="AI2787" s="75"/>
      <c r="AJ2787" s="75"/>
      <c r="AK2787" s="75"/>
      <c r="AL2787" s="75"/>
      <c r="AM2787" s="75"/>
      <c r="AN2787" s="75"/>
      <c r="AO2787" s="75"/>
      <c r="AP2787" s="75"/>
      <c r="AQ2787" s="75"/>
      <c r="AR2787" s="75"/>
      <c r="AS2787" s="1286"/>
      <c r="AT2787" s="75"/>
      <c r="AU2787" s="1286"/>
      <c r="AV2787" s="1286"/>
      <c r="AW2787" s="75"/>
      <c r="AX2787" s="75"/>
      <c r="AY2787" s="1286"/>
      <c r="AZ2787" s="75"/>
      <c r="BA2787" s="75"/>
      <c r="BB2787" s="75"/>
      <c r="BC2787" s="75"/>
      <c r="BD2787" s="75"/>
      <c r="BE2787" s="75"/>
      <c r="BF2787" s="75"/>
      <c r="BG2787" s="75"/>
      <c r="BH2787" s="75"/>
      <c r="BI2787" s="75"/>
      <c r="BJ2787" s="75"/>
      <c r="BK2787" s="75"/>
      <c r="BL2787" s="75"/>
      <c r="BM2787" s="75"/>
      <c r="BN2787" s="75"/>
      <c r="BO2787" s="75"/>
      <c r="BP2787" s="75"/>
      <c r="BQ2787" s="75"/>
      <c r="BR2787" s="75"/>
      <c r="BS2787" s="75"/>
      <c r="BT2787" s="75"/>
      <c r="BU2787" s="75"/>
      <c r="BV2787" s="75"/>
      <c r="BW2787" s="1286"/>
      <c r="BX2787" s="75"/>
      <c r="BY2787" s="75"/>
      <c r="BZ2787" s="75"/>
      <c r="CA2787" s="75"/>
      <c r="CB2787" s="75"/>
      <c r="CC2787" s="1286"/>
      <c r="CD2787" s="75"/>
      <c r="CE2787" s="75"/>
      <c r="CF2787" s="75"/>
      <c r="CG2787" s="75"/>
      <c r="CH2787" s="75"/>
      <c r="CI2787" s="1286"/>
      <c r="CJ2787" s="75"/>
      <c r="CK2787" s="1286"/>
      <c r="CL2787" s="75"/>
      <c r="CM2787" s="75"/>
      <c r="CN2787" s="75"/>
      <c r="CO2787" s="75"/>
      <c r="CP2787" s="75"/>
      <c r="CQ2787" s="75"/>
      <c r="CR2787" s="75"/>
      <c r="CS2787" s="75"/>
      <c r="CT2787" s="75"/>
      <c r="CU2787" s="75"/>
      <c r="CV2787" s="75"/>
      <c r="CW2787" s="75"/>
      <c r="CX2787" s="1286"/>
      <c r="CY2787" s="75"/>
      <c r="CZ2787" s="75"/>
      <c r="DA2787" s="75"/>
      <c r="DB2787" s="75"/>
      <c r="DC2787" s="75"/>
      <c r="DD2787" s="75"/>
      <c r="DE2787" s="75"/>
      <c r="DF2787" s="75"/>
      <c r="DG2787" s="1286"/>
      <c r="DH2787" s="75"/>
      <c r="DI2787" s="1286"/>
      <c r="DJ2787" s="75"/>
      <c r="DK2787" s="75"/>
      <c r="DL2787" s="75"/>
      <c r="DM2787" s="75"/>
      <c r="DN2787" s="75"/>
      <c r="DO2787" s="75"/>
      <c r="DP2787" s="75"/>
      <c r="DQ2787" s="75"/>
      <c r="DR2787" s="75"/>
      <c r="DS2787" s="75"/>
      <c r="DT2787" s="75"/>
      <c r="DU2787" s="75"/>
      <c r="DV2787" s="1286"/>
      <c r="DW2787" s="75"/>
      <c r="DX2787" s="75"/>
      <c r="DY2787" s="75"/>
      <c r="DZ2787" s="75"/>
      <c r="EA2787" s="75"/>
      <c r="EB2787" s="75"/>
      <c r="EC2787" s="75"/>
      <c r="ED2787" s="75"/>
      <c r="EE2787" s="75"/>
      <c r="EF2787" s="75"/>
      <c r="EG2787" s="75"/>
      <c r="EH2787" s="75"/>
      <c r="EI2787" s="75"/>
      <c r="EJ2787" s="75"/>
      <c r="EK2787" s="75"/>
      <c r="EL2787" s="75"/>
      <c r="EM2787" s="75"/>
      <c r="EN2787" s="75"/>
      <c r="EO2787" s="75"/>
      <c r="EP2787" s="75"/>
      <c r="EQ2787" s="75"/>
      <c r="ER2787" s="75"/>
      <c r="ES2787" s="75"/>
      <c r="ET2787" s="75"/>
      <c r="EU2787" s="75"/>
      <c r="EV2787" s="75"/>
      <c r="EW2787" s="75"/>
      <c r="EX2787" s="75"/>
      <c r="EY2787" s="75"/>
      <c r="EZ2787" s="75"/>
      <c r="FA2787" s="75"/>
      <c r="FB2787" s="1341"/>
      <c r="FC2787" s="75"/>
      <c r="FD2787" s="75"/>
    </row>
    <row r="2788">
      <c r="A2788" s="1340"/>
      <c r="B2788" s="786"/>
      <c r="C2788" s="1283"/>
      <c r="D2788" s="786"/>
      <c r="E2788" s="786"/>
      <c r="F2788" s="786"/>
      <c r="G2788" s="786"/>
      <c r="H2788" s="786"/>
      <c r="I2788" s="786"/>
      <c r="J2788" s="786"/>
      <c r="K2788" s="786"/>
      <c r="L2788" s="786"/>
      <c r="M2788" s="786"/>
      <c r="N2788" s="1284"/>
      <c r="O2788" s="1284"/>
      <c r="P2788" s="1285"/>
      <c r="Q2788" s="363"/>
      <c r="R2788" s="363"/>
      <c r="S2788" s="75"/>
      <c r="T2788" s="857"/>
      <c r="U2788" s="1209"/>
      <c r="V2788" s="1200"/>
      <c r="W2788" s="1200"/>
      <c r="X2788" s="1200"/>
      <c r="Y2788" s="1201"/>
      <c r="Z2788" s="1200"/>
      <c r="AA2788" s="1200"/>
      <c r="AB2788" s="1200"/>
      <c r="AC2788" s="1202"/>
      <c r="AD2788" s="1216"/>
      <c r="AE2788" s="1204"/>
      <c r="AF2788" s="75"/>
      <c r="AG2788" s="75"/>
      <c r="AH2788" s="75"/>
      <c r="AI2788" s="75"/>
      <c r="AJ2788" s="75"/>
      <c r="AK2788" s="75"/>
      <c r="AL2788" s="75"/>
      <c r="AM2788" s="75"/>
      <c r="AN2788" s="75"/>
      <c r="AO2788" s="75"/>
      <c r="AP2788" s="75"/>
      <c r="AQ2788" s="75"/>
      <c r="AR2788" s="75"/>
      <c r="AS2788" s="1286"/>
      <c r="AT2788" s="75"/>
      <c r="AU2788" s="1286"/>
      <c r="AV2788" s="1286"/>
      <c r="AW2788" s="75"/>
      <c r="AX2788" s="75"/>
      <c r="AY2788" s="1286"/>
      <c r="AZ2788" s="75"/>
      <c r="BA2788" s="75"/>
      <c r="BB2788" s="75"/>
      <c r="BC2788" s="75"/>
      <c r="BD2788" s="75"/>
      <c r="BE2788" s="75"/>
      <c r="BF2788" s="75"/>
      <c r="BG2788" s="75"/>
      <c r="BH2788" s="75"/>
      <c r="BI2788" s="75"/>
      <c r="BJ2788" s="75"/>
      <c r="BK2788" s="75"/>
      <c r="BL2788" s="75"/>
      <c r="BM2788" s="75"/>
      <c r="BN2788" s="75"/>
      <c r="BO2788" s="75"/>
      <c r="BP2788" s="75"/>
      <c r="BQ2788" s="75"/>
      <c r="BR2788" s="75"/>
      <c r="BS2788" s="75"/>
      <c r="BT2788" s="75"/>
      <c r="BU2788" s="75"/>
      <c r="BV2788" s="75"/>
      <c r="BW2788" s="1286"/>
      <c r="BX2788" s="75"/>
      <c r="BY2788" s="75"/>
      <c r="BZ2788" s="75"/>
      <c r="CA2788" s="75"/>
      <c r="CB2788" s="75"/>
      <c r="CC2788" s="1286"/>
      <c r="CD2788" s="75"/>
      <c r="CE2788" s="75"/>
      <c r="CF2788" s="75"/>
      <c r="CG2788" s="75"/>
      <c r="CH2788" s="75"/>
      <c r="CI2788" s="1286"/>
      <c r="CJ2788" s="75"/>
      <c r="CK2788" s="1286"/>
      <c r="CL2788" s="75"/>
      <c r="CM2788" s="75"/>
      <c r="CN2788" s="75"/>
      <c r="CO2788" s="75"/>
      <c r="CP2788" s="75"/>
      <c r="CQ2788" s="75"/>
      <c r="CR2788" s="75"/>
      <c r="CS2788" s="75"/>
      <c r="CT2788" s="75"/>
      <c r="CU2788" s="75"/>
      <c r="CV2788" s="75"/>
      <c r="CW2788" s="75"/>
      <c r="CX2788" s="1286"/>
      <c r="CY2788" s="75"/>
      <c r="CZ2788" s="75"/>
      <c r="DA2788" s="75"/>
      <c r="DB2788" s="75"/>
      <c r="DC2788" s="75"/>
      <c r="DD2788" s="75"/>
      <c r="DE2788" s="75"/>
      <c r="DF2788" s="75"/>
      <c r="DG2788" s="1286"/>
      <c r="DH2788" s="75"/>
      <c r="DI2788" s="1286"/>
      <c r="DJ2788" s="75"/>
      <c r="DK2788" s="75"/>
      <c r="DL2788" s="75"/>
      <c r="DM2788" s="75"/>
      <c r="DN2788" s="75"/>
      <c r="DO2788" s="75"/>
      <c r="DP2788" s="75"/>
      <c r="DQ2788" s="75"/>
      <c r="DR2788" s="75"/>
      <c r="DS2788" s="75"/>
      <c r="DT2788" s="75"/>
      <c r="DU2788" s="75"/>
      <c r="DV2788" s="1286"/>
      <c r="DW2788" s="75"/>
      <c r="DX2788" s="75"/>
      <c r="DY2788" s="75"/>
      <c r="DZ2788" s="75"/>
      <c r="EA2788" s="75"/>
      <c r="EB2788" s="75"/>
      <c r="EC2788" s="75"/>
      <c r="ED2788" s="75"/>
      <c r="EE2788" s="75"/>
      <c r="EF2788" s="75"/>
      <c r="EG2788" s="75"/>
      <c r="EH2788" s="75"/>
      <c r="EI2788" s="75"/>
      <c r="EJ2788" s="75"/>
      <c r="EK2788" s="75"/>
      <c r="EL2788" s="75"/>
      <c r="EM2788" s="75"/>
      <c r="EN2788" s="75"/>
      <c r="EO2788" s="75"/>
      <c r="EP2788" s="75"/>
      <c r="EQ2788" s="75"/>
      <c r="ER2788" s="75"/>
      <c r="ES2788" s="75"/>
      <c r="ET2788" s="75"/>
      <c r="EU2788" s="75"/>
      <c r="EV2788" s="75"/>
      <c r="EW2788" s="75"/>
      <c r="EX2788" s="75"/>
      <c r="EY2788" s="75"/>
      <c r="EZ2788" s="75"/>
      <c r="FA2788" s="75"/>
      <c r="FB2788" s="1341"/>
      <c r="FC2788" s="75"/>
      <c r="FD2788" s="75"/>
    </row>
    <row r="2789">
      <c r="A2789" s="1340"/>
      <c r="B2789" s="786"/>
      <c r="C2789" s="1283"/>
      <c r="D2789" s="786"/>
      <c r="E2789" s="786"/>
      <c r="F2789" s="786"/>
      <c r="G2789" s="786"/>
      <c r="H2789" s="786"/>
      <c r="I2789" s="786"/>
      <c r="J2789" s="786"/>
      <c r="K2789" s="786"/>
      <c r="L2789" s="786"/>
      <c r="M2789" s="786"/>
      <c r="N2789" s="1284"/>
      <c r="O2789" s="1284"/>
      <c r="P2789" s="1285"/>
      <c r="Q2789" s="363"/>
      <c r="R2789" s="363"/>
      <c r="S2789" s="75"/>
      <c r="T2789" s="857"/>
      <c r="U2789" s="1209"/>
      <c r="V2789" s="1200"/>
      <c r="W2789" s="1200"/>
      <c r="X2789" s="1200"/>
      <c r="Y2789" s="1201"/>
      <c r="Z2789" s="1200"/>
      <c r="AA2789" s="1200"/>
      <c r="AB2789" s="1200"/>
      <c r="AC2789" s="1202"/>
      <c r="AD2789" s="1216"/>
      <c r="AE2789" s="1204"/>
      <c r="AF2789" s="75"/>
      <c r="AG2789" s="75"/>
      <c r="AH2789" s="75"/>
      <c r="AI2789" s="75"/>
      <c r="AJ2789" s="75"/>
      <c r="AK2789" s="75"/>
      <c r="AL2789" s="75"/>
      <c r="AM2789" s="75"/>
      <c r="AN2789" s="75"/>
      <c r="AO2789" s="75"/>
      <c r="AP2789" s="75"/>
      <c r="AQ2789" s="75"/>
      <c r="AR2789" s="75"/>
      <c r="AS2789" s="1286"/>
      <c r="AT2789" s="75"/>
      <c r="AU2789" s="1286"/>
      <c r="AV2789" s="1286"/>
      <c r="AW2789" s="75"/>
      <c r="AX2789" s="75"/>
      <c r="AY2789" s="1286"/>
      <c r="AZ2789" s="75"/>
      <c r="BA2789" s="75"/>
      <c r="BB2789" s="75"/>
      <c r="BC2789" s="75"/>
      <c r="BD2789" s="75"/>
      <c r="BE2789" s="75"/>
      <c r="BF2789" s="75"/>
      <c r="BG2789" s="75"/>
      <c r="BH2789" s="75"/>
      <c r="BI2789" s="75"/>
      <c r="BJ2789" s="75"/>
      <c r="BK2789" s="75"/>
      <c r="BL2789" s="75"/>
      <c r="BM2789" s="75"/>
      <c r="BN2789" s="75"/>
      <c r="BO2789" s="75"/>
      <c r="BP2789" s="75"/>
      <c r="BQ2789" s="75"/>
      <c r="BR2789" s="75"/>
      <c r="BS2789" s="75"/>
      <c r="BT2789" s="75"/>
      <c r="BU2789" s="75"/>
      <c r="BV2789" s="75"/>
      <c r="BW2789" s="1286"/>
      <c r="BX2789" s="75"/>
      <c r="BY2789" s="75"/>
      <c r="BZ2789" s="75"/>
      <c r="CA2789" s="75"/>
      <c r="CB2789" s="75"/>
      <c r="CC2789" s="1286"/>
      <c r="CD2789" s="75"/>
      <c r="CE2789" s="75"/>
      <c r="CF2789" s="75"/>
      <c r="CG2789" s="75"/>
      <c r="CH2789" s="75"/>
      <c r="CI2789" s="1286"/>
      <c r="CJ2789" s="75"/>
      <c r="CK2789" s="1286"/>
      <c r="CL2789" s="75"/>
      <c r="CM2789" s="75"/>
      <c r="CN2789" s="75"/>
      <c r="CO2789" s="75"/>
      <c r="CP2789" s="75"/>
      <c r="CQ2789" s="75"/>
      <c r="CR2789" s="75"/>
      <c r="CS2789" s="75"/>
      <c r="CT2789" s="75"/>
      <c r="CU2789" s="75"/>
      <c r="CV2789" s="75"/>
      <c r="CW2789" s="75"/>
      <c r="CX2789" s="1286"/>
      <c r="CY2789" s="75"/>
      <c r="CZ2789" s="75"/>
      <c r="DA2789" s="75"/>
      <c r="DB2789" s="75"/>
      <c r="DC2789" s="75"/>
      <c r="DD2789" s="75"/>
      <c r="DE2789" s="75"/>
      <c r="DF2789" s="75"/>
      <c r="DG2789" s="1286"/>
      <c r="DH2789" s="75"/>
      <c r="DI2789" s="1286"/>
      <c r="DJ2789" s="75"/>
      <c r="DK2789" s="75"/>
      <c r="DL2789" s="75"/>
      <c r="DM2789" s="75"/>
      <c r="DN2789" s="75"/>
      <c r="DO2789" s="75"/>
      <c r="DP2789" s="75"/>
      <c r="DQ2789" s="75"/>
      <c r="DR2789" s="75"/>
      <c r="DS2789" s="75"/>
      <c r="DT2789" s="75"/>
      <c r="DU2789" s="75"/>
      <c r="DV2789" s="1286"/>
      <c r="DW2789" s="75"/>
      <c r="DX2789" s="75"/>
      <c r="DY2789" s="75"/>
      <c r="DZ2789" s="75"/>
      <c r="EA2789" s="75"/>
      <c r="EB2789" s="75"/>
      <c r="EC2789" s="75"/>
      <c r="ED2789" s="75"/>
      <c r="EE2789" s="75"/>
      <c r="EF2789" s="75"/>
      <c r="EG2789" s="75"/>
      <c r="EH2789" s="75"/>
      <c r="EI2789" s="75"/>
      <c r="EJ2789" s="75"/>
      <c r="EK2789" s="75"/>
      <c r="EL2789" s="75"/>
      <c r="EM2789" s="75"/>
      <c r="EN2789" s="75"/>
      <c r="EO2789" s="75"/>
      <c r="EP2789" s="75"/>
      <c r="EQ2789" s="75"/>
      <c r="ER2789" s="75"/>
      <c r="ES2789" s="75"/>
      <c r="ET2789" s="75"/>
      <c r="EU2789" s="75"/>
      <c r="EV2789" s="75"/>
      <c r="EW2789" s="75"/>
      <c r="EX2789" s="75"/>
      <c r="EY2789" s="75"/>
      <c r="EZ2789" s="75"/>
      <c r="FA2789" s="75"/>
      <c r="FB2789" s="1341"/>
      <c r="FC2789" s="75"/>
      <c r="FD2789" s="75"/>
    </row>
    <row r="2790">
      <c r="A2790" s="1340"/>
      <c r="B2790" s="786"/>
      <c r="C2790" s="1283"/>
      <c r="D2790" s="786"/>
      <c r="E2790" s="786"/>
      <c r="F2790" s="786"/>
      <c r="G2790" s="786"/>
      <c r="H2790" s="786"/>
      <c r="I2790" s="786"/>
      <c r="J2790" s="786"/>
      <c r="K2790" s="786"/>
      <c r="L2790" s="786"/>
      <c r="M2790" s="786"/>
      <c r="N2790" s="1284"/>
      <c r="O2790" s="1284"/>
      <c r="P2790" s="1285"/>
      <c r="Q2790" s="363"/>
      <c r="R2790" s="363"/>
      <c r="S2790" s="75"/>
      <c r="T2790" s="857"/>
      <c r="U2790" s="1209"/>
      <c r="V2790" s="1200"/>
      <c r="W2790" s="1200"/>
      <c r="X2790" s="1200"/>
      <c r="Y2790" s="1201"/>
      <c r="Z2790" s="1200"/>
      <c r="AA2790" s="1200"/>
      <c r="AB2790" s="1200"/>
      <c r="AC2790" s="1202"/>
      <c r="AD2790" s="1216"/>
      <c r="AE2790" s="1204"/>
      <c r="AF2790" s="75"/>
      <c r="AG2790" s="75"/>
      <c r="AH2790" s="75"/>
      <c r="AI2790" s="75"/>
      <c r="AJ2790" s="75"/>
      <c r="AK2790" s="75"/>
      <c r="AL2790" s="75"/>
      <c r="AM2790" s="75"/>
      <c r="AN2790" s="75"/>
      <c r="AO2790" s="75"/>
      <c r="AP2790" s="75"/>
      <c r="AQ2790" s="75"/>
      <c r="AR2790" s="75"/>
      <c r="AS2790" s="1286"/>
      <c r="AT2790" s="75"/>
      <c r="AU2790" s="1286"/>
      <c r="AV2790" s="1286"/>
      <c r="AW2790" s="75"/>
      <c r="AX2790" s="75"/>
      <c r="AY2790" s="1286"/>
      <c r="AZ2790" s="75"/>
      <c r="BA2790" s="75"/>
      <c r="BB2790" s="75"/>
      <c r="BC2790" s="75"/>
      <c r="BD2790" s="75"/>
      <c r="BE2790" s="75"/>
      <c r="BF2790" s="75"/>
      <c r="BG2790" s="75"/>
      <c r="BH2790" s="75"/>
      <c r="BI2790" s="75"/>
      <c r="BJ2790" s="75"/>
      <c r="BK2790" s="75"/>
      <c r="BL2790" s="75"/>
      <c r="BM2790" s="75"/>
      <c r="BN2790" s="75"/>
      <c r="BO2790" s="75"/>
      <c r="BP2790" s="75"/>
      <c r="BQ2790" s="75"/>
      <c r="BR2790" s="75"/>
      <c r="BS2790" s="75"/>
      <c r="BT2790" s="75"/>
      <c r="BU2790" s="75"/>
      <c r="BV2790" s="75"/>
      <c r="BW2790" s="1286"/>
      <c r="BX2790" s="75"/>
      <c r="BY2790" s="75"/>
      <c r="BZ2790" s="75"/>
      <c r="CA2790" s="75"/>
      <c r="CB2790" s="75"/>
      <c r="CC2790" s="1286"/>
      <c r="CD2790" s="75"/>
      <c r="CE2790" s="75"/>
      <c r="CF2790" s="75"/>
      <c r="CG2790" s="75"/>
      <c r="CH2790" s="75"/>
      <c r="CI2790" s="1286"/>
      <c r="CJ2790" s="75"/>
      <c r="CK2790" s="1286"/>
      <c r="CL2790" s="75"/>
      <c r="CM2790" s="75"/>
      <c r="CN2790" s="75"/>
      <c r="CO2790" s="75"/>
      <c r="CP2790" s="75"/>
      <c r="CQ2790" s="75"/>
      <c r="CR2790" s="75"/>
      <c r="CS2790" s="75"/>
      <c r="CT2790" s="75"/>
      <c r="CU2790" s="75"/>
      <c r="CV2790" s="75"/>
      <c r="CW2790" s="75"/>
      <c r="CX2790" s="1286"/>
      <c r="CY2790" s="75"/>
      <c r="CZ2790" s="75"/>
      <c r="DA2790" s="75"/>
      <c r="DB2790" s="75"/>
      <c r="DC2790" s="75"/>
      <c r="DD2790" s="75"/>
      <c r="DE2790" s="75"/>
      <c r="DF2790" s="75"/>
      <c r="DG2790" s="1286"/>
      <c r="DH2790" s="75"/>
      <c r="DI2790" s="1286"/>
      <c r="DJ2790" s="75"/>
      <c r="DK2790" s="75"/>
      <c r="DL2790" s="75"/>
      <c r="DM2790" s="75"/>
      <c r="DN2790" s="75"/>
      <c r="DO2790" s="75"/>
      <c r="DP2790" s="75"/>
      <c r="DQ2790" s="75"/>
      <c r="DR2790" s="75"/>
      <c r="DS2790" s="75"/>
      <c r="DT2790" s="75"/>
      <c r="DU2790" s="75"/>
      <c r="DV2790" s="1286"/>
      <c r="DW2790" s="75"/>
      <c r="DX2790" s="75"/>
      <c r="DY2790" s="75"/>
      <c r="DZ2790" s="75"/>
      <c r="EA2790" s="75"/>
      <c r="EB2790" s="75"/>
      <c r="EC2790" s="75"/>
      <c r="ED2790" s="75"/>
      <c r="EE2790" s="75"/>
      <c r="EF2790" s="75"/>
      <c r="EG2790" s="75"/>
      <c r="EH2790" s="75"/>
      <c r="EI2790" s="75"/>
      <c r="EJ2790" s="75"/>
      <c r="EK2790" s="75"/>
      <c r="EL2790" s="75"/>
      <c r="EM2790" s="75"/>
      <c r="EN2790" s="75"/>
      <c r="EO2790" s="75"/>
      <c r="EP2790" s="75"/>
      <c r="EQ2790" s="75"/>
      <c r="ER2790" s="75"/>
      <c r="ES2790" s="75"/>
      <c r="ET2790" s="75"/>
      <c r="EU2790" s="75"/>
      <c r="EV2790" s="75"/>
      <c r="EW2790" s="75"/>
      <c r="EX2790" s="75"/>
      <c r="EY2790" s="75"/>
      <c r="EZ2790" s="75"/>
      <c r="FA2790" s="75"/>
      <c r="FB2790" s="1341"/>
      <c r="FC2790" s="75"/>
      <c r="FD2790" s="75"/>
    </row>
    <row r="2791">
      <c r="A2791" s="1340"/>
      <c r="B2791" s="786"/>
      <c r="C2791" s="1283"/>
      <c r="D2791" s="786"/>
      <c r="E2791" s="786"/>
      <c r="F2791" s="786"/>
      <c r="G2791" s="786"/>
      <c r="H2791" s="786"/>
      <c r="I2791" s="786"/>
      <c r="J2791" s="786"/>
      <c r="K2791" s="786"/>
      <c r="L2791" s="786"/>
      <c r="M2791" s="786"/>
      <c r="N2791" s="1284"/>
      <c r="O2791" s="1284"/>
      <c r="P2791" s="1285"/>
      <c r="Q2791" s="363"/>
      <c r="R2791" s="363"/>
      <c r="S2791" s="75"/>
      <c r="T2791" s="857"/>
      <c r="U2791" s="1209"/>
      <c r="V2791" s="1200"/>
      <c r="W2791" s="1200"/>
      <c r="X2791" s="1200"/>
      <c r="Y2791" s="1201"/>
      <c r="Z2791" s="1200"/>
      <c r="AA2791" s="1200"/>
      <c r="AB2791" s="1200"/>
      <c r="AC2791" s="1202"/>
      <c r="AD2791" s="1216"/>
      <c r="AE2791" s="1204"/>
      <c r="AF2791" s="75"/>
      <c r="AG2791" s="75"/>
      <c r="AH2791" s="75"/>
      <c r="AI2791" s="75"/>
      <c r="AJ2791" s="75"/>
      <c r="AK2791" s="75"/>
      <c r="AL2791" s="75"/>
      <c r="AM2791" s="75"/>
      <c r="AN2791" s="75"/>
      <c r="AO2791" s="75"/>
      <c r="AP2791" s="75"/>
      <c r="AQ2791" s="75"/>
      <c r="AR2791" s="75"/>
      <c r="AS2791" s="1286"/>
      <c r="AT2791" s="75"/>
      <c r="AU2791" s="1286"/>
      <c r="AV2791" s="1286"/>
      <c r="AW2791" s="75"/>
      <c r="AX2791" s="75"/>
      <c r="AY2791" s="1286"/>
      <c r="AZ2791" s="75"/>
      <c r="BA2791" s="75"/>
      <c r="BB2791" s="75"/>
      <c r="BC2791" s="75"/>
      <c r="BD2791" s="75"/>
      <c r="BE2791" s="75"/>
      <c r="BF2791" s="75"/>
      <c r="BG2791" s="75"/>
      <c r="BH2791" s="75"/>
      <c r="BI2791" s="75"/>
      <c r="BJ2791" s="75"/>
      <c r="BK2791" s="75"/>
      <c r="BL2791" s="75"/>
      <c r="BM2791" s="75"/>
      <c r="BN2791" s="75"/>
      <c r="BO2791" s="75"/>
      <c r="BP2791" s="75"/>
      <c r="BQ2791" s="75"/>
      <c r="BR2791" s="75"/>
      <c r="BS2791" s="75"/>
      <c r="BT2791" s="75"/>
      <c r="BU2791" s="75"/>
      <c r="BV2791" s="75"/>
      <c r="BW2791" s="1286"/>
      <c r="BX2791" s="75"/>
      <c r="BY2791" s="75"/>
      <c r="BZ2791" s="75"/>
      <c r="CA2791" s="75"/>
      <c r="CB2791" s="75"/>
      <c r="CC2791" s="1286"/>
      <c r="CD2791" s="75"/>
      <c r="CE2791" s="75"/>
      <c r="CF2791" s="75"/>
      <c r="CG2791" s="75"/>
      <c r="CH2791" s="75"/>
      <c r="CI2791" s="1286"/>
      <c r="CJ2791" s="75"/>
      <c r="CK2791" s="1286"/>
      <c r="CL2791" s="75"/>
      <c r="CM2791" s="75"/>
      <c r="CN2791" s="75"/>
      <c r="CO2791" s="75"/>
      <c r="CP2791" s="75"/>
      <c r="CQ2791" s="75"/>
      <c r="CR2791" s="75"/>
      <c r="CS2791" s="75"/>
      <c r="CT2791" s="75"/>
      <c r="CU2791" s="75"/>
      <c r="CV2791" s="75"/>
      <c r="CW2791" s="75"/>
      <c r="CX2791" s="1286"/>
      <c r="CY2791" s="75"/>
      <c r="CZ2791" s="75"/>
      <c r="DA2791" s="75"/>
      <c r="DB2791" s="75"/>
      <c r="DC2791" s="75"/>
      <c r="DD2791" s="75"/>
      <c r="DE2791" s="75"/>
      <c r="DF2791" s="75"/>
      <c r="DG2791" s="1286"/>
      <c r="DH2791" s="75"/>
      <c r="DI2791" s="1286"/>
      <c r="DJ2791" s="75"/>
      <c r="DK2791" s="75"/>
      <c r="DL2791" s="75"/>
      <c r="DM2791" s="75"/>
      <c r="DN2791" s="75"/>
      <c r="DO2791" s="75"/>
      <c r="DP2791" s="75"/>
      <c r="DQ2791" s="75"/>
      <c r="DR2791" s="75"/>
      <c r="DS2791" s="75"/>
      <c r="DT2791" s="75"/>
      <c r="DU2791" s="75"/>
      <c r="DV2791" s="1286"/>
      <c r="DW2791" s="75"/>
      <c r="DX2791" s="75"/>
      <c r="DY2791" s="75"/>
      <c r="DZ2791" s="75"/>
      <c r="EA2791" s="75"/>
      <c r="EB2791" s="75"/>
      <c r="EC2791" s="75"/>
      <c r="ED2791" s="75"/>
      <c r="EE2791" s="75"/>
      <c r="EF2791" s="75"/>
      <c r="EG2791" s="75"/>
      <c r="EH2791" s="75"/>
      <c r="EI2791" s="75"/>
      <c r="EJ2791" s="75"/>
      <c r="EK2791" s="75"/>
      <c r="EL2791" s="75"/>
      <c r="EM2791" s="75"/>
      <c r="EN2791" s="75"/>
      <c r="EO2791" s="75"/>
      <c r="EP2791" s="75"/>
      <c r="EQ2791" s="75"/>
      <c r="ER2791" s="75"/>
      <c r="ES2791" s="75"/>
      <c r="ET2791" s="75"/>
      <c r="EU2791" s="75"/>
      <c r="EV2791" s="75"/>
      <c r="EW2791" s="75"/>
      <c r="EX2791" s="75"/>
      <c r="EY2791" s="75"/>
      <c r="EZ2791" s="75"/>
      <c r="FA2791" s="75"/>
      <c r="FB2791" s="1341"/>
      <c r="FC2791" s="75"/>
      <c r="FD2791" s="75"/>
    </row>
    <row r="2792">
      <c r="A2792" s="1340"/>
      <c r="B2792" s="786"/>
      <c r="C2792" s="1283"/>
      <c r="D2792" s="786"/>
      <c r="E2792" s="786"/>
      <c r="F2792" s="786"/>
      <c r="G2792" s="786"/>
      <c r="H2792" s="786"/>
      <c r="I2792" s="786"/>
      <c r="J2792" s="786"/>
      <c r="K2792" s="786"/>
      <c r="L2792" s="786"/>
      <c r="M2792" s="786"/>
      <c r="N2792" s="1284"/>
      <c r="O2792" s="1284"/>
      <c r="P2792" s="1285"/>
      <c r="Q2792" s="363"/>
      <c r="R2792" s="363"/>
      <c r="S2792" s="75"/>
      <c r="T2792" s="857"/>
      <c r="U2792" s="1209"/>
      <c r="V2792" s="1200"/>
      <c r="W2792" s="1200"/>
      <c r="X2792" s="1200"/>
      <c r="Y2792" s="1201"/>
      <c r="Z2792" s="1200"/>
      <c r="AA2792" s="1200"/>
      <c r="AB2792" s="1200"/>
      <c r="AC2792" s="1202"/>
      <c r="AD2792" s="1216"/>
      <c r="AE2792" s="1204"/>
      <c r="AF2792" s="75"/>
      <c r="AG2792" s="75"/>
      <c r="AH2792" s="75"/>
      <c r="AI2792" s="75"/>
      <c r="AJ2792" s="75"/>
      <c r="AK2792" s="75"/>
      <c r="AL2792" s="75"/>
      <c r="AM2792" s="75"/>
      <c r="AN2792" s="75"/>
      <c r="AO2792" s="75"/>
      <c r="AP2792" s="75"/>
      <c r="AQ2792" s="75"/>
      <c r="AR2792" s="75"/>
      <c r="AS2792" s="1286"/>
      <c r="AT2792" s="75"/>
      <c r="AU2792" s="1286"/>
      <c r="AV2792" s="1286"/>
      <c r="AW2792" s="75"/>
      <c r="AX2792" s="75"/>
      <c r="AY2792" s="1286"/>
      <c r="AZ2792" s="75"/>
      <c r="BA2792" s="75"/>
      <c r="BB2792" s="75"/>
      <c r="BC2792" s="75"/>
      <c r="BD2792" s="75"/>
      <c r="BE2792" s="75"/>
      <c r="BF2792" s="75"/>
      <c r="BG2792" s="75"/>
      <c r="BH2792" s="75"/>
      <c r="BI2792" s="75"/>
      <c r="BJ2792" s="75"/>
      <c r="BK2792" s="75"/>
      <c r="BL2792" s="75"/>
      <c r="BM2792" s="75"/>
      <c r="BN2792" s="75"/>
      <c r="BO2792" s="75"/>
      <c r="BP2792" s="75"/>
      <c r="BQ2792" s="75"/>
      <c r="BR2792" s="75"/>
      <c r="BS2792" s="75"/>
      <c r="BT2792" s="75"/>
      <c r="BU2792" s="75"/>
      <c r="BV2792" s="75"/>
      <c r="BW2792" s="1286"/>
      <c r="BX2792" s="75"/>
      <c r="BY2792" s="75"/>
      <c r="BZ2792" s="75"/>
      <c r="CA2792" s="75"/>
      <c r="CB2792" s="75"/>
      <c r="CC2792" s="1286"/>
      <c r="CD2792" s="75"/>
      <c r="CE2792" s="75"/>
      <c r="CF2792" s="75"/>
      <c r="CG2792" s="75"/>
      <c r="CH2792" s="75"/>
      <c r="CI2792" s="1286"/>
      <c r="CJ2792" s="75"/>
      <c r="CK2792" s="1286"/>
      <c r="CL2792" s="75"/>
      <c r="CM2792" s="75"/>
      <c r="CN2792" s="75"/>
      <c r="CO2792" s="75"/>
      <c r="CP2792" s="75"/>
      <c r="CQ2792" s="75"/>
      <c r="CR2792" s="75"/>
      <c r="CS2792" s="75"/>
      <c r="CT2792" s="75"/>
      <c r="CU2792" s="75"/>
      <c r="CV2792" s="75"/>
      <c r="CW2792" s="75"/>
      <c r="CX2792" s="1286"/>
      <c r="CY2792" s="75"/>
      <c r="CZ2792" s="75"/>
      <c r="DA2792" s="75"/>
      <c r="DB2792" s="75"/>
      <c r="DC2792" s="75"/>
      <c r="DD2792" s="75"/>
      <c r="DE2792" s="75"/>
      <c r="DF2792" s="75"/>
      <c r="DG2792" s="1286"/>
      <c r="DH2792" s="75"/>
      <c r="DI2792" s="1286"/>
      <c r="DJ2792" s="75"/>
      <c r="DK2792" s="75"/>
      <c r="DL2792" s="75"/>
      <c r="DM2792" s="75"/>
      <c r="DN2792" s="75"/>
      <c r="DO2792" s="75"/>
      <c r="DP2792" s="75"/>
      <c r="DQ2792" s="75"/>
      <c r="DR2792" s="75"/>
      <c r="DS2792" s="75"/>
      <c r="DT2792" s="75"/>
      <c r="DU2792" s="75"/>
      <c r="DV2792" s="1286"/>
      <c r="DW2792" s="75"/>
      <c r="DX2792" s="75"/>
      <c r="DY2792" s="75"/>
      <c r="DZ2792" s="75"/>
      <c r="EA2792" s="75"/>
      <c r="EB2792" s="75"/>
      <c r="EC2792" s="75"/>
      <c r="ED2792" s="75"/>
      <c r="EE2792" s="75"/>
      <c r="EF2792" s="75"/>
      <c r="EG2792" s="75"/>
      <c r="EH2792" s="75"/>
      <c r="EI2792" s="75"/>
      <c r="EJ2792" s="75"/>
      <c r="EK2792" s="75"/>
      <c r="EL2792" s="75"/>
      <c r="EM2792" s="75"/>
      <c r="EN2792" s="75"/>
      <c r="EO2792" s="75"/>
      <c r="EP2792" s="75"/>
      <c r="EQ2792" s="75"/>
      <c r="ER2792" s="75"/>
      <c r="ES2792" s="75"/>
      <c r="ET2792" s="75"/>
      <c r="EU2792" s="75"/>
      <c r="EV2792" s="75"/>
      <c r="EW2792" s="75"/>
      <c r="EX2792" s="75"/>
      <c r="EY2792" s="75"/>
      <c r="EZ2792" s="75"/>
      <c r="FA2792" s="75"/>
      <c r="FB2792" s="1341"/>
      <c r="FC2792" s="75"/>
      <c r="FD2792" s="75"/>
    </row>
    <row r="2793">
      <c r="A2793" s="1340"/>
      <c r="B2793" s="786"/>
      <c r="C2793" s="1283"/>
      <c r="D2793" s="786"/>
      <c r="E2793" s="786"/>
      <c r="F2793" s="786"/>
      <c r="G2793" s="786"/>
      <c r="H2793" s="786"/>
      <c r="I2793" s="786"/>
      <c r="J2793" s="786"/>
      <c r="K2793" s="786"/>
      <c r="L2793" s="786"/>
      <c r="M2793" s="786"/>
      <c r="N2793" s="1284"/>
      <c r="O2793" s="1284"/>
      <c r="P2793" s="1285"/>
      <c r="Q2793" s="363"/>
      <c r="R2793" s="363"/>
      <c r="S2793" s="75"/>
      <c r="T2793" s="857"/>
      <c r="U2793" s="1209"/>
      <c r="V2793" s="1200"/>
      <c r="W2793" s="1200"/>
      <c r="X2793" s="1200"/>
      <c r="Y2793" s="1201"/>
      <c r="Z2793" s="1200"/>
      <c r="AA2793" s="1200"/>
      <c r="AB2793" s="1200"/>
      <c r="AC2793" s="1202"/>
      <c r="AD2793" s="1216"/>
      <c r="AE2793" s="1204"/>
      <c r="AF2793" s="75"/>
      <c r="AG2793" s="75"/>
      <c r="AH2793" s="75"/>
      <c r="AI2793" s="75"/>
      <c r="AJ2793" s="75"/>
      <c r="AK2793" s="75"/>
      <c r="AL2793" s="75"/>
      <c r="AM2793" s="75"/>
      <c r="AN2793" s="75"/>
      <c r="AO2793" s="75"/>
      <c r="AP2793" s="75"/>
      <c r="AQ2793" s="75"/>
      <c r="AR2793" s="75"/>
      <c r="AS2793" s="1286"/>
      <c r="AT2793" s="75"/>
      <c r="AU2793" s="1286"/>
      <c r="AV2793" s="1286"/>
      <c r="AW2793" s="75"/>
      <c r="AX2793" s="75"/>
      <c r="AY2793" s="1286"/>
      <c r="AZ2793" s="75"/>
      <c r="BA2793" s="75"/>
      <c r="BB2793" s="75"/>
      <c r="BC2793" s="75"/>
      <c r="BD2793" s="75"/>
      <c r="BE2793" s="75"/>
      <c r="BF2793" s="75"/>
      <c r="BG2793" s="75"/>
      <c r="BH2793" s="75"/>
      <c r="BI2793" s="75"/>
      <c r="BJ2793" s="75"/>
      <c r="BK2793" s="75"/>
      <c r="BL2793" s="75"/>
      <c r="BM2793" s="75"/>
      <c r="BN2793" s="75"/>
      <c r="BO2793" s="75"/>
      <c r="BP2793" s="75"/>
      <c r="BQ2793" s="75"/>
      <c r="BR2793" s="75"/>
      <c r="BS2793" s="75"/>
      <c r="BT2793" s="75"/>
      <c r="BU2793" s="75"/>
      <c r="BV2793" s="75"/>
      <c r="BW2793" s="1286"/>
      <c r="BX2793" s="75"/>
      <c r="BY2793" s="75"/>
      <c r="BZ2793" s="75"/>
      <c r="CA2793" s="75"/>
      <c r="CB2793" s="75"/>
      <c r="CC2793" s="1286"/>
      <c r="CD2793" s="75"/>
      <c r="CE2793" s="75"/>
      <c r="CF2793" s="75"/>
      <c r="CG2793" s="75"/>
      <c r="CH2793" s="75"/>
      <c r="CI2793" s="1286"/>
      <c r="CJ2793" s="75"/>
      <c r="CK2793" s="1286"/>
      <c r="CL2793" s="75"/>
      <c r="CM2793" s="75"/>
      <c r="CN2793" s="75"/>
      <c r="CO2793" s="75"/>
      <c r="CP2793" s="75"/>
      <c r="CQ2793" s="75"/>
      <c r="CR2793" s="75"/>
      <c r="CS2793" s="75"/>
      <c r="CT2793" s="75"/>
      <c r="CU2793" s="75"/>
      <c r="CV2793" s="75"/>
      <c r="CW2793" s="75"/>
      <c r="CX2793" s="1286"/>
      <c r="CY2793" s="75"/>
      <c r="CZ2793" s="75"/>
      <c r="DA2793" s="75"/>
      <c r="DB2793" s="75"/>
      <c r="DC2793" s="75"/>
      <c r="DD2793" s="75"/>
      <c r="DE2793" s="75"/>
      <c r="DF2793" s="75"/>
      <c r="DG2793" s="1286"/>
      <c r="DH2793" s="75"/>
      <c r="DI2793" s="1286"/>
      <c r="DJ2793" s="75"/>
      <c r="DK2793" s="75"/>
      <c r="DL2793" s="75"/>
      <c r="DM2793" s="75"/>
      <c r="DN2793" s="75"/>
      <c r="DO2793" s="75"/>
      <c r="DP2793" s="75"/>
      <c r="DQ2793" s="75"/>
      <c r="DR2793" s="75"/>
      <c r="DS2793" s="75"/>
      <c r="DT2793" s="75"/>
      <c r="DU2793" s="75"/>
      <c r="DV2793" s="1286"/>
      <c r="DW2793" s="75"/>
      <c r="DX2793" s="75"/>
      <c r="DY2793" s="75"/>
      <c r="DZ2793" s="75"/>
      <c r="EA2793" s="75"/>
      <c r="EB2793" s="75"/>
      <c r="EC2793" s="75"/>
      <c r="ED2793" s="75"/>
      <c r="EE2793" s="75"/>
      <c r="EF2793" s="75"/>
      <c r="EG2793" s="75"/>
      <c r="EH2793" s="75"/>
      <c r="EI2793" s="75"/>
      <c r="EJ2793" s="75"/>
      <c r="EK2793" s="75"/>
      <c r="EL2793" s="75"/>
      <c r="EM2793" s="75"/>
      <c r="EN2793" s="75"/>
      <c r="EO2793" s="75"/>
      <c r="EP2793" s="75"/>
      <c r="EQ2793" s="75"/>
      <c r="ER2793" s="75"/>
      <c r="ES2793" s="75"/>
      <c r="ET2793" s="75"/>
      <c r="EU2793" s="75"/>
      <c r="EV2793" s="75"/>
      <c r="EW2793" s="75"/>
      <c r="EX2793" s="75"/>
      <c r="EY2793" s="75"/>
      <c r="EZ2793" s="75"/>
      <c r="FA2793" s="75"/>
      <c r="FB2793" s="1341"/>
      <c r="FC2793" s="75"/>
      <c r="FD2793" s="75"/>
    </row>
    <row r="2794">
      <c r="A2794" s="1340"/>
      <c r="B2794" s="786"/>
      <c r="C2794" s="1283"/>
      <c r="D2794" s="786"/>
      <c r="E2794" s="786"/>
      <c r="F2794" s="786"/>
      <c r="G2794" s="786"/>
      <c r="H2794" s="786"/>
      <c r="I2794" s="786"/>
      <c r="J2794" s="786"/>
      <c r="K2794" s="786"/>
      <c r="L2794" s="786"/>
      <c r="M2794" s="786"/>
      <c r="N2794" s="1284"/>
      <c r="O2794" s="1284"/>
      <c r="P2794" s="1285"/>
      <c r="Q2794" s="363"/>
      <c r="R2794" s="363"/>
      <c r="S2794" s="75"/>
      <c r="T2794" s="857"/>
      <c r="U2794" s="1209"/>
      <c r="V2794" s="1200"/>
      <c r="W2794" s="1200"/>
      <c r="X2794" s="1200"/>
      <c r="Y2794" s="1201"/>
      <c r="Z2794" s="1200"/>
      <c r="AA2794" s="1200"/>
      <c r="AB2794" s="1200"/>
      <c r="AC2794" s="1202"/>
      <c r="AD2794" s="1216"/>
      <c r="AE2794" s="1204"/>
      <c r="AF2794" s="75"/>
      <c r="AG2794" s="75"/>
      <c r="AH2794" s="75"/>
      <c r="AI2794" s="75"/>
      <c r="AJ2794" s="75"/>
      <c r="AK2794" s="75"/>
      <c r="AL2794" s="75"/>
      <c r="AM2794" s="75"/>
      <c r="AN2794" s="75"/>
      <c r="AO2794" s="75"/>
      <c r="AP2794" s="75"/>
      <c r="AQ2794" s="75"/>
      <c r="AR2794" s="75"/>
      <c r="AS2794" s="1286"/>
      <c r="AT2794" s="75"/>
      <c r="AU2794" s="1286"/>
      <c r="AV2794" s="1286"/>
      <c r="AW2794" s="75"/>
      <c r="AX2794" s="75"/>
      <c r="AY2794" s="1286"/>
      <c r="AZ2794" s="75"/>
      <c r="BA2794" s="75"/>
      <c r="BB2794" s="75"/>
      <c r="BC2794" s="75"/>
      <c r="BD2794" s="75"/>
      <c r="BE2794" s="75"/>
      <c r="BF2794" s="75"/>
      <c r="BG2794" s="75"/>
      <c r="BH2794" s="75"/>
      <c r="BI2794" s="75"/>
      <c r="BJ2794" s="75"/>
      <c r="BK2794" s="75"/>
      <c r="BL2794" s="75"/>
      <c r="BM2794" s="75"/>
      <c r="BN2794" s="75"/>
      <c r="BO2794" s="75"/>
      <c r="BP2794" s="75"/>
      <c r="BQ2794" s="75"/>
      <c r="BR2794" s="75"/>
      <c r="BS2794" s="75"/>
      <c r="BT2794" s="75"/>
      <c r="BU2794" s="75"/>
      <c r="BV2794" s="75"/>
      <c r="BW2794" s="1286"/>
      <c r="BX2794" s="75"/>
      <c r="BY2794" s="75"/>
      <c r="BZ2794" s="75"/>
      <c r="CA2794" s="75"/>
      <c r="CB2794" s="75"/>
      <c r="CC2794" s="1286"/>
      <c r="CD2794" s="75"/>
      <c r="CE2794" s="75"/>
      <c r="CF2794" s="75"/>
      <c r="CG2794" s="75"/>
      <c r="CH2794" s="75"/>
      <c r="CI2794" s="1286"/>
      <c r="CJ2794" s="75"/>
      <c r="CK2794" s="1286"/>
      <c r="CL2794" s="75"/>
      <c r="CM2794" s="75"/>
      <c r="CN2794" s="75"/>
      <c r="CO2794" s="75"/>
      <c r="CP2794" s="75"/>
      <c r="CQ2794" s="75"/>
      <c r="CR2794" s="75"/>
      <c r="CS2794" s="75"/>
      <c r="CT2794" s="75"/>
      <c r="CU2794" s="75"/>
      <c r="CV2794" s="75"/>
      <c r="CW2794" s="75"/>
      <c r="CX2794" s="1286"/>
      <c r="CY2794" s="75"/>
      <c r="CZ2794" s="75"/>
      <c r="DA2794" s="75"/>
      <c r="DB2794" s="75"/>
      <c r="DC2794" s="75"/>
      <c r="DD2794" s="75"/>
      <c r="DE2794" s="75"/>
      <c r="DF2794" s="75"/>
      <c r="DG2794" s="1286"/>
      <c r="DH2794" s="75"/>
      <c r="DI2794" s="1286"/>
      <c r="DJ2794" s="75"/>
      <c r="DK2794" s="75"/>
      <c r="DL2794" s="75"/>
      <c r="DM2794" s="75"/>
      <c r="DN2794" s="75"/>
      <c r="DO2794" s="75"/>
      <c r="DP2794" s="75"/>
      <c r="DQ2794" s="75"/>
      <c r="DR2794" s="75"/>
      <c r="DS2794" s="75"/>
      <c r="DT2794" s="75"/>
      <c r="DU2794" s="75"/>
      <c r="DV2794" s="1286"/>
      <c r="DW2794" s="75"/>
      <c r="DX2794" s="75"/>
      <c r="DY2794" s="75"/>
      <c r="DZ2794" s="75"/>
      <c r="EA2794" s="75"/>
      <c r="EB2794" s="75"/>
      <c r="EC2794" s="75"/>
      <c r="ED2794" s="75"/>
      <c r="EE2794" s="75"/>
      <c r="EF2794" s="75"/>
      <c r="EG2794" s="75"/>
      <c r="EH2794" s="75"/>
      <c r="EI2794" s="75"/>
      <c r="EJ2794" s="75"/>
      <c r="EK2794" s="75"/>
      <c r="EL2794" s="75"/>
      <c r="EM2794" s="75"/>
      <c r="EN2794" s="75"/>
      <c r="EO2794" s="75"/>
      <c r="EP2794" s="75"/>
      <c r="EQ2794" s="75"/>
      <c r="ER2794" s="75"/>
      <c r="ES2794" s="75"/>
      <c r="ET2794" s="75"/>
      <c r="EU2794" s="75"/>
      <c r="EV2794" s="75"/>
      <c r="EW2794" s="75"/>
      <c r="EX2794" s="75"/>
      <c r="EY2794" s="75"/>
      <c r="EZ2794" s="75"/>
      <c r="FA2794" s="75"/>
      <c r="FB2794" s="1341"/>
      <c r="FC2794" s="75"/>
      <c r="FD2794" s="75"/>
    </row>
    <row r="2795">
      <c r="A2795" s="1340"/>
      <c r="B2795" s="786"/>
      <c r="C2795" s="1283"/>
      <c r="D2795" s="786"/>
      <c r="E2795" s="786"/>
      <c r="F2795" s="786"/>
      <c r="G2795" s="786"/>
      <c r="H2795" s="786"/>
      <c r="I2795" s="786"/>
      <c r="J2795" s="786"/>
      <c r="K2795" s="786"/>
      <c r="L2795" s="786"/>
      <c r="M2795" s="786"/>
      <c r="N2795" s="1284"/>
      <c r="O2795" s="1284"/>
      <c r="P2795" s="1285"/>
      <c r="Q2795" s="363"/>
      <c r="R2795" s="363"/>
      <c r="S2795" s="75"/>
      <c r="T2795" s="857"/>
      <c r="U2795" s="1209"/>
      <c r="V2795" s="1200"/>
      <c r="W2795" s="1200"/>
      <c r="X2795" s="1200"/>
      <c r="Y2795" s="1201"/>
      <c r="Z2795" s="1200"/>
      <c r="AA2795" s="1200"/>
      <c r="AB2795" s="1200"/>
      <c r="AC2795" s="1202"/>
      <c r="AD2795" s="1216"/>
      <c r="AE2795" s="1204"/>
      <c r="AF2795" s="75"/>
      <c r="AG2795" s="75"/>
      <c r="AH2795" s="75"/>
      <c r="AI2795" s="75"/>
      <c r="AJ2795" s="75"/>
      <c r="AK2795" s="75"/>
      <c r="AL2795" s="75"/>
      <c r="AM2795" s="75"/>
      <c r="AN2795" s="75"/>
      <c r="AO2795" s="75"/>
      <c r="AP2795" s="75"/>
      <c r="AQ2795" s="75"/>
      <c r="AR2795" s="75"/>
      <c r="AS2795" s="1286"/>
      <c r="AT2795" s="75"/>
      <c r="AU2795" s="1286"/>
      <c r="AV2795" s="1286"/>
      <c r="AW2795" s="75"/>
      <c r="AX2795" s="75"/>
      <c r="AY2795" s="1286"/>
      <c r="AZ2795" s="75"/>
      <c r="BA2795" s="75"/>
      <c r="BB2795" s="75"/>
      <c r="BC2795" s="75"/>
      <c r="BD2795" s="75"/>
      <c r="BE2795" s="75"/>
      <c r="BF2795" s="75"/>
      <c r="BG2795" s="75"/>
      <c r="BH2795" s="75"/>
      <c r="BI2795" s="75"/>
      <c r="BJ2795" s="75"/>
      <c r="BK2795" s="75"/>
      <c r="BL2795" s="75"/>
      <c r="BM2795" s="75"/>
      <c r="BN2795" s="75"/>
      <c r="BO2795" s="75"/>
      <c r="BP2795" s="75"/>
      <c r="BQ2795" s="75"/>
      <c r="BR2795" s="75"/>
      <c r="BS2795" s="75"/>
      <c r="BT2795" s="75"/>
      <c r="BU2795" s="75"/>
      <c r="BV2795" s="75"/>
      <c r="BW2795" s="1286"/>
      <c r="BX2795" s="75"/>
      <c r="BY2795" s="75"/>
      <c r="BZ2795" s="75"/>
      <c r="CA2795" s="75"/>
      <c r="CB2795" s="75"/>
      <c r="CC2795" s="1286"/>
      <c r="CD2795" s="75"/>
      <c r="CE2795" s="75"/>
      <c r="CF2795" s="75"/>
      <c r="CG2795" s="75"/>
      <c r="CH2795" s="75"/>
      <c r="CI2795" s="1286"/>
      <c r="CJ2795" s="75"/>
      <c r="CK2795" s="1286"/>
      <c r="CL2795" s="75"/>
      <c r="CM2795" s="75"/>
      <c r="CN2795" s="75"/>
      <c r="CO2795" s="75"/>
      <c r="CP2795" s="75"/>
      <c r="CQ2795" s="75"/>
      <c r="CR2795" s="75"/>
      <c r="CS2795" s="75"/>
      <c r="CT2795" s="75"/>
      <c r="CU2795" s="75"/>
      <c r="CV2795" s="75"/>
      <c r="CW2795" s="75"/>
      <c r="CX2795" s="1286"/>
      <c r="CY2795" s="75"/>
      <c r="CZ2795" s="75"/>
      <c r="DA2795" s="75"/>
      <c r="DB2795" s="75"/>
      <c r="DC2795" s="75"/>
      <c r="DD2795" s="75"/>
      <c r="DE2795" s="75"/>
      <c r="DF2795" s="75"/>
      <c r="DG2795" s="1286"/>
      <c r="DH2795" s="75"/>
      <c r="DI2795" s="1286"/>
      <c r="DJ2795" s="75"/>
      <c r="DK2795" s="75"/>
      <c r="DL2795" s="75"/>
      <c r="DM2795" s="75"/>
      <c r="DN2795" s="75"/>
      <c r="DO2795" s="75"/>
      <c r="DP2795" s="75"/>
      <c r="DQ2795" s="75"/>
      <c r="DR2795" s="75"/>
      <c r="DS2795" s="75"/>
      <c r="DT2795" s="75"/>
      <c r="DU2795" s="75"/>
      <c r="DV2795" s="1286"/>
      <c r="DW2795" s="75"/>
      <c r="DX2795" s="75"/>
      <c r="DY2795" s="75"/>
      <c r="DZ2795" s="75"/>
      <c r="EA2795" s="75"/>
      <c r="EB2795" s="75"/>
      <c r="EC2795" s="75"/>
      <c r="ED2795" s="75"/>
      <c r="EE2795" s="75"/>
      <c r="EF2795" s="75"/>
      <c r="EG2795" s="75"/>
      <c r="EH2795" s="75"/>
      <c r="EI2795" s="75"/>
      <c r="EJ2795" s="75"/>
      <c r="EK2795" s="75"/>
      <c r="EL2795" s="75"/>
      <c r="EM2795" s="75"/>
      <c r="EN2795" s="75"/>
      <c r="EO2795" s="75"/>
      <c r="EP2795" s="75"/>
      <c r="EQ2795" s="75"/>
      <c r="ER2795" s="75"/>
      <c r="ES2795" s="75"/>
      <c r="ET2795" s="75"/>
      <c r="EU2795" s="75"/>
      <c r="EV2795" s="75"/>
      <c r="EW2795" s="75"/>
      <c r="EX2795" s="75"/>
      <c r="EY2795" s="75"/>
      <c r="EZ2795" s="75"/>
      <c r="FA2795" s="75"/>
      <c r="FB2795" s="1341"/>
      <c r="FC2795" s="75"/>
      <c r="FD2795" s="75"/>
    </row>
    <row r="2796">
      <c r="A2796" s="1340"/>
      <c r="B2796" s="786"/>
      <c r="C2796" s="1283"/>
      <c r="D2796" s="786"/>
      <c r="E2796" s="786"/>
      <c r="F2796" s="786"/>
      <c r="G2796" s="786"/>
      <c r="H2796" s="786"/>
      <c r="I2796" s="786"/>
      <c r="J2796" s="786"/>
      <c r="K2796" s="786"/>
      <c r="L2796" s="786"/>
      <c r="M2796" s="786"/>
      <c r="N2796" s="1284"/>
      <c r="O2796" s="1284"/>
      <c r="P2796" s="1285"/>
      <c r="Q2796" s="363"/>
      <c r="R2796" s="363"/>
      <c r="S2796" s="75"/>
      <c r="T2796" s="857"/>
      <c r="U2796" s="1209"/>
      <c r="V2796" s="1200"/>
      <c r="W2796" s="1200"/>
      <c r="X2796" s="1200"/>
      <c r="Y2796" s="1201"/>
      <c r="Z2796" s="1200"/>
      <c r="AA2796" s="1200"/>
      <c r="AB2796" s="1200"/>
      <c r="AC2796" s="1202"/>
      <c r="AD2796" s="1216"/>
      <c r="AE2796" s="1204"/>
      <c r="AF2796" s="75"/>
      <c r="AG2796" s="75"/>
      <c r="AH2796" s="75"/>
      <c r="AI2796" s="75"/>
      <c r="AJ2796" s="75"/>
      <c r="AK2796" s="75"/>
      <c r="AL2796" s="75"/>
      <c r="AM2796" s="75"/>
      <c r="AN2796" s="75"/>
      <c r="AO2796" s="75"/>
      <c r="AP2796" s="75"/>
      <c r="AQ2796" s="75"/>
      <c r="AR2796" s="75"/>
      <c r="AS2796" s="1286"/>
      <c r="AT2796" s="75"/>
      <c r="AU2796" s="1286"/>
      <c r="AV2796" s="1286"/>
      <c r="AW2796" s="75"/>
      <c r="AX2796" s="75"/>
      <c r="AY2796" s="1286"/>
      <c r="AZ2796" s="75"/>
      <c r="BA2796" s="75"/>
      <c r="BB2796" s="75"/>
      <c r="BC2796" s="75"/>
      <c r="BD2796" s="75"/>
      <c r="BE2796" s="75"/>
      <c r="BF2796" s="75"/>
      <c r="BG2796" s="75"/>
      <c r="BH2796" s="75"/>
      <c r="BI2796" s="75"/>
      <c r="BJ2796" s="75"/>
      <c r="BK2796" s="75"/>
      <c r="BL2796" s="75"/>
      <c r="BM2796" s="75"/>
      <c r="BN2796" s="75"/>
      <c r="BO2796" s="75"/>
      <c r="BP2796" s="75"/>
      <c r="BQ2796" s="75"/>
      <c r="BR2796" s="75"/>
      <c r="BS2796" s="75"/>
      <c r="BT2796" s="75"/>
      <c r="BU2796" s="75"/>
      <c r="BV2796" s="75"/>
      <c r="BW2796" s="1286"/>
      <c r="BX2796" s="75"/>
      <c r="BY2796" s="75"/>
      <c r="BZ2796" s="75"/>
      <c r="CA2796" s="75"/>
      <c r="CB2796" s="75"/>
      <c r="CC2796" s="1286"/>
      <c r="CD2796" s="75"/>
      <c r="CE2796" s="75"/>
      <c r="CF2796" s="75"/>
      <c r="CG2796" s="75"/>
      <c r="CH2796" s="75"/>
      <c r="CI2796" s="1286"/>
      <c r="CJ2796" s="75"/>
      <c r="CK2796" s="1286"/>
      <c r="CL2796" s="75"/>
      <c r="CM2796" s="75"/>
      <c r="CN2796" s="75"/>
      <c r="CO2796" s="75"/>
      <c r="CP2796" s="75"/>
      <c r="CQ2796" s="75"/>
      <c r="CR2796" s="75"/>
      <c r="CS2796" s="75"/>
      <c r="CT2796" s="75"/>
      <c r="CU2796" s="75"/>
      <c r="CV2796" s="75"/>
      <c r="CW2796" s="75"/>
      <c r="CX2796" s="1286"/>
      <c r="CY2796" s="75"/>
      <c r="CZ2796" s="75"/>
      <c r="DA2796" s="75"/>
      <c r="DB2796" s="75"/>
      <c r="DC2796" s="75"/>
      <c r="DD2796" s="75"/>
      <c r="DE2796" s="75"/>
      <c r="DF2796" s="75"/>
      <c r="DG2796" s="1286"/>
      <c r="DH2796" s="75"/>
      <c r="DI2796" s="1286"/>
      <c r="DJ2796" s="75"/>
      <c r="DK2796" s="75"/>
      <c r="DL2796" s="75"/>
      <c r="DM2796" s="75"/>
      <c r="DN2796" s="75"/>
      <c r="DO2796" s="75"/>
      <c r="DP2796" s="75"/>
      <c r="DQ2796" s="75"/>
      <c r="DR2796" s="75"/>
      <c r="DS2796" s="75"/>
      <c r="DT2796" s="75"/>
      <c r="DU2796" s="75"/>
      <c r="DV2796" s="1286"/>
      <c r="DW2796" s="75"/>
      <c r="DX2796" s="75"/>
      <c r="DY2796" s="75"/>
      <c r="DZ2796" s="75"/>
      <c r="EA2796" s="75"/>
      <c r="EB2796" s="75"/>
      <c r="EC2796" s="75"/>
      <c r="ED2796" s="75"/>
      <c r="EE2796" s="75"/>
      <c r="EF2796" s="75"/>
      <c r="EG2796" s="75"/>
      <c r="EH2796" s="75"/>
      <c r="EI2796" s="75"/>
      <c r="EJ2796" s="75"/>
      <c r="EK2796" s="75"/>
      <c r="EL2796" s="75"/>
      <c r="EM2796" s="75"/>
      <c r="EN2796" s="75"/>
      <c r="EO2796" s="75"/>
      <c r="EP2796" s="75"/>
      <c r="EQ2796" s="75"/>
      <c r="ER2796" s="75"/>
      <c r="ES2796" s="75"/>
      <c r="ET2796" s="75"/>
      <c r="EU2796" s="75"/>
      <c r="EV2796" s="75"/>
      <c r="EW2796" s="75"/>
      <c r="EX2796" s="75"/>
      <c r="EY2796" s="75"/>
      <c r="EZ2796" s="75"/>
      <c r="FA2796" s="75"/>
      <c r="FB2796" s="1341"/>
      <c r="FC2796" s="75"/>
      <c r="FD2796" s="75"/>
    </row>
    <row r="2797">
      <c r="A2797" s="1340"/>
      <c r="B2797" s="786"/>
      <c r="C2797" s="1283"/>
      <c r="D2797" s="786"/>
      <c r="E2797" s="786"/>
      <c r="F2797" s="786"/>
      <c r="G2797" s="786"/>
      <c r="H2797" s="786"/>
      <c r="I2797" s="786"/>
      <c r="J2797" s="786"/>
      <c r="K2797" s="786"/>
      <c r="L2797" s="786"/>
      <c r="M2797" s="786"/>
      <c r="N2797" s="1284"/>
      <c r="O2797" s="1284"/>
      <c r="P2797" s="1285"/>
      <c r="Q2797" s="363"/>
      <c r="R2797" s="363"/>
      <c r="S2797" s="75"/>
      <c r="T2797" s="857"/>
      <c r="U2797" s="1209"/>
      <c r="V2797" s="1200"/>
      <c r="W2797" s="1200"/>
      <c r="X2797" s="1200"/>
      <c r="Y2797" s="1201"/>
      <c r="Z2797" s="1200"/>
      <c r="AA2797" s="1200"/>
      <c r="AB2797" s="1200"/>
      <c r="AC2797" s="1202"/>
      <c r="AD2797" s="1216"/>
      <c r="AE2797" s="1204"/>
      <c r="AF2797" s="75"/>
      <c r="AG2797" s="75"/>
      <c r="AH2797" s="75"/>
      <c r="AI2797" s="75"/>
      <c r="AJ2797" s="75"/>
      <c r="AK2797" s="75"/>
      <c r="AL2797" s="75"/>
      <c r="AM2797" s="75"/>
      <c r="AN2797" s="75"/>
      <c r="AO2797" s="75"/>
      <c r="AP2797" s="75"/>
      <c r="AQ2797" s="75"/>
      <c r="AR2797" s="75"/>
      <c r="AS2797" s="1286"/>
      <c r="AT2797" s="75"/>
      <c r="AU2797" s="1286"/>
      <c r="AV2797" s="1286"/>
      <c r="AW2797" s="75"/>
      <c r="AX2797" s="75"/>
      <c r="AY2797" s="1286"/>
      <c r="AZ2797" s="75"/>
      <c r="BA2797" s="75"/>
      <c r="BB2797" s="75"/>
      <c r="BC2797" s="75"/>
      <c r="BD2797" s="75"/>
      <c r="BE2797" s="75"/>
      <c r="BF2797" s="75"/>
      <c r="BG2797" s="75"/>
      <c r="BH2797" s="75"/>
      <c r="BI2797" s="75"/>
      <c r="BJ2797" s="75"/>
      <c r="BK2797" s="75"/>
      <c r="BL2797" s="75"/>
      <c r="BM2797" s="75"/>
      <c r="BN2797" s="75"/>
      <c r="BO2797" s="75"/>
      <c r="BP2797" s="75"/>
      <c r="BQ2797" s="75"/>
      <c r="BR2797" s="75"/>
      <c r="BS2797" s="75"/>
      <c r="BT2797" s="75"/>
      <c r="BU2797" s="75"/>
      <c r="BV2797" s="75"/>
      <c r="BW2797" s="1286"/>
      <c r="BX2797" s="75"/>
      <c r="BY2797" s="75"/>
      <c r="BZ2797" s="75"/>
      <c r="CA2797" s="75"/>
      <c r="CB2797" s="75"/>
      <c r="CC2797" s="1286"/>
      <c r="CD2797" s="75"/>
      <c r="CE2797" s="75"/>
      <c r="CF2797" s="75"/>
      <c r="CG2797" s="75"/>
      <c r="CH2797" s="75"/>
      <c r="CI2797" s="1286"/>
      <c r="CJ2797" s="75"/>
      <c r="CK2797" s="1286"/>
      <c r="CL2797" s="75"/>
      <c r="CM2797" s="75"/>
      <c r="CN2797" s="75"/>
      <c r="CO2797" s="75"/>
      <c r="CP2797" s="75"/>
      <c r="CQ2797" s="75"/>
      <c r="CR2797" s="75"/>
      <c r="CS2797" s="75"/>
      <c r="CT2797" s="75"/>
      <c r="CU2797" s="75"/>
      <c r="CV2797" s="75"/>
      <c r="CW2797" s="75"/>
      <c r="CX2797" s="1286"/>
      <c r="CY2797" s="75"/>
      <c r="CZ2797" s="75"/>
      <c r="DA2797" s="75"/>
      <c r="DB2797" s="75"/>
      <c r="DC2797" s="75"/>
      <c r="DD2797" s="75"/>
      <c r="DE2797" s="75"/>
      <c r="DF2797" s="75"/>
      <c r="DG2797" s="1286"/>
      <c r="DH2797" s="75"/>
      <c r="DI2797" s="1286"/>
      <c r="DJ2797" s="75"/>
      <c r="DK2797" s="75"/>
      <c r="DL2797" s="75"/>
      <c r="DM2797" s="75"/>
      <c r="DN2797" s="75"/>
      <c r="DO2797" s="75"/>
      <c r="DP2797" s="75"/>
      <c r="DQ2797" s="75"/>
      <c r="DR2797" s="75"/>
      <c r="DS2797" s="75"/>
      <c r="DT2797" s="75"/>
      <c r="DU2797" s="75"/>
      <c r="DV2797" s="1286"/>
      <c r="DW2797" s="75"/>
      <c r="DX2797" s="75"/>
      <c r="DY2797" s="75"/>
      <c r="DZ2797" s="75"/>
      <c r="EA2797" s="75"/>
      <c r="EB2797" s="75"/>
      <c r="EC2797" s="75"/>
      <c r="ED2797" s="75"/>
      <c r="EE2797" s="75"/>
      <c r="EF2797" s="75"/>
      <c r="EG2797" s="75"/>
      <c r="EH2797" s="75"/>
      <c r="EI2797" s="75"/>
      <c r="EJ2797" s="75"/>
      <c r="EK2797" s="75"/>
      <c r="EL2797" s="75"/>
      <c r="EM2797" s="75"/>
      <c r="EN2797" s="75"/>
      <c r="EO2797" s="75"/>
      <c r="EP2797" s="75"/>
      <c r="EQ2797" s="75"/>
      <c r="ER2797" s="75"/>
      <c r="ES2797" s="75"/>
      <c r="ET2797" s="75"/>
      <c r="EU2797" s="75"/>
      <c r="EV2797" s="75"/>
      <c r="EW2797" s="75"/>
      <c r="EX2797" s="75"/>
      <c r="EY2797" s="75"/>
      <c r="EZ2797" s="75"/>
      <c r="FA2797" s="75"/>
      <c r="FB2797" s="1341"/>
      <c r="FC2797" s="75"/>
      <c r="FD2797" s="75"/>
    </row>
    <row r="2798">
      <c r="A2798" s="1340"/>
      <c r="B2798" s="786"/>
      <c r="C2798" s="1283"/>
      <c r="D2798" s="786"/>
      <c r="E2798" s="786"/>
      <c r="F2798" s="786"/>
      <c r="G2798" s="786"/>
      <c r="H2798" s="786"/>
      <c r="I2798" s="786"/>
      <c r="J2798" s="786"/>
      <c r="K2798" s="786"/>
      <c r="L2798" s="786"/>
      <c r="M2798" s="786"/>
      <c r="N2798" s="1284"/>
      <c r="O2798" s="1284"/>
      <c r="P2798" s="1285"/>
      <c r="Q2798" s="363"/>
      <c r="R2798" s="363"/>
      <c r="S2798" s="75"/>
      <c r="T2798" s="857"/>
      <c r="U2798" s="1209"/>
      <c r="V2798" s="1200"/>
      <c r="W2798" s="1200"/>
      <c r="X2798" s="1200"/>
      <c r="Y2798" s="1201"/>
      <c r="Z2798" s="1200"/>
      <c r="AA2798" s="1200"/>
      <c r="AB2798" s="1200"/>
      <c r="AC2798" s="1202"/>
      <c r="AD2798" s="1216"/>
      <c r="AE2798" s="1204"/>
      <c r="AF2798" s="75"/>
      <c r="AG2798" s="75"/>
      <c r="AH2798" s="75"/>
      <c r="AI2798" s="75"/>
      <c r="AJ2798" s="75"/>
      <c r="AK2798" s="75"/>
      <c r="AL2798" s="75"/>
      <c r="AM2798" s="75"/>
      <c r="AN2798" s="75"/>
      <c r="AO2798" s="75"/>
      <c r="AP2798" s="75"/>
      <c r="AQ2798" s="75"/>
      <c r="AR2798" s="75"/>
      <c r="AS2798" s="1286"/>
      <c r="AT2798" s="75"/>
      <c r="AU2798" s="1286"/>
      <c r="AV2798" s="1286"/>
      <c r="AW2798" s="75"/>
      <c r="AX2798" s="75"/>
      <c r="AY2798" s="1286"/>
      <c r="AZ2798" s="75"/>
      <c r="BA2798" s="75"/>
      <c r="BB2798" s="75"/>
      <c r="BC2798" s="75"/>
      <c r="BD2798" s="75"/>
      <c r="BE2798" s="75"/>
      <c r="BF2798" s="75"/>
      <c r="BG2798" s="75"/>
      <c r="BH2798" s="75"/>
      <c r="BI2798" s="75"/>
      <c r="BJ2798" s="75"/>
      <c r="BK2798" s="75"/>
      <c r="BL2798" s="75"/>
      <c r="BM2798" s="75"/>
      <c r="BN2798" s="75"/>
      <c r="BO2798" s="75"/>
      <c r="BP2798" s="75"/>
      <c r="BQ2798" s="75"/>
      <c r="BR2798" s="75"/>
      <c r="BS2798" s="75"/>
      <c r="BT2798" s="75"/>
      <c r="BU2798" s="75"/>
      <c r="BV2798" s="75"/>
      <c r="BW2798" s="1286"/>
      <c r="BX2798" s="75"/>
      <c r="BY2798" s="75"/>
      <c r="BZ2798" s="75"/>
      <c r="CA2798" s="75"/>
      <c r="CB2798" s="75"/>
      <c r="CC2798" s="1286"/>
      <c r="CD2798" s="75"/>
      <c r="CE2798" s="75"/>
      <c r="CF2798" s="75"/>
      <c r="CG2798" s="75"/>
      <c r="CH2798" s="75"/>
      <c r="CI2798" s="1286"/>
      <c r="CJ2798" s="75"/>
      <c r="CK2798" s="1286"/>
      <c r="CL2798" s="75"/>
      <c r="CM2798" s="75"/>
      <c r="CN2798" s="75"/>
      <c r="CO2798" s="75"/>
      <c r="CP2798" s="75"/>
      <c r="CQ2798" s="75"/>
      <c r="CR2798" s="75"/>
      <c r="CS2798" s="75"/>
      <c r="CT2798" s="75"/>
      <c r="CU2798" s="75"/>
      <c r="CV2798" s="75"/>
      <c r="CW2798" s="75"/>
      <c r="CX2798" s="1286"/>
      <c r="CY2798" s="75"/>
      <c r="CZ2798" s="75"/>
      <c r="DA2798" s="75"/>
      <c r="DB2798" s="75"/>
      <c r="DC2798" s="75"/>
      <c r="DD2798" s="75"/>
      <c r="DE2798" s="75"/>
      <c r="DF2798" s="75"/>
      <c r="DG2798" s="1286"/>
      <c r="DH2798" s="75"/>
      <c r="DI2798" s="1286"/>
      <c r="DJ2798" s="75"/>
      <c r="DK2798" s="75"/>
      <c r="DL2798" s="75"/>
      <c r="DM2798" s="75"/>
      <c r="DN2798" s="75"/>
      <c r="DO2798" s="75"/>
      <c r="DP2798" s="75"/>
      <c r="DQ2798" s="75"/>
      <c r="DR2798" s="75"/>
      <c r="DS2798" s="75"/>
      <c r="DT2798" s="75"/>
      <c r="DU2798" s="75"/>
      <c r="DV2798" s="1286"/>
      <c r="DW2798" s="75"/>
      <c r="DX2798" s="75"/>
      <c r="DY2798" s="75"/>
      <c r="DZ2798" s="75"/>
      <c r="EA2798" s="75"/>
      <c r="EB2798" s="75"/>
      <c r="EC2798" s="75"/>
      <c r="ED2798" s="75"/>
      <c r="EE2798" s="75"/>
      <c r="EF2798" s="75"/>
      <c r="EG2798" s="75"/>
      <c r="EH2798" s="75"/>
      <c r="EI2798" s="75"/>
      <c r="EJ2798" s="75"/>
      <c r="EK2798" s="75"/>
      <c r="EL2798" s="75"/>
      <c r="EM2798" s="75"/>
      <c r="EN2798" s="75"/>
      <c r="EO2798" s="75"/>
      <c r="EP2798" s="75"/>
      <c r="EQ2798" s="75"/>
      <c r="ER2798" s="75"/>
      <c r="ES2798" s="75"/>
      <c r="ET2798" s="75"/>
      <c r="EU2798" s="75"/>
      <c r="EV2798" s="75"/>
      <c r="EW2798" s="75"/>
      <c r="EX2798" s="75"/>
      <c r="EY2798" s="75"/>
      <c r="EZ2798" s="75"/>
      <c r="FA2798" s="75"/>
      <c r="FB2798" s="1341"/>
      <c r="FC2798" s="75"/>
      <c r="FD2798" s="75"/>
    </row>
    <row r="2799">
      <c r="A2799" s="1340"/>
      <c r="B2799" s="786"/>
      <c r="C2799" s="1283"/>
      <c r="D2799" s="786"/>
      <c r="E2799" s="786"/>
      <c r="F2799" s="786"/>
      <c r="G2799" s="786"/>
      <c r="H2799" s="786"/>
      <c r="I2799" s="786"/>
      <c r="J2799" s="786"/>
      <c r="K2799" s="786"/>
      <c r="L2799" s="786"/>
      <c r="M2799" s="786"/>
      <c r="N2799" s="1284"/>
      <c r="O2799" s="1284"/>
      <c r="P2799" s="1285"/>
      <c r="Q2799" s="363"/>
      <c r="R2799" s="363"/>
      <c r="S2799" s="75"/>
      <c r="T2799" s="857"/>
      <c r="U2799" s="1209"/>
      <c r="V2799" s="1200"/>
      <c r="W2799" s="1200"/>
      <c r="X2799" s="1200"/>
      <c r="Y2799" s="1201"/>
      <c r="Z2799" s="1200"/>
      <c r="AA2799" s="1200"/>
      <c r="AB2799" s="1200"/>
      <c r="AC2799" s="1202"/>
      <c r="AD2799" s="1216"/>
      <c r="AE2799" s="1204"/>
      <c r="AF2799" s="75"/>
      <c r="AG2799" s="75"/>
      <c r="AH2799" s="75"/>
      <c r="AI2799" s="75"/>
      <c r="AJ2799" s="75"/>
      <c r="AK2799" s="75"/>
      <c r="AL2799" s="75"/>
      <c r="AM2799" s="75"/>
      <c r="AN2799" s="75"/>
      <c r="AO2799" s="75"/>
      <c r="AP2799" s="75"/>
      <c r="AQ2799" s="75"/>
      <c r="AR2799" s="75"/>
      <c r="AS2799" s="1286"/>
      <c r="AT2799" s="75"/>
      <c r="AU2799" s="1286"/>
      <c r="AV2799" s="1286"/>
      <c r="AW2799" s="75"/>
      <c r="AX2799" s="75"/>
      <c r="AY2799" s="1286"/>
      <c r="AZ2799" s="75"/>
      <c r="BA2799" s="75"/>
      <c r="BB2799" s="75"/>
      <c r="BC2799" s="75"/>
      <c r="BD2799" s="75"/>
      <c r="BE2799" s="75"/>
      <c r="BF2799" s="75"/>
      <c r="BG2799" s="75"/>
      <c r="BH2799" s="75"/>
      <c r="BI2799" s="75"/>
      <c r="BJ2799" s="75"/>
      <c r="BK2799" s="75"/>
      <c r="BL2799" s="75"/>
      <c r="BM2799" s="75"/>
      <c r="BN2799" s="75"/>
      <c r="BO2799" s="75"/>
      <c r="BP2799" s="75"/>
      <c r="BQ2799" s="75"/>
      <c r="BR2799" s="75"/>
      <c r="BS2799" s="75"/>
      <c r="BT2799" s="75"/>
      <c r="BU2799" s="75"/>
      <c r="BV2799" s="75"/>
      <c r="BW2799" s="1286"/>
      <c r="BX2799" s="75"/>
      <c r="BY2799" s="75"/>
      <c r="BZ2799" s="75"/>
      <c r="CA2799" s="75"/>
      <c r="CB2799" s="75"/>
      <c r="CC2799" s="1286"/>
      <c r="CD2799" s="75"/>
      <c r="CE2799" s="75"/>
      <c r="CF2799" s="75"/>
      <c r="CG2799" s="75"/>
      <c r="CH2799" s="75"/>
      <c r="CI2799" s="1286"/>
      <c r="CJ2799" s="75"/>
      <c r="CK2799" s="1286"/>
      <c r="CL2799" s="75"/>
      <c r="CM2799" s="75"/>
      <c r="CN2799" s="75"/>
      <c r="CO2799" s="75"/>
      <c r="CP2799" s="75"/>
      <c r="CQ2799" s="75"/>
      <c r="CR2799" s="75"/>
      <c r="CS2799" s="75"/>
      <c r="CT2799" s="75"/>
      <c r="CU2799" s="75"/>
      <c r="CV2799" s="75"/>
      <c r="CW2799" s="75"/>
      <c r="CX2799" s="1286"/>
      <c r="CY2799" s="75"/>
      <c r="CZ2799" s="75"/>
      <c r="DA2799" s="75"/>
      <c r="DB2799" s="75"/>
      <c r="DC2799" s="75"/>
      <c r="DD2799" s="75"/>
      <c r="DE2799" s="75"/>
      <c r="DF2799" s="75"/>
      <c r="DG2799" s="1286"/>
      <c r="DH2799" s="75"/>
      <c r="DI2799" s="1286"/>
      <c r="DJ2799" s="75"/>
      <c r="DK2799" s="75"/>
      <c r="DL2799" s="75"/>
      <c r="DM2799" s="75"/>
      <c r="DN2799" s="75"/>
      <c r="DO2799" s="75"/>
      <c r="DP2799" s="75"/>
      <c r="DQ2799" s="75"/>
      <c r="DR2799" s="75"/>
      <c r="DS2799" s="75"/>
      <c r="DT2799" s="75"/>
      <c r="DU2799" s="75"/>
      <c r="DV2799" s="1286"/>
      <c r="DW2799" s="75"/>
      <c r="DX2799" s="75"/>
      <c r="DY2799" s="75"/>
      <c r="DZ2799" s="75"/>
      <c r="EA2799" s="75"/>
      <c r="EB2799" s="75"/>
      <c r="EC2799" s="75"/>
      <c r="ED2799" s="75"/>
      <c r="EE2799" s="75"/>
      <c r="EF2799" s="75"/>
      <c r="EG2799" s="75"/>
      <c r="EH2799" s="75"/>
      <c r="EI2799" s="75"/>
      <c r="EJ2799" s="75"/>
      <c r="EK2799" s="75"/>
      <c r="EL2799" s="75"/>
      <c r="EM2799" s="75"/>
      <c r="EN2799" s="75"/>
      <c r="EO2799" s="75"/>
      <c r="EP2799" s="75"/>
      <c r="EQ2799" s="75"/>
      <c r="ER2799" s="75"/>
      <c r="ES2799" s="75"/>
      <c r="ET2799" s="75"/>
      <c r="EU2799" s="75"/>
      <c r="EV2799" s="75"/>
      <c r="EW2799" s="75"/>
      <c r="EX2799" s="75"/>
      <c r="EY2799" s="75"/>
      <c r="EZ2799" s="75"/>
      <c r="FA2799" s="75"/>
      <c r="FB2799" s="1341"/>
      <c r="FC2799" s="75"/>
      <c r="FD2799" s="75"/>
    </row>
    <row r="2800">
      <c r="A2800" s="1340"/>
      <c r="B2800" s="786"/>
      <c r="C2800" s="1283"/>
      <c r="D2800" s="786"/>
      <c r="E2800" s="786"/>
      <c r="F2800" s="786"/>
      <c r="G2800" s="786"/>
      <c r="H2800" s="786"/>
      <c r="I2800" s="786"/>
      <c r="J2800" s="786"/>
      <c r="K2800" s="786"/>
      <c r="L2800" s="786"/>
      <c r="M2800" s="786"/>
      <c r="N2800" s="1284"/>
      <c r="O2800" s="1284"/>
      <c r="P2800" s="1285"/>
      <c r="Q2800" s="363"/>
      <c r="R2800" s="363"/>
      <c r="S2800" s="75"/>
      <c r="T2800" s="857"/>
      <c r="U2800" s="1209"/>
      <c r="V2800" s="1200"/>
      <c r="W2800" s="1200"/>
      <c r="X2800" s="1200"/>
      <c r="Y2800" s="1201"/>
      <c r="Z2800" s="1200"/>
      <c r="AA2800" s="1200"/>
      <c r="AB2800" s="1200"/>
      <c r="AC2800" s="1202"/>
      <c r="AD2800" s="1216"/>
      <c r="AE2800" s="1204"/>
      <c r="AF2800" s="75"/>
      <c r="AG2800" s="75"/>
      <c r="AH2800" s="75"/>
      <c r="AI2800" s="75"/>
      <c r="AJ2800" s="75"/>
      <c r="AK2800" s="75"/>
      <c r="AL2800" s="75"/>
      <c r="AM2800" s="75"/>
      <c r="AN2800" s="75"/>
      <c r="AO2800" s="75"/>
      <c r="AP2800" s="75"/>
      <c r="AQ2800" s="75"/>
      <c r="AR2800" s="75"/>
      <c r="AS2800" s="1286"/>
      <c r="AT2800" s="75"/>
      <c r="AU2800" s="1286"/>
      <c r="AV2800" s="1286"/>
      <c r="AW2800" s="75"/>
      <c r="AX2800" s="75"/>
      <c r="AY2800" s="1286"/>
      <c r="AZ2800" s="75"/>
      <c r="BA2800" s="75"/>
      <c r="BB2800" s="75"/>
      <c r="BC2800" s="75"/>
      <c r="BD2800" s="75"/>
      <c r="BE2800" s="75"/>
      <c r="BF2800" s="75"/>
      <c r="BG2800" s="75"/>
      <c r="BH2800" s="75"/>
      <c r="BI2800" s="75"/>
      <c r="BJ2800" s="75"/>
      <c r="BK2800" s="75"/>
      <c r="BL2800" s="75"/>
      <c r="BM2800" s="75"/>
      <c r="BN2800" s="75"/>
      <c r="BO2800" s="75"/>
      <c r="BP2800" s="75"/>
      <c r="BQ2800" s="75"/>
      <c r="BR2800" s="75"/>
      <c r="BS2800" s="75"/>
      <c r="BT2800" s="75"/>
      <c r="BU2800" s="75"/>
      <c r="BV2800" s="75"/>
      <c r="BW2800" s="1286"/>
      <c r="BX2800" s="75"/>
      <c r="BY2800" s="75"/>
      <c r="BZ2800" s="75"/>
      <c r="CA2800" s="75"/>
      <c r="CB2800" s="75"/>
      <c r="CC2800" s="1286"/>
      <c r="CD2800" s="75"/>
      <c r="CE2800" s="75"/>
      <c r="CF2800" s="75"/>
      <c r="CG2800" s="75"/>
      <c r="CH2800" s="75"/>
      <c r="CI2800" s="1286"/>
      <c r="CJ2800" s="75"/>
      <c r="CK2800" s="1286"/>
      <c r="CL2800" s="75"/>
      <c r="CM2800" s="75"/>
      <c r="CN2800" s="75"/>
      <c r="CO2800" s="75"/>
      <c r="CP2800" s="75"/>
      <c r="CQ2800" s="75"/>
      <c r="CR2800" s="75"/>
      <c r="CS2800" s="75"/>
      <c r="CT2800" s="75"/>
      <c r="CU2800" s="75"/>
      <c r="CV2800" s="75"/>
      <c r="CW2800" s="75"/>
      <c r="CX2800" s="1286"/>
      <c r="CY2800" s="75"/>
      <c r="CZ2800" s="75"/>
      <c r="DA2800" s="75"/>
      <c r="DB2800" s="75"/>
      <c r="DC2800" s="75"/>
      <c r="DD2800" s="75"/>
      <c r="DE2800" s="75"/>
      <c r="DF2800" s="75"/>
      <c r="DG2800" s="1286"/>
      <c r="DH2800" s="75"/>
      <c r="DI2800" s="1286"/>
      <c r="DJ2800" s="75"/>
      <c r="DK2800" s="75"/>
      <c r="DL2800" s="75"/>
      <c r="DM2800" s="75"/>
      <c r="DN2800" s="75"/>
      <c r="DO2800" s="75"/>
      <c r="DP2800" s="75"/>
      <c r="DQ2800" s="75"/>
      <c r="DR2800" s="75"/>
      <c r="DS2800" s="75"/>
      <c r="DT2800" s="75"/>
      <c r="DU2800" s="75"/>
      <c r="DV2800" s="1286"/>
      <c r="DW2800" s="75"/>
      <c r="DX2800" s="75"/>
      <c r="DY2800" s="75"/>
      <c r="DZ2800" s="75"/>
      <c r="EA2800" s="75"/>
      <c r="EB2800" s="75"/>
      <c r="EC2800" s="75"/>
      <c r="ED2800" s="75"/>
      <c r="EE2800" s="75"/>
      <c r="EF2800" s="75"/>
      <c r="EG2800" s="75"/>
      <c r="EH2800" s="75"/>
      <c r="EI2800" s="75"/>
      <c r="EJ2800" s="75"/>
      <c r="EK2800" s="75"/>
      <c r="EL2800" s="75"/>
      <c r="EM2800" s="75"/>
      <c r="EN2800" s="75"/>
      <c r="EO2800" s="75"/>
      <c r="EP2800" s="75"/>
      <c r="EQ2800" s="75"/>
      <c r="ER2800" s="75"/>
      <c r="ES2800" s="75"/>
      <c r="ET2800" s="75"/>
      <c r="EU2800" s="75"/>
      <c r="EV2800" s="75"/>
      <c r="EW2800" s="75"/>
      <c r="EX2800" s="75"/>
      <c r="EY2800" s="75"/>
      <c r="EZ2800" s="75"/>
      <c r="FA2800" s="75"/>
      <c r="FB2800" s="1341"/>
      <c r="FC2800" s="75"/>
      <c r="FD2800" s="75"/>
    </row>
    <row r="2801">
      <c r="A2801" s="1340"/>
      <c r="B2801" s="786"/>
      <c r="C2801" s="1283"/>
      <c r="D2801" s="786"/>
      <c r="E2801" s="786"/>
      <c r="F2801" s="786"/>
      <c r="G2801" s="786"/>
      <c r="H2801" s="786"/>
      <c r="I2801" s="786"/>
      <c r="J2801" s="786"/>
      <c r="K2801" s="786"/>
      <c r="L2801" s="786"/>
      <c r="M2801" s="786"/>
      <c r="N2801" s="1284"/>
      <c r="O2801" s="1284"/>
      <c r="P2801" s="1285"/>
      <c r="Q2801" s="363"/>
      <c r="R2801" s="363"/>
      <c r="S2801" s="75"/>
      <c r="T2801" s="857"/>
      <c r="U2801" s="1209"/>
      <c r="V2801" s="1200"/>
      <c r="W2801" s="1200"/>
      <c r="X2801" s="1200"/>
      <c r="Y2801" s="1201"/>
      <c r="Z2801" s="1200"/>
      <c r="AA2801" s="1200"/>
      <c r="AB2801" s="1200"/>
      <c r="AC2801" s="1202"/>
      <c r="AD2801" s="1216"/>
      <c r="AE2801" s="1204"/>
      <c r="AF2801" s="75"/>
      <c r="AG2801" s="75"/>
      <c r="AH2801" s="75"/>
      <c r="AI2801" s="75"/>
      <c r="AJ2801" s="75"/>
      <c r="AK2801" s="75"/>
      <c r="AL2801" s="75"/>
      <c r="AM2801" s="75"/>
      <c r="AN2801" s="75"/>
      <c r="AO2801" s="75"/>
      <c r="AP2801" s="75"/>
      <c r="AQ2801" s="75"/>
      <c r="AR2801" s="75"/>
      <c r="AS2801" s="1286"/>
      <c r="AT2801" s="75"/>
      <c r="AU2801" s="1286"/>
      <c r="AV2801" s="1286"/>
      <c r="AW2801" s="75"/>
      <c r="AX2801" s="75"/>
      <c r="AY2801" s="1286"/>
      <c r="AZ2801" s="75"/>
      <c r="BA2801" s="75"/>
      <c r="BB2801" s="75"/>
      <c r="BC2801" s="75"/>
      <c r="BD2801" s="75"/>
      <c r="BE2801" s="75"/>
      <c r="BF2801" s="75"/>
      <c r="BG2801" s="75"/>
      <c r="BH2801" s="75"/>
      <c r="BI2801" s="75"/>
      <c r="BJ2801" s="75"/>
      <c r="BK2801" s="75"/>
      <c r="BL2801" s="75"/>
      <c r="BM2801" s="75"/>
      <c r="BN2801" s="75"/>
      <c r="BO2801" s="75"/>
      <c r="BP2801" s="75"/>
      <c r="BQ2801" s="75"/>
      <c r="BR2801" s="75"/>
      <c r="BS2801" s="75"/>
      <c r="BT2801" s="75"/>
      <c r="BU2801" s="75"/>
      <c r="BV2801" s="75"/>
      <c r="BW2801" s="1286"/>
      <c r="BX2801" s="75"/>
      <c r="BY2801" s="75"/>
      <c r="BZ2801" s="75"/>
      <c r="CA2801" s="75"/>
      <c r="CB2801" s="75"/>
      <c r="CC2801" s="1286"/>
      <c r="CD2801" s="75"/>
      <c r="CE2801" s="75"/>
      <c r="CF2801" s="75"/>
      <c r="CG2801" s="75"/>
      <c r="CH2801" s="75"/>
      <c r="CI2801" s="1286"/>
      <c r="CJ2801" s="75"/>
      <c r="CK2801" s="1286"/>
      <c r="CL2801" s="75"/>
      <c r="CM2801" s="75"/>
      <c r="CN2801" s="75"/>
      <c r="CO2801" s="75"/>
      <c r="CP2801" s="75"/>
      <c r="CQ2801" s="75"/>
      <c r="CR2801" s="75"/>
      <c r="CS2801" s="75"/>
      <c r="CT2801" s="75"/>
      <c r="CU2801" s="75"/>
      <c r="CV2801" s="75"/>
      <c r="CW2801" s="75"/>
      <c r="CX2801" s="1286"/>
      <c r="CY2801" s="75"/>
      <c r="CZ2801" s="75"/>
      <c r="DA2801" s="75"/>
      <c r="DB2801" s="75"/>
      <c r="DC2801" s="75"/>
      <c r="DD2801" s="75"/>
      <c r="DE2801" s="75"/>
      <c r="DF2801" s="75"/>
      <c r="DG2801" s="1286"/>
      <c r="DH2801" s="75"/>
      <c r="DI2801" s="1286"/>
      <c r="DJ2801" s="75"/>
      <c r="DK2801" s="75"/>
      <c r="DL2801" s="75"/>
      <c r="DM2801" s="75"/>
      <c r="DN2801" s="75"/>
      <c r="DO2801" s="75"/>
      <c r="DP2801" s="75"/>
      <c r="DQ2801" s="75"/>
      <c r="DR2801" s="75"/>
      <c r="DS2801" s="75"/>
      <c r="DT2801" s="75"/>
      <c r="DU2801" s="75"/>
      <c r="DV2801" s="1286"/>
      <c r="DW2801" s="75"/>
      <c r="DX2801" s="75"/>
      <c r="DY2801" s="75"/>
      <c r="DZ2801" s="75"/>
      <c r="EA2801" s="75"/>
      <c r="EB2801" s="75"/>
      <c r="EC2801" s="75"/>
      <c r="ED2801" s="75"/>
      <c r="EE2801" s="75"/>
      <c r="EF2801" s="75"/>
      <c r="EG2801" s="75"/>
      <c r="EH2801" s="75"/>
      <c r="EI2801" s="75"/>
      <c r="EJ2801" s="75"/>
      <c r="EK2801" s="75"/>
      <c r="EL2801" s="75"/>
      <c r="EM2801" s="75"/>
      <c r="EN2801" s="75"/>
      <c r="EO2801" s="75"/>
      <c r="EP2801" s="75"/>
      <c r="EQ2801" s="75"/>
      <c r="ER2801" s="75"/>
      <c r="ES2801" s="75"/>
      <c r="ET2801" s="75"/>
      <c r="EU2801" s="75"/>
      <c r="EV2801" s="75"/>
      <c r="EW2801" s="75"/>
      <c r="EX2801" s="75"/>
      <c r="EY2801" s="75"/>
      <c r="EZ2801" s="75"/>
      <c r="FA2801" s="75"/>
      <c r="FB2801" s="1341"/>
      <c r="FC2801" s="75"/>
      <c r="FD2801" s="75"/>
    </row>
    <row r="2802">
      <c r="A2802" s="1340"/>
      <c r="B2802" s="786"/>
      <c r="C2802" s="1283"/>
      <c r="D2802" s="786"/>
      <c r="E2802" s="786"/>
      <c r="F2802" s="786"/>
      <c r="G2802" s="786"/>
      <c r="H2802" s="786"/>
      <c r="I2802" s="786"/>
      <c r="J2802" s="786"/>
      <c r="K2802" s="786"/>
      <c r="L2802" s="786"/>
      <c r="M2802" s="786"/>
      <c r="N2802" s="1284"/>
      <c r="O2802" s="1284"/>
      <c r="P2802" s="1285"/>
      <c r="Q2802" s="363"/>
      <c r="R2802" s="363"/>
      <c r="S2802" s="75"/>
      <c r="T2802" s="857"/>
      <c r="U2802" s="1209"/>
      <c r="V2802" s="1200"/>
      <c r="W2802" s="1200"/>
      <c r="X2802" s="1200"/>
      <c r="Y2802" s="1201"/>
      <c r="Z2802" s="1200"/>
      <c r="AA2802" s="1200"/>
      <c r="AB2802" s="1200"/>
      <c r="AC2802" s="1202"/>
      <c r="AD2802" s="1216"/>
      <c r="AE2802" s="1204"/>
      <c r="AF2802" s="75"/>
      <c r="AG2802" s="75"/>
      <c r="AH2802" s="75"/>
      <c r="AI2802" s="75"/>
      <c r="AJ2802" s="75"/>
      <c r="AK2802" s="75"/>
      <c r="AL2802" s="75"/>
      <c r="AM2802" s="75"/>
      <c r="AN2802" s="75"/>
      <c r="AO2802" s="75"/>
      <c r="AP2802" s="75"/>
      <c r="AQ2802" s="75"/>
      <c r="AR2802" s="75"/>
      <c r="AS2802" s="1286"/>
      <c r="AT2802" s="75"/>
      <c r="AU2802" s="1286"/>
      <c r="AV2802" s="1286"/>
      <c r="AW2802" s="75"/>
      <c r="AX2802" s="75"/>
      <c r="AY2802" s="1286"/>
      <c r="AZ2802" s="75"/>
      <c r="BA2802" s="75"/>
      <c r="BB2802" s="75"/>
      <c r="BC2802" s="75"/>
      <c r="BD2802" s="75"/>
      <c r="BE2802" s="75"/>
      <c r="BF2802" s="75"/>
      <c r="BG2802" s="75"/>
      <c r="BH2802" s="75"/>
      <c r="BI2802" s="75"/>
      <c r="BJ2802" s="75"/>
      <c r="BK2802" s="75"/>
      <c r="BL2802" s="75"/>
      <c r="BM2802" s="75"/>
      <c r="BN2802" s="75"/>
      <c r="BO2802" s="75"/>
      <c r="BP2802" s="75"/>
      <c r="BQ2802" s="75"/>
      <c r="BR2802" s="75"/>
      <c r="BS2802" s="75"/>
      <c r="BT2802" s="75"/>
      <c r="BU2802" s="75"/>
      <c r="BV2802" s="75"/>
      <c r="BW2802" s="1286"/>
      <c r="BX2802" s="75"/>
      <c r="BY2802" s="75"/>
      <c r="BZ2802" s="75"/>
      <c r="CA2802" s="75"/>
      <c r="CB2802" s="75"/>
      <c r="CC2802" s="1286"/>
      <c r="CD2802" s="75"/>
      <c r="CE2802" s="75"/>
      <c r="CF2802" s="75"/>
      <c r="CG2802" s="75"/>
      <c r="CH2802" s="75"/>
      <c r="CI2802" s="1286"/>
      <c r="CJ2802" s="75"/>
      <c r="CK2802" s="1286"/>
      <c r="CL2802" s="75"/>
      <c r="CM2802" s="75"/>
      <c r="CN2802" s="75"/>
      <c r="CO2802" s="75"/>
      <c r="CP2802" s="75"/>
      <c r="CQ2802" s="75"/>
      <c r="CR2802" s="75"/>
      <c r="CS2802" s="75"/>
      <c r="CT2802" s="75"/>
      <c r="CU2802" s="75"/>
      <c r="CV2802" s="75"/>
      <c r="CW2802" s="75"/>
      <c r="CX2802" s="1286"/>
      <c r="CY2802" s="75"/>
      <c r="CZ2802" s="75"/>
      <c r="DA2802" s="75"/>
      <c r="DB2802" s="75"/>
      <c r="DC2802" s="75"/>
      <c r="DD2802" s="75"/>
      <c r="DE2802" s="75"/>
      <c r="DF2802" s="75"/>
      <c r="DG2802" s="1286"/>
      <c r="DH2802" s="75"/>
      <c r="DI2802" s="1286"/>
      <c r="DJ2802" s="75"/>
      <c r="DK2802" s="75"/>
      <c r="DL2802" s="75"/>
      <c r="DM2802" s="75"/>
      <c r="DN2802" s="75"/>
      <c r="DO2802" s="75"/>
      <c r="DP2802" s="75"/>
      <c r="DQ2802" s="75"/>
      <c r="DR2802" s="75"/>
      <c r="DS2802" s="75"/>
      <c r="DT2802" s="75"/>
      <c r="DU2802" s="75"/>
      <c r="DV2802" s="1286"/>
      <c r="DW2802" s="75"/>
      <c r="DX2802" s="75"/>
      <c r="DY2802" s="75"/>
      <c r="DZ2802" s="75"/>
      <c r="EA2802" s="75"/>
      <c r="EB2802" s="75"/>
      <c r="EC2802" s="75"/>
      <c r="ED2802" s="75"/>
      <c r="EE2802" s="75"/>
      <c r="EF2802" s="75"/>
      <c r="EG2802" s="75"/>
      <c r="EH2802" s="75"/>
      <c r="EI2802" s="75"/>
      <c r="EJ2802" s="75"/>
      <c r="EK2802" s="75"/>
      <c r="EL2802" s="75"/>
      <c r="EM2802" s="75"/>
      <c r="EN2802" s="75"/>
      <c r="EO2802" s="75"/>
      <c r="EP2802" s="75"/>
      <c r="EQ2802" s="75"/>
      <c r="ER2802" s="75"/>
      <c r="ES2802" s="75"/>
      <c r="ET2802" s="75"/>
      <c r="EU2802" s="75"/>
      <c r="EV2802" s="75"/>
      <c r="EW2802" s="75"/>
      <c r="EX2802" s="75"/>
      <c r="EY2802" s="75"/>
      <c r="EZ2802" s="75"/>
      <c r="FA2802" s="75"/>
      <c r="FB2802" s="1341"/>
      <c r="FC2802" s="75"/>
      <c r="FD2802" s="75"/>
    </row>
    <row r="2803">
      <c r="A2803" s="1340"/>
      <c r="B2803" s="786"/>
      <c r="C2803" s="1283"/>
      <c r="D2803" s="786"/>
      <c r="E2803" s="786"/>
      <c r="F2803" s="786"/>
      <c r="G2803" s="786"/>
      <c r="H2803" s="786"/>
      <c r="I2803" s="786"/>
      <c r="J2803" s="786"/>
      <c r="K2803" s="786"/>
      <c r="L2803" s="786"/>
      <c r="M2803" s="786"/>
      <c r="N2803" s="1284"/>
      <c r="O2803" s="1284"/>
      <c r="P2803" s="1285"/>
      <c r="Q2803" s="363"/>
      <c r="R2803" s="363"/>
      <c r="S2803" s="75"/>
      <c r="T2803" s="857"/>
      <c r="U2803" s="1209"/>
      <c r="V2803" s="1200"/>
      <c r="W2803" s="1200"/>
      <c r="X2803" s="1200"/>
      <c r="Y2803" s="1201"/>
      <c r="Z2803" s="1200"/>
      <c r="AA2803" s="1200"/>
      <c r="AB2803" s="1200"/>
      <c r="AC2803" s="1202"/>
      <c r="AD2803" s="1216"/>
      <c r="AE2803" s="1204"/>
      <c r="AF2803" s="75"/>
      <c r="AG2803" s="75"/>
      <c r="AH2803" s="75"/>
      <c r="AI2803" s="75"/>
      <c r="AJ2803" s="75"/>
      <c r="AK2803" s="75"/>
      <c r="AL2803" s="75"/>
      <c r="AM2803" s="75"/>
      <c r="AN2803" s="75"/>
      <c r="AO2803" s="75"/>
      <c r="AP2803" s="75"/>
      <c r="AQ2803" s="75"/>
      <c r="AR2803" s="75"/>
      <c r="AS2803" s="1286"/>
      <c r="AT2803" s="75"/>
      <c r="AU2803" s="1286"/>
      <c r="AV2803" s="1286"/>
      <c r="AW2803" s="75"/>
      <c r="AX2803" s="75"/>
      <c r="AY2803" s="1286"/>
      <c r="AZ2803" s="75"/>
      <c r="BA2803" s="75"/>
      <c r="BB2803" s="75"/>
      <c r="BC2803" s="75"/>
      <c r="BD2803" s="75"/>
      <c r="BE2803" s="75"/>
      <c r="BF2803" s="75"/>
      <c r="BG2803" s="75"/>
      <c r="BH2803" s="75"/>
      <c r="BI2803" s="75"/>
      <c r="BJ2803" s="75"/>
      <c r="BK2803" s="75"/>
      <c r="BL2803" s="75"/>
      <c r="BM2803" s="75"/>
      <c r="BN2803" s="75"/>
      <c r="BO2803" s="75"/>
      <c r="BP2803" s="75"/>
      <c r="BQ2803" s="75"/>
      <c r="BR2803" s="75"/>
      <c r="BS2803" s="75"/>
      <c r="BT2803" s="75"/>
      <c r="BU2803" s="75"/>
      <c r="BV2803" s="75"/>
      <c r="BW2803" s="1286"/>
      <c r="BX2803" s="75"/>
      <c r="BY2803" s="75"/>
      <c r="BZ2803" s="75"/>
      <c r="CA2803" s="75"/>
      <c r="CB2803" s="75"/>
      <c r="CC2803" s="1286"/>
      <c r="CD2803" s="75"/>
      <c r="CE2803" s="75"/>
      <c r="CF2803" s="75"/>
      <c r="CG2803" s="75"/>
      <c r="CH2803" s="75"/>
      <c r="CI2803" s="1286"/>
      <c r="CJ2803" s="75"/>
      <c r="CK2803" s="1286"/>
      <c r="CL2803" s="75"/>
      <c r="CM2803" s="75"/>
      <c r="CN2803" s="75"/>
      <c r="CO2803" s="75"/>
      <c r="CP2803" s="75"/>
      <c r="CQ2803" s="75"/>
      <c r="CR2803" s="75"/>
      <c r="CS2803" s="75"/>
      <c r="CT2803" s="75"/>
      <c r="CU2803" s="75"/>
      <c r="CV2803" s="75"/>
      <c r="CW2803" s="75"/>
      <c r="CX2803" s="1286"/>
      <c r="CY2803" s="75"/>
      <c r="CZ2803" s="75"/>
      <c r="DA2803" s="75"/>
      <c r="DB2803" s="75"/>
      <c r="DC2803" s="75"/>
      <c r="DD2803" s="75"/>
      <c r="DE2803" s="75"/>
      <c r="DF2803" s="75"/>
      <c r="DG2803" s="1286"/>
      <c r="DH2803" s="75"/>
      <c r="DI2803" s="1286"/>
      <c r="DJ2803" s="75"/>
      <c r="DK2803" s="75"/>
      <c r="DL2803" s="75"/>
      <c r="DM2803" s="75"/>
      <c r="DN2803" s="75"/>
      <c r="DO2803" s="75"/>
      <c r="DP2803" s="75"/>
      <c r="DQ2803" s="75"/>
      <c r="DR2803" s="75"/>
      <c r="DS2803" s="75"/>
      <c r="DT2803" s="75"/>
      <c r="DU2803" s="75"/>
      <c r="DV2803" s="1286"/>
      <c r="DW2803" s="75"/>
      <c r="DX2803" s="75"/>
      <c r="DY2803" s="75"/>
      <c r="DZ2803" s="75"/>
      <c r="EA2803" s="75"/>
      <c r="EB2803" s="75"/>
      <c r="EC2803" s="75"/>
      <c r="ED2803" s="75"/>
      <c r="EE2803" s="75"/>
      <c r="EF2803" s="75"/>
      <c r="EG2803" s="75"/>
      <c r="EH2803" s="75"/>
      <c r="EI2803" s="75"/>
      <c r="EJ2803" s="75"/>
      <c r="EK2803" s="75"/>
      <c r="EL2803" s="75"/>
      <c r="EM2803" s="75"/>
      <c r="EN2803" s="75"/>
      <c r="EO2803" s="75"/>
      <c r="EP2803" s="75"/>
      <c r="EQ2803" s="75"/>
      <c r="ER2803" s="75"/>
      <c r="ES2803" s="75"/>
      <c r="ET2803" s="75"/>
      <c r="EU2803" s="75"/>
      <c r="EV2803" s="75"/>
      <c r="EW2803" s="75"/>
      <c r="EX2803" s="75"/>
      <c r="EY2803" s="75"/>
      <c r="EZ2803" s="75"/>
      <c r="FA2803" s="75"/>
      <c r="FB2803" s="1341"/>
      <c r="FC2803" s="75"/>
      <c r="FD2803" s="75"/>
    </row>
    <row r="2804">
      <c r="A2804" s="1340"/>
      <c r="B2804" s="786"/>
      <c r="C2804" s="1283"/>
      <c r="D2804" s="786"/>
      <c r="E2804" s="786"/>
      <c r="F2804" s="786"/>
      <c r="G2804" s="786"/>
      <c r="H2804" s="786"/>
      <c r="I2804" s="786"/>
      <c r="J2804" s="786"/>
      <c r="K2804" s="786"/>
      <c r="L2804" s="786"/>
      <c r="M2804" s="786"/>
      <c r="N2804" s="1284"/>
      <c r="O2804" s="1284"/>
      <c r="P2804" s="1285"/>
      <c r="Q2804" s="363"/>
      <c r="R2804" s="363"/>
      <c r="S2804" s="75"/>
      <c r="T2804" s="857"/>
      <c r="U2804" s="1209"/>
      <c r="V2804" s="1200"/>
      <c r="W2804" s="1200"/>
      <c r="X2804" s="1200"/>
      <c r="Y2804" s="1201"/>
      <c r="Z2804" s="1200"/>
      <c r="AA2804" s="1200"/>
      <c r="AB2804" s="1200"/>
      <c r="AC2804" s="1202"/>
      <c r="AD2804" s="1216"/>
      <c r="AE2804" s="1204"/>
      <c r="AF2804" s="75"/>
      <c r="AG2804" s="75"/>
      <c r="AH2804" s="75"/>
      <c r="AI2804" s="75"/>
      <c r="AJ2804" s="75"/>
      <c r="AK2804" s="75"/>
      <c r="AL2804" s="75"/>
      <c r="AM2804" s="75"/>
      <c r="AN2804" s="75"/>
      <c r="AO2804" s="75"/>
      <c r="AP2804" s="75"/>
      <c r="AQ2804" s="75"/>
      <c r="AR2804" s="75"/>
      <c r="AS2804" s="1286"/>
      <c r="AT2804" s="75"/>
      <c r="AU2804" s="1286"/>
      <c r="AV2804" s="1286"/>
      <c r="AW2804" s="75"/>
      <c r="AX2804" s="75"/>
      <c r="AY2804" s="1286"/>
      <c r="AZ2804" s="75"/>
      <c r="BA2804" s="75"/>
      <c r="BB2804" s="75"/>
      <c r="BC2804" s="75"/>
      <c r="BD2804" s="75"/>
      <c r="BE2804" s="75"/>
      <c r="BF2804" s="75"/>
      <c r="BG2804" s="75"/>
      <c r="BH2804" s="75"/>
      <c r="BI2804" s="75"/>
      <c r="BJ2804" s="75"/>
      <c r="BK2804" s="75"/>
      <c r="BL2804" s="75"/>
      <c r="BM2804" s="75"/>
      <c r="BN2804" s="75"/>
      <c r="BO2804" s="75"/>
      <c r="BP2804" s="75"/>
      <c r="BQ2804" s="75"/>
      <c r="BR2804" s="75"/>
      <c r="BS2804" s="75"/>
      <c r="BT2804" s="75"/>
      <c r="BU2804" s="75"/>
      <c r="BV2804" s="75"/>
      <c r="BW2804" s="1286"/>
      <c r="BX2804" s="75"/>
      <c r="BY2804" s="75"/>
      <c r="BZ2804" s="75"/>
      <c r="CA2804" s="75"/>
      <c r="CB2804" s="75"/>
      <c r="CC2804" s="1286"/>
      <c r="CD2804" s="75"/>
      <c r="CE2804" s="75"/>
      <c r="CF2804" s="75"/>
      <c r="CG2804" s="75"/>
      <c r="CH2804" s="75"/>
      <c r="CI2804" s="1286"/>
      <c r="CJ2804" s="75"/>
      <c r="CK2804" s="1286"/>
      <c r="CL2804" s="75"/>
      <c r="CM2804" s="75"/>
      <c r="CN2804" s="75"/>
      <c r="CO2804" s="75"/>
      <c r="CP2804" s="75"/>
      <c r="CQ2804" s="75"/>
      <c r="CR2804" s="75"/>
      <c r="CS2804" s="75"/>
      <c r="CT2804" s="75"/>
      <c r="CU2804" s="75"/>
      <c r="CV2804" s="75"/>
      <c r="CW2804" s="75"/>
      <c r="CX2804" s="1286"/>
      <c r="CY2804" s="75"/>
      <c r="CZ2804" s="75"/>
      <c r="DA2804" s="75"/>
      <c r="DB2804" s="75"/>
      <c r="DC2804" s="75"/>
      <c r="DD2804" s="75"/>
      <c r="DE2804" s="75"/>
      <c r="DF2804" s="75"/>
      <c r="DG2804" s="1286"/>
      <c r="DH2804" s="75"/>
      <c r="DI2804" s="1286"/>
      <c r="DJ2804" s="75"/>
      <c r="DK2804" s="75"/>
      <c r="DL2804" s="75"/>
      <c r="DM2804" s="75"/>
      <c r="DN2804" s="75"/>
      <c r="DO2804" s="75"/>
      <c r="DP2804" s="75"/>
      <c r="DQ2804" s="75"/>
      <c r="DR2804" s="75"/>
      <c r="DS2804" s="75"/>
      <c r="DT2804" s="75"/>
      <c r="DU2804" s="75"/>
      <c r="DV2804" s="1286"/>
      <c r="DW2804" s="75"/>
      <c r="DX2804" s="75"/>
      <c r="DY2804" s="75"/>
      <c r="DZ2804" s="75"/>
      <c r="EA2804" s="75"/>
      <c r="EB2804" s="75"/>
      <c r="EC2804" s="75"/>
      <c r="ED2804" s="75"/>
      <c r="EE2804" s="75"/>
      <c r="EF2804" s="75"/>
      <c r="EG2804" s="75"/>
      <c r="EH2804" s="75"/>
      <c r="EI2804" s="75"/>
      <c r="EJ2804" s="75"/>
      <c r="EK2804" s="75"/>
      <c r="EL2804" s="75"/>
      <c r="EM2804" s="75"/>
      <c r="EN2804" s="75"/>
      <c r="EO2804" s="75"/>
      <c r="EP2804" s="75"/>
      <c r="EQ2804" s="75"/>
      <c r="ER2804" s="75"/>
      <c r="ES2804" s="75"/>
      <c r="ET2804" s="75"/>
      <c r="EU2804" s="75"/>
      <c r="EV2804" s="75"/>
      <c r="EW2804" s="75"/>
      <c r="EX2804" s="75"/>
      <c r="EY2804" s="75"/>
      <c r="EZ2804" s="75"/>
      <c r="FA2804" s="75"/>
      <c r="FB2804" s="1341"/>
      <c r="FC2804" s="75"/>
      <c r="FD2804" s="75"/>
    </row>
    <row r="2805">
      <c r="A2805" s="1340"/>
      <c r="B2805" s="786"/>
      <c r="C2805" s="1283"/>
      <c r="D2805" s="786"/>
      <c r="E2805" s="786"/>
      <c r="F2805" s="786"/>
      <c r="G2805" s="786"/>
      <c r="H2805" s="786"/>
      <c r="I2805" s="786"/>
      <c r="J2805" s="786"/>
      <c r="K2805" s="786"/>
      <c r="L2805" s="786"/>
      <c r="M2805" s="786"/>
      <c r="N2805" s="1284"/>
      <c r="O2805" s="1284"/>
      <c r="P2805" s="1285"/>
      <c r="Q2805" s="363"/>
      <c r="R2805" s="363"/>
      <c r="S2805" s="75"/>
      <c r="T2805" s="857"/>
      <c r="U2805" s="1209"/>
      <c r="V2805" s="1200"/>
      <c r="W2805" s="1200"/>
      <c r="X2805" s="1200"/>
      <c r="Y2805" s="1201"/>
      <c r="Z2805" s="1200"/>
      <c r="AA2805" s="1200"/>
      <c r="AB2805" s="1200"/>
      <c r="AC2805" s="1202"/>
      <c r="AD2805" s="1216"/>
      <c r="AE2805" s="1204"/>
      <c r="AF2805" s="75"/>
      <c r="AG2805" s="75"/>
      <c r="AH2805" s="75"/>
      <c r="AI2805" s="75"/>
      <c r="AJ2805" s="75"/>
      <c r="AK2805" s="75"/>
      <c r="AL2805" s="75"/>
      <c r="AM2805" s="75"/>
      <c r="AN2805" s="75"/>
      <c r="AO2805" s="75"/>
      <c r="AP2805" s="75"/>
      <c r="AQ2805" s="75"/>
      <c r="AR2805" s="75"/>
      <c r="AS2805" s="1286"/>
      <c r="AT2805" s="75"/>
      <c r="AU2805" s="1286"/>
      <c r="AV2805" s="1286"/>
      <c r="AW2805" s="75"/>
      <c r="AX2805" s="75"/>
      <c r="AY2805" s="1286"/>
      <c r="AZ2805" s="75"/>
      <c r="BA2805" s="75"/>
      <c r="BB2805" s="75"/>
      <c r="BC2805" s="75"/>
      <c r="BD2805" s="75"/>
      <c r="BE2805" s="75"/>
      <c r="BF2805" s="75"/>
      <c r="BG2805" s="75"/>
      <c r="BH2805" s="75"/>
      <c r="BI2805" s="75"/>
      <c r="BJ2805" s="75"/>
      <c r="BK2805" s="75"/>
      <c r="BL2805" s="75"/>
      <c r="BM2805" s="75"/>
      <c r="BN2805" s="75"/>
      <c r="BO2805" s="75"/>
      <c r="BP2805" s="75"/>
      <c r="BQ2805" s="75"/>
      <c r="BR2805" s="75"/>
      <c r="BS2805" s="75"/>
      <c r="BT2805" s="75"/>
      <c r="BU2805" s="75"/>
      <c r="BV2805" s="75"/>
      <c r="BW2805" s="1286"/>
      <c r="BX2805" s="75"/>
      <c r="BY2805" s="75"/>
      <c r="BZ2805" s="75"/>
      <c r="CA2805" s="75"/>
      <c r="CB2805" s="75"/>
      <c r="CC2805" s="1286"/>
      <c r="CD2805" s="75"/>
      <c r="CE2805" s="75"/>
      <c r="CF2805" s="75"/>
      <c r="CG2805" s="75"/>
      <c r="CH2805" s="75"/>
      <c r="CI2805" s="1286"/>
      <c r="CJ2805" s="75"/>
      <c r="CK2805" s="1286"/>
      <c r="CL2805" s="75"/>
      <c r="CM2805" s="75"/>
      <c r="CN2805" s="75"/>
      <c r="CO2805" s="75"/>
      <c r="CP2805" s="75"/>
      <c r="CQ2805" s="75"/>
      <c r="CR2805" s="75"/>
      <c r="CS2805" s="75"/>
      <c r="CT2805" s="75"/>
      <c r="CU2805" s="75"/>
      <c r="CV2805" s="75"/>
      <c r="CW2805" s="75"/>
      <c r="CX2805" s="1286"/>
      <c r="CY2805" s="75"/>
      <c r="CZ2805" s="75"/>
      <c r="DA2805" s="75"/>
      <c r="DB2805" s="75"/>
      <c r="DC2805" s="75"/>
      <c r="DD2805" s="75"/>
      <c r="DE2805" s="75"/>
      <c r="DF2805" s="75"/>
      <c r="DG2805" s="1286"/>
      <c r="DH2805" s="75"/>
      <c r="DI2805" s="1286"/>
      <c r="DJ2805" s="75"/>
      <c r="DK2805" s="75"/>
      <c r="DL2805" s="75"/>
      <c r="DM2805" s="75"/>
      <c r="DN2805" s="75"/>
      <c r="DO2805" s="75"/>
      <c r="DP2805" s="75"/>
      <c r="DQ2805" s="75"/>
      <c r="DR2805" s="75"/>
      <c r="DS2805" s="75"/>
      <c r="DT2805" s="75"/>
      <c r="DU2805" s="75"/>
      <c r="DV2805" s="1286"/>
      <c r="DW2805" s="75"/>
      <c r="DX2805" s="75"/>
      <c r="DY2805" s="75"/>
      <c r="DZ2805" s="75"/>
      <c r="EA2805" s="75"/>
      <c r="EB2805" s="75"/>
      <c r="EC2805" s="75"/>
      <c r="ED2805" s="75"/>
      <c r="EE2805" s="75"/>
      <c r="EF2805" s="75"/>
      <c r="EG2805" s="75"/>
      <c r="EH2805" s="75"/>
      <c r="EI2805" s="75"/>
      <c r="EJ2805" s="75"/>
      <c r="EK2805" s="75"/>
      <c r="EL2805" s="75"/>
      <c r="EM2805" s="75"/>
      <c r="EN2805" s="75"/>
      <c r="EO2805" s="75"/>
      <c r="EP2805" s="75"/>
      <c r="EQ2805" s="75"/>
      <c r="ER2805" s="75"/>
      <c r="ES2805" s="75"/>
      <c r="ET2805" s="75"/>
      <c r="EU2805" s="75"/>
      <c r="EV2805" s="75"/>
      <c r="EW2805" s="75"/>
      <c r="EX2805" s="75"/>
      <c r="EY2805" s="75"/>
      <c r="EZ2805" s="75"/>
      <c r="FA2805" s="75"/>
      <c r="FB2805" s="1341"/>
      <c r="FC2805" s="75"/>
      <c r="FD2805" s="75"/>
    </row>
    <row r="2806">
      <c r="A2806" s="1340"/>
      <c r="B2806" s="786"/>
      <c r="C2806" s="1283"/>
      <c r="D2806" s="786"/>
      <c r="E2806" s="786"/>
      <c r="F2806" s="786"/>
      <c r="G2806" s="786"/>
      <c r="H2806" s="786"/>
      <c r="I2806" s="786"/>
      <c r="J2806" s="786"/>
      <c r="K2806" s="786"/>
      <c r="L2806" s="786"/>
      <c r="M2806" s="786"/>
      <c r="N2806" s="1284"/>
      <c r="O2806" s="1284"/>
      <c r="P2806" s="1285"/>
      <c r="Q2806" s="363"/>
      <c r="R2806" s="363"/>
      <c r="S2806" s="75"/>
      <c r="T2806" s="857"/>
      <c r="U2806" s="1209"/>
      <c r="V2806" s="1200"/>
      <c r="W2806" s="1200"/>
      <c r="X2806" s="1200"/>
      <c r="Y2806" s="1201"/>
      <c r="Z2806" s="1200"/>
      <c r="AA2806" s="1200"/>
      <c r="AB2806" s="1200"/>
      <c r="AC2806" s="1202"/>
      <c r="AD2806" s="1216"/>
      <c r="AE2806" s="1204"/>
      <c r="AF2806" s="75"/>
      <c r="AG2806" s="75"/>
      <c r="AH2806" s="75"/>
      <c r="AI2806" s="75"/>
      <c r="AJ2806" s="75"/>
      <c r="AK2806" s="75"/>
      <c r="AL2806" s="75"/>
      <c r="AM2806" s="75"/>
      <c r="AN2806" s="75"/>
      <c r="AO2806" s="75"/>
      <c r="AP2806" s="75"/>
      <c r="AQ2806" s="75"/>
      <c r="AR2806" s="75"/>
      <c r="AS2806" s="1286"/>
      <c r="AT2806" s="75"/>
      <c r="AU2806" s="1286"/>
      <c r="AV2806" s="1286"/>
      <c r="AW2806" s="75"/>
      <c r="AX2806" s="75"/>
      <c r="AY2806" s="1286"/>
      <c r="AZ2806" s="75"/>
      <c r="BA2806" s="75"/>
      <c r="BB2806" s="75"/>
      <c r="BC2806" s="75"/>
      <c r="BD2806" s="75"/>
      <c r="BE2806" s="75"/>
      <c r="BF2806" s="75"/>
      <c r="BG2806" s="75"/>
      <c r="BH2806" s="75"/>
      <c r="BI2806" s="75"/>
      <c r="BJ2806" s="75"/>
      <c r="BK2806" s="75"/>
      <c r="BL2806" s="75"/>
      <c r="BM2806" s="75"/>
      <c r="BN2806" s="75"/>
      <c r="BO2806" s="75"/>
      <c r="BP2806" s="75"/>
      <c r="BQ2806" s="75"/>
      <c r="BR2806" s="75"/>
      <c r="BS2806" s="75"/>
      <c r="BT2806" s="75"/>
      <c r="BU2806" s="75"/>
      <c r="BV2806" s="75"/>
      <c r="BW2806" s="1286"/>
      <c r="BX2806" s="75"/>
      <c r="BY2806" s="75"/>
      <c r="BZ2806" s="75"/>
      <c r="CA2806" s="75"/>
      <c r="CB2806" s="75"/>
      <c r="CC2806" s="1286"/>
      <c r="CD2806" s="75"/>
      <c r="CE2806" s="75"/>
      <c r="CF2806" s="75"/>
      <c r="CG2806" s="75"/>
      <c r="CH2806" s="75"/>
      <c r="CI2806" s="1286"/>
      <c r="CJ2806" s="75"/>
      <c r="CK2806" s="1286"/>
      <c r="CL2806" s="75"/>
      <c r="CM2806" s="75"/>
      <c r="CN2806" s="75"/>
      <c r="CO2806" s="75"/>
      <c r="CP2806" s="75"/>
      <c r="CQ2806" s="75"/>
      <c r="CR2806" s="75"/>
      <c r="CS2806" s="75"/>
      <c r="CT2806" s="75"/>
      <c r="CU2806" s="75"/>
      <c r="CV2806" s="75"/>
      <c r="CW2806" s="75"/>
      <c r="CX2806" s="1286"/>
      <c r="CY2806" s="75"/>
      <c r="CZ2806" s="75"/>
      <c r="DA2806" s="75"/>
      <c r="DB2806" s="75"/>
      <c r="DC2806" s="75"/>
      <c r="DD2806" s="75"/>
      <c r="DE2806" s="75"/>
      <c r="DF2806" s="75"/>
      <c r="DG2806" s="1286"/>
      <c r="DH2806" s="75"/>
      <c r="DI2806" s="1286"/>
      <c r="DJ2806" s="75"/>
      <c r="DK2806" s="75"/>
      <c r="DL2806" s="75"/>
      <c r="DM2806" s="75"/>
      <c r="DN2806" s="75"/>
      <c r="DO2806" s="75"/>
      <c r="DP2806" s="75"/>
      <c r="DQ2806" s="75"/>
      <c r="DR2806" s="75"/>
      <c r="DS2806" s="75"/>
      <c r="DT2806" s="75"/>
      <c r="DU2806" s="75"/>
      <c r="DV2806" s="1286"/>
      <c r="DW2806" s="75"/>
      <c r="DX2806" s="75"/>
      <c r="DY2806" s="75"/>
      <c r="DZ2806" s="75"/>
      <c r="EA2806" s="75"/>
      <c r="EB2806" s="75"/>
      <c r="EC2806" s="75"/>
      <c r="ED2806" s="75"/>
      <c r="EE2806" s="75"/>
      <c r="EF2806" s="75"/>
      <c r="EG2806" s="75"/>
      <c r="EH2806" s="75"/>
      <c r="EI2806" s="75"/>
      <c r="EJ2806" s="75"/>
      <c r="EK2806" s="75"/>
      <c r="EL2806" s="75"/>
      <c r="EM2806" s="75"/>
      <c r="EN2806" s="75"/>
      <c r="EO2806" s="75"/>
      <c r="EP2806" s="75"/>
      <c r="EQ2806" s="75"/>
      <c r="ER2806" s="75"/>
      <c r="ES2806" s="75"/>
      <c r="ET2806" s="75"/>
      <c r="EU2806" s="75"/>
      <c r="EV2806" s="75"/>
      <c r="EW2806" s="75"/>
      <c r="EX2806" s="75"/>
      <c r="EY2806" s="75"/>
      <c r="EZ2806" s="75"/>
      <c r="FA2806" s="75"/>
      <c r="FB2806" s="1341"/>
      <c r="FC2806" s="75"/>
      <c r="FD2806" s="75"/>
    </row>
    <row r="2807">
      <c r="A2807" s="1340"/>
      <c r="B2807" s="786"/>
      <c r="C2807" s="1283"/>
      <c r="D2807" s="786"/>
      <c r="E2807" s="786"/>
      <c r="F2807" s="786"/>
      <c r="G2807" s="786"/>
      <c r="H2807" s="786"/>
      <c r="I2807" s="786"/>
      <c r="J2807" s="786"/>
      <c r="K2807" s="786"/>
      <c r="L2807" s="786"/>
      <c r="M2807" s="786"/>
      <c r="N2807" s="1284"/>
      <c r="O2807" s="1284"/>
      <c r="P2807" s="1285"/>
      <c r="Q2807" s="363"/>
      <c r="R2807" s="363"/>
      <c r="S2807" s="75"/>
      <c r="T2807" s="857"/>
      <c r="U2807" s="1209"/>
      <c r="V2807" s="1200"/>
      <c r="W2807" s="1200"/>
      <c r="X2807" s="1200"/>
      <c r="Y2807" s="1201"/>
      <c r="Z2807" s="1200"/>
      <c r="AA2807" s="1200"/>
      <c r="AB2807" s="1200"/>
      <c r="AC2807" s="1202"/>
      <c r="AD2807" s="1216"/>
      <c r="AE2807" s="1204"/>
      <c r="AF2807" s="75"/>
      <c r="AG2807" s="75"/>
      <c r="AH2807" s="75"/>
      <c r="AI2807" s="75"/>
      <c r="AJ2807" s="75"/>
      <c r="AK2807" s="75"/>
      <c r="AL2807" s="75"/>
      <c r="AM2807" s="75"/>
      <c r="AN2807" s="75"/>
      <c r="AO2807" s="75"/>
      <c r="AP2807" s="75"/>
      <c r="AQ2807" s="75"/>
      <c r="AR2807" s="75"/>
      <c r="AS2807" s="1286"/>
      <c r="AT2807" s="75"/>
      <c r="AU2807" s="1286"/>
      <c r="AV2807" s="1286"/>
      <c r="AW2807" s="75"/>
      <c r="AX2807" s="75"/>
      <c r="AY2807" s="1286"/>
      <c r="AZ2807" s="75"/>
      <c r="BA2807" s="75"/>
      <c r="BB2807" s="75"/>
      <c r="BC2807" s="75"/>
      <c r="BD2807" s="75"/>
      <c r="BE2807" s="75"/>
      <c r="BF2807" s="75"/>
      <c r="BG2807" s="75"/>
      <c r="BH2807" s="75"/>
      <c r="BI2807" s="75"/>
      <c r="BJ2807" s="75"/>
      <c r="BK2807" s="75"/>
      <c r="BL2807" s="75"/>
      <c r="BM2807" s="75"/>
      <c r="BN2807" s="75"/>
      <c r="BO2807" s="75"/>
      <c r="BP2807" s="75"/>
      <c r="BQ2807" s="75"/>
      <c r="BR2807" s="75"/>
      <c r="BS2807" s="75"/>
      <c r="BT2807" s="75"/>
      <c r="BU2807" s="75"/>
      <c r="BV2807" s="75"/>
      <c r="BW2807" s="1286"/>
      <c r="BX2807" s="75"/>
      <c r="BY2807" s="75"/>
      <c r="BZ2807" s="75"/>
      <c r="CA2807" s="75"/>
      <c r="CB2807" s="75"/>
      <c r="CC2807" s="1286"/>
      <c r="CD2807" s="75"/>
      <c r="CE2807" s="75"/>
      <c r="CF2807" s="75"/>
      <c r="CG2807" s="75"/>
      <c r="CH2807" s="75"/>
      <c r="CI2807" s="1286"/>
      <c r="CJ2807" s="75"/>
      <c r="CK2807" s="1286"/>
      <c r="CL2807" s="75"/>
      <c r="CM2807" s="75"/>
      <c r="CN2807" s="75"/>
      <c r="CO2807" s="75"/>
      <c r="CP2807" s="75"/>
      <c r="CQ2807" s="75"/>
      <c r="CR2807" s="75"/>
      <c r="CS2807" s="75"/>
      <c r="CT2807" s="75"/>
      <c r="CU2807" s="75"/>
      <c r="CV2807" s="75"/>
      <c r="CW2807" s="75"/>
      <c r="CX2807" s="1286"/>
      <c r="CY2807" s="75"/>
      <c r="CZ2807" s="75"/>
      <c r="DA2807" s="75"/>
      <c r="DB2807" s="75"/>
      <c r="DC2807" s="75"/>
      <c r="DD2807" s="75"/>
      <c r="DE2807" s="75"/>
      <c r="DF2807" s="75"/>
      <c r="DG2807" s="1286"/>
      <c r="DH2807" s="75"/>
      <c r="DI2807" s="1286"/>
      <c r="DJ2807" s="75"/>
      <c r="DK2807" s="75"/>
      <c r="DL2807" s="75"/>
      <c r="DM2807" s="75"/>
      <c r="DN2807" s="75"/>
      <c r="DO2807" s="75"/>
      <c r="DP2807" s="75"/>
      <c r="DQ2807" s="75"/>
      <c r="DR2807" s="75"/>
      <c r="DS2807" s="75"/>
      <c r="DT2807" s="75"/>
      <c r="DU2807" s="75"/>
      <c r="DV2807" s="1286"/>
      <c r="DW2807" s="75"/>
      <c r="DX2807" s="75"/>
      <c r="DY2807" s="75"/>
      <c r="DZ2807" s="75"/>
      <c r="EA2807" s="75"/>
      <c r="EB2807" s="75"/>
      <c r="EC2807" s="75"/>
      <c r="ED2807" s="75"/>
      <c r="EE2807" s="75"/>
      <c r="EF2807" s="75"/>
      <c r="EG2807" s="75"/>
      <c r="EH2807" s="75"/>
      <c r="EI2807" s="75"/>
      <c r="EJ2807" s="75"/>
      <c r="EK2807" s="75"/>
      <c r="EL2807" s="75"/>
      <c r="EM2807" s="75"/>
      <c r="EN2807" s="75"/>
      <c r="EO2807" s="75"/>
      <c r="EP2807" s="75"/>
      <c r="EQ2807" s="75"/>
      <c r="ER2807" s="75"/>
      <c r="ES2807" s="75"/>
      <c r="ET2807" s="75"/>
      <c r="EU2807" s="75"/>
      <c r="EV2807" s="75"/>
      <c r="EW2807" s="75"/>
      <c r="EX2807" s="75"/>
      <c r="EY2807" s="75"/>
      <c r="EZ2807" s="75"/>
      <c r="FA2807" s="75"/>
      <c r="FB2807" s="1341"/>
      <c r="FC2807" s="75"/>
      <c r="FD2807" s="75"/>
    </row>
    <row r="2808">
      <c r="A2808" s="1340"/>
      <c r="B2808" s="786"/>
      <c r="C2808" s="1283"/>
      <c r="D2808" s="786"/>
      <c r="E2808" s="786"/>
      <c r="F2808" s="786"/>
      <c r="G2808" s="786"/>
      <c r="H2808" s="786"/>
      <c r="I2808" s="786"/>
      <c r="J2808" s="786"/>
      <c r="K2808" s="786"/>
      <c r="L2808" s="786"/>
      <c r="M2808" s="786"/>
      <c r="N2808" s="1284"/>
      <c r="O2808" s="1284"/>
      <c r="P2808" s="1285"/>
      <c r="Q2808" s="363"/>
      <c r="R2808" s="363"/>
      <c r="S2808" s="75"/>
      <c r="T2808" s="857"/>
      <c r="U2808" s="1209"/>
      <c r="V2808" s="1200"/>
      <c r="W2808" s="1200"/>
      <c r="X2808" s="1200"/>
      <c r="Y2808" s="1201"/>
      <c r="Z2808" s="1200"/>
      <c r="AA2808" s="1200"/>
      <c r="AB2808" s="1200"/>
      <c r="AC2808" s="1202"/>
      <c r="AD2808" s="1216"/>
      <c r="AE2808" s="1204"/>
      <c r="AF2808" s="75"/>
      <c r="AG2808" s="75"/>
      <c r="AH2808" s="75"/>
      <c r="AI2808" s="75"/>
      <c r="AJ2808" s="75"/>
      <c r="AK2808" s="75"/>
      <c r="AL2808" s="75"/>
      <c r="AM2808" s="75"/>
      <c r="AN2808" s="75"/>
      <c r="AO2808" s="75"/>
      <c r="AP2808" s="75"/>
      <c r="AQ2808" s="75"/>
      <c r="AR2808" s="75"/>
      <c r="AS2808" s="1286"/>
      <c r="AT2808" s="75"/>
      <c r="AU2808" s="1286"/>
      <c r="AV2808" s="1286"/>
      <c r="AW2808" s="75"/>
      <c r="AX2808" s="75"/>
      <c r="AY2808" s="1286"/>
      <c r="AZ2808" s="75"/>
      <c r="BA2808" s="75"/>
      <c r="BB2808" s="75"/>
      <c r="BC2808" s="75"/>
      <c r="BD2808" s="75"/>
      <c r="BE2808" s="75"/>
      <c r="BF2808" s="75"/>
      <c r="BG2808" s="75"/>
      <c r="BH2808" s="75"/>
      <c r="BI2808" s="75"/>
      <c r="BJ2808" s="75"/>
      <c r="BK2808" s="75"/>
      <c r="BL2808" s="75"/>
      <c r="BM2808" s="75"/>
      <c r="BN2808" s="75"/>
      <c r="BO2808" s="75"/>
      <c r="BP2808" s="75"/>
      <c r="BQ2808" s="75"/>
      <c r="BR2808" s="75"/>
      <c r="BS2808" s="75"/>
      <c r="BT2808" s="75"/>
      <c r="BU2808" s="75"/>
      <c r="BV2808" s="75"/>
      <c r="BW2808" s="1286"/>
      <c r="BX2808" s="75"/>
      <c r="BY2808" s="75"/>
      <c r="BZ2808" s="75"/>
      <c r="CA2808" s="75"/>
      <c r="CB2808" s="75"/>
      <c r="CC2808" s="1286"/>
      <c r="CD2808" s="75"/>
      <c r="CE2808" s="75"/>
      <c r="CF2808" s="75"/>
      <c r="CG2808" s="75"/>
      <c r="CH2808" s="75"/>
      <c r="CI2808" s="1286"/>
      <c r="CJ2808" s="75"/>
      <c r="CK2808" s="1286"/>
      <c r="CL2808" s="75"/>
      <c r="CM2808" s="75"/>
      <c r="CN2808" s="75"/>
      <c r="CO2808" s="75"/>
      <c r="CP2808" s="75"/>
      <c r="CQ2808" s="75"/>
      <c r="CR2808" s="75"/>
      <c r="CS2808" s="75"/>
      <c r="CT2808" s="75"/>
      <c r="CU2808" s="75"/>
      <c r="CV2808" s="75"/>
      <c r="CW2808" s="75"/>
      <c r="CX2808" s="1286"/>
      <c r="CY2808" s="75"/>
      <c r="CZ2808" s="75"/>
      <c r="DA2808" s="75"/>
      <c r="DB2808" s="75"/>
      <c r="DC2808" s="75"/>
      <c r="DD2808" s="75"/>
      <c r="DE2808" s="75"/>
      <c r="DF2808" s="75"/>
      <c r="DG2808" s="1286"/>
      <c r="DH2808" s="75"/>
      <c r="DI2808" s="1286"/>
      <c r="DJ2808" s="75"/>
      <c r="DK2808" s="75"/>
      <c r="DL2808" s="75"/>
      <c r="DM2808" s="75"/>
      <c r="DN2808" s="75"/>
      <c r="DO2808" s="75"/>
      <c r="DP2808" s="75"/>
      <c r="DQ2808" s="75"/>
      <c r="DR2808" s="75"/>
      <c r="DS2808" s="75"/>
      <c r="DT2808" s="75"/>
      <c r="DU2808" s="75"/>
      <c r="DV2808" s="1286"/>
      <c r="DW2808" s="75"/>
      <c r="DX2808" s="75"/>
      <c r="DY2808" s="75"/>
      <c r="DZ2808" s="75"/>
      <c r="EA2808" s="75"/>
      <c r="EB2808" s="75"/>
      <c r="EC2808" s="75"/>
      <c r="ED2808" s="75"/>
      <c r="EE2808" s="75"/>
      <c r="EF2808" s="75"/>
      <c r="EG2808" s="75"/>
      <c r="EH2808" s="75"/>
      <c r="EI2808" s="75"/>
      <c r="EJ2808" s="75"/>
      <c r="EK2808" s="75"/>
      <c r="EL2808" s="75"/>
      <c r="EM2808" s="75"/>
      <c r="EN2808" s="75"/>
      <c r="EO2808" s="75"/>
      <c r="EP2808" s="75"/>
      <c r="EQ2808" s="75"/>
      <c r="ER2808" s="75"/>
      <c r="ES2808" s="75"/>
      <c r="ET2808" s="75"/>
      <c r="EU2808" s="75"/>
      <c r="EV2808" s="75"/>
      <c r="EW2808" s="75"/>
      <c r="EX2808" s="75"/>
      <c r="EY2808" s="75"/>
      <c r="EZ2808" s="75"/>
      <c r="FA2808" s="75"/>
      <c r="FB2808" s="1341"/>
      <c r="FC2808" s="75"/>
      <c r="FD2808" s="75"/>
    </row>
    <row r="2809">
      <c r="A2809" s="1340"/>
      <c r="B2809" s="786"/>
      <c r="C2809" s="1283"/>
      <c r="D2809" s="786"/>
      <c r="E2809" s="786"/>
      <c r="F2809" s="786"/>
      <c r="G2809" s="786"/>
      <c r="H2809" s="786"/>
      <c r="I2809" s="786"/>
      <c r="J2809" s="786"/>
      <c r="K2809" s="786"/>
      <c r="L2809" s="786"/>
      <c r="M2809" s="786"/>
      <c r="N2809" s="1284"/>
      <c r="O2809" s="1284"/>
      <c r="P2809" s="1285"/>
      <c r="Q2809" s="363"/>
      <c r="R2809" s="363"/>
      <c r="S2809" s="75"/>
      <c r="T2809" s="857"/>
      <c r="U2809" s="1209"/>
      <c r="V2809" s="1200"/>
      <c r="W2809" s="1200"/>
      <c r="X2809" s="1200"/>
      <c r="Y2809" s="1201"/>
      <c r="Z2809" s="1200"/>
      <c r="AA2809" s="1200"/>
      <c r="AB2809" s="1200"/>
      <c r="AC2809" s="1202"/>
      <c r="AD2809" s="1216"/>
      <c r="AE2809" s="1204"/>
      <c r="AF2809" s="75"/>
      <c r="AG2809" s="75"/>
      <c r="AH2809" s="75"/>
      <c r="AI2809" s="75"/>
      <c r="AJ2809" s="75"/>
      <c r="AK2809" s="75"/>
      <c r="AL2809" s="75"/>
      <c r="AM2809" s="75"/>
      <c r="AN2809" s="75"/>
      <c r="AO2809" s="75"/>
      <c r="AP2809" s="75"/>
      <c r="AQ2809" s="75"/>
      <c r="AR2809" s="75"/>
      <c r="AS2809" s="1286"/>
      <c r="AT2809" s="75"/>
      <c r="AU2809" s="1286"/>
      <c r="AV2809" s="1286"/>
      <c r="AW2809" s="75"/>
      <c r="AX2809" s="75"/>
      <c r="AY2809" s="1286"/>
      <c r="AZ2809" s="75"/>
      <c r="BA2809" s="75"/>
      <c r="BB2809" s="75"/>
      <c r="BC2809" s="75"/>
      <c r="BD2809" s="75"/>
      <c r="BE2809" s="75"/>
      <c r="BF2809" s="75"/>
      <c r="BG2809" s="75"/>
      <c r="BH2809" s="75"/>
      <c r="BI2809" s="75"/>
      <c r="BJ2809" s="75"/>
      <c r="BK2809" s="75"/>
      <c r="BL2809" s="75"/>
      <c r="BM2809" s="75"/>
      <c r="BN2809" s="75"/>
      <c r="BO2809" s="75"/>
      <c r="BP2809" s="75"/>
      <c r="BQ2809" s="75"/>
      <c r="BR2809" s="75"/>
      <c r="BS2809" s="75"/>
      <c r="BT2809" s="75"/>
      <c r="BU2809" s="75"/>
      <c r="BV2809" s="75"/>
      <c r="BW2809" s="1286"/>
      <c r="BX2809" s="75"/>
      <c r="BY2809" s="75"/>
      <c r="BZ2809" s="75"/>
      <c r="CA2809" s="75"/>
      <c r="CB2809" s="75"/>
      <c r="CC2809" s="1286"/>
      <c r="CD2809" s="75"/>
      <c r="CE2809" s="75"/>
      <c r="CF2809" s="75"/>
      <c r="CG2809" s="75"/>
      <c r="CH2809" s="75"/>
      <c r="CI2809" s="1286"/>
      <c r="CJ2809" s="75"/>
      <c r="CK2809" s="1286"/>
      <c r="CL2809" s="75"/>
      <c r="CM2809" s="75"/>
      <c r="CN2809" s="75"/>
      <c r="CO2809" s="75"/>
      <c r="CP2809" s="75"/>
      <c r="CQ2809" s="75"/>
      <c r="CR2809" s="75"/>
      <c r="CS2809" s="75"/>
      <c r="CT2809" s="75"/>
      <c r="CU2809" s="75"/>
      <c r="CV2809" s="75"/>
      <c r="CW2809" s="75"/>
      <c r="CX2809" s="1286"/>
      <c r="CY2809" s="75"/>
      <c r="CZ2809" s="75"/>
      <c r="DA2809" s="75"/>
      <c r="DB2809" s="75"/>
      <c r="DC2809" s="75"/>
      <c r="DD2809" s="75"/>
      <c r="DE2809" s="75"/>
      <c r="DF2809" s="75"/>
      <c r="DG2809" s="1286"/>
      <c r="DH2809" s="75"/>
      <c r="DI2809" s="1286"/>
      <c r="DJ2809" s="75"/>
      <c r="DK2809" s="75"/>
      <c r="DL2809" s="75"/>
      <c r="DM2809" s="75"/>
      <c r="DN2809" s="75"/>
      <c r="DO2809" s="75"/>
      <c r="DP2809" s="75"/>
      <c r="DQ2809" s="75"/>
      <c r="DR2809" s="75"/>
      <c r="DS2809" s="75"/>
      <c r="DT2809" s="75"/>
      <c r="DU2809" s="75"/>
      <c r="DV2809" s="1286"/>
      <c r="DW2809" s="75"/>
      <c r="DX2809" s="75"/>
      <c r="DY2809" s="75"/>
      <c r="DZ2809" s="75"/>
      <c r="EA2809" s="75"/>
      <c r="EB2809" s="75"/>
      <c r="EC2809" s="75"/>
      <c r="ED2809" s="75"/>
      <c r="EE2809" s="75"/>
      <c r="EF2809" s="75"/>
      <c r="EG2809" s="75"/>
      <c r="EH2809" s="75"/>
      <c r="EI2809" s="75"/>
      <c r="EJ2809" s="75"/>
      <c r="EK2809" s="75"/>
      <c r="EL2809" s="75"/>
      <c r="EM2809" s="75"/>
      <c r="EN2809" s="75"/>
      <c r="EO2809" s="75"/>
      <c r="EP2809" s="75"/>
      <c r="EQ2809" s="75"/>
      <c r="ER2809" s="75"/>
      <c r="ES2809" s="75"/>
      <c r="ET2809" s="75"/>
      <c r="EU2809" s="75"/>
      <c r="EV2809" s="75"/>
      <c r="EW2809" s="75"/>
      <c r="EX2809" s="75"/>
      <c r="EY2809" s="75"/>
      <c r="EZ2809" s="75"/>
      <c r="FA2809" s="75"/>
      <c r="FB2809" s="1341"/>
      <c r="FC2809" s="75"/>
      <c r="FD2809" s="75"/>
    </row>
    <row r="2810">
      <c r="A2810" s="1340"/>
      <c r="B2810" s="786"/>
      <c r="C2810" s="1283"/>
      <c r="D2810" s="786"/>
      <c r="E2810" s="786"/>
      <c r="F2810" s="786"/>
      <c r="G2810" s="786"/>
      <c r="H2810" s="786"/>
      <c r="I2810" s="786"/>
      <c r="J2810" s="786"/>
      <c r="K2810" s="786"/>
      <c r="L2810" s="786"/>
      <c r="M2810" s="786"/>
      <c r="N2810" s="1284"/>
      <c r="O2810" s="1284"/>
      <c r="P2810" s="1285"/>
      <c r="Q2810" s="363"/>
      <c r="R2810" s="363"/>
      <c r="S2810" s="75"/>
      <c r="T2810" s="857"/>
      <c r="U2810" s="1209"/>
      <c r="V2810" s="1200"/>
      <c r="W2810" s="1200"/>
      <c r="X2810" s="1200"/>
      <c r="Y2810" s="1201"/>
      <c r="Z2810" s="1200"/>
      <c r="AA2810" s="1200"/>
      <c r="AB2810" s="1200"/>
      <c r="AC2810" s="1202"/>
      <c r="AD2810" s="1216"/>
      <c r="AE2810" s="1204"/>
      <c r="AF2810" s="75"/>
      <c r="AG2810" s="75"/>
      <c r="AH2810" s="75"/>
      <c r="AI2810" s="75"/>
      <c r="AJ2810" s="75"/>
      <c r="AK2810" s="75"/>
      <c r="AL2810" s="75"/>
      <c r="AM2810" s="75"/>
      <c r="AN2810" s="75"/>
      <c r="AO2810" s="75"/>
      <c r="AP2810" s="75"/>
      <c r="AQ2810" s="75"/>
      <c r="AR2810" s="75"/>
      <c r="AS2810" s="1286"/>
      <c r="AT2810" s="75"/>
      <c r="AU2810" s="1286"/>
      <c r="AV2810" s="1286"/>
      <c r="AW2810" s="75"/>
      <c r="AX2810" s="75"/>
      <c r="AY2810" s="1286"/>
      <c r="AZ2810" s="75"/>
      <c r="BA2810" s="75"/>
      <c r="BB2810" s="75"/>
      <c r="BC2810" s="75"/>
      <c r="BD2810" s="75"/>
      <c r="BE2810" s="75"/>
      <c r="BF2810" s="75"/>
      <c r="BG2810" s="75"/>
      <c r="BH2810" s="75"/>
      <c r="BI2810" s="75"/>
      <c r="BJ2810" s="75"/>
      <c r="BK2810" s="75"/>
      <c r="BL2810" s="75"/>
      <c r="BM2810" s="75"/>
      <c r="BN2810" s="75"/>
      <c r="BO2810" s="75"/>
      <c r="BP2810" s="75"/>
      <c r="BQ2810" s="75"/>
      <c r="BR2810" s="75"/>
      <c r="BS2810" s="75"/>
      <c r="BT2810" s="75"/>
      <c r="BU2810" s="75"/>
      <c r="BV2810" s="75"/>
      <c r="BW2810" s="1286"/>
      <c r="BX2810" s="75"/>
      <c r="BY2810" s="75"/>
      <c r="BZ2810" s="75"/>
      <c r="CA2810" s="75"/>
      <c r="CB2810" s="75"/>
      <c r="CC2810" s="1286"/>
      <c r="CD2810" s="75"/>
      <c r="CE2810" s="75"/>
      <c r="CF2810" s="75"/>
      <c r="CG2810" s="75"/>
      <c r="CH2810" s="75"/>
      <c r="CI2810" s="1286"/>
      <c r="CJ2810" s="75"/>
      <c r="CK2810" s="1286"/>
      <c r="CL2810" s="75"/>
      <c r="CM2810" s="75"/>
      <c r="CN2810" s="75"/>
      <c r="CO2810" s="75"/>
      <c r="CP2810" s="75"/>
      <c r="CQ2810" s="75"/>
      <c r="CR2810" s="75"/>
      <c r="CS2810" s="75"/>
      <c r="CT2810" s="75"/>
      <c r="CU2810" s="75"/>
      <c r="CV2810" s="75"/>
      <c r="CW2810" s="75"/>
      <c r="CX2810" s="1286"/>
      <c r="CY2810" s="75"/>
      <c r="CZ2810" s="75"/>
      <c r="DA2810" s="75"/>
      <c r="DB2810" s="75"/>
      <c r="DC2810" s="75"/>
      <c r="DD2810" s="75"/>
      <c r="DE2810" s="75"/>
      <c r="DF2810" s="75"/>
      <c r="DG2810" s="1286"/>
      <c r="DH2810" s="75"/>
      <c r="DI2810" s="1286"/>
      <c r="DJ2810" s="75"/>
      <c r="DK2810" s="75"/>
      <c r="DL2810" s="75"/>
      <c r="DM2810" s="75"/>
      <c r="DN2810" s="75"/>
      <c r="DO2810" s="75"/>
      <c r="DP2810" s="75"/>
      <c r="DQ2810" s="75"/>
      <c r="DR2810" s="75"/>
      <c r="DS2810" s="75"/>
      <c r="DT2810" s="75"/>
      <c r="DU2810" s="75"/>
      <c r="DV2810" s="1286"/>
      <c r="DW2810" s="75"/>
      <c r="DX2810" s="75"/>
      <c r="DY2810" s="75"/>
      <c r="DZ2810" s="75"/>
      <c r="EA2810" s="75"/>
      <c r="EB2810" s="75"/>
      <c r="EC2810" s="75"/>
      <c r="ED2810" s="75"/>
      <c r="EE2810" s="75"/>
      <c r="EF2810" s="75"/>
      <c r="EG2810" s="75"/>
      <c r="EH2810" s="75"/>
      <c r="EI2810" s="75"/>
      <c r="EJ2810" s="75"/>
      <c r="EK2810" s="75"/>
      <c r="EL2810" s="75"/>
      <c r="EM2810" s="75"/>
      <c r="EN2810" s="75"/>
      <c r="EO2810" s="75"/>
      <c r="EP2810" s="75"/>
      <c r="EQ2810" s="75"/>
      <c r="ER2810" s="75"/>
      <c r="ES2810" s="75"/>
      <c r="ET2810" s="75"/>
      <c r="EU2810" s="75"/>
      <c r="EV2810" s="75"/>
      <c r="EW2810" s="75"/>
      <c r="EX2810" s="75"/>
      <c r="EY2810" s="75"/>
      <c r="EZ2810" s="75"/>
      <c r="FA2810" s="75"/>
      <c r="FB2810" s="1341"/>
      <c r="FC2810" s="75"/>
      <c r="FD2810" s="75"/>
    </row>
    <row r="2811">
      <c r="A2811" s="1340"/>
      <c r="B2811" s="786"/>
      <c r="C2811" s="1283"/>
      <c r="D2811" s="786"/>
      <c r="E2811" s="786"/>
      <c r="F2811" s="786"/>
      <c r="G2811" s="786"/>
      <c r="H2811" s="786"/>
      <c r="I2811" s="786"/>
      <c r="J2811" s="786"/>
      <c r="K2811" s="786"/>
      <c r="L2811" s="786"/>
      <c r="M2811" s="786"/>
      <c r="N2811" s="1284"/>
      <c r="O2811" s="1284"/>
      <c r="P2811" s="1285"/>
      <c r="Q2811" s="363"/>
      <c r="R2811" s="363"/>
      <c r="S2811" s="75"/>
      <c r="T2811" s="857"/>
      <c r="U2811" s="1209"/>
      <c r="V2811" s="1200"/>
      <c r="W2811" s="1200"/>
      <c r="X2811" s="1200"/>
      <c r="Y2811" s="1201"/>
      <c r="Z2811" s="1200"/>
      <c r="AA2811" s="1200"/>
      <c r="AB2811" s="1200"/>
      <c r="AC2811" s="1202"/>
      <c r="AD2811" s="1216"/>
      <c r="AE2811" s="1204"/>
      <c r="AF2811" s="75"/>
      <c r="AG2811" s="75"/>
      <c r="AH2811" s="75"/>
      <c r="AI2811" s="75"/>
      <c r="AJ2811" s="75"/>
      <c r="AK2811" s="75"/>
      <c r="AL2811" s="75"/>
      <c r="AM2811" s="75"/>
      <c r="AN2811" s="75"/>
      <c r="AO2811" s="75"/>
      <c r="AP2811" s="75"/>
      <c r="AQ2811" s="75"/>
      <c r="AR2811" s="75"/>
      <c r="AS2811" s="1286"/>
      <c r="AT2811" s="75"/>
      <c r="AU2811" s="1286"/>
      <c r="AV2811" s="1286"/>
      <c r="AW2811" s="75"/>
      <c r="AX2811" s="75"/>
      <c r="AY2811" s="1286"/>
      <c r="AZ2811" s="75"/>
      <c r="BA2811" s="75"/>
      <c r="BB2811" s="75"/>
      <c r="BC2811" s="75"/>
      <c r="BD2811" s="75"/>
      <c r="BE2811" s="75"/>
      <c r="BF2811" s="75"/>
      <c r="BG2811" s="75"/>
      <c r="BH2811" s="75"/>
      <c r="BI2811" s="75"/>
      <c r="BJ2811" s="75"/>
      <c r="BK2811" s="75"/>
      <c r="BL2811" s="75"/>
      <c r="BM2811" s="75"/>
      <c r="BN2811" s="75"/>
      <c r="BO2811" s="75"/>
      <c r="BP2811" s="75"/>
      <c r="BQ2811" s="75"/>
      <c r="BR2811" s="75"/>
      <c r="BS2811" s="75"/>
      <c r="BT2811" s="75"/>
      <c r="BU2811" s="75"/>
      <c r="BV2811" s="75"/>
      <c r="BW2811" s="1286"/>
      <c r="BX2811" s="75"/>
      <c r="BY2811" s="75"/>
      <c r="BZ2811" s="75"/>
      <c r="CA2811" s="75"/>
      <c r="CB2811" s="75"/>
      <c r="CC2811" s="1286"/>
      <c r="CD2811" s="75"/>
      <c r="CE2811" s="75"/>
      <c r="CF2811" s="75"/>
      <c r="CG2811" s="75"/>
      <c r="CH2811" s="75"/>
      <c r="CI2811" s="1286"/>
      <c r="CJ2811" s="75"/>
      <c r="CK2811" s="1286"/>
      <c r="CL2811" s="75"/>
      <c r="CM2811" s="75"/>
      <c r="CN2811" s="75"/>
      <c r="CO2811" s="75"/>
      <c r="CP2811" s="75"/>
      <c r="CQ2811" s="75"/>
      <c r="CR2811" s="75"/>
      <c r="CS2811" s="75"/>
      <c r="CT2811" s="75"/>
      <c r="CU2811" s="75"/>
      <c r="CV2811" s="75"/>
      <c r="CW2811" s="75"/>
      <c r="CX2811" s="1286"/>
      <c r="CY2811" s="75"/>
      <c r="CZ2811" s="75"/>
      <c r="DA2811" s="75"/>
      <c r="DB2811" s="75"/>
      <c r="DC2811" s="75"/>
      <c r="DD2811" s="75"/>
      <c r="DE2811" s="75"/>
      <c r="DF2811" s="75"/>
      <c r="DG2811" s="1286"/>
      <c r="DH2811" s="75"/>
      <c r="DI2811" s="1286"/>
      <c r="DJ2811" s="75"/>
      <c r="DK2811" s="75"/>
      <c r="DL2811" s="75"/>
      <c r="DM2811" s="75"/>
      <c r="DN2811" s="75"/>
      <c r="DO2811" s="75"/>
      <c r="DP2811" s="75"/>
      <c r="DQ2811" s="75"/>
      <c r="DR2811" s="75"/>
      <c r="DS2811" s="75"/>
      <c r="DT2811" s="75"/>
      <c r="DU2811" s="75"/>
      <c r="DV2811" s="1286"/>
      <c r="DW2811" s="75"/>
      <c r="DX2811" s="75"/>
      <c r="DY2811" s="75"/>
      <c r="DZ2811" s="75"/>
      <c r="EA2811" s="75"/>
      <c r="EB2811" s="75"/>
      <c r="EC2811" s="75"/>
      <c r="ED2811" s="75"/>
      <c r="EE2811" s="75"/>
      <c r="EF2811" s="75"/>
      <c r="EG2811" s="75"/>
      <c r="EH2811" s="75"/>
      <c r="EI2811" s="75"/>
      <c r="EJ2811" s="75"/>
      <c r="EK2811" s="75"/>
      <c r="EL2811" s="75"/>
      <c r="EM2811" s="75"/>
      <c r="EN2811" s="75"/>
      <c r="EO2811" s="75"/>
      <c r="EP2811" s="75"/>
      <c r="EQ2811" s="75"/>
      <c r="ER2811" s="75"/>
      <c r="ES2811" s="75"/>
      <c r="ET2811" s="75"/>
      <c r="EU2811" s="75"/>
      <c r="EV2811" s="75"/>
      <c r="EW2811" s="75"/>
      <c r="EX2811" s="75"/>
      <c r="EY2811" s="75"/>
      <c r="EZ2811" s="75"/>
      <c r="FA2811" s="75"/>
      <c r="FB2811" s="1341"/>
      <c r="FC2811" s="75"/>
      <c r="FD2811" s="75"/>
    </row>
    <row r="2812">
      <c r="A2812" s="1340"/>
      <c r="B2812" s="786"/>
      <c r="C2812" s="1283"/>
      <c r="D2812" s="786"/>
      <c r="E2812" s="786"/>
      <c r="F2812" s="786"/>
      <c r="G2812" s="786"/>
      <c r="H2812" s="786"/>
      <c r="I2812" s="786"/>
      <c r="J2812" s="786"/>
      <c r="K2812" s="786"/>
      <c r="L2812" s="786"/>
      <c r="M2812" s="786"/>
      <c r="N2812" s="1284"/>
      <c r="O2812" s="1284"/>
      <c r="P2812" s="1285"/>
      <c r="Q2812" s="363"/>
      <c r="R2812" s="363"/>
      <c r="S2812" s="75"/>
      <c r="T2812" s="857"/>
      <c r="U2812" s="1209"/>
      <c r="V2812" s="1200"/>
      <c r="W2812" s="1200"/>
      <c r="X2812" s="1200"/>
      <c r="Y2812" s="1201"/>
      <c r="Z2812" s="1200"/>
      <c r="AA2812" s="1200"/>
      <c r="AB2812" s="1200"/>
      <c r="AC2812" s="1202"/>
      <c r="AD2812" s="1216"/>
      <c r="AE2812" s="1204"/>
      <c r="AF2812" s="75"/>
      <c r="AG2812" s="75"/>
      <c r="AH2812" s="75"/>
      <c r="AI2812" s="75"/>
      <c r="AJ2812" s="75"/>
      <c r="AK2812" s="75"/>
      <c r="AL2812" s="75"/>
      <c r="AM2812" s="75"/>
      <c r="AN2812" s="75"/>
      <c r="AO2812" s="75"/>
      <c r="AP2812" s="75"/>
      <c r="AQ2812" s="75"/>
      <c r="AR2812" s="75"/>
      <c r="AS2812" s="1286"/>
      <c r="AT2812" s="75"/>
      <c r="AU2812" s="1286"/>
      <c r="AV2812" s="1286"/>
      <c r="AW2812" s="75"/>
      <c r="AX2812" s="75"/>
      <c r="AY2812" s="1286"/>
      <c r="AZ2812" s="75"/>
      <c r="BA2812" s="75"/>
      <c r="BB2812" s="75"/>
      <c r="BC2812" s="75"/>
      <c r="BD2812" s="75"/>
      <c r="BE2812" s="75"/>
      <c r="BF2812" s="75"/>
      <c r="BG2812" s="75"/>
      <c r="BH2812" s="75"/>
      <c r="BI2812" s="75"/>
      <c r="BJ2812" s="75"/>
      <c r="BK2812" s="75"/>
      <c r="BL2812" s="75"/>
      <c r="BM2812" s="75"/>
      <c r="BN2812" s="75"/>
      <c r="BO2812" s="75"/>
      <c r="BP2812" s="75"/>
      <c r="BQ2812" s="75"/>
      <c r="BR2812" s="75"/>
      <c r="BS2812" s="75"/>
      <c r="BT2812" s="75"/>
      <c r="BU2812" s="75"/>
      <c r="BV2812" s="75"/>
      <c r="BW2812" s="1286"/>
      <c r="BX2812" s="75"/>
      <c r="BY2812" s="75"/>
      <c r="BZ2812" s="75"/>
      <c r="CA2812" s="75"/>
      <c r="CB2812" s="75"/>
      <c r="CC2812" s="1286"/>
      <c r="CD2812" s="75"/>
      <c r="CE2812" s="75"/>
      <c r="CF2812" s="75"/>
      <c r="CG2812" s="75"/>
      <c r="CH2812" s="75"/>
      <c r="CI2812" s="1286"/>
      <c r="CJ2812" s="75"/>
      <c r="CK2812" s="1286"/>
      <c r="CL2812" s="75"/>
      <c r="CM2812" s="75"/>
      <c r="CN2812" s="75"/>
      <c r="CO2812" s="75"/>
      <c r="CP2812" s="75"/>
      <c r="CQ2812" s="75"/>
      <c r="CR2812" s="75"/>
      <c r="CS2812" s="75"/>
      <c r="CT2812" s="75"/>
      <c r="CU2812" s="75"/>
      <c r="CV2812" s="75"/>
      <c r="CW2812" s="75"/>
      <c r="CX2812" s="1286"/>
      <c r="CY2812" s="75"/>
      <c r="CZ2812" s="75"/>
      <c r="DA2812" s="75"/>
      <c r="DB2812" s="75"/>
      <c r="DC2812" s="75"/>
      <c r="DD2812" s="75"/>
      <c r="DE2812" s="75"/>
      <c r="DF2812" s="75"/>
      <c r="DG2812" s="1286"/>
      <c r="DH2812" s="75"/>
      <c r="DI2812" s="1286"/>
      <c r="DJ2812" s="75"/>
      <c r="DK2812" s="75"/>
      <c r="DL2812" s="75"/>
      <c r="DM2812" s="75"/>
      <c r="DN2812" s="75"/>
      <c r="DO2812" s="75"/>
      <c r="DP2812" s="75"/>
      <c r="DQ2812" s="75"/>
      <c r="DR2812" s="75"/>
      <c r="DS2812" s="75"/>
      <c r="DT2812" s="75"/>
      <c r="DU2812" s="75"/>
      <c r="DV2812" s="1286"/>
      <c r="DW2812" s="75"/>
      <c r="DX2812" s="75"/>
      <c r="DY2812" s="75"/>
      <c r="DZ2812" s="75"/>
      <c r="EA2812" s="75"/>
      <c r="EB2812" s="75"/>
      <c r="EC2812" s="75"/>
      <c r="ED2812" s="75"/>
      <c r="EE2812" s="75"/>
      <c r="EF2812" s="75"/>
      <c r="EG2812" s="75"/>
      <c r="EH2812" s="75"/>
      <c r="EI2812" s="75"/>
      <c r="EJ2812" s="75"/>
      <c r="EK2812" s="75"/>
      <c r="EL2812" s="75"/>
      <c r="EM2812" s="75"/>
      <c r="EN2812" s="75"/>
      <c r="EO2812" s="75"/>
      <c r="EP2812" s="75"/>
      <c r="EQ2812" s="75"/>
      <c r="ER2812" s="75"/>
      <c r="ES2812" s="75"/>
      <c r="ET2812" s="75"/>
      <c r="EU2812" s="75"/>
      <c r="EV2812" s="75"/>
      <c r="EW2812" s="75"/>
      <c r="EX2812" s="75"/>
      <c r="EY2812" s="75"/>
      <c r="EZ2812" s="75"/>
      <c r="FA2812" s="75"/>
      <c r="FB2812" s="1341"/>
      <c r="FC2812" s="75"/>
      <c r="FD2812" s="75"/>
    </row>
    <row r="2813">
      <c r="A2813" s="1340"/>
      <c r="B2813" s="786"/>
      <c r="C2813" s="1283"/>
      <c r="D2813" s="786"/>
      <c r="E2813" s="786"/>
      <c r="F2813" s="786"/>
      <c r="G2813" s="786"/>
      <c r="H2813" s="786"/>
      <c r="I2813" s="786"/>
      <c r="J2813" s="786"/>
      <c r="K2813" s="786"/>
      <c r="L2813" s="786"/>
      <c r="M2813" s="786"/>
      <c r="N2813" s="1284"/>
      <c r="O2813" s="1284"/>
      <c r="P2813" s="1285"/>
      <c r="Q2813" s="363"/>
      <c r="R2813" s="363"/>
      <c r="S2813" s="75"/>
      <c r="T2813" s="857"/>
      <c r="U2813" s="1209"/>
      <c r="V2813" s="1200"/>
      <c r="W2813" s="1200"/>
      <c r="X2813" s="1200"/>
      <c r="Y2813" s="1201"/>
      <c r="Z2813" s="1200"/>
      <c r="AA2813" s="1200"/>
      <c r="AB2813" s="1200"/>
      <c r="AC2813" s="1202"/>
      <c r="AD2813" s="1216"/>
      <c r="AE2813" s="1204"/>
      <c r="AF2813" s="75"/>
      <c r="AG2813" s="75"/>
      <c r="AH2813" s="75"/>
      <c r="AI2813" s="75"/>
      <c r="AJ2813" s="75"/>
      <c r="AK2813" s="75"/>
      <c r="AL2813" s="75"/>
      <c r="AM2813" s="75"/>
      <c r="AN2813" s="75"/>
      <c r="AO2813" s="75"/>
      <c r="AP2813" s="75"/>
      <c r="AQ2813" s="75"/>
      <c r="AR2813" s="75"/>
      <c r="AS2813" s="1286"/>
      <c r="AT2813" s="75"/>
      <c r="AU2813" s="1286"/>
      <c r="AV2813" s="1286"/>
      <c r="AW2813" s="75"/>
      <c r="AX2813" s="75"/>
      <c r="AY2813" s="1286"/>
      <c r="AZ2813" s="75"/>
      <c r="BA2813" s="75"/>
      <c r="BB2813" s="75"/>
      <c r="BC2813" s="75"/>
      <c r="BD2813" s="75"/>
      <c r="BE2813" s="75"/>
      <c r="BF2813" s="75"/>
      <c r="BG2813" s="75"/>
      <c r="BH2813" s="75"/>
      <c r="BI2813" s="75"/>
      <c r="BJ2813" s="75"/>
      <c r="BK2813" s="75"/>
      <c r="BL2813" s="75"/>
      <c r="BM2813" s="75"/>
      <c r="BN2813" s="75"/>
      <c r="BO2813" s="75"/>
      <c r="BP2813" s="75"/>
      <c r="BQ2813" s="75"/>
      <c r="BR2813" s="75"/>
      <c r="BS2813" s="75"/>
      <c r="BT2813" s="75"/>
      <c r="BU2813" s="75"/>
      <c r="BV2813" s="75"/>
      <c r="BW2813" s="1286"/>
      <c r="BX2813" s="75"/>
      <c r="BY2813" s="75"/>
      <c r="BZ2813" s="75"/>
      <c r="CA2813" s="75"/>
      <c r="CB2813" s="75"/>
      <c r="CC2813" s="1286"/>
      <c r="CD2813" s="75"/>
      <c r="CE2813" s="75"/>
      <c r="CF2813" s="75"/>
      <c r="CG2813" s="75"/>
      <c r="CH2813" s="75"/>
      <c r="CI2813" s="1286"/>
      <c r="CJ2813" s="75"/>
      <c r="CK2813" s="1286"/>
      <c r="CL2813" s="75"/>
      <c r="CM2813" s="75"/>
      <c r="CN2813" s="75"/>
      <c r="CO2813" s="75"/>
      <c r="CP2813" s="75"/>
      <c r="CQ2813" s="75"/>
      <c r="CR2813" s="75"/>
      <c r="CS2813" s="75"/>
      <c r="CT2813" s="75"/>
      <c r="CU2813" s="75"/>
      <c r="CV2813" s="75"/>
      <c r="CW2813" s="75"/>
      <c r="CX2813" s="1286"/>
      <c r="CY2813" s="75"/>
      <c r="CZ2813" s="75"/>
      <c r="DA2813" s="75"/>
      <c r="DB2813" s="75"/>
      <c r="DC2813" s="75"/>
      <c r="DD2813" s="75"/>
      <c r="DE2813" s="75"/>
      <c r="DF2813" s="75"/>
      <c r="DG2813" s="1286"/>
      <c r="DH2813" s="75"/>
      <c r="DI2813" s="1286"/>
      <c r="DJ2813" s="75"/>
      <c r="DK2813" s="75"/>
      <c r="DL2813" s="75"/>
      <c r="DM2813" s="75"/>
      <c r="DN2813" s="75"/>
      <c r="DO2813" s="75"/>
      <c r="DP2813" s="75"/>
      <c r="DQ2813" s="75"/>
      <c r="DR2813" s="75"/>
      <c r="DS2813" s="75"/>
      <c r="DT2813" s="75"/>
      <c r="DU2813" s="75"/>
      <c r="DV2813" s="1286"/>
      <c r="DW2813" s="75"/>
      <c r="DX2813" s="75"/>
      <c r="DY2813" s="75"/>
      <c r="DZ2813" s="75"/>
      <c r="EA2813" s="75"/>
      <c r="EB2813" s="75"/>
      <c r="EC2813" s="75"/>
      <c r="ED2813" s="75"/>
      <c r="EE2813" s="75"/>
      <c r="EF2813" s="75"/>
      <c r="EG2813" s="75"/>
      <c r="EH2813" s="75"/>
      <c r="EI2813" s="75"/>
      <c r="EJ2813" s="75"/>
      <c r="EK2813" s="75"/>
      <c r="EL2813" s="75"/>
      <c r="EM2813" s="75"/>
      <c r="EN2813" s="75"/>
      <c r="EO2813" s="75"/>
      <c r="EP2813" s="75"/>
      <c r="EQ2813" s="75"/>
      <c r="ER2813" s="75"/>
      <c r="ES2813" s="75"/>
      <c r="ET2813" s="75"/>
      <c r="EU2813" s="75"/>
      <c r="EV2813" s="75"/>
      <c r="EW2813" s="75"/>
      <c r="EX2813" s="75"/>
      <c r="EY2813" s="75"/>
      <c r="EZ2813" s="75"/>
      <c r="FA2813" s="75"/>
      <c r="FB2813" s="1341"/>
      <c r="FC2813" s="75"/>
      <c r="FD2813" s="75"/>
    </row>
    <row r="2814">
      <c r="A2814" s="1340"/>
      <c r="B2814" s="786"/>
      <c r="C2814" s="1283"/>
      <c r="D2814" s="786"/>
      <c r="E2814" s="786"/>
      <c r="F2814" s="786"/>
      <c r="G2814" s="786"/>
      <c r="H2814" s="786"/>
      <c r="I2814" s="786"/>
      <c r="J2814" s="786"/>
      <c r="K2814" s="786"/>
      <c r="L2814" s="786"/>
      <c r="M2814" s="786"/>
      <c r="N2814" s="1284"/>
      <c r="O2814" s="1284"/>
      <c r="P2814" s="1285"/>
      <c r="Q2814" s="363"/>
      <c r="R2814" s="363"/>
      <c r="S2814" s="75"/>
      <c r="T2814" s="857"/>
      <c r="U2814" s="1209"/>
      <c r="V2814" s="1200"/>
      <c r="W2814" s="1200"/>
      <c r="X2814" s="1200"/>
      <c r="Y2814" s="1201"/>
      <c r="Z2814" s="1200"/>
      <c r="AA2814" s="1200"/>
      <c r="AB2814" s="1200"/>
      <c r="AC2814" s="1202"/>
      <c r="AD2814" s="1216"/>
      <c r="AE2814" s="1204"/>
      <c r="AF2814" s="75"/>
      <c r="AG2814" s="75"/>
      <c r="AH2814" s="75"/>
      <c r="AI2814" s="75"/>
      <c r="AJ2814" s="75"/>
      <c r="AK2814" s="75"/>
      <c r="AL2814" s="75"/>
      <c r="AM2814" s="75"/>
      <c r="AN2814" s="75"/>
      <c r="AO2814" s="75"/>
      <c r="AP2814" s="75"/>
      <c r="AQ2814" s="75"/>
      <c r="AR2814" s="75"/>
      <c r="AS2814" s="1286"/>
      <c r="AT2814" s="75"/>
      <c r="AU2814" s="1286"/>
      <c r="AV2814" s="1286"/>
      <c r="AW2814" s="75"/>
      <c r="AX2814" s="75"/>
      <c r="AY2814" s="1286"/>
      <c r="AZ2814" s="75"/>
      <c r="BA2814" s="75"/>
      <c r="BB2814" s="75"/>
      <c r="BC2814" s="75"/>
      <c r="BD2814" s="75"/>
      <c r="BE2814" s="75"/>
      <c r="BF2814" s="75"/>
      <c r="BG2814" s="75"/>
      <c r="BH2814" s="75"/>
      <c r="BI2814" s="75"/>
      <c r="BJ2814" s="75"/>
      <c r="BK2814" s="75"/>
      <c r="BL2814" s="75"/>
      <c r="BM2814" s="75"/>
      <c r="BN2814" s="75"/>
      <c r="BO2814" s="75"/>
      <c r="BP2814" s="75"/>
      <c r="BQ2814" s="75"/>
      <c r="BR2814" s="75"/>
      <c r="BS2814" s="75"/>
      <c r="BT2814" s="75"/>
      <c r="BU2814" s="75"/>
      <c r="BV2814" s="75"/>
      <c r="BW2814" s="1286"/>
      <c r="BX2814" s="75"/>
      <c r="BY2814" s="75"/>
      <c r="BZ2814" s="75"/>
      <c r="CA2814" s="75"/>
      <c r="CB2814" s="75"/>
      <c r="CC2814" s="1286"/>
      <c r="CD2814" s="75"/>
      <c r="CE2814" s="75"/>
      <c r="CF2814" s="75"/>
      <c r="CG2814" s="75"/>
      <c r="CH2814" s="75"/>
      <c r="CI2814" s="1286"/>
      <c r="CJ2814" s="75"/>
      <c r="CK2814" s="1286"/>
      <c r="CL2814" s="75"/>
      <c r="CM2814" s="75"/>
      <c r="CN2814" s="75"/>
      <c r="CO2814" s="75"/>
      <c r="CP2814" s="75"/>
      <c r="CQ2814" s="75"/>
      <c r="CR2814" s="75"/>
      <c r="CS2814" s="75"/>
      <c r="CT2814" s="75"/>
      <c r="CU2814" s="75"/>
      <c r="CV2814" s="75"/>
      <c r="CW2814" s="75"/>
      <c r="CX2814" s="1286"/>
      <c r="CY2814" s="75"/>
      <c r="CZ2814" s="75"/>
      <c r="DA2814" s="75"/>
      <c r="DB2814" s="75"/>
      <c r="DC2814" s="75"/>
      <c r="DD2814" s="75"/>
      <c r="DE2814" s="75"/>
      <c r="DF2814" s="75"/>
      <c r="DG2814" s="1286"/>
      <c r="DH2814" s="75"/>
      <c r="DI2814" s="1286"/>
      <c r="DJ2814" s="75"/>
      <c r="DK2814" s="75"/>
      <c r="DL2814" s="75"/>
      <c r="DM2814" s="75"/>
      <c r="DN2814" s="75"/>
      <c r="DO2814" s="75"/>
      <c r="DP2814" s="75"/>
      <c r="DQ2814" s="75"/>
      <c r="DR2814" s="75"/>
      <c r="DS2814" s="75"/>
      <c r="DT2814" s="75"/>
      <c r="DU2814" s="75"/>
      <c r="DV2814" s="1286"/>
      <c r="DW2814" s="75"/>
      <c r="DX2814" s="75"/>
      <c r="DY2814" s="75"/>
      <c r="DZ2814" s="75"/>
      <c r="EA2814" s="75"/>
      <c r="EB2814" s="75"/>
      <c r="EC2814" s="75"/>
      <c r="ED2814" s="75"/>
      <c r="EE2814" s="75"/>
      <c r="EF2814" s="75"/>
      <c r="EG2814" s="75"/>
      <c r="EH2814" s="75"/>
      <c r="EI2814" s="75"/>
      <c r="EJ2814" s="75"/>
      <c r="EK2814" s="75"/>
      <c r="EL2814" s="75"/>
      <c r="EM2814" s="75"/>
      <c r="EN2814" s="75"/>
      <c r="EO2814" s="75"/>
      <c r="EP2814" s="75"/>
      <c r="EQ2814" s="75"/>
      <c r="ER2814" s="75"/>
      <c r="ES2814" s="75"/>
      <c r="ET2814" s="75"/>
      <c r="EU2814" s="75"/>
      <c r="EV2814" s="75"/>
      <c r="EW2814" s="75"/>
      <c r="EX2814" s="75"/>
      <c r="EY2814" s="75"/>
      <c r="EZ2814" s="75"/>
      <c r="FA2814" s="75"/>
      <c r="FB2814" s="1341"/>
      <c r="FC2814" s="75"/>
      <c r="FD2814" s="75"/>
    </row>
    <row r="2815">
      <c r="A2815" s="1340"/>
      <c r="B2815" s="786"/>
      <c r="C2815" s="1283"/>
      <c r="D2815" s="786"/>
      <c r="E2815" s="786"/>
      <c r="F2815" s="786"/>
      <c r="G2815" s="786"/>
      <c r="H2815" s="786"/>
      <c r="I2815" s="786"/>
      <c r="J2815" s="786"/>
      <c r="K2815" s="786"/>
      <c r="L2815" s="786"/>
      <c r="M2815" s="786"/>
      <c r="N2815" s="1284"/>
      <c r="O2815" s="1284"/>
      <c r="P2815" s="1285"/>
      <c r="Q2815" s="363"/>
      <c r="R2815" s="363"/>
      <c r="S2815" s="75"/>
      <c r="T2815" s="857"/>
      <c r="U2815" s="1209"/>
      <c r="V2815" s="1200"/>
      <c r="W2815" s="1200"/>
      <c r="X2815" s="1200"/>
      <c r="Y2815" s="1201"/>
      <c r="Z2815" s="1200"/>
      <c r="AA2815" s="1200"/>
      <c r="AB2815" s="1200"/>
      <c r="AC2815" s="1202"/>
      <c r="AD2815" s="1216"/>
      <c r="AE2815" s="1204"/>
      <c r="AF2815" s="75"/>
      <c r="AG2815" s="75"/>
      <c r="AH2815" s="75"/>
      <c r="AI2815" s="75"/>
      <c r="AJ2815" s="75"/>
      <c r="AK2815" s="75"/>
      <c r="AL2815" s="75"/>
      <c r="AM2815" s="75"/>
      <c r="AN2815" s="75"/>
      <c r="AO2815" s="75"/>
      <c r="AP2815" s="75"/>
      <c r="AQ2815" s="75"/>
      <c r="AR2815" s="75"/>
      <c r="AS2815" s="1286"/>
      <c r="AT2815" s="75"/>
      <c r="AU2815" s="1286"/>
      <c r="AV2815" s="1286"/>
      <c r="AW2815" s="75"/>
      <c r="AX2815" s="75"/>
      <c r="AY2815" s="1286"/>
      <c r="AZ2815" s="75"/>
      <c r="BA2815" s="75"/>
      <c r="BB2815" s="75"/>
      <c r="BC2815" s="75"/>
      <c r="BD2815" s="75"/>
      <c r="BE2815" s="75"/>
      <c r="BF2815" s="75"/>
      <c r="BG2815" s="75"/>
      <c r="BH2815" s="75"/>
      <c r="BI2815" s="75"/>
      <c r="BJ2815" s="75"/>
      <c r="BK2815" s="75"/>
      <c r="BL2815" s="75"/>
      <c r="BM2815" s="75"/>
      <c r="BN2815" s="75"/>
      <c r="BO2815" s="75"/>
      <c r="BP2815" s="75"/>
      <c r="BQ2815" s="75"/>
      <c r="BR2815" s="75"/>
      <c r="BS2815" s="75"/>
      <c r="BT2815" s="75"/>
      <c r="BU2815" s="75"/>
      <c r="BV2815" s="75"/>
      <c r="BW2815" s="1286"/>
      <c r="BX2815" s="75"/>
      <c r="BY2815" s="75"/>
      <c r="BZ2815" s="75"/>
      <c r="CA2815" s="75"/>
      <c r="CB2815" s="75"/>
      <c r="CC2815" s="1286"/>
      <c r="CD2815" s="75"/>
      <c r="CE2815" s="75"/>
      <c r="CF2815" s="75"/>
      <c r="CG2815" s="75"/>
      <c r="CH2815" s="75"/>
      <c r="CI2815" s="1286"/>
      <c r="CJ2815" s="75"/>
      <c r="CK2815" s="1286"/>
      <c r="CL2815" s="75"/>
      <c r="CM2815" s="75"/>
      <c r="CN2815" s="75"/>
      <c r="CO2815" s="75"/>
      <c r="CP2815" s="75"/>
      <c r="CQ2815" s="75"/>
      <c r="CR2815" s="75"/>
      <c r="CS2815" s="75"/>
      <c r="CT2815" s="75"/>
      <c r="CU2815" s="75"/>
      <c r="CV2815" s="75"/>
      <c r="CW2815" s="75"/>
      <c r="CX2815" s="1286"/>
      <c r="CY2815" s="75"/>
      <c r="CZ2815" s="75"/>
      <c r="DA2815" s="75"/>
      <c r="DB2815" s="75"/>
      <c r="DC2815" s="75"/>
      <c r="DD2815" s="75"/>
      <c r="DE2815" s="75"/>
      <c r="DF2815" s="75"/>
      <c r="DG2815" s="1286"/>
      <c r="DH2815" s="75"/>
      <c r="DI2815" s="1286"/>
      <c r="DJ2815" s="75"/>
      <c r="DK2815" s="75"/>
      <c r="DL2815" s="75"/>
      <c r="DM2815" s="75"/>
      <c r="DN2815" s="75"/>
      <c r="DO2815" s="75"/>
      <c r="DP2815" s="75"/>
      <c r="DQ2815" s="75"/>
      <c r="DR2815" s="75"/>
      <c r="DS2815" s="75"/>
      <c r="DT2815" s="75"/>
      <c r="DU2815" s="75"/>
      <c r="DV2815" s="1286"/>
      <c r="DW2815" s="75"/>
      <c r="DX2815" s="75"/>
      <c r="DY2815" s="75"/>
      <c r="DZ2815" s="75"/>
      <c r="EA2815" s="75"/>
      <c r="EB2815" s="75"/>
      <c r="EC2815" s="75"/>
      <c r="ED2815" s="75"/>
      <c r="EE2815" s="75"/>
      <c r="EF2815" s="75"/>
      <c r="EG2815" s="75"/>
      <c r="EH2815" s="75"/>
      <c r="EI2815" s="75"/>
      <c r="EJ2815" s="75"/>
      <c r="EK2815" s="75"/>
      <c r="EL2815" s="75"/>
      <c r="EM2815" s="75"/>
      <c r="EN2815" s="75"/>
      <c r="EO2815" s="75"/>
      <c r="EP2815" s="75"/>
      <c r="EQ2815" s="75"/>
      <c r="ER2815" s="75"/>
      <c r="ES2815" s="75"/>
      <c r="ET2815" s="75"/>
      <c r="EU2815" s="75"/>
      <c r="EV2815" s="75"/>
      <c r="EW2815" s="75"/>
      <c r="EX2815" s="75"/>
      <c r="EY2815" s="75"/>
      <c r="EZ2815" s="75"/>
      <c r="FA2815" s="75"/>
      <c r="FB2815" s="1341"/>
      <c r="FC2815" s="75"/>
      <c r="FD2815" s="75"/>
    </row>
    <row r="2816">
      <c r="A2816" s="1340"/>
      <c r="B2816" s="786"/>
      <c r="C2816" s="1283"/>
      <c r="D2816" s="786"/>
      <c r="E2816" s="786"/>
      <c r="F2816" s="786"/>
      <c r="G2816" s="786"/>
      <c r="H2816" s="786"/>
      <c r="I2816" s="786"/>
      <c r="J2816" s="786"/>
      <c r="K2816" s="786"/>
      <c r="L2816" s="786"/>
      <c r="M2816" s="786"/>
      <c r="N2816" s="1284"/>
      <c r="O2816" s="1284"/>
      <c r="P2816" s="1285"/>
      <c r="Q2816" s="363"/>
      <c r="R2816" s="363"/>
      <c r="S2816" s="75"/>
      <c r="T2816" s="857"/>
      <c r="U2816" s="1209"/>
      <c r="V2816" s="1200"/>
      <c r="W2816" s="1200"/>
      <c r="X2816" s="1200"/>
      <c r="Y2816" s="1201"/>
      <c r="Z2816" s="1200"/>
      <c r="AA2816" s="1200"/>
      <c r="AB2816" s="1200"/>
      <c r="AC2816" s="1202"/>
      <c r="AD2816" s="1216"/>
      <c r="AE2816" s="1204"/>
      <c r="AF2816" s="75"/>
      <c r="AG2816" s="75"/>
      <c r="AH2816" s="75"/>
      <c r="AI2816" s="75"/>
      <c r="AJ2816" s="75"/>
      <c r="AK2816" s="75"/>
      <c r="AL2816" s="75"/>
      <c r="AM2816" s="75"/>
      <c r="AN2816" s="75"/>
      <c r="AO2816" s="75"/>
      <c r="AP2816" s="75"/>
      <c r="AQ2816" s="75"/>
      <c r="AR2816" s="75"/>
      <c r="AS2816" s="1286"/>
      <c r="AT2816" s="75"/>
      <c r="AU2816" s="1286"/>
      <c r="AV2816" s="1286"/>
      <c r="AW2816" s="75"/>
      <c r="AX2816" s="75"/>
      <c r="AY2816" s="1286"/>
      <c r="AZ2816" s="75"/>
      <c r="BA2816" s="75"/>
      <c r="BB2816" s="75"/>
      <c r="BC2816" s="75"/>
      <c r="BD2816" s="75"/>
      <c r="BE2816" s="75"/>
      <c r="BF2816" s="75"/>
      <c r="BG2816" s="75"/>
      <c r="BH2816" s="75"/>
      <c r="BI2816" s="75"/>
      <c r="BJ2816" s="75"/>
      <c r="BK2816" s="75"/>
      <c r="BL2816" s="75"/>
      <c r="BM2816" s="75"/>
      <c r="BN2816" s="75"/>
      <c r="BO2816" s="75"/>
      <c r="BP2816" s="75"/>
      <c r="BQ2816" s="75"/>
      <c r="BR2816" s="75"/>
      <c r="BS2816" s="75"/>
      <c r="BT2816" s="75"/>
      <c r="BU2816" s="75"/>
      <c r="BV2816" s="75"/>
      <c r="BW2816" s="1286"/>
      <c r="BX2816" s="75"/>
      <c r="BY2816" s="75"/>
      <c r="BZ2816" s="75"/>
      <c r="CA2816" s="75"/>
      <c r="CB2816" s="75"/>
      <c r="CC2816" s="1286"/>
      <c r="CD2816" s="75"/>
      <c r="CE2816" s="75"/>
      <c r="CF2816" s="75"/>
      <c r="CG2816" s="75"/>
      <c r="CH2816" s="75"/>
      <c r="CI2816" s="1286"/>
      <c r="CJ2816" s="75"/>
      <c r="CK2816" s="1286"/>
      <c r="CL2816" s="75"/>
      <c r="CM2816" s="75"/>
      <c r="CN2816" s="75"/>
      <c r="CO2816" s="75"/>
      <c r="CP2816" s="75"/>
      <c r="CQ2816" s="75"/>
      <c r="CR2816" s="75"/>
      <c r="CS2816" s="75"/>
      <c r="CT2816" s="75"/>
      <c r="CU2816" s="75"/>
      <c r="CV2816" s="75"/>
      <c r="CW2816" s="75"/>
      <c r="CX2816" s="1286"/>
      <c r="CY2816" s="75"/>
      <c r="CZ2816" s="75"/>
      <c r="DA2816" s="75"/>
      <c r="DB2816" s="75"/>
      <c r="DC2816" s="75"/>
      <c r="DD2816" s="75"/>
      <c r="DE2816" s="75"/>
      <c r="DF2816" s="75"/>
      <c r="DG2816" s="1286"/>
      <c r="DH2816" s="75"/>
      <c r="DI2816" s="1286"/>
      <c r="DJ2816" s="75"/>
      <c r="DK2816" s="75"/>
      <c r="DL2816" s="75"/>
      <c r="DM2816" s="75"/>
      <c r="DN2816" s="75"/>
      <c r="DO2816" s="75"/>
      <c r="DP2816" s="75"/>
      <c r="DQ2816" s="75"/>
      <c r="DR2816" s="75"/>
      <c r="DS2816" s="75"/>
      <c r="DT2816" s="75"/>
      <c r="DU2816" s="75"/>
      <c r="DV2816" s="1286"/>
      <c r="DW2816" s="75"/>
      <c r="DX2816" s="75"/>
      <c r="DY2816" s="75"/>
      <c r="DZ2816" s="75"/>
      <c r="EA2816" s="75"/>
      <c r="EB2816" s="75"/>
      <c r="EC2816" s="75"/>
      <c r="ED2816" s="75"/>
      <c r="EE2816" s="75"/>
      <c r="EF2816" s="75"/>
      <c r="EG2816" s="75"/>
      <c r="EH2816" s="75"/>
      <c r="EI2816" s="75"/>
      <c r="EJ2816" s="75"/>
      <c r="EK2816" s="75"/>
      <c r="EL2816" s="75"/>
      <c r="EM2816" s="75"/>
      <c r="EN2816" s="75"/>
      <c r="EO2816" s="75"/>
      <c r="EP2816" s="75"/>
      <c r="EQ2816" s="75"/>
      <c r="ER2816" s="75"/>
      <c r="ES2816" s="75"/>
      <c r="ET2816" s="75"/>
      <c r="EU2816" s="75"/>
      <c r="EV2816" s="75"/>
      <c r="EW2816" s="75"/>
      <c r="EX2816" s="75"/>
      <c r="EY2816" s="75"/>
      <c r="EZ2816" s="75"/>
      <c r="FA2816" s="75"/>
      <c r="FB2816" s="1341"/>
      <c r="FC2816" s="75"/>
      <c r="FD2816" s="75"/>
    </row>
    <row r="2817">
      <c r="A2817" s="1340"/>
      <c r="B2817" s="786"/>
      <c r="C2817" s="1283"/>
      <c r="D2817" s="786"/>
      <c r="E2817" s="786"/>
      <c r="F2817" s="786"/>
      <c r="G2817" s="786"/>
      <c r="H2817" s="786"/>
      <c r="I2817" s="786"/>
      <c r="J2817" s="786"/>
      <c r="K2817" s="786"/>
      <c r="L2817" s="786"/>
      <c r="M2817" s="786"/>
      <c r="N2817" s="1284"/>
      <c r="O2817" s="1284"/>
      <c r="P2817" s="1285"/>
      <c r="Q2817" s="363"/>
      <c r="R2817" s="363"/>
      <c r="S2817" s="75"/>
      <c r="T2817" s="857"/>
      <c r="U2817" s="1209"/>
      <c r="V2817" s="1200"/>
      <c r="W2817" s="1200"/>
      <c r="X2817" s="1200"/>
      <c r="Y2817" s="1201"/>
      <c r="Z2817" s="1200"/>
      <c r="AA2817" s="1200"/>
      <c r="AB2817" s="1200"/>
      <c r="AC2817" s="1202"/>
      <c r="AD2817" s="1216"/>
      <c r="AE2817" s="1204"/>
      <c r="AF2817" s="75"/>
      <c r="AG2817" s="75"/>
      <c r="AH2817" s="75"/>
      <c r="AI2817" s="75"/>
      <c r="AJ2817" s="75"/>
      <c r="AK2817" s="75"/>
      <c r="AL2817" s="75"/>
      <c r="AM2817" s="75"/>
      <c r="AN2817" s="75"/>
      <c r="AO2817" s="75"/>
      <c r="AP2817" s="75"/>
      <c r="AQ2817" s="75"/>
      <c r="AR2817" s="75"/>
      <c r="AS2817" s="1286"/>
      <c r="AT2817" s="75"/>
      <c r="AU2817" s="1286"/>
      <c r="AV2817" s="1286"/>
      <c r="AW2817" s="75"/>
      <c r="AX2817" s="75"/>
      <c r="AY2817" s="1286"/>
      <c r="AZ2817" s="75"/>
      <c r="BA2817" s="75"/>
      <c r="BB2817" s="75"/>
      <c r="BC2817" s="75"/>
      <c r="BD2817" s="75"/>
      <c r="BE2817" s="75"/>
      <c r="BF2817" s="75"/>
      <c r="BG2817" s="75"/>
      <c r="BH2817" s="75"/>
      <c r="BI2817" s="75"/>
      <c r="BJ2817" s="75"/>
      <c r="BK2817" s="75"/>
      <c r="BL2817" s="75"/>
      <c r="BM2817" s="75"/>
      <c r="BN2817" s="75"/>
      <c r="BO2817" s="75"/>
      <c r="BP2817" s="75"/>
      <c r="BQ2817" s="75"/>
      <c r="BR2817" s="75"/>
      <c r="BS2817" s="75"/>
      <c r="BT2817" s="75"/>
      <c r="BU2817" s="75"/>
      <c r="BV2817" s="75"/>
      <c r="BW2817" s="1286"/>
      <c r="BX2817" s="75"/>
      <c r="BY2817" s="75"/>
      <c r="BZ2817" s="75"/>
      <c r="CA2817" s="75"/>
      <c r="CB2817" s="75"/>
      <c r="CC2817" s="1286"/>
      <c r="CD2817" s="75"/>
      <c r="CE2817" s="75"/>
      <c r="CF2817" s="75"/>
      <c r="CG2817" s="75"/>
      <c r="CH2817" s="75"/>
      <c r="CI2817" s="1286"/>
      <c r="CJ2817" s="75"/>
      <c r="CK2817" s="1286"/>
      <c r="CL2817" s="75"/>
      <c r="CM2817" s="75"/>
      <c r="CN2817" s="75"/>
      <c r="CO2817" s="75"/>
      <c r="CP2817" s="75"/>
      <c r="CQ2817" s="75"/>
      <c r="CR2817" s="75"/>
      <c r="CS2817" s="75"/>
      <c r="CT2817" s="75"/>
      <c r="CU2817" s="75"/>
      <c r="CV2817" s="75"/>
      <c r="CW2817" s="75"/>
      <c r="CX2817" s="1286"/>
      <c r="CY2817" s="75"/>
      <c r="CZ2817" s="75"/>
      <c r="DA2817" s="75"/>
      <c r="DB2817" s="75"/>
      <c r="DC2817" s="75"/>
      <c r="DD2817" s="75"/>
      <c r="DE2817" s="75"/>
      <c r="DF2817" s="75"/>
      <c r="DG2817" s="1286"/>
      <c r="DH2817" s="75"/>
      <c r="DI2817" s="1286"/>
      <c r="DJ2817" s="75"/>
      <c r="DK2817" s="75"/>
      <c r="DL2817" s="75"/>
      <c r="DM2817" s="75"/>
      <c r="DN2817" s="75"/>
      <c r="DO2817" s="75"/>
      <c r="DP2817" s="75"/>
      <c r="DQ2817" s="75"/>
      <c r="DR2817" s="75"/>
      <c r="DS2817" s="75"/>
      <c r="DT2817" s="75"/>
      <c r="DU2817" s="75"/>
      <c r="DV2817" s="1286"/>
      <c r="DW2817" s="75"/>
      <c r="DX2817" s="75"/>
      <c r="DY2817" s="75"/>
      <c r="DZ2817" s="75"/>
      <c r="EA2817" s="75"/>
      <c r="EB2817" s="75"/>
      <c r="EC2817" s="75"/>
      <c r="ED2817" s="75"/>
      <c r="EE2817" s="75"/>
      <c r="EF2817" s="75"/>
      <c r="EG2817" s="75"/>
      <c r="EH2817" s="75"/>
      <c r="EI2817" s="75"/>
      <c r="EJ2817" s="75"/>
      <c r="EK2817" s="75"/>
      <c r="EL2817" s="75"/>
      <c r="EM2817" s="75"/>
      <c r="EN2817" s="75"/>
      <c r="EO2817" s="75"/>
      <c r="EP2817" s="75"/>
      <c r="EQ2817" s="75"/>
      <c r="ER2817" s="75"/>
      <c r="ES2817" s="75"/>
      <c r="ET2817" s="75"/>
      <c r="EU2817" s="75"/>
      <c r="EV2817" s="75"/>
      <c r="EW2817" s="75"/>
      <c r="EX2817" s="75"/>
      <c r="EY2817" s="75"/>
      <c r="EZ2817" s="75"/>
      <c r="FA2817" s="75"/>
      <c r="FB2817" s="1341"/>
      <c r="FC2817" s="75"/>
      <c r="FD2817" s="75"/>
    </row>
    <row r="2818">
      <c r="A2818" s="1340"/>
      <c r="B2818" s="786"/>
      <c r="C2818" s="1283"/>
      <c r="D2818" s="786"/>
      <c r="E2818" s="786"/>
      <c r="F2818" s="786"/>
      <c r="G2818" s="786"/>
      <c r="H2818" s="786"/>
      <c r="I2818" s="786"/>
      <c r="J2818" s="786"/>
      <c r="K2818" s="786"/>
      <c r="L2818" s="786"/>
      <c r="M2818" s="786"/>
      <c r="N2818" s="1284"/>
      <c r="O2818" s="1284"/>
      <c r="P2818" s="1285"/>
      <c r="Q2818" s="363"/>
      <c r="R2818" s="363"/>
      <c r="S2818" s="75"/>
      <c r="T2818" s="857"/>
      <c r="U2818" s="1209"/>
      <c r="V2818" s="1200"/>
      <c r="W2818" s="1200"/>
      <c r="X2818" s="1200"/>
      <c r="Y2818" s="1201"/>
      <c r="Z2818" s="1200"/>
      <c r="AA2818" s="1200"/>
      <c r="AB2818" s="1200"/>
      <c r="AC2818" s="1202"/>
      <c r="AD2818" s="1216"/>
      <c r="AE2818" s="1204"/>
      <c r="AF2818" s="75"/>
      <c r="AG2818" s="75"/>
      <c r="AH2818" s="75"/>
      <c r="AI2818" s="75"/>
      <c r="AJ2818" s="75"/>
      <c r="AK2818" s="75"/>
      <c r="AL2818" s="75"/>
      <c r="AM2818" s="75"/>
      <c r="AN2818" s="75"/>
      <c r="AO2818" s="75"/>
      <c r="AP2818" s="75"/>
      <c r="AQ2818" s="75"/>
      <c r="AR2818" s="75"/>
      <c r="AS2818" s="1286"/>
      <c r="AT2818" s="75"/>
      <c r="AU2818" s="1286"/>
      <c r="AV2818" s="1286"/>
      <c r="AW2818" s="75"/>
      <c r="AX2818" s="75"/>
      <c r="AY2818" s="1286"/>
      <c r="AZ2818" s="75"/>
      <c r="BA2818" s="75"/>
      <c r="BB2818" s="75"/>
      <c r="BC2818" s="75"/>
      <c r="BD2818" s="75"/>
      <c r="BE2818" s="75"/>
      <c r="BF2818" s="75"/>
      <c r="BG2818" s="75"/>
      <c r="BH2818" s="75"/>
      <c r="BI2818" s="75"/>
      <c r="BJ2818" s="75"/>
      <c r="BK2818" s="75"/>
      <c r="BL2818" s="75"/>
      <c r="BM2818" s="75"/>
      <c r="BN2818" s="75"/>
      <c r="BO2818" s="75"/>
      <c r="BP2818" s="75"/>
      <c r="BQ2818" s="75"/>
      <c r="BR2818" s="75"/>
      <c r="BS2818" s="75"/>
      <c r="BT2818" s="75"/>
      <c r="BU2818" s="75"/>
      <c r="BV2818" s="75"/>
      <c r="BW2818" s="1286"/>
      <c r="BX2818" s="75"/>
      <c r="BY2818" s="75"/>
      <c r="BZ2818" s="75"/>
      <c r="CA2818" s="75"/>
      <c r="CB2818" s="75"/>
      <c r="CC2818" s="1286"/>
      <c r="CD2818" s="75"/>
      <c r="CE2818" s="75"/>
      <c r="CF2818" s="75"/>
      <c r="CG2818" s="75"/>
      <c r="CH2818" s="75"/>
      <c r="CI2818" s="1286"/>
      <c r="CJ2818" s="75"/>
      <c r="CK2818" s="1286"/>
      <c r="CL2818" s="75"/>
      <c r="CM2818" s="75"/>
      <c r="CN2818" s="75"/>
      <c r="CO2818" s="75"/>
      <c r="CP2818" s="75"/>
      <c r="CQ2818" s="75"/>
      <c r="CR2818" s="75"/>
      <c r="CS2818" s="75"/>
      <c r="CT2818" s="75"/>
      <c r="CU2818" s="75"/>
      <c r="CV2818" s="75"/>
      <c r="CW2818" s="75"/>
      <c r="CX2818" s="1286"/>
      <c r="CY2818" s="75"/>
      <c r="CZ2818" s="75"/>
      <c r="DA2818" s="75"/>
      <c r="DB2818" s="75"/>
      <c r="DC2818" s="75"/>
      <c r="DD2818" s="75"/>
      <c r="DE2818" s="75"/>
      <c r="DF2818" s="75"/>
      <c r="DG2818" s="1286"/>
      <c r="DH2818" s="75"/>
      <c r="DI2818" s="1286"/>
      <c r="DJ2818" s="75"/>
      <c r="DK2818" s="75"/>
      <c r="DL2818" s="75"/>
      <c r="DM2818" s="75"/>
      <c r="DN2818" s="75"/>
      <c r="DO2818" s="75"/>
      <c r="DP2818" s="75"/>
      <c r="DQ2818" s="75"/>
      <c r="DR2818" s="75"/>
      <c r="DS2818" s="75"/>
      <c r="DT2818" s="75"/>
      <c r="DU2818" s="75"/>
      <c r="DV2818" s="1286"/>
      <c r="DW2818" s="75"/>
      <c r="DX2818" s="75"/>
      <c r="DY2818" s="75"/>
      <c r="DZ2818" s="75"/>
      <c r="EA2818" s="75"/>
      <c r="EB2818" s="75"/>
      <c r="EC2818" s="75"/>
      <c r="ED2818" s="75"/>
      <c r="EE2818" s="75"/>
      <c r="EF2818" s="75"/>
      <c r="EG2818" s="75"/>
      <c r="EH2818" s="75"/>
      <c r="EI2818" s="75"/>
      <c r="EJ2818" s="75"/>
      <c r="EK2818" s="75"/>
      <c r="EL2818" s="75"/>
      <c r="EM2818" s="75"/>
      <c r="EN2818" s="75"/>
      <c r="EO2818" s="75"/>
      <c r="EP2818" s="75"/>
      <c r="EQ2818" s="75"/>
      <c r="ER2818" s="75"/>
      <c r="ES2818" s="75"/>
      <c r="ET2818" s="75"/>
      <c r="EU2818" s="75"/>
      <c r="EV2818" s="75"/>
      <c r="EW2818" s="75"/>
      <c r="EX2818" s="75"/>
      <c r="EY2818" s="75"/>
      <c r="EZ2818" s="75"/>
      <c r="FA2818" s="75"/>
      <c r="FB2818" s="1341"/>
      <c r="FC2818" s="75"/>
      <c r="FD2818" s="75"/>
    </row>
    <row r="2819">
      <c r="A2819" s="1340"/>
      <c r="B2819" s="786"/>
      <c r="C2819" s="1283"/>
      <c r="D2819" s="786"/>
      <c r="E2819" s="786"/>
      <c r="F2819" s="786"/>
      <c r="G2819" s="786"/>
      <c r="H2819" s="786"/>
      <c r="I2819" s="786"/>
      <c r="J2819" s="786"/>
      <c r="K2819" s="786"/>
      <c r="L2819" s="786"/>
      <c r="M2819" s="786"/>
      <c r="N2819" s="1284"/>
      <c r="O2819" s="1284"/>
      <c r="P2819" s="1285"/>
      <c r="Q2819" s="363"/>
      <c r="R2819" s="363"/>
      <c r="S2819" s="75"/>
      <c r="T2819" s="857"/>
      <c r="U2819" s="1209"/>
      <c r="V2819" s="1200"/>
      <c r="W2819" s="1200"/>
      <c r="X2819" s="1200"/>
      <c r="Y2819" s="1201"/>
      <c r="Z2819" s="1200"/>
      <c r="AA2819" s="1200"/>
      <c r="AB2819" s="1200"/>
      <c r="AC2819" s="1202"/>
      <c r="AD2819" s="1216"/>
      <c r="AE2819" s="1204"/>
      <c r="AF2819" s="75"/>
      <c r="AG2819" s="75"/>
      <c r="AH2819" s="75"/>
      <c r="AI2819" s="75"/>
      <c r="AJ2819" s="75"/>
      <c r="AK2819" s="75"/>
      <c r="AL2819" s="75"/>
      <c r="AM2819" s="75"/>
      <c r="AN2819" s="75"/>
      <c r="AO2819" s="75"/>
      <c r="AP2819" s="75"/>
      <c r="AQ2819" s="75"/>
      <c r="AR2819" s="75"/>
      <c r="AS2819" s="1286"/>
      <c r="AT2819" s="75"/>
      <c r="AU2819" s="1286"/>
      <c r="AV2819" s="1286"/>
      <c r="AW2819" s="75"/>
      <c r="AX2819" s="75"/>
      <c r="AY2819" s="1286"/>
      <c r="AZ2819" s="75"/>
      <c r="BA2819" s="75"/>
      <c r="BB2819" s="75"/>
      <c r="BC2819" s="75"/>
      <c r="BD2819" s="75"/>
      <c r="BE2819" s="75"/>
      <c r="BF2819" s="75"/>
      <c r="BG2819" s="75"/>
      <c r="BH2819" s="75"/>
      <c r="BI2819" s="75"/>
      <c r="BJ2819" s="75"/>
      <c r="BK2819" s="75"/>
      <c r="BL2819" s="75"/>
      <c r="BM2819" s="75"/>
      <c r="BN2819" s="75"/>
      <c r="BO2819" s="75"/>
      <c r="BP2819" s="75"/>
      <c r="BQ2819" s="75"/>
      <c r="BR2819" s="75"/>
      <c r="BS2819" s="75"/>
      <c r="BT2819" s="75"/>
      <c r="BU2819" s="75"/>
      <c r="BV2819" s="75"/>
      <c r="BW2819" s="1286"/>
      <c r="BX2819" s="75"/>
      <c r="BY2819" s="75"/>
      <c r="BZ2819" s="75"/>
      <c r="CA2819" s="75"/>
      <c r="CB2819" s="75"/>
      <c r="CC2819" s="1286"/>
      <c r="CD2819" s="75"/>
      <c r="CE2819" s="75"/>
      <c r="CF2819" s="75"/>
      <c r="CG2819" s="75"/>
      <c r="CH2819" s="75"/>
      <c r="CI2819" s="1286"/>
      <c r="CJ2819" s="75"/>
      <c r="CK2819" s="1286"/>
      <c r="CL2819" s="75"/>
      <c r="CM2819" s="75"/>
      <c r="CN2819" s="75"/>
      <c r="CO2819" s="75"/>
      <c r="CP2819" s="75"/>
      <c r="CQ2819" s="75"/>
      <c r="CR2819" s="75"/>
      <c r="CS2819" s="75"/>
      <c r="CT2819" s="75"/>
      <c r="CU2819" s="75"/>
      <c r="CV2819" s="75"/>
      <c r="CW2819" s="75"/>
      <c r="CX2819" s="1286"/>
      <c r="CY2819" s="75"/>
      <c r="CZ2819" s="75"/>
      <c r="DA2819" s="75"/>
      <c r="DB2819" s="75"/>
      <c r="DC2819" s="75"/>
      <c r="DD2819" s="75"/>
      <c r="DE2819" s="75"/>
      <c r="DF2819" s="75"/>
      <c r="DG2819" s="1286"/>
      <c r="DH2819" s="75"/>
      <c r="DI2819" s="1286"/>
      <c r="DJ2819" s="75"/>
      <c r="DK2819" s="75"/>
      <c r="DL2819" s="75"/>
      <c r="DM2819" s="75"/>
      <c r="DN2819" s="75"/>
      <c r="DO2819" s="75"/>
      <c r="DP2819" s="75"/>
      <c r="DQ2819" s="75"/>
      <c r="DR2819" s="75"/>
      <c r="DS2819" s="75"/>
      <c r="DT2819" s="75"/>
      <c r="DU2819" s="75"/>
      <c r="DV2819" s="1286"/>
      <c r="DW2819" s="75"/>
      <c r="DX2819" s="75"/>
      <c r="DY2819" s="75"/>
      <c r="DZ2819" s="75"/>
      <c r="EA2819" s="75"/>
      <c r="EB2819" s="75"/>
      <c r="EC2819" s="75"/>
      <c r="ED2819" s="75"/>
      <c r="EE2819" s="75"/>
      <c r="EF2819" s="75"/>
      <c r="EG2819" s="75"/>
      <c r="EH2819" s="75"/>
      <c r="EI2819" s="75"/>
      <c r="EJ2819" s="75"/>
      <c r="EK2819" s="75"/>
      <c r="EL2819" s="75"/>
      <c r="EM2819" s="75"/>
      <c r="EN2819" s="75"/>
      <c r="EO2819" s="75"/>
      <c r="EP2819" s="75"/>
      <c r="EQ2819" s="75"/>
      <c r="ER2819" s="75"/>
      <c r="ES2819" s="75"/>
      <c r="ET2819" s="75"/>
      <c r="EU2819" s="75"/>
      <c r="EV2819" s="75"/>
      <c r="EW2819" s="75"/>
      <c r="EX2819" s="75"/>
      <c r="EY2819" s="75"/>
      <c r="EZ2819" s="75"/>
      <c r="FA2819" s="75"/>
      <c r="FB2819" s="1341"/>
      <c r="FC2819" s="75"/>
      <c r="FD2819" s="75"/>
    </row>
    <row r="2820">
      <c r="A2820" s="1340"/>
      <c r="B2820" s="786"/>
      <c r="C2820" s="1283"/>
      <c r="D2820" s="786"/>
      <c r="E2820" s="786"/>
      <c r="F2820" s="786"/>
      <c r="G2820" s="786"/>
      <c r="H2820" s="786"/>
      <c r="I2820" s="786"/>
      <c r="J2820" s="786"/>
      <c r="K2820" s="786"/>
      <c r="L2820" s="786"/>
      <c r="M2820" s="786"/>
      <c r="N2820" s="1284"/>
      <c r="O2820" s="1284"/>
      <c r="P2820" s="1285"/>
      <c r="Q2820" s="363"/>
      <c r="R2820" s="363"/>
      <c r="S2820" s="75"/>
      <c r="T2820" s="857"/>
      <c r="U2820" s="1209"/>
      <c r="V2820" s="1200"/>
      <c r="W2820" s="1200"/>
      <c r="X2820" s="1200"/>
      <c r="Y2820" s="1201"/>
      <c r="Z2820" s="1200"/>
      <c r="AA2820" s="1200"/>
      <c r="AB2820" s="1200"/>
      <c r="AC2820" s="1202"/>
      <c r="AD2820" s="1216"/>
      <c r="AE2820" s="1204"/>
      <c r="AF2820" s="75"/>
      <c r="AG2820" s="75"/>
      <c r="AH2820" s="75"/>
      <c r="AI2820" s="75"/>
      <c r="AJ2820" s="75"/>
      <c r="AK2820" s="75"/>
      <c r="AL2820" s="75"/>
      <c r="AM2820" s="75"/>
      <c r="AN2820" s="75"/>
      <c r="AO2820" s="75"/>
      <c r="AP2820" s="75"/>
      <c r="AQ2820" s="75"/>
      <c r="AR2820" s="75"/>
      <c r="AS2820" s="1286"/>
      <c r="AT2820" s="75"/>
      <c r="AU2820" s="1286"/>
      <c r="AV2820" s="1286"/>
      <c r="AW2820" s="75"/>
      <c r="AX2820" s="75"/>
      <c r="AY2820" s="1286"/>
      <c r="AZ2820" s="75"/>
      <c r="BA2820" s="75"/>
      <c r="BB2820" s="75"/>
      <c r="BC2820" s="75"/>
      <c r="BD2820" s="75"/>
      <c r="BE2820" s="75"/>
      <c r="BF2820" s="75"/>
      <c r="BG2820" s="75"/>
      <c r="BH2820" s="75"/>
      <c r="BI2820" s="75"/>
      <c r="BJ2820" s="75"/>
      <c r="BK2820" s="75"/>
      <c r="BL2820" s="75"/>
      <c r="BM2820" s="75"/>
      <c r="BN2820" s="75"/>
      <c r="BO2820" s="75"/>
      <c r="BP2820" s="75"/>
      <c r="BQ2820" s="75"/>
      <c r="BR2820" s="75"/>
      <c r="BS2820" s="75"/>
      <c r="BT2820" s="75"/>
      <c r="BU2820" s="75"/>
      <c r="BV2820" s="75"/>
      <c r="BW2820" s="1286"/>
      <c r="BX2820" s="75"/>
      <c r="BY2820" s="75"/>
      <c r="BZ2820" s="75"/>
      <c r="CA2820" s="75"/>
      <c r="CB2820" s="75"/>
      <c r="CC2820" s="1286"/>
      <c r="CD2820" s="75"/>
      <c r="CE2820" s="75"/>
      <c r="CF2820" s="75"/>
      <c r="CG2820" s="75"/>
      <c r="CH2820" s="75"/>
      <c r="CI2820" s="1286"/>
      <c r="CJ2820" s="75"/>
      <c r="CK2820" s="1286"/>
      <c r="CL2820" s="75"/>
      <c r="CM2820" s="75"/>
      <c r="CN2820" s="75"/>
      <c r="CO2820" s="75"/>
      <c r="CP2820" s="75"/>
      <c r="CQ2820" s="75"/>
      <c r="CR2820" s="75"/>
      <c r="CS2820" s="75"/>
      <c r="CT2820" s="75"/>
      <c r="CU2820" s="75"/>
      <c r="CV2820" s="75"/>
      <c r="CW2820" s="75"/>
      <c r="CX2820" s="1286"/>
      <c r="CY2820" s="75"/>
      <c r="CZ2820" s="75"/>
      <c r="DA2820" s="75"/>
      <c r="DB2820" s="75"/>
      <c r="DC2820" s="75"/>
      <c r="DD2820" s="75"/>
      <c r="DE2820" s="75"/>
      <c r="DF2820" s="75"/>
      <c r="DG2820" s="1286"/>
      <c r="DH2820" s="75"/>
      <c r="DI2820" s="1286"/>
      <c r="DJ2820" s="75"/>
      <c r="DK2820" s="75"/>
      <c r="DL2820" s="75"/>
      <c r="DM2820" s="75"/>
      <c r="DN2820" s="75"/>
      <c r="DO2820" s="75"/>
      <c r="DP2820" s="75"/>
      <c r="DQ2820" s="75"/>
      <c r="DR2820" s="75"/>
      <c r="DS2820" s="75"/>
      <c r="DT2820" s="75"/>
      <c r="DU2820" s="75"/>
      <c r="DV2820" s="1286"/>
      <c r="DW2820" s="75"/>
      <c r="DX2820" s="75"/>
      <c r="DY2820" s="75"/>
      <c r="DZ2820" s="75"/>
      <c r="EA2820" s="75"/>
      <c r="EB2820" s="75"/>
      <c r="EC2820" s="75"/>
      <c r="ED2820" s="75"/>
      <c r="EE2820" s="75"/>
      <c r="EF2820" s="75"/>
      <c r="EG2820" s="75"/>
      <c r="EH2820" s="75"/>
      <c r="EI2820" s="75"/>
      <c r="EJ2820" s="75"/>
      <c r="EK2820" s="75"/>
      <c r="EL2820" s="75"/>
      <c r="EM2820" s="75"/>
      <c r="EN2820" s="75"/>
      <c r="EO2820" s="75"/>
      <c r="EP2820" s="75"/>
      <c r="EQ2820" s="75"/>
      <c r="ER2820" s="75"/>
      <c r="ES2820" s="75"/>
      <c r="ET2820" s="75"/>
      <c r="EU2820" s="75"/>
      <c r="EV2820" s="75"/>
      <c r="EW2820" s="75"/>
      <c r="EX2820" s="75"/>
      <c r="EY2820" s="75"/>
      <c r="EZ2820" s="75"/>
      <c r="FA2820" s="75"/>
      <c r="FB2820" s="1341"/>
      <c r="FC2820" s="75"/>
      <c r="FD2820" s="75"/>
    </row>
    <row r="2821">
      <c r="A2821" s="1340"/>
      <c r="B2821" s="786"/>
      <c r="C2821" s="1283"/>
      <c r="D2821" s="786"/>
      <c r="E2821" s="786"/>
      <c r="F2821" s="786"/>
      <c r="G2821" s="786"/>
      <c r="H2821" s="786"/>
      <c r="I2821" s="786"/>
      <c r="J2821" s="786"/>
      <c r="K2821" s="786"/>
      <c r="L2821" s="786"/>
      <c r="M2821" s="786"/>
      <c r="N2821" s="1284"/>
      <c r="O2821" s="1284"/>
      <c r="P2821" s="1285"/>
      <c r="Q2821" s="363"/>
      <c r="R2821" s="363"/>
      <c r="S2821" s="75"/>
      <c r="T2821" s="857"/>
      <c r="U2821" s="1209"/>
      <c r="V2821" s="1200"/>
      <c r="W2821" s="1200"/>
      <c r="X2821" s="1200"/>
      <c r="Y2821" s="1201"/>
      <c r="Z2821" s="1200"/>
      <c r="AA2821" s="1200"/>
      <c r="AB2821" s="1200"/>
      <c r="AC2821" s="1202"/>
      <c r="AD2821" s="1216"/>
      <c r="AE2821" s="1204"/>
      <c r="AF2821" s="75"/>
      <c r="AG2821" s="75"/>
      <c r="AH2821" s="75"/>
      <c r="AI2821" s="75"/>
      <c r="AJ2821" s="75"/>
      <c r="AK2821" s="75"/>
      <c r="AL2821" s="75"/>
      <c r="AM2821" s="75"/>
      <c r="AN2821" s="75"/>
      <c r="AO2821" s="75"/>
      <c r="AP2821" s="75"/>
      <c r="AQ2821" s="75"/>
      <c r="AR2821" s="75"/>
      <c r="AS2821" s="1286"/>
      <c r="AT2821" s="75"/>
      <c r="AU2821" s="1286"/>
      <c r="AV2821" s="1286"/>
      <c r="AW2821" s="75"/>
      <c r="AX2821" s="75"/>
      <c r="AY2821" s="1286"/>
      <c r="AZ2821" s="75"/>
      <c r="BA2821" s="75"/>
      <c r="BB2821" s="75"/>
      <c r="BC2821" s="75"/>
      <c r="BD2821" s="75"/>
      <c r="BE2821" s="75"/>
      <c r="BF2821" s="75"/>
      <c r="BG2821" s="75"/>
      <c r="BH2821" s="75"/>
      <c r="BI2821" s="75"/>
      <c r="BJ2821" s="75"/>
      <c r="BK2821" s="75"/>
      <c r="BL2821" s="75"/>
      <c r="BM2821" s="75"/>
      <c r="BN2821" s="75"/>
      <c r="BO2821" s="75"/>
      <c r="BP2821" s="75"/>
      <c r="BQ2821" s="75"/>
      <c r="BR2821" s="75"/>
      <c r="BS2821" s="75"/>
      <c r="BT2821" s="75"/>
      <c r="BU2821" s="75"/>
      <c r="BV2821" s="75"/>
      <c r="BW2821" s="1286"/>
      <c r="BX2821" s="75"/>
      <c r="BY2821" s="75"/>
      <c r="BZ2821" s="75"/>
      <c r="CA2821" s="75"/>
      <c r="CB2821" s="75"/>
      <c r="CC2821" s="1286"/>
      <c r="CD2821" s="75"/>
      <c r="CE2821" s="75"/>
      <c r="CF2821" s="75"/>
      <c r="CG2821" s="75"/>
      <c r="CH2821" s="75"/>
      <c r="CI2821" s="1286"/>
      <c r="CJ2821" s="75"/>
      <c r="CK2821" s="1286"/>
      <c r="CL2821" s="75"/>
      <c r="CM2821" s="75"/>
      <c r="CN2821" s="75"/>
      <c r="CO2821" s="75"/>
      <c r="CP2821" s="75"/>
      <c r="CQ2821" s="75"/>
      <c r="CR2821" s="75"/>
      <c r="CS2821" s="75"/>
      <c r="CT2821" s="75"/>
      <c r="CU2821" s="75"/>
      <c r="CV2821" s="75"/>
      <c r="CW2821" s="75"/>
      <c r="CX2821" s="1286"/>
      <c r="CY2821" s="75"/>
      <c r="CZ2821" s="75"/>
      <c r="DA2821" s="75"/>
      <c r="DB2821" s="75"/>
      <c r="DC2821" s="75"/>
      <c r="DD2821" s="75"/>
      <c r="DE2821" s="75"/>
      <c r="DF2821" s="75"/>
      <c r="DG2821" s="1286"/>
      <c r="DH2821" s="75"/>
      <c r="DI2821" s="1286"/>
      <c r="DJ2821" s="75"/>
      <c r="DK2821" s="75"/>
      <c r="DL2821" s="75"/>
      <c r="DM2821" s="75"/>
      <c r="DN2821" s="75"/>
      <c r="DO2821" s="75"/>
      <c r="DP2821" s="75"/>
      <c r="DQ2821" s="75"/>
      <c r="DR2821" s="75"/>
      <c r="DS2821" s="75"/>
      <c r="DT2821" s="75"/>
      <c r="DU2821" s="75"/>
      <c r="DV2821" s="1286"/>
      <c r="DW2821" s="75"/>
      <c r="DX2821" s="75"/>
      <c r="DY2821" s="75"/>
      <c r="DZ2821" s="75"/>
      <c r="EA2821" s="75"/>
      <c r="EB2821" s="75"/>
      <c r="EC2821" s="75"/>
      <c r="ED2821" s="75"/>
      <c r="EE2821" s="75"/>
      <c r="EF2821" s="75"/>
      <c r="EG2821" s="75"/>
      <c r="EH2821" s="75"/>
      <c r="EI2821" s="75"/>
      <c r="EJ2821" s="75"/>
      <c r="EK2821" s="75"/>
      <c r="EL2821" s="75"/>
      <c r="EM2821" s="75"/>
      <c r="EN2821" s="75"/>
      <c r="EO2821" s="75"/>
      <c r="EP2821" s="75"/>
      <c r="EQ2821" s="75"/>
      <c r="ER2821" s="75"/>
      <c r="ES2821" s="75"/>
      <c r="ET2821" s="75"/>
      <c r="EU2821" s="75"/>
      <c r="EV2821" s="75"/>
      <c r="EW2821" s="75"/>
      <c r="EX2821" s="75"/>
      <c r="EY2821" s="75"/>
      <c r="EZ2821" s="75"/>
      <c r="FA2821" s="75"/>
      <c r="FB2821" s="1341"/>
      <c r="FC2821" s="75"/>
      <c r="FD2821" s="75"/>
    </row>
    <row r="2822">
      <c r="A2822" s="1340"/>
      <c r="B2822" s="786"/>
      <c r="C2822" s="1283"/>
      <c r="D2822" s="786"/>
      <c r="E2822" s="786"/>
      <c r="F2822" s="786"/>
      <c r="G2822" s="786"/>
      <c r="H2822" s="786"/>
      <c r="I2822" s="786"/>
      <c r="J2822" s="786"/>
      <c r="K2822" s="786"/>
      <c r="L2822" s="786"/>
      <c r="M2822" s="786"/>
      <c r="N2822" s="1284"/>
      <c r="O2822" s="1284"/>
      <c r="P2822" s="1285"/>
      <c r="Q2822" s="363"/>
      <c r="R2822" s="363"/>
      <c r="S2822" s="75"/>
      <c r="T2822" s="857"/>
      <c r="U2822" s="1209"/>
      <c r="V2822" s="1200"/>
      <c r="W2822" s="1200"/>
      <c r="X2822" s="1200"/>
      <c r="Y2822" s="1201"/>
      <c r="Z2822" s="1200"/>
      <c r="AA2822" s="1200"/>
      <c r="AB2822" s="1200"/>
      <c r="AC2822" s="1202"/>
      <c r="AD2822" s="1216"/>
      <c r="AE2822" s="1204"/>
      <c r="AF2822" s="75"/>
      <c r="AG2822" s="75"/>
      <c r="AH2822" s="75"/>
      <c r="AI2822" s="75"/>
      <c r="AJ2822" s="75"/>
      <c r="AK2822" s="75"/>
      <c r="AL2822" s="75"/>
      <c r="AM2822" s="75"/>
      <c r="AN2822" s="75"/>
      <c r="AO2822" s="75"/>
      <c r="AP2822" s="75"/>
      <c r="AQ2822" s="75"/>
      <c r="AR2822" s="75"/>
      <c r="AS2822" s="1286"/>
      <c r="AT2822" s="75"/>
      <c r="AU2822" s="1286"/>
      <c r="AV2822" s="1286"/>
      <c r="AW2822" s="75"/>
      <c r="AX2822" s="75"/>
      <c r="AY2822" s="1286"/>
      <c r="AZ2822" s="75"/>
      <c r="BA2822" s="75"/>
      <c r="BB2822" s="75"/>
      <c r="BC2822" s="75"/>
      <c r="BD2822" s="75"/>
      <c r="BE2822" s="75"/>
      <c r="BF2822" s="75"/>
      <c r="BG2822" s="75"/>
      <c r="BH2822" s="75"/>
      <c r="BI2822" s="75"/>
      <c r="BJ2822" s="75"/>
      <c r="BK2822" s="75"/>
      <c r="BL2822" s="75"/>
      <c r="BM2822" s="75"/>
      <c r="BN2822" s="75"/>
      <c r="BO2822" s="75"/>
      <c r="BP2822" s="75"/>
      <c r="BQ2822" s="75"/>
      <c r="BR2822" s="75"/>
      <c r="BS2822" s="75"/>
      <c r="BT2822" s="75"/>
      <c r="BU2822" s="75"/>
      <c r="BV2822" s="75"/>
      <c r="BW2822" s="1286"/>
      <c r="BX2822" s="75"/>
      <c r="BY2822" s="75"/>
      <c r="BZ2822" s="75"/>
      <c r="CA2822" s="75"/>
      <c r="CB2822" s="75"/>
      <c r="CC2822" s="1286"/>
      <c r="CD2822" s="75"/>
      <c r="CE2822" s="75"/>
      <c r="CF2822" s="75"/>
      <c r="CG2822" s="75"/>
      <c r="CH2822" s="75"/>
      <c r="CI2822" s="1286"/>
      <c r="CJ2822" s="75"/>
      <c r="CK2822" s="1286"/>
      <c r="CL2822" s="75"/>
      <c r="CM2822" s="75"/>
      <c r="CN2822" s="75"/>
      <c r="CO2822" s="75"/>
      <c r="CP2822" s="75"/>
      <c r="CQ2822" s="75"/>
      <c r="CR2822" s="75"/>
      <c r="CS2822" s="75"/>
      <c r="CT2822" s="75"/>
      <c r="CU2822" s="75"/>
      <c r="CV2822" s="75"/>
      <c r="CW2822" s="75"/>
      <c r="CX2822" s="1286"/>
      <c r="CY2822" s="75"/>
      <c r="CZ2822" s="75"/>
      <c r="DA2822" s="75"/>
      <c r="DB2822" s="75"/>
      <c r="DC2822" s="75"/>
      <c r="DD2822" s="75"/>
      <c r="DE2822" s="75"/>
      <c r="DF2822" s="75"/>
      <c r="DG2822" s="1286"/>
      <c r="DH2822" s="75"/>
      <c r="DI2822" s="1286"/>
      <c r="DJ2822" s="75"/>
      <c r="DK2822" s="75"/>
      <c r="DL2822" s="75"/>
      <c r="DM2822" s="75"/>
      <c r="DN2822" s="75"/>
      <c r="DO2822" s="75"/>
      <c r="DP2822" s="75"/>
      <c r="DQ2822" s="75"/>
      <c r="DR2822" s="75"/>
      <c r="DS2822" s="75"/>
      <c r="DT2822" s="75"/>
      <c r="DU2822" s="75"/>
      <c r="DV2822" s="1286"/>
      <c r="DW2822" s="75"/>
      <c r="DX2822" s="75"/>
      <c r="DY2822" s="75"/>
      <c r="DZ2822" s="75"/>
      <c r="EA2822" s="75"/>
      <c r="EB2822" s="75"/>
      <c r="EC2822" s="75"/>
      <c r="ED2822" s="75"/>
      <c r="EE2822" s="75"/>
      <c r="EF2822" s="75"/>
      <c r="EG2822" s="75"/>
      <c r="EH2822" s="75"/>
      <c r="EI2822" s="75"/>
      <c r="EJ2822" s="75"/>
      <c r="EK2822" s="75"/>
      <c r="EL2822" s="75"/>
      <c r="EM2822" s="75"/>
      <c r="EN2822" s="75"/>
      <c r="EO2822" s="75"/>
      <c r="EP2822" s="75"/>
      <c r="EQ2822" s="75"/>
      <c r="ER2822" s="75"/>
      <c r="ES2822" s="75"/>
      <c r="ET2822" s="75"/>
      <c r="EU2822" s="75"/>
      <c r="EV2822" s="75"/>
      <c r="EW2822" s="75"/>
      <c r="EX2822" s="75"/>
      <c r="EY2822" s="75"/>
      <c r="EZ2822" s="75"/>
      <c r="FA2822" s="75"/>
      <c r="FB2822" s="1341"/>
      <c r="FC2822" s="75"/>
      <c r="FD2822" s="75"/>
    </row>
    <row r="2823">
      <c r="A2823" s="1340"/>
      <c r="B2823" s="786"/>
      <c r="C2823" s="1283"/>
      <c r="D2823" s="786"/>
      <c r="E2823" s="786"/>
      <c r="F2823" s="786"/>
      <c r="G2823" s="786"/>
      <c r="H2823" s="786"/>
      <c r="I2823" s="786"/>
      <c r="J2823" s="786"/>
      <c r="K2823" s="786"/>
      <c r="L2823" s="786"/>
      <c r="M2823" s="786"/>
      <c r="N2823" s="1284"/>
      <c r="O2823" s="1284"/>
      <c r="P2823" s="1285"/>
      <c r="Q2823" s="363"/>
      <c r="R2823" s="363"/>
      <c r="S2823" s="75"/>
      <c r="T2823" s="857"/>
      <c r="U2823" s="1209"/>
      <c r="V2823" s="1200"/>
      <c r="W2823" s="1200"/>
      <c r="X2823" s="1200"/>
      <c r="Y2823" s="1201"/>
      <c r="Z2823" s="1200"/>
      <c r="AA2823" s="1200"/>
      <c r="AB2823" s="1200"/>
      <c r="AC2823" s="1202"/>
      <c r="AD2823" s="1216"/>
      <c r="AE2823" s="1204"/>
      <c r="AF2823" s="75"/>
      <c r="AG2823" s="75"/>
      <c r="AH2823" s="75"/>
      <c r="AI2823" s="75"/>
      <c r="AJ2823" s="75"/>
      <c r="AK2823" s="75"/>
      <c r="AL2823" s="75"/>
      <c r="AM2823" s="75"/>
      <c r="AN2823" s="75"/>
      <c r="AO2823" s="75"/>
      <c r="AP2823" s="75"/>
      <c r="AQ2823" s="75"/>
      <c r="AR2823" s="75"/>
      <c r="AS2823" s="1286"/>
      <c r="AT2823" s="75"/>
      <c r="AU2823" s="1286"/>
      <c r="AV2823" s="1286"/>
      <c r="AW2823" s="75"/>
      <c r="AX2823" s="75"/>
      <c r="AY2823" s="1286"/>
      <c r="AZ2823" s="75"/>
      <c r="BA2823" s="75"/>
      <c r="BB2823" s="75"/>
      <c r="BC2823" s="75"/>
      <c r="BD2823" s="75"/>
      <c r="BE2823" s="75"/>
      <c r="BF2823" s="75"/>
      <c r="BG2823" s="75"/>
      <c r="BH2823" s="75"/>
      <c r="BI2823" s="75"/>
      <c r="BJ2823" s="75"/>
      <c r="BK2823" s="75"/>
      <c r="BL2823" s="75"/>
      <c r="BM2823" s="75"/>
      <c r="BN2823" s="75"/>
      <c r="BO2823" s="75"/>
      <c r="BP2823" s="75"/>
      <c r="BQ2823" s="75"/>
      <c r="BR2823" s="75"/>
      <c r="BS2823" s="75"/>
      <c r="BT2823" s="75"/>
      <c r="BU2823" s="75"/>
      <c r="BV2823" s="75"/>
      <c r="BW2823" s="1286"/>
      <c r="BX2823" s="75"/>
      <c r="BY2823" s="75"/>
      <c r="BZ2823" s="75"/>
      <c r="CA2823" s="75"/>
      <c r="CB2823" s="75"/>
      <c r="CC2823" s="1286"/>
      <c r="CD2823" s="75"/>
      <c r="CE2823" s="75"/>
      <c r="CF2823" s="75"/>
      <c r="CG2823" s="75"/>
      <c r="CH2823" s="75"/>
      <c r="CI2823" s="1286"/>
      <c r="CJ2823" s="75"/>
      <c r="CK2823" s="1286"/>
      <c r="CL2823" s="75"/>
      <c r="CM2823" s="75"/>
      <c r="CN2823" s="75"/>
      <c r="CO2823" s="75"/>
      <c r="CP2823" s="75"/>
      <c r="CQ2823" s="75"/>
      <c r="CR2823" s="75"/>
      <c r="CS2823" s="75"/>
      <c r="CT2823" s="75"/>
      <c r="CU2823" s="75"/>
      <c r="CV2823" s="75"/>
      <c r="CW2823" s="75"/>
      <c r="CX2823" s="1286"/>
      <c r="CY2823" s="75"/>
      <c r="CZ2823" s="75"/>
      <c r="DA2823" s="75"/>
      <c r="DB2823" s="75"/>
      <c r="DC2823" s="75"/>
      <c r="DD2823" s="75"/>
      <c r="DE2823" s="75"/>
      <c r="DF2823" s="75"/>
      <c r="DG2823" s="1286"/>
      <c r="DH2823" s="75"/>
      <c r="DI2823" s="1286"/>
      <c r="DJ2823" s="75"/>
      <c r="DK2823" s="75"/>
      <c r="DL2823" s="75"/>
      <c r="DM2823" s="75"/>
      <c r="DN2823" s="75"/>
      <c r="DO2823" s="75"/>
      <c r="DP2823" s="75"/>
      <c r="DQ2823" s="75"/>
      <c r="DR2823" s="75"/>
      <c r="DS2823" s="75"/>
      <c r="DT2823" s="75"/>
      <c r="DU2823" s="75"/>
      <c r="DV2823" s="1286"/>
      <c r="DW2823" s="75"/>
      <c r="DX2823" s="75"/>
      <c r="DY2823" s="75"/>
      <c r="DZ2823" s="75"/>
      <c r="EA2823" s="75"/>
      <c r="EB2823" s="75"/>
      <c r="EC2823" s="75"/>
      <c r="ED2823" s="75"/>
      <c r="EE2823" s="75"/>
      <c r="EF2823" s="75"/>
      <c r="EG2823" s="75"/>
      <c r="EH2823" s="75"/>
      <c r="EI2823" s="75"/>
      <c r="EJ2823" s="75"/>
      <c r="EK2823" s="75"/>
      <c r="EL2823" s="75"/>
      <c r="EM2823" s="75"/>
      <c r="EN2823" s="75"/>
      <c r="EO2823" s="75"/>
      <c r="EP2823" s="75"/>
      <c r="EQ2823" s="75"/>
      <c r="ER2823" s="75"/>
      <c r="ES2823" s="75"/>
      <c r="ET2823" s="75"/>
      <c r="EU2823" s="75"/>
      <c r="EV2823" s="75"/>
      <c r="EW2823" s="75"/>
      <c r="EX2823" s="75"/>
      <c r="EY2823" s="75"/>
      <c r="EZ2823" s="75"/>
      <c r="FA2823" s="75"/>
      <c r="FB2823" s="1341"/>
      <c r="FC2823" s="75"/>
      <c r="FD2823" s="75"/>
    </row>
    <row r="2824">
      <c r="A2824" s="1340"/>
      <c r="B2824" s="786"/>
      <c r="C2824" s="1283"/>
      <c r="D2824" s="786"/>
      <c r="E2824" s="786"/>
      <c r="F2824" s="786"/>
      <c r="G2824" s="786"/>
      <c r="H2824" s="786"/>
      <c r="I2824" s="786"/>
      <c r="J2824" s="786"/>
      <c r="K2824" s="786"/>
      <c r="L2824" s="786"/>
      <c r="M2824" s="786"/>
      <c r="N2824" s="1284"/>
      <c r="O2824" s="1284"/>
      <c r="P2824" s="1285"/>
      <c r="Q2824" s="363"/>
      <c r="R2824" s="363"/>
      <c r="S2824" s="75"/>
      <c r="T2824" s="857"/>
      <c r="U2824" s="1209"/>
      <c r="V2824" s="1200"/>
      <c r="W2824" s="1200"/>
      <c r="X2824" s="1200"/>
      <c r="Y2824" s="1201"/>
      <c r="Z2824" s="1200"/>
      <c r="AA2824" s="1200"/>
      <c r="AB2824" s="1200"/>
      <c r="AC2824" s="1202"/>
      <c r="AD2824" s="1216"/>
      <c r="AE2824" s="1204"/>
      <c r="AF2824" s="75"/>
      <c r="AG2824" s="75"/>
      <c r="AH2824" s="75"/>
      <c r="AI2824" s="75"/>
      <c r="AJ2824" s="75"/>
      <c r="AK2824" s="75"/>
      <c r="AL2824" s="75"/>
      <c r="AM2824" s="75"/>
      <c r="AN2824" s="75"/>
      <c r="AO2824" s="75"/>
      <c r="AP2824" s="75"/>
      <c r="AQ2824" s="75"/>
      <c r="AR2824" s="75"/>
      <c r="AS2824" s="1286"/>
      <c r="AT2824" s="75"/>
      <c r="AU2824" s="1286"/>
      <c r="AV2824" s="1286"/>
      <c r="AW2824" s="75"/>
      <c r="AX2824" s="75"/>
      <c r="AY2824" s="1286"/>
      <c r="AZ2824" s="75"/>
      <c r="BA2824" s="75"/>
      <c r="BB2824" s="75"/>
      <c r="BC2824" s="75"/>
      <c r="BD2824" s="75"/>
      <c r="BE2824" s="75"/>
      <c r="BF2824" s="75"/>
      <c r="BG2824" s="75"/>
      <c r="BH2824" s="75"/>
      <c r="BI2824" s="75"/>
      <c r="BJ2824" s="75"/>
      <c r="BK2824" s="75"/>
      <c r="BL2824" s="75"/>
      <c r="BM2824" s="75"/>
      <c r="BN2824" s="75"/>
      <c r="BO2824" s="75"/>
      <c r="BP2824" s="75"/>
      <c r="BQ2824" s="75"/>
      <c r="BR2824" s="75"/>
      <c r="BS2824" s="75"/>
      <c r="BT2824" s="75"/>
      <c r="BU2824" s="75"/>
      <c r="BV2824" s="75"/>
      <c r="BW2824" s="1286"/>
      <c r="BX2824" s="75"/>
      <c r="BY2824" s="75"/>
      <c r="BZ2824" s="75"/>
      <c r="CA2824" s="75"/>
      <c r="CB2824" s="75"/>
      <c r="CC2824" s="1286"/>
      <c r="CD2824" s="75"/>
      <c r="CE2824" s="75"/>
      <c r="CF2824" s="75"/>
      <c r="CG2824" s="75"/>
      <c r="CH2824" s="75"/>
      <c r="CI2824" s="1286"/>
      <c r="CJ2824" s="75"/>
      <c r="CK2824" s="1286"/>
      <c r="CL2824" s="75"/>
      <c r="CM2824" s="75"/>
      <c r="CN2824" s="75"/>
      <c r="CO2824" s="75"/>
      <c r="CP2824" s="75"/>
      <c r="CQ2824" s="75"/>
      <c r="CR2824" s="75"/>
      <c r="CS2824" s="75"/>
      <c r="CT2824" s="75"/>
      <c r="CU2824" s="75"/>
      <c r="CV2824" s="75"/>
      <c r="CW2824" s="75"/>
      <c r="CX2824" s="1286"/>
      <c r="CY2824" s="75"/>
      <c r="CZ2824" s="75"/>
      <c r="DA2824" s="75"/>
      <c r="DB2824" s="75"/>
      <c r="DC2824" s="75"/>
      <c r="DD2824" s="75"/>
      <c r="DE2824" s="75"/>
      <c r="DF2824" s="75"/>
      <c r="DG2824" s="1286"/>
      <c r="DH2824" s="75"/>
      <c r="DI2824" s="1286"/>
      <c r="DJ2824" s="75"/>
      <c r="DK2824" s="75"/>
      <c r="DL2824" s="75"/>
      <c r="DM2824" s="75"/>
      <c r="DN2824" s="75"/>
      <c r="DO2824" s="75"/>
      <c r="DP2824" s="75"/>
      <c r="DQ2824" s="75"/>
      <c r="DR2824" s="75"/>
      <c r="DS2824" s="75"/>
      <c r="DT2824" s="75"/>
      <c r="DU2824" s="75"/>
      <c r="DV2824" s="1286"/>
      <c r="DW2824" s="75"/>
      <c r="DX2824" s="75"/>
      <c r="DY2824" s="75"/>
      <c r="DZ2824" s="75"/>
      <c r="EA2824" s="75"/>
      <c r="EB2824" s="75"/>
      <c r="EC2824" s="75"/>
      <c r="ED2824" s="75"/>
      <c r="EE2824" s="75"/>
      <c r="EF2824" s="75"/>
      <c r="EG2824" s="75"/>
      <c r="EH2824" s="75"/>
      <c r="EI2824" s="75"/>
      <c r="EJ2824" s="75"/>
      <c r="EK2824" s="75"/>
      <c r="EL2824" s="75"/>
      <c r="EM2824" s="75"/>
      <c r="EN2824" s="75"/>
      <c r="EO2824" s="75"/>
      <c r="EP2824" s="75"/>
      <c r="EQ2824" s="75"/>
      <c r="ER2824" s="75"/>
      <c r="ES2824" s="75"/>
      <c r="ET2824" s="75"/>
      <c r="EU2824" s="75"/>
      <c r="EV2824" s="75"/>
      <c r="EW2824" s="75"/>
      <c r="EX2824" s="75"/>
      <c r="EY2824" s="75"/>
      <c r="EZ2824" s="75"/>
      <c r="FA2824" s="75"/>
      <c r="FB2824" s="1341"/>
      <c r="FC2824" s="75"/>
      <c r="FD2824" s="75"/>
    </row>
    <row r="2825">
      <c r="A2825" s="1340"/>
      <c r="B2825" s="786"/>
      <c r="C2825" s="1283"/>
      <c r="D2825" s="786"/>
      <c r="E2825" s="786"/>
      <c r="F2825" s="786"/>
      <c r="G2825" s="786"/>
      <c r="H2825" s="786"/>
      <c r="I2825" s="786"/>
      <c r="J2825" s="786"/>
      <c r="K2825" s="786"/>
      <c r="L2825" s="786"/>
      <c r="M2825" s="786"/>
      <c r="N2825" s="1284"/>
      <c r="O2825" s="1284"/>
      <c r="P2825" s="1285"/>
      <c r="Q2825" s="363"/>
      <c r="R2825" s="363"/>
      <c r="S2825" s="75"/>
      <c r="T2825" s="857"/>
      <c r="U2825" s="1209"/>
      <c r="V2825" s="1200"/>
      <c r="W2825" s="1200"/>
      <c r="X2825" s="1200"/>
      <c r="Y2825" s="1201"/>
      <c r="Z2825" s="1200"/>
      <c r="AA2825" s="1200"/>
      <c r="AB2825" s="1200"/>
      <c r="AC2825" s="1202"/>
      <c r="AD2825" s="1216"/>
      <c r="AE2825" s="1204"/>
      <c r="AF2825" s="75"/>
      <c r="AG2825" s="75"/>
      <c r="AH2825" s="75"/>
      <c r="AI2825" s="75"/>
      <c r="AJ2825" s="75"/>
      <c r="AK2825" s="75"/>
      <c r="AL2825" s="75"/>
      <c r="AM2825" s="75"/>
      <c r="AN2825" s="75"/>
      <c r="AO2825" s="75"/>
      <c r="AP2825" s="75"/>
      <c r="AQ2825" s="75"/>
      <c r="AR2825" s="75"/>
      <c r="AS2825" s="1286"/>
      <c r="AT2825" s="75"/>
      <c r="AU2825" s="1286"/>
      <c r="AV2825" s="1286"/>
      <c r="AW2825" s="75"/>
      <c r="AX2825" s="75"/>
      <c r="AY2825" s="1286"/>
      <c r="AZ2825" s="75"/>
      <c r="BA2825" s="75"/>
      <c r="BB2825" s="75"/>
      <c r="BC2825" s="75"/>
      <c r="BD2825" s="75"/>
      <c r="BE2825" s="75"/>
      <c r="BF2825" s="75"/>
      <c r="BG2825" s="75"/>
      <c r="BH2825" s="75"/>
      <c r="BI2825" s="75"/>
      <c r="BJ2825" s="75"/>
      <c r="BK2825" s="75"/>
      <c r="BL2825" s="75"/>
      <c r="BM2825" s="75"/>
      <c r="BN2825" s="75"/>
      <c r="BO2825" s="75"/>
      <c r="BP2825" s="75"/>
      <c r="BQ2825" s="75"/>
      <c r="BR2825" s="75"/>
      <c r="BS2825" s="75"/>
      <c r="BT2825" s="75"/>
      <c r="BU2825" s="75"/>
      <c r="BV2825" s="75"/>
      <c r="BW2825" s="1286"/>
      <c r="BX2825" s="75"/>
      <c r="BY2825" s="75"/>
      <c r="BZ2825" s="75"/>
      <c r="CA2825" s="75"/>
      <c r="CB2825" s="75"/>
      <c r="CC2825" s="1286"/>
      <c r="CD2825" s="75"/>
      <c r="CE2825" s="75"/>
      <c r="CF2825" s="75"/>
      <c r="CG2825" s="75"/>
      <c r="CH2825" s="75"/>
      <c r="CI2825" s="1286"/>
      <c r="CJ2825" s="75"/>
      <c r="CK2825" s="1286"/>
      <c r="CL2825" s="75"/>
      <c r="CM2825" s="75"/>
      <c r="CN2825" s="75"/>
      <c r="CO2825" s="75"/>
      <c r="CP2825" s="75"/>
      <c r="CQ2825" s="75"/>
      <c r="CR2825" s="75"/>
      <c r="CS2825" s="75"/>
      <c r="CT2825" s="75"/>
      <c r="CU2825" s="75"/>
      <c r="CV2825" s="75"/>
      <c r="CW2825" s="75"/>
      <c r="CX2825" s="1286"/>
      <c r="CY2825" s="75"/>
      <c r="CZ2825" s="75"/>
      <c r="DA2825" s="75"/>
      <c r="DB2825" s="75"/>
      <c r="DC2825" s="75"/>
      <c r="DD2825" s="75"/>
      <c r="DE2825" s="75"/>
      <c r="DF2825" s="75"/>
      <c r="DG2825" s="1286"/>
      <c r="DH2825" s="75"/>
      <c r="DI2825" s="1286"/>
      <c r="DJ2825" s="75"/>
      <c r="DK2825" s="75"/>
      <c r="DL2825" s="75"/>
      <c r="DM2825" s="75"/>
      <c r="DN2825" s="75"/>
      <c r="DO2825" s="75"/>
      <c r="DP2825" s="75"/>
      <c r="DQ2825" s="75"/>
      <c r="DR2825" s="75"/>
      <c r="DS2825" s="75"/>
      <c r="DT2825" s="75"/>
      <c r="DU2825" s="75"/>
      <c r="DV2825" s="1286"/>
      <c r="DW2825" s="75"/>
      <c r="DX2825" s="75"/>
      <c r="DY2825" s="75"/>
      <c r="DZ2825" s="75"/>
      <c r="EA2825" s="75"/>
      <c r="EB2825" s="75"/>
      <c r="EC2825" s="75"/>
      <c r="ED2825" s="75"/>
      <c r="EE2825" s="75"/>
      <c r="EF2825" s="75"/>
      <c r="EG2825" s="75"/>
      <c r="EH2825" s="75"/>
      <c r="EI2825" s="75"/>
      <c r="EJ2825" s="75"/>
      <c r="EK2825" s="75"/>
      <c r="EL2825" s="75"/>
      <c r="EM2825" s="75"/>
      <c r="EN2825" s="75"/>
      <c r="EO2825" s="75"/>
      <c r="EP2825" s="75"/>
      <c r="EQ2825" s="75"/>
      <c r="ER2825" s="75"/>
      <c r="ES2825" s="75"/>
      <c r="ET2825" s="75"/>
      <c r="EU2825" s="75"/>
      <c r="EV2825" s="75"/>
      <c r="EW2825" s="75"/>
      <c r="EX2825" s="75"/>
      <c r="EY2825" s="75"/>
      <c r="EZ2825" s="75"/>
      <c r="FA2825" s="75"/>
      <c r="FB2825" s="1341"/>
      <c r="FC2825" s="75"/>
      <c r="FD2825" s="75"/>
    </row>
    <row r="2826">
      <c r="A2826" s="1340"/>
      <c r="B2826" s="786"/>
      <c r="C2826" s="1283"/>
      <c r="D2826" s="786"/>
      <c r="E2826" s="786"/>
      <c r="F2826" s="786"/>
      <c r="G2826" s="786"/>
      <c r="H2826" s="786"/>
      <c r="I2826" s="786"/>
      <c r="J2826" s="786"/>
      <c r="K2826" s="786"/>
      <c r="L2826" s="786"/>
      <c r="M2826" s="786"/>
      <c r="N2826" s="1284"/>
      <c r="O2826" s="1284"/>
      <c r="P2826" s="1285"/>
      <c r="Q2826" s="363"/>
      <c r="R2826" s="363"/>
      <c r="S2826" s="75"/>
      <c r="T2826" s="857"/>
      <c r="U2826" s="1209"/>
      <c r="V2826" s="1200"/>
      <c r="W2826" s="1200"/>
      <c r="X2826" s="1200"/>
      <c r="Y2826" s="1201"/>
      <c r="Z2826" s="1200"/>
      <c r="AA2826" s="1200"/>
      <c r="AB2826" s="1200"/>
      <c r="AC2826" s="1202"/>
      <c r="AD2826" s="1216"/>
      <c r="AE2826" s="1204"/>
      <c r="AF2826" s="75"/>
      <c r="AG2826" s="75"/>
      <c r="AH2826" s="75"/>
      <c r="AI2826" s="75"/>
      <c r="AJ2826" s="75"/>
      <c r="AK2826" s="75"/>
      <c r="AL2826" s="75"/>
      <c r="AM2826" s="75"/>
      <c r="AN2826" s="75"/>
      <c r="AO2826" s="75"/>
      <c r="AP2826" s="75"/>
      <c r="AQ2826" s="75"/>
      <c r="AR2826" s="75"/>
      <c r="AS2826" s="1286"/>
      <c r="AT2826" s="75"/>
      <c r="AU2826" s="1286"/>
      <c r="AV2826" s="1286"/>
      <c r="AW2826" s="75"/>
      <c r="AX2826" s="75"/>
      <c r="AY2826" s="1286"/>
      <c r="AZ2826" s="75"/>
      <c r="BA2826" s="75"/>
      <c r="BB2826" s="75"/>
      <c r="BC2826" s="75"/>
      <c r="BD2826" s="75"/>
      <c r="BE2826" s="75"/>
      <c r="BF2826" s="75"/>
      <c r="BG2826" s="75"/>
      <c r="BH2826" s="75"/>
      <c r="BI2826" s="75"/>
      <c r="BJ2826" s="75"/>
      <c r="BK2826" s="75"/>
      <c r="BL2826" s="75"/>
      <c r="BM2826" s="75"/>
      <c r="BN2826" s="75"/>
      <c r="BO2826" s="75"/>
      <c r="BP2826" s="75"/>
      <c r="BQ2826" s="75"/>
      <c r="BR2826" s="75"/>
      <c r="BS2826" s="75"/>
      <c r="BT2826" s="75"/>
      <c r="BU2826" s="75"/>
      <c r="BV2826" s="75"/>
      <c r="BW2826" s="1286"/>
      <c r="BX2826" s="75"/>
      <c r="BY2826" s="75"/>
      <c r="BZ2826" s="75"/>
      <c r="CA2826" s="75"/>
      <c r="CB2826" s="75"/>
      <c r="CC2826" s="1286"/>
      <c r="CD2826" s="75"/>
      <c r="CE2826" s="75"/>
      <c r="CF2826" s="75"/>
      <c r="CG2826" s="75"/>
      <c r="CH2826" s="75"/>
      <c r="CI2826" s="1286"/>
      <c r="CJ2826" s="75"/>
      <c r="CK2826" s="1286"/>
      <c r="CL2826" s="75"/>
      <c r="CM2826" s="75"/>
      <c r="CN2826" s="75"/>
      <c r="CO2826" s="75"/>
      <c r="CP2826" s="75"/>
      <c r="CQ2826" s="75"/>
      <c r="CR2826" s="75"/>
      <c r="CS2826" s="75"/>
      <c r="CT2826" s="75"/>
      <c r="CU2826" s="75"/>
      <c r="CV2826" s="75"/>
      <c r="CW2826" s="75"/>
      <c r="CX2826" s="1286"/>
      <c r="CY2826" s="75"/>
      <c r="CZ2826" s="75"/>
      <c r="DA2826" s="75"/>
      <c r="DB2826" s="75"/>
      <c r="DC2826" s="75"/>
      <c r="DD2826" s="75"/>
      <c r="DE2826" s="75"/>
      <c r="DF2826" s="75"/>
      <c r="DG2826" s="1286"/>
      <c r="DH2826" s="75"/>
      <c r="DI2826" s="1286"/>
      <c r="DJ2826" s="75"/>
      <c r="DK2826" s="75"/>
      <c r="DL2826" s="75"/>
      <c r="DM2826" s="75"/>
      <c r="DN2826" s="75"/>
      <c r="DO2826" s="75"/>
      <c r="DP2826" s="75"/>
      <c r="DQ2826" s="75"/>
      <c r="DR2826" s="75"/>
      <c r="DS2826" s="75"/>
      <c r="DT2826" s="75"/>
      <c r="DU2826" s="75"/>
      <c r="DV2826" s="1286"/>
      <c r="DW2826" s="75"/>
      <c r="DX2826" s="75"/>
      <c r="DY2826" s="75"/>
      <c r="DZ2826" s="75"/>
      <c r="EA2826" s="75"/>
      <c r="EB2826" s="75"/>
      <c r="EC2826" s="75"/>
      <c r="ED2826" s="75"/>
      <c r="EE2826" s="75"/>
      <c r="EF2826" s="75"/>
      <c r="EG2826" s="75"/>
      <c r="EH2826" s="75"/>
      <c r="EI2826" s="75"/>
      <c r="EJ2826" s="75"/>
      <c r="EK2826" s="75"/>
      <c r="EL2826" s="75"/>
      <c r="EM2826" s="75"/>
      <c r="EN2826" s="75"/>
      <c r="EO2826" s="75"/>
      <c r="EP2826" s="75"/>
      <c r="EQ2826" s="75"/>
      <c r="ER2826" s="75"/>
      <c r="ES2826" s="75"/>
      <c r="ET2826" s="75"/>
      <c r="EU2826" s="75"/>
      <c r="EV2826" s="75"/>
      <c r="EW2826" s="75"/>
      <c r="EX2826" s="75"/>
      <c r="EY2826" s="75"/>
      <c r="EZ2826" s="75"/>
      <c r="FA2826" s="75"/>
      <c r="FB2826" s="1341"/>
      <c r="FC2826" s="75"/>
      <c r="FD2826" s="75"/>
    </row>
    <row r="2827">
      <c r="A2827" s="1340"/>
      <c r="B2827" s="786"/>
      <c r="C2827" s="1283"/>
      <c r="D2827" s="786"/>
      <c r="E2827" s="786"/>
      <c r="F2827" s="786"/>
      <c r="G2827" s="786"/>
      <c r="H2827" s="786"/>
      <c r="I2827" s="786"/>
      <c r="J2827" s="786"/>
      <c r="K2827" s="786"/>
      <c r="L2827" s="786"/>
      <c r="M2827" s="786"/>
      <c r="N2827" s="1284"/>
      <c r="O2827" s="1284"/>
      <c r="P2827" s="1285"/>
      <c r="Q2827" s="363"/>
      <c r="R2827" s="363"/>
      <c r="S2827" s="75"/>
      <c r="T2827" s="857"/>
      <c r="U2827" s="1209"/>
      <c r="V2827" s="1200"/>
      <c r="W2827" s="1200"/>
      <c r="X2827" s="1200"/>
      <c r="Y2827" s="1201"/>
      <c r="Z2827" s="1200"/>
      <c r="AA2827" s="1200"/>
      <c r="AB2827" s="1200"/>
      <c r="AC2827" s="1202"/>
      <c r="AD2827" s="1216"/>
      <c r="AE2827" s="1204"/>
      <c r="AF2827" s="75"/>
      <c r="AG2827" s="75"/>
      <c r="AH2827" s="75"/>
      <c r="AI2827" s="75"/>
      <c r="AJ2827" s="75"/>
      <c r="AK2827" s="75"/>
      <c r="AL2827" s="75"/>
      <c r="AM2827" s="75"/>
      <c r="AN2827" s="75"/>
      <c r="AO2827" s="75"/>
      <c r="AP2827" s="75"/>
      <c r="AQ2827" s="75"/>
      <c r="AR2827" s="75"/>
      <c r="AS2827" s="1286"/>
      <c r="AT2827" s="75"/>
      <c r="AU2827" s="1286"/>
      <c r="AV2827" s="1286"/>
      <c r="AW2827" s="75"/>
      <c r="AX2827" s="75"/>
      <c r="AY2827" s="1286"/>
      <c r="AZ2827" s="75"/>
      <c r="BA2827" s="75"/>
      <c r="BB2827" s="75"/>
      <c r="BC2827" s="75"/>
      <c r="BD2827" s="75"/>
      <c r="BE2827" s="75"/>
      <c r="BF2827" s="75"/>
      <c r="BG2827" s="75"/>
      <c r="BH2827" s="75"/>
      <c r="BI2827" s="75"/>
      <c r="BJ2827" s="75"/>
      <c r="BK2827" s="75"/>
      <c r="BL2827" s="75"/>
      <c r="BM2827" s="75"/>
      <c r="BN2827" s="75"/>
      <c r="BO2827" s="75"/>
      <c r="BP2827" s="75"/>
      <c r="BQ2827" s="75"/>
      <c r="BR2827" s="75"/>
      <c r="BS2827" s="75"/>
      <c r="BT2827" s="75"/>
      <c r="BU2827" s="75"/>
      <c r="BV2827" s="75"/>
      <c r="BW2827" s="1286"/>
      <c r="BX2827" s="75"/>
      <c r="BY2827" s="75"/>
      <c r="BZ2827" s="75"/>
      <c r="CA2827" s="75"/>
      <c r="CB2827" s="75"/>
      <c r="CC2827" s="1286"/>
      <c r="CD2827" s="75"/>
      <c r="CE2827" s="75"/>
      <c r="CF2827" s="75"/>
      <c r="CG2827" s="75"/>
      <c r="CH2827" s="75"/>
      <c r="CI2827" s="1286"/>
      <c r="CJ2827" s="75"/>
      <c r="CK2827" s="1286"/>
      <c r="CL2827" s="75"/>
      <c r="CM2827" s="75"/>
      <c r="CN2827" s="75"/>
      <c r="CO2827" s="75"/>
      <c r="CP2827" s="75"/>
      <c r="CQ2827" s="75"/>
      <c r="CR2827" s="75"/>
      <c r="CS2827" s="75"/>
      <c r="CT2827" s="75"/>
      <c r="CU2827" s="75"/>
      <c r="CV2827" s="75"/>
      <c r="CW2827" s="75"/>
      <c r="CX2827" s="1286"/>
      <c r="CY2827" s="75"/>
      <c r="CZ2827" s="75"/>
      <c r="DA2827" s="75"/>
      <c r="DB2827" s="75"/>
      <c r="DC2827" s="75"/>
      <c r="DD2827" s="75"/>
      <c r="DE2827" s="75"/>
      <c r="DF2827" s="75"/>
      <c r="DG2827" s="1286"/>
      <c r="DH2827" s="75"/>
      <c r="DI2827" s="1286"/>
      <c r="DJ2827" s="75"/>
      <c r="DK2827" s="75"/>
      <c r="DL2827" s="75"/>
      <c r="DM2827" s="75"/>
      <c r="DN2827" s="75"/>
      <c r="DO2827" s="75"/>
      <c r="DP2827" s="75"/>
      <c r="DQ2827" s="75"/>
      <c r="DR2827" s="75"/>
      <c r="DS2827" s="75"/>
      <c r="DT2827" s="75"/>
      <c r="DU2827" s="75"/>
      <c r="DV2827" s="1286"/>
      <c r="DW2827" s="75"/>
      <c r="DX2827" s="75"/>
      <c r="DY2827" s="75"/>
      <c r="DZ2827" s="75"/>
      <c r="EA2827" s="75"/>
      <c r="EB2827" s="75"/>
      <c r="EC2827" s="75"/>
      <c r="ED2827" s="75"/>
      <c r="EE2827" s="75"/>
      <c r="EF2827" s="75"/>
      <c r="EG2827" s="75"/>
      <c r="EH2827" s="75"/>
      <c r="EI2827" s="75"/>
      <c r="EJ2827" s="75"/>
      <c r="EK2827" s="75"/>
      <c r="EL2827" s="75"/>
      <c r="EM2827" s="75"/>
      <c r="EN2827" s="75"/>
      <c r="EO2827" s="75"/>
      <c r="EP2827" s="75"/>
      <c r="EQ2827" s="75"/>
      <c r="ER2827" s="75"/>
      <c r="ES2827" s="75"/>
      <c r="ET2827" s="75"/>
      <c r="EU2827" s="75"/>
      <c r="EV2827" s="75"/>
      <c r="EW2827" s="75"/>
      <c r="EX2827" s="75"/>
      <c r="EY2827" s="75"/>
      <c r="EZ2827" s="75"/>
      <c r="FA2827" s="75"/>
      <c r="FB2827" s="1341"/>
      <c r="FC2827" s="75"/>
      <c r="FD2827" s="75"/>
    </row>
    <row r="2828">
      <c r="A2828" s="1340"/>
      <c r="B2828" s="786"/>
      <c r="C2828" s="1283"/>
      <c r="D2828" s="786"/>
      <c r="E2828" s="786"/>
      <c r="F2828" s="786"/>
      <c r="G2828" s="786"/>
      <c r="H2828" s="786"/>
      <c r="I2828" s="786"/>
      <c r="J2828" s="786"/>
      <c r="K2828" s="786"/>
      <c r="L2828" s="786"/>
      <c r="M2828" s="786"/>
      <c r="N2828" s="1284"/>
      <c r="O2828" s="1284"/>
      <c r="P2828" s="1285"/>
      <c r="Q2828" s="363"/>
      <c r="R2828" s="363"/>
      <c r="S2828" s="75"/>
      <c r="T2828" s="857"/>
      <c r="U2828" s="1209"/>
      <c r="V2828" s="1200"/>
      <c r="W2828" s="1200"/>
      <c r="X2828" s="1200"/>
      <c r="Y2828" s="1201"/>
      <c r="Z2828" s="1200"/>
      <c r="AA2828" s="1200"/>
      <c r="AB2828" s="1200"/>
      <c r="AC2828" s="1202"/>
      <c r="AD2828" s="1216"/>
      <c r="AE2828" s="1204"/>
      <c r="AF2828" s="75"/>
      <c r="AG2828" s="75"/>
      <c r="AH2828" s="75"/>
      <c r="AI2828" s="75"/>
      <c r="AJ2828" s="75"/>
      <c r="AK2828" s="75"/>
      <c r="AL2828" s="75"/>
      <c r="AM2828" s="75"/>
      <c r="AN2828" s="75"/>
      <c r="AO2828" s="75"/>
      <c r="AP2828" s="75"/>
      <c r="AQ2828" s="75"/>
      <c r="AR2828" s="75"/>
      <c r="AS2828" s="1286"/>
      <c r="AT2828" s="75"/>
      <c r="AU2828" s="1286"/>
      <c r="AV2828" s="1286"/>
      <c r="AW2828" s="75"/>
      <c r="AX2828" s="75"/>
      <c r="AY2828" s="1286"/>
      <c r="AZ2828" s="75"/>
      <c r="BA2828" s="75"/>
      <c r="BB2828" s="75"/>
      <c r="BC2828" s="75"/>
      <c r="BD2828" s="75"/>
      <c r="BE2828" s="75"/>
      <c r="BF2828" s="75"/>
      <c r="BG2828" s="75"/>
      <c r="BH2828" s="75"/>
      <c r="BI2828" s="75"/>
      <c r="BJ2828" s="75"/>
      <c r="BK2828" s="75"/>
      <c r="BL2828" s="75"/>
      <c r="BM2828" s="75"/>
      <c r="BN2828" s="75"/>
      <c r="BO2828" s="75"/>
      <c r="BP2828" s="75"/>
      <c r="BQ2828" s="75"/>
      <c r="BR2828" s="75"/>
      <c r="BS2828" s="75"/>
      <c r="BT2828" s="75"/>
      <c r="BU2828" s="75"/>
      <c r="BV2828" s="75"/>
      <c r="BW2828" s="1286"/>
      <c r="BX2828" s="75"/>
      <c r="BY2828" s="75"/>
      <c r="BZ2828" s="75"/>
      <c r="CA2828" s="75"/>
      <c r="CB2828" s="75"/>
      <c r="CC2828" s="1286"/>
      <c r="CD2828" s="75"/>
      <c r="CE2828" s="75"/>
      <c r="CF2828" s="75"/>
      <c r="CG2828" s="75"/>
      <c r="CH2828" s="75"/>
      <c r="CI2828" s="1286"/>
      <c r="CJ2828" s="75"/>
      <c r="CK2828" s="1286"/>
      <c r="CL2828" s="75"/>
      <c r="CM2828" s="75"/>
      <c r="CN2828" s="75"/>
      <c r="CO2828" s="75"/>
      <c r="CP2828" s="75"/>
      <c r="CQ2828" s="75"/>
      <c r="CR2828" s="75"/>
      <c r="CS2828" s="75"/>
      <c r="CT2828" s="75"/>
      <c r="CU2828" s="75"/>
      <c r="CV2828" s="75"/>
      <c r="CW2828" s="75"/>
      <c r="CX2828" s="1286"/>
      <c r="CY2828" s="75"/>
      <c r="CZ2828" s="75"/>
      <c r="DA2828" s="75"/>
      <c r="DB2828" s="75"/>
      <c r="DC2828" s="75"/>
      <c r="DD2828" s="75"/>
      <c r="DE2828" s="75"/>
      <c r="DF2828" s="75"/>
      <c r="DG2828" s="1286"/>
      <c r="DH2828" s="75"/>
      <c r="DI2828" s="1286"/>
      <c r="DJ2828" s="75"/>
      <c r="DK2828" s="75"/>
      <c r="DL2828" s="75"/>
      <c r="DM2828" s="75"/>
      <c r="DN2828" s="75"/>
      <c r="DO2828" s="75"/>
      <c r="DP2828" s="75"/>
      <c r="DQ2828" s="75"/>
      <c r="DR2828" s="75"/>
      <c r="DS2828" s="75"/>
      <c r="DT2828" s="75"/>
      <c r="DU2828" s="75"/>
      <c r="DV2828" s="1286"/>
      <c r="DW2828" s="75"/>
      <c r="DX2828" s="75"/>
      <c r="DY2828" s="75"/>
      <c r="DZ2828" s="75"/>
      <c r="EA2828" s="75"/>
      <c r="EB2828" s="75"/>
      <c r="EC2828" s="75"/>
      <c r="ED2828" s="75"/>
      <c r="EE2828" s="75"/>
      <c r="EF2828" s="75"/>
      <c r="EG2828" s="75"/>
      <c r="EH2828" s="75"/>
      <c r="EI2828" s="75"/>
      <c r="EJ2828" s="75"/>
      <c r="EK2828" s="75"/>
      <c r="EL2828" s="75"/>
      <c r="EM2828" s="75"/>
      <c r="EN2828" s="75"/>
      <c r="EO2828" s="75"/>
      <c r="EP2828" s="75"/>
      <c r="EQ2828" s="75"/>
      <c r="ER2828" s="75"/>
      <c r="ES2828" s="75"/>
      <c r="ET2828" s="75"/>
      <c r="EU2828" s="75"/>
      <c r="EV2828" s="75"/>
      <c r="EW2828" s="75"/>
      <c r="EX2828" s="75"/>
      <c r="EY2828" s="75"/>
      <c r="EZ2828" s="75"/>
      <c r="FA2828" s="75"/>
      <c r="FB2828" s="1341"/>
      <c r="FC2828" s="75"/>
      <c r="FD2828" s="75"/>
    </row>
    <row r="2829">
      <c r="A2829" s="1340"/>
      <c r="B2829" s="786"/>
      <c r="C2829" s="1283"/>
      <c r="D2829" s="786"/>
      <c r="E2829" s="786"/>
      <c r="F2829" s="786"/>
      <c r="G2829" s="786"/>
      <c r="H2829" s="786"/>
      <c r="I2829" s="786"/>
      <c r="J2829" s="786"/>
      <c r="K2829" s="786"/>
      <c r="L2829" s="786"/>
      <c r="M2829" s="786"/>
      <c r="N2829" s="1284"/>
      <c r="O2829" s="1284"/>
      <c r="P2829" s="1285"/>
      <c r="Q2829" s="363"/>
      <c r="R2829" s="363"/>
      <c r="S2829" s="75"/>
      <c r="T2829" s="857"/>
      <c r="U2829" s="1209"/>
      <c r="V2829" s="1200"/>
      <c r="W2829" s="1200"/>
      <c r="X2829" s="1200"/>
      <c r="Y2829" s="1201"/>
      <c r="Z2829" s="1200"/>
      <c r="AA2829" s="1200"/>
      <c r="AB2829" s="1200"/>
      <c r="AC2829" s="1202"/>
      <c r="AD2829" s="1216"/>
      <c r="AE2829" s="1204"/>
      <c r="AF2829" s="75"/>
      <c r="AG2829" s="75"/>
      <c r="AH2829" s="75"/>
      <c r="AI2829" s="75"/>
      <c r="AJ2829" s="75"/>
      <c r="AK2829" s="75"/>
      <c r="AL2829" s="75"/>
      <c r="AM2829" s="75"/>
      <c r="AN2829" s="75"/>
      <c r="AO2829" s="75"/>
      <c r="AP2829" s="75"/>
      <c r="AQ2829" s="75"/>
      <c r="AR2829" s="75"/>
      <c r="AS2829" s="1286"/>
      <c r="AT2829" s="75"/>
      <c r="AU2829" s="1286"/>
      <c r="AV2829" s="1286"/>
      <c r="AW2829" s="75"/>
      <c r="AX2829" s="75"/>
      <c r="AY2829" s="1286"/>
      <c r="AZ2829" s="75"/>
      <c r="BA2829" s="75"/>
      <c r="BB2829" s="75"/>
      <c r="BC2829" s="75"/>
      <c r="BD2829" s="75"/>
      <c r="BE2829" s="75"/>
      <c r="BF2829" s="75"/>
      <c r="BG2829" s="75"/>
      <c r="BH2829" s="75"/>
      <c r="BI2829" s="75"/>
      <c r="BJ2829" s="75"/>
      <c r="BK2829" s="75"/>
      <c r="BL2829" s="75"/>
      <c r="BM2829" s="75"/>
      <c r="BN2829" s="75"/>
      <c r="BO2829" s="75"/>
      <c r="BP2829" s="75"/>
      <c r="BQ2829" s="75"/>
      <c r="BR2829" s="75"/>
      <c r="BS2829" s="75"/>
      <c r="BT2829" s="75"/>
      <c r="BU2829" s="75"/>
      <c r="BV2829" s="75"/>
      <c r="BW2829" s="1286"/>
      <c r="BX2829" s="75"/>
      <c r="BY2829" s="75"/>
      <c r="BZ2829" s="75"/>
      <c r="CA2829" s="75"/>
      <c r="CB2829" s="75"/>
      <c r="CC2829" s="1286"/>
      <c r="CD2829" s="75"/>
      <c r="CE2829" s="75"/>
      <c r="CF2829" s="75"/>
      <c r="CG2829" s="75"/>
      <c r="CH2829" s="75"/>
      <c r="CI2829" s="1286"/>
      <c r="CJ2829" s="75"/>
      <c r="CK2829" s="1286"/>
      <c r="CL2829" s="75"/>
      <c r="CM2829" s="75"/>
      <c r="CN2829" s="75"/>
      <c r="CO2829" s="75"/>
      <c r="CP2829" s="75"/>
      <c r="CQ2829" s="75"/>
      <c r="CR2829" s="75"/>
      <c r="CS2829" s="75"/>
      <c r="CT2829" s="75"/>
      <c r="CU2829" s="75"/>
      <c r="CV2829" s="75"/>
      <c r="CW2829" s="75"/>
      <c r="CX2829" s="1286"/>
      <c r="CY2829" s="75"/>
      <c r="CZ2829" s="75"/>
      <c r="DA2829" s="75"/>
      <c r="DB2829" s="75"/>
      <c r="DC2829" s="75"/>
      <c r="DD2829" s="75"/>
      <c r="DE2829" s="75"/>
      <c r="DF2829" s="75"/>
      <c r="DG2829" s="1286"/>
      <c r="DH2829" s="75"/>
      <c r="DI2829" s="1286"/>
      <c r="DJ2829" s="75"/>
      <c r="DK2829" s="75"/>
      <c r="DL2829" s="75"/>
      <c r="DM2829" s="75"/>
      <c r="DN2829" s="75"/>
      <c r="DO2829" s="75"/>
      <c r="DP2829" s="75"/>
      <c r="DQ2829" s="75"/>
      <c r="DR2829" s="75"/>
      <c r="DS2829" s="75"/>
      <c r="DT2829" s="75"/>
      <c r="DU2829" s="75"/>
      <c r="DV2829" s="1286"/>
      <c r="DW2829" s="75"/>
      <c r="DX2829" s="75"/>
      <c r="DY2829" s="75"/>
      <c r="DZ2829" s="75"/>
      <c r="EA2829" s="75"/>
      <c r="EB2829" s="75"/>
      <c r="EC2829" s="75"/>
      <c r="ED2829" s="75"/>
      <c r="EE2829" s="75"/>
      <c r="EF2829" s="75"/>
      <c r="EG2829" s="75"/>
      <c r="EH2829" s="75"/>
      <c r="EI2829" s="75"/>
      <c r="EJ2829" s="75"/>
      <c r="EK2829" s="75"/>
      <c r="EL2829" s="75"/>
      <c r="EM2829" s="75"/>
      <c r="EN2829" s="75"/>
      <c r="EO2829" s="75"/>
      <c r="EP2829" s="75"/>
      <c r="EQ2829" s="75"/>
      <c r="ER2829" s="75"/>
      <c r="ES2829" s="75"/>
      <c r="ET2829" s="75"/>
      <c r="EU2829" s="75"/>
      <c r="EV2829" s="75"/>
      <c r="EW2829" s="75"/>
      <c r="EX2829" s="75"/>
      <c r="EY2829" s="75"/>
      <c r="EZ2829" s="75"/>
      <c r="FA2829" s="75"/>
      <c r="FB2829" s="1341"/>
      <c r="FC2829" s="75"/>
      <c r="FD2829" s="75"/>
    </row>
    <row r="2830">
      <c r="A2830" s="1340"/>
      <c r="B2830" s="786"/>
      <c r="C2830" s="1283"/>
      <c r="D2830" s="786"/>
      <c r="E2830" s="786"/>
      <c r="F2830" s="786"/>
      <c r="G2830" s="786"/>
      <c r="H2830" s="786"/>
      <c r="I2830" s="786"/>
      <c r="J2830" s="786"/>
      <c r="K2830" s="786"/>
      <c r="L2830" s="786"/>
      <c r="M2830" s="786"/>
      <c r="N2830" s="1284"/>
      <c r="O2830" s="1284"/>
      <c r="P2830" s="1285"/>
      <c r="Q2830" s="363"/>
      <c r="R2830" s="363"/>
      <c r="S2830" s="75"/>
      <c r="T2830" s="857"/>
      <c r="U2830" s="1209"/>
      <c r="V2830" s="1200"/>
      <c r="W2830" s="1200"/>
      <c r="X2830" s="1200"/>
      <c r="Y2830" s="1201"/>
      <c r="Z2830" s="1200"/>
      <c r="AA2830" s="1200"/>
      <c r="AB2830" s="1200"/>
      <c r="AC2830" s="1202"/>
      <c r="AD2830" s="1216"/>
      <c r="AE2830" s="1204"/>
      <c r="AF2830" s="75"/>
      <c r="AG2830" s="75"/>
      <c r="AH2830" s="75"/>
      <c r="AI2830" s="75"/>
      <c r="AJ2830" s="75"/>
      <c r="AK2830" s="75"/>
      <c r="AL2830" s="75"/>
      <c r="AM2830" s="75"/>
      <c r="AN2830" s="75"/>
      <c r="AO2830" s="75"/>
      <c r="AP2830" s="75"/>
      <c r="AQ2830" s="75"/>
      <c r="AR2830" s="75"/>
      <c r="AS2830" s="1286"/>
      <c r="AT2830" s="75"/>
      <c r="AU2830" s="1286"/>
      <c r="AV2830" s="1286"/>
      <c r="AW2830" s="75"/>
      <c r="AX2830" s="75"/>
      <c r="AY2830" s="1286"/>
      <c r="AZ2830" s="75"/>
      <c r="BA2830" s="75"/>
      <c r="BB2830" s="75"/>
      <c r="BC2830" s="75"/>
      <c r="BD2830" s="75"/>
      <c r="BE2830" s="75"/>
      <c r="BF2830" s="75"/>
      <c r="BG2830" s="75"/>
      <c r="BH2830" s="75"/>
      <c r="BI2830" s="75"/>
      <c r="BJ2830" s="75"/>
      <c r="BK2830" s="75"/>
      <c r="BL2830" s="75"/>
      <c r="BM2830" s="75"/>
      <c r="BN2830" s="75"/>
      <c r="BO2830" s="75"/>
      <c r="BP2830" s="75"/>
      <c r="BQ2830" s="75"/>
      <c r="BR2830" s="75"/>
      <c r="BS2830" s="75"/>
      <c r="BT2830" s="75"/>
      <c r="BU2830" s="75"/>
      <c r="BV2830" s="75"/>
      <c r="BW2830" s="1286"/>
      <c r="BX2830" s="75"/>
      <c r="BY2830" s="75"/>
      <c r="BZ2830" s="75"/>
      <c r="CA2830" s="75"/>
      <c r="CB2830" s="75"/>
      <c r="CC2830" s="1286"/>
      <c r="CD2830" s="75"/>
      <c r="CE2830" s="75"/>
      <c r="CF2830" s="75"/>
      <c r="CG2830" s="75"/>
      <c r="CH2830" s="75"/>
      <c r="CI2830" s="1286"/>
      <c r="CJ2830" s="75"/>
      <c r="CK2830" s="1286"/>
      <c r="CL2830" s="75"/>
      <c r="CM2830" s="75"/>
      <c r="CN2830" s="75"/>
      <c r="CO2830" s="75"/>
      <c r="CP2830" s="75"/>
      <c r="CQ2830" s="75"/>
      <c r="CR2830" s="75"/>
      <c r="CS2830" s="75"/>
      <c r="CT2830" s="75"/>
      <c r="CU2830" s="75"/>
      <c r="CV2830" s="75"/>
      <c r="CW2830" s="75"/>
      <c r="CX2830" s="1286"/>
      <c r="CY2830" s="75"/>
      <c r="CZ2830" s="75"/>
      <c r="DA2830" s="75"/>
      <c r="DB2830" s="75"/>
      <c r="DC2830" s="75"/>
      <c r="DD2830" s="75"/>
      <c r="DE2830" s="75"/>
      <c r="DF2830" s="75"/>
      <c r="DG2830" s="1286"/>
      <c r="DH2830" s="75"/>
      <c r="DI2830" s="1286"/>
      <c r="DJ2830" s="75"/>
      <c r="DK2830" s="75"/>
      <c r="DL2830" s="75"/>
      <c r="DM2830" s="75"/>
      <c r="DN2830" s="75"/>
      <c r="DO2830" s="75"/>
      <c r="DP2830" s="75"/>
      <c r="DQ2830" s="75"/>
      <c r="DR2830" s="75"/>
      <c r="DS2830" s="75"/>
      <c r="DT2830" s="75"/>
      <c r="DU2830" s="75"/>
      <c r="DV2830" s="1286"/>
      <c r="DW2830" s="75"/>
      <c r="DX2830" s="75"/>
      <c r="DY2830" s="75"/>
      <c r="DZ2830" s="75"/>
      <c r="EA2830" s="75"/>
      <c r="EB2830" s="75"/>
      <c r="EC2830" s="75"/>
      <c r="ED2830" s="75"/>
      <c r="EE2830" s="75"/>
      <c r="EF2830" s="75"/>
      <c r="EG2830" s="75"/>
      <c r="EH2830" s="75"/>
      <c r="EI2830" s="75"/>
      <c r="EJ2830" s="75"/>
      <c r="EK2830" s="75"/>
      <c r="EL2830" s="75"/>
      <c r="EM2830" s="75"/>
      <c r="EN2830" s="75"/>
      <c r="EO2830" s="75"/>
      <c r="EP2830" s="75"/>
      <c r="EQ2830" s="75"/>
      <c r="ER2830" s="75"/>
      <c r="ES2830" s="75"/>
      <c r="ET2830" s="75"/>
      <c r="EU2830" s="75"/>
      <c r="EV2830" s="75"/>
      <c r="EW2830" s="75"/>
      <c r="EX2830" s="75"/>
      <c r="EY2830" s="75"/>
      <c r="EZ2830" s="75"/>
      <c r="FA2830" s="75"/>
      <c r="FB2830" s="1341"/>
      <c r="FC2830" s="75"/>
      <c r="FD2830" s="75"/>
    </row>
    <row r="2831">
      <c r="A2831" s="1340"/>
      <c r="B2831" s="786"/>
      <c r="C2831" s="1283"/>
      <c r="D2831" s="786"/>
      <c r="E2831" s="786"/>
      <c r="F2831" s="786"/>
      <c r="G2831" s="786"/>
      <c r="H2831" s="786"/>
      <c r="I2831" s="786"/>
      <c r="J2831" s="786"/>
      <c r="K2831" s="786"/>
      <c r="L2831" s="786"/>
      <c r="M2831" s="786"/>
      <c r="N2831" s="1284"/>
      <c r="O2831" s="1284"/>
      <c r="P2831" s="1285"/>
      <c r="Q2831" s="363"/>
      <c r="R2831" s="363"/>
      <c r="S2831" s="75"/>
      <c r="T2831" s="857"/>
      <c r="U2831" s="1209"/>
      <c r="V2831" s="1200"/>
      <c r="W2831" s="1200"/>
      <c r="X2831" s="1200"/>
      <c r="Y2831" s="1201"/>
      <c r="Z2831" s="1200"/>
      <c r="AA2831" s="1200"/>
      <c r="AB2831" s="1200"/>
      <c r="AC2831" s="1202"/>
      <c r="AD2831" s="1216"/>
      <c r="AE2831" s="1204"/>
      <c r="AF2831" s="75"/>
      <c r="AG2831" s="75"/>
      <c r="AH2831" s="75"/>
      <c r="AI2831" s="75"/>
      <c r="AJ2831" s="75"/>
      <c r="AK2831" s="75"/>
      <c r="AL2831" s="75"/>
      <c r="AM2831" s="75"/>
      <c r="AN2831" s="75"/>
      <c r="AO2831" s="75"/>
      <c r="AP2831" s="75"/>
      <c r="AQ2831" s="75"/>
      <c r="AR2831" s="75"/>
      <c r="AS2831" s="1286"/>
      <c r="AT2831" s="75"/>
      <c r="AU2831" s="1286"/>
      <c r="AV2831" s="1286"/>
      <c r="AW2831" s="75"/>
      <c r="AX2831" s="75"/>
      <c r="AY2831" s="1286"/>
      <c r="AZ2831" s="75"/>
      <c r="BA2831" s="75"/>
      <c r="BB2831" s="75"/>
      <c r="BC2831" s="75"/>
      <c r="BD2831" s="75"/>
      <c r="BE2831" s="75"/>
      <c r="BF2831" s="75"/>
      <c r="BG2831" s="75"/>
      <c r="BH2831" s="75"/>
      <c r="BI2831" s="75"/>
      <c r="BJ2831" s="75"/>
      <c r="BK2831" s="75"/>
      <c r="BL2831" s="75"/>
      <c r="BM2831" s="75"/>
      <c r="BN2831" s="75"/>
      <c r="BO2831" s="75"/>
      <c r="BP2831" s="75"/>
      <c r="BQ2831" s="75"/>
      <c r="BR2831" s="75"/>
      <c r="BS2831" s="75"/>
      <c r="BT2831" s="75"/>
      <c r="BU2831" s="75"/>
      <c r="BV2831" s="75"/>
      <c r="BW2831" s="1286"/>
      <c r="BX2831" s="75"/>
      <c r="BY2831" s="75"/>
      <c r="BZ2831" s="75"/>
      <c r="CA2831" s="75"/>
      <c r="CB2831" s="75"/>
      <c r="CC2831" s="1286"/>
      <c r="CD2831" s="75"/>
      <c r="CE2831" s="75"/>
      <c r="CF2831" s="75"/>
      <c r="CG2831" s="75"/>
      <c r="CH2831" s="75"/>
      <c r="CI2831" s="1286"/>
      <c r="CJ2831" s="75"/>
      <c r="CK2831" s="1286"/>
      <c r="CL2831" s="75"/>
      <c r="CM2831" s="75"/>
      <c r="CN2831" s="75"/>
      <c r="CO2831" s="75"/>
      <c r="CP2831" s="75"/>
      <c r="CQ2831" s="75"/>
      <c r="CR2831" s="75"/>
      <c r="CS2831" s="75"/>
      <c r="CT2831" s="75"/>
      <c r="CU2831" s="75"/>
      <c r="CV2831" s="75"/>
      <c r="CW2831" s="75"/>
      <c r="CX2831" s="1286"/>
      <c r="CY2831" s="75"/>
      <c r="CZ2831" s="75"/>
      <c r="DA2831" s="75"/>
      <c r="DB2831" s="75"/>
      <c r="DC2831" s="75"/>
      <c r="DD2831" s="75"/>
      <c r="DE2831" s="75"/>
      <c r="DF2831" s="75"/>
      <c r="DG2831" s="1286"/>
      <c r="DH2831" s="75"/>
      <c r="DI2831" s="1286"/>
      <c r="DJ2831" s="75"/>
      <c r="DK2831" s="75"/>
      <c r="DL2831" s="75"/>
      <c r="DM2831" s="75"/>
      <c r="DN2831" s="75"/>
      <c r="DO2831" s="75"/>
      <c r="DP2831" s="75"/>
      <c r="DQ2831" s="75"/>
      <c r="DR2831" s="75"/>
      <c r="DS2831" s="75"/>
      <c r="DT2831" s="75"/>
      <c r="DU2831" s="75"/>
      <c r="DV2831" s="1286"/>
      <c r="DW2831" s="75"/>
      <c r="DX2831" s="75"/>
      <c r="DY2831" s="75"/>
      <c r="DZ2831" s="75"/>
      <c r="EA2831" s="75"/>
      <c r="EB2831" s="75"/>
      <c r="EC2831" s="75"/>
      <c r="ED2831" s="75"/>
      <c r="EE2831" s="75"/>
      <c r="EF2831" s="75"/>
      <c r="EG2831" s="75"/>
      <c r="EH2831" s="75"/>
      <c r="EI2831" s="75"/>
      <c r="EJ2831" s="75"/>
      <c r="EK2831" s="75"/>
      <c r="EL2831" s="75"/>
      <c r="EM2831" s="75"/>
      <c r="EN2831" s="75"/>
      <c r="EO2831" s="75"/>
      <c r="EP2831" s="75"/>
      <c r="EQ2831" s="75"/>
      <c r="ER2831" s="75"/>
      <c r="ES2831" s="75"/>
      <c r="ET2831" s="75"/>
      <c r="EU2831" s="75"/>
      <c r="EV2831" s="75"/>
      <c r="EW2831" s="75"/>
      <c r="EX2831" s="75"/>
      <c r="EY2831" s="75"/>
      <c r="EZ2831" s="75"/>
      <c r="FA2831" s="75"/>
      <c r="FB2831" s="1341"/>
      <c r="FC2831" s="75"/>
      <c r="FD2831" s="75"/>
    </row>
    <row r="2832">
      <c r="A2832" s="1340"/>
      <c r="B2832" s="786"/>
      <c r="C2832" s="1283"/>
      <c r="D2832" s="786"/>
      <c r="E2832" s="786"/>
      <c r="F2832" s="786"/>
      <c r="G2832" s="786"/>
      <c r="H2832" s="786"/>
      <c r="I2832" s="786"/>
      <c r="J2832" s="786"/>
      <c r="K2832" s="786"/>
      <c r="L2832" s="786"/>
      <c r="M2832" s="786"/>
      <c r="N2832" s="1284"/>
      <c r="O2832" s="1284"/>
      <c r="P2832" s="1285"/>
      <c r="Q2832" s="363"/>
      <c r="R2832" s="363"/>
      <c r="S2832" s="75"/>
      <c r="T2832" s="857"/>
      <c r="U2832" s="1209"/>
      <c r="V2832" s="1200"/>
      <c r="W2832" s="1200"/>
      <c r="X2832" s="1200"/>
      <c r="Y2832" s="1201"/>
      <c r="Z2832" s="1200"/>
      <c r="AA2832" s="1200"/>
      <c r="AB2832" s="1200"/>
      <c r="AC2832" s="1202"/>
      <c r="AD2832" s="1216"/>
      <c r="AE2832" s="1204"/>
      <c r="AF2832" s="75"/>
      <c r="AG2832" s="75"/>
      <c r="AH2832" s="75"/>
      <c r="AI2832" s="75"/>
      <c r="AJ2832" s="75"/>
      <c r="AK2832" s="75"/>
      <c r="AL2832" s="75"/>
      <c r="AM2832" s="75"/>
      <c r="AN2832" s="75"/>
      <c r="AO2832" s="75"/>
      <c r="AP2832" s="75"/>
      <c r="AQ2832" s="75"/>
      <c r="AR2832" s="75"/>
      <c r="AS2832" s="1286"/>
      <c r="AT2832" s="75"/>
      <c r="AU2832" s="1286"/>
      <c r="AV2832" s="1286"/>
      <c r="AW2832" s="75"/>
      <c r="AX2832" s="75"/>
      <c r="AY2832" s="1286"/>
      <c r="AZ2832" s="75"/>
      <c r="BA2832" s="75"/>
      <c r="BB2832" s="75"/>
      <c r="BC2832" s="75"/>
      <c r="BD2832" s="75"/>
      <c r="BE2832" s="75"/>
      <c r="BF2832" s="75"/>
      <c r="BG2832" s="75"/>
      <c r="BH2832" s="75"/>
      <c r="BI2832" s="75"/>
      <c r="BJ2832" s="75"/>
      <c r="BK2832" s="75"/>
      <c r="BL2832" s="75"/>
      <c r="BM2832" s="75"/>
      <c r="BN2832" s="75"/>
      <c r="BO2832" s="75"/>
      <c r="BP2832" s="75"/>
      <c r="BQ2832" s="75"/>
      <c r="BR2832" s="75"/>
      <c r="BS2832" s="75"/>
      <c r="BT2832" s="75"/>
      <c r="BU2832" s="75"/>
      <c r="BV2832" s="75"/>
      <c r="BW2832" s="1286"/>
      <c r="BX2832" s="75"/>
      <c r="BY2832" s="75"/>
      <c r="BZ2832" s="75"/>
      <c r="CA2832" s="75"/>
      <c r="CB2832" s="75"/>
      <c r="CC2832" s="1286"/>
      <c r="CD2832" s="75"/>
      <c r="CE2832" s="75"/>
      <c r="CF2832" s="75"/>
      <c r="CG2832" s="75"/>
      <c r="CH2832" s="75"/>
      <c r="CI2832" s="1286"/>
      <c r="CJ2832" s="75"/>
      <c r="CK2832" s="1286"/>
      <c r="CL2832" s="75"/>
      <c r="CM2832" s="75"/>
      <c r="CN2832" s="75"/>
      <c r="CO2832" s="75"/>
      <c r="CP2832" s="75"/>
      <c r="CQ2832" s="75"/>
      <c r="CR2832" s="75"/>
      <c r="CS2832" s="75"/>
      <c r="CT2832" s="75"/>
      <c r="CU2832" s="75"/>
      <c r="CV2832" s="75"/>
      <c r="CW2832" s="75"/>
      <c r="CX2832" s="1286"/>
      <c r="CY2832" s="75"/>
      <c r="CZ2832" s="75"/>
      <c r="DA2832" s="75"/>
      <c r="DB2832" s="75"/>
      <c r="DC2832" s="75"/>
      <c r="DD2832" s="75"/>
      <c r="DE2832" s="75"/>
      <c r="DF2832" s="75"/>
      <c r="DG2832" s="1286"/>
      <c r="DH2832" s="75"/>
      <c r="DI2832" s="1286"/>
      <c r="DJ2832" s="75"/>
      <c r="DK2832" s="75"/>
      <c r="DL2832" s="75"/>
      <c r="DM2832" s="75"/>
      <c r="DN2832" s="75"/>
      <c r="DO2832" s="75"/>
      <c r="DP2832" s="75"/>
      <c r="DQ2832" s="75"/>
      <c r="DR2832" s="75"/>
      <c r="DS2832" s="75"/>
      <c r="DT2832" s="75"/>
      <c r="DU2832" s="75"/>
      <c r="DV2832" s="1286"/>
      <c r="DW2832" s="75"/>
      <c r="DX2832" s="75"/>
      <c r="DY2832" s="75"/>
      <c r="DZ2832" s="75"/>
      <c r="EA2832" s="75"/>
      <c r="EB2832" s="75"/>
      <c r="EC2832" s="75"/>
      <c r="ED2832" s="75"/>
      <c r="EE2832" s="75"/>
      <c r="EF2832" s="75"/>
      <c r="EG2832" s="75"/>
      <c r="EH2832" s="75"/>
      <c r="EI2832" s="75"/>
      <c r="EJ2832" s="75"/>
      <c r="EK2832" s="75"/>
      <c r="EL2832" s="75"/>
      <c r="EM2832" s="75"/>
      <c r="EN2832" s="75"/>
      <c r="EO2832" s="75"/>
      <c r="EP2832" s="75"/>
      <c r="EQ2832" s="75"/>
      <c r="ER2832" s="75"/>
      <c r="ES2832" s="75"/>
      <c r="ET2832" s="75"/>
      <c r="EU2832" s="75"/>
      <c r="EV2832" s="75"/>
      <c r="EW2832" s="75"/>
      <c r="EX2832" s="75"/>
      <c r="EY2832" s="75"/>
      <c r="EZ2832" s="75"/>
      <c r="FA2832" s="75"/>
      <c r="FB2832" s="1341"/>
      <c r="FC2832" s="75"/>
      <c r="FD2832" s="75"/>
    </row>
    <row r="2833">
      <c r="A2833" s="1340"/>
      <c r="B2833" s="786"/>
      <c r="C2833" s="1283"/>
      <c r="D2833" s="786"/>
      <c r="E2833" s="786"/>
      <c r="F2833" s="786"/>
      <c r="G2833" s="786"/>
      <c r="H2833" s="786"/>
      <c r="I2833" s="786"/>
      <c r="J2833" s="786"/>
      <c r="K2833" s="786"/>
      <c r="L2833" s="786"/>
      <c r="M2833" s="786"/>
      <c r="N2833" s="1284"/>
      <c r="O2833" s="1284"/>
      <c r="P2833" s="1285"/>
      <c r="Q2833" s="363"/>
      <c r="R2833" s="363"/>
      <c r="S2833" s="75"/>
      <c r="T2833" s="857"/>
      <c r="U2833" s="1209"/>
      <c r="V2833" s="1200"/>
      <c r="W2833" s="1200"/>
      <c r="X2833" s="1200"/>
      <c r="Y2833" s="1201"/>
      <c r="Z2833" s="1200"/>
      <c r="AA2833" s="1200"/>
      <c r="AB2833" s="1200"/>
      <c r="AC2833" s="1202"/>
      <c r="AD2833" s="1216"/>
      <c r="AE2833" s="1204"/>
      <c r="AF2833" s="75"/>
      <c r="AG2833" s="75"/>
      <c r="AH2833" s="75"/>
      <c r="AI2833" s="75"/>
      <c r="AJ2833" s="75"/>
      <c r="AK2833" s="75"/>
      <c r="AL2833" s="75"/>
      <c r="AM2833" s="75"/>
      <c r="AN2833" s="75"/>
      <c r="AO2833" s="75"/>
      <c r="AP2833" s="75"/>
      <c r="AQ2833" s="75"/>
      <c r="AR2833" s="75"/>
      <c r="AS2833" s="1286"/>
      <c r="AT2833" s="75"/>
      <c r="AU2833" s="1286"/>
      <c r="AV2833" s="1286"/>
      <c r="AW2833" s="75"/>
      <c r="AX2833" s="75"/>
      <c r="AY2833" s="1286"/>
      <c r="AZ2833" s="75"/>
      <c r="BA2833" s="75"/>
      <c r="BB2833" s="75"/>
      <c r="BC2833" s="75"/>
      <c r="BD2833" s="75"/>
      <c r="BE2833" s="75"/>
      <c r="BF2833" s="75"/>
      <c r="BG2833" s="75"/>
      <c r="BH2833" s="75"/>
      <c r="BI2833" s="75"/>
      <c r="BJ2833" s="75"/>
      <c r="BK2833" s="75"/>
      <c r="BL2833" s="75"/>
      <c r="BM2833" s="75"/>
      <c r="BN2833" s="75"/>
      <c r="BO2833" s="75"/>
      <c r="BP2833" s="75"/>
      <c r="BQ2833" s="75"/>
      <c r="BR2833" s="75"/>
      <c r="BS2833" s="75"/>
      <c r="BT2833" s="75"/>
      <c r="BU2833" s="75"/>
      <c r="BV2833" s="75"/>
      <c r="BW2833" s="1286"/>
      <c r="BX2833" s="75"/>
      <c r="BY2833" s="75"/>
      <c r="BZ2833" s="75"/>
      <c r="CA2833" s="75"/>
      <c r="CB2833" s="75"/>
      <c r="CC2833" s="1286"/>
      <c r="CD2833" s="75"/>
      <c r="CE2833" s="75"/>
      <c r="CF2833" s="75"/>
      <c r="CG2833" s="75"/>
      <c r="CH2833" s="75"/>
      <c r="CI2833" s="1286"/>
      <c r="CJ2833" s="75"/>
      <c r="CK2833" s="1286"/>
      <c r="CL2833" s="75"/>
      <c r="CM2833" s="75"/>
      <c r="CN2833" s="75"/>
      <c r="CO2833" s="75"/>
      <c r="CP2833" s="75"/>
      <c r="CQ2833" s="75"/>
      <c r="CR2833" s="75"/>
      <c r="CS2833" s="75"/>
      <c r="CT2833" s="75"/>
      <c r="CU2833" s="75"/>
      <c r="CV2833" s="75"/>
      <c r="CW2833" s="75"/>
      <c r="CX2833" s="1286"/>
      <c r="CY2833" s="75"/>
      <c r="CZ2833" s="75"/>
      <c r="DA2833" s="75"/>
      <c r="DB2833" s="75"/>
      <c r="DC2833" s="75"/>
      <c r="DD2833" s="75"/>
      <c r="DE2833" s="75"/>
      <c r="DF2833" s="75"/>
      <c r="DG2833" s="1286"/>
      <c r="DH2833" s="75"/>
      <c r="DI2833" s="1286"/>
      <c r="DJ2833" s="75"/>
      <c r="DK2833" s="75"/>
      <c r="DL2833" s="75"/>
      <c r="DM2833" s="75"/>
      <c r="DN2833" s="75"/>
      <c r="DO2833" s="75"/>
      <c r="DP2833" s="75"/>
      <c r="DQ2833" s="75"/>
      <c r="DR2833" s="75"/>
      <c r="DS2833" s="75"/>
      <c r="DT2833" s="75"/>
      <c r="DU2833" s="75"/>
      <c r="DV2833" s="1286"/>
      <c r="DW2833" s="75"/>
      <c r="DX2833" s="75"/>
      <c r="DY2833" s="75"/>
      <c r="DZ2833" s="75"/>
      <c r="EA2833" s="75"/>
      <c r="EB2833" s="75"/>
      <c r="EC2833" s="75"/>
      <c r="ED2833" s="75"/>
      <c r="EE2833" s="75"/>
      <c r="EF2833" s="75"/>
      <c r="EG2833" s="75"/>
      <c r="EH2833" s="75"/>
      <c r="EI2833" s="75"/>
      <c r="EJ2833" s="75"/>
      <c r="EK2833" s="75"/>
      <c r="EL2833" s="75"/>
      <c r="EM2833" s="75"/>
      <c r="EN2833" s="75"/>
      <c r="EO2833" s="75"/>
      <c r="EP2833" s="75"/>
      <c r="EQ2833" s="75"/>
      <c r="ER2833" s="75"/>
      <c r="ES2833" s="75"/>
      <c r="ET2833" s="75"/>
      <c r="EU2833" s="75"/>
      <c r="EV2833" s="75"/>
      <c r="EW2833" s="75"/>
      <c r="EX2833" s="75"/>
      <c r="EY2833" s="75"/>
      <c r="EZ2833" s="75"/>
      <c r="FA2833" s="75"/>
      <c r="FB2833" s="1341"/>
      <c r="FC2833" s="75"/>
      <c r="FD2833" s="75"/>
    </row>
    <row r="2834">
      <c r="A2834" s="1340"/>
      <c r="B2834" s="786"/>
      <c r="C2834" s="1283"/>
      <c r="D2834" s="786"/>
      <c r="E2834" s="786"/>
      <c r="F2834" s="786"/>
      <c r="G2834" s="786"/>
      <c r="H2834" s="786"/>
      <c r="I2834" s="786"/>
      <c r="J2834" s="786"/>
      <c r="K2834" s="786"/>
      <c r="L2834" s="786"/>
      <c r="M2834" s="786"/>
      <c r="N2834" s="1284"/>
      <c r="O2834" s="1284"/>
      <c r="P2834" s="1285"/>
      <c r="Q2834" s="363"/>
      <c r="R2834" s="363"/>
      <c r="S2834" s="75"/>
      <c r="T2834" s="857"/>
      <c r="U2834" s="1209"/>
      <c r="V2834" s="1200"/>
      <c r="W2834" s="1200"/>
      <c r="X2834" s="1200"/>
      <c r="Y2834" s="1201"/>
      <c r="Z2834" s="1200"/>
      <c r="AA2834" s="1200"/>
      <c r="AB2834" s="1200"/>
      <c r="AC2834" s="1202"/>
      <c r="AD2834" s="1216"/>
      <c r="AE2834" s="1204"/>
      <c r="AF2834" s="75"/>
      <c r="AG2834" s="75"/>
      <c r="AH2834" s="75"/>
      <c r="AI2834" s="75"/>
      <c r="AJ2834" s="75"/>
      <c r="AK2834" s="75"/>
      <c r="AL2834" s="75"/>
      <c r="AM2834" s="75"/>
      <c r="AN2834" s="75"/>
      <c r="AO2834" s="75"/>
      <c r="AP2834" s="75"/>
      <c r="AQ2834" s="75"/>
      <c r="AR2834" s="75"/>
      <c r="AS2834" s="1286"/>
      <c r="AT2834" s="75"/>
      <c r="AU2834" s="1286"/>
      <c r="AV2834" s="1286"/>
      <c r="AW2834" s="75"/>
      <c r="AX2834" s="75"/>
      <c r="AY2834" s="1286"/>
      <c r="AZ2834" s="75"/>
      <c r="BA2834" s="75"/>
      <c r="BB2834" s="75"/>
      <c r="BC2834" s="75"/>
      <c r="BD2834" s="75"/>
      <c r="BE2834" s="75"/>
      <c r="BF2834" s="75"/>
      <c r="BG2834" s="75"/>
      <c r="BH2834" s="75"/>
      <c r="BI2834" s="75"/>
      <c r="BJ2834" s="75"/>
      <c r="BK2834" s="75"/>
      <c r="BL2834" s="75"/>
      <c r="BM2834" s="75"/>
      <c r="BN2834" s="75"/>
      <c r="BO2834" s="75"/>
      <c r="BP2834" s="75"/>
      <c r="BQ2834" s="75"/>
      <c r="BR2834" s="75"/>
      <c r="BS2834" s="75"/>
      <c r="BT2834" s="75"/>
      <c r="BU2834" s="75"/>
      <c r="BV2834" s="75"/>
      <c r="BW2834" s="1286"/>
      <c r="BX2834" s="75"/>
      <c r="BY2834" s="75"/>
      <c r="BZ2834" s="75"/>
      <c r="CA2834" s="75"/>
      <c r="CB2834" s="75"/>
      <c r="CC2834" s="1286"/>
      <c r="CD2834" s="75"/>
      <c r="CE2834" s="75"/>
      <c r="CF2834" s="75"/>
      <c r="CG2834" s="75"/>
      <c r="CH2834" s="75"/>
      <c r="CI2834" s="1286"/>
      <c r="CJ2834" s="75"/>
      <c r="CK2834" s="1286"/>
      <c r="CL2834" s="75"/>
      <c r="CM2834" s="75"/>
      <c r="CN2834" s="75"/>
      <c r="CO2834" s="75"/>
      <c r="CP2834" s="75"/>
      <c r="CQ2834" s="75"/>
      <c r="CR2834" s="75"/>
      <c r="CS2834" s="75"/>
      <c r="CT2834" s="75"/>
      <c r="CU2834" s="75"/>
      <c r="CV2834" s="75"/>
      <c r="CW2834" s="75"/>
      <c r="CX2834" s="1286"/>
      <c r="CY2834" s="75"/>
      <c r="CZ2834" s="75"/>
      <c r="DA2834" s="75"/>
      <c r="DB2834" s="75"/>
      <c r="DC2834" s="75"/>
      <c r="DD2834" s="75"/>
      <c r="DE2834" s="75"/>
      <c r="DF2834" s="75"/>
      <c r="DG2834" s="1286"/>
      <c r="DH2834" s="75"/>
      <c r="DI2834" s="1286"/>
      <c r="DJ2834" s="75"/>
      <c r="DK2834" s="75"/>
      <c r="DL2834" s="75"/>
      <c r="DM2834" s="75"/>
      <c r="DN2834" s="75"/>
      <c r="DO2834" s="75"/>
      <c r="DP2834" s="75"/>
      <c r="DQ2834" s="75"/>
      <c r="DR2834" s="75"/>
      <c r="DS2834" s="75"/>
      <c r="DT2834" s="75"/>
      <c r="DU2834" s="75"/>
      <c r="DV2834" s="1286"/>
      <c r="DW2834" s="75"/>
      <c r="DX2834" s="75"/>
      <c r="DY2834" s="75"/>
      <c r="DZ2834" s="75"/>
      <c r="EA2834" s="75"/>
      <c r="EB2834" s="75"/>
      <c r="EC2834" s="75"/>
      <c r="ED2834" s="75"/>
      <c r="EE2834" s="75"/>
      <c r="EF2834" s="75"/>
      <c r="EG2834" s="75"/>
      <c r="EH2834" s="75"/>
      <c r="EI2834" s="75"/>
      <c r="EJ2834" s="75"/>
      <c r="EK2834" s="75"/>
      <c r="EL2834" s="75"/>
      <c r="EM2834" s="75"/>
      <c r="EN2834" s="75"/>
      <c r="EO2834" s="75"/>
      <c r="EP2834" s="75"/>
      <c r="EQ2834" s="75"/>
      <c r="ER2834" s="75"/>
      <c r="ES2834" s="75"/>
      <c r="ET2834" s="75"/>
      <c r="EU2834" s="75"/>
      <c r="EV2834" s="75"/>
      <c r="EW2834" s="75"/>
      <c r="EX2834" s="75"/>
      <c r="EY2834" s="75"/>
      <c r="EZ2834" s="75"/>
      <c r="FA2834" s="75"/>
      <c r="FB2834" s="1341"/>
      <c r="FC2834" s="75"/>
      <c r="FD2834" s="75"/>
    </row>
    <row r="2835">
      <c r="A2835" s="1340"/>
      <c r="B2835" s="786"/>
      <c r="C2835" s="1283"/>
      <c r="D2835" s="786"/>
      <c r="E2835" s="786"/>
      <c r="F2835" s="786"/>
      <c r="G2835" s="786"/>
      <c r="H2835" s="786"/>
      <c r="I2835" s="786"/>
      <c r="J2835" s="786"/>
      <c r="K2835" s="786"/>
      <c r="L2835" s="786"/>
      <c r="M2835" s="786"/>
      <c r="N2835" s="1284"/>
      <c r="O2835" s="1284"/>
      <c r="P2835" s="1285"/>
      <c r="Q2835" s="363"/>
      <c r="R2835" s="363"/>
      <c r="S2835" s="75"/>
      <c r="T2835" s="857"/>
      <c r="U2835" s="1209"/>
      <c r="V2835" s="1200"/>
      <c r="W2835" s="1200"/>
      <c r="X2835" s="1200"/>
      <c r="Y2835" s="1201"/>
      <c r="Z2835" s="1200"/>
      <c r="AA2835" s="1200"/>
      <c r="AB2835" s="1200"/>
      <c r="AC2835" s="1202"/>
      <c r="AD2835" s="1216"/>
      <c r="AE2835" s="1204"/>
      <c r="AF2835" s="75"/>
      <c r="AG2835" s="75"/>
      <c r="AH2835" s="75"/>
      <c r="AI2835" s="75"/>
      <c r="AJ2835" s="75"/>
      <c r="AK2835" s="75"/>
      <c r="AL2835" s="75"/>
      <c r="AM2835" s="75"/>
      <c r="AN2835" s="75"/>
      <c r="AO2835" s="75"/>
      <c r="AP2835" s="75"/>
      <c r="AQ2835" s="75"/>
      <c r="AR2835" s="75"/>
      <c r="AS2835" s="1286"/>
      <c r="AT2835" s="75"/>
      <c r="AU2835" s="1286"/>
      <c r="AV2835" s="1286"/>
      <c r="AW2835" s="75"/>
      <c r="AX2835" s="75"/>
      <c r="AY2835" s="1286"/>
      <c r="AZ2835" s="75"/>
      <c r="BA2835" s="75"/>
      <c r="BB2835" s="75"/>
      <c r="BC2835" s="75"/>
      <c r="BD2835" s="75"/>
      <c r="BE2835" s="75"/>
      <c r="BF2835" s="75"/>
      <c r="BG2835" s="75"/>
      <c r="BH2835" s="75"/>
      <c r="BI2835" s="75"/>
      <c r="BJ2835" s="75"/>
      <c r="BK2835" s="75"/>
      <c r="BL2835" s="75"/>
      <c r="BM2835" s="75"/>
      <c r="BN2835" s="75"/>
      <c r="BO2835" s="75"/>
      <c r="BP2835" s="75"/>
      <c r="BQ2835" s="75"/>
      <c r="BR2835" s="75"/>
      <c r="BS2835" s="75"/>
      <c r="BT2835" s="75"/>
      <c r="BU2835" s="75"/>
      <c r="BV2835" s="75"/>
      <c r="BW2835" s="1286"/>
      <c r="BX2835" s="75"/>
      <c r="BY2835" s="75"/>
      <c r="BZ2835" s="75"/>
      <c r="CA2835" s="75"/>
      <c r="CB2835" s="75"/>
      <c r="CC2835" s="1286"/>
      <c r="CD2835" s="75"/>
      <c r="CE2835" s="75"/>
      <c r="CF2835" s="75"/>
      <c r="CG2835" s="75"/>
      <c r="CH2835" s="75"/>
      <c r="CI2835" s="1286"/>
      <c r="CJ2835" s="75"/>
      <c r="CK2835" s="1286"/>
      <c r="CL2835" s="75"/>
      <c r="CM2835" s="75"/>
      <c r="CN2835" s="75"/>
      <c r="CO2835" s="75"/>
      <c r="CP2835" s="75"/>
      <c r="CQ2835" s="75"/>
      <c r="CR2835" s="75"/>
      <c r="CS2835" s="75"/>
      <c r="CT2835" s="75"/>
      <c r="CU2835" s="75"/>
      <c r="CV2835" s="75"/>
      <c r="CW2835" s="75"/>
      <c r="CX2835" s="1286"/>
      <c r="CY2835" s="75"/>
      <c r="CZ2835" s="75"/>
      <c r="DA2835" s="75"/>
      <c r="DB2835" s="75"/>
      <c r="DC2835" s="75"/>
      <c r="DD2835" s="75"/>
      <c r="DE2835" s="75"/>
      <c r="DF2835" s="75"/>
      <c r="DG2835" s="1286"/>
      <c r="DH2835" s="75"/>
      <c r="DI2835" s="1286"/>
      <c r="DJ2835" s="75"/>
      <c r="DK2835" s="75"/>
      <c r="DL2835" s="75"/>
      <c r="DM2835" s="75"/>
      <c r="DN2835" s="75"/>
      <c r="DO2835" s="75"/>
      <c r="DP2835" s="75"/>
      <c r="DQ2835" s="75"/>
      <c r="DR2835" s="75"/>
      <c r="DS2835" s="75"/>
      <c r="DT2835" s="75"/>
      <c r="DU2835" s="75"/>
      <c r="DV2835" s="1286"/>
      <c r="DW2835" s="75"/>
      <c r="DX2835" s="75"/>
      <c r="DY2835" s="75"/>
      <c r="DZ2835" s="75"/>
      <c r="EA2835" s="75"/>
      <c r="EB2835" s="75"/>
      <c r="EC2835" s="75"/>
      <c r="ED2835" s="75"/>
      <c r="EE2835" s="75"/>
      <c r="EF2835" s="75"/>
      <c r="EG2835" s="75"/>
      <c r="EH2835" s="75"/>
      <c r="EI2835" s="75"/>
      <c r="EJ2835" s="75"/>
      <c r="EK2835" s="75"/>
      <c r="EL2835" s="75"/>
      <c r="EM2835" s="75"/>
      <c r="EN2835" s="75"/>
      <c r="EO2835" s="75"/>
      <c r="EP2835" s="75"/>
      <c r="EQ2835" s="75"/>
      <c r="ER2835" s="75"/>
      <c r="ES2835" s="75"/>
      <c r="ET2835" s="75"/>
      <c r="EU2835" s="75"/>
      <c r="EV2835" s="75"/>
      <c r="EW2835" s="75"/>
      <c r="EX2835" s="75"/>
      <c r="EY2835" s="75"/>
      <c r="EZ2835" s="75"/>
      <c r="FA2835" s="75"/>
      <c r="FB2835" s="1341"/>
      <c r="FC2835" s="75"/>
      <c r="FD2835" s="75"/>
    </row>
    <row r="2836">
      <c r="A2836" s="1340"/>
      <c r="B2836" s="786"/>
      <c r="C2836" s="1283"/>
      <c r="D2836" s="786"/>
      <c r="E2836" s="786"/>
      <c r="F2836" s="786"/>
      <c r="G2836" s="786"/>
      <c r="H2836" s="786"/>
      <c r="I2836" s="786"/>
      <c r="J2836" s="786"/>
      <c r="K2836" s="786"/>
      <c r="L2836" s="786"/>
      <c r="M2836" s="786"/>
      <c r="N2836" s="1284"/>
      <c r="O2836" s="1284"/>
      <c r="P2836" s="1285"/>
      <c r="Q2836" s="363"/>
      <c r="R2836" s="363"/>
      <c r="S2836" s="75"/>
      <c r="T2836" s="857"/>
      <c r="U2836" s="1209"/>
      <c r="V2836" s="1200"/>
      <c r="W2836" s="1200"/>
      <c r="X2836" s="1200"/>
      <c r="Y2836" s="1201"/>
      <c r="Z2836" s="1200"/>
      <c r="AA2836" s="1200"/>
      <c r="AB2836" s="1200"/>
      <c r="AC2836" s="1202"/>
      <c r="AD2836" s="1216"/>
      <c r="AE2836" s="1204"/>
      <c r="AF2836" s="75"/>
      <c r="AG2836" s="75"/>
      <c r="AH2836" s="75"/>
      <c r="AI2836" s="75"/>
      <c r="AJ2836" s="75"/>
      <c r="AK2836" s="75"/>
      <c r="AL2836" s="75"/>
      <c r="AM2836" s="75"/>
      <c r="AN2836" s="75"/>
      <c r="AO2836" s="75"/>
      <c r="AP2836" s="75"/>
      <c r="AQ2836" s="75"/>
      <c r="AR2836" s="75"/>
      <c r="AS2836" s="1286"/>
      <c r="AT2836" s="75"/>
      <c r="AU2836" s="1286"/>
      <c r="AV2836" s="1286"/>
      <c r="AW2836" s="75"/>
      <c r="AX2836" s="75"/>
      <c r="AY2836" s="1286"/>
      <c r="AZ2836" s="75"/>
      <c r="BA2836" s="75"/>
      <c r="BB2836" s="75"/>
      <c r="BC2836" s="75"/>
      <c r="BD2836" s="75"/>
      <c r="BE2836" s="75"/>
      <c r="BF2836" s="75"/>
      <c r="BG2836" s="75"/>
      <c r="BH2836" s="75"/>
      <c r="BI2836" s="75"/>
      <c r="BJ2836" s="75"/>
      <c r="BK2836" s="75"/>
      <c r="BL2836" s="75"/>
      <c r="BM2836" s="75"/>
      <c r="BN2836" s="75"/>
      <c r="BO2836" s="75"/>
      <c r="BP2836" s="75"/>
      <c r="BQ2836" s="75"/>
      <c r="BR2836" s="75"/>
      <c r="BS2836" s="75"/>
      <c r="BT2836" s="75"/>
      <c r="BU2836" s="75"/>
      <c r="BV2836" s="75"/>
      <c r="BW2836" s="1286"/>
      <c r="BX2836" s="75"/>
      <c r="BY2836" s="75"/>
      <c r="BZ2836" s="75"/>
      <c r="CA2836" s="75"/>
      <c r="CB2836" s="75"/>
      <c r="CC2836" s="1286"/>
      <c r="CD2836" s="75"/>
      <c r="CE2836" s="75"/>
      <c r="CF2836" s="75"/>
      <c r="CG2836" s="75"/>
      <c r="CH2836" s="75"/>
      <c r="CI2836" s="1286"/>
      <c r="CJ2836" s="75"/>
      <c r="CK2836" s="1286"/>
      <c r="CL2836" s="75"/>
      <c r="CM2836" s="75"/>
      <c r="CN2836" s="75"/>
      <c r="CO2836" s="75"/>
      <c r="CP2836" s="75"/>
      <c r="CQ2836" s="75"/>
      <c r="CR2836" s="75"/>
      <c r="CS2836" s="75"/>
      <c r="CT2836" s="75"/>
      <c r="CU2836" s="75"/>
      <c r="CV2836" s="75"/>
      <c r="CW2836" s="75"/>
      <c r="CX2836" s="1286"/>
      <c r="CY2836" s="75"/>
      <c r="CZ2836" s="75"/>
      <c r="DA2836" s="75"/>
      <c r="DB2836" s="75"/>
      <c r="DC2836" s="75"/>
      <c r="DD2836" s="75"/>
      <c r="DE2836" s="75"/>
      <c r="DF2836" s="75"/>
      <c r="DG2836" s="1286"/>
      <c r="DH2836" s="75"/>
      <c r="DI2836" s="1286"/>
      <c r="DJ2836" s="75"/>
      <c r="DK2836" s="75"/>
      <c r="DL2836" s="75"/>
      <c r="DM2836" s="75"/>
      <c r="DN2836" s="75"/>
      <c r="DO2836" s="75"/>
      <c r="DP2836" s="75"/>
      <c r="DQ2836" s="75"/>
      <c r="DR2836" s="75"/>
      <c r="DS2836" s="75"/>
      <c r="DT2836" s="75"/>
      <c r="DU2836" s="75"/>
      <c r="DV2836" s="1286"/>
      <c r="DW2836" s="75"/>
      <c r="DX2836" s="75"/>
      <c r="DY2836" s="75"/>
      <c r="DZ2836" s="75"/>
      <c r="EA2836" s="75"/>
      <c r="EB2836" s="75"/>
      <c r="EC2836" s="75"/>
      <c r="ED2836" s="75"/>
      <c r="EE2836" s="75"/>
      <c r="EF2836" s="75"/>
      <c r="EG2836" s="75"/>
      <c r="EH2836" s="75"/>
      <c r="EI2836" s="75"/>
      <c r="EJ2836" s="75"/>
      <c r="EK2836" s="75"/>
      <c r="EL2836" s="75"/>
      <c r="EM2836" s="75"/>
      <c r="EN2836" s="75"/>
      <c r="EO2836" s="75"/>
      <c r="EP2836" s="75"/>
      <c r="EQ2836" s="75"/>
      <c r="ER2836" s="75"/>
      <c r="ES2836" s="75"/>
      <c r="ET2836" s="75"/>
      <c r="EU2836" s="75"/>
      <c r="EV2836" s="75"/>
      <c r="EW2836" s="75"/>
      <c r="EX2836" s="75"/>
      <c r="EY2836" s="75"/>
      <c r="EZ2836" s="75"/>
      <c r="FA2836" s="75"/>
      <c r="FB2836" s="1341"/>
      <c r="FC2836" s="75"/>
      <c r="FD2836" s="75"/>
    </row>
    <row r="2837">
      <c r="A2837" s="1340"/>
      <c r="B2837" s="786"/>
      <c r="C2837" s="1283"/>
      <c r="D2837" s="786"/>
      <c r="E2837" s="786"/>
      <c r="F2837" s="786"/>
      <c r="G2837" s="786"/>
      <c r="H2837" s="786"/>
      <c r="I2837" s="786"/>
      <c r="J2837" s="786"/>
      <c r="K2837" s="786"/>
      <c r="L2837" s="786"/>
      <c r="M2837" s="786"/>
      <c r="N2837" s="1284"/>
      <c r="O2837" s="1284"/>
      <c r="P2837" s="1285"/>
      <c r="Q2837" s="363"/>
      <c r="R2837" s="363"/>
      <c r="S2837" s="75"/>
      <c r="T2837" s="857"/>
      <c r="U2837" s="1209"/>
      <c r="V2837" s="1200"/>
      <c r="W2837" s="1200"/>
      <c r="X2837" s="1200"/>
      <c r="Y2837" s="1201"/>
      <c r="Z2837" s="1200"/>
      <c r="AA2837" s="1200"/>
      <c r="AB2837" s="1200"/>
      <c r="AC2837" s="1202"/>
      <c r="AD2837" s="1216"/>
      <c r="AE2837" s="1204"/>
      <c r="AF2837" s="75"/>
      <c r="AG2837" s="75"/>
      <c r="AH2837" s="75"/>
      <c r="AI2837" s="75"/>
      <c r="AJ2837" s="75"/>
      <c r="AK2837" s="75"/>
      <c r="AL2837" s="75"/>
      <c r="AM2837" s="75"/>
      <c r="AN2837" s="75"/>
      <c r="AO2837" s="75"/>
      <c r="AP2837" s="75"/>
      <c r="AQ2837" s="75"/>
      <c r="AR2837" s="75"/>
      <c r="AS2837" s="1286"/>
      <c r="AT2837" s="75"/>
      <c r="AU2837" s="1286"/>
      <c r="AV2837" s="1286"/>
      <c r="AW2837" s="75"/>
      <c r="AX2837" s="75"/>
      <c r="AY2837" s="1286"/>
      <c r="AZ2837" s="75"/>
      <c r="BA2837" s="75"/>
      <c r="BB2837" s="75"/>
      <c r="BC2837" s="75"/>
      <c r="BD2837" s="75"/>
      <c r="BE2837" s="75"/>
      <c r="BF2837" s="75"/>
      <c r="BG2837" s="75"/>
      <c r="BH2837" s="75"/>
      <c r="BI2837" s="75"/>
      <c r="BJ2837" s="75"/>
      <c r="BK2837" s="75"/>
      <c r="BL2837" s="75"/>
      <c r="BM2837" s="75"/>
      <c r="BN2837" s="75"/>
      <c r="BO2837" s="75"/>
      <c r="BP2837" s="75"/>
      <c r="BQ2837" s="75"/>
      <c r="BR2837" s="75"/>
      <c r="BS2837" s="75"/>
      <c r="BT2837" s="75"/>
      <c r="BU2837" s="75"/>
      <c r="BV2837" s="75"/>
      <c r="BW2837" s="1286"/>
      <c r="BX2837" s="75"/>
      <c r="BY2837" s="75"/>
      <c r="BZ2837" s="75"/>
      <c r="CA2837" s="75"/>
      <c r="CB2837" s="75"/>
      <c r="CC2837" s="1286"/>
      <c r="CD2837" s="75"/>
      <c r="CE2837" s="75"/>
      <c r="CF2837" s="75"/>
      <c r="CG2837" s="75"/>
      <c r="CH2837" s="75"/>
      <c r="CI2837" s="1286"/>
      <c r="CJ2837" s="75"/>
      <c r="CK2837" s="1286"/>
      <c r="CL2837" s="75"/>
      <c r="CM2837" s="75"/>
      <c r="CN2837" s="75"/>
      <c r="CO2837" s="75"/>
      <c r="CP2837" s="75"/>
      <c r="CQ2837" s="75"/>
      <c r="CR2837" s="75"/>
      <c r="CS2837" s="75"/>
      <c r="CT2837" s="75"/>
      <c r="CU2837" s="75"/>
      <c r="CV2837" s="75"/>
      <c r="CW2837" s="75"/>
      <c r="CX2837" s="1286"/>
      <c r="CY2837" s="75"/>
      <c r="CZ2837" s="75"/>
      <c r="DA2837" s="75"/>
      <c r="DB2837" s="75"/>
      <c r="DC2837" s="75"/>
      <c r="DD2837" s="75"/>
      <c r="DE2837" s="75"/>
      <c r="DF2837" s="75"/>
      <c r="DG2837" s="1286"/>
      <c r="DH2837" s="75"/>
      <c r="DI2837" s="1286"/>
      <c r="DJ2837" s="75"/>
      <c r="DK2837" s="75"/>
      <c r="DL2837" s="75"/>
      <c r="DM2837" s="75"/>
      <c r="DN2837" s="75"/>
      <c r="DO2837" s="75"/>
      <c r="DP2837" s="75"/>
      <c r="DQ2837" s="75"/>
      <c r="DR2837" s="75"/>
      <c r="DS2837" s="75"/>
      <c r="DT2837" s="75"/>
      <c r="DU2837" s="75"/>
      <c r="DV2837" s="1286"/>
      <c r="DW2837" s="75"/>
      <c r="DX2837" s="75"/>
      <c r="DY2837" s="75"/>
      <c r="DZ2837" s="75"/>
      <c r="EA2837" s="75"/>
      <c r="EB2837" s="75"/>
      <c r="EC2837" s="75"/>
      <c r="ED2837" s="75"/>
      <c r="EE2837" s="75"/>
      <c r="EF2837" s="75"/>
      <c r="EG2837" s="75"/>
      <c r="EH2837" s="75"/>
      <c r="EI2837" s="75"/>
      <c r="EJ2837" s="75"/>
      <c r="EK2837" s="75"/>
      <c r="EL2837" s="75"/>
      <c r="EM2837" s="75"/>
      <c r="EN2837" s="75"/>
      <c r="EO2837" s="75"/>
      <c r="EP2837" s="75"/>
      <c r="EQ2837" s="75"/>
      <c r="ER2837" s="75"/>
      <c r="ES2837" s="75"/>
      <c r="ET2837" s="75"/>
      <c r="EU2837" s="75"/>
      <c r="EV2837" s="75"/>
      <c r="EW2837" s="75"/>
      <c r="EX2837" s="75"/>
      <c r="EY2837" s="75"/>
      <c r="EZ2837" s="75"/>
      <c r="FA2837" s="75"/>
      <c r="FB2837" s="1341"/>
      <c r="FC2837" s="75"/>
      <c r="FD2837" s="75"/>
    </row>
    <row r="2838">
      <c r="A2838" s="1340"/>
      <c r="B2838" s="786"/>
      <c r="C2838" s="1283"/>
      <c r="D2838" s="786"/>
      <c r="E2838" s="786"/>
      <c r="F2838" s="786"/>
      <c r="G2838" s="786"/>
      <c r="H2838" s="786"/>
      <c r="I2838" s="786"/>
      <c r="J2838" s="786"/>
      <c r="K2838" s="786"/>
      <c r="L2838" s="786"/>
      <c r="M2838" s="786"/>
      <c r="N2838" s="1284"/>
      <c r="O2838" s="1284"/>
      <c r="P2838" s="1285"/>
      <c r="Q2838" s="363"/>
      <c r="R2838" s="363"/>
      <c r="S2838" s="75"/>
      <c r="T2838" s="857"/>
      <c r="U2838" s="1209"/>
      <c r="V2838" s="1200"/>
      <c r="W2838" s="1200"/>
      <c r="X2838" s="1200"/>
      <c r="Y2838" s="1201"/>
      <c r="Z2838" s="1200"/>
      <c r="AA2838" s="1200"/>
      <c r="AB2838" s="1200"/>
      <c r="AC2838" s="1202"/>
      <c r="AD2838" s="1216"/>
      <c r="AE2838" s="1204"/>
      <c r="AF2838" s="75"/>
      <c r="AG2838" s="75"/>
      <c r="AH2838" s="75"/>
      <c r="AI2838" s="75"/>
      <c r="AJ2838" s="75"/>
      <c r="AK2838" s="75"/>
      <c r="AL2838" s="75"/>
      <c r="AM2838" s="75"/>
      <c r="AN2838" s="75"/>
      <c r="AO2838" s="75"/>
      <c r="AP2838" s="75"/>
      <c r="AQ2838" s="75"/>
      <c r="AR2838" s="75"/>
      <c r="AS2838" s="1286"/>
      <c r="AT2838" s="75"/>
      <c r="AU2838" s="1286"/>
      <c r="AV2838" s="1286"/>
      <c r="AW2838" s="75"/>
      <c r="AX2838" s="75"/>
      <c r="AY2838" s="1286"/>
      <c r="AZ2838" s="75"/>
      <c r="BA2838" s="75"/>
      <c r="BB2838" s="75"/>
      <c r="BC2838" s="75"/>
      <c r="BD2838" s="75"/>
      <c r="BE2838" s="75"/>
      <c r="BF2838" s="75"/>
      <c r="BG2838" s="75"/>
      <c r="BH2838" s="75"/>
      <c r="BI2838" s="75"/>
      <c r="BJ2838" s="75"/>
      <c r="BK2838" s="75"/>
      <c r="BL2838" s="75"/>
      <c r="BM2838" s="75"/>
      <c r="BN2838" s="75"/>
      <c r="BO2838" s="75"/>
      <c r="BP2838" s="75"/>
      <c r="BQ2838" s="75"/>
      <c r="BR2838" s="75"/>
      <c r="BS2838" s="75"/>
      <c r="BT2838" s="75"/>
      <c r="BU2838" s="75"/>
      <c r="BV2838" s="75"/>
      <c r="BW2838" s="1286"/>
      <c r="BX2838" s="75"/>
      <c r="BY2838" s="75"/>
      <c r="BZ2838" s="75"/>
      <c r="CA2838" s="75"/>
      <c r="CB2838" s="75"/>
      <c r="CC2838" s="1286"/>
      <c r="CD2838" s="75"/>
      <c r="CE2838" s="75"/>
      <c r="CF2838" s="75"/>
      <c r="CG2838" s="75"/>
      <c r="CH2838" s="75"/>
      <c r="CI2838" s="1286"/>
      <c r="CJ2838" s="75"/>
      <c r="CK2838" s="1286"/>
      <c r="CL2838" s="75"/>
      <c r="CM2838" s="75"/>
      <c r="CN2838" s="75"/>
      <c r="CO2838" s="75"/>
      <c r="CP2838" s="75"/>
      <c r="CQ2838" s="75"/>
      <c r="CR2838" s="75"/>
      <c r="CS2838" s="75"/>
      <c r="CT2838" s="75"/>
      <c r="CU2838" s="75"/>
      <c r="CV2838" s="75"/>
      <c r="CW2838" s="75"/>
      <c r="CX2838" s="1286"/>
      <c r="CY2838" s="75"/>
      <c r="CZ2838" s="75"/>
      <c r="DA2838" s="75"/>
      <c r="DB2838" s="75"/>
      <c r="DC2838" s="75"/>
      <c r="DD2838" s="75"/>
      <c r="DE2838" s="75"/>
      <c r="DF2838" s="75"/>
      <c r="DG2838" s="1286"/>
      <c r="DH2838" s="75"/>
      <c r="DI2838" s="1286"/>
      <c r="DJ2838" s="75"/>
      <c r="DK2838" s="75"/>
      <c r="DL2838" s="75"/>
      <c r="DM2838" s="75"/>
      <c r="DN2838" s="75"/>
      <c r="DO2838" s="75"/>
      <c r="DP2838" s="75"/>
      <c r="DQ2838" s="75"/>
      <c r="DR2838" s="75"/>
      <c r="DS2838" s="75"/>
      <c r="DT2838" s="75"/>
      <c r="DU2838" s="75"/>
      <c r="DV2838" s="1286"/>
      <c r="DW2838" s="75"/>
      <c r="DX2838" s="75"/>
      <c r="DY2838" s="75"/>
      <c r="DZ2838" s="75"/>
      <c r="EA2838" s="75"/>
      <c r="EB2838" s="75"/>
      <c r="EC2838" s="75"/>
      <c r="ED2838" s="75"/>
      <c r="EE2838" s="75"/>
      <c r="EF2838" s="75"/>
      <c r="EG2838" s="75"/>
      <c r="EH2838" s="75"/>
      <c r="EI2838" s="75"/>
      <c r="EJ2838" s="75"/>
      <c r="EK2838" s="75"/>
      <c r="EL2838" s="75"/>
      <c r="EM2838" s="75"/>
      <c r="EN2838" s="75"/>
      <c r="EO2838" s="75"/>
      <c r="EP2838" s="75"/>
      <c r="EQ2838" s="75"/>
      <c r="ER2838" s="75"/>
      <c r="ES2838" s="75"/>
      <c r="ET2838" s="75"/>
      <c r="EU2838" s="75"/>
      <c r="EV2838" s="75"/>
      <c r="EW2838" s="75"/>
      <c r="EX2838" s="75"/>
      <c r="EY2838" s="75"/>
      <c r="EZ2838" s="75"/>
      <c r="FA2838" s="75"/>
      <c r="FB2838" s="1341"/>
      <c r="FC2838" s="75"/>
      <c r="FD2838" s="75"/>
    </row>
    <row r="2839">
      <c r="A2839" s="1340"/>
      <c r="B2839" s="786"/>
      <c r="C2839" s="1283"/>
      <c r="D2839" s="786"/>
      <c r="E2839" s="786"/>
      <c r="F2839" s="786"/>
      <c r="G2839" s="786"/>
      <c r="H2839" s="786"/>
      <c r="I2839" s="786"/>
      <c r="J2839" s="786"/>
      <c r="K2839" s="786"/>
      <c r="L2839" s="786"/>
      <c r="M2839" s="786"/>
      <c r="N2839" s="1284"/>
      <c r="O2839" s="1284"/>
      <c r="P2839" s="1285"/>
      <c r="Q2839" s="363"/>
      <c r="R2839" s="363"/>
      <c r="S2839" s="75"/>
      <c r="T2839" s="857"/>
      <c r="U2839" s="1209"/>
      <c r="V2839" s="1200"/>
      <c r="W2839" s="1200"/>
      <c r="X2839" s="1200"/>
      <c r="Y2839" s="1201"/>
      <c r="Z2839" s="1200"/>
      <c r="AA2839" s="1200"/>
      <c r="AB2839" s="1200"/>
      <c r="AC2839" s="1202"/>
      <c r="AD2839" s="1216"/>
      <c r="AE2839" s="1204"/>
      <c r="AF2839" s="75"/>
      <c r="AG2839" s="75"/>
      <c r="AH2839" s="75"/>
      <c r="AI2839" s="75"/>
      <c r="AJ2839" s="75"/>
      <c r="AK2839" s="75"/>
      <c r="AL2839" s="75"/>
      <c r="AM2839" s="75"/>
      <c r="AN2839" s="75"/>
      <c r="AO2839" s="75"/>
      <c r="AP2839" s="75"/>
      <c r="AQ2839" s="75"/>
      <c r="AR2839" s="75"/>
      <c r="AS2839" s="1286"/>
      <c r="AT2839" s="75"/>
      <c r="AU2839" s="1286"/>
      <c r="AV2839" s="1286"/>
      <c r="AW2839" s="75"/>
      <c r="AX2839" s="75"/>
      <c r="AY2839" s="1286"/>
      <c r="AZ2839" s="75"/>
      <c r="BA2839" s="75"/>
      <c r="BB2839" s="75"/>
      <c r="BC2839" s="75"/>
      <c r="BD2839" s="75"/>
      <c r="BE2839" s="75"/>
      <c r="BF2839" s="75"/>
      <c r="BG2839" s="75"/>
      <c r="BH2839" s="75"/>
      <c r="BI2839" s="75"/>
      <c r="BJ2839" s="75"/>
      <c r="BK2839" s="75"/>
      <c r="BL2839" s="75"/>
      <c r="BM2839" s="75"/>
      <c r="BN2839" s="75"/>
      <c r="BO2839" s="75"/>
      <c r="BP2839" s="75"/>
      <c r="BQ2839" s="75"/>
      <c r="BR2839" s="75"/>
      <c r="BS2839" s="75"/>
      <c r="BT2839" s="75"/>
      <c r="BU2839" s="75"/>
      <c r="BV2839" s="75"/>
      <c r="BW2839" s="1286"/>
      <c r="BX2839" s="75"/>
      <c r="BY2839" s="75"/>
      <c r="BZ2839" s="75"/>
      <c r="CA2839" s="75"/>
      <c r="CB2839" s="75"/>
      <c r="CC2839" s="1286"/>
      <c r="CD2839" s="75"/>
      <c r="CE2839" s="75"/>
      <c r="CF2839" s="75"/>
      <c r="CG2839" s="75"/>
      <c r="CH2839" s="75"/>
      <c r="CI2839" s="1286"/>
      <c r="CJ2839" s="75"/>
      <c r="CK2839" s="1286"/>
      <c r="CL2839" s="75"/>
      <c r="CM2839" s="75"/>
      <c r="CN2839" s="75"/>
      <c r="CO2839" s="75"/>
      <c r="CP2839" s="75"/>
      <c r="CQ2839" s="75"/>
      <c r="CR2839" s="75"/>
      <c r="CS2839" s="75"/>
      <c r="CT2839" s="75"/>
      <c r="CU2839" s="75"/>
      <c r="CV2839" s="75"/>
      <c r="CW2839" s="75"/>
      <c r="CX2839" s="1286"/>
      <c r="CY2839" s="75"/>
      <c r="CZ2839" s="75"/>
      <c r="DA2839" s="75"/>
      <c r="DB2839" s="75"/>
      <c r="DC2839" s="75"/>
      <c r="DD2839" s="75"/>
      <c r="DE2839" s="75"/>
      <c r="DF2839" s="75"/>
      <c r="DG2839" s="1286"/>
      <c r="DH2839" s="75"/>
      <c r="DI2839" s="1286"/>
      <c r="DJ2839" s="75"/>
      <c r="DK2839" s="75"/>
      <c r="DL2839" s="75"/>
      <c r="DM2839" s="75"/>
      <c r="DN2839" s="75"/>
      <c r="DO2839" s="75"/>
      <c r="DP2839" s="75"/>
      <c r="DQ2839" s="75"/>
      <c r="DR2839" s="75"/>
      <c r="DS2839" s="75"/>
      <c r="DT2839" s="75"/>
      <c r="DU2839" s="75"/>
      <c r="DV2839" s="1286"/>
      <c r="DW2839" s="75"/>
      <c r="DX2839" s="75"/>
      <c r="DY2839" s="75"/>
      <c r="DZ2839" s="75"/>
      <c r="EA2839" s="75"/>
      <c r="EB2839" s="75"/>
      <c r="EC2839" s="75"/>
      <c r="ED2839" s="75"/>
      <c r="EE2839" s="75"/>
      <c r="EF2839" s="75"/>
      <c r="EG2839" s="75"/>
      <c r="EH2839" s="75"/>
      <c r="EI2839" s="75"/>
      <c r="EJ2839" s="75"/>
      <c r="EK2839" s="75"/>
      <c r="EL2839" s="75"/>
      <c r="EM2839" s="75"/>
      <c r="EN2839" s="75"/>
      <c r="EO2839" s="75"/>
      <c r="EP2839" s="75"/>
      <c r="EQ2839" s="75"/>
      <c r="ER2839" s="75"/>
      <c r="ES2839" s="75"/>
      <c r="ET2839" s="75"/>
      <c r="EU2839" s="75"/>
      <c r="EV2839" s="75"/>
      <c r="EW2839" s="75"/>
      <c r="EX2839" s="75"/>
      <c r="EY2839" s="75"/>
      <c r="EZ2839" s="75"/>
      <c r="FA2839" s="75"/>
      <c r="FB2839" s="1341"/>
      <c r="FC2839" s="75"/>
      <c r="FD2839" s="75"/>
    </row>
    <row r="2840">
      <c r="A2840" s="1340"/>
      <c r="B2840" s="786"/>
      <c r="C2840" s="1283"/>
      <c r="D2840" s="786"/>
      <c r="E2840" s="786"/>
      <c r="F2840" s="786"/>
      <c r="G2840" s="786"/>
      <c r="H2840" s="786"/>
      <c r="I2840" s="786"/>
      <c r="J2840" s="786"/>
      <c r="K2840" s="786"/>
      <c r="L2840" s="786"/>
      <c r="M2840" s="786"/>
      <c r="N2840" s="1284"/>
      <c r="O2840" s="1284"/>
      <c r="P2840" s="1285"/>
      <c r="Q2840" s="363"/>
      <c r="R2840" s="363"/>
      <c r="S2840" s="75"/>
      <c r="T2840" s="857"/>
      <c r="U2840" s="1209"/>
      <c r="V2840" s="1200"/>
      <c r="W2840" s="1200"/>
      <c r="X2840" s="1200"/>
      <c r="Y2840" s="1201"/>
      <c r="Z2840" s="1200"/>
      <c r="AA2840" s="1200"/>
      <c r="AB2840" s="1200"/>
      <c r="AC2840" s="1202"/>
      <c r="AD2840" s="1216"/>
      <c r="AE2840" s="1204"/>
      <c r="AF2840" s="75"/>
      <c r="AG2840" s="75"/>
      <c r="AH2840" s="75"/>
      <c r="AI2840" s="75"/>
      <c r="AJ2840" s="75"/>
      <c r="AK2840" s="75"/>
      <c r="AL2840" s="75"/>
      <c r="AM2840" s="75"/>
      <c r="AN2840" s="75"/>
      <c r="AO2840" s="75"/>
      <c r="AP2840" s="75"/>
      <c r="AQ2840" s="75"/>
      <c r="AR2840" s="75"/>
      <c r="AS2840" s="1286"/>
      <c r="AT2840" s="75"/>
      <c r="AU2840" s="1286"/>
      <c r="AV2840" s="1286"/>
      <c r="AW2840" s="75"/>
      <c r="AX2840" s="75"/>
      <c r="AY2840" s="1286"/>
      <c r="AZ2840" s="75"/>
      <c r="BA2840" s="75"/>
      <c r="BB2840" s="75"/>
      <c r="BC2840" s="75"/>
      <c r="BD2840" s="75"/>
      <c r="BE2840" s="75"/>
      <c r="BF2840" s="75"/>
      <c r="BG2840" s="75"/>
      <c r="BH2840" s="75"/>
      <c r="BI2840" s="75"/>
      <c r="BJ2840" s="75"/>
      <c r="BK2840" s="75"/>
      <c r="BL2840" s="75"/>
      <c r="BM2840" s="75"/>
      <c r="BN2840" s="75"/>
      <c r="BO2840" s="75"/>
      <c r="BP2840" s="75"/>
      <c r="BQ2840" s="75"/>
      <c r="BR2840" s="75"/>
      <c r="BS2840" s="75"/>
      <c r="BT2840" s="75"/>
      <c r="BU2840" s="75"/>
      <c r="BV2840" s="75"/>
      <c r="BW2840" s="1286"/>
      <c r="BX2840" s="75"/>
      <c r="BY2840" s="75"/>
      <c r="BZ2840" s="75"/>
      <c r="CA2840" s="75"/>
      <c r="CB2840" s="75"/>
      <c r="CC2840" s="1286"/>
      <c r="CD2840" s="75"/>
      <c r="CE2840" s="75"/>
      <c r="CF2840" s="75"/>
      <c r="CG2840" s="75"/>
      <c r="CH2840" s="75"/>
      <c r="CI2840" s="1286"/>
      <c r="CJ2840" s="75"/>
      <c r="CK2840" s="1286"/>
      <c r="CL2840" s="75"/>
      <c r="CM2840" s="75"/>
      <c r="CN2840" s="75"/>
      <c r="CO2840" s="75"/>
      <c r="CP2840" s="75"/>
      <c r="CQ2840" s="75"/>
      <c r="CR2840" s="75"/>
      <c r="CS2840" s="75"/>
      <c r="CT2840" s="75"/>
      <c r="CU2840" s="75"/>
      <c r="CV2840" s="75"/>
      <c r="CW2840" s="75"/>
      <c r="CX2840" s="1286"/>
      <c r="CY2840" s="75"/>
      <c r="CZ2840" s="75"/>
      <c r="DA2840" s="75"/>
      <c r="DB2840" s="75"/>
      <c r="DC2840" s="75"/>
      <c r="DD2840" s="75"/>
      <c r="DE2840" s="75"/>
      <c r="DF2840" s="75"/>
      <c r="DG2840" s="1286"/>
      <c r="DH2840" s="75"/>
      <c r="DI2840" s="1286"/>
      <c r="DJ2840" s="75"/>
      <c r="DK2840" s="75"/>
      <c r="DL2840" s="75"/>
      <c r="DM2840" s="75"/>
      <c r="DN2840" s="75"/>
      <c r="DO2840" s="75"/>
      <c r="DP2840" s="75"/>
      <c r="DQ2840" s="75"/>
      <c r="DR2840" s="75"/>
      <c r="DS2840" s="75"/>
      <c r="DT2840" s="75"/>
      <c r="DU2840" s="75"/>
      <c r="DV2840" s="1286"/>
      <c r="DW2840" s="75"/>
      <c r="DX2840" s="75"/>
      <c r="DY2840" s="75"/>
      <c r="DZ2840" s="75"/>
      <c r="EA2840" s="75"/>
      <c r="EB2840" s="75"/>
      <c r="EC2840" s="75"/>
      <c r="ED2840" s="75"/>
      <c r="EE2840" s="75"/>
      <c r="EF2840" s="75"/>
      <c r="EG2840" s="75"/>
      <c r="EH2840" s="75"/>
      <c r="EI2840" s="75"/>
      <c r="EJ2840" s="75"/>
      <c r="EK2840" s="75"/>
      <c r="EL2840" s="75"/>
      <c r="EM2840" s="75"/>
      <c r="EN2840" s="75"/>
      <c r="EO2840" s="75"/>
      <c r="EP2840" s="75"/>
      <c r="EQ2840" s="75"/>
      <c r="ER2840" s="75"/>
      <c r="ES2840" s="75"/>
      <c r="ET2840" s="75"/>
      <c r="EU2840" s="75"/>
      <c r="EV2840" s="75"/>
      <c r="EW2840" s="75"/>
      <c r="EX2840" s="75"/>
      <c r="EY2840" s="75"/>
      <c r="EZ2840" s="75"/>
      <c r="FA2840" s="75"/>
      <c r="FB2840" s="1341"/>
      <c r="FC2840" s="75"/>
      <c r="FD2840" s="75"/>
    </row>
    <row r="2841">
      <c r="A2841" s="1340"/>
      <c r="B2841" s="786"/>
      <c r="C2841" s="1283"/>
      <c r="D2841" s="786"/>
      <c r="E2841" s="786"/>
      <c r="F2841" s="786"/>
      <c r="G2841" s="786"/>
      <c r="H2841" s="786"/>
      <c r="I2841" s="786"/>
      <c r="J2841" s="786"/>
      <c r="K2841" s="786"/>
      <c r="L2841" s="786"/>
      <c r="M2841" s="786"/>
      <c r="N2841" s="1284"/>
      <c r="O2841" s="1284"/>
      <c r="P2841" s="1285"/>
      <c r="Q2841" s="363"/>
      <c r="R2841" s="363"/>
      <c r="S2841" s="75"/>
      <c r="T2841" s="857"/>
      <c r="U2841" s="1209"/>
      <c r="V2841" s="1200"/>
      <c r="W2841" s="1200"/>
      <c r="X2841" s="1200"/>
      <c r="Y2841" s="1201"/>
      <c r="Z2841" s="1200"/>
      <c r="AA2841" s="1200"/>
      <c r="AB2841" s="1200"/>
      <c r="AC2841" s="1202"/>
      <c r="AD2841" s="1216"/>
      <c r="AE2841" s="1204"/>
      <c r="AF2841" s="75"/>
      <c r="AG2841" s="75"/>
      <c r="AH2841" s="75"/>
      <c r="AI2841" s="75"/>
      <c r="AJ2841" s="75"/>
      <c r="AK2841" s="75"/>
      <c r="AL2841" s="75"/>
      <c r="AM2841" s="75"/>
      <c r="AN2841" s="75"/>
      <c r="AO2841" s="75"/>
      <c r="AP2841" s="75"/>
      <c r="AQ2841" s="75"/>
      <c r="AR2841" s="75"/>
      <c r="AS2841" s="1286"/>
      <c r="AT2841" s="75"/>
      <c r="AU2841" s="1286"/>
      <c r="AV2841" s="1286"/>
      <c r="AW2841" s="75"/>
      <c r="AX2841" s="75"/>
      <c r="AY2841" s="1286"/>
      <c r="AZ2841" s="75"/>
      <c r="BA2841" s="75"/>
      <c r="BB2841" s="75"/>
      <c r="BC2841" s="75"/>
      <c r="BD2841" s="75"/>
      <c r="BE2841" s="75"/>
      <c r="BF2841" s="75"/>
      <c r="BG2841" s="75"/>
      <c r="BH2841" s="75"/>
      <c r="BI2841" s="75"/>
      <c r="BJ2841" s="75"/>
      <c r="BK2841" s="75"/>
      <c r="BL2841" s="75"/>
      <c r="BM2841" s="75"/>
      <c r="BN2841" s="75"/>
      <c r="BO2841" s="75"/>
      <c r="BP2841" s="75"/>
      <c r="BQ2841" s="75"/>
      <c r="BR2841" s="75"/>
      <c r="BS2841" s="75"/>
      <c r="BT2841" s="75"/>
      <c r="BU2841" s="75"/>
      <c r="BV2841" s="75"/>
      <c r="BW2841" s="1286"/>
      <c r="BX2841" s="75"/>
      <c r="BY2841" s="75"/>
      <c r="BZ2841" s="75"/>
      <c r="CA2841" s="75"/>
      <c r="CB2841" s="75"/>
      <c r="CC2841" s="1286"/>
      <c r="CD2841" s="75"/>
      <c r="CE2841" s="75"/>
      <c r="CF2841" s="75"/>
      <c r="CG2841" s="75"/>
      <c r="CH2841" s="75"/>
      <c r="CI2841" s="1286"/>
      <c r="CJ2841" s="75"/>
      <c r="CK2841" s="1286"/>
      <c r="CL2841" s="75"/>
      <c r="CM2841" s="75"/>
      <c r="CN2841" s="75"/>
      <c r="CO2841" s="75"/>
      <c r="CP2841" s="75"/>
      <c r="CQ2841" s="75"/>
      <c r="CR2841" s="75"/>
      <c r="CS2841" s="75"/>
      <c r="CT2841" s="75"/>
      <c r="CU2841" s="75"/>
      <c r="CV2841" s="75"/>
      <c r="CW2841" s="75"/>
      <c r="CX2841" s="1286"/>
      <c r="CY2841" s="75"/>
      <c r="CZ2841" s="75"/>
      <c r="DA2841" s="75"/>
      <c r="DB2841" s="75"/>
      <c r="DC2841" s="75"/>
      <c r="DD2841" s="75"/>
      <c r="DE2841" s="75"/>
      <c r="DF2841" s="75"/>
      <c r="DG2841" s="1286"/>
      <c r="DH2841" s="75"/>
      <c r="DI2841" s="1286"/>
      <c r="DJ2841" s="75"/>
      <c r="DK2841" s="75"/>
      <c r="DL2841" s="75"/>
      <c r="DM2841" s="75"/>
      <c r="DN2841" s="75"/>
      <c r="DO2841" s="75"/>
      <c r="DP2841" s="75"/>
      <c r="DQ2841" s="75"/>
      <c r="DR2841" s="75"/>
      <c r="DS2841" s="75"/>
      <c r="DT2841" s="75"/>
      <c r="DU2841" s="75"/>
      <c r="DV2841" s="1286"/>
      <c r="DW2841" s="75"/>
      <c r="DX2841" s="75"/>
      <c r="DY2841" s="75"/>
      <c r="DZ2841" s="75"/>
      <c r="EA2841" s="75"/>
      <c r="EB2841" s="75"/>
      <c r="EC2841" s="75"/>
      <c r="ED2841" s="75"/>
      <c r="EE2841" s="75"/>
      <c r="EF2841" s="75"/>
      <c r="EG2841" s="75"/>
      <c r="EH2841" s="75"/>
      <c r="EI2841" s="75"/>
      <c r="EJ2841" s="75"/>
      <c r="EK2841" s="75"/>
      <c r="EL2841" s="75"/>
      <c r="EM2841" s="75"/>
      <c r="EN2841" s="75"/>
      <c r="EO2841" s="75"/>
      <c r="EP2841" s="75"/>
      <c r="EQ2841" s="75"/>
      <c r="ER2841" s="75"/>
      <c r="ES2841" s="75"/>
      <c r="ET2841" s="75"/>
      <c r="EU2841" s="75"/>
      <c r="EV2841" s="75"/>
      <c r="EW2841" s="75"/>
      <c r="EX2841" s="75"/>
      <c r="EY2841" s="75"/>
      <c r="EZ2841" s="75"/>
      <c r="FA2841" s="75"/>
      <c r="FB2841" s="1341"/>
      <c r="FC2841" s="75"/>
      <c r="FD2841" s="75"/>
    </row>
    <row r="2842">
      <c r="A2842" s="1340"/>
      <c r="B2842" s="786"/>
      <c r="C2842" s="1283"/>
      <c r="D2842" s="786"/>
      <c r="E2842" s="786"/>
      <c r="F2842" s="786"/>
      <c r="G2842" s="786"/>
      <c r="H2842" s="786"/>
      <c r="I2842" s="786"/>
      <c r="J2842" s="786"/>
      <c r="K2842" s="786"/>
      <c r="L2842" s="786"/>
      <c r="M2842" s="786"/>
      <c r="N2842" s="1284"/>
      <c r="O2842" s="1284"/>
      <c r="P2842" s="1285"/>
      <c r="Q2842" s="363"/>
      <c r="R2842" s="363"/>
      <c r="S2842" s="75"/>
      <c r="T2842" s="857"/>
      <c r="U2842" s="1209"/>
      <c r="V2842" s="1200"/>
      <c r="W2842" s="1200"/>
      <c r="X2842" s="1200"/>
      <c r="Y2842" s="1201"/>
      <c r="Z2842" s="1200"/>
      <c r="AA2842" s="1200"/>
      <c r="AB2842" s="1200"/>
      <c r="AC2842" s="1202"/>
      <c r="AD2842" s="1216"/>
      <c r="AE2842" s="1204"/>
      <c r="AF2842" s="75"/>
      <c r="AG2842" s="75"/>
      <c r="AH2842" s="75"/>
      <c r="AI2842" s="75"/>
      <c r="AJ2842" s="75"/>
      <c r="AK2842" s="75"/>
      <c r="AL2842" s="75"/>
      <c r="AM2842" s="75"/>
      <c r="AN2842" s="75"/>
      <c r="AO2842" s="75"/>
      <c r="AP2842" s="75"/>
      <c r="AQ2842" s="75"/>
      <c r="AR2842" s="75"/>
      <c r="AS2842" s="1286"/>
      <c r="AT2842" s="75"/>
      <c r="AU2842" s="1286"/>
      <c r="AV2842" s="1286"/>
      <c r="AW2842" s="75"/>
      <c r="AX2842" s="75"/>
      <c r="AY2842" s="1286"/>
      <c r="AZ2842" s="75"/>
      <c r="BA2842" s="75"/>
      <c r="BB2842" s="75"/>
      <c r="BC2842" s="75"/>
      <c r="BD2842" s="75"/>
      <c r="BE2842" s="75"/>
      <c r="BF2842" s="75"/>
      <c r="BG2842" s="75"/>
      <c r="BH2842" s="75"/>
      <c r="BI2842" s="75"/>
      <c r="BJ2842" s="75"/>
      <c r="BK2842" s="75"/>
      <c r="BL2842" s="75"/>
      <c r="BM2842" s="75"/>
      <c r="BN2842" s="75"/>
      <c r="BO2842" s="75"/>
      <c r="BP2842" s="75"/>
      <c r="BQ2842" s="75"/>
      <c r="BR2842" s="75"/>
      <c r="BS2842" s="75"/>
      <c r="BT2842" s="75"/>
      <c r="BU2842" s="75"/>
      <c r="BV2842" s="75"/>
      <c r="BW2842" s="1286"/>
      <c r="BX2842" s="75"/>
      <c r="BY2842" s="75"/>
      <c r="BZ2842" s="75"/>
      <c r="CA2842" s="75"/>
      <c r="CB2842" s="75"/>
      <c r="CC2842" s="1286"/>
      <c r="CD2842" s="75"/>
      <c r="CE2842" s="75"/>
      <c r="CF2842" s="75"/>
      <c r="CG2842" s="75"/>
      <c r="CH2842" s="75"/>
      <c r="CI2842" s="1286"/>
      <c r="CJ2842" s="75"/>
      <c r="CK2842" s="1286"/>
      <c r="CL2842" s="75"/>
      <c r="CM2842" s="75"/>
      <c r="CN2842" s="75"/>
      <c r="CO2842" s="75"/>
      <c r="CP2842" s="75"/>
      <c r="CQ2842" s="75"/>
      <c r="CR2842" s="75"/>
      <c r="CS2842" s="75"/>
      <c r="CT2842" s="75"/>
      <c r="CU2842" s="75"/>
      <c r="CV2842" s="75"/>
      <c r="CW2842" s="75"/>
      <c r="CX2842" s="1286"/>
      <c r="CY2842" s="75"/>
      <c r="CZ2842" s="75"/>
      <c r="DA2842" s="75"/>
      <c r="DB2842" s="75"/>
      <c r="DC2842" s="75"/>
      <c r="DD2842" s="75"/>
      <c r="DE2842" s="75"/>
      <c r="DF2842" s="75"/>
      <c r="DG2842" s="1286"/>
      <c r="DH2842" s="75"/>
      <c r="DI2842" s="1286"/>
      <c r="DJ2842" s="75"/>
      <c r="DK2842" s="75"/>
      <c r="DL2842" s="75"/>
      <c r="DM2842" s="75"/>
      <c r="DN2842" s="75"/>
      <c r="DO2842" s="75"/>
      <c r="DP2842" s="75"/>
      <c r="DQ2842" s="75"/>
      <c r="DR2842" s="75"/>
      <c r="DS2842" s="75"/>
      <c r="DT2842" s="75"/>
      <c r="DU2842" s="75"/>
      <c r="DV2842" s="1286"/>
      <c r="DW2842" s="75"/>
      <c r="DX2842" s="75"/>
      <c r="DY2842" s="75"/>
      <c r="DZ2842" s="75"/>
      <c r="EA2842" s="75"/>
      <c r="EB2842" s="75"/>
      <c r="EC2842" s="75"/>
      <c r="ED2842" s="75"/>
      <c r="EE2842" s="75"/>
      <c r="EF2842" s="75"/>
      <c r="EG2842" s="75"/>
      <c r="EH2842" s="75"/>
      <c r="EI2842" s="75"/>
      <c r="EJ2842" s="75"/>
      <c r="EK2842" s="75"/>
      <c r="EL2842" s="75"/>
      <c r="EM2842" s="75"/>
      <c r="EN2842" s="75"/>
      <c r="EO2842" s="75"/>
      <c r="EP2842" s="75"/>
      <c r="EQ2842" s="75"/>
      <c r="ER2842" s="75"/>
      <c r="ES2842" s="75"/>
      <c r="ET2842" s="75"/>
      <c r="EU2842" s="75"/>
      <c r="EV2842" s="75"/>
      <c r="EW2842" s="75"/>
      <c r="EX2842" s="75"/>
      <c r="EY2842" s="75"/>
      <c r="EZ2842" s="75"/>
      <c r="FA2842" s="75"/>
      <c r="FB2842" s="1341"/>
      <c r="FC2842" s="75"/>
      <c r="FD2842" s="75"/>
    </row>
    <row r="2843">
      <c r="A2843" s="1340"/>
      <c r="B2843" s="786"/>
      <c r="C2843" s="1283"/>
      <c r="D2843" s="786"/>
      <c r="E2843" s="786"/>
      <c r="F2843" s="786"/>
      <c r="G2843" s="786"/>
      <c r="H2843" s="786"/>
      <c r="I2843" s="786"/>
      <c r="J2843" s="786"/>
      <c r="K2843" s="786"/>
      <c r="L2843" s="786"/>
      <c r="M2843" s="786"/>
      <c r="N2843" s="1284"/>
      <c r="O2843" s="1284"/>
      <c r="P2843" s="1285"/>
      <c r="Q2843" s="363"/>
      <c r="R2843" s="363"/>
      <c r="S2843" s="75"/>
      <c r="T2843" s="857"/>
      <c r="U2843" s="1209"/>
      <c r="V2843" s="1200"/>
      <c r="W2843" s="1200"/>
      <c r="X2843" s="1200"/>
      <c r="Y2843" s="1201"/>
      <c r="Z2843" s="1200"/>
      <c r="AA2843" s="1200"/>
      <c r="AB2843" s="1200"/>
      <c r="AC2843" s="1202"/>
      <c r="AD2843" s="1216"/>
      <c r="AE2843" s="1204"/>
      <c r="AF2843" s="75"/>
      <c r="AG2843" s="75"/>
      <c r="AH2843" s="75"/>
      <c r="AI2843" s="75"/>
      <c r="AJ2843" s="75"/>
      <c r="AK2843" s="75"/>
      <c r="AL2843" s="75"/>
      <c r="AM2843" s="75"/>
      <c r="AN2843" s="75"/>
      <c r="AO2843" s="75"/>
      <c r="AP2843" s="75"/>
      <c r="AQ2843" s="75"/>
      <c r="AR2843" s="75"/>
      <c r="AS2843" s="1286"/>
      <c r="AT2843" s="75"/>
      <c r="AU2843" s="1286"/>
      <c r="AV2843" s="1286"/>
      <c r="AW2843" s="75"/>
      <c r="AX2843" s="75"/>
      <c r="AY2843" s="1286"/>
      <c r="AZ2843" s="75"/>
      <c r="BA2843" s="75"/>
      <c r="BB2843" s="75"/>
      <c r="BC2843" s="75"/>
      <c r="BD2843" s="75"/>
      <c r="BE2843" s="75"/>
      <c r="BF2843" s="75"/>
      <c r="BG2843" s="75"/>
      <c r="BH2843" s="75"/>
      <c r="BI2843" s="75"/>
      <c r="BJ2843" s="75"/>
      <c r="BK2843" s="75"/>
      <c r="BL2843" s="75"/>
      <c r="BM2843" s="75"/>
      <c r="BN2843" s="75"/>
      <c r="BO2843" s="75"/>
      <c r="BP2843" s="75"/>
      <c r="BQ2843" s="75"/>
      <c r="BR2843" s="75"/>
      <c r="BS2843" s="75"/>
      <c r="BT2843" s="75"/>
      <c r="BU2843" s="75"/>
      <c r="BV2843" s="75"/>
      <c r="BW2843" s="1286"/>
      <c r="BX2843" s="75"/>
      <c r="BY2843" s="75"/>
      <c r="BZ2843" s="75"/>
      <c r="CA2843" s="75"/>
      <c r="CB2843" s="75"/>
      <c r="CC2843" s="1286"/>
      <c r="CD2843" s="75"/>
      <c r="CE2843" s="75"/>
      <c r="CF2843" s="75"/>
      <c r="CG2843" s="75"/>
      <c r="CH2843" s="75"/>
      <c r="CI2843" s="1286"/>
      <c r="CJ2843" s="75"/>
      <c r="CK2843" s="1286"/>
      <c r="CL2843" s="75"/>
      <c r="CM2843" s="75"/>
      <c r="CN2843" s="75"/>
      <c r="CO2843" s="75"/>
      <c r="CP2843" s="75"/>
      <c r="CQ2843" s="75"/>
      <c r="CR2843" s="75"/>
      <c r="CS2843" s="75"/>
      <c r="CT2843" s="75"/>
      <c r="CU2843" s="75"/>
      <c r="CV2843" s="75"/>
      <c r="CW2843" s="75"/>
      <c r="CX2843" s="1286"/>
      <c r="CY2843" s="75"/>
      <c r="CZ2843" s="75"/>
      <c r="DA2843" s="75"/>
      <c r="DB2843" s="75"/>
      <c r="DC2843" s="75"/>
      <c r="DD2843" s="75"/>
      <c r="DE2843" s="75"/>
      <c r="DF2843" s="75"/>
      <c r="DG2843" s="1286"/>
      <c r="DH2843" s="75"/>
      <c r="DI2843" s="1286"/>
      <c r="DJ2843" s="75"/>
      <c r="DK2843" s="75"/>
      <c r="DL2843" s="75"/>
      <c r="DM2843" s="75"/>
      <c r="DN2843" s="75"/>
      <c r="DO2843" s="75"/>
      <c r="DP2843" s="75"/>
      <c r="DQ2843" s="75"/>
      <c r="DR2843" s="75"/>
      <c r="DS2843" s="75"/>
      <c r="DT2843" s="75"/>
      <c r="DU2843" s="75"/>
      <c r="DV2843" s="1286"/>
      <c r="DW2843" s="75"/>
      <c r="DX2843" s="75"/>
      <c r="DY2843" s="75"/>
      <c r="DZ2843" s="75"/>
      <c r="EA2843" s="75"/>
      <c r="EB2843" s="75"/>
      <c r="EC2843" s="75"/>
      <c r="ED2843" s="75"/>
      <c r="EE2843" s="75"/>
      <c r="EF2843" s="75"/>
      <c r="EG2843" s="75"/>
      <c r="EH2843" s="75"/>
      <c r="EI2843" s="75"/>
      <c r="EJ2843" s="75"/>
      <c r="EK2843" s="75"/>
      <c r="EL2843" s="75"/>
      <c r="EM2843" s="75"/>
      <c r="EN2843" s="75"/>
      <c r="EO2843" s="75"/>
      <c r="EP2843" s="75"/>
      <c r="EQ2843" s="75"/>
      <c r="ER2843" s="75"/>
      <c r="ES2843" s="75"/>
      <c r="ET2843" s="75"/>
      <c r="EU2843" s="75"/>
      <c r="EV2843" s="75"/>
      <c r="EW2843" s="75"/>
      <c r="EX2843" s="75"/>
      <c r="EY2843" s="75"/>
      <c r="EZ2843" s="75"/>
      <c r="FA2843" s="75"/>
      <c r="FB2843" s="1341"/>
      <c r="FC2843" s="75"/>
      <c r="FD2843" s="75"/>
    </row>
    <row r="2844">
      <c r="A2844" s="1340"/>
      <c r="B2844" s="786"/>
      <c r="C2844" s="1283"/>
      <c r="D2844" s="786"/>
      <c r="E2844" s="786"/>
      <c r="F2844" s="786"/>
      <c r="G2844" s="786"/>
      <c r="H2844" s="786"/>
      <c r="I2844" s="786"/>
      <c r="J2844" s="786"/>
      <c r="K2844" s="786"/>
      <c r="L2844" s="786"/>
      <c r="M2844" s="786"/>
      <c r="N2844" s="1284"/>
      <c r="O2844" s="1284"/>
      <c r="P2844" s="1285"/>
      <c r="Q2844" s="363"/>
      <c r="R2844" s="363"/>
      <c r="S2844" s="75"/>
      <c r="T2844" s="857"/>
      <c r="U2844" s="1209"/>
      <c r="V2844" s="1200"/>
      <c r="W2844" s="1200"/>
      <c r="X2844" s="1200"/>
      <c r="Y2844" s="1201"/>
      <c r="Z2844" s="1200"/>
      <c r="AA2844" s="1200"/>
      <c r="AB2844" s="1200"/>
      <c r="AC2844" s="1202"/>
      <c r="AD2844" s="1216"/>
      <c r="AE2844" s="1204"/>
      <c r="AF2844" s="75"/>
      <c r="AG2844" s="75"/>
      <c r="AH2844" s="75"/>
      <c r="AI2844" s="75"/>
      <c r="AJ2844" s="75"/>
      <c r="AK2844" s="75"/>
      <c r="AL2844" s="75"/>
      <c r="AM2844" s="75"/>
      <c r="AN2844" s="75"/>
      <c r="AO2844" s="75"/>
      <c r="AP2844" s="75"/>
      <c r="AQ2844" s="75"/>
      <c r="AR2844" s="75"/>
      <c r="AS2844" s="1286"/>
      <c r="AT2844" s="75"/>
      <c r="AU2844" s="1286"/>
      <c r="AV2844" s="1286"/>
      <c r="AW2844" s="75"/>
      <c r="AX2844" s="75"/>
      <c r="AY2844" s="1286"/>
      <c r="AZ2844" s="75"/>
      <c r="BA2844" s="75"/>
      <c r="BB2844" s="75"/>
      <c r="BC2844" s="75"/>
      <c r="BD2844" s="75"/>
      <c r="BE2844" s="75"/>
      <c r="BF2844" s="75"/>
      <c r="BG2844" s="75"/>
      <c r="BH2844" s="75"/>
      <c r="BI2844" s="75"/>
      <c r="BJ2844" s="75"/>
      <c r="BK2844" s="75"/>
      <c r="BL2844" s="75"/>
      <c r="BM2844" s="75"/>
      <c r="BN2844" s="75"/>
      <c r="BO2844" s="75"/>
      <c r="BP2844" s="75"/>
      <c r="BQ2844" s="75"/>
      <c r="BR2844" s="75"/>
      <c r="BS2844" s="75"/>
      <c r="BT2844" s="75"/>
      <c r="BU2844" s="75"/>
      <c r="BV2844" s="75"/>
      <c r="BW2844" s="1286"/>
      <c r="BX2844" s="75"/>
      <c r="BY2844" s="75"/>
      <c r="BZ2844" s="75"/>
      <c r="CA2844" s="75"/>
      <c r="CB2844" s="75"/>
      <c r="CC2844" s="1286"/>
      <c r="CD2844" s="75"/>
      <c r="CE2844" s="75"/>
      <c r="CF2844" s="75"/>
      <c r="CG2844" s="75"/>
      <c r="CH2844" s="75"/>
      <c r="CI2844" s="1286"/>
      <c r="CJ2844" s="75"/>
      <c r="CK2844" s="1286"/>
      <c r="CL2844" s="75"/>
      <c r="CM2844" s="75"/>
      <c r="CN2844" s="75"/>
      <c r="CO2844" s="75"/>
      <c r="CP2844" s="75"/>
      <c r="CQ2844" s="75"/>
      <c r="CR2844" s="75"/>
      <c r="CS2844" s="75"/>
      <c r="CT2844" s="75"/>
      <c r="CU2844" s="75"/>
      <c r="CV2844" s="75"/>
      <c r="CW2844" s="75"/>
      <c r="CX2844" s="1286"/>
      <c r="CY2844" s="75"/>
      <c r="CZ2844" s="75"/>
      <c r="DA2844" s="75"/>
      <c r="DB2844" s="75"/>
      <c r="DC2844" s="75"/>
      <c r="DD2844" s="75"/>
      <c r="DE2844" s="75"/>
      <c r="DF2844" s="75"/>
      <c r="DG2844" s="1286"/>
      <c r="DH2844" s="75"/>
      <c r="DI2844" s="1286"/>
      <c r="DJ2844" s="75"/>
      <c r="DK2844" s="75"/>
      <c r="DL2844" s="75"/>
      <c r="DM2844" s="75"/>
      <c r="DN2844" s="75"/>
      <c r="DO2844" s="75"/>
      <c r="DP2844" s="75"/>
      <c r="DQ2844" s="75"/>
      <c r="DR2844" s="75"/>
      <c r="DS2844" s="75"/>
      <c r="DT2844" s="75"/>
      <c r="DU2844" s="75"/>
      <c r="DV2844" s="1286"/>
      <c r="DW2844" s="75"/>
      <c r="DX2844" s="75"/>
      <c r="DY2844" s="75"/>
      <c r="DZ2844" s="75"/>
      <c r="EA2844" s="75"/>
      <c r="EB2844" s="75"/>
      <c r="EC2844" s="75"/>
      <c r="ED2844" s="75"/>
      <c r="EE2844" s="75"/>
      <c r="EF2844" s="75"/>
      <c r="EG2844" s="75"/>
      <c r="EH2844" s="75"/>
      <c r="EI2844" s="75"/>
      <c r="EJ2844" s="75"/>
      <c r="EK2844" s="75"/>
      <c r="EL2844" s="75"/>
      <c r="EM2844" s="75"/>
      <c r="EN2844" s="75"/>
      <c r="EO2844" s="75"/>
      <c r="EP2844" s="75"/>
      <c r="EQ2844" s="75"/>
      <c r="ER2844" s="75"/>
      <c r="ES2844" s="75"/>
      <c r="ET2844" s="75"/>
      <c r="EU2844" s="75"/>
      <c r="EV2844" s="75"/>
      <c r="EW2844" s="75"/>
      <c r="EX2844" s="75"/>
      <c r="EY2844" s="75"/>
      <c r="EZ2844" s="75"/>
      <c r="FA2844" s="75"/>
      <c r="FB2844" s="1341"/>
      <c r="FC2844" s="75"/>
      <c r="FD2844" s="75"/>
    </row>
    <row r="2845">
      <c r="A2845" s="1340"/>
      <c r="B2845" s="786"/>
      <c r="C2845" s="1283"/>
      <c r="D2845" s="786"/>
      <c r="E2845" s="786"/>
      <c r="F2845" s="786"/>
      <c r="G2845" s="786"/>
      <c r="H2845" s="786"/>
      <c r="I2845" s="786"/>
      <c r="J2845" s="786"/>
      <c r="K2845" s="786"/>
      <c r="L2845" s="786"/>
      <c r="M2845" s="786"/>
      <c r="N2845" s="1284"/>
      <c r="O2845" s="1284"/>
      <c r="P2845" s="1285"/>
      <c r="Q2845" s="363"/>
      <c r="R2845" s="363"/>
      <c r="S2845" s="75"/>
      <c r="T2845" s="857"/>
      <c r="U2845" s="1209"/>
      <c r="V2845" s="1200"/>
      <c r="W2845" s="1200"/>
      <c r="X2845" s="1200"/>
      <c r="Y2845" s="1201"/>
      <c r="Z2845" s="1200"/>
      <c r="AA2845" s="1200"/>
      <c r="AB2845" s="1200"/>
      <c r="AC2845" s="1202"/>
      <c r="AD2845" s="1216"/>
      <c r="AE2845" s="1204"/>
      <c r="AF2845" s="75"/>
      <c r="AG2845" s="75"/>
      <c r="AH2845" s="75"/>
      <c r="AI2845" s="75"/>
      <c r="AJ2845" s="75"/>
      <c r="AK2845" s="75"/>
      <c r="AL2845" s="75"/>
      <c r="AM2845" s="75"/>
      <c r="AN2845" s="75"/>
      <c r="AO2845" s="75"/>
      <c r="AP2845" s="75"/>
      <c r="AQ2845" s="75"/>
      <c r="AR2845" s="75"/>
      <c r="AS2845" s="1286"/>
      <c r="AT2845" s="75"/>
      <c r="AU2845" s="1286"/>
      <c r="AV2845" s="1286"/>
      <c r="AW2845" s="75"/>
      <c r="AX2845" s="75"/>
      <c r="AY2845" s="1286"/>
      <c r="AZ2845" s="75"/>
      <c r="BA2845" s="75"/>
      <c r="BB2845" s="75"/>
      <c r="BC2845" s="75"/>
      <c r="BD2845" s="75"/>
      <c r="BE2845" s="75"/>
      <c r="BF2845" s="75"/>
      <c r="BG2845" s="75"/>
      <c r="BH2845" s="75"/>
      <c r="BI2845" s="75"/>
      <c r="BJ2845" s="75"/>
      <c r="BK2845" s="75"/>
      <c r="BL2845" s="75"/>
      <c r="BM2845" s="75"/>
      <c r="BN2845" s="75"/>
      <c r="BO2845" s="75"/>
      <c r="BP2845" s="75"/>
      <c r="BQ2845" s="75"/>
      <c r="BR2845" s="75"/>
      <c r="BS2845" s="75"/>
      <c r="BT2845" s="75"/>
      <c r="BU2845" s="75"/>
      <c r="BV2845" s="75"/>
      <c r="BW2845" s="1286"/>
      <c r="BX2845" s="75"/>
      <c r="BY2845" s="75"/>
      <c r="BZ2845" s="75"/>
      <c r="CA2845" s="75"/>
      <c r="CB2845" s="75"/>
      <c r="CC2845" s="1286"/>
      <c r="CD2845" s="75"/>
      <c r="CE2845" s="75"/>
      <c r="CF2845" s="75"/>
      <c r="CG2845" s="75"/>
      <c r="CH2845" s="75"/>
      <c r="CI2845" s="1286"/>
      <c r="CJ2845" s="75"/>
      <c r="CK2845" s="1286"/>
      <c r="CL2845" s="75"/>
      <c r="CM2845" s="75"/>
      <c r="CN2845" s="75"/>
      <c r="CO2845" s="75"/>
      <c r="CP2845" s="75"/>
      <c r="CQ2845" s="75"/>
      <c r="CR2845" s="75"/>
      <c r="CS2845" s="75"/>
      <c r="CT2845" s="75"/>
      <c r="CU2845" s="75"/>
      <c r="CV2845" s="75"/>
      <c r="CW2845" s="75"/>
      <c r="CX2845" s="1286"/>
      <c r="CY2845" s="75"/>
      <c r="CZ2845" s="75"/>
      <c r="DA2845" s="75"/>
      <c r="DB2845" s="75"/>
      <c r="DC2845" s="75"/>
      <c r="DD2845" s="75"/>
      <c r="DE2845" s="75"/>
      <c r="DF2845" s="75"/>
      <c r="DG2845" s="1286"/>
      <c r="DH2845" s="75"/>
      <c r="DI2845" s="1286"/>
      <c r="DJ2845" s="75"/>
      <c r="DK2845" s="75"/>
      <c r="DL2845" s="75"/>
      <c r="DM2845" s="75"/>
      <c r="DN2845" s="75"/>
      <c r="DO2845" s="75"/>
      <c r="DP2845" s="75"/>
      <c r="DQ2845" s="75"/>
      <c r="DR2845" s="75"/>
      <c r="DS2845" s="75"/>
      <c r="DT2845" s="75"/>
      <c r="DU2845" s="75"/>
      <c r="DV2845" s="1286"/>
      <c r="DW2845" s="75"/>
      <c r="DX2845" s="75"/>
      <c r="DY2845" s="75"/>
      <c r="DZ2845" s="75"/>
      <c r="EA2845" s="75"/>
      <c r="EB2845" s="75"/>
      <c r="EC2845" s="75"/>
      <c r="ED2845" s="75"/>
      <c r="EE2845" s="75"/>
      <c r="EF2845" s="75"/>
      <c r="EG2845" s="75"/>
      <c r="EH2845" s="75"/>
      <c r="EI2845" s="75"/>
      <c r="EJ2845" s="75"/>
      <c r="EK2845" s="75"/>
      <c r="EL2845" s="75"/>
      <c r="EM2845" s="75"/>
      <c r="EN2845" s="75"/>
      <c r="EO2845" s="75"/>
      <c r="EP2845" s="75"/>
      <c r="EQ2845" s="75"/>
      <c r="ER2845" s="75"/>
      <c r="ES2845" s="75"/>
      <c r="ET2845" s="75"/>
      <c r="EU2845" s="75"/>
      <c r="EV2845" s="75"/>
      <c r="EW2845" s="75"/>
      <c r="EX2845" s="75"/>
      <c r="EY2845" s="75"/>
      <c r="EZ2845" s="75"/>
      <c r="FA2845" s="75"/>
      <c r="FB2845" s="1341"/>
      <c r="FC2845" s="75"/>
      <c r="FD2845" s="75"/>
    </row>
    <row r="2846">
      <c r="A2846" s="1340"/>
      <c r="B2846" s="786"/>
      <c r="C2846" s="1283"/>
      <c r="D2846" s="786"/>
      <c r="E2846" s="786"/>
      <c r="F2846" s="786"/>
      <c r="G2846" s="786"/>
      <c r="H2846" s="786"/>
      <c r="I2846" s="786"/>
      <c r="J2846" s="786"/>
      <c r="K2846" s="786"/>
      <c r="L2846" s="786"/>
      <c r="M2846" s="786"/>
      <c r="N2846" s="1284"/>
      <c r="O2846" s="1284"/>
      <c r="P2846" s="1285"/>
      <c r="Q2846" s="363"/>
      <c r="R2846" s="363"/>
      <c r="S2846" s="75"/>
      <c r="T2846" s="857"/>
      <c r="U2846" s="1209"/>
      <c r="V2846" s="1200"/>
      <c r="W2846" s="1200"/>
      <c r="X2846" s="1200"/>
      <c r="Y2846" s="1201"/>
      <c r="Z2846" s="1200"/>
      <c r="AA2846" s="1200"/>
      <c r="AB2846" s="1200"/>
      <c r="AC2846" s="1202"/>
      <c r="AD2846" s="1216"/>
      <c r="AE2846" s="1204"/>
      <c r="AF2846" s="75"/>
      <c r="AG2846" s="75"/>
      <c r="AH2846" s="75"/>
      <c r="AI2846" s="75"/>
      <c r="AJ2846" s="75"/>
      <c r="AK2846" s="75"/>
      <c r="AL2846" s="75"/>
      <c r="AM2846" s="75"/>
      <c r="AN2846" s="75"/>
      <c r="AO2846" s="75"/>
      <c r="AP2846" s="75"/>
      <c r="AQ2846" s="75"/>
      <c r="AR2846" s="75"/>
      <c r="AS2846" s="1286"/>
      <c r="AT2846" s="75"/>
      <c r="AU2846" s="1286"/>
      <c r="AV2846" s="1286"/>
      <c r="AW2846" s="75"/>
      <c r="AX2846" s="75"/>
      <c r="AY2846" s="1286"/>
      <c r="AZ2846" s="75"/>
      <c r="BA2846" s="75"/>
      <c r="BB2846" s="75"/>
      <c r="BC2846" s="75"/>
      <c r="BD2846" s="75"/>
      <c r="BE2846" s="75"/>
      <c r="BF2846" s="75"/>
      <c r="BG2846" s="75"/>
      <c r="BH2846" s="75"/>
      <c r="BI2846" s="75"/>
      <c r="BJ2846" s="75"/>
      <c r="BK2846" s="75"/>
      <c r="BL2846" s="75"/>
      <c r="BM2846" s="75"/>
      <c r="BN2846" s="75"/>
      <c r="BO2846" s="75"/>
      <c r="BP2846" s="75"/>
      <c r="BQ2846" s="75"/>
      <c r="BR2846" s="75"/>
      <c r="BS2846" s="75"/>
      <c r="BT2846" s="75"/>
      <c r="BU2846" s="75"/>
      <c r="BV2846" s="75"/>
      <c r="BW2846" s="1286"/>
      <c r="BX2846" s="75"/>
      <c r="BY2846" s="75"/>
      <c r="BZ2846" s="75"/>
      <c r="CA2846" s="75"/>
      <c r="CB2846" s="75"/>
      <c r="CC2846" s="1286"/>
      <c r="CD2846" s="75"/>
      <c r="CE2846" s="75"/>
      <c r="CF2846" s="75"/>
      <c r="CG2846" s="75"/>
      <c r="CH2846" s="75"/>
      <c r="CI2846" s="1286"/>
      <c r="CJ2846" s="75"/>
      <c r="CK2846" s="1286"/>
      <c r="CL2846" s="75"/>
      <c r="CM2846" s="75"/>
      <c r="CN2846" s="75"/>
      <c r="CO2846" s="75"/>
      <c r="CP2846" s="75"/>
      <c r="CQ2846" s="75"/>
      <c r="CR2846" s="75"/>
      <c r="CS2846" s="75"/>
      <c r="CT2846" s="75"/>
      <c r="CU2846" s="75"/>
      <c r="CV2846" s="75"/>
      <c r="CW2846" s="75"/>
      <c r="CX2846" s="1286"/>
      <c r="CY2846" s="75"/>
      <c r="CZ2846" s="75"/>
      <c r="DA2846" s="75"/>
      <c r="DB2846" s="75"/>
      <c r="DC2846" s="75"/>
      <c r="DD2846" s="75"/>
      <c r="DE2846" s="75"/>
      <c r="DF2846" s="75"/>
      <c r="DG2846" s="1286"/>
      <c r="DH2846" s="75"/>
      <c r="DI2846" s="1286"/>
      <c r="DJ2846" s="75"/>
      <c r="DK2846" s="75"/>
      <c r="DL2846" s="75"/>
      <c r="DM2846" s="75"/>
      <c r="DN2846" s="75"/>
      <c r="DO2846" s="75"/>
      <c r="DP2846" s="75"/>
      <c r="DQ2846" s="75"/>
      <c r="DR2846" s="75"/>
      <c r="DS2846" s="75"/>
      <c r="DT2846" s="75"/>
      <c r="DU2846" s="75"/>
      <c r="DV2846" s="1286"/>
      <c r="DW2846" s="75"/>
      <c r="DX2846" s="75"/>
      <c r="DY2846" s="75"/>
      <c r="DZ2846" s="75"/>
      <c r="EA2846" s="75"/>
      <c r="EB2846" s="75"/>
      <c r="EC2846" s="75"/>
      <c r="ED2846" s="75"/>
      <c r="EE2846" s="75"/>
      <c r="EF2846" s="75"/>
      <c r="EG2846" s="75"/>
      <c r="EH2846" s="75"/>
      <c r="EI2846" s="75"/>
      <c r="EJ2846" s="75"/>
      <c r="EK2846" s="75"/>
      <c r="EL2846" s="75"/>
      <c r="EM2846" s="75"/>
      <c r="EN2846" s="75"/>
      <c r="EO2846" s="75"/>
      <c r="EP2846" s="75"/>
      <c r="EQ2846" s="75"/>
      <c r="ER2846" s="75"/>
      <c r="ES2846" s="75"/>
      <c r="ET2846" s="75"/>
      <c r="EU2846" s="75"/>
      <c r="EV2846" s="75"/>
      <c r="EW2846" s="75"/>
      <c r="EX2846" s="75"/>
      <c r="EY2846" s="75"/>
      <c r="EZ2846" s="75"/>
      <c r="FA2846" s="75"/>
      <c r="FB2846" s="1341"/>
      <c r="FC2846" s="75"/>
      <c r="FD2846" s="75"/>
    </row>
    <row r="2847">
      <c r="A2847" s="1340"/>
      <c r="B2847" s="786"/>
      <c r="C2847" s="1283"/>
      <c r="D2847" s="786"/>
      <c r="E2847" s="786"/>
      <c r="F2847" s="786"/>
      <c r="G2847" s="786"/>
      <c r="H2847" s="786"/>
      <c r="I2847" s="786"/>
      <c r="J2847" s="786"/>
      <c r="K2847" s="786"/>
      <c r="L2847" s="786"/>
      <c r="M2847" s="786"/>
      <c r="N2847" s="1284"/>
      <c r="O2847" s="1284"/>
      <c r="P2847" s="1285"/>
      <c r="Q2847" s="363"/>
      <c r="R2847" s="363"/>
      <c r="S2847" s="75"/>
      <c r="T2847" s="857"/>
      <c r="U2847" s="1209"/>
      <c r="V2847" s="1200"/>
      <c r="W2847" s="1200"/>
      <c r="X2847" s="1200"/>
      <c r="Y2847" s="1201"/>
      <c r="Z2847" s="1200"/>
      <c r="AA2847" s="1200"/>
      <c r="AB2847" s="1200"/>
      <c r="AC2847" s="1202"/>
      <c r="AD2847" s="1216"/>
      <c r="AE2847" s="1204"/>
      <c r="AF2847" s="75"/>
      <c r="AG2847" s="75"/>
      <c r="AH2847" s="75"/>
      <c r="AI2847" s="75"/>
      <c r="AJ2847" s="75"/>
      <c r="AK2847" s="75"/>
      <c r="AL2847" s="75"/>
      <c r="AM2847" s="75"/>
      <c r="AN2847" s="75"/>
      <c r="AO2847" s="75"/>
      <c r="AP2847" s="75"/>
      <c r="AQ2847" s="75"/>
      <c r="AR2847" s="75"/>
      <c r="AS2847" s="1286"/>
      <c r="AT2847" s="75"/>
      <c r="AU2847" s="1286"/>
      <c r="AV2847" s="1286"/>
      <c r="AW2847" s="75"/>
      <c r="AX2847" s="75"/>
      <c r="AY2847" s="1286"/>
      <c r="AZ2847" s="75"/>
      <c r="BA2847" s="75"/>
      <c r="BB2847" s="75"/>
      <c r="BC2847" s="75"/>
      <c r="BD2847" s="75"/>
      <c r="BE2847" s="75"/>
      <c r="BF2847" s="75"/>
      <c r="BG2847" s="75"/>
      <c r="BH2847" s="75"/>
      <c r="BI2847" s="75"/>
      <c r="BJ2847" s="75"/>
      <c r="BK2847" s="75"/>
      <c r="BL2847" s="75"/>
      <c r="BM2847" s="75"/>
      <c r="BN2847" s="75"/>
      <c r="BO2847" s="75"/>
      <c r="BP2847" s="75"/>
      <c r="BQ2847" s="75"/>
      <c r="BR2847" s="75"/>
      <c r="BS2847" s="75"/>
      <c r="BT2847" s="75"/>
      <c r="BU2847" s="75"/>
      <c r="BV2847" s="75"/>
      <c r="BW2847" s="1286"/>
      <c r="BX2847" s="75"/>
      <c r="BY2847" s="75"/>
      <c r="BZ2847" s="75"/>
      <c r="CA2847" s="75"/>
      <c r="CB2847" s="75"/>
      <c r="CC2847" s="1286"/>
      <c r="CD2847" s="75"/>
      <c r="CE2847" s="75"/>
      <c r="CF2847" s="75"/>
      <c r="CG2847" s="75"/>
      <c r="CH2847" s="75"/>
      <c r="CI2847" s="1286"/>
      <c r="CJ2847" s="75"/>
      <c r="CK2847" s="1286"/>
      <c r="CL2847" s="75"/>
      <c r="CM2847" s="75"/>
      <c r="CN2847" s="75"/>
      <c r="CO2847" s="75"/>
      <c r="CP2847" s="75"/>
      <c r="CQ2847" s="75"/>
      <c r="CR2847" s="75"/>
      <c r="CS2847" s="75"/>
      <c r="CT2847" s="75"/>
      <c r="CU2847" s="75"/>
      <c r="CV2847" s="75"/>
      <c r="CW2847" s="75"/>
      <c r="CX2847" s="1286"/>
      <c r="CY2847" s="75"/>
      <c r="CZ2847" s="75"/>
      <c r="DA2847" s="75"/>
      <c r="DB2847" s="75"/>
      <c r="DC2847" s="75"/>
      <c r="DD2847" s="75"/>
      <c r="DE2847" s="75"/>
      <c r="DF2847" s="75"/>
      <c r="DG2847" s="1286"/>
      <c r="DH2847" s="75"/>
      <c r="DI2847" s="1286"/>
      <c r="DJ2847" s="75"/>
      <c r="DK2847" s="75"/>
      <c r="DL2847" s="75"/>
      <c r="DM2847" s="75"/>
      <c r="DN2847" s="75"/>
      <c r="DO2847" s="75"/>
      <c r="DP2847" s="75"/>
      <c r="DQ2847" s="75"/>
      <c r="DR2847" s="75"/>
      <c r="DS2847" s="75"/>
      <c r="DT2847" s="75"/>
      <c r="DU2847" s="75"/>
      <c r="DV2847" s="1286"/>
      <c r="DW2847" s="75"/>
      <c r="DX2847" s="75"/>
      <c r="DY2847" s="75"/>
      <c r="DZ2847" s="75"/>
      <c r="EA2847" s="75"/>
      <c r="EB2847" s="75"/>
      <c r="EC2847" s="75"/>
      <c r="ED2847" s="75"/>
      <c r="EE2847" s="75"/>
      <c r="EF2847" s="75"/>
      <c r="EG2847" s="75"/>
      <c r="EH2847" s="75"/>
      <c r="EI2847" s="75"/>
      <c r="EJ2847" s="75"/>
      <c r="EK2847" s="75"/>
      <c r="EL2847" s="75"/>
      <c r="EM2847" s="75"/>
      <c r="EN2847" s="75"/>
      <c r="EO2847" s="75"/>
      <c r="EP2847" s="75"/>
      <c r="EQ2847" s="75"/>
      <c r="ER2847" s="75"/>
      <c r="ES2847" s="75"/>
      <c r="ET2847" s="75"/>
      <c r="EU2847" s="75"/>
      <c r="EV2847" s="75"/>
      <c r="EW2847" s="75"/>
      <c r="EX2847" s="75"/>
      <c r="EY2847" s="75"/>
      <c r="EZ2847" s="75"/>
      <c r="FA2847" s="75"/>
      <c r="FB2847" s="1341"/>
      <c r="FC2847" s="75"/>
      <c r="FD2847" s="75"/>
    </row>
    <row r="2848">
      <c r="A2848" s="1340"/>
      <c r="B2848" s="786"/>
      <c r="C2848" s="1283"/>
      <c r="D2848" s="786"/>
      <c r="E2848" s="786"/>
      <c r="F2848" s="786"/>
      <c r="G2848" s="786"/>
      <c r="H2848" s="786"/>
      <c r="I2848" s="786"/>
      <c r="J2848" s="786"/>
      <c r="K2848" s="786"/>
      <c r="L2848" s="786"/>
      <c r="M2848" s="786"/>
      <c r="N2848" s="1284"/>
      <c r="O2848" s="1284"/>
      <c r="P2848" s="1285"/>
      <c r="Q2848" s="363"/>
      <c r="R2848" s="363"/>
      <c r="S2848" s="75"/>
      <c r="T2848" s="857"/>
      <c r="U2848" s="1209"/>
      <c r="V2848" s="1200"/>
      <c r="W2848" s="1200"/>
      <c r="X2848" s="1200"/>
      <c r="Y2848" s="1201"/>
      <c r="Z2848" s="1200"/>
      <c r="AA2848" s="1200"/>
      <c r="AB2848" s="1200"/>
      <c r="AC2848" s="1202"/>
      <c r="AD2848" s="1216"/>
      <c r="AE2848" s="1204"/>
      <c r="AF2848" s="75"/>
      <c r="AG2848" s="75"/>
      <c r="AH2848" s="75"/>
      <c r="AI2848" s="75"/>
      <c r="AJ2848" s="75"/>
      <c r="AK2848" s="75"/>
      <c r="AL2848" s="75"/>
      <c r="AM2848" s="75"/>
      <c r="AN2848" s="75"/>
      <c r="AO2848" s="75"/>
      <c r="AP2848" s="75"/>
      <c r="AQ2848" s="75"/>
      <c r="AR2848" s="75"/>
      <c r="AS2848" s="1286"/>
      <c r="AT2848" s="75"/>
      <c r="AU2848" s="1286"/>
      <c r="AV2848" s="1286"/>
      <c r="AW2848" s="75"/>
      <c r="AX2848" s="75"/>
      <c r="AY2848" s="1286"/>
      <c r="AZ2848" s="75"/>
      <c r="BA2848" s="75"/>
      <c r="BB2848" s="75"/>
      <c r="BC2848" s="75"/>
      <c r="BD2848" s="75"/>
      <c r="BE2848" s="75"/>
      <c r="BF2848" s="75"/>
      <c r="BG2848" s="75"/>
      <c r="BH2848" s="75"/>
      <c r="BI2848" s="75"/>
      <c r="BJ2848" s="75"/>
      <c r="BK2848" s="75"/>
      <c r="BL2848" s="75"/>
      <c r="BM2848" s="75"/>
      <c r="BN2848" s="75"/>
      <c r="BO2848" s="75"/>
      <c r="BP2848" s="75"/>
      <c r="BQ2848" s="75"/>
      <c r="BR2848" s="75"/>
      <c r="BS2848" s="75"/>
      <c r="BT2848" s="75"/>
      <c r="BU2848" s="75"/>
      <c r="BV2848" s="75"/>
      <c r="BW2848" s="1286"/>
      <c r="BX2848" s="75"/>
      <c r="BY2848" s="75"/>
      <c r="BZ2848" s="75"/>
      <c r="CA2848" s="75"/>
      <c r="CB2848" s="75"/>
      <c r="CC2848" s="1286"/>
      <c r="CD2848" s="75"/>
      <c r="CE2848" s="75"/>
      <c r="CF2848" s="75"/>
      <c r="CG2848" s="75"/>
      <c r="CH2848" s="75"/>
      <c r="CI2848" s="1286"/>
      <c r="CJ2848" s="75"/>
      <c r="CK2848" s="1286"/>
      <c r="CL2848" s="75"/>
      <c r="CM2848" s="75"/>
      <c r="CN2848" s="75"/>
      <c r="CO2848" s="75"/>
      <c r="CP2848" s="75"/>
      <c r="CQ2848" s="75"/>
      <c r="CR2848" s="75"/>
      <c r="CS2848" s="75"/>
      <c r="CT2848" s="75"/>
      <c r="CU2848" s="75"/>
      <c r="CV2848" s="75"/>
      <c r="CW2848" s="75"/>
      <c r="CX2848" s="1286"/>
      <c r="CY2848" s="75"/>
      <c r="CZ2848" s="75"/>
      <c r="DA2848" s="75"/>
      <c r="DB2848" s="75"/>
      <c r="DC2848" s="75"/>
      <c r="DD2848" s="75"/>
      <c r="DE2848" s="75"/>
      <c r="DF2848" s="75"/>
      <c r="DG2848" s="1286"/>
      <c r="DH2848" s="75"/>
      <c r="DI2848" s="1286"/>
      <c r="DJ2848" s="75"/>
      <c r="DK2848" s="75"/>
      <c r="DL2848" s="75"/>
      <c r="DM2848" s="75"/>
      <c r="DN2848" s="75"/>
      <c r="DO2848" s="75"/>
      <c r="DP2848" s="75"/>
      <c r="DQ2848" s="75"/>
      <c r="DR2848" s="75"/>
      <c r="DS2848" s="75"/>
      <c r="DT2848" s="75"/>
      <c r="DU2848" s="75"/>
      <c r="DV2848" s="1286"/>
      <c r="DW2848" s="75"/>
      <c r="DX2848" s="75"/>
      <c r="DY2848" s="75"/>
      <c r="DZ2848" s="75"/>
      <c r="EA2848" s="75"/>
      <c r="EB2848" s="75"/>
      <c r="EC2848" s="75"/>
      <c r="ED2848" s="75"/>
      <c r="EE2848" s="75"/>
      <c r="EF2848" s="75"/>
      <c r="EG2848" s="75"/>
      <c r="EH2848" s="75"/>
      <c r="EI2848" s="75"/>
      <c r="EJ2848" s="75"/>
      <c r="EK2848" s="75"/>
      <c r="EL2848" s="75"/>
      <c r="EM2848" s="75"/>
      <c r="EN2848" s="75"/>
      <c r="EO2848" s="75"/>
      <c r="EP2848" s="75"/>
      <c r="EQ2848" s="75"/>
      <c r="ER2848" s="75"/>
      <c r="ES2848" s="75"/>
      <c r="ET2848" s="75"/>
      <c r="EU2848" s="75"/>
      <c r="EV2848" s="75"/>
      <c r="EW2848" s="75"/>
      <c r="EX2848" s="75"/>
      <c r="EY2848" s="75"/>
      <c r="EZ2848" s="75"/>
      <c r="FA2848" s="75"/>
      <c r="FB2848" s="1341"/>
      <c r="FC2848" s="75"/>
      <c r="FD2848" s="75"/>
    </row>
    <row r="2849">
      <c r="A2849" s="1340"/>
      <c r="B2849" s="786"/>
      <c r="C2849" s="1283"/>
      <c r="D2849" s="786"/>
      <c r="E2849" s="786"/>
      <c r="F2849" s="786"/>
      <c r="G2849" s="786"/>
      <c r="H2849" s="786"/>
      <c r="I2849" s="786"/>
      <c r="J2849" s="786"/>
      <c r="K2849" s="786"/>
      <c r="L2849" s="786"/>
      <c r="M2849" s="786"/>
      <c r="N2849" s="1284"/>
      <c r="O2849" s="1284"/>
      <c r="P2849" s="1285"/>
      <c r="Q2849" s="363"/>
      <c r="R2849" s="363"/>
      <c r="S2849" s="75"/>
      <c r="T2849" s="857"/>
      <c r="U2849" s="1209"/>
      <c r="V2849" s="1200"/>
      <c r="W2849" s="1200"/>
      <c r="X2849" s="1200"/>
      <c r="Y2849" s="1201"/>
      <c r="Z2849" s="1200"/>
      <c r="AA2849" s="1200"/>
      <c r="AB2849" s="1200"/>
      <c r="AC2849" s="1202"/>
      <c r="AD2849" s="1216"/>
      <c r="AE2849" s="1204"/>
      <c r="AF2849" s="75"/>
      <c r="AG2849" s="75"/>
      <c r="AH2849" s="75"/>
      <c r="AI2849" s="75"/>
      <c r="AJ2849" s="75"/>
      <c r="AK2849" s="75"/>
      <c r="AL2849" s="75"/>
      <c r="AM2849" s="75"/>
      <c r="AN2849" s="75"/>
      <c r="AO2849" s="75"/>
      <c r="AP2849" s="75"/>
      <c r="AQ2849" s="75"/>
      <c r="AR2849" s="75"/>
      <c r="AS2849" s="1286"/>
      <c r="AT2849" s="75"/>
      <c r="AU2849" s="1286"/>
      <c r="AV2849" s="1286"/>
      <c r="AW2849" s="75"/>
      <c r="AX2849" s="75"/>
      <c r="AY2849" s="1286"/>
      <c r="AZ2849" s="75"/>
      <c r="BA2849" s="75"/>
      <c r="BB2849" s="75"/>
      <c r="BC2849" s="75"/>
      <c r="BD2849" s="75"/>
      <c r="BE2849" s="75"/>
      <c r="BF2849" s="75"/>
      <c r="BG2849" s="75"/>
      <c r="BH2849" s="75"/>
      <c r="BI2849" s="75"/>
      <c r="BJ2849" s="75"/>
      <c r="BK2849" s="75"/>
      <c r="BL2849" s="75"/>
      <c r="BM2849" s="75"/>
      <c r="BN2849" s="75"/>
      <c r="BO2849" s="75"/>
      <c r="BP2849" s="75"/>
      <c r="BQ2849" s="75"/>
      <c r="BR2849" s="75"/>
      <c r="BS2849" s="75"/>
      <c r="BT2849" s="75"/>
      <c r="BU2849" s="75"/>
      <c r="BV2849" s="75"/>
      <c r="BW2849" s="1286"/>
      <c r="BX2849" s="75"/>
      <c r="BY2849" s="75"/>
      <c r="BZ2849" s="75"/>
      <c r="CA2849" s="75"/>
      <c r="CB2849" s="75"/>
      <c r="CC2849" s="1286"/>
      <c r="CD2849" s="75"/>
      <c r="CE2849" s="75"/>
      <c r="CF2849" s="75"/>
      <c r="CG2849" s="75"/>
      <c r="CH2849" s="75"/>
      <c r="CI2849" s="1286"/>
      <c r="CJ2849" s="75"/>
      <c r="CK2849" s="1286"/>
      <c r="CL2849" s="75"/>
      <c r="CM2849" s="75"/>
      <c r="CN2849" s="75"/>
      <c r="CO2849" s="75"/>
      <c r="CP2849" s="75"/>
      <c r="CQ2849" s="75"/>
      <c r="CR2849" s="75"/>
      <c r="CS2849" s="75"/>
      <c r="CT2849" s="75"/>
      <c r="CU2849" s="75"/>
      <c r="CV2849" s="75"/>
      <c r="CW2849" s="75"/>
      <c r="CX2849" s="1286"/>
      <c r="CY2849" s="75"/>
      <c r="CZ2849" s="75"/>
      <c r="DA2849" s="75"/>
      <c r="DB2849" s="75"/>
      <c r="DC2849" s="75"/>
      <c r="DD2849" s="75"/>
      <c r="DE2849" s="75"/>
      <c r="DF2849" s="75"/>
      <c r="DG2849" s="1286"/>
      <c r="DH2849" s="75"/>
      <c r="DI2849" s="1286"/>
      <c r="DJ2849" s="75"/>
      <c r="DK2849" s="75"/>
      <c r="DL2849" s="75"/>
      <c r="DM2849" s="75"/>
      <c r="DN2849" s="75"/>
      <c r="DO2849" s="75"/>
      <c r="DP2849" s="75"/>
      <c r="DQ2849" s="75"/>
      <c r="DR2849" s="75"/>
      <c r="DS2849" s="75"/>
      <c r="DT2849" s="75"/>
      <c r="DU2849" s="75"/>
      <c r="DV2849" s="1286"/>
      <c r="DW2849" s="75"/>
      <c r="DX2849" s="75"/>
      <c r="DY2849" s="75"/>
      <c r="DZ2849" s="75"/>
      <c r="EA2849" s="75"/>
      <c r="EB2849" s="75"/>
      <c r="EC2849" s="75"/>
      <c r="ED2849" s="75"/>
      <c r="EE2849" s="75"/>
      <c r="EF2849" s="75"/>
      <c r="EG2849" s="75"/>
      <c r="EH2849" s="75"/>
      <c r="EI2849" s="75"/>
      <c r="EJ2849" s="75"/>
      <c r="EK2849" s="75"/>
      <c r="EL2849" s="75"/>
      <c r="EM2849" s="75"/>
      <c r="EN2849" s="75"/>
      <c r="EO2849" s="75"/>
      <c r="EP2849" s="75"/>
      <c r="EQ2849" s="75"/>
      <c r="ER2849" s="75"/>
      <c r="ES2849" s="75"/>
      <c r="ET2849" s="75"/>
      <c r="EU2849" s="75"/>
      <c r="EV2849" s="75"/>
      <c r="EW2849" s="75"/>
      <c r="EX2849" s="75"/>
      <c r="EY2849" s="75"/>
      <c r="EZ2849" s="75"/>
      <c r="FA2849" s="75"/>
      <c r="FB2849" s="1341"/>
      <c r="FC2849" s="75"/>
      <c r="FD2849" s="75"/>
    </row>
    <row r="2850">
      <c r="A2850" s="1340"/>
      <c r="B2850" s="786"/>
      <c r="C2850" s="1283"/>
      <c r="D2850" s="786"/>
      <c r="E2850" s="786"/>
      <c r="F2850" s="786"/>
      <c r="G2850" s="786"/>
      <c r="H2850" s="786"/>
      <c r="I2850" s="786"/>
      <c r="J2850" s="786"/>
      <c r="K2850" s="786"/>
      <c r="L2850" s="786"/>
      <c r="M2850" s="786"/>
      <c r="N2850" s="1284"/>
      <c r="O2850" s="1284"/>
      <c r="P2850" s="1285"/>
      <c r="Q2850" s="363"/>
      <c r="R2850" s="363"/>
      <c r="S2850" s="75"/>
      <c r="T2850" s="857"/>
      <c r="U2850" s="1209"/>
      <c r="V2850" s="1200"/>
      <c r="W2850" s="1200"/>
      <c r="X2850" s="1200"/>
      <c r="Y2850" s="1201"/>
      <c r="Z2850" s="1200"/>
      <c r="AA2850" s="1200"/>
      <c r="AB2850" s="1200"/>
      <c r="AC2850" s="1202"/>
      <c r="AD2850" s="1216"/>
      <c r="AE2850" s="1204"/>
      <c r="AF2850" s="75"/>
      <c r="AG2850" s="75"/>
      <c r="AH2850" s="75"/>
      <c r="AI2850" s="75"/>
      <c r="AJ2850" s="75"/>
      <c r="AK2850" s="75"/>
      <c r="AL2850" s="75"/>
      <c r="AM2850" s="75"/>
      <c r="AN2850" s="75"/>
      <c r="AO2850" s="75"/>
      <c r="AP2850" s="75"/>
      <c r="AQ2850" s="75"/>
      <c r="AR2850" s="75"/>
      <c r="AS2850" s="1286"/>
      <c r="AT2850" s="75"/>
      <c r="AU2850" s="1286"/>
      <c r="AV2850" s="1286"/>
      <c r="AW2850" s="75"/>
      <c r="AX2850" s="75"/>
      <c r="AY2850" s="1286"/>
      <c r="AZ2850" s="75"/>
      <c r="BA2850" s="75"/>
      <c r="BB2850" s="75"/>
      <c r="BC2850" s="75"/>
      <c r="BD2850" s="75"/>
      <c r="BE2850" s="75"/>
      <c r="BF2850" s="75"/>
      <c r="BG2850" s="75"/>
      <c r="BH2850" s="75"/>
      <c r="BI2850" s="75"/>
      <c r="BJ2850" s="75"/>
      <c r="BK2850" s="75"/>
      <c r="BL2850" s="75"/>
      <c r="BM2850" s="75"/>
      <c r="BN2850" s="75"/>
      <c r="BO2850" s="75"/>
      <c r="BP2850" s="75"/>
      <c r="BQ2850" s="75"/>
      <c r="BR2850" s="75"/>
      <c r="BS2850" s="75"/>
      <c r="BT2850" s="75"/>
      <c r="BU2850" s="75"/>
      <c r="BV2850" s="75"/>
      <c r="BW2850" s="1286"/>
      <c r="BX2850" s="75"/>
      <c r="BY2850" s="75"/>
      <c r="BZ2850" s="75"/>
      <c r="CA2850" s="75"/>
      <c r="CB2850" s="75"/>
      <c r="CC2850" s="1286"/>
      <c r="CD2850" s="75"/>
      <c r="CE2850" s="75"/>
      <c r="CF2850" s="75"/>
      <c r="CG2850" s="75"/>
      <c r="CH2850" s="75"/>
      <c r="CI2850" s="1286"/>
      <c r="CJ2850" s="75"/>
      <c r="CK2850" s="1286"/>
      <c r="CL2850" s="75"/>
      <c r="CM2850" s="75"/>
      <c r="CN2850" s="75"/>
      <c r="CO2850" s="75"/>
      <c r="CP2850" s="75"/>
      <c r="CQ2850" s="75"/>
      <c r="CR2850" s="75"/>
      <c r="CS2850" s="75"/>
      <c r="CT2850" s="75"/>
      <c r="CU2850" s="75"/>
      <c r="CV2850" s="75"/>
      <c r="CW2850" s="75"/>
      <c r="CX2850" s="1286"/>
      <c r="CY2850" s="75"/>
      <c r="CZ2850" s="75"/>
      <c r="DA2850" s="75"/>
      <c r="DB2850" s="75"/>
      <c r="DC2850" s="75"/>
      <c r="DD2850" s="75"/>
      <c r="DE2850" s="75"/>
      <c r="DF2850" s="75"/>
      <c r="DG2850" s="1286"/>
      <c r="DH2850" s="75"/>
      <c r="DI2850" s="1286"/>
      <c r="DJ2850" s="75"/>
      <c r="DK2850" s="75"/>
      <c r="DL2850" s="75"/>
      <c r="DM2850" s="75"/>
      <c r="DN2850" s="75"/>
      <c r="DO2850" s="75"/>
      <c r="DP2850" s="75"/>
      <c r="DQ2850" s="75"/>
      <c r="DR2850" s="75"/>
      <c r="DS2850" s="75"/>
      <c r="DT2850" s="75"/>
      <c r="DU2850" s="75"/>
      <c r="DV2850" s="1286"/>
      <c r="DW2850" s="75"/>
      <c r="DX2850" s="75"/>
      <c r="DY2850" s="75"/>
      <c r="DZ2850" s="75"/>
      <c r="EA2850" s="75"/>
      <c r="EB2850" s="75"/>
      <c r="EC2850" s="75"/>
      <c r="ED2850" s="75"/>
      <c r="EE2850" s="75"/>
      <c r="EF2850" s="75"/>
      <c r="EG2850" s="75"/>
      <c r="EH2850" s="75"/>
      <c r="EI2850" s="75"/>
      <c r="EJ2850" s="75"/>
      <c r="EK2850" s="75"/>
      <c r="EL2850" s="75"/>
      <c r="EM2850" s="75"/>
      <c r="EN2850" s="75"/>
      <c r="EO2850" s="75"/>
      <c r="EP2850" s="75"/>
      <c r="EQ2850" s="75"/>
      <c r="ER2850" s="75"/>
      <c r="ES2850" s="75"/>
      <c r="ET2850" s="75"/>
      <c r="EU2850" s="75"/>
      <c r="EV2850" s="75"/>
      <c r="EW2850" s="75"/>
      <c r="EX2850" s="75"/>
      <c r="EY2850" s="75"/>
      <c r="EZ2850" s="75"/>
      <c r="FA2850" s="75"/>
      <c r="FB2850" s="1341"/>
      <c r="FC2850" s="75"/>
      <c r="FD2850" s="75"/>
    </row>
    <row r="2851">
      <c r="A2851" s="1340"/>
      <c r="B2851" s="786"/>
      <c r="C2851" s="1283"/>
      <c r="D2851" s="786"/>
      <c r="E2851" s="786"/>
      <c r="F2851" s="786"/>
      <c r="G2851" s="786"/>
      <c r="H2851" s="786"/>
      <c r="I2851" s="786"/>
      <c r="J2851" s="786"/>
      <c r="K2851" s="786"/>
      <c r="L2851" s="786"/>
      <c r="M2851" s="786"/>
      <c r="N2851" s="1284"/>
      <c r="O2851" s="1284"/>
      <c r="P2851" s="1285"/>
      <c r="Q2851" s="363"/>
      <c r="R2851" s="363"/>
      <c r="S2851" s="75"/>
      <c r="T2851" s="857"/>
      <c r="U2851" s="1209"/>
      <c r="V2851" s="1200"/>
      <c r="W2851" s="1200"/>
      <c r="X2851" s="1200"/>
      <c r="Y2851" s="1201"/>
      <c r="Z2851" s="1200"/>
      <c r="AA2851" s="1200"/>
      <c r="AB2851" s="1200"/>
      <c r="AC2851" s="1202"/>
      <c r="AD2851" s="1216"/>
      <c r="AE2851" s="1204"/>
      <c r="AF2851" s="75"/>
      <c r="AG2851" s="75"/>
      <c r="AH2851" s="75"/>
      <c r="AI2851" s="75"/>
      <c r="AJ2851" s="75"/>
      <c r="AK2851" s="75"/>
      <c r="AL2851" s="75"/>
      <c r="AM2851" s="75"/>
      <c r="AN2851" s="75"/>
      <c r="AO2851" s="75"/>
      <c r="AP2851" s="75"/>
      <c r="AQ2851" s="75"/>
      <c r="AR2851" s="75"/>
      <c r="AS2851" s="1286"/>
      <c r="AT2851" s="75"/>
      <c r="AU2851" s="1286"/>
      <c r="AV2851" s="1286"/>
      <c r="AW2851" s="75"/>
      <c r="AX2851" s="75"/>
      <c r="AY2851" s="1286"/>
      <c r="AZ2851" s="75"/>
      <c r="BA2851" s="75"/>
      <c r="BB2851" s="75"/>
      <c r="BC2851" s="75"/>
      <c r="BD2851" s="75"/>
      <c r="BE2851" s="75"/>
      <c r="BF2851" s="75"/>
      <c r="BG2851" s="75"/>
      <c r="BH2851" s="75"/>
      <c r="BI2851" s="75"/>
      <c r="BJ2851" s="75"/>
      <c r="BK2851" s="75"/>
      <c r="BL2851" s="75"/>
      <c r="BM2851" s="75"/>
      <c r="BN2851" s="75"/>
      <c r="BO2851" s="75"/>
      <c r="BP2851" s="75"/>
      <c r="BQ2851" s="75"/>
      <c r="BR2851" s="75"/>
      <c r="BS2851" s="75"/>
      <c r="BT2851" s="75"/>
      <c r="BU2851" s="75"/>
      <c r="BV2851" s="75"/>
      <c r="BW2851" s="1286"/>
      <c r="BX2851" s="75"/>
      <c r="BY2851" s="75"/>
      <c r="BZ2851" s="75"/>
      <c r="CA2851" s="75"/>
      <c r="CB2851" s="75"/>
      <c r="CC2851" s="1286"/>
      <c r="CD2851" s="75"/>
      <c r="CE2851" s="75"/>
      <c r="CF2851" s="75"/>
      <c r="CG2851" s="75"/>
      <c r="CH2851" s="75"/>
      <c r="CI2851" s="1286"/>
      <c r="CJ2851" s="75"/>
      <c r="CK2851" s="1286"/>
      <c r="CL2851" s="75"/>
      <c r="CM2851" s="75"/>
      <c r="CN2851" s="75"/>
      <c r="CO2851" s="75"/>
      <c r="CP2851" s="75"/>
      <c r="CQ2851" s="75"/>
      <c r="CR2851" s="75"/>
      <c r="CS2851" s="75"/>
      <c r="CT2851" s="75"/>
      <c r="CU2851" s="75"/>
      <c r="CV2851" s="75"/>
      <c r="CW2851" s="75"/>
      <c r="CX2851" s="1286"/>
      <c r="CY2851" s="75"/>
      <c r="CZ2851" s="75"/>
      <c r="DA2851" s="75"/>
      <c r="DB2851" s="75"/>
      <c r="DC2851" s="75"/>
      <c r="DD2851" s="75"/>
      <c r="DE2851" s="75"/>
      <c r="DF2851" s="75"/>
      <c r="DG2851" s="1286"/>
      <c r="DH2851" s="75"/>
      <c r="DI2851" s="1286"/>
      <c r="DJ2851" s="75"/>
      <c r="DK2851" s="75"/>
      <c r="DL2851" s="75"/>
      <c r="DM2851" s="75"/>
      <c r="DN2851" s="75"/>
      <c r="DO2851" s="75"/>
      <c r="DP2851" s="75"/>
      <c r="DQ2851" s="75"/>
      <c r="DR2851" s="75"/>
      <c r="DS2851" s="75"/>
      <c r="DT2851" s="75"/>
      <c r="DU2851" s="75"/>
      <c r="DV2851" s="1286"/>
      <c r="DW2851" s="75"/>
      <c r="DX2851" s="75"/>
      <c r="DY2851" s="75"/>
      <c r="DZ2851" s="75"/>
      <c r="EA2851" s="75"/>
      <c r="EB2851" s="75"/>
      <c r="EC2851" s="75"/>
      <c r="ED2851" s="75"/>
      <c r="EE2851" s="75"/>
      <c r="EF2851" s="75"/>
      <c r="EG2851" s="75"/>
      <c r="EH2851" s="75"/>
      <c r="EI2851" s="75"/>
      <c r="EJ2851" s="75"/>
      <c r="EK2851" s="75"/>
      <c r="EL2851" s="75"/>
      <c r="EM2851" s="75"/>
      <c r="EN2851" s="75"/>
      <c r="EO2851" s="75"/>
      <c r="EP2851" s="75"/>
      <c r="EQ2851" s="75"/>
      <c r="ER2851" s="75"/>
      <c r="ES2851" s="75"/>
      <c r="ET2851" s="75"/>
      <c r="EU2851" s="75"/>
      <c r="EV2851" s="75"/>
      <c r="EW2851" s="75"/>
      <c r="EX2851" s="75"/>
      <c r="EY2851" s="75"/>
      <c r="EZ2851" s="75"/>
      <c r="FA2851" s="75"/>
      <c r="FB2851" s="1341"/>
      <c r="FC2851" s="75"/>
      <c r="FD2851" s="75"/>
    </row>
    <row r="2852">
      <c r="A2852" s="1340"/>
      <c r="B2852" s="786"/>
      <c r="C2852" s="1283"/>
      <c r="D2852" s="786"/>
      <c r="E2852" s="786"/>
      <c r="F2852" s="786"/>
      <c r="G2852" s="786"/>
      <c r="H2852" s="786"/>
      <c r="I2852" s="786"/>
      <c r="J2852" s="786"/>
      <c r="K2852" s="786"/>
      <c r="L2852" s="786"/>
      <c r="M2852" s="786"/>
      <c r="N2852" s="1284"/>
      <c r="O2852" s="1284"/>
      <c r="P2852" s="1285"/>
      <c r="Q2852" s="363"/>
      <c r="R2852" s="363"/>
      <c r="S2852" s="75"/>
      <c r="T2852" s="857"/>
      <c r="U2852" s="1209"/>
      <c r="V2852" s="1200"/>
      <c r="W2852" s="1200"/>
      <c r="X2852" s="1200"/>
      <c r="Y2852" s="1201"/>
      <c r="Z2852" s="1200"/>
      <c r="AA2852" s="1200"/>
      <c r="AB2852" s="1200"/>
      <c r="AC2852" s="1202"/>
      <c r="AD2852" s="1216"/>
      <c r="AE2852" s="1204"/>
      <c r="AF2852" s="75"/>
      <c r="AG2852" s="75"/>
      <c r="AH2852" s="75"/>
      <c r="AI2852" s="75"/>
      <c r="AJ2852" s="75"/>
      <c r="AK2852" s="75"/>
      <c r="AL2852" s="75"/>
      <c r="AM2852" s="75"/>
      <c r="AN2852" s="75"/>
      <c r="AO2852" s="75"/>
      <c r="AP2852" s="75"/>
      <c r="AQ2852" s="75"/>
      <c r="AR2852" s="75"/>
      <c r="AS2852" s="1286"/>
      <c r="AT2852" s="75"/>
      <c r="AU2852" s="1286"/>
      <c r="AV2852" s="1286"/>
      <c r="AW2852" s="75"/>
      <c r="AX2852" s="75"/>
      <c r="AY2852" s="1286"/>
      <c r="AZ2852" s="75"/>
      <c r="BA2852" s="75"/>
      <c r="BB2852" s="75"/>
      <c r="BC2852" s="75"/>
      <c r="BD2852" s="75"/>
      <c r="BE2852" s="75"/>
      <c r="BF2852" s="75"/>
      <c r="BG2852" s="75"/>
      <c r="BH2852" s="75"/>
      <c r="BI2852" s="75"/>
      <c r="BJ2852" s="75"/>
      <c r="BK2852" s="75"/>
      <c r="BL2852" s="75"/>
      <c r="BM2852" s="75"/>
      <c r="BN2852" s="75"/>
      <c r="BO2852" s="75"/>
      <c r="BP2852" s="75"/>
      <c r="BQ2852" s="75"/>
      <c r="BR2852" s="75"/>
      <c r="BS2852" s="75"/>
      <c r="BT2852" s="75"/>
      <c r="BU2852" s="75"/>
      <c r="BV2852" s="75"/>
      <c r="BW2852" s="1286"/>
      <c r="BX2852" s="75"/>
      <c r="BY2852" s="75"/>
      <c r="BZ2852" s="75"/>
      <c r="CA2852" s="75"/>
      <c r="CB2852" s="75"/>
      <c r="CC2852" s="1286"/>
      <c r="CD2852" s="75"/>
      <c r="CE2852" s="75"/>
      <c r="CF2852" s="75"/>
      <c r="CG2852" s="75"/>
      <c r="CH2852" s="75"/>
      <c r="CI2852" s="1286"/>
      <c r="CJ2852" s="75"/>
      <c r="CK2852" s="1286"/>
      <c r="CL2852" s="75"/>
      <c r="CM2852" s="75"/>
      <c r="CN2852" s="75"/>
      <c r="CO2852" s="75"/>
      <c r="CP2852" s="75"/>
      <c r="CQ2852" s="75"/>
      <c r="CR2852" s="75"/>
      <c r="CS2852" s="75"/>
      <c r="CT2852" s="75"/>
      <c r="CU2852" s="75"/>
      <c r="CV2852" s="75"/>
      <c r="CW2852" s="75"/>
      <c r="CX2852" s="1286"/>
      <c r="CY2852" s="75"/>
      <c r="CZ2852" s="75"/>
      <c r="DA2852" s="75"/>
      <c r="DB2852" s="75"/>
      <c r="DC2852" s="75"/>
      <c r="DD2852" s="75"/>
      <c r="DE2852" s="75"/>
      <c r="DF2852" s="75"/>
      <c r="DG2852" s="1286"/>
      <c r="DH2852" s="75"/>
      <c r="DI2852" s="1286"/>
      <c r="DJ2852" s="75"/>
      <c r="DK2852" s="75"/>
      <c r="DL2852" s="75"/>
      <c r="DM2852" s="75"/>
      <c r="DN2852" s="75"/>
      <c r="DO2852" s="75"/>
      <c r="DP2852" s="75"/>
      <c r="DQ2852" s="75"/>
      <c r="DR2852" s="75"/>
      <c r="DS2852" s="75"/>
      <c r="DT2852" s="75"/>
      <c r="DU2852" s="75"/>
      <c r="DV2852" s="1286"/>
      <c r="DW2852" s="75"/>
      <c r="DX2852" s="75"/>
      <c r="DY2852" s="75"/>
      <c r="DZ2852" s="75"/>
      <c r="EA2852" s="75"/>
      <c r="EB2852" s="75"/>
      <c r="EC2852" s="75"/>
      <c r="ED2852" s="75"/>
      <c r="EE2852" s="75"/>
      <c r="EF2852" s="75"/>
      <c r="EG2852" s="75"/>
      <c r="EH2852" s="75"/>
      <c r="EI2852" s="75"/>
      <c r="EJ2852" s="75"/>
      <c r="EK2852" s="75"/>
      <c r="EL2852" s="75"/>
      <c r="EM2852" s="75"/>
      <c r="EN2852" s="75"/>
      <c r="EO2852" s="75"/>
      <c r="EP2852" s="75"/>
      <c r="EQ2852" s="75"/>
      <c r="ER2852" s="75"/>
      <c r="ES2852" s="75"/>
      <c r="ET2852" s="75"/>
      <c r="EU2852" s="75"/>
      <c r="EV2852" s="75"/>
      <c r="EW2852" s="75"/>
      <c r="EX2852" s="75"/>
      <c r="EY2852" s="75"/>
      <c r="EZ2852" s="75"/>
      <c r="FA2852" s="75"/>
      <c r="FB2852" s="1341"/>
      <c r="FC2852" s="75"/>
      <c r="FD2852" s="75"/>
    </row>
    <row r="2853">
      <c r="A2853" s="1340"/>
      <c r="B2853" s="786"/>
      <c r="C2853" s="1283"/>
      <c r="D2853" s="786"/>
      <c r="E2853" s="786"/>
      <c r="F2853" s="786"/>
      <c r="G2853" s="786"/>
      <c r="H2853" s="786"/>
      <c r="I2853" s="786"/>
      <c r="J2853" s="786"/>
      <c r="K2853" s="786"/>
      <c r="L2853" s="786"/>
      <c r="M2853" s="786"/>
      <c r="N2853" s="1284"/>
      <c r="O2853" s="1284"/>
      <c r="P2853" s="1285"/>
      <c r="Q2853" s="363"/>
      <c r="R2853" s="363"/>
      <c r="S2853" s="75"/>
      <c r="T2853" s="857"/>
      <c r="U2853" s="1209"/>
      <c r="V2853" s="1200"/>
      <c r="W2853" s="1200"/>
      <c r="X2853" s="1200"/>
      <c r="Y2853" s="1201"/>
      <c r="Z2853" s="1200"/>
      <c r="AA2853" s="1200"/>
      <c r="AB2853" s="1200"/>
      <c r="AC2853" s="1202"/>
      <c r="AD2853" s="1216"/>
      <c r="AE2853" s="1204"/>
      <c r="AF2853" s="75"/>
      <c r="AG2853" s="75"/>
      <c r="AH2853" s="75"/>
      <c r="AI2853" s="75"/>
      <c r="AJ2853" s="75"/>
      <c r="AK2853" s="75"/>
      <c r="AL2853" s="75"/>
      <c r="AM2853" s="75"/>
      <c r="AN2853" s="75"/>
      <c r="AO2853" s="75"/>
      <c r="AP2853" s="75"/>
      <c r="AQ2853" s="75"/>
      <c r="AR2853" s="75"/>
      <c r="AS2853" s="1286"/>
      <c r="AT2853" s="75"/>
      <c r="AU2853" s="1286"/>
      <c r="AV2853" s="1286"/>
      <c r="AW2853" s="75"/>
      <c r="AX2853" s="75"/>
      <c r="AY2853" s="1286"/>
      <c r="AZ2853" s="75"/>
      <c r="BA2853" s="75"/>
      <c r="BB2853" s="75"/>
      <c r="BC2853" s="75"/>
      <c r="BD2853" s="75"/>
      <c r="BE2853" s="75"/>
      <c r="BF2853" s="75"/>
      <c r="BG2853" s="75"/>
      <c r="BH2853" s="75"/>
      <c r="BI2853" s="75"/>
      <c r="BJ2853" s="75"/>
      <c r="BK2853" s="75"/>
      <c r="BL2853" s="75"/>
      <c r="BM2853" s="75"/>
      <c r="BN2853" s="75"/>
      <c r="BO2853" s="75"/>
      <c r="BP2853" s="75"/>
      <c r="BQ2853" s="75"/>
      <c r="BR2853" s="75"/>
      <c r="BS2853" s="75"/>
      <c r="BT2853" s="75"/>
      <c r="BU2853" s="75"/>
      <c r="BV2853" s="75"/>
      <c r="BW2853" s="1286"/>
      <c r="BX2853" s="75"/>
      <c r="BY2853" s="75"/>
      <c r="BZ2853" s="75"/>
      <c r="CA2853" s="75"/>
      <c r="CB2853" s="75"/>
      <c r="CC2853" s="1286"/>
      <c r="CD2853" s="75"/>
      <c r="CE2853" s="75"/>
      <c r="CF2853" s="75"/>
      <c r="CG2853" s="75"/>
      <c r="CH2853" s="75"/>
      <c r="CI2853" s="1286"/>
      <c r="CJ2853" s="75"/>
      <c r="CK2853" s="1286"/>
      <c r="CL2853" s="75"/>
      <c r="CM2853" s="75"/>
      <c r="CN2853" s="75"/>
      <c r="CO2853" s="75"/>
      <c r="CP2853" s="75"/>
      <c r="CQ2853" s="75"/>
      <c r="CR2853" s="75"/>
      <c r="CS2853" s="75"/>
      <c r="CT2853" s="75"/>
      <c r="CU2853" s="75"/>
      <c r="CV2853" s="75"/>
      <c r="CW2853" s="75"/>
      <c r="CX2853" s="1286"/>
      <c r="CY2853" s="75"/>
      <c r="CZ2853" s="75"/>
      <c r="DA2853" s="75"/>
      <c r="DB2853" s="75"/>
      <c r="DC2853" s="75"/>
      <c r="DD2853" s="75"/>
      <c r="DE2853" s="75"/>
      <c r="DF2853" s="75"/>
      <c r="DG2853" s="1286"/>
      <c r="DH2853" s="75"/>
      <c r="DI2853" s="1286"/>
      <c r="DJ2853" s="75"/>
      <c r="DK2853" s="75"/>
      <c r="DL2853" s="75"/>
      <c r="DM2853" s="75"/>
      <c r="DN2853" s="75"/>
      <c r="DO2853" s="75"/>
      <c r="DP2853" s="75"/>
      <c r="DQ2853" s="75"/>
      <c r="DR2853" s="75"/>
      <c r="DS2853" s="75"/>
      <c r="DT2853" s="75"/>
      <c r="DU2853" s="75"/>
      <c r="DV2853" s="1286"/>
      <c r="DW2853" s="75"/>
      <c r="DX2853" s="75"/>
      <c r="DY2853" s="75"/>
      <c r="DZ2853" s="75"/>
      <c r="EA2853" s="75"/>
      <c r="EB2853" s="75"/>
      <c r="EC2853" s="75"/>
      <c r="ED2853" s="75"/>
      <c r="EE2853" s="75"/>
      <c r="EF2853" s="75"/>
      <c r="EG2853" s="75"/>
      <c r="EH2853" s="75"/>
      <c r="EI2853" s="75"/>
      <c r="EJ2853" s="75"/>
      <c r="EK2853" s="75"/>
      <c r="EL2853" s="75"/>
      <c r="EM2853" s="75"/>
      <c r="EN2853" s="75"/>
      <c r="EO2853" s="75"/>
      <c r="EP2853" s="75"/>
      <c r="EQ2853" s="75"/>
      <c r="ER2853" s="75"/>
      <c r="ES2853" s="75"/>
      <c r="ET2853" s="75"/>
      <c r="EU2853" s="75"/>
      <c r="EV2853" s="75"/>
      <c r="EW2853" s="75"/>
      <c r="EX2853" s="75"/>
      <c r="EY2853" s="75"/>
      <c r="EZ2853" s="75"/>
      <c r="FA2853" s="75"/>
      <c r="FB2853" s="1341"/>
      <c r="FC2853" s="75"/>
      <c r="FD2853" s="75"/>
    </row>
    <row r="2854">
      <c r="A2854" s="1340"/>
      <c r="B2854" s="786"/>
      <c r="C2854" s="1283"/>
      <c r="D2854" s="786"/>
      <c r="E2854" s="786"/>
      <c r="F2854" s="786"/>
      <c r="G2854" s="786"/>
      <c r="H2854" s="786"/>
      <c r="I2854" s="786"/>
      <c r="J2854" s="786"/>
      <c r="K2854" s="786"/>
      <c r="L2854" s="786"/>
      <c r="M2854" s="786"/>
      <c r="N2854" s="1284"/>
      <c r="O2854" s="1284"/>
      <c r="P2854" s="1285"/>
      <c r="Q2854" s="363"/>
      <c r="R2854" s="363"/>
      <c r="S2854" s="75"/>
      <c r="T2854" s="857"/>
      <c r="U2854" s="1209"/>
      <c r="V2854" s="1200"/>
      <c r="W2854" s="1200"/>
      <c r="X2854" s="1200"/>
      <c r="Y2854" s="1201"/>
      <c r="Z2854" s="1200"/>
      <c r="AA2854" s="1200"/>
      <c r="AB2854" s="1200"/>
      <c r="AC2854" s="1202"/>
      <c r="AD2854" s="1216"/>
      <c r="AE2854" s="1204"/>
      <c r="AF2854" s="75"/>
      <c r="AG2854" s="75"/>
      <c r="AH2854" s="75"/>
      <c r="AI2854" s="75"/>
      <c r="AJ2854" s="75"/>
      <c r="AK2854" s="75"/>
      <c r="AL2854" s="75"/>
      <c r="AM2854" s="75"/>
      <c r="AN2854" s="75"/>
      <c r="AO2854" s="75"/>
      <c r="AP2854" s="75"/>
      <c r="AQ2854" s="75"/>
      <c r="AR2854" s="75"/>
      <c r="AS2854" s="1286"/>
      <c r="AT2854" s="75"/>
      <c r="AU2854" s="1286"/>
      <c r="AV2854" s="1286"/>
      <c r="AW2854" s="75"/>
      <c r="AX2854" s="75"/>
      <c r="AY2854" s="1286"/>
      <c r="AZ2854" s="75"/>
      <c r="BA2854" s="75"/>
      <c r="BB2854" s="75"/>
      <c r="BC2854" s="75"/>
      <c r="BD2854" s="75"/>
      <c r="BE2854" s="75"/>
      <c r="BF2854" s="75"/>
      <c r="BG2854" s="75"/>
      <c r="BH2854" s="75"/>
      <c r="BI2854" s="75"/>
      <c r="BJ2854" s="75"/>
      <c r="BK2854" s="75"/>
      <c r="BL2854" s="75"/>
      <c r="BM2854" s="75"/>
      <c r="BN2854" s="75"/>
      <c r="BO2854" s="75"/>
      <c r="BP2854" s="75"/>
      <c r="BQ2854" s="75"/>
      <c r="BR2854" s="75"/>
      <c r="BS2854" s="75"/>
      <c r="BT2854" s="75"/>
      <c r="BU2854" s="75"/>
      <c r="BV2854" s="75"/>
      <c r="BW2854" s="1286"/>
      <c r="BX2854" s="75"/>
      <c r="BY2854" s="75"/>
      <c r="BZ2854" s="75"/>
      <c r="CA2854" s="75"/>
      <c r="CB2854" s="75"/>
      <c r="CC2854" s="1286"/>
      <c r="CD2854" s="75"/>
      <c r="CE2854" s="75"/>
      <c r="CF2854" s="75"/>
      <c r="CG2854" s="75"/>
      <c r="CH2854" s="75"/>
      <c r="CI2854" s="1286"/>
      <c r="CJ2854" s="75"/>
      <c r="CK2854" s="1286"/>
      <c r="CL2854" s="75"/>
      <c r="CM2854" s="75"/>
      <c r="CN2854" s="75"/>
      <c r="CO2854" s="75"/>
      <c r="CP2854" s="75"/>
      <c r="CQ2854" s="75"/>
      <c r="CR2854" s="75"/>
      <c r="CS2854" s="75"/>
      <c r="CT2854" s="75"/>
      <c r="CU2854" s="75"/>
      <c r="CV2854" s="75"/>
      <c r="CW2854" s="75"/>
      <c r="CX2854" s="1286"/>
      <c r="CY2854" s="75"/>
      <c r="CZ2854" s="75"/>
      <c r="DA2854" s="75"/>
      <c r="DB2854" s="75"/>
      <c r="DC2854" s="75"/>
      <c r="DD2854" s="75"/>
      <c r="DE2854" s="75"/>
      <c r="DF2854" s="75"/>
      <c r="DG2854" s="1286"/>
      <c r="DH2854" s="75"/>
      <c r="DI2854" s="1286"/>
      <c r="DJ2854" s="75"/>
      <c r="DK2854" s="75"/>
      <c r="DL2854" s="75"/>
      <c r="DM2854" s="75"/>
      <c r="DN2854" s="75"/>
      <c r="DO2854" s="75"/>
      <c r="DP2854" s="75"/>
      <c r="DQ2854" s="75"/>
      <c r="DR2854" s="75"/>
      <c r="DS2854" s="75"/>
      <c r="DT2854" s="75"/>
      <c r="DU2854" s="75"/>
      <c r="DV2854" s="1286"/>
      <c r="DW2854" s="75"/>
      <c r="DX2854" s="75"/>
      <c r="DY2854" s="75"/>
      <c r="DZ2854" s="75"/>
      <c r="EA2854" s="75"/>
      <c r="EB2854" s="75"/>
      <c r="EC2854" s="75"/>
      <c r="ED2854" s="75"/>
      <c r="EE2854" s="75"/>
      <c r="EF2854" s="75"/>
      <c r="EG2854" s="75"/>
      <c r="EH2854" s="75"/>
      <c r="EI2854" s="75"/>
      <c r="EJ2854" s="75"/>
      <c r="EK2854" s="75"/>
      <c r="EL2854" s="75"/>
      <c r="EM2854" s="75"/>
      <c r="EN2854" s="75"/>
      <c r="EO2854" s="75"/>
      <c r="EP2854" s="75"/>
      <c r="EQ2854" s="75"/>
      <c r="ER2854" s="75"/>
      <c r="ES2854" s="75"/>
      <c r="ET2854" s="75"/>
      <c r="EU2854" s="75"/>
      <c r="EV2854" s="75"/>
      <c r="EW2854" s="75"/>
      <c r="EX2854" s="75"/>
      <c r="EY2854" s="75"/>
      <c r="EZ2854" s="75"/>
      <c r="FA2854" s="75"/>
      <c r="FB2854" s="1341"/>
      <c r="FC2854" s="75"/>
      <c r="FD2854" s="75"/>
    </row>
    <row r="2855">
      <c r="A2855" s="1340"/>
      <c r="B2855" s="786"/>
      <c r="C2855" s="1283"/>
      <c r="D2855" s="786"/>
      <c r="E2855" s="786"/>
      <c r="F2855" s="786"/>
      <c r="G2855" s="786"/>
      <c r="H2855" s="786"/>
      <c r="I2855" s="786"/>
      <c r="J2855" s="786"/>
      <c r="K2855" s="786"/>
      <c r="L2855" s="786"/>
      <c r="M2855" s="786"/>
      <c r="N2855" s="1284"/>
      <c r="O2855" s="1284"/>
      <c r="P2855" s="1285"/>
      <c r="Q2855" s="363"/>
      <c r="R2855" s="363"/>
      <c r="S2855" s="75"/>
      <c r="T2855" s="857"/>
      <c r="U2855" s="1209"/>
      <c r="V2855" s="1200"/>
      <c r="W2855" s="1200"/>
      <c r="X2855" s="1200"/>
      <c r="Y2855" s="1201"/>
      <c r="Z2855" s="1200"/>
      <c r="AA2855" s="1200"/>
      <c r="AB2855" s="1200"/>
      <c r="AC2855" s="1202"/>
      <c r="AD2855" s="1216"/>
      <c r="AE2855" s="1204"/>
      <c r="AF2855" s="75"/>
      <c r="AG2855" s="75"/>
      <c r="AH2855" s="75"/>
      <c r="AI2855" s="75"/>
      <c r="AJ2855" s="75"/>
      <c r="AK2855" s="75"/>
      <c r="AL2855" s="75"/>
      <c r="AM2855" s="75"/>
      <c r="AN2855" s="75"/>
      <c r="AO2855" s="75"/>
      <c r="AP2855" s="75"/>
      <c r="AQ2855" s="75"/>
      <c r="AR2855" s="75"/>
      <c r="AS2855" s="1286"/>
      <c r="AT2855" s="75"/>
      <c r="AU2855" s="1286"/>
      <c r="AV2855" s="1286"/>
      <c r="AW2855" s="75"/>
      <c r="AX2855" s="75"/>
      <c r="AY2855" s="1286"/>
      <c r="AZ2855" s="75"/>
      <c r="BA2855" s="75"/>
      <c r="BB2855" s="75"/>
      <c r="BC2855" s="75"/>
      <c r="BD2855" s="75"/>
      <c r="BE2855" s="75"/>
      <c r="BF2855" s="75"/>
      <c r="BG2855" s="75"/>
      <c r="BH2855" s="75"/>
      <c r="BI2855" s="75"/>
      <c r="BJ2855" s="75"/>
      <c r="BK2855" s="75"/>
      <c r="BL2855" s="75"/>
      <c r="BM2855" s="75"/>
      <c r="BN2855" s="75"/>
      <c r="BO2855" s="75"/>
      <c r="BP2855" s="75"/>
      <c r="BQ2855" s="75"/>
      <c r="BR2855" s="75"/>
      <c r="BS2855" s="75"/>
      <c r="BT2855" s="75"/>
      <c r="BU2855" s="75"/>
      <c r="BV2855" s="75"/>
      <c r="BW2855" s="1286"/>
      <c r="BX2855" s="75"/>
      <c r="BY2855" s="75"/>
      <c r="BZ2855" s="75"/>
      <c r="CA2855" s="75"/>
      <c r="CB2855" s="75"/>
      <c r="CC2855" s="1286"/>
      <c r="CD2855" s="75"/>
      <c r="CE2855" s="75"/>
      <c r="CF2855" s="75"/>
      <c r="CG2855" s="75"/>
      <c r="CH2855" s="75"/>
      <c r="CI2855" s="1286"/>
      <c r="CJ2855" s="75"/>
      <c r="CK2855" s="1286"/>
      <c r="CL2855" s="75"/>
      <c r="CM2855" s="75"/>
      <c r="CN2855" s="75"/>
      <c r="CO2855" s="75"/>
      <c r="CP2855" s="75"/>
      <c r="CQ2855" s="75"/>
      <c r="CR2855" s="75"/>
      <c r="CS2855" s="75"/>
      <c r="CT2855" s="75"/>
      <c r="CU2855" s="75"/>
      <c r="CV2855" s="75"/>
      <c r="CW2855" s="75"/>
      <c r="CX2855" s="1286"/>
      <c r="CY2855" s="75"/>
      <c r="CZ2855" s="75"/>
      <c r="DA2855" s="75"/>
      <c r="DB2855" s="75"/>
      <c r="DC2855" s="75"/>
      <c r="DD2855" s="75"/>
      <c r="DE2855" s="75"/>
      <c r="DF2855" s="75"/>
      <c r="DG2855" s="1286"/>
      <c r="DH2855" s="75"/>
      <c r="DI2855" s="1286"/>
      <c r="DJ2855" s="75"/>
      <c r="DK2855" s="75"/>
      <c r="DL2855" s="75"/>
      <c r="DM2855" s="75"/>
      <c r="DN2855" s="75"/>
      <c r="DO2855" s="75"/>
      <c r="DP2855" s="75"/>
      <c r="DQ2855" s="75"/>
      <c r="DR2855" s="75"/>
      <c r="DS2855" s="75"/>
      <c r="DT2855" s="75"/>
      <c r="DU2855" s="75"/>
      <c r="DV2855" s="1286"/>
      <c r="DW2855" s="75"/>
      <c r="DX2855" s="75"/>
      <c r="DY2855" s="75"/>
      <c r="DZ2855" s="75"/>
      <c r="EA2855" s="75"/>
      <c r="EB2855" s="75"/>
      <c r="EC2855" s="75"/>
      <c r="ED2855" s="75"/>
      <c r="EE2855" s="75"/>
      <c r="EF2855" s="75"/>
      <c r="EG2855" s="75"/>
      <c r="EH2855" s="75"/>
      <c r="EI2855" s="75"/>
      <c r="EJ2855" s="75"/>
      <c r="EK2855" s="75"/>
      <c r="EL2855" s="75"/>
      <c r="EM2855" s="75"/>
      <c r="EN2855" s="75"/>
      <c r="EO2855" s="75"/>
      <c r="EP2855" s="75"/>
      <c r="EQ2855" s="75"/>
      <c r="ER2855" s="75"/>
      <c r="ES2855" s="75"/>
      <c r="ET2855" s="75"/>
      <c r="EU2855" s="75"/>
      <c r="EV2855" s="75"/>
      <c r="EW2855" s="75"/>
      <c r="EX2855" s="75"/>
      <c r="EY2855" s="75"/>
      <c r="EZ2855" s="75"/>
      <c r="FA2855" s="75"/>
      <c r="FB2855" s="1341"/>
      <c r="FC2855" s="75"/>
      <c r="FD2855" s="75"/>
    </row>
    <row r="2856">
      <c r="A2856" s="1340"/>
      <c r="B2856" s="786"/>
      <c r="C2856" s="1283"/>
      <c r="D2856" s="786"/>
      <c r="E2856" s="786"/>
      <c r="F2856" s="786"/>
      <c r="G2856" s="786"/>
      <c r="H2856" s="786"/>
      <c r="I2856" s="786"/>
      <c r="J2856" s="786"/>
      <c r="K2856" s="786"/>
      <c r="L2856" s="786"/>
      <c r="M2856" s="786"/>
      <c r="N2856" s="1284"/>
      <c r="O2856" s="1284"/>
      <c r="P2856" s="1285"/>
      <c r="Q2856" s="363"/>
      <c r="R2856" s="363"/>
      <c r="S2856" s="75"/>
      <c r="T2856" s="857"/>
      <c r="U2856" s="1209"/>
      <c r="V2856" s="1200"/>
      <c r="W2856" s="1200"/>
      <c r="X2856" s="1200"/>
      <c r="Y2856" s="1201"/>
      <c r="Z2856" s="1200"/>
      <c r="AA2856" s="1200"/>
      <c r="AB2856" s="1200"/>
      <c r="AC2856" s="1202"/>
      <c r="AD2856" s="1216"/>
      <c r="AE2856" s="1204"/>
      <c r="AF2856" s="75"/>
      <c r="AG2856" s="75"/>
      <c r="AH2856" s="75"/>
      <c r="AI2856" s="75"/>
      <c r="AJ2856" s="75"/>
      <c r="AK2856" s="75"/>
      <c r="AL2856" s="75"/>
      <c r="AM2856" s="75"/>
      <c r="AN2856" s="75"/>
      <c r="AO2856" s="75"/>
      <c r="AP2856" s="75"/>
      <c r="AQ2856" s="75"/>
      <c r="AR2856" s="75"/>
      <c r="AS2856" s="1286"/>
      <c r="AT2856" s="75"/>
      <c r="AU2856" s="1286"/>
      <c r="AV2856" s="1286"/>
      <c r="AW2856" s="75"/>
      <c r="AX2856" s="75"/>
      <c r="AY2856" s="1286"/>
      <c r="AZ2856" s="75"/>
      <c r="BA2856" s="75"/>
      <c r="BB2856" s="75"/>
      <c r="BC2856" s="75"/>
      <c r="BD2856" s="75"/>
      <c r="BE2856" s="75"/>
      <c r="BF2856" s="75"/>
      <c r="BG2856" s="75"/>
      <c r="BH2856" s="75"/>
      <c r="BI2856" s="75"/>
      <c r="BJ2856" s="75"/>
      <c r="BK2856" s="75"/>
      <c r="BL2856" s="75"/>
      <c r="BM2856" s="75"/>
      <c r="BN2856" s="75"/>
      <c r="BO2856" s="75"/>
      <c r="BP2856" s="75"/>
      <c r="BQ2856" s="75"/>
      <c r="BR2856" s="75"/>
      <c r="BS2856" s="75"/>
      <c r="BT2856" s="75"/>
      <c r="BU2856" s="75"/>
      <c r="BV2856" s="75"/>
      <c r="BW2856" s="1286"/>
      <c r="BX2856" s="75"/>
      <c r="BY2856" s="75"/>
      <c r="BZ2856" s="75"/>
      <c r="CA2856" s="75"/>
      <c r="CB2856" s="75"/>
      <c r="CC2856" s="1286"/>
      <c r="CD2856" s="75"/>
      <c r="CE2856" s="75"/>
      <c r="CF2856" s="75"/>
      <c r="CG2856" s="75"/>
      <c r="CH2856" s="75"/>
      <c r="CI2856" s="1286"/>
      <c r="CJ2856" s="75"/>
      <c r="CK2856" s="1286"/>
      <c r="CL2856" s="75"/>
      <c r="CM2856" s="75"/>
      <c r="CN2856" s="75"/>
      <c r="CO2856" s="75"/>
      <c r="CP2856" s="75"/>
      <c r="CQ2856" s="75"/>
      <c r="CR2856" s="75"/>
      <c r="CS2856" s="75"/>
      <c r="CT2856" s="75"/>
      <c r="CU2856" s="75"/>
      <c r="CV2856" s="75"/>
      <c r="CW2856" s="75"/>
      <c r="CX2856" s="1286"/>
      <c r="CY2856" s="75"/>
      <c r="CZ2856" s="75"/>
      <c r="DA2856" s="75"/>
      <c r="DB2856" s="75"/>
      <c r="DC2856" s="75"/>
      <c r="DD2856" s="75"/>
      <c r="DE2856" s="75"/>
      <c r="DF2856" s="75"/>
      <c r="DG2856" s="1286"/>
      <c r="DH2856" s="75"/>
      <c r="DI2856" s="1286"/>
      <c r="DJ2856" s="75"/>
      <c r="DK2856" s="75"/>
      <c r="DL2856" s="75"/>
      <c r="DM2856" s="75"/>
      <c r="DN2856" s="75"/>
      <c r="DO2856" s="75"/>
      <c r="DP2856" s="75"/>
      <c r="DQ2856" s="75"/>
      <c r="DR2856" s="75"/>
      <c r="DS2856" s="75"/>
      <c r="DT2856" s="75"/>
      <c r="DU2856" s="75"/>
      <c r="DV2856" s="1286"/>
      <c r="DW2856" s="75"/>
      <c r="DX2856" s="75"/>
      <c r="DY2856" s="75"/>
      <c r="DZ2856" s="75"/>
      <c r="EA2856" s="75"/>
      <c r="EB2856" s="75"/>
      <c r="EC2856" s="75"/>
      <c r="ED2856" s="75"/>
      <c r="EE2856" s="75"/>
      <c r="EF2856" s="75"/>
      <c r="EG2856" s="75"/>
      <c r="EH2856" s="75"/>
      <c r="EI2856" s="75"/>
      <c r="EJ2856" s="75"/>
      <c r="EK2856" s="75"/>
      <c r="EL2856" s="75"/>
      <c r="EM2856" s="75"/>
      <c r="EN2856" s="75"/>
      <c r="EO2856" s="75"/>
      <c r="EP2856" s="75"/>
      <c r="EQ2856" s="75"/>
      <c r="ER2856" s="75"/>
      <c r="ES2856" s="75"/>
      <c r="ET2856" s="75"/>
      <c r="EU2856" s="75"/>
      <c r="EV2856" s="75"/>
      <c r="EW2856" s="75"/>
      <c r="EX2856" s="75"/>
      <c r="EY2856" s="75"/>
      <c r="EZ2856" s="75"/>
      <c r="FA2856" s="75"/>
      <c r="FB2856" s="1341"/>
      <c r="FC2856" s="75"/>
      <c r="FD2856" s="75"/>
    </row>
    <row r="2857">
      <c r="A2857" s="1340"/>
      <c r="B2857" s="786"/>
      <c r="C2857" s="1283"/>
      <c r="D2857" s="786"/>
      <c r="E2857" s="786"/>
      <c r="F2857" s="786"/>
      <c r="G2857" s="786"/>
      <c r="H2857" s="786"/>
      <c r="I2857" s="786"/>
      <c r="J2857" s="786"/>
      <c r="K2857" s="786"/>
      <c r="L2857" s="786"/>
      <c r="M2857" s="786"/>
      <c r="N2857" s="1284"/>
      <c r="O2857" s="1284"/>
      <c r="P2857" s="1285"/>
      <c r="Q2857" s="363"/>
      <c r="R2857" s="363"/>
      <c r="S2857" s="75"/>
      <c r="T2857" s="857"/>
      <c r="U2857" s="1209"/>
      <c r="V2857" s="1200"/>
      <c r="W2857" s="1200"/>
      <c r="X2857" s="1200"/>
      <c r="Y2857" s="1201"/>
      <c r="Z2857" s="1200"/>
      <c r="AA2857" s="1200"/>
      <c r="AB2857" s="1200"/>
      <c r="AC2857" s="1202"/>
      <c r="AD2857" s="1216"/>
      <c r="AE2857" s="1204"/>
      <c r="AF2857" s="75"/>
      <c r="AG2857" s="75"/>
      <c r="AH2857" s="75"/>
      <c r="AI2857" s="75"/>
      <c r="AJ2857" s="75"/>
      <c r="AK2857" s="75"/>
      <c r="AL2857" s="75"/>
      <c r="AM2857" s="75"/>
      <c r="AN2857" s="75"/>
      <c r="AO2857" s="75"/>
      <c r="AP2857" s="75"/>
      <c r="AQ2857" s="75"/>
      <c r="AR2857" s="75"/>
      <c r="AS2857" s="1286"/>
      <c r="AT2857" s="75"/>
      <c r="AU2857" s="1286"/>
      <c r="AV2857" s="1286"/>
      <c r="AW2857" s="75"/>
      <c r="AX2857" s="75"/>
      <c r="AY2857" s="1286"/>
      <c r="AZ2857" s="75"/>
      <c r="BA2857" s="75"/>
      <c r="BB2857" s="75"/>
      <c r="BC2857" s="75"/>
      <c r="BD2857" s="75"/>
      <c r="BE2857" s="75"/>
      <c r="BF2857" s="75"/>
      <c r="BG2857" s="75"/>
      <c r="BH2857" s="75"/>
      <c r="BI2857" s="75"/>
      <c r="BJ2857" s="75"/>
      <c r="BK2857" s="75"/>
      <c r="BL2857" s="75"/>
      <c r="BM2857" s="75"/>
      <c r="BN2857" s="75"/>
      <c r="BO2857" s="75"/>
      <c r="BP2857" s="75"/>
      <c r="BQ2857" s="75"/>
      <c r="BR2857" s="75"/>
      <c r="BS2857" s="75"/>
      <c r="BT2857" s="75"/>
      <c r="BU2857" s="75"/>
      <c r="BV2857" s="75"/>
      <c r="BW2857" s="1286"/>
      <c r="BX2857" s="75"/>
      <c r="BY2857" s="75"/>
      <c r="BZ2857" s="75"/>
      <c r="CA2857" s="75"/>
      <c r="CB2857" s="75"/>
      <c r="CC2857" s="1286"/>
      <c r="CD2857" s="75"/>
      <c r="CE2857" s="75"/>
      <c r="CF2857" s="75"/>
      <c r="CG2857" s="75"/>
      <c r="CH2857" s="75"/>
      <c r="CI2857" s="1286"/>
      <c r="CJ2857" s="75"/>
      <c r="CK2857" s="1286"/>
      <c r="CL2857" s="75"/>
      <c r="CM2857" s="75"/>
      <c r="CN2857" s="75"/>
      <c r="CO2857" s="75"/>
      <c r="CP2857" s="75"/>
      <c r="CQ2857" s="75"/>
      <c r="CR2857" s="75"/>
      <c r="CS2857" s="75"/>
      <c r="CT2857" s="75"/>
      <c r="CU2857" s="75"/>
      <c r="CV2857" s="75"/>
      <c r="CW2857" s="75"/>
      <c r="CX2857" s="1286"/>
      <c r="CY2857" s="75"/>
      <c r="CZ2857" s="75"/>
      <c r="DA2857" s="75"/>
      <c r="DB2857" s="75"/>
      <c r="DC2857" s="75"/>
      <c r="DD2857" s="75"/>
      <c r="DE2857" s="75"/>
      <c r="DF2857" s="75"/>
      <c r="DG2857" s="1286"/>
      <c r="DH2857" s="75"/>
      <c r="DI2857" s="1286"/>
      <c r="DJ2857" s="75"/>
      <c r="DK2857" s="75"/>
      <c r="DL2857" s="75"/>
      <c r="DM2857" s="75"/>
      <c r="DN2857" s="75"/>
      <c r="DO2857" s="75"/>
      <c r="DP2857" s="75"/>
      <c r="DQ2857" s="75"/>
      <c r="DR2857" s="75"/>
      <c r="DS2857" s="75"/>
      <c r="DT2857" s="75"/>
      <c r="DU2857" s="75"/>
      <c r="DV2857" s="1286"/>
      <c r="DW2857" s="75"/>
      <c r="DX2857" s="75"/>
      <c r="DY2857" s="75"/>
      <c r="DZ2857" s="75"/>
      <c r="EA2857" s="75"/>
      <c r="EB2857" s="75"/>
      <c r="EC2857" s="75"/>
      <c r="ED2857" s="75"/>
      <c r="EE2857" s="75"/>
      <c r="EF2857" s="75"/>
      <c r="EG2857" s="75"/>
      <c r="EH2857" s="75"/>
      <c r="EI2857" s="75"/>
      <c r="EJ2857" s="75"/>
      <c r="EK2857" s="75"/>
      <c r="EL2857" s="75"/>
      <c r="EM2857" s="75"/>
      <c r="EN2857" s="75"/>
      <c r="EO2857" s="75"/>
      <c r="EP2857" s="75"/>
      <c r="EQ2857" s="75"/>
      <c r="ER2857" s="75"/>
      <c r="ES2857" s="75"/>
      <c r="ET2857" s="75"/>
      <c r="EU2857" s="75"/>
      <c r="EV2857" s="75"/>
      <c r="EW2857" s="75"/>
      <c r="EX2857" s="75"/>
      <c r="EY2857" s="75"/>
      <c r="EZ2857" s="75"/>
      <c r="FA2857" s="75"/>
      <c r="FB2857" s="1341"/>
      <c r="FC2857" s="75"/>
      <c r="FD2857" s="75"/>
    </row>
    <row r="2858">
      <c r="A2858" s="1340"/>
      <c r="B2858" s="786"/>
      <c r="C2858" s="1283"/>
      <c r="D2858" s="786"/>
      <c r="E2858" s="786"/>
      <c r="F2858" s="786"/>
      <c r="G2858" s="786"/>
      <c r="H2858" s="786"/>
      <c r="I2858" s="786"/>
      <c r="J2858" s="786"/>
      <c r="K2858" s="786"/>
      <c r="L2858" s="786"/>
      <c r="M2858" s="786"/>
      <c r="N2858" s="1284"/>
      <c r="O2858" s="1284"/>
      <c r="P2858" s="1285"/>
      <c r="Q2858" s="363"/>
      <c r="R2858" s="363"/>
      <c r="S2858" s="75"/>
      <c r="T2858" s="857"/>
      <c r="U2858" s="1209"/>
      <c r="V2858" s="1200"/>
      <c r="W2858" s="1200"/>
      <c r="X2858" s="1200"/>
      <c r="Y2858" s="1201"/>
      <c r="Z2858" s="1200"/>
      <c r="AA2858" s="1200"/>
      <c r="AB2858" s="1200"/>
      <c r="AC2858" s="1202"/>
      <c r="AD2858" s="1216"/>
      <c r="AE2858" s="1204"/>
      <c r="AF2858" s="75"/>
      <c r="AG2858" s="75"/>
      <c r="AH2858" s="75"/>
      <c r="AI2858" s="75"/>
      <c r="AJ2858" s="75"/>
      <c r="AK2858" s="75"/>
      <c r="AL2858" s="75"/>
      <c r="AM2858" s="75"/>
      <c r="AN2858" s="75"/>
      <c r="AO2858" s="75"/>
      <c r="AP2858" s="75"/>
      <c r="AQ2858" s="75"/>
      <c r="AR2858" s="75"/>
      <c r="AS2858" s="1286"/>
      <c r="AT2858" s="75"/>
      <c r="AU2858" s="1286"/>
      <c r="AV2858" s="1286"/>
      <c r="AW2858" s="75"/>
      <c r="AX2858" s="75"/>
      <c r="AY2858" s="1286"/>
      <c r="AZ2858" s="75"/>
      <c r="BA2858" s="75"/>
      <c r="BB2858" s="75"/>
      <c r="BC2858" s="75"/>
      <c r="BD2858" s="75"/>
      <c r="BE2858" s="75"/>
      <c r="BF2858" s="75"/>
      <c r="BG2858" s="75"/>
      <c r="BH2858" s="75"/>
      <c r="BI2858" s="75"/>
      <c r="BJ2858" s="75"/>
      <c r="BK2858" s="75"/>
      <c r="BL2858" s="75"/>
      <c r="BM2858" s="75"/>
      <c r="BN2858" s="75"/>
      <c r="BO2858" s="75"/>
      <c r="BP2858" s="75"/>
      <c r="BQ2858" s="75"/>
      <c r="BR2858" s="75"/>
      <c r="BS2858" s="75"/>
      <c r="BT2858" s="75"/>
      <c r="BU2858" s="75"/>
      <c r="BV2858" s="75"/>
      <c r="BW2858" s="1286"/>
      <c r="BX2858" s="75"/>
      <c r="BY2858" s="75"/>
      <c r="BZ2858" s="75"/>
      <c r="CA2858" s="75"/>
      <c r="CB2858" s="75"/>
      <c r="CC2858" s="1286"/>
      <c r="CD2858" s="75"/>
      <c r="CE2858" s="75"/>
      <c r="CF2858" s="75"/>
      <c r="CG2858" s="75"/>
      <c r="CH2858" s="75"/>
      <c r="CI2858" s="1286"/>
      <c r="CJ2858" s="75"/>
      <c r="CK2858" s="1286"/>
      <c r="CL2858" s="75"/>
      <c r="CM2858" s="75"/>
      <c r="CN2858" s="75"/>
      <c r="CO2858" s="75"/>
      <c r="CP2858" s="75"/>
      <c r="CQ2858" s="75"/>
      <c r="CR2858" s="75"/>
      <c r="CS2858" s="75"/>
      <c r="CT2858" s="75"/>
      <c r="CU2858" s="75"/>
      <c r="CV2858" s="75"/>
      <c r="CW2858" s="75"/>
      <c r="CX2858" s="1286"/>
      <c r="CY2858" s="75"/>
      <c r="CZ2858" s="75"/>
      <c r="DA2858" s="75"/>
      <c r="DB2858" s="75"/>
      <c r="DC2858" s="75"/>
      <c r="DD2858" s="75"/>
      <c r="DE2858" s="75"/>
      <c r="DF2858" s="75"/>
      <c r="DG2858" s="1286"/>
      <c r="DH2858" s="75"/>
      <c r="DI2858" s="1286"/>
      <c r="DJ2858" s="75"/>
      <c r="DK2858" s="75"/>
      <c r="DL2858" s="75"/>
      <c r="DM2858" s="75"/>
      <c r="DN2858" s="75"/>
      <c r="DO2858" s="75"/>
      <c r="DP2858" s="75"/>
      <c r="DQ2858" s="75"/>
      <c r="DR2858" s="75"/>
      <c r="DS2858" s="75"/>
      <c r="DT2858" s="75"/>
      <c r="DU2858" s="75"/>
      <c r="DV2858" s="1286"/>
      <c r="DW2858" s="75"/>
      <c r="DX2858" s="75"/>
      <c r="DY2858" s="75"/>
      <c r="DZ2858" s="75"/>
      <c r="EA2858" s="75"/>
      <c r="EB2858" s="75"/>
      <c r="EC2858" s="75"/>
      <c r="ED2858" s="75"/>
      <c r="EE2858" s="75"/>
      <c r="EF2858" s="75"/>
      <c r="EG2858" s="75"/>
      <c r="EH2858" s="75"/>
      <c r="EI2858" s="75"/>
      <c r="EJ2858" s="75"/>
      <c r="EK2858" s="75"/>
      <c r="EL2858" s="75"/>
      <c r="EM2858" s="75"/>
      <c r="EN2858" s="75"/>
      <c r="EO2858" s="75"/>
      <c r="EP2858" s="75"/>
      <c r="EQ2858" s="75"/>
      <c r="ER2858" s="75"/>
      <c r="ES2858" s="75"/>
      <c r="ET2858" s="75"/>
      <c r="EU2858" s="75"/>
      <c r="EV2858" s="75"/>
      <c r="EW2858" s="75"/>
      <c r="EX2858" s="75"/>
      <c r="EY2858" s="75"/>
      <c r="EZ2858" s="75"/>
      <c r="FA2858" s="75"/>
      <c r="FB2858" s="1341"/>
      <c r="FC2858" s="75"/>
      <c r="FD2858" s="75"/>
    </row>
    <row r="2859">
      <c r="A2859" s="1340"/>
      <c r="B2859" s="786"/>
      <c r="C2859" s="1283"/>
      <c r="D2859" s="786"/>
      <c r="E2859" s="786"/>
      <c r="F2859" s="786"/>
      <c r="G2859" s="786"/>
      <c r="H2859" s="786"/>
      <c r="I2859" s="786"/>
      <c r="J2859" s="786"/>
      <c r="K2859" s="786"/>
      <c r="L2859" s="786"/>
      <c r="M2859" s="786"/>
      <c r="N2859" s="1284"/>
      <c r="O2859" s="1284"/>
      <c r="P2859" s="1285"/>
      <c r="Q2859" s="363"/>
      <c r="R2859" s="363"/>
      <c r="S2859" s="75"/>
      <c r="T2859" s="857"/>
      <c r="U2859" s="1209"/>
      <c r="V2859" s="1200"/>
      <c r="W2859" s="1200"/>
      <c r="X2859" s="1200"/>
      <c r="Y2859" s="1201"/>
      <c r="Z2859" s="1200"/>
      <c r="AA2859" s="1200"/>
      <c r="AB2859" s="1200"/>
      <c r="AC2859" s="1202"/>
      <c r="AD2859" s="1216"/>
      <c r="AE2859" s="1204"/>
      <c r="AF2859" s="75"/>
      <c r="AG2859" s="75"/>
      <c r="AH2859" s="75"/>
      <c r="AI2859" s="75"/>
      <c r="AJ2859" s="75"/>
      <c r="AK2859" s="75"/>
      <c r="AL2859" s="75"/>
      <c r="AM2859" s="75"/>
      <c r="AN2859" s="75"/>
      <c r="AO2859" s="75"/>
      <c r="AP2859" s="75"/>
      <c r="AQ2859" s="75"/>
      <c r="AR2859" s="75"/>
      <c r="AS2859" s="1286"/>
      <c r="AT2859" s="75"/>
      <c r="AU2859" s="1286"/>
      <c r="AV2859" s="1286"/>
      <c r="AW2859" s="75"/>
      <c r="AX2859" s="75"/>
      <c r="AY2859" s="1286"/>
      <c r="AZ2859" s="75"/>
      <c r="BA2859" s="75"/>
      <c r="BB2859" s="75"/>
      <c r="BC2859" s="75"/>
      <c r="BD2859" s="75"/>
      <c r="BE2859" s="75"/>
      <c r="BF2859" s="75"/>
      <c r="BG2859" s="75"/>
      <c r="BH2859" s="75"/>
      <c r="BI2859" s="75"/>
      <c r="BJ2859" s="75"/>
      <c r="BK2859" s="75"/>
      <c r="BL2859" s="75"/>
      <c r="BM2859" s="75"/>
      <c r="BN2859" s="75"/>
      <c r="BO2859" s="75"/>
      <c r="BP2859" s="75"/>
      <c r="BQ2859" s="75"/>
      <c r="BR2859" s="75"/>
      <c r="BS2859" s="75"/>
      <c r="BT2859" s="75"/>
      <c r="BU2859" s="75"/>
      <c r="BV2859" s="75"/>
      <c r="BW2859" s="1286"/>
      <c r="BX2859" s="75"/>
      <c r="BY2859" s="75"/>
      <c r="BZ2859" s="75"/>
      <c r="CA2859" s="75"/>
      <c r="CB2859" s="75"/>
      <c r="CC2859" s="1286"/>
      <c r="CD2859" s="75"/>
      <c r="CE2859" s="75"/>
      <c r="CF2859" s="75"/>
      <c r="CG2859" s="75"/>
      <c r="CH2859" s="75"/>
      <c r="CI2859" s="1286"/>
      <c r="CJ2859" s="75"/>
      <c r="CK2859" s="1286"/>
      <c r="CL2859" s="75"/>
      <c r="CM2859" s="75"/>
      <c r="CN2859" s="75"/>
      <c r="CO2859" s="75"/>
      <c r="CP2859" s="75"/>
      <c r="CQ2859" s="75"/>
      <c r="CR2859" s="75"/>
      <c r="CS2859" s="75"/>
      <c r="CT2859" s="75"/>
      <c r="CU2859" s="75"/>
      <c r="CV2859" s="75"/>
      <c r="CW2859" s="75"/>
      <c r="CX2859" s="1286"/>
      <c r="CY2859" s="75"/>
      <c r="CZ2859" s="75"/>
      <c r="DA2859" s="75"/>
      <c r="DB2859" s="75"/>
      <c r="DC2859" s="75"/>
      <c r="DD2859" s="75"/>
      <c r="DE2859" s="75"/>
      <c r="DF2859" s="75"/>
      <c r="DG2859" s="1286"/>
      <c r="DH2859" s="75"/>
      <c r="DI2859" s="1286"/>
      <c r="DJ2859" s="75"/>
      <c r="DK2859" s="75"/>
      <c r="DL2859" s="75"/>
      <c r="DM2859" s="75"/>
      <c r="DN2859" s="75"/>
      <c r="DO2859" s="75"/>
      <c r="DP2859" s="75"/>
      <c r="DQ2859" s="75"/>
      <c r="DR2859" s="75"/>
      <c r="DS2859" s="75"/>
      <c r="DT2859" s="75"/>
      <c r="DU2859" s="75"/>
      <c r="DV2859" s="1286"/>
      <c r="DW2859" s="75"/>
      <c r="DX2859" s="75"/>
      <c r="DY2859" s="75"/>
      <c r="DZ2859" s="75"/>
      <c r="EA2859" s="75"/>
      <c r="EB2859" s="75"/>
      <c r="EC2859" s="75"/>
      <c r="ED2859" s="75"/>
      <c r="EE2859" s="75"/>
      <c r="EF2859" s="75"/>
      <c r="EG2859" s="75"/>
      <c r="EH2859" s="75"/>
      <c r="EI2859" s="75"/>
      <c r="EJ2859" s="75"/>
      <c r="EK2859" s="75"/>
      <c r="EL2859" s="75"/>
      <c r="EM2859" s="75"/>
      <c r="EN2859" s="75"/>
      <c r="EO2859" s="75"/>
      <c r="EP2859" s="75"/>
      <c r="EQ2859" s="75"/>
      <c r="ER2859" s="75"/>
      <c r="ES2859" s="75"/>
      <c r="ET2859" s="75"/>
      <c r="EU2859" s="75"/>
      <c r="EV2859" s="75"/>
      <c r="EW2859" s="75"/>
      <c r="EX2859" s="75"/>
      <c r="EY2859" s="75"/>
      <c r="EZ2859" s="75"/>
      <c r="FA2859" s="75"/>
      <c r="FB2859" s="1341"/>
      <c r="FC2859" s="75"/>
      <c r="FD2859" s="75"/>
    </row>
    <row r="2860">
      <c r="A2860" s="1340"/>
      <c r="B2860" s="786"/>
      <c r="C2860" s="1283"/>
      <c r="D2860" s="786"/>
      <c r="E2860" s="786"/>
      <c r="F2860" s="786"/>
      <c r="G2860" s="786"/>
      <c r="H2860" s="786"/>
      <c r="I2860" s="786"/>
      <c r="J2860" s="786"/>
      <c r="K2860" s="786"/>
      <c r="L2860" s="786"/>
      <c r="M2860" s="786"/>
      <c r="N2860" s="1284"/>
      <c r="O2860" s="1284"/>
      <c r="P2860" s="1285"/>
      <c r="Q2860" s="363"/>
      <c r="R2860" s="363"/>
      <c r="S2860" s="75"/>
      <c r="T2860" s="857"/>
      <c r="U2860" s="1209"/>
      <c r="V2860" s="1200"/>
      <c r="W2860" s="1200"/>
      <c r="X2860" s="1200"/>
      <c r="Y2860" s="1201"/>
      <c r="Z2860" s="1200"/>
      <c r="AA2860" s="1200"/>
      <c r="AB2860" s="1200"/>
      <c r="AC2860" s="1202"/>
      <c r="AD2860" s="1216"/>
      <c r="AE2860" s="1204"/>
      <c r="AF2860" s="75"/>
      <c r="AG2860" s="75"/>
      <c r="AH2860" s="75"/>
      <c r="AI2860" s="75"/>
      <c r="AJ2860" s="75"/>
      <c r="AK2860" s="75"/>
      <c r="AL2860" s="75"/>
      <c r="AM2860" s="75"/>
      <c r="AN2860" s="75"/>
      <c r="AO2860" s="75"/>
      <c r="AP2860" s="75"/>
      <c r="AQ2860" s="75"/>
      <c r="AR2860" s="75"/>
      <c r="AS2860" s="1286"/>
      <c r="AT2860" s="75"/>
      <c r="AU2860" s="1286"/>
      <c r="AV2860" s="1286"/>
      <c r="AW2860" s="75"/>
      <c r="AX2860" s="75"/>
      <c r="AY2860" s="1286"/>
      <c r="AZ2860" s="75"/>
      <c r="BA2860" s="75"/>
      <c r="BB2860" s="75"/>
      <c r="BC2860" s="75"/>
      <c r="BD2860" s="75"/>
      <c r="BE2860" s="75"/>
      <c r="BF2860" s="75"/>
      <c r="BG2860" s="75"/>
      <c r="BH2860" s="75"/>
      <c r="BI2860" s="75"/>
      <c r="BJ2860" s="75"/>
      <c r="BK2860" s="75"/>
      <c r="BL2860" s="75"/>
      <c r="BM2860" s="75"/>
      <c r="BN2860" s="75"/>
      <c r="BO2860" s="75"/>
      <c r="BP2860" s="75"/>
      <c r="BQ2860" s="75"/>
      <c r="BR2860" s="75"/>
      <c r="BS2860" s="75"/>
      <c r="BT2860" s="75"/>
      <c r="BU2860" s="75"/>
      <c r="BV2860" s="75"/>
      <c r="BW2860" s="1286"/>
      <c r="BX2860" s="75"/>
      <c r="BY2860" s="75"/>
      <c r="BZ2860" s="75"/>
      <c r="CA2860" s="75"/>
      <c r="CB2860" s="75"/>
      <c r="CC2860" s="1286"/>
      <c r="CD2860" s="75"/>
      <c r="CE2860" s="75"/>
      <c r="CF2860" s="75"/>
      <c r="CG2860" s="75"/>
      <c r="CH2860" s="75"/>
      <c r="CI2860" s="1286"/>
      <c r="CJ2860" s="75"/>
      <c r="CK2860" s="1286"/>
      <c r="CL2860" s="75"/>
      <c r="CM2860" s="75"/>
      <c r="CN2860" s="75"/>
      <c r="CO2860" s="75"/>
      <c r="CP2860" s="75"/>
      <c r="CQ2860" s="75"/>
      <c r="CR2860" s="75"/>
      <c r="CS2860" s="75"/>
      <c r="CT2860" s="75"/>
      <c r="CU2860" s="75"/>
      <c r="CV2860" s="75"/>
      <c r="CW2860" s="75"/>
      <c r="CX2860" s="1286"/>
      <c r="CY2860" s="75"/>
      <c r="CZ2860" s="75"/>
      <c r="DA2860" s="75"/>
      <c r="DB2860" s="75"/>
      <c r="DC2860" s="75"/>
      <c r="DD2860" s="75"/>
      <c r="DE2860" s="75"/>
      <c r="DF2860" s="75"/>
      <c r="DG2860" s="1286"/>
      <c r="DH2860" s="75"/>
      <c r="DI2860" s="1286"/>
      <c r="DJ2860" s="75"/>
      <c r="DK2860" s="75"/>
      <c r="DL2860" s="75"/>
      <c r="DM2860" s="75"/>
      <c r="DN2860" s="75"/>
      <c r="DO2860" s="75"/>
      <c r="DP2860" s="75"/>
      <c r="DQ2860" s="75"/>
      <c r="DR2860" s="75"/>
      <c r="DS2860" s="75"/>
      <c r="DT2860" s="75"/>
      <c r="DU2860" s="75"/>
      <c r="DV2860" s="1286"/>
      <c r="DW2860" s="75"/>
      <c r="DX2860" s="75"/>
      <c r="DY2860" s="75"/>
      <c r="DZ2860" s="75"/>
      <c r="EA2860" s="75"/>
      <c r="EB2860" s="75"/>
      <c r="EC2860" s="75"/>
      <c r="ED2860" s="75"/>
      <c r="EE2860" s="75"/>
      <c r="EF2860" s="75"/>
      <c r="EG2860" s="75"/>
      <c r="EH2860" s="75"/>
      <c r="EI2860" s="75"/>
      <c r="EJ2860" s="75"/>
      <c r="EK2860" s="75"/>
      <c r="EL2860" s="75"/>
      <c r="EM2860" s="75"/>
      <c r="EN2860" s="75"/>
      <c r="EO2860" s="75"/>
      <c r="EP2860" s="75"/>
      <c r="EQ2860" s="75"/>
      <c r="ER2860" s="75"/>
      <c r="ES2860" s="75"/>
      <c r="ET2860" s="75"/>
      <c r="EU2860" s="75"/>
      <c r="EV2860" s="75"/>
      <c r="EW2860" s="75"/>
      <c r="EX2860" s="75"/>
      <c r="EY2860" s="75"/>
      <c r="EZ2860" s="75"/>
      <c r="FA2860" s="75"/>
      <c r="FB2860" s="1341"/>
      <c r="FC2860" s="75"/>
      <c r="FD2860" s="75"/>
    </row>
    <row r="2861">
      <c r="A2861" s="1340"/>
      <c r="B2861" s="786"/>
      <c r="C2861" s="1283"/>
      <c r="D2861" s="786"/>
      <c r="E2861" s="786"/>
      <c r="F2861" s="786"/>
      <c r="G2861" s="786"/>
      <c r="H2861" s="786"/>
      <c r="I2861" s="786"/>
      <c r="J2861" s="786"/>
      <c r="K2861" s="786"/>
      <c r="L2861" s="786"/>
      <c r="M2861" s="786"/>
      <c r="N2861" s="1284"/>
      <c r="O2861" s="1284"/>
      <c r="P2861" s="1285"/>
      <c r="Q2861" s="363"/>
      <c r="R2861" s="363"/>
      <c r="S2861" s="75"/>
      <c r="T2861" s="857"/>
      <c r="U2861" s="1209"/>
      <c r="V2861" s="1200"/>
      <c r="W2861" s="1200"/>
      <c r="X2861" s="1200"/>
      <c r="Y2861" s="1201"/>
      <c r="Z2861" s="1200"/>
      <c r="AA2861" s="1200"/>
      <c r="AB2861" s="1200"/>
      <c r="AC2861" s="1202"/>
      <c r="AD2861" s="1216"/>
      <c r="AE2861" s="1204"/>
      <c r="AF2861" s="75"/>
      <c r="AG2861" s="75"/>
      <c r="AH2861" s="75"/>
      <c r="AI2861" s="75"/>
      <c r="AJ2861" s="75"/>
      <c r="AK2861" s="75"/>
      <c r="AL2861" s="75"/>
      <c r="AM2861" s="75"/>
      <c r="AN2861" s="75"/>
      <c r="AO2861" s="75"/>
      <c r="AP2861" s="75"/>
      <c r="AQ2861" s="75"/>
      <c r="AR2861" s="75"/>
      <c r="AS2861" s="1286"/>
      <c r="AT2861" s="75"/>
      <c r="AU2861" s="1286"/>
      <c r="AV2861" s="1286"/>
      <c r="AW2861" s="75"/>
      <c r="AX2861" s="75"/>
      <c r="AY2861" s="1286"/>
      <c r="AZ2861" s="75"/>
      <c r="BA2861" s="75"/>
      <c r="BB2861" s="75"/>
      <c r="BC2861" s="75"/>
      <c r="BD2861" s="75"/>
      <c r="BE2861" s="75"/>
      <c r="BF2861" s="75"/>
      <c r="BG2861" s="75"/>
      <c r="BH2861" s="75"/>
      <c r="BI2861" s="75"/>
      <c r="BJ2861" s="75"/>
      <c r="BK2861" s="75"/>
      <c r="BL2861" s="75"/>
      <c r="BM2861" s="75"/>
      <c r="BN2861" s="75"/>
      <c r="BO2861" s="75"/>
      <c r="BP2861" s="75"/>
      <c r="BQ2861" s="75"/>
      <c r="BR2861" s="75"/>
      <c r="BS2861" s="75"/>
      <c r="BT2861" s="75"/>
      <c r="BU2861" s="75"/>
      <c r="BV2861" s="75"/>
      <c r="BW2861" s="1286"/>
      <c r="BX2861" s="75"/>
      <c r="BY2861" s="75"/>
      <c r="BZ2861" s="75"/>
      <c r="CA2861" s="75"/>
      <c r="CB2861" s="75"/>
      <c r="CC2861" s="1286"/>
      <c r="CD2861" s="75"/>
      <c r="CE2861" s="75"/>
      <c r="CF2861" s="75"/>
      <c r="CG2861" s="75"/>
      <c r="CH2861" s="75"/>
      <c r="CI2861" s="1286"/>
      <c r="CJ2861" s="75"/>
      <c r="CK2861" s="1286"/>
      <c r="CL2861" s="75"/>
      <c r="CM2861" s="75"/>
      <c r="CN2861" s="75"/>
      <c r="CO2861" s="75"/>
      <c r="CP2861" s="75"/>
      <c r="CQ2861" s="75"/>
      <c r="CR2861" s="75"/>
      <c r="CS2861" s="75"/>
      <c r="CT2861" s="75"/>
      <c r="CU2861" s="75"/>
      <c r="CV2861" s="75"/>
      <c r="CW2861" s="75"/>
      <c r="CX2861" s="1286"/>
      <c r="CY2861" s="75"/>
      <c r="CZ2861" s="75"/>
      <c r="DA2861" s="75"/>
      <c r="DB2861" s="75"/>
      <c r="DC2861" s="75"/>
      <c r="DD2861" s="75"/>
      <c r="DE2861" s="75"/>
      <c r="DF2861" s="75"/>
      <c r="DG2861" s="1286"/>
      <c r="DH2861" s="75"/>
      <c r="DI2861" s="1286"/>
      <c r="DJ2861" s="75"/>
      <c r="DK2861" s="75"/>
      <c r="DL2861" s="75"/>
      <c r="DM2861" s="75"/>
      <c r="DN2861" s="75"/>
      <c r="DO2861" s="75"/>
      <c r="DP2861" s="75"/>
      <c r="DQ2861" s="75"/>
      <c r="DR2861" s="75"/>
      <c r="DS2861" s="75"/>
      <c r="DT2861" s="75"/>
      <c r="DU2861" s="75"/>
      <c r="DV2861" s="1286"/>
      <c r="DW2861" s="75"/>
      <c r="DX2861" s="75"/>
      <c r="DY2861" s="75"/>
      <c r="DZ2861" s="75"/>
      <c r="EA2861" s="75"/>
      <c r="EB2861" s="75"/>
      <c r="EC2861" s="75"/>
      <c r="ED2861" s="75"/>
      <c r="EE2861" s="75"/>
      <c r="EF2861" s="75"/>
      <c r="EG2861" s="75"/>
      <c r="EH2861" s="75"/>
      <c r="EI2861" s="75"/>
      <c r="EJ2861" s="75"/>
      <c r="EK2861" s="75"/>
      <c r="EL2861" s="75"/>
      <c r="EM2861" s="75"/>
      <c r="EN2861" s="75"/>
      <c r="EO2861" s="75"/>
      <c r="EP2861" s="75"/>
      <c r="EQ2861" s="75"/>
      <c r="ER2861" s="75"/>
      <c r="ES2861" s="75"/>
      <c r="ET2861" s="75"/>
      <c r="EU2861" s="75"/>
      <c r="EV2861" s="75"/>
      <c r="EW2861" s="75"/>
      <c r="EX2861" s="75"/>
      <c r="EY2861" s="75"/>
      <c r="EZ2861" s="75"/>
      <c r="FA2861" s="75"/>
      <c r="FB2861" s="1341"/>
      <c r="FC2861" s="75"/>
      <c r="FD2861" s="75"/>
    </row>
    <row r="2862">
      <c r="A2862" s="1340"/>
      <c r="B2862" s="786"/>
      <c r="C2862" s="1283"/>
      <c r="D2862" s="786"/>
      <c r="E2862" s="786"/>
      <c r="F2862" s="786"/>
      <c r="G2862" s="786"/>
      <c r="H2862" s="786"/>
      <c r="I2862" s="786"/>
      <c r="J2862" s="786"/>
      <c r="K2862" s="786"/>
      <c r="L2862" s="786"/>
      <c r="M2862" s="786"/>
      <c r="N2862" s="1284"/>
      <c r="O2862" s="1284"/>
      <c r="P2862" s="1285"/>
      <c r="Q2862" s="363"/>
      <c r="R2862" s="363"/>
      <c r="S2862" s="75"/>
      <c r="T2862" s="857"/>
      <c r="U2862" s="1209"/>
      <c r="V2862" s="1200"/>
      <c r="W2862" s="1200"/>
      <c r="X2862" s="1200"/>
      <c r="Y2862" s="1201"/>
      <c r="Z2862" s="1200"/>
      <c r="AA2862" s="1200"/>
      <c r="AB2862" s="1200"/>
      <c r="AC2862" s="1202"/>
      <c r="AD2862" s="1216"/>
      <c r="AE2862" s="1204"/>
      <c r="AF2862" s="75"/>
      <c r="AG2862" s="75"/>
      <c r="AH2862" s="75"/>
      <c r="AI2862" s="75"/>
      <c r="AJ2862" s="75"/>
      <c r="AK2862" s="75"/>
      <c r="AL2862" s="75"/>
      <c r="AM2862" s="75"/>
      <c r="AN2862" s="75"/>
      <c r="AO2862" s="75"/>
      <c r="AP2862" s="75"/>
      <c r="AQ2862" s="75"/>
      <c r="AR2862" s="75"/>
      <c r="AS2862" s="1286"/>
      <c r="AT2862" s="75"/>
      <c r="AU2862" s="1286"/>
      <c r="AV2862" s="1286"/>
      <c r="AW2862" s="75"/>
      <c r="AX2862" s="75"/>
      <c r="AY2862" s="1286"/>
      <c r="AZ2862" s="75"/>
      <c r="BA2862" s="75"/>
      <c r="BB2862" s="75"/>
      <c r="BC2862" s="75"/>
      <c r="BD2862" s="75"/>
      <c r="BE2862" s="75"/>
      <c r="BF2862" s="75"/>
      <c r="BG2862" s="75"/>
      <c r="BH2862" s="75"/>
      <c r="BI2862" s="75"/>
      <c r="BJ2862" s="75"/>
      <c r="BK2862" s="75"/>
      <c r="BL2862" s="75"/>
      <c r="BM2862" s="75"/>
      <c r="BN2862" s="75"/>
      <c r="BO2862" s="75"/>
      <c r="BP2862" s="75"/>
      <c r="BQ2862" s="75"/>
      <c r="BR2862" s="75"/>
      <c r="BS2862" s="75"/>
      <c r="BT2862" s="75"/>
      <c r="BU2862" s="75"/>
      <c r="BV2862" s="75"/>
      <c r="BW2862" s="1286"/>
      <c r="BX2862" s="75"/>
      <c r="BY2862" s="75"/>
      <c r="BZ2862" s="75"/>
      <c r="CA2862" s="75"/>
      <c r="CB2862" s="75"/>
      <c r="CC2862" s="1286"/>
      <c r="CD2862" s="75"/>
      <c r="CE2862" s="75"/>
      <c r="CF2862" s="75"/>
      <c r="CG2862" s="75"/>
      <c r="CH2862" s="75"/>
      <c r="CI2862" s="1286"/>
      <c r="CJ2862" s="75"/>
      <c r="CK2862" s="1286"/>
      <c r="CL2862" s="75"/>
      <c r="CM2862" s="75"/>
      <c r="CN2862" s="75"/>
      <c r="CO2862" s="75"/>
      <c r="CP2862" s="75"/>
      <c r="CQ2862" s="75"/>
      <c r="CR2862" s="75"/>
      <c r="CS2862" s="75"/>
      <c r="CT2862" s="75"/>
      <c r="CU2862" s="75"/>
      <c r="CV2862" s="75"/>
      <c r="CW2862" s="75"/>
      <c r="CX2862" s="1286"/>
      <c r="CY2862" s="75"/>
      <c r="CZ2862" s="75"/>
      <c r="DA2862" s="75"/>
      <c r="DB2862" s="75"/>
      <c r="DC2862" s="75"/>
      <c r="DD2862" s="75"/>
      <c r="DE2862" s="75"/>
      <c r="DF2862" s="75"/>
      <c r="DG2862" s="1286"/>
      <c r="DH2862" s="75"/>
      <c r="DI2862" s="1286"/>
      <c r="DJ2862" s="75"/>
      <c r="DK2862" s="75"/>
      <c r="DL2862" s="75"/>
      <c r="DM2862" s="75"/>
      <c r="DN2862" s="75"/>
      <c r="DO2862" s="75"/>
      <c r="DP2862" s="75"/>
      <c r="DQ2862" s="75"/>
      <c r="DR2862" s="75"/>
      <c r="DS2862" s="75"/>
      <c r="DT2862" s="75"/>
      <c r="DU2862" s="75"/>
      <c r="DV2862" s="1286"/>
      <c r="DW2862" s="75"/>
      <c r="DX2862" s="75"/>
      <c r="DY2862" s="75"/>
      <c r="DZ2862" s="75"/>
      <c r="EA2862" s="75"/>
      <c r="EB2862" s="75"/>
      <c r="EC2862" s="75"/>
      <c r="ED2862" s="75"/>
      <c r="EE2862" s="75"/>
      <c r="EF2862" s="75"/>
      <c r="EG2862" s="75"/>
      <c r="EH2862" s="75"/>
      <c r="EI2862" s="75"/>
      <c r="EJ2862" s="75"/>
      <c r="EK2862" s="75"/>
      <c r="EL2862" s="75"/>
      <c r="EM2862" s="75"/>
      <c r="EN2862" s="75"/>
      <c r="EO2862" s="75"/>
      <c r="EP2862" s="75"/>
      <c r="EQ2862" s="75"/>
      <c r="ER2862" s="75"/>
      <c r="ES2862" s="75"/>
      <c r="ET2862" s="75"/>
      <c r="EU2862" s="75"/>
      <c r="EV2862" s="75"/>
      <c r="EW2862" s="75"/>
      <c r="EX2862" s="75"/>
      <c r="EY2862" s="75"/>
      <c r="EZ2862" s="75"/>
      <c r="FA2862" s="75"/>
      <c r="FB2862" s="1341"/>
      <c r="FC2862" s="75"/>
      <c r="FD2862" s="75"/>
    </row>
    <row r="2863">
      <c r="A2863" s="1340"/>
      <c r="B2863" s="786"/>
      <c r="C2863" s="1283"/>
      <c r="D2863" s="786"/>
      <c r="E2863" s="786"/>
      <c r="F2863" s="786"/>
      <c r="G2863" s="786"/>
      <c r="H2863" s="786"/>
      <c r="I2863" s="786"/>
      <c r="J2863" s="786"/>
      <c r="K2863" s="786"/>
      <c r="L2863" s="786"/>
      <c r="M2863" s="786"/>
      <c r="N2863" s="1284"/>
      <c r="O2863" s="1284"/>
      <c r="P2863" s="1285"/>
      <c r="Q2863" s="363"/>
      <c r="R2863" s="363"/>
      <c r="S2863" s="75"/>
      <c r="T2863" s="857"/>
      <c r="U2863" s="1209"/>
      <c r="V2863" s="1200"/>
      <c r="W2863" s="1200"/>
      <c r="X2863" s="1200"/>
      <c r="Y2863" s="1201"/>
      <c r="Z2863" s="1200"/>
      <c r="AA2863" s="1200"/>
      <c r="AB2863" s="1200"/>
      <c r="AC2863" s="1202"/>
      <c r="AD2863" s="1216"/>
      <c r="AE2863" s="1204"/>
      <c r="AF2863" s="75"/>
      <c r="AG2863" s="75"/>
      <c r="AH2863" s="75"/>
      <c r="AI2863" s="75"/>
      <c r="AJ2863" s="75"/>
      <c r="AK2863" s="75"/>
      <c r="AL2863" s="75"/>
      <c r="AM2863" s="75"/>
      <c r="AN2863" s="75"/>
      <c r="AO2863" s="75"/>
      <c r="AP2863" s="75"/>
      <c r="AQ2863" s="75"/>
      <c r="AR2863" s="75"/>
      <c r="AS2863" s="1286"/>
      <c r="AT2863" s="75"/>
      <c r="AU2863" s="1286"/>
      <c r="AV2863" s="1286"/>
      <c r="AW2863" s="75"/>
      <c r="AX2863" s="75"/>
      <c r="AY2863" s="1286"/>
      <c r="AZ2863" s="75"/>
      <c r="BA2863" s="75"/>
      <c r="BB2863" s="75"/>
      <c r="BC2863" s="75"/>
      <c r="BD2863" s="75"/>
      <c r="BE2863" s="75"/>
      <c r="BF2863" s="75"/>
      <c r="BG2863" s="75"/>
      <c r="BH2863" s="75"/>
      <c r="BI2863" s="75"/>
      <c r="BJ2863" s="75"/>
      <c r="BK2863" s="75"/>
      <c r="BL2863" s="75"/>
      <c r="BM2863" s="75"/>
      <c r="BN2863" s="75"/>
      <c r="BO2863" s="75"/>
      <c r="BP2863" s="75"/>
      <c r="BQ2863" s="75"/>
      <c r="BR2863" s="75"/>
      <c r="BS2863" s="75"/>
      <c r="BT2863" s="75"/>
      <c r="BU2863" s="75"/>
      <c r="BV2863" s="75"/>
      <c r="BW2863" s="1286"/>
      <c r="BX2863" s="75"/>
      <c r="BY2863" s="75"/>
      <c r="BZ2863" s="75"/>
      <c r="CA2863" s="75"/>
      <c r="CB2863" s="75"/>
      <c r="CC2863" s="1286"/>
      <c r="CD2863" s="75"/>
      <c r="CE2863" s="75"/>
      <c r="CF2863" s="75"/>
      <c r="CG2863" s="75"/>
      <c r="CH2863" s="75"/>
      <c r="CI2863" s="1286"/>
      <c r="CJ2863" s="75"/>
      <c r="CK2863" s="1286"/>
      <c r="CL2863" s="75"/>
      <c r="CM2863" s="75"/>
      <c r="CN2863" s="75"/>
      <c r="CO2863" s="75"/>
      <c r="CP2863" s="75"/>
      <c r="CQ2863" s="75"/>
      <c r="CR2863" s="75"/>
      <c r="CS2863" s="75"/>
      <c r="CT2863" s="75"/>
      <c r="CU2863" s="75"/>
      <c r="CV2863" s="75"/>
      <c r="CW2863" s="75"/>
      <c r="CX2863" s="1286"/>
      <c r="CY2863" s="75"/>
      <c r="CZ2863" s="75"/>
      <c r="DA2863" s="75"/>
      <c r="DB2863" s="75"/>
      <c r="DC2863" s="75"/>
      <c r="DD2863" s="75"/>
      <c r="DE2863" s="75"/>
      <c r="DF2863" s="75"/>
      <c r="DG2863" s="1286"/>
      <c r="DH2863" s="75"/>
      <c r="DI2863" s="1286"/>
      <c r="DJ2863" s="75"/>
      <c r="DK2863" s="75"/>
      <c r="DL2863" s="75"/>
      <c r="DM2863" s="75"/>
      <c r="DN2863" s="75"/>
      <c r="DO2863" s="75"/>
      <c r="DP2863" s="75"/>
      <c r="DQ2863" s="75"/>
      <c r="DR2863" s="75"/>
      <c r="DS2863" s="75"/>
      <c r="DT2863" s="75"/>
      <c r="DU2863" s="75"/>
      <c r="DV2863" s="1286"/>
      <c r="DW2863" s="75"/>
      <c r="DX2863" s="75"/>
      <c r="DY2863" s="75"/>
      <c r="DZ2863" s="75"/>
      <c r="EA2863" s="75"/>
      <c r="EB2863" s="75"/>
      <c r="EC2863" s="75"/>
      <c r="ED2863" s="75"/>
      <c r="EE2863" s="75"/>
      <c r="EF2863" s="75"/>
      <c r="EG2863" s="75"/>
      <c r="EH2863" s="75"/>
      <c r="EI2863" s="75"/>
      <c r="EJ2863" s="75"/>
      <c r="EK2863" s="75"/>
      <c r="EL2863" s="75"/>
      <c r="EM2863" s="75"/>
      <c r="EN2863" s="75"/>
      <c r="EO2863" s="75"/>
      <c r="EP2863" s="75"/>
      <c r="EQ2863" s="75"/>
      <c r="ER2863" s="75"/>
      <c r="ES2863" s="75"/>
      <c r="ET2863" s="75"/>
      <c r="EU2863" s="75"/>
      <c r="EV2863" s="75"/>
      <c r="EW2863" s="75"/>
      <c r="EX2863" s="75"/>
      <c r="EY2863" s="75"/>
      <c r="EZ2863" s="75"/>
      <c r="FA2863" s="75"/>
      <c r="FB2863" s="1341"/>
      <c r="FC2863" s="75"/>
      <c r="FD2863" s="75"/>
    </row>
    <row r="2864">
      <c r="A2864" s="1340"/>
      <c r="B2864" s="786"/>
      <c r="C2864" s="1283"/>
      <c r="D2864" s="786"/>
      <c r="E2864" s="786"/>
      <c r="F2864" s="786"/>
      <c r="G2864" s="786"/>
      <c r="H2864" s="786"/>
      <c r="I2864" s="786"/>
      <c r="J2864" s="786"/>
      <c r="K2864" s="786"/>
      <c r="L2864" s="786"/>
      <c r="M2864" s="786"/>
      <c r="N2864" s="1284"/>
      <c r="O2864" s="1284"/>
      <c r="P2864" s="1285"/>
      <c r="Q2864" s="363"/>
      <c r="R2864" s="363"/>
      <c r="S2864" s="75"/>
      <c r="T2864" s="857"/>
      <c r="U2864" s="1209"/>
      <c r="V2864" s="1200"/>
      <c r="W2864" s="1200"/>
      <c r="X2864" s="1200"/>
      <c r="Y2864" s="1201"/>
      <c r="Z2864" s="1200"/>
      <c r="AA2864" s="1200"/>
      <c r="AB2864" s="1200"/>
      <c r="AC2864" s="1202"/>
      <c r="AD2864" s="1216"/>
      <c r="AE2864" s="1204"/>
      <c r="AF2864" s="75"/>
      <c r="AG2864" s="75"/>
      <c r="AH2864" s="75"/>
      <c r="AI2864" s="75"/>
      <c r="AJ2864" s="75"/>
      <c r="AK2864" s="75"/>
      <c r="AL2864" s="75"/>
      <c r="AM2864" s="75"/>
      <c r="AN2864" s="75"/>
      <c r="AO2864" s="75"/>
      <c r="AP2864" s="75"/>
      <c r="AQ2864" s="75"/>
      <c r="AR2864" s="75"/>
      <c r="AS2864" s="1286"/>
      <c r="AT2864" s="75"/>
      <c r="AU2864" s="1286"/>
      <c r="AV2864" s="1286"/>
      <c r="AW2864" s="75"/>
      <c r="AX2864" s="75"/>
      <c r="AY2864" s="1286"/>
      <c r="AZ2864" s="75"/>
      <c r="BA2864" s="75"/>
      <c r="BB2864" s="75"/>
      <c r="BC2864" s="75"/>
      <c r="BD2864" s="75"/>
      <c r="BE2864" s="75"/>
      <c r="BF2864" s="75"/>
      <c r="BG2864" s="75"/>
      <c r="BH2864" s="75"/>
      <c r="BI2864" s="75"/>
      <c r="BJ2864" s="75"/>
      <c r="BK2864" s="75"/>
      <c r="BL2864" s="75"/>
      <c r="BM2864" s="75"/>
      <c r="BN2864" s="75"/>
      <c r="BO2864" s="75"/>
      <c r="BP2864" s="75"/>
      <c r="BQ2864" s="75"/>
      <c r="BR2864" s="75"/>
      <c r="BS2864" s="75"/>
      <c r="BT2864" s="75"/>
      <c r="BU2864" s="75"/>
      <c r="BV2864" s="75"/>
      <c r="BW2864" s="1286"/>
      <c r="BX2864" s="75"/>
      <c r="BY2864" s="75"/>
      <c r="BZ2864" s="75"/>
      <c r="CA2864" s="75"/>
      <c r="CB2864" s="75"/>
      <c r="CC2864" s="1286"/>
      <c r="CD2864" s="75"/>
      <c r="CE2864" s="75"/>
      <c r="CF2864" s="75"/>
      <c r="CG2864" s="75"/>
      <c r="CH2864" s="75"/>
      <c r="CI2864" s="1286"/>
      <c r="CJ2864" s="75"/>
      <c r="CK2864" s="1286"/>
      <c r="CL2864" s="75"/>
      <c r="CM2864" s="75"/>
      <c r="CN2864" s="75"/>
      <c r="CO2864" s="75"/>
      <c r="CP2864" s="75"/>
      <c r="CQ2864" s="75"/>
      <c r="CR2864" s="75"/>
      <c r="CS2864" s="75"/>
      <c r="CT2864" s="75"/>
      <c r="CU2864" s="75"/>
      <c r="CV2864" s="75"/>
      <c r="CW2864" s="75"/>
      <c r="CX2864" s="1286"/>
      <c r="CY2864" s="75"/>
      <c r="CZ2864" s="75"/>
      <c r="DA2864" s="75"/>
      <c r="DB2864" s="75"/>
      <c r="DC2864" s="75"/>
      <c r="DD2864" s="75"/>
      <c r="DE2864" s="75"/>
      <c r="DF2864" s="75"/>
      <c r="DG2864" s="1286"/>
      <c r="DH2864" s="75"/>
      <c r="DI2864" s="1286"/>
      <c r="DJ2864" s="75"/>
      <c r="DK2864" s="75"/>
      <c r="DL2864" s="75"/>
      <c r="DM2864" s="75"/>
      <c r="DN2864" s="75"/>
      <c r="DO2864" s="75"/>
      <c r="DP2864" s="75"/>
      <c r="DQ2864" s="75"/>
      <c r="DR2864" s="75"/>
      <c r="DS2864" s="75"/>
      <c r="DT2864" s="75"/>
      <c r="DU2864" s="75"/>
      <c r="DV2864" s="1286"/>
      <c r="DW2864" s="75"/>
      <c r="DX2864" s="75"/>
      <c r="DY2864" s="75"/>
      <c r="DZ2864" s="75"/>
      <c r="EA2864" s="75"/>
      <c r="EB2864" s="75"/>
      <c r="EC2864" s="75"/>
      <c r="ED2864" s="75"/>
      <c r="EE2864" s="75"/>
      <c r="EF2864" s="75"/>
      <c r="EG2864" s="75"/>
      <c r="EH2864" s="75"/>
      <c r="EI2864" s="75"/>
      <c r="EJ2864" s="75"/>
      <c r="EK2864" s="75"/>
      <c r="EL2864" s="75"/>
      <c r="EM2864" s="75"/>
      <c r="EN2864" s="75"/>
      <c r="EO2864" s="75"/>
      <c r="EP2864" s="75"/>
      <c r="EQ2864" s="75"/>
      <c r="ER2864" s="75"/>
      <c r="ES2864" s="75"/>
      <c r="ET2864" s="75"/>
      <c r="EU2864" s="75"/>
      <c r="EV2864" s="75"/>
      <c r="EW2864" s="75"/>
      <c r="EX2864" s="75"/>
      <c r="EY2864" s="75"/>
      <c r="EZ2864" s="75"/>
      <c r="FA2864" s="75"/>
      <c r="FB2864" s="1341"/>
      <c r="FC2864" s="75"/>
      <c r="FD2864" s="75"/>
    </row>
    <row r="2865">
      <c r="A2865" s="1340"/>
      <c r="B2865" s="786"/>
      <c r="C2865" s="1283"/>
      <c r="D2865" s="786"/>
      <c r="E2865" s="786"/>
      <c r="F2865" s="786"/>
      <c r="G2865" s="786"/>
      <c r="H2865" s="786"/>
      <c r="I2865" s="786"/>
      <c r="J2865" s="786"/>
      <c r="K2865" s="786"/>
      <c r="L2865" s="786"/>
      <c r="M2865" s="786"/>
      <c r="N2865" s="1284"/>
      <c r="O2865" s="1284"/>
      <c r="P2865" s="1285"/>
      <c r="Q2865" s="363"/>
      <c r="R2865" s="363"/>
      <c r="S2865" s="75"/>
      <c r="T2865" s="857"/>
      <c r="U2865" s="1209"/>
      <c r="V2865" s="1200"/>
      <c r="W2865" s="1200"/>
      <c r="X2865" s="1200"/>
      <c r="Y2865" s="1201"/>
      <c r="Z2865" s="1200"/>
      <c r="AA2865" s="1200"/>
      <c r="AB2865" s="1200"/>
      <c r="AC2865" s="1202"/>
      <c r="AD2865" s="1216"/>
      <c r="AE2865" s="1204"/>
      <c r="AF2865" s="75"/>
      <c r="AG2865" s="75"/>
      <c r="AH2865" s="75"/>
      <c r="AI2865" s="75"/>
      <c r="AJ2865" s="75"/>
      <c r="AK2865" s="75"/>
      <c r="AL2865" s="75"/>
      <c r="AM2865" s="75"/>
      <c r="AN2865" s="75"/>
      <c r="AO2865" s="75"/>
      <c r="AP2865" s="75"/>
      <c r="AQ2865" s="75"/>
      <c r="AR2865" s="75"/>
      <c r="AS2865" s="1286"/>
      <c r="AT2865" s="75"/>
      <c r="AU2865" s="1286"/>
      <c r="AV2865" s="1286"/>
      <c r="AW2865" s="75"/>
      <c r="AX2865" s="75"/>
      <c r="AY2865" s="1286"/>
      <c r="AZ2865" s="75"/>
      <c r="BA2865" s="75"/>
      <c r="BB2865" s="75"/>
      <c r="BC2865" s="75"/>
      <c r="BD2865" s="75"/>
      <c r="BE2865" s="75"/>
      <c r="BF2865" s="75"/>
      <c r="BG2865" s="75"/>
      <c r="BH2865" s="75"/>
      <c r="BI2865" s="75"/>
      <c r="BJ2865" s="75"/>
      <c r="BK2865" s="75"/>
      <c r="BL2865" s="75"/>
      <c r="BM2865" s="75"/>
      <c r="BN2865" s="75"/>
      <c r="BO2865" s="75"/>
      <c r="BP2865" s="75"/>
      <c r="BQ2865" s="75"/>
      <c r="BR2865" s="75"/>
      <c r="BS2865" s="75"/>
      <c r="BT2865" s="75"/>
      <c r="BU2865" s="75"/>
      <c r="BV2865" s="75"/>
      <c r="BW2865" s="1286"/>
      <c r="BX2865" s="75"/>
      <c r="BY2865" s="75"/>
      <c r="BZ2865" s="75"/>
      <c r="CA2865" s="75"/>
      <c r="CB2865" s="75"/>
      <c r="CC2865" s="1286"/>
      <c r="CD2865" s="75"/>
      <c r="CE2865" s="75"/>
      <c r="CF2865" s="75"/>
      <c r="CG2865" s="75"/>
      <c r="CH2865" s="75"/>
      <c r="CI2865" s="1286"/>
      <c r="CJ2865" s="75"/>
      <c r="CK2865" s="1286"/>
      <c r="CL2865" s="75"/>
      <c r="CM2865" s="75"/>
      <c r="CN2865" s="75"/>
      <c r="CO2865" s="75"/>
      <c r="CP2865" s="75"/>
      <c r="CQ2865" s="75"/>
      <c r="CR2865" s="75"/>
      <c r="CS2865" s="75"/>
      <c r="CT2865" s="75"/>
      <c r="CU2865" s="75"/>
      <c r="CV2865" s="75"/>
      <c r="CW2865" s="75"/>
      <c r="CX2865" s="1286"/>
      <c r="CY2865" s="75"/>
      <c r="CZ2865" s="75"/>
      <c r="DA2865" s="75"/>
      <c r="DB2865" s="75"/>
      <c r="DC2865" s="75"/>
      <c r="DD2865" s="75"/>
      <c r="DE2865" s="75"/>
      <c r="DF2865" s="75"/>
      <c r="DG2865" s="1286"/>
      <c r="DH2865" s="75"/>
      <c r="DI2865" s="1286"/>
      <c r="DJ2865" s="75"/>
      <c r="DK2865" s="75"/>
      <c r="DL2865" s="75"/>
      <c r="DM2865" s="75"/>
      <c r="DN2865" s="75"/>
      <c r="DO2865" s="75"/>
      <c r="DP2865" s="75"/>
      <c r="DQ2865" s="75"/>
      <c r="DR2865" s="75"/>
      <c r="DS2865" s="75"/>
      <c r="DT2865" s="75"/>
      <c r="DU2865" s="75"/>
      <c r="DV2865" s="1286"/>
      <c r="DW2865" s="75"/>
      <c r="DX2865" s="75"/>
      <c r="DY2865" s="75"/>
      <c r="DZ2865" s="75"/>
      <c r="EA2865" s="75"/>
      <c r="EB2865" s="75"/>
      <c r="EC2865" s="75"/>
      <c r="ED2865" s="75"/>
      <c r="EE2865" s="75"/>
      <c r="EF2865" s="75"/>
      <c r="EG2865" s="75"/>
      <c r="EH2865" s="75"/>
      <c r="EI2865" s="75"/>
      <c r="EJ2865" s="75"/>
      <c r="EK2865" s="75"/>
      <c r="EL2865" s="75"/>
      <c r="EM2865" s="75"/>
      <c r="EN2865" s="75"/>
      <c r="EO2865" s="75"/>
      <c r="EP2865" s="75"/>
      <c r="EQ2865" s="75"/>
      <c r="ER2865" s="75"/>
      <c r="ES2865" s="75"/>
      <c r="ET2865" s="75"/>
      <c r="EU2865" s="75"/>
      <c r="EV2865" s="75"/>
      <c r="EW2865" s="75"/>
      <c r="EX2865" s="75"/>
      <c r="EY2865" s="75"/>
      <c r="EZ2865" s="75"/>
      <c r="FA2865" s="75"/>
      <c r="FB2865" s="1341"/>
      <c r="FC2865" s="75"/>
      <c r="FD2865" s="75"/>
    </row>
    <row r="2866">
      <c r="A2866" s="1340"/>
      <c r="B2866" s="786"/>
      <c r="C2866" s="1283"/>
      <c r="D2866" s="786"/>
      <c r="E2866" s="786"/>
      <c r="F2866" s="786"/>
      <c r="G2866" s="786"/>
      <c r="H2866" s="786"/>
      <c r="I2866" s="786"/>
      <c r="J2866" s="786"/>
      <c r="K2866" s="786"/>
      <c r="L2866" s="786"/>
      <c r="M2866" s="786"/>
      <c r="N2866" s="1284"/>
      <c r="O2866" s="1284"/>
      <c r="P2866" s="1285"/>
      <c r="Q2866" s="363"/>
      <c r="R2866" s="363"/>
      <c r="S2866" s="75"/>
      <c r="T2866" s="857"/>
      <c r="U2866" s="1209"/>
      <c r="V2866" s="1200"/>
      <c r="W2866" s="1200"/>
      <c r="X2866" s="1200"/>
      <c r="Y2866" s="1201"/>
      <c r="Z2866" s="1200"/>
      <c r="AA2866" s="1200"/>
      <c r="AB2866" s="1200"/>
      <c r="AC2866" s="1202"/>
      <c r="AD2866" s="1216"/>
      <c r="AE2866" s="1204"/>
      <c r="AF2866" s="75"/>
      <c r="AG2866" s="75"/>
      <c r="AH2866" s="75"/>
      <c r="AI2866" s="75"/>
      <c r="AJ2866" s="75"/>
      <c r="AK2866" s="75"/>
      <c r="AL2866" s="75"/>
      <c r="AM2866" s="75"/>
      <c r="AN2866" s="75"/>
      <c r="AO2866" s="75"/>
      <c r="AP2866" s="75"/>
      <c r="AQ2866" s="75"/>
      <c r="AR2866" s="75"/>
      <c r="AS2866" s="1286"/>
      <c r="AT2866" s="75"/>
      <c r="AU2866" s="1286"/>
      <c r="AV2866" s="1286"/>
      <c r="AW2866" s="75"/>
      <c r="AX2866" s="75"/>
      <c r="AY2866" s="1286"/>
      <c r="AZ2866" s="75"/>
      <c r="BA2866" s="75"/>
      <c r="BB2866" s="75"/>
      <c r="BC2866" s="75"/>
      <c r="BD2866" s="75"/>
      <c r="BE2866" s="75"/>
      <c r="BF2866" s="75"/>
      <c r="BG2866" s="75"/>
      <c r="BH2866" s="75"/>
      <c r="BI2866" s="75"/>
      <c r="BJ2866" s="75"/>
      <c r="BK2866" s="75"/>
      <c r="BL2866" s="75"/>
      <c r="BM2866" s="75"/>
      <c r="BN2866" s="75"/>
      <c r="BO2866" s="75"/>
      <c r="BP2866" s="75"/>
      <c r="BQ2866" s="75"/>
      <c r="BR2866" s="75"/>
      <c r="BS2866" s="75"/>
      <c r="BT2866" s="75"/>
      <c r="BU2866" s="75"/>
      <c r="BV2866" s="75"/>
      <c r="BW2866" s="1286"/>
      <c r="BX2866" s="75"/>
      <c r="BY2866" s="75"/>
      <c r="BZ2866" s="75"/>
      <c r="CA2866" s="75"/>
      <c r="CB2866" s="75"/>
      <c r="CC2866" s="1286"/>
      <c r="CD2866" s="75"/>
      <c r="CE2866" s="75"/>
      <c r="CF2866" s="75"/>
      <c r="CG2866" s="75"/>
      <c r="CH2866" s="75"/>
      <c r="CI2866" s="1286"/>
      <c r="CJ2866" s="75"/>
      <c r="CK2866" s="1286"/>
      <c r="CL2866" s="75"/>
      <c r="CM2866" s="75"/>
      <c r="CN2866" s="75"/>
      <c r="CO2866" s="75"/>
      <c r="CP2866" s="75"/>
      <c r="CQ2866" s="75"/>
      <c r="CR2866" s="75"/>
      <c r="CS2866" s="75"/>
      <c r="CT2866" s="75"/>
      <c r="CU2866" s="75"/>
      <c r="CV2866" s="75"/>
      <c r="CW2866" s="75"/>
      <c r="CX2866" s="1286"/>
      <c r="CY2866" s="75"/>
      <c r="CZ2866" s="75"/>
      <c r="DA2866" s="75"/>
      <c r="DB2866" s="75"/>
      <c r="DC2866" s="75"/>
      <c r="DD2866" s="75"/>
      <c r="DE2866" s="75"/>
      <c r="DF2866" s="75"/>
      <c r="DG2866" s="1286"/>
      <c r="DH2866" s="75"/>
      <c r="DI2866" s="1286"/>
      <c r="DJ2866" s="75"/>
      <c r="DK2866" s="75"/>
      <c r="DL2866" s="75"/>
      <c r="DM2866" s="75"/>
      <c r="DN2866" s="75"/>
      <c r="DO2866" s="75"/>
      <c r="DP2866" s="75"/>
      <c r="DQ2866" s="75"/>
      <c r="DR2866" s="75"/>
      <c r="DS2866" s="75"/>
      <c r="DT2866" s="75"/>
      <c r="DU2866" s="75"/>
      <c r="DV2866" s="1286"/>
      <c r="DW2866" s="75"/>
      <c r="DX2866" s="75"/>
      <c r="DY2866" s="75"/>
      <c r="DZ2866" s="75"/>
      <c r="EA2866" s="75"/>
      <c r="EB2866" s="75"/>
      <c r="EC2866" s="75"/>
      <c r="ED2866" s="75"/>
      <c r="EE2866" s="75"/>
      <c r="EF2866" s="75"/>
      <c r="EG2866" s="75"/>
      <c r="EH2866" s="75"/>
      <c r="EI2866" s="75"/>
      <c r="EJ2866" s="75"/>
      <c r="EK2866" s="75"/>
      <c r="EL2866" s="75"/>
      <c r="EM2866" s="75"/>
      <c r="EN2866" s="75"/>
      <c r="EO2866" s="75"/>
      <c r="EP2866" s="75"/>
      <c r="EQ2866" s="75"/>
      <c r="ER2866" s="75"/>
      <c r="ES2866" s="75"/>
      <c r="ET2866" s="75"/>
      <c r="EU2866" s="75"/>
      <c r="EV2866" s="75"/>
      <c r="EW2866" s="75"/>
      <c r="EX2866" s="75"/>
      <c r="EY2866" s="75"/>
      <c r="EZ2866" s="75"/>
      <c r="FA2866" s="75"/>
      <c r="FB2866" s="1341"/>
      <c r="FC2866" s="75"/>
      <c r="FD2866" s="75"/>
    </row>
    <row r="2867">
      <c r="A2867" s="1340"/>
      <c r="B2867" s="786"/>
      <c r="C2867" s="1283"/>
      <c r="D2867" s="786"/>
      <c r="E2867" s="786"/>
      <c r="F2867" s="786"/>
      <c r="G2867" s="786"/>
      <c r="H2867" s="786"/>
      <c r="I2867" s="786"/>
      <c r="J2867" s="786"/>
      <c r="K2867" s="786"/>
      <c r="L2867" s="786"/>
      <c r="M2867" s="786"/>
      <c r="N2867" s="1284"/>
      <c r="O2867" s="1284"/>
      <c r="P2867" s="1285"/>
      <c r="Q2867" s="363"/>
      <c r="R2867" s="363"/>
      <c r="S2867" s="75"/>
      <c r="T2867" s="857"/>
      <c r="U2867" s="1209"/>
      <c r="V2867" s="1200"/>
      <c r="W2867" s="1200"/>
      <c r="X2867" s="1200"/>
      <c r="Y2867" s="1201"/>
      <c r="Z2867" s="1200"/>
      <c r="AA2867" s="1200"/>
      <c r="AB2867" s="1200"/>
      <c r="AC2867" s="1202"/>
      <c r="AD2867" s="1216"/>
      <c r="AE2867" s="1204"/>
      <c r="AF2867" s="75"/>
      <c r="AG2867" s="75"/>
      <c r="AH2867" s="75"/>
      <c r="AI2867" s="75"/>
      <c r="AJ2867" s="75"/>
      <c r="AK2867" s="75"/>
      <c r="AL2867" s="75"/>
      <c r="AM2867" s="75"/>
      <c r="AN2867" s="75"/>
      <c r="AO2867" s="75"/>
      <c r="AP2867" s="75"/>
      <c r="AQ2867" s="75"/>
      <c r="AR2867" s="75"/>
      <c r="AS2867" s="1286"/>
      <c r="AT2867" s="75"/>
      <c r="AU2867" s="1286"/>
      <c r="AV2867" s="1286"/>
      <c r="AW2867" s="75"/>
      <c r="AX2867" s="75"/>
      <c r="AY2867" s="1286"/>
      <c r="AZ2867" s="75"/>
      <c r="BA2867" s="75"/>
      <c r="BB2867" s="75"/>
      <c r="BC2867" s="75"/>
      <c r="BD2867" s="75"/>
      <c r="BE2867" s="75"/>
      <c r="BF2867" s="75"/>
      <c r="BG2867" s="75"/>
      <c r="BH2867" s="75"/>
      <c r="BI2867" s="75"/>
      <c r="BJ2867" s="75"/>
      <c r="BK2867" s="75"/>
      <c r="BL2867" s="75"/>
      <c r="BM2867" s="75"/>
      <c r="BN2867" s="75"/>
      <c r="BO2867" s="75"/>
      <c r="BP2867" s="75"/>
      <c r="BQ2867" s="75"/>
      <c r="BR2867" s="75"/>
      <c r="BS2867" s="75"/>
      <c r="BT2867" s="75"/>
      <c r="BU2867" s="75"/>
      <c r="BV2867" s="75"/>
      <c r="BW2867" s="1286"/>
      <c r="BX2867" s="75"/>
      <c r="BY2867" s="75"/>
      <c r="BZ2867" s="75"/>
      <c r="CA2867" s="75"/>
      <c r="CB2867" s="75"/>
      <c r="CC2867" s="1286"/>
      <c r="CD2867" s="75"/>
      <c r="CE2867" s="75"/>
      <c r="CF2867" s="75"/>
      <c r="CG2867" s="75"/>
      <c r="CH2867" s="75"/>
      <c r="CI2867" s="1286"/>
      <c r="CJ2867" s="75"/>
      <c r="CK2867" s="1286"/>
      <c r="CL2867" s="75"/>
      <c r="CM2867" s="75"/>
      <c r="CN2867" s="75"/>
      <c r="CO2867" s="75"/>
      <c r="CP2867" s="75"/>
      <c r="CQ2867" s="75"/>
      <c r="CR2867" s="75"/>
      <c r="CS2867" s="75"/>
      <c r="CT2867" s="75"/>
      <c r="CU2867" s="75"/>
      <c r="CV2867" s="75"/>
      <c r="CW2867" s="75"/>
      <c r="CX2867" s="1286"/>
      <c r="CY2867" s="75"/>
      <c r="CZ2867" s="75"/>
      <c r="DA2867" s="75"/>
      <c r="DB2867" s="75"/>
      <c r="DC2867" s="75"/>
      <c r="DD2867" s="75"/>
      <c r="DE2867" s="75"/>
      <c r="DF2867" s="75"/>
      <c r="DG2867" s="1286"/>
      <c r="DH2867" s="75"/>
      <c r="DI2867" s="1286"/>
      <c r="DJ2867" s="75"/>
      <c r="DK2867" s="75"/>
      <c r="DL2867" s="75"/>
      <c r="DM2867" s="75"/>
      <c r="DN2867" s="75"/>
      <c r="DO2867" s="75"/>
      <c r="DP2867" s="75"/>
      <c r="DQ2867" s="75"/>
      <c r="DR2867" s="75"/>
      <c r="DS2867" s="75"/>
      <c r="DT2867" s="75"/>
      <c r="DU2867" s="75"/>
      <c r="DV2867" s="1286"/>
      <c r="DW2867" s="75"/>
      <c r="DX2867" s="75"/>
      <c r="DY2867" s="75"/>
      <c r="DZ2867" s="75"/>
      <c r="EA2867" s="75"/>
      <c r="EB2867" s="75"/>
      <c r="EC2867" s="75"/>
      <c r="ED2867" s="75"/>
      <c r="EE2867" s="75"/>
      <c r="EF2867" s="75"/>
      <c r="EG2867" s="75"/>
      <c r="EH2867" s="75"/>
      <c r="EI2867" s="75"/>
      <c r="EJ2867" s="75"/>
      <c r="EK2867" s="75"/>
      <c r="EL2867" s="75"/>
      <c r="EM2867" s="75"/>
      <c r="EN2867" s="75"/>
      <c r="EO2867" s="75"/>
      <c r="EP2867" s="75"/>
      <c r="EQ2867" s="75"/>
      <c r="ER2867" s="75"/>
      <c r="ES2867" s="75"/>
      <c r="ET2867" s="75"/>
      <c r="EU2867" s="75"/>
      <c r="EV2867" s="75"/>
      <c r="EW2867" s="75"/>
      <c r="EX2867" s="75"/>
      <c r="EY2867" s="75"/>
      <c r="EZ2867" s="75"/>
      <c r="FA2867" s="75"/>
      <c r="FB2867" s="1341"/>
      <c r="FC2867" s="75"/>
      <c r="FD2867" s="75"/>
    </row>
    <row r="2868">
      <c r="A2868" s="1340"/>
      <c r="B2868" s="786"/>
      <c r="C2868" s="1283"/>
      <c r="D2868" s="786"/>
      <c r="E2868" s="786"/>
      <c r="F2868" s="786"/>
      <c r="G2868" s="786"/>
      <c r="H2868" s="786"/>
      <c r="I2868" s="786"/>
      <c r="J2868" s="786"/>
      <c r="K2868" s="786"/>
      <c r="L2868" s="786"/>
      <c r="M2868" s="786"/>
      <c r="N2868" s="1284"/>
      <c r="O2868" s="1284"/>
      <c r="P2868" s="1285"/>
      <c r="Q2868" s="363"/>
      <c r="R2868" s="363"/>
      <c r="S2868" s="75"/>
      <c r="T2868" s="857"/>
      <c r="U2868" s="1209"/>
      <c r="V2868" s="1200"/>
      <c r="W2868" s="1200"/>
      <c r="X2868" s="1200"/>
      <c r="Y2868" s="1201"/>
      <c r="Z2868" s="1200"/>
      <c r="AA2868" s="1200"/>
      <c r="AB2868" s="1200"/>
      <c r="AC2868" s="1202"/>
      <c r="AD2868" s="1216"/>
      <c r="AE2868" s="1204"/>
      <c r="AF2868" s="75"/>
      <c r="AG2868" s="75"/>
      <c r="AH2868" s="75"/>
      <c r="AI2868" s="75"/>
      <c r="AJ2868" s="75"/>
      <c r="AK2868" s="75"/>
      <c r="AL2868" s="75"/>
      <c r="AM2868" s="75"/>
      <c r="AN2868" s="75"/>
      <c r="AO2868" s="75"/>
      <c r="AP2868" s="75"/>
      <c r="AQ2868" s="75"/>
      <c r="AR2868" s="75"/>
      <c r="AS2868" s="1286"/>
      <c r="AT2868" s="75"/>
      <c r="AU2868" s="1286"/>
      <c r="AV2868" s="1286"/>
      <c r="AW2868" s="75"/>
      <c r="AX2868" s="75"/>
      <c r="AY2868" s="1286"/>
      <c r="AZ2868" s="75"/>
      <c r="BA2868" s="75"/>
      <c r="BB2868" s="75"/>
      <c r="BC2868" s="75"/>
      <c r="BD2868" s="75"/>
      <c r="BE2868" s="75"/>
      <c r="BF2868" s="75"/>
      <c r="BG2868" s="75"/>
      <c r="BH2868" s="75"/>
      <c r="BI2868" s="75"/>
      <c r="BJ2868" s="75"/>
      <c r="BK2868" s="75"/>
      <c r="BL2868" s="75"/>
      <c r="BM2868" s="75"/>
      <c r="BN2868" s="75"/>
      <c r="BO2868" s="75"/>
      <c r="BP2868" s="75"/>
      <c r="BQ2868" s="75"/>
      <c r="BR2868" s="75"/>
      <c r="BS2868" s="75"/>
      <c r="BT2868" s="75"/>
      <c r="BU2868" s="75"/>
      <c r="BV2868" s="75"/>
      <c r="BW2868" s="1286"/>
      <c r="BX2868" s="75"/>
      <c r="BY2868" s="75"/>
      <c r="BZ2868" s="75"/>
      <c r="CA2868" s="75"/>
      <c r="CB2868" s="75"/>
      <c r="CC2868" s="1286"/>
      <c r="CD2868" s="75"/>
      <c r="CE2868" s="75"/>
      <c r="CF2868" s="75"/>
      <c r="CG2868" s="75"/>
      <c r="CH2868" s="75"/>
      <c r="CI2868" s="1286"/>
      <c r="CJ2868" s="75"/>
      <c r="CK2868" s="1286"/>
      <c r="CL2868" s="75"/>
      <c r="CM2868" s="75"/>
      <c r="CN2868" s="75"/>
      <c r="CO2868" s="75"/>
      <c r="CP2868" s="75"/>
      <c r="CQ2868" s="75"/>
      <c r="CR2868" s="75"/>
      <c r="CS2868" s="75"/>
      <c r="CT2868" s="75"/>
      <c r="CU2868" s="75"/>
      <c r="CV2868" s="75"/>
      <c r="CW2868" s="75"/>
      <c r="CX2868" s="1286"/>
      <c r="CY2868" s="75"/>
      <c r="CZ2868" s="75"/>
      <c r="DA2868" s="75"/>
      <c r="DB2868" s="75"/>
      <c r="DC2868" s="75"/>
      <c r="DD2868" s="75"/>
      <c r="DE2868" s="75"/>
      <c r="DF2868" s="75"/>
      <c r="DG2868" s="1286"/>
      <c r="DH2868" s="75"/>
      <c r="DI2868" s="1286"/>
      <c r="DJ2868" s="75"/>
      <c r="DK2868" s="75"/>
      <c r="DL2868" s="75"/>
      <c r="DM2868" s="75"/>
      <c r="DN2868" s="75"/>
      <c r="DO2868" s="75"/>
      <c r="DP2868" s="75"/>
      <c r="DQ2868" s="75"/>
      <c r="DR2868" s="75"/>
      <c r="DS2868" s="75"/>
      <c r="DT2868" s="75"/>
      <c r="DU2868" s="75"/>
      <c r="DV2868" s="1286"/>
      <c r="DW2868" s="75"/>
      <c r="DX2868" s="75"/>
      <c r="DY2868" s="75"/>
      <c r="DZ2868" s="75"/>
      <c r="EA2868" s="75"/>
      <c r="EB2868" s="75"/>
      <c r="EC2868" s="75"/>
      <c r="ED2868" s="75"/>
      <c r="EE2868" s="75"/>
      <c r="EF2868" s="75"/>
      <c r="EG2868" s="75"/>
      <c r="EH2868" s="75"/>
      <c r="EI2868" s="75"/>
      <c r="EJ2868" s="75"/>
      <c r="EK2868" s="75"/>
      <c r="EL2868" s="75"/>
      <c r="EM2868" s="75"/>
      <c r="EN2868" s="75"/>
      <c r="EO2868" s="75"/>
      <c r="EP2868" s="75"/>
      <c r="EQ2868" s="75"/>
      <c r="ER2868" s="75"/>
      <c r="ES2868" s="75"/>
      <c r="ET2868" s="75"/>
      <c r="EU2868" s="75"/>
      <c r="EV2868" s="75"/>
      <c r="EW2868" s="75"/>
      <c r="EX2868" s="75"/>
      <c r="EY2868" s="75"/>
      <c r="EZ2868" s="75"/>
      <c r="FA2868" s="75"/>
      <c r="FB2868" s="1341"/>
      <c r="FC2868" s="75"/>
      <c r="FD2868" s="75"/>
    </row>
    <row r="2869">
      <c r="A2869" s="1340"/>
      <c r="B2869" s="786"/>
      <c r="C2869" s="1283"/>
      <c r="D2869" s="786"/>
      <c r="E2869" s="786"/>
      <c r="F2869" s="786"/>
      <c r="G2869" s="786"/>
      <c r="H2869" s="786"/>
      <c r="I2869" s="786"/>
      <c r="J2869" s="786"/>
      <c r="K2869" s="786"/>
      <c r="L2869" s="786"/>
      <c r="M2869" s="786"/>
      <c r="N2869" s="1284"/>
      <c r="O2869" s="1284"/>
      <c r="P2869" s="1285"/>
      <c r="Q2869" s="363"/>
      <c r="R2869" s="363"/>
      <c r="S2869" s="75"/>
      <c r="T2869" s="857"/>
      <c r="U2869" s="1209"/>
      <c r="V2869" s="1200"/>
      <c r="W2869" s="1200"/>
      <c r="X2869" s="1200"/>
      <c r="Y2869" s="1201"/>
      <c r="Z2869" s="1200"/>
      <c r="AA2869" s="1200"/>
      <c r="AB2869" s="1200"/>
      <c r="AC2869" s="1202"/>
      <c r="AD2869" s="1216"/>
      <c r="AE2869" s="1204"/>
      <c r="AF2869" s="75"/>
      <c r="AG2869" s="75"/>
      <c r="AH2869" s="75"/>
      <c r="AI2869" s="75"/>
      <c r="AJ2869" s="75"/>
      <c r="AK2869" s="75"/>
      <c r="AL2869" s="75"/>
      <c r="AM2869" s="75"/>
      <c r="AN2869" s="75"/>
      <c r="AO2869" s="75"/>
      <c r="AP2869" s="75"/>
      <c r="AQ2869" s="75"/>
      <c r="AR2869" s="75"/>
      <c r="AS2869" s="1286"/>
      <c r="AT2869" s="75"/>
      <c r="AU2869" s="1286"/>
      <c r="AV2869" s="1286"/>
      <c r="AW2869" s="75"/>
      <c r="AX2869" s="75"/>
      <c r="AY2869" s="1286"/>
      <c r="AZ2869" s="75"/>
      <c r="BA2869" s="75"/>
      <c r="BB2869" s="75"/>
      <c r="BC2869" s="75"/>
      <c r="BD2869" s="75"/>
      <c r="BE2869" s="75"/>
      <c r="BF2869" s="75"/>
      <c r="BG2869" s="75"/>
      <c r="BH2869" s="75"/>
      <c r="BI2869" s="75"/>
      <c r="BJ2869" s="75"/>
      <c r="BK2869" s="75"/>
      <c r="BL2869" s="75"/>
      <c r="BM2869" s="75"/>
      <c r="BN2869" s="75"/>
      <c r="BO2869" s="75"/>
      <c r="BP2869" s="75"/>
      <c r="BQ2869" s="75"/>
      <c r="BR2869" s="75"/>
      <c r="BS2869" s="75"/>
      <c r="BT2869" s="75"/>
      <c r="BU2869" s="75"/>
      <c r="BV2869" s="75"/>
      <c r="BW2869" s="1286"/>
      <c r="BX2869" s="75"/>
      <c r="BY2869" s="75"/>
      <c r="BZ2869" s="75"/>
      <c r="CA2869" s="75"/>
      <c r="CB2869" s="75"/>
      <c r="CC2869" s="1286"/>
      <c r="CD2869" s="75"/>
      <c r="CE2869" s="75"/>
      <c r="CF2869" s="75"/>
      <c r="CG2869" s="75"/>
      <c r="CH2869" s="75"/>
      <c r="CI2869" s="1286"/>
      <c r="CJ2869" s="75"/>
      <c r="CK2869" s="1286"/>
      <c r="CL2869" s="75"/>
      <c r="CM2869" s="75"/>
      <c r="CN2869" s="75"/>
      <c r="CO2869" s="75"/>
      <c r="CP2869" s="75"/>
      <c r="CQ2869" s="75"/>
      <c r="CR2869" s="75"/>
      <c r="CS2869" s="75"/>
      <c r="CT2869" s="75"/>
      <c r="CU2869" s="75"/>
      <c r="CV2869" s="75"/>
      <c r="CW2869" s="75"/>
      <c r="CX2869" s="1286"/>
      <c r="CY2869" s="75"/>
      <c r="CZ2869" s="75"/>
      <c r="DA2869" s="75"/>
      <c r="DB2869" s="75"/>
      <c r="DC2869" s="75"/>
      <c r="DD2869" s="75"/>
      <c r="DE2869" s="75"/>
      <c r="DF2869" s="75"/>
      <c r="DG2869" s="1286"/>
      <c r="DH2869" s="75"/>
      <c r="DI2869" s="1286"/>
      <c r="DJ2869" s="75"/>
      <c r="DK2869" s="75"/>
      <c r="DL2869" s="75"/>
      <c r="DM2869" s="75"/>
      <c r="DN2869" s="75"/>
      <c r="DO2869" s="75"/>
      <c r="DP2869" s="75"/>
      <c r="DQ2869" s="75"/>
      <c r="DR2869" s="75"/>
      <c r="DS2869" s="75"/>
      <c r="DT2869" s="75"/>
      <c r="DU2869" s="75"/>
      <c r="DV2869" s="1286"/>
      <c r="DW2869" s="75"/>
      <c r="DX2869" s="75"/>
      <c r="DY2869" s="75"/>
      <c r="DZ2869" s="75"/>
      <c r="EA2869" s="75"/>
      <c r="EB2869" s="75"/>
      <c r="EC2869" s="75"/>
      <c r="ED2869" s="75"/>
      <c r="EE2869" s="75"/>
      <c r="EF2869" s="75"/>
      <c r="EG2869" s="75"/>
      <c r="EH2869" s="75"/>
      <c r="EI2869" s="75"/>
      <c r="EJ2869" s="75"/>
      <c r="EK2869" s="75"/>
      <c r="EL2869" s="75"/>
      <c r="EM2869" s="75"/>
      <c r="EN2869" s="75"/>
      <c r="EO2869" s="75"/>
      <c r="EP2869" s="75"/>
      <c r="EQ2869" s="75"/>
      <c r="ER2869" s="75"/>
      <c r="ES2869" s="75"/>
      <c r="ET2869" s="75"/>
      <c r="EU2869" s="75"/>
      <c r="EV2869" s="75"/>
      <c r="EW2869" s="75"/>
      <c r="EX2869" s="75"/>
      <c r="EY2869" s="75"/>
      <c r="EZ2869" s="75"/>
      <c r="FA2869" s="75"/>
      <c r="FB2869" s="1341"/>
      <c r="FC2869" s="75"/>
      <c r="FD2869" s="75"/>
    </row>
    <row r="2870">
      <c r="A2870" s="1340"/>
      <c r="B2870" s="786"/>
      <c r="C2870" s="1283"/>
      <c r="D2870" s="786"/>
      <c r="E2870" s="786"/>
      <c r="F2870" s="786"/>
      <c r="G2870" s="786"/>
      <c r="H2870" s="786"/>
      <c r="I2870" s="786"/>
      <c r="J2870" s="786"/>
      <c r="K2870" s="786"/>
      <c r="L2870" s="786"/>
      <c r="M2870" s="786"/>
      <c r="N2870" s="1284"/>
      <c r="O2870" s="1284"/>
      <c r="P2870" s="1285"/>
      <c r="Q2870" s="363"/>
      <c r="R2870" s="363"/>
      <c r="S2870" s="75"/>
      <c r="T2870" s="857"/>
      <c r="U2870" s="1209"/>
      <c r="V2870" s="1200"/>
      <c r="W2870" s="1200"/>
      <c r="X2870" s="1200"/>
      <c r="Y2870" s="1201"/>
      <c r="Z2870" s="1200"/>
      <c r="AA2870" s="1200"/>
      <c r="AB2870" s="1200"/>
      <c r="AC2870" s="1202"/>
      <c r="AD2870" s="1216"/>
      <c r="AE2870" s="1204"/>
      <c r="AF2870" s="75"/>
      <c r="AG2870" s="75"/>
      <c r="AH2870" s="75"/>
      <c r="AI2870" s="75"/>
      <c r="AJ2870" s="75"/>
      <c r="AK2870" s="75"/>
      <c r="AL2870" s="75"/>
      <c r="AM2870" s="75"/>
      <c r="AN2870" s="75"/>
      <c r="AO2870" s="75"/>
      <c r="AP2870" s="75"/>
      <c r="AQ2870" s="75"/>
      <c r="AR2870" s="75"/>
      <c r="AS2870" s="1286"/>
      <c r="AT2870" s="75"/>
      <c r="AU2870" s="1286"/>
      <c r="AV2870" s="1286"/>
      <c r="AW2870" s="75"/>
      <c r="AX2870" s="75"/>
      <c r="AY2870" s="1286"/>
      <c r="AZ2870" s="75"/>
      <c r="BA2870" s="75"/>
      <c r="BB2870" s="75"/>
      <c r="BC2870" s="75"/>
      <c r="BD2870" s="75"/>
      <c r="BE2870" s="75"/>
      <c r="BF2870" s="75"/>
      <c r="BG2870" s="75"/>
      <c r="BH2870" s="75"/>
      <c r="BI2870" s="75"/>
      <c r="BJ2870" s="75"/>
      <c r="BK2870" s="75"/>
      <c r="BL2870" s="75"/>
      <c r="BM2870" s="75"/>
      <c r="BN2870" s="75"/>
      <c r="BO2870" s="75"/>
      <c r="BP2870" s="75"/>
      <c r="BQ2870" s="75"/>
      <c r="BR2870" s="75"/>
      <c r="BS2870" s="75"/>
      <c r="BT2870" s="75"/>
      <c r="BU2870" s="75"/>
      <c r="BV2870" s="75"/>
      <c r="BW2870" s="1286"/>
      <c r="BX2870" s="75"/>
      <c r="BY2870" s="75"/>
      <c r="BZ2870" s="75"/>
      <c r="CA2870" s="75"/>
      <c r="CB2870" s="75"/>
      <c r="CC2870" s="1286"/>
      <c r="CD2870" s="75"/>
      <c r="CE2870" s="75"/>
      <c r="CF2870" s="75"/>
      <c r="CG2870" s="75"/>
      <c r="CH2870" s="75"/>
      <c r="CI2870" s="1286"/>
      <c r="CJ2870" s="75"/>
      <c r="CK2870" s="1286"/>
      <c r="CL2870" s="75"/>
      <c r="CM2870" s="75"/>
      <c r="CN2870" s="75"/>
      <c r="CO2870" s="75"/>
      <c r="CP2870" s="75"/>
      <c r="CQ2870" s="75"/>
      <c r="CR2870" s="75"/>
      <c r="CS2870" s="75"/>
      <c r="CT2870" s="75"/>
      <c r="CU2870" s="75"/>
      <c r="CV2870" s="75"/>
      <c r="CW2870" s="75"/>
      <c r="CX2870" s="1286"/>
      <c r="CY2870" s="75"/>
      <c r="CZ2870" s="75"/>
      <c r="DA2870" s="75"/>
      <c r="DB2870" s="75"/>
      <c r="DC2870" s="75"/>
      <c r="DD2870" s="75"/>
      <c r="DE2870" s="75"/>
      <c r="DF2870" s="75"/>
      <c r="DG2870" s="1286"/>
      <c r="DH2870" s="75"/>
      <c r="DI2870" s="1286"/>
      <c r="DJ2870" s="75"/>
      <c r="DK2870" s="75"/>
      <c r="DL2870" s="75"/>
      <c r="DM2870" s="75"/>
      <c r="DN2870" s="75"/>
      <c r="DO2870" s="75"/>
      <c r="DP2870" s="75"/>
      <c r="DQ2870" s="75"/>
      <c r="DR2870" s="75"/>
      <c r="DS2870" s="75"/>
      <c r="DT2870" s="75"/>
      <c r="DU2870" s="75"/>
      <c r="DV2870" s="1286"/>
      <c r="DW2870" s="75"/>
      <c r="DX2870" s="75"/>
      <c r="DY2870" s="75"/>
      <c r="DZ2870" s="75"/>
      <c r="EA2870" s="75"/>
      <c r="EB2870" s="75"/>
      <c r="EC2870" s="75"/>
      <c r="ED2870" s="75"/>
      <c r="EE2870" s="75"/>
      <c r="EF2870" s="75"/>
      <c r="EG2870" s="75"/>
      <c r="EH2870" s="75"/>
      <c r="EI2870" s="75"/>
      <c r="EJ2870" s="75"/>
      <c r="EK2870" s="75"/>
      <c r="EL2870" s="75"/>
      <c r="EM2870" s="75"/>
      <c r="EN2870" s="75"/>
      <c r="EO2870" s="75"/>
      <c r="EP2870" s="75"/>
      <c r="EQ2870" s="75"/>
      <c r="ER2870" s="75"/>
      <c r="ES2870" s="75"/>
      <c r="ET2870" s="75"/>
      <c r="EU2870" s="75"/>
      <c r="EV2870" s="75"/>
      <c r="EW2870" s="75"/>
      <c r="EX2870" s="75"/>
      <c r="EY2870" s="75"/>
      <c r="EZ2870" s="75"/>
      <c r="FA2870" s="75"/>
      <c r="FB2870" s="1341"/>
      <c r="FC2870" s="75"/>
      <c r="FD2870" s="75"/>
    </row>
    <row r="2871">
      <c r="A2871" s="1340"/>
      <c r="B2871" s="786"/>
      <c r="C2871" s="1283"/>
      <c r="D2871" s="786"/>
      <c r="E2871" s="786"/>
      <c r="F2871" s="786"/>
      <c r="G2871" s="786"/>
      <c r="H2871" s="786"/>
      <c r="I2871" s="786"/>
      <c r="J2871" s="786"/>
      <c r="K2871" s="786"/>
      <c r="L2871" s="786"/>
      <c r="M2871" s="786"/>
      <c r="N2871" s="1284"/>
      <c r="O2871" s="1284"/>
      <c r="P2871" s="1285"/>
      <c r="Q2871" s="363"/>
      <c r="R2871" s="363"/>
      <c r="S2871" s="75"/>
      <c r="T2871" s="857"/>
      <c r="U2871" s="1209"/>
      <c r="V2871" s="1200"/>
      <c r="W2871" s="1200"/>
      <c r="X2871" s="1200"/>
      <c r="Y2871" s="1201"/>
      <c r="Z2871" s="1200"/>
      <c r="AA2871" s="1200"/>
      <c r="AB2871" s="1200"/>
      <c r="AC2871" s="1202"/>
      <c r="AD2871" s="1216"/>
      <c r="AE2871" s="1204"/>
      <c r="AF2871" s="75"/>
      <c r="AG2871" s="75"/>
      <c r="AH2871" s="75"/>
      <c r="AI2871" s="75"/>
      <c r="AJ2871" s="75"/>
      <c r="AK2871" s="75"/>
      <c r="AL2871" s="75"/>
      <c r="AM2871" s="75"/>
      <c r="AN2871" s="75"/>
      <c r="AO2871" s="75"/>
      <c r="AP2871" s="75"/>
      <c r="AQ2871" s="75"/>
      <c r="AR2871" s="75"/>
      <c r="AS2871" s="1286"/>
      <c r="AT2871" s="75"/>
      <c r="AU2871" s="1286"/>
      <c r="AV2871" s="1286"/>
      <c r="AW2871" s="75"/>
      <c r="AX2871" s="75"/>
      <c r="AY2871" s="1286"/>
      <c r="AZ2871" s="75"/>
      <c r="BA2871" s="75"/>
      <c r="BB2871" s="75"/>
      <c r="BC2871" s="75"/>
      <c r="BD2871" s="75"/>
      <c r="BE2871" s="75"/>
      <c r="BF2871" s="75"/>
      <c r="BG2871" s="75"/>
      <c r="BH2871" s="75"/>
      <c r="BI2871" s="75"/>
      <c r="BJ2871" s="75"/>
      <c r="BK2871" s="75"/>
      <c r="BL2871" s="75"/>
      <c r="BM2871" s="75"/>
      <c r="BN2871" s="75"/>
      <c r="BO2871" s="75"/>
      <c r="BP2871" s="75"/>
      <c r="BQ2871" s="75"/>
      <c r="BR2871" s="75"/>
      <c r="BS2871" s="75"/>
      <c r="BT2871" s="75"/>
      <c r="BU2871" s="75"/>
      <c r="BV2871" s="75"/>
      <c r="BW2871" s="1286"/>
      <c r="BX2871" s="75"/>
      <c r="BY2871" s="75"/>
      <c r="BZ2871" s="75"/>
      <c r="CA2871" s="75"/>
      <c r="CB2871" s="75"/>
      <c r="CC2871" s="1286"/>
      <c r="CD2871" s="75"/>
      <c r="CE2871" s="75"/>
      <c r="CF2871" s="75"/>
      <c r="CG2871" s="75"/>
      <c r="CH2871" s="75"/>
      <c r="CI2871" s="1286"/>
      <c r="CJ2871" s="75"/>
      <c r="CK2871" s="1286"/>
      <c r="CL2871" s="75"/>
      <c r="CM2871" s="75"/>
      <c r="CN2871" s="75"/>
      <c r="CO2871" s="75"/>
      <c r="CP2871" s="75"/>
      <c r="CQ2871" s="75"/>
      <c r="CR2871" s="75"/>
      <c r="CS2871" s="75"/>
      <c r="CT2871" s="75"/>
      <c r="CU2871" s="75"/>
      <c r="CV2871" s="75"/>
      <c r="CW2871" s="75"/>
      <c r="CX2871" s="1286"/>
      <c r="CY2871" s="75"/>
      <c r="CZ2871" s="75"/>
      <c r="DA2871" s="75"/>
      <c r="DB2871" s="75"/>
      <c r="DC2871" s="75"/>
      <c r="DD2871" s="75"/>
      <c r="DE2871" s="75"/>
      <c r="DF2871" s="75"/>
      <c r="DG2871" s="1286"/>
      <c r="DH2871" s="75"/>
      <c r="DI2871" s="1286"/>
      <c r="DJ2871" s="75"/>
      <c r="DK2871" s="75"/>
      <c r="DL2871" s="75"/>
      <c r="DM2871" s="75"/>
      <c r="DN2871" s="75"/>
      <c r="DO2871" s="75"/>
      <c r="DP2871" s="75"/>
      <c r="DQ2871" s="75"/>
      <c r="DR2871" s="75"/>
      <c r="DS2871" s="75"/>
      <c r="DT2871" s="75"/>
      <c r="DU2871" s="75"/>
      <c r="DV2871" s="1286"/>
      <c r="DW2871" s="75"/>
      <c r="DX2871" s="75"/>
      <c r="DY2871" s="75"/>
      <c r="DZ2871" s="75"/>
      <c r="EA2871" s="75"/>
      <c r="EB2871" s="75"/>
      <c r="EC2871" s="75"/>
      <c r="ED2871" s="75"/>
      <c r="EE2871" s="75"/>
      <c r="EF2871" s="75"/>
      <c r="EG2871" s="75"/>
      <c r="EH2871" s="75"/>
      <c r="EI2871" s="75"/>
      <c r="EJ2871" s="75"/>
      <c r="EK2871" s="75"/>
      <c r="EL2871" s="75"/>
      <c r="EM2871" s="75"/>
      <c r="EN2871" s="75"/>
      <c r="EO2871" s="75"/>
      <c r="EP2871" s="75"/>
      <c r="EQ2871" s="75"/>
      <c r="ER2871" s="75"/>
      <c r="ES2871" s="75"/>
      <c r="ET2871" s="75"/>
      <c r="EU2871" s="75"/>
      <c r="EV2871" s="75"/>
      <c r="EW2871" s="75"/>
      <c r="EX2871" s="75"/>
      <c r="EY2871" s="75"/>
      <c r="EZ2871" s="75"/>
      <c r="FA2871" s="75"/>
      <c r="FB2871" s="1341"/>
      <c r="FC2871" s="75"/>
      <c r="FD2871" s="75"/>
    </row>
    <row r="2872">
      <c r="A2872" s="1340"/>
      <c r="B2872" s="786"/>
      <c r="C2872" s="1283"/>
      <c r="D2872" s="786"/>
      <c r="E2872" s="786"/>
      <c r="F2872" s="786"/>
      <c r="G2872" s="786"/>
      <c r="H2872" s="786"/>
      <c r="I2872" s="786"/>
      <c r="J2872" s="786"/>
      <c r="K2872" s="786"/>
      <c r="L2872" s="786"/>
      <c r="M2872" s="786"/>
      <c r="N2872" s="1284"/>
      <c r="O2872" s="1284"/>
      <c r="P2872" s="1285"/>
      <c r="Q2872" s="363"/>
      <c r="R2872" s="363"/>
      <c r="S2872" s="75"/>
      <c r="T2872" s="857"/>
      <c r="U2872" s="1209"/>
      <c r="V2872" s="1200"/>
      <c r="W2872" s="1200"/>
      <c r="X2872" s="1200"/>
      <c r="Y2872" s="1201"/>
      <c r="Z2872" s="1200"/>
      <c r="AA2872" s="1200"/>
      <c r="AB2872" s="1200"/>
      <c r="AC2872" s="1202"/>
      <c r="AD2872" s="1216"/>
      <c r="AE2872" s="1204"/>
      <c r="AF2872" s="75"/>
      <c r="AG2872" s="75"/>
      <c r="AH2872" s="75"/>
      <c r="AI2872" s="75"/>
      <c r="AJ2872" s="75"/>
      <c r="AK2872" s="75"/>
      <c r="AL2872" s="75"/>
      <c r="AM2872" s="75"/>
      <c r="AN2872" s="75"/>
      <c r="AO2872" s="75"/>
      <c r="AP2872" s="75"/>
      <c r="AQ2872" s="75"/>
      <c r="AR2872" s="75"/>
      <c r="AS2872" s="1286"/>
      <c r="AT2872" s="75"/>
      <c r="AU2872" s="1286"/>
      <c r="AV2872" s="1286"/>
      <c r="AW2872" s="75"/>
      <c r="AX2872" s="75"/>
      <c r="AY2872" s="1286"/>
      <c r="AZ2872" s="75"/>
      <c r="BA2872" s="75"/>
      <c r="BB2872" s="75"/>
      <c r="BC2872" s="75"/>
      <c r="BD2872" s="75"/>
      <c r="BE2872" s="75"/>
      <c r="BF2872" s="75"/>
      <c r="BG2872" s="75"/>
      <c r="BH2872" s="75"/>
      <c r="BI2872" s="75"/>
      <c r="BJ2872" s="75"/>
      <c r="BK2872" s="75"/>
      <c r="BL2872" s="75"/>
      <c r="BM2872" s="75"/>
      <c r="BN2872" s="75"/>
      <c r="BO2872" s="75"/>
      <c r="BP2872" s="75"/>
      <c r="BQ2872" s="75"/>
      <c r="BR2872" s="75"/>
      <c r="BS2872" s="75"/>
      <c r="BT2872" s="75"/>
      <c r="BU2872" s="75"/>
      <c r="BV2872" s="75"/>
      <c r="BW2872" s="1286"/>
      <c r="BX2872" s="75"/>
      <c r="BY2872" s="75"/>
      <c r="BZ2872" s="75"/>
      <c r="CA2872" s="75"/>
      <c r="CB2872" s="75"/>
      <c r="CC2872" s="1286"/>
      <c r="CD2872" s="75"/>
      <c r="CE2872" s="75"/>
      <c r="CF2872" s="75"/>
      <c r="CG2872" s="75"/>
      <c r="CH2872" s="75"/>
      <c r="CI2872" s="1286"/>
      <c r="CJ2872" s="75"/>
      <c r="CK2872" s="1286"/>
      <c r="CL2872" s="75"/>
      <c r="CM2872" s="75"/>
      <c r="CN2872" s="75"/>
      <c r="CO2872" s="75"/>
      <c r="CP2872" s="75"/>
      <c r="CQ2872" s="75"/>
      <c r="CR2872" s="75"/>
      <c r="CS2872" s="75"/>
      <c r="CT2872" s="75"/>
      <c r="CU2872" s="75"/>
      <c r="CV2872" s="75"/>
      <c r="CW2872" s="75"/>
      <c r="CX2872" s="1286"/>
      <c r="CY2872" s="75"/>
      <c r="CZ2872" s="75"/>
      <c r="DA2872" s="75"/>
      <c r="DB2872" s="75"/>
      <c r="DC2872" s="75"/>
      <c r="DD2872" s="75"/>
      <c r="DE2872" s="75"/>
      <c r="DF2872" s="75"/>
      <c r="DG2872" s="1286"/>
      <c r="DH2872" s="75"/>
      <c r="DI2872" s="1286"/>
      <c r="DJ2872" s="75"/>
      <c r="DK2872" s="75"/>
      <c r="DL2872" s="75"/>
      <c r="DM2872" s="75"/>
      <c r="DN2872" s="75"/>
      <c r="DO2872" s="75"/>
      <c r="DP2872" s="75"/>
      <c r="DQ2872" s="75"/>
      <c r="DR2872" s="75"/>
      <c r="DS2872" s="75"/>
      <c r="DT2872" s="75"/>
      <c r="DU2872" s="75"/>
      <c r="DV2872" s="1286"/>
      <c r="DW2872" s="75"/>
      <c r="DX2872" s="75"/>
      <c r="DY2872" s="75"/>
      <c r="DZ2872" s="75"/>
      <c r="EA2872" s="75"/>
      <c r="EB2872" s="75"/>
      <c r="EC2872" s="75"/>
      <c r="ED2872" s="75"/>
      <c r="EE2872" s="75"/>
      <c r="EF2872" s="75"/>
      <c r="EG2872" s="75"/>
      <c r="EH2872" s="75"/>
      <c r="EI2872" s="75"/>
      <c r="EJ2872" s="75"/>
      <c r="EK2872" s="75"/>
      <c r="EL2872" s="75"/>
      <c r="EM2872" s="75"/>
      <c r="EN2872" s="75"/>
      <c r="EO2872" s="75"/>
      <c r="EP2872" s="75"/>
      <c r="EQ2872" s="75"/>
      <c r="ER2872" s="75"/>
      <c r="ES2872" s="75"/>
      <c r="ET2872" s="75"/>
      <c r="EU2872" s="75"/>
      <c r="EV2872" s="75"/>
      <c r="EW2872" s="75"/>
      <c r="EX2872" s="75"/>
      <c r="EY2872" s="75"/>
      <c r="EZ2872" s="75"/>
      <c r="FA2872" s="75"/>
      <c r="FB2872" s="1341"/>
      <c r="FC2872" s="75"/>
      <c r="FD2872" s="75"/>
    </row>
    <row r="2873">
      <c r="A2873" s="1340"/>
      <c r="B2873" s="786"/>
      <c r="C2873" s="1283"/>
      <c r="D2873" s="786"/>
      <c r="E2873" s="786"/>
      <c r="F2873" s="786"/>
      <c r="G2873" s="786"/>
      <c r="H2873" s="786"/>
      <c r="I2873" s="786"/>
      <c r="J2873" s="786"/>
      <c r="K2873" s="786"/>
      <c r="L2873" s="786"/>
      <c r="M2873" s="786"/>
      <c r="N2873" s="1284"/>
      <c r="O2873" s="1284"/>
      <c r="P2873" s="1285"/>
      <c r="Q2873" s="363"/>
      <c r="R2873" s="363"/>
      <c r="S2873" s="75"/>
      <c r="T2873" s="857"/>
      <c r="U2873" s="1209"/>
      <c r="V2873" s="1200"/>
      <c r="W2873" s="1200"/>
      <c r="X2873" s="1200"/>
      <c r="Y2873" s="1201"/>
      <c r="Z2873" s="1200"/>
      <c r="AA2873" s="1200"/>
      <c r="AB2873" s="1200"/>
      <c r="AC2873" s="1202"/>
      <c r="AD2873" s="1216"/>
      <c r="AE2873" s="1204"/>
      <c r="AF2873" s="75"/>
      <c r="AG2873" s="75"/>
      <c r="AH2873" s="75"/>
      <c r="AI2873" s="75"/>
      <c r="AJ2873" s="75"/>
      <c r="AK2873" s="75"/>
      <c r="AL2873" s="75"/>
      <c r="AM2873" s="75"/>
      <c r="AN2873" s="75"/>
      <c r="AO2873" s="75"/>
      <c r="AP2873" s="75"/>
      <c r="AQ2873" s="75"/>
      <c r="AR2873" s="75"/>
      <c r="AS2873" s="1286"/>
      <c r="AT2873" s="75"/>
      <c r="AU2873" s="1286"/>
      <c r="AV2873" s="1286"/>
      <c r="AW2873" s="75"/>
      <c r="AX2873" s="75"/>
      <c r="AY2873" s="1286"/>
      <c r="AZ2873" s="75"/>
      <c r="BA2873" s="75"/>
      <c r="BB2873" s="75"/>
      <c r="BC2873" s="75"/>
      <c r="BD2873" s="75"/>
      <c r="BE2873" s="75"/>
      <c r="BF2873" s="75"/>
      <c r="BG2873" s="75"/>
      <c r="BH2873" s="75"/>
      <c r="BI2873" s="75"/>
      <c r="BJ2873" s="75"/>
      <c r="BK2873" s="75"/>
      <c r="BL2873" s="75"/>
      <c r="BM2873" s="75"/>
      <c r="BN2873" s="75"/>
      <c r="BO2873" s="75"/>
      <c r="BP2873" s="75"/>
      <c r="BQ2873" s="75"/>
      <c r="BR2873" s="75"/>
      <c r="BS2873" s="75"/>
      <c r="BT2873" s="75"/>
      <c r="BU2873" s="75"/>
      <c r="BV2873" s="75"/>
      <c r="BW2873" s="1286"/>
      <c r="BX2873" s="75"/>
      <c r="BY2873" s="75"/>
      <c r="BZ2873" s="75"/>
      <c r="CA2873" s="75"/>
      <c r="CB2873" s="75"/>
      <c r="CC2873" s="1286"/>
      <c r="CD2873" s="75"/>
      <c r="CE2873" s="75"/>
      <c r="CF2873" s="75"/>
      <c r="CG2873" s="75"/>
      <c r="CH2873" s="75"/>
      <c r="CI2873" s="1286"/>
      <c r="CJ2873" s="75"/>
      <c r="CK2873" s="1286"/>
      <c r="CL2873" s="75"/>
      <c r="CM2873" s="75"/>
      <c r="CN2873" s="75"/>
      <c r="CO2873" s="75"/>
      <c r="CP2873" s="75"/>
      <c r="CQ2873" s="75"/>
      <c r="CR2873" s="75"/>
      <c r="CS2873" s="75"/>
      <c r="CT2873" s="75"/>
      <c r="CU2873" s="75"/>
      <c r="CV2873" s="75"/>
      <c r="CW2873" s="75"/>
      <c r="CX2873" s="1286"/>
      <c r="CY2873" s="75"/>
      <c r="CZ2873" s="75"/>
      <c r="DA2873" s="75"/>
      <c r="DB2873" s="75"/>
      <c r="DC2873" s="75"/>
      <c r="DD2873" s="75"/>
      <c r="DE2873" s="75"/>
      <c r="DF2873" s="75"/>
      <c r="DG2873" s="1286"/>
      <c r="DH2873" s="75"/>
      <c r="DI2873" s="1286"/>
      <c r="DJ2873" s="75"/>
      <c r="DK2873" s="75"/>
      <c r="DL2873" s="75"/>
      <c r="DM2873" s="75"/>
      <c r="DN2873" s="75"/>
      <c r="DO2873" s="75"/>
      <c r="DP2873" s="75"/>
      <c r="DQ2873" s="75"/>
      <c r="DR2873" s="75"/>
      <c r="DS2873" s="75"/>
      <c r="DT2873" s="75"/>
      <c r="DU2873" s="75"/>
      <c r="DV2873" s="1286"/>
      <c r="DW2873" s="75"/>
      <c r="DX2873" s="75"/>
      <c r="DY2873" s="75"/>
      <c r="DZ2873" s="75"/>
      <c r="EA2873" s="75"/>
      <c r="EB2873" s="75"/>
      <c r="EC2873" s="75"/>
      <c r="ED2873" s="75"/>
      <c r="EE2873" s="75"/>
      <c r="EF2873" s="75"/>
      <c r="EG2873" s="75"/>
      <c r="EH2873" s="75"/>
      <c r="EI2873" s="75"/>
      <c r="EJ2873" s="75"/>
      <c r="EK2873" s="75"/>
      <c r="EL2873" s="75"/>
      <c r="EM2873" s="75"/>
      <c r="EN2873" s="75"/>
      <c r="EO2873" s="75"/>
      <c r="EP2873" s="75"/>
      <c r="EQ2873" s="75"/>
      <c r="ER2873" s="75"/>
      <c r="ES2873" s="75"/>
      <c r="ET2873" s="75"/>
      <c r="EU2873" s="75"/>
      <c r="EV2873" s="75"/>
      <c r="EW2873" s="75"/>
      <c r="EX2873" s="75"/>
      <c r="EY2873" s="75"/>
      <c r="EZ2873" s="75"/>
      <c r="FA2873" s="75"/>
      <c r="FB2873" s="1341"/>
      <c r="FC2873" s="75"/>
      <c r="FD2873" s="75"/>
    </row>
    <row r="2874">
      <c r="A2874" s="1340"/>
      <c r="B2874" s="786"/>
      <c r="C2874" s="1283"/>
      <c r="D2874" s="786"/>
      <c r="E2874" s="786"/>
      <c r="F2874" s="786"/>
      <c r="G2874" s="786"/>
      <c r="H2874" s="786"/>
      <c r="I2874" s="786"/>
      <c r="J2874" s="786"/>
      <c r="K2874" s="786"/>
      <c r="L2874" s="786"/>
      <c r="M2874" s="786"/>
      <c r="N2874" s="1284"/>
      <c r="O2874" s="1284"/>
      <c r="P2874" s="1285"/>
      <c r="Q2874" s="363"/>
      <c r="R2874" s="363"/>
      <c r="S2874" s="75"/>
      <c r="T2874" s="857"/>
      <c r="U2874" s="1209"/>
      <c r="V2874" s="1200"/>
      <c r="W2874" s="1200"/>
      <c r="X2874" s="1200"/>
      <c r="Y2874" s="1201"/>
      <c r="Z2874" s="1200"/>
      <c r="AA2874" s="1200"/>
      <c r="AB2874" s="1200"/>
      <c r="AC2874" s="1202"/>
      <c r="AD2874" s="1216"/>
      <c r="AE2874" s="1204"/>
      <c r="AF2874" s="75"/>
      <c r="AG2874" s="75"/>
      <c r="AH2874" s="75"/>
      <c r="AI2874" s="75"/>
      <c r="AJ2874" s="75"/>
      <c r="AK2874" s="75"/>
      <c r="AL2874" s="75"/>
      <c r="AM2874" s="75"/>
      <c r="AN2874" s="75"/>
      <c r="AO2874" s="75"/>
      <c r="AP2874" s="75"/>
      <c r="AQ2874" s="75"/>
      <c r="AR2874" s="75"/>
      <c r="AS2874" s="1286"/>
      <c r="AT2874" s="75"/>
      <c r="AU2874" s="1286"/>
      <c r="AV2874" s="1286"/>
      <c r="AW2874" s="75"/>
      <c r="AX2874" s="75"/>
      <c r="AY2874" s="1286"/>
      <c r="AZ2874" s="75"/>
      <c r="BA2874" s="75"/>
      <c r="BB2874" s="75"/>
      <c r="BC2874" s="75"/>
      <c r="BD2874" s="75"/>
      <c r="BE2874" s="75"/>
      <c r="BF2874" s="75"/>
      <c r="BG2874" s="75"/>
      <c r="BH2874" s="75"/>
      <c r="BI2874" s="75"/>
      <c r="BJ2874" s="75"/>
      <c r="BK2874" s="75"/>
      <c r="BL2874" s="75"/>
      <c r="BM2874" s="75"/>
      <c r="BN2874" s="75"/>
      <c r="BO2874" s="75"/>
      <c r="BP2874" s="75"/>
      <c r="BQ2874" s="75"/>
      <c r="BR2874" s="75"/>
      <c r="BS2874" s="75"/>
      <c r="BT2874" s="75"/>
      <c r="BU2874" s="75"/>
      <c r="BV2874" s="75"/>
      <c r="BW2874" s="1286"/>
      <c r="BX2874" s="75"/>
      <c r="BY2874" s="75"/>
      <c r="BZ2874" s="75"/>
      <c r="CA2874" s="75"/>
      <c r="CB2874" s="75"/>
      <c r="CC2874" s="1286"/>
      <c r="CD2874" s="75"/>
      <c r="CE2874" s="75"/>
      <c r="CF2874" s="75"/>
      <c r="CG2874" s="75"/>
      <c r="CH2874" s="75"/>
      <c r="CI2874" s="1286"/>
      <c r="CJ2874" s="75"/>
      <c r="CK2874" s="1286"/>
      <c r="CL2874" s="75"/>
      <c r="CM2874" s="75"/>
      <c r="CN2874" s="75"/>
      <c r="CO2874" s="75"/>
      <c r="CP2874" s="75"/>
      <c r="CQ2874" s="75"/>
      <c r="CR2874" s="75"/>
      <c r="CS2874" s="75"/>
      <c r="CT2874" s="75"/>
      <c r="CU2874" s="75"/>
      <c r="CV2874" s="75"/>
      <c r="CW2874" s="75"/>
      <c r="CX2874" s="1286"/>
      <c r="CY2874" s="75"/>
      <c r="CZ2874" s="75"/>
      <c r="DA2874" s="75"/>
      <c r="DB2874" s="75"/>
      <c r="DC2874" s="75"/>
      <c r="DD2874" s="75"/>
      <c r="DE2874" s="75"/>
      <c r="DF2874" s="75"/>
      <c r="DG2874" s="1286"/>
      <c r="DH2874" s="75"/>
      <c r="DI2874" s="1286"/>
      <c r="DJ2874" s="75"/>
      <c r="DK2874" s="75"/>
      <c r="DL2874" s="75"/>
      <c r="DM2874" s="75"/>
      <c r="DN2874" s="75"/>
      <c r="DO2874" s="75"/>
      <c r="DP2874" s="75"/>
      <c r="DQ2874" s="75"/>
      <c r="DR2874" s="75"/>
      <c r="DS2874" s="75"/>
      <c r="DT2874" s="75"/>
      <c r="DU2874" s="75"/>
      <c r="DV2874" s="1286"/>
      <c r="DW2874" s="75"/>
      <c r="DX2874" s="75"/>
      <c r="DY2874" s="75"/>
      <c r="DZ2874" s="75"/>
      <c r="EA2874" s="75"/>
      <c r="EB2874" s="75"/>
      <c r="EC2874" s="75"/>
      <c r="ED2874" s="75"/>
      <c r="EE2874" s="75"/>
      <c r="EF2874" s="75"/>
      <c r="EG2874" s="75"/>
      <c r="EH2874" s="75"/>
      <c r="EI2874" s="75"/>
      <c r="EJ2874" s="75"/>
      <c r="EK2874" s="75"/>
      <c r="EL2874" s="75"/>
      <c r="EM2874" s="75"/>
      <c r="EN2874" s="75"/>
      <c r="EO2874" s="75"/>
      <c r="EP2874" s="75"/>
      <c r="EQ2874" s="75"/>
      <c r="ER2874" s="75"/>
      <c r="ES2874" s="75"/>
      <c r="ET2874" s="75"/>
      <c r="EU2874" s="75"/>
      <c r="EV2874" s="75"/>
      <c r="EW2874" s="75"/>
      <c r="EX2874" s="75"/>
      <c r="EY2874" s="75"/>
      <c r="EZ2874" s="75"/>
      <c r="FA2874" s="75"/>
      <c r="FB2874" s="1341"/>
      <c r="FC2874" s="75"/>
      <c r="FD2874" s="75"/>
    </row>
    <row r="2875">
      <c r="A2875" s="1340"/>
      <c r="B2875" s="786"/>
      <c r="C2875" s="1283"/>
      <c r="D2875" s="786"/>
      <c r="E2875" s="786"/>
      <c r="F2875" s="786"/>
      <c r="G2875" s="786"/>
      <c r="H2875" s="786"/>
      <c r="I2875" s="786"/>
      <c r="J2875" s="786"/>
      <c r="K2875" s="786"/>
      <c r="L2875" s="786"/>
      <c r="M2875" s="786"/>
      <c r="N2875" s="1284"/>
      <c r="O2875" s="1284"/>
      <c r="P2875" s="1285"/>
      <c r="Q2875" s="363"/>
      <c r="R2875" s="363"/>
      <c r="S2875" s="75"/>
      <c r="T2875" s="857"/>
      <c r="U2875" s="1209"/>
      <c r="V2875" s="1200"/>
      <c r="W2875" s="1200"/>
      <c r="X2875" s="1200"/>
      <c r="Y2875" s="1201"/>
      <c r="Z2875" s="1200"/>
      <c r="AA2875" s="1200"/>
      <c r="AB2875" s="1200"/>
      <c r="AC2875" s="1202"/>
      <c r="AD2875" s="1216"/>
      <c r="AE2875" s="1204"/>
      <c r="AF2875" s="75"/>
      <c r="AG2875" s="75"/>
      <c r="AH2875" s="75"/>
      <c r="AI2875" s="75"/>
      <c r="AJ2875" s="75"/>
      <c r="AK2875" s="75"/>
      <c r="AL2875" s="75"/>
      <c r="AM2875" s="75"/>
      <c r="AN2875" s="75"/>
      <c r="AO2875" s="75"/>
      <c r="AP2875" s="75"/>
      <c r="AQ2875" s="75"/>
      <c r="AR2875" s="75"/>
      <c r="AS2875" s="1286"/>
      <c r="AT2875" s="75"/>
      <c r="AU2875" s="1286"/>
      <c r="AV2875" s="1286"/>
      <c r="AW2875" s="75"/>
      <c r="AX2875" s="75"/>
      <c r="AY2875" s="1286"/>
      <c r="AZ2875" s="75"/>
      <c r="BA2875" s="75"/>
      <c r="BB2875" s="75"/>
      <c r="BC2875" s="75"/>
      <c r="BD2875" s="75"/>
      <c r="BE2875" s="75"/>
      <c r="BF2875" s="75"/>
      <c r="BG2875" s="75"/>
      <c r="BH2875" s="75"/>
      <c r="BI2875" s="75"/>
      <c r="BJ2875" s="75"/>
      <c r="BK2875" s="75"/>
      <c r="BL2875" s="75"/>
      <c r="BM2875" s="75"/>
      <c r="BN2875" s="75"/>
      <c r="BO2875" s="75"/>
      <c r="BP2875" s="75"/>
      <c r="BQ2875" s="75"/>
      <c r="BR2875" s="75"/>
      <c r="BS2875" s="75"/>
      <c r="BT2875" s="75"/>
      <c r="BU2875" s="75"/>
      <c r="BV2875" s="75"/>
      <c r="BW2875" s="1286"/>
      <c r="BX2875" s="75"/>
      <c r="BY2875" s="75"/>
      <c r="BZ2875" s="75"/>
      <c r="CA2875" s="75"/>
      <c r="CB2875" s="75"/>
      <c r="CC2875" s="1286"/>
      <c r="CD2875" s="75"/>
      <c r="CE2875" s="75"/>
      <c r="CF2875" s="75"/>
      <c r="CG2875" s="75"/>
      <c r="CH2875" s="75"/>
      <c r="CI2875" s="1286"/>
      <c r="CJ2875" s="75"/>
      <c r="CK2875" s="1286"/>
      <c r="CL2875" s="75"/>
      <c r="CM2875" s="75"/>
      <c r="CN2875" s="75"/>
      <c r="CO2875" s="75"/>
      <c r="CP2875" s="75"/>
      <c r="CQ2875" s="75"/>
      <c r="CR2875" s="75"/>
      <c r="CS2875" s="75"/>
      <c r="CT2875" s="75"/>
      <c r="CU2875" s="75"/>
      <c r="CV2875" s="75"/>
      <c r="CW2875" s="75"/>
      <c r="CX2875" s="1286"/>
      <c r="CY2875" s="75"/>
      <c r="CZ2875" s="75"/>
      <c r="DA2875" s="75"/>
      <c r="DB2875" s="75"/>
      <c r="DC2875" s="75"/>
      <c r="DD2875" s="75"/>
      <c r="DE2875" s="75"/>
      <c r="DF2875" s="75"/>
      <c r="DG2875" s="1286"/>
      <c r="DH2875" s="75"/>
      <c r="DI2875" s="1286"/>
      <c r="DJ2875" s="75"/>
      <c r="DK2875" s="75"/>
      <c r="DL2875" s="75"/>
      <c r="DM2875" s="75"/>
      <c r="DN2875" s="75"/>
      <c r="DO2875" s="75"/>
      <c r="DP2875" s="75"/>
      <c r="DQ2875" s="75"/>
      <c r="DR2875" s="75"/>
      <c r="DS2875" s="75"/>
      <c r="DT2875" s="75"/>
      <c r="DU2875" s="75"/>
      <c r="DV2875" s="1286"/>
      <c r="DW2875" s="75"/>
      <c r="DX2875" s="75"/>
      <c r="DY2875" s="75"/>
      <c r="DZ2875" s="75"/>
      <c r="EA2875" s="75"/>
      <c r="EB2875" s="75"/>
      <c r="EC2875" s="75"/>
      <c r="ED2875" s="75"/>
      <c r="EE2875" s="75"/>
      <c r="EF2875" s="75"/>
      <c r="EG2875" s="75"/>
      <c r="EH2875" s="75"/>
      <c r="EI2875" s="75"/>
      <c r="EJ2875" s="75"/>
      <c r="EK2875" s="75"/>
      <c r="EL2875" s="75"/>
      <c r="EM2875" s="75"/>
      <c r="EN2875" s="75"/>
      <c r="EO2875" s="75"/>
      <c r="EP2875" s="75"/>
      <c r="EQ2875" s="75"/>
      <c r="ER2875" s="75"/>
      <c r="ES2875" s="75"/>
      <c r="ET2875" s="75"/>
      <c r="EU2875" s="75"/>
      <c r="EV2875" s="75"/>
      <c r="EW2875" s="75"/>
      <c r="EX2875" s="75"/>
      <c r="EY2875" s="75"/>
      <c r="EZ2875" s="75"/>
      <c r="FA2875" s="75"/>
      <c r="FB2875" s="1341"/>
      <c r="FC2875" s="75"/>
      <c r="FD2875" s="75"/>
    </row>
    <row r="2876">
      <c r="A2876" s="1340"/>
      <c r="B2876" s="786"/>
      <c r="C2876" s="1283"/>
      <c r="D2876" s="786"/>
      <c r="E2876" s="786"/>
      <c r="F2876" s="786"/>
      <c r="G2876" s="786"/>
      <c r="H2876" s="786"/>
      <c r="I2876" s="786"/>
      <c r="J2876" s="786"/>
      <c r="K2876" s="786"/>
      <c r="L2876" s="786"/>
      <c r="M2876" s="786"/>
      <c r="N2876" s="1284"/>
      <c r="O2876" s="1284"/>
      <c r="P2876" s="1285"/>
      <c r="Q2876" s="363"/>
      <c r="R2876" s="363"/>
      <c r="S2876" s="75"/>
      <c r="T2876" s="857"/>
      <c r="U2876" s="1209"/>
      <c r="V2876" s="1200"/>
      <c r="W2876" s="1200"/>
      <c r="X2876" s="1200"/>
      <c r="Y2876" s="1201"/>
      <c r="Z2876" s="1200"/>
      <c r="AA2876" s="1200"/>
      <c r="AB2876" s="1200"/>
      <c r="AC2876" s="1202"/>
      <c r="AD2876" s="1216"/>
      <c r="AE2876" s="1204"/>
      <c r="AF2876" s="75"/>
      <c r="AG2876" s="75"/>
      <c r="AH2876" s="75"/>
      <c r="AI2876" s="75"/>
      <c r="AJ2876" s="75"/>
      <c r="AK2876" s="75"/>
      <c r="AL2876" s="75"/>
      <c r="AM2876" s="75"/>
      <c r="AN2876" s="75"/>
      <c r="AO2876" s="75"/>
      <c r="AP2876" s="75"/>
      <c r="AQ2876" s="75"/>
      <c r="AR2876" s="75"/>
      <c r="AS2876" s="1286"/>
      <c r="AT2876" s="75"/>
      <c r="AU2876" s="1286"/>
      <c r="AV2876" s="1286"/>
      <c r="AW2876" s="75"/>
      <c r="AX2876" s="75"/>
      <c r="AY2876" s="1286"/>
      <c r="AZ2876" s="75"/>
      <c r="BA2876" s="75"/>
      <c r="BB2876" s="75"/>
      <c r="BC2876" s="75"/>
      <c r="BD2876" s="75"/>
      <c r="BE2876" s="75"/>
      <c r="BF2876" s="75"/>
      <c r="BG2876" s="75"/>
      <c r="BH2876" s="75"/>
      <c r="BI2876" s="75"/>
      <c r="BJ2876" s="75"/>
      <c r="BK2876" s="75"/>
      <c r="BL2876" s="75"/>
      <c r="BM2876" s="75"/>
      <c r="BN2876" s="75"/>
      <c r="BO2876" s="75"/>
      <c r="BP2876" s="75"/>
      <c r="BQ2876" s="75"/>
      <c r="BR2876" s="75"/>
      <c r="BS2876" s="75"/>
      <c r="BT2876" s="75"/>
      <c r="BU2876" s="75"/>
      <c r="BV2876" s="75"/>
      <c r="BW2876" s="1286"/>
      <c r="BX2876" s="75"/>
      <c r="BY2876" s="75"/>
      <c r="BZ2876" s="75"/>
      <c r="CA2876" s="75"/>
      <c r="CB2876" s="75"/>
      <c r="CC2876" s="1286"/>
      <c r="CD2876" s="75"/>
      <c r="CE2876" s="75"/>
      <c r="CF2876" s="75"/>
      <c r="CG2876" s="75"/>
      <c r="CH2876" s="75"/>
      <c r="CI2876" s="1286"/>
      <c r="CJ2876" s="75"/>
      <c r="CK2876" s="1286"/>
      <c r="CL2876" s="75"/>
      <c r="CM2876" s="75"/>
      <c r="CN2876" s="75"/>
      <c r="CO2876" s="75"/>
      <c r="CP2876" s="75"/>
      <c r="CQ2876" s="75"/>
      <c r="CR2876" s="75"/>
      <c r="CS2876" s="75"/>
      <c r="CT2876" s="75"/>
      <c r="CU2876" s="75"/>
      <c r="CV2876" s="75"/>
      <c r="CW2876" s="75"/>
      <c r="CX2876" s="1286"/>
      <c r="CY2876" s="75"/>
      <c r="CZ2876" s="75"/>
      <c r="DA2876" s="75"/>
      <c r="DB2876" s="75"/>
      <c r="DC2876" s="75"/>
      <c r="DD2876" s="75"/>
      <c r="DE2876" s="75"/>
      <c r="DF2876" s="75"/>
      <c r="DG2876" s="1286"/>
      <c r="DH2876" s="75"/>
      <c r="DI2876" s="1286"/>
      <c r="DJ2876" s="75"/>
      <c r="DK2876" s="75"/>
      <c r="DL2876" s="75"/>
      <c r="DM2876" s="75"/>
      <c r="DN2876" s="75"/>
      <c r="DO2876" s="75"/>
      <c r="DP2876" s="75"/>
      <c r="DQ2876" s="75"/>
      <c r="DR2876" s="75"/>
      <c r="DS2876" s="75"/>
      <c r="DT2876" s="75"/>
      <c r="DU2876" s="75"/>
      <c r="DV2876" s="1286"/>
      <c r="DW2876" s="75"/>
      <c r="DX2876" s="75"/>
      <c r="DY2876" s="75"/>
      <c r="DZ2876" s="75"/>
      <c r="EA2876" s="75"/>
      <c r="EB2876" s="75"/>
      <c r="EC2876" s="75"/>
      <c r="ED2876" s="75"/>
      <c r="EE2876" s="75"/>
      <c r="EF2876" s="75"/>
      <c r="EG2876" s="75"/>
      <c r="EH2876" s="75"/>
      <c r="EI2876" s="75"/>
      <c r="EJ2876" s="75"/>
      <c r="EK2876" s="75"/>
      <c r="EL2876" s="75"/>
      <c r="EM2876" s="75"/>
      <c r="EN2876" s="75"/>
      <c r="EO2876" s="75"/>
      <c r="EP2876" s="75"/>
      <c r="EQ2876" s="75"/>
      <c r="ER2876" s="75"/>
      <c r="ES2876" s="75"/>
      <c r="ET2876" s="75"/>
      <c r="EU2876" s="75"/>
      <c r="EV2876" s="75"/>
      <c r="EW2876" s="75"/>
      <c r="EX2876" s="75"/>
      <c r="EY2876" s="75"/>
      <c r="EZ2876" s="75"/>
      <c r="FA2876" s="75"/>
      <c r="FB2876" s="1341"/>
      <c r="FC2876" s="75"/>
      <c r="FD2876" s="75"/>
    </row>
    <row r="2877">
      <c r="A2877" s="1340"/>
      <c r="B2877" s="786"/>
      <c r="C2877" s="1283"/>
      <c r="D2877" s="786"/>
      <c r="E2877" s="786"/>
      <c r="F2877" s="786"/>
      <c r="G2877" s="786"/>
      <c r="H2877" s="786"/>
      <c r="I2877" s="786"/>
      <c r="J2877" s="786"/>
      <c r="K2877" s="786"/>
      <c r="L2877" s="786"/>
      <c r="M2877" s="786"/>
      <c r="N2877" s="1284"/>
      <c r="O2877" s="1284"/>
      <c r="P2877" s="1285"/>
      <c r="Q2877" s="363"/>
      <c r="R2877" s="363"/>
      <c r="S2877" s="75"/>
      <c r="T2877" s="857"/>
      <c r="U2877" s="1209"/>
      <c r="V2877" s="1200"/>
      <c r="W2877" s="1200"/>
      <c r="X2877" s="1200"/>
      <c r="Y2877" s="1201"/>
      <c r="Z2877" s="1200"/>
      <c r="AA2877" s="1200"/>
      <c r="AB2877" s="1200"/>
      <c r="AC2877" s="1202"/>
      <c r="AD2877" s="1216"/>
      <c r="AE2877" s="1204"/>
      <c r="AF2877" s="75"/>
      <c r="AG2877" s="75"/>
      <c r="AH2877" s="75"/>
      <c r="AI2877" s="75"/>
      <c r="AJ2877" s="75"/>
      <c r="AK2877" s="75"/>
      <c r="AL2877" s="75"/>
      <c r="AM2877" s="75"/>
      <c r="AN2877" s="75"/>
      <c r="AO2877" s="75"/>
      <c r="AP2877" s="75"/>
      <c r="AQ2877" s="75"/>
      <c r="AR2877" s="75"/>
      <c r="AS2877" s="1286"/>
      <c r="AT2877" s="75"/>
      <c r="AU2877" s="1286"/>
      <c r="AV2877" s="1286"/>
      <c r="AW2877" s="75"/>
      <c r="AX2877" s="75"/>
      <c r="AY2877" s="1286"/>
      <c r="AZ2877" s="75"/>
      <c r="BA2877" s="75"/>
      <c r="BB2877" s="75"/>
      <c r="BC2877" s="75"/>
      <c r="BD2877" s="75"/>
      <c r="BE2877" s="75"/>
      <c r="BF2877" s="75"/>
      <c r="BG2877" s="75"/>
      <c r="BH2877" s="75"/>
      <c r="BI2877" s="75"/>
      <c r="BJ2877" s="75"/>
      <c r="BK2877" s="75"/>
      <c r="BL2877" s="75"/>
      <c r="BM2877" s="75"/>
      <c r="BN2877" s="75"/>
      <c r="BO2877" s="75"/>
      <c r="BP2877" s="75"/>
      <c r="BQ2877" s="75"/>
      <c r="BR2877" s="75"/>
      <c r="BS2877" s="75"/>
      <c r="BT2877" s="75"/>
      <c r="BU2877" s="75"/>
      <c r="BV2877" s="75"/>
      <c r="BW2877" s="1286"/>
      <c r="BX2877" s="75"/>
      <c r="BY2877" s="75"/>
      <c r="BZ2877" s="75"/>
      <c r="CA2877" s="75"/>
      <c r="CB2877" s="75"/>
      <c r="CC2877" s="1286"/>
      <c r="CD2877" s="75"/>
      <c r="CE2877" s="75"/>
      <c r="CF2877" s="75"/>
      <c r="CG2877" s="75"/>
      <c r="CH2877" s="75"/>
      <c r="CI2877" s="1286"/>
      <c r="CJ2877" s="75"/>
      <c r="CK2877" s="1286"/>
      <c r="CL2877" s="75"/>
      <c r="CM2877" s="75"/>
      <c r="CN2877" s="75"/>
      <c r="CO2877" s="75"/>
      <c r="CP2877" s="75"/>
      <c r="CQ2877" s="75"/>
      <c r="CR2877" s="75"/>
      <c r="CS2877" s="75"/>
      <c r="CT2877" s="75"/>
      <c r="CU2877" s="75"/>
      <c r="CV2877" s="75"/>
      <c r="CW2877" s="75"/>
      <c r="CX2877" s="1286"/>
      <c r="CY2877" s="75"/>
      <c r="CZ2877" s="75"/>
      <c r="DA2877" s="75"/>
      <c r="DB2877" s="75"/>
      <c r="DC2877" s="75"/>
      <c r="DD2877" s="75"/>
      <c r="DE2877" s="75"/>
      <c r="DF2877" s="75"/>
      <c r="DG2877" s="1286"/>
      <c r="DH2877" s="75"/>
      <c r="DI2877" s="1286"/>
      <c r="DJ2877" s="75"/>
      <c r="DK2877" s="75"/>
      <c r="DL2877" s="75"/>
      <c r="DM2877" s="75"/>
      <c r="DN2877" s="75"/>
      <c r="DO2877" s="75"/>
      <c r="DP2877" s="75"/>
      <c r="DQ2877" s="75"/>
      <c r="DR2877" s="75"/>
      <c r="DS2877" s="75"/>
      <c r="DT2877" s="75"/>
      <c r="DU2877" s="75"/>
      <c r="DV2877" s="1286"/>
      <c r="DW2877" s="75"/>
      <c r="DX2877" s="75"/>
      <c r="DY2877" s="75"/>
      <c r="DZ2877" s="75"/>
      <c r="EA2877" s="75"/>
      <c r="EB2877" s="75"/>
      <c r="EC2877" s="75"/>
      <c r="ED2877" s="75"/>
      <c r="EE2877" s="75"/>
      <c r="EF2877" s="75"/>
      <c r="EG2877" s="75"/>
      <c r="EH2877" s="75"/>
      <c r="EI2877" s="75"/>
      <c r="EJ2877" s="75"/>
      <c r="EK2877" s="75"/>
      <c r="EL2877" s="75"/>
      <c r="EM2877" s="75"/>
      <c r="EN2877" s="75"/>
      <c r="EO2877" s="75"/>
      <c r="EP2877" s="75"/>
      <c r="EQ2877" s="75"/>
      <c r="ER2877" s="75"/>
      <c r="ES2877" s="75"/>
      <c r="ET2877" s="75"/>
      <c r="EU2877" s="75"/>
      <c r="EV2877" s="75"/>
      <c r="EW2877" s="75"/>
      <c r="EX2877" s="75"/>
      <c r="EY2877" s="75"/>
      <c r="EZ2877" s="75"/>
      <c r="FA2877" s="75"/>
      <c r="FB2877" s="1341"/>
      <c r="FC2877" s="75"/>
      <c r="FD2877" s="75"/>
    </row>
    <row r="2878">
      <c r="A2878" s="1340"/>
      <c r="B2878" s="786"/>
      <c r="C2878" s="1283"/>
      <c r="D2878" s="786"/>
      <c r="E2878" s="786"/>
      <c r="F2878" s="786"/>
      <c r="G2878" s="786"/>
      <c r="H2878" s="786"/>
      <c r="I2878" s="786"/>
      <c r="J2878" s="786"/>
      <c r="K2878" s="786"/>
      <c r="L2878" s="786"/>
      <c r="M2878" s="786"/>
      <c r="N2878" s="1284"/>
      <c r="O2878" s="1284"/>
      <c r="P2878" s="1285"/>
      <c r="Q2878" s="363"/>
      <c r="R2878" s="363"/>
      <c r="S2878" s="75"/>
      <c r="T2878" s="857"/>
      <c r="U2878" s="1209"/>
      <c r="V2878" s="1200"/>
      <c r="W2878" s="1200"/>
      <c r="X2878" s="1200"/>
      <c r="Y2878" s="1201"/>
      <c r="Z2878" s="1200"/>
      <c r="AA2878" s="1200"/>
      <c r="AB2878" s="1200"/>
      <c r="AC2878" s="1202"/>
      <c r="AD2878" s="1216"/>
      <c r="AE2878" s="1204"/>
      <c r="AF2878" s="75"/>
      <c r="AG2878" s="75"/>
      <c r="AH2878" s="75"/>
      <c r="AI2878" s="75"/>
      <c r="AJ2878" s="75"/>
      <c r="AK2878" s="75"/>
      <c r="AL2878" s="75"/>
      <c r="AM2878" s="75"/>
      <c r="AN2878" s="75"/>
      <c r="AO2878" s="75"/>
      <c r="AP2878" s="75"/>
      <c r="AQ2878" s="75"/>
      <c r="AR2878" s="75"/>
      <c r="AS2878" s="1286"/>
      <c r="AT2878" s="75"/>
      <c r="AU2878" s="1286"/>
      <c r="AV2878" s="1286"/>
      <c r="AW2878" s="75"/>
      <c r="AX2878" s="75"/>
      <c r="AY2878" s="1286"/>
      <c r="AZ2878" s="75"/>
      <c r="BA2878" s="75"/>
      <c r="BB2878" s="75"/>
      <c r="BC2878" s="75"/>
      <c r="BD2878" s="75"/>
      <c r="BE2878" s="75"/>
      <c r="BF2878" s="75"/>
      <c r="BG2878" s="75"/>
      <c r="BH2878" s="75"/>
      <c r="BI2878" s="75"/>
      <c r="BJ2878" s="75"/>
      <c r="BK2878" s="75"/>
      <c r="BL2878" s="75"/>
      <c r="BM2878" s="75"/>
      <c r="BN2878" s="75"/>
      <c r="BO2878" s="75"/>
      <c r="BP2878" s="75"/>
      <c r="BQ2878" s="75"/>
      <c r="BR2878" s="75"/>
      <c r="BS2878" s="75"/>
      <c r="BT2878" s="75"/>
      <c r="BU2878" s="75"/>
      <c r="BV2878" s="75"/>
      <c r="BW2878" s="1286"/>
      <c r="BX2878" s="75"/>
      <c r="BY2878" s="75"/>
      <c r="BZ2878" s="75"/>
      <c r="CA2878" s="75"/>
      <c r="CB2878" s="75"/>
      <c r="CC2878" s="1286"/>
      <c r="CD2878" s="75"/>
      <c r="CE2878" s="75"/>
      <c r="CF2878" s="75"/>
      <c r="CG2878" s="75"/>
      <c r="CH2878" s="75"/>
      <c r="CI2878" s="1286"/>
      <c r="CJ2878" s="75"/>
      <c r="CK2878" s="1286"/>
      <c r="CL2878" s="75"/>
      <c r="CM2878" s="75"/>
      <c r="CN2878" s="75"/>
      <c r="CO2878" s="75"/>
      <c r="CP2878" s="75"/>
      <c r="CQ2878" s="75"/>
      <c r="CR2878" s="75"/>
      <c r="CS2878" s="75"/>
      <c r="CT2878" s="75"/>
      <c r="CU2878" s="75"/>
      <c r="CV2878" s="75"/>
      <c r="CW2878" s="75"/>
      <c r="CX2878" s="1286"/>
      <c r="CY2878" s="75"/>
      <c r="CZ2878" s="75"/>
      <c r="DA2878" s="75"/>
      <c r="DB2878" s="75"/>
      <c r="DC2878" s="75"/>
      <c r="DD2878" s="75"/>
      <c r="DE2878" s="75"/>
      <c r="DF2878" s="75"/>
      <c r="DG2878" s="1286"/>
      <c r="DH2878" s="75"/>
      <c r="DI2878" s="1286"/>
      <c r="DJ2878" s="75"/>
      <c r="DK2878" s="75"/>
      <c r="DL2878" s="75"/>
      <c r="DM2878" s="75"/>
      <c r="DN2878" s="75"/>
      <c r="DO2878" s="75"/>
      <c r="DP2878" s="75"/>
      <c r="DQ2878" s="75"/>
      <c r="DR2878" s="75"/>
      <c r="DS2878" s="75"/>
      <c r="DT2878" s="75"/>
      <c r="DU2878" s="75"/>
      <c r="DV2878" s="1286"/>
      <c r="DW2878" s="75"/>
      <c r="DX2878" s="75"/>
      <c r="DY2878" s="75"/>
      <c r="DZ2878" s="75"/>
      <c r="EA2878" s="75"/>
      <c r="EB2878" s="75"/>
      <c r="EC2878" s="75"/>
      <c r="ED2878" s="75"/>
      <c r="EE2878" s="75"/>
      <c r="EF2878" s="75"/>
      <c r="EG2878" s="75"/>
      <c r="EH2878" s="75"/>
      <c r="EI2878" s="75"/>
      <c r="EJ2878" s="75"/>
      <c r="EK2878" s="75"/>
      <c r="EL2878" s="75"/>
      <c r="EM2878" s="75"/>
      <c r="EN2878" s="75"/>
      <c r="EO2878" s="75"/>
      <c r="EP2878" s="75"/>
      <c r="EQ2878" s="75"/>
      <c r="ER2878" s="75"/>
      <c r="ES2878" s="75"/>
      <c r="ET2878" s="75"/>
      <c r="EU2878" s="75"/>
      <c r="EV2878" s="75"/>
      <c r="EW2878" s="75"/>
      <c r="EX2878" s="75"/>
      <c r="EY2878" s="75"/>
      <c r="EZ2878" s="75"/>
      <c r="FA2878" s="75"/>
      <c r="FB2878" s="1341"/>
      <c r="FC2878" s="75"/>
      <c r="FD2878" s="75"/>
    </row>
    <row r="2879">
      <c r="A2879" s="1340"/>
      <c r="B2879" s="786"/>
      <c r="C2879" s="1283"/>
      <c r="D2879" s="786"/>
      <c r="E2879" s="786"/>
      <c r="F2879" s="786"/>
      <c r="G2879" s="786"/>
      <c r="H2879" s="786"/>
      <c r="I2879" s="786"/>
      <c r="J2879" s="786"/>
      <c r="K2879" s="786"/>
      <c r="L2879" s="786"/>
      <c r="M2879" s="786"/>
      <c r="N2879" s="1284"/>
      <c r="O2879" s="1284"/>
      <c r="P2879" s="1285"/>
      <c r="Q2879" s="363"/>
      <c r="R2879" s="363"/>
      <c r="S2879" s="75"/>
      <c r="T2879" s="857"/>
      <c r="U2879" s="1209"/>
      <c r="V2879" s="1200"/>
      <c r="W2879" s="1200"/>
      <c r="X2879" s="1200"/>
      <c r="Y2879" s="1201"/>
      <c r="Z2879" s="1200"/>
      <c r="AA2879" s="1200"/>
      <c r="AB2879" s="1200"/>
      <c r="AC2879" s="1202"/>
      <c r="AD2879" s="1216"/>
      <c r="AE2879" s="1204"/>
      <c r="AF2879" s="75"/>
      <c r="AG2879" s="75"/>
      <c r="AH2879" s="75"/>
      <c r="AI2879" s="75"/>
      <c r="AJ2879" s="75"/>
      <c r="AK2879" s="75"/>
      <c r="AL2879" s="75"/>
      <c r="AM2879" s="75"/>
      <c r="AN2879" s="75"/>
      <c r="AO2879" s="75"/>
      <c r="AP2879" s="75"/>
      <c r="AQ2879" s="75"/>
      <c r="AR2879" s="75"/>
      <c r="AS2879" s="1286"/>
      <c r="AT2879" s="75"/>
      <c r="AU2879" s="1286"/>
      <c r="AV2879" s="1286"/>
      <c r="AW2879" s="75"/>
      <c r="AX2879" s="75"/>
      <c r="AY2879" s="1286"/>
      <c r="AZ2879" s="75"/>
      <c r="BA2879" s="75"/>
      <c r="BB2879" s="75"/>
      <c r="BC2879" s="75"/>
      <c r="BD2879" s="75"/>
      <c r="BE2879" s="75"/>
      <c r="BF2879" s="75"/>
      <c r="BG2879" s="75"/>
      <c r="BH2879" s="75"/>
      <c r="BI2879" s="75"/>
      <c r="BJ2879" s="75"/>
      <c r="BK2879" s="75"/>
      <c r="BL2879" s="75"/>
      <c r="BM2879" s="75"/>
      <c r="BN2879" s="75"/>
      <c r="BO2879" s="75"/>
      <c r="BP2879" s="75"/>
      <c r="BQ2879" s="75"/>
      <c r="BR2879" s="75"/>
      <c r="BS2879" s="75"/>
      <c r="BT2879" s="75"/>
      <c r="BU2879" s="75"/>
      <c r="BV2879" s="75"/>
      <c r="BW2879" s="1286"/>
      <c r="BX2879" s="75"/>
      <c r="BY2879" s="75"/>
      <c r="BZ2879" s="75"/>
      <c r="CA2879" s="75"/>
      <c r="CB2879" s="75"/>
      <c r="CC2879" s="1286"/>
      <c r="CD2879" s="75"/>
      <c r="CE2879" s="75"/>
      <c r="CF2879" s="75"/>
      <c r="CG2879" s="75"/>
      <c r="CH2879" s="75"/>
      <c r="CI2879" s="1286"/>
      <c r="CJ2879" s="75"/>
      <c r="CK2879" s="1286"/>
      <c r="CL2879" s="75"/>
      <c r="CM2879" s="75"/>
      <c r="CN2879" s="75"/>
      <c r="CO2879" s="75"/>
      <c r="CP2879" s="75"/>
      <c r="CQ2879" s="75"/>
      <c r="CR2879" s="75"/>
      <c r="CS2879" s="75"/>
      <c r="CT2879" s="75"/>
      <c r="CU2879" s="75"/>
      <c r="CV2879" s="75"/>
      <c r="CW2879" s="75"/>
      <c r="CX2879" s="1286"/>
      <c r="CY2879" s="75"/>
      <c r="CZ2879" s="75"/>
      <c r="DA2879" s="75"/>
      <c r="DB2879" s="75"/>
      <c r="DC2879" s="75"/>
      <c r="DD2879" s="75"/>
      <c r="DE2879" s="75"/>
      <c r="DF2879" s="75"/>
      <c r="DG2879" s="1286"/>
      <c r="DH2879" s="75"/>
      <c r="DI2879" s="1286"/>
      <c r="DJ2879" s="75"/>
      <c r="DK2879" s="75"/>
      <c r="DL2879" s="75"/>
      <c r="DM2879" s="75"/>
      <c r="DN2879" s="75"/>
      <c r="DO2879" s="75"/>
      <c r="DP2879" s="75"/>
      <c r="DQ2879" s="75"/>
      <c r="DR2879" s="75"/>
      <c r="DS2879" s="75"/>
      <c r="DT2879" s="75"/>
      <c r="DU2879" s="75"/>
      <c r="DV2879" s="1286"/>
      <c r="DW2879" s="75"/>
      <c r="DX2879" s="75"/>
      <c r="DY2879" s="75"/>
      <c r="DZ2879" s="75"/>
      <c r="EA2879" s="75"/>
      <c r="EB2879" s="75"/>
      <c r="EC2879" s="75"/>
      <c r="ED2879" s="75"/>
      <c r="EE2879" s="75"/>
      <c r="EF2879" s="75"/>
      <c r="EG2879" s="75"/>
      <c r="EH2879" s="75"/>
      <c r="EI2879" s="75"/>
      <c r="EJ2879" s="75"/>
      <c r="EK2879" s="75"/>
      <c r="EL2879" s="75"/>
      <c r="EM2879" s="75"/>
      <c r="EN2879" s="75"/>
      <c r="EO2879" s="75"/>
      <c r="EP2879" s="75"/>
      <c r="EQ2879" s="75"/>
      <c r="ER2879" s="75"/>
      <c r="ES2879" s="75"/>
      <c r="ET2879" s="75"/>
      <c r="EU2879" s="75"/>
      <c r="EV2879" s="75"/>
      <c r="EW2879" s="75"/>
      <c r="EX2879" s="75"/>
      <c r="EY2879" s="75"/>
      <c r="EZ2879" s="75"/>
      <c r="FA2879" s="75"/>
      <c r="FB2879" s="1341"/>
      <c r="FC2879" s="75"/>
      <c r="FD2879" s="75"/>
    </row>
    <row r="2880">
      <c r="A2880" s="1340"/>
      <c r="B2880" s="786"/>
      <c r="C2880" s="1283"/>
      <c r="D2880" s="786"/>
      <c r="E2880" s="786"/>
      <c r="F2880" s="786"/>
      <c r="G2880" s="786"/>
      <c r="H2880" s="786"/>
      <c r="I2880" s="786"/>
      <c r="J2880" s="786"/>
      <c r="K2880" s="786"/>
      <c r="L2880" s="786"/>
      <c r="M2880" s="786"/>
      <c r="N2880" s="1284"/>
      <c r="O2880" s="1284"/>
      <c r="P2880" s="1285"/>
      <c r="Q2880" s="363"/>
      <c r="R2880" s="363"/>
      <c r="S2880" s="75"/>
      <c r="T2880" s="857"/>
      <c r="U2880" s="1209"/>
      <c r="V2880" s="1200"/>
      <c r="W2880" s="1200"/>
      <c r="X2880" s="1200"/>
      <c r="Y2880" s="1201"/>
      <c r="Z2880" s="1200"/>
      <c r="AA2880" s="1200"/>
      <c r="AB2880" s="1200"/>
      <c r="AC2880" s="1202"/>
      <c r="AD2880" s="1216"/>
      <c r="AE2880" s="1204"/>
      <c r="AF2880" s="75"/>
      <c r="AG2880" s="75"/>
      <c r="AH2880" s="75"/>
      <c r="AI2880" s="75"/>
      <c r="AJ2880" s="75"/>
      <c r="AK2880" s="75"/>
      <c r="AL2880" s="75"/>
      <c r="AM2880" s="75"/>
      <c r="AN2880" s="75"/>
      <c r="AO2880" s="75"/>
      <c r="AP2880" s="75"/>
      <c r="AQ2880" s="75"/>
      <c r="AR2880" s="75"/>
      <c r="AS2880" s="1286"/>
      <c r="AT2880" s="75"/>
      <c r="AU2880" s="1286"/>
      <c r="AV2880" s="1286"/>
      <c r="AW2880" s="75"/>
      <c r="AX2880" s="75"/>
      <c r="AY2880" s="1286"/>
      <c r="AZ2880" s="75"/>
      <c r="BA2880" s="75"/>
      <c r="BB2880" s="75"/>
      <c r="BC2880" s="75"/>
      <c r="BD2880" s="75"/>
      <c r="BE2880" s="75"/>
      <c r="BF2880" s="75"/>
      <c r="BG2880" s="75"/>
      <c r="BH2880" s="75"/>
      <c r="BI2880" s="75"/>
      <c r="BJ2880" s="75"/>
      <c r="BK2880" s="75"/>
      <c r="BL2880" s="75"/>
      <c r="BM2880" s="75"/>
      <c r="BN2880" s="75"/>
      <c r="BO2880" s="75"/>
      <c r="BP2880" s="75"/>
      <c r="BQ2880" s="75"/>
      <c r="BR2880" s="75"/>
      <c r="BS2880" s="75"/>
      <c r="BT2880" s="75"/>
      <c r="BU2880" s="75"/>
      <c r="BV2880" s="75"/>
      <c r="BW2880" s="1286"/>
      <c r="BX2880" s="75"/>
      <c r="BY2880" s="75"/>
      <c r="BZ2880" s="75"/>
      <c r="CA2880" s="75"/>
      <c r="CB2880" s="75"/>
      <c r="CC2880" s="1286"/>
      <c r="CD2880" s="75"/>
      <c r="CE2880" s="75"/>
      <c r="CF2880" s="75"/>
      <c r="CG2880" s="75"/>
      <c r="CH2880" s="75"/>
      <c r="CI2880" s="1286"/>
      <c r="CJ2880" s="75"/>
      <c r="CK2880" s="1286"/>
      <c r="CL2880" s="75"/>
      <c r="CM2880" s="75"/>
      <c r="CN2880" s="75"/>
      <c r="CO2880" s="75"/>
      <c r="CP2880" s="75"/>
      <c r="CQ2880" s="75"/>
      <c r="CR2880" s="75"/>
      <c r="CS2880" s="75"/>
      <c r="CT2880" s="75"/>
      <c r="CU2880" s="75"/>
      <c r="CV2880" s="75"/>
      <c r="CW2880" s="75"/>
      <c r="CX2880" s="1286"/>
      <c r="CY2880" s="75"/>
      <c r="CZ2880" s="75"/>
      <c r="DA2880" s="75"/>
      <c r="DB2880" s="75"/>
      <c r="DC2880" s="75"/>
      <c r="DD2880" s="75"/>
      <c r="DE2880" s="75"/>
      <c r="DF2880" s="75"/>
      <c r="DG2880" s="1286"/>
      <c r="DH2880" s="75"/>
      <c r="DI2880" s="1286"/>
      <c r="DJ2880" s="75"/>
      <c r="DK2880" s="75"/>
      <c r="DL2880" s="75"/>
      <c r="DM2880" s="75"/>
      <c r="DN2880" s="75"/>
      <c r="DO2880" s="75"/>
      <c r="DP2880" s="75"/>
      <c r="DQ2880" s="75"/>
      <c r="DR2880" s="75"/>
      <c r="DS2880" s="75"/>
      <c r="DT2880" s="75"/>
      <c r="DU2880" s="75"/>
      <c r="DV2880" s="1286"/>
      <c r="DW2880" s="75"/>
      <c r="DX2880" s="75"/>
      <c r="DY2880" s="75"/>
      <c r="DZ2880" s="75"/>
      <c r="EA2880" s="75"/>
      <c r="EB2880" s="75"/>
      <c r="EC2880" s="75"/>
      <c r="ED2880" s="75"/>
      <c r="EE2880" s="75"/>
      <c r="EF2880" s="75"/>
      <c r="EG2880" s="75"/>
      <c r="EH2880" s="75"/>
      <c r="EI2880" s="75"/>
      <c r="EJ2880" s="75"/>
      <c r="EK2880" s="75"/>
      <c r="EL2880" s="75"/>
      <c r="EM2880" s="75"/>
      <c r="EN2880" s="75"/>
      <c r="EO2880" s="75"/>
      <c r="EP2880" s="75"/>
      <c r="EQ2880" s="75"/>
      <c r="ER2880" s="75"/>
      <c r="ES2880" s="75"/>
      <c r="ET2880" s="75"/>
      <c r="EU2880" s="75"/>
      <c r="EV2880" s="75"/>
      <c r="EW2880" s="75"/>
      <c r="EX2880" s="75"/>
      <c r="EY2880" s="75"/>
      <c r="EZ2880" s="75"/>
      <c r="FA2880" s="75"/>
      <c r="FB2880" s="1341"/>
      <c r="FC2880" s="75"/>
      <c r="FD2880" s="75"/>
    </row>
    <row r="2881">
      <c r="A2881" s="1340"/>
      <c r="B2881" s="786"/>
      <c r="C2881" s="1283"/>
      <c r="D2881" s="786"/>
      <c r="E2881" s="786"/>
      <c r="F2881" s="786"/>
      <c r="G2881" s="786"/>
      <c r="H2881" s="786"/>
      <c r="I2881" s="786"/>
      <c r="J2881" s="786"/>
      <c r="K2881" s="786"/>
      <c r="L2881" s="786"/>
      <c r="M2881" s="786"/>
      <c r="N2881" s="1284"/>
      <c r="O2881" s="1284"/>
      <c r="P2881" s="1285"/>
      <c r="Q2881" s="363"/>
      <c r="R2881" s="363"/>
      <c r="S2881" s="75"/>
      <c r="T2881" s="857"/>
      <c r="U2881" s="1209"/>
      <c r="V2881" s="1200"/>
      <c r="W2881" s="1200"/>
      <c r="X2881" s="1200"/>
      <c r="Y2881" s="1201"/>
      <c r="Z2881" s="1200"/>
      <c r="AA2881" s="1200"/>
      <c r="AB2881" s="1200"/>
      <c r="AC2881" s="1202"/>
      <c r="AD2881" s="1216"/>
      <c r="AE2881" s="1204"/>
      <c r="AF2881" s="75"/>
      <c r="AG2881" s="75"/>
      <c r="AH2881" s="75"/>
      <c r="AI2881" s="75"/>
      <c r="AJ2881" s="75"/>
      <c r="AK2881" s="75"/>
      <c r="AL2881" s="75"/>
      <c r="AM2881" s="75"/>
      <c r="AN2881" s="75"/>
      <c r="AO2881" s="75"/>
      <c r="AP2881" s="75"/>
      <c r="AQ2881" s="75"/>
      <c r="AR2881" s="75"/>
      <c r="AS2881" s="1286"/>
      <c r="AT2881" s="75"/>
      <c r="AU2881" s="1286"/>
      <c r="AV2881" s="1286"/>
      <c r="AW2881" s="75"/>
      <c r="AX2881" s="75"/>
      <c r="AY2881" s="1286"/>
      <c r="AZ2881" s="75"/>
      <c r="BA2881" s="75"/>
      <c r="BB2881" s="75"/>
      <c r="BC2881" s="75"/>
      <c r="BD2881" s="75"/>
      <c r="BE2881" s="75"/>
      <c r="BF2881" s="75"/>
      <c r="BG2881" s="75"/>
      <c r="BH2881" s="75"/>
      <c r="BI2881" s="75"/>
      <c r="BJ2881" s="75"/>
      <c r="BK2881" s="75"/>
      <c r="BL2881" s="75"/>
      <c r="BM2881" s="75"/>
      <c r="BN2881" s="75"/>
      <c r="BO2881" s="75"/>
      <c r="BP2881" s="75"/>
      <c r="BQ2881" s="75"/>
      <c r="BR2881" s="75"/>
      <c r="BS2881" s="75"/>
      <c r="BT2881" s="75"/>
      <c r="BU2881" s="75"/>
      <c r="BV2881" s="75"/>
      <c r="BW2881" s="1286"/>
      <c r="BX2881" s="75"/>
      <c r="BY2881" s="75"/>
      <c r="BZ2881" s="75"/>
      <c r="CA2881" s="75"/>
      <c r="CB2881" s="75"/>
      <c r="CC2881" s="1286"/>
      <c r="CD2881" s="75"/>
      <c r="CE2881" s="75"/>
      <c r="CF2881" s="75"/>
      <c r="CG2881" s="75"/>
      <c r="CH2881" s="75"/>
      <c r="CI2881" s="1286"/>
      <c r="CJ2881" s="75"/>
      <c r="CK2881" s="1286"/>
      <c r="CL2881" s="75"/>
      <c r="CM2881" s="75"/>
      <c r="CN2881" s="75"/>
      <c r="CO2881" s="75"/>
      <c r="CP2881" s="75"/>
      <c r="CQ2881" s="75"/>
      <c r="CR2881" s="75"/>
      <c r="CS2881" s="75"/>
      <c r="CT2881" s="75"/>
      <c r="CU2881" s="75"/>
      <c r="CV2881" s="75"/>
      <c r="CW2881" s="75"/>
      <c r="CX2881" s="1286"/>
      <c r="CY2881" s="75"/>
      <c r="CZ2881" s="75"/>
      <c r="DA2881" s="75"/>
      <c r="DB2881" s="75"/>
      <c r="DC2881" s="75"/>
      <c r="DD2881" s="75"/>
      <c r="DE2881" s="75"/>
      <c r="DF2881" s="75"/>
      <c r="DG2881" s="1286"/>
      <c r="DH2881" s="75"/>
      <c r="DI2881" s="1286"/>
      <c r="DJ2881" s="75"/>
      <c r="DK2881" s="75"/>
      <c r="DL2881" s="75"/>
      <c r="DM2881" s="75"/>
      <c r="DN2881" s="75"/>
      <c r="DO2881" s="75"/>
      <c r="DP2881" s="75"/>
      <c r="DQ2881" s="75"/>
      <c r="DR2881" s="75"/>
      <c r="DS2881" s="75"/>
      <c r="DT2881" s="75"/>
      <c r="DU2881" s="75"/>
      <c r="DV2881" s="1286"/>
      <c r="DW2881" s="75"/>
      <c r="DX2881" s="75"/>
      <c r="DY2881" s="75"/>
      <c r="DZ2881" s="75"/>
      <c r="EA2881" s="75"/>
      <c r="EB2881" s="75"/>
      <c r="EC2881" s="75"/>
      <c r="ED2881" s="75"/>
      <c r="EE2881" s="75"/>
      <c r="EF2881" s="75"/>
      <c r="EG2881" s="75"/>
      <c r="EH2881" s="75"/>
      <c r="EI2881" s="75"/>
      <c r="EJ2881" s="75"/>
      <c r="EK2881" s="75"/>
      <c r="EL2881" s="75"/>
      <c r="EM2881" s="75"/>
      <c r="EN2881" s="75"/>
      <c r="EO2881" s="75"/>
      <c r="EP2881" s="75"/>
      <c r="EQ2881" s="75"/>
      <c r="ER2881" s="75"/>
      <c r="ES2881" s="75"/>
      <c r="ET2881" s="75"/>
      <c r="EU2881" s="75"/>
      <c r="EV2881" s="75"/>
      <c r="EW2881" s="75"/>
      <c r="EX2881" s="75"/>
      <c r="EY2881" s="75"/>
      <c r="EZ2881" s="75"/>
      <c r="FA2881" s="75"/>
      <c r="FB2881" s="1341"/>
      <c r="FC2881" s="75"/>
      <c r="FD2881" s="75"/>
    </row>
    <row r="2882">
      <c r="A2882" s="1340"/>
      <c r="B2882" s="786"/>
      <c r="C2882" s="1283"/>
      <c r="D2882" s="786"/>
      <c r="E2882" s="786"/>
      <c r="F2882" s="786"/>
      <c r="G2882" s="786"/>
      <c r="H2882" s="786"/>
      <c r="I2882" s="786"/>
      <c r="J2882" s="786"/>
      <c r="K2882" s="786"/>
      <c r="L2882" s="786"/>
      <c r="M2882" s="786"/>
      <c r="N2882" s="1284"/>
      <c r="O2882" s="1284"/>
      <c r="P2882" s="1285"/>
      <c r="Q2882" s="363"/>
      <c r="R2882" s="363"/>
      <c r="S2882" s="75"/>
      <c r="T2882" s="857"/>
      <c r="U2882" s="1209"/>
      <c r="V2882" s="1200"/>
      <c r="W2882" s="1200"/>
      <c r="X2882" s="1200"/>
      <c r="Y2882" s="1201"/>
      <c r="Z2882" s="1200"/>
      <c r="AA2882" s="1200"/>
      <c r="AB2882" s="1200"/>
      <c r="AC2882" s="1202"/>
      <c r="AD2882" s="1216"/>
      <c r="AE2882" s="1204"/>
      <c r="AF2882" s="75"/>
      <c r="AG2882" s="75"/>
      <c r="AH2882" s="75"/>
      <c r="AI2882" s="75"/>
      <c r="AJ2882" s="75"/>
      <c r="AK2882" s="75"/>
      <c r="AL2882" s="75"/>
      <c r="AM2882" s="75"/>
      <c r="AN2882" s="75"/>
      <c r="AO2882" s="75"/>
      <c r="AP2882" s="75"/>
      <c r="AQ2882" s="75"/>
      <c r="AR2882" s="75"/>
      <c r="AS2882" s="1286"/>
      <c r="AT2882" s="75"/>
      <c r="AU2882" s="1286"/>
      <c r="AV2882" s="1286"/>
      <c r="AW2882" s="75"/>
      <c r="AX2882" s="75"/>
      <c r="AY2882" s="1286"/>
      <c r="AZ2882" s="75"/>
      <c r="BA2882" s="75"/>
      <c r="BB2882" s="75"/>
      <c r="BC2882" s="75"/>
      <c r="BD2882" s="75"/>
      <c r="BE2882" s="75"/>
      <c r="BF2882" s="75"/>
      <c r="BG2882" s="75"/>
      <c r="BH2882" s="75"/>
      <c r="BI2882" s="75"/>
      <c r="BJ2882" s="75"/>
      <c r="BK2882" s="75"/>
      <c r="BL2882" s="75"/>
      <c r="BM2882" s="75"/>
      <c r="BN2882" s="75"/>
      <c r="BO2882" s="75"/>
      <c r="BP2882" s="75"/>
      <c r="BQ2882" s="75"/>
      <c r="BR2882" s="75"/>
      <c r="BS2882" s="75"/>
      <c r="BT2882" s="75"/>
      <c r="BU2882" s="75"/>
      <c r="BV2882" s="75"/>
      <c r="BW2882" s="1286"/>
      <c r="BX2882" s="75"/>
      <c r="BY2882" s="75"/>
      <c r="BZ2882" s="75"/>
      <c r="CA2882" s="75"/>
      <c r="CB2882" s="75"/>
      <c r="CC2882" s="1286"/>
      <c r="CD2882" s="75"/>
      <c r="CE2882" s="75"/>
      <c r="CF2882" s="75"/>
      <c r="CG2882" s="75"/>
      <c r="CH2882" s="75"/>
      <c r="CI2882" s="1286"/>
      <c r="CJ2882" s="75"/>
      <c r="CK2882" s="1286"/>
      <c r="CL2882" s="75"/>
      <c r="CM2882" s="75"/>
      <c r="CN2882" s="75"/>
      <c r="CO2882" s="75"/>
      <c r="CP2882" s="75"/>
      <c r="CQ2882" s="75"/>
      <c r="CR2882" s="75"/>
      <c r="CS2882" s="75"/>
      <c r="CT2882" s="75"/>
      <c r="CU2882" s="75"/>
      <c r="CV2882" s="75"/>
      <c r="CW2882" s="75"/>
      <c r="CX2882" s="1286"/>
      <c r="CY2882" s="75"/>
      <c r="CZ2882" s="75"/>
      <c r="DA2882" s="75"/>
      <c r="DB2882" s="75"/>
      <c r="DC2882" s="75"/>
      <c r="DD2882" s="75"/>
      <c r="DE2882" s="75"/>
      <c r="DF2882" s="75"/>
      <c r="DG2882" s="1286"/>
      <c r="DH2882" s="75"/>
      <c r="DI2882" s="1286"/>
      <c r="DJ2882" s="75"/>
      <c r="DK2882" s="75"/>
      <c r="DL2882" s="75"/>
      <c r="DM2882" s="75"/>
      <c r="DN2882" s="75"/>
      <c r="DO2882" s="75"/>
      <c r="DP2882" s="75"/>
      <c r="DQ2882" s="75"/>
      <c r="DR2882" s="75"/>
      <c r="DS2882" s="75"/>
      <c r="DT2882" s="75"/>
      <c r="DU2882" s="75"/>
      <c r="DV2882" s="1286"/>
      <c r="DW2882" s="75"/>
      <c r="DX2882" s="75"/>
      <c r="DY2882" s="75"/>
      <c r="DZ2882" s="75"/>
      <c r="EA2882" s="75"/>
      <c r="EB2882" s="75"/>
      <c r="EC2882" s="75"/>
      <c r="ED2882" s="75"/>
      <c r="EE2882" s="75"/>
      <c r="EF2882" s="75"/>
      <c r="EG2882" s="75"/>
      <c r="EH2882" s="75"/>
      <c r="EI2882" s="75"/>
      <c r="EJ2882" s="75"/>
      <c r="EK2882" s="75"/>
      <c r="EL2882" s="75"/>
      <c r="EM2882" s="75"/>
      <c r="EN2882" s="75"/>
      <c r="EO2882" s="75"/>
      <c r="EP2882" s="75"/>
      <c r="EQ2882" s="75"/>
      <c r="ER2882" s="75"/>
      <c r="ES2882" s="75"/>
      <c r="ET2882" s="75"/>
      <c r="EU2882" s="75"/>
      <c r="EV2882" s="75"/>
      <c r="EW2882" s="75"/>
      <c r="EX2882" s="75"/>
      <c r="EY2882" s="75"/>
      <c r="EZ2882" s="75"/>
      <c r="FA2882" s="75"/>
      <c r="FB2882" s="1341"/>
      <c r="FC2882" s="75"/>
      <c r="FD2882" s="75"/>
    </row>
    <row r="2883">
      <c r="A2883" s="1340"/>
      <c r="B2883" s="786"/>
      <c r="C2883" s="1283"/>
      <c r="D2883" s="786"/>
      <c r="E2883" s="786"/>
      <c r="F2883" s="786"/>
      <c r="G2883" s="786"/>
      <c r="H2883" s="786"/>
      <c r="I2883" s="786"/>
      <c r="J2883" s="786"/>
      <c r="K2883" s="786"/>
      <c r="L2883" s="786"/>
      <c r="M2883" s="786"/>
      <c r="N2883" s="1284"/>
      <c r="O2883" s="1284"/>
      <c r="P2883" s="1285"/>
      <c r="Q2883" s="363"/>
      <c r="R2883" s="363"/>
      <c r="S2883" s="75"/>
      <c r="T2883" s="857"/>
      <c r="U2883" s="1209"/>
      <c r="V2883" s="1200"/>
      <c r="W2883" s="1200"/>
      <c r="X2883" s="1200"/>
      <c r="Y2883" s="1201"/>
      <c r="Z2883" s="1200"/>
      <c r="AA2883" s="1200"/>
      <c r="AB2883" s="1200"/>
      <c r="AC2883" s="1202"/>
      <c r="AD2883" s="1216"/>
      <c r="AE2883" s="1204"/>
      <c r="AF2883" s="75"/>
      <c r="AG2883" s="75"/>
      <c r="AH2883" s="75"/>
      <c r="AI2883" s="75"/>
      <c r="AJ2883" s="75"/>
      <c r="AK2883" s="75"/>
      <c r="AL2883" s="75"/>
      <c r="AM2883" s="75"/>
      <c r="AN2883" s="75"/>
      <c r="AO2883" s="75"/>
      <c r="AP2883" s="75"/>
      <c r="AQ2883" s="75"/>
      <c r="AR2883" s="75"/>
      <c r="AS2883" s="1286"/>
      <c r="AT2883" s="75"/>
      <c r="AU2883" s="1286"/>
      <c r="AV2883" s="1286"/>
      <c r="AW2883" s="75"/>
      <c r="AX2883" s="75"/>
      <c r="AY2883" s="1286"/>
      <c r="AZ2883" s="75"/>
      <c r="BA2883" s="75"/>
      <c r="BB2883" s="75"/>
      <c r="BC2883" s="75"/>
      <c r="BD2883" s="75"/>
      <c r="BE2883" s="75"/>
      <c r="BF2883" s="75"/>
      <c r="BG2883" s="75"/>
      <c r="BH2883" s="75"/>
      <c r="BI2883" s="75"/>
      <c r="BJ2883" s="75"/>
      <c r="BK2883" s="75"/>
      <c r="BL2883" s="75"/>
      <c r="BM2883" s="75"/>
      <c r="BN2883" s="75"/>
      <c r="BO2883" s="75"/>
      <c r="BP2883" s="75"/>
      <c r="BQ2883" s="75"/>
      <c r="BR2883" s="75"/>
      <c r="BS2883" s="75"/>
      <c r="BT2883" s="75"/>
      <c r="BU2883" s="75"/>
      <c r="BV2883" s="75"/>
      <c r="BW2883" s="1286"/>
      <c r="BX2883" s="75"/>
      <c r="BY2883" s="75"/>
      <c r="BZ2883" s="75"/>
      <c r="CA2883" s="75"/>
      <c r="CB2883" s="75"/>
      <c r="CC2883" s="1286"/>
      <c r="CD2883" s="75"/>
      <c r="CE2883" s="75"/>
      <c r="CF2883" s="75"/>
      <c r="CG2883" s="75"/>
      <c r="CH2883" s="75"/>
      <c r="CI2883" s="1286"/>
      <c r="CJ2883" s="75"/>
      <c r="CK2883" s="1286"/>
      <c r="CL2883" s="75"/>
      <c r="CM2883" s="75"/>
      <c r="CN2883" s="75"/>
      <c r="CO2883" s="75"/>
      <c r="CP2883" s="75"/>
      <c r="CQ2883" s="75"/>
      <c r="CR2883" s="75"/>
      <c r="CS2883" s="75"/>
      <c r="CT2883" s="75"/>
      <c r="CU2883" s="75"/>
      <c r="CV2883" s="75"/>
      <c r="CW2883" s="75"/>
      <c r="CX2883" s="1286"/>
      <c r="CY2883" s="75"/>
      <c r="CZ2883" s="75"/>
      <c r="DA2883" s="75"/>
      <c r="DB2883" s="75"/>
      <c r="DC2883" s="75"/>
      <c r="DD2883" s="75"/>
      <c r="DE2883" s="75"/>
      <c r="DF2883" s="75"/>
      <c r="DG2883" s="1286"/>
      <c r="DH2883" s="75"/>
      <c r="DI2883" s="1286"/>
      <c r="DJ2883" s="75"/>
      <c r="DK2883" s="75"/>
      <c r="DL2883" s="75"/>
      <c r="DM2883" s="75"/>
      <c r="DN2883" s="75"/>
      <c r="DO2883" s="75"/>
      <c r="DP2883" s="75"/>
      <c r="DQ2883" s="75"/>
      <c r="DR2883" s="75"/>
      <c r="DS2883" s="75"/>
      <c r="DT2883" s="75"/>
      <c r="DU2883" s="75"/>
      <c r="DV2883" s="1286"/>
      <c r="DW2883" s="75"/>
      <c r="DX2883" s="75"/>
      <c r="DY2883" s="75"/>
      <c r="DZ2883" s="75"/>
      <c r="EA2883" s="75"/>
      <c r="EB2883" s="75"/>
      <c r="EC2883" s="75"/>
      <c r="ED2883" s="75"/>
      <c r="EE2883" s="75"/>
      <c r="EF2883" s="75"/>
      <c r="EG2883" s="75"/>
      <c r="EH2883" s="75"/>
      <c r="EI2883" s="75"/>
      <c r="EJ2883" s="75"/>
      <c r="EK2883" s="75"/>
      <c r="EL2883" s="75"/>
      <c r="EM2883" s="75"/>
      <c r="EN2883" s="75"/>
      <c r="EO2883" s="75"/>
      <c r="EP2883" s="75"/>
      <c r="EQ2883" s="75"/>
      <c r="ER2883" s="75"/>
      <c r="ES2883" s="75"/>
      <c r="ET2883" s="75"/>
      <c r="EU2883" s="75"/>
      <c r="EV2883" s="75"/>
      <c r="EW2883" s="75"/>
      <c r="EX2883" s="75"/>
      <c r="EY2883" s="75"/>
      <c r="EZ2883" s="75"/>
      <c r="FA2883" s="75"/>
      <c r="FB2883" s="1341"/>
      <c r="FC2883" s="75"/>
      <c r="FD2883" s="75"/>
    </row>
    <row r="2884">
      <c r="A2884" s="1340"/>
      <c r="B2884" s="786"/>
      <c r="C2884" s="1283"/>
      <c r="D2884" s="786"/>
      <c r="E2884" s="786"/>
      <c r="F2884" s="786"/>
      <c r="G2884" s="786"/>
      <c r="H2884" s="786"/>
      <c r="I2884" s="786"/>
      <c r="J2884" s="786"/>
      <c r="K2884" s="786"/>
      <c r="L2884" s="786"/>
      <c r="M2884" s="786"/>
      <c r="N2884" s="1284"/>
      <c r="O2884" s="1284"/>
      <c r="P2884" s="1285"/>
      <c r="Q2884" s="363"/>
      <c r="R2884" s="363"/>
      <c r="S2884" s="75"/>
      <c r="T2884" s="857"/>
      <c r="U2884" s="1209"/>
      <c r="V2884" s="1200"/>
      <c r="W2884" s="1200"/>
      <c r="X2884" s="1200"/>
      <c r="Y2884" s="1201"/>
      <c r="Z2884" s="1200"/>
      <c r="AA2884" s="1200"/>
      <c r="AB2884" s="1200"/>
      <c r="AC2884" s="1202"/>
      <c r="AD2884" s="1216"/>
      <c r="AE2884" s="1204"/>
      <c r="AF2884" s="75"/>
      <c r="AG2884" s="75"/>
      <c r="AH2884" s="75"/>
      <c r="AI2884" s="75"/>
      <c r="AJ2884" s="75"/>
      <c r="AK2884" s="75"/>
      <c r="AL2884" s="75"/>
      <c r="AM2884" s="75"/>
      <c r="AN2884" s="75"/>
      <c r="AO2884" s="75"/>
      <c r="AP2884" s="75"/>
      <c r="AQ2884" s="75"/>
      <c r="AR2884" s="75"/>
      <c r="AS2884" s="1286"/>
      <c r="AT2884" s="75"/>
      <c r="AU2884" s="1286"/>
      <c r="AV2884" s="1286"/>
      <c r="AW2884" s="75"/>
      <c r="AX2884" s="75"/>
      <c r="AY2884" s="1286"/>
      <c r="AZ2884" s="75"/>
      <c r="BA2884" s="75"/>
      <c r="BB2884" s="75"/>
      <c r="BC2884" s="75"/>
      <c r="BD2884" s="75"/>
      <c r="BE2884" s="75"/>
      <c r="BF2884" s="75"/>
      <c r="BG2884" s="75"/>
      <c r="BH2884" s="75"/>
      <c r="BI2884" s="75"/>
      <c r="BJ2884" s="75"/>
      <c r="BK2884" s="75"/>
      <c r="BL2884" s="75"/>
      <c r="BM2884" s="75"/>
      <c r="BN2884" s="75"/>
      <c r="BO2884" s="75"/>
      <c r="BP2884" s="75"/>
      <c r="BQ2884" s="75"/>
      <c r="BR2884" s="75"/>
      <c r="BS2884" s="75"/>
      <c r="BT2884" s="75"/>
      <c r="BU2884" s="75"/>
      <c r="BV2884" s="75"/>
      <c r="BW2884" s="1286"/>
      <c r="BX2884" s="75"/>
      <c r="BY2884" s="75"/>
      <c r="BZ2884" s="75"/>
      <c r="CA2884" s="75"/>
      <c r="CB2884" s="75"/>
      <c r="CC2884" s="1286"/>
      <c r="CD2884" s="75"/>
      <c r="CE2884" s="75"/>
      <c r="CF2884" s="75"/>
      <c r="CG2884" s="75"/>
      <c r="CH2884" s="75"/>
      <c r="CI2884" s="1286"/>
      <c r="CJ2884" s="75"/>
      <c r="CK2884" s="1286"/>
      <c r="CL2884" s="75"/>
      <c r="CM2884" s="75"/>
      <c r="CN2884" s="75"/>
      <c r="CO2884" s="75"/>
      <c r="CP2884" s="75"/>
      <c r="CQ2884" s="75"/>
      <c r="CR2884" s="75"/>
      <c r="CS2884" s="75"/>
      <c r="CT2884" s="75"/>
      <c r="CU2884" s="75"/>
      <c r="CV2884" s="75"/>
      <c r="CW2884" s="75"/>
      <c r="CX2884" s="1286"/>
      <c r="CY2884" s="75"/>
      <c r="CZ2884" s="75"/>
      <c r="DA2884" s="75"/>
      <c r="DB2884" s="75"/>
      <c r="DC2884" s="75"/>
      <c r="DD2884" s="75"/>
      <c r="DE2884" s="75"/>
      <c r="DF2884" s="75"/>
      <c r="DG2884" s="1286"/>
      <c r="DH2884" s="75"/>
      <c r="DI2884" s="1286"/>
      <c r="DJ2884" s="75"/>
      <c r="DK2884" s="75"/>
      <c r="DL2884" s="75"/>
      <c r="DM2884" s="75"/>
      <c r="DN2884" s="75"/>
      <c r="DO2884" s="75"/>
      <c r="DP2884" s="75"/>
      <c r="DQ2884" s="75"/>
      <c r="DR2884" s="75"/>
      <c r="DS2884" s="75"/>
      <c r="DT2884" s="75"/>
      <c r="DU2884" s="75"/>
      <c r="DV2884" s="1286"/>
      <c r="DW2884" s="75"/>
      <c r="DX2884" s="75"/>
      <c r="DY2884" s="75"/>
      <c r="DZ2884" s="75"/>
      <c r="EA2884" s="75"/>
      <c r="EB2884" s="75"/>
      <c r="EC2884" s="75"/>
      <c r="ED2884" s="75"/>
      <c r="EE2884" s="75"/>
      <c r="EF2884" s="75"/>
      <c r="EG2884" s="75"/>
      <c r="EH2884" s="75"/>
      <c r="EI2884" s="75"/>
      <c r="EJ2884" s="75"/>
      <c r="EK2884" s="75"/>
      <c r="EL2884" s="75"/>
      <c r="EM2884" s="75"/>
      <c r="EN2884" s="75"/>
      <c r="EO2884" s="75"/>
      <c r="EP2884" s="75"/>
      <c r="EQ2884" s="75"/>
      <c r="ER2884" s="75"/>
      <c r="ES2884" s="75"/>
      <c r="ET2884" s="75"/>
      <c r="EU2884" s="75"/>
      <c r="EV2884" s="75"/>
      <c r="EW2884" s="75"/>
      <c r="EX2884" s="75"/>
      <c r="EY2884" s="75"/>
      <c r="EZ2884" s="75"/>
      <c r="FA2884" s="75"/>
      <c r="FB2884" s="1341"/>
      <c r="FC2884" s="75"/>
      <c r="FD2884" s="75"/>
    </row>
    <row r="2885">
      <c r="A2885" s="1340"/>
      <c r="B2885" s="786"/>
      <c r="C2885" s="1283"/>
      <c r="D2885" s="786"/>
      <c r="E2885" s="786"/>
      <c r="F2885" s="786"/>
      <c r="G2885" s="786"/>
      <c r="H2885" s="786"/>
      <c r="I2885" s="786"/>
      <c r="J2885" s="786"/>
      <c r="K2885" s="786"/>
      <c r="L2885" s="786"/>
      <c r="M2885" s="786"/>
      <c r="N2885" s="1284"/>
      <c r="O2885" s="1284"/>
      <c r="P2885" s="1285"/>
      <c r="Q2885" s="363"/>
      <c r="R2885" s="363"/>
      <c r="S2885" s="75"/>
      <c r="T2885" s="857"/>
      <c r="U2885" s="1209"/>
      <c r="V2885" s="1200"/>
      <c r="W2885" s="1200"/>
      <c r="X2885" s="1200"/>
      <c r="Y2885" s="1201"/>
      <c r="Z2885" s="1200"/>
      <c r="AA2885" s="1200"/>
      <c r="AB2885" s="1200"/>
      <c r="AC2885" s="1202"/>
      <c r="AD2885" s="1216"/>
      <c r="AE2885" s="1204"/>
      <c r="AF2885" s="75"/>
      <c r="AG2885" s="75"/>
      <c r="AH2885" s="75"/>
      <c r="AI2885" s="75"/>
      <c r="AJ2885" s="75"/>
      <c r="AK2885" s="75"/>
      <c r="AL2885" s="75"/>
      <c r="AM2885" s="75"/>
      <c r="AN2885" s="75"/>
      <c r="AO2885" s="75"/>
      <c r="AP2885" s="75"/>
      <c r="AQ2885" s="75"/>
      <c r="AR2885" s="75"/>
      <c r="AS2885" s="1286"/>
      <c r="AT2885" s="75"/>
      <c r="AU2885" s="1286"/>
      <c r="AV2885" s="1286"/>
      <c r="AW2885" s="75"/>
      <c r="AX2885" s="75"/>
      <c r="AY2885" s="1286"/>
      <c r="AZ2885" s="75"/>
      <c r="BA2885" s="75"/>
      <c r="BB2885" s="75"/>
      <c r="BC2885" s="75"/>
      <c r="BD2885" s="75"/>
      <c r="BE2885" s="75"/>
      <c r="BF2885" s="75"/>
      <c r="BG2885" s="75"/>
      <c r="BH2885" s="75"/>
      <c r="BI2885" s="75"/>
      <c r="BJ2885" s="75"/>
      <c r="BK2885" s="75"/>
      <c r="BL2885" s="75"/>
      <c r="BM2885" s="75"/>
      <c r="BN2885" s="75"/>
      <c r="BO2885" s="75"/>
      <c r="BP2885" s="75"/>
      <c r="BQ2885" s="75"/>
      <c r="BR2885" s="75"/>
      <c r="BS2885" s="75"/>
      <c r="BT2885" s="75"/>
      <c r="BU2885" s="75"/>
      <c r="BV2885" s="75"/>
      <c r="BW2885" s="1286"/>
      <c r="BX2885" s="75"/>
      <c r="BY2885" s="75"/>
      <c r="BZ2885" s="75"/>
      <c r="CA2885" s="75"/>
      <c r="CB2885" s="75"/>
      <c r="CC2885" s="1286"/>
      <c r="CD2885" s="75"/>
      <c r="CE2885" s="75"/>
      <c r="CF2885" s="75"/>
      <c r="CG2885" s="75"/>
      <c r="CH2885" s="75"/>
      <c r="CI2885" s="1286"/>
      <c r="CJ2885" s="75"/>
      <c r="CK2885" s="1286"/>
      <c r="CL2885" s="75"/>
      <c r="CM2885" s="75"/>
      <c r="CN2885" s="75"/>
      <c r="CO2885" s="75"/>
      <c r="CP2885" s="75"/>
      <c r="CQ2885" s="75"/>
      <c r="CR2885" s="75"/>
      <c r="CS2885" s="75"/>
      <c r="CT2885" s="75"/>
      <c r="CU2885" s="75"/>
      <c r="CV2885" s="75"/>
      <c r="CW2885" s="75"/>
      <c r="CX2885" s="1286"/>
      <c r="CY2885" s="75"/>
      <c r="CZ2885" s="75"/>
      <c r="DA2885" s="75"/>
      <c r="DB2885" s="75"/>
      <c r="DC2885" s="75"/>
      <c r="DD2885" s="75"/>
      <c r="DE2885" s="75"/>
      <c r="DF2885" s="75"/>
      <c r="DG2885" s="1286"/>
      <c r="DH2885" s="75"/>
      <c r="DI2885" s="1286"/>
      <c r="DJ2885" s="75"/>
      <c r="DK2885" s="75"/>
      <c r="DL2885" s="75"/>
      <c r="DM2885" s="75"/>
      <c r="DN2885" s="75"/>
      <c r="DO2885" s="75"/>
      <c r="DP2885" s="75"/>
      <c r="DQ2885" s="75"/>
      <c r="DR2885" s="75"/>
      <c r="DS2885" s="75"/>
      <c r="DT2885" s="75"/>
      <c r="DU2885" s="75"/>
      <c r="DV2885" s="1286"/>
      <c r="DW2885" s="75"/>
      <c r="DX2885" s="75"/>
      <c r="DY2885" s="75"/>
      <c r="DZ2885" s="75"/>
      <c r="EA2885" s="75"/>
      <c r="EB2885" s="75"/>
      <c r="EC2885" s="75"/>
      <c r="ED2885" s="75"/>
      <c r="EE2885" s="75"/>
      <c r="EF2885" s="75"/>
      <c r="EG2885" s="75"/>
      <c r="EH2885" s="75"/>
      <c r="EI2885" s="75"/>
      <c r="EJ2885" s="75"/>
      <c r="EK2885" s="75"/>
      <c r="EL2885" s="75"/>
      <c r="EM2885" s="75"/>
      <c r="EN2885" s="75"/>
      <c r="EO2885" s="75"/>
      <c r="EP2885" s="75"/>
      <c r="EQ2885" s="75"/>
      <c r="ER2885" s="75"/>
      <c r="ES2885" s="75"/>
      <c r="ET2885" s="75"/>
      <c r="EU2885" s="75"/>
      <c r="EV2885" s="75"/>
      <c r="EW2885" s="75"/>
      <c r="EX2885" s="75"/>
      <c r="EY2885" s="75"/>
      <c r="EZ2885" s="75"/>
      <c r="FA2885" s="75"/>
      <c r="FB2885" s="1341"/>
      <c r="FC2885" s="75"/>
      <c r="FD2885" s="75"/>
    </row>
    <row r="2886">
      <c r="A2886" s="1340"/>
      <c r="B2886" s="786"/>
      <c r="C2886" s="1283"/>
      <c r="D2886" s="786"/>
      <c r="E2886" s="786"/>
      <c r="F2886" s="786"/>
      <c r="G2886" s="786"/>
      <c r="H2886" s="786"/>
      <c r="I2886" s="786"/>
      <c r="J2886" s="786"/>
      <c r="K2886" s="786"/>
      <c r="L2886" s="786"/>
      <c r="M2886" s="786"/>
      <c r="N2886" s="1284"/>
      <c r="O2886" s="1284"/>
      <c r="P2886" s="1285"/>
      <c r="Q2886" s="363"/>
      <c r="R2886" s="363"/>
      <c r="S2886" s="75"/>
      <c r="T2886" s="857"/>
      <c r="U2886" s="1209"/>
      <c r="V2886" s="1200"/>
      <c r="W2886" s="1200"/>
      <c r="X2886" s="1200"/>
      <c r="Y2886" s="1201"/>
      <c r="Z2886" s="1200"/>
      <c r="AA2886" s="1200"/>
      <c r="AB2886" s="1200"/>
      <c r="AC2886" s="1202"/>
      <c r="AD2886" s="1216"/>
      <c r="AE2886" s="1204"/>
      <c r="AF2886" s="75"/>
      <c r="AG2886" s="75"/>
      <c r="AH2886" s="75"/>
      <c r="AI2886" s="75"/>
      <c r="AJ2886" s="75"/>
      <c r="AK2886" s="75"/>
      <c r="AL2886" s="75"/>
      <c r="AM2886" s="75"/>
      <c r="AN2886" s="75"/>
      <c r="AO2886" s="75"/>
      <c r="AP2886" s="75"/>
      <c r="AQ2886" s="75"/>
      <c r="AR2886" s="75"/>
      <c r="AS2886" s="1286"/>
      <c r="AT2886" s="75"/>
      <c r="AU2886" s="1286"/>
      <c r="AV2886" s="1286"/>
      <c r="AW2886" s="75"/>
      <c r="AX2886" s="75"/>
      <c r="AY2886" s="1286"/>
      <c r="AZ2886" s="75"/>
      <c r="BA2886" s="75"/>
      <c r="BB2886" s="75"/>
      <c r="BC2886" s="75"/>
      <c r="BD2886" s="75"/>
      <c r="BE2886" s="75"/>
      <c r="BF2886" s="75"/>
      <c r="BG2886" s="75"/>
      <c r="BH2886" s="75"/>
      <c r="BI2886" s="75"/>
      <c r="BJ2886" s="75"/>
      <c r="BK2886" s="75"/>
      <c r="BL2886" s="75"/>
      <c r="BM2886" s="75"/>
      <c r="BN2886" s="75"/>
      <c r="BO2886" s="75"/>
      <c r="BP2886" s="75"/>
      <c r="BQ2886" s="75"/>
      <c r="BR2886" s="75"/>
      <c r="BS2886" s="75"/>
      <c r="BT2886" s="75"/>
      <c r="BU2886" s="75"/>
      <c r="BV2886" s="75"/>
      <c r="BW2886" s="1286"/>
      <c r="BX2886" s="75"/>
      <c r="BY2886" s="75"/>
      <c r="BZ2886" s="75"/>
      <c r="CA2886" s="75"/>
      <c r="CB2886" s="75"/>
      <c r="CC2886" s="1286"/>
      <c r="CD2886" s="75"/>
      <c r="CE2886" s="75"/>
      <c r="CF2886" s="75"/>
      <c r="CG2886" s="75"/>
      <c r="CH2886" s="75"/>
      <c r="CI2886" s="1286"/>
      <c r="CJ2886" s="75"/>
      <c r="CK2886" s="1286"/>
      <c r="CL2886" s="75"/>
      <c r="CM2886" s="75"/>
      <c r="CN2886" s="75"/>
      <c r="CO2886" s="75"/>
      <c r="CP2886" s="75"/>
      <c r="CQ2886" s="75"/>
      <c r="CR2886" s="75"/>
      <c r="CS2886" s="75"/>
      <c r="CT2886" s="75"/>
      <c r="CU2886" s="75"/>
      <c r="CV2886" s="75"/>
      <c r="CW2886" s="75"/>
      <c r="CX2886" s="1286"/>
      <c r="CY2886" s="75"/>
      <c r="CZ2886" s="75"/>
      <c r="DA2886" s="75"/>
      <c r="DB2886" s="75"/>
      <c r="DC2886" s="75"/>
      <c r="DD2886" s="75"/>
      <c r="DE2886" s="75"/>
      <c r="DF2886" s="75"/>
      <c r="DG2886" s="1286"/>
      <c r="DH2886" s="75"/>
      <c r="DI2886" s="1286"/>
      <c r="DJ2886" s="75"/>
      <c r="DK2886" s="75"/>
      <c r="DL2886" s="75"/>
      <c r="DM2886" s="75"/>
      <c r="DN2886" s="75"/>
      <c r="DO2886" s="75"/>
      <c r="DP2886" s="75"/>
      <c r="DQ2886" s="75"/>
      <c r="DR2886" s="75"/>
      <c r="DS2886" s="75"/>
      <c r="DT2886" s="75"/>
      <c r="DU2886" s="75"/>
      <c r="DV2886" s="1286"/>
      <c r="DW2886" s="75"/>
      <c r="DX2886" s="75"/>
      <c r="DY2886" s="75"/>
      <c r="DZ2886" s="75"/>
      <c r="EA2886" s="75"/>
      <c r="EB2886" s="75"/>
      <c r="EC2886" s="75"/>
      <c r="ED2886" s="75"/>
      <c r="EE2886" s="75"/>
      <c r="EF2886" s="75"/>
      <c r="EG2886" s="75"/>
      <c r="EH2886" s="75"/>
      <c r="EI2886" s="75"/>
      <c r="EJ2886" s="75"/>
      <c r="EK2886" s="75"/>
      <c r="EL2886" s="75"/>
      <c r="EM2886" s="75"/>
      <c r="EN2886" s="75"/>
      <c r="EO2886" s="75"/>
      <c r="EP2886" s="75"/>
      <c r="EQ2886" s="75"/>
      <c r="ER2886" s="75"/>
      <c r="ES2886" s="75"/>
      <c r="ET2886" s="75"/>
      <c r="EU2886" s="75"/>
      <c r="EV2886" s="75"/>
      <c r="EW2886" s="75"/>
      <c r="EX2886" s="75"/>
      <c r="EY2886" s="75"/>
      <c r="EZ2886" s="75"/>
      <c r="FA2886" s="75"/>
      <c r="FB2886" s="1341"/>
      <c r="FC2886" s="75"/>
      <c r="FD2886" s="75"/>
    </row>
    <row r="2887">
      <c r="A2887" s="1340"/>
      <c r="B2887" s="786"/>
      <c r="C2887" s="1283"/>
      <c r="D2887" s="786"/>
      <c r="E2887" s="786"/>
      <c r="F2887" s="786"/>
      <c r="G2887" s="786"/>
      <c r="H2887" s="786"/>
      <c r="I2887" s="786"/>
      <c r="J2887" s="786"/>
      <c r="K2887" s="786"/>
      <c r="L2887" s="786"/>
      <c r="M2887" s="786"/>
      <c r="N2887" s="1284"/>
      <c r="O2887" s="1284"/>
      <c r="P2887" s="1285"/>
      <c r="Q2887" s="363"/>
      <c r="R2887" s="363"/>
      <c r="S2887" s="75"/>
      <c r="T2887" s="857"/>
      <c r="U2887" s="1209"/>
      <c r="V2887" s="1200"/>
      <c r="W2887" s="1200"/>
      <c r="X2887" s="1200"/>
      <c r="Y2887" s="1201"/>
      <c r="Z2887" s="1200"/>
      <c r="AA2887" s="1200"/>
      <c r="AB2887" s="1200"/>
      <c r="AC2887" s="1202"/>
      <c r="AD2887" s="1216"/>
      <c r="AE2887" s="1204"/>
      <c r="AF2887" s="75"/>
      <c r="AG2887" s="75"/>
      <c r="AH2887" s="75"/>
      <c r="AI2887" s="75"/>
      <c r="AJ2887" s="75"/>
      <c r="AK2887" s="75"/>
      <c r="AL2887" s="75"/>
      <c r="AM2887" s="75"/>
      <c r="AN2887" s="75"/>
      <c r="AO2887" s="75"/>
      <c r="AP2887" s="75"/>
      <c r="AQ2887" s="75"/>
      <c r="AR2887" s="75"/>
      <c r="AS2887" s="1286"/>
      <c r="AT2887" s="75"/>
      <c r="AU2887" s="1286"/>
      <c r="AV2887" s="1286"/>
      <c r="AW2887" s="75"/>
      <c r="AX2887" s="75"/>
      <c r="AY2887" s="1286"/>
      <c r="AZ2887" s="75"/>
      <c r="BA2887" s="75"/>
      <c r="BB2887" s="75"/>
      <c r="BC2887" s="75"/>
      <c r="BD2887" s="75"/>
      <c r="BE2887" s="75"/>
      <c r="BF2887" s="75"/>
      <c r="BG2887" s="75"/>
      <c r="BH2887" s="75"/>
      <c r="BI2887" s="75"/>
      <c r="BJ2887" s="75"/>
      <c r="BK2887" s="75"/>
      <c r="BL2887" s="75"/>
      <c r="BM2887" s="75"/>
      <c r="BN2887" s="75"/>
      <c r="BO2887" s="75"/>
      <c r="BP2887" s="75"/>
      <c r="BQ2887" s="75"/>
      <c r="BR2887" s="75"/>
      <c r="BS2887" s="75"/>
      <c r="BT2887" s="75"/>
      <c r="BU2887" s="75"/>
      <c r="BV2887" s="75"/>
      <c r="BW2887" s="1286"/>
      <c r="BX2887" s="75"/>
      <c r="BY2887" s="75"/>
      <c r="BZ2887" s="75"/>
      <c r="CA2887" s="75"/>
      <c r="CB2887" s="75"/>
      <c r="CC2887" s="1286"/>
      <c r="CD2887" s="75"/>
      <c r="CE2887" s="75"/>
      <c r="CF2887" s="75"/>
      <c r="CG2887" s="75"/>
      <c r="CH2887" s="75"/>
      <c r="CI2887" s="1286"/>
      <c r="CJ2887" s="75"/>
      <c r="CK2887" s="1286"/>
      <c r="CL2887" s="75"/>
      <c r="CM2887" s="75"/>
      <c r="CN2887" s="75"/>
      <c r="CO2887" s="75"/>
      <c r="CP2887" s="75"/>
      <c r="CQ2887" s="75"/>
      <c r="CR2887" s="75"/>
      <c r="CS2887" s="75"/>
      <c r="CT2887" s="75"/>
      <c r="CU2887" s="75"/>
      <c r="CV2887" s="75"/>
      <c r="CW2887" s="75"/>
      <c r="CX2887" s="1286"/>
      <c r="CY2887" s="75"/>
      <c r="CZ2887" s="75"/>
      <c r="DA2887" s="75"/>
      <c r="DB2887" s="75"/>
      <c r="DC2887" s="75"/>
      <c r="DD2887" s="75"/>
      <c r="DE2887" s="75"/>
      <c r="DF2887" s="75"/>
      <c r="DG2887" s="1286"/>
      <c r="DH2887" s="75"/>
      <c r="DI2887" s="1286"/>
      <c r="DJ2887" s="75"/>
      <c r="DK2887" s="75"/>
      <c r="DL2887" s="75"/>
      <c r="DM2887" s="75"/>
      <c r="DN2887" s="75"/>
      <c r="DO2887" s="75"/>
      <c r="DP2887" s="75"/>
      <c r="DQ2887" s="75"/>
      <c r="DR2887" s="75"/>
      <c r="DS2887" s="75"/>
      <c r="DT2887" s="75"/>
      <c r="DU2887" s="75"/>
      <c r="DV2887" s="1286"/>
      <c r="DW2887" s="75"/>
      <c r="DX2887" s="75"/>
      <c r="DY2887" s="75"/>
      <c r="DZ2887" s="75"/>
      <c r="EA2887" s="75"/>
      <c r="EB2887" s="75"/>
      <c r="EC2887" s="75"/>
      <c r="ED2887" s="75"/>
      <c r="EE2887" s="75"/>
      <c r="EF2887" s="75"/>
      <c r="EG2887" s="75"/>
      <c r="EH2887" s="75"/>
      <c r="EI2887" s="75"/>
      <c r="EJ2887" s="75"/>
      <c r="EK2887" s="75"/>
      <c r="EL2887" s="75"/>
      <c r="EM2887" s="75"/>
      <c r="EN2887" s="75"/>
      <c r="EO2887" s="75"/>
      <c r="EP2887" s="75"/>
      <c r="EQ2887" s="75"/>
      <c r="ER2887" s="75"/>
      <c r="ES2887" s="75"/>
      <c r="ET2887" s="75"/>
      <c r="EU2887" s="75"/>
      <c r="EV2887" s="75"/>
      <c r="EW2887" s="75"/>
      <c r="EX2887" s="75"/>
      <c r="EY2887" s="75"/>
      <c r="EZ2887" s="75"/>
      <c r="FA2887" s="75"/>
      <c r="FB2887" s="1341"/>
      <c r="FC2887" s="75"/>
      <c r="FD2887" s="75"/>
    </row>
    <row r="2888">
      <c r="A2888" s="1340"/>
      <c r="B2888" s="786"/>
      <c r="C2888" s="1283"/>
      <c r="D2888" s="786"/>
      <c r="E2888" s="786"/>
      <c r="F2888" s="786"/>
      <c r="G2888" s="786"/>
      <c r="H2888" s="786"/>
      <c r="I2888" s="786"/>
      <c r="J2888" s="786"/>
      <c r="K2888" s="786"/>
      <c r="L2888" s="786"/>
      <c r="M2888" s="786"/>
      <c r="N2888" s="1284"/>
      <c r="O2888" s="1284"/>
      <c r="P2888" s="1285"/>
      <c r="Q2888" s="363"/>
      <c r="R2888" s="363"/>
      <c r="S2888" s="75"/>
      <c r="T2888" s="857"/>
      <c r="U2888" s="1209"/>
      <c r="V2888" s="1200"/>
      <c r="W2888" s="1200"/>
      <c r="X2888" s="1200"/>
      <c r="Y2888" s="1201"/>
      <c r="Z2888" s="1200"/>
      <c r="AA2888" s="1200"/>
      <c r="AB2888" s="1200"/>
      <c r="AC2888" s="1202"/>
      <c r="AD2888" s="1216"/>
      <c r="AE2888" s="1204"/>
      <c r="AF2888" s="75"/>
      <c r="AG2888" s="75"/>
      <c r="AH2888" s="75"/>
      <c r="AI2888" s="75"/>
      <c r="AJ2888" s="75"/>
      <c r="AK2888" s="75"/>
      <c r="AL2888" s="75"/>
      <c r="AM2888" s="75"/>
      <c r="AN2888" s="75"/>
      <c r="AO2888" s="75"/>
      <c r="AP2888" s="75"/>
      <c r="AQ2888" s="75"/>
      <c r="AR2888" s="75"/>
      <c r="AS2888" s="1286"/>
      <c r="AT2888" s="75"/>
      <c r="AU2888" s="1286"/>
      <c r="AV2888" s="1286"/>
      <c r="AW2888" s="75"/>
      <c r="AX2888" s="75"/>
      <c r="AY2888" s="1286"/>
      <c r="AZ2888" s="75"/>
      <c r="BA2888" s="75"/>
      <c r="BB2888" s="75"/>
      <c r="BC2888" s="75"/>
      <c r="BD2888" s="75"/>
      <c r="BE2888" s="75"/>
      <c r="BF2888" s="75"/>
      <c r="BG2888" s="75"/>
      <c r="BH2888" s="75"/>
      <c r="BI2888" s="75"/>
      <c r="BJ2888" s="75"/>
      <c r="BK2888" s="75"/>
      <c r="BL2888" s="75"/>
      <c r="BM2888" s="75"/>
      <c r="BN2888" s="75"/>
      <c r="BO2888" s="75"/>
      <c r="BP2888" s="75"/>
      <c r="BQ2888" s="75"/>
      <c r="BR2888" s="75"/>
      <c r="BS2888" s="75"/>
      <c r="BT2888" s="75"/>
      <c r="BU2888" s="75"/>
      <c r="BV2888" s="75"/>
      <c r="BW2888" s="1286"/>
      <c r="BX2888" s="75"/>
      <c r="BY2888" s="75"/>
      <c r="BZ2888" s="75"/>
      <c r="CA2888" s="75"/>
      <c r="CB2888" s="75"/>
      <c r="CC2888" s="1286"/>
      <c r="CD2888" s="75"/>
      <c r="CE2888" s="75"/>
      <c r="CF2888" s="75"/>
      <c r="CG2888" s="75"/>
      <c r="CH2888" s="75"/>
      <c r="CI2888" s="1286"/>
      <c r="CJ2888" s="75"/>
      <c r="CK2888" s="1286"/>
      <c r="CL2888" s="75"/>
      <c r="CM2888" s="75"/>
      <c r="CN2888" s="75"/>
      <c r="CO2888" s="75"/>
      <c r="CP2888" s="75"/>
      <c r="CQ2888" s="75"/>
      <c r="CR2888" s="75"/>
      <c r="CS2888" s="75"/>
      <c r="CT2888" s="75"/>
      <c r="CU2888" s="75"/>
      <c r="CV2888" s="75"/>
      <c r="CW2888" s="75"/>
      <c r="CX2888" s="1286"/>
      <c r="CY2888" s="75"/>
      <c r="CZ2888" s="75"/>
      <c r="DA2888" s="75"/>
      <c r="DB2888" s="75"/>
      <c r="DC2888" s="75"/>
      <c r="DD2888" s="75"/>
      <c r="DE2888" s="75"/>
      <c r="DF2888" s="75"/>
      <c r="DG2888" s="1286"/>
      <c r="DH2888" s="75"/>
      <c r="DI2888" s="1286"/>
      <c r="DJ2888" s="75"/>
      <c r="DK2888" s="75"/>
      <c r="DL2888" s="75"/>
      <c r="DM2888" s="75"/>
      <c r="DN2888" s="75"/>
      <c r="DO2888" s="75"/>
      <c r="DP2888" s="75"/>
      <c r="DQ2888" s="75"/>
      <c r="DR2888" s="75"/>
      <c r="DS2888" s="75"/>
      <c r="DT2888" s="75"/>
      <c r="DU2888" s="75"/>
      <c r="DV2888" s="1286"/>
      <c r="DW2888" s="75"/>
      <c r="DX2888" s="75"/>
      <c r="DY2888" s="75"/>
      <c r="DZ2888" s="75"/>
      <c r="EA2888" s="75"/>
      <c r="EB2888" s="75"/>
      <c r="EC2888" s="75"/>
      <c r="ED2888" s="75"/>
      <c r="EE2888" s="75"/>
      <c r="EF2888" s="75"/>
      <c r="EG2888" s="75"/>
      <c r="EH2888" s="75"/>
      <c r="EI2888" s="75"/>
      <c r="EJ2888" s="75"/>
      <c r="EK2888" s="75"/>
      <c r="EL2888" s="75"/>
      <c r="EM2888" s="75"/>
      <c r="EN2888" s="75"/>
      <c r="EO2888" s="75"/>
      <c r="EP2888" s="75"/>
      <c r="EQ2888" s="75"/>
      <c r="ER2888" s="75"/>
      <c r="ES2888" s="75"/>
      <c r="ET2888" s="75"/>
      <c r="EU2888" s="75"/>
      <c r="EV2888" s="75"/>
      <c r="EW2888" s="75"/>
      <c r="EX2888" s="75"/>
      <c r="EY2888" s="75"/>
      <c r="EZ2888" s="75"/>
      <c r="FA2888" s="75"/>
      <c r="FB2888" s="1341"/>
      <c r="FC2888" s="75"/>
      <c r="FD2888" s="75"/>
    </row>
    <row r="2889">
      <c r="A2889" s="1340"/>
      <c r="B2889" s="786"/>
      <c r="C2889" s="1283"/>
      <c r="D2889" s="786"/>
      <c r="E2889" s="786"/>
      <c r="F2889" s="786"/>
      <c r="G2889" s="786"/>
      <c r="H2889" s="786"/>
      <c r="I2889" s="786"/>
      <c r="J2889" s="786"/>
      <c r="K2889" s="786"/>
      <c r="L2889" s="786"/>
      <c r="M2889" s="786"/>
      <c r="N2889" s="1284"/>
      <c r="O2889" s="1284"/>
      <c r="P2889" s="1285"/>
      <c r="Q2889" s="363"/>
      <c r="R2889" s="363"/>
      <c r="S2889" s="75"/>
      <c r="T2889" s="857"/>
      <c r="U2889" s="1209"/>
      <c r="V2889" s="1200"/>
      <c r="W2889" s="1200"/>
      <c r="X2889" s="1200"/>
      <c r="Y2889" s="1201"/>
      <c r="Z2889" s="1200"/>
      <c r="AA2889" s="1200"/>
      <c r="AB2889" s="1200"/>
      <c r="AC2889" s="1202"/>
      <c r="AD2889" s="1216"/>
      <c r="AE2889" s="1204"/>
      <c r="AF2889" s="75"/>
      <c r="AG2889" s="75"/>
      <c r="AH2889" s="75"/>
      <c r="AI2889" s="75"/>
      <c r="AJ2889" s="75"/>
      <c r="AK2889" s="75"/>
      <c r="AL2889" s="75"/>
      <c r="AM2889" s="75"/>
      <c r="AN2889" s="75"/>
      <c r="AO2889" s="75"/>
      <c r="AP2889" s="75"/>
      <c r="AQ2889" s="75"/>
      <c r="AR2889" s="75"/>
      <c r="AS2889" s="1286"/>
      <c r="AT2889" s="75"/>
      <c r="AU2889" s="1286"/>
      <c r="AV2889" s="1286"/>
      <c r="AW2889" s="75"/>
      <c r="AX2889" s="75"/>
      <c r="AY2889" s="1286"/>
      <c r="AZ2889" s="75"/>
      <c r="BA2889" s="75"/>
      <c r="BB2889" s="75"/>
      <c r="BC2889" s="75"/>
      <c r="BD2889" s="75"/>
      <c r="BE2889" s="75"/>
      <c r="BF2889" s="75"/>
      <c r="BG2889" s="75"/>
      <c r="BH2889" s="75"/>
      <c r="BI2889" s="75"/>
      <c r="BJ2889" s="75"/>
      <c r="BK2889" s="75"/>
      <c r="BL2889" s="75"/>
      <c r="BM2889" s="75"/>
      <c r="BN2889" s="75"/>
      <c r="BO2889" s="75"/>
      <c r="BP2889" s="75"/>
      <c r="BQ2889" s="75"/>
      <c r="BR2889" s="75"/>
      <c r="BS2889" s="75"/>
      <c r="BT2889" s="75"/>
      <c r="BU2889" s="75"/>
      <c r="BV2889" s="75"/>
      <c r="BW2889" s="1286"/>
      <c r="BX2889" s="75"/>
      <c r="BY2889" s="75"/>
      <c r="BZ2889" s="75"/>
      <c r="CA2889" s="75"/>
      <c r="CB2889" s="75"/>
      <c r="CC2889" s="1286"/>
      <c r="CD2889" s="75"/>
      <c r="CE2889" s="75"/>
      <c r="CF2889" s="75"/>
      <c r="CG2889" s="75"/>
      <c r="CH2889" s="75"/>
      <c r="CI2889" s="1286"/>
      <c r="CJ2889" s="75"/>
      <c r="CK2889" s="1286"/>
      <c r="CL2889" s="75"/>
      <c r="CM2889" s="75"/>
      <c r="CN2889" s="75"/>
      <c r="CO2889" s="75"/>
      <c r="CP2889" s="75"/>
      <c r="CQ2889" s="75"/>
      <c r="CR2889" s="75"/>
      <c r="CS2889" s="75"/>
      <c r="CT2889" s="75"/>
      <c r="CU2889" s="75"/>
      <c r="CV2889" s="75"/>
      <c r="CW2889" s="75"/>
      <c r="CX2889" s="1286"/>
      <c r="CY2889" s="75"/>
      <c r="CZ2889" s="75"/>
      <c r="DA2889" s="75"/>
      <c r="DB2889" s="75"/>
      <c r="DC2889" s="75"/>
      <c r="DD2889" s="75"/>
      <c r="DE2889" s="75"/>
      <c r="DF2889" s="75"/>
      <c r="DG2889" s="1286"/>
      <c r="DH2889" s="75"/>
      <c r="DI2889" s="1286"/>
      <c r="DJ2889" s="75"/>
      <c r="DK2889" s="75"/>
      <c r="DL2889" s="75"/>
      <c r="DM2889" s="75"/>
      <c r="DN2889" s="75"/>
      <c r="DO2889" s="75"/>
      <c r="DP2889" s="75"/>
      <c r="DQ2889" s="75"/>
      <c r="DR2889" s="75"/>
      <c r="DS2889" s="75"/>
      <c r="DT2889" s="75"/>
      <c r="DU2889" s="75"/>
      <c r="DV2889" s="1286"/>
      <c r="DW2889" s="75"/>
      <c r="DX2889" s="75"/>
      <c r="DY2889" s="75"/>
      <c r="DZ2889" s="75"/>
      <c r="EA2889" s="75"/>
      <c r="EB2889" s="75"/>
      <c r="EC2889" s="75"/>
      <c r="ED2889" s="75"/>
      <c r="EE2889" s="75"/>
      <c r="EF2889" s="75"/>
      <c r="EG2889" s="75"/>
      <c r="EH2889" s="75"/>
      <c r="EI2889" s="75"/>
      <c r="EJ2889" s="75"/>
      <c r="EK2889" s="75"/>
      <c r="EL2889" s="75"/>
      <c r="EM2889" s="75"/>
      <c r="EN2889" s="75"/>
      <c r="EO2889" s="75"/>
      <c r="EP2889" s="75"/>
      <c r="EQ2889" s="75"/>
      <c r="ER2889" s="75"/>
      <c r="ES2889" s="75"/>
      <c r="ET2889" s="75"/>
      <c r="EU2889" s="75"/>
      <c r="EV2889" s="75"/>
      <c r="EW2889" s="75"/>
      <c r="EX2889" s="75"/>
      <c r="EY2889" s="75"/>
      <c r="EZ2889" s="75"/>
      <c r="FA2889" s="75"/>
      <c r="FB2889" s="1341"/>
      <c r="FC2889" s="75"/>
      <c r="FD2889" s="75"/>
    </row>
    <row r="2890">
      <c r="A2890" s="1340"/>
      <c r="B2890" s="786"/>
      <c r="C2890" s="1283"/>
      <c r="D2890" s="786"/>
      <c r="E2890" s="786"/>
      <c r="F2890" s="786"/>
      <c r="G2890" s="786"/>
      <c r="H2890" s="786"/>
      <c r="I2890" s="786"/>
      <c r="J2890" s="786"/>
      <c r="K2890" s="786"/>
      <c r="L2890" s="786"/>
      <c r="M2890" s="786"/>
      <c r="N2890" s="1284"/>
      <c r="O2890" s="1284"/>
      <c r="P2890" s="1285"/>
      <c r="Q2890" s="363"/>
      <c r="R2890" s="363"/>
      <c r="S2890" s="75"/>
      <c r="T2890" s="857"/>
      <c r="U2890" s="1209"/>
      <c r="V2890" s="1200"/>
      <c r="W2890" s="1200"/>
      <c r="X2890" s="1200"/>
      <c r="Y2890" s="1201"/>
      <c r="Z2890" s="1200"/>
      <c r="AA2890" s="1200"/>
      <c r="AB2890" s="1200"/>
      <c r="AC2890" s="1202"/>
      <c r="AD2890" s="1216"/>
      <c r="AE2890" s="1204"/>
      <c r="AF2890" s="75"/>
      <c r="AG2890" s="75"/>
      <c r="AH2890" s="75"/>
      <c r="AI2890" s="75"/>
      <c r="AJ2890" s="75"/>
      <c r="AK2890" s="75"/>
      <c r="AL2890" s="75"/>
      <c r="AM2890" s="75"/>
      <c r="AN2890" s="75"/>
      <c r="AO2890" s="75"/>
      <c r="AP2890" s="75"/>
      <c r="AQ2890" s="75"/>
      <c r="AR2890" s="75"/>
      <c r="AS2890" s="1286"/>
      <c r="AT2890" s="75"/>
      <c r="AU2890" s="1286"/>
      <c r="AV2890" s="1286"/>
      <c r="AW2890" s="75"/>
      <c r="AX2890" s="75"/>
      <c r="AY2890" s="1286"/>
      <c r="AZ2890" s="75"/>
      <c r="BA2890" s="75"/>
      <c r="BB2890" s="75"/>
      <c r="BC2890" s="75"/>
      <c r="BD2890" s="75"/>
      <c r="BE2890" s="75"/>
      <c r="BF2890" s="75"/>
      <c r="BG2890" s="75"/>
      <c r="BH2890" s="75"/>
      <c r="BI2890" s="75"/>
      <c r="BJ2890" s="75"/>
      <c r="BK2890" s="75"/>
      <c r="BL2890" s="75"/>
      <c r="BM2890" s="75"/>
      <c r="BN2890" s="75"/>
      <c r="BO2890" s="75"/>
      <c r="BP2890" s="75"/>
      <c r="BQ2890" s="75"/>
      <c r="BR2890" s="75"/>
      <c r="BS2890" s="75"/>
      <c r="BT2890" s="75"/>
      <c r="BU2890" s="75"/>
      <c r="BV2890" s="75"/>
      <c r="BW2890" s="1286"/>
      <c r="BX2890" s="75"/>
      <c r="BY2890" s="75"/>
      <c r="BZ2890" s="75"/>
      <c r="CA2890" s="75"/>
      <c r="CB2890" s="75"/>
      <c r="CC2890" s="1286"/>
      <c r="CD2890" s="75"/>
      <c r="CE2890" s="75"/>
      <c r="CF2890" s="75"/>
      <c r="CG2890" s="75"/>
      <c r="CH2890" s="75"/>
      <c r="CI2890" s="1286"/>
      <c r="CJ2890" s="75"/>
      <c r="CK2890" s="1286"/>
      <c r="CL2890" s="75"/>
      <c r="CM2890" s="75"/>
      <c r="CN2890" s="75"/>
      <c r="CO2890" s="75"/>
      <c r="CP2890" s="75"/>
      <c r="CQ2890" s="75"/>
      <c r="CR2890" s="75"/>
      <c r="CS2890" s="75"/>
      <c r="CT2890" s="75"/>
      <c r="CU2890" s="75"/>
      <c r="CV2890" s="75"/>
      <c r="CW2890" s="75"/>
      <c r="CX2890" s="1286"/>
      <c r="CY2890" s="75"/>
      <c r="CZ2890" s="75"/>
      <c r="DA2890" s="75"/>
      <c r="DB2890" s="75"/>
      <c r="DC2890" s="75"/>
      <c r="DD2890" s="75"/>
      <c r="DE2890" s="75"/>
      <c r="DF2890" s="75"/>
      <c r="DG2890" s="1286"/>
      <c r="DH2890" s="75"/>
      <c r="DI2890" s="1286"/>
      <c r="DJ2890" s="75"/>
      <c r="DK2890" s="75"/>
      <c r="DL2890" s="75"/>
      <c r="DM2890" s="75"/>
      <c r="DN2890" s="75"/>
      <c r="DO2890" s="75"/>
      <c r="DP2890" s="75"/>
      <c r="DQ2890" s="75"/>
      <c r="DR2890" s="75"/>
      <c r="DS2890" s="75"/>
      <c r="DT2890" s="75"/>
      <c r="DU2890" s="75"/>
      <c r="DV2890" s="1286"/>
      <c r="DW2890" s="75"/>
      <c r="DX2890" s="75"/>
      <c r="DY2890" s="75"/>
      <c r="DZ2890" s="75"/>
      <c r="EA2890" s="75"/>
      <c r="EB2890" s="75"/>
      <c r="EC2890" s="75"/>
      <c r="ED2890" s="75"/>
      <c r="EE2890" s="75"/>
      <c r="EF2890" s="75"/>
      <c r="EG2890" s="75"/>
      <c r="EH2890" s="75"/>
      <c r="EI2890" s="75"/>
      <c r="EJ2890" s="75"/>
      <c r="EK2890" s="75"/>
      <c r="EL2890" s="75"/>
      <c r="EM2890" s="75"/>
      <c r="EN2890" s="75"/>
      <c r="EO2890" s="75"/>
      <c r="EP2890" s="75"/>
      <c r="EQ2890" s="75"/>
      <c r="ER2890" s="75"/>
      <c r="ES2890" s="75"/>
      <c r="ET2890" s="75"/>
      <c r="EU2890" s="75"/>
      <c r="EV2890" s="75"/>
      <c r="EW2890" s="75"/>
      <c r="EX2890" s="75"/>
      <c r="EY2890" s="75"/>
      <c r="EZ2890" s="75"/>
      <c r="FA2890" s="75"/>
      <c r="FB2890" s="1341"/>
      <c r="FC2890" s="75"/>
      <c r="FD2890" s="75"/>
    </row>
    <row r="2891">
      <c r="A2891" s="1340"/>
      <c r="B2891" s="786"/>
      <c r="C2891" s="1283"/>
      <c r="D2891" s="786"/>
      <c r="E2891" s="786"/>
      <c r="F2891" s="786"/>
      <c r="G2891" s="786"/>
      <c r="H2891" s="786"/>
      <c r="I2891" s="786"/>
      <c r="J2891" s="786"/>
      <c r="K2891" s="786"/>
      <c r="L2891" s="786"/>
      <c r="M2891" s="786"/>
      <c r="N2891" s="1284"/>
      <c r="O2891" s="1284"/>
      <c r="P2891" s="1285"/>
      <c r="Q2891" s="363"/>
      <c r="R2891" s="363"/>
      <c r="S2891" s="75"/>
      <c r="T2891" s="857"/>
      <c r="U2891" s="1209"/>
      <c r="V2891" s="1200"/>
      <c r="W2891" s="1200"/>
      <c r="X2891" s="1200"/>
      <c r="Y2891" s="1201"/>
      <c r="Z2891" s="1200"/>
      <c r="AA2891" s="1200"/>
      <c r="AB2891" s="1200"/>
      <c r="AC2891" s="1202"/>
      <c r="AD2891" s="1216"/>
      <c r="AE2891" s="1204"/>
      <c r="AF2891" s="75"/>
      <c r="AG2891" s="75"/>
      <c r="AH2891" s="75"/>
      <c r="AI2891" s="75"/>
      <c r="AJ2891" s="75"/>
      <c r="AK2891" s="75"/>
      <c r="AL2891" s="75"/>
      <c r="AM2891" s="75"/>
      <c r="AN2891" s="75"/>
      <c r="AO2891" s="75"/>
      <c r="AP2891" s="75"/>
      <c r="AQ2891" s="75"/>
      <c r="AR2891" s="75"/>
      <c r="AS2891" s="1286"/>
      <c r="AT2891" s="75"/>
      <c r="AU2891" s="1286"/>
      <c r="AV2891" s="1286"/>
      <c r="AW2891" s="75"/>
      <c r="AX2891" s="75"/>
      <c r="AY2891" s="1286"/>
      <c r="AZ2891" s="75"/>
      <c r="BA2891" s="75"/>
      <c r="BB2891" s="75"/>
      <c r="BC2891" s="75"/>
      <c r="BD2891" s="75"/>
      <c r="BE2891" s="75"/>
      <c r="BF2891" s="75"/>
      <c r="BG2891" s="75"/>
      <c r="BH2891" s="75"/>
      <c r="BI2891" s="75"/>
      <c r="BJ2891" s="75"/>
      <c r="BK2891" s="75"/>
      <c r="BL2891" s="75"/>
      <c r="BM2891" s="75"/>
      <c r="BN2891" s="75"/>
      <c r="BO2891" s="75"/>
      <c r="BP2891" s="75"/>
      <c r="BQ2891" s="75"/>
      <c r="BR2891" s="75"/>
      <c r="BS2891" s="75"/>
      <c r="BT2891" s="75"/>
      <c r="BU2891" s="75"/>
      <c r="BV2891" s="75"/>
      <c r="BW2891" s="1286"/>
      <c r="BX2891" s="75"/>
      <c r="BY2891" s="75"/>
      <c r="BZ2891" s="75"/>
      <c r="CA2891" s="75"/>
      <c r="CB2891" s="75"/>
      <c r="CC2891" s="1286"/>
      <c r="CD2891" s="75"/>
      <c r="CE2891" s="75"/>
      <c r="CF2891" s="75"/>
      <c r="CG2891" s="75"/>
      <c r="CH2891" s="75"/>
      <c r="CI2891" s="1286"/>
      <c r="CJ2891" s="75"/>
      <c r="CK2891" s="1286"/>
      <c r="CL2891" s="75"/>
      <c r="CM2891" s="75"/>
      <c r="CN2891" s="75"/>
      <c r="CO2891" s="75"/>
      <c r="CP2891" s="75"/>
      <c r="CQ2891" s="75"/>
      <c r="CR2891" s="75"/>
      <c r="CS2891" s="75"/>
      <c r="CT2891" s="75"/>
      <c r="CU2891" s="75"/>
      <c r="CV2891" s="75"/>
      <c r="CW2891" s="75"/>
      <c r="CX2891" s="1286"/>
      <c r="CY2891" s="75"/>
      <c r="CZ2891" s="75"/>
      <c r="DA2891" s="75"/>
      <c r="DB2891" s="75"/>
      <c r="DC2891" s="75"/>
      <c r="DD2891" s="75"/>
      <c r="DE2891" s="75"/>
      <c r="DF2891" s="75"/>
      <c r="DG2891" s="1286"/>
      <c r="DH2891" s="75"/>
      <c r="DI2891" s="1286"/>
      <c r="DJ2891" s="75"/>
      <c r="DK2891" s="75"/>
      <c r="DL2891" s="75"/>
      <c r="DM2891" s="75"/>
      <c r="DN2891" s="75"/>
      <c r="DO2891" s="75"/>
      <c r="DP2891" s="75"/>
      <c r="DQ2891" s="75"/>
      <c r="DR2891" s="75"/>
      <c r="DS2891" s="75"/>
      <c r="DT2891" s="75"/>
      <c r="DU2891" s="75"/>
      <c r="DV2891" s="1286"/>
      <c r="DW2891" s="75"/>
      <c r="DX2891" s="75"/>
      <c r="DY2891" s="75"/>
      <c r="DZ2891" s="75"/>
      <c r="EA2891" s="75"/>
      <c r="EB2891" s="75"/>
      <c r="EC2891" s="75"/>
      <c r="ED2891" s="75"/>
      <c r="EE2891" s="75"/>
      <c r="EF2891" s="75"/>
      <c r="EG2891" s="75"/>
      <c r="EH2891" s="75"/>
      <c r="EI2891" s="75"/>
      <c r="EJ2891" s="75"/>
      <c r="EK2891" s="75"/>
      <c r="EL2891" s="75"/>
      <c r="EM2891" s="75"/>
      <c r="EN2891" s="75"/>
      <c r="EO2891" s="75"/>
      <c r="EP2891" s="75"/>
      <c r="EQ2891" s="75"/>
      <c r="ER2891" s="75"/>
      <c r="ES2891" s="75"/>
      <c r="ET2891" s="75"/>
      <c r="EU2891" s="75"/>
      <c r="EV2891" s="75"/>
      <c r="EW2891" s="75"/>
      <c r="EX2891" s="75"/>
      <c r="EY2891" s="75"/>
      <c r="EZ2891" s="75"/>
      <c r="FA2891" s="75"/>
      <c r="FB2891" s="1341"/>
      <c r="FC2891" s="75"/>
      <c r="FD2891" s="75"/>
    </row>
    <row r="2892">
      <c r="A2892" s="1340"/>
      <c r="B2892" s="786"/>
      <c r="C2892" s="1283"/>
      <c r="D2892" s="786"/>
      <c r="E2892" s="786"/>
      <c r="F2892" s="786"/>
      <c r="G2892" s="786"/>
      <c r="H2892" s="786"/>
      <c r="I2892" s="786"/>
      <c r="J2892" s="786"/>
      <c r="K2892" s="786"/>
      <c r="L2892" s="786"/>
      <c r="M2892" s="786"/>
      <c r="N2892" s="1284"/>
      <c r="O2892" s="1284"/>
      <c r="P2892" s="1285"/>
      <c r="Q2892" s="363"/>
      <c r="R2892" s="363"/>
      <c r="S2892" s="75"/>
      <c r="T2892" s="857"/>
      <c r="U2892" s="1209"/>
      <c r="V2892" s="1200"/>
      <c r="W2892" s="1200"/>
      <c r="X2892" s="1200"/>
      <c r="Y2892" s="1201"/>
      <c r="Z2892" s="1200"/>
      <c r="AA2892" s="1200"/>
      <c r="AB2892" s="1200"/>
      <c r="AC2892" s="1202"/>
      <c r="AD2892" s="1216"/>
      <c r="AE2892" s="1204"/>
      <c r="AF2892" s="75"/>
      <c r="AG2892" s="75"/>
      <c r="AH2892" s="75"/>
      <c r="AI2892" s="75"/>
      <c r="AJ2892" s="75"/>
      <c r="AK2892" s="75"/>
      <c r="AL2892" s="75"/>
      <c r="AM2892" s="75"/>
      <c r="AN2892" s="75"/>
      <c r="AO2892" s="75"/>
      <c r="AP2892" s="75"/>
      <c r="AQ2892" s="75"/>
      <c r="AR2892" s="75"/>
      <c r="AS2892" s="1286"/>
      <c r="AT2892" s="75"/>
      <c r="AU2892" s="1286"/>
      <c r="AV2892" s="1286"/>
      <c r="AW2892" s="75"/>
      <c r="AX2892" s="75"/>
      <c r="AY2892" s="1286"/>
      <c r="AZ2892" s="75"/>
      <c r="BA2892" s="75"/>
      <c r="BB2892" s="75"/>
      <c r="BC2892" s="75"/>
      <c r="BD2892" s="75"/>
      <c r="BE2892" s="75"/>
      <c r="BF2892" s="75"/>
      <c r="BG2892" s="75"/>
      <c r="BH2892" s="75"/>
      <c r="BI2892" s="75"/>
      <c r="BJ2892" s="75"/>
      <c r="BK2892" s="75"/>
      <c r="BL2892" s="75"/>
      <c r="BM2892" s="75"/>
      <c r="BN2892" s="75"/>
      <c r="BO2892" s="75"/>
      <c r="BP2892" s="75"/>
      <c r="BQ2892" s="75"/>
      <c r="BR2892" s="75"/>
      <c r="BS2892" s="75"/>
      <c r="BT2892" s="75"/>
      <c r="BU2892" s="75"/>
      <c r="BV2892" s="75"/>
      <c r="BW2892" s="1286"/>
      <c r="BX2892" s="75"/>
      <c r="BY2892" s="75"/>
      <c r="BZ2892" s="75"/>
      <c r="CA2892" s="75"/>
      <c r="CB2892" s="75"/>
      <c r="CC2892" s="1286"/>
      <c r="CD2892" s="75"/>
      <c r="CE2892" s="75"/>
      <c r="CF2892" s="75"/>
      <c r="CG2892" s="75"/>
      <c r="CH2892" s="75"/>
      <c r="CI2892" s="1286"/>
      <c r="CJ2892" s="75"/>
      <c r="CK2892" s="1286"/>
      <c r="CL2892" s="75"/>
      <c r="CM2892" s="75"/>
      <c r="CN2892" s="75"/>
      <c r="CO2892" s="75"/>
      <c r="CP2892" s="75"/>
      <c r="CQ2892" s="75"/>
      <c r="CR2892" s="75"/>
      <c r="CS2892" s="75"/>
      <c r="CT2892" s="75"/>
      <c r="CU2892" s="75"/>
      <c r="CV2892" s="75"/>
      <c r="CW2892" s="75"/>
      <c r="CX2892" s="1286"/>
      <c r="CY2892" s="75"/>
      <c r="CZ2892" s="75"/>
      <c r="DA2892" s="75"/>
      <c r="DB2892" s="75"/>
      <c r="DC2892" s="75"/>
      <c r="DD2892" s="75"/>
      <c r="DE2892" s="75"/>
      <c r="DF2892" s="75"/>
      <c r="DG2892" s="1286"/>
      <c r="DH2892" s="75"/>
      <c r="DI2892" s="1286"/>
      <c r="DJ2892" s="75"/>
      <c r="DK2892" s="75"/>
      <c r="DL2892" s="75"/>
      <c r="DM2892" s="75"/>
      <c r="DN2892" s="75"/>
      <c r="DO2892" s="75"/>
      <c r="DP2892" s="75"/>
      <c r="DQ2892" s="75"/>
      <c r="DR2892" s="75"/>
      <c r="DS2892" s="75"/>
      <c r="DT2892" s="75"/>
      <c r="DU2892" s="75"/>
      <c r="DV2892" s="1286"/>
      <c r="DW2892" s="75"/>
      <c r="DX2892" s="75"/>
      <c r="DY2892" s="75"/>
      <c r="DZ2892" s="75"/>
      <c r="EA2892" s="75"/>
      <c r="EB2892" s="75"/>
      <c r="EC2892" s="75"/>
      <c r="ED2892" s="75"/>
      <c r="EE2892" s="75"/>
      <c r="EF2892" s="75"/>
      <c r="EG2892" s="75"/>
      <c r="EH2892" s="75"/>
      <c r="EI2892" s="75"/>
      <c r="EJ2892" s="75"/>
      <c r="EK2892" s="75"/>
      <c r="EL2892" s="75"/>
      <c r="EM2892" s="75"/>
      <c r="EN2892" s="75"/>
      <c r="EO2892" s="75"/>
      <c r="EP2892" s="75"/>
      <c r="EQ2892" s="75"/>
      <c r="ER2892" s="75"/>
      <c r="ES2892" s="75"/>
      <c r="ET2892" s="75"/>
      <c r="EU2892" s="75"/>
      <c r="EV2892" s="75"/>
      <c r="EW2892" s="75"/>
      <c r="EX2892" s="75"/>
      <c r="EY2892" s="75"/>
      <c r="EZ2892" s="75"/>
      <c r="FA2892" s="75"/>
      <c r="FB2892" s="1341"/>
      <c r="FC2892" s="75"/>
      <c r="FD2892" s="75"/>
    </row>
    <row r="2893">
      <c r="A2893" s="1340"/>
      <c r="B2893" s="786"/>
      <c r="C2893" s="1283"/>
      <c r="D2893" s="786"/>
      <c r="E2893" s="786"/>
      <c r="F2893" s="786"/>
      <c r="G2893" s="786"/>
      <c r="H2893" s="786"/>
      <c r="I2893" s="786"/>
      <c r="J2893" s="786"/>
      <c r="K2893" s="786"/>
      <c r="L2893" s="786"/>
      <c r="M2893" s="786"/>
      <c r="N2893" s="1284"/>
      <c r="O2893" s="1284"/>
      <c r="P2893" s="1285"/>
      <c r="Q2893" s="363"/>
      <c r="R2893" s="363"/>
      <c r="S2893" s="75"/>
      <c r="T2893" s="857"/>
      <c r="U2893" s="1209"/>
      <c r="V2893" s="1200"/>
      <c r="W2893" s="1200"/>
      <c r="X2893" s="1200"/>
      <c r="Y2893" s="1201"/>
      <c r="Z2893" s="1200"/>
      <c r="AA2893" s="1200"/>
      <c r="AB2893" s="1200"/>
      <c r="AC2893" s="1202"/>
      <c r="AD2893" s="1216"/>
      <c r="AE2893" s="1204"/>
      <c r="AF2893" s="75"/>
      <c r="AG2893" s="75"/>
      <c r="AH2893" s="75"/>
      <c r="AI2893" s="75"/>
      <c r="AJ2893" s="75"/>
      <c r="AK2893" s="75"/>
      <c r="AL2893" s="75"/>
      <c r="AM2893" s="75"/>
      <c r="AN2893" s="75"/>
      <c r="AO2893" s="75"/>
      <c r="AP2893" s="75"/>
      <c r="AQ2893" s="75"/>
      <c r="AR2893" s="75"/>
      <c r="AS2893" s="1286"/>
      <c r="AT2893" s="75"/>
      <c r="AU2893" s="1286"/>
      <c r="AV2893" s="1286"/>
      <c r="AW2893" s="75"/>
      <c r="AX2893" s="75"/>
      <c r="AY2893" s="1286"/>
      <c r="AZ2893" s="75"/>
      <c r="BA2893" s="75"/>
      <c r="BB2893" s="75"/>
      <c r="BC2893" s="75"/>
      <c r="BD2893" s="75"/>
      <c r="BE2893" s="75"/>
      <c r="BF2893" s="75"/>
      <c r="BG2893" s="75"/>
      <c r="BH2893" s="75"/>
      <c r="BI2893" s="75"/>
      <c r="BJ2893" s="75"/>
      <c r="BK2893" s="75"/>
      <c r="BL2893" s="75"/>
      <c r="BM2893" s="75"/>
      <c r="BN2893" s="75"/>
      <c r="BO2893" s="75"/>
      <c r="BP2893" s="75"/>
      <c r="BQ2893" s="75"/>
      <c r="BR2893" s="75"/>
      <c r="BS2893" s="75"/>
      <c r="BT2893" s="75"/>
      <c r="BU2893" s="75"/>
      <c r="BV2893" s="75"/>
      <c r="BW2893" s="1286"/>
      <c r="BX2893" s="75"/>
      <c r="BY2893" s="75"/>
      <c r="BZ2893" s="75"/>
      <c r="CA2893" s="75"/>
      <c r="CB2893" s="75"/>
      <c r="CC2893" s="1286"/>
      <c r="CD2893" s="75"/>
      <c r="CE2893" s="75"/>
      <c r="CF2893" s="75"/>
      <c r="CG2893" s="75"/>
      <c r="CH2893" s="75"/>
      <c r="CI2893" s="1286"/>
      <c r="CJ2893" s="75"/>
      <c r="CK2893" s="1286"/>
      <c r="CL2893" s="75"/>
      <c r="CM2893" s="75"/>
      <c r="CN2893" s="75"/>
      <c r="CO2893" s="75"/>
      <c r="CP2893" s="75"/>
      <c r="CQ2893" s="75"/>
      <c r="CR2893" s="75"/>
      <c r="CS2893" s="75"/>
      <c r="CT2893" s="75"/>
      <c r="CU2893" s="75"/>
      <c r="CV2893" s="75"/>
      <c r="CW2893" s="75"/>
      <c r="CX2893" s="1286"/>
      <c r="CY2893" s="75"/>
      <c r="CZ2893" s="75"/>
      <c r="DA2893" s="75"/>
      <c r="DB2893" s="75"/>
      <c r="DC2893" s="75"/>
      <c r="DD2893" s="75"/>
      <c r="DE2893" s="75"/>
      <c r="DF2893" s="75"/>
      <c r="DG2893" s="1286"/>
      <c r="DH2893" s="75"/>
      <c r="DI2893" s="1286"/>
      <c r="DJ2893" s="75"/>
      <c r="DK2893" s="75"/>
      <c r="DL2893" s="75"/>
      <c r="DM2893" s="75"/>
      <c r="DN2893" s="75"/>
      <c r="DO2893" s="75"/>
      <c r="DP2893" s="75"/>
      <c r="DQ2893" s="75"/>
      <c r="DR2893" s="75"/>
      <c r="DS2893" s="75"/>
      <c r="DT2893" s="75"/>
      <c r="DU2893" s="75"/>
      <c r="DV2893" s="1286"/>
      <c r="DW2893" s="75"/>
      <c r="DX2893" s="75"/>
      <c r="DY2893" s="75"/>
      <c r="DZ2893" s="75"/>
      <c r="EA2893" s="75"/>
      <c r="EB2893" s="75"/>
      <c r="EC2893" s="75"/>
      <c r="ED2893" s="75"/>
      <c r="EE2893" s="75"/>
      <c r="EF2893" s="75"/>
      <c r="EG2893" s="75"/>
      <c r="EH2893" s="75"/>
      <c r="EI2893" s="75"/>
      <c r="EJ2893" s="75"/>
      <c r="EK2893" s="75"/>
      <c r="EL2893" s="75"/>
      <c r="EM2893" s="75"/>
      <c r="EN2893" s="75"/>
      <c r="EO2893" s="75"/>
      <c r="EP2893" s="75"/>
      <c r="EQ2893" s="75"/>
      <c r="ER2893" s="75"/>
      <c r="ES2893" s="75"/>
      <c r="ET2893" s="75"/>
      <c r="EU2893" s="75"/>
      <c r="EV2893" s="75"/>
      <c r="EW2893" s="75"/>
      <c r="EX2893" s="75"/>
      <c r="EY2893" s="75"/>
      <c r="EZ2893" s="75"/>
      <c r="FA2893" s="75"/>
      <c r="FB2893" s="1341"/>
      <c r="FC2893" s="75"/>
      <c r="FD2893" s="75"/>
    </row>
    <row r="2894">
      <c r="A2894" s="1340"/>
      <c r="B2894" s="786"/>
      <c r="C2894" s="1283"/>
      <c r="D2894" s="786"/>
      <c r="E2894" s="786"/>
      <c r="F2894" s="786"/>
      <c r="G2894" s="786"/>
      <c r="H2894" s="786"/>
      <c r="I2894" s="786"/>
      <c r="J2894" s="786"/>
      <c r="K2894" s="786"/>
      <c r="L2894" s="786"/>
      <c r="M2894" s="786"/>
      <c r="N2894" s="1284"/>
      <c r="O2894" s="1284"/>
      <c r="P2894" s="1285"/>
      <c r="Q2894" s="363"/>
      <c r="R2894" s="363"/>
      <c r="S2894" s="75"/>
      <c r="T2894" s="857"/>
      <c r="U2894" s="1209"/>
      <c r="V2894" s="1200"/>
      <c r="W2894" s="1200"/>
      <c r="X2894" s="1200"/>
      <c r="Y2894" s="1201"/>
      <c r="Z2894" s="1200"/>
      <c r="AA2894" s="1200"/>
      <c r="AB2894" s="1200"/>
      <c r="AC2894" s="1202"/>
      <c r="AD2894" s="1216"/>
      <c r="AE2894" s="1204"/>
      <c r="AF2894" s="75"/>
      <c r="AG2894" s="75"/>
      <c r="AH2894" s="75"/>
      <c r="AI2894" s="75"/>
      <c r="AJ2894" s="75"/>
      <c r="AK2894" s="75"/>
      <c r="AL2894" s="75"/>
      <c r="AM2894" s="75"/>
      <c r="AN2894" s="75"/>
      <c r="AO2894" s="75"/>
      <c r="AP2894" s="75"/>
      <c r="AQ2894" s="75"/>
      <c r="AR2894" s="75"/>
      <c r="AS2894" s="1286"/>
      <c r="AT2894" s="75"/>
      <c r="AU2894" s="1286"/>
      <c r="AV2894" s="1286"/>
      <c r="AW2894" s="75"/>
      <c r="AX2894" s="75"/>
      <c r="AY2894" s="1286"/>
      <c r="AZ2894" s="75"/>
      <c r="BA2894" s="75"/>
      <c r="BB2894" s="75"/>
      <c r="BC2894" s="75"/>
      <c r="BD2894" s="75"/>
      <c r="BE2894" s="75"/>
      <c r="BF2894" s="75"/>
      <c r="BG2894" s="75"/>
      <c r="BH2894" s="75"/>
      <c r="BI2894" s="75"/>
      <c r="BJ2894" s="75"/>
      <c r="BK2894" s="75"/>
      <c r="BL2894" s="75"/>
      <c r="BM2894" s="75"/>
      <c r="BN2894" s="75"/>
      <c r="BO2894" s="75"/>
      <c r="BP2894" s="75"/>
      <c r="BQ2894" s="75"/>
      <c r="BR2894" s="75"/>
      <c r="BS2894" s="75"/>
      <c r="BT2894" s="75"/>
      <c r="BU2894" s="75"/>
      <c r="BV2894" s="75"/>
      <c r="BW2894" s="1286"/>
      <c r="BX2894" s="75"/>
      <c r="BY2894" s="75"/>
      <c r="BZ2894" s="75"/>
      <c r="CA2894" s="75"/>
      <c r="CB2894" s="75"/>
      <c r="CC2894" s="1286"/>
      <c r="CD2894" s="75"/>
      <c r="CE2894" s="75"/>
      <c r="CF2894" s="75"/>
      <c r="CG2894" s="75"/>
      <c r="CH2894" s="75"/>
      <c r="CI2894" s="1286"/>
      <c r="CJ2894" s="75"/>
      <c r="CK2894" s="1286"/>
      <c r="CL2894" s="75"/>
      <c r="CM2894" s="75"/>
      <c r="CN2894" s="75"/>
      <c r="CO2894" s="75"/>
      <c r="CP2894" s="75"/>
      <c r="CQ2894" s="75"/>
      <c r="CR2894" s="75"/>
      <c r="CS2894" s="75"/>
      <c r="CT2894" s="75"/>
      <c r="CU2894" s="75"/>
      <c r="CV2894" s="75"/>
      <c r="CW2894" s="75"/>
      <c r="CX2894" s="1286"/>
      <c r="CY2894" s="75"/>
      <c r="CZ2894" s="75"/>
      <c r="DA2894" s="75"/>
      <c r="DB2894" s="75"/>
      <c r="DC2894" s="75"/>
      <c r="DD2894" s="75"/>
      <c r="DE2894" s="75"/>
      <c r="DF2894" s="75"/>
      <c r="DG2894" s="1286"/>
      <c r="DH2894" s="75"/>
      <c r="DI2894" s="1286"/>
      <c r="DJ2894" s="75"/>
      <c r="DK2894" s="75"/>
      <c r="DL2894" s="75"/>
      <c r="DM2894" s="75"/>
      <c r="DN2894" s="75"/>
      <c r="DO2894" s="75"/>
      <c r="DP2894" s="75"/>
      <c r="DQ2894" s="75"/>
      <c r="DR2894" s="75"/>
      <c r="DS2894" s="75"/>
      <c r="DT2894" s="75"/>
      <c r="DU2894" s="75"/>
      <c r="DV2894" s="1286"/>
      <c r="DW2894" s="75"/>
      <c r="DX2894" s="75"/>
      <c r="DY2894" s="75"/>
      <c r="DZ2894" s="75"/>
      <c r="EA2894" s="75"/>
      <c r="EB2894" s="75"/>
      <c r="EC2894" s="75"/>
      <c r="ED2894" s="75"/>
      <c r="EE2894" s="75"/>
      <c r="EF2894" s="75"/>
      <c r="EG2894" s="75"/>
      <c r="EH2894" s="75"/>
      <c r="EI2894" s="75"/>
      <c r="EJ2894" s="75"/>
      <c r="EK2894" s="75"/>
      <c r="EL2894" s="75"/>
      <c r="EM2894" s="75"/>
      <c r="EN2894" s="75"/>
      <c r="EO2894" s="75"/>
      <c r="EP2894" s="75"/>
      <c r="EQ2894" s="75"/>
      <c r="ER2894" s="75"/>
      <c r="ES2894" s="75"/>
      <c r="ET2894" s="75"/>
      <c r="EU2894" s="75"/>
      <c r="EV2894" s="75"/>
      <c r="EW2894" s="75"/>
      <c r="EX2894" s="75"/>
      <c r="EY2894" s="75"/>
      <c r="EZ2894" s="75"/>
      <c r="FA2894" s="75"/>
      <c r="FB2894" s="1341"/>
      <c r="FC2894" s="75"/>
      <c r="FD2894" s="75"/>
    </row>
    <row r="2895">
      <c r="A2895" s="1340"/>
      <c r="B2895" s="786"/>
      <c r="C2895" s="1283"/>
      <c r="D2895" s="786"/>
      <c r="E2895" s="786"/>
      <c r="F2895" s="786"/>
      <c r="G2895" s="786"/>
      <c r="H2895" s="786"/>
      <c r="I2895" s="786"/>
      <c r="J2895" s="786"/>
      <c r="K2895" s="786"/>
      <c r="L2895" s="786"/>
      <c r="M2895" s="786"/>
      <c r="N2895" s="1284"/>
      <c r="O2895" s="1284"/>
      <c r="P2895" s="1285"/>
      <c r="Q2895" s="363"/>
      <c r="R2895" s="363"/>
      <c r="S2895" s="75"/>
      <c r="T2895" s="857"/>
      <c r="U2895" s="1209"/>
      <c r="V2895" s="1200"/>
      <c r="W2895" s="1200"/>
      <c r="X2895" s="1200"/>
      <c r="Y2895" s="1201"/>
      <c r="Z2895" s="1200"/>
      <c r="AA2895" s="1200"/>
      <c r="AB2895" s="1200"/>
      <c r="AC2895" s="1202"/>
      <c r="AD2895" s="1216"/>
      <c r="AE2895" s="1204"/>
      <c r="AF2895" s="75"/>
      <c r="AG2895" s="75"/>
      <c r="AH2895" s="75"/>
      <c r="AI2895" s="75"/>
      <c r="AJ2895" s="75"/>
      <c r="AK2895" s="75"/>
      <c r="AL2895" s="75"/>
      <c r="AM2895" s="75"/>
      <c r="AN2895" s="75"/>
      <c r="AO2895" s="75"/>
      <c r="AP2895" s="75"/>
      <c r="AQ2895" s="75"/>
      <c r="AR2895" s="75"/>
      <c r="AS2895" s="1286"/>
      <c r="AT2895" s="75"/>
      <c r="AU2895" s="1286"/>
      <c r="AV2895" s="1286"/>
      <c r="AW2895" s="75"/>
      <c r="AX2895" s="75"/>
      <c r="AY2895" s="1286"/>
      <c r="AZ2895" s="75"/>
      <c r="BA2895" s="75"/>
      <c r="BB2895" s="75"/>
      <c r="BC2895" s="75"/>
      <c r="BD2895" s="75"/>
      <c r="BE2895" s="75"/>
      <c r="BF2895" s="75"/>
      <c r="BG2895" s="75"/>
      <c r="BH2895" s="75"/>
      <c r="BI2895" s="75"/>
      <c r="BJ2895" s="75"/>
      <c r="BK2895" s="75"/>
      <c r="BL2895" s="75"/>
      <c r="BM2895" s="75"/>
      <c r="BN2895" s="75"/>
      <c r="BO2895" s="75"/>
      <c r="BP2895" s="75"/>
      <c r="BQ2895" s="75"/>
      <c r="BR2895" s="75"/>
      <c r="BS2895" s="75"/>
      <c r="BT2895" s="75"/>
      <c r="BU2895" s="75"/>
      <c r="BV2895" s="75"/>
      <c r="BW2895" s="1286"/>
      <c r="BX2895" s="75"/>
      <c r="BY2895" s="75"/>
      <c r="BZ2895" s="75"/>
      <c r="CA2895" s="75"/>
      <c r="CB2895" s="75"/>
      <c r="CC2895" s="1286"/>
      <c r="CD2895" s="75"/>
      <c r="CE2895" s="75"/>
      <c r="CF2895" s="75"/>
      <c r="CG2895" s="75"/>
      <c r="CH2895" s="75"/>
      <c r="CI2895" s="1286"/>
      <c r="CJ2895" s="75"/>
      <c r="CK2895" s="1286"/>
      <c r="CL2895" s="75"/>
      <c r="CM2895" s="75"/>
      <c r="CN2895" s="75"/>
      <c r="CO2895" s="75"/>
      <c r="CP2895" s="75"/>
      <c r="CQ2895" s="75"/>
      <c r="CR2895" s="75"/>
      <c r="CS2895" s="75"/>
      <c r="CT2895" s="75"/>
      <c r="CU2895" s="75"/>
      <c r="CV2895" s="75"/>
      <c r="CW2895" s="75"/>
      <c r="CX2895" s="1286"/>
      <c r="CY2895" s="75"/>
      <c r="CZ2895" s="75"/>
      <c r="DA2895" s="75"/>
      <c r="DB2895" s="75"/>
      <c r="DC2895" s="75"/>
      <c r="DD2895" s="75"/>
      <c r="DE2895" s="75"/>
      <c r="DF2895" s="75"/>
      <c r="DG2895" s="1286"/>
      <c r="DH2895" s="75"/>
      <c r="DI2895" s="1286"/>
      <c r="DJ2895" s="75"/>
      <c r="DK2895" s="75"/>
      <c r="DL2895" s="75"/>
      <c r="DM2895" s="75"/>
      <c r="DN2895" s="75"/>
      <c r="DO2895" s="75"/>
      <c r="DP2895" s="75"/>
      <c r="DQ2895" s="75"/>
      <c r="DR2895" s="75"/>
      <c r="DS2895" s="75"/>
      <c r="DT2895" s="75"/>
      <c r="DU2895" s="75"/>
      <c r="DV2895" s="1286"/>
      <c r="DW2895" s="75"/>
      <c r="DX2895" s="75"/>
      <c r="DY2895" s="75"/>
      <c r="DZ2895" s="75"/>
      <c r="EA2895" s="75"/>
      <c r="EB2895" s="75"/>
      <c r="EC2895" s="75"/>
      <c r="ED2895" s="75"/>
      <c r="EE2895" s="75"/>
      <c r="EF2895" s="75"/>
      <c r="EG2895" s="75"/>
      <c r="EH2895" s="75"/>
      <c r="EI2895" s="75"/>
      <c r="EJ2895" s="75"/>
      <c r="EK2895" s="75"/>
      <c r="EL2895" s="75"/>
      <c r="EM2895" s="75"/>
      <c r="EN2895" s="75"/>
      <c r="EO2895" s="75"/>
      <c r="EP2895" s="75"/>
      <c r="EQ2895" s="75"/>
      <c r="ER2895" s="75"/>
      <c r="ES2895" s="75"/>
      <c r="ET2895" s="75"/>
      <c r="EU2895" s="75"/>
      <c r="EV2895" s="75"/>
      <c r="EW2895" s="75"/>
      <c r="EX2895" s="75"/>
      <c r="EY2895" s="75"/>
      <c r="EZ2895" s="75"/>
      <c r="FA2895" s="75"/>
      <c r="FB2895" s="1341"/>
      <c r="FC2895" s="75"/>
      <c r="FD2895" s="75"/>
    </row>
    <row r="2896">
      <c r="A2896" s="1340"/>
      <c r="B2896" s="786"/>
      <c r="C2896" s="1283"/>
      <c r="D2896" s="786"/>
      <c r="E2896" s="786"/>
      <c r="F2896" s="786"/>
      <c r="G2896" s="786"/>
      <c r="H2896" s="786"/>
      <c r="I2896" s="786"/>
      <c r="J2896" s="786"/>
      <c r="K2896" s="786"/>
      <c r="L2896" s="786"/>
      <c r="M2896" s="786"/>
      <c r="N2896" s="1284"/>
      <c r="O2896" s="1284"/>
      <c r="P2896" s="1285"/>
      <c r="Q2896" s="363"/>
      <c r="R2896" s="363"/>
      <c r="S2896" s="75"/>
      <c r="T2896" s="857"/>
      <c r="U2896" s="1209"/>
      <c r="V2896" s="1200"/>
      <c r="W2896" s="1200"/>
      <c r="X2896" s="1200"/>
      <c r="Y2896" s="1201"/>
      <c r="Z2896" s="1200"/>
      <c r="AA2896" s="1200"/>
      <c r="AB2896" s="1200"/>
      <c r="AC2896" s="1202"/>
      <c r="AD2896" s="1216"/>
      <c r="AE2896" s="1204"/>
      <c r="AF2896" s="75"/>
      <c r="AG2896" s="75"/>
      <c r="AH2896" s="75"/>
      <c r="AI2896" s="75"/>
      <c r="AJ2896" s="75"/>
      <c r="AK2896" s="75"/>
      <c r="AL2896" s="75"/>
      <c r="AM2896" s="75"/>
      <c r="AN2896" s="75"/>
      <c r="AO2896" s="75"/>
      <c r="AP2896" s="75"/>
      <c r="AQ2896" s="75"/>
      <c r="AR2896" s="75"/>
      <c r="AS2896" s="1286"/>
      <c r="AT2896" s="75"/>
      <c r="AU2896" s="1286"/>
      <c r="AV2896" s="1286"/>
      <c r="AW2896" s="75"/>
      <c r="AX2896" s="75"/>
      <c r="AY2896" s="1286"/>
      <c r="AZ2896" s="75"/>
      <c r="BA2896" s="75"/>
      <c r="BB2896" s="75"/>
      <c r="BC2896" s="75"/>
      <c r="BD2896" s="75"/>
      <c r="BE2896" s="75"/>
      <c r="BF2896" s="75"/>
      <c r="BG2896" s="75"/>
      <c r="BH2896" s="75"/>
      <c r="BI2896" s="75"/>
      <c r="BJ2896" s="75"/>
      <c r="BK2896" s="75"/>
      <c r="BL2896" s="75"/>
      <c r="BM2896" s="75"/>
      <c r="BN2896" s="75"/>
      <c r="BO2896" s="75"/>
      <c r="BP2896" s="75"/>
      <c r="BQ2896" s="75"/>
      <c r="BR2896" s="75"/>
      <c r="BS2896" s="75"/>
      <c r="BT2896" s="75"/>
      <c r="BU2896" s="75"/>
      <c r="BV2896" s="75"/>
      <c r="BW2896" s="1286"/>
      <c r="BX2896" s="75"/>
      <c r="BY2896" s="75"/>
      <c r="BZ2896" s="75"/>
      <c r="CA2896" s="75"/>
      <c r="CB2896" s="75"/>
      <c r="CC2896" s="1286"/>
      <c r="CD2896" s="75"/>
      <c r="CE2896" s="75"/>
      <c r="CF2896" s="75"/>
      <c r="CG2896" s="75"/>
      <c r="CH2896" s="75"/>
      <c r="CI2896" s="1286"/>
      <c r="CJ2896" s="75"/>
      <c r="CK2896" s="1286"/>
      <c r="CL2896" s="75"/>
      <c r="CM2896" s="75"/>
      <c r="CN2896" s="75"/>
      <c r="CO2896" s="75"/>
      <c r="CP2896" s="75"/>
      <c r="CQ2896" s="75"/>
      <c r="CR2896" s="75"/>
      <c r="CS2896" s="75"/>
      <c r="CT2896" s="75"/>
      <c r="CU2896" s="75"/>
      <c r="CV2896" s="75"/>
      <c r="CW2896" s="75"/>
      <c r="CX2896" s="1286"/>
      <c r="CY2896" s="75"/>
      <c r="CZ2896" s="75"/>
      <c r="DA2896" s="75"/>
      <c r="DB2896" s="75"/>
      <c r="DC2896" s="75"/>
      <c r="DD2896" s="75"/>
      <c r="DE2896" s="75"/>
      <c r="DF2896" s="75"/>
      <c r="DG2896" s="1286"/>
      <c r="DH2896" s="75"/>
      <c r="DI2896" s="1286"/>
      <c r="DJ2896" s="75"/>
      <c r="DK2896" s="75"/>
      <c r="DL2896" s="75"/>
      <c r="DM2896" s="75"/>
      <c r="DN2896" s="75"/>
      <c r="DO2896" s="75"/>
      <c r="DP2896" s="75"/>
      <c r="DQ2896" s="75"/>
      <c r="DR2896" s="75"/>
      <c r="DS2896" s="75"/>
      <c r="DT2896" s="75"/>
      <c r="DU2896" s="75"/>
      <c r="DV2896" s="1286"/>
      <c r="DW2896" s="75"/>
      <c r="DX2896" s="75"/>
      <c r="DY2896" s="75"/>
      <c r="DZ2896" s="75"/>
      <c r="EA2896" s="75"/>
      <c r="EB2896" s="75"/>
      <c r="EC2896" s="75"/>
      <c r="ED2896" s="75"/>
      <c r="EE2896" s="75"/>
      <c r="EF2896" s="75"/>
      <c r="EG2896" s="75"/>
      <c r="EH2896" s="75"/>
      <c r="EI2896" s="75"/>
      <c r="EJ2896" s="75"/>
      <c r="EK2896" s="75"/>
      <c r="EL2896" s="75"/>
      <c r="EM2896" s="75"/>
      <c r="EN2896" s="75"/>
      <c r="EO2896" s="75"/>
      <c r="EP2896" s="75"/>
      <c r="EQ2896" s="75"/>
      <c r="ER2896" s="75"/>
      <c r="ES2896" s="75"/>
      <c r="ET2896" s="75"/>
      <c r="EU2896" s="75"/>
      <c r="EV2896" s="75"/>
      <c r="EW2896" s="75"/>
      <c r="EX2896" s="75"/>
      <c r="EY2896" s="75"/>
      <c r="EZ2896" s="75"/>
      <c r="FA2896" s="75"/>
      <c r="FB2896" s="1341"/>
      <c r="FC2896" s="75"/>
      <c r="FD2896" s="75"/>
    </row>
    <row r="2897">
      <c r="A2897" s="1340"/>
      <c r="B2897" s="786"/>
      <c r="C2897" s="1283"/>
      <c r="D2897" s="786"/>
      <c r="E2897" s="786"/>
      <c r="F2897" s="786"/>
      <c r="G2897" s="786"/>
      <c r="H2897" s="786"/>
      <c r="I2897" s="786"/>
      <c r="J2897" s="786"/>
      <c r="K2897" s="786"/>
      <c r="L2897" s="786"/>
      <c r="M2897" s="786"/>
      <c r="N2897" s="1284"/>
      <c r="O2897" s="1284"/>
      <c r="P2897" s="1285"/>
      <c r="Q2897" s="363"/>
      <c r="R2897" s="363"/>
      <c r="S2897" s="75"/>
      <c r="T2897" s="857"/>
      <c r="U2897" s="1209"/>
      <c r="V2897" s="1200"/>
      <c r="W2897" s="1200"/>
      <c r="X2897" s="1200"/>
      <c r="Y2897" s="1201"/>
      <c r="Z2897" s="1200"/>
      <c r="AA2897" s="1200"/>
      <c r="AB2897" s="1200"/>
      <c r="AC2897" s="1202"/>
      <c r="AD2897" s="1216"/>
      <c r="AE2897" s="1204"/>
      <c r="AF2897" s="75"/>
      <c r="AG2897" s="75"/>
      <c r="AH2897" s="75"/>
      <c r="AI2897" s="75"/>
      <c r="AJ2897" s="75"/>
      <c r="AK2897" s="75"/>
      <c r="AL2897" s="75"/>
      <c r="AM2897" s="75"/>
      <c r="AN2897" s="75"/>
      <c r="AO2897" s="75"/>
      <c r="AP2897" s="75"/>
      <c r="AQ2897" s="75"/>
      <c r="AR2897" s="75"/>
      <c r="AS2897" s="1286"/>
      <c r="AT2897" s="75"/>
      <c r="AU2897" s="1286"/>
      <c r="AV2897" s="1286"/>
      <c r="AW2897" s="75"/>
      <c r="AX2897" s="75"/>
      <c r="AY2897" s="1286"/>
      <c r="AZ2897" s="75"/>
      <c r="BA2897" s="75"/>
      <c r="BB2897" s="75"/>
      <c r="BC2897" s="75"/>
      <c r="BD2897" s="75"/>
      <c r="BE2897" s="75"/>
      <c r="BF2897" s="75"/>
      <c r="BG2897" s="75"/>
      <c r="BH2897" s="75"/>
      <c r="BI2897" s="75"/>
      <c r="BJ2897" s="75"/>
      <c r="BK2897" s="75"/>
      <c r="BL2897" s="75"/>
      <c r="BM2897" s="75"/>
      <c r="BN2897" s="75"/>
      <c r="BO2897" s="75"/>
      <c r="BP2897" s="75"/>
      <c r="BQ2897" s="75"/>
      <c r="BR2897" s="75"/>
      <c r="BS2897" s="75"/>
      <c r="BT2897" s="75"/>
      <c r="BU2897" s="75"/>
      <c r="BV2897" s="75"/>
      <c r="BW2897" s="1286"/>
      <c r="BX2897" s="75"/>
      <c r="BY2897" s="75"/>
      <c r="BZ2897" s="75"/>
      <c r="CA2897" s="75"/>
      <c r="CB2897" s="75"/>
      <c r="CC2897" s="1286"/>
      <c r="CD2897" s="75"/>
      <c r="CE2897" s="75"/>
      <c r="CF2897" s="75"/>
      <c r="CG2897" s="75"/>
      <c r="CH2897" s="75"/>
      <c r="CI2897" s="1286"/>
      <c r="CJ2897" s="75"/>
      <c r="CK2897" s="1286"/>
      <c r="CL2897" s="75"/>
      <c r="CM2897" s="75"/>
      <c r="CN2897" s="75"/>
      <c r="CO2897" s="75"/>
      <c r="CP2897" s="75"/>
      <c r="CQ2897" s="75"/>
      <c r="CR2897" s="75"/>
      <c r="CS2897" s="75"/>
      <c r="CT2897" s="75"/>
      <c r="CU2897" s="75"/>
      <c r="CV2897" s="75"/>
      <c r="CW2897" s="75"/>
      <c r="CX2897" s="1286"/>
      <c r="CY2897" s="75"/>
      <c r="CZ2897" s="75"/>
      <c r="DA2897" s="75"/>
      <c r="DB2897" s="75"/>
      <c r="DC2897" s="75"/>
      <c r="DD2897" s="75"/>
      <c r="DE2897" s="75"/>
      <c r="DF2897" s="75"/>
      <c r="DG2897" s="1286"/>
      <c r="DH2897" s="75"/>
      <c r="DI2897" s="1286"/>
      <c r="DJ2897" s="75"/>
      <c r="DK2897" s="75"/>
      <c r="DL2897" s="75"/>
      <c r="DM2897" s="75"/>
      <c r="DN2897" s="75"/>
      <c r="DO2897" s="75"/>
      <c r="DP2897" s="75"/>
      <c r="DQ2897" s="75"/>
      <c r="DR2897" s="75"/>
      <c r="DS2897" s="75"/>
      <c r="DT2897" s="75"/>
      <c r="DU2897" s="75"/>
      <c r="DV2897" s="1286"/>
      <c r="DW2897" s="75"/>
      <c r="DX2897" s="75"/>
      <c r="DY2897" s="75"/>
      <c r="DZ2897" s="75"/>
      <c r="EA2897" s="75"/>
      <c r="EB2897" s="75"/>
      <c r="EC2897" s="75"/>
      <c r="ED2897" s="75"/>
      <c r="EE2897" s="75"/>
      <c r="EF2897" s="75"/>
      <c r="EG2897" s="75"/>
      <c r="EH2897" s="75"/>
      <c r="EI2897" s="75"/>
      <c r="EJ2897" s="75"/>
      <c r="EK2897" s="75"/>
      <c r="EL2897" s="75"/>
      <c r="EM2897" s="75"/>
      <c r="EN2897" s="75"/>
      <c r="EO2897" s="75"/>
      <c r="EP2897" s="75"/>
      <c r="EQ2897" s="75"/>
      <c r="ER2897" s="75"/>
      <c r="ES2897" s="75"/>
      <c r="ET2897" s="75"/>
      <c r="EU2897" s="75"/>
      <c r="EV2897" s="75"/>
      <c r="EW2897" s="75"/>
      <c r="EX2897" s="75"/>
      <c r="EY2897" s="75"/>
      <c r="EZ2897" s="75"/>
      <c r="FA2897" s="75"/>
      <c r="FB2897" s="1341"/>
      <c r="FC2897" s="75"/>
      <c r="FD2897" s="75"/>
    </row>
    <row r="2898">
      <c r="A2898" s="1340"/>
      <c r="B2898" s="786"/>
      <c r="C2898" s="1283"/>
      <c r="D2898" s="786"/>
      <c r="E2898" s="786"/>
      <c r="F2898" s="786"/>
      <c r="G2898" s="786"/>
      <c r="H2898" s="786"/>
      <c r="I2898" s="786"/>
      <c r="J2898" s="786"/>
      <c r="K2898" s="786"/>
      <c r="L2898" s="786"/>
      <c r="M2898" s="786"/>
      <c r="N2898" s="1284"/>
      <c r="O2898" s="1284"/>
      <c r="P2898" s="1285"/>
      <c r="Q2898" s="363"/>
      <c r="R2898" s="363"/>
      <c r="S2898" s="75"/>
      <c r="T2898" s="857"/>
      <c r="U2898" s="1209"/>
      <c r="V2898" s="1200"/>
      <c r="W2898" s="1200"/>
      <c r="X2898" s="1200"/>
      <c r="Y2898" s="1201"/>
      <c r="Z2898" s="1200"/>
      <c r="AA2898" s="1200"/>
      <c r="AB2898" s="1200"/>
      <c r="AC2898" s="1202"/>
      <c r="AD2898" s="1216"/>
      <c r="AE2898" s="1204"/>
      <c r="AF2898" s="75"/>
      <c r="AG2898" s="75"/>
      <c r="AH2898" s="75"/>
      <c r="AI2898" s="75"/>
      <c r="AJ2898" s="75"/>
      <c r="AK2898" s="75"/>
      <c r="AL2898" s="75"/>
      <c r="AM2898" s="75"/>
      <c r="AN2898" s="75"/>
      <c r="AO2898" s="75"/>
      <c r="AP2898" s="75"/>
      <c r="AQ2898" s="75"/>
      <c r="AR2898" s="75"/>
      <c r="AS2898" s="1286"/>
      <c r="AT2898" s="75"/>
      <c r="AU2898" s="1286"/>
      <c r="AV2898" s="1286"/>
      <c r="AW2898" s="75"/>
      <c r="AX2898" s="75"/>
      <c r="AY2898" s="1286"/>
      <c r="AZ2898" s="75"/>
      <c r="BA2898" s="75"/>
      <c r="BB2898" s="75"/>
      <c r="BC2898" s="75"/>
      <c r="BD2898" s="75"/>
      <c r="BE2898" s="75"/>
      <c r="BF2898" s="75"/>
      <c r="BG2898" s="75"/>
      <c r="BH2898" s="75"/>
      <c r="BI2898" s="75"/>
      <c r="BJ2898" s="75"/>
      <c r="BK2898" s="75"/>
      <c r="BL2898" s="75"/>
      <c r="BM2898" s="75"/>
      <c r="BN2898" s="75"/>
      <c r="BO2898" s="75"/>
      <c r="BP2898" s="75"/>
      <c r="BQ2898" s="75"/>
      <c r="BR2898" s="75"/>
      <c r="BS2898" s="75"/>
      <c r="BT2898" s="75"/>
      <c r="BU2898" s="75"/>
      <c r="BV2898" s="75"/>
      <c r="BW2898" s="1286"/>
      <c r="BX2898" s="75"/>
      <c r="BY2898" s="75"/>
      <c r="BZ2898" s="75"/>
      <c r="CA2898" s="75"/>
      <c r="CB2898" s="75"/>
      <c r="CC2898" s="1286"/>
      <c r="CD2898" s="75"/>
      <c r="CE2898" s="75"/>
      <c r="CF2898" s="75"/>
      <c r="CG2898" s="75"/>
      <c r="CH2898" s="75"/>
      <c r="CI2898" s="1286"/>
      <c r="CJ2898" s="75"/>
      <c r="CK2898" s="1286"/>
      <c r="CL2898" s="75"/>
      <c r="CM2898" s="75"/>
      <c r="CN2898" s="75"/>
      <c r="CO2898" s="75"/>
      <c r="CP2898" s="75"/>
      <c r="CQ2898" s="75"/>
      <c r="CR2898" s="75"/>
      <c r="CS2898" s="75"/>
      <c r="CT2898" s="75"/>
      <c r="CU2898" s="75"/>
      <c r="CV2898" s="75"/>
      <c r="CW2898" s="75"/>
      <c r="CX2898" s="1286"/>
      <c r="CY2898" s="75"/>
      <c r="CZ2898" s="75"/>
      <c r="DA2898" s="75"/>
      <c r="DB2898" s="75"/>
      <c r="DC2898" s="75"/>
      <c r="DD2898" s="75"/>
      <c r="DE2898" s="75"/>
      <c r="DF2898" s="75"/>
      <c r="DG2898" s="1286"/>
      <c r="DH2898" s="75"/>
      <c r="DI2898" s="1286"/>
      <c r="DJ2898" s="75"/>
      <c r="DK2898" s="75"/>
      <c r="DL2898" s="75"/>
      <c r="DM2898" s="75"/>
      <c r="DN2898" s="75"/>
      <c r="DO2898" s="75"/>
      <c r="DP2898" s="75"/>
      <c r="DQ2898" s="75"/>
      <c r="DR2898" s="75"/>
      <c r="DS2898" s="75"/>
      <c r="DT2898" s="75"/>
      <c r="DU2898" s="75"/>
      <c r="DV2898" s="1286"/>
      <c r="DW2898" s="75"/>
      <c r="DX2898" s="75"/>
      <c r="DY2898" s="75"/>
      <c r="DZ2898" s="75"/>
      <c r="EA2898" s="75"/>
      <c r="EB2898" s="75"/>
      <c r="EC2898" s="75"/>
      <c r="ED2898" s="75"/>
      <c r="EE2898" s="75"/>
      <c r="EF2898" s="75"/>
      <c r="EG2898" s="75"/>
      <c r="EH2898" s="75"/>
      <c r="EI2898" s="75"/>
      <c r="EJ2898" s="75"/>
      <c r="EK2898" s="75"/>
      <c r="EL2898" s="75"/>
      <c r="EM2898" s="75"/>
      <c r="EN2898" s="75"/>
      <c r="EO2898" s="75"/>
      <c r="EP2898" s="75"/>
      <c r="EQ2898" s="75"/>
      <c r="ER2898" s="75"/>
      <c r="ES2898" s="75"/>
      <c r="ET2898" s="75"/>
      <c r="EU2898" s="75"/>
      <c r="EV2898" s="75"/>
      <c r="EW2898" s="75"/>
      <c r="EX2898" s="75"/>
      <c r="EY2898" s="75"/>
      <c r="EZ2898" s="75"/>
      <c r="FA2898" s="75"/>
      <c r="FB2898" s="1341"/>
      <c r="FC2898" s="75"/>
      <c r="FD2898" s="75"/>
    </row>
    <row r="2899">
      <c r="A2899" s="1340"/>
      <c r="B2899" s="786"/>
      <c r="C2899" s="1283"/>
      <c r="D2899" s="786"/>
      <c r="E2899" s="786"/>
      <c r="F2899" s="786"/>
      <c r="G2899" s="786"/>
      <c r="H2899" s="786"/>
      <c r="I2899" s="786"/>
      <c r="J2899" s="786"/>
      <c r="K2899" s="786"/>
      <c r="L2899" s="786"/>
      <c r="M2899" s="786"/>
      <c r="N2899" s="1284"/>
      <c r="O2899" s="1284"/>
      <c r="P2899" s="1285"/>
      <c r="Q2899" s="363"/>
      <c r="R2899" s="363"/>
      <c r="S2899" s="75"/>
      <c r="T2899" s="857"/>
      <c r="U2899" s="1209"/>
      <c r="V2899" s="1200"/>
      <c r="W2899" s="1200"/>
      <c r="X2899" s="1200"/>
      <c r="Y2899" s="1201"/>
      <c r="Z2899" s="1200"/>
      <c r="AA2899" s="1200"/>
      <c r="AB2899" s="1200"/>
      <c r="AC2899" s="1202"/>
      <c r="AD2899" s="1216"/>
      <c r="AE2899" s="1204"/>
      <c r="AF2899" s="75"/>
      <c r="AG2899" s="75"/>
      <c r="AH2899" s="75"/>
      <c r="AI2899" s="75"/>
      <c r="AJ2899" s="75"/>
      <c r="AK2899" s="75"/>
      <c r="AL2899" s="75"/>
      <c r="AM2899" s="75"/>
      <c r="AN2899" s="75"/>
      <c r="AO2899" s="75"/>
      <c r="AP2899" s="75"/>
      <c r="AQ2899" s="75"/>
      <c r="AR2899" s="75"/>
      <c r="AS2899" s="1286"/>
      <c r="AT2899" s="75"/>
      <c r="AU2899" s="1286"/>
      <c r="AV2899" s="1286"/>
      <c r="AW2899" s="75"/>
      <c r="AX2899" s="75"/>
      <c r="AY2899" s="1286"/>
      <c r="AZ2899" s="75"/>
      <c r="BA2899" s="75"/>
      <c r="BB2899" s="75"/>
      <c r="BC2899" s="75"/>
      <c r="BD2899" s="75"/>
      <c r="BE2899" s="75"/>
      <c r="BF2899" s="75"/>
      <c r="BG2899" s="75"/>
      <c r="BH2899" s="75"/>
      <c r="BI2899" s="75"/>
      <c r="BJ2899" s="75"/>
      <c r="BK2899" s="75"/>
      <c r="BL2899" s="75"/>
      <c r="BM2899" s="75"/>
      <c r="BN2899" s="75"/>
      <c r="BO2899" s="75"/>
      <c r="BP2899" s="75"/>
      <c r="BQ2899" s="75"/>
      <c r="BR2899" s="75"/>
      <c r="BS2899" s="75"/>
      <c r="BT2899" s="75"/>
      <c r="BU2899" s="75"/>
      <c r="BV2899" s="75"/>
      <c r="BW2899" s="1286"/>
      <c r="BX2899" s="75"/>
      <c r="BY2899" s="75"/>
      <c r="BZ2899" s="75"/>
      <c r="CA2899" s="75"/>
      <c r="CB2899" s="75"/>
      <c r="CC2899" s="1286"/>
      <c r="CD2899" s="75"/>
      <c r="CE2899" s="75"/>
      <c r="CF2899" s="75"/>
      <c r="CG2899" s="75"/>
      <c r="CH2899" s="75"/>
      <c r="CI2899" s="1286"/>
      <c r="CJ2899" s="75"/>
      <c r="CK2899" s="1286"/>
      <c r="CL2899" s="75"/>
      <c r="CM2899" s="75"/>
      <c r="CN2899" s="75"/>
      <c r="CO2899" s="75"/>
      <c r="CP2899" s="75"/>
      <c r="CQ2899" s="75"/>
      <c r="CR2899" s="75"/>
      <c r="CS2899" s="75"/>
      <c r="CT2899" s="75"/>
      <c r="CU2899" s="75"/>
      <c r="CV2899" s="75"/>
      <c r="CW2899" s="75"/>
      <c r="CX2899" s="1286"/>
      <c r="CY2899" s="75"/>
      <c r="CZ2899" s="75"/>
      <c r="DA2899" s="75"/>
      <c r="DB2899" s="75"/>
      <c r="DC2899" s="75"/>
      <c r="DD2899" s="75"/>
      <c r="DE2899" s="75"/>
      <c r="DF2899" s="75"/>
      <c r="DG2899" s="1286"/>
      <c r="DH2899" s="75"/>
      <c r="DI2899" s="1286"/>
      <c r="DJ2899" s="75"/>
      <c r="DK2899" s="75"/>
      <c r="DL2899" s="75"/>
      <c r="DM2899" s="75"/>
      <c r="DN2899" s="75"/>
      <c r="DO2899" s="75"/>
      <c r="DP2899" s="75"/>
      <c r="DQ2899" s="75"/>
      <c r="DR2899" s="75"/>
      <c r="DS2899" s="75"/>
      <c r="DT2899" s="75"/>
      <c r="DU2899" s="75"/>
      <c r="DV2899" s="1286"/>
      <c r="DW2899" s="75"/>
      <c r="DX2899" s="75"/>
      <c r="DY2899" s="75"/>
      <c r="DZ2899" s="75"/>
      <c r="EA2899" s="75"/>
      <c r="EB2899" s="75"/>
      <c r="EC2899" s="75"/>
      <c r="ED2899" s="75"/>
      <c r="EE2899" s="75"/>
      <c r="EF2899" s="75"/>
      <c r="EG2899" s="75"/>
      <c r="EH2899" s="75"/>
      <c r="EI2899" s="75"/>
      <c r="EJ2899" s="75"/>
      <c r="EK2899" s="75"/>
      <c r="EL2899" s="75"/>
      <c r="EM2899" s="75"/>
      <c r="EN2899" s="75"/>
      <c r="EO2899" s="75"/>
      <c r="EP2899" s="75"/>
      <c r="EQ2899" s="75"/>
      <c r="ER2899" s="75"/>
      <c r="ES2899" s="75"/>
      <c r="ET2899" s="75"/>
      <c r="EU2899" s="75"/>
      <c r="EV2899" s="75"/>
      <c r="EW2899" s="75"/>
      <c r="EX2899" s="75"/>
      <c r="EY2899" s="75"/>
      <c r="EZ2899" s="75"/>
      <c r="FA2899" s="75"/>
      <c r="FB2899" s="1341"/>
      <c r="FC2899" s="75"/>
      <c r="FD2899" s="75"/>
    </row>
    <row r="2900">
      <c r="A2900" s="1340"/>
      <c r="B2900" s="786"/>
      <c r="C2900" s="1283"/>
      <c r="D2900" s="786"/>
      <c r="E2900" s="786"/>
      <c r="F2900" s="786"/>
      <c r="G2900" s="786"/>
      <c r="H2900" s="786"/>
      <c r="I2900" s="786"/>
      <c r="J2900" s="786"/>
      <c r="K2900" s="786"/>
      <c r="L2900" s="786"/>
      <c r="M2900" s="786"/>
      <c r="N2900" s="1284"/>
      <c r="O2900" s="1284"/>
      <c r="P2900" s="1285"/>
      <c r="Q2900" s="363"/>
      <c r="R2900" s="363"/>
      <c r="S2900" s="75"/>
      <c r="T2900" s="857"/>
      <c r="U2900" s="1209"/>
      <c r="V2900" s="1200"/>
      <c r="W2900" s="1200"/>
      <c r="X2900" s="1200"/>
      <c r="Y2900" s="1201"/>
      <c r="Z2900" s="1200"/>
      <c r="AA2900" s="1200"/>
      <c r="AB2900" s="1200"/>
      <c r="AC2900" s="1202"/>
      <c r="AD2900" s="1216"/>
      <c r="AE2900" s="1204"/>
      <c r="AF2900" s="75"/>
      <c r="AG2900" s="75"/>
      <c r="AH2900" s="75"/>
      <c r="AI2900" s="75"/>
      <c r="AJ2900" s="75"/>
      <c r="AK2900" s="75"/>
      <c r="AL2900" s="75"/>
      <c r="AM2900" s="75"/>
      <c r="AN2900" s="75"/>
      <c r="AO2900" s="75"/>
      <c r="AP2900" s="75"/>
      <c r="AQ2900" s="75"/>
      <c r="AR2900" s="75"/>
      <c r="AS2900" s="1286"/>
      <c r="AT2900" s="75"/>
      <c r="AU2900" s="1286"/>
      <c r="AV2900" s="1286"/>
      <c r="AW2900" s="75"/>
      <c r="AX2900" s="75"/>
      <c r="AY2900" s="1286"/>
      <c r="AZ2900" s="75"/>
      <c r="BA2900" s="75"/>
      <c r="BB2900" s="75"/>
      <c r="BC2900" s="75"/>
      <c r="BD2900" s="75"/>
      <c r="BE2900" s="75"/>
      <c r="BF2900" s="75"/>
      <c r="BG2900" s="75"/>
      <c r="BH2900" s="75"/>
      <c r="BI2900" s="75"/>
      <c r="BJ2900" s="75"/>
      <c r="BK2900" s="75"/>
      <c r="BL2900" s="75"/>
      <c r="BM2900" s="75"/>
      <c r="BN2900" s="75"/>
      <c r="BO2900" s="75"/>
      <c r="BP2900" s="75"/>
      <c r="BQ2900" s="75"/>
      <c r="BR2900" s="75"/>
      <c r="BS2900" s="75"/>
      <c r="BT2900" s="75"/>
      <c r="BU2900" s="75"/>
      <c r="BV2900" s="75"/>
      <c r="BW2900" s="1286"/>
      <c r="BX2900" s="75"/>
      <c r="BY2900" s="75"/>
      <c r="BZ2900" s="75"/>
      <c r="CA2900" s="75"/>
      <c r="CB2900" s="75"/>
      <c r="CC2900" s="1286"/>
      <c r="CD2900" s="75"/>
      <c r="CE2900" s="75"/>
      <c r="CF2900" s="75"/>
      <c r="CG2900" s="75"/>
      <c r="CH2900" s="75"/>
      <c r="CI2900" s="1286"/>
      <c r="CJ2900" s="75"/>
      <c r="CK2900" s="1286"/>
      <c r="CL2900" s="75"/>
      <c r="CM2900" s="75"/>
      <c r="CN2900" s="75"/>
      <c r="CO2900" s="75"/>
      <c r="CP2900" s="75"/>
      <c r="CQ2900" s="75"/>
      <c r="CR2900" s="75"/>
      <c r="CS2900" s="75"/>
      <c r="CT2900" s="75"/>
      <c r="CU2900" s="75"/>
      <c r="CV2900" s="75"/>
      <c r="CW2900" s="75"/>
      <c r="CX2900" s="1286"/>
      <c r="CY2900" s="75"/>
      <c r="CZ2900" s="75"/>
      <c r="DA2900" s="75"/>
      <c r="DB2900" s="75"/>
      <c r="DC2900" s="75"/>
      <c r="DD2900" s="75"/>
      <c r="DE2900" s="75"/>
      <c r="DF2900" s="75"/>
      <c r="DG2900" s="1286"/>
      <c r="DH2900" s="75"/>
      <c r="DI2900" s="1286"/>
      <c r="DJ2900" s="75"/>
      <c r="DK2900" s="75"/>
      <c r="DL2900" s="75"/>
      <c r="DM2900" s="75"/>
      <c r="DN2900" s="75"/>
      <c r="DO2900" s="75"/>
      <c r="DP2900" s="75"/>
      <c r="DQ2900" s="75"/>
      <c r="DR2900" s="75"/>
      <c r="DS2900" s="75"/>
      <c r="DT2900" s="75"/>
      <c r="DU2900" s="75"/>
      <c r="DV2900" s="1286"/>
      <c r="DW2900" s="75"/>
      <c r="DX2900" s="75"/>
      <c r="DY2900" s="75"/>
      <c r="DZ2900" s="75"/>
      <c r="EA2900" s="75"/>
      <c r="EB2900" s="75"/>
      <c r="EC2900" s="75"/>
      <c r="ED2900" s="75"/>
      <c r="EE2900" s="75"/>
      <c r="EF2900" s="75"/>
      <c r="EG2900" s="75"/>
      <c r="EH2900" s="75"/>
      <c r="EI2900" s="75"/>
      <c r="EJ2900" s="75"/>
      <c r="EK2900" s="75"/>
      <c r="EL2900" s="75"/>
      <c r="EM2900" s="75"/>
      <c r="EN2900" s="75"/>
      <c r="EO2900" s="75"/>
      <c r="EP2900" s="75"/>
      <c r="EQ2900" s="75"/>
      <c r="ER2900" s="75"/>
      <c r="ES2900" s="75"/>
      <c r="ET2900" s="75"/>
      <c r="EU2900" s="75"/>
      <c r="EV2900" s="75"/>
      <c r="EW2900" s="75"/>
      <c r="EX2900" s="75"/>
      <c r="EY2900" s="75"/>
      <c r="EZ2900" s="75"/>
      <c r="FA2900" s="75"/>
      <c r="FB2900" s="1341"/>
      <c r="FC2900" s="75"/>
      <c r="FD2900" s="75"/>
    </row>
    <row r="2901">
      <c r="A2901" s="1340"/>
      <c r="B2901" s="786"/>
      <c r="C2901" s="1283"/>
      <c r="D2901" s="786"/>
      <c r="E2901" s="786"/>
      <c r="F2901" s="786"/>
      <c r="G2901" s="786"/>
      <c r="H2901" s="786"/>
      <c r="I2901" s="786"/>
      <c r="J2901" s="786"/>
      <c r="K2901" s="786"/>
      <c r="L2901" s="786"/>
      <c r="M2901" s="786"/>
      <c r="N2901" s="1284"/>
      <c r="O2901" s="1284"/>
      <c r="P2901" s="1285"/>
      <c r="Q2901" s="363"/>
      <c r="R2901" s="363"/>
      <c r="S2901" s="75"/>
      <c r="T2901" s="857"/>
      <c r="U2901" s="1209"/>
      <c r="V2901" s="1200"/>
      <c r="W2901" s="1200"/>
      <c r="X2901" s="1200"/>
      <c r="Y2901" s="1201"/>
      <c r="Z2901" s="1200"/>
      <c r="AA2901" s="1200"/>
      <c r="AB2901" s="1200"/>
      <c r="AC2901" s="1202"/>
      <c r="AD2901" s="1216"/>
      <c r="AE2901" s="1204"/>
      <c r="AF2901" s="75"/>
      <c r="AG2901" s="75"/>
      <c r="AH2901" s="75"/>
      <c r="AI2901" s="75"/>
      <c r="AJ2901" s="75"/>
      <c r="AK2901" s="75"/>
      <c r="AL2901" s="75"/>
      <c r="AM2901" s="75"/>
      <c r="AN2901" s="75"/>
      <c r="AO2901" s="75"/>
      <c r="AP2901" s="75"/>
      <c r="AQ2901" s="75"/>
      <c r="AR2901" s="75"/>
      <c r="AS2901" s="1286"/>
      <c r="AT2901" s="75"/>
      <c r="AU2901" s="1286"/>
      <c r="AV2901" s="1286"/>
      <c r="AW2901" s="75"/>
      <c r="AX2901" s="75"/>
      <c r="AY2901" s="1286"/>
      <c r="AZ2901" s="75"/>
      <c r="BA2901" s="75"/>
      <c r="BB2901" s="75"/>
      <c r="BC2901" s="75"/>
      <c r="BD2901" s="75"/>
      <c r="BE2901" s="75"/>
      <c r="BF2901" s="75"/>
      <c r="BG2901" s="75"/>
      <c r="BH2901" s="75"/>
      <c r="BI2901" s="75"/>
      <c r="BJ2901" s="75"/>
      <c r="BK2901" s="75"/>
      <c r="BL2901" s="75"/>
      <c r="BM2901" s="75"/>
      <c r="BN2901" s="75"/>
      <c r="BO2901" s="75"/>
      <c r="BP2901" s="75"/>
      <c r="BQ2901" s="75"/>
      <c r="BR2901" s="75"/>
      <c r="BS2901" s="75"/>
      <c r="BT2901" s="75"/>
      <c r="BU2901" s="75"/>
      <c r="BV2901" s="75"/>
      <c r="BW2901" s="1286"/>
      <c r="BX2901" s="75"/>
      <c r="BY2901" s="75"/>
      <c r="BZ2901" s="75"/>
      <c r="CA2901" s="75"/>
      <c r="CB2901" s="75"/>
      <c r="CC2901" s="1286"/>
      <c r="CD2901" s="75"/>
      <c r="CE2901" s="75"/>
      <c r="CF2901" s="75"/>
      <c r="CG2901" s="75"/>
      <c r="CH2901" s="75"/>
      <c r="CI2901" s="1286"/>
      <c r="CJ2901" s="75"/>
      <c r="CK2901" s="1286"/>
      <c r="CL2901" s="75"/>
      <c r="CM2901" s="75"/>
      <c r="CN2901" s="75"/>
      <c r="CO2901" s="75"/>
      <c r="CP2901" s="75"/>
      <c r="CQ2901" s="75"/>
      <c r="CR2901" s="75"/>
      <c r="CS2901" s="75"/>
      <c r="CT2901" s="75"/>
      <c r="CU2901" s="75"/>
      <c r="CV2901" s="75"/>
      <c r="CW2901" s="75"/>
      <c r="CX2901" s="1286"/>
      <c r="CY2901" s="75"/>
      <c r="CZ2901" s="75"/>
      <c r="DA2901" s="75"/>
      <c r="DB2901" s="75"/>
      <c r="DC2901" s="75"/>
      <c r="DD2901" s="75"/>
      <c r="DE2901" s="75"/>
      <c r="DF2901" s="75"/>
      <c r="DG2901" s="1286"/>
      <c r="DH2901" s="75"/>
      <c r="DI2901" s="1286"/>
      <c r="DJ2901" s="75"/>
      <c r="DK2901" s="75"/>
      <c r="DL2901" s="75"/>
      <c r="DM2901" s="75"/>
      <c r="DN2901" s="75"/>
      <c r="DO2901" s="75"/>
      <c r="DP2901" s="75"/>
      <c r="DQ2901" s="75"/>
      <c r="DR2901" s="75"/>
      <c r="DS2901" s="75"/>
      <c r="DT2901" s="75"/>
      <c r="DU2901" s="75"/>
      <c r="DV2901" s="1286"/>
      <c r="DW2901" s="75"/>
      <c r="DX2901" s="75"/>
      <c r="DY2901" s="75"/>
      <c r="DZ2901" s="75"/>
      <c r="EA2901" s="75"/>
      <c r="EB2901" s="75"/>
      <c r="EC2901" s="75"/>
      <c r="ED2901" s="75"/>
      <c r="EE2901" s="75"/>
      <c r="EF2901" s="75"/>
      <c r="EG2901" s="75"/>
      <c r="EH2901" s="75"/>
      <c r="EI2901" s="75"/>
      <c r="EJ2901" s="75"/>
      <c r="EK2901" s="75"/>
      <c r="EL2901" s="75"/>
      <c r="EM2901" s="75"/>
      <c r="EN2901" s="75"/>
      <c r="EO2901" s="75"/>
      <c r="EP2901" s="75"/>
      <c r="EQ2901" s="75"/>
      <c r="ER2901" s="75"/>
      <c r="ES2901" s="75"/>
      <c r="ET2901" s="75"/>
      <c r="EU2901" s="75"/>
      <c r="EV2901" s="75"/>
      <c r="EW2901" s="75"/>
      <c r="EX2901" s="75"/>
      <c r="EY2901" s="75"/>
      <c r="EZ2901" s="75"/>
      <c r="FA2901" s="75"/>
      <c r="FB2901" s="1341"/>
      <c r="FC2901" s="75"/>
      <c r="FD2901" s="75"/>
    </row>
    <row r="2902">
      <c r="A2902" s="1340"/>
      <c r="B2902" s="786"/>
      <c r="C2902" s="1283"/>
      <c r="D2902" s="786"/>
      <c r="E2902" s="786"/>
      <c r="F2902" s="786"/>
      <c r="G2902" s="786"/>
      <c r="H2902" s="786"/>
      <c r="I2902" s="786"/>
      <c r="J2902" s="786"/>
      <c r="K2902" s="786"/>
      <c r="L2902" s="786"/>
      <c r="M2902" s="786"/>
      <c r="N2902" s="1284"/>
      <c r="O2902" s="1284"/>
      <c r="P2902" s="1285"/>
      <c r="Q2902" s="363"/>
      <c r="R2902" s="363"/>
      <c r="S2902" s="75"/>
      <c r="T2902" s="857"/>
      <c r="U2902" s="1209"/>
      <c r="V2902" s="1200"/>
      <c r="W2902" s="1200"/>
      <c r="X2902" s="1200"/>
      <c r="Y2902" s="1201"/>
      <c r="Z2902" s="1200"/>
      <c r="AA2902" s="1200"/>
      <c r="AB2902" s="1200"/>
      <c r="AC2902" s="1202"/>
      <c r="AD2902" s="1216"/>
      <c r="AE2902" s="1204"/>
      <c r="AF2902" s="75"/>
      <c r="AG2902" s="75"/>
      <c r="AH2902" s="75"/>
      <c r="AI2902" s="75"/>
      <c r="AJ2902" s="75"/>
      <c r="AK2902" s="75"/>
      <c r="AL2902" s="75"/>
      <c r="AM2902" s="75"/>
      <c r="AN2902" s="75"/>
      <c r="AO2902" s="75"/>
      <c r="AP2902" s="75"/>
      <c r="AQ2902" s="75"/>
      <c r="AR2902" s="75"/>
      <c r="AS2902" s="1286"/>
      <c r="AT2902" s="75"/>
      <c r="AU2902" s="1286"/>
      <c r="AV2902" s="1286"/>
      <c r="AW2902" s="75"/>
      <c r="AX2902" s="75"/>
      <c r="AY2902" s="1286"/>
      <c r="AZ2902" s="75"/>
      <c r="BA2902" s="75"/>
      <c r="BB2902" s="75"/>
      <c r="BC2902" s="75"/>
      <c r="BD2902" s="75"/>
      <c r="BE2902" s="75"/>
      <c r="BF2902" s="75"/>
      <c r="BG2902" s="75"/>
      <c r="BH2902" s="75"/>
      <c r="BI2902" s="75"/>
      <c r="BJ2902" s="75"/>
      <c r="BK2902" s="75"/>
      <c r="BL2902" s="75"/>
      <c r="BM2902" s="75"/>
      <c r="BN2902" s="75"/>
      <c r="BO2902" s="75"/>
      <c r="BP2902" s="75"/>
      <c r="BQ2902" s="75"/>
      <c r="BR2902" s="75"/>
      <c r="BS2902" s="75"/>
      <c r="BT2902" s="75"/>
      <c r="BU2902" s="75"/>
      <c r="BV2902" s="75"/>
      <c r="BW2902" s="1286"/>
      <c r="BX2902" s="75"/>
      <c r="BY2902" s="75"/>
      <c r="BZ2902" s="75"/>
      <c r="CA2902" s="75"/>
      <c r="CB2902" s="75"/>
      <c r="CC2902" s="1286"/>
      <c r="CD2902" s="75"/>
      <c r="CE2902" s="75"/>
      <c r="CF2902" s="75"/>
      <c r="CG2902" s="75"/>
      <c r="CH2902" s="75"/>
      <c r="CI2902" s="1286"/>
      <c r="CJ2902" s="75"/>
      <c r="CK2902" s="1286"/>
      <c r="CL2902" s="75"/>
      <c r="CM2902" s="75"/>
      <c r="CN2902" s="75"/>
      <c r="CO2902" s="75"/>
      <c r="CP2902" s="75"/>
      <c r="CQ2902" s="75"/>
      <c r="CR2902" s="75"/>
      <c r="CS2902" s="75"/>
      <c r="CT2902" s="75"/>
      <c r="CU2902" s="75"/>
      <c r="CV2902" s="75"/>
      <c r="CW2902" s="75"/>
      <c r="CX2902" s="1286"/>
      <c r="CY2902" s="75"/>
      <c r="CZ2902" s="75"/>
      <c r="DA2902" s="75"/>
      <c r="DB2902" s="75"/>
      <c r="DC2902" s="75"/>
      <c r="DD2902" s="75"/>
      <c r="DE2902" s="75"/>
      <c r="DF2902" s="75"/>
      <c r="DG2902" s="1286"/>
      <c r="DH2902" s="75"/>
      <c r="DI2902" s="1286"/>
      <c r="DJ2902" s="75"/>
      <c r="DK2902" s="75"/>
      <c r="DL2902" s="75"/>
      <c r="DM2902" s="75"/>
      <c r="DN2902" s="75"/>
      <c r="DO2902" s="75"/>
      <c r="DP2902" s="75"/>
      <c r="DQ2902" s="75"/>
      <c r="DR2902" s="75"/>
      <c r="DS2902" s="75"/>
      <c r="DT2902" s="75"/>
      <c r="DU2902" s="75"/>
      <c r="DV2902" s="1286"/>
      <c r="DW2902" s="75"/>
      <c r="DX2902" s="75"/>
      <c r="DY2902" s="75"/>
      <c r="DZ2902" s="75"/>
      <c r="EA2902" s="75"/>
      <c r="EB2902" s="75"/>
      <c r="EC2902" s="75"/>
      <c r="ED2902" s="75"/>
      <c r="EE2902" s="75"/>
      <c r="EF2902" s="75"/>
      <c r="EG2902" s="75"/>
      <c r="EH2902" s="75"/>
      <c r="EI2902" s="75"/>
      <c r="EJ2902" s="75"/>
      <c r="EK2902" s="75"/>
      <c r="EL2902" s="75"/>
      <c r="EM2902" s="75"/>
      <c r="EN2902" s="75"/>
      <c r="EO2902" s="75"/>
      <c r="EP2902" s="75"/>
      <c r="EQ2902" s="75"/>
      <c r="ER2902" s="75"/>
      <c r="ES2902" s="75"/>
      <c r="ET2902" s="75"/>
      <c r="EU2902" s="75"/>
      <c r="EV2902" s="75"/>
      <c r="EW2902" s="75"/>
      <c r="EX2902" s="75"/>
      <c r="EY2902" s="75"/>
      <c r="EZ2902" s="75"/>
      <c r="FA2902" s="75"/>
      <c r="FB2902" s="1341"/>
      <c r="FC2902" s="75"/>
      <c r="FD2902" s="75"/>
    </row>
    <row r="2903">
      <c r="A2903" s="1340"/>
      <c r="B2903" s="786"/>
      <c r="C2903" s="1283"/>
      <c r="D2903" s="786"/>
      <c r="E2903" s="786"/>
      <c r="F2903" s="786"/>
      <c r="G2903" s="786"/>
      <c r="H2903" s="786"/>
      <c r="I2903" s="786"/>
      <c r="J2903" s="786"/>
      <c r="K2903" s="786"/>
      <c r="L2903" s="786"/>
      <c r="M2903" s="786"/>
      <c r="N2903" s="1284"/>
      <c r="O2903" s="1284"/>
      <c r="P2903" s="1285"/>
      <c r="Q2903" s="363"/>
      <c r="R2903" s="363"/>
      <c r="S2903" s="75"/>
      <c r="T2903" s="857"/>
      <c r="U2903" s="1209"/>
      <c r="V2903" s="1200"/>
      <c r="W2903" s="1200"/>
      <c r="X2903" s="1200"/>
      <c r="Y2903" s="1201"/>
      <c r="Z2903" s="1200"/>
      <c r="AA2903" s="1200"/>
      <c r="AB2903" s="1200"/>
      <c r="AC2903" s="1202"/>
      <c r="AD2903" s="1216"/>
      <c r="AE2903" s="1204"/>
      <c r="AF2903" s="75"/>
      <c r="AG2903" s="75"/>
      <c r="AH2903" s="75"/>
      <c r="AI2903" s="75"/>
      <c r="AJ2903" s="75"/>
      <c r="AK2903" s="75"/>
      <c r="AL2903" s="75"/>
      <c r="AM2903" s="75"/>
      <c r="AN2903" s="75"/>
      <c r="AO2903" s="75"/>
      <c r="AP2903" s="75"/>
      <c r="AQ2903" s="75"/>
      <c r="AR2903" s="75"/>
      <c r="AS2903" s="1286"/>
      <c r="AT2903" s="75"/>
      <c r="AU2903" s="1286"/>
      <c r="AV2903" s="1286"/>
      <c r="AW2903" s="75"/>
      <c r="AX2903" s="75"/>
      <c r="AY2903" s="1286"/>
      <c r="AZ2903" s="75"/>
      <c r="BA2903" s="75"/>
      <c r="BB2903" s="75"/>
      <c r="BC2903" s="75"/>
      <c r="BD2903" s="75"/>
      <c r="BE2903" s="75"/>
      <c r="BF2903" s="75"/>
      <c r="BG2903" s="75"/>
      <c r="BH2903" s="75"/>
      <c r="BI2903" s="75"/>
      <c r="BJ2903" s="75"/>
      <c r="BK2903" s="75"/>
      <c r="BL2903" s="75"/>
      <c r="BM2903" s="75"/>
      <c r="BN2903" s="75"/>
      <c r="BO2903" s="75"/>
      <c r="BP2903" s="75"/>
      <c r="BQ2903" s="75"/>
      <c r="BR2903" s="75"/>
      <c r="BS2903" s="75"/>
      <c r="BT2903" s="75"/>
      <c r="BU2903" s="75"/>
      <c r="BV2903" s="75"/>
      <c r="BW2903" s="1286"/>
      <c r="BX2903" s="75"/>
      <c r="BY2903" s="75"/>
      <c r="BZ2903" s="75"/>
      <c r="CA2903" s="75"/>
      <c r="CB2903" s="75"/>
      <c r="CC2903" s="1286"/>
      <c r="CD2903" s="75"/>
      <c r="CE2903" s="75"/>
      <c r="CF2903" s="75"/>
      <c r="CG2903" s="75"/>
      <c r="CH2903" s="75"/>
      <c r="CI2903" s="1286"/>
      <c r="CJ2903" s="75"/>
      <c r="CK2903" s="1286"/>
      <c r="CL2903" s="75"/>
      <c r="CM2903" s="75"/>
      <c r="CN2903" s="75"/>
      <c r="CO2903" s="75"/>
      <c r="CP2903" s="75"/>
      <c r="CQ2903" s="75"/>
      <c r="CR2903" s="75"/>
      <c r="CS2903" s="75"/>
      <c r="CT2903" s="75"/>
      <c r="CU2903" s="75"/>
      <c r="CV2903" s="75"/>
      <c r="CW2903" s="75"/>
      <c r="CX2903" s="1286"/>
      <c r="CY2903" s="75"/>
      <c r="CZ2903" s="75"/>
      <c r="DA2903" s="75"/>
      <c r="DB2903" s="75"/>
      <c r="DC2903" s="75"/>
      <c r="DD2903" s="75"/>
      <c r="DE2903" s="75"/>
      <c r="DF2903" s="75"/>
      <c r="DG2903" s="1286"/>
      <c r="DH2903" s="75"/>
      <c r="DI2903" s="1286"/>
      <c r="DJ2903" s="75"/>
      <c r="DK2903" s="75"/>
      <c r="DL2903" s="75"/>
      <c r="DM2903" s="75"/>
      <c r="DN2903" s="75"/>
      <c r="DO2903" s="75"/>
      <c r="DP2903" s="75"/>
      <c r="DQ2903" s="75"/>
      <c r="DR2903" s="75"/>
      <c r="DS2903" s="75"/>
      <c r="DT2903" s="75"/>
      <c r="DU2903" s="75"/>
      <c r="DV2903" s="1286"/>
      <c r="DW2903" s="75"/>
      <c r="DX2903" s="75"/>
      <c r="DY2903" s="75"/>
      <c r="DZ2903" s="75"/>
      <c r="EA2903" s="75"/>
      <c r="EB2903" s="75"/>
      <c r="EC2903" s="75"/>
      <c r="ED2903" s="75"/>
      <c r="EE2903" s="75"/>
      <c r="EF2903" s="75"/>
      <c r="EG2903" s="75"/>
      <c r="EH2903" s="75"/>
      <c r="EI2903" s="75"/>
      <c r="EJ2903" s="75"/>
      <c r="EK2903" s="75"/>
      <c r="EL2903" s="75"/>
      <c r="EM2903" s="75"/>
      <c r="EN2903" s="75"/>
      <c r="EO2903" s="75"/>
      <c r="EP2903" s="75"/>
      <c r="EQ2903" s="75"/>
      <c r="ER2903" s="75"/>
      <c r="ES2903" s="75"/>
      <c r="ET2903" s="75"/>
      <c r="EU2903" s="75"/>
      <c r="EV2903" s="75"/>
      <c r="EW2903" s="75"/>
      <c r="EX2903" s="75"/>
      <c r="EY2903" s="75"/>
      <c r="EZ2903" s="75"/>
      <c r="FA2903" s="75"/>
      <c r="FB2903" s="1341"/>
      <c r="FC2903" s="75"/>
      <c r="FD2903" s="75"/>
    </row>
    <row r="2904">
      <c r="A2904" s="1340"/>
      <c r="B2904" s="786"/>
      <c r="C2904" s="1283"/>
      <c r="D2904" s="786"/>
      <c r="E2904" s="786"/>
      <c r="F2904" s="786"/>
      <c r="G2904" s="786"/>
      <c r="H2904" s="786"/>
      <c r="I2904" s="786"/>
      <c r="J2904" s="786"/>
      <c r="K2904" s="786"/>
      <c r="L2904" s="786"/>
      <c r="M2904" s="786"/>
      <c r="N2904" s="1284"/>
      <c r="O2904" s="1284"/>
      <c r="P2904" s="1285"/>
      <c r="Q2904" s="363"/>
      <c r="R2904" s="363"/>
      <c r="S2904" s="75"/>
      <c r="T2904" s="857"/>
      <c r="U2904" s="1209"/>
      <c r="V2904" s="1200"/>
      <c r="W2904" s="1200"/>
      <c r="X2904" s="1200"/>
      <c r="Y2904" s="1201"/>
      <c r="Z2904" s="1200"/>
      <c r="AA2904" s="1200"/>
      <c r="AB2904" s="1200"/>
      <c r="AC2904" s="1202"/>
      <c r="AD2904" s="1216"/>
      <c r="AE2904" s="1204"/>
      <c r="AF2904" s="75"/>
      <c r="AG2904" s="75"/>
      <c r="AH2904" s="75"/>
      <c r="AI2904" s="75"/>
      <c r="AJ2904" s="75"/>
      <c r="AK2904" s="75"/>
      <c r="AL2904" s="75"/>
      <c r="AM2904" s="75"/>
      <c r="AN2904" s="75"/>
      <c r="AO2904" s="75"/>
      <c r="AP2904" s="75"/>
      <c r="AQ2904" s="75"/>
      <c r="AR2904" s="75"/>
      <c r="AS2904" s="1286"/>
      <c r="AT2904" s="75"/>
      <c r="AU2904" s="1286"/>
      <c r="AV2904" s="1286"/>
      <c r="AW2904" s="75"/>
      <c r="AX2904" s="75"/>
      <c r="AY2904" s="1286"/>
      <c r="AZ2904" s="75"/>
      <c r="BA2904" s="75"/>
      <c r="BB2904" s="75"/>
      <c r="BC2904" s="75"/>
      <c r="BD2904" s="75"/>
      <c r="BE2904" s="75"/>
      <c r="BF2904" s="75"/>
      <c r="BG2904" s="75"/>
      <c r="BH2904" s="75"/>
      <c r="BI2904" s="75"/>
      <c r="BJ2904" s="75"/>
      <c r="BK2904" s="75"/>
      <c r="BL2904" s="75"/>
      <c r="BM2904" s="75"/>
      <c r="BN2904" s="75"/>
      <c r="BO2904" s="75"/>
      <c r="BP2904" s="75"/>
      <c r="BQ2904" s="75"/>
      <c r="BR2904" s="75"/>
      <c r="BS2904" s="75"/>
      <c r="BT2904" s="75"/>
      <c r="BU2904" s="75"/>
      <c r="BV2904" s="75"/>
      <c r="BW2904" s="1286"/>
      <c r="BX2904" s="75"/>
      <c r="BY2904" s="75"/>
      <c r="BZ2904" s="75"/>
      <c r="CA2904" s="75"/>
      <c r="CB2904" s="75"/>
      <c r="CC2904" s="1286"/>
      <c r="CD2904" s="75"/>
      <c r="CE2904" s="75"/>
      <c r="CF2904" s="75"/>
      <c r="CG2904" s="75"/>
      <c r="CH2904" s="75"/>
      <c r="CI2904" s="1286"/>
      <c r="CJ2904" s="75"/>
      <c r="CK2904" s="1286"/>
      <c r="CL2904" s="75"/>
      <c r="CM2904" s="75"/>
      <c r="CN2904" s="75"/>
      <c r="CO2904" s="75"/>
      <c r="CP2904" s="75"/>
      <c r="CQ2904" s="75"/>
      <c r="CR2904" s="75"/>
      <c r="CS2904" s="75"/>
      <c r="CT2904" s="75"/>
      <c r="CU2904" s="75"/>
      <c r="CV2904" s="75"/>
      <c r="CW2904" s="75"/>
      <c r="CX2904" s="1286"/>
      <c r="CY2904" s="75"/>
      <c r="CZ2904" s="75"/>
      <c r="DA2904" s="75"/>
      <c r="DB2904" s="75"/>
      <c r="DC2904" s="75"/>
      <c r="DD2904" s="75"/>
      <c r="DE2904" s="75"/>
      <c r="DF2904" s="75"/>
      <c r="DG2904" s="1286"/>
      <c r="DH2904" s="75"/>
      <c r="DI2904" s="1286"/>
      <c r="DJ2904" s="75"/>
      <c r="DK2904" s="75"/>
      <c r="DL2904" s="75"/>
      <c r="DM2904" s="75"/>
      <c r="DN2904" s="75"/>
      <c r="DO2904" s="75"/>
      <c r="DP2904" s="75"/>
      <c r="DQ2904" s="75"/>
      <c r="DR2904" s="75"/>
      <c r="DS2904" s="75"/>
      <c r="DT2904" s="75"/>
      <c r="DU2904" s="75"/>
      <c r="DV2904" s="1286"/>
      <c r="DW2904" s="75"/>
      <c r="DX2904" s="75"/>
      <c r="DY2904" s="75"/>
      <c r="DZ2904" s="75"/>
      <c r="EA2904" s="75"/>
      <c r="EB2904" s="75"/>
      <c r="EC2904" s="75"/>
      <c r="ED2904" s="75"/>
      <c r="EE2904" s="75"/>
      <c r="EF2904" s="75"/>
      <c r="EG2904" s="75"/>
      <c r="EH2904" s="75"/>
      <c r="EI2904" s="75"/>
      <c r="EJ2904" s="75"/>
      <c r="EK2904" s="75"/>
      <c r="EL2904" s="75"/>
      <c r="EM2904" s="75"/>
      <c r="EN2904" s="75"/>
      <c r="EO2904" s="75"/>
      <c r="EP2904" s="75"/>
      <c r="EQ2904" s="75"/>
      <c r="ER2904" s="75"/>
      <c r="ES2904" s="75"/>
      <c r="ET2904" s="75"/>
      <c r="EU2904" s="75"/>
      <c r="EV2904" s="75"/>
      <c r="EW2904" s="75"/>
      <c r="EX2904" s="75"/>
      <c r="EY2904" s="75"/>
      <c r="EZ2904" s="75"/>
      <c r="FA2904" s="75"/>
      <c r="FB2904" s="1341"/>
      <c r="FC2904" s="75"/>
      <c r="FD2904" s="75"/>
    </row>
    <row r="2905">
      <c r="A2905" s="1340"/>
      <c r="B2905" s="786"/>
      <c r="C2905" s="1283"/>
      <c r="D2905" s="786"/>
      <c r="E2905" s="786"/>
      <c r="F2905" s="786"/>
      <c r="G2905" s="786"/>
      <c r="H2905" s="786"/>
      <c r="I2905" s="786"/>
      <c r="J2905" s="786"/>
      <c r="K2905" s="786"/>
      <c r="L2905" s="786"/>
      <c r="M2905" s="786"/>
      <c r="N2905" s="1284"/>
      <c r="O2905" s="1284"/>
      <c r="P2905" s="1285"/>
      <c r="Q2905" s="363"/>
      <c r="R2905" s="363"/>
      <c r="S2905" s="75"/>
      <c r="T2905" s="857"/>
      <c r="U2905" s="1209"/>
      <c r="V2905" s="1200"/>
      <c r="W2905" s="1200"/>
      <c r="X2905" s="1200"/>
      <c r="Y2905" s="1201"/>
      <c r="Z2905" s="1200"/>
      <c r="AA2905" s="1200"/>
      <c r="AB2905" s="1200"/>
      <c r="AC2905" s="1202"/>
      <c r="AD2905" s="1216"/>
      <c r="AE2905" s="1204"/>
      <c r="AF2905" s="75"/>
      <c r="AG2905" s="75"/>
      <c r="AH2905" s="75"/>
      <c r="AI2905" s="75"/>
      <c r="AJ2905" s="75"/>
      <c r="AK2905" s="75"/>
      <c r="AL2905" s="75"/>
      <c r="AM2905" s="75"/>
      <c r="AN2905" s="75"/>
      <c r="AO2905" s="75"/>
      <c r="AP2905" s="75"/>
      <c r="AQ2905" s="75"/>
      <c r="AR2905" s="75"/>
      <c r="AS2905" s="1286"/>
      <c r="AT2905" s="75"/>
      <c r="AU2905" s="1286"/>
      <c r="AV2905" s="1286"/>
      <c r="AW2905" s="75"/>
      <c r="AX2905" s="75"/>
      <c r="AY2905" s="1286"/>
      <c r="AZ2905" s="75"/>
      <c r="BA2905" s="75"/>
      <c r="BB2905" s="75"/>
      <c r="BC2905" s="75"/>
      <c r="BD2905" s="75"/>
      <c r="BE2905" s="75"/>
      <c r="BF2905" s="75"/>
      <c r="BG2905" s="75"/>
      <c r="BH2905" s="75"/>
      <c r="BI2905" s="75"/>
      <c r="BJ2905" s="75"/>
      <c r="BK2905" s="75"/>
      <c r="BL2905" s="75"/>
      <c r="BM2905" s="75"/>
      <c r="BN2905" s="75"/>
      <c r="BO2905" s="75"/>
      <c r="BP2905" s="75"/>
      <c r="BQ2905" s="75"/>
      <c r="BR2905" s="75"/>
      <c r="BS2905" s="75"/>
      <c r="BT2905" s="75"/>
      <c r="BU2905" s="75"/>
      <c r="BV2905" s="75"/>
      <c r="BW2905" s="1286"/>
      <c r="BX2905" s="75"/>
      <c r="BY2905" s="75"/>
      <c r="BZ2905" s="75"/>
      <c r="CA2905" s="75"/>
      <c r="CB2905" s="75"/>
      <c r="CC2905" s="1286"/>
      <c r="CD2905" s="75"/>
      <c r="CE2905" s="75"/>
      <c r="CF2905" s="75"/>
      <c r="CG2905" s="75"/>
      <c r="CH2905" s="75"/>
      <c r="CI2905" s="1286"/>
      <c r="CJ2905" s="75"/>
      <c r="CK2905" s="1286"/>
      <c r="CL2905" s="75"/>
      <c r="CM2905" s="75"/>
      <c r="CN2905" s="75"/>
      <c r="CO2905" s="75"/>
      <c r="CP2905" s="75"/>
      <c r="CQ2905" s="75"/>
      <c r="CR2905" s="75"/>
      <c r="CS2905" s="75"/>
      <c r="CT2905" s="75"/>
      <c r="CU2905" s="75"/>
      <c r="CV2905" s="75"/>
      <c r="CW2905" s="75"/>
      <c r="CX2905" s="1286"/>
      <c r="CY2905" s="75"/>
      <c r="CZ2905" s="75"/>
      <c r="DA2905" s="75"/>
      <c r="DB2905" s="75"/>
      <c r="DC2905" s="75"/>
      <c r="DD2905" s="75"/>
      <c r="DE2905" s="75"/>
      <c r="DF2905" s="75"/>
      <c r="DG2905" s="1286"/>
      <c r="DH2905" s="75"/>
      <c r="DI2905" s="1286"/>
      <c r="DJ2905" s="75"/>
      <c r="DK2905" s="75"/>
      <c r="DL2905" s="75"/>
      <c r="DM2905" s="75"/>
      <c r="DN2905" s="75"/>
      <c r="DO2905" s="75"/>
      <c r="DP2905" s="75"/>
      <c r="DQ2905" s="75"/>
      <c r="DR2905" s="75"/>
      <c r="DS2905" s="75"/>
      <c r="DT2905" s="75"/>
      <c r="DU2905" s="75"/>
      <c r="DV2905" s="1286"/>
      <c r="DW2905" s="75"/>
      <c r="DX2905" s="75"/>
      <c r="DY2905" s="75"/>
      <c r="DZ2905" s="75"/>
      <c r="EA2905" s="75"/>
      <c r="EB2905" s="75"/>
      <c r="EC2905" s="75"/>
      <c r="ED2905" s="75"/>
      <c r="EE2905" s="75"/>
      <c r="EF2905" s="75"/>
      <c r="EG2905" s="75"/>
      <c r="EH2905" s="75"/>
      <c r="EI2905" s="75"/>
      <c r="EJ2905" s="75"/>
      <c r="EK2905" s="75"/>
      <c r="EL2905" s="75"/>
      <c r="EM2905" s="75"/>
      <c r="EN2905" s="75"/>
      <c r="EO2905" s="75"/>
      <c r="EP2905" s="75"/>
      <c r="EQ2905" s="75"/>
      <c r="ER2905" s="75"/>
      <c r="ES2905" s="75"/>
      <c r="ET2905" s="75"/>
      <c r="EU2905" s="75"/>
      <c r="EV2905" s="75"/>
      <c r="EW2905" s="75"/>
      <c r="EX2905" s="75"/>
      <c r="EY2905" s="75"/>
      <c r="EZ2905" s="75"/>
      <c r="FA2905" s="75"/>
      <c r="FB2905" s="1341"/>
      <c r="FC2905" s="75"/>
      <c r="FD2905" s="75"/>
    </row>
    <row r="2906">
      <c r="A2906" s="1340"/>
      <c r="B2906" s="786"/>
      <c r="C2906" s="1283"/>
      <c r="D2906" s="786"/>
      <c r="E2906" s="786"/>
      <c r="F2906" s="786"/>
      <c r="G2906" s="786"/>
      <c r="H2906" s="786"/>
      <c r="I2906" s="786"/>
      <c r="J2906" s="786"/>
      <c r="K2906" s="786"/>
      <c r="L2906" s="786"/>
      <c r="M2906" s="786"/>
      <c r="N2906" s="1284"/>
      <c r="O2906" s="1284"/>
      <c r="P2906" s="1285"/>
      <c r="Q2906" s="363"/>
      <c r="R2906" s="363"/>
      <c r="S2906" s="75"/>
      <c r="T2906" s="857"/>
      <c r="U2906" s="1209"/>
      <c r="V2906" s="1200"/>
      <c r="W2906" s="1200"/>
      <c r="X2906" s="1200"/>
      <c r="Y2906" s="1201"/>
      <c r="Z2906" s="1200"/>
      <c r="AA2906" s="1200"/>
      <c r="AB2906" s="1200"/>
      <c r="AC2906" s="1202"/>
      <c r="AD2906" s="1216"/>
      <c r="AE2906" s="1204"/>
      <c r="AF2906" s="75"/>
      <c r="AG2906" s="75"/>
      <c r="AH2906" s="75"/>
      <c r="AI2906" s="75"/>
      <c r="AJ2906" s="75"/>
      <c r="AK2906" s="75"/>
      <c r="AL2906" s="75"/>
      <c r="AM2906" s="75"/>
      <c r="AN2906" s="75"/>
      <c r="AO2906" s="75"/>
      <c r="AP2906" s="75"/>
      <c r="AQ2906" s="75"/>
      <c r="AR2906" s="75"/>
      <c r="AS2906" s="1286"/>
      <c r="AT2906" s="75"/>
      <c r="AU2906" s="1286"/>
      <c r="AV2906" s="1286"/>
      <c r="AW2906" s="75"/>
      <c r="AX2906" s="75"/>
      <c r="AY2906" s="1286"/>
      <c r="AZ2906" s="75"/>
      <c r="BA2906" s="75"/>
      <c r="BB2906" s="75"/>
      <c r="BC2906" s="75"/>
      <c r="BD2906" s="75"/>
      <c r="BE2906" s="75"/>
      <c r="BF2906" s="75"/>
      <c r="BG2906" s="75"/>
      <c r="BH2906" s="75"/>
      <c r="BI2906" s="75"/>
      <c r="BJ2906" s="75"/>
      <c r="BK2906" s="75"/>
      <c r="BL2906" s="75"/>
      <c r="BM2906" s="75"/>
      <c r="BN2906" s="75"/>
      <c r="BO2906" s="75"/>
      <c r="BP2906" s="75"/>
      <c r="BQ2906" s="75"/>
      <c r="BR2906" s="75"/>
      <c r="BS2906" s="75"/>
      <c r="BT2906" s="75"/>
      <c r="BU2906" s="75"/>
      <c r="BV2906" s="75"/>
      <c r="BW2906" s="1286"/>
      <c r="BX2906" s="75"/>
      <c r="BY2906" s="75"/>
      <c r="BZ2906" s="75"/>
      <c r="CA2906" s="75"/>
      <c r="CB2906" s="75"/>
      <c r="CC2906" s="1286"/>
      <c r="CD2906" s="75"/>
      <c r="CE2906" s="75"/>
      <c r="CF2906" s="75"/>
      <c r="CG2906" s="75"/>
      <c r="CH2906" s="75"/>
      <c r="CI2906" s="1286"/>
      <c r="CJ2906" s="75"/>
      <c r="CK2906" s="1286"/>
      <c r="CL2906" s="75"/>
      <c r="CM2906" s="75"/>
      <c r="CN2906" s="75"/>
      <c r="CO2906" s="75"/>
      <c r="CP2906" s="75"/>
      <c r="CQ2906" s="75"/>
      <c r="CR2906" s="75"/>
      <c r="CS2906" s="75"/>
      <c r="CT2906" s="75"/>
      <c r="CU2906" s="75"/>
      <c r="CV2906" s="75"/>
      <c r="CW2906" s="75"/>
      <c r="CX2906" s="1286"/>
      <c r="CY2906" s="75"/>
      <c r="CZ2906" s="75"/>
      <c r="DA2906" s="75"/>
      <c r="DB2906" s="75"/>
      <c r="DC2906" s="75"/>
      <c r="DD2906" s="75"/>
      <c r="DE2906" s="75"/>
      <c r="DF2906" s="75"/>
      <c r="DG2906" s="1286"/>
      <c r="DH2906" s="75"/>
      <c r="DI2906" s="1286"/>
      <c r="DJ2906" s="75"/>
      <c r="DK2906" s="75"/>
      <c r="DL2906" s="75"/>
      <c r="DM2906" s="75"/>
      <c r="DN2906" s="75"/>
      <c r="DO2906" s="75"/>
      <c r="DP2906" s="75"/>
      <c r="DQ2906" s="75"/>
      <c r="DR2906" s="75"/>
      <c r="DS2906" s="75"/>
      <c r="DT2906" s="75"/>
      <c r="DU2906" s="75"/>
      <c r="DV2906" s="1286"/>
      <c r="DW2906" s="75"/>
      <c r="DX2906" s="75"/>
      <c r="DY2906" s="75"/>
      <c r="DZ2906" s="75"/>
      <c r="EA2906" s="75"/>
      <c r="EB2906" s="75"/>
      <c r="EC2906" s="75"/>
      <c r="ED2906" s="75"/>
      <c r="EE2906" s="75"/>
      <c r="EF2906" s="75"/>
      <c r="EG2906" s="75"/>
      <c r="EH2906" s="75"/>
      <c r="EI2906" s="75"/>
      <c r="EJ2906" s="75"/>
      <c r="EK2906" s="75"/>
      <c r="EL2906" s="75"/>
      <c r="EM2906" s="75"/>
      <c r="EN2906" s="75"/>
      <c r="EO2906" s="75"/>
      <c r="EP2906" s="75"/>
      <c r="EQ2906" s="75"/>
      <c r="ER2906" s="75"/>
      <c r="ES2906" s="75"/>
      <c r="ET2906" s="75"/>
      <c r="EU2906" s="75"/>
      <c r="EV2906" s="75"/>
      <c r="EW2906" s="75"/>
      <c r="EX2906" s="75"/>
      <c r="EY2906" s="75"/>
      <c r="EZ2906" s="75"/>
      <c r="FA2906" s="75"/>
      <c r="FB2906" s="1341"/>
      <c r="FC2906" s="75"/>
      <c r="FD2906" s="75"/>
    </row>
    <row r="2907">
      <c r="A2907" s="1340"/>
      <c r="B2907" s="786"/>
      <c r="C2907" s="1283"/>
      <c r="D2907" s="786"/>
      <c r="E2907" s="786"/>
      <c r="F2907" s="786"/>
      <c r="G2907" s="786"/>
      <c r="H2907" s="786"/>
      <c r="I2907" s="786"/>
      <c r="J2907" s="786"/>
      <c r="K2907" s="786"/>
      <c r="L2907" s="786"/>
      <c r="M2907" s="786"/>
      <c r="N2907" s="1284"/>
      <c r="O2907" s="1284"/>
      <c r="P2907" s="1285"/>
      <c r="Q2907" s="363"/>
      <c r="R2907" s="363"/>
      <c r="S2907" s="75"/>
      <c r="T2907" s="857"/>
      <c r="U2907" s="1209"/>
      <c r="V2907" s="1200"/>
      <c r="W2907" s="1200"/>
      <c r="X2907" s="1200"/>
      <c r="Y2907" s="1201"/>
      <c r="Z2907" s="1200"/>
      <c r="AA2907" s="1200"/>
      <c r="AB2907" s="1200"/>
      <c r="AC2907" s="1202"/>
      <c r="AD2907" s="1216"/>
      <c r="AE2907" s="1204"/>
      <c r="AF2907" s="75"/>
      <c r="AG2907" s="75"/>
      <c r="AH2907" s="75"/>
      <c r="AI2907" s="75"/>
      <c r="AJ2907" s="75"/>
      <c r="AK2907" s="75"/>
      <c r="AL2907" s="75"/>
      <c r="AM2907" s="75"/>
      <c r="AN2907" s="75"/>
      <c r="AO2907" s="75"/>
      <c r="AP2907" s="75"/>
      <c r="AQ2907" s="75"/>
      <c r="AR2907" s="75"/>
      <c r="AS2907" s="1286"/>
      <c r="AT2907" s="75"/>
      <c r="AU2907" s="1286"/>
      <c r="AV2907" s="1286"/>
      <c r="AW2907" s="75"/>
      <c r="AX2907" s="75"/>
      <c r="AY2907" s="1286"/>
      <c r="AZ2907" s="75"/>
      <c r="BA2907" s="75"/>
      <c r="BB2907" s="75"/>
      <c r="BC2907" s="75"/>
      <c r="BD2907" s="75"/>
      <c r="BE2907" s="75"/>
      <c r="BF2907" s="75"/>
      <c r="BG2907" s="75"/>
      <c r="BH2907" s="75"/>
      <c r="BI2907" s="75"/>
      <c r="BJ2907" s="75"/>
      <c r="BK2907" s="75"/>
      <c r="BL2907" s="75"/>
      <c r="BM2907" s="75"/>
      <c r="BN2907" s="75"/>
      <c r="BO2907" s="75"/>
      <c r="BP2907" s="75"/>
      <c r="BQ2907" s="75"/>
      <c r="BR2907" s="75"/>
      <c r="BS2907" s="75"/>
      <c r="BT2907" s="75"/>
      <c r="BU2907" s="75"/>
      <c r="BV2907" s="75"/>
      <c r="BW2907" s="1286"/>
      <c r="BX2907" s="75"/>
      <c r="BY2907" s="75"/>
      <c r="BZ2907" s="75"/>
      <c r="CA2907" s="75"/>
      <c r="CB2907" s="75"/>
      <c r="CC2907" s="1286"/>
      <c r="CD2907" s="75"/>
      <c r="CE2907" s="75"/>
      <c r="CF2907" s="75"/>
      <c r="CG2907" s="75"/>
      <c r="CH2907" s="75"/>
      <c r="CI2907" s="1286"/>
      <c r="CJ2907" s="75"/>
      <c r="CK2907" s="1286"/>
      <c r="CL2907" s="75"/>
      <c r="CM2907" s="75"/>
      <c r="CN2907" s="75"/>
      <c r="CO2907" s="75"/>
      <c r="CP2907" s="75"/>
      <c r="CQ2907" s="75"/>
      <c r="CR2907" s="75"/>
      <c r="CS2907" s="75"/>
      <c r="CT2907" s="75"/>
      <c r="CU2907" s="75"/>
      <c r="CV2907" s="75"/>
      <c r="CW2907" s="75"/>
      <c r="CX2907" s="1286"/>
      <c r="CY2907" s="75"/>
      <c r="CZ2907" s="75"/>
      <c r="DA2907" s="75"/>
      <c r="DB2907" s="75"/>
      <c r="DC2907" s="75"/>
      <c r="DD2907" s="75"/>
      <c r="DE2907" s="75"/>
      <c r="DF2907" s="75"/>
      <c r="DG2907" s="1286"/>
      <c r="DH2907" s="75"/>
      <c r="DI2907" s="1286"/>
      <c r="DJ2907" s="75"/>
      <c r="DK2907" s="75"/>
      <c r="DL2907" s="75"/>
      <c r="DM2907" s="75"/>
      <c r="DN2907" s="75"/>
      <c r="DO2907" s="75"/>
      <c r="DP2907" s="75"/>
      <c r="DQ2907" s="75"/>
      <c r="DR2907" s="75"/>
      <c r="DS2907" s="75"/>
      <c r="DT2907" s="75"/>
      <c r="DU2907" s="75"/>
      <c r="DV2907" s="1286"/>
      <c r="DW2907" s="75"/>
      <c r="DX2907" s="75"/>
      <c r="DY2907" s="75"/>
      <c r="DZ2907" s="75"/>
      <c r="EA2907" s="75"/>
      <c r="EB2907" s="75"/>
      <c r="EC2907" s="75"/>
      <c r="ED2907" s="75"/>
      <c r="EE2907" s="75"/>
      <c r="EF2907" s="75"/>
      <c r="EG2907" s="75"/>
      <c r="EH2907" s="75"/>
      <c r="EI2907" s="75"/>
      <c r="EJ2907" s="75"/>
      <c r="EK2907" s="75"/>
      <c r="EL2907" s="75"/>
      <c r="EM2907" s="75"/>
      <c r="EN2907" s="75"/>
      <c r="EO2907" s="75"/>
      <c r="EP2907" s="75"/>
      <c r="EQ2907" s="75"/>
      <c r="ER2907" s="75"/>
      <c r="ES2907" s="75"/>
      <c r="ET2907" s="75"/>
      <c r="EU2907" s="75"/>
      <c r="EV2907" s="75"/>
      <c r="EW2907" s="75"/>
      <c r="EX2907" s="75"/>
      <c r="EY2907" s="75"/>
      <c r="EZ2907" s="75"/>
      <c r="FA2907" s="75"/>
      <c r="FB2907" s="1341"/>
      <c r="FC2907" s="75"/>
      <c r="FD2907" s="75"/>
    </row>
    <row r="2908">
      <c r="A2908" s="1340"/>
      <c r="B2908" s="786"/>
      <c r="C2908" s="1283"/>
      <c r="D2908" s="786"/>
      <c r="E2908" s="786"/>
      <c r="F2908" s="786"/>
      <c r="G2908" s="786"/>
      <c r="H2908" s="786"/>
      <c r="I2908" s="786"/>
      <c r="J2908" s="786"/>
      <c r="K2908" s="786"/>
      <c r="L2908" s="786"/>
      <c r="M2908" s="786"/>
      <c r="N2908" s="1284"/>
      <c r="O2908" s="1284"/>
      <c r="P2908" s="1285"/>
      <c r="Q2908" s="363"/>
      <c r="R2908" s="363"/>
      <c r="S2908" s="75"/>
      <c r="T2908" s="857"/>
      <c r="U2908" s="1209"/>
      <c r="V2908" s="1200"/>
      <c r="W2908" s="1200"/>
      <c r="X2908" s="1200"/>
      <c r="Y2908" s="1201"/>
      <c r="Z2908" s="1200"/>
      <c r="AA2908" s="1200"/>
      <c r="AB2908" s="1200"/>
      <c r="AC2908" s="1202"/>
      <c r="AD2908" s="1216"/>
      <c r="AE2908" s="1204"/>
      <c r="AF2908" s="75"/>
      <c r="AG2908" s="75"/>
      <c r="AH2908" s="75"/>
      <c r="AI2908" s="75"/>
      <c r="AJ2908" s="75"/>
      <c r="AK2908" s="75"/>
      <c r="AL2908" s="75"/>
      <c r="AM2908" s="75"/>
      <c r="AN2908" s="75"/>
      <c r="AO2908" s="75"/>
      <c r="AP2908" s="75"/>
      <c r="AQ2908" s="75"/>
      <c r="AR2908" s="75"/>
      <c r="AS2908" s="1286"/>
      <c r="AT2908" s="75"/>
      <c r="AU2908" s="1286"/>
      <c r="AV2908" s="1286"/>
      <c r="AW2908" s="75"/>
      <c r="AX2908" s="75"/>
      <c r="AY2908" s="1286"/>
      <c r="AZ2908" s="75"/>
      <c r="BA2908" s="75"/>
      <c r="BB2908" s="75"/>
      <c r="BC2908" s="75"/>
      <c r="BD2908" s="75"/>
      <c r="BE2908" s="75"/>
      <c r="BF2908" s="75"/>
      <c r="BG2908" s="75"/>
      <c r="BH2908" s="75"/>
      <c r="BI2908" s="75"/>
      <c r="BJ2908" s="75"/>
      <c r="BK2908" s="75"/>
      <c r="BL2908" s="75"/>
      <c r="BM2908" s="75"/>
      <c r="BN2908" s="75"/>
      <c r="BO2908" s="75"/>
      <c r="BP2908" s="75"/>
      <c r="BQ2908" s="75"/>
      <c r="BR2908" s="75"/>
      <c r="BS2908" s="75"/>
      <c r="BT2908" s="75"/>
      <c r="BU2908" s="75"/>
      <c r="BV2908" s="75"/>
      <c r="BW2908" s="1286"/>
      <c r="BX2908" s="75"/>
      <c r="BY2908" s="75"/>
      <c r="BZ2908" s="75"/>
      <c r="CA2908" s="75"/>
      <c r="CB2908" s="75"/>
      <c r="CC2908" s="1286"/>
      <c r="CD2908" s="75"/>
      <c r="CE2908" s="75"/>
      <c r="CF2908" s="75"/>
      <c r="CG2908" s="75"/>
      <c r="CH2908" s="75"/>
      <c r="CI2908" s="1286"/>
      <c r="CJ2908" s="75"/>
      <c r="CK2908" s="1286"/>
      <c r="CL2908" s="75"/>
      <c r="CM2908" s="75"/>
      <c r="CN2908" s="75"/>
      <c r="CO2908" s="75"/>
      <c r="CP2908" s="75"/>
      <c r="CQ2908" s="75"/>
      <c r="CR2908" s="75"/>
      <c r="CS2908" s="75"/>
      <c r="CT2908" s="75"/>
      <c r="CU2908" s="75"/>
      <c r="CV2908" s="75"/>
      <c r="CW2908" s="75"/>
      <c r="CX2908" s="1286"/>
      <c r="CY2908" s="75"/>
      <c r="CZ2908" s="75"/>
      <c r="DA2908" s="75"/>
      <c r="DB2908" s="75"/>
      <c r="DC2908" s="75"/>
      <c r="DD2908" s="75"/>
      <c r="DE2908" s="75"/>
      <c r="DF2908" s="75"/>
      <c r="DG2908" s="1286"/>
      <c r="DH2908" s="75"/>
      <c r="DI2908" s="1286"/>
      <c r="DJ2908" s="75"/>
      <c r="DK2908" s="75"/>
      <c r="DL2908" s="75"/>
      <c r="DM2908" s="75"/>
      <c r="DN2908" s="75"/>
      <c r="DO2908" s="75"/>
      <c r="DP2908" s="75"/>
      <c r="DQ2908" s="75"/>
      <c r="DR2908" s="75"/>
      <c r="DS2908" s="75"/>
      <c r="DT2908" s="75"/>
      <c r="DU2908" s="75"/>
      <c r="DV2908" s="1286"/>
      <c r="DW2908" s="75"/>
      <c r="DX2908" s="75"/>
      <c r="DY2908" s="75"/>
      <c r="DZ2908" s="75"/>
      <c r="EA2908" s="75"/>
      <c r="EB2908" s="75"/>
      <c r="EC2908" s="75"/>
      <c r="ED2908" s="75"/>
      <c r="EE2908" s="75"/>
      <c r="EF2908" s="75"/>
      <c r="EG2908" s="75"/>
      <c r="EH2908" s="75"/>
      <c r="EI2908" s="75"/>
      <c r="EJ2908" s="75"/>
      <c r="EK2908" s="75"/>
      <c r="EL2908" s="75"/>
      <c r="EM2908" s="75"/>
      <c r="EN2908" s="75"/>
      <c r="EO2908" s="75"/>
      <c r="EP2908" s="75"/>
      <c r="EQ2908" s="75"/>
      <c r="ER2908" s="75"/>
      <c r="ES2908" s="75"/>
      <c r="ET2908" s="75"/>
      <c r="EU2908" s="75"/>
      <c r="EV2908" s="75"/>
      <c r="EW2908" s="75"/>
      <c r="EX2908" s="75"/>
      <c r="EY2908" s="75"/>
      <c r="EZ2908" s="75"/>
      <c r="FA2908" s="75"/>
      <c r="FB2908" s="1341"/>
      <c r="FC2908" s="75"/>
      <c r="FD2908" s="75"/>
    </row>
    <row r="2909">
      <c r="A2909" s="1340"/>
      <c r="B2909" s="786"/>
      <c r="C2909" s="1283"/>
      <c r="D2909" s="786"/>
      <c r="E2909" s="786"/>
      <c r="F2909" s="786"/>
      <c r="G2909" s="786"/>
      <c r="H2909" s="786"/>
      <c r="I2909" s="786"/>
      <c r="J2909" s="786"/>
      <c r="K2909" s="786"/>
      <c r="L2909" s="786"/>
      <c r="M2909" s="786"/>
      <c r="N2909" s="1284"/>
      <c r="O2909" s="1284"/>
      <c r="P2909" s="1285"/>
      <c r="Q2909" s="363"/>
      <c r="R2909" s="363"/>
      <c r="S2909" s="75"/>
      <c r="T2909" s="857"/>
      <c r="U2909" s="1209"/>
      <c r="V2909" s="1200"/>
      <c r="W2909" s="1200"/>
      <c r="X2909" s="1200"/>
      <c r="Y2909" s="1201"/>
      <c r="Z2909" s="1200"/>
      <c r="AA2909" s="1200"/>
      <c r="AB2909" s="1200"/>
      <c r="AC2909" s="1202"/>
      <c r="AD2909" s="1216"/>
      <c r="AE2909" s="1204"/>
      <c r="AF2909" s="75"/>
      <c r="AG2909" s="75"/>
      <c r="AH2909" s="75"/>
      <c r="AI2909" s="75"/>
      <c r="AJ2909" s="75"/>
      <c r="AK2909" s="75"/>
      <c r="AL2909" s="75"/>
      <c r="AM2909" s="75"/>
      <c r="AN2909" s="75"/>
      <c r="AO2909" s="75"/>
      <c r="AP2909" s="75"/>
      <c r="AQ2909" s="75"/>
      <c r="AR2909" s="75"/>
      <c r="AS2909" s="1286"/>
      <c r="AT2909" s="75"/>
      <c r="AU2909" s="1286"/>
      <c r="AV2909" s="1286"/>
      <c r="AW2909" s="75"/>
      <c r="AX2909" s="75"/>
      <c r="AY2909" s="1286"/>
      <c r="AZ2909" s="75"/>
      <c r="BA2909" s="75"/>
      <c r="BB2909" s="75"/>
      <c r="BC2909" s="75"/>
      <c r="BD2909" s="75"/>
      <c r="BE2909" s="75"/>
      <c r="BF2909" s="75"/>
      <c r="BG2909" s="75"/>
      <c r="BH2909" s="75"/>
      <c r="BI2909" s="75"/>
      <c r="BJ2909" s="75"/>
      <c r="BK2909" s="75"/>
      <c r="BL2909" s="75"/>
      <c r="BM2909" s="75"/>
      <c r="BN2909" s="75"/>
      <c r="BO2909" s="75"/>
      <c r="BP2909" s="75"/>
      <c r="BQ2909" s="75"/>
      <c r="BR2909" s="75"/>
      <c r="BS2909" s="75"/>
      <c r="BT2909" s="75"/>
      <c r="BU2909" s="75"/>
      <c r="BV2909" s="75"/>
      <c r="BW2909" s="1286"/>
      <c r="BX2909" s="75"/>
      <c r="BY2909" s="75"/>
      <c r="BZ2909" s="75"/>
      <c r="CA2909" s="75"/>
      <c r="CB2909" s="75"/>
      <c r="CC2909" s="1286"/>
      <c r="CD2909" s="75"/>
      <c r="CE2909" s="75"/>
      <c r="CF2909" s="75"/>
      <c r="CG2909" s="75"/>
      <c r="CH2909" s="75"/>
      <c r="CI2909" s="1286"/>
      <c r="CJ2909" s="75"/>
      <c r="CK2909" s="1286"/>
      <c r="CL2909" s="75"/>
      <c r="CM2909" s="75"/>
      <c r="CN2909" s="75"/>
      <c r="CO2909" s="75"/>
      <c r="CP2909" s="75"/>
      <c r="CQ2909" s="75"/>
      <c r="CR2909" s="75"/>
      <c r="CS2909" s="75"/>
      <c r="CT2909" s="75"/>
      <c r="CU2909" s="75"/>
      <c r="CV2909" s="75"/>
      <c r="CW2909" s="75"/>
      <c r="CX2909" s="1286"/>
      <c r="CY2909" s="75"/>
      <c r="CZ2909" s="75"/>
      <c r="DA2909" s="75"/>
      <c r="DB2909" s="75"/>
      <c r="DC2909" s="75"/>
      <c r="DD2909" s="75"/>
      <c r="DE2909" s="75"/>
      <c r="DF2909" s="75"/>
      <c r="DG2909" s="1286"/>
      <c r="DH2909" s="75"/>
      <c r="DI2909" s="1286"/>
      <c r="DJ2909" s="75"/>
      <c r="DK2909" s="75"/>
      <c r="DL2909" s="75"/>
      <c r="DM2909" s="75"/>
      <c r="DN2909" s="75"/>
      <c r="DO2909" s="75"/>
      <c r="DP2909" s="75"/>
      <c r="DQ2909" s="75"/>
      <c r="DR2909" s="75"/>
      <c r="DS2909" s="75"/>
      <c r="DT2909" s="75"/>
      <c r="DU2909" s="75"/>
      <c r="DV2909" s="1286"/>
      <c r="DW2909" s="75"/>
      <c r="DX2909" s="75"/>
      <c r="DY2909" s="75"/>
      <c r="DZ2909" s="75"/>
      <c r="EA2909" s="75"/>
      <c r="EB2909" s="75"/>
      <c r="EC2909" s="75"/>
      <c r="ED2909" s="75"/>
      <c r="EE2909" s="75"/>
      <c r="EF2909" s="75"/>
      <c r="EG2909" s="75"/>
      <c r="EH2909" s="75"/>
      <c r="EI2909" s="75"/>
      <c r="EJ2909" s="75"/>
      <c r="EK2909" s="75"/>
      <c r="EL2909" s="75"/>
      <c r="EM2909" s="75"/>
      <c r="EN2909" s="75"/>
      <c r="EO2909" s="75"/>
      <c r="EP2909" s="75"/>
      <c r="EQ2909" s="75"/>
      <c r="ER2909" s="75"/>
      <c r="ES2909" s="75"/>
      <c r="ET2909" s="75"/>
      <c r="EU2909" s="75"/>
      <c r="EV2909" s="75"/>
      <c r="EW2909" s="75"/>
      <c r="EX2909" s="75"/>
      <c r="EY2909" s="75"/>
      <c r="EZ2909" s="75"/>
      <c r="FA2909" s="75"/>
      <c r="FB2909" s="1341"/>
      <c r="FC2909" s="75"/>
      <c r="FD2909" s="75"/>
    </row>
    <row r="2910">
      <c r="A2910" s="1340"/>
      <c r="B2910" s="786"/>
      <c r="C2910" s="1283"/>
      <c r="D2910" s="786"/>
      <c r="E2910" s="786"/>
      <c r="F2910" s="786"/>
      <c r="G2910" s="786"/>
      <c r="H2910" s="786"/>
      <c r="I2910" s="786"/>
      <c r="J2910" s="786"/>
      <c r="K2910" s="786"/>
      <c r="L2910" s="786"/>
      <c r="M2910" s="786"/>
      <c r="N2910" s="1284"/>
      <c r="O2910" s="1284"/>
      <c r="P2910" s="1285"/>
      <c r="Q2910" s="363"/>
      <c r="R2910" s="363"/>
      <c r="S2910" s="75"/>
      <c r="T2910" s="857"/>
      <c r="U2910" s="1209"/>
      <c r="V2910" s="1200"/>
      <c r="W2910" s="1200"/>
      <c r="X2910" s="1200"/>
      <c r="Y2910" s="1201"/>
      <c r="Z2910" s="1200"/>
      <c r="AA2910" s="1200"/>
      <c r="AB2910" s="1200"/>
      <c r="AC2910" s="1202"/>
      <c r="AD2910" s="1216"/>
      <c r="AE2910" s="1204"/>
      <c r="AF2910" s="75"/>
      <c r="AG2910" s="75"/>
      <c r="AH2910" s="75"/>
      <c r="AI2910" s="75"/>
      <c r="AJ2910" s="75"/>
      <c r="AK2910" s="75"/>
      <c r="AL2910" s="75"/>
      <c r="AM2910" s="75"/>
      <c r="AN2910" s="75"/>
      <c r="AO2910" s="75"/>
      <c r="AP2910" s="75"/>
      <c r="AQ2910" s="75"/>
      <c r="AR2910" s="75"/>
      <c r="AS2910" s="1286"/>
      <c r="AT2910" s="75"/>
      <c r="AU2910" s="1286"/>
      <c r="AV2910" s="1286"/>
      <c r="AW2910" s="75"/>
      <c r="AX2910" s="75"/>
      <c r="AY2910" s="1286"/>
      <c r="AZ2910" s="75"/>
      <c r="BA2910" s="75"/>
      <c r="BB2910" s="75"/>
      <c r="BC2910" s="75"/>
      <c r="BD2910" s="75"/>
      <c r="BE2910" s="75"/>
      <c r="BF2910" s="75"/>
      <c r="BG2910" s="75"/>
      <c r="BH2910" s="75"/>
      <c r="BI2910" s="75"/>
      <c r="BJ2910" s="75"/>
      <c r="BK2910" s="75"/>
      <c r="BL2910" s="75"/>
      <c r="BM2910" s="75"/>
      <c r="BN2910" s="75"/>
      <c r="BO2910" s="75"/>
      <c r="BP2910" s="75"/>
      <c r="BQ2910" s="75"/>
      <c r="BR2910" s="75"/>
      <c r="BS2910" s="75"/>
      <c r="BT2910" s="75"/>
      <c r="BU2910" s="75"/>
      <c r="BV2910" s="75"/>
      <c r="BW2910" s="1286"/>
      <c r="BX2910" s="75"/>
      <c r="BY2910" s="75"/>
      <c r="BZ2910" s="75"/>
      <c r="CA2910" s="75"/>
      <c r="CB2910" s="75"/>
      <c r="CC2910" s="1286"/>
      <c r="CD2910" s="75"/>
      <c r="CE2910" s="75"/>
      <c r="CF2910" s="75"/>
      <c r="CG2910" s="75"/>
      <c r="CH2910" s="75"/>
      <c r="CI2910" s="1286"/>
      <c r="CJ2910" s="75"/>
      <c r="CK2910" s="1286"/>
      <c r="CL2910" s="75"/>
      <c r="CM2910" s="75"/>
      <c r="CN2910" s="75"/>
      <c r="CO2910" s="75"/>
      <c r="CP2910" s="75"/>
      <c r="CQ2910" s="75"/>
      <c r="CR2910" s="75"/>
      <c r="CS2910" s="75"/>
      <c r="CT2910" s="75"/>
      <c r="CU2910" s="75"/>
      <c r="CV2910" s="75"/>
      <c r="CW2910" s="75"/>
      <c r="CX2910" s="1286"/>
      <c r="CY2910" s="75"/>
      <c r="CZ2910" s="75"/>
      <c r="DA2910" s="75"/>
      <c r="DB2910" s="75"/>
      <c r="DC2910" s="75"/>
      <c r="DD2910" s="75"/>
      <c r="DE2910" s="75"/>
      <c r="DF2910" s="75"/>
      <c r="DG2910" s="1286"/>
      <c r="DH2910" s="75"/>
      <c r="DI2910" s="1286"/>
      <c r="DJ2910" s="75"/>
      <c r="DK2910" s="75"/>
      <c r="DL2910" s="75"/>
      <c r="DM2910" s="75"/>
      <c r="DN2910" s="75"/>
      <c r="DO2910" s="75"/>
      <c r="DP2910" s="75"/>
      <c r="DQ2910" s="75"/>
      <c r="DR2910" s="75"/>
      <c r="DS2910" s="75"/>
      <c r="DT2910" s="75"/>
      <c r="DU2910" s="75"/>
      <c r="DV2910" s="1286"/>
      <c r="DW2910" s="75"/>
      <c r="DX2910" s="75"/>
      <c r="DY2910" s="75"/>
      <c r="DZ2910" s="75"/>
      <c r="EA2910" s="75"/>
      <c r="EB2910" s="75"/>
      <c r="EC2910" s="75"/>
      <c r="ED2910" s="75"/>
      <c r="EE2910" s="75"/>
      <c r="EF2910" s="75"/>
      <c r="EG2910" s="75"/>
      <c r="EH2910" s="75"/>
      <c r="EI2910" s="75"/>
      <c r="EJ2910" s="75"/>
      <c r="EK2910" s="75"/>
      <c r="EL2910" s="75"/>
      <c r="EM2910" s="75"/>
      <c r="EN2910" s="75"/>
      <c r="EO2910" s="75"/>
      <c r="EP2910" s="75"/>
      <c r="EQ2910" s="75"/>
      <c r="ER2910" s="75"/>
      <c r="ES2910" s="75"/>
      <c r="ET2910" s="75"/>
      <c r="EU2910" s="75"/>
      <c r="EV2910" s="75"/>
      <c r="EW2910" s="75"/>
      <c r="EX2910" s="75"/>
      <c r="EY2910" s="75"/>
      <c r="EZ2910" s="75"/>
      <c r="FA2910" s="75"/>
      <c r="FB2910" s="1341"/>
      <c r="FC2910" s="75"/>
      <c r="FD2910" s="75"/>
    </row>
    <row r="2911">
      <c r="A2911" s="1340"/>
      <c r="B2911" s="786"/>
      <c r="C2911" s="1283"/>
      <c r="D2911" s="786"/>
      <c r="E2911" s="786"/>
      <c r="F2911" s="786"/>
      <c r="G2911" s="786"/>
      <c r="H2911" s="786"/>
      <c r="I2911" s="786"/>
      <c r="J2911" s="786"/>
      <c r="K2911" s="786"/>
      <c r="L2911" s="786"/>
      <c r="M2911" s="786"/>
      <c r="N2911" s="1284"/>
      <c r="O2911" s="1284"/>
      <c r="P2911" s="1285"/>
      <c r="Q2911" s="363"/>
      <c r="R2911" s="363"/>
      <c r="S2911" s="75"/>
      <c r="T2911" s="857"/>
      <c r="U2911" s="1209"/>
      <c r="V2911" s="1200"/>
      <c r="W2911" s="1200"/>
      <c r="X2911" s="1200"/>
      <c r="Y2911" s="1201"/>
      <c r="Z2911" s="1200"/>
      <c r="AA2911" s="1200"/>
      <c r="AB2911" s="1200"/>
      <c r="AC2911" s="1202"/>
      <c r="AD2911" s="1216"/>
      <c r="AE2911" s="1204"/>
      <c r="AF2911" s="75"/>
      <c r="AG2911" s="75"/>
      <c r="AH2911" s="75"/>
      <c r="AI2911" s="75"/>
      <c r="AJ2911" s="75"/>
      <c r="AK2911" s="75"/>
      <c r="AL2911" s="75"/>
      <c r="AM2911" s="75"/>
      <c r="AN2911" s="75"/>
      <c r="AO2911" s="75"/>
      <c r="AP2911" s="75"/>
      <c r="AQ2911" s="75"/>
      <c r="AR2911" s="75"/>
      <c r="AS2911" s="1286"/>
      <c r="AT2911" s="75"/>
      <c r="AU2911" s="1286"/>
      <c r="AV2911" s="1286"/>
      <c r="AW2911" s="75"/>
      <c r="AX2911" s="75"/>
      <c r="AY2911" s="1286"/>
      <c r="AZ2911" s="75"/>
      <c r="BA2911" s="75"/>
      <c r="BB2911" s="75"/>
      <c r="BC2911" s="75"/>
      <c r="BD2911" s="75"/>
      <c r="BE2911" s="75"/>
      <c r="BF2911" s="75"/>
      <c r="BG2911" s="75"/>
      <c r="BH2911" s="75"/>
      <c r="BI2911" s="75"/>
      <c r="BJ2911" s="75"/>
      <c r="BK2911" s="75"/>
      <c r="BL2911" s="75"/>
      <c r="BM2911" s="75"/>
      <c r="BN2911" s="75"/>
      <c r="BO2911" s="75"/>
      <c r="BP2911" s="75"/>
      <c r="BQ2911" s="75"/>
      <c r="BR2911" s="75"/>
      <c r="BS2911" s="75"/>
      <c r="BT2911" s="75"/>
      <c r="BU2911" s="75"/>
      <c r="BV2911" s="75"/>
      <c r="BW2911" s="1286"/>
      <c r="BX2911" s="75"/>
      <c r="BY2911" s="75"/>
      <c r="BZ2911" s="75"/>
      <c r="CA2911" s="75"/>
      <c r="CB2911" s="75"/>
      <c r="CC2911" s="1286"/>
      <c r="CD2911" s="75"/>
      <c r="CE2911" s="75"/>
      <c r="CF2911" s="75"/>
      <c r="CG2911" s="75"/>
      <c r="CH2911" s="75"/>
      <c r="CI2911" s="1286"/>
      <c r="CJ2911" s="75"/>
      <c r="CK2911" s="1286"/>
      <c r="CL2911" s="75"/>
      <c r="CM2911" s="75"/>
      <c r="CN2911" s="75"/>
      <c r="CO2911" s="75"/>
      <c r="CP2911" s="75"/>
      <c r="CQ2911" s="75"/>
      <c r="CR2911" s="75"/>
      <c r="CS2911" s="75"/>
      <c r="CT2911" s="75"/>
      <c r="CU2911" s="75"/>
      <c r="CV2911" s="75"/>
      <c r="CW2911" s="75"/>
      <c r="CX2911" s="1286"/>
      <c r="CY2911" s="75"/>
      <c r="CZ2911" s="75"/>
      <c r="DA2911" s="75"/>
      <c r="DB2911" s="75"/>
      <c r="DC2911" s="75"/>
      <c r="DD2911" s="75"/>
      <c r="DE2911" s="75"/>
      <c r="DF2911" s="75"/>
      <c r="DG2911" s="1286"/>
      <c r="DH2911" s="75"/>
      <c r="DI2911" s="1286"/>
      <c r="DJ2911" s="75"/>
      <c r="DK2911" s="75"/>
      <c r="DL2911" s="75"/>
      <c r="DM2911" s="75"/>
      <c r="DN2911" s="75"/>
      <c r="DO2911" s="75"/>
      <c r="DP2911" s="75"/>
      <c r="DQ2911" s="75"/>
      <c r="DR2911" s="75"/>
      <c r="DS2911" s="75"/>
      <c r="DT2911" s="75"/>
      <c r="DU2911" s="75"/>
      <c r="DV2911" s="1286"/>
      <c r="DW2911" s="75"/>
      <c r="DX2911" s="75"/>
      <c r="DY2911" s="75"/>
      <c r="DZ2911" s="75"/>
      <c r="EA2911" s="75"/>
      <c r="EB2911" s="75"/>
      <c r="EC2911" s="75"/>
      <c r="ED2911" s="75"/>
      <c r="EE2911" s="75"/>
      <c r="EF2911" s="75"/>
      <c r="EG2911" s="75"/>
      <c r="EH2911" s="75"/>
      <c r="EI2911" s="75"/>
      <c r="EJ2911" s="75"/>
      <c r="EK2911" s="75"/>
      <c r="EL2911" s="75"/>
      <c r="EM2911" s="75"/>
      <c r="EN2911" s="75"/>
      <c r="EO2911" s="75"/>
      <c r="EP2911" s="75"/>
      <c r="EQ2911" s="75"/>
      <c r="ER2911" s="75"/>
      <c r="ES2911" s="75"/>
      <c r="ET2911" s="75"/>
      <c r="EU2911" s="75"/>
      <c r="EV2911" s="75"/>
      <c r="EW2911" s="75"/>
      <c r="EX2911" s="75"/>
      <c r="EY2911" s="75"/>
      <c r="EZ2911" s="75"/>
      <c r="FA2911" s="75"/>
      <c r="FB2911" s="1341"/>
      <c r="FC2911" s="75"/>
      <c r="FD2911" s="75"/>
    </row>
    <row r="2912">
      <c r="A2912" s="1340"/>
      <c r="B2912" s="786"/>
      <c r="C2912" s="1283"/>
      <c r="D2912" s="786"/>
      <c r="E2912" s="786"/>
      <c r="F2912" s="786"/>
      <c r="G2912" s="786"/>
      <c r="H2912" s="786"/>
      <c r="I2912" s="786"/>
      <c r="J2912" s="786"/>
      <c r="K2912" s="786"/>
      <c r="L2912" s="786"/>
      <c r="M2912" s="786"/>
      <c r="N2912" s="1284"/>
      <c r="O2912" s="1284"/>
      <c r="P2912" s="1285"/>
      <c r="Q2912" s="363"/>
      <c r="R2912" s="363"/>
      <c r="S2912" s="75"/>
      <c r="T2912" s="857"/>
      <c r="U2912" s="1209"/>
      <c r="V2912" s="1200"/>
      <c r="W2912" s="1200"/>
      <c r="X2912" s="1200"/>
      <c r="Y2912" s="1201"/>
      <c r="Z2912" s="1200"/>
      <c r="AA2912" s="1200"/>
      <c r="AB2912" s="1200"/>
      <c r="AC2912" s="1202"/>
      <c r="AD2912" s="1216"/>
      <c r="AE2912" s="1204"/>
      <c r="AF2912" s="75"/>
      <c r="AG2912" s="75"/>
      <c r="AH2912" s="75"/>
      <c r="AI2912" s="75"/>
      <c r="AJ2912" s="75"/>
      <c r="AK2912" s="75"/>
      <c r="AL2912" s="75"/>
      <c r="AM2912" s="75"/>
      <c r="AN2912" s="75"/>
      <c r="AO2912" s="75"/>
      <c r="AP2912" s="75"/>
      <c r="AQ2912" s="75"/>
      <c r="AR2912" s="75"/>
      <c r="AS2912" s="1286"/>
      <c r="AT2912" s="75"/>
      <c r="AU2912" s="1286"/>
      <c r="AV2912" s="1286"/>
      <c r="AW2912" s="75"/>
      <c r="AX2912" s="75"/>
      <c r="AY2912" s="1286"/>
      <c r="AZ2912" s="75"/>
      <c r="BA2912" s="75"/>
      <c r="BB2912" s="75"/>
      <c r="BC2912" s="75"/>
      <c r="BD2912" s="75"/>
      <c r="BE2912" s="75"/>
      <c r="BF2912" s="75"/>
      <c r="BG2912" s="75"/>
      <c r="BH2912" s="75"/>
      <c r="BI2912" s="75"/>
      <c r="BJ2912" s="75"/>
      <c r="BK2912" s="75"/>
      <c r="BL2912" s="75"/>
      <c r="BM2912" s="75"/>
      <c r="BN2912" s="75"/>
      <c r="BO2912" s="75"/>
      <c r="BP2912" s="75"/>
      <c r="BQ2912" s="75"/>
      <c r="BR2912" s="75"/>
      <c r="BS2912" s="75"/>
      <c r="BT2912" s="75"/>
      <c r="BU2912" s="75"/>
      <c r="BV2912" s="75"/>
      <c r="BW2912" s="1286"/>
      <c r="BX2912" s="75"/>
      <c r="BY2912" s="75"/>
      <c r="BZ2912" s="75"/>
      <c r="CA2912" s="75"/>
      <c r="CB2912" s="75"/>
      <c r="CC2912" s="1286"/>
      <c r="CD2912" s="75"/>
      <c r="CE2912" s="75"/>
      <c r="CF2912" s="75"/>
      <c r="CG2912" s="75"/>
      <c r="CH2912" s="75"/>
      <c r="CI2912" s="1286"/>
      <c r="CJ2912" s="75"/>
      <c r="CK2912" s="1286"/>
      <c r="CL2912" s="75"/>
      <c r="CM2912" s="75"/>
      <c r="CN2912" s="75"/>
      <c r="CO2912" s="75"/>
      <c r="CP2912" s="75"/>
      <c r="CQ2912" s="75"/>
      <c r="CR2912" s="75"/>
      <c r="CS2912" s="75"/>
      <c r="CT2912" s="75"/>
      <c r="CU2912" s="75"/>
      <c r="CV2912" s="75"/>
      <c r="CW2912" s="75"/>
      <c r="CX2912" s="1286"/>
      <c r="CY2912" s="75"/>
      <c r="CZ2912" s="75"/>
      <c r="DA2912" s="75"/>
      <c r="DB2912" s="75"/>
      <c r="DC2912" s="75"/>
      <c r="DD2912" s="75"/>
      <c r="DE2912" s="75"/>
      <c r="DF2912" s="75"/>
      <c r="DG2912" s="1286"/>
      <c r="DH2912" s="75"/>
      <c r="DI2912" s="1286"/>
      <c r="DJ2912" s="75"/>
      <c r="DK2912" s="75"/>
      <c r="DL2912" s="75"/>
      <c r="DM2912" s="75"/>
      <c r="DN2912" s="75"/>
      <c r="DO2912" s="75"/>
      <c r="DP2912" s="75"/>
      <c r="DQ2912" s="75"/>
      <c r="DR2912" s="75"/>
      <c r="DS2912" s="75"/>
      <c r="DT2912" s="75"/>
      <c r="DU2912" s="75"/>
      <c r="DV2912" s="1286"/>
      <c r="DW2912" s="75"/>
      <c r="DX2912" s="75"/>
      <c r="DY2912" s="75"/>
      <c r="DZ2912" s="75"/>
      <c r="EA2912" s="75"/>
      <c r="EB2912" s="75"/>
      <c r="EC2912" s="75"/>
      <c r="ED2912" s="75"/>
      <c r="EE2912" s="75"/>
      <c r="EF2912" s="75"/>
      <c r="EG2912" s="75"/>
      <c r="EH2912" s="75"/>
      <c r="EI2912" s="75"/>
      <c r="EJ2912" s="75"/>
      <c r="EK2912" s="75"/>
      <c r="EL2912" s="75"/>
      <c r="EM2912" s="75"/>
      <c r="EN2912" s="75"/>
      <c r="EO2912" s="75"/>
      <c r="EP2912" s="75"/>
      <c r="EQ2912" s="75"/>
      <c r="ER2912" s="75"/>
      <c r="ES2912" s="75"/>
      <c r="ET2912" s="75"/>
      <c r="EU2912" s="75"/>
      <c r="EV2912" s="75"/>
      <c r="EW2912" s="75"/>
      <c r="EX2912" s="75"/>
      <c r="EY2912" s="75"/>
      <c r="EZ2912" s="75"/>
      <c r="FA2912" s="75"/>
      <c r="FB2912" s="1341"/>
      <c r="FC2912" s="75"/>
      <c r="FD2912" s="75"/>
    </row>
    <row r="2913">
      <c r="A2913" s="1340"/>
      <c r="B2913" s="786"/>
      <c r="C2913" s="1283"/>
      <c r="D2913" s="786"/>
      <c r="E2913" s="786"/>
      <c r="F2913" s="786"/>
      <c r="G2913" s="786"/>
      <c r="H2913" s="786"/>
      <c r="I2913" s="786"/>
      <c r="J2913" s="786"/>
      <c r="K2913" s="786"/>
      <c r="L2913" s="786"/>
      <c r="M2913" s="786"/>
      <c r="N2913" s="1284"/>
      <c r="O2913" s="1284"/>
      <c r="P2913" s="1285"/>
      <c r="Q2913" s="363"/>
      <c r="R2913" s="363"/>
      <c r="S2913" s="75"/>
      <c r="T2913" s="857"/>
      <c r="U2913" s="1209"/>
      <c r="V2913" s="1200"/>
      <c r="W2913" s="1200"/>
      <c r="X2913" s="1200"/>
      <c r="Y2913" s="1201"/>
      <c r="Z2913" s="1200"/>
      <c r="AA2913" s="1200"/>
      <c r="AB2913" s="1200"/>
      <c r="AC2913" s="1202"/>
      <c r="AD2913" s="1216"/>
      <c r="AE2913" s="1204"/>
      <c r="AF2913" s="75"/>
      <c r="AG2913" s="75"/>
      <c r="AH2913" s="75"/>
      <c r="AI2913" s="75"/>
      <c r="AJ2913" s="75"/>
      <c r="AK2913" s="75"/>
      <c r="AL2913" s="75"/>
      <c r="AM2913" s="75"/>
      <c r="AN2913" s="75"/>
      <c r="AO2913" s="75"/>
      <c r="AP2913" s="75"/>
      <c r="AQ2913" s="75"/>
      <c r="AR2913" s="75"/>
      <c r="AS2913" s="1286"/>
      <c r="AT2913" s="75"/>
      <c r="AU2913" s="1286"/>
      <c r="AV2913" s="1286"/>
      <c r="AW2913" s="75"/>
      <c r="AX2913" s="75"/>
      <c r="AY2913" s="1286"/>
      <c r="AZ2913" s="75"/>
      <c r="BA2913" s="75"/>
      <c r="BB2913" s="75"/>
      <c r="BC2913" s="75"/>
      <c r="BD2913" s="75"/>
      <c r="BE2913" s="75"/>
      <c r="BF2913" s="75"/>
      <c r="BG2913" s="75"/>
      <c r="BH2913" s="75"/>
      <c r="BI2913" s="75"/>
      <c r="BJ2913" s="75"/>
      <c r="BK2913" s="75"/>
      <c r="BL2913" s="75"/>
      <c r="BM2913" s="75"/>
      <c r="BN2913" s="75"/>
      <c r="BO2913" s="75"/>
      <c r="BP2913" s="75"/>
      <c r="BQ2913" s="75"/>
      <c r="BR2913" s="75"/>
      <c r="BS2913" s="75"/>
      <c r="BT2913" s="75"/>
      <c r="BU2913" s="75"/>
      <c r="BV2913" s="75"/>
      <c r="BW2913" s="1286"/>
      <c r="BX2913" s="75"/>
      <c r="BY2913" s="75"/>
      <c r="BZ2913" s="75"/>
      <c r="CA2913" s="75"/>
      <c r="CB2913" s="75"/>
      <c r="CC2913" s="1286"/>
      <c r="CD2913" s="75"/>
      <c r="CE2913" s="75"/>
      <c r="CF2913" s="75"/>
      <c r="CG2913" s="75"/>
      <c r="CH2913" s="75"/>
      <c r="CI2913" s="1286"/>
      <c r="CJ2913" s="75"/>
      <c r="CK2913" s="1286"/>
      <c r="CL2913" s="75"/>
      <c r="CM2913" s="75"/>
      <c r="CN2913" s="75"/>
      <c r="CO2913" s="75"/>
      <c r="CP2913" s="75"/>
      <c r="CQ2913" s="75"/>
      <c r="CR2913" s="75"/>
      <c r="CS2913" s="75"/>
      <c r="CT2913" s="75"/>
      <c r="CU2913" s="75"/>
      <c r="CV2913" s="75"/>
      <c r="CW2913" s="75"/>
      <c r="CX2913" s="1286"/>
      <c r="CY2913" s="75"/>
      <c r="CZ2913" s="75"/>
      <c r="DA2913" s="75"/>
      <c r="DB2913" s="75"/>
      <c r="DC2913" s="75"/>
      <c r="DD2913" s="75"/>
      <c r="DE2913" s="75"/>
      <c r="DF2913" s="75"/>
      <c r="DG2913" s="1286"/>
      <c r="DH2913" s="75"/>
      <c r="DI2913" s="1286"/>
      <c r="DJ2913" s="75"/>
      <c r="DK2913" s="75"/>
      <c r="DL2913" s="75"/>
      <c r="DM2913" s="75"/>
      <c r="DN2913" s="75"/>
      <c r="DO2913" s="75"/>
      <c r="DP2913" s="75"/>
      <c r="DQ2913" s="75"/>
      <c r="DR2913" s="75"/>
      <c r="DS2913" s="75"/>
      <c r="DT2913" s="75"/>
      <c r="DU2913" s="75"/>
      <c r="DV2913" s="1286"/>
      <c r="DW2913" s="75"/>
      <c r="DX2913" s="75"/>
      <c r="DY2913" s="75"/>
      <c r="DZ2913" s="75"/>
      <c r="EA2913" s="75"/>
      <c r="EB2913" s="75"/>
      <c r="EC2913" s="75"/>
      <c r="ED2913" s="75"/>
      <c r="EE2913" s="75"/>
      <c r="EF2913" s="75"/>
      <c r="EG2913" s="75"/>
      <c r="EH2913" s="75"/>
      <c r="EI2913" s="75"/>
      <c r="EJ2913" s="75"/>
      <c r="EK2913" s="75"/>
      <c r="EL2913" s="75"/>
      <c r="EM2913" s="75"/>
      <c r="EN2913" s="75"/>
      <c r="EO2913" s="75"/>
      <c r="EP2913" s="75"/>
      <c r="EQ2913" s="75"/>
      <c r="ER2913" s="75"/>
      <c r="ES2913" s="75"/>
      <c r="ET2913" s="75"/>
      <c r="EU2913" s="75"/>
      <c r="EV2913" s="75"/>
      <c r="EW2913" s="75"/>
      <c r="EX2913" s="75"/>
      <c r="EY2913" s="75"/>
      <c r="EZ2913" s="75"/>
      <c r="FA2913" s="75"/>
      <c r="FB2913" s="1341"/>
      <c r="FC2913" s="75"/>
      <c r="FD2913" s="75"/>
    </row>
    <row r="2914">
      <c r="A2914" s="1340"/>
      <c r="B2914" s="786"/>
      <c r="C2914" s="1283"/>
      <c r="D2914" s="786"/>
      <c r="E2914" s="786"/>
      <c r="F2914" s="786"/>
      <c r="G2914" s="786"/>
      <c r="H2914" s="786"/>
      <c r="I2914" s="786"/>
      <c r="J2914" s="786"/>
      <c r="K2914" s="786"/>
      <c r="L2914" s="786"/>
      <c r="M2914" s="786"/>
      <c r="N2914" s="1284"/>
      <c r="O2914" s="1284"/>
      <c r="P2914" s="1285"/>
      <c r="Q2914" s="363"/>
      <c r="R2914" s="363"/>
      <c r="S2914" s="75"/>
      <c r="T2914" s="857"/>
      <c r="U2914" s="1209"/>
      <c r="V2914" s="1200"/>
      <c r="W2914" s="1200"/>
      <c r="X2914" s="1200"/>
      <c r="Y2914" s="1201"/>
      <c r="Z2914" s="1200"/>
      <c r="AA2914" s="1200"/>
      <c r="AB2914" s="1200"/>
      <c r="AC2914" s="1202"/>
      <c r="AD2914" s="1216"/>
      <c r="AE2914" s="1204"/>
      <c r="AF2914" s="75"/>
      <c r="AG2914" s="75"/>
      <c r="AH2914" s="75"/>
      <c r="AI2914" s="75"/>
      <c r="AJ2914" s="75"/>
      <c r="AK2914" s="75"/>
      <c r="AL2914" s="75"/>
      <c r="AM2914" s="75"/>
      <c r="AN2914" s="75"/>
      <c r="AO2914" s="75"/>
      <c r="AP2914" s="75"/>
      <c r="AQ2914" s="75"/>
      <c r="AR2914" s="75"/>
      <c r="AS2914" s="1286"/>
      <c r="AT2914" s="75"/>
      <c r="AU2914" s="1286"/>
      <c r="AV2914" s="1286"/>
      <c r="AW2914" s="75"/>
      <c r="AX2914" s="75"/>
      <c r="AY2914" s="1286"/>
      <c r="AZ2914" s="75"/>
      <c r="BA2914" s="75"/>
      <c r="BB2914" s="75"/>
      <c r="BC2914" s="75"/>
      <c r="BD2914" s="75"/>
      <c r="BE2914" s="75"/>
      <c r="BF2914" s="75"/>
      <c r="BG2914" s="75"/>
      <c r="BH2914" s="75"/>
      <c r="BI2914" s="75"/>
      <c r="BJ2914" s="75"/>
      <c r="BK2914" s="75"/>
      <c r="BL2914" s="75"/>
      <c r="BM2914" s="75"/>
      <c r="BN2914" s="75"/>
      <c r="BO2914" s="75"/>
      <c r="BP2914" s="75"/>
      <c r="BQ2914" s="75"/>
      <c r="BR2914" s="75"/>
      <c r="BS2914" s="75"/>
      <c r="BT2914" s="75"/>
      <c r="BU2914" s="75"/>
      <c r="BV2914" s="75"/>
      <c r="BW2914" s="1286"/>
      <c r="BX2914" s="75"/>
      <c r="BY2914" s="75"/>
      <c r="BZ2914" s="75"/>
      <c r="CA2914" s="75"/>
      <c r="CB2914" s="75"/>
      <c r="CC2914" s="1286"/>
      <c r="CD2914" s="75"/>
      <c r="CE2914" s="75"/>
      <c r="CF2914" s="75"/>
      <c r="CG2914" s="75"/>
      <c r="CH2914" s="75"/>
      <c r="CI2914" s="1286"/>
      <c r="CJ2914" s="75"/>
      <c r="CK2914" s="1286"/>
      <c r="CL2914" s="75"/>
      <c r="CM2914" s="75"/>
      <c r="CN2914" s="75"/>
      <c r="CO2914" s="75"/>
      <c r="CP2914" s="75"/>
      <c r="CQ2914" s="75"/>
      <c r="CR2914" s="75"/>
      <c r="CS2914" s="75"/>
      <c r="CT2914" s="75"/>
      <c r="CU2914" s="75"/>
      <c r="CV2914" s="75"/>
      <c r="CW2914" s="75"/>
      <c r="CX2914" s="1286"/>
      <c r="CY2914" s="75"/>
      <c r="CZ2914" s="75"/>
      <c r="DA2914" s="75"/>
      <c r="DB2914" s="75"/>
      <c r="DC2914" s="75"/>
      <c r="DD2914" s="75"/>
      <c r="DE2914" s="75"/>
      <c r="DF2914" s="75"/>
      <c r="DG2914" s="1286"/>
      <c r="DH2914" s="75"/>
      <c r="DI2914" s="1286"/>
      <c r="DJ2914" s="75"/>
      <c r="DK2914" s="75"/>
      <c r="DL2914" s="75"/>
      <c r="DM2914" s="75"/>
      <c r="DN2914" s="75"/>
      <c r="DO2914" s="75"/>
      <c r="DP2914" s="75"/>
      <c r="DQ2914" s="75"/>
      <c r="DR2914" s="75"/>
      <c r="DS2914" s="75"/>
      <c r="DT2914" s="75"/>
      <c r="DU2914" s="75"/>
      <c r="DV2914" s="1286"/>
      <c r="DW2914" s="75"/>
      <c r="DX2914" s="75"/>
      <c r="DY2914" s="75"/>
      <c r="DZ2914" s="75"/>
      <c r="EA2914" s="75"/>
      <c r="EB2914" s="75"/>
      <c r="EC2914" s="75"/>
      <c r="ED2914" s="75"/>
      <c r="EE2914" s="75"/>
      <c r="EF2914" s="75"/>
      <c r="EG2914" s="75"/>
      <c r="EH2914" s="75"/>
      <c r="EI2914" s="75"/>
      <c r="EJ2914" s="75"/>
      <c r="EK2914" s="75"/>
      <c r="EL2914" s="75"/>
      <c r="EM2914" s="75"/>
      <c r="EN2914" s="75"/>
      <c r="EO2914" s="75"/>
      <c r="EP2914" s="75"/>
      <c r="EQ2914" s="75"/>
      <c r="ER2914" s="75"/>
      <c r="ES2914" s="75"/>
      <c r="ET2914" s="75"/>
      <c r="EU2914" s="75"/>
      <c r="EV2914" s="75"/>
      <c r="EW2914" s="75"/>
      <c r="EX2914" s="75"/>
      <c r="EY2914" s="75"/>
      <c r="EZ2914" s="75"/>
      <c r="FA2914" s="75"/>
      <c r="FB2914" s="1341"/>
      <c r="FC2914" s="75"/>
      <c r="FD2914" s="75"/>
    </row>
    <row r="2915">
      <c r="A2915" s="1340"/>
      <c r="B2915" s="786"/>
      <c r="C2915" s="1283"/>
      <c r="D2915" s="786"/>
      <c r="E2915" s="786"/>
      <c r="F2915" s="786"/>
      <c r="G2915" s="786"/>
      <c r="H2915" s="786"/>
      <c r="I2915" s="786"/>
      <c r="J2915" s="786"/>
      <c r="K2915" s="786"/>
      <c r="L2915" s="786"/>
      <c r="M2915" s="786"/>
      <c r="N2915" s="1284"/>
      <c r="O2915" s="1284"/>
      <c r="P2915" s="1285"/>
      <c r="Q2915" s="363"/>
      <c r="R2915" s="363"/>
      <c r="S2915" s="75"/>
      <c r="T2915" s="857"/>
      <c r="U2915" s="1209"/>
      <c r="V2915" s="1200"/>
      <c r="W2915" s="1200"/>
      <c r="X2915" s="1200"/>
      <c r="Y2915" s="1201"/>
      <c r="Z2915" s="1200"/>
      <c r="AA2915" s="1200"/>
      <c r="AB2915" s="1200"/>
      <c r="AC2915" s="1202"/>
      <c r="AD2915" s="1216"/>
      <c r="AE2915" s="1204"/>
      <c r="AF2915" s="75"/>
      <c r="AG2915" s="75"/>
      <c r="AH2915" s="75"/>
      <c r="AI2915" s="75"/>
      <c r="AJ2915" s="75"/>
      <c r="AK2915" s="75"/>
      <c r="AL2915" s="75"/>
      <c r="AM2915" s="75"/>
      <c r="AN2915" s="75"/>
      <c r="AO2915" s="75"/>
      <c r="AP2915" s="75"/>
      <c r="AQ2915" s="75"/>
      <c r="AR2915" s="75"/>
      <c r="AS2915" s="1286"/>
      <c r="AT2915" s="75"/>
      <c r="AU2915" s="1286"/>
      <c r="AV2915" s="1286"/>
      <c r="AW2915" s="75"/>
      <c r="AX2915" s="75"/>
      <c r="AY2915" s="1286"/>
      <c r="AZ2915" s="75"/>
      <c r="BA2915" s="75"/>
      <c r="BB2915" s="75"/>
      <c r="BC2915" s="75"/>
      <c r="BD2915" s="75"/>
      <c r="BE2915" s="75"/>
      <c r="BF2915" s="75"/>
      <c r="BG2915" s="75"/>
      <c r="BH2915" s="75"/>
      <c r="BI2915" s="75"/>
      <c r="BJ2915" s="75"/>
      <c r="BK2915" s="75"/>
      <c r="BL2915" s="75"/>
      <c r="BM2915" s="75"/>
      <c r="BN2915" s="75"/>
      <c r="BO2915" s="75"/>
      <c r="BP2915" s="75"/>
      <c r="BQ2915" s="75"/>
      <c r="BR2915" s="75"/>
      <c r="BS2915" s="75"/>
      <c r="BT2915" s="75"/>
      <c r="BU2915" s="75"/>
      <c r="BV2915" s="75"/>
      <c r="BW2915" s="1286"/>
      <c r="BX2915" s="75"/>
      <c r="BY2915" s="75"/>
      <c r="BZ2915" s="75"/>
      <c r="CA2915" s="75"/>
      <c r="CB2915" s="75"/>
      <c r="CC2915" s="1286"/>
      <c r="CD2915" s="75"/>
      <c r="CE2915" s="75"/>
      <c r="CF2915" s="75"/>
      <c r="CG2915" s="75"/>
      <c r="CH2915" s="75"/>
      <c r="CI2915" s="1286"/>
      <c r="CJ2915" s="75"/>
      <c r="CK2915" s="1286"/>
      <c r="CL2915" s="75"/>
      <c r="CM2915" s="75"/>
      <c r="CN2915" s="75"/>
      <c r="CO2915" s="75"/>
      <c r="CP2915" s="75"/>
      <c r="CQ2915" s="75"/>
      <c r="CR2915" s="75"/>
      <c r="CS2915" s="75"/>
      <c r="CT2915" s="75"/>
      <c r="CU2915" s="75"/>
      <c r="CV2915" s="75"/>
      <c r="CW2915" s="75"/>
      <c r="CX2915" s="1286"/>
      <c r="CY2915" s="75"/>
      <c r="CZ2915" s="75"/>
      <c r="DA2915" s="75"/>
      <c r="DB2915" s="75"/>
      <c r="DC2915" s="75"/>
      <c r="DD2915" s="75"/>
      <c r="DE2915" s="75"/>
      <c r="DF2915" s="75"/>
      <c r="DG2915" s="1286"/>
      <c r="DH2915" s="75"/>
      <c r="DI2915" s="1286"/>
      <c r="DJ2915" s="75"/>
      <c r="DK2915" s="75"/>
      <c r="DL2915" s="75"/>
      <c r="DM2915" s="75"/>
      <c r="DN2915" s="75"/>
      <c r="DO2915" s="75"/>
      <c r="DP2915" s="75"/>
      <c r="DQ2915" s="75"/>
      <c r="DR2915" s="75"/>
      <c r="DS2915" s="75"/>
      <c r="DT2915" s="75"/>
      <c r="DU2915" s="75"/>
      <c r="DV2915" s="1286"/>
      <c r="DW2915" s="75"/>
      <c r="DX2915" s="75"/>
      <c r="DY2915" s="75"/>
      <c r="DZ2915" s="75"/>
      <c r="EA2915" s="75"/>
      <c r="EB2915" s="75"/>
      <c r="EC2915" s="75"/>
      <c r="ED2915" s="75"/>
      <c r="EE2915" s="75"/>
      <c r="EF2915" s="75"/>
      <c r="EG2915" s="75"/>
      <c r="EH2915" s="75"/>
      <c r="EI2915" s="75"/>
      <c r="EJ2915" s="75"/>
      <c r="EK2915" s="75"/>
      <c r="EL2915" s="75"/>
      <c r="EM2915" s="75"/>
      <c r="EN2915" s="75"/>
      <c r="EO2915" s="75"/>
      <c r="EP2915" s="75"/>
      <c r="EQ2915" s="75"/>
      <c r="ER2915" s="75"/>
      <c r="ES2915" s="75"/>
      <c r="ET2915" s="75"/>
      <c r="EU2915" s="75"/>
      <c r="EV2915" s="75"/>
      <c r="EW2915" s="75"/>
      <c r="EX2915" s="75"/>
      <c r="EY2915" s="75"/>
      <c r="EZ2915" s="75"/>
      <c r="FA2915" s="75"/>
      <c r="FB2915" s="1341"/>
      <c r="FC2915" s="75"/>
      <c r="FD2915" s="75"/>
    </row>
    <row r="2916">
      <c r="A2916" s="1340"/>
      <c r="B2916" s="786"/>
      <c r="C2916" s="1283"/>
      <c r="D2916" s="786"/>
      <c r="E2916" s="786"/>
      <c r="F2916" s="786"/>
      <c r="G2916" s="786"/>
      <c r="H2916" s="786"/>
      <c r="I2916" s="786"/>
      <c r="J2916" s="786"/>
      <c r="K2916" s="786"/>
      <c r="L2916" s="786"/>
      <c r="M2916" s="786"/>
      <c r="N2916" s="1284"/>
      <c r="O2916" s="1284"/>
      <c r="P2916" s="1285"/>
      <c r="Q2916" s="363"/>
      <c r="R2916" s="363"/>
      <c r="S2916" s="75"/>
      <c r="T2916" s="857"/>
      <c r="U2916" s="1209"/>
      <c r="V2916" s="1200"/>
      <c r="W2916" s="1200"/>
      <c r="X2916" s="1200"/>
      <c r="Y2916" s="1201"/>
      <c r="Z2916" s="1200"/>
      <c r="AA2916" s="1200"/>
      <c r="AB2916" s="1200"/>
      <c r="AC2916" s="1202"/>
      <c r="AD2916" s="1216"/>
      <c r="AE2916" s="1204"/>
      <c r="AF2916" s="75"/>
      <c r="AG2916" s="75"/>
      <c r="AH2916" s="75"/>
      <c r="AI2916" s="75"/>
      <c r="AJ2916" s="75"/>
      <c r="AK2916" s="75"/>
      <c r="AL2916" s="75"/>
      <c r="AM2916" s="75"/>
      <c r="AN2916" s="75"/>
      <c r="AO2916" s="75"/>
      <c r="AP2916" s="75"/>
      <c r="AQ2916" s="75"/>
      <c r="AR2916" s="75"/>
      <c r="AS2916" s="1286"/>
      <c r="AT2916" s="75"/>
      <c r="AU2916" s="1286"/>
      <c r="AV2916" s="1286"/>
      <c r="AW2916" s="75"/>
      <c r="AX2916" s="75"/>
      <c r="AY2916" s="1286"/>
      <c r="AZ2916" s="75"/>
      <c r="BA2916" s="75"/>
      <c r="BB2916" s="75"/>
      <c r="BC2916" s="75"/>
      <c r="BD2916" s="75"/>
      <c r="BE2916" s="75"/>
      <c r="BF2916" s="75"/>
      <c r="BG2916" s="75"/>
      <c r="BH2916" s="75"/>
      <c r="BI2916" s="75"/>
      <c r="BJ2916" s="75"/>
      <c r="BK2916" s="75"/>
      <c r="BL2916" s="75"/>
      <c r="BM2916" s="75"/>
      <c r="BN2916" s="75"/>
      <c r="BO2916" s="75"/>
      <c r="BP2916" s="75"/>
      <c r="BQ2916" s="75"/>
      <c r="BR2916" s="75"/>
      <c r="BS2916" s="75"/>
      <c r="BT2916" s="75"/>
      <c r="BU2916" s="75"/>
      <c r="BV2916" s="75"/>
      <c r="BW2916" s="1286"/>
      <c r="BX2916" s="75"/>
      <c r="BY2916" s="75"/>
      <c r="BZ2916" s="75"/>
      <c r="CA2916" s="75"/>
      <c r="CB2916" s="75"/>
      <c r="CC2916" s="1286"/>
      <c r="CD2916" s="75"/>
      <c r="CE2916" s="75"/>
      <c r="CF2916" s="75"/>
      <c r="CG2916" s="75"/>
      <c r="CH2916" s="75"/>
      <c r="CI2916" s="1286"/>
      <c r="CJ2916" s="75"/>
      <c r="CK2916" s="1286"/>
      <c r="CL2916" s="75"/>
      <c r="CM2916" s="75"/>
      <c r="CN2916" s="75"/>
      <c r="CO2916" s="75"/>
      <c r="CP2916" s="75"/>
      <c r="CQ2916" s="75"/>
      <c r="CR2916" s="75"/>
      <c r="CS2916" s="75"/>
      <c r="CT2916" s="75"/>
      <c r="CU2916" s="75"/>
      <c r="CV2916" s="75"/>
      <c r="CW2916" s="75"/>
      <c r="CX2916" s="1286"/>
      <c r="CY2916" s="75"/>
      <c r="CZ2916" s="75"/>
      <c r="DA2916" s="75"/>
      <c r="DB2916" s="75"/>
      <c r="DC2916" s="75"/>
      <c r="DD2916" s="75"/>
      <c r="DE2916" s="75"/>
      <c r="DF2916" s="75"/>
      <c r="DG2916" s="1286"/>
      <c r="DH2916" s="75"/>
      <c r="DI2916" s="1286"/>
      <c r="DJ2916" s="75"/>
      <c r="DK2916" s="75"/>
      <c r="DL2916" s="75"/>
      <c r="DM2916" s="75"/>
      <c r="DN2916" s="75"/>
      <c r="DO2916" s="75"/>
      <c r="DP2916" s="75"/>
      <c r="DQ2916" s="75"/>
      <c r="DR2916" s="75"/>
      <c r="DS2916" s="75"/>
      <c r="DT2916" s="75"/>
      <c r="DU2916" s="75"/>
      <c r="DV2916" s="1286"/>
      <c r="DW2916" s="75"/>
      <c r="DX2916" s="75"/>
      <c r="DY2916" s="75"/>
      <c r="DZ2916" s="75"/>
      <c r="EA2916" s="75"/>
      <c r="EB2916" s="75"/>
      <c r="EC2916" s="75"/>
      <c r="ED2916" s="75"/>
      <c r="EE2916" s="75"/>
      <c r="EF2916" s="75"/>
      <c r="EG2916" s="75"/>
      <c r="EH2916" s="75"/>
      <c r="EI2916" s="75"/>
      <c r="EJ2916" s="75"/>
      <c r="EK2916" s="75"/>
      <c r="EL2916" s="75"/>
      <c r="EM2916" s="75"/>
      <c r="EN2916" s="75"/>
      <c r="EO2916" s="75"/>
      <c r="EP2916" s="75"/>
      <c r="EQ2916" s="75"/>
      <c r="ER2916" s="75"/>
      <c r="ES2916" s="75"/>
      <c r="ET2916" s="75"/>
      <c r="EU2916" s="75"/>
      <c r="EV2916" s="75"/>
      <c r="EW2916" s="75"/>
      <c r="EX2916" s="75"/>
      <c r="EY2916" s="75"/>
      <c r="EZ2916" s="75"/>
      <c r="FA2916" s="75"/>
      <c r="FB2916" s="1341"/>
      <c r="FC2916" s="75"/>
      <c r="FD2916" s="75"/>
    </row>
    <row r="2917">
      <c r="A2917" s="1340"/>
      <c r="B2917" s="786"/>
      <c r="C2917" s="1283"/>
      <c r="D2917" s="786"/>
      <c r="E2917" s="786"/>
      <c r="F2917" s="786"/>
      <c r="G2917" s="786"/>
      <c r="H2917" s="786"/>
      <c r="I2917" s="786"/>
      <c r="J2917" s="786"/>
      <c r="K2917" s="786"/>
      <c r="L2917" s="786"/>
      <c r="M2917" s="786"/>
      <c r="N2917" s="1284"/>
      <c r="O2917" s="1284"/>
      <c r="P2917" s="1285"/>
      <c r="Q2917" s="363"/>
      <c r="R2917" s="363"/>
      <c r="S2917" s="75"/>
      <c r="T2917" s="857"/>
      <c r="U2917" s="1209"/>
      <c r="V2917" s="1200"/>
      <c r="W2917" s="1200"/>
      <c r="X2917" s="1200"/>
      <c r="Y2917" s="1201"/>
      <c r="Z2917" s="1200"/>
      <c r="AA2917" s="1200"/>
      <c r="AB2917" s="1200"/>
      <c r="AC2917" s="1202"/>
      <c r="AD2917" s="1216"/>
      <c r="AE2917" s="1204"/>
      <c r="AF2917" s="75"/>
      <c r="AG2917" s="75"/>
      <c r="AH2917" s="75"/>
      <c r="AI2917" s="75"/>
      <c r="AJ2917" s="75"/>
      <c r="AK2917" s="75"/>
      <c r="AL2917" s="75"/>
      <c r="AM2917" s="75"/>
      <c r="AN2917" s="75"/>
      <c r="AO2917" s="75"/>
      <c r="AP2917" s="75"/>
      <c r="AQ2917" s="75"/>
      <c r="AR2917" s="75"/>
      <c r="AS2917" s="1286"/>
      <c r="AT2917" s="75"/>
      <c r="AU2917" s="1286"/>
      <c r="AV2917" s="1286"/>
      <c r="AW2917" s="75"/>
      <c r="AX2917" s="75"/>
      <c r="AY2917" s="1286"/>
      <c r="AZ2917" s="75"/>
      <c r="BA2917" s="75"/>
      <c r="BB2917" s="75"/>
      <c r="BC2917" s="75"/>
      <c r="BD2917" s="75"/>
      <c r="BE2917" s="75"/>
      <c r="BF2917" s="75"/>
      <c r="BG2917" s="75"/>
      <c r="BH2917" s="75"/>
      <c r="BI2917" s="75"/>
      <c r="BJ2917" s="75"/>
      <c r="BK2917" s="75"/>
      <c r="BL2917" s="75"/>
      <c r="BM2917" s="75"/>
      <c r="BN2917" s="75"/>
      <c r="BO2917" s="75"/>
      <c r="BP2917" s="75"/>
      <c r="BQ2917" s="75"/>
      <c r="BR2917" s="75"/>
      <c r="BS2917" s="75"/>
      <c r="BT2917" s="75"/>
      <c r="BU2917" s="75"/>
      <c r="BV2917" s="75"/>
      <c r="BW2917" s="1286"/>
      <c r="BX2917" s="75"/>
      <c r="BY2917" s="75"/>
      <c r="BZ2917" s="75"/>
      <c r="CA2917" s="75"/>
      <c r="CB2917" s="75"/>
      <c r="CC2917" s="1286"/>
      <c r="CD2917" s="75"/>
      <c r="CE2917" s="75"/>
      <c r="CF2917" s="75"/>
      <c r="CG2917" s="75"/>
      <c r="CH2917" s="75"/>
      <c r="CI2917" s="1286"/>
      <c r="CJ2917" s="75"/>
      <c r="CK2917" s="1286"/>
      <c r="CL2917" s="75"/>
      <c r="CM2917" s="75"/>
      <c r="CN2917" s="75"/>
      <c r="CO2917" s="75"/>
      <c r="CP2917" s="75"/>
      <c r="CQ2917" s="75"/>
      <c r="CR2917" s="75"/>
      <c r="CS2917" s="75"/>
      <c r="CT2917" s="75"/>
      <c r="CU2917" s="75"/>
      <c r="CV2917" s="75"/>
      <c r="CW2917" s="75"/>
      <c r="CX2917" s="1286"/>
      <c r="CY2917" s="75"/>
      <c r="CZ2917" s="75"/>
      <c r="DA2917" s="75"/>
      <c r="DB2917" s="75"/>
      <c r="DC2917" s="75"/>
      <c r="DD2917" s="75"/>
      <c r="DE2917" s="75"/>
      <c r="DF2917" s="75"/>
      <c r="DG2917" s="1286"/>
      <c r="DH2917" s="75"/>
      <c r="DI2917" s="1286"/>
      <c r="DJ2917" s="75"/>
      <c r="DK2917" s="75"/>
      <c r="DL2917" s="75"/>
      <c r="DM2917" s="75"/>
      <c r="DN2917" s="75"/>
      <c r="DO2917" s="75"/>
      <c r="DP2917" s="75"/>
      <c r="DQ2917" s="75"/>
      <c r="DR2917" s="75"/>
      <c r="DS2917" s="75"/>
      <c r="DT2917" s="75"/>
      <c r="DU2917" s="75"/>
      <c r="DV2917" s="1286"/>
      <c r="DW2917" s="75"/>
      <c r="DX2917" s="75"/>
      <c r="DY2917" s="75"/>
      <c r="DZ2917" s="75"/>
      <c r="EA2917" s="75"/>
      <c r="EB2917" s="75"/>
      <c r="EC2917" s="75"/>
      <c r="ED2917" s="75"/>
      <c r="EE2917" s="75"/>
      <c r="EF2917" s="75"/>
      <c r="EG2917" s="75"/>
      <c r="EH2917" s="75"/>
      <c r="EI2917" s="75"/>
      <c r="EJ2917" s="75"/>
      <c r="EK2917" s="75"/>
      <c r="EL2917" s="75"/>
      <c r="EM2917" s="75"/>
      <c r="EN2917" s="75"/>
      <c r="EO2917" s="75"/>
      <c r="EP2917" s="75"/>
      <c r="EQ2917" s="75"/>
      <c r="ER2917" s="75"/>
      <c r="ES2917" s="75"/>
      <c r="ET2917" s="75"/>
      <c r="EU2917" s="75"/>
      <c r="EV2917" s="75"/>
      <c r="EW2917" s="75"/>
      <c r="EX2917" s="75"/>
      <c r="EY2917" s="75"/>
      <c r="EZ2917" s="75"/>
      <c r="FA2917" s="75"/>
      <c r="FB2917" s="1341"/>
      <c r="FC2917" s="75"/>
      <c r="FD2917" s="75"/>
    </row>
    <row r="2918">
      <c r="A2918" s="1340"/>
      <c r="B2918" s="786"/>
      <c r="C2918" s="1283"/>
      <c r="D2918" s="786"/>
      <c r="E2918" s="786"/>
      <c r="F2918" s="786"/>
      <c r="G2918" s="786"/>
      <c r="H2918" s="786"/>
      <c r="I2918" s="786"/>
      <c r="J2918" s="786"/>
      <c r="K2918" s="786"/>
      <c r="L2918" s="786"/>
      <c r="M2918" s="786"/>
      <c r="N2918" s="1284"/>
      <c r="O2918" s="1284"/>
      <c r="P2918" s="1285"/>
      <c r="Q2918" s="363"/>
      <c r="R2918" s="363"/>
      <c r="S2918" s="75"/>
      <c r="T2918" s="857"/>
      <c r="U2918" s="1209"/>
      <c r="V2918" s="1200"/>
      <c r="W2918" s="1200"/>
      <c r="X2918" s="1200"/>
      <c r="Y2918" s="1201"/>
      <c r="Z2918" s="1200"/>
      <c r="AA2918" s="1200"/>
      <c r="AB2918" s="1200"/>
      <c r="AC2918" s="1202"/>
      <c r="AD2918" s="1216"/>
      <c r="AE2918" s="1204"/>
      <c r="AF2918" s="75"/>
      <c r="AG2918" s="75"/>
      <c r="AH2918" s="75"/>
      <c r="AI2918" s="75"/>
      <c r="AJ2918" s="75"/>
      <c r="AK2918" s="75"/>
      <c r="AL2918" s="75"/>
      <c r="AM2918" s="75"/>
      <c r="AN2918" s="75"/>
      <c r="AO2918" s="75"/>
      <c r="AP2918" s="75"/>
      <c r="AQ2918" s="75"/>
      <c r="AR2918" s="75"/>
      <c r="AS2918" s="1286"/>
      <c r="AT2918" s="75"/>
      <c r="AU2918" s="1286"/>
      <c r="AV2918" s="1286"/>
      <c r="AW2918" s="75"/>
      <c r="AX2918" s="75"/>
      <c r="AY2918" s="1286"/>
      <c r="AZ2918" s="75"/>
      <c r="BA2918" s="75"/>
      <c r="BB2918" s="75"/>
      <c r="BC2918" s="75"/>
      <c r="BD2918" s="75"/>
      <c r="BE2918" s="75"/>
      <c r="BF2918" s="75"/>
      <c r="BG2918" s="75"/>
      <c r="BH2918" s="75"/>
      <c r="BI2918" s="75"/>
      <c r="BJ2918" s="75"/>
      <c r="BK2918" s="75"/>
      <c r="BL2918" s="75"/>
      <c r="BM2918" s="75"/>
      <c r="BN2918" s="75"/>
      <c r="BO2918" s="75"/>
      <c r="BP2918" s="75"/>
      <c r="BQ2918" s="75"/>
      <c r="BR2918" s="75"/>
      <c r="BS2918" s="75"/>
      <c r="BT2918" s="75"/>
      <c r="BU2918" s="75"/>
      <c r="BV2918" s="75"/>
      <c r="BW2918" s="1286"/>
      <c r="BX2918" s="75"/>
      <c r="BY2918" s="75"/>
      <c r="BZ2918" s="75"/>
      <c r="CA2918" s="75"/>
      <c r="CB2918" s="75"/>
      <c r="CC2918" s="1286"/>
      <c r="CD2918" s="75"/>
      <c r="CE2918" s="75"/>
      <c r="CF2918" s="75"/>
      <c r="CG2918" s="75"/>
      <c r="CH2918" s="75"/>
      <c r="CI2918" s="1286"/>
      <c r="CJ2918" s="75"/>
      <c r="CK2918" s="1286"/>
      <c r="CL2918" s="75"/>
      <c r="CM2918" s="75"/>
      <c r="CN2918" s="75"/>
      <c r="CO2918" s="75"/>
      <c r="CP2918" s="75"/>
      <c r="CQ2918" s="75"/>
      <c r="CR2918" s="75"/>
      <c r="CS2918" s="75"/>
      <c r="CT2918" s="75"/>
      <c r="CU2918" s="75"/>
      <c r="CV2918" s="75"/>
      <c r="CW2918" s="75"/>
      <c r="CX2918" s="1286"/>
      <c r="CY2918" s="75"/>
      <c r="CZ2918" s="75"/>
      <c r="DA2918" s="75"/>
      <c r="DB2918" s="75"/>
      <c r="DC2918" s="75"/>
      <c r="DD2918" s="75"/>
      <c r="DE2918" s="75"/>
      <c r="DF2918" s="75"/>
      <c r="DG2918" s="1286"/>
      <c r="DH2918" s="75"/>
      <c r="DI2918" s="1286"/>
      <c r="DJ2918" s="75"/>
      <c r="DK2918" s="75"/>
      <c r="DL2918" s="75"/>
      <c r="DM2918" s="75"/>
      <c r="DN2918" s="75"/>
      <c r="DO2918" s="75"/>
      <c r="DP2918" s="75"/>
      <c r="DQ2918" s="75"/>
      <c r="DR2918" s="75"/>
      <c r="DS2918" s="75"/>
      <c r="DT2918" s="75"/>
      <c r="DU2918" s="75"/>
      <c r="DV2918" s="1286"/>
      <c r="DW2918" s="75"/>
      <c r="DX2918" s="75"/>
      <c r="DY2918" s="75"/>
      <c r="DZ2918" s="75"/>
      <c r="EA2918" s="75"/>
      <c r="EB2918" s="75"/>
      <c r="EC2918" s="75"/>
      <c r="ED2918" s="75"/>
      <c r="EE2918" s="75"/>
      <c r="EF2918" s="75"/>
      <c r="EG2918" s="75"/>
      <c r="EH2918" s="75"/>
      <c r="EI2918" s="75"/>
      <c r="EJ2918" s="75"/>
      <c r="EK2918" s="75"/>
      <c r="EL2918" s="75"/>
      <c r="EM2918" s="75"/>
      <c r="EN2918" s="75"/>
      <c r="EO2918" s="75"/>
      <c r="EP2918" s="75"/>
      <c r="EQ2918" s="75"/>
      <c r="ER2918" s="75"/>
      <c r="ES2918" s="75"/>
      <c r="ET2918" s="75"/>
      <c r="EU2918" s="75"/>
      <c r="EV2918" s="75"/>
      <c r="EW2918" s="75"/>
      <c r="EX2918" s="75"/>
      <c r="EY2918" s="75"/>
      <c r="EZ2918" s="75"/>
      <c r="FA2918" s="75"/>
      <c r="FB2918" s="1341"/>
      <c r="FC2918" s="75"/>
      <c r="FD2918" s="75"/>
    </row>
    <row r="2919">
      <c r="A2919" s="1340"/>
      <c r="B2919" s="786"/>
      <c r="C2919" s="1283"/>
      <c r="D2919" s="786"/>
      <c r="E2919" s="786"/>
      <c r="F2919" s="786"/>
      <c r="G2919" s="786"/>
      <c r="H2919" s="786"/>
      <c r="I2919" s="786"/>
      <c r="J2919" s="786"/>
      <c r="K2919" s="786"/>
      <c r="L2919" s="786"/>
      <c r="M2919" s="786"/>
      <c r="N2919" s="1284"/>
      <c r="O2919" s="1284"/>
      <c r="P2919" s="1285"/>
      <c r="Q2919" s="363"/>
      <c r="R2919" s="363"/>
      <c r="S2919" s="75"/>
      <c r="T2919" s="857"/>
      <c r="U2919" s="1209"/>
      <c r="V2919" s="1200"/>
      <c r="W2919" s="1200"/>
      <c r="X2919" s="1200"/>
      <c r="Y2919" s="1201"/>
      <c r="Z2919" s="1200"/>
      <c r="AA2919" s="1200"/>
      <c r="AB2919" s="1200"/>
      <c r="AC2919" s="1202"/>
      <c r="AD2919" s="1216"/>
      <c r="AE2919" s="1204"/>
      <c r="AF2919" s="75"/>
      <c r="AG2919" s="75"/>
      <c r="AH2919" s="75"/>
      <c r="AI2919" s="75"/>
      <c r="AJ2919" s="75"/>
      <c r="AK2919" s="75"/>
      <c r="AL2919" s="75"/>
      <c r="AM2919" s="75"/>
      <c r="AN2919" s="75"/>
      <c r="AO2919" s="75"/>
      <c r="AP2919" s="75"/>
      <c r="AQ2919" s="75"/>
      <c r="AR2919" s="75"/>
      <c r="AS2919" s="1286"/>
      <c r="AT2919" s="75"/>
      <c r="AU2919" s="1286"/>
      <c r="AV2919" s="1286"/>
      <c r="AW2919" s="75"/>
      <c r="AX2919" s="75"/>
      <c r="AY2919" s="1286"/>
      <c r="AZ2919" s="75"/>
      <c r="BA2919" s="75"/>
      <c r="BB2919" s="75"/>
      <c r="BC2919" s="75"/>
      <c r="BD2919" s="75"/>
      <c r="BE2919" s="75"/>
      <c r="BF2919" s="75"/>
      <c r="BG2919" s="75"/>
      <c r="BH2919" s="75"/>
      <c r="BI2919" s="75"/>
      <c r="BJ2919" s="75"/>
      <c r="BK2919" s="75"/>
      <c r="BL2919" s="75"/>
      <c r="BM2919" s="75"/>
      <c r="BN2919" s="75"/>
      <c r="BO2919" s="75"/>
      <c r="BP2919" s="75"/>
      <c r="BQ2919" s="75"/>
      <c r="BR2919" s="75"/>
      <c r="BS2919" s="75"/>
      <c r="BT2919" s="75"/>
      <c r="BU2919" s="75"/>
      <c r="BV2919" s="75"/>
      <c r="BW2919" s="1286"/>
      <c r="BX2919" s="75"/>
      <c r="BY2919" s="75"/>
      <c r="BZ2919" s="75"/>
      <c r="CA2919" s="75"/>
      <c r="CB2919" s="75"/>
      <c r="CC2919" s="1286"/>
      <c r="CD2919" s="75"/>
      <c r="CE2919" s="75"/>
      <c r="CF2919" s="75"/>
      <c r="CG2919" s="75"/>
      <c r="CH2919" s="75"/>
      <c r="CI2919" s="1286"/>
      <c r="CJ2919" s="75"/>
      <c r="CK2919" s="1286"/>
      <c r="CL2919" s="75"/>
      <c r="CM2919" s="75"/>
      <c r="CN2919" s="75"/>
      <c r="CO2919" s="75"/>
      <c r="CP2919" s="75"/>
      <c r="CQ2919" s="75"/>
      <c r="CR2919" s="75"/>
      <c r="CS2919" s="75"/>
      <c r="CT2919" s="75"/>
      <c r="CU2919" s="75"/>
      <c r="CV2919" s="75"/>
      <c r="CW2919" s="75"/>
      <c r="CX2919" s="1286"/>
      <c r="CY2919" s="75"/>
      <c r="CZ2919" s="75"/>
      <c r="DA2919" s="75"/>
      <c r="DB2919" s="75"/>
      <c r="DC2919" s="75"/>
      <c r="DD2919" s="75"/>
      <c r="DE2919" s="75"/>
      <c r="DF2919" s="75"/>
      <c r="DG2919" s="1286"/>
      <c r="DH2919" s="75"/>
      <c r="DI2919" s="1286"/>
      <c r="DJ2919" s="75"/>
      <c r="DK2919" s="75"/>
      <c r="DL2919" s="75"/>
      <c r="DM2919" s="75"/>
      <c r="DN2919" s="75"/>
      <c r="DO2919" s="75"/>
      <c r="DP2919" s="75"/>
      <c r="DQ2919" s="75"/>
      <c r="DR2919" s="75"/>
      <c r="DS2919" s="75"/>
      <c r="DT2919" s="75"/>
      <c r="DU2919" s="75"/>
      <c r="DV2919" s="1286"/>
      <c r="DW2919" s="75"/>
      <c r="DX2919" s="75"/>
      <c r="DY2919" s="75"/>
      <c r="DZ2919" s="75"/>
      <c r="EA2919" s="75"/>
      <c r="EB2919" s="75"/>
      <c r="EC2919" s="75"/>
      <c r="ED2919" s="75"/>
      <c r="EE2919" s="75"/>
      <c r="EF2919" s="75"/>
      <c r="EG2919" s="75"/>
      <c r="EH2919" s="75"/>
      <c r="EI2919" s="75"/>
      <c r="EJ2919" s="75"/>
      <c r="EK2919" s="75"/>
      <c r="EL2919" s="75"/>
      <c r="EM2919" s="75"/>
      <c r="EN2919" s="75"/>
      <c r="EO2919" s="75"/>
      <c r="EP2919" s="75"/>
      <c r="EQ2919" s="75"/>
      <c r="ER2919" s="75"/>
      <c r="ES2919" s="75"/>
      <c r="ET2919" s="75"/>
      <c r="EU2919" s="75"/>
      <c r="EV2919" s="75"/>
      <c r="EW2919" s="75"/>
      <c r="EX2919" s="75"/>
      <c r="EY2919" s="75"/>
      <c r="EZ2919" s="75"/>
      <c r="FA2919" s="75"/>
      <c r="FB2919" s="1341"/>
      <c r="FC2919" s="75"/>
      <c r="FD2919" s="75"/>
    </row>
    <row r="2920">
      <c r="A2920" s="1340"/>
      <c r="B2920" s="786"/>
      <c r="C2920" s="1283"/>
      <c r="D2920" s="786"/>
      <c r="E2920" s="786"/>
      <c r="F2920" s="786"/>
      <c r="G2920" s="786"/>
      <c r="H2920" s="786"/>
      <c r="I2920" s="786"/>
      <c r="J2920" s="786"/>
      <c r="K2920" s="786"/>
      <c r="L2920" s="786"/>
      <c r="M2920" s="786"/>
      <c r="N2920" s="1284"/>
      <c r="O2920" s="1284"/>
      <c r="P2920" s="1285"/>
      <c r="Q2920" s="363"/>
      <c r="R2920" s="363"/>
      <c r="S2920" s="75"/>
      <c r="T2920" s="857"/>
      <c r="U2920" s="1209"/>
      <c r="V2920" s="1200"/>
      <c r="W2920" s="1200"/>
      <c r="X2920" s="1200"/>
      <c r="Y2920" s="1201"/>
      <c r="Z2920" s="1200"/>
      <c r="AA2920" s="1200"/>
      <c r="AB2920" s="1200"/>
      <c r="AC2920" s="1202"/>
      <c r="AD2920" s="1216"/>
      <c r="AE2920" s="1204"/>
      <c r="AF2920" s="75"/>
      <c r="AG2920" s="75"/>
      <c r="AH2920" s="75"/>
      <c r="AI2920" s="75"/>
      <c r="AJ2920" s="75"/>
      <c r="AK2920" s="75"/>
      <c r="AL2920" s="75"/>
      <c r="AM2920" s="75"/>
      <c r="AN2920" s="75"/>
      <c r="AO2920" s="75"/>
      <c r="AP2920" s="75"/>
      <c r="AQ2920" s="75"/>
      <c r="AR2920" s="75"/>
      <c r="AS2920" s="1286"/>
      <c r="AT2920" s="75"/>
      <c r="AU2920" s="1286"/>
      <c r="AV2920" s="1286"/>
      <c r="AW2920" s="75"/>
      <c r="AX2920" s="75"/>
      <c r="AY2920" s="1286"/>
      <c r="AZ2920" s="75"/>
      <c r="BA2920" s="75"/>
      <c r="BB2920" s="75"/>
      <c r="BC2920" s="75"/>
      <c r="BD2920" s="75"/>
      <c r="BE2920" s="75"/>
      <c r="BF2920" s="75"/>
      <c r="BG2920" s="75"/>
      <c r="BH2920" s="75"/>
      <c r="BI2920" s="75"/>
      <c r="BJ2920" s="75"/>
      <c r="BK2920" s="75"/>
      <c r="BL2920" s="75"/>
      <c r="BM2920" s="75"/>
      <c r="BN2920" s="75"/>
      <c r="BO2920" s="75"/>
      <c r="BP2920" s="75"/>
      <c r="BQ2920" s="75"/>
      <c r="BR2920" s="75"/>
      <c r="BS2920" s="75"/>
      <c r="BT2920" s="75"/>
      <c r="BU2920" s="75"/>
      <c r="BV2920" s="75"/>
      <c r="BW2920" s="1286"/>
      <c r="BX2920" s="75"/>
      <c r="BY2920" s="75"/>
      <c r="BZ2920" s="75"/>
      <c r="CA2920" s="75"/>
      <c r="CB2920" s="75"/>
      <c r="CC2920" s="1286"/>
      <c r="CD2920" s="75"/>
      <c r="CE2920" s="75"/>
      <c r="CF2920" s="75"/>
      <c r="CG2920" s="75"/>
      <c r="CH2920" s="75"/>
      <c r="CI2920" s="1286"/>
      <c r="CJ2920" s="75"/>
      <c r="CK2920" s="1286"/>
      <c r="CL2920" s="75"/>
      <c r="CM2920" s="75"/>
      <c r="CN2920" s="75"/>
      <c r="CO2920" s="75"/>
      <c r="CP2920" s="75"/>
      <c r="CQ2920" s="75"/>
      <c r="CR2920" s="75"/>
      <c r="CS2920" s="75"/>
      <c r="CT2920" s="75"/>
      <c r="CU2920" s="75"/>
      <c r="CV2920" s="75"/>
      <c r="CW2920" s="75"/>
      <c r="CX2920" s="1286"/>
      <c r="CY2920" s="75"/>
      <c r="CZ2920" s="75"/>
      <c r="DA2920" s="75"/>
      <c r="DB2920" s="75"/>
      <c r="DC2920" s="75"/>
      <c r="DD2920" s="75"/>
      <c r="DE2920" s="75"/>
      <c r="DF2920" s="75"/>
      <c r="DG2920" s="1286"/>
      <c r="DH2920" s="75"/>
      <c r="DI2920" s="1286"/>
      <c r="DJ2920" s="75"/>
      <c r="DK2920" s="75"/>
      <c r="DL2920" s="75"/>
      <c r="DM2920" s="75"/>
      <c r="DN2920" s="75"/>
      <c r="DO2920" s="75"/>
      <c r="DP2920" s="75"/>
      <c r="DQ2920" s="75"/>
      <c r="DR2920" s="75"/>
      <c r="DS2920" s="75"/>
      <c r="DT2920" s="75"/>
      <c r="DU2920" s="75"/>
      <c r="DV2920" s="1286"/>
      <c r="DW2920" s="75"/>
      <c r="DX2920" s="75"/>
      <c r="DY2920" s="75"/>
      <c r="DZ2920" s="75"/>
      <c r="EA2920" s="75"/>
      <c r="EB2920" s="75"/>
      <c r="EC2920" s="75"/>
      <c r="ED2920" s="75"/>
      <c r="EE2920" s="75"/>
      <c r="EF2920" s="75"/>
      <c r="EG2920" s="75"/>
      <c r="EH2920" s="75"/>
      <c r="EI2920" s="75"/>
      <c r="EJ2920" s="75"/>
      <c r="EK2920" s="75"/>
      <c r="EL2920" s="75"/>
      <c r="EM2920" s="75"/>
      <c r="EN2920" s="75"/>
      <c r="EO2920" s="75"/>
      <c r="EP2920" s="75"/>
      <c r="EQ2920" s="75"/>
      <c r="ER2920" s="75"/>
      <c r="ES2920" s="75"/>
      <c r="ET2920" s="75"/>
      <c r="EU2920" s="75"/>
      <c r="EV2920" s="75"/>
      <c r="EW2920" s="75"/>
      <c r="EX2920" s="75"/>
      <c r="EY2920" s="75"/>
      <c r="EZ2920" s="75"/>
      <c r="FA2920" s="75"/>
      <c r="FB2920" s="1341"/>
      <c r="FC2920" s="75"/>
      <c r="FD2920" s="75"/>
    </row>
    <row r="2921">
      <c r="A2921" s="1340"/>
      <c r="B2921" s="786"/>
      <c r="C2921" s="1283"/>
      <c r="D2921" s="786"/>
      <c r="E2921" s="786"/>
      <c r="F2921" s="786"/>
      <c r="G2921" s="786"/>
      <c r="H2921" s="786"/>
      <c r="I2921" s="786"/>
      <c r="J2921" s="786"/>
      <c r="K2921" s="786"/>
      <c r="L2921" s="786"/>
      <c r="M2921" s="786"/>
      <c r="N2921" s="1284"/>
      <c r="O2921" s="1284"/>
      <c r="P2921" s="1285"/>
      <c r="Q2921" s="363"/>
      <c r="R2921" s="363"/>
      <c r="S2921" s="75"/>
      <c r="T2921" s="857"/>
      <c r="U2921" s="1209"/>
      <c r="V2921" s="1200"/>
      <c r="W2921" s="1200"/>
      <c r="X2921" s="1200"/>
      <c r="Y2921" s="1201"/>
      <c r="Z2921" s="1200"/>
      <c r="AA2921" s="1200"/>
      <c r="AB2921" s="1200"/>
      <c r="AC2921" s="1202"/>
      <c r="AD2921" s="1216"/>
      <c r="AE2921" s="1204"/>
      <c r="AF2921" s="75"/>
      <c r="AG2921" s="75"/>
      <c r="AH2921" s="75"/>
      <c r="AI2921" s="75"/>
      <c r="AJ2921" s="75"/>
      <c r="AK2921" s="75"/>
      <c r="AL2921" s="75"/>
      <c r="AM2921" s="75"/>
      <c r="AN2921" s="75"/>
      <c r="AO2921" s="75"/>
      <c r="AP2921" s="75"/>
      <c r="AQ2921" s="75"/>
      <c r="AR2921" s="75"/>
      <c r="AS2921" s="1286"/>
      <c r="AT2921" s="75"/>
      <c r="AU2921" s="1286"/>
      <c r="AV2921" s="1286"/>
      <c r="AW2921" s="75"/>
      <c r="AX2921" s="75"/>
      <c r="AY2921" s="1286"/>
      <c r="AZ2921" s="75"/>
      <c r="BA2921" s="75"/>
      <c r="BB2921" s="75"/>
      <c r="BC2921" s="75"/>
      <c r="BD2921" s="75"/>
      <c r="BE2921" s="75"/>
      <c r="BF2921" s="75"/>
      <c r="BG2921" s="75"/>
      <c r="BH2921" s="75"/>
      <c r="BI2921" s="75"/>
      <c r="BJ2921" s="75"/>
      <c r="BK2921" s="75"/>
      <c r="BL2921" s="75"/>
      <c r="BM2921" s="75"/>
      <c r="BN2921" s="75"/>
      <c r="BO2921" s="75"/>
      <c r="BP2921" s="75"/>
      <c r="BQ2921" s="75"/>
      <c r="BR2921" s="75"/>
      <c r="BS2921" s="75"/>
      <c r="BT2921" s="75"/>
      <c r="BU2921" s="75"/>
      <c r="BV2921" s="75"/>
      <c r="BW2921" s="1286"/>
      <c r="BX2921" s="75"/>
      <c r="BY2921" s="75"/>
      <c r="BZ2921" s="75"/>
      <c r="CA2921" s="75"/>
      <c r="CB2921" s="75"/>
      <c r="CC2921" s="1286"/>
      <c r="CD2921" s="75"/>
      <c r="CE2921" s="75"/>
      <c r="CF2921" s="75"/>
      <c r="CG2921" s="75"/>
      <c r="CH2921" s="75"/>
      <c r="CI2921" s="1286"/>
      <c r="CJ2921" s="75"/>
      <c r="CK2921" s="1286"/>
      <c r="CL2921" s="75"/>
      <c r="CM2921" s="75"/>
      <c r="CN2921" s="75"/>
      <c r="CO2921" s="75"/>
      <c r="CP2921" s="75"/>
      <c r="CQ2921" s="75"/>
      <c r="CR2921" s="75"/>
      <c r="CS2921" s="75"/>
      <c r="CT2921" s="75"/>
      <c r="CU2921" s="75"/>
      <c r="CV2921" s="75"/>
      <c r="CW2921" s="75"/>
      <c r="CX2921" s="1286"/>
      <c r="CY2921" s="75"/>
      <c r="CZ2921" s="75"/>
      <c r="DA2921" s="75"/>
      <c r="DB2921" s="75"/>
      <c r="DC2921" s="75"/>
      <c r="DD2921" s="75"/>
      <c r="DE2921" s="75"/>
      <c r="DF2921" s="75"/>
      <c r="DG2921" s="1286"/>
      <c r="DH2921" s="75"/>
      <c r="DI2921" s="1286"/>
      <c r="DJ2921" s="75"/>
      <c r="DK2921" s="75"/>
      <c r="DL2921" s="75"/>
      <c r="DM2921" s="75"/>
      <c r="DN2921" s="75"/>
      <c r="DO2921" s="75"/>
      <c r="DP2921" s="75"/>
      <c r="DQ2921" s="75"/>
      <c r="DR2921" s="75"/>
      <c r="DS2921" s="75"/>
      <c r="DT2921" s="75"/>
      <c r="DU2921" s="75"/>
      <c r="DV2921" s="1286"/>
      <c r="DW2921" s="75"/>
      <c r="DX2921" s="75"/>
      <c r="DY2921" s="75"/>
      <c r="DZ2921" s="75"/>
      <c r="EA2921" s="75"/>
      <c r="EB2921" s="75"/>
      <c r="EC2921" s="75"/>
      <c r="ED2921" s="75"/>
      <c r="EE2921" s="75"/>
      <c r="EF2921" s="75"/>
      <c r="EG2921" s="75"/>
      <c r="EH2921" s="75"/>
      <c r="EI2921" s="75"/>
      <c r="EJ2921" s="75"/>
      <c r="EK2921" s="75"/>
      <c r="EL2921" s="75"/>
      <c r="EM2921" s="75"/>
      <c r="EN2921" s="75"/>
      <c r="EO2921" s="75"/>
      <c r="EP2921" s="75"/>
      <c r="EQ2921" s="75"/>
      <c r="ER2921" s="75"/>
      <c r="ES2921" s="75"/>
      <c r="ET2921" s="75"/>
      <c r="EU2921" s="75"/>
      <c r="EV2921" s="75"/>
      <c r="EW2921" s="75"/>
      <c r="EX2921" s="75"/>
      <c r="EY2921" s="75"/>
      <c r="EZ2921" s="75"/>
      <c r="FA2921" s="75"/>
      <c r="FB2921" s="1341"/>
      <c r="FC2921" s="75"/>
      <c r="FD2921" s="75"/>
    </row>
    <row r="2922">
      <c r="A2922" s="1340"/>
      <c r="B2922" s="786"/>
      <c r="C2922" s="1283"/>
      <c r="D2922" s="786"/>
      <c r="E2922" s="786"/>
      <c r="F2922" s="786"/>
      <c r="G2922" s="786"/>
      <c r="H2922" s="786"/>
      <c r="I2922" s="786"/>
      <c r="J2922" s="786"/>
      <c r="K2922" s="786"/>
      <c r="L2922" s="786"/>
      <c r="M2922" s="786"/>
      <c r="N2922" s="1284"/>
      <c r="O2922" s="1284"/>
      <c r="P2922" s="1285"/>
      <c r="Q2922" s="363"/>
      <c r="R2922" s="363"/>
      <c r="S2922" s="75"/>
      <c r="T2922" s="857"/>
      <c r="U2922" s="1209"/>
      <c r="V2922" s="1200"/>
      <c r="W2922" s="1200"/>
      <c r="X2922" s="1200"/>
      <c r="Y2922" s="1201"/>
      <c r="Z2922" s="1200"/>
      <c r="AA2922" s="1200"/>
      <c r="AB2922" s="1200"/>
      <c r="AC2922" s="1202"/>
      <c r="AD2922" s="1216"/>
      <c r="AE2922" s="1204"/>
      <c r="AF2922" s="75"/>
      <c r="AG2922" s="75"/>
      <c r="AH2922" s="75"/>
      <c r="AI2922" s="75"/>
      <c r="AJ2922" s="75"/>
      <c r="AK2922" s="75"/>
      <c r="AL2922" s="75"/>
      <c r="AM2922" s="75"/>
      <c r="AN2922" s="75"/>
      <c r="AO2922" s="75"/>
      <c r="AP2922" s="75"/>
      <c r="AQ2922" s="75"/>
      <c r="AR2922" s="75"/>
      <c r="AS2922" s="1286"/>
      <c r="AT2922" s="75"/>
      <c r="AU2922" s="1286"/>
      <c r="AV2922" s="1286"/>
      <c r="AW2922" s="75"/>
      <c r="AX2922" s="75"/>
      <c r="AY2922" s="1286"/>
      <c r="AZ2922" s="75"/>
      <c r="BA2922" s="75"/>
      <c r="BB2922" s="75"/>
      <c r="BC2922" s="75"/>
      <c r="BD2922" s="75"/>
      <c r="BE2922" s="75"/>
      <c r="BF2922" s="75"/>
      <c r="BG2922" s="75"/>
      <c r="BH2922" s="75"/>
      <c r="BI2922" s="75"/>
      <c r="BJ2922" s="75"/>
      <c r="BK2922" s="75"/>
      <c r="BL2922" s="75"/>
      <c r="BM2922" s="75"/>
      <c r="BN2922" s="75"/>
      <c r="BO2922" s="75"/>
      <c r="BP2922" s="75"/>
      <c r="BQ2922" s="75"/>
      <c r="BR2922" s="75"/>
      <c r="BS2922" s="75"/>
      <c r="BT2922" s="75"/>
      <c r="BU2922" s="75"/>
      <c r="BV2922" s="75"/>
      <c r="BW2922" s="1286"/>
      <c r="BX2922" s="75"/>
      <c r="BY2922" s="75"/>
      <c r="BZ2922" s="75"/>
      <c r="CA2922" s="75"/>
      <c r="CB2922" s="75"/>
      <c r="CC2922" s="1286"/>
      <c r="CD2922" s="75"/>
      <c r="CE2922" s="75"/>
      <c r="CF2922" s="75"/>
      <c r="CG2922" s="75"/>
      <c r="CH2922" s="75"/>
      <c r="CI2922" s="1286"/>
      <c r="CJ2922" s="75"/>
      <c r="CK2922" s="1286"/>
      <c r="CL2922" s="75"/>
      <c r="CM2922" s="75"/>
      <c r="CN2922" s="75"/>
      <c r="CO2922" s="75"/>
      <c r="CP2922" s="75"/>
      <c r="CQ2922" s="75"/>
      <c r="CR2922" s="75"/>
      <c r="CS2922" s="75"/>
      <c r="CT2922" s="75"/>
      <c r="CU2922" s="75"/>
      <c r="CV2922" s="75"/>
      <c r="CW2922" s="75"/>
      <c r="CX2922" s="1286"/>
      <c r="CY2922" s="75"/>
      <c r="CZ2922" s="75"/>
      <c r="DA2922" s="75"/>
      <c r="DB2922" s="75"/>
      <c r="DC2922" s="75"/>
      <c r="DD2922" s="75"/>
      <c r="DE2922" s="75"/>
      <c r="DF2922" s="75"/>
      <c r="DG2922" s="1286"/>
      <c r="DH2922" s="75"/>
      <c r="DI2922" s="1286"/>
      <c r="DJ2922" s="75"/>
      <c r="DK2922" s="75"/>
      <c r="DL2922" s="75"/>
      <c r="DM2922" s="75"/>
      <c r="DN2922" s="75"/>
      <c r="DO2922" s="75"/>
      <c r="DP2922" s="75"/>
      <c r="DQ2922" s="75"/>
      <c r="DR2922" s="75"/>
      <c r="DS2922" s="75"/>
      <c r="DT2922" s="75"/>
      <c r="DU2922" s="75"/>
      <c r="DV2922" s="1286"/>
      <c r="DW2922" s="75"/>
      <c r="DX2922" s="75"/>
      <c r="DY2922" s="75"/>
      <c r="DZ2922" s="75"/>
      <c r="EA2922" s="75"/>
      <c r="EB2922" s="75"/>
      <c r="EC2922" s="75"/>
      <c r="ED2922" s="75"/>
      <c r="EE2922" s="75"/>
      <c r="EF2922" s="75"/>
      <c r="EG2922" s="75"/>
      <c r="EH2922" s="75"/>
      <c r="EI2922" s="75"/>
      <c r="EJ2922" s="75"/>
      <c r="EK2922" s="75"/>
      <c r="EL2922" s="75"/>
      <c r="EM2922" s="75"/>
      <c r="EN2922" s="75"/>
      <c r="EO2922" s="75"/>
      <c r="EP2922" s="75"/>
      <c r="EQ2922" s="75"/>
      <c r="ER2922" s="75"/>
      <c r="ES2922" s="75"/>
      <c r="ET2922" s="75"/>
      <c r="EU2922" s="75"/>
      <c r="EV2922" s="75"/>
      <c r="EW2922" s="75"/>
      <c r="EX2922" s="75"/>
      <c r="EY2922" s="75"/>
      <c r="EZ2922" s="75"/>
      <c r="FA2922" s="75"/>
      <c r="FB2922" s="1341"/>
      <c r="FC2922" s="75"/>
      <c r="FD2922" s="75"/>
    </row>
    <row r="2923">
      <c r="A2923" s="1340"/>
      <c r="B2923" s="786"/>
      <c r="C2923" s="1283"/>
      <c r="D2923" s="786"/>
      <c r="E2923" s="786"/>
      <c r="F2923" s="786"/>
      <c r="G2923" s="786"/>
      <c r="H2923" s="786"/>
      <c r="I2923" s="786"/>
      <c r="J2923" s="786"/>
      <c r="K2923" s="786"/>
      <c r="L2923" s="786"/>
      <c r="M2923" s="786"/>
      <c r="N2923" s="1284"/>
      <c r="O2923" s="1284"/>
      <c r="P2923" s="1285"/>
      <c r="Q2923" s="363"/>
      <c r="R2923" s="363"/>
      <c r="S2923" s="75"/>
      <c r="T2923" s="857"/>
      <c r="U2923" s="1209"/>
      <c r="V2923" s="1200"/>
      <c r="W2923" s="1200"/>
      <c r="X2923" s="1200"/>
      <c r="Y2923" s="1201"/>
      <c r="Z2923" s="1200"/>
      <c r="AA2923" s="1200"/>
      <c r="AB2923" s="1200"/>
      <c r="AC2923" s="1202"/>
      <c r="AD2923" s="1216"/>
      <c r="AE2923" s="1204"/>
      <c r="AF2923" s="75"/>
      <c r="AG2923" s="75"/>
      <c r="AH2923" s="75"/>
      <c r="AI2923" s="75"/>
      <c r="AJ2923" s="75"/>
      <c r="AK2923" s="75"/>
      <c r="AL2923" s="75"/>
      <c r="AM2923" s="75"/>
      <c r="AN2923" s="75"/>
      <c r="AO2923" s="75"/>
      <c r="AP2923" s="75"/>
      <c r="AQ2923" s="75"/>
      <c r="AR2923" s="75"/>
      <c r="AS2923" s="1286"/>
      <c r="AT2923" s="75"/>
      <c r="AU2923" s="1286"/>
      <c r="AV2923" s="1286"/>
      <c r="AW2923" s="75"/>
      <c r="AX2923" s="75"/>
      <c r="AY2923" s="1286"/>
      <c r="AZ2923" s="75"/>
      <c r="BA2923" s="75"/>
      <c r="BB2923" s="75"/>
      <c r="BC2923" s="75"/>
      <c r="BD2923" s="75"/>
      <c r="BE2923" s="75"/>
      <c r="BF2923" s="75"/>
      <c r="BG2923" s="75"/>
      <c r="BH2923" s="75"/>
      <c r="BI2923" s="75"/>
      <c r="BJ2923" s="75"/>
      <c r="BK2923" s="75"/>
      <c r="BL2923" s="75"/>
      <c r="BM2923" s="75"/>
      <c r="BN2923" s="75"/>
      <c r="BO2923" s="75"/>
      <c r="BP2923" s="75"/>
      <c r="BQ2923" s="75"/>
      <c r="BR2923" s="75"/>
      <c r="BS2923" s="75"/>
      <c r="BT2923" s="75"/>
      <c r="BU2923" s="75"/>
      <c r="BV2923" s="75"/>
      <c r="BW2923" s="1286"/>
      <c r="BX2923" s="75"/>
      <c r="BY2923" s="75"/>
      <c r="BZ2923" s="75"/>
      <c r="CA2923" s="75"/>
      <c r="CB2923" s="75"/>
      <c r="CC2923" s="1286"/>
      <c r="CD2923" s="75"/>
      <c r="CE2923" s="75"/>
      <c r="CF2923" s="75"/>
      <c r="CG2923" s="75"/>
      <c r="CH2923" s="75"/>
      <c r="CI2923" s="1286"/>
      <c r="CJ2923" s="75"/>
      <c r="CK2923" s="1286"/>
      <c r="CL2923" s="75"/>
      <c r="CM2923" s="75"/>
      <c r="CN2923" s="75"/>
      <c r="CO2923" s="75"/>
      <c r="CP2923" s="75"/>
      <c r="CQ2923" s="75"/>
      <c r="CR2923" s="75"/>
      <c r="CS2923" s="75"/>
      <c r="CT2923" s="75"/>
      <c r="CU2923" s="75"/>
      <c r="CV2923" s="75"/>
      <c r="CW2923" s="75"/>
      <c r="CX2923" s="1286"/>
      <c r="CY2923" s="75"/>
      <c r="CZ2923" s="75"/>
      <c r="DA2923" s="75"/>
      <c r="DB2923" s="75"/>
      <c r="DC2923" s="75"/>
      <c r="DD2923" s="75"/>
      <c r="DE2923" s="75"/>
      <c r="DF2923" s="75"/>
      <c r="DG2923" s="1286"/>
      <c r="DH2923" s="75"/>
      <c r="DI2923" s="1286"/>
      <c r="DJ2923" s="75"/>
      <c r="DK2923" s="75"/>
      <c r="DL2923" s="75"/>
      <c r="DM2923" s="75"/>
      <c r="DN2923" s="75"/>
      <c r="DO2923" s="75"/>
      <c r="DP2923" s="75"/>
      <c r="DQ2923" s="75"/>
      <c r="DR2923" s="75"/>
      <c r="DS2923" s="75"/>
      <c r="DT2923" s="75"/>
      <c r="DU2923" s="75"/>
      <c r="DV2923" s="1286"/>
      <c r="DW2923" s="75"/>
      <c r="DX2923" s="75"/>
      <c r="DY2923" s="75"/>
      <c r="DZ2923" s="75"/>
      <c r="EA2923" s="75"/>
      <c r="EB2923" s="75"/>
      <c r="EC2923" s="75"/>
      <c r="ED2923" s="75"/>
      <c r="EE2923" s="75"/>
      <c r="EF2923" s="75"/>
      <c r="EG2923" s="75"/>
      <c r="EH2923" s="75"/>
      <c r="EI2923" s="75"/>
      <c r="EJ2923" s="75"/>
      <c r="EK2923" s="75"/>
      <c r="EL2923" s="75"/>
      <c r="EM2923" s="75"/>
      <c r="EN2923" s="75"/>
      <c r="EO2923" s="75"/>
      <c r="EP2923" s="75"/>
      <c r="EQ2923" s="75"/>
      <c r="ER2923" s="75"/>
      <c r="ES2923" s="75"/>
      <c r="ET2923" s="75"/>
      <c r="EU2923" s="75"/>
      <c r="EV2923" s="75"/>
      <c r="EW2923" s="75"/>
      <c r="EX2923" s="75"/>
      <c r="EY2923" s="75"/>
      <c r="EZ2923" s="75"/>
      <c r="FA2923" s="75"/>
      <c r="FB2923" s="1341"/>
      <c r="FC2923" s="75"/>
      <c r="FD2923" s="75"/>
    </row>
    <row r="2924">
      <c r="A2924" s="1340"/>
      <c r="B2924" s="786"/>
      <c r="C2924" s="1283"/>
      <c r="D2924" s="786"/>
      <c r="E2924" s="786"/>
      <c r="F2924" s="786"/>
      <c r="G2924" s="786"/>
      <c r="H2924" s="786"/>
      <c r="I2924" s="786"/>
      <c r="J2924" s="786"/>
      <c r="K2924" s="786"/>
      <c r="L2924" s="786"/>
      <c r="M2924" s="786"/>
      <c r="N2924" s="1284"/>
      <c r="O2924" s="1284"/>
      <c r="P2924" s="1285"/>
      <c r="Q2924" s="363"/>
      <c r="R2924" s="363"/>
      <c r="S2924" s="75"/>
      <c r="T2924" s="857"/>
      <c r="U2924" s="1209"/>
      <c r="V2924" s="1200"/>
      <c r="W2924" s="1200"/>
      <c r="X2924" s="1200"/>
      <c r="Y2924" s="1201"/>
      <c r="Z2924" s="1200"/>
      <c r="AA2924" s="1200"/>
      <c r="AB2924" s="1200"/>
      <c r="AC2924" s="1202"/>
      <c r="AD2924" s="1216"/>
      <c r="AE2924" s="1204"/>
      <c r="AF2924" s="75"/>
      <c r="AG2924" s="75"/>
      <c r="AH2924" s="75"/>
      <c r="AI2924" s="75"/>
      <c r="AJ2924" s="75"/>
      <c r="AK2924" s="75"/>
      <c r="AL2924" s="75"/>
      <c r="AM2924" s="75"/>
      <c r="AN2924" s="75"/>
      <c r="AO2924" s="75"/>
      <c r="AP2924" s="75"/>
      <c r="AQ2924" s="75"/>
      <c r="AR2924" s="75"/>
      <c r="AS2924" s="1286"/>
      <c r="AT2924" s="75"/>
      <c r="AU2924" s="1286"/>
      <c r="AV2924" s="1286"/>
      <c r="AW2924" s="75"/>
      <c r="AX2924" s="75"/>
      <c r="AY2924" s="1286"/>
      <c r="AZ2924" s="75"/>
      <c r="BA2924" s="75"/>
      <c r="BB2924" s="75"/>
      <c r="BC2924" s="75"/>
      <c r="BD2924" s="75"/>
      <c r="BE2924" s="75"/>
      <c r="BF2924" s="75"/>
      <c r="BG2924" s="75"/>
      <c r="BH2924" s="75"/>
      <c r="BI2924" s="75"/>
      <c r="BJ2924" s="75"/>
      <c r="BK2924" s="75"/>
      <c r="BL2924" s="75"/>
      <c r="BM2924" s="75"/>
      <c r="BN2924" s="75"/>
      <c r="BO2924" s="75"/>
      <c r="BP2924" s="75"/>
      <c r="BQ2924" s="75"/>
      <c r="BR2924" s="75"/>
      <c r="BS2924" s="75"/>
      <c r="BT2924" s="75"/>
      <c r="BU2924" s="75"/>
      <c r="BV2924" s="75"/>
      <c r="BW2924" s="1286"/>
      <c r="BX2924" s="75"/>
      <c r="BY2924" s="75"/>
      <c r="BZ2924" s="75"/>
      <c r="CA2924" s="75"/>
      <c r="CB2924" s="75"/>
      <c r="CC2924" s="1286"/>
      <c r="CD2924" s="75"/>
      <c r="CE2924" s="75"/>
      <c r="CF2924" s="75"/>
      <c r="CG2924" s="75"/>
      <c r="CH2924" s="75"/>
      <c r="CI2924" s="1286"/>
      <c r="CJ2924" s="75"/>
      <c r="CK2924" s="1286"/>
      <c r="CL2924" s="75"/>
      <c r="CM2924" s="75"/>
      <c r="CN2924" s="75"/>
      <c r="CO2924" s="75"/>
      <c r="CP2924" s="75"/>
      <c r="CQ2924" s="75"/>
      <c r="CR2924" s="75"/>
      <c r="CS2924" s="75"/>
      <c r="CT2924" s="75"/>
      <c r="CU2924" s="75"/>
      <c r="CV2924" s="75"/>
      <c r="CW2924" s="75"/>
      <c r="CX2924" s="1286"/>
      <c r="CY2924" s="75"/>
      <c r="CZ2924" s="75"/>
      <c r="DA2924" s="75"/>
      <c r="DB2924" s="75"/>
      <c r="DC2924" s="75"/>
      <c r="DD2924" s="75"/>
      <c r="DE2924" s="75"/>
      <c r="DF2924" s="75"/>
      <c r="DG2924" s="1286"/>
      <c r="DH2924" s="75"/>
      <c r="DI2924" s="1286"/>
      <c r="DJ2924" s="75"/>
      <c r="DK2924" s="75"/>
      <c r="DL2924" s="75"/>
      <c r="DM2924" s="75"/>
      <c r="DN2924" s="75"/>
      <c r="DO2924" s="75"/>
      <c r="DP2924" s="75"/>
      <c r="DQ2924" s="75"/>
      <c r="DR2924" s="75"/>
      <c r="DS2924" s="75"/>
      <c r="DT2924" s="75"/>
      <c r="DU2924" s="75"/>
      <c r="DV2924" s="1286"/>
      <c r="DW2924" s="75"/>
      <c r="DX2924" s="75"/>
      <c r="DY2924" s="75"/>
      <c r="DZ2924" s="75"/>
      <c r="EA2924" s="75"/>
      <c r="EB2924" s="75"/>
      <c r="EC2924" s="75"/>
      <c r="ED2924" s="75"/>
      <c r="EE2924" s="75"/>
      <c r="EF2924" s="75"/>
      <c r="EG2924" s="75"/>
      <c r="EH2924" s="75"/>
      <c r="EI2924" s="75"/>
      <c r="EJ2924" s="75"/>
      <c r="EK2924" s="75"/>
      <c r="EL2924" s="75"/>
      <c r="EM2924" s="75"/>
      <c r="EN2924" s="75"/>
      <c r="EO2924" s="75"/>
      <c r="EP2924" s="75"/>
      <c r="EQ2924" s="75"/>
      <c r="ER2924" s="75"/>
      <c r="ES2924" s="75"/>
      <c r="ET2924" s="75"/>
      <c r="EU2924" s="75"/>
      <c r="EV2924" s="75"/>
      <c r="EW2924" s="75"/>
      <c r="EX2924" s="75"/>
      <c r="EY2924" s="75"/>
      <c r="EZ2924" s="75"/>
      <c r="FA2924" s="75"/>
      <c r="FB2924" s="1341"/>
      <c r="FC2924" s="75"/>
      <c r="FD2924" s="75"/>
    </row>
    <row r="2925">
      <c r="A2925" s="1340"/>
      <c r="B2925" s="786"/>
      <c r="C2925" s="1283"/>
      <c r="D2925" s="786"/>
      <c r="E2925" s="786"/>
      <c r="F2925" s="786"/>
      <c r="G2925" s="786"/>
      <c r="H2925" s="786"/>
      <c r="I2925" s="786"/>
      <c r="J2925" s="786"/>
      <c r="K2925" s="786"/>
      <c r="L2925" s="786"/>
      <c r="M2925" s="786"/>
      <c r="N2925" s="1284"/>
      <c r="O2925" s="1284"/>
      <c r="P2925" s="1285"/>
      <c r="Q2925" s="363"/>
      <c r="R2925" s="363"/>
      <c r="S2925" s="75"/>
      <c r="T2925" s="857"/>
      <c r="U2925" s="1209"/>
      <c r="V2925" s="1200"/>
      <c r="W2925" s="1200"/>
      <c r="X2925" s="1200"/>
      <c r="Y2925" s="1201"/>
      <c r="Z2925" s="1200"/>
      <c r="AA2925" s="1200"/>
      <c r="AB2925" s="1200"/>
      <c r="AC2925" s="1202"/>
      <c r="AD2925" s="1216"/>
      <c r="AE2925" s="1204"/>
      <c r="AF2925" s="75"/>
      <c r="AG2925" s="75"/>
      <c r="AH2925" s="75"/>
      <c r="AI2925" s="75"/>
      <c r="AJ2925" s="75"/>
      <c r="AK2925" s="75"/>
      <c r="AL2925" s="75"/>
      <c r="AM2925" s="75"/>
      <c r="AN2925" s="75"/>
      <c r="AO2925" s="75"/>
      <c r="AP2925" s="75"/>
      <c r="AQ2925" s="75"/>
      <c r="AR2925" s="75"/>
      <c r="AS2925" s="1286"/>
      <c r="AT2925" s="75"/>
      <c r="AU2925" s="1286"/>
      <c r="AV2925" s="1286"/>
      <c r="AW2925" s="75"/>
      <c r="AX2925" s="75"/>
      <c r="AY2925" s="1286"/>
      <c r="AZ2925" s="75"/>
      <c r="BA2925" s="75"/>
      <c r="BB2925" s="75"/>
      <c r="BC2925" s="75"/>
      <c r="BD2925" s="75"/>
      <c r="BE2925" s="75"/>
      <c r="BF2925" s="75"/>
      <c r="BG2925" s="75"/>
      <c r="BH2925" s="75"/>
      <c r="BI2925" s="75"/>
      <c r="BJ2925" s="75"/>
      <c r="BK2925" s="75"/>
      <c r="BL2925" s="75"/>
      <c r="BM2925" s="75"/>
      <c r="BN2925" s="75"/>
      <c r="BO2925" s="75"/>
      <c r="BP2925" s="75"/>
      <c r="BQ2925" s="75"/>
      <c r="BR2925" s="75"/>
      <c r="BS2925" s="75"/>
      <c r="BT2925" s="75"/>
      <c r="BU2925" s="75"/>
      <c r="BV2925" s="75"/>
      <c r="BW2925" s="1286"/>
      <c r="BX2925" s="75"/>
      <c r="BY2925" s="75"/>
      <c r="BZ2925" s="75"/>
      <c r="CA2925" s="75"/>
      <c r="CB2925" s="75"/>
      <c r="CC2925" s="1286"/>
      <c r="CD2925" s="75"/>
      <c r="CE2925" s="75"/>
      <c r="CF2925" s="75"/>
      <c r="CG2925" s="75"/>
      <c r="CH2925" s="75"/>
      <c r="CI2925" s="1286"/>
      <c r="CJ2925" s="75"/>
      <c r="CK2925" s="1286"/>
      <c r="CL2925" s="75"/>
      <c r="CM2925" s="75"/>
      <c r="CN2925" s="75"/>
      <c r="CO2925" s="75"/>
      <c r="CP2925" s="75"/>
      <c r="CQ2925" s="75"/>
      <c r="CR2925" s="75"/>
      <c r="CS2925" s="75"/>
      <c r="CT2925" s="75"/>
      <c r="CU2925" s="75"/>
      <c r="CV2925" s="75"/>
      <c r="CW2925" s="75"/>
      <c r="CX2925" s="1286"/>
      <c r="CY2925" s="75"/>
      <c r="CZ2925" s="75"/>
      <c r="DA2925" s="75"/>
      <c r="DB2925" s="75"/>
      <c r="DC2925" s="75"/>
      <c r="DD2925" s="75"/>
      <c r="DE2925" s="75"/>
      <c r="DF2925" s="75"/>
      <c r="DG2925" s="1286"/>
      <c r="DH2925" s="75"/>
      <c r="DI2925" s="1286"/>
      <c r="DJ2925" s="75"/>
      <c r="DK2925" s="75"/>
      <c r="DL2925" s="75"/>
      <c r="DM2925" s="75"/>
      <c r="DN2925" s="75"/>
      <c r="DO2925" s="75"/>
      <c r="DP2925" s="75"/>
      <c r="DQ2925" s="75"/>
      <c r="DR2925" s="75"/>
      <c r="DS2925" s="75"/>
      <c r="DT2925" s="75"/>
      <c r="DU2925" s="75"/>
      <c r="DV2925" s="1286"/>
      <c r="DW2925" s="75"/>
      <c r="DX2925" s="75"/>
      <c r="DY2925" s="75"/>
      <c r="DZ2925" s="75"/>
      <c r="EA2925" s="75"/>
      <c r="EB2925" s="75"/>
      <c r="EC2925" s="75"/>
      <c r="ED2925" s="75"/>
      <c r="EE2925" s="75"/>
      <c r="EF2925" s="75"/>
      <c r="EG2925" s="75"/>
      <c r="EH2925" s="75"/>
      <c r="EI2925" s="75"/>
      <c r="EJ2925" s="75"/>
      <c r="EK2925" s="75"/>
      <c r="EL2925" s="75"/>
      <c r="EM2925" s="75"/>
      <c r="EN2925" s="75"/>
      <c r="EO2925" s="75"/>
      <c r="EP2925" s="75"/>
      <c r="EQ2925" s="75"/>
      <c r="ER2925" s="75"/>
      <c r="ES2925" s="75"/>
      <c r="ET2925" s="75"/>
      <c r="EU2925" s="75"/>
      <c r="EV2925" s="75"/>
      <c r="EW2925" s="75"/>
      <c r="EX2925" s="75"/>
      <c r="EY2925" s="75"/>
      <c r="EZ2925" s="75"/>
      <c r="FA2925" s="75"/>
      <c r="FB2925" s="1341"/>
      <c r="FC2925" s="75"/>
      <c r="FD2925" s="75"/>
    </row>
    <row r="2926">
      <c r="A2926" s="1340"/>
      <c r="B2926" s="786"/>
      <c r="C2926" s="1283"/>
      <c r="D2926" s="786"/>
      <c r="E2926" s="786"/>
      <c r="F2926" s="786"/>
      <c r="G2926" s="786"/>
      <c r="H2926" s="786"/>
      <c r="I2926" s="786"/>
      <c r="J2926" s="786"/>
      <c r="K2926" s="786"/>
      <c r="L2926" s="786"/>
      <c r="M2926" s="786"/>
      <c r="N2926" s="1284"/>
      <c r="O2926" s="1284"/>
      <c r="P2926" s="1285"/>
      <c r="Q2926" s="363"/>
      <c r="R2926" s="363"/>
      <c r="S2926" s="75"/>
      <c r="T2926" s="857"/>
      <c r="U2926" s="1209"/>
      <c r="V2926" s="1200"/>
      <c r="W2926" s="1200"/>
      <c r="X2926" s="1200"/>
      <c r="Y2926" s="1201"/>
      <c r="Z2926" s="1200"/>
      <c r="AA2926" s="1200"/>
      <c r="AB2926" s="1200"/>
      <c r="AC2926" s="1202"/>
      <c r="AD2926" s="1216"/>
      <c r="AE2926" s="1204"/>
      <c r="AF2926" s="75"/>
      <c r="AG2926" s="75"/>
      <c r="AH2926" s="75"/>
      <c r="AI2926" s="75"/>
      <c r="AJ2926" s="75"/>
      <c r="AK2926" s="75"/>
      <c r="AL2926" s="75"/>
      <c r="AM2926" s="75"/>
      <c r="AN2926" s="75"/>
      <c r="AO2926" s="75"/>
      <c r="AP2926" s="75"/>
      <c r="AQ2926" s="75"/>
      <c r="AR2926" s="75"/>
      <c r="AS2926" s="1286"/>
      <c r="AT2926" s="75"/>
      <c r="AU2926" s="1286"/>
      <c r="AV2926" s="1286"/>
      <c r="AW2926" s="75"/>
      <c r="AX2926" s="75"/>
      <c r="AY2926" s="1286"/>
      <c r="AZ2926" s="75"/>
      <c r="BA2926" s="75"/>
      <c r="BB2926" s="75"/>
      <c r="BC2926" s="75"/>
      <c r="BD2926" s="75"/>
      <c r="BE2926" s="75"/>
      <c r="BF2926" s="75"/>
      <c r="BG2926" s="75"/>
      <c r="BH2926" s="75"/>
      <c r="BI2926" s="75"/>
      <c r="BJ2926" s="75"/>
      <c r="BK2926" s="75"/>
      <c r="BL2926" s="75"/>
      <c r="BM2926" s="75"/>
      <c r="BN2926" s="75"/>
      <c r="BO2926" s="75"/>
      <c r="BP2926" s="75"/>
      <c r="BQ2926" s="75"/>
      <c r="BR2926" s="75"/>
      <c r="BS2926" s="75"/>
      <c r="BT2926" s="75"/>
      <c r="BU2926" s="75"/>
      <c r="BV2926" s="75"/>
      <c r="BW2926" s="1286"/>
      <c r="BX2926" s="75"/>
      <c r="BY2926" s="75"/>
      <c r="BZ2926" s="75"/>
      <c r="CA2926" s="75"/>
      <c r="CB2926" s="75"/>
      <c r="CC2926" s="1286"/>
      <c r="CD2926" s="75"/>
      <c r="CE2926" s="75"/>
      <c r="CF2926" s="75"/>
      <c r="CG2926" s="75"/>
      <c r="CH2926" s="75"/>
      <c r="CI2926" s="1286"/>
      <c r="CJ2926" s="75"/>
      <c r="CK2926" s="1286"/>
      <c r="CL2926" s="75"/>
      <c r="CM2926" s="75"/>
      <c r="CN2926" s="75"/>
      <c r="CO2926" s="75"/>
      <c r="CP2926" s="75"/>
      <c r="CQ2926" s="75"/>
      <c r="CR2926" s="75"/>
      <c r="CS2926" s="75"/>
      <c r="CT2926" s="75"/>
      <c r="CU2926" s="75"/>
      <c r="CV2926" s="75"/>
      <c r="CW2926" s="75"/>
      <c r="CX2926" s="1286"/>
      <c r="CY2926" s="75"/>
      <c r="CZ2926" s="75"/>
      <c r="DA2926" s="75"/>
      <c r="DB2926" s="75"/>
      <c r="DC2926" s="75"/>
      <c r="DD2926" s="75"/>
      <c r="DE2926" s="75"/>
      <c r="DF2926" s="75"/>
      <c r="DG2926" s="1286"/>
      <c r="DH2926" s="75"/>
      <c r="DI2926" s="1286"/>
      <c r="DJ2926" s="75"/>
      <c r="DK2926" s="75"/>
      <c r="DL2926" s="75"/>
      <c r="DM2926" s="75"/>
      <c r="DN2926" s="75"/>
      <c r="DO2926" s="75"/>
      <c r="DP2926" s="75"/>
      <c r="DQ2926" s="75"/>
      <c r="DR2926" s="75"/>
      <c r="DS2926" s="75"/>
      <c r="DT2926" s="75"/>
      <c r="DU2926" s="75"/>
      <c r="DV2926" s="1286"/>
      <c r="DW2926" s="75"/>
      <c r="DX2926" s="75"/>
      <c r="DY2926" s="75"/>
      <c r="DZ2926" s="75"/>
      <c r="EA2926" s="75"/>
      <c r="EB2926" s="75"/>
      <c r="EC2926" s="75"/>
      <c r="ED2926" s="75"/>
      <c r="EE2926" s="75"/>
      <c r="EF2926" s="75"/>
      <c r="EG2926" s="75"/>
      <c r="EH2926" s="75"/>
      <c r="EI2926" s="75"/>
      <c r="EJ2926" s="75"/>
      <c r="EK2926" s="75"/>
      <c r="EL2926" s="75"/>
      <c r="EM2926" s="75"/>
      <c r="EN2926" s="75"/>
      <c r="EO2926" s="75"/>
      <c r="EP2926" s="75"/>
      <c r="EQ2926" s="75"/>
      <c r="ER2926" s="75"/>
      <c r="ES2926" s="75"/>
      <c r="ET2926" s="75"/>
      <c r="EU2926" s="75"/>
      <c r="EV2926" s="75"/>
      <c r="EW2926" s="75"/>
      <c r="EX2926" s="75"/>
      <c r="EY2926" s="75"/>
      <c r="EZ2926" s="75"/>
      <c r="FA2926" s="75"/>
      <c r="FB2926" s="1341"/>
      <c r="FC2926" s="75"/>
      <c r="FD2926" s="75"/>
    </row>
    <row r="2927">
      <c r="A2927" s="1340"/>
      <c r="B2927" s="786"/>
      <c r="C2927" s="1283"/>
      <c r="D2927" s="786"/>
      <c r="E2927" s="786"/>
      <c r="F2927" s="786"/>
      <c r="G2927" s="786"/>
      <c r="H2927" s="786"/>
      <c r="I2927" s="786"/>
      <c r="J2927" s="786"/>
      <c r="K2927" s="786"/>
      <c r="L2927" s="786"/>
      <c r="M2927" s="786"/>
      <c r="N2927" s="1284"/>
      <c r="O2927" s="1284"/>
      <c r="P2927" s="1285"/>
      <c r="Q2927" s="363"/>
      <c r="R2927" s="363"/>
      <c r="S2927" s="75"/>
      <c r="T2927" s="857"/>
      <c r="U2927" s="1209"/>
      <c r="V2927" s="1200"/>
      <c r="W2927" s="1200"/>
      <c r="X2927" s="1200"/>
      <c r="Y2927" s="1201"/>
      <c r="Z2927" s="1200"/>
      <c r="AA2927" s="1200"/>
      <c r="AB2927" s="1200"/>
      <c r="AC2927" s="1202"/>
      <c r="AD2927" s="1216"/>
      <c r="AE2927" s="1204"/>
      <c r="AF2927" s="75"/>
      <c r="AG2927" s="75"/>
      <c r="AH2927" s="75"/>
      <c r="AI2927" s="75"/>
      <c r="AJ2927" s="75"/>
      <c r="AK2927" s="75"/>
      <c r="AL2927" s="75"/>
      <c r="AM2927" s="75"/>
      <c r="AN2927" s="75"/>
      <c r="AO2927" s="75"/>
      <c r="AP2927" s="75"/>
      <c r="AQ2927" s="75"/>
      <c r="AR2927" s="75"/>
      <c r="AS2927" s="1286"/>
      <c r="AT2927" s="75"/>
      <c r="AU2927" s="1286"/>
      <c r="AV2927" s="1286"/>
      <c r="AW2927" s="75"/>
      <c r="AX2927" s="75"/>
      <c r="AY2927" s="1286"/>
      <c r="AZ2927" s="75"/>
      <c r="BA2927" s="75"/>
      <c r="BB2927" s="75"/>
      <c r="BC2927" s="75"/>
      <c r="BD2927" s="75"/>
      <c r="BE2927" s="75"/>
      <c r="BF2927" s="75"/>
      <c r="BG2927" s="75"/>
      <c r="BH2927" s="75"/>
      <c r="BI2927" s="75"/>
      <c r="BJ2927" s="75"/>
      <c r="BK2927" s="75"/>
      <c r="BL2927" s="75"/>
      <c r="BM2927" s="75"/>
      <c r="BN2927" s="75"/>
      <c r="BO2927" s="75"/>
      <c r="BP2927" s="75"/>
      <c r="BQ2927" s="75"/>
      <c r="BR2927" s="75"/>
      <c r="BS2927" s="75"/>
      <c r="BT2927" s="75"/>
      <c r="BU2927" s="75"/>
      <c r="BV2927" s="75"/>
      <c r="BW2927" s="1286"/>
      <c r="BX2927" s="75"/>
      <c r="BY2927" s="75"/>
      <c r="BZ2927" s="75"/>
      <c r="CA2927" s="75"/>
      <c r="CB2927" s="75"/>
      <c r="CC2927" s="1286"/>
      <c r="CD2927" s="75"/>
      <c r="CE2927" s="75"/>
      <c r="CF2927" s="75"/>
      <c r="CG2927" s="75"/>
      <c r="CH2927" s="75"/>
      <c r="CI2927" s="1286"/>
      <c r="CJ2927" s="75"/>
      <c r="CK2927" s="1286"/>
      <c r="CL2927" s="75"/>
      <c r="CM2927" s="75"/>
      <c r="CN2927" s="75"/>
      <c r="CO2927" s="75"/>
      <c r="CP2927" s="75"/>
      <c r="CQ2927" s="75"/>
      <c r="CR2927" s="75"/>
      <c r="CS2927" s="75"/>
      <c r="CT2927" s="75"/>
      <c r="CU2927" s="75"/>
      <c r="CV2927" s="75"/>
      <c r="CW2927" s="75"/>
      <c r="CX2927" s="1286"/>
      <c r="CY2927" s="75"/>
      <c r="CZ2927" s="75"/>
      <c r="DA2927" s="75"/>
      <c r="DB2927" s="75"/>
      <c r="DC2927" s="75"/>
      <c r="DD2927" s="75"/>
      <c r="DE2927" s="75"/>
      <c r="DF2927" s="75"/>
      <c r="DG2927" s="1286"/>
      <c r="DH2927" s="75"/>
      <c r="DI2927" s="1286"/>
      <c r="DJ2927" s="75"/>
      <c r="DK2927" s="75"/>
      <c r="DL2927" s="75"/>
      <c r="DM2927" s="75"/>
      <c r="DN2927" s="75"/>
      <c r="DO2927" s="75"/>
      <c r="DP2927" s="75"/>
      <c r="DQ2927" s="75"/>
      <c r="DR2927" s="75"/>
      <c r="DS2927" s="75"/>
      <c r="DT2927" s="75"/>
      <c r="DU2927" s="75"/>
      <c r="DV2927" s="1286"/>
      <c r="DW2927" s="75"/>
      <c r="DX2927" s="75"/>
      <c r="DY2927" s="75"/>
      <c r="DZ2927" s="75"/>
      <c r="EA2927" s="75"/>
      <c r="EB2927" s="75"/>
      <c r="EC2927" s="75"/>
      <c r="ED2927" s="75"/>
      <c r="EE2927" s="75"/>
      <c r="EF2927" s="75"/>
      <c r="EG2927" s="75"/>
      <c r="EH2927" s="75"/>
      <c r="EI2927" s="75"/>
      <c r="EJ2927" s="75"/>
      <c r="EK2927" s="75"/>
      <c r="EL2927" s="75"/>
      <c r="EM2927" s="75"/>
      <c r="EN2927" s="75"/>
      <c r="EO2927" s="75"/>
      <c r="EP2927" s="75"/>
      <c r="EQ2927" s="75"/>
      <c r="ER2927" s="75"/>
      <c r="ES2927" s="75"/>
      <c r="ET2927" s="75"/>
      <c r="EU2927" s="75"/>
      <c r="EV2927" s="75"/>
      <c r="EW2927" s="75"/>
      <c r="EX2927" s="75"/>
      <c r="EY2927" s="75"/>
      <c r="EZ2927" s="75"/>
      <c r="FA2927" s="75"/>
      <c r="FB2927" s="1341"/>
      <c r="FC2927" s="75"/>
      <c r="FD2927" s="75"/>
    </row>
    <row r="2928">
      <c r="A2928" s="1340"/>
      <c r="B2928" s="786"/>
      <c r="C2928" s="1283"/>
      <c r="D2928" s="786"/>
      <c r="E2928" s="786"/>
      <c r="F2928" s="786"/>
      <c r="G2928" s="786"/>
      <c r="H2928" s="786"/>
      <c r="I2928" s="786"/>
      <c r="J2928" s="786"/>
      <c r="K2928" s="786"/>
      <c r="L2928" s="786"/>
      <c r="M2928" s="786"/>
      <c r="N2928" s="1284"/>
      <c r="O2928" s="1284"/>
      <c r="P2928" s="1285"/>
      <c r="Q2928" s="363"/>
      <c r="R2928" s="363"/>
      <c r="S2928" s="75"/>
      <c r="T2928" s="857"/>
      <c r="U2928" s="1209"/>
      <c r="V2928" s="1200"/>
      <c r="W2928" s="1200"/>
      <c r="X2928" s="1200"/>
      <c r="Y2928" s="1201"/>
      <c r="Z2928" s="1200"/>
      <c r="AA2928" s="1200"/>
      <c r="AB2928" s="1200"/>
      <c r="AC2928" s="1202"/>
      <c r="AD2928" s="1216"/>
      <c r="AE2928" s="1204"/>
      <c r="AF2928" s="75"/>
      <c r="AG2928" s="75"/>
      <c r="AH2928" s="75"/>
      <c r="AI2928" s="75"/>
      <c r="AJ2928" s="75"/>
      <c r="AK2928" s="75"/>
      <c r="AL2928" s="75"/>
      <c r="AM2928" s="75"/>
      <c r="AN2928" s="75"/>
      <c r="AO2928" s="75"/>
      <c r="AP2928" s="75"/>
      <c r="AQ2928" s="75"/>
      <c r="AR2928" s="75"/>
      <c r="AS2928" s="1286"/>
      <c r="AT2928" s="75"/>
      <c r="AU2928" s="1286"/>
      <c r="AV2928" s="1286"/>
      <c r="AW2928" s="75"/>
      <c r="AX2928" s="75"/>
      <c r="AY2928" s="1286"/>
      <c r="AZ2928" s="75"/>
      <c r="BA2928" s="75"/>
      <c r="BB2928" s="75"/>
      <c r="BC2928" s="75"/>
      <c r="BD2928" s="75"/>
      <c r="BE2928" s="75"/>
      <c r="BF2928" s="75"/>
      <c r="BG2928" s="75"/>
      <c r="BH2928" s="75"/>
      <c r="BI2928" s="75"/>
      <c r="BJ2928" s="75"/>
      <c r="BK2928" s="75"/>
      <c r="BL2928" s="75"/>
      <c r="BM2928" s="75"/>
      <c r="BN2928" s="75"/>
      <c r="BO2928" s="75"/>
      <c r="BP2928" s="75"/>
      <c r="BQ2928" s="75"/>
      <c r="BR2928" s="75"/>
      <c r="BS2928" s="75"/>
      <c r="BT2928" s="75"/>
      <c r="BU2928" s="75"/>
      <c r="BV2928" s="75"/>
      <c r="BW2928" s="1286"/>
      <c r="BX2928" s="75"/>
      <c r="BY2928" s="75"/>
      <c r="BZ2928" s="75"/>
      <c r="CA2928" s="75"/>
      <c r="CB2928" s="75"/>
      <c r="CC2928" s="1286"/>
      <c r="CD2928" s="75"/>
      <c r="CE2928" s="75"/>
      <c r="CF2928" s="75"/>
      <c r="CG2928" s="75"/>
      <c r="CH2928" s="75"/>
      <c r="CI2928" s="1286"/>
      <c r="CJ2928" s="75"/>
      <c r="CK2928" s="1286"/>
      <c r="CL2928" s="75"/>
      <c r="CM2928" s="75"/>
      <c r="CN2928" s="75"/>
      <c r="CO2928" s="75"/>
      <c r="CP2928" s="75"/>
      <c r="CQ2928" s="75"/>
      <c r="CR2928" s="75"/>
      <c r="CS2928" s="75"/>
      <c r="CT2928" s="75"/>
      <c r="CU2928" s="75"/>
      <c r="CV2928" s="75"/>
      <c r="CW2928" s="75"/>
      <c r="CX2928" s="1286"/>
      <c r="CY2928" s="75"/>
      <c r="CZ2928" s="75"/>
      <c r="DA2928" s="75"/>
      <c r="DB2928" s="75"/>
      <c r="DC2928" s="75"/>
      <c r="DD2928" s="75"/>
      <c r="DE2928" s="75"/>
      <c r="DF2928" s="75"/>
      <c r="DG2928" s="1286"/>
      <c r="DH2928" s="75"/>
      <c r="DI2928" s="1286"/>
      <c r="DJ2928" s="75"/>
      <c r="DK2928" s="75"/>
      <c r="DL2928" s="75"/>
      <c r="DM2928" s="75"/>
      <c r="DN2928" s="75"/>
      <c r="DO2928" s="75"/>
      <c r="DP2928" s="75"/>
      <c r="DQ2928" s="75"/>
      <c r="DR2928" s="75"/>
      <c r="DS2928" s="75"/>
      <c r="DT2928" s="75"/>
      <c r="DU2928" s="75"/>
      <c r="DV2928" s="1286"/>
      <c r="DW2928" s="75"/>
      <c r="DX2928" s="75"/>
      <c r="DY2928" s="75"/>
      <c r="DZ2928" s="75"/>
      <c r="EA2928" s="75"/>
      <c r="EB2928" s="75"/>
      <c r="EC2928" s="75"/>
      <c r="ED2928" s="75"/>
      <c r="EE2928" s="75"/>
      <c r="EF2928" s="75"/>
      <c r="EG2928" s="75"/>
      <c r="EH2928" s="75"/>
      <c r="EI2928" s="75"/>
      <c r="EJ2928" s="75"/>
      <c r="EK2928" s="75"/>
      <c r="EL2928" s="75"/>
      <c r="EM2928" s="75"/>
      <c r="EN2928" s="75"/>
      <c r="EO2928" s="75"/>
      <c r="EP2928" s="75"/>
      <c r="EQ2928" s="75"/>
      <c r="ER2928" s="75"/>
      <c r="ES2928" s="75"/>
      <c r="ET2928" s="75"/>
      <c r="EU2928" s="75"/>
      <c r="EV2928" s="75"/>
      <c r="EW2928" s="75"/>
      <c r="EX2928" s="75"/>
      <c r="EY2928" s="75"/>
      <c r="EZ2928" s="75"/>
      <c r="FA2928" s="75"/>
      <c r="FB2928" s="1341"/>
      <c r="FC2928" s="75"/>
      <c r="FD2928" s="75"/>
    </row>
    <row r="2929">
      <c r="A2929" s="1340"/>
      <c r="B2929" s="786"/>
      <c r="C2929" s="1283"/>
      <c r="D2929" s="786"/>
      <c r="E2929" s="786"/>
      <c r="F2929" s="786"/>
      <c r="G2929" s="786"/>
      <c r="H2929" s="786"/>
      <c r="I2929" s="786"/>
      <c r="J2929" s="786"/>
      <c r="K2929" s="786"/>
      <c r="L2929" s="786"/>
      <c r="M2929" s="786"/>
      <c r="N2929" s="1284"/>
      <c r="O2929" s="1284"/>
      <c r="P2929" s="1285"/>
      <c r="Q2929" s="363"/>
      <c r="R2929" s="363"/>
      <c r="S2929" s="75"/>
      <c r="T2929" s="857"/>
      <c r="U2929" s="1209"/>
      <c r="V2929" s="1200"/>
      <c r="W2929" s="1200"/>
      <c r="X2929" s="1200"/>
      <c r="Y2929" s="1201"/>
      <c r="Z2929" s="1200"/>
      <c r="AA2929" s="1200"/>
      <c r="AB2929" s="1200"/>
      <c r="AC2929" s="1202"/>
      <c r="AD2929" s="1216"/>
      <c r="AE2929" s="1204"/>
      <c r="AF2929" s="75"/>
      <c r="AG2929" s="75"/>
      <c r="AH2929" s="75"/>
      <c r="AI2929" s="75"/>
      <c r="AJ2929" s="75"/>
      <c r="AK2929" s="75"/>
      <c r="AL2929" s="75"/>
      <c r="AM2929" s="75"/>
      <c r="AN2929" s="75"/>
      <c r="AO2929" s="75"/>
      <c r="AP2929" s="75"/>
      <c r="AQ2929" s="75"/>
      <c r="AR2929" s="75"/>
      <c r="AS2929" s="1286"/>
      <c r="AT2929" s="75"/>
      <c r="AU2929" s="1286"/>
      <c r="AV2929" s="1286"/>
      <c r="AW2929" s="75"/>
      <c r="AX2929" s="75"/>
      <c r="AY2929" s="1286"/>
      <c r="AZ2929" s="75"/>
      <c r="BA2929" s="75"/>
      <c r="BB2929" s="75"/>
      <c r="BC2929" s="75"/>
      <c r="BD2929" s="75"/>
      <c r="BE2929" s="75"/>
      <c r="BF2929" s="75"/>
      <c r="BG2929" s="75"/>
      <c r="BH2929" s="75"/>
      <c r="BI2929" s="75"/>
      <c r="BJ2929" s="75"/>
      <c r="BK2929" s="75"/>
      <c r="BL2929" s="75"/>
      <c r="BM2929" s="75"/>
      <c r="BN2929" s="75"/>
      <c r="BO2929" s="75"/>
      <c r="BP2929" s="75"/>
      <c r="BQ2929" s="75"/>
      <c r="BR2929" s="75"/>
      <c r="BS2929" s="75"/>
      <c r="BT2929" s="75"/>
      <c r="BU2929" s="75"/>
      <c r="BV2929" s="75"/>
      <c r="BW2929" s="1286"/>
      <c r="BX2929" s="75"/>
      <c r="BY2929" s="75"/>
      <c r="BZ2929" s="75"/>
      <c r="CA2929" s="75"/>
      <c r="CB2929" s="75"/>
      <c r="CC2929" s="1286"/>
      <c r="CD2929" s="75"/>
      <c r="CE2929" s="75"/>
      <c r="CF2929" s="75"/>
      <c r="CG2929" s="75"/>
      <c r="CH2929" s="75"/>
      <c r="CI2929" s="1286"/>
      <c r="CJ2929" s="75"/>
      <c r="CK2929" s="1286"/>
      <c r="CL2929" s="75"/>
      <c r="CM2929" s="75"/>
      <c r="CN2929" s="75"/>
      <c r="CO2929" s="75"/>
      <c r="CP2929" s="75"/>
      <c r="CQ2929" s="75"/>
      <c r="CR2929" s="75"/>
      <c r="CS2929" s="75"/>
      <c r="CT2929" s="75"/>
      <c r="CU2929" s="75"/>
      <c r="CV2929" s="75"/>
      <c r="CW2929" s="75"/>
      <c r="CX2929" s="1286"/>
      <c r="CY2929" s="75"/>
      <c r="CZ2929" s="75"/>
      <c r="DA2929" s="75"/>
      <c r="DB2929" s="75"/>
      <c r="DC2929" s="75"/>
      <c r="DD2929" s="75"/>
      <c r="DE2929" s="75"/>
      <c r="DF2929" s="75"/>
      <c r="DG2929" s="1286"/>
      <c r="DH2929" s="75"/>
      <c r="DI2929" s="1286"/>
      <c r="DJ2929" s="75"/>
      <c r="DK2929" s="75"/>
      <c r="DL2929" s="75"/>
      <c r="DM2929" s="75"/>
      <c r="DN2929" s="75"/>
      <c r="DO2929" s="75"/>
      <c r="DP2929" s="75"/>
      <c r="DQ2929" s="75"/>
      <c r="DR2929" s="75"/>
      <c r="DS2929" s="75"/>
      <c r="DT2929" s="75"/>
      <c r="DU2929" s="75"/>
      <c r="DV2929" s="1286"/>
      <c r="DW2929" s="75"/>
      <c r="DX2929" s="75"/>
      <c r="DY2929" s="75"/>
      <c r="DZ2929" s="75"/>
      <c r="EA2929" s="75"/>
      <c r="EB2929" s="75"/>
      <c r="EC2929" s="75"/>
      <c r="ED2929" s="75"/>
      <c r="EE2929" s="75"/>
      <c r="EF2929" s="75"/>
      <c r="EG2929" s="75"/>
      <c r="EH2929" s="75"/>
      <c r="EI2929" s="75"/>
      <c r="EJ2929" s="75"/>
      <c r="EK2929" s="75"/>
      <c r="EL2929" s="75"/>
      <c r="EM2929" s="75"/>
      <c r="EN2929" s="75"/>
      <c r="EO2929" s="75"/>
      <c r="EP2929" s="75"/>
      <c r="EQ2929" s="75"/>
      <c r="ER2929" s="75"/>
      <c r="ES2929" s="75"/>
      <c r="ET2929" s="75"/>
      <c r="EU2929" s="75"/>
      <c r="EV2929" s="75"/>
      <c r="EW2929" s="75"/>
      <c r="EX2929" s="75"/>
      <c r="EY2929" s="75"/>
      <c r="EZ2929" s="75"/>
      <c r="FA2929" s="75"/>
      <c r="FB2929" s="1341"/>
      <c r="FC2929" s="75"/>
      <c r="FD2929" s="75"/>
    </row>
    <row r="2930">
      <c r="A2930" s="1340"/>
      <c r="B2930" s="786"/>
      <c r="C2930" s="1283"/>
      <c r="D2930" s="786"/>
      <c r="E2930" s="786"/>
      <c r="F2930" s="786"/>
      <c r="G2930" s="786"/>
      <c r="H2930" s="786"/>
      <c r="I2930" s="786"/>
      <c r="J2930" s="786"/>
      <c r="K2930" s="786"/>
      <c r="L2930" s="786"/>
      <c r="M2930" s="786"/>
      <c r="N2930" s="1284"/>
      <c r="O2930" s="1284"/>
      <c r="P2930" s="1285"/>
      <c r="Q2930" s="363"/>
      <c r="R2930" s="363"/>
      <c r="S2930" s="75"/>
      <c r="T2930" s="857"/>
      <c r="U2930" s="1209"/>
      <c r="V2930" s="1200"/>
      <c r="W2930" s="1200"/>
      <c r="X2930" s="1200"/>
      <c r="Y2930" s="1201"/>
      <c r="Z2930" s="1200"/>
      <c r="AA2930" s="1200"/>
      <c r="AB2930" s="1200"/>
      <c r="AC2930" s="1202"/>
      <c r="AD2930" s="1216"/>
      <c r="AE2930" s="1204"/>
      <c r="AF2930" s="75"/>
      <c r="AG2930" s="75"/>
      <c r="AH2930" s="75"/>
      <c r="AI2930" s="75"/>
      <c r="AJ2930" s="75"/>
      <c r="AK2930" s="75"/>
      <c r="AL2930" s="75"/>
      <c r="AM2930" s="75"/>
      <c r="AN2930" s="75"/>
      <c r="AO2930" s="75"/>
      <c r="AP2930" s="75"/>
      <c r="AQ2930" s="75"/>
      <c r="AR2930" s="75"/>
      <c r="AS2930" s="1286"/>
      <c r="AT2930" s="75"/>
      <c r="AU2930" s="1286"/>
      <c r="AV2930" s="1286"/>
      <c r="AW2930" s="75"/>
      <c r="AX2930" s="75"/>
      <c r="AY2930" s="1286"/>
      <c r="AZ2930" s="75"/>
      <c r="BA2930" s="75"/>
      <c r="BB2930" s="75"/>
      <c r="BC2930" s="75"/>
      <c r="BD2930" s="75"/>
      <c r="BE2930" s="75"/>
      <c r="BF2930" s="75"/>
      <c r="BG2930" s="75"/>
      <c r="BH2930" s="75"/>
      <c r="BI2930" s="75"/>
      <c r="BJ2930" s="75"/>
      <c r="BK2930" s="75"/>
      <c r="BL2930" s="75"/>
      <c r="BM2930" s="75"/>
      <c r="BN2930" s="75"/>
      <c r="BO2930" s="75"/>
      <c r="BP2930" s="75"/>
      <c r="BQ2930" s="75"/>
      <c r="BR2930" s="75"/>
      <c r="BS2930" s="75"/>
      <c r="BT2930" s="75"/>
      <c r="BU2930" s="75"/>
      <c r="BV2930" s="75"/>
      <c r="BW2930" s="1286"/>
      <c r="BX2930" s="75"/>
      <c r="BY2930" s="75"/>
      <c r="BZ2930" s="75"/>
      <c r="CA2930" s="75"/>
      <c r="CB2930" s="75"/>
      <c r="CC2930" s="1286"/>
      <c r="CD2930" s="75"/>
      <c r="CE2930" s="75"/>
      <c r="CF2930" s="75"/>
      <c r="CG2930" s="75"/>
      <c r="CH2930" s="75"/>
      <c r="CI2930" s="1286"/>
      <c r="CJ2930" s="75"/>
      <c r="CK2930" s="1286"/>
      <c r="CL2930" s="75"/>
      <c r="CM2930" s="75"/>
      <c r="CN2930" s="75"/>
      <c r="CO2930" s="75"/>
      <c r="CP2930" s="75"/>
      <c r="CQ2930" s="75"/>
      <c r="CR2930" s="75"/>
      <c r="CS2930" s="75"/>
      <c r="CT2930" s="75"/>
      <c r="CU2930" s="75"/>
      <c r="CV2930" s="75"/>
      <c r="CW2930" s="75"/>
      <c r="CX2930" s="1286"/>
      <c r="CY2930" s="75"/>
      <c r="CZ2930" s="75"/>
      <c r="DA2930" s="75"/>
      <c r="DB2930" s="75"/>
      <c r="DC2930" s="75"/>
      <c r="DD2930" s="75"/>
      <c r="DE2930" s="75"/>
      <c r="DF2930" s="75"/>
      <c r="DG2930" s="1286"/>
      <c r="DH2930" s="75"/>
      <c r="DI2930" s="1286"/>
      <c r="DJ2930" s="75"/>
      <c r="DK2930" s="75"/>
      <c r="DL2930" s="75"/>
      <c r="DM2930" s="75"/>
      <c r="DN2930" s="75"/>
      <c r="DO2930" s="75"/>
      <c r="DP2930" s="75"/>
      <c r="DQ2930" s="75"/>
      <c r="DR2930" s="75"/>
      <c r="DS2930" s="75"/>
      <c r="DT2930" s="75"/>
      <c r="DU2930" s="75"/>
      <c r="DV2930" s="1286"/>
      <c r="DW2930" s="75"/>
      <c r="DX2930" s="75"/>
      <c r="DY2930" s="75"/>
      <c r="DZ2930" s="75"/>
      <c r="EA2930" s="75"/>
      <c r="EB2930" s="75"/>
      <c r="EC2930" s="75"/>
      <c r="ED2930" s="75"/>
      <c r="EE2930" s="75"/>
      <c r="EF2930" s="75"/>
      <c r="EG2930" s="75"/>
      <c r="EH2930" s="75"/>
      <c r="EI2930" s="75"/>
      <c r="EJ2930" s="75"/>
      <c r="EK2930" s="75"/>
      <c r="EL2930" s="75"/>
      <c r="EM2930" s="75"/>
      <c r="EN2930" s="75"/>
      <c r="EO2930" s="75"/>
      <c r="EP2930" s="75"/>
      <c r="EQ2930" s="75"/>
      <c r="ER2930" s="75"/>
      <c r="ES2930" s="75"/>
      <c r="ET2930" s="75"/>
      <c r="EU2930" s="75"/>
      <c r="EV2930" s="75"/>
      <c r="EW2930" s="75"/>
      <c r="EX2930" s="75"/>
      <c r="EY2930" s="75"/>
      <c r="EZ2930" s="75"/>
      <c r="FA2930" s="75"/>
      <c r="FB2930" s="1341"/>
      <c r="FC2930" s="75"/>
      <c r="FD2930" s="75"/>
    </row>
    <row r="2931">
      <c r="A2931" s="1340"/>
      <c r="B2931" s="786"/>
      <c r="C2931" s="1283"/>
      <c r="D2931" s="786"/>
      <c r="E2931" s="786"/>
      <c r="F2931" s="786"/>
      <c r="G2931" s="786"/>
      <c r="H2931" s="786"/>
      <c r="I2931" s="786"/>
      <c r="J2931" s="786"/>
      <c r="K2931" s="786"/>
      <c r="L2931" s="786"/>
      <c r="M2931" s="786"/>
      <c r="N2931" s="1284"/>
      <c r="O2931" s="1284"/>
      <c r="P2931" s="1285"/>
      <c r="Q2931" s="363"/>
      <c r="R2931" s="363"/>
      <c r="S2931" s="75"/>
      <c r="T2931" s="857"/>
      <c r="U2931" s="1209"/>
      <c r="V2931" s="1200"/>
      <c r="W2931" s="1200"/>
      <c r="X2931" s="1200"/>
      <c r="Y2931" s="1201"/>
      <c r="Z2931" s="1200"/>
      <c r="AA2931" s="1200"/>
      <c r="AB2931" s="1200"/>
      <c r="AC2931" s="1202"/>
      <c r="AD2931" s="1216"/>
      <c r="AE2931" s="1204"/>
      <c r="AF2931" s="75"/>
      <c r="AG2931" s="75"/>
      <c r="AH2931" s="75"/>
      <c r="AI2931" s="75"/>
      <c r="AJ2931" s="75"/>
      <c r="AK2931" s="75"/>
      <c r="AL2931" s="75"/>
      <c r="AM2931" s="75"/>
      <c r="AN2931" s="75"/>
      <c r="AO2931" s="75"/>
      <c r="AP2931" s="75"/>
      <c r="AQ2931" s="75"/>
      <c r="AR2931" s="75"/>
      <c r="AS2931" s="1286"/>
      <c r="AT2931" s="75"/>
      <c r="AU2931" s="1286"/>
      <c r="AV2931" s="1286"/>
      <c r="AW2931" s="75"/>
      <c r="AX2931" s="75"/>
      <c r="AY2931" s="1286"/>
      <c r="AZ2931" s="75"/>
      <c r="BA2931" s="75"/>
      <c r="BB2931" s="75"/>
      <c r="BC2931" s="75"/>
      <c r="BD2931" s="75"/>
      <c r="BE2931" s="75"/>
      <c r="BF2931" s="75"/>
      <c r="BG2931" s="75"/>
      <c r="BH2931" s="75"/>
      <c r="BI2931" s="75"/>
      <c r="BJ2931" s="75"/>
      <c r="BK2931" s="75"/>
      <c r="BL2931" s="75"/>
      <c r="BM2931" s="75"/>
      <c r="BN2931" s="75"/>
      <c r="BO2931" s="75"/>
      <c r="BP2931" s="75"/>
      <c r="BQ2931" s="75"/>
      <c r="BR2931" s="75"/>
      <c r="BS2931" s="75"/>
      <c r="BT2931" s="75"/>
      <c r="BU2931" s="75"/>
      <c r="BV2931" s="75"/>
      <c r="BW2931" s="1286"/>
      <c r="BX2931" s="75"/>
      <c r="BY2931" s="75"/>
      <c r="BZ2931" s="75"/>
      <c r="CA2931" s="75"/>
      <c r="CB2931" s="75"/>
      <c r="CC2931" s="1286"/>
      <c r="CD2931" s="75"/>
      <c r="CE2931" s="75"/>
      <c r="CF2931" s="75"/>
      <c r="CG2931" s="75"/>
      <c r="CH2931" s="75"/>
      <c r="CI2931" s="1286"/>
      <c r="CJ2931" s="75"/>
      <c r="CK2931" s="1286"/>
      <c r="CL2931" s="75"/>
      <c r="CM2931" s="75"/>
      <c r="CN2931" s="75"/>
      <c r="CO2931" s="75"/>
      <c r="CP2931" s="75"/>
      <c r="CQ2931" s="75"/>
      <c r="CR2931" s="75"/>
      <c r="CS2931" s="75"/>
      <c r="CT2931" s="75"/>
      <c r="CU2931" s="75"/>
      <c r="CV2931" s="75"/>
      <c r="CW2931" s="75"/>
      <c r="CX2931" s="1286"/>
      <c r="CY2931" s="75"/>
      <c r="CZ2931" s="75"/>
      <c r="DA2931" s="75"/>
      <c r="DB2931" s="75"/>
      <c r="DC2931" s="75"/>
      <c r="DD2931" s="75"/>
      <c r="DE2931" s="75"/>
      <c r="DF2931" s="75"/>
      <c r="DG2931" s="1286"/>
      <c r="DH2931" s="75"/>
      <c r="DI2931" s="1286"/>
      <c r="DJ2931" s="75"/>
      <c r="DK2931" s="75"/>
      <c r="DL2931" s="75"/>
      <c r="DM2931" s="75"/>
      <c r="DN2931" s="75"/>
      <c r="DO2931" s="75"/>
      <c r="DP2931" s="75"/>
      <c r="DQ2931" s="75"/>
      <c r="DR2931" s="75"/>
      <c r="DS2931" s="75"/>
      <c r="DT2931" s="75"/>
      <c r="DU2931" s="75"/>
      <c r="DV2931" s="1286"/>
      <c r="DW2931" s="75"/>
      <c r="DX2931" s="75"/>
      <c r="DY2931" s="75"/>
      <c r="DZ2931" s="75"/>
      <c r="EA2931" s="75"/>
      <c r="EB2931" s="75"/>
      <c r="EC2931" s="75"/>
      <c r="ED2931" s="75"/>
      <c r="EE2931" s="75"/>
      <c r="EF2931" s="75"/>
      <c r="EG2931" s="75"/>
      <c r="EH2931" s="75"/>
      <c r="EI2931" s="75"/>
      <c r="EJ2931" s="75"/>
      <c r="EK2931" s="75"/>
      <c r="EL2931" s="75"/>
      <c r="EM2931" s="75"/>
      <c r="EN2931" s="75"/>
      <c r="EO2931" s="75"/>
      <c r="EP2931" s="75"/>
      <c r="EQ2931" s="75"/>
      <c r="ER2931" s="75"/>
      <c r="ES2931" s="75"/>
      <c r="ET2931" s="75"/>
      <c r="EU2931" s="75"/>
      <c r="EV2931" s="75"/>
      <c r="EW2931" s="75"/>
      <c r="EX2931" s="75"/>
      <c r="EY2931" s="75"/>
      <c r="EZ2931" s="75"/>
      <c r="FA2931" s="75"/>
      <c r="FB2931" s="1341"/>
      <c r="FC2931" s="75"/>
      <c r="FD2931" s="75"/>
    </row>
    <row r="2932">
      <c r="A2932" s="1340"/>
      <c r="B2932" s="786"/>
      <c r="C2932" s="1283"/>
      <c r="D2932" s="786"/>
      <c r="E2932" s="786"/>
      <c r="F2932" s="786"/>
      <c r="G2932" s="786"/>
      <c r="H2932" s="786"/>
      <c r="I2932" s="786"/>
      <c r="J2932" s="786"/>
      <c r="K2932" s="786"/>
      <c r="L2932" s="786"/>
      <c r="M2932" s="786"/>
      <c r="N2932" s="1284"/>
      <c r="O2932" s="1284"/>
      <c r="P2932" s="1285"/>
      <c r="Q2932" s="363"/>
      <c r="R2932" s="363"/>
      <c r="S2932" s="75"/>
      <c r="T2932" s="857"/>
      <c r="U2932" s="1209"/>
      <c r="V2932" s="1200"/>
      <c r="W2932" s="1200"/>
      <c r="X2932" s="1200"/>
      <c r="Y2932" s="1201"/>
      <c r="Z2932" s="1200"/>
      <c r="AA2932" s="1200"/>
      <c r="AB2932" s="1200"/>
      <c r="AC2932" s="1202"/>
      <c r="AD2932" s="1216"/>
      <c r="AE2932" s="1204"/>
      <c r="AF2932" s="75"/>
      <c r="AG2932" s="75"/>
      <c r="AH2932" s="75"/>
      <c r="AI2932" s="75"/>
      <c r="AJ2932" s="75"/>
      <c r="AK2932" s="75"/>
      <c r="AL2932" s="75"/>
      <c r="AM2932" s="75"/>
      <c r="AN2932" s="75"/>
      <c r="AO2932" s="75"/>
      <c r="AP2932" s="75"/>
      <c r="AQ2932" s="75"/>
      <c r="AR2932" s="75"/>
      <c r="AS2932" s="1286"/>
      <c r="AT2932" s="75"/>
      <c r="AU2932" s="1286"/>
      <c r="AV2932" s="1286"/>
      <c r="AW2932" s="75"/>
      <c r="AX2932" s="75"/>
      <c r="AY2932" s="1286"/>
      <c r="AZ2932" s="75"/>
      <c r="BA2932" s="75"/>
      <c r="BB2932" s="75"/>
      <c r="BC2932" s="75"/>
      <c r="BD2932" s="75"/>
      <c r="BE2932" s="75"/>
      <c r="BF2932" s="75"/>
      <c r="BG2932" s="75"/>
      <c r="BH2932" s="75"/>
      <c r="BI2932" s="75"/>
      <c r="BJ2932" s="75"/>
      <c r="BK2932" s="75"/>
      <c r="BL2932" s="75"/>
      <c r="BM2932" s="75"/>
      <c r="BN2932" s="75"/>
      <c r="BO2932" s="75"/>
      <c r="BP2932" s="75"/>
      <c r="BQ2932" s="75"/>
      <c r="BR2932" s="75"/>
      <c r="BS2932" s="75"/>
      <c r="BT2932" s="75"/>
      <c r="BU2932" s="75"/>
      <c r="BV2932" s="75"/>
      <c r="BW2932" s="1286"/>
      <c r="BX2932" s="75"/>
      <c r="BY2932" s="75"/>
      <c r="BZ2932" s="75"/>
      <c r="CA2932" s="75"/>
      <c r="CB2932" s="75"/>
      <c r="CC2932" s="1286"/>
      <c r="CD2932" s="75"/>
      <c r="CE2932" s="75"/>
      <c r="CF2932" s="75"/>
      <c r="CG2932" s="75"/>
      <c r="CH2932" s="75"/>
      <c r="CI2932" s="1286"/>
      <c r="CJ2932" s="75"/>
      <c r="CK2932" s="1286"/>
      <c r="CL2932" s="75"/>
      <c r="CM2932" s="75"/>
      <c r="CN2932" s="75"/>
      <c r="CO2932" s="75"/>
      <c r="CP2932" s="75"/>
      <c r="CQ2932" s="75"/>
      <c r="CR2932" s="75"/>
      <c r="CS2932" s="75"/>
      <c r="CT2932" s="75"/>
      <c r="CU2932" s="75"/>
      <c r="CV2932" s="75"/>
      <c r="CW2932" s="75"/>
      <c r="CX2932" s="1286"/>
      <c r="CY2932" s="75"/>
      <c r="CZ2932" s="75"/>
      <c r="DA2932" s="75"/>
      <c r="DB2932" s="75"/>
      <c r="DC2932" s="75"/>
      <c r="DD2932" s="75"/>
      <c r="DE2932" s="75"/>
      <c r="DF2932" s="75"/>
      <c r="DG2932" s="1286"/>
      <c r="DH2932" s="75"/>
      <c r="DI2932" s="1286"/>
      <c r="DJ2932" s="75"/>
      <c r="DK2932" s="75"/>
      <c r="DL2932" s="75"/>
      <c r="DM2932" s="75"/>
      <c r="DN2932" s="75"/>
      <c r="DO2932" s="75"/>
      <c r="DP2932" s="75"/>
      <c r="DQ2932" s="75"/>
      <c r="DR2932" s="75"/>
      <c r="DS2932" s="75"/>
      <c r="DT2932" s="75"/>
      <c r="DU2932" s="75"/>
      <c r="DV2932" s="1286"/>
      <c r="DW2932" s="75"/>
      <c r="DX2932" s="75"/>
      <c r="DY2932" s="75"/>
      <c r="DZ2932" s="75"/>
      <c r="EA2932" s="75"/>
      <c r="EB2932" s="75"/>
      <c r="EC2932" s="75"/>
      <c r="ED2932" s="75"/>
      <c r="EE2932" s="75"/>
      <c r="EF2932" s="75"/>
      <c r="EG2932" s="75"/>
      <c r="EH2932" s="75"/>
      <c r="EI2932" s="75"/>
      <c r="EJ2932" s="75"/>
      <c r="EK2932" s="75"/>
      <c r="EL2932" s="75"/>
      <c r="EM2932" s="75"/>
      <c r="EN2932" s="75"/>
      <c r="EO2932" s="75"/>
      <c r="EP2932" s="75"/>
      <c r="EQ2932" s="75"/>
      <c r="ER2932" s="75"/>
      <c r="ES2932" s="75"/>
      <c r="ET2932" s="75"/>
      <c r="EU2932" s="75"/>
      <c r="EV2932" s="75"/>
      <c r="EW2932" s="75"/>
      <c r="EX2932" s="75"/>
      <c r="EY2932" s="75"/>
      <c r="EZ2932" s="75"/>
      <c r="FA2932" s="75"/>
      <c r="FB2932" s="1341"/>
      <c r="FC2932" s="75"/>
      <c r="FD2932" s="75"/>
    </row>
    <row r="2933">
      <c r="A2933" s="1340"/>
      <c r="B2933" s="786"/>
      <c r="C2933" s="1283"/>
      <c r="D2933" s="786"/>
      <c r="E2933" s="786"/>
      <c r="F2933" s="786"/>
      <c r="G2933" s="786"/>
      <c r="H2933" s="786"/>
      <c r="I2933" s="786"/>
      <c r="J2933" s="786"/>
      <c r="K2933" s="786"/>
      <c r="L2933" s="786"/>
      <c r="M2933" s="786"/>
      <c r="N2933" s="1284"/>
      <c r="O2933" s="1284"/>
      <c r="P2933" s="1285"/>
      <c r="Q2933" s="363"/>
      <c r="R2933" s="363"/>
      <c r="S2933" s="75"/>
      <c r="T2933" s="857"/>
      <c r="U2933" s="1209"/>
      <c r="V2933" s="1200"/>
      <c r="W2933" s="1200"/>
      <c r="X2933" s="1200"/>
      <c r="Y2933" s="1201"/>
      <c r="Z2933" s="1200"/>
      <c r="AA2933" s="1200"/>
      <c r="AB2933" s="1200"/>
      <c r="AC2933" s="1202"/>
      <c r="AD2933" s="1216"/>
      <c r="AE2933" s="1204"/>
      <c r="AF2933" s="75"/>
      <c r="AG2933" s="75"/>
      <c r="AH2933" s="75"/>
      <c r="AI2933" s="75"/>
      <c r="AJ2933" s="75"/>
      <c r="AK2933" s="75"/>
      <c r="AL2933" s="75"/>
      <c r="AM2933" s="75"/>
      <c r="AN2933" s="75"/>
      <c r="AO2933" s="75"/>
      <c r="AP2933" s="75"/>
      <c r="AQ2933" s="75"/>
      <c r="AR2933" s="75"/>
      <c r="AS2933" s="1286"/>
      <c r="AT2933" s="75"/>
      <c r="AU2933" s="1286"/>
      <c r="AV2933" s="1286"/>
      <c r="AW2933" s="75"/>
      <c r="AX2933" s="75"/>
      <c r="AY2933" s="1286"/>
      <c r="AZ2933" s="75"/>
      <c r="BA2933" s="75"/>
      <c r="BB2933" s="75"/>
      <c r="BC2933" s="75"/>
      <c r="BD2933" s="75"/>
      <c r="BE2933" s="75"/>
      <c r="BF2933" s="75"/>
      <c r="BG2933" s="75"/>
      <c r="BH2933" s="75"/>
      <c r="BI2933" s="75"/>
      <c r="BJ2933" s="75"/>
      <c r="BK2933" s="75"/>
      <c r="BL2933" s="75"/>
      <c r="BM2933" s="75"/>
      <c r="BN2933" s="75"/>
      <c r="BO2933" s="75"/>
      <c r="BP2933" s="75"/>
      <c r="BQ2933" s="75"/>
      <c r="BR2933" s="75"/>
      <c r="BS2933" s="75"/>
      <c r="BT2933" s="75"/>
      <c r="BU2933" s="75"/>
      <c r="BV2933" s="75"/>
      <c r="BW2933" s="1286"/>
      <c r="BX2933" s="75"/>
      <c r="BY2933" s="75"/>
      <c r="BZ2933" s="75"/>
      <c r="CA2933" s="75"/>
      <c r="CB2933" s="75"/>
      <c r="CC2933" s="1286"/>
      <c r="CD2933" s="75"/>
      <c r="CE2933" s="75"/>
      <c r="CF2933" s="75"/>
      <c r="CG2933" s="75"/>
      <c r="CH2933" s="75"/>
      <c r="CI2933" s="1286"/>
      <c r="CJ2933" s="75"/>
      <c r="CK2933" s="1286"/>
      <c r="CL2933" s="75"/>
      <c r="CM2933" s="75"/>
      <c r="CN2933" s="75"/>
      <c r="CO2933" s="75"/>
      <c r="CP2933" s="75"/>
      <c r="CQ2933" s="75"/>
      <c r="CR2933" s="75"/>
      <c r="CS2933" s="75"/>
      <c r="CT2933" s="75"/>
      <c r="CU2933" s="75"/>
      <c r="CV2933" s="75"/>
      <c r="CW2933" s="75"/>
      <c r="CX2933" s="1286"/>
      <c r="CY2933" s="75"/>
      <c r="CZ2933" s="75"/>
      <c r="DA2933" s="75"/>
      <c r="DB2933" s="75"/>
      <c r="DC2933" s="75"/>
      <c r="DD2933" s="75"/>
      <c r="DE2933" s="75"/>
      <c r="DF2933" s="75"/>
      <c r="DG2933" s="1286"/>
      <c r="DH2933" s="75"/>
      <c r="DI2933" s="1286"/>
      <c r="DJ2933" s="75"/>
      <c r="DK2933" s="75"/>
      <c r="DL2933" s="75"/>
      <c r="DM2933" s="75"/>
      <c r="DN2933" s="75"/>
      <c r="DO2933" s="75"/>
      <c r="DP2933" s="75"/>
      <c r="DQ2933" s="75"/>
      <c r="DR2933" s="75"/>
      <c r="DS2933" s="75"/>
      <c r="DT2933" s="75"/>
      <c r="DU2933" s="75"/>
      <c r="DV2933" s="1286"/>
      <c r="DW2933" s="75"/>
      <c r="DX2933" s="75"/>
      <c r="DY2933" s="75"/>
      <c r="DZ2933" s="75"/>
      <c r="EA2933" s="75"/>
      <c r="EB2933" s="75"/>
      <c r="EC2933" s="75"/>
      <c r="ED2933" s="75"/>
      <c r="EE2933" s="75"/>
      <c r="EF2933" s="75"/>
      <c r="EG2933" s="75"/>
      <c r="EH2933" s="75"/>
      <c r="EI2933" s="75"/>
      <c r="EJ2933" s="75"/>
      <c r="EK2933" s="75"/>
      <c r="EL2933" s="75"/>
      <c r="EM2933" s="75"/>
      <c r="EN2933" s="75"/>
      <c r="EO2933" s="75"/>
      <c r="EP2933" s="75"/>
      <c r="EQ2933" s="75"/>
      <c r="ER2933" s="75"/>
      <c r="ES2933" s="75"/>
      <c r="ET2933" s="75"/>
      <c r="EU2933" s="75"/>
      <c r="EV2933" s="75"/>
      <c r="EW2933" s="75"/>
      <c r="EX2933" s="75"/>
      <c r="EY2933" s="75"/>
      <c r="EZ2933" s="75"/>
      <c r="FA2933" s="75"/>
      <c r="FB2933" s="1341"/>
      <c r="FC2933" s="75"/>
      <c r="FD2933" s="75"/>
    </row>
    <row r="2934">
      <c r="A2934" s="1340"/>
      <c r="B2934" s="786"/>
      <c r="C2934" s="1283"/>
      <c r="D2934" s="786"/>
      <c r="E2934" s="786"/>
      <c r="F2934" s="786"/>
      <c r="G2934" s="786"/>
      <c r="H2934" s="786"/>
      <c r="I2934" s="786"/>
      <c r="J2934" s="786"/>
      <c r="K2934" s="786"/>
      <c r="L2934" s="786"/>
      <c r="M2934" s="786"/>
      <c r="N2934" s="1284"/>
      <c r="O2934" s="1284"/>
      <c r="P2934" s="1285"/>
      <c r="Q2934" s="363"/>
      <c r="R2934" s="363"/>
      <c r="S2934" s="75"/>
      <c r="T2934" s="857"/>
      <c r="U2934" s="1209"/>
      <c r="V2934" s="1200"/>
      <c r="W2934" s="1200"/>
      <c r="X2934" s="1200"/>
      <c r="Y2934" s="1201"/>
      <c r="Z2934" s="1200"/>
      <c r="AA2934" s="1200"/>
      <c r="AB2934" s="1200"/>
      <c r="AC2934" s="1202"/>
      <c r="AD2934" s="1216"/>
      <c r="AE2934" s="1204"/>
      <c r="AF2934" s="75"/>
      <c r="AG2934" s="75"/>
      <c r="AH2934" s="75"/>
      <c r="AI2934" s="75"/>
      <c r="AJ2934" s="75"/>
      <c r="AK2934" s="75"/>
      <c r="AL2934" s="75"/>
      <c r="AM2934" s="75"/>
      <c r="AN2934" s="75"/>
      <c r="AO2934" s="75"/>
      <c r="AP2934" s="75"/>
      <c r="AQ2934" s="75"/>
      <c r="AR2934" s="75"/>
      <c r="AS2934" s="1286"/>
      <c r="AT2934" s="75"/>
      <c r="AU2934" s="1286"/>
      <c r="AV2934" s="1286"/>
      <c r="AW2934" s="75"/>
      <c r="AX2934" s="75"/>
      <c r="AY2934" s="1286"/>
      <c r="AZ2934" s="75"/>
      <c r="BA2934" s="75"/>
      <c r="BB2934" s="75"/>
      <c r="BC2934" s="75"/>
      <c r="BD2934" s="75"/>
      <c r="BE2934" s="75"/>
      <c r="BF2934" s="75"/>
      <c r="BG2934" s="75"/>
      <c r="BH2934" s="75"/>
      <c r="BI2934" s="75"/>
      <c r="BJ2934" s="75"/>
      <c r="BK2934" s="75"/>
      <c r="BL2934" s="75"/>
      <c r="BM2934" s="75"/>
      <c r="BN2934" s="75"/>
      <c r="BO2934" s="75"/>
      <c r="BP2934" s="75"/>
      <c r="BQ2934" s="75"/>
      <c r="BR2934" s="75"/>
      <c r="BS2934" s="75"/>
      <c r="BT2934" s="75"/>
      <c r="BU2934" s="75"/>
      <c r="BV2934" s="75"/>
      <c r="BW2934" s="1286"/>
      <c r="BX2934" s="75"/>
      <c r="BY2934" s="75"/>
      <c r="BZ2934" s="75"/>
      <c r="CA2934" s="75"/>
      <c r="CB2934" s="75"/>
      <c r="CC2934" s="1286"/>
      <c r="CD2934" s="75"/>
      <c r="CE2934" s="75"/>
      <c r="CF2934" s="75"/>
      <c r="CG2934" s="75"/>
      <c r="CH2934" s="75"/>
      <c r="CI2934" s="1286"/>
      <c r="CJ2934" s="75"/>
      <c r="CK2934" s="1286"/>
      <c r="CL2934" s="75"/>
      <c r="CM2934" s="75"/>
      <c r="CN2934" s="75"/>
      <c r="CO2934" s="75"/>
      <c r="CP2934" s="75"/>
      <c r="CQ2934" s="75"/>
      <c r="CR2934" s="75"/>
      <c r="CS2934" s="75"/>
      <c r="CT2934" s="75"/>
      <c r="CU2934" s="75"/>
      <c r="CV2934" s="75"/>
      <c r="CW2934" s="75"/>
      <c r="CX2934" s="1286"/>
      <c r="CY2934" s="75"/>
      <c r="CZ2934" s="75"/>
      <c r="DA2934" s="75"/>
      <c r="DB2934" s="75"/>
      <c r="DC2934" s="75"/>
      <c r="DD2934" s="75"/>
      <c r="DE2934" s="75"/>
      <c r="DF2934" s="75"/>
      <c r="DG2934" s="1286"/>
      <c r="DH2934" s="75"/>
      <c r="DI2934" s="1286"/>
      <c r="DJ2934" s="75"/>
      <c r="DK2934" s="75"/>
      <c r="DL2934" s="75"/>
      <c r="DM2934" s="75"/>
      <c r="DN2934" s="75"/>
      <c r="DO2934" s="75"/>
      <c r="DP2934" s="75"/>
      <c r="DQ2934" s="75"/>
      <c r="DR2934" s="75"/>
      <c r="DS2934" s="75"/>
      <c r="DT2934" s="75"/>
      <c r="DU2934" s="75"/>
      <c r="DV2934" s="1286"/>
      <c r="DW2934" s="75"/>
      <c r="DX2934" s="75"/>
      <c r="DY2934" s="75"/>
      <c r="DZ2934" s="75"/>
      <c r="EA2934" s="75"/>
      <c r="EB2934" s="75"/>
      <c r="EC2934" s="75"/>
      <c r="ED2934" s="75"/>
      <c r="EE2934" s="75"/>
      <c r="EF2934" s="75"/>
      <c r="EG2934" s="75"/>
      <c r="EH2934" s="75"/>
      <c r="EI2934" s="75"/>
      <c r="EJ2934" s="75"/>
      <c r="EK2934" s="75"/>
      <c r="EL2934" s="75"/>
      <c r="EM2934" s="75"/>
      <c r="EN2934" s="75"/>
      <c r="EO2934" s="75"/>
      <c r="EP2934" s="75"/>
      <c r="EQ2934" s="75"/>
      <c r="ER2934" s="75"/>
      <c r="ES2934" s="75"/>
      <c r="ET2934" s="75"/>
      <c r="EU2934" s="75"/>
      <c r="EV2934" s="75"/>
      <c r="EW2934" s="75"/>
      <c r="EX2934" s="75"/>
      <c r="EY2934" s="75"/>
      <c r="EZ2934" s="75"/>
      <c r="FA2934" s="75"/>
      <c r="FB2934" s="1341"/>
      <c r="FC2934" s="75"/>
      <c r="FD2934" s="75"/>
    </row>
    <row r="2935">
      <c r="A2935" s="1340"/>
      <c r="B2935" s="786"/>
      <c r="C2935" s="1283"/>
      <c r="D2935" s="786"/>
      <c r="E2935" s="786"/>
      <c r="F2935" s="786"/>
      <c r="G2935" s="786"/>
      <c r="H2935" s="786"/>
      <c r="I2935" s="786"/>
      <c r="J2935" s="786"/>
      <c r="K2935" s="786"/>
      <c r="L2935" s="786"/>
      <c r="M2935" s="786"/>
      <c r="N2935" s="1284"/>
      <c r="O2935" s="1284"/>
      <c r="P2935" s="1285"/>
      <c r="Q2935" s="363"/>
      <c r="R2935" s="363"/>
      <c r="S2935" s="75"/>
      <c r="T2935" s="857"/>
      <c r="U2935" s="1209"/>
      <c r="V2935" s="1200"/>
      <c r="W2935" s="1200"/>
      <c r="X2935" s="1200"/>
      <c r="Y2935" s="1201"/>
      <c r="Z2935" s="1200"/>
      <c r="AA2935" s="1200"/>
      <c r="AB2935" s="1200"/>
      <c r="AC2935" s="1202"/>
      <c r="AD2935" s="1216"/>
      <c r="AE2935" s="1204"/>
      <c r="AF2935" s="75"/>
      <c r="AG2935" s="75"/>
      <c r="AH2935" s="75"/>
      <c r="AI2935" s="75"/>
      <c r="AJ2935" s="75"/>
      <c r="AK2935" s="75"/>
      <c r="AL2935" s="75"/>
      <c r="AM2935" s="75"/>
      <c r="AN2935" s="75"/>
      <c r="AO2935" s="75"/>
      <c r="AP2935" s="75"/>
      <c r="AQ2935" s="75"/>
      <c r="AR2935" s="75"/>
      <c r="AS2935" s="1286"/>
      <c r="AT2935" s="75"/>
      <c r="AU2935" s="1286"/>
      <c r="AV2935" s="1286"/>
      <c r="AW2935" s="75"/>
      <c r="AX2935" s="75"/>
      <c r="AY2935" s="1286"/>
      <c r="AZ2935" s="75"/>
      <c r="BA2935" s="75"/>
      <c r="BB2935" s="75"/>
      <c r="BC2935" s="75"/>
      <c r="BD2935" s="75"/>
      <c r="BE2935" s="75"/>
      <c r="BF2935" s="75"/>
      <c r="BG2935" s="75"/>
      <c r="BH2935" s="75"/>
      <c r="BI2935" s="75"/>
      <c r="BJ2935" s="75"/>
      <c r="BK2935" s="75"/>
      <c r="BL2935" s="75"/>
      <c r="BM2935" s="75"/>
      <c r="BN2935" s="75"/>
      <c r="BO2935" s="75"/>
      <c r="BP2935" s="75"/>
      <c r="BQ2935" s="75"/>
      <c r="BR2935" s="75"/>
      <c r="BS2935" s="75"/>
      <c r="BT2935" s="75"/>
      <c r="BU2935" s="75"/>
      <c r="BV2935" s="75"/>
      <c r="BW2935" s="1286"/>
      <c r="BX2935" s="75"/>
      <c r="BY2935" s="75"/>
      <c r="BZ2935" s="75"/>
      <c r="CA2935" s="75"/>
      <c r="CB2935" s="75"/>
      <c r="CC2935" s="1286"/>
      <c r="CD2935" s="75"/>
      <c r="CE2935" s="75"/>
      <c r="CF2935" s="75"/>
      <c r="CG2935" s="75"/>
      <c r="CH2935" s="75"/>
      <c r="CI2935" s="1286"/>
      <c r="CJ2935" s="75"/>
      <c r="CK2935" s="1286"/>
      <c r="CL2935" s="75"/>
      <c r="CM2935" s="75"/>
      <c r="CN2935" s="75"/>
      <c r="CO2935" s="75"/>
      <c r="CP2935" s="75"/>
      <c r="CQ2935" s="75"/>
      <c r="CR2935" s="75"/>
      <c r="CS2935" s="75"/>
      <c r="CT2935" s="75"/>
      <c r="CU2935" s="75"/>
      <c r="CV2935" s="75"/>
      <c r="CW2935" s="75"/>
      <c r="CX2935" s="1286"/>
      <c r="CY2935" s="75"/>
      <c r="CZ2935" s="75"/>
      <c r="DA2935" s="75"/>
      <c r="DB2935" s="75"/>
      <c r="DC2935" s="75"/>
      <c r="DD2935" s="75"/>
      <c r="DE2935" s="75"/>
      <c r="DF2935" s="75"/>
      <c r="DG2935" s="1286"/>
      <c r="DH2935" s="75"/>
      <c r="DI2935" s="1286"/>
      <c r="DJ2935" s="75"/>
      <c r="DK2935" s="75"/>
      <c r="DL2935" s="75"/>
      <c r="DM2935" s="75"/>
      <c r="DN2935" s="75"/>
      <c r="DO2935" s="75"/>
      <c r="DP2935" s="75"/>
      <c r="DQ2935" s="75"/>
      <c r="DR2935" s="75"/>
      <c r="DS2935" s="75"/>
      <c r="DT2935" s="75"/>
      <c r="DU2935" s="75"/>
      <c r="DV2935" s="1286"/>
      <c r="DW2935" s="75"/>
      <c r="DX2935" s="75"/>
      <c r="DY2935" s="75"/>
      <c r="DZ2935" s="75"/>
      <c r="EA2935" s="75"/>
      <c r="EB2935" s="75"/>
      <c r="EC2935" s="75"/>
      <c r="ED2935" s="75"/>
      <c r="EE2935" s="75"/>
      <c r="EF2935" s="75"/>
      <c r="EG2935" s="75"/>
      <c r="EH2935" s="75"/>
      <c r="EI2935" s="75"/>
      <c r="EJ2935" s="75"/>
      <c r="EK2935" s="75"/>
      <c r="EL2935" s="75"/>
      <c r="EM2935" s="75"/>
      <c r="EN2935" s="75"/>
      <c r="EO2935" s="75"/>
      <c r="EP2935" s="75"/>
      <c r="EQ2935" s="75"/>
      <c r="ER2935" s="75"/>
      <c r="ES2935" s="75"/>
      <c r="ET2935" s="75"/>
      <c r="EU2935" s="75"/>
      <c r="EV2935" s="75"/>
      <c r="EW2935" s="75"/>
      <c r="EX2935" s="75"/>
      <c r="EY2935" s="75"/>
      <c r="EZ2935" s="75"/>
      <c r="FA2935" s="75"/>
      <c r="FB2935" s="1341"/>
      <c r="FC2935" s="75"/>
      <c r="FD2935" s="75"/>
    </row>
    <row r="2936">
      <c r="A2936" s="1340"/>
      <c r="B2936" s="786"/>
      <c r="C2936" s="1283"/>
      <c r="D2936" s="786"/>
      <c r="E2936" s="786"/>
      <c r="F2936" s="786"/>
      <c r="G2936" s="786"/>
      <c r="H2936" s="786"/>
      <c r="I2936" s="786"/>
      <c r="J2936" s="786"/>
      <c r="K2936" s="786"/>
      <c r="L2936" s="786"/>
      <c r="M2936" s="786"/>
      <c r="N2936" s="1284"/>
      <c r="O2936" s="1284"/>
      <c r="P2936" s="1285"/>
      <c r="Q2936" s="363"/>
      <c r="R2936" s="363"/>
      <c r="S2936" s="75"/>
      <c r="T2936" s="857"/>
      <c r="U2936" s="1209"/>
      <c r="V2936" s="1200"/>
      <c r="W2936" s="1200"/>
      <c r="X2936" s="1200"/>
      <c r="Y2936" s="1201"/>
      <c r="Z2936" s="1200"/>
      <c r="AA2936" s="1200"/>
      <c r="AB2936" s="1200"/>
      <c r="AC2936" s="1202"/>
      <c r="AD2936" s="1216"/>
      <c r="AE2936" s="1204"/>
      <c r="AF2936" s="75"/>
      <c r="AG2936" s="75"/>
      <c r="AH2936" s="75"/>
      <c r="AI2936" s="75"/>
      <c r="AJ2936" s="75"/>
      <c r="AK2936" s="75"/>
      <c r="AL2936" s="75"/>
      <c r="AM2936" s="75"/>
      <c r="AN2936" s="75"/>
      <c r="AO2936" s="75"/>
      <c r="AP2936" s="75"/>
      <c r="AQ2936" s="75"/>
      <c r="AR2936" s="75"/>
      <c r="AS2936" s="1286"/>
      <c r="AT2936" s="75"/>
      <c r="AU2936" s="1286"/>
      <c r="AV2936" s="1286"/>
      <c r="AW2936" s="75"/>
      <c r="AX2936" s="75"/>
      <c r="AY2936" s="1286"/>
      <c r="AZ2936" s="75"/>
      <c r="BA2936" s="75"/>
      <c r="BB2936" s="75"/>
      <c r="BC2936" s="75"/>
      <c r="BD2936" s="75"/>
      <c r="BE2936" s="75"/>
      <c r="BF2936" s="75"/>
      <c r="BG2936" s="75"/>
      <c r="BH2936" s="75"/>
      <c r="BI2936" s="75"/>
      <c r="BJ2936" s="75"/>
      <c r="BK2936" s="75"/>
      <c r="BL2936" s="75"/>
      <c r="BM2936" s="75"/>
      <c r="BN2936" s="75"/>
      <c r="BO2936" s="75"/>
      <c r="BP2936" s="75"/>
      <c r="BQ2936" s="75"/>
      <c r="BR2936" s="75"/>
      <c r="BS2936" s="75"/>
      <c r="BT2936" s="75"/>
      <c r="BU2936" s="75"/>
      <c r="BV2936" s="75"/>
      <c r="BW2936" s="1286"/>
      <c r="BX2936" s="75"/>
      <c r="BY2936" s="75"/>
      <c r="BZ2936" s="75"/>
      <c r="CA2936" s="75"/>
      <c r="CB2936" s="75"/>
      <c r="CC2936" s="1286"/>
      <c r="CD2936" s="75"/>
      <c r="CE2936" s="75"/>
      <c r="CF2936" s="75"/>
      <c r="CG2936" s="75"/>
      <c r="CH2936" s="75"/>
      <c r="CI2936" s="1286"/>
      <c r="CJ2936" s="75"/>
      <c r="CK2936" s="1286"/>
      <c r="CL2936" s="75"/>
      <c r="CM2936" s="75"/>
      <c r="CN2936" s="75"/>
      <c r="CO2936" s="75"/>
      <c r="CP2936" s="75"/>
      <c r="CQ2936" s="75"/>
      <c r="CR2936" s="75"/>
      <c r="CS2936" s="75"/>
      <c r="CT2936" s="75"/>
      <c r="CU2936" s="75"/>
      <c r="CV2936" s="75"/>
      <c r="CW2936" s="75"/>
      <c r="CX2936" s="1286"/>
      <c r="CY2936" s="75"/>
      <c r="CZ2936" s="75"/>
      <c r="DA2936" s="75"/>
      <c r="DB2936" s="75"/>
      <c r="DC2936" s="75"/>
      <c r="DD2936" s="75"/>
      <c r="DE2936" s="75"/>
      <c r="DF2936" s="75"/>
      <c r="DG2936" s="1286"/>
      <c r="DH2936" s="75"/>
      <c r="DI2936" s="1286"/>
      <c r="DJ2936" s="75"/>
      <c r="DK2936" s="75"/>
      <c r="DL2936" s="75"/>
      <c r="DM2936" s="75"/>
      <c r="DN2936" s="75"/>
      <c r="DO2936" s="75"/>
      <c r="DP2936" s="75"/>
      <c r="DQ2936" s="75"/>
      <c r="DR2936" s="75"/>
      <c r="DS2936" s="75"/>
      <c r="DT2936" s="75"/>
      <c r="DU2936" s="75"/>
      <c r="DV2936" s="1286"/>
      <c r="DW2936" s="75"/>
      <c r="DX2936" s="75"/>
      <c r="DY2936" s="75"/>
      <c r="DZ2936" s="75"/>
      <c r="EA2936" s="75"/>
      <c r="EB2936" s="75"/>
      <c r="EC2936" s="75"/>
      <c r="ED2936" s="75"/>
      <c r="EE2936" s="75"/>
      <c r="EF2936" s="75"/>
      <c r="EG2936" s="75"/>
      <c r="EH2936" s="75"/>
      <c r="EI2936" s="75"/>
      <c r="EJ2936" s="75"/>
      <c r="EK2936" s="75"/>
      <c r="EL2936" s="75"/>
      <c r="EM2936" s="75"/>
      <c r="EN2936" s="75"/>
      <c r="EO2936" s="75"/>
      <c r="EP2936" s="75"/>
      <c r="EQ2936" s="75"/>
      <c r="ER2936" s="75"/>
      <c r="ES2936" s="75"/>
      <c r="ET2936" s="75"/>
      <c r="EU2936" s="75"/>
      <c r="EV2936" s="75"/>
      <c r="EW2936" s="75"/>
      <c r="EX2936" s="75"/>
      <c r="EY2936" s="75"/>
      <c r="EZ2936" s="75"/>
      <c r="FA2936" s="75"/>
      <c r="FB2936" s="1341"/>
      <c r="FC2936" s="75"/>
      <c r="FD2936" s="75"/>
    </row>
    <row r="2937">
      <c r="A2937" s="1340"/>
      <c r="B2937" s="786"/>
      <c r="C2937" s="1283"/>
      <c r="D2937" s="786"/>
      <c r="E2937" s="786"/>
      <c r="F2937" s="786"/>
      <c r="G2937" s="786"/>
      <c r="H2937" s="786"/>
      <c r="I2937" s="786"/>
      <c r="J2937" s="786"/>
      <c r="K2937" s="786"/>
      <c r="L2937" s="786"/>
      <c r="M2937" s="786"/>
      <c r="N2937" s="1284"/>
      <c r="O2937" s="1284"/>
      <c r="P2937" s="1285"/>
      <c r="Q2937" s="363"/>
      <c r="R2937" s="363"/>
      <c r="S2937" s="75"/>
      <c r="T2937" s="857"/>
      <c r="U2937" s="1209"/>
      <c r="V2937" s="1200"/>
      <c r="W2937" s="1200"/>
      <c r="X2937" s="1200"/>
      <c r="Y2937" s="1201"/>
      <c r="Z2937" s="1200"/>
      <c r="AA2937" s="1200"/>
      <c r="AB2937" s="1200"/>
      <c r="AC2937" s="1202"/>
      <c r="AD2937" s="1216"/>
      <c r="AE2937" s="1204"/>
      <c r="AF2937" s="75"/>
      <c r="AG2937" s="75"/>
      <c r="AH2937" s="75"/>
      <c r="AI2937" s="75"/>
      <c r="AJ2937" s="75"/>
      <c r="AK2937" s="75"/>
      <c r="AL2937" s="75"/>
      <c r="AM2937" s="75"/>
      <c r="AN2937" s="75"/>
      <c r="AO2937" s="75"/>
      <c r="AP2937" s="75"/>
      <c r="AQ2937" s="75"/>
      <c r="AR2937" s="75"/>
      <c r="AS2937" s="1286"/>
      <c r="AT2937" s="75"/>
      <c r="AU2937" s="1286"/>
      <c r="AV2937" s="1286"/>
      <c r="AW2937" s="75"/>
      <c r="AX2937" s="75"/>
      <c r="AY2937" s="1286"/>
      <c r="AZ2937" s="75"/>
      <c r="BA2937" s="75"/>
      <c r="BB2937" s="75"/>
      <c r="BC2937" s="75"/>
      <c r="BD2937" s="75"/>
      <c r="BE2937" s="75"/>
      <c r="BF2937" s="75"/>
      <c r="BG2937" s="75"/>
      <c r="BH2937" s="75"/>
      <c r="BI2937" s="75"/>
      <c r="BJ2937" s="75"/>
      <c r="BK2937" s="75"/>
      <c r="BL2937" s="75"/>
      <c r="BM2937" s="75"/>
      <c r="BN2937" s="75"/>
      <c r="BO2937" s="75"/>
      <c r="BP2937" s="75"/>
      <c r="BQ2937" s="75"/>
      <c r="BR2937" s="75"/>
      <c r="BS2937" s="75"/>
      <c r="BT2937" s="75"/>
      <c r="BU2937" s="75"/>
      <c r="BV2937" s="75"/>
      <c r="BW2937" s="1286"/>
      <c r="BX2937" s="75"/>
      <c r="BY2937" s="75"/>
      <c r="BZ2937" s="75"/>
      <c r="CA2937" s="75"/>
      <c r="CB2937" s="75"/>
      <c r="CC2937" s="1286"/>
      <c r="CD2937" s="75"/>
      <c r="CE2937" s="75"/>
      <c r="CF2937" s="75"/>
      <c r="CG2937" s="75"/>
      <c r="CH2937" s="75"/>
      <c r="CI2937" s="1286"/>
      <c r="CJ2937" s="75"/>
      <c r="CK2937" s="1286"/>
      <c r="CL2937" s="75"/>
      <c r="CM2937" s="75"/>
      <c r="CN2937" s="75"/>
      <c r="CO2937" s="75"/>
      <c r="CP2937" s="75"/>
      <c r="CQ2937" s="75"/>
      <c r="CR2937" s="75"/>
      <c r="CS2937" s="75"/>
      <c r="CT2937" s="75"/>
      <c r="CU2937" s="75"/>
      <c r="CV2937" s="75"/>
      <c r="CW2937" s="75"/>
      <c r="CX2937" s="1286"/>
      <c r="CY2937" s="75"/>
      <c r="CZ2937" s="75"/>
      <c r="DA2937" s="75"/>
      <c r="DB2937" s="75"/>
      <c r="DC2937" s="75"/>
      <c r="DD2937" s="75"/>
      <c r="DE2937" s="75"/>
      <c r="DF2937" s="75"/>
      <c r="DG2937" s="1286"/>
      <c r="DH2937" s="75"/>
      <c r="DI2937" s="1286"/>
      <c r="DJ2937" s="75"/>
      <c r="DK2937" s="75"/>
      <c r="DL2937" s="75"/>
      <c r="DM2937" s="75"/>
      <c r="DN2937" s="75"/>
      <c r="DO2937" s="75"/>
      <c r="DP2937" s="75"/>
      <c r="DQ2937" s="75"/>
      <c r="DR2937" s="75"/>
      <c r="DS2937" s="75"/>
      <c r="DT2937" s="75"/>
      <c r="DU2937" s="75"/>
      <c r="DV2937" s="1286"/>
      <c r="DW2937" s="75"/>
      <c r="DX2937" s="75"/>
      <c r="DY2937" s="75"/>
      <c r="DZ2937" s="75"/>
      <c r="EA2937" s="75"/>
      <c r="EB2937" s="75"/>
      <c r="EC2937" s="75"/>
      <c r="ED2937" s="75"/>
      <c r="EE2937" s="75"/>
      <c r="EF2937" s="75"/>
      <c r="EG2937" s="75"/>
      <c r="EH2937" s="75"/>
      <c r="EI2937" s="75"/>
      <c r="EJ2937" s="75"/>
      <c r="EK2937" s="75"/>
      <c r="EL2937" s="75"/>
      <c r="EM2937" s="75"/>
      <c r="EN2937" s="75"/>
      <c r="EO2937" s="75"/>
      <c r="EP2937" s="75"/>
      <c r="EQ2937" s="75"/>
      <c r="ER2937" s="75"/>
      <c r="ES2937" s="75"/>
      <c r="ET2937" s="75"/>
      <c r="EU2937" s="75"/>
      <c r="EV2937" s="75"/>
      <c r="EW2937" s="75"/>
      <c r="EX2937" s="75"/>
      <c r="EY2937" s="75"/>
      <c r="EZ2937" s="75"/>
      <c r="FA2937" s="75"/>
      <c r="FB2937" s="1341"/>
      <c r="FC2937" s="75"/>
      <c r="FD2937" s="75"/>
    </row>
    <row r="2938">
      <c r="A2938" s="1340"/>
      <c r="B2938" s="786"/>
      <c r="C2938" s="1283"/>
      <c r="D2938" s="786"/>
      <c r="E2938" s="786"/>
      <c r="F2938" s="786"/>
      <c r="G2938" s="786"/>
      <c r="H2938" s="786"/>
      <c r="I2938" s="786"/>
      <c r="J2938" s="786"/>
      <c r="K2938" s="786"/>
      <c r="L2938" s="786"/>
      <c r="M2938" s="786"/>
      <c r="N2938" s="1284"/>
      <c r="O2938" s="1284"/>
      <c r="P2938" s="1285"/>
      <c r="Q2938" s="363"/>
      <c r="R2938" s="363"/>
      <c r="S2938" s="75"/>
      <c r="T2938" s="857"/>
      <c r="U2938" s="1209"/>
      <c r="V2938" s="1200"/>
      <c r="W2938" s="1200"/>
      <c r="X2938" s="1200"/>
      <c r="Y2938" s="1201"/>
      <c r="Z2938" s="1200"/>
      <c r="AA2938" s="1200"/>
      <c r="AB2938" s="1200"/>
      <c r="AC2938" s="1202"/>
      <c r="AD2938" s="1216"/>
      <c r="AE2938" s="1204"/>
      <c r="AF2938" s="75"/>
      <c r="AG2938" s="75"/>
      <c r="AH2938" s="75"/>
      <c r="AI2938" s="75"/>
      <c r="AJ2938" s="75"/>
      <c r="AK2938" s="75"/>
      <c r="AL2938" s="75"/>
      <c r="AM2938" s="75"/>
      <c r="AN2938" s="75"/>
      <c r="AO2938" s="75"/>
      <c r="AP2938" s="75"/>
      <c r="AQ2938" s="75"/>
      <c r="AR2938" s="75"/>
      <c r="AS2938" s="1286"/>
      <c r="AT2938" s="75"/>
      <c r="AU2938" s="1286"/>
      <c r="AV2938" s="1286"/>
      <c r="AW2938" s="75"/>
      <c r="AX2938" s="75"/>
      <c r="AY2938" s="1286"/>
      <c r="AZ2938" s="75"/>
      <c r="BA2938" s="75"/>
      <c r="BB2938" s="75"/>
      <c r="BC2938" s="75"/>
      <c r="BD2938" s="75"/>
      <c r="BE2938" s="75"/>
      <c r="BF2938" s="75"/>
      <c r="BG2938" s="75"/>
      <c r="BH2938" s="75"/>
      <c r="BI2938" s="75"/>
      <c r="BJ2938" s="75"/>
      <c r="BK2938" s="75"/>
      <c r="BL2938" s="75"/>
      <c r="BM2938" s="75"/>
      <c r="BN2938" s="75"/>
      <c r="BO2938" s="75"/>
      <c r="BP2938" s="75"/>
      <c r="BQ2938" s="75"/>
      <c r="BR2938" s="75"/>
      <c r="BS2938" s="75"/>
      <c r="BT2938" s="75"/>
      <c r="BU2938" s="75"/>
      <c r="BV2938" s="75"/>
      <c r="BW2938" s="1286"/>
      <c r="BX2938" s="75"/>
      <c r="BY2938" s="75"/>
      <c r="BZ2938" s="75"/>
      <c r="CA2938" s="75"/>
      <c r="CB2938" s="75"/>
      <c r="CC2938" s="1286"/>
      <c r="CD2938" s="75"/>
      <c r="CE2938" s="75"/>
      <c r="CF2938" s="75"/>
      <c r="CG2938" s="75"/>
      <c r="CH2938" s="75"/>
      <c r="CI2938" s="1286"/>
      <c r="CJ2938" s="75"/>
      <c r="CK2938" s="1286"/>
      <c r="CL2938" s="75"/>
      <c r="CM2938" s="75"/>
      <c r="CN2938" s="75"/>
      <c r="CO2938" s="75"/>
      <c r="CP2938" s="75"/>
      <c r="CQ2938" s="75"/>
      <c r="CR2938" s="75"/>
      <c r="CS2938" s="75"/>
      <c r="CT2938" s="75"/>
      <c r="CU2938" s="75"/>
      <c r="CV2938" s="75"/>
      <c r="CW2938" s="75"/>
      <c r="CX2938" s="1286"/>
      <c r="CY2938" s="75"/>
      <c r="CZ2938" s="75"/>
      <c r="DA2938" s="75"/>
      <c r="DB2938" s="75"/>
      <c r="DC2938" s="75"/>
      <c r="DD2938" s="75"/>
      <c r="DE2938" s="75"/>
      <c r="DF2938" s="75"/>
      <c r="DG2938" s="1286"/>
      <c r="DH2938" s="75"/>
      <c r="DI2938" s="1286"/>
      <c r="DJ2938" s="75"/>
      <c r="DK2938" s="75"/>
      <c r="DL2938" s="75"/>
      <c r="DM2938" s="75"/>
      <c r="DN2938" s="75"/>
      <c r="DO2938" s="75"/>
      <c r="DP2938" s="75"/>
      <c r="DQ2938" s="75"/>
      <c r="DR2938" s="75"/>
      <c r="DS2938" s="75"/>
      <c r="DT2938" s="75"/>
      <c r="DU2938" s="75"/>
      <c r="DV2938" s="1286"/>
      <c r="DW2938" s="75"/>
      <c r="DX2938" s="75"/>
      <c r="DY2938" s="75"/>
      <c r="DZ2938" s="75"/>
      <c r="EA2938" s="75"/>
      <c r="EB2938" s="75"/>
      <c r="EC2938" s="75"/>
      <c r="ED2938" s="75"/>
      <c r="EE2938" s="75"/>
      <c r="EF2938" s="75"/>
      <c r="EG2938" s="75"/>
      <c r="EH2938" s="75"/>
      <c r="EI2938" s="75"/>
      <c r="EJ2938" s="75"/>
      <c r="EK2938" s="75"/>
      <c r="EL2938" s="75"/>
      <c r="EM2938" s="75"/>
      <c r="EN2938" s="75"/>
      <c r="EO2938" s="75"/>
      <c r="EP2938" s="75"/>
      <c r="EQ2938" s="75"/>
      <c r="ER2938" s="75"/>
      <c r="ES2938" s="75"/>
      <c r="ET2938" s="75"/>
      <c r="EU2938" s="75"/>
      <c r="EV2938" s="75"/>
      <c r="EW2938" s="75"/>
      <c r="EX2938" s="75"/>
      <c r="EY2938" s="75"/>
      <c r="EZ2938" s="75"/>
      <c r="FA2938" s="75"/>
      <c r="FB2938" s="1341"/>
      <c r="FC2938" s="75"/>
      <c r="FD2938" s="75"/>
    </row>
    <row r="2939">
      <c r="A2939" s="1340"/>
      <c r="B2939" s="786"/>
      <c r="C2939" s="1283"/>
      <c r="D2939" s="786"/>
      <c r="E2939" s="786"/>
      <c r="F2939" s="786"/>
      <c r="G2939" s="786"/>
      <c r="H2939" s="786"/>
      <c r="I2939" s="786"/>
      <c r="J2939" s="786"/>
      <c r="K2939" s="786"/>
      <c r="L2939" s="786"/>
      <c r="M2939" s="786"/>
      <c r="N2939" s="1284"/>
      <c r="O2939" s="1284"/>
      <c r="P2939" s="1285"/>
      <c r="Q2939" s="363"/>
      <c r="R2939" s="363"/>
      <c r="S2939" s="75"/>
      <c r="T2939" s="857"/>
      <c r="U2939" s="1209"/>
      <c r="V2939" s="1200"/>
      <c r="W2939" s="1200"/>
      <c r="X2939" s="1200"/>
      <c r="Y2939" s="1201"/>
      <c r="Z2939" s="1200"/>
      <c r="AA2939" s="1200"/>
      <c r="AB2939" s="1200"/>
      <c r="AC2939" s="1202"/>
      <c r="AD2939" s="1216"/>
      <c r="AE2939" s="1204"/>
      <c r="AF2939" s="75"/>
      <c r="AG2939" s="75"/>
      <c r="AH2939" s="75"/>
      <c r="AI2939" s="75"/>
      <c r="AJ2939" s="75"/>
      <c r="AK2939" s="75"/>
      <c r="AL2939" s="75"/>
      <c r="AM2939" s="75"/>
      <c r="AN2939" s="75"/>
      <c r="AO2939" s="75"/>
      <c r="AP2939" s="75"/>
      <c r="AQ2939" s="75"/>
      <c r="AR2939" s="75"/>
      <c r="AS2939" s="1286"/>
      <c r="AT2939" s="75"/>
      <c r="AU2939" s="1286"/>
      <c r="AV2939" s="1286"/>
      <c r="AW2939" s="75"/>
      <c r="AX2939" s="75"/>
      <c r="AY2939" s="1286"/>
      <c r="AZ2939" s="75"/>
      <c r="BA2939" s="75"/>
      <c r="BB2939" s="75"/>
      <c r="BC2939" s="75"/>
      <c r="BD2939" s="75"/>
      <c r="BE2939" s="75"/>
      <c r="BF2939" s="75"/>
      <c r="BG2939" s="75"/>
      <c r="BH2939" s="75"/>
      <c r="BI2939" s="75"/>
      <c r="BJ2939" s="75"/>
      <c r="BK2939" s="75"/>
      <c r="BL2939" s="75"/>
      <c r="BM2939" s="75"/>
      <c r="BN2939" s="75"/>
      <c r="BO2939" s="75"/>
      <c r="BP2939" s="75"/>
      <c r="BQ2939" s="75"/>
      <c r="BR2939" s="75"/>
      <c r="BS2939" s="75"/>
      <c r="BT2939" s="75"/>
      <c r="BU2939" s="75"/>
      <c r="BV2939" s="75"/>
      <c r="BW2939" s="1286"/>
      <c r="BX2939" s="75"/>
      <c r="BY2939" s="75"/>
      <c r="BZ2939" s="75"/>
      <c r="CA2939" s="75"/>
      <c r="CB2939" s="75"/>
      <c r="CC2939" s="1286"/>
      <c r="CD2939" s="75"/>
      <c r="CE2939" s="75"/>
      <c r="CF2939" s="75"/>
      <c r="CG2939" s="75"/>
      <c r="CH2939" s="75"/>
      <c r="CI2939" s="1286"/>
      <c r="CJ2939" s="75"/>
      <c r="CK2939" s="1286"/>
      <c r="CL2939" s="75"/>
      <c r="CM2939" s="75"/>
      <c r="CN2939" s="75"/>
      <c r="CO2939" s="75"/>
      <c r="CP2939" s="75"/>
      <c r="CQ2939" s="75"/>
      <c r="CR2939" s="75"/>
      <c r="CS2939" s="75"/>
      <c r="CT2939" s="75"/>
      <c r="CU2939" s="75"/>
      <c r="CV2939" s="75"/>
      <c r="CW2939" s="75"/>
      <c r="CX2939" s="1286"/>
      <c r="CY2939" s="75"/>
      <c r="CZ2939" s="75"/>
      <c r="DA2939" s="75"/>
      <c r="DB2939" s="75"/>
      <c r="DC2939" s="75"/>
      <c r="DD2939" s="75"/>
      <c r="DE2939" s="75"/>
      <c r="DF2939" s="75"/>
      <c r="DG2939" s="1286"/>
      <c r="DH2939" s="75"/>
      <c r="DI2939" s="1286"/>
      <c r="DJ2939" s="75"/>
      <c r="DK2939" s="75"/>
      <c r="DL2939" s="75"/>
      <c r="DM2939" s="75"/>
      <c r="DN2939" s="75"/>
      <c r="DO2939" s="75"/>
      <c r="DP2939" s="75"/>
      <c r="DQ2939" s="75"/>
      <c r="DR2939" s="75"/>
      <c r="DS2939" s="75"/>
      <c r="DT2939" s="75"/>
      <c r="DU2939" s="75"/>
      <c r="DV2939" s="1286"/>
      <c r="DW2939" s="75"/>
      <c r="DX2939" s="75"/>
      <c r="DY2939" s="75"/>
      <c r="DZ2939" s="75"/>
      <c r="EA2939" s="75"/>
      <c r="EB2939" s="75"/>
      <c r="EC2939" s="75"/>
      <c r="ED2939" s="75"/>
      <c r="EE2939" s="75"/>
      <c r="EF2939" s="75"/>
      <c r="EG2939" s="75"/>
      <c r="EH2939" s="75"/>
      <c r="EI2939" s="75"/>
      <c r="EJ2939" s="75"/>
      <c r="EK2939" s="75"/>
      <c r="EL2939" s="75"/>
      <c r="EM2939" s="75"/>
      <c r="EN2939" s="75"/>
      <c r="EO2939" s="75"/>
      <c r="EP2939" s="75"/>
      <c r="EQ2939" s="75"/>
      <c r="ER2939" s="75"/>
      <c r="ES2939" s="75"/>
      <c r="ET2939" s="75"/>
      <c r="EU2939" s="75"/>
      <c r="EV2939" s="75"/>
      <c r="EW2939" s="75"/>
      <c r="EX2939" s="75"/>
      <c r="EY2939" s="75"/>
      <c r="EZ2939" s="75"/>
      <c r="FA2939" s="75"/>
      <c r="FB2939" s="1341"/>
      <c r="FC2939" s="75"/>
      <c r="FD2939" s="75"/>
    </row>
    <row r="2940">
      <c r="A2940" s="1340"/>
      <c r="B2940" s="786"/>
      <c r="C2940" s="1283"/>
      <c r="D2940" s="786"/>
      <c r="E2940" s="786"/>
      <c r="F2940" s="786"/>
      <c r="G2940" s="786"/>
      <c r="H2940" s="786"/>
      <c r="I2940" s="786"/>
      <c r="J2940" s="786"/>
      <c r="K2940" s="786"/>
      <c r="L2940" s="786"/>
      <c r="M2940" s="786"/>
      <c r="N2940" s="1284"/>
      <c r="O2940" s="1284"/>
      <c r="P2940" s="1285"/>
      <c r="Q2940" s="363"/>
      <c r="R2940" s="363"/>
      <c r="S2940" s="75"/>
      <c r="T2940" s="857"/>
      <c r="U2940" s="1209"/>
      <c r="V2940" s="1200"/>
      <c r="W2940" s="1200"/>
      <c r="X2940" s="1200"/>
      <c r="Y2940" s="1201"/>
      <c r="Z2940" s="1200"/>
      <c r="AA2940" s="1200"/>
      <c r="AB2940" s="1200"/>
      <c r="AC2940" s="1202"/>
      <c r="AD2940" s="1216"/>
      <c r="AE2940" s="1204"/>
      <c r="AF2940" s="75"/>
      <c r="AG2940" s="75"/>
      <c r="AH2940" s="75"/>
      <c r="AI2940" s="75"/>
      <c r="AJ2940" s="75"/>
      <c r="AK2940" s="75"/>
      <c r="AL2940" s="75"/>
      <c r="AM2940" s="75"/>
      <c r="AN2940" s="75"/>
      <c r="AO2940" s="75"/>
      <c r="AP2940" s="75"/>
      <c r="AQ2940" s="75"/>
      <c r="AR2940" s="75"/>
      <c r="AS2940" s="1286"/>
      <c r="AT2940" s="75"/>
      <c r="AU2940" s="1286"/>
      <c r="AV2940" s="1286"/>
      <c r="AW2940" s="75"/>
      <c r="AX2940" s="75"/>
      <c r="AY2940" s="1286"/>
      <c r="AZ2940" s="75"/>
      <c r="BA2940" s="75"/>
      <c r="BB2940" s="75"/>
      <c r="BC2940" s="75"/>
      <c r="BD2940" s="75"/>
      <c r="BE2940" s="75"/>
      <c r="BF2940" s="75"/>
      <c r="BG2940" s="75"/>
      <c r="BH2940" s="75"/>
      <c r="BI2940" s="75"/>
      <c r="BJ2940" s="75"/>
      <c r="BK2940" s="75"/>
      <c r="BL2940" s="75"/>
      <c r="BM2940" s="75"/>
      <c r="BN2940" s="75"/>
      <c r="BO2940" s="75"/>
      <c r="BP2940" s="75"/>
      <c r="BQ2940" s="75"/>
      <c r="BR2940" s="75"/>
      <c r="BS2940" s="75"/>
      <c r="BT2940" s="75"/>
      <c r="BU2940" s="75"/>
      <c r="BV2940" s="75"/>
      <c r="BW2940" s="1286"/>
      <c r="BX2940" s="75"/>
      <c r="BY2940" s="75"/>
      <c r="BZ2940" s="75"/>
      <c r="CA2940" s="75"/>
      <c r="CB2940" s="75"/>
      <c r="CC2940" s="1286"/>
      <c r="CD2940" s="75"/>
      <c r="CE2940" s="75"/>
      <c r="CF2940" s="75"/>
      <c r="CG2940" s="75"/>
      <c r="CH2940" s="75"/>
      <c r="CI2940" s="1286"/>
      <c r="CJ2940" s="75"/>
      <c r="CK2940" s="1286"/>
      <c r="CL2940" s="75"/>
      <c r="CM2940" s="75"/>
      <c r="CN2940" s="75"/>
      <c r="CO2940" s="75"/>
      <c r="CP2940" s="75"/>
      <c r="CQ2940" s="75"/>
      <c r="CR2940" s="75"/>
      <c r="CS2940" s="75"/>
      <c r="CT2940" s="75"/>
      <c r="CU2940" s="75"/>
      <c r="CV2940" s="75"/>
      <c r="CW2940" s="75"/>
      <c r="CX2940" s="1286"/>
      <c r="CY2940" s="75"/>
      <c r="CZ2940" s="75"/>
      <c r="DA2940" s="75"/>
      <c r="DB2940" s="75"/>
      <c r="DC2940" s="75"/>
      <c r="DD2940" s="75"/>
      <c r="DE2940" s="75"/>
      <c r="DF2940" s="75"/>
      <c r="DG2940" s="1286"/>
      <c r="DH2940" s="75"/>
      <c r="DI2940" s="1286"/>
      <c r="DJ2940" s="75"/>
      <c r="DK2940" s="75"/>
      <c r="DL2940" s="75"/>
      <c r="DM2940" s="75"/>
      <c r="DN2940" s="75"/>
      <c r="DO2940" s="75"/>
      <c r="DP2940" s="75"/>
      <c r="DQ2940" s="75"/>
      <c r="DR2940" s="75"/>
      <c r="DS2940" s="75"/>
      <c r="DT2940" s="75"/>
      <c r="DU2940" s="75"/>
      <c r="DV2940" s="1286"/>
      <c r="DW2940" s="75"/>
      <c r="DX2940" s="75"/>
      <c r="DY2940" s="75"/>
      <c r="DZ2940" s="75"/>
      <c r="EA2940" s="75"/>
      <c r="EB2940" s="75"/>
      <c r="EC2940" s="75"/>
      <c r="ED2940" s="75"/>
      <c r="EE2940" s="75"/>
      <c r="EF2940" s="75"/>
      <c r="EG2940" s="75"/>
      <c r="EH2940" s="75"/>
      <c r="EI2940" s="75"/>
      <c r="EJ2940" s="75"/>
      <c r="EK2940" s="75"/>
      <c r="EL2940" s="75"/>
      <c r="EM2940" s="75"/>
      <c r="EN2940" s="75"/>
      <c r="EO2940" s="75"/>
      <c r="EP2940" s="75"/>
      <c r="EQ2940" s="75"/>
      <c r="ER2940" s="75"/>
      <c r="ES2940" s="75"/>
      <c r="ET2940" s="75"/>
      <c r="EU2940" s="75"/>
      <c r="EV2940" s="75"/>
      <c r="EW2940" s="75"/>
      <c r="EX2940" s="75"/>
      <c r="EY2940" s="75"/>
      <c r="EZ2940" s="75"/>
      <c r="FA2940" s="75"/>
      <c r="FB2940" s="1341"/>
      <c r="FC2940" s="75"/>
      <c r="FD2940" s="75"/>
    </row>
    <row r="2941">
      <c r="A2941" s="1340"/>
      <c r="B2941" s="786"/>
      <c r="C2941" s="1283"/>
      <c r="D2941" s="786"/>
      <c r="E2941" s="786"/>
      <c r="F2941" s="786"/>
      <c r="G2941" s="786"/>
      <c r="H2941" s="786"/>
      <c r="I2941" s="786"/>
      <c r="J2941" s="786"/>
      <c r="K2941" s="786"/>
      <c r="L2941" s="786"/>
      <c r="M2941" s="786"/>
      <c r="N2941" s="1284"/>
      <c r="O2941" s="1284"/>
      <c r="P2941" s="1285"/>
      <c r="Q2941" s="363"/>
      <c r="R2941" s="363"/>
      <c r="S2941" s="75"/>
      <c r="T2941" s="857"/>
      <c r="U2941" s="1209"/>
      <c r="V2941" s="1200"/>
      <c r="W2941" s="1200"/>
      <c r="X2941" s="1200"/>
      <c r="Y2941" s="1201"/>
      <c r="Z2941" s="1200"/>
      <c r="AA2941" s="1200"/>
      <c r="AB2941" s="1200"/>
      <c r="AC2941" s="1202"/>
      <c r="AD2941" s="1216"/>
      <c r="AE2941" s="1204"/>
      <c r="AF2941" s="75"/>
      <c r="AG2941" s="75"/>
      <c r="AH2941" s="75"/>
      <c r="AI2941" s="75"/>
      <c r="AJ2941" s="75"/>
      <c r="AK2941" s="75"/>
      <c r="AL2941" s="75"/>
      <c r="AM2941" s="75"/>
      <c r="AN2941" s="75"/>
      <c r="AO2941" s="75"/>
      <c r="AP2941" s="75"/>
      <c r="AQ2941" s="75"/>
      <c r="AR2941" s="75"/>
      <c r="AS2941" s="1286"/>
      <c r="AT2941" s="75"/>
      <c r="AU2941" s="1286"/>
      <c r="AV2941" s="1286"/>
      <c r="AW2941" s="75"/>
      <c r="AX2941" s="75"/>
      <c r="AY2941" s="1286"/>
      <c r="AZ2941" s="75"/>
      <c r="BA2941" s="75"/>
      <c r="BB2941" s="75"/>
      <c r="BC2941" s="75"/>
      <c r="BD2941" s="75"/>
      <c r="BE2941" s="75"/>
      <c r="BF2941" s="75"/>
      <c r="BG2941" s="75"/>
      <c r="BH2941" s="75"/>
      <c r="BI2941" s="75"/>
      <c r="BJ2941" s="75"/>
      <c r="BK2941" s="75"/>
      <c r="BL2941" s="75"/>
      <c r="BM2941" s="75"/>
      <c r="BN2941" s="75"/>
      <c r="BO2941" s="75"/>
      <c r="BP2941" s="75"/>
      <c r="BQ2941" s="75"/>
      <c r="BR2941" s="75"/>
      <c r="BS2941" s="75"/>
      <c r="BT2941" s="75"/>
      <c r="BU2941" s="75"/>
      <c r="BV2941" s="75"/>
      <c r="BW2941" s="1286"/>
      <c r="BX2941" s="75"/>
      <c r="BY2941" s="75"/>
      <c r="BZ2941" s="75"/>
      <c r="CA2941" s="75"/>
      <c r="CB2941" s="75"/>
      <c r="CC2941" s="1286"/>
      <c r="CD2941" s="75"/>
      <c r="CE2941" s="75"/>
      <c r="CF2941" s="75"/>
      <c r="CG2941" s="75"/>
      <c r="CH2941" s="75"/>
      <c r="CI2941" s="1286"/>
      <c r="CJ2941" s="75"/>
      <c r="CK2941" s="1286"/>
      <c r="CL2941" s="75"/>
      <c r="CM2941" s="75"/>
      <c r="CN2941" s="75"/>
      <c r="CO2941" s="75"/>
      <c r="CP2941" s="75"/>
      <c r="CQ2941" s="75"/>
      <c r="CR2941" s="75"/>
      <c r="CS2941" s="75"/>
      <c r="CT2941" s="75"/>
      <c r="CU2941" s="75"/>
      <c r="CV2941" s="75"/>
      <c r="CW2941" s="75"/>
      <c r="CX2941" s="1286"/>
      <c r="CY2941" s="75"/>
      <c r="CZ2941" s="75"/>
      <c r="DA2941" s="75"/>
      <c r="DB2941" s="75"/>
      <c r="DC2941" s="75"/>
      <c r="DD2941" s="75"/>
      <c r="DE2941" s="75"/>
      <c r="DF2941" s="75"/>
      <c r="DG2941" s="1286"/>
      <c r="DH2941" s="75"/>
      <c r="DI2941" s="1286"/>
      <c r="DJ2941" s="75"/>
      <c r="DK2941" s="75"/>
      <c r="DL2941" s="75"/>
      <c r="DM2941" s="75"/>
      <c r="DN2941" s="75"/>
      <c r="DO2941" s="75"/>
      <c r="DP2941" s="75"/>
      <c r="DQ2941" s="75"/>
      <c r="DR2941" s="75"/>
      <c r="DS2941" s="75"/>
      <c r="DT2941" s="75"/>
      <c r="DU2941" s="75"/>
      <c r="DV2941" s="1286"/>
      <c r="DW2941" s="75"/>
      <c r="DX2941" s="75"/>
      <c r="DY2941" s="75"/>
      <c r="DZ2941" s="75"/>
      <c r="EA2941" s="75"/>
      <c r="EB2941" s="75"/>
      <c r="EC2941" s="75"/>
      <c r="ED2941" s="75"/>
      <c r="EE2941" s="75"/>
      <c r="EF2941" s="75"/>
      <c r="EG2941" s="75"/>
      <c r="EH2941" s="75"/>
      <c r="EI2941" s="75"/>
      <c r="EJ2941" s="75"/>
      <c r="EK2941" s="75"/>
      <c r="EL2941" s="75"/>
      <c r="EM2941" s="75"/>
      <c r="EN2941" s="75"/>
      <c r="EO2941" s="75"/>
      <c r="EP2941" s="75"/>
      <c r="EQ2941" s="75"/>
      <c r="ER2941" s="75"/>
      <c r="ES2941" s="75"/>
      <c r="ET2941" s="75"/>
      <c r="EU2941" s="75"/>
      <c r="EV2941" s="75"/>
      <c r="EW2941" s="75"/>
      <c r="EX2941" s="75"/>
      <c r="EY2941" s="75"/>
      <c r="EZ2941" s="75"/>
      <c r="FA2941" s="75"/>
      <c r="FB2941" s="1341"/>
      <c r="FC2941" s="75"/>
      <c r="FD2941" s="75"/>
    </row>
    <row r="2942">
      <c r="A2942" s="1340"/>
      <c r="B2942" s="786"/>
      <c r="C2942" s="1283"/>
      <c r="D2942" s="786"/>
      <c r="E2942" s="786"/>
      <c r="F2942" s="786"/>
      <c r="G2942" s="786"/>
      <c r="H2942" s="786"/>
      <c r="I2942" s="786"/>
      <c r="J2942" s="786"/>
      <c r="K2942" s="786"/>
      <c r="L2942" s="786"/>
      <c r="M2942" s="786"/>
      <c r="N2942" s="1284"/>
      <c r="O2942" s="1284"/>
      <c r="P2942" s="1285"/>
      <c r="Q2942" s="363"/>
      <c r="R2942" s="363"/>
      <c r="S2942" s="75"/>
      <c r="T2942" s="857"/>
      <c r="U2942" s="1209"/>
      <c r="V2942" s="1200"/>
      <c r="W2942" s="1200"/>
      <c r="X2942" s="1200"/>
      <c r="Y2942" s="1201"/>
      <c r="Z2942" s="1200"/>
      <c r="AA2942" s="1200"/>
      <c r="AB2942" s="1200"/>
      <c r="AC2942" s="1202"/>
      <c r="AD2942" s="1216"/>
      <c r="AE2942" s="1204"/>
      <c r="AF2942" s="75"/>
      <c r="AG2942" s="75"/>
      <c r="AH2942" s="75"/>
      <c r="AI2942" s="75"/>
      <c r="AJ2942" s="75"/>
      <c r="AK2942" s="75"/>
      <c r="AL2942" s="75"/>
      <c r="AM2942" s="75"/>
      <c r="AN2942" s="75"/>
      <c r="AO2942" s="75"/>
      <c r="AP2942" s="75"/>
      <c r="AQ2942" s="75"/>
      <c r="AR2942" s="75"/>
      <c r="AS2942" s="1286"/>
      <c r="AT2942" s="75"/>
      <c r="AU2942" s="1286"/>
      <c r="AV2942" s="1286"/>
      <c r="AW2942" s="75"/>
      <c r="AX2942" s="75"/>
      <c r="AY2942" s="1286"/>
      <c r="AZ2942" s="75"/>
      <c r="BA2942" s="75"/>
      <c r="BB2942" s="75"/>
      <c r="BC2942" s="75"/>
      <c r="BD2942" s="75"/>
      <c r="BE2942" s="75"/>
      <c r="BF2942" s="75"/>
      <c r="BG2942" s="75"/>
      <c r="BH2942" s="75"/>
      <c r="BI2942" s="75"/>
      <c r="BJ2942" s="75"/>
      <c r="BK2942" s="75"/>
      <c r="BL2942" s="75"/>
      <c r="BM2942" s="75"/>
      <c r="BN2942" s="75"/>
      <c r="BO2942" s="75"/>
      <c r="BP2942" s="75"/>
      <c r="BQ2942" s="75"/>
      <c r="BR2942" s="75"/>
      <c r="BS2942" s="75"/>
      <c r="BT2942" s="75"/>
      <c r="BU2942" s="75"/>
      <c r="BV2942" s="75"/>
      <c r="BW2942" s="1286"/>
      <c r="BX2942" s="75"/>
      <c r="BY2942" s="75"/>
      <c r="BZ2942" s="75"/>
      <c r="CA2942" s="75"/>
      <c r="CB2942" s="75"/>
      <c r="CC2942" s="1286"/>
      <c r="CD2942" s="75"/>
      <c r="CE2942" s="75"/>
      <c r="CF2942" s="75"/>
      <c r="CG2942" s="75"/>
      <c r="CH2942" s="75"/>
      <c r="CI2942" s="1286"/>
      <c r="CJ2942" s="75"/>
      <c r="CK2942" s="1286"/>
      <c r="CL2942" s="75"/>
      <c r="CM2942" s="75"/>
      <c r="CN2942" s="75"/>
      <c r="CO2942" s="75"/>
      <c r="CP2942" s="75"/>
      <c r="CQ2942" s="75"/>
      <c r="CR2942" s="75"/>
      <c r="CS2942" s="75"/>
      <c r="CT2942" s="75"/>
      <c r="CU2942" s="75"/>
      <c r="CV2942" s="75"/>
      <c r="CW2942" s="75"/>
      <c r="CX2942" s="1286"/>
      <c r="CY2942" s="75"/>
      <c r="CZ2942" s="75"/>
      <c r="DA2942" s="75"/>
      <c r="DB2942" s="75"/>
      <c r="DC2942" s="75"/>
      <c r="DD2942" s="75"/>
      <c r="DE2942" s="75"/>
      <c r="DF2942" s="75"/>
      <c r="DG2942" s="1286"/>
      <c r="DH2942" s="75"/>
      <c r="DI2942" s="1286"/>
      <c r="DJ2942" s="75"/>
      <c r="DK2942" s="75"/>
      <c r="DL2942" s="75"/>
      <c r="DM2942" s="75"/>
      <c r="DN2942" s="75"/>
      <c r="DO2942" s="75"/>
      <c r="DP2942" s="75"/>
      <c r="DQ2942" s="75"/>
      <c r="DR2942" s="75"/>
      <c r="DS2942" s="75"/>
      <c r="DT2942" s="75"/>
      <c r="DU2942" s="75"/>
      <c r="DV2942" s="1286"/>
      <c r="DW2942" s="75"/>
      <c r="DX2942" s="75"/>
      <c r="DY2942" s="75"/>
      <c r="DZ2942" s="75"/>
      <c r="EA2942" s="75"/>
      <c r="EB2942" s="75"/>
      <c r="EC2942" s="75"/>
      <c r="ED2942" s="75"/>
      <c r="EE2942" s="75"/>
      <c r="EF2942" s="75"/>
      <c r="EG2942" s="75"/>
      <c r="EH2942" s="75"/>
      <c r="EI2942" s="75"/>
      <c r="EJ2942" s="75"/>
      <c r="EK2942" s="75"/>
      <c r="EL2942" s="75"/>
      <c r="EM2942" s="75"/>
      <c r="EN2942" s="75"/>
      <c r="EO2942" s="75"/>
      <c r="EP2942" s="75"/>
      <c r="EQ2942" s="75"/>
      <c r="ER2942" s="75"/>
      <c r="ES2942" s="75"/>
      <c r="ET2942" s="75"/>
      <c r="EU2942" s="75"/>
      <c r="EV2942" s="75"/>
      <c r="EW2942" s="75"/>
      <c r="EX2942" s="75"/>
      <c r="EY2942" s="75"/>
      <c r="EZ2942" s="75"/>
      <c r="FA2942" s="75"/>
      <c r="FB2942" s="1341"/>
      <c r="FC2942" s="75"/>
      <c r="FD2942" s="75"/>
    </row>
    <row r="2943">
      <c r="A2943" s="1340"/>
      <c r="B2943" s="786"/>
      <c r="C2943" s="1283"/>
      <c r="D2943" s="786"/>
      <c r="E2943" s="786"/>
      <c r="F2943" s="786"/>
      <c r="G2943" s="786"/>
      <c r="H2943" s="786"/>
      <c r="I2943" s="786"/>
      <c r="J2943" s="786"/>
      <c r="K2943" s="786"/>
      <c r="L2943" s="786"/>
      <c r="M2943" s="786"/>
      <c r="N2943" s="1284"/>
      <c r="O2943" s="1284"/>
      <c r="P2943" s="1285"/>
      <c r="Q2943" s="363"/>
      <c r="R2943" s="363"/>
      <c r="S2943" s="75"/>
      <c r="T2943" s="857"/>
      <c r="U2943" s="1209"/>
      <c r="V2943" s="1200"/>
      <c r="W2943" s="1200"/>
      <c r="X2943" s="1200"/>
      <c r="Y2943" s="1201"/>
      <c r="Z2943" s="1200"/>
      <c r="AA2943" s="1200"/>
      <c r="AB2943" s="1200"/>
      <c r="AC2943" s="1202"/>
      <c r="AD2943" s="1216"/>
      <c r="AE2943" s="1204"/>
      <c r="AF2943" s="75"/>
      <c r="AG2943" s="75"/>
      <c r="AH2943" s="75"/>
      <c r="AI2943" s="75"/>
      <c r="AJ2943" s="75"/>
      <c r="AK2943" s="75"/>
      <c r="AL2943" s="75"/>
      <c r="AM2943" s="75"/>
      <c r="AN2943" s="75"/>
      <c r="AO2943" s="75"/>
      <c r="AP2943" s="75"/>
      <c r="AQ2943" s="75"/>
      <c r="AR2943" s="75"/>
      <c r="AS2943" s="1286"/>
      <c r="AT2943" s="75"/>
      <c r="AU2943" s="1286"/>
      <c r="AV2943" s="1286"/>
      <c r="AW2943" s="75"/>
      <c r="AX2943" s="75"/>
      <c r="AY2943" s="1286"/>
      <c r="AZ2943" s="75"/>
      <c r="BA2943" s="75"/>
      <c r="BB2943" s="75"/>
      <c r="BC2943" s="75"/>
      <c r="BD2943" s="75"/>
      <c r="BE2943" s="75"/>
      <c r="BF2943" s="75"/>
      <c r="BG2943" s="75"/>
      <c r="BH2943" s="75"/>
      <c r="BI2943" s="75"/>
      <c r="BJ2943" s="75"/>
      <c r="BK2943" s="75"/>
      <c r="BL2943" s="75"/>
      <c r="BM2943" s="75"/>
      <c r="BN2943" s="75"/>
      <c r="BO2943" s="75"/>
      <c r="BP2943" s="75"/>
      <c r="BQ2943" s="75"/>
      <c r="BR2943" s="75"/>
      <c r="BS2943" s="75"/>
      <c r="BT2943" s="75"/>
      <c r="BU2943" s="75"/>
      <c r="BV2943" s="75"/>
      <c r="BW2943" s="1286"/>
      <c r="BX2943" s="75"/>
      <c r="BY2943" s="75"/>
      <c r="BZ2943" s="75"/>
      <c r="CA2943" s="75"/>
      <c r="CB2943" s="75"/>
      <c r="CC2943" s="1286"/>
      <c r="CD2943" s="75"/>
      <c r="CE2943" s="75"/>
      <c r="CF2943" s="75"/>
      <c r="CG2943" s="75"/>
      <c r="CH2943" s="75"/>
      <c r="CI2943" s="1286"/>
      <c r="CJ2943" s="75"/>
      <c r="CK2943" s="1286"/>
      <c r="CL2943" s="75"/>
      <c r="CM2943" s="75"/>
      <c r="CN2943" s="75"/>
      <c r="CO2943" s="75"/>
      <c r="CP2943" s="75"/>
      <c r="CQ2943" s="75"/>
      <c r="CR2943" s="75"/>
      <c r="CS2943" s="75"/>
      <c r="CT2943" s="75"/>
      <c r="CU2943" s="75"/>
      <c r="CV2943" s="75"/>
      <c r="CW2943" s="75"/>
      <c r="CX2943" s="1286"/>
      <c r="CY2943" s="75"/>
      <c r="CZ2943" s="75"/>
      <c r="DA2943" s="75"/>
      <c r="DB2943" s="75"/>
      <c r="DC2943" s="75"/>
      <c r="DD2943" s="75"/>
      <c r="DE2943" s="75"/>
      <c r="DF2943" s="75"/>
      <c r="DG2943" s="1286"/>
      <c r="DH2943" s="75"/>
      <c r="DI2943" s="1286"/>
      <c r="DJ2943" s="75"/>
      <c r="DK2943" s="75"/>
      <c r="DL2943" s="75"/>
      <c r="DM2943" s="75"/>
      <c r="DN2943" s="75"/>
      <c r="DO2943" s="75"/>
      <c r="DP2943" s="75"/>
      <c r="DQ2943" s="75"/>
      <c r="DR2943" s="75"/>
      <c r="DS2943" s="75"/>
      <c r="DT2943" s="75"/>
      <c r="DU2943" s="75"/>
      <c r="DV2943" s="1286"/>
      <c r="DW2943" s="75"/>
      <c r="DX2943" s="75"/>
      <c r="DY2943" s="75"/>
      <c r="DZ2943" s="75"/>
      <c r="EA2943" s="75"/>
      <c r="EB2943" s="75"/>
      <c r="EC2943" s="75"/>
      <c r="ED2943" s="75"/>
      <c r="EE2943" s="75"/>
      <c r="EF2943" s="75"/>
      <c r="EG2943" s="75"/>
      <c r="EH2943" s="75"/>
      <c r="EI2943" s="75"/>
      <c r="EJ2943" s="75"/>
      <c r="EK2943" s="75"/>
      <c r="EL2943" s="75"/>
      <c r="EM2943" s="75"/>
      <c r="EN2943" s="75"/>
      <c r="EO2943" s="75"/>
      <c r="EP2943" s="75"/>
      <c r="EQ2943" s="75"/>
      <c r="ER2943" s="75"/>
      <c r="ES2943" s="75"/>
      <c r="ET2943" s="75"/>
      <c r="EU2943" s="75"/>
      <c r="EV2943" s="75"/>
      <c r="EW2943" s="75"/>
      <c r="EX2943" s="75"/>
      <c r="EY2943" s="75"/>
      <c r="EZ2943" s="75"/>
      <c r="FA2943" s="75"/>
      <c r="FB2943" s="1341"/>
      <c r="FC2943" s="75"/>
      <c r="FD2943" s="75"/>
    </row>
    <row r="2944">
      <c r="A2944" s="1340"/>
      <c r="B2944" s="786"/>
      <c r="C2944" s="1283"/>
      <c r="D2944" s="786"/>
      <c r="E2944" s="786"/>
      <c r="F2944" s="786"/>
      <c r="G2944" s="786"/>
      <c r="H2944" s="786"/>
      <c r="I2944" s="786"/>
      <c r="J2944" s="786"/>
      <c r="K2944" s="786"/>
      <c r="L2944" s="786"/>
      <c r="M2944" s="786"/>
      <c r="N2944" s="1284"/>
      <c r="O2944" s="1284"/>
      <c r="P2944" s="1285"/>
      <c r="Q2944" s="363"/>
      <c r="R2944" s="363"/>
      <c r="S2944" s="75"/>
      <c r="T2944" s="857"/>
      <c r="U2944" s="1209"/>
      <c r="V2944" s="1200"/>
      <c r="W2944" s="1200"/>
      <c r="X2944" s="1200"/>
      <c r="Y2944" s="1201"/>
      <c r="Z2944" s="1200"/>
      <c r="AA2944" s="1200"/>
      <c r="AB2944" s="1200"/>
      <c r="AC2944" s="1202"/>
      <c r="AD2944" s="1216"/>
      <c r="AE2944" s="1204"/>
      <c r="AF2944" s="75"/>
      <c r="AG2944" s="75"/>
      <c r="AH2944" s="75"/>
      <c r="AI2944" s="75"/>
      <c r="AJ2944" s="75"/>
      <c r="AK2944" s="75"/>
      <c r="AL2944" s="75"/>
      <c r="AM2944" s="75"/>
      <c r="AN2944" s="75"/>
      <c r="AO2944" s="75"/>
      <c r="AP2944" s="75"/>
      <c r="AQ2944" s="75"/>
      <c r="AR2944" s="75"/>
      <c r="AS2944" s="1286"/>
      <c r="AT2944" s="75"/>
      <c r="AU2944" s="1286"/>
      <c r="AV2944" s="1286"/>
      <c r="AW2944" s="75"/>
      <c r="AX2944" s="75"/>
      <c r="AY2944" s="1286"/>
      <c r="AZ2944" s="75"/>
      <c r="BA2944" s="75"/>
      <c r="BB2944" s="75"/>
      <c r="BC2944" s="75"/>
      <c r="BD2944" s="75"/>
      <c r="BE2944" s="75"/>
      <c r="BF2944" s="75"/>
      <c r="BG2944" s="75"/>
      <c r="BH2944" s="75"/>
      <c r="BI2944" s="75"/>
      <c r="BJ2944" s="75"/>
      <c r="BK2944" s="75"/>
      <c r="BL2944" s="75"/>
      <c r="BM2944" s="75"/>
      <c r="BN2944" s="75"/>
      <c r="BO2944" s="75"/>
      <c r="BP2944" s="75"/>
      <c r="BQ2944" s="75"/>
      <c r="BR2944" s="75"/>
      <c r="BS2944" s="75"/>
      <c r="BT2944" s="75"/>
      <c r="BU2944" s="75"/>
      <c r="BV2944" s="75"/>
      <c r="BW2944" s="1286"/>
      <c r="BX2944" s="75"/>
      <c r="BY2944" s="75"/>
      <c r="BZ2944" s="75"/>
      <c r="CA2944" s="75"/>
      <c r="CB2944" s="75"/>
      <c r="CC2944" s="1286"/>
      <c r="CD2944" s="75"/>
      <c r="CE2944" s="75"/>
      <c r="CF2944" s="75"/>
      <c r="CG2944" s="75"/>
      <c r="CH2944" s="75"/>
      <c r="CI2944" s="1286"/>
      <c r="CJ2944" s="75"/>
      <c r="CK2944" s="1286"/>
      <c r="CL2944" s="75"/>
      <c r="CM2944" s="75"/>
      <c r="CN2944" s="75"/>
      <c r="CO2944" s="75"/>
      <c r="CP2944" s="75"/>
      <c r="CQ2944" s="75"/>
      <c r="CR2944" s="75"/>
      <c r="CS2944" s="75"/>
      <c r="CT2944" s="75"/>
      <c r="CU2944" s="75"/>
      <c r="CV2944" s="75"/>
      <c r="CW2944" s="75"/>
      <c r="CX2944" s="1286"/>
      <c r="CY2944" s="75"/>
      <c r="CZ2944" s="75"/>
      <c r="DA2944" s="75"/>
      <c r="DB2944" s="75"/>
      <c r="DC2944" s="75"/>
      <c r="DD2944" s="75"/>
      <c r="DE2944" s="75"/>
      <c r="DF2944" s="75"/>
      <c r="DG2944" s="1286"/>
      <c r="DH2944" s="75"/>
      <c r="DI2944" s="1286"/>
      <c r="DJ2944" s="75"/>
      <c r="DK2944" s="75"/>
      <c r="DL2944" s="75"/>
      <c r="DM2944" s="75"/>
      <c r="DN2944" s="75"/>
      <c r="DO2944" s="75"/>
      <c r="DP2944" s="75"/>
      <c r="DQ2944" s="75"/>
      <c r="DR2944" s="75"/>
      <c r="DS2944" s="75"/>
      <c r="DT2944" s="75"/>
      <c r="DU2944" s="75"/>
      <c r="DV2944" s="1286"/>
      <c r="DW2944" s="75"/>
      <c r="DX2944" s="75"/>
      <c r="DY2944" s="75"/>
      <c r="DZ2944" s="75"/>
      <c r="EA2944" s="75"/>
      <c r="EB2944" s="75"/>
      <c r="EC2944" s="75"/>
      <c r="ED2944" s="75"/>
      <c r="EE2944" s="75"/>
      <c r="EF2944" s="75"/>
      <c r="EG2944" s="75"/>
      <c r="EH2944" s="75"/>
      <c r="EI2944" s="75"/>
      <c r="EJ2944" s="75"/>
      <c r="EK2944" s="75"/>
      <c r="EL2944" s="75"/>
      <c r="EM2944" s="75"/>
      <c r="EN2944" s="75"/>
      <c r="EO2944" s="75"/>
      <c r="EP2944" s="75"/>
      <c r="EQ2944" s="75"/>
      <c r="ER2944" s="75"/>
      <c r="ES2944" s="75"/>
      <c r="ET2944" s="75"/>
      <c r="EU2944" s="75"/>
      <c r="EV2944" s="75"/>
      <c r="EW2944" s="75"/>
      <c r="EX2944" s="75"/>
      <c r="EY2944" s="75"/>
      <c r="EZ2944" s="75"/>
      <c r="FA2944" s="75"/>
      <c r="FB2944" s="1341"/>
      <c r="FC2944" s="75"/>
      <c r="FD2944" s="75"/>
    </row>
    <row r="2945">
      <c r="A2945" s="1340"/>
      <c r="B2945" s="786"/>
      <c r="C2945" s="1283"/>
      <c r="D2945" s="786"/>
      <c r="E2945" s="786"/>
      <c r="F2945" s="786"/>
      <c r="G2945" s="786"/>
      <c r="H2945" s="786"/>
      <c r="I2945" s="786"/>
      <c r="J2945" s="786"/>
      <c r="K2945" s="786"/>
      <c r="L2945" s="786"/>
      <c r="M2945" s="786"/>
      <c r="N2945" s="1284"/>
      <c r="O2945" s="1284"/>
      <c r="P2945" s="1285"/>
      <c r="Q2945" s="363"/>
      <c r="R2945" s="363"/>
      <c r="S2945" s="75"/>
      <c r="T2945" s="857"/>
      <c r="U2945" s="1209"/>
      <c r="V2945" s="1200"/>
      <c r="W2945" s="1200"/>
      <c r="X2945" s="1200"/>
      <c r="Y2945" s="1201"/>
      <c r="Z2945" s="1200"/>
      <c r="AA2945" s="1200"/>
      <c r="AB2945" s="1200"/>
      <c r="AC2945" s="1202"/>
      <c r="AD2945" s="1216"/>
      <c r="AE2945" s="1204"/>
      <c r="AF2945" s="75"/>
      <c r="AG2945" s="75"/>
      <c r="AH2945" s="75"/>
      <c r="AI2945" s="75"/>
      <c r="AJ2945" s="75"/>
      <c r="AK2945" s="75"/>
      <c r="AL2945" s="75"/>
      <c r="AM2945" s="75"/>
      <c r="AN2945" s="75"/>
      <c r="AO2945" s="75"/>
      <c r="AP2945" s="75"/>
      <c r="AQ2945" s="75"/>
      <c r="AR2945" s="75"/>
      <c r="AS2945" s="1286"/>
      <c r="AT2945" s="75"/>
      <c r="AU2945" s="1286"/>
      <c r="AV2945" s="1286"/>
      <c r="AW2945" s="75"/>
      <c r="AX2945" s="75"/>
      <c r="AY2945" s="1286"/>
      <c r="AZ2945" s="75"/>
      <c r="BA2945" s="75"/>
      <c r="BB2945" s="75"/>
      <c r="BC2945" s="75"/>
      <c r="BD2945" s="75"/>
      <c r="BE2945" s="75"/>
      <c r="BF2945" s="75"/>
      <c r="BG2945" s="75"/>
      <c r="BH2945" s="75"/>
      <c r="BI2945" s="75"/>
      <c r="BJ2945" s="75"/>
      <c r="BK2945" s="75"/>
      <c r="BL2945" s="75"/>
      <c r="BM2945" s="75"/>
      <c r="BN2945" s="75"/>
      <c r="BO2945" s="75"/>
      <c r="BP2945" s="75"/>
      <c r="BQ2945" s="75"/>
      <c r="BR2945" s="75"/>
      <c r="BS2945" s="75"/>
      <c r="BT2945" s="75"/>
      <c r="BU2945" s="75"/>
      <c r="BV2945" s="75"/>
      <c r="BW2945" s="1286"/>
      <c r="BX2945" s="75"/>
      <c r="BY2945" s="75"/>
      <c r="BZ2945" s="75"/>
      <c r="CA2945" s="75"/>
      <c r="CB2945" s="75"/>
      <c r="CC2945" s="1286"/>
      <c r="CD2945" s="75"/>
      <c r="CE2945" s="75"/>
      <c r="CF2945" s="75"/>
      <c r="CG2945" s="75"/>
      <c r="CH2945" s="75"/>
      <c r="CI2945" s="1286"/>
      <c r="CJ2945" s="75"/>
      <c r="CK2945" s="1286"/>
      <c r="CL2945" s="75"/>
      <c r="CM2945" s="75"/>
      <c r="CN2945" s="75"/>
      <c r="CO2945" s="75"/>
      <c r="CP2945" s="75"/>
      <c r="CQ2945" s="75"/>
      <c r="CR2945" s="75"/>
      <c r="CS2945" s="75"/>
      <c r="CT2945" s="75"/>
      <c r="CU2945" s="75"/>
      <c r="CV2945" s="75"/>
      <c r="CW2945" s="75"/>
      <c r="CX2945" s="1286"/>
      <c r="CY2945" s="75"/>
      <c r="CZ2945" s="75"/>
      <c r="DA2945" s="75"/>
      <c r="DB2945" s="75"/>
      <c r="DC2945" s="75"/>
      <c r="DD2945" s="75"/>
      <c r="DE2945" s="75"/>
      <c r="DF2945" s="75"/>
      <c r="DG2945" s="1286"/>
      <c r="DH2945" s="75"/>
      <c r="DI2945" s="1286"/>
      <c r="DJ2945" s="75"/>
      <c r="DK2945" s="75"/>
      <c r="DL2945" s="75"/>
      <c r="DM2945" s="75"/>
      <c r="DN2945" s="75"/>
      <c r="DO2945" s="75"/>
      <c r="DP2945" s="75"/>
      <c r="DQ2945" s="75"/>
      <c r="DR2945" s="75"/>
      <c r="DS2945" s="75"/>
      <c r="DT2945" s="75"/>
      <c r="DU2945" s="75"/>
      <c r="DV2945" s="1286"/>
      <c r="DW2945" s="75"/>
      <c r="DX2945" s="75"/>
      <c r="DY2945" s="75"/>
      <c r="DZ2945" s="75"/>
      <c r="EA2945" s="75"/>
      <c r="EB2945" s="75"/>
      <c r="EC2945" s="75"/>
      <c r="ED2945" s="75"/>
      <c r="EE2945" s="75"/>
      <c r="EF2945" s="75"/>
      <c r="EG2945" s="75"/>
      <c r="EH2945" s="75"/>
      <c r="EI2945" s="75"/>
      <c r="EJ2945" s="75"/>
      <c r="EK2945" s="75"/>
      <c r="EL2945" s="75"/>
      <c r="EM2945" s="75"/>
      <c r="EN2945" s="75"/>
      <c r="EO2945" s="75"/>
      <c r="EP2945" s="75"/>
      <c r="EQ2945" s="75"/>
      <c r="ER2945" s="75"/>
      <c r="ES2945" s="75"/>
      <c r="ET2945" s="75"/>
      <c r="EU2945" s="75"/>
      <c r="EV2945" s="75"/>
      <c r="EW2945" s="75"/>
      <c r="EX2945" s="75"/>
      <c r="EY2945" s="75"/>
      <c r="EZ2945" s="75"/>
      <c r="FA2945" s="75"/>
      <c r="FB2945" s="1341"/>
      <c r="FC2945" s="75"/>
      <c r="FD2945" s="75"/>
    </row>
    <row r="2946">
      <c r="A2946" s="1340"/>
      <c r="B2946" s="786"/>
      <c r="C2946" s="1283"/>
      <c r="D2946" s="786"/>
      <c r="E2946" s="786"/>
      <c r="F2946" s="786"/>
      <c r="G2946" s="786"/>
      <c r="H2946" s="786"/>
      <c r="I2946" s="786"/>
      <c r="J2946" s="786"/>
      <c r="K2946" s="786"/>
      <c r="L2946" s="786"/>
      <c r="M2946" s="786"/>
      <c r="N2946" s="1284"/>
      <c r="O2946" s="1284"/>
      <c r="P2946" s="1285"/>
      <c r="Q2946" s="363"/>
      <c r="R2946" s="363"/>
      <c r="S2946" s="75"/>
      <c r="T2946" s="857"/>
      <c r="U2946" s="1209"/>
      <c r="V2946" s="1200"/>
      <c r="W2946" s="1200"/>
      <c r="X2946" s="1200"/>
      <c r="Y2946" s="1201"/>
      <c r="Z2946" s="1200"/>
      <c r="AA2946" s="1200"/>
      <c r="AB2946" s="1200"/>
      <c r="AC2946" s="1202"/>
      <c r="AD2946" s="1216"/>
      <c r="AE2946" s="1204"/>
      <c r="AF2946" s="75"/>
      <c r="AG2946" s="75"/>
      <c r="AH2946" s="75"/>
      <c r="AI2946" s="75"/>
      <c r="AJ2946" s="75"/>
      <c r="AK2946" s="75"/>
      <c r="AL2946" s="75"/>
      <c r="AM2946" s="75"/>
      <c r="AN2946" s="75"/>
      <c r="AO2946" s="75"/>
      <c r="AP2946" s="75"/>
      <c r="AQ2946" s="75"/>
      <c r="AR2946" s="75"/>
      <c r="AS2946" s="1286"/>
      <c r="AT2946" s="75"/>
      <c r="AU2946" s="1286"/>
      <c r="AV2946" s="1286"/>
      <c r="AW2946" s="75"/>
      <c r="AX2946" s="75"/>
      <c r="AY2946" s="1286"/>
      <c r="AZ2946" s="75"/>
      <c r="BA2946" s="75"/>
      <c r="BB2946" s="75"/>
      <c r="BC2946" s="75"/>
      <c r="BD2946" s="75"/>
      <c r="BE2946" s="75"/>
      <c r="BF2946" s="75"/>
      <c r="BG2946" s="75"/>
      <c r="BH2946" s="75"/>
      <c r="BI2946" s="75"/>
      <c r="BJ2946" s="75"/>
      <c r="BK2946" s="75"/>
      <c r="BL2946" s="75"/>
      <c r="BM2946" s="75"/>
      <c r="BN2946" s="75"/>
      <c r="BO2946" s="75"/>
      <c r="BP2946" s="75"/>
      <c r="BQ2946" s="75"/>
      <c r="BR2946" s="75"/>
      <c r="BS2946" s="75"/>
      <c r="BT2946" s="75"/>
      <c r="BU2946" s="75"/>
      <c r="BV2946" s="75"/>
      <c r="BW2946" s="1286"/>
      <c r="BX2946" s="75"/>
      <c r="BY2946" s="75"/>
      <c r="BZ2946" s="75"/>
      <c r="CA2946" s="75"/>
      <c r="CB2946" s="75"/>
      <c r="CC2946" s="1286"/>
      <c r="CD2946" s="75"/>
      <c r="CE2946" s="75"/>
      <c r="CF2946" s="75"/>
      <c r="CG2946" s="75"/>
      <c r="CH2946" s="75"/>
      <c r="CI2946" s="1286"/>
      <c r="CJ2946" s="75"/>
      <c r="CK2946" s="1286"/>
      <c r="CL2946" s="75"/>
      <c r="CM2946" s="75"/>
      <c r="CN2946" s="75"/>
      <c r="CO2946" s="75"/>
      <c r="CP2946" s="75"/>
      <c r="CQ2946" s="75"/>
      <c r="CR2946" s="75"/>
      <c r="CS2946" s="75"/>
      <c r="CT2946" s="75"/>
      <c r="CU2946" s="75"/>
      <c r="CV2946" s="75"/>
      <c r="CW2946" s="75"/>
      <c r="CX2946" s="1286"/>
      <c r="CY2946" s="75"/>
      <c r="CZ2946" s="75"/>
      <c r="DA2946" s="75"/>
      <c r="DB2946" s="75"/>
      <c r="DC2946" s="75"/>
      <c r="DD2946" s="75"/>
      <c r="DE2946" s="75"/>
      <c r="DF2946" s="75"/>
      <c r="DG2946" s="1286"/>
      <c r="DH2946" s="75"/>
      <c r="DI2946" s="1286"/>
      <c r="DJ2946" s="75"/>
      <c r="DK2946" s="75"/>
      <c r="DL2946" s="75"/>
      <c r="DM2946" s="75"/>
      <c r="DN2946" s="75"/>
      <c r="DO2946" s="75"/>
      <c r="DP2946" s="75"/>
      <c r="DQ2946" s="75"/>
      <c r="DR2946" s="75"/>
      <c r="DS2946" s="75"/>
      <c r="DT2946" s="75"/>
      <c r="DU2946" s="75"/>
      <c r="DV2946" s="1286"/>
      <c r="DW2946" s="75"/>
      <c r="DX2946" s="75"/>
      <c r="DY2946" s="75"/>
      <c r="DZ2946" s="75"/>
      <c r="EA2946" s="75"/>
      <c r="EB2946" s="75"/>
      <c r="EC2946" s="75"/>
      <c r="ED2946" s="75"/>
      <c r="EE2946" s="75"/>
      <c r="EF2946" s="75"/>
      <c r="EG2946" s="75"/>
      <c r="EH2946" s="75"/>
      <c r="EI2946" s="75"/>
      <c r="EJ2946" s="75"/>
      <c r="EK2946" s="75"/>
      <c r="EL2946" s="75"/>
      <c r="EM2946" s="75"/>
      <c r="EN2946" s="75"/>
      <c r="EO2946" s="75"/>
      <c r="EP2946" s="75"/>
      <c r="EQ2946" s="75"/>
      <c r="ER2946" s="75"/>
      <c r="ES2946" s="75"/>
      <c r="ET2946" s="75"/>
      <c r="EU2946" s="75"/>
      <c r="EV2946" s="75"/>
      <c r="EW2946" s="75"/>
      <c r="EX2946" s="75"/>
      <c r="EY2946" s="75"/>
      <c r="EZ2946" s="75"/>
      <c r="FA2946" s="75"/>
      <c r="FB2946" s="1341"/>
      <c r="FC2946" s="75"/>
      <c r="FD2946" s="75"/>
    </row>
    <row r="2947">
      <c r="A2947" s="1340"/>
      <c r="B2947" s="786"/>
      <c r="C2947" s="1283"/>
      <c r="D2947" s="786"/>
      <c r="E2947" s="786"/>
      <c r="F2947" s="786"/>
      <c r="G2947" s="786"/>
      <c r="H2947" s="786"/>
      <c r="I2947" s="786"/>
      <c r="J2947" s="786"/>
      <c r="K2947" s="786"/>
      <c r="L2947" s="786"/>
      <c r="M2947" s="786"/>
      <c r="N2947" s="1284"/>
      <c r="O2947" s="1284"/>
      <c r="P2947" s="1285"/>
      <c r="Q2947" s="363"/>
      <c r="R2947" s="363"/>
      <c r="S2947" s="75"/>
      <c r="T2947" s="857"/>
      <c r="U2947" s="1209"/>
      <c r="V2947" s="1200"/>
      <c r="W2947" s="1200"/>
      <c r="X2947" s="1200"/>
      <c r="Y2947" s="1201"/>
      <c r="Z2947" s="1200"/>
      <c r="AA2947" s="1200"/>
      <c r="AB2947" s="1200"/>
      <c r="AC2947" s="1202"/>
      <c r="AD2947" s="1216"/>
      <c r="AE2947" s="1204"/>
      <c r="AF2947" s="75"/>
      <c r="AG2947" s="75"/>
      <c r="AH2947" s="75"/>
      <c r="AI2947" s="75"/>
      <c r="AJ2947" s="75"/>
      <c r="AK2947" s="75"/>
      <c r="AL2947" s="75"/>
      <c r="AM2947" s="75"/>
      <c r="AN2947" s="75"/>
      <c r="AO2947" s="75"/>
      <c r="AP2947" s="75"/>
      <c r="AQ2947" s="75"/>
      <c r="AR2947" s="75"/>
      <c r="AS2947" s="1286"/>
      <c r="AT2947" s="75"/>
      <c r="AU2947" s="1286"/>
      <c r="AV2947" s="1286"/>
      <c r="AW2947" s="75"/>
      <c r="AX2947" s="75"/>
      <c r="AY2947" s="1286"/>
      <c r="AZ2947" s="75"/>
      <c r="BA2947" s="75"/>
      <c r="BB2947" s="75"/>
      <c r="BC2947" s="75"/>
      <c r="BD2947" s="75"/>
      <c r="BE2947" s="75"/>
      <c r="BF2947" s="75"/>
      <c r="BG2947" s="75"/>
      <c r="BH2947" s="75"/>
      <c r="BI2947" s="75"/>
      <c r="BJ2947" s="75"/>
      <c r="BK2947" s="75"/>
      <c r="BL2947" s="75"/>
      <c r="BM2947" s="75"/>
      <c r="BN2947" s="75"/>
      <c r="BO2947" s="75"/>
      <c r="BP2947" s="75"/>
      <c r="BQ2947" s="75"/>
      <c r="BR2947" s="75"/>
      <c r="BS2947" s="75"/>
      <c r="BT2947" s="75"/>
      <c r="BU2947" s="75"/>
      <c r="BV2947" s="75"/>
      <c r="BW2947" s="1286"/>
      <c r="BX2947" s="75"/>
      <c r="BY2947" s="75"/>
      <c r="BZ2947" s="75"/>
      <c r="CA2947" s="75"/>
      <c r="CB2947" s="75"/>
      <c r="CC2947" s="1286"/>
      <c r="CD2947" s="75"/>
      <c r="CE2947" s="75"/>
      <c r="CF2947" s="75"/>
      <c r="CG2947" s="75"/>
      <c r="CH2947" s="75"/>
      <c r="CI2947" s="1286"/>
      <c r="CJ2947" s="75"/>
      <c r="CK2947" s="1286"/>
      <c r="CL2947" s="75"/>
      <c r="CM2947" s="75"/>
      <c r="CN2947" s="75"/>
      <c r="CO2947" s="75"/>
      <c r="CP2947" s="75"/>
      <c r="CQ2947" s="75"/>
      <c r="CR2947" s="75"/>
      <c r="CS2947" s="75"/>
      <c r="CT2947" s="75"/>
      <c r="CU2947" s="75"/>
      <c r="CV2947" s="75"/>
      <c r="CW2947" s="75"/>
      <c r="CX2947" s="1286"/>
      <c r="CY2947" s="75"/>
      <c r="CZ2947" s="75"/>
      <c r="DA2947" s="75"/>
      <c r="DB2947" s="75"/>
      <c r="DC2947" s="75"/>
      <c r="DD2947" s="75"/>
      <c r="DE2947" s="75"/>
      <c r="DF2947" s="75"/>
      <c r="DG2947" s="1286"/>
      <c r="DH2947" s="75"/>
      <c r="DI2947" s="1286"/>
      <c r="DJ2947" s="75"/>
      <c r="DK2947" s="75"/>
      <c r="DL2947" s="75"/>
      <c r="DM2947" s="75"/>
      <c r="DN2947" s="75"/>
      <c r="DO2947" s="75"/>
      <c r="DP2947" s="75"/>
      <c r="DQ2947" s="75"/>
      <c r="DR2947" s="75"/>
      <c r="DS2947" s="75"/>
      <c r="DT2947" s="75"/>
      <c r="DU2947" s="75"/>
      <c r="DV2947" s="1286"/>
      <c r="DW2947" s="75"/>
      <c r="DX2947" s="75"/>
      <c r="DY2947" s="75"/>
      <c r="DZ2947" s="75"/>
      <c r="EA2947" s="75"/>
      <c r="EB2947" s="75"/>
      <c r="EC2947" s="75"/>
      <c r="ED2947" s="75"/>
      <c r="EE2947" s="75"/>
      <c r="EF2947" s="75"/>
      <c r="EG2947" s="75"/>
      <c r="EH2947" s="75"/>
      <c r="EI2947" s="75"/>
      <c r="EJ2947" s="75"/>
      <c r="EK2947" s="75"/>
      <c r="EL2947" s="75"/>
      <c r="EM2947" s="75"/>
      <c r="EN2947" s="75"/>
      <c r="EO2947" s="75"/>
      <c r="EP2947" s="75"/>
      <c r="EQ2947" s="75"/>
      <c r="ER2947" s="75"/>
      <c r="ES2947" s="75"/>
      <c r="ET2947" s="75"/>
      <c r="EU2947" s="75"/>
      <c r="EV2947" s="75"/>
      <c r="EW2947" s="75"/>
      <c r="EX2947" s="75"/>
      <c r="EY2947" s="75"/>
      <c r="EZ2947" s="75"/>
      <c r="FA2947" s="75"/>
      <c r="FB2947" s="1341"/>
      <c r="FC2947" s="75"/>
      <c r="FD2947" s="75"/>
    </row>
    <row r="2948">
      <c r="A2948" s="1340"/>
      <c r="B2948" s="786"/>
      <c r="C2948" s="1283"/>
      <c r="D2948" s="786"/>
      <c r="E2948" s="786"/>
      <c r="F2948" s="786"/>
      <c r="G2948" s="786"/>
      <c r="H2948" s="786"/>
      <c r="I2948" s="786"/>
      <c r="J2948" s="786"/>
      <c r="K2948" s="786"/>
      <c r="L2948" s="786"/>
      <c r="M2948" s="786"/>
      <c r="N2948" s="1284"/>
      <c r="O2948" s="1284"/>
      <c r="P2948" s="1285"/>
      <c r="Q2948" s="363"/>
      <c r="R2948" s="363"/>
      <c r="S2948" s="75"/>
      <c r="T2948" s="857"/>
      <c r="U2948" s="1209"/>
      <c r="V2948" s="1200"/>
      <c r="W2948" s="1200"/>
      <c r="X2948" s="1200"/>
      <c r="Y2948" s="1201"/>
      <c r="Z2948" s="1200"/>
      <c r="AA2948" s="1200"/>
      <c r="AB2948" s="1200"/>
      <c r="AC2948" s="1202"/>
      <c r="AD2948" s="1216"/>
      <c r="AE2948" s="1204"/>
      <c r="AF2948" s="75"/>
      <c r="AG2948" s="75"/>
      <c r="AH2948" s="75"/>
      <c r="AI2948" s="75"/>
      <c r="AJ2948" s="75"/>
      <c r="AK2948" s="75"/>
      <c r="AL2948" s="75"/>
      <c r="AM2948" s="75"/>
      <c r="AN2948" s="75"/>
      <c r="AO2948" s="75"/>
      <c r="AP2948" s="75"/>
      <c r="AQ2948" s="75"/>
      <c r="AR2948" s="75"/>
      <c r="AS2948" s="1286"/>
      <c r="AT2948" s="75"/>
      <c r="AU2948" s="1286"/>
      <c r="AV2948" s="1286"/>
      <c r="AW2948" s="75"/>
      <c r="AX2948" s="75"/>
      <c r="AY2948" s="1286"/>
      <c r="AZ2948" s="75"/>
      <c r="BA2948" s="75"/>
      <c r="BB2948" s="75"/>
      <c r="BC2948" s="75"/>
      <c r="BD2948" s="75"/>
      <c r="BE2948" s="75"/>
      <c r="BF2948" s="75"/>
      <c r="BG2948" s="75"/>
      <c r="BH2948" s="75"/>
      <c r="BI2948" s="75"/>
      <c r="BJ2948" s="75"/>
      <c r="BK2948" s="75"/>
      <c r="BL2948" s="75"/>
      <c r="BM2948" s="75"/>
      <c r="BN2948" s="75"/>
      <c r="BO2948" s="75"/>
      <c r="BP2948" s="75"/>
      <c r="BQ2948" s="75"/>
      <c r="BR2948" s="75"/>
      <c r="BS2948" s="75"/>
      <c r="BT2948" s="75"/>
      <c r="BU2948" s="75"/>
      <c r="BV2948" s="75"/>
      <c r="BW2948" s="1286"/>
      <c r="BX2948" s="75"/>
      <c r="BY2948" s="75"/>
      <c r="BZ2948" s="75"/>
      <c r="CA2948" s="75"/>
      <c r="CB2948" s="75"/>
      <c r="CC2948" s="1286"/>
      <c r="CD2948" s="75"/>
      <c r="CE2948" s="75"/>
      <c r="CF2948" s="75"/>
      <c r="CG2948" s="75"/>
      <c r="CH2948" s="75"/>
      <c r="CI2948" s="1286"/>
      <c r="CJ2948" s="75"/>
      <c r="CK2948" s="1286"/>
      <c r="CL2948" s="75"/>
      <c r="CM2948" s="75"/>
      <c r="CN2948" s="75"/>
      <c r="CO2948" s="75"/>
      <c r="CP2948" s="75"/>
      <c r="CQ2948" s="75"/>
      <c r="CR2948" s="75"/>
      <c r="CS2948" s="75"/>
      <c r="CT2948" s="75"/>
      <c r="CU2948" s="75"/>
      <c r="CV2948" s="75"/>
      <c r="CW2948" s="75"/>
      <c r="CX2948" s="1286"/>
      <c r="CY2948" s="75"/>
      <c r="CZ2948" s="75"/>
      <c r="DA2948" s="75"/>
      <c r="DB2948" s="75"/>
      <c r="DC2948" s="75"/>
      <c r="DD2948" s="75"/>
      <c r="DE2948" s="75"/>
      <c r="DF2948" s="75"/>
      <c r="DG2948" s="1286"/>
      <c r="DH2948" s="75"/>
      <c r="DI2948" s="1286"/>
      <c r="DJ2948" s="75"/>
      <c r="DK2948" s="75"/>
      <c r="DL2948" s="75"/>
      <c r="DM2948" s="75"/>
      <c r="DN2948" s="75"/>
      <c r="DO2948" s="75"/>
      <c r="DP2948" s="75"/>
      <c r="DQ2948" s="75"/>
      <c r="DR2948" s="75"/>
      <c r="DS2948" s="75"/>
      <c r="DT2948" s="75"/>
      <c r="DU2948" s="75"/>
      <c r="DV2948" s="1286"/>
      <c r="DW2948" s="75"/>
      <c r="DX2948" s="75"/>
      <c r="DY2948" s="75"/>
      <c r="DZ2948" s="75"/>
      <c r="EA2948" s="75"/>
      <c r="EB2948" s="75"/>
      <c r="EC2948" s="75"/>
      <c r="ED2948" s="75"/>
      <c r="EE2948" s="75"/>
      <c r="EF2948" s="75"/>
      <c r="EG2948" s="75"/>
      <c r="EH2948" s="75"/>
      <c r="EI2948" s="75"/>
      <c r="EJ2948" s="75"/>
      <c r="EK2948" s="75"/>
      <c r="EL2948" s="75"/>
      <c r="EM2948" s="75"/>
      <c r="EN2948" s="75"/>
      <c r="EO2948" s="75"/>
      <c r="EP2948" s="75"/>
      <c r="EQ2948" s="75"/>
      <c r="ER2948" s="75"/>
      <c r="ES2948" s="75"/>
      <c r="ET2948" s="75"/>
      <c r="EU2948" s="75"/>
      <c r="EV2948" s="75"/>
      <c r="EW2948" s="75"/>
      <c r="EX2948" s="75"/>
      <c r="EY2948" s="75"/>
      <c r="EZ2948" s="75"/>
      <c r="FA2948" s="75"/>
      <c r="FB2948" s="1341"/>
      <c r="FC2948" s="75"/>
      <c r="FD2948" s="75"/>
    </row>
    <row r="2949">
      <c r="A2949" s="1340"/>
      <c r="B2949" s="786"/>
      <c r="C2949" s="1283"/>
      <c r="D2949" s="786"/>
      <c r="E2949" s="786"/>
      <c r="F2949" s="786"/>
      <c r="G2949" s="786"/>
      <c r="H2949" s="786"/>
      <c r="I2949" s="786"/>
      <c r="J2949" s="786"/>
      <c r="K2949" s="786"/>
      <c r="L2949" s="786"/>
      <c r="M2949" s="786"/>
      <c r="N2949" s="1284"/>
      <c r="O2949" s="1284"/>
      <c r="P2949" s="1285"/>
      <c r="Q2949" s="363"/>
      <c r="R2949" s="363"/>
      <c r="S2949" s="75"/>
      <c r="T2949" s="857"/>
      <c r="U2949" s="1209"/>
      <c r="V2949" s="1200"/>
      <c r="W2949" s="1200"/>
      <c r="X2949" s="1200"/>
      <c r="Y2949" s="1201"/>
      <c r="Z2949" s="1200"/>
      <c r="AA2949" s="1200"/>
      <c r="AB2949" s="1200"/>
      <c r="AC2949" s="1202"/>
      <c r="AD2949" s="1216"/>
      <c r="AE2949" s="1204"/>
      <c r="AF2949" s="75"/>
      <c r="AG2949" s="75"/>
      <c r="AH2949" s="75"/>
      <c r="AI2949" s="75"/>
      <c r="AJ2949" s="75"/>
      <c r="AK2949" s="75"/>
      <c r="AL2949" s="75"/>
      <c r="AM2949" s="75"/>
      <c r="AN2949" s="75"/>
      <c r="AO2949" s="75"/>
      <c r="AP2949" s="75"/>
      <c r="AQ2949" s="75"/>
      <c r="AR2949" s="75"/>
      <c r="AS2949" s="1286"/>
      <c r="AT2949" s="75"/>
      <c r="AU2949" s="1286"/>
      <c r="AV2949" s="1286"/>
      <c r="AW2949" s="75"/>
      <c r="AX2949" s="75"/>
      <c r="AY2949" s="1286"/>
      <c r="AZ2949" s="75"/>
      <c r="BA2949" s="75"/>
      <c r="BB2949" s="75"/>
      <c r="BC2949" s="75"/>
      <c r="BD2949" s="75"/>
      <c r="BE2949" s="75"/>
      <c r="BF2949" s="75"/>
      <c r="BG2949" s="75"/>
      <c r="BH2949" s="75"/>
      <c r="BI2949" s="75"/>
      <c r="BJ2949" s="75"/>
      <c r="BK2949" s="75"/>
      <c r="BL2949" s="75"/>
      <c r="BM2949" s="75"/>
      <c r="BN2949" s="75"/>
      <c r="BO2949" s="75"/>
      <c r="BP2949" s="75"/>
      <c r="BQ2949" s="75"/>
      <c r="BR2949" s="75"/>
      <c r="BS2949" s="75"/>
      <c r="BT2949" s="75"/>
      <c r="BU2949" s="75"/>
      <c r="BV2949" s="75"/>
      <c r="BW2949" s="1286"/>
      <c r="BX2949" s="75"/>
      <c r="BY2949" s="75"/>
      <c r="BZ2949" s="75"/>
      <c r="CA2949" s="75"/>
      <c r="CB2949" s="75"/>
      <c r="CC2949" s="1286"/>
      <c r="CD2949" s="75"/>
      <c r="CE2949" s="75"/>
      <c r="CF2949" s="75"/>
      <c r="CG2949" s="75"/>
      <c r="CH2949" s="75"/>
      <c r="CI2949" s="1286"/>
      <c r="CJ2949" s="75"/>
      <c r="CK2949" s="1286"/>
      <c r="CL2949" s="75"/>
      <c r="CM2949" s="75"/>
      <c r="CN2949" s="75"/>
      <c r="CO2949" s="75"/>
      <c r="CP2949" s="75"/>
      <c r="CQ2949" s="75"/>
      <c r="CR2949" s="75"/>
      <c r="CS2949" s="75"/>
      <c r="CT2949" s="75"/>
      <c r="CU2949" s="75"/>
      <c r="CV2949" s="75"/>
      <c r="CW2949" s="75"/>
      <c r="CX2949" s="1286"/>
      <c r="CY2949" s="75"/>
      <c r="CZ2949" s="75"/>
      <c r="DA2949" s="75"/>
      <c r="DB2949" s="75"/>
      <c r="DC2949" s="75"/>
      <c r="DD2949" s="75"/>
      <c r="DE2949" s="75"/>
      <c r="DF2949" s="75"/>
      <c r="DG2949" s="1286"/>
      <c r="DH2949" s="75"/>
      <c r="DI2949" s="1286"/>
      <c r="DJ2949" s="75"/>
      <c r="DK2949" s="75"/>
      <c r="DL2949" s="75"/>
      <c r="DM2949" s="75"/>
      <c r="DN2949" s="75"/>
      <c r="DO2949" s="75"/>
      <c r="DP2949" s="75"/>
      <c r="DQ2949" s="75"/>
      <c r="DR2949" s="75"/>
      <c r="DS2949" s="75"/>
      <c r="DT2949" s="75"/>
      <c r="DU2949" s="75"/>
      <c r="DV2949" s="1286"/>
      <c r="DW2949" s="75"/>
      <c r="DX2949" s="75"/>
      <c r="DY2949" s="75"/>
      <c r="DZ2949" s="75"/>
      <c r="EA2949" s="75"/>
      <c r="EB2949" s="75"/>
      <c r="EC2949" s="75"/>
      <c r="ED2949" s="75"/>
      <c r="EE2949" s="75"/>
      <c r="EF2949" s="75"/>
      <c r="EG2949" s="75"/>
      <c r="EH2949" s="75"/>
      <c r="EI2949" s="75"/>
      <c r="EJ2949" s="75"/>
      <c r="EK2949" s="75"/>
      <c r="EL2949" s="75"/>
      <c r="EM2949" s="75"/>
      <c r="EN2949" s="75"/>
      <c r="EO2949" s="75"/>
      <c r="EP2949" s="75"/>
      <c r="EQ2949" s="75"/>
      <c r="ER2949" s="75"/>
      <c r="ES2949" s="75"/>
      <c r="ET2949" s="75"/>
      <c r="EU2949" s="75"/>
      <c r="EV2949" s="75"/>
      <c r="EW2949" s="75"/>
      <c r="EX2949" s="75"/>
      <c r="EY2949" s="75"/>
      <c r="EZ2949" s="75"/>
      <c r="FA2949" s="75"/>
      <c r="FB2949" s="1341"/>
      <c r="FC2949" s="75"/>
      <c r="FD2949" s="75"/>
    </row>
    <row r="2950">
      <c r="A2950" s="1340"/>
      <c r="B2950" s="786"/>
      <c r="C2950" s="1283"/>
      <c r="D2950" s="786"/>
      <c r="E2950" s="786"/>
      <c r="F2950" s="786"/>
      <c r="G2950" s="786"/>
      <c r="H2950" s="786"/>
      <c r="I2950" s="786"/>
      <c r="J2950" s="786"/>
      <c r="K2950" s="786"/>
      <c r="L2950" s="786"/>
      <c r="M2950" s="786"/>
      <c r="N2950" s="1284"/>
      <c r="O2950" s="1284"/>
      <c r="P2950" s="1285"/>
      <c r="Q2950" s="363"/>
      <c r="R2950" s="363"/>
      <c r="S2950" s="75"/>
      <c r="T2950" s="857"/>
      <c r="U2950" s="1209"/>
      <c r="V2950" s="1200"/>
      <c r="W2950" s="1200"/>
      <c r="X2950" s="1200"/>
      <c r="Y2950" s="1201"/>
      <c r="Z2950" s="1200"/>
      <c r="AA2950" s="1200"/>
      <c r="AB2950" s="1200"/>
      <c r="AC2950" s="1202"/>
      <c r="AD2950" s="1216"/>
      <c r="AE2950" s="1204"/>
      <c r="AF2950" s="75"/>
      <c r="AG2950" s="75"/>
      <c r="AH2950" s="75"/>
      <c r="AI2950" s="75"/>
      <c r="AJ2950" s="75"/>
      <c r="AK2950" s="75"/>
      <c r="AL2950" s="75"/>
      <c r="AM2950" s="75"/>
      <c r="AN2950" s="75"/>
      <c r="AO2950" s="75"/>
      <c r="AP2950" s="75"/>
      <c r="AQ2950" s="75"/>
      <c r="AR2950" s="75"/>
      <c r="AS2950" s="1286"/>
      <c r="AT2950" s="75"/>
      <c r="AU2950" s="1286"/>
      <c r="AV2950" s="1286"/>
      <c r="AW2950" s="75"/>
      <c r="AX2950" s="75"/>
      <c r="AY2950" s="1286"/>
      <c r="AZ2950" s="75"/>
      <c r="BA2950" s="75"/>
      <c r="BB2950" s="75"/>
      <c r="BC2950" s="75"/>
      <c r="BD2950" s="75"/>
      <c r="BE2950" s="75"/>
      <c r="BF2950" s="75"/>
      <c r="BG2950" s="75"/>
      <c r="BH2950" s="75"/>
      <c r="BI2950" s="75"/>
      <c r="BJ2950" s="75"/>
      <c r="BK2950" s="75"/>
      <c r="BL2950" s="75"/>
      <c r="BM2950" s="75"/>
      <c r="BN2950" s="75"/>
      <c r="BO2950" s="75"/>
      <c r="BP2950" s="75"/>
      <c r="BQ2950" s="75"/>
      <c r="BR2950" s="75"/>
      <c r="BS2950" s="75"/>
      <c r="BT2950" s="75"/>
      <c r="BU2950" s="75"/>
      <c r="BV2950" s="75"/>
      <c r="BW2950" s="1286"/>
      <c r="BX2950" s="75"/>
      <c r="BY2950" s="75"/>
      <c r="BZ2950" s="75"/>
      <c r="CA2950" s="75"/>
      <c r="CB2950" s="75"/>
      <c r="CC2950" s="1286"/>
      <c r="CD2950" s="75"/>
      <c r="CE2950" s="75"/>
      <c r="CF2950" s="75"/>
      <c r="CG2950" s="75"/>
      <c r="CH2950" s="75"/>
      <c r="CI2950" s="1286"/>
      <c r="CJ2950" s="75"/>
      <c r="CK2950" s="1286"/>
      <c r="CL2950" s="75"/>
      <c r="CM2950" s="75"/>
      <c r="CN2950" s="75"/>
      <c r="CO2950" s="75"/>
      <c r="CP2950" s="75"/>
      <c r="CQ2950" s="75"/>
      <c r="CR2950" s="75"/>
      <c r="CS2950" s="75"/>
      <c r="CT2950" s="75"/>
      <c r="CU2950" s="75"/>
      <c r="CV2950" s="75"/>
      <c r="CW2950" s="75"/>
      <c r="CX2950" s="1286"/>
      <c r="CY2950" s="75"/>
      <c r="CZ2950" s="75"/>
      <c r="DA2950" s="75"/>
      <c r="DB2950" s="75"/>
      <c r="DC2950" s="75"/>
      <c r="DD2950" s="75"/>
      <c r="DE2950" s="75"/>
      <c r="DF2950" s="75"/>
      <c r="DG2950" s="1286"/>
      <c r="DH2950" s="75"/>
      <c r="DI2950" s="1286"/>
      <c r="DJ2950" s="75"/>
      <c r="DK2950" s="75"/>
      <c r="DL2950" s="75"/>
      <c r="DM2950" s="75"/>
      <c r="DN2950" s="75"/>
      <c r="DO2950" s="75"/>
      <c r="DP2950" s="75"/>
      <c r="DQ2950" s="75"/>
      <c r="DR2950" s="75"/>
      <c r="DS2950" s="75"/>
      <c r="DT2950" s="75"/>
      <c r="DU2950" s="75"/>
      <c r="DV2950" s="1286"/>
      <c r="DW2950" s="75"/>
      <c r="DX2950" s="75"/>
      <c r="DY2950" s="75"/>
      <c r="DZ2950" s="75"/>
      <c r="EA2950" s="75"/>
      <c r="EB2950" s="75"/>
      <c r="EC2950" s="75"/>
      <c r="ED2950" s="75"/>
      <c r="EE2950" s="75"/>
      <c r="EF2950" s="75"/>
      <c r="EG2950" s="75"/>
      <c r="EH2950" s="75"/>
      <c r="EI2950" s="75"/>
      <c r="EJ2950" s="75"/>
      <c r="EK2950" s="75"/>
      <c r="EL2950" s="75"/>
      <c r="EM2950" s="75"/>
      <c r="EN2950" s="75"/>
      <c r="EO2950" s="75"/>
      <c r="EP2950" s="75"/>
      <c r="EQ2950" s="75"/>
      <c r="ER2950" s="75"/>
      <c r="ES2950" s="75"/>
      <c r="ET2950" s="75"/>
      <c r="EU2950" s="75"/>
      <c r="EV2950" s="75"/>
      <c r="EW2950" s="75"/>
      <c r="EX2950" s="75"/>
      <c r="EY2950" s="75"/>
      <c r="EZ2950" s="75"/>
      <c r="FA2950" s="75"/>
      <c r="FB2950" s="1341"/>
      <c r="FC2950" s="75"/>
      <c r="FD2950" s="75"/>
    </row>
    <row r="2951">
      <c r="A2951" s="1340"/>
      <c r="B2951" s="786"/>
      <c r="C2951" s="1283"/>
      <c r="D2951" s="786"/>
      <c r="E2951" s="786"/>
      <c r="F2951" s="786"/>
      <c r="G2951" s="786"/>
      <c r="H2951" s="786"/>
      <c r="I2951" s="786"/>
      <c r="J2951" s="786"/>
      <c r="K2951" s="786"/>
      <c r="L2951" s="786"/>
      <c r="M2951" s="786"/>
      <c r="N2951" s="1284"/>
      <c r="O2951" s="1284"/>
      <c r="P2951" s="1285"/>
      <c r="Q2951" s="363"/>
      <c r="R2951" s="363"/>
      <c r="S2951" s="75"/>
      <c r="T2951" s="857"/>
      <c r="U2951" s="1209"/>
      <c r="V2951" s="1200"/>
      <c r="W2951" s="1200"/>
      <c r="X2951" s="1200"/>
      <c r="Y2951" s="1201"/>
      <c r="Z2951" s="1200"/>
      <c r="AA2951" s="1200"/>
      <c r="AB2951" s="1200"/>
      <c r="AC2951" s="1202"/>
      <c r="AD2951" s="1216"/>
      <c r="AE2951" s="1204"/>
      <c r="AF2951" s="75"/>
      <c r="AG2951" s="75"/>
      <c r="AH2951" s="75"/>
      <c r="AI2951" s="75"/>
      <c r="AJ2951" s="75"/>
      <c r="AK2951" s="75"/>
      <c r="AL2951" s="75"/>
      <c r="AM2951" s="75"/>
      <c r="AN2951" s="75"/>
      <c r="AO2951" s="75"/>
      <c r="AP2951" s="75"/>
      <c r="AQ2951" s="75"/>
      <c r="AR2951" s="75"/>
      <c r="AS2951" s="1286"/>
      <c r="AT2951" s="75"/>
      <c r="AU2951" s="1286"/>
      <c r="AV2951" s="1286"/>
      <c r="AW2951" s="75"/>
      <c r="AX2951" s="75"/>
      <c r="AY2951" s="1286"/>
      <c r="AZ2951" s="75"/>
      <c r="BA2951" s="75"/>
      <c r="BB2951" s="75"/>
      <c r="BC2951" s="75"/>
      <c r="BD2951" s="75"/>
      <c r="BE2951" s="75"/>
      <c r="BF2951" s="75"/>
      <c r="BG2951" s="75"/>
      <c r="BH2951" s="75"/>
      <c r="BI2951" s="75"/>
      <c r="BJ2951" s="75"/>
      <c r="BK2951" s="75"/>
      <c r="BL2951" s="75"/>
      <c r="BM2951" s="75"/>
      <c r="BN2951" s="75"/>
      <c r="BO2951" s="75"/>
      <c r="BP2951" s="75"/>
      <c r="BQ2951" s="75"/>
      <c r="BR2951" s="75"/>
      <c r="BS2951" s="75"/>
      <c r="BT2951" s="75"/>
      <c r="BU2951" s="75"/>
      <c r="BV2951" s="75"/>
      <c r="BW2951" s="1286"/>
      <c r="BX2951" s="75"/>
      <c r="BY2951" s="75"/>
      <c r="BZ2951" s="75"/>
      <c r="CA2951" s="75"/>
      <c r="CB2951" s="75"/>
      <c r="CC2951" s="1286"/>
      <c r="CD2951" s="75"/>
      <c r="CE2951" s="75"/>
      <c r="CF2951" s="75"/>
      <c r="CG2951" s="75"/>
      <c r="CH2951" s="75"/>
      <c r="CI2951" s="1286"/>
      <c r="CJ2951" s="75"/>
      <c r="CK2951" s="1286"/>
      <c r="CL2951" s="75"/>
      <c r="CM2951" s="75"/>
      <c r="CN2951" s="75"/>
      <c r="CO2951" s="75"/>
      <c r="CP2951" s="75"/>
      <c r="CQ2951" s="75"/>
      <c r="CR2951" s="75"/>
      <c r="CS2951" s="75"/>
      <c r="CT2951" s="75"/>
      <c r="CU2951" s="75"/>
      <c r="CV2951" s="75"/>
      <c r="CW2951" s="75"/>
      <c r="CX2951" s="1286"/>
      <c r="CY2951" s="75"/>
      <c r="CZ2951" s="75"/>
      <c r="DA2951" s="75"/>
      <c r="DB2951" s="75"/>
      <c r="DC2951" s="75"/>
      <c r="DD2951" s="75"/>
      <c r="DE2951" s="75"/>
      <c r="DF2951" s="75"/>
      <c r="DG2951" s="1286"/>
      <c r="DH2951" s="75"/>
      <c r="DI2951" s="1286"/>
      <c r="DJ2951" s="75"/>
      <c r="DK2951" s="75"/>
      <c r="DL2951" s="75"/>
      <c r="DM2951" s="75"/>
      <c r="DN2951" s="75"/>
      <c r="DO2951" s="75"/>
      <c r="DP2951" s="75"/>
      <c r="DQ2951" s="75"/>
      <c r="DR2951" s="75"/>
      <c r="DS2951" s="75"/>
      <c r="DT2951" s="75"/>
      <c r="DU2951" s="75"/>
      <c r="DV2951" s="1286"/>
      <c r="DW2951" s="75"/>
      <c r="DX2951" s="75"/>
      <c r="DY2951" s="75"/>
      <c r="DZ2951" s="75"/>
      <c r="EA2951" s="75"/>
      <c r="EB2951" s="75"/>
      <c r="EC2951" s="75"/>
      <c r="ED2951" s="75"/>
      <c r="EE2951" s="75"/>
      <c r="EF2951" s="75"/>
      <c r="EG2951" s="75"/>
      <c r="EH2951" s="75"/>
      <c r="EI2951" s="75"/>
      <c r="EJ2951" s="75"/>
      <c r="EK2951" s="75"/>
      <c r="EL2951" s="75"/>
      <c r="EM2951" s="75"/>
      <c r="EN2951" s="75"/>
      <c r="EO2951" s="75"/>
      <c r="EP2951" s="75"/>
      <c r="EQ2951" s="75"/>
      <c r="ER2951" s="75"/>
      <c r="ES2951" s="75"/>
      <c r="ET2951" s="75"/>
      <c r="EU2951" s="75"/>
      <c r="EV2951" s="75"/>
      <c r="EW2951" s="75"/>
      <c r="EX2951" s="75"/>
      <c r="EY2951" s="75"/>
      <c r="EZ2951" s="75"/>
      <c r="FA2951" s="75"/>
      <c r="FB2951" s="1341"/>
      <c r="FC2951" s="75"/>
      <c r="FD2951" s="75"/>
    </row>
    <row r="2952">
      <c r="A2952" s="1340"/>
      <c r="B2952" s="786"/>
      <c r="C2952" s="1283"/>
      <c r="D2952" s="786"/>
      <c r="E2952" s="786"/>
      <c r="F2952" s="786"/>
      <c r="G2952" s="786"/>
      <c r="H2952" s="786"/>
      <c r="I2952" s="786"/>
      <c r="J2952" s="786"/>
      <c r="K2952" s="786"/>
      <c r="L2952" s="786"/>
      <c r="M2952" s="786"/>
      <c r="N2952" s="1284"/>
      <c r="O2952" s="1284"/>
      <c r="P2952" s="1285"/>
      <c r="Q2952" s="363"/>
      <c r="R2952" s="363"/>
      <c r="S2952" s="75"/>
      <c r="T2952" s="857"/>
      <c r="U2952" s="1209"/>
      <c r="V2952" s="1200"/>
      <c r="W2952" s="1200"/>
      <c r="X2952" s="1200"/>
      <c r="Y2952" s="1201"/>
      <c r="Z2952" s="1200"/>
      <c r="AA2952" s="1200"/>
      <c r="AB2952" s="1200"/>
      <c r="AC2952" s="1202"/>
      <c r="AD2952" s="1216"/>
      <c r="AE2952" s="1204"/>
      <c r="AF2952" s="75"/>
      <c r="AG2952" s="75"/>
      <c r="AH2952" s="75"/>
      <c r="AI2952" s="75"/>
      <c r="AJ2952" s="75"/>
      <c r="AK2952" s="75"/>
      <c r="AL2952" s="75"/>
      <c r="AM2952" s="75"/>
      <c r="AN2952" s="75"/>
      <c r="AO2952" s="75"/>
      <c r="AP2952" s="75"/>
      <c r="AQ2952" s="75"/>
      <c r="AR2952" s="75"/>
      <c r="AS2952" s="1286"/>
      <c r="AT2952" s="75"/>
      <c r="AU2952" s="1286"/>
      <c r="AV2952" s="1286"/>
      <c r="AW2952" s="75"/>
      <c r="AX2952" s="75"/>
      <c r="AY2952" s="1286"/>
      <c r="AZ2952" s="75"/>
      <c r="BA2952" s="75"/>
      <c r="BB2952" s="75"/>
      <c r="BC2952" s="75"/>
      <c r="BD2952" s="75"/>
      <c r="BE2952" s="75"/>
      <c r="BF2952" s="75"/>
      <c r="BG2952" s="75"/>
      <c r="BH2952" s="75"/>
      <c r="BI2952" s="75"/>
      <c r="BJ2952" s="75"/>
      <c r="BK2952" s="75"/>
      <c r="BL2952" s="75"/>
      <c r="BM2952" s="75"/>
      <c r="BN2952" s="75"/>
      <c r="BO2952" s="75"/>
      <c r="BP2952" s="75"/>
      <c r="BQ2952" s="75"/>
      <c r="BR2952" s="75"/>
      <c r="BS2952" s="75"/>
      <c r="BT2952" s="75"/>
      <c r="BU2952" s="75"/>
      <c r="BV2952" s="75"/>
      <c r="BW2952" s="1286"/>
      <c r="BX2952" s="75"/>
      <c r="BY2952" s="75"/>
      <c r="BZ2952" s="75"/>
      <c r="CA2952" s="75"/>
      <c r="CB2952" s="75"/>
      <c r="CC2952" s="1286"/>
      <c r="CD2952" s="75"/>
      <c r="CE2952" s="75"/>
      <c r="CF2952" s="75"/>
      <c r="CG2952" s="75"/>
      <c r="CH2952" s="75"/>
      <c r="CI2952" s="1286"/>
      <c r="CJ2952" s="75"/>
      <c r="CK2952" s="1286"/>
      <c r="CL2952" s="75"/>
      <c r="CM2952" s="75"/>
      <c r="CN2952" s="75"/>
      <c r="CO2952" s="75"/>
      <c r="CP2952" s="75"/>
      <c r="CQ2952" s="75"/>
      <c r="CR2952" s="75"/>
      <c r="CS2952" s="75"/>
      <c r="CT2952" s="75"/>
      <c r="CU2952" s="75"/>
      <c r="CV2952" s="75"/>
      <c r="CW2952" s="75"/>
      <c r="CX2952" s="1286"/>
      <c r="CY2952" s="75"/>
      <c r="CZ2952" s="75"/>
      <c r="DA2952" s="75"/>
      <c r="DB2952" s="75"/>
      <c r="DC2952" s="75"/>
      <c r="DD2952" s="75"/>
      <c r="DE2952" s="75"/>
      <c r="DF2952" s="75"/>
      <c r="DG2952" s="1286"/>
      <c r="DH2952" s="75"/>
      <c r="DI2952" s="1286"/>
      <c r="DJ2952" s="75"/>
      <c r="DK2952" s="75"/>
      <c r="DL2952" s="75"/>
      <c r="DM2952" s="75"/>
      <c r="DN2952" s="75"/>
      <c r="DO2952" s="75"/>
      <c r="DP2952" s="75"/>
      <c r="DQ2952" s="75"/>
      <c r="DR2952" s="75"/>
      <c r="DS2952" s="75"/>
      <c r="DT2952" s="75"/>
      <c r="DU2952" s="75"/>
      <c r="DV2952" s="1286"/>
      <c r="DW2952" s="75"/>
      <c r="DX2952" s="75"/>
      <c r="DY2952" s="75"/>
      <c r="DZ2952" s="75"/>
      <c r="EA2952" s="75"/>
      <c r="EB2952" s="75"/>
      <c r="EC2952" s="75"/>
      <c r="ED2952" s="75"/>
      <c r="EE2952" s="75"/>
      <c r="EF2952" s="75"/>
      <c r="EG2952" s="75"/>
      <c r="EH2952" s="75"/>
      <c r="EI2952" s="75"/>
      <c r="EJ2952" s="75"/>
      <c r="EK2952" s="75"/>
      <c r="EL2952" s="75"/>
      <c r="EM2952" s="75"/>
      <c r="EN2952" s="75"/>
      <c r="EO2952" s="75"/>
      <c r="EP2952" s="75"/>
      <c r="EQ2952" s="75"/>
      <c r="ER2952" s="75"/>
      <c r="ES2952" s="75"/>
      <c r="ET2952" s="75"/>
      <c r="EU2952" s="75"/>
      <c r="EV2952" s="75"/>
      <c r="EW2952" s="75"/>
      <c r="EX2952" s="75"/>
      <c r="EY2952" s="75"/>
      <c r="EZ2952" s="75"/>
      <c r="FA2952" s="75"/>
      <c r="FB2952" s="1341"/>
      <c r="FC2952" s="75"/>
      <c r="FD2952" s="75"/>
    </row>
    <row r="2953">
      <c r="A2953" s="1340"/>
      <c r="B2953" s="786"/>
      <c r="C2953" s="1283"/>
      <c r="D2953" s="786"/>
      <c r="E2953" s="786"/>
      <c r="F2953" s="786"/>
      <c r="G2953" s="786"/>
      <c r="H2953" s="786"/>
      <c r="I2953" s="786"/>
      <c r="J2953" s="786"/>
      <c r="K2953" s="786"/>
      <c r="L2953" s="786"/>
      <c r="M2953" s="786"/>
      <c r="N2953" s="1284"/>
      <c r="O2953" s="1284"/>
      <c r="P2953" s="1285"/>
      <c r="Q2953" s="363"/>
      <c r="R2953" s="363"/>
      <c r="S2953" s="75"/>
      <c r="T2953" s="857"/>
      <c r="U2953" s="1209"/>
      <c r="V2953" s="1200"/>
      <c r="W2953" s="1200"/>
      <c r="X2953" s="1200"/>
      <c r="Y2953" s="1201"/>
      <c r="Z2953" s="1200"/>
      <c r="AA2953" s="1200"/>
      <c r="AB2953" s="1200"/>
      <c r="AC2953" s="1202"/>
      <c r="AD2953" s="1216"/>
      <c r="AE2953" s="1204"/>
      <c r="AF2953" s="75"/>
      <c r="AG2953" s="75"/>
      <c r="AH2953" s="75"/>
      <c r="AI2953" s="75"/>
      <c r="AJ2953" s="75"/>
      <c r="AK2953" s="75"/>
      <c r="AL2953" s="75"/>
      <c r="AM2953" s="75"/>
      <c r="AN2953" s="75"/>
      <c r="AO2953" s="75"/>
      <c r="AP2953" s="75"/>
      <c r="AQ2953" s="75"/>
      <c r="AR2953" s="75"/>
      <c r="AS2953" s="1286"/>
      <c r="AT2953" s="75"/>
      <c r="AU2953" s="1286"/>
      <c r="AV2953" s="1286"/>
      <c r="AW2953" s="75"/>
      <c r="AX2953" s="75"/>
      <c r="AY2953" s="1286"/>
      <c r="AZ2953" s="75"/>
      <c r="BA2953" s="75"/>
      <c r="BB2953" s="75"/>
      <c r="BC2953" s="75"/>
      <c r="BD2953" s="75"/>
      <c r="BE2953" s="75"/>
      <c r="BF2953" s="75"/>
      <c r="BG2953" s="75"/>
      <c r="BH2953" s="75"/>
      <c r="BI2953" s="75"/>
      <c r="BJ2953" s="75"/>
      <c r="BK2953" s="75"/>
      <c r="BL2953" s="75"/>
      <c r="BM2953" s="75"/>
      <c r="BN2953" s="75"/>
      <c r="BO2953" s="75"/>
      <c r="BP2953" s="75"/>
      <c r="BQ2953" s="75"/>
      <c r="BR2953" s="75"/>
      <c r="BS2953" s="75"/>
      <c r="BT2953" s="75"/>
      <c r="BU2953" s="75"/>
      <c r="BV2953" s="75"/>
      <c r="BW2953" s="1286"/>
      <c r="BX2953" s="75"/>
      <c r="BY2953" s="75"/>
      <c r="BZ2953" s="75"/>
      <c r="CA2953" s="75"/>
      <c r="CB2953" s="75"/>
      <c r="CC2953" s="1286"/>
      <c r="CD2953" s="75"/>
      <c r="CE2953" s="75"/>
      <c r="CF2953" s="75"/>
      <c r="CG2953" s="75"/>
      <c r="CH2953" s="75"/>
      <c r="CI2953" s="1286"/>
      <c r="CJ2953" s="75"/>
      <c r="CK2953" s="1286"/>
      <c r="CL2953" s="75"/>
      <c r="CM2953" s="75"/>
      <c r="CN2953" s="75"/>
      <c r="CO2953" s="75"/>
      <c r="CP2953" s="75"/>
      <c r="CQ2953" s="75"/>
      <c r="CR2953" s="75"/>
      <c r="CS2953" s="75"/>
      <c r="CT2953" s="75"/>
      <c r="CU2953" s="75"/>
      <c r="CV2953" s="75"/>
      <c r="CW2953" s="75"/>
      <c r="CX2953" s="1286"/>
      <c r="CY2953" s="75"/>
      <c r="CZ2953" s="75"/>
      <c r="DA2953" s="75"/>
      <c r="DB2953" s="75"/>
      <c r="DC2953" s="75"/>
      <c r="DD2953" s="75"/>
      <c r="DE2953" s="75"/>
      <c r="DF2953" s="75"/>
      <c r="DG2953" s="1286"/>
      <c r="DH2953" s="75"/>
      <c r="DI2953" s="1286"/>
      <c r="DJ2953" s="75"/>
      <c r="DK2953" s="75"/>
      <c r="DL2953" s="75"/>
      <c r="DM2953" s="75"/>
      <c r="DN2953" s="75"/>
      <c r="DO2953" s="75"/>
      <c r="DP2953" s="75"/>
      <c r="DQ2953" s="75"/>
      <c r="DR2953" s="75"/>
      <c r="DS2953" s="75"/>
      <c r="DT2953" s="75"/>
      <c r="DU2953" s="75"/>
      <c r="DV2953" s="1286"/>
      <c r="DW2953" s="75"/>
      <c r="DX2953" s="75"/>
      <c r="DY2953" s="75"/>
      <c r="DZ2953" s="75"/>
      <c r="EA2953" s="75"/>
      <c r="EB2953" s="75"/>
      <c r="EC2953" s="75"/>
      <c r="ED2953" s="75"/>
      <c r="EE2953" s="75"/>
      <c r="EF2953" s="75"/>
      <c r="EG2953" s="75"/>
      <c r="EH2953" s="75"/>
      <c r="EI2953" s="75"/>
      <c r="EJ2953" s="75"/>
      <c r="EK2953" s="75"/>
      <c r="EL2953" s="75"/>
      <c r="EM2953" s="75"/>
      <c r="EN2953" s="75"/>
      <c r="EO2953" s="75"/>
      <c r="EP2953" s="75"/>
      <c r="EQ2953" s="75"/>
      <c r="ER2953" s="75"/>
      <c r="ES2953" s="75"/>
      <c r="ET2953" s="75"/>
      <c r="EU2953" s="75"/>
      <c r="EV2953" s="75"/>
      <c r="EW2953" s="75"/>
      <c r="EX2953" s="75"/>
      <c r="EY2953" s="75"/>
      <c r="EZ2953" s="75"/>
      <c r="FA2953" s="75"/>
      <c r="FB2953" s="1341"/>
      <c r="FC2953" s="75"/>
      <c r="FD2953" s="75"/>
    </row>
    <row r="2954">
      <c r="A2954" s="1340"/>
      <c r="B2954" s="786"/>
      <c r="C2954" s="1283"/>
      <c r="D2954" s="786"/>
      <c r="E2954" s="786"/>
      <c r="F2954" s="786"/>
      <c r="G2954" s="786"/>
      <c r="H2954" s="786"/>
      <c r="I2954" s="786"/>
      <c r="J2954" s="786"/>
      <c r="K2954" s="786"/>
      <c r="L2954" s="786"/>
      <c r="M2954" s="786"/>
      <c r="N2954" s="1284"/>
      <c r="O2954" s="1284"/>
      <c r="P2954" s="1285"/>
      <c r="Q2954" s="363"/>
      <c r="R2954" s="363"/>
      <c r="S2954" s="75"/>
      <c r="T2954" s="857"/>
      <c r="U2954" s="1209"/>
      <c r="V2954" s="1200"/>
      <c r="W2954" s="1200"/>
      <c r="X2954" s="1200"/>
      <c r="Y2954" s="1201"/>
      <c r="Z2954" s="1200"/>
      <c r="AA2954" s="1200"/>
      <c r="AB2954" s="1200"/>
      <c r="AC2954" s="1202"/>
      <c r="AD2954" s="1216"/>
      <c r="AE2954" s="1204"/>
      <c r="AF2954" s="75"/>
      <c r="AG2954" s="75"/>
      <c r="AH2954" s="75"/>
      <c r="AI2954" s="75"/>
      <c r="AJ2954" s="75"/>
      <c r="AK2954" s="75"/>
      <c r="AL2954" s="75"/>
      <c r="AM2954" s="75"/>
      <c r="AN2954" s="75"/>
      <c r="AO2954" s="75"/>
      <c r="AP2954" s="75"/>
      <c r="AQ2954" s="75"/>
      <c r="AR2954" s="75"/>
      <c r="AS2954" s="1286"/>
      <c r="AT2954" s="75"/>
      <c r="AU2954" s="1286"/>
      <c r="AV2954" s="1286"/>
      <c r="AW2954" s="75"/>
      <c r="AX2954" s="75"/>
      <c r="AY2954" s="1286"/>
      <c r="AZ2954" s="75"/>
      <c r="BA2954" s="75"/>
      <c r="BB2954" s="75"/>
      <c r="BC2954" s="75"/>
      <c r="BD2954" s="75"/>
      <c r="BE2954" s="75"/>
      <c r="BF2954" s="75"/>
      <c r="BG2954" s="75"/>
      <c r="BH2954" s="75"/>
      <c r="BI2954" s="75"/>
      <c r="BJ2954" s="75"/>
      <c r="BK2954" s="75"/>
      <c r="BL2954" s="75"/>
      <c r="BM2954" s="75"/>
      <c r="BN2954" s="75"/>
      <c r="BO2954" s="75"/>
      <c r="BP2954" s="75"/>
      <c r="BQ2954" s="75"/>
      <c r="BR2954" s="75"/>
      <c r="BS2954" s="75"/>
      <c r="BT2954" s="75"/>
      <c r="BU2954" s="75"/>
      <c r="BV2954" s="75"/>
      <c r="BW2954" s="1286"/>
      <c r="BX2954" s="75"/>
      <c r="BY2954" s="75"/>
      <c r="BZ2954" s="75"/>
      <c r="CA2954" s="75"/>
      <c r="CB2954" s="75"/>
      <c r="CC2954" s="1286"/>
      <c r="CD2954" s="75"/>
      <c r="CE2954" s="75"/>
      <c r="CF2954" s="75"/>
      <c r="CG2954" s="75"/>
      <c r="CH2954" s="75"/>
      <c r="CI2954" s="1286"/>
      <c r="CJ2954" s="75"/>
      <c r="CK2954" s="1286"/>
      <c r="CL2954" s="75"/>
      <c r="CM2954" s="75"/>
      <c r="CN2954" s="75"/>
      <c r="CO2954" s="75"/>
      <c r="CP2954" s="75"/>
      <c r="CQ2954" s="75"/>
      <c r="CR2954" s="75"/>
      <c r="CS2954" s="75"/>
      <c r="CT2954" s="75"/>
      <c r="CU2954" s="75"/>
      <c r="CV2954" s="75"/>
      <c r="CW2954" s="75"/>
      <c r="CX2954" s="1286"/>
      <c r="CY2954" s="75"/>
      <c r="CZ2954" s="75"/>
      <c r="DA2954" s="75"/>
      <c r="DB2954" s="75"/>
      <c r="DC2954" s="75"/>
      <c r="DD2954" s="75"/>
      <c r="DE2954" s="75"/>
      <c r="DF2954" s="75"/>
      <c r="DG2954" s="1286"/>
      <c r="DH2954" s="75"/>
      <c r="DI2954" s="1286"/>
      <c r="DJ2954" s="75"/>
      <c r="DK2954" s="75"/>
      <c r="DL2954" s="75"/>
      <c r="DM2954" s="75"/>
      <c r="DN2954" s="75"/>
      <c r="DO2954" s="75"/>
      <c r="DP2954" s="75"/>
      <c r="DQ2954" s="75"/>
      <c r="DR2954" s="75"/>
      <c r="DS2954" s="75"/>
      <c r="DT2954" s="75"/>
      <c r="DU2954" s="75"/>
      <c r="DV2954" s="1286"/>
      <c r="DW2954" s="75"/>
      <c r="DX2954" s="75"/>
      <c r="DY2954" s="75"/>
      <c r="DZ2954" s="75"/>
      <c r="EA2954" s="75"/>
      <c r="EB2954" s="75"/>
      <c r="EC2954" s="75"/>
      <c r="ED2954" s="75"/>
      <c r="EE2954" s="75"/>
      <c r="EF2954" s="75"/>
      <c r="EG2954" s="75"/>
      <c r="EH2954" s="75"/>
      <c r="EI2954" s="75"/>
      <c r="EJ2954" s="75"/>
      <c r="EK2954" s="75"/>
      <c r="EL2954" s="75"/>
      <c r="EM2954" s="75"/>
      <c r="EN2954" s="75"/>
      <c r="EO2954" s="75"/>
      <c r="EP2954" s="75"/>
      <c r="EQ2954" s="75"/>
      <c r="ER2954" s="75"/>
      <c r="ES2954" s="75"/>
      <c r="ET2954" s="75"/>
      <c r="EU2954" s="75"/>
      <c r="EV2954" s="75"/>
      <c r="EW2954" s="75"/>
      <c r="EX2954" s="75"/>
      <c r="EY2954" s="75"/>
      <c r="EZ2954" s="75"/>
      <c r="FA2954" s="75"/>
      <c r="FB2954" s="1341"/>
      <c r="FC2954" s="75"/>
      <c r="FD2954" s="75"/>
    </row>
    <row r="2955">
      <c r="A2955" s="1340"/>
      <c r="B2955" s="786"/>
      <c r="C2955" s="1283"/>
      <c r="D2955" s="786"/>
      <c r="E2955" s="786"/>
      <c r="F2955" s="786"/>
      <c r="G2955" s="786"/>
      <c r="H2955" s="786"/>
      <c r="I2955" s="786"/>
      <c r="J2955" s="786"/>
      <c r="K2955" s="786"/>
      <c r="L2955" s="786"/>
      <c r="M2955" s="786"/>
      <c r="N2955" s="1284"/>
      <c r="O2955" s="1284"/>
      <c r="P2955" s="1285"/>
      <c r="Q2955" s="363"/>
      <c r="R2955" s="363"/>
      <c r="S2955" s="75"/>
      <c r="T2955" s="857"/>
      <c r="U2955" s="1209"/>
      <c r="V2955" s="1200"/>
      <c r="W2955" s="1200"/>
      <c r="X2955" s="1200"/>
      <c r="Y2955" s="1201"/>
      <c r="Z2955" s="1200"/>
      <c r="AA2955" s="1200"/>
      <c r="AB2955" s="1200"/>
      <c r="AC2955" s="1202"/>
      <c r="AD2955" s="1216"/>
      <c r="AE2955" s="1204"/>
      <c r="AF2955" s="75"/>
      <c r="AG2955" s="75"/>
      <c r="AH2955" s="75"/>
      <c r="AI2955" s="75"/>
      <c r="AJ2955" s="75"/>
      <c r="AK2955" s="75"/>
      <c r="AL2955" s="75"/>
      <c r="AM2955" s="75"/>
      <c r="AN2955" s="75"/>
      <c r="AO2955" s="75"/>
      <c r="AP2955" s="75"/>
      <c r="AQ2955" s="75"/>
      <c r="AR2955" s="75"/>
      <c r="AS2955" s="1286"/>
      <c r="AT2955" s="75"/>
      <c r="AU2955" s="1286"/>
      <c r="AV2955" s="1286"/>
      <c r="AW2955" s="75"/>
      <c r="AX2955" s="75"/>
      <c r="AY2955" s="1286"/>
      <c r="AZ2955" s="75"/>
      <c r="BA2955" s="75"/>
      <c r="BB2955" s="75"/>
      <c r="BC2955" s="75"/>
      <c r="BD2955" s="75"/>
      <c r="BE2955" s="75"/>
      <c r="BF2955" s="75"/>
      <c r="BG2955" s="75"/>
      <c r="BH2955" s="75"/>
      <c r="BI2955" s="75"/>
      <c r="BJ2955" s="75"/>
      <c r="BK2955" s="75"/>
      <c r="BL2955" s="75"/>
      <c r="BM2955" s="75"/>
      <c r="BN2955" s="75"/>
      <c r="BO2955" s="75"/>
      <c r="BP2955" s="75"/>
      <c r="BQ2955" s="75"/>
      <c r="BR2955" s="75"/>
      <c r="BS2955" s="75"/>
      <c r="BT2955" s="75"/>
      <c r="BU2955" s="75"/>
      <c r="BV2955" s="75"/>
      <c r="BW2955" s="1286"/>
      <c r="BX2955" s="75"/>
      <c r="BY2955" s="75"/>
      <c r="BZ2955" s="75"/>
      <c r="CA2955" s="75"/>
      <c r="CB2955" s="75"/>
      <c r="CC2955" s="1286"/>
      <c r="CD2955" s="75"/>
      <c r="CE2955" s="75"/>
      <c r="CF2955" s="75"/>
      <c r="CG2955" s="75"/>
      <c r="CH2955" s="75"/>
      <c r="CI2955" s="1286"/>
      <c r="CJ2955" s="75"/>
      <c r="CK2955" s="1286"/>
      <c r="CL2955" s="75"/>
      <c r="CM2955" s="75"/>
      <c r="CN2955" s="75"/>
      <c r="CO2955" s="75"/>
      <c r="CP2955" s="75"/>
      <c r="CQ2955" s="75"/>
      <c r="CR2955" s="75"/>
      <c r="CS2955" s="75"/>
      <c r="CT2955" s="75"/>
      <c r="CU2955" s="75"/>
      <c r="CV2955" s="75"/>
      <c r="CW2955" s="75"/>
      <c r="CX2955" s="1286"/>
      <c r="CY2955" s="75"/>
      <c r="CZ2955" s="75"/>
      <c r="DA2955" s="75"/>
      <c r="DB2955" s="75"/>
      <c r="DC2955" s="75"/>
      <c r="DD2955" s="75"/>
      <c r="DE2955" s="75"/>
      <c r="DF2955" s="75"/>
      <c r="DG2955" s="1286"/>
      <c r="DH2955" s="75"/>
      <c r="DI2955" s="1286"/>
      <c r="DJ2955" s="75"/>
      <c r="DK2955" s="75"/>
      <c r="DL2955" s="75"/>
      <c r="DM2955" s="75"/>
      <c r="DN2955" s="75"/>
      <c r="DO2955" s="75"/>
      <c r="DP2955" s="75"/>
      <c r="DQ2955" s="75"/>
      <c r="DR2955" s="75"/>
      <c r="DS2955" s="75"/>
      <c r="DT2955" s="75"/>
      <c r="DU2955" s="75"/>
      <c r="DV2955" s="1286"/>
      <c r="DW2955" s="75"/>
      <c r="DX2955" s="75"/>
      <c r="DY2955" s="75"/>
      <c r="DZ2955" s="75"/>
      <c r="EA2955" s="75"/>
      <c r="EB2955" s="75"/>
      <c r="EC2955" s="75"/>
      <c r="ED2955" s="75"/>
      <c r="EE2955" s="75"/>
      <c r="EF2955" s="75"/>
      <c r="EG2955" s="75"/>
      <c r="EH2955" s="75"/>
      <c r="EI2955" s="75"/>
      <c r="EJ2955" s="75"/>
      <c r="EK2955" s="75"/>
      <c r="EL2955" s="75"/>
      <c r="EM2955" s="75"/>
      <c r="EN2955" s="75"/>
      <c r="EO2955" s="75"/>
      <c r="EP2955" s="75"/>
      <c r="EQ2955" s="75"/>
      <c r="ER2955" s="75"/>
      <c r="ES2955" s="75"/>
      <c r="ET2955" s="75"/>
      <c r="EU2955" s="75"/>
      <c r="EV2955" s="75"/>
      <c r="EW2955" s="75"/>
      <c r="EX2955" s="75"/>
      <c r="EY2955" s="75"/>
      <c r="EZ2955" s="75"/>
      <c r="FA2955" s="75"/>
      <c r="FB2955" s="1341"/>
      <c r="FC2955" s="75"/>
      <c r="FD2955" s="75"/>
    </row>
    <row r="2956">
      <c r="A2956" s="1340"/>
      <c r="B2956" s="786"/>
      <c r="C2956" s="1283"/>
      <c r="D2956" s="786"/>
      <c r="E2956" s="786"/>
      <c r="F2956" s="786"/>
      <c r="G2956" s="786"/>
      <c r="H2956" s="786"/>
      <c r="I2956" s="786"/>
      <c r="J2956" s="786"/>
      <c r="K2956" s="786"/>
      <c r="L2956" s="786"/>
      <c r="M2956" s="786"/>
      <c r="N2956" s="1284"/>
      <c r="O2956" s="1284"/>
      <c r="P2956" s="1285"/>
      <c r="Q2956" s="363"/>
      <c r="R2956" s="363"/>
      <c r="S2956" s="75"/>
      <c r="T2956" s="857"/>
      <c r="U2956" s="1209"/>
      <c r="V2956" s="1200"/>
      <c r="W2956" s="1200"/>
      <c r="X2956" s="1200"/>
      <c r="Y2956" s="1201"/>
      <c r="Z2956" s="1200"/>
      <c r="AA2956" s="1200"/>
      <c r="AB2956" s="1200"/>
      <c r="AC2956" s="1202"/>
      <c r="AD2956" s="1216"/>
      <c r="AE2956" s="1204"/>
      <c r="AF2956" s="75"/>
      <c r="AG2956" s="75"/>
      <c r="AH2956" s="75"/>
      <c r="AI2956" s="75"/>
      <c r="AJ2956" s="75"/>
      <c r="AK2956" s="75"/>
      <c r="AL2956" s="75"/>
      <c r="AM2956" s="75"/>
      <c r="AN2956" s="75"/>
      <c r="AO2956" s="75"/>
      <c r="AP2956" s="75"/>
      <c r="AQ2956" s="75"/>
      <c r="AR2956" s="75"/>
      <c r="AS2956" s="1286"/>
      <c r="AT2956" s="75"/>
      <c r="AU2956" s="1286"/>
      <c r="AV2956" s="1286"/>
      <c r="AW2956" s="75"/>
      <c r="AX2956" s="75"/>
      <c r="AY2956" s="1286"/>
      <c r="AZ2956" s="75"/>
      <c r="BA2956" s="75"/>
      <c r="BB2956" s="75"/>
      <c r="BC2956" s="75"/>
      <c r="BD2956" s="75"/>
      <c r="BE2956" s="75"/>
      <c r="BF2956" s="75"/>
      <c r="BG2956" s="75"/>
      <c r="BH2956" s="75"/>
      <c r="BI2956" s="75"/>
      <c r="BJ2956" s="75"/>
      <c r="BK2956" s="75"/>
      <c r="BL2956" s="75"/>
      <c r="BM2956" s="75"/>
      <c r="BN2956" s="75"/>
      <c r="BO2956" s="75"/>
      <c r="BP2956" s="75"/>
      <c r="BQ2956" s="75"/>
      <c r="BR2956" s="75"/>
      <c r="BS2956" s="75"/>
      <c r="BT2956" s="75"/>
      <c r="BU2956" s="75"/>
      <c r="BV2956" s="75"/>
      <c r="BW2956" s="1286"/>
      <c r="BX2956" s="75"/>
      <c r="BY2956" s="75"/>
      <c r="BZ2956" s="75"/>
      <c r="CA2956" s="75"/>
      <c r="CB2956" s="75"/>
      <c r="CC2956" s="1286"/>
      <c r="CD2956" s="75"/>
      <c r="CE2956" s="75"/>
      <c r="CF2956" s="75"/>
      <c r="CG2956" s="75"/>
      <c r="CH2956" s="75"/>
      <c r="CI2956" s="1286"/>
      <c r="CJ2956" s="75"/>
      <c r="CK2956" s="1286"/>
      <c r="CL2956" s="75"/>
      <c r="CM2956" s="75"/>
      <c r="CN2956" s="75"/>
      <c r="CO2956" s="75"/>
      <c r="CP2956" s="75"/>
      <c r="CQ2956" s="75"/>
      <c r="CR2956" s="75"/>
      <c r="CS2956" s="75"/>
      <c r="CT2956" s="75"/>
      <c r="CU2956" s="75"/>
      <c r="CV2956" s="75"/>
      <c r="CW2956" s="75"/>
      <c r="CX2956" s="1286"/>
      <c r="CY2956" s="75"/>
      <c r="CZ2956" s="75"/>
      <c r="DA2956" s="75"/>
      <c r="DB2956" s="75"/>
      <c r="DC2956" s="75"/>
      <c r="DD2956" s="75"/>
      <c r="DE2956" s="75"/>
      <c r="DF2956" s="75"/>
      <c r="DG2956" s="1286"/>
      <c r="DH2956" s="75"/>
      <c r="DI2956" s="1286"/>
      <c r="DJ2956" s="75"/>
      <c r="DK2956" s="75"/>
      <c r="DL2956" s="75"/>
      <c r="DM2956" s="75"/>
      <c r="DN2956" s="75"/>
      <c r="DO2956" s="75"/>
      <c r="DP2956" s="75"/>
      <c r="DQ2956" s="75"/>
      <c r="DR2956" s="75"/>
      <c r="DS2956" s="75"/>
      <c r="DT2956" s="75"/>
      <c r="DU2956" s="75"/>
      <c r="DV2956" s="1286"/>
      <c r="DW2956" s="75"/>
      <c r="DX2956" s="75"/>
      <c r="DY2956" s="75"/>
      <c r="DZ2956" s="75"/>
      <c r="EA2956" s="75"/>
      <c r="EB2956" s="75"/>
      <c r="EC2956" s="75"/>
      <c r="ED2956" s="75"/>
      <c r="EE2956" s="75"/>
      <c r="EF2956" s="75"/>
      <c r="EG2956" s="75"/>
      <c r="EH2956" s="75"/>
      <c r="EI2956" s="75"/>
      <c r="EJ2956" s="75"/>
      <c r="EK2956" s="75"/>
      <c r="EL2956" s="75"/>
      <c r="EM2956" s="75"/>
      <c r="EN2956" s="75"/>
      <c r="EO2956" s="75"/>
      <c r="EP2956" s="75"/>
      <c r="EQ2956" s="75"/>
      <c r="ER2956" s="75"/>
      <c r="ES2956" s="75"/>
      <c r="ET2956" s="75"/>
      <c r="EU2956" s="75"/>
      <c r="EV2956" s="75"/>
      <c r="EW2956" s="75"/>
      <c r="EX2956" s="75"/>
      <c r="EY2956" s="75"/>
      <c r="EZ2956" s="75"/>
      <c r="FA2956" s="75"/>
      <c r="FB2956" s="1341"/>
      <c r="FC2956" s="75"/>
      <c r="FD2956" s="75"/>
    </row>
    <row r="2957">
      <c r="A2957" s="1340"/>
      <c r="B2957" s="786"/>
      <c r="C2957" s="1283"/>
      <c r="D2957" s="786"/>
      <c r="E2957" s="786"/>
      <c r="F2957" s="786"/>
      <c r="G2957" s="786"/>
      <c r="H2957" s="786"/>
      <c r="I2957" s="786"/>
      <c r="J2957" s="786"/>
      <c r="K2957" s="786"/>
      <c r="L2957" s="786"/>
      <c r="M2957" s="786"/>
      <c r="N2957" s="1284"/>
      <c r="O2957" s="1284"/>
      <c r="P2957" s="1285"/>
      <c r="Q2957" s="363"/>
      <c r="R2957" s="363"/>
      <c r="S2957" s="75"/>
      <c r="T2957" s="857"/>
      <c r="U2957" s="1209"/>
      <c r="V2957" s="1200"/>
      <c r="W2957" s="1200"/>
      <c r="X2957" s="1200"/>
      <c r="Y2957" s="1201"/>
      <c r="Z2957" s="1200"/>
      <c r="AA2957" s="1200"/>
      <c r="AB2957" s="1200"/>
      <c r="AC2957" s="1202"/>
      <c r="AD2957" s="1216"/>
      <c r="AE2957" s="1204"/>
      <c r="AF2957" s="75"/>
      <c r="AG2957" s="75"/>
      <c r="AH2957" s="75"/>
      <c r="AI2957" s="75"/>
      <c r="AJ2957" s="75"/>
      <c r="AK2957" s="75"/>
      <c r="AL2957" s="75"/>
      <c r="AM2957" s="75"/>
      <c r="AN2957" s="75"/>
      <c r="AO2957" s="75"/>
      <c r="AP2957" s="75"/>
      <c r="AQ2957" s="75"/>
      <c r="AR2957" s="75"/>
      <c r="AS2957" s="1286"/>
      <c r="AT2957" s="75"/>
      <c r="AU2957" s="1286"/>
      <c r="AV2957" s="1286"/>
      <c r="AW2957" s="75"/>
      <c r="AX2957" s="75"/>
      <c r="AY2957" s="1286"/>
      <c r="AZ2957" s="75"/>
      <c r="BA2957" s="75"/>
      <c r="BB2957" s="75"/>
      <c r="BC2957" s="75"/>
      <c r="BD2957" s="75"/>
      <c r="BE2957" s="75"/>
      <c r="BF2957" s="75"/>
      <c r="BG2957" s="75"/>
      <c r="BH2957" s="75"/>
      <c r="BI2957" s="75"/>
      <c r="BJ2957" s="75"/>
      <c r="BK2957" s="75"/>
      <c r="BL2957" s="75"/>
      <c r="BM2957" s="75"/>
      <c r="BN2957" s="75"/>
      <c r="BO2957" s="75"/>
      <c r="BP2957" s="75"/>
      <c r="BQ2957" s="75"/>
      <c r="BR2957" s="75"/>
      <c r="BS2957" s="75"/>
      <c r="BT2957" s="75"/>
      <c r="BU2957" s="75"/>
      <c r="BV2957" s="75"/>
      <c r="BW2957" s="1286"/>
      <c r="BX2957" s="75"/>
      <c r="BY2957" s="75"/>
      <c r="BZ2957" s="75"/>
      <c r="CA2957" s="75"/>
      <c r="CB2957" s="75"/>
      <c r="CC2957" s="1286"/>
      <c r="CD2957" s="75"/>
      <c r="CE2957" s="75"/>
      <c r="CF2957" s="75"/>
      <c r="CG2957" s="75"/>
      <c r="CH2957" s="75"/>
      <c r="CI2957" s="1286"/>
      <c r="CJ2957" s="75"/>
      <c r="CK2957" s="1286"/>
      <c r="CL2957" s="75"/>
      <c r="CM2957" s="75"/>
      <c r="CN2957" s="75"/>
      <c r="CO2957" s="75"/>
      <c r="CP2957" s="75"/>
      <c r="CQ2957" s="75"/>
      <c r="CR2957" s="75"/>
      <c r="CS2957" s="75"/>
      <c r="CT2957" s="75"/>
      <c r="CU2957" s="75"/>
      <c r="CV2957" s="75"/>
      <c r="CW2957" s="75"/>
      <c r="CX2957" s="1286"/>
      <c r="CY2957" s="75"/>
      <c r="CZ2957" s="75"/>
      <c r="DA2957" s="75"/>
      <c r="DB2957" s="75"/>
      <c r="DC2957" s="75"/>
      <c r="DD2957" s="75"/>
      <c r="DE2957" s="75"/>
      <c r="DF2957" s="75"/>
      <c r="DG2957" s="1286"/>
      <c r="DH2957" s="75"/>
      <c r="DI2957" s="1286"/>
      <c r="DJ2957" s="75"/>
      <c r="DK2957" s="75"/>
      <c r="DL2957" s="75"/>
      <c r="DM2957" s="75"/>
      <c r="DN2957" s="75"/>
      <c r="DO2957" s="75"/>
      <c r="DP2957" s="75"/>
      <c r="DQ2957" s="75"/>
      <c r="DR2957" s="75"/>
      <c r="DS2957" s="75"/>
      <c r="DT2957" s="75"/>
      <c r="DU2957" s="75"/>
      <c r="DV2957" s="1286"/>
      <c r="DW2957" s="75"/>
      <c r="DX2957" s="75"/>
      <c r="DY2957" s="75"/>
      <c r="DZ2957" s="75"/>
      <c r="EA2957" s="75"/>
      <c r="EB2957" s="75"/>
      <c r="EC2957" s="75"/>
      <c r="ED2957" s="75"/>
      <c r="EE2957" s="75"/>
      <c r="EF2957" s="75"/>
      <c r="EG2957" s="75"/>
      <c r="EH2957" s="75"/>
      <c r="EI2957" s="75"/>
      <c r="EJ2957" s="75"/>
      <c r="EK2957" s="75"/>
      <c r="EL2957" s="75"/>
      <c r="EM2957" s="75"/>
      <c r="EN2957" s="75"/>
      <c r="EO2957" s="75"/>
      <c r="EP2957" s="75"/>
      <c r="EQ2957" s="75"/>
      <c r="ER2957" s="75"/>
      <c r="ES2957" s="75"/>
      <c r="ET2957" s="75"/>
      <c r="EU2957" s="75"/>
      <c r="EV2957" s="75"/>
      <c r="EW2957" s="75"/>
      <c r="EX2957" s="75"/>
      <c r="EY2957" s="75"/>
      <c r="EZ2957" s="75"/>
      <c r="FA2957" s="75"/>
      <c r="FB2957" s="1341"/>
      <c r="FC2957" s="75"/>
      <c r="FD2957" s="75"/>
    </row>
    <row r="2958">
      <c r="A2958" s="1340"/>
      <c r="B2958" s="786"/>
      <c r="C2958" s="1283"/>
      <c r="D2958" s="786"/>
      <c r="E2958" s="786"/>
      <c r="F2958" s="786"/>
      <c r="G2958" s="786"/>
      <c r="H2958" s="786"/>
      <c r="I2958" s="786"/>
      <c r="J2958" s="786"/>
      <c r="K2958" s="786"/>
      <c r="L2958" s="786"/>
      <c r="M2958" s="786"/>
      <c r="N2958" s="1284"/>
      <c r="O2958" s="1284"/>
      <c r="P2958" s="1285"/>
      <c r="Q2958" s="363"/>
      <c r="R2958" s="363"/>
      <c r="S2958" s="75"/>
      <c r="T2958" s="857"/>
      <c r="U2958" s="1209"/>
      <c r="V2958" s="1200"/>
      <c r="W2958" s="1200"/>
      <c r="X2958" s="1200"/>
      <c r="Y2958" s="1201"/>
      <c r="Z2958" s="1200"/>
      <c r="AA2958" s="1200"/>
      <c r="AB2958" s="1200"/>
      <c r="AC2958" s="1202"/>
      <c r="AD2958" s="1216"/>
      <c r="AE2958" s="1204"/>
      <c r="AF2958" s="75"/>
      <c r="AG2958" s="75"/>
      <c r="AH2958" s="75"/>
      <c r="AI2958" s="75"/>
      <c r="AJ2958" s="75"/>
      <c r="AK2958" s="75"/>
      <c r="AL2958" s="75"/>
      <c r="AM2958" s="75"/>
      <c r="AN2958" s="75"/>
      <c r="AO2958" s="75"/>
      <c r="AP2958" s="75"/>
      <c r="AQ2958" s="75"/>
      <c r="AR2958" s="75"/>
      <c r="AS2958" s="1286"/>
      <c r="AT2958" s="75"/>
      <c r="AU2958" s="1286"/>
      <c r="AV2958" s="1286"/>
      <c r="AW2958" s="75"/>
      <c r="AX2958" s="75"/>
      <c r="AY2958" s="1286"/>
      <c r="AZ2958" s="75"/>
      <c r="BA2958" s="75"/>
      <c r="BB2958" s="75"/>
      <c r="BC2958" s="75"/>
      <c r="BD2958" s="75"/>
      <c r="BE2958" s="75"/>
      <c r="BF2958" s="75"/>
      <c r="BG2958" s="75"/>
      <c r="BH2958" s="75"/>
      <c r="BI2958" s="75"/>
      <c r="BJ2958" s="75"/>
      <c r="BK2958" s="75"/>
      <c r="BL2958" s="75"/>
      <c r="BM2958" s="75"/>
      <c r="BN2958" s="75"/>
      <c r="BO2958" s="75"/>
      <c r="BP2958" s="75"/>
      <c r="BQ2958" s="75"/>
      <c r="BR2958" s="75"/>
      <c r="BS2958" s="75"/>
      <c r="BT2958" s="75"/>
      <c r="BU2958" s="75"/>
      <c r="BV2958" s="75"/>
      <c r="BW2958" s="1286"/>
      <c r="BX2958" s="75"/>
      <c r="BY2958" s="75"/>
      <c r="BZ2958" s="75"/>
      <c r="CA2958" s="75"/>
      <c r="CB2958" s="75"/>
      <c r="CC2958" s="1286"/>
      <c r="CD2958" s="75"/>
      <c r="CE2958" s="75"/>
      <c r="CF2958" s="75"/>
      <c r="CG2958" s="75"/>
      <c r="CH2958" s="75"/>
      <c r="CI2958" s="1286"/>
      <c r="CJ2958" s="75"/>
      <c r="CK2958" s="1286"/>
      <c r="CL2958" s="75"/>
      <c r="CM2958" s="75"/>
      <c r="CN2958" s="75"/>
      <c r="CO2958" s="75"/>
      <c r="CP2958" s="75"/>
      <c r="CQ2958" s="75"/>
      <c r="CR2958" s="75"/>
      <c r="CS2958" s="75"/>
      <c r="CT2958" s="75"/>
      <c r="CU2958" s="75"/>
      <c r="CV2958" s="75"/>
      <c r="CW2958" s="75"/>
      <c r="CX2958" s="1286"/>
      <c r="CY2958" s="75"/>
      <c r="CZ2958" s="75"/>
      <c r="DA2958" s="75"/>
      <c r="DB2958" s="75"/>
      <c r="DC2958" s="75"/>
      <c r="DD2958" s="75"/>
      <c r="DE2958" s="75"/>
      <c r="DF2958" s="75"/>
      <c r="DG2958" s="1286"/>
      <c r="DH2958" s="75"/>
      <c r="DI2958" s="1286"/>
      <c r="DJ2958" s="75"/>
      <c r="DK2958" s="75"/>
      <c r="DL2958" s="75"/>
      <c r="DM2958" s="75"/>
      <c r="DN2958" s="75"/>
      <c r="DO2958" s="75"/>
      <c r="DP2958" s="75"/>
      <c r="DQ2958" s="75"/>
      <c r="DR2958" s="75"/>
      <c r="DS2958" s="75"/>
      <c r="DT2958" s="75"/>
      <c r="DU2958" s="75"/>
      <c r="DV2958" s="1286"/>
      <c r="DW2958" s="75"/>
      <c r="DX2958" s="75"/>
      <c r="DY2958" s="75"/>
      <c r="DZ2958" s="75"/>
      <c r="EA2958" s="75"/>
      <c r="EB2958" s="75"/>
      <c r="EC2958" s="75"/>
      <c r="ED2958" s="75"/>
      <c r="EE2958" s="75"/>
      <c r="EF2958" s="75"/>
      <c r="EG2958" s="75"/>
      <c r="EH2958" s="75"/>
      <c r="EI2958" s="75"/>
      <c r="EJ2958" s="75"/>
      <c r="EK2958" s="75"/>
      <c r="EL2958" s="75"/>
      <c r="EM2958" s="75"/>
      <c r="EN2958" s="75"/>
      <c r="EO2958" s="75"/>
      <c r="EP2958" s="75"/>
      <c r="EQ2958" s="75"/>
      <c r="ER2958" s="75"/>
      <c r="ES2958" s="75"/>
      <c r="ET2958" s="75"/>
      <c r="EU2958" s="75"/>
      <c r="EV2958" s="75"/>
      <c r="EW2958" s="75"/>
      <c r="EX2958" s="75"/>
      <c r="EY2958" s="75"/>
      <c r="EZ2958" s="75"/>
      <c r="FA2958" s="75"/>
      <c r="FB2958" s="1341"/>
      <c r="FC2958" s="75"/>
      <c r="FD2958" s="75"/>
    </row>
    <row r="2959">
      <c r="A2959" s="1340"/>
      <c r="B2959" s="786"/>
      <c r="C2959" s="1283"/>
      <c r="D2959" s="786"/>
      <c r="E2959" s="786"/>
      <c r="F2959" s="786"/>
      <c r="G2959" s="786"/>
      <c r="H2959" s="786"/>
      <c r="I2959" s="786"/>
      <c r="J2959" s="786"/>
      <c r="K2959" s="786"/>
      <c r="L2959" s="786"/>
      <c r="M2959" s="786"/>
      <c r="N2959" s="1284"/>
      <c r="O2959" s="1284"/>
      <c r="P2959" s="1285"/>
      <c r="Q2959" s="363"/>
      <c r="R2959" s="363"/>
      <c r="S2959" s="75"/>
      <c r="T2959" s="857"/>
      <c r="U2959" s="1209"/>
      <c r="V2959" s="1200"/>
      <c r="W2959" s="1200"/>
      <c r="X2959" s="1200"/>
      <c r="Y2959" s="1201"/>
      <c r="Z2959" s="1200"/>
      <c r="AA2959" s="1200"/>
      <c r="AB2959" s="1200"/>
      <c r="AC2959" s="1202"/>
      <c r="AD2959" s="1216"/>
      <c r="AE2959" s="1204"/>
      <c r="AF2959" s="75"/>
      <c r="AG2959" s="75"/>
      <c r="AH2959" s="75"/>
      <c r="AI2959" s="75"/>
      <c r="AJ2959" s="75"/>
      <c r="AK2959" s="75"/>
      <c r="AL2959" s="75"/>
      <c r="AM2959" s="75"/>
      <c r="AN2959" s="75"/>
      <c r="AO2959" s="75"/>
      <c r="AP2959" s="75"/>
      <c r="AQ2959" s="75"/>
      <c r="AR2959" s="75"/>
      <c r="AS2959" s="1286"/>
      <c r="AT2959" s="75"/>
      <c r="AU2959" s="1286"/>
      <c r="AV2959" s="1286"/>
      <c r="AW2959" s="75"/>
      <c r="AX2959" s="75"/>
      <c r="AY2959" s="1286"/>
      <c r="AZ2959" s="75"/>
      <c r="BA2959" s="75"/>
      <c r="BB2959" s="75"/>
      <c r="BC2959" s="75"/>
      <c r="BD2959" s="75"/>
      <c r="BE2959" s="75"/>
      <c r="BF2959" s="75"/>
      <c r="BG2959" s="75"/>
      <c r="BH2959" s="75"/>
      <c r="BI2959" s="75"/>
      <c r="BJ2959" s="75"/>
      <c r="BK2959" s="75"/>
      <c r="BL2959" s="75"/>
      <c r="BM2959" s="75"/>
      <c r="BN2959" s="75"/>
      <c r="BO2959" s="75"/>
      <c r="BP2959" s="75"/>
      <c r="BQ2959" s="75"/>
      <c r="BR2959" s="75"/>
      <c r="BS2959" s="75"/>
      <c r="BT2959" s="75"/>
      <c r="BU2959" s="75"/>
      <c r="BV2959" s="75"/>
      <c r="BW2959" s="1286"/>
      <c r="BX2959" s="75"/>
      <c r="BY2959" s="75"/>
      <c r="BZ2959" s="75"/>
      <c r="CA2959" s="75"/>
      <c r="CB2959" s="75"/>
      <c r="CC2959" s="1286"/>
      <c r="CD2959" s="75"/>
      <c r="CE2959" s="75"/>
      <c r="CF2959" s="75"/>
      <c r="CG2959" s="75"/>
      <c r="CH2959" s="75"/>
      <c r="CI2959" s="1286"/>
      <c r="CJ2959" s="75"/>
      <c r="CK2959" s="1286"/>
      <c r="CL2959" s="75"/>
      <c r="CM2959" s="75"/>
      <c r="CN2959" s="75"/>
      <c r="CO2959" s="75"/>
      <c r="CP2959" s="75"/>
      <c r="CQ2959" s="75"/>
      <c r="CR2959" s="75"/>
      <c r="CS2959" s="75"/>
      <c r="CT2959" s="75"/>
      <c r="CU2959" s="75"/>
      <c r="CV2959" s="75"/>
      <c r="CW2959" s="75"/>
      <c r="CX2959" s="1286"/>
      <c r="CY2959" s="75"/>
      <c r="CZ2959" s="75"/>
      <c r="DA2959" s="75"/>
      <c r="DB2959" s="75"/>
      <c r="DC2959" s="75"/>
      <c r="DD2959" s="75"/>
      <c r="DE2959" s="75"/>
      <c r="DF2959" s="75"/>
      <c r="DG2959" s="1286"/>
      <c r="DH2959" s="75"/>
      <c r="DI2959" s="1286"/>
      <c r="DJ2959" s="75"/>
      <c r="DK2959" s="75"/>
      <c r="DL2959" s="75"/>
      <c r="DM2959" s="75"/>
      <c r="DN2959" s="75"/>
      <c r="DO2959" s="75"/>
      <c r="DP2959" s="75"/>
      <c r="DQ2959" s="75"/>
      <c r="DR2959" s="75"/>
      <c r="DS2959" s="75"/>
      <c r="DT2959" s="75"/>
      <c r="DU2959" s="75"/>
      <c r="DV2959" s="1286"/>
      <c r="DW2959" s="75"/>
      <c r="DX2959" s="75"/>
      <c r="DY2959" s="75"/>
      <c r="DZ2959" s="75"/>
      <c r="EA2959" s="75"/>
      <c r="EB2959" s="75"/>
      <c r="EC2959" s="75"/>
      <c r="ED2959" s="75"/>
      <c r="EE2959" s="75"/>
      <c r="EF2959" s="75"/>
      <c r="EG2959" s="75"/>
      <c r="EH2959" s="75"/>
      <c r="EI2959" s="75"/>
      <c r="EJ2959" s="75"/>
      <c r="EK2959" s="75"/>
      <c r="EL2959" s="75"/>
      <c r="EM2959" s="75"/>
      <c r="EN2959" s="75"/>
      <c r="EO2959" s="75"/>
      <c r="EP2959" s="75"/>
      <c r="EQ2959" s="75"/>
      <c r="ER2959" s="75"/>
      <c r="ES2959" s="75"/>
      <c r="ET2959" s="75"/>
      <c r="EU2959" s="75"/>
      <c r="EV2959" s="75"/>
      <c r="EW2959" s="75"/>
      <c r="EX2959" s="75"/>
      <c r="EY2959" s="75"/>
      <c r="EZ2959" s="75"/>
      <c r="FA2959" s="75"/>
      <c r="FB2959" s="1341"/>
      <c r="FC2959" s="75"/>
      <c r="FD2959" s="75"/>
    </row>
    <row r="2960">
      <c r="A2960" s="1340"/>
      <c r="B2960" s="786"/>
      <c r="C2960" s="1283"/>
      <c r="D2960" s="786"/>
      <c r="E2960" s="786"/>
      <c r="F2960" s="786"/>
      <c r="G2960" s="786"/>
      <c r="H2960" s="786"/>
      <c r="I2960" s="786"/>
      <c r="J2960" s="786"/>
      <c r="K2960" s="786"/>
      <c r="L2960" s="786"/>
      <c r="M2960" s="786"/>
      <c r="N2960" s="1284"/>
      <c r="O2960" s="1284"/>
      <c r="P2960" s="1285"/>
      <c r="Q2960" s="363"/>
      <c r="R2960" s="363"/>
      <c r="S2960" s="75"/>
      <c r="T2960" s="857"/>
      <c r="U2960" s="1209"/>
      <c r="V2960" s="1200"/>
      <c r="W2960" s="1200"/>
      <c r="X2960" s="1200"/>
      <c r="Y2960" s="1201"/>
      <c r="Z2960" s="1200"/>
      <c r="AA2960" s="1200"/>
      <c r="AB2960" s="1200"/>
      <c r="AC2960" s="1202"/>
      <c r="AD2960" s="1216"/>
      <c r="AE2960" s="1204"/>
      <c r="AF2960" s="75"/>
      <c r="AG2960" s="75"/>
      <c r="AH2960" s="75"/>
      <c r="AI2960" s="75"/>
      <c r="AJ2960" s="75"/>
      <c r="AK2960" s="75"/>
      <c r="AL2960" s="75"/>
      <c r="AM2960" s="75"/>
      <c r="AN2960" s="75"/>
      <c r="AO2960" s="75"/>
      <c r="AP2960" s="75"/>
      <c r="AQ2960" s="75"/>
      <c r="AR2960" s="75"/>
      <c r="AS2960" s="1286"/>
      <c r="AT2960" s="75"/>
      <c r="AU2960" s="1286"/>
      <c r="AV2960" s="1286"/>
      <c r="AW2960" s="75"/>
      <c r="AX2960" s="75"/>
      <c r="AY2960" s="1286"/>
      <c r="AZ2960" s="75"/>
      <c r="BA2960" s="75"/>
      <c r="BB2960" s="75"/>
      <c r="BC2960" s="75"/>
      <c r="BD2960" s="75"/>
      <c r="BE2960" s="75"/>
      <c r="BF2960" s="75"/>
      <c r="BG2960" s="75"/>
      <c r="BH2960" s="75"/>
      <c r="BI2960" s="75"/>
      <c r="BJ2960" s="75"/>
      <c r="BK2960" s="75"/>
      <c r="BL2960" s="75"/>
      <c r="BM2960" s="75"/>
      <c r="BN2960" s="75"/>
      <c r="BO2960" s="75"/>
      <c r="BP2960" s="75"/>
      <c r="BQ2960" s="75"/>
      <c r="BR2960" s="75"/>
      <c r="BS2960" s="75"/>
      <c r="BT2960" s="75"/>
      <c r="BU2960" s="75"/>
      <c r="BV2960" s="75"/>
      <c r="BW2960" s="1286"/>
      <c r="BX2960" s="75"/>
      <c r="BY2960" s="75"/>
      <c r="BZ2960" s="75"/>
      <c r="CA2960" s="75"/>
      <c r="CB2960" s="75"/>
      <c r="CC2960" s="1286"/>
      <c r="CD2960" s="75"/>
      <c r="CE2960" s="75"/>
      <c r="CF2960" s="75"/>
      <c r="CG2960" s="75"/>
      <c r="CH2960" s="75"/>
      <c r="CI2960" s="1286"/>
      <c r="CJ2960" s="75"/>
      <c r="CK2960" s="1286"/>
      <c r="CL2960" s="75"/>
      <c r="CM2960" s="75"/>
      <c r="CN2960" s="75"/>
      <c r="CO2960" s="75"/>
      <c r="CP2960" s="75"/>
      <c r="CQ2960" s="75"/>
      <c r="CR2960" s="75"/>
      <c r="CS2960" s="75"/>
      <c r="CT2960" s="75"/>
      <c r="CU2960" s="75"/>
      <c r="CV2960" s="75"/>
      <c r="CW2960" s="75"/>
      <c r="CX2960" s="1286"/>
      <c r="CY2960" s="75"/>
      <c r="CZ2960" s="75"/>
      <c r="DA2960" s="75"/>
      <c r="DB2960" s="75"/>
      <c r="DC2960" s="75"/>
      <c r="DD2960" s="75"/>
      <c r="DE2960" s="75"/>
      <c r="DF2960" s="75"/>
      <c r="DG2960" s="1286"/>
      <c r="DH2960" s="75"/>
      <c r="DI2960" s="1286"/>
      <c r="DJ2960" s="75"/>
      <c r="DK2960" s="75"/>
      <c r="DL2960" s="75"/>
      <c r="DM2960" s="75"/>
      <c r="DN2960" s="75"/>
      <c r="DO2960" s="75"/>
      <c r="DP2960" s="75"/>
      <c r="DQ2960" s="75"/>
      <c r="DR2960" s="75"/>
      <c r="DS2960" s="75"/>
      <c r="DT2960" s="75"/>
      <c r="DU2960" s="75"/>
      <c r="DV2960" s="1286"/>
      <c r="DW2960" s="75"/>
      <c r="DX2960" s="75"/>
      <c r="DY2960" s="75"/>
      <c r="DZ2960" s="75"/>
      <c r="EA2960" s="75"/>
      <c r="EB2960" s="75"/>
      <c r="EC2960" s="75"/>
      <c r="ED2960" s="75"/>
      <c r="EE2960" s="75"/>
      <c r="EF2960" s="75"/>
      <c r="EG2960" s="75"/>
      <c r="EH2960" s="75"/>
      <c r="EI2960" s="75"/>
      <c r="EJ2960" s="75"/>
      <c r="EK2960" s="75"/>
      <c r="EL2960" s="75"/>
      <c r="EM2960" s="75"/>
      <c r="EN2960" s="75"/>
      <c r="EO2960" s="75"/>
      <c r="EP2960" s="75"/>
      <c r="EQ2960" s="75"/>
      <c r="ER2960" s="75"/>
      <c r="ES2960" s="75"/>
      <c r="ET2960" s="75"/>
      <c r="EU2960" s="75"/>
      <c r="EV2960" s="75"/>
      <c r="EW2960" s="75"/>
      <c r="EX2960" s="75"/>
      <c r="EY2960" s="75"/>
      <c r="EZ2960" s="75"/>
      <c r="FA2960" s="75"/>
      <c r="FB2960" s="1341"/>
      <c r="FC2960" s="75"/>
      <c r="FD2960" s="75"/>
    </row>
    <row r="2961">
      <c r="A2961" s="1340"/>
      <c r="B2961" s="786"/>
      <c r="C2961" s="1283"/>
      <c r="D2961" s="786"/>
      <c r="E2961" s="786"/>
      <c r="F2961" s="786"/>
      <c r="G2961" s="786"/>
      <c r="H2961" s="786"/>
      <c r="I2961" s="786"/>
      <c r="J2961" s="786"/>
      <c r="K2961" s="786"/>
      <c r="L2961" s="786"/>
      <c r="M2961" s="786"/>
      <c r="N2961" s="1284"/>
      <c r="O2961" s="1284"/>
      <c r="P2961" s="1285"/>
      <c r="Q2961" s="363"/>
      <c r="R2961" s="363"/>
      <c r="S2961" s="75"/>
      <c r="T2961" s="857"/>
      <c r="U2961" s="1209"/>
      <c r="V2961" s="1200"/>
      <c r="W2961" s="1200"/>
      <c r="X2961" s="1200"/>
      <c r="Y2961" s="1201"/>
      <c r="Z2961" s="1200"/>
      <c r="AA2961" s="1200"/>
      <c r="AB2961" s="1200"/>
      <c r="AC2961" s="1202"/>
      <c r="AD2961" s="1216"/>
      <c r="AE2961" s="1204"/>
      <c r="AF2961" s="75"/>
      <c r="AG2961" s="75"/>
      <c r="AH2961" s="75"/>
      <c r="AI2961" s="75"/>
      <c r="AJ2961" s="75"/>
      <c r="AK2961" s="75"/>
      <c r="AL2961" s="75"/>
      <c r="AM2961" s="75"/>
      <c r="AN2961" s="75"/>
      <c r="AO2961" s="75"/>
      <c r="AP2961" s="75"/>
      <c r="AQ2961" s="75"/>
      <c r="AR2961" s="75"/>
      <c r="AS2961" s="1286"/>
      <c r="AT2961" s="75"/>
      <c r="AU2961" s="1286"/>
      <c r="AV2961" s="1286"/>
      <c r="AW2961" s="75"/>
      <c r="AX2961" s="75"/>
      <c r="AY2961" s="1286"/>
      <c r="AZ2961" s="75"/>
      <c r="BA2961" s="75"/>
      <c r="BB2961" s="75"/>
      <c r="BC2961" s="75"/>
      <c r="BD2961" s="75"/>
      <c r="BE2961" s="75"/>
      <c r="BF2961" s="75"/>
      <c r="BG2961" s="75"/>
      <c r="BH2961" s="75"/>
      <c r="BI2961" s="75"/>
      <c r="BJ2961" s="75"/>
      <c r="BK2961" s="75"/>
      <c r="BL2961" s="75"/>
      <c r="BM2961" s="75"/>
      <c r="BN2961" s="75"/>
      <c r="BO2961" s="75"/>
      <c r="BP2961" s="75"/>
      <c r="BQ2961" s="75"/>
      <c r="BR2961" s="75"/>
      <c r="BS2961" s="75"/>
      <c r="BT2961" s="75"/>
      <c r="BU2961" s="75"/>
      <c r="BV2961" s="75"/>
      <c r="BW2961" s="1286"/>
      <c r="BX2961" s="75"/>
      <c r="BY2961" s="75"/>
      <c r="BZ2961" s="75"/>
      <c r="CA2961" s="75"/>
      <c r="CB2961" s="75"/>
      <c r="CC2961" s="1286"/>
      <c r="CD2961" s="75"/>
      <c r="CE2961" s="75"/>
      <c r="CF2961" s="75"/>
      <c r="CG2961" s="75"/>
      <c r="CH2961" s="75"/>
      <c r="CI2961" s="1286"/>
      <c r="CJ2961" s="75"/>
      <c r="CK2961" s="1286"/>
      <c r="CL2961" s="75"/>
      <c r="CM2961" s="75"/>
      <c r="CN2961" s="75"/>
      <c r="CO2961" s="75"/>
      <c r="CP2961" s="75"/>
      <c r="CQ2961" s="75"/>
      <c r="CR2961" s="75"/>
      <c r="CS2961" s="75"/>
      <c r="CT2961" s="75"/>
      <c r="CU2961" s="75"/>
      <c r="CV2961" s="75"/>
      <c r="CW2961" s="75"/>
      <c r="CX2961" s="1286"/>
      <c r="CY2961" s="75"/>
      <c r="CZ2961" s="75"/>
      <c r="DA2961" s="75"/>
      <c r="DB2961" s="75"/>
      <c r="DC2961" s="75"/>
      <c r="DD2961" s="75"/>
      <c r="DE2961" s="75"/>
      <c r="DF2961" s="75"/>
      <c r="DG2961" s="1286"/>
      <c r="DH2961" s="75"/>
      <c r="DI2961" s="1286"/>
      <c r="DJ2961" s="75"/>
      <c r="DK2961" s="75"/>
      <c r="DL2961" s="75"/>
      <c r="DM2961" s="75"/>
      <c r="DN2961" s="75"/>
      <c r="DO2961" s="75"/>
      <c r="DP2961" s="75"/>
      <c r="DQ2961" s="75"/>
      <c r="DR2961" s="75"/>
      <c r="DS2961" s="75"/>
      <c r="DT2961" s="75"/>
      <c r="DU2961" s="75"/>
      <c r="DV2961" s="1286"/>
      <c r="DW2961" s="75"/>
      <c r="DX2961" s="75"/>
      <c r="DY2961" s="75"/>
      <c r="DZ2961" s="75"/>
      <c r="EA2961" s="75"/>
      <c r="EB2961" s="75"/>
      <c r="EC2961" s="75"/>
      <c r="ED2961" s="75"/>
      <c r="EE2961" s="75"/>
      <c r="EF2961" s="75"/>
      <c r="EG2961" s="75"/>
      <c r="EH2961" s="75"/>
      <c r="EI2961" s="75"/>
      <c r="EJ2961" s="75"/>
      <c r="EK2961" s="75"/>
      <c r="EL2961" s="75"/>
      <c r="EM2961" s="75"/>
      <c r="EN2961" s="75"/>
      <c r="EO2961" s="75"/>
      <c r="EP2961" s="75"/>
      <c r="EQ2961" s="75"/>
      <c r="ER2961" s="75"/>
      <c r="ES2961" s="75"/>
      <c r="ET2961" s="75"/>
      <c r="EU2961" s="75"/>
      <c r="EV2961" s="75"/>
      <c r="EW2961" s="75"/>
      <c r="EX2961" s="75"/>
      <c r="EY2961" s="75"/>
      <c r="EZ2961" s="75"/>
      <c r="FA2961" s="75"/>
      <c r="FB2961" s="1341"/>
      <c r="FC2961" s="75"/>
      <c r="FD2961" s="75"/>
    </row>
    <row r="2962">
      <c r="A2962" s="1340"/>
      <c r="B2962" s="786"/>
      <c r="C2962" s="1283"/>
      <c r="D2962" s="786"/>
      <c r="E2962" s="786"/>
      <c r="F2962" s="786"/>
      <c r="G2962" s="786"/>
      <c r="H2962" s="786"/>
      <c r="I2962" s="786"/>
      <c r="J2962" s="786"/>
      <c r="K2962" s="786"/>
      <c r="L2962" s="786"/>
      <c r="M2962" s="786"/>
      <c r="N2962" s="1284"/>
      <c r="O2962" s="1284"/>
      <c r="P2962" s="1285"/>
      <c r="Q2962" s="363"/>
      <c r="R2962" s="363"/>
      <c r="S2962" s="75"/>
      <c r="T2962" s="857"/>
      <c r="U2962" s="1209"/>
      <c r="V2962" s="1200"/>
      <c r="W2962" s="1200"/>
      <c r="X2962" s="1200"/>
      <c r="Y2962" s="1201"/>
      <c r="Z2962" s="1200"/>
      <c r="AA2962" s="1200"/>
      <c r="AB2962" s="1200"/>
      <c r="AC2962" s="1202"/>
      <c r="AD2962" s="1216"/>
      <c r="AE2962" s="1204"/>
      <c r="AF2962" s="75"/>
      <c r="AG2962" s="75"/>
      <c r="AH2962" s="75"/>
      <c r="AI2962" s="75"/>
      <c r="AJ2962" s="75"/>
      <c r="AK2962" s="75"/>
      <c r="AL2962" s="75"/>
      <c r="AM2962" s="75"/>
      <c r="AN2962" s="75"/>
      <c r="AO2962" s="75"/>
      <c r="AP2962" s="75"/>
      <c r="AQ2962" s="75"/>
      <c r="AR2962" s="75"/>
      <c r="AS2962" s="1286"/>
      <c r="AT2962" s="75"/>
      <c r="AU2962" s="1286"/>
      <c r="AV2962" s="1286"/>
      <c r="AW2962" s="75"/>
      <c r="AX2962" s="75"/>
      <c r="AY2962" s="1286"/>
      <c r="AZ2962" s="75"/>
      <c r="BA2962" s="75"/>
      <c r="BB2962" s="75"/>
      <c r="BC2962" s="75"/>
      <c r="BD2962" s="75"/>
      <c r="BE2962" s="75"/>
      <c r="BF2962" s="75"/>
      <c r="BG2962" s="75"/>
      <c r="BH2962" s="75"/>
      <c r="BI2962" s="75"/>
      <c r="BJ2962" s="75"/>
      <c r="BK2962" s="75"/>
      <c r="BL2962" s="75"/>
      <c r="BM2962" s="75"/>
      <c r="BN2962" s="75"/>
      <c r="BO2962" s="75"/>
      <c r="BP2962" s="75"/>
      <c r="BQ2962" s="75"/>
      <c r="BR2962" s="75"/>
      <c r="BS2962" s="75"/>
      <c r="BT2962" s="75"/>
      <c r="BU2962" s="75"/>
      <c r="BV2962" s="75"/>
      <c r="BW2962" s="1286"/>
      <c r="BX2962" s="75"/>
      <c r="BY2962" s="75"/>
      <c r="BZ2962" s="75"/>
      <c r="CA2962" s="75"/>
      <c r="CB2962" s="75"/>
      <c r="CC2962" s="1286"/>
      <c r="CD2962" s="75"/>
      <c r="CE2962" s="75"/>
      <c r="CF2962" s="75"/>
      <c r="CG2962" s="75"/>
      <c r="CH2962" s="75"/>
      <c r="CI2962" s="1286"/>
      <c r="CJ2962" s="75"/>
      <c r="CK2962" s="1286"/>
      <c r="CL2962" s="75"/>
      <c r="CM2962" s="75"/>
      <c r="CN2962" s="75"/>
      <c r="CO2962" s="75"/>
      <c r="CP2962" s="75"/>
      <c r="CQ2962" s="75"/>
      <c r="CR2962" s="75"/>
      <c r="CS2962" s="75"/>
      <c r="CT2962" s="75"/>
      <c r="CU2962" s="75"/>
      <c r="CV2962" s="75"/>
      <c r="CW2962" s="75"/>
      <c r="CX2962" s="1286"/>
      <c r="CY2962" s="75"/>
      <c r="CZ2962" s="75"/>
      <c r="DA2962" s="75"/>
      <c r="DB2962" s="75"/>
      <c r="DC2962" s="75"/>
      <c r="DD2962" s="75"/>
      <c r="DE2962" s="75"/>
      <c r="DF2962" s="75"/>
      <c r="DG2962" s="1286"/>
      <c r="DH2962" s="75"/>
      <c r="DI2962" s="1286"/>
      <c r="DJ2962" s="75"/>
      <c r="DK2962" s="75"/>
      <c r="DL2962" s="75"/>
      <c r="DM2962" s="75"/>
      <c r="DN2962" s="75"/>
      <c r="DO2962" s="75"/>
      <c r="DP2962" s="75"/>
      <c r="DQ2962" s="75"/>
      <c r="DR2962" s="75"/>
      <c r="DS2962" s="75"/>
      <c r="DT2962" s="75"/>
      <c r="DU2962" s="75"/>
      <c r="DV2962" s="1286"/>
      <c r="DW2962" s="75"/>
      <c r="DX2962" s="75"/>
      <c r="DY2962" s="75"/>
      <c r="DZ2962" s="75"/>
      <c r="EA2962" s="75"/>
      <c r="EB2962" s="75"/>
      <c r="EC2962" s="75"/>
      <c r="ED2962" s="75"/>
      <c r="EE2962" s="75"/>
      <c r="EF2962" s="75"/>
      <c r="EG2962" s="75"/>
      <c r="EH2962" s="75"/>
      <c r="EI2962" s="75"/>
      <c r="EJ2962" s="75"/>
      <c r="EK2962" s="75"/>
      <c r="EL2962" s="75"/>
      <c r="EM2962" s="75"/>
      <c r="EN2962" s="75"/>
      <c r="EO2962" s="75"/>
      <c r="EP2962" s="75"/>
      <c r="EQ2962" s="75"/>
      <c r="ER2962" s="75"/>
      <c r="ES2962" s="75"/>
      <c r="ET2962" s="75"/>
      <c r="EU2962" s="75"/>
      <c r="EV2962" s="75"/>
      <c r="EW2962" s="75"/>
      <c r="EX2962" s="75"/>
      <c r="EY2962" s="75"/>
      <c r="EZ2962" s="75"/>
      <c r="FA2962" s="75"/>
      <c r="FB2962" s="1341"/>
      <c r="FC2962" s="75"/>
      <c r="FD2962" s="75"/>
    </row>
    <row r="2963">
      <c r="A2963" s="1340"/>
      <c r="B2963" s="786"/>
      <c r="C2963" s="1283"/>
      <c r="D2963" s="786"/>
      <c r="E2963" s="786"/>
      <c r="F2963" s="786"/>
      <c r="G2963" s="786"/>
      <c r="H2963" s="786"/>
      <c r="I2963" s="786"/>
      <c r="J2963" s="786"/>
      <c r="K2963" s="786"/>
      <c r="L2963" s="786"/>
      <c r="M2963" s="786"/>
      <c r="N2963" s="1284"/>
      <c r="O2963" s="1284"/>
      <c r="P2963" s="1285"/>
      <c r="Q2963" s="363"/>
      <c r="R2963" s="363"/>
      <c r="S2963" s="75"/>
      <c r="T2963" s="857"/>
      <c r="U2963" s="1209"/>
      <c r="V2963" s="1200"/>
      <c r="W2963" s="1200"/>
      <c r="X2963" s="1200"/>
      <c r="Y2963" s="1201"/>
      <c r="Z2963" s="1200"/>
      <c r="AA2963" s="1200"/>
      <c r="AB2963" s="1200"/>
      <c r="AC2963" s="1202"/>
      <c r="AD2963" s="1216"/>
      <c r="AE2963" s="1204"/>
      <c r="AF2963" s="75"/>
      <c r="AG2963" s="75"/>
      <c r="AH2963" s="75"/>
      <c r="AI2963" s="75"/>
      <c r="AJ2963" s="75"/>
      <c r="AK2963" s="75"/>
      <c r="AL2963" s="75"/>
      <c r="AM2963" s="75"/>
      <c r="AN2963" s="75"/>
      <c r="AO2963" s="75"/>
      <c r="AP2963" s="75"/>
      <c r="AQ2963" s="75"/>
      <c r="AR2963" s="75"/>
      <c r="AS2963" s="1286"/>
      <c r="AT2963" s="75"/>
      <c r="AU2963" s="1286"/>
      <c r="AV2963" s="1286"/>
      <c r="AW2963" s="75"/>
      <c r="AX2963" s="75"/>
      <c r="AY2963" s="1286"/>
      <c r="AZ2963" s="75"/>
      <c r="BA2963" s="75"/>
      <c r="BB2963" s="75"/>
      <c r="BC2963" s="75"/>
      <c r="BD2963" s="75"/>
      <c r="BE2963" s="75"/>
      <c r="BF2963" s="75"/>
      <c r="BG2963" s="75"/>
      <c r="BH2963" s="75"/>
      <c r="BI2963" s="75"/>
      <c r="BJ2963" s="75"/>
      <c r="BK2963" s="75"/>
      <c r="BL2963" s="75"/>
      <c r="BM2963" s="75"/>
      <c r="BN2963" s="75"/>
      <c r="BO2963" s="75"/>
      <c r="BP2963" s="75"/>
      <c r="BQ2963" s="75"/>
      <c r="BR2963" s="75"/>
      <c r="BS2963" s="75"/>
      <c r="BT2963" s="75"/>
      <c r="BU2963" s="75"/>
      <c r="BV2963" s="75"/>
      <c r="BW2963" s="1286"/>
      <c r="BX2963" s="75"/>
      <c r="BY2963" s="75"/>
      <c r="BZ2963" s="75"/>
      <c r="CA2963" s="75"/>
      <c r="CB2963" s="75"/>
      <c r="CC2963" s="1286"/>
      <c r="CD2963" s="75"/>
      <c r="CE2963" s="75"/>
      <c r="CF2963" s="75"/>
      <c r="CG2963" s="75"/>
      <c r="CH2963" s="75"/>
      <c r="CI2963" s="1286"/>
      <c r="CJ2963" s="75"/>
      <c r="CK2963" s="1286"/>
      <c r="CL2963" s="75"/>
      <c r="CM2963" s="75"/>
      <c r="CN2963" s="75"/>
      <c r="CO2963" s="75"/>
      <c r="CP2963" s="75"/>
      <c r="CQ2963" s="75"/>
      <c r="CR2963" s="75"/>
      <c r="CS2963" s="75"/>
      <c r="CT2963" s="75"/>
      <c r="CU2963" s="75"/>
      <c r="CV2963" s="75"/>
      <c r="CW2963" s="75"/>
      <c r="CX2963" s="1286"/>
      <c r="CY2963" s="75"/>
      <c r="CZ2963" s="75"/>
      <c r="DA2963" s="75"/>
      <c r="DB2963" s="75"/>
      <c r="DC2963" s="75"/>
      <c r="DD2963" s="75"/>
      <c r="DE2963" s="75"/>
      <c r="DF2963" s="75"/>
      <c r="DG2963" s="1286"/>
      <c r="DH2963" s="75"/>
      <c r="DI2963" s="1286"/>
      <c r="DJ2963" s="75"/>
      <c r="DK2963" s="75"/>
      <c r="DL2963" s="75"/>
      <c r="DM2963" s="75"/>
      <c r="DN2963" s="75"/>
      <c r="DO2963" s="75"/>
      <c r="DP2963" s="75"/>
      <c r="DQ2963" s="75"/>
      <c r="DR2963" s="75"/>
      <c r="DS2963" s="75"/>
      <c r="DT2963" s="75"/>
      <c r="DU2963" s="75"/>
      <c r="DV2963" s="1286"/>
      <c r="DW2963" s="75"/>
      <c r="DX2963" s="75"/>
      <c r="DY2963" s="75"/>
      <c r="DZ2963" s="75"/>
      <c r="EA2963" s="75"/>
      <c r="EB2963" s="75"/>
      <c r="EC2963" s="75"/>
      <c r="ED2963" s="75"/>
      <c r="EE2963" s="75"/>
      <c r="EF2963" s="75"/>
      <c r="EG2963" s="75"/>
      <c r="EH2963" s="75"/>
      <c r="EI2963" s="75"/>
      <c r="EJ2963" s="75"/>
      <c r="EK2963" s="75"/>
      <c r="EL2963" s="75"/>
      <c r="EM2963" s="75"/>
      <c r="EN2963" s="75"/>
      <c r="EO2963" s="75"/>
      <c r="EP2963" s="75"/>
      <c r="EQ2963" s="75"/>
      <c r="ER2963" s="75"/>
      <c r="ES2963" s="75"/>
      <c r="ET2963" s="75"/>
      <c r="EU2963" s="75"/>
      <c r="EV2963" s="75"/>
      <c r="EW2963" s="75"/>
      <c r="EX2963" s="75"/>
      <c r="EY2963" s="75"/>
      <c r="EZ2963" s="75"/>
      <c r="FA2963" s="75"/>
      <c r="FB2963" s="1341"/>
      <c r="FC2963" s="75"/>
      <c r="FD2963" s="75"/>
    </row>
    <row r="2964">
      <c r="A2964" s="1340"/>
      <c r="B2964" s="786"/>
      <c r="C2964" s="1283"/>
      <c r="D2964" s="786"/>
      <c r="E2964" s="786"/>
      <c r="F2964" s="786"/>
      <c r="G2964" s="786"/>
      <c r="H2964" s="786"/>
      <c r="I2964" s="786"/>
      <c r="J2964" s="786"/>
      <c r="K2964" s="786"/>
      <c r="L2964" s="786"/>
      <c r="M2964" s="786"/>
      <c r="N2964" s="1284"/>
      <c r="O2964" s="1284"/>
      <c r="P2964" s="1285"/>
      <c r="Q2964" s="363"/>
      <c r="R2964" s="363"/>
      <c r="S2964" s="75"/>
      <c r="T2964" s="857"/>
      <c r="U2964" s="1209"/>
      <c r="V2964" s="1200"/>
      <c r="W2964" s="1200"/>
      <c r="X2964" s="1200"/>
      <c r="Y2964" s="1201"/>
      <c r="Z2964" s="1200"/>
      <c r="AA2964" s="1200"/>
      <c r="AB2964" s="1200"/>
      <c r="AC2964" s="1202"/>
      <c r="AD2964" s="1216"/>
      <c r="AE2964" s="1204"/>
      <c r="AF2964" s="75"/>
      <c r="AG2964" s="75"/>
      <c r="AH2964" s="75"/>
      <c r="AI2964" s="75"/>
      <c r="AJ2964" s="75"/>
      <c r="AK2964" s="75"/>
      <c r="AL2964" s="75"/>
      <c r="AM2964" s="75"/>
      <c r="AN2964" s="75"/>
      <c r="AO2964" s="75"/>
      <c r="AP2964" s="75"/>
      <c r="AQ2964" s="75"/>
      <c r="AR2964" s="75"/>
      <c r="AS2964" s="1286"/>
      <c r="AT2964" s="75"/>
      <c r="AU2964" s="1286"/>
      <c r="AV2964" s="1286"/>
      <c r="AW2964" s="75"/>
      <c r="AX2964" s="75"/>
      <c r="AY2964" s="1286"/>
      <c r="AZ2964" s="75"/>
      <c r="BA2964" s="75"/>
      <c r="BB2964" s="75"/>
      <c r="BC2964" s="75"/>
      <c r="BD2964" s="75"/>
      <c r="BE2964" s="75"/>
      <c r="BF2964" s="75"/>
      <c r="BG2964" s="75"/>
      <c r="BH2964" s="75"/>
      <c r="BI2964" s="75"/>
      <c r="BJ2964" s="75"/>
      <c r="BK2964" s="75"/>
      <c r="BL2964" s="75"/>
      <c r="BM2964" s="75"/>
      <c r="BN2964" s="75"/>
      <c r="BO2964" s="75"/>
      <c r="BP2964" s="75"/>
      <c r="BQ2964" s="75"/>
      <c r="BR2964" s="75"/>
      <c r="BS2964" s="75"/>
      <c r="BT2964" s="75"/>
      <c r="BU2964" s="75"/>
      <c r="BV2964" s="75"/>
      <c r="BW2964" s="1286"/>
      <c r="BX2964" s="75"/>
      <c r="BY2964" s="75"/>
      <c r="BZ2964" s="75"/>
      <c r="CA2964" s="75"/>
      <c r="CB2964" s="75"/>
      <c r="CC2964" s="1286"/>
      <c r="CD2964" s="75"/>
      <c r="CE2964" s="75"/>
      <c r="CF2964" s="75"/>
      <c r="CG2964" s="75"/>
      <c r="CH2964" s="75"/>
      <c r="CI2964" s="1286"/>
      <c r="CJ2964" s="75"/>
      <c r="CK2964" s="1286"/>
      <c r="CL2964" s="75"/>
      <c r="CM2964" s="75"/>
      <c r="CN2964" s="75"/>
      <c r="CO2964" s="75"/>
      <c r="CP2964" s="75"/>
      <c r="CQ2964" s="75"/>
      <c r="CR2964" s="75"/>
      <c r="CS2964" s="75"/>
      <c r="CT2964" s="75"/>
      <c r="CU2964" s="75"/>
      <c r="CV2964" s="75"/>
      <c r="CW2964" s="75"/>
      <c r="CX2964" s="1286"/>
      <c r="CY2964" s="75"/>
      <c r="CZ2964" s="75"/>
      <c r="DA2964" s="75"/>
      <c r="DB2964" s="75"/>
      <c r="DC2964" s="75"/>
      <c r="DD2964" s="75"/>
      <c r="DE2964" s="75"/>
      <c r="DF2964" s="75"/>
      <c r="DG2964" s="1286"/>
      <c r="DH2964" s="75"/>
      <c r="DI2964" s="1286"/>
      <c r="DJ2964" s="75"/>
      <c r="DK2964" s="75"/>
      <c r="DL2964" s="75"/>
      <c r="DM2964" s="75"/>
      <c r="DN2964" s="75"/>
      <c r="DO2964" s="75"/>
      <c r="DP2964" s="75"/>
      <c r="DQ2964" s="75"/>
      <c r="DR2964" s="75"/>
      <c r="DS2964" s="75"/>
      <c r="DT2964" s="75"/>
      <c r="DU2964" s="75"/>
      <c r="DV2964" s="1286"/>
      <c r="DW2964" s="75"/>
      <c r="DX2964" s="75"/>
      <c r="DY2964" s="75"/>
      <c r="DZ2964" s="75"/>
      <c r="EA2964" s="75"/>
      <c r="EB2964" s="75"/>
      <c r="EC2964" s="75"/>
      <c r="ED2964" s="75"/>
      <c r="EE2964" s="75"/>
      <c r="EF2964" s="75"/>
      <c r="EG2964" s="75"/>
      <c r="EH2964" s="75"/>
      <c r="EI2964" s="75"/>
      <c r="EJ2964" s="75"/>
      <c r="EK2964" s="75"/>
      <c r="EL2964" s="75"/>
      <c r="EM2964" s="75"/>
      <c r="EN2964" s="75"/>
      <c r="EO2964" s="75"/>
      <c r="EP2964" s="75"/>
      <c r="EQ2964" s="75"/>
      <c r="ER2964" s="75"/>
      <c r="ES2964" s="75"/>
      <c r="ET2964" s="75"/>
      <c r="EU2964" s="75"/>
      <c r="EV2964" s="75"/>
      <c r="EW2964" s="75"/>
      <c r="EX2964" s="75"/>
      <c r="EY2964" s="75"/>
      <c r="EZ2964" s="75"/>
      <c r="FA2964" s="75"/>
      <c r="FB2964" s="1341"/>
      <c r="FC2964" s="75"/>
      <c r="FD2964" s="75"/>
    </row>
    <row r="2965">
      <c r="A2965" s="1340"/>
      <c r="B2965" s="786"/>
      <c r="C2965" s="1283"/>
      <c r="D2965" s="786"/>
      <c r="E2965" s="786"/>
      <c r="F2965" s="786"/>
      <c r="G2965" s="786"/>
      <c r="H2965" s="786"/>
      <c r="I2965" s="786"/>
      <c r="J2965" s="786"/>
      <c r="K2965" s="786"/>
      <c r="L2965" s="786"/>
      <c r="M2965" s="786"/>
      <c r="N2965" s="1284"/>
      <c r="O2965" s="1284"/>
      <c r="P2965" s="1285"/>
      <c r="Q2965" s="363"/>
      <c r="R2965" s="363"/>
      <c r="S2965" s="75"/>
      <c r="T2965" s="857"/>
      <c r="U2965" s="1209"/>
      <c r="V2965" s="1200"/>
      <c r="W2965" s="1200"/>
      <c r="X2965" s="1200"/>
      <c r="Y2965" s="1201"/>
      <c r="Z2965" s="1200"/>
      <c r="AA2965" s="1200"/>
      <c r="AB2965" s="1200"/>
      <c r="AC2965" s="1202"/>
      <c r="AD2965" s="1216"/>
      <c r="AE2965" s="1204"/>
      <c r="AF2965" s="75"/>
      <c r="AG2965" s="75"/>
      <c r="AH2965" s="75"/>
      <c r="AI2965" s="75"/>
      <c r="AJ2965" s="75"/>
      <c r="AK2965" s="75"/>
      <c r="AL2965" s="75"/>
      <c r="AM2965" s="75"/>
      <c r="AN2965" s="75"/>
      <c r="AO2965" s="75"/>
      <c r="AP2965" s="75"/>
      <c r="AQ2965" s="75"/>
      <c r="AR2965" s="75"/>
      <c r="AS2965" s="1286"/>
      <c r="AT2965" s="75"/>
      <c r="AU2965" s="1286"/>
      <c r="AV2965" s="1286"/>
      <c r="AW2965" s="75"/>
      <c r="AX2965" s="75"/>
      <c r="AY2965" s="1286"/>
      <c r="AZ2965" s="75"/>
      <c r="BA2965" s="75"/>
      <c r="BB2965" s="75"/>
      <c r="BC2965" s="75"/>
      <c r="BD2965" s="75"/>
      <c r="BE2965" s="75"/>
      <c r="BF2965" s="75"/>
      <c r="BG2965" s="75"/>
      <c r="BH2965" s="75"/>
      <c r="BI2965" s="75"/>
      <c r="BJ2965" s="75"/>
      <c r="BK2965" s="75"/>
      <c r="BL2965" s="75"/>
      <c r="BM2965" s="75"/>
      <c r="BN2965" s="75"/>
      <c r="BO2965" s="75"/>
      <c r="BP2965" s="75"/>
      <c r="BQ2965" s="75"/>
      <c r="BR2965" s="75"/>
      <c r="BS2965" s="75"/>
      <c r="BT2965" s="75"/>
      <c r="BU2965" s="75"/>
      <c r="BV2965" s="75"/>
      <c r="BW2965" s="1286"/>
      <c r="BX2965" s="75"/>
      <c r="BY2965" s="75"/>
      <c r="BZ2965" s="75"/>
      <c r="CA2965" s="75"/>
      <c r="CB2965" s="75"/>
      <c r="CC2965" s="1286"/>
      <c r="CD2965" s="75"/>
      <c r="CE2965" s="75"/>
      <c r="CF2965" s="75"/>
      <c r="CG2965" s="75"/>
      <c r="CH2965" s="75"/>
      <c r="CI2965" s="1286"/>
      <c r="CJ2965" s="75"/>
      <c r="CK2965" s="1286"/>
      <c r="CL2965" s="75"/>
      <c r="CM2965" s="75"/>
      <c r="CN2965" s="75"/>
      <c r="CO2965" s="75"/>
      <c r="CP2965" s="75"/>
      <c r="CQ2965" s="75"/>
      <c r="CR2965" s="75"/>
      <c r="CS2965" s="75"/>
      <c r="CT2965" s="75"/>
      <c r="CU2965" s="75"/>
      <c r="CV2965" s="75"/>
      <c r="CW2965" s="75"/>
      <c r="CX2965" s="1286"/>
      <c r="CY2965" s="75"/>
      <c r="CZ2965" s="75"/>
      <c r="DA2965" s="75"/>
      <c r="DB2965" s="75"/>
      <c r="DC2965" s="75"/>
      <c r="DD2965" s="75"/>
      <c r="DE2965" s="75"/>
      <c r="DF2965" s="75"/>
      <c r="DG2965" s="1286"/>
      <c r="DH2965" s="75"/>
      <c r="DI2965" s="1286"/>
      <c r="DJ2965" s="75"/>
      <c r="DK2965" s="75"/>
      <c r="DL2965" s="75"/>
      <c r="DM2965" s="75"/>
      <c r="DN2965" s="75"/>
      <c r="DO2965" s="75"/>
      <c r="DP2965" s="75"/>
      <c r="DQ2965" s="75"/>
      <c r="DR2965" s="75"/>
      <c r="DS2965" s="75"/>
      <c r="DT2965" s="75"/>
      <c r="DU2965" s="75"/>
      <c r="DV2965" s="1286"/>
      <c r="DW2965" s="75"/>
      <c r="DX2965" s="75"/>
      <c r="DY2965" s="75"/>
      <c r="DZ2965" s="75"/>
      <c r="EA2965" s="75"/>
      <c r="EB2965" s="75"/>
      <c r="EC2965" s="75"/>
      <c r="ED2965" s="75"/>
      <c r="EE2965" s="75"/>
      <c r="EF2965" s="75"/>
      <c r="EG2965" s="75"/>
      <c r="EH2965" s="75"/>
      <c r="EI2965" s="75"/>
      <c r="EJ2965" s="75"/>
      <c r="EK2965" s="75"/>
      <c r="EL2965" s="75"/>
      <c r="EM2965" s="75"/>
      <c r="EN2965" s="75"/>
      <c r="EO2965" s="75"/>
      <c r="EP2965" s="75"/>
      <c r="EQ2965" s="75"/>
      <c r="ER2965" s="75"/>
      <c r="ES2965" s="75"/>
      <c r="ET2965" s="75"/>
      <c r="EU2965" s="75"/>
      <c r="EV2965" s="75"/>
      <c r="EW2965" s="75"/>
      <c r="EX2965" s="75"/>
      <c r="EY2965" s="75"/>
      <c r="EZ2965" s="75"/>
      <c r="FA2965" s="75"/>
      <c r="FB2965" s="1341"/>
      <c r="FC2965" s="75"/>
      <c r="FD2965" s="75"/>
    </row>
    <row r="2966">
      <c r="A2966" s="1340"/>
      <c r="B2966" s="786"/>
      <c r="C2966" s="1283"/>
      <c r="D2966" s="786"/>
      <c r="E2966" s="786"/>
      <c r="F2966" s="786"/>
      <c r="G2966" s="786"/>
      <c r="H2966" s="786"/>
      <c r="I2966" s="786"/>
      <c r="J2966" s="786"/>
      <c r="K2966" s="786"/>
      <c r="L2966" s="786"/>
      <c r="M2966" s="786"/>
      <c r="N2966" s="1284"/>
      <c r="O2966" s="1284"/>
      <c r="P2966" s="1285"/>
      <c r="Q2966" s="363"/>
      <c r="R2966" s="363"/>
      <c r="S2966" s="75"/>
      <c r="T2966" s="857"/>
      <c r="U2966" s="1209"/>
      <c r="V2966" s="1200"/>
      <c r="W2966" s="1200"/>
      <c r="X2966" s="1200"/>
      <c r="Y2966" s="1201"/>
      <c r="Z2966" s="1200"/>
      <c r="AA2966" s="1200"/>
      <c r="AB2966" s="1200"/>
      <c r="AC2966" s="1202"/>
      <c r="AD2966" s="1216"/>
      <c r="AE2966" s="1204"/>
      <c r="AF2966" s="75"/>
      <c r="AG2966" s="75"/>
      <c r="AH2966" s="75"/>
      <c r="AI2966" s="75"/>
      <c r="AJ2966" s="75"/>
      <c r="AK2966" s="75"/>
      <c r="AL2966" s="75"/>
      <c r="AM2966" s="75"/>
      <c r="AN2966" s="75"/>
      <c r="AO2966" s="75"/>
      <c r="AP2966" s="75"/>
      <c r="AQ2966" s="75"/>
      <c r="AR2966" s="75"/>
      <c r="AS2966" s="1286"/>
      <c r="AT2966" s="75"/>
      <c r="AU2966" s="1286"/>
      <c r="AV2966" s="1286"/>
      <c r="AW2966" s="75"/>
      <c r="AX2966" s="75"/>
      <c r="AY2966" s="1286"/>
      <c r="AZ2966" s="75"/>
      <c r="BA2966" s="75"/>
      <c r="BB2966" s="75"/>
      <c r="BC2966" s="75"/>
      <c r="BD2966" s="75"/>
      <c r="BE2966" s="75"/>
      <c r="BF2966" s="75"/>
      <c r="BG2966" s="75"/>
      <c r="BH2966" s="75"/>
      <c r="BI2966" s="75"/>
      <c r="BJ2966" s="75"/>
      <c r="BK2966" s="75"/>
      <c r="BL2966" s="75"/>
      <c r="BM2966" s="75"/>
      <c r="BN2966" s="75"/>
      <c r="BO2966" s="75"/>
      <c r="BP2966" s="75"/>
      <c r="BQ2966" s="75"/>
      <c r="BR2966" s="75"/>
      <c r="BS2966" s="75"/>
      <c r="BT2966" s="75"/>
      <c r="BU2966" s="75"/>
      <c r="BV2966" s="75"/>
      <c r="BW2966" s="1286"/>
      <c r="BX2966" s="75"/>
      <c r="BY2966" s="75"/>
      <c r="BZ2966" s="75"/>
      <c r="CA2966" s="75"/>
      <c r="CB2966" s="75"/>
      <c r="CC2966" s="1286"/>
      <c r="CD2966" s="75"/>
      <c r="CE2966" s="75"/>
      <c r="CF2966" s="75"/>
      <c r="CG2966" s="75"/>
      <c r="CH2966" s="75"/>
      <c r="CI2966" s="1286"/>
      <c r="CJ2966" s="75"/>
      <c r="CK2966" s="1286"/>
      <c r="CL2966" s="75"/>
      <c r="CM2966" s="75"/>
      <c r="CN2966" s="75"/>
      <c r="CO2966" s="75"/>
      <c r="CP2966" s="75"/>
      <c r="CQ2966" s="75"/>
      <c r="CR2966" s="75"/>
      <c r="CS2966" s="75"/>
      <c r="CT2966" s="75"/>
      <c r="CU2966" s="75"/>
      <c r="CV2966" s="75"/>
      <c r="CW2966" s="75"/>
      <c r="CX2966" s="1286"/>
      <c r="CY2966" s="75"/>
      <c r="CZ2966" s="75"/>
      <c r="DA2966" s="75"/>
      <c r="DB2966" s="75"/>
      <c r="DC2966" s="75"/>
      <c r="DD2966" s="75"/>
      <c r="DE2966" s="75"/>
      <c r="DF2966" s="75"/>
      <c r="DG2966" s="1286"/>
      <c r="DH2966" s="75"/>
      <c r="DI2966" s="1286"/>
      <c r="DJ2966" s="75"/>
      <c r="DK2966" s="75"/>
      <c r="DL2966" s="75"/>
      <c r="DM2966" s="75"/>
      <c r="DN2966" s="75"/>
      <c r="DO2966" s="75"/>
      <c r="DP2966" s="75"/>
      <c r="DQ2966" s="75"/>
      <c r="DR2966" s="75"/>
      <c r="DS2966" s="75"/>
      <c r="DT2966" s="75"/>
      <c r="DU2966" s="75"/>
      <c r="DV2966" s="1286"/>
      <c r="DW2966" s="75"/>
      <c r="DX2966" s="75"/>
      <c r="DY2966" s="75"/>
      <c r="DZ2966" s="75"/>
      <c r="EA2966" s="75"/>
      <c r="EB2966" s="75"/>
      <c r="EC2966" s="75"/>
      <c r="ED2966" s="75"/>
      <c r="EE2966" s="75"/>
      <c r="EF2966" s="75"/>
      <c r="EG2966" s="75"/>
      <c r="EH2966" s="75"/>
      <c r="EI2966" s="75"/>
      <c r="EJ2966" s="75"/>
      <c r="EK2966" s="75"/>
      <c r="EL2966" s="75"/>
      <c r="EM2966" s="75"/>
      <c r="EN2966" s="75"/>
      <c r="EO2966" s="75"/>
      <c r="EP2966" s="75"/>
      <c r="EQ2966" s="75"/>
      <c r="ER2966" s="75"/>
      <c r="ES2966" s="75"/>
      <c r="ET2966" s="75"/>
      <c r="EU2966" s="75"/>
      <c r="EV2966" s="75"/>
      <c r="EW2966" s="75"/>
      <c r="EX2966" s="75"/>
      <c r="EY2966" s="75"/>
      <c r="EZ2966" s="75"/>
      <c r="FA2966" s="75"/>
      <c r="FB2966" s="1341"/>
      <c r="FC2966" s="75"/>
      <c r="FD2966" s="75"/>
    </row>
    <row r="2967">
      <c r="A2967" s="1340"/>
      <c r="B2967" s="786"/>
      <c r="C2967" s="1283"/>
      <c r="D2967" s="786"/>
      <c r="E2967" s="786"/>
      <c r="F2967" s="786"/>
      <c r="G2967" s="786"/>
      <c r="H2967" s="786"/>
      <c r="I2967" s="786"/>
      <c r="J2967" s="786"/>
      <c r="K2967" s="786"/>
      <c r="L2967" s="786"/>
      <c r="M2967" s="786"/>
      <c r="N2967" s="1284"/>
      <c r="O2967" s="1284"/>
      <c r="P2967" s="1285"/>
      <c r="Q2967" s="363"/>
      <c r="R2967" s="363"/>
      <c r="S2967" s="75"/>
      <c r="T2967" s="857"/>
      <c r="U2967" s="1209"/>
      <c r="V2967" s="1200"/>
      <c r="W2967" s="1200"/>
      <c r="X2967" s="1200"/>
      <c r="Y2967" s="1201"/>
      <c r="Z2967" s="1200"/>
      <c r="AA2967" s="1200"/>
      <c r="AB2967" s="1200"/>
      <c r="AC2967" s="1202"/>
      <c r="AD2967" s="1216"/>
      <c r="AE2967" s="1204"/>
      <c r="AF2967" s="75"/>
      <c r="AG2967" s="75"/>
      <c r="AH2967" s="75"/>
      <c r="AI2967" s="75"/>
      <c r="AJ2967" s="75"/>
      <c r="AK2967" s="75"/>
      <c r="AL2967" s="75"/>
      <c r="AM2967" s="75"/>
      <c r="AN2967" s="75"/>
      <c r="AO2967" s="75"/>
      <c r="AP2967" s="75"/>
      <c r="AQ2967" s="75"/>
      <c r="AR2967" s="75"/>
      <c r="AS2967" s="1286"/>
      <c r="AT2967" s="75"/>
      <c r="AU2967" s="1286"/>
      <c r="AV2967" s="1286"/>
      <c r="AW2967" s="75"/>
      <c r="AX2967" s="75"/>
      <c r="AY2967" s="1286"/>
      <c r="AZ2967" s="75"/>
      <c r="BA2967" s="75"/>
      <c r="BB2967" s="75"/>
      <c r="BC2967" s="75"/>
      <c r="BD2967" s="75"/>
      <c r="BE2967" s="75"/>
      <c r="BF2967" s="75"/>
      <c r="BG2967" s="75"/>
      <c r="BH2967" s="75"/>
      <c r="BI2967" s="75"/>
      <c r="BJ2967" s="75"/>
      <c r="BK2967" s="75"/>
      <c r="BL2967" s="75"/>
      <c r="BM2967" s="75"/>
      <c r="BN2967" s="75"/>
      <c r="BO2967" s="75"/>
      <c r="BP2967" s="75"/>
      <c r="BQ2967" s="75"/>
      <c r="BR2967" s="75"/>
      <c r="BS2967" s="75"/>
      <c r="BT2967" s="75"/>
      <c r="BU2967" s="75"/>
      <c r="BV2967" s="75"/>
      <c r="BW2967" s="1286"/>
      <c r="BX2967" s="75"/>
      <c r="BY2967" s="75"/>
      <c r="BZ2967" s="75"/>
      <c r="CA2967" s="75"/>
      <c r="CB2967" s="75"/>
      <c r="CC2967" s="1286"/>
      <c r="CD2967" s="75"/>
      <c r="CE2967" s="75"/>
      <c r="CF2967" s="75"/>
      <c r="CG2967" s="75"/>
      <c r="CH2967" s="75"/>
      <c r="CI2967" s="1286"/>
      <c r="CJ2967" s="75"/>
      <c r="CK2967" s="1286"/>
      <c r="CL2967" s="75"/>
      <c r="CM2967" s="75"/>
      <c r="CN2967" s="75"/>
      <c r="CO2967" s="75"/>
      <c r="CP2967" s="75"/>
      <c r="CQ2967" s="75"/>
      <c r="CR2967" s="75"/>
      <c r="CS2967" s="75"/>
      <c r="CT2967" s="75"/>
      <c r="CU2967" s="75"/>
      <c r="CV2967" s="75"/>
      <c r="CW2967" s="75"/>
      <c r="CX2967" s="1286"/>
      <c r="CY2967" s="75"/>
      <c r="CZ2967" s="75"/>
      <c r="DA2967" s="75"/>
      <c r="DB2967" s="75"/>
      <c r="DC2967" s="75"/>
      <c r="DD2967" s="75"/>
      <c r="DE2967" s="75"/>
      <c r="DF2967" s="75"/>
      <c r="DG2967" s="1286"/>
      <c r="DH2967" s="75"/>
      <c r="DI2967" s="1286"/>
      <c r="DJ2967" s="75"/>
      <c r="DK2967" s="75"/>
      <c r="DL2967" s="75"/>
      <c r="DM2967" s="75"/>
      <c r="DN2967" s="75"/>
      <c r="DO2967" s="75"/>
      <c r="DP2967" s="75"/>
      <c r="DQ2967" s="75"/>
      <c r="DR2967" s="75"/>
      <c r="DS2967" s="75"/>
      <c r="DT2967" s="75"/>
      <c r="DU2967" s="75"/>
      <c r="DV2967" s="1286"/>
      <c r="DW2967" s="75"/>
      <c r="DX2967" s="75"/>
      <c r="DY2967" s="75"/>
      <c r="DZ2967" s="75"/>
      <c r="EA2967" s="75"/>
      <c r="EB2967" s="75"/>
      <c r="EC2967" s="75"/>
      <c r="ED2967" s="75"/>
      <c r="EE2967" s="75"/>
      <c r="EF2967" s="75"/>
      <c r="EG2967" s="75"/>
      <c r="EH2967" s="75"/>
      <c r="EI2967" s="75"/>
      <c r="EJ2967" s="75"/>
      <c r="EK2967" s="75"/>
      <c r="EL2967" s="75"/>
      <c r="EM2967" s="75"/>
      <c r="EN2967" s="75"/>
      <c r="EO2967" s="75"/>
      <c r="EP2967" s="75"/>
      <c r="EQ2967" s="75"/>
      <c r="ER2967" s="75"/>
      <c r="ES2967" s="75"/>
      <c r="ET2967" s="75"/>
      <c r="EU2967" s="75"/>
      <c r="EV2967" s="75"/>
      <c r="EW2967" s="75"/>
      <c r="EX2967" s="75"/>
      <c r="EY2967" s="75"/>
      <c r="EZ2967" s="75"/>
      <c r="FA2967" s="75"/>
      <c r="FB2967" s="1341"/>
      <c r="FC2967" s="75"/>
      <c r="FD2967" s="75"/>
    </row>
    <row r="2968">
      <c r="A2968" s="1340"/>
      <c r="B2968" s="786"/>
      <c r="C2968" s="1283"/>
      <c r="D2968" s="786"/>
      <c r="E2968" s="786"/>
      <c r="F2968" s="786"/>
      <c r="G2968" s="786"/>
      <c r="H2968" s="786"/>
      <c r="I2968" s="786"/>
      <c r="J2968" s="786"/>
      <c r="K2968" s="786"/>
      <c r="L2968" s="786"/>
      <c r="M2968" s="786"/>
      <c r="N2968" s="1284"/>
      <c r="O2968" s="1284"/>
      <c r="P2968" s="1285"/>
      <c r="Q2968" s="363"/>
      <c r="R2968" s="363"/>
      <c r="S2968" s="75"/>
      <c r="T2968" s="857"/>
      <c r="U2968" s="1209"/>
      <c r="V2968" s="1200"/>
      <c r="W2968" s="1200"/>
      <c r="X2968" s="1200"/>
      <c r="Y2968" s="1201"/>
      <c r="Z2968" s="1200"/>
      <c r="AA2968" s="1200"/>
      <c r="AB2968" s="1200"/>
      <c r="AC2968" s="1202"/>
      <c r="AD2968" s="1216"/>
      <c r="AE2968" s="1204"/>
      <c r="AF2968" s="75"/>
      <c r="AG2968" s="75"/>
      <c r="AH2968" s="75"/>
      <c r="AI2968" s="75"/>
      <c r="AJ2968" s="75"/>
      <c r="AK2968" s="75"/>
      <c r="AL2968" s="75"/>
      <c r="AM2968" s="75"/>
      <c r="AN2968" s="75"/>
      <c r="AO2968" s="75"/>
      <c r="AP2968" s="75"/>
      <c r="AQ2968" s="75"/>
      <c r="AR2968" s="75"/>
      <c r="AS2968" s="1286"/>
      <c r="AT2968" s="75"/>
      <c r="AU2968" s="1286"/>
      <c r="AV2968" s="1286"/>
      <c r="AW2968" s="75"/>
      <c r="AX2968" s="75"/>
      <c r="AY2968" s="1286"/>
      <c r="AZ2968" s="75"/>
      <c r="BA2968" s="75"/>
      <c r="BB2968" s="75"/>
      <c r="BC2968" s="75"/>
      <c r="BD2968" s="75"/>
      <c r="BE2968" s="75"/>
      <c r="BF2968" s="75"/>
      <c r="BG2968" s="75"/>
      <c r="BH2968" s="75"/>
      <c r="BI2968" s="75"/>
      <c r="BJ2968" s="75"/>
      <c r="BK2968" s="75"/>
      <c r="BL2968" s="75"/>
      <c r="BM2968" s="75"/>
      <c r="BN2968" s="75"/>
      <c r="BO2968" s="75"/>
      <c r="BP2968" s="75"/>
      <c r="BQ2968" s="75"/>
      <c r="BR2968" s="75"/>
      <c r="BS2968" s="75"/>
      <c r="BT2968" s="75"/>
      <c r="BU2968" s="75"/>
      <c r="BV2968" s="75"/>
      <c r="BW2968" s="1286"/>
      <c r="BX2968" s="75"/>
      <c r="BY2968" s="75"/>
      <c r="BZ2968" s="75"/>
      <c r="CA2968" s="75"/>
      <c r="CB2968" s="75"/>
      <c r="CC2968" s="1286"/>
      <c r="CD2968" s="75"/>
      <c r="CE2968" s="75"/>
      <c r="CF2968" s="75"/>
      <c r="CG2968" s="75"/>
      <c r="CH2968" s="75"/>
      <c r="CI2968" s="1286"/>
      <c r="CJ2968" s="75"/>
      <c r="CK2968" s="1286"/>
      <c r="CL2968" s="75"/>
      <c r="CM2968" s="75"/>
      <c r="CN2968" s="75"/>
      <c r="CO2968" s="75"/>
      <c r="CP2968" s="75"/>
      <c r="CQ2968" s="75"/>
      <c r="CR2968" s="75"/>
      <c r="CS2968" s="75"/>
      <c r="CT2968" s="75"/>
      <c r="CU2968" s="75"/>
      <c r="CV2968" s="75"/>
      <c r="CW2968" s="75"/>
      <c r="CX2968" s="1286"/>
      <c r="CY2968" s="75"/>
      <c r="CZ2968" s="75"/>
      <c r="DA2968" s="75"/>
      <c r="DB2968" s="75"/>
      <c r="DC2968" s="75"/>
      <c r="DD2968" s="75"/>
      <c r="DE2968" s="75"/>
      <c r="DF2968" s="75"/>
      <c r="DG2968" s="1286"/>
      <c r="DH2968" s="75"/>
      <c r="DI2968" s="1286"/>
      <c r="DJ2968" s="75"/>
      <c r="DK2968" s="75"/>
      <c r="DL2968" s="75"/>
      <c r="DM2968" s="75"/>
      <c r="DN2968" s="75"/>
      <c r="DO2968" s="75"/>
      <c r="DP2968" s="75"/>
      <c r="DQ2968" s="75"/>
      <c r="DR2968" s="75"/>
      <c r="DS2968" s="75"/>
      <c r="DT2968" s="75"/>
      <c r="DU2968" s="75"/>
      <c r="DV2968" s="1286"/>
      <c r="DW2968" s="75"/>
      <c r="DX2968" s="75"/>
      <c r="DY2968" s="75"/>
      <c r="DZ2968" s="75"/>
      <c r="EA2968" s="75"/>
      <c r="EB2968" s="75"/>
      <c r="EC2968" s="75"/>
      <c r="ED2968" s="75"/>
      <c r="EE2968" s="75"/>
      <c r="EF2968" s="75"/>
      <c r="EG2968" s="75"/>
      <c r="EH2968" s="75"/>
      <c r="EI2968" s="75"/>
      <c r="EJ2968" s="75"/>
      <c r="EK2968" s="75"/>
      <c r="EL2968" s="75"/>
      <c r="EM2968" s="75"/>
      <c r="EN2968" s="75"/>
      <c r="EO2968" s="75"/>
      <c r="EP2968" s="75"/>
      <c r="EQ2968" s="75"/>
      <c r="ER2968" s="75"/>
      <c r="ES2968" s="75"/>
      <c r="ET2968" s="75"/>
      <c r="EU2968" s="75"/>
      <c r="EV2968" s="75"/>
      <c r="EW2968" s="75"/>
      <c r="EX2968" s="75"/>
      <c r="EY2968" s="75"/>
      <c r="EZ2968" s="75"/>
      <c r="FA2968" s="75"/>
      <c r="FB2968" s="1341"/>
      <c r="FC2968" s="75"/>
      <c r="FD2968" s="75"/>
    </row>
    <row r="2969">
      <c r="A2969" s="1340"/>
      <c r="B2969" s="786"/>
      <c r="C2969" s="1283"/>
      <c r="D2969" s="786"/>
      <c r="E2969" s="786"/>
      <c r="F2969" s="786"/>
      <c r="G2969" s="786"/>
      <c r="H2969" s="786"/>
      <c r="I2969" s="786"/>
      <c r="J2969" s="786"/>
      <c r="K2969" s="786"/>
      <c r="L2969" s="786"/>
      <c r="M2969" s="786"/>
      <c r="N2969" s="1284"/>
      <c r="O2969" s="1284"/>
      <c r="P2969" s="1285"/>
      <c r="Q2969" s="363"/>
      <c r="R2969" s="363"/>
      <c r="S2969" s="75"/>
      <c r="T2969" s="857"/>
      <c r="U2969" s="1209"/>
      <c r="V2969" s="1200"/>
      <c r="W2969" s="1200"/>
      <c r="X2969" s="1200"/>
      <c r="Y2969" s="1201"/>
      <c r="Z2969" s="1200"/>
      <c r="AA2969" s="1200"/>
      <c r="AB2969" s="1200"/>
      <c r="AC2969" s="1202"/>
      <c r="AD2969" s="1216"/>
      <c r="AE2969" s="1204"/>
      <c r="AF2969" s="75"/>
      <c r="AG2969" s="75"/>
      <c r="AH2969" s="75"/>
      <c r="AI2969" s="75"/>
      <c r="AJ2969" s="75"/>
      <c r="AK2969" s="75"/>
      <c r="AL2969" s="75"/>
      <c r="AM2969" s="75"/>
      <c r="AN2969" s="75"/>
      <c r="AO2969" s="75"/>
      <c r="AP2969" s="75"/>
      <c r="AQ2969" s="75"/>
      <c r="AR2969" s="75"/>
      <c r="AS2969" s="1286"/>
      <c r="AT2969" s="75"/>
      <c r="AU2969" s="1286"/>
      <c r="AV2969" s="1286"/>
      <c r="AW2969" s="75"/>
      <c r="AX2969" s="75"/>
      <c r="AY2969" s="1286"/>
      <c r="AZ2969" s="75"/>
      <c r="BA2969" s="75"/>
      <c r="BB2969" s="75"/>
      <c r="BC2969" s="75"/>
      <c r="BD2969" s="75"/>
      <c r="BE2969" s="75"/>
      <c r="BF2969" s="75"/>
      <c r="BG2969" s="75"/>
      <c r="BH2969" s="75"/>
      <c r="BI2969" s="75"/>
      <c r="BJ2969" s="75"/>
      <c r="BK2969" s="75"/>
      <c r="BL2969" s="75"/>
      <c r="BM2969" s="75"/>
      <c r="BN2969" s="75"/>
      <c r="BO2969" s="75"/>
      <c r="BP2969" s="75"/>
      <c r="BQ2969" s="75"/>
      <c r="BR2969" s="75"/>
      <c r="BS2969" s="75"/>
      <c r="BT2969" s="75"/>
      <c r="BU2969" s="75"/>
      <c r="BV2969" s="75"/>
      <c r="BW2969" s="1286"/>
      <c r="BX2969" s="75"/>
      <c r="BY2969" s="75"/>
      <c r="BZ2969" s="75"/>
      <c r="CA2969" s="75"/>
      <c r="CB2969" s="75"/>
      <c r="CC2969" s="1286"/>
      <c r="CD2969" s="75"/>
      <c r="CE2969" s="75"/>
      <c r="CF2969" s="75"/>
      <c r="CG2969" s="75"/>
      <c r="CH2969" s="75"/>
      <c r="CI2969" s="1286"/>
      <c r="CJ2969" s="75"/>
      <c r="CK2969" s="1286"/>
      <c r="CL2969" s="75"/>
      <c r="CM2969" s="75"/>
      <c r="CN2969" s="75"/>
      <c r="CO2969" s="75"/>
      <c r="CP2969" s="75"/>
      <c r="CQ2969" s="75"/>
      <c r="CR2969" s="75"/>
      <c r="CS2969" s="75"/>
      <c r="CT2969" s="75"/>
      <c r="CU2969" s="75"/>
      <c r="CV2969" s="75"/>
      <c r="CW2969" s="75"/>
      <c r="CX2969" s="1286"/>
      <c r="CY2969" s="75"/>
      <c r="CZ2969" s="75"/>
      <c r="DA2969" s="75"/>
      <c r="DB2969" s="75"/>
      <c r="DC2969" s="75"/>
      <c r="DD2969" s="75"/>
      <c r="DE2969" s="75"/>
      <c r="DF2969" s="75"/>
      <c r="DG2969" s="1286"/>
      <c r="DH2969" s="75"/>
      <c r="DI2969" s="1286"/>
      <c r="DJ2969" s="75"/>
      <c r="DK2969" s="75"/>
      <c r="DL2969" s="75"/>
      <c r="DM2969" s="75"/>
      <c r="DN2969" s="75"/>
      <c r="DO2969" s="75"/>
      <c r="DP2969" s="75"/>
      <c r="DQ2969" s="75"/>
      <c r="DR2969" s="75"/>
      <c r="DS2969" s="75"/>
      <c r="DT2969" s="75"/>
      <c r="DU2969" s="75"/>
      <c r="DV2969" s="1286"/>
      <c r="DW2969" s="75"/>
      <c r="DX2969" s="75"/>
      <c r="DY2969" s="75"/>
      <c r="DZ2969" s="75"/>
      <c r="EA2969" s="75"/>
      <c r="EB2969" s="75"/>
      <c r="EC2969" s="75"/>
      <c r="ED2969" s="75"/>
      <c r="EE2969" s="75"/>
      <c r="EF2969" s="75"/>
      <c r="EG2969" s="75"/>
      <c r="EH2969" s="75"/>
      <c r="EI2969" s="75"/>
      <c r="EJ2969" s="75"/>
      <c r="EK2969" s="75"/>
      <c r="EL2969" s="75"/>
      <c r="EM2969" s="75"/>
      <c r="EN2969" s="75"/>
      <c r="EO2969" s="75"/>
      <c r="EP2969" s="75"/>
      <c r="EQ2969" s="75"/>
      <c r="ER2969" s="75"/>
      <c r="ES2969" s="75"/>
      <c r="ET2969" s="75"/>
      <c r="EU2969" s="75"/>
      <c r="EV2969" s="75"/>
      <c r="EW2969" s="75"/>
      <c r="EX2969" s="75"/>
      <c r="EY2969" s="75"/>
      <c r="EZ2969" s="75"/>
      <c r="FA2969" s="75"/>
      <c r="FB2969" s="1341"/>
      <c r="FC2969" s="75"/>
      <c r="FD2969" s="75"/>
    </row>
    <row r="2970">
      <c r="A2970" s="1340"/>
      <c r="B2970" s="786"/>
      <c r="C2970" s="1283"/>
      <c r="D2970" s="786"/>
      <c r="E2970" s="786"/>
      <c r="F2970" s="786"/>
      <c r="G2970" s="786"/>
      <c r="H2970" s="786"/>
      <c r="I2970" s="786"/>
      <c r="J2970" s="786"/>
      <c r="K2970" s="786"/>
      <c r="L2970" s="786"/>
      <c r="M2970" s="786"/>
      <c r="N2970" s="1284"/>
      <c r="O2970" s="1284"/>
      <c r="P2970" s="1285"/>
      <c r="Q2970" s="363"/>
      <c r="R2970" s="363"/>
      <c r="S2970" s="75"/>
      <c r="T2970" s="857"/>
      <c r="U2970" s="1209"/>
      <c r="V2970" s="1200"/>
      <c r="W2970" s="1200"/>
      <c r="X2970" s="1200"/>
      <c r="Y2970" s="1201"/>
      <c r="Z2970" s="1200"/>
      <c r="AA2970" s="1200"/>
      <c r="AB2970" s="1200"/>
      <c r="AC2970" s="1202"/>
      <c r="AD2970" s="1216"/>
      <c r="AE2970" s="1204"/>
      <c r="AF2970" s="75"/>
      <c r="AG2970" s="75"/>
      <c r="AH2970" s="75"/>
      <c r="AI2970" s="75"/>
      <c r="AJ2970" s="75"/>
      <c r="AK2970" s="75"/>
      <c r="AL2970" s="75"/>
      <c r="AM2970" s="75"/>
      <c r="AN2970" s="75"/>
      <c r="AO2970" s="75"/>
      <c r="AP2970" s="75"/>
      <c r="AQ2970" s="75"/>
      <c r="AR2970" s="75"/>
      <c r="AS2970" s="1286"/>
      <c r="AT2970" s="75"/>
      <c r="AU2970" s="1286"/>
      <c r="AV2970" s="1286"/>
      <c r="AW2970" s="75"/>
      <c r="AX2970" s="75"/>
      <c r="AY2970" s="1286"/>
      <c r="AZ2970" s="75"/>
      <c r="BA2970" s="75"/>
      <c r="BB2970" s="75"/>
      <c r="BC2970" s="75"/>
      <c r="BD2970" s="75"/>
      <c r="BE2970" s="75"/>
      <c r="BF2970" s="75"/>
      <c r="BG2970" s="75"/>
      <c r="BH2970" s="75"/>
      <c r="BI2970" s="75"/>
      <c r="BJ2970" s="75"/>
      <c r="BK2970" s="75"/>
      <c r="BL2970" s="75"/>
      <c r="BM2970" s="75"/>
      <c r="BN2970" s="75"/>
      <c r="BO2970" s="75"/>
      <c r="BP2970" s="75"/>
      <c r="BQ2970" s="75"/>
      <c r="BR2970" s="75"/>
      <c r="BS2970" s="75"/>
      <c r="BT2970" s="75"/>
      <c r="BU2970" s="75"/>
      <c r="BV2970" s="75"/>
      <c r="BW2970" s="1286"/>
      <c r="BX2970" s="75"/>
      <c r="BY2970" s="75"/>
      <c r="BZ2970" s="75"/>
      <c r="CA2970" s="75"/>
      <c r="CB2970" s="75"/>
      <c r="CC2970" s="1286"/>
      <c r="CD2970" s="75"/>
      <c r="CE2970" s="75"/>
      <c r="CF2970" s="75"/>
      <c r="CG2970" s="75"/>
      <c r="CH2970" s="75"/>
      <c r="CI2970" s="1286"/>
      <c r="CJ2970" s="75"/>
      <c r="CK2970" s="1286"/>
      <c r="CL2970" s="75"/>
      <c r="CM2970" s="75"/>
      <c r="CN2970" s="75"/>
      <c r="CO2970" s="75"/>
      <c r="CP2970" s="75"/>
      <c r="CQ2970" s="75"/>
      <c r="CR2970" s="75"/>
      <c r="CS2970" s="75"/>
      <c r="CT2970" s="75"/>
      <c r="CU2970" s="75"/>
      <c r="CV2970" s="75"/>
      <c r="CW2970" s="75"/>
      <c r="CX2970" s="1286"/>
      <c r="CY2970" s="75"/>
      <c r="CZ2970" s="75"/>
      <c r="DA2970" s="75"/>
      <c r="DB2970" s="75"/>
      <c r="DC2970" s="75"/>
      <c r="DD2970" s="75"/>
      <c r="DE2970" s="75"/>
      <c r="DF2970" s="75"/>
      <c r="DG2970" s="1286"/>
      <c r="DH2970" s="75"/>
      <c r="DI2970" s="1286"/>
      <c r="DJ2970" s="75"/>
      <c r="DK2970" s="75"/>
      <c r="DL2970" s="75"/>
      <c r="DM2970" s="75"/>
      <c r="DN2970" s="75"/>
      <c r="DO2970" s="75"/>
      <c r="DP2970" s="75"/>
      <c r="DQ2970" s="75"/>
      <c r="DR2970" s="75"/>
      <c r="DS2970" s="75"/>
      <c r="DT2970" s="75"/>
      <c r="DU2970" s="75"/>
      <c r="DV2970" s="1286"/>
      <c r="DW2970" s="75"/>
      <c r="DX2970" s="75"/>
      <c r="DY2970" s="75"/>
      <c r="DZ2970" s="75"/>
      <c r="EA2970" s="75"/>
      <c r="EB2970" s="75"/>
      <c r="EC2970" s="75"/>
      <c r="ED2970" s="75"/>
      <c r="EE2970" s="75"/>
      <c r="EF2970" s="75"/>
      <c r="EG2970" s="75"/>
      <c r="EH2970" s="75"/>
      <c r="EI2970" s="75"/>
      <c r="EJ2970" s="75"/>
      <c r="EK2970" s="75"/>
      <c r="EL2970" s="75"/>
      <c r="EM2970" s="75"/>
      <c r="EN2970" s="75"/>
      <c r="EO2970" s="75"/>
      <c r="EP2970" s="75"/>
      <c r="EQ2970" s="75"/>
      <c r="ER2970" s="75"/>
      <c r="ES2970" s="75"/>
      <c r="ET2970" s="75"/>
      <c r="EU2970" s="75"/>
      <c r="EV2970" s="75"/>
      <c r="EW2970" s="75"/>
      <c r="EX2970" s="75"/>
      <c r="EY2970" s="75"/>
      <c r="EZ2970" s="75"/>
      <c r="FA2970" s="75"/>
      <c r="FB2970" s="1341"/>
      <c r="FC2970" s="75"/>
      <c r="FD2970" s="75"/>
    </row>
    <row r="2971">
      <c r="A2971" s="1340"/>
      <c r="B2971" s="786"/>
      <c r="C2971" s="1283"/>
      <c r="D2971" s="786"/>
      <c r="E2971" s="786"/>
      <c r="F2971" s="786"/>
      <c r="G2971" s="786"/>
      <c r="H2971" s="786"/>
      <c r="I2971" s="786"/>
      <c r="J2971" s="786"/>
      <c r="K2971" s="786"/>
      <c r="L2971" s="786"/>
      <c r="M2971" s="786"/>
      <c r="N2971" s="1284"/>
      <c r="O2971" s="1284"/>
      <c r="P2971" s="1285"/>
      <c r="Q2971" s="363"/>
      <c r="R2971" s="363"/>
      <c r="S2971" s="75"/>
      <c r="T2971" s="857"/>
      <c r="U2971" s="1209"/>
      <c r="V2971" s="1200"/>
      <c r="W2971" s="1200"/>
      <c r="X2971" s="1200"/>
      <c r="Y2971" s="1201"/>
      <c r="Z2971" s="1200"/>
      <c r="AA2971" s="1200"/>
      <c r="AB2971" s="1200"/>
      <c r="AC2971" s="1202"/>
      <c r="AD2971" s="1216"/>
      <c r="AE2971" s="1204"/>
      <c r="AF2971" s="75"/>
      <c r="AG2971" s="75"/>
      <c r="AH2971" s="75"/>
      <c r="AI2971" s="75"/>
      <c r="AJ2971" s="75"/>
      <c r="AK2971" s="75"/>
      <c r="AL2971" s="75"/>
      <c r="AM2971" s="75"/>
      <c r="AN2971" s="75"/>
      <c r="AO2971" s="75"/>
      <c r="AP2971" s="75"/>
      <c r="AQ2971" s="75"/>
      <c r="AR2971" s="75"/>
      <c r="AS2971" s="1286"/>
      <c r="AT2971" s="75"/>
      <c r="AU2971" s="1286"/>
      <c r="AV2971" s="1286"/>
      <c r="AW2971" s="75"/>
      <c r="AX2971" s="75"/>
      <c r="AY2971" s="1286"/>
      <c r="AZ2971" s="75"/>
      <c r="BA2971" s="75"/>
      <c r="BB2971" s="75"/>
      <c r="BC2971" s="75"/>
      <c r="BD2971" s="75"/>
      <c r="BE2971" s="75"/>
      <c r="BF2971" s="75"/>
      <c r="BG2971" s="75"/>
      <c r="BH2971" s="75"/>
      <c r="BI2971" s="75"/>
      <c r="BJ2971" s="75"/>
      <c r="BK2971" s="75"/>
      <c r="BL2971" s="75"/>
      <c r="BM2971" s="75"/>
      <c r="BN2971" s="75"/>
      <c r="BO2971" s="75"/>
      <c r="BP2971" s="75"/>
      <c r="BQ2971" s="75"/>
      <c r="BR2971" s="75"/>
      <c r="BS2971" s="75"/>
      <c r="BT2971" s="75"/>
      <c r="BU2971" s="75"/>
      <c r="BV2971" s="75"/>
      <c r="BW2971" s="1286"/>
      <c r="BX2971" s="75"/>
      <c r="BY2971" s="75"/>
      <c r="BZ2971" s="75"/>
      <c r="CA2971" s="75"/>
      <c r="CB2971" s="75"/>
      <c r="CC2971" s="1286"/>
      <c r="CD2971" s="75"/>
      <c r="CE2971" s="75"/>
      <c r="CF2971" s="75"/>
      <c r="CG2971" s="75"/>
      <c r="CH2971" s="75"/>
      <c r="CI2971" s="1286"/>
      <c r="CJ2971" s="75"/>
      <c r="CK2971" s="1286"/>
      <c r="CL2971" s="75"/>
      <c r="CM2971" s="75"/>
      <c r="CN2971" s="75"/>
      <c r="CO2971" s="75"/>
      <c r="CP2971" s="75"/>
      <c r="CQ2971" s="75"/>
      <c r="CR2971" s="75"/>
      <c r="CS2971" s="75"/>
      <c r="CT2971" s="75"/>
      <c r="CU2971" s="75"/>
      <c r="CV2971" s="75"/>
      <c r="CW2971" s="75"/>
      <c r="CX2971" s="1286"/>
      <c r="CY2971" s="75"/>
      <c r="CZ2971" s="75"/>
      <c r="DA2971" s="75"/>
      <c r="DB2971" s="75"/>
      <c r="DC2971" s="75"/>
      <c r="DD2971" s="75"/>
      <c r="DE2971" s="75"/>
      <c r="DF2971" s="75"/>
      <c r="DG2971" s="1286"/>
      <c r="DH2971" s="75"/>
      <c r="DI2971" s="1286"/>
      <c r="DJ2971" s="75"/>
      <c r="DK2971" s="75"/>
      <c r="DL2971" s="75"/>
      <c r="DM2971" s="75"/>
      <c r="DN2971" s="75"/>
      <c r="DO2971" s="75"/>
      <c r="DP2971" s="75"/>
      <c r="DQ2971" s="75"/>
      <c r="DR2971" s="75"/>
      <c r="DS2971" s="75"/>
      <c r="DT2971" s="75"/>
      <c r="DU2971" s="75"/>
      <c r="DV2971" s="1286"/>
      <c r="DW2971" s="75"/>
      <c r="DX2971" s="75"/>
      <c r="DY2971" s="75"/>
      <c r="DZ2971" s="75"/>
      <c r="EA2971" s="75"/>
      <c r="EB2971" s="75"/>
      <c r="EC2971" s="75"/>
      <c r="ED2971" s="75"/>
      <c r="EE2971" s="75"/>
      <c r="EF2971" s="75"/>
      <c r="EG2971" s="75"/>
      <c r="EH2971" s="75"/>
      <c r="EI2971" s="75"/>
      <c r="EJ2971" s="75"/>
      <c r="EK2971" s="75"/>
      <c r="EL2971" s="75"/>
      <c r="EM2971" s="75"/>
      <c r="EN2971" s="75"/>
      <c r="EO2971" s="75"/>
      <c r="EP2971" s="75"/>
      <c r="EQ2971" s="75"/>
      <c r="ER2971" s="75"/>
      <c r="ES2971" s="75"/>
      <c r="ET2971" s="75"/>
      <c r="EU2971" s="75"/>
      <c r="EV2971" s="75"/>
      <c r="EW2971" s="75"/>
      <c r="EX2971" s="75"/>
      <c r="EY2971" s="75"/>
      <c r="EZ2971" s="75"/>
      <c r="FA2971" s="75"/>
      <c r="FB2971" s="1341"/>
      <c r="FC2971" s="75"/>
      <c r="FD2971" s="75"/>
    </row>
    <row r="2972">
      <c r="A2972" s="1340"/>
      <c r="B2972" s="786"/>
      <c r="C2972" s="1283"/>
      <c r="D2972" s="786"/>
      <c r="E2972" s="786"/>
      <c r="F2972" s="786"/>
      <c r="G2972" s="786"/>
      <c r="H2972" s="786"/>
      <c r="I2972" s="786"/>
      <c r="J2972" s="786"/>
      <c r="K2972" s="786"/>
      <c r="L2972" s="786"/>
      <c r="M2972" s="786"/>
      <c r="N2972" s="1284"/>
      <c r="O2972" s="1284"/>
      <c r="P2972" s="1285"/>
      <c r="Q2972" s="363"/>
      <c r="R2972" s="363"/>
      <c r="S2972" s="75"/>
      <c r="T2972" s="857"/>
      <c r="U2972" s="1209"/>
      <c r="V2972" s="1200"/>
      <c r="W2972" s="1200"/>
      <c r="X2972" s="1200"/>
      <c r="Y2972" s="1201"/>
      <c r="Z2972" s="1200"/>
      <c r="AA2972" s="1200"/>
      <c r="AB2972" s="1200"/>
      <c r="AC2972" s="1202"/>
      <c r="AD2972" s="1216"/>
      <c r="AE2972" s="1204"/>
      <c r="AF2972" s="75"/>
      <c r="AG2972" s="75"/>
      <c r="AH2972" s="75"/>
      <c r="AI2972" s="75"/>
      <c r="AJ2972" s="75"/>
      <c r="AK2972" s="75"/>
      <c r="AL2972" s="75"/>
      <c r="AM2972" s="75"/>
      <c r="AN2972" s="75"/>
      <c r="AO2972" s="75"/>
      <c r="AP2972" s="75"/>
      <c r="AQ2972" s="75"/>
      <c r="AR2972" s="75"/>
      <c r="AS2972" s="1286"/>
      <c r="AT2972" s="75"/>
      <c r="AU2972" s="1286"/>
      <c r="AV2972" s="1286"/>
      <c r="AW2972" s="75"/>
      <c r="AX2972" s="75"/>
      <c r="AY2972" s="1286"/>
      <c r="AZ2972" s="75"/>
      <c r="BA2972" s="75"/>
      <c r="BB2972" s="75"/>
      <c r="BC2972" s="75"/>
      <c r="BD2972" s="75"/>
      <c r="BE2972" s="75"/>
      <c r="BF2972" s="75"/>
      <c r="BG2972" s="75"/>
      <c r="BH2972" s="75"/>
      <c r="BI2972" s="75"/>
      <c r="BJ2972" s="75"/>
      <c r="BK2972" s="75"/>
      <c r="BL2972" s="75"/>
      <c r="BM2972" s="75"/>
      <c r="BN2972" s="75"/>
      <c r="BO2972" s="75"/>
      <c r="BP2972" s="75"/>
      <c r="BQ2972" s="75"/>
      <c r="BR2972" s="75"/>
      <c r="BS2972" s="75"/>
      <c r="BT2972" s="75"/>
      <c r="BU2972" s="75"/>
      <c r="BV2972" s="75"/>
      <c r="BW2972" s="1286"/>
      <c r="BX2972" s="75"/>
      <c r="BY2972" s="75"/>
      <c r="BZ2972" s="75"/>
      <c r="CA2972" s="75"/>
      <c r="CB2972" s="75"/>
      <c r="CC2972" s="1286"/>
      <c r="CD2972" s="75"/>
      <c r="CE2972" s="75"/>
      <c r="CF2972" s="75"/>
      <c r="CG2972" s="75"/>
      <c r="CH2972" s="75"/>
      <c r="CI2972" s="1286"/>
      <c r="CJ2972" s="75"/>
      <c r="CK2972" s="1286"/>
      <c r="CL2972" s="75"/>
      <c r="CM2972" s="75"/>
      <c r="CN2972" s="75"/>
      <c r="CO2972" s="75"/>
      <c r="CP2972" s="75"/>
      <c r="CQ2972" s="75"/>
      <c r="CR2972" s="75"/>
      <c r="CS2972" s="75"/>
      <c r="CT2972" s="75"/>
      <c r="CU2972" s="75"/>
      <c r="CV2972" s="75"/>
      <c r="CW2972" s="75"/>
      <c r="CX2972" s="1286"/>
      <c r="CY2972" s="75"/>
      <c r="CZ2972" s="75"/>
      <c r="DA2972" s="75"/>
      <c r="DB2972" s="75"/>
      <c r="DC2972" s="75"/>
      <c r="DD2972" s="75"/>
      <c r="DE2972" s="75"/>
      <c r="DF2972" s="75"/>
      <c r="DG2972" s="1286"/>
      <c r="DH2972" s="75"/>
      <c r="DI2972" s="1286"/>
      <c r="DJ2972" s="75"/>
      <c r="DK2972" s="75"/>
      <c r="DL2972" s="75"/>
      <c r="DM2972" s="75"/>
      <c r="DN2972" s="75"/>
      <c r="DO2972" s="75"/>
      <c r="DP2972" s="75"/>
      <c r="DQ2972" s="75"/>
      <c r="DR2972" s="75"/>
      <c r="DS2972" s="75"/>
      <c r="DT2972" s="75"/>
      <c r="DU2972" s="75"/>
      <c r="DV2972" s="1286"/>
      <c r="DW2972" s="75"/>
      <c r="DX2972" s="75"/>
      <c r="DY2972" s="75"/>
      <c r="DZ2972" s="75"/>
      <c r="EA2972" s="75"/>
      <c r="EB2972" s="75"/>
      <c r="EC2972" s="75"/>
      <c r="ED2972" s="75"/>
      <c r="EE2972" s="75"/>
      <c r="EF2972" s="75"/>
      <c r="EG2972" s="75"/>
      <c r="EH2972" s="75"/>
      <c r="EI2972" s="75"/>
      <c r="EJ2972" s="75"/>
      <c r="EK2972" s="75"/>
      <c r="EL2972" s="75"/>
      <c r="EM2972" s="75"/>
      <c r="EN2972" s="75"/>
      <c r="EO2972" s="75"/>
      <c r="EP2972" s="75"/>
      <c r="EQ2972" s="75"/>
      <c r="ER2972" s="75"/>
      <c r="ES2972" s="75"/>
      <c r="ET2972" s="75"/>
      <c r="EU2972" s="75"/>
      <c r="EV2972" s="75"/>
      <c r="EW2972" s="75"/>
      <c r="EX2972" s="75"/>
      <c r="EY2972" s="75"/>
      <c r="EZ2972" s="75"/>
      <c r="FA2972" s="75"/>
      <c r="FB2972" s="1341"/>
      <c r="FC2972" s="75"/>
      <c r="FD2972" s="75"/>
    </row>
    <row r="2973">
      <c r="A2973" s="1340"/>
      <c r="B2973" s="786"/>
      <c r="C2973" s="1283"/>
      <c r="D2973" s="786"/>
      <c r="E2973" s="786"/>
      <c r="F2973" s="786"/>
      <c r="G2973" s="786"/>
      <c r="H2973" s="786"/>
      <c r="I2973" s="786"/>
      <c r="J2973" s="786"/>
      <c r="K2973" s="786"/>
      <c r="L2973" s="786"/>
      <c r="M2973" s="786"/>
      <c r="N2973" s="1284"/>
      <c r="O2973" s="1284"/>
      <c r="P2973" s="1285"/>
      <c r="Q2973" s="363"/>
      <c r="R2973" s="363"/>
      <c r="S2973" s="75"/>
      <c r="T2973" s="857"/>
      <c r="U2973" s="1209"/>
      <c r="V2973" s="1200"/>
      <c r="W2973" s="1200"/>
      <c r="X2973" s="1200"/>
      <c r="Y2973" s="1201"/>
      <c r="Z2973" s="1200"/>
      <c r="AA2973" s="1200"/>
      <c r="AB2973" s="1200"/>
      <c r="AC2973" s="1202"/>
      <c r="AD2973" s="1216"/>
      <c r="AE2973" s="1204"/>
      <c r="AF2973" s="75"/>
      <c r="AG2973" s="75"/>
      <c r="AH2973" s="75"/>
      <c r="AI2973" s="75"/>
      <c r="AJ2973" s="75"/>
      <c r="AK2973" s="75"/>
      <c r="AL2973" s="75"/>
      <c r="AM2973" s="75"/>
      <c r="AN2973" s="75"/>
      <c r="AO2973" s="75"/>
      <c r="AP2973" s="75"/>
      <c r="AQ2973" s="75"/>
      <c r="AR2973" s="75"/>
      <c r="AS2973" s="1286"/>
      <c r="AT2973" s="75"/>
      <c r="AU2973" s="1286"/>
      <c r="AV2973" s="1286"/>
      <c r="AW2973" s="75"/>
      <c r="AX2973" s="75"/>
      <c r="AY2973" s="1286"/>
      <c r="AZ2973" s="75"/>
      <c r="BA2973" s="75"/>
      <c r="BB2973" s="75"/>
      <c r="BC2973" s="75"/>
      <c r="BD2973" s="75"/>
      <c r="BE2973" s="75"/>
      <c r="BF2973" s="75"/>
      <c r="BG2973" s="75"/>
      <c r="BH2973" s="75"/>
      <c r="BI2973" s="75"/>
      <c r="BJ2973" s="75"/>
      <c r="BK2973" s="75"/>
      <c r="BL2973" s="75"/>
      <c r="BM2973" s="75"/>
      <c r="BN2973" s="75"/>
      <c r="BO2973" s="75"/>
      <c r="BP2973" s="75"/>
      <c r="BQ2973" s="75"/>
      <c r="BR2973" s="75"/>
      <c r="BS2973" s="75"/>
      <c r="BT2973" s="75"/>
      <c r="BU2973" s="75"/>
      <c r="BV2973" s="75"/>
      <c r="BW2973" s="1286"/>
      <c r="BX2973" s="75"/>
      <c r="BY2973" s="75"/>
      <c r="BZ2973" s="75"/>
      <c r="CA2973" s="75"/>
      <c r="CB2973" s="75"/>
      <c r="CC2973" s="1286"/>
      <c r="CD2973" s="75"/>
      <c r="CE2973" s="75"/>
      <c r="CF2973" s="75"/>
      <c r="CG2973" s="75"/>
      <c r="CH2973" s="75"/>
      <c r="CI2973" s="1286"/>
      <c r="CJ2973" s="75"/>
      <c r="CK2973" s="1286"/>
      <c r="CL2973" s="75"/>
      <c r="CM2973" s="75"/>
      <c r="CN2973" s="75"/>
      <c r="CO2973" s="75"/>
      <c r="CP2973" s="75"/>
      <c r="CQ2973" s="75"/>
      <c r="CR2973" s="75"/>
      <c r="CS2973" s="75"/>
      <c r="CT2973" s="75"/>
      <c r="CU2973" s="75"/>
      <c r="CV2973" s="75"/>
      <c r="CW2973" s="75"/>
      <c r="CX2973" s="1286"/>
      <c r="CY2973" s="75"/>
      <c r="CZ2973" s="75"/>
      <c r="DA2973" s="75"/>
      <c r="DB2973" s="75"/>
      <c r="DC2973" s="75"/>
      <c r="DD2973" s="75"/>
      <c r="DE2973" s="75"/>
      <c r="DF2973" s="75"/>
      <c r="DG2973" s="1286"/>
      <c r="DH2973" s="75"/>
      <c r="DI2973" s="1286"/>
      <c r="DJ2973" s="75"/>
      <c r="DK2973" s="75"/>
      <c r="DL2973" s="75"/>
      <c r="DM2973" s="75"/>
      <c r="DN2973" s="75"/>
      <c r="DO2973" s="75"/>
      <c r="DP2973" s="75"/>
      <c r="DQ2973" s="75"/>
      <c r="DR2973" s="75"/>
      <c r="DS2973" s="75"/>
      <c r="DT2973" s="75"/>
      <c r="DU2973" s="75"/>
      <c r="DV2973" s="1286"/>
      <c r="DW2973" s="75"/>
      <c r="DX2973" s="75"/>
      <c r="DY2973" s="75"/>
      <c r="DZ2973" s="75"/>
      <c r="EA2973" s="75"/>
      <c r="EB2973" s="75"/>
      <c r="EC2973" s="75"/>
      <c r="ED2973" s="75"/>
      <c r="EE2973" s="75"/>
      <c r="EF2973" s="75"/>
      <c r="EG2973" s="75"/>
      <c r="EH2973" s="75"/>
      <c r="EI2973" s="75"/>
      <c r="EJ2973" s="75"/>
      <c r="EK2973" s="75"/>
      <c r="EL2973" s="75"/>
      <c r="EM2973" s="75"/>
      <c r="EN2973" s="75"/>
      <c r="EO2973" s="75"/>
      <c r="EP2973" s="75"/>
      <c r="EQ2973" s="75"/>
      <c r="ER2973" s="75"/>
      <c r="ES2973" s="75"/>
      <c r="ET2973" s="75"/>
      <c r="EU2973" s="75"/>
      <c r="EV2973" s="75"/>
      <c r="EW2973" s="75"/>
      <c r="EX2973" s="75"/>
      <c r="EY2973" s="75"/>
      <c r="EZ2973" s="75"/>
      <c r="FA2973" s="75"/>
      <c r="FB2973" s="1341"/>
      <c r="FC2973" s="75"/>
      <c r="FD2973" s="75"/>
    </row>
    <row r="2974">
      <c r="A2974" s="1340"/>
      <c r="B2974" s="786"/>
      <c r="C2974" s="1283"/>
      <c r="D2974" s="786"/>
      <c r="E2974" s="786"/>
      <c r="F2974" s="786"/>
      <c r="G2974" s="786"/>
      <c r="H2974" s="786"/>
      <c r="I2974" s="786"/>
      <c r="J2974" s="786"/>
      <c r="K2974" s="786"/>
      <c r="L2974" s="786"/>
      <c r="M2974" s="786"/>
      <c r="N2974" s="1284"/>
      <c r="O2974" s="1284"/>
      <c r="P2974" s="1285"/>
      <c r="Q2974" s="363"/>
      <c r="R2974" s="363"/>
      <c r="S2974" s="75"/>
      <c r="T2974" s="857"/>
      <c r="U2974" s="1209"/>
      <c r="V2974" s="1200"/>
      <c r="W2974" s="1200"/>
      <c r="X2974" s="1200"/>
      <c r="Y2974" s="1201"/>
      <c r="Z2974" s="1200"/>
      <c r="AA2974" s="1200"/>
      <c r="AB2974" s="1200"/>
      <c r="AC2974" s="1202"/>
      <c r="AD2974" s="1216"/>
      <c r="AE2974" s="1204"/>
      <c r="AF2974" s="75"/>
      <c r="AG2974" s="75"/>
      <c r="AH2974" s="75"/>
      <c r="AI2974" s="75"/>
      <c r="AJ2974" s="75"/>
      <c r="AK2974" s="75"/>
      <c r="AL2974" s="75"/>
      <c r="AM2974" s="75"/>
      <c r="AN2974" s="75"/>
      <c r="AO2974" s="75"/>
      <c r="AP2974" s="75"/>
      <c r="AQ2974" s="75"/>
      <c r="AR2974" s="75"/>
      <c r="AS2974" s="1286"/>
      <c r="AT2974" s="75"/>
      <c r="AU2974" s="1286"/>
      <c r="AV2974" s="1286"/>
      <c r="AW2974" s="75"/>
      <c r="AX2974" s="75"/>
      <c r="AY2974" s="1286"/>
      <c r="AZ2974" s="75"/>
      <c r="BA2974" s="75"/>
      <c r="BB2974" s="75"/>
      <c r="BC2974" s="75"/>
      <c r="BD2974" s="75"/>
      <c r="BE2974" s="75"/>
      <c r="BF2974" s="75"/>
      <c r="BG2974" s="75"/>
      <c r="BH2974" s="75"/>
      <c r="BI2974" s="75"/>
      <c r="BJ2974" s="75"/>
      <c r="BK2974" s="75"/>
      <c r="BL2974" s="75"/>
      <c r="BM2974" s="75"/>
      <c r="BN2974" s="75"/>
      <c r="BO2974" s="75"/>
      <c r="BP2974" s="75"/>
      <c r="BQ2974" s="75"/>
      <c r="BR2974" s="75"/>
      <c r="BS2974" s="75"/>
      <c r="BT2974" s="75"/>
      <c r="BU2974" s="75"/>
      <c r="BV2974" s="75"/>
      <c r="BW2974" s="1286"/>
      <c r="BX2974" s="75"/>
      <c r="BY2974" s="75"/>
      <c r="BZ2974" s="75"/>
      <c r="CA2974" s="75"/>
      <c r="CB2974" s="75"/>
      <c r="CC2974" s="1286"/>
      <c r="CD2974" s="75"/>
      <c r="CE2974" s="75"/>
      <c r="CF2974" s="75"/>
      <c r="CG2974" s="75"/>
      <c r="CH2974" s="75"/>
      <c r="CI2974" s="1286"/>
      <c r="CJ2974" s="75"/>
      <c r="CK2974" s="1286"/>
      <c r="CL2974" s="75"/>
      <c r="CM2974" s="75"/>
      <c r="CN2974" s="75"/>
      <c r="CO2974" s="75"/>
      <c r="CP2974" s="75"/>
      <c r="CQ2974" s="75"/>
      <c r="CR2974" s="75"/>
      <c r="CS2974" s="75"/>
      <c r="CT2974" s="75"/>
      <c r="CU2974" s="75"/>
      <c r="CV2974" s="75"/>
      <c r="CW2974" s="75"/>
      <c r="CX2974" s="1286"/>
      <c r="CY2974" s="75"/>
      <c r="CZ2974" s="75"/>
      <c r="DA2974" s="75"/>
      <c r="DB2974" s="75"/>
      <c r="DC2974" s="75"/>
      <c r="DD2974" s="75"/>
      <c r="DE2974" s="75"/>
      <c r="DF2974" s="75"/>
      <c r="DG2974" s="1286"/>
      <c r="DH2974" s="75"/>
      <c r="DI2974" s="1286"/>
      <c r="DJ2974" s="75"/>
      <c r="DK2974" s="75"/>
      <c r="DL2974" s="75"/>
      <c r="DM2974" s="75"/>
      <c r="DN2974" s="75"/>
      <c r="DO2974" s="75"/>
      <c r="DP2974" s="75"/>
      <c r="DQ2974" s="75"/>
      <c r="DR2974" s="75"/>
      <c r="DS2974" s="75"/>
      <c r="DT2974" s="75"/>
      <c r="DU2974" s="75"/>
      <c r="DV2974" s="1286"/>
      <c r="DW2974" s="75"/>
      <c r="DX2974" s="75"/>
      <c r="DY2974" s="75"/>
      <c r="DZ2974" s="75"/>
      <c r="EA2974" s="75"/>
      <c r="EB2974" s="75"/>
      <c r="EC2974" s="75"/>
      <c r="ED2974" s="75"/>
      <c r="EE2974" s="75"/>
      <c r="EF2974" s="75"/>
      <c r="EG2974" s="75"/>
      <c r="EH2974" s="75"/>
      <c r="EI2974" s="75"/>
      <c r="EJ2974" s="75"/>
      <c r="EK2974" s="75"/>
      <c r="EL2974" s="75"/>
      <c r="EM2974" s="75"/>
      <c r="EN2974" s="75"/>
      <c r="EO2974" s="75"/>
      <c r="EP2974" s="75"/>
      <c r="EQ2974" s="75"/>
      <c r="ER2974" s="75"/>
      <c r="ES2974" s="75"/>
      <c r="ET2974" s="75"/>
      <c r="EU2974" s="75"/>
      <c r="EV2974" s="75"/>
      <c r="EW2974" s="75"/>
      <c r="EX2974" s="75"/>
      <c r="EY2974" s="75"/>
      <c r="EZ2974" s="75"/>
      <c r="FA2974" s="75"/>
      <c r="FB2974" s="1341"/>
      <c r="FC2974" s="75"/>
      <c r="FD2974" s="75"/>
    </row>
    <row r="2975">
      <c r="A2975" s="1340"/>
      <c r="B2975" s="786"/>
      <c r="C2975" s="1283"/>
      <c r="D2975" s="786"/>
      <c r="E2975" s="786"/>
      <c r="F2975" s="786"/>
      <c r="G2975" s="786"/>
      <c r="H2975" s="786"/>
      <c r="I2975" s="786"/>
      <c r="J2975" s="786"/>
      <c r="K2975" s="786"/>
      <c r="L2975" s="786"/>
      <c r="M2975" s="786"/>
      <c r="N2975" s="1284"/>
      <c r="O2975" s="1284"/>
      <c r="P2975" s="1285"/>
      <c r="Q2975" s="363"/>
      <c r="R2975" s="363"/>
      <c r="S2975" s="75"/>
      <c r="T2975" s="857"/>
      <c r="U2975" s="1209"/>
      <c r="V2975" s="1200"/>
      <c r="W2975" s="1200"/>
      <c r="X2975" s="1200"/>
      <c r="Y2975" s="1201"/>
      <c r="Z2975" s="1200"/>
      <c r="AA2975" s="1200"/>
      <c r="AB2975" s="1200"/>
      <c r="AC2975" s="1202"/>
      <c r="AD2975" s="1216"/>
      <c r="AE2975" s="1204"/>
      <c r="AF2975" s="75"/>
      <c r="AG2975" s="75"/>
      <c r="AH2975" s="75"/>
      <c r="AI2975" s="75"/>
      <c r="AJ2975" s="75"/>
      <c r="AK2975" s="75"/>
      <c r="AL2975" s="75"/>
      <c r="AM2975" s="75"/>
      <c r="AN2975" s="75"/>
      <c r="AO2975" s="75"/>
      <c r="AP2975" s="75"/>
      <c r="AQ2975" s="75"/>
      <c r="AR2975" s="75"/>
      <c r="AS2975" s="1286"/>
      <c r="AT2975" s="75"/>
      <c r="AU2975" s="1286"/>
      <c r="AV2975" s="1286"/>
      <c r="AW2975" s="75"/>
      <c r="AX2975" s="75"/>
      <c r="AY2975" s="1286"/>
      <c r="AZ2975" s="75"/>
      <c r="BA2975" s="75"/>
      <c r="BB2975" s="75"/>
      <c r="BC2975" s="75"/>
      <c r="BD2975" s="75"/>
      <c r="BE2975" s="75"/>
      <c r="BF2975" s="75"/>
      <c r="BG2975" s="75"/>
      <c r="BH2975" s="75"/>
      <c r="BI2975" s="75"/>
      <c r="BJ2975" s="75"/>
      <c r="BK2975" s="75"/>
      <c r="BL2975" s="75"/>
      <c r="BM2975" s="75"/>
      <c r="BN2975" s="75"/>
      <c r="BO2975" s="75"/>
      <c r="BP2975" s="75"/>
      <c r="BQ2975" s="75"/>
      <c r="BR2975" s="75"/>
      <c r="BS2975" s="75"/>
      <c r="BT2975" s="75"/>
      <c r="BU2975" s="75"/>
      <c r="BV2975" s="75"/>
      <c r="BW2975" s="1286"/>
      <c r="BX2975" s="75"/>
      <c r="BY2975" s="75"/>
      <c r="BZ2975" s="75"/>
      <c r="CA2975" s="75"/>
      <c r="CB2975" s="75"/>
      <c r="CC2975" s="1286"/>
      <c r="CD2975" s="75"/>
      <c r="CE2975" s="75"/>
      <c r="CF2975" s="75"/>
      <c r="CG2975" s="75"/>
      <c r="CH2975" s="75"/>
      <c r="CI2975" s="1286"/>
      <c r="CJ2975" s="75"/>
      <c r="CK2975" s="1286"/>
      <c r="CL2975" s="75"/>
      <c r="CM2975" s="75"/>
      <c r="CN2975" s="75"/>
      <c r="CO2975" s="75"/>
      <c r="CP2975" s="75"/>
      <c r="CQ2975" s="75"/>
      <c r="CR2975" s="75"/>
      <c r="CS2975" s="75"/>
      <c r="CT2975" s="75"/>
      <c r="CU2975" s="75"/>
      <c r="CV2975" s="75"/>
      <c r="CW2975" s="75"/>
      <c r="CX2975" s="1286"/>
      <c r="CY2975" s="75"/>
      <c r="CZ2975" s="75"/>
      <c r="DA2975" s="75"/>
      <c r="DB2975" s="75"/>
      <c r="DC2975" s="75"/>
      <c r="DD2975" s="75"/>
      <c r="DE2975" s="75"/>
      <c r="DF2975" s="75"/>
      <c r="DG2975" s="1286"/>
      <c r="DH2975" s="75"/>
      <c r="DI2975" s="1286"/>
      <c r="DJ2975" s="75"/>
      <c r="DK2975" s="75"/>
      <c r="DL2975" s="75"/>
      <c r="DM2975" s="75"/>
      <c r="DN2975" s="75"/>
      <c r="DO2975" s="75"/>
      <c r="DP2975" s="75"/>
      <c r="DQ2975" s="75"/>
      <c r="DR2975" s="75"/>
      <c r="DS2975" s="75"/>
      <c r="DT2975" s="75"/>
      <c r="DU2975" s="75"/>
      <c r="DV2975" s="1286"/>
      <c r="DW2975" s="75"/>
      <c r="DX2975" s="75"/>
      <c r="DY2975" s="75"/>
      <c r="DZ2975" s="75"/>
      <c r="EA2975" s="75"/>
      <c r="EB2975" s="75"/>
      <c r="EC2975" s="75"/>
      <c r="ED2975" s="75"/>
      <c r="EE2975" s="75"/>
      <c r="EF2975" s="75"/>
      <c r="EG2975" s="75"/>
      <c r="EH2975" s="75"/>
      <c r="EI2975" s="75"/>
      <c r="EJ2975" s="75"/>
      <c r="EK2975" s="75"/>
      <c r="EL2975" s="75"/>
      <c r="EM2975" s="75"/>
      <c r="EN2975" s="75"/>
      <c r="EO2975" s="75"/>
      <c r="EP2975" s="75"/>
      <c r="EQ2975" s="75"/>
      <c r="ER2975" s="75"/>
      <c r="ES2975" s="75"/>
      <c r="ET2975" s="75"/>
      <c r="EU2975" s="75"/>
      <c r="EV2975" s="75"/>
      <c r="EW2975" s="75"/>
      <c r="EX2975" s="75"/>
      <c r="EY2975" s="75"/>
      <c r="EZ2975" s="75"/>
      <c r="FA2975" s="75"/>
      <c r="FB2975" s="1341"/>
      <c r="FC2975" s="75"/>
      <c r="FD2975" s="75"/>
    </row>
    <row r="2976">
      <c r="A2976" s="1340"/>
      <c r="B2976" s="786"/>
      <c r="C2976" s="1283"/>
      <c r="D2976" s="786"/>
      <c r="E2976" s="786"/>
      <c r="F2976" s="786"/>
      <c r="G2976" s="786"/>
      <c r="H2976" s="786"/>
      <c r="I2976" s="786"/>
      <c r="J2976" s="786"/>
      <c r="K2976" s="786"/>
      <c r="L2976" s="786"/>
      <c r="M2976" s="786"/>
      <c r="N2976" s="1284"/>
      <c r="O2976" s="1284"/>
      <c r="P2976" s="1285"/>
      <c r="Q2976" s="363"/>
      <c r="R2976" s="363"/>
      <c r="S2976" s="75"/>
      <c r="T2976" s="857"/>
      <c r="U2976" s="1209"/>
      <c r="V2976" s="1200"/>
      <c r="W2976" s="1200"/>
      <c r="X2976" s="1200"/>
      <c r="Y2976" s="1201"/>
      <c r="Z2976" s="1200"/>
      <c r="AA2976" s="1200"/>
      <c r="AB2976" s="1200"/>
      <c r="AC2976" s="1202"/>
      <c r="AD2976" s="1216"/>
      <c r="AE2976" s="1204"/>
      <c r="AF2976" s="75"/>
      <c r="AG2976" s="75"/>
      <c r="AH2976" s="75"/>
      <c r="AI2976" s="75"/>
      <c r="AJ2976" s="75"/>
      <c r="AK2976" s="75"/>
      <c r="AL2976" s="75"/>
      <c r="AM2976" s="75"/>
      <c r="AN2976" s="75"/>
      <c r="AO2976" s="75"/>
      <c r="AP2976" s="75"/>
      <c r="AQ2976" s="75"/>
      <c r="AR2976" s="75"/>
      <c r="AS2976" s="1286"/>
      <c r="AT2976" s="75"/>
      <c r="AU2976" s="1286"/>
      <c r="AV2976" s="1286"/>
      <c r="AW2976" s="75"/>
      <c r="AX2976" s="75"/>
      <c r="AY2976" s="1286"/>
      <c r="AZ2976" s="75"/>
      <c r="BA2976" s="75"/>
      <c r="BB2976" s="75"/>
      <c r="BC2976" s="75"/>
      <c r="BD2976" s="75"/>
      <c r="BE2976" s="75"/>
      <c r="BF2976" s="75"/>
      <c r="BG2976" s="75"/>
      <c r="BH2976" s="75"/>
      <c r="BI2976" s="75"/>
      <c r="BJ2976" s="75"/>
      <c r="BK2976" s="75"/>
      <c r="BL2976" s="75"/>
      <c r="BM2976" s="75"/>
      <c r="BN2976" s="75"/>
      <c r="BO2976" s="75"/>
      <c r="BP2976" s="75"/>
      <c r="BQ2976" s="75"/>
      <c r="BR2976" s="75"/>
      <c r="BS2976" s="75"/>
      <c r="BT2976" s="75"/>
      <c r="BU2976" s="75"/>
      <c r="BV2976" s="75"/>
      <c r="BW2976" s="1286"/>
      <c r="BX2976" s="75"/>
      <c r="BY2976" s="75"/>
      <c r="BZ2976" s="75"/>
      <c r="CA2976" s="75"/>
      <c r="CB2976" s="75"/>
      <c r="CC2976" s="1286"/>
      <c r="CD2976" s="75"/>
      <c r="CE2976" s="75"/>
      <c r="CF2976" s="75"/>
      <c r="CG2976" s="75"/>
      <c r="CH2976" s="75"/>
      <c r="CI2976" s="1286"/>
      <c r="CJ2976" s="75"/>
      <c r="CK2976" s="1286"/>
      <c r="CL2976" s="75"/>
      <c r="CM2976" s="75"/>
      <c r="CN2976" s="75"/>
      <c r="CO2976" s="75"/>
      <c r="CP2976" s="75"/>
      <c r="CQ2976" s="75"/>
      <c r="CR2976" s="75"/>
      <c r="CS2976" s="75"/>
      <c r="CT2976" s="75"/>
      <c r="CU2976" s="75"/>
      <c r="CV2976" s="75"/>
      <c r="CW2976" s="75"/>
      <c r="CX2976" s="1286"/>
      <c r="CY2976" s="75"/>
      <c r="CZ2976" s="75"/>
      <c r="DA2976" s="75"/>
      <c r="DB2976" s="75"/>
      <c r="DC2976" s="75"/>
      <c r="DD2976" s="75"/>
      <c r="DE2976" s="75"/>
      <c r="DF2976" s="75"/>
      <c r="DG2976" s="1286"/>
      <c r="DH2976" s="75"/>
      <c r="DI2976" s="1286"/>
      <c r="DJ2976" s="75"/>
      <c r="DK2976" s="75"/>
      <c r="DL2976" s="75"/>
      <c r="DM2976" s="75"/>
      <c r="DN2976" s="75"/>
      <c r="DO2976" s="75"/>
      <c r="DP2976" s="75"/>
      <c r="DQ2976" s="75"/>
      <c r="DR2976" s="75"/>
      <c r="DS2976" s="75"/>
      <c r="DT2976" s="75"/>
      <c r="DU2976" s="75"/>
      <c r="DV2976" s="1286"/>
      <c r="DW2976" s="75"/>
      <c r="DX2976" s="75"/>
      <c r="DY2976" s="75"/>
      <c r="DZ2976" s="75"/>
      <c r="EA2976" s="75"/>
      <c r="EB2976" s="75"/>
      <c r="EC2976" s="75"/>
      <c r="ED2976" s="75"/>
      <c r="EE2976" s="75"/>
      <c r="EF2976" s="75"/>
      <c r="EG2976" s="75"/>
      <c r="EH2976" s="75"/>
      <c r="EI2976" s="75"/>
      <c r="EJ2976" s="75"/>
      <c r="EK2976" s="75"/>
      <c r="EL2976" s="75"/>
      <c r="EM2976" s="75"/>
      <c r="EN2976" s="75"/>
      <c r="EO2976" s="75"/>
      <c r="EP2976" s="75"/>
      <c r="EQ2976" s="75"/>
      <c r="ER2976" s="75"/>
      <c r="ES2976" s="75"/>
      <c r="ET2976" s="75"/>
      <c r="EU2976" s="75"/>
      <c r="EV2976" s="75"/>
      <c r="EW2976" s="75"/>
      <c r="EX2976" s="75"/>
      <c r="EY2976" s="75"/>
      <c r="EZ2976" s="75"/>
      <c r="FA2976" s="75"/>
      <c r="FB2976" s="1341"/>
      <c r="FC2976" s="75"/>
      <c r="FD2976" s="75"/>
    </row>
    <row r="2977">
      <c r="A2977" s="1340"/>
      <c r="B2977" s="786"/>
      <c r="C2977" s="1283"/>
      <c r="D2977" s="786"/>
      <c r="E2977" s="786"/>
      <c r="F2977" s="786"/>
      <c r="G2977" s="786"/>
      <c r="H2977" s="786"/>
      <c r="I2977" s="786"/>
      <c r="J2977" s="786"/>
      <c r="K2977" s="786"/>
      <c r="L2977" s="786"/>
      <c r="M2977" s="786"/>
      <c r="N2977" s="1284"/>
      <c r="O2977" s="1284"/>
      <c r="P2977" s="1285"/>
      <c r="Q2977" s="363"/>
      <c r="R2977" s="363"/>
      <c r="S2977" s="75"/>
      <c r="T2977" s="857"/>
      <c r="U2977" s="1209"/>
      <c r="V2977" s="1200"/>
      <c r="W2977" s="1200"/>
      <c r="X2977" s="1200"/>
      <c r="Y2977" s="1201"/>
      <c r="Z2977" s="1200"/>
      <c r="AA2977" s="1200"/>
      <c r="AB2977" s="1200"/>
      <c r="AC2977" s="1202"/>
      <c r="AD2977" s="1216"/>
      <c r="AE2977" s="1204"/>
      <c r="AF2977" s="75"/>
      <c r="AG2977" s="75"/>
      <c r="AH2977" s="75"/>
      <c r="AI2977" s="75"/>
      <c r="AJ2977" s="75"/>
      <c r="AK2977" s="75"/>
      <c r="AL2977" s="75"/>
      <c r="AM2977" s="75"/>
      <c r="AN2977" s="75"/>
      <c r="AO2977" s="75"/>
      <c r="AP2977" s="75"/>
      <c r="AQ2977" s="75"/>
      <c r="AR2977" s="75"/>
      <c r="AS2977" s="1286"/>
      <c r="AT2977" s="75"/>
      <c r="AU2977" s="1286"/>
      <c r="AV2977" s="1286"/>
      <c r="AW2977" s="75"/>
      <c r="AX2977" s="75"/>
      <c r="AY2977" s="1286"/>
      <c r="AZ2977" s="75"/>
      <c r="BA2977" s="75"/>
      <c r="BB2977" s="75"/>
      <c r="BC2977" s="75"/>
      <c r="BD2977" s="75"/>
      <c r="BE2977" s="75"/>
      <c r="BF2977" s="75"/>
      <c r="BG2977" s="75"/>
      <c r="BH2977" s="75"/>
      <c r="BI2977" s="75"/>
      <c r="BJ2977" s="75"/>
      <c r="BK2977" s="75"/>
      <c r="BL2977" s="75"/>
      <c r="BM2977" s="75"/>
      <c r="BN2977" s="75"/>
      <c r="BO2977" s="75"/>
      <c r="BP2977" s="75"/>
      <c r="BQ2977" s="75"/>
      <c r="BR2977" s="75"/>
      <c r="BS2977" s="75"/>
      <c r="BT2977" s="75"/>
      <c r="BU2977" s="75"/>
      <c r="BV2977" s="75"/>
      <c r="BW2977" s="1286"/>
      <c r="BX2977" s="75"/>
      <c r="BY2977" s="75"/>
      <c r="BZ2977" s="75"/>
      <c r="CA2977" s="75"/>
      <c r="CB2977" s="75"/>
      <c r="CC2977" s="1286"/>
      <c r="CD2977" s="75"/>
      <c r="CE2977" s="75"/>
      <c r="CF2977" s="75"/>
      <c r="CG2977" s="75"/>
      <c r="CH2977" s="75"/>
      <c r="CI2977" s="1286"/>
      <c r="CJ2977" s="75"/>
      <c r="CK2977" s="1286"/>
      <c r="CL2977" s="75"/>
      <c r="CM2977" s="75"/>
      <c r="CN2977" s="75"/>
      <c r="CO2977" s="75"/>
      <c r="CP2977" s="75"/>
      <c r="CQ2977" s="75"/>
      <c r="CR2977" s="75"/>
      <c r="CS2977" s="75"/>
      <c r="CT2977" s="75"/>
      <c r="CU2977" s="75"/>
      <c r="CV2977" s="75"/>
      <c r="CW2977" s="75"/>
      <c r="CX2977" s="1286"/>
      <c r="CY2977" s="75"/>
      <c r="CZ2977" s="75"/>
      <c r="DA2977" s="75"/>
      <c r="DB2977" s="75"/>
      <c r="DC2977" s="75"/>
      <c r="DD2977" s="75"/>
      <c r="DE2977" s="75"/>
      <c r="DF2977" s="75"/>
      <c r="DG2977" s="1286"/>
      <c r="DH2977" s="75"/>
      <c r="DI2977" s="1286"/>
      <c r="DJ2977" s="75"/>
      <c r="DK2977" s="75"/>
      <c r="DL2977" s="75"/>
      <c r="DM2977" s="75"/>
      <c r="DN2977" s="75"/>
      <c r="DO2977" s="75"/>
      <c r="DP2977" s="75"/>
      <c r="DQ2977" s="75"/>
      <c r="DR2977" s="75"/>
      <c r="DS2977" s="75"/>
      <c r="DT2977" s="75"/>
      <c r="DU2977" s="75"/>
      <c r="DV2977" s="1286"/>
      <c r="DW2977" s="75"/>
      <c r="DX2977" s="75"/>
      <c r="DY2977" s="75"/>
      <c r="DZ2977" s="75"/>
      <c r="EA2977" s="75"/>
      <c r="EB2977" s="75"/>
      <c r="EC2977" s="75"/>
      <c r="ED2977" s="75"/>
      <c r="EE2977" s="75"/>
      <c r="EF2977" s="75"/>
      <c r="EG2977" s="75"/>
      <c r="EH2977" s="75"/>
      <c r="EI2977" s="75"/>
      <c r="EJ2977" s="75"/>
      <c r="EK2977" s="75"/>
      <c r="EL2977" s="75"/>
      <c r="EM2977" s="75"/>
      <c r="EN2977" s="75"/>
      <c r="EO2977" s="75"/>
      <c r="EP2977" s="75"/>
      <c r="EQ2977" s="75"/>
      <c r="ER2977" s="75"/>
      <c r="ES2977" s="75"/>
      <c r="ET2977" s="75"/>
      <c r="EU2977" s="75"/>
      <c r="EV2977" s="75"/>
      <c r="EW2977" s="75"/>
      <c r="EX2977" s="75"/>
      <c r="EY2977" s="75"/>
      <c r="EZ2977" s="75"/>
      <c r="FA2977" s="75"/>
      <c r="FB2977" s="1341"/>
      <c r="FC2977" s="75"/>
      <c r="FD2977" s="75"/>
    </row>
    <row r="2978">
      <c r="A2978" s="1340"/>
      <c r="B2978" s="786"/>
      <c r="C2978" s="1283"/>
      <c r="D2978" s="786"/>
      <c r="E2978" s="786"/>
      <c r="F2978" s="786"/>
      <c r="G2978" s="786"/>
      <c r="H2978" s="786"/>
      <c r="I2978" s="786"/>
      <c r="J2978" s="786"/>
      <c r="K2978" s="786"/>
      <c r="L2978" s="786"/>
      <c r="M2978" s="786"/>
      <c r="N2978" s="1284"/>
      <c r="O2978" s="1284"/>
      <c r="P2978" s="1285"/>
      <c r="Q2978" s="363"/>
      <c r="R2978" s="363"/>
      <c r="S2978" s="75"/>
      <c r="T2978" s="857"/>
      <c r="U2978" s="1209"/>
      <c r="V2978" s="1200"/>
      <c r="W2978" s="1200"/>
      <c r="X2978" s="1200"/>
      <c r="Y2978" s="1201"/>
      <c r="Z2978" s="1200"/>
      <c r="AA2978" s="1200"/>
      <c r="AB2978" s="1200"/>
      <c r="AC2978" s="1202"/>
      <c r="AD2978" s="1216"/>
      <c r="AE2978" s="1204"/>
      <c r="AF2978" s="75"/>
      <c r="AG2978" s="75"/>
      <c r="AH2978" s="75"/>
      <c r="AI2978" s="75"/>
      <c r="AJ2978" s="75"/>
      <c r="AK2978" s="75"/>
      <c r="AL2978" s="75"/>
      <c r="AM2978" s="75"/>
      <c r="AN2978" s="75"/>
      <c r="AO2978" s="75"/>
      <c r="AP2978" s="75"/>
      <c r="AQ2978" s="75"/>
      <c r="AR2978" s="75"/>
      <c r="AS2978" s="1286"/>
      <c r="AT2978" s="75"/>
      <c r="AU2978" s="1286"/>
      <c r="AV2978" s="1286"/>
      <c r="AW2978" s="75"/>
      <c r="AX2978" s="75"/>
      <c r="AY2978" s="1286"/>
      <c r="AZ2978" s="75"/>
      <c r="BA2978" s="75"/>
      <c r="BB2978" s="75"/>
      <c r="BC2978" s="75"/>
      <c r="BD2978" s="75"/>
      <c r="BE2978" s="75"/>
      <c r="BF2978" s="75"/>
      <c r="BG2978" s="75"/>
      <c r="BH2978" s="75"/>
      <c r="BI2978" s="75"/>
      <c r="BJ2978" s="75"/>
      <c r="BK2978" s="75"/>
      <c r="BL2978" s="75"/>
      <c r="BM2978" s="75"/>
      <c r="BN2978" s="75"/>
      <c r="BO2978" s="75"/>
      <c r="BP2978" s="75"/>
      <c r="BQ2978" s="75"/>
      <c r="BR2978" s="75"/>
      <c r="BS2978" s="75"/>
      <c r="BT2978" s="75"/>
      <c r="BU2978" s="75"/>
      <c r="BV2978" s="75"/>
      <c r="BW2978" s="1286"/>
      <c r="BX2978" s="75"/>
      <c r="BY2978" s="75"/>
      <c r="BZ2978" s="75"/>
      <c r="CA2978" s="75"/>
      <c r="CB2978" s="75"/>
      <c r="CC2978" s="1286"/>
      <c r="CD2978" s="75"/>
      <c r="CE2978" s="75"/>
      <c r="CF2978" s="75"/>
      <c r="CG2978" s="75"/>
      <c r="CH2978" s="75"/>
      <c r="CI2978" s="1286"/>
      <c r="CJ2978" s="75"/>
      <c r="CK2978" s="1286"/>
      <c r="CL2978" s="75"/>
      <c r="CM2978" s="75"/>
      <c r="CN2978" s="75"/>
      <c r="CO2978" s="75"/>
      <c r="CP2978" s="75"/>
      <c r="CQ2978" s="75"/>
      <c r="CR2978" s="75"/>
      <c r="CS2978" s="75"/>
      <c r="CT2978" s="75"/>
      <c r="CU2978" s="75"/>
      <c r="CV2978" s="75"/>
      <c r="CW2978" s="75"/>
      <c r="CX2978" s="1286"/>
      <c r="CY2978" s="75"/>
      <c r="CZ2978" s="75"/>
      <c r="DA2978" s="75"/>
      <c r="DB2978" s="75"/>
      <c r="DC2978" s="75"/>
      <c r="DD2978" s="75"/>
      <c r="DE2978" s="75"/>
      <c r="DF2978" s="75"/>
      <c r="DG2978" s="1286"/>
      <c r="DH2978" s="75"/>
      <c r="DI2978" s="1286"/>
      <c r="DJ2978" s="75"/>
      <c r="DK2978" s="75"/>
      <c r="DL2978" s="75"/>
      <c r="DM2978" s="75"/>
      <c r="DN2978" s="75"/>
      <c r="DO2978" s="75"/>
      <c r="DP2978" s="75"/>
      <c r="DQ2978" s="75"/>
      <c r="DR2978" s="75"/>
      <c r="DS2978" s="75"/>
      <c r="DT2978" s="75"/>
      <c r="DU2978" s="75"/>
      <c r="DV2978" s="1286"/>
      <c r="DW2978" s="75"/>
      <c r="DX2978" s="75"/>
      <c r="DY2978" s="75"/>
      <c r="DZ2978" s="75"/>
      <c r="EA2978" s="75"/>
      <c r="EB2978" s="75"/>
      <c r="EC2978" s="75"/>
      <c r="ED2978" s="75"/>
      <c r="EE2978" s="75"/>
      <c r="EF2978" s="75"/>
      <c r="EG2978" s="75"/>
      <c r="EH2978" s="75"/>
      <c r="EI2978" s="75"/>
      <c r="EJ2978" s="75"/>
      <c r="EK2978" s="75"/>
      <c r="EL2978" s="75"/>
      <c r="EM2978" s="75"/>
      <c r="EN2978" s="75"/>
      <c r="EO2978" s="75"/>
      <c r="EP2978" s="75"/>
      <c r="EQ2978" s="75"/>
      <c r="ER2978" s="75"/>
      <c r="ES2978" s="75"/>
      <c r="ET2978" s="75"/>
      <c r="EU2978" s="75"/>
      <c r="EV2978" s="75"/>
      <c r="EW2978" s="75"/>
      <c r="EX2978" s="75"/>
      <c r="EY2978" s="75"/>
      <c r="EZ2978" s="75"/>
      <c r="FA2978" s="75"/>
      <c r="FB2978" s="1341"/>
      <c r="FC2978" s="75"/>
      <c r="FD2978" s="75"/>
    </row>
    <row r="2979">
      <c r="A2979" s="1340"/>
      <c r="B2979" s="786"/>
      <c r="C2979" s="1283"/>
      <c r="D2979" s="786"/>
      <c r="E2979" s="786"/>
      <c r="F2979" s="786"/>
      <c r="G2979" s="786"/>
      <c r="H2979" s="786"/>
      <c r="I2979" s="786"/>
      <c r="J2979" s="786"/>
      <c r="K2979" s="786"/>
      <c r="L2979" s="786"/>
      <c r="M2979" s="786"/>
      <c r="N2979" s="1284"/>
      <c r="O2979" s="1284"/>
      <c r="P2979" s="1285"/>
      <c r="Q2979" s="363"/>
      <c r="R2979" s="363"/>
      <c r="S2979" s="75"/>
      <c r="T2979" s="857"/>
      <c r="U2979" s="1209"/>
      <c r="V2979" s="1200"/>
      <c r="W2979" s="1200"/>
      <c r="X2979" s="1200"/>
      <c r="Y2979" s="1201"/>
      <c r="Z2979" s="1200"/>
      <c r="AA2979" s="1200"/>
      <c r="AB2979" s="1200"/>
      <c r="AC2979" s="1202"/>
      <c r="AD2979" s="1216"/>
      <c r="AE2979" s="1204"/>
      <c r="AF2979" s="75"/>
      <c r="AG2979" s="75"/>
      <c r="AH2979" s="75"/>
      <c r="AI2979" s="75"/>
      <c r="AJ2979" s="75"/>
      <c r="AK2979" s="75"/>
      <c r="AL2979" s="75"/>
      <c r="AM2979" s="75"/>
      <c r="AN2979" s="75"/>
      <c r="AO2979" s="75"/>
      <c r="AP2979" s="75"/>
      <c r="AQ2979" s="75"/>
      <c r="AR2979" s="75"/>
      <c r="AS2979" s="1286"/>
      <c r="AT2979" s="75"/>
      <c r="AU2979" s="1286"/>
      <c r="AV2979" s="1286"/>
      <c r="AW2979" s="75"/>
      <c r="AX2979" s="75"/>
      <c r="AY2979" s="1286"/>
      <c r="AZ2979" s="75"/>
      <c r="BA2979" s="75"/>
      <c r="BB2979" s="75"/>
      <c r="BC2979" s="75"/>
      <c r="BD2979" s="75"/>
      <c r="BE2979" s="75"/>
      <c r="BF2979" s="75"/>
      <c r="BG2979" s="75"/>
      <c r="BH2979" s="75"/>
      <c r="BI2979" s="75"/>
      <c r="BJ2979" s="75"/>
      <c r="BK2979" s="75"/>
      <c r="BL2979" s="75"/>
      <c r="BM2979" s="75"/>
      <c r="BN2979" s="75"/>
      <c r="BO2979" s="75"/>
      <c r="BP2979" s="75"/>
      <c r="BQ2979" s="75"/>
      <c r="BR2979" s="75"/>
      <c r="BS2979" s="75"/>
      <c r="BT2979" s="75"/>
      <c r="BU2979" s="75"/>
      <c r="BV2979" s="75"/>
      <c r="BW2979" s="1286"/>
      <c r="BX2979" s="75"/>
      <c r="BY2979" s="75"/>
      <c r="BZ2979" s="75"/>
      <c r="CA2979" s="75"/>
      <c r="CB2979" s="75"/>
      <c r="CC2979" s="1286"/>
      <c r="CD2979" s="75"/>
      <c r="CE2979" s="75"/>
      <c r="CF2979" s="75"/>
      <c r="CG2979" s="75"/>
      <c r="CH2979" s="75"/>
      <c r="CI2979" s="1286"/>
      <c r="CJ2979" s="75"/>
      <c r="CK2979" s="1286"/>
      <c r="CL2979" s="75"/>
      <c r="CM2979" s="75"/>
      <c r="CN2979" s="75"/>
      <c r="CO2979" s="75"/>
      <c r="CP2979" s="75"/>
      <c r="CQ2979" s="75"/>
      <c r="CR2979" s="75"/>
      <c r="CS2979" s="75"/>
      <c r="CT2979" s="75"/>
      <c r="CU2979" s="75"/>
      <c r="CV2979" s="75"/>
      <c r="CW2979" s="75"/>
      <c r="CX2979" s="1286"/>
      <c r="CY2979" s="75"/>
      <c r="CZ2979" s="75"/>
      <c r="DA2979" s="75"/>
      <c r="DB2979" s="75"/>
      <c r="DC2979" s="75"/>
      <c r="DD2979" s="75"/>
      <c r="DE2979" s="75"/>
      <c r="DF2979" s="75"/>
      <c r="DG2979" s="1286"/>
      <c r="DH2979" s="75"/>
      <c r="DI2979" s="1286"/>
      <c r="DJ2979" s="75"/>
      <c r="DK2979" s="75"/>
      <c r="DL2979" s="75"/>
      <c r="DM2979" s="75"/>
      <c r="DN2979" s="75"/>
      <c r="DO2979" s="75"/>
      <c r="DP2979" s="75"/>
      <c r="DQ2979" s="75"/>
      <c r="DR2979" s="75"/>
      <c r="DS2979" s="75"/>
      <c r="DT2979" s="75"/>
      <c r="DU2979" s="75"/>
      <c r="DV2979" s="1286"/>
      <c r="DW2979" s="75"/>
      <c r="DX2979" s="75"/>
      <c r="DY2979" s="75"/>
      <c r="DZ2979" s="75"/>
      <c r="EA2979" s="75"/>
      <c r="EB2979" s="75"/>
      <c r="EC2979" s="75"/>
      <c r="ED2979" s="75"/>
      <c r="EE2979" s="75"/>
      <c r="EF2979" s="75"/>
      <c r="EG2979" s="75"/>
      <c r="EH2979" s="75"/>
      <c r="EI2979" s="75"/>
      <c r="EJ2979" s="75"/>
      <c r="EK2979" s="75"/>
      <c r="EL2979" s="75"/>
      <c r="EM2979" s="75"/>
      <c r="EN2979" s="75"/>
      <c r="EO2979" s="75"/>
      <c r="EP2979" s="75"/>
      <c r="EQ2979" s="75"/>
      <c r="ER2979" s="75"/>
      <c r="ES2979" s="75"/>
      <c r="ET2979" s="75"/>
      <c r="EU2979" s="75"/>
      <c r="EV2979" s="75"/>
      <c r="EW2979" s="75"/>
      <c r="EX2979" s="75"/>
      <c r="EY2979" s="75"/>
      <c r="EZ2979" s="75"/>
      <c r="FA2979" s="75"/>
      <c r="FB2979" s="1341"/>
      <c r="FC2979" s="75"/>
      <c r="FD2979" s="75"/>
    </row>
    <row r="2980">
      <c r="A2980" s="1340"/>
      <c r="B2980" s="786"/>
      <c r="C2980" s="1283"/>
      <c r="D2980" s="786"/>
      <c r="E2980" s="786"/>
      <c r="F2980" s="786"/>
      <c r="G2980" s="786"/>
      <c r="H2980" s="786"/>
      <c r="I2980" s="786"/>
      <c r="J2980" s="786"/>
      <c r="K2980" s="786"/>
      <c r="L2980" s="786"/>
      <c r="M2980" s="786"/>
      <c r="N2980" s="1284"/>
      <c r="O2980" s="1284"/>
      <c r="P2980" s="1285"/>
      <c r="Q2980" s="363"/>
      <c r="R2980" s="363"/>
      <c r="S2980" s="75"/>
      <c r="T2980" s="857"/>
      <c r="U2980" s="1209"/>
      <c r="V2980" s="1200"/>
      <c r="W2980" s="1200"/>
      <c r="X2980" s="1200"/>
      <c r="Y2980" s="1201"/>
      <c r="Z2980" s="1200"/>
      <c r="AA2980" s="1200"/>
      <c r="AB2980" s="1200"/>
      <c r="AC2980" s="1202"/>
      <c r="AD2980" s="1216"/>
      <c r="AE2980" s="1204"/>
      <c r="AF2980" s="75"/>
      <c r="AG2980" s="75"/>
      <c r="AH2980" s="75"/>
      <c r="AI2980" s="75"/>
      <c r="AJ2980" s="75"/>
      <c r="AK2980" s="75"/>
      <c r="AL2980" s="75"/>
      <c r="AM2980" s="75"/>
      <c r="AN2980" s="75"/>
      <c r="AO2980" s="75"/>
      <c r="AP2980" s="75"/>
      <c r="AQ2980" s="75"/>
      <c r="AR2980" s="75"/>
      <c r="AS2980" s="1286"/>
      <c r="AT2980" s="75"/>
      <c r="AU2980" s="1286"/>
      <c r="AV2980" s="1286"/>
      <c r="AW2980" s="75"/>
      <c r="AX2980" s="75"/>
      <c r="AY2980" s="1286"/>
      <c r="AZ2980" s="75"/>
      <c r="BA2980" s="75"/>
      <c r="BB2980" s="75"/>
      <c r="BC2980" s="75"/>
      <c r="BD2980" s="75"/>
      <c r="BE2980" s="75"/>
      <c r="BF2980" s="75"/>
      <c r="BG2980" s="75"/>
      <c r="BH2980" s="75"/>
      <c r="BI2980" s="75"/>
      <c r="BJ2980" s="75"/>
      <c r="BK2980" s="75"/>
      <c r="BL2980" s="75"/>
      <c r="BM2980" s="75"/>
      <c r="BN2980" s="75"/>
      <c r="BO2980" s="75"/>
      <c r="BP2980" s="75"/>
      <c r="BQ2980" s="75"/>
      <c r="BR2980" s="75"/>
      <c r="BS2980" s="75"/>
      <c r="BT2980" s="75"/>
      <c r="BU2980" s="75"/>
      <c r="BV2980" s="75"/>
      <c r="BW2980" s="1286"/>
      <c r="BX2980" s="75"/>
      <c r="BY2980" s="75"/>
      <c r="BZ2980" s="75"/>
      <c r="CA2980" s="75"/>
      <c r="CB2980" s="75"/>
      <c r="CC2980" s="1286"/>
      <c r="CD2980" s="75"/>
      <c r="CE2980" s="75"/>
      <c r="CF2980" s="75"/>
      <c r="CG2980" s="75"/>
      <c r="CH2980" s="75"/>
      <c r="CI2980" s="1286"/>
      <c r="CJ2980" s="75"/>
      <c r="CK2980" s="1286"/>
      <c r="CL2980" s="75"/>
      <c r="CM2980" s="75"/>
      <c r="CN2980" s="75"/>
      <c r="CO2980" s="75"/>
      <c r="CP2980" s="75"/>
      <c r="CQ2980" s="75"/>
      <c r="CR2980" s="75"/>
      <c r="CS2980" s="75"/>
      <c r="CT2980" s="75"/>
      <c r="CU2980" s="75"/>
      <c r="CV2980" s="75"/>
      <c r="CW2980" s="75"/>
      <c r="CX2980" s="1286"/>
      <c r="CY2980" s="75"/>
      <c r="CZ2980" s="75"/>
      <c r="DA2980" s="75"/>
      <c r="DB2980" s="75"/>
      <c r="DC2980" s="75"/>
      <c r="DD2980" s="75"/>
      <c r="DE2980" s="75"/>
      <c r="DF2980" s="75"/>
      <c r="DG2980" s="1286"/>
      <c r="DH2980" s="75"/>
      <c r="DI2980" s="1286"/>
      <c r="DJ2980" s="75"/>
      <c r="DK2980" s="75"/>
      <c r="DL2980" s="75"/>
      <c r="DM2980" s="75"/>
      <c r="DN2980" s="75"/>
      <c r="DO2980" s="75"/>
      <c r="DP2980" s="75"/>
      <c r="DQ2980" s="75"/>
      <c r="DR2980" s="75"/>
      <c r="DS2980" s="75"/>
      <c r="DT2980" s="75"/>
      <c r="DU2980" s="75"/>
      <c r="DV2980" s="1286"/>
      <c r="DW2980" s="75"/>
      <c r="DX2980" s="75"/>
      <c r="DY2980" s="75"/>
      <c r="DZ2980" s="75"/>
      <c r="EA2980" s="75"/>
      <c r="EB2980" s="75"/>
      <c r="EC2980" s="75"/>
      <c r="ED2980" s="75"/>
      <c r="EE2980" s="75"/>
      <c r="EF2980" s="75"/>
      <c r="EG2980" s="75"/>
      <c r="EH2980" s="75"/>
      <c r="EI2980" s="75"/>
      <c r="EJ2980" s="75"/>
      <c r="EK2980" s="75"/>
      <c r="EL2980" s="75"/>
      <c r="EM2980" s="75"/>
      <c r="EN2980" s="75"/>
      <c r="EO2980" s="75"/>
      <c r="EP2980" s="75"/>
      <c r="EQ2980" s="75"/>
      <c r="ER2980" s="75"/>
      <c r="ES2980" s="75"/>
      <c r="ET2980" s="75"/>
      <c r="EU2980" s="75"/>
      <c r="EV2980" s="75"/>
      <c r="EW2980" s="75"/>
      <c r="EX2980" s="75"/>
      <c r="EY2980" s="75"/>
      <c r="EZ2980" s="75"/>
      <c r="FA2980" s="75"/>
      <c r="FB2980" s="1341"/>
      <c r="FC2980" s="75"/>
      <c r="FD2980" s="75"/>
    </row>
    <row r="2981">
      <c r="A2981" s="1340"/>
      <c r="B2981" s="786"/>
      <c r="C2981" s="1283"/>
      <c r="D2981" s="786"/>
      <c r="E2981" s="786"/>
      <c r="F2981" s="786"/>
      <c r="G2981" s="786"/>
      <c r="H2981" s="786"/>
      <c r="I2981" s="786"/>
      <c r="J2981" s="786"/>
      <c r="K2981" s="786"/>
      <c r="L2981" s="786"/>
      <c r="M2981" s="786"/>
      <c r="N2981" s="1284"/>
      <c r="O2981" s="1284"/>
      <c r="P2981" s="1285"/>
      <c r="Q2981" s="363"/>
      <c r="R2981" s="363"/>
      <c r="S2981" s="75"/>
      <c r="T2981" s="857"/>
      <c r="U2981" s="1209"/>
      <c r="V2981" s="1200"/>
      <c r="W2981" s="1200"/>
      <c r="X2981" s="1200"/>
      <c r="Y2981" s="1201"/>
      <c r="Z2981" s="1200"/>
      <c r="AA2981" s="1200"/>
      <c r="AB2981" s="1200"/>
      <c r="AC2981" s="1202"/>
      <c r="AD2981" s="1216"/>
      <c r="AE2981" s="1204"/>
      <c r="AF2981" s="75"/>
      <c r="AG2981" s="75"/>
      <c r="AH2981" s="75"/>
      <c r="AI2981" s="75"/>
      <c r="AJ2981" s="75"/>
      <c r="AK2981" s="75"/>
      <c r="AL2981" s="75"/>
      <c r="AM2981" s="75"/>
      <c r="AN2981" s="75"/>
      <c r="AO2981" s="75"/>
      <c r="AP2981" s="75"/>
      <c r="AQ2981" s="75"/>
      <c r="AR2981" s="75"/>
      <c r="AS2981" s="1286"/>
      <c r="AT2981" s="75"/>
      <c r="AU2981" s="1286"/>
      <c r="AV2981" s="1286"/>
      <c r="AW2981" s="75"/>
      <c r="AX2981" s="75"/>
      <c r="AY2981" s="1286"/>
      <c r="AZ2981" s="75"/>
      <c r="BA2981" s="75"/>
      <c r="BB2981" s="75"/>
      <c r="BC2981" s="75"/>
      <c r="BD2981" s="75"/>
      <c r="BE2981" s="75"/>
      <c r="BF2981" s="75"/>
      <c r="BG2981" s="75"/>
      <c r="BH2981" s="75"/>
      <c r="BI2981" s="75"/>
      <c r="BJ2981" s="75"/>
      <c r="BK2981" s="75"/>
      <c r="BL2981" s="75"/>
      <c r="BM2981" s="75"/>
      <c r="BN2981" s="75"/>
      <c r="BO2981" s="75"/>
      <c r="BP2981" s="75"/>
      <c r="BQ2981" s="75"/>
      <c r="BR2981" s="75"/>
      <c r="BS2981" s="75"/>
      <c r="BT2981" s="75"/>
      <c r="BU2981" s="75"/>
      <c r="BV2981" s="75"/>
      <c r="BW2981" s="1286"/>
      <c r="BX2981" s="75"/>
      <c r="BY2981" s="75"/>
      <c r="BZ2981" s="75"/>
      <c r="CA2981" s="75"/>
      <c r="CB2981" s="75"/>
      <c r="CC2981" s="1286"/>
      <c r="CD2981" s="75"/>
      <c r="CE2981" s="75"/>
      <c r="CF2981" s="75"/>
      <c r="CG2981" s="75"/>
      <c r="CH2981" s="75"/>
      <c r="CI2981" s="1286"/>
      <c r="CJ2981" s="75"/>
      <c r="CK2981" s="1286"/>
      <c r="CL2981" s="75"/>
      <c r="CM2981" s="75"/>
      <c r="CN2981" s="75"/>
      <c r="CO2981" s="75"/>
      <c r="CP2981" s="75"/>
      <c r="CQ2981" s="75"/>
      <c r="CR2981" s="75"/>
      <c r="CS2981" s="75"/>
      <c r="CT2981" s="75"/>
      <c r="CU2981" s="75"/>
      <c r="CV2981" s="75"/>
      <c r="CW2981" s="75"/>
      <c r="CX2981" s="1286"/>
      <c r="CY2981" s="75"/>
      <c r="CZ2981" s="75"/>
      <c r="DA2981" s="75"/>
      <c r="DB2981" s="75"/>
      <c r="DC2981" s="75"/>
      <c r="DD2981" s="75"/>
      <c r="DE2981" s="75"/>
      <c r="DF2981" s="75"/>
      <c r="DG2981" s="1286"/>
      <c r="DH2981" s="75"/>
      <c r="DI2981" s="1286"/>
      <c r="DJ2981" s="75"/>
      <c r="DK2981" s="75"/>
      <c r="DL2981" s="75"/>
      <c r="DM2981" s="75"/>
      <c r="DN2981" s="75"/>
      <c r="DO2981" s="75"/>
      <c r="DP2981" s="75"/>
      <c r="DQ2981" s="75"/>
      <c r="DR2981" s="75"/>
      <c r="DS2981" s="75"/>
      <c r="DT2981" s="75"/>
      <c r="DU2981" s="75"/>
      <c r="DV2981" s="1286"/>
      <c r="DW2981" s="75"/>
      <c r="DX2981" s="75"/>
      <c r="DY2981" s="75"/>
      <c r="DZ2981" s="75"/>
      <c r="EA2981" s="75"/>
      <c r="EB2981" s="75"/>
      <c r="EC2981" s="75"/>
      <c r="ED2981" s="75"/>
      <c r="EE2981" s="75"/>
      <c r="EF2981" s="75"/>
      <c r="EG2981" s="75"/>
      <c r="EH2981" s="75"/>
      <c r="EI2981" s="75"/>
      <c r="EJ2981" s="75"/>
      <c r="EK2981" s="75"/>
      <c r="EL2981" s="75"/>
      <c r="EM2981" s="75"/>
      <c r="EN2981" s="75"/>
      <c r="EO2981" s="75"/>
      <c r="EP2981" s="75"/>
      <c r="EQ2981" s="75"/>
      <c r="ER2981" s="75"/>
      <c r="ES2981" s="75"/>
      <c r="ET2981" s="75"/>
      <c r="EU2981" s="75"/>
      <c r="EV2981" s="75"/>
      <c r="EW2981" s="75"/>
      <c r="EX2981" s="75"/>
      <c r="EY2981" s="75"/>
      <c r="EZ2981" s="75"/>
      <c r="FA2981" s="75"/>
      <c r="FB2981" s="1341"/>
      <c r="FC2981" s="75"/>
      <c r="FD2981" s="75"/>
    </row>
    <row r="2982">
      <c r="A2982" s="1340"/>
      <c r="B2982" s="786"/>
      <c r="C2982" s="1283"/>
      <c r="D2982" s="786"/>
      <c r="E2982" s="786"/>
      <c r="F2982" s="786"/>
      <c r="G2982" s="786"/>
      <c r="H2982" s="786"/>
      <c r="I2982" s="786"/>
      <c r="J2982" s="786"/>
      <c r="K2982" s="786"/>
      <c r="L2982" s="786"/>
      <c r="M2982" s="786"/>
      <c r="N2982" s="1284"/>
      <c r="O2982" s="1284"/>
      <c r="P2982" s="1285"/>
      <c r="Q2982" s="363"/>
      <c r="R2982" s="363"/>
      <c r="S2982" s="75"/>
      <c r="T2982" s="857"/>
      <c r="U2982" s="1209"/>
      <c r="V2982" s="1200"/>
      <c r="W2982" s="1200"/>
      <c r="X2982" s="1200"/>
      <c r="Y2982" s="1201"/>
      <c r="Z2982" s="1200"/>
      <c r="AA2982" s="1200"/>
      <c r="AB2982" s="1200"/>
      <c r="AC2982" s="1202"/>
      <c r="AD2982" s="1216"/>
      <c r="AE2982" s="1204"/>
      <c r="AF2982" s="75"/>
      <c r="AG2982" s="75"/>
      <c r="AH2982" s="75"/>
      <c r="AI2982" s="75"/>
      <c r="AJ2982" s="75"/>
      <c r="AK2982" s="75"/>
      <c r="AL2982" s="75"/>
      <c r="AM2982" s="75"/>
      <c r="AN2982" s="75"/>
      <c r="AO2982" s="75"/>
      <c r="AP2982" s="75"/>
      <c r="AQ2982" s="75"/>
      <c r="AR2982" s="75"/>
      <c r="AS2982" s="1286"/>
      <c r="AT2982" s="75"/>
      <c r="AU2982" s="1286"/>
      <c r="AV2982" s="1286"/>
      <c r="AW2982" s="75"/>
      <c r="AX2982" s="75"/>
      <c r="AY2982" s="1286"/>
      <c r="AZ2982" s="75"/>
      <c r="BA2982" s="75"/>
      <c r="BB2982" s="75"/>
      <c r="BC2982" s="75"/>
      <c r="BD2982" s="75"/>
      <c r="BE2982" s="75"/>
      <c r="BF2982" s="75"/>
      <c r="BG2982" s="75"/>
      <c r="BH2982" s="75"/>
      <c r="BI2982" s="75"/>
      <c r="BJ2982" s="75"/>
      <c r="BK2982" s="75"/>
      <c r="BL2982" s="75"/>
      <c r="BM2982" s="75"/>
      <c r="BN2982" s="75"/>
      <c r="BO2982" s="75"/>
      <c r="BP2982" s="75"/>
      <c r="BQ2982" s="75"/>
      <c r="BR2982" s="75"/>
      <c r="BS2982" s="75"/>
      <c r="BT2982" s="75"/>
      <c r="BU2982" s="75"/>
      <c r="BV2982" s="75"/>
      <c r="BW2982" s="1286"/>
      <c r="BX2982" s="75"/>
      <c r="BY2982" s="75"/>
      <c r="BZ2982" s="75"/>
      <c r="CA2982" s="75"/>
      <c r="CB2982" s="75"/>
      <c r="CC2982" s="1286"/>
      <c r="CD2982" s="75"/>
      <c r="CE2982" s="75"/>
      <c r="CF2982" s="75"/>
      <c r="CG2982" s="75"/>
      <c r="CH2982" s="75"/>
      <c r="CI2982" s="1286"/>
      <c r="CJ2982" s="75"/>
      <c r="CK2982" s="1286"/>
      <c r="CL2982" s="75"/>
      <c r="CM2982" s="75"/>
      <c r="CN2982" s="75"/>
      <c r="CO2982" s="75"/>
      <c r="CP2982" s="75"/>
      <c r="CQ2982" s="75"/>
      <c r="CR2982" s="75"/>
      <c r="CS2982" s="75"/>
      <c r="CT2982" s="75"/>
      <c r="CU2982" s="75"/>
      <c r="CV2982" s="75"/>
      <c r="CW2982" s="75"/>
      <c r="CX2982" s="1286"/>
      <c r="CY2982" s="75"/>
      <c r="CZ2982" s="75"/>
      <c r="DA2982" s="75"/>
      <c r="DB2982" s="75"/>
      <c r="DC2982" s="75"/>
      <c r="DD2982" s="75"/>
      <c r="DE2982" s="75"/>
      <c r="DF2982" s="75"/>
      <c r="DG2982" s="1286"/>
      <c r="DH2982" s="75"/>
      <c r="DI2982" s="1286"/>
      <c r="DJ2982" s="75"/>
      <c r="DK2982" s="75"/>
      <c r="DL2982" s="75"/>
      <c r="DM2982" s="75"/>
      <c r="DN2982" s="75"/>
      <c r="DO2982" s="75"/>
      <c r="DP2982" s="75"/>
      <c r="DQ2982" s="75"/>
      <c r="DR2982" s="75"/>
      <c r="DS2982" s="75"/>
      <c r="DT2982" s="75"/>
      <c r="DU2982" s="75"/>
      <c r="DV2982" s="1286"/>
      <c r="DW2982" s="75"/>
      <c r="DX2982" s="75"/>
      <c r="DY2982" s="75"/>
      <c r="DZ2982" s="75"/>
      <c r="EA2982" s="75"/>
      <c r="EB2982" s="75"/>
      <c r="EC2982" s="75"/>
      <c r="ED2982" s="75"/>
      <c r="EE2982" s="75"/>
      <c r="EF2982" s="75"/>
      <c r="EG2982" s="75"/>
      <c r="EH2982" s="75"/>
      <c r="EI2982" s="75"/>
      <c r="EJ2982" s="75"/>
      <c r="EK2982" s="75"/>
      <c r="EL2982" s="75"/>
      <c r="EM2982" s="75"/>
      <c r="EN2982" s="75"/>
      <c r="EO2982" s="75"/>
      <c r="EP2982" s="75"/>
      <c r="EQ2982" s="75"/>
      <c r="ER2982" s="75"/>
      <c r="ES2982" s="75"/>
      <c r="ET2982" s="75"/>
      <c r="EU2982" s="75"/>
      <c r="EV2982" s="75"/>
      <c r="EW2982" s="75"/>
      <c r="EX2982" s="75"/>
      <c r="EY2982" s="75"/>
      <c r="EZ2982" s="75"/>
      <c r="FA2982" s="75"/>
      <c r="FB2982" s="1341"/>
      <c r="FC2982" s="75"/>
      <c r="FD2982" s="75"/>
    </row>
    <row r="2983">
      <c r="A2983" s="1340"/>
      <c r="B2983" s="786"/>
      <c r="C2983" s="1283"/>
      <c r="D2983" s="786"/>
      <c r="E2983" s="786"/>
      <c r="F2983" s="786"/>
      <c r="G2983" s="786"/>
      <c r="H2983" s="786"/>
      <c r="I2983" s="786"/>
      <c r="J2983" s="786"/>
      <c r="K2983" s="786"/>
      <c r="L2983" s="786"/>
      <c r="M2983" s="786"/>
      <c r="N2983" s="1284"/>
      <c r="O2983" s="1284"/>
      <c r="P2983" s="1285"/>
      <c r="Q2983" s="363"/>
      <c r="R2983" s="363"/>
      <c r="S2983" s="75"/>
      <c r="T2983" s="857"/>
      <c r="U2983" s="1209"/>
      <c r="V2983" s="1200"/>
      <c r="W2983" s="1200"/>
      <c r="X2983" s="1200"/>
      <c r="Y2983" s="1201"/>
      <c r="Z2983" s="1200"/>
      <c r="AA2983" s="1200"/>
      <c r="AB2983" s="1200"/>
      <c r="AC2983" s="1202"/>
      <c r="AD2983" s="1216"/>
      <c r="AE2983" s="1204"/>
      <c r="AF2983" s="75"/>
      <c r="AG2983" s="75"/>
      <c r="AH2983" s="75"/>
      <c r="AI2983" s="75"/>
      <c r="AJ2983" s="75"/>
      <c r="AK2983" s="75"/>
      <c r="AL2983" s="75"/>
      <c r="AM2983" s="75"/>
      <c r="AN2983" s="75"/>
      <c r="AO2983" s="75"/>
      <c r="AP2983" s="75"/>
      <c r="AQ2983" s="75"/>
      <c r="AR2983" s="75"/>
      <c r="AS2983" s="1286"/>
      <c r="AT2983" s="75"/>
      <c r="AU2983" s="1286"/>
      <c r="AV2983" s="1286"/>
      <c r="AW2983" s="75"/>
      <c r="AX2983" s="75"/>
      <c r="AY2983" s="1286"/>
      <c r="AZ2983" s="75"/>
      <c r="BA2983" s="75"/>
      <c r="BB2983" s="75"/>
      <c r="BC2983" s="75"/>
      <c r="BD2983" s="75"/>
      <c r="BE2983" s="75"/>
      <c r="BF2983" s="75"/>
      <c r="BG2983" s="75"/>
      <c r="BH2983" s="75"/>
      <c r="BI2983" s="75"/>
      <c r="BJ2983" s="75"/>
      <c r="BK2983" s="75"/>
      <c r="BL2983" s="75"/>
      <c r="BM2983" s="75"/>
      <c r="BN2983" s="75"/>
      <c r="BO2983" s="75"/>
      <c r="BP2983" s="75"/>
      <c r="BQ2983" s="75"/>
      <c r="BR2983" s="75"/>
      <c r="BS2983" s="75"/>
      <c r="BT2983" s="75"/>
      <c r="BU2983" s="75"/>
      <c r="BV2983" s="75"/>
      <c r="BW2983" s="1286"/>
      <c r="BX2983" s="75"/>
      <c r="BY2983" s="75"/>
      <c r="BZ2983" s="75"/>
      <c r="CA2983" s="75"/>
      <c r="CB2983" s="75"/>
      <c r="CC2983" s="1286"/>
      <c r="CD2983" s="75"/>
      <c r="CE2983" s="75"/>
      <c r="CF2983" s="75"/>
      <c r="CG2983" s="75"/>
      <c r="CH2983" s="75"/>
      <c r="CI2983" s="1286"/>
      <c r="CJ2983" s="75"/>
      <c r="CK2983" s="1286"/>
      <c r="CL2983" s="75"/>
      <c r="CM2983" s="75"/>
      <c r="CN2983" s="75"/>
      <c r="CO2983" s="75"/>
      <c r="CP2983" s="75"/>
      <c r="CQ2983" s="75"/>
      <c r="CR2983" s="75"/>
      <c r="CS2983" s="75"/>
      <c r="CT2983" s="75"/>
      <c r="CU2983" s="75"/>
      <c r="CV2983" s="75"/>
      <c r="CW2983" s="75"/>
      <c r="CX2983" s="1286"/>
      <c r="CY2983" s="75"/>
      <c r="CZ2983" s="75"/>
      <c r="DA2983" s="75"/>
      <c r="DB2983" s="75"/>
      <c r="DC2983" s="75"/>
      <c r="DD2983" s="75"/>
      <c r="DE2983" s="75"/>
      <c r="DF2983" s="75"/>
      <c r="DG2983" s="1286"/>
      <c r="DH2983" s="75"/>
      <c r="DI2983" s="1286"/>
      <c r="DJ2983" s="75"/>
      <c r="DK2983" s="75"/>
      <c r="DL2983" s="75"/>
      <c r="DM2983" s="75"/>
      <c r="DN2983" s="75"/>
      <c r="DO2983" s="75"/>
      <c r="DP2983" s="75"/>
      <c r="DQ2983" s="75"/>
      <c r="DR2983" s="75"/>
      <c r="DS2983" s="75"/>
      <c r="DT2983" s="75"/>
      <c r="DU2983" s="75"/>
      <c r="DV2983" s="1286"/>
      <c r="DW2983" s="75"/>
      <c r="DX2983" s="75"/>
      <c r="DY2983" s="75"/>
      <c r="DZ2983" s="75"/>
      <c r="EA2983" s="75"/>
      <c r="EB2983" s="75"/>
      <c r="EC2983" s="75"/>
      <c r="ED2983" s="75"/>
      <c r="EE2983" s="75"/>
      <c r="EF2983" s="75"/>
      <c r="EG2983" s="75"/>
      <c r="EH2983" s="75"/>
      <c r="EI2983" s="75"/>
      <c r="EJ2983" s="75"/>
      <c r="EK2983" s="75"/>
      <c r="EL2983" s="75"/>
      <c r="EM2983" s="75"/>
      <c r="EN2983" s="75"/>
      <c r="EO2983" s="75"/>
      <c r="EP2983" s="75"/>
      <c r="EQ2983" s="75"/>
      <c r="ER2983" s="75"/>
      <c r="ES2983" s="75"/>
      <c r="ET2983" s="75"/>
      <c r="EU2983" s="75"/>
      <c r="EV2983" s="75"/>
      <c r="EW2983" s="75"/>
      <c r="EX2983" s="75"/>
      <c r="EY2983" s="75"/>
      <c r="EZ2983" s="75"/>
      <c r="FA2983" s="75"/>
      <c r="FB2983" s="1341"/>
      <c r="FC2983" s="75"/>
      <c r="FD2983" s="75"/>
    </row>
    <row r="2984">
      <c r="A2984" s="1340"/>
      <c r="B2984" s="786"/>
      <c r="C2984" s="1283"/>
      <c r="D2984" s="786"/>
      <c r="E2984" s="786"/>
      <c r="F2984" s="786"/>
      <c r="G2984" s="786"/>
      <c r="H2984" s="786"/>
      <c r="I2984" s="786"/>
      <c r="J2984" s="786"/>
      <c r="K2984" s="786"/>
      <c r="L2984" s="786"/>
      <c r="M2984" s="786"/>
      <c r="N2984" s="1284"/>
      <c r="O2984" s="1284"/>
      <c r="P2984" s="1285"/>
      <c r="Q2984" s="363"/>
      <c r="R2984" s="363"/>
      <c r="S2984" s="75"/>
      <c r="T2984" s="857"/>
      <c r="U2984" s="1209"/>
      <c r="V2984" s="1200"/>
      <c r="W2984" s="1200"/>
      <c r="X2984" s="1200"/>
      <c r="Y2984" s="1201"/>
      <c r="Z2984" s="1200"/>
      <c r="AA2984" s="1200"/>
      <c r="AB2984" s="1200"/>
      <c r="AC2984" s="1202"/>
      <c r="AD2984" s="1216"/>
      <c r="AE2984" s="1204"/>
      <c r="AF2984" s="75"/>
      <c r="AG2984" s="75"/>
      <c r="AH2984" s="75"/>
      <c r="AI2984" s="75"/>
      <c r="AJ2984" s="75"/>
      <c r="AK2984" s="75"/>
      <c r="AL2984" s="75"/>
      <c r="AM2984" s="75"/>
      <c r="AN2984" s="75"/>
      <c r="AO2984" s="75"/>
      <c r="AP2984" s="75"/>
      <c r="AQ2984" s="75"/>
      <c r="AR2984" s="75"/>
      <c r="AS2984" s="1286"/>
      <c r="AT2984" s="75"/>
      <c r="AU2984" s="1286"/>
      <c r="AV2984" s="1286"/>
      <c r="AW2984" s="75"/>
      <c r="AX2984" s="75"/>
      <c r="AY2984" s="1286"/>
      <c r="AZ2984" s="75"/>
      <c r="BA2984" s="75"/>
      <c r="BB2984" s="75"/>
      <c r="BC2984" s="75"/>
      <c r="BD2984" s="75"/>
      <c r="BE2984" s="75"/>
      <c r="BF2984" s="75"/>
      <c r="BG2984" s="75"/>
      <c r="BH2984" s="75"/>
      <c r="BI2984" s="75"/>
      <c r="BJ2984" s="75"/>
      <c r="BK2984" s="75"/>
      <c r="BL2984" s="75"/>
      <c r="BM2984" s="75"/>
      <c r="BN2984" s="75"/>
      <c r="BO2984" s="75"/>
      <c r="BP2984" s="75"/>
      <c r="BQ2984" s="75"/>
      <c r="BR2984" s="75"/>
      <c r="BS2984" s="75"/>
      <c r="BT2984" s="75"/>
      <c r="BU2984" s="75"/>
      <c r="BV2984" s="75"/>
      <c r="BW2984" s="1286"/>
      <c r="BX2984" s="75"/>
      <c r="BY2984" s="75"/>
      <c r="BZ2984" s="75"/>
      <c r="CA2984" s="75"/>
      <c r="CB2984" s="75"/>
      <c r="CC2984" s="1286"/>
      <c r="CD2984" s="75"/>
      <c r="CE2984" s="75"/>
      <c r="CF2984" s="75"/>
      <c r="CG2984" s="75"/>
      <c r="CH2984" s="75"/>
      <c r="CI2984" s="1286"/>
      <c r="CJ2984" s="75"/>
      <c r="CK2984" s="1286"/>
      <c r="CL2984" s="75"/>
      <c r="CM2984" s="75"/>
      <c r="CN2984" s="75"/>
      <c r="CO2984" s="75"/>
      <c r="CP2984" s="75"/>
      <c r="CQ2984" s="75"/>
      <c r="CR2984" s="75"/>
      <c r="CS2984" s="75"/>
      <c r="CT2984" s="75"/>
      <c r="CU2984" s="75"/>
      <c r="CV2984" s="75"/>
      <c r="CW2984" s="75"/>
      <c r="CX2984" s="1286"/>
      <c r="CY2984" s="75"/>
      <c r="CZ2984" s="75"/>
      <c r="DA2984" s="75"/>
      <c r="DB2984" s="75"/>
      <c r="DC2984" s="75"/>
      <c r="DD2984" s="75"/>
      <c r="DE2984" s="75"/>
      <c r="DF2984" s="75"/>
      <c r="DG2984" s="1286"/>
      <c r="DH2984" s="75"/>
      <c r="DI2984" s="1286"/>
      <c r="DJ2984" s="75"/>
      <c r="DK2984" s="75"/>
      <c r="DL2984" s="75"/>
      <c r="DM2984" s="75"/>
      <c r="DN2984" s="75"/>
      <c r="DO2984" s="75"/>
      <c r="DP2984" s="75"/>
      <c r="DQ2984" s="75"/>
      <c r="DR2984" s="75"/>
      <c r="DS2984" s="75"/>
      <c r="DT2984" s="75"/>
      <c r="DU2984" s="75"/>
      <c r="DV2984" s="1286"/>
      <c r="DW2984" s="75"/>
      <c r="DX2984" s="75"/>
      <c r="DY2984" s="75"/>
      <c r="DZ2984" s="75"/>
      <c r="EA2984" s="75"/>
      <c r="EB2984" s="75"/>
      <c r="EC2984" s="75"/>
      <c r="ED2984" s="75"/>
      <c r="EE2984" s="75"/>
      <c r="EF2984" s="75"/>
      <c r="EG2984" s="75"/>
      <c r="EH2984" s="75"/>
      <c r="EI2984" s="75"/>
      <c r="EJ2984" s="75"/>
      <c r="EK2984" s="75"/>
      <c r="EL2984" s="75"/>
      <c r="EM2984" s="75"/>
      <c r="EN2984" s="75"/>
      <c r="EO2984" s="75"/>
      <c r="EP2984" s="75"/>
      <c r="EQ2984" s="75"/>
      <c r="ER2984" s="75"/>
      <c r="ES2984" s="75"/>
      <c r="ET2984" s="75"/>
      <c r="EU2984" s="75"/>
      <c r="EV2984" s="75"/>
      <c r="EW2984" s="75"/>
      <c r="EX2984" s="75"/>
      <c r="EY2984" s="75"/>
      <c r="EZ2984" s="75"/>
      <c r="FA2984" s="75"/>
      <c r="FB2984" s="1341"/>
      <c r="FC2984" s="75"/>
      <c r="FD2984" s="75"/>
    </row>
    <row r="2985">
      <c r="A2985" s="1340"/>
      <c r="B2985" s="786"/>
      <c r="C2985" s="1283"/>
      <c r="D2985" s="786"/>
      <c r="E2985" s="786"/>
      <c r="F2985" s="786"/>
      <c r="G2985" s="786"/>
      <c r="H2985" s="786"/>
      <c r="I2985" s="786"/>
      <c r="J2985" s="786"/>
      <c r="K2985" s="786"/>
      <c r="L2985" s="786"/>
      <c r="M2985" s="786"/>
      <c r="N2985" s="1284"/>
      <c r="O2985" s="1284"/>
      <c r="P2985" s="1285"/>
      <c r="Q2985" s="363"/>
      <c r="R2985" s="363"/>
      <c r="S2985" s="75"/>
      <c r="T2985" s="857"/>
      <c r="U2985" s="1209"/>
      <c r="V2985" s="1200"/>
      <c r="W2985" s="1200"/>
      <c r="X2985" s="1200"/>
      <c r="Y2985" s="1201"/>
      <c r="Z2985" s="1200"/>
      <c r="AA2985" s="1200"/>
      <c r="AB2985" s="1200"/>
      <c r="AC2985" s="1202"/>
      <c r="AD2985" s="1216"/>
      <c r="AE2985" s="1204"/>
      <c r="AF2985" s="75"/>
      <c r="AG2985" s="75"/>
      <c r="AH2985" s="75"/>
      <c r="AI2985" s="75"/>
      <c r="AJ2985" s="75"/>
      <c r="AK2985" s="75"/>
      <c r="AL2985" s="75"/>
      <c r="AM2985" s="75"/>
      <c r="AN2985" s="75"/>
      <c r="AO2985" s="75"/>
      <c r="AP2985" s="75"/>
      <c r="AQ2985" s="75"/>
      <c r="AR2985" s="75"/>
      <c r="AS2985" s="1286"/>
      <c r="AT2985" s="75"/>
      <c r="AU2985" s="1286"/>
      <c r="AV2985" s="1286"/>
      <c r="AW2985" s="75"/>
      <c r="AX2985" s="75"/>
      <c r="AY2985" s="1286"/>
      <c r="AZ2985" s="75"/>
      <c r="BA2985" s="75"/>
      <c r="BB2985" s="75"/>
      <c r="BC2985" s="75"/>
      <c r="BD2985" s="75"/>
      <c r="BE2985" s="75"/>
      <c r="BF2985" s="75"/>
      <c r="BG2985" s="75"/>
      <c r="BH2985" s="75"/>
      <c r="BI2985" s="75"/>
      <c r="BJ2985" s="75"/>
      <c r="BK2985" s="75"/>
      <c r="BL2985" s="75"/>
      <c r="BM2985" s="75"/>
      <c r="BN2985" s="75"/>
      <c r="BO2985" s="75"/>
      <c r="BP2985" s="75"/>
      <c r="BQ2985" s="75"/>
      <c r="BR2985" s="75"/>
      <c r="BS2985" s="75"/>
      <c r="BT2985" s="75"/>
      <c r="BU2985" s="75"/>
      <c r="BV2985" s="75"/>
      <c r="BW2985" s="1286"/>
      <c r="BX2985" s="75"/>
      <c r="BY2985" s="75"/>
      <c r="BZ2985" s="75"/>
      <c r="CA2985" s="75"/>
      <c r="CB2985" s="75"/>
      <c r="CC2985" s="1286"/>
      <c r="CD2985" s="75"/>
      <c r="CE2985" s="75"/>
      <c r="CF2985" s="75"/>
      <c r="CG2985" s="75"/>
      <c r="CH2985" s="75"/>
      <c r="CI2985" s="1286"/>
      <c r="CJ2985" s="75"/>
      <c r="CK2985" s="1286"/>
      <c r="CL2985" s="75"/>
      <c r="CM2985" s="75"/>
      <c r="CN2985" s="75"/>
      <c r="CO2985" s="75"/>
      <c r="CP2985" s="75"/>
      <c r="CQ2985" s="75"/>
      <c r="CR2985" s="75"/>
      <c r="CS2985" s="75"/>
      <c r="CT2985" s="75"/>
      <c r="CU2985" s="75"/>
      <c r="CV2985" s="75"/>
      <c r="CW2985" s="75"/>
      <c r="CX2985" s="1286"/>
      <c r="CY2985" s="75"/>
      <c r="CZ2985" s="75"/>
      <c r="DA2985" s="75"/>
      <c r="DB2985" s="75"/>
      <c r="DC2985" s="75"/>
      <c r="DD2985" s="75"/>
      <c r="DE2985" s="75"/>
      <c r="DF2985" s="75"/>
      <c r="DG2985" s="1286"/>
      <c r="DH2985" s="75"/>
      <c r="DI2985" s="1286"/>
      <c r="DJ2985" s="75"/>
      <c r="DK2985" s="75"/>
      <c r="DL2985" s="75"/>
      <c r="DM2985" s="75"/>
      <c r="DN2985" s="75"/>
      <c r="DO2985" s="75"/>
      <c r="DP2985" s="75"/>
      <c r="DQ2985" s="75"/>
      <c r="DR2985" s="75"/>
      <c r="DS2985" s="75"/>
      <c r="DT2985" s="75"/>
      <c r="DU2985" s="75"/>
      <c r="DV2985" s="1286"/>
      <c r="DW2985" s="75"/>
      <c r="DX2985" s="75"/>
      <c r="DY2985" s="75"/>
      <c r="DZ2985" s="75"/>
      <c r="EA2985" s="75"/>
      <c r="EB2985" s="75"/>
      <c r="EC2985" s="75"/>
      <c r="ED2985" s="75"/>
      <c r="EE2985" s="75"/>
      <c r="EF2985" s="75"/>
      <c r="EG2985" s="75"/>
      <c r="EH2985" s="75"/>
      <c r="EI2985" s="75"/>
      <c r="EJ2985" s="75"/>
      <c r="EK2985" s="75"/>
      <c r="EL2985" s="75"/>
      <c r="EM2985" s="75"/>
      <c r="EN2985" s="75"/>
      <c r="EO2985" s="75"/>
      <c r="EP2985" s="75"/>
      <c r="EQ2985" s="75"/>
      <c r="ER2985" s="75"/>
      <c r="ES2985" s="75"/>
      <c r="ET2985" s="75"/>
      <c r="EU2985" s="75"/>
      <c r="EV2985" s="75"/>
      <c r="EW2985" s="75"/>
      <c r="EX2985" s="75"/>
      <c r="EY2985" s="75"/>
      <c r="EZ2985" s="75"/>
      <c r="FA2985" s="75"/>
      <c r="FB2985" s="1341"/>
      <c r="FC2985" s="75"/>
      <c r="FD2985" s="75"/>
    </row>
    <row r="2986">
      <c r="A2986" s="1340"/>
      <c r="B2986" s="786"/>
      <c r="C2986" s="1283"/>
      <c r="D2986" s="786"/>
      <c r="E2986" s="786"/>
      <c r="F2986" s="786"/>
      <c r="G2986" s="786"/>
      <c r="H2986" s="786"/>
      <c r="I2986" s="786"/>
      <c r="J2986" s="786"/>
      <c r="K2986" s="786"/>
      <c r="L2986" s="786"/>
      <c r="M2986" s="786"/>
      <c r="N2986" s="1284"/>
      <c r="O2986" s="1284"/>
      <c r="P2986" s="1285"/>
      <c r="Q2986" s="363"/>
      <c r="R2986" s="363"/>
      <c r="S2986" s="75"/>
      <c r="T2986" s="857"/>
      <c r="U2986" s="1209"/>
      <c r="V2986" s="1200"/>
      <c r="W2986" s="1200"/>
      <c r="X2986" s="1200"/>
      <c r="Y2986" s="1201"/>
      <c r="Z2986" s="1200"/>
      <c r="AA2986" s="1200"/>
      <c r="AB2986" s="1200"/>
      <c r="AC2986" s="1202"/>
      <c r="AD2986" s="1216"/>
      <c r="AE2986" s="1204"/>
      <c r="AF2986" s="75"/>
      <c r="AG2986" s="75"/>
      <c r="AH2986" s="75"/>
      <c r="AI2986" s="75"/>
      <c r="AJ2986" s="75"/>
      <c r="AK2986" s="75"/>
      <c r="AL2986" s="75"/>
      <c r="AM2986" s="75"/>
      <c r="AN2986" s="75"/>
      <c r="AO2986" s="75"/>
      <c r="AP2986" s="75"/>
      <c r="AQ2986" s="75"/>
      <c r="AR2986" s="75"/>
      <c r="AS2986" s="1286"/>
      <c r="AT2986" s="75"/>
      <c r="AU2986" s="1286"/>
      <c r="AV2986" s="1286"/>
      <c r="AW2986" s="75"/>
      <c r="AX2986" s="75"/>
      <c r="AY2986" s="1286"/>
      <c r="AZ2986" s="75"/>
      <c r="BA2986" s="75"/>
      <c r="BB2986" s="75"/>
      <c r="BC2986" s="75"/>
      <c r="BD2986" s="75"/>
      <c r="BE2986" s="75"/>
      <c r="BF2986" s="75"/>
      <c r="BG2986" s="75"/>
      <c r="BH2986" s="75"/>
      <c r="BI2986" s="75"/>
      <c r="BJ2986" s="75"/>
      <c r="BK2986" s="75"/>
      <c r="BL2986" s="75"/>
      <c r="BM2986" s="75"/>
      <c r="BN2986" s="75"/>
      <c r="BO2986" s="75"/>
      <c r="BP2986" s="75"/>
      <c r="BQ2986" s="75"/>
      <c r="BR2986" s="75"/>
      <c r="BS2986" s="75"/>
      <c r="BT2986" s="75"/>
      <c r="BU2986" s="75"/>
      <c r="BV2986" s="75"/>
      <c r="BW2986" s="1286"/>
      <c r="BX2986" s="75"/>
      <c r="BY2986" s="75"/>
      <c r="BZ2986" s="75"/>
      <c r="CA2986" s="75"/>
      <c r="CB2986" s="75"/>
      <c r="CC2986" s="1286"/>
      <c r="CD2986" s="75"/>
      <c r="CE2986" s="75"/>
      <c r="CF2986" s="75"/>
      <c r="CG2986" s="75"/>
      <c r="CH2986" s="75"/>
      <c r="CI2986" s="1286"/>
      <c r="CJ2986" s="75"/>
      <c r="CK2986" s="1286"/>
      <c r="CL2986" s="75"/>
      <c r="CM2986" s="75"/>
      <c r="CN2986" s="75"/>
      <c r="CO2986" s="75"/>
      <c r="CP2986" s="75"/>
      <c r="CQ2986" s="75"/>
      <c r="CR2986" s="75"/>
      <c r="CS2986" s="75"/>
      <c r="CT2986" s="75"/>
      <c r="CU2986" s="75"/>
      <c r="CV2986" s="75"/>
      <c r="CW2986" s="75"/>
      <c r="CX2986" s="1286"/>
      <c r="CY2986" s="75"/>
      <c r="CZ2986" s="75"/>
      <c r="DA2986" s="75"/>
      <c r="DB2986" s="75"/>
      <c r="DC2986" s="75"/>
      <c r="DD2986" s="75"/>
      <c r="DE2986" s="75"/>
      <c r="DF2986" s="75"/>
      <c r="DG2986" s="1286"/>
      <c r="DH2986" s="75"/>
      <c r="DI2986" s="1286"/>
      <c r="DJ2986" s="75"/>
      <c r="DK2986" s="75"/>
      <c r="DL2986" s="75"/>
      <c r="DM2986" s="75"/>
      <c r="DN2986" s="75"/>
      <c r="DO2986" s="75"/>
      <c r="DP2986" s="75"/>
      <c r="DQ2986" s="75"/>
      <c r="DR2986" s="75"/>
      <c r="DS2986" s="75"/>
      <c r="DT2986" s="75"/>
      <c r="DU2986" s="75"/>
      <c r="DV2986" s="1286"/>
      <c r="DW2986" s="75"/>
      <c r="DX2986" s="75"/>
      <c r="DY2986" s="75"/>
      <c r="DZ2986" s="75"/>
      <c r="EA2986" s="75"/>
      <c r="EB2986" s="75"/>
      <c r="EC2986" s="75"/>
      <c r="ED2986" s="75"/>
      <c r="EE2986" s="75"/>
      <c r="EF2986" s="75"/>
      <c r="EG2986" s="75"/>
      <c r="EH2986" s="75"/>
      <c r="EI2986" s="75"/>
      <c r="EJ2986" s="75"/>
      <c r="EK2986" s="75"/>
      <c r="EL2986" s="75"/>
      <c r="EM2986" s="75"/>
      <c r="EN2986" s="75"/>
      <c r="EO2986" s="75"/>
      <c r="EP2986" s="75"/>
      <c r="EQ2986" s="75"/>
      <c r="ER2986" s="75"/>
      <c r="ES2986" s="75"/>
      <c r="ET2986" s="75"/>
      <c r="EU2986" s="75"/>
      <c r="EV2986" s="75"/>
      <c r="EW2986" s="75"/>
      <c r="EX2986" s="75"/>
      <c r="EY2986" s="75"/>
      <c r="EZ2986" s="75"/>
      <c r="FA2986" s="75"/>
      <c r="FB2986" s="1341"/>
      <c r="FC2986" s="75"/>
      <c r="FD2986" s="75"/>
    </row>
    <row r="2987">
      <c r="A2987" s="1340"/>
      <c r="B2987" s="786"/>
      <c r="C2987" s="1283"/>
      <c r="D2987" s="786"/>
      <c r="E2987" s="786"/>
      <c r="F2987" s="786"/>
      <c r="G2987" s="786"/>
      <c r="H2987" s="786"/>
      <c r="I2987" s="786"/>
      <c r="J2987" s="786"/>
      <c r="K2987" s="786"/>
      <c r="L2987" s="786"/>
      <c r="M2987" s="786"/>
      <c r="N2987" s="1284"/>
      <c r="O2987" s="1284"/>
      <c r="P2987" s="1285"/>
      <c r="Q2987" s="363"/>
      <c r="R2987" s="363"/>
      <c r="S2987" s="75"/>
      <c r="T2987" s="857"/>
      <c r="U2987" s="1209"/>
      <c r="V2987" s="1200"/>
      <c r="W2987" s="1200"/>
      <c r="X2987" s="1200"/>
      <c r="Y2987" s="1201"/>
      <c r="Z2987" s="1200"/>
      <c r="AA2987" s="1200"/>
      <c r="AB2987" s="1200"/>
      <c r="AC2987" s="1202"/>
      <c r="AD2987" s="1216"/>
      <c r="AE2987" s="1204"/>
      <c r="AF2987" s="75"/>
      <c r="AG2987" s="75"/>
      <c r="AH2987" s="75"/>
      <c r="AI2987" s="75"/>
      <c r="AJ2987" s="75"/>
      <c r="AK2987" s="75"/>
      <c r="AL2987" s="75"/>
      <c r="AM2987" s="75"/>
      <c r="AN2987" s="75"/>
      <c r="AO2987" s="75"/>
      <c r="AP2987" s="75"/>
      <c r="AQ2987" s="75"/>
      <c r="AR2987" s="75"/>
      <c r="AS2987" s="1286"/>
      <c r="AT2987" s="75"/>
      <c r="AU2987" s="1286"/>
      <c r="AV2987" s="1286"/>
      <c r="AW2987" s="75"/>
      <c r="AX2987" s="75"/>
      <c r="AY2987" s="1286"/>
      <c r="AZ2987" s="75"/>
      <c r="BA2987" s="75"/>
      <c r="BB2987" s="75"/>
      <c r="BC2987" s="75"/>
      <c r="BD2987" s="75"/>
      <c r="BE2987" s="75"/>
      <c r="BF2987" s="75"/>
      <c r="BG2987" s="75"/>
      <c r="BH2987" s="75"/>
      <c r="BI2987" s="75"/>
      <c r="BJ2987" s="75"/>
      <c r="BK2987" s="75"/>
      <c r="BL2987" s="75"/>
      <c r="BM2987" s="75"/>
      <c r="BN2987" s="75"/>
      <c r="BO2987" s="75"/>
      <c r="BP2987" s="75"/>
      <c r="BQ2987" s="75"/>
      <c r="BR2987" s="75"/>
      <c r="BS2987" s="75"/>
      <c r="BT2987" s="75"/>
      <c r="BU2987" s="75"/>
      <c r="BV2987" s="75"/>
      <c r="BW2987" s="1286"/>
      <c r="BX2987" s="75"/>
      <c r="BY2987" s="75"/>
      <c r="BZ2987" s="75"/>
      <c r="CA2987" s="75"/>
      <c r="CB2987" s="75"/>
      <c r="CC2987" s="1286"/>
      <c r="CD2987" s="75"/>
      <c r="CE2987" s="75"/>
      <c r="CF2987" s="75"/>
      <c r="CG2987" s="75"/>
      <c r="CH2987" s="75"/>
      <c r="CI2987" s="1286"/>
      <c r="CJ2987" s="75"/>
      <c r="CK2987" s="1286"/>
      <c r="CL2987" s="75"/>
      <c r="CM2987" s="75"/>
      <c r="CN2987" s="75"/>
      <c r="CO2987" s="75"/>
      <c r="CP2987" s="75"/>
      <c r="CQ2987" s="75"/>
      <c r="CR2987" s="75"/>
      <c r="CS2987" s="75"/>
      <c r="CT2987" s="75"/>
      <c r="CU2987" s="75"/>
      <c r="CV2987" s="75"/>
      <c r="CW2987" s="75"/>
      <c r="CX2987" s="1286"/>
      <c r="CY2987" s="75"/>
      <c r="CZ2987" s="75"/>
      <c r="DA2987" s="75"/>
      <c r="DB2987" s="75"/>
      <c r="DC2987" s="75"/>
      <c r="DD2987" s="75"/>
      <c r="DE2987" s="75"/>
      <c r="DF2987" s="75"/>
      <c r="DG2987" s="1286"/>
      <c r="DH2987" s="75"/>
      <c r="DI2987" s="1286"/>
      <c r="DJ2987" s="75"/>
      <c r="DK2987" s="75"/>
      <c r="DL2987" s="75"/>
      <c r="DM2987" s="75"/>
      <c r="DN2987" s="75"/>
      <c r="DO2987" s="75"/>
      <c r="DP2987" s="75"/>
      <c r="DQ2987" s="75"/>
      <c r="DR2987" s="75"/>
      <c r="DS2987" s="75"/>
      <c r="DT2987" s="75"/>
      <c r="DU2987" s="75"/>
      <c r="DV2987" s="1286"/>
      <c r="DW2987" s="75"/>
      <c r="DX2987" s="75"/>
      <c r="DY2987" s="75"/>
      <c r="DZ2987" s="75"/>
      <c r="EA2987" s="75"/>
      <c r="EB2987" s="75"/>
      <c r="EC2987" s="75"/>
      <c r="ED2987" s="75"/>
      <c r="EE2987" s="75"/>
      <c r="EF2987" s="75"/>
      <c r="EG2987" s="75"/>
      <c r="EH2987" s="75"/>
      <c r="EI2987" s="75"/>
      <c r="EJ2987" s="75"/>
      <c r="EK2987" s="75"/>
      <c r="EL2987" s="75"/>
      <c r="EM2987" s="75"/>
      <c r="EN2987" s="75"/>
      <c r="EO2987" s="75"/>
      <c r="EP2987" s="75"/>
      <c r="EQ2987" s="75"/>
      <c r="ER2987" s="75"/>
      <c r="ES2987" s="75"/>
      <c r="ET2987" s="75"/>
      <c r="EU2987" s="75"/>
      <c r="EV2987" s="75"/>
      <c r="EW2987" s="75"/>
      <c r="EX2987" s="75"/>
      <c r="EY2987" s="75"/>
      <c r="EZ2987" s="75"/>
      <c r="FA2987" s="75"/>
      <c r="FB2987" s="1341"/>
      <c r="FC2987" s="75"/>
      <c r="FD2987" s="75"/>
    </row>
    <row r="2988">
      <c r="A2988" s="1340"/>
      <c r="B2988" s="786"/>
      <c r="C2988" s="1283"/>
      <c r="D2988" s="786"/>
      <c r="E2988" s="786"/>
      <c r="F2988" s="786"/>
      <c r="G2988" s="786"/>
      <c r="H2988" s="786"/>
      <c r="I2988" s="786"/>
      <c r="J2988" s="786"/>
      <c r="K2988" s="786"/>
      <c r="L2988" s="786"/>
      <c r="M2988" s="786"/>
      <c r="N2988" s="1284"/>
      <c r="O2988" s="1284"/>
      <c r="P2988" s="1285"/>
      <c r="Q2988" s="363"/>
      <c r="R2988" s="363"/>
      <c r="S2988" s="75"/>
      <c r="T2988" s="857"/>
      <c r="U2988" s="1209"/>
      <c r="V2988" s="1200"/>
      <c r="W2988" s="1200"/>
      <c r="X2988" s="1200"/>
      <c r="Y2988" s="1201"/>
      <c r="Z2988" s="1200"/>
      <c r="AA2988" s="1200"/>
      <c r="AB2988" s="1200"/>
      <c r="AC2988" s="1202"/>
      <c r="AD2988" s="1216"/>
      <c r="AE2988" s="1204"/>
      <c r="AF2988" s="75"/>
      <c r="AG2988" s="75"/>
      <c r="AH2988" s="75"/>
      <c r="AI2988" s="75"/>
      <c r="AJ2988" s="75"/>
      <c r="AK2988" s="75"/>
      <c r="AL2988" s="75"/>
      <c r="AM2988" s="75"/>
      <c r="AN2988" s="75"/>
      <c r="AO2988" s="75"/>
      <c r="AP2988" s="75"/>
      <c r="AQ2988" s="75"/>
      <c r="AR2988" s="75"/>
      <c r="AS2988" s="1286"/>
      <c r="AT2988" s="75"/>
      <c r="AU2988" s="1286"/>
      <c r="AV2988" s="1286"/>
      <c r="AW2988" s="75"/>
      <c r="AX2988" s="75"/>
      <c r="AY2988" s="1286"/>
      <c r="AZ2988" s="75"/>
      <c r="BA2988" s="75"/>
      <c r="BB2988" s="75"/>
      <c r="BC2988" s="75"/>
      <c r="BD2988" s="75"/>
      <c r="BE2988" s="75"/>
      <c r="BF2988" s="75"/>
      <c r="BG2988" s="75"/>
      <c r="BH2988" s="75"/>
      <c r="BI2988" s="75"/>
      <c r="BJ2988" s="75"/>
      <c r="BK2988" s="75"/>
      <c r="BL2988" s="75"/>
      <c r="BM2988" s="75"/>
      <c r="BN2988" s="75"/>
      <c r="BO2988" s="75"/>
      <c r="BP2988" s="75"/>
      <c r="BQ2988" s="75"/>
      <c r="BR2988" s="75"/>
      <c r="BS2988" s="75"/>
      <c r="BT2988" s="75"/>
      <c r="BU2988" s="75"/>
      <c r="BV2988" s="75"/>
      <c r="BW2988" s="1286"/>
      <c r="BX2988" s="75"/>
      <c r="BY2988" s="75"/>
      <c r="BZ2988" s="75"/>
      <c r="CA2988" s="75"/>
      <c r="CB2988" s="75"/>
      <c r="CC2988" s="1286"/>
      <c r="CD2988" s="75"/>
      <c r="CE2988" s="75"/>
      <c r="CF2988" s="75"/>
      <c r="CG2988" s="75"/>
      <c r="CH2988" s="75"/>
      <c r="CI2988" s="1286"/>
      <c r="CJ2988" s="75"/>
      <c r="CK2988" s="1286"/>
      <c r="CL2988" s="75"/>
      <c r="CM2988" s="75"/>
      <c r="CN2988" s="75"/>
      <c r="CO2988" s="75"/>
      <c r="CP2988" s="75"/>
      <c r="CQ2988" s="75"/>
      <c r="CR2988" s="75"/>
      <c r="CS2988" s="75"/>
      <c r="CT2988" s="75"/>
      <c r="CU2988" s="75"/>
      <c r="CV2988" s="75"/>
      <c r="CW2988" s="75"/>
      <c r="CX2988" s="1286"/>
      <c r="CY2988" s="75"/>
      <c r="CZ2988" s="75"/>
      <c r="DA2988" s="75"/>
      <c r="DB2988" s="75"/>
      <c r="DC2988" s="75"/>
      <c r="DD2988" s="75"/>
      <c r="DE2988" s="75"/>
      <c r="DF2988" s="75"/>
      <c r="DG2988" s="1286"/>
      <c r="DH2988" s="75"/>
      <c r="DI2988" s="1286"/>
      <c r="DJ2988" s="75"/>
      <c r="DK2988" s="75"/>
      <c r="DL2988" s="75"/>
      <c r="DM2988" s="75"/>
      <c r="DN2988" s="75"/>
      <c r="DO2988" s="75"/>
      <c r="DP2988" s="75"/>
      <c r="DQ2988" s="75"/>
      <c r="DR2988" s="75"/>
      <c r="DS2988" s="75"/>
      <c r="DT2988" s="75"/>
      <c r="DU2988" s="75"/>
      <c r="DV2988" s="1286"/>
      <c r="DW2988" s="75"/>
      <c r="DX2988" s="75"/>
      <c r="DY2988" s="75"/>
      <c r="DZ2988" s="75"/>
      <c r="EA2988" s="75"/>
      <c r="EB2988" s="75"/>
      <c r="EC2988" s="75"/>
      <c r="ED2988" s="75"/>
      <c r="EE2988" s="75"/>
      <c r="EF2988" s="75"/>
      <c r="EG2988" s="75"/>
      <c r="EH2988" s="75"/>
      <c r="EI2988" s="75"/>
      <c r="EJ2988" s="75"/>
      <c r="EK2988" s="75"/>
      <c r="EL2988" s="75"/>
      <c r="EM2988" s="75"/>
      <c r="EN2988" s="75"/>
      <c r="EO2988" s="75"/>
      <c r="EP2988" s="75"/>
      <c r="EQ2988" s="75"/>
      <c r="ER2988" s="75"/>
      <c r="ES2988" s="75"/>
      <c r="ET2988" s="75"/>
      <c r="EU2988" s="75"/>
      <c r="EV2988" s="75"/>
      <c r="EW2988" s="75"/>
      <c r="EX2988" s="75"/>
      <c r="EY2988" s="75"/>
      <c r="EZ2988" s="75"/>
      <c r="FA2988" s="75"/>
      <c r="FB2988" s="1341"/>
      <c r="FC2988" s="75"/>
      <c r="FD2988" s="75"/>
    </row>
    <row r="2989">
      <c r="A2989" s="1340"/>
      <c r="B2989" s="786"/>
      <c r="C2989" s="1283"/>
      <c r="D2989" s="786"/>
      <c r="E2989" s="786"/>
      <c r="F2989" s="786"/>
      <c r="G2989" s="786"/>
      <c r="H2989" s="786"/>
      <c r="I2989" s="786"/>
      <c r="J2989" s="786"/>
      <c r="K2989" s="786"/>
      <c r="L2989" s="786"/>
      <c r="M2989" s="786"/>
      <c r="N2989" s="1284"/>
      <c r="O2989" s="1284"/>
      <c r="P2989" s="1285"/>
      <c r="Q2989" s="363"/>
      <c r="R2989" s="363"/>
      <c r="S2989" s="75"/>
      <c r="T2989" s="857"/>
      <c r="U2989" s="1209"/>
      <c r="V2989" s="1200"/>
      <c r="W2989" s="1200"/>
      <c r="X2989" s="1200"/>
      <c r="Y2989" s="1201"/>
      <c r="Z2989" s="1200"/>
      <c r="AA2989" s="1200"/>
      <c r="AB2989" s="1200"/>
      <c r="AC2989" s="1202"/>
      <c r="AD2989" s="1216"/>
      <c r="AE2989" s="1204"/>
      <c r="AF2989" s="75"/>
      <c r="AG2989" s="75"/>
      <c r="AH2989" s="75"/>
      <c r="AI2989" s="75"/>
      <c r="AJ2989" s="75"/>
      <c r="AK2989" s="75"/>
      <c r="AL2989" s="75"/>
      <c r="AM2989" s="75"/>
      <c r="AN2989" s="75"/>
      <c r="AO2989" s="75"/>
      <c r="AP2989" s="75"/>
      <c r="AQ2989" s="75"/>
      <c r="AR2989" s="75"/>
      <c r="AS2989" s="1286"/>
      <c r="AT2989" s="75"/>
      <c r="AU2989" s="1286"/>
      <c r="AV2989" s="1286"/>
      <c r="AW2989" s="75"/>
      <c r="AX2989" s="75"/>
      <c r="AY2989" s="1286"/>
      <c r="AZ2989" s="75"/>
      <c r="BA2989" s="75"/>
      <c r="BB2989" s="75"/>
      <c r="BC2989" s="75"/>
      <c r="BD2989" s="75"/>
      <c r="BE2989" s="75"/>
      <c r="BF2989" s="75"/>
      <c r="BG2989" s="75"/>
      <c r="BH2989" s="75"/>
      <c r="BI2989" s="75"/>
      <c r="BJ2989" s="75"/>
      <c r="BK2989" s="75"/>
      <c r="BL2989" s="75"/>
      <c r="BM2989" s="75"/>
      <c r="BN2989" s="75"/>
      <c r="BO2989" s="75"/>
      <c r="BP2989" s="75"/>
      <c r="BQ2989" s="75"/>
      <c r="BR2989" s="75"/>
      <c r="BS2989" s="75"/>
      <c r="BT2989" s="75"/>
      <c r="BU2989" s="75"/>
      <c r="BV2989" s="75"/>
      <c r="BW2989" s="1286"/>
      <c r="BX2989" s="75"/>
      <c r="BY2989" s="75"/>
      <c r="BZ2989" s="75"/>
      <c r="CA2989" s="75"/>
      <c r="CB2989" s="75"/>
      <c r="CC2989" s="1286"/>
      <c r="CD2989" s="75"/>
      <c r="CE2989" s="75"/>
      <c r="CF2989" s="75"/>
      <c r="CG2989" s="75"/>
      <c r="CH2989" s="75"/>
      <c r="CI2989" s="1286"/>
      <c r="CJ2989" s="75"/>
      <c r="CK2989" s="1286"/>
      <c r="CL2989" s="75"/>
      <c r="CM2989" s="75"/>
      <c r="CN2989" s="75"/>
      <c r="CO2989" s="75"/>
      <c r="CP2989" s="75"/>
      <c r="CQ2989" s="75"/>
      <c r="CR2989" s="75"/>
      <c r="CS2989" s="75"/>
      <c r="CT2989" s="75"/>
      <c r="CU2989" s="75"/>
      <c r="CV2989" s="75"/>
      <c r="CW2989" s="75"/>
      <c r="CX2989" s="1286"/>
      <c r="CY2989" s="75"/>
      <c r="CZ2989" s="75"/>
      <c r="DA2989" s="75"/>
      <c r="DB2989" s="75"/>
      <c r="DC2989" s="75"/>
      <c r="DD2989" s="75"/>
      <c r="DE2989" s="75"/>
      <c r="DF2989" s="75"/>
      <c r="DG2989" s="1286"/>
      <c r="DH2989" s="75"/>
      <c r="DI2989" s="1286"/>
      <c r="DJ2989" s="75"/>
      <c r="DK2989" s="75"/>
      <c r="DL2989" s="75"/>
      <c r="DM2989" s="75"/>
      <c r="DN2989" s="75"/>
      <c r="DO2989" s="75"/>
      <c r="DP2989" s="75"/>
      <c r="DQ2989" s="75"/>
      <c r="DR2989" s="75"/>
      <c r="DS2989" s="75"/>
      <c r="DT2989" s="75"/>
      <c r="DU2989" s="75"/>
      <c r="DV2989" s="1286"/>
      <c r="DW2989" s="75"/>
      <c r="DX2989" s="75"/>
      <c r="DY2989" s="75"/>
      <c r="DZ2989" s="75"/>
      <c r="EA2989" s="75"/>
      <c r="EB2989" s="75"/>
      <c r="EC2989" s="75"/>
      <c r="ED2989" s="75"/>
      <c r="EE2989" s="75"/>
      <c r="EF2989" s="75"/>
      <c r="EG2989" s="75"/>
      <c r="EH2989" s="75"/>
      <c r="EI2989" s="75"/>
      <c r="EJ2989" s="75"/>
      <c r="EK2989" s="75"/>
      <c r="EL2989" s="75"/>
      <c r="EM2989" s="75"/>
      <c r="EN2989" s="75"/>
      <c r="EO2989" s="75"/>
      <c r="EP2989" s="75"/>
      <c r="EQ2989" s="75"/>
      <c r="ER2989" s="75"/>
      <c r="ES2989" s="75"/>
      <c r="ET2989" s="75"/>
      <c r="EU2989" s="75"/>
      <c r="EV2989" s="75"/>
      <c r="EW2989" s="75"/>
      <c r="EX2989" s="75"/>
      <c r="EY2989" s="75"/>
      <c r="EZ2989" s="75"/>
      <c r="FA2989" s="75"/>
      <c r="FB2989" s="1341"/>
      <c r="FC2989" s="75"/>
      <c r="FD2989" s="75"/>
    </row>
    <row r="2990">
      <c r="A2990" s="1340"/>
      <c r="B2990" s="786"/>
      <c r="C2990" s="1283"/>
      <c r="D2990" s="786"/>
      <c r="E2990" s="786"/>
      <c r="F2990" s="786"/>
      <c r="G2990" s="786"/>
      <c r="H2990" s="786"/>
      <c r="I2990" s="786"/>
      <c r="J2990" s="786"/>
      <c r="K2990" s="786"/>
      <c r="L2990" s="786"/>
      <c r="M2990" s="786"/>
      <c r="N2990" s="1284"/>
      <c r="O2990" s="1284"/>
      <c r="P2990" s="1285"/>
      <c r="Q2990" s="363"/>
      <c r="R2990" s="363"/>
      <c r="S2990" s="75"/>
      <c r="T2990" s="857"/>
      <c r="U2990" s="1209"/>
      <c r="V2990" s="1200"/>
      <c r="W2990" s="1200"/>
      <c r="X2990" s="1200"/>
      <c r="Y2990" s="1201"/>
      <c r="Z2990" s="1200"/>
      <c r="AA2990" s="1200"/>
      <c r="AB2990" s="1200"/>
      <c r="AC2990" s="1202"/>
      <c r="AD2990" s="1216"/>
      <c r="AE2990" s="1204"/>
      <c r="AF2990" s="75"/>
      <c r="AG2990" s="75"/>
      <c r="AH2990" s="75"/>
      <c r="AI2990" s="75"/>
      <c r="AJ2990" s="75"/>
      <c r="AK2990" s="75"/>
      <c r="AL2990" s="75"/>
      <c r="AM2990" s="75"/>
      <c r="AN2990" s="75"/>
      <c r="AO2990" s="75"/>
      <c r="AP2990" s="75"/>
      <c r="AQ2990" s="75"/>
      <c r="AR2990" s="75"/>
      <c r="AS2990" s="1286"/>
      <c r="AT2990" s="75"/>
      <c r="AU2990" s="1286"/>
      <c r="AV2990" s="1286"/>
      <c r="AW2990" s="75"/>
      <c r="AX2990" s="75"/>
      <c r="AY2990" s="1286"/>
      <c r="AZ2990" s="75"/>
      <c r="BA2990" s="75"/>
      <c r="BB2990" s="75"/>
      <c r="BC2990" s="75"/>
      <c r="BD2990" s="75"/>
      <c r="BE2990" s="75"/>
      <c r="BF2990" s="75"/>
      <c r="BG2990" s="75"/>
      <c r="BH2990" s="75"/>
      <c r="BI2990" s="75"/>
      <c r="BJ2990" s="75"/>
      <c r="BK2990" s="75"/>
      <c r="BL2990" s="75"/>
      <c r="BM2990" s="75"/>
      <c r="BN2990" s="75"/>
      <c r="BO2990" s="75"/>
      <c r="BP2990" s="75"/>
      <c r="BQ2990" s="75"/>
      <c r="BR2990" s="75"/>
      <c r="BS2990" s="75"/>
      <c r="BT2990" s="75"/>
      <c r="BU2990" s="75"/>
      <c r="BV2990" s="75"/>
      <c r="BW2990" s="1286"/>
      <c r="BX2990" s="75"/>
      <c r="BY2990" s="75"/>
      <c r="BZ2990" s="75"/>
      <c r="CA2990" s="75"/>
      <c r="CB2990" s="75"/>
      <c r="CC2990" s="1286"/>
      <c r="CD2990" s="75"/>
      <c r="CE2990" s="75"/>
      <c r="CF2990" s="75"/>
      <c r="CG2990" s="75"/>
      <c r="CH2990" s="75"/>
      <c r="CI2990" s="1286"/>
      <c r="CJ2990" s="75"/>
      <c r="CK2990" s="1286"/>
      <c r="CL2990" s="75"/>
      <c r="CM2990" s="75"/>
      <c r="CN2990" s="75"/>
      <c r="CO2990" s="75"/>
      <c r="CP2990" s="75"/>
      <c r="CQ2990" s="75"/>
      <c r="CR2990" s="75"/>
      <c r="CS2990" s="75"/>
      <c r="CT2990" s="75"/>
      <c r="CU2990" s="75"/>
      <c r="CV2990" s="75"/>
      <c r="CW2990" s="75"/>
      <c r="CX2990" s="1286"/>
      <c r="CY2990" s="75"/>
      <c r="CZ2990" s="75"/>
      <c r="DA2990" s="75"/>
      <c r="DB2990" s="75"/>
      <c r="DC2990" s="75"/>
      <c r="DD2990" s="75"/>
      <c r="DE2990" s="75"/>
      <c r="DF2990" s="75"/>
      <c r="DG2990" s="1286"/>
      <c r="DH2990" s="75"/>
      <c r="DI2990" s="1286"/>
      <c r="DJ2990" s="75"/>
      <c r="DK2990" s="75"/>
      <c r="DL2990" s="75"/>
      <c r="DM2990" s="75"/>
      <c r="DN2990" s="75"/>
      <c r="DO2990" s="75"/>
      <c r="DP2990" s="75"/>
      <c r="DQ2990" s="75"/>
      <c r="DR2990" s="75"/>
      <c r="DS2990" s="75"/>
      <c r="DT2990" s="75"/>
      <c r="DU2990" s="75"/>
      <c r="DV2990" s="1286"/>
      <c r="DW2990" s="75"/>
      <c r="DX2990" s="75"/>
      <c r="DY2990" s="75"/>
      <c r="DZ2990" s="75"/>
      <c r="EA2990" s="75"/>
      <c r="EB2990" s="75"/>
      <c r="EC2990" s="75"/>
      <c r="ED2990" s="75"/>
      <c r="EE2990" s="75"/>
      <c r="EF2990" s="75"/>
      <c r="EG2990" s="75"/>
      <c r="EH2990" s="75"/>
      <c r="EI2990" s="75"/>
      <c r="EJ2990" s="75"/>
      <c r="EK2990" s="75"/>
      <c r="EL2990" s="75"/>
      <c r="EM2990" s="75"/>
      <c r="EN2990" s="75"/>
      <c r="EO2990" s="75"/>
      <c r="EP2990" s="75"/>
      <c r="EQ2990" s="75"/>
      <c r="ER2990" s="75"/>
      <c r="ES2990" s="75"/>
      <c r="ET2990" s="75"/>
      <c r="EU2990" s="75"/>
      <c r="EV2990" s="75"/>
      <c r="EW2990" s="75"/>
      <c r="EX2990" s="75"/>
      <c r="EY2990" s="75"/>
      <c r="EZ2990" s="75"/>
      <c r="FA2990" s="75"/>
      <c r="FB2990" s="1341"/>
      <c r="FC2990" s="75"/>
      <c r="FD2990" s="75"/>
    </row>
    <row r="2991">
      <c r="A2991" s="1340"/>
      <c r="B2991" s="786"/>
      <c r="C2991" s="1283"/>
      <c r="D2991" s="786"/>
      <c r="E2991" s="786"/>
      <c r="F2991" s="786"/>
      <c r="G2991" s="786"/>
      <c r="H2991" s="786"/>
      <c r="I2991" s="786"/>
      <c r="J2991" s="786"/>
      <c r="K2991" s="786"/>
      <c r="L2991" s="786"/>
      <c r="M2991" s="786"/>
      <c r="N2991" s="1284"/>
      <c r="O2991" s="1284"/>
      <c r="P2991" s="1285"/>
      <c r="Q2991" s="363"/>
      <c r="R2991" s="363"/>
      <c r="S2991" s="75"/>
      <c r="T2991" s="857"/>
      <c r="U2991" s="1209"/>
      <c r="V2991" s="1200"/>
      <c r="W2991" s="1200"/>
      <c r="X2991" s="1200"/>
      <c r="Y2991" s="1201"/>
      <c r="Z2991" s="1200"/>
      <c r="AA2991" s="1200"/>
      <c r="AB2991" s="1200"/>
      <c r="AC2991" s="1202"/>
      <c r="AD2991" s="1216"/>
      <c r="AE2991" s="1204"/>
      <c r="AF2991" s="75"/>
      <c r="AG2991" s="75"/>
      <c r="AH2991" s="75"/>
      <c r="AI2991" s="75"/>
      <c r="AJ2991" s="75"/>
      <c r="AK2991" s="75"/>
      <c r="AL2991" s="75"/>
      <c r="AM2991" s="75"/>
      <c r="AN2991" s="75"/>
      <c r="AO2991" s="75"/>
      <c r="AP2991" s="75"/>
      <c r="AQ2991" s="75"/>
      <c r="AR2991" s="75"/>
      <c r="AS2991" s="1286"/>
      <c r="AT2991" s="75"/>
      <c r="AU2991" s="1286"/>
      <c r="AV2991" s="1286"/>
      <c r="AW2991" s="75"/>
      <c r="AX2991" s="75"/>
      <c r="AY2991" s="1286"/>
      <c r="AZ2991" s="75"/>
      <c r="BA2991" s="75"/>
      <c r="BB2991" s="75"/>
      <c r="BC2991" s="75"/>
      <c r="BD2991" s="75"/>
      <c r="BE2991" s="75"/>
      <c r="BF2991" s="75"/>
      <c r="BG2991" s="75"/>
      <c r="BH2991" s="75"/>
      <c r="BI2991" s="75"/>
      <c r="BJ2991" s="75"/>
      <c r="BK2991" s="75"/>
      <c r="BL2991" s="75"/>
      <c r="BM2991" s="75"/>
      <c r="BN2991" s="75"/>
      <c r="BO2991" s="75"/>
      <c r="BP2991" s="75"/>
      <c r="BQ2991" s="75"/>
      <c r="BR2991" s="75"/>
      <c r="BS2991" s="75"/>
      <c r="BT2991" s="75"/>
      <c r="BU2991" s="75"/>
      <c r="BV2991" s="75"/>
      <c r="BW2991" s="1286"/>
      <c r="BX2991" s="75"/>
      <c r="BY2991" s="75"/>
      <c r="BZ2991" s="75"/>
      <c r="CA2991" s="75"/>
      <c r="CB2991" s="75"/>
      <c r="CC2991" s="1286"/>
      <c r="CD2991" s="75"/>
      <c r="CE2991" s="75"/>
      <c r="CF2991" s="75"/>
      <c r="CG2991" s="75"/>
      <c r="CH2991" s="75"/>
      <c r="CI2991" s="1286"/>
      <c r="CJ2991" s="75"/>
      <c r="CK2991" s="1286"/>
      <c r="CL2991" s="75"/>
      <c r="CM2991" s="75"/>
      <c r="CN2991" s="75"/>
      <c r="CO2991" s="75"/>
      <c r="CP2991" s="75"/>
      <c r="CQ2991" s="75"/>
      <c r="CR2991" s="75"/>
      <c r="CS2991" s="75"/>
      <c r="CT2991" s="75"/>
      <c r="CU2991" s="75"/>
      <c r="CV2991" s="75"/>
      <c r="CW2991" s="75"/>
      <c r="CX2991" s="1286"/>
      <c r="CY2991" s="75"/>
      <c r="CZ2991" s="75"/>
      <c r="DA2991" s="75"/>
      <c r="DB2991" s="75"/>
      <c r="DC2991" s="75"/>
      <c r="DD2991" s="75"/>
      <c r="DE2991" s="75"/>
      <c r="DF2991" s="75"/>
      <c r="DG2991" s="1286"/>
      <c r="DH2991" s="75"/>
      <c r="DI2991" s="1286"/>
      <c r="DJ2991" s="75"/>
      <c r="DK2991" s="75"/>
      <c r="DL2991" s="75"/>
      <c r="DM2991" s="75"/>
      <c r="DN2991" s="75"/>
      <c r="DO2991" s="75"/>
      <c r="DP2991" s="75"/>
      <c r="DQ2991" s="75"/>
      <c r="DR2991" s="75"/>
      <c r="DS2991" s="75"/>
      <c r="DT2991" s="75"/>
      <c r="DU2991" s="75"/>
      <c r="DV2991" s="1286"/>
      <c r="DW2991" s="75"/>
      <c r="DX2991" s="75"/>
      <c r="DY2991" s="75"/>
      <c r="DZ2991" s="75"/>
      <c r="EA2991" s="75"/>
      <c r="EB2991" s="75"/>
      <c r="EC2991" s="75"/>
      <c r="ED2991" s="75"/>
      <c r="EE2991" s="75"/>
      <c r="EF2991" s="75"/>
      <c r="EG2991" s="75"/>
      <c r="EH2991" s="75"/>
      <c r="EI2991" s="75"/>
      <c r="EJ2991" s="75"/>
      <c r="EK2991" s="75"/>
      <c r="EL2991" s="75"/>
      <c r="EM2991" s="75"/>
      <c r="EN2991" s="75"/>
      <c r="EO2991" s="75"/>
      <c r="EP2991" s="75"/>
      <c r="EQ2991" s="75"/>
      <c r="ER2991" s="75"/>
      <c r="ES2991" s="75"/>
      <c r="ET2991" s="75"/>
      <c r="EU2991" s="75"/>
      <c r="EV2991" s="75"/>
      <c r="EW2991" s="75"/>
      <c r="EX2991" s="75"/>
      <c r="EY2991" s="75"/>
      <c r="EZ2991" s="75"/>
      <c r="FA2991" s="75"/>
      <c r="FB2991" s="1341"/>
      <c r="FC2991" s="75"/>
      <c r="FD2991" s="75"/>
    </row>
    <row r="2992">
      <c r="A2992" s="1340"/>
      <c r="B2992" s="786"/>
      <c r="C2992" s="1283"/>
      <c r="D2992" s="786"/>
      <c r="E2992" s="786"/>
      <c r="F2992" s="786"/>
      <c r="G2992" s="786"/>
      <c r="H2992" s="786"/>
      <c r="I2992" s="786"/>
      <c r="J2992" s="786"/>
      <c r="K2992" s="786"/>
      <c r="L2992" s="786"/>
      <c r="M2992" s="786"/>
      <c r="N2992" s="1284"/>
      <c r="O2992" s="1284"/>
      <c r="P2992" s="1285"/>
      <c r="Q2992" s="363"/>
      <c r="R2992" s="363"/>
      <c r="S2992" s="75"/>
      <c r="T2992" s="857"/>
      <c r="U2992" s="1209"/>
      <c r="V2992" s="1200"/>
      <c r="W2992" s="1200"/>
      <c r="X2992" s="1200"/>
      <c r="Y2992" s="1201"/>
      <c r="Z2992" s="1200"/>
      <c r="AA2992" s="1200"/>
      <c r="AB2992" s="1200"/>
      <c r="AC2992" s="1202"/>
      <c r="AD2992" s="1216"/>
      <c r="AE2992" s="1204"/>
      <c r="AF2992" s="75"/>
      <c r="AG2992" s="75"/>
      <c r="AH2992" s="75"/>
      <c r="AI2992" s="75"/>
      <c r="AJ2992" s="75"/>
      <c r="AK2992" s="75"/>
      <c r="AL2992" s="75"/>
      <c r="AM2992" s="75"/>
      <c r="AN2992" s="75"/>
      <c r="AO2992" s="75"/>
      <c r="AP2992" s="75"/>
      <c r="AQ2992" s="75"/>
      <c r="AR2992" s="75"/>
      <c r="AS2992" s="1286"/>
      <c r="AT2992" s="75"/>
      <c r="AU2992" s="1286"/>
      <c r="AV2992" s="1286"/>
      <c r="AW2992" s="75"/>
      <c r="AX2992" s="75"/>
      <c r="AY2992" s="1286"/>
      <c r="AZ2992" s="75"/>
      <c r="BA2992" s="75"/>
      <c r="BB2992" s="75"/>
      <c r="BC2992" s="75"/>
      <c r="BD2992" s="75"/>
      <c r="BE2992" s="75"/>
      <c r="BF2992" s="75"/>
      <c r="BG2992" s="75"/>
      <c r="BH2992" s="75"/>
      <c r="BI2992" s="75"/>
      <c r="BJ2992" s="75"/>
      <c r="BK2992" s="75"/>
      <c r="BL2992" s="75"/>
      <c r="BM2992" s="75"/>
      <c r="BN2992" s="75"/>
      <c r="BO2992" s="75"/>
      <c r="BP2992" s="75"/>
      <c r="BQ2992" s="75"/>
      <c r="BR2992" s="75"/>
      <c r="BS2992" s="75"/>
      <c r="BT2992" s="75"/>
      <c r="BU2992" s="75"/>
      <c r="BV2992" s="75"/>
      <c r="BW2992" s="1286"/>
      <c r="BX2992" s="75"/>
      <c r="BY2992" s="75"/>
      <c r="BZ2992" s="75"/>
      <c r="CA2992" s="75"/>
      <c r="CB2992" s="75"/>
      <c r="CC2992" s="1286"/>
      <c r="CD2992" s="75"/>
      <c r="CE2992" s="75"/>
      <c r="CF2992" s="75"/>
      <c r="CG2992" s="75"/>
      <c r="CH2992" s="75"/>
      <c r="CI2992" s="1286"/>
      <c r="CJ2992" s="75"/>
      <c r="CK2992" s="1286"/>
      <c r="CL2992" s="75"/>
      <c r="CM2992" s="75"/>
      <c r="CN2992" s="75"/>
      <c r="CO2992" s="75"/>
      <c r="CP2992" s="75"/>
      <c r="CQ2992" s="75"/>
      <c r="CR2992" s="75"/>
      <c r="CS2992" s="75"/>
      <c r="CT2992" s="75"/>
      <c r="CU2992" s="75"/>
      <c r="CV2992" s="75"/>
      <c r="CW2992" s="75"/>
      <c r="CX2992" s="1286"/>
      <c r="CY2992" s="75"/>
      <c r="CZ2992" s="75"/>
      <c r="DA2992" s="75"/>
      <c r="DB2992" s="75"/>
      <c r="DC2992" s="75"/>
      <c r="DD2992" s="75"/>
      <c r="DE2992" s="75"/>
      <c r="DF2992" s="75"/>
      <c r="DG2992" s="1286"/>
      <c r="DH2992" s="75"/>
      <c r="DI2992" s="1286"/>
      <c r="DJ2992" s="75"/>
      <c r="DK2992" s="75"/>
      <c r="DL2992" s="75"/>
      <c r="DM2992" s="75"/>
      <c r="DN2992" s="75"/>
      <c r="DO2992" s="75"/>
      <c r="DP2992" s="75"/>
      <c r="DQ2992" s="75"/>
      <c r="DR2992" s="75"/>
      <c r="DS2992" s="75"/>
      <c r="DT2992" s="75"/>
      <c r="DU2992" s="75"/>
      <c r="DV2992" s="1286"/>
      <c r="DW2992" s="75"/>
      <c r="DX2992" s="75"/>
      <c r="DY2992" s="75"/>
      <c r="DZ2992" s="75"/>
      <c r="EA2992" s="75"/>
      <c r="EB2992" s="75"/>
      <c r="EC2992" s="75"/>
      <c r="ED2992" s="75"/>
      <c r="EE2992" s="75"/>
      <c r="EF2992" s="75"/>
      <c r="EG2992" s="75"/>
      <c r="EH2992" s="75"/>
      <c r="EI2992" s="75"/>
      <c r="EJ2992" s="75"/>
      <c r="EK2992" s="75"/>
      <c r="EL2992" s="75"/>
      <c r="EM2992" s="75"/>
      <c r="EN2992" s="75"/>
      <c r="EO2992" s="75"/>
      <c r="EP2992" s="75"/>
      <c r="EQ2992" s="75"/>
      <c r="ER2992" s="75"/>
      <c r="ES2992" s="75"/>
      <c r="ET2992" s="75"/>
      <c r="EU2992" s="75"/>
      <c r="EV2992" s="75"/>
      <c r="EW2992" s="75"/>
      <c r="EX2992" s="75"/>
      <c r="EY2992" s="75"/>
      <c r="EZ2992" s="75"/>
      <c r="FA2992" s="75"/>
      <c r="FB2992" s="1341"/>
      <c r="FC2992" s="75"/>
      <c r="FD2992" s="75"/>
    </row>
    <row r="2993">
      <c r="A2993" s="1340"/>
      <c r="B2993" s="786"/>
      <c r="C2993" s="1283"/>
      <c r="D2993" s="786"/>
      <c r="E2993" s="786"/>
      <c r="F2993" s="786"/>
      <c r="G2993" s="786"/>
      <c r="H2993" s="786"/>
      <c r="I2993" s="786"/>
      <c r="J2993" s="786"/>
      <c r="K2993" s="786"/>
      <c r="L2993" s="786"/>
      <c r="M2993" s="786"/>
      <c r="N2993" s="1284"/>
      <c r="O2993" s="1284"/>
      <c r="P2993" s="1285"/>
      <c r="Q2993" s="363"/>
      <c r="R2993" s="363"/>
      <c r="S2993" s="75"/>
      <c r="T2993" s="857"/>
      <c r="U2993" s="1209"/>
      <c r="V2993" s="1200"/>
      <c r="W2993" s="1200"/>
      <c r="X2993" s="1200"/>
      <c r="Y2993" s="1201"/>
      <c r="Z2993" s="1200"/>
      <c r="AA2993" s="1200"/>
      <c r="AB2993" s="1200"/>
      <c r="AC2993" s="1202"/>
      <c r="AD2993" s="1216"/>
      <c r="AE2993" s="1204"/>
      <c r="AF2993" s="75"/>
      <c r="AG2993" s="75"/>
      <c r="AH2993" s="75"/>
      <c r="AI2993" s="75"/>
      <c r="AJ2993" s="75"/>
      <c r="AK2993" s="75"/>
      <c r="AL2993" s="75"/>
      <c r="AM2993" s="75"/>
      <c r="AN2993" s="75"/>
      <c r="AO2993" s="75"/>
      <c r="AP2993" s="75"/>
      <c r="AQ2993" s="75"/>
      <c r="AR2993" s="75"/>
      <c r="AS2993" s="1286"/>
      <c r="AT2993" s="75"/>
      <c r="AU2993" s="1286"/>
      <c r="AV2993" s="1286"/>
      <c r="AW2993" s="75"/>
      <c r="AX2993" s="75"/>
      <c r="AY2993" s="1286"/>
      <c r="AZ2993" s="75"/>
      <c r="BA2993" s="75"/>
      <c r="BB2993" s="75"/>
      <c r="BC2993" s="75"/>
      <c r="BD2993" s="75"/>
      <c r="BE2993" s="75"/>
      <c r="BF2993" s="75"/>
      <c r="BG2993" s="75"/>
      <c r="BH2993" s="75"/>
      <c r="BI2993" s="75"/>
      <c r="BJ2993" s="75"/>
      <c r="BK2993" s="75"/>
      <c r="BL2993" s="75"/>
      <c r="BM2993" s="75"/>
      <c r="BN2993" s="75"/>
      <c r="BO2993" s="75"/>
      <c r="BP2993" s="75"/>
      <c r="BQ2993" s="75"/>
      <c r="BR2993" s="75"/>
      <c r="BS2993" s="75"/>
      <c r="BT2993" s="75"/>
      <c r="BU2993" s="75"/>
      <c r="BV2993" s="75"/>
      <c r="BW2993" s="1286"/>
      <c r="BX2993" s="75"/>
      <c r="BY2993" s="75"/>
      <c r="BZ2993" s="75"/>
      <c r="CA2993" s="75"/>
      <c r="CB2993" s="75"/>
      <c r="CC2993" s="1286"/>
      <c r="CD2993" s="75"/>
      <c r="CE2993" s="75"/>
      <c r="CF2993" s="75"/>
      <c r="CG2993" s="75"/>
      <c r="CH2993" s="75"/>
      <c r="CI2993" s="1286"/>
      <c r="CJ2993" s="75"/>
      <c r="CK2993" s="1286"/>
      <c r="CL2993" s="75"/>
      <c r="CM2993" s="75"/>
      <c r="CN2993" s="75"/>
      <c r="CO2993" s="75"/>
      <c r="CP2993" s="75"/>
      <c r="CQ2993" s="75"/>
      <c r="CR2993" s="75"/>
      <c r="CS2993" s="75"/>
      <c r="CT2993" s="75"/>
      <c r="CU2993" s="75"/>
      <c r="CV2993" s="75"/>
      <c r="CW2993" s="75"/>
      <c r="CX2993" s="1286"/>
      <c r="CY2993" s="75"/>
      <c r="CZ2993" s="75"/>
      <c r="DA2993" s="75"/>
      <c r="DB2993" s="75"/>
      <c r="DC2993" s="75"/>
      <c r="DD2993" s="75"/>
      <c r="DE2993" s="75"/>
      <c r="DF2993" s="75"/>
      <c r="DG2993" s="1286"/>
      <c r="DH2993" s="75"/>
      <c r="DI2993" s="1286"/>
      <c r="DJ2993" s="75"/>
      <c r="DK2993" s="75"/>
      <c r="DL2993" s="75"/>
      <c r="DM2993" s="75"/>
      <c r="DN2993" s="75"/>
      <c r="DO2993" s="75"/>
      <c r="DP2993" s="75"/>
      <c r="DQ2993" s="75"/>
      <c r="DR2993" s="75"/>
      <c r="DS2993" s="75"/>
      <c r="DT2993" s="75"/>
      <c r="DU2993" s="75"/>
      <c r="DV2993" s="1286"/>
      <c r="DW2993" s="75"/>
      <c r="DX2993" s="75"/>
      <c r="DY2993" s="75"/>
      <c r="DZ2993" s="75"/>
      <c r="EA2993" s="75"/>
      <c r="EB2993" s="75"/>
      <c r="EC2993" s="75"/>
      <c r="ED2993" s="75"/>
      <c r="EE2993" s="75"/>
      <c r="EF2993" s="75"/>
      <c r="EG2993" s="75"/>
      <c r="EH2993" s="75"/>
      <c r="EI2993" s="75"/>
      <c r="EJ2993" s="75"/>
      <c r="EK2993" s="75"/>
      <c r="EL2993" s="75"/>
      <c r="EM2993" s="75"/>
      <c r="EN2993" s="75"/>
      <c r="EO2993" s="75"/>
      <c r="EP2993" s="75"/>
      <c r="EQ2993" s="75"/>
      <c r="ER2993" s="75"/>
      <c r="ES2993" s="75"/>
      <c r="ET2993" s="75"/>
      <c r="EU2993" s="75"/>
      <c r="EV2993" s="75"/>
      <c r="EW2993" s="75"/>
      <c r="EX2993" s="75"/>
      <c r="EY2993" s="75"/>
      <c r="EZ2993" s="75"/>
      <c r="FA2993" s="75"/>
      <c r="FB2993" s="1341"/>
      <c r="FC2993" s="75"/>
      <c r="FD2993" s="75"/>
    </row>
    <row r="2994">
      <c r="A2994" s="1340"/>
      <c r="B2994" s="786"/>
      <c r="C2994" s="1283"/>
      <c r="D2994" s="786"/>
      <c r="E2994" s="786"/>
      <c r="F2994" s="786"/>
      <c r="G2994" s="786"/>
      <c r="H2994" s="786"/>
      <c r="I2994" s="786"/>
      <c r="J2994" s="786"/>
      <c r="K2994" s="786"/>
      <c r="L2994" s="786"/>
      <c r="M2994" s="786"/>
      <c r="N2994" s="1284"/>
      <c r="O2994" s="1284"/>
      <c r="P2994" s="1285"/>
      <c r="Q2994" s="363"/>
      <c r="R2994" s="363"/>
      <c r="S2994" s="75"/>
      <c r="T2994" s="857"/>
      <c r="U2994" s="1209"/>
      <c r="V2994" s="1200"/>
      <c r="W2994" s="1200"/>
      <c r="X2994" s="1200"/>
      <c r="Y2994" s="1201"/>
      <c r="Z2994" s="1200"/>
      <c r="AA2994" s="1200"/>
      <c r="AB2994" s="1200"/>
      <c r="AC2994" s="1202"/>
      <c r="AD2994" s="1216"/>
      <c r="AE2994" s="1204"/>
      <c r="AF2994" s="75"/>
      <c r="AG2994" s="75"/>
      <c r="AH2994" s="75"/>
      <c r="AI2994" s="75"/>
      <c r="AJ2994" s="75"/>
      <c r="AK2994" s="75"/>
      <c r="AL2994" s="75"/>
      <c r="AM2994" s="75"/>
      <c r="AN2994" s="75"/>
      <c r="AO2994" s="75"/>
      <c r="AP2994" s="75"/>
      <c r="AQ2994" s="75"/>
      <c r="AR2994" s="75"/>
      <c r="AS2994" s="1286"/>
      <c r="AT2994" s="75"/>
      <c r="AU2994" s="1286"/>
      <c r="AV2994" s="1286"/>
      <c r="AW2994" s="75"/>
      <c r="AX2994" s="75"/>
      <c r="AY2994" s="1286"/>
      <c r="AZ2994" s="75"/>
      <c r="BA2994" s="75"/>
      <c r="BB2994" s="75"/>
      <c r="BC2994" s="75"/>
      <c r="BD2994" s="75"/>
      <c r="BE2994" s="75"/>
      <c r="BF2994" s="75"/>
      <c r="BG2994" s="75"/>
      <c r="BH2994" s="75"/>
      <c r="BI2994" s="75"/>
      <c r="BJ2994" s="75"/>
      <c r="BK2994" s="75"/>
      <c r="BL2994" s="75"/>
      <c r="BM2994" s="75"/>
      <c r="BN2994" s="75"/>
      <c r="BO2994" s="75"/>
      <c r="BP2994" s="75"/>
      <c r="BQ2994" s="75"/>
      <c r="BR2994" s="75"/>
      <c r="BS2994" s="75"/>
      <c r="BT2994" s="75"/>
      <c r="BU2994" s="75"/>
      <c r="BV2994" s="75"/>
      <c r="BW2994" s="1286"/>
      <c r="BX2994" s="75"/>
      <c r="BY2994" s="75"/>
      <c r="BZ2994" s="75"/>
      <c r="CA2994" s="75"/>
      <c r="CB2994" s="75"/>
      <c r="CC2994" s="1286"/>
      <c r="CD2994" s="75"/>
      <c r="CE2994" s="75"/>
      <c r="CF2994" s="75"/>
      <c r="CG2994" s="75"/>
      <c r="CH2994" s="75"/>
      <c r="CI2994" s="1286"/>
      <c r="CJ2994" s="75"/>
      <c r="CK2994" s="1286"/>
      <c r="CL2994" s="75"/>
      <c r="CM2994" s="75"/>
      <c r="CN2994" s="75"/>
      <c r="CO2994" s="75"/>
      <c r="CP2994" s="75"/>
      <c r="CQ2994" s="75"/>
      <c r="CR2994" s="75"/>
      <c r="CS2994" s="75"/>
      <c r="CT2994" s="75"/>
      <c r="CU2994" s="75"/>
      <c r="CV2994" s="75"/>
      <c r="CW2994" s="75"/>
      <c r="CX2994" s="1286"/>
      <c r="CY2994" s="75"/>
      <c r="CZ2994" s="75"/>
      <c r="DA2994" s="75"/>
      <c r="DB2994" s="75"/>
      <c r="DC2994" s="75"/>
      <c r="DD2994" s="75"/>
      <c r="DE2994" s="75"/>
      <c r="DF2994" s="75"/>
      <c r="DG2994" s="1286"/>
      <c r="DH2994" s="75"/>
      <c r="DI2994" s="1286"/>
      <c r="DJ2994" s="75"/>
      <c r="DK2994" s="75"/>
      <c r="DL2994" s="75"/>
      <c r="DM2994" s="75"/>
      <c r="DN2994" s="75"/>
      <c r="DO2994" s="75"/>
      <c r="DP2994" s="75"/>
      <c r="DQ2994" s="75"/>
      <c r="DR2994" s="75"/>
      <c r="DS2994" s="75"/>
      <c r="DT2994" s="75"/>
      <c r="DU2994" s="75"/>
      <c r="DV2994" s="1286"/>
      <c r="DW2994" s="75"/>
      <c r="DX2994" s="75"/>
      <c r="DY2994" s="75"/>
      <c r="DZ2994" s="75"/>
      <c r="EA2994" s="75"/>
      <c r="EB2994" s="75"/>
      <c r="EC2994" s="75"/>
      <c r="ED2994" s="75"/>
      <c r="EE2994" s="75"/>
      <c r="EF2994" s="75"/>
      <c r="EG2994" s="75"/>
      <c r="EH2994" s="75"/>
      <c r="EI2994" s="75"/>
      <c r="EJ2994" s="75"/>
      <c r="EK2994" s="75"/>
      <c r="EL2994" s="75"/>
      <c r="EM2994" s="75"/>
      <c r="EN2994" s="75"/>
      <c r="EO2994" s="75"/>
      <c r="EP2994" s="75"/>
      <c r="EQ2994" s="75"/>
      <c r="ER2994" s="75"/>
      <c r="ES2994" s="75"/>
      <c r="ET2994" s="75"/>
      <c r="EU2994" s="75"/>
      <c r="EV2994" s="75"/>
      <c r="EW2994" s="75"/>
      <c r="EX2994" s="75"/>
      <c r="EY2994" s="75"/>
      <c r="EZ2994" s="75"/>
      <c r="FA2994" s="75"/>
      <c r="FB2994" s="1341"/>
      <c r="FC2994" s="75"/>
      <c r="FD2994" s="75"/>
    </row>
    <row r="2995">
      <c r="A2995" s="1340"/>
      <c r="B2995" s="786"/>
      <c r="C2995" s="1283"/>
      <c r="D2995" s="786"/>
      <c r="E2995" s="786"/>
      <c r="F2995" s="786"/>
      <c r="G2995" s="786"/>
      <c r="H2995" s="786"/>
      <c r="I2995" s="786"/>
      <c r="J2995" s="786"/>
      <c r="K2995" s="786"/>
      <c r="L2995" s="786"/>
      <c r="M2995" s="786"/>
      <c r="N2995" s="1284"/>
      <c r="O2995" s="1284"/>
      <c r="P2995" s="1285"/>
      <c r="Q2995" s="363"/>
      <c r="R2995" s="363"/>
      <c r="S2995" s="75"/>
      <c r="T2995" s="857"/>
      <c r="U2995" s="1209"/>
      <c r="V2995" s="1200"/>
      <c r="W2995" s="1200"/>
      <c r="X2995" s="1200"/>
      <c r="Y2995" s="1201"/>
      <c r="Z2995" s="1200"/>
      <c r="AA2995" s="1200"/>
      <c r="AB2995" s="1200"/>
      <c r="AC2995" s="1202"/>
      <c r="AD2995" s="1216"/>
      <c r="AE2995" s="1204"/>
      <c r="AF2995" s="75"/>
      <c r="AG2995" s="75"/>
      <c r="AH2995" s="75"/>
      <c r="AI2995" s="75"/>
      <c r="AJ2995" s="75"/>
      <c r="AK2995" s="75"/>
      <c r="AL2995" s="75"/>
      <c r="AM2995" s="75"/>
      <c r="AN2995" s="75"/>
      <c r="AO2995" s="75"/>
      <c r="AP2995" s="75"/>
      <c r="AQ2995" s="75"/>
      <c r="AR2995" s="75"/>
      <c r="AS2995" s="1286"/>
      <c r="AT2995" s="75"/>
      <c r="AU2995" s="1286"/>
      <c r="AV2995" s="1286"/>
      <c r="AW2995" s="75"/>
      <c r="AX2995" s="75"/>
      <c r="AY2995" s="1286"/>
      <c r="AZ2995" s="75"/>
      <c r="BA2995" s="75"/>
      <c r="BB2995" s="75"/>
      <c r="BC2995" s="75"/>
      <c r="BD2995" s="75"/>
      <c r="BE2995" s="75"/>
      <c r="BF2995" s="75"/>
      <c r="BG2995" s="75"/>
      <c r="BH2995" s="75"/>
      <c r="BI2995" s="75"/>
      <c r="BJ2995" s="75"/>
      <c r="BK2995" s="75"/>
      <c r="BL2995" s="75"/>
      <c r="BM2995" s="75"/>
      <c r="BN2995" s="75"/>
      <c r="BO2995" s="75"/>
      <c r="BP2995" s="75"/>
      <c r="BQ2995" s="75"/>
      <c r="BR2995" s="75"/>
      <c r="BS2995" s="75"/>
      <c r="BT2995" s="75"/>
      <c r="BU2995" s="75"/>
      <c r="BV2995" s="75"/>
      <c r="BW2995" s="1286"/>
      <c r="BX2995" s="75"/>
      <c r="BY2995" s="75"/>
      <c r="BZ2995" s="75"/>
      <c r="CA2995" s="75"/>
      <c r="CB2995" s="75"/>
      <c r="CC2995" s="1286"/>
      <c r="CD2995" s="75"/>
      <c r="CE2995" s="75"/>
      <c r="CF2995" s="75"/>
      <c r="CG2995" s="75"/>
      <c r="CH2995" s="75"/>
      <c r="CI2995" s="1286"/>
      <c r="CJ2995" s="75"/>
      <c r="CK2995" s="1286"/>
      <c r="CL2995" s="75"/>
      <c r="CM2995" s="75"/>
      <c r="CN2995" s="75"/>
      <c r="CO2995" s="75"/>
      <c r="CP2995" s="75"/>
      <c r="CQ2995" s="75"/>
      <c r="CR2995" s="75"/>
      <c r="CS2995" s="75"/>
      <c r="CT2995" s="75"/>
      <c r="CU2995" s="75"/>
      <c r="CV2995" s="75"/>
      <c r="CW2995" s="75"/>
      <c r="CX2995" s="1286"/>
      <c r="CY2995" s="75"/>
      <c r="CZ2995" s="75"/>
      <c r="DA2995" s="75"/>
      <c r="DB2995" s="75"/>
      <c r="DC2995" s="75"/>
      <c r="DD2995" s="75"/>
      <c r="DE2995" s="75"/>
      <c r="DF2995" s="75"/>
      <c r="DG2995" s="1286"/>
      <c r="DH2995" s="75"/>
      <c r="DI2995" s="1286"/>
      <c r="DJ2995" s="75"/>
      <c r="DK2995" s="75"/>
      <c r="DL2995" s="75"/>
      <c r="DM2995" s="75"/>
      <c r="DN2995" s="75"/>
      <c r="DO2995" s="75"/>
      <c r="DP2995" s="75"/>
      <c r="DQ2995" s="75"/>
      <c r="DR2995" s="75"/>
      <c r="DS2995" s="75"/>
      <c r="DT2995" s="75"/>
      <c r="DU2995" s="75"/>
      <c r="DV2995" s="1286"/>
      <c r="DW2995" s="75"/>
      <c r="DX2995" s="75"/>
      <c r="DY2995" s="75"/>
      <c r="DZ2995" s="75"/>
      <c r="EA2995" s="75"/>
      <c r="EB2995" s="75"/>
      <c r="EC2995" s="75"/>
      <c r="ED2995" s="75"/>
      <c r="EE2995" s="75"/>
      <c r="EF2995" s="75"/>
      <c r="EG2995" s="75"/>
      <c r="EH2995" s="75"/>
      <c r="EI2995" s="75"/>
      <c r="EJ2995" s="75"/>
      <c r="EK2995" s="75"/>
      <c r="EL2995" s="75"/>
      <c r="EM2995" s="75"/>
      <c r="EN2995" s="75"/>
      <c r="EO2995" s="75"/>
      <c r="EP2995" s="75"/>
      <c r="EQ2995" s="75"/>
      <c r="ER2995" s="75"/>
      <c r="ES2995" s="75"/>
      <c r="ET2995" s="75"/>
      <c r="EU2995" s="75"/>
      <c r="EV2995" s="75"/>
      <c r="EW2995" s="75"/>
      <c r="EX2995" s="75"/>
      <c r="EY2995" s="75"/>
      <c r="EZ2995" s="75"/>
      <c r="FA2995" s="75"/>
      <c r="FB2995" s="1341"/>
      <c r="FC2995" s="75"/>
      <c r="FD2995" s="75"/>
    </row>
    <row r="2996">
      <c r="A2996" s="1340"/>
      <c r="B2996" s="786"/>
      <c r="C2996" s="1283"/>
      <c r="D2996" s="786"/>
      <c r="E2996" s="786"/>
      <c r="F2996" s="786"/>
      <c r="G2996" s="786"/>
      <c r="H2996" s="786"/>
      <c r="I2996" s="786"/>
      <c r="J2996" s="786"/>
      <c r="K2996" s="786"/>
      <c r="L2996" s="786"/>
      <c r="M2996" s="786"/>
      <c r="N2996" s="1284"/>
      <c r="O2996" s="1284"/>
      <c r="P2996" s="1285"/>
      <c r="Q2996" s="363"/>
      <c r="R2996" s="363"/>
      <c r="S2996" s="75"/>
      <c r="T2996" s="857"/>
      <c r="U2996" s="1209"/>
      <c r="V2996" s="1200"/>
      <c r="W2996" s="1200"/>
      <c r="X2996" s="1200"/>
      <c r="Y2996" s="1201"/>
      <c r="Z2996" s="1200"/>
      <c r="AA2996" s="1200"/>
      <c r="AB2996" s="1200"/>
      <c r="AC2996" s="1202"/>
      <c r="AD2996" s="1216"/>
      <c r="AE2996" s="1204"/>
      <c r="AF2996" s="75"/>
      <c r="AG2996" s="75"/>
      <c r="AH2996" s="75"/>
      <c r="AI2996" s="75"/>
      <c r="AJ2996" s="75"/>
      <c r="AK2996" s="75"/>
      <c r="AL2996" s="75"/>
      <c r="AM2996" s="75"/>
      <c r="AN2996" s="75"/>
      <c r="AO2996" s="75"/>
      <c r="AP2996" s="75"/>
      <c r="AQ2996" s="75"/>
      <c r="AR2996" s="75"/>
      <c r="AS2996" s="1286"/>
      <c r="AT2996" s="75"/>
      <c r="AU2996" s="1286"/>
      <c r="AV2996" s="1286"/>
      <c r="AW2996" s="75"/>
      <c r="AX2996" s="75"/>
      <c r="AY2996" s="1286"/>
      <c r="AZ2996" s="75"/>
      <c r="BA2996" s="75"/>
      <c r="BB2996" s="75"/>
      <c r="BC2996" s="75"/>
      <c r="BD2996" s="75"/>
      <c r="BE2996" s="75"/>
      <c r="BF2996" s="75"/>
      <c r="BG2996" s="75"/>
      <c r="BH2996" s="75"/>
      <c r="BI2996" s="75"/>
      <c r="BJ2996" s="75"/>
      <c r="BK2996" s="75"/>
      <c r="BL2996" s="75"/>
      <c r="BM2996" s="75"/>
      <c r="BN2996" s="75"/>
      <c r="BO2996" s="75"/>
      <c r="BP2996" s="75"/>
      <c r="BQ2996" s="75"/>
      <c r="BR2996" s="75"/>
      <c r="BS2996" s="75"/>
      <c r="BT2996" s="75"/>
      <c r="BU2996" s="75"/>
      <c r="BV2996" s="75"/>
      <c r="BW2996" s="1286"/>
      <c r="BX2996" s="75"/>
      <c r="BY2996" s="75"/>
      <c r="BZ2996" s="75"/>
      <c r="CA2996" s="75"/>
      <c r="CB2996" s="75"/>
      <c r="CC2996" s="1286"/>
      <c r="CD2996" s="75"/>
      <c r="CE2996" s="75"/>
      <c r="CF2996" s="75"/>
      <c r="CG2996" s="75"/>
      <c r="CH2996" s="75"/>
      <c r="CI2996" s="1286"/>
      <c r="CJ2996" s="75"/>
      <c r="CK2996" s="1286"/>
      <c r="CL2996" s="75"/>
      <c r="CM2996" s="75"/>
      <c r="CN2996" s="75"/>
      <c r="CO2996" s="75"/>
      <c r="CP2996" s="75"/>
      <c r="CQ2996" s="75"/>
      <c r="CR2996" s="75"/>
      <c r="CS2996" s="75"/>
      <c r="CT2996" s="75"/>
      <c r="CU2996" s="75"/>
      <c r="CV2996" s="75"/>
      <c r="CW2996" s="75"/>
      <c r="CX2996" s="1286"/>
      <c r="CY2996" s="75"/>
      <c r="CZ2996" s="75"/>
      <c r="DA2996" s="75"/>
      <c r="DB2996" s="75"/>
      <c r="DC2996" s="75"/>
      <c r="DD2996" s="75"/>
      <c r="DE2996" s="75"/>
      <c r="DF2996" s="75"/>
      <c r="DG2996" s="1286"/>
      <c r="DH2996" s="75"/>
      <c r="DI2996" s="1286"/>
      <c r="DJ2996" s="75"/>
      <c r="DK2996" s="75"/>
      <c r="DL2996" s="75"/>
      <c r="DM2996" s="75"/>
      <c r="DN2996" s="75"/>
      <c r="DO2996" s="75"/>
      <c r="DP2996" s="75"/>
      <c r="DQ2996" s="75"/>
      <c r="DR2996" s="75"/>
      <c r="DS2996" s="75"/>
      <c r="DT2996" s="75"/>
      <c r="DU2996" s="75"/>
      <c r="DV2996" s="1286"/>
      <c r="DW2996" s="75"/>
      <c r="DX2996" s="75"/>
      <c r="DY2996" s="75"/>
      <c r="DZ2996" s="75"/>
      <c r="EA2996" s="75"/>
      <c r="EB2996" s="75"/>
      <c r="EC2996" s="75"/>
      <c r="ED2996" s="75"/>
      <c r="EE2996" s="75"/>
      <c r="EF2996" s="75"/>
      <c r="EG2996" s="75"/>
      <c r="EH2996" s="75"/>
      <c r="EI2996" s="75"/>
      <c r="EJ2996" s="75"/>
      <c r="EK2996" s="75"/>
      <c r="EL2996" s="75"/>
      <c r="EM2996" s="75"/>
      <c r="EN2996" s="75"/>
      <c r="EO2996" s="75"/>
      <c r="EP2996" s="75"/>
      <c r="EQ2996" s="75"/>
      <c r="ER2996" s="75"/>
      <c r="ES2996" s="75"/>
      <c r="ET2996" s="75"/>
      <c r="EU2996" s="75"/>
      <c r="EV2996" s="75"/>
      <c r="EW2996" s="75"/>
      <c r="EX2996" s="75"/>
      <c r="EY2996" s="75"/>
      <c r="EZ2996" s="75"/>
      <c r="FA2996" s="75"/>
      <c r="FB2996" s="1341"/>
      <c r="FC2996" s="75"/>
      <c r="FD2996" s="75"/>
    </row>
    <row r="2997">
      <c r="A2997" s="1340"/>
      <c r="B2997" s="786"/>
      <c r="C2997" s="1283"/>
      <c r="D2997" s="786"/>
      <c r="E2997" s="786"/>
      <c r="F2997" s="786"/>
      <c r="G2997" s="786"/>
      <c r="H2997" s="786"/>
      <c r="I2997" s="786"/>
      <c r="J2997" s="786"/>
      <c r="K2997" s="786"/>
      <c r="L2997" s="786"/>
      <c r="M2997" s="786"/>
      <c r="N2997" s="1284"/>
      <c r="O2997" s="1284"/>
      <c r="P2997" s="1285"/>
      <c r="Q2997" s="363"/>
      <c r="R2997" s="363"/>
      <c r="S2997" s="75"/>
      <c r="T2997" s="857"/>
      <c r="U2997" s="1209"/>
      <c r="V2997" s="1200"/>
      <c r="W2997" s="1200"/>
      <c r="X2997" s="1200"/>
      <c r="Y2997" s="1201"/>
      <c r="Z2997" s="1200"/>
      <c r="AA2997" s="1200"/>
      <c r="AB2997" s="1200"/>
      <c r="AC2997" s="1202"/>
      <c r="AD2997" s="1216"/>
      <c r="AE2997" s="1204"/>
      <c r="AF2997" s="75"/>
      <c r="AG2997" s="75"/>
      <c r="AH2997" s="75"/>
      <c r="AI2997" s="75"/>
      <c r="AJ2997" s="75"/>
      <c r="AK2997" s="75"/>
      <c r="AL2997" s="75"/>
      <c r="AM2997" s="75"/>
      <c r="AN2997" s="75"/>
      <c r="AO2997" s="75"/>
      <c r="AP2997" s="75"/>
      <c r="AQ2997" s="75"/>
      <c r="AR2997" s="75"/>
      <c r="AS2997" s="1286"/>
      <c r="AT2997" s="75"/>
      <c r="AU2997" s="1286"/>
      <c r="AV2997" s="1286"/>
      <c r="AW2997" s="75"/>
      <c r="AX2997" s="75"/>
      <c r="AY2997" s="1286"/>
      <c r="AZ2997" s="75"/>
      <c r="BA2997" s="75"/>
      <c r="BB2997" s="75"/>
      <c r="BC2997" s="75"/>
      <c r="BD2997" s="75"/>
      <c r="BE2997" s="75"/>
      <c r="BF2997" s="75"/>
      <c r="BG2997" s="75"/>
      <c r="BH2997" s="75"/>
      <c r="BI2997" s="75"/>
      <c r="BJ2997" s="75"/>
      <c r="BK2997" s="75"/>
      <c r="BL2997" s="75"/>
      <c r="BM2997" s="75"/>
      <c r="BN2997" s="75"/>
      <c r="BO2997" s="75"/>
      <c r="BP2997" s="75"/>
      <c r="BQ2997" s="75"/>
      <c r="BR2997" s="75"/>
      <c r="BS2997" s="75"/>
      <c r="BT2997" s="75"/>
      <c r="BU2997" s="75"/>
      <c r="BV2997" s="75"/>
      <c r="BW2997" s="1286"/>
      <c r="BX2997" s="75"/>
      <c r="BY2997" s="75"/>
      <c r="BZ2997" s="75"/>
      <c r="CA2997" s="75"/>
      <c r="CB2997" s="75"/>
      <c r="CC2997" s="1286"/>
      <c r="CD2997" s="75"/>
      <c r="CE2997" s="75"/>
      <c r="CF2997" s="75"/>
      <c r="CG2997" s="75"/>
      <c r="CH2997" s="75"/>
      <c r="CI2997" s="1286"/>
      <c r="CJ2997" s="75"/>
      <c r="CK2997" s="1286"/>
      <c r="CL2997" s="75"/>
      <c r="CM2997" s="75"/>
      <c r="CN2997" s="75"/>
      <c r="CO2997" s="75"/>
      <c r="CP2997" s="75"/>
      <c r="CQ2997" s="75"/>
      <c r="CR2997" s="75"/>
      <c r="CS2997" s="75"/>
      <c r="CT2997" s="75"/>
      <c r="CU2997" s="75"/>
      <c r="CV2997" s="75"/>
      <c r="CW2997" s="75"/>
      <c r="CX2997" s="1286"/>
      <c r="CY2997" s="75"/>
      <c r="CZ2997" s="75"/>
      <c r="DA2997" s="75"/>
      <c r="DB2997" s="75"/>
      <c r="DC2997" s="75"/>
      <c r="DD2997" s="75"/>
      <c r="DE2997" s="75"/>
      <c r="DF2997" s="75"/>
      <c r="DG2997" s="1286"/>
      <c r="DH2997" s="75"/>
      <c r="DI2997" s="1286"/>
      <c r="DJ2997" s="75"/>
      <c r="DK2997" s="75"/>
      <c r="DL2997" s="75"/>
      <c r="DM2997" s="75"/>
      <c r="DN2997" s="75"/>
      <c r="DO2997" s="75"/>
      <c r="DP2997" s="75"/>
      <c r="DQ2997" s="75"/>
      <c r="DR2997" s="75"/>
      <c r="DS2997" s="75"/>
      <c r="DT2997" s="75"/>
      <c r="DU2997" s="75"/>
      <c r="DV2997" s="1286"/>
      <c r="DW2997" s="75"/>
      <c r="DX2997" s="75"/>
      <c r="DY2997" s="75"/>
      <c r="DZ2997" s="75"/>
      <c r="EA2997" s="75"/>
      <c r="EB2997" s="75"/>
      <c r="EC2997" s="75"/>
      <c r="ED2997" s="75"/>
      <c r="EE2997" s="75"/>
      <c r="EF2997" s="75"/>
      <c r="EG2997" s="75"/>
      <c r="EH2997" s="75"/>
      <c r="EI2997" s="75"/>
      <c r="EJ2997" s="75"/>
      <c r="EK2997" s="75"/>
      <c r="EL2997" s="75"/>
      <c r="EM2997" s="75"/>
      <c r="EN2997" s="75"/>
      <c r="EO2997" s="75"/>
      <c r="EP2997" s="75"/>
      <c r="EQ2997" s="75"/>
      <c r="ER2997" s="75"/>
      <c r="ES2997" s="75"/>
      <c r="ET2997" s="75"/>
      <c r="EU2997" s="75"/>
      <c r="EV2997" s="75"/>
      <c r="EW2997" s="75"/>
      <c r="EX2997" s="75"/>
      <c r="EY2997" s="75"/>
      <c r="EZ2997" s="75"/>
      <c r="FA2997" s="75"/>
      <c r="FB2997" s="1341"/>
      <c r="FC2997" s="75"/>
      <c r="FD2997" s="75"/>
    </row>
    <row r="2998">
      <c r="A2998" s="1340"/>
      <c r="B2998" s="786"/>
      <c r="C2998" s="1283"/>
      <c r="D2998" s="786"/>
      <c r="E2998" s="786"/>
      <c r="F2998" s="786"/>
      <c r="G2998" s="786"/>
      <c r="H2998" s="786"/>
      <c r="I2998" s="786"/>
      <c r="J2998" s="786"/>
      <c r="K2998" s="786"/>
      <c r="L2998" s="786"/>
      <c r="M2998" s="786"/>
      <c r="N2998" s="1284"/>
      <c r="O2998" s="1284"/>
      <c r="P2998" s="1285"/>
      <c r="Q2998" s="363"/>
      <c r="R2998" s="363"/>
      <c r="S2998" s="75"/>
      <c r="T2998" s="857"/>
      <c r="U2998" s="1209"/>
      <c r="V2998" s="1200"/>
      <c r="W2998" s="1200"/>
      <c r="X2998" s="1200"/>
      <c r="Y2998" s="1201"/>
      <c r="Z2998" s="1200"/>
      <c r="AA2998" s="1200"/>
      <c r="AB2998" s="1200"/>
      <c r="AC2998" s="1202"/>
      <c r="AD2998" s="1216"/>
      <c r="AE2998" s="1204"/>
      <c r="AF2998" s="75"/>
      <c r="AG2998" s="75"/>
      <c r="AH2998" s="75"/>
      <c r="AI2998" s="75"/>
      <c r="AJ2998" s="75"/>
      <c r="AK2998" s="75"/>
      <c r="AL2998" s="75"/>
      <c r="AM2998" s="75"/>
      <c r="AN2998" s="75"/>
      <c r="AO2998" s="75"/>
      <c r="AP2998" s="75"/>
      <c r="AQ2998" s="75"/>
      <c r="AR2998" s="75"/>
      <c r="AS2998" s="1286"/>
      <c r="AT2998" s="75"/>
      <c r="AU2998" s="1286"/>
      <c r="AV2998" s="1286"/>
      <c r="AW2998" s="75"/>
      <c r="AX2998" s="75"/>
      <c r="AY2998" s="1286"/>
      <c r="AZ2998" s="75"/>
      <c r="BA2998" s="75"/>
      <c r="BB2998" s="75"/>
      <c r="BC2998" s="75"/>
      <c r="BD2998" s="75"/>
      <c r="BE2998" s="75"/>
      <c r="BF2998" s="75"/>
      <c r="BG2998" s="75"/>
      <c r="BH2998" s="75"/>
      <c r="BI2998" s="75"/>
      <c r="BJ2998" s="75"/>
      <c r="BK2998" s="75"/>
      <c r="BL2998" s="75"/>
      <c r="BM2998" s="75"/>
      <c r="BN2998" s="75"/>
      <c r="BO2998" s="75"/>
      <c r="BP2998" s="75"/>
      <c r="BQ2998" s="75"/>
      <c r="BR2998" s="75"/>
      <c r="BS2998" s="75"/>
      <c r="BT2998" s="75"/>
      <c r="BU2998" s="75"/>
      <c r="BV2998" s="75"/>
      <c r="BW2998" s="1286"/>
      <c r="BX2998" s="75"/>
      <c r="BY2998" s="75"/>
      <c r="BZ2998" s="75"/>
      <c r="CA2998" s="75"/>
      <c r="CB2998" s="75"/>
      <c r="CC2998" s="1286"/>
      <c r="CD2998" s="75"/>
      <c r="CE2998" s="75"/>
      <c r="CF2998" s="75"/>
      <c r="CG2998" s="75"/>
      <c r="CH2998" s="75"/>
      <c r="CI2998" s="1286"/>
      <c r="CJ2998" s="75"/>
      <c r="CK2998" s="1286"/>
      <c r="CL2998" s="75"/>
      <c r="CM2998" s="75"/>
      <c r="CN2998" s="75"/>
      <c r="CO2998" s="75"/>
      <c r="CP2998" s="75"/>
      <c r="CQ2998" s="75"/>
      <c r="CR2998" s="75"/>
      <c r="CS2998" s="75"/>
      <c r="CT2998" s="75"/>
      <c r="CU2998" s="75"/>
      <c r="CV2998" s="75"/>
      <c r="CW2998" s="75"/>
      <c r="CX2998" s="1286"/>
      <c r="CY2998" s="75"/>
      <c r="CZ2998" s="75"/>
      <c r="DA2998" s="75"/>
      <c r="DB2998" s="75"/>
      <c r="DC2998" s="75"/>
      <c r="DD2998" s="75"/>
      <c r="DE2998" s="75"/>
      <c r="DF2998" s="75"/>
      <c r="DG2998" s="1286"/>
      <c r="DH2998" s="75"/>
      <c r="DI2998" s="1286"/>
      <c r="DJ2998" s="75"/>
      <c r="DK2998" s="75"/>
      <c r="DL2998" s="75"/>
      <c r="DM2998" s="75"/>
      <c r="DN2998" s="75"/>
      <c r="DO2998" s="75"/>
      <c r="DP2998" s="75"/>
      <c r="DQ2998" s="75"/>
      <c r="DR2998" s="75"/>
      <c r="DS2998" s="75"/>
      <c r="DT2998" s="75"/>
      <c r="DU2998" s="75"/>
      <c r="DV2998" s="1286"/>
      <c r="DW2998" s="75"/>
      <c r="DX2998" s="75"/>
      <c r="DY2998" s="75"/>
      <c r="DZ2998" s="75"/>
      <c r="EA2998" s="75"/>
      <c r="EB2998" s="75"/>
      <c r="EC2998" s="75"/>
      <c r="ED2998" s="75"/>
      <c r="EE2998" s="75"/>
      <c r="EF2998" s="75"/>
      <c r="EG2998" s="75"/>
      <c r="EH2998" s="75"/>
      <c r="EI2998" s="75"/>
      <c r="EJ2998" s="75"/>
      <c r="EK2998" s="75"/>
      <c r="EL2998" s="75"/>
      <c r="EM2998" s="75"/>
      <c r="EN2998" s="75"/>
      <c r="EO2998" s="75"/>
      <c r="EP2998" s="75"/>
      <c r="EQ2998" s="75"/>
      <c r="ER2998" s="75"/>
      <c r="ES2998" s="75"/>
      <c r="ET2998" s="75"/>
      <c r="EU2998" s="75"/>
      <c r="EV2998" s="75"/>
      <c r="EW2998" s="75"/>
      <c r="EX2998" s="75"/>
      <c r="EY2998" s="75"/>
      <c r="EZ2998" s="75"/>
      <c r="FA2998" s="75"/>
      <c r="FB2998" s="1341"/>
      <c r="FC2998" s="75"/>
      <c r="FD2998" s="75"/>
    </row>
    <row r="2999">
      <c r="A2999" s="1340"/>
      <c r="B2999" s="786"/>
      <c r="C2999" s="1283"/>
      <c r="D2999" s="786"/>
      <c r="E2999" s="786"/>
      <c r="F2999" s="786"/>
      <c r="G2999" s="786"/>
      <c r="H2999" s="786"/>
      <c r="I2999" s="786"/>
      <c r="J2999" s="786"/>
      <c r="K2999" s="786"/>
      <c r="L2999" s="786"/>
      <c r="M2999" s="786"/>
      <c r="N2999" s="1284"/>
      <c r="O2999" s="1284"/>
      <c r="P2999" s="1285"/>
      <c r="Q2999" s="363"/>
      <c r="R2999" s="363"/>
      <c r="S2999" s="75"/>
      <c r="T2999" s="857"/>
      <c r="U2999" s="1209"/>
      <c r="V2999" s="1200"/>
      <c r="W2999" s="1200"/>
      <c r="X2999" s="1200"/>
      <c r="Y2999" s="1201"/>
      <c r="Z2999" s="1200"/>
      <c r="AA2999" s="1200"/>
      <c r="AB2999" s="1200"/>
      <c r="AC2999" s="1202"/>
      <c r="AD2999" s="1216"/>
      <c r="AE2999" s="1204"/>
      <c r="AF2999" s="75"/>
      <c r="AG2999" s="75"/>
      <c r="AH2999" s="75"/>
      <c r="AI2999" s="75"/>
      <c r="AJ2999" s="75"/>
      <c r="AK2999" s="75"/>
      <c r="AL2999" s="75"/>
      <c r="AM2999" s="75"/>
      <c r="AN2999" s="75"/>
      <c r="AO2999" s="75"/>
      <c r="AP2999" s="75"/>
      <c r="AQ2999" s="75"/>
      <c r="AR2999" s="75"/>
      <c r="AS2999" s="1286"/>
      <c r="AT2999" s="75"/>
      <c r="AU2999" s="1286"/>
      <c r="AV2999" s="1286"/>
      <c r="AW2999" s="75"/>
      <c r="AX2999" s="75"/>
      <c r="AY2999" s="1286"/>
      <c r="AZ2999" s="75"/>
      <c r="BA2999" s="75"/>
      <c r="BB2999" s="75"/>
      <c r="BC2999" s="75"/>
      <c r="BD2999" s="75"/>
      <c r="BE2999" s="75"/>
      <c r="BF2999" s="75"/>
      <c r="BG2999" s="75"/>
      <c r="BH2999" s="75"/>
      <c r="BI2999" s="75"/>
      <c r="BJ2999" s="75"/>
      <c r="BK2999" s="75"/>
      <c r="BL2999" s="75"/>
      <c r="BM2999" s="75"/>
      <c r="BN2999" s="75"/>
      <c r="BO2999" s="75"/>
      <c r="BP2999" s="75"/>
      <c r="BQ2999" s="75"/>
      <c r="BR2999" s="75"/>
      <c r="BS2999" s="75"/>
      <c r="BT2999" s="75"/>
      <c r="BU2999" s="75"/>
      <c r="BV2999" s="75"/>
      <c r="BW2999" s="1286"/>
      <c r="BX2999" s="75"/>
      <c r="BY2999" s="75"/>
      <c r="BZ2999" s="75"/>
      <c r="CA2999" s="75"/>
      <c r="CB2999" s="75"/>
      <c r="CC2999" s="1286"/>
      <c r="CD2999" s="75"/>
      <c r="CE2999" s="75"/>
      <c r="CF2999" s="75"/>
      <c r="CG2999" s="75"/>
      <c r="CH2999" s="75"/>
      <c r="CI2999" s="1286"/>
      <c r="CJ2999" s="75"/>
      <c r="CK2999" s="1286"/>
      <c r="CL2999" s="75"/>
      <c r="CM2999" s="75"/>
      <c r="CN2999" s="75"/>
      <c r="CO2999" s="75"/>
      <c r="CP2999" s="75"/>
      <c r="CQ2999" s="75"/>
      <c r="CR2999" s="75"/>
      <c r="CS2999" s="75"/>
      <c r="CT2999" s="75"/>
      <c r="CU2999" s="75"/>
      <c r="CV2999" s="75"/>
      <c r="CW2999" s="75"/>
      <c r="CX2999" s="1286"/>
      <c r="CY2999" s="75"/>
      <c r="CZ2999" s="75"/>
      <c r="DA2999" s="75"/>
      <c r="DB2999" s="75"/>
      <c r="DC2999" s="75"/>
      <c r="DD2999" s="75"/>
      <c r="DE2999" s="75"/>
      <c r="DF2999" s="75"/>
      <c r="DG2999" s="1286"/>
      <c r="DH2999" s="75"/>
      <c r="DI2999" s="1286"/>
      <c r="DJ2999" s="75"/>
      <c r="DK2999" s="75"/>
      <c r="DL2999" s="75"/>
      <c r="DM2999" s="75"/>
      <c r="DN2999" s="75"/>
      <c r="DO2999" s="75"/>
      <c r="DP2999" s="75"/>
      <c r="DQ2999" s="75"/>
      <c r="DR2999" s="75"/>
      <c r="DS2999" s="75"/>
      <c r="DT2999" s="75"/>
      <c r="DU2999" s="75"/>
      <c r="DV2999" s="1286"/>
      <c r="DW2999" s="75"/>
      <c r="DX2999" s="75"/>
      <c r="DY2999" s="75"/>
      <c r="DZ2999" s="75"/>
      <c r="EA2999" s="75"/>
      <c r="EB2999" s="75"/>
      <c r="EC2999" s="75"/>
      <c r="ED2999" s="75"/>
      <c r="EE2999" s="75"/>
      <c r="EF2999" s="75"/>
      <c r="EG2999" s="75"/>
      <c r="EH2999" s="75"/>
      <c r="EI2999" s="75"/>
      <c r="EJ2999" s="75"/>
      <c r="EK2999" s="75"/>
      <c r="EL2999" s="75"/>
      <c r="EM2999" s="75"/>
      <c r="EN2999" s="75"/>
      <c r="EO2999" s="75"/>
      <c r="EP2999" s="75"/>
      <c r="EQ2999" s="75"/>
      <c r="ER2999" s="75"/>
      <c r="ES2999" s="75"/>
      <c r="ET2999" s="75"/>
      <c r="EU2999" s="75"/>
      <c r="EV2999" s="75"/>
      <c r="EW2999" s="75"/>
      <c r="EX2999" s="75"/>
      <c r="EY2999" s="75"/>
      <c r="EZ2999" s="75"/>
      <c r="FA2999" s="75"/>
      <c r="FB2999" s="1341"/>
      <c r="FC2999" s="75"/>
      <c r="FD2999" s="75"/>
    </row>
    <row r="3000">
      <c r="A3000" s="1340"/>
      <c r="B3000" s="786"/>
      <c r="C3000" s="1283"/>
      <c r="D3000" s="786"/>
      <c r="E3000" s="786"/>
      <c r="F3000" s="786"/>
      <c r="G3000" s="786"/>
      <c r="H3000" s="786"/>
      <c r="I3000" s="786"/>
      <c r="J3000" s="786"/>
      <c r="K3000" s="786"/>
      <c r="L3000" s="786"/>
      <c r="M3000" s="786"/>
      <c r="N3000" s="1284"/>
      <c r="O3000" s="1284"/>
      <c r="P3000" s="1285"/>
      <c r="Q3000" s="363"/>
      <c r="R3000" s="363"/>
      <c r="S3000" s="75"/>
      <c r="T3000" s="857"/>
      <c r="U3000" s="1209"/>
      <c r="V3000" s="1200"/>
      <c r="W3000" s="1200"/>
      <c r="X3000" s="1200"/>
      <c r="Y3000" s="1201"/>
      <c r="Z3000" s="1200"/>
      <c r="AA3000" s="1200"/>
      <c r="AB3000" s="1200"/>
      <c r="AC3000" s="1202"/>
      <c r="AD3000" s="1216"/>
      <c r="AE3000" s="1204"/>
      <c r="AF3000" s="75"/>
      <c r="AG3000" s="75"/>
      <c r="AH3000" s="75"/>
      <c r="AI3000" s="75"/>
      <c r="AJ3000" s="75"/>
      <c r="AK3000" s="75"/>
      <c r="AL3000" s="75"/>
      <c r="AM3000" s="75"/>
      <c r="AN3000" s="75"/>
      <c r="AO3000" s="75"/>
      <c r="AP3000" s="75"/>
      <c r="AQ3000" s="75"/>
      <c r="AR3000" s="75"/>
      <c r="AS3000" s="1286"/>
      <c r="AT3000" s="75"/>
      <c r="AU3000" s="1286"/>
      <c r="AV3000" s="1286"/>
      <c r="AW3000" s="75"/>
      <c r="AX3000" s="75"/>
      <c r="AY3000" s="1286"/>
      <c r="AZ3000" s="75"/>
      <c r="BA3000" s="75"/>
      <c r="BB3000" s="75"/>
      <c r="BC3000" s="75"/>
      <c r="BD3000" s="75"/>
      <c r="BE3000" s="75"/>
      <c r="BF3000" s="75"/>
      <c r="BG3000" s="75"/>
      <c r="BH3000" s="75"/>
      <c r="BI3000" s="75"/>
      <c r="BJ3000" s="75"/>
      <c r="BK3000" s="75"/>
      <c r="BL3000" s="75"/>
      <c r="BM3000" s="75"/>
      <c r="BN3000" s="75"/>
      <c r="BO3000" s="75"/>
      <c r="BP3000" s="75"/>
      <c r="BQ3000" s="75"/>
      <c r="BR3000" s="75"/>
      <c r="BS3000" s="75"/>
      <c r="BT3000" s="75"/>
      <c r="BU3000" s="75"/>
      <c r="BV3000" s="75"/>
      <c r="BW3000" s="1286"/>
      <c r="BX3000" s="75"/>
      <c r="BY3000" s="75"/>
      <c r="BZ3000" s="75"/>
      <c r="CA3000" s="75"/>
      <c r="CB3000" s="75"/>
      <c r="CC3000" s="1286"/>
      <c r="CD3000" s="75"/>
      <c r="CE3000" s="75"/>
      <c r="CF3000" s="75"/>
      <c r="CG3000" s="75"/>
      <c r="CH3000" s="75"/>
      <c r="CI3000" s="1286"/>
      <c r="CJ3000" s="75"/>
      <c r="CK3000" s="1286"/>
      <c r="CL3000" s="75"/>
      <c r="CM3000" s="75"/>
      <c r="CN3000" s="75"/>
      <c r="CO3000" s="75"/>
      <c r="CP3000" s="75"/>
      <c r="CQ3000" s="75"/>
      <c r="CR3000" s="75"/>
      <c r="CS3000" s="75"/>
      <c r="CT3000" s="75"/>
      <c r="CU3000" s="75"/>
      <c r="CV3000" s="75"/>
      <c r="CW3000" s="75"/>
      <c r="CX3000" s="1286"/>
      <c r="CY3000" s="75"/>
      <c r="CZ3000" s="75"/>
      <c r="DA3000" s="75"/>
      <c r="DB3000" s="75"/>
      <c r="DC3000" s="75"/>
      <c r="DD3000" s="75"/>
      <c r="DE3000" s="75"/>
      <c r="DF3000" s="75"/>
      <c r="DG3000" s="1286"/>
      <c r="DH3000" s="75"/>
      <c r="DI3000" s="1286"/>
      <c r="DJ3000" s="75"/>
      <c r="DK3000" s="75"/>
      <c r="DL3000" s="75"/>
      <c r="DM3000" s="75"/>
      <c r="DN3000" s="75"/>
      <c r="DO3000" s="75"/>
      <c r="DP3000" s="75"/>
      <c r="DQ3000" s="75"/>
      <c r="DR3000" s="75"/>
      <c r="DS3000" s="75"/>
      <c r="DT3000" s="75"/>
      <c r="DU3000" s="75"/>
      <c r="DV3000" s="1286"/>
      <c r="DW3000" s="75"/>
      <c r="DX3000" s="75"/>
      <c r="DY3000" s="75"/>
      <c r="DZ3000" s="75"/>
      <c r="EA3000" s="75"/>
      <c r="EB3000" s="75"/>
      <c r="EC3000" s="75"/>
      <c r="ED3000" s="75"/>
      <c r="EE3000" s="75"/>
      <c r="EF3000" s="75"/>
      <c r="EG3000" s="75"/>
      <c r="EH3000" s="75"/>
      <c r="EI3000" s="75"/>
      <c r="EJ3000" s="75"/>
      <c r="EK3000" s="75"/>
      <c r="EL3000" s="75"/>
      <c r="EM3000" s="75"/>
      <c r="EN3000" s="75"/>
      <c r="EO3000" s="75"/>
      <c r="EP3000" s="75"/>
      <c r="EQ3000" s="75"/>
      <c r="ER3000" s="75"/>
      <c r="ES3000" s="75"/>
      <c r="ET3000" s="75"/>
      <c r="EU3000" s="75"/>
      <c r="EV3000" s="75"/>
      <c r="EW3000" s="75"/>
      <c r="EX3000" s="75"/>
      <c r="EY3000" s="75"/>
      <c r="EZ3000" s="75"/>
      <c r="FA3000" s="75"/>
      <c r="FB3000" s="1341"/>
      <c r="FC3000" s="75"/>
      <c r="FD3000" s="75"/>
    </row>
    <row r="3001">
      <c r="A3001" s="1340"/>
      <c r="B3001" s="786"/>
      <c r="C3001" s="1283"/>
      <c r="D3001" s="786"/>
      <c r="E3001" s="786"/>
      <c r="F3001" s="786"/>
      <c r="G3001" s="786"/>
      <c r="H3001" s="786"/>
      <c r="I3001" s="786"/>
      <c r="J3001" s="786"/>
      <c r="K3001" s="786"/>
      <c r="L3001" s="786"/>
      <c r="M3001" s="786"/>
      <c r="N3001" s="1284"/>
      <c r="O3001" s="1284"/>
      <c r="P3001" s="1285"/>
      <c r="Q3001" s="363"/>
      <c r="R3001" s="363"/>
      <c r="S3001" s="75"/>
      <c r="T3001" s="857"/>
      <c r="U3001" s="1209"/>
      <c r="V3001" s="1200"/>
      <c r="W3001" s="1200"/>
      <c r="X3001" s="1200"/>
      <c r="Y3001" s="1201"/>
      <c r="Z3001" s="1200"/>
      <c r="AA3001" s="1200"/>
      <c r="AB3001" s="1200"/>
      <c r="AC3001" s="1202"/>
      <c r="AD3001" s="1216"/>
      <c r="AE3001" s="1204"/>
      <c r="AF3001" s="75"/>
      <c r="AG3001" s="75"/>
      <c r="AH3001" s="75"/>
      <c r="AI3001" s="75"/>
      <c r="AJ3001" s="75"/>
      <c r="AK3001" s="75"/>
      <c r="AL3001" s="75"/>
      <c r="AM3001" s="75"/>
      <c r="AN3001" s="75"/>
      <c r="AO3001" s="75"/>
      <c r="AP3001" s="75"/>
      <c r="AQ3001" s="75"/>
      <c r="AR3001" s="75"/>
      <c r="AS3001" s="1286"/>
      <c r="AT3001" s="75"/>
      <c r="AU3001" s="1286"/>
      <c r="AV3001" s="1286"/>
      <c r="AW3001" s="75"/>
      <c r="AX3001" s="75"/>
      <c r="AY3001" s="1286"/>
      <c r="AZ3001" s="75"/>
      <c r="BA3001" s="75"/>
      <c r="BB3001" s="75"/>
      <c r="BC3001" s="75"/>
      <c r="BD3001" s="75"/>
      <c r="BE3001" s="75"/>
      <c r="BF3001" s="75"/>
      <c r="BG3001" s="75"/>
      <c r="BH3001" s="75"/>
      <c r="BI3001" s="75"/>
      <c r="BJ3001" s="75"/>
      <c r="BK3001" s="75"/>
      <c r="BL3001" s="75"/>
      <c r="BM3001" s="75"/>
      <c r="BN3001" s="75"/>
      <c r="BO3001" s="75"/>
      <c r="BP3001" s="75"/>
      <c r="BQ3001" s="75"/>
      <c r="BR3001" s="75"/>
      <c r="BS3001" s="75"/>
      <c r="BT3001" s="75"/>
      <c r="BU3001" s="75"/>
      <c r="BV3001" s="75"/>
      <c r="BW3001" s="1286"/>
      <c r="BX3001" s="75"/>
      <c r="BY3001" s="75"/>
      <c r="BZ3001" s="75"/>
      <c r="CA3001" s="75"/>
      <c r="CB3001" s="75"/>
      <c r="CC3001" s="1286"/>
      <c r="CD3001" s="75"/>
      <c r="CE3001" s="75"/>
      <c r="CF3001" s="75"/>
      <c r="CG3001" s="75"/>
      <c r="CH3001" s="75"/>
      <c r="CI3001" s="1286"/>
      <c r="CJ3001" s="75"/>
      <c r="CK3001" s="1286"/>
      <c r="CL3001" s="75"/>
      <c r="CM3001" s="75"/>
      <c r="CN3001" s="75"/>
      <c r="CO3001" s="75"/>
      <c r="CP3001" s="75"/>
      <c r="CQ3001" s="75"/>
      <c r="CR3001" s="75"/>
      <c r="CS3001" s="75"/>
      <c r="CT3001" s="75"/>
      <c r="CU3001" s="75"/>
      <c r="CV3001" s="75"/>
      <c r="CW3001" s="75"/>
      <c r="CX3001" s="1286"/>
      <c r="CY3001" s="75"/>
      <c r="CZ3001" s="75"/>
      <c r="DA3001" s="75"/>
      <c r="DB3001" s="75"/>
      <c r="DC3001" s="75"/>
      <c r="DD3001" s="75"/>
      <c r="DE3001" s="75"/>
      <c r="DF3001" s="75"/>
      <c r="DG3001" s="1286"/>
      <c r="DH3001" s="75"/>
      <c r="DI3001" s="1286"/>
      <c r="DJ3001" s="75"/>
      <c r="DK3001" s="75"/>
      <c r="DL3001" s="75"/>
      <c r="DM3001" s="75"/>
      <c r="DN3001" s="75"/>
      <c r="DO3001" s="75"/>
      <c r="DP3001" s="75"/>
      <c r="DQ3001" s="75"/>
      <c r="DR3001" s="75"/>
      <c r="DS3001" s="75"/>
      <c r="DT3001" s="75"/>
      <c r="DU3001" s="75"/>
      <c r="DV3001" s="1286"/>
      <c r="DW3001" s="75"/>
      <c r="DX3001" s="75"/>
      <c r="DY3001" s="75"/>
      <c r="DZ3001" s="75"/>
      <c r="EA3001" s="75"/>
      <c r="EB3001" s="75"/>
      <c r="EC3001" s="75"/>
      <c r="ED3001" s="75"/>
      <c r="EE3001" s="75"/>
      <c r="EF3001" s="75"/>
      <c r="EG3001" s="75"/>
      <c r="EH3001" s="75"/>
      <c r="EI3001" s="75"/>
      <c r="EJ3001" s="75"/>
      <c r="EK3001" s="75"/>
      <c r="EL3001" s="75"/>
      <c r="EM3001" s="75"/>
      <c r="EN3001" s="75"/>
      <c r="EO3001" s="75"/>
      <c r="EP3001" s="75"/>
      <c r="EQ3001" s="75"/>
      <c r="ER3001" s="75"/>
      <c r="ES3001" s="75"/>
      <c r="ET3001" s="75"/>
      <c r="EU3001" s="75"/>
      <c r="EV3001" s="75"/>
      <c r="EW3001" s="75"/>
      <c r="EX3001" s="75"/>
      <c r="EY3001" s="75"/>
      <c r="EZ3001" s="75"/>
      <c r="FA3001" s="75"/>
      <c r="FB3001" s="1341"/>
      <c r="FC3001" s="75"/>
      <c r="FD3001" s="75"/>
    </row>
    <row r="3002">
      <c r="A3002" s="1340"/>
      <c r="B3002" s="786"/>
      <c r="C3002" s="1283"/>
      <c r="D3002" s="786"/>
      <c r="E3002" s="786"/>
      <c r="F3002" s="786"/>
      <c r="G3002" s="786"/>
      <c r="H3002" s="786"/>
      <c r="I3002" s="786"/>
      <c r="J3002" s="786"/>
      <c r="K3002" s="786"/>
      <c r="L3002" s="786"/>
      <c r="M3002" s="786"/>
      <c r="N3002" s="1284"/>
      <c r="O3002" s="1284"/>
      <c r="P3002" s="1285"/>
      <c r="Q3002" s="363"/>
      <c r="R3002" s="363"/>
      <c r="S3002" s="75"/>
      <c r="T3002" s="857"/>
      <c r="U3002" s="1209"/>
      <c r="V3002" s="1200"/>
      <c r="W3002" s="1200"/>
      <c r="X3002" s="1200"/>
      <c r="Y3002" s="1201"/>
      <c r="Z3002" s="1200"/>
      <c r="AA3002" s="1200"/>
      <c r="AB3002" s="1200"/>
      <c r="AC3002" s="1202"/>
      <c r="AD3002" s="1216"/>
      <c r="AE3002" s="1204"/>
      <c r="AF3002" s="75"/>
      <c r="AG3002" s="75"/>
      <c r="AH3002" s="75"/>
      <c r="AI3002" s="75"/>
      <c r="AJ3002" s="75"/>
      <c r="AK3002" s="75"/>
      <c r="AL3002" s="75"/>
      <c r="AM3002" s="75"/>
      <c r="AN3002" s="75"/>
      <c r="AO3002" s="75"/>
      <c r="AP3002" s="75"/>
      <c r="AQ3002" s="75"/>
      <c r="AR3002" s="75"/>
      <c r="AS3002" s="1286"/>
      <c r="AT3002" s="75"/>
      <c r="AU3002" s="1286"/>
      <c r="AV3002" s="1286"/>
      <c r="AW3002" s="75"/>
      <c r="AX3002" s="75"/>
      <c r="AY3002" s="1286"/>
      <c r="AZ3002" s="75"/>
      <c r="BA3002" s="75"/>
      <c r="BB3002" s="75"/>
      <c r="BC3002" s="75"/>
      <c r="BD3002" s="75"/>
      <c r="BE3002" s="75"/>
      <c r="BF3002" s="75"/>
      <c r="BG3002" s="75"/>
      <c r="BH3002" s="75"/>
      <c r="BI3002" s="75"/>
      <c r="BJ3002" s="75"/>
      <c r="BK3002" s="75"/>
      <c r="BL3002" s="75"/>
      <c r="BM3002" s="75"/>
      <c r="BN3002" s="75"/>
      <c r="BO3002" s="75"/>
      <c r="BP3002" s="75"/>
      <c r="BQ3002" s="75"/>
      <c r="BR3002" s="75"/>
      <c r="BS3002" s="75"/>
      <c r="BT3002" s="75"/>
      <c r="BU3002" s="75"/>
      <c r="BV3002" s="75"/>
      <c r="BW3002" s="1286"/>
      <c r="BX3002" s="75"/>
      <c r="BY3002" s="75"/>
      <c r="BZ3002" s="75"/>
      <c r="CA3002" s="75"/>
      <c r="CB3002" s="75"/>
      <c r="CC3002" s="1286"/>
      <c r="CD3002" s="75"/>
      <c r="CE3002" s="75"/>
      <c r="CF3002" s="75"/>
      <c r="CG3002" s="75"/>
      <c r="CH3002" s="75"/>
      <c r="CI3002" s="1286"/>
      <c r="CJ3002" s="75"/>
      <c r="CK3002" s="1286"/>
      <c r="CL3002" s="75"/>
      <c r="CM3002" s="75"/>
      <c r="CN3002" s="75"/>
      <c r="CO3002" s="75"/>
      <c r="CP3002" s="75"/>
      <c r="CQ3002" s="75"/>
      <c r="CR3002" s="75"/>
      <c r="CS3002" s="75"/>
      <c r="CT3002" s="75"/>
      <c r="CU3002" s="75"/>
      <c r="CV3002" s="75"/>
      <c r="CW3002" s="75"/>
      <c r="CX3002" s="1286"/>
      <c r="CY3002" s="75"/>
      <c r="CZ3002" s="75"/>
      <c r="DA3002" s="75"/>
      <c r="DB3002" s="75"/>
      <c r="DC3002" s="75"/>
      <c r="DD3002" s="75"/>
      <c r="DE3002" s="75"/>
      <c r="DF3002" s="75"/>
      <c r="DG3002" s="1286"/>
      <c r="DH3002" s="75"/>
      <c r="DI3002" s="1286"/>
      <c r="DJ3002" s="75"/>
      <c r="DK3002" s="75"/>
      <c r="DL3002" s="75"/>
      <c r="DM3002" s="75"/>
      <c r="DN3002" s="75"/>
      <c r="DO3002" s="75"/>
      <c r="DP3002" s="75"/>
      <c r="DQ3002" s="75"/>
      <c r="DR3002" s="75"/>
      <c r="DS3002" s="75"/>
      <c r="DT3002" s="75"/>
      <c r="DU3002" s="75"/>
      <c r="DV3002" s="1286"/>
      <c r="DW3002" s="75"/>
      <c r="DX3002" s="75"/>
      <c r="DY3002" s="75"/>
      <c r="DZ3002" s="75"/>
      <c r="EA3002" s="75"/>
      <c r="EB3002" s="75"/>
      <c r="EC3002" s="75"/>
      <c r="ED3002" s="75"/>
      <c r="EE3002" s="75"/>
      <c r="EF3002" s="75"/>
      <c r="EG3002" s="75"/>
      <c r="EH3002" s="75"/>
      <c r="EI3002" s="75"/>
      <c r="EJ3002" s="75"/>
      <c r="EK3002" s="75"/>
      <c r="EL3002" s="75"/>
      <c r="EM3002" s="75"/>
      <c r="EN3002" s="75"/>
      <c r="EO3002" s="75"/>
      <c r="EP3002" s="75"/>
      <c r="EQ3002" s="75"/>
      <c r="ER3002" s="75"/>
      <c r="ES3002" s="75"/>
      <c r="ET3002" s="75"/>
      <c r="EU3002" s="75"/>
      <c r="EV3002" s="75"/>
      <c r="EW3002" s="75"/>
      <c r="EX3002" s="75"/>
      <c r="EY3002" s="75"/>
      <c r="EZ3002" s="75"/>
      <c r="FA3002" s="75"/>
      <c r="FB3002" s="1341"/>
      <c r="FC3002" s="75"/>
      <c r="FD3002" s="75"/>
    </row>
    <row r="3003">
      <c r="A3003" s="1340"/>
      <c r="B3003" s="786"/>
      <c r="C3003" s="1283"/>
      <c r="D3003" s="786"/>
      <c r="E3003" s="786"/>
      <c r="F3003" s="786"/>
      <c r="G3003" s="786"/>
      <c r="H3003" s="786"/>
      <c r="I3003" s="786"/>
      <c r="J3003" s="786"/>
      <c r="K3003" s="786"/>
      <c r="L3003" s="786"/>
      <c r="M3003" s="786"/>
      <c r="N3003" s="1284"/>
      <c r="O3003" s="1284"/>
      <c r="P3003" s="1285"/>
      <c r="Q3003" s="363"/>
      <c r="R3003" s="363"/>
      <c r="S3003" s="75"/>
      <c r="T3003" s="857"/>
      <c r="U3003" s="1209"/>
      <c r="V3003" s="1200"/>
      <c r="W3003" s="1200"/>
      <c r="X3003" s="1200"/>
      <c r="Y3003" s="1201"/>
      <c r="Z3003" s="1200"/>
      <c r="AA3003" s="1200"/>
      <c r="AB3003" s="1200"/>
      <c r="AC3003" s="1202"/>
      <c r="AD3003" s="1216"/>
      <c r="AE3003" s="1204"/>
      <c r="AF3003" s="75"/>
      <c r="AG3003" s="75"/>
      <c r="AH3003" s="75"/>
      <c r="AI3003" s="75"/>
      <c r="AJ3003" s="75"/>
      <c r="AK3003" s="75"/>
      <c r="AL3003" s="75"/>
      <c r="AM3003" s="75"/>
      <c r="AN3003" s="75"/>
      <c r="AO3003" s="75"/>
      <c r="AP3003" s="75"/>
      <c r="AQ3003" s="75"/>
      <c r="AR3003" s="75"/>
      <c r="AS3003" s="1286"/>
      <c r="AT3003" s="75"/>
      <c r="AU3003" s="1286"/>
      <c r="AV3003" s="1286"/>
      <c r="AW3003" s="75"/>
      <c r="AX3003" s="75"/>
      <c r="AY3003" s="1286"/>
      <c r="AZ3003" s="75"/>
      <c r="BA3003" s="75"/>
      <c r="BB3003" s="75"/>
      <c r="BC3003" s="75"/>
      <c r="BD3003" s="75"/>
      <c r="BE3003" s="75"/>
      <c r="BF3003" s="75"/>
      <c r="BG3003" s="75"/>
      <c r="BH3003" s="75"/>
      <c r="BI3003" s="75"/>
      <c r="BJ3003" s="75"/>
      <c r="BK3003" s="75"/>
      <c r="BL3003" s="75"/>
      <c r="BM3003" s="75"/>
      <c r="BN3003" s="75"/>
      <c r="BO3003" s="75"/>
      <c r="BP3003" s="75"/>
      <c r="BQ3003" s="75"/>
      <c r="BR3003" s="75"/>
      <c r="BS3003" s="75"/>
      <c r="BT3003" s="75"/>
      <c r="BU3003" s="75"/>
      <c r="BV3003" s="75"/>
      <c r="BW3003" s="1286"/>
      <c r="BX3003" s="75"/>
      <c r="BY3003" s="75"/>
      <c r="BZ3003" s="75"/>
      <c r="CA3003" s="75"/>
      <c r="CB3003" s="75"/>
      <c r="CC3003" s="1286"/>
      <c r="CD3003" s="75"/>
      <c r="CE3003" s="75"/>
      <c r="CF3003" s="75"/>
      <c r="CG3003" s="75"/>
      <c r="CH3003" s="75"/>
      <c r="CI3003" s="1286"/>
      <c r="CJ3003" s="75"/>
      <c r="CK3003" s="1286"/>
      <c r="CL3003" s="75"/>
      <c r="CM3003" s="75"/>
      <c r="CN3003" s="75"/>
      <c r="CO3003" s="75"/>
      <c r="CP3003" s="75"/>
      <c r="CQ3003" s="75"/>
      <c r="CR3003" s="75"/>
      <c r="CS3003" s="75"/>
      <c r="CT3003" s="75"/>
      <c r="CU3003" s="75"/>
      <c r="CV3003" s="75"/>
      <c r="CW3003" s="75"/>
      <c r="CX3003" s="1286"/>
      <c r="CY3003" s="75"/>
      <c r="CZ3003" s="75"/>
      <c r="DA3003" s="75"/>
      <c r="DB3003" s="75"/>
      <c r="DC3003" s="75"/>
      <c r="DD3003" s="75"/>
      <c r="DE3003" s="75"/>
      <c r="DF3003" s="75"/>
      <c r="DG3003" s="1286"/>
      <c r="DH3003" s="75"/>
      <c r="DI3003" s="1286"/>
      <c r="DJ3003" s="75"/>
      <c r="DK3003" s="75"/>
      <c r="DL3003" s="75"/>
      <c r="DM3003" s="75"/>
      <c r="DN3003" s="75"/>
      <c r="DO3003" s="75"/>
      <c r="DP3003" s="75"/>
      <c r="DQ3003" s="75"/>
      <c r="DR3003" s="75"/>
      <c r="DS3003" s="75"/>
      <c r="DT3003" s="75"/>
      <c r="DU3003" s="75"/>
      <c r="DV3003" s="1286"/>
      <c r="DW3003" s="75"/>
      <c r="DX3003" s="75"/>
      <c r="DY3003" s="75"/>
      <c r="DZ3003" s="75"/>
      <c r="EA3003" s="75"/>
      <c r="EB3003" s="75"/>
      <c r="EC3003" s="75"/>
      <c r="ED3003" s="75"/>
      <c r="EE3003" s="75"/>
      <c r="EF3003" s="75"/>
      <c r="EG3003" s="75"/>
      <c r="EH3003" s="75"/>
      <c r="EI3003" s="75"/>
      <c r="EJ3003" s="75"/>
      <c r="EK3003" s="75"/>
      <c r="EL3003" s="75"/>
      <c r="EM3003" s="75"/>
      <c r="EN3003" s="75"/>
      <c r="EO3003" s="75"/>
      <c r="EP3003" s="75"/>
      <c r="EQ3003" s="75"/>
      <c r="ER3003" s="75"/>
      <c r="ES3003" s="75"/>
      <c r="ET3003" s="75"/>
      <c r="EU3003" s="75"/>
      <c r="EV3003" s="75"/>
      <c r="EW3003" s="75"/>
      <c r="EX3003" s="75"/>
      <c r="EY3003" s="75"/>
      <c r="EZ3003" s="75"/>
      <c r="FA3003" s="75"/>
      <c r="FB3003" s="1341"/>
      <c r="FC3003" s="75"/>
      <c r="FD3003" s="75"/>
    </row>
    <row r="3004">
      <c r="A3004" s="1340"/>
      <c r="B3004" s="786"/>
      <c r="C3004" s="1283"/>
      <c r="D3004" s="786"/>
      <c r="E3004" s="786"/>
      <c r="F3004" s="786"/>
      <c r="G3004" s="786"/>
      <c r="H3004" s="786"/>
      <c r="I3004" s="786"/>
      <c r="J3004" s="786"/>
      <c r="K3004" s="786"/>
      <c r="L3004" s="786"/>
      <c r="M3004" s="786"/>
      <c r="N3004" s="1284"/>
      <c r="O3004" s="1284"/>
      <c r="P3004" s="1285"/>
      <c r="Q3004" s="363"/>
      <c r="R3004" s="363"/>
      <c r="S3004" s="75"/>
      <c r="T3004" s="857"/>
      <c r="U3004" s="1209"/>
      <c r="V3004" s="1200"/>
      <c r="W3004" s="1200"/>
      <c r="X3004" s="1200"/>
      <c r="Y3004" s="1201"/>
      <c r="Z3004" s="1200"/>
      <c r="AA3004" s="1200"/>
      <c r="AB3004" s="1200"/>
      <c r="AC3004" s="1202"/>
      <c r="AD3004" s="1216"/>
      <c r="AE3004" s="1204"/>
      <c r="AF3004" s="75"/>
      <c r="AG3004" s="75"/>
      <c r="AH3004" s="75"/>
      <c r="AI3004" s="75"/>
      <c r="AJ3004" s="75"/>
      <c r="AK3004" s="75"/>
      <c r="AL3004" s="75"/>
      <c r="AM3004" s="75"/>
      <c r="AN3004" s="75"/>
      <c r="AO3004" s="75"/>
      <c r="AP3004" s="75"/>
      <c r="AQ3004" s="75"/>
      <c r="AR3004" s="75"/>
      <c r="AS3004" s="1286"/>
      <c r="AT3004" s="75"/>
      <c r="AU3004" s="1286"/>
      <c r="AV3004" s="1286"/>
      <c r="AW3004" s="75"/>
      <c r="AX3004" s="75"/>
      <c r="AY3004" s="1286"/>
      <c r="AZ3004" s="75"/>
      <c r="BA3004" s="75"/>
      <c r="BB3004" s="75"/>
      <c r="BC3004" s="75"/>
      <c r="BD3004" s="75"/>
      <c r="BE3004" s="75"/>
      <c r="BF3004" s="75"/>
      <c r="BG3004" s="75"/>
      <c r="BH3004" s="75"/>
      <c r="BI3004" s="75"/>
      <c r="BJ3004" s="75"/>
      <c r="BK3004" s="75"/>
      <c r="BL3004" s="75"/>
      <c r="BM3004" s="75"/>
      <c r="BN3004" s="75"/>
      <c r="BO3004" s="75"/>
      <c r="BP3004" s="75"/>
      <c r="BQ3004" s="75"/>
      <c r="BR3004" s="75"/>
      <c r="BS3004" s="75"/>
      <c r="BT3004" s="75"/>
      <c r="BU3004" s="75"/>
      <c r="BV3004" s="75"/>
      <c r="BW3004" s="1286"/>
      <c r="BX3004" s="75"/>
      <c r="BY3004" s="75"/>
      <c r="BZ3004" s="75"/>
      <c r="CA3004" s="75"/>
      <c r="CB3004" s="75"/>
      <c r="CC3004" s="1286"/>
      <c r="CD3004" s="75"/>
      <c r="CE3004" s="75"/>
      <c r="CF3004" s="75"/>
      <c r="CG3004" s="75"/>
      <c r="CH3004" s="75"/>
      <c r="CI3004" s="1286"/>
      <c r="CJ3004" s="75"/>
      <c r="CK3004" s="1286"/>
      <c r="CL3004" s="75"/>
      <c r="CM3004" s="75"/>
      <c r="CN3004" s="75"/>
      <c r="CO3004" s="75"/>
      <c r="CP3004" s="75"/>
      <c r="CQ3004" s="75"/>
      <c r="CR3004" s="75"/>
      <c r="CS3004" s="75"/>
      <c r="CT3004" s="75"/>
      <c r="CU3004" s="75"/>
      <c r="CV3004" s="75"/>
      <c r="CW3004" s="75"/>
      <c r="CX3004" s="1286"/>
      <c r="CY3004" s="75"/>
      <c r="CZ3004" s="75"/>
      <c r="DA3004" s="75"/>
      <c r="DB3004" s="75"/>
      <c r="DC3004" s="75"/>
      <c r="DD3004" s="75"/>
      <c r="DE3004" s="75"/>
      <c r="DF3004" s="75"/>
      <c r="DG3004" s="1286"/>
      <c r="DH3004" s="75"/>
      <c r="DI3004" s="1286"/>
      <c r="DJ3004" s="75"/>
      <c r="DK3004" s="75"/>
      <c r="DL3004" s="75"/>
      <c r="DM3004" s="75"/>
      <c r="DN3004" s="75"/>
      <c r="DO3004" s="75"/>
      <c r="DP3004" s="75"/>
      <c r="DQ3004" s="75"/>
      <c r="DR3004" s="75"/>
      <c r="DS3004" s="75"/>
      <c r="DT3004" s="75"/>
      <c r="DU3004" s="75"/>
      <c r="DV3004" s="1286"/>
      <c r="DW3004" s="75"/>
      <c r="DX3004" s="75"/>
      <c r="DY3004" s="75"/>
      <c r="DZ3004" s="75"/>
      <c r="EA3004" s="75"/>
      <c r="EB3004" s="75"/>
      <c r="EC3004" s="75"/>
      <c r="ED3004" s="75"/>
      <c r="EE3004" s="75"/>
      <c r="EF3004" s="75"/>
      <c r="EG3004" s="75"/>
      <c r="EH3004" s="75"/>
      <c r="EI3004" s="75"/>
      <c r="EJ3004" s="75"/>
      <c r="EK3004" s="75"/>
      <c r="EL3004" s="75"/>
      <c r="EM3004" s="75"/>
      <c r="EN3004" s="75"/>
      <c r="EO3004" s="75"/>
      <c r="EP3004" s="75"/>
      <c r="EQ3004" s="75"/>
      <c r="ER3004" s="75"/>
      <c r="ES3004" s="75"/>
      <c r="ET3004" s="75"/>
      <c r="EU3004" s="75"/>
      <c r="EV3004" s="75"/>
      <c r="EW3004" s="75"/>
      <c r="EX3004" s="75"/>
      <c r="EY3004" s="75"/>
      <c r="EZ3004" s="75"/>
      <c r="FA3004" s="75"/>
      <c r="FB3004" s="1341"/>
      <c r="FC3004" s="75"/>
      <c r="FD3004" s="75"/>
    </row>
    <row r="3005">
      <c r="A3005" s="1340"/>
      <c r="B3005" s="786"/>
      <c r="C3005" s="1283"/>
      <c r="D3005" s="786"/>
      <c r="E3005" s="786"/>
      <c r="F3005" s="786"/>
      <c r="G3005" s="786"/>
      <c r="H3005" s="786"/>
      <c r="I3005" s="786"/>
      <c r="J3005" s="786"/>
      <c r="K3005" s="786"/>
      <c r="L3005" s="786"/>
      <c r="M3005" s="786"/>
      <c r="N3005" s="1284"/>
      <c r="O3005" s="1284"/>
      <c r="P3005" s="1285"/>
      <c r="Q3005" s="363"/>
      <c r="R3005" s="363"/>
      <c r="S3005" s="75"/>
      <c r="T3005" s="857"/>
      <c r="U3005" s="1209"/>
      <c r="V3005" s="1200"/>
      <c r="W3005" s="1200"/>
      <c r="X3005" s="1200"/>
      <c r="Y3005" s="1201"/>
      <c r="Z3005" s="1200"/>
      <c r="AA3005" s="1200"/>
      <c r="AB3005" s="1200"/>
      <c r="AC3005" s="1202"/>
      <c r="AD3005" s="1216"/>
      <c r="AE3005" s="1204"/>
      <c r="AF3005" s="75"/>
      <c r="AG3005" s="75"/>
      <c r="AH3005" s="75"/>
      <c r="AI3005" s="75"/>
      <c r="AJ3005" s="75"/>
      <c r="AK3005" s="75"/>
      <c r="AL3005" s="75"/>
      <c r="AM3005" s="75"/>
      <c r="AN3005" s="75"/>
      <c r="AO3005" s="75"/>
      <c r="AP3005" s="75"/>
      <c r="AQ3005" s="75"/>
      <c r="AR3005" s="75"/>
      <c r="AS3005" s="1286"/>
      <c r="AT3005" s="75"/>
      <c r="AU3005" s="1286"/>
      <c r="AV3005" s="1286"/>
      <c r="AW3005" s="75"/>
      <c r="AX3005" s="75"/>
      <c r="AY3005" s="1286"/>
      <c r="AZ3005" s="75"/>
      <c r="BA3005" s="75"/>
      <c r="BB3005" s="75"/>
      <c r="BC3005" s="75"/>
      <c r="BD3005" s="75"/>
      <c r="BE3005" s="75"/>
      <c r="BF3005" s="75"/>
      <c r="BG3005" s="75"/>
      <c r="BH3005" s="75"/>
      <c r="BI3005" s="75"/>
      <c r="BJ3005" s="75"/>
      <c r="BK3005" s="75"/>
      <c r="BL3005" s="75"/>
      <c r="BM3005" s="75"/>
      <c r="BN3005" s="75"/>
      <c r="BO3005" s="75"/>
      <c r="BP3005" s="75"/>
      <c r="BQ3005" s="75"/>
      <c r="BR3005" s="75"/>
      <c r="BS3005" s="75"/>
      <c r="BT3005" s="75"/>
      <c r="BU3005" s="75"/>
      <c r="BV3005" s="75"/>
      <c r="BW3005" s="1286"/>
      <c r="BX3005" s="75"/>
      <c r="BY3005" s="75"/>
      <c r="BZ3005" s="75"/>
      <c r="CA3005" s="75"/>
      <c r="CB3005" s="75"/>
      <c r="CC3005" s="1286"/>
      <c r="CD3005" s="75"/>
      <c r="CE3005" s="75"/>
      <c r="CF3005" s="75"/>
      <c r="CG3005" s="75"/>
      <c r="CH3005" s="75"/>
      <c r="CI3005" s="1286"/>
      <c r="CJ3005" s="75"/>
      <c r="CK3005" s="1286"/>
      <c r="CL3005" s="75"/>
      <c r="CM3005" s="75"/>
      <c r="CN3005" s="75"/>
      <c r="CO3005" s="75"/>
      <c r="CP3005" s="75"/>
      <c r="CQ3005" s="75"/>
      <c r="CR3005" s="75"/>
      <c r="CS3005" s="75"/>
      <c r="CT3005" s="75"/>
      <c r="CU3005" s="75"/>
      <c r="CV3005" s="75"/>
      <c r="CW3005" s="75"/>
      <c r="CX3005" s="1286"/>
      <c r="CY3005" s="75"/>
      <c r="CZ3005" s="75"/>
      <c r="DA3005" s="75"/>
      <c r="DB3005" s="75"/>
      <c r="DC3005" s="75"/>
      <c r="DD3005" s="75"/>
      <c r="DE3005" s="75"/>
      <c r="DF3005" s="75"/>
      <c r="DG3005" s="1286"/>
      <c r="DH3005" s="75"/>
      <c r="DI3005" s="1286"/>
      <c r="DJ3005" s="75"/>
      <c r="DK3005" s="75"/>
      <c r="DL3005" s="75"/>
      <c r="DM3005" s="75"/>
      <c r="DN3005" s="75"/>
      <c r="DO3005" s="75"/>
      <c r="DP3005" s="75"/>
      <c r="DQ3005" s="75"/>
      <c r="DR3005" s="75"/>
      <c r="DS3005" s="75"/>
      <c r="DT3005" s="75"/>
      <c r="DU3005" s="75"/>
      <c r="DV3005" s="1286"/>
      <c r="DW3005" s="75"/>
      <c r="DX3005" s="75"/>
      <c r="DY3005" s="75"/>
      <c r="DZ3005" s="75"/>
      <c r="EA3005" s="75"/>
      <c r="EB3005" s="75"/>
      <c r="EC3005" s="75"/>
      <c r="ED3005" s="75"/>
      <c r="EE3005" s="75"/>
      <c r="EF3005" s="75"/>
      <c r="EG3005" s="75"/>
      <c r="EH3005" s="75"/>
      <c r="EI3005" s="75"/>
      <c r="EJ3005" s="75"/>
      <c r="EK3005" s="75"/>
      <c r="EL3005" s="75"/>
      <c r="EM3005" s="75"/>
      <c r="EN3005" s="75"/>
      <c r="EO3005" s="75"/>
      <c r="EP3005" s="75"/>
      <c r="EQ3005" s="75"/>
      <c r="ER3005" s="75"/>
      <c r="ES3005" s="75"/>
      <c r="ET3005" s="75"/>
      <c r="EU3005" s="75"/>
      <c r="EV3005" s="75"/>
      <c r="EW3005" s="75"/>
      <c r="EX3005" s="75"/>
      <c r="EY3005" s="75"/>
      <c r="EZ3005" s="75"/>
      <c r="FA3005" s="75"/>
      <c r="FB3005" s="1341"/>
      <c r="FC3005" s="75"/>
      <c r="FD3005" s="75"/>
    </row>
    <row r="3006">
      <c r="A3006" s="1340"/>
      <c r="B3006" s="786"/>
      <c r="C3006" s="1283"/>
      <c r="D3006" s="786"/>
      <c r="E3006" s="786"/>
      <c r="F3006" s="786"/>
      <c r="G3006" s="786"/>
      <c r="H3006" s="786"/>
      <c r="I3006" s="786"/>
      <c r="J3006" s="786"/>
      <c r="K3006" s="786"/>
      <c r="L3006" s="786"/>
      <c r="M3006" s="786"/>
      <c r="N3006" s="1284"/>
      <c r="O3006" s="1284"/>
      <c r="P3006" s="1285"/>
      <c r="Q3006" s="363"/>
      <c r="R3006" s="363"/>
      <c r="S3006" s="75"/>
      <c r="T3006" s="857"/>
      <c r="U3006" s="1209"/>
      <c r="V3006" s="1200"/>
      <c r="W3006" s="1200"/>
      <c r="X3006" s="1200"/>
      <c r="Y3006" s="1201"/>
      <c r="Z3006" s="1200"/>
      <c r="AA3006" s="1200"/>
      <c r="AB3006" s="1200"/>
      <c r="AC3006" s="1202"/>
      <c r="AD3006" s="1216"/>
      <c r="AE3006" s="1204"/>
      <c r="AF3006" s="75"/>
      <c r="AG3006" s="75"/>
      <c r="AH3006" s="75"/>
      <c r="AI3006" s="75"/>
      <c r="AJ3006" s="75"/>
      <c r="AK3006" s="75"/>
      <c r="AL3006" s="75"/>
      <c r="AM3006" s="75"/>
      <c r="AN3006" s="75"/>
      <c r="AO3006" s="75"/>
      <c r="AP3006" s="75"/>
      <c r="AQ3006" s="75"/>
      <c r="AR3006" s="75"/>
      <c r="AS3006" s="1286"/>
      <c r="AT3006" s="75"/>
      <c r="AU3006" s="1286"/>
      <c r="AV3006" s="1286"/>
      <c r="AW3006" s="75"/>
      <c r="AX3006" s="75"/>
      <c r="AY3006" s="1286"/>
      <c r="AZ3006" s="75"/>
      <c r="BA3006" s="75"/>
      <c r="BB3006" s="75"/>
      <c r="BC3006" s="75"/>
      <c r="BD3006" s="75"/>
      <c r="BE3006" s="75"/>
      <c r="BF3006" s="75"/>
      <c r="BG3006" s="75"/>
      <c r="BH3006" s="75"/>
      <c r="BI3006" s="75"/>
      <c r="BJ3006" s="75"/>
      <c r="BK3006" s="75"/>
      <c r="BL3006" s="75"/>
      <c r="BM3006" s="75"/>
      <c r="BN3006" s="75"/>
      <c r="BO3006" s="75"/>
      <c r="BP3006" s="75"/>
      <c r="BQ3006" s="75"/>
      <c r="BR3006" s="75"/>
      <c r="BS3006" s="75"/>
      <c r="BT3006" s="75"/>
      <c r="BU3006" s="75"/>
      <c r="BV3006" s="75"/>
      <c r="BW3006" s="1286"/>
      <c r="BX3006" s="75"/>
      <c r="BY3006" s="75"/>
      <c r="BZ3006" s="75"/>
      <c r="CA3006" s="75"/>
      <c r="CB3006" s="75"/>
      <c r="CC3006" s="1286"/>
      <c r="CD3006" s="75"/>
      <c r="CE3006" s="75"/>
      <c r="CF3006" s="75"/>
      <c r="CG3006" s="75"/>
      <c r="CH3006" s="75"/>
      <c r="CI3006" s="1286"/>
      <c r="CJ3006" s="75"/>
      <c r="CK3006" s="1286"/>
      <c r="CL3006" s="75"/>
      <c r="CM3006" s="75"/>
      <c r="CN3006" s="75"/>
      <c r="CO3006" s="75"/>
      <c r="CP3006" s="75"/>
      <c r="CQ3006" s="75"/>
      <c r="CR3006" s="75"/>
      <c r="CS3006" s="75"/>
      <c r="CT3006" s="75"/>
      <c r="CU3006" s="75"/>
      <c r="CV3006" s="75"/>
      <c r="CW3006" s="75"/>
      <c r="CX3006" s="1286"/>
      <c r="CY3006" s="75"/>
      <c r="CZ3006" s="75"/>
      <c r="DA3006" s="75"/>
      <c r="DB3006" s="75"/>
      <c r="DC3006" s="75"/>
      <c r="DD3006" s="75"/>
      <c r="DE3006" s="75"/>
      <c r="DF3006" s="75"/>
      <c r="DG3006" s="1286"/>
      <c r="DH3006" s="75"/>
      <c r="DI3006" s="1286"/>
      <c r="DJ3006" s="75"/>
      <c r="DK3006" s="75"/>
      <c r="DL3006" s="75"/>
      <c r="DM3006" s="75"/>
      <c r="DN3006" s="75"/>
      <c r="DO3006" s="75"/>
      <c r="DP3006" s="75"/>
      <c r="DQ3006" s="75"/>
      <c r="DR3006" s="75"/>
      <c r="DS3006" s="75"/>
      <c r="DT3006" s="75"/>
      <c r="DU3006" s="75"/>
      <c r="DV3006" s="1286"/>
      <c r="DW3006" s="75"/>
      <c r="DX3006" s="75"/>
      <c r="DY3006" s="75"/>
      <c r="DZ3006" s="75"/>
      <c r="EA3006" s="75"/>
      <c r="EB3006" s="75"/>
      <c r="EC3006" s="75"/>
      <c r="ED3006" s="75"/>
      <c r="EE3006" s="75"/>
      <c r="EF3006" s="75"/>
      <c r="EG3006" s="75"/>
      <c r="EH3006" s="75"/>
      <c r="EI3006" s="75"/>
      <c r="EJ3006" s="75"/>
      <c r="EK3006" s="75"/>
      <c r="EL3006" s="75"/>
      <c r="EM3006" s="75"/>
      <c r="EN3006" s="75"/>
      <c r="EO3006" s="75"/>
      <c r="EP3006" s="75"/>
      <c r="EQ3006" s="75"/>
      <c r="ER3006" s="75"/>
      <c r="ES3006" s="75"/>
      <c r="ET3006" s="75"/>
      <c r="EU3006" s="75"/>
      <c r="EV3006" s="75"/>
      <c r="EW3006" s="75"/>
      <c r="EX3006" s="75"/>
      <c r="EY3006" s="75"/>
      <c r="EZ3006" s="75"/>
      <c r="FA3006" s="75"/>
      <c r="FB3006" s="1341"/>
      <c r="FC3006" s="75"/>
      <c r="FD3006" s="75"/>
    </row>
    <row r="3007">
      <c r="A3007" s="1340"/>
      <c r="B3007" s="786"/>
      <c r="C3007" s="1283"/>
      <c r="D3007" s="786"/>
      <c r="E3007" s="786"/>
      <c r="F3007" s="786"/>
      <c r="G3007" s="786"/>
      <c r="H3007" s="786"/>
      <c r="I3007" s="786"/>
      <c r="J3007" s="786"/>
      <c r="K3007" s="786"/>
      <c r="L3007" s="786"/>
      <c r="M3007" s="786"/>
      <c r="N3007" s="1284"/>
      <c r="O3007" s="1284"/>
      <c r="P3007" s="1285"/>
      <c r="Q3007" s="363"/>
      <c r="R3007" s="363"/>
      <c r="S3007" s="75"/>
      <c r="T3007" s="857"/>
      <c r="U3007" s="1209"/>
      <c r="V3007" s="1200"/>
      <c r="W3007" s="1200"/>
      <c r="X3007" s="1200"/>
      <c r="Y3007" s="1201"/>
      <c r="Z3007" s="1200"/>
      <c r="AA3007" s="1200"/>
      <c r="AB3007" s="1200"/>
      <c r="AC3007" s="1202"/>
      <c r="AD3007" s="1216"/>
      <c r="AE3007" s="1204"/>
      <c r="AF3007" s="75"/>
      <c r="AG3007" s="75"/>
      <c r="AH3007" s="75"/>
      <c r="AI3007" s="75"/>
      <c r="AJ3007" s="75"/>
      <c r="AK3007" s="75"/>
      <c r="AL3007" s="75"/>
      <c r="AM3007" s="75"/>
      <c r="AN3007" s="75"/>
      <c r="AO3007" s="75"/>
      <c r="AP3007" s="75"/>
      <c r="AQ3007" s="75"/>
      <c r="AR3007" s="75"/>
      <c r="AS3007" s="1286"/>
      <c r="AT3007" s="75"/>
      <c r="AU3007" s="1286"/>
      <c r="AV3007" s="1286"/>
      <c r="AW3007" s="75"/>
      <c r="AX3007" s="75"/>
      <c r="AY3007" s="1286"/>
      <c r="AZ3007" s="75"/>
      <c r="BA3007" s="75"/>
      <c r="BB3007" s="75"/>
      <c r="BC3007" s="75"/>
      <c r="BD3007" s="75"/>
      <c r="BE3007" s="75"/>
      <c r="BF3007" s="75"/>
      <c r="BG3007" s="75"/>
      <c r="BH3007" s="75"/>
      <c r="BI3007" s="75"/>
      <c r="BJ3007" s="75"/>
      <c r="BK3007" s="75"/>
      <c r="BL3007" s="75"/>
      <c r="BM3007" s="75"/>
      <c r="BN3007" s="75"/>
      <c r="BO3007" s="75"/>
      <c r="BP3007" s="75"/>
      <c r="BQ3007" s="75"/>
      <c r="BR3007" s="75"/>
      <c r="BS3007" s="75"/>
      <c r="BT3007" s="75"/>
      <c r="BU3007" s="75"/>
      <c r="BV3007" s="75"/>
      <c r="BW3007" s="1286"/>
      <c r="BX3007" s="75"/>
      <c r="BY3007" s="75"/>
      <c r="BZ3007" s="75"/>
      <c r="CA3007" s="75"/>
      <c r="CB3007" s="75"/>
      <c r="CC3007" s="1286"/>
      <c r="CD3007" s="75"/>
      <c r="CE3007" s="75"/>
      <c r="CF3007" s="75"/>
      <c r="CG3007" s="75"/>
      <c r="CH3007" s="75"/>
      <c r="CI3007" s="1286"/>
      <c r="CJ3007" s="75"/>
      <c r="CK3007" s="1286"/>
      <c r="CL3007" s="75"/>
      <c r="CM3007" s="75"/>
      <c r="CN3007" s="75"/>
      <c r="CO3007" s="75"/>
      <c r="CP3007" s="75"/>
      <c r="CQ3007" s="75"/>
      <c r="CR3007" s="75"/>
      <c r="CS3007" s="75"/>
      <c r="CT3007" s="75"/>
      <c r="CU3007" s="75"/>
      <c r="CV3007" s="75"/>
      <c r="CW3007" s="75"/>
      <c r="CX3007" s="1286"/>
      <c r="CY3007" s="75"/>
      <c r="CZ3007" s="75"/>
      <c r="DA3007" s="75"/>
      <c r="DB3007" s="75"/>
      <c r="DC3007" s="75"/>
      <c r="DD3007" s="75"/>
      <c r="DE3007" s="75"/>
      <c r="DF3007" s="75"/>
      <c r="DG3007" s="1286"/>
      <c r="DH3007" s="75"/>
      <c r="DI3007" s="1286"/>
      <c r="DJ3007" s="75"/>
      <c r="DK3007" s="75"/>
      <c r="DL3007" s="75"/>
      <c r="DM3007" s="75"/>
      <c r="DN3007" s="75"/>
      <c r="DO3007" s="75"/>
      <c r="DP3007" s="75"/>
      <c r="DQ3007" s="75"/>
      <c r="DR3007" s="75"/>
      <c r="DS3007" s="75"/>
      <c r="DT3007" s="75"/>
      <c r="DU3007" s="75"/>
      <c r="DV3007" s="1286"/>
      <c r="DW3007" s="75"/>
      <c r="DX3007" s="75"/>
      <c r="DY3007" s="75"/>
      <c r="DZ3007" s="75"/>
      <c r="EA3007" s="75"/>
      <c r="EB3007" s="75"/>
      <c r="EC3007" s="75"/>
      <c r="ED3007" s="75"/>
      <c r="EE3007" s="75"/>
      <c r="EF3007" s="75"/>
      <c r="EG3007" s="75"/>
      <c r="EH3007" s="75"/>
      <c r="EI3007" s="75"/>
      <c r="EJ3007" s="75"/>
      <c r="EK3007" s="75"/>
      <c r="EL3007" s="75"/>
      <c r="EM3007" s="75"/>
      <c r="EN3007" s="75"/>
      <c r="EO3007" s="75"/>
      <c r="EP3007" s="75"/>
      <c r="EQ3007" s="75"/>
      <c r="ER3007" s="75"/>
      <c r="ES3007" s="75"/>
      <c r="ET3007" s="75"/>
      <c r="EU3007" s="75"/>
      <c r="EV3007" s="75"/>
      <c r="EW3007" s="75"/>
      <c r="EX3007" s="75"/>
      <c r="EY3007" s="75"/>
      <c r="EZ3007" s="75"/>
      <c r="FA3007" s="75"/>
      <c r="FB3007" s="1341"/>
      <c r="FC3007" s="75"/>
      <c r="FD3007" s="75"/>
    </row>
    <row r="3008">
      <c r="A3008" s="1340"/>
      <c r="B3008" s="786"/>
      <c r="C3008" s="1283"/>
      <c r="D3008" s="786"/>
      <c r="E3008" s="786"/>
      <c r="F3008" s="786"/>
      <c r="G3008" s="786"/>
      <c r="H3008" s="786"/>
      <c r="I3008" s="786"/>
      <c r="J3008" s="786"/>
      <c r="K3008" s="786"/>
      <c r="L3008" s="786"/>
      <c r="M3008" s="786"/>
      <c r="N3008" s="1284"/>
      <c r="O3008" s="1284"/>
      <c r="P3008" s="1285"/>
      <c r="Q3008" s="363"/>
      <c r="R3008" s="363"/>
      <c r="S3008" s="75"/>
      <c r="T3008" s="857"/>
      <c r="U3008" s="1209"/>
      <c r="V3008" s="1200"/>
      <c r="W3008" s="1200"/>
      <c r="X3008" s="1200"/>
      <c r="Y3008" s="1201"/>
      <c r="Z3008" s="1200"/>
      <c r="AA3008" s="1200"/>
      <c r="AB3008" s="1200"/>
      <c r="AC3008" s="1202"/>
      <c r="AD3008" s="1216"/>
      <c r="AE3008" s="1204"/>
      <c r="AF3008" s="75"/>
      <c r="AG3008" s="75"/>
      <c r="AH3008" s="75"/>
      <c r="AI3008" s="75"/>
      <c r="AJ3008" s="75"/>
      <c r="AK3008" s="75"/>
      <c r="AL3008" s="75"/>
      <c r="AM3008" s="75"/>
      <c r="AN3008" s="75"/>
      <c r="AO3008" s="75"/>
      <c r="AP3008" s="75"/>
      <c r="AQ3008" s="75"/>
      <c r="AR3008" s="75"/>
      <c r="AS3008" s="1286"/>
      <c r="AT3008" s="75"/>
      <c r="AU3008" s="1286"/>
      <c r="AV3008" s="1286"/>
      <c r="AW3008" s="75"/>
      <c r="AX3008" s="75"/>
      <c r="AY3008" s="1286"/>
      <c r="AZ3008" s="75"/>
      <c r="BA3008" s="75"/>
      <c r="BB3008" s="75"/>
      <c r="BC3008" s="75"/>
      <c r="BD3008" s="75"/>
      <c r="BE3008" s="75"/>
      <c r="BF3008" s="75"/>
      <c r="BG3008" s="75"/>
      <c r="BH3008" s="75"/>
      <c r="BI3008" s="75"/>
      <c r="BJ3008" s="75"/>
      <c r="BK3008" s="75"/>
      <c r="BL3008" s="75"/>
      <c r="BM3008" s="75"/>
      <c r="BN3008" s="75"/>
      <c r="BO3008" s="75"/>
      <c r="BP3008" s="75"/>
      <c r="BQ3008" s="75"/>
      <c r="BR3008" s="75"/>
      <c r="BS3008" s="75"/>
      <c r="BT3008" s="75"/>
      <c r="BU3008" s="75"/>
      <c r="BV3008" s="75"/>
      <c r="BW3008" s="1286"/>
      <c r="BX3008" s="75"/>
      <c r="BY3008" s="75"/>
      <c r="BZ3008" s="75"/>
      <c r="CA3008" s="75"/>
      <c r="CB3008" s="75"/>
      <c r="CC3008" s="1286"/>
      <c r="CD3008" s="75"/>
      <c r="CE3008" s="75"/>
      <c r="CF3008" s="75"/>
      <c r="CG3008" s="75"/>
      <c r="CH3008" s="75"/>
      <c r="CI3008" s="1286"/>
      <c r="CJ3008" s="75"/>
      <c r="CK3008" s="1286"/>
      <c r="CL3008" s="75"/>
      <c r="CM3008" s="75"/>
      <c r="CN3008" s="75"/>
      <c r="CO3008" s="75"/>
      <c r="CP3008" s="75"/>
      <c r="CQ3008" s="75"/>
      <c r="CR3008" s="75"/>
      <c r="CS3008" s="75"/>
      <c r="CT3008" s="75"/>
      <c r="CU3008" s="75"/>
      <c r="CV3008" s="75"/>
      <c r="CW3008" s="75"/>
      <c r="CX3008" s="1286"/>
      <c r="CY3008" s="75"/>
      <c r="CZ3008" s="75"/>
      <c r="DA3008" s="75"/>
      <c r="DB3008" s="75"/>
      <c r="DC3008" s="75"/>
      <c r="DD3008" s="75"/>
      <c r="DE3008" s="75"/>
      <c r="DF3008" s="75"/>
      <c r="DG3008" s="1286"/>
      <c r="DH3008" s="75"/>
      <c r="DI3008" s="1286"/>
      <c r="DJ3008" s="75"/>
      <c r="DK3008" s="75"/>
      <c r="DL3008" s="75"/>
      <c r="DM3008" s="75"/>
      <c r="DN3008" s="75"/>
      <c r="DO3008" s="75"/>
      <c r="DP3008" s="75"/>
      <c r="DQ3008" s="75"/>
      <c r="DR3008" s="75"/>
      <c r="DS3008" s="75"/>
      <c r="DT3008" s="75"/>
      <c r="DU3008" s="75"/>
      <c r="DV3008" s="1286"/>
      <c r="DW3008" s="75"/>
      <c r="DX3008" s="75"/>
      <c r="DY3008" s="75"/>
      <c r="DZ3008" s="75"/>
      <c r="EA3008" s="75"/>
      <c r="EB3008" s="75"/>
      <c r="EC3008" s="75"/>
      <c r="ED3008" s="75"/>
      <c r="EE3008" s="75"/>
      <c r="EF3008" s="75"/>
      <c r="EG3008" s="75"/>
      <c r="EH3008" s="75"/>
      <c r="EI3008" s="75"/>
      <c r="EJ3008" s="75"/>
      <c r="EK3008" s="75"/>
      <c r="EL3008" s="75"/>
      <c r="EM3008" s="75"/>
      <c r="EN3008" s="75"/>
      <c r="EO3008" s="75"/>
      <c r="EP3008" s="75"/>
      <c r="EQ3008" s="75"/>
      <c r="ER3008" s="75"/>
      <c r="ES3008" s="75"/>
      <c r="ET3008" s="75"/>
      <c r="EU3008" s="75"/>
      <c r="EV3008" s="75"/>
      <c r="EW3008" s="75"/>
      <c r="EX3008" s="75"/>
      <c r="EY3008" s="75"/>
      <c r="EZ3008" s="75"/>
      <c r="FA3008" s="75"/>
      <c r="FB3008" s="1341"/>
      <c r="FC3008" s="75"/>
      <c r="FD3008" s="75"/>
    </row>
    <row r="3009">
      <c r="A3009" s="1340"/>
      <c r="B3009" s="786"/>
      <c r="C3009" s="1283"/>
      <c r="D3009" s="786"/>
      <c r="E3009" s="786"/>
      <c r="F3009" s="786"/>
      <c r="G3009" s="786"/>
      <c r="H3009" s="786"/>
      <c r="I3009" s="786"/>
      <c r="J3009" s="786"/>
      <c r="K3009" s="786"/>
      <c r="L3009" s="786"/>
      <c r="M3009" s="786"/>
      <c r="N3009" s="1284"/>
      <c r="O3009" s="1284"/>
      <c r="P3009" s="1285"/>
      <c r="Q3009" s="363"/>
      <c r="R3009" s="363"/>
      <c r="S3009" s="75"/>
      <c r="T3009" s="857"/>
      <c r="U3009" s="1209"/>
      <c r="V3009" s="1200"/>
      <c r="W3009" s="1200"/>
      <c r="X3009" s="1200"/>
      <c r="Y3009" s="1201"/>
      <c r="Z3009" s="1200"/>
      <c r="AA3009" s="1200"/>
      <c r="AB3009" s="1200"/>
      <c r="AC3009" s="1202"/>
      <c r="AD3009" s="1216"/>
      <c r="AE3009" s="1204"/>
      <c r="AF3009" s="75"/>
      <c r="AG3009" s="75"/>
      <c r="AH3009" s="75"/>
      <c r="AI3009" s="75"/>
      <c r="AJ3009" s="75"/>
      <c r="AK3009" s="75"/>
      <c r="AL3009" s="75"/>
      <c r="AM3009" s="75"/>
      <c r="AN3009" s="75"/>
      <c r="AO3009" s="75"/>
      <c r="AP3009" s="75"/>
      <c r="AQ3009" s="75"/>
      <c r="AR3009" s="75"/>
      <c r="AS3009" s="1286"/>
      <c r="AT3009" s="75"/>
      <c r="AU3009" s="1286"/>
      <c r="AV3009" s="1286"/>
      <c r="AW3009" s="75"/>
      <c r="AX3009" s="75"/>
      <c r="AY3009" s="1286"/>
      <c r="AZ3009" s="75"/>
      <c r="BA3009" s="75"/>
      <c r="BB3009" s="75"/>
      <c r="BC3009" s="75"/>
      <c r="BD3009" s="75"/>
      <c r="BE3009" s="75"/>
      <c r="BF3009" s="75"/>
      <c r="BG3009" s="75"/>
      <c r="BH3009" s="75"/>
      <c r="BI3009" s="75"/>
      <c r="BJ3009" s="75"/>
      <c r="BK3009" s="75"/>
      <c r="BL3009" s="75"/>
      <c r="BM3009" s="75"/>
      <c r="BN3009" s="75"/>
      <c r="BO3009" s="75"/>
      <c r="BP3009" s="75"/>
      <c r="BQ3009" s="75"/>
      <c r="BR3009" s="75"/>
      <c r="BS3009" s="75"/>
      <c r="BT3009" s="75"/>
      <c r="BU3009" s="75"/>
      <c r="BV3009" s="75"/>
      <c r="BW3009" s="1286"/>
      <c r="BX3009" s="75"/>
      <c r="BY3009" s="75"/>
      <c r="BZ3009" s="75"/>
      <c r="CA3009" s="75"/>
      <c r="CB3009" s="75"/>
      <c r="CC3009" s="1286"/>
      <c r="CD3009" s="75"/>
      <c r="CE3009" s="75"/>
      <c r="CF3009" s="75"/>
      <c r="CG3009" s="75"/>
      <c r="CH3009" s="75"/>
      <c r="CI3009" s="1286"/>
      <c r="CJ3009" s="75"/>
      <c r="CK3009" s="1286"/>
      <c r="CL3009" s="75"/>
      <c r="CM3009" s="75"/>
      <c r="CN3009" s="75"/>
      <c r="CO3009" s="75"/>
      <c r="CP3009" s="75"/>
      <c r="CQ3009" s="75"/>
      <c r="CR3009" s="75"/>
      <c r="CS3009" s="75"/>
      <c r="CT3009" s="75"/>
      <c r="CU3009" s="75"/>
      <c r="CV3009" s="75"/>
      <c r="CW3009" s="75"/>
      <c r="CX3009" s="1286"/>
      <c r="CY3009" s="75"/>
      <c r="CZ3009" s="75"/>
      <c r="DA3009" s="75"/>
      <c r="DB3009" s="75"/>
      <c r="DC3009" s="75"/>
      <c r="DD3009" s="75"/>
      <c r="DE3009" s="75"/>
      <c r="DF3009" s="75"/>
      <c r="DG3009" s="1286"/>
      <c r="DH3009" s="75"/>
      <c r="DI3009" s="1286"/>
      <c r="DJ3009" s="75"/>
      <c r="DK3009" s="75"/>
      <c r="DL3009" s="75"/>
      <c r="DM3009" s="75"/>
      <c r="DN3009" s="75"/>
      <c r="DO3009" s="75"/>
      <c r="DP3009" s="75"/>
      <c r="DQ3009" s="75"/>
      <c r="DR3009" s="75"/>
      <c r="DS3009" s="75"/>
      <c r="DT3009" s="75"/>
      <c r="DU3009" s="75"/>
      <c r="DV3009" s="1286"/>
      <c r="DW3009" s="75"/>
      <c r="DX3009" s="75"/>
      <c r="DY3009" s="75"/>
      <c r="DZ3009" s="75"/>
      <c r="EA3009" s="75"/>
      <c r="EB3009" s="75"/>
      <c r="EC3009" s="75"/>
      <c r="ED3009" s="75"/>
      <c r="EE3009" s="75"/>
      <c r="EF3009" s="75"/>
      <c r="EG3009" s="75"/>
      <c r="EH3009" s="75"/>
      <c r="EI3009" s="75"/>
      <c r="EJ3009" s="75"/>
      <c r="EK3009" s="75"/>
      <c r="EL3009" s="75"/>
      <c r="EM3009" s="75"/>
      <c r="EN3009" s="75"/>
      <c r="EO3009" s="75"/>
      <c r="EP3009" s="75"/>
      <c r="EQ3009" s="75"/>
      <c r="ER3009" s="75"/>
      <c r="ES3009" s="75"/>
      <c r="ET3009" s="75"/>
      <c r="EU3009" s="75"/>
      <c r="EV3009" s="75"/>
      <c r="EW3009" s="75"/>
      <c r="EX3009" s="75"/>
      <c r="EY3009" s="75"/>
      <c r="EZ3009" s="75"/>
      <c r="FA3009" s="75"/>
      <c r="FB3009" s="1341"/>
      <c r="FC3009" s="75"/>
      <c r="FD3009" s="75"/>
    </row>
    <row r="3010">
      <c r="A3010" s="1340"/>
      <c r="B3010" s="786"/>
      <c r="C3010" s="1283"/>
      <c r="D3010" s="786"/>
      <c r="E3010" s="786"/>
      <c r="F3010" s="786"/>
      <c r="G3010" s="786"/>
      <c r="H3010" s="786"/>
      <c r="I3010" s="786"/>
      <c r="J3010" s="786"/>
      <c r="K3010" s="786"/>
      <c r="L3010" s="786"/>
      <c r="M3010" s="786"/>
      <c r="N3010" s="1284"/>
      <c r="O3010" s="1284"/>
      <c r="P3010" s="1285"/>
      <c r="Q3010" s="363"/>
      <c r="R3010" s="363"/>
      <c r="S3010" s="75"/>
      <c r="T3010" s="857"/>
      <c r="U3010" s="1209"/>
      <c r="V3010" s="1200"/>
      <c r="W3010" s="1200"/>
      <c r="X3010" s="1200"/>
      <c r="Y3010" s="1201"/>
      <c r="Z3010" s="1200"/>
      <c r="AA3010" s="1200"/>
      <c r="AB3010" s="1200"/>
      <c r="AC3010" s="1202"/>
      <c r="AD3010" s="1216"/>
      <c r="AE3010" s="1204"/>
      <c r="AF3010" s="75"/>
      <c r="AG3010" s="75"/>
      <c r="AH3010" s="75"/>
      <c r="AI3010" s="75"/>
      <c r="AJ3010" s="75"/>
      <c r="AK3010" s="75"/>
      <c r="AL3010" s="75"/>
      <c r="AM3010" s="75"/>
      <c r="AN3010" s="75"/>
      <c r="AO3010" s="75"/>
      <c r="AP3010" s="75"/>
      <c r="AQ3010" s="75"/>
      <c r="AR3010" s="75"/>
      <c r="AS3010" s="1286"/>
      <c r="AT3010" s="75"/>
      <c r="AU3010" s="1286"/>
      <c r="AV3010" s="1286"/>
      <c r="AW3010" s="75"/>
      <c r="AX3010" s="75"/>
      <c r="AY3010" s="1286"/>
      <c r="AZ3010" s="75"/>
      <c r="BA3010" s="75"/>
      <c r="BB3010" s="75"/>
      <c r="BC3010" s="75"/>
      <c r="BD3010" s="75"/>
      <c r="BE3010" s="75"/>
      <c r="BF3010" s="75"/>
      <c r="BG3010" s="75"/>
      <c r="BH3010" s="75"/>
      <c r="BI3010" s="75"/>
      <c r="BJ3010" s="75"/>
      <c r="BK3010" s="75"/>
      <c r="BL3010" s="75"/>
      <c r="BM3010" s="75"/>
      <c r="BN3010" s="75"/>
      <c r="BO3010" s="75"/>
      <c r="BP3010" s="75"/>
      <c r="BQ3010" s="75"/>
      <c r="BR3010" s="75"/>
      <c r="BS3010" s="75"/>
      <c r="BT3010" s="75"/>
      <c r="BU3010" s="75"/>
      <c r="BV3010" s="75"/>
      <c r="BW3010" s="1286"/>
      <c r="BX3010" s="75"/>
      <c r="BY3010" s="75"/>
      <c r="BZ3010" s="75"/>
      <c r="CA3010" s="75"/>
      <c r="CB3010" s="75"/>
      <c r="CC3010" s="1286"/>
      <c r="CD3010" s="75"/>
      <c r="CE3010" s="75"/>
      <c r="CF3010" s="75"/>
      <c r="CG3010" s="75"/>
      <c r="CH3010" s="75"/>
      <c r="CI3010" s="1286"/>
      <c r="CJ3010" s="75"/>
      <c r="CK3010" s="1286"/>
      <c r="CL3010" s="75"/>
      <c r="CM3010" s="75"/>
      <c r="CN3010" s="75"/>
      <c r="CO3010" s="75"/>
      <c r="CP3010" s="75"/>
      <c r="CQ3010" s="75"/>
      <c r="CR3010" s="75"/>
      <c r="CS3010" s="75"/>
      <c r="CT3010" s="75"/>
      <c r="CU3010" s="75"/>
      <c r="CV3010" s="75"/>
      <c r="CW3010" s="75"/>
      <c r="CX3010" s="1286"/>
      <c r="CY3010" s="75"/>
      <c r="CZ3010" s="75"/>
      <c r="DA3010" s="75"/>
      <c r="DB3010" s="75"/>
      <c r="DC3010" s="75"/>
      <c r="DD3010" s="75"/>
      <c r="DE3010" s="75"/>
      <c r="DF3010" s="75"/>
      <c r="DG3010" s="1286"/>
      <c r="DH3010" s="75"/>
      <c r="DI3010" s="1286"/>
      <c r="DJ3010" s="75"/>
      <c r="DK3010" s="75"/>
      <c r="DL3010" s="75"/>
      <c r="DM3010" s="75"/>
      <c r="DN3010" s="75"/>
      <c r="DO3010" s="75"/>
      <c r="DP3010" s="75"/>
      <c r="DQ3010" s="75"/>
      <c r="DR3010" s="75"/>
      <c r="DS3010" s="75"/>
      <c r="DT3010" s="75"/>
      <c r="DU3010" s="75"/>
      <c r="DV3010" s="1286"/>
      <c r="DW3010" s="75"/>
      <c r="DX3010" s="75"/>
      <c r="DY3010" s="75"/>
      <c r="DZ3010" s="75"/>
      <c r="EA3010" s="75"/>
      <c r="EB3010" s="75"/>
      <c r="EC3010" s="75"/>
      <c r="ED3010" s="75"/>
      <c r="EE3010" s="75"/>
      <c r="EF3010" s="75"/>
      <c r="EG3010" s="75"/>
      <c r="EH3010" s="75"/>
      <c r="EI3010" s="75"/>
      <c r="EJ3010" s="75"/>
      <c r="EK3010" s="75"/>
      <c r="EL3010" s="75"/>
      <c r="EM3010" s="75"/>
      <c r="EN3010" s="75"/>
      <c r="EO3010" s="75"/>
      <c r="EP3010" s="75"/>
      <c r="EQ3010" s="75"/>
      <c r="ER3010" s="75"/>
      <c r="ES3010" s="75"/>
      <c r="ET3010" s="75"/>
      <c r="EU3010" s="75"/>
      <c r="EV3010" s="75"/>
      <c r="EW3010" s="75"/>
      <c r="EX3010" s="75"/>
      <c r="EY3010" s="75"/>
      <c r="EZ3010" s="75"/>
      <c r="FA3010" s="75"/>
      <c r="FB3010" s="1341"/>
      <c r="FC3010" s="75"/>
      <c r="FD3010" s="75"/>
    </row>
    <row r="3011">
      <c r="A3011" s="1340"/>
      <c r="B3011" s="786"/>
      <c r="C3011" s="1283"/>
      <c r="D3011" s="786"/>
      <c r="E3011" s="786"/>
      <c r="F3011" s="786"/>
      <c r="G3011" s="786"/>
      <c r="H3011" s="786"/>
      <c r="I3011" s="786"/>
      <c r="J3011" s="786"/>
      <c r="K3011" s="786"/>
      <c r="L3011" s="786"/>
      <c r="M3011" s="786"/>
      <c r="N3011" s="1284"/>
      <c r="O3011" s="1284"/>
      <c r="P3011" s="1285"/>
      <c r="Q3011" s="363"/>
      <c r="R3011" s="363"/>
      <c r="S3011" s="75"/>
      <c r="T3011" s="857"/>
      <c r="U3011" s="1209"/>
      <c r="V3011" s="1200"/>
      <c r="W3011" s="1200"/>
      <c r="X3011" s="1200"/>
      <c r="Y3011" s="1201"/>
      <c r="Z3011" s="1200"/>
      <c r="AA3011" s="1200"/>
      <c r="AB3011" s="1200"/>
      <c r="AC3011" s="1202"/>
      <c r="AD3011" s="1216"/>
      <c r="AE3011" s="1204"/>
      <c r="AF3011" s="75"/>
      <c r="AG3011" s="75"/>
      <c r="AH3011" s="75"/>
      <c r="AI3011" s="75"/>
      <c r="AJ3011" s="75"/>
      <c r="AK3011" s="75"/>
      <c r="AL3011" s="75"/>
      <c r="AM3011" s="75"/>
      <c r="AN3011" s="75"/>
      <c r="AO3011" s="75"/>
      <c r="AP3011" s="75"/>
      <c r="AQ3011" s="75"/>
      <c r="AR3011" s="75"/>
      <c r="AS3011" s="1286"/>
      <c r="AT3011" s="75"/>
      <c r="AU3011" s="1286"/>
      <c r="AV3011" s="1286"/>
      <c r="AW3011" s="75"/>
      <c r="AX3011" s="75"/>
      <c r="AY3011" s="1286"/>
      <c r="AZ3011" s="75"/>
      <c r="BA3011" s="75"/>
      <c r="BB3011" s="75"/>
      <c r="BC3011" s="75"/>
      <c r="BD3011" s="75"/>
      <c r="BE3011" s="75"/>
      <c r="BF3011" s="75"/>
      <c r="BG3011" s="75"/>
      <c r="BH3011" s="75"/>
      <c r="BI3011" s="75"/>
      <c r="BJ3011" s="75"/>
      <c r="BK3011" s="75"/>
      <c r="BL3011" s="75"/>
      <c r="BM3011" s="75"/>
      <c r="BN3011" s="75"/>
      <c r="BO3011" s="75"/>
      <c r="BP3011" s="75"/>
      <c r="BQ3011" s="75"/>
      <c r="BR3011" s="75"/>
      <c r="BS3011" s="75"/>
      <c r="BT3011" s="75"/>
      <c r="BU3011" s="75"/>
      <c r="BV3011" s="75"/>
      <c r="BW3011" s="1286"/>
      <c r="BX3011" s="75"/>
      <c r="BY3011" s="75"/>
      <c r="BZ3011" s="75"/>
      <c r="CA3011" s="75"/>
      <c r="CB3011" s="75"/>
      <c r="CC3011" s="1286"/>
      <c r="CD3011" s="75"/>
      <c r="CE3011" s="75"/>
      <c r="CF3011" s="75"/>
      <c r="CG3011" s="75"/>
      <c r="CH3011" s="75"/>
      <c r="CI3011" s="1286"/>
      <c r="CJ3011" s="75"/>
      <c r="CK3011" s="1286"/>
      <c r="CL3011" s="75"/>
      <c r="CM3011" s="75"/>
      <c r="CN3011" s="75"/>
      <c r="CO3011" s="75"/>
      <c r="CP3011" s="75"/>
      <c r="CQ3011" s="75"/>
      <c r="CR3011" s="75"/>
      <c r="CS3011" s="75"/>
      <c r="CT3011" s="75"/>
      <c r="CU3011" s="75"/>
      <c r="CV3011" s="75"/>
      <c r="CW3011" s="75"/>
      <c r="CX3011" s="1286"/>
      <c r="CY3011" s="75"/>
      <c r="CZ3011" s="75"/>
      <c r="DA3011" s="75"/>
      <c r="DB3011" s="75"/>
      <c r="DC3011" s="75"/>
      <c r="DD3011" s="75"/>
      <c r="DE3011" s="75"/>
      <c r="DF3011" s="75"/>
      <c r="DG3011" s="1286"/>
      <c r="DH3011" s="75"/>
      <c r="DI3011" s="1286"/>
      <c r="DJ3011" s="75"/>
      <c r="DK3011" s="75"/>
      <c r="DL3011" s="75"/>
      <c r="DM3011" s="75"/>
      <c r="DN3011" s="75"/>
      <c r="DO3011" s="75"/>
      <c r="DP3011" s="75"/>
      <c r="DQ3011" s="75"/>
      <c r="DR3011" s="75"/>
      <c r="DS3011" s="75"/>
      <c r="DT3011" s="75"/>
      <c r="DU3011" s="75"/>
      <c r="DV3011" s="1286"/>
      <c r="DW3011" s="75"/>
      <c r="DX3011" s="75"/>
      <c r="DY3011" s="75"/>
      <c r="DZ3011" s="75"/>
      <c r="EA3011" s="75"/>
      <c r="EB3011" s="75"/>
      <c r="EC3011" s="75"/>
      <c r="ED3011" s="75"/>
      <c r="EE3011" s="75"/>
      <c r="EF3011" s="75"/>
      <c r="EG3011" s="75"/>
      <c r="EH3011" s="75"/>
      <c r="EI3011" s="75"/>
      <c r="EJ3011" s="75"/>
      <c r="EK3011" s="75"/>
      <c r="EL3011" s="75"/>
      <c r="EM3011" s="75"/>
      <c r="EN3011" s="75"/>
      <c r="EO3011" s="75"/>
      <c r="EP3011" s="75"/>
      <c r="EQ3011" s="75"/>
      <c r="ER3011" s="75"/>
      <c r="ES3011" s="75"/>
      <c r="ET3011" s="75"/>
      <c r="EU3011" s="75"/>
      <c r="EV3011" s="75"/>
      <c r="EW3011" s="75"/>
      <c r="EX3011" s="75"/>
      <c r="EY3011" s="75"/>
      <c r="EZ3011" s="75"/>
      <c r="FA3011" s="75"/>
      <c r="FB3011" s="1341"/>
      <c r="FC3011" s="75"/>
      <c r="FD3011" s="75"/>
    </row>
    <row r="3012">
      <c r="A3012" s="1340"/>
      <c r="B3012" s="786"/>
      <c r="C3012" s="1283"/>
      <c r="D3012" s="786"/>
      <c r="E3012" s="786"/>
      <c r="F3012" s="786"/>
      <c r="G3012" s="786"/>
      <c r="H3012" s="786"/>
      <c r="I3012" s="786"/>
      <c r="J3012" s="786"/>
      <c r="K3012" s="786"/>
      <c r="L3012" s="786"/>
      <c r="M3012" s="786"/>
      <c r="N3012" s="1284"/>
      <c r="O3012" s="1284"/>
      <c r="P3012" s="1285"/>
      <c r="Q3012" s="363"/>
      <c r="R3012" s="363"/>
      <c r="S3012" s="75"/>
      <c r="T3012" s="857"/>
      <c r="U3012" s="1209"/>
      <c r="V3012" s="1200"/>
      <c r="W3012" s="1200"/>
      <c r="X3012" s="1200"/>
      <c r="Y3012" s="1201"/>
      <c r="Z3012" s="1200"/>
      <c r="AA3012" s="1200"/>
      <c r="AB3012" s="1200"/>
      <c r="AC3012" s="1202"/>
      <c r="AD3012" s="1216"/>
      <c r="AE3012" s="1204"/>
      <c r="AF3012" s="75"/>
      <c r="AG3012" s="75"/>
      <c r="AH3012" s="75"/>
      <c r="AI3012" s="75"/>
      <c r="AJ3012" s="75"/>
      <c r="AK3012" s="75"/>
      <c r="AL3012" s="75"/>
      <c r="AM3012" s="75"/>
      <c r="AN3012" s="75"/>
      <c r="AO3012" s="75"/>
      <c r="AP3012" s="75"/>
      <c r="AQ3012" s="75"/>
      <c r="AR3012" s="75"/>
      <c r="AS3012" s="1286"/>
      <c r="AT3012" s="75"/>
      <c r="AU3012" s="1286"/>
      <c r="AV3012" s="1286"/>
      <c r="AW3012" s="75"/>
      <c r="AX3012" s="75"/>
      <c r="AY3012" s="1286"/>
      <c r="AZ3012" s="75"/>
      <c r="BA3012" s="75"/>
      <c r="BB3012" s="75"/>
      <c r="BC3012" s="75"/>
      <c r="BD3012" s="75"/>
      <c r="BE3012" s="75"/>
      <c r="BF3012" s="75"/>
      <c r="BG3012" s="75"/>
      <c r="BH3012" s="75"/>
      <c r="BI3012" s="75"/>
      <c r="BJ3012" s="75"/>
      <c r="BK3012" s="75"/>
      <c r="BL3012" s="75"/>
      <c r="BM3012" s="75"/>
      <c r="BN3012" s="75"/>
      <c r="BO3012" s="75"/>
      <c r="BP3012" s="75"/>
      <c r="BQ3012" s="75"/>
      <c r="BR3012" s="75"/>
      <c r="BS3012" s="75"/>
      <c r="BT3012" s="75"/>
      <c r="BU3012" s="75"/>
      <c r="BV3012" s="75"/>
      <c r="BW3012" s="1286"/>
      <c r="BX3012" s="75"/>
      <c r="BY3012" s="75"/>
      <c r="BZ3012" s="75"/>
      <c r="CA3012" s="75"/>
      <c r="CB3012" s="75"/>
      <c r="CC3012" s="1286"/>
      <c r="CD3012" s="75"/>
      <c r="CE3012" s="75"/>
      <c r="CF3012" s="75"/>
      <c r="CG3012" s="75"/>
      <c r="CH3012" s="75"/>
      <c r="CI3012" s="1286"/>
      <c r="CJ3012" s="75"/>
      <c r="CK3012" s="1286"/>
      <c r="CL3012" s="75"/>
      <c r="CM3012" s="75"/>
      <c r="CN3012" s="75"/>
      <c r="CO3012" s="75"/>
      <c r="CP3012" s="75"/>
      <c r="CQ3012" s="75"/>
      <c r="CR3012" s="75"/>
      <c r="CS3012" s="75"/>
      <c r="CT3012" s="75"/>
      <c r="CU3012" s="75"/>
      <c r="CV3012" s="75"/>
      <c r="CW3012" s="75"/>
      <c r="CX3012" s="1286"/>
      <c r="CY3012" s="75"/>
      <c r="CZ3012" s="75"/>
      <c r="DA3012" s="75"/>
      <c r="DB3012" s="75"/>
      <c r="DC3012" s="75"/>
      <c r="DD3012" s="75"/>
      <c r="DE3012" s="75"/>
      <c r="DF3012" s="75"/>
      <c r="DG3012" s="1286"/>
      <c r="DH3012" s="75"/>
      <c r="DI3012" s="1286"/>
      <c r="DJ3012" s="75"/>
      <c r="DK3012" s="75"/>
      <c r="DL3012" s="75"/>
      <c r="DM3012" s="75"/>
      <c r="DN3012" s="75"/>
      <c r="DO3012" s="75"/>
      <c r="DP3012" s="75"/>
      <c r="DQ3012" s="75"/>
      <c r="DR3012" s="75"/>
      <c r="DS3012" s="75"/>
      <c r="DT3012" s="75"/>
      <c r="DU3012" s="75"/>
      <c r="DV3012" s="1286"/>
      <c r="DW3012" s="75"/>
      <c r="DX3012" s="75"/>
      <c r="DY3012" s="75"/>
      <c r="DZ3012" s="75"/>
      <c r="EA3012" s="75"/>
      <c r="EB3012" s="75"/>
      <c r="EC3012" s="75"/>
      <c r="ED3012" s="75"/>
      <c r="EE3012" s="75"/>
      <c r="EF3012" s="75"/>
      <c r="EG3012" s="75"/>
      <c r="EH3012" s="75"/>
      <c r="EI3012" s="75"/>
      <c r="EJ3012" s="75"/>
      <c r="EK3012" s="75"/>
      <c r="EL3012" s="75"/>
      <c r="EM3012" s="75"/>
      <c r="EN3012" s="75"/>
      <c r="EO3012" s="75"/>
      <c r="EP3012" s="75"/>
      <c r="EQ3012" s="75"/>
      <c r="ER3012" s="75"/>
      <c r="ES3012" s="75"/>
      <c r="ET3012" s="75"/>
      <c r="EU3012" s="75"/>
      <c r="EV3012" s="75"/>
      <c r="EW3012" s="75"/>
      <c r="EX3012" s="75"/>
      <c r="EY3012" s="75"/>
      <c r="EZ3012" s="75"/>
      <c r="FA3012" s="75"/>
      <c r="FB3012" s="1341"/>
      <c r="FC3012" s="75"/>
      <c r="FD3012" s="75"/>
    </row>
    <row r="3013">
      <c r="A3013" s="1340"/>
      <c r="B3013" s="786"/>
      <c r="C3013" s="1283"/>
      <c r="D3013" s="786"/>
      <c r="E3013" s="786"/>
      <c r="F3013" s="786"/>
      <c r="G3013" s="786"/>
      <c r="H3013" s="786"/>
      <c r="I3013" s="786"/>
      <c r="J3013" s="786"/>
      <c r="K3013" s="786"/>
      <c r="L3013" s="786"/>
      <c r="M3013" s="786"/>
      <c r="N3013" s="1284"/>
      <c r="O3013" s="1284"/>
      <c r="P3013" s="1285"/>
      <c r="Q3013" s="363"/>
      <c r="R3013" s="363"/>
      <c r="S3013" s="75"/>
      <c r="T3013" s="857"/>
      <c r="U3013" s="1209"/>
      <c r="V3013" s="1200"/>
      <c r="W3013" s="1200"/>
      <c r="X3013" s="1200"/>
      <c r="Y3013" s="1201"/>
      <c r="Z3013" s="1200"/>
      <c r="AA3013" s="1200"/>
      <c r="AB3013" s="1200"/>
      <c r="AC3013" s="1202"/>
      <c r="AD3013" s="1216"/>
      <c r="AE3013" s="1204"/>
      <c r="AF3013" s="75"/>
      <c r="AG3013" s="75"/>
      <c r="AH3013" s="75"/>
      <c r="AI3013" s="75"/>
      <c r="AJ3013" s="75"/>
      <c r="AK3013" s="75"/>
      <c r="AL3013" s="75"/>
      <c r="AM3013" s="75"/>
      <c r="AN3013" s="75"/>
      <c r="AO3013" s="75"/>
      <c r="AP3013" s="75"/>
      <c r="AQ3013" s="75"/>
      <c r="AR3013" s="75"/>
      <c r="AS3013" s="1286"/>
      <c r="AT3013" s="75"/>
      <c r="AU3013" s="1286"/>
      <c r="AV3013" s="1286"/>
      <c r="AW3013" s="75"/>
      <c r="AX3013" s="75"/>
      <c r="AY3013" s="1286"/>
      <c r="AZ3013" s="75"/>
      <c r="BA3013" s="75"/>
      <c r="BB3013" s="75"/>
      <c r="BC3013" s="75"/>
      <c r="BD3013" s="75"/>
      <c r="BE3013" s="75"/>
      <c r="BF3013" s="75"/>
      <c r="BG3013" s="75"/>
      <c r="BH3013" s="75"/>
      <c r="BI3013" s="75"/>
      <c r="BJ3013" s="75"/>
      <c r="BK3013" s="75"/>
      <c r="BL3013" s="75"/>
      <c r="BM3013" s="75"/>
      <c r="BN3013" s="75"/>
      <c r="BO3013" s="75"/>
      <c r="BP3013" s="75"/>
      <c r="BQ3013" s="75"/>
      <c r="BR3013" s="75"/>
      <c r="BS3013" s="75"/>
      <c r="BT3013" s="75"/>
      <c r="BU3013" s="75"/>
      <c r="BV3013" s="75"/>
      <c r="BW3013" s="1286"/>
      <c r="BX3013" s="75"/>
      <c r="BY3013" s="75"/>
      <c r="BZ3013" s="75"/>
      <c r="CA3013" s="75"/>
      <c r="CB3013" s="75"/>
      <c r="CC3013" s="1286"/>
      <c r="CD3013" s="75"/>
      <c r="CE3013" s="75"/>
      <c r="CF3013" s="75"/>
      <c r="CG3013" s="75"/>
      <c r="CH3013" s="75"/>
      <c r="CI3013" s="1286"/>
      <c r="CJ3013" s="75"/>
      <c r="CK3013" s="1286"/>
      <c r="CL3013" s="75"/>
      <c r="CM3013" s="75"/>
      <c r="CN3013" s="75"/>
      <c r="CO3013" s="75"/>
      <c r="CP3013" s="75"/>
      <c r="CQ3013" s="75"/>
      <c r="CR3013" s="75"/>
      <c r="CS3013" s="75"/>
      <c r="CT3013" s="75"/>
      <c r="CU3013" s="75"/>
      <c r="CV3013" s="75"/>
      <c r="CW3013" s="75"/>
      <c r="CX3013" s="1286"/>
      <c r="CY3013" s="75"/>
      <c r="CZ3013" s="75"/>
      <c r="DA3013" s="75"/>
      <c r="DB3013" s="75"/>
      <c r="DC3013" s="75"/>
      <c r="DD3013" s="75"/>
      <c r="DE3013" s="75"/>
      <c r="DF3013" s="75"/>
      <c r="DG3013" s="1286"/>
      <c r="DH3013" s="75"/>
      <c r="DI3013" s="1286"/>
      <c r="DJ3013" s="75"/>
      <c r="DK3013" s="75"/>
      <c r="DL3013" s="75"/>
      <c r="DM3013" s="75"/>
      <c r="DN3013" s="75"/>
      <c r="DO3013" s="75"/>
      <c r="DP3013" s="75"/>
      <c r="DQ3013" s="75"/>
      <c r="DR3013" s="75"/>
      <c r="DS3013" s="75"/>
      <c r="DT3013" s="75"/>
      <c r="DU3013" s="75"/>
      <c r="DV3013" s="1286"/>
      <c r="DW3013" s="75"/>
      <c r="DX3013" s="75"/>
      <c r="DY3013" s="75"/>
      <c r="DZ3013" s="75"/>
      <c r="EA3013" s="75"/>
      <c r="EB3013" s="75"/>
      <c r="EC3013" s="75"/>
      <c r="ED3013" s="75"/>
      <c r="EE3013" s="75"/>
      <c r="EF3013" s="75"/>
      <c r="EG3013" s="75"/>
      <c r="EH3013" s="75"/>
      <c r="EI3013" s="75"/>
      <c r="EJ3013" s="75"/>
      <c r="EK3013" s="75"/>
      <c r="EL3013" s="75"/>
      <c r="EM3013" s="75"/>
      <c r="EN3013" s="75"/>
      <c r="EO3013" s="75"/>
      <c r="EP3013" s="75"/>
      <c r="EQ3013" s="75"/>
      <c r="ER3013" s="75"/>
      <c r="ES3013" s="75"/>
      <c r="ET3013" s="75"/>
      <c r="EU3013" s="75"/>
      <c r="EV3013" s="75"/>
      <c r="EW3013" s="75"/>
      <c r="EX3013" s="75"/>
      <c r="EY3013" s="75"/>
      <c r="EZ3013" s="75"/>
      <c r="FA3013" s="75"/>
      <c r="FB3013" s="1341"/>
      <c r="FC3013" s="75"/>
      <c r="FD3013" s="75"/>
    </row>
    <row r="3014">
      <c r="A3014" s="1340"/>
      <c r="B3014" s="786"/>
      <c r="C3014" s="1283"/>
      <c r="D3014" s="786"/>
      <c r="E3014" s="786"/>
      <c r="F3014" s="786"/>
      <c r="G3014" s="786"/>
      <c r="H3014" s="786"/>
      <c r="I3014" s="786"/>
      <c r="J3014" s="786"/>
      <c r="K3014" s="786"/>
      <c r="L3014" s="786"/>
      <c r="M3014" s="786"/>
      <c r="N3014" s="1284"/>
      <c r="O3014" s="1284"/>
      <c r="P3014" s="1285"/>
      <c r="Q3014" s="363"/>
      <c r="R3014" s="363"/>
      <c r="S3014" s="75"/>
      <c r="T3014" s="857"/>
      <c r="U3014" s="1209"/>
      <c r="V3014" s="1200"/>
      <c r="W3014" s="1200"/>
      <c r="X3014" s="1200"/>
      <c r="Y3014" s="1201"/>
      <c r="Z3014" s="1200"/>
      <c r="AA3014" s="1200"/>
      <c r="AB3014" s="1200"/>
      <c r="AC3014" s="1202"/>
      <c r="AD3014" s="1216"/>
      <c r="AE3014" s="1204"/>
      <c r="AF3014" s="75"/>
      <c r="AG3014" s="75"/>
      <c r="AH3014" s="75"/>
      <c r="AI3014" s="75"/>
      <c r="AJ3014" s="75"/>
      <c r="AK3014" s="75"/>
      <c r="AL3014" s="75"/>
      <c r="AM3014" s="75"/>
      <c r="AN3014" s="75"/>
      <c r="AO3014" s="75"/>
      <c r="AP3014" s="75"/>
      <c r="AQ3014" s="75"/>
      <c r="AR3014" s="75"/>
      <c r="AS3014" s="1286"/>
      <c r="AT3014" s="75"/>
      <c r="AU3014" s="1286"/>
      <c r="AV3014" s="1286"/>
      <c r="AW3014" s="75"/>
      <c r="AX3014" s="75"/>
      <c r="AY3014" s="1286"/>
      <c r="AZ3014" s="75"/>
      <c r="BA3014" s="75"/>
      <c r="BB3014" s="75"/>
      <c r="BC3014" s="75"/>
      <c r="BD3014" s="75"/>
      <c r="BE3014" s="75"/>
      <c r="BF3014" s="75"/>
      <c r="BG3014" s="75"/>
      <c r="BH3014" s="75"/>
      <c r="BI3014" s="75"/>
      <c r="BJ3014" s="75"/>
      <c r="BK3014" s="75"/>
      <c r="BL3014" s="75"/>
      <c r="BM3014" s="75"/>
      <c r="BN3014" s="75"/>
      <c r="BO3014" s="75"/>
      <c r="BP3014" s="75"/>
      <c r="BQ3014" s="75"/>
      <c r="BR3014" s="75"/>
      <c r="BS3014" s="75"/>
      <c r="BT3014" s="75"/>
      <c r="BU3014" s="75"/>
      <c r="BV3014" s="75"/>
      <c r="BW3014" s="1286"/>
      <c r="BX3014" s="75"/>
      <c r="BY3014" s="75"/>
      <c r="BZ3014" s="75"/>
      <c r="CA3014" s="75"/>
      <c r="CB3014" s="75"/>
      <c r="CC3014" s="1286"/>
      <c r="CD3014" s="75"/>
      <c r="CE3014" s="75"/>
      <c r="CF3014" s="75"/>
      <c r="CG3014" s="75"/>
      <c r="CH3014" s="75"/>
      <c r="CI3014" s="1286"/>
      <c r="CJ3014" s="75"/>
      <c r="CK3014" s="1286"/>
      <c r="CL3014" s="75"/>
      <c r="CM3014" s="75"/>
      <c r="CN3014" s="75"/>
      <c r="CO3014" s="75"/>
      <c r="CP3014" s="75"/>
      <c r="CQ3014" s="75"/>
      <c r="CR3014" s="75"/>
      <c r="CS3014" s="75"/>
      <c r="CT3014" s="75"/>
      <c r="CU3014" s="75"/>
      <c r="CV3014" s="75"/>
      <c r="CW3014" s="75"/>
      <c r="CX3014" s="1286"/>
      <c r="CY3014" s="75"/>
      <c r="CZ3014" s="75"/>
      <c r="DA3014" s="75"/>
      <c r="DB3014" s="75"/>
      <c r="DC3014" s="75"/>
      <c r="DD3014" s="75"/>
      <c r="DE3014" s="75"/>
      <c r="DF3014" s="75"/>
      <c r="DG3014" s="1286"/>
      <c r="DH3014" s="75"/>
      <c r="DI3014" s="1286"/>
      <c r="DJ3014" s="75"/>
      <c r="DK3014" s="75"/>
      <c r="DL3014" s="75"/>
      <c r="DM3014" s="75"/>
      <c r="DN3014" s="75"/>
      <c r="DO3014" s="75"/>
      <c r="DP3014" s="75"/>
      <c r="DQ3014" s="75"/>
      <c r="DR3014" s="75"/>
      <c r="DS3014" s="75"/>
      <c r="DT3014" s="75"/>
      <c r="DU3014" s="75"/>
      <c r="DV3014" s="1286"/>
      <c r="DW3014" s="75"/>
      <c r="DX3014" s="75"/>
      <c r="DY3014" s="75"/>
      <c r="DZ3014" s="75"/>
      <c r="EA3014" s="75"/>
      <c r="EB3014" s="75"/>
      <c r="EC3014" s="75"/>
      <c r="ED3014" s="75"/>
      <c r="EE3014" s="75"/>
      <c r="EF3014" s="75"/>
      <c r="EG3014" s="75"/>
      <c r="EH3014" s="75"/>
      <c r="EI3014" s="75"/>
      <c r="EJ3014" s="75"/>
      <c r="EK3014" s="75"/>
      <c r="EL3014" s="75"/>
      <c r="EM3014" s="75"/>
      <c r="EN3014" s="75"/>
      <c r="EO3014" s="75"/>
      <c r="EP3014" s="75"/>
      <c r="EQ3014" s="75"/>
      <c r="ER3014" s="75"/>
      <c r="ES3014" s="75"/>
      <c r="ET3014" s="75"/>
      <c r="EU3014" s="75"/>
      <c r="EV3014" s="75"/>
      <c r="EW3014" s="75"/>
      <c r="EX3014" s="75"/>
      <c r="EY3014" s="75"/>
      <c r="EZ3014" s="75"/>
      <c r="FA3014" s="75"/>
      <c r="FB3014" s="1341"/>
      <c r="FC3014" s="75"/>
      <c r="FD3014" s="75"/>
    </row>
    <row r="3015">
      <c r="A3015" s="1340"/>
      <c r="B3015" s="786"/>
      <c r="C3015" s="1283"/>
      <c r="D3015" s="786"/>
      <c r="E3015" s="786"/>
      <c r="F3015" s="786"/>
      <c r="G3015" s="786"/>
      <c r="H3015" s="786"/>
      <c r="I3015" s="786"/>
      <c r="J3015" s="786"/>
      <c r="K3015" s="786"/>
      <c r="L3015" s="786"/>
      <c r="M3015" s="786"/>
      <c r="N3015" s="1284"/>
      <c r="O3015" s="1284"/>
      <c r="P3015" s="1285"/>
      <c r="Q3015" s="363"/>
      <c r="R3015" s="363"/>
      <c r="S3015" s="75"/>
      <c r="T3015" s="857"/>
      <c r="U3015" s="1209"/>
      <c r="V3015" s="1200"/>
      <c r="W3015" s="1200"/>
      <c r="X3015" s="1200"/>
      <c r="Y3015" s="1201"/>
      <c r="Z3015" s="1200"/>
      <c r="AA3015" s="1200"/>
      <c r="AB3015" s="1200"/>
      <c r="AC3015" s="1202"/>
      <c r="AD3015" s="1216"/>
      <c r="AE3015" s="1204"/>
      <c r="AF3015" s="75"/>
      <c r="AG3015" s="75"/>
      <c r="AH3015" s="75"/>
      <c r="AI3015" s="75"/>
      <c r="AJ3015" s="75"/>
      <c r="AK3015" s="75"/>
      <c r="AL3015" s="75"/>
      <c r="AM3015" s="75"/>
      <c r="AN3015" s="75"/>
      <c r="AO3015" s="75"/>
      <c r="AP3015" s="75"/>
      <c r="AQ3015" s="75"/>
      <c r="AR3015" s="75"/>
      <c r="AS3015" s="1286"/>
      <c r="AT3015" s="75"/>
      <c r="AU3015" s="1286"/>
      <c r="AV3015" s="1286"/>
      <c r="AW3015" s="75"/>
      <c r="AX3015" s="75"/>
      <c r="AY3015" s="1286"/>
      <c r="AZ3015" s="75"/>
      <c r="BA3015" s="75"/>
      <c r="BB3015" s="75"/>
      <c r="BC3015" s="75"/>
      <c r="BD3015" s="75"/>
      <c r="BE3015" s="75"/>
      <c r="BF3015" s="75"/>
      <c r="BG3015" s="75"/>
      <c r="BH3015" s="75"/>
      <c r="BI3015" s="75"/>
      <c r="BJ3015" s="75"/>
      <c r="BK3015" s="75"/>
      <c r="BL3015" s="75"/>
      <c r="BM3015" s="75"/>
      <c r="BN3015" s="75"/>
      <c r="BO3015" s="75"/>
      <c r="BP3015" s="75"/>
      <c r="BQ3015" s="75"/>
      <c r="BR3015" s="75"/>
      <c r="BS3015" s="75"/>
      <c r="BT3015" s="75"/>
      <c r="BU3015" s="75"/>
      <c r="BV3015" s="75"/>
      <c r="BW3015" s="1286"/>
      <c r="BX3015" s="75"/>
      <c r="BY3015" s="75"/>
      <c r="BZ3015" s="75"/>
      <c r="CA3015" s="75"/>
      <c r="CB3015" s="75"/>
      <c r="CC3015" s="1286"/>
      <c r="CD3015" s="75"/>
      <c r="CE3015" s="75"/>
      <c r="CF3015" s="75"/>
      <c r="CG3015" s="75"/>
      <c r="CH3015" s="75"/>
      <c r="CI3015" s="1286"/>
      <c r="CJ3015" s="75"/>
      <c r="CK3015" s="1286"/>
      <c r="CL3015" s="75"/>
      <c r="CM3015" s="75"/>
      <c r="CN3015" s="75"/>
      <c r="CO3015" s="75"/>
      <c r="CP3015" s="75"/>
      <c r="CQ3015" s="75"/>
      <c r="CR3015" s="75"/>
      <c r="CS3015" s="75"/>
      <c r="CT3015" s="75"/>
      <c r="CU3015" s="75"/>
      <c r="CV3015" s="75"/>
      <c r="CW3015" s="75"/>
      <c r="CX3015" s="1286"/>
      <c r="CY3015" s="75"/>
      <c r="CZ3015" s="75"/>
      <c r="DA3015" s="75"/>
      <c r="DB3015" s="75"/>
      <c r="DC3015" s="75"/>
      <c r="DD3015" s="75"/>
      <c r="DE3015" s="75"/>
      <c r="DF3015" s="75"/>
      <c r="DG3015" s="1286"/>
      <c r="DH3015" s="75"/>
      <c r="DI3015" s="1286"/>
      <c r="DJ3015" s="75"/>
      <c r="DK3015" s="75"/>
      <c r="DL3015" s="75"/>
      <c r="DM3015" s="75"/>
      <c r="DN3015" s="75"/>
      <c r="DO3015" s="75"/>
      <c r="DP3015" s="75"/>
      <c r="DQ3015" s="75"/>
      <c r="DR3015" s="75"/>
      <c r="DS3015" s="75"/>
      <c r="DT3015" s="75"/>
      <c r="DU3015" s="75"/>
      <c r="DV3015" s="1286"/>
      <c r="DW3015" s="75"/>
      <c r="DX3015" s="75"/>
      <c r="DY3015" s="75"/>
      <c r="DZ3015" s="75"/>
      <c r="EA3015" s="75"/>
      <c r="EB3015" s="75"/>
      <c r="EC3015" s="75"/>
      <c r="ED3015" s="75"/>
      <c r="EE3015" s="75"/>
      <c r="EF3015" s="75"/>
      <c r="EG3015" s="75"/>
      <c r="EH3015" s="75"/>
      <c r="EI3015" s="75"/>
      <c r="EJ3015" s="75"/>
      <c r="EK3015" s="75"/>
      <c r="EL3015" s="75"/>
      <c r="EM3015" s="75"/>
      <c r="EN3015" s="75"/>
      <c r="EO3015" s="75"/>
      <c r="EP3015" s="75"/>
      <c r="EQ3015" s="75"/>
      <c r="ER3015" s="75"/>
      <c r="ES3015" s="75"/>
      <c r="ET3015" s="75"/>
      <c r="EU3015" s="75"/>
      <c r="EV3015" s="75"/>
      <c r="EW3015" s="75"/>
      <c r="EX3015" s="75"/>
      <c r="EY3015" s="75"/>
      <c r="EZ3015" s="75"/>
      <c r="FA3015" s="75"/>
      <c r="FB3015" s="1341"/>
      <c r="FC3015" s="75"/>
      <c r="FD3015" s="75"/>
    </row>
    <row r="3016">
      <c r="A3016" s="1340"/>
      <c r="B3016" s="786"/>
      <c r="C3016" s="1283"/>
      <c r="D3016" s="786"/>
      <c r="E3016" s="786"/>
      <c r="F3016" s="786"/>
      <c r="G3016" s="786"/>
      <c r="H3016" s="786"/>
      <c r="I3016" s="786"/>
      <c r="J3016" s="786"/>
      <c r="K3016" s="786"/>
      <c r="L3016" s="786"/>
      <c r="M3016" s="786"/>
      <c r="N3016" s="1284"/>
      <c r="O3016" s="1284"/>
      <c r="P3016" s="1285"/>
      <c r="Q3016" s="363"/>
      <c r="R3016" s="363"/>
      <c r="S3016" s="75"/>
      <c r="T3016" s="857"/>
      <c r="U3016" s="1209"/>
      <c r="V3016" s="1200"/>
      <c r="W3016" s="1200"/>
      <c r="X3016" s="1200"/>
      <c r="Y3016" s="1201"/>
      <c r="Z3016" s="1200"/>
      <c r="AA3016" s="1200"/>
      <c r="AB3016" s="1200"/>
      <c r="AC3016" s="1202"/>
      <c r="AD3016" s="1216"/>
      <c r="AE3016" s="1204"/>
      <c r="AF3016" s="75"/>
      <c r="AG3016" s="75"/>
      <c r="AH3016" s="75"/>
      <c r="AI3016" s="75"/>
      <c r="AJ3016" s="75"/>
      <c r="AK3016" s="75"/>
      <c r="AL3016" s="75"/>
      <c r="AM3016" s="75"/>
      <c r="AN3016" s="75"/>
      <c r="AO3016" s="75"/>
      <c r="AP3016" s="75"/>
      <c r="AQ3016" s="75"/>
      <c r="AR3016" s="75"/>
      <c r="AS3016" s="1286"/>
      <c r="AT3016" s="75"/>
      <c r="AU3016" s="1286"/>
      <c r="AV3016" s="1286"/>
      <c r="AW3016" s="75"/>
      <c r="AX3016" s="75"/>
      <c r="AY3016" s="1286"/>
      <c r="AZ3016" s="75"/>
      <c r="BA3016" s="75"/>
      <c r="BB3016" s="75"/>
      <c r="BC3016" s="75"/>
      <c r="BD3016" s="75"/>
      <c r="BE3016" s="75"/>
      <c r="BF3016" s="75"/>
      <c r="BG3016" s="75"/>
      <c r="BH3016" s="75"/>
      <c r="BI3016" s="75"/>
      <c r="BJ3016" s="75"/>
      <c r="BK3016" s="75"/>
      <c r="BL3016" s="75"/>
      <c r="BM3016" s="75"/>
      <c r="BN3016" s="75"/>
      <c r="BO3016" s="75"/>
      <c r="BP3016" s="75"/>
      <c r="BQ3016" s="75"/>
      <c r="BR3016" s="75"/>
      <c r="BS3016" s="75"/>
      <c r="BT3016" s="75"/>
      <c r="BU3016" s="75"/>
      <c r="BV3016" s="75"/>
      <c r="BW3016" s="1286"/>
      <c r="BX3016" s="75"/>
      <c r="BY3016" s="75"/>
      <c r="BZ3016" s="75"/>
      <c r="CA3016" s="75"/>
      <c r="CB3016" s="75"/>
      <c r="CC3016" s="1286"/>
      <c r="CD3016" s="75"/>
      <c r="CE3016" s="75"/>
      <c r="CF3016" s="75"/>
      <c r="CG3016" s="75"/>
      <c r="CH3016" s="75"/>
      <c r="CI3016" s="1286"/>
      <c r="CJ3016" s="75"/>
      <c r="CK3016" s="1286"/>
      <c r="CL3016" s="75"/>
      <c r="CM3016" s="75"/>
      <c r="CN3016" s="75"/>
      <c r="CO3016" s="75"/>
      <c r="CP3016" s="75"/>
      <c r="CQ3016" s="75"/>
      <c r="CR3016" s="75"/>
      <c r="CS3016" s="75"/>
      <c r="CT3016" s="75"/>
      <c r="CU3016" s="75"/>
      <c r="CV3016" s="75"/>
      <c r="CW3016" s="75"/>
      <c r="CX3016" s="1286"/>
      <c r="CY3016" s="75"/>
      <c r="CZ3016" s="75"/>
      <c r="DA3016" s="75"/>
      <c r="DB3016" s="75"/>
      <c r="DC3016" s="75"/>
      <c r="DD3016" s="75"/>
      <c r="DE3016" s="75"/>
      <c r="DF3016" s="75"/>
      <c r="DG3016" s="1286"/>
      <c r="DH3016" s="75"/>
      <c r="DI3016" s="1286"/>
      <c r="DJ3016" s="75"/>
      <c r="DK3016" s="75"/>
      <c r="DL3016" s="75"/>
      <c r="DM3016" s="75"/>
      <c r="DN3016" s="75"/>
      <c r="DO3016" s="75"/>
      <c r="DP3016" s="75"/>
      <c r="DQ3016" s="75"/>
      <c r="DR3016" s="75"/>
      <c r="DS3016" s="75"/>
      <c r="DT3016" s="75"/>
      <c r="DU3016" s="75"/>
      <c r="DV3016" s="1286"/>
      <c r="DW3016" s="75"/>
      <c r="DX3016" s="75"/>
      <c r="DY3016" s="75"/>
      <c r="DZ3016" s="75"/>
      <c r="EA3016" s="75"/>
      <c r="EB3016" s="75"/>
      <c r="EC3016" s="75"/>
      <c r="ED3016" s="75"/>
      <c r="EE3016" s="75"/>
      <c r="EF3016" s="75"/>
      <c r="EG3016" s="75"/>
      <c r="EH3016" s="75"/>
      <c r="EI3016" s="75"/>
      <c r="EJ3016" s="75"/>
      <c r="EK3016" s="75"/>
      <c r="EL3016" s="75"/>
      <c r="EM3016" s="75"/>
      <c r="EN3016" s="75"/>
      <c r="EO3016" s="75"/>
      <c r="EP3016" s="75"/>
      <c r="EQ3016" s="75"/>
      <c r="ER3016" s="75"/>
      <c r="ES3016" s="75"/>
      <c r="ET3016" s="75"/>
      <c r="EU3016" s="75"/>
      <c r="EV3016" s="75"/>
      <c r="EW3016" s="75"/>
      <c r="EX3016" s="75"/>
      <c r="EY3016" s="75"/>
      <c r="EZ3016" s="75"/>
      <c r="FA3016" s="75"/>
      <c r="FB3016" s="1341"/>
      <c r="FC3016" s="75"/>
      <c r="FD3016" s="75"/>
    </row>
    <row r="3017">
      <c r="A3017" s="1340"/>
      <c r="B3017" s="786"/>
      <c r="C3017" s="1283"/>
      <c r="D3017" s="786"/>
      <c r="E3017" s="786"/>
      <c r="F3017" s="786"/>
      <c r="G3017" s="786"/>
      <c r="H3017" s="786"/>
      <c r="I3017" s="786"/>
      <c r="J3017" s="786"/>
      <c r="K3017" s="786"/>
      <c r="L3017" s="786"/>
      <c r="M3017" s="786"/>
      <c r="N3017" s="1284"/>
      <c r="O3017" s="1284"/>
      <c r="P3017" s="1285"/>
      <c r="Q3017" s="363"/>
      <c r="R3017" s="363"/>
      <c r="S3017" s="75"/>
      <c r="T3017" s="857"/>
      <c r="U3017" s="1209"/>
      <c r="V3017" s="1200"/>
      <c r="W3017" s="1200"/>
      <c r="X3017" s="1200"/>
      <c r="Y3017" s="1201"/>
      <c r="Z3017" s="1200"/>
      <c r="AA3017" s="1200"/>
      <c r="AB3017" s="1200"/>
      <c r="AC3017" s="1202"/>
      <c r="AD3017" s="1216"/>
      <c r="AE3017" s="1204"/>
      <c r="AF3017" s="75"/>
      <c r="AG3017" s="75"/>
      <c r="AH3017" s="75"/>
      <c r="AI3017" s="75"/>
      <c r="AJ3017" s="75"/>
      <c r="AK3017" s="75"/>
      <c r="AL3017" s="75"/>
      <c r="AM3017" s="75"/>
      <c r="AN3017" s="75"/>
      <c r="AO3017" s="75"/>
      <c r="AP3017" s="75"/>
      <c r="AQ3017" s="75"/>
      <c r="AR3017" s="75"/>
      <c r="AS3017" s="1286"/>
      <c r="AT3017" s="75"/>
      <c r="AU3017" s="1286"/>
      <c r="AV3017" s="1286"/>
      <c r="AW3017" s="75"/>
      <c r="AX3017" s="75"/>
      <c r="AY3017" s="1286"/>
      <c r="AZ3017" s="75"/>
      <c r="BA3017" s="75"/>
      <c r="BB3017" s="75"/>
      <c r="BC3017" s="75"/>
      <c r="BD3017" s="75"/>
      <c r="BE3017" s="75"/>
      <c r="BF3017" s="75"/>
      <c r="BG3017" s="75"/>
      <c r="BH3017" s="75"/>
      <c r="BI3017" s="75"/>
      <c r="BJ3017" s="75"/>
      <c r="BK3017" s="75"/>
      <c r="BL3017" s="75"/>
      <c r="BM3017" s="75"/>
      <c r="BN3017" s="75"/>
      <c r="BO3017" s="75"/>
      <c r="BP3017" s="75"/>
      <c r="BQ3017" s="75"/>
      <c r="BR3017" s="75"/>
      <c r="BS3017" s="75"/>
      <c r="BT3017" s="75"/>
      <c r="BU3017" s="75"/>
      <c r="BV3017" s="75"/>
      <c r="BW3017" s="1286"/>
      <c r="BX3017" s="75"/>
      <c r="BY3017" s="75"/>
      <c r="BZ3017" s="75"/>
      <c r="CA3017" s="75"/>
      <c r="CB3017" s="75"/>
      <c r="CC3017" s="1286"/>
      <c r="CD3017" s="75"/>
      <c r="CE3017" s="75"/>
      <c r="CF3017" s="75"/>
      <c r="CG3017" s="75"/>
      <c r="CH3017" s="75"/>
      <c r="CI3017" s="1286"/>
      <c r="CJ3017" s="75"/>
      <c r="CK3017" s="1286"/>
      <c r="CL3017" s="75"/>
      <c r="CM3017" s="75"/>
      <c r="CN3017" s="75"/>
      <c r="CO3017" s="75"/>
      <c r="CP3017" s="75"/>
      <c r="CQ3017" s="75"/>
      <c r="CR3017" s="75"/>
      <c r="CS3017" s="75"/>
      <c r="CT3017" s="75"/>
      <c r="CU3017" s="75"/>
      <c r="CV3017" s="75"/>
      <c r="CW3017" s="75"/>
      <c r="CX3017" s="1286"/>
      <c r="CY3017" s="75"/>
      <c r="CZ3017" s="75"/>
      <c r="DA3017" s="75"/>
      <c r="DB3017" s="75"/>
      <c r="DC3017" s="75"/>
      <c r="DD3017" s="75"/>
      <c r="DE3017" s="75"/>
      <c r="DF3017" s="75"/>
      <c r="DG3017" s="1286"/>
      <c r="DH3017" s="75"/>
      <c r="DI3017" s="1286"/>
      <c r="DJ3017" s="75"/>
      <c r="DK3017" s="75"/>
      <c r="DL3017" s="75"/>
      <c r="DM3017" s="75"/>
      <c r="DN3017" s="75"/>
      <c r="DO3017" s="75"/>
      <c r="DP3017" s="75"/>
      <c r="DQ3017" s="75"/>
      <c r="DR3017" s="75"/>
      <c r="DS3017" s="75"/>
      <c r="DT3017" s="75"/>
      <c r="DU3017" s="75"/>
      <c r="DV3017" s="1286"/>
      <c r="DW3017" s="75"/>
      <c r="DX3017" s="75"/>
      <c r="DY3017" s="75"/>
      <c r="DZ3017" s="75"/>
      <c r="EA3017" s="75"/>
      <c r="EB3017" s="75"/>
      <c r="EC3017" s="75"/>
      <c r="ED3017" s="75"/>
      <c r="EE3017" s="75"/>
      <c r="EF3017" s="75"/>
      <c r="EG3017" s="75"/>
      <c r="EH3017" s="75"/>
      <c r="EI3017" s="75"/>
      <c r="EJ3017" s="75"/>
      <c r="EK3017" s="75"/>
      <c r="EL3017" s="75"/>
      <c r="EM3017" s="75"/>
      <c r="EN3017" s="75"/>
      <c r="EO3017" s="75"/>
      <c r="EP3017" s="75"/>
      <c r="EQ3017" s="75"/>
      <c r="ER3017" s="75"/>
      <c r="ES3017" s="75"/>
      <c r="ET3017" s="75"/>
      <c r="EU3017" s="75"/>
      <c r="EV3017" s="75"/>
      <c r="EW3017" s="75"/>
      <c r="EX3017" s="75"/>
      <c r="EY3017" s="75"/>
      <c r="EZ3017" s="75"/>
      <c r="FA3017" s="75"/>
      <c r="FB3017" s="1341"/>
      <c r="FC3017" s="75"/>
      <c r="FD3017" s="75"/>
    </row>
    <row r="3018">
      <c r="A3018" s="1340"/>
      <c r="B3018" s="786"/>
      <c r="C3018" s="1283"/>
      <c r="D3018" s="786"/>
      <c r="E3018" s="786"/>
      <c r="F3018" s="786"/>
      <c r="G3018" s="786"/>
      <c r="H3018" s="786"/>
      <c r="I3018" s="786"/>
      <c r="J3018" s="786"/>
      <c r="K3018" s="786"/>
      <c r="L3018" s="786"/>
      <c r="M3018" s="786"/>
      <c r="N3018" s="1284"/>
      <c r="O3018" s="1284"/>
      <c r="P3018" s="1285"/>
      <c r="Q3018" s="363"/>
      <c r="R3018" s="363"/>
      <c r="S3018" s="75"/>
      <c r="T3018" s="857"/>
      <c r="U3018" s="1209"/>
      <c r="V3018" s="1200"/>
      <c r="W3018" s="1200"/>
      <c r="X3018" s="1200"/>
      <c r="Y3018" s="1201"/>
      <c r="Z3018" s="1200"/>
      <c r="AA3018" s="1200"/>
      <c r="AB3018" s="1200"/>
      <c r="AC3018" s="1202"/>
      <c r="AD3018" s="1216"/>
      <c r="AE3018" s="1204"/>
      <c r="AF3018" s="75"/>
      <c r="AG3018" s="75"/>
      <c r="AH3018" s="75"/>
      <c r="AI3018" s="75"/>
      <c r="AJ3018" s="75"/>
      <c r="AK3018" s="75"/>
      <c r="AL3018" s="75"/>
      <c r="AM3018" s="75"/>
      <c r="AN3018" s="75"/>
      <c r="AO3018" s="75"/>
      <c r="AP3018" s="75"/>
      <c r="AQ3018" s="75"/>
      <c r="AR3018" s="75"/>
      <c r="AS3018" s="1286"/>
      <c r="AT3018" s="75"/>
      <c r="AU3018" s="1286"/>
      <c r="AV3018" s="1286"/>
      <c r="AW3018" s="75"/>
      <c r="AX3018" s="75"/>
      <c r="AY3018" s="1286"/>
      <c r="AZ3018" s="75"/>
      <c r="BA3018" s="75"/>
      <c r="BB3018" s="75"/>
      <c r="BC3018" s="75"/>
      <c r="BD3018" s="75"/>
      <c r="BE3018" s="75"/>
      <c r="BF3018" s="75"/>
      <c r="BG3018" s="75"/>
      <c r="BH3018" s="75"/>
      <c r="BI3018" s="75"/>
      <c r="BJ3018" s="75"/>
      <c r="BK3018" s="75"/>
      <c r="BL3018" s="75"/>
      <c r="BM3018" s="75"/>
      <c r="BN3018" s="75"/>
      <c r="BO3018" s="75"/>
      <c r="BP3018" s="75"/>
      <c r="BQ3018" s="75"/>
      <c r="BR3018" s="75"/>
      <c r="BS3018" s="75"/>
      <c r="BT3018" s="75"/>
      <c r="BU3018" s="75"/>
      <c r="BV3018" s="75"/>
      <c r="BW3018" s="1286"/>
      <c r="BX3018" s="75"/>
      <c r="BY3018" s="75"/>
      <c r="BZ3018" s="75"/>
      <c r="CA3018" s="75"/>
      <c r="CB3018" s="75"/>
      <c r="CC3018" s="1286"/>
      <c r="CD3018" s="75"/>
      <c r="CE3018" s="75"/>
      <c r="CF3018" s="75"/>
      <c r="CG3018" s="75"/>
      <c r="CH3018" s="75"/>
      <c r="CI3018" s="1286"/>
      <c r="CJ3018" s="75"/>
      <c r="CK3018" s="1286"/>
      <c r="CL3018" s="75"/>
      <c r="CM3018" s="75"/>
      <c r="CN3018" s="75"/>
      <c r="CO3018" s="75"/>
      <c r="CP3018" s="75"/>
      <c r="CQ3018" s="75"/>
      <c r="CR3018" s="75"/>
      <c r="CS3018" s="75"/>
      <c r="CT3018" s="75"/>
      <c r="CU3018" s="75"/>
      <c r="CV3018" s="75"/>
      <c r="CW3018" s="75"/>
      <c r="CX3018" s="1286"/>
      <c r="CY3018" s="75"/>
      <c r="CZ3018" s="75"/>
      <c r="DA3018" s="75"/>
      <c r="DB3018" s="75"/>
      <c r="DC3018" s="75"/>
      <c r="DD3018" s="75"/>
      <c r="DE3018" s="75"/>
      <c r="DF3018" s="75"/>
      <c r="DG3018" s="1286"/>
      <c r="DH3018" s="75"/>
      <c r="DI3018" s="1286"/>
      <c r="DJ3018" s="75"/>
      <c r="DK3018" s="75"/>
      <c r="DL3018" s="75"/>
      <c r="DM3018" s="75"/>
      <c r="DN3018" s="75"/>
      <c r="DO3018" s="75"/>
      <c r="DP3018" s="75"/>
      <c r="DQ3018" s="75"/>
      <c r="DR3018" s="75"/>
      <c r="DS3018" s="75"/>
      <c r="DT3018" s="75"/>
      <c r="DU3018" s="75"/>
      <c r="DV3018" s="1286"/>
      <c r="DW3018" s="75"/>
      <c r="DX3018" s="75"/>
      <c r="DY3018" s="75"/>
      <c r="DZ3018" s="75"/>
      <c r="EA3018" s="75"/>
      <c r="EB3018" s="75"/>
      <c r="EC3018" s="75"/>
      <c r="ED3018" s="75"/>
      <c r="EE3018" s="75"/>
      <c r="EF3018" s="75"/>
      <c r="EG3018" s="75"/>
      <c r="EH3018" s="75"/>
      <c r="EI3018" s="75"/>
      <c r="EJ3018" s="75"/>
      <c r="EK3018" s="75"/>
      <c r="EL3018" s="75"/>
      <c r="EM3018" s="75"/>
      <c r="EN3018" s="75"/>
      <c r="EO3018" s="75"/>
      <c r="EP3018" s="75"/>
      <c r="EQ3018" s="75"/>
      <c r="ER3018" s="75"/>
      <c r="ES3018" s="75"/>
      <c r="ET3018" s="75"/>
      <c r="EU3018" s="75"/>
      <c r="EV3018" s="75"/>
      <c r="EW3018" s="75"/>
      <c r="EX3018" s="75"/>
      <c r="EY3018" s="75"/>
      <c r="EZ3018" s="75"/>
      <c r="FA3018" s="75"/>
      <c r="FB3018" s="1341"/>
      <c r="FC3018" s="75"/>
      <c r="FD3018" s="75"/>
    </row>
    <row r="3019">
      <c r="A3019" s="1340"/>
      <c r="B3019" s="786"/>
      <c r="C3019" s="1283"/>
      <c r="D3019" s="786"/>
      <c r="E3019" s="786"/>
      <c r="F3019" s="786"/>
      <c r="G3019" s="786"/>
      <c r="H3019" s="786"/>
      <c r="I3019" s="786"/>
      <c r="J3019" s="786"/>
      <c r="K3019" s="786"/>
      <c r="L3019" s="786"/>
      <c r="M3019" s="786"/>
      <c r="N3019" s="1284"/>
      <c r="O3019" s="1284"/>
      <c r="P3019" s="1285"/>
      <c r="Q3019" s="363"/>
      <c r="R3019" s="363"/>
      <c r="S3019" s="75"/>
      <c r="T3019" s="857"/>
      <c r="U3019" s="1209"/>
      <c r="V3019" s="1200"/>
      <c r="W3019" s="1200"/>
      <c r="X3019" s="1200"/>
      <c r="Y3019" s="1201"/>
      <c r="Z3019" s="1200"/>
      <c r="AA3019" s="1200"/>
      <c r="AB3019" s="1200"/>
      <c r="AC3019" s="1202"/>
      <c r="AD3019" s="1216"/>
      <c r="AE3019" s="1204"/>
      <c r="AF3019" s="75"/>
      <c r="AG3019" s="75"/>
      <c r="AH3019" s="75"/>
      <c r="AI3019" s="75"/>
      <c r="AJ3019" s="75"/>
      <c r="AK3019" s="75"/>
      <c r="AL3019" s="75"/>
      <c r="AM3019" s="75"/>
      <c r="AN3019" s="75"/>
      <c r="AO3019" s="75"/>
      <c r="AP3019" s="75"/>
      <c r="AQ3019" s="75"/>
      <c r="AR3019" s="75"/>
      <c r="AS3019" s="1286"/>
      <c r="AT3019" s="75"/>
      <c r="AU3019" s="1286"/>
      <c r="AV3019" s="1286"/>
      <c r="AW3019" s="75"/>
      <c r="AX3019" s="75"/>
      <c r="AY3019" s="1286"/>
      <c r="AZ3019" s="75"/>
      <c r="BA3019" s="75"/>
      <c r="BB3019" s="75"/>
      <c r="BC3019" s="75"/>
      <c r="BD3019" s="75"/>
      <c r="BE3019" s="75"/>
      <c r="BF3019" s="75"/>
      <c r="BG3019" s="75"/>
      <c r="BH3019" s="75"/>
      <c r="BI3019" s="75"/>
      <c r="BJ3019" s="75"/>
      <c r="BK3019" s="75"/>
      <c r="BL3019" s="75"/>
      <c r="BM3019" s="75"/>
      <c r="BN3019" s="75"/>
      <c r="BO3019" s="75"/>
      <c r="BP3019" s="75"/>
      <c r="BQ3019" s="75"/>
      <c r="BR3019" s="75"/>
      <c r="BS3019" s="75"/>
      <c r="BT3019" s="75"/>
      <c r="BU3019" s="75"/>
      <c r="BV3019" s="75"/>
      <c r="BW3019" s="1286"/>
      <c r="BX3019" s="75"/>
      <c r="BY3019" s="75"/>
      <c r="BZ3019" s="75"/>
      <c r="CA3019" s="75"/>
      <c r="CB3019" s="75"/>
      <c r="CC3019" s="1286"/>
      <c r="CD3019" s="75"/>
      <c r="CE3019" s="75"/>
      <c r="CF3019" s="75"/>
      <c r="CG3019" s="75"/>
      <c r="CH3019" s="75"/>
      <c r="CI3019" s="1286"/>
      <c r="CJ3019" s="75"/>
      <c r="CK3019" s="1286"/>
      <c r="CL3019" s="75"/>
      <c r="CM3019" s="75"/>
      <c r="CN3019" s="75"/>
      <c r="CO3019" s="75"/>
      <c r="CP3019" s="75"/>
      <c r="CQ3019" s="75"/>
      <c r="CR3019" s="75"/>
      <c r="CS3019" s="75"/>
      <c r="CT3019" s="75"/>
      <c r="CU3019" s="75"/>
      <c r="CV3019" s="75"/>
      <c r="CW3019" s="75"/>
      <c r="CX3019" s="1286"/>
      <c r="CY3019" s="75"/>
      <c r="CZ3019" s="75"/>
      <c r="DA3019" s="75"/>
      <c r="DB3019" s="75"/>
      <c r="DC3019" s="75"/>
      <c r="DD3019" s="75"/>
      <c r="DE3019" s="75"/>
      <c r="DF3019" s="75"/>
      <c r="DG3019" s="1286"/>
      <c r="DH3019" s="75"/>
      <c r="DI3019" s="1286"/>
      <c r="DJ3019" s="75"/>
      <c r="DK3019" s="75"/>
      <c r="DL3019" s="75"/>
      <c r="DM3019" s="75"/>
      <c r="DN3019" s="75"/>
      <c r="DO3019" s="75"/>
      <c r="DP3019" s="75"/>
      <c r="DQ3019" s="75"/>
      <c r="DR3019" s="75"/>
      <c r="DS3019" s="75"/>
      <c r="DT3019" s="75"/>
      <c r="DU3019" s="75"/>
      <c r="DV3019" s="1286"/>
      <c r="DW3019" s="75"/>
      <c r="DX3019" s="75"/>
      <c r="DY3019" s="75"/>
      <c r="DZ3019" s="75"/>
      <c r="EA3019" s="75"/>
      <c r="EB3019" s="75"/>
      <c r="EC3019" s="75"/>
      <c r="ED3019" s="75"/>
      <c r="EE3019" s="75"/>
      <c r="EF3019" s="75"/>
      <c r="EG3019" s="75"/>
      <c r="EH3019" s="75"/>
      <c r="EI3019" s="75"/>
      <c r="EJ3019" s="75"/>
      <c r="EK3019" s="75"/>
      <c r="EL3019" s="75"/>
      <c r="EM3019" s="75"/>
      <c r="EN3019" s="75"/>
      <c r="EO3019" s="75"/>
      <c r="EP3019" s="75"/>
      <c r="EQ3019" s="75"/>
      <c r="ER3019" s="75"/>
      <c r="ES3019" s="75"/>
      <c r="ET3019" s="75"/>
      <c r="EU3019" s="75"/>
      <c r="EV3019" s="75"/>
      <c r="EW3019" s="75"/>
      <c r="EX3019" s="75"/>
      <c r="EY3019" s="75"/>
      <c r="EZ3019" s="75"/>
      <c r="FA3019" s="75"/>
      <c r="FB3019" s="1341"/>
      <c r="FC3019" s="75"/>
      <c r="FD3019" s="75"/>
    </row>
    <row r="3020">
      <c r="A3020" s="1340"/>
      <c r="B3020" s="786"/>
      <c r="C3020" s="1283"/>
      <c r="D3020" s="786"/>
      <c r="E3020" s="786"/>
      <c r="F3020" s="786"/>
      <c r="G3020" s="786"/>
      <c r="H3020" s="786"/>
      <c r="I3020" s="786"/>
      <c r="J3020" s="786"/>
      <c r="K3020" s="786"/>
      <c r="L3020" s="786"/>
      <c r="M3020" s="786"/>
      <c r="N3020" s="1284"/>
      <c r="O3020" s="1284"/>
      <c r="P3020" s="1285"/>
      <c r="Q3020" s="363"/>
      <c r="R3020" s="363"/>
      <c r="S3020" s="75"/>
      <c r="T3020" s="857"/>
      <c r="U3020" s="1209"/>
      <c r="V3020" s="1200"/>
      <c r="W3020" s="1200"/>
      <c r="X3020" s="1200"/>
      <c r="Y3020" s="1201"/>
      <c r="Z3020" s="1200"/>
      <c r="AA3020" s="1200"/>
      <c r="AB3020" s="1200"/>
      <c r="AC3020" s="1202"/>
      <c r="AD3020" s="1216"/>
      <c r="AE3020" s="1204"/>
      <c r="AF3020" s="75"/>
      <c r="AG3020" s="75"/>
      <c r="AH3020" s="75"/>
      <c r="AI3020" s="75"/>
      <c r="AJ3020" s="75"/>
      <c r="AK3020" s="75"/>
      <c r="AL3020" s="75"/>
      <c r="AM3020" s="75"/>
      <c r="AN3020" s="75"/>
      <c r="AO3020" s="75"/>
      <c r="AP3020" s="75"/>
      <c r="AQ3020" s="75"/>
      <c r="AR3020" s="75"/>
      <c r="AS3020" s="1286"/>
      <c r="AT3020" s="75"/>
      <c r="AU3020" s="1286"/>
      <c r="AV3020" s="1286"/>
      <c r="AW3020" s="75"/>
      <c r="AX3020" s="75"/>
      <c r="AY3020" s="1286"/>
      <c r="AZ3020" s="75"/>
      <c r="BA3020" s="75"/>
      <c r="BB3020" s="75"/>
      <c r="BC3020" s="75"/>
      <c r="BD3020" s="75"/>
      <c r="BE3020" s="75"/>
      <c r="BF3020" s="75"/>
      <c r="BG3020" s="75"/>
      <c r="BH3020" s="75"/>
      <c r="BI3020" s="75"/>
      <c r="BJ3020" s="75"/>
      <c r="BK3020" s="75"/>
      <c r="BL3020" s="75"/>
      <c r="BM3020" s="75"/>
      <c r="BN3020" s="75"/>
      <c r="BO3020" s="75"/>
      <c r="BP3020" s="75"/>
      <c r="BQ3020" s="75"/>
      <c r="BR3020" s="75"/>
      <c r="BS3020" s="75"/>
      <c r="BT3020" s="75"/>
      <c r="BU3020" s="75"/>
      <c r="BV3020" s="75"/>
      <c r="BW3020" s="1286"/>
      <c r="BX3020" s="75"/>
      <c r="BY3020" s="75"/>
      <c r="BZ3020" s="75"/>
      <c r="CA3020" s="75"/>
      <c r="CB3020" s="75"/>
      <c r="CC3020" s="1286"/>
      <c r="CD3020" s="75"/>
      <c r="CE3020" s="75"/>
      <c r="CF3020" s="75"/>
      <c r="CG3020" s="75"/>
      <c r="CH3020" s="75"/>
      <c r="CI3020" s="1286"/>
      <c r="CJ3020" s="75"/>
      <c r="CK3020" s="1286"/>
      <c r="CL3020" s="75"/>
      <c r="CM3020" s="75"/>
      <c r="CN3020" s="75"/>
      <c r="CO3020" s="75"/>
      <c r="CP3020" s="75"/>
      <c r="CQ3020" s="75"/>
      <c r="CR3020" s="75"/>
      <c r="CS3020" s="75"/>
      <c r="CT3020" s="75"/>
      <c r="CU3020" s="75"/>
      <c r="CV3020" s="75"/>
      <c r="CW3020" s="75"/>
      <c r="CX3020" s="1286"/>
      <c r="CY3020" s="75"/>
      <c r="CZ3020" s="75"/>
      <c r="DA3020" s="75"/>
      <c r="DB3020" s="75"/>
      <c r="DC3020" s="75"/>
      <c r="DD3020" s="75"/>
      <c r="DE3020" s="75"/>
      <c r="DF3020" s="75"/>
      <c r="DG3020" s="1286"/>
      <c r="DH3020" s="75"/>
      <c r="DI3020" s="1286"/>
      <c r="DJ3020" s="75"/>
      <c r="DK3020" s="75"/>
      <c r="DL3020" s="75"/>
      <c r="DM3020" s="75"/>
      <c r="DN3020" s="75"/>
      <c r="DO3020" s="75"/>
      <c r="DP3020" s="75"/>
      <c r="DQ3020" s="75"/>
      <c r="DR3020" s="75"/>
      <c r="DS3020" s="75"/>
      <c r="DT3020" s="75"/>
      <c r="DU3020" s="75"/>
      <c r="DV3020" s="1286"/>
      <c r="DW3020" s="75"/>
      <c r="DX3020" s="75"/>
      <c r="DY3020" s="75"/>
      <c r="DZ3020" s="75"/>
      <c r="EA3020" s="75"/>
      <c r="EB3020" s="75"/>
      <c r="EC3020" s="75"/>
      <c r="ED3020" s="75"/>
      <c r="EE3020" s="75"/>
      <c r="EF3020" s="75"/>
      <c r="EG3020" s="75"/>
      <c r="EH3020" s="75"/>
      <c r="EI3020" s="75"/>
      <c r="EJ3020" s="75"/>
      <c r="EK3020" s="75"/>
      <c r="EL3020" s="75"/>
      <c r="EM3020" s="75"/>
      <c r="EN3020" s="75"/>
      <c r="EO3020" s="75"/>
      <c r="EP3020" s="75"/>
      <c r="EQ3020" s="75"/>
      <c r="ER3020" s="75"/>
      <c r="ES3020" s="75"/>
      <c r="ET3020" s="75"/>
      <c r="EU3020" s="75"/>
      <c r="EV3020" s="75"/>
      <c r="EW3020" s="75"/>
      <c r="EX3020" s="75"/>
      <c r="EY3020" s="75"/>
      <c r="EZ3020" s="75"/>
      <c r="FA3020" s="75"/>
      <c r="FB3020" s="1341"/>
      <c r="FC3020" s="75"/>
      <c r="FD3020" s="75"/>
    </row>
    <row r="3021">
      <c r="A3021" s="1340"/>
      <c r="B3021" s="786"/>
      <c r="C3021" s="1283"/>
      <c r="D3021" s="786"/>
      <c r="E3021" s="786"/>
      <c r="F3021" s="786"/>
      <c r="G3021" s="786"/>
      <c r="H3021" s="786"/>
      <c r="I3021" s="786"/>
      <c r="J3021" s="786"/>
      <c r="K3021" s="786"/>
      <c r="L3021" s="786"/>
      <c r="M3021" s="786"/>
      <c r="N3021" s="1284"/>
      <c r="O3021" s="1284"/>
      <c r="P3021" s="1285"/>
      <c r="Q3021" s="363"/>
      <c r="R3021" s="363"/>
      <c r="S3021" s="75"/>
      <c r="T3021" s="857"/>
      <c r="U3021" s="1209"/>
      <c r="V3021" s="1200"/>
      <c r="W3021" s="1200"/>
      <c r="X3021" s="1200"/>
      <c r="Y3021" s="1201"/>
      <c r="Z3021" s="1200"/>
      <c r="AA3021" s="1200"/>
      <c r="AB3021" s="1200"/>
      <c r="AC3021" s="1202"/>
      <c r="AD3021" s="1216"/>
      <c r="AE3021" s="1204"/>
      <c r="AF3021" s="75"/>
      <c r="AG3021" s="75"/>
      <c r="AH3021" s="75"/>
      <c r="AI3021" s="75"/>
      <c r="AJ3021" s="75"/>
      <c r="AK3021" s="75"/>
      <c r="AL3021" s="75"/>
      <c r="AM3021" s="75"/>
      <c r="AN3021" s="75"/>
      <c r="AO3021" s="75"/>
      <c r="AP3021" s="75"/>
      <c r="AQ3021" s="75"/>
      <c r="AR3021" s="75"/>
      <c r="AS3021" s="1286"/>
      <c r="AT3021" s="75"/>
      <c r="AU3021" s="1286"/>
      <c r="AV3021" s="1286"/>
      <c r="AW3021" s="75"/>
      <c r="AX3021" s="75"/>
      <c r="AY3021" s="1286"/>
      <c r="AZ3021" s="75"/>
      <c r="BA3021" s="75"/>
      <c r="BB3021" s="75"/>
      <c r="BC3021" s="75"/>
      <c r="BD3021" s="75"/>
      <c r="BE3021" s="75"/>
      <c r="BF3021" s="75"/>
      <c r="BG3021" s="75"/>
      <c r="BH3021" s="75"/>
      <c r="BI3021" s="75"/>
      <c r="BJ3021" s="75"/>
      <c r="BK3021" s="75"/>
      <c r="BL3021" s="75"/>
      <c r="BM3021" s="75"/>
      <c r="BN3021" s="75"/>
      <c r="BO3021" s="75"/>
      <c r="BP3021" s="75"/>
      <c r="BQ3021" s="75"/>
      <c r="BR3021" s="75"/>
      <c r="BS3021" s="75"/>
      <c r="BT3021" s="75"/>
      <c r="BU3021" s="75"/>
      <c r="BV3021" s="75"/>
      <c r="BW3021" s="1286"/>
      <c r="BX3021" s="75"/>
      <c r="BY3021" s="75"/>
      <c r="BZ3021" s="75"/>
      <c r="CA3021" s="75"/>
      <c r="CB3021" s="75"/>
      <c r="CC3021" s="1286"/>
      <c r="CD3021" s="75"/>
      <c r="CE3021" s="75"/>
      <c r="CF3021" s="75"/>
      <c r="CG3021" s="75"/>
      <c r="CH3021" s="75"/>
      <c r="CI3021" s="1286"/>
      <c r="CJ3021" s="75"/>
      <c r="CK3021" s="1286"/>
      <c r="CL3021" s="75"/>
      <c r="CM3021" s="75"/>
      <c r="CN3021" s="75"/>
      <c r="CO3021" s="75"/>
      <c r="CP3021" s="75"/>
      <c r="CQ3021" s="75"/>
      <c r="CR3021" s="75"/>
      <c r="CS3021" s="75"/>
      <c r="CT3021" s="75"/>
      <c r="CU3021" s="75"/>
      <c r="CV3021" s="75"/>
      <c r="CW3021" s="75"/>
      <c r="CX3021" s="1286"/>
      <c r="CY3021" s="75"/>
      <c r="CZ3021" s="75"/>
      <c r="DA3021" s="75"/>
      <c r="DB3021" s="75"/>
      <c r="DC3021" s="75"/>
      <c r="DD3021" s="75"/>
      <c r="DE3021" s="75"/>
      <c r="DF3021" s="75"/>
      <c r="DG3021" s="1286"/>
      <c r="DH3021" s="75"/>
      <c r="DI3021" s="1286"/>
      <c r="DJ3021" s="75"/>
      <c r="DK3021" s="75"/>
      <c r="DL3021" s="75"/>
      <c r="DM3021" s="75"/>
      <c r="DN3021" s="75"/>
      <c r="DO3021" s="75"/>
      <c r="DP3021" s="75"/>
      <c r="DQ3021" s="75"/>
      <c r="DR3021" s="75"/>
      <c r="DS3021" s="75"/>
      <c r="DT3021" s="75"/>
      <c r="DU3021" s="75"/>
      <c r="DV3021" s="1286"/>
      <c r="DW3021" s="75"/>
      <c r="DX3021" s="75"/>
      <c r="DY3021" s="75"/>
      <c r="DZ3021" s="75"/>
      <c r="EA3021" s="75"/>
      <c r="EB3021" s="75"/>
      <c r="EC3021" s="75"/>
      <c r="ED3021" s="75"/>
      <c r="EE3021" s="75"/>
      <c r="EF3021" s="75"/>
      <c r="EG3021" s="75"/>
      <c r="EH3021" s="75"/>
      <c r="EI3021" s="75"/>
      <c r="EJ3021" s="75"/>
      <c r="EK3021" s="75"/>
      <c r="EL3021" s="75"/>
      <c r="EM3021" s="75"/>
      <c r="EN3021" s="75"/>
      <c r="EO3021" s="75"/>
      <c r="EP3021" s="75"/>
      <c r="EQ3021" s="75"/>
      <c r="ER3021" s="75"/>
      <c r="ES3021" s="75"/>
      <c r="ET3021" s="75"/>
      <c r="EU3021" s="75"/>
      <c r="EV3021" s="75"/>
      <c r="EW3021" s="75"/>
      <c r="EX3021" s="75"/>
      <c r="EY3021" s="75"/>
      <c r="EZ3021" s="75"/>
      <c r="FA3021" s="75"/>
      <c r="FB3021" s="1341"/>
      <c r="FC3021" s="75"/>
      <c r="FD3021" s="75"/>
    </row>
    <row r="3022">
      <c r="A3022" s="1340"/>
      <c r="B3022" s="786"/>
      <c r="C3022" s="1283"/>
      <c r="D3022" s="786"/>
      <c r="E3022" s="786"/>
      <c r="F3022" s="786"/>
      <c r="G3022" s="786"/>
      <c r="H3022" s="786"/>
      <c r="I3022" s="786"/>
      <c r="J3022" s="786"/>
      <c r="K3022" s="786"/>
      <c r="L3022" s="786"/>
      <c r="M3022" s="786"/>
      <c r="N3022" s="1284"/>
      <c r="O3022" s="1284"/>
      <c r="P3022" s="1285"/>
      <c r="Q3022" s="363"/>
      <c r="R3022" s="363"/>
      <c r="S3022" s="75"/>
      <c r="T3022" s="857"/>
      <c r="U3022" s="1209"/>
      <c r="V3022" s="1200"/>
      <c r="W3022" s="1200"/>
      <c r="X3022" s="1200"/>
      <c r="Y3022" s="1201"/>
      <c r="Z3022" s="1200"/>
      <c r="AA3022" s="1200"/>
      <c r="AB3022" s="1200"/>
      <c r="AC3022" s="1202"/>
      <c r="AD3022" s="1216"/>
      <c r="AE3022" s="1204"/>
      <c r="AF3022" s="75"/>
      <c r="AG3022" s="75"/>
      <c r="AH3022" s="75"/>
      <c r="AI3022" s="75"/>
      <c r="AJ3022" s="75"/>
      <c r="AK3022" s="75"/>
      <c r="AL3022" s="75"/>
      <c r="AM3022" s="75"/>
      <c r="AN3022" s="75"/>
      <c r="AO3022" s="75"/>
      <c r="AP3022" s="75"/>
      <c r="AQ3022" s="75"/>
      <c r="AR3022" s="75"/>
      <c r="AS3022" s="1286"/>
      <c r="AT3022" s="75"/>
      <c r="AU3022" s="1286"/>
      <c r="AV3022" s="1286"/>
      <c r="AW3022" s="75"/>
      <c r="AX3022" s="75"/>
      <c r="AY3022" s="1286"/>
      <c r="AZ3022" s="75"/>
      <c r="BA3022" s="75"/>
      <c r="BB3022" s="75"/>
      <c r="BC3022" s="75"/>
      <c r="BD3022" s="75"/>
      <c r="BE3022" s="75"/>
      <c r="BF3022" s="75"/>
      <c r="BG3022" s="75"/>
      <c r="BH3022" s="75"/>
      <c r="BI3022" s="75"/>
      <c r="BJ3022" s="75"/>
      <c r="BK3022" s="75"/>
      <c r="BL3022" s="75"/>
      <c r="BM3022" s="75"/>
      <c r="BN3022" s="75"/>
      <c r="BO3022" s="75"/>
      <c r="BP3022" s="75"/>
      <c r="BQ3022" s="75"/>
      <c r="BR3022" s="75"/>
      <c r="BS3022" s="75"/>
      <c r="BT3022" s="75"/>
      <c r="BU3022" s="75"/>
      <c r="BV3022" s="75"/>
      <c r="BW3022" s="1286"/>
      <c r="BX3022" s="75"/>
      <c r="BY3022" s="75"/>
      <c r="BZ3022" s="75"/>
      <c r="CA3022" s="75"/>
      <c r="CB3022" s="75"/>
      <c r="CC3022" s="1286"/>
      <c r="CD3022" s="75"/>
      <c r="CE3022" s="75"/>
      <c r="CF3022" s="75"/>
      <c r="CG3022" s="75"/>
      <c r="CH3022" s="75"/>
      <c r="CI3022" s="1286"/>
      <c r="CJ3022" s="75"/>
      <c r="CK3022" s="1286"/>
      <c r="CL3022" s="75"/>
      <c r="CM3022" s="75"/>
      <c r="CN3022" s="75"/>
      <c r="CO3022" s="75"/>
      <c r="CP3022" s="75"/>
      <c r="CQ3022" s="75"/>
      <c r="CR3022" s="75"/>
      <c r="CS3022" s="75"/>
      <c r="CT3022" s="75"/>
      <c r="CU3022" s="75"/>
      <c r="CV3022" s="75"/>
      <c r="CW3022" s="75"/>
      <c r="CX3022" s="1286"/>
      <c r="CY3022" s="75"/>
      <c r="CZ3022" s="75"/>
      <c r="DA3022" s="75"/>
      <c r="DB3022" s="75"/>
      <c r="DC3022" s="75"/>
      <c r="DD3022" s="75"/>
      <c r="DE3022" s="75"/>
      <c r="DF3022" s="75"/>
      <c r="DG3022" s="1286"/>
      <c r="DH3022" s="75"/>
      <c r="DI3022" s="1286"/>
      <c r="DJ3022" s="75"/>
      <c r="DK3022" s="75"/>
      <c r="DL3022" s="75"/>
      <c r="DM3022" s="75"/>
      <c r="DN3022" s="75"/>
      <c r="DO3022" s="75"/>
      <c r="DP3022" s="75"/>
      <c r="DQ3022" s="75"/>
      <c r="DR3022" s="75"/>
      <c r="DS3022" s="75"/>
      <c r="DT3022" s="75"/>
      <c r="DU3022" s="75"/>
      <c r="DV3022" s="1286"/>
      <c r="DW3022" s="75"/>
      <c r="DX3022" s="75"/>
      <c r="DY3022" s="75"/>
      <c r="DZ3022" s="75"/>
      <c r="EA3022" s="75"/>
      <c r="EB3022" s="75"/>
      <c r="EC3022" s="75"/>
      <c r="ED3022" s="75"/>
      <c r="EE3022" s="75"/>
      <c r="EF3022" s="75"/>
      <c r="EG3022" s="75"/>
      <c r="EH3022" s="75"/>
      <c r="EI3022" s="75"/>
      <c r="EJ3022" s="75"/>
      <c r="EK3022" s="75"/>
      <c r="EL3022" s="75"/>
      <c r="EM3022" s="75"/>
      <c r="EN3022" s="75"/>
      <c r="EO3022" s="75"/>
      <c r="EP3022" s="75"/>
      <c r="EQ3022" s="75"/>
      <c r="ER3022" s="75"/>
      <c r="ES3022" s="75"/>
      <c r="ET3022" s="75"/>
      <c r="EU3022" s="75"/>
      <c r="EV3022" s="75"/>
      <c r="EW3022" s="75"/>
      <c r="EX3022" s="75"/>
      <c r="EY3022" s="75"/>
      <c r="EZ3022" s="75"/>
      <c r="FA3022" s="75"/>
      <c r="FB3022" s="1341"/>
      <c r="FC3022" s="75"/>
      <c r="FD3022" s="75"/>
    </row>
    <row r="3023">
      <c r="A3023" s="1340"/>
      <c r="B3023" s="786"/>
      <c r="C3023" s="1283"/>
      <c r="D3023" s="786"/>
      <c r="E3023" s="786"/>
      <c r="F3023" s="786"/>
      <c r="G3023" s="786"/>
      <c r="H3023" s="786"/>
      <c r="I3023" s="786"/>
      <c r="J3023" s="786"/>
      <c r="K3023" s="786"/>
      <c r="L3023" s="786"/>
      <c r="M3023" s="786"/>
      <c r="N3023" s="1284"/>
      <c r="O3023" s="1284"/>
      <c r="P3023" s="1285"/>
      <c r="Q3023" s="363"/>
      <c r="R3023" s="363"/>
      <c r="S3023" s="75"/>
      <c r="T3023" s="857"/>
      <c r="U3023" s="1209"/>
      <c r="V3023" s="1200"/>
      <c r="W3023" s="1200"/>
      <c r="X3023" s="1200"/>
      <c r="Y3023" s="1201"/>
      <c r="Z3023" s="1200"/>
      <c r="AA3023" s="1200"/>
      <c r="AB3023" s="1200"/>
      <c r="AC3023" s="1202"/>
      <c r="AD3023" s="1216"/>
      <c r="AE3023" s="1204"/>
      <c r="AF3023" s="75"/>
      <c r="AG3023" s="75"/>
      <c r="AH3023" s="75"/>
      <c r="AI3023" s="75"/>
      <c r="AJ3023" s="75"/>
      <c r="AK3023" s="75"/>
      <c r="AL3023" s="75"/>
      <c r="AM3023" s="75"/>
      <c r="AN3023" s="75"/>
      <c r="AO3023" s="75"/>
      <c r="AP3023" s="75"/>
      <c r="AQ3023" s="75"/>
      <c r="AR3023" s="75"/>
      <c r="AS3023" s="1286"/>
      <c r="AT3023" s="75"/>
      <c r="AU3023" s="1286"/>
      <c r="AV3023" s="1286"/>
      <c r="AW3023" s="75"/>
      <c r="AX3023" s="75"/>
      <c r="AY3023" s="1286"/>
      <c r="AZ3023" s="75"/>
      <c r="BA3023" s="75"/>
      <c r="BB3023" s="75"/>
      <c r="BC3023" s="75"/>
      <c r="BD3023" s="75"/>
      <c r="BE3023" s="75"/>
      <c r="BF3023" s="75"/>
      <c r="BG3023" s="75"/>
      <c r="BH3023" s="75"/>
      <c r="BI3023" s="75"/>
      <c r="BJ3023" s="75"/>
      <c r="BK3023" s="75"/>
      <c r="BL3023" s="75"/>
      <c r="BM3023" s="75"/>
      <c r="BN3023" s="75"/>
      <c r="BO3023" s="75"/>
      <c r="BP3023" s="75"/>
      <c r="BQ3023" s="75"/>
      <c r="BR3023" s="75"/>
      <c r="BS3023" s="75"/>
      <c r="BT3023" s="75"/>
      <c r="BU3023" s="75"/>
      <c r="BV3023" s="75"/>
      <c r="BW3023" s="1286"/>
      <c r="BX3023" s="75"/>
      <c r="BY3023" s="75"/>
      <c r="BZ3023" s="75"/>
      <c r="CA3023" s="75"/>
      <c r="CB3023" s="75"/>
      <c r="CC3023" s="1286"/>
      <c r="CD3023" s="75"/>
      <c r="CE3023" s="75"/>
      <c r="CF3023" s="75"/>
      <c r="CG3023" s="75"/>
      <c r="CH3023" s="75"/>
      <c r="CI3023" s="1286"/>
      <c r="CJ3023" s="75"/>
      <c r="CK3023" s="1286"/>
      <c r="CL3023" s="75"/>
      <c r="CM3023" s="75"/>
      <c r="CN3023" s="75"/>
      <c r="CO3023" s="75"/>
      <c r="CP3023" s="75"/>
      <c r="CQ3023" s="75"/>
      <c r="CR3023" s="75"/>
      <c r="CS3023" s="75"/>
      <c r="CT3023" s="75"/>
      <c r="CU3023" s="75"/>
      <c r="CV3023" s="75"/>
      <c r="CW3023" s="75"/>
      <c r="CX3023" s="1286"/>
      <c r="CY3023" s="75"/>
      <c r="CZ3023" s="75"/>
      <c r="DA3023" s="75"/>
      <c r="DB3023" s="75"/>
      <c r="DC3023" s="75"/>
      <c r="DD3023" s="75"/>
      <c r="DE3023" s="75"/>
      <c r="DF3023" s="75"/>
      <c r="DG3023" s="1286"/>
      <c r="DH3023" s="75"/>
      <c r="DI3023" s="1286"/>
      <c r="DJ3023" s="75"/>
      <c r="DK3023" s="75"/>
      <c r="DL3023" s="75"/>
      <c r="DM3023" s="75"/>
      <c r="DN3023" s="75"/>
      <c r="DO3023" s="75"/>
      <c r="DP3023" s="75"/>
      <c r="DQ3023" s="75"/>
      <c r="DR3023" s="75"/>
      <c r="DS3023" s="75"/>
      <c r="DT3023" s="75"/>
      <c r="DU3023" s="75"/>
      <c r="DV3023" s="1286"/>
      <c r="DW3023" s="75"/>
      <c r="DX3023" s="75"/>
      <c r="DY3023" s="75"/>
      <c r="DZ3023" s="75"/>
      <c r="EA3023" s="75"/>
      <c r="EB3023" s="75"/>
      <c r="EC3023" s="75"/>
      <c r="ED3023" s="75"/>
      <c r="EE3023" s="75"/>
      <c r="EF3023" s="75"/>
      <c r="EG3023" s="75"/>
      <c r="EH3023" s="75"/>
      <c r="EI3023" s="75"/>
      <c r="EJ3023" s="75"/>
      <c r="EK3023" s="75"/>
      <c r="EL3023" s="75"/>
      <c r="EM3023" s="75"/>
      <c r="EN3023" s="75"/>
      <c r="EO3023" s="75"/>
      <c r="EP3023" s="75"/>
      <c r="EQ3023" s="75"/>
      <c r="ER3023" s="75"/>
      <c r="ES3023" s="75"/>
      <c r="ET3023" s="75"/>
      <c r="EU3023" s="75"/>
      <c r="EV3023" s="75"/>
      <c r="EW3023" s="75"/>
      <c r="EX3023" s="75"/>
      <c r="EY3023" s="75"/>
      <c r="EZ3023" s="75"/>
      <c r="FA3023" s="75"/>
      <c r="FB3023" s="1341"/>
      <c r="FC3023" s="75"/>
      <c r="FD3023" s="75"/>
    </row>
    <row r="3024">
      <c r="A3024" s="1340"/>
      <c r="B3024" s="786"/>
      <c r="C3024" s="1283"/>
      <c r="D3024" s="786"/>
      <c r="E3024" s="786"/>
      <c r="F3024" s="786"/>
      <c r="G3024" s="786"/>
      <c r="H3024" s="786"/>
      <c r="I3024" s="786"/>
      <c r="J3024" s="786"/>
      <c r="K3024" s="786"/>
      <c r="L3024" s="786"/>
      <c r="M3024" s="786"/>
      <c r="N3024" s="1284"/>
      <c r="O3024" s="1284"/>
      <c r="P3024" s="1285"/>
      <c r="Q3024" s="363"/>
      <c r="R3024" s="363"/>
      <c r="S3024" s="75"/>
      <c r="T3024" s="857"/>
      <c r="U3024" s="1209"/>
      <c r="V3024" s="1200"/>
      <c r="W3024" s="1200"/>
      <c r="X3024" s="1200"/>
      <c r="Y3024" s="1201"/>
      <c r="Z3024" s="1200"/>
      <c r="AA3024" s="1200"/>
      <c r="AB3024" s="1200"/>
      <c r="AC3024" s="1202"/>
      <c r="AD3024" s="1216"/>
      <c r="AE3024" s="1204"/>
      <c r="AF3024" s="75"/>
      <c r="AG3024" s="75"/>
      <c r="AH3024" s="75"/>
      <c r="AI3024" s="75"/>
      <c r="AJ3024" s="75"/>
      <c r="AK3024" s="75"/>
      <c r="AL3024" s="75"/>
      <c r="AM3024" s="75"/>
      <c r="AN3024" s="75"/>
      <c r="AO3024" s="75"/>
      <c r="AP3024" s="75"/>
      <c r="AQ3024" s="75"/>
      <c r="AR3024" s="75"/>
      <c r="AS3024" s="1286"/>
      <c r="AT3024" s="75"/>
      <c r="AU3024" s="1286"/>
      <c r="AV3024" s="1286"/>
      <c r="AW3024" s="75"/>
      <c r="AX3024" s="75"/>
      <c r="AY3024" s="1286"/>
      <c r="AZ3024" s="75"/>
      <c r="BA3024" s="75"/>
      <c r="BB3024" s="75"/>
      <c r="BC3024" s="75"/>
      <c r="BD3024" s="75"/>
      <c r="BE3024" s="75"/>
      <c r="BF3024" s="75"/>
      <c r="BG3024" s="75"/>
      <c r="BH3024" s="75"/>
      <c r="BI3024" s="75"/>
      <c r="BJ3024" s="75"/>
      <c r="BK3024" s="75"/>
      <c r="BL3024" s="75"/>
      <c r="BM3024" s="75"/>
      <c r="BN3024" s="75"/>
      <c r="BO3024" s="75"/>
      <c r="BP3024" s="75"/>
      <c r="BQ3024" s="75"/>
      <c r="BR3024" s="75"/>
      <c r="BS3024" s="75"/>
      <c r="BT3024" s="75"/>
      <c r="BU3024" s="75"/>
      <c r="BV3024" s="75"/>
      <c r="BW3024" s="1286"/>
      <c r="BX3024" s="75"/>
      <c r="BY3024" s="75"/>
      <c r="BZ3024" s="75"/>
      <c r="CA3024" s="75"/>
      <c r="CB3024" s="75"/>
      <c r="CC3024" s="1286"/>
      <c r="CD3024" s="75"/>
      <c r="CE3024" s="75"/>
      <c r="CF3024" s="75"/>
      <c r="CG3024" s="75"/>
      <c r="CH3024" s="75"/>
      <c r="CI3024" s="1286"/>
      <c r="CJ3024" s="75"/>
      <c r="CK3024" s="1286"/>
      <c r="CL3024" s="75"/>
      <c r="CM3024" s="75"/>
      <c r="CN3024" s="75"/>
      <c r="CO3024" s="75"/>
      <c r="CP3024" s="75"/>
      <c r="CQ3024" s="75"/>
      <c r="CR3024" s="75"/>
      <c r="CS3024" s="75"/>
      <c r="CT3024" s="75"/>
      <c r="CU3024" s="75"/>
      <c r="CV3024" s="75"/>
      <c r="CW3024" s="75"/>
      <c r="CX3024" s="1286"/>
      <c r="CY3024" s="75"/>
      <c r="CZ3024" s="75"/>
      <c r="DA3024" s="75"/>
      <c r="DB3024" s="75"/>
      <c r="DC3024" s="75"/>
      <c r="DD3024" s="75"/>
      <c r="DE3024" s="75"/>
      <c r="DF3024" s="75"/>
      <c r="DG3024" s="1286"/>
      <c r="DH3024" s="75"/>
      <c r="DI3024" s="1286"/>
      <c r="DJ3024" s="75"/>
      <c r="DK3024" s="75"/>
      <c r="DL3024" s="75"/>
      <c r="DM3024" s="75"/>
      <c r="DN3024" s="75"/>
      <c r="DO3024" s="75"/>
      <c r="DP3024" s="75"/>
      <c r="DQ3024" s="75"/>
      <c r="DR3024" s="75"/>
      <c r="DS3024" s="75"/>
      <c r="DT3024" s="75"/>
      <c r="DU3024" s="75"/>
      <c r="DV3024" s="1286"/>
      <c r="DW3024" s="75"/>
      <c r="DX3024" s="75"/>
      <c r="DY3024" s="75"/>
      <c r="DZ3024" s="75"/>
      <c r="EA3024" s="75"/>
      <c r="EB3024" s="75"/>
      <c r="EC3024" s="75"/>
      <c r="ED3024" s="75"/>
      <c r="EE3024" s="75"/>
      <c r="EF3024" s="75"/>
      <c r="EG3024" s="75"/>
      <c r="EH3024" s="75"/>
      <c r="EI3024" s="75"/>
      <c r="EJ3024" s="75"/>
      <c r="EK3024" s="75"/>
      <c r="EL3024" s="75"/>
      <c r="EM3024" s="75"/>
      <c r="EN3024" s="75"/>
      <c r="EO3024" s="75"/>
      <c r="EP3024" s="75"/>
      <c r="EQ3024" s="75"/>
      <c r="ER3024" s="75"/>
      <c r="ES3024" s="75"/>
      <c r="ET3024" s="75"/>
      <c r="EU3024" s="75"/>
      <c r="EV3024" s="75"/>
      <c r="EW3024" s="75"/>
      <c r="EX3024" s="75"/>
      <c r="EY3024" s="75"/>
      <c r="EZ3024" s="75"/>
      <c r="FA3024" s="75"/>
      <c r="FB3024" s="1341"/>
      <c r="FC3024" s="75"/>
      <c r="FD3024" s="75"/>
    </row>
    <row r="3025">
      <c r="A3025" s="1340"/>
      <c r="B3025" s="786"/>
      <c r="C3025" s="1283"/>
      <c r="D3025" s="786"/>
      <c r="E3025" s="786"/>
      <c r="F3025" s="786"/>
      <c r="G3025" s="786"/>
      <c r="H3025" s="786"/>
      <c r="I3025" s="786"/>
      <c r="J3025" s="786"/>
      <c r="K3025" s="786"/>
      <c r="L3025" s="786"/>
      <c r="M3025" s="786"/>
      <c r="N3025" s="1284"/>
      <c r="O3025" s="1284"/>
      <c r="P3025" s="1285"/>
      <c r="Q3025" s="363"/>
      <c r="R3025" s="363"/>
      <c r="S3025" s="75"/>
      <c r="T3025" s="857"/>
      <c r="U3025" s="1209"/>
      <c r="V3025" s="1200"/>
      <c r="W3025" s="1200"/>
      <c r="X3025" s="1200"/>
      <c r="Y3025" s="1201"/>
      <c r="Z3025" s="1200"/>
      <c r="AA3025" s="1200"/>
      <c r="AB3025" s="1200"/>
      <c r="AC3025" s="1202"/>
      <c r="AD3025" s="1216"/>
      <c r="AE3025" s="1204"/>
      <c r="AF3025" s="75"/>
      <c r="AG3025" s="75"/>
      <c r="AH3025" s="75"/>
      <c r="AI3025" s="75"/>
      <c r="AJ3025" s="75"/>
      <c r="AK3025" s="75"/>
      <c r="AL3025" s="75"/>
      <c r="AM3025" s="75"/>
      <c r="AN3025" s="75"/>
      <c r="AO3025" s="75"/>
      <c r="AP3025" s="75"/>
      <c r="AQ3025" s="75"/>
      <c r="AR3025" s="75"/>
      <c r="AS3025" s="1286"/>
      <c r="AT3025" s="75"/>
      <c r="AU3025" s="1286"/>
      <c r="AV3025" s="1286"/>
      <c r="AW3025" s="75"/>
      <c r="AX3025" s="75"/>
      <c r="AY3025" s="1286"/>
      <c r="AZ3025" s="75"/>
      <c r="BA3025" s="75"/>
      <c r="BB3025" s="75"/>
      <c r="BC3025" s="75"/>
      <c r="BD3025" s="75"/>
      <c r="BE3025" s="75"/>
      <c r="BF3025" s="75"/>
      <c r="BG3025" s="75"/>
      <c r="BH3025" s="75"/>
      <c r="BI3025" s="75"/>
      <c r="BJ3025" s="75"/>
      <c r="BK3025" s="75"/>
      <c r="BL3025" s="75"/>
      <c r="BM3025" s="75"/>
      <c r="BN3025" s="75"/>
      <c r="BO3025" s="75"/>
      <c r="BP3025" s="75"/>
      <c r="BQ3025" s="75"/>
      <c r="BR3025" s="75"/>
      <c r="BS3025" s="75"/>
      <c r="BT3025" s="75"/>
      <c r="BU3025" s="75"/>
      <c r="BV3025" s="75"/>
      <c r="BW3025" s="1286"/>
      <c r="BX3025" s="75"/>
      <c r="BY3025" s="75"/>
      <c r="BZ3025" s="75"/>
      <c r="CA3025" s="75"/>
      <c r="CB3025" s="75"/>
      <c r="CC3025" s="1286"/>
      <c r="CD3025" s="75"/>
      <c r="CE3025" s="75"/>
      <c r="CF3025" s="75"/>
      <c r="CG3025" s="75"/>
      <c r="CH3025" s="75"/>
      <c r="CI3025" s="1286"/>
      <c r="CJ3025" s="75"/>
      <c r="CK3025" s="1286"/>
      <c r="CL3025" s="75"/>
      <c r="CM3025" s="75"/>
      <c r="CN3025" s="75"/>
      <c r="CO3025" s="75"/>
      <c r="CP3025" s="75"/>
      <c r="CQ3025" s="75"/>
      <c r="CR3025" s="75"/>
      <c r="CS3025" s="75"/>
      <c r="CT3025" s="75"/>
      <c r="CU3025" s="75"/>
      <c r="CV3025" s="75"/>
      <c r="CW3025" s="75"/>
      <c r="CX3025" s="1286"/>
      <c r="CY3025" s="75"/>
      <c r="CZ3025" s="75"/>
      <c r="DA3025" s="75"/>
      <c r="DB3025" s="75"/>
      <c r="DC3025" s="75"/>
      <c r="DD3025" s="75"/>
      <c r="DE3025" s="75"/>
      <c r="DF3025" s="75"/>
      <c r="DG3025" s="1286"/>
      <c r="DH3025" s="75"/>
      <c r="DI3025" s="1286"/>
      <c r="DJ3025" s="75"/>
      <c r="DK3025" s="75"/>
      <c r="DL3025" s="75"/>
      <c r="DM3025" s="75"/>
      <c r="DN3025" s="75"/>
      <c r="DO3025" s="75"/>
      <c r="DP3025" s="75"/>
      <c r="DQ3025" s="75"/>
      <c r="DR3025" s="75"/>
      <c r="DS3025" s="75"/>
      <c r="DT3025" s="75"/>
      <c r="DU3025" s="75"/>
      <c r="DV3025" s="1286"/>
      <c r="DW3025" s="75"/>
      <c r="DX3025" s="75"/>
      <c r="DY3025" s="75"/>
      <c r="DZ3025" s="75"/>
      <c r="EA3025" s="75"/>
      <c r="EB3025" s="75"/>
      <c r="EC3025" s="75"/>
      <c r="ED3025" s="75"/>
      <c r="EE3025" s="75"/>
      <c r="EF3025" s="75"/>
      <c r="EG3025" s="75"/>
      <c r="EH3025" s="75"/>
      <c r="EI3025" s="75"/>
      <c r="EJ3025" s="75"/>
      <c r="EK3025" s="75"/>
      <c r="EL3025" s="75"/>
      <c r="EM3025" s="75"/>
      <c r="EN3025" s="75"/>
      <c r="EO3025" s="75"/>
      <c r="EP3025" s="75"/>
      <c r="EQ3025" s="75"/>
      <c r="ER3025" s="75"/>
      <c r="ES3025" s="75"/>
      <c r="ET3025" s="75"/>
      <c r="EU3025" s="75"/>
      <c r="EV3025" s="75"/>
      <c r="EW3025" s="75"/>
      <c r="EX3025" s="75"/>
      <c r="EY3025" s="75"/>
      <c r="EZ3025" s="75"/>
      <c r="FA3025" s="75"/>
      <c r="FB3025" s="1341"/>
      <c r="FC3025" s="75"/>
      <c r="FD3025" s="75"/>
    </row>
    <row r="3026">
      <c r="A3026" s="1340"/>
      <c r="B3026" s="786"/>
      <c r="C3026" s="1283"/>
      <c r="D3026" s="786"/>
      <c r="E3026" s="786"/>
      <c r="F3026" s="786"/>
      <c r="G3026" s="786"/>
      <c r="H3026" s="786"/>
      <c r="I3026" s="786"/>
      <c r="J3026" s="786"/>
      <c r="K3026" s="786"/>
      <c r="L3026" s="786"/>
      <c r="M3026" s="786"/>
      <c r="N3026" s="1284"/>
      <c r="O3026" s="1284"/>
      <c r="P3026" s="1285"/>
      <c r="Q3026" s="363"/>
      <c r="R3026" s="363"/>
      <c r="S3026" s="75"/>
      <c r="T3026" s="857"/>
      <c r="U3026" s="1209"/>
      <c r="V3026" s="1200"/>
      <c r="W3026" s="1200"/>
      <c r="X3026" s="1200"/>
      <c r="Y3026" s="1201"/>
      <c r="Z3026" s="1200"/>
      <c r="AA3026" s="1200"/>
      <c r="AB3026" s="1200"/>
      <c r="AC3026" s="1202"/>
      <c r="AD3026" s="1216"/>
      <c r="AE3026" s="1204"/>
      <c r="AF3026" s="75"/>
      <c r="AG3026" s="75"/>
      <c r="AH3026" s="75"/>
      <c r="AI3026" s="75"/>
      <c r="AJ3026" s="75"/>
      <c r="AK3026" s="75"/>
      <c r="AL3026" s="75"/>
      <c r="AM3026" s="75"/>
      <c r="AN3026" s="75"/>
      <c r="AO3026" s="75"/>
      <c r="AP3026" s="75"/>
      <c r="AQ3026" s="75"/>
      <c r="AR3026" s="75"/>
      <c r="AS3026" s="1286"/>
      <c r="AT3026" s="75"/>
      <c r="AU3026" s="1286"/>
      <c r="AV3026" s="1286"/>
      <c r="AW3026" s="75"/>
      <c r="AX3026" s="75"/>
      <c r="AY3026" s="1286"/>
      <c r="AZ3026" s="75"/>
      <c r="BA3026" s="75"/>
      <c r="BB3026" s="75"/>
      <c r="BC3026" s="75"/>
      <c r="BD3026" s="75"/>
      <c r="BE3026" s="75"/>
      <c r="BF3026" s="75"/>
      <c r="BG3026" s="75"/>
      <c r="BH3026" s="75"/>
      <c r="BI3026" s="75"/>
      <c r="BJ3026" s="75"/>
      <c r="BK3026" s="75"/>
      <c r="BL3026" s="75"/>
      <c r="BM3026" s="75"/>
      <c r="BN3026" s="75"/>
      <c r="BO3026" s="75"/>
      <c r="BP3026" s="75"/>
      <c r="BQ3026" s="75"/>
      <c r="BR3026" s="75"/>
      <c r="BS3026" s="75"/>
      <c r="BT3026" s="75"/>
      <c r="BU3026" s="75"/>
      <c r="BV3026" s="75"/>
      <c r="BW3026" s="1286"/>
      <c r="BX3026" s="75"/>
      <c r="BY3026" s="75"/>
      <c r="BZ3026" s="75"/>
      <c r="CA3026" s="75"/>
      <c r="CB3026" s="75"/>
      <c r="CC3026" s="1286"/>
      <c r="CD3026" s="75"/>
      <c r="CE3026" s="75"/>
      <c r="CF3026" s="75"/>
      <c r="CG3026" s="75"/>
      <c r="CH3026" s="75"/>
      <c r="CI3026" s="1286"/>
      <c r="CJ3026" s="75"/>
      <c r="CK3026" s="1286"/>
      <c r="CL3026" s="75"/>
      <c r="CM3026" s="75"/>
      <c r="CN3026" s="75"/>
      <c r="CO3026" s="75"/>
      <c r="CP3026" s="75"/>
      <c r="CQ3026" s="75"/>
      <c r="CR3026" s="75"/>
      <c r="CS3026" s="75"/>
      <c r="CT3026" s="75"/>
      <c r="CU3026" s="75"/>
      <c r="CV3026" s="75"/>
      <c r="CW3026" s="75"/>
      <c r="CX3026" s="1286"/>
      <c r="CY3026" s="75"/>
      <c r="CZ3026" s="75"/>
      <c r="DA3026" s="75"/>
      <c r="DB3026" s="75"/>
      <c r="DC3026" s="75"/>
      <c r="DD3026" s="75"/>
      <c r="DE3026" s="75"/>
      <c r="DF3026" s="75"/>
      <c r="DG3026" s="1286"/>
      <c r="DH3026" s="75"/>
      <c r="DI3026" s="1286"/>
      <c r="DJ3026" s="75"/>
      <c r="DK3026" s="75"/>
      <c r="DL3026" s="75"/>
      <c r="DM3026" s="75"/>
      <c r="DN3026" s="75"/>
      <c r="DO3026" s="75"/>
      <c r="DP3026" s="75"/>
      <c r="DQ3026" s="75"/>
      <c r="DR3026" s="75"/>
      <c r="DS3026" s="75"/>
      <c r="DT3026" s="75"/>
      <c r="DU3026" s="75"/>
      <c r="DV3026" s="1286"/>
      <c r="DW3026" s="75"/>
      <c r="DX3026" s="75"/>
      <c r="DY3026" s="75"/>
      <c r="DZ3026" s="75"/>
      <c r="EA3026" s="75"/>
      <c r="EB3026" s="75"/>
      <c r="EC3026" s="75"/>
      <c r="ED3026" s="75"/>
      <c r="EE3026" s="75"/>
      <c r="EF3026" s="75"/>
      <c r="EG3026" s="75"/>
      <c r="EH3026" s="75"/>
      <c r="EI3026" s="75"/>
      <c r="EJ3026" s="75"/>
      <c r="EK3026" s="75"/>
      <c r="EL3026" s="75"/>
      <c r="EM3026" s="75"/>
      <c r="EN3026" s="75"/>
      <c r="EO3026" s="75"/>
      <c r="EP3026" s="75"/>
      <c r="EQ3026" s="75"/>
      <c r="ER3026" s="75"/>
      <c r="ES3026" s="75"/>
      <c r="ET3026" s="75"/>
      <c r="EU3026" s="75"/>
      <c r="EV3026" s="75"/>
      <c r="EW3026" s="75"/>
      <c r="EX3026" s="75"/>
      <c r="EY3026" s="75"/>
      <c r="EZ3026" s="75"/>
      <c r="FA3026" s="75"/>
      <c r="FB3026" s="1341"/>
      <c r="FC3026" s="75"/>
      <c r="FD3026" s="75"/>
    </row>
    <row r="3027">
      <c r="A3027" s="1340"/>
      <c r="B3027" s="786"/>
      <c r="C3027" s="1283"/>
      <c r="D3027" s="786"/>
      <c r="E3027" s="786"/>
      <c r="F3027" s="786"/>
      <c r="G3027" s="786"/>
      <c r="H3027" s="786"/>
      <c r="I3027" s="786"/>
      <c r="J3027" s="786"/>
      <c r="K3027" s="786"/>
      <c r="L3027" s="786"/>
      <c r="M3027" s="786"/>
      <c r="N3027" s="1284"/>
      <c r="O3027" s="1284"/>
      <c r="P3027" s="1285"/>
      <c r="Q3027" s="363"/>
      <c r="R3027" s="363"/>
      <c r="S3027" s="75"/>
      <c r="T3027" s="857"/>
      <c r="U3027" s="1209"/>
      <c r="V3027" s="1200"/>
      <c r="W3027" s="1200"/>
      <c r="X3027" s="1200"/>
      <c r="Y3027" s="1201"/>
      <c r="Z3027" s="1200"/>
      <c r="AA3027" s="1200"/>
      <c r="AB3027" s="1200"/>
      <c r="AC3027" s="1202"/>
      <c r="AD3027" s="1216"/>
      <c r="AE3027" s="1204"/>
      <c r="AF3027" s="75"/>
      <c r="AG3027" s="75"/>
      <c r="AH3027" s="75"/>
      <c r="AI3027" s="75"/>
      <c r="AJ3027" s="75"/>
      <c r="AK3027" s="75"/>
      <c r="AL3027" s="75"/>
      <c r="AM3027" s="75"/>
      <c r="AN3027" s="75"/>
      <c r="AO3027" s="75"/>
      <c r="AP3027" s="75"/>
      <c r="AQ3027" s="75"/>
      <c r="AR3027" s="75"/>
      <c r="AS3027" s="1286"/>
      <c r="AT3027" s="75"/>
      <c r="AU3027" s="1286"/>
      <c r="AV3027" s="1286"/>
      <c r="AW3027" s="75"/>
      <c r="AX3027" s="75"/>
      <c r="AY3027" s="1286"/>
      <c r="AZ3027" s="75"/>
      <c r="BA3027" s="75"/>
      <c r="BB3027" s="75"/>
      <c r="BC3027" s="75"/>
      <c r="BD3027" s="75"/>
      <c r="BE3027" s="75"/>
      <c r="BF3027" s="75"/>
      <c r="BG3027" s="75"/>
      <c r="BH3027" s="75"/>
      <c r="BI3027" s="75"/>
      <c r="BJ3027" s="75"/>
      <c r="BK3027" s="75"/>
      <c r="BL3027" s="75"/>
      <c r="BM3027" s="75"/>
      <c r="BN3027" s="75"/>
      <c r="BO3027" s="75"/>
      <c r="BP3027" s="75"/>
      <c r="BQ3027" s="75"/>
      <c r="BR3027" s="75"/>
      <c r="BS3027" s="75"/>
      <c r="BT3027" s="75"/>
      <c r="BU3027" s="75"/>
      <c r="BV3027" s="75"/>
      <c r="BW3027" s="1286"/>
      <c r="BX3027" s="75"/>
      <c r="BY3027" s="75"/>
      <c r="BZ3027" s="75"/>
      <c r="CA3027" s="75"/>
      <c r="CB3027" s="75"/>
      <c r="CC3027" s="1286"/>
      <c r="CD3027" s="75"/>
      <c r="CE3027" s="75"/>
      <c r="CF3027" s="75"/>
      <c r="CG3027" s="75"/>
      <c r="CH3027" s="75"/>
      <c r="CI3027" s="1286"/>
      <c r="CJ3027" s="75"/>
      <c r="CK3027" s="1286"/>
      <c r="CL3027" s="75"/>
      <c r="CM3027" s="75"/>
      <c r="CN3027" s="75"/>
      <c r="CO3027" s="75"/>
      <c r="CP3027" s="75"/>
      <c r="CQ3027" s="75"/>
      <c r="CR3027" s="75"/>
      <c r="CS3027" s="75"/>
      <c r="CT3027" s="75"/>
      <c r="CU3027" s="75"/>
      <c r="CV3027" s="75"/>
      <c r="CW3027" s="75"/>
      <c r="CX3027" s="1286"/>
      <c r="CY3027" s="75"/>
      <c r="CZ3027" s="75"/>
      <c r="DA3027" s="75"/>
      <c r="DB3027" s="75"/>
      <c r="DC3027" s="75"/>
      <c r="DD3027" s="75"/>
      <c r="DE3027" s="75"/>
      <c r="DF3027" s="75"/>
      <c r="DG3027" s="1286"/>
      <c r="DH3027" s="75"/>
      <c r="DI3027" s="1286"/>
      <c r="DJ3027" s="75"/>
      <c r="DK3027" s="75"/>
      <c r="DL3027" s="75"/>
      <c r="DM3027" s="75"/>
      <c r="DN3027" s="75"/>
      <c r="DO3027" s="75"/>
      <c r="DP3027" s="75"/>
      <c r="DQ3027" s="75"/>
      <c r="DR3027" s="75"/>
      <c r="DS3027" s="75"/>
      <c r="DT3027" s="75"/>
      <c r="DU3027" s="75"/>
      <c r="DV3027" s="1286"/>
      <c r="DW3027" s="75"/>
      <c r="DX3027" s="75"/>
      <c r="DY3027" s="75"/>
      <c r="DZ3027" s="75"/>
      <c r="EA3027" s="75"/>
      <c r="EB3027" s="75"/>
      <c r="EC3027" s="75"/>
      <c r="ED3027" s="75"/>
      <c r="EE3027" s="75"/>
      <c r="EF3027" s="75"/>
      <c r="EG3027" s="75"/>
      <c r="EH3027" s="75"/>
      <c r="EI3027" s="75"/>
      <c r="EJ3027" s="75"/>
      <c r="EK3027" s="75"/>
      <c r="EL3027" s="75"/>
      <c r="EM3027" s="75"/>
      <c r="EN3027" s="75"/>
      <c r="EO3027" s="75"/>
      <c r="EP3027" s="75"/>
      <c r="EQ3027" s="75"/>
      <c r="ER3027" s="75"/>
      <c r="ES3027" s="75"/>
      <c r="ET3027" s="75"/>
      <c r="EU3027" s="75"/>
      <c r="EV3027" s="75"/>
      <c r="EW3027" s="75"/>
      <c r="EX3027" s="75"/>
      <c r="EY3027" s="75"/>
      <c r="EZ3027" s="75"/>
      <c r="FA3027" s="75"/>
      <c r="FB3027" s="1341"/>
      <c r="FC3027" s="75"/>
      <c r="FD3027" s="75"/>
    </row>
    <row r="3028">
      <c r="A3028" s="1340"/>
      <c r="B3028" s="786"/>
      <c r="C3028" s="1283"/>
      <c r="D3028" s="786"/>
      <c r="E3028" s="786"/>
      <c r="F3028" s="786"/>
      <c r="G3028" s="786"/>
      <c r="H3028" s="786"/>
      <c r="I3028" s="786"/>
      <c r="J3028" s="786"/>
      <c r="K3028" s="786"/>
      <c r="L3028" s="786"/>
      <c r="M3028" s="786"/>
      <c r="N3028" s="1284"/>
      <c r="O3028" s="1284"/>
      <c r="P3028" s="1285"/>
      <c r="Q3028" s="363"/>
      <c r="R3028" s="363"/>
      <c r="S3028" s="75"/>
      <c r="T3028" s="857"/>
      <c r="U3028" s="1209"/>
      <c r="V3028" s="1200"/>
      <c r="W3028" s="1200"/>
      <c r="X3028" s="1200"/>
      <c r="Y3028" s="1201"/>
      <c r="Z3028" s="1200"/>
      <c r="AA3028" s="1200"/>
      <c r="AB3028" s="1200"/>
      <c r="AC3028" s="1202"/>
      <c r="AD3028" s="1216"/>
      <c r="AE3028" s="1204"/>
      <c r="AF3028" s="75"/>
      <c r="AG3028" s="75"/>
      <c r="AH3028" s="75"/>
      <c r="AI3028" s="75"/>
      <c r="AJ3028" s="75"/>
      <c r="AK3028" s="75"/>
      <c r="AL3028" s="75"/>
      <c r="AM3028" s="75"/>
      <c r="AN3028" s="75"/>
      <c r="AO3028" s="75"/>
      <c r="AP3028" s="75"/>
      <c r="AQ3028" s="75"/>
      <c r="AR3028" s="75"/>
      <c r="AS3028" s="1286"/>
      <c r="AT3028" s="75"/>
      <c r="AU3028" s="1286"/>
      <c r="AV3028" s="1286"/>
      <c r="AW3028" s="75"/>
      <c r="AX3028" s="75"/>
      <c r="AY3028" s="1286"/>
      <c r="AZ3028" s="75"/>
      <c r="BA3028" s="75"/>
      <c r="BB3028" s="75"/>
      <c r="BC3028" s="75"/>
      <c r="BD3028" s="75"/>
      <c r="BE3028" s="75"/>
      <c r="BF3028" s="75"/>
      <c r="BG3028" s="75"/>
      <c r="BH3028" s="75"/>
      <c r="BI3028" s="75"/>
      <c r="BJ3028" s="75"/>
      <c r="BK3028" s="75"/>
      <c r="BL3028" s="75"/>
      <c r="BM3028" s="75"/>
      <c r="BN3028" s="75"/>
      <c r="BO3028" s="75"/>
      <c r="BP3028" s="75"/>
      <c r="BQ3028" s="75"/>
      <c r="BR3028" s="75"/>
      <c r="BS3028" s="75"/>
      <c r="BT3028" s="75"/>
      <c r="BU3028" s="75"/>
      <c r="BV3028" s="75"/>
      <c r="BW3028" s="1286"/>
      <c r="BX3028" s="75"/>
      <c r="BY3028" s="75"/>
      <c r="BZ3028" s="75"/>
      <c r="CA3028" s="75"/>
      <c r="CB3028" s="75"/>
      <c r="CC3028" s="1286"/>
      <c r="CD3028" s="75"/>
      <c r="CE3028" s="75"/>
      <c r="CF3028" s="75"/>
      <c r="CG3028" s="75"/>
      <c r="CH3028" s="75"/>
      <c r="CI3028" s="1286"/>
      <c r="CJ3028" s="75"/>
      <c r="CK3028" s="1286"/>
      <c r="CL3028" s="75"/>
      <c r="CM3028" s="75"/>
      <c r="CN3028" s="75"/>
      <c r="CO3028" s="75"/>
      <c r="CP3028" s="75"/>
      <c r="CQ3028" s="75"/>
      <c r="CR3028" s="75"/>
      <c r="CS3028" s="75"/>
      <c r="CT3028" s="75"/>
      <c r="CU3028" s="75"/>
      <c r="CV3028" s="75"/>
      <c r="CW3028" s="75"/>
      <c r="CX3028" s="1286"/>
      <c r="CY3028" s="75"/>
      <c r="CZ3028" s="75"/>
      <c r="DA3028" s="75"/>
      <c r="DB3028" s="75"/>
      <c r="DC3028" s="75"/>
      <c r="DD3028" s="75"/>
      <c r="DE3028" s="75"/>
      <c r="DF3028" s="75"/>
      <c r="DG3028" s="1286"/>
      <c r="DH3028" s="75"/>
      <c r="DI3028" s="1286"/>
      <c r="DJ3028" s="75"/>
      <c r="DK3028" s="75"/>
      <c r="DL3028" s="75"/>
      <c r="DM3028" s="75"/>
      <c r="DN3028" s="75"/>
      <c r="DO3028" s="75"/>
      <c r="DP3028" s="75"/>
      <c r="DQ3028" s="75"/>
      <c r="DR3028" s="75"/>
      <c r="DS3028" s="75"/>
      <c r="DT3028" s="75"/>
      <c r="DU3028" s="75"/>
      <c r="DV3028" s="1286"/>
      <c r="DW3028" s="75"/>
      <c r="DX3028" s="75"/>
      <c r="DY3028" s="75"/>
      <c r="DZ3028" s="75"/>
      <c r="EA3028" s="75"/>
      <c r="EB3028" s="75"/>
      <c r="EC3028" s="75"/>
      <c r="ED3028" s="75"/>
      <c r="EE3028" s="75"/>
      <c r="EF3028" s="75"/>
      <c r="EG3028" s="75"/>
      <c r="EH3028" s="75"/>
      <c r="EI3028" s="75"/>
      <c r="EJ3028" s="75"/>
      <c r="EK3028" s="75"/>
      <c r="EL3028" s="75"/>
      <c r="EM3028" s="75"/>
      <c r="EN3028" s="75"/>
      <c r="EO3028" s="75"/>
      <c r="EP3028" s="75"/>
      <c r="EQ3028" s="75"/>
      <c r="ER3028" s="75"/>
      <c r="ES3028" s="75"/>
      <c r="ET3028" s="75"/>
      <c r="EU3028" s="75"/>
      <c r="EV3028" s="75"/>
      <c r="EW3028" s="75"/>
      <c r="EX3028" s="75"/>
      <c r="EY3028" s="75"/>
      <c r="EZ3028" s="75"/>
      <c r="FA3028" s="75"/>
      <c r="FB3028" s="1341"/>
      <c r="FC3028" s="75"/>
      <c r="FD3028" s="75"/>
    </row>
    <row r="3029">
      <c r="A3029" s="1340"/>
      <c r="B3029" s="786"/>
      <c r="C3029" s="1283"/>
      <c r="D3029" s="786"/>
      <c r="E3029" s="786"/>
      <c r="F3029" s="786"/>
      <c r="G3029" s="786"/>
      <c r="H3029" s="786"/>
      <c r="I3029" s="786"/>
      <c r="J3029" s="786"/>
      <c r="K3029" s="786"/>
      <c r="L3029" s="786"/>
      <c r="M3029" s="786"/>
      <c r="N3029" s="1284"/>
      <c r="O3029" s="1284"/>
      <c r="P3029" s="1285"/>
      <c r="Q3029" s="363"/>
      <c r="R3029" s="363"/>
      <c r="S3029" s="75"/>
      <c r="T3029" s="857"/>
      <c r="U3029" s="1209"/>
      <c r="V3029" s="1200"/>
      <c r="W3029" s="1200"/>
      <c r="X3029" s="1200"/>
      <c r="Y3029" s="1201"/>
      <c r="Z3029" s="1200"/>
      <c r="AA3029" s="1200"/>
      <c r="AB3029" s="1200"/>
      <c r="AC3029" s="1202"/>
      <c r="AD3029" s="1216"/>
      <c r="AE3029" s="1204"/>
      <c r="AF3029" s="75"/>
      <c r="AG3029" s="75"/>
      <c r="AH3029" s="75"/>
      <c r="AI3029" s="75"/>
      <c r="AJ3029" s="75"/>
      <c r="AK3029" s="75"/>
      <c r="AL3029" s="75"/>
      <c r="AM3029" s="75"/>
      <c r="AN3029" s="75"/>
      <c r="AO3029" s="75"/>
      <c r="AP3029" s="75"/>
      <c r="AQ3029" s="75"/>
      <c r="AR3029" s="75"/>
      <c r="AS3029" s="1286"/>
      <c r="AT3029" s="75"/>
      <c r="AU3029" s="1286"/>
      <c r="AV3029" s="1286"/>
      <c r="AW3029" s="75"/>
      <c r="AX3029" s="75"/>
      <c r="AY3029" s="1286"/>
      <c r="AZ3029" s="75"/>
      <c r="BA3029" s="75"/>
      <c r="BB3029" s="75"/>
      <c r="BC3029" s="75"/>
      <c r="BD3029" s="75"/>
      <c r="BE3029" s="75"/>
      <c r="BF3029" s="75"/>
      <c r="BG3029" s="75"/>
      <c r="BH3029" s="75"/>
      <c r="BI3029" s="75"/>
      <c r="BJ3029" s="75"/>
      <c r="BK3029" s="75"/>
      <c r="BL3029" s="75"/>
      <c r="BM3029" s="75"/>
      <c r="BN3029" s="75"/>
      <c r="BO3029" s="75"/>
      <c r="BP3029" s="75"/>
      <c r="BQ3029" s="75"/>
      <c r="BR3029" s="75"/>
      <c r="BS3029" s="75"/>
      <c r="BT3029" s="75"/>
      <c r="BU3029" s="75"/>
      <c r="BV3029" s="75"/>
      <c r="BW3029" s="1286"/>
      <c r="BX3029" s="75"/>
      <c r="BY3029" s="75"/>
      <c r="BZ3029" s="75"/>
      <c r="CA3029" s="75"/>
      <c r="CB3029" s="75"/>
      <c r="CC3029" s="1286"/>
      <c r="CD3029" s="75"/>
      <c r="CE3029" s="75"/>
      <c r="CF3029" s="75"/>
      <c r="CG3029" s="75"/>
      <c r="CH3029" s="75"/>
      <c r="CI3029" s="1286"/>
      <c r="CJ3029" s="75"/>
      <c r="CK3029" s="1286"/>
      <c r="CL3029" s="75"/>
      <c r="CM3029" s="75"/>
      <c r="CN3029" s="75"/>
      <c r="CO3029" s="75"/>
      <c r="CP3029" s="75"/>
      <c r="CQ3029" s="75"/>
      <c r="CR3029" s="75"/>
      <c r="CS3029" s="75"/>
      <c r="CT3029" s="75"/>
      <c r="CU3029" s="75"/>
      <c r="CV3029" s="75"/>
      <c r="CW3029" s="75"/>
      <c r="CX3029" s="1286"/>
      <c r="CY3029" s="75"/>
      <c r="CZ3029" s="75"/>
      <c r="DA3029" s="75"/>
      <c r="DB3029" s="75"/>
      <c r="DC3029" s="75"/>
      <c r="DD3029" s="75"/>
      <c r="DE3029" s="75"/>
      <c r="DF3029" s="75"/>
      <c r="DG3029" s="1286"/>
      <c r="DH3029" s="75"/>
      <c r="DI3029" s="1286"/>
      <c r="DJ3029" s="75"/>
      <c r="DK3029" s="75"/>
      <c r="DL3029" s="75"/>
      <c r="DM3029" s="75"/>
      <c r="DN3029" s="75"/>
      <c r="DO3029" s="75"/>
      <c r="DP3029" s="75"/>
      <c r="DQ3029" s="75"/>
      <c r="DR3029" s="75"/>
      <c r="DS3029" s="75"/>
      <c r="DT3029" s="75"/>
      <c r="DU3029" s="75"/>
      <c r="DV3029" s="1286"/>
      <c r="DW3029" s="75"/>
      <c r="DX3029" s="75"/>
      <c r="DY3029" s="75"/>
      <c r="DZ3029" s="75"/>
      <c r="EA3029" s="75"/>
      <c r="EB3029" s="75"/>
      <c r="EC3029" s="75"/>
      <c r="ED3029" s="75"/>
      <c r="EE3029" s="75"/>
      <c r="EF3029" s="75"/>
      <c r="EG3029" s="75"/>
      <c r="EH3029" s="75"/>
      <c r="EI3029" s="75"/>
      <c r="EJ3029" s="75"/>
      <c r="EK3029" s="75"/>
      <c r="EL3029" s="75"/>
      <c r="EM3029" s="75"/>
      <c r="EN3029" s="75"/>
      <c r="EO3029" s="75"/>
      <c r="EP3029" s="75"/>
      <c r="EQ3029" s="75"/>
      <c r="ER3029" s="75"/>
      <c r="ES3029" s="75"/>
      <c r="ET3029" s="75"/>
      <c r="EU3029" s="75"/>
      <c r="EV3029" s="75"/>
      <c r="EW3029" s="75"/>
      <c r="EX3029" s="75"/>
      <c r="EY3029" s="75"/>
      <c r="EZ3029" s="75"/>
      <c r="FA3029" s="75"/>
      <c r="FB3029" s="1341"/>
      <c r="FC3029" s="75"/>
      <c r="FD3029" s="75"/>
    </row>
    <row r="3030">
      <c r="A3030" s="1340"/>
      <c r="B3030" s="786"/>
      <c r="C3030" s="1283"/>
      <c r="D3030" s="786"/>
      <c r="E3030" s="786"/>
      <c r="F3030" s="786"/>
      <c r="G3030" s="786"/>
      <c r="H3030" s="786"/>
      <c r="I3030" s="786"/>
      <c r="J3030" s="786"/>
      <c r="K3030" s="786"/>
      <c r="L3030" s="786"/>
      <c r="M3030" s="786"/>
      <c r="N3030" s="1284"/>
      <c r="O3030" s="1284"/>
      <c r="P3030" s="1285"/>
      <c r="Q3030" s="363"/>
      <c r="R3030" s="363"/>
      <c r="S3030" s="75"/>
      <c r="T3030" s="857"/>
      <c r="U3030" s="1209"/>
      <c r="V3030" s="1200"/>
      <c r="W3030" s="1200"/>
      <c r="X3030" s="1200"/>
      <c r="Y3030" s="1201"/>
      <c r="Z3030" s="1200"/>
      <c r="AA3030" s="1200"/>
      <c r="AB3030" s="1200"/>
      <c r="AC3030" s="1202"/>
      <c r="AD3030" s="1216"/>
      <c r="AE3030" s="1204"/>
      <c r="AF3030" s="75"/>
      <c r="AG3030" s="75"/>
      <c r="AH3030" s="75"/>
      <c r="AI3030" s="75"/>
      <c r="AJ3030" s="75"/>
      <c r="AK3030" s="75"/>
      <c r="AL3030" s="75"/>
      <c r="AM3030" s="75"/>
      <c r="AN3030" s="75"/>
      <c r="AO3030" s="75"/>
      <c r="AP3030" s="75"/>
      <c r="AQ3030" s="75"/>
      <c r="AR3030" s="75"/>
      <c r="AS3030" s="1286"/>
      <c r="AT3030" s="75"/>
      <c r="AU3030" s="1286"/>
      <c r="AV3030" s="1286"/>
      <c r="AW3030" s="75"/>
      <c r="AX3030" s="75"/>
      <c r="AY3030" s="1286"/>
      <c r="AZ3030" s="75"/>
      <c r="BA3030" s="75"/>
      <c r="BB3030" s="75"/>
      <c r="BC3030" s="75"/>
      <c r="BD3030" s="75"/>
      <c r="BE3030" s="75"/>
      <c r="BF3030" s="75"/>
      <c r="BG3030" s="75"/>
      <c r="BH3030" s="75"/>
      <c r="BI3030" s="75"/>
      <c r="BJ3030" s="75"/>
      <c r="BK3030" s="75"/>
      <c r="BL3030" s="75"/>
      <c r="BM3030" s="75"/>
      <c r="BN3030" s="75"/>
      <c r="BO3030" s="75"/>
      <c r="BP3030" s="75"/>
      <c r="BQ3030" s="75"/>
      <c r="BR3030" s="75"/>
      <c r="BS3030" s="75"/>
      <c r="BT3030" s="75"/>
      <c r="BU3030" s="75"/>
      <c r="BV3030" s="75"/>
      <c r="BW3030" s="1286"/>
      <c r="BX3030" s="75"/>
      <c r="BY3030" s="75"/>
      <c r="BZ3030" s="75"/>
      <c r="CA3030" s="75"/>
      <c r="CB3030" s="75"/>
      <c r="CC3030" s="1286"/>
      <c r="CD3030" s="75"/>
      <c r="CE3030" s="75"/>
      <c r="CF3030" s="75"/>
      <c r="CG3030" s="75"/>
      <c r="CH3030" s="75"/>
      <c r="CI3030" s="1286"/>
      <c r="CJ3030" s="75"/>
      <c r="CK3030" s="1286"/>
      <c r="CL3030" s="75"/>
      <c r="CM3030" s="75"/>
      <c r="CN3030" s="75"/>
      <c r="CO3030" s="75"/>
      <c r="CP3030" s="75"/>
      <c r="CQ3030" s="75"/>
      <c r="CR3030" s="75"/>
      <c r="CS3030" s="75"/>
      <c r="CT3030" s="75"/>
      <c r="CU3030" s="75"/>
      <c r="CV3030" s="75"/>
      <c r="CW3030" s="75"/>
      <c r="CX3030" s="1286"/>
      <c r="CY3030" s="75"/>
      <c r="CZ3030" s="75"/>
      <c r="DA3030" s="75"/>
      <c r="DB3030" s="75"/>
      <c r="DC3030" s="75"/>
      <c r="DD3030" s="75"/>
      <c r="DE3030" s="75"/>
      <c r="DF3030" s="75"/>
      <c r="DG3030" s="1286"/>
      <c r="DH3030" s="75"/>
      <c r="DI3030" s="1286"/>
      <c r="DJ3030" s="75"/>
      <c r="DK3030" s="75"/>
      <c r="DL3030" s="75"/>
      <c r="DM3030" s="75"/>
      <c r="DN3030" s="75"/>
      <c r="DO3030" s="75"/>
      <c r="DP3030" s="75"/>
      <c r="DQ3030" s="75"/>
      <c r="DR3030" s="75"/>
      <c r="DS3030" s="75"/>
      <c r="DT3030" s="75"/>
      <c r="DU3030" s="75"/>
      <c r="DV3030" s="1286"/>
      <c r="DW3030" s="75"/>
      <c r="DX3030" s="75"/>
      <c r="DY3030" s="75"/>
      <c r="DZ3030" s="75"/>
      <c r="EA3030" s="75"/>
      <c r="EB3030" s="75"/>
      <c r="EC3030" s="75"/>
      <c r="ED3030" s="75"/>
      <c r="EE3030" s="75"/>
      <c r="EF3030" s="75"/>
      <c r="EG3030" s="75"/>
      <c r="EH3030" s="75"/>
      <c r="EI3030" s="75"/>
      <c r="EJ3030" s="75"/>
      <c r="EK3030" s="75"/>
      <c r="EL3030" s="75"/>
      <c r="EM3030" s="75"/>
      <c r="EN3030" s="75"/>
      <c r="EO3030" s="75"/>
      <c r="EP3030" s="75"/>
      <c r="EQ3030" s="75"/>
      <c r="ER3030" s="75"/>
      <c r="ES3030" s="75"/>
      <c r="ET3030" s="75"/>
      <c r="EU3030" s="75"/>
      <c r="EV3030" s="75"/>
      <c r="EW3030" s="75"/>
      <c r="EX3030" s="75"/>
      <c r="EY3030" s="75"/>
      <c r="EZ3030" s="75"/>
      <c r="FA3030" s="75"/>
      <c r="FB3030" s="1341"/>
      <c r="FC3030" s="75"/>
      <c r="FD3030" s="75"/>
    </row>
    <row r="3031">
      <c r="A3031" s="1340"/>
      <c r="B3031" s="786"/>
      <c r="C3031" s="1283"/>
      <c r="D3031" s="786"/>
      <c r="E3031" s="786"/>
      <c r="F3031" s="786"/>
      <c r="G3031" s="786"/>
      <c r="H3031" s="786"/>
      <c r="I3031" s="786"/>
      <c r="J3031" s="786"/>
      <c r="K3031" s="786"/>
      <c r="L3031" s="786"/>
      <c r="M3031" s="786"/>
      <c r="N3031" s="1284"/>
      <c r="O3031" s="1284"/>
      <c r="P3031" s="1285"/>
      <c r="Q3031" s="363"/>
      <c r="R3031" s="363"/>
      <c r="S3031" s="75"/>
      <c r="T3031" s="857"/>
      <c r="U3031" s="1209"/>
      <c r="V3031" s="1200"/>
      <c r="W3031" s="1200"/>
      <c r="X3031" s="1200"/>
      <c r="Y3031" s="1201"/>
      <c r="Z3031" s="1200"/>
      <c r="AA3031" s="1200"/>
      <c r="AB3031" s="1200"/>
      <c r="AC3031" s="1202"/>
      <c r="AD3031" s="1216"/>
      <c r="AE3031" s="1204"/>
      <c r="AF3031" s="75"/>
      <c r="AG3031" s="75"/>
      <c r="AH3031" s="75"/>
      <c r="AI3031" s="75"/>
      <c r="AJ3031" s="75"/>
      <c r="AK3031" s="75"/>
      <c r="AL3031" s="75"/>
      <c r="AM3031" s="75"/>
      <c r="AN3031" s="75"/>
      <c r="AO3031" s="75"/>
      <c r="AP3031" s="75"/>
      <c r="AQ3031" s="75"/>
      <c r="AR3031" s="75"/>
      <c r="AS3031" s="1286"/>
      <c r="AT3031" s="75"/>
      <c r="AU3031" s="1286"/>
      <c r="AV3031" s="1286"/>
      <c r="AW3031" s="75"/>
      <c r="AX3031" s="75"/>
      <c r="AY3031" s="1286"/>
      <c r="AZ3031" s="75"/>
      <c r="BA3031" s="75"/>
      <c r="BB3031" s="75"/>
      <c r="BC3031" s="75"/>
      <c r="BD3031" s="75"/>
      <c r="BE3031" s="75"/>
      <c r="BF3031" s="75"/>
      <c r="BG3031" s="75"/>
      <c r="BH3031" s="75"/>
      <c r="BI3031" s="75"/>
      <c r="BJ3031" s="75"/>
      <c r="BK3031" s="75"/>
      <c r="BL3031" s="75"/>
      <c r="BM3031" s="75"/>
      <c r="BN3031" s="75"/>
      <c r="BO3031" s="75"/>
      <c r="BP3031" s="75"/>
      <c r="BQ3031" s="75"/>
      <c r="BR3031" s="75"/>
      <c r="BS3031" s="75"/>
      <c r="BT3031" s="75"/>
      <c r="BU3031" s="75"/>
      <c r="BV3031" s="75"/>
      <c r="BW3031" s="1286"/>
      <c r="BX3031" s="75"/>
      <c r="BY3031" s="75"/>
      <c r="BZ3031" s="75"/>
      <c r="CA3031" s="75"/>
      <c r="CB3031" s="75"/>
      <c r="CC3031" s="1286"/>
      <c r="CD3031" s="75"/>
      <c r="CE3031" s="75"/>
      <c r="CF3031" s="75"/>
      <c r="CG3031" s="75"/>
      <c r="CH3031" s="75"/>
      <c r="CI3031" s="1286"/>
      <c r="CJ3031" s="75"/>
      <c r="CK3031" s="1286"/>
      <c r="CL3031" s="75"/>
      <c r="CM3031" s="75"/>
      <c r="CN3031" s="75"/>
      <c r="CO3031" s="75"/>
      <c r="CP3031" s="75"/>
      <c r="CQ3031" s="75"/>
      <c r="CR3031" s="75"/>
      <c r="CS3031" s="75"/>
      <c r="CT3031" s="75"/>
      <c r="CU3031" s="75"/>
      <c r="CV3031" s="75"/>
      <c r="CW3031" s="75"/>
      <c r="CX3031" s="1286"/>
      <c r="CY3031" s="75"/>
      <c r="CZ3031" s="75"/>
      <c r="DA3031" s="75"/>
      <c r="DB3031" s="75"/>
      <c r="DC3031" s="75"/>
      <c r="DD3031" s="75"/>
      <c r="DE3031" s="75"/>
      <c r="DF3031" s="75"/>
      <c r="DG3031" s="1286"/>
      <c r="DH3031" s="75"/>
      <c r="DI3031" s="1286"/>
      <c r="DJ3031" s="75"/>
      <c r="DK3031" s="75"/>
      <c r="DL3031" s="75"/>
      <c r="DM3031" s="75"/>
      <c r="DN3031" s="75"/>
      <c r="DO3031" s="75"/>
      <c r="DP3031" s="75"/>
      <c r="DQ3031" s="75"/>
      <c r="DR3031" s="75"/>
      <c r="DS3031" s="75"/>
      <c r="DT3031" s="75"/>
      <c r="DU3031" s="75"/>
      <c r="DV3031" s="1286"/>
      <c r="DW3031" s="75"/>
      <c r="DX3031" s="75"/>
      <c r="DY3031" s="75"/>
      <c r="DZ3031" s="75"/>
      <c r="EA3031" s="75"/>
      <c r="EB3031" s="75"/>
      <c r="EC3031" s="75"/>
      <c r="ED3031" s="75"/>
      <c r="EE3031" s="75"/>
      <c r="EF3031" s="75"/>
      <c r="EG3031" s="75"/>
      <c r="EH3031" s="75"/>
      <c r="EI3031" s="75"/>
      <c r="EJ3031" s="75"/>
      <c r="EK3031" s="75"/>
      <c r="EL3031" s="75"/>
      <c r="EM3031" s="75"/>
      <c r="EN3031" s="75"/>
      <c r="EO3031" s="75"/>
      <c r="EP3031" s="75"/>
      <c r="EQ3031" s="75"/>
      <c r="ER3031" s="75"/>
      <c r="ES3031" s="75"/>
      <c r="ET3031" s="75"/>
      <c r="EU3031" s="75"/>
      <c r="EV3031" s="75"/>
      <c r="EW3031" s="75"/>
      <c r="EX3031" s="75"/>
      <c r="EY3031" s="75"/>
      <c r="EZ3031" s="75"/>
      <c r="FA3031" s="75"/>
      <c r="FB3031" s="1341"/>
      <c r="FC3031" s="75"/>
      <c r="FD3031" s="75"/>
    </row>
    <row r="3032">
      <c r="A3032" s="1340"/>
      <c r="B3032" s="786"/>
      <c r="C3032" s="1283"/>
      <c r="D3032" s="786"/>
      <c r="E3032" s="786"/>
      <c r="F3032" s="786"/>
      <c r="G3032" s="786"/>
      <c r="H3032" s="786"/>
      <c r="I3032" s="786"/>
      <c r="J3032" s="786"/>
      <c r="K3032" s="786"/>
      <c r="L3032" s="786"/>
      <c r="M3032" s="786"/>
      <c r="N3032" s="1284"/>
      <c r="O3032" s="1284"/>
      <c r="P3032" s="1285"/>
      <c r="Q3032" s="363"/>
      <c r="R3032" s="363"/>
      <c r="S3032" s="75"/>
      <c r="T3032" s="857"/>
      <c r="U3032" s="1209"/>
      <c r="V3032" s="1200"/>
      <c r="W3032" s="1200"/>
      <c r="X3032" s="1200"/>
      <c r="Y3032" s="1201"/>
      <c r="Z3032" s="1200"/>
      <c r="AA3032" s="1200"/>
      <c r="AB3032" s="1200"/>
      <c r="AC3032" s="1202"/>
      <c r="AD3032" s="1216"/>
      <c r="AE3032" s="1204"/>
      <c r="AF3032" s="75"/>
      <c r="AG3032" s="75"/>
      <c r="AH3032" s="75"/>
      <c r="AI3032" s="75"/>
      <c r="AJ3032" s="75"/>
      <c r="AK3032" s="75"/>
      <c r="AL3032" s="75"/>
      <c r="AM3032" s="75"/>
      <c r="AN3032" s="75"/>
      <c r="AO3032" s="75"/>
      <c r="AP3032" s="75"/>
      <c r="AQ3032" s="75"/>
      <c r="AR3032" s="75"/>
      <c r="AS3032" s="1286"/>
      <c r="AT3032" s="75"/>
      <c r="AU3032" s="1286"/>
      <c r="AV3032" s="1286"/>
      <c r="AW3032" s="75"/>
      <c r="AX3032" s="75"/>
      <c r="AY3032" s="1286"/>
      <c r="AZ3032" s="75"/>
      <c r="BA3032" s="75"/>
      <c r="BB3032" s="75"/>
      <c r="BC3032" s="75"/>
      <c r="BD3032" s="75"/>
      <c r="BE3032" s="75"/>
      <c r="BF3032" s="75"/>
      <c r="BG3032" s="75"/>
      <c r="BH3032" s="75"/>
      <c r="BI3032" s="75"/>
      <c r="BJ3032" s="75"/>
      <c r="BK3032" s="75"/>
      <c r="BL3032" s="75"/>
      <c r="BM3032" s="75"/>
      <c r="BN3032" s="75"/>
      <c r="BO3032" s="75"/>
      <c r="BP3032" s="75"/>
      <c r="BQ3032" s="75"/>
      <c r="BR3032" s="75"/>
      <c r="BS3032" s="75"/>
      <c r="BT3032" s="75"/>
      <c r="BU3032" s="75"/>
      <c r="BV3032" s="75"/>
      <c r="BW3032" s="1286"/>
      <c r="BX3032" s="75"/>
      <c r="BY3032" s="75"/>
      <c r="BZ3032" s="75"/>
      <c r="CA3032" s="75"/>
      <c r="CB3032" s="75"/>
      <c r="CC3032" s="1286"/>
      <c r="CD3032" s="75"/>
      <c r="CE3032" s="75"/>
      <c r="CF3032" s="75"/>
      <c r="CG3032" s="75"/>
      <c r="CH3032" s="75"/>
      <c r="CI3032" s="1286"/>
      <c r="CJ3032" s="75"/>
      <c r="CK3032" s="1286"/>
      <c r="CL3032" s="75"/>
      <c r="CM3032" s="75"/>
      <c r="CN3032" s="75"/>
      <c r="CO3032" s="75"/>
      <c r="CP3032" s="75"/>
      <c r="CQ3032" s="75"/>
      <c r="CR3032" s="75"/>
      <c r="CS3032" s="75"/>
      <c r="CT3032" s="75"/>
      <c r="CU3032" s="75"/>
      <c r="CV3032" s="75"/>
      <c r="CW3032" s="75"/>
      <c r="CX3032" s="1286"/>
      <c r="CY3032" s="75"/>
      <c r="CZ3032" s="75"/>
      <c r="DA3032" s="75"/>
      <c r="DB3032" s="75"/>
      <c r="DC3032" s="75"/>
      <c r="DD3032" s="75"/>
      <c r="DE3032" s="75"/>
      <c r="DF3032" s="75"/>
      <c r="DG3032" s="1286"/>
      <c r="DH3032" s="75"/>
      <c r="DI3032" s="1286"/>
      <c r="DJ3032" s="75"/>
      <c r="DK3032" s="75"/>
      <c r="DL3032" s="75"/>
      <c r="DM3032" s="75"/>
      <c r="DN3032" s="75"/>
      <c r="DO3032" s="75"/>
      <c r="DP3032" s="75"/>
      <c r="DQ3032" s="75"/>
      <c r="DR3032" s="75"/>
      <c r="DS3032" s="75"/>
      <c r="DT3032" s="75"/>
      <c r="DU3032" s="75"/>
      <c r="DV3032" s="1286"/>
      <c r="DW3032" s="75"/>
      <c r="DX3032" s="75"/>
      <c r="DY3032" s="75"/>
      <c r="DZ3032" s="75"/>
      <c r="EA3032" s="75"/>
      <c r="EB3032" s="75"/>
      <c r="EC3032" s="75"/>
      <c r="ED3032" s="75"/>
      <c r="EE3032" s="75"/>
      <c r="EF3032" s="75"/>
      <c r="EG3032" s="75"/>
      <c r="EH3032" s="75"/>
      <c r="EI3032" s="75"/>
      <c r="EJ3032" s="75"/>
      <c r="EK3032" s="75"/>
      <c r="EL3032" s="75"/>
      <c r="EM3032" s="75"/>
      <c r="EN3032" s="75"/>
      <c r="EO3032" s="75"/>
      <c r="EP3032" s="75"/>
      <c r="EQ3032" s="75"/>
      <c r="ER3032" s="75"/>
      <c r="ES3032" s="75"/>
      <c r="ET3032" s="75"/>
      <c r="EU3032" s="75"/>
      <c r="EV3032" s="75"/>
      <c r="EW3032" s="75"/>
      <c r="EX3032" s="75"/>
      <c r="EY3032" s="75"/>
      <c r="EZ3032" s="75"/>
      <c r="FA3032" s="75"/>
      <c r="FB3032" s="1341"/>
      <c r="FC3032" s="75"/>
      <c r="FD3032" s="75"/>
    </row>
    <row r="3033">
      <c r="A3033" s="1340"/>
      <c r="B3033" s="786"/>
      <c r="C3033" s="1283"/>
      <c r="D3033" s="786"/>
      <c r="E3033" s="786"/>
      <c r="F3033" s="786"/>
      <c r="G3033" s="786"/>
      <c r="H3033" s="786"/>
      <c r="I3033" s="786"/>
      <c r="J3033" s="786"/>
      <c r="K3033" s="786"/>
      <c r="L3033" s="786"/>
      <c r="M3033" s="786"/>
      <c r="N3033" s="1284"/>
      <c r="O3033" s="1284"/>
      <c r="P3033" s="1285"/>
      <c r="Q3033" s="363"/>
      <c r="R3033" s="363"/>
      <c r="S3033" s="75"/>
      <c r="T3033" s="857"/>
      <c r="U3033" s="1209"/>
      <c r="V3033" s="1200"/>
      <c r="W3033" s="1200"/>
      <c r="X3033" s="1200"/>
      <c r="Y3033" s="1201"/>
      <c r="Z3033" s="1200"/>
      <c r="AA3033" s="1200"/>
      <c r="AB3033" s="1200"/>
      <c r="AC3033" s="1202"/>
      <c r="AD3033" s="1216"/>
      <c r="AE3033" s="1204"/>
      <c r="AF3033" s="75"/>
      <c r="AG3033" s="75"/>
      <c r="AH3033" s="75"/>
      <c r="AI3033" s="75"/>
      <c r="AJ3033" s="75"/>
      <c r="AK3033" s="75"/>
      <c r="AL3033" s="75"/>
      <c r="AM3033" s="75"/>
      <c r="AN3033" s="75"/>
      <c r="AO3033" s="75"/>
      <c r="AP3033" s="75"/>
      <c r="AQ3033" s="75"/>
      <c r="AR3033" s="75"/>
      <c r="AS3033" s="1286"/>
      <c r="AT3033" s="75"/>
      <c r="AU3033" s="1286"/>
      <c r="AV3033" s="1286"/>
      <c r="AW3033" s="75"/>
      <c r="AX3033" s="75"/>
      <c r="AY3033" s="1286"/>
      <c r="AZ3033" s="75"/>
      <c r="BA3033" s="75"/>
      <c r="BB3033" s="75"/>
      <c r="BC3033" s="75"/>
      <c r="BD3033" s="75"/>
      <c r="BE3033" s="75"/>
      <c r="BF3033" s="75"/>
      <c r="BG3033" s="75"/>
      <c r="BH3033" s="75"/>
      <c r="BI3033" s="75"/>
      <c r="BJ3033" s="75"/>
      <c r="BK3033" s="75"/>
      <c r="BL3033" s="75"/>
      <c r="BM3033" s="75"/>
      <c r="BN3033" s="75"/>
      <c r="BO3033" s="75"/>
      <c r="BP3033" s="75"/>
      <c r="BQ3033" s="75"/>
      <c r="BR3033" s="75"/>
      <c r="BS3033" s="75"/>
      <c r="BT3033" s="75"/>
      <c r="BU3033" s="75"/>
      <c r="BV3033" s="75"/>
      <c r="BW3033" s="1286"/>
      <c r="BX3033" s="75"/>
      <c r="BY3033" s="75"/>
      <c r="BZ3033" s="75"/>
      <c r="CA3033" s="75"/>
      <c r="CB3033" s="75"/>
      <c r="CC3033" s="1286"/>
      <c r="CD3033" s="75"/>
      <c r="CE3033" s="75"/>
      <c r="CF3033" s="75"/>
      <c r="CG3033" s="75"/>
      <c r="CH3033" s="75"/>
      <c r="CI3033" s="1286"/>
      <c r="CJ3033" s="75"/>
      <c r="CK3033" s="1286"/>
      <c r="CL3033" s="75"/>
      <c r="CM3033" s="75"/>
      <c r="CN3033" s="75"/>
      <c r="CO3033" s="75"/>
      <c r="CP3033" s="75"/>
      <c r="CQ3033" s="75"/>
      <c r="CR3033" s="75"/>
      <c r="CS3033" s="75"/>
      <c r="CT3033" s="75"/>
      <c r="CU3033" s="75"/>
      <c r="CV3033" s="75"/>
      <c r="CW3033" s="75"/>
      <c r="CX3033" s="1286"/>
      <c r="CY3033" s="75"/>
      <c r="CZ3033" s="75"/>
      <c r="DA3033" s="75"/>
      <c r="DB3033" s="75"/>
      <c r="DC3033" s="75"/>
      <c r="DD3033" s="75"/>
      <c r="DE3033" s="75"/>
      <c r="DF3033" s="75"/>
      <c r="DG3033" s="1286"/>
      <c r="DH3033" s="75"/>
      <c r="DI3033" s="1286"/>
      <c r="DJ3033" s="75"/>
      <c r="DK3033" s="75"/>
      <c r="DL3033" s="75"/>
      <c r="DM3033" s="75"/>
      <c r="DN3033" s="75"/>
      <c r="DO3033" s="75"/>
      <c r="DP3033" s="75"/>
      <c r="DQ3033" s="75"/>
      <c r="DR3033" s="75"/>
      <c r="DS3033" s="75"/>
      <c r="DT3033" s="75"/>
      <c r="DU3033" s="75"/>
      <c r="DV3033" s="1286"/>
      <c r="DW3033" s="75"/>
      <c r="DX3033" s="75"/>
      <c r="DY3033" s="75"/>
      <c r="DZ3033" s="75"/>
      <c r="EA3033" s="75"/>
      <c r="EB3033" s="75"/>
      <c r="EC3033" s="75"/>
      <c r="ED3033" s="75"/>
      <c r="EE3033" s="75"/>
      <c r="EF3033" s="75"/>
      <c r="EG3033" s="75"/>
      <c r="EH3033" s="75"/>
      <c r="EI3033" s="75"/>
      <c r="EJ3033" s="75"/>
      <c r="EK3033" s="75"/>
      <c r="EL3033" s="75"/>
      <c r="EM3033" s="75"/>
      <c r="EN3033" s="75"/>
      <c r="EO3033" s="75"/>
      <c r="EP3033" s="75"/>
      <c r="EQ3033" s="75"/>
      <c r="ER3033" s="75"/>
      <c r="ES3033" s="75"/>
      <c r="ET3033" s="75"/>
      <c r="EU3033" s="75"/>
      <c r="EV3033" s="75"/>
      <c r="EW3033" s="75"/>
      <c r="EX3033" s="75"/>
      <c r="EY3033" s="75"/>
      <c r="EZ3033" s="75"/>
      <c r="FA3033" s="75"/>
      <c r="FB3033" s="1341"/>
      <c r="FC3033" s="75"/>
      <c r="FD3033" s="75"/>
    </row>
    <row r="3034">
      <c r="A3034" s="1340"/>
      <c r="B3034" s="786"/>
      <c r="C3034" s="1283"/>
      <c r="D3034" s="786"/>
      <c r="E3034" s="786"/>
      <c r="F3034" s="786"/>
      <c r="G3034" s="786"/>
      <c r="H3034" s="786"/>
      <c r="I3034" s="786"/>
      <c r="J3034" s="786"/>
      <c r="K3034" s="786"/>
      <c r="L3034" s="786"/>
      <c r="M3034" s="786"/>
      <c r="N3034" s="1284"/>
      <c r="O3034" s="1284"/>
      <c r="P3034" s="1285"/>
      <c r="Q3034" s="363"/>
      <c r="R3034" s="363"/>
      <c r="S3034" s="75"/>
      <c r="T3034" s="857"/>
      <c r="U3034" s="1209"/>
      <c r="V3034" s="1200"/>
      <c r="W3034" s="1200"/>
      <c r="X3034" s="1200"/>
      <c r="Y3034" s="1201"/>
      <c r="Z3034" s="1200"/>
      <c r="AA3034" s="1200"/>
      <c r="AB3034" s="1200"/>
      <c r="AC3034" s="1202"/>
      <c r="AD3034" s="1216"/>
      <c r="AE3034" s="1204"/>
      <c r="AF3034" s="75"/>
      <c r="AG3034" s="75"/>
      <c r="AH3034" s="75"/>
      <c r="AI3034" s="75"/>
      <c r="AJ3034" s="75"/>
      <c r="AK3034" s="75"/>
      <c r="AL3034" s="75"/>
      <c r="AM3034" s="75"/>
      <c r="AN3034" s="75"/>
      <c r="AO3034" s="75"/>
      <c r="AP3034" s="75"/>
      <c r="AQ3034" s="75"/>
      <c r="AR3034" s="75"/>
      <c r="AS3034" s="1286"/>
      <c r="AT3034" s="75"/>
      <c r="AU3034" s="1286"/>
      <c r="AV3034" s="1286"/>
      <c r="AW3034" s="75"/>
      <c r="AX3034" s="75"/>
      <c r="AY3034" s="1286"/>
      <c r="AZ3034" s="75"/>
      <c r="BA3034" s="75"/>
      <c r="BB3034" s="75"/>
      <c r="BC3034" s="75"/>
      <c r="BD3034" s="75"/>
      <c r="BE3034" s="75"/>
      <c r="BF3034" s="75"/>
      <c r="BG3034" s="75"/>
      <c r="BH3034" s="75"/>
      <c r="BI3034" s="75"/>
      <c r="BJ3034" s="75"/>
      <c r="BK3034" s="75"/>
      <c r="BL3034" s="75"/>
      <c r="BM3034" s="75"/>
      <c r="BN3034" s="75"/>
      <c r="BO3034" s="75"/>
      <c r="BP3034" s="75"/>
      <c r="BQ3034" s="75"/>
      <c r="BR3034" s="75"/>
      <c r="BS3034" s="75"/>
      <c r="BT3034" s="75"/>
      <c r="BU3034" s="75"/>
      <c r="BV3034" s="75"/>
      <c r="BW3034" s="1286"/>
      <c r="BX3034" s="75"/>
      <c r="BY3034" s="75"/>
      <c r="BZ3034" s="75"/>
      <c r="CA3034" s="75"/>
      <c r="CB3034" s="75"/>
      <c r="CC3034" s="1286"/>
      <c r="CD3034" s="75"/>
      <c r="CE3034" s="75"/>
      <c r="CF3034" s="75"/>
      <c r="CG3034" s="75"/>
      <c r="CH3034" s="75"/>
      <c r="CI3034" s="1286"/>
      <c r="CJ3034" s="75"/>
      <c r="CK3034" s="1286"/>
      <c r="CL3034" s="75"/>
      <c r="CM3034" s="75"/>
      <c r="CN3034" s="75"/>
      <c r="CO3034" s="75"/>
      <c r="CP3034" s="75"/>
      <c r="CQ3034" s="75"/>
      <c r="CR3034" s="75"/>
      <c r="CS3034" s="75"/>
      <c r="CT3034" s="75"/>
      <c r="CU3034" s="75"/>
      <c r="CV3034" s="75"/>
      <c r="CW3034" s="75"/>
      <c r="CX3034" s="1286"/>
      <c r="CY3034" s="75"/>
      <c r="CZ3034" s="75"/>
      <c r="DA3034" s="75"/>
      <c r="DB3034" s="75"/>
      <c r="DC3034" s="75"/>
      <c r="DD3034" s="75"/>
      <c r="DE3034" s="75"/>
      <c r="DF3034" s="75"/>
      <c r="DG3034" s="1286"/>
      <c r="DH3034" s="75"/>
      <c r="DI3034" s="1286"/>
      <c r="DJ3034" s="75"/>
      <c r="DK3034" s="75"/>
      <c r="DL3034" s="75"/>
      <c r="DM3034" s="75"/>
      <c r="DN3034" s="75"/>
      <c r="DO3034" s="75"/>
      <c r="DP3034" s="75"/>
      <c r="DQ3034" s="75"/>
      <c r="DR3034" s="75"/>
      <c r="DS3034" s="75"/>
      <c r="DT3034" s="75"/>
      <c r="DU3034" s="75"/>
      <c r="DV3034" s="1286"/>
      <c r="DW3034" s="75"/>
      <c r="DX3034" s="75"/>
      <c r="DY3034" s="75"/>
      <c r="DZ3034" s="75"/>
      <c r="EA3034" s="75"/>
      <c r="EB3034" s="75"/>
      <c r="EC3034" s="75"/>
      <c r="ED3034" s="75"/>
      <c r="EE3034" s="75"/>
      <c r="EF3034" s="75"/>
      <c r="EG3034" s="75"/>
      <c r="EH3034" s="75"/>
      <c r="EI3034" s="75"/>
      <c r="EJ3034" s="75"/>
      <c r="EK3034" s="75"/>
      <c r="EL3034" s="75"/>
      <c r="EM3034" s="75"/>
      <c r="EN3034" s="75"/>
      <c r="EO3034" s="75"/>
      <c r="EP3034" s="75"/>
      <c r="EQ3034" s="75"/>
      <c r="ER3034" s="75"/>
      <c r="ES3034" s="75"/>
      <c r="ET3034" s="75"/>
      <c r="EU3034" s="75"/>
      <c r="EV3034" s="75"/>
      <c r="EW3034" s="75"/>
      <c r="EX3034" s="75"/>
      <c r="EY3034" s="75"/>
      <c r="EZ3034" s="75"/>
      <c r="FA3034" s="75"/>
      <c r="FB3034" s="1341"/>
      <c r="FC3034" s="75"/>
      <c r="FD3034" s="75"/>
    </row>
    <row r="3035">
      <c r="A3035" s="1340"/>
      <c r="B3035" s="786"/>
      <c r="C3035" s="1283"/>
      <c r="D3035" s="786"/>
      <c r="E3035" s="786"/>
      <c r="F3035" s="786"/>
      <c r="G3035" s="786"/>
      <c r="H3035" s="786"/>
      <c r="I3035" s="786"/>
      <c r="J3035" s="786"/>
      <c r="K3035" s="786"/>
      <c r="L3035" s="786"/>
      <c r="M3035" s="786"/>
      <c r="N3035" s="1284"/>
      <c r="O3035" s="1284"/>
      <c r="P3035" s="1285"/>
      <c r="Q3035" s="363"/>
      <c r="R3035" s="363"/>
      <c r="S3035" s="75"/>
      <c r="T3035" s="857"/>
      <c r="U3035" s="1209"/>
      <c r="V3035" s="1200"/>
      <c r="W3035" s="1200"/>
      <c r="X3035" s="1200"/>
      <c r="Y3035" s="1201"/>
      <c r="Z3035" s="1200"/>
      <c r="AA3035" s="1200"/>
      <c r="AB3035" s="1200"/>
      <c r="AC3035" s="1202"/>
      <c r="AD3035" s="1216"/>
      <c r="AE3035" s="1204"/>
      <c r="AF3035" s="75"/>
      <c r="AG3035" s="75"/>
      <c r="AH3035" s="75"/>
      <c r="AI3035" s="75"/>
      <c r="AJ3035" s="75"/>
      <c r="AK3035" s="75"/>
      <c r="AL3035" s="75"/>
      <c r="AM3035" s="75"/>
      <c r="AN3035" s="75"/>
      <c r="AO3035" s="75"/>
      <c r="AP3035" s="75"/>
      <c r="AQ3035" s="75"/>
      <c r="AR3035" s="75"/>
      <c r="AS3035" s="1286"/>
      <c r="AT3035" s="75"/>
      <c r="AU3035" s="1286"/>
      <c r="AV3035" s="1286"/>
      <c r="AW3035" s="75"/>
      <c r="AX3035" s="75"/>
      <c r="AY3035" s="1286"/>
      <c r="AZ3035" s="75"/>
      <c r="BA3035" s="75"/>
      <c r="BB3035" s="75"/>
      <c r="BC3035" s="75"/>
      <c r="BD3035" s="75"/>
      <c r="BE3035" s="75"/>
      <c r="BF3035" s="75"/>
      <c r="BG3035" s="75"/>
      <c r="BH3035" s="75"/>
      <c r="BI3035" s="75"/>
      <c r="BJ3035" s="75"/>
      <c r="BK3035" s="75"/>
      <c r="BL3035" s="75"/>
      <c r="BM3035" s="75"/>
      <c r="BN3035" s="75"/>
      <c r="BO3035" s="75"/>
      <c r="BP3035" s="75"/>
      <c r="BQ3035" s="75"/>
      <c r="BR3035" s="75"/>
      <c r="BS3035" s="75"/>
      <c r="BT3035" s="75"/>
      <c r="BU3035" s="75"/>
      <c r="BV3035" s="75"/>
      <c r="BW3035" s="1286"/>
      <c r="BX3035" s="75"/>
      <c r="BY3035" s="75"/>
      <c r="BZ3035" s="75"/>
      <c r="CA3035" s="75"/>
      <c r="CB3035" s="75"/>
      <c r="CC3035" s="1286"/>
      <c r="CD3035" s="75"/>
      <c r="CE3035" s="75"/>
      <c r="CF3035" s="75"/>
      <c r="CG3035" s="75"/>
      <c r="CH3035" s="75"/>
      <c r="CI3035" s="1286"/>
      <c r="CJ3035" s="75"/>
      <c r="CK3035" s="1286"/>
      <c r="CL3035" s="75"/>
      <c r="CM3035" s="75"/>
      <c r="CN3035" s="75"/>
      <c r="CO3035" s="75"/>
      <c r="CP3035" s="75"/>
      <c r="CQ3035" s="75"/>
      <c r="CR3035" s="75"/>
      <c r="CS3035" s="75"/>
      <c r="CT3035" s="75"/>
      <c r="CU3035" s="75"/>
      <c r="CV3035" s="75"/>
      <c r="CW3035" s="75"/>
      <c r="CX3035" s="1286"/>
      <c r="CY3035" s="75"/>
      <c r="CZ3035" s="75"/>
      <c r="DA3035" s="75"/>
      <c r="DB3035" s="75"/>
      <c r="DC3035" s="75"/>
      <c r="DD3035" s="75"/>
      <c r="DE3035" s="75"/>
      <c r="DF3035" s="75"/>
      <c r="DG3035" s="1286"/>
      <c r="DH3035" s="75"/>
      <c r="DI3035" s="1286"/>
      <c r="DJ3035" s="75"/>
      <c r="DK3035" s="75"/>
      <c r="DL3035" s="75"/>
      <c r="DM3035" s="75"/>
      <c r="DN3035" s="75"/>
      <c r="DO3035" s="75"/>
      <c r="DP3035" s="75"/>
      <c r="DQ3035" s="75"/>
      <c r="DR3035" s="75"/>
      <c r="DS3035" s="75"/>
      <c r="DT3035" s="75"/>
      <c r="DU3035" s="75"/>
      <c r="DV3035" s="1286"/>
      <c r="DW3035" s="75"/>
      <c r="DX3035" s="75"/>
      <c r="DY3035" s="75"/>
      <c r="DZ3035" s="75"/>
      <c r="EA3035" s="75"/>
      <c r="EB3035" s="75"/>
      <c r="EC3035" s="75"/>
      <c r="ED3035" s="75"/>
      <c r="EE3035" s="75"/>
      <c r="EF3035" s="75"/>
      <c r="EG3035" s="75"/>
      <c r="EH3035" s="75"/>
      <c r="EI3035" s="75"/>
      <c r="EJ3035" s="75"/>
      <c r="EK3035" s="75"/>
      <c r="EL3035" s="75"/>
      <c r="EM3035" s="75"/>
      <c r="EN3035" s="75"/>
      <c r="EO3035" s="75"/>
      <c r="EP3035" s="75"/>
      <c r="EQ3035" s="75"/>
      <c r="ER3035" s="75"/>
      <c r="ES3035" s="75"/>
      <c r="ET3035" s="75"/>
      <c r="EU3035" s="75"/>
      <c r="EV3035" s="75"/>
      <c r="EW3035" s="75"/>
      <c r="EX3035" s="75"/>
      <c r="EY3035" s="75"/>
      <c r="EZ3035" s="75"/>
      <c r="FA3035" s="75"/>
      <c r="FB3035" s="1341"/>
      <c r="FC3035" s="75"/>
      <c r="FD3035" s="75"/>
    </row>
    <row r="3036">
      <c r="A3036" s="1340"/>
      <c r="B3036" s="786"/>
      <c r="C3036" s="1283"/>
      <c r="D3036" s="786"/>
      <c r="E3036" s="786"/>
      <c r="F3036" s="786"/>
      <c r="G3036" s="786"/>
      <c r="H3036" s="786"/>
      <c r="I3036" s="786"/>
      <c r="J3036" s="786"/>
      <c r="K3036" s="786"/>
      <c r="L3036" s="786"/>
      <c r="M3036" s="786"/>
      <c r="N3036" s="1284"/>
      <c r="O3036" s="1284"/>
      <c r="P3036" s="1285"/>
      <c r="Q3036" s="363"/>
      <c r="R3036" s="363"/>
      <c r="S3036" s="75"/>
      <c r="T3036" s="857"/>
      <c r="U3036" s="1209"/>
      <c r="V3036" s="1200"/>
      <c r="W3036" s="1200"/>
      <c r="X3036" s="1200"/>
      <c r="Y3036" s="1201"/>
      <c r="Z3036" s="1200"/>
      <c r="AA3036" s="1200"/>
      <c r="AB3036" s="1200"/>
      <c r="AC3036" s="1202"/>
      <c r="AD3036" s="1216"/>
      <c r="AE3036" s="1204"/>
      <c r="AF3036" s="75"/>
      <c r="AG3036" s="75"/>
      <c r="AH3036" s="75"/>
      <c r="AI3036" s="75"/>
      <c r="AJ3036" s="75"/>
      <c r="AK3036" s="75"/>
      <c r="AL3036" s="75"/>
      <c r="AM3036" s="75"/>
      <c r="AN3036" s="75"/>
      <c r="AO3036" s="75"/>
      <c r="AP3036" s="75"/>
      <c r="AQ3036" s="75"/>
      <c r="AR3036" s="75"/>
      <c r="AS3036" s="1286"/>
      <c r="AT3036" s="75"/>
      <c r="AU3036" s="1286"/>
      <c r="AV3036" s="1286"/>
      <c r="AW3036" s="75"/>
      <c r="AX3036" s="75"/>
      <c r="AY3036" s="1286"/>
      <c r="AZ3036" s="75"/>
      <c r="BA3036" s="75"/>
      <c r="BB3036" s="75"/>
      <c r="BC3036" s="75"/>
      <c r="BD3036" s="75"/>
      <c r="BE3036" s="75"/>
      <c r="BF3036" s="75"/>
      <c r="BG3036" s="75"/>
      <c r="BH3036" s="75"/>
      <c r="BI3036" s="75"/>
      <c r="BJ3036" s="75"/>
      <c r="BK3036" s="75"/>
      <c r="BL3036" s="75"/>
      <c r="BM3036" s="75"/>
      <c r="BN3036" s="75"/>
      <c r="BO3036" s="75"/>
      <c r="BP3036" s="75"/>
      <c r="BQ3036" s="75"/>
      <c r="BR3036" s="75"/>
      <c r="BS3036" s="75"/>
      <c r="BT3036" s="75"/>
      <c r="BU3036" s="75"/>
      <c r="BV3036" s="75"/>
      <c r="BW3036" s="1286"/>
      <c r="BX3036" s="75"/>
      <c r="BY3036" s="75"/>
      <c r="BZ3036" s="75"/>
      <c r="CA3036" s="75"/>
      <c r="CB3036" s="75"/>
      <c r="CC3036" s="1286"/>
      <c r="CD3036" s="75"/>
      <c r="CE3036" s="75"/>
      <c r="CF3036" s="75"/>
      <c r="CG3036" s="75"/>
      <c r="CH3036" s="75"/>
      <c r="CI3036" s="1286"/>
      <c r="CJ3036" s="75"/>
      <c r="CK3036" s="1286"/>
      <c r="CL3036" s="75"/>
      <c r="CM3036" s="75"/>
      <c r="CN3036" s="75"/>
      <c r="CO3036" s="75"/>
      <c r="CP3036" s="75"/>
      <c r="CQ3036" s="75"/>
      <c r="CR3036" s="75"/>
      <c r="CS3036" s="75"/>
      <c r="CT3036" s="75"/>
      <c r="CU3036" s="75"/>
      <c r="CV3036" s="75"/>
      <c r="CW3036" s="75"/>
      <c r="CX3036" s="1286"/>
      <c r="CY3036" s="75"/>
      <c r="CZ3036" s="75"/>
      <c r="DA3036" s="75"/>
      <c r="DB3036" s="75"/>
      <c r="DC3036" s="75"/>
      <c r="DD3036" s="75"/>
      <c r="DE3036" s="75"/>
      <c r="DF3036" s="75"/>
      <c r="DG3036" s="1286"/>
      <c r="DH3036" s="75"/>
      <c r="DI3036" s="1286"/>
      <c r="DJ3036" s="75"/>
      <c r="DK3036" s="75"/>
      <c r="DL3036" s="75"/>
      <c r="DM3036" s="75"/>
      <c r="DN3036" s="75"/>
      <c r="DO3036" s="75"/>
      <c r="DP3036" s="75"/>
      <c r="DQ3036" s="75"/>
      <c r="DR3036" s="75"/>
      <c r="DS3036" s="75"/>
      <c r="DT3036" s="75"/>
      <c r="DU3036" s="75"/>
      <c r="DV3036" s="1286"/>
      <c r="DW3036" s="75"/>
      <c r="DX3036" s="75"/>
      <c r="DY3036" s="75"/>
      <c r="DZ3036" s="75"/>
      <c r="EA3036" s="75"/>
      <c r="EB3036" s="75"/>
      <c r="EC3036" s="75"/>
      <c r="ED3036" s="75"/>
      <c r="EE3036" s="75"/>
      <c r="EF3036" s="75"/>
      <c r="EG3036" s="75"/>
      <c r="EH3036" s="75"/>
      <c r="EI3036" s="75"/>
      <c r="EJ3036" s="75"/>
      <c r="EK3036" s="75"/>
      <c r="EL3036" s="75"/>
      <c r="EM3036" s="75"/>
      <c r="EN3036" s="75"/>
      <c r="EO3036" s="75"/>
      <c r="EP3036" s="75"/>
      <c r="EQ3036" s="75"/>
      <c r="ER3036" s="75"/>
      <c r="ES3036" s="75"/>
      <c r="ET3036" s="75"/>
      <c r="EU3036" s="75"/>
      <c r="EV3036" s="75"/>
      <c r="EW3036" s="75"/>
      <c r="EX3036" s="75"/>
      <c r="EY3036" s="75"/>
      <c r="EZ3036" s="75"/>
      <c r="FA3036" s="75"/>
      <c r="FB3036" s="1341"/>
      <c r="FC3036" s="75"/>
      <c r="FD3036" s="75"/>
    </row>
    <row r="3037">
      <c r="A3037" s="1340"/>
      <c r="B3037" s="786"/>
      <c r="C3037" s="1283"/>
      <c r="D3037" s="786"/>
      <c r="E3037" s="786"/>
      <c r="F3037" s="786"/>
      <c r="G3037" s="786"/>
      <c r="H3037" s="786"/>
      <c r="I3037" s="786"/>
      <c r="J3037" s="786"/>
      <c r="K3037" s="786"/>
      <c r="L3037" s="786"/>
      <c r="M3037" s="786"/>
      <c r="N3037" s="1284"/>
      <c r="O3037" s="1284"/>
      <c r="P3037" s="1285"/>
      <c r="Q3037" s="363"/>
      <c r="R3037" s="363"/>
      <c r="S3037" s="75"/>
      <c r="T3037" s="857"/>
      <c r="U3037" s="1209"/>
      <c r="V3037" s="1200"/>
      <c r="W3037" s="1200"/>
      <c r="X3037" s="1200"/>
      <c r="Y3037" s="1201"/>
      <c r="Z3037" s="1200"/>
      <c r="AA3037" s="1200"/>
      <c r="AB3037" s="1200"/>
      <c r="AC3037" s="1202"/>
      <c r="AD3037" s="1216"/>
      <c r="AE3037" s="1204"/>
      <c r="AF3037" s="75"/>
      <c r="AG3037" s="75"/>
      <c r="AH3037" s="75"/>
      <c r="AI3037" s="75"/>
      <c r="AJ3037" s="75"/>
      <c r="AK3037" s="75"/>
      <c r="AL3037" s="75"/>
      <c r="AM3037" s="75"/>
      <c r="AN3037" s="75"/>
      <c r="AO3037" s="75"/>
      <c r="AP3037" s="75"/>
      <c r="AQ3037" s="75"/>
      <c r="AR3037" s="75"/>
      <c r="AS3037" s="1286"/>
      <c r="AT3037" s="75"/>
      <c r="AU3037" s="1286"/>
      <c r="AV3037" s="1286"/>
      <c r="AW3037" s="75"/>
      <c r="AX3037" s="75"/>
      <c r="AY3037" s="1286"/>
      <c r="AZ3037" s="75"/>
      <c r="BA3037" s="75"/>
      <c r="BB3037" s="75"/>
      <c r="BC3037" s="75"/>
      <c r="BD3037" s="75"/>
      <c r="BE3037" s="75"/>
      <c r="BF3037" s="75"/>
      <c r="BG3037" s="75"/>
      <c r="BH3037" s="75"/>
      <c r="BI3037" s="75"/>
      <c r="BJ3037" s="75"/>
      <c r="BK3037" s="75"/>
      <c r="BL3037" s="75"/>
      <c r="BM3037" s="75"/>
      <c r="BN3037" s="75"/>
      <c r="BO3037" s="75"/>
      <c r="BP3037" s="75"/>
      <c r="BQ3037" s="75"/>
      <c r="BR3037" s="75"/>
      <c r="BS3037" s="75"/>
      <c r="BT3037" s="75"/>
      <c r="BU3037" s="75"/>
      <c r="BV3037" s="75"/>
      <c r="BW3037" s="1286"/>
      <c r="BX3037" s="75"/>
      <c r="BY3037" s="75"/>
      <c r="BZ3037" s="75"/>
      <c r="CA3037" s="75"/>
      <c r="CB3037" s="75"/>
      <c r="CC3037" s="1286"/>
      <c r="CD3037" s="75"/>
      <c r="CE3037" s="75"/>
      <c r="CF3037" s="75"/>
      <c r="CG3037" s="75"/>
      <c r="CH3037" s="75"/>
      <c r="CI3037" s="1286"/>
      <c r="CJ3037" s="75"/>
      <c r="CK3037" s="1286"/>
      <c r="CL3037" s="75"/>
      <c r="CM3037" s="75"/>
      <c r="CN3037" s="75"/>
      <c r="CO3037" s="75"/>
      <c r="CP3037" s="75"/>
      <c r="CQ3037" s="75"/>
      <c r="CR3037" s="75"/>
      <c r="CS3037" s="75"/>
      <c r="CT3037" s="75"/>
      <c r="CU3037" s="75"/>
      <c r="CV3037" s="75"/>
      <c r="CW3037" s="75"/>
      <c r="CX3037" s="1286"/>
      <c r="CY3037" s="75"/>
      <c r="CZ3037" s="75"/>
      <c r="DA3037" s="75"/>
      <c r="DB3037" s="75"/>
      <c r="DC3037" s="75"/>
      <c r="DD3037" s="75"/>
      <c r="DE3037" s="75"/>
      <c r="DF3037" s="75"/>
      <c r="DG3037" s="1286"/>
      <c r="DH3037" s="75"/>
      <c r="DI3037" s="1286"/>
      <c r="DJ3037" s="75"/>
      <c r="DK3037" s="75"/>
      <c r="DL3037" s="75"/>
      <c r="DM3037" s="75"/>
      <c r="DN3037" s="75"/>
      <c r="DO3037" s="75"/>
      <c r="DP3037" s="75"/>
      <c r="DQ3037" s="75"/>
      <c r="DR3037" s="75"/>
      <c r="DS3037" s="75"/>
      <c r="DT3037" s="75"/>
      <c r="DU3037" s="75"/>
      <c r="DV3037" s="1286"/>
      <c r="DW3037" s="75"/>
      <c r="DX3037" s="75"/>
      <c r="DY3037" s="75"/>
      <c r="DZ3037" s="75"/>
      <c r="EA3037" s="75"/>
      <c r="EB3037" s="75"/>
      <c r="EC3037" s="75"/>
      <c r="ED3037" s="75"/>
      <c r="EE3037" s="75"/>
      <c r="EF3037" s="75"/>
      <c r="EG3037" s="75"/>
      <c r="EH3037" s="75"/>
      <c r="EI3037" s="75"/>
      <c r="EJ3037" s="75"/>
      <c r="EK3037" s="75"/>
      <c r="EL3037" s="75"/>
      <c r="EM3037" s="75"/>
      <c r="EN3037" s="75"/>
      <c r="EO3037" s="75"/>
      <c r="EP3037" s="75"/>
      <c r="EQ3037" s="75"/>
      <c r="ER3037" s="75"/>
      <c r="ES3037" s="75"/>
      <c r="ET3037" s="75"/>
      <c r="EU3037" s="75"/>
      <c r="EV3037" s="75"/>
      <c r="EW3037" s="75"/>
      <c r="EX3037" s="75"/>
      <c r="EY3037" s="75"/>
      <c r="EZ3037" s="75"/>
      <c r="FA3037" s="75"/>
      <c r="FB3037" s="1341"/>
      <c r="FC3037" s="75"/>
      <c r="FD3037" s="75"/>
    </row>
    <row r="3038">
      <c r="A3038" s="1340"/>
      <c r="B3038" s="786"/>
      <c r="C3038" s="1283"/>
      <c r="D3038" s="786"/>
      <c r="E3038" s="786"/>
      <c r="F3038" s="786"/>
      <c r="G3038" s="786"/>
      <c r="H3038" s="786"/>
      <c r="I3038" s="786"/>
      <c r="J3038" s="786"/>
      <c r="K3038" s="786"/>
      <c r="L3038" s="786"/>
      <c r="M3038" s="786"/>
      <c r="N3038" s="1284"/>
      <c r="O3038" s="1284"/>
      <c r="P3038" s="1285"/>
      <c r="Q3038" s="363"/>
      <c r="R3038" s="363"/>
      <c r="S3038" s="75"/>
      <c r="T3038" s="857"/>
      <c r="U3038" s="1209"/>
      <c r="V3038" s="1200"/>
      <c r="W3038" s="1200"/>
      <c r="X3038" s="1200"/>
      <c r="Y3038" s="1201"/>
      <c r="Z3038" s="1200"/>
      <c r="AA3038" s="1200"/>
      <c r="AB3038" s="1200"/>
      <c r="AC3038" s="1202"/>
      <c r="AD3038" s="1216"/>
      <c r="AE3038" s="1204"/>
      <c r="AF3038" s="75"/>
      <c r="AG3038" s="75"/>
      <c r="AH3038" s="75"/>
      <c r="AI3038" s="75"/>
      <c r="AJ3038" s="75"/>
      <c r="AK3038" s="75"/>
      <c r="AL3038" s="75"/>
      <c r="AM3038" s="75"/>
      <c r="AN3038" s="75"/>
      <c r="AO3038" s="75"/>
      <c r="AP3038" s="75"/>
      <c r="AQ3038" s="75"/>
      <c r="AR3038" s="75"/>
      <c r="AS3038" s="1286"/>
      <c r="AT3038" s="75"/>
      <c r="AU3038" s="1286"/>
      <c r="AV3038" s="1286"/>
      <c r="AW3038" s="75"/>
      <c r="AX3038" s="75"/>
      <c r="AY3038" s="1286"/>
      <c r="AZ3038" s="75"/>
      <c r="BA3038" s="75"/>
      <c r="BB3038" s="75"/>
      <c r="BC3038" s="75"/>
      <c r="BD3038" s="75"/>
      <c r="BE3038" s="75"/>
      <c r="BF3038" s="75"/>
      <c r="BG3038" s="75"/>
      <c r="BH3038" s="75"/>
      <c r="BI3038" s="75"/>
      <c r="BJ3038" s="75"/>
      <c r="BK3038" s="75"/>
      <c r="BL3038" s="75"/>
      <c r="BM3038" s="75"/>
      <c r="BN3038" s="75"/>
      <c r="BO3038" s="75"/>
      <c r="BP3038" s="75"/>
      <c r="BQ3038" s="75"/>
      <c r="BR3038" s="75"/>
      <c r="BS3038" s="75"/>
      <c r="BT3038" s="75"/>
      <c r="BU3038" s="75"/>
      <c r="BV3038" s="75"/>
      <c r="BW3038" s="1286"/>
      <c r="BX3038" s="75"/>
      <c r="BY3038" s="75"/>
      <c r="BZ3038" s="75"/>
      <c r="CA3038" s="75"/>
      <c r="CB3038" s="75"/>
      <c r="CC3038" s="1286"/>
      <c r="CD3038" s="75"/>
      <c r="CE3038" s="75"/>
      <c r="CF3038" s="75"/>
      <c r="CG3038" s="75"/>
      <c r="CH3038" s="75"/>
      <c r="CI3038" s="1286"/>
      <c r="CJ3038" s="75"/>
      <c r="CK3038" s="1286"/>
      <c r="CL3038" s="75"/>
      <c r="CM3038" s="75"/>
      <c r="CN3038" s="75"/>
      <c r="CO3038" s="75"/>
      <c r="CP3038" s="75"/>
      <c r="CQ3038" s="75"/>
      <c r="CR3038" s="75"/>
      <c r="CS3038" s="75"/>
      <c r="CT3038" s="75"/>
      <c r="CU3038" s="75"/>
      <c r="CV3038" s="75"/>
      <c r="CW3038" s="75"/>
      <c r="CX3038" s="1286"/>
      <c r="CY3038" s="75"/>
      <c r="CZ3038" s="75"/>
      <c r="DA3038" s="75"/>
      <c r="DB3038" s="75"/>
      <c r="DC3038" s="75"/>
      <c r="DD3038" s="75"/>
      <c r="DE3038" s="75"/>
      <c r="DF3038" s="75"/>
      <c r="DG3038" s="1286"/>
      <c r="DH3038" s="75"/>
      <c r="DI3038" s="1286"/>
      <c r="DJ3038" s="75"/>
      <c r="DK3038" s="75"/>
      <c r="DL3038" s="75"/>
      <c r="DM3038" s="75"/>
      <c r="DN3038" s="75"/>
      <c r="DO3038" s="75"/>
      <c r="DP3038" s="75"/>
      <c r="DQ3038" s="75"/>
      <c r="DR3038" s="75"/>
      <c r="DS3038" s="75"/>
      <c r="DT3038" s="75"/>
      <c r="DU3038" s="75"/>
      <c r="DV3038" s="1286"/>
      <c r="DW3038" s="75"/>
      <c r="DX3038" s="75"/>
      <c r="DY3038" s="75"/>
      <c r="DZ3038" s="75"/>
      <c r="EA3038" s="75"/>
      <c r="EB3038" s="75"/>
      <c r="EC3038" s="75"/>
      <c r="ED3038" s="75"/>
      <c r="EE3038" s="75"/>
      <c r="EF3038" s="75"/>
      <c r="EG3038" s="75"/>
      <c r="EH3038" s="75"/>
      <c r="EI3038" s="75"/>
      <c r="EJ3038" s="75"/>
      <c r="EK3038" s="75"/>
      <c r="EL3038" s="75"/>
      <c r="EM3038" s="75"/>
      <c r="EN3038" s="75"/>
      <c r="EO3038" s="75"/>
      <c r="EP3038" s="75"/>
      <c r="EQ3038" s="75"/>
      <c r="ER3038" s="75"/>
      <c r="ES3038" s="75"/>
      <c r="ET3038" s="75"/>
      <c r="EU3038" s="75"/>
      <c r="EV3038" s="75"/>
      <c r="EW3038" s="75"/>
      <c r="EX3038" s="75"/>
      <c r="EY3038" s="75"/>
      <c r="EZ3038" s="75"/>
      <c r="FA3038" s="75"/>
      <c r="FB3038" s="1341"/>
      <c r="FC3038" s="75"/>
      <c r="FD3038" s="75"/>
    </row>
    <row r="3039">
      <c r="A3039" s="1340"/>
      <c r="B3039" s="786"/>
      <c r="C3039" s="1283"/>
      <c r="D3039" s="786"/>
      <c r="E3039" s="786"/>
      <c r="F3039" s="786"/>
      <c r="G3039" s="786"/>
      <c r="H3039" s="786"/>
      <c r="I3039" s="786"/>
      <c r="J3039" s="786"/>
      <c r="K3039" s="786"/>
      <c r="L3039" s="786"/>
      <c r="M3039" s="786"/>
      <c r="N3039" s="1284"/>
      <c r="O3039" s="1284"/>
      <c r="P3039" s="1285"/>
      <c r="Q3039" s="363"/>
      <c r="R3039" s="363"/>
      <c r="S3039" s="75"/>
      <c r="T3039" s="857"/>
      <c r="U3039" s="1209"/>
      <c r="V3039" s="1200"/>
      <c r="W3039" s="1200"/>
      <c r="X3039" s="1200"/>
      <c r="Y3039" s="1201"/>
      <c r="Z3039" s="1200"/>
      <c r="AA3039" s="1200"/>
      <c r="AB3039" s="1200"/>
      <c r="AC3039" s="1202"/>
      <c r="AD3039" s="1216"/>
      <c r="AE3039" s="1204"/>
      <c r="AF3039" s="75"/>
      <c r="AG3039" s="75"/>
      <c r="AH3039" s="75"/>
      <c r="AI3039" s="75"/>
      <c r="AJ3039" s="75"/>
      <c r="AK3039" s="75"/>
      <c r="AL3039" s="75"/>
      <c r="AM3039" s="75"/>
      <c r="AN3039" s="75"/>
      <c r="AO3039" s="75"/>
      <c r="AP3039" s="75"/>
      <c r="AQ3039" s="75"/>
      <c r="AR3039" s="75"/>
      <c r="AS3039" s="1286"/>
      <c r="AT3039" s="75"/>
      <c r="AU3039" s="1286"/>
      <c r="AV3039" s="1286"/>
      <c r="AW3039" s="75"/>
      <c r="AX3039" s="75"/>
      <c r="AY3039" s="1286"/>
      <c r="AZ3039" s="75"/>
      <c r="BA3039" s="75"/>
      <c r="BB3039" s="75"/>
      <c r="BC3039" s="75"/>
      <c r="BD3039" s="75"/>
      <c r="BE3039" s="75"/>
      <c r="BF3039" s="75"/>
      <c r="BG3039" s="75"/>
      <c r="BH3039" s="75"/>
      <c r="BI3039" s="75"/>
      <c r="BJ3039" s="75"/>
      <c r="BK3039" s="75"/>
      <c r="BL3039" s="75"/>
      <c r="BM3039" s="75"/>
      <c r="BN3039" s="75"/>
      <c r="BO3039" s="75"/>
      <c r="BP3039" s="75"/>
      <c r="BQ3039" s="75"/>
      <c r="BR3039" s="75"/>
      <c r="BS3039" s="75"/>
      <c r="BT3039" s="75"/>
      <c r="BU3039" s="75"/>
      <c r="BV3039" s="75"/>
      <c r="BW3039" s="1286"/>
      <c r="BX3039" s="75"/>
      <c r="BY3039" s="75"/>
      <c r="BZ3039" s="75"/>
      <c r="CA3039" s="75"/>
      <c r="CB3039" s="75"/>
      <c r="CC3039" s="1286"/>
      <c r="CD3039" s="75"/>
      <c r="CE3039" s="75"/>
      <c r="CF3039" s="75"/>
      <c r="CG3039" s="75"/>
      <c r="CH3039" s="75"/>
      <c r="CI3039" s="1286"/>
      <c r="CJ3039" s="75"/>
      <c r="CK3039" s="1286"/>
      <c r="CL3039" s="75"/>
      <c r="CM3039" s="75"/>
      <c r="CN3039" s="75"/>
      <c r="CO3039" s="75"/>
      <c r="CP3039" s="75"/>
      <c r="CQ3039" s="75"/>
      <c r="CR3039" s="75"/>
      <c r="CS3039" s="75"/>
      <c r="CT3039" s="75"/>
      <c r="CU3039" s="75"/>
      <c r="CV3039" s="75"/>
      <c r="CW3039" s="75"/>
      <c r="CX3039" s="1286"/>
      <c r="CY3039" s="75"/>
      <c r="CZ3039" s="75"/>
      <c r="DA3039" s="75"/>
      <c r="DB3039" s="75"/>
      <c r="DC3039" s="75"/>
      <c r="DD3039" s="75"/>
      <c r="DE3039" s="75"/>
      <c r="DF3039" s="75"/>
      <c r="DG3039" s="1286"/>
      <c r="DH3039" s="75"/>
      <c r="DI3039" s="1286"/>
      <c r="DJ3039" s="75"/>
      <c r="DK3039" s="75"/>
      <c r="DL3039" s="75"/>
      <c r="DM3039" s="75"/>
      <c r="DN3039" s="75"/>
      <c r="DO3039" s="75"/>
      <c r="DP3039" s="75"/>
      <c r="DQ3039" s="75"/>
      <c r="DR3039" s="75"/>
      <c r="DS3039" s="75"/>
      <c r="DT3039" s="75"/>
      <c r="DU3039" s="75"/>
      <c r="DV3039" s="1286"/>
      <c r="DW3039" s="75"/>
      <c r="DX3039" s="75"/>
      <c r="DY3039" s="75"/>
      <c r="DZ3039" s="75"/>
      <c r="EA3039" s="75"/>
      <c r="EB3039" s="75"/>
      <c r="EC3039" s="75"/>
      <c r="ED3039" s="75"/>
      <c r="EE3039" s="75"/>
      <c r="EF3039" s="75"/>
      <c r="EG3039" s="75"/>
      <c r="EH3039" s="75"/>
      <c r="EI3039" s="75"/>
      <c r="EJ3039" s="75"/>
      <c r="EK3039" s="75"/>
      <c r="EL3039" s="75"/>
      <c r="EM3039" s="75"/>
      <c r="EN3039" s="75"/>
      <c r="EO3039" s="75"/>
      <c r="EP3039" s="75"/>
      <c r="EQ3039" s="75"/>
      <c r="ER3039" s="75"/>
      <c r="ES3039" s="75"/>
      <c r="ET3039" s="75"/>
      <c r="EU3039" s="75"/>
      <c r="EV3039" s="75"/>
      <c r="EW3039" s="75"/>
      <c r="EX3039" s="75"/>
      <c r="EY3039" s="75"/>
      <c r="EZ3039" s="75"/>
      <c r="FA3039" s="75"/>
      <c r="FB3039" s="1341"/>
      <c r="FC3039" s="75"/>
      <c r="FD3039" s="75"/>
    </row>
    <row r="3040">
      <c r="A3040" s="1340"/>
      <c r="B3040" s="786"/>
      <c r="C3040" s="1283"/>
      <c r="D3040" s="786"/>
      <c r="E3040" s="786"/>
      <c r="F3040" s="786"/>
      <c r="G3040" s="786"/>
      <c r="H3040" s="786"/>
      <c r="I3040" s="786"/>
      <c r="J3040" s="786"/>
      <c r="K3040" s="786"/>
      <c r="L3040" s="786"/>
      <c r="M3040" s="786"/>
      <c r="N3040" s="1284"/>
      <c r="O3040" s="1284"/>
      <c r="P3040" s="1285"/>
      <c r="Q3040" s="363"/>
      <c r="R3040" s="363"/>
      <c r="S3040" s="75"/>
      <c r="T3040" s="857"/>
      <c r="U3040" s="1209"/>
      <c r="V3040" s="1200"/>
      <c r="W3040" s="1200"/>
      <c r="X3040" s="1200"/>
      <c r="Y3040" s="1201"/>
      <c r="Z3040" s="1200"/>
      <c r="AA3040" s="1200"/>
      <c r="AB3040" s="1200"/>
      <c r="AC3040" s="1202"/>
      <c r="AD3040" s="1216"/>
      <c r="AE3040" s="1204"/>
      <c r="AF3040" s="75"/>
      <c r="AG3040" s="75"/>
      <c r="AH3040" s="75"/>
      <c r="AI3040" s="75"/>
      <c r="AJ3040" s="75"/>
      <c r="AK3040" s="75"/>
      <c r="AL3040" s="75"/>
      <c r="AM3040" s="75"/>
      <c r="AN3040" s="75"/>
      <c r="AO3040" s="75"/>
      <c r="AP3040" s="75"/>
      <c r="AQ3040" s="75"/>
      <c r="AR3040" s="75"/>
      <c r="AS3040" s="1286"/>
      <c r="AT3040" s="75"/>
      <c r="AU3040" s="1286"/>
      <c r="AV3040" s="1286"/>
      <c r="AW3040" s="75"/>
      <c r="AX3040" s="75"/>
      <c r="AY3040" s="1286"/>
      <c r="AZ3040" s="75"/>
      <c r="BA3040" s="75"/>
      <c r="BB3040" s="75"/>
      <c r="BC3040" s="75"/>
      <c r="BD3040" s="75"/>
      <c r="BE3040" s="75"/>
      <c r="BF3040" s="75"/>
      <c r="BG3040" s="75"/>
      <c r="BH3040" s="75"/>
      <c r="BI3040" s="75"/>
      <c r="BJ3040" s="75"/>
      <c r="BK3040" s="75"/>
      <c r="BL3040" s="75"/>
      <c r="BM3040" s="75"/>
      <c r="BN3040" s="75"/>
      <c r="BO3040" s="75"/>
      <c r="BP3040" s="75"/>
      <c r="BQ3040" s="75"/>
      <c r="BR3040" s="75"/>
      <c r="BS3040" s="75"/>
      <c r="BT3040" s="75"/>
      <c r="BU3040" s="75"/>
      <c r="BV3040" s="75"/>
      <c r="BW3040" s="1286"/>
      <c r="BX3040" s="75"/>
      <c r="BY3040" s="75"/>
      <c r="BZ3040" s="75"/>
      <c r="CA3040" s="75"/>
      <c r="CB3040" s="75"/>
      <c r="CC3040" s="1286"/>
      <c r="CD3040" s="75"/>
      <c r="CE3040" s="75"/>
      <c r="CF3040" s="75"/>
      <c r="CG3040" s="75"/>
      <c r="CH3040" s="75"/>
      <c r="CI3040" s="1286"/>
      <c r="CJ3040" s="75"/>
      <c r="CK3040" s="1286"/>
      <c r="CL3040" s="75"/>
      <c r="CM3040" s="75"/>
      <c r="CN3040" s="75"/>
      <c r="CO3040" s="75"/>
      <c r="CP3040" s="75"/>
      <c r="CQ3040" s="75"/>
      <c r="CR3040" s="75"/>
      <c r="CS3040" s="75"/>
      <c r="CT3040" s="75"/>
      <c r="CU3040" s="75"/>
      <c r="CV3040" s="75"/>
      <c r="CW3040" s="75"/>
      <c r="CX3040" s="1286"/>
      <c r="CY3040" s="75"/>
      <c r="CZ3040" s="75"/>
      <c r="DA3040" s="75"/>
      <c r="DB3040" s="75"/>
      <c r="DC3040" s="75"/>
      <c r="DD3040" s="75"/>
      <c r="DE3040" s="75"/>
      <c r="DF3040" s="75"/>
      <c r="DG3040" s="1286"/>
      <c r="DH3040" s="75"/>
      <c r="DI3040" s="1286"/>
      <c r="DJ3040" s="75"/>
      <c r="DK3040" s="75"/>
      <c r="DL3040" s="75"/>
      <c r="DM3040" s="75"/>
      <c r="DN3040" s="75"/>
      <c r="DO3040" s="75"/>
      <c r="DP3040" s="75"/>
      <c r="DQ3040" s="75"/>
      <c r="DR3040" s="75"/>
      <c r="DS3040" s="75"/>
      <c r="DT3040" s="75"/>
      <c r="DU3040" s="75"/>
      <c r="DV3040" s="1286"/>
      <c r="DW3040" s="75"/>
      <c r="DX3040" s="75"/>
      <c r="DY3040" s="75"/>
      <c r="DZ3040" s="75"/>
      <c r="EA3040" s="75"/>
      <c r="EB3040" s="75"/>
      <c r="EC3040" s="75"/>
      <c r="ED3040" s="75"/>
      <c r="EE3040" s="75"/>
      <c r="EF3040" s="75"/>
      <c r="EG3040" s="75"/>
      <c r="EH3040" s="75"/>
      <c r="EI3040" s="75"/>
      <c r="EJ3040" s="75"/>
      <c r="EK3040" s="75"/>
      <c r="EL3040" s="75"/>
      <c r="EM3040" s="75"/>
      <c r="EN3040" s="75"/>
      <c r="EO3040" s="75"/>
      <c r="EP3040" s="75"/>
      <c r="EQ3040" s="75"/>
      <c r="ER3040" s="75"/>
      <c r="ES3040" s="75"/>
      <c r="ET3040" s="75"/>
      <c r="EU3040" s="75"/>
      <c r="EV3040" s="75"/>
      <c r="EW3040" s="75"/>
      <c r="EX3040" s="75"/>
      <c r="EY3040" s="75"/>
      <c r="EZ3040" s="75"/>
      <c r="FA3040" s="75"/>
      <c r="FB3040" s="1341"/>
      <c r="FC3040" s="75"/>
      <c r="FD3040" s="75"/>
    </row>
    <row r="3041">
      <c r="A3041" s="1340"/>
      <c r="B3041" s="786"/>
      <c r="C3041" s="1283"/>
      <c r="D3041" s="786"/>
      <c r="E3041" s="786"/>
      <c r="F3041" s="786"/>
      <c r="G3041" s="786"/>
      <c r="H3041" s="786"/>
      <c r="I3041" s="786"/>
      <c r="J3041" s="786"/>
      <c r="K3041" s="786"/>
      <c r="L3041" s="786"/>
      <c r="M3041" s="786"/>
      <c r="N3041" s="1284"/>
      <c r="O3041" s="1284"/>
      <c r="P3041" s="1285"/>
      <c r="Q3041" s="363"/>
      <c r="R3041" s="363"/>
      <c r="S3041" s="75"/>
      <c r="T3041" s="857"/>
      <c r="U3041" s="1209"/>
      <c r="V3041" s="1200"/>
      <c r="W3041" s="1200"/>
      <c r="X3041" s="1200"/>
      <c r="Y3041" s="1201"/>
      <c r="Z3041" s="1200"/>
      <c r="AA3041" s="1200"/>
      <c r="AB3041" s="1200"/>
      <c r="AC3041" s="1202"/>
      <c r="AD3041" s="1216"/>
      <c r="AE3041" s="1204"/>
      <c r="AF3041" s="75"/>
      <c r="AG3041" s="75"/>
      <c r="AH3041" s="75"/>
      <c r="AI3041" s="75"/>
      <c r="AJ3041" s="75"/>
      <c r="AK3041" s="75"/>
      <c r="AL3041" s="75"/>
      <c r="AM3041" s="75"/>
      <c r="AN3041" s="75"/>
      <c r="AO3041" s="75"/>
      <c r="AP3041" s="75"/>
      <c r="AQ3041" s="75"/>
      <c r="AR3041" s="75"/>
      <c r="AS3041" s="1286"/>
      <c r="AT3041" s="75"/>
      <c r="AU3041" s="1286"/>
      <c r="AV3041" s="1286"/>
      <c r="AW3041" s="75"/>
      <c r="AX3041" s="75"/>
      <c r="AY3041" s="1286"/>
      <c r="AZ3041" s="75"/>
      <c r="BA3041" s="75"/>
      <c r="BB3041" s="75"/>
      <c r="BC3041" s="75"/>
      <c r="BD3041" s="75"/>
      <c r="BE3041" s="75"/>
      <c r="BF3041" s="75"/>
      <c r="BG3041" s="75"/>
      <c r="BH3041" s="75"/>
      <c r="BI3041" s="75"/>
      <c r="BJ3041" s="75"/>
      <c r="BK3041" s="75"/>
      <c r="BL3041" s="75"/>
      <c r="BM3041" s="75"/>
      <c r="BN3041" s="75"/>
      <c r="BO3041" s="75"/>
      <c r="BP3041" s="75"/>
      <c r="BQ3041" s="75"/>
      <c r="BR3041" s="75"/>
      <c r="BS3041" s="75"/>
      <c r="BT3041" s="75"/>
      <c r="BU3041" s="75"/>
      <c r="BV3041" s="75"/>
      <c r="BW3041" s="1286"/>
      <c r="BX3041" s="75"/>
      <c r="BY3041" s="75"/>
      <c r="BZ3041" s="75"/>
      <c r="CA3041" s="75"/>
      <c r="CB3041" s="75"/>
      <c r="CC3041" s="1286"/>
      <c r="CD3041" s="75"/>
      <c r="CE3041" s="75"/>
      <c r="CF3041" s="75"/>
      <c r="CG3041" s="75"/>
      <c r="CH3041" s="75"/>
      <c r="CI3041" s="1286"/>
      <c r="CJ3041" s="75"/>
      <c r="CK3041" s="1286"/>
      <c r="CL3041" s="75"/>
      <c r="CM3041" s="75"/>
      <c r="CN3041" s="75"/>
      <c r="CO3041" s="75"/>
      <c r="CP3041" s="75"/>
      <c r="CQ3041" s="75"/>
      <c r="CR3041" s="75"/>
      <c r="CS3041" s="75"/>
      <c r="CT3041" s="75"/>
      <c r="CU3041" s="75"/>
      <c r="CV3041" s="75"/>
      <c r="CW3041" s="75"/>
      <c r="CX3041" s="1286"/>
      <c r="CY3041" s="75"/>
      <c r="CZ3041" s="75"/>
      <c r="DA3041" s="75"/>
      <c r="DB3041" s="75"/>
      <c r="DC3041" s="75"/>
      <c r="DD3041" s="75"/>
      <c r="DE3041" s="75"/>
      <c r="DF3041" s="75"/>
      <c r="DG3041" s="1286"/>
      <c r="DH3041" s="75"/>
      <c r="DI3041" s="1286"/>
      <c r="DJ3041" s="75"/>
      <c r="DK3041" s="75"/>
      <c r="DL3041" s="75"/>
      <c r="DM3041" s="75"/>
      <c r="DN3041" s="75"/>
      <c r="DO3041" s="75"/>
      <c r="DP3041" s="75"/>
      <c r="DQ3041" s="75"/>
      <c r="DR3041" s="75"/>
      <c r="DS3041" s="75"/>
      <c r="DT3041" s="75"/>
      <c r="DU3041" s="75"/>
      <c r="DV3041" s="1286"/>
      <c r="DW3041" s="75"/>
      <c r="DX3041" s="75"/>
      <c r="DY3041" s="75"/>
      <c r="DZ3041" s="75"/>
      <c r="EA3041" s="75"/>
      <c r="EB3041" s="75"/>
      <c r="EC3041" s="75"/>
      <c r="ED3041" s="75"/>
      <c r="EE3041" s="75"/>
      <c r="EF3041" s="75"/>
      <c r="EG3041" s="75"/>
      <c r="EH3041" s="75"/>
      <c r="EI3041" s="75"/>
      <c r="EJ3041" s="75"/>
      <c r="EK3041" s="75"/>
      <c r="EL3041" s="75"/>
      <c r="EM3041" s="75"/>
      <c r="EN3041" s="75"/>
      <c r="EO3041" s="75"/>
      <c r="EP3041" s="75"/>
      <c r="EQ3041" s="75"/>
      <c r="ER3041" s="75"/>
      <c r="ES3041" s="75"/>
      <c r="ET3041" s="75"/>
      <c r="EU3041" s="75"/>
      <c r="EV3041" s="75"/>
      <c r="EW3041" s="75"/>
      <c r="EX3041" s="75"/>
      <c r="EY3041" s="75"/>
      <c r="EZ3041" s="75"/>
      <c r="FA3041" s="75"/>
      <c r="FB3041" s="1341"/>
      <c r="FC3041" s="75"/>
      <c r="FD3041" s="75"/>
    </row>
    <row r="3042">
      <c r="A3042" s="1340"/>
      <c r="B3042" s="786"/>
      <c r="C3042" s="1283"/>
      <c r="D3042" s="786"/>
      <c r="E3042" s="786"/>
      <c r="F3042" s="786"/>
      <c r="G3042" s="786"/>
      <c r="H3042" s="786"/>
      <c r="I3042" s="786"/>
      <c r="J3042" s="786"/>
      <c r="K3042" s="786"/>
      <c r="L3042" s="786"/>
      <c r="M3042" s="786"/>
      <c r="N3042" s="1284"/>
      <c r="O3042" s="1284"/>
      <c r="P3042" s="1285"/>
      <c r="Q3042" s="363"/>
      <c r="R3042" s="363"/>
      <c r="S3042" s="75"/>
      <c r="T3042" s="857"/>
      <c r="U3042" s="1209"/>
      <c r="V3042" s="1200"/>
      <c r="W3042" s="1200"/>
      <c r="X3042" s="1200"/>
      <c r="Y3042" s="1201"/>
      <c r="Z3042" s="1200"/>
      <c r="AA3042" s="1200"/>
      <c r="AB3042" s="1200"/>
      <c r="AC3042" s="1202"/>
      <c r="AD3042" s="1216"/>
      <c r="AE3042" s="1204"/>
      <c r="AF3042" s="75"/>
      <c r="AG3042" s="75"/>
      <c r="AH3042" s="75"/>
      <c r="AI3042" s="75"/>
      <c r="AJ3042" s="75"/>
      <c r="AK3042" s="75"/>
      <c r="AL3042" s="75"/>
      <c r="AM3042" s="75"/>
      <c r="AN3042" s="75"/>
      <c r="AO3042" s="75"/>
      <c r="AP3042" s="75"/>
      <c r="AQ3042" s="75"/>
      <c r="AR3042" s="75"/>
      <c r="AS3042" s="1286"/>
      <c r="AT3042" s="75"/>
      <c r="AU3042" s="1286"/>
      <c r="AV3042" s="1286"/>
      <c r="AW3042" s="75"/>
      <c r="AX3042" s="75"/>
      <c r="AY3042" s="1286"/>
      <c r="AZ3042" s="75"/>
      <c r="BA3042" s="75"/>
      <c r="BB3042" s="75"/>
      <c r="BC3042" s="75"/>
      <c r="BD3042" s="75"/>
      <c r="BE3042" s="75"/>
      <c r="BF3042" s="75"/>
      <c r="BG3042" s="75"/>
      <c r="BH3042" s="75"/>
      <c r="BI3042" s="75"/>
      <c r="BJ3042" s="75"/>
      <c r="BK3042" s="75"/>
      <c r="BL3042" s="75"/>
      <c r="BM3042" s="75"/>
      <c r="BN3042" s="75"/>
      <c r="BO3042" s="75"/>
      <c r="BP3042" s="75"/>
      <c r="BQ3042" s="75"/>
      <c r="BR3042" s="75"/>
      <c r="BS3042" s="75"/>
      <c r="BT3042" s="75"/>
      <c r="BU3042" s="75"/>
      <c r="BV3042" s="75"/>
      <c r="BW3042" s="1286"/>
      <c r="BX3042" s="75"/>
      <c r="BY3042" s="75"/>
      <c r="BZ3042" s="75"/>
      <c r="CA3042" s="75"/>
      <c r="CB3042" s="75"/>
      <c r="CC3042" s="1286"/>
      <c r="CD3042" s="75"/>
      <c r="CE3042" s="75"/>
      <c r="CF3042" s="75"/>
      <c r="CG3042" s="75"/>
      <c r="CH3042" s="75"/>
      <c r="CI3042" s="1286"/>
      <c r="CJ3042" s="75"/>
      <c r="CK3042" s="1286"/>
      <c r="CL3042" s="75"/>
      <c r="CM3042" s="75"/>
      <c r="CN3042" s="75"/>
      <c r="CO3042" s="75"/>
      <c r="CP3042" s="75"/>
      <c r="CQ3042" s="75"/>
      <c r="CR3042" s="75"/>
      <c r="CS3042" s="75"/>
      <c r="CT3042" s="75"/>
      <c r="CU3042" s="75"/>
      <c r="CV3042" s="75"/>
      <c r="CW3042" s="75"/>
      <c r="CX3042" s="1286"/>
      <c r="CY3042" s="75"/>
      <c r="CZ3042" s="75"/>
      <c r="DA3042" s="75"/>
      <c r="DB3042" s="75"/>
      <c r="DC3042" s="75"/>
      <c r="DD3042" s="75"/>
      <c r="DE3042" s="75"/>
      <c r="DF3042" s="75"/>
      <c r="DG3042" s="1286"/>
      <c r="DH3042" s="75"/>
      <c r="DI3042" s="1286"/>
      <c r="DJ3042" s="75"/>
      <c r="DK3042" s="75"/>
      <c r="DL3042" s="75"/>
      <c r="DM3042" s="75"/>
      <c r="DN3042" s="75"/>
      <c r="DO3042" s="75"/>
      <c r="DP3042" s="75"/>
      <c r="DQ3042" s="75"/>
      <c r="DR3042" s="75"/>
      <c r="DS3042" s="75"/>
      <c r="DT3042" s="75"/>
      <c r="DU3042" s="75"/>
      <c r="DV3042" s="1286"/>
      <c r="DW3042" s="75"/>
      <c r="DX3042" s="75"/>
      <c r="DY3042" s="75"/>
      <c r="DZ3042" s="75"/>
      <c r="EA3042" s="75"/>
      <c r="EB3042" s="75"/>
      <c r="EC3042" s="75"/>
      <c r="ED3042" s="75"/>
      <c r="EE3042" s="75"/>
      <c r="EF3042" s="75"/>
      <c r="EG3042" s="75"/>
      <c r="EH3042" s="75"/>
      <c r="EI3042" s="75"/>
      <c r="EJ3042" s="75"/>
      <c r="EK3042" s="75"/>
      <c r="EL3042" s="75"/>
      <c r="EM3042" s="75"/>
      <c r="EN3042" s="75"/>
      <c r="EO3042" s="75"/>
      <c r="EP3042" s="75"/>
      <c r="EQ3042" s="75"/>
      <c r="ER3042" s="75"/>
      <c r="ES3042" s="75"/>
      <c r="ET3042" s="75"/>
      <c r="EU3042" s="75"/>
      <c r="EV3042" s="75"/>
      <c r="EW3042" s="75"/>
      <c r="EX3042" s="75"/>
      <c r="EY3042" s="75"/>
      <c r="EZ3042" s="75"/>
      <c r="FA3042" s="75"/>
      <c r="FB3042" s="1341"/>
      <c r="FC3042" s="75"/>
      <c r="FD3042" s="75"/>
    </row>
    <row r="3043">
      <c r="A3043" s="1340"/>
      <c r="B3043" s="786"/>
      <c r="C3043" s="1283"/>
      <c r="D3043" s="786"/>
      <c r="E3043" s="786"/>
      <c r="F3043" s="786"/>
      <c r="G3043" s="786"/>
      <c r="H3043" s="786"/>
      <c r="I3043" s="786"/>
      <c r="J3043" s="786"/>
      <c r="K3043" s="786"/>
      <c r="L3043" s="786"/>
      <c r="M3043" s="786"/>
      <c r="N3043" s="1284"/>
      <c r="O3043" s="1284"/>
      <c r="P3043" s="1285"/>
      <c r="Q3043" s="363"/>
      <c r="R3043" s="363"/>
      <c r="S3043" s="75"/>
      <c r="T3043" s="857"/>
      <c r="U3043" s="1209"/>
      <c r="V3043" s="1200"/>
      <c r="W3043" s="1200"/>
      <c r="X3043" s="1200"/>
      <c r="Y3043" s="1201"/>
      <c r="Z3043" s="1200"/>
      <c r="AA3043" s="1200"/>
      <c r="AB3043" s="1200"/>
      <c r="AC3043" s="1202"/>
      <c r="AD3043" s="1216"/>
      <c r="AE3043" s="1204"/>
      <c r="AF3043" s="75"/>
      <c r="AG3043" s="75"/>
      <c r="AH3043" s="75"/>
      <c r="AI3043" s="75"/>
      <c r="AJ3043" s="75"/>
      <c r="AK3043" s="75"/>
      <c r="AL3043" s="75"/>
      <c r="AM3043" s="75"/>
      <c r="AN3043" s="75"/>
      <c r="AO3043" s="75"/>
      <c r="AP3043" s="75"/>
      <c r="AQ3043" s="75"/>
      <c r="AR3043" s="75"/>
      <c r="AS3043" s="1286"/>
      <c r="AT3043" s="75"/>
      <c r="AU3043" s="1286"/>
      <c r="AV3043" s="1286"/>
      <c r="AW3043" s="75"/>
      <c r="AX3043" s="75"/>
      <c r="AY3043" s="1286"/>
      <c r="AZ3043" s="75"/>
      <c r="BA3043" s="75"/>
      <c r="BB3043" s="75"/>
      <c r="BC3043" s="75"/>
      <c r="BD3043" s="75"/>
      <c r="BE3043" s="75"/>
      <c r="BF3043" s="75"/>
      <c r="BG3043" s="75"/>
      <c r="BH3043" s="75"/>
      <c r="BI3043" s="75"/>
      <c r="BJ3043" s="75"/>
      <c r="BK3043" s="75"/>
      <c r="BL3043" s="75"/>
      <c r="BM3043" s="75"/>
      <c r="BN3043" s="75"/>
      <c r="BO3043" s="75"/>
      <c r="BP3043" s="75"/>
      <c r="BQ3043" s="75"/>
      <c r="BR3043" s="75"/>
      <c r="BS3043" s="75"/>
      <c r="BT3043" s="75"/>
      <c r="BU3043" s="75"/>
      <c r="BV3043" s="75"/>
      <c r="BW3043" s="1286"/>
      <c r="BX3043" s="75"/>
      <c r="BY3043" s="75"/>
      <c r="BZ3043" s="75"/>
      <c r="CA3043" s="75"/>
      <c r="CB3043" s="75"/>
      <c r="CC3043" s="1286"/>
      <c r="CD3043" s="75"/>
      <c r="CE3043" s="75"/>
      <c r="CF3043" s="75"/>
      <c r="CG3043" s="75"/>
      <c r="CH3043" s="75"/>
      <c r="CI3043" s="1286"/>
      <c r="CJ3043" s="75"/>
      <c r="CK3043" s="1286"/>
      <c r="CL3043" s="75"/>
      <c r="CM3043" s="75"/>
      <c r="CN3043" s="75"/>
      <c r="CO3043" s="75"/>
      <c r="CP3043" s="75"/>
      <c r="CQ3043" s="75"/>
      <c r="CR3043" s="75"/>
      <c r="CS3043" s="75"/>
      <c r="CT3043" s="75"/>
      <c r="CU3043" s="75"/>
      <c r="CV3043" s="75"/>
      <c r="CW3043" s="75"/>
      <c r="CX3043" s="1286"/>
      <c r="CY3043" s="75"/>
      <c r="CZ3043" s="75"/>
      <c r="DA3043" s="75"/>
      <c r="DB3043" s="75"/>
      <c r="DC3043" s="75"/>
      <c r="DD3043" s="75"/>
      <c r="DE3043" s="75"/>
      <c r="DF3043" s="75"/>
      <c r="DG3043" s="1286"/>
      <c r="DH3043" s="75"/>
      <c r="DI3043" s="1286"/>
      <c r="DJ3043" s="75"/>
      <c r="DK3043" s="75"/>
      <c r="DL3043" s="75"/>
      <c r="DM3043" s="75"/>
      <c r="DN3043" s="75"/>
      <c r="DO3043" s="75"/>
      <c r="DP3043" s="75"/>
      <c r="DQ3043" s="75"/>
      <c r="DR3043" s="75"/>
      <c r="DS3043" s="75"/>
      <c r="DT3043" s="75"/>
      <c r="DU3043" s="75"/>
      <c r="DV3043" s="1286"/>
      <c r="DW3043" s="75"/>
      <c r="DX3043" s="75"/>
      <c r="DY3043" s="75"/>
      <c r="DZ3043" s="75"/>
      <c r="EA3043" s="75"/>
      <c r="EB3043" s="75"/>
      <c r="EC3043" s="75"/>
      <c r="ED3043" s="75"/>
      <c r="EE3043" s="75"/>
      <c r="EF3043" s="75"/>
      <c r="EG3043" s="75"/>
      <c r="EH3043" s="75"/>
      <c r="EI3043" s="75"/>
      <c r="EJ3043" s="75"/>
      <c r="EK3043" s="75"/>
      <c r="EL3043" s="75"/>
      <c r="EM3043" s="75"/>
      <c r="EN3043" s="75"/>
      <c r="EO3043" s="75"/>
      <c r="EP3043" s="75"/>
      <c r="EQ3043" s="75"/>
      <c r="ER3043" s="75"/>
      <c r="ES3043" s="75"/>
      <c r="ET3043" s="75"/>
      <c r="EU3043" s="75"/>
      <c r="EV3043" s="75"/>
      <c r="EW3043" s="75"/>
      <c r="EX3043" s="75"/>
      <c r="EY3043" s="75"/>
      <c r="EZ3043" s="75"/>
      <c r="FA3043" s="75"/>
      <c r="FB3043" s="1341"/>
      <c r="FC3043" s="75"/>
      <c r="FD3043" s="75"/>
    </row>
    <row r="3044">
      <c r="A3044" s="1340"/>
      <c r="B3044" s="786"/>
      <c r="C3044" s="1283"/>
      <c r="D3044" s="786"/>
      <c r="E3044" s="786"/>
      <c r="F3044" s="786"/>
      <c r="G3044" s="786"/>
      <c r="H3044" s="786"/>
      <c r="I3044" s="786"/>
      <c r="J3044" s="786"/>
      <c r="K3044" s="786"/>
      <c r="L3044" s="786"/>
      <c r="M3044" s="786"/>
      <c r="N3044" s="1284"/>
      <c r="O3044" s="1284"/>
      <c r="P3044" s="1285"/>
      <c r="Q3044" s="363"/>
      <c r="R3044" s="363"/>
      <c r="S3044" s="75"/>
      <c r="T3044" s="857"/>
      <c r="U3044" s="1209"/>
      <c r="V3044" s="1200"/>
      <c r="W3044" s="1200"/>
      <c r="X3044" s="1200"/>
      <c r="Y3044" s="1201"/>
      <c r="Z3044" s="1200"/>
      <c r="AA3044" s="1200"/>
      <c r="AB3044" s="1200"/>
      <c r="AC3044" s="1202"/>
      <c r="AD3044" s="1216"/>
      <c r="AE3044" s="1204"/>
      <c r="AF3044" s="75"/>
      <c r="AG3044" s="75"/>
      <c r="AH3044" s="75"/>
      <c r="AI3044" s="75"/>
      <c r="AJ3044" s="75"/>
      <c r="AK3044" s="75"/>
      <c r="AL3044" s="75"/>
      <c r="AM3044" s="75"/>
      <c r="AN3044" s="75"/>
      <c r="AO3044" s="75"/>
      <c r="AP3044" s="75"/>
      <c r="AQ3044" s="75"/>
      <c r="AR3044" s="75"/>
      <c r="AS3044" s="1286"/>
      <c r="AT3044" s="75"/>
      <c r="AU3044" s="1286"/>
      <c r="AV3044" s="1286"/>
      <c r="AW3044" s="75"/>
      <c r="AX3044" s="75"/>
      <c r="AY3044" s="1286"/>
      <c r="AZ3044" s="75"/>
      <c r="BA3044" s="75"/>
      <c r="BB3044" s="75"/>
      <c r="BC3044" s="75"/>
      <c r="BD3044" s="75"/>
      <c r="BE3044" s="75"/>
      <c r="BF3044" s="75"/>
      <c r="BG3044" s="75"/>
      <c r="BH3044" s="75"/>
      <c r="BI3044" s="75"/>
      <c r="BJ3044" s="75"/>
      <c r="BK3044" s="75"/>
      <c r="BL3044" s="75"/>
      <c r="BM3044" s="75"/>
      <c r="BN3044" s="75"/>
      <c r="BO3044" s="75"/>
      <c r="BP3044" s="75"/>
      <c r="BQ3044" s="75"/>
      <c r="BR3044" s="75"/>
      <c r="BS3044" s="75"/>
      <c r="BT3044" s="75"/>
      <c r="BU3044" s="75"/>
      <c r="BV3044" s="75"/>
      <c r="BW3044" s="1286"/>
      <c r="BX3044" s="75"/>
      <c r="BY3044" s="75"/>
      <c r="BZ3044" s="75"/>
      <c r="CA3044" s="75"/>
      <c r="CB3044" s="75"/>
      <c r="CC3044" s="1286"/>
      <c r="CD3044" s="75"/>
      <c r="CE3044" s="75"/>
      <c r="CF3044" s="75"/>
      <c r="CG3044" s="75"/>
      <c r="CH3044" s="75"/>
      <c r="CI3044" s="1286"/>
      <c r="CJ3044" s="75"/>
      <c r="CK3044" s="1286"/>
      <c r="CL3044" s="75"/>
      <c r="CM3044" s="75"/>
      <c r="CN3044" s="75"/>
      <c r="CO3044" s="75"/>
      <c r="CP3044" s="75"/>
      <c r="CQ3044" s="75"/>
      <c r="CR3044" s="75"/>
      <c r="CS3044" s="75"/>
      <c r="CT3044" s="75"/>
      <c r="CU3044" s="75"/>
      <c r="CV3044" s="75"/>
      <c r="CW3044" s="75"/>
      <c r="CX3044" s="1286"/>
      <c r="CY3044" s="75"/>
      <c r="CZ3044" s="75"/>
      <c r="DA3044" s="75"/>
      <c r="DB3044" s="75"/>
      <c r="DC3044" s="75"/>
      <c r="DD3044" s="75"/>
      <c r="DE3044" s="75"/>
      <c r="DF3044" s="75"/>
      <c r="DG3044" s="1286"/>
      <c r="DH3044" s="75"/>
      <c r="DI3044" s="1286"/>
      <c r="DJ3044" s="75"/>
      <c r="DK3044" s="75"/>
      <c r="DL3044" s="75"/>
      <c r="DM3044" s="75"/>
      <c r="DN3044" s="75"/>
      <c r="DO3044" s="75"/>
      <c r="DP3044" s="75"/>
      <c r="DQ3044" s="75"/>
      <c r="DR3044" s="75"/>
      <c r="DS3044" s="75"/>
      <c r="DT3044" s="75"/>
      <c r="DU3044" s="75"/>
      <c r="DV3044" s="1286"/>
      <c r="DW3044" s="75"/>
      <c r="DX3044" s="75"/>
      <c r="DY3044" s="75"/>
      <c r="DZ3044" s="75"/>
      <c r="EA3044" s="75"/>
      <c r="EB3044" s="75"/>
      <c r="EC3044" s="75"/>
      <c r="ED3044" s="75"/>
      <c r="EE3044" s="75"/>
      <c r="EF3044" s="75"/>
      <c r="EG3044" s="75"/>
      <c r="EH3044" s="75"/>
      <c r="EI3044" s="75"/>
      <c r="EJ3044" s="75"/>
      <c r="EK3044" s="75"/>
      <c r="EL3044" s="75"/>
      <c r="EM3044" s="75"/>
      <c r="EN3044" s="75"/>
      <c r="EO3044" s="75"/>
      <c r="EP3044" s="75"/>
      <c r="EQ3044" s="75"/>
      <c r="ER3044" s="75"/>
      <c r="ES3044" s="75"/>
      <c r="ET3044" s="75"/>
      <c r="EU3044" s="75"/>
      <c r="EV3044" s="75"/>
      <c r="EW3044" s="75"/>
      <c r="EX3044" s="75"/>
      <c r="EY3044" s="75"/>
      <c r="EZ3044" s="75"/>
      <c r="FA3044" s="75"/>
      <c r="FB3044" s="1341"/>
      <c r="FC3044" s="75"/>
      <c r="FD3044" s="75"/>
    </row>
    <row r="3045">
      <c r="A3045" s="1340"/>
      <c r="B3045" s="786"/>
      <c r="C3045" s="1283"/>
      <c r="D3045" s="786"/>
      <c r="E3045" s="786"/>
      <c r="F3045" s="786"/>
      <c r="G3045" s="786"/>
      <c r="H3045" s="786"/>
      <c r="I3045" s="786"/>
      <c r="J3045" s="786"/>
      <c r="K3045" s="786"/>
      <c r="L3045" s="786"/>
      <c r="M3045" s="786"/>
      <c r="N3045" s="1284"/>
      <c r="O3045" s="1284"/>
      <c r="P3045" s="1285"/>
      <c r="Q3045" s="363"/>
      <c r="R3045" s="363"/>
      <c r="S3045" s="75"/>
      <c r="T3045" s="857"/>
      <c r="U3045" s="1209"/>
      <c r="V3045" s="1200"/>
      <c r="W3045" s="1200"/>
      <c r="X3045" s="1200"/>
      <c r="Y3045" s="1201"/>
      <c r="Z3045" s="1200"/>
      <c r="AA3045" s="1200"/>
      <c r="AB3045" s="1200"/>
      <c r="AC3045" s="1202"/>
      <c r="AD3045" s="1216"/>
      <c r="AE3045" s="1204"/>
      <c r="AF3045" s="75"/>
      <c r="AG3045" s="75"/>
      <c r="AH3045" s="75"/>
      <c r="AI3045" s="75"/>
      <c r="AJ3045" s="75"/>
      <c r="AK3045" s="75"/>
      <c r="AL3045" s="75"/>
      <c r="AM3045" s="75"/>
      <c r="AN3045" s="75"/>
      <c r="AO3045" s="75"/>
      <c r="AP3045" s="75"/>
      <c r="AQ3045" s="75"/>
      <c r="AR3045" s="75"/>
      <c r="AS3045" s="1286"/>
      <c r="AT3045" s="75"/>
      <c r="AU3045" s="1286"/>
      <c r="AV3045" s="1286"/>
      <c r="AW3045" s="75"/>
      <c r="AX3045" s="75"/>
      <c r="AY3045" s="1286"/>
      <c r="AZ3045" s="75"/>
      <c r="BA3045" s="75"/>
      <c r="BB3045" s="75"/>
      <c r="BC3045" s="75"/>
      <c r="BD3045" s="75"/>
      <c r="BE3045" s="75"/>
      <c r="BF3045" s="75"/>
      <c r="BG3045" s="75"/>
      <c r="BH3045" s="75"/>
      <c r="BI3045" s="75"/>
      <c r="BJ3045" s="75"/>
      <c r="BK3045" s="75"/>
      <c r="BL3045" s="75"/>
      <c r="BM3045" s="75"/>
      <c r="BN3045" s="75"/>
      <c r="BO3045" s="75"/>
      <c r="BP3045" s="75"/>
      <c r="BQ3045" s="75"/>
      <c r="BR3045" s="75"/>
      <c r="BS3045" s="75"/>
      <c r="BT3045" s="75"/>
      <c r="BU3045" s="75"/>
      <c r="BV3045" s="75"/>
      <c r="BW3045" s="1286"/>
      <c r="BX3045" s="75"/>
      <c r="BY3045" s="75"/>
      <c r="BZ3045" s="75"/>
      <c r="CA3045" s="75"/>
      <c r="CB3045" s="75"/>
      <c r="CC3045" s="1286"/>
      <c r="CD3045" s="75"/>
      <c r="CE3045" s="75"/>
      <c r="CF3045" s="75"/>
      <c r="CG3045" s="75"/>
      <c r="CH3045" s="75"/>
      <c r="CI3045" s="1286"/>
      <c r="CJ3045" s="75"/>
      <c r="CK3045" s="1286"/>
      <c r="CL3045" s="75"/>
      <c r="CM3045" s="75"/>
      <c r="CN3045" s="75"/>
      <c r="CO3045" s="75"/>
      <c r="CP3045" s="75"/>
      <c r="CQ3045" s="75"/>
      <c r="CR3045" s="75"/>
      <c r="CS3045" s="75"/>
      <c r="CT3045" s="75"/>
      <c r="CU3045" s="75"/>
      <c r="CV3045" s="75"/>
      <c r="CW3045" s="75"/>
      <c r="CX3045" s="1286"/>
      <c r="CY3045" s="75"/>
      <c r="CZ3045" s="75"/>
      <c r="DA3045" s="75"/>
      <c r="DB3045" s="75"/>
      <c r="DC3045" s="75"/>
      <c r="DD3045" s="75"/>
      <c r="DE3045" s="75"/>
      <c r="DF3045" s="75"/>
      <c r="DG3045" s="1286"/>
      <c r="DH3045" s="75"/>
      <c r="DI3045" s="1286"/>
      <c r="DJ3045" s="75"/>
      <c r="DK3045" s="75"/>
      <c r="DL3045" s="75"/>
      <c r="DM3045" s="75"/>
      <c r="DN3045" s="75"/>
      <c r="DO3045" s="75"/>
      <c r="DP3045" s="75"/>
      <c r="DQ3045" s="75"/>
      <c r="DR3045" s="75"/>
      <c r="DS3045" s="75"/>
      <c r="DT3045" s="75"/>
      <c r="DU3045" s="75"/>
      <c r="DV3045" s="1286"/>
      <c r="DW3045" s="75"/>
      <c r="DX3045" s="75"/>
      <c r="DY3045" s="75"/>
      <c r="DZ3045" s="75"/>
      <c r="EA3045" s="75"/>
      <c r="EB3045" s="75"/>
      <c r="EC3045" s="75"/>
      <c r="ED3045" s="75"/>
      <c r="EE3045" s="75"/>
      <c r="EF3045" s="75"/>
      <c r="EG3045" s="75"/>
      <c r="EH3045" s="75"/>
      <c r="EI3045" s="75"/>
      <c r="EJ3045" s="75"/>
      <c r="EK3045" s="75"/>
      <c r="EL3045" s="75"/>
      <c r="EM3045" s="75"/>
      <c r="EN3045" s="75"/>
      <c r="EO3045" s="75"/>
      <c r="EP3045" s="75"/>
      <c r="EQ3045" s="75"/>
      <c r="ER3045" s="75"/>
      <c r="ES3045" s="75"/>
      <c r="ET3045" s="75"/>
      <c r="EU3045" s="75"/>
      <c r="EV3045" s="75"/>
      <c r="EW3045" s="75"/>
      <c r="EX3045" s="75"/>
      <c r="EY3045" s="75"/>
      <c r="EZ3045" s="75"/>
      <c r="FA3045" s="75"/>
      <c r="FB3045" s="1341"/>
      <c r="FC3045" s="75"/>
      <c r="FD3045" s="75"/>
    </row>
    <row r="3046">
      <c r="A3046" s="1340"/>
      <c r="B3046" s="786"/>
      <c r="C3046" s="1283"/>
      <c r="D3046" s="786"/>
      <c r="E3046" s="786"/>
      <c r="F3046" s="786"/>
      <c r="G3046" s="786"/>
      <c r="H3046" s="786"/>
      <c r="I3046" s="786"/>
      <c r="J3046" s="786"/>
      <c r="K3046" s="786"/>
      <c r="L3046" s="786"/>
      <c r="M3046" s="786"/>
      <c r="N3046" s="1284"/>
      <c r="O3046" s="1284"/>
      <c r="P3046" s="1285"/>
      <c r="Q3046" s="363"/>
      <c r="R3046" s="363"/>
      <c r="S3046" s="75"/>
      <c r="T3046" s="857"/>
      <c r="U3046" s="1209"/>
      <c r="V3046" s="1200"/>
      <c r="W3046" s="1200"/>
      <c r="X3046" s="1200"/>
      <c r="Y3046" s="1201"/>
      <c r="Z3046" s="1200"/>
      <c r="AA3046" s="1200"/>
      <c r="AB3046" s="1200"/>
      <c r="AC3046" s="1202"/>
      <c r="AD3046" s="1216"/>
      <c r="AE3046" s="1204"/>
      <c r="AF3046" s="75"/>
      <c r="AG3046" s="75"/>
      <c r="AH3046" s="75"/>
      <c r="AI3046" s="75"/>
      <c r="AJ3046" s="75"/>
      <c r="AK3046" s="75"/>
      <c r="AL3046" s="75"/>
      <c r="AM3046" s="75"/>
      <c r="AN3046" s="75"/>
      <c r="AO3046" s="75"/>
      <c r="AP3046" s="75"/>
      <c r="AQ3046" s="75"/>
      <c r="AR3046" s="75"/>
      <c r="AS3046" s="1286"/>
      <c r="AT3046" s="75"/>
      <c r="AU3046" s="1286"/>
      <c r="AV3046" s="1286"/>
      <c r="AW3046" s="75"/>
      <c r="AX3046" s="75"/>
      <c r="AY3046" s="1286"/>
      <c r="AZ3046" s="75"/>
      <c r="BA3046" s="75"/>
      <c r="BB3046" s="75"/>
      <c r="BC3046" s="75"/>
      <c r="BD3046" s="75"/>
      <c r="BE3046" s="75"/>
      <c r="BF3046" s="75"/>
      <c r="BG3046" s="75"/>
      <c r="BH3046" s="75"/>
      <c r="BI3046" s="75"/>
      <c r="BJ3046" s="75"/>
      <c r="BK3046" s="75"/>
      <c r="BL3046" s="75"/>
      <c r="BM3046" s="75"/>
      <c r="BN3046" s="75"/>
      <c r="BO3046" s="75"/>
      <c r="BP3046" s="75"/>
      <c r="BQ3046" s="75"/>
      <c r="BR3046" s="75"/>
      <c r="BS3046" s="75"/>
      <c r="BT3046" s="75"/>
      <c r="BU3046" s="75"/>
      <c r="BV3046" s="75"/>
      <c r="BW3046" s="1286"/>
      <c r="BX3046" s="75"/>
      <c r="BY3046" s="75"/>
      <c r="BZ3046" s="75"/>
      <c r="CA3046" s="75"/>
      <c r="CB3046" s="75"/>
      <c r="CC3046" s="1286"/>
      <c r="CD3046" s="75"/>
      <c r="CE3046" s="75"/>
      <c r="CF3046" s="75"/>
      <c r="CG3046" s="75"/>
      <c r="CH3046" s="75"/>
      <c r="CI3046" s="1286"/>
      <c r="CJ3046" s="75"/>
      <c r="CK3046" s="1286"/>
      <c r="CL3046" s="75"/>
      <c r="CM3046" s="75"/>
      <c r="CN3046" s="75"/>
      <c r="CO3046" s="75"/>
      <c r="CP3046" s="75"/>
      <c r="CQ3046" s="75"/>
      <c r="CR3046" s="75"/>
      <c r="CS3046" s="75"/>
      <c r="CT3046" s="75"/>
      <c r="CU3046" s="75"/>
      <c r="CV3046" s="75"/>
      <c r="CW3046" s="75"/>
      <c r="CX3046" s="1286"/>
      <c r="CY3046" s="75"/>
      <c r="CZ3046" s="75"/>
      <c r="DA3046" s="75"/>
      <c r="DB3046" s="75"/>
      <c r="DC3046" s="75"/>
      <c r="DD3046" s="75"/>
      <c r="DE3046" s="75"/>
      <c r="DF3046" s="75"/>
      <c r="DG3046" s="1286"/>
      <c r="DH3046" s="75"/>
      <c r="DI3046" s="1286"/>
      <c r="DJ3046" s="75"/>
      <c r="DK3046" s="75"/>
      <c r="DL3046" s="75"/>
      <c r="DM3046" s="75"/>
      <c r="DN3046" s="75"/>
      <c r="DO3046" s="75"/>
      <c r="DP3046" s="75"/>
      <c r="DQ3046" s="75"/>
      <c r="DR3046" s="75"/>
      <c r="DS3046" s="75"/>
      <c r="DT3046" s="75"/>
      <c r="DU3046" s="75"/>
      <c r="DV3046" s="1286"/>
      <c r="DW3046" s="75"/>
      <c r="DX3046" s="75"/>
      <c r="DY3046" s="75"/>
      <c r="DZ3046" s="75"/>
      <c r="EA3046" s="75"/>
      <c r="EB3046" s="75"/>
      <c r="EC3046" s="75"/>
      <c r="ED3046" s="75"/>
      <c r="EE3046" s="75"/>
      <c r="EF3046" s="75"/>
      <c r="EG3046" s="75"/>
      <c r="EH3046" s="75"/>
      <c r="EI3046" s="75"/>
      <c r="EJ3046" s="75"/>
      <c r="EK3046" s="75"/>
      <c r="EL3046" s="75"/>
      <c r="EM3046" s="75"/>
      <c r="EN3046" s="75"/>
      <c r="EO3046" s="75"/>
      <c r="EP3046" s="75"/>
      <c r="EQ3046" s="75"/>
      <c r="ER3046" s="75"/>
      <c r="ES3046" s="75"/>
      <c r="ET3046" s="75"/>
      <c r="EU3046" s="75"/>
      <c r="EV3046" s="75"/>
      <c r="EW3046" s="75"/>
      <c r="EX3046" s="75"/>
      <c r="EY3046" s="75"/>
      <c r="EZ3046" s="75"/>
      <c r="FA3046" s="75"/>
      <c r="FB3046" s="1341"/>
      <c r="FC3046" s="75"/>
      <c r="FD3046" s="75"/>
    </row>
    <row r="3047">
      <c r="A3047" s="1340"/>
      <c r="B3047" s="786"/>
      <c r="C3047" s="1283"/>
      <c r="D3047" s="786"/>
      <c r="E3047" s="786"/>
      <c r="F3047" s="786"/>
      <c r="G3047" s="786"/>
      <c r="H3047" s="786"/>
      <c r="I3047" s="786"/>
      <c r="J3047" s="786"/>
      <c r="K3047" s="786"/>
      <c r="L3047" s="786"/>
      <c r="M3047" s="786"/>
      <c r="N3047" s="1284"/>
      <c r="O3047" s="1284"/>
      <c r="P3047" s="1285"/>
      <c r="Q3047" s="363"/>
      <c r="R3047" s="363"/>
      <c r="S3047" s="75"/>
      <c r="T3047" s="857"/>
      <c r="U3047" s="1209"/>
      <c r="V3047" s="1200"/>
      <c r="W3047" s="1200"/>
      <c r="X3047" s="1200"/>
      <c r="Y3047" s="1201"/>
      <c r="Z3047" s="1200"/>
      <c r="AA3047" s="1200"/>
      <c r="AB3047" s="1200"/>
      <c r="AC3047" s="1202"/>
      <c r="AD3047" s="1216"/>
      <c r="AE3047" s="1204"/>
      <c r="AF3047" s="75"/>
      <c r="AG3047" s="75"/>
      <c r="AH3047" s="75"/>
      <c r="AI3047" s="75"/>
      <c r="AJ3047" s="75"/>
      <c r="AK3047" s="75"/>
      <c r="AL3047" s="75"/>
      <c r="AM3047" s="75"/>
      <c r="AN3047" s="75"/>
      <c r="AO3047" s="75"/>
      <c r="AP3047" s="75"/>
      <c r="AQ3047" s="75"/>
      <c r="AR3047" s="75"/>
      <c r="AS3047" s="1286"/>
      <c r="AT3047" s="75"/>
      <c r="AU3047" s="1286"/>
      <c r="AV3047" s="1286"/>
      <c r="AW3047" s="75"/>
      <c r="AX3047" s="75"/>
      <c r="AY3047" s="1286"/>
      <c r="AZ3047" s="75"/>
      <c r="BA3047" s="75"/>
      <c r="BB3047" s="75"/>
      <c r="BC3047" s="75"/>
      <c r="BD3047" s="75"/>
      <c r="BE3047" s="75"/>
      <c r="BF3047" s="75"/>
      <c r="BG3047" s="75"/>
      <c r="BH3047" s="75"/>
      <c r="BI3047" s="75"/>
      <c r="BJ3047" s="75"/>
      <c r="BK3047" s="75"/>
      <c r="BL3047" s="75"/>
      <c r="BM3047" s="75"/>
      <c r="BN3047" s="75"/>
      <c r="BO3047" s="75"/>
      <c r="BP3047" s="75"/>
      <c r="BQ3047" s="75"/>
      <c r="BR3047" s="75"/>
      <c r="BS3047" s="75"/>
      <c r="BT3047" s="75"/>
      <c r="BU3047" s="75"/>
      <c r="BV3047" s="75"/>
      <c r="BW3047" s="1286"/>
      <c r="BX3047" s="75"/>
      <c r="BY3047" s="75"/>
      <c r="BZ3047" s="75"/>
      <c r="CA3047" s="75"/>
      <c r="CB3047" s="75"/>
      <c r="CC3047" s="1286"/>
      <c r="CD3047" s="75"/>
      <c r="CE3047" s="75"/>
      <c r="CF3047" s="75"/>
      <c r="CG3047" s="75"/>
      <c r="CH3047" s="75"/>
      <c r="CI3047" s="1286"/>
      <c r="CJ3047" s="75"/>
      <c r="CK3047" s="1286"/>
      <c r="CL3047" s="75"/>
      <c r="CM3047" s="75"/>
      <c r="CN3047" s="75"/>
      <c r="CO3047" s="75"/>
      <c r="CP3047" s="75"/>
      <c r="CQ3047" s="75"/>
      <c r="CR3047" s="75"/>
      <c r="CS3047" s="75"/>
      <c r="CT3047" s="75"/>
      <c r="CU3047" s="75"/>
      <c r="CV3047" s="75"/>
      <c r="CW3047" s="75"/>
      <c r="CX3047" s="1286"/>
      <c r="CY3047" s="75"/>
      <c r="CZ3047" s="75"/>
      <c r="DA3047" s="75"/>
      <c r="DB3047" s="75"/>
      <c r="DC3047" s="75"/>
      <c r="DD3047" s="75"/>
      <c r="DE3047" s="75"/>
      <c r="DF3047" s="75"/>
      <c r="DG3047" s="1286"/>
      <c r="DH3047" s="75"/>
      <c r="DI3047" s="1286"/>
      <c r="DJ3047" s="75"/>
      <c r="DK3047" s="75"/>
      <c r="DL3047" s="75"/>
      <c r="DM3047" s="75"/>
      <c r="DN3047" s="75"/>
      <c r="DO3047" s="75"/>
      <c r="DP3047" s="75"/>
      <c r="DQ3047" s="75"/>
      <c r="DR3047" s="75"/>
      <c r="DS3047" s="75"/>
      <c r="DT3047" s="75"/>
      <c r="DU3047" s="75"/>
      <c r="DV3047" s="1286"/>
      <c r="DW3047" s="75"/>
      <c r="DX3047" s="75"/>
      <c r="DY3047" s="75"/>
      <c r="DZ3047" s="75"/>
      <c r="EA3047" s="75"/>
      <c r="EB3047" s="75"/>
      <c r="EC3047" s="75"/>
      <c r="ED3047" s="75"/>
      <c r="EE3047" s="75"/>
      <c r="EF3047" s="75"/>
      <c r="EG3047" s="75"/>
      <c r="EH3047" s="75"/>
      <c r="EI3047" s="75"/>
      <c r="EJ3047" s="75"/>
      <c r="EK3047" s="75"/>
      <c r="EL3047" s="75"/>
      <c r="EM3047" s="75"/>
      <c r="EN3047" s="75"/>
      <c r="EO3047" s="75"/>
      <c r="EP3047" s="75"/>
      <c r="EQ3047" s="75"/>
      <c r="ER3047" s="75"/>
      <c r="ES3047" s="75"/>
      <c r="ET3047" s="75"/>
      <c r="EU3047" s="75"/>
      <c r="EV3047" s="75"/>
      <c r="EW3047" s="75"/>
      <c r="EX3047" s="75"/>
      <c r="EY3047" s="75"/>
      <c r="EZ3047" s="75"/>
      <c r="FA3047" s="75"/>
      <c r="FB3047" s="1341"/>
      <c r="FC3047" s="75"/>
      <c r="FD3047" s="75"/>
    </row>
    <row r="3048">
      <c r="A3048" s="1340"/>
      <c r="B3048" s="786"/>
      <c r="C3048" s="1283"/>
      <c r="D3048" s="786"/>
      <c r="E3048" s="786"/>
      <c r="F3048" s="786"/>
      <c r="G3048" s="786"/>
      <c r="H3048" s="786"/>
      <c r="I3048" s="786"/>
      <c r="J3048" s="786"/>
      <c r="K3048" s="786"/>
      <c r="L3048" s="786"/>
      <c r="M3048" s="786"/>
      <c r="N3048" s="1284"/>
      <c r="O3048" s="1284"/>
      <c r="P3048" s="1285"/>
      <c r="Q3048" s="363"/>
      <c r="R3048" s="363"/>
      <c r="S3048" s="75"/>
      <c r="T3048" s="857"/>
      <c r="U3048" s="1209"/>
      <c r="V3048" s="1200"/>
      <c r="W3048" s="1200"/>
      <c r="X3048" s="1200"/>
      <c r="Y3048" s="1201"/>
      <c r="Z3048" s="1200"/>
      <c r="AA3048" s="1200"/>
      <c r="AB3048" s="1200"/>
      <c r="AC3048" s="1202"/>
      <c r="AD3048" s="1216"/>
      <c r="AE3048" s="1204"/>
      <c r="AF3048" s="75"/>
      <c r="AG3048" s="75"/>
      <c r="AH3048" s="75"/>
      <c r="AI3048" s="75"/>
      <c r="AJ3048" s="75"/>
      <c r="AK3048" s="75"/>
      <c r="AL3048" s="75"/>
      <c r="AM3048" s="75"/>
      <c r="AN3048" s="75"/>
      <c r="AO3048" s="75"/>
      <c r="AP3048" s="75"/>
      <c r="AQ3048" s="75"/>
      <c r="AR3048" s="75"/>
      <c r="AS3048" s="1286"/>
      <c r="AT3048" s="75"/>
      <c r="AU3048" s="1286"/>
      <c r="AV3048" s="1286"/>
      <c r="AW3048" s="75"/>
      <c r="AX3048" s="75"/>
      <c r="AY3048" s="1286"/>
      <c r="AZ3048" s="75"/>
      <c r="BA3048" s="75"/>
      <c r="BB3048" s="75"/>
      <c r="BC3048" s="75"/>
      <c r="BD3048" s="75"/>
      <c r="BE3048" s="75"/>
      <c r="BF3048" s="75"/>
      <c r="BG3048" s="75"/>
      <c r="BH3048" s="75"/>
      <c r="BI3048" s="75"/>
      <c r="BJ3048" s="75"/>
      <c r="BK3048" s="75"/>
      <c r="BL3048" s="75"/>
      <c r="BM3048" s="75"/>
      <c r="BN3048" s="75"/>
      <c r="BO3048" s="75"/>
      <c r="BP3048" s="75"/>
      <c r="BQ3048" s="75"/>
      <c r="BR3048" s="75"/>
      <c r="BS3048" s="75"/>
      <c r="BT3048" s="75"/>
      <c r="BU3048" s="75"/>
      <c r="BV3048" s="75"/>
      <c r="BW3048" s="1286"/>
      <c r="BX3048" s="75"/>
      <c r="BY3048" s="75"/>
      <c r="BZ3048" s="75"/>
      <c r="CA3048" s="75"/>
      <c r="CB3048" s="75"/>
      <c r="CC3048" s="1286"/>
      <c r="CD3048" s="75"/>
      <c r="CE3048" s="75"/>
      <c r="CF3048" s="75"/>
      <c r="CG3048" s="75"/>
      <c r="CH3048" s="75"/>
      <c r="CI3048" s="1286"/>
      <c r="CJ3048" s="75"/>
      <c r="CK3048" s="1286"/>
      <c r="CL3048" s="75"/>
      <c r="CM3048" s="75"/>
      <c r="CN3048" s="75"/>
      <c r="CO3048" s="75"/>
      <c r="CP3048" s="75"/>
      <c r="CQ3048" s="75"/>
      <c r="CR3048" s="75"/>
      <c r="CS3048" s="75"/>
      <c r="CT3048" s="75"/>
      <c r="CU3048" s="75"/>
      <c r="CV3048" s="75"/>
      <c r="CW3048" s="75"/>
      <c r="CX3048" s="1286"/>
      <c r="CY3048" s="75"/>
      <c r="CZ3048" s="75"/>
      <c r="DA3048" s="75"/>
      <c r="DB3048" s="75"/>
      <c r="DC3048" s="75"/>
      <c r="DD3048" s="75"/>
      <c r="DE3048" s="75"/>
      <c r="DF3048" s="75"/>
      <c r="DG3048" s="1286"/>
      <c r="DH3048" s="75"/>
      <c r="DI3048" s="1286"/>
      <c r="DJ3048" s="75"/>
      <c r="DK3048" s="75"/>
      <c r="DL3048" s="75"/>
      <c r="DM3048" s="75"/>
      <c r="DN3048" s="75"/>
      <c r="DO3048" s="75"/>
      <c r="DP3048" s="75"/>
      <c r="DQ3048" s="75"/>
      <c r="DR3048" s="75"/>
      <c r="DS3048" s="75"/>
      <c r="DT3048" s="75"/>
      <c r="DU3048" s="75"/>
      <c r="DV3048" s="1286"/>
      <c r="DW3048" s="75"/>
      <c r="DX3048" s="75"/>
      <c r="DY3048" s="75"/>
      <c r="DZ3048" s="75"/>
      <c r="EA3048" s="75"/>
      <c r="EB3048" s="75"/>
      <c r="EC3048" s="75"/>
      <c r="ED3048" s="75"/>
      <c r="EE3048" s="75"/>
      <c r="EF3048" s="75"/>
      <c r="EG3048" s="75"/>
      <c r="EH3048" s="75"/>
      <c r="EI3048" s="75"/>
      <c r="EJ3048" s="75"/>
      <c r="EK3048" s="75"/>
      <c r="EL3048" s="75"/>
      <c r="EM3048" s="75"/>
      <c r="EN3048" s="75"/>
      <c r="EO3048" s="75"/>
      <c r="EP3048" s="75"/>
      <c r="EQ3048" s="75"/>
      <c r="ER3048" s="75"/>
      <c r="ES3048" s="75"/>
      <c r="ET3048" s="75"/>
      <c r="EU3048" s="75"/>
      <c r="EV3048" s="75"/>
      <c r="EW3048" s="75"/>
      <c r="EX3048" s="75"/>
      <c r="EY3048" s="75"/>
      <c r="EZ3048" s="75"/>
      <c r="FA3048" s="75"/>
      <c r="FB3048" s="1341"/>
      <c r="FC3048" s="75"/>
      <c r="FD3048" s="75"/>
    </row>
    <row r="3049">
      <c r="A3049" s="1340"/>
      <c r="B3049" s="786"/>
      <c r="C3049" s="1283"/>
      <c r="D3049" s="786"/>
      <c r="E3049" s="786"/>
      <c r="F3049" s="786"/>
      <c r="G3049" s="786"/>
      <c r="H3049" s="786"/>
      <c r="I3049" s="786"/>
      <c r="J3049" s="786"/>
      <c r="K3049" s="786"/>
      <c r="L3049" s="786"/>
      <c r="M3049" s="786"/>
      <c r="N3049" s="1284"/>
      <c r="O3049" s="1284"/>
      <c r="P3049" s="1285"/>
      <c r="Q3049" s="363"/>
      <c r="R3049" s="363"/>
      <c r="S3049" s="75"/>
      <c r="T3049" s="857"/>
      <c r="U3049" s="1209"/>
      <c r="V3049" s="1200"/>
      <c r="W3049" s="1200"/>
      <c r="X3049" s="1200"/>
      <c r="Y3049" s="1201"/>
      <c r="Z3049" s="1200"/>
      <c r="AA3049" s="1200"/>
      <c r="AB3049" s="1200"/>
      <c r="AC3049" s="1202"/>
      <c r="AD3049" s="1216"/>
      <c r="AE3049" s="1204"/>
      <c r="AF3049" s="75"/>
      <c r="AG3049" s="75"/>
      <c r="AH3049" s="75"/>
      <c r="AI3049" s="75"/>
      <c r="AJ3049" s="75"/>
      <c r="AK3049" s="75"/>
      <c r="AL3049" s="75"/>
      <c r="AM3049" s="75"/>
      <c r="AN3049" s="75"/>
      <c r="AO3049" s="75"/>
      <c r="AP3049" s="75"/>
      <c r="AQ3049" s="75"/>
      <c r="AR3049" s="75"/>
      <c r="AS3049" s="1286"/>
      <c r="AT3049" s="75"/>
      <c r="AU3049" s="1286"/>
      <c r="AV3049" s="1286"/>
      <c r="AW3049" s="75"/>
      <c r="AX3049" s="75"/>
      <c r="AY3049" s="1286"/>
      <c r="AZ3049" s="75"/>
      <c r="BA3049" s="75"/>
      <c r="BB3049" s="75"/>
      <c r="BC3049" s="75"/>
      <c r="BD3049" s="75"/>
      <c r="BE3049" s="75"/>
      <c r="BF3049" s="75"/>
      <c r="BG3049" s="75"/>
      <c r="BH3049" s="75"/>
      <c r="BI3049" s="75"/>
      <c r="BJ3049" s="75"/>
      <c r="BK3049" s="75"/>
      <c r="BL3049" s="75"/>
      <c r="BM3049" s="75"/>
      <c r="BN3049" s="75"/>
      <c r="BO3049" s="75"/>
      <c r="BP3049" s="75"/>
      <c r="BQ3049" s="75"/>
      <c r="BR3049" s="75"/>
      <c r="BS3049" s="75"/>
      <c r="BT3049" s="75"/>
      <c r="BU3049" s="75"/>
      <c r="BV3049" s="75"/>
      <c r="BW3049" s="1286"/>
      <c r="BX3049" s="75"/>
      <c r="BY3049" s="75"/>
      <c r="BZ3049" s="75"/>
      <c r="CA3049" s="75"/>
      <c r="CB3049" s="75"/>
      <c r="CC3049" s="1286"/>
      <c r="CD3049" s="75"/>
      <c r="CE3049" s="75"/>
      <c r="CF3049" s="75"/>
      <c r="CG3049" s="75"/>
      <c r="CH3049" s="75"/>
      <c r="CI3049" s="1286"/>
      <c r="CJ3049" s="75"/>
      <c r="CK3049" s="1286"/>
      <c r="CL3049" s="75"/>
      <c r="CM3049" s="75"/>
      <c r="CN3049" s="75"/>
      <c r="CO3049" s="75"/>
      <c r="CP3049" s="75"/>
      <c r="CQ3049" s="75"/>
      <c r="CR3049" s="75"/>
      <c r="CS3049" s="75"/>
      <c r="CT3049" s="75"/>
      <c r="CU3049" s="75"/>
      <c r="CV3049" s="75"/>
      <c r="CW3049" s="75"/>
      <c r="CX3049" s="1286"/>
      <c r="CY3049" s="75"/>
      <c r="CZ3049" s="75"/>
      <c r="DA3049" s="75"/>
      <c r="DB3049" s="75"/>
      <c r="DC3049" s="75"/>
      <c r="DD3049" s="75"/>
      <c r="DE3049" s="75"/>
      <c r="DF3049" s="75"/>
      <c r="DG3049" s="1286"/>
      <c r="DH3049" s="75"/>
      <c r="DI3049" s="1286"/>
      <c r="DJ3049" s="75"/>
      <c r="DK3049" s="75"/>
      <c r="DL3049" s="75"/>
      <c r="DM3049" s="75"/>
      <c r="DN3049" s="75"/>
      <c r="DO3049" s="75"/>
      <c r="DP3049" s="75"/>
      <c r="DQ3049" s="75"/>
      <c r="DR3049" s="75"/>
      <c r="DS3049" s="75"/>
      <c r="DT3049" s="75"/>
      <c r="DU3049" s="75"/>
      <c r="DV3049" s="1286"/>
      <c r="DW3049" s="75"/>
      <c r="DX3049" s="75"/>
      <c r="DY3049" s="75"/>
      <c r="DZ3049" s="75"/>
      <c r="EA3049" s="75"/>
      <c r="EB3049" s="75"/>
      <c r="EC3049" s="75"/>
      <c r="ED3049" s="75"/>
      <c r="EE3049" s="75"/>
      <c r="EF3049" s="75"/>
      <c r="EG3049" s="75"/>
      <c r="EH3049" s="75"/>
      <c r="EI3049" s="75"/>
      <c r="EJ3049" s="75"/>
      <c r="EK3049" s="75"/>
      <c r="EL3049" s="75"/>
      <c r="EM3049" s="75"/>
      <c r="EN3049" s="75"/>
      <c r="EO3049" s="75"/>
      <c r="EP3049" s="75"/>
      <c r="EQ3049" s="75"/>
      <c r="ER3049" s="75"/>
      <c r="ES3049" s="75"/>
      <c r="ET3049" s="75"/>
      <c r="EU3049" s="75"/>
      <c r="EV3049" s="75"/>
      <c r="EW3049" s="75"/>
      <c r="EX3049" s="75"/>
      <c r="EY3049" s="75"/>
      <c r="EZ3049" s="75"/>
      <c r="FA3049" s="75"/>
      <c r="FB3049" s="1341"/>
      <c r="FC3049" s="75"/>
      <c r="FD3049" s="75"/>
    </row>
    <row r="3050">
      <c r="A3050" s="1340"/>
      <c r="B3050" s="786"/>
      <c r="C3050" s="1283"/>
      <c r="D3050" s="786"/>
      <c r="E3050" s="786"/>
      <c r="F3050" s="786"/>
      <c r="G3050" s="786"/>
      <c r="H3050" s="786"/>
      <c r="I3050" s="786"/>
      <c r="J3050" s="786"/>
      <c r="K3050" s="786"/>
      <c r="L3050" s="786"/>
      <c r="M3050" s="786"/>
      <c r="N3050" s="1284"/>
      <c r="O3050" s="1284"/>
      <c r="P3050" s="1285"/>
      <c r="Q3050" s="363"/>
      <c r="R3050" s="363"/>
      <c r="S3050" s="75"/>
      <c r="T3050" s="857"/>
      <c r="U3050" s="1209"/>
      <c r="V3050" s="1200"/>
      <c r="W3050" s="1200"/>
      <c r="X3050" s="1200"/>
      <c r="Y3050" s="1201"/>
      <c r="Z3050" s="1200"/>
      <c r="AA3050" s="1200"/>
      <c r="AB3050" s="1200"/>
      <c r="AC3050" s="1202"/>
      <c r="AD3050" s="1216"/>
      <c r="AE3050" s="1204"/>
      <c r="AF3050" s="75"/>
      <c r="AG3050" s="75"/>
      <c r="AH3050" s="75"/>
      <c r="AI3050" s="75"/>
      <c r="AJ3050" s="75"/>
      <c r="AK3050" s="75"/>
      <c r="AL3050" s="75"/>
      <c r="AM3050" s="75"/>
      <c r="AN3050" s="75"/>
      <c r="AO3050" s="75"/>
      <c r="AP3050" s="75"/>
      <c r="AQ3050" s="75"/>
      <c r="AR3050" s="75"/>
      <c r="AS3050" s="1286"/>
      <c r="AT3050" s="75"/>
      <c r="AU3050" s="1286"/>
      <c r="AV3050" s="1286"/>
      <c r="AW3050" s="75"/>
      <c r="AX3050" s="75"/>
      <c r="AY3050" s="1286"/>
      <c r="AZ3050" s="75"/>
      <c r="BA3050" s="75"/>
      <c r="BB3050" s="75"/>
      <c r="BC3050" s="75"/>
      <c r="BD3050" s="75"/>
      <c r="BE3050" s="75"/>
      <c r="BF3050" s="75"/>
      <c r="BG3050" s="75"/>
      <c r="BH3050" s="75"/>
      <c r="BI3050" s="75"/>
      <c r="BJ3050" s="75"/>
      <c r="BK3050" s="75"/>
      <c r="BL3050" s="75"/>
      <c r="BM3050" s="75"/>
      <c r="BN3050" s="75"/>
      <c r="BO3050" s="75"/>
      <c r="BP3050" s="75"/>
      <c r="BQ3050" s="75"/>
      <c r="BR3050" s="75"/>
      <c r="BS3050" s="75"/>
      <c r="BT3050" s="75"/>
      <c r="BU3050" s="75"/>
      <c r="BV3050" s="75"/>
      <c r="BW3050" s="1286"/>
      <c r="BX3050" s="75"/>
      <c r="BY3050" s="75"/>
      <c r="BZ3050" s="75"/>
      <c r="CA3050" s="75"/>
      <c r="CB3050" s="75"/>
      <c r="CC3050" s="1286"/>
      <c r="CD3050" s="75"/>
      <c r="CE3050" s="75"/>
      <c r="CF3050" s="75"/>
      <c r="CG3050" s="75"/>
      <c r="CH3050" s="75"/>
      <c r="CI3050" s="1286"/>
      <c r="CJ3050" s="75"/>
      <c r="CK3050" s="1286"/>
      <c r="CL3050" s="75"/>
      <c r="CM3050" s="75"/>
      <c r="CN3050" s="75"/>
      <c r="CO3050" s="75"/>
      <c r="CP3050" s="75"/>
      <c r="CQ3050" s="75"/>
      <c r="CR3050" s="75"/>
      <c r="CS3050" s="75"/>
      <c r="CT3050" s="75"/>
      <c r="CU3050" s="75"/>
      <c r="CV3050" s="75"/>
      <c r="CW3050" s="75"/>
      <c r="CX3050" s="1286"/>
      <c r="CY3050" s="75"/>
      <c r="CZ3050" s="75"/>
      <c r="DA3050" s="75"/>
      <c r="DB3050" s="75"/>
      <c r="DC3050" s="75"/>
      <c r="DD3050" s="75"/>
      <c r="DE3050" s="75"/>
      <c r="DF3050" s="75"/>
      <c r="DG3050" s="1286"/>
      <c r="DH3050" s="75"/>
      <c r="DI3050" s="1286"/>
      <c r="DJ3050" s="75"/>
      <c r="DK3050" s="75"/>
      <c r="DL3050" s="75"/>
      <c r="DM3050" s="75"/>
      <c r="DN3050" s="75"/>
      <c r="DO3050" s="75"/>
      <c r="DP3050" s="75"/>
      <c r="DQ3050" s="75"/>
      <c r="DR3050" s="75"/>
      <c r="DS3050" s="75"/>
      <c r="DT3050" s="75"/>
      <c r="DU3050" s="75"/>
      <c r="DV3050" s="1286"/>
      <c r="DW3050" s="75"/>
      <c r="DX3050" s="75"/>
      <c r="DY3050" s="75"/>
      <c r="DZ3050" s="75"/>
      <c r="EA3050" s="75"/>
      <c r="EB3050" s="75"/>
      <c r="EC3050" s="75"/>
      <c r="ED3050" s="75"/>
      <c r="EE3050" s="75"/>
      <c r="EF3050" s="75"/>
      <c r="EG3050" s="75"/>
      <c r="EH3050" s="75"/>
      <c r="EI3050" s="75"/>
      <c r="EJ3050" s="75"/>
      <c r="EK3050" s="75"/>
      <c r="EL3050" s="75"/>
      <c r="EM3050" s="75"/>
      <c r="EN3050" s="75"/>
      <c r="EO3050" s="75"/>
      <c r="EP3050" s="75"/>
      <c r="EQ3050" s="75"/>
      <c r="ER3050" s="75"/>
      <c r="ES3050" s="75"/>
      <c r="ET3050" s="75"/>
      <c r="EU3050" s="75"/>
      <c r="EV3050" s="75"/>
      <c r="EW3050" s="75"/>
      <c r="EX3050" s="75"/>
      <c r="EY3050" s="75"/>
      <c r="EZ3050" s="75"/>
      <c r="FA3050" s="75"/>
      <c r="FB3050" s="1341"/>
      <c r="FC3050" s="75"/>
      <c r="FD3050" s="75"/>
    </row>
    <row r="3051">
      <c r="A3051" s="1340"/>
      <c r="B3051" s="786"/>
      <c r="C3051" s="1283"/>
      <c r="D3051" s="786"/>
      <c r="E3051" s="786"/>
      <c r="F3051" s="786"/>
      <c r="G3051" s="786"/>
      <c r="H3051" s="786"/>
      <c r="I3051" s="786"/>
      <c r="J3051" s="786"/>
      <c r="K3051" s="786"/>
      <c r="L3051" s="786"/>
      <c r="M3051" s="786"/>
      <c r="N3051" s="1284"/>
      <c r="O3051" s="1284"/>
      <c r="P3051" s="1285"/>
      <c r="Q3051" s="363"/>
      <c r="R3051" s="363"/>
      <c r="S3051" s="75"/>
      <c r="T3051" s="857"/>
      <c r="U3051" s="1209"/>
      <c r="V3051" s="1200"/>
      <c r="W3051" s="1200"/>
      <c r="X3051" s="1200"/>
      <c r="Y3051" s="1201"/>
      <c r="Z3051" s="1200"/>
      <c r="AA3051" s="1200"/>
      <c r="AB3051" s="1200"/>
      <c r="AC3051" s="1202"/>
      <c r="AD3051" s="1216"/>
      <c r="AE3051" s="1204"/>
      <c r="AF3051" s="75"/>
      <c r="AG3051" s="75"/>
      <c r="AH3051" s="75"/>
      <c r="AI3051" s="75"/>
      <c r="AJ3051" s="75"/>
      <c r="AK3051" s="75"/>
      <c r="AL3051" s="75"/>
      <c r="AM3051" s="75"/>
      <c r="AN3051" s="75"/>
      <c r="AO3051" s="75"/>
      <c r="AP3051" s="75"/>
      <c r="AQ3051" s="75"/>
      <c r="AR3051" s="75"/>
      <c r="AS3051" s="1286"/>
      <c r="AT3051" s="75"/>
      <c r="AU3051" s="1286"/>
      <c r="AV3051" s="1286"/>
      <c r="AW3051" s="75"/>
      <c r="AX3051" s="75"/>
      <c r="AY3051" s="1286"/>
      <c r="AZ3051" s="75"/>
      <c r="BA3051" s="75"/>
      <c r="BB3051" s="75"/>
      <c r="BC3051" s="75"/>
      <c r="BD3051" s="75"/>
      <c r="BE3051" s="75"/>
      <c r="BF3051" s="75"/>
      <c r="BG3051" s="75"/>
      <c r="BH3051" s="75"/>
      <c r="BI3051" s="75"/>
      <c r="BJ3051" s="75"/>
      <c r="BK3051" s="75"/>
      <c r="BL3051" s="75"/>
      <c r="BM3051" s="75"/>
      <c r="BN3051" s="75"/>
      <c r="BO3051" s="75"/>
      <c r="BP3051" s="75"/>
      <c r="BQ3051" s="75"/>
      <c r="BR3051" s="75"/>
      <c r="BS3051" s="75"/>
      <c r="BT3051" s="75"/>
      <c r="BU3051" s="75"/>
      <c r="BV3051" s="75"/>
      <c r="BW3051" s="1286"/>
      <c r="BX3051" s="75"/>
      <c r="BY3051" s="75"/>
      <c r="BZ3051" s="75"/>
      <c r="CA3051" s="75"/>
      <c r="CB3051" s="75"/>
      <c r="CC3051" s="1286"/>
      <c r="CD3051" s="75"/>
      <c r="CE3051" s="75"/>
      <c r="CF3051" s="75"/>
      <c r="CG3051" s="75"/>
      <c r="CH3051" s="75"/>
      <c r="CI3051" s="1286"/>
      <c r="CJ3051" s="75"/>
      <c r="CK3051" s="1286"/>
      <c r="CL3051" s="75"/>
      <c r="CM3051" s="75"/>
      <c r="CN3051" s="75"/>
      <c r="CO3051" s="75"/>
      <c r="CP3051" s="75"/>
      <c r="CQ3051" s="75"/>
      <c r="CR3051" s="75"/>
      <c r="CS3051" s="75"/>
      <c r="CT3051" s="75"/>
      <c r="CU3051" s="75"/>
      <c r="CV3051" s="75"/>
      <c r="CW3051" s="75"/>
      <c r="CX3051" s="1286"/>
      <c r="CY3051" s="75"/>
      <c r="CZ3051" s="75"/>
      <c r="DA3051" s="75"/>
      <c r="DB3051" s="75"/>
      <c r="DC3051" s="75"/>
      <c r="DD3051" s="75"/>
      <c r="DE3051" s="75"/>
      <c r="DF3051" s="75"/>
      <c r="DG3051" s="1286"/>
      <c r="DH3051" s="75"/>
      <c r="DI3051" s="1286"/>
      <c r="DJ3051" s="75"/>
      <c r="DK3051" s="75"/>
      <c r="DL3051" s="75"/>
      <c r="DM3051" s="75"/>
      <c r="DN3051" s="75"/>
      <c r="DO3051" s="75"/>
      <c r="DP3051" s="75"/>
      <c r="DQ3051" s="75"/>
      <c r="DR3051" s="75"/>
      <c r="DS3051" s="75"/>
      <c r="DT3051" s="75"/>
      <c r="DU3051" s="75"/>
      <c r="DV3051" s="1286"/>
      <c r="DW3051" s="75"/>
      <c r="DX3051" s="75"/>
      <c r="DY3051" s="75"/>
      <c r="DZ3051" s="75"/>
      <c r="EA3051" s="75"/>
      <c r="EB3051" s="75"/>
      <c r="EC3051" s="75"/>
      <c r="ED3051" s="75"/>
      <c r="EE3051" s="75"/>
      <c r="EF3051" s="75"/>
      <c r="EG3051" s="75"/>
      <c r="EH3051" s="75"/>
      <c r="EI3051" s="75"/>
      <c r="EJ3051" s="75"/>
      <c r="EK3051" s="75"/>
      <c r="EL3051" s="75"/>
      <c r="EM3051" s="75"/>
      <c r="EN3051" s="75"/>
      <c r="EO3051" s="75"/>
      <c r="EP3051" s="75"/>
      <c r="EQ3051" s="75"/>
      <c r="ER3051" s="75"/>
      <c r="ES3051" s="75"/>
      <c r="ET3051" s="75"/>
      <c r="EU3051" s="75"/>
      <c r="EV3051" s="75"/>
      <c r="EW3051" s="75"/>
      <c r="EX3051" s="75"/>
      <c r="EY3051" s="75"/>
      <c r="EZ3051" s="75"/>
      <c r="FA3051" s="75"/>
      <c r="FB3051" s="1341"/>
      <c r="FC3051" s="75"/>
      <c r="FD3051" s="75"/>
    </row>
    <row r="3052">
      <c r="A3052" s="1340"/>
      <c r="B3052" s="786"/>
      <c r="C3052" s="1283"/>
      <c r="D3052" s="786"/>
      <c r="E3052" s="786"/>
      <c r="F3052" s="786"/>
      <c r="G3052" s="786"/>
      <c r="H3052" s="786"/>
      <c r="I3052" s="786"/>
      <c r="J3052" s="786"/>
      <c r="K3052" s="786"/>
      <c r="L3052" s="786"/>
      <c r="M3052" s="786"/>
      <c r="N3052" s="1284"/>
      <c r="O3052" s="1284"/>
      <c r="P3052" s="1285"/>
      <c r="Q3052" s="363"/>
      <c r="R3052" s="363"/>
      <c r="S3052" s="75"/>
      <c r="T3052" s="857"/>
      <c r="U3052" s="1209"/>
      <c r="V3052" s="1200"/>
      <c r="W3052" s="1200"/>
      <c r="X3052" s="1200"/>
      <c r="Y3052" s="1201"/>
      <c r="Z3052" s="1200"/>
      <c r="AA3052" s="1200"/>
      <c r="AB3052" s="1200"/>
      <c r="AC3052" s="1202"/>
      <c r="AD3052" s="1216"/>
      <c r="AE3052" s="1204"/>
      <c r="AF3052" s="75"/>
      <c r="AG3052" s="75"/>
      <c r="AH3052" s="75"/>
      <c r="AI3052" s="75"/>
      <c r="AJ3052" s="75"/>
      <c r="AK3052" s="75"/>
      <c r="AL3052" s="75"/>
      <c r="AM3052" s="75"/>
      <c r="AN3052" s="75"/>
      <c r="AO3052" s="75"/>
      <c r="AP3052" s="75"/>
      <c r="AQ3052" s="75"/>
      <c r="AR3052" s="75"/>
      <c r="AS3052" s="1286"/>
      <c r="AT3052" s="75"/>
      <c r="AU3052" s="1286"/>
      <c r="AV3052" s="1286"/>
      <c r="AW3052" s="75"/>
      <c r="AX3052" s="75"/>
      <c r="AY3052" s="1286"/>
      <c r="AZ3052" s="75"/>
      <c r="BA3052" s="75"/>
      <c r="BB3052" s="75"/>
      <c r="BC3052" s="75"/>
      <c r="BD3052" s="75"/>
      <c r="BE3052" s="75"/>
      <c r="BF3052" s="75"/>
      <c r="BG3052" s="75"/>
      <c r="BH3052" s="75"/>
      <c r="BI3052" s="75"/>
      <c r="BJ3052" s="75"/>
      <c r="BK3052" s="75"/>
      <c r="BL3052" s="75"/>
      <c r="BM3052" s="75"/>
      <c r="BN3052" s="75"/>
      <c r="BO3052" s="75"/>
      <c r="BP3052" s="75"/>
      <c r="BQ3052" s="75"/>
      <c r="BR3052" s="75"/>
      <c r="BS3052" s="75"/>
      <c r="BT3052" s="75"/>
      <c r="BU3052" s="75"/>
      <c r="BV3052" s="75"/>
      <c r="BW3052" s="1286"/>
      <c r="BX3052" s="75"/>
      <c r="BY3052" s="75"/>
      <c r="BZ3052" s="75"/>
      <c r="CA3052" s="75"/>
      <c r="CB3052" s="75"/>
      <c r="CC3052" s="1286"/>
      <c r="CD3052" s="75"/>
      <c r="CE3052" s="75"/>
      <c r="CF3052" s="75"/>
      <c r="CG3052" s="75"/>
      <c r="CH3052" s="75"/>
      <c r="CI3052" s="1286"/>
      <c r="CJ3052" s="75"/>
      <c r="CK3052" s="1286"/>
      <c r="CL3052" s="75"/>
      <c r="CM3052" s="75"/>
      <c r="CN3052" s="75"/>
      <c r="CO3052" s="75"/>
      <c r="CP3052" s="75"/>
      <c r="CQ3052" s="75"/>
      <c r="CR3052" s="75"/>
      <c r="CS3052" s="75"/>
      <c r="CT3052" s="75"/>
      <c r="CU3052" s="75"/>
      <c r="CV3052" s="75"/>
      <c r="CW3052" s="75"/>
      <c r="CX3052" s="1286"/>
      <c r="CY3052" s="75"/>
      <c r="CZ3052" s="75"/>
      <c r="DA3052" s="75"/>
      <c r="DB3052" s="75"/>
      <c r="DC3052" s="75"/>
      <c r="DD3052" s="75"/>
      <c r="DE3052" s="75"/>
      <c r="DF3052" s="75"/>
      <c r="DG3052" s="1286"/>
      <c r="DH3052" s="75"/>
      <c r="DI3052" s="1286"/>
      <c r="DJ3052" s="75"/>
      <c r="DK3052" s="75"/>
      <c r="DL3052" s="75"/>
      <c r="DM3052" s="75"/>
      <c r="DN3052" s="75"/>
      <c r="DO3052" s="75"/>
      <c r="DP3052" s="75"/>
      <c r="DQ3052" s="75"/>
      <c r="DR3052" s="75"/>
      <c r="DS3052" s="75"/>
      <c r="DT3052" s="75"/>
      <c r="DU3052" s="75"/>
      <c r="DV3052" s="1286"/>
      <c r="DW3052" s="75"/>
      <c r="DX3052" s="75"/>
      <c r="DY3052" s="75"/>
      <c r="DZ3052" s="75"/>
      <c r="EA3052" s="75"/>
      <c r="EB3052" s="75"/>
      <c r="EC3052" s="75"/>
      <c r="ED3052" s="75"/>
      <c r="EE3052" s="75"/>
      <c r="EF3052" s="75"/>
      <c r="EG3052" s="75"/>
      <c r="EH3052" s="75"/>
      <c r="EI3052" s="75"/>
      <c r="EJ3052" s="75"/>
      <c r="EK3052" s="75"/>
      <c r="EL3052" s="75"/>
      <c r="EM3052" s="75"/>
      <c r="EN3052" s="75"/>
      <c r="EO3052" s="75"/>
      <c r="EP3052" s="75"/>
      <c r="EQ3052" s="75"/>
      <c r="ER3052" s="75"/>
      <c r="ES3052" s="75"/>
      <c r="ET3052" s="75"/>
      <c r="EU3052" s="75"/>
      <c r="EV3052" s="75"/>
      <c r="EW3052" s="75"/>
      <c r="EX3052" s="75"/>
      <c r="EY3052" s="75"/>
      <c r="EZ3052" s="75"/>
      <c r="FA3052" s="75"/>
      <c r="FB3052" s="1341"/>
      <c r="FC3052" s="75"/>
      <c r="FD3052" s="75"/>
    </row>
    <row r="3053">
      <c r="A3053" s="1340"/>
      <c r="B3053" s="786"/>
      <c r="C3053" s="1283"/>
      <c r="D3053" s="786"/>
      <c r="E3053" s="786"/>
      <c r="F3053" s="786"/>
      <c r="G3053" s="786"/>
      <c r="H3053" s="786"/>
      <c r="I3053" s="786"/>
      <c r="J3053" s="786"/>
      <c r="K3053" s="786"/>
      <c r="L3053" s="786"/>
      <c r="M3053" s="786"/>
      <c r="N3053" s="1284"/>
      <c r="O3053" s="1284"/>
      <c r="P3053" s="1285"/>
      <c r="Q3053" s="363"/>
      <c r="R3053" s="363"/>
      <c r="S3053" s="75"/>
      <c r="T3053" s="857"/>
      <c r="U3053" s="1209"/>
      <c r="V3053" s="1200"/>
      <c r="W3053" s="1200"/>
      <c r="X3053" s="1200"/>
      <c r="Y3053" s="1201"/>
      <c r="Z3053" s="1200"/>
      <c r="AA3053" s="1200"/>
      <c r="AB3053" s="1200"/>
      <c r="AC3053" s="1202"/>
      <c r="AD3053" s="1216"/>
      <c r="AE3053" s="1204"/>
      <c r="AF3053" s="75"/>
      <c r="AG3053" s="75"/>
      <c r="AH3053" s="75"/>
      <c r="AI3053" s="75"/>
      <c r="AJ3053" s="75"/>
      <c r="AK3053" s="75"/>
      <c r="AL3053" s="75"/>
      <c r="AM3053" s="75"/>
      <c r="AN3053" s="75"/>
      <c r="AO3053" s="75"/>
      <c r="AP3053" s="75"/>
      <c r="AQ3053" s="75"/>
      <c r="AR3053" s="75"/>
      <c r="AS3053" s="1286"/>
      <c r="AT3053" s="75"/>
      <c r="AU3053" s="1286"/>
      <c r="AV3053" s="1286"/>
      <c r="AW3053" s="75"/>
      <c r="AX3053" s="75"/>
      <c r="AY3053" s="1286"/>
      <c r="AZ3053" s="75"/>
      <c r="BA3053" s="75"/>
      <c r="BB3053" s="75"/>
      <c r="BC3053" s="75"/>
      <c r="BD3053" s="75"/>
      <c r="BE3053" s="75"/>
      <c r="BF3053" s="75"/>
      <c r="BG3053" s="75"/>
      <c r="BH3053" s="75"/>
      <c r="BI3053" s="75"/>
      <c r="BJ3053" s="75"/>
      <c r="BK3053" s="75"/>
      <c r="BL3053" s="75"/>
      <c r="BM3053" s="75"/>
      <c r="BN3053" s="75"/>
      <c r="BO3053" s="75"/>
      <c r="BP3053" s="75"/>
      <c r="BQ3053" s="75"/>
      <c r="BR3053" s="75"/>
      <c r="BS3053" s="75"/>
      <c r="BT3053" s="75"/>
      <c r="BU3053" s="75"/>
      <c r="BV3053" s="75"/>
      <c r="BW3053" s="1286"/>
      <c r="BX3053" s="75"/>
      <c r="BY3053" s="75"/>
      <c r="BZ3053" s="75"/>
      <c r="CA3053" s="75"/>
      <c r="CB3053" s="75"/>
      <c r="CC3053" s="1286"/>
      <c r="CD3053" s="75"/>
      <c r="CE3053" s="75"/>
      <c r="CF3053" s="75"/>
      <c r="CG3053" s="75"/>
      <c r="CH3053" s="75"/>
      <c r="CI3053" s="1286"/>
      <c r="CJ3053" s="75"/>
      <c r="CK3053" s="1286"/>
      <c r="CL3053" s="75"/>
      <c r="CM3053" s="75"/>
      <c r="CN3053" s="75"/>
      <c r="CO3053" s="75"/>
      <c r="CP3053" s="75"/>
      <c r="CQ3053" s="75"/>
      <c r="CR3053" s="75"/>
      <c r="CS3053" s="75"/>
      <c r="CT3053" s="75"/>
      <c r="CU3053" s="75"/>
      <c r="CV3053" s="75"/>
      <c r="CW3053" s="75"/>
      <c r="CX3053" s="1286"/>
      <c r="CY3053" s="75"/>
      <c r="CZ3053" s="75"/>
      <c r="DA3053" s="75"/>
      <c r="DB3053" s="75"/>
      <c r="DC3053" s="75"/>
      <c r="DD3053" s="75"/>
      <c r="DE3053" s="75"/>
      <c r="DF3053" s="75"/>
      <c r="DG3053" s="1286"/>
      <c r="DH3053" s="75"/>
      <c r="DI3053" s="1286"/>
      <c r="DJ3053" s="75"/>
      <c r="DK3053" s="75"/>
      <c r="DL3053" s="75"/>
      <c r="DM3053" s="75"/>
      <c r="DN3053" s="75"/>
      <c r="DO3053" s="75"/>
      <c r="DP3053" s="75"/>
      <c r="DQ3053" s="75"/>
      <c r="DR3053" s="75"/>
      <c r="DS3053" s="75"/>
      <c r="DT3053" s="75"/>
      <c r="DU3053" s="75"/>
      <c r="DV3053" s="1286"/>
      <c r="DW3053" s="75"/>
      <c r="DX3053" s="75"/>
      <c r="DY3053" s="75"/>
      <c r="DZ3053" s="75"/>
      <c r="EA3053" s="75"/>
      <c r="EB3053" s="75"/>
      <c r="EC3053" s="75"/>
      <c r="ED3053" s="75"/>
      <c r="EE3053" s="75"/>
      <c r="EF3053" s="75"/>
      <c r="EG3053" s="75"/>
      <c r="EH3053" s="75"/>
      <c r="EI3053" s="75"/>
      <c r="EJ3053" s="75"/>
      <c r="EK3053" s="75"/>
      <c r="EL3053" s="75"/>
      <c r="EM3053" s="75"/>
      <c r="EN3053" s="75"/>
      <c r="EO3053" s="75"/>
      <c r="EP3053" s="75"/>
      <c r="EQ3053" s="75"/>
      <c r="ER3053" s="75"/>
      <c r="ES3053" s="75"/>
      <c r="ET3053" s="75"/>
      <c r="EU3053" s="75"/>
      <c r="EV3053" s="75"/>
      <c r="EW3053" s="75"/>
      <c r="EX3053" s="75"/>
      <c r="EY3053" s="75"/>
      <c r="EZ3053" s="75"/>
      <c r="FA3053" s="75"/>
      <c r="FB3053" s="1341"/>
      <c r="FC3053" s="75"/>
      <c r="FD3053" s="75"/>
    </row>
    <row r="3054">
      <c r="A3054" s="1340"/>
      <c r="B3054" s="786"/>
      <c r="C3054" s="1283"/>
      <c r="D3054" s="786"/>
      <c r="E3054" s="786"/>
      <c r="F3054" s="786"/>
      <c r="G3054" s="786"/>
      <c r="H3054" s="786"/>
      <c r="I3054" s="786"/>
      <c r="J3054" s="786"/>
      <c r="K3054" s="786"/>
      <c r="L3054" s="786"/>
      <c r="M3054" s="786"/>
      <c r="N3054" s="1284"/>
      <c r="O3054" s="1284"/>
      <c r="P3054" s="1285"/>
      <c r="Q3054" s="363"/>
      <c r="R3054" s="363"/>
      <c r="S3054" s="75"/>
      <c r="T3054" s="857"/>
      <c r="U3054" s="1209"/>
      <c r="V3054" s="1200"/>
      <c r="W3054" s="1200"/>
      <c r="X3054" s="1200"/>
      <c r="Y3054" s="1201"/>
      <c r="Z3054" s="1200"/>
      <c r="AA3054" s="1200"/>
      <c r="AB3054" s="1200"/>
      <c r="AC3054" s="1202"/>
      <c r="AD3054" s="1216"/>
      <c r="AE3054" s="1204"/>
      <c r="AF3054" s="75"/>
      <c r="AG3054" s="75"/>
      <c r="AH3054" s="75"/>
      <c r="AI3054" s="75"/>
      <c r="AJ3054" s="75"/>
      <c r="AK3054" s="75"/>
      <c r="AL3054" s="75"/>
      <c r="AM3054" s="75"/>
      <c r="AN3054" s="75"/>
      <c r="AO3054" s="75"/>
      <c r="AP3054" s="75"/>
      <c r="AQ3054" s="75"/>
      <c r="AR3054" s="75"/>
      <c r="AS3054" s="1286"/>
      <c r="AT3054" s="75"/>
      <c r="AU3054" s="1286"/>
      <c r="AV3054" s="1286"/>
      <c r="AW3054" s="75"/>
      <c r="AX3054" s="75"/>
      <c r="AY3054" s="1286"/>
      <c r="AZ3054" s="75"/>
      <c r="BA3054" s="75"/>
      <c r="BB3054" s="75"/>
      <c r="BC3054" s="75"/>
      <c r="BD3054" s="75"/>
      <c r="BE3054" s="75"/>
      <c r="BF3054" s="75"/>
      <c r="BG3054" s="75"/>
      <c r="BH3054" s="75"/>
      <c r="BI3054" s="75"/>
      <c r="BJ3054" s="75"/>
      <c r="BK3054" s="75"/>
      <c r="BL3054" s="75"/>
      <c r="BM3054" s="75"/>
      <c r="BN3054" s="75"/>
      <c r="BO3054" s="75"/>
      <c r="BP3054" s="75"/>
      <c r="BQ3054" s="75"/>
      <c r="BR3054" s="75"/>
      <c r="BS3054" s="75"/>
      <c r="BT3054" s="75"/>
      <c r="BU3054" s="75"/>
      <c r="BV3054" s="75"/>
      <c r="BW3054" s="1286"/>
      <c r="BX3054" s="75"/>
      <c r="BY3054" s="75"/>
      <c r="BZ3054" s="75"/>
      <c r="CA3054" s="75"/>
      <c r="CB3054" s="75"/>
      <c r="CC3054" s="1286"/>
      <c r="CD3054" s="75"/>
      <c r="CE3054" s="75"/>
      <c r="CF3054" s="75"/>
      <c r="CG3054" s="75"/>
      <c r="CH3054" s="75"/>
      <c r="CI3054" s="1286"/>
      <c r="CJ3054" s="75"/>
      <c r="CK3054" s="1286"/>
      <c r="CL3054" s="75"/>
      <c r="CM3054" s="75"/>
      <c r="CN3054" s="75"/>
      <c r="CO3054" s="75"/>
      <c r="CP3054" s="75"/>
      <c r="CQ3054" s="75"/>
      <c r="CR3054" s="75"/>
      <c r="CS3054" s="75"/>
      <c r="CT3054" s="75"/>
      <c r="CU3054" s="75"/>
      <c r="CV3054" s="75"/>
      <c r="CW3054" s="75"/>
      <c r="CX3054" s="1286"/>
      <c r="CY3054" s="75"/>
      <c r="CZ3054" s="75"/>
      <c r="DA3054" s="75"/>
      <c r="DB3054" s="75"/>
      <c r="DC3054" s="75"/>
      <c r="DD3054" s="75"/>
      <c r="DE3054" s="75"/>
      <c r="DF3054" s="75"/>
      <c r="DG3054" s="1286"/>
      <c r="DH3054" s="75"/>
      <c r="DI3054" s="1286"/>
      <c r="DJ3054" s="75"/>
      <c r="DK3054" s="75"/>
      <c r="DL3054" s="75"/>
      <c r="DM3054" s="75"/>
      <c r="DN3054" s="75"/>
      <c r="DO3054" s="75"/>
      <c r="DP3054" s="75"/>
      <c r="DQ3054" s="75"/>
      <c r="DR3054" s="75"/>
      <c r="DS3054" s="75"/>
      <c r="DT3054" s="75"/>
      <c r="DU3054" s="75"/>
      <c r="DV3054" s="1286"/>
      <c r="DW3054" s="75"/>
      <c r="DX3054" s="75"/>
      <c r="DY3054" s="75"/>
      <c r="DZ3054" s="75"/>
      <c r="EA3054" s="75"/>
      <c r="EB3054" s="75"/>
      <c r="EC3054" s="75"/>
      <c r="ED3054" s="75"/>
      <c r="EE3054" s="75"/>
      <c r="EF3054" s="75"/>
      <c r="EG3054" s="75"/>
      <c r="EH3054" s="75"/>
      <c r="EI3054" s="75"/>
      <c r="EJ3054" s="75"/>
      <c r="EK3054" s="75"/>
      <c r="EL3054" s="75"/>
      <c r="EM3054" s="75"/>
      <c r="EN3054" s="75"/>
      <c r="EO3054" s="75"/>
      <c r="EP3054" s="75"/>
      <c r="EQ3054" s="75"/>
      <c r="ER3054" s="75"/>
      <c r="ES3054" s="75"/>
      <c r="ET3054" s="75"/>
      <c r="EU3054" s="75"/>
      <c r="EV3054" s="75"/>
      <c r="EW3054" s="75"/>
      <c r="EX3054" s="75"/>
      <c r="EY3054" s="75"/>
      <c r="EZ3054" s="75"/>
      <c r="FA3054" s="75"/>
      <c r="FB3054" s="1341"/>
      <c r="FC3054" s="75"/>
      <c r="FD3054" s="75"/>
    </row>
    <row r="3055">
      <c r="A3055" s="1340"/>
      <c r="B3055" s="786"/>
      <c r="C3055" s="1283"/>
      <c r="D3055" s="786"/>
      <c r="E3055" s="786"/>
      <c r="F3055" s="786"/>
      <c r="G3055" s="786"/>
      <c r="H3055" s="786"/>
      <c r="I3055" s="786"/>
      <c r="J3055" s="786"/>
      <c r="K3055" s="786"/>
      <c r="L3055" s="786"/>
      <c r="M3055" s="786"/>
      <c r="N3055" s="1284"/>
      <c r="O3055" s="1284"/>
      <c r="P3055" s="1285"/>
      <c r="Q3055" s="363"/>
      <c r="R3055" s="363"/>
      <c r="S3055" s="75"/>
      <c r="T3055" s="857"/>
      <c r="U3055" s="1209"/>
      <c r="V3055" s="1200"/>
      <c r="W3055" s="1200"/>
      <c r="X3055" s="1200"/>
      <c r="Y3055" s="1201"/>
      <c r="Z3055" s="1200"/>
      <c r="AA3055" s="1200"/>
      <c r="AB3055" s="1200"/>
      <c r="AC3055" s="1202"/>
      <c r="AD3055" s="1216"/>
      <c r="AE3055" s="1204"/>
      <c r="AF3055" s="75"/>
      <c r="AG3055" s="75"/>
      <c r="AH3055" s="75"/>
      <c r="AI3055" s="75"/>
      <c r="AJ3055" s="75"/>
      <c r="AK3055" s="75"/>
      <c r="AL3055" s="75"/>
      <c r="AM3055" s="75"/>
      <c r="AN3055" s="75"/>
      <c r="AO3055" s="75"/>
      <c r="AP3055" s="75"/>
      <c r="AQ3055" s="75"/>
      <c r="AR3055" s="75"/>
      <c r="AS3055" s="1286"/>
      <c r="AT3055" s="75"/>
      <c r="AU3055" s="1286"/>
      <c r="AV3055" s="1286"/>
      <c r="AW3055" s="75"/>
      <c r="AX3055" s="75"/>
      <c r="AY3055" s="1286"/>
      <c r="AZ3055" s="75"/>
      <c r="BA3055" s="75"/>
      <c r="BB3055" s="75"/>
      <c r="BC3055" s="75"/>
      <c r="BD3055" s="75"/>
      <c r="BE3055" s="75"/>
      <c r="BF3055" s="75"/>
      <c r="BG3055" s="75"/>
      <c r="BH3055" s="75"/>
      <c r="BI3055" s="75"/>
      <c r="BJ3055" s="75"/>
      <c r="BK3055" s="75"/>
      <c r="BL3055" s="75"/>
      <c r="BM3055" s="75"/>
      <c r="BN3055" s="75"/>
      <c r="BO3055" s="75"/>
      <c r="BP3055" s="75"/>
      <c r="BQ3055" s="75"/>
      <c r="BR3055" s="75"/>
      <c r="BS3055" s="75"/>
      <c r="BT3055" s="75"/>
      <c r="BU3055" s="75"/>
      <c r="BV3055" s="75"/>
      <c r="BW3055" s="1286"/>
      <c r="BX3055" s="75"/>
      <c r="BY3055" s="75"/>
      <c r="BZ3055" s="75"/>
      <c r="CA3055" s="75"/>
      <c r="CB3055" s="75"/>
      <c r="CC3055" s="1286"/>
      <c r="CD3055" s="75"/>
      <c r="CE3055" s="75"/>
      <c r="CF3055" s="75"/>
      <c r="CG3055" s="75"/>
      <c r="CH3055" s="75"/>
      <c r="CI3055" s="1286"/>
      <c r="CJ3055" s="75"/>
      <c r="CK3055" s="1286"/>
      <c r="CL3055" s="75"/>
      <c r="CM3055" s="75"/>
      <c r="CN3055" s="75"/>
      <c r="CO3055" s="75"/>
      <c r="CP3055" s="75"/>
      <c r="CQ3055" s="75"/>
      <c r="CR3055" s="75"/>
      <c r="CS3055" s="75"/>
      <c r="CT3055" s="75"/>
      <c r="CU3055" s="75"/>
      <c r="CV3055" s="75"/>
      <c r="CW3055" s="75"/>
      <c r="CX3055" s="1286"/>
      <c r="CY3055" s="75"/>
      <c r="CZ3055" s="75"/>
      <c r="DA3055" s="75"/>
      <c r="DB3055" s="75"/>
      <c r="DC3055" s="75"/>
      <c r="DD3055" s="75"/>
      <c r="DE3055" s="75"/>
      <c r="DF3055" s="75"/>
      <c r="DG3055" s="1286"/>
      <c r="DH3055" s="75"/>
      <c r="DI3055" s="1286"/>
      <c r="DJ3055" s="75"/>
      <c r="DK3055" s="75"/>
      <c r="DL3055" s="75"/>
      <c r="DM3055" s="75"/>
      <c r="DN3055" s="75"/>
      <c r="DO3055" s="75"/>
      <c r="DP3055" s="75"/>
      <c r="DQ3055" s="75"/>
      <c r="DR3055" s="75"/>
      <c r="DS3055" s="75"/>
      <c r="DT3055" s="75"/>
      <c r="DU3055" s="75"/>
      <c r="DV3055" s="1286"/>
      <c r="DW3055" s="75"/>
      <c r="DX3055" s="75"/>
      <c r="DY3055" s="75"/>
      <c r="DZ3055" s="75"/>
      <c r="EA3055" s="75"/>
      <c r="EB3055" s="75"/>
      <c r="EC3055" s="75"/>
      <c r="ED3055" s="75"/>
      <c r="EE3055" s="75"/>
      <c r="EF3055" s="75"/>
      <c r="EG3055" s="75"/>
      <c r="EH3055" s="75"/>
      <c r="EI3055" s="75"/>
      <c r="EJ3055" s="75"/>
      <c r="EK3055" s="75"/>
      <c r="EL3055" s="75"/>
      <c r="EM3055" s="75"/>
      <c r="EN3055" s="75"/>
      <c r="EO3055" s="75"/>
      <c r="EP3055" s="75"/>
      <c r="EQ3055" s="75"/>
      <c r="ER3055" s="75"/>
      <c r="ES3055" s="75"/>
      <c r="ET3055" s="75"/>
      <c r="EU3055" s="75"/>
      <c r="EV3055" s="75"/>
      <c r="EW3055" s="75"/>
      <c r="EX3055" s="75"/>
      <c r="EY3055" s="75"/>
      <c r="EZ3055" s="75"/>
      <c r="FA3055" s="75"/>
      <c r="FB3055" s="1341"/>
      <c r="FC3055" s="75"/>
      <c r="FD3055" s="75"/>
    </row>
    <row r="3056">
      <c r="A3056" s="1340"/>
      <c r="B3056" s="786"/>
      <c r="C3056" s="1283"/>
      <c r="D3056" s="786"/>
      <c r="E3056" s="786"/>
      <c r="F3056" s="786"/>
      <c r="G3056" s="786"/>
      <c r="H3056" s="786"/>
      <c r="I3056" s="786"/>
      <c r="J3056" s="786"/>
      <c r="K3056" s="786"/>
      <c r="L3056" s="786"/>
      <c r="M3056" s="786"/>
      <c r="N3056" s="1284"/>
      <c r="O3056" s="1284"/>
      <c r="P3056" s="1285"/>
      <c r="Q3056" s="363"/>
      <c r="R3056" s="363"/>
      <c r="S3056" s="75"/>
      <c r="T3056" s="857"/>
      <c r="U3056" s="1209"/>
      <c r="V3056" s="1200"/>
      <c r="W3056" s="1200"/>
      <c r="X3056" s="1200"/>
      <c r="Y3056" s="1201"/>
      <c r="Z3056" s="1200"/>
      <c r="AA3056" s="1200"/>
      <c r="AB3056" s="1200"/>
      <c r="AC3056" s="1202"/>
      <c r="AD3056" s="1216"/>
      <c r="AE3056" s="1204"/>
      <c r="AF3056" s="75"/>
      <c r="AG3056" s="75"/>
      <c r="AH3056" s="75"/>
      <c r="AI3056" s="75"/>
      <c r="AJ3056" s="75"/>
      <c r="AK3056" s="75"/>
      <c r="AL3056" s="75"/>
      <c r="AM3056" s="75"/>
      <c r="AN3056" s="75"/>
      <c r="AO3056" s="75"/>
      <c r="AP3056" s="75"/>
      <c r="AQ3056" s="75"/>
      <c r="AR3056" s="75"/>
      <c r="AS3056" s="1286"/>
      <c r="AT3056" s="75"/>
      <c r="AU3056" s="1286"/>
      <c r="AV3056" s="1286"/>
      <c r="AW3056" s="75"/>
      <c r="AX3056" s="75"/>
      <c r="AY3056" s="1286"/>
      <c r="AZ3056" s="75"/>
      <c r="BA3056" s="75"/>
      <c r="BB3056" s="75"/>
      <c r="BC3056" s="75"/>
      <c r="BD3056" s="75"/>
      <c r="BE3056" s="75"/>
      <c r="BF3056" s="75"/>
      <c r="BG3056" s="75"/>
      <c r="BH3056" s="75"/>
      <c r="BI3056" s="75"/>
      <c r="BJ3056" s="75"/>
      <c r="BK3056" s="75"/>
      <c r="BL3056" s="75"/>
      <c r="BM3056" s="75"/>
      <c r="BN3056" s="75"/>
      <c r="BO3056" s="75"/>
      <c r="BP3056" s="75"/>
      <c r="BQ3056" s="75"/>
      <c r="BR3056" s="75"/>
      <c r="BS3056" s="75"/>
      <c r="BT3056" s="75"/>
      <c r="BU3056" s="75"/>
      <c r="BV3056" s="75"/>
      <c r="BW3056" s="1286"/>
      <c r="BX3056" s="75"/>
      <c r="BY3056" s="75"/>
      <c r="BZ3056" s="75"/>
      <c r="CA3056" s="75"/>
      <c r="CB3056" s="75"/>
      <c r="CC3056" s="1286"/>
      <c r="CD3056" s="75"/>
      <c r="CE3056" s="75"/>
      <c r="CF3056" s="75"/>
      <c r="CG3056" s="75"/>
      <c r="CH3056" s="75"/>
      <c r="CI3056" s="1286"/>
      <c r="CJ3056" s="75"/>
      <c r="CK3056" s="1286"/>
      <c r="CL3056" s="75"/>
      <c r="CM3056" s="75"/>
      <c r="CN3056" s="75"/>
      <c r="CO3056" s="75"/>
      <c r="CP3056" s="75"/>
      <c r="CQ3056" s="75"/>
      <c r="CR3056" s="75"/>
      <c r="CS3056" s="75"/>
      <c r="CT3056" s="75"/>
      <c r="CU3056" s="75"/>
      <c r="CV3056" s="75"/>
      <c r="CW3056" s="75"/>
      <c r="CX3056" s="1286"/>
      <c r="CY3056" s="75"/>
      <c r="CZ3056" s="75"/>
      <c r="DA3056" s="75"/>
      <c r="DB3056" s="75"/>
      <c r="DC3056" s="75"/>
      <c r="DD3056" s="75"/>
      <c r="DE3056" s="75"/>
      <c r="DF3056" s="75"/>
      <c r="DG3056" s="1286"/>
      <c r="DH3056" s="75"/>
      <c r="DI3056" s="1286"/>
      <c r="DJ3056" s="75"/>
      <c r="DK3056" s="75"/>
      <c r="DL3056" s="75"/>
      <c r="DM3056" s="75"/>
      <c r="DN3056" s="75"/>
      <c r="DO3056" s="75"/>
      <c r="DP3056" s="75"/>
      <c r="DQ3056" s="75"/>
      <c r="DR3056" s="75"/>
      <c r="DS3056" s="75"/>
      <c r="DT3056" s="75"/>
      <c r="DU3056" s="75"/>
      <c r="DV3056" s="1286"/>
      <c r="DW3056" s="75"/>
      <c r="DX3056" s="75"/>
      <c r="DY3056" s="75"/>
      <c r="DZ3056" s="75"/>
      <c r="EA3056" s="75"/>
      <c r="EB3056" s="75"/>
      <c r="EC3056" s="75"/>
      <c r="ED3056" s="75"/>
      <c r="EE3056" s="75"/>
      <c r="EF3056" s="75"/>
      <c r="EG3056" s="75"/>
      <c r="EH3056" s="75"/>
      <c r="EI3056" s="75"/>
      <c r="EJ3056" s="75"/>
      <c r="EK3056" s="75"/>
      <c r="EL3056" s="75"/>
      <c r="EM3056" s="75"/>
      <c r="EN3056" s="75"/>
      <c r="EO3056" s="75"/>
      <c r="EP3056" s="75"/>
      <c r="EQ3056" s="75"/>
      <c r="ER3056" s="75"/>
      <c r="ES3056" s="75"/>
      <c r="ET3056" s="75"/>
      <c r="EU3056" s="75"/>
      <c r="EV3056" s="75"/>
      <c r="EW3056" s="75"/>
      <c r="EX3056" s="75"/>
      <c r="EY3056" s="75"/>
      <c r="EZ3056" s="75"/>
      <c r="FA3056" s="75"/>
      <c r="FB3056" s="1341"/>
      <c r="FC3056" s="75"/>
      <c r="FD3056" s="75"/>
    </row>
    <row r="3057">
      <c r="A3057" s="1340"/>
      <c r="B3057" s="786"/>
      <c r="C3057" s="1283"/>
      <c r="D3057" s="786"/>
      <c r="E3057" s="786"/>
      <c r="F3057" s="786"/>
      <c r="G3057" s="786"/>
      <c r="H3057" s="786"/>
      <c r="I3057" s="786"/>
      <c r="J3057" s="786"/>
      <c r="K3057" s="786"/>
      <c r="L3057" s="786"/>
      <c r="M3057" s="786"/>
      <c r="N3057" s="1284"/>
      <c r="O3057" s="1284"/>
      <c r="P3057" s="1285"/>
      <c r="Q3057" s="363"/>
      <c r="R3057" s="363"/>
      <c r="S3057" s="75"/>
      <c r="T3057" s="857"/>
      <c r="U3057" s="1209"/>
      <c r="V3057" s="1200"/>
      <c r="W3057" s="1200"/>
      <c r="X3057" s="1200"/>
      <c r="Y3057" s="1201"/>
      <c r="Z3057" s="1200"/>
      <c r="AA3057" s="1200"/>
      <c r="AB3057" s="1200"/>
      <c r="AC3057" s="1202"/>
      <c r="AD3057" s="1216"/>
      <c r="AE3057" s="1204"/>
      <c r="AF3057" s="75"/>
      <c r="AG3057" s="75"/>
      <c r="AH3057" s="75"/>
      <c r="AI3057" s="75"/>
      <c r="AJ3057" s="75"/>
      <c r="AK3057" s="75"/>
      <c r="AL3057" s="75"/>
      <c r="AM3057" s="75"/>
      <c r="AN3057" s="75"/>
      <c r="AO3057" s="75"/>
      <c r="AP3057" s="75"/>
      <c r="AQ3057" s="75"/>
      <c r="AR3057" s="75"/>
      <c r="AS3057" s="1286"/>
      <c r="AT3057" s="75"/>
      <c r="AU3057" s="1286"/>
      <c r="AV3057" s="1286"/>
      <c r="AW3057" s="75"/>
      <c r="AX3057" s="75"/>
      <c r="AY3057" s="1286"/>
      <c r="AZ3057" s="75"/>
      <c r="BA3057" s="75"/>
      <c r="BB3057" s="75"/>
      <c r="BC3057" s="75"/>
      <c r="BD3057" s="75"/>
      <c r="BE3057" s="75"/>
      <c r="BF3057" s="75"/>
      <c r="BG3057" s="75"/>
      <c r="BH3057" s="75"/>
      <c r="BI3057" s="75"/>
      <c r="BJ3057" s="75"/>
      <c r="BK3057" s="75"/>
      <c r="BL3057" s="75"/>
      <c r="BM3057" s="75"/>
      <c r="BN3057" s="75"/>
      <c r="BO3057" s="75"/>
      <c r="BP3057" s="75"/>
      <c r="BQ3057" s="75"/>
      <c r="BR3057" s="75"/>
      <c r="BS3057" s="75"/>
      <c r="BT3057" s="75"/>
      <c r="BU3057" s="75"/>
      <c r="BV3057" s="75"/>
      <c r="BW3057" s="1286"/>
      <c r="BX3057" s="75"/>
      <c r="BY3057" s="75"/>
      <c r="BZ3057" s="75"/>
      <c r="CA3057" s="75"/>
      <c r="CB3057" s="75"/>
      <c r="CC3057" s="1286"/>
      <c r="CD3057" s="75"/>
      <c r="CE3057" s="75"/>
      <c r="CF3057" s="75"/>
      <c r="CG3057" s="75"/>
      <c r="CH3057" s="75"/>
      <c r="CI3057" s="1286"/>
      <c r="CJ3057" s="75"/>
      <c r="CK3057" s="1286"/>
      <c r="CL3057" s="75"/>
      <c r="CM3057" s="75"/>
      <c r="CN3057" s="75"/>
      <c r="CO3057" s="75"/>
      <c r="CP3057" s="75"/>
      <c r="CQ3057" s="75"/>
      <c r="CR3057" s="75"/>
      <c r="CS3057" s="75"/>
      <c r="CT3057" s="75"/>
      <c r="CU3057" s="75"/>
      <c r="CV3057" s="75"/>
      <c r="CW3057" s="75"/>
      <c r="CX3057" s="1286"/>
      <c r="CY3057" s="75"/>
      <c r="CZ3057" s="75"/>
      <c r="DA3057" s="75"/>
      <c r="DB3057" s="75"/>
      <c r="DC3057" s="75"/>
      <c r="DD3057" s="75"/>
      <c r="DE3057" s="75"/>
      <c r="DF3057" s="75"/>
      <c r="DG3057" s="1286"/>
      <c r="DH3057" s="75"/>
      <c r="DI3057" s="1286"/>
      <c r="DJ3057" s="75"/>
      <c r="DK3057" s="75"/>
      <c r="DL3057" s="75"/>
      <c r="DM3057" s="75"/>
      <c r="DN3057" s="75"/>
      <c r="DO3057" s="75"/>
      <c r="DP3057" s="75"/>
      <c r="DQ3057" s="75"/>
      <c r="DR3057" s="75"/>
      <c r="DS3057" s="75"/>
      <c r="DT3057" s="75"/>
      <c r="DU3057" s="75"/>
      <c r="DV3057" s="1286"/>
      <c r="DW3057" s="75"/>
      <c r="DX3057" s="75"/>
      <c r="DY3057" s="75"/>
      <c r="DZ3057" s="75"/>
      <c r="EA3057" s="75"/>
      <c r="EB3057" s="75"/>
      <c r="EC3057" s="75"/>
      <c r="ED3057" s="75"/>
      <c r="EE3057" s="75"/>
      <c r="EF3057" s="75"/>
      <c r="EG3057" s="75"/>
      <c r="EH3057" s="75"/>
      <c r="EI3057" s="75"/>
      <c r="EJ3057" s="75"/>
      <c r="EK3057" s="75"/>
      <c r="EL3057" s="75"/>
      <c r="EM3057" s="75"/>
      <c r="EN3057" s="75"/>
      <c r="EO3057" s="75"/>
      <c r="EP3057" s="75"/>
      <c r="EQ3057" s="75"/>
      <c r="ER3057" s="75"/>
      <c r="ES3057" s="75"/>
      <c r="ET3057" s="75"/>
      <c r="EU3057" s="75"/>
      <c r="EV3057" s="75"/>
      <c r="EW3057" s="75"/>
      <c r="EX3057" s="75"/>
      <c r="EY3057" s="75"/>
      <c r="EZ3057" s="75"/>
      <c r="FA3057" s="75"/>
      <c r="FB3057" s="1341"/>
      <c r="FC3057" s="75"/>
      <c r="FD3057" s="75"/>
    </row>
    <row r="3058">
      <c r="A3058" s="1340"/>
      <c r="B3058" s="786"/>
      <c r="C3058" s="1283"/>
      <c r="D3058" s="786"/>
      <c r="E3058" s="786"/>
      <c r="F3058" s="786"/>
      <c r="G3058" s="786"/>
      <c r="H3058" s="786"/>
      <c r="I3058" s="786"/>
      <c r="J3058" s="786"/>
      <c r="K3058" s="786"/>
      <c r="L3058" s="786"/>
      <c r="M3058" s="786"/>
      <c r="N3058" s="1284"/>
      <c r="O3058" s="1284"/>
      <c r="P3058" s="1285"/>
      <c r="Q3058" s="363"/>
      <c r="R3058" s="363"/>
      <c r="S3058" s="75"/>
      <c r="T3058" s="857"/>
      <c r="U3058" s="1209"/>
      <c r="V3058" s="1200"/>
      <c r="W3058" s="1200"/>
      <c r="X3058" s="1200"/>
      <c r="Y3058" s="1201"/>
      <c r="Z3058" s="1200"/>
      <c r="AA3058" s="1200"/>
      <c r="AB3058" s="1200"/>
      <c r="AC3058" s="1202"/>
      <c r="AD3058" s="1216"/>
      <c r="AE3058" s="1204"/>
      <c r="AF3058" s="75"/>
      <c r="AG3058" s="75"/>
      <c r="AH3058" s="75"/>
      <c r="AI3058" s="75"/>
      <c r="AJ3058" s="75"/>
      <c r="AK3058" s="75"/>
      <c r="AL3058" s="75"/>
      <c r="AM3058" s="75"/>
      <c r="AN3058" s="75"/>
      <c r="AO3058" s="75"/>
      <c r="AP3058" s="75"/>
      <c r="AQ3058" s="75"/>
      <c r="AR3058" s="75"/>
      <c r="AS3058" s="1286"/>
      <c r="AT3058" s="75"/>
      <c r="AU3058" s="1286"/>
      <c r="AV3058" s="1286"/>
      <c r="AW3058" s="75"/>
      <c r="AX3058" s="75"/>
      <c r="AY3058" s="1286"/>
      <c r="AZ3058" s="75"/>
      <c r="BA3058" s="75"/>
      <c r="BB3058" s="75"/>
      <c r="BC3058" s="75"/>
      <c r="BD3058" s="75"/>
      <c r="BE3058" s="75"/>
      <c r="BF3058" s="75"/>
      <c r="BG3058" s="75"/>
      <c r="BH3058" s="75"/>
      <c r="BI3058" s="75"/>
      <c r="BJ3058" s="75"/>
      <c r="BK3058" s="75"/>
      <c r="BL3058" s="75"/>
      <c r="BM3058" s="75"/>
      <c r="BN3058" s="75"/>
      <c r="BO3058" s="75"/>
      <c r="BP3058" s="75"/>
      <c r="BQ3058" s="75"/>
      <c r="BR3058" s="75"/>
      <c r="BS3058" s="75"/>
      <c r="BT3058" s="75"/>
      <c r="BU3058" s="75"/>
      <c r="BV3058" s="75"/>
      <c r="BW3058" s="1286"/>
      <c r="BX3058" s="75"/>
      <c r="BY3058" s="75"/>
      <c r="BZ3058" s="75"/>
      <c r="CA3058" s="75"/>
      <c r="CB3058" s="75"/>
      <c r="CC3058" s="1286"/>
      <c r="CD3058" s="75"/>
      <c r="CE3058" s="75"/>
      <c r="CF3058" s="75"/>
      <c r="CG3058" s="75"/>
      <c r="CH3058" s="75"/>
      <c r="CI3058" s="1286"/>
      <c r="CJ3058" s="75"/>
      <c r="CK3058" s="1286"/>
      <c r="CL3058" s="75"/>
      <c r="CM3058" s="75"/>
      <c r="CN3058" s="75"/>
      <c r="CO3058" s="75"/>
      <c r="CP3058" s="75"/>
      <c r="CQ3058" s="75"/>
      <c r="CR3058" s="75"/>
      <c r="CS3058" s="75"/>
      <c r="CT3058" s="75"/>
      <c r="CU3058" s="75"/>
      <c r="CV3058" s="75"/>
      <c r="CW3058" s="75"/>
      <c r="CX3058" s="1286"/>
      <c r="CY3058" s="75"/>
      <c r="CZ3058" s="75"/>
      <c r="DA3058" s="75"/>
      <c r="DB3058" s="75"/>
      <c r="DC3058" s="75"/>
      <c r="DD3058" s="75"/>
      <c r="DE3058" s="75"/>
      <c r="DF3058" s="75"/>
      <c r="DG3058" s="1286"/>
      <c r="DH3058" s="75"/>
      <c r="DI3058" s="1286"/>
      <c r="DJ3058" s="75"/>
      <c r="DK3058" s="75"/>
      <c r="DL3058" s="75"/>
      <c r="DM3058" s="75"/>
      <c r="DN3058" s="75"/>
      <c r="DO3058" s="75"/>
      <c r="DP3058" s="75"/>
      <c r="DQ3058" s="75"/>
      <c r="DR3058" s="75"/>
      <c r="DS3058" s="75"/>
      <c r="DT3058" s="75"/>
      <c r="DU3058" s="75"/>
      <c r="DV3058" s="1286"/>
      <c r="DW3058" s="75"/>
      <c r="DX3058" s="75"/>
      <c r="DY3058" s="75"/>
      <c r="DZ3058" s="75"/>
      <c r="EA3058" s="75"/>
      <c r="EB3058" s="75"/>
      <c r="EC3058" s="75"/>
      <c r="ED3058" s="75"/>
      <c r="EE3058" s="75"/>
      <c r="EF3058" s="75"/>
      <c r="EG3058" s="75"/>
      <c r="EH3058" s="75"/>
      <c r="EI3058" s="75"/>
      <c r="EJ3058" s="75"/>
      <c r="EK3058" s="75"/>
      <c r="EL3058" s="75"/>
      <c r="EM3058" s="75"/>
      <c r="EN3058" s="75"/>
      <c r="EO3058" s="75"/>
      <c r="EP3058" s="75"/>
      <c r="EQ3058" s="75"/>
      <c r="ER3058" s="75"/>
      <c r="ES3058" s="75"/>
      <c r="ET3058" s="75"/>
      <c r="EU3058" s="75"/>
      <c r="EV3058" s="75"/>
      <c r="EW3058" s="75"/>
      <c r="EX3058" s="75"/>
      <c r="EY3058" s="75"/>
      <c r="EZ3058" s="75"/>
      <c r="FA3058" s="75"/>
      <c r="FB3058" s="1341"/>
      <c r="FC3058" s="75"/>
      <c r="FD3058" s="75"/>
    </row>
    <row r="3059">
      <c r="A3059" s="1340"/>
      <c r="B3059" s="786"/>
      <c r="C3059" s="1283"/>
      <c r="D3059" s="786"/>
      <c r="E3059" s="786"/>
      <c r="F3059" s="786"/>
      <c r="G3059" s="786"/>
      <c r="H3059" s="786"/>
      <c r="I3059" s="786"/>
      <c r="J3059" s="786"/>
      <c r="K3059" s="786"/>
      <c r="L3059" s="786"/>
      <c r="M3059" s="786"/>
      <c r="N3059" s="1284"/>
      <c r="O3059" s="1284"/>
      <c r="P3059" s="1285"/>
      <c r="Q3059" s="363"/>
      <c r="R3059" s="363"/>
      <c r="S3059" s="75"/>
      <c r="T3059" s="857"/>
      <c r="U3059" s="1209"/>
      <c r="V3059" s="1200"/>
      <c r="W3059" s="1200"/>
      <c r="X3059" s="1200"/>
      <c r="Y3059" s="1201"/>
      <c r="Z3059" s="1200"/>
      <c r="AA3059" s="1200"/>
      <c r="AB3059" s="1200"/>
      <c r="AC3059" s="1202"/>
      <c r="AD3059" s="1216"/>
      <c r="AE3059" s="1204"/>
      <c r="AF3059" s="75"/>
      <c r="AG3059" s="75"/>
      <c r="AH3059" s="75"/>
      <c r="AI3059" s="75"/>
      <c r="AJ3059" s="75"/>
      <c r="AK3059" s="75"/>
      <c r="AL3059" s="75"/>
      <c r="AM3059" s="75"/>
      <c r="AN3059" s="75"/>
      <c r="AO3059" s="75"/>
      <c r="AP3059" s="75"/>
      <c r="AQ3059" s="75"/>
      <c r="AR3059" s="75"/>
      <c r="AS3059" s="1286"/>
      <c r="AT3059" s="75"/>
      <c r="AU3059" s="1286"/>
      <c r="AV3059" s="1286"/>
      <c r="AW3059" s="75"/>
      <c r="AX3059" s="75"/>
      <c r="AY3059" s="1286"/>
      <c r="AZ3059" s="75"/>
      <c r="BA3059" s="75"/>
      <c r="BB3059" s="75"/>
      <c r="BC3059" s="75"/>
      <c r="BD3059" s="75"/>
      <c r="BE3059" s="75"/>
      <c r="BF3059" s="75"/>
      <c r="BG3059" s="75"/>
      <c r="BH3059" s="75"/>
      <c r="BI3059" s="75"/>
      <c r="BJ3059" s="75"/>
      <c r="BK3059" s="75"/>
      <c r="BL3059" s="75"/>
      <c r="BM3059" s="75"/>
      <c r="BN3059" s="75"/>
      <c r="BO3059" s="75"/>
      <c r="BP3059" s="75"/>
      <c r="BQ3059" s="75"/>
      <c r="BR3059" s="75"/>
      <c r="BS3059" s="75"/>
      <c r="BT3059" s="75"/>
      <c r="BU3059" s="75"/>
      <c r="BV3059" s="75"/>
      <c r="BW3059" s="1286"/>
      <c r="BX3059" s="75"/>
      <c r="BY3059" s="75"/>
      <c r="BZ3059" s="75"/>
      <c r="CA3059" s="75"/>
      <c r="CB3059" s="75"/>
      <c r="CC3059" s="1286"/>
      <c r="CD3059" s="75"/>
      <c r="CE3059" s="75"/>
      <c r="CF3059" s="75"/>
      <c r="CG3059" s="75"/>
      <c r="CH3059" s="75"/>
      <c r="CI3059" s="1286"/>
      <c r="CJ3059" s="75"/>
      <c r="CK3059" s="1286"/>
      <c r="CL3059" s="75"/>
      <c r="CM3059" s="75"/>
      <c r="CN3059" s="75"/>
      <c r="CO3059" s="75"/>
      <c r="CP3059" s="75"/>
      <c r="CQ3059" s="75"/>
      <c r="CR3059" s="75"/>
      <c r="CS3059" s="75"/>
      <c r="CT3059" s="75"/>
      <c r="CU3059" s="75"/>
      <c r="CV3059" s="75"/>
      <c r="CW3059" s="75"/>
      <c r="CX3059" s="1286"/>
      <c r="CY3059" s="75"/>
      <c r="CZ3059" s="75"/>
      <c r="DA3059" s="75"/>
      <c r="DB3059" s="75"/>
      <c r="DC3059" s="75"/>
      <c r="DD3059" s="75"/>
      <c r="DE3059" s="75"/>
      <c r="DF3059" s="75"/>
      <c r="DG3059" s="1286"/>
      <c r="DH3059" s="75"/>
      <c r="DI3059" s="1286"/>
      <c r="DJ3059" s="75"/>
      <c r="DK3059" s="75"/>
      <c r="DL3059" s="75"/>
      <c r="DM3059" s="75"/>
      <c r="DN3059" s="75"/>
      <c r="DO3059" s="75"/>
      <c r="DP3059" s="75"/>
      <c r="DQ3059" s="75"/>
      <c r="DR3059" s="75"/>
      <c r="DS3059" s="75"/>
      <c r="DT3059" s="75"/>
      <c r="DU3059" s="75"/>
      <c r="DV3059" s="1286"/>
      <c r="DW3059" s="75"/>
      <c r="DX3059" s="75"/>
      <c r="DY3059" s="75"/>
      <c r="DZ3059" s="75"/>
      <c r="EA3059" s="75"/>
      <c r="EB3059" s="75"/>
      <c r="EC3059" s="75"/>
      <c r="ED3059" s="75"/>
      <c r="EE3059" s="75"/>
      <c r="EF3059" s="75"/>
      <c r="EG3059" s="75"/>
      <c r="EH3059" s="75"/>
      <c r="EI3059" s="75"/>
      <c r="EJ3059" s="75"/>
      <c r="EK3059" s="75"/>
      <c r="EL3059" s="75"/>
      <c r="EM3059" s="75"/>
      <c r="EN3059" s="75"/>
      <c r="EO3059" s="75"/>
      <c r="EP3059" s="75"/>
      <c r="EQ3059" s="75"/>
      <c r="ER3059" s="75"/>
      <c r="ES3059" s="75"/>
      <c r="ET3059" s="75"/>
      <c r="EU3059" s="75"/>
      <c r="EV3059" s="75"/>
      <c r="EW3059" s="75"/>
      <c r="EX3059" s="75"/>
      <c r="EY3059" s="75"/>
      <c r="EZ3059" s="75"/>
      <c r="FA3059" s="75"/>
      <c r="FB3059" s="1341"/>
      <c r="FC3059" s="75"/>
      <c r="FD3059" s="75"/>
    </row>
    <row r="3060">
      <c r="A3060" s="1340"/>
      <c r="B3060" s="786"/>
      <c r="C3060" s="1283"/>
      <c r="D3060" s="786"/>
      <c r="E3060" s="786"/>
      <c r="F3060" s="786"/>
      <c r="G3060" s="786"/>
      <c r="H3060" s="786"/>
      <c r="I3060" s="786"/>
      <c r="J3060" s="786"/>
      <c r="K3060" s="786"/>
      <c r="L3060" s="786"/>
      <c r="M3060" s="786"/>
      <c r="N3060" s="1284"/>
      <c r="O3060" s="1284"/>
      <c r="P3060" s="1285"/>
      <c r="Q3060" s="363"/>
      <c r="R3060" s="363"/>
      <c r="S3060" s="75"/>
      <c r="T3060" s="857"/>
      <c r="U3060" s="1209"/>
      <c r="V3060" s="1200"/>
      <c r="W3060" s="1200"/>
      <c r="X3060" s="1200"/>
      <c r="Y3060" s="1201"/>
      <c r="Z3060" s="1200"/>
      <c r="AA3060" s="1200"/>
      <c r="AB3060" s="1200"/>
      <c r="AC3060" s="1202"/>
      <c r="AD3060" s="1216"/>
      <c r="AE3060" s="1204"/>
      <c r="AF3060" s="75"/>
      <c r="AG3060" s="75"/>
      <c r="AH3060" s="75"/>
      <c r="AI3060" s="75"/>
      <c r="AJ3060" s="75"/>
      <c r="AK3060" s="75"/>
      <c r="AL3060" s="75"/>
      <c r="AM3060" s="75"/>
      <c r="AN3060" s="75"/>
      <c r="AO3060" s="75"/>
      <c r="AP3060" s="75"/>
      <c r="AQ3060" s="75"/>
      <c r="AR3060" s="75"/>
      <c r="AS3060" s="1286"/>
      <c r="AT3060" s="75"/>
      <c r="AU3060" s="1286"/>
      <c r="AV3060" s="1286"/>
      <c r="AW3060" s="75"/>
      <c r="AX3060" s="75"/>
      <c r="AY3060" s="1286"/>
      <c r="AZ3060" s="75"/>
      <c r="BA3060" s="75"/>
      <c r="BB3060" s="75"/>
      <c r="BC3060" s="75"/>
      <c r="BD3060" s="75"/>
      <c r="BE3060" s="75"/>
      <c r="BF3060" s="75"/>
      <c r="BG3060" s="75"/>
      <c r="BH3060" s="75"/>
      <c r="BI3060" s="75"/>
      <c r="BJ3060" s="75"/>
      <c r="BK3060" s="75"/>
      <c r="BL3060" s="75"/>
      <c r="BM3060" s="75"/>
      <c r="BN3060" s="75"/>
      <c r="BO3060" s="75"/>
      <c r="BP3060" s="75"/>
      <c r="BQ3060" s="75"/>
      <c r="BR3060" s="75"/>
      <c r="BS3060" s="75"/>
      <c r="BT3060" s="75"/>
      <c r="BU3060" s="75"/>
      <c r="BV3060" s="75"/>
      <c r="BW3060" s="1286"/>
      <c r="BX3060" s="75"/>
      <c r="BY3060" s="75"/>
      <c r="BZ3060" s="75"/>
      <c r="CA3060" s="75"/>
      <c r="CB3060" s="75"/>
      <c r="CC3060" s="1286"/>
      <c r="CD3060" s="75"/>
      <c r="CE3060" s="75"/>
      <c r="CF3060" s="75"/>
      <c r="CG3060" s="75"/>
      <c r="CH3060" s="75"/>
      <c r="CI3060" s="1286"/>
      <c r="CJ3060" s="75"/>
      <c r="CK3060" s="1286"/>
      <c r="CL3060" s="75"/>
      <c r="CM3060" s="75"/>
      <c r="CN3060" s="75"/>
      <c r="CO3060" s="75"/>
      <c r="CP3060" s="75"/>
      <c r="CQ3060" s="75"/>
      <c r="CR3060" s="75"/>
      <c r="CS3060" s="75"/>
      <c r="CT3060" s="75"/>
      <c r="CU3060" s="75"/>
      <c r="CV3060" s="75"/>
      <c r="CW3060" s="75"/>
      <c r="CX3060" s="1286"/>
      <c r="CY3060" s="75"/>
      <c r="CZ3060" s="75"/>
      <c r="DA3060" s="75"/>
      <c r="DB3060" s="75"/>
      <c r="DC3060" s="75"/>
      <c r="DD3060" s="75"/>
      <c r="DE3060" s="75"/>
      <c r="DF3060" s="75"/>
      <c r="DG3060" s="1286"/>
      <c r="DH3060" s="75"/>
      <c r="DI3060" s="1286"/>
      <c r="DJ3060" s="75"/>
      <c r="DK3060" s="75"/>
      <c r="DL3060" s="75"/>
      <c r="DM3060" s="75"/>
      <c r="DN3060" s="75"/>
      <c r="DO3060" s="75"/>
      <c r="DP3060" s="75"/>
      <c r="DQ3060" s="75"/>
      <c r="DR3060" s="75"/>
      <c r="DS3060" s="75"/>
      <c r="DT3060" s="75"/>
      <c r="DU3060" s="75"/>
      <c r="DV3060" s="1286"/>
      <c r="DW3060" s="75"/>
      <c r="DX3060" s="75"/>
      <c r="DY3060" s="75"/>
      <c r="DZ3060" s="75"/>
      <c r="EA3060" s="75"/>
      <c r="EB3060" s="75"/>
      <c r="EC3060" s="75"/>
      <c r="ED3060" s="75"/>
      <c r="EE3060" s="75"/>
      <c r="EF3060" s="75"/>
      <c r="EG3060" s="75"/>
      <c r="EH3060" s="75"/>
      <c r="EI3060" s="75"/>
      <c r="EJ3060" s="75"/>
      <c r="EK3060" s="75"/>
      <c r="EL3060" s="75"/>
      <c r="EM3060" s="75"/>
      <c r="EN3060" s="75"/>
      <c r="EO3060" s="75"/>
      <c r="EP3060" s="75"/>
      <c r="EQ3060" s="75"/>
      <c r="ER3060" s="75"/>
      <c r="ES3060" s="75"/>
      <c r="ET3060" s="75"/>
      <c r="EU3060" s="75"/>
      <c r="EV3060" s="75"/>
      <c r="EW3060" s="75"/>
      <c r="EX3060" s="75"/>
      <c r="EY3060" s="75"/>
      <c r="EZ3060" s="75"/>
      <c r="FA3060" s="75"/>
      <c r="FB3060" s="1341"/>
      <c r="FC3060" s="75"/>
      <c r="FD3060" s="75"/>
    </row>
    <row r="3061">
      <c r="A3061" s="1340"/>
      <c r="B3061" s="786"/>
      <c r="C3061" s="1283"/>
      <c r="D3061" s="786"/>
      <c r="E3061" s="786"/>
      <c r="F3061" s="786"/>
      <c r="G3061" s="786"/>
      <c r="H3061" s="786"/>
      <c r="I3061" s="786"/>
      <c r="J3061" s="786"/>
      <c r="K3061" s="786"/>
      <c r="L3061" s="786"/>
      <c r="M3061" s="786"/>
      <c r="N3061" s="1284"/>
      <c r="O3061" s="1284"/>
      <c r="P3061" s="1285"/>
      <c r="Q3061" s="363"/>
      <c r="R3061" s="363"/>
      <c r="S3061" s="75"/>
      <c r="T3061" s="857"/>
      <c r="U3061" s="1209"/>
      <c r="V3061" s="1200"/>
      <c r="W3061" s="1200"/>
      <c r="X3061" s="1200"/>
      <c r="Y3061" s="1201"/>
      <c r="Z3061" s="1200"/>
      <c r="AA3061" s="1200"/>
      <c r="AB3061" s="1200"/>
      <c r="AC3061" s="1202"/>
      <c r="AD3061" s="1216"/>
      <c r="AE3061" s="1204"/>
      <c r="AF3061" s="75"/>
      <c r="AG3061" s="75"/>
      <c r="AH3061" s="75"/>
      <c r="AI3061" s="75"/>
      <c r="AJ3061" s="75"/>
      <c r="AK3061" s="75"/>
      <c r="AL3061" s="75"/>
      <c r="AM3061" s="75"/>
      <c r="AN3061" s="75"/>
      <c r="AO3061" s="75"/>
      <c r="AP3061" s="75"/>
      <c r="AQ3061" s="75"/>
      <c r="AR3061" s="75"/>
      <c r="AS3061" s="1286"/>
      <c r="AT3061" s="75"/>
      <c r="AU3061" s="1286"/>
      <c r="AV3061" s="1286"/>
      <c r="AW3061" s="75"/>
      <c r="AX3061" s="75"/>
      <c r="AY3061" s="1286"/>
      <c r="AZ3061" s="75"/>
      <c r="BA3061" s="75"/>
      <c r="BB3061" s="75"/>
      <c r="BC3061" s="75"/>
      <c r="BD3061" s="75"/>
      <c r="BE3061" s="75"/>
      <c r="BF3061" s="75"/>
      <c r="BG3061" s="75"/>
      <c r="BH3061" s="75"/>
      <c r="BI3061" s="75"/>
      <c r="BJ3061" s="75"/>
      <c r="BK3061" s="75"/>
      <c r="BL3061" s="75"/>
      <c r="BM3061" s="75"/>
      <c r="BN3061" s="75"/>
      <c r="BO3061" s="75"/>
      <c r="BP3061" s="75"/>
      <c r="BQ3061" s="75"/>
      <c r="BR3061" s="75"/>
      <c r="BS3061" s="75"/>
      <c r="BT3061" s="75"/>
      <c r="BU3061" s="75"/>
      <c r="BV3061" s="75"/>
      <c r="BW3061" s="1286"/>
      <c r="BX3061" s="75"/>
      <c r="BY3061" s="75"/>
      <c r="BZ3061" s="75"/>
      <c r="CA3061" s="75"/>
      <c r="CB3061" s="75"/>
      <c r="CC3061" s="1286"/>
      <c r="CD3061" s="75"/>
      <c r="CE3061" s="75"/>
      <c r="CF3061" s="75"/>
      <c r="CG3061" s="75"/>
      <c r="CH3061" s="75"/>
      <c r="CI3061" s="1286"/>
      <c r="CJ3061" s="75"/>
      <c r="CK3061" s="1286"/>
      <c r="CL3061" s="75"/>
      <c r="CM3061" s="75"/>
      <c r="CN3061" s="75"/>
      <c r="CO3061" s="75"/>
      <c r="CP3061" s="75"/>
      <c r="CQ3061" s="75"/>
      <c r="CR3061" s="75"/>
      <c r="CS3061" s="75"/>
      <c r="CT3061" s="75"/>
      <c r="CU3061" s="75"/>
      <c r="CV3061" s="75"/>
      <c r="CW3061" s="75"/>
      <c r="CX3061" s="1286"/>
      <c r="CY3061" s="75"/>
      <c r="CZ3061" s="75"/>
      <c r="DA3061" s="75"/>
      <c r="DB3061" s="75"/>
      <c r="DC3061" s="75"/>
      <c r="DD3061" s="75"/>
      <c r="DE3061" s="75"/>
      <c r="DF3061" s="75"/>
      <c r="DG3061" s="1286"/>
      <c r="DH3061" s="75"/>
      <c r="DI3061" s="1286"/>
      <c r="DJ3061" s="75"/>
      <c r="DK3061" s="75"/>
      <c r="DL3061" s="75"/>
      <c r="DM3061" s="75"/>
      <c r="DN3061" s="75"/>
      <c r="DO3061" s="75"/>
      <c r="DP3061" s="75"/>
      <c r="DQ3061" s="75"/>
      <c r="DR3061" s="75"/>
      <c r="DS3061" s="75"/>
      <c r="DT3061" s="75"/>
      <c r="DU3061" s="75"/>
      <c r="DV3061" s="1286"/>
      <c r="DW3061" s="75"/>
      <c r="DX3061" s="75"/>
      <c r="DY3061" s="75"/>
      <c r="DZ3061" s="75"/>
      <c r="EA3061" s="75"/>
      <c r="EB3061" s="75"/>
      <c r="EC3061" s="75"/>
      <c r="ED3061" s="75"/>
      <c r="EE3061" s="75"/>
      <c r="EF3061" s="75"/>
      <c r="EG3061" s="75"/>
      <c r="EH3061" s="75"/>
      <c r="EI3061" s="75"/>
      <c r="EJ3061" s="75"/>
      <c r="EK3061" s="75"/>
      <c r="EL3061" s="75"/>
      <c r="EM3061" s="75"/>
      <c r="EN3061" s="75"/>
      <c r="EO3061" s="75"/>
      <c r="EP3061" s="75"/>
      <c r="EQ3061" s="75"/>
      <c r="ER3061" s="75"/>
      <c r="ES3061" s="75"/>
      <c r="ET3061" s="75"/>
      <c r="EU3061" s="75"/>
      <c r="EV3061" s="75"/>
      <c r="EW3061" s="75"/>
      <c r="EX3061" s="75"/>
      <c r="EY3061" s="75"/>
      <c r="EZ3061" s="75"/>
      <c r="FA3061" s="75"/>
      <c r="FB3061" s="1341"/>
      <c r="FC3061" s="75"/>
      <c r="FD3061" s="75"/>
    </row>
    <row r="3062">
      <c r="A3062" s="1340"/>
      <c r="B3062" s="786"/>
      <c r="C3062" s="1283"/>
      <c r="D3062" s="786"/>
      <c r="E3062" s="786"/>
      <c r="F3062" s="786"/>
      <c r="G3062" s="786"/>
      <c r="H3062" s="786"/>
      <c r="I3062" s="786"/>
      <c r="J3062" s="786"/>
      <c r="K3062" s="786"/>
      <c r="L3062" s="786"/>
      <c r="M3062" s="786"/>
      <c r="N3062" s="1284"/>
      <c r="O3062" s="1284"/>
      <c r="P3062" s="1285"/>
      <c r="Q3062" s="363"/>
      <c r="R3062" s="363"/>
      <c r="S3062" s="75"/>
      <c r="T3062" s="857"/>
      <c r="U3062" s="1209"/>
      <c r="V3062" s="1200"/>
      <c r="W3062" s="1200"/>
      <c r="X3062" s="1200"/>
      <c r="Y3062" s="1201"/>
      <c r="Z3062" s="1200"/>
      <c r="AA3062" s="1200"/>
      <c r="AB3062" s="1200"/>
      <c r="AC3062" s="1202"/>
      <c r="AD3062" s="1216"/>
      <c r="AE3062" s="1204"/>
      <c r="AF3062" s="75"/>
      <c r="AG3062" s="75"/>
      <c r="AH3062" s="75"/>
      <c r="AI3062" s="75"/>
      <c r="AJ3062" s="75"/>
      <c r="AK3062" s="75"/>
      <c r="AL3062" s="75"/>
      <c r="AM3062" s="75"/>
      <c r="AN3062" s="75"/>
      <c r="AO3062" s="75"/>
      <c r="AP3062" s="75"/>
      <c r="AQ3062" s="75"/>
      <c r="AR3062" s="75"/>
      <c r="AS3062" s="1286"/>
      <c r="AT3062" s="75"/>
      <c r="AU3062" s="1286"/>
      <c r="AV3062" s="1286"/>
      <c r="AW3062" s="75"/>
      <c r="AX3062" s="75"/>
      <c r="AY3062" s="1286"/>
      <c r="AZ3062" s="75"/>
      <c r="BA3062" s="75"/>
      <c r="BB3062" s="75"/>
      <c r="BC3062" s="75"/>
      <c r="BD3062" s="75"/>
      <c r="BE3062" s="75"/>
      <c r="BF3062" s="75"/>
      <c r="BG3062" s="75"/>
      <c r="BH3062" s="75"/>
      <c r="BI3062" s="75"/>
      <c r="BJ3062" s="75"/>
      <c r="BK3062" s="75"/>
      <c r="BL3062" s="75"/>
      <c r="BM3062" s="75"/>
      <c r="BN3062" s="75"/>
      <c r="BO3062" s="75"/>
      <c r="BP3062" s="75"/>
      <c r="BQ3062" s="75"/>
      <c r="BR3062" s="75"/>
      <c r="BS3062" s="75"/>
      <c r="BT3062" s="75"/>
      <c r="BU3062" s="75"/>
      <c r="BV3062" s="75"/>
      <c r="BW3062" s="1286"/>
      <c r="BX3062" s="75"/>
      <c r="BY3062" s="75"/>
      <c r="BZ3062" s="75"/>
      <c r="CA3062" s="75"/>
      <c r="CB3062" s="75"/>
      <c r="CC3062" s="1286"/>
      <c r="CD3062" s="75"/>
      <c r="CE3062" s="75"/>
      <c r="CF3062" s="75"/>
      <c r="CG3062" s="75"/>
      <c r="CH3062" s="75"/>
      <c r="CI3062" s="1286"/>
      <c r="CJ3062" s="75"/>
      <c r="CK3062" s="1286"/>
      <c r="CL3062" s="75"/>
      <c r="CM3062" s="75"/>
      <c r="CN3062" s="75"/>
      <c r="CO3062" s="75"/>
      <c r="CP3062" s="75"/>
      <c r="CQ3062" s="75"/>
      <c r="CR3062" s="75"/>
      <c r="CS3062" s="75"/>
      <c r="CT3062" s="75"/>
      <c r="CU3062" s="75"/>
      <c r="CV3062" s="75"/>
      <c r="CW3062" s="75"/>
      <c r="CX3062" s="1286"/>
      <c r="CY3062" s="75"/>
      <c r="CZ3062" s="75"/>
      <c r="DA3062" s="75"/>
      <c r="DB3062" s="75"/>
      <c r="DC3062" s="75"/>
      <c r="DD3062" s="75"/>
      <c r="DE3062" s="75"/>
      <c r="DF3062" s="75"/>
      <c r="DG3062" s="1286"/>
      <c r="DH3062" s="75"/>
      <c r="DI3062" s="1286"/>
      <c r="DJ3062" s="75"/>
      <c r="DK3062" s="75"/>
      <c r="DL3062" s="75"/>
      <c r="DM3062" s="75"/>
      <c r="DN3062" s="75"/>
      <c r="DO3062" s="75"/>
      <c r="DP3062" s="75"/>
      <c r="DQ3062" s="75"/>
      <c r="DR3062" s="75"/>
      <c r="DS3062" s="75"/>
      <c r="DT3062" s="75"/>
      <c r="DU3062" s="75"/>
      <c r="DV3062" s="1286"/>
      <c r="DW3062" s="75"/>
      <c r="DX3062" s="75"/>
      <c r="DY3062" s="75"/>
      <c r="DZ3062" s="75"/>
      <c r="EA3062" s="75"/>
      <c r="EB3062" s="75"/>
      <c r="EC3062" s="75"/>
      <c r="ED3062" s="75"/>
      <c r="EE3062" s="75"/>
      <c r="EF3062" s="75"/>
      <c r="EG3062" s="75"/>
      <c r="EH3062" s="75"/>
      <c r="EI3062" s="75"/>
      <c r="EJ3062" s="75"/>
      <c r="EK3062" s="75"/>
      <c r="EL3062" s="75"/>
      <c r="EM3062" s="75"/>
      <c r="EN3062" s="75"/>
      <c r="EO3062" s="75"/>
      <c r="EP3062" s="75"/>
      <c r="EQ3062" s="75"/>
      <c r="ER3062" s="75"/>
      <c r="ES3062" s="75"/>
      <c r="ET3062" s="75"/>
      <c r="EU3062" s="75"/>
      <c r="EV3062" s="75"/>
      <c r="EW3062" s="75"/>
      <c r="EX3062" s="75"/>
      <c r="EY3062" s="75"/>
      <c r="EZ3062" s="75"/>
      <c r="FA3062" s="75"/>
      <c r="FB3062" s="1341"/>
      <c r="FC3062" s="75"/>
      <c r="FD3062" s="75"/>
    </row>
    <row r="3063">
      <c r="A3063" s="1340"/>
      <c r="B3063" s="786"/>
      <c r="C3063" s="1283"/>
      <c r="D3063" s="786"/>
      <c r="E3063" s="786"/>
      <c r="F3063" s="786"/>
      <c r="G3063" s="786"/>
      <c r="H3063" s="786"/>
      <c r="I3063" s="786"/>
      <c r="J3063" s="786"/>
      <c r="K3063" s="786"/>
      <c r="L3063" s="786"/>
      <c r="M3063" s="786"/>
      <c r="N3063" s="1284"/>
      <c r="O3063" s="1284"/>
      <c r="P3063" s="1285"/>
      <c r="Q3063" s="363"/>
      <c r="R3063" s="363"/>
      <c r="S3063" s="75"/>
      <c r="T3063" s="857"/>
      <c r="U3063" s="1209"/>
      <c r="V3063" s="1200"/>
      <c r="W3063" s="1200"/>
      <c r="X3063" s="1200"/>
      <c r="Y3063" s="1201"/>
      <c r="Z3063" s="1200"/>
      <c r="AA3063" s="1200"/>
      <c r="AB3063" s="1200"/>
      <c r="AC3063" s="1202"/>
      <c r="AD3063" s="1216"/>
      <c r="AE3063" s="1204"/>
      <c r="AF3063" s="75"/>
      <c r="AG3063" s="75"/>
      <c r="AH3063" s="75"/>
      <c r="AI3063" s="75"/>
      <c r="AJ3063" s="75"/>
      <c r="AK3063" s="75"/>
      <c r="AL3063" s="75"/>
      <c r="AM3063" s="75"/>
      <c r="AN3063" s="75"/>
      <c r="AO3063" s="75"/>
      <c r="AP3063" s="75"/>
      <c r="AQ3063" s="75"/>
      <c r="AR3063" s="75"/>
      <c r="AS3063" s="1286"/>
      <c r="AT3063" s="75"/>
      <c r="AU3063" s="1286"/>
      <c r="AV3063" s="1286"/>
      <c r="AW3063" s="75"/>
      <c r="AX3063" s="75"/>
      <c r="AY3063" s="1286"/>
      <c r="AZ3063" s="75"/>
      <c r="BA3063" s="75"/>
      <c r="BB3063" s="75"/>
      <c r="BC3063" s="75"/>
      <c r="BD3063" s="75"/>
      <c r="BE3063" s="75"/>
      <c r="BF3063" s="75"/>
      <c r="BG3063" s="75"/>
      <c r="BH3063" s="75"/>
      <c r="BI3063" s="75"/>
      <c r="BJ3063" s="75"/>
      <c r="BK3063" s="75"/>
      <c r="BL3063" s="75"/>
      <c r="BM3063" s="75"/>
      <c r="BN3063" s="75"/>
      <c r="BO3063" s="75"/>
      <c r="BP3063" s="75"/>
      <c r="BQ3063" s="75"/>
      <c r="BR3063" s="75"/>
      <c r="BS3063" s="75"/>
      <c r="BT3063" s="75"/>
      <c r="BU3063" s="75"/>
      <c r="BV3063" s="75"/>
      <c r="BW3063" s="1286"/>
      <c r="BX3063" s="75"/>
      <c r="BY3063" s="75"/>
      <c r="BZ3063" s="75"/>
      <c r="CA3063" s="75"/>
      <c r="CB3063" s="75"/>
      <c r="CC3063" s="1286"/>
      <c r="CD3063" s="75"/>
      <c r="CE3063" s="75"/>
      <c r="CF3063" s="75"/>
      <c r="CG3063" s="75"/>
      <c r="CH3063" s="75"/>
      <c r="CI3063" s="1286"/>
      <c r="CJ3063" s="75"/>
      <c r="CK3063" s="1286"/>
      <c r="CL3063" s="75"/>
      <c r="CM3063" s="75"/>
      <c r="CN3063" s="75"/>
      <c r="CO3063" s="75"/>
      <c r="CP3063" s="75"/>
      <c r="CQ3063" s="75"/>
      <c r="CR3063" s="75"/>
      <c r="CS3063" s="75"/>
      <c r="CT3063" s="75"/>
      <c r="CU3063" s="75"/>
      <c r="CV3063" s="75"/>
      <c r="CW3063" s="75"/>
      <c r="CX3063" s="1286"/>
      <c r="CY3063" s="75"/>
      <c r="CZ3063" s="75"/>
      <c r="DA3063" s="75"/>
      <c r="DB3063" s="75"/>
      <c r="DC3063" s="75"/>
      <c r="DD3063" s="75"/>
      <c r="DE3063" s="75"/>
      <c r="DF3063" s="75"/>
      <c r="DG3063" s="1286"/>
      <c r="DH3063" s="75"/>
      <c r="DI3063" s="1286"/>
      <c r="DJ3063" s="75"/>
      <c r="DK3063" s="75"/>
      <c r="DL3063" s="75"/>
      <c r="DM3063" s="75"/>
      <c r="DN3063" s="75"/>
      <c r="DO3063" s="75"/>
      <c r="DP3063" s="75"/>
      <c r="DQ3063" s="75"/>
      <c r="DR3063" s="75"/>
      <c r="DS3063" s="75"/>
      <c r="DT3063" s="75"/>
      <c r="DU3063" s="75"/>
      <c r="DV3063" s="1286"/>
      <c r="DW3063" s="75"/>
      <c r="DX3063" s="75"/>
      <c r="DY3063" s="75"/>
      <c r="DZ3063" s="75"/>
      <c r="EA3063" s="75"/>
      <c r="EB3063" s="75"/>
      <c r="EC3063" s="75"/>
      <c r="ED3063" s="75"/>
      <c r="EE3063" s="75"/>
      <c r="EF3063" s="75"/>
      <c r="EG3063" s="75"/>
      <c r="EH3063" s="75"/>
      <c r="EI3063" s="75"/>
      <c r="EJ3063" s="75"/>
      <c r="EK3063" s="75"/>
      <c r="EL3063" s="75"/>
      <c r="EM3063" s="75"/>
      <c r="EN3063" s="75"/>
      <c r="EO3063" s="75"/>
      <c r="EP3063" s="75"/>
      <c r="EQ3063" s="75"/>
      <c r="ER3063" s="75"/>
      <c r="ES3063" s="75"/>
      <c r="ET3063" s="75"/>
      <c r="EU3063" s="75"/>
      <c r="EV3063" s="75"/>
      <c r="EW3063" s="75"/>
      <c r="EX3063" s="75"/>
      <c r="EY3063" s="75"/>
      <c r="EZ3063" s="75"/>
      <c r="FA3063" s="75"/>
      <c r="FB3063" s="1341"/>
      <c r="FC3063" s="75"/>
      <c r="FD3063" s="75"/>
    </row>
    <row r="3064">
      <c r="A3064" s="1340"/>
      <c r="B3064" s="786"/>
      <c r="C3064" s="1283"/>
      <c r="D3064" s="786"/>
      <c r="E3064" s="786"/>
      <c r="F3064" s="786"/>
      <c r="G3064" s="786"/>
      <c r="H3064" s="786"/>
      <c r="I3064" s="786"/>
      <c r="J3064" s="786"/>
      <c r="K3064" s="786"/>
      <c r="L3064" s="786"/>
      <c r="M3064" s="786"/>
      <c r="N3064" s="1284"/>
      <c r="O3064" s="1284"/>
      <c r="P3064" s="1285"/>
      <c r="Q3064" s="363"/>
      <c r="R3064" s="363"/>
      <c r="S3064" s="75"/>
      <c r="T3064" s="857"/>
      <c r="U3064" s="1209"/>
      <c r="V3064" s="1200"/>
      <c r="W3064" s="1200"/>
      <c r="X3064" s="1200"/>
      <c r="Y3064" s="1201"/>
      <c r="Z3064" s="1200"/>
      <c r="AA3064" s="1200"/>
      <c r="AB3064" s="1200"/>
      <c r="AC3064" s="1202"/>
      <c r="AD3064" s="1216"/>
      <c r="AE3064" s="1204"/>
      <c r="AF3064" s="75"/>
      <c r="AG3064" s="75"/>
      <c r="AH3064" s="75"/>
      <c r="AI3064" s="75"/>
      <c r="AJ3064" s="75"/>
      <c r="AK3064" s="75"/>
      <c r="AL3064" s="75"/>
      <c r="AM3064" s="75"/>
      <c r="AN3064" s="75"/>
      <c r="AO3064" s="75"/>
      <c r="AP3064" s="75"/>
      <c r="AQ3064" s="75"/>
      <c r="AR3064" s="75"/>
      <c r="AS3064" s="1286"/>
      <c r="AT3064" s="75"/>
      <c r="AU3064" s="1286"/>
      <c r="AV3064" s="1286"/>
      <c r="AW3064" s="75"/>
      <c r="AX3064" s="75"/>
      <c r="AY3064" s="1286"/>
      <c r="AZ3064" s="75"/>
      <c r="BA3064" s="75"/>
      <c r="BB3064" s="75"/>
      <c r="BC3064" s="75"/>
      <c r="BD3064" s="75"/>
      <c r="BE3064" s="75"/>
      <c r="BF3064" s="75"/>
      <c r="BG3064" s="75"/>
      <c r="BH3064" s="75"/>
      <c r="BI3064" s="75"/>
      <c r="BJ3064" s="75"/>
      <c r="BK3064" s="75"/>
      <c r="BL3064" s="75"/>
      <c r="BM3064" s="75"/>
      <c r="BN3064" s="75"/>
      <c r="BO3064" s="75"/>
      <c r="BP3064" s="75"/>
      <c r="BQ3064" s="75"/>
      <c r="BR3064" s="75"/>
      <c r="BS3064" s="75"/>
      <c r="BT3064" s="75"/>
      <c r="BU3064" s="75"/>
      <c r="BV3064" s="75"/>
      <c r="BW3064" s="1286"/>
      <c r="BX3064" s="75"/>
      <c r="BY3064" s="75"/>
      <c r="BZ3064" s="75"/>
      <c r="CA3064" s="75"/>
      <c r="CB3064" s="75"/>
      <c r="CC3064" s="1286"/>
      <c r="CD3064" s="75"/>
      <c r="CE3064" s="75"/>
      <c r="CF3064" s="75"/>
      <c r="CG3064" s="75"/>
      <c r="CH3064" s="75"/>
      <c r="CI3064" s="1286"/>
      <c r="CJ3064" s="75"/>
      <c r="CK3064" s="1286"/>
      <c r="CL3064" s="75"/>
      <c r="CM3064" s="75"/>
      <c r="CN3064" s="75"/>
      <c r="CO3064" s="75"/>
      <c r="CP3064" s="75"/>
      <c r="CQ3064" s="75"/>
      <c r="CR3064" s="75"/>
      <c r="CS3064" s="75"/>
      <c r="CT3064" s="75"/>
      <c r="CU3064" s="75"/>
      <c r="CV3064" s="75"/>
      <c r="CW3064" s="75"/>
      <c r="CX3064" s="1286"/>
      <c r="CY3064" s="75"/>
      <c r="CZ3064" s="75"/>
      <c r="DA3064" s="75"/>
      <c r="DB3064" s="75"/>
      <c r="DC3064" s="75"/>
      <c r="DD3064" s="75"/>
      <c r="DE3064" s="75"/>
      <c r="DF3064" s="75"/>
      <c r="DG3064" s="1286"/>
      <c r="DH3064" s="75"/>
      <c r="DI3064" s="1286"/>
      <c r="DJ3064" s="75"/>
      <c r="DK3064" s="75"/>
      <c r="DL3064" s="75"/>
      <c r="DM3064" s="75"/>
      <c r="DN3064" s="75"/>
      <c r="DO3064" s="75"/>
      <c r="DP3064" s="75"/>
      <c r="DQ3064" s="75"/>
      <c r="DR3064" s="75"/>
      <c r="DS3064" s="75"/>
      <c r="DT3064" s="75"/>
      <c r="DU3064" s="75"/>
      <c r="DV3064" s="1286"/>
      <c r="DW3064" s="75"/>
      <c r="DX3064" s="75"/>
      <c r="DY3064" s="75"/>
      <c r="DZ3064" s="75"/>
      <c r="EA3064" s="75"/>
      <c r="EB3064" s="75"/>
      <c r="EC3064" s="75"/>
      <c r="ED3064" s="75"/>
      <c r="EE3064" s="75"/>
      <c r="EF3064" s="75"/>
      <c r="EG3064" s="75"/>
      <c r="EH3064" s="75"/>
      <c r="EI3064" s="75"/>
      <c r="EJ3064" s="75"/>
      <c r="EK3064" s="75"/>
      <c r="EL3064" s="75"/>
      <c r="EM3064" s="75"/>
      <c r="EN3064" s="75"/>
      <c r="EO3064" s="75"/>
      <c r="EP3064" s="75"/>
      <c r="EQ3064" s="75"/>
      <c r="ER3064" s="75"/>
      <c r="ES3064" s="75"/>
      <c r="ET3064" s="75"/>
      <c r="EU3064" s="75"/>
      <c r="EV3064" s="75"/>
      <c r="EW3064" s="75"/>
      <c r="EX3064" s="75"/>
      <c r="EY3064" s="75"/>
      <c r="EZ3064" s="75"/>
      <c r="FA3064" s="75"/>
      <c r="FB3064" s="1341"/>
      <c r="FC3064" s="75"/>
      <c r="FD3064" s="75"/>
    </row>
    <row r="3065">
      <c r="A3065" s="1340"/>
      <c r="B3065" s="786"/>
      <c r="C3065" s="1283"/>
      <c r="D3065" s="786"/>
      <c r="E3065" s="786"/>
      <c r="F3065" s="786"/>
      <c r="G3065" s="786"/>
      <c r="H3065" s="786"/>
      <c r="I3065" s="786"/>
      <c r="J3065" s="786"/>
      <c r="K3065" s="786"/>
      <c r="L3065" s="786"/>
      <c r="M3065" s="786"/>
      <c r="N3065" s="1284"/>
      <c r="O3065" s="1284"/>
      <c r="P3065" s="1285"/>
      <c r="Q3065" s="363"/>
      <c r="R3065" s="363"/>
      <c r="S3065" s="75"/>
      <c r="T3065" s="857"/>
      <c r="U3065" s="1209"/>
      <c r="V3065" s="1200"/>
      <c r="W3065" s="1200"/>
      <c r="X3065" s="1200"/>
      <c r="Y3065" s="1201"/>
      <c r="Z3065" s="1200"/>
      <c r="AA3065" s="1200"/>
      <c r="AB3065" s="1200"/>
      <c r="AC3065" s="1202"/>
      <c r="AD3065" s="1216"/>
      <c r="AE3065" s="1204"/>
      <c r="AF3065" s="75"/>
      <c r="AG3065" s="75"/>
      <c r="AH3065" s="75"/>
      <c r="AI3065" s="75"/>
      <c r="AJ3065" s="75"/>
      <c r="AK3065" s="75"/>
      <c r="AL3065" s="75"/>
      <c r="AM3065" s="75"/>
      <c r="AN3065" s="75"/>
      <c r="AO3065" s="75"/>
      <c r="AP3065" s="75"/>
      <c r="AQ3065" s="75"/>
      <c r="AR3065" s="75"/>
      <c r="AS3065" s="1286"/>
      <c r="AT3065" s="75"/>
      <c r="AU3065" s="1286"/>
      <c r="AV3065" s="1286"/>
      <c r="AW3065" s="75"/>
      <c r="AX3065" s="75"/>
      <c r="AY3065" s="1286"/>
      <c r="AZ3065" s="75"/>
      <c r="BA3065" s="75"/>
      <c r="BB3065" s="75"/>
      <c r="BC3065" s="75"/>
      <c r="BD3065" s="75"/>
      <c r="BE3065" s="75"/>
      <c r="BF3065" s="75"/>
      <c r="BG3065" s="75"/>
      <c r="BH3065" s="75"/>
      <c r="BI3065" s="75"/>
      <c r="BJ3065" s="75"/>
      <c r="BK3065" s="75"/>
      <c r="BL3065" s="75"/>
      <c r="BM3065" s="75"/>
      <c r="BN3065" s="75"/>
      <c r="BO3065" s="75"/>
      <c r="BP3065" s="75"/>
      <c r="BQ3065" s="75"/>
      <c r="BR3065" s="75"/>
      <c r="BS3065" s="75"/>
      <c r="BT3065" s="75"/>
      <c r="BU3065" s="75"/>
      <c r="BV3065" s="75"/>
      <c r="BW3065" s="1286"/>
      <c r="BX3065" s="75"/>
      <c r="BY3065" s="75"/>
      <c r="BZ3065" s="75"/>
      <c r="CA3065" s="75"/>
      <c r="CB3065" s="75"/>
      <c r="CC3065" s="1286"/>
      <c r="CD3065" s="75"/>
      <c r="CE3065" s="75"/>
      <c r="CF3065" s="75"/>
      <c r="CG3065" s="75"/>
      <c r="CH3065" s="75"/>
      <c r="CI3065" s="1286"/>
      <c r="CJ3065" s="75"/>
      <c r="CK3065" s="1286"/>
      <c r="CL3065" s="75"/>
      <c r="CM3065" s="75"/>
      <c r="CN3065" s="75"/>
      <c r="CO3065" s="75"/>
      <c r="CP3065" s="75"/>
      <c r="CQ3065" s="75"/>
      <c r="CR3065" s="75"/>
      <c r="CS3065" s="75"/>
      <c r="CT3065" s="75"/>
      <c r="CU3065" s="75"/>
      <c r="CV3065" s="75"/>
      <c r="CW3065" s="75"/>
      <c r="CX3065" s="1286"/>
      <c r="CY3065" s="75"/>
      <c r="CZ3065" s="75"/>
      <c r="DA3065" s="75"/>
      <c r="DB3065" s="75"/>
      <c r="DC3065" s="75"/>
      <c r="DD3065" s="75"/>
      <c r="DE3065" s="75"/>
      <c r="DF3065" s="75"/>
      <c r="DG3065" s="1286"/>
      <c r="DH3065" s="75"/>
      <c r="DI3065" s="1286"/>
      <c r="DJ3065" s="75"/>
      <c r="DK3065" s="75"/>
      <c r="DL3065" s="75"/>
      <c r="DM3065" s="75"/>
      <c r="DN3065" s="75"/>
      <c r="DO3065" s="75"/>
      <c r="DP3065" s="75"/>
      <c r="DQ3065" s="75"/>
      <c r="DR3065" s="75"/>
      <c r="DS3065" s="75"/>
      <c r="DT3065" s="75"/>
      <c r="DU3065" s="75"/>
      <c r="DV3065" s="1286"/>
      <c r="DW3065" s="75"/>
      <c r="DX3065" s="75"/>
      <c r="DY3065" s="75"/>
      <c r="DZ3065" s="75"/>
      <c r="EA3065" s="75"/>
      <c r="EB3065" s="75"/>
      <c r="EC3065" s="75"/>
      <c r="ED3065" s="75"/>
      <c r="EE3065" s="75"/>
      <c r="EF3065" s="75"/>
      <c r="EG3065" s="75"/>
      <c r="EH3065" s="75"/>
      <c r="EI3065" s="75"/>
      <c r="EJ3065" s="75"/>
      <c r="EK3065" s="75"/>
      <c r="EL3065" s="75"/>
      <c r="EM3065" s="75"/>
      <c r="EN3065" s="75"/>
      <c r="EO3065" s="75"/>
      <c r="EP3065" s="75"/>
      <c r="EQ3065" s="75"/>
      <c r="ER3065" s="75"/>
      <c r="ES3065" s="75"/>
      <c r="ET3065" s="75"/>
      <c r="EU3065" s="75"/>
      <c r="EV3065" s="75"/>
      <c r="EW3065" s="75"/>
      <c r="EX3065" s="75"/>
      <c r="EY3065" s="75"/>
      <c r="EZ3065" s="75"/>
      <c r="FA3065" s="75"/>
      <c r="FB3065" s="1341"/>
      <c r="FC3065" s="75"/>
      <c r="FD3065" s="75"/>
    </row>
    <row r="3066">
      <c r="A3066" s="1340"/>
      <c r="B3066" s="786"/>
      <c r="C3066" s="1283"/>
      <c r="D3066" s="786"/>
      <c r="E3066" s="786"/>
      <c r="F3066" s="786"/>
      <c r="G3066" s="786"/>
      <c r="H3066" s="786"/>
      <c r="I3066" s="786"/>
      <c r="J3066" s="786"/>
      <c r="K3066" s="786"/>
      <c r="L3066" s="786"/>
      <c r="M3066" s="786"/>
      <c r="N3066" s="1284"/>
      <c r="O3066" s="1284"/>
      <c r="P3066" s="1285"/>
      <c r="Q3066" s="363"/>
      <c r="R3066" s="363"/>
      <c r="S3066" s="75"/>
      <c r="T3066" s="857"/>
      <c r="U3066" s="1209"/>
      <c r="V3066" s="1200"/>
      <c r="W3066" s="1200"/>
      <c r="X3066" s="1200"/>
      <c r="Y3066" s="1201"/>
      <c r="Z3066" s="1200"/>
      <c r="AA3066" s="1200"/>
      <c r="AB3066" s="1200"/>
      <c r="AC3066" s="1202"/>
      <c r="AD3066" s="1216"/>
      <c r="AE3066" s="1204"/>
      <c r="AF3066" s="75"/>
      <c r="AG3066" s="75"/>
      <c r="AH3066" s="75"/>
      <c r="AI3066" s="75"/>
      <c r="AJ3066" s="75"/>
      <c r="AK3066" s="75"/>
      <c r="AL3066" s="75"/>
      <c r="AM3066" s="75"/>
      <c r="AN3066" s="75"/>
      <c r="AO3066" s="75"/>
      <c r="AP3066" s="75"/>
      <c r="AQ3066" s="75"/>
      <c r="AR3066" s="75"/>
      <c r="AS3066" s="1286"/>
      <c r="AT3066" s="75"/>
      <c r="AU3066" s="1286"/>
      <c r="AV3066" s="1286"/>
      <c r="AW3066" s="75"/>
      <c r="AX3066" s="75"/>
      <c r="AY3066" s="1286"/>
      <c r="AZ3066" s="75"/>
      <c r="BA3066" s="75"/>
      <c r="BB3066" s="75"/>
      <c r="BC3066" s="75"/>
      <c r="BD3066" s="75"/>
      <c r="BE3066" s="75"/>
      <c r="BF3066" s="75"/>
      <c r="BG3066" s="75"/>
      <c r="BH3066" s="75"/>
      <c r="BI3066" s="75"/>
      <c r="BJ3066" s="75"/>
      <c r="BK3066" s="75"/>
      <c r="BL3066" s="75"/>
      <c r="BM3066" s="75"/>
      <c r="BN3066" s="75"/>
      <c r="BO3066" s="75"/>
      <c r="BP3066" s="75"/>
      <c r="BQ3066" s="75"/>
      <c r="BR3066" s="75"/>
      <c r="BS3066" s="75"/>
      <c r="BT3066" s="75"/>
      <c r="BU3066" s="75"/>
      <c r="BV3066" s="75"/>
      <c r="BW3066" s="1286"/>
      <c r="BX3066" s="75"/>
      <c r="BY3066" s="75"/>
      <c r="BZ3066" s="75"/>
      <c r="CA3066" s="75"/>
      <c r="CB3066" s="75"/>
      <c r="CC3066" s="1286"/>
      <c r="CD3066" s="75"/>
      <c r="CE3066" s="75"/>
      <c r="CF3066" s="75"/>
      <c r="CG3066" s="75"/>
      <c r="CH3066" s="75"/>
      <c r="CI3066" s="1286"/>
      <c r="CJ3066" s="75"/>
      <c r="CK3066" s="1286"/>
      <c r="CL3066" s="75"/>
      <c r="CM3066" s="75"/>
      <c r="CN3066" s="75"/>
      <c r="CO3066" s="75"/>
      <c r="CP3066" s="75"/>
      <c r="CQ3066" s="75"/>
      <c r="CR3066" s="75"/>
      <c r="CS3066" s="75"/>
      <c r="CT3066" s="75"/>
      <c r="CU3066" s="75"/>
      <c r="CV3066" s="75"/>
      <c r="CW3066" s="75"/>
      <c r="CX3066" s="1286"/>
      <c r="CY3066" s="75"/>
      <c r="CZ3066" s="75"/>
      <c r="DA3066" s="75"/>
      <c r="DB3066" s="75"/>
      <c r="DC3066" s="75"/>
      <c r="DD3066" s="75"/>
      <c r="DE3066" s="75"/>
      <c r="DF3066" s="75"/>
      <c r="DG3066" s="1286"/>
      <c r="DH3066" s="75"/>
      <c r="DI3066" s="1286"/>
      <c r="DJ3066" s="75"/>
      <c r="DK3066" s="75"/>
      <c r="DL3066" s="75"/>
      <c r="DM3066" s="75"/>
      <c r="DN3066" s="75"/>
      <c r="DO3066" s="75"/>
      <c r="DP3066" s="75"/>
      <c r="DQ3066" s="75"/>
      <c r="DR3066" s="75"/>
      <c r="DS3066" s="75"/>
      <c r="DT3066" s="75"/>
      <c r="DU3066" s="75"/>
      <c r="DV3066" s="1286"/>
      <c r="DW3066" s="75"/>
      <c r="DX3066" s="75"/>
      <c r="DY3066" s="75"/>
      <c r="DZ3066" s="75"/>
      <c r="EA3066" s="75"/>
      <c r="EB3066" s="75"/>
      <c r="EC3066" s="75"/>
      <c r="ED3066" s="75"/>
      <c r="EE3066" s="75"/>
      <c r="EF3066" s="75"/>
      <c r="EG3066" s="75"/>
      <c r="EH3066" s="75"/>
      <c r="EI3066" s="75"/>
      <c r="EJ3066" s="75"/>
      <c r="EK3066" s="75"/>
      <c r="EL3066" s="75"/>
      <c r="EM3066" s="75"/>
      <c r="EN3066" s="75"/>
      <c r="EO3066" s="75"/>
      <c r="EP3066" s="75"/>
      <c r="EQ3066" s="75"/>
      <c r="ER3066" s="75"/>
      <c r="ES3066" s="75"/>
      <c r="ET3066" s="75"/>
      <c r="EU3066" s="75"/>
      <c r="EV3066" s="75"/>
      <c r="EW3066" s="75"/>
      <c r="EX3066" s="75"/>
      <c r="EY3066" s="75"/>
      <c r="EZ3066" s="75"/>
      <c r="FA3066" s="75"/>
      <c r="FB3066" s="1341"/>
      <c r="FC3066" s="75"/>
      <c r="FD3066" s="75"/>
    </row>
    <row r="3067">
      <c r="A3067" s="1340"/>
      <c r="B3067" s="786"/>
      <c r="C3067" s="1283"/>
      <c r="D3067" s="786"/>
      <c r="E3067" s="786"/>
      <c r="F3067" s="786"/>
      <c r="G3067" s="786"/>
      <c r="H3067" s="786"/>
      <c r="I3067" s="786"/>
      <c r="J3067" s="786"/>
      <c r="K3067" s="786"/>
      <c r="L3067" s="786"/>
      <c r="M3067" s="786"/>
      <c r="N3067" s="1284"/>
      <c r="O3067" s="1284"/>
      <c r="P3067" s="1285"/>
      <c r="Q3067" s="363"/>
      <c r="R3067" s="363"/>
      <c r="S3067" s="75"/>
      <c r="T3067" s="857"/>
      <c r="U3067" s="1209"/>
      <c r="V3067" s="1200"/>
      <c r="W3067" s="1200"/>
      <c r="X3067" s="1200"/>
      <c r="Y3067" s="1201"/>
      <c r="Z3067" s="1200"/>
      <c r="AA3067" s="1200"/>
      <c r="AB3067" s="1200"/>
      <c r="AC3067" s="1202"/>
      <c r="AD3067" s="1216"/>
      <c r="AE3067" s="1204"/>
      <c r="AF3067" s="75"/>
      <c r="AG3067" s="75"/>
      <c r="AH3067" s="75"/>
      <c r="AI3067" s="75"/>
      <c r="AJ3067" s="75"/>
      <c r="AK3067" s="75"/>
      <c r="AL3067" s="75"/>
      <c r="AM3067" s="75"/>
      <c r="AN3067" s="75"/>
      <c r="AO3067" s="75"/>
      <c r="AP3067" s="75"/>
      <c r="AQ3067" s="75"/>
      <c r="AR3067" s="75"/>
      <c r="AS3067" s="1286"/>
      <c r="AT3067" s="75"/>
      <c r="AU3067" s="1286"/>
      <c r="AV3067" s="1286"/>
      <c r="AW3067" s="75"/>
      <c r="AX3067" s="75"/>
      <c r="AY3067" s="1286"/>
      <c r="AZ3067" s="75"/>
      <c r="BA3067" s="75"/>
      <c r="BB3067" s="75"/>
      <c r="BC3067" s="75"/>
      <c r="BD3067" s="75"/>
      <c r="BE3067" s="75"/>
      <c r="BF3067" s="75"/>
      <c r="BG3067" s="75"/>
      <c r="BH3067" s="75"/>
      <c r="BI3067" s="75"/>
      <c r="BJ3067" s="75"/>
      <c r="BK3067" s="75"/>
      <c r="BL3067" s="75"/>
      <c r="BM3067" s="75"/>
      <c r="BN3067" s="75"/>
      <c r="BO3067" s="75"/>
      <c r="BP3067" s="75"/>
      <c r="BQ3067" s="75"/>
      <c r="BR3067" s="75"/>
      <c r="BS3067" s="75"/>
      <c r="BT3067" s="75"/>
      <c r="BU3067" s="75"/>
      <c r="BV3067" s="75"/>
      <c r="BW3067" s="1286"/>
      <c r="BX3067" s="75"/>
      <c r="BY3067" s="75"/>
      <c r="BZ3067" s="75"/>
      <c r="CA3067" s="75"/>
      <c r="CB3067" s="75"/>
      <c r="CC3067" s="1286"/>
      <c r="CD3067" s="75"/>
      <c r="CE3067" s="75"/>
      <c r="CF3067" s="75"/>
      <c r="CG3067" s="75"/>
      <c r="CH3067" s="75"/>
      <c r="CI3067" s="1286"/>
      <c r="CJ3067" s="75"/>
      <c r="CK3067" s="1286"/>
      <c r="CL3067" s="75"/>
      <c r="CM3067" s="75"/>
      <c r="CN3067" s="75"/>
      <c r="CO3067" s="75"/>
      <c r="CP3067" s="75"/>
      <c r="CQ3067" s="75"/>
      <c r="CR3067" s="75"/>
      <c r="CS3067" s="75"/>
      <c r="CT3067" s="75"/>
      <c r="CU3067" s="75"/>
      <c r="CV3067" s="75"/>
      <c r="CW3067" s="75"/>
      <c r="CX3067" s="1286"/>
      <c r="CY3067" s="75"/>
      <c r="CZ3067" s="75"/>
      <c r="DA3067" s="75"/>
      <c r="DB3067" s="75"/>
      <c r="DC3067" s="75"/>
      <c r="DD3067" s="75"/>
      <c r="DE3067" s="75"/>
      <c r="DF3067" s="75"/>
      <c r="DG3067" s="1286"/>
      <c r="DH3067" s="75"/>
      <c r="DI3067" s="1286"/>
      <c r="DJ3067" s="75"/>
      <c r="DK3067" s="75"/>
      <c r="DL3067" s="75"/>
      <c r="DM3067" s="75"/>
      <c r="DN3067" s="75"/>
      <c r="DO3067" s="75"/>
      <c r="DP3067" s="75"/>
      <c r="DQ3067" s="75"/>
      <c r="DR3067" s="75"/>
      <c r="DS3067" s="75"/>
      <c r="DT3067" s="75"/>
      <c r="DU3067" s="75"/>
      <c r="DV3067" s="1286"/>
      <c r="DW3067" s="75"/>
      <c r="DX3067" s="75"/>
      <c r="DY3067" s="75"/>
      <c r="DZ3067" s="75"/>
      <c r="EA3067" s="75"/>
      <c r="EB3067" s="75"/>
      <c r="EC3067" s="75"/>
      <c r="ED3067" s="75"/>
      <c r="EE3067" s="75"/>
      <c r="EF3067" s="75"/>
      <c r="EG3067" s="75"/>
      <c r="EH3067" s="75"/>
      <c r="EI3067" s="75"/>
      <c r="EJ3067" s="75"/>
      <c r="EK3067" s="75"/>
      <c r="EL3067" s="75"/>
      <c r="EM3067" s="75"/>
      <c r="EN3067" s="75"/>
      <c r="EO3067" s="75"/>
      <c r="EP3067" s="75"/>
      <c r="EQ3067" s="75"/>
      <c r="ER3067" s="75"/>
      <c r="ES3067" s="75"/>
      <c r="ET3067" s="75"/>
      <c r="EU3067" s="75"/>
      <c r="EV3067" s="75"/>
      <c r="EW3067" s="75"/>
      <c r="EX3067" s="75"/>
      <c r="EY3067" s="75"/>
      <c r="EZ3067" s="75"/>
      <c r="FA3067" s="75"/>
      <c r="FB3067" s="1341"/>
      <c r="FC3067" s="75"/>
      <c r="FD3067" s="75"/>
    </row>
    <row r="3068">
      <c r="A3068" s="1340"/>
      <c r="B3068" s="786"/>
      <c r="C3068" s="1283"/>
      <c r="D3068" s="786"/>
      <c r="E3068" s="786"/>
      <c r="F3068" s="786"/>
      <c r="G3068" s="786"/>
      <c r="H3068" s="786"/>
      <c r="I3068" s="786"/>
      <c r="J3068" s="786"/>
      <c r="K3068" s="786"/>
      <c r="L3068" s="786"/>
      <c r="M3068" s="786"/>
      <c r="N3068" s="1284"/>
      <c r="O3068" s="1284"/>
      <c r="P3068" s="1285"/>
      <c r="Q3068" s="363"/>
      <c r="R3068" s="363"/>
      <c r="S3068" s="75"/>
      <c r="T3068" s="857"/>
      <c r="U3068" s="1209"/>
      <c r="V3068" s="1200"/>
      <c r="W3068" s="1200"/>
      <c r="X3068" s="1200"/>
      <c r="Y3068" s="1201"/>
      <c r="Z3068" s="1200"/>
      <c r="AA3068" s="1200"/>
      <c r="AB3068" s="1200"/>
      <c r="AC3068" s="1202"/>
      <c r="AD3068" s="1216"/>
      <c r="AE3068" s="1204"/>
      <c r="AF3068" s="75"/>
      <c r="AG3068" s="75"/>
      <c r="AH3068" s="75"/>
      <c r="AI3068" s="75"/>
      <c r="AJ3068" s="75"/>
      <c r="AK3068" s="75"/>
      <c r="AL3068" s="75"/>
      <c r="AM3068" s="75"/>
      <c r="AN3068" s="75"/>
      <c r="AO3068" s="75"/>
      <c r="AP3068" s="75"/>
      <c r="AQ3068" s="75"/>
      <c r="AR3068" s="75"/>
      <c r="AS3068" s="1286"/>
      <c r="AT3068" s="75"/>
      <c r="AU3068" s="1286"/>
      <c r="AV3068" s="1286"/>
      <c r="AW3068" s="75"/>
      <c r="AX3068" s="75"/>
      <c r="AY3068" s="1286"/>
      <c r="AZ3068" s="75"/>
      <c r="BA3068" s="75"/>
      <c r="BB3068" s="75"/>
      <c r="BC3068" s="75"/>
      <c r="BD3068" s="75"/>
      <c r="BE3068" s="75"/>
      <c r="BF3068" s="75"/>
      <c r="BG3068" s="75"/>
      <c r="BH3068" s="75"/>
      <c r="BI3068" s="75"/>
      <c r="BJ3068" s="75"/>
      <c r="BK3068" s="75"/>
      <c r="BL3068" s="75"/>
      <c r="BM3068" s="75"/>
      <c r="BN3068" s="75"/>
      <c r="BO3068" s="75"/>
      <c r="BP3068" s="75"/>
      <c r="BQ3068" s="75"/>
      <c r="BR3068" s="75"/>
      <c r="BS3068" s="75"/>
      <c r="BT3068" s="75"/>
      <c r="BU3068" s="75"/>
      <c r="BV3068" s="75"/>
      <c r="BW3068" s="1286"/>
      <c r="BX3068" s="75"/>
      <c r="BY3068" s="75"/>
      <c r="BZ3068" s="75"/>
      <c r="CA3068" s="75"/>
      <c r="CB3068" s="75"/>
      <c r="CC3068" s="1286"/>
      <c r="CD3068" s="75"/>
      <c r="CE3068" s="75"/>
      <c r="CF3068" s="75"/>
      <c r="CG3068" s="75"/>
      <c r="CH3068" s="75"/>
      <c r="CI3068" s="1286"/>
      <c r="CJ3068" s="75"/>
      <c r="CK3068" s="1286"/>
      <c r="CL3068" s="75"/>
      <c r="CM3068" s="75"/>
      <c r="CN3068" s="75"/>
      <c r="CO3068" s="75"/>
      <c r="CP3068" s="75"/>
      <c r="CQ3068" s="75"/>
      <c r="CR3068" s="75"/>
      <c r="CS3068" s="75"/>
      <c r="CT3068" s="75"/>
      <c r="CU3068" s="75"/>
      <c r="CV3068" s="75"/>
      <c r="CW3068" s="75"/>
      <c r="CX3068" s="1286"/>
      <c r="CY3068" s="75"/>
      <c r="CZ3068" s="75"/>
      <c r="DA3068" s="75"/>
      <c r="DB3068" s="75"/>
      <c r="DC3068" s="75"/>
      <c r="DD3068" s="75"/>
      <c r="DE3068" s="75"/>
      <c r="DF3068" s="75"/>
      <c r="DG3068" s="1286"/>
      <c r="DH3068" s="75"/>
      <c r="DI3068" s="1286"/>
      <c r="DJ3068" s="75"/>
      <c r="DK3068" s="75"/>
      <c r="DL3068" s="75"/>
      <c r="DM3068" s="75"/>
      <c r="DN3068" s="75"/>
      <c r="DO3068" s="75"/>
      <c r="DP3068" s="75"/>
      <c r="DQ3068" s="75"/>
      <c r="DR3068" s="75"/>
      <c r="DS3068" s="75"/>
      <c r="DT3068" s="75"/>
      <c r="DU3068" s="75"/>
      <c r="DV3068" s="1286"/>
      <c r="DW3068" s="75"/>
      <c r="DX3068" s="75"/>
      <c r="DY3068" s="75"/>
      <c r="DZ3068" s="75"/>
      <c r="EA3068" s="75"/>
      <c r="EB3068" s="75"/>
      <c r="EC3068" s="75"/>
      <c r="ED3068" s="75"/>
      <c r="EE3068" s="75"/>
      <c r="EF3068" s="75"/>
      <c r="EG3068" s="75"/>
      <c r="EH3068" s="75"/>
      <c r="EI3068" s="75"/>
      <c r="EJ3068" s="75"/>
      <c r="EK3068" s="75"/>
      <c r="EL3068" s="75"/>
      <c r="EM3068" s="75"/>
      <c r="EN3068" s="75"/>
      <c r="EO3068" s="75"/>
      <c r="EP3068" s="75"/>
      <c r="EQ3068" s="75"/>
      <c r="ER3068" s="75"/>
      <c r="ES3068" s="75"/>
      <c r="ET3068" s="75"/>
      <c r="EU3068" s="75"/>
      <c r="EV3068" s="75"/>
      <c r="EW3068" s="75"/>
      <c r="EX3068" s="75"/>
      <c r="EY3068" s="75"/>
      <c r="EZ3068" s="75"/>
      <c r="FA3068" s="75"/>
      <c r="FB3068" s="1341"/>
      <c r="FC3068" s="75"/>
      <c r="FD3068" s="75"/>
    </row>
    <row r="3069">
      <c r="A3069" s="1340"/>
      <c r="B3069" s="786"/>
      <c r="C3069" s="1283"/>
      <c r="D3069" s="786"/>
      <c r="E3069" s="786"/>
      <c r="F3069" s="786"/>
      <c r="G3069" s="786"/>
      <c r="H3069" s="786"/>
      <c r="I3069" s="786"/>
      <c r="J3069" s="786"/>
      <c r="K3069" s="786"/>
      <c r="L3069" s="786"/>
      <c r="M3069" s="786"/>
      <c r="N3069" s="1284"/>
      <c r="O3069" s="1284"/>
      <c r="P3069" s="1285"/>
      <c r="Q3069" s="363"/>
      <c r="R3069" s="363"/>
      <c r="S3069" s="75"/>
      <c r="T3069" s="857"/>
      <c r="U3069" s="1209"/>
      <c r="V3069" s="1200"/>
      <c r="W3069" s="1200"/>
      <c r="X3069" s="1200"/>
      <c r="Y3069" s="1201"/>
      <c r="Z3069" s="1200"/>
      <c r="AA3069" s="1200"/>
      <c r="AB3069" s="1200"/>
      <c r="AC3069" s="1202"/>
      <c r="AD3069" s="1216"/>
      <c r="AE3069" s="1204"/>
      <c r="AF3069" s="75"/>
      <c r="AG3069" s="75"/>
      <c r="AH3069" s="75"/>
      <c r="AI3069" s="75"/>
      <c r="AJ3069" s="75"/>
      <c r="AK3069" s="75"/>
      <c r="AL3069" s="75"/>
      <c r="AM3069" s="75"/>
      <c r="AN3069" s="75"/>
      <c r="AO3069" s="75"/>
      <c r="AP3069" s="75"/>
      <c r="AQ3069" s="75"/>
      <c r="AR3069" s="75"/>
      <c r="AS3069" s="1286"/>
      <c r="AT3069" s="75"/>
      <c r="AU3069" s="1286"/>
      <c r="AV3069" s="1286"/>
      <c r="AW3069" s="75"/>
      <c r="AX3069" s="75"/>
      <c r="AY3069" s="1286"/>
      <c r="AZ3069" s="75"/>
      <c r="BA3069" s="75"/>
      <c r="BB3069" s="75"/>
      <c r="BC3069" s="75"/>
      <c r="BD3069" s="75"/>
      <c r="BE3069" s="75"/>
      <c r="BF3069" s="75"/>
      <c r="BG3069" s="75"/>
      <c r="BH3069" s="75"/>
      <c r="BI3069" s="75"/>
      <c r="BJ3069" s="75"/>
      <c r="BK3069" s="75"/>
      <c r="BL3069" s="75"/>
      <c r="BM3069" s="75"/>
      <c r="BN3069" s="75"/>
      <c r="BO3069" s="75"/>
      <c r="BP3069" s="75"/>
      <c r="BQ3069" s="75"/>
      <c r="BR3069" s="75"/>
      <c r="BS3069" s="75"/>
      <c r="BT3069" s="75"/>
      <c r="BU3069" s="75"/>
      <c r="BV3069" s="75"/>
      <c r="BW3069" s="1286"/>
      <c r="BX3069" s="75"/>
      <c r="BY3069" s="75"/>
      <c r="BZ3069" s="75"/>
      <c r="CA3069" s="75"/>
      <c r="CB3069" s="75"/>
      <c r="CC3069" s="1286"/>
      <c r="CD3069" s="75"/>
      <c r="CE3069" s="75"/>
      <c r="CF3069" s="75"/>
      <c r="CG3069" s="75"/>
      <c r="CH3069" s="75"/>
      <c r="CI3069" s="1286"/>
      <c r="CJ3069" s="75"/>
      <c r="CK3069" s="1286"/>
      <c r="CL3069" s="75"/>
      <c r="CM3069" s="75"/>
      <c r="CN3069" s="75"/>
      <c r="CO3069" s="75"/>
      <c r="CP3069" s="75"/>
      <c r="CQ3069" s="75"/>
      <c r="CR3069" s="75"/>
      <c r="CS3069" s="75"/>
      <c r="CT3069" s="75"/>
      <c r="CU3069" s="75"/>
      <c r="CV3069" s="75"/>
      <c r="CW3069" s="75"/>
      <c r="CX3069" s="1286"/>
      <c r="CY3069" s="75"/>
      <c r="CZ3069" s="75"/>
      <c r="DA3069" s="75"/>
      <c r="DB3069" s="75"/>
      <c r="DC3069" s="75"/>
      <c r="DD3069" s="75"/>
      <c r="DE3069" s="75"/>
      <c r="DF3069" s="75"/>
      <c r="DG3069" s="1286"/>
      <c r="DH3069" s="75"/>
      <c r="DI3069" s="1286"/>
      <c r="DJ3069" s="75"/>
      <c r="DK3069" s="75"/>
      <c r="DL3069" s="75"/>
      <c r="DM3069" s="75"/>
      <c r="DN3069" s="75"/>
      <c r="DO3069" s="75"/>
      <c r="DP3069" s="75"/>
      <c r="DQ3069" s="75"/>
      <c r="DR3069" s="75"/>
      <c r="DS3069" s="75"/>
      <c r="DT3069" s="75"/>
      <c r="DU3069" s="75"/>
      <c r="DV3069" s="1286"/>
      <c r="DW3069" s="75"/>
      <c r="DX3069" s="75"/>
      <c r="DY3069" s="75"/>
      <c r="DZ3069" s="75"/>
      <c r="EA3069" s="75"/>
      <c r="EB3069" s="75"/>
      <c r="EC3069" s="75"/>
      <c r="ED3069" s="75"/>
      <c r="EE3069" s="75"/>
      <c r="EF3069" s="75"/>
      <c r="EG3069" s="75"/>
      <c r="EH3069" s="75"/>
      <c r="EI3069" s="75"/>
      <c r="EJ3069" s="75"/>
      <c r="EK3069" s="75"/>
      <c r="EL3069" s="75"/>
      <c r="EM3069" s="75"/>
      <c r="EN3069" s="75"/>
      <c r="EO3069" s="75"/>
      <c r="EP3069" s="75"/>
      <c r="EQ3069" s="75"/>
      <c r="ER3069" s="75"/>
      <c r="ES3069" s="75"/>
      <c r="ET3069" s="75"/>
      <c r="EU3069" s="75"/>
      <c r="EV3069" s="75"/>
      <c r="EW3069" s="75"/>
      <c r="EX3069" s="75"/>
      <c r="EY3069" s="75"/>
      <c r="EZ3069" s="75"/>
      <c r="FA3069" s="75"/>
      <c r="FB3069" s="1341"/>
      <c r="FC3069" s="75"/>
      <c r="FD3069" s="75"/>
    </row>
    <row r="3070">
      <c r="A3070" s="1340"/>
      <c r="B3070" s="786"/>
      <c r="C3070" s="1283"/>
      <c r="D3070" s="786"/>
      <c r="E3070" s="786"/>
      <c r="F3070" s="786"/>
      <c r="G3070" s="786"/>
      <c r="H3070" s="786"/>
      <c r="I3070" s="786"/>
      <c r="J3070" s="786"/>
      <c r="K3070" s="786"/>
      <c r="L3070" s="786"/>
      <c r="M3070" s="786"/>
      <c r="N3070" s="1284"/>
      <c r="O3070" s="1284"/>
      <c r="P3070" s="1285"/>
      <c r="Q3070" s="363"/>
      <c r="R3070" s="363"/>
      <c r="S3070" s="75"/>
      <c r="T3070" s="857"/>
      <c r="U3070" s="1209"/>
      <c r="V3070" s="1200"/>
      <c r="W3070" s="1200"/>
      <c r="X3070" s="1200"/>
      <c r="Y3070" s="1201"/>
      <c r="Z3070" s="1200"/>
      <c r="AA3070" s="1200"/>
      <c r="AB3070" s="1200"/>
      <c r="AC3070" s="1202"/>
      <c r="AD3070" s="1216"/>
      <c r="AE3070" s="1204"/>
      <c r="AF3070" s="75"/>
      <c r="AG3070" s="75"/>
      <c r="AH3070" s="75"/>
      <c r="AI3070" s="75"/>
      <c r="AJ3070" s="75"/>
      <c r="AK3070" s="75"/>
      <c r="AL3070" s="75"/>
      <c r="AM3070" s="75"/>
      <c r="AN3070" s="75"/>
      <c r="AO3070" s="75"/>
      <c r="AP3070" s="75"/>
      <c r="AQ3070" s="75"/>
      <c r="AR3070" s="75"/>
      <c r="AS3070" s="1286"/>
      <c r="AT3070" s="75"/>
      <c r="AU3070" s="1286"/>
      <c r="AV3070" s="1286"/>
      <c r="AW3070" s="75"/>
      <c r="AX3070" s="75"/>
      <c r="AY3070" s="1286"/>
      <c r="AZ3070" s="75"/>
      <c r="BA3070" s="75"/>
      <c r="BB3070" s="75"/>
      <c r="BC3070" s="75"/>
      <c r="BD3070" s="75"/>
      <c r="BE3070" s="75"/>
      <c r="BF3070" s="75"/>
      <c r="BG3070" s="75"/>
      <c r="BH3070" s="75"/>
      <c r="BI3070" s="75"/>
      <c r="BJ3070" s="75"/>
      <c r="BK3070" s="75"/>
      <c r="BL3070" s="75"/>
      <c r="BM3070" s="75"/>
      <c r="BN3070" s="75"/>
      <c r="BO3070" s="75"/>
      <c r="BP3070" s="75"/>
      <c r="BQ3070" s="75"/>
      <c r="BR3070" s="75"/>
      <c r="BS3070" s="75"/>
      <c r="BT3070" s="75"/>
      <c r="BU3070" s="75"/>
      <c r="BV3070" s="75"/>
      <c r="BW3070" s="1286"/>
      <c r="BX3070" s="75"/>
      <c r="BY3070" s="75"/>
      <c r="BZ3070" s="75"/>
      <c r="CA3070" s="75"/>
      <c r="CB3070" s="75"/>
      <c r="CC3070" s="1286"/>
      <c r="CD3070" s="75"/>
      <c r="CE3070" s="75"/>
      <c r="CF3070" s="75"/>
      <c r="CG3070" s="75"/>
      <c r="CH3070" s="75"/>
      <c r="CI3070" s="1286"/>
      <c r="CJ3070" s="75"/>
      <c r="CK3070" s="1286"/>
      <c r="CL3070" s="75"/>
      <c r="CM3070" s="75"/>
      <c r="CN3070" s="75"/>
      <c r="CO3070" s="75"/>
      <c r="CP3070" s="75"/>
      <c r="CQ3070" s="75"/>
      <c r="CR3070" s="75"/>
      <c r="CS3070" s="75"/>
      <c r="CT3070" s="75"/>
      <c r="CU3070" s="75"/>
      <c r="CV3070" s="75"/>
      <c r="CW3070" s="75"/>
      <c r="CX3070" s="1286"/>
      <c r="CY3070" s="75"/>
      <c r="CZ3070" s="75"/>
      <c r="DA3070" s="75"/>
      <c r="DB3070" s="75"/>
      <c r="DC3070" s="75"/>
      <c r="DD3070" s="75"/>
      <c r="DE3070" s="75"/>
      <c r="DF3070" s="75"/>
      <c r="DG3070" s="1286"/>
      <c r="DH3070" s="75"/>
      <c r="DI3070" s="1286"/>
      <c r="DJ3070" s="75"/>
      <c r="DK3070" s="75"/>
      <c r="DL3070" s="75"/>
      <c r="DM3070" s="75"/>
      <c r="DN3070" s="75"/>
      <c r="DO3070" s="75"/>
      <c r="DP3070" s="75"/>
      <c r="DQ3070" s="75"/>
      <c r="DR3070" s="75"/>
      <c r="DS3070" s="75"/>
      <c r="DT3070" s="75"/>
      <c r="DU3070" s="75"/>
      <c r="DV3070" s="1286"/>
      <c r="DW3070" s="75"/>
      <c r="DX3070" s="75"/>
      <c r="DY3070" s="75"/>
      <c r="DZ3070" s="75"/>
      <c r="EA3070" s="75"/>
      <c r="EB3070" s="75"/>
      <c r="EC3070" s="75"/>
      <c r="ED3070" s="75"/>
      <c r="EE3070" s="75"/>
      <c r="EF3070" s="75"/>
      <c r="EG3070" s="75"/>
      <c r="EH3070" s="75"/>
      <c r="EI3070" s="75"/>
      <c r="EJ3070" s="75"/>
      <c r="EK3070" s="75"/>
      <c r="EL3070" s="75"/>
      <c r="EM3070" s="75"/>
      <c r="EN3070" s="75"/>
      <c r="EO3070" s="75"/>
      <c r="EP3070" s="75"/>
      <c r="EQ3070" s="75"/>
      <c r="ER3070" s="75"/>
      <c r="ES3070" s="75"/>
      <c r="ET3070" s="75"/>
      <c r="EU3070" s="75"/>
      <c r="EV3070" s="75"/>
      <c r="EW3070" s="75"/>
      <c r="EX3070" s="75"/>
      <c r="EY3070" s="75"/>
      <c r="EZ3070" s="75"/>
      <c r="FA3070" s="75"/>
      <c r="FB3070" s="1341"/>
      <c r="FC3070" s="75"/>
      <c r="FD3070" s="75"/>
    </row>
    <row r="3071">
      <c r="A3071" s="1340"/>
      <c r="B3071" s="786"/>
      <c r="C3071" s="1283"/>
      <c r="D3071" s="786"/>
      <c r="E3071" s="786"/>
      <c r="F3071" s="786"/>
      <c r="G3071" s="786"/>
      <c r="H3071" s="786"/>
      <c r="I3071" s="786"/>
      <c r="J3071" s="786"/>
      <c r="K3071" s="786"/>
      <c r="L3071" s="786"/>
      <c r="M3071" s="786"/>
      <c r="N3071" s="1284"/>
      <c r="O3071" s="1284"/>
      <c r="P3071" s="1285"/>
      <c r="Q3071" s="363"/>
      <c r="R3071" s="363"/>
      <c r="S3071" s="75"/>
      <c r="T3071" s="857"/>
      <c r="U3071" s="1209"/>
      <c r="V3071" s="1200"/>
      <c r="W3071" s="1200"/>
      <c r="X3071" s="1200"/>
      <c r="Y3071" s="1201"/>
      <c r="Z3071" s="1200"/>
      <c r="AA3071" s="1200"/>
      <c r="AB3071" s="1200"/>
      <c r="AC3071" s="1202"/>
      <c r="AD3071" s="1216"/>
      <c r="AE3071" s="1204"/>
      <c r="AF3071" s="75"/>
      <c r="AG3071" s="75"/>
      <c r="AH3071" s="75"/>
      <c r="AI3071" s="75"/>
      <c r="AJ3071" s="75"/>
      <c r="AK3071" s="75"/>
      <c r="AL3071" s="75"/>
      <c r="AM3071" s="75"/>
      <c r="AN3071" s="75"/>
      <c r="AO3071" s="75"/>
      <c r="AP3071" s="75"/>
      <c r="AQ3071" s="75"/>
      <c r="AR3071" s="75"/>
      <c r="AS3071" s="1286"/>
      <c r="AT3071" s="75"/>
      <c r="AU3071" s="1286"/>
      <c r="AV3071" s="1286"/>
      <c r="AW3071" s="75"/>
      <c r="AX3071" s="75"/>
      <c r="AY3071" s="1286"/>
      <c r="AZ3071" s="75"/>
      <c r="BA3071" s="75"/>
      <c r="BB3071" s="75"/>
      <c r="BC3071" s="75"/>
      <c r="BD3071" s="75"/>
      <c r="BE3071" s="75"/>
      <c r="BF3071" s="75"/>
      <c r="BG3071" s="75"/>
      <c r="BH3071" s="75"/>
      <c r="BI3071" s="75"/>
      <c r="BJ3071" s="75"/>
      <c r="BK3071" s="75"/>
      <c r="BL3071" s="75"/>
      <c r="BM3071" s="75"/>
      <c r="BN3071" s="75"/>
      <c r="BO3071" s="75"/>
      <c r="BP3071" s="75"/>
      <c r="BQ3071" s="75"/>
      <c r="BR3071" s="75"/>
      <c r="BS3071" s="75"/>
      <c r="BT3071" s="75"/>
      <c r="BU3071" s="75"/>
      <c r="BV3071" s="75"/>
      <c r="BW3071" s="1286"/>
      <c r="BX3071" s="75"/>
      <c r="BY3071" s="75"/>
      <c r="BZ3071" s="75"/>
      <c r="CA3071" s="75"/>
      <c r="CB3071" s="75"/>
      <c r="CC3071" s="1286"/>
      <c r="CD3071" s="75"/>
      <c r="CE3071" s="75"/>
      <c r="CF3071" s="75"/>
      <c r="CG3071" s="75"/>
      <c r="CH3071" s="75"/>
      <c r="CI3071" s="1286"/>
      <c r="CJ3071" s="75"/>
      <c r="CK3071" s="1286"/>
      <c r="CL3071" s="75"/>
      <c r="CM3071" s="75"/>
      <c r="CN3071" s="75"/>
      <c r="CO3071" s="75"/>
      <c r="CP3071" s="75"/>
      <c r="CQ3071" s="75"/>
      <c r="CR3071" s="75"/>
      <c r="CS3071" s="75"/>
      <c r="CT3071" s="75"/>
      <c r="CU3071" s="75"/>
      <c r="CV3071" s="75"/>
      <c r="CW3071" s="75"/>
      <c r="CX3071" s="1286"/>
      <c r="CY3071" s="75"/>
      <c r="CZ3071" s="75"/>
      <c r="DA3071" s="75"/>
      <c r="DB3071" s="75"/>
      <c r="DC3071" s="75"/>
      <c r="DD3071" s="75"/>
      <c r="DE3071" s="75"/>
      <c r="DF3071" s="75"/>
      <c r="DG3071" s="1286"/>
      <c r="DH3071" s="75"/>
      <c r="DI3071" s="1286"/>
      <c r="DJ3071" s="75"/>
      <c r="DK3071" s="75"/>
      <c r="DL3071" s="75"/>
      <c r="DM3071" s="75"/>
      <c r="DN3071" s="75"/>
      <c r="DO3071" s="75"/>
      <c r="DP3071" s="75"/>
      <c r="DQ3071" s="75"/>
      <c r="DR3071" s="75"/>
      <c r="DS3071" s="75"/>
      <c r="DT3071" s="75"/>
      <c r="DU3071" s="75"/>
      <c r="DV3071" s="1286"/>
      <c r="DW3071" s="75"/>
      <c r="DX3071" s="75"/>
      <c r="DY3071" s="75"/>
      <c r="DZ3071" s="75"/>
      <c r="EA3071" s="75"/>
      <c r="EB3071" s="75"/>
      <c r="EC3071" s="75"/>
      <c r="ED3071" s="75"/>
      <c r="EE3071" s="75"/>
      <c r="EF3071" s="75"/>
      <c r="EG3071" s="75"/>
      <c r="EH3071" s="75"/>
      <c r="EI3071" s="75"/>
      <c r="EJ3071" s="75"/>
      <c r="EK3071" s="75"/>
      <c r="EL3071" s="75"/>
      <c r="EM3071" s="75"/>
      <c r="EN3071" s="75"/>
      <c r="EO3071" s="75"/>
      <c r="EP3071" s="75"/>
      <c r="EQ3071" s="75"/>
      <c r="ER3071" s="75"/>
      <c r="ES3071" s="75"/>
      <c r="ET3071" s="75"/>
      <c r="EU3071" s="75"/>
      <c r="EV3071" s="75"/>
      <c r="EW3071" s="75"/>
      <c r="EX3071" s="75"/>
      <c r="EY3071" s="75"/>
      <c r="EZ3071" s="75"/>
      <c r="FA3071" s="75"/>
      <c r="FB3071" s="1341"/>
      <c r="FC3071" s="75"/>
      <c r="FD3071" s="75"/>
    </row>
    <row r="3072">
      <c r="A3072" s="1340"/>
      <c r="B3072" s="786"/>
      <c r="C3072" s="1283"/>
      <c r="D3072" s="786"/>
      <c r="E3072" s="786"/>
      <c r="F3072" s="786"/>
      <c r="G3072" s="786"/>
      <c r="H3072" s="786"/>
      <c r="I3072" s="786"/>
      <c r="J3072" s="786"/>
      <c r="K3072" s="786"/>
      <c r="L3072" s="786"/>
      <c r="M3072" s="786"/>
      <c r="N3072" s="1284"/>
      <c r="O3072" s="1284"/>
      <c r="P3072" s="1285"/>
      <c r="Q3072" s="363"/>
      <c r="R3072" s="363"/>
      <c r="S3072" s="75"/>
      <c r="T3072" s="857"/>
      <c r="U3072" s="1209"/>
      <c r="V3072" s="1200"/>
      <c r="W3072" s="1200"/>
      <c r="X3072" s="1200"/>
      <c r="Y3072" s="1201"/>
      <c r="Z3072" s="1200"/>
      <c r="AA3072" s="1200"/>
      <c r="AB3072" s="1200"/>
      <c r="AC3072" s="1202"/>
      <c r="AD3072" s="1216"/>
      <c r="AE3072" s="1204"/>
      <c r="AF3072" s="75"/>
      <c r="AG3072" s="75"/>
      <c r="AH3072" s="75"/>
      <c r="AI3072" s="75"/>
      <c r="AJ3072" s="75"/>
      <c r="AK3072" s="75"/>
      <c r="AL3072" s="75"/>
      <c r="AM3072" s="75"/>
      <c r="AN3072" s="75"/>
      <c r="AO3072" s="75"/>
      <c r="AP3072" s="75"/>
      <c r="AQ3072" s="75"/>
      <c r="AR3072" s="75"/>
      <c r="AS3072" s="1286"/>
      <c r="AT3072" s="75"/>
      <c r="AU3072" s="1286"/>
      <c r="AV3072" s="1286"/>
      <c r="AW3072" s="75"/>
      <c r="AX3072" s="75"/>
      <c r="AY3072" s="1286"/>
      <c r="AZ3072" s="75"/>
      <c r="BA3072" s="75"/>
      <c r="BB3072" s="75"/>
      <c r="BC3072" s="75"/>
      <c r="BD3072" s="75"/>
      <c r="BE3072" s="75"/>
      <c r="BF3072" s="75"/>
      <c r="BG3072" s="75"/>
      <c r="BH3072" s="75"/>
      <c r="BI3072" s="75"/>
      <c r="BJ3072" s="75"/>
      <c r="BK3072" s="75"/>
      <c r="BL3072" s="75"/>
      <c r="BM3072" s="75"/>
      <c r="BN3072" s="75"/>
      <c r="BO3072" s="75"/>
      <c r="BP3072" s="75"/>
      <c r="BQ3072" s="75"/>
      <c r="BR3072" s="75"/>
      <c r="BS3072" s="75"/>
      <c r="BT3072" s="75"/>
      <c r="BU3072" s="75"/>
      <c r="BV3072" s="75"/>
      <c r="BW3072" s="1286"/>
      <c r="BX3072" s="75"/>
      <c r="BY3072" s="75"/>
      <c r="BZ3072" s="75"/>
      <c r="CA3072" s="75"/>
      <c r="CB3072" s="75"/>
      <c r="CC3072" s="1286"/>
      <c r="CD3072" s="75"/>
      <c r="CE3072" s="75"/>
      <c r="CF3072" s="75"/>
      <c r="CG3072" s="75"/>
      <c r="CH3072" s="75"/>
      <c r="CI3072" s="1286"/>
      <c r="CJ3072" s="75"/>
      <c r="CK3072" s="1286"/>
      <c r="CL3072" s="75"/>
      <c r="CM3072" s="75"/>
      <c r="CN3072" s="75"/>
      <c r="CO3072" s="75"/>
      <c r="CP3072" s="75"/>
      <c r="CQ3072" s="75"/>
      <c r="CR3072" s="75"/>
      <c r="CS3072" s="75"/>
      <c r="CT3072" s="75"/>
      <c r="CU3072" s="75"/>
      <c r="CV3072" s="75"/>
      <c r="CW3072" s="75"/>
      <c r="CX3072" s="1286"/>
      <c r="CY3072" s="75"/>
      <c r="CZ3072" s="75"/>
      <c r="DA3072" s="75"/>
      <c r="DB3072" s="75"/>
      <c r="DC3072" s="75"/>
      <c r="DD3072" s="75"/>
      <c r="DE3072" s="75"/>
      <c r="DF3072" s="75"/>
      <c r="DG3072" s="1286"/>
      <c r="DH3072" s="75"/>
      <c r="DI3072" s="1286"/>
      <c r="DJ3072" s="75"/>
      <c r="DK3072" s="75"/>
      <c r="DL3072" s="75"/>
      <c r="DM3072" s="75"/>
      <c r="DN3072" s="75"/>
      <c r="DO3072" s="75"/>
      <c r="DP3072" s="75"/>
      <c r="DQ3072" s="75"/>
      <c r="DR3072" s="75"/>
      <c r="DS3072" s="75"/>
      <c r="DT3072" s="75"/>
      <c r="DU3072" s="75"/>
      <c r="DV3072" s="1286"/>
      <c r="DW3072" s="75"/>
      <c r="DX3072" s="75"/>
      <c r="DY3072" s="75"/>
      <c r="DZ3072" s="75"/>
      <c r="EA3072" s="75"/>
      <c r="EB3072" s="75"/>
      <c r="EC3072" s="75"/>
      <c r="ED3072" s="75"/>
      <c r="EE3072" s="75"/>
      <c r="EF3072" s="75"/>
      <c r="EG3072" s="75"/>
      <c r="EH3072" s="75"/>
      <c r="EI3072" s="75"/>
      <c r="EJ3072" s="75"/>
      <c r="EK3072" s="75"/>
      <c r="EL3072" s="75"/>
      <c r="EM3072" s="75"/>
      <c r="EN3072" s="75"/>
      <c r="EO3072" s="75"/>
      <c r="EP3072" s="75"/>
      <c r="EQ3072" s="75"/>
      <c r="ER3072" s="75"/>
      <c r="ES3072" s="75"/>
      <c r="ET3072" s="75"/>
      <c r="EU3072" s="75"/>
      <c r="EV3072" s="75"/>
      <c r="EW3072" s="75"/>
      <c r="EX3072" s="75"/>
      <c r="EY3072" s="75"/>
      <c r="EZ3072" s="75"/>
      <c r="FA3072" s="75"/>
      <c r="FB3072" s="1341"/>
      <c r="FC3072" s="75"/>
      <c r="FD3072" s="75"/>
    </row>
    <row r="3073">
      <c r="A3073" s="1340"/>
      <c r="B3073" s="786"/>
      <c r="C3073" s="1283"/>
      <c r="D3073" s="786"/>
      <c r="E3073" s="786"/>
      <c r="F3073" s="786"/>
      <c r="G3073" s="786"/>
      <c r="H3073" s="786"/>
      <c r="I3073" s="786"/>
      <c r="J3073" s="786"/>
      <c r="K3073" s="786"/>
      <c r="L3073" s="786"/>
      <c r="M3073" s="786"/>
      <c r="N3073" s="1284"/>
      <c r="O3073" s="1284"/>
      <c r="P3073" s="1285"/>
      <c r="Q3073" s="363"/>
      <c r="R3073" s="363"/>
      <c r="S3073" s="75"/>
      <c r="T3073" s="857"/>
      <c r="U3073" s="1209"/>
      <c r="V3073" s="1200"/>
      <c r="W3073" s="1200"/>
      <c r="X3073" s="1200"/>
      <c r="Y3073" s="1201"/>
      <c r="Z3073" s="1200"/>
      <c r="AA3073" s="1200"/>
      <c r="AB3073" s="1200"/>
      <c r="AC3073" s="1202"/>
      <c r="AD3073" s="1216"/>
      <c r="AE3073" s="1204"/>
      <c r="AF3073" s="75"/>
      <c r="AG3073" s="75"/>
      <c r="AH3073" s="75"/>
      <c r="AI3073" s="75"/>
      <c r="AJ3073" s="75"/>
      <c r="AK3073" s="75"/>
      <c r="AL3073" s="75"/>
      <c r="AM3073" s="75"/>
      <c r="AN3073" s="75"/>
      <c r="AO3073" s="75"/>
      <c r="AP3073" s="75"/>
      <c r="AQ3073" s="75"/>
      <c r="AR3073" s="75"/>
      <c r="AS3073" s="1286"/>
      <c r="AT3073" s="75"/>
      <c r="AU3073" s="1286"/>
      <c r="AV3073" s="1286"/>
      <c r="AW3073" s="75"/>
      <c r="AX3073" s="75"/>
      <c r="AY3073" s="1286"/>
      <c r="AZ3073" s="75"/>
      <c r="BA3073" s="75"/>
      <c r="BB3073" s="75"/>
      <c r="BC3073" s="75"/>
      <c r="BD3073" s="75"/>
      <c r="BE3073" s="75"/>
      <c r="BF3073" s="75"/>
      <c r="BG3073" s="75"/>
      <c r="BH3073" s="75"/>
      <c r="BI3073" s="75"/>
      <c r="BJ3073" s="75"/>
      <c r="BK3073" s="75"/>
      <c r="BL3073" s="75"/>
      <c r="BM3073" s="75"/>
      <c r="BN3073" s="75"/>
      <c r="BO3073" s="75"/>
      <c r="BP3073" s="75"/>
      <c r="BQ3073" s="75"/>
      <c r="BR3073" s="75"/>
      <c r="BS3073" s="75"/>
      <c r="BT3073" s="75"/>
      <c r="BU3073" s="75"/>
      <c r="BV3073" s="75"/>
      <c r="BW3073" s="1286"/>
      <c r="BX3073" s="75"/>
      <c r="BY3073" s="75"/>
      <c r="BZ3073" s="75"/>
      <c r="CA3073" s="75"/>
      <c r="CB3073" s="75"/>
      <c r="CC3073" s="1286"/>
      <c r="CD3073" s="75"/>
      <c r="CE3073" s="75"/>
      <c r="CF3073" s="75"/>
      <c r="CG3073" s="75"/>
      <c r="CH3073" s="75"/>
      <c r="CI3073" s="1286"/>
      <c r="CJ3073" s="75"/>
      <c r="CK3073" s="1286"/>
      <c r="CL3073" s="75"/>
      <c r="CM3073" s="75"/>
      <c r="CN3073" s="75"/>
      <c r="CO3073" s="75"/>
      <c r="CP3073" s="75"/>
      <c r="CQ3073" s="75"/>
      <c r="CR3073" s="75"/>
      <c r="CS3073" s="75"/>
      <c r="CT3073" s="75"/>
      <c r="CU3073" s="75"/>
      <c r="CV3073" s="75"/>
      <c r="CW3073" s="75"/>
      <c r="CX3073" s="1286"/>
      <c r="CY3073" s="75"/>
      <c r="CZ3073" s="75"/>
      <c r="DA3073" s="75"/>
      <c r="DB3073" s="75"/>
      <c r="DC3073" s="75"/>
      <c r="DD3073" s="75"/>
      <c r="DE3073" s="75"/>
      <c r="DF3073" s="75"/>
      <c r="DG3073" s="1286"/>
      <c r="DH3073" s="75"/>
      <c r="DI3073" s="1286"/>
      <c r="DJ3073" s="75"/>
      <c r="DK3073" s="75"/>
      <c r="DL3073" s="75"/>
      <c r="DM3073" s="75"/>
      <c r="DN3073" s="75"/>
      <c r="DO3073" s="75"/>
      <c r="DP3073" s="75"/>
      <c r="DQ3073" s="75"/>
      <c r="DR3073" s="75"/>
      <c r="DS3073" s="75"/>
      <c r="DT3073" s="75"/>
      <c r="DU3073" s="75"/>
      <c r="DV3073" s="1286"/>
      <c r="DW3073" s="75"/>
      <c r="DX3073" s="75"/>
      <c r="DY3073" s="75"/>
      <c r="DZ3073" s="75"/>
      <c r="EA3073" s="75"/>
      <c r="EB3073" s="75"/>
      <c r="EC3073" s="75"/>
      <c r="ED3073" s="75"/>
      <c r="EE3073" s="75"/>
      <c r="EF3073" s="75"/>
      <c r="EG3073" s="75"/>
      <c r="EH3073" s="75"/>
      <c r="EI3073" s="75"/>
      <c r="EJ3073" s="75"/>
      <c r="EK3073" s="75"/>
      <c r="EL3073" s="75"/>
      <c r="EM3073" s="75"/>
      <c r="EN3073" s="75"/>
      <c r="EO3073" s="75"/>
      <c r="EP3073" s="75"/>
      <c r="EQ3073" s="75"/>
      <c r="ER3073" s="75"/>
      <c r="ES3073" s="75"/>
      <c r="ET3073" s="75"/>
      <c r="EU3073" s="75"/>
      <c r="EV3073" s="75"/>
      <c r="EW3073" s="75"/>
      <c r="EX3073" s="75"/>
      <c r="EY3073" s="75"/>
      <c r="EZ3073" s="75"/>
      <c r="FA3073" s="75"/>
      <c r="FB3073" s="1341"/>
      <c r="FC3073" s="75"/>
      <c r="FD3073" s="75"/>
    </row>
    <row r="3074">
      <c r="A3074" s="1340"/>
      <c r="B3074" s="786"/>
      <c r="C3074" s="1283"/>
      <c r="D3074" s="786"/>
      <c r="E3074" s="786"/>
      <c r="F3074" s="786"/>
      <c r="G3074" s="786"/>
      <c r="H3074" s="786"/>
      <c r="I3074" s="786"/>
      <c r="J3074" s="786"/>
      <c r="K3074" s="786"/>
      <c r="L3074" s="786"/>
      <c r="M3074" s="786"/>
      <c r="N3074" s="1284"/>
      <c r="O3074" s="1284"/>
      <c r="P3074" s="1285"/>
      <c r="Q3074" s="363"/>
      <c r="R3074" s="363"/>
      <c r="S3074" s="75"/>
      <c r="T3074" s="857"/>
      <c r="U3074" s="1209"/>
      <c r="V3074" s="1200"/>
      <c r="W3074" s="1200"/>
      <c r="X3074" s="1200"/>
      <c r="Y3074" s="1201"/>
      <c r="Z3074" s="1200"/>
      <c r="AA3074" s="1200"/>
      <c r="AB3074" s="1200"/>
      <c r="AC3074" s="1202"/>
      <c r="AD3074" s="1216"/>
      <c r="AE3074" s="1204"/>
      <c r="AF3074" s="75"/>
      <c r="AG3074" s="75"/>
      <c r="AH3074" s="75"/>
      <c r="AI3074" s="75"/>
      <c r="AJ3074" s="75"/>
      <c r="AK3074" s="75"/>
      <c r="AL3074" s="75"/>
      <c r="AM3074" s="75"/>
      <c r="AN3074" s="75"/>
      <c r="AO3074" s="75"/>
      <c r="AP3074" s="75"/>
      <c r="AQ3074" s="75"/>
      <c r="AR3074" s="75"/>
      <c r="AS3074" s="1286"/>
      <c r="AT3074" s="75"/>
      <c r="AU3074" s="1286"/>
      <c r="AV3074" s="1286"/>
      <c r="AW3074" s="75"/>
      <c r="AX3074" s="75"/>
      <c r="AY3074" s="1286"/>
      <c r="AZ3074" s="75"/>
      <c r="BA3074" s="75"/>
      <c r="BB3074" s="75"/>
      <c r="BC3074" s="75"/>
      <c r="BD3074" s="75"/>
      <c r="BE3074" s="75"/>
      <c r="BF3074" s="75"/>
      <c r="BG3074" s="75"/>
      <c r="BH3074" s="75"/>
      <c r="BI3074" s="75"/>
      <c r="BJ3074" s="75"/>
      <c r="BK3074" s="75"/>
      <c r="BL3074" s="75"/>
      <c r="BM3074" s="75"/>
      <c r="BN3074" s="75"/>
      <c r="BO3074" s="75"/>
      <c r="BP3074" s="75"/>
      <c r="BQ3074" s="75"/>
      <c r="BR3074" s="75"/>
      <c r="BS3074" s="75"/>
      <c r="BT3074" s="75"/>
      <c r="BU3074" s="75"/>
      <c r="BV3074" s="75"/>
      <c r="BW3074" s="1286"/>
      <c r="BX3074" s="75"/>
      <c r="BY3074" s="75"/>
      <c r="BZ3074" s="75"/>
      <c r="CA3074" s="75"/>
      <c r="CB3074" s="75"/>
      <c r="CC3074" s="1286"/>
      <c r="CD3074" s="75"/>
      <c r="CE3074" s="75"/>
      <c r="CF3074" s="75"/>
      <c r="CG3074" s="75"/>
      <c r="CH3074" s="75"/>
      <c r="CI3074" s="1286"/>
      <c r="CJ3074" s="75"/>
      <c r="CK3074" s="1286"/>
      <c r="CL3074" s="75"/>
      <c r="CM3074" s="75"/>
      <c r="CN3074" s="75"/>
      <c r="CO3074" s="75"/>
      <c r="CP3074" s="75"/>
      <c r="CQ3074" s="75"/>
      <c r="CR3074" s="75"/>
      <c r="CS3074" s="75"/>
      <c r="CT3074" s="75"/>
      <c r="CU3074" s="75"/>
      <c r="CV3074" s="75"/>
      <c r="CW3074" s="75"/>
      <c r="CX3074" s="1286"/>
      <c r="CY3074" s="75"/>
      <c r="CZ3074" s="75"/>
      <c r="DA3074" s="75"/>
      <c r="DB3074" s="75"/>
      <c r="DC3074" s="75"/>
      <c r="DD3074" s="75"/>
      <c r="DE3074" s="75"/>
      <c r="DF3074" s="75"/>
      <c r="DG3074" s="1286"/>
      <c r="DH3074" s="75"/>
      <c r="DI3074" s="1286"/>
      <c r="DJ3074" s="75"/>
      <c r="DK3074" s="75"/>
      <c r="DL3074" s="75"/>
      <c r="DM3074" s="75"/>
      <c r="DN3074" s="75"/>
      <c r="DO3074" s="75"/>
      <c r="DP3074" s="75"/>
      <c r="DQ3074" s="75"/>
      <c r="DR3074" s="75"/>
      <c r="DS3074" s="75"/>
      <c r="DT3074" s="75"/>
      <c r="DU3074" s="75"/>
      <c r="DV3074" s="1286"/>
      <c r="DW3074" s="75"/>
      <c r="DX3074" s="75"/>
      <c r="DY3074" s="75"/>
      <c r="DZ3074" s="75"/>
      <c r="EA3074" s="75"/>
      <c r="EB3074" s="75"/>
      <c r="EC3074" s="75"/>
      <c r="ED3074" s="75"/>
      <c r="EE3074" s="75"/>
      <c r="EF3074" s="75"/>
      <c r="EG3074" s="75"/>
      <c r="EH3074" s="75"/>
      <c r="EI3074" s="75"/>
      <c r="EJ3074" s="75"/>
      <c r="EK3074" s="75"/>
      <c r="EL3074" s="75"/>
      <c r="EM3074" s="75"/>
      <c r="EN3074" s="75"/>
      <c r="EO3074" s="75"/>
      <c r="EP3074" s="75"/>
      <c r="EQ3074" s="75"/>
      <c r="ER3074" s="75"/>
      <c r="ES3074" s="75"/>
      <c r="ET3074" s="75"/>
      <c r="EU3074" s="75"/>
      <c r="EV3074" s="75"/>
      <c r="EW3074" s="75"/>
      <c r="EX3074" s="75"/>
      <c r="EY3074" s="75"/>
      <c r="EZ3074" s="75"/>
      <c r="FA3074" s="75"/>
      <c r="FB3074" s="1341"/>
      <c r="FC3074" s="75"/>
      <c r="FD3074" s="75"/>
    </row>
    <row r="3075">
      <c r="A3075" s="1340"/>
      <c r="B3075" s="786"/>
      <c r="C3075" s="1283"/>
      <c r="D3075" s="786"/>
      <c r="E3075" s="786"/>
      <c r="F3075" s="786"/>
      <c r="G3075" s="786"/>
      <c r="H3075" s="786"/>
      <c r="I3075" s="786"/>
      <c r="J3075" s="786"/>
      <c r="K3075" s="786"/>
      <c r="L3075" s="786"/>
      <c r="M3075" s="786"/>
      <c r="N3075" s="1284"/>
      <c r="O3075" s="1284"/>
      <c r="P3075" s="1285"/>
      <c r="Q3075" s="363"/>
      <c r="R3075" s="363"/>
      <c r="S3075" s="75"/>
      <c r="T3075" s="857"/>
      <c r="U3075" s="1209"/>
      <c r="V3075" s="1200"/>
      <c r="W3075" s="1200"/>
      <c r="X3075" s="1200"/>
      <c r="Y3075" s="1201"/>
      <c r="Z3075" s="1200"/>
      <c r="AA3075" s="1200"/>
      <c r="AB3075" s="1200"/>
      <c r="AC3075" s="1202"/>
      <c r="AD3075" s="1216"/>
      <c r="AE3075" s="1204"/>
      <c r="AF3075" s="75"/>
      <c r="AG3075" s="75"/>
      <c r="AH3075" s="75"/>
      <c r="AI3075" s="75"/>
      <c r="AJ3075" s="75"/>
      <c r="AK3075" s="75"/>
      <c r="AL3075" s="75"/>
      <c r="AM3075" s="75"/>
      <c r="AN3075" s="75"/>
      <c r="AO3075" s="75"/>
      <c r="AP3075" s="75"/>
      <c r="AQ3075" s="75"/>
      <c r="AR3075" s="75"/>
      <c r="AS3075" s="1286"/>
      <c r="AT3075" s="75"/>
      <c r="AU3075" s="1286"/>
      <c r="AV3075" s="1286"/>
      <c r="AW3075" s="75"/>
      <c r="AX3075" s="75"/>
      <c r="AY3075" s="1286"/>
      <c r="AZ3075" s="75"/>
      <c r="BA3075" s="75"/>
      <c r="BB3075" s="75"/>
      <c r="BC3075" s="75"/>
      <c r="BD3075" s="75"/>
      <c r="BE3075" s="75"/>
      <c r="BF3075" s="75"/>
      <c r="BG3075" s="75"/>
      <c r="BH3075" s="75"/>
      <c r="BI3075" s="75"/>
      <c r="BJ3075" s="75"/>
      <c r="BK3075" s="75"/>
      <c r="BL3075" s="75"/>
      <c r="BM3075" s="75"/>
      <c r="BN3075" s="75"/>
      <c r="BO3075" s="75"/>
      <c r="BP3075" s="75"/>
      <c r="BQ3075" s="75"/>
      <c r="BR3075" s="75"/>
      <c r="BS3075" s="75"/>
      <c r="BT3075" s="75"/>
      <c r="BU3075" s="75"/>
      <c r="BV3075" s="75"/>
      <c r="BW3075" s="1286"/>
      <c r="BX3075" s="75"/>
      <c r="BY3075" s="75"/>
      <c r="BZ3075" s="75"/>
      <c r="CA3075" s="75"/>
      <c r="CB3075" s="75"/>
      <c r="CC3075" s="1286"/>
      <c r="CD3075" s="75"/>
      <c r="CE3075" s="75"/>
      <c r="CF3075" s="75"/>
      <c r="CG3075" s="75"/>
      <c r="CH3075" s="75"/>
      <c r="CI3075" s="1286"/>
      <c r="CJ3075" s="75"/>
      <c r="CK3075" s="1286"/>
      <c r="CL3075" s="75"/>
      <c r="CM3075" s="75"/>
      <c r="CN3075" s="75"/>
      <c r="CO3075" s="75"/>
      <c r="CP3075" s="75"/>
      <c r="CQ3075" s="75"/>
      <c r="CR3075" s="75"/>
      <c r="CS3075" s="75"/>
      <c r="CT3075" s="75"/>
      <c r="CU3075" s="75"/>
      <c r="CV3075" s="75"/>
      <c r="CW3075" s="75"/>
      <c r="CX3075" s="1286"/>
      <c r="CY3075" s="75"/>
      <c r="CZ3075" s="75"/>
      <c r="DA3075" s="75"/>
      <c r="DB3075" s="75"/>
      <c r="DC3075" s="75"/>
      <c r="DD3075" s="75"/>
      <c r="DE3075" s="75"/>
      <c r="DF3075" s="75"/>
      <c r="DG3075" s="1286"/>
      <c r="DH3075" s="75"/>
      <c r="DI3075" s="1286"/>
      <c r="DJ3075" s="75"/>
      <c r="DK3075" s="75"/>
      <c r="DL3075" s="75"/>
      <c r="DM3075" s="75"/>
      <c r="DN3075" s="75"/>
      <c r="DO3075" s="75"/>
      <c r="DP3075" s="75"/>
      <c r="DQ3075" s="75"/>
      <c r="DR3075" s="75"/>
      <c r="DS3075" s="75"/>
      <c r="DT3075" s="75"/>
      <c r="DU3075" s="75"/>
      <c r="DV3075" s="1286"/>
      <c r="DW3075" s="75"/>
      <c r="DX3075" s="75"/>
      <c r="DY3075" s="75"/>
      <c r="DZ3075" s="75"/>
      <c r="EA3075" s="75"/>
      <c r="EB3075" s="75"/>
      <c r="EC3075" s="75"/>
      <c r="ED3075" s="75"/>
      <c r="EE3075" s="75"/>
      <c r="EF3075" s="75"/>
      <c r="EG3075" s="75"/>
      <c r="EH3075" s="75"/>
      <c r="EI3075" s="75"/>
      <c r="EJ3075" s="75"/>
      <c r="EK3075" s="75"/>
      <c r="EL3075" s="75"/>
      <c r="EM3075" s="75"/>
      <c r="EN3075" s="75"/>
      <c r="EO3075" s="75"/>
      <c r="EP3075" s="75"/>
      <c r="EQ3075" s="75"/>
      <c r="ER3075" s="75"/>
      <c r="ES3075" s="75"/>
      <c r="ET3075" s="75"/>
      <c r="EU3075" s="75"/>
      <c r="EV3075" s="75"/>
      <c r="EW3075" s="75"/>
      <c r="EX3075" s="75"/>
      <c r="EY3075" s="75"/>
      <c r="EZ3075" s="75"/>
      <c r="FA3075" s="75"/>
      <c r="FB3075" s="1341"/>
      <c r="FC3075" s="75"/>
      <c r="FD3075" s="75"/>
    </row>
    <row r="3076">
      <c r="A3076" s="1340"/>
      <c r="B3076" s="786"/>
      <c r="C3076" s="1283"/>
      <c r="D3076" s="786"/>
      <c r="E3076" s="786"/>
      <c r="F3076" s="786"/>
      <c r="G3076" s="786"/>
      <c r="H3076" s="786"/>
      <c r="I3076" s="786"/>
      <c r="J3076" s="786"/>
      <c r="K3076" s="786"/>
      <c r="L3076" s="786"/>
      <c r="M3076" s="786"/>
      <c r="N3076" s="1284"/>
      <c r="O3076" s="1284"/>
      <c r="P3076" s="1285"/>
      <c r="Q3076" s="363"/>
      <c r="R3076" s="363"/>
      <c r="S3076" s="75"/>
      <c r="T3076" s="857"/>
      <c r="U3076" s="1209"/>
      <c r="V3076" s="1200"/>
      <c r="W3076" s="1200"/>
      <c r="X3076" s="1200"/>
      <c r="Y3076" s="1201"/>
      <c r="Z3076" s="1200"/>
      <c r="AA3076" s="1200"/>
      <c r="AB3076" s="1200"/>
      <c r="AC3076" s="1202"/>
      <c r="AD3076" s="1216"/>
      <c r="AE3076" s="1204"/>
      <c r="AF3076" s="75"/>
      <c r="AG3076" s="75"/>
      <c r="AH3076" s="75"/>
      <c r="AI3076" s="75"/>
      <c r="AJ3076" s="75"/>
      <c r="AK3076" s="75"/>
      <c r="AL3076" s="75"/>
      <c r="AM3076" s="75"/>
      <c r="AN3076" s="75"/>
      <c r="AO3076" s="75"/>
      <c r="AP3076" s="75"/>
      <c r="AQ3076" s="75"/>
      <c r="AR3076" s="75"/>
      <c r="AS3076" s="1286"/>
      <c r="AT3076" s="75"/>
      <c r="AU3076" s="1286"/>
      <c r="AV3076" s="1286"/>
      <c r="AW3076" s="75"/>
      <c r="AX3076" s="75"/>
      <c r="AY3076" s="1286"/>
      <c r="AZ3076" s="75"/>
      <c r="BA3076" s="75"/>
      <c r="BB3076" s="75"/>
      <c r="BC3076" s="75"/>
      <c r="BD3076" s="75"/>
      <c r="BE3076" s="75"/>
      <c r="BF3076" s="75"/>
      <c r="BG3076" s="75"/>
      <c r="BH3076" s="75"/>
      <c r="BI3076" s="75"/>
      <c r="BJ3076" s="75"/>
      <c r="BK3076" s="75"/>
      <c r="BL3076" s="75"/>
      <c r="BM3076" s="75"/>
      <c r="BN3076" s="75"/>
      <c r="BO3076" s="75"/>
      <c r="BP3076" s="75"/>
      <c r="BQ3076" s="75"/>
      <c r="BR3076" s="75"/>
      <c r="BS3076" s="75"/>
      <c r="BT3076" s="75"/>
      <c r="BU3076" s="75"/>
      <c r="BV3076" s="75"/>
      <c r="BW3076" s="1286"/>
      <c r="BX3076" s="75"/>
      <c r="BY3076" s="75"/>
      <c r="BZ3076" s="75"/>
      <c r="CA3076" s="75"/>
      <c r="CB3076" s="75"/>
      <c r="CC3076" s="1286"/>
      <c r="CD3076" s="75"/>
      <c r="CE3076" s="75"/>
      <c r="CF3076" s="75"/>
      <c r="CG3076" s="75"/>
      <c r="CH3076" s="75"/>
      <c r="CI3076" s="1286"/>
      <c r="CJ3076" s="75"/>
      <c r="CK3076" s="1286"/>
      <c r="CL3076" s="75"/>
      <c r="CM3076" s="75"/>
      <c r="CN3076" s="75"/>
      <c r="CO3076" s="75"/>
      <c r="CP3076" s="75"/>
      <c r="CQ3076" s="75"/>
      <c r="CR3076" s="75"/>
      <c r="CS3076" s="75"/>
      <c r="CT3076" s="75"/>
      <c r="CU3076" s="75"/>
      <c r="CV3076" s="75"/>
      <c r="CW3076" s="75"/>
      <c r="CX3076" s="1286"/>
      <c r="CY3076" s="75"/>
      <c r="CZ3076" s="75"/>
      <c r="DA3076" s="75"/>
      <c r="DB3076" s="75"/>
      <c r="DC3076" s="75"/>
      <c r="DD3076" s="75"/>
      <c r="DE3076" s="75"/>
      <c r="DF3076" s="75"/>
      <c r="DG3076" s="1286"/>
      <c r="DH3076" s="75"/>
      <c r="DI3076" s="1286"/>
      <c r="DJ3076" s="75"/>
      <c r="DK3076" s="75"/>
      <c r="DL3076" s="75"/>
      <c r="DM3076" s="75"/>
      <c r="DN3076" s="75"/>
      <c r="DO3076" s="75"/>
      <c r="DP3076" s="75"/>
      <c r="DQ3076" s="75"/>
      <c r="DR3076" s="75"/>
      <c r="DS3076" s="75"/>
      <c r="DT3076" s="75"/>
      <c r="DU3076" s="75"/>
      <c r="DV3076" s="1286"/>
      <c r="DW3076" s="75"/>
      <c r="DX3076" s="75"/>
      <c r="DY3076" s="75"/>
      <c r="DZ3076" s="75"/>
      <c r="EA3076" s="75"/>
      <c r="EB3076" s="75"/>
      <c r="EC3076" s="75"/>
      <c r="ED3076" s="75"/>
      <c r="EE3076" s="75"/>
      <c r="EF3076" s="75"/>
      <c r="EG3076" s="75"/>
      <c r="EH3076" s="75"/>
      <c r="EI3076" s="75"/>
      <c r="EJ3076" s="75"/>
      <c r="EK3076" s="75"/>
      <c r="EL3076" s="75"/>
      <c r="EM3076" s="75"/>
      <c r="EN3076" s="75"/>
      <c r="EO3076" s="75"/>
      <c r="EP3076" s="75"/>
      <c r="EQ3076" s="75"/>
      <c r="ER3076" s="75"/>
      <c r="ES3076" s="75"/>
      <c r="ET3076" s="75"/>
      <c r="EU3076" s="75"/>
      <c r="EV3076" s="75"/>
      <c r="EW3076" s="75"/>
      <c r="EX3076" s="75"/>
      <c r="EY3076" s="75"/>
      <c r="EZ3076" s="75"/>
      <c r="FA3076" s="75"/>
      <c r="FB3076" s="1341"/>
      <c r="FC3076" s="75"/>
      <c r="FD3076" s="75"/>
    </row>
    <row r="3077">
      <c r="A3077" s="1340"/>
      <c r="B3077" s="786"/>
      <c r="C3077" s="1283"/>
      <c r="D3077" s="786"/>
      <c r="E3077" s="786"/>
      <c r="F3077" s="786"/>
      <c r="G3077" s="786"/>
      <c r="H3077" s="786"/>
      <c r="I3077" s="786"/>
      <c r="J3077" s="786"/>
      <c r="K3077" s="786"/>
      <c r="L3077" s="786"/>
      <c r="M3077" s="786"/>
      <c r="N3077" s="1284"/>
      <c r="O3077" s="1284"/>
      <c r="P3077" s="1285"/>
      <c r="Q3077" s="363"/>
      <c r="R3077" s="363"/>
      <c r="S3077" s="75"/>
      <c r="T3077" s="857"/>
      <c r="U3077" s="1209"/>
      <c r="V3077" s="1200"/>
      <c r="W3077" s="1200"/>
      <c r="X3077" s="1200"/>
      <c r="Y3077" s="1201"/>
      <c r="Z3077" s="1200"/>
      <c r="AA3077" s="1200"/>
      <c r="AB3077" s="1200"/>
      <c r="AC3077" s="1202"/>
      <c r="AD3077" s="1216"/>
      <c r="AE3077" s="1204"/>
      <c r="AF3077" s="75"/>
      <c r="AG3077" s="75"/>
      <c r="AH3077" s="75"/>
      <c r="AI3077" s="75"/>
      <c r="AJ3077" s="75"/>
      <c r="AK3077" s="75"/>
      <c r="AL3077" s="75"/>
      <c r="AM3077" s="75"/>
      <c r="AN3077" s="75"/>
      <c r="AO3077" s="75"/>
      <c r="AP3077" s="75"/>
      <c r="AQ3077" s="75"/>
      <c r="AR3077" s="75"/>
      <c r="AS3077" s="1286"/>
      <c r="AT3077" s="75"/>
      <c r="AU3077" s="1286"/>
      <c r="AV3077" s="1286"/>
      <c r="AW3077" s="75"/>
      <c r="AX3077" s="75"/>
      <c r="AY3077" s="1286"/>
      <c r="AZ3077" s="75"/>
      <c r="BA3077" s="75"/>
      <c r="BB3077" s="75"/>
      <c r="BC3077" s="75"/>
      <c r="BD3077" s="75"/>
      <c r="BE3077" s="75"/>
      <c r="BF3077" s="75"/>
      <c r="BG3077" s="75"/>
      <c r="BH3077" s="75"/>
      <c r="BI3077" s="75"/>
      <c r="BJ3077" s="75"/>
      <c r="BK3077" s="75"/>
      <c r="BL3077" s="75"/>
      <c r="BM3077" s="75"/>
      <c r="BN3077" s="75"/>
      <c r="BO3077" s="75"/>
      <c r="BP3077" s="75"/>
      <c r="BQ3077" s="75"/>
      <c r="BR3077" s="75"/>
      <c r="BS3077" s="75"/>
      <c r="BT3077" s="75"/>
      <c r="BU3077" s="75"/>
      <c r="BV3077" s="75"/>
      <c r="BW3077" s="1286"/>
      <c r="BX3077" s="75"/>
      <c r="BY3077" s="75"/>
      <c r="BZ3077" s="75"/>
      <c r="CA3077" s="75"/>
      <c r="CB3077" s="75"/>
      <c r="CC3077" s="1286"/>
      <c r="CD3077" s="75"/>
      <c r="CE3077" s="75"/>
      <c r="CF3077" s="75"/>
      <c r="CG3077" s="75"/>
      <c r="CH3077" s="75"/>
      <c r="CI3077" s="1286"/>
      <c r="CJ3077" s="75"/>
      <c r="CK3077" s="1286"/>
      <c r="CL3077" s="75"/>
      <c r="CM3077" s="75"/>
      <c r="CN3077" s="75"/>
      <c r="CO3077" s="75"/>
      <c r="CP3077" s="75"/>
      <c r="CQ3077" s="75"/>
      <c r="CR3077" s="75"/>
      <c r="CS3077" s="75"/>
      <c r="CT3077" s="75"/>
      <c r="CU3077" s="75"/>
      <c r="CV3077" s="75"/>
      <c r="CW3077" s="75"/>
      <c r="CX3077" s="1286"/>
      <c r="CY3077" s="75"/>
      <c r="CZ3077" s="75"/>
      <c r="DA3077" s="75"/>
      <c r="DB3077" s="75"/>
      <c r="DC3077" s="75"/>
      <c r="DD3077" s="75"/>
      <c r="DE3077" s="75"/>
      <c r="DF3077" s="75"/>
      <c r="DG3077" s="1286"/>
      <c r="DH3077" s="75"/>
      <c r="DI3077" s="1286"/>
      <c r="DJ3077" s="75"/>
      <c r="DK3077" s="75"/>
      <c r="DL3077" s="75"/>
      <c r="DM3077" s="75"/>
      <c r="DN3077" s="75"/>
      <c r="DO3077" s="75"/>
      <c r="DP3077" s="75"/>
      <c r="DQ3077" s="75"/>
      <c r="DR3077" s="75"/>
      <c r="DS3077" s="75"/>
      <c r="DT3077" s="75"/>
      <c r="DU3077" s="75"/>
      <c r="DV3077" s="1286"/>
      <c r="DW3077" s="75"/>
      <c r="DX3077" s="75"/>
      <c r="DY3077" s="75"/>
      <c r="DZ3077" s="75"/>
      <c r="EA3077" s="75"/>
      <c r="EB3077" s="75"/>
      <c r="EC3077" s="75"/>
      <c r="ED3077" s="75"/>
      <c r="EE3077" s="75"/>
      <c r="EF3077" s="75"/>
      <c r="EG3077" s="75"/>
      <c r="EH3077" s="75"/>
      <c r="EI3077" s="75"/>
      <c r="EJ3077" s="75"/>
      <c r="EK3077" s="75"/>
      <c r="EL3077" s="75"/>
      <c r="EM3077" s="75"/>
      <c r="EN3077" s="75"/>
      <c r="EO3077" s="75"/>
      <c r="EP3077" s="75"/>
      <c r="EQ3077" s="75"/>
      <c r="ER3077" s="75"/>
      <c r="ES3077" s="75"/>
      <c r="ET3077" s="75"/>
      <c r="EU3077" s="75"/>
      <c r="EV3077" s="75"/>
      <c r="EW3077" s="75"/>
      <c r="EX3077" s="75"/>
      <c r="EY3077" s="75"/>
      <c r="EZ3077" s="75"/>
      <c r="FA3077" s="75"/>
      <c r="FB3077" s="1341"/>
      <c r="FC3077" s="75"/>
      <c r="FD3077" s="75"/>
    </row>
    <row r="3078">
      <c r="A3078" s="1340"/>
      <c r="B3078" s="786"/>
      <c r="C3078" s="1283"/>
      <c r="D3078" s="786"/>
      <c r="E3078" s="786"/>
      <c r="F3078" s="786"/>
      <c r="G3078" s="786"/>
      <c r="H3078" s="786"/>
      <c r="I3078" s="786"/>
      <c r="J3078" s="786"/>
      <c r="K3078" s="786"/>
      <c r="L3078" s="786"/>
      <c r="M3078" s="786"/>
      <c r="N3078" s="1284"/>
      <c r="O3078" s="1284"/>
      <c r="P3078" s="1285"/>
      <c r="Q3078" s="363"/>
      <c r="R3078" s="363"/>
      <c r="S3078" s="75"/>
      <c r="T3078" s="857"/>
      <c r="U3078" s="1209"/>
      <c r="V3078" s="1200"/>
      <c r="W3078" s="1200"/>
      <c r="X3078" s="1200"/>
      <c r="Y3078" s="1201"/>
      <c r="Z3078" s="1200"/>
      <c r="AA3078" s="1200"/>
      <c r="AB3078" s="1200"/>
      <c r="AC3078" s="1202"/>
      <c r="AD3078" s="1216"/>
      <c r="AE3078" s="1204"/>
      <c r="AF3078" s="75"/>
      <c r="AG3078" s="75"/>
      <c r="AH3078" s="75"/>
      <c r="AI3078" s="75"/>
      <c r="AJ3078" s="75"/>
      <c r="AK3078" s="75"/>
      <c r="AL3078" s="75"/>
      <c r="AM3078" s="75"/>
      <c r="AN3078" s="75"/>
      <c r="AO3078" s="75"/>
      <c r="AP3078" s="75"/>
      <c r="AQ3078" s="75"/>
      <c r="AR3078" s="75"/>
      <c r="AS3078" s="1286"/>
      <c r="AT3078" s="75"/>
      <c r="AU3078" s="1286"/>
      <c r="AV3078" s="1286"/>
      <c r="AW3078" s="75"/>
      <c r="AX3078" s="75"/>
      <c r="AY3078" s="1286"/>
      <c r="AZ3078" s="75"/>
      <c r="BA3078" s="75"/>
      <c r="BB3078" s="75"/>
      <c r="BC3078" s="75"/>
      <c r="BD3078" s="75"/>
      <c r="BE3078" s="75"/>
      <c r="BF3078" s="75"/>
      <c r="BG3078" s="75"/>
      <c r="BH3078" s="75"/>
      <c r="BI3078" s="75"/>
      <c r="BJ3078" s="75"/>
      <c r="BK3078" s="75"/>
      <c r="BL3078" s="75"/>
      <c r="BM3078" s="75"/>
      <c r="BN3078" s="75"/>
      <c r="BO3078" s="75"/>
      <c r="BP3078" s="75"/>
      <c r="BQ3078" s="75"/>
      <c r="BR3078" s="75"/>
      <c r="BS3078" s="75"/>
      <c r="BT3078" s="75"/>
      <c r="BU3078" s="75"/>
      <c r="BV3078" s="75"/>
      <c r="BW3078" s="1286"/>
      <c r="BX3078" s="75"/>
      <c r="BY3078" s="75"/>
      <c r="BZ3078" s="75"/>
      <c r="CA3078" s="75"/>
      <c r="CB3078" s="75"/>
      <c r="CC3078" s="1286"/>
      <c r="CD3078" s="75"/>
      <c r="CE3078" s="75"/>
      <c r="CF3078" s="75"/>
      <c r="CG3078" s="75"/>
      <c r="CH3078" s="75"/>
      <c r="CI3078" s="1286"/>
      <c r="CJ3078" s="75"/>
      <c r="CK3078" s="1286"/>
      <c r="CL3078" s="75"/>
      <c r="CM3078" s="75"/>
      <c r="CN3078" s="75"/>
      <c r="CO3078" s="75"/>
      <c r="CP3078" s="75"/>
      <c r="CQ3078" s="75"/>
      <c r="CR3078" s="75"/>
      <c r="CS3078" s="75"/>
      <c r="CT3078" s="75"/>
      <c r="CU3078" s="75"/>
      <c r="CV3078" s="75"/>
      <c r="CW3078" s="75"/>
      <c r="CX3078" s="1286"/>
      <c r="CY3078" s="75"/>
      <c r="CZ3078" s="75"/>
      <c r="DA3078" s="75"/>
      <c r="DB3078" s="75"/>
      <c r="DC3078" s="75"/>
      <c r="DD3078" s="75"/>
      <c r="DE3078" s="75"/>
      <c r="DF3078" s="75"/>
      <c r="DG3078" s="1286"/>
      <c r="DH3078" s="75"/>
      <c r="DI3078" s="1286"/>
      <c r="DJ3078" s="75"/>
      <c r="DK3078" s="75"/>
      <c r="DL3078" s="75"/>
      <c r="DM3078" s="75"/>
      <c r="DN3078" s="75"/>
      <c r="DO3078" s="75"/>
      <c r="DP3078" s="75"/>
      <c r="DQ3078" s="75"/>
      <c r="DR3078" s="75"/>
      <c r="DS3078" s="75"/>
      <c r="DT3078" s="75"/>
      <c r="DU3078" s="75"/>
      <c r="DV3078" s="1286"/>
      <c r="DW3078" s="75"/>
      <c r="DX3078" s="75"/>
      <c r="DY3078" s="75"/>
      <c r="DZ3078" s="75"/>
      <c r="EA3078" s="75"/>
      <c r="EB3078" s="75"/>
      <c r="EC3078" s="75"/>
      <c r="ED3078" s="75"/>
      <c r="EE3078" s="75"/>
      <c r="EF3078" s="75"/>
      <c r="EG3078" s="75"/>
      <c r="EH3078" s="75"/>
      <c r="EI3078" s="75"/>
      <c r="EJ3078" s="75"/>
      <c r="EK3078" s="75"/>
      <c r="EL3078" s="75"/>
      <c r="EM3078" s="75"/>
      <c r="EN3078" s="75"/>
      <c r="EO3078" s="75"/>
      <c r="EP3078" s="75"/>
      <c r="EQ3078" s="75"/>
      <c r="ER3078" s="75"/>
      <c r="ES3078" s="75"/>
      <c r="ET3078" s="75"/>
      <c r="EU3078" s="75"/>
      <c r="EV3078" s="75"/>
      <c r="EW3078" s="75"/>
      <c r="EX3078" s="75"/>
      <c r="EY3078" s="75"/>
      <c r="EZ3078" s="75"/>
      <c r="FA3078" s="75"/>
      <c r="FB3078" s="1341"/>
      <c r="FC3078" s="75"/>
      <c r="FD3078" s="75"/>
    </row>
    <row r="3079">
      <c r="A3079" s="1340"/>
      <c r="B3079" s="786"/>
      <c r="C3079" s="1283"/>
      <c r="D3079" s="786"/>
      <c r="E3079" s="786"/>
      <c r="F3079" s="786"/>
      <c r="G3079" s="786"/>
      <c r="H3079" s="786"/>
      <c r="I3079" s="786"/>
      <c r="J3079" s="786"/>
      <c r="K3079" s="786"/>
      <c r="L3079" s="786"/>
      <c r="M3079" s="786"/>
      <c r="N3079" s="1284"/>
      <c r="O3079" s="1284"/>
      <c r="P3079" s="1285"/>
      <c r="Q3079" s="363"/>
      <c r="R3079" s="363"/>
      <c r="S3079" s="75"/>
      <c r="T3079" s="857"/>
      <c r="U3079" s="1209"/>
      <c r="V3079" s="1200"/>
      <c r="W3079" s="1200"/>
      <c r="X3079" s="1200"/>
      <c r="Y3079" s="1201"/>
      <c r="Z3079" s="1200"/>
      <c r="AA3079" s="1200"/>
      <c r="AB3079" s="1200"/>
      <c r="AC3079" s="1202"/>
      <c r="AD3079" s="1216"/>
      <c r="AE3079" s="1204"/>
      <c r="AF3079" s="75"/>
      <c r="AG3079" s="75"/>
      <c r="AH3079" s="75"/>
      <c r="AI3079" s="75"/>
      <c r="AJ3079" s="75"/>
      <c r="AK3079" s="75"/>
      <c r="AL3079" s="75"/>
      <c r="AM3079" s="75"/>
      <c r="AN3079" s="75"/>
      <c r="AO3079" s="75"/>
      <c r="AP3079" s="75"/>
      <c r="AQ3079" s="75"/>
      <c r="AR3079" s="75"/>
      <c r="AS3079" s="1286"/>
      <c r="AT3079" s="75"/>
      <c r="AU3079" s="1286"/>
      <c r="AV3079" s="1286"/>
      <c r="AW3079" s="75"/>
      <c r="AX3079" s="75"/>
      <c r="AY3079" s="1286"/>
      <c r="AZ3079" s="75"/>
      <c r="BA3079" s="75"/>
      <c r="BB3079" s="75"/>
      <c r="BC3079" s="75"/>
      <c r="BD3079" s="75"/>
      <c r="BE3079" s="75"/>
      <c r="BF3079" s="75"/>
      <c r="BG3079" s="75"/>
      <c r="BH3079" s="75"/>
      <c r="BI3079" s="75"/>
      <c r="BJ3079" s="75"/>
      <c r="BK3079" s="75"/>
      <c r="BL3079" s="75"/>
      <c r="BM3079" s="75"/>
      <c r="BN3079" s="75"/>
      <c r="BO3079" s="75"/>
      <c r="BP3079" s="75"/>
      <c r="BQ3079" s="75"/>
      <c r="BR3079" s="75"/>
      <c r="BS3079" s="75"/>
      <c r="BT3079" s="75"/>
      <c r="BU3079" s="75"/>
      <c r="BV3079" s="75"/>
      <c r="BW3079" s="1286"/>
      <c r="BX3079" s="75"/>
      <c r="BY3079" s="75"/>
      <c r="BZ3079" s="75"/>
      <c r="CA3079" s="75"/>
      <c r="CB3079" s="75"/>
      <c r="CC3079" s="1286"/>
      <c r="CD3079" s="75"/>
      <c r="CE3079" s="75"/>
      <c r="CF3079" s="75"/>
      <c r="CG3079" s="75"/>
      <c r="CH3079" s="75"/>
      <c r="CI3079" s="1286"/>
      <c r="CJ3079" s="75"/>
      <c r="CK3079" s="1286"/>
      <c r="CL3079" s="75"/>
      <c r="CM3079" s="75"/>
      <c r="CN3079" s="75"/>
      <c r="CO3079" s="75"/>
      <c r="CP3079" s="75"/>
      <c r="CQ3079" s="75"/>
      <c r="CR3079" s="75"/>
      <c r="CS3079" s="75"/>
      <c r="CT3079" s="75"/>
      <c r="CU3079" s="75"/>
      <c r="CV3079" s="75"/>
      <c r="CW3079" s="75"/>
      <c r="CX3079" s="1286"/>
      <c r="CY3079" s="75"/>
      <c r="CZ3079" s="75"/>
      <c r="DA3079" s="75"/>
      <c r="DB3079" s="75"/>
      <c r="DC3079" s="75"/>
      <c r="DD3079" s="75"/>
      <c r="DE3079" s="75"/>
      <c r="DF3079" s="75"/>
      <c r="DG3079" s="1286"/>
      <c r="DH3079" s="75"/>
      <c r="DI3079" s="1286"/>
      <c r="DJ3079" s="75"/>
      <c r="DK3079" s="75"/>
      <c r="DL3079" s="75"/>
      <c r="DM3079" s="75"/>
      <c r="DN3079" s="75"/>
      <c r="DO3079" s="75"/>
      <c r="DP3079" s="75"/>
      <c r="DQ3079" s="75"/>
      <c r="DR3079" s="75"/>
      <c r="DS3079" s="75"/>
      <c r="DT3079" s="75"/>
      <c r="DU3079" s="75"/>
      <c r="DV3079" s="1286"/>
      <c r="DW3079" s="75"/>
      <c r="DX3079" s="75"/>
      <c r="DY3079" s="75"/>
      <c r="DZ3079" s="75"/>
      <c r="EA3079" s="75"/>
      <c r="EB3079" s="75"/>
      <c r="EC3079" s="75"/>
      <c r="ED3079" s="75"/>
      <c r="EE3079" s="75"/>
      <c r="EF3079" s="75"/>
      <c r="EG3079" s="75"/>
      <c r="EH3079" s="75"/>
      <c r="EI3079" s="75"/>
      <c r="EJ3079" s="75"/>
      <c r="EK3079" s="75"/>
      <c r="EL3079" s="75"/>
      <c r="EM3079" s="75"/>
      <c r="EN3079" s="75"/>
      <c r="EO3079" s="75"/>
      <c r="EP3079" s="75"/>
      <c r="EQ3079" s="75"/>
      <c r="ER3079" s="75"/>
      <c r="ES3079" s="75"/>
      <c r="ET3079" s="75"/>
      <c r="EU3079" s="75"/>
      <c r="EV3079" s="75"/>
      <c r="EW3079" s="75"/>
      <c r="EX3079" s="75"/>
      <c r="EY3079" s="75"/>
      <c r="EZ3079" s="75"/>
      <c r="FA3079" s="75"/>
      <c r="FB3079" s="1341"/>
      <c r="FC3079" s="75"/>
      <c r="FD3079" s="75"/>
    </row>
    <row r="3080">
      <c r="A3080" s="1340"/>
      <c r="B3080" s="786"/>
      <c r="C3080" s="1283"/>
      <c r="D3080" s="786"/>
      <c r="E3080" s="786"/>
      <c r="F3080" s="786"/>
      <c r="G3080" s="786"/>
      <c r="H3080" s="786"/>
      <c r="I3080" s="786"/>
      <c r="J3080" s="786"/>
      <c r="K3080" s="786"/>
      <c r="L3080" s="786"/>
      <c r="M3080" s="786"/>
      <c r="N3080" s="1284"/>
      <c r="O3080" s="1284"/>
      <c r="P3080" s="1285"/>
      <c r="Q3080" s="363"/>
      <c r="R3080" s="363"/>
      <c r="S3080" s="75"/>
      <c r="T3080" s="857"/>
      <c r="U3080" s="1209"/>
      <c r="V3080" s="1200"/>
      <c r="W3080" s="1200"/>
      <c r="X3080" s="1200"/>
      <c r="Y3080" s="1201"/>
      <c r="Z3080" s="1200"/>
      <c r="AA3080" s="1200"/>
      <c r="AB3080" s="1200"/>
      <c r="AC3080" s="1202"/>
      <c r="AD3080" s="1216"/>
      <c r="AE3080" s="1204"/>
      <c r="AF3080" s="75"/>
      <c r="AG3080" s="75"/>
      <c r="AH3080" s="75"/>
      <c r="AI3080" s="75"/>
      <c r="AJ3080" s="75"/>
      <c r="AK3080" s="75"/>
      <c r="AL3080" s="75"/>
      <c r="AM3080" s="75"/>
      <c r="AN3080" s="75"/>
      <c r="AO3080" s="75"/>
      <c r="AP3080" s="75"/>
      <c r="AQ3080" s="75"/>
      <c r="AR3080" s="75"/>
      <c r="AS3080" s="1286"/>
      <c r="AT3080" s="75"/>
      <c r="AU3080" s="1286"/>
      <c r="AV3080" s="1286"/>
      <c r="AW3080" s="75"/>
      <c r="AX3080" s="75"/>
      <c r="AY3080" s="1286"/>
      <c r="AZ3080" s="75"/>
      <c r="BA3080" s="75"/>
      <c r="BB3080" s="75"/>
      <c r="BC3080" s="75"/>
      <c r="BD3080" s="75"/>
      <c r="BE3080" s="75"/>
      <c r="BF3080" s="75"/>
      <c r="BG3080" s="75"/>
      <c r="BH3080" s="75"/>
      <c r="BI3080" s="75"/>
      <c r="BJ3080" s="75"/>
      <c r="BK3080" s="75"/>
      <c r="BL3080" s="75"/>
      <c r="BM3080" s="75"/>
      <c r="BN3080" s="75"/>
      <c r="BO3080" s="75"/>
      <c r="BP3080" s="75"/>
      <c r="BQ3080" s="75"/>
      <c r="BR3080" s="75"/>
      <c r="BS3080" s="75"/>
      <c r="BT3080" s="75"/>
      <c r="BU3080" s="75"/>
      <c r="BV3080" s="75"/>
      <c r="BW3080" s="1286"/>
      <c r="BX3080" s="75"/>
      <c r="BY3080" s="75"/>
      <c r="BZ3080" s="75"/>
      <c r="CA3080" s="75"/>
      <c r="CB3080" s="75"/>
      <c r="CC3080" s="1286"/>
      <c r="CD3080" s="75"/>
      <c r="CE3080" s="75"/>
      <c r="CF3080" s="75"/>
      <c r="CG3080" s="75"/>
      <c r="CH3080" s="75"/>
      <c r="CI3080" s="1286"/>
      <c r="CJ3080" s="75"/>
      <c r="CK3080" s="1286"/>
      <c r="CL3080" s="75"/>
      <c r="CM3080" s="75"/>
      <c r="CN3080" s="75"/>
      <c r="CO3080" s="75"/>
      <c r="CP3080" s="75"/>
      <c r="CQ3080" s="75"/>
      <c r="CR3080" s="75"/>
      <c r="CS3080" s="75"/>
      <c r="CT3080" s="75"/>
      <c r="CU3080" s="75"/>
      <c r="CV3080" s="75"/>
      <c r="CW3080" s="75"/>
      <c r="CX3080" s="1286"/>
      <c r="CY3080" s="75"/>
      <c r="CZ3080" s="75"/>
      <c r="DA3080" s="75"/>
      <c r="DB3080" s="75"/>
      <c r="DC3080" s="75"/>
      <c r="DD3080" s="75"/>
      <c r="DE3080" s="75"/>
      <c r="DF3080" s="75"/>
      <c r="DG3080" s="1286"/>
      <c r="DH3080" s="75"/>
      <c r="DI3080" s="1286"/>
      <c r="DJ3080" s="75"/>
      <c r="DK3080" s="75"/>
      <c r="DL3080" s="75"/>
      <c r="DM3080" s="75"/>
      <c r="DN3080" s="75"/>
      <c r="DO3080" s="75"/>
      <c r="DP3080" s="75"/>
      <c r="DQ3080" s="75"/>
      <c r="DR3080" s="75"/>
      <c r="DS3080" s="75"/>
      <c r="DT3080" s="75"/>
      <c r="DU3080" s="75"/>
      <c r="DV3080" s="1286"/>
      <c r="DW3080" s="75"/>
      <c r="DX3080" s="75"/>
      <c r="DY3080" s="75"/>
      <c r="DZ3080" s="75"/>
      <c r="EA3080" s="75"/>
      <c r="EB3080" s="75"/>
      <c r="EC3080" s="75"/>
      <c r="ED3080" s="75"/>
      <c r="EE3080" s="75"/>
      <c r="EF3080" s="75"/>
      <c r="EG3080" s="75"/>
      <c r="EH3080" s="75"/>
      <c r="EI3080" s="75"/>
      <c r="EJ3080" s="75"/>
      <c r="EK3080" s="75"/>
      <c r="EL3080" s="75"/>
      <c r="EM3080" s="75"/>
      <c r="EN3080" s="75"/>
      <c r="EO3080" s="75"/>
      <c r="EP3080" s="75"/>
      <c r="EQ3080" s="75"/>
      <c r="ER3080" s="75"/>
      <c r="ES3080" s="75"/>
      <c r="ET3080" s="75"/>
      <c r="EU3080" s="75"/>
      <c r="EV3080" s="75"/>
      <c r="EW3080" s="75"/>
      <c r="EX3080" s="75"/>
      <c r="EY3080" s="75"/>
      <c r="EZ3080" s="75"/>
      <c r="FA3080" s="75"/>
      <c r="FB3080" s="1341"/>
      <c r="FC3080" s="75"/>
      <c r="FD3080" s="75"/>
    </row>
    <row r="3081">
      <c r="A3081" s="1340"/>
      <c r="B3081" s="786"/>
      <c r="C3081" s="1283"/>
      <c r="D3081" s="786"/>
      <c r="E3081" s="786"/>
      <c r="F3081" s="786"/>
      <c r="G3081" s="786"/>
      <c r="H3081" s="786"/>
      <c r="I3081" s="786"/>
      <c r="J3081" s="786"/>
      <c r="K3081" s="786"/>
      <c r="L3081" s="786"/>
      <c r="M3081" s="786"/>
      <c r="N3081" s="1284"/>
      <c r="O3081" s="1284"/>
      <c r="P3081" s="1285"/>
      <c r="Q3081" s="363"/>
      <c r="R3081" s="363"/>
      <c r="S3081" s="75"/>
      <c r="T3081" s="857"/>
      <c r="U3081" s="1209"/>
      <c r="V3081" s="1200"/>
      <c r="W3081" s="1200"/>
      <c r="X3081" s="1200"/>
      <c r="Y3081" s="1201"/>
      <c r="Z3081" s="1200"/>
      <c r="AA3081" s="1200"/>
      <c r="AB3081" s="1200"/>
      <c r="AC3081" s="1202"/>
      <c r="AD3081" s="1216"/>
      <c r="AE3081" s="1204"/>
      <c r="AF3081" s="75"/>
      <c r="AG3081" s="75"/>
      <c r="AH3081" s="75"/>
      <c r="AI3081" s="75"/>
      <c r="AJ3081" s="75"/>
      <c r="AK3081" s="75"/>
      <c r="AL3081" s="75"/>
      <c r="AM3081" s="75"/>
      <c r="AN3081" s="75"/>
      <c r="AO3081" s="75"/>
      <c r="AP3081" s="75"/>
      <c r="AQ3081" s="75"/>
      <c r="AR3081" s="75"/>
      <c r="AS3081" s="1286"/>
      <c r="AT3081" s="75"/>
      <c r="AU3081" s="1286"/>
      <c r="AV3081" s="1286"/>
      <c r="AW3081" s="75"/>
      <c r="AX3081" s="75"/>
      <c r="AY3081" s="1286"/>
      <c r="AZ3081" s="75"/>
      <c r="BA3081" s="75"/>
      <c r="BB3081" s="75"/>
      <c r="BC3081" s="75"/>
      <c r="BD3081" s="75"/>
      <c r="BE3081" s="75"/>
      <c r="BF3081" s="75"/>
      <c r="BG3081" s="75"/>
      <c r="BH3081" s="75"/>
      <c r="BI3081" s="75"/>
      <c r="BJ3081" s="75"/>
      <c r="BK3081" s="75"/>
      <c r="BL3081" s="75"/>
      <c r="BM3081" s="75"/>
      <c r="BN3081" s="75"/>
      <c r="BO3081" s="75"/>
      <c r="BP3081" s="75"/>
      <c r="BQ3081" s="75"/>
      <c r="BR3081" s="75"/>
      <c r="BS3081" s="75"/>
      <c r="BT3081" s="75"/>
      <c r="BU3081" s="75"/>
      <c r="BV3081" s="75"/>
      <c r="BW3081" s="1286"/>
      <c r="BX3081" s="75"/>
      <c r="BY3081" s="75"/>
      <c r="BZ3081" s="75"/>
      <c r="CA3081" s="75"/>
      <c r="CB3081" s="75"/>
      <c r="CC3081" s="1286"/>
      <c r="CD3081" s="75"/>
      <c r="CE3081" s="75"/>
      <c r="CF3081" s="75"/>
      <c r="CG3081" s="75"/>
      <c r="CH3081" s="75"/>
      <c r="CI3081" s="1286"/>
      <c r="CJ3081" s="75"/>
      <c r="CK3081" s="1286"/>
      <c r="CL3081" s="75"/>
      <c r="CM3081" s="75"/>
      <c r="CN3081" s="75"/>
      <c r="CO3081" s="75"/>
      <c r="CP3081" s="75"/>
      <c r="CQ3081" s="75"/>
      <c r="CR3081" s="75"/>
      <c r="CS3081" s="75"/>
      <c r="CT3081" s="75"/>
      <c r="CU3081" s="75"/>
      <c r="CV3081" s="75"/>
      <c r="CW3081" s="75"/>
      <c r="CX3081" s="1286"/>
      <c r="CY3081" s="75"/>
      <c r="CZ3081" s="75"/>
      <c r="DA3081" s="75"/>
      <c r="DB3081" s="75"/>
      <c r="DC3081" s="75"/>
      <c r="DD3081" s="75"/>
      <c r="DE3081" s="75"/>
      <c r="DF3081" s="75"/>
      <c r="DG3081" s="1286"/>
      <c r="DH3081" s="75"/>
      <c r="DI3081" s="1286"/>
      <c r="DJ3081" s="75"/>
      <c r="DK3081" s="75"/>
      <c r="DL3081" s="75"/>
      <c r="DM3081" s="75"/>
      <c r="DN3081" s="75"/>
      <c r="DO3081" s="75"/>
      <c r="DP3081" s="75"/>
      <c r="DQ3081" s="75"/>
      <c r="DR3081" s="75"/>
      <c r="DS3081" s="75"/>
      <c r="DT3081" s="75"/>
      <c r="DU3081" s="75"/>
      <c r="DV3081" s="1286"/>
      <c r="DW3081" s="75"/>
      <c r="DX3081" s="75"/>
      <c r="DY3081" s="75"/>
      <c r="DZ3081" s="75"/>
      <c r="EA3081" s="75"/>
      <c r="EB3081" s="75"/>
      <c r="EC3081" s="75"/>
      <c r="ED3081" s="75"/>
      <c r="EE3081" s="75"/>
      <c r="EF3081" s="75"/>
      <c r="EG3081" s="75"/>
      <c r="EH3081" s="75"/>
      <c r="EI3081" s="75"/>
      <c r="EJ3081" s="75"/>
      <c r="EK3081" s="75"/>
      <c r="EL3081" s="75"/>
      <c r="EM3081" s="75"/>
      <c r="EN3081" s="75"/>
      <c r="EO3081" s="75"/>
      <c r="EP3081" s="75"/>
      <c r="EQ3081" s="75"/>
      <c r="ER3081" s="75"/>
      <c r="ES3081" s="75"/>
      <c r="ET3081" s="75"/>
      <c r="EU3081" s="75"/>
      <c r="EV3081" s="75"/>
      <c r="EW3081" s="75"/>
      <c r="EX3081" s="75"/>
      <c r="EY3081" s="75"/>
      <c r="EZ3081" s="75"/>
      <c r="FA3081" s="75"/>
      <c r="FB3081" s="1341"/>
      <c r="FC3081" s="75"/>
      <c r="FD3081" s="75"/>
    </row>
    <row r="3082">
      <c r="A3082" s="1340"/>
      <c r="B3082" s="786"/>
      <c r="C3082" s="1283"/>
      <c r="D3082" s="786"/>
      <c r="E3082" s="786"/>
      <c r="F3082" s="786"/>
      <c r="G3082" s="786"/>
      <c r="H3082" s="786"/>
      <c r="I3082" s="786"/>
      <c r="J3082" s="786"/>
      <c r="K3082" s="786"/>
      <c r="L3082" s="786"/>
      <c r="M3082" s="786"/>
      <c r="N3082" s="1284"/>
      <c r="O3082" s="1284"/>
      <c r="P3082" s="1285"/>
      <c r="Q3082" s="363"/>
      <c r="R3082" s="363"/>
      <c r="S3082" s="75"/>
      <c r="T3082" s="857"/>
      <c r="U3082" s="1209"/>
      <c r="V3082" s="1200"/>
      <c r="W3082" s="1200"/>
      <c r="X3082" s="1200"/>
      <c r="Y3082" s="1201"/>
      <c r="Z3082" s="1200"/>
      <c r="AA3082" s="1200"/>
      <c r="AB3082" s="1200"/>
      <c r="AC3082" s="1202"/>
      <c r="AD3082" s="1216"/>
      <c r="AE3082" s="1204"/>
      <c r="AF3082" s="75"/>
      <c r="AG3082" s="75"/>
      <c r="AH3082" s="75"/>
      <c r="AI3082" s="75"/>
      <c r="AJ3082" s="75"/>
      <c r="AK3082" s="75"/>
      <c r="AL3082" s="75"/>
      <c r="AM3082" s="75"/>
      <c r="AN3082" s="75"/>
      <c r="AO3082" s="75"/>
      <c r="AP3082" s="75"/>
      <c r="AQ3082" s="75"/>
      <c r="AR3082" s="75"/>
      <c r="AS3082" s="1286"/>
      <c r="AT3082" s="75"/>
      <c r="AU3082" s="1286"/>
      <c r="AV3082" s="1286"/>
      <c r="AW3082" s="75"/>
      <c r="AX3082" s="75"/>
      <c r="AY3082" s="1286"/>
      <c r="AZ3082" s="75"/>
      <c r="BA3082" s="75"/>
      <c r="BB3082" s="75"/>
      <c r="BC3082" s="75"/>
      <c r="BD3082" s="75"/>
      <c r="BE3082" s="75"/>
      <c r="BF3082" s="75"/>
      <c r="BG3082" s="75"/>
      <c r="BH3082" s="75"/>
      <c r="BI3082" s="75"/>
      <c r="BJ3082" s="75"/>
      <c r="BK3082" s="75"/>
      <c r="BL3082" s="75"/>
      <c r="BM3082" s="75"/>
      <c r="BN3082" s="75"/>
      <c r="BO3082" s="75"/>
      <c r="BP3082" s="75"/>
      <c r="BQ3082" s="75"/>
      <c r="BR3082" s="75"/>
      <c r="BS3082" s="75"/>
      <c r="BT3082" s="75"/>
      <c r="BU3082" s="75"/>
      <c r="BV3082" s="75"/>
      <c r="BW3082" s="1286"/>
      <c r="BX3082" s="75"/>
      <c r="BY3082" s="75"/>
      <c r="BZ3082" s="75"/>
      <c r="CA3082" s="75"/>
      <c r="CB3082" s="75"/>
      <c r="CC3082" s="1286"/>
      <c r="CD3082" s="75"/>
      <c r="CE3082" s="75"/>
      <c r="CF3082" s="75"/>
      <c r="CG3082" s="75"/>
      <c r="CH3082" s="75"/>
      <c r="CI3082" s="1286"/>
      <c r="CJ3082" s="75"/>
      <c r="CK3082" s="1286"/>
      <c r="CL3082" s="75"/>
      <c r="CM3082" s="75"/>
      <c r="CN3082" s="75"/>
      <c r="CO3082" s="75"/>
      <c r="CP3082" s="75"/>
      <c r="CQ3082" s="75"/>
      <c r="CR3082" s="75"/>
      <c r="CS3082" s="75"/>
      <c r="CT3082" s="75"/>
      <c r="CU3082" s="75"/>
      <c r="CV3082" s="75"/>
      <c r="CW3082" s="75"/>
      <c r="CX3082" s="1286"/>
      <c r="CY3082" s="75"/>
      <c r="CZ3082" s="75"/>
      <c r="DA3082" s="75"/>
      <c r="DB3082" s="75"/>
      <c r="DC3082" s="75"/>
      <c r="DD3082" s="75"/>
      <c r="DE3082" s="75"/>
      <c r="DF3082" s="75"/>
      <c r="DG3082" s="1286"/>
      <c r="DH3082" s="75"/>
      <c r="DI3082" s="1286"/>
      <c r="DJ3082" s="75"/>
      <c r="DK3082" s="75"/>
      <c r="DL3082" s="75"/>
      <c r="DM3082" s="75"/>
      <c r="DN3082" s="75"/>
      <c r="DO3082" s="75"/>
      <c r="DP3082" s="75"/>
      <c r="DQ3082" s="75"/>
      <c r="DR3082" s="75"/>
      <c r="DS3082" s="75"/>
      <c r="DT3082" s="75"/>
      <c r="DU3082" s="75"/>
      <c r="DV3082" s="1286"/>
      <c r="DW3082" s="75"/>
      <c r="DX3082" s="75"/>
      <c r="DY3082" s="75"/>
      <c r="DZ3082" s="75"/>
      <c r="EA3082" s="75"/>
      <c r="EB3082" s="75"/>
      <c r="EC3082" s="75"/>
      <c r="ED3082" s="75"/>
      <c r="EE3082" s="75"/>
      <c r="EF3082" s="75"/>
      <c r="EG3082" s="75"/>
      <c r="EH3082" s="75"/>
      <c r="EI3082" s="75"/>
      <c r="EJ3082" s="75"/>
      <c r="EK3082" s="75"/>
      <c r="EL3082" s="75"/>
      <c r="EM3082" s="75"/>
      <c r="EN3082" s="75"/>
      <c r="EO3082" s="75"/>
      <c r="EP3082" s="75"/>
      <c r="EQ3082" s="75"/>
      <c r="ER3082" s="75"/>
      <c r="ES3082" s="75"/>
      <c r="ET3082" s="75"/>
      <c r="EU3082" s="75"/>
      <c r="EV3082" s="75"/>
      <c r="EW3082" s="75"/>
      <c r="EX3082" s="75"/>
      <c r="EY3082" s="75"/>
      <c r="EZ3082" s="75"/>
      <c r="FA3082" s="75"/>
      <c r="FB3082" s="1341"/>
      <c r="FC3082" s="75"/>
      <c r="FD3082" s="75"/>
    </row>
    <row r="3083">
      <c r="A3083" s="1340"/>
      <c r="B3083" s="786"/>
      <c r="C3083" s="1283"/>
      <c r="D3083" s="786"/>
      <c r="E3083" s="786"/>
      <c r="F3083" s="786"/>
      <c r="G3083" s="786"/>
      <c r="H3083" s="786"/>
      <c r="I3083" s="786"/>
      <c r="J3083" s="786"/>
      <c r="K3083" s="786"/>
      <c r="L3083" s="786"/>
      <c r="M3083" s="786"/>
      <c r="N3083" s="1284"/>
      <c r="O3083" s="1284"/>
      <c r="P3083" s="1285"/>
      <c r="Q3083" s="363"/>
      <c r="R3083" s="363"/>
      <c r="S3083" s="75"/>
      <c r="T3083" s="857"/>
      <c r="U3083" s="1209"/>
      <c r="V3083" s="1200"/>
      <c r="W3083" s="1200"/>
      <c r="X3083" s="1200"/>
      <c r="Y3083" s="1201"/>
      <c r="Z3083" s="1200"/>
      <c r="AA3083" s="1200"/>
      <c r="AB3083" s="1200"/>
      <c r="AC3083" s="1202"/>
      <c r="AD3083" s="1216"/>
      <c r="AE3083" s="1204"/>
      <c r="AF3083" s="75"/>
      <c r="AG3083" s="75"/>
      <c r="AH3083" s="75"/>
      <c r="AI3083" s="75"/>
      <c r="AJ3083" s="75"/>
      <c r="AK3083" s="75"/>
      <c r="AL3083" s="75"/>
      <c r="AM3083" s="75"/>
      <c r="AN3083" s="75"/>
      <c r="AO3083" s="75"/>
      <c r="AP3083" s="75"/>
      <c r="AQ3083" s="75"/>
      <c r="AR3083" s="75"/>
      <c r="AS3083" s="1286"/>
      <c r="AT3083" s="75"/>
      <c r="AU3083" s="1286"/>
      <c r="AV3083" s="1286"/>
      <c r="AW3083" s="75"/>
      <c r="AX3083" s="75"/>
      <c r="AY3083" s="1286"/>
      <c r="AZ3083" s="75"/>
      <c r="BA3083" s="75"/>
      <c r="BB3083" s="75"/>
      <c r="BC3083" s="75"/>
      <c r="BD3083" s="75"/>
      <c r="BE3083" s="75"/>
      <c r="BF3083" s="75"/>
      <c r="BG3083" s="75"/>
      <c r="BH3083" s="75"/>
      <c r="BI3083" s="75"/>
      <c r="BJ3083" s="75"/>
      <c r="BK3083" s="75"/>
      <c r="BL3083" s="75"/>
      <c r="BM3083" s="75"/>
      <c r="BN3083" s="75"/>
      <c r="BO3083" s="75"/>
      <c r="BP3083" s="75"/>
      <c r="BQ3083" s="75"/>
      <c r="BR3083" s="75"/>
      <c r="BS3083" s="75"/>
      <c r="BT3083" s="75"/>
      <c r="BU3083" s="75"/>
      <c r="BV3083" s="75"/>
      <c r="BW3083" s="1286"/>
      <c r="BX3083" s="75"/>
      <c r="BY3083" s="75"/>
      <c r="BZ3083" s="75"/>
      <c r="CA3083" s="75"/>
      <c r="CB3083" s="75"/>
      <c r="CC3083" s="1286"/>
      <c r="CD3083" s="75"/>
      <c r="CE3083" s="75"/>
      <c r="CF3083" s="75"/>
      <c r="CG3083" s="75"/>
      <c r="CH3083" s="75"/>
      <c r="CI3083" s="1286"/>
      <c r="CJ3083" s="75"/>
      <c r="CK3083" s="1286"/>
      <c r="CL3083" s="75"/>
      <c r="CM3083" s="75"/>
      <c r="CN3083" s="75"/>
      <c r="CO3083" s="75"/>
      <c r="CP3083" s="75"/>
      <c r="CQ3083" s="75"/>
      <c r="CR3083" s="75"/>
      <c r="CS3083" s="75"/>
      <c r="CT3083" s="75"/>
      <c r="CU3083" s="75"/>
      <c r="CV3083" s="75"/>
      <c r="CW3083" s="75"/>
      <c r="CX3083" s="1286"/>
      <c r="CY3083" s="75"/>
      <c r="CZ3083" s="75"/>
      <c r="DA3083" s="75"/>
      <c r="DB3083" s="75"/>
      <c r="DC3083" s="75"/>
      <c r="DD3083" s="75"/>
      <c r="DE3083" s="75"/>
      <c r="DF3083" s="75"/>
      <c r="DG3083" s="1286"/>
      <c r="DH3083" s="75"/>
      <c r="DI3083" s="1286"/>
      <c r="DJ3083" s="75"/>
      <c r="DK3083" s="75"/>
      <c r="DL3083" s="75"/>
      <c r="DM3083" s="75"/>
      <c r="DN3083" s="75"/>
      <c r="DO3083" s="75"/>
      <c r="DP3083" s="75"/>
      <c r="DQ3083" s="75"/>
      <c r="DR3083" s="75"/>
      <c r="DS3083" s="75"/>
      <c r="DT3083" s="75"/>
      <c r="DU3083" s="75"/>
      <c r="DV3083" s="1286"/>
      <c r="DW3083" s="75"/>
      <c r="DX3083" s="75"/>
      <c r="DY3083" s="75"/>
      <c r="DZ3083" s="75"/>
      <c r="EA3083" s="75"/>
      <c r="EB3083" s="75"/>
      <c r="EC3083" s="75"/>
      <c r="ED3083" s="75"/>
      <c r="EE3083" s="75"/>
      <c r="EF3083" s="75"/>
      <c r="EG3083" s="75"/>
      <c r="EH3083" s="75"/>
      <c r="EI3083" s="75"/>
      <c r="EJ3083" s="75"/>
      <c r="EK3083" s="75"/>
      <c r="EL3083" s="75"/>
      <c r="EM3083" s="75"/>
      <c r="EN3083" s="75"/>
      <c r="EO3083" s="75"/>
      <c r="EP3083" s="75"/>
      <c r="EQ3083" s="75"/>
      <c r="ER3083" s="75"/>
      <c r="ES3083" s="75"/>
      <c r="ET3083" s="75"/>
      <c r="EU3083" s="75"/>
      <c r="EV3083" s="75"/>
      <c r="EW3083" s="75"/>
      <c r="EX3083" s="75"/>
      <c r="EY3083" s="75"/>
      <c r="EZ3083" s="75"/>
      <c r="FA3083" s="75"/>
      <c r="FB3083" s="1341"/>
      <c r="FC3083" s="75"/>
      <c r="FD3083" s="75"/>
    </row>
    <row r="3084">
      <c r="A3084" s="1340"/>
      <c r="B3084" s="786"/>
      <c r="C3084" s="1283"/>
      <c r="D3084" s="786"/>
      <c r="E3084" s="786"/>
      <c r="F3084" s="786"/>
      <c r="G3084" s="786"/>
      <c r="H3084" s="786"/>
      <c r="I3084" s="786"/>
      <c r="J3084" s="786"/>
      <c r="K3084" s="786"/>
      <c r="L3084" s="786"/>
      <c r="M3084" s="786"/>
      <c r="N3084" s="1284"/>
      <c r="O3084" s="1284"/>
      <c r="P3084" s="1285"/>
      <c r="Q3084" s="363"/>
      <c r="R3084" s="363"/>
      <c r="S3084" s="75"/>
      <c r="T3084" s="857"/>
      <c r="U3084" s="1209"/>
      <c r="V3084" s="1200"/>
      <c r="W3084" s="1200"/>
      <c r="X3084" s="1200"/>
      <c r="Y3084" s="1201"/>
      <c r="Z3084" s="1200"/>
      <c r="AA3084" s="1200"/>
      <c r="AB3084" s="1200"/>
      <c r="AC3084" s="1202"/>
      <c r="AD3084" s="1216"/>
      <c r="AE3084" s="1204"/>
      <c r="AF3084" s="75"/>
      <c r="AG3084" s="75"/>
      <c r="AH3084" s="75"/>
      <c r="AI3084" s="75"/>
      <c r="AJ3084" s="75"/>
      <c r="AK3084" s="75"/>
      <c r="AL3084" s="75"/>
      <c r="AM3084" s="75"/>
      <c r="AN3084" s="75"/>
      <c r="AO3084" s="75"/>
      <c r="AP3084" s="75"/>
      <c r="AQ3084" s="75"/>
      <c r="AR3084" s="75"/>
      <c r="AS3084" s="1286"/>
      <c r="AT3084" s="75"/>
      <c r="AU3084" s="1286"/>
      <c r="AV3084" s="1286"/>
      <c r="AW3084" s="75"/>
      <c r="AX3084" s="75"/>
      <c r="AY3084" s="1286"/>
      <c r="AZ3084" s="75"/>
      <c r="BA3084" s="75"/>
      <c r="BB3084" s="75"/>
      <c r="BC3084" s="75"/>
      <c r="BD3084" s="75"/>
      <c r="BE3084" s="75"/>
      <c r="BF3084" s="75"/>
      <c r="BG3084" s="75"/>
      <c r="BH3084" s="75"/>
      <c r="BI3084" s="75"/>
      <c r="BJ3084" s="75"/>
      <c r="BK3084" s="75"/>
      <c r="BL3084" s="75"/>
      <c r="BM3084" s="75"/>
      <c r="BN3084" s="75"/>
      <c r="BO3084" s="75"/>
      <c r="BP3084" s="75"/>
      <c r="BQ3084" s="75"/>
      <c r="BR3084" s="75"/>
      <c r="BS3084" s="75"/>
      <c r="BT3084" s="75"/>
      <c r="BU3084" s="75"/>
      <c r="BV3084" s="75"/>
      <c r="BW3084" s="1286"/>
      <c r="BX3084" s="75"/>
      <c r="BY3084" s="75"/>
      <c r="BZ3084" s="75"/>
      <c r="CA3084" s="75"/>
      <c r="CB3084" s="75"/>
      <c r="CC3084" s="1286"/>
      <c r="CD3084" s="75"/>
      <c r="CE3084" s="75"/>
      <c r="CF3084" s="75"/>
      <c r="CG3084" s="75"/>
      <c r="CH3084" s="75"/>
      <c r="CI3084" s="1286"/>
      <c r="CJ3084" s="75"/>
      <c r="CK3084" s="1286"/>
      <c r="CL3084" s="75"/>
      <c r="CM3084" s="75"/>
      <c r="CN3084" s="75"/>
      <c r="CO3084" s="75"/>
      <c r="CP3084" s="75"/>
      <c r="CQ3084" s="75"/>
      <c r="CR3084" s="75"/>
      <c r="CS3084" s="75"/>
      <c r="CT3084" s="75"/>
      <c r="CU3084" s="75"/>
      <c r="CV3084" s="75"/>
      <c r="CW3084" s="75"/>
      <c r="CX3084" s="1286"/>
      <c r="CY3084" s="75"/>
      <c r="CZ3084" s="75"/>
      <c r="DA3084" s="75"/>
      <c r="DB3084" s="75"/>
      <c r="DC3084" s="75"/>
      <c r="DD3084" s="75"/>
      <c r="DE3084" s="75"/>
      <c r="DF3084" s="75"/>
      <c r="DG3084" s="1286"/>
      <c r="DH3084" s="75"/>
      <c r="DI3084" s="1286"/>
      <c r="DJ3084" s="75"/>
      <c r="DK3084" s="75"/>
      <c r="DL3084" s="75"/>
      <c r="DM3084" s="75"/>
      <c r="DN3084" s="75"/>
      <c r="DO3084" s="75"/>
      <c r="DP3084" s="75"/>
      <c r="DQ3084" s="75"/>
      <c r="DR3084" s="75"/>
      <c r="DS3084" s="75"/>
      <c r="DT3084" s="75"/>
      <c r="DU3084" s="75"/>
      <c r="DV3084" s="1286"/>
      <c r="DW3084" s="75"/>
      <c r="DX3084" s="75"/>
      <c r="DY3084" s="75"/>
      <c r="DZ3084" s="75"/>
      <c r="EA3084" s="75"/>
      <c r="EB3084" s="75"/>
      <c r="EC3084" s="75"/>
      <c r="ED3084" s="75"/>
      <c r="EE3084" s="75"/>
      <c r="EF3084" s="75"/>
      <c r="EG3084" s="75"/>
      <c r="EH3084" s="75"/>
      <c r="EI3084" s="75"/>
      <c r="EJ3084" s="75"/>
      <c r="EK3084" s="75"/>
      <c r="EL3084" s="75"/>
      <c r="EM3084" s="75"/>
      <c r="EN3084" s="75"/>
      <c r="EO3084" s="75"/>
      <c r="EP3084" s="75"/>
      <c r="EQ3084" s="75"/>
      <c r="ER3084" s="75"/>
      <c r="ES3084" s="75"/>
      <c r="ET3084" s="75"/>
      <c r="EU3084" s="75"/>
      <c r="EV3084" s="75"/>
      <c r="EW3084" s="75"/>
      <c r="EX3084" s="75"/>
      <c r="EY3084" s="75"/>
      <c r="EZ3084" s="75"/>
      <c r="FA3084" s="75"/>
      <c r="FB3084" s="1341"/>
      <c r="FC3084" s="75"/>
      <c r="FD3084" s="75"/>
    </row>
    <row r="3085">
      <c r="A3085" s="1340"/>
      <c r="B3085" s="786"/>
      <c r="C3085" s="1283"/>
      <c r="D3085" s="786"/>
      <c r="E3085" s="786"/>
      <c r="F3085" s="786"/>
      <c r="G3085" s="786"/>
      <c r="H3085" s="786"/>
      <c r="I3085" s="786"/>
      <c r="J3085" s="786"/>
      <c r="K3085" s="786"/>
      <c r="L3085" s="786"/>
      <c r="M3085" s="786"/>
      <c r="N3085" s="1284"/>
      <c r="O3085" s="1284"/>
      <c r="P3085" s="1285"/>
      <c r="Q3085" s="363"/>
      <c r="R3085" s="363"/>
      <c r="S3085" s="75"/>
      <c r="T3085" s="857"/>
      <c r="U3085" s="1209"/>
      <c r="V3085" s="1200"/>
      <c r="W3085" s="1200"/>
      <c r="X3085" s="1200"/>
      <c r="Y3085" s="1201"/>
      <c r="Z3085" s="1200"/>
      <c r="AA3085" s="1200"/>
      <c r="AB3085" s="1200"/>
      <c r="AC3085" s="1202"/>
      <c r="AD3085" s="1216"/>
      <c r="AE3085" s="1204"/>
      <c r="AF3085" s="75"/>
      <c r="AG3085" s="75"/>
      <c r="AH3085" s="75"/>
      <c r="AI3085" s="75"/>
      <c r="AJ3085" s="75"/>
      <c r="AK3085" s="75"/>
      <c r="AL3085" s="75"/>
      <c r="AM3085" s="75"/>
      <c r="AN3085" s="75"/>
      <c r="AO3085" s="75"/>
      <c r="AP3085" s="75"/>
      <c r="AQ3085" s="75"/>
      <c r="AR3085" s="75"/>
      <c r="AS3085" s="1286"/>
      <c r="AT3085" s="75"/>
      <c r="AU3085" s="1286"/>
      <c r="AV3085" s="1286"/>
      <c r="AW3085" s="75"/>
      <c r="AX3085" s="75"/>
      <c r="AY3085" s="1286"/>
      <c r="AZ3085" s="75"/>
      <c r="BA3085" s="75"/>
      <c r="BB3085" s="75"/>
      <c r="BC3085" s="75"/>
      <c r="BD3085" s="75"/>
      <c r="BE3085" s="75"/>
      <c r="BF3085" s="75"/>
      <c r="BG3085" s="75"/>
      <c r="BH3085" s="75"/>
      <c r="BI3085" s="75"/>
      <c r="BJ3085" s="75"/>
      <c r="BK3085" s="75"/>
      <c r="BL3085" s="75"/>
      <c r="BM3085" s="75"/>
      <c r="BN3085" s="75"/>
      <c r="BO3085" s="75"/>
      <c r="BP3085" s="75"/>
      <c r="BQ3085" s="75"/>
      <c r="BR3085" s="75"/>
      <c r="BS3085" s="75"/>
      <c r="BT3085" s="75"/>
      <c r="BU3085" s="75"/>
      <c r="BV3085" s="75"/>
      <c r="BW3085" s="1286"/>
      <c r="BX3085" s="75"/>
      <c r="BY3085" s="75"/>
      <c r="BZ3085" s="75"/>
      <c r="CA3085" s="75"/>
      <c r="CB3085" s="75"/>
      <c r="CC3085" s="1286"/>
      <c r="CD3085" s="75"/>
      <c r="CE3085" s="75"/>
      <c r="CF3085" s="75"/>
      <c r="CG3085" s="75"/>
      <c r="CH3085" s="75"/>
      <c r="CI3085" s="1286"/>
      <c r="CJ3085" s="75"/>
      <c r="CK3085" s="1286"/>
      <c r="CL3085" s="75"/>
      <c r="CM3085" s="75"/>
      <c r="CN3085" s="75"/>
      <c r="CO3085" s="75"/>
      <c r="CP3085" s="75"/>
      <c r="CQ3085" s="75"/>
      <c r="CR3085" s="75"/>
      <c r="CS3085" s="75"/>
      <c r="CT3085" s="75"/>
      <c r="CU3085" s="75"/>
      <c r="CV3085" s="75"/>
      <c r="CW3085" s="75"/>
      <c r="CX3085" s="1286"/>
      <c r="CY3085" s="75"/>
      <c r="CZ3085" s="75"/>
      <c r="DA3085" s="75"/>
      <c r="DB3085" s="75"/>
      <c r="DC3085" s="75"/>
      <c r="DD3085" s="75"/>
      <c r="DE3085" s="75"/>
      <c r="DF3085" s="75"/>
      <c r="DG3085" s="1286"/>
      <c r="DH3085" s="75"/>
      <c r="DI3085" s="1286"/>
      <c r="DJ3085" s="75"/>
      <c r="DK3085" s="75"/>
      <c r="DL3085" s="75"/>
      <c r="DM3085" s="75"/>
      <c r="DN3085" s="75"/>
      <c r="DO3085" s="75"/>
      <c r="DP3085" s="75"/>
      <c r="DQ3085" s="75"/>
      <c r="DR3085" s="75"/>
      <c r="DS3085" s="75"/>
      <c r="DT3085" s="75"/>
      <c r="DU3085" s="75"/>
      <c r="DV3085" s="1286"/>
      <c r="DW3085" s="75"/>
      <c r="DX3085" s="75"/>
      <c r="DY3085" s="75"/>
      <c r="DZ3085" s="75"/>
      <c r="EA3085" s="75"/>
      <c r="EB3085" s="75"/>
      <c r="EC3085" s="75"/>
      <c r="ED3085" s="75"/>
      <c r="EE3085" s="75"/>
      <c r="EF3085" s="75"/>
      <c r="EG3085" s="75"/>
      <c r="EH3085" s="75"/>
      <c r="EI3085" s="75"/>
      <c r="EJ3085" s="75"/>
      <c r="EK3085" s="75"/>
      <c r="EL3085" s="75"/>
      <c r="EM3085" s="75"/>
      <c r="EN3085" s="75"/>
      <c r="EO3085" s="75"/>
      <c r="EP3085" s="75"/>
      <c r="EQ3085" s="75"/>
      <c r="ER3085" s="75"/>
      <c r="ES3085" s="75"/>
      <c r="ET3085" s="75"/>
      <c r="EU3085" s="75"/>
      <c r="EV3085" s="75"/>
      <c r="EW3085" s="75"/>
      <c r="EX3085" s="75"/>
      <c r="EY3085" s="75"/>
      <c r="EZ3085" s="75"/>
      <c r="FA3085" s="75"/>
      <c r="FB3085" s="1341"/>
      <c r="FC3085" s="75"/>
      <c r="FD3085" s="75"/>
    </row>
    <row r="3086">
      <c r="A3086" s="1340"/>
      <c r="B3086" s="786"/>
      <c r="C3086" s="1283"/>
      <c r="D3086" s="786"/>
      <c r="E3086" s="786"/>
      <c r="F3086" s="786"/>
      <c r="G3086" s="786"/>
      <c r="H3086" s="786"/>
      <c r="I3086" s="786"/>
      <c r="J3086" s="786"/>
      <c r="K3086" s="786"/>
      <c r="L3086" s="786"/>
      <c r="M3086" s="786"/>
      <c r="N3086" s="1284"/>
      <c r="O3086" s="1284"/>
      <c r="P3086" s="1285"/>
      <c r="Q3086" s="363"/>
      <c r="R3086" s="363"/>
      <c r="S3086" s="75"/>
      <c r="T3086" s="857"/>
      <c r="U3086" s="1209"/>
      <c r="V3086" s="1200"/>
      <c r="W3086" s="1200"/>
      <c r="X3086" s="1200"/>
      <c r="Y3086" s="1201"/>
      <c r="Z3086" s="1200"/>
      <c r="AA3086" s="1200"/>
      <c r="AB3086" s="1200"/>
      <c r="AC3086" s="1202"/>
      <c r="AD3086" s="1216"/>
      <c r="AE3086" s="1204"/>
      <c r="AF3086" s="75"/>
      <c r="AG3086" s="75"/>
      <c r="AH3086" s="75"/>
      <c r="AI3086" s="75"/>
      <c r="AJ3086" s="75"/>
      <c r="AK3086" s="75"/>
      <c r="AL3086" s="75"/>
      <c r="AM3086" s="75"/>
      <c r="AN3086" s="75"/>
      <c r="AO3086" s="75"/>
      <c r="AP3086" s="75"/>
      <c r="AQ3086" s="75"/>
      <c r="AR3086" s="75"/>
      <c r="AS3086" s="1286"/>
      <c r="AT3086" s="75"/>
      <c r="AU3086" s="1286"/>
      <c r="AV3086" s="1286"/>
      <c r="AW3086" s="75"/>
      <c r="AX3086" s="75"/>
      <c r="AY3086" s="1286"/>
      <c r="AZ3086" s="75"/>
      <c r="BA3086" s="75"/>
      <c r="BB3086" s="75"/>
      <c r="BC3086" s="75"/>
      <c r="BD3086" s="75"/>
      <c r="BE3086" s="75"/>
      <c r="BF3086" s="75"/>
      <c r="BG3086" s="75"/>
      <c r="BH3086" s="75"/>
      <c r="BI3086" s="75"/>
      <c r="BJ3086" s="75"/>
      <c r="BK3086" s="75"/>
      <c r="BL3086" s="75"/>
      <c r="BM3086" s="75"/>
      <c r="BN3086" s="75"/>
      <c r="BO3086" s="75"/>
      <c r="BP3086" s="75"/>
      <c r="BQ3086" s="75"/>
      <c r="BR3086" s="75"/>
      <c r="BS3086" s="75"/>
      <c r="BT3086" s="75"/>
      <c r="BU3086" s="75"/>
      <c r="BV3086" s="75"/>
      <c r="BW3086" s="1286"/>
      <c r="BX3086" s="75"/>
      <c r="BY3086" s="75"/>
      <c r="BZ3086" s="75"/>
      <c r="CA3086" s="75"/>
      <c r="CB3086" s="75"/>
      <c r="CC3086" s="1286"/>
      <c r="CD3086" s="75"/>
      <c r="CE3086" s="75"/>
      <c r="CF3086" s="75"/>
      <c r="CG3086" s="75"/>
      <c r="CH3086" s="75"/>
      <c r="CI3086" s="1286"/>
      <c r="CJ3086" s="75"/>
      <c r="CK3086" s="1286"/>
      <c r="CL3086" s="75"/>
      <c r="CM3086" s="75"/>
      <c r="CN3086" s="75"/>
      <c r="CO3086" s="75"/>
      <c r="CP3086" s="75"/>
      <c r="CQ3086" s="75"/>
      <c r="CR3086" s="75"/>
      <c r="CS3086" s="75"/>
      <c r="CT3086" s="75"/>
      <c r="CU3086" s="75"/>
      <c r="CV3086" s="75"/>
      <c r="CW3086" s="75"/>
      <c r="CX3086" s="1286"/>
      <c r="CY3086" s="75"/>
      <c r="CZ3086" s="75"/>
      <c r="DA3086" s="75"/>
      <c r="DB3086" s="75"/>
      <c r="DC3086" s="75"/>
      <c r="DD3086" s="75"/>
      <c r="DE3086" s="75"/>
      <c r="DF3086" s="75"/>
      <c r="DG3086" s="1286"/>
      <c r="DH3086" s="75"/>
      <c r="DI3086" s="1286"/>
      <c r="DJ3086" s="75"/>
      <c r="DK3086" s="75"/>
      <c r="DL3086" s="75"/>
      <c r="DM3086" s="75"/>
      <c r="DN3086" s="75"/>
      <c r="DO3086" s="75"/>
      <c r="DP3086" s="75"/>
      <c r="DQ3086" s="75"/>
      <c r="DR3086" s="75"/>
      <c r="DS3086" s="75"/>
      <c r="DT3086" s="75"/>
      <c r="DU3086" s="75"/>
      <c r="DV3086" s="1286"/>
      <c r="DW3086" s="75"/>
      <c r="DX3086" s="75"/>
      <c r="DY3086" s="75"/>
      <c r="DZ3086" s="75"/>
      <c r="EA3086" s="75"/>
      <c r="EB3086" s="75"/>
      <c r="EC3086" s="75"/>
      <c r="ED3086" s="75"/>
      <c r="EE3086" s="75"/>
      <c r="EF3086" s="75"/>
      <c r="EG3086" s="75"/>
      <c r="EH3086" s="75"/>
      <c r="EI3086" s="75"/>
      <c r="EJ3086" s="75"/>
      <c r="EK3086" s="75"/>
      <c r="EL3086" s="75"/>
      <c r="EM3086" s="75"/>
      <c r="EN3086" s="75"/>
      <c r="EO3086" s="75"/>
      <c r="EP3086" s="75"/>
      <c r="EQ3086" s="75"/>
      <c r="ER3086" s="75"/>
      <c r="ES3086" s="75"/>
      <c r="ET3086" s="75"/>
      <c r="EU3086" s="75"/>
      <c r="EV3086" s="75"/>
      <c r="EW3086" s="75"/>
      <c r="EX3086" s="75"/>
      <c r="EY3086" s="75"/>
      <c r="EZ3086" s="75"/>
      <c r="FA3086" s="75"/>
      <c r="FB3086" s="1341"/>
      <c r="FC3086" s="75"/>
      <c r="FD3086" s="75"/>
    </row>
    <row r="3087">
      <c r="A3087" s="1340"/>
      <c r="B3087" s="786"/>
      <c r="C3087" s="1283"/>
      <c r="D3087" s="786"/>
      <c r="E3087" s="786"/>
      <c r="F3087" s="786"/>
      <c r="G3087" s="786"/>
      <c r="H3087" s="786"/>
      <c r="I3087" s="786"/>
      <c r="J3087" s="786"/>
      <c r="K3087" s="786"/>
      <c r="L3087" s="786"/>
      <c r="M3087" s="786"/>
      <c r="N3087" s="1284"/>
      <c r="O3087" s="1284"/>
      <c r="P3087" s="1285"/>
      <c r="Q3087" s="363"/>
      <c r="R3087" s="363"/>
      <c r="S3087" s="75"/>
      <c r="T3087" s="857"/>
      <c r="U3087" s="1209"/>
      <c r="V3087" s="1200"/>
      <c r="W3087" s="1200"/>
      <c r="X3087" s="1200"/>
      <c r="Y3087" s="1201"/>
      <c r="Z3087" s="1200"/>
      <c r="AA3087" s="1200"/>
      <c r="AB3087" s="1200"/>
      <c r="AC3087" s="1202"/>
      <c r="AD3087" s="1216"/>
      <c r="AE3087" s="1204"/>
      <c r="AF3087" s="75"/>
      <c r="AG3087" s="75"/>
      <c r="AH3087" s="75"/>
      <c r="AI3087" s="75"/>
      <c r="AJ3087" s="75"/>
      <c r="AK3087" s="75"/>
      <c r="AL3087" s="75"/>
      <c r="AM3087" s="75"/>
      <c r="AN3087" s="75"/>
      <c r="AO3087" s="75"/>
      <c r="AP3087" s="75"/>
      <c r="AQ3087" s="75"/>
      <c r="AR3087" s="75"/>
      <c r="AS3087" s="1286"/>
      <c r="AT3087" s="75"/>
      <c r="AU3087" s="1286"/>
      <c r="AV3087" s="1286"/>
      <c r="AW3087" s="75"/>
      <c r="AX3087" s="75"/>
      <c r="AY3087" s="1286"/>
      <c r="AZ3087" s="75"/>
      <c r="BA3087" s="75"/>
      <c r="BB3087" s="75"/>
      <c r="BC3087" s="75"/>
      <c r="BD3087" s="75"/>
      <c r="BE3087" s="75"/>
      <c r="BF3087" s="75"/>
      <c r="BG3087" s="75"/>
      <c r="BH3087" s="75"/>
      <c r="BI3087" s="75"/>
      <c r="BJ3087" s="75"/>
      <c r="BK3087" s="75"/>
      <c r="BL3087" s="75"/>
      <c r="BM3087" s="75"/>
      <c r="BN3087" s="75"/>
      <c r="BO3087" s="75"/>
      <c r="BP3087" s="75"/>
      <c r="BQ3087" s="75"/>
      <c r="BR3087" s="75"/>
      <c r="BS3087" s="75"/>
      <c r="BT3087" s="75"/>
      <c r="BU3087" s="75"/>
      <c r="BV3087" s="75"/>
      <c r="BW3087" s="1286"/>
      <c r="BX3087" s="75"/>
      <c r="BY3087" s="75"/>
      <c r="BZ3087" s="75"/>
      <c r="CA3087" s="75"/>
      <c r="CB3087" s="75"/>
      <c r="CC3087" s="1286"/>
      <c r="CD3087" s="75"/>
      <c r="CE3087" s="75"/>
      <c r="CF3087" s="75"/>
      <c r="CG3087" s="75"/>
      <c r="CH3087" s="75"/>
      <c r="CI3087" s="1286"/>
      <c r="CJ3087" s="75"/>
      <c r="CK3087" s="1286"/>
      <c r="CL3087" s="75"/>
      <c r="CM3087" s="75"/>
      <c r="CN3087" s="75"/>
      <c r="CO3087" s="75"/>
      <c r="CP3087" s="75"/>
      <c r="CQ3087" s="75"/>
      <c r="CR3087" s="75"/>
      <c r="CS3087" s="75"/>
      <c r="CT3087" s="75"/>
      <c r="CU3087" s="75"/>
      <c r="CV3087" s="75"/>
      <c r="CW3087" s="75"/>
      <c r="CX3087" s="1286"/>
      <c r="CY3087" s="75"/>
      <c r="CZ3087" s="75"/>
      <c r="DA3087" s="75"/>
      <c r="DB3087" s="75"/>
      <c r="DC3087" s="75"/>
      <c r="DD3087" s="75"/>
      <c r="DE3087" s="75"/>
      <c r="DF3087" s="75"/>
      <c r="DG3087" s="1286"/>
      <c r="DH3087" s="75"/>
      <c r="DI3087" s="1286"/>
      <c r="DJ3087" s="75"/>
      <c r="DK3087" s="75"/>
      <c r="DL3087" s="75"/>
      <c r="DM3087" s="75"/>
      <c r="DN3087" s="75"/>
      <c r="DO3087" s="75"/>
      <c r="DP3087" s="75"/>
      <c r="DQ3087" s="75"/>
      <c r="DR3087" s="75"/>
      <c r="DS3087" s="75"/>
      <c r="DT3087" s="75"/>
      <c r="DU3087" s="75"/>
      <c r="DV3087" s="1286"/>
      <c r="DW3087" s="75"/>
      <c r="DX3087" s="75"/>
      <c r="DY3087" s="75"/>
      <c r="DZ3087" s="75"/>
      <c r="EA3087" s="75"/>
      <c r="EB3087" s="75"/>
      <c r="EC3087" s="75"/>
      <c r="ED3087" s="75"/>
      <c r="EE3087" s="75"/>
      <c r="EF3087" s="75"/>
      <c r="EG3087" s="75"/>
      <c r="EH3087" s="75"/>
      <c r="EI3087" s="75"/>
      <c r="EJ3087" s="75"/>
      <c r="EK3087" s="75"/>
      <c r="EL3087" s="75"/>
      <c r="EM3087" s="75"/>
      <c r="EN3087" s="75"/>
      <c r="EO3087" s="75"/>
      <c r="EP3087" s="75"/>
      <c r="EQ3087" s="75"/>
      <c r="ER3087" s="75"/>
      <c r="ES3087" s="75"/>
      <c r="ET3087" s="75"/>
      <c r="EU3087" s="75"/>
      <c r="EV3087" s="75"/>
      <c r="EW3087" s="75"/>
      <c r="EX3087" s="75"/>
      <c r="EY3087" s="75"/>
      <c r="EZ3087" s="75"/>
      <c r="FA3087" s="75"/>
      <c r="FB3087" s="1341"/>
      <c r="FC3087" s="75"/>
      <c r="FD3087" s="75"/>
    </row>
    <row r="3088">
      <c r="A3088" s="1340"/>
      <c r="B3088" s="786"/>
      <c r="C3088" s="1283"/>
      <c r="D3088" s="786"/>
      <c r="E3088" s="786"/>
      <c r="F3088" s="786"/>
      <c r="G3088" s="786"/>
      <c r="H3088" s="786"/>
      <c r="I3088" s="786"/>
      <c r="J3088" s="786"/>
      <c r="K3088" s="786"/>
      <c r="L3088" s="786"/>
      <c r="M3088" s="786"/>
      <c r="N3088" s="1284"/>
      <c r="O3088" s="1284"/>
      <c r="P3088" s="1285"/>
      <c r="Q3088" s="363"/>
      <c r="R3088" s="363"/>
      <c r="S3088" s="75"/>
      <c r="T3088" s="857"/>
      <c r="U3088" s="1209"/>
      <c r="V3088" s="1200"/>
      <c r="W3088" s="1200"/>
      <c r="X3088" s="1200"/>
      <c r="Y3088" s="1201"/>
      <c r="Z3088" s="1200"/>
      <c r="AA3088" s="1200"/>
      <c r="AB3088" s="1200"/>
      <c r="AC3088" s="1202"/>
      <c r="AD3088" s="1216"/>
      <c r="AE3088" s="1204"/>
      <c r="AF3088" s="75"/>
      <c r="AG3088" s="75"/>
      <c r="AH3088" s="75"/>
      <c r="AI3088" s="75"/>
      <c r="AJ3088" s="75"/>
      <c r="AK3088" s="75"/>
      <c r="AL3088" s="75"/>
      <c r="AM3088" s="75"/>
      <c r="AN3088" s="75"/>
      <c r="AO3088" s="75"/>
      <c r="AP3088" s="75"/>
      <c r="AQ3088" s="75"/>
      <c r="AR3088" s="75"/>
      <c r="AS3088" s="1286"/>
      <c r="AT3088" s="75"/>
      <c r="AU3088" s="1286"/>
      <c r="AV3088" s="1286"/>
      <c r="AW3088" s="75"/>
      <c r="AX3088" s="75"/>
      <c r="AY3088" s="1286"/>
      <c r="AZ3088" s="75"/>
      <c r="BA3088" s="75"/>
      <c r="BB3088" s="75"/>
      <c r="BC3088" s="75"/>
      <c r="BD3088" s="75"/>
      <c r="BE3088" s="75"/>
      <c r="BF3088" s="75"/>
      <c r="BG3088" s="75"/>
      <c r="BH3088" s="75"/>
      <c r="BI3088" s="75"/>
      <c r="BJ3088" s="75"/>
      <c r="BK3088" s="75"/>
      <c r="BL3088" s="75"/>
      <c r="BM3088" s="75"/>
      <c r="BN3088" s="75"/>
      <c r="BO3088" s="75"/>
      <c r="BP3088" s="75"/>
      <c r="BQ3088" s="75"/>
      <c r="BR3088" s="75"/>
      <c r="BS3088" s="75"/>
      <c r="BT3088" s="75"/>
      <c r="BU3088" s="75"/>
      <c r="BV3088" s="75"/>
      <c r="BW3088" s="1286"/>
      <c r="BX3088" s="75"/>
      <c r="BY3088" s="75"/>
      <c r="BZ3088" s="75"/>
      <c r="CA3088" s="75"/>
      <c r="CB3088" s="75"/>
      <c r="CC3088" s="1286"/>
      <c r="CD3088" s="75"/>
      <c r="CE3088" s="75"/>
      <c r="CF3088" s="75"/>
      <c r="CG3088" s="75"/>
      <c r="CH3088" s="75"/>
      <c r="CI3088" s="1286"/>
      <c r="CJ3088" s="75"/>
      <c r="CK3088" s="1286"/>
      <c r="CL3088" s="75"/>
      <c r="CM3088" s="75"/>
      <c r="CN3088" s="75"/>
      <c r="CO3088" s="75"/>
      <c r="CP3088" s="75"/>
      <c r="CQ3088" s="75"/>
      <c r="CR3088" s="75"/>
      <c r="CS3088" s="75"/>
      <c r="CT3088" s="75"/>
      <c r="CU3088" s="75"/>
      <c r="CV3088" s="75"/>
      <c r="CW3088" s="75"/>
      <c r="CX3088" s="1286"/>
      <c r="CY3088" s="75"/>
      <c r="CZ3088" s="75"/>
      <c r="DA3088" s="75"/>
      <c r="DB3088" s="75"/>
      <c r="DC3088" s="75"/>
      <c r="DD3088" s="75"/>
      <c r="DE3088" s="75"/>
      <c r="DF3088" s="75"/>
      <c r="DG3088" s="1286"/>
      <c r="DH3088" s="75"/>
      <c r="DI3088" s="1286"/>
      <c r="DJ3088" s="75"/>
      <c r="DK3088" s="75"/>
      <c r="DL3088" s="75"/>
      <c r="DM3088" s="75"/>
      <c r="DN3088" s="75"/>
      <c r="DO3088" s="75"/>
      <c r="DP3088" s="75"/>
      <c r="DQ3088" s="75"/>
      <c r="DR3088" s="75"/>
      <c r="DS3088" s="75"/>
      <c r="DT3088" s="75"/>
      <c r="DU3088" s="75"/>
      <c r="DV3088" s="1286"/>
      <c r="DW3088" s="75"/>
      <c r="DX3088" s="75"/>
      <c r="DY3088" s="75"/>
      <c r="DZ3088" s="75"/>
      <c r="EA3088" s="75"/>
      <c r="EB3088" s="75"/>
      <c r="EC3088" s="75"/>
      <c r="ED3088" s="75"/>
      <c r="EE3088" s="75"/>
      <c r="EF3088" s="75"/>
      <c r="EG3088" s="75"/>
      <c r="EH3088" s="75"/>
      <c r="EI3088" s="75"/>
      <c r="EJ3088" s="75"/>
      <c r="EK3088" s="75"/>
      <c r="EL3088" s="75"/>
      <c r="EM3088" s="75"/>
      <c r="EN3088" s="75"/>
      <c r="EO3088" s="75"/>
      <c r="EP3088" s="75"/>
      <c r="EQ3088" s="75"/>
      <c r="ER3088" s="75"/>
      <c r="ES3088" s="75"/>
      <c r="ET3088" s="75"/>
      <c r="EU3088" s="75"/>
      <c r="EV3088" s="75"/>
      <c r="EW3088" s="75"/>
      <c r="EX3088" s="75"/>
      <c r="EY3088" s="75"/>
      <c r="EZ3088" s="75"/>
      <c r="FA3088" s="75"/>
      <c r="FB3088" s="1341"/>
      <c r="FC3088" s="75"/>
      <c r="FD3088" s="75"/>
    </row>
    <row r="3089">
      <c r="A3089" s="1340"/>
      <c r="B3089" s="786"/>
      <c r="C3089" s="1283"/>
      <c r="D3089" s="786"/>
      <c r="E3089" s="786"/>
      <c r="F3089" s="786"/>
      <c r="G3089" s="786"/>
      <c r="H3089" s="786"/>
      <c r="I3089" s="786"/>
      <c r="J3089" s="786"/>
      <c r="K3089" s="786"/>
      <c r="L3089" s="786"/>
      <c r="M3089" s="786"/>
      <c r="N3089" s="1284"/>
      <c r="O3089" s="1284"/>
      <c r="P3089" s="1285"/>
      <c r="Q3089" s="363"/>
      <c r="R3089" s="363"/>
      <c r="S3089" s="75"/>
      <c r="T3089" s="857"/>
      <c r="U3089" s="1209"/>
      <c r="V3089" s="1200"/>
      <c r="W3089" s="1200"/>
      <c r="X3089" s="1200"/>
      <c r="Y3089" s="1201"/>
      <c r="Z3089" s="1200"/>
      <c r="AA3089" s="1200"/>
      <c r="AB3089" s="1200"/>
      <c r="AC3089" s="1202"/>
      <c r="AD3089" s="1216"/>
      <c r="AE3089" s="1204"/>
      <c r="AF3089" s="75"/>
      <c r="AG3089" s="75"/>
      <c r="AH3089" s="75"/>
      <c r="AI3089" s="75"/>
      <c r="AJ3089" s="75"/>
      <c r="AK3089" s="75"/>
      <c r="AL3089" s="75"/>
      <c r="AM3089" s="75"/>
      <c r="AN3089" s="75"/>
      <c r="AO3089" s="75"/>
      <c r="AP3089" s="75"/>
      <c r="AQ3089" s="75"/>
      <c r="AR3089" s="75"/>
      <c r="AS3089" s="1286"/>
      <c r="AT3089" s="75"/>
      <c r="AU3089" s="1286"/>
      <c r="AV3089" s="1286"/>
      <c r="AW3089" s="75"/>
      <c r="AX3089" s="75"/>
      <c r="AY3089" s="1286"/>
      <c r="AZ3089" s="75"/>
      <c r="BA3089" s="75"/>
      <c r="BB3089" s="75"/>
      <c r="BC3089" s="75"/>
      <c r="BD3089" s="75"/>
      <c r="BE3089" s="75"/>
      <c r="BF3089" s="75"/>
      <c r="BG3089" s="75"/>
      <c r="BH3089" s="75"/>
      <c r="BI3089" s="75"/>
      <c r="BJ3089" s="75"/>
      <c r="BK3089" s="75"/>
      <c r="BL3089" s="75"/>
      <c r="BM3089" s="75"/>
      <c r="BN3089" s="75"/>
      <c r="BO3089" s="75"/>
      <c r="BP3089" s="75"/>
      <c r="BQ3089" s="75"/>
      <c r="BR3089" s="75"/>
      <c r="BS3089" s="75"/>
      <c r="BT3089" s="75"/>
      <c r="BU3089" s="75"/>
      <c r="BV3089" s="75"/>
      <c r="BW3089" s="1286"/>
      <c r="BX3089" s="75"/>
      <c r="BY3089" s="75"/>
      <c r="BZ3089" s="75"/>
      <c r="CA3089" s="75"/>
      <c r="CB3089" s="75"/>
      <c r="CC3089" s="1286"/>
      <c r="CD3089" s="75"/>
      <c r="CE3089" s="75"/>
      <c r="CF3089" s="75"/>
      <c r="CG3089" s="75"/>
      <c r="CH3089" s="75"/>
      <c r="CI3089" s="1286"/>
      <c r="CJ3089" s="75"/>
      <c r="CK3089" s="1286"/>
      <c r="CL3089" s="75"/>
      <c r="CM3089" s="75"/>
      <c r="CN3089" s="75"/>
      <c r="CO3089" s="75"/>
      <c r="CP3089" s="75"/>
      <c r="CQ3089" s="75"/>
      <c r="CR3089" s="75"/>
      <c r="CS3089" s="75"/>
      <c r="CT3089" s="75"/>
      <c r="CU3089" s="75"/>
      <c r="CV3089" s="75"/>
      <c r="CW3089" s="75"/>
      <c r="CX3089" s="1286"/>
      <c r="CY3089" s="75"/>
      <c r="CZ3089" s="75"/>
      <c r="DA3089" s="75"/>
      <c r="DB3089" s="75"/>
      <c r="DC3089" s="75"/>
      <c r="DD3089" s="75"/>
      <c r="DE3089" s="75"/>
      <c r="DF3089" s="75"/>
      <c r="DG3089" s="1286"/>
      <c r="DH3089" s="75"/>
      <c r="DI3089" s="1286"/>
      <c r="DJ3089" s="75"/>
      <c r="DK3089" s="75"/>
      <c r="DL3089" s="75"/>
      <c r="DM3089" s="75"/>
      <c r="DN3089" s="75"/>
      <c r="DO3089" s="75"/>
      <c r="DP3089" s="75"/>
      <c r="DQ3089" s="75"/>
      <c r="DR3089" s="75"/>
      <c r="DS3089" s="75"/>
      <c r="DT3089" s="75"/>
      <c r="DU3089" s="75"/>
      <c r="DV3089" s="1286"/>
      <c r="DW3089" s="75"/>
      <c r="DX3089" s="75"/>
      <c r="DY3089" s="75"/>
      <c r="DZ3089" s="75"/>
      <c r="EA3089" s="75"/>
      <c r="EB3089" s="75"/>
      <c r="EC3089" s="75"/>
      <c r="ED3089" s="75"/>
      <c r="EE3089" s="75"/>
      <c r="EF3089" s="75"/>
      <c r="EG3089" s="75"/>
      <c r="EH3089" s="75"/>
      <c r="EI3089" s="75"/>
      <c r="EJ3089" s="75"/>
      <c r="EK3089" s="75"/>
      <c r="EL3089" s="75"/>
      <c r="EM3089" s="75"/>
      <c r="EN3089" s="75"/>
      <c r="EO3089" s="75"/>
      <c r="EP3089" s="75"/>
      <c r="EQ3089" s="75"/>
      <c r="ER3089" s="75"/>
      <c r="ES3089" s="75"/>
      <c r="ET3089" s="75"/>
      <c r="EU3089" s="75"/>
      <c r="EV3089" s="75"/>
      <c r="EW3089" s="75"/>
      <c r="EX3089" s="75"/>
      <c r="EY3089" s="75"/>
      <c r="EZ3089" s="75"/>
      <c r="FA3089" s="75"/>
      <c r="FB3089" s="1341"/>
      <c r="FC3089" s="75"/>
      <c r="FD3089" s="75"/>
    </row>
    <row r="3090">
      <c r="A3090" s="1340"/>
      <c r="B3090" s="786"/>
      <c r="C3090" s="1283"/>
      <c r="D3090" s="786"/>
      <c r="E3090" s="786"/>
      <c r="F3090" s="786"/>
      <c r="G3090" s="786"/>
      <c r="H3090" s="786"/>
      <c r="I3090" s="786"/>
      <c r="J3090" s="786"/>
      <c r="K3090" s="786"/>
      <c r="L3090" s="786"/>
      <c r="M3090" s="786"/>
      <c r="N3090" s="1284"/>
      <c r="O3090" s="1284"/>
      <c r="P3090" s="1285"/>
      <c r="Q3090" s="363"/>
      <c r="R3090" s="363"/>
      <c r="S3090" s="75"/>
      <c r="T3090" s="857"/>
      <c r="U3090" s="1209"/>
      <c r="V3090" s="1200"/>
      <c r="W3090" s="1200"/>
      <c r="X3090" s="1200"/>
      <c r="Y3090" s="1201"/>
      <c r="Z3090" s="1200"/>
      <c r="AA3090" s="1200"/>
      <c r="AB3090" s="1200"/>
      <c r="AC3090" s="1202"/>
      <c r="AD3090" s="1216"/>
      <c r="AE3090" s="1204"/>
      <c r="AF3090" s="75"/>
      <c r="AG3090" s="75"/>
      <c r="AH3090" s="75"/>
      <c r="AI3090" s="75"/>
      <c r="AJ3090" s="75"/>
      <c r="AK3090" s="75"/>
      <c r="AL3090" s="75"/>
      <c r="AM3090" s="75"/>
      <c r="AN3090" s="75"/>
      <c r="AO3090" s="75"/>
      <c r="AP3090" s="75"/>
      <c r="AQ3090" s="75"/>
      <c r="AR3090" s="75"/>
      <c r="AS3090" s="1286"/>
      <c r="AT3090" s="75"/>
      <c r="AU3090" s="1286"/>
      <c r="AV3090" s="1286"/>
      <c r="AW3090" s="75"/>
      <c r="AX3090" s="75"/>
      <c r="AY3090" s="1286"/>
      <c r="AZ3090" s="75"/>
      <c r="BA3090" s="75"/>
      <c r="BB3090" s="75"/>
      <c r="BC3090" s="75"/>
      <c r="BD3090" s="75"/>
      <c r="BE3090" s="75"/>
      <c r="BF3090" s="75"/>
      <c r="BG3090" s="75"/>
      <c r="BH3090" s="75"/>
      <c r="BI3090" s="75"/>
      <c r="BJ3090" s="75"/>
      <c r="BK3090" s="75"/>
      <c r="BL3090" s="75"/>
      <c r="BM3090" s="75"/>
      <c r="BN3090" s="75"/>
      <c r="BO3090" s="75"/>
      <c r="BP3090" s="75"/>
      <c r="BQ3090" s="75"/>
      <c r="BR3090" s="75"/>
      <c r="BS3090" s="75"/>
      <c r="BT3090" s="75"/>
      <c r="BU3090" s="75"/>
      <c r="BV3090" s="75"/>
      <c r="BW3090" s="1286"/>
      <c r="BX3090" s="75"/>
      <c r="BY3090" s="75"/>
      <c r="BZ3090" s="75"/>
      <c r="CA3090" s="75"/>
      <c r="CB3090" s="75"/>
      <c r="CC3090" s="1286"/>
      <c r="CD3090" s="75"/>
      <c r="CE3090" s="75"/>
      <c r="CF3090" s="75"/>
      <c r="CG3090" s="75"/>
      <c r="CH3090" s="75"/>
      <c r="CI3090" s="1286"/>
      <c r="CJ3090" s="75"/>
      <c r="CK3090" s="1286"/>
      <c r="CL3090" s="75"/>
      <c r="CM3090" s="75"/>
      <c r="CN3090" s="75"/>
      <c r="CO3090" s="75"/>
      <c r="CP3090" s="75"/>
      <c r="CQ3090" s="75"/>
      <c r="CR3090" s="75"/>
      <c r="CS3090" s="75"/>
      <c r="CT3090" s="75"/>
      <c r="CU3090" s="75"/>
      <c r="CV3090" s="75"/>
      <c r="CW3090" s="75"/>
      <c r="CX3090" s="1286"/>
      <c r="CY3090" s="75"/>
      <c r="CZ3090" s="75"/>
      <c r="DA3090" s="75"/>
      <c r="DB3090" s="75"/>
      <c r="DC3090" s="75"/>
      <c r="DD3090" s="75"/>
      <c r="DE3090" s="75"/>
      <c r="DF3090" s="75"/>
      <c r="DG3090" s="1286"/>
      <c r="DH3090" s="75"/>
      <c r="DI3090" s="1286"/>
      <c r="DJ3090" s="75"/>
      <c r="DK3090" s="75"/>
      <c r="DL3090" s="75"/>
      <c r="DM3090" s="75"/>
      <c r="DN3090" s="75"/>
      <c r="DO3090" s="75"/>
      <c r="DP3090" s="75"/>
      <c r="DQ3090" s="75"/>
      <c r="DR3090" s="75"/>
      <c r="DS3090" s="75"/>
      <c r="DT3090" s="75"/>
      <c r="DU3090" s="75"/>
      <c r="DV3090" s="1286"/>
      <c r="DW3090" s="75"/>
      <c r="DX3090" s="75"/>
      <c r="DY3090" s="75"/>
      <c r="DZ3090" s="75"/>
      <c r="EA3090" s="75"/>
      <c r="EB3090" s="75"/>
      <c r="EC3090" s="75"/>
      <c r="ED3090" s="75"/>
      <c r="EE3090" s="75"/>
      <c r="EF3090" s="75"/>
      <c r="EG3090" s="75"/>
      <c r="EH3090" s="75"/>
      <c r="EI3090" s="75"/>
      <c r="EJ3090" s="75"/>
      <c r="EK3090" s="75"/>
      <c r="EL3090" s="75"/>
      <c r="EM3090" s="75"/>
      <c r="EN3090" s="75"/>
      <c r="EO3090" s="75"/>
      <c r="EP3090" s="75"/>
      <c r="EQ3090" s="75"/>
      <c r="ER3090" s="75"/>
      <c r="ES3090" s="75"/>
      <c r="ET3090" s="75"/>
      <c r="EU3090" s="75"/>
      <c r="EV3090" s="75"/>
      <c r="EW3090" s="75"/>
      <c r="EX3090" s="75"/>
      <c r="EY3090" s="75"/>
      <c r="EZ3090" s="75"/>
      <c r="FA3090" s="75"/>
      <c r="FB3090" s="1341"/>
      <c r="FC3090" s="75"/>
      <c r="FD3090" s="75"/>
    </row>
    <row r="3091">
      <c r="A3091" s="1340"/>
      <c r="B3091" s="786"/>
      <c r="C3091" s="1283"/>
      <c r="D3091" s="786"/>
      <c r="E3091" s="786"/>
      <c r="F3091" s="786"/>
      <c r="G3091" s="786"/>
      <c r="H3091" s="786"/>
      <c r="I3091" s="786"/>
      <c r="J3091" s="786"/>
      <c r="K3091" s="786"/>
      <c r="L3091" s="786"/>
      <c r="M3091" s="786"/>
      <c r="N3091" s="1284"/>
      <c r="O3091" s="1284"/>
      <c r="P3091" s="1285"/>
      <c r="Q3091" s="363"/>
      <c r="R3091" s="363"/>
      <c r="S3091" s="75"/>
      <c r="T3091" s="857"/>
      <c r="U3091" s="1209"/>
      <c r="V3091" s="1200"/>
      <c r="W3091" s="1200"/>
      <c r="X3091" s="1200"/>
      <c r="Y3091" s="1201"/>
      <c r="Z3091" s="1200"/>
      <c r="AA3091" s="1200"/>
      <c r="AB3091" s="1200"/>
      <c r="AC3091" s="1202"/>
      <c r="AD3091" s="1216"/>
      <c r="AE3091" s="1204"/>
      <c r="AF3091" s="75"/>
      <c r="AG3091" s="75"/>
      <c r="AH3091" s="75"/>
      <c r="AI3091" s="75"/>
      <c r="AJ3091" s="75"/>
      <c r="AK3091" s="75"/>
      <c r="AL3091" s="75"/>
      <c r="AM3091" s="75"/>
      <c r="AN3091" s="75"/>
      <c r="AO3091" s="75"/>
      <c r="AP3091" s="75"/>
      <c r="AQ3091" s="75"/>
      <c r="AR3091" s="75"/>
      <c r="AS3091" s="1286"/>
      <c r="AT3091" s="75"/>
      <c r="AU3091" s="1286"/>
      <c r="AV3091" s="1286"/>
      <c r="AW3091" s="75"/>
      <c r="AX3091" s="75"/>
      <c r="AY3091" s="1286"/>
      <c r="AZ3091" s="75"/>
      <c r="BA3091" s="75"/>
      <c r="BB3091" s="75"/>
      <c r="BC3091" s="75"/>
      <c r="BD3091" s="75"/>
      <c r="BE3091" s="75"/>
      <c r="BF3091" s="75"/>
      <c r="BG3091" s="75"/>
      <c r="BH3091" s="75"/>
      <c r="BI3091" s="75"/>
      <c r="BJ3091" s="75"/>
      <c r="BK3091" s="75"/>
      <c r="BL3091" s="75"/>
      <c r="BM3091" s="75"/>
      <c r="BN3091" s="75"/>
      <c r="BO3091" s="75"/>
      <c r="BP3091" s="75"/>
      <c r="BQ3091" s="75"/>
      <c r="BR3091" s="75"/>
      <c r="BS3091" s="75"/>
      <c r="BT3091" s="75"/>
      <c r="BU3091" s="75"/>
      <c r="BV3091" s="75"/>
      <c r="BW3091" s="1286"/>
      <c r="BX3091" s="75"/>
      <c r="BY3091" s="75"/>
      <c r="BZ3091" s="75"/>
      <c r="CA3091" s="75"/>
      <c r="CB3091" s="75"/>
      <c r="CC3091" s="1286"/>
      <c r="CD3091" s="75"/>
      <c r="CE3091" s="75"/>
      <c r="CF3091" s="75"/>
      <c r="CG3091" s="75"/>
      <c r="CH3091" s="75"/>
      <c r="CI3091" s="1286"/>
      <c r="CJ3091" s="75"/>
      <c r="CK3091" s="1286"/>
      <c r="CL3091" s="75"/>
      <c r="CM3091" s="75"/>
      <c r="CN3091" s="75"/>
      <c r="CO3091" s="75"/>
      <c r="CP3091" s="75"/>
      <c r="CQ3091" s="75"/>
      <c r="CR3091" s="75"/>
      <c r="CS3091" s="75"/>
      <c r="CT3091" s="75"/>
      <c r="CU3091" s="75"/>
      <c r="CV3091" s="75"/>
      <c r="CW3091" s="75"/>
      <c r="CX3091" s="1286"/>
      <c r="CY3091" s="75"/>
      <c r="CZ3091" s="75"/>
      <c r="DA3091" s="75"/>
      <c r="DB3091" s="75"/>
      <c r="DC3091" s="75"/>
      <c r="DD3091" s="75"/>
      <c r="DE3091" s="75"/>
      <c r="DF3091" s="75"/>
      <c r="DG3091" s="1286"/>
      <c r="DH3091" s="75"/>
      <c r="DI3091" s="1286"/>
      <c r="DJ3091" s="75"/>
      <c r="DK3091" s="75"/>
      <c r="DL3091" s="75"/>
      <c r="DM3091" s="75"/>
      <c r="DN3091" s="75"/>
      <c r="DO3091" s="75"/>
      <c r="DP3091" s="75"/>
      <c r="DQ3091" s="75"/>
      <c r="DR3091" s="75"/>
      <c r="DS3091" s="75"/>
      <c r="DT3091" s="75"/>
      <c r="DU3091" s="75"/>
      <c r="DV3091" s="1286"/>
      <c r="DW3091" s="75"/>
      <c r="DX3091" s="75"/>
      <c r="DY3091" s="75"/>
      <c r="DZ3091" s="75"/>
      <c r="EA3091" s="75"/>
      <c r="EB3091" s="75"/>
      <c r="EC3091" s="75"/>
      <c r="ED3091" s="75"/>
      <c r="EE3091" s="75"/>
      <c r="EF3091" s="75"/>
      <c r="EG3091" s="75"/>
      <c r="EH3091" s="75"/>
      <c r="EI3091" s="75"/>
      <c r="EJ3091" s="75"/>
      <c r="EK3091" s="75"/>
      <c r="EL3091" s="75"/>
      <c r="EM3091" s="75"/>
      <c r="EN3091" s="75"/>
      <c r="EO3091" s="75"/>
      <c r="EP3091" s="75"/>
      <c r="EQ3091" s="75"/>
      <c r="ER3091" s="75"/>
      <c r="ES3091" s="75"/>
      <c r="ET3091" s="75"/>
      <c r="EU3091" s="75"/>
      <c r="EV3091" s="75"/>
      <c r="EW3091" s="75"/>
      <c r="EX3091" s="75"/>
      <c r="EY3091" s="75"/>
      <c r="EZ3091" s="75"/>
      <c r="FA3091" s="75"/>
      <c r="FB3091" s="1341"/>
      <c r="FC3091" s="75"/>
      <c r="FD3091" s="75"/>
    </row>
    <row r="3092">
      <c r="A3092" s="1340"/>
      <c r="B3092" s="786"/>
      <c r="C3092" s="1283"/>
      <c r="D3092" s="786"/>
      <c r="E3092" s="786"/>
      <c r="F3092" s="786"/>
      <c r="G3092" s="786"/>
      <c r="H3092" s="786"/>
      <c r="I3092" s="786"/>
      <c r="J3092" s="786"/>
      <c r="K3092" s="786"/>
      <c r="L3092" s="786"/>
      <c r="M3092" s="786"/>
      <c r="N3092" s="1284"/>
      <c r="O3092" s="1284"/>
      <c r="P3092" s="1285"/>
      <c r="Q3092" s="363"/>
      <c r="R3092" s="363"/>
      <c r="S3092" s="75"/>
      <c r="T3092" s="857"/>
      <c r="U3092" s="1209"/>
      <c r="V3092" s="1200"/>
      <c r="W3092" s="1200"/>
      <c r="X3092" s="1200"/>
      <c r="Y3092" s="1201"/>
      <c r="Z3092" s="1200"/>
      <c r="AA3092" s="1200"/>
      <c r="AB3092" s="1200"/>
      <c r="AC3092" s="1202"/>
      <c r="AD3092" s="1216"/>
      <c r="AE3092" s="1204"/>
      <c r="AF3092" s="75"/>
      <c r="AG3092" s="75"/>
      <c r="AH3092" s="75"/>
      <c r="AI3092" s="75"/>
      <c r="AJ3092" s="75"/>
      <c r="AK3092" s="75"/>
      <c r="AL3092" s="75"/>
      <c r="AM3092" s="75"/>
      <c r="AN3092" s="75"/>
      <c r="AO3092" s="75"/>
      <c r="AP3092" s="75"/>
      <c r="AQ3092" s="75"/>
      <c r="AR3092" s="75"/>
      <c r="AS3092" s="1286"/>
      <c r="AT3092" s="75"/>
      <c r="AU3092" s="1286"/>
      <c r="AV3092" s="1286"/>
      <c r="AW3092" s="75"/>
      <c r="AX3092" s="75"/>
      <c r="AY3092" s="1286"/>
      <c r="AZ3092" s="75"/>
      <c r="BA3092" s="75"/>
      <c r="BB3092" s="75"/>
      <c r="BC3092" s="75"/>
      <c r="BD3092" s="75"/>
      <c r="BE3092" s="75"/>
      <c r="BF3092" s="75"/>
      <c r="BG3092" s="75"/>
      <c r="BH3092" s="75"/>
      <c r="BI3092" s="75"/>
      <c r="BJ3092" s="75"/>
      <c r="BK3092" s="75"/>
      <c r="BL3092" s="75"/>
      <c r="BM3092" s="75"/>
      <c r="BN3092" s="75"/>
      <c r="BO3092" s="75"/>
      <c r="BP3092" s="75"/>
      <c r="BQ3092" s="75"/>
      <c r="BR3092" s="75"/>
      <c r="BS3092" s="75"/>
      <c r="BT3092" s="75"/>
      <c r="BU3092" s="75"/>
      <c r="BV3092" s="75"/>
      <c r="BW3092" s="1286"/>
      <c r="BX3092" s="75"/>
      <c r="BY3092" s="75"/>
      <c r="BZ3092" s="75"/>
      <c r="CA3092" s="75"/>
      <c r="CB3092" s="75"/>
      <c r="CC3092" s="1286"/>
      <c r="CD3092" s="75"/>
      <c r="CE3092" s="75"/>
      <c r="CF3092" s="75"/>
      <c r="CG3092" s="75"/>
      <c r="CH3092" s="75"/>
      <c r="CI3092" s="1286"/>
      <c r="CJ3092" s="75"/>
      <c r="CK3092" s="1286"/>
      <c r="CL3092" s="75"/>
      <c r="CM3092" s="75"/>
      <c r="CN3092" s="75"/>
      <c r="CO3092" s="75"/>
      <c r="CP3092" s="75"/>
      <c r="CQ3092" s="75"/>
      <c r="CR3092" s="75"/>
      <c r="CS3092" s="75"/>
      <c r="CT3092" s="75"/>
      <c r="CU3092" s="75"/>
      <c r="CV3092" s="75"/>
      <c r="CW3092" s="75"/>
      <c r="CX3092" s="1286"/>
      <c r="CY3092" s="75"/>
      <c r="CZ3092" s="75"/>
      <c r="DA3092" s="75"/>
      <c r="DB3092" s="75"/>
      <c r="DC3092" s="75"/>
      <c r="DD3092" s="75"/>
      <c r="DE3092" s="75"/>
      <c r="DF3092" s="75"/>
      <c r="DG3092" s="1286"/>
      <c r="DH3092" s="75"/>
      <c r="DI3092" s="1286"/>
      <c r="DJ3092" s="75"/>
      <c r="DK3092" s="75"/>
      <c r="DL3092" s="75"/>
      <c r="DM3092" s="75"/>
      <c r="DN3092" s="75"/>
      <c r="DO3092" s="75"/>
      <c r="DP3092" s="75"/>
      <c r="DQ3092" s="75"/>
      <c r="DR3092" s="75"/>
      <c r="DS3092" s="75"/>
      <c r="DT3092" s="75"/>
      <c r="DU3092" s="75"/>
      <c r="DV3092" s="1286"/>
      <c r="DW3092" s="75"/>
      <c r="DX3092" s="75"/>
      <c r="DY3092" s="75"/>
      <c r="DZ3092" s="75"/>
      <c r="EA3092" s="75"/>
      <c r="EB3092" s="75"/>
      <c r="EC3092" s="75"/>
      <c r="ED3092" s="75"/>
      <c r="EE3092" s="75"/>
      <c r="EF3092" s="75"/>
      <c r="EG3092" s="75"/>
      <c r="EH3092" s="75"/>
      <c r="EI3092" s="75"/>
      <c r="EJ3092" s="75"/>
      <c r="EK3092" s="75"/>
      <c r="EL3092" s="75"/>
      <c r="EM3092" s="75"/>
      <c r="EN3092" s="75"/>
      <c r="EO3092" s="75"/>
      <c r="EP3092" s="75"/>
      <c r="EQ3092" s="75"/>
      <c r="ER3092" s="75"/>
      <c r="ES3092" s="75"/>
      <c r="ET3092" s="75"/>
      <c r="EU3092" s="75"/>
      <c r="EV3092" s="75"/>
      <c r="EW3092" s="75"/>
      <c r="EX3092" s="75"/>
      <c r="EY3092" s="75"/>
      <c r="EZ3092" s="75"/>
      <c r="FA3092" s="75"/>
      <c r="FB3092" s="1341"/>
      <c r="FC3092" s="75"/>
      <c r="FD3092" s="75"/>
    </row>
    <row r="3093">
      <c r="A3093" s="1340"/>
      <c r="B3093" s="786"/>
      <c r="C3093" s="1283"/>
      <c r="D3093" s="786"/>
      <c r="E3093" s="786"/>
      <c r="F3093" s="786"/>
      <c r="G3093" s="786"/>
      <c r="H3093" s="786"/>
      <c r="I3093" s="786"/>
      <c r="J3093" s="786"/>
      <c r="K3093" s="786"/>
      <c r="L3093" s="786"/>
      <c r="M3093" s="786"/>
      <c r="N3093" s="1284"/>
      <c r="O3093" s="1284"/>
      <c r="P3093" s="1285"/>
      <c r="Q3093" s="363"/>
      <c r="R3093" s="363"/>
      <c r="S3093" s="75"/>
      <c r="T3093" s="857"/>
      <c r="U3093" s="1209"/>
      <c r="V3093" s="1200"/>
      <c r="W3093" s="1200"/>
      <c r="X3093" s="1200"/>
      <c r="Y3093" s="1201"/>
      <c r="Z3093" s="1200"/>
      <c r="AA3093" s="1200"/>
      <c r="AB3093" s="1200"/>
      <c r="AC3093" s="1202"/>
      <c r="AD3093" s="1216"/>
      <c r="AE3093" s="1204"/>
      <c r="AF3093" s="75"/>
      <c r="AG3093" s="75"/>
      <c r="AH3093" s="75"/>
      <c r="AI3093" s="75"/>
      <c r="AJ3093" s="75"/>
      <c r="AK3093" s="75"/>
      <c r="AL3093" s="75"/>
      <c r="AM3093" s="75"/>
      <c r="AN3093" s="75"/>
      <c r="AO3093" s="75"/>
      <c r="AP3093" s="75"/>
      <c r="AQ3093" s="75"/>
      <c r="AR3093" s="75"/>
      <c r="AS3093" s="1286"/>
      <c r="AT3093" s="75"/>
      <c r="AU3093" s="1286"/>
      <c r="AV3093" s="1286"/>
      <c r="AW3093" s="75"/>
      <c r="AX3093" s="75"/>
      <c r="AY3093" s="1286"/>
      <c r="AZ3093" s="75"/>
      <c r="BA3093" s="75"/>
      <c r="BB3093" s="75"/>
      <c r="BC3093" s="75"/>
      <c r="BD3093" s="75"/>
      <c r="BE3093" s="75"/>
      <c r="BF3093" s="75"/>
      <c r="BG3093" s="75"/>
      <c r="BH3093" s="75"/>
      <c r="BI3093" s="75"/>
      <c r="BJ3093" s="75"/>
      <c r="BK3093" s="75"/>
      <c r="BL3093" s="75"/>
      <c r="BM3093" s="75"/>
      <c r="BN3093" s="75"/>
      <c r="BO3093" s="75"/>
      <c r="BP3093" s="75"/>
      <c r="BQ3093" s="75"/>
      <c r="BR3093" s="75"/>
      <c r="BS3093" s="75"/>
      <c r="BT3093" s="75"/>
      <c r="BU3093" s="75"/>
      <c r="BV3093" s="75"/>
      <c r="BW3093" s="1286"/>
      <c r="BX3093" s="75"/>
      <c r="BY3093" s="75"/>
      <c r="BZ3093" s="75"/>
      <c r="CA3093" s="75"/>
      <c r="CB3093" s="75"/>
      <c r="CC3093" s="1286"/>
      <c r="CD3093" s="75"/>
      <c r="CE3093" s="75"/>
      <c r="CF3093" s="75"/>
      <c r="CG3093" s="75"/>
      <c r="CH3093" s="75"/>
      <c r="CI3093" s="1286"/>
      <c r="CJ3093" s="75"/>
      <c r="CK3093" s="1286"/>
      <c r="CL3093" s="75"/>
      <c r="CM3093" s="75"/>
      <c r="CN3093" s="75"/>
      <c r="CO3093" s="75"/>
      <c r="CP3093" s="75"/>
      <c r="CQ3093" s="75"/>
      <c r="CR3093" s="75"/>
      <c r="CS3093" s="75"/>
      <c r="CT3093" s="75"/>
      <c r="CU3093" s="75"/>
      <c r="CV3093" s="75"/>
      <c r="CW3093" s="75"/>
      <c r="CX3093" s="1286"/>
      <c r="CY3093" s="75"/>
      <c r="CZ3093" s="75"/>
      <c r="DA3093" s="75"/>
      <c r="DB3093" s="75"/>
      <c r="DC3093" s="75"/>
      <c r="DD3093" s="75"/>
      <c r="DE3093" s="75"/>
      <c r="DF3093" s="75"/>
      <c r="DG3093" s="1286"/>
      <c r="DH3093" s="75"/>
      <c r="DI3093" s="1286"/>
      <c r="DJ3093" s="75"/>
      <c r="DK3093" s="75"/>
      <c r="DL3093" s="75"/>
      <c r="DM3093" s="75"/>
      <c r="DN3093" s="75"/>
      <c r="DO3093" s="75"/>
      <c r="DP3093" s="75"/>
      <c r="DQ3093" s="75"/>
      <c r="DR3093" s="75"/>
      <c r="DS3093" s="75"/>
      <c r="DT3093" s="75"/>
      <c r="DU3093" s="75"/>
      <c r="DV3093" s="1286"/>
      <c r="DW3093" s="75"/>
      <c r="DX3093" s="75"/>
      <c r="DY3093" s="75"/>
      <c r="DZ3093" s="75"/>
      <c r="EA3093" s="75"/>
      <c r="EB3093" s="75"/>
      <c r="EC3093" s="75"/>
      <c r="ED3093" s="75"/>
      <c r="EE3093" s="75"/>
      <c r="EF3093" s="75"/>
      <c r="EG3093" s="75"/>
      <c r="EH3093" s="75"/>
      <c r="EI3093" s="75"/>
      <c r="EJ3093" s="75"/>
      <c r="EK3093" s="75"/>
      <c r="EL3093" s="75"/>
      <c r="EM3093" s="75"/>
      <c r="EN3093" s="75"/>
      <c r="EO3093" s="75"/>
      <c r="EP3093" s="75"/>
      <c r="EQ3093" s="75"/>
      <c r="ER3093" s="75"/>
      <c r="ES3093" s="75"/>
      <c r="ET3093" s="75"/>
      <c r="EU3093" s="75"/>
      <c r="EV3093" s="75"/>
      <c r="EW3093" s="75"/>
      <c r="EX3093" s="75"/>
      <c r="EY3093" s="75"/>
      <c r="EZ3093" s="75"/>
      <c r="FA3093" s="75"/>
      <c r="FB3093" s="1341"/>
      <c r="FC3093" s="75"/>
      <c r="FD3093" s="75"/>
    </row>
    <row r="3094">
      <c r="A3094" s="1340"/>
      <c r="B3094" s="786"/>
      <c r="C3094" s="1283"/>
      <c r="D3094" s="786"/>
      <c r="E3094" s="786"/>
      <c r="F3094" s="786"/>
      <c r="G3094" s="786"/>
      <c r="H3094" s="786"/>
      <c r="I3094" s="786"/>
      <c r="J3094" s="786"/>
      <c r="K3094" s="786"/>
      <c r="L3094" s="786"/>
      <c r="M3094" s="786"/>
      <c r="N3094" s="1284"/>
      <c r="O3094" s="1284"/>
      <c r="P3094" s="1285"/>
      <c r="Q3094" s="363"/>
      <c r="R3094" s="363"/>
      <c r="S3094" s="75"/>
      <c r="T3094" s="857"/>
      <c r="U3094" s="1209"/>
      <c r="V3094" s="1200"/>
      <c r="W3094" s="1200"/>
      <c r="X3094" s="1200"/>
      <c r="Y3094" s="1201"/>
      <c r="Z3094" s="1200"/>
      <c r="AA3094" s="1200"/>
      <c r="AB3094" s="1200"/>
      <c r="AC3094" s="1202"/>
      <c r="AD3094" s="1216"/>
      <c r="AE3094" s="1204"/>
      <c r="AF3094" s="75"/>
      <c r="AG3094" s="75"/>
      <c r="AH3094" s="75"/>
      <c r="AI3094" s="75"/>
      <c r="AJ3094" s="75"/>
      <c r="AK3094" s="75"/>
      <c r="AL3094" s="75"/>
      <c r="AM3094" s="75"/>
      <c r="AN3094" s="75"/>
      <c r="AO3094" s="75"/>
      <c r="AP3094" s="75"/>
      <c r="AQ3094" s="75"/>
      <c r="AR3094" s="75"/>
      <c r="AS3094" s="1286"/>
      <c r="AT3094" s="75"/>
      <c r="AU3094" s="1286"/>
      <c r="AV3094" s="1286"/>
      <c r="AW3094" s="75"/>
      <c r="AX3094" s="75"/>
      <c r="AY3094" s="1286"/>
      <c r="AZ3094" s="75"/>
      <c r="BA3094" s="75"/>
      <c r="BB3094" s="75"/>
      <c r="BC3094" s="75"/>
      <c r="BD3094" s="75"/>
      <c r="BE3094" s="75"/>
      <c r="BF3094" s="75"/>
      <c r="BG3094" s="75"/>
      <c r="BH3094" s="75"/>
      <c r="BI3094" s="75"/>
      <c r="BJ3094" s="75"/>
      <c r="BK3094" s="75"/>
      <c r="BL3094" s="75"/>
      <c r="BM3094" s="75"/>
      <c r="BN3094" s="75"/>
      <c r="BO3094" s="75"/>
      <c r="BP3094" s="75"/>
      <c r="BQ3094" s="75"/>
      <c r="BR3094" s="75"/>
      <c r="BS3094" s="75"/>
      <c r="BT3094" s="75"/>
      <c r="BU3094" s="75"/>
      <c r="BV3094" s="75"/>
      <c r="BW3094" s="1286"/>
      <c r="BX3094" s="75"/>
      <c r="BY3094" s="75"/>
      <c r="BZ3094" s="75"/>
      <c r="CA3094" s="75"/>
      <c r="CB3094" s="75"/>
      <c r="CC3094" s="1286"/>
      <c r="CD3094" s="75"/>
      <c r="CE3094" s="75"/>
      <c r="CF3094" s="75"/>
      <c r="CG3094" s="75"/>
      <c r="CH3094" s="75"/>
      <c r="CI3094" s="1286"/>
      <c r="CJ3094" s="75"/>
      <c r="CK3094" s="1286"/>
      <c r="CL3094" s="75"/>
      <c r="CM3094" s="75"/>
      <c r="CN3094" s="75"/>
      <c r="CO3094" s="75"/>
      <c r="CP3094" s="75"/>
      <c r="CQ3094" s="75"/>
      <c r="CR3094" s="75"/>
      <c r="CS3094" s="75"/>
      <c r="CT3094" s="75"/>
      <c r="CU3094" s="75"/>
      <c r="CV3094" s="75"/>
      <c r="CW3094" s="75"/>
      <c r="CX3094" s="1286"/>
      <c r="CY3094" s="75"/>
      <c r="CZ3094" s="75"/>
      <c r="DA3094" s="75"/>
      <c r="DB3094" s="75"/>
      <c r="DC3094" s="75"/>
      <c r="DD3094" s="75"/>
      <c r="DE3094" s="75"/>
      <c r="DF3094" s="75"/>
      <c r="DG3094" s="1286"/>
      <c r="DH3094" s="75"/>
      <c r="DI3094" s="1286"/>
      <c r="DJ3094" s="75"/>
      <c r="DK3094" s="75"/>
      <c r="DL3094" s="75"/>
      <c r="DM3094" s="75"/>
      <c r="DN3094" s="75"/>
      <c r="DO3094" s="75"/>
      <c r="DP3094" s="75"/>
      <c r="DQ3094" s="75"/>
      <c r="DR3094" s="75"/>
      <c r="DS3094" s="75"/>
      <c r="DT3094" s="75"/>
      <c r="DU3094" s="75"/>
      <c r="DV3094" s="1286"/>
      <c r="DW3094" s="75"/>
      <c r="DX3094" s="75"/>
      <c r="DY3094" s="75"/>
      <c r="DZ3094" s="75"/>
      <c r="EA3094" s="75"/>
      <c r="EB3094" s="75"/>
      <c r="EC3094" s="75"/>
      <c r="ED3094" s="75"/>
      <c r="EE3094" s="75"/>
      <c r="EF3094" s="75"/>
      <c r="EG3094" s="75"/>
      <c r="EH3094" s="75"/>
      <c r="EI3094" s="75"/>
      <c r="EJ3094" s="75"/>
      <c r="EK3094" s="75"/>
      <c r="EL3094" s="75"/>
      <c r="EM3094" s="75"/>
      <c r="EN3094" s="75"/>
      <c r="EO3094" s="75"/>
      <c r="EP3094" s="75"/>
      <c r="EQ3094" s="75"/>
      <c r="ER3094" s="75"/>
      <c r="ES3094" s="75"/>
      <c r="ET3094" s="75"/>
      <c r="EU3094" s="75"/>
      <c r="EV3094" s="75"/>
      <c r="EW3094" s="75"/>
      <c r="EX3094" s="75"/>
      <c r="EY3094" s="75"/>
      <c r="EZ3094" s="75"/>
      <c r="FA3094" s="75"/>
      <c r="FB3094" s="1341"/>
      <c r="FC3094" s="75"/>
      <c r="FD3094" s="75"/>
    </row>
    <row r="3095">
      <c r="A3095" s="1340"/>
      <c r="B3095" s="786"/>
      <c r="C3095" s="1283"/>
      <c r="D3095" s="786"/>
      <c r="E3095" s="786"/>
      <c r="F3095" s="786"/>
      <c r="G3095" s="786"/>
      <c r="H3095" s="786"/>
      <c r="I3095" s="786"/>
      <c r="J3095" s="786"/>
      <c r="K3095" s="786"/>
      <c r="L3095" s="786"/>
      <c r="M3095" s="786"/>
      <c r="N3095" s="1284"/>
      <c r="O3095" s="1284"/>
      <c r="P3095" s="1285"/>
      <c r="Q3095" s="363"/>
      <c r="R3095" s="363"/>
      <c r="S3095" s="75"/>
      <c r="T3095" s="857"/>
      <c r="U3095" s="1209"/>
      <c r="V3095" s="1200"/>
      <c r="W3095" s="1200"/>
      <c r="X3095" s="1200"/>
      <c r="Y3095" s="1201"/>
      <c r="Z3095" s="1200"/>
      <c r="AA3095" s="1200"/>
      <c r="AB3095" s="1200"/>
      <c r="AC3095" s="1202"/>
      <c r="AD3095" s="1216"/>
      <c r="AE3095" s="1204"/>
      <c r="AF3095" s="75"/>
      <c r="AG3095" s="75"/>
      <c r="AH3095" s="75"/>
      <c r="AI3095" s="75"/>
      <c r="AJ3095" s="75"/>
      <c r="AK3095" s="75"/>
      <c r="AL3095" s="75"/>
      <c r="AM3095" s="75"/>
      <c r="AN3095" s="75"/>
      <c r="AO3095" s="75"/>
      <c r="AP3095" s="75"/>
      <c r="AQ3095" s="75"/>
      <c r="AR3095" s="75"/>
      <c r="AS3095" s="1286"/>
      <c r="AT3095" s="75"/>
      <c r="AU3095" s="1286"/>
      <c r="AV3095" s="1286"/>
      <c r="AW3095" s="75"/>
      <c r="AX3095" s="75"/>
      <c r="AY3095" s="1286"/>
      <c r="AZ3095" s="75"/>
      <c r="BA3095" s="75"/>
      <c r="BB3095" s="75"/>
      <c r="BC3095" s="75"/>
      <c r="BD3095" s="75"/>
      <c r="BE3095" s="75"/>
      <c r="BF3095" s="75"/>
      <c r="BG3095" s="75"/>
      <c r="BH3095" s="75"/>
      <c r="BI3095" s="75"/>
      <c r="BJ3095" s="75"/>
      <c r="BK3095" s="75"/>
      <c r="BL3095" s="75"/>
      <c r="BM3095" s="75"/>
      <c r="BN3095" s="75"/>
      <c r="BO3095" s="75"/>
      <c r="BP3095" s="75"/>
      <c r="BQ3095" s="75"/>
      <c r="BR3095" s="75"/>
      <c r="BS3095" s="75"/>
      <c r="BT3095" s="75"/>
      <c r="BU3095" s="75"/>
      <c r="BV3095" s="75"/>
      <c r="BW3095" s="1286"/>
      <c r="BX3095" s="75"/>
      <c r="BY3095" s="75"/>
      <c r="BZ3095" s="75"/>
      <c r="CA3095" s="75"/>
      <c r="CB3095" s="75"/>
      <c r="CC3095" s="1286"/>
      <c r="CD3095" s="75"/>
      <c r="CE3095" s="75"/>
      <c r="CF3095" s="75"/>
      <c r="CG3095" s="75"/>
      <c r="CH3095" s="75"/>
      <c r="CI3095" s="1286"/>
      <c r="CJ3095" s="75"/>
      <c r="CK3095" s="1286"/>
      <c r="CL3095" s="75"/>
      <c r="CM3095" s="75"/>
      <c r="CN3095" s="75"/>
      <c r="CO3095" s="75"/>
      <c r="CP3095" s="75"/>
      <c r="CQ3095" s="75"/>
      <c r="CR3095" s="75"/>
      <c r="CS3095" s="75"/>
      <c r="CT3095" s="75"/>
      <c r="CU3095" s="75"/>
      <c r="CV3095" s="75"/>
      <c r="CW3095" s="75"/>
      <c r="CX3095" s="1286"/>
      <c r="CY3095" s="75"/>
      <c r="CZ3095" s="75"/>
      <c r="DA3095" s="75"/>
      <c r="DB3095" s="75"/>
      <c r="DC3095" s="75"/>
      <c r="DD3095" s="75"/>
      <c r="DE3095" s="75"/>
      <c r="DF3095" s="75"/>
      <c r="DG3095" s="1286"/>
      <c r="DH3095" s="75"/>
      <c r="DI3095" s="1286"/>
      <c r="DJ3095" s="75"/>
      <c r="DK3095" s="75"/>
      <c r="DL3095" s="75"/>
      <c r="DM3095" s="75"/>
      <c r="DN3095" s="75"/>
      <c r="DO3095" s="75"/>
      <c r="DP3095" s="75"/>
      <c r="DQ3095" s="75"/>
      <c r="DR3095" s="75"/>
      <c r="DS3095" s="75"/>
      <c r="DT3095" s="75"/>
      <c r="DU3095" s="75"/>
      <c r="DV3095" s="1286"/>
      <c r="DW3095" s="75"/>
      <c r="DX3095" s="75"/>
      <c r="DY3095" s="75"/>
      <c r="DZ3095" s="75"/>
      <c r="EA3095" s="75"/>
      <c r="EB3095" s="75"/>
      <c r="EC3095" s="75"/>
      <c r="ED3095" s="75"/>
      <c r="EE3095" s="75"/>
      <c r="EF3095" s="75"/>
      <c r="EG3095" s="75"/>
      <c r="EH3095" s="75"/>
      <c r="EI3095" s="75"/>
      <c r="EJ3095" s="75"/>
      <c r="EK3095" s="75"/>
      <c r="EL3095" s="75"/>
      <c r="EM3095" s="75"/>
      <c r="EN3095" s="75"/>
      <c r="EO3095" s="75"/>
      <c r="EP3095" s="75"/>
      <c r="EQ3095" s="75"/>
      <c r="ER3095" s="75"/>
      <c r="ES3095" s="75"/>
      <c r="ET3095" s="75"/>
      <c r="EU3095" s="75"/>
      <c r="EV3095" s="75"/>
      <c r="EW3095" s="75"/>
      <c r="EX3095" s="75"/>
      <c r="EY3095" s="75"/>
      <c r="EZ3095" s="75"/>
      <c r="FA3095" s="75"/>
      <c r="FB3095" s="1341"/>
      <c r="FC3095" s="75"/>
      <c r="FD3095" s="75"/>
    </row>
    <row r="3096">
      <c r="A3096" s="1340"/>
      <c r="B3096" s="786"/>
      <c r="C3096" s="1283"/>
      <c r="D3096" s="786"/>
      <c r="E3096" s="786"/>
      <c r="F3096" s="786"/>
      <c r="G3096" s="786"/>
      <c r="H3096" s="786"/>
      <c r="I3096" s="786"/>
      <c r="J3096" s="786"/>
      <c r="K3096" s="786"/>
      <c r="L3096" s="786"/>
      <c r="M3096" s="786"/>
      <c r="N3096" s="1284"/>
      <c r="O3096" s="1284"/>
      <c r="P3096" s="1285"/>
      <c r="Q3096" s="363"/>
      <c r="R3096" s="363"/>
      <c r="S3096" s="75"/>
      <c r="T3096" s="857"/>
      <c r="U3096" s="1209"/>
      <c r="V3096" s="1200"/>
      <c r="W3096" s="1200"/>
      <c r="X3096" s="1200"/>
      <c r="Y3096" s="1201"/>
      <c r="Z3096" s="1200"/>
      <c r="AA3096" s="1200"/>
      <c r="AB3096" s="1200"/>
      <c r="AC3096" s="1202"/>
      <c r="AD3096" s="1216"/>
      <c r="AE3096" s="1204"/>
      <c r="AF3096" s="75"/>
      <c r="AG3096" s="75"/>
      <c r="AH3096" s="75"/>
      <c r="AI3096" s="75"/>
      <c r="AJ3096" s="75"/>
      <c r="AK3096" s="75"/>
      <c r="AL3096" s="75"/>
      <c r="AM3096" s="75"/>
      <c r="AN3096" s="75"/>
      <c r="AO3096" s="75"/>
      <c r="AP3096" s="75"/>
      <c r="AQ3096" s="75"/>
      <c r="AR3096" s="75"/>
      <c r="AS3096" s="1286"/>
      <c r="AT3096" s="75"/>
      <c r="AU3096" s="1286"/>
      <c r="AV3096" s="1286"/>
      <c r="AW3096" s="75"/>
      <c r="AX3096" s="75"/>
      <c r="AY3096" s="1286"/>
      <c r="AZ3096" s="75"/>
      <c r="BA3096" s="75"/>
      <c r="BB3096" s="75"/>
      <c r="BC3096" s="75"/>
      <c r="BD3096" s="75"/>
      <c r="BE3096" s="75"/>
      <c r="BF3096" s="75"/>
      <c r="BG3096" s="75"/>
      <c r="BH3096" s="75"/>
      <c r="BI3096" s="75"/>
      <c r="BJ3096" s="75"/>
      <c r="BK3096" s="75"/>
      <c r="BL3096" s="75"/>
      <c r="BM3096" s="75"/>
      <c r="BN3096" s="75"/>
      <c r="BO3096" s="75"/>
      <c r="BP3096" s="75"/>
      <c r="BQ3096" s="75"/>
      <c r="BR3096" s="75"/>
      <c r="BS3096" s="75"/>
      <c r="BT3096" s="75"/>
      <c r="BU3096" s="75"/>
      <c r="BV3096" s="75"/>
      <c r="BW3096" s="1286"/>
      <c r="BX3096" s="75"/>
      <c r="BY3096" s="75"/>
      <c r="BZ3096" s="75"/>
      <c r="CA3096" s="75"/>
      <c r="CB3096" s="75"/>
      <c r="CC3096" s="1286"/>
      <c r="CD3096" s="75"/>
      <c r="CE3096" s="75"/>
      <c r="CF3096" s="75"/>
      <c r="CG3096" s="75"/>
      <c r="CH3096" s="75"/>
      <c r="CI3096" s="1286"/>
      <c r="CJ3096" s="75"/>
      <c r="CK3096" s="1286"/>
      <c r="CL3096" s="75"/>
      <c r="CM3096" s="75"/>
      <c r="CN3096" s="75"/>
      <c r="CO3096" s="75"/>
      <c r="CP3096" s="75"/>
      <c r="CQ3096" s="75"/>
      <c r="CR3096" s="75"/>
      <c r="CS3096" s="75"/>
      <c r="CT3096" s="75"/>
      <c r="CU3096" s="75"/>
      <c r="CV3096" s="75"/>
      <c r="CW3096" s="75"/>
      <c r="CX3096" s="1286"/>
      <c r="CY3096" s="75"/>
      <c r="CZ3096" s="75"/>
      <c r="DA3096" s="75"/>
      <c r="DB3096" s="75"/>
      <c r="DC3096" s="75"/>
      <c r="DD3096" s="75"/>
      <c r="DE3096" s="75"/>
      <c r="DF3096" s="75"/>
      <c r="DG3096" s="1286"/>
      <c r="DH3096" s="75"/>
      <c r="DI3096" s="1286"/>
      <c r="DJ3096" s="75"/>
      <c r="DK3096" s="75"/>
      <c r="DL3096" s="75"/>
      <c r="DM3096" s="75"/>
      <c r="DN3096" s="75"/>
      <c r="DO3096" s="75"/>
      <c r="DP3096" s="75"/>
      <c r="DQ3096" s="75"/>
      <c r="DR3096" s="75"/>
      <c r="DS3096" s="75"/>
      <c r="DT3096" s="75"/>
      <c r="DU3096" s="75"/>
      <c r="DV3096" s="1286"/>
      <c r="DW3096" s="75"/>
      <c r="DX3096" s="75"/>
      <c r="DY3096" s="75"/>
      <c r="DZ3096" s="75"/>
      <c r="EA3096" s="75"/>
      <c r="EB3096" s="75"/>
      <c r="EC3096" s="75"/>
      <c r="ED3096" s="75"/>
      <c r="EE3096" s="75"/>
      <c r="EF3096" s="75"/>
      <c r="EG3096" s="75"/>
      <c r="EH3096" s="75"/>
      <c r="EI3096" s="75"/>
      <c r="EJ3096" s="75"/>
      <c r="EK3096" s="75"/>
      <c r="EL3096" s="75"/>
      <c r="EM3096" s="75"/>
      <c r="EN3096" s="75"/>
      <c r="EO3096" s="75"/>
      <c r="EP3096" s="75"/>
      <c r="EQ3096" s="75"/>
      <c r="ER3096" s="75"/>
      <c r="ES3096" s="75"/>
      <c r="ET3096" s="75"/>
      <c r="EU3096" s="75"/>
      <c r="EV3096" s="75"/>
      <c r="EW3096" s="75"/>
      <c r="EX3096" s="75"/>
      <c r="EY3096" s="75"/>
      <c r="EZ3096" s="75"/>
      <c r="FA3096" s="75"/>
      <c r="FB3096" s="1341"/>
      <c r="FC3096" s="75"/>
      <c r="FD3096" s="75"/>
    </row>
    <row r="3097">
      <c r="A3097" s="1340"/>
      <c r="B3097" s="786"/>
      <c r="C3097" s="1283"/>
      <c r="D3097" s="786"/>
      <c r="E3097" s="786"/>
      <c r="F3097" s="786"/>
      <c r="G3097" s="786"/>
      <c r="H3097" s="786"/>
      <c r="I3097" s="786"/>
      <c r="J3097" s="786"/>
      <c r="K3097" s="786"/>
      <c r="L3097" s="786"/>
      <c r="M3097" s="786"/>
      <c r="N3097" s="1284"/>
      <c r="O3097" s="1284"/>
      <c r="P3097" s="1285"/>
      <c r="Q3097" s="363"/>
      <c r="R3097" s="363"/>
      <c r="S3097" s="75"/>
      <c r="T3097" s="857"/>
      <c r="U3097" s="1209"/>
      <c r="V3097" s="1200"/>
      <c r="W3097" s="1200"/>
      <c r="X3097" s="1200"/>
      <c r="Y3097" s="1201"/>
      <c r="Z3097" s="1200"/>
      <c r="AA3097" s="1200"/>
      <c r="AB3097" s="1200"/>
      <c r="AC3097" s="1202"/>
      <c r="AD3097" s="1216"/>
      <c r="AE3097" s="1204"/>
      <c r="AF3097" s="75"/>
      <c r="AG3097" s="75"/>
      <c r="AH3097" s="75"/>
      <c r="AI3097" s="75"/>
      <c r="AJ3097" s="75"/>
      <c r="AK3097" s="75"/>
      <c r="AL3097" s="75"/>
      <c r="AM3097" s="75"/>
      <c r="AN3097" s="75"/>
      <c r="AO3097" s="75"/>
      <c r="AP3097" s="75"/>
      <c r="AQ3097" s="75"/>
      <c r="AR3097" s="75"/>
      <c r="AS3097" s="1286"/>
      <c r="AT3097" s="75"/>
      <c r="AU3097" s="1286"/>
      <c r="AV3097" s="1286"/>
      <c r="AW3097" s="75"/>
      <c r="AX3097" s="75"/>
      <c r="AY3097" s="1286"/>
      <c r="AZ3097" s="75"/>
      <c r="BA3097" s="75"/>
      <c r="BB3097" s="75"/>
      <c r="BC3097" s="75"/>
      <c r="BD3097" s="75"/>
      <c r="BE3097" s="75"/>
      <c r="BF3097" s="75"/>
      <c r="BG3097" s="75"/>
      <c r="BH3097" s="75"/>
      <c r="BI3097" s="75"/>
      <c r="BJ3097" s="75"/>
      <c r="BK3097" s="75"/>
      <c r="BL3097" s="75"/>
      <c r="BM3097" s="75"/>
      <c r="BN3097" s="75"/>
      <c r="BO3097" s="75"/>
      <c r="BP3097" s="75"/>
      <c r="BQ3097" s="75"/>
      <c r="BR3097" s="75"/>
      <c r="BS3097" s="75"/>
      <c r="BT3097" s="75"/>
      <c r="BU3097" s="75"/>
      <c r="BV3097" s="75"/>
      <c r="BW3097" s="1286"/>
      <c r="BX3097" s="75"/>
      <c r="BY3097" s="75"/>
      <c r="BZ3097" s="75"/>
      <c r="CA3097" s="75"/>
      <c r="CB3097" s="75"/>
      <c r="CC3097" s="1286"/>
      <c r="CD3097" s="75"/>
      <c r="CE3097" s="75"/>
      <c r="CF3097" s="75"/>
      <c r="CG3097" s="75"/>
      <c r="CH3097" s="75"/>
      <c r="CI3097" s="1286"/>
      <c r="CJ3097" s="75"/>
      <c r="CK3097" s="1286"/>
      <c r="CL3097" s="75"/>
      <c r="CM3097" s="75"/>
      <c r="CN3097" s="75"/>
      <c r="CO3097" s="75"/>
      <c r="CP3097" s="75"/>
      <c r="CQ3097" s="75"/>
      <c r="CR3097" s="75"/>
      <c r="CS3097" s="75"/>
      <c r="CT3097" s="75"/>
      <c r="CU3097" s="75"/>
      <c r="CV3097" s="75"/>
      <c r="CW3097" s="75"/>
      <c r="CX3097" s="1286"/>
      <c r="CY3097" s="75"/>
      <c r="CZ3097" s="75"/>
      <c r="DA3097" s="75"/>
      <c r="DB3097" s="75"/>
      <c r="DC3097" s="75"/>
      <c r="DD3097" s="75"/>
      <c r="DE3097" s="75"/>
      <c r="DF3097" s="75"/>
      <c r="DG3097" s="1286"/>
      <c r="DH3097" s="75"/>
      <c r="DI3097" s="1286"/>
      <c r="DJ3097" s="75"/>
      <c r="DK3097" s="75"/>
      <c r="DL3097" s="75"/>
      <c r="DM3097" s="75"/>
      <c r="DN3097" s="75"/>
      <c r="DO3097" s="75"/>
      <c r="DP3097" s="75"/>
      <c r="DQ3097" s="75"/>
      <c r="DR3097" s="75"/>
      <c r="DS3097" s="75"/>
      <c r="DT3097" s="75"/>
      <c r="DU3097" s="75"/>
      <c r="DV3097" s="1286"/>
      <c r="DW3097" s="75"/>
      <c r="DX3097" s="75"/>
      <c r="DY3097" s="75"/>
      <c r="DZ3097" s="75"/>
      <c r="EA3097" s="75"/>
      <c r="EB3097" s="75"/>
      <c r="EC3097" s="75"/>
      <c r="ED3097" s="75"/>
      <c r="EE3097" s="75"/>
      <c r="EF3097" s="75"/>
      <c r="EG3097" s="75"/>
      <c r="EH3097" s="75"/>
      <c r="EI3097" s="75"/>
      <c r="EJ3097" s="75"/>
      <c r="EK3097" s="75"/>
      <c r="EL3097" s="75"/>
      <c r="EM3097" s="75"/>
      <c r="EN3097" s="75"/>
      <c r="EO3097" s="75"/>
      <c r="EP3097" s="75"/>
      <c r="EQ3097" s="75"/>
      <c r="ER3097" s="75"/>
      <c r="ES3097" s="75"/>
      <c r="ET3097" s="75"/>
      <c r="EU3097" s="75"/>
      <c r="EV3097" s="75"/>
      <c r="EW3097" s="75"/>
      <c r="EX3097" s="75"/>
      <c r="EY3097" s="75"/>
      <c r="EZ3097" s="75"/>
      <c r="FA3097" s="75"/>
      <c r="FB3097" s="1341"/>
      <c r="FC3097" s="75"/>
      <c r="FD3097" s="75"/>
    </row>
    <row r="3098">
      <c r="A3098" s="1340"/>
      <c r="B3098" s="786"/>
      <c r="C3098" s="1283"/>
      <c r="D3098" s="786"/>
      <c r="E3098" s="786"/>
      <c r="F3098" s="786"/>
      <c r="G3098" s="786"/>
      <c r="H3098" s="786"/>
      <c r="I3098" s="786"/>
      <c r="J3098" s="786"/>
      <c r="K3098" s="786"/>
      <c r="L3098" s="786"/>
      <c r="M3098" s="786"/>
      <c r="N3098" s="1284"/>
      <c r="O3098" s="1284"/>
      <c r="P3098" s="1285"/>
      <c r="Q3098" s="363"/>
      <c r="R3098" s="363"/>
      <c r="S3098" s="75"/>
      <c r="T3098" s="857"/>
      <c r="U3098" s="1209"/>
      <c r="V3098" s="1200"/>
      <c r="W3098" s="1200"/>
      <c r="X3098" s="1200"/>
      <c r="Y3098" s="1201"/>
      <c r="Z3098" s="1200"/>
      <c r="AA3098" s="1200"/>
      <c r="AB3098" s="1200"/>
      <c r="AC3098" s="1202"/>
      <c r="AD3098" s="1216"/>
      <c r="AE3098" s="1204"/>
      <c r="AF3098" s="75"/>
      <c r="AG3098" s="75"/>
      <c r="AH3098" s="75"/>
      <c r="AI3098" s="75"/>
      <c r="AJ3098" s="75"/>
      <c r="AK3098" s="75"/>
      <c r="AL3098" s="75"/>
      <c r="AM3098" s="75"/>
      <c r="AN3098" s="75"/>
      <c r="AO3098" s="75"/>
      <c r="AP3098" s="75"/>
      <c r="AQ3098" s="75"/>
      <c r="AR3098" s="75"/>
      <c r="AS3098" s="1286"/>
      <c r="AT3098" s="75"/>
      <c r="AU3098" s="1286"/>
      <c r="AV3098" s="1286"/>
      <c r="AW3098" s="75"/>
      <c r="AX3098" s="75"/>
      <c r="AY3098" s="1286"/>
      <c r="AZ3098" s="75"/>
      <c r="BA3098" s="75"/>
      <c r="BB3098" s="75"/>
      <c r="BC3098" s="75"/>
      <c r="BD3098" s="75"/>
      <c r="BE3098" s="75"/>
      <c r="BF3098" s="75"/>
      <c r="BG3098" s="75"/>
      <c r="BH3098" s="75"/>
      <c r="BI3098" s="75"/>
      <c r="BJ3098" s="75"/>
      <c r="BK3098" s="75"/>
      <c r="BL3098" s="75"/>
      <c r="BM3098" s="75"/>
      <c r="BN3098" s="75"/>
      <c r="BO3098" s="75"/>
      <c r="BP3098" s="75"/>
      <c r="BQ3098" s="75"/>
      <c r="BR3098" s="75"/>
      <c r="BS3098" s="75"/>
      <c r="BT3098" s="75"/>
      <c r="BU3098" s="75"/>
      <c r="BV3098" s="75"/>
      <c r="BW3098" s="1286"/>
      <c r="BX3098" s="75"/>
      <c r="BY3098" s="75"/>
      <c r="BZ3098" s="75"/>
      <c r="CA3098" s="75"/>
      <c r="CB3098" s="75"/>
      <c r="CC3098" s="1286"/>
      <c r="CD3098" s="75"/>
      <c r="CE3098" s="75"/>
      <c r="CF3098" s="75"/>
      <c r="CG3098" s="75"/>
      <c r="CH3098" s="75"/>
      <c r="CI3098" s="1286"/>
      <c r="CJ3098" s="75"/>
      <c r="CK3098" s="1286"/>
      <c r="CL3098" s="75"/>
      <c r="CM3098" s="75"/>
      <c r="CN3098" s="75"/>
      <c r="CO3098" s="75"/>
      <c r="CP3098" s="75"/>
      <c r="CQ3098" s="75"/>
      <c r="CR3098" s="75"/>
      <c r="CS3098" s="75"/>
      <c r="CT3098" s="75"/>
      <c r="CU3098" s="75"/>
      <c r="CV3098" s="75"/>
      <c r="CW3098" s="75"/>
      <c r="CX3098" s="1286"/>
      <c r="CY3098" s="75"/>
      <c r="CZ3098" s="75"/>
      <c r="DA3098" s="75"/>
      <c r="DB3098" s="75"/>
      <c r="DC3098" s="75"/>
      <c r="DD3098" s="75"/>
      <c r="DE3098" s="75"/>
      <c r="DF3098" s="75"/>
      <c r="DG3098" s="1286"/>
      <c r="DH3098" s="75"/>
      <c r="DI3098" s="1286"/>
      <c r="DJ3098" s="75"/>
      <c r="DK3098" s="75"/>
      <c r="DL3098" s="75"/>
      <c r="DM3098" s="75"/>
      <c r="DN3098" s="75"/>
      <c r="DO3098" s="75"/>
      <c r="DP3098" s="75"/>
      <c r="DQ3098" s="75"/>
      <c r="DR3098" s="75"/>
      <c r="DS3098" s="75"/>
      <c r="DT3098" s="75"/>
      <c r="DU3098" s="75"/>
      <c r="DV3098" s="1286"/>
      <c r="DW3098" s="75"/>
      <c r="DX3098" s="75"/>
      <c r="DY3098" s="75"/>
      <c r="DZ3098" s="75"/>
      <c r="EA3098" s="75"/>
      <c r="EB3098" s="75"/>
      <c r="EC3098" s="75"/>
      <c r="ED3098" s="75"/>
      <c r="EE3098" s="75"/>
      <c r="EF3098" s="75"/>
      <c r="EG3098" s="75"/>
      <c r="EH3098" s="75"/>
      <c r="EI3098" s="75"/>
      <c r="EJ3098" s="75"/>
      <c r="EK3098" s="75"/>
      <c r="EL3098" s="75"/>
      <c r="EM3098" s="75"/>
      <c r="EN3098" s="75"/>
      <c r="EO3098" s="75"/>
      <c r="EP3098" s="75"/>
      <c r="EQ3098" s="75"/>
      <c r="ER3098" s="75"/>
      <c r="ES3098" s="75"/>
      <c r="ET3098" s="75"/>
      <c r="EU3098" s="75"/>
      <c r="EV3098" s="75"/>
      <c r="EW3098" s="75"/>
      <c r="EX3098" s="75"/>
      <c r="EY3098" s="75"/>
      <c r="EZ3098" s="75"/>
      <c r="FA3098" s="75"/>
      <c r="FB3098" s="1341"/>
      <c r="FC3098" s="75"/>
      <c r="FD3098" s="75"/>
    </row>
    <row r="3099">
      <c r="A3099" s="1340"/>
      <c r="B3099" s="786"/>
      <c r="C3099" s="1283"/>
      <c r="D3099" s="786"/>
      <c r="E3099" s="786"/>
      <c r="F3099" s="786"/>
      <c r="G3099" s="786"/>
      <c r="H3099" s="786"/>
      <c r="I3099" s="786"/>
      <c r="J3099" s="786"/>
      <c r="K3099" s="786"/>
      <c r="L3099" s="786"/>
      <c r="M3099" s="786"/>
      <c r="N3099" s="1284"/>
      <c r="O3099" s="1284"/>
      <c r="P3099" s="1285"/>
      <c r="Q3099" s="363"/>
      <c r="R3099" s="363"/>
      <c r="S3099" s="75"/>
      <c r="T3099" s="857"/>
      <c r="U3099" s="1209"/>
      <c r="V3099" s="1200"/>
      <c r="W3099" s="1200"/>
      <c r="X3099" s="1200"/>
      <c r="Y3099" s="1201"/>
      <c r="Z3099" s="1200"/>
      <c r="AA3099" s="1200"/>
      <c r="AB3099" s="1200"/>
      <c r="AC3099" s="1202"/>
      <c r="AD3099" s="1216"/>
      <c r="AE3099" s="1204"/>
      <c r="AF3099" s="75"/>
      <c r="AG3099" s="75"/>
      <c r="AH3099" s="75"/>
      <c r="AI3099" s="75"/>
      <c r="AJ3099" s="75"/>
      <c r="AK3099" s="75"/>
      <c r="AL3099" s="75"/>
      <c r="AM3099" s="75"/>
      <c r="AN3099" s="75"/>
      <c r="AO3099" s="75"/>
      <c r="AP3099" s="75"/>
      <c r="AQ3099" s="75"/>
      <c r="AR3099" s="75"/>
      <c r="AS3099" s="1286"/>
      <c r="AT3099" s="75"/>
      <c r="AU3099" s="1286"/>
      <c r="AV3099" s="1286"/>
      <c r="AW3099" s="75"/>
      <c r="AX3099" s="75"/>
      <c r="AY3099" s="1286"/>
      <c r="AZ3099" s="75"/>
      <c r="BA3099" s="75"/>
      <c r="BB3099" s="75"/>
      <c r="BC3099" s="75"/>
      <c r="BD3099" s="75"/>
      <c r="BE3099" s="75"/>
      <c r="BF3099" s="75"/>
      <c r="BG3099" s="75"/>
      <c r="BH3099" s="75"/>
      <c r="BI3099" s="75"/>
      <c r="BJ3099" s="75"/>
      <c r="BK3099" s="75"/>
      <c r="BL3099" s="75"/>
      <c r="BM3099" s="75"/>
      <c r="BN3099" s="75"/>
      <c r="BO3099" s="75"/>
      <c r="BP3099" s="75"/>
      <c r="BQ3099" s="75"/>
      <c r="BR3099" s="75"/>
      <c r="BS3099" s="75"/>
      <c r="BT3099" s="75"/>
      <c r="BU3099" s="75"/>
      <c r="BV3099" s="75"/>
      <c r="BW3099" s="1286"/>
      <c r="BX3099" s="75"/>
      <c r="BY3099" s="75"/>
      <c r="BZ3099" s="75"/>
      <c r="CA3099" s="75"/>
      <c r="CB3099" s="75"/>
      <c r="CC3099" s="1286"/>
      <c r="CD3099" s="75"/>
      <c r="CE3099" s="75"/>
      <c r="CF3099" s="75"/>
      <c r="CG3099" s="75"/>
      <c r="CH3099" s="75"/>
      <c r="CI3099" s="1286"/>
      <c r="CJ3099" s="75"/>
      <c r="CK3099" s="1286"/>
      <c r="CL3099" s="75"/>
      <c r="CM3099" s="75"/>
      <c r="CN3099" s="75"/>
      <c r="CO3099" s="75"/>
      <c r="CP3099" s="75"/>
      <c r="CQ3099" s="75"/>
      <c r="CR3099" s="75"/>
      <c r="CS3099" s="75"/>
      <c r="CT3099" s="75"/>
      <c r="CU3099" s="75"/>
      <c r="CV3099" s="75"/>
      <c r="CW3099" s="75"/>
      <c r="CX3099" s="1286"/>
      <c r="CY3099" s="75"/>
      <c r="CZ3099" s="75"/>
      <c r="DA3099" s="75"/>
      <c r="DB3099" s="75"/>
      <c r="DC3099" s="75"/>
      <c r="DD3099" s="75"/>
      <c r="DE3099" s="75"/>
      <c r="DF3099" s="75"/>
      <c r="DG3099" s="1286"/>
      <c r="DH3099" s="75"/>
      <c r="DI3099" s="1286"/>
      <c r="DJ3099" s="75"/>
      <c r="DK3099" s="75"/>
      <c r="DL3099" s="75"/>
      <c r="DM3099" s="75"/>
      <c r="DN3099" s="75"/>
      <c r="DO3099" s="75"/>
      <c r="DP3099" s="75"/>
      <c r="DQ3099" s="75"/>
      <c r="DR3099" s="75"/>
      <c r="DS3099" s="75"/>
      <c r="DT3099" s="75"/>
      <c r="DU3099" s="75"/>
      <c r="DV3099" s="1286"/>
      <c r="DW3099" s="75"/>
      <c r="DX3099" s="75"/>
      <c r="DY3099" s="75"/>
      <c r="DZ3099" s="75"/>
      <c r="EA3099" s="75"/>
      <c r="EB3099" s="75"/>
      <c r="EC3099" s="75"/>
      <c r="ED3099" s="75"/>
      <c r="EE3099" s="75"/>
      <c r="EF3099" s="75"/>
      <c r="EG3099" s="75"/>
      <c r="EH3099" s="75"/>
      <c r="EI3099" s="75"/>
      <c r="EJ3099" s="75"/>
      <c r="EK3099" s="75"/>
      <c r="EL3099" s="75"/>
      <c r="EM3099" s="75"/>
      <c r="EN3099" s="75"/>
      <c r="EO3099" s="75"/>
      <c r="EP3099" s="75"/>
      <c r="EQ3099" s="75"/>
      <c r="ER3099" s="75"/>
      <c r="ES3099" s="75"/>
      <c r="ET3099" s="75"/>
      <c r="EU3099" s="75"/>
      <c r="EV3099" s="75"/>
      <c r="EW3099" s="75"/>
      <c r="EX3099" s="75"/>
      <c r="EY3099" s="75"/>
      <c r="EZ3099" s="75"/>
      <c r="FA3099" s="75"/>
      <c r="FB3099" s="1341"/>
      <c r="FC3099" s="75"/>
      <c r="FD3099" s="75"/>
    </row>
    <row r="3100">
      <c r="A3100" s="1340"/>
      <c r="B3100" s="786"/>
      <c r="C3100" s="1283"/>
      <c r="D3100" s="786"/>
      <c r="E3100" s="786"/>
      <c r="F3100" s="786"/>
      <c r="G3100" s="786"/>
      <c r="H3100" s="786"/>
      <c r="I3100" s="786"/>
      <c r="J3100" s="786"/>
      <c r="K3100" s="786"/>
      <c r="L3100" s="786"/>
      <c r="M3100" s="786"/>
      <c r="N3100" s="1284"/>
      <c r="O3100" s="1284"/>
      <c r="P3100" s="1285"/>
      <c r="Q3100" s="363"/>
      <c r="R3100" s="363"/>
      <c r="S3100" s="75"/>
      <c r="T3100" s="857"/>
      <c r="U3100" s="1209"/>
      <c r="V3100" s="1200"/>
      <c r="W3100" s="1200"/>
      <c r="X3100" s="1200"/>
      <c r="Y3100" s="1201"/>
      <c r="Z3100" s="1200"/>
      <c r="AA3100" s="1200"/>
      <c r="AB3100" s="1200"/>
      <c r="AC3100" s="1202"/>
      <c r="AD3100" s="1216"/>
      <c r="AE3100" s="1204"/>
      <c r="AF3100" s="75"/>
      <c r="AG3100" s="75"/>
      <c r="AH3100" s="75"/>
      <c r="AI3100" s="75"/>
      <c r="AJ3100" s="75"/>
      <c r="AK3100" s="75"/>
      <c r="AL3100" s="75"/>
      <c r="AM3100" s="75"/>
      <c r="AN3100" s="75"/>
      <c r="AO3100" s="75"/>
      <c r="AP3100" s="75"/>
      <c r="AQ3100" s="75"/>
      <c r="AR3100" s="75"/>
      <c r="AS3100" s="1286"/>
      <c r="AT3100" s="75"/>
      <c r="AU3100" s="1286"/>
      <c r="AV3100" s="1286"/>
      <c r="AW3100" s="75"/>
      <c r="AX3100" s="75"/>
      <c r="AY3100" s="1286"/>
      <c r="AZ3100" s="75"/>
      <c r="BA3100" s="75"/>
      <c r="BB3100" s="75"/>
      <c r="BC3100" s="75"/>
      <c r="BD3100" s="75"/>
      <c r="BE3100" s="75"/>
      <c r="BF3100" s="75"/>
      <c r="BG3100" s="75"/>
      <c r="BH3100" s="75"/>
      <c r="BI3100" s="75"/>
      <c r="BJ3100" s="75"/>
      <c r="BK3100" s="75"/>
      <c r="BL3100" s="75"/>
      <c r="BM3100" s="75"/>
      <c r="BN3100" s="75"/>
      <c r="BO3100" s="75"/>
      <c r="BP3100" s="75"/>
      <c r="BQ3100" s="75"/>
      <c r="BR3100" s="75"/>
      <c r="BS3100" s="75"/>
      <c r="BT3100" s="75"/>
      <c r="BU3100" s="75"/>
      <c r="BV3100" s="75"/>
      <c r="BW3100" s="1286"/>
      <c r="BX3100" s="75"/>
      <c r="BY3100" s="75"/>
      <c r="BZ3100" s="75"/>
      <c r="CA3100" s="75"/>
      <c r="CB3100" s="75"/>
      <c r="CC3100" s="1286"/>
      <c r="CD3100" s="75"/>
      <c r="CE3100" s="75"/>
      <c r="CF3100" s="75"/>
      <c r="CG3100" s="75"/>
      <c r="CH3100" s="75"/>
      <c r="CI3100" s="1286"/>
      <c r="CJ3100" s="75"/>
      <c r="CK3100" s="1286"/>
      <c r="CL3100" s="75"/>
      <c r="CM3100" s="75"/>
      <c r="CN3100" s="75"/>
      <c r="CO3100" s="75"/>
      <c r="CP3100" s="75"/>
      <c r="CQ3100" s="75"/>
      <c r="CR3100" s="75"/>
      <c r="CS3100" s="75"/>
      <c r="CT3100" s="75"/>
      <c r="CU3100" s="75"/>
      <c r="CV3100" s="75"/>
      <c r="CW3100" s="75"/>
      <c r="CX3100" s="1286"/>
      <c r="CY3100" s="75"/>
      <c r="CZ3100" s="75"/>
      <c r="DA3100" s="75"/>
      <c r="DB3100" s="75"/>
      <c r="DC3100" s="75"/>
      <c r="DD3100" s="75"/>
      <c r="DE3100" s="75"/>
      <c r="DF3100" s="75"/>
      <c r="DG3100" s="1286"/>
      <c r="DH3100" s="75"/>
      <c r="DI3100" s="1286"/>
      <c r="DJ3100" s="75"/>
      <c r="DK3100" s="75"/>
      <c r="DL3100" s="75"/>
      <c r="DM3100" s="75"/>
      <c r="DN3100" s="75"/>
      <c r="DO3100" s="75"/>
      <c r="DP3100" s="75"/>
      <c r="DQ3100" s="75"/>
      <c r="DR3100" s="75"/>
      <c r="DS3100" s="75"/>
      <c r="DT3100" s="75"/>
      <c r="DU3100" s="75"/>
      <c r="DV3100" s="1286"/>
      <c r="DW3100" s="75"/>
      <c r="DX3100" s="75"/>
      <c r="DY3100" s="75"/>
      <c r="DZ3100" s="75"/>
      <c r="EA3100" s="75"/>
      <c r="EB3100" s="75"/>
      <c r="EC3100" s="75"/>
      <c r="ED3100" s="75"/>
      <c r="EE3100" s="75"/>
      <c r="EF3100" s="75"/>
      <c r="EG3100" s="75"/>
      <c r="EH3100" s="75"/>
      <c r="EI3100" s="75"/>
      <c r="EJ3100" s="75"/>
      <c r="EK3100" s="75"/>
      <c r="EL3100" s="75"/>
      <c r="EM3100" s="75"/>
      <c r="EN3100" s="75"/>
      <c r="EO3100" s="75"/>
      <c r="EP3100" s="75"/>
      <c r="EQ3100" s="75"/>
      <c r="ER3100" s="75"/>
      <c r="ES3100" s="75"/>
      <c r="ET3100" s="75"/>
      <c r="EU3100" s="75"/>
      <c r="EV3100" s="75"/>
      <c r="EW3100" s="75"/>
      <c r="EX3100" s="75"/>
      <c r="EY3100" s="75"/>
      <c r="EZ3100" s="75"/>
      <c r="FA3100" s="75"/>
      <c r="FB3100" s="1341"/>
      <c r="FC3100" s="75"/>
      <c r="FD3100" s="75"/>
    </row>
    <row r="3101">
      <c r="A3101" s="1340"/>
      <c r="B3101" s="786"/>
      <c r="C3101" s="1283"/>
      <c r="D3101" s="786"/>
      <c r="E3101" s="786"/>
      <c r="F3101" s="786"/>
      <c r="G3101" s="786"/>
      <c r="H3101" s="786"/>
      <c r="I3101" s="786"/>
      <c r="J3101" s="786"/>
      <c r="K3101" s="786"/>
      <c r="L3101" s="786"/>
      <c r="M3101" s="786"/>
      <c r="N3101" s="1284"/>
      <c r="O3101" s="1284"/>
      <c r="P3101" s="1285"/>
      <c r="Q3101" s="363"/>
      <c r="R3101" s="363"/>
      <c r="S3101" s="75"/>
      <c r="T3101" s="857"/>
      <c r="U3101" s="1209"/>
      <c r="V3101" s="1200"/>
      <c r="W3101" s="1200"/>
      <c r="X3101" s="1200"/>
      <c r="Y3101" s="1201"/>
      <c r="Z3101" s="1200"/>
      <c r="AA3101" s="1200"/>
      <c r="AB3101" s="1200"/>
      <c r="AC3101" s="1202"/>
      <c r="AD3101" s="1216"/>
      <c r="AE3101" s="1204"/>
      <c r="AF3101" s="75"/>
      <c r="AG3101" s="75"/>
      <c r="AH3101" s="75"/>
      <c r="AI3101" s="75"/>
      <c r="AJ3101" s="75"/>
      <c r="AK3101" s="75"/>
      <c r="AL3101" s="75"/>
      <c r="AM3101" s="75"/>
      <c r="AN3101" s="75"/>
      <c r="AO3101" s="75"/>
      <c r="AP3101" s="75"/>
      <c r="AQ3101" s="75"/>
      <c r="AR3101" s="75"/>
      <c r="AS3101" s="1286"/>
      <c r="AT3101" s="75"/>
      <c r="AU3101" s="1286"/>
      <c r="AV3101" s="1286"/>
      <c r="AW3101" s="75"/>
      <c r="AX3101" s="75"/>
      <c r="AY3101" s="1286"/>
      <c r="AZ3101" s="75"/>
      <c r="BA3101" s="75"/>
      <c r="BB3101" s="75"/>
      <c r="BC3101" s="75"/>
      <c r="BD3101" s="75"/>
      <c r="BE3101" s="75"/>
      <c r="BF3101" s="75"/>
      <c r="BG3101" s="75"/>
      <c r="BH3101" s="75"/>
      <c r="BI3101" s="75"/>
      <c r="BJ3101" s="75"/>
      <c r="BK3101" s="75"/>
      <c r="BL3101" s="75"/>
      <c r="BM3101" s="75"/>
      <c r="BN3101" s="75"/>
      <c r="BO3101" s="75"/>
      <c r="BP3101" s="75"/>
      <c r="BQ3101" s="75"/>
      <c r="BR3101" s="75"/>
      <c r="BS3101" s="75"/>
      <c r="BT3101" s="75"/>
      <c r="BU3101" s="75"/>
      <c r="BV3101" s="75"/>
      <c r="BW3101" s="1286"/>
      <c r="BX3101" s="75"/>
      <c r="BY3101" s="75"/>
      <c r="BZ3101" s="75"/>
      <c r="CA3101" s="75"/>
      <c r="CB3101" s="75"/>
      <c r="CC3101" s="1286"/>
      <c r="CD3101" s="75"/>
      <c r="CE3101" s="75"/>
      <c r="CF3101" s="75"/>
      <c r="CG3101" s="75"/>
      <c r="CH3101" s="75"/>
      <c r="CI3101" s="1286"/>
      <c r="CJ3101" s="75"/>
      <c r="CK3101" s="1286"/>
      <c r="CL3101" s="75"/>
      <c r="CM3101" s="75"/>
      <c r="CN3101" s="75"/>
      <c r="CO3101" s="75"/>
      <c r="CP3101" s="75"/>
      <c r="CQ3101" s="75"/>
      <c r="CR3101" s="75"/>
      <c r="CS3101" s="75"/>
      <c r="CT3101" s="75"/>
      <c r="CU3101" s="75"/>
      <c r="CV3101" s="75"/>
      <c r="CW3101" s="75"/>
      <c r="CX3101" s="1286"/>
      <c r="CY3101" s="75"/>
      <c r="CZ3101" s="75"/>
      <c r="DA3101" s="75"/>
      <c r="DB3101" s="75"/>
      <c r="DC3101" s="75"/>
      <c r="DD3101" s="75"/>
      <c r="DE3101" s="75"/>
      <c r="DF3101" s="75"/>
      <c r="DG3101" s="1286"/>
      <c r="DH3101" s="75"/>
      <c r="DI3101" s="1286"/>
      <c r="DJ3101" s="75"/>
      <c r="DK3101" s="75"/>
      <c r="DL3101" s="75"/>
      <c r="DM3101" s="75"/>
      <c r="DN3101" s="75"/>
      <c r="DO3101" s="75"/>
      <c r="DP3101" s="75"/>
      <c r="DQ3101" s="75"/>
      <c r="DR3101" s="75"/>
      <c r="DS3101" s="75"/>
      <c r="DT3101" s="75"/>
      <c r="DU3101" s="75"/>
      <c r="DV3101" s="1286"/>
      <c r="DW3101" s="75"/>
      <c r="DX3101" s="75"/>
      <c r="DY3101" s="75"/>
      <c r="DZ3101" s="75"/>
      <c r="EA3101" s="75"/>
      <c r="EB3101" s="75"/>
      <c r="EC3101" s="75"/>
      <c r="ED3101" s="75"/>
      <c r="EE3101" s="75"/>
      <c r="EF3101" s="75"/>
      <c r="EG3101" s="75"/>
      <c r="EH3101" s="75"/>
      <c r="EI3101" s="75"/>
      <c r="EJ3101" s="75"/>
      <c r="EK3101" s="75"/>
      <c r="EL3101" s="75"/>
      <c r="EM3101" s="75"/>
      <c r="EN3101" s="75"/>
      <c r="EO3101" s="75"/>
      <c r="EP3101" s="75"/>
      <c r="EQ3101" s="75"/>
      <c r="ER3101" s="75"/>
      <c r="ES3101" s="75"/>
      <c r="ET3101" s="75"/>
      <c r="EU3101" s="75"/>
      <c r="EV3101" s="75"/>
      <c r="EW3101" s="75"/>
      <c r="EX3101" s="75"/>
      <c r="EY3101" s="75"/>
      <c r="EZ3101" s="75"/>
      <c r="FA3101" s="75"/>
      <c r="FB3101" s="1341"/>
      <c r="FC3101" s="75"/>
      <c r="FD3101" s="75"/>
    </row>
    <row r="3102">
      <c r="A3102" s="1340"/>
      <c r="B3102" s="786"/>
      <c r="C3102" s="1283"/>
      <c r="D3102" s="786"/>
      <c r="E3102" s="786"/>
      <c r="F3102" s="786"/>
      <c r="G3102" s="786"/>
      <c r="H3102" s="786"/>
      <c r="I3102" s="786"/>
      <c r="J3102" s="786"/>
      <c r="K3102" s="786"/>
      <c r="L3102" s="786"/>
      <c r="M3102" s="786"/>
      <c r="N3102" s="1284"/>
      <c r="O3102" s="1284"/>
      <c r="P3102" s="1285"/>
      <c r="Q3102" s="363"/>
      <c r="R3102" s="363"/>
      <c r="S3102" s="75"/>
      <c r="T3102" s="857"/>
      <c r="U3102" s="1209"/>
      <c r="V3102" s="1200"/>
      <c r="W3102" s="1200"/>
      <c r="X3102" s="1200"/>
      <c r="Y3102" s="1201"/>
      <c r="Z3102" s="1200"/>
      <c r="AA3102" s="1200"/>
      <c r="AB3102" s="1200"/>
      <c r="AC3102" s="1202"/>
      <c r="AD3102" s="1216"/>
      <c r="AE3102" s="1204"/>
      <c r="AF3102" s="75"/>
      <c r="AG3102" s="75"/>
      <c r="AH3102" s="75"/>
      <c r="AI3102" s="75"/>
      <c r="AJ3102" s="75"/>
      <c r="AK3102" s="75"/>
      <c r="AL3102" s="75"/>
      <c r="AM3102" s="75"/>
      <c r="AN3102" s="75"/>
      <c r="AO3102" s="75"/>
      <c r="AP3102" s="75"/>
      <c r="AQ3102" s="75"/>
      <c r="AR3102" s="75"/>
      <c r="AS3102" s="1286"/>
      <c r="AT3102" s="75"/>
      <c r="AU3102" s="1286"/>
      <c r="AV3102" s="1286"/>
      <c r="AW3102" s="75"/>
      <c r="AX3102" s="75"/>
      <c r="AY3102" s="1286"/>
      <c r="AZ3102" s="75"/>
      <c r="BA3102" s="75"/>
      <c r="BB3102" s="75"/>
      <c r="BC3102" s="75"/>
      <c r="BD3102" s="75"/>
      <c r="BE3102" s="75"/>
      <c r="BF3102" s="75"/>
      <c r="BG3102" s="75"/>
      <c r="BH3102" s="75"/>
      <c r="BI3102" s="75"/>
      <c r="BJ3102" s="75"/>
      <c r="BK3102" s="75"/>
      <c r="BL3102" s="75"/>
      <c r="BM3102" s="75"/>
      <c r="BN3102" s="75"/>
      <c r="BO3102" s="75"/>
      <c r="BP3102" s="75"/>
      <c r="BQ3102" s="75"/>
      <c r="BR3102" s="75"/>
      <c r="BS3102" s="75"/>
      <c r="BT3102" s="75"/>
      <c r="BU3102" s="75"/>
      <c r="BV3102" s="75"/>
      <c r="BW3102" s="1286"/>
      <c r="BX3102" s="75"/>
      <c r="BY3102" s="75"/>
      <c r="BZ3102" s="75"/>
      <c r="CA3102" s="75"/>
      <c r="CB3102" s="75"/>
      <c r="CC3102" s="1286"/>
      <c r="CD3102" s="75"/>
      <c r="CE3102" s="75"/>
      <c r="CF3102" s="75"/>
      <c r="CG3102" s="75"/>
      <c r="CH3102" s="75"/>
      <c r="CI3102" s="1286"/>
      <c r="CJ3102" s="75"/>
      <c r="CK3102" s="1286"/>
      <c r="CL3102" s="75"/>
      <c r="CM3102" s="75"/>
      <c r="CN3102" s="75"/>
      <c r="CO3102" s="75"/>
      <c r="CP3102" s="75"/>
      <c r="CQ3102" s="75"/>
      <c r="CR3102" s="75"/>
      <c r="CS3102" s="75"/>
      <c r="CT3102" s="75"/>
      <c r="CU3102" s="75"/>
      <c r="CV3102" s="75"/>
      <c r="CW3102" s="75"/>
      <c r="CX3102" s="1286"/>
      <c r="CY3102" s="75"/>
      <c r="CZ3102" s="75"/>
      <c r="DA3102" s="75"/>
      <c r="DB3102" s="75"/>
      <c r="DC3102" s="75"/>
      <c r="DD3102" s="75"/>
      <c r="DE3102" s="75"/>
      <c r="DF3102" s="75"/>
      <c r="DG3102" s="1286"/>
      <c r="DH3102" s="75"/>
      <c r="DI3102" s="1286"/>
      <c r="DJ3102" s="75"/>
      <c r="DK3102" s="75"/>
      <c r="DL3102" s="75"/>
      <c r="DM3102" s="75"/>
      <c r="DN3102" s="75"/>
      <c r="DO3102" s="75"/>
      <c r="DP3102" s="75"/>
      <c r="DQ3102" s="75"/>
      <c r="DR3102" s="75"/>
      <c r="DS3102" s="75"/>
      <c r="DT3102" s="75"/>
      <c r="DU3102" s="75"/>
      <c r="DV3102" s="1286"/>
      <c r="DW3102" s="75"/>
      <c r="DX3102" s="75"/>
      <c r="DY3102" s="75"/>
      <c r="DZ3102" s="75"/>
      <c r="EA3102" s="75"/>
      <c r="EB3102" s="75"/>
      <c r="EC3102" s="75"/>
      <c r="ED3102" s="75"/>
      <c r="EE3102" s="75"/>
      <c r="EF3102" s="75"/>
      <c r="EG3102" s="75"/>
      <c r="EH3102" s="75"/>
      <c r="EI3102" s="75"/>
      <c r="EJ3102" s="75"/>
      <c r="EK3102" s="75"/>
      <c r="EL3102" s="75"/>
      <c r="EM3102" s="75"/>
      <c r="EN3102" s="75"/>
      <c r="EO3102" s="75"/>
      <c r="EP3102" s="75"/>
      <c r="EQ3102" s="75"/>
      <c r="ER3102" s="75"/>
      <c r="ES3102" s="75"/>
      <c r="ET3102" s="75"/>
      <c r="EU3102" s="75"/>
      <c r="EV3102" s="75"/>
      <c r="EW3102" s="75"/>
      <c r="EX3102" s="75"/>
      <c r="EY3102" s="75"/>
      <c r="EZ3102" s="75"/>
      <c r="FA3102" s="75"/>
      <c r="FB3102" s="1341"/>
      <c r="FC3102" s="75"/>
      <c r="FD3102" s="75"/>
    </row>
    <row r="3103">
      <c r="A3103" s="1340"/>
      <c r="B3103" s="786"/>
      <c r="C3103" s="1283"/>
      <c r="D3103" s="786"/>
      <c r="E3103" s="786"/>
      <c r="F3103" s="786"/>
      <c r="G3103" s="786"/>
      <c r="H3103" s="786"/>
      <c r="I3103" s="786"/>
      <c r="J3103" s="786"/>
      <c r="K3103" s="786"/>
      <c r="L3103" s="786"/>
      <c r="M3103" s="786"/>
      <c r="N3103" s="1284"/>
      <c r="O3103" s="1284"/>
      <c r="P3103" s="1285"/>
      <c r="Q3103" s="363"/>
      <c r="R3103" s="363"/>
      <c r="S3103" s="75"/>
      <c r="T3103" s="857"/>
      <c r="U3103" s="1209"/>
      <c r="V3103" s="1200"/>
      <c r="W3103" s="1200"/>
      <c r="X3103" s="1200"/>
      <c r="Y3103" s="1201"/>
      <c r="Z3103" s="1200"/>
      <c r="AA3103" s="1200"/>
      <c r="AB3103" s="1200"/>
      <c r="AC3103" s="1202"/>
      <c r="AD3103" s="1216"/>
      <c r="AE3103" s="1204"/>
      <c r="AF3103" s="75"/>
      <c r="AG3103" s="75"/>
      <c r="AH3103" s="75"/>
      <c r="AI3103" s="75"/>
      <c r="AJ3103" s="75"/>
      <c r="AK3103" s="75"/>
      <c r="AL3103" s="75"/>
      <c r="AM3103" s="75"/>
      <c r="AN3103" s="75"/>
      <c r="AO3103" s="75"/>
      <c r="AP3103" s="75"/>
      <c r="AQ3103" s="75"/>
      <c r="AR3103" s="75"/>
      <c r="AS3103" s="1286"/>
      <c r="AT3103" s="75"/>
      <c r="AU3103" s="1286"/>
      <c r="AV3103" s="1286"/>
      <c r="AW3103" s="75"/>
      <c r="AX3103" s="75"/>
      <c r="AY3103" s="1286"/>
      <c r="AZ3103" s="75"/>
      <c r="BA3103" s="75"/>
      <c r="BB3103" s="75"/>
      <c r="BC3103" s="75"/>
      <c r="BD3103" s="75"/>
      <c r="BE3103" s="75"/>
      <c r="BF3103" s="75"/>
      <c r="BG3103" s="75"/>
      <c r="BH3103" s="75"/>
      <c r="BI3103" s="75"/>
      <c r="BJ3103" s="75"/>
      <c r="BK3103" s="75"/>
      <c r="BL3103" s="75"/>
      <c r="BM3103" s="75"/>
      <c r="BN3103" s="75"/>
      <c r="BO3103" s="75"/>
      <c r="BP3103" s="75"/>
      <c r="BQ3103" s="75"/>
      <c r="BR3103" s="75"/>
      <c r="BS3103" s="75"/>
      <c r="BT3103" s="75"/>
      <c r="BU3103" s="75"/>
      <c r="BV3103" s="75"/>
      <c r="BW3103" s="1286"/>
      <c r="BX3103" s="75"/>
      <c r="BY3103" s="75"/>
      <c r="BZ3103" s="75"/>
      <c r="CA3103" s="75"/>
      <c r="CB3103" s="75"/>
      <c r="CC3103" s="1286"/>
      <c r="CD3103" s="75"/>
      <c r="CE3103" s="75"/>
      <c r="CF3103" s="75"/>
      <c r="CG3103" s="75"/>
      <c r="CH3103" s="75"/>
      <c r="CI3103" s="1286"/>
      <c r="CJ3103" s="75"/>
      <c r="CK3103" s="1286"/>
      <c r="CL3103" s="75"/>
      <c r="CM3103" s="75"/>
      <c r="CN3103" s="75"/>
      <c r="CO3103" s="75"/>
      <c r="CP3103" s="75"/>
      <c r="CQ3103" s="75"/>
      <c r="CR3103" s="75"/>
      <c r="CS3103" s="75"/>
      <c r="CT3103" s="75"/>
      <c r="CU3103" s="75"/>
      <c r="CV3103" s="75"/>
      <c r="CW3103" s="75"/>
      <c r="CX3103" s="1286"/>
      <c r="CY3103" s="75"/>
      <c r="CZ3103" s="75"/>
      <c r="DA3103" s="75"/>
      <c r="DB3103" s="75"/>
      <c r="DC3103" s="75"/>
      <c r="DD3103" s="75"/>
      <c r="DE3103" s="75"/>
      <c r="DF3103" s="75"/>
      <c r="DG3103" s="1286"/>
      <c r="DH3103" s="75"/>
      <c r="DI3103" s="1286"/>
      <c r="DJ3103" s="75"/>
      <c r="DK3103" s="75"/>
      <c r="DL3103" s="75"/>
      <c r="DM3103" s="75"/>
      <c r="DN3103" s="75"/>
      <c r="DO3103" s="75"/>
      <c r="DP3103" s="75"/>
      <c r="DQ3103" s="75"/>
      <c r="DR3103" s="75"/>
      <c r="DS3103" s="75"/>
      <c r="DT3103" s="75"/>
      <c r="DU3103" s="75"/>
      <c r="DV3103" s="1286"/>
      <c r="DW3103" s="75"/>
      <c r="DX3103" s="75"/>
      <c r="DY3103" s="75"/>
      <c r="DZ3103" s="75"/>
      <c r="EA3103" s="75"/>
      <c r="EB3103" s="75"/>
      <c r="EC3103" s="75"/>
      <c r="ED3103" s="75"/>
      <c r="EE3103" s="75"/>
      <c r="EF3103" s="75"/>
      <c r="EG3103" s="75"/>
      <c r="EH3103" s="75"/>
      <c r="EI3103" s="75"/>
      <c r="EJ3103" s="75"/>
      <c r="EK3103" s="75"/>
      <c r="EL3103" s="75"/>
      <c r="EM3103" s="75"/>
      <c r="EN3103" s="75"/>
      <c r="EO3103" s="75"/>
      <c r="EP3103" s="75"/>
      <c r="EQ3103" s="75"/>
      <c r="ER3103" s="75"/>
      <c r="ES3103" s="75"/>
      <c r="ET3103" s="75"/>
      <c r="EU3103" s="75"/>
      <c r="EV3103" s="75"/>
      <c r="EW3103" s="75"/>
      <c r="EX3103" s="75"/>
      <c r="EY3103" s="75"/>
      <c r="EZ3103" s="75"/>
      <c r="FA3103" s="75"/>
      <c r="FB3103" s="1341"/>
      <c r="FC3103" s="75"/>
      <c r="FD3103" s="75"/>
    </row>
    <row r="3104">
      <c r="A3104" s="1340"/>
      <c r="B3104" s="786"/>
      <c r="C3104" s="1283"/>
      <c r="D3104" s="786"/>
      <c r="E3104" s="786"/>
      <c r="F3104" s="786"/>
      <c r="G3104" s="786"/>
      <c r="H3104" s="786"/>
      <c r="I3104" s="786"/>
      <c r="J3104" s="786"/>
      <c r="K3104" s="786"/>
      <c r="L3104" s="786"/>
      <c r="M3104" s="786"/>
      <c r="N3104" s="1284"/>
      <c r="O3104" s="1284"/>
      <c r="P3104" s="1285"/>
      <c r="Q3104" s="363"/>
      <c r="R3104" s="363"/>
      <c r="S3104" s="75"/>
      <c r="T3104" s="857"/>
      <c r="U3104" s="1209"/>
      <c r="V3104" s="1200"/>
      <c r="W3104" s="1200"/>
      <c r="X3104" s="1200"/>
      <c r="Y3104" s="1201"/>
      <c r="Z3104" s="1200"/>
      <c r="AA3104" s="1200"/>
      <c r="AB3104" s="1200"/>
      <c r="AC3104" s="1202"/>
      <c r="AD3104" s="1216"/>
      <c r="AE3104" s="1204"/>
      <c r="AF3104" s="75"/>
      <c r="AG3104" s="75"/>
      <c r="AH3104" s="75"/>
      <c r="AI3104" s="75"/>
      <c r="AJ3104" s="75"/>
      <c r="AK3104" s="75"/>
      <c r="AL3104" s="75"/>
      <c r="AM3104" s="75"/>
      <c r="AN3104" s="75"/>
      <c r="AO3104" s="75"/>
      <c r="AP3104" s="75"/>
      <c r="AQ3104" s="75"/>
      <c r="AR3104" s="75"/>
      <c r="AS3104" s="1286"/>
      <c r="AT3104" s="75"/>
      <c r="AU3104" s="1286"/>
      <c r="AV3104" s="1286"/>
      <c r="AW3104" s="75"/>
      <c r="AX3104" s="75"/>
      <c r="AY3104" s="1286"/>
      <c r="AZ3104" s="75"/>
      <c r="BA3104" s="75"/>
      <c r="BB3104" s="75"/>
      <c r="BC3104" s="75"/>
      <c r="BD3104" s="75"/>
      <c r="BE3104" s="75"/>
      <c r="BF3104" s="75"/>
      <c r="BG3104" s="75"/>
      <c r="BH3104" s="75"/>
      <c r="BI3104" s="75"/>
      <c r="BJ3104" s="75"/>
      <c r="BK3104" s="75"/>
      <c r="BL3104" s="75"/>
      <c r="BM3104" s="75"/>
      <c r="BN3104" s="75"/>
      <c r="BO3104" s="75"/>
      <c r="BP3104" s="75"/>
      <c r="BQ3104" s="75"/>
      <c r="BR3104" s="75"/>
      <c r="BS3104" s="75"/>
      <c r="BT3104" s="75"/>
      <c r="BU3104" s="75"/>
      <c r="BV3104" s="75"/>
      <c r="BW3104" s="1286"/>
      <c r="BX3104" s="75"/>
      <c r="BY3104" s="75"/>
      <c r="BZ3104" s="75"/>
      <c r="CA3104" s="75"/>
      <c r="CB3104" s="75"/>
      <c r="CC3104" s="1286"/>
      <c r="CD3104" s="75"/>
      <c r="CE3104" s="75"/>
      <c r="CF3104" s="75"/>
      <c r="CG3104" s="75"/>
      <c r="CH3104" s="75"/>
      <c r="CI3104" s="1286"/>
      <c r="CJ3104" s="75"/>
      <c r="CK3104" s="1286"/>
      <c r="CL3104" s="75"/>
      <c r="CM3104" s="75"/>
      <c r="CN3104" s="75"/>
      <c r="CO3104" s="75"/>
      <c r="CP3104" s="75"/>
      <c r="CQ3104" s="75"/>
      <c r="CR3104" s="75"/>
      <c r="CS3104" s="75"/>
      <c r="CT3104" s="75"/>
      <c r="CU3104" s="75"/>
      <c r="CV3104" s="75"/>
      <c r="CW3104" s="75"/>
      <c r="CX3104" s="1286"/>
      <c r="CY3104" s="75"/>
      <c r="CZ3104" s="75"/>
      <c r="DA3104" s="75"/>
      <c r="DB3104" s="75"/>
      <c r="DC3104" s="75"/>
      <c r="DD3104" s="75"/>
      <c r="DE3104" s="75"/>
      <c r="DF3104" s="75"/>
      <c r="DG3104" s="1286"/>
      <c r="DH3104" s="75"/>
      <c r="DI3104" s="1286"/>
      <c r="DJ3104" s="75"/>
      <c r="DK3104" s="75"/>
      <c r="DL3104" s="75"/>
      <c r="DM3104" s="75"/>
      <c r="DN3104" s="75"/>
      <c r="DO3104" s="75"/>
      <c r="DP3104" s="75"/>
      <c r="DQ3104" s="75"/>
      <c r="DR3104" s="75"/>
      <c r="DS3104" s="75"/>
      <c r="DT3104" s="75"/>
      <c r="DU3104" s="75"/>
      <c r="DV3104" s="1286"/>
      <c r="DW3104" s="75"/>
      <c r="DX3104" s="75"/>
      <c r="DY3104" s="75"/>
      <c r="DZ3104" s="75"/>
      <c r="EA3104" s="75"/>
      <c r="EB3104" s="75"/>
      <c r="EC3104" s="75"/>
      <c r="ED3104" s="75"/>
      <c r="EE3104" s="75"/>
      <c r="EF3104" s="75"/>
      <c r="EG3104" s="75"/>
      <c r="EH3104" s="75"/>
      <c r="EI3104" s="75"/>
      <c r="EJ3104" s="75"/>
      <c r="EK3104" s="75"/>
      <c r="EL3104" s="75"/>
      <c r="EM3104" s="75"/>
      <c r="EN3104" s="75"/>
      <c r="EO3104" s="75"/>
      <c r="EP3104" s="75"/>
      <c r="EQ3104" s="75"/>
      <c r="ER3104" s="75"/>
      <c r="ES3104" s="75"/>
      <c r="ET3104" s="75"/>
      <c r="EU3104" s="75"/>
      <c r="EV3104" s="75"/>
      <c r="EW3104" s="75"/>
      <c r="EX3104" s="75"/>
      <c r="EY3104" s="75"/>
      <c r="EZ3104" s="75"/>
      <c r="FA3104" s="75"/>
      <c r="FB3104" s="1341"/>
      <c r="FC3104" s="75"/>
      <c r="FD3104" s="75"/>
    </row>
    <row r="3105">
      <c r="A3105" s="1340"/>
      <c r="B3105" s="786"/>
      <c r="C3105" s="1283"/>
      <c r="D3105" s="786"/>
      <c r="E3105" s="786"/>
      <c r="F3105" s="786"/>
      <c r="G3105" s="786"/>
      <c r="H3105" s="786"/>
      <c r="I3105" s="786"/>
      <c r="J3105" s="786"/>
      <c r="K3105" s="786"/>
      <c r="L3105" s="786"/>
      <c r="M3105" s="786"/>
      <c r="N3105" s="1284"/>
      <c r="O3105" s="1284"/>
      <c r="P3105" s="1285"/>
      <c r="Q3105" s="363"/>
      <c r="R3105" s="363"/>
      <c r="S3105" s="75"/>
      <c r="T3105" s="857"/>
      <c r="U3105" s="1209"/>
      <c r="V3105" s="1200"/>
      <c r="W3105" s="1200"/>
      <c r="X3105" s="1200"/>
      <c r="Y3105" s="1201"/>
      <c r="Z3105" s="1200"/>
      <c r="AA3105" s="1200"/>
      <c r="AB3105" s="1200"/>
      <c r="AC3105" s="1202"/>
      <c r="AD3105" s="1216"/>
      <c r="AE3105" s="1204"/>
      <c r="AF3105" s="75"/>
      <c r="AG3105" s="75"/>
      <c r="AH3105" s="75"/>
      <c r="AI3105" s="75"/>
      <c r="AJ3105" s="75"/>
      <c r="AK3105" s="75"/>
      <c r="AL3105" s="75"/>
      <c r="AM3105" s="75"/>
      <c r="AN3105" s="75"/>
      <c r="AO3105" s="75"/>
      <c r="AP3105" s="75"/>
      <c r="AQ3105" s="75"/>
      <c r="AR3105" s="75"/>
      <c r="AS3105" s="1286"/>
      <c r="AT3105" s="75"/>
      <c r="AU3105" s="1286"/>
      <c r="AV3105" s="1286"/>
      <c r="AW3105" s="75"/>
      <c r="AX3105" s="75"/>
      <c r="AY3105" s="1286"/>
      <c r="AZ3105" s="75"/>
      <c r="BA3105" s="75"/>
      <c r="BB3105" s="75"/>
      <c r="BC3105" s="75"/>
      <c r="BD3105" s="75"/>
      <c r="BE3105" s="75"/>
      <c r="BF3105" s="75"/>
      <c r="BG3105" s="75"/>
      <c r="BH3105" s="75"/>
      <c r="BI3105" s="75"/>
      <c r="BJ3105" s="75"/>
      <c r="BK3105" s="75"/>
      <c r="BL3105" s="75"/>
      <c r="BM3105" s="75"/>
      <c r="BN3105" s="75"/>
      <c r="BO3105" s="75"/>
      <c r="BP3105" s="75"/>
      <c r="BQ3105" s="75"/>
      <c r="BR3105" s="75"/>
      <c r="BS3105" s="75"/>
      <c r="BT3105" s="75"/>
      <c r="BU3105" s="75"/>
      <c r="BV3105" s="75"/>
      <c r="BW3105" s="1286"/>
      <c r="BX3105" s="75"/>
      <c r="BY3105" s="75"/>
      <c r="BZ3105" s="75"/>
      <c r="CA3105" s="75"/>
      <c r="CB3105" s="75"/>
      <c r="CC3105" s="1286"/>
      <c r="CD3105" s="75"/>
      <c r="CE3105" s="75"/>
      <c r="CF3105" s="75"/>
      <c r="CG3105" s="75"/>
      <c r="CH3105" s="75"/>
      <c r="CI3105" s="1286"/>
      <c r="CJ3105" s="75"/>
      <c r="CK3105" s="1286"/>
      <c r="CL3105" s="75"/>
      <c r="CM3105" s="75"/>
      <c r="CN3105" s="75"/>
      <c r="CO3105" s="75"/>
      <c r="CP3105" s="75"/>
      <c r="CQ3105" s="75"/>
      <c r="CR3105" s="75"/>
      <c r="CS3105" s="75"/>
      <c r="CT3105" s="75"/>
      <c r="CU3105" s="75"/>
      <c r="CV3105" s="75"/>
      <c r="CW3105" s="75"/>
      <c r="CX3105" s="1286"/>
      <c r="CY3105" s="75"/>
      <c r="CZ3105" s="75"/>
      <c r="DA3105" s="75"/>
      <c r="DB3105" s="75"/>
      <c r="DC3105" s="75"/>
      <c r="DD3105" s="75"/>
      <c r="DE3105" s="75"/>
      <c r="DF3105" s="75"/>
      <c r="DG3105" s="1286"/>
      <c r="DH3105" s="75"/>
      <c r="DI3105" s="1286"/>
      <c r="DJ3105" s="75"/>
      <c r="DK3105" s="75"/>
      <c r="DL3105" s="75"/>
      <c r="DM3105" s="75"/>
      <c r="DN3105" s="75"/>
      <c r="DO3105" s="75"/>
      <c r="DP3105" s="75"/>
      <c r="DQ3105" s="75"/>
      <c r="DR3105" s="75"/>
      <c r="DS3105" s="75"/>
      <c r="DT3105" s="75"/>
      <c r="DU3105" s="75"/>
      <c r="DV3105" s="1286"/>
      <c r="DW3105" s="75"/>
      <c r="DX3105" s="75"/>
      <c r="DY3105" s="75"/>
      <c r="DZ3105" s="75"/>
      <c r="EA3105" s="75"/>
      <c r="EB3105" s="75"/>
      <c r="EC3105" s="75"/>
      <c r="ED3105" s="75"/>
      <c r="EE3105" s="75"/>
      <c r="EF3105" s="75"/>
      <c r="EG3105" s="75"/>
      <c r="EH3105" s="75"/>
      <c r="EI3105" s="75"/>
      <c r="EJ3105" s="75"/>
      <c r="EK3105" s="75"/>
      <c r="EL3105" s="75"/>
      <c r="EM3105" s="75"/>
      <c r="EN3105" s="75"/>
      <c r="EO3105" s="75"/>
      <c r="EP3105" s="75"/>
      <c r="EQ3105" s="75"/>
      <c r="ER3105" s="75"/>
      <c r="ES3105" s="75"/>
      <c r="ET3105" s="75"/>
      <c r="EU3105" s="75"/>
      <c r="EV3105" s="75"/>
      <c r="EW3105" s="75"/>
      <c r="EX3105" s="75"/>
      <c r="EY3105" s="75"/>
      <c r="EZ3105" s="75"/>
      <c r="FA3105" s="75"/>
      <c r="FB3105" s="1341"/>
      <c r="FC3105" s="75"/>
      <c r="FD3105" s="75"/>
    </row>
    <row r="3106">
      <c r="A3106" s="1340"/>
      <c r="B3106" s="786"/>
      <c r="C3106" s="1283"/>
      <c r="D3106" s="786"/>
      <c r="E3106" s="786"/>
      <c r="F3106" s="786"/>
      <c r="G3106" s="786"/>
      <c r="H3106" s="786"/>
      <c r="I3106" s="786"/>
      <c r="J3106" s="786"/>
      <c r="K3106" s="786"/>
      <c r="L3106" s="786"/>
      <c r="M3106" s="786"/>
      <c r="N3106" s="1284"/>
      <c r="O3106" s="1284"/>
      <c r="P3106" s="1285"/>
      <c r="Q3106" s="363"/>
      <c r="R3106" s="363"/>
      <c r="S3106" s="75"/>
      <c r="T3106" s="857"/>
      <c r="U3106" s="1209"/>
      <c r="V3106" s="1200"/>
      <c r="W3106" s="1200"/>
      <c r="X3106" s="1200"/>
      <c r="Y3106" s="1201"/>
      <c r="Z3106" s="1200"/>
      <c r="AA3106" s="1200"/>
      <c r="AB3106" s="1200"/>
      <c r="AC3106" s="1202"/>
      <c r="AD3106" s="1216"/>
      <c r="AE3106" s="1204"/>
      <c r="AF3106" s="75"/>
      <c r="AG3106" s="75"/>
      <c r="AH3106" s="75"/>
      <c r="AI3106" s="75"/>
      <c r="AJ3106" s="75"/>
      <c r="AK3106" s="75"/>
      <c r="AL3106" s="75"/>
      <c r="AM3106" s="75"/>
      <c r="AN3106" s="75"/>
      <c r="AO3106" s="75"/>
      <c r="AP3106" s="75"/>
      <c r="AQ3106" s="75"/>
      <c r="AR3106" s="75"/>
      <c r="AS3106" s="1286"/>
      <c r="AT3106" s="75"/>
      <c r="AU3106" s="1286"/>
      <c r="AV3106" s="1286"/>
      <c r="AW3106" s="75"/>
      <c r="AX3106" s="75"/>
      <c r="AY3106" s="1286"/>
      <c r="AZ3106" s="75"/>
      <c r="BA3106" s="75"/>
      <c r="BB3106" s="75"/>
      <c r="BC3106" s="75"/>
      <c r="BD3106" s="75"/>
      <c r="BE3106" s="75"/>
      <c r="BF3106" s="75"/>
      <c r="BG3106" s="75"/>
      <c r="BH3106" s="75"/>
      <c r="BI3106" s="75"/>
      <c r="BJ3106" s="75"/>
      <c r="BK3106" s="75"/>
      <c r="BL3106" s="75"/>
      <c r="BM3106" s="75"/>
      <c r="BN3106" s="75"/>
      <c r="BO3106" s="75"/>
      <c r="BP3106" s="75"/>
      <c r="BQ3106" s="75"/>
      <c r="BR3106" s="75"/>
      <c r="BS3106" s="75"/>
      <c r="BT3106" s="75"/>
      <c r="BU3106" s="75"/>
      <c r="BV3106" s="75"/>
      <c r="BW3106" s="1286"/>
      <c r="BX3106" s="75"/>
      <c r="BY3106" s="75"/>
      <c r="BZ3106" s="75"/>
      <c r="CA3106" s="75"/>
      <c r="CB3106" s="75"/>
      <c r="CC3106" s="1286"/>
      <c r="CD3106" s="75"/>
      <c r="CE3106" s="75"/>
      <c r="CF3106" s="75"/>
      <c r="CG3106" s="75"/>
      <c r="CH3106" s="75"/>
      <c r="CI3106" s="1286"/>
      <c r="CJ3106" s="75"/>
      <c r="CK3106" s="1286"/>
      <c r="CL3106" s="75"/>
      <c r="CM3106" s="75"/>
      <c r="CN3106" s="75"/>
      <c r="CO3106" s="75"/>
      <c r="CP3106" s="75"/>
      <c r="CQ3106" s="75"/>
      <c r="CR3106" s="75"/>
      <c r="CS3106" s="75"/>
      <c r="CT3106" s="75"/>
      <c r="CU3106" s="75"/>
      <c r="CV3106" s="75"/>
      <c r="CW3106" s="75"/>
      <c r="CX3106" s="1286"/>
      <c r="CY3106" s="75"/>
      <c r="CZ3106" s="75"/>
      <c r="DA3106" s="75"/>
      <c r="DB3106" s="75"/>
      <c r="DC3106" s="75"/>
      <c r="DD3106" s="75"/>
      <c r="DE3106" s="75"/>
      <c r="DF3106" s="75"/>
      <c r="DG3106" s="1286"/>
      <c r="DH3106" s="75"/>
      <c r="DI3106" s="1286"/>
      <c r="DJ3106" s="75"/>
      <c r="DK3106" s="75"/>
      <c r="DL3106" s="75"/>
      <c r="DM3106" s="75"/>
      <c r="DN3106" s="75"/>
      <c r="DO3106" s="75"/>
      <c r="DP3106" s="75"/>
      <c r="DQ3106" s="75"/>
      <c r="DR3106" s="75"/>
      <c r="DS3106" s="75"/>
      <c r="DT3106" s="75"/>
      <c r="DU3106" s="75"/>
      <c r="DV3106" s="1286"/>
      <c r="DW3106" s="75"/>
      <c r="DX3106" s="75"/>
      <c r="DY3106" s="75"/>
      <c r="DZ3106" s="75"/>
      <c r="EA3106" s="75"/>
      <c r="EB3106" s="75"/>
      <c r="EC3106" s="75"/>
      <c r="ED3106" s="75"/>
      <c r="EE3106" s="75"/>
      <c r="EF3106" s="75"/>
      <c r="EG3106" s="75"/>
      <c r="EH3106" s="75"/>
      <c r="EI3106" s="75"/>
      <c r="EJ3106" s="75"/>
      <c r="EK3106" s="75"/>
      <c r="EL3106" s="75"/>
      <c r="EM3106" s="75"/>
      <c r="EN3106" s="75"/>
      <c r="EO3106" s="75"/>
      <c r="EP3106" s="75"/>
      <c r="EQ3106" s="75"/>
      <c r="ER3106" s="75"/>
      <c r="ES3106" s="75"/>
      <c r="ET3106" s="75"/>
      <c r="EU3106" s="75"/>
      <c r="EV3106" s="75"/>
      <c r="EW3106" s="75"/>
      <c r="EX3106" s="75"/>
      <c r="EY3106" s="75"/>
      <c r="EZ3106" s="75"/>
      <c r="FA3106" s="75"/>
      <c r="FB3106" s="1341"/>
      <c r="FC3106" s="75"/>
      <c r="FD3106" s="75"/>
    </row>
    <row r="3107">
      <c r="A3107" s="1340"/>
      <c r="B3107" s="786"/>
      <c r="C3107" s="1283"/>
      <c r="D3107" s="786"/>
      <c r="E3107" s="786"/>
      <c r="F3107" s="786"/>
      <c r="G3107" s="786"/>
      <c r="H3107" s="786"/>
      <c r="I3107" s="786"/>
      <c r="J3107" s="786"/>
      <c r="K3107" s="786"/>
      <c r="L3107" s="786"/>
      <c r="M3107" s="786"/>
      <c r="N3107" s="1284"/>
      <c r="O3107" s="1284"/>
      <c r="P3107" s="1285"/>
      <c r="Q3107" s="363"/>
      <c r="R3107" s="363"/>
      <c r="S3107" s="75"/>
      <c r="T3107" s="857"/>
      <c r="U3107" s="1209"/>
      <c r="V3107" s="1200"/>
      <c r="W3107" s="1200"/>
      <c r="X3107" s="1200"/>
      <c r="Y3107" s="1201"/>
      <c r="Z3107" s="1200"/>
      <c r="AA3107" s="1200"/>
      <c r="AB3107" s="1200"/>
      <c r="AC3107" s="1202"/>
      <c r="AD3107" s="1216"/>
      <c r="AE3107" s="1204"/>
      <c r="AF3107" s="75"/>
      <c r="AG3107" s="75"/>
      <c r="AH3107" s="75"/>
      <c r="AI3107" s="75"/>
      <c r="AJ3107" s="75"/>
      <c r="AK3107" s="75"/>
      <c r="AL3107" s="75"/>
      <c r="AM3107" s="75"/>
      <c r="AN3107" s="75"/>
      <c r="AO3107" s="75"/>
      <c r="AP3107" s="75"/>
      <c r="AQ3107" s="75"/>
      <c r="AR3107" s="75"/>
      <c r="AS3107" s="1286"/>
      <c r="AT3107" s="75"/>
      <c r="AU3107" s="1286"/>
      <c r="AV3107" s="1286"/>
      <c r="AW3107" s="75"/>
      <c r="AX3107" s="75"/>
      <c r="AY3107" s="1286"/>
      <c r="AZ3107" s="75"/>
      <c r="BA3107" s="75"/>
      <c r="BB3107" s="75"/>
      <c r="BC3107" s="75"/>
      <c r="BD3107" s="75"/>
      <c r="BE3107" s="75"/>
      <c r="BF3107" s="75"/>
      <c r="BG3107" s="75"/>
      <c r="BH3107" s="75"/>
      <c r="BI3107" s="75"/>
      <c r="BJ3107" s="75"/>
      <c r="BK3107" s="75"/>
      <c r="BL3107" s="75"/>
      <c r="BM3107" s="75"/>
      <c r="BN3107" s="75"/>
      <c r="BO3107" s="75"/>
      <c r="BP3107" s="75"/>
      <c r="BQ3107" s="75"/>
      <c r="BR3107" s="75"/>
      <c r="BS3107" s="75"/>
      <c r="BT3107" s="75"/>
      <c r="BU3107" s="75"/>
      <c r="BV3107" s="75"/>
      <c r="BW3107" s="1286"/>
      <c r="BX3107" s="75"/>
      <c r="BY3107" s="75"/>
      <c r="BZ3107" s="75"/>
      <c r="CA3107" s="75"/>
      <c r="CB3107" s="75"/>
      <c r="CC3107" s="1286"/>
      <c r="CD3107" s="75"/>
      <c r="CE3107" s="75"/>
      <c r="CF3107" s="75"/>
      <c r="CG3107" s="75"/>
      <c r="CH3107" s="75"/>
      <c r="CI3107" s="1286"/>
      <c r="CJ3107" s="75"/>
      <c r="CK3107" s="1286"/>
      <c r="CL3107" s="75"/>
      <c r="CM3107" s="75"/>
      <c r="CN3107" s="75"/>
      <c r="CO3107" s="75"/>
      <c r="CP3107" s="75"/>
      <c r="CQ3107" s="75"/>
      <c r="CR3107" s="75"/>
      <c r="CS3107" s="75"/>
      <c r="CT3107" s="75"/>
      <c r="CU3107" s="75"/>
      <c r="CV3107" s="75"/>
      <c r="CW3107" s="75"/>
      <c r="CX3107" s="1286"/>
      <c r="CY3107" s="75"/>
      <c r="CZ3107" s="75"/>
      <c r="DA3107" s="75"/>
      <c r="DB3107" s="75"/>
      <c r="DC3107" s="75"/>
      <c r="DD3107" s="75"/>
      <c r="DE3107" s="75"/>
      <c r="DF3107" s="75"/>
      <c r="DG3107" s="1286"/>
      <c r="DH3107" s="75"/>
      <c r="DI3107" s="1286"/>
      <c r="DJ3107" s="75"/>
      <c r="DK3107" s="75"/>
      <c r="DL3107" s="75"/>
      <c r="DM3107" s="75"/>
      <c r="DN3107" s="75"/>
      <c r="DO3107" s="75"/>
      <c r="DP3107" s="75"/>
      <c r="DQ3107" s="75"/>
      <c r="DR3107" s="75"/>
      <c r="DS3107" s="75"/>
      <c r="DT3107" s="75"/>
      <c r="DU3107" s="75"/>
      <c r="DV3107" s="1286"/>
      <c r="DW3107" s="75"/>
      <c r="DX3107" s="75"/>
      <c r="DY3107" s="75"/>
      <c r="DZ3107" s="75"/>
      <c r="EA3107" s="75"/>
      <c r="EB3107" s="75"/>
      <c r="EC3107" s="75"/>
      <c r="ED3107" s="75"/>
      <c r="EE3107" s="75"/>
      <c r="EF3107" s="75"/>
      <c r="EG3107" s="75"/>
      <c r="EH3107" s="75"/>
      <c r="EI3107" s="75"/>
      <c r="EJ3107" s="75"/>
      <c r="EK3107" s="75"/>
      <c r="EL3107" s="75"/>
      <c r="EM3107" s="75"/>
      <c r="EN3107" s="75"/>
      <c r="EO3107" s="75"/>
      <c r="EP3107" s="75"/>
      <c r="EQ3107" s="75"/>
      <c r="ER3107" s="75"/>
      <c r="ES3107" s="75"/>
      <c r="ET3107" s="75"/>
      <c r="EU3107" s="75"/>
      <c r="EV3107" s="75"/>
      <c r="EW3107" s="75"/>
      <c r="EX3107" s="75"/>
      <c r="EY3107" s="75"/>
      <c r="EZ3107" s="75"/>
      <c r="FA3107" s="75"/>
      <c r="FB3107" s="1341"/>
      <c r="FC3107" s="75"/>
      <c r="FD3107" s="75"/>
    </row>
    <row r="3108">
      <c r="A3108" s="1340"/>
      <c r="B3108" s="786"/>
      <c r="C3108" s="1283"/>
      <c r="D3108" s="786"/>
      <c r="E3108" s="786"/>
      <c r="F3108" s="786"/>
      <c r="G3108" s="786"/>
      <c r="H3108" s="786"/>
      <c r="I3108" s="786"/>
      <c r="J3108" s="786"/>
      <c r="K3108" s="786"/>
      <c r="L3108" s="786"/>
      <c r="M3108" s="786"/>
      <c r="N3108" s="1284"/>
      <c r="O3108" s="1284"/>
      <c r="P3108" s="1285"/>
      <c r="Q3108" s="363"/>
      <c r="R3108" s="363"/>
      <c r="S3108" s="75"/>
      <c r="T3108" s="857"/>
      <c r="U3108" s="1209"/>
      <c r="V3108" s="1200"/>
      <c r="W3108" s="1200"/>
      <c r="X3108" s="1200"/>
      <c r="Y3108" s="1201"/>
      <c r="Z3108" s="1200"/>
      <c r="AA3108" s="1200"/>
      <c r="AB3108" s="1200"/>
      <c r="AC3108" s="1202"/>
      <c r="AD3108" s="1216"/>
      <c r="AE3108" s="1204"/>
      <c r="AF3108" s="75"/>
      <c r="AG3108" s="75"/>
      <c r="AH3108" s="75"/>
      <c r="AI3108" s="75"/>
      <c r="AJ3108" s="75"/>
      <c r="AK3108" s="75"/>
      <c r="AL3108" s="75"/>
      <c r="AM3108" s="75"/>
      <c r="AN3108" s="75"/>
      <c r="AO3108" s="75"/>
      <c r="AP3108" s="75"/>
      <c r="AQ3108" s="75"/>
      <c r="AR3108" s="75"/>
      <c r="AS3108" s="1286"/>
      <c r="AT3108" s="75"/>
      <c r="AU3108" s="1286"/>
      <c r="AV3108" s="1286"/>
      <c r="AW3108" s="75"/>
      <c r="AX3108" s="75"/>
      <c r="AY3108" s="1286"/>
      <c r="AZ3108" s="75"/>
      <c r="BA3108" s="75"/>
      <c r="BB3108" s="75"/>
      <c r="BC3108" s="75"/>
      <c r="BD3108" s="75"/>
      <c r="BE3108" s="75"/>
      <c r="BF3108" s="75"/>
      <c r="BG3108" s="75"/>
      <c r="BH3108" s="75"/>
      <c r="BI3108" s="75"/>
      <c r="BJ3108" s="75"/>
      <c r="BK3108" s="75"/>
      <c r="BL3108" s="75"/>
      <c r="BM3108" s="75"/>
      <c r="BN3108" s="75"/>
      <c r="BO3108" s="75"/>
      <c r="BP3108" s="75"/>
      <c r="BQ3108" s="75"/>
      <c r="BR3108" s="75"/>
      <c r="BS3108" s="75"/>
      <c r="BT3108" s="75"/>
      <c r="BU3108" s="75"/>
      <c r="BV3108" s="75"/>
      <c r="BW3108" s="1286"/>
      <c r="BX3108" s="75"/>
      <c r="BY3108" s="75"/>
      <c r="BZ3108" s="75"/>
      <c r="CA3108" s="75"/>
      <c r="CB3108" s="75"/>
      <c r="CC3108" s="1286"/>
      <c r="CD3108" s="75"/>
      <c r="CE3108" s="75"/>
      <c r="CF3108" s="75"/>
      <c r="CG3108" s="75"/>
      <c r="CH3108" s="75"/>
      <c r="CI3108" s="1286"/>
      <c r="CJ3108" s="75"/>
      <c r="CK3108" s="1286"/>
      <c r="CL3108" s="75"/>
      <c r="CM3108" s="75"/>
      <c r="CN3108" s="75"/>
      <c r="CO3108" s="75"/>
      <c r="CP3108" s="75"/>
      <c r="CQ3108" s="75"/>
      <c r="CR3108" s="75"/>
      <c r="CS3108" s="75"/>
      <c r="CT3108" s="75"/>
      <c r="CU3108" s="75"/>
      <c r="CV3108" s="75"/>
      <c r="CW3108" s="75"/>
      <c r="CX3108" s="1286"/>
      <c r="CY3108" s="75"/>
      <c r="CZ3108" s="75"/>
      <c r="DA3108" s="75"/>
      <c r="DB3108" s="75"/>
      <c r="DC3108" s="75"/>
      <c r="DD3108" s="75"/>
      <c r="DE3108" s="75"/>
      <c r="DF3108" s="75"/>
      <c r="DG3108" s="1286"/>
      <c r="DH3108" s="75"/>
      <c r="DI3108" s="1286"/>
      <c r="DJ3108" s="75"/>
      <c r="DK3108" s="75"/>
      <c r="DL3108" s="75"/>
      <c r="DM3108" s="75"/>
      <c r="DN3108" s="75"/>
      <c r="DO3108" s="75"/>
      <c r="DP3108" s="75"/>
      <c r="DQ3108" s="75"/>
      <c r="DR3108" s="75"/>
      <c r="DS3108" s="75"/>
      <c r="DT3108" s="75"/>
      <c r="DU3108" s="75"/>
      <c r="DV3108" s="1286"/>
      <c r="DW3108" s="75"/>
      <c r="DX3108" s="75"/>
      <c r="DY3108" s="75"/>
      <c r="DZ3108" s="75"/>
      <c r="EA3108" s="75"/>
      <c r="EB3108" s="75"/>
      <c r="EC3108" s="75"/>
      <c r="ED3108" s="75"/>
      <c r="EE3108" s="75"/>
      <c r="EF3108" s="75"/>
      <c r="EG3108" s="75"/>
      <c r="EH3108" s="75"/>
      <c r="EI3108" s="75"/>
      <c r="EJ3108" s="75"/>
      <c r="EK3108" s="75"/>
      <c r="EL3108" s="75"/>
      <c r="EM3108" s="75"/>
      <c r="EN3108" s="75"/>
      <c r="EO3108" s="75"/>
      <c r="EP3108" s="75"/>
      <c r="EQ3108" s="75"/>
      <c r="ER3108" s="75"/>
      <c r="ES3108" s="75"/>
      <c r="ET3108" s="75"/>
      <c r="EU3108" s="75"/>
      <c r="EV3108" s="75"/>
      <c r="EW3108" s="75"/>
      <c r="EX3108" s="75"/>
      <c r="EY3108" s="75"/>
      <c r="EZ3108" s="75"/>
      <c r="FA3108" s="75"/>
      <c r="FB3108" s="1341"/>
      <c r="FC3108" s="75"/>
      <c r="FD3108" s="75"/>
    </row>
    <row r="3109">
      <c r="A3109" s="1340"/>
      <c r="B3109" s="786"/>
      <c r="C3109" s="1283"/>
      <c r="D3109" s="786"/>
      <c r="E3109" s="786"/>
      <c r="F3109" s="786"/>
      <c r="G3109" s="786"/>
      <c r="H3109" s="786"/>
      <c r="I3109" s="786"/>
      <c r="J3109" s="786"/>
      <c r="K3109" s="786"/>
      <c r="L3109" s="786"/>
      <c r="M3109" s="786"/>
      <c r="N3109" s="1284"/>
      <c r="O3109" s="1284"/>
      <c r="P3109" s="1285"/>
      <c r="Q3109" s="363"/>
      <c r="R3109" s="363"/>
      <c r="S3109" s="75"/>
      <c r="T3109" s="857"/>
      <c r="U3109" s="1209"/>
      <c r="V3109" s="1200"/>
      <c r="W3109" s="1200"/>
      <c r="X3109" s="1200"/>
      <c r="Y3109" s="1201"/>
      <c r="Z3109" s="1200"/>
      <c r="AA3109" s="1200"/>
      <c r="AB3109" s="1200"/>
      <c r="AC3109" s="1202"/>
      <c r="AD3109" s="1216"/>
      <c r="AE3109" s="1204"/>
      <c r="AF3109" s="75"/>
      <c r="AG3109" s="75"/>
      <c r="AH3109" s="75"/>
      <c r="AI3109" s="75"/>
      <c r="AJ3109" s="75"/>
      <c r="AK3109" s="75"/>
      <c r="AL3109" s="75"/>
      <c r="AM3109" s="75"/>
      <c r="AN3109" s="75"/>
      <c r="AO3109" s="75"/>
      <c r="AP3109" s="75"/>
      <c r="AQ3109" s="75"/>
      <c r="AR3109" s="75"/>
      <c r="AS3109" s="1286"/>
      <c r="AT3109" s="75"/>
      <c r="AU3109" s="1286"/>
      <c r="AV3109" s="1286"/>
      <c r="AW3109" s="75"/>
      <c r="AX3109" s="75"/>
      <c r="AY3109" s="1286"/>
      <c r="AZ3109" s="75"/>
      <c r="BA3109" s="75"/>
      <c r="BB3109" s="75"/>
      <c r="BC3109" s="75"/>
      <c r="BD3109" s="75"/>
      <c r="BE3109" s="75"/>
      <c r="BF3109" s="75"/>
      <c r="BG3109" s="75"/>
      <c r="BH3109" s="75"/>
      <c r="BI3109" s="75"/>
      <c r="BJ3109" s="75"/>
      <c r="BK3109" s="75"/>
      <c r="BL3109" s="75"/>
      <c r="BM3109" s="75"/>
      <c r="BN3109" s="75"/>
      <c r="BO3109" s="75"/>
      <c r="BP3109" s="75"/>
      <c r="BQ3109" s="75"/>
      <c r="BR3109" s="75"/>
      <c r="BS3109" s="75"/>
      <c r="BT3109" s="75"/>
      <c r="BU3109" s="75"/>
      <c r="BV3109" s="75"/>
      <c r="BW3109" s="1286"/>
      <c r="BX3109" s="75"/>
      <c r="BY3109" s="75"/>
      <c r="BZ3109" s="75"/>
      <c r="CA3109" s="75"/>
      <c r="CB3109" s="75"/>
      <c r="CC3109" s="1286"/>
      <c r="CD3109" s="75"/>
      <c r="CE3109" s="75"/>
      <c r="CF3109" s="75"/>
      <c r="CG3109" s="75"/>
      <c r="CH3109" s="75"/>
      <c r="CI3109" s="1286"/>
      <c r="CJ3109" s="75"/>
      <c r="CK3109" s="1286"/>
      <c r="CL3109" s="75"/>
      <c r="CM3109" s="75"/>
      <c r="CN3109" s="75"/>
      <c r="CO3109" s="75"/>
      <c r="CP3109" s="75"/>
      <c r="CQ3109" s="75"/>
      <c r="CR3109" s="75"/>
      <c r="CS3109" s="75"/>
      <c r="CT3109" s="75"/>
      <c r="CU3109" s="75"/>
      <c r="CV3109" s="75"/>
      <c r="CW3109" s="75"/>
      <c r="CX3109" s="1286"/>
      <c r="CY3109" s="75"/>
      <c r="CZ3109" s="75"/>
      <c r="DA3109" s="75"/>
      <c r="DB3109" s="75"/>
      <c r="DC3109" s="75"/>
      <c r="DD3109" s="75"/>
      <c r="DE3109" s="75"/>
      <c r="DF3109" s="75"/>
      <c r="DG3109" s="1286"/>
      <c r="DH3109" s="75"/>
      <c r="DI3109" s="1286"/>
      <c r="DJ3109" s="75"/>
      <c r="DK3109" s="75"/>
      <c r="DL3109" s="75"/>
      <c r="DM3109" s="75"/>
      <c r="DN3109" s="75"/>
      <c r="DO3109" s="75"/>
      <c r="DP3109" s="75"/>
      <c r="DQ3109" s="75"/>
      <c r="DR3109" s="75"/>
      <c r="DS3109" s="75"/>
      <c r="DT3109" s="75"/>
      <c r="DU3109" s="75"/>
      <c r="DV3109" s="1286"/>
      <c r="DW3109" s="75"/>
      <c r="DX3109" s="75"/>
      <c r="DY3109" s="75"/>
      <c r="DZ3109" s="75"/>
      <c r="EA3109" s="75"/>
      <c r="EB3109" s="75"/>
      <c r="EC3109" s="75"/>
      <c r="ED3109" s="75"/>
      <c r="EE3109" s="75"/>
      <c r="EF3109" s="75"/>
      <c r="EG3109" s="75"/>
      <c r="EH3109" s="75"/>
      <c r="EI3109" s="75"/>
      <c r="EJ3109" s="75"/>
      <c r="EK3109" s="75"/>
      <c r="EL3109" s="75"/>
      <c r="EM3109" s="75"/>
      <c r="EN3109" s="75"/>
      <c r="EO3109" s="75"/>
      <c r="EP3109" s="75"/>
      <c r="EQ3109" s="75"/>
      <c r="ER3109" s="75"/>
      <c r="ES3109" s="75"/>
      <c r="ET3109" s="75"/>
      <c r="EU3109" s="75"/>
      <c r="EV3109" s="75"/>
      <c r="EW3109" s="75"/>
      <c r="EX3109" s="75"/>
      <c r="EY3109" s="75"/>
      <c r="EZ3109" s="75"/>
      <c r="FA3109" s="75"/>
      <c r="FB3109" s="1341"/>
      <c r="FC3109" s="75"/>
      <c r="FD3109" s="75"/>
    </row>
    <row r="3110">
      <c r="A3110" s="1340"/>
      <c r="B3110" s="786"/>
      <c r="C3110" s="1283"/>
      <c r="D3110" s="786"/>
      <c r="E3110" s="786"/>
      <c r="F3110" s="786"/>
      <c r="G3110" s="786"/>
      <c r="H3110" s="786"/>
      <c r="I3110" s="786"/>
      <c r="J3110" s="786"/>
      <c r="K3110" s="786"/>
      <c r="L3110" s="786"/>
      <c r="M3110" s="786"/>
      <c r="N3110" s="1284"/>
      <c r="O3110" s="1284"/>
      <c r="P3110" s="1285"/>
      <c r="Q3110" s="363"/>
      <c r="R3110" s="363"/>
      <c r="S3110" s="75"/>
      <c r="T3110" s="857"/>
      <c r="U3110" s="1209"/>
      <c r="V3110" s="1200"/>
      <c r="W3110" s="1200"/>
      <c r="X3110" s="1200"/>
      <c r="Y3110" s="1201"/>
      <c r="Z3110" s="1200"/>
      <c r="AA3110" s="1200"/>
      <c r="AB3110" s="1200"/>
      <c r="AC3110" s="1202"/>
      <c r="AD3110" s="1216"/>
      <c r="AE3110" s="1204"/>
      <c r="AF3110" s="75"/>
      <c r="AG3110" s="75"/>
      <c r="AH3110" s="75"/>
      <c r="AI3110" s="75"/>
      <c r="AJ3110" s="75"/>
      <c r="AK3110" s="75"/>
      <c r="AL3110" s="75"/>
      <c r="AM3110" s="75"/>
      <c r="AN3110" s="75"/>
      <c r="AO3110" s="75"/>
      <c r="AP3110" s="75"/>
      <c r="AQ3110" s="75"/>
      <c r="AR3110" s="75"/>
      <c r="AS3110" s="1286"/>
      <c r="AT3110" s="75"/>
      <c r="AU3110" s="1286"/>
      <c r="AV3110" s="1286"/>
      <c r="AW3110" s="75"/>
      <c r="AX3110" s="75"/>
      <c r="AY3110" s="1286"/>
      <c r="AZ3110" s="75"/>
      <c r="BA3110" s="75"/>
      <c r="BB3110" s="75"/>
      <c r="BC3110" s="75"/>
      <c r="BD3110" s="75"/>
      <c r="BE3110" s="75"/>
      <c r="BF3110" s="75"/>
      <c r="BG3110" s="75"/>
      <c r="BH3110" s="75"/>
      <c r="BI3110" s="75"/>
      <c r="BJ3110" s="75"/>
      <c r="BK3110" s="75"/>
      <c r="BL3110" s="75"/>
      <c r="BM3110" s="75"/>
      <c r="BN3110" s="75"/>
      <c r="BO3110" s="75"/>
      <c r="BP3110" s="75"/>
      <c r="BQ3110" s="75"/>
      <c r="BR3110" s="75"/>
      <c r="BS3110" s="75"/>
      <c r="BT3110" s="75"/>
      <c r="BU3110" s="75"/>
      <c r="BV3110" s="75"/>
      <c r="BW3110" s="1286"/>
      <c r="BX3110" s="75"/>
      <c r="BY3110" s="75"/>
      <c r="BZ3110" s="75"/>
      <c r="CA3110" s="75"/>
      <c r="CB3110" s="75"/>
      <c r="CC3110" s="1286"/>
      <c r="CD3110" s="75"/>
      <c r="CE3110" s="75"/>
      <c r="CF3110" s="75"/>
      <c r="CG3110" s="75"/>
      <c r="CH3110" s="75"/>
      <c r="CI3110" s="1286"/>
      <c r="CJ3110" s="75"/>
      <c r="CK3110" s="1286"/>
      <c r="CL3110" s="75"/>
      <c r="CM3110" s="75"/>
      <c r="CN3110" s="75"/>
      <c r="CO3110" s="75"/>
      <c r="CP3110" s="75"/>
      <c r="CQ3110" s="75"/>
      <c r="CR3110" s="75"/>
      <c r="CS3110" s="75"/>
      <c r="CT3110" s="75"/>
      <c r="CU3110" s="75"/>
      <c r="CV3110" s="75"/>
      <c r="CW3110" s="75"/>
      <c r="CX3110" s="1286"/>
      <c r="CY3110" s="75"/>
      <c r="CZ3110" s="75"/>
      <c r="DA3110" s="75"/>
      <c r="DB3110" s="75"/>
      <c r="DC3110" s="75"/>
      <c r="DD3110" s="75"/>
      <c r="DE3110" s="75"/>
      <c r="DF3110" s="75"/>
      <c r="DG3110" s="1286"/>
      <c r="DH3110" s="75"/>
      <c r="DI3110" s="1286"/>
      <c r="DJ3110" s="75"/>
      <c r="DK3110" s="75"/>
      <c r="DL3110" s="75"/>
      <c r="DM3110" s="75"/>
      <c r="DN3110" s="75"/>
      <c r="DO3110" s="75"/>
      <c r="DP3110" s="75"/>
      <c r="DQ3110" s="75"/>
      <c r="DR3110" s="75"/>
      <c r="DS3110" s="75"/>
      <c r="DT3110" s="75"/>
      <c r="DU3110" s="75"/>
      <c r="DV3110" s="1286"/>
      <c r="DW3110" s="75"/>
      <c r="DX3110" s="75"/>
      <c r="DY3110" s="75"/>
      <c r="DZ3110" s="75"/>
      <c r="EA3110" s="75"/>
      <c r="EB3110" s="75"/>
      <c r="EC3110" s="75"/>
      <c r="ED3110" s="75"/>
      <c r="EE3110" s="75"/>
      <c r="EF3110" s="75"/>
      <c r="EG3110" s="75"/>
      <c r="EH3110" s="75"/>
      <c r="EI3110" s="75"/>
      <c r="EJ3110" s="75"/>
      <c r="EK3110" s="75"/>
      <c r="EL3110" s="75"/>
      <c r="EM3110" s="75"/>
      <c r="EN3110" s="75"/>
      <c r="EO3110" s="75"/>
      <c r="EP3110" s="75"/>
      <c r="EQ3110" s="75"/>
      <c r="ER3110" s="75"/>
      <c r="ES3110" s="75"/>
      <c r="ET3110" s="75"/>
      <c r="EU3110" s="75"/>
      <c r="EV3110" s="75"/>
      <c r="EW3110" s="75"/>
      <c r="EX3110" s="75"/>
      <c r="EY3110" s="75"/>
      <c r="EZ3110" s="75"/>
      <c r="FA3110" s="75"/>
      <c r="FB3110" s="1341"/>
      <c r="FC3110" s="75"/>
      <c r="FD3110" s="75"/>
    </row>
    <row r="3111">
      <c r="A3111" s="1340"/>
      <c r="B3111" s="786"/>
      <c r="C3111" s="1283"/>
      <c r="D3111" s="786"/>
      <c r="E3111" s="786"/>
      <c r="F3111" s="786"/>
      <c r="G3111" s="786"/>
      <c r="H3111" s="786"/>
      <c r="I3111" s="786"/>
      <c r="J3111" s="786"/>
      <c r="K3111" s="786"/>
      <c r="L3111" s="786"/>
      <c r="M3111" s="786"/>
      <c r="N3111" s="1284"/>
      <c r="O3111" s="1284"/>
      <c r="P3111" s="1285"/>
      <c r="Q3111" s="363"/>
      <c r="R3111" s="363"/>
      <c r="S3111" s="75"/>
      <c r="T3111" s="857"/>
      <c r="U3111" s="1209"/>
      <c r="V3111" s="1200"/>
      <c r="W3111" s="1200"/>
      <c r="X3111" s="1200"/>
      <c r="Y3111" s="1201"/>
      <c r="Z3111" s="1200"/>
      <c r="AA3111" s="1200"/>
      <c r="AB3111" s="1200"/>
      <c r="AC3111" s="1202"/>
      <c r="AD3111" s="1216"/>
      <c r="AE3111" s="1204"/>
      <c r="AF3111" s="75"/>
      <c r="AG3111" s="75"/>
      <c r="AH3111" s="75"/>
      <c r="AI3111" s="75"/>
      <c r="AJ3111" s="75"/>
      <c r="AK3111" s="75"/>
      <c r="AL3111" s="75"/>
      <c r="AM3111" s="75"/>
      <c r="AN3111" s="75"/>
      <c r="AO3111" s="75"/>
      <c r="AP3111" s="75"/>
      <c r="AQ3111" s="75"/>
      <c r="AR3111" s="75"/>
      <c r="AS3111" s="1286"/>
      <c r="AT3111" s="75"/>
      <c r="AU3111" s="1286"/>
      <c r="AV3111" s="1286"/>
      <c r="AW3111" s="75"/>
      <c r="AX3111" s="75"/>
      <c r="AY3111" s="1286"/>
      <c r="AZ3111" s="75"/>
      <c r="BA3111" s="75"/>
      <c r="BB3111" s="75"/>
      <c r="BC3111" s="75"/>
      <c r="BD3111" s="75"/>
      <c r="BE3111" s="75"/>
      <c r="BF3111" s="75"/>
      <c r="BG3111" s="75"/>
      <c r="BH3111" s="75"/>
      <c r="BI3111" s="75"/>
      <c r="BJ3111" s="75"/>
      <c r="BK3111" s="75"/>
      <c r="BL3111" s="75"/>
      <c r="BM3111" s="75"/>
      <c r="BN3111" s="75"/>
      <c r="BO3111" s="75"/>
      <c r="BP3111" s="75"/>
      <c r="BQ3111" s="75"/>
      <c r="BR3111" s="75"/>
      <c r="BS3111" s="75"/>
      <c r="BT3111" s="75"/>
      <c r="BU3111" s="75"/>
      <c r="BV3111" s="75"/>
      <c r="BW3111" s="1286"/>
      <c r="BX3111" s="75"/>
      <c r="BY3111" s="75"/>
      <c r="BZ3111" s="75"/>
      <c r="CA3111" s="75"/>
      <c r="CB3111" s="75"/>
      <c r="CC3111" s="1286"/>
      <c r="CD3111" s="75"/>
      <c r="CE3111" s="75"/>
      <c r="CF3111" s="75"/>
      <c r="CG3111" s="75"/>
      <c r="CH3111" s="75"/>
      <c r="CI3111" s="1286"/>
      <c r="CJ3111" s="75"/>
      <c r="CK3111" s="1286"/>
      <c r="CL3111" s="75"/>
      <c r="CM3111" s="75"/>
      <c r="CN3111" s="75"/>
      <c r="CO3111" s="75"/>
      <c r="CP3111" s="75"/>
      <c r="CQ3111" s="75"/>
      <c r="CR3111" s="75"/>
      <c r="CS3111" s="75"/>
      <c r="CT3111" s="75"/>
      <c r="CU3111" s="75"/>
      <c r="CV3111" s="75"/>
      <c r="CW3111" s="75"/>
      <c r="CX3111" s="1286"/>
      <c r="CY3111" s="75"/>
      <c r="CZ3111" s="75"/>
      <c r="DA3111" s="75"/>
      <c r="DB3111" s="75"/>
      <c r="DC3111" s="75"/>
      <c r="DD3111" s="75"/>
      <c r="DE3111" s="75"/>
      <c r="DF3111" s="75"/>
      <c r="DG3111" s="1286"/>
      <c r="DH3111" s="75"/>
      <c r="DI3111" s="1286"/>
      <c r="DJ3111" s="75"/>
      <c r="DK3111" s="75"/>
      <c r="DL3111" s="75"/>
      <c r="DM3111" s="75"/>
      <c r="DN3111" s="75"/>
      <c r="DO3111" s="75"/>
      <c r="DP3111" s="75"/>
      <c r="DQ3111" s="75"/>
      <c r="DR3111" s="75"/>
      <c r="DS3111" s="75"/>
      <c r="DT3111" s="75"/>
      <c r="DU3111" s="75"/>
      <c r="DV3111" s="1286"/>
      <c r="DW3111" s="75"/>
      <c r="DX3111" s="75"/>
      <c r="DY3111" s="75"/>
      <c r="DZ3111" s="75"/>
      <c r="EA3111" s="75"/>
      <c r="EB3111" s="75"/>
      <c r="EC3111" s="75"/>
      <c r="ED3111" s="75"/>
      <c r="EE3111" s="75"/>
      <c r="EF3111" s="75"/>
      <c r="EG3111" s="75"/>
      <c r="EH3111" s="75"/>
      <c r="EI3111" s="75"/>
      <c r="EJ3111" s="75"/>
      <c r="EK3111" s="75"/>
      <c r="EL3111" s="75"/>
      <c r="EM3111" s="75"/>
      <c r="EN3111" s="75"/>
      <c r="EO3111" s="75"/>
      <c r="EP3111" s="75"/>
      <c r="EQ3111" s="75"/>
      <c r="ER3111" s="75"/>
      <c r="ES3111" s="75"/>
      <c r="ET3111" s="75"/>
      <c r="EU3111" s="75"/>
      <c r="EV3111" s="75"/>
      <c r="EW3111" s="75"/>
      <c r="EX3111" s="75"/>
      <c r="EY3111" s="75"/>
      <c r="EZ3111" s="75"/>
      <c r="FA3111" s="75"/>
      <c r="FB3111" s="1341"/>
      <c r="FC3111" s="75"/>
      <c r="FD3111" s="75"/>
    </row>
    <row r="3112">
      <c r="A3112" s="1340"/>
      <c r="B3112" s="786"/>
      <c r="C3112" s="1283"/>
      <c r="D3112" s="786"/>
      <c r="E3112" s="786"/>
      <c r="F3112" s="786"/>
      <c r="G3112" s="786"/>
      <c r="H3112" s="786"/>
      <c r="I3112" s="786"/>
      <c r="J3112" s="786"/>
      <c r="K3112" s="786"/>
      <c r="L3112" s="786"/>
      <c r="M3112" s="786"/>
      <c r="N3112" s="1284"/>
      <c r="O3112" s="1284"/>
      <c r="P3112" s="1285"/>
      <c r="Q3112" s="363"/>
      <c r="R3112" s="363"/>
      <c r="S3112" s="75"/>
      <c r="T3112" s="857"/>
      <c r="U3112" s="1209"/>
      <c r="V3112" s="1200"/>
      <c r="W3112" s="1200"/>
      <c r="X3112" s="1200"/>
      <c r="Y3112" s="1201"/>
      <c r="Z3112" s="1200"/>
      <c r="AA3112" s="1200"/>
      <c r="AB3112" s="1200"/>
      <c r="AC3112" s="1202"/>
      <c r="AD3112" s="1216"/>
      <c r="AE3112" s="1204"/>
      <c r="AF3112" s="75"/>
      <c r="AG3112" s="75"/>
      <c r="AH3112" s="75"/>
      <c r="AI3112" s="75"/>
      <c r="AJ3112" s="75"/>
      <c r="AK3112" s="75"/>
      <c r="AL3112" s="75"/>
      <c r="AM3112" s="75"/>
      <c r="AN3112" s="75"/>
      <c r="AO3112" s="75"/>
      <c r="AP3112" s="75"/>
      <c r="AQ3112" s="75"/>
      <c r="AR3112" s="75"/>
      <c r="AS3112" s="1286"/>
      <c r="AT3112" s="75"/>
      <c r="AU3112" s="1286"/>
      <c r="AV3112" s="1286"/>
      <c r="AW3112" s="75"/>
      <c r="AX3112" s="75"/>
      <c r="AY3112" s="1286"/>
      <c r="AZ3112" s="75"/>
      <c r="BA3112" s="75"/>
      <c r="BB3112" s="75"/>
      <c r="BC3112" s="75"/>
      <c r="BD3112" s="75"/>
      <c r="BE3112" s="75"/>
      <c r="BF3112" s="75"/>
      <c r="BG3112" s="75"/>
      <c r="BH3112" s="75"/>
      <c r="BI3112" s="75"/>
      <c r="BJ3112" s="75"/>
      <c r="BK3112" s="75"/>
      <c r="BL3112" s="75"/>
      <c r="BM3112" s="75"/>
      <c r="BN3112" s="75"/>
      <c r="BO3112" s="75"/>
      <c r="BP3112" s="75"/>
      <c r="BQ3112" s="75"/>
      <c r="BR3112" s="75"/>
      <c r="BS3112" s="75"/>
      <c r="BT3112" s="75"/>
      <c r="BU3112" s="75"/>
      <c r="BV3112" s="75"/>
      <c r="BW3112" s="1286"/>
      <c r="BX3112" s="75"/>
      <c r="BY3112" s="75"/>
      <c r="BZ3112" s="75"/>
      <c r="CA3112" s="75"/>
      <c r="CB3112" s="75"/>
      <c r="CC3112" s="1286"/>
      <c r="CD3112" s="75"/>
      <c r="CE3112" s="75"/>
      <c r="CF3112" s="75"/>
      <c r="CG3112" s="75"/>
      <c r="CH3112" s="75"/>
      <c r="CI3112" s="1286"/>
      <c r="CJ3112" s="75"/>
      <c r="CK3112" s="1286"/>
      <c r="CL3112" s="75"/>
      <c r="CM3112" s="75"/>
      <c r="CN3112" s="75"/>
      <c r="CO3112" s="75"/>
      <c r="CP3112" s="75"/>
      <c r="CQ3112" s="75"/>
      <c r="CR3112" s="75"/>
      <c r="CS3112" s="75"/>
      <c r="CT3112" s="75"/>
      <c r="CU3112" s="75"/>
      <c r="CV3112" s="75"/>
      <c r="CW3112" s="75"/>
      <c r="CX3112" s="1286"/>
      <c r="CY3112" s="75"/>
      <c r="CZ3112" s="75"/>
      <c r="DA3112" s="75"/>
      <c r="DB3112" s="75"/>
      <c r="DC3112" s="75"/>
      <c r="DD3112" s="75"/>
      <c r="DE3112" s="75"/>
      <c r="DF3112" s="75"/>
      <c r="DG3112" s="1286"/>
      <c r="DH3112" s="75"/>
      <c r="DI3112" s="1286"/>
      <c r="DJ3112" s="75"/>
      <c r="DK3112" s="75"/>
      <c r="DL3112" s="75"/>
      <c r="DM3112" s="75"/>
      <c r="DN3112" s="75"/>
      <c r="DO3112" s="75"/>
      <c r="DP3112" s="75"/>
      <c r="DQ3112" s="75"/>
      <c r="DR3112" s="75"/>
      <c r="DS3112" s="75"/>
      <c r="DT3112" s="75"/>
      <c r="DU3112" s="75"/>
      <c r="DV3112" s="1286"/>
      <c r="DW3112" s="75"/>
      <c r="DX3112" s="75"/>
      <c r="DY3112" s="75"/>
      <c r="DZ3112" s="75"/>
      <c r="EA3112" s="75"/>
      <c r="EB3112" s="75"/>
      <c r="EC3112" s="75"/>
      <c r="ED3112" s="75"/>
      <c r="EE3112" s="75"/>
      <c r="EF3112" s="75"/>
      <c r="EG3112" s="75"/>
      <c r="EH3112" s="75"/>
      <c r="EI3112" s="75"/>
      <c r="EJ3112" s="75"/>
      <c r="EK3112" s="75"/>
      <c r="EL3112" s="75"/>
      <c r="EM3112" s="75"/>
      <c r="EN3112" s="75"/>
      <c r="EO3112" s="75"/>
      <c r="EP3112" s="75"/>
      <c r="EQ3112" s="75"/>
      <c r="ER3112" s="75"/>
      <c r="ES3112" s="75"/>
      <c r="ET3112" s="75"/>
      <c r="EU3112" s="75"/>
      <c r="EV3112" s="75"/>
      <c r="EW3112" s="75"/>
      <c r="EX3112" s="75"/>
      <c r="EY3112" s="75"/>
      <c r="EZ3112" s="75"/>
      <c r="FA3112" s="75"/>
      <c r="FB3112" s="1341"/>
      <c r="FC3112" s="75"/>
      <c r="FD3112" s="75"/>
    </row>
    <row r="3113">
      <c r="A3113" s="1340"/>
      <c r="B3113" s="786"/>
      <c r="C3113" s="1283"/>
      <c r="D3113" s="786"/>
      <c r="E3113" s="786"/>
      <c r="F3113" s="786"/>
      <c r="G3113" s="786"/>
      <c r="H3113" s="786"/>
      <c r="I3113" s="786"/>
      <c r="J3113" s="786"/>
      <c r="K3113" s="786"/>
      <c r="L3113" s="786"/>
      <c r="M3113" s="786"/>
      <c r="N3113" s="1284"/>
      <c r="O3113" s="1284"/>
      <c r="P3113" s="1285"/>
      <c r="Q3113" s="363"/>
      <c r="R3113" s="363"/>
      <c r="S3113" s="75"/>
      <c r="T3113" s="857"/>
      <c r="U3113" s="1209"/>
      <c r="V3113" s="1200"/>
      <c r="W3113" s="1200"/>
      <c r="X3113" s="1200"/>
      <c r="Y3113" s="1201"/>
      <c r="Z3113" s="1200"/>
      <c r="AA3113" s="1200"/>
      <c r="AB3113" s="1200"/>
      <c r="AC3113" s="1202"/>
      <c r="AD3113" s="1216"/>
      <c r="AE3113" s="1204"/>
      <c r="AF3113" s="75"/>
      <c r="AG3113" s="75"/>
      <c r="AH3113" s="75"/>
      <c r="AI3113" s="75"/>
      <c r="AJ3113" s="75"/>
      <c r="AK3113" s="75"/>
      <c r="AL3113" s="75"/>
      <c r="AM3113" s="75"/>
      <c r="AN3113" s="75"/>
      <c r="AO3113" s="75"/>
      <c r="AP3113" s="75"/>
      <c r="AQ3113" s="75"/>
      <c r="AR3113" s="75"/>
      <c r="AS3113" s="1286"/>
      <c r="AT3113" s="75"/>
      <c r="AU3113" s="1286"/>
      <c r="AV3113" s="1286"/>
      <c r="AW3113" s="75"/>
      <c r="AX3113" s="75"/>
      <c r="AY3113" s="1286"/>
      <c r="AZ3113" s="75"/>
      <c r="BA3113" s="75"/>
      <c r="BB3113" s="75"/>
      <c r="BC3113" s="75"/>
      <c r="BD3113" s="75"/>
      <c r="BE3113" s="75"/>
      <c r="BF3113" s="75"/>
      <c r="BG3113" s="75"/>
      <c r="BH3113" s="75"/>
      <c r="BI3113" s="75"/>
      <c r="BJ3113" s="75"/>
      <c r="BK3113" s="75"/>
      <c r="BL3113" s="75"/>
      <c r="BM3113" s="75"/>
      <c r="BN3113" s="75"/>
      <c r="BO3113" s="75"/>
      <c r="BP3113" s="75"/>
      <c r="BQ3113" s="75"/>
      <c r="BR3113" s="75"/>
      <c r="BS3113" s="75"/>
      <c r="BT3113" s="75"/>
      <c r="BU3113" s="75"/>
      <c r="BV3113" s="75"/>
      <c r="BW3113" s="1286"/>
      <c r="BX3113" s="75"/>
      <c r="BY3113" s="75"/>
      <c r="BZ3113" s="75"/>
      <c r="CA3113" s="75"/>
      <c r="CB3113" s="75"/>
      <c r="CC3113" s="1286"/>
      <c r="CD3113" s="75"/>
      <c r="CE3113" s="75"/>
      <c r="CF3113" s="75"/>
      <c r="CG3113" s="75"/>
      <c r="CH3113" s="75"/>
      <c r="CI3113" s="1286"/>
      <c r="CJ3113" s="75"/>
      <c r="CK3113" s="1286"/>
      <c r="CL3113" s="75"/>
      <c r="CM3113" s="75"/>
      <c r="CN3113" s="75"/>
      <c r="CO3113" s="75"/>
      <c r="CP3113" s="75"/>
      <c r="CQ3113" s="75"/>
      <c r="CR3113" s="75"/>
      <c r="CS3113" s="75"/>
      <c r="CT3113" s="75"/>
      <c r="CU3113" s="75"/>
      <c r="CV3113" s="75"/>
      <c r="CW3113" s="75"/>
      <c r="CX3113" s="1286"/>
      <c r="CY3113" s="75"/>
      <c r="CZ3113" s="75"/>
      <c r="DA3113" s="75"/>
      <c r="DB3113" s="75"/>
      <c r="DC3113" s="75"/>
      <c r="DD3113" s="75"/>
      <c r="DE3113" s="75"/>
      <c r="DF3113" s="75"/>
      <c r="DG3113" s="1286"/>
      <c r="DH3113" s="75"/>
      <c r="DI3113" s="1286"/>
      <c r="DJ3113" s="75"/>
      <c r="DK3113" s="75"/>
      <c r="DL3113" s="75"/>
      <c r="DM3113" s="75"/>
      <c r="DN3113" s="75"/>
      <c r="DO3113" s="75"/>
      <c r="DP3113" s="75"/>
      <c r="DQ3113" s="75"/>
      <c r="DR3113" s="75"/>
      <c r="DS3113" s="75"/>
      <c r="DT3113" s="75"/>
      <c r="DU3113" s="75"/>
      <c r="DV3113" s="1286"/>
      <c r="DW3113" s="75"/>
      <c r="DX3113" s="75"/>
      <c r="DY3113" s="75"/>
      <c r="DZ3113" s="75"/>
      <c r="EA3113" s="75"/>
      <c r="EB3113" s="75"/>
      <c r="EC3113" s="75"/>
      <c r="ED3113" s="75"/>
      <c r="EE3113" s="75"/>
      <c r="EF3113" s="75"/>
      <c r="EG3113" s="75"/>
      <c r="EH3113" s="75"/>
      <c r="EI3113" s="75"/>
      <c r="EJ3113" s="75"/>
      <c r="EK3113" s="75"/>
      <c r="EL3113" s="75"/>
      <c r="EM3113" s="75"/>
      <c r="EN3113" s="75"/>
      <c r="EO3113" s="75"/>
      <c r="EP3113" s="75"/>
      <c r="EQ3113" s="75"/>
      <c r="ER3113" s="75"/>
      <c r="ES3113" s="75"/>
      <c r="ET3113" s="75"/>
      <c r="EU3113" s="75"/>
      <c r="EV3113" s="75"/>
      <c r="EW3113" s="75"/>
      <c r="EX3113" s="75"/>
      <c r="EY3113" s="75"/>
      <c r="EZ3113" s="75"/>
      <c r="FA3113" s="75"/>
      <c r="FB3113" s="1341"/>
      <c r="FC3113" s="75"/>
      <c r="FD3113" s="75"/>
    </row>
    <row r="3114">
      <c r="A3114" s="1340"/>
      <c r="B3114" s="786"/>
      <c r="C3114" s="1283"/>
      <c r="D3114" s="786"/>
      <c r="E3114" s="786"/>
      <c r="F3114" s="786"/>
      <c r="G3114" s="786"/>
      <c r="H3114" s="786"/>
      <c r="I3114" s="786"/>
      <c r="J3114" s="786"/>
      <c r="K3114" s="786"/>
      <c r="L3114" s="786"/>
      <c r="M3114" s="786"/>
      <c r="N3114" s="1284"/>
      <c r="O3114" s="1284"/>
      <c r="P3114" s="1285"/>
      <c r="Q3114" s="363"/>
      <c r="R3114" s="363"/>
      <c r="S3114" s="75"/>
      <c r="T3114" s="857"/>
      <c r="U3114" s="1209"/>
      <c r="V3114" s="1200"/>
      <c r="W3114" s="1200"/>
      <c r="X3114" s="1200"/>
      <c r="Y3114" s="1201"/>
      <c r="Z3114" s="1200"/>
      <c r="AA3114" s="1200"/>
      <c r="AB3114" s="1200"/>
      <c r="AC3114" s="1202"/>
      <c r="AD3114" s="1216"/>
      <c r="AE3114" s="1204"/>
      <c r="AF3114" s="75"/>
      <c r="AG3114" s="75"/>
      <c r="AH3114" s="75"/>
      <c r="AI3114" s="75"/>
      <c r="AJ3114" s="75"/>
      <c r="AK3114" s="75"/>
      <c r="AL3114" s="75"/>
      <c r="AM3114" s="75"/>
      <c r="AN3114" s="75"/>
      <c r="AO3114" s="75"/>
      <c r="AP3114" s="75"/>
      <c r="AQ3114" s="75"/>
      <c r="AR3114" s="75"/>
      <c r="AS3114" s="1286"/>
      <c r="AT3114" s="75"/>
      <c r="AU3114" s="1286"/>
      <c r="AV3114" s="1286"/>
      <c r="AW3114" s="75"/>
      <c r="AX3114" s="75"/>
      <c r="AY3114" s="1286"/>
      <c r="AZ3114" s="75"/>
      <c r="BA3114" s="75"/>
      <c r="BB3114" s="75"/>
      <c r="BC3114" s="75"/>
      <c r="BD3114" s="75"/>
      <c r="BE3114" s="75"/>
      <c r="BF3114" s="75"/>
      <c r="BG3114" s="75"/>
      <c r="BH3114" s="75"/>
      <c r="BI3114" s="75"/>
      <c r="BJ3114" s="75"/>
      <c r="BK3114" s="75"/>
      <c r="BL3114" s="75"/>
      <c r="BM3114" s="75"/>
      <c r="BN3114" s="75"/>
      <c r="BO3114" s="75"/>
      <c r="BP3114" s="75"/>
      <c r="BQ3114" s="75"/>
      <c r="BR3114" s="75"/>
      <c r="BS3114" s="75"/>
      <c r="BT3114" s="75"/>
      <c r="BU3114" s="75"/>
      <c r="BV3114" s="75"/>
      <c r="BW3114" s="1286"/>
      <c r="BX3114" s="75"/>
      <c r="BY3114" s="75"/>
      <c r="BZ3114" s="75"/>
      <c r="CA3114" s="75"/>
      <c r="CB3114" s="75"/>
      <c r="CC3114" s="1286"/>
      <c r="CD3114" s="75"/>
      <c r="CE3114" s="75"/>
      <c r="CF3114" s="75"/>
      <c r="CG3114" s="75"/>
      <c r="CH3114" s="75"/>
      <c r="CI3114" s="1286"/>
      <c r="CJ3114" s="75"/>
      <c r="CK3114" s="1286"/>
      <c r="CL3114" s="75"/>
      <c r="CM3114" s="75"/>
      <c r="CN3114" s="75"/>
      <c r="CO3114" s="75"/>
      <c r="CP3114" s="75"/>
      <c r="CQ3114" s="75"/>
      <c r="CR3114" s="75"/>
      <c r="CS3114" s="75"/>
      <c r="CT3114" s="75"/>
      <c r="CU3114" s="75"/>
      <c r="CV3114" s="75"/>
      <c r="CW3114" s="75"/>
      <c r="CX3114" s="1286"/>
      <c r="CY3114" s="75"/>
      <c r="CZ3114" s="75"/>
      <c r="DA3114" s="75"/>
      <c r="DB3114" s="75"/>
      <c r="DC3114" s="75"/>
      <c r="DD3114" s="75"/>
      <c r="DE3114" s="75"/>
      <c r="DF3114" s="75"/>
      <c r="DG3114" s="1286"/>
      <c r="DH3114" s="75"/>
      <c r="DI3114" s="1286"/>
      <c r="DJ3114" s="75"/>
      <c r="DK3114" s="75"/>
      <c r="DL3114" s="75"/>
      <c r="DM3114" s="75"/>
      <c r="DN3114" s="75"/>
      <c r="DO3114" s="75"/>
      <c r="DP3114" s="75"/>
      <c r="DQ3114" s="75"/>
      <c r="DR3114" s="75"/>
      <c r="DS3114" s="75"/>
      <c r="DT3114" s="75"/>
      <c r="DU3114" s="75"/>
      <c r="DV3114" s="1286"/>
      <c r="DW3114" s="75"/>
      <c r="DX3114" s="75"/>
      <c r="DY3114" s="75"/>
      <c r="DZ3114" s="75"/>
      <c r="EA3114" s="75"/>
      <c r="EB3114" s="75"/>
      <c r="EC3114" s="75"/>
      <c r="ED3114" s="75"/>
      <c r="EE3114" s="75"/>
      <c r="EF3114" s="75"/>
      <c r="EG3114" s="75"/>
      <c r="EH3114" s="75"/>
      <c r="EI3114" s="75"/>
      <c r="EJ3114" s="75"/>
      <c r="EK3114" s="75"/>
      <c r="EL3114" s="75"/>
      <c r="EM3114" s="75"/>
      <c r="EN3114" s="75"/>
      <c r="EO3114" s="75"/>
      <c r="EP3114" s="75"/>
      <c r="EQ3114" s="75"/>
      <c r="ER3114" s="75"/>
      <c r="ES3114" s="75"/>
      <c r="ET3114" s="75"/>
      <c r="EU3114" s="75"/>
      <c r="EV3114" s="75"/>
      <c r="EW3114" s="75"/>
      <c r="EX3114" s="75"/>
      <c r="EY3114" s="75"/>
      <c r="EZ3114" s="75"/>
      <c r="FA3114" s="75"/>
      <c r="FB3114" s="1341"/>
      <c r="FC3114" s="75"/>
      <c r="FD3114" s="75"/>
    </row>
    <row r="3115">
      <c r="A3115" s="1340"/>
      <c r="B3115" s="786"/>
      <c r="C3115" s="1283"/>
      <c r="D3115" s="786"/>
      <c r="E3115" s="786"/>
      <c r="F3115" s="786"/>
      <c r="G3115" s="786"/>
      <c r="H3115" s="786"/>
      <c r="I3115" s="786"/>
      <c r="J3115" s="786"/>
      <c r="K3115" s="786"/>
      <c r="L3115" s="786"/>
      <c r="M3115" s="786"/>
      <c r="N3115" s="1284"/>
      <c r="O3115" s="1284"/>
      <c r="P3115" s="1285"/>
      <c r="Q3115" s="363"/>
      <c r="R3115" s="363"/>
      <c r="S3115" s="75"/>
      <c r="T3115" s="857"/>
      <c r="U3115" s="1209"/>
      <c r="V3115" s="1200"/>
      <c r="W3115" s="1200"/>
      <c r="X3115" s="1200"/>
      <c r="Y3115" s="1201"/>
      <c r="Z3115" s="1200"/>
      <c r="AA3115" s="1200"/>
      <c r="AB3115" s="1200"/>
      <c r="AC3115" s="1202"/>
      <c r="AD3115" s="1216"/>
      <c r="AE3115" s="1204"/>
      <c r="AF3115" s="75"/>
      <c r="AG3115" s="75"/>
      <c r="AH3115" s="75"/>
      <c r="AI3115" s="75"/>
      <c r="AJ3115" s="75"/>
      <c r="AK3115" s="75"/>
      <c r="AL3115" s="75"/>
      <c r="AM3115" s="75"/>
      <c r="AN3115" s="75"/>
      <c r="AO3115" s="75"/>
      <c r="AP3115" s="75"/>
      <c r="AQ3115" s="75"/>
      <c r="AR3115" s="75"/>
      <c r="AS3115" s="1286"/>
      <c r="AT3115" s="75"/>
      <c r="AU3115" s="1286"/>
      <c r="AV3115" s="1286"/>
      <c r="AW3115" s="75"/>
      <c r="AX3115" s="75"/>
      <c r="AY3115" s="1286"/>
      <c r="AZ3115" s="75"/>
      <c r="BA3115" s="75"/>
      <c r="BB3115" s="75"/>
      <c r="BC3115" s="75"/>
      <c r="BD3115" s="75"/>
      <c r="BE3115" s="75"/>
      <c r="BF3115" s="75"/>
      <c r="BG3115" s="75"/>
      <c r="BH3115" s="75"/>
      <c r="BI3115" s="75"/>
      <c r="BJ3115" s="75"/>
      <c r="BK3115" s="75"/>
      <c r="BL3115" s="75"/>
      <c r="BM3115" s="75"/>
      <c r="BN3115" s="75"/>
      <c r="BO3115" s="75"/>
      <c r="BP3115" s="75"/>
      <c r="BQ3115" s="75"/>
      <c r="BR3115" s="75"/>
      <c r="BS3115" s="75"/>
      <c r="BT3115" s="75"/>
      <c r="BU3115" s="75"/>
      <c r="BV3115" s="75"/>
      <c r="BW3115" s="1286"/>
      <c r="BX3115" s="75"/>
      <c r="BY3115" s="75"/>
      <c r="BZ3115" s="75"/>
      <c r="CA3115" s="75"/>
      <c r="CB3115" s="75"/>
      <c r="CC3115" s="1286"/>
      <c r="CD3115" s="75"/>
      <c r="CE3115" s="75"/>
      <c r="CF3115" s="75"/>
      <c r="CG3115" s="75"/>
      <c r="CH3115" s="75"/>
      <c r="CI3115" s="1286"/>
      <c r="CJ3115" s="75"/>
      <c r="CK3115" s="1286"/>
      <c r="CL3115" s="75"/>
      <c r="CM3115" s="75"/>
      <c r="CN3115" s="75"/>
      <c r="CO3115" s="75"/>
      <c r="CP3115" s="75"/>
      <c r="CQ3115" s="75"/>
      <c r="CR3115" s="75"/>
      <c r="CS3115" s="75"/>
      <c r="CT3115" s="75"/>
      <c r="CU3115" s="75"/>
      <c r="CV3115" s="75"/>
      <c r="CW3115" s="75"/>
      <c r="CX3115" s="1286"/>
      <c r="CY3115" s="75"/>
      <c r="CZ3115" s="75"/>
      <c r="DA3115" s="75"/>
      <c r="DB3115" s="75"/>
      <c r="DC3115" s="75"/>
      <c r="DD3115" s="75"/>
      <c r="DE3115" s="75"/>
      <c r="DF3115" s="75"/>
      <c r="DG3115" s="1286"/>
      <c r="DH3115" s="75"/>
      <c r="DI3115" s="1286"/>
      <c r="DJ3115" s="75"/>
      <c r="DK3115" s="75"/>
      <c r="DL3115" s="75"/>
      <c r="DM3115" s="75"/>
      <c r="DN3115" s="75"/>
      <c r="DO3115" s="75"/>
      <c r="DP3115" s="75"/>
      <c r="DQ3115" s="75"/>
      <c r="DR3115" s="75"/>
      <c r="DS3115" s="75"/>
      <c r="DT3115" s="75"/>
      <c r="DU3115" s="75"/>
      <c r="DV3115" s="1286"/>
      <c r="DW3115" s="75"/>
      <c r="DX3115" s="75"/>
      <c r="DY3115" s="75"/>
      <c r="DZ3115" s="75"/>
      <c r="EA3115" s="75"/>
      <c r="EB3115" s="75"/>
      <c r="EC3115" s="75"/>
      <c r="ED3115" s="75"/>
      <c r="EE3115" s="75"/>
      <c r="EF3115" s="75"/>
      <c r="EG3115" s="75"/>
      <c r="EH3115" s="75"/>
      <c r="EI3115" s="75"/>
      <c r="EJ3115" s="75"/>
      <c r="EK3115" s="75"/>
      <c r="EL3115" s="75"/>
      <c r="EM3115" s="75"/>
      <c r="EN3115" s="75"/>
      <c r="EO3115" s="75"/>
      <c r="EP3115" s="75"/>
      <c r="EQ3115" s="75"/>
      <c r="ER3115" s="75"/>
      <c r="ES3115" s="75"/>
      <c r="ET3115" s="75"/>
      <c r="EU3115" s="75"/>
      <c r="EV3115" s="75"/>
      <c r="EW3115" s="75"/>
      <c r="EX3115" s="75"/>
      <c r="EY3115" s="75"/>
      <c r="EZ3115" s="75"/>
      <c r="FA3115" s="75"/>
      <c r="FB3115" s="1341"/>
      <c r="FC3115" s="75"/>
      <c r="FD3115" s="75"/>
    </row>
    <row r="3116">
      <c r="A3116" s="1340"/>
      <c r="B3116" s="786"/>
      <c r="C3116" s="1283"/>
      <c r="D3116" s="786"/>
      <c r="E3116" s="786"/>
      <c r="F3116" s="786"/>
      <c r="G3116" s="786"/>
      <c r="H3116" s="786"/>
      <c r="I3116" s="786"/>
      <c r="J3116" s="786"/>
      <c r="K3116" s="786"/>
      <c r="L3116" s="786"/>
      <c r="M3116" s="786"/>
      <c r="N3116" s="1284"/>
      <c r="O3116" s="1284"/>
      <c r="P3116" s="1285"/>
      <c r="Q3116" s="363"/>
      <c r="R3116" s="363"/>
      <c r="S3116" s="75"/>
      <c r="T3116" s="857"/>
      <c r="U3116" s="1209"/>
      <c r="V3116" s="1200"/>
      <c r="W3116" s="1200"/>
      <c r="X3116" s="1200"/>
      <c r="Y3116" s="1201"/>
      <c r="Z3116" s="1200"/>
      <c r="AA3116" s="1200"/>
      <c r="AB3116" s="1200"/>
      <c r="AC3116" s="1202"/>
      <c r="AD3116" s="1216"/>
      <c r="AE3116" s="1204"/>
      <c r="AF3116" s="75"/>
      <c r="AG3116" s="75"/>
      <c r="AH3116" s="75"/>
      <c r="AI3116" s="75"/>
      <c r="AJ3116" s="75"/>
      <c r="AK3116" s="75"/>
      <c r="AL3116" s="75"/>
      <c r="AM3116" s="75"/>
      <c r="AN3116" s="75"/>
      <c r="AO3116" s="75"/>
      <c r="AP3116" s="75"/>
      <c r="AQ3116" s="75"/>
      <c r="AR3116" s="75"/>
      <c r="AS3116" s="1286"/>
      <c r="AT3116" s="75"/>
      <c r="AU3116" s="1286"/>
      <c r="AV3116" s="1286"/>
      <c r="AW3116" s="75"/>
      <c r="AX3116" s="75"/>
      <c r="AY3116" s="1286"/>
      <c r="AZ3116" s="75"/>
      <c r="BA3116" s="75"/>
      <c r="BB3116" s="75"/>
      <c r="BC3116" s="75"/>
      <c r="BD3116" s="75"/>
      <c r="BE3116" s="75"/>
      <c r="BF3116" s="75"/>
      <c r="BG3116" s="75"/>
      <c r="BH3116" s="75"/>
      <c r="BI3116" s="75"/>
      <c r="BJ3116" s="75"/>
      <c r="BK3116" s="75"/>
      <c r="BL3116" s="75"/>
      <c r="BM3116" s="75"/>
      <c r="BN3116" s="75"/>
      <c r="BO3116" s="75"/>
      <c r="BP3116" s="75"/>
      <c r="BQ3116" s="75"/>
      <c r="BR3116" s="75"/>
      <c r="BS3116" s="75"/>
      <c r="BT3116" s="75"/>
      <c r="BU3116" s="75"/>
      <c r="BV3116" s="75"/>
      <c r="BW3116" s="1286"/>
      <c r="BX3116" s="75"/>
      <c r="BY3116" s="75"/>
      <c r="BZ3116" s="75"/>
      <c r="CA3116" s="75"/>
      <c r="CB3116" s="75"/>
      <c r="CC3116" s="1286"/>
      <c r="CD3116" s="75"/>
      <c r="CE3116" s="75"/>
      <c r="CF3116" s="75"/>
      <c r="CG3116" s="75"/>
      <c r="CH3116" s="75"/>
      <c r="CI3116" s="1286"/>
      <c r="CJ3116" s="75"/>
      <c r="CK3116" s="1286"/>
      <c r="CL3116" s="75"/>
      <c r="CM3116" s="75"/>
      <c r="CN3116" s="75"/>
      <c r="CO3116" s="75"/>
      <c r="CP3116" s="75"/>
      <c r="CQ3116" s="75"/>
      <c r="CR3116" s="75"/>
      <c r="CS3116" s="75"/>
      <c r="CT3116" s="75"/>
      <c r="CU3116" s="75"/>
      <c r="CV3116" s="75"/>
      <c r="CW3116" s="75"/>
      <c r="CX3116" s="1286"/>
      <c r="CY3116" s="75"/>
      <c r="CZ3116" s="75"/>
      <c r="DA3116" s="75"/>
      <c r="DB3116" s="75"/>
      <c r="DC3116" s="75"/>
      <c r="DD3116" s="75"/>
      <c r="DE3116" s="75"/>
      <c r="DF3116" s="75"/>
      <c r="DG3116" s="1286"/>
      <c r="DH3116" s="75"/>
      <c r="DI3116" s="1286"/>
      <c r="DJ3116" s="75"/>
      <c r="DK3116" s="75"/>
      <c r="DL3116" s="75"/>
      <c r="DM3116" s="75"/>
      <c r="DN3116" s="75"/>
      <c r="DO3116" s="75"/>
      <c r="DP3116" s="75"/>
      <c r="DQ3116" s="75"/>
      <c r="DR3116" s="75"/>
      <c r="DS3116" s="75"/>
      <c r="DT3116" s="75"/>
      <c r="DU3116" s="75"/>
      <c r="DV3116" s="1286"/>
      <c r="DW3116" s="75"/>
      <c r="DX3116" s="75"/>
      <c r="DY3116" s="75"/>
      <c r="DZ3116" s="75"/>
      <c r="EA3116" s="75"/>
      <c r="EB3116" s="75"/>
      <c r="EC3116" s="75"/>
      <c r="ED3116" s="75"/>
      <c r="EE3116" s="75"/>
      <c r="EF3116" s="75"/>
      <c r="EG3116" s="75"/>
      <c r="EH3116" s="75"/>
      <c r="EI3116" s="75"/>
      <c r="EJ3116" s="75"/>
      <c r="EK3116" s="75"/>
      <c r="EL3116" s="75"/>
      <c r="EM3116" s="75"/>
      <c r="EN3116" s="75"/>
      <c r="EO3116" s="75"/>
      <c r="EP3116" s="75"/>
      <c r="EQ3116" s="75"/>
      <c r="ER3116" s="75"/>
      <c r="ES3116" s="75"/>
      <c r="ET3116" s="75"/>
      <c r="EU3116" s="75"/>
      <c r="EV3116" s="75"/>
      <c r="EW3116" s="75"/>
      <c r="EX3116" s="75"/>
      <c r="EY3116" s="75"/>
      <c r="EZ3116" s="75"/>
      <c r="FA3116" s="75"/>
      <c r="FB3116" s="1341"/>
      <c r="FC3116" s="75"/>
      <c r="FD3116" s="75"/>
    </row>
    <row r="3117">
      <c r="A3117" s="1340"/>
      <c r="B3117" s="786"/>
      <c r="C3117" s="1283"/>
      <c r="D3117" s="786"/>
      <c r="E3117" s="786"/>
      <c r="F3117" s="786"/>
      <c r="G3117" s="786"/>
      <c r="H3117" s="786"/>
      <c r="I3117" s="786"/>
      <c r="J3117" s="786"/>
      <c r="K3117" s="786"/>
      <c r="L3117" s="786"/>
      <c r="M3117" s="786"/>
      <c r="N3117" s="1284"/>
      <c r="O3117" s="1284"/>
      <c r="P3117" s="1285"/>
      <c r="Q3117" s="363"/>
      <c r="R3117" s="363"/>
      <c r="S3117" s="75"/>
      <c r="T3117" s="857"/>
      <c r="U3117" s="1209"/>
      <c r="V3117" s="1200"/>
      <c r="W3117" s="1200"/>
      <c r="X3117" s="1200"/>
      <c r="Y3117" s="1201"/>
      <c r="Z3117" s="1200"/>
      <c r="AA3117" s="1200"/>
      <c r="AB3117" s="1200"/>
      <c r="AC3117" s="1202"/>
      <c r="AD3117" s="1216"/>
      <c r="AE3117" s="1204"/>
      <c r="AF3117" s="75"/>
      <c r="AG3117" s="75"/>
      <c r="AH3117" s="75"/>
      <c r="AI3117" s="75"/>
      <c r="AJ3117" s="75"/>
      <c r="AK3117" s="75"/>
      <c r="AL3117" s="75"/>
      <c r="AM3117" s="75"/>
      <c r="AN3117" s="75"/>
      <c r="AO3117" s="75"/>
      <c r="AP3117" s="75"/>
      <c r="AQ3117" s="75"/>
      <c r="AR3117" s="75"/>
      <c r="AS3117" s="1286"/>
      <c r="AT3117" s="75"/>
      <c r="AU3117" s="1286"/>
      <c r="AV3117" s="1286"/>
      <c r="AW3117" s="75"/>
      <c r="AX3117" s="75"/>
      <c r="AY3117" s="1286"/>
      <c r="AZ3117" s="75"/>
      <c r="BA3117" s="75"/>
      <c r="BB3117" s="75"/>
      <c r="BC3117" s="75"/>
      <c r="BD3117" s="75"/>
      <c r="BE3117" s="75"/>
      <c r="BF3117" s="75"/>
      <c r="BG3117" s="75"/>
      <c r="BH3117" s="75"/>
      <c r="BI3117" s="75"/>
      <c r="BJ3117" s="75"/>
      <c r="BK3117" s="75"/>
      <c r="BL3117" s="75"/>
      <c r="BM3117" s="75"/>
      <c r="BN3117" s="75"/>
      <c r="BO3117" s="75"/>
      <c r="BP3117" s="75"/>
      <c r="BQ3117" s="75"/>
      <c r="BR3117" s="75"/>
      <c r="BS3117" s="75"/>
      <c r="BT3117" s="75"/>
      <c r="BU3117" s="75"/>
      <c r="BV3117" s="75"/>
      <c r="BW3117" s="1286"/>
      <c r="BX3117" s="75"/>
      <c r="BY3117" s="75"/>
      <c r="BZ3117" s="75"/>
      <c r="CA3117" s="75"/>
      <c r="CB3117" s="75"/>
      <c r="CC3117" s="1286"/>
      <c r="CD3117" s="75"/>
      <c r="CE3117" s="75"/>
      <c r="CF3117" s="75"/>
      <c r="CG3117" s="75"/>
      <c r="CH3117" s="75"/>
      <c r="CI3117" s="1286"/>
      <c r="CJ3117" s="75"/>
      <c r="CK3117" s="1286"/>
      <c r="CL3117" s="75"/>
      <c r="CM3117" s="75"/>
      <c r="CN3117" s="75"/>
      <c r="CO3117" s="75"/>
      <c r="CP3117" s="75"/>
      <c r="CQ3117" s="75"/>
      <c r="CR3117" s="75"/>
      <c r="CS3117" s="75"/>
      <c r="CT3117" s="75"/>
      <c r="CU3117" s="75"/>
      <c r="CV3117" s="75"/>
      <c r="CW3117" s="75"/>
      <c r="CX3117" s="1286"/>
      <c r="CY3117" s="75"/>
      <c r="CZ3117" s="75"/>
      <c r="DA3117" s="75"/>
      <c r="DB3117" s="75"/>
      <c r="DC3117" s="75"/>
      <c r="DD3117" s="75"/>
      <c r="DE3117" s="75"/>
      <c r="DF3117" s="75"/>
      <c r="DG3117" s="1286"/>
      <c r="DH3117" s="75"/>
      <c r="DI3117" s="1286"/>
      <c r="DJ3117" s="75"/>
      <c r="DK3117" s="75"/>
      <c r="DL3117" s="75"/>
      <c r="DM3117" s="75"/>
      <c r="DN3117" s="75"/>
      <c r="DO3117" s="75"/>
      <c r="DP3117" s="75"/>
      <c r="DQ3117" s="75"/>
      <c r="DR3117" s="75"/>
      <c r="DS3117" s="75"/>
      <c r="DT3117" s="75"/>
      <c r="DU3117" s="75"/>
      <c r="DV3117" s="1286"/>
      <c r="DW3117" s="75"/>
      <c r="DX3117" s="75"/>
      <c r="DY3117" s="75"/>
      <c r="DZ3117" s="75"/>
      <c r="EA3117" s="75"/>
      <c r="EB3117" s="75"/>
      <c r="EC3117" s="75"/>
      <c r="ED3117" s="75"/>
      <c r="EE3117" s="75"/>
      <c r="EF3117" s="75"/>
      <c r="EG3117" s="75"/>
      <c r="EH3117" s="75"/>
      <c r="EI3117" s="75"/>
      <c r="EJ3117" s="75"/>
      <c r="EK3117" s="75"/>
      <c r="EL3117" s="75"/>
      <c r="EM3117" s="75"/>
      <c r="EN3117" s="75"/>
      <c r="EO3117" s="75"/>
      <c r="EP3117" s="75"/>
      <c r="EQ3117" s="75"/>
      <c r="ER3117" s="75"/>
      <c r="ES3117" s="75"/>
      <c r="ET3117" s="75"/>
      <c r="EU3117" s="75"/>
      <c r="EV3117" s="75"/>
      <c r="EW3117" s="75"/>
      <c r="EX3117" s="75"/>
      <c r="EY3117" s="75"/>
      <c r="EZ3117" s="75"/>
      <c r="FA3117" s="75"/>
      <c r="FB3117" s="1341"/>
      <c r="FC3117" s="75"/>
      <c r="FD3117" s="75"/>
    </row>
    <row r="3118">
      <c r="A3118" s="1340"/>
      <c r="B3118" s="786"/>
      <c r="C3118" s="1283"/>
      <c r="D3118" s="786"/>
      <c r="E3118" s="786"/>
      <c r="F3118" s="786"/>
      <c r="G3118" s="786"/>
      <c r="H3118" s="786"/>
      <c r="I3118" s="786"/>
      <c r="J3118" s="786"/>
      <c r="K3118" s="786"/>
      <c r="L3118" s="786"/>
      <c r="M3118" s="786"/>
      <c r="N3118" s="1284"/>
      <c r="O3118" s="1284"/>
      <c r="P3118" s="1285"/>
      <c r="Q3118" s="363"/>
      <c r="R3118" s="363"/>
      <c r="S3118" s="75"/>
      <c r="T3118" s="857"/>
      <c r="U3118" s="1209"/>
      <c r="V3118" s="1200"/>
      <c r="W3118" s="1200"/>
      <c r="X3118" s="1200"/>
      <c r="Y3118" s="1201"/>
      <c r="Z3118" s="1200"/>
      <c r="AA3118" s="1200"/>
      <c r="AB3118" s="1200"/>
      <c r="AC3118" s="1202"/>
      <c r="AD3118" s="1216"/>
      <c r="AE3118" s="1204"/>
      <c r="AF3118" s="75"/>
      <c r="AG3118" s="75"/>
      <c r="AH3118" s="75"/>
      <c r="AI3118" s="75"/>
      <c r="AJ3118" s="75"/>
      <c r="AK3118" s="75"/>
      <c r="AL3118" s="75"/>
      <c r="AM3118" s="75"/>
      <c r="AN3118" s="75"/>
      <c r="AO3118" s="75"/>
      <c r="AP3118" s="75"/>
      <c r="AQ3118" s="75"/>
      <c r="AR3118" s="75"/>
      <c r="AS3118" s="1286"/>
      <c r="AT3118" s="75"/>
      <c r="AU3118" s="1286"/>
      <c r="AV3118" s="1286"/>
      <c r="AW3118" s="75"/>
      <c r="AX3118" s="75"/>
      <c r="AY3118" s="1286"/>
      <c r="AZ3118" s="75"/>
      <c r="BA3118" s="75"/>
      <c r="BB3118" s="75"/>
      <c r="BC3118" s="75"/>
      <c r="BD3118" s="75"/>
      <c r="BE3118" s="75"/>
      <c r="BF3118" s="75"/>
      <c r="BG3118" s="75"/>
      <c r="BH3118" s="75"/>
      <c r="BI3118" s="75"/>
      <c r="BJ3118" s="75"/>
      <c r="BK3118" s="75"/>
      <c r="BL3118" s="75"/>
      <c r="BM3118" s="75"/>
      <c r="BN3118" s="75"/>
      <c r="BO3118" s="75"/>
      <c r="BP3118" s="75"/>
      <c r="BQ3118" s="75"/>
      <c r="BR3118" s="75"/>
      <c r="BS3118" s="75"/>
      <c r="BT3118" s="75"/>
      <c r="BU3118" s="75"/>
      <c r="BV3118" s="75"/>
      <c r="BW3118" s="1286"/>
      <c r="BX3118" s="75"/>
      <c r="BY3118" s="75"/>
      <c r="BZ3118" s="75"/>
      <c r="CA3118" s="75"/>
      <c r="CB3118" s="75"/>
      <c r="CC3118" s="1286"/>
      <c r="CD3118" s="75"/>
      <c r="CE3118" s="75"/>
      <c r="CF3118" s="75"/>
      <c r="CG3118" s="75"/>
      <c r="CH3118" s="75"/>
      <c r="CI3118" s="1286"/>
      <c r="CJ3118" s="75"/>
      <c r="CK3118" s="1286"/>
      <c r="CL3118" s="75"/>
      <c r="CM3118" s="75"/>
      <c r="CN3118" s="75"/>
      <c r="CO3118" s="75"/>
      <c r="CP3118" s="75"/>
      <c r="CQ3118" s="75"/>
      <c r="CR3118" s="75"/>
      <c r="CS3118" s="75"/>
      <c r="CT3118" s="75"/>
      <c r="CU3118" s="75"/>
      <c r="CV3118" s="75"/>
      <c r="CW3118" s="75"/>
      <c r="CX3118" s="1286"/>
      <c r="CY3118" s="75"/>
      <c r="CZ3118" s="75"/>
      <c r="DA3118" s="75"/>
      <c r="DB3118" s="75"/>
      <c r="DC3118" s="75"/>
      <c r="DD3118" s="75"/>
      <c r="DE3118" s="75"/>
      <c r="DF3118" s="75"/>
      <c r="DG3118" s="1286"/>
      <c r="DH3118" s="75"/>
      <c r="DI3118" s="1286"/>
      <c r="DJ3118" s="75"/>
      <c r="DK3118" s="75"/>
      <c r="DL3118" s="75"/>
      <c r="DM3118" s="75"/>
      <c r="DN3118" s="75"/>
      <c r="DO3118" s="75"/>
      <c r="DP3118" s="75"/>
      <c r="DQ3118" s="75"/>
      <c r="DR3118" s="75"/>
      <c r="DS3118" s="75"/>
      <c r="DT3118" s="75"/>
      <c r="DU3118" s="75"/>
      <c r="DV3118" s="1286"/>
      <c r="DW3118" s="75"/>
      <c r="DX3118" s="75"/>
      <c r="DY3118" s="75"/>
      <c r="DZ3118" s="75"/>
      <c r="EA3118" s="75"/>
      <c r="EB3118" s="75"/>
      <c r="EC3118" s="75"/>
      <c r="ED3118" s="75"/>
      <c r="EE3118" s="75"/>
      <c r="EF3118" s="75"/>
      <c r="EG3118" s="75"/>
      <c r="EH3118" s="75"/>
      <c r="EI3118" s="75"/>
      <c r="EJ3118" s="75"/>
      <c r="EK3118" s="75"/>
      <c r="EL3118" s="75"/>
      <c r="EM3118" s="75"/>
      <c r="EN3118" s="75"/>
      <c r="EO3118" s="75"/>
      <c r="EP3118" s="75"/>
      <c r="EQ3118" s="75"/>
      <c r="ER3118" s="75"/>
      <c r="ES3118" s="75"/>
      <c r="ET3118" s="75"/>
      <c r="EU3118" s="75"/>
      <c r="EV3118" s="75"/>
      <c r="EW3118" s="75"/>
      <c r="EX3118" s="75"/>
      <c r="EY3118" s="75"/>
      <c r="EZ3118" s="75"/>
      <c r="FA3118" s="75"/>
      <c r="FB3118" s="1341"/>
      <c r="FC3118" s="75"/>
      <c r="FD3118" s="75"/>
    </row>
    <row r="3119">
      <c r="A3119" s="1340"/>
      <c r="B3119" s="786"/>
      <c r="C3119" s="1283"/>
      <c r="D3119" s="786"/>
      <c r="E3119" s="786"/>
      <c r="F3119" s="786"/>
      <c r="G3119" s="786"/>
      <c r="H3119" s="786"/>
      <c r="I3119" s="786"/>
      <c r="J3119" s="786"/>
      <c r="K3119" s="786"/>
      <c r="L3119" s="786"/>
      <c r="M3119" s="786"/>
      <c r="N3119" s="1284"/>
      <c r="O3119" s="1284"/>
      <c r="P3119" s="1285"/>
      <c r="Q3119" s="363"/>
      <c r="R3119" s="363"/>
      <c r="S3119" s="75"/>
      <c r="T3119" s="857"/>
      <c r="U3119" s="1209"/>
      <c r="V3119" s="1200"/>
      <c r="W3119" s="1200"/>
      <c r="X3119" s="1200"/>
      <c r="Y3119" s="1201"/>
      <c r="Z3119" s="1200"/>
      <c r="AA3119" s="1200"/>
      <c r="AB3119" s="1200"/>
      <c r="AC3119" s="1202"/>
      <c r="AD3119" s="1216"/>
      <c r="AE3119" s="1204"/>
      <c r="AF3119" s="75"/>
      <c r="AG3119" s="75"/>
      <c r="AH3119" s="75"/>
      <c r="AI3119" s="75"/>
      <c r="AJ3119" s="75"/>
      <c r="AK3119" s="75"/>
      <c r="AL3119" s="75"/>
      <c r="AM3119" s="75"/>
      <c r="AN3119" s="75"/>
      <c r="AO3119" s="75"/>
      <c r="AP3119" s="75"/>
      <c r="AQ3119" s="75"/>
      <c r="AR3119" s="75"/>
      <c r="AS3119" s="1286"/>
      <c r="AT3119" s="75"/>
      <c r="AU3119" s="1286"/>
      <c r="AV3119" s="1286"/>
      <c r="AW3119" s="75"/>
      <c r="AX3119" s="75"/>
      <c r="AY3119" s="1286"/>
      <c r="AZ3119" s="75"/>
      <c r="BA3119" s="75"/>
      <c r="BB3119" s="75"/>
      <c r="BC3119" s="75"/>
      <c r="BD3119" s="75"/>
      <c r="BE3119" s="75"/>
      <c r="BF3119" s="75"/>
      <c r="BG3119" s="75"/>
      <c r="BH3119" s="75"/>
      <c r="BI3119" s="75"/>
      <c r="BJ3119" s="75"/>
      <c r="BK3119" s="75"/>
      <c r="BL3119" s="75"/>
      <c r="BM3119" s="75"/>
      <c r="BN3119" s="75"/>
      <c r="BO3119" s="75"/>
      <c r="BP3119" s="75"/>
      <c r="BQ3119" s="75"/>
      <c r="BR3119" s="75"/>
      <c r="BS3119" s="75"/>
      <c r="BT3119" s="75"/>
      <c r="BU3119" s="75"/>
      <c r="BV3119" s="75"/>
      <c r="BW3119" s="1286"/>
      <c r="BX3119" s="75"/>
      <c r="BY3119" s="75"/>
      <c r="BZ3119" s="75"/>
      <c r="CA3119" s="75"/>
      <c r="CB3119" s="75"/>
      <c r="CC3119" s="1286"/>
      <c r="CD3119" s="75"/>
      <c r="CE3119" s="75"/>
      <c r="CF3119" s="75"/>
      <c r="CG3119" s="75"/>
      <c r="CH3119" s="75"/>
      <c r="CI3119" s="1286"/>
      <c r="CJ3119" s="75"/>
      <c r="CK3119" s="1286"/>
      <c r="CL3119" s="75"/>
      <c r="CM3119" s="75"/>
      <c r="CN3119" s="75"/>
      <c r="CO3119" s="75"/>
      <c r="CP3119" s="75"/>
      <c r="CQ3119" s="75"/>
      <c r="CR3119" s="75"/>
      <c r="CS3119" s="75"/>
      <c r="CT3119" s="75"/>
      <c r="CU3119" s="75"/>
      <c r="CV3119" s="75"/>
      <c r="CW3119" s="75"/>
      <c r="CX3119" s="1286"/>
      <c r="CY3119" s="75"/>
      <c r="CZ3119" s="75"/>
      <c r="DA3119" s="75"/>
      <c r="DB3119" s="75"/>
      <c r="DC3119" s="75"/>
      <c r="DD3119" s="75"/>
      <c r="DE3119" s="75"/>
      <c r="DF3119" s="75"/>
      <c r="DG3119" s="1286"/>
      <c r="DH3119" s="75"/>
      <c r="DI3119" s="1286"/>
      <c r="DJ3119" s="75"/>
      <c r="DK3119" s="75"/>
      <c r="DL3119" s="75"/>
      <c r="DM3119" s="75"/>
      <c r="DN3119" s="75"/>
      <c r="DO3119" s="75"/>
      <c r="DP3119" s="75"/>
      <c r="DQ3119" s="75"/>
      <c r="DR3119" s="75"/>
      <c r="DS3119" s="75"/>
      <c r="DT3119" s="75"/>
      <c r="DU3119" s="75"/>
      <c r="DV3119" s="1286"/>
      <c r="DW3119" s="75"/>
      <c r="DX3119" s="75"/>
      <c r="DY3119" s="75"/>
      <c r="DZ3119" s="75"/>
      <c r="EA3119" s="75"/>
      <c r="EB3119" s="75"/>
      <c r="EC3119" s="75"/>
      <c r="ED3119" s="75"/>
      <c r="EE3119" s="75"/>
      <c r="EF3119" s="75"/>
      <c r="EG3119" s="75"/>
      <c r="EH3119" s="75"/>
      <c r="EI3119" s="75"/>
      <c r="EJ3119" s="75"/>
      <c r="EK3119" s="75"/>
      <c r="EL3119" s="75"/>
      <c r="EM3119" s="75"/>
      <c r="EN3119" s="75"/>
      <c r="EO3119" s="75"/>
      <c r="EP3119" s="75"/>
      <c r="EQ3119" s="75"/>
      <c r="ER3119" s="75"/>
      <c r="ES3119" s="75"/>
      <c r="ET3119" s="75"/>
      <c r="EU3119" s="75"/>
      <c r="EV3119" s="75"/>
      <c r="EW3119" s="75"/>
      <c r="EX3119" s="75"/>
      <c r="EY3119" s="75"/>
      <c r="EZ3119" s="75"/>
      <c r="FA3119" s="75"/>
      <c r="FB3119" s="1341"/>
      <c r="FC3119" s="75"/>
      <c r="FD3119" s="75"/>
    </row>
    <row r="3120">
      <c r="A3120" s="1340"/>
      <c r="B3120" s="786"/>
      <c r="C3120" s="1283"/>
      <c r="D3120" s="786"/>
      <c r="E3120" s="786"/>
      <c r="F3120" s="786"/>
      <c r="G3120" s="786"/>
      <c r="H3120" s="786"/>
      <c r="I3120" s="786"/>
      <c r="J3120" s="786"/>
      <c r="K3120" s="786"/>
      <c r="L3120" s="786"/>
      <c r="M3120" s="786"/>
      <c r="N3120" s="1284"/>
      <c r="O3120" s="1284"/>
      <c r="P3120" s="1285"/>
      <c r="Q3120" s="363"/>
      <c r="R3120" s="363"/>
      <c r="S3120" s="75"/>
      <c r="T3120" s="857"/>
      <c r="U3120" s="1209"/>
      <c r="V3120" s="1200"/>
      <c r="W3120" s="1200"/>
      <c r="X3120" s="1200"/>
      <c r="Y3120" s="1201"/>
      <c r="Z3120" s="1200"/>
      <c r="AA3120" s="1200"/>
      <c r="AB3120" s="1200"/>
      <c r="AC3120" s="1202"/>
      <c r="AD3120" s="1216"/>
      <c r="AE3120" s="1204"/>
      <c r="AF3120" s="75"/>
      <c r="AG3120" s="75"/>
      <c r="AH3120" s="75"/>
      <c r="AI3120" s="75"/>
      <c r="AJ3120" s="75"/>
      <c r="AK3120" s="75"/>
      <c r="AL3120" s="75"/>
      <c r="AM3120" s="75"/>
      <c r="AN3120" s="75"/>
      <c r="AO3120" s="75"/>
      <c r="AP3120" s="75"/>
      <c r="AQ3120" s="75"/>
      <c r="AR3120" s="75"/>
      <c r="AS3120" s="1286"/>
      <c r="AT3120" s="75"/>
      <c r="AU3120" s="1286"/>
      <c r="AV3120" s="1286"/>
      <c r="AW3120" s="75"/>
      <c r="AX3120" s="75"/>
      <c r="AY3120" s="1286"/>
      <c r="AZ3120" s="75"/>
      <c r="BA3120" s="75"/>
      <c r="BB3120" s="75"/>
      <c r="BC3120" s="75"/>
      <c r="BD3120" s="75"/>
      <c r="BE3120" s="75"/>
      <c r="BF3120" s="75"/>
      <c r="BG3120" s="75"/>
      <c r="BH3120" s="75"/>
      <c r="BI3120" s="75"/>
      <c r="BJ3120" s="75"/>
      <c r="BK3120" s="75"/>
      <c r="BL3120" s="75"/>
      <c r="BM3120" s="75"/>
      <c r="BN3120" s="75"/>
      <c r="BO3120" s="75"/>
      <c r="BP3120" s="75"/>
      <c r="BQ3120" s="75"/>
      <c r="BR3120" s="75"/>
      <c r="BS3120" s="75"/>
      <c r="BT3120" s="75"/>
      <c r="BU3120" s="75"/>
      <c r="BV3120" s="75"/>
      <c r="BW3120" s="1286"/>
      <c r="BX3120" s="75"/>
      <c r="BY3120" s="75"/>
      <c r="BZ3120" s="75"/>
      <c r="CA3120" s="75"/>
      <c r="CB3120" s="75"/>
      <c r="CC3120" s="1286"/>
      <c r="CD3120" s="75"/>
      <c r="CE3120" s="75"/>
      <c r="CF3120" s="75"/>
      <c r="CG3120" s="75"/>
      <c r="CH3120" s="75"/>
      <c r="CI3120" s="1286"/>
      <c r="CJ3120" s="75"/>
      <c r="CK3120" s="1286"/>
      <c r="CL3120" s="75"/>
      <c r="CM3120" s="75"/>
      <c r="CN3120" s="75"/>
      <c r="CO3120" s="75"/>
      <c r="CP3120" s="75"/>
      <c r="CQ3120" s="75"/>
      <c r="CR3120" s="75"/>
      <c r="CS3120" s="75"/>
      <c r="CT3120" s="75"/>
      <c r="CU3120" s="75"/>
      <c r="CV3120" s="75"/>
      <c r="CW3120" s="75"/>
      <c r="CX3120" s="1286"/>
      <c r="CY3120" s="75"/>
      <c r="CZ3120" s="75"/>
      <c r="DA3120" s="75"/>
      <c r="DB3120" s="75"/>
      <c r="DC3120" s="75"/>
      <c r="DD3120" s="75"/>
      <c r="DE3120" s="75"/>
      <c r="DF3120" s="75"/>
      <c r="DG3120" s="1286"/>
      <c r="DH3120" s="75"/>
      <c r="DI3120" s="1286"/>
      <c r="DJ3120" s="75"/>
      <c r="DK3120" s="75"/>
      <c r="DL3120" s="75"/>
      <c r="DM3120" s="75"/>
      <c r="DN3120" s="75"/>
      <c r="DO3120" s="75"/>
      <c r="DP3120" s="75"/>
      <c r="DQ3120" s="75"/>
      <c r="DR3120" s="75"/>
      <c r="DS3120" s="75"/>
      <c r="DT3120" s="75"/>
      <c r="DU3120" s="75"/>
      <c r="DV3120" s="1286"/>
      <c r="DW3120" s="75"/>
      <c r="DX3120" s="75"/>
      <c r="DY3120" s="75"/>
      <c r="DZ3120" s="75"/>
      <c r="EA3120" s="75"/>
      <c r="EB3120" s="75"/>
      <c r="EC3120" s="75"/>
      <c r="ED3120" s="75"/>
      <c r="EE3120" s="75"/>
      <c r="EF3120" s="75"/>
      <c r="EG3120" s="75"/>
      <c r="EH3120" s="75"/>
      <c r="EI3120" s="75"/>
      <c r="EJ3120" s="75"/>
      <c r="EK3120" s="75"/>
      <c r="EL3120" s="75"/>
      <c r="EM3120" s="75"/>
      <c r="EN3120" s="75"/>
      <c r="EO3120" s="75"/>
      <c r="EP3120" s="75"/>
      <c r="EQ3120" s="75"/>
      <c r="ER3120" s="75"/>
      <c r="ES3120" s="75"/>
      <c r="ET3120" s="75"/>
      <c r="EU3120" s="75"/>
      <c r="EV3120" s="75"/>
      <c r="EW3120" s="75"/>
      <c r="EX3120" s="75"/>
      <c r="EY3120" s="75"/>
      <c r="EZ3120" s="75"/>
      <c r="FA3120" s="75"/>
      <c r="FB3120" s="1341"/>
      <c r="FC3120" s="75"/>
      <c r="FD3120" s="75"/>
    </row>
    <row r="3121">
      <c r="A3121" s="1340"/>
      <c r="B3121" s="786"/>
      <c r="C3121" s="1283"/>
      <c r="D3121" s="786"/>
      <c r="E3121" s="786"/>
      <c r="F3121" s="786"/>
      <c r="G3121" s="786"/>
      <c r="H3121" s="786"/>
      <c r="I3121" s="786"/>
      <c r="J3121" s="786"/>
      <c r="K3121" s="786"/>
      <c r="L3121" s="786"/>
      <c r="M3121" s="786"/>
      <c r="N3121" s="1284"/>
      <c r="O3121" s="1284"/>
      <c r="P3121" s="1285"/>
      <c r="Q3121" s="363"/>
      <c r="R3121" s="363"/>
      <c r="S3121" s="75"/>
      <c r="T3121" s="857"/>
      <c r="U3121" s="1209"/>
      <c r="V3121" s="1200"/>
      <c r="W3121" s="1200"/>
      <c r="X3121" s="1200"/>
      <c r="Y3121" s="1201"/>
      <c r="Z3121" s="1200"/>
      <c r="AA3121" s="1200"/>
      <c r="AB3121" s="1200"/>
      <c r="AC3121" s="1202"/>
      <c r="AD3121" s="1216"/>
      <c r="AE3121" s="1204"/>
      <c r="AF3121" s="75"/>
      <c r="AG3121" s="75"/>
      <c r="AH3121" s="75"/>
      <c r="AI3121" s="75"/>
      <c r="AJ3121" s="75"/>
      <c r="AK3121" s="75"/>
      <c r="AL3121" s="75"/>
      <c r="AM3121" s="75"/>
      <c r="AN3121" s="75"/>
      <c r="AO3121" s="75"/>
      <c r="AP3121" s="75"/>
      <c r="AQ3121" s="75"/>
      <c r="AR3121" s="75"/>
      <c r="AS3121" s="1286"/>
      <c r="AT3121" s="75"/>
      <c r="AU3121" s="1286"/>
      <c r="AV3121" s="1286"/>
      <c r="AW3121" s="75"/>
      <c r="AX3121" s="75"/>
      <c r="AY3121" s="1286"/>
      <c r="AZ3121" s="75"/>
      <c r="BA3121" s="75"/>
      <c r="BB3121" s="75"/>
      <c r="BC3121" s="75"/>
      <c r="BD3121" s="75"/>
      <c r="BE3121" s="75"/>
      <c r="BF3121" s="75"/>
      <c r="BG3121" s="75"/>
      <c r="BH3121" s="75"/>
      <c r="BI3121" s="75"/>
      <c r="BJ3121" s="75"/>
      <c r="BK3121" s="75"/>
      <c r="BL3121" s="75"/>
      <c r="BM3121" s="75"/>
      <c r="BN3121" s="75"/>
      <c r="BO3121" s="75"/>
      <c r="BP3121" s="75"/>
      <c r="BQ3121" s="75"/>
      <c r="BR3121" s="75"/>
      <c r="BS3121" s="75"/>
      <c r="BT3121" s="75"/>
      <c r="BU3121" s="75"/>
      <c r="BV3121" s="75"/>
      <c r="BW3121" s="1286"/>
      <c r="BX3121" s="75"/>
      <c r="BY3121" s="75"/>
      <c r="BZ3121" s="75"/>
      <c r="CA3121" s="75"/>
      <c r="CB3121" s="75"/>
      <c r="CC3121" s="1286"/>
      <c r="CD3121" s="75"/>
      <c r="CE3121" s="75"/>
      <c r="CF3121" s="75"/>
      <c r="CG3121" s="75"/>
      <c r="CH3121" s="75"/>
      <c r="CI3121" s="1286"/>
      <c r="CJ3121" s="75"/>
      <c r="CK3121" s="1286"/>
      <c r="CL3121" s="75"/>
      <c r="CM3121" s="75"/>
      <c r="CN3121" s="75"/>
      <c r="CO3121" s="75"/>
      <c r="CP3121" s="75"/>
      <c r="CQ3121" s="75"/>
      <c r="CR3121" s="75"/>
      <c r="CS3121" s="75"/>
      <c r="CT3121" s="75"/>
      <c r="CU3121" s="75"/>
      <c r="CV3121" s="75"/>
      <c r="CW3121" s="75"/>
      <c r="CX3121" s="1286"/>
      <c r="CY3121" s="75"/>
      <c r="CZ3121" s="75"/>
      <c r="DA3121" s="75"/>
      <c r="DB3121" s="75"/>
      <c r="DC3121" s="75"/>
      <c r="DD3121" s="75"/>
      <c r="DE3121" s="75"/>
      <c r="DF3121" s="75"/>
      <c r="DG3121" s="1286"/>
      <c r="DH3121" s="75"/>
      <c r="DI3121" s="1286"/>
      <c r="DJ3121" s="75"/>
      <c r="DK3121" s="75"/>
      <c r="DL3121" s="75"/>
      <c r="DM3121" s="75"/>
      <c r="DN3121" s="75"/>
      <c r="DO3121" s="75"/>
      <c r="DP3121" s="75"/>
      <c r="DQ3121" s="75"/>
      <c r="DR3121" s="75"/>
      <c r="DS3121" s="75"/>
      <c r="DT3121" s="75"/>
      <c r="DU3121" s="75"/>
      <c r="DV3121" s="1286"/>
      <c r="DW3121" s="75"/>
      <c r="DX3121" s="75"/>
      <c r="DY3121" s="75"/>
      <c r="DZ3121" s="75"/>
      <c r="EA3121" s="75"/>
      <c r="EB3121" s="75"/>
      <c r="EC3121" s="75"/>
      <c r="ED3121" s="75"/>
      <c r="EE3121" s="75"/>
      <c r="EF3121" s="75"/>
      <c r="EG3121" s="75"/>
      <c r="EH3121" s="75"/>
      <c r="EI3121" s="75"/>
      <c r="EJ3121" s="75"/>
      <c r="EK3121" s="75"/>
      <c r="EL3121" s="75"/>
      <c r="EM3121" s="75"/>
      <c r="EN3121" s="75"/>
      <c r="EO3121" s="75"/>
      <c r="EP3121" s="75"/>
      <c r="EQ3121" s="75"/>
      <c r="ER3121" s="75"/>
      <c r="ES3121" s="75"/>
      <c r="ET3121" s="75"/>
      <c r="EU3121" s="75"/>
      <c r="EV3121" s="75"/>
      <c r="EW3121" s="75"/>
      <c r="EX3121" s="75"/>
      <c r="EY3121" s="75"/>
      <c r="EZ3121" s="75"/>
      <c r="FA3121" s="75"/>
      <c r="FB3121" s="1341"/>
      <c r="FC3121" s="75"/>
      <c r="FD3121" s="75"/>
    </row>
    <row r="3122">
      <c r="A3122" s="1340"/>
      <c r="B3122" s="786"/>
      <c r="C3122" s="1283"/>
      <c r="D3122" s="786"/>
      <c r="E3122" s="786"/>
      <c r="F3122" s="786"/>
      <c r="G3122" s="786"/>
      <c r="H3122" s="786"/>
      <c r="I3122" s="786"/>
      <c r="J3122" s="786"/>
      <c r="K3122" s="786"/>
      <c r="L3122" s="786"/>
      <c r="M3122" s="786"/>
      <c r="N3122" s="1284"/>
      <c r="O3122" s="1284"/>
      <c r="P3122" s="1285"/>
      <c r="Q3122" s="363"/>
      <c r="R3122" s="363"/>
      <c r="S3122" s="75"/>
      <c r="T3122" s="857"/>
      <c r="U3122" s="1209"/>
      <c r="V3122" s="1200"/>
      <c r="W3122" s="1200"/>
      <c r="X3122" s="1200"/>
      <c r="Y3122" s="1201"/>
      <c r="Z3122" s="1200"/>
      <c r="AA3122" s="1200"/>
      <c r="AB3122" s="1200"/>
      <c r="AC3122" s="1202"/>
      <c r="AD3122" s="1216"/>
      <c r="AE3122" s="1204"/>
      <c r="AF3122" s="75"/>
      <c r="AG3122" s="75"/>
      <c r="AH3122" s="75"/>
      <c r="AI3122" s="75"/>
      <c r="AJ3122" s="75"/>
      <c r="AK3122" s="75"/>
      <c r="AL3122" s="75"/>
      <c r="AM3122" s="75"/>
      <c r="AN3122" s="75"/>
      <c r="AO3122" s="75"/>
      <c r="AP3122" s="75"/>
      <c r="AQ3122" s="75"/>
      <c r="AR3122" s="75"/>
      <c r="AS3122" s="1286"/>
      <c r="AT3122" s="75"/>
      <c r="AU3122" s="1286"/>
      <c r="AV3122" s="1286"/>
      <c r="AW3122" s="75"/>
      <c r="AX3122" s="75"/>
      <c r="AY3122" s="1286"/>
      <c r="AZ3122" s="75"/>
      <c r="BA3122" s="75"/>
      <c r="BB3122" s="75"/>
      <c r="BC3122" s="75"/>
      <c r="BD3122" s="75"/>
      <c r="BE3122" s="75"/>
      <c r="BF3122" s="75"/>
      <c r="BG3122" s="75"/>
      <c r="BH3122" s="75"/>
      <c r="BI3122" s="75"/>
      <c r="BJ3122" s="75"/>
      <c r="BK3122" s="75"/>
      <c r="BL3122" s="75"/>
      <c r="BM3122" s="75"/>
      <c r="BN3122" s="75"/>
      <c r="BO3122" s="75"/>
      <c r="BP3122" s="75"/>
      <c r="BQ3122" s="75"/>
      <c r="BR3122" s="75"/>
      <c r="BS3122" s="75"/>
      <c r="BT3122" s="75"/>
      <c r="BU3122" s="75"/>
      <c r="BV3122" s="75"/>
      <c r="BW3122" s="1286"/>
      <c r="BX3122" s="75"/>
      <c r="BY3122" s="75"/>
      <c r="BZ3122" s="75"/>
      <c r="CA3122" s="75"/>
      <c r="CB3122" s="75"/>
      <c r="CC3122" s="1286"/>
      <c r="CD3122" s="75"/>
      <c r="CE3122" s="75"/>
      <c r="CF3122" s="75"/>
      <c r="CG3122" s="75"/>
      <c r="CH3122" s="75"/>
      <c r="CI3122" s="1286"/>
      <c r="CJ3122" s="75"/>
      <c r="CK3122" s="1286"/>
      <c r="CL3122" s="75"/>
      <c r="CM3122" s="75"/>
      <c r="CN3122" s="75"/>
      <c r="CO3122" s="75"/>
      <c r="CP3122" s="75"/>
      <c r="CQ3122" s="75"/>
      <c r="CR3122" s="75"/>
      <c r="CS3122" s="75"/>
      <c r="CT3122" s="75"/>
      <c r="CU3122" s="75"/>
      <c r="CV3122" s="75"/>
      <c r="CW3122" s="75"/>
      <c r="CX3122" s="1286"/>
      <c r="CY3122" s="75"/>
      <c r="CZ3122" s="75"/>
      <c r="DA3122" s="75"/>
      <c r="DB3122" s="75"/>
      <c r="DC3122" s="75"/>
      <c r="DD3122" s="75"/>
      <c r="DE3122" s="75"/>
      <c r="DF3122" s="75"/>
      <c r="DG3122" s="1286"/>
      <c r="DH3122" s="75"/>
      <c r="DI3122" s="1286"/>
      <c r="DJ3122" s="75"/>
      <c r="DK3122" s="75"/>
      <c r="DL3122" s="75"/>
      <c r="DM3122" s="75"/>
      <c r="DN3122" s="75"/>
      <c r="DO3122" s="75"/>
      <c r="DP3122" s="75"/>
      <c r="DQ3122" s="75"/>
      <c r="DR3122" s="75"/>
      <c r="DS3122" s="75"/>
      <c r="DT3122" s="75"/>
      <c r="DU3122" s="75"/>
      <c r="DV3122" s="1286"/>
      <c r="DW3122" s="75"/>
      <c r="DX3122" s="75"/>
      <c r="DY3122" s="75"/>
      <c r="DZ3122" s="75"/>
      <c r="EA3122" s="75"/>
      <c r="EB3122" s="75"/>
      <c r="EC3122" s="75"/>
      <c r="ED3122" s="75"/>
      <c r="EE3122" s="75"/>
      <c r="EF3122" s="75"/>
      <c r="EG3122" s="75"/>
      <c r="EH3122" s="75"/>
      <c r="EI3122" s="75"/>
      <c r="EJ3122" s="75"/>
      <c r="EK3122" s="75"/>
      <c r="EL3122" s="75"/>
      <c r="EM3122" s="75"/>
      <c r="EN3122" s="75"/>
      <c r="EO3122" s="75"/>
      <c r="EP3122" s="75"/>
      <c r="EQ3122" s="75"/>
      <c r="ER3122" s="75"/>
      <c r="ES3122" s="75"/>
      <c r="ET3122" s="75"/>
      <c r="EU3122" s="75"/>
      <c r="EV3122" s="75"/>
      <c r="EW3122" s="75"/>
      <c r="EX3122" s="75"/>
      <c r="EY3122" s="75"/>
      <c r="EZ3122" s="75"/>
      <c r="FA3122" s="75"/>
      <c r="FB3122" s="1341"/>
      <c r="FC3122" s="75"/>
      <c r="FD3122" s="75"/>
    </row>
    <row r="3123">
      <c r="A3123" s="1340"/>
      <c r="B3123" s="786"/>
      <c r="C3123" s="1283"/>
      <c r="D3123" s="786"/>
      <c r="E3123" s="786"/>
      <c r="F3123" s="786"/>
      <c r="G3123" s="786"/>
      <c r="H3123" s="786"/>
      <c r="I3123" s="786"/>
      <c r="J3123" s="786"/>
      <c r="K3123" s="786"/>
      <c r="L3123" s="786"/>
      <c r="M3123" s="786"/>
      <c r="N3123" s="1284"/>
      <c r="O3123" s="1284"/>
      <c r="P3123" s="1285"/>
      <c r="Q3123" s="363"/>
      <c r="R3123" s="363"/>
      <c r="S3123" s="75"/>
      <c r="T3123" s="857"/>
      <c r="U3123" s="1209"/>
      <c r="V3123" s="1200"/>
      <c r="W3123" s="1200"/>
      <c r="X3123" s="1200"/>
      <c r="Y3123" s="1201"/>
      <c r="Z3123" s="1200"/>
      <c r="AA3123" s="1200"/>
      <c r="AB3123" s="1200"/>
      <c r="AC3123" s="1202"/>
      <c r="AD3123" s="1216"/>
      <c r="AE3123" s="1204"/>
      <c r="AF3123" s="75"/>
      <c r="AG3123" s="75"/>
      <c r="AH3123" s="75"/>
      <c r="AI3123" s="75"/>
      <c r="AJ3123" s="75"/>
      <c r="AK3123" s="75"/>
      <c r="AL3123" s="75"/>
      <c r="AM3123" s="75"/>
      <c r="AN3123" s="75"/>
      <c r="AO3123" s="75"/>
      <c r="AP3123" s="75"/>
      <c r="AQ3123" s="75"/>
      <c r="AR3123" s="75"/>
      <c r="AS3123" s="1286"/>
      <c r="AT3123" s="75"/>
      <c r="AU3123" s="1286"/>
      <c r="AV3123" s="1286"/>
      <c r="AW3123" s="75"/>
      <c r="AX3123" s="75"/>
      <c r="AY3123" s="1286"/>
      <c r="AZ3123" s="75"/>
      <c r="BA3123" s="75"/>
      <c r="BB3123" s="75"/>
      <c r="BC3123" s="75"/>
      <c r="BD3123" s="75"/>
      <c r="BE3123" s="75"/>
      <c r="BF3123" s="75"/>
      <c r="BG3123" s="75"/>
      <c r="BH3123" s="75"/>
      <c r="BI3123" s="75"/>
      <c r="BJ3123" s="75"/>
      <c r="BK3123" s="75"/>
      <c r="BL3123" s="75"/>
      <c r="BM3123" s="75"/>
      <c r="BN3123" s="75"/>
      <c r="BO3123" s="75"/>
      <c r="BP3123" s="75"/>
      <c r="BQ3123" s="75"/>
      <c r="BR3123" s="75"/>
      <c r="BS3123" s="75"/>
      <c r="BT3123" s="75"/>
      <c r="BU3123" s="75"/>
      <c r="BV3123" s="75"/>
      <c r="BW3123" s="1286"/>
      <c r="BX3123" s="75"/>
      <c r="BY3123" s="75"/>
      <c r="BZ3123" s="75"/>
      <c r="CA3123" s="75"/>
      <c r="CB3123" s="75"/>
      <c r="CC3123" s="1286"/>
      <c r="CD3123" s="75"/>
      <c r="CE3123" s="75"/>
      <c r="CF3123" s="75"/>
      <c r="CG3123" s="75"/>
      <c r="CH3123" s="75"/>
      <c r="CI3123" s="1286"/>
      <c r="CJ3123" s="75"/>
      <c r="CK3123" s="1286"/>
      <c r="CL3123" s="75"/>
      <c r="CM3123" s="75"/>
      <c r="CN3123" s="75"/>
      <c r="CO3123" s="75"/>
      <c r="CP3123" s="75"/>
      <c r="CQ3123" s="75"/>
      <c r="CR3123" s="75"/>
      <c r="CS3123" s="75"/>
      <c r="CT3123" s="75"/>
      <c r="CU3123" s="75"/>
      <c r="CV3123" s="75"/>
      <c r="CW3123" s="75"/>
      <c r="CX3123" s="1286"/>
      <c r="CY3123" s="75"/>
      <c r="CZ3123" s="75"/>
      <c r="DA3123" s="75"/>
      <c r="DB3123" s="75"/>
      <c r="DC3123" s="75"/>
      <c r="DD3123" s="75"/>
      <c r="DE3123" s="75"/>
      <c r="DF3123" s="75"/>
      <c r="DG3123" s="1286"/>
      <c r="DH3123" s="75"/>
      <c r="DI3123" s="1286"/>
      <c r="DJ3123" s="75"/>
      <c r="DK3123" s="75"/>
      <c r="DL3123" s="75"/>
      <c r="DM3123" s="75"/>
      <c r="DN3123" s="75"/>
      <c r="DO3123" s="75"/>
      <c r="DP3123" s="75"/>
      <c r="DQ3123" s="75"/>
      <c r="DR3123" s="75"/>
      <c r="DS3123" s="75"/>
      <c r="DT3123" s="75"/>
      <c r="DU3123" s="75"/>
      <c r="DV3123" s="1286"/>
      <c r="DW3123" s="75"/>
      <c r="DX3123" s="75"/>
      <c r="DY3123" s="75"/>
      <c r="DZ3123" s="75"/>
      <c r="EA3123" s="75"/>
      <c r="EB3123" s="75"/>
      <c r="EC3123" s="75"/>
      <c r="ED3123" s="75"/>
      <c r="EE3123" s="75"/>
      <c r="EF3123" s="75"/>
      <c r="EG3123" s="75"/>
      <c r="EH3123" s="75"/>
      <c r="EI3123" s="75"/>
      <c r="EJ3123" s="75"/>
      <c r="EK3123" s="75"/>
      <c r="EL3123" s="75"/>
      <c r="EM3123" s="75"/>
      <c r="EN3123" s="75"/>
      <c r="EO3123" s="75"/>
      <c r="EP3123" s="75"/>
      <c r="EQ3123" s="75"/>
      <c r="ER3123" s="75"/>
      <c r="ES3123" s="75"/>
      <c r="ET3123" s="75"/>
      <c r="EU3123" s="75"/>
      <c r="EV3123" s="75"/>
      <c r="EW3123" s="75"/>
      <c r="EX3123" s="75"/>
      <c r="EY3123" s="75"/>
      <c r="EZ3123" s="75"/>
      <c r="FA3123" s="75"/>
      <c r="FB3123" s="1341"/>
      <c r="FC3123" s="75"/>
      <c r="FD3123" s="75"/>
    </row>
    <row r="3124">
      <c r="A3124" s="1340"/>
      <c r="B3124" s="786"/>
      <c r="C3124" s="1283"/>
      <c r="D3124" s="786"/>
      <c r="E3124" s="786"/>
      <c r="F3124" s="786"/>
      <c r="G3124" s="786"/>
      <c r="H3124" s="786"/>
      <c r="I3124" s="786"/>
      <c r="J3124" s="786"/>
      <c r="K3124" s="786"/>
      <c r="L3124" s="786"/>
      <c r="M3124" s="786"/>
      <c r="N3124" s="1284"/>
      <c r="O3124" s="1284"/>
      <c r="P3124" s="1285"/>
      <c r="Q3124" s="363"/>
      <c r="R3124" s="363"/>
      <c r="S3124" s="75"/>
      <c r="T3124" s="857"/>
      <c r="U3124" s="1209"/>
      <c r="V3124" s="1200"/>
      <c r="W3124" s="1200"/>
      <c r="X3124" s="1200"/>
      <c r="Y3124" s="1201"/>
      <c r="Z3124" s="1200"/>
      <c r="AA3124" s="1200"/>
      <c r="AB3124" s="1200"/>
      <c r="AC3124" s="1202"/>
      <c r="AD3124" s="1216"/>
      <c r="AE3124" s="1204"/>
      <c r="AF3124" s="75"/>
      <c r="AG3124" s="75"/>
      <c r="AH3124" s="75"/>
      <c r="AI3124" s="75"/>
      <c r="AJ3124" s="75"/>
      <c r="AK3124" s="75"/>
      <c r="AL3124" s="75"/>
      <c r="AM3124" s="75"/>
      <c r="AN3124" s="75"/>
      <c r="AO3124" s="75"/>
      <c r="AP3124" s="75"/>
      <c r="AQ3124" s="75"/>
      <c r="AR3124" s="75"/>
      <c r="AS3124" s="1286"/>
      <c r="AT3124" s="75"/>
      <c r="AU3124" s="1286"/>
      <c r="AV3124" s="1286"/>
      <c r="AW3124" s="75"/>
      <c r="AX3124" s="75"/>
      <c r="AY3124" s="1286"/>
      <c r="AZ3124" s="75"/>
      <c r="BA3124" s="75"/>
      <c r="BB3124" s="75"/>
      <c r="BC3124" s="75"/>
      <c r="BD3124" s="75"/>
      <c r="BE3124" s="75"/>
      <c r="BF3124" s="75"/>
      <c r="BG3124" s="75"/>
      <c r="BH3124" s="75"/>
      <c r="BI3124" s="75"/>
      <c r="BJ3124" s="75"/>
      <c r="BK3124" s="75"/>
      <c r="BL3124" s="75"/>
      <c r="BM3124" s="75"/>
      <c r="BN3124" s="75"/>
      <c r="BO3124" s="75"/>
      <c r="BP3124" s="75"/>
      <c r="BQ3124" s="75"/>
      <c r="BR3124" s="75"/>
      <c r="BS3124" s="75"/>
      <c r="BT3124" s="75"/>
      <c r="BU3124" s="75"/>
      <c r="BV3124" s="75"/>
      <c r="BW3124" s="1286"/>
      <c r="BX3124" s="75"/>
      <c r="BY3124" s="75"/>
      <c r="BZ3124" s="75"/>
      <c r="CA3124" s="75"/>
      <c r="CB3124" s="75"/>
      <c r="CC3124" s="1286"/>
      <c r="CD3124" s="75"/>
      <c r="CE3124" s="75"/>
      <c r="CF3124" s="75"/>
      <c r="CG3124" s="75"/>
      <c r="CH3124" s="75"/>
      <c r="CI3124" s="1286"/>
      <c r="CJ3124" s="75"/>
      <c r="CK3124" s="1286"/>
      <c r="CL3124" s="75"/>
      <c r="CM3124" s="75"/>
      <c r="CN3124" s="75"/>
      <c r="CO3124" s="75"/>
      <c r="CP3124" s="75"/>
      <c r="CQ3124" s="75"/>
      <c r="CR3124" s="75"/>
      <c r="CS3124" s="75"/>
      <c r="CT3124" s="75"/>
      <c r="CU3124" s="75"/>
      <c r="CV3124" s="75"/>
      <c r="CW3124" s="75"/>
      <c r="CX3124" s="1286"/>
      <c r="CY3124" s="75"/>
      <c r="CZ3124" s="75"/>
      <c r="DA3124" s="75"/>
      <c r="DB3124" s="75"/>
      <c r="DC3124" s="75"/>
      <c r="DD3124" s="75"/>
      <c r="DE3124" s="75"/>
      <c r="DF3124" s="75"/>
      <c r="DG3124" s="1286"/>
      <c r="DH3124" s="75"/>
      <c r="DI3124" s="1286"/>
      <c r="DJ3124" s="75"/>
      <c r="DK3124" s="75"/>
      <c r="DL3124" s="75"/>
      <c r="DM3124" s="75"/>
      <c r="DN3124" s="75"/>
      <c r="DO3124" s="75"/>
      <c r="DP3124" s="75"/>
      <c r="DQ3124" s="75"/>
      <c r="DR3124" s="75"/>
      <c r="DS3124" s="75"/>
      <c r="DT3124" s="75"/>
      <c r="DU3124" s="75"/>
      <c r="DV3124" s="1286"/>
      <c r="DW3124" s="75"/>
      <c r="DX3124" s="75"/>
      <c r="DY3124" s="75"/>
      <c r="DZ3124" s="75"/>
      <c r="EA3124" s="75"/>
      <c r="EB3124" s="75"/>
      <c r="EC3124" s="75"/>
      <c r="ED3124" s="75"/>
      <c r="EE3124" s="75"/>
      <c r="EF3124" s="75"/>
      <c r="EG3124" s="75"/>
      <c r="EH3124" s="75"/>
      <c r="EI3124" s="75"/>
      <c r="EJ3124" s="75"/>
      <c r="EK3124" s="75"/>
      <c r="EL3124" s="75"/>
      <c r="EM3124" s="75"/>
      <c r="EN3124" s="75"/>
      <c r="EO3124" s="75"/>
      <c r="EP3124" s="75"/>
      <c r="EQ3124" s="75"/>
      <c r="ER3124" s="75"/>
      <c r="ES3124" s="75"/>
      <c r="ET3124" s="75"/>
      <c r="EU3124" s="75"/>
      <c r="EV3124" s="75"/>
      <c r="EW3124" s="75"/>
      <c r="EX3124" s="75"/>
      <c r="EY3124" s="75"/>
      <c r="EZ3124" s="75"/>
      <c r="FA3124" s="75"/>
      <c r="FB3124" s="1341"/>
      <c r="FC3124" s="75"/>
      <c r="FD3124" s="75"/>
    </row>
    <row r="3125">
      <c r="A3125" s="1340"/>
      <c r="B3125" s="786"/>
      <c r="C3125" s="1283"/>
      <c r="D3125" s="786"/>
      <c r="E3125" s="786"/>
      <c r="F3125" s="786"/>
      <c r="G3125" s="786"/>
      <c r="H3125" s="786"/>
      <c r="I3125" s="786"/>
      <c r="J3125" s="786"/>
      <c r="K3125" s="786"/>
      <c r="L3125" s="786"/>
      <c r="M3125" s="786"/>
      <c r="N3125" s="1284"/>
      <c r="O3125" s="1284"/>
      <c r="P3125" s="1285"/>
      <c r="Q3125" s="363"/>
      <c r="R3125" s="363"/>
      <c r="S3125" s="75"/>
      <c r="T3125" s="857"/>
      <c r="U3125" s="1209"/>
      <c r="V3125" s="1200"/>
      <c r="W3125" s="1200"/>
      <c r="X3125" s="1200"/>
      <c r="Y3125" s="1201"/>
      <c r="Z3125" s="1200"/>
      <c r="AA3125" s="1200"/>
      <c r="AB3125" s="1200"/>
      <c r="AC3125" s="1202"/>
      <c r="AD3125" s="1216"/>
      <c r="AE3125" s="1204"/>
      <c r="AF3125" s="75"/>
      <c r="AG3125" s="75"/>
      <c r="AH3125" s="75"/>
      <c r="AI3125" s="75"/>
      <c r="AJ3125" s="75"/>
      <c r="AK3125" s="75"/>
      <c r="AL3125" s="75"/>
      <c r="AM3125" s="75"/>
      <c r="AN3125" s="75"/>
      <c r="AO3125" s="75"/>
      <c r="AP3125" s="75"/>
      <c r="AQ3125" s="75"/>
      <c r="AR3125" s="75"/>
      <c r="AS3125" s="1286"/>
      <c r="AT3125" s="75"/>
      <c r="AU3125" s="1286"/>
      <c r="AV3125" s="1286"/>
      <c r="AW3125" s="75"/>
      <c r="AX3125" s="75"/>
      <c r="AY3125" s="1286"/>
      <c r="AZ3125" s="75"/>
      <c r="BA3125" s="75"/>
      <c r="BB3125" s="75"/>
      <c r="BC3125" s="75"/>
      <c r="BD3125" s="75"/>
      <c r="BE3125" s="75"/>
      <c r="BF3125" s="75"/>
      <c r="BG3125" s="75"/>
      <c r="BH3125" s="75"/>
      <c r="BI3125" s="75"/>
      <c r="BJ3125" s="75"/>
      <c r="BK3125" s="75"/>
      <c r="BL3125" s="75"/>
      <c r="BM3125" s="75"/>
      <c r="BN3125" s="75"/>
      <c r="BO3125" s="75"/>
      <c r="BP3125" s="75"/>
      <c r="BQ3125" s="75"/>
      <c r="BR3125" s="75"/>
      <c r="BS3125" s="75"/>
      <c r="BT3125" s="75"/>
      <c r="BU3125" s="75"/>
      <c r="BV3125" s="75"/>
      <c r="BW3125" s="1286"/>
      <c r="BX3125" s="75"/>
      <c r="BY3125" s="75"/>
      <c r="BZ3125" s="75"/>
      <c r="CA3125" s="75"/>
      <c r="CB3125" s="75"/>
      <c r="CC3125" s="1286"/>
      <c r="CD3125" s="75"/>
      <c r="CE3125" s="75"/>
      <c r="CF3125" s="75"/>
      <c r="CG3125" s="75"/>
      <c r="CH3125" s="75"/>
      <c r="CI3125" s="1286"/>
      <c r="CJ3125" s="75"/>
      <c r="CK3125" s="1286"/>
      <c r="CL3125" s="75"/>
      <c r="CM3125" s="75"/>
      <c r="CN3125" s="75"/>
      <c r="CO3125" s="75"/>
      <c r="CP3125" s="75"/>
      <c r="CQ3125" s="75"/>
      <c r="CR3125" s="75"/>
      <c r="CS3125" s="75"/>
      <c r="CT3125" s="75"/>
      <c r="CU3125" s="75"/>
      <c r="CV3125" s="75"/>
      <c r="CW3125" s="75"/>
      <c r="CX3125" s="1286"/>
      <c r="CY3125" s="75"/>
      <c r="CZ3125" s="75"/>
      <c r="DA3125" s="75"/>
      <c r="DB3125" s="75"/>
      <c r="DC3125" s="75"/>
      <c r="DD3125" s="75"/>
      <c r="DE3125" s="75"/>
      <c r="DF3125" s="75"/>
      <c r="DG3125" s="1286"/>
      <c r="DH3125" s="75"/>
      <c r="DI3125" s="1286"/>
      <c r="DJ3125" s="75"/>
      <c r="DK3125" s="75"/>
      <c r="DL3125" s="75"/>
      <c r="DM3125" s="75"/>
      <c r="DN3125" s="75"/>
      <c r="DO3125" s="75"/>
      <c r="DP3125" s="75"/>
      <c r="DQ3125" s="75"/>
      <c r="DR3125" s="75"/>
      <c r="DS3125" s="75"/>
      <c r="DT3125" s="75"/>
      <c r="DU3125" s="75"/>
      <c r="DV3125" s="1286"/>
      <c r="DW3125" s="75"/>
      <c r="DX3125" s="75"/>
      <c r="DY3125" s="75"/>
      <c r="DZ3125" s="75"/>
      <c r="EA3125" s="75"/>
      <c r="EB3125" s="75"/>
      <c r="EC3125" s="75"/>
      <c r="ED3125" s="75"/>
      <c r="EE3125" s="75"/>
      <c r="EF3125" s="75"/>
      <c r="EG3125" s="75"/>
      <c r="EH3125" s="75"/>
      <c r="EI3125" s="75"/>
      <c r="EJ3125" s="75"/>
      <c r="EK3125" s="75"/>
      <c r="EL3125" s="75"/>
      <c r="EM3125" s="75"/>
      <c r="EN3125" s="75"/>
      <c r="EO3125" s="75"/>
      <c r="EP3125" s="75"/>
      <c r="EQ3125" s="75"/>
      <c r="ER3125" s="75"/>
      <c r="ES3125" s="75"/>
      <c r="ET3125" s="75"/>
      <c r="EU3125" s="75"/>
      <c r="EV3125" s="75"/>
      <c r="EW3125" s="75"/>
      <c r="EX3125" s="75"/>
      <c r="EY3125" s="75"/>
      <c r="EZ3125" s="75"/>
      <c r="FA3125" s="75"/>
      <c r="FB3125" s="1341"/>
      <c r="FC3125" s="75"/>
      <c r="FD3125" s="75"/>
    </row>
    <row r="3126">
      <c r="A3126" s="1340"/>
      <c r="B3126" s="786"/>
      <c r="C3126" s="1283"/>
      <c r="D3126" s="786"/>
      <c r="E3126" s="786"/>
      <c r="F3126" s="786"/>
      <c r="G3126" s="786"/>
      <c r="H3126" s="786"/>
      <c r="I3126" s="786"/>
      <c r="J3126" s="786"/>
      <c r="K3126" s="786"/>
      <c r="L3126" s="786"/>
      <c r="M3126" s="786"/>
      <c r="N3126" s="1284"/>
      <c r="O3126" s="1284"/>
      <c r="P3126" s="1285"/>
      <c r="Q3126" s="363"/>
      <c r="R3126" s="363"/>
      <c r="S3126" s="75"/>
      <c r="T3126" s="857"/>
      <c r="U3126" s="1209"/>
      <c r="V3126" s="1200"/>
      <c r="W3126" s="1200"/>
      <c r="X3126" s="1200"/>
      <c r="Y3126" s="1201"/>
      <c r="Z3126" s="1200"/>
      <c r="AA3126" s="1200"/>
      <c r="AB3126" s="1200"/>
      <c r="AC3126" s="1202"/>
      <c r="AD3126" s="1216"/>
      <c r="AE3126" s="1204"/>
      <c r="AF3126" s="75"/>
      <c r="AG3126" s="75"/>
      <c r="AH3126" s="75"/>
      <c r="AI3126" s="75"/>
      <c r="AJ3126" s="75"/>
      <c r="AK3126" s="75"/>
      <c r="AL3126" s="75"/>
      <c r="AM3126" s="75"/>
      <c r="AN3126" s="75"/>
      <c r="AO3126" s="75"/>
      <c r="AP3126" s="75"/>
      <c r="AQ3126" s="75"/>
      <c r="AR3126" s="75"/>
      <c r="AS3126" s="1286"/>
      <c r="AT3126" s="75"/>
      <c r="AU3126" s="1286"/>
      <c r="AV3126" s="1286"/>
      <c r="AW3126" s="75"/>
      <c r="AX3126" s="75"/>
      <c r="AY3126" s="1286"/>
      <c r="AZ3126" s="75"/>
      <c r="BA3126" s="75"/>
      <c r="BB3126" s="75"/>
      <c r="BC3126" s="75"/>
      <c r="BD3126" s="75"/>
      <c r="BE3126" s="75"/>
      <c r="BF3126" s="75"/>
      <c r="BG3126" s="75"/>
      <c r="BH3126" s="75"/>
      <c r="BI3126" s="75"/>
      <c r="BJ3126" s="75"/>
      <c r="BK3126" s="75"/>
      <c r="BL3126" s="75"/>
      <c r="BM3126" s="75"/>
      <c r="BN3126" s="75"/>
      <c r="BO3126" s="75"/>
      <c r="BP3126" s="75"/>
      <c r="BQ3126" s="75"/>
      <c r="BR3126" s="75"/>
      <c r="BS3126" s="75"/>
      <c r="BT3126" s="75"/>
      <c r="BU3126" s="75"/>
      <c r="BV3126" s="75"/>
      <c r="BW3126" s="1286"/>
      <c r="BX3126" s="75"/>
      <c r="BY3126" s="75"/>
      <c r="BZ3126" s="75"/>
      <c r="CA3126" s="75"/>
      <c r="CB3126" s="75"/>
      <c r="CC3126" s="1286"/>
      <c r="CD3126" s="75"/>
      <c r="CE3126" s="75"/>
      <c r="CF3126" s="75"/>
      <c r="CG3126" s="75"/>
      <c r="CH3126" s="75"/>
      <c r="CI3126" s="1286"/>
      <c r="CJ3126" s="75"/>
      <c r="CK3126" s="1286"/>
      <c r="CL3126" s="75"/>
      <c r="CM3126" s="75"/>
      <c r="CN3126" s="75"/>
      <c r="CO3126" s="75"/>
      <c r="CP3126" s="75"/>
      <c r="CQ3126" s="75"/>
      <c r="CR3126" s="75"/>
      <c r="CS3126" s="75"/>
      <c r="CT3126" s="75"/>
      <c r="CU3126" s="75"/>
      <c r="CV3126" s="75"/>
      <c r="CW3126" s="75"/>
      <c r="CX3126" s="1286"/>
      <c r="CY3126" s="75"/>
      <c r="CZ3126" s="75"/>
      <c r="DA3126" s="75"/>
      <c r="DB3126" s="75"/>
      <c r="DC3126" s="75"/>
      <c r="DD3126" s="75"/>
      <c r="DE3126" s="75"/>
      <c r="DF3126" s="75"/>
      <c r="DG3126" s="1286"/>
      <c r="DH3126" s="75"/>
      <c r="DI3126" s="1286"/>
      <c r="DJ3126" s="75"/>
      <c r="DK3126" s="75"/>
      <c r="DL3126" s="75"/>
      <c r="DM3126" s="75"/>
      <c r="DN3126" s="75"/>
      <c r="DO3126" s="75"/>
      <c r="DP3126" s="75"/>
      <c r="DQ3126" s="75"/>
      <c r="DR3126" s="75"/>
      <c r="DS3126" s="75"/>
      <c r="DT3126" s="75"/>
      <c r="DU3126" s="75"/>
      <c r="DV3126" s="1286"/>
      <c r="DW3126" s="75"/>
      <c r="DX3126" s="75"/>
      <c r="DY3126" s="75"/>
      <c r="DZ3126" s="75"/>
      <c r="EA3126" s="75"/>
      <c r="EB3126" s="75"/>
      <c r="EC3126" s="75"/>
      <c r="ED3126" s="75"/>
      <c r="EE3126" s="75"/>
      <c r="EF3126" s="75"/>
      <c r="EG3126" s="75"/>
      <c r="EH3126" s="75"/>
      <c r="EI3126" s="75"/>
      <c r="EJ3126" s="75"/>
      <c r="EK3126" s="75"/>
      <c r="EL3126" s="75"/>
      <c r="EM3126" s="75"/>
      <c r="EN3126" s="75"/>
      <c r="EO3126" s="75"/>
      <c r="EP3126" s="75"/>
      <c r="EQ3126" s="75"/>
      <c r="ER3126" s="75"/>
      <c r="ES3126" s="75"/>
      <c r="ET3126" s="75"/>
      <c r="EU3126" s="75"/>
      <c r="EV3126" s="75"/>
      <c r="EW3126" s="75"/>
      <c r="EX3126" s="75"/>
      <c r="EY3126" s="75"/>
      <c r="EZ3126" s="75"/>
      <c r="FA3126" s="75"/>
      <c r="FB3126" s="1341"/>
      <c r="FC3126" s="75"/>
      <c r="FD3126" s="75"/>
    </row>
    <row r="3127">
      <c r="A3127" s="1340"/>
      <c r="B3127" s="786"/>
      <c r="C3127" s="1283"/>
      <c r="D3127" s="786"/>
      <c r="E3127" s="786"/>
      <c r="F3127" s="786"/>
      <c r="G3127" s="786"/>
      <c r="H3127" s="786"/>
      <c r="I3127" s="786"/>
      <c r="J3127" s="786"/>
      <c r="K3127" s="786"/>
      <c r="L3127" s="786"/>
      <c r="M3127" s="786"/>
      <c r="N3127" s="1284"/>
      <c r="O3127" s="1284"/>
      <c r="P3127" s="1285"/>
      <c r="Q3127" s="363"/>
      <c r="R3127" s="363"/>
      <c r="S3127" s="75"/>
      <c r="T3127" s="857"/>
      <c r="U3127" s="1209"/>
      <c r="V3127" s="1200"/>
      <c r="W3127" s="1200"/>
      <c r="X3127" s="1200"/>
      <c r="Y3127" s="1201"/>
      <c r="Z3127" s="1200"/>
      <c r="AA3127" s="1200"/>
      <c r="AB3127" s="1200"/>
      <c r="AC3127" s="1202"/>
      <c r="AD3127" s="1216"/>
      <c r="AE3127" s="1204"/>
      <c r="AF3127" s="75"/>
      <c r="AG3127" s="75"/>
      <c r="AH3127" s="75"/>
      <c r="AI3127" s="75"/>
      <c r="AJ3127" s="75"/>
      <c r="AK3127" s="75"/>
      <c r="AL3127" s="75"/>
      <c r="AM3127" s="75"/>
      <c r="AN3127" s="75"/>
      <c r="AO3127" s="75"/>
      <c r="AP3127" s="75"/>
      <c r="AQ3127" s="75"/>
      <c r="AR3127" s="75"/>
      <c r="AS3127" s="1286"/>
      <c r="AT3127" s="75"/>
      <c r="AU3127" s="1286"/>
      <c r="AV3127" s="1286"/>
      <c r="AW3127" s="75"/>
      <c r="AX3127" s="75"/>
      <c r="AY3127" s="1286"/>
      <c r="AZ3127" s="75"/>
      <c r="BA3127" s="75"/>
      <c r="BB3127" s="75"/>
      <c r="BC3127" s="75"/>
      <c r="BD3127" s="75"/>
      <c r="BE3127" s="75"/>
      <c r="BF3127" s="75"/>
      <c r="BG3127" s="75"/>
      <c r="BH3127" s="75"/>
      <c r="BI3127" s="75"/>
      <c r="BJ3127" s="75"/>
      <c r="BK3127" s="75"/>
      <c r="BL3127" s="75"/>
      <c r="BM3127" s="75"/>
      <c r="BN3127" s="75"/>
      <c r="BO3127" s="75"/>
      <c r="BP3127" s="75"/>
      <c r="BQ3127" s="75"/>
      <c r="BR3127" s="75"/>
      <c r="BS3127" s="75"/>
      <c r="BT3127" s="75"/>
      <c r="BU3127" s="75"/>
      <c r="BV3127" s="75"/>
      <c r="BW3127" s="1286"/>
      <c r="BX3127" s="75"/>
      <c r="BY3127" s="75"/>
      <c r="BZ3127" s="75"/>
      <c r="CA3127" s="75"/>
      <c r="CB3127" s="75"/>
      <c r="CC3127" s="1286"/>
      <c r="CD3127" s="75"/>
      <c r="CE3127" s="75"/>
      <c r="CF3127" s="75"/>
      <c r="CG3127" s="75"/>
      <c r="CH3127" s="75"/>
      <c r="CI3127" s="1286"/>
      <c r="CJ3127" s="75"/>
      <c r="CK3127" s="1286"/>
      <c r="CL3127" s="75"/>
      <c r="CM3127" s="75"/>
      <c r="CN3127" s="75"/>
      <c r="CO3127" s="75"/>
      <c r="CP3127" s="75"/>
      <c r="CQ3127" s="75"/>
      <c r="CR3127" s="75"/>
      <c r="CS3127" s="75"/>
      <c r="CT3127" s="75"/>
      <c r="CU3127" s="75"/>
      <c r="CV3127" s="75"/>
      <c r="CW3127" s="75"/>
      <c r="CX3127" s="1286"/>
      <c r="CY3127" s="75"/>
      <c r="CZ3127" s="75"/>
      <c r="DA3127" s="75"/>
      <c r="DB3127" s="75"/>
      <c r="DC3127" s="75"/>
      <c r="DD3127" s="75"/>
      <c r="DE3127" s="75"/>
      <c r="DF3127" s="75"/>
      <c r="DG3127" s="1286"/>
      <c r="DH3127" s="75"/>
      <c r="DI3127" s="1286"/>
      <c r="DJ3127" s="75"/>
      <c r="DK3127" s="75"/>
      <c r="DL3127" s="75"/>
      <c r="DM3127" s="75"/>
      <c r="DN3127" s="75"/>
      <c r="DO3127" s="75"/>
      <c r="DP3127" s="75"/>
      <c r="DQ3127" s="75"/>
      <c r="DR3127" s="75"/>
      <c r="DS3127" s="75"/>
      <c r="DT3127" s="75"/>
      <c r="DU3127" s="75"/>
      <c r="DV3127" s="1286"/>
      <c r="DW3127" s="75"/>
      <c r="DX3127" s="75"/>
      <c r="DY3127" s="75"/>
      <c r="DZ3127" s="75"/>
      <c r="EA3127" s="75"/>
      <c r="EB3127" s="75"/>
      <c r="EC3127" s="75"/>
      <c r="ED3127" s="75"/>
      <c r="EE3127" s="75"/>
      <c r="EF3127" s="75"/>
      <c r="EG3127" s="75"/>
      <c r="EH3127" s="75"/>
      <c r="EI3127" s="75"/>
      <c r="EJ3127" s="75"/>
      <c r="EK3127" s="75"/>
      <c r="EL3127" s="75"/>
      <c r="EM3127" s="75"/>
      <c r="EN3127" s="75"/>
      <c r="EO3127" s="75"/>
      <c r="EP3127" s="75"/>
      <c r="EQ3127" s="75"/>
      <c r="ER3127" s="75"/>
      <c r="ES3127" s="75"/>
      <c r="ET3127" s="75"/>
      <c r="EU3127" s="75"/>
      <c r="EV3127" s="75"/>
      <c r="EW3127" s="75"/>
      <c r="EX3127" s="75"/>
      <c r="EY3127" s="75"/>
      <c r="EZ3127" s="75"/>
      <c r="FA3127" s="75"/>
      <c r="FB3127" s="1341"/>
      <c r="FC3127" s="75"/>
      <c r="FD3127" s="75"/>
    </row>
    <row r="3128">
      <c r="A3128" s="1340"/>
      <c r="B3128" s="786"/>
      <c r="C3128" s="1283"/>
      <c r="D3128" s="786"/>
      <c r="E3128" s="786"/>
      <c r="F3128" s="786"/>
      <c r="G3128" s="786"/>
      <c r="H3128" s="786"/>
      <c r="I3128" s="786"/>
      <c r="J3128" s="786"/>
      <c r="K3128" s="786"/>
      <c r="L3128" s="786"/>
      <c r="M3128" s="786"/>
      <c r="N3128" s="1284"/>
      <c r="O3128" s="1284"/>
      <c r="P3128" s="1285"/>
      <c r="Q3128" s="363"/>
      <c r="R3128" s="363"/>
      <c r="S3128" s="75"/>
      <c r="T3128" s="857"/>
      <c r="U3128" s="1209"/>
      <c r="V3128" s="1200"/>
      <c r="W3128" s="1200"/>
      <c r="X3128" s="1200"/>
      <c r="Y3128" s="1201"/>
      <c r="Z3128" s="1200"/>
      <c r="AA3128" s="1200"/>
      <c r="AB3128" s="1200"/>
      <c r="AC3128" s="1202"/>
      <c r="AD3128" s="1216"/>
      <c r="AE3128" s="1204"/>
      <c r="AF3128" s="75"/>
      <c r="AG3128" s="75"/>
      <c r="AH3128" s="75"/>
      <c r="AI3128" s="75"/>
      <c r="AJ3128" s="75"/>
      <c r="AK3128" s="75"/>
      <c r="AL3128" s="75"/>
      <c r="AM3128" s="75"/>
      <c r="AN3128" s="75"/>
      <c r="AO3128" s="75"/>
      <c r="AP3128" s="75"/>
      <c r="AQ3128" s="75"/>
      <c r="AR3128" s="75"/>
      <c r="AS3128" s="1286"/>
      <c r="AT3128" s="75"/>
      <c r="AU3128" s="1286"/>
      <c r="AV3128" s="1286"/>
      <c r="AW3128" s="75"/>
      <c r="AX3128" s="75"/>
      <c r="AY3128" s="1286"/>
      <c r="AZ3128" s="75"/>
      <c r="BA3128" s="75"/>
      <c r="BB3128" s="75"/>
      <c r="BC3128" s="75"/>
      <c r="BD3128" s="75"/>
      <c r="BE3128" s="75"/>
      <c r="BF3128" s="75"/>
      <c r="BG3128" s="75"/>
      <c r="BH3128" s="75"/>
      <c r="BI3128" s="75"/>
      <c r="BJ3128" s="75"/>
      <c r="BK3128" s="75"/>
      <c r="BL3128" s="75"/>
      <c r="BM3128" s="75"/>
      <c r="BN3128" s="75"/>
      <c r="BO3128" s="75"/>
      <c r="BP3128" s="75"/>
      <c r="BQ3128" s="75"/>
      <c r="BR3128" s="75"/>
      <c r="BS3128" s="75"/>
      <c r="BT3128" s="75"/>
      <c r="BU3128" s="75"/>
      <c r="BV3128" s="75"/>
      <c r="BW3128" s="1286"/>
      <c r="BX3128" s="75"/>
      <c r="BY3128" s="75"/>
      <c r="BZ3128" s="75"/>
      <c r="CA3128" s="75"/>
      <c r="CB3128" s="75"/>
      <c r="CC3128" s="1286"/>
      <c r="CD3128" s="75"/>
      <c r="CE3128" s="75"/>
      <c r="CF3128" s="75"/>
      <c r="CG3128" s="75"/>
      <c r="CH3128" s="75"/>
      <c r="CI3128" s="1286"/>
      <c r="CJ3128" s="75"/>
      <c r="CK3128" s="1286"/>
      <c r="CL3128" s="75"/>
      <c r="CM3128" s="75"/>
      <c r="CN3128" s="75"/>
      <c r="CO3128" s="75"/>
      <c r="CP3128" s="75"/>
      <c r="CQ3128" s="75"/>
      <c r="CR3128" s="75"/>
      <c r="CS3128" s="75"/>
      <c r="CT3128" s="75"/>
      <c r="CU3128" s="75"/>
      <c r="CV3128" s="75"/>
      <c r="CW3128" s="75"/>
      <c r="CX3128" s="1286"/>
      <c r="CY3128" s="75"/>
      <c r="CZ3128" s="75"/>
      <c r="DA3128" s="75"/>
      <c r="DB3128" s="75"/>
      <c r="DC3128" s="75"/>
      <c r="DD3128" s="75"/>
      <c r="DE3128" s="75"/>
      <c r="DF3128" s="75"/>
      <c r="DG3128" s="1286"/>
      <c r="DH3128" s="75"/>
      <c r="DI3128" s="1286"/>
      <c r="DJ3128" s="75"/>
      <c r="DK3128" s="75"/>
      <c r="DL3128" s="75"/>
      <c r="DM3128" s="75"/>
      <c r="DN3128" s="75"/>
      <c r="DO3128" s="75"/>
      <c r="DP3128" s="75"/>
      <c r="DQ3128" s="75"/>
      <c r="DR3128" s="75"/>
      <c r="DS3128" s="75"/>
      <c r="DT3128" s="75"/>
      <c r="DU3128" s="75"/>
      <c r="DV3128" s="1286"/>
      <c r="DW3128" s="75"/>
      <c r="DX3128" s="75"/>
      <c r="DY3128" s="75"/>
      <c r="DZ3128" s="75"/>
      <c r="EA3128" s="75"/>
      <c r="EB3128" s="75"/>
      <c r="EC3128" s="75"/>
      <c r="ED3128" s="75"/>
      <c r="EE3128" s="75"/>
      <c r="EF3128" s="75"/>
      <c r="EG3128" s="75"/>
      <c r="EH3128" s="75"/>
      <c r="EI3128" s="75"/>
      <c r="EJ3128" s="75"/>
      <c r="EK3128" s="75"/>
      <c r="EL3128" s="75"/>
      <c r="EM3128" s="75"/>
      <c r="EN3128" s="75"/>
      <c r="EO3128" s="75"/>
      <c r="EP3128" s="75"/>
      <c r="EQ3128" s="75"/>
      <c r="ER3128" s="75"/>
      <c r="ES3128" s="75"/>
      <c r="ET3128" s="75"/>
      <c r="EU3128" s="75"/>
      <c r="EV3128" s="75"/>
      <c r="EW3128" s="75"/>
      <c r="EX3128" s="75"/>
      <c r="EY3128" s="75"/>
      <c r="EZ3128" s="75"/>
      <c r="FA3128" s="75"/>
      <c r="FB3128" s="1341"/>
      <c r="FC3128" s="75"/>
      <c r="FD3128" s="75"/>
    </row>
    <row r="3129">
      <c r="A3129" s="1340"/>
      <c r="B3129" s="786"/>
      <c r="C3129" s="1283"/>
      <c r="D3129" s="786"/>
      <c r="E3129" s="786"/>
      <c r="F3129" s="786"/>
      <c r="G3129" s="786"/>
      <c r="H3129" s="786"/>
      <c r="I3129" s="786"/>
      <c r="J3129" s="786"/>
      <c r="K3129" s="786"/>
      <c r="L3129" s="786"/>
      <c r="M3129" s="786"/>
      <c r="N3129" s="1284"/>
      <c r="O3129" s="1284"/>
      <c r="P3129" s="1285"/>
      <c r="Q3129" s="363"/>
      <c r="R3129" s="363"/>
      <c r="S3129" s="75"/>
      <c r="T3129" s="857"/>
      <c r="U3129" s="1209"/>
      <c r="V3129" s="1200"/>
      <c r="W3129" s="1200"/>
      <c r="X3129" s="1200"/>
      <c r="Y3129" s="1201"/>
      <c r="Z3129" s="1200"/>
      <c r="AA3129" s="1200"/>
      <c r="AB3129" s="1200"/>
      <c r="AC3129" s="1202"/>
      <c r="AD3129" s="1216"/>
      <c r="AE3129" s="1204"/>
      <c r="AF3129" s="75"/>
      <c r="AG3129" s="75"/>
      <c r="AH3129" s="75"/>
      <c r="AI3129" s="75"/>
      <c r="AJ3129" s="75"/>
      <c r="AK3129" s="75"/>
      <c r="AL3129" s="75"/>
      <c r="AM3129" s="75"/>
      <c r="AN3129" s="75"/>
      <c r="AO3129" s="75"/>
      <c r="AP3129" s="75"/>
      <c r="AQ3129" s="75"/>
      <c r="AR3129" s="75"/>
      <c r="AS3129" s="1286"/>
      <c r="AT3129" s="75"/>
      <c r="AU3129" s="1286"/>
      <c r="AV3129" s="1286"/>
      <c r="AW3129" s="75"/>
      <c r="AX3129" s="75"/>
      <c r="AY3129" s="1286"/>
      <c r="AZ3129" s="75"/>
      <c r="BA3129" s="75"/>
      <c r="BB3129" s="75"/>
      <c r="BC3129" s="75"/>
      <c r="BD3129" s="75"/>
      <c r="BE3129" s="75"/>
      <c r="BF3129" s="75"/>
      <c r="BG3129" s="75"/>
      <c r="BH3129" s="75"/>
      <c r="BI3129" s="75"/>
      <c r="BJ3129" s="75"/>
      <c r="BK3129" s="75"/>
      <c r="BL3129" s="75"/>
      <c r="BM3129" s="75"/>
      <c r="BN3129" s="75"/>
      <c r="BO3129" s="75"/>
      <c r="BP3129" s="75"/>
      <c r="BQ3129" s="75"/>
      <c r="BR3129" s="75"/>
      <c r="BS3129" s="75"/>
      <c r="BT3129" s="75"/>
      <c r="BU3129" s="75"/>
      <c r="BV3129" s="75"/>
      <c r="BW3129" s="1286"/>
      <c r="BX3129" s="75"/>
      <c r="BY3129" s="75"/>
      <c r="BZ3129" s="75"/>
      <c r="CA3129" s="75"/>
      <c r="CB3129" s="75"/>
      <c r="CC3129" s="1286"/>
      <c r="CD3129" s="75"/>
      <c r="CE3129" s="75"/>
      <c r="CF3129" s="75"/>
      <c r="CG3129" s="75"/>
      <c r="CH3129" s="75"/>
      <c r="CI3129" s="1286"/>
      <c r="CJ3129" s="75"/>
      <c r="CK3129" s="1286"/>
      <c r="CL3129" s="75"/>
      <c r="CM3129" s="75"/>
      <c r="CN3129" s="75"/>
      <c r="CO3129" s="75"/>
      <c r="CP3129" s="75"/>
      <c r="CQ3129" s="75"/>
      <c r="CR3129" s="75"/>
      <c r="CS3129" s="75"/>
      <c r="CT3129" s="75"/>
      <c r="CU3129" s="75"/>
      <c r="CV3129" s="75"/>
      <c r="CW3129" s="75"/>
      <c r="CX3129" s="1286"/>
      <c r="CY3129" s="75"/>
      <c r="CZ3129" s="75"/>
      <c r="DA3129" s="75"/>
      <c r="DB3129" s="75"/>
      <c r="DC3129" s="75"/>
      <c r="DD3129" s="75"/>
      <c r="DE3129" s="75"/>
      <c r="DF3129" s="75"/>
      <c r="DG3129" s="1286"/>
      <c r="DH3129" s="75"/>
      <c r="DI3129" s="1286"/>
      <c r="DJ3129" s="75"/>
      <c r="DK3129" s="75"/>
      <c r="DL3129" s="75"/>
      <c r="DM3129" s="75"/>
      <c r="DN3129" s="75"/>
      <c r="DO3129" s="75"/>
      <c r="DP3129" s="75"/>
      <c r="DQ3129" s="75"/>
      <c r="DR3129" s="75"/>
      <c r="DS3129" s="75"/>
      <c r="DT3129" s="75"/>
      <c r="DU3129" s="75"/>
      <c r="DV3129" s="1286"/>
      <c r="DW3129" s="75"/>
      <c r="DX3129" s="75"/>
      <c r="DY3129" s="75"/>
      <c r="DZ3129" s="75"/>
      <c r="EA3129" s="75"/>
      <c r="EB3129" s="75"/>
      <c r="EC3129" s="75"/>
      <c r="ED3129" s="75"/>
      <c r="EE3129" s="75"/>
      <c r="EF3129" s="75"/>
      <c r="EG3129" s="75"/>
      <c r="EH3129" s="75"/>
      <c r="EI3129" s="75"/>
      <c r="EJ3129" s="75"/>
      <c r="EK3129" s="75"/>
      <c r="EL3129" s="75"/>
      <c r="EM3129" s="75"/>
      <c r="EN3129" s="75"/>
      <c r="EO3129" s="75"/>
      <c r="EP3129" s="75"/>
      <c r="EQ3129" s="75"/>
      <c r="ER3129" s="75"/>
      <c r="ES3129" s="75"/>
      <c r="ET3129" s="75"/>
      <c r="EU3129" s="75"/>
      <c r="EV3129" s="75"/>
      <c r="EW3129" s="75"/>
      <c r="EX3129" s="75"/>
      <c r="EY3129" s="75"/>
      <c r="EZ3129" s="75"/>
      <c r="FA3129" s="75"/>
      <c r="FB3129" s="1341"/>
      <c r="FC3129" s="75"/>
      <c r="FD3129" s="75"/>
    </row>
    <row r="3130">
      <c r="A3130" s="1340"/>
      <c r="B3130" s="786"/>
      <c r="C3130" s="1283"/>
      <c r="D3130" s="786"/>
      <c r="E3130" s="786"/>
      <c r="F3130" s="786"/>
      <c r="G3130" s="786"/>
      <c r="H3130" s="786"/>
      <c r="I3130" s="786"/>
      <c r="J3130" s="786"/>
      <c r="K3130" s="786"/>
      <c r="L3130" s="786"/>
      <c r="M3130" s="786"/>
      <c r="N3130" s="1284"/>
      <c r="O3130" s="1284"/>
      <c r="P3130" s="1285"/>
      <c r="Q3130" s="363"/>
      <c r="R3130" s="363"/>
      <c r="S3130" s="75"/>
      <c r="T3130" s="857"/>
      <c r="U3130" s="1209"/>
      <c r="V3130" s="1200"/>
      <c r="W3130" s="1200"/>
      <c r="X3130" s="1200"/>
      <c r="Y3130" s="1201"/>
      <c r="Z3130" s="1200"/>
      <c r="AA3130" s="1200"/>
      <c r="AB3130" s="1200"/>
      <c r="AC3130" s="1202"/>
      <c r="AD3130" s="1216"/>
      <c r="AE3130" s="1204"/>
      <c r="AF3130" s="75"/>
      <c r="AG3130" s="75"/>
      <c r="AH3130" s="75"/>
      <c r="AI3130" s="75"/>
      <c r="AJ3130" s="75"/>
      <c r="AK3130" s="75"/>
      <c r="AL3130" s="75"/>
      <c r="AM3130" s="75"/>
      <c r="AN3130" s="75"/>
      <c r="AO3130" s="75"/>
      <c r="AP3130" s="75"/>
      <c r="AQ3130" s="75"/>
      <c r="AR3130" s="75"/>
      <c r="AS3130" s="1286"/>
      <c r="AT3130" s="75"/>
      <c r="AU3130" s="1286"/>
      <c r="AV3130" s="1286"/>
      <c r="AW3130" s="75"/>
      <c r="AX3130" s="75"/>
      <c r="AY3130" s="1286"/>
      <c r="AZ3130" s="75"/>
      <c r="BA3130" s="75"/>
      <c r="BB3130" s="75"/>
      <c r="BC3130" s="75"/>
      <c r="BD3130" s="75"/>
      <c r="BE3130" s="75"/>
      <c r="BF3130" s="75"/>
      <c r="BG3130" s="75"/>
      <c r="BH3130" s="75"/>
      <c r="BI3130" s="75"/>
      <c r="BJ3130" s="75"/>
      <c r="BK3130" s="75"/>
      <c r="BL3130" s="75"/>
      <c r="BM3130" s="75"/>
      <c r="BN3130" s="75"/>
      <c r="BO3130" s="75"/>
      <c r="BP3130" s="75"/>
      <c r="BQ3130" s="75"/>
      <c r="BR3130" s="75"/>
      <c r="BS3130" s="75"/>
      <c r="BT3130" s="75"/>
      <c r="BU3130" s="75"/>
      <c r="BV3130" s="75"/>
      <c r="BW3130" s="1286"/>
      <c r="BX3130" s="75"/>
      <c r="BY3130" s="75"/>
      <c r="BZ3130" s="75"/>
      <c r="CA3130" s="75"/>
      <c r="CB3130" s="75"/>
      <c r="CC3130" s="1286"/>
      <c r="CD3130" s="75"/>
      <c r="CE3130" s="75"/>
      <c r="CF3130" s="75"/>
      <c r="CG3130" s="75"/>
      <c r="CH3130" s="75"/>
      <c r="CI3130" s="1286"/>
      <c r="CJ3130" s="75"/>
      <c r="CK3130" s="1286"/>
      <c r="CL3130" s="75"/>
      <c r="CM3130" s="75"/>
      <c r="CN3130" s="75"/>
      <c r="CO3130" s="75"/>
      <c r="CP3130" s="75"/>
      <c r="CQ3130" s="75"/>
      <c r="CR3130" s="75"/>
      <c r="CS3130" s="75"/>
      <c r="CT3130" s="75"/>
      <c r="CU3130" s="75"/>
      <c r="CV3130" s="75"/>
      <c r="CW3130" s="75"/>
      <c r="CX3130" s="1286"/>
      <c r="CY3130" s="75"/>
      <c r="CZ3130" s="75"/>
      <c r="DA3130" s="75"/>
      <c r="DB3130" s="75"/>
      <c r="DC3130" s="75"/>
      <c r="DD3130" s="75"/>
      <c r="DE3130" s="75"/>
      <c r="DF3130" s="75"/>
      <c r="DG3130" s="1286"/>
      <c r="DH3130" s="75"/>
      <c r="DI3130" s="1286"/>
      <c r="DJ3130" s="75"/>
      <c r="DK3130" s="75"/>
      <c r="DL3130" s="75"/>
      <c r="DM3130" s="75"/>
      <c r="DN3130" s="75"/>
      <c r="DO3130" s="75"/>
      <c r="DP3130" s="75"/>
      <c r="DQ3130" s="75"/>
      <c r="DR3130" s="75"/>
      <c r="DS3130" s="75"/>
      <c r="DT3130" s="75"/>
      <c r="DU3130" s="75"/>
      <c r="DV3130" s="1286"/>
      <c r="DW3130" s="75"/>
      <c r="DX3130" s="75"/>
      <c r="DY3130" s="75"/>
      <c r="DZ3130" s="75"/>
      <c r="EA3130" s="75"/>
      <c r="EB3130" s="75"/>
      <c r="EC3130" s="75"/>
      <c r="ED3130" s="75"/>
      <c r="EE3130" s="75"/>
      <c r="EF3130" s="75"/>
      <c r="EG3130" s="75"/>
      <c r="EH3130" s="75"/>
      <c r="EI3130" s="75"/>
      <c r="EJ3130" s="75"/>
      <c r="EK3130" s="75"/>
      <c r="EL3130" s="75"/>
      <c r="EM3130" s="75"/>
      <c r="EN3130" s="75"/>
      <c r="EO3130" s="75"/>
      <c r="EP3130" s="75"/>
      <c r="EQ3130" s="75"/>
      <c r="ER3130" s="75"/>
      <c r="ES3130" s="75"/>
      <c r="ET3130" s="75"/>
      <c r="EU3130" s="75"/>
      <c r="EV3130" s="75"/>
      <c r="EW3130" s="75"/>
      <c r="EX3130" s="75"/>
      <c r="EY3130" s="75"/>
      <c r="EZ3130" s="75"/>
      <c r="FA3130" s="75"/>
      <c r="FB3130" s="1341"/>
      <c r="FC3130" s="75"/>
      <c r="FD3130" s="75"/>
    </row>
    <row r="3131">
      <c r="A3131" s="1340"/>
      <c r="B3131" s="786"/>
      <c r="C3131" s="1283"/>
      <c r="D3131" s="786"/>
      <c r="E3131" s="786"/>
      <c r="F3131" s="786"/>
      <c r="G3131" s="786"/>
      <c r="H3131" s="786"/>
      <c r="I3131" s="786"/>
      <c r="J3131" s="786"/>
      <c r="K3131" s="786"/>
      <c r="L3131" s="786"/>
      <c r="M3131" s="786"/>
      <c r="N3131" s="1284"/>
      <c r="O3131" s="1284"/>
      <c r="P3131" s="1285"/>
      <c r="Q3131" s="363"/>
      <c r="R3131" s="363"/>
      <c r="S3131" s="75"/>
      <c r="T3131" s="857"/>
      <c r="U3131" s="1209"/>
      <c r="V3131" s="1200"/>
      <c r="W3131" s="1200"/>
      <c r="X3131" s="1200"/>
      <c r="Y3131" s="1201"/>
      <c r="Z3131" s="1200"/>
      <c r="AA3131" s="1200"/>
      <c r="AB3131" s="1200"/>
      <c r="AC3131" s="1202"/>
      <c r="AD3131" s="1216"/>
      <c r="AE3131" s="1204"/>
      <c r="AF3131" s="75"/>
      <c r="AG3131" s="75"/>
      <c r="AH3131" s="75"/>
      <c r="AI3131" s="75"/>
      <c r="AJ3131" s="75"/>
      <c r="AK3131" s="75"/>
      <c r="AL3131" s="75"/>
      <c r="AM3131" s="75"/>
      <c r="AN3131" s="75"/>
      <c r="AO3131" s="75"/>
      <c r="AP3131" s="75"/>
      <c r="AQ3131" s="75"/>
      <c r="AR3131" s="75"/>
      <c r="AS3131" s="1286"/>
      <c r="AT3131" s="75"/>
      <c r="AU3131" s="1286"/>
      <c r="AV3131" s="1286"/>
      <c r="AW3131" s="75"/>
      <c r="AX3131" s="75"/>
      <c r="AY3131" s="1286"/>
      <c r="AZ3131" s="75"/>
      <c r="BA3131" s="75"/>
      <c r="BB3131" s="75"/>
      <c r="BC3131" s="75"/>
      <c r="BD3131" s="75"/>
      <c r="BE3131" s="75"/>
      <c r="BF3131" s="75"/>
      <c r="BG3131" s="75"/>
      <c r="BH3131" s="75"/>
      <c r="BI3131" s="75"/>
      <c r="BJ3131" s="75"/>
      <c r="BK3131" s="75"/>
      <c r="BL3131" s="75"/>
      <c r="BM3131" s="75"/>
      <c r="BN3131" s="75"/>
      <c r="BO3131" s="75"/>
      <c r="BP3131" s="75"/>
      <c r="BQ3131" s="75"/>
      <c r="BR3131" s="75"/>
      <c r="BS3131" s="75"/>
      <c r="BT3131" s="75"/>
      <c r="BU3131" s="75"/>
      <c r="BV3131" s="75"/>
      <c r="BW3131" s="1286"/>
      <c r="BX3131" s="75"/>
      <c r="BY3131" s="75"/>
      <c r="BZ3131" s="75"/>
      <c r="CA3131" s="75"/>
      <c r="CB3131" s="75"/>
      <c r="CC3131" s="1286"/>
      <c r="CD3131" s="75"/>
      <c r="CE3131" s="75"/>
      <c r="CF3131" s="75"/>
      <c r="CG3131" s="75"/>
      <c r="CH3131" s="75"/>
      <c r="CI3131" s="1286"/>
      <c r="CJ3131" s="75"/>
      <c r="CK3131" s="1286"/>
      <c r="CL3131" s="75"/>
      <c r="CM3131" s="75"/>
      <c r="CN3131" s="75"/>
      <c r="CO3131" s="75"/>
      <c r="CP3131" s="75"/>
      <c r="CQ3131" s="75"/>
      <c r="CR3131" s="75"/>
      <c r="CS3131" s="75"/>
      <c r="CT3131" s="75"/>
      <c r="CU3131" s="75"/>
      <c r="CV3131" s="75"/>
      <c r="CW3131" s="75"/>
      <c r="CX3131" s="1286"/>
      <c r="CY3131" s="75"/>
      <c r="CZ3131" s="75"/>
      <c r="DA3131" s="75"/>
      <c r="DB3131" s="75"/>
      <c r="DC3131" s="75"/>
      <c r="DD3131" s="75"/>
      <c r="DE3131" s="75"/>
      <c r="DF3131" s="75"/>
      <c r="DG3131" s="1286"/>
      <c r="DH3131" s="75"/>
      <c r="DI3131" s="1286"/>
      <c r="DJ3131" s="75"/>
      <c r="DK3131" s="75"/>
      <c r="DL3131" s="75"/>
      <c r="DM3131" s="75"/>
      <c r="DN3131" s="75"/>
      <c r="DO3131" s="75"/>
      <c r="DP3131" s="75"/>
      <c r="DQ3131" s="75"/>
      <c r="DR3131" s="75"/>
      <c r="DS3131" s="75"/>
      <c r="DT3131" s="75"/>
      <c r="DU3131" s="75"/>
      <c r="DV3131" s="1286"/>
      <c r="DW3131" s="75"/>
      <c r="DX3131" s="75"/>
      <c r="DY3131" s="75"/>
      <c r="DZ3131" s="75"/>
      <c r="EA3131" s="75"/>
      <c r="EB3131" s="75"/>
      <c r="EC3131" s="75"/>
      <c r="ED3131" s="75"/>
      <c r="EE3131" s="75"/>
      <c r="EF3131" s="75"/>
      <c r="EG3131" s="75"/>
      <c r="EH3131" s="75"/>
      <c r="EI3131" s="75"/>
      <c r="EJ3131" s="75"/>
      <c r="EK3131" s="75"/>
      <c r="EL3131" s="75"/>
      <c r="EM3131" s="75"/>
      <c r="EN3131" s="75"/>
      <c r="EO3131" s="75"/>
      <c r="EP3131" s="75"/>
      <c r="EQ3131" s="75"/>
      <c r="ER3131" s="75"/>
      <c r="ES3131" s="75"/>
      <c r="ET3131" s="75"/>
      <c r="EU3131" s="75"/>
      <c r="EV3131" s="75"/>
      <c r="EW3131" s="75"/>
      <c r="EX3131" s="75"/>
      <c r="EY3131" s="75"/>
      <c r="EZ3131" s="75"/>
      <c r="FA3131" s="75"/>
      <c r="FB3131" s="1341"/>
      <c r="FC3131" s="75"/>
      <c r="FD3131" s="75"/>
    </row>
    <row r="3132">
      <c r="A3132" s="1340"/>
      <c r="B3132" s="786"/>
      <c r="C3132" s="1283"/>
      <c r="D3132" s="786"/>
      <c r="E3132" s="786"/>
      <c r="F3132" s="786"/>
      <c r="G3132" s="786"/>
      <c r="H3132" s="786"/>
      <c r="I3132" s="786"/>
      <c r="J3132" s="786"/>
      <c r="K3132" s="786"/>
      <c r="L3132" s="786"/>
      <c r="M3132" s="786"/>
      <c r="N3132" s="1284"/>
      <c r="O3132" s="1284"/>
      <c r="P3132" s="1285"/>
      <c r="Q3132" s="363"/>
      <c r="R3132" s="363"/>
      <c r="S3132" s="75"/>
      <c r="T3132" s="857"/>
      <c r="U3132" s="1209"/>
      <c r="V3132" s="1200"/>
      <c r="W3132" s="1200"/>
      <c r="X3132" s="1200"/>
      <c r="Y3132" s="1201"/>
      <c r="Z3132" s="1200"/>
      <c r="AA3132" s="1200"/>
      <c r="AB3132" s="1200"/>
      <c r="AC3132" s="1202"/>
      <c r="AD3132" s="1216"/>
      <c r="AE3132" s="1204"/>
      <c r="AF3132" s="75"/>
      <c r="AG3132" s="75"/>
      <c r="AH3132" s="75"/>
      <c r="AI3132" s="75"/>
      <c r="AJ3132" s="75"/>
      <c r="AK3132" s="75"/>
      <c r="AL3132" s="75"/>
      <c r="AM3132" s="75"/>
      <c r="AN3132" s="75"/>
      <c r="AO3132" s="75"/>
      <c r="AP3132" s="75"/>
      <c r="AQ3132" s="75"/>
      <c r="AR3132" s="75"/>
      <c r="AS3132" s="1286"/>
      <c r="AT3132" s="75"/>
      <c r="AU3132" s="1286"/>
      <c r="AV3132" s="1286"/>
      <c r="AW3132" s="75"/>
      <c r="AX3132" s="75"/>
      <c r="AY3132" s="1286"/>
      <c r="AZ3132" s="75"/>
      <c r="BA3132" s="75"/>
      <c r="BB3132" s="75"/>
      <c r="BC3132" s="75"/>
      <c r="BD3132" s="75"/>
      <c r="BE3132" s="75"/>
      <c r="BF3132" s="75"/>
      <c r="BG3132" s="75"/>
      <c r="BH3132" s="75"/>
      <c r="BI3132" s="75"/>
      <c r="BJ3132" s="75"/>
      <c r="BK3132" s="75"/>
      <c r="BL3132" s="75"/>
      <c r="BM3132" s="75"/>
      <c r="BN3132" s="75"/>
      <c r="BO3132" s="75"/>
      <c r="BP3132" s="75"/>
      <c r="BQ3132" s="75"/>
      <c r="BR3132" s="75"/>
      <c r="BS3132" s="75"/>
      <c r="BT3132" s="75"/>
      <c r="BU3132" s="75"/>
      <c r="BV3132" s="75"/>
      <c r="BW3132" s="1286"/>
      <c r="BX3132" s="75"/>
      <c r="BY3132" s="75"/>
      <c r="BZ3132" s="75"/>
      <c r="CA3132" s="75"/>
      <c r="CB3132" s="75"/>
      <c r="CC3132" s="1286"/>
      <c r="CD3132" s="75"/>
      <c r="CE3132" s="75"/>
      <c r="CF3132" s="75"/>
      <c r="CG3132" s="75"/>
      <c r="CH3132" s="75"/>
      <c r="CI3132" s="1286"/>
      <c r="CJ3132" s="75"/>
      <c r="CK3132" s="1286"/>
      <c r="CL3132" s="75"/>
      <c r="CM3132" s="75"/>
      <c r="CN3132" s="75"/>
      <c r="CO3132" s="75"/>
      <c r="CP3132" s="75"/>
      <c r="CQ3132" s="75"/>
      <c r="CR3132" s="75"/>
      <c r="CS3132" s="75"/>
      <c r="CT3132" s="75"/>
      <c r="CU3132" s="75"/>
      <c r="CV3132" s="75"/>
      <c r="CW3132" s="75"/>
      <c r="CX3132" s="1286"/>
      <c r="CY3132" s="75"/>
      <c r="CZ3132" s="75"/>
      <c r="DA3132" s="75"/>
      <c r="DB3132" s="75"/>
      <c r="DC3132" s="75"/>
      <c r="DD3132" s="75"/>
      <c r="DE3132" s="75"/>
      <c r="DF3132" s="75"/>
      <c r="DG3132" s="1286"/>
      <c r="DH3132" s="75"/>
      <c r="DI3132" s="1286"/>
      <c r="DJ3132" s="75"/>
      <c r="DK3132" s="75"/>
      <c r="DL3132" s="75"/>
      <c r="DM3132" s="75"/>
      <c r="DN3132" s="75"/>
      <c r="DO3132" s="75"/>
      <c r="DP3132" s="75"/>
      <c r="DQ3132" s="75"/>
      <c r="DR3132" s="75"/>
      <c r="DS3132" s="75"/>
      <c r="DT3132" s="75"/>
      <c r="DU3132" s="75"/>
      <c r="DV3132" s="1286"/>
      <c r="DW3132" s="75"/>
      <c r="DX3132" s="75"/>
      <c r="DY3132" s="75"/>
      <c r="DZ3132" s="75"/>
      <c r="EA3132" s="75"/>
      <c r="EB3132" s="75"/>
      <c r="EC3132" s="75"/>
      <c r="ED3132" s="75"/>
      <c r="EE3132" s="75"/>
      <c r="EF3132" s="75"/>
      <c r="EG3132" s="75"/>
      <c r="EH3132" s="75"/>
      <c r="EI3132" s="75"/>
      <c r="EJ3132" s="75"/>
      <c r="EK3132" s="75"/>
      <c r="EL3132" s="75"/>
      <c r="EM3132" s="75"/>
      <c r="EN3132" s="75"/>
      <c r="EO3132" s="75"/>
      <c r="EP3132" s="75"/>
      <c r="EQ3132" s="75"/>
      <c r="ER3132" s="75"/>
      <c r="ES3132" s="75"/>
      <c r="ET3132" s="75"/>
      <c r="EU3132" s="75"/>
      <c r="EV3132" s="75"/>
      <c r="EW3132" s="75"/>
      <c r="EX3132" s="75"/>
      <c r="EY3132" s="75"/>
      <c r="EZ3132" s="75"/>
      <c r="FA3132" s="75"/>
      <c r="FB3132" s="1341"/>
      <c r="FC3132" s="75"/>
      <c r="FD3132" s="75"/>
    </row>
    <row r="3133">
      <c r="A3133" s="1340"/>
      <c r="B3133" s="786"/>
      <c r="C3133" s="1283"/>
      <c r="D3133" s="786"/>
      <c r="E3133" s="786"/>
      <c r="F3133" s="786"/>
      <c r="G3133" s="786"/>
      <c r="H3133" s="786"/>
      <c r="I3133" s="786"/>
      <c r="J3133" s="786"/>
      <c r="K3133" s="786"/>
      <c r="L3133" s="786"/>
      <c r="M3133" s="786"/>
      <c r="N3133" s="1284"/>
      <c r="O3133" s="1284"/>
      <c r="P3133" s="1285"/>
      <c r="Q3133" s="363"/>
      <c r="R3133" s="363"/>
      <c r="S3133" s="75"/>
      <c r="T3133" s="857"/>
      <c r="U3133" s="1209"/>
      <c r="V3133" s="1200"/>
      <c r="W3133" s="1200"/>
      <c r="X3133" s="1200"/>
      <c r="Y3133" s="1201"/>
      <c r="Z3133" s="1200"/>
      <c r="AA3133" s="1200"/>
      <c r="AB3133" s="1200"/>
      <c r="AC3133" s="1202"/>
      <c r="AD3133" s="1216"/>
      <c r="AE3133" s="1204"/>
      <c r="AF3133" s="75"/>
      <c r="AG3133" s="75"/>
      <c r="AH3133" s="75"/>
      <c r="AI3133" s="75"/>
      <c r="AJ3133" s="75"/>
      <c r="AK3133" s="75"/>
      <c r="AL3133" s="75"/>
      <c r="AM3133" s="75"/>
      <c r="AN3133" s="75"/>
      <c r="AO3133" s="75"/>
      <c r="AP3133" s="75"/>
      <c r="AQ3133" s="75"/>
      <c r="AR3133" s="75"/>
      <c r="AS3133" s="1286"/>
      <c r="AT3133" s="75"/>
      <c r="AU3133" s="1286"/>
      <c r="AV3133" s="1286"/>
      <c r="AW3133" s="75"/>
      <c r="AX3133" s="75"/>
      <c r="AY3133" s="1286"/>
      <c r="AZ3133" s="75"/>
      <c r="BA3133" s="75"/>
      <c r="BB3133" s="75"/>
      <c r="BC3133" s="75"/>
      <c r="BD3133" s="75"/>
      <c r="BE3133" s="75"/>
      <c r="BF3133" s="75"/>
      <c r="BG3133" s="75"/>
      <c r="BH3133" s="75"/>
      <c r="BI3133" s="75"/>
      <c r="BJ3133" s="75"/>
      <c r="BK3133" s="75"/>
      <c r="BL3133" s="75"/>
      <c r="BM3133" s="75"/>
      <c r="BN3133" s="75"/>
      <c r="BO3133" s="75"/>
      <c r="BP3133" s="75"/>
      <c r="BQ3133" s="75"/>
      <c r="BR3133" s="75"/>
      <c r="BS3133" s="75"/>
      <c r="BT3133" s="75"/>
      <c r="BU3133" s="75"/>
      <c r="BV3133" s="75"/>
      <c r="BW3133" s="1286"/>
      <c r="BX3133" s="75"/>
      <c r="BY3133" s="75"/>
      <c r="BZ3133" s="75"/>
      <c r="CA3133" s="75"/>
      <c r="CB3133" s="75"/>
      <c r="CC3133" s="1286"/>
      <c r="CD3133" s="75"/>
      <c r="CE3133" s="75"/>
      <c r="CF3133" s="75"/>
      <c r="CG3133" s="75"/>
      <c r="CH3133" s="75"/>
      <c r="CI3133" s="1286"/>
      <c r="CJ3133" s="75"/>
      <c r="CK3133" s="1286"/>
      <c r="CL3133" s="75"/>
      <c r="CM3133" s="75"/>
      <c r="CN3133" s="75"/>
      <c r="CO3133" s="75"/>
      <c r="CP3133" s="75"/>
      <c r="CQ3133" s="75"/>
      <c r="CR3133" s="75"/>
      <c r="CS3133" s="75"/>
      <c r="CT3133" s="75"/>
      <c r="CU3133" s="75"/>
      <c r="CV3133" s="75"/>
      <c r="CW3133" s="75"/>
      <c r="CX3133" s="1286"/>
      <c r="CY3133" s="75"/>
      <c r="CZ3133" s="75"/>
      <c r="DA3133" s="75"/>
      <c r="DB3133" s="75"/>
      <c r="DC3133" s="75"/>
      <c r="DD3133" s="75"/>
      <c r="DE3133" s="75"/>
      <c r="DF3133" s="75"/>
      <c r="DG3133" s="1286"/>
      <c r="DH3133" s="75"/>
      <c r="DI3133" s="1286"/>
      <c r="DJ3133" s="75"/>
      <c r="DK3133" s="75"/>
      <c r="DL3133" s="75"/>
      <c r="DM3133" s="75"/>
      <c r="DN3133" s="75"/>
      <c r="DO3133" s="75"/>
      <c r="DP3133" s="75"/>
      <c r="DQ3133" s="75"/>
      <c r="DR3133" s="75"/>
      <c r="DS3133" s="75"/>
      <c r="DT3133" s="75"/>
      <c r="DU3133" s="75"/>
      <c r="DV3133" s="1286"/>
      <c r="DW3133" s="75"/>
      <c r="DX3133" s="75"/>
      <c r="DY3133" s="75"/>
      <c r="DZ3133" s="75"/>
      <c r="EA3133" s="75"/>
      <c r="EB3133" s="75"/>
      <c r="EC3133" s="75"/>
      <c r="ED3133" s="75"/>
      <c r="EE3133" s="75"/>
      <c r="EF3133" s="75"/>
      <c r="EG3133" s="75"/>
      <c r="EH3133" s="75"/>
      <c r="EI3133" s="75"/>
      <c r="EJ3133" s="75"/>
      <c r="EK3133" s="75"/>
      <c r="EL3133" s="75"/>
      <c r="EM3133" s="75"/>
      <c r="EN3133" s="75"/>
      <c r="EO3133" s="75"/>
      <c r="EP3133" s="75"/>
      <c r="EQ3133" s="75"/>
      <c r="ER3133" s="75"/>
      <c r="ES3133" s="75"/>
      <c r="ET3133" s="75"/>
      <c r="EU3133" s="75"/>
      <c r="EV3133" s="75"/>
      <c r="EW3133" s="75"/>
      <c r="EX3133" s="75"/>
      <c r="EY3133" s="75"/>
      <c r="EZ3133" s="75"/>
      <c r="FA3133" s="75"/>
      <c r="FB3133" s="1341"/>
      <c r="FC3133" s="75"/>
      <c r="FD3133" s="75"/>
    </row>
    <row r="3134">
      <c r="A3134" s="1340"/>
      <c r="B3134" s="786"/>
      <c r="C3134" s="1283"/>
      <c r="D3134" s="786"/>
      <c r="E3134" s="786"/>
      <c r="F3134" s="786"/>
      <c r="G3134" s="786"/>
      <c r="H3134" s="786"/>
      <c r="I3134" s="786"/>
      <c r="J3134" s="786"/>
      <c r="K3134" s="786"/>
      <c r="L3134" s="786"/>
      <c r="M3134" s="786"/>
      <c r="N3134" s="1284"/>
      <c r="O3134" s="1284"/>
      <c r="P3134" s="1285"/>
      <c r="Q3134" s="363"/>
      <c r="R3134" s="363"/>
      <c r="S3134" s="75"/>
      <c r="T3134" s="857"/>
      <c r="U3134" s="1209"/>
      <c r="V3134" s="1200"/>
      <c r="W3134" s="1200"/>
      <c r="X3134" s="1200"/>
      <c r="Y3134" s="1201"/>
      <c r="Z3134" s="1200"/>
      <c r="AA3134" s="1200"/>
      <c r="AB3134" s="1200"/>
      <c r="AC3134" s="1202"/>
      <c r="AD3134" s="1216"/>
      <c r="AE3134" s="1204"/>
      <c r="AF3134" s="75"/>
      <c r="AG3134" s="75"/>
      <c r="AH3134" s="75"/>
      <c r="AI3134" s="75"/>
      <c r="AJ3134" s="75"/>
      <c r="AK3134" s="75"/>
      <c r="AL3134" s="75"/>
      <c r="AM3134" s="75"/>
      <c r="AN3134" s="75"/>
      <c r="AO3134" s="75"/>
      <c r="AP3134" s="75"/>
      <c r="AQ3134" s="75"/>
      <c r="AR3134" s="75"/>
      <c r="AS3134" s="1286"/>
      <c r="AT3134" s="75"/>
      <c r="AU3134" s="1286"/>
      <c r="AV3134" s="1286"/>
      <c r="AW3134" s="75"/>
      <c r="AX3134" s="75"/>
      <c r="AY3134" s="1286"/>
      <c r="AZ3134" s="75"/>
      <c r="BA3134" s="75"/>
      <c r="BB3134" s="75"/>
      <c r="BC3134" s="75"/>
      <c r="BD3134" s="75"/>
      <c r="BE3134" s="75"/>
      <c r="BF3134" s="75"/>
      <c r="BG3134" s="75"/>
      <c r="BH3134" s="75"/>
      <c r="BI3134" s="75"/>
      <c r="BJ3134" s="75"/>
      <c r="BK3134" s="75"/>
      <c r="BL3134" s="75"/>
      <c r="BM3134" s="75"/>
      <c r="BN3134" s="75"/>
      <c r="BO3134" s="75"/>
      <c r="BP3134" s="75"/>
      <c r="BQ3134" s="75"/>
      <c r="BR3134" s="75"/>
      <c r="BS3134" s="75"/>
      <c r="BT3134" s="75"/>
      <c r="BU3134" s="75"/>
      <c r="BV3134" s="75"/>
      <c r="BW3134" s="1286"/>
      <c r="BX3134" s="75"/>
      <c r="BY3134" s="75"/>
      <c r="BZ3134" s="75"/>
      <c r="CA3134" s="75"/>
      <c r="CB3134" s="75"/>
      <c r="CC3134" s="1286"/>
      <c r="CD3134" s="75"/>
      <c r="CE3134" s="75"/>
      <c r="CF3134" s="75"/>
      <c r="CG3134" s="75"/>
      <c r="CH3134" s="75"/>
      <c r="CI3134" s="1286"/>
      <c r="CJ3134" s="75"/>
      <c r="CK3134" s="1286"/>
      <c r="CL3134" s="75"/>
      <c r="CM3134" s="75"/>
      <c r="CN3134" s="75"/>
      <c r="CO3134" s="75"/>
      <c r="CP3134" s="75"/>
      <c r="CQ3134" s="75"/>
      <c r="CR3134" s="75"/>
      <c r="CS3134" s="75"/>
      <c r="CT3134" s="75"/>
      <c r="CU3134" s="75"/>
      <c r="CV3134" s="75"/>
      <c r="CW3134" s="75"/>
      <c r="CX3134" s="1286"/>
      <c r="CY3134" s="75"/>
      <c r="CZ3134" s="75"/>
      <c r="DA3134" s="75"/>
      <c r="DB3134" s="75"/>
      <c r="DC3134" s="75"/>
      <c r="DD3134" s="75"/>
      <c r="DE3134" s="75"/>
      <c r="DF3134" s="75"/>
      <c r="DG3134" s="1286"/>
      <c r="DH3134" s="75"/>
      <c r="DI3134" s="1286"/>
      <c r="DJ3134" s="75"/>
      <c r="DK3134" s="75"/>
      <c r="DL3134" s="75"/>
      <c r="DM3134" s="75"/>
      <c r="DN3134" s="75"/>
      <c r="DO3134" s="75"/>
      <c r="DP3134" s="75"/>
      <c r="DQ3134" s="75"/>
      <c r="DR3134" s="75"/>
      <c r="DS3134" s="75"/>
      <c r="DT3134" s="75"/>
      <c r="DU3134" s="75"/>
      <c r="DV3134" s="1286"/>
      <c r="DW3134" s="75"/>
      <c r="DX3134" s="75"/>
      <c r="DY3134" s="75"/>
      <c r="DZ3134" s="75"/>
      <c r="EA3134" s="75"/>
      <c r="EB3134" s="75"/>
      <c r="EC3134" s="75"/>
      <c r="ED3134" s="75"/>
      <c r="EE3134" s="75"/>
      <c r="EF3134" s="75"/>
      <c r="EG3134" s="75"/>
      <c r="EH3134" s="75"/>
      <c r="EI3134" s="75"/>
      <c r="EJ3134" s="75"/>
      <c r="EK3134" s="75"/>
      <c r="EL3134" s="75"/>
      <c r="EM3134" s="75"/>
      <c r="EN3134" s="75"/>
      <c r="EO3134" s="75"/>
      <c r="EP3134" s="75"/>
      <c r="EQ3134" s="75"/>
      <c r="ER3134" s="75"/>
      <c r="ES3134" s="75"/>
      <c r="ET3134" s="75"/>
      <c r="EU3134" s="75"/>
      <c r="EV3134" s="75"/>
      <c r="EW3134" s="75"/>
      <c r="EX3134" s="75"/>
      <c r="EY3134" s="75"/>
      <c r="EZ3134" s="75"/>
      <c r="FA3134" s="75"/>
      <c r="FB3134" s="1341"/>
      <c r="FC3134" s="75"/>
      <c r="FD3134" s="75"/>
    </row>
    <row r="3135">
      <c r="A3135" s="1340"/>
      <c r="B3135" s="786"/>
      <c r="C3135" s="1283"/>
      <c r="D3135" s="786"/>
      <c r="E3135" s="786"/>
      <c r="F3135" s="786"/>
      <c r="G3135" s="786"/>
      <c r="H3135" s="786"/>
      <c r="I3135" s="786"/>
      <c r="J3135" s="786"/>
      <c r="K3135" s="786"/>
      <c r="L3135" s="786"/>
      <c r="M3135" s="786"/>
      <c r="N3135" s="1284"/>
      <c r="O3135" s="1284"/>
      <c r="P3135" s="1285"/>
      <c r="Q3135" s="363"/>
      <c r="R3135" s="363"/>
      <c r="S3135" s="75"/>
      <c r="T3135" s="857"/>
      <c r="U3135" s="1209"/>
      <c r="V3135" s="1200"/>
      <c r="W3135" s="1200"/>
      <c r="X3135" s="1200"/>
      <c r="Y3135" s="1201"/>
      <c r="Z3135" s="1200"/>
      <c r="AA3135" s="1200"/>
      <c r="AB3135" s="1200"/>
      <c r="AC3135" s="1202"/>
      <c r="AD3135" s="1216"/>
      <c r="AE3135" s="1204"/>
      <c r="AF3135" s="75"/>
      <c r="AG3135" s="75"/>
      <c r="AH3135" s="75"/>
      <c r="AI3135" s="75"/>
      <c r="AJ3135" s="75"/>
      <c r="AK3135" s="75"/>
      <c r="AL3135" s="75"/>
      <c r="AM3135" s="75"/>
      <c r="AN3135" s="75"/>
      <c r="AO3135" s="75"/>
      <c r="AP3135" s="75"/>
      <c r="AQ3135" s="75"/>
      <c r="AR3135" s="75"/>
      <c r="AS3135" s="1286"/>
      <c r="AT3135" s="75"/>
      <c r="AU3135" s="1286"/>
      <c r="AV3135" s="1286"/>
      <c r="AW3135" s="75"/>
      <c r="AX3135" s="75"/>
      <c r="AY3135" s="1286"/>
      <c r="AZ3135" s="75"/>
      <c r="BA3135" s="75"/>
      <c r="BB3135" s="75"/>
      <c r="BC3135" s="75"/>
      <c r="BD3135" s="75"/>
      <c r="BE3135" s="75"/>
      <c r="BF3135" s="75"/>
      <c r="BG3135" s="75"/>
      <c r="BH3135" s="75"/>
      <c r="BI3135" s="75"/>
      <c r="BJ3135" s="75"/>
      <c r="BK3135" s="75"/>
      <c r="BL3135" s="75"/>
      <c r="BM3135" s="75"/>
      <c r="BN3135" s="75"/>
      <c r="BO3135" s="75"/>
      <c r="BP3135" s="75"/>
      <c r="BQ3135" s="75"/>
      <c r="BR3135" s="75"/>
      <c r="BS3135" s="75"/>
      <c r="BT3135" s="75"/>
      <c r="BU3135" s="75"/>
      <c r="BV3135" s="75"/>
      <c r="BW3135" s="1286"/>
      <c r="BX3135" s="75"/>
      <c r="BY3135" s="75"/>
      <c r="BZ3135" s="75"/>
      <c r="CA3135" s="75"/>
      <c r="CB3135" s="75"/>
      <c r="CC3135" s="1286"/>
      <c r="CD3135" s="75"/>
      <c r="CE3135" s="75"/>
      <c r="CF3135" s="75"/>
      <c r="CG3135" s="75"/>
      <c r="CH3135" s="75"/>
      <c r="CI3135" s="1286"/>
      <c r="CJ3135" s="75"/>
      <c r="CK3135" s="1286"/>
      <c r="CL3135" s="75"/>
      <c r="CM3135" s="75"/>
      <c r="CN3135" s="75"/>
      <c r="CO3135" s="75"/>
      <c r="CP3135" s="75"/>
      <c r="CQ3135" s="75"/>
      <c r="CR3135" s="75"/>
      <c r="CS3135" s="75"/>
      <c r="CT3135" s="75"/>
      <c r="CU3135" s="75"/>
      <c r="CV3135" s="75"/>
      <c r="CW3135" s="75"/>
      <c r="CX3135" s="1286"/>
      <c r="CY3135" s="75"/>
      <c r="CZ3135" s="75"/>
      <c r="DA3135" s="75"/>
      <c r="DB3135" s="75"/>
      <c r="DC3135" s="75"/>
      <c r="DD3135" s="75"/>
      <c r="DE3135" s="75"/>
      <c r="DF3135" s="75"/>
      <c r="DG3135" s="1286"/>
      <c r="DH3135" s="75"/>
      <c r="DI3135" s="1286"/>
      <c r="DJ3135" s="75"/>
      <c r="DK3135" s="75"/>
      <c r="DL3135" s="75"/>
      <c r="DM3135" s="75"/>
      <c r="DN3135" s="75"/>
      <c r="DO3135" s="75"/>
      <c r="DP3135" s="75"/>
      <c r="DQ3135" s="75"/>
      <c r="DR3135" s="75"/>
      <c r="DS3135" s="75"/>
      <c r="DT3135" s="75"/>
      <c r="DU3135" s="75"/>
      <c r="DV3135" s="1286"/>
      <c r="DW3135" s="75"/>
      <c r="DX3135" s="75"/>
      <c r="DY3135" s="75"/>
      <c r="DZ3135" s="75"/>
      <c r="EA3135" s="75"/>
      <c r="EB3135" s="75"/>
      <c r="EC3135" s="75"/>
      <c r="ED3135" s="75"/>
      <c r="EE3135" s="75"/>
      <c r="EF3135" s="75"/>
      <c r="EG3135" s="75"/>
      <c r="EH3135" s="75"/>
      <c r="EI3135" s="75"/>
      <c r="EJ3135" s="75"/>
      <c r="EK3135" s="75"/>
      <c r="EL3135" s="75"/>
      <c r="EM3135" s="75"/>
      <c r="EN3135" s="75"/>
      <c r="EO3135" s="75"/>
      <c r="EP3135" s="75"/>
      <c r="EQ3135" s="75"/>
      <c r="ER3135" s="75"/>
      <c r="ES3135" s="75"/>
      <c r="ET3135" s="75"/>
      <c r="EU3135" s="75"/>
      <c r="EV3135" s="75"/>
      <c r="EW3135" s="75"/>
      <c r="EX3135" s="75"/>
      <c r="EY3135" s="75"/>
      <c r="EZ3135" s="75"/>
      <c r="FA3135" s="75"/>
      <c r="FB3135" s="1341"/>
      <c r="FC3135" s="75"/>
      <c r="FD3135" s="75"/>
    </row>
    <row r="3136">
      <c r="A3136" s="1340"/>
      <c r="B3136" s="786"/>
      <c r="C3136" s="1283"/>
      <c r="D3136" s="786"/>
      <c r="E3136" s="786"/>
      <c r="F3136" s="786"/>
      <c r="G3136" s="786"/>
      <c r="H3136" s="786"/>
      <c r="I3136" s="786"/>
      <c r="J3136" s="786"/>
      <c r="K3136" s="786"/>
      <c r="L3136" s="786"/>
      <c r="M3136" s="786"/>
      <c r="N3136" s="1284"/>
      <c r="O3136" s="1284"/>
      <c r="P3136" s="1285"/>
      <c r="Q3136" s="363"/>
      <c r="R3136" s="363"/>
      <c r="S3136" s="75"/>
      <c r="T3136" s="857"/>
      <c r="U3136" s="1209"/>
      <c r="V3136" s="1200"/>
      <c r="W3136" s="1200"/>
      <c r="X3136" s="1200"/>
      <c r="Y3136" s="1201"/>
      <c r="Z3136" s="1200"/>
      <c r="AA3136" s="1200"/>
      <c r="AB3136" s="1200"/>
      <c r="AC3136" s="1202"/>
      <c r="AD3136" s="1216"/>
      <c r="AE3136" s="1204"/>
      <c r="AF3136" s="75"/>
      <c r="AG3136" s="75"/>
      <c r="AH3136" s="75"/>
      <c r="AI3136" s="75"/>
      <c r="AJ3136" s="75"/>
      <c r="AK3136" s="75"/>
      <c r="AL3136" s="75"/>
      <c r="AM3136" s="75"/>
      <c r="AN3136" s="75"/>
      <c r="AO3136" s="75"/>
      <c r="AP3136" s="75"/>
      <c r="AQ3136" s="75"/>
      <c r="AR3136" s="75"/>
      <c r="AS3136" s="1286"/>
      <c r="AT3136" s="75"/>
      <c r="AU3136" s="1286"/>
      <c r="AV3136" s="1286"/>
      <c r="AW3136" s="75"/>
      <c r="AX3136" s="75"/>
      <c r="AY3136" s="1286"/>
      <c r="AZ3136" s="75"/>
      <c r="BA3136" s="75"/>
      <c r="BB3136" s="75"/>
      <c r="BC3136" s="75"/>
      <c r="BD3136" s="75"/>
      <c r="BE3136" s="75"/>
      <c r="BF3136" s="75"/>
      <c r="BG3136" s="75"/>
      <c r="BH3136" s="75"/>
      <c r="BI3136" s="75"/>
      <c r="BJ3136" s="75"/>
      <c r="BK3136" s="75"/>
      <c r="BL3136" s="75"/>
      <c r="BM3136" s="75"/>
      <c r="BN3136" s="75"/>
      <c r="BO3136" s="75"/>
      <c r="BP3136" s="75"/>
      <c r="BQ3136" s="75"/>
      <c r="BR3136" s="75"/>
      <c r="BS3136" s="75"/>
      <c r="BT3136" s="75"/>
      <c r="BU3136" s="75"/>
      <c r="BV3136" s="75"/>
      <c r="BW3136" s="1286"/>
      <c r="BX3136" s="75"/>
      <c r="BY3136" s="75"/>
      <c r="BZ3136" s="75"/>
      <c r="CA3136" s="75"/>
      <c r="CB3136" s="75"/>
      <c r="CC3136" s="1286"/>
      <c r="CD3136" s="75"/>
      <c r="CE3136" s="75"/>
      <c r="CF3136" s="75"/>
      <c r="CG3136" s="75"/>
      <c r="CH3136" s="75"/>
      <c r="CI3136" s="1286"/>
      <c r="CJ3136" s="75"/>
      <c r="CK3136" s="1286"/>
      <c r="CL3136" s="75"/>
      <c r="CM3136" s="75"/>
      <c r="CN3136" s="75"/>
      <c r="CO3136" s="75"/>
      <c r="CP3136" s="75"/>
      <c r="CQ3136" s="75"/>
      <c r="CR3136" s="75"/>
      <c r="CS3136" s="75"/>
      <c r="CT3136" s="75"/>
      <c r="CU3136" s="75"/>
      <c r="CV3136" s="75"/>
      <c r="CW3136" s="75"/>
      <c r="CX3136" s="1286"/>
      <c r="CY3136" s="75"/>
      <c r="CZ3136" s="75"/>
      <c r="DA3136" s="75"/>
      <c r="DB3136" s="75"/>
      <c r="DC3136" s="75"/>
      <c r="DD3136" s="75"/>
      <c r="DE3136" s="75"/>
      <c r="DF3136" s="75"/>
      <c r="DG3136" s="1286"/>
      <c r="DH3136" s="75"/>
      <c r="DI3136" s="1286"/>
      <c r="DJ3136" s="75"/>
      <c r="DK3136" s="75"/>
      <c r="DL3136" s="75"/>
      <c r="DM3136" s="75"/>
      <c r="DN3136" s="75"/>
      <c r="DO3136" s="75"/>
      <c r="DP3136" s="75"/>
      <c r="DQ3136" s="75"/>
      <c r="DR3136" s="75"/>
      <c r="DS3136" s="75"/>
      <c r="DT3136" s="75"/>
      <c r="DU3136" s="75"/>
      <c r="DV3136" s="1286"/>
      <c r="DW3136" s="75"/>
      <c r="DX3136" s="75"/>
      <c r="DY3136" s="75"/>
      <c r="DZ3136" s="75"/>
      <c r="EA3136" s="75"/>
      <c r="EB3136" s="75"/>
      <c r="EC3136" s="75"/>
      <c r="ED3136" s="75"/>
      <c r="EE3136" s="75"/>
      <c r="EF3136" s="75"/>
      <c r="EG3136" s="75"/>
      <c r="EH3136" s="75"/>
      <c r="EI3136" s="75"/>
      <c r="EJ3136" s="75"/>
      <c r="EK3136" s="75"/>
      <c r="EL3136" s="75"/>
      <c r="EM3136" s="75"/>
      <c r="EN3136" s="75"/>
      <c r="EO3136" s="75"/>
      <c r="EP3136" s="75"/>
      <c r="EQ3136" s="75"/>
      <c r="ER3136" s="75"/>
      <c r="ES3136" s="75"/>
      <c r="ET3136" s="75"/>
      <c r="EU3136" s="75"/>
      <c r="EV3136" s="75"/>
      <c r="EW3136" s="75"/>
      <c r="EX3136" s="75"/>
      <c r="EY3136" s="75"/>
      <c r="EZ3136" s="75"/>
      <c r="FA3136" s="75"/>
      <c r="FB3136" s="1341"/>
      <c r="FC3136" s="75"/>
      <c r="FD3136" s="75"/>
    </row>
    <row r="3137">
      <c r="A3137" s="1340"/>
      <c r="B3137" s="786"/>
      <c r="C3137" s="1283"/>
      <c r="D3137" s="786"/>
      <c r="E3137" s="786"/>
      <c r="F3137" s="786"/>
      <c r="G3137" s="786"/>
      <c r="H3137" s="786"/>
      <c r="I3137" s="786"/>
      <c r="J3137" s="786"/>
      <c r="K3137" s="786"/>
      <c r="L3137" s="786"/>
      <c r="M3137" s="786"/>
      <c r="N3137" s="1284"/>
      <c r="O3137" s="1284"/>
      <c r="P3137" s="1285"/>
      <c r="Q3137" s="363"/>
      <c r="R3137" s="363"/>
      <c r="S3137" s="75"/>
      <c r="T3137" s="857"/>
      <c r="U3137" s="1209"/>
      <c r="V3137" s="1200"/>
      <c r="W3137" s="1200"/>
      <c r="X3137" s="1200"/>
      <c r="Y3137" s="1201"/>
      <c r="Z3137" s="1200"/>
      <c r="AA3137" s="1200"/>
      <c r="AB3137" s="1200"/>
      <c r="AC3137" s="1202"/>
      <c r="AD3137" s="1216"/>
      <c r="AE3137" s="1204"/>
      <c r="AF3137" s="75"/>
      <c r="AG3137" s="75"/>
      <c r="AH3137" s="75"/>
      <c r="AI3137" s="75"/>
      <c r="AJ3137" s="75"/>
      <c r="AK3137" s="75"/>
      <c r="AL3137" s="75"/>
      <c r="AM3137" s="75"/>
      <c r="AN3137" s="75"/>
      <c r="AO3137" s="75"/>
      <c r="AP3137" s="75"/>
      <c r="AQ3137" s="75"/>
      <c r="AR3137" s="75"/>
      <c r="AS3137" s="1286"/>
      <c r="AT3137" s="75"/>
      <c r="AU3137" s="1286"/>
      <c r="AV3137" s="1286"/>
      <c r="AW3137" s="75"/>
      <c r="AX3137" s="75"/>
      <c r="AY3137" s="1286"/>
      <c r="AZ3137" s="75"/>
      <c r="BA3137" s="75"/>
      <c r="BB3137" s="75"/>
      <c r="BC3137" s="75"/>
      <c r="BD3137" s="75"/>
      <c r="BE3137" s="75"/>
      <c r="BF3137" s="75"/>
      <c r="BG3137" s="75"/>
      <c r="BH3137" s="75"/>
      <c r="BI3137" s="75"/>
      <c r="BJ3137" s="75"/>
      <c r="BK3137" s="75"/>
      <c r="BL3137" s="75"/>
      <c r="BM3137" s="75"/>
      <c r="BN3137" s="75"/>
      <c r="BO3137" s="75"/>
      <c r="BP3137" s="75"/>
      <c r="BQ3137" s="75"/>
      <c r="BR3137" s="75"/>
      <c r="BS3137" s="75"/>
      <c r="BT3137" s="75"/>
      <c r="BU3137" s="75"/>
      <c r="BV3137" s="75"/>
      <c r="BW3137" s="1286"/>
      <c r="BX3137" s="75"/>
      <c r="BY3137" s="75"/>
      <c r="BZ3137" s="75"/>
      <c r="CA3137" s="75"/>
      <c r="CB3137" s="75"/>
      <c r="CC3137" s="1286"/>
      <c r="CD3137" s="75"/>
      <c r="CE3137" s="75"/>
      <c r="CF3137" s="75"/>
      <c r="CG3137" s="75"/>
      <c r="CH3137" s="75"/>
      <c r="CI3137" s="1286"/>
      <c r="CJ3137" s="75"/>
      <c r="CK3137" s="1286"/>
      <c r="CL3137" s="75"/>
      <c r="CM3137" s="75"/>
      <c r="CN3137" s="75"/>
      <c r="CO3137" s="75"/>
      <c r="CP3137" s="75"/>
      <c r="CQ3137" s="75"/>
      <c r="CR3137" s="75"/>
      <c r="CS3137" s="75"/>
      <c r="CT3137" s="75"/>
      <c r="CU3137" s="75"/>
      <c r="CV3137" s="75"/>
      <c r="CW3137" s="75"/>
      <c r="CX3137" s="1286"/>
      <c r="CY3137" s="75"/>
      <c r="CZ3137" s="75"/>
      <c r="DA3137" s="75"/>
      <c r="DB3137" s="75"/>
      <c r="DC3137" s="75"/>
      <c r="DD3137" s="75"/>
      <c r="DE3137" s="75"/>
      <c r="DF3137" s="75"/>
      <c r="DG3137" s="1286"/>
      <c r="DH3137" s="75"/>
      <c r="DI3137" s="1286"/>
      <c r="DJ3137" s="75"/>
      <c r="DK3137" s="75"/>
      <c r="DL3137" s="75"/>
      <c r="DM3137" s="75"/>
      <c r="DN3137" s="75"/>
      <c r="DO3137" s="75"/>
      <c r="DP3137" s="75"/>
      <c r="DQ3137" s="75"/>
      <c r="DR3137" s="75"/>
      <c r="DS3137" s="75"/>
      <c r="DT3137" s="75"/>
      <c r="DU3137" s="75"/>
      <c r="DV3137" s="1286"/>
      <c r="DW3137" s="75"/>
      <c r="DX3137" s="75"/>
      <c r="DY3137" s="75"/>
      <c r="DZ3137" s="75"/>
      <c r="EA3137" s="75"/>
      <c r="EB3137" s="75"/>
      <c r="EC3137" s="75"/>
      <c r="ED3137" s="75"/>
      <c r="EE3137" s="75"/>
      <c r="EF3137" s="75"/>
      <c r="EG3137" s="75"/>
      <c r="EH3137" s="75"/>
      <c r="EI3137" s="75"/>
      <c r="EJ3137" s="75"/>
      <c r="EK3137" s="75"/>
      <c r="EL3137" s="75"/>
      <c r="EM3137" s="75"/>
      <c r="EN3137" s="75"/>
      <c r="EO3137" s="75"/>
      <c r="EP3137" s="75"/>
      <c r="EQ3137" s="75"/>
      <c r="ER3137" s="75"/>
      <c r="ES3137" s="75"/>
      <c r="ET3137" s="75"/>
      <c r="EU3137" s="75"/>
      <c r="EV3137" s="75"/>
      <c r="EW3137" s="75"/>
      <c r="EX3137" s="75"/>
      <c r="EY3137" s="75"/>
      <c r="EZ3137" s="75"/>
      <c r="FA3137" s="75"/>
      <c r="FB3137" s="1341"/>
      <c r="FC3137" s="75"/>
      <c r="FD3137" s="75"/>
    </row>
    <row r="3138">
      <c r="A3138" s="1340"/>
      <c r="B3138" s="786"/>
      <c r="C3138" s="1283"/>
      <c r="D3138" s="786"/>
      <c r="E3138" s="786"/>
      <c r="F3138" s="786"/>
      <c r="G3138" s="786"/>
      <c r="H3138" s="786"/>
      <c r="I3138" s="786"/>
      <c r="J3138" s="786"/>
      <c r="K3138" s="786"/>
      <c r="L3138" s="786"/>
      <c r="M3138" s="786"/>
      <c r="N3138" s="1284"/>
      <c r="O3138" s="1284"/>
      <c r="P3138" s="1285"/>
      <c r="Q3138" s="363"/>
      <c r="R3138" s="363"/>
      <c r="S3138" s="75"/>
      <c r="T3138" s="857"/>
      <c r="U3138" s="1209"/>
      <c r="V3138" s="1200"/>
      <c r="W3138" s="1200"/>
      <c r="X3138" s="1200"/>
      <c r="Y3138" s="1201"/>
      <c r="Z3138" s="1200"/>
      <c r="AA3138" s="1200"/>
      <c r="AB3138" s="1200"/>
      <c r="AC3138" s="1202"/>
      <c r="AD3138" s="1216"/>
      <c r="AE3138" s="1204"/>
      <c r="AF3138" s="75"/>
      <c r="AG3138" s="75"/>
      <c r="AH3138" s="75"/>
      <c r="AI3138" s="75"/>
      <c r="AJ3138" s="75"/>
      <c r="AK3138" s="75"/>
      <c r="AL3138" s="75"/>
      <c r="AM3138" s="75"/>
      <c r="AN3138" s="75"/>
      <c r="AO3138" s="75"/>
      <c r="AP3138" s="75"/>
      <c r="AQ3138" s="75"/>
      <c r="AR3138" s="75"/>
      <c r="AS3138" s="1286"/>
      <c r="AT3138" s="75"/>
      <c r="AU3138" s="1286"/>
      <c r="AV3138" s="1286"/>
      <c r="AW3138" s="75"/>
      <c r="AX3138" s="75"/>
      <c r="AY3138" s="1286"/>
      <c r="AZ3138" s="75"/>
      <c r="BA3138" s="75"/>
      <c r="BB3138" s="75"/>
      <c r="BC3138" s="75"/>
      <c r="BD3138" s="75"/>
      <c r="BE3138" s="75"/>
      <c r="BF3138" s="75"/>
      <c r="BG3138" s="75"/>
      <c r="BH3138" s="75"/>
      <c r="BI3138" s="75"/>
      <c r="BJ3138" s="75"/>
      <c r="BK3138" s="75"/>
      <c r="BL3138" s="75"/>
      <c r="BM3138" s="75"/>
      <c r="BN3138" s="75"/>
      <c r="BO3138" s="75"/>
      <c r="BP3138" s="75"/>
      <c r="BQ3138" s="75"/>
      <c r="BR3138" s="75"/>
      <c r="BS3138" s="75"/>
      <c r="BT3138" s="75"/>
      <c r="BU3138" s="75"/>
      <c r="BV3138" s="75"/>
      <c r="BW3138" s="1286"/>
      <c r="BX3138" s="75"/>
      <c r="BY3138" s="75"/>
      <c r="BZ3138" s="75"/>
      <c r="CA3138" s="75"/>
      <c r="CB3138" s="75"/>
      <c r="CC3138" s="1286"/>
      <c r="CD3138" s="75"/>
      <c r="CE3138" s="75"/>
      <c r="CF3138" s="75"/>
      <c r="CG3138" s="75"/>
      <c r="CH3138" s="75"/>
      <c r="CI3138" s="1286"/>
      <c r="CJ3138" s="75"/>
      <c r="CK3138" s="1286"/>
      <c r="CL3138" s="75"/>
      <c r="CM3138" s="75"/>
      <c r="CN3138" s="75"/>
      <c r="CO3138" s="75"/>
      <c r="CP3138" s="75"/>
      <c r="CQ3138" s="75"/>
      <c r="CR3138" s="75"/>
      <c r="CS3138" s="75"/>
      <c r="CT3138" s="75"/>
      <c r="CU3138" s="75"/>
      <c r="CV3138" s="75"/>
      <c r="CW3138" s="75"/>
      <c r="CX3138" s="1286"/>
      <c r="CY3138" s="75"/>
      <c r="CZ3138" s="75"/>
      <c r="DA3138" s="75"/>
      <c r="DB3138" s="75"/>
      <c r="DC3138" s="75"/>
      <c r="DD3138" s="75"/>
      <c r="DE3138" s="75"/>
      <c r="DF3138" s="75"/>
      <c r="DG3138" s="1286"/>
      <c r="DH3138" s="75"/>
      <c r="DI3138" s="1286"/>
      <c r="DJ3138" s="75"/>
      <c r="DK3138" s="75"/>
      <c r="DL3138" s="75"/>
      <c r="DM3138" s="75"/>
      <c r="DN3138" s="75"/>
      <c r="DO3138" s="75"/>
      <c r="DP3138" s="75"/>
      <c r="DQ3138" s="75"/>
      <c r="DR3138" s="75"/>
      <c r="DS3138" s="75"/>
      <c r="DT3138" s="75"/>
      <c r="DU3138" s="75"/>
      <c r="DV3138" s="1286"/>
      <c r="DW3138" s="75"/>
      <c r="DX3138" s="75"/>
      <c r="DY3138" s="75"/>
      <c r="DZ3138" s="75"/>
      <c r="EA3138" s="75"/>
      <c r="EB3138" s="75"/>
      <c r="EC3138" s="75"/>
      <c r="ED3138" s="75"/>
      <c r="EE3138" s="75"/>
      <c r="EF3138" s="75"/>
      <c r="EG3138" s="75"/>
      <c r="EH3138" s="75"/>
      <c r="EI3138" s="75"/>
      <c r="EJ3138" s="75"/>
      <c r="EK3138" s="75"/>
      <c r="EL3138" s="75"/>
      <c r="EM3138" s="75"/>
      <c r="EN3138" s="75"/>
      <c r="EO3138" s="75"/>
      <c r="EP3138" s="75"/>
      <c r="EQ3138" s="75"/>
      <c r="ER3138" s="75"/>
      <c r="ES3138" s="75"/>
      <c r="ET3138" s="75"/>
      <c r="EU3138" s="75"/>
      <c r="EV3138" s="75"/>
      <c r="EW3138" s="75"/>
      <c r="EX3138" s="75"/>
      <c r="EY3138" s="75"/>
      <c r="EZ3138" s="75"/>
      <c r="FA3138" s="75"/>
      <c r="FB3138" s="1341"/>
      <c r="FC3138" s="75"/>
      <c r="FD3138" s="75"/>
    </row>
    <row r="3139">
      <c r="A3139" s="1340"/>
      <c r="B3139" s="786"/>
      <c r="C3139" s="1283"/>
      <c r="D3139" s="786"/>
      <c r="E3139" s="786"/>
      <c r="F3139" s="786"/>
      <c r="G3139" s="786"/>
      <c r="H3139" s="786"/>
      <c r="I3139" s="786"/>
      <c r="J3139" s="786"/>
      <c r="K3139" s="786"/>
      <c r="L3139" s="786"/>
      <c r="M3139" s="786"/>
      <c r="N3139" s="1284"/>
      <c r="O3139" s="1284"/>
      <c r="P3139" s="1285"/>
      <c r="Q3139" s="363"/>
      <c r="R3139" s="363"/>
      <c r="S3139" s="75"/>
      <c r="T3139" s="857"/>
      <c r="U3139" s="1209"/>
      <c r="V3139" s="1200"/>
      <c r="W3139" s="1200"/>
      <c r="X3139" s="1200"/>
      <c r="Y3139" s="1201"/>
      <c r="Z3139" s="1200"/>
      <c r="AA3139" s="1200"/>
      <c r="AB3139" s="1200"/>
      <c r="AC3139" s="1202"/>
      <c r="AD3139" s="1216"/>
      <c r="AE3139" s="1204"/>
      <c r="AF3139" s="75"/>
      <c r="AG3139" s="75"/>
      <c r="AH3139" s="75"/>
      <c r="AI3139" s="75"/>
      <c r="AJ3139" s="75"/>
      <c r="AK3139" s="75"/>
      <c r="AL3139" s="75"/>
      <c r="AM3139" s="75"/>
      <c r="AN3139" s="75"/>
      <c r="AO3139" s="75"/>
      <c r="AP3139" s="75"/>
      <c r="AQ3139" s="75"/>
      <c r="AR3139" s="75"/>
      <c r="AS3139" s="1286"/>
      <c r="AT3139" s="75"/>
      <c r="AU3139" s="1286"/>
      <c r="AV3139" s="1286"/>
      <c r="AW3139" s="75"/>
      <c r="AX3139" s="75"/>
      <c r="AY3139" s="1286"/>
      <c r="AZ3139" s="75"/>
      <c r="BA3139" s="75"/>
      <c r="BB3139" s="75"/>
      <c r="BC3139" s="75"/>
      <c r="BD3139" s="75"/>
      <c r="BE3139" s="75"/>
      <c r="BF3139" s="75"/>
      <c r="BG3139" s="75"/>
      <c r="BH3139" s="75"/>
      <c r="BI3139" s="75"/>
      <c r="BJ3139" s="75"/>
      <c r="BK3139" s="75"/>
      <c r="BL3139" s="75"/>
      <c r="BM3139" s="75"/>
      <c r="BN3139" s="75"/>
      <c r="BO3139" s="75"/>
      <c r="BP3139" s="75"/>
      <c r="BQ3139" s="75"/>
      <c r="BR3139" s="75"/>
      <c r="BS3139" s="75"/>
      <c r="BT3139" s="75"/>
      <c r="BU3139" s="75"/>
      <c r="BV3139" s="75"/>
      <c r="BW3139" s="1286"/>
      <c r="BX3139" s="75"/>
      <c r="BY3139" s="75"/>
      <c r="BZ3139" s="75"/>
      <c r="CA3139" s="75"/>
      <c r="CB3139" s="75"/>
      <c r="CC3139" s="1286"/>
      <c r="CD3139" s="75"/>
      <c r="CE3139" s="75"/>
      <c r="CF3139" s="75"/>
      <c r="CG3139" s="75"/>
      <c r="CH3139" s="75"/>
      <c r="CI3139" s="1286"/>
      <c r="CJ3139" s="75"/>
      <c r="CK3139" s="1286"/>
      <c r="CL3139" s="75"/>
      <c r="CM3139" s="75"/>
      <c r="CN3139" s="75"/>
      <c r="CO3139" s="75"/>
      <c r="CP3139" s="75"/>
      <c r="CQ3139" s="75"/>
      <c r="CR3139" s="75"/>
      <c r="CS3139" s="75"/>
      <c r="CT3139" s="75"/>
      <c r="CU3139" s="75"/>
      <c r="CV3139" s="75"/>
      <c r="CW3139" s="75"/>
      <c r="CX3139" s="1286"/>
      <c r="CY3139" s="75"/>
      <c r="CZ3139" s="75"/>
      <c r="DA3139" s="75"/>
      <c r="DB3139" s="75"/>
      <c r="DC3139" s="75"/>
      <c r="DD3139" s="75"/>
      <c r="DE3139" s="75"/>
      <c r="DF3139" s="75"/>
      <c r="DG3139" s="1286"/>
      <c r="DH3139" s="75"/>
      <c r="DI3139" s="1286"/>
      <c r="DJ3139" s="75"/>
      <c r="DK3139" s="75"/>
      <c r="DL3139" s="75"/>
      <c r="DM3139" s="75"/>
      <c r="DN3139" s="75"/>
      <c r="DO3139" s="75"/>
      <c r="DP3139" s="75"/>
      <c r="DQ3139" s="75"/>
      <c r="DR3139" s="75"/>
      <c r="DS3139" s="75"/>
      <c r="DT3139" s="75"/>
      <c r="DU3139" s="75"/>
      <c r="DV3139" s="1286"/>
      <c r="DW3139" s="75"/>
      <c r="DX3139" s="75"/>
      <c r="DY3139" s="75"/>
      <c r="DZ3139" s="75"/>
      <c r="EA3139" s="75"/>
      <c r="EB3139" s="75"/>
      <c r="EC3139" s="75"/>
      <c r="ED3139" s="75"/>
      <c r="EE3139" s="75"/>
      <c r="EF3139" s="75"/>
      <c r="EG3139" s="75"/>
      <c r="EH3139" s="75"/>
      <c r="EI3139" s="75"/>
      <c r="EJ3139" s="75"/>
      <c r="EK3139" s="75"/>
      <c r="EL3139" s="75"/>
      <c r="EM3139" s="75"/>
      <c r="EN3139" s="75"/>
      <c r="EO3139" s="75"/>
      <c r="EP3139" s="75"/>
      <c r="EQ3139" s="75"/>
      <c r="ER3139" s="75"/>
      <c r="ES3139" s="75"/>
      <c r="ET3139" s="75"/>
      <c r="EU3139" s="75"/>
      <c r="EV3139" s="75"/>
      <c r="EW3139" s="75"/>
      <c r="EX3139" s="75"/>
      <c r="EY3139" s="75"/>
      <c r="EZ3139" s="75"/>
      <c r="FA3139" s="75"/>
      <c r="FB3139" s="1341"/>
      <c r="FC3139" s="75"/>
      <c r="FD3139" s="75"/>
    </row>
    <row r="3140">
      <c r="A3140" s="1340"/>
      <c r="B3140" s="786"/>
      <c r="C3140" s="1283"/>
      <c r="D3140" s="786"/>
      <c r="E3140" s="786"/>
      <c r="F3140" s="786"/>
      <c r="G3140" s="786"/>
      <c r="H3140" s="786"/>
      <c r="I3140" s="786"/>
      <c r="J3140" s="786"/>
      <c r="K3140" s="786"/>
      <c r="L3140" s="786"/>
      <c r="M3140" s="786"/>
      <c r="N3140" s="1284"/>
      <c r="O3140" s="1284"/>
      <c r="P3140" s="1285"/>
      <c r="Q3140" s="363"/>
      <c r="R3140" s="363"/>
      <c r="S3140" s="75"/>
      <c r="T3140" s="857"/>
      <c r="U3140" s="1209"/>
      <c r="V3140" s="1200"/>
      <c r="W3140" s="1200"/>
      <c r="X3140" s="1200"/>
      <c r="Y3140" s="1201"/>
      <c r="Z3140" s="1200"/>
      <c r="AA3140" s="1200"/>
      <c r="AB3140" s="1200"/>
      <c r="AC3140" s="1202"/>
      <c r="AD3140" s="1216"/>
      <c r="AE3140" s="1204"/>
      <c r="AF3140" s="75"/>
      <c r="AG3140" s="75"/>
      <c r="AH3140" s="75"/>
      <c r="AI3140" s="75"/>
      <c r="AJ3140" s="75"/>
      <c r="AK3140" s="75"/>
      <c r="AL3140" s="75"/>
      <c r="AM3140" s="75"/>
      <c r="AN3140" s="75"/>
      <c r="AO3140" s="75"/>
      <c r="AP3140" s="75"/>
      <c r="AQ3140" s="75"/>
      <c r="AR3140" s="75"/>
      <c r="AS3140" s="1286"/>
      <c r="AT3140" s="75"/>
      <c r="AU3140" s="1286"/>
      <c r="AV3140" s="1286"/>
      <c r="AW3140" s="75"/>
      <c r="AX3140" s="75"/>
      <c r="AY3140" s="1286"/>
      <c r="AZ3140" s="75"/>
      <c r="BA3140" s="75"/>
      <c r="BB3140" s="75"/>
      <c r="BC3140" s="75"/>
      <c r="BD3140" s="75"/>
      <c r="BE3140" s="75"/>
      <c r="BF3140" s="75"/>
      <c r="BG3140" s="75"/>
      <c r="BH3140" s="75"/>
      <c r="BI3140" s="75"/>
      <c r="BJ3140" s="75"/>
      <c r="BK3140" s="75"/>
      <c r="BL3140" s="75"/>
      <c r="BM3140" s="75"/>
      <c r="BN3140" s="75"/>
      <c r="BO3140" s="75"/>
      <c r="BP3140" s="75"/>
      <c r="BQ3140" s="75"/>
      <c r="BR3140" s="75"/>
      <c r="BS3140" s="75"/>
      <c r="BT3140" s="75"/>
      <c r="BU3140" s="75"/>
      <c r="BV3140" s="75"/>
      <c r="BW3140" s="1286"/>
      <c r="BX3140" s="75"/>
      <c r="BY3140" s="75"/>
      <c r="BZ3140" s="75"/>
      <c r="CA3140" s="75"/>
      <c r="CB3140" s="75"/>
      <c r="CC3140" s="1286"/>
      <c r="CD3140" s="75"/>
      <c r="CE3140" s="75"/>
      <c r="CF3140" s="75"/>
      <c r="CG3140" s="75"/>
      <c r="CH3140" s="75"/>
      <c r="CI3140" s="1286"/>
      <c r="CJ3140" s="75"/>
      <c r="CK3140" s="1286"/>
      <c r="CL3140" s="75"/>
      <c r="CM3140" s="75"/>
      <c r="CN3140" s="75"/>
      <c r="CO3140" s="75"/>
      <c r="CP3140" s="75"/>
      <c r="CQ3140" s="75"/>
      <c r="CR3140" s="75"/>
      <c r="CS3140" s="75"/>
      <c r="CT3140" s="75"/>
      <c r="CU3140" s="75"/>
      <c r="CV3140" s="75"/>
      <c r="CW3140" s="75"/>
      <c r="CX3140" s="1286"/>
      <c r="CY3140" s="75"/>
      <c r="CZ3140" s="75"/>
      <c r="DA3140" s="75"/>
      <c r="DB3140" s="75"/>
      <c r="DC3140" s="75"/>
      <c r="DD3140" s="75"/>
      <c r="DE3140" s="75"/>
      <c r="DF3140" s="75"/>
      <c r="DG3140" s="1286"/>
      <c r="DH3140" s="75"/>
      <c r="DI3140" s="1286"/>
      <c r="DJ3140" s="75"/>
      <c r="DK3140" s="75"/>
      <c r="DL3140" s="75"/>
      <c r="DM3140" s="75"/>
      <c r="DN3140" s="75"/>
      <c r="DO3140" s="75"/>
      <c r="DP3140" s="75"/>
      <c r="DQ3140" s="75"/>
      <c r="DR3140" s="75"/>
      <c r="DS3140" s="75"/>
      <c r="DT3140" s="75"/>
      <c r="DU3140" s="75"/>
      <c r="DV3140" s="1286"/>
      <c r="DW3140" s="75"/>
      <c r="DX3140" s="75"/>
      <c r="DY3140" s="75"/>
      <c r="DZ3140" s="75"/>
      <c r="EA3140" s="75"/>
      <c r="EB3140" s="75"/>
      <c r="EC3140" s="75"/>
      <c r="ED3140" s="75"/>
      <c r="EE3140" s="75"/>
      <c r="EF3140" s="75"/>
      <c r="EG3140" s="75"/>
      <c r="EH3140" s="75"/>
      <c r="EI3140" s="75"/>
      <c r="EJ3140" s="75"/>
      <c r="EK3140" s="75"/>
      <c r="EL3140" s="75"/>
      <c r="EM3140" s="75"/>
      <c r="EN3140" s="75"/>
      <c r="EO3140" s="75"/>
      <c r="EP3140" s="75"/>
      <c r="EQ3140" s="75"/>
      <c r="ER3140" s="75"/>
      <c r="ES3140" s="75"/>
      <c r="ET3140" s="75"/>
      <c r="EU3140" s="75"/>
      <c r="EV3140" s="75"/>
      <c r="EW3140" s="75"/>
      <c r="EX3140" s="75"/>
      <c r="EY3140" s="75"/>
      <c r="EZ3140" s="75"/>
      <c r="FA3140" s="75"/>
      <c r="FB3140" s="1341"/>
      <c r="FC3140" s="75"/>
      <c r="FD3140" s="75"/>
    </row>
    <row r="3141">
      <c r="A3141" s="1340"/>
      <c r="B3141" s="786"/>
      <c r="C3141" s="1283"/>
      <c r="D3141" s="786"/>
      <c r="E3141" s="786"/>
      <c r="F3141" s="786"/>
      <c r="G3141" s="786"/>
      <c r="H3141" s="786"/>
      <c r="I3141" s="786"/>
      <c r="J3141" s="786"/>
      <c r="K3141" s="786"/>
      <c r="L3141" s="786"/>
      <c r="M3141" s="786"/>
      <c r="N3141" s="1284"/>
      <c r="O3141" s="1284"/>
      <c r="P3141" s="1285"/>
      <c r="Q3141" s="363"/>
      <c r="R3141" s="363"/>
      <c r="S3141" s="75"/>
      <c r="T3141" s="857"/>
      <c r="U3141" s="1209"/>
      <c r="V3141" s="1200"/>
      <c r="W3141" s="1200"/>
      <c r="X3141" s="1200"/>
      <c r="Y3141" s="1201"/>
      <c r="Z3141" s="1200"/>
      <c r="AA3141" s="1200"/>
      <c r="AB3141" s="1200"/>
      <c r="AC3141" s="1202"/>
      <c r="AD3141" s="1216"/>
      <c r="AE3141" s="1204"/>
      <c r="AF3141" s="75"/>
      <c r="AG3141" s="75"/>
      <c r="AH3141" s="75"/>
      <c r="AI3141" s="75"/>
      <c r="AJ3141" s="75"/>
      <c r="AK3141" s="75"/>
      <c r="AL3141" s="75"/>
      <c r="AM3141" s="75"/>
      <c r="AN3141" s="75"/>
      <c r="AO3141" s="75"/>
      <c r="AP3141" s="75"/>
      <c r="AQ3141" s="75"/>
      <c r="AR3141" s="75"/>
      <c r="AS3141" s="1286"/>
      <c r="AT3141" s="75"/>
      <c r="AU3141" s="1286"/>
      <c r="AV3141" s="1286"/>
      <c r="AW3141" s="75"/>
      <c r="AX3141" s="75"/>
      <c r="AY3141" s="1286"/>
      <c r="AZ3141" s="75"/>
      <c r="BA3141" s="75"/>
      <c r="BB3141" s="75"/>
      <c r="BC3141" s="75"/>
      <c r="BD3141" s="75"/>
      <c r="BE3141" s="75"/>
      <c r="BF3141" s="75"/>
      <c r="BG3141" s="75"/>
      <c r="BH3141" s="75"/>
      <c r="BI3141" s="75"/>
      <c r="BJ3141" s="75"/>
      <c r="BK3141" s="75"/>
      <c r="BL3141" s="75"/>
      <c r="BM3141" s="75"/>
      <c r="BN3141" s="75"/>
      <c r="BO3141" s="75"/>
      <c r="BP3141" s="75"/>
      <c r="BQ3141" s="75"/>
      <c r="BR3141" s="75"/>
      <c r="BS3141" s="75"/>
      <c r="BT3141" s="75"/>
      <c r="BU3141" s="75"/>
      <c r="BV3141" s="75"/>
      <c r="BW3141" s="1286"/>
      <c r="BX3141" s="75"/>
      <c r="BY3141" s="75"/>
      <c r="BZ3141" s="75"/>
      <c r="CA3141" s="75"/>
      <c r="CB3141" s="75"/>
      <c r="CC3141" s="1286"/>
      <c r="CD3141" s="75"/>
      <c r="CE3141" s="75"/>
      <c r="CF3141" s="75"/>
      <c r="CG3141" s="75"/>
      <c r="CH3141" s="75"/>
      <c r="CI3141" s="1286"/>
      <c r="CJ3141" s="75"/>
      <c r="CK3141" s="1286"/>
      <c r="CL3141" s="75"/>
      <c r="CM3141" s="75"/>
      <c r="CN3141" s="75"/>
      <c r="CO3141" s="75"/>
      <c r="CP3141" s="75"/>
      <c r="CQ3141" s="75"/>
      <c r="CR3141" s="75"/>
      <c r="CS3141" s="75"/>
      <c r="CT3141" s="75"/>
      <c r="CU3141" s="75"/>
      <c r="CV3141" s="75"/>
      <c r="CW3141" s="75"/>
      <c r="CX3141" s="1286"/>
      <c r="CY3141" s="75"/>
      <c r="CZ3141" s="75"/>
      <c r="DA3141" s="75"/>
      <c r="DB3141" s="75"/>
      <c r="DC3141" s="75"/>
      <c r="DD3141" s="75"/>
      <c r="DE3141" s="75"/>
      <c r="DF3141" s="75"/>
      <c r="DG3141" s="1286"/>
      <c r="DH3141" s="75"/>
      <c r="DI3141" s="1286"/>
      <c r="DJ3141" s="75"/>
      <c r="DK3141" s="75"/>
      <c r="DL3141" s="75"/>
      <c r="DM3141" s="75"/>
      <c r="DN3141" s="75"/>
      <c r="DO3141" s="75"/>
      <c r="DP3141" s="75"/>
      <c r="DQ3141" s="75"/>
      <c r="DR3141" s="75"/>
      <c r="DS3141" s="75"/>
      <c r="DT3141" s="75"/>
      <c r="DU3141" s="75"/>
      <c r="DV3141" s="1286"/>
      <c r="DW3141" s="75"/>
      <c r="DX3141" s="75"/>
      <c r="DY3141" s="75"/>
      <c r="DZ3141" s="75"/>
      <c r="EA3141" s="75"/>
      <c r="EB3141" s="75"/>
      <c r="EC3141" s="75"/>
      <c r="ED3141" s="75"/>
      <c r="EE3141" s="75"/>
      <c r="EF3141" s="75"/>
      <c r="EG3141" s="75"/>
      <c r="EH3141" s="75"/>
      <c r="EI3141" s="75"/>
      <c r="EJ3141" s="75"/>
      <c r="EK3141" s="75"/>
      <c r="EL3141" s="75"/>
      <c r="EM3141" s="75"/>
      <c r="EN3141" s="75"/>
      <c r="EO3141" s="75"/>
      <c r="EP3141" s="75"/>
      <c r="EQ3141" s="75"/>
      <c r="ER3141" s="75"/>
      <c r="ES3141" s="75"/>
      <c r="ET3141" s="75"/>
      <c r="EU3141" s="75"/>
      <c r="EV3141" s="75"/>
      <c r="EW3141" s="75"/>
      <c r="EX3141" s="75"/>
      <c r="EY3141" s="75"/>
      <c r="EZ3141" s="75"/>
      <c r="FA3141" s="75"/>
      <c r="FB3141" s="1341"/>
      <c r="FC3141" s="75"/>
      <c r="FD3141" s="75"/>
    </row>
    <row r="3142">
      <c r="A3142" s="1340"/>
      <c r="B3142" s="786"/>
      <c r="C3142" s="1283"/>
      <c r="D3142" s="786"/>
      <c r="E3142" s="786"/>
      <c r="F3142" s="786"/>
      <c r="G3142" s="786"/>
      <c r="H3142" s="786"/>
      <c r="I3142" s="786"/>
      <c r="J3142" s="786"/>
      <c r="K3142" s="786"/>
      <c r="L3142" s="786"/>
      <c r="M3142" s="786"/>
      <c r="N3142" s="1284"/>
      <c r="O3142" s="1284"/>
      <c r="P3142" s="1285"/>
      <c r="Q3142" s="363"/>
      <c r="R3142" s="363"/>
      <c r="S3142" s="75"/>
      <c r="T3142" s="857"/>
      <c r="U3142" s="1209"/>
      <c r="V3142" s="1200"/>
      <c r="W3142" s="1200"/>
      <c r="X3142" s="1200"/>
      <c r="Y3142" s="1201"/>
      <c r="Z3142" s="1200"/>
      <c r="AA3142" s="1200"/>
      <c r="AB3142" s="1200"/>
      <c r="AC3142" s="1202"/>
      <c r="AD3142" s="1216"/>
      <c r="AE3142" s="1204"/>
      <c r="AF3142" s="75"/>
      <c r="AG3142" s="75"/>
      <c r="AH3142" s="75"/>
      <c r="AI3142" s="75"/>
      <c r="AJ3142" s="75"/>
      <c r="AK3142" s="75"/>
      <c r="AL3142" s="75"/>
      <c r="AM3142" s="75"/>
      <c r="AN3142" s="75"/>
      <c r="AO3142" s="75"/>
      <c r="AP3142" s="75"/>
      <c r="AQ3142" s="75"/>
      <c r="AR3142" s="75"/>
      <c r="AS3142" s="1286"/>
      <c r="AT3142" s="75"/>
      <c r="AU3142" s="1286"/>
      <c r="AV3142" s="1286"/>
      <c r="AW3142" s="75"/>
      <c r="AX3142" s="75"/>
      <c r="AY3142" s="1286"/>
      <c r="AZ3142" s="75"/>
      <c r="BA3142" s="75"/>
      <c r="BB3142" s="75"/>
      <c r="BC3142" s="75"/>
      <c r="BD3142" s="75"/>
      <c r="BE3142" s="75"/>
      <c r="BF3142" s="75"/>
      <c r="BG3142" s="75"/>
      <c r="BH3142" s="75"/>
      <c r="BI3142" s="75"/>
      <c r="BJ3142" s="75"/>
      <c r="BK3142" s="75"/>
      <c r="BL3142" s="75"/>
      <c r="BM3142" s="75"/>
      <c r="BN3142" s="75"/>
      <c r="BO3142" s="75"/>
      <c r="BP3142" s="75"/>
      <c r="BQ3142" s="75"/>
      <c r="BR3142" s="75"/>
      <c r="BS3142" s="75"/>
      <c r="BT3142" s="75"/>
      <c r="BU3142" s="75"/>
      <c r="BV3142" s="75"/>
      <c r="BW3142" s="1286"/>
      <c r="BX3142" s="75"/>
      <c r="BY3142" s="75"/>
      <c r="BZ3142" s="75"/>
      <c r="CA3142" s="75"/>
      <c r="CB3142" s="75"/>
      <c r="CC3142" s="1286"/>
      <c r="CD3142" s="75"/>
      <c r="CE3142" s="75"/>
      <c r="CF3142" s="75"/>
      <c r="CG3142" s="75"/>
      <c r="CH3142" s="75"/>
      <c r="CI3142" s="1286"/>
      <c r="CJ3142" s="75"/>
      <c r="CK3142" s="1286"/>
      <c r="CL3142" s="75"/>
      <c r="CM3142" s="75"/>
      <c r="CN3142" s="75"/>
      <c r="CO3142" s="75"/>
      <c r="CP3142" s="75"/>
      <c r="CQ3142" s="75"/>
      <c r="CR3142" s="75"/>
      <c r="CS3142" s="75"/>
      <c r="CT3142" s="75"/>
      <c r="CU3142" s="75"/>
      <c r="CV3142" s="75"/>
      <c r="CW3142" s="75"/>
      <c r="CX3142" s="1286"/>
      <c r="CY3142" s="75"/>
      <c r="CZ3142" s="75"/>
      <c r="DA3142" s="75"/>
      <c r="DB3142" s="75"/>
      <c r="DC3142" s="75"/>
      <c r="DD3142" s="75"/>
      <c r="DE3142" s="75"/>
      <c r="DF3142" s="75"/>
      <c r="DG3142" s="1286"/>
      <c r="DH3142" s="75"/>
      <c r="DI3142" s="1286"/>
      <c r="DJ3142" s="75"/>
      <c r="DK3142" s="75"/>
      <c r="DL3142" s="75"/>
      <c r="DM3142" s="75"/>
      <c r="DN3142" s="75"/>
      <c r="DO3142" s="75"/>
      <c r="DP3142" s="75"/>
      <c r="DQ3142" s="75"/>
      <c r="DR3142" s="75"/>
      <c r="DS3142" s="75"/>
      <c r="DT3142" s="75"/>
      <c r="DU3142" s="75"/>
      <c r="DV3142" s="1286"/>
      <c r="DW3142" s="75"/>
      <c r="DX3142" s="75"/>
      <c r="DY3142" s="75"/>
      <c r="DZ3142" s="75"/>
      <c r="EA3142" s="75"/>
      <c r="EB3142" s="75"/>
      <c r="EC3142" s="75"/>
      <c r="ED3142" s="75"/>
      <c r="EE3142" s="75"/>
      <c r="EF3142" s="75"/>
      <c r="EG3142" s="75"/>
      <c r="EH3142" s="75"/>
      <c r="EI3142" s="75"/>
      <c r="EJ3142" s="75"/>
      <c r="EK3142" s="75"/>
      <c r="EL3142" s="75"/>
      <c r="EM3142" s="75"/>
      <c r="EN3142" s="75"/>
      <c r="EO3142" s="75"/>
      <c r="EP3142" s="75"/>
      <c r="EQ3142" s="75"/>
      <c r="ER3142" s="75"/>
      <c r="ES3142" s="75"/>
      <c r="ET3142" s="75"/>
      <c r="EU3142" s="75"/>
      <c r="EV3142" s="75"/>
      <c r="EW3142" s="75"/>
      <c r="EX3142" s="75"/>
      <c r="EY3142" s="75"/>
      <c r="EZ3142" s="75"/>
      <c r="FA3142" s="75"/>
      <c r="FB3142" s="1341"/>
      <c r="FC3142" s="75"/>
      <c r="FD3142" s="75"/>
    </row>
    <row r="3143">
      <c r="A3143" s="1340"/>
      <c r="B3143" s="786"/>
      <c r="C3143" s="1283"/>
      <c r="D3143" s="786"/>
      <c r="E3143" s="786"/>
      <c r="F3143" s="786"/>
      <c r="G3143" s="786"/>
      <c r="H3143" s="786"/>
      <c r="I3143" s="786"/>
      <c r="J3143" s="786"/>
      <c r="K3143" s="786"/>
      <c r="L3143" s="786"/>
      <c r="M3143" s="786"/>
      <c r="N3143" s="1284"/>
      <c r="O3143" s="1284"/>
      <c r="P3143" s="1285"/>
      <c r="Q3143" s="363"/>
      <c r="R3143" s="363"/>
      <c r="S3143" s="75"/>
      <c r="T3143" s="857"/>
      <c r="U3143" s="1209"/>
      <c r="V3143" s="1200"/>
      <c r="W3143" s="1200"/>
      <c r="X3143" s="1200"/>
      <c r="Y3143" s="1201"/>
      <c r="Z3143" s="1200"/>
      <c r="AA3143" s="1200"/>
      <c r="AB3143" s="1200"/>
      <c r="AC3143" s="1202"/>
      <c r="AD3143" s="1216"/>
      <c r="AE3143" s="1204"/>
      <c r="AF3143" s="75"/>
      <c r="AG3143" s="75"/>
      <c r="AH3143" s="75"/>
      <c r="AI3143" s="75"/>
      <c r="AJ3143" s="75"/>
      <c r="AK3143" s="75"/>
      <c r="AL3143" s="75"/>
      <c r="AM3143" s="75"/>
      <c r="AN3143" s="75"/>
      <c r="AO3143" s="75"/>
      <c r="AP3143" s="75"/>
      <c r="AQ3143" s="75"/>
      <c r="AR3143" s="75"/>
      <c r="AS3143" s="1286"/>
      <c r="AT3143" s="75"/>
      <c r="AU3143" s="1286"/>
      <c r="AV3143" s="1286"/>
      <c r="AW3143" s="75"/>
      <c r="AX3143" s="75"/>
      <c r="AY3143" s="1286"/>
      <c r="AZ3143" s="75"/>
      <c r="BA3143" s="75"/>
      <c r="BB3143" s="75"/>
      <c r="BC3143" s="75"/>
      <c r="BD3143" s="75"/>
      <c r="BE3143" s="75"/>
      <c r="BF3143" s="75"/>
      <c r="BG3143" s="75"/>
      <c r="BH3143" s="75"/>
      <c r="BI3143" s="75"/>
      <c r="BJ3143" s="75"/>
      <c r="BK3143" s="75"/>
      <c r="BL3143" s="75"/>
      <c r="BM3143" s="75"/>
      <c r="BN3143" s="75"/>
      <c r="BO3143" s="75"/>
      <c r="BP3143" s="75"/>
      <c r="BQ3143" s="75"/>
      <c r="BR3143" s="75"/>
      <c r="BS3143" s="75"/>
      <c r="BT3143" s="75"/>
      <c r="BU3143" s="75"/>
      <c r="BV3143" s="75"/>
      <c r="BW3143" s="1286"/>
      <c r="BX3143" s="75"/>
      <c r="BY3143" s="75"/>
      <c r="BZ3143" s="75"/>
      <c r="CA3143" s="75"/>
      <c r="CB3143" s="75"/>
      <c r="CC3143" s="1286"/>
      <c r="CD3143" s="75"/>
      <c r="CE3143" s="75"/>
      <c r="CF3143" s="75"/>
      <c r="CG3143" s="75"/>
      <c r="CH3143" s="75"/>
      <c r="CI3143" s="1286"/>
      <c r="CJ3143" s="75"/>
      <c r="CK3143" s="1286"/>
      <c r="CL3143" s="75"/>
      <c r="CM3143" s="75"/>
      <c r="CN3143" s="75"/>
      <c r="CO3143" s="75"/>
      <c r="CP3143" s="75"/>
      <c r="CQ3143" s="75"/>
      <c r="CR3143" s="75"/>
      <c r="CS3143" s="75"/>
      <c r="CT3143" s="75"/>
      <c r="CU3143" s="75"/>
      <c r="CV3143" s="75"/>
      <c r="CW3143" s="75"/>
      <c r="CX3143" s="1286"/>
      <c r="CY3143" s="75"/>
      <c r="CZ3143" s="75"/>
      <c r="DA3143" s="75"/>
      <c r="DB3143" s="75"/>
      <c r="DC3143" s="75"/>
      <c r="DD3143" s="75"/>
      <c r="DE3143" s="75"/>
      <c r="DF3143" s="75"/>
      <c r="DG3143" s="1286"/>
      <c r="DH3143" s="75"/>
      <c r="DI3143" s="1286"/>
      <c r="DJ3143" s="75"/>
      <c r="DK3143" s="75"/>
      <c r="DL3143" s="75"/>
      <c r="DM3143" s="75"/>
      <c r="DN3143" s="75"/>
      <c r="DO3143" s="75"/>
      <c r="DP3143" s="75"/>
      <c r="DQ3143" s="75"/>
      <c r="DR3143" s="75"/>
      <c r="DS3143" s="75"/>
      <c r="DT3143" s="75"/>
      <c r="DU3143" s="75"/>
      <c r="DV3143" s="1286"/>
      <c r="DW3143" s="75"/>
      <c r="DX3143" s="75"/>
      <c r="DY3143" s="75"/>
      <c r="DZ3143" s="75"/>
      <c r="EA3143" s="75"/>
      <c r="EB3143" s="75"/>
      <c r="EC3143" s="75"/>
      <c r="ED3143" s="75"/>
      <c r="EE3143" s="75"/>
      <c r="EF3143" s="75"/>
      <c r="EG3143" s="75"/>
      <c r="EH3143" s="75"/>
      <c r="EI3143" s="75"/>
      <c r="EJ3143" s="75"/>
      <c r="EK3143" s="75"/>
      <c r="EL3143" s="75"/>
      <c r="EM3143" s="75"/>
      <c r="EN3143" s="75"/>
      <c r="EO3143" s="75"/>
      <c r="EP3143" s="75"/>
      <c r="EQ3143" s="75"/>
      <c r="ER3143" s="75"/>
      <c r="ES3143" s="75"/>
      <c r="ET3143" s="75"/>
      <c r="EU3143" s="75"/>
      <c r="EV3143" s="75"/>
      <c r="EW3143" s="75"/>
      <c r="EX3143" s="75"/>
      <c r="EY3143" s="75"/>
      <c r="EZ3143" s="75"/>
      <c r="FA3143" s="75"/>
      <c r="FB3143" s="1341"/>
      <c r="FC3143" s="75"/>
      <c r="FD3143" s="75"/>
    </row>
    <row r="3144">
      <c r="A3144" s="1340"/>
      <c r="B3144" s="786"/>
      <c r="C3144" s="1283"/>
      <c r="D3144" s="786"/>
      <c r="E3144" s="786"/>
      <c r="F3144" s="786"/>
      <c r="G3144" s="786"/>
      <c r="H3144" s="786"/>
      <c r="I3144" s="786"/>
      <c r="J3144" s="786"/>
      <c r="K3144" s="786"/>
      <c r="L3144" s="786"/>
      <c r="M3144" s="786"/>
      <c r="N3144" s="1284"/>
      <c r="O3144" s="1284"/>
      <c r="P3144" s="1285"/>
      <c r="Q3144" s="363"/>
      <c r="R3144" s="363"/>
      <c r="S3144" s="75"/>
      <c r="T3144" s="857"/>
      <c r="U3144" s="1209"/>
      <c r="V3144" s="1200"/>
      <c r="W3144" s="1200"/>
      <c r="X3144" s="1200"/>
      <c r="Y3144" s="1201"/>
      <c r="Z3144" s="1200"/>
      <c r="AA3144" s="1200"/>
      <c r="AB3144" s="1200"/>
      <c r="AC3144" s="1202"/>
      <c r="AD3144" s="1216"/>
      <c r="AE3144" s="1204"/>
      <c r="AF3144" s="75"/>
      <c r="AG3144" s="75"/>
      <c r="AH3144" s="75"/>
      <c r="AI3144" s="75"/>
      <c r="AJ3144" s="75"/>
      <c r="AK3144" s="75"/>
      <c r="AL3144" s="75"/>
      <c r="AM3144" s="75"/>
      <c r="AN3144" s="75"/>
      <c r="AO3144" s="75"/>
      <c r="AP3144" s="75"/>
      <c r="AQ3144" s="75"/>
      <c r="AR3144" s="75"/>
      <c r="AS3144" s="1286"/>
      <c r="AT3144" s="75"/>
      <c r="AU3144" s="1286"/>
      <c r="AV3144" s="1286"/>
      <c r="AW3144" s="75"/>
      <c r="AX3144" s="75"/>
      <c r="AY3144" s="1286"/>
      <c r="AZ3144" s="75"/>
      <c r="BA3144" s="75"/>
      <c r="BB3144" s="75"/>
      <c r="BC3144" s="75"/>
      <c r="BD3144" s="75"/>
      <c r="BE3144" s="75"/>
      <c r="BF3144" s="75"/>
      <c r="BG3144" s="75"/>
      <c r="BH3144" s="75"/>
      <c r="BI3144" s="75"/>
      <c r="BJ3144" s="75"/>
      <c r="BK3144" s="75"/>
      <c r="BL3144" s="75"/>
      <c r="BM3144" s="75"/>
      <c r="BN3144" s="75"/>
      <c r="BO3144" s="75"/>
      <c r="BP3144" s="75"/>
      <c r="BQ3144" s="75"/>
      <c r="BR3144" s="75"/>
      <c r="BS3144" s="75"/>
      <c r="BT3144" s="75"/>
      <c r="BU3144" s="75"/>
      <c r="BV3144" s="75"/>
      <c r="BW3144" s="1286"/>
      <c r="BX3144" s="75"/>
      <c r="BY3144" s="75"/>
      <c r="BZ3144" s="75"/>
      <c r="CA3144" s="75"/>
      <c r="CB3144" s="75"/>
      <c r="CC3144" s="1286"/>
      <c r="CD3144" s="75"/>
      <c r="CE3144" s="75"/>
      <c r="CF3144" s="75"/>
      <c r="CG3144" s="75"/>
      <c r="CH3144" s="75"/>
      <c r="CI3144" s="1286"/>
      <c r="CJ3144" s="75"/>
      <c r="CK3144" s="1286"/>
      <c r="CL3144" s="75"/>
      <c r="CM3144" s="75"/>
      <c r="CN3144" s="75"/>
      <c r="CO3144" s="75"/>
      <c r="CP3144" s="75"/>
      <c r="CQ3144" s="75"/>
      <c r="CR3144" s="75"/>
      <c r="CS3144" s="75"/>
      <c r="CT3144" s="75"/>
      <c r="CU3144" s="75"/>
      <c r="CV3144" s="75"/>
      <c r="CW3144" s="75"/>
      <c r="CX3144" s="1286"/>
      <c r="CY3144" s="75"/>
      <c r="CZ3144" s="75"/>
      <c r="DA3144" s="75"/>
      <c r="DB3144" s="75"/>
      <c r="DC3144" s="75"/>
      <c r="DD3144" s="75"/>
      <c r="DE3144" s="75"/>
      <c r="DF3144" s="75"/>
      <c r="DG3144" s="1286"/>
      <c r="DH3144" s="75"/>
      <c r="DI3144" s="1286"/>
      <c r="DJ3144" s="75"/>
      <c r="DK3144" s="75"/>
      <c r="DL3144" s="75"/>
      <c r="DM3144" s="75"/>
      <c r="DN3144" s="75"/>
      <c r="DO3144" s="75"/>
      <c r="DP3144" s="75"/>
      <c r="DQ3144" s="75"/>
      <c r="DR3144" s="75"/>
      <c r="DS3144" s="75"/>
      <c r="DT3144" s="75"/>
      <c r="DU3144" s="75"/>
      <c r="DV3144" s="1286"/>
      <c r="DW3144" s="75"/>
      <c r="DX3144" s="75"/>
      <c r="DY3144" s="75"/>
      <c r="DZ3144" s="75"/>
      <c r="EA3144" s="75"/>
      <c r="EB3144" s="75"/>
      <c r="EC3144" s="75"/>
      <c r="ED3144" s="75"/>
      <c r="EE3144" s="75"/>
      <c r="EF3144" s="75"/>
      <c r="EG3144" s="75"/>
      <c r="EH3144" s="75"/>
      <c r="EI3144" s="75"/>
      <c r="EJ3144" s="75"/>
      <c r="EK3144" s="75"/>
      <c r="EL3144" s="75"/>
      <c r="EM3144" s="75"/>
      <c r="EN3144" s="75"/>
      <c r="EO3144" s="75"/>
      <c r="EP3144" s="75"/>
      <c r="EQ3144" s="75"/>
      <c r="ER3144" s="75"/>
      <c r="ES3144" s="75"/>
      <c r="ET3144" s="75"/>
      <c r="EU3144" s="75"/>
      <c r="EV3144" s="75"/>
      <c r="EW3144" s="75"/>
      <c r="EX3144" s="75"/>
      <c r="EY3144" s="75"/>
      <c r="EZ3144" s="75"/>
      <c r="FA3144" s="75"/>
      <c r="FB3144" s="1341"/>
      <c r="FC3144" s="75"/>
      <c r="FD3144" s="75"/>
    </row>
    <row r="3145">
      <c r="A3145" s="1340"/>
      <c r="B3145" s="786"/>
      <c r="C3145" s="1283"/>
      <c r="D3145" s="786"/>
      <c r="E3145" s="786"/>
      <c r="F3145" s="786"/>
      <c r="G3145" s="786"/>
      <c r="H3145" s="786"/>
      <c r="I3145" s="786"/>
      <c r="J3145" s="786"/>
      <c r="K3145" s="786"/>
      <c r="L3145" s="786"/>
      <c r="M3145" s="786"/>
      <c r="N3145" s="1284"/>
      <c r="O3145" s="1284"/>
      <c r="P3145" s="1285"/>
      <c r="Q3145" s="363"/>
      <c r="R3145" s="363"/>
      <c r="S3145" s="75"/>
      <c r="T3145" s="857"/>
      <c r="U3145" s="1209"/>
      <c r="V3145" s="1200"/>
      <c r="W3145" s="1200"/>
      <c r="X3145" s="1200"/>
      <c r="Y3145" s="1201"/>
      <c r="Z3145" s="1200"/>
      <c r="AA3145" s="1200"/>
      <c r="AB3145" s="1200"/>
      <c r="AC3145" s="1202"/>
      <c r="AD3145" s="1216"/>
      <c r="AE3145" s="1204"/>
      <c r="AF3145" s="75"/>
      <c r="AG3145" s="75"/>
      <c r="AH3145" s="75"/>
      <c r="AI3145" s="75"/>
      <c r="AJ3145" s="75"/>
      <c r="AK3145" s="75"/>
      <c r="AL3145" s="75"/>
      <c r="AM3145" s="75"/>
      <c r="AN3145" s="75"/>
      <c r="AO3145" s="75"/>
      <c r="AP3145" s="75"/>
      <c r="AQ3145" s="75"/>
      <c r="AR3145" s="75"/>
      <c r="AS3145" s="1286"/>
      <c r="AT3145" s="75"/>
      <c r="AU3145" s="1286"/>
      <c r="AV3145" s="1286"/>
      <c r="AW3145" s="75"/>
      <c r="AX3145" s="75"/>
      <c r="AY3145" s="1286"/>
      <c r="AZ3145" s="75"/>
      <c r="BA3145" s="75"/>
      <c r="BB3145" s="75"/>
      <c r="BC3145" s="75"/>
      <c r="BD3145" s="75"/>
      <c r="BE3145" s="75"/>
      <c r="BF3145" s="75"/>
      <c r="BG3145" s="75"/>
      <c r="BH3145" s="75"/>
      <c r="BI3145" s="75"/>
      <c r="BJ3145" s="75"/>
      <c r="BK3145" s="75"/>
      <c r="BL3145" s="75"/>
      <c r="BM3145" s="75"/>
      <c r="BN3145" s="75"/>
      <c r="BO3145" s="75"/>
      <c r="BP3145" s="75"/>
      <c r="BQ3145" s="75"/>
      <c r="BR3145" s="75"/>
      <c r="BS3145" s="75"/>
      <c r="BT3145" s="75"/>
      <c r="BU3145" s="75"/>
      <c r="BV3145" s="75"/>
      <c r="BW3145" s="1286"/>
      <c r="BX3145" s="75"/>
      <c r="BY3145" s="75"/>
      <c r="BZ3145" s="75"/>
      <c r="CA3145" s="75"/>
      <c r="CB3145" s="75"/>
      <c r="CC3145" s="1286"/>
      <c r="CD3145" s="75"/>
      <c r="CE3145" s="75"/>
      <c r="CF3145" s="75"/>
      <c r="CG3145" s="75"/>
      <c r="CH3145" s="75"/>
      <c r="CI3145" s="1286"/>
      <c r="CJ3145" s="75"/>
      <c r="CK3145" s="1286"/>
      <c r="CL3145" s="75"/>
      <c r="CM3145" s="75"/>
      <c r="CN3145" s="75"/>
      <c r="CO3145" s="75"/>
      <c r="CP3145" s="75"/>
      <c r="CQ3145" s="75"/>
      <c r="CR3145" s="75"/>
      <c r="CS3145" s="75"/>
      <c r="CT3145" s="75"/>
      <c r="CU3145" s="75"/>
      <c r="CV3145" s="75"/>
      <c r="CW3145" s="75"/>
      <c r="CX3145" s="1286"/>
      <c r="CY3145" s="75"/>
      <c r="CZ3145" s="75"/>
      <c r="DA3145" s="75"/>
      <c r="DB3145" s="75"/>
      <c r="DC3145" s="75"/>
      <c r="DD3145" s="75"/>
      <c r="DE3145" s="75"/>
      <c r="DF3145" s="75"/>
      <c r="DG3145" s="1286"/>
      <c r="DH3145" s="75"/>
      <c r="DI3145" s="1286"/>
      <c r="DJ3145" s="75"/>
      <c r="DK3145" s="75"/>
      <c r="DL3145" s="75"/>
      <c r="DM3145" s="75"/>
      <c r="DN3145" s="75"/>
      <c r="DO3145" s="75"/>
      <c r="DP3145" s="75"/>
      <c r="DQ3145" s="75"/>
      <c r="DR3145" s="75"/>
      <c r="DS3145" s="75"/>
      <c r="DT3145" s="75"/>
      <c r="DU3145" s="75"/>
      <c r="DV3145" s="1286"/>
      <c r="DW3145" s="75"/>
      <c r="DX3145" s="75"/>
      <c r="DY3145" s="75"/>
      <c r="DZ3145" s="75"/>
      <c r="EA3145" s="75"/>
      <c r="EB3145" s="75"/>
      <c r="EC3145" s="75"/>
      <c r="ED3145" s="75"/>
      <c r="EE3145" s="75"/>
      <c r="EF3145" s="75"/>
      <c r="EG3145" s="75"/>
      <c r="EH3145" s="75"/>
      <c r="EI3145" s="75"/>
      <c r="EJ3145" s="75"/>
      <c r="EK3145" s="75"/>
      <c r="EL3145" s="75"/>
      <c r="EM3145" s="75"/>
      <c r="EN3145" s="75"/>
      <c r="EO3145" s="75"/>
      <c r="EP3145" s="75"/>
      <c r="EQ3145" s="75"/>
      <c r="ER3145" s="75"/>
      <c r="ES3145" s="75"/>
      <c r="ET3145" s="75"/>
      <c r="EU3145" s="75"/>
      <c r="EV3145" s="75"/>
      <c r="EW3145" s="75"/>
      <c r="EX3145" s="75"/>
      <c r="EY3145" s="75"/>
      <c r="EZ3145" s="75"/>
      <c r="FA3145" s="75"/>
      <c r="FB3145" s="1341"/>
      <c r="FC3145" s="75"/>
      <c r="FD3145" s="75"/>
    </row>
    <row r="3146">
      <c r="A3146" s="1340"/>
      <c r="B3146" s="786"/>
      <c r="C3146" s="1283"/>
      <c r="D3146" s="786"/>
      <c r="E3146" s="786"/>
      <c r="F3146" s="786"/>
      <c r="G3146" s="786"/>
      <c r="H3146" s="786"/>
      <c r="I3146" s="786"/>
      <c r="J3146" s="786"/>
      <c r="K3146" s="786"/>
      <c r="L3146" s="786"/>
      <c r="M3146" s="786"/>
      <c r="N3146" s="1284"/>
      <c r="O3146" s="1284"/>
      <c r="P3146" s="1285"/>
      <c r="Q3146" s="363"/>
      <c r="R3146" s="363"/>
      <c r="S3146" s="75"/>
      <c r="T3146" s="857"/>
      <c r="U3146" s="1209"/>
      <c r="V3146" s="1200"/>
      <c r="W3146" s="1200"/>
      <c r="X3146" s="1200"/>
      <c r="Y3146" s="1201"/>
      <c r="Z3146" s="1200"/>
      <c r="AA3146" s="1200"/>
      <c r="AB3146" s="1200"/>
      <c r="AC3146" s="1202"/>
      <c r="AD3146" s="1216"/>
      <c r="AE3146" s="1204"/>
      <c r="AF3146" s="75"/>
      <c r="AG3146" s="75"/>
      <c r="AH3146" s="75"/>
      <c r="AI3146" s="75"/>
      <c r="AJ3146" s="75"/>
      <c r="AK3146" s="75"/>
      <c r="AL3146" s="75"/>
      <c r="AM3146" s="75"/>
      <c r="AN3146" s="75"/>
      <c r="AO3146" s="75"/>
      <c r="AP3146" s="75"/>
      <c r="AQ3146" s="75"/>
      <c r="AR3146" s="75"/>
      <c r="AS3146" s="1286"/>
      <c r="AT3146" s="75"/>
      <c r="AU3146" s="1286"/>
      <c r="AV3146" s="1286"/>
      <c r="AW3146" s="75"/>
      <c r="AX3146" s="75"/>
      <c r="AY3146" s="1286"/>
      <c r="AZ3146" s="75"/>
      <c r="BA3146" s="75"/>
      <c r="BB3146" s="75"/>
      <c r="BC3146" s="75"/>
      <c r="BD3146" s="75"/>
      <c r="BE3146" s="75"/>
      <c r="BF3146" s="75"/>
      <c r="BG3146" s="75"/>
      <c r="BH3146" s="75"/>
      <c r="BI3146" s="75"/>
      <c r="BJ3146" s="75"/>
      <c r="BK3146" s="75"/>
      <c r="BL3146" s="75"/>
      <c r="BM3146" s="75"/>
      <c r="BN3146" s="75"/>
      <c r="BO3146" s="75"/>
      <c r="BP3146" s="75"/>
      <c r="BQ3146" s="75"/>
      <c r="BR3146" s="75"/>
      <c r="BS3146" s="75"/>
      <c r="BT3146" s="75"/>
      <c r="BU3146" s="75"/>
      <c r="BV3146" s="75"/>
      <c r="BW3146" s="1286"/>
      <c r="BX3146" s="75"/>
      <c r="BY3146" s="75"/>
      <c r="BZ3146" s="75"/>
      <c r="CA3146" s="75"/>
      <c r="CB3146" s="75"/>
      <c r="CC3146" s="1286"/>
      <c r="CD3146" s="75"/>
      <c r="CE3146" s="75"/>
      <c r="CF3146" s="75"/>
      <c r="CG3146" s="75"/>
      <c r="CH3146" s="75"/>
      <c r="CI3146" s="1286"/>
      <c r="CJ3146" s="75"/>
      <c r="CK3146" s="1286"/>
      <c r="CL3146" s="75"/>
      <c r="CM3146" s="75"/>
      <c r="CN3146" s="75"/>
      <c r="CO3146" s="75"/>
      <c r="CP3146" s="75"/>
      <c r="CQ3146" s="75"/>
      <c r="CR3146" s="75"/>
      <c r="CS3146" s="75"/>
      <c r="CT3146" s="75"/>
      <c r="CU3146" s="75"/>
      <c r="CV3146" s="75"/>
      <c r="CW3146" s="75"/>
      <c r="CX3146" s="1286"/>
      <c r="CY3146" s="75"/>
      <c r="CZ3146" s="75"/>
      <c r="DA3146" s="75"/>
      <c r="DB3146" s="75"/>
      <c r="DC3146" s="75"/>
      <c r="DD3146" s="75"/>
      <c r="DE3146" s="75"/>
      <c r="DF3146" s="75"/>
      <c r="DG3146" s="1286"/>
      <c r="DH3146" s="75"/>
      <c r="DI3146" s="1286"/>
      <c r="DJ3146" s="75"/>
      <c r="DK3146" s="75"/>
      <c r="DL3146" s="75"/>
      <c r="DM3146" s="75"/>
      <c r="DN3146" s="75"/>
      <c r="DO3146" s="75"/>
      <c r="DP3146" s="75"/>
      <c r="DQ3146" s="75"/>
      <c r="DR3146" s="75"/>
      <c r="DS3146" s="75"/>
      <c r="DT3146" s="75"/>
      <c r="DU3146" s="75"/>
      <c r="DV3146" s="1286"/>
      <c r="DW3146" s="75"/>
      <c r="DX3146" s="75"/>
      <c r="DY3146" s="75"/>
      <c r="DZ3146" s="75"/>
      <c r="EA3146" s="75"/>
      <c r="EB3146" s="75"/>
      <c r="EC3146" s="75"/>
      <c r="ED3146" s="75"/>
      <c r="EE3146" s="75"/>
      <c r="EF3146" s="75"/>
      <c r="EG3146" s="75"/>
      <c r="EH3146" s="75"/>
      <c r="EI3146" s="75"/>
      <c r="EJ3146" s="75"/>
      <c r="EK3146" s="75"/>
      <c r="EL3146" s="75"/>
      <c r="EM3146" s="75"/>
      <c r="EN3146" s="75"/>
      <c r="EO3146" s="75"/>
      <c r="EP3146" s="75"/>
      <c r="EQ3146" s="75"/>
      <c r="ER3146" s="75"/>
      <c r="ES3146" s="75"/>
      <c r="ET3146" s="75"/>
      <c r="EU3146" s="75"/>
      <c r="EV3146" s="75"/>
      <c r="EW3146" s="75"/>
      <c r="EX3146" s="75"/>
      <c r="EY3146" s="75"/>
      <c r="EZ3146" s="75"/>
      <c r="FA3146" s="75"/>
      <c r="FB3146" s="1341"/>
      <c r="FC3146" s="75"/>
      <c r="FD3146" s="75"/>
    </row>
    <row r="3147">
      <c r="A3147" s="1340"/>
      <c r="B3147" s="786"/>
      <c r="C3147" s="1283"/>
      <c r="D3147" s="786"/>
      <c r="E3147" s="786"/>
      <c r="F3147" s="786"/>
      <c r="G3147" s="786"/>
      <c r="H3147" s="786"/>
      <c r="I3147" s="786"/>
      <c r="J3147" s="786"/>
      <c r="K3147" s="786"/>
      <c r="L3147" s="786"/>
      <c r="M3147" s="786"/>
      <c r="N3147" s="1284"/>
      <c r="O3147" s="1284"/>
      <c r="P3147" s="1285"/>
      <c r="Q3147" s="363"/>
      <c r="R3147" s="363"/>
      <c r="S3147" s="75"/>
      <c r="T3147" s="857"/>
      <c r="U3147" s="1209"/>
      <c r="V3147" s="1200"/>
      <c r="W3147" s="1200"/>
      <c r="X3147" s="1200"/>
      <c r="Y3147" s="1201"/>
      <c r="Z3147" s="1200"/>
      <c r="AA3147" s="1200"/>
      <c r="AB3147" s="1200"/>
      <c r="AC3147" s="1202"/>
      <c r="AD3147" s="1216"/>
      <c r="AE3147" s="1204"/>
      <c r="AF3147" s="75"/>
      <c r="AG3147" s="75"/>
      <c r="AH3147" s="75"/>
      <c r="AI3147" s="75"/>
      <c r="AJ3147" s="75"/>
      <c r="AK3147" s="75"/>
      <c r="AL3147" s="75"/>
      <c r="AM3147" s="75"/>
      <c r="AN3147" s="75"/>
      <c r="AO3147" s="75"/>
      <c r="AP3147" s="75"/>
      <c r="AQ3147" s="75"/>
      <c r="AR3147" s="75"/>
      <c r="AS3147" s="1286"/>
      <c r="AT3147" s="75"/>
      <c r="AU3147" s="1286"/>
      <c r="AV3147" s="1286"/>
      <c r="AW3147" s="75"/>
      <c r="AX3147" s="75"/>
      <c r="AY3147" s="1286"/>
      <c r="AZ3147" s="75"/>
      <c r="BA3147" s="75"/>
      <c r="BB3147" s="75"/>
      <c r="BC3147" s="75"/>
      <c r="BD3147" s="75"/>
      <c r="BE3147" s="75"/>
      <c r="BF3147" s="75"/>
      <c r="BG3147" s="75"/>
      <c r="BH3147" s="75"/>
      <c r="BI3147" s="75"/>
      <c r="BJ3147" s="75"/>
      <c r="BK3147" s="75"/>
      <c r="BL3147" s="75"/>
      <c r="BM3147" s="75"/>
      <c r="BN3147" s="75"/>
      <c r="BO3147" s="75"/>
      <c r="BP3147" s="75"/>
      <c r="BQ3147" s="75"/>
      <c r="BR3147" s="75"/>
      <c r="BS3147" s="75"/>
      <c r="BT3147" s="75"/>
      <c r="BU3147" s="75"/>
      <c r="BV3147" s="75"/>
      <c r="BW3147" s="1286"/>
      <c r="BX3147" s="75"/>
      <c r="BY3147" s="75"/>
      <c r="BZ3147" s="75"/>
      <c r="CA3147" s="75"/>
      <c r="CB3147" s="75"/>
      <c r="CC3147" s="1286"/>
      <c r="CD3147" s="75"/>
      <c r="CE3147" s="75"/>
      <c r="CF3147" s="75"/>
      <c r="CG3147" s="75"/>
      <c r="CH3147" s="75"/>
      <c r="CI3147" s="1286"/>
      <c r="CJ3147" s="75"/>
      <c r="CK3147" s="1286"/>
      <c r="CL3147" s="75"/>
      <c r="CM3147" s="75"/>
      <c r="CN3147" s="75"/>
      <c r="CO3147" s="75"/>
      <c r="CP3147" s="75"/>
      <c r="CQ3147" s="75"/>
      <c r="CR3147" s="75"/>
      <c r="CS3147" s="75"/>
      <c r="CT3147" s="75"/>
      <c r="CU3147" s="75"/>
      <c r="CV3147" s="75"/>
      <c r="CW3147" s="75"/>
      <c r="CX3147" s="1286"/>
      <c r="CY3147" s="75"/>
      <c r="CZ3147" s="75"/>
      <c r="DA3147" s="75"/>
      <c r="DB3147" s="75"/>
      <c r="DC3147" s="75"/>
      <c r="DD3147" s="75"/>
      <c r="DE3147" s="75"/>
      <c r="DF3147" s="75"/>
      <c r="DG3147" s="1286"/>
      <c r="DH3147" s="75"/>
      <c r="DI3147" s="1286"/>
      <c r="DJ3147" s="75"/>
      <c r="DK3147" s="75"/>
      <c r="DL3147" s="75"/>
      <c r="DM3147" s="75"/>
      <c r="DN3147" s="75"/>
      <c r="DO3147" s="75"/>
      <c r="DP3147" s="75"/>
      <c r="DQ3147" s="75"/>
      <c r="DR3147" s="75"/>
      <c r="DS3147" s="75"/>
      <c r="DT3147" s="75"/>
      <c r="DU3147" s="75"/>
      <c r="DV3147" s="1286"/>
      <c r="DW3147" s="75"/>
      <c r="DX3147" s="75"/>
      <c r="DY3147" s="75"/>
      <c r="DZ3147" s="75"/>
      <c r="EA3147" s="75"/>
      <c r="EB3147" s="75"/>
      <c r="EC3147" s="75"/>
      <c r="ED3147" s="75"/>
      <c r="EE3147" s="75"/>
      <c r="EF3147" s="75"/>
      <c r="EG3147" s="75"/>
      <c r="EH3147" s="75"/>
      <c r="EI3147" s="75"/>
      <c r="EJ3147" s="75"/>
      <c r="EK3147" s="75"/>
      <c r="EL3147" s="75"/>
      <c r="EM3147" s="75"/>
      <c r="EN3147" s="75"/>
      <c r="EO3147" s="75"/>
      <c r="EP3147" s="75"/>
      <c r="EQ3147" s="75"/>
      <c r="ER3147" s="75"/>
      <c r="ES3147" s="75"/>
      <c r="ET3147" s="75"/>
      <c r="EU3147" s="75"/>
      <c r="EV3147" s="75"/>
      <c r="EW3147" s="75"/>
      <c r="EX3147" s="75"/>
      <c r="EY3147" s="75"/>
      <c r="EZ3147" s="75"/>
      <c r="FA3147" s="75"/>
      <c r="FB3147" s="1341"/>
      <c r="FC3147" s="75"/>
      <c r="FD3147" s="75"/>
    </row>
    <row r="3148">
      <c r="A3148" s="1340"/>
      <c r="B3148" s="786"/>
      <c r="C3148" s="1283"/>
      <c r="D3148" s="786"/>
      <c r="E3148" s="786"/>
      <c r="F3148" s="786"/>
      <c r="G3148" s="786"/>
      <c r="H3148" s="786"/>
      <c r="I3148" s="786"/>
      <c r="J3148" s="786"/>
      <c r="K3148" s="786"/>
      <c r="L3148" s="786"/>
      <c r="M3148" s="786"/>
      <c r="N3148" s="1284"/>
      <c r="O3148" s="1284"/>
      <c r="P3148" s="1285"/>
      <c r="Q3148" s="363"/>
      <c r="R3148" s="363"/>
      <c r="S3148" s="75"/>
      <c r="T3148" s="857"/>
      <c r="U3148" s="1209"/>
      <c r="V3148" s="1200"/>
      <c r="W3148" s="1200"/>
      <c r="X3148" s="1200"/>
      <c r="Y3148" s="1201"/>
      <c r="Z3148" s="1200"/>
      <c r="AA3148" s="1200"/>
      <c r="AB3148" s="1200"/>
      <c r="AC3148" s="1202"/>
      <c r="AD3148" s="1216"/>
      <c r="AE3148" s="1204"/>
      <c r="AF3148" s="75"/>
      <c r="AG3148" s="75"/>
      <c r="AH3148" s="75"/>
      <c r="AI3148" s="75"/>
      <c r="AJ3148" s="75"/>
      <c r="AK3148" s="75"/>
      <c r="AL3148" s="75"/>
      <c r="AM3148" s="75"/>
      <c r="AN3148" s="75"/>
      <c r="AO3148" s="75"/>
      <c r="AP3148" s="75"/>
      <c r="AQ3148" s="75"/>
      <c r="AR3148" s="75"/>
      <c r="AS3148" s="1286"/>
      <c r="AT3148" s="75"/>
      <c r="AU3148" s="1286"/>
      <c r="AV3148" s="1286"/>
      <c r="AW3148" s="75"/>
      <c r="AX3148" s="75"/>
      <c r="AY3148" s="1286"/>
      <c r="AZ3148" s="75"/>
      <c r="BA3148" s="75"/>
      <c r="BB3148" s="75"/>
      <c r="BC3148" s="75"/>
      <c r="BD3148" s="75"/>
      <c r="BE3148" s="75"/>
      <c r="BF3148" s="75"/>
      <c r="BG3148" s="75"/>
      <c r="BH3148" s="75"/>
      <c r="BI3148" s="75"/>
      <c r="BJ3148" s="75"/>
      <c r="BK3148" s="75"/>
      <c r="BL3148" s="75"/>
      <c r="BM3148" s="75"/>
      <c r="BN3148" s="75"/>
      <c r="BO3148" s="75"/>
      <c r="BP3148" s="75"/>
      <c r="BQ3148" s="75"/>
      <c r="BR3148" s="75"/>
      <c r="BS3148" s="75"/>
      <c r="BT3148" s="75"/>
      <c r="BU3148" s="75"/>
      <c r="BV3148" s="75"/>
      <c r="BW3148" s="1286"/>
      <c r="BX3148" s="75"/>
      <c r="BY3148" s="75"/>
      <c r="BZ3148" s="75"/>
      <c r="CA3148" s="75"/>
      <c r="CB3148" s="75"/>
      <c r="CC3148" s="1286"/>
      <c r="CD3148" s="75"/>
      <c r="CE3148" s="75"/>
      <c r="CF3148" s="75"/>
      <c r="CG3148" s="75"/>
      <c r="CH3148" s="75"/>
      <c r="CI3148" s="1286"/>
      <c r="CJ3148" s="75"/>
      <c r="CK3148" s="1286"/>
      <c r="CL3148" s="75"/>
      <c r="CM3148" s="75"/>
      <c r="CN3148" s="75"/>
      <c r="CO3148" s="75"/>
      <c r="CP3148" s="75"/>
      <c r="CQ3148" s="75"/>
      <c r="CR3148" s="75"/>
      <c r="CS3148" s="75"/>
      <c r="CT3148" s="75"/>
      <c r="CU3148" s="75"/>
      <c r="CV3148" s="75"/>
      <c r="CW3148" s="75"/>
      <c r="CX3148" s="1286"/>
      <c r="CY3148" s="75"/>
      <c r="CZ3148" s="75"/>
      <c r="DA3148" s="75"/>
      <c r="DB3148" s="75"/>
      <c r="DC3148" s="75"/>
      <c r="DD3148" s="75"/>
      <c r="DE3148" s="75"/>
      <c r="DF3148" s="75"/>
      <c r="DG3148" s="1286"/>
      <c r="DH3148" s="75"/>
      <c r="DI3148" s="1286"/>
      <c r="DJ3148" s="75"/>
      <c r="DK3148" s="75"/>
      <c r="DL3148" s="75"/>
      <c r="DM3148" s="75"/>
      <c r="DN3148" s="75"/>
      <c r="DO3148" s="75"/>
      <c r="DP3148" s="75"/>
      <c r="DQ3148" s="75"/>
      <c r="DR3148" s="75"/>
      <c r="DS3148" s="75"/>
      <c r="DT3148" s="75"/>
      <c r="DU3148" s="75"/>
      <c r="DV3148" s="1286"/>
      <c r="DW3148" s="75"/>
      <c r="DX3148" s="75"/>
      <c r="DY3148" s="75"/>
      <c r="DZ3148" s="75"/>
      <c r="EA3148" s="75"/>
      <c r="EB3148" s="75"/>
      <c r="EC3148" s="75"/>
      <c r="ED3148" s="75"/>
      <c r="EE3148" s="75"/>
      <c r="EF3148" s="75"/>
      <c r="EG3148" s="75"/>
      <c r="EH3148" s="75"/>
      <c r="EI3148" s="75"/>
      <c r="EJ3148" s="75"/>
      <c r="EK3148" s="75"/>
      <c r="EL3148" s="75"/>
      <c r="EM3148" s="75"/>
      <c r="EN3148" s="75"/>
      <c r="EO3148" s="75"/>
      <c r="EP3148" s="75"/>
      <c r="EQ3148" s="75"/>
      <c r="ER3148" s="75"/>
      <c r="ES3148" s="75"/>
      <c r="ET3148" s="75"/>
      <c r="EU3148" s="75"/>
      <c r="EV3148" s="75"/>
      <c r="EW3148" s="75"/>
      <c r="EX3148" s="75"/>
      <c r="EY3148" s="75"/>
      <c r="EZ3148" s="75"/>
      <c r="FA3148" s="75"/>
      <c r="FB3148" s="1341"/>
      <c r="FC3148" s="75"/>
      <c r="FD3148" s="75"/>
    </row>
    <row r="3149">
      <c r="A3149" s="1340"/>
      <c r="B3149" s="786"/>
      <c r="C3149" s="1283"/>
      <c r="D3149" s="786"/>
      <c r="E3149" s="786"/>
      <c r="F3149" s="786"/>
      <c r="G3149" s="786"/>
      <c r="H3149" s="786"/>
      <c r="I3149" s="786"/>
      <c r="J3149" s="786"/>
      <c r="K3149" s="786"/>
      <c r="L3149" s="786"/>
      <c r="M3149" s="786"/>
      <c r="N3149" s="1284"/>
      <c r="O3149" s="1284"/>
      <c r="P3149" s="1285"/>
      <c r="Q3149" s="363"/>
      <c r="R3149" s="363"/>
      <c r="S3149" s="75"/>
      <c r="T3149" s="857"/>
      <c r="U3149" s="1209"/>
      <c r="V3149" s="1200"/>
      <c r="W3149" s="1200"/>
      <c r="X3149" s="1200"/>
      <c r="Y3149" s="1201"/>
      <c r="Z3149" s="1200"/>
      <c r="AA3149" s="1200"/>
      <c r="AB3149" s="1200"/>
      <c r="AC3149" s="1202"/>
      <c r="AD3149" s="1216"/>
      <c r="AE3149" s="1204"/>
      <c r="AF3149" s="75"/>
      <c r="AG3149" s="75"/>
      <c r="AH3149" s="75"/>
      <c r="AI3149" s="75"/>
      <c r="AJ3149" s="75"/>
      <c r="AK3149" s="75"/>
      <c r="AL3149" s="75"/>
      <c r="AM3149" s="75"/>
      <c r="AN3149" s="75"/>
      <c r="AO3149" s="75"/>
      <c r="AP3149" s="75"/>
      <c r="AQ3149" s="75"/>
      <c r="AR3149" s="75"/>
      <c r="AS3149" s="1286"/>
      <c r="AT3149" s="75"/>
      <c r="AU3149" s="1286"/>
      <c r="AV3149" s="1286"/>
      <c r="AW3149" s="75"/>
      <c r="AX3149" s="75"/>
      <c r="AY3149" s="1286"/>
      <c r="AZ3149" s="75"/>
      <c r="BA3149" s="75"/>
      <c r="BB3149" s="75"/>
      <c r="BC3149" s="75"/>
      <c r="BD3149" s="75"/>
      <c r="BE3149" s="75"/>
      <c r="BF3149" s="75"/>
      <c r="BG3149" s="75"/>
      <c r="BH3149" s="75"/>
      <c r="BI3149" s="75"/>
      <c r="BJ3149" s="75"/>
      <c r="BK3149" s="75"/>
      <c r="BL3149" s="75"/>
      <c r="BM3149" s="75"/>
      <c r="BN3149" s="75"/>
      <c r="BO3149" s="75"/>
      <c r="BP3149" s="75"/>
      <c r="BQ3149" s="75"/>
      <c r="BR3149" s="75"/>
      <c r="BS3149" s="75"/>
      <c r="BT3149" s="75"/>
      <c r="BU3149" s="75"/>
      <c r="BV3149" s="75"/>
      <c r="BW3149" s="1286"/>
      <c r="BX3149" s="75"/>
      <c r="BY3149" s="75"/>
      <c r="BZ3149" s="75"/>
      <c r="CA3149" s="75"/>
      <c r="CB3149" s="75"/>
      <c r="CC3149" s="1286"/>
      <c r="CD3149" s="75"/>
      <c r="CE3149" s="75"/>
      <c r="CF3149" s="75"/>
      <c r="CG3149" s="75"/>
      <c r="CH3149" s="75"/>
      <c r="CI3149" s="1286"/>
      <c r="CJ3149" s="75"/>
      <c r="CK3149" s="1286"/>
      <c r="CL3149" s="75"/>
      <c r="CM3149" s="75"/>
      <c r="CN3149" s="75"/>
      <c r="CO3149" s="75"/>
      <c r="CP3149" s="75"/>
      <c r="CQ3149" s="75"/>
      <c r="CR3149" s="75"/>
      <c r="CS3149" s="75"/>
      <c r="CT3149" s="75"/>
      <c r="CU3149" s="75"/>
      <c r="CV3149" s="75"/>
      <c r="CW3149" s="75"/>
      <c r="CX3149" s="1286"/>
      <c r="CY3149" s="75"/>
      <c r="CZ3149" s="75"/>
      <c r="DA3149" s="75"/>
      <c r="DB3149" s="75"/>
      <c r="DC3149" s="75"/>
      <c r="DD3149" s="75"/>
      <c r="DE3149" s="75"/>
      <c r="DF3149" s="75"/>
      <c r="DG3149" s="1286"/>
      <c r="DH3149" s="75"/>
      <c r="DI3149" s="1286"/>
      <c r="DJ3149" s="75"/>
      <c r="DK3149" s="75"/>
      <c r="DL3149" s="75"/>
      <c r="DM3149" s="75"/>
      <c r="DN3149" s="75"/>
      <c r="DO3149" s="75"/>
      <c r="DP3149" s="75"/>
      <c r="DQ3149" s="75"/>
      <c r="DR3149" s="75"/>
      <c r="DS3149" s="75"/>
      <c r="DT3149" s="75"/>
      <c r="DU3149" s="75"/>
      <c r="DV3149" s="1286"/>
      <c r="DW3149" s="75"/>
      <c r="DX3149" s="75"/>
      <c r="DY3149" s="75"/>
      <c r="DZ3149" s="75"/>
      <c r="EA3149" s="75"/>
      <c r="EB3149" s="75"/>
      <c r="EC3149" s="75"/>
      <c r="ED3149" s="75"/>
      <c r="EE3149" s="75"/>
      <c r="EF3149" s="75"/>
      <c r="EG3149" s="75"/>
      <c r="EH3149" s="75"/>
      <c r="EI3149" s="75"/>
      <c r="EJ3149" s="75"/>
      <c r="EK3149" s="75"/>
      <c r="EL3149" s="75"/>
      <c r="EM3149" s="75"/>
      <c r="EN3149" s="75"/>
      <c r="EO3149" s="75"/>
      <c r="EP3149" s="75"/>
      <c r="EQ3149" s="75"/>
      <c r="ER3149" s="75"/>
      <c r="ES3149" s="75"/>
      <c r="ET3149" s="75"/>
      <c r="EU3149" s="75"/>
      <c r="EV3149" s="75"/>
      <c r="EW3149" s="75"/>
      <c r="EX3149" s="75"/>
      <c r="EY3149" s="75"/>
      <c r="EZ3149" s="75"/>
      <c r="FA3149" s="75"/>
      <c r="FB3149" s="1341"/>
      <c r="FC3149" s="75"/>
      <c r="FD3149" s="75"/>
    </row>
    <row r="3150">
      <c r="A3150" s="1340"/>
      <c r="B3150" s="786"/>
      <c r="C3150" s="1283"/>
      <c r="D3150" s="786"/>
      <c r="E3150" s="786"/>
      <c r="F3150" s="786"/>
      <c r="G3150" s="786"/>
      <c r="H3150" s="786"/>
      <c r="I3150" s="786"/>
      <c r="J3150" s="786"/>
      <c r="K3150" s="786"/>
      <c r="L3150" s="786"/>
      <c r="M3150" s="786"/>
      <c r="N3150" s="1284"/>
      <c r="O3150" s="1284"/>
      <c r="P3150" s="1285"/>
      <c r="Q3150" s="363"/>
      <c r="R3150" s="363"/>
      <c r="S3150" s="75"/>
      <c r="T3150" s="857"/>
      <c r="U3150" s="1209"/>
      <c r="V3150" s="1200"/>
      <c r="W3150" s="1200"/>
      <c r="X3150" s="1200"/>
      <c r="Y3150" s="1201"/>
      <c r="Z3150" s="1200"/>
      <c r="AA3150" s="1200"/>
      <c r="AB3150" s="1200"/>
      <c r="AC3150" s="1202"/>
      <c r="AD3150" s="1216"/>
      <c r="AE3150" s="1204"/>
      <c r="AF3150" s="75"/>
      <c r="AG3150" s="75"/>
      <c r="AH3150" s="75"/>
      <c r="AI3150" s="75"/>
      <c r="AJ3150" s="75"/>
      <c r="AK3150" s="75"/>
      <c r="AL3150" s="75"/>
      <c r="AM3150" s="75"/>
      <c r="AN3150" s="75"/>
      <c r="AO3150" s="75"/>
      <c r="AP3150" s="75"/>
      <c r="AQ3150" s="75"/>
      <c r="AR3150" s="75"/>
      <c r="AS3150" s="1286"/>
      <c r="AT3150" s="75"/>
      <c r="AU3150" s="1286"/>
      <c r="AV3150" s="1286"/>
      <c r="AW3150" s="75"/>
      <c r="AX3150" s="75"/>
      <c r="AY3150" s="1286"/>
      <c r="AZ3150" s="75"/>
      <c r="BA3150" s="75"/>
      <c r="BB3150" s="75"/>
      <c r="BC3150" s="75"/>
      <c r="BD3150" s="75"/>
      <c r="BE3150" s="75"/>
      <c r="BF3150" s="75"/>
      <c r="BG3150" s="75"/>
      <c r="BH3150" s="75"/>
      <c r="BI3150" s="75"/>
      <c r="BJ3150" s="75"/>
      <c r="BK3150" s="75"/>
      <c r="BL3150" s="75"/>
      <c r="BM3150" s="75"/>
      <c r="BN3150" s="75"/>
      <c r="BO3150" s="75"/>
      <c r="BP3150" s="75"/>
      <c r="BQ3150" s="75"/>
      <c r="BR3150" s="75"/>
      <c r="BS3150" s="75"/>
      <c r="BT3150" s="75"/>
      <c r="BU3150" s="75"/>
      <c r="BV3150" s="75"/>
      <c r="BW3150" s="1286"/>
      <c r="BX3150" s="75"/>
      <c r="BY3150" s="75"/>
      <c r="BZ3150" s="75"/>
      <c r="CA3150" s="75"/>
      <c r="CB3150" s="75"/>
      <c r="CC3150" s="1286"/>
      <c r="CD3150" s="75"/>
      <c r="CE3150" s="75"/>
      <c r="CF3150" s="75"/>
      <c r="CG3150" s="75"/>
      <c r="CH3150" s="75"/>
      <c r="CI3150" s="1286"/>
      <c r="CJ3150" s="75"/>
      <c r="CK3150" s="1286"/>
      <c r="CL3150" s="75"/>
      <c r="CM3150" s="75"/>
      <c r="CN3150" s="75"/>
      <c r="CO3150" s="75"/>
      <c r="CP3150" s="75"/>
      <c r="CQ3150" s="75"/>
      <c r="CR3150" s="75"/>
      <c r="CS3150" s="75"/>
      <c r="CT3150" s="75"/>
      <c r="CU3150" s="75"/>
      <c r="CV3150" s="75"/>
      <c r="CW3150" s="75"/>
      <c r="CX3150" s="1286"/>
      <c r="CY3150" s="75"/>
      <c r="CZ3150" s="75"/>
      <c r="DA3150" s="75"/>
      <c r="DB3150" s="75"/>
      <c r="DC3150" s="75"/>
      <c r="DD3150" s="75"/>
      <c r="DE3150" s="75"/>
      <c r="DF3150" s="75"/>
      <c r="DG3150" s="1286"/>
      <c r="DH3150" s="75"/>
      <c r="DI3150" s="1286"/>
      <c r="DJ3150" s="75"/>
      <c r="DK3150" s="75"/>
      <c r="DL3150" s="75"/>
      <c r="DM3150" s="75"/>
      <c r="DN3150" s="75"/>
      <c r="DO3150" s="75"/>
      <c r="DP3150" s="75"/>
      <c r="DQ3150" s="75"/>
      <c r="DR3150" s="75"/>
      <c r="DS3150" s="75"/>
      <c r="DT3150" s="75"/>
      <c r="DU3150" s="75"/>
      <c r="DV3150" s="1286"/>
      <c r="DW3150" s="75"/>
      <c r="DX3150" s="75"/>
      <c r="DY3150" s="75"/>
      <c r="DZ3150" s="75"/>
      <c r="EA3150" s="75"/>
      <c r="EB3150" s="75"/>
      <c r="EC3150" s="75"/>
      <c r="ED3150" s="75"/>
      <c r="EE3150" s="75"/>
      <c r="EF3150" s="75"/>
      <c r="EG3150" s="75"/>
      <c r="EH3150" s="75"/>
      <c r="EI3150" s="75"/>
      <c r="EJ3150" s="75"/>
      <c r="EK3150" s="75"/>
      <c r="EL3150" s="75"/>
      <c r="EM3150" s="75"/>
      <c r="EN3150" s="75"/>
      <c r="EO3150" s="75"/>
      <c r="EP3150" s="75"/>
      <c r="EQ3150" s="75"/>
      <c r="ER3150" s="75"/>
      <c r="ES3150" s="75"/>
      <c r="ET3150" s="75"/>
      <c r="EU3150" s="75"/>
      <c r="EV3150" s="75"/>
      <c r="EW3150" s="75"/>
      <c r="EX3150" s="75"/>
      <c r="EY3150" s="75"/>
      <c r="EZ3150" s="75"/>
      <c r="FA3150" s="75"/>
      <c r="FB3150" s="1341"/>
      <c r="FC3150" s="75"/>
      <c r="FD3150" s="75"/>
    </row>
    <row r="3151">
      <c r="A3151" s="1340"/>
      <c r="B3151" s="786"/>
      <c r="C3151" s="1283"/>
      <c r="D3151" s="786"/>
      <c r="E3151" s="786"/>
      <c r="F3151" s="786"/>
      <c r="G3151" s="786"/>
      <c r="H3151" s="786"/>
      <c r="I3151" s="786"/>
      <c r="J3151" s="786"/>
      <c r="K3151" s="786"/>
      <c r="L3151" s="786"/>
      <c r="M3151" s="786"/>
      <c r="N3151" s="1284"/>
      <c r="O3151" s="1284"/>
      <c r="P3151" s="1285"/>
      <c r="Q3151" s="363"/>
      <c r="R3151" s="363"/>
      <c r="S3151" s="75"/>
      <c r="T3151" s="857"/>
      <c r="U3151" s="1209"/>
      <c r="V3151" s="1200"/>
      <c r="W3151" s="1200"/>
      <c r="X3151" s="1200"/>
      <c r="Y3151" s="1201"/>
      <c r="Z3151" s="1200"/>
      <c r="AA3151" s="1200"/>
      <c r="AB3151" s="1200"/>
      <c r="AC3151" s="1202"/>
      <c r="AD3151" s="1216"/>
      <c r="AE3151" s="1204"/>
      <c r="AF3151" s="75"/>
      <c r="AG3151" s="75"/>
      <c r="AH3151" s="75"/>
      <c r="AI3151" s="75"/>
      <c r="AJ3151" s="75"/>
      <c r="AK3151" s="75"/>
      <c r="AL3151" s="75"/>
      <c r="AM3151" s="75"/>
      <c r="AN3151" s="75"/>
      <c r="AO3151" s="75"/>
      <c r="AP3151" s="75"/>
      <c r="AQ3151" s="75"/>
      <c r="AR3151" s="75"/>
      <c r="AS3151" s="1286"/>
      <c r="AT3151" s="75"/>
      <c r="AU3151" s="1286"/>
      <c r="AV3151" s="1286"/>
      <c r="AW3151" s="75"/>
      <c r="AX3151" s="75"/>
      <c r="AY3151" s="1286"/>
      <c r="AZ3151" s="75"/>
      <c r="BA3151" s="75"/>
      <c r="BB3151" s="75"/>
      <c r="BC3151" s="75"/>
      <c r="BD3151" s="75"/>
      <c r="BE3151" s="75"/>
      <c r="BF3151" s="75"/>
      <c r="BG3151" s="75"/>
      <c r="BH3151" s="75"/>
      <c r="BI3151" s="75"/>
      <c r="BJ3151" s="75"/>
      <c r="BK3151" s="75"/>
      <c r="BL3151" s="75"/>
      <c r="BM3151" s="75"/>
      <c r="BN3151" s="75"/>
      <c r="BO3151" s="75"/>
      <c r="BP3151" s="75"/>
      <c r="BQ3151" s="75"/>
      <c r="BR3151" s="75"/>
      <c r="BS3151" s="75"/>
      <c r="BT3151" s="75"/>
      <c r="BU3151" s="75"/>
      <c r="BV3151" s="75"/>
      <c r="BW3151" s="1286"/>
      <c r="BX3151" s="75"/>
      <c r="BY3151" s="75"/>
      <c r="BZ3151" s="75"/>
      <c r="CA3151" s="75"/>
      <c r="CB3151" s="75"/>
      <c r="CC3151" s="1286"/>
      <c r="CD3151" s="75"/>
      <c r="CE3151" s="75"/>
      <c r="CF3151" s="75"/>
      <c r="CG3151" s="75"/>
      <c r="CH3151" s="75"/>
      <c r="CI3151" s="1286"/>
      <c r="CJ3151" s="75"/>
      <c r="CK3151" s="1286"/>
      <c r="CL3151" s="75"/>
      <c r="CM3151" s="75"/>
      <c r="CN3151" s="75"/>
      <c r="CO3151" s="75"/>
      <c r="CP3151" s="75"/>
      <c r="CQ3151" s="75"/>
      <c r="CR3151" s="75"/>
      <c r="CS3151" s="75"/>
      <c r="CT3151" s="75"/>
      <c r="CU3151" s="75"/>
      <c r="CV3151" s="75"/>
      <c r="CW3151" s="75"/>
      <c r="CX3151" s="1286"/>
      <c r="CY3151" s="75"/>
      <c r="CZ3151" s="75"/>
      <c r="DA3151" s="75"/>
      <c r="DB3151" s="75"/>
      <c r="DC3151" s="75"/>
      <c r="DD3151" s="75"/>
      <c r="DE3151" s="75"/>
      <c r="DF3151" s="75"/>
      <c r="DG3151" s="1286"/>
      <c r="DH3151" s="75"/>
      <c r="DI3151" s="1286"/>
      <c r="DJ3151" s="75"/>
      <c r="DK3151" s="75"/>
      <c r="DL3151" s="75"/>
      <c r="DM3151" s="75"/>
      <c r="DN3151" s="75"/>
      <c r="DO3151" s="75"/>
      <c r="DP3151" s="75"/>
      <c r="DQ3151" s="75"/>
      <c r="DR3151" s="75"/>
      <c r="DS3151" s="75"/>
      <c r="DT3151" s="75"/>
      <c r="DU3151" s="75"/>
      <c r="DV3151" s="1286"/>
      <c r="DW3151" s="75"/>
      <c r="DX3151" s="75"/>
      <c r="DY3151" s="75"/>
      <c r="DZ3151" s="75"/>
      <c r="EA3151" s="75"/>
      <c r="EB3151" s="75"/>
      <c r="EC3151" s="75"/>
      <c r="ED3151" s="75"/>
      <c r="EE3151" s="75"/>
      <c r="EF3151" s="75"/>
      <c r="EG3151" s="75"/>
      <c r="EH3151" s="75"/>
      <c r="EI3151" s="75"/>
      <c r="EJ3151" s="75"/>
      <c r="EK3151" s="75"/>
      <c r="EL3151" s="75"/>
      <c r="EM3151" s="75"/>
      <c r="EN3151" s="75"/>
      <c r="EO3151" s="75"/>
      <c r="EP3151" s="75"/>
      <c r="EQ3151" s="75"/>
      <c r="ER3151" s="75"/>
      <c r="ES3151" s="75"/>
      <c r="ET3151" s="75"/>
      <c r="EU3151" s="75"/>
      <c r="EV3151" s="75"/>
      <c r="EW3151" s="75"/>
      <c r="EX3151" s="75"/>
      <c r="EY3151" s="75"/>
      <c r="EZ3151" s="75"/>
      <c r="FA3151" s="75"/>
      <c r="FB3151" s="1341"/>
      <c r="FC3151" s="75"/>
      <c r="FD3151" s="75"/>
    </row>
    <row r="3152">
      <c r="A3152" s="1340"/>
      <c r="B3152" s="786"/>
      <c r="C3152" s="1283"/>
      <c r="D3152" s="786"/>
      <c r="E3152" s="786"/>
      <c r="F3152" s="786"/>
      <c r="G3152" s="786"/>
      <c r="H3152" s="786"/>
      <c r="I3152" s="786"/>
      <c r="J3152" s="786"/>
      <c r="K3152" s="786"/>
      <c r="L3152" s="786"/>
      <c r="M3152" s="786"/>
      <c r="N3152" s="1284"/>
      <c r="O3152" s="1284"/>
      <c r="P3152" s="1285"/>
      <c r="Q3152" s="363"/>
      <c r="R3152" s="363"/>
      <c r="S3152" s="75"/>
      <c r="T3152" s="857"/>
      <c r="U3152" s="1209"/>
      <c r="V3152" s="1200"/>
      <c r="W3152" s="1200"/>
      <c r="X3152" s="1200"/>
      <c r="Y3152" s="1201"/>
      <c r="Z3152" s="1200"/>
      <c r="AA3152" s="1200"/>
      <c r="AB3152" s="1200"/>
      <c r="AC3152" s="1202"/>
      <c r="AD3152" s="1216"/>
      <c r="AE3152" s="1204"/>
      <c r="AF3152" s="75"/>
      <c r="AG3152" s="75"/>
      <c r="AH3152" s="75"/>
      <c r="AI3152" s="75"/>
      <c r="AJ3152" s="75"/>
      <c r="AK3152" s="75"/>
      <c r="AL3152" s="75"/>
      <c r="AM3152" s="75"/>
      <c r="AN3152" s="75"/>
      <c r="AO3152" s="75"/>
      <c r="AP3152" s="75"/>
      <c r="AQ3152" s="75"/>
      <c r="AR3152" s="75"/>
      <c r="AS3152" s="1286"/>
      <c r="AT3152" s="75"/>
      <c r="AU3152" s="1286"/>
      <c r="AV3152" s="1286"/>
      <c r="AW3152" s="75"/>
      <c r="AX3152" s="75"/>
      <c r="AY3152" s="1286"/>
      <c r="AZ3152" s="75"/>
      <c r="BA3152" s="75"/>
      <c r="BB3152" s="75"/>
      <c r="BC3152" s="75"/>
      <c r="BD3152" s="75"/>
      <c r="BE3152" s="75"/>
      <c r="BF3152" s="75"/>
      <c r="BG3152" s="75"/>
      <c r="BH3152" s="75"/>
      <c r="BI3152" s="75"/>
      <c r="BJ3152" s="75"/>
      <c r="BK3152" s="75"/>
      <c r="BL3152" s="75"/>
      <c r="BM3152" s="75"/>
      <c r="BN3152" s="75"/>
      <c r="BO3152" s="75"/>
      <c r="BP3152" s="75"/>
      <c r="BQ3152" s="75"/>
      <c r="BR3152" s="75"/>
      <c r="BS3152" s="75"/>
      <c r="BT3152" s="75"/>
      <c r="BU3152" s="75"/>
      <c r="BV3152" s="75"/>
      <c r="BW3152" s="1286"/>
      <c r="BX3152" s="75"/>
      <c r="BY3152" s="75"/>
      <c r="BZ3152" s="75"/>
      <c r="CA3152" s="75"/>
      <c r="CB3152" s="75"/>
      <c r="CC3152" s="1286"/>
      <c r="CD3152" s="75"/>
      <c r="CE3152" s="75"/>
      <c r="CF3152" s="75"/>
      <c r="CG3152" s="75"/>
      <c r="CH3152" s="75"/>
      <c r="CI3152" s="1286"/>
      <c r="CJ3152" s="75"/>
      <c r="CK3152" s="1286"/>
      <c r="CL3152" s="75"/>
      <c r="CM3152" s="75"/>
      <c r="CN3152" s="75"/>
      <c r="CO3152" s="75"/>
      <c r="CP3152" s="75"/>
      <c r="CQ3152" s="75"/>
      <c r="CR3152" s="75"/>
      <c r="CS3152" s="75"/>
      <c r="CT3152" s="75"/>
      <c r="CU3152" s="75"/>
      <c r="CV3152" s="75"/>
      <c r="CW3152" s="75"/>
      <c r="CX3152" s="1286"/>
      <c r="CY3152" s="75"/>
      <c r="CZ3152" s="75"/>
      <c r="DA3152" s="75"/>
      <c r="DB3152" s="75"/>
      <c r="DC3152" s="75"/>
      <c r="DD3152" s="75"/>
      <c r="DE3152" s="75"/>
      <c r="DF3152" s="75"/>
      <c r="DG3152" s="1286"/>
      <c r="DH3152" s="75"/>
      <c r="DI3152" s="1286"/>
      <c r="DJ3152" s="75"/>
      <c r="DK3152" s="75"/>
      <c r="DL3152" s="75"/>
      <c r="DM3152" s="75"/>
      <c r="DN3152" s="75"/>
      <c r="DO3152" s="75"/>
      <c r="DP3152" s="75"/>
      <c r="DQ3152" s="75"/>
      <c r="DR3152" s="75"/>
      <c r="DS3152" s="75"/>
      <c r="DT3152" s="75"/>
      <c r="DU3152" s="75"/>
      <c r="DV3152" s="1286"/>
      <c r="DW3152" s="75"/>
      <c r="DX3152" s="75"/>
      <c r="DY3152" s="75"/>
      <c r="DZ3152" s="75"/>
      <c r="EA3152" s="75"/>
      <c r="EB3152" s="75"/>
      <c r="EC3152" s="75"/>
      <c r="ED3152" s="75"/>
      <c r="EE3152" s="75"/>
      <c r="EF3152" s="75"/>
      <c r="EG3152" s="75"/>
      <c r="EH3152" s="75"/>
      <c r="EI3152" s="75"/>
      <c r="EJ3152" s="75"/>
      <c r="EK3152" s="75"/>
      <c r="EL3152" s="75"/>
      <c r="EM3152" s="75"/>
      <c r="EN3152" s="75"/>
      <c r="EO3152" s="75"/>
      <c r="EP3152" s="75"/>
      <c r="EQ3152" s="75"/>
      <c r="ER3152" s="75"/>
      <c r="ES3152" s="75"/>
      <c r="ET3152" s="75"/>
      <c r="EU3152" s="75"/>
      <c r="EV3152" s="75"/>
      <c r="EW3152" s="75"/>
      <c r="EX3152" s="75"/>
      <c r="EY3152" s="75"/>
      <c r="EZ3152" s="75"/>
      <c r="FA3152" s="75"/>
      <c r="FB3152" s="1341"/>
      <c r="FC3152" s="75"/>
      <c r="FD3152" s="75"/>
    </row>
    <row r="3153">
      <c r="A3153" s="1340"/>
      <c r="B3153" s="786"/>
      <c r="C3153" s="1283"/>
      <c r="D3153" s="786"/>
      <c r="E3153" s="786"/>
      <c r="F3153" s="786"/>
      <c r="G3153" s="786"/>
      <c r="H3153" s="786"/>
      <c r="I3153" s="786"/>
      <c r="J3153" s="786"/>
      <c r="K3153" s="786"/>
      <c r="L3153" s="786"/>
      <c r="M3153" s="786"/>
      <c r="N3153" s="1284"/>
      <c r="O3153" s="1284"/>
      <c r="P3153" s="1285"/>
      <c r="Q3153" s="363"/>
      <c r="R3153" s="363"/>
      <c r="S3153" s="75"/>
      <c r="T3153" s="857"/>
      <c r="U3153" s="1209"/>
      <c r="V3153" s="1200"/>
      <c r="W3153" s="1200"/>
      <c r="X3153" s="1200"/>
      <c r="Y3153" s="1201"/>
      <c r="Z3153" s="1200"/>
      <c r="AA3153" s="1200"/>
      <c r="AB3153" s="1200"/>
      <c r="AC3153" s="1202"/>
      <c r="AD3153" s="1216"/>
      <c r="AE3153" s="1204"/>
      <c r="AF3153" s="75"/>
      <c r="AG3153" s="75"/>
      <c r="AH3153" s="75"/>
      <c r="AI3153" s="75"/>
      <c r="AJ3153" s="75"/>
      <c r="AK3153" s="75"/>
      <c r="AL3153" s="75"/>
      <c r="AM3153" s="75"/>
      <c r="AN3153" s="75"/>
      <c r="AO3153" s="75"/>
      <c r="AP3153" s="75"/>
      <c r="AQ3153" s="75"/>
      <c r="AR3153" s="75"/>
      <c r="AS3153" s="1286"/>
      <c r="AT3153" s="75"/>
      <c r="AU3153" s="1286"/>
      <c r="AV3153" s="1286"/>
      <c r="AW3153" s="75"/>
      <c r="AX3153" s="75"/>
      <c r="AY3153" s="1286"/>
      <c r="AZ3153" s="75"/>
      <c r="BA3153" s="75"/>
      <c r="BB3153" s="75"/>
      <c r="BC3153" s="75"/>
      <c r="BD3153" s="75"/>
      <c r="BE3153" s="75"/>
      <c r="BF3153" s="75"/>
      <c r="BG3153" s="75"/>
      <c r="BH3153" s="75"/>
      <c r="BI3153" s="75"/>
      <c r="BJ3153" s="75"/>
      <c r="BK3153" s="75"/>
      <c r="BL3153" s="75"/>
      <c r="BM3153" s="75"/>
      <c r="BN3153" s="75"/>
      <c r="BO3153" s="75"/>
      <c r="BP3153" s="75"/>
      <c r="BQ3153" s="75"/>
      <c r="BR3153" s="75"/>
      <c r="BS3153" s="75"/>
      <c r="BT3153" s="75"/>
      <c r="BU3153" s="75"/>
      <c r="BV3153" s="75"/>
      <c r="BW3153" s="1286"/>
      <c r="BX3153" s="75"/>
      <c r="BY3153" s="75"/>
      <c r="BZ3153" s="75"/>
      <c r="CA3153" s="75"/>
      <c r="CB3153" s="75"/>
      <c r="CC3153" s="1286"/>
      <c r="CD3153" s="75"/>
      <c r="CE3153" s="75"/>
      <c r="CF3153" s="75"/>
      <c r="CG3153" s="75"/>
      <c r="CH3153" s="75"/>
      <c r="CI3153" s="1286"/>
      <c r="CJ3153" s="75"/>
      <c r="CK3153" s="1286"/>
      <c r="CL3153" s="75"/>
      <c r="CM3153" s="75"/>
      <c r="CN3153" s="75"/>
      <c r="CO3153" s="75"/>
      <c r="CP3153" s="75"/>
      <c r="CQ3153" s="75"/>
      <c r="CR3153" s="75"/>
      <c r="CS3153" s="75"/>
      <c r="CT3153" s="75"/>
      <c r="CU3153" s="75"/>
      <c r="CV3153" s="75"/>
      <c r="CW3153" s="75"/>
      <c r="CX3153" s="1286"/>
      <c r="CY3153" s="75"/>
      <c r="CZ3153" s="75"/>
      <c r="DA3153" s="75"/>
      <c r="DB3153" s="75"/>
      <c r="DC3153" s="75"/>
      <c r="DD3153" s="75"/>
      <c r="DE3153" s="75"/>
      <c r="DF3153" s="75"/>
      <c r="DG3153" s="1286"/>
      <c r="DH3153" s="75"/>
      <c r="DI3153" s="1286"/>
      <c r="DJ3153" s="75"/>
      <c r="DK3153" s="75"/>
      <c r="DL3153" s="75"/>
      <c r="DM3153" s="75"/>
      <c r="DN3153" s="75"/>
      <c r="DO3153" s="75"/>
      <c r="DP3153" s="75"/>
      <c r="DQ3153" s="75"/>
      <c r="DR3153" s="75"/>
      <c r="DS3153" s="75"/>
      <c r="DT3153" s="75"/>
      <c r="DU3153" s="75"/>
      <c r="DV3153" s="1286"/>
      <c r="DW3153" s="75"/>
      <c r="DX3153" s="75"/>
      <c r="DY3153" s="75"/>
      <c r="DZ3153" s="75"/>
      <c r="EA3153" s="75"/>
      <c r="EB3153" s="75"/>
      <c r="EC3153" s="75"/>
      <c r="ED3153" s="75"/>
      <c r="EE3153" s="75"/>
      <c r="EF3153" s="75"/>
      <c r="EG3153" s="75"/>
      <c r="EH3153" s="75"/>
      <c r="EI3153" s="75"/>
      <c r="EJ3153" s="75"/>
      <c r="EK3153" s="75"/>
      <c r="EL3153" s="75"/>
      <c r="EM3153" s="75"/>
      <c r="EN3153" s="75"/>
      <c r="EO3153" s="75"/>
      <c r="EP3153" s="75"/>
      <c r="EQ3153" s="75"/>
      <c r="ER3153" s="75"/>
      <c r="ES3153" s="75"/>
      <c r="ET3153" s="75"/>
      <c r="EU3153" s="75"/>
      <c r="EV3153" s="75"/>
      <c r="EW3153" s="75"/>
      <c r="EX3153" s="75"/>
      <c r="EY3153" s="75"/>
      <c r="EZ3153" s="75"/>
      <c r="FA3153" s="75"/>
      <c r="FB3153" s="1341"/>
      <c r="FC3153" s="75"/>
      <c r="FD3153" s="75"/>
    </row>
    <row r="3154">
      <c r="A3154" s="1340"/>
      <c r="B3154" s="786"/>
      <c r="C3154" s="1283"/>
      <c r="D3154" s="786"/>
      <c r="E3154" s="786"/>
      <c r="F3154" s="786"/>
      <c r="G3154" s="786"/>
      <c r="H3154" s="786"/>
      <c r="I3154" s="786"/>
      <c r="J3154" s="786"/>
      <c r="K3154" s="786"/>
      <c r="L3154" s="786"/>
      <c r="M3154" s="786"/>
      <c r="N3154" s="1284"/>
      <c r="O3154" s="1284"/>
      <c r="P3154" s="1285"/>
      <c r="Q3154" s="363"/>
      <c r="R3154" s="363"/>
      <c r="S3154" s="75"/>
      <c r="T3154" s="857"/>
      <c r="U3154" s="1209"/>
      <c r="V3154" s="1200"/>
      <c r="W3154" s="1200"/>
      <c r="X3154" s="1200"/>
      <c r="Y3154" s="1201"/>
      <c r="Z3154" s="1200"/>
      <c r="AA3154" s="1200"/>
      <c r="AB3154" s="1200"/>
      <c r="AC3154" s="1202"/>
      <c r="AD3154" s="1216"/>
      <c r="AE3154" s="1204"/>
      <c r="AF3154" s="75"/>
      <c r="AG3154" s="75"/>
      <c r="AH3154" s="75"/>
      <c r="AI3154" s="75"/>
      <c r="AJ3154" s="75"/>
      <c r="AK3154" s="75"/>
      <c r="AL3154" s="75"/>
      <c r="AM3154" s="75"/>
      <c r="AN3154" s="75"/>
      <c r="AO3154" s="75"/>
      <c r="AP3154" s="75"/>
      <c r="AQ3154" s="75"/>
      <c r="AR3154" s="75"/>
      <c r="AS3154" s="1286"/>
      <c r="AT3154" s="75"/>
      <c r="AU3154" s="1286"/>
      <c r="AV3154" s="1286"/>
      <c r="AW3154" s="75"/>
      <c r="AX3154" s="75"/>
      <c r="AY3154" s="1286"/>
      <c r="AZ3154" s="75"/>
      <c r="BA3154" s="75"/>
      <c r="BB3154" s="75"/>
      <c r="BC3154" s="75"/>
      <c r="BD3154" s="75"/>
      <c r="BE3154" s="75"/>
      <c r="BF3154" s="75"/>
      <c r="BG3154" s="75"/>
      <c r="BH3154" s="75"/>
      <c r="BI3154" s="75"/>
      <c r="BJ3154" s="75"/>
      <c r="BK3154" s="75"/>
      <c r="BL3154" s="75"/>
      <c r="BM3154" s="75"/>
      <c r="BN3154" s="75"/>
      <c r="BO3154" s="75"/>
      <c r="BP3154" s="75"/>
      <c r="BQ3154" s="75"/>
      <c r="BR3154" s="75"/>
      <c r="BS3154" s="75"/>
      <c r="BT3154" s="75"/>
      <c r="BU3154" s="75"/>
      <c r="BV3154" s="75"/>
      <c r="BW3154" s="1286"/>
      <c r="BX3154" s="75"/>
      <c r="BY3154" s="75"/>
      <c r="BZ3154" s="75"/>
      <c r="CA3154" s="75"/>
      <c r="CB3154" s="75"/>
      <c r="CC3154" s="1286"/>
      <c r="CD3154" s="75"/>
      <c r="CE3154" s="75"/>
      <c r="CF3154" s="75"/>
      <c r="CG3154" s="75"/>
      <c r="CH3154" s="75"/>
      <c r="CI3154" s="1286"/>
      <c r="CJ3154" s="75"/>
      <c r="CK3154" s="1286"/>
      <c r="CL3154" s="75"/>
      <c r="CM3154" s="75"/>
      <c r="CN3154" s="75"/>
      <c r="CO3154" s="75"/>
      <c r="CP3154" s="75"/>
      <c r="CQ3154" s="75"/>
      <c r="CR3154" s="75"/>
      <c r="CS3154" s="75"/>
      <c r="CT3154" s="75"/>
      <c r="CU3154" s="75"/>
      <c r="CV3154" s="75"/>
      <c r="CW3154" s="75"/>
      <c r="CX3154" s="1286"/>
      <c r="CY3154" s="75"/>
      <c r="CZ3154" s="75"/>
      <c r="DA3154" s="75"/>
      <c r="DB3154" s="75"/>
      <c r="DC3154" s="75"/>
      <c r="DD3154" s="75"/>
      <c r="DE3154" s="75"/>
      <c r="DF3154" s="75"/>
      <c r="DG3154" s="1286"/>
      <c r="DH3154" s="75"/>
      <c r="DI3154" s="1286"/>
      <c r="DJ3154" s="75"/>
      <c r="DK3154" s="75"/>
      <c r="DL3154" s="75"/>
      <c r="DM3154" s="75"/>
      <c r="DN3154" s="75"/>
      <c r="DO3154" s="75"/>
      <c r="DP3154" s="75"/>
      <c r="DQ3154" s="75"/>
      <c r="DR3154" s="75"/>
      <c r="DS3154" s="75"/>
      <c r="DT3154" s="75"/>
      <c r="DU3154" s="75"/>
      <c r="DV3154" s="1286"/>
      <c r="DW3154" s="75"/>
      <c r="DX3154" s="75"/>
      <c r="DY3154" s="75"/>
      <c r="DZ3154" s="75"/>
      <c r="EA3154" s="75"/>
      <c r="EB3154" s="75"/>
      <c r="EC3154" s="75"/>
      <c r="ED3154" s="75"/>
      <c r="EE3154" s="75"/>
      <c r="EF3154" s="75"/>
      <c r="EG3154" s="75"/>
      <c r="EH3154" s="75"/>
      <c r="EI3154" s="75"/>
      <c r="EJ3154" s="75"/>
      <c r="EK3154" s="75"/>
      <c r="EL3154" s="75"/>
      <c r="EM3154" s="75"/>
      <c r="EN3154" s="75"/>
      <c r="EO3154" s="75"/>
      <c r="EP3154" s="75"/>
      <c r="EQ3154" s="75"/>
      <c r="ER3154" s="75"/>
      <c r="ES3154" s="75"/>
      <c r="ET3154" s="75"/>
      <c r="EU3154" s="75"/>
      <c r="EV3154" s="75"/>
      <c r="EW3154" s="75"/>
      <c r="EX3154" s="75"/>
      <c r="EY3154" s="75"/>
      <c r="EZ3154" s="75"/>
      <c r="FA3154" s="75"/>
      <c r="FB3154" s="1341"/>
      <c r="FC3154" s="75"/>
      <c r="FD3154" s="75"/>
    </row>
    <row r="3155">
      <c r="A3155" s="1340"/>
      <c r="B3155" s="786"/>
      <c r="C3155" s="1283"/>
      <c r="D3155" s="786"/>
      <c r="E3155" s="786"/>
      <c r="F3155" s="786"/>
      <c r="G3155" s="786"/>
      <c r="H3155" s="786"/>
      <c r="I3155" s="786"/>
      <c r="J3155" s="786"/>
      <c r="K3155" s="786"/>
      <c r="L3155" s="786"/>
      <c r="M3155" s="786"/>
      <c r="N3155" s="1284"/>
      <c r="O3155" s="1284"/>
      <c r="P3155" s="1285"/>
      <c r="Q3155" s="363"/>
      <c r="R3155" s="363"/>
      <c r="S3155" s="75"/>
      <c r="T3155" s="857"/>
      <c r="U3155" s="1209"/>
      <c r="V3155" s="1200"/>
      <c r="W3155" s="1200"/>
      <c r="X3155" s="1200"/>
      <c r="Y3155" s="1201"/>
      <c r="Z3155" s="1200"/>
      <c r="AA3155" s="1200"/>
      <c r="AB3155" s="1200"/>
      <c r="AC3155" s="1202"/>
      <c r="AD3155" s="1216"/>
      <c r="AE3155" s="1204"/>
      <c r="AF3155" s="75"/>
      <c r="AG3155" s="75"/>
      <c r="AH3155" s="75"/>
      <c r="AI3155" s="75"/>
      <c r="AJ3155" s="75"/>
      <c r="AK3155" s="75"/>
      <c r="AL3155" s="75"/>
      <c r="AM3155" s="75"/>
      <c r="AN3155" s="75"/>
      <c r="AO3155" s="75"/>
      <c r="AP3155" s="75"/>
      <c r="AQ3155" s="75"/>
      <c r="AR3155" s="75"/>
      <c r="AS3155" s="1286"/>
      <c r="AT3155" s="75"/>
      <c r="AU3155" s="1286"/>
      <c r="AV3155" s="1286"/>
      <c r="AW3155" s="75"/>
      <c r="AX3155" s="75"/>
      <c r="AY3155" s="1286"/>
      <c r="AZ3155" s="75"/>
      <c r="BA3155" s="75"/>
      <c r="BB3155" s="75"/>
      <c r="BC3155" s="75"/>
      <c r="BD3155" s="75"/>
      <c r="BE3155" s="75"/>
      <c r="BF3155" s="75"/>
      <c r="BG3155" s="75"/>
      <c r="BH3155" s="75"/>
      <c r="BI3155" s="75"/>
      <c r="BJ3155" s="75"/>
      <c r="BK3155" s="75"/>
      <c r="BL3155" s="75"/>
      <c r="BM3155" s="75"/>
      <c r="BN3155" s="75"/>
      <c r="BO3155" s="75"/>
      <c r="BP3155" s="75"/>
      <c r="BQ3155" s="75"/>
      <c r="BR3155" s="75"/>
      <c r="BS3155" s="75"/>
      <c r="BT3155" s="75"/>
      <c r="BU3155" s="75"/>
      <c r="BV3155" s="75"/>
      <c r="BW3155" s="1286"/>
      <c r="BX3155" s="75"/>
      <c r="BY3155" s="75"/>
      <c r="BZ3155" s="75"/>
      <c r="CA3155" s="75"/>
      <c r="CB3155" s="75"/>
      <c r="CC3155" s="1286"/>
      <c r="CD3155" s="75"/>
      <c r="CE3155" s="75"/>
      <c r="CF3155" s="75"/>
      <c r="CG3155" s="75"/>
      <c r="CH3155" s="75"/>
      <c r="CI3155" s="1286"/>
      <c r="CJ3155" s="75"/>
      <c r="CK3155" s="1286"/>
      <c r="CL3155" s="75"/>
      <c r="CM3155" s="75"/>
      <c r="CN3155" s="75"/>
      <c r="CO3155" s="75"/>
      <c r="CP3155" s="75"/>
      <c r="CQ3155" s="75"/>
      <c r="CR3155" s="75"/>
      <c r="CS3155" s="75"/>
      <c r="CT3155" s="75"/>
      <c r="CU3155" s="75"/>
      <c r="CV3155" s="75"/>
      <c r="CW3155" s="75"/>
      <c r="CX3155" s="1286"/>
      <c r="CY3155" s="75"/>
      <c r="CZ3155" s="75"/>
      <c r="DA3155" s="75"/>
      <c r="DB3155" s="75"/>
      <c r="DC3155" s="75"/>
      <c r="DD3155" s="75"/>
      <c r="DE3155" s="75"/>
      <c r="DF3155" s="75"/>
      <c r="DG3155" s="1286"/>
      <c r="DH3155" s="75"/>
      <c r="DI3155" s="1286"/>
      <c r="DJ3155" s="75"/>
      <c r="DK3155" s="75"/>
      <c r="DL3155" s="75"/>
      <c r="DM3155" s="75"/>
      <c r="DN3155" s="75"/>
      <c r="DO3155" s="75"/>
      <c r="DP3155" s="75"/>
      <c r="DQ3155" s="75"/>
      <c r="DR3155" s="75"/>
      <c r="DS3155" s="75"/>
      <c r="DT3155" s="75"/>
      <c r="DU3155" s="75"/>
      <c r="DV3155" s="1286"/>
      <c r="DW3155" s="75"/>
      <c r="DX3155" s="75"/>
      <c r="DY3155" s="75"/>
      <c r="DZ3155" s="75"/>
      <c r="EA3155" s="75"/>
      <c r="EB3155" s="75"/>
      <c r="EC3155" s="75"/>
      <c r="ED3155" s="75"/>
      <c r="EE3155" s="75"/>
      <c r="EF3155" s="75"/>
      <c r="EG3155" s="75"/>
      <c r="EH3155" s="75"/>
      <c r="EI3155" s="75"/>
      <c r="EJ3155" s="75"/>
      <c r="EK3155" s="75"/>
      <c r="EL3155" s="75"/>
      <c r="EM3155" s="75"/>
      <c r="EN3155" s="75"/>
      <c r="EO3155" s="75"/>
      <c r="EP3155" s="75"/>
      <c r="EQ3155" s="75"/>
      <c r="ER3155" s="75"/>
      <c r="ES3155" s="75"/>
      <c r="ET3155" s="75"/>
      <c r="EU3155" s="75"/>
      <c r="EV3155" s="75"/>
      <c r="EW3155" s="75"/>
      <c r="EX3155" s="75"/>
      <c r="EY3155" s="75"/>
      <c r="EZ3155" s="75"/>
      <c r="FA3155" s="75"/>
      <c r="FB3155" s="1341"/>
      <c r="FC3155" s="75"/>
      <c r="FD3155" s="75"/>
    </row>
    <row r="3156">
      <c r="A3156" s="1340"/>
      <c r="B3156" s="786"/>
      <c r="C3156" s="1283"/>
      <c r="D3156" s="786"/>
      <c r="E3156" s="786"/>
      <c r="F3156" s="786"/>
      <c r="G3156" s="786"/>
      <c r="H3156" s="786"/>
      <c r="I3156" s="786"/>
      <c r="J3156" s="786"/>
      <c r="K3156" s="786"/>
      <c r="L3156" s="786"/>
      <c r="M3156" s="786"/>
      <c r="N3156" s="1284"/>
      <c r="O3156" s="1284"/>
      <c r="P3156" s="1285"/>
      <c r="Q3156" s="363"/>
      <c r="R3156" s="363"/>
      <c r="S3156" s="75"/>
      <c r="T3156" s="857"/>
      <c r="U3156" s="1209"/>
      <c r="V3156" s="1200"/>
      <c r="W3156" s="1200"/>
      <c r="X3156" s="1200"/>
      <c r="Y3156" s="1201"/>
      <c r="Z3156" s="1200"/>
      <c r="AA3156" s="1200"/>
      <c r="AB3156" s="1200"/>
      <c r="AC3156" s="1202"/>
      <c r="AD3156" s="1216"/>
      <c r="AE3156" s="1204"/>
      <c r="AF3156" s="75"/>
      <c r="AG3156" s="75"/>
      <c r="AH3156" s="75"/>
      <c r="AI3156" s="75"/>
      <c r="AJ3156" s="75"/>
      <c r="AK3156" s="75"/>
      <c r="AL3156" s="75"/>
      <c r="AM3156" s="75"/>
      <c r="AN3156" s="75"/>
      <c r="AO3156" s="75"/>
      <c r="AP3156" s="75"/>
      <c r="AQ3156" s="75"/>
      <c r="AR3156" s="75"/>
      <c r="AS3156" s="1286"/>
      <c r="AT3156" s="75"/>
      <c r="AU3156" s="1286"/>
      <c r="AV3156" s="1286"/>
      <c r="AW3156" s="75"/>
      <c r="AX3156" s="75"/>
      <c r="AY3156" s="1286"/>
      <c r="AZ3156" s="75"/>
      <c r="BA3156" s="75"/>
      <c r="BB3156" s="75"/>
      <c r="BC3156" s="75"/>
      <c r="BD3156" s="75"/>
      <c r="BE3156" s="75"/>
      <c r="BF3156" s="75"/>
      <c r="BG3156" s="75"/>
      <c r="BH3156" s="75"/>
      <c r="BI3156" s="75"/>
      <c r="BJ3156" s="75"/>
      <c r="BK3156" s="75"/>
      <c r="BL3156" s="75"/>
      <c r="BM3156" s="75"/>
      <c r="BN3156" s="75"/>
      <c r="BO3156" s="75"/>
      <c r="BP3156" s="75"/>
      <c r="BQ3156" s="75"/>
      <c r="BR3156" s="75"/>
      <c r="BS3156" s="75"/>
      <c r="BT3156" s="75"/>
      <c r="BU3156" s="75"/>
      <c r="BV3156" s="75"/>
      <c r="BW3156" s="1286"/>
      <c r="BX3156" s="75"/>
      <c r="BY3156" s="75"/>
      <c r="BZ3156" s="75"/>
      <c r="CA3156" s="75"/>
      <c r="CB3156" s="75"/>
      <c r="CC3156" s="1286"/>
      <c r="CD3156" s="75"/>
      <c r="CE3156" s="75"/>
      <c r="CF3156" s="75"/>
      <c r="CG3156" s="75"/>
      <c r="CH3156" s="75"/>
      <c r="CI3156" s="1286"/>
      <c r="CJ3156" s="75"/>
      <c r="CK3156" s="1286"/>
      <c r="CL3156" s="75"/>
      <c r="CM3156" s="75"/>
      <c r="CN3156" s="75"/>
      <c r="CO3156" s="75"/>
      <c r="CP3156" s="75"/>
      <c r="CQ3156" s="75"/>
      <c r="CR3156" s="75"/>
      <c r="CS3156" s="75"/>
      <c r="CT3156" s="75"/>
      <c r="CU3156" s="75"/>
      <c r="CV3156" s="75"/>
      <c r="CW3156" s="75"/>
      <c r="CX3156" s="1286"/>
      <c r="CY3156" s="75"/>
      <c r="CZ3156" s="75"/>
      <c r="DA3156" s="75"/>
      <c r="DB3156" s="75"/>
      <c r="DC3156" s="75"/>
      <c r="DD3156" s="75"/>
      <c r="DE3156" s="75"/>
      <c r="DF3156" s="75"/>
      <c r="DG3156" s="1286"/>
      <c r="DH3156" s="75"/>
      <c r="DI3156" s="1286"/>
      <c r="DJ3156" s="75"/>
      <c r="DK3156" s="75"/>
      <c r="DL3156" s="75"/>
      <c r="DM3156" s="75"/>
      <c r="DN3156" s="75"/>
      <c r="DO3156" s="75"/>
      <c r="DP3156" s="75"/>
      <c r="DQ3156" s="75"/>
      <c r="DR3156" s="75"/>
      <c r="DS3156" s="75"/>
      <c r="DT3156" s="75"/>
      <c r="DU3156" s="75"/>
      <c r="DV3156" s="1286"/>
      <c r="DW3156" s="75"/>
      <c r="DX3156" s="75"/>
      <c r="DY3156" s="75"/>
      <c r="DZ3156" s="75"/>
      <c r="EA3156" s="75"/>
      <c r="EB3156" s="75"/>
      <c r="EC3156" s="75"/>
      <c r="ED3156" s="75"/>
      <c r="EE3156" s="75"/>
      <c r="EF3156" s="75"/>
      <c r="EG3156" s="75"/>
      <c r="EH3156" s="75"/>
      <c r="EI3156" s="75"/>
      <c r="EJ3156" s="75"/>
      <c r="EK3156" s="75"/>
      <c r="EL3156" s="75"/>
      <c r="EM3156" s="75"/>
      <c r="EN3156" s="75"/>
      <c r="EO3156" s="75"/>
      <c r="EP3156" s="75"/>
      <c r="EQ3156" s="75"/>
      <c r="ER3156" s="75"/>
      <c r="ES3156" s="75"/>
      <c r="ET3156" s="75"/>
      <c r="EU3156" s="75"/>
      <c r="EV3156" s="75"/>
      <c r="EW3156" s="75"/>
      <c r="EX3156" s="75"/>
      <c r="EY3156" s="75"/>
      <c r="EZ3156" s="75"/>
      <c r="FA3156" s="75"/>
      <c r="FB3156" s="1341"/>
      <c r="FC3156" s="75"/>
      <c r="FD3156" s="75"/>
    </row>
    <row r="3157">
      <c r="A3157" s="1340"/>
      <c r="B3157" s="786"/>
      <c r="C3157" s="1283"/>
      <c r="D3157" s="786"/>
      <c r="E3157" s="786"/>
      <c r="F3157" s="786"/>
      <c r="G3157" s="786"/>
      <c r="H3157" s="786"/>
      <c r="I3157" s="786"/>
      <c r="J3157" s="786"/>
      <c r="K3157" s="786"/>
      <c r="L3157" s="786"/>
      <c r="M3157" s="786"/>
      <c r="N3157" s="1284"/>
      <c r="O3157" s="1284"/>
      <c r="P3157" s="1285"/>
      <c r="Q3157" s="363"/>
      <c r="R3157" s="363"/>
      <c r="S3157" s="75"/>
      <c r="T3157" s="857"/>
      <c r="U3157" s="1209"/>
      <c r="V3157" s="1200"/>
      <c r="W3157" s="1200"/>
      <c r="X3157" s="1200"/>
      <c r="Y3157" s="1201"/>
      <c r="Z3157" s="1200"/>
      <c r="AA3157" s="1200"/>
      <c r="AB3157" s="1200"/>
      <c r="AC3157" s="1202"/>
      <c r="AD3157" s="1216"/>
      <c r="AE3157" s="1204"/>
      <c r="AF3157" s="75"/>
      <c r="AG3157" s="75"/>
      <c r="AH3157" s="75"/>
      <c r="AI3157" s="75"/>
      <c r="AJ3157" s="75"/>
      <c r="AK3157" s="75"/>
      <c r="AL3157" s="75"/>
      <c r="AM3157" s="75"/>
      <c r="AN3157" s="75"/>
      <c r="AO3157" s="75"/>
      <c r="AP3157" s="75"/>
      <c r="AQ3157" s="75"/>
      <c r="AR3157" s="75"/>
      <c r="AS3157" s="1286"/>
      <c r="AT3157" s="75"/>
      <c r="AU3157" s="1286"/>
      <c r="AV3157" s="1286"/>
      <c r="AW3157" s="75"/>
      <c r="AX3157" s="75"/>
      <c r="AY3157" s="1286"/>
      <c r="AZ3157" s="75"/>
      <c r="BA3157" s="75"/>
      <c r="BB3157" s="75"/>
      <c r="BC3157" s="75"/>
      <c r="BD3157" s="75"/>
      <c r="BE3157" s="75"/>
      <c r="BF3157" s="75"/>
      <c r="BG3157" s="75"/>
      <c r="BH3157" s="75"/>
      <c r="BI3157" s="75"/>
      <c r="BJ3157" s="75"/>
      <c r="BK3157" s="75"/>
      <c r="BL3157" s="75"/>
      <c r="BM3157" s="75"/>
      <c r="BN3157" s="75"/>
      <c r="BO3157" s="75"/>
      <c r="BP3157" s="75"/>
      <c r="BQ3157" s="75"/>
      <c r="BR3157" s="75"/>
      <c r="BS3157" s="75"/>
      <c r="BT3157" s="75"/>
      <c r="BU3157" s="75"/>
      <c r="BV3157" s="75"/>
      <c r="BW3157" s="1286"/>
      <c r="BX3157" s="75"/>
      <c r="BY3157" s="75"/>
      <c r="BZ3157" s="75"/>
      <c r="CA3157" s="75"/>
      <c r="CB3157" s="75"/>
      <c r="CC3157" s="1286"/>
      <c r="CD3157" s="75"/>
      <c r="CE3157" s="75"/>
      <c r="CF3157" s="75"/>
      <c r="CG3157" s="75"/>
      <c r="CH3157" s="75"/>
      <c r="CI3157" s="1286"/>
      <c r="CJ3157" s="75"/>
      <c r="CK3157" s="1286"/>
      <c r="CL3157" s="75"/>
      <c r="CM3157" s="75"/>
      <c r="CN3157" s="75"/>
      <c r="CO3157" s="75"/>
      <c r="CP3157" s="75"/>
      <c r="CQ3157" s="75"/>
      <c r="CR3157" s="75"/>
      <c r="CS3157" s="75"/>
      <c r="CT3157" s="75"/>
      <c r="CU3157" s="75"/>
      <c r="CV3157" s="75"/>
      <c r="CW3157" s="75"/>
      <c r="CX3157" s="1286"/>
      <c r="CY3157" s="75"/>
      <c r="CZ3157" s="75"/>
      <c r="DA3157" s="75"/>
      <c r="DB3157" s="75"/>
      <c r="DC3157" s="75"/>
      <c r="DD3157" s="75"/>
      <c r="DE3157" s="75"/>
      <c r="DF3157" s="75"/>
      <c r="DG3157" s="1286"/>
      <c r="DH3157" s="75"/>
      <c r="DI3157" s="1286"/>
      <c r="DJ3157" s="75"/>
      <c r="DK3157" s="75"/>
      <c r="DL3157" s="75"/>
      <c r="DM3157" s="75"/>
      <c r="DN3157" s="75"/>
      <c r="DO3157" s="75"/>
      <c r="DP3157" s="75"/>
      <c r="DQ3157" s="75"/>
      <c r="DR3157" s="75"/>
      <c r="DS3157" s="75"/>
      <c r="DT3157" s="75"/>
      <c r="DU3157" s="75"/>
      <c r="DV3157" s="1286"/>
      <c r="DW3157" s="75"/>
      <c r="DX3157" s="75"/>
      <c r="DY3157" s="75"/>
      <c r="DZ3157" s="75"/>
      <c r="EA3157" s="75"/>
      <c r="EB3157" s="75"/>
      <c r="EC3157" s="75"/>
      <c r="ED3157" s="75"/>
      <c r="EE3157" s="75"/>
      <c r="EF3157" s="75"/>
      <c r="EG3157" s="75"/>
      <c r="EH3157" s="75"/>
      <c r="EI3157" s="75"/>
      <c r="EJ3157" s="75"/>
      <c r="EK3157" s="75"/>
      <c r="EL3157" s="75"/>
      <c r="EM3157" s="75"/>
      <c r="EN3157" s="75"/>
      <c r="EO3157" s="75"/>
      <c r="EP3157" s="75"/>
      <c r="EQ3157" s="75"/>
      <c r="ER3157" s="75"/>
      <c r="ES3157" s="75"/>
      <c r="ET3157" s="75"/>
      <c r="EU3157" s="75"/>
      <c r="EV3157" s="75"/>
      <c r="EW3157" s="75"/>
      <c r="EX3157" s="75"/>
      <c r="EY3157" s="75"/>
      <c r="EZ3157" s="75"/>
      <c r="FA3157" s="75"/>
      <c r="FB3157" s="1341"/>
      <c r="FC3157" s="75"/>
      <c r="FD3157" s="75"/>
    </row>
    <row r="3158">
      <c r="A3158" s="1340"/>
      <c r="B3158" s="786"/>
      <c r="C3158" s="1283"/>
      <c r="D3158" s="786"/>
      <c r="E3158" s="786"/>
      <c r="F3158" s="786"/>
      <c r="G3158" s="786"/>
      <c r="H3158" s="786"/>
      <c r="I3158" s="786"/>
      <c r="J3158" s="786"/>
      <c r="K3158" s="786"/>
      <c r="L3158" s="786"/>
      <c r="M3158" s="786"/>
      <c r="N3158" s="1284"/>
      <c r="O3158" s="1284"/>
      <c r="P3158" s="1285"/>
      <c r="Q3158" s="363"/>
      <c r="R3158" s="363"/>
      <c r="S3158" s="75"/>
      <c r="T3158" s="857"/>
      <c r="U3158" s="1209"/>
      <c r="V3158" s="1200"/>
      <c r="W3158" s="1200"/>
      <c r="X3158" s="1200"/>
      <c r="Y3158" s="1201"/>
      <c r="Z3158" s="1200"/>
      <c r="AA3158" s="1200"/>
      <c r="AB3158" s="1200"/>
      <c r="AC3158" s="1202"/>
      <c r="AD3158" s="1216"/>
      <c r="AE3158" s="1204"/>
      <c r="AF3158" s="75"/>
      <c r="AG3158" s="75"/>
      <c r="AH3158" s="75"/>
      <c r="AI3158" s="75"/>
      <c r="AJ3158" s="75"/>
      <c r="AK3158" s="75"/>
      <c r="AL3158" s="75"/>
      <c r="AM3158" s="75"/>
      <c r="AN3158" s="75"/>
      <c r="AO3158" s="75"/>
      <c r="AP3158" s="75"/>
      <c r="AQ3158" s="75"/>
      <c r="AR3158" s="75"/>
      <c r="AS3158" s="1286"/>
      <c r="AT3158" s="75"/>
      <c r="AU3158" s="1286"/>
      <c r="AV3158" s="1286"/>
      <c r="AW3158" s="75"/>
      <c r="AX3158" s="75"/>
      <c r="AY3158" s="1286"/>
      <c r="AZ3158" s="75"/>
      <c r="BA3158" s="75"/>
      <c r="BB3158" s="75"/>
      <c r="BC3158" s="75"/>
      <c r="BD3158" s="75"/>
      <c r="BE3158" s="75"/>
      <c r="BF3158" s="75"/>
      <c r="BG3158" s="75"/>
      <c r="BH3158" s="75"/>
      <c r="BI3158" s="75"/>
      <c r="BJ3158" s="75"/>
      <c r="BK3158" s="75"/>
      <c r="BL3158" s="75"/>
      <c r="BM3158" s="75"/>
      <c r="BN3158" s="75"/>
      <c r="BO3158" s="75"/>
      <c r="BP3158" s="75"/>
      <c r="BQ3158" s="75"/>
      <c r="BR3158" s="75"/>
      <c r="BS3158" s="75"/>
      <c r="BT3158" s="75"/>
      <c r="BU3158" s="75"/>
      <c r="BV3158" s="75"/>
      <c r="BW3158" s="1286"/>
      <c r="BX3158" s="75"/>
      <c r="BY3158" s="75"/>
      <c r="BZ3158" s="75"/>
      <c r="CA3158" s="75"/>
      <c r="CB3158" s="75"/>
      <c r="CC3158" s="1286"/>
      <c r="CD3158" s="75"/>
      <c r="CE3158" s="75"/>
      <c r="CF3158" s="75"/>
      <c r="CG3158" s="75"/>
      <c r="CH3158" s="75"/>
      <c r="CI3158" s="1286"/>
      <c r="CJ3158" s="75"/>
      <c r="CK3158" s="1286"/>
      <c r="CL3158" s="75"/>
      <c r="CM3158" s="75"/>
      <c r="CN3158" s="75"/>
      <c r="CO3158" s="75"/>
      <c r="CP3158" s="75"/>
      <c r="CQ3158" s="75"/>
      <c r="CR3158" s="75"/>
      <c r="CS3158" s="75"/>
      <c r="CT3158" s="75"/>
      <c r="CU3158" s="75"/>
      <c r="CV3158" s="75"/>
      <c r="CW3158" s="75"/>
      <c r="CX3158" s="1286"/>
      <c r="CY3158" s="75"/>
      <c r="CZ3158" s="75"/>
      <c r="DA3158" s="75"/>
      <c r="DB3158" s="75"/>
      <c r="DC3158" s="75"/>
      <c r="DD3158" s="75"/>
      <c r="DE3158" s="75"/>
      <c r="DF3158" s="75"/>
      <c r="DG3158" s="1286"/>
      <c r="DH3158" s="75"/>
      <c r="DI3158" s="1286"/>
      <c r="DJ3158" s="75"/>
      <c r="DK3158" s="75"/>
      <c r="DL3158" s="75"/>
      <c r="DM3158" s="75"/>
      <c r="DN3158" s="75"/>
      <c r="DO3158" s="75"/>
      <c r="DP3158" s="75"/>
      <c r="DQ3158" s="75"/>
      <c r="DR3158" s="75"/>
      <c r="DS3158" s="75"/>
      <c r="DT3158" s="75"/>
      <c r="DU3158" s="75"/>
      <c r="DV3158" s="1286"/>
      <c r="DW3158" s="75"/>
      <c r="DX3158" s="75"/>
      <c r="DY3158" s="75"/>
      <c r="DZ3158" s="75"/>
      <c r="EA3158" s="75"/>
      <c r="EB3158" s="75"/>
      <c r="EC3158" s="75"/>
      <c r="ED3158" s="75"/>
      <c r="EE3158" s="75"/>
      <c r="EF3158" s="75"/>
      <c r="EG3158" s="75"/>
      <c r="EH3158" s="75"/>
      <c r="EI3158" s="75"/>
      <c r="EJ3158" s="75"/>
      <c r="EK3158" s="75"/>
      <c r="EL3158" s="75"/>
      <c r="EM3158" s="75"/>
      <c r="EN3158" s="75"/>
      <c r="EO3158" s="75"/>
      <c r="EP3158" s="75"/>
      <c r="EQ3158" s="75"/>
      <c r="ER3158" s="75"/>
      <c r="ES3158" s="75"/>
      <c r="ET3158" s="75"/>
      <c r="EU3158" s="75"/>
      <c r="EV3158" s="75"/>
      <c r="EW3158" s="75"/>
      <c r="EX3158" s="75"/>
      <c r="EY3158" s="75"/>
      <c r="EZ3158" s="75"/>
      <c r="FA3158" s="75"/>
      <c r="FB3158" s="1341"/>
      <c r="FC3158" s="75"/>
      <c r="FD3158" s="75"/>
    </row>
    <row r="3159">
      <c r="A3159" s="1340"/>
      <c r="B3159" s="786"/>
      <c r="C3159" s="1283"/>
      <c r="D3159" s="786"/>
      <c r="E3159" s="786"/>
      <c r="F3159" s="786"/>
      <c r="G3159" s="786"/>
      <c r="H3159" s="786"/>
      <c r="I3159" s="786"/>
      <c r="J3159" s="786"/>
      <c r="K3159" s="786"/>
      <c r="L3159" s="786"/>
      <c r="M3159" s="786"/>
      <c r="N3159" s="1284"/>
      <c r="O3159" s="1284"/>
      <c r="P3159" s="1285"/>
      <c r="Q3159" s="363"/>
      <c r="R3159" s="363"/>
      <c r="S3159" s="75"/>
      <c r="T3159" s="857"/>
      <c r="U3159" s="1209"/>
      <c r="V3159" s="1200"/>
      <c r="W3159" s="1200"/>
      <c r="X3159" s="1200"/>
      <c r="Y3159" s="1201"/>
      <c r="Z3159" s="1200"/>
      <c r="AA3159" s="1200"/>
      <c r="AB3159" s="1200"/>
      <c r="AC3159" s="1202"/>
      <c r="AD3159" s="1216"/>
      <c r="AE3159" s="1204"/>
      <c r="AF3159" s="75"/>
      <c r="AG3159" s="75"/>
      <c r="AH3159" s="75"/>
      <c r="AI3159" s="75"/>
      <c r="AJ3159" s="75"/>
      <c r="AK3159" s="75"/>
      <c r="AL3159" s="75"/>
      <c r="AM3159" s="75"/>
      <c r="AN3159" s="75"/>
      <c r="AO3159" s="75"/>
      <c r="AP3159" s="75"/>
      <c r="AQ3159" s="75"/>
      <c r="AR3159" s="75"/>
      <c r="AS3159" s="1286"/>
      <c r="AT3159" s="75"/>
      <c r="AU3159" s="1286"/>
      <c r="AV3159" s="1286"/>
      <c r="AW3159" s="75"/>
      <c r="AX3159" s="75"/>
      <c r="AY3159" s="1286"/>
      <c r="AZ3159" s="75"/>
      <c r="BA3159" s="75"/>
      <c r="BB3159" s="75"/>
      <c r="BC3159" s="75"/>
      <c r="BD3159" s="75"/>
      <c r="BE3159" s="75"/>
      <c r="BF3159" s="75"/>
      <c r="BG3159" s="75"/>
      <c r="BH3159" s="75"/>
      <c r="BI3159" s="75"/>
      <c r="BJ3159" s="75"/>
      <c r="BK3159" s="75"/>
      <c r="BL3159" s="75"/>
      <c r="BM3159" s="75"/>
      <c r="BN3159" s="75"/>
      <c r="BO3159" s="75"/>
      <c r="BP3159" s="75"/>
      <c r="BQ3159" s="75"/>
      <c r="BR3159" s="75"/>
      <c r="BS3159" s="75"/>
      <c r="BT3159" s="75"/>
      <c r="BU3159" s="75"/>
      <c r="BV3159" s="75"/>
      <c r="BW3159" s="1286"/>
      <c r="BX3159" s="75"/>
      <c r="BY3159" s="75"/>
      <c r="BZ3159" s="75"/>
      <c r="CA3159" s="75"/>
      <c r="CB3159" s="75"/>
      <c r="CC3159" s="1286"/>
      <c r="CD3159" s="75"/>
      <c r="CE3159" s="75"/>
      <c r="CF3159" s="75"/>
      <c r="CG3159" s="75"/>
      <c r="CH3159" s="75"/>
      <c r="CI3159" s="1286"/>
      <c r="CJ3159" s="75"/>
      <c r="CK3159" s="1286"/>
      <c r="CL3159" s="75"/>
      <c r="CM3159" s="75"/>
      <c r="CN3159" s="75"/>
      <c r="CO3159" s="75"/>
      <c r="CP3159" s="75"/>
      <c r="CQ3159" s="75"/>
      <c r="CR3159" s="75"/>
      <c r="CS3159" s="75"/>
      <c r="CT3159" s="75"/>
      <c r="CU3159" s="75"/>
      <c r="CV3159" s="75"/>
      <c r="CW3159" s="75"/>
      <c r="CX3159" s="1286"/>
      <c r="CY3159" s="75"/>
      <c r="CZ3159" s="75"/>
      <c r="DA3159" s="75"/>
      <c r="DB3159" s="75"/>
      <c r="DC3159" s="75"/>
      <c r="DD3159" s="75"/>
      <c r="DE3159" s="75"/>
      <c r="DF3159" s="75"/>
      <c r="DG3159" s="1286"/>
      <c r="DH3159" s="75"/>
      <c r="DI3159" s="1286"/>
      <c r="DJ3159" s="75"/>
      <c r="DK3159" s="75"/>
      <c r="DL3159" s="75"/>
      <c r="DM3159" s="75"/>
      <c r="DN3159" s="75"/>
      <c r="DO3159" s="75"/>
      <c r="DP3159" s="75"/>
      <c r="DQ3159" s="75"/>
      <c r="DR3159" s="75"/>
      <c r="DS3159" s="75"/>
      <c r="DT3159" s="75"/>
      <c r="DU3159" s="75"/>
      <c r="DV3159" s="1286"/>
      <c r="DW3159" s="75"/>
      <c r="DX3159" s="75"/>
      <c r="DY3159" s="75"/>
      <c r="DZ3159" s="75"/>
      <c r="EA3159" s="75"/>
      <c r="EB3159" s="75"/>
      <c r="EC3159" s="75"/>
      <c r="ED3159" s="75"/>
      <c r="EE3159" s="75"/>
      <c r="EF3159" s="75"/>
      <c r="EG3159" s="75"/>
      <c r="EH3159" s="75"/>
      <c r="EI3159" s="75"/>
      <c r="EJ3159" s="75"/>
      <c r="EK3159" s="75"/>
      <c r="EL3159" s="75"/>
      <c r="EM3159" s="75"/>
      <c r="EN3159" s="75"/>
      <c r="EO3159" s="75"/>
      <c r="EP3159" s="75"/>
      <c r="EQ3159" s="75"/>
      <c r="ER3159" s="75"/>
      <c r="ES3159" s="75"/>
      <c r="ET3159" s="75"/>
      <c r="EU3159" s="75"/>
      <c r="EV3159" s="75"/>
      <c r="EW3159" s="75"/>
      <c r="EX3159" s="75"/>
      <c r="EY3159" s="75"/>
      <c r="EZ3159" s="75"/>
      <c r="FA3159" s="75"/>
      <c r="FB3159" s="1341"/>
      <c r="FC3159" s="75"/>
      <c r="FD3159" s="75"/>
    </row>
    <row r="3160">
      <c r="A3160" s="1340"/>
      <c r="B3160" s="786"/>
      <c r="C3160" s="1283"/>
      <c r="D3160" s="786"/>
      <c r="E3160" s="786"/>
      <c r="F3160" s="786"/>
      <c r="G3160" s="786"/>
      <c r="H3160" s="786"/>
      <c r="I3160" s="786"/>
      <c r="J3160" s="786"/>
      <c r="K3160" s="786"/>
      <c r="L3160" s="786"/>
      <c r="M3160" s="786"/>
      <c r="N3160" s="1284"/>
      <c r="O3160" s="1284"/>
      <c r="P3160" s="1285"/>
      <c r="Q3160" s="363"/>
      <c r="R3160" s="363"/>
      <c r="S3160" s="75"/>
      <c r="T3160" s="857"/>
      <c r="U3160" s="1209"/>
      <c r="V3160" s="1200"/>
      <c r="W3160" s="1200"/>
      <c r="X3160" s="1200"/>
      <c r="Y3160" s="1201"/>
      <c r="Z3160" s="1200"/>
      <c r="AA3160" s="1200"/>
      <c r="AB3160" s="1200"/>
      <c r="AC3160" s="1202"/>
      <c r="AD3160" s="1216"/>
      <c r="AE3160" s="1204"/>
      <c r="AF3160" s="75"/>
      <c r="AG3160" s="75"/>
      <c r="AH3160" s="75"/>
      <c r="AI3160" s="75"/>
      <c r="AJ3160" s="75"/>
      <c r="AK3160" s="75"/>
      <c r="AL3160" s="75"/>
      <c r="AM3160" s="75"/>
      <c r="AN3160" s="75"/>
      <c r="AO3160" s="75"/>
      <c r="AP3160" s="75"/>
      <c r="AQ3160" s="75"/>
      <c r="AR3160" s="75"/>
      <c r="AS3160" s="1286"/>
      <c r="AT3160" s="75"/>
      <c r="AU3160" s="1286"/>
      <c r="AV3160" s="1286"/>
      <c r="AW3160" s="75"/>
      <c r="AX3160" s="75"/>
      <c r="AY3160" s="1286"/>
      <c r="AZ3160" s="75"/>
      <c r="BA3160" s="75"/>
      <c r="BB3160" s="75"/>
      <c r="BC3160" s="75"/>
      <c r="BD3160" s="75"/>
      <c r="BE3160" s="75"/>
      <c r="BF3160" s="75"/>
      <c r="BG3160" s="75"/>
      <c r="BH3160" s="75"/>
      <c r="BI3160" s="75"/>
      <c r="BJ3160" s="75"/>
      <c r="BK3160" s="75"/>
      <c r="BL3160" s="75"/>
      <c r="BM3160" s="75"/>
      <c r="BN3160" s="75"/>
      <c r="BO3160" s="75"/>
      <c r="BP3160" s="75"/>
      <c r="BQ3160" s="75"/>
      <c r="BR3160" s="75"/>
      <c r="BS3160" s="75"/>
      <c r="BT3160" s="75"/>
      <c r="BU3160" s="75"/>
      <c r="BV3160" s="75"/>
      <c r="BW3160" s="1286"/>
      <c r="BX3160" s="75"/>
      <c r="BY3160" s="75"/>
      <c r="BZ3160" s="75"/>
      <c r="CA3160" s="75"/>
      <c r="CB3160" s="75"/>
      <c r="CC3160" s="1286"/>
      <c r="CD3160" s="75"/>
      <c r="CE3160" s="75"/>
      <c r="CF3160" s="75"/>
      <c r="CG3160" s="75"/>
      <c r="CH3160" s="75"/>
      <c r="CI3160" s="1286"/>
      <c r="CJ3160" s="75"/>
      <c r="CK3160" s="1286"/>
      <c r="CL3160" s="75"/>
      <c r="CM3160" s="75"/>
      <c r="CN3160" s="75"/>
      <c r="CO3160" s="75"/>
      <c r="CP3160" s="75"/>
      <c r="CQ3160" s="75"/>
      <c r="CR3160" s="75"/>
      <c r="CS3160" s="75"/>
      <c r="CT3160" s="75"/>
      <c r="CU3160" s="75"/>
      <c r="CV3160" s="75"/>
      <c r="CW3160" s="75"/>
      <c r="CX3160" s="1286"/>
      <c r="CY3160" s="75"/>
      <c r="CZ3160" s="75"/>
      <c r="DA3160" s="75"/>
      <c r="DB3160" s="75"/>
      <c r="DC3160" s="75"/>
      <c r="DD3160" s="75"/>
      <c r="DE3160" s="75"/>
      <c r="DF3160" s="75"/>
      <c r="DG3160" s="1286"/>
      <c r="DH3160" s="75"/>
      <c r="DI3160" s="1286"/>
      <c r="DJ3160" s="75"/>
      <c r="DK3160" s="75"/>
      <c r="DL3160" s="75"/>
      <c r="DM3160" s="75"/>
      <c r="DN3160" s="75"/>
      <c r="DO3160" s="75"/>
      <c r="DP3160" s="75"/>
      <c r="DQ3160" s="75"/>
      <c r="DR3160" s="75"/>
      <c r="DS3160" s="75"/>
      <c r="DT3160" s="75"/>
      <c r="DU3160" s="75"/>
      <c r="DV3160" s="1286"/>
      <c r="DW3160" s="75"/>
      <c r="DX3160" s="75"/>
      <c r="DY3160" s="75"/>
      <c r="DZ3160" s="75"/>
      <c r="EA3160" s="75"/>
      <c r="EB3160" s="75"/>
      <c r="EC3160" s="75"/>
      <c r="ED3160" s="75"/>
      <c r="EE3160" s="75"/>
      <c r="EF3160" s="75"/>
      <c r="EG3160" s="75"/>
      <c r="EH3160" s="75"/>
      <c r="EI3160" s="75"/>
      <c r="EJ3160" s="75"/>
      <c r="EK3160" s="75"/>
      <c r="EL3160" s="75"/>
      <c r="EM3160" s="75"/>
      <c r="EN3160" s="75"/>
      <c r="EO3160" s="75"/>
      <c r="EP3160" s="75"/>
      <c r="EQ3160" s="75"/>
      <c r="ER3160" s="75"/>
      <c r="ES3160" s="75"/>
      <c r="ET3160" s="75"/>
      <c r="EU3160" s="75"/>
      <c r="EV3160" s="75"/>
      <c r="EW3160" s="75"/>
      <c r="EX3160" s="75"/>
      <c r="EY3160" s="75"/>
      <c r="EZ3160" s="75"/>
      <c r="FA3160" s="75"/>
      <c r="FB3160" s="1341"/>
      <c r="FC3160" s="75"/>
      <c r="FD3160" s="75"/>
    </row>
    <row r="3161">
      <c r="A3161" s="1340"/>
      <c r="B3161" s="786"/>
      <c r="C3161" s="1283"/>
      <c r="D3161" s="786"/>
      <c r="E3161" s="786"/>
      <c r="F3161" s="786"/>
      <c r="G3161" s="786"/>
      <c r="H3161" s="786"/>
      <c r="I3161" s="786"/>
      <c r="J3161" s="786"/>
      <c r="K3161" s="786"/>
      <c r="L3161" s="786"/>
      <c r="M3161" s="786"/>
      <c r="N3161" s="1284"/>
      <c r="O3161" s="1284"/>
      <c r="P3161" s="1285"/>
      <c r="Q3161" s="363"/>
      <c r="R3161" s="363"/>
      <c r="S3161" s="75"/>
      <c r="T3161" s="857"/>
      <c r="U3161" s="1209"/>
      <c r="V3161" s="1200"/>
      <c r="W3161" s="1200"/>
      <c r="X3161" s="1200"/>
      <c r="Y3161" s="1201"/>
      <c r="Z3161" s="1200"/>
      <c r="AA3161" s="1200"/>
      <c r="AB3161" s="1200"/>
      <c r="AC3161" s="1202"/>
      <c r="AD3161" s="1216"/>
      <c r="AE3161" s="1204"/>
      <c r="AF3161" s="75"/>
      <c r="AG3161" s="75"/>
      <c r="AH3161" s="75"/>
      <c r="AI3161" s="75"/>
      <c r="AJ3161" s="75"/>
      <c r="AK3161" s="75"/>
      <c r="AL3161" s="75"/>
      <c r="AM3161" s="75"/>
      <c r="AN3161" s="75"/>
      <c r="AO3161" s="75"/>
      <c r="AP3161" s="75"/>
      <c r="AQ3161" s="75"/>
      <c r="AR3161" s="75"/>
      <c r="AS3161" s="1286"/>
      <c r="AT3161" s="75"/>
      <c r="AU3161" s="1286"/>
      <c r="AV3161" s="1286"/>
      <c r="AW3161" s="75"/>
      <c r="AX3161" s="75"/>
      <c r="AY3161" s="1286"/>
      <c r="AZ3161" s="75"/>
      <c r="BA3161" s="75"/>
      <c r="BB3161" s="75"/>
      <c r="BC3161" s="75"/>
      <c r="BD3161" s="75"/>
      <c r="BE3161" s="75"/>
      <c r="BF3161" s="75"/>
      <c r="BG3161" s="75"/>
      <c r="BH3161" s="75"/>
      <c r="BI3161" s="75"/>
      <c r="BJ3161" s="75"/>
      <c r="BK3161" s="75"/>
      <c r="BL3161" s="75"/>
      <c r="BM3161" s="75"/>
      <c r="BN3161" s="75"/>
      <c r="BO3161" s="75"/>
      <c r="BP3161" s="75"/>
      <c r="BQ3161" s="75"/>
      <c r="BR3161" s="75"/>
      <c r="BS3161" s="75"/>
      <c r="BT3161" s="75"/>
      <c r="BU3161" s="75"/>
      <c r="BV3161" s="75"/>
      <c r="BW3161" s="1286"/>
      <c r="BX3161" s="75"/>
      <c r="BY3161" s="75"/>
      <c r="BZ3161" s="75"/>
      <c r="CA3161" s="75"/>
      <c r="CB3161" s="75"/>
      <c r="CC3161" s="1286"/>
      <c r="CD3161" s="75"/>
      <c r="CE3161" s="75"/>
      <c r="CF3161" s="75"/>
      <c r="CG3161" s="75"/>
      <c r="CH3161" s="75"/>
      <c r="CI3161" s="1286"/>
      <c r="CJ3161" s="75"/>
      <c r="CK3161" s="1286"/>
      <c r="CL3161" s="75"/>
      <c r="CM3161" s="75"/>
      <c r="CN3161" s="75"/>
      <c r="CO3161" s="75"/>
      <c r="CP3161" s="75"/>
      <c r="CQ3161" s="75"/>
      <c r="CR3161" s="75"/>
      <c r="CS3161" s="75"/>
      <c r="CT3161" s="75"/>
      <c r="CU3161" s="75"/>
      <c r="CV3161" s="75"/>
      <c r="CW3161" s="75"/>
      <c r="CX3161" s="1286"/>
      <c r="CY3161" s="75"/>
      <c r="CZ3161" s="75"/>
      <c r="DA3161" s="75"/>
      <c r="DB3161" s="75"/>
      <c r="DC3161" s="75"/>
      <c r="DD3161" s="75"/>
      <c r="DE3161" s="75"/>
      <c r="DF3161" s="75"/>
      <c r="DG3161" s="1286"/>
      <c r="DH3161" s="75"/>
      <c r="DI3161" s="1286"/>
      <c r="DJ3161" s="75"/>
      <c r="DK3161" s="75"/>
      <c r="DL3161" s="75"/>
      <c r="DM3161" s="75"/>
      <c r="DN3161" s="75"/>
      <c r="DO3161" s="75"/>
      <c r="DP3161" s="75"/>
      <c r="DQ3161" s="75"/>
      <c r="DR3161" s="75"/>
      <c r="DS3161" s="75"/>
      <c r="DT3161" s="75"/>
      <c r="DU3161" s="75"/>
      <c r="DV3161" s="1286"/>
      <c r="DW3161" s="75"/>
      <c r="DX3161" s="75"/>
      <c r="DY3161" s="75"/>
      <c r="DZ3161" s="75"/>
      <c r="EA3161" s="75"/>
      <c r="EB3161" s="75"/>
      <c r="EC3161" s="75"/>
      <c r="ED3161" s="75"/>
      <c r="EE3161" s="75"/>
      <c r="EF3161" s="75"/>
      <c r="EG3161" s="75"/>
      <c r="EH3161" s="75"/>
      <c r="EI3161" s="75"/>
      <c r="EJ3161" s="75"/>
      <c r="EK3161" s="75"/>
      <c r="EL3161" s="75"/>
      <c r="EM3161" s="75"/>
      <c r="EN3161" s="75"/>
      <c r="EO3161" s="75"/>
      <c r="EP3161" s="75"/>
      <c r="EQ3161" s="75"/>
      <c r="ER3161" s="75"/>
      <c r="ES3161" s="75"/>
      <c r="ET3161" s="75"/>
      <c r="EU3161" s="75"/>
      <c r="EV3161" s="75"/>
      <c r="EW3161" s="75"/>
      <c r="EX3161" s="75"/>
      <c r="EY3161" s="75"/>
      <c r="EZ3161" s="75"/>
      <c r="FA3161" s="75"/>
      <c r="FB3161" s="1341"/>
      <c r="FC3161" s="75"/>
      <c r="FD3161" s="75"/>
    </row>
    <row r="3162">
      <c r="A3162" s="1340"/>
      <c r="B3162" s="786"/>
      <c r="C3162" s="1283"/>
      <c r="D3162" s="786"/>
      <c r="E3162" s="786"/>
      <c r="F3162" s="786"/>
      <c r="G3162" s="786"/>
      <c r="H3162" s="786"/>
      <c r="I3162" s="786"/>
      <c r="J3162" s="786"/>
      <c r="K3162" s="786"/>
      <c r="L3162" s="786"/>
      <c r="M3162" s="786"/>
      <c r="N3162" s="1284"/>
      <c r="O3162" s="1284"/>
      <c r="P3162" s="1285"/>
      <c r="Q3162" s="363"/>
      <c r="R3162" s="363"/>
      <c r="S3162" s="75"/>
      <c r="T3162" s="857"/>
      <c r="U3162" s="1209"/>
      <c r="V3162" s="1200"/>
      <c r="W3162" s="1200"/>
      <c r="X3162" s="1200"/>
      <c r="Y3162" s="1201"/>
      <c r="Z3162" s="1200"/>
      <c r="AA3162" s="1200"/>
      <c r="AB3162" s="1200"/>
      <c r="AC3162" s="1202"/>
      <c r="AD3162" s="1216"/>
      <c r="AE3162" s="1204"/>
      <c r="AF3162" s="75"/>
      <c r="AG3162" s="75"/>
      <c r="AH3162" s="75"/>
      <c r="AI3162" s="75"/>
      <c r="AJ3162" s="75"/>
      <c r="AK3162" s="75"/>
      <c r="AL3162" s="75"/>
      <c r="AM3162" s="75"/>
      <c r="AN3162" s="75"/>
      <c r="AO3162" s="75"/>
      <c r="AP3162" s="75"/>
      <c r="AQ3162" s="75"/>
      <c r="AR3162" s="75"/>
      <c r="AS3162" s="1286"/>
      <c r="AT3162" s="75"/>
      <c r="AU3162" s="1286"/>
      <c r="AV3162" s="1286"/>
      <c r="AW3162" s="75"/>
      <c r="AX3162" s="75"/>
      <c r="AY3162" s="1286"/>
      <c r="AZ3162" s="75"/>
      <c r="BA3162" s="75"/>
      <c r="BB3162" s="75"/>
      <c r="BC3162" s="75"/>
      <c r="BD3162" s="75"/>
      <c r="BE3162" s="75"/>
      <c r="BF3162" s="75"/>
      <c r="BG3162" s="75"/>
      <c r="BH3162" s="75"/>
      <c r="BI3162" s="75"/>
      <c r="BJ3162" s="75"/>
      <c r="BK3162" s="75"/>
      <c r="BL3162" s="75"/>
      <c r="BM3162" s="75"/>
      <c r="BN3162" s="75"/>
      <c r="BO3162" s="75"/>
      <c r="BP3162" s="75"/>
      <c r="BQ3162" s="75"/>
      <c r="BR3162" s="75"/>
      <c r="BS3162" s="75"/>
      <c r="BT3162" s="75"/>
      <c r="BU3162" s="75"/>
      <c r="BV3162" s="75"/>
      <c r="BW3162" s="1286"/>
      <c r="BX3162" s="75"/>
      <c r="BY3162" s="75"/>
      <c r="BZ3162" s="75"/>
      <c r="CA3162" s="75"/>
      <c r="CB3162" s="75"/>
      <c r="CC3162" s="1286"/>
      <c r="CD3162" s="75"/>
      <c r="CE3162" s="75"/>
      <c r="CF3162" s="75"/>
      <c r="CG3162" s="75"/>
      <c r="CH3162" s="75"/>
      <c r="CI3162" s="1286"/>
      <c r="CJ3162" s="75"/>
      <c r="CK3162" s="1286"/>
      <c r="CL3162" s="75"/>
      <c r="CM3162" s="75"/>
      <c r="CN3162" s="75"/>
      <c r="CO3162" s="75"/>
      <c r="CP3162" s="75"/>
      <c r="CQ3162" s="75"/>
      <c r="CR3162" s="75"/>
      <c r="CS3162" s="75"/>
      <c r="CT3162" s="75"/>
      <c r="CU3162" s="75"/>
      <c r="CV3162" s="75"/>
      <c r="CW3162" s="75"/>
      <c r="CX3162" s="1286"/>
      <c r="CY3162" s="75"/>
      <c r="CZ3162" s="75"/>
      <c r="DA3162" s="75"/>
      <c r="DB3162" s="75"/>
      <c r="DC3162" s="75"/>
      <c r="DD3162" s="75"/>
      <c r="DE3162" s="75"/>
      <c r="DF3162" s="75"/>
      <c r="DG3162" s="1286"/>
      <c r="DH3162" s="75"/>
      <c r="DI3162" s="1286"/>
      <c r="DJ3162" s="75"/>
      <c r="DK3162" s="75"/>
      <c r="DL3162" s="75"/>
      <c r="DM3162" s="75"/>
      <c r="DN3162" s="75"/>
      <c r="DO3162" s="75"/>
      <c r="DP3162" s="75"/>
      <c r="DQ3162" s="75"/>
      <c r="DR3162" s="75"/>
      <c r="DS3162" s="75"/>
      <c r="DT3162" s="75"/>
      <c r="DU3162" s="75"/>
      <c r="DV3162" s="1286"/>
      <c r="DW3162" s="75"/>
      <c r="DX3162" s="75"/>
      <c r="DY3162" s="75"/>
      <c r="DZ3162" s="75"/>
      <c r="EA3162" s="75"/>
      <c r="EB3162" s="75"/>
      <c r="EC3162" s="75"/>
      <c r="ED3162" s="75"/>
      <c r="EE3162" s="75"/>
      <c r="EF3162" s="75"/>
      <c r="EG3162" s="75"/>
      <c r="EH3162" s="75"/>
      <c r="EI3162" s="75"/>
      <c r="EJ3162" s="75"/>
      <c r="EK3162" s="75"/>
      <c r="EL3162" s="75"/>
      <c r="EM3162" s="75"/>
      <c r="EN3162" s="75"/>
      <c r="EO3162" s="75"/>
      <c r="EP3162" s="75"/>
      <c r="EQ3162" s="75"/>
      <c r="ER3162" s="75"/>
      <c r="ES3162" s="75"/>
      <c r="ET3162" s="75"/>
      <c r="EU3162" s="75"/>
      <c r="EV3162" s="75"/>
      <c r="EW3162" s="75"/>
      <c r="EX3162" s="75"/>
      <c r="EY3162" s="75"/>
      <c r="EZ3162" s="75"/>
      <c r="FA3162" s="75"/>
      <c r="FB3162" s="1341"/>
      <c r="FC3162" s="75"/>
      <c r="FD3162" s="75"/>
    </row>
    <row r="3163">
      <c r="A3163" s="1340"/>
      <c r="B3163" s="786"/>
      <c r="C3163" s="1283"/>
      <c r="D3163" s="786"/>
      <c r="E3163" s="786"/>
      <c r="F3163" s="786"/>
      <c r="G3163" s="786"/>
      <c r="H3163" s="786"/>
      <c r="I3163" s="786"/>
      <c r="J3163" s="786"/>
      <c r="K3163" s="786"/>
      <c r="L3163" s="786"/>
      <c r="M3163" s="786"/>
      <c r="N3163" s="1284"/>
      <c r="O3163" s="1284"/>
      <c r="P3163" s="1285"/>
      <c r="Q3163" s="363"/>
      <c r="R3163" s="363"/>
      <c r="S3163" s="75"/>
      <c r="T3163" s="857"/>
      <c r="U3163" s="1209"/>
      <c r="V3163" s="1200"/>
      <c r="W3163" s="1200"/>
      <c r="X3163" s="1200"/>
      <c r="Y3163" s="1201"/>
      <c r="Z3163" s="1200"/>
      <c r="AA3163" s="1200"/>
      <c r="AB3163" s="1200"/>
      <c r="AC3163" s="1202"/>
      <c r="AD3163" s="1216"/>
      <c r="AE3163" s="1204"/>
      <c r="AF3163" s="75"/>
      <c r="AG3163" s="75"/>
      <c r="AH3163" s="75"/>
      <c r="AI3163" s="75"/>
      <c r="AJ3163" s="75"/>
      <c r="AK3163" s="75"/>
      <c r="AL3163" s="75"/>
      <c r="AM3163" s="75"/>
      <c r="AN3163" s="75"/>
      <c r="AO3163" s="75"/>
      <c r="AP3163" s="75"/>
      <c r="AQ3163" s="75"/>
      <c r="AR3163" s="75"/>
      <c r="AS3163" s="1286"/>
      <c r="AT3163" s="75"/>
      <c r="AU3163" s="1286"/>
      <c r="AV3163" s="1286"/>
      <c r="AW3163" s="75"/>
      <c r="AX3163" s="75"/>
      <c r="AY3163" s="1286"/>
      <c r="AZ3163" s="75"/>
      <c r="BA3163" s="75"/>
      <c r="BB3163" s="75"/>
      <c r="BC3163" s="75"/>
      <c r="BD3163" s="75"/>
      <c r="BE3163" s="75"/>
      <c r="BF3163" s="75"/>
      <c r="BG3163" s="75"/>
      <c r="BH3163" s="75"/>
      <c r="BI3163" s="75"/>
      <c r="BJ3163" s="75"/>
      <c r="BK3163" s="75"/>
      <c r="BL3163" s="75"/>
      <c r="BM3163" s="75"/>
      <c r="BN3163" s="75"/>
      <c r="BO3163" s="75"/>
      <c r="BP3163" s="75"/>
      <c r="BQ3163" s="75"/>
      <c r="BR3163" s="75"/>
      <c r="BS3163" s="75"/>
      <c r="BT3163" s="75"/>
      <c r="BU3163" s="75"/>
      <c r="BV3163" s="75"/>
      <c r="BW3163" s="1286"/>
      <c r="BX3163" s="75"/>
      <c r="BY3163" s="75"/>
      <c r="BZ3163" s="75"/>
      <c r="CA3163" s="75"/>
      <c r="CB3163" s="75"/>
      <c r="CC3163" s="1286"/>
      <c r="CD3163" s="75"/>
      <c r="CE3163" s="75"/>
      <c r="CF3163" s="75"/>
      <c r="CG3163" s="75"/>
      <c r="CH3163" s="75"/>
      <c r="CI3163" s="1286"/>
      <c r="CJ3163" s="75"/>
      <c r="CK3163" s="1286"/>
      <c r="CL3163" s="75"/>
      <c r="CM3163" s="75"/>
      <c r="CN3163" s="75"/>
      <c r="CO3163" s="75"/>
      <c r="CP3163" s="75"/>
      <c r="CQ3163" s="75"/>
      <c r="CR3163" s="75"/>
      <c r="CS3163" s="75"/>
      <c r="CT3163" s="75"/>
      <c r="CU3163" s="75"/>
      <c r="CV3163" s="75"/>
      <c r="CW3163" s="75"/>
      <c r="CX3163" s="1286"/>
      <c r="CY3163" s="75"/>
      <c r="CZ3163" s="75"/>
      <c r="DA3163" s="75"/>
      <c r="DB3163" s="75"/>
      <c r="DC3163" s="75"/>
      <c r="DD3163" s="75"/>
      <c r="DE3163" s="75"/>
      <c r="DF3163" s="75"/>
      <c r="DG3163" s="1286"/>
      <c r="DH3163" s="75"/>
      <c r="DI3163" s="1286"/>
      <c r="DJ3163" s="75"/>
      <c r="DK3163" s="75"/>
      <c r="DL3163" s="75"/>
      <c r="DM3163" s="75"/>
      <c r="DN3163" s="75"/>
      <c r="DO3163" s="75"/>
      <c r="DP3163" s="75"/>
      <c r="DQ3163" s="75"/>
      <c r="DR3163" s="75"/>
      <c r="DS3163" s="75"/>
      <c r="DT3163" s="75"/>
      <c r="DU3163" s="75"/>
      <c r="DV3163" s="1286"/>
      <c r="DW3163" s="75"/>
      <c r="DX3163" s="75"/>
      <c r="DY3163" s="75"/>
      <c r="DZ3163" s="75"/>
      <c r="EA3163" s="75"/>
      <c r="EB3163" s="75"/>
      <c r="EC3163" s="75"/>
      <c r="ED3163" s="75"/>
      <c r="EE3163" s="75"/>
      <c r="EF3163" s="75"/>
      <c r="EG3163" s="75"/>
      <c r="EH3163" s="75"/>
      <c r="EI3163" s="75"/>
      <c r="EJ3163" s="75"/>
      <c r="EK3163" s="75"/>
      <c r="EL3163" s="75"/>
      <c r="EM3163" s="75"/>
      <c r="EN3163" s="75"/>
      <c r="EO3163" s="75"/>
      <c r="EP3163" s="75"/>
      <c r="EQ3163" s="75"/>
      <c r="ER3163" s="75"/>
      <c r="ES3163" s="75"/>
      <c r="ET3163" s="75"/>
      <c r="EU3163" s="75"/>
      <c r="EV3163" s="75"/>
      <c r="EW3163" s="75"/>
      <c r="EX3163" s="75"/>
      <c r="EY3163" s="75"/>
      <c r="EZ3163" s="75"/>
      <c r="FA3163" s="75"/>
      <c r="FB3163" s="1341"/>
      <c r="FC3163" s="75"/>
      <c r="FD3163" s="75"/>
    </row>
    <row r="3164">
      <c r="A3164" s="1340"/>
      <c r="B3164" s="786"/>
      <c r="C3164" s="1283"/>
      <c r="D3164" s="786"/>
      <c r="E3164" s="786"/>
      <c r="F3164" s="786"/>
      <c r="G3164" s="786"/>
      <c r="H3164" s="786"/>
      <c r="I3164" s="786"/>
      <c r="J3164" s="786"/>
      <c r="K3164" s="786"/>
      <c r="L3164" s="786"/>
      <c r="M3164" s="786"/>
      <c r="N3164" s="1284"/>
      <c r="O3164" s="1284"/>
      <c r="P3164" s="1285"/>
      <c r="Q3164" s="363"/>
      <c r="R3164" s="363"/>
      <c r="S3164" s="75"/>
      <c r="T3164" s="857"/>
      <c r="U3164" s="1209"/>
      <c r="V3164" s="1200"/>
      <c r="W3164" s="1200"/>
      <c r="X3164" s="1200"/>
      <c r="Y3164" s="1201"/>
      <c r="Z3164" s="1200"/>
      <c r="AA3164" s="1200"/>
      <c r="AB3164" s="1200"/>
      <c r="AC3164" s="1202"/>
      <c r="AD3164" s="1216"/>
      <c r="AE3164" s="1204"/>
      <c r="AF3164" s="75"/>
      <c r="AG3164" s="75"/>
      <c r="AH3164" s="75"/>
      <c r="AI3164" s="75"/>
      <c r="AJ3164" s="75"/>
      <c r="AK3164" s="75"/>
      <c r="AL3164" s="75"/>
      <c r="AM3164" s="75"/>
      <c r="AN3164" s="75"/>
      <c r="AO3164" s="75"/>
      <c r="AP3164" s="75"/>
      <c r="AQ3164" s="75"/>
      <c r="AR3164" s="75"/>
      <c r="AS3164" s="1286"/>
      <c r="AT3164" s="75"/>
      <c r="AU3164" s="1286"/>
      <c r="AV3164" s="1286"/>
      <c r="AW3164" s="75"/>
      <c r="AX3164" s="75"/>
      <c r="AY3164" s="1286"/>
      <c r="AZ3164" s="75"/>
      <c r="BA3164" s="75"/>
      <c r="BB3164" s="75"/>
      <c r="BC3164" s="75"/>
      <c r="BD3164" s="75"/>
      <c r="BE3164" s="75"/>
      <c r="BF3164" s="75"/>
      <c r="BG3164" s="75"/>
      <c r="BH3164" s="75"/>
      <c r="BI3164" s="75"/>
      <c r="BJ3164" s="75"/>
      <c r="BK3164" s="75"/>
      <c r="BL3164" s="75"/>
      <c r="BM3164" s="75"/>
      <c r="BN3164" s="75"/>
      <c r="BO3164" s="75"/>
      <c r="BP3164" s="75"/>
      <c r="BQ3164" s="75"/>
      <c r="BR3164" s="75"/>
      <c r="BS3164" s="75"/>
      <c r="BT3164" s="75"/>
      <c r="BU3164" s="75"/>
      <c r="BV3164" s="75"/>
      <c r="BW3164" s="1286"/>
      <c r="BX3164" s="75"/>
      <c r="BY3164" s="75"/>
      <c r="BZ3164" s="75"/>
      <c r="CA3164" s="75"/>
      <c r="CB3164" s="75"/>
      <c r="CC3164" s="1286"/>
      <c r="CD3164" s="75"/>
      <c r="CE3164" s="75"/>
      <c r="CF3164" s="75"/>
      <c r="CG3164" s="75"/>
      <c r="CH3164" s="75"/>
      <c r="CI3164" s="1286"/>
      <c r="CJ3164" s="75"/>
      <c r="CK3164" s="1286"/>
      <c r="CL3164" s="75"/>
      <c r="CM3164" s="75"/>
      <c r="CN3164" s="75"/>
      <c r="CO3164" s="75"/>
      <c r="CP3164" s="75"/>
      <c r="CQ3164" s="75"/>
      <c r="CR3164" s="75"/>
      <c r="CS3164" s="75"/>
      <c r="CT3164" s="75"/>
      <c r="CU3164" s="75"/>
      <c r="CV3164" s="75"/>
      <c r="CW3164" s="75"/>
      <c r="CX3164" s="1286"/>
      <c r="CY3164" s="75"/>
      <c r="CZ3164" s="75"/>
      <c r="DA3164" s="75"/>
      <c r="DB3164" s="75"/>
      <c r="DC3164" s="75"/>
      <c r="DD3164" s="75"/>
      <c r="DE3164" s="75"/>
      <c r="DF3164" s="75"/>
      <c r="DG3164" s="1286"/>
      <c r="DH3164" s="75"/>
      <c r="DI3164" s="1286"/>
      <c r="DJ3164" s="75"/>
      <c r="DK3164" s="75"/>
      <c r="DL3164" s="75"/>
      <c r="DM3164" s="75"/>
      <c r="DN3164" s="75"/>
      <c r="DO3164" s="75"/>
      <c r="DP3164" s="75"/>
      <c r="DQ3164" s="75"/>
      <c r="DR3164" s="75"/>
      <c r="DS3164" s="75"/>
      <c r="DT3164" s="75"/>
      <c r="DU3164" s="75"/>
      <c r="DV3164" s="1286"/>
      <c r="DW3164" s="75"/>
      <c r="DX3164" s="75"/>
      <c r="DY3164" s="75"/>
      <c r="DZ3164" s="75"/>
      <c r="EA3164" s="75"/>
      <c r="EB3164" s="75"/>
      <c r="EC3164" s="75"/>
      <c r="ED3164" s="75"/>
      <c r="EE3164" s="75"/>
      <c r="EF3164" s="75"/>
      <c r="EG3164" s="75"/>
      <c r="EH3164" s="75"/>
      <c r="EI3164" s="75"/>
      <c r="EJ3164" s="75"/>
      <c r="EK3164" s="75"/>
      <c r="EL3164" s="75"/>
      <c r="EM3164" s="75"/>
      <c r="EN3164" s="75"/>
      <c r="EO3164" s="75"/>
      <c r="EP3164" s="75"/>
      <c r="EQ3164" s="75"/>
      <c r="ER3164" s="75"/>
      <c r="ES3164" s="75"/>
      <c r="ET3164" s="75"/>
      <c r="EU3164" s="75"/>
      <c r="EV3164" s="75"/>
      <c r="EW3164" s="75"/>
      <c r="EX3164" s="75"/>
      <c r="EY3164" s="75"/>
      <c r="EZ3164" s="75"/>
      <c r="FA3164" s="75"/>
      <c r="FB3164" s="1341"/>
      <c r="FC3164" s="75"/>
      <c r="FD3164" s="75"/>
    </row>
    <row r="3165">
      <c r="A3165" s="1340"/>
      <c r="B3165" s="786"/>
      <c r="C3165" s="1283"/>
      <c r="D3165" s="786"/>
      <c r="E3165" s="786"/>
      <c r="F3165" s="786"/>
      <c r="G3165" s="786"/>
      <c r="H3165" s="786"/>
      <c r="I3165" s="786"/>
      <c r="J3165" s="786"/>
      <c r="K3165" s="786"/>
      <c r="L3165" s="786"/>
      <c r="M3165" s="786"/>
      <c r="N3165" s="1284"/>
      <c r="O3165" s="1284"/>
      <c r="P3165" s="1285"/>
      <c r="Q3165" s="363"/>
      <c r="R3165" s="363"/>
      <c r="S3165" s="75"/>
      <c r="T3165" s="857"/>
      <c r="U3165" s="1209"/>
      <c r="V3165" s="1200"/>
      <c r="W3165" s="1200"/>
      <c r="X3165" s="1200"/>
      <c r="Y3165" s="1201"/>
      <c r="Z3165" s="1200"/>
      <c r="AA3165" s="1200"/>
      <c r="AB3165" s="1200"/>
      <c r="AC3165" s="1202"/>
      <c r="AD3165" s="1216"/>
      <c r="AE3165" s="1204"/>
      <c r="AF3165" s="75"/>
      <c r="AG3165" s="75"/>
      <c r="AH3165" s="75"/>
      <c r="AI3165" s="75"/>
      <c r="AJ3165" s="75"/>
      <c r="AK3165" s="75"/>
      <c r="AL3165" s="75"/>
      <c r="AM3165" s="75"/>
      <c r="AN3165" s="75"/>
      <c r="AO3165" s="75"/>
      <c r="AP3165" s="75"/>
      <c r="AQ3165" s="75"/>
      <c r="AR3165" s="75"/>
      <c r="AS3165" s="1286"/>
      <c r="AT3165" s="75"/>
      <c r="AU3165" s="1286"/>
      <c r="AV3165" s="1286"/>
      <c r="AW3165" s="75"/>
      <c r="AX3165" s="75"/>
      <c r="AY3165" s="1286"/>
      <c r="AZ3165" s="75"/>
      <c r="BA3165" s="75"/>
      <c r="BB3165" s="75"/>
      <c r="BC3165" s="75"/>
      <c r="BD3165" s="75"/>
      <c r="BE3165" s="75"/>
      <c r="BF3165" s="75"/>
      <c r="BG3165" s="75"/>
      <c r="BH3165" s="75"/>
      <c r="BI3165" s="75"/>
      <c r="BJ3165" s="75"/>
      <c r="BK3165" s="75"/>
      <c r="BL3165" s="75"/>
      <c r="BM3165" s="75"/>
      <c r="BN3165" s="75"/>
      <c r="BO3165" s="75"/>
      <c r="BP3165" s="75"/>
      <c r="BQ3165" s="75"/>
      <c r="BR3165" s="75"/>
      <c r="BS3165" s="75"/>
      <c r="BT3165" s="75"/>
      <c r="BU3165" s="75"/>
      <c r="BV3165" s="75"/>
      <c r="BW3165" s="1286"/>
      <c r="BX3165" s="75"/>
      <c r="BY3165" s="75"/>
      <c r="BZ3165" s="75"/>
      <c r="CA3165" s="75"/>
      <c r="CB3165" s="75"/>
      <c r="CC3165" s="1286"/>
      <c r="CD3165" s="75"/>
      <c r="CE3165" s="75"/>
      <c r="CF3165" s="75"/>
      <c r="CG3165" s="75"/>
      <c r="CH3165" s="75"/>
      <c r="CI3165" s="1286"/>
      <c r="CJ3165" s="75"/>
      <c r="CK3165" s="1286"/>
      <c r="CL3165" s="75"/>
      <c r="CM3165" s="75"/>
      <c r="CN3165" s="75"/>
      <c r="CO3165" s="75"/>
      <c r="CP3165" s="75"/>
      <c r="CQ3165" s="75"/>
      <c r="CR3165" s="75"/>
      <c r="CS3165" s="75"/>
      <c r="CT3165" s="75"/>
      <c r="CU3165" s="75"/>
      <c r="CV3165" s="75"/>
      <c r="CW3165" s="75"/>
      <c r="CX3165" s="1286"/>
      <c r="CY3165" s="75"/>
      <c r="CZ3165" s="75"/>
      <c r="DA3165" s="75"/>
      <c r="DB3165" s="75"/>
      <c r="DC3165" s="75"/>
      <c r="DD3165" s="75"/>
      <c r="DE3165" s="75"/>
      <c r="DF3165" s="75"/>
      <c r="DG3165" s="1286"/>
      <c r="DH3165" s="75"/>
      <c r="DI3165" s="1286"/>
      <c r="DJ3165" s="75"/>
      <c r="DK3165" s="75"/>
      <c r="DL3165" s="75"/>
      <c r="DM3165" s="75"/>
      <c r="DN3165" s="75"/>
      <c r="DO3165" s="75"/>
      <c r="DP3165" s="75"/>
      <c r="DQ3165" s="75"/>
      <c r="DR3165" s="75"/>
      <c r="DS3165" s="75"/>
      <c r="DT3165" s="75"/>
      <c r="DU3165" s="75"/>
      <c r="DV3165" s="1286"/>
      <c r="DW3165" s="75"/>
      <c r="DX3165" s="75"/>
      <c r="DY3165" s="75"/>
      <c r="DZ3165" s="75"/>
      <c r="EA3165" s="75"/>
      <c r="EB3165" s="75"/>
      <c r="EC3165" s="75"/>
      <c r="ED3165" s="75"/>
      <c r="EE3165" s="75"/>
      <c r="EF3165" s="75"/>
      <c r="EG3165" s="75"/>
      <c r="EH3165" s="75"/>
      <c r="EI3165" s="75"/>
      <c r="EJ3165" s="75"/>
      <c r="EK3165" s="75"/>
      <c r="EL3165" s="75"/>
      <c r="EM3165" s="75"/>
      <c r="EN3165" s="75"/>
      <c r="EO3165" s="75"/>
      <c r="EP3165" s="75"/>
      <c r="EQ3165" s="75"/>
      <c r="ER3165" s="75"/>
      <c r="ES3165" s="75"/>
      <c r="ET3165" s="75"/>
      <c r="EU3165" s="75"/>
      <c r="EV3165" s="75"/>
      <c r="EW3165" s="75"/>
      <c r="EX3165" s="75"/>
      <c r="EY3165" s="75"/>
      <c r="EZ3165" s="75"/>
      <c r="FA3165" s="75"/>
      <c r="FB3165" s="1341"/>
      <c r="FC3165" s="75"/>
      <c r="FD3165" s="75"/>
    </row>
    <row r="3166">
      <c r="A3166" s="1340"/>
      <c r="B3166" s="786"/>
      <c r="C3166" s="1283"/>
      <c r="D3166" s="786"/>
      <c r="E3166" s="786"/>
      <c r="F3166" s="786"/>
      <c r="G3166" s="786"/>
      <c r="H3166" s="786"/>
      <c r="I3166" s="786"/>
      <c r="J3166" s="786"/>
      <c r="K3166" s="786"/>
      <c r="L3166" s="786"/>
      <c r="M3166" s="786"/>
      <c r="N3166" s="1284"/>
      <c r="O3166" s="1284"/>
      <c r="P3166" s="1285"/>
      <c r="Q3166" s="363"/>
      <c r="R3166" s="363"/>
      <c r="S3166" s="75"/>
      <c r="T3166" s="857"/>
      <c r="U3166" s="1209"/>
      <c r="V3166" s="1200"/>
      <c r="W3166" s="1200"/>
      <c r="X3166" s="1200"/>
      <c r="Y3166" s="1201"/>
      <c r="Z3166" s="1200"/>
      <c r="AA3166" s="1200"/>
      <c r="AB3166" s="1200"/>
      <c r="AC3166" s="1202"/>
      <c r="AD3166" s="1216"/>
      <c r="AE3166" s="1204"/>
      <c r="AF3166" s="75"/>
      <c r="AG3166" s="75"/>
      <c r="AH3166" s="75"/>
      <c r="AI3166" s="75"/>
      <c r="AJ3166" s="75"/>
      <c r="AK3166" s="75"/>
      <c r="AL3166" s="75"/>
      <c r="AM3166" s="75"/>
      <c r="AN3166" s="75"/>
      <c r="AO3166" s="75"/>
      <c r="AP3166" s="75"/>
      <c r="AQ3166" s="75"/>
      <c r="AR3166" s="75"/>
      <c r="AS3166" s="1286"/>
      <c r="AT3166" s="75"/>
      <c r="AU3166" s="1286"/>
      <c r="AV3166" s="1286"/>
      <c r="AW3166" s="75"/>
      <c r="AX3166" s="75"/>
      <c r="AY3166" s="1286"/>
      <c r="AZ3166" s="75"/>
      <c r="BA3166" s="75"/>
      <c r="BB3166" s="75"/>
      <c r="BC3166" s="75"/>
      <c r="BD3166" s="75"/>
      <c r="BE3166" s="75"/>
      <c r="BF3166" s="75"/>
      <c r="BG3166" s="75"/>
      <c r="BH3166" s="75"/>
      <c r="BI3166" s="75"/>
      <c r="BJ3166" s="75"/>
      <c r="BK3166" s="75"/>
      <c r="BL3166" s="75"/>
      <c r="BM3166" s="75"/>
      <c r="BN3166" s="75"/>
      <c r="BO3166" s="75"/>
      <c r="BP3166" s="75"/>
      <c r="BQ3166" s="75"/>
      <c r="BR3166" s="75"/>
      <c r="BS3166" s="75"/>
      <c r="BT3166" s="75"/>
      <c r="BU3166" s="75"/>
      <c r="BV3166" s="75"/>
      <c r="BW3166" s="1286"/>
      <c r="BX3166" s="75"/>
      <c r="BY3166" s="75"/>
      <c r="BZ3166" s="75"/>
      <c r="CA3166" s="75"/>
      <c r="CB3166" s="75"/>
      <c r="CC3166" s="1286"/>
      <c r="CD3166" s="75"/>
      <c r="CE3166" s="75"/>
      <c r="CF3166" s="75"/>
      <c r="CG3166" s="75"/>
      <c r="CH3166" s="75"/>
      <c r="CI3166" s="1286"/>
      <c r="CJ3166" s="75"/>
      <c r="CK3166" s="1286"/>
      <c r="CL3166" s="75"/>
      <c r="CM3166" s="75"/>
      <c r="CN3166" s="75"/>
      <c r="CO3166" s="75"/>
      <c r="CP3166" s="75"/>
      <c r="CQ3166" s="75"/>
      <c r="CR3166" s="75"/>
      <c r="CS3166" s="75"/>
      <c r="CT3166" s="75"/>
      <c r="CU3166" s="75"/>
      <c r="CV3166" s="75"/>
      <c r="CW3166" s="75"/>
      <c r="CX3166" s="1286"/>
      <c r="CY3166" s="75"/>
      <c r="CZ3166" s="75"/>
      <c r="DA3166" s="75"/>
      <c r="DB3166" s="75"/>
      <c r="DC3166" s="75"/>
      <c r="DD3166" s="75"/>
      <c r="DE3166" s="75"/>
      <c r="DF3166" s="75"/>
      <c r="DG3166" s="1286"/>
      <c r="DH3166" s="75"/>
      <c r="DI3166" s="1286"/>
      <c r="DJ3166" s="75"/>
      <c r="DK3166" s="75"/>
      <c r="DL3166" s="75"/>
      <c r="DM3166" s="75"/>
      <c r="DN3166" s="75"/>
      <c r="DO3166" s="75"/>
      <c r="DP3166" s="75"/>
      <c r="DQ3166" s="75"/>
      <c r="DR3166" s="75"/>
      <c r="DS3166" s="75"/>
      <c r="DT3166" s="75"/>
      <c r="DU3166" s="75"/>
      <c r="DV3166" s="1286"/>
      <c r="DW3166" s="75"/>
      <c r="DX3166" s="75"/>
      <c r="DY3166" s="75"/>
      <c r="DZ3166" s="75"/>
      <c r="EA3166" s="75"/>
      <c r="EB3166" s="75"/>
      <c r="EC3166" s="75"/>
      <c r="ED3166" s="75"/>
      <c r="EE3166" s="75"/>
      <c r="EF3166" s="75"/>
      <c r="EG3166" s="75"/>
      <c r="EH3166" s="75"/>
      <c r="EI3166" s="75"/>
      <c r="EJ3166" s="75"/>
      <c r="EK3166" s="75"/>
      <c r="EL3166" s="75"/>
      <c r="EM3166" s="75"/>
      <c r="EN3166" s="75"/>
      <c r="EO3166" s="75"/>
      <c r="EP3166" s="75"/>
      <c r="EQ3166" s="75"/>
      <c r="ER3166" s="75"/>
      <c r="ES3166" s="75"/>
      <c r="ET3166" s="75"/>
      <c r="EU3166" s="75"/>
      <c r="EV3166" s="75"/>
      <c r="EW3166" s="75"/>
      <c r="EX3166" s="75"/>
      <c r="EY3166" s="75"/>
      <c r="EZ3166" s="75"/>
      <c r="FA3166" s="75"/>
      <c r="FB3166" s="1341"/>
      <c r="FC3166" s="75"/>
      <c r="FD3166" s="75"/>
    </row>
    <row r="3167">
      <c r="A3167" s="1340"/>
      <c r="B3167" s="786"/>
      <c r="C3167" s="1283"/>
      <c r="D3167" s="786"/>
      <c r="E3167" s="786"/>
      <c r="F3167" s="786"/>
      <c r="G3167" s="786"/>
      <c r="H3167" s="786"/>
      <c r="I3167" s="786"/>
      <c r="J3167" s="786"/>
      <c r="K3167" s="786"/>
      <c r="L3167" s="786"/>
      <c r="M3167" s="786"/>
      <c r="N3167" s="1284"/>
      <c r="O3167" s="1284"/>
      <c r="P3167" s="1285"/>
      <c r="Q3167" s="363"/>
      <c r="R3167" s="363"/>
      <c r="S3167" s="75"/>
      <c r="T3167" s="857"/>
      <c r="U3167" s="1209"/>
      <c r="V3167" s="1200"/>
      <c r="W3167" s="1200"/>
      <c r="X3167" s="1200"/>
      <c r="Y3167" s="1201"/>
      <c r="Z3167" s="1200"/>
      <c r="AA3167" s="1200"/>
      <c r="AB3167" s="1200"/>
      <c r="AC3167" s="1202"/>
      <c r="AD3167" s="1216"/>
      <c r="AE3167" s="1204"/>
      <c r="AF3167" s="75"/>
      <c r="AG3167" s="75"/>
      <c r="AH3167" s="75"/>
      <c r="AI3167" s="75"/>
      <c r="AJ3167" s="75"/>
      <c r="AK3167" s="75"/>
      <c r="AL3167" s="75"/>
      <c r="AM3167" s="75"/>
      <c r="AN3167" s="75"/>
      <c r="AO3167" s="75"/>
      <c r="AP3167" s="75"/>
      <c r="AQ3167" s="75"/>
      <c r="AR3167" s="75"/>
      <c r="AS3167" s="1286"/>
      <c r="AT3167" s="75"/>
      <c r="AU3167" s="1286"/>
      <c r="AV3167" s="1286"/>
      <c r="AW3167" s="75"/>
      <c r="AX3167" s="75"/>
      <c r="AY3167" s="1286"/>
      <c r="AZ3167" s="75"/>
      <c r="BA3167" s="75"/>
      <c r="BB3167" s="75"/>
      <c r="BC3167" s="75"/>
      <c r="BD3167" s="75"/>
      <c r="BE3167" s="75"/>
      <c r="BF3167" s="75"/>
      <c r="BG3167" s="75"/>
      <c r="BH3167" s="75"/>
      <c r="BI3167" s="75"/>
      <c r="BJ3167" s="75"/>
      <c r="BK3167" s="75"/>
      <c r="BL3167" s="75"/>
      <c r="BM3167" s="75"/>
      <c r="BN3167" s="75"/>
      <c r="BO3167" s="75"/>
      <c r="BP3167" s="75"/>
      <c r="BQ3167" s="75"/>
      <c r="BR3167" s="75"/>
      <c r="BS3167" s="75"/>
      <c r="BT3167" s="75"/>
      <c r="BU3167" s="75"/>
      <c r="BV3167" s="75"/>
      <c r="BW3167" s="1286"/>
      <c r="BX3167" s="75"/>
      <c r="BY3167" s="75"/>
      <c r="BZ3167" s="75"/>
      <c r="CA3167" s="75"/>
      <c r="CB3167" s="75"/>
      <c r="CC3167" s="1286"/>
      <c r="CD3167" s="75"/>
      <c r="CE3167" s="75"/>
      <c r="CF3167" s="75"/>
      <c r="CG3167" s="75"/>
      <c r="CH3167" s="75"/>
      <c r="CI3167" s="1286"/>
      <c r="CJ3167" s="75"/>
      <c r="CK3167" s="1286"/>
      <c r="CL3167" s="75"/>
      <c r="CM3167" s="75"/>
      <c r="CN3167" s="75"/>
      <c r="CO3167" s="75"/>
      <c r="CP3167" s="75"/>
      <c r="CQ3167" s="75"/>
      <c r="CR3167" s="75"/>
      <c r="CS3167" s="75"/>
      <c r="CT3167" s="75"/>
      <c r="CU3167" s="75"/>
      <c r="CV3167" s="75"/>
      <c r="CW3167" s="75"/>
      <c r="CX3167" s="1286"/>
      <c r="CY3167" s="75"/>
      <c r="CZ3167" s="75"/>
      <c r="DA3167" s="75"/>
      <c r="DB3167" s="75"/>
      <c r="DC3167" s="75"/>
      <c r="DD3167" s="75"/>
      <c r="DE3167" s="75"/>
      <c r="DF3167" s="75"/>
      <c r="DG3167" s="1286"/>
      <c r="DH3167" s="75"/>
      <c r="DI3167" s="1286"/>
      <c r="DJ3167" s="75"/>
      <c r="DK3167" s="75"/>
      <c r="DL3167" s="75"/>
      <c r="DM3167" s="75"/>
      <c r="DN3167" s="75"/>
      <c r="DO3167" s="75"/>
      <c r="DP3167" s="75"/>
      <c r="DQ3167" s="75"/>
      <c r="DR3167" s="75"/>
      <c r="DS3167" s="75"/>
      <c r="DT3167" s="75"/>
      <c r="DU3167" s="75"/>
      <c r="DV3167" s="1286"/>
      <c r="DW3167" s="75"/>
      <c r="DX3167" s="75"/>
      <c r="DY3167" s="75"/>
      <c r="DZ3167" s="75"/>
      <c r="EA3167" s="75"/>
      <c r="EB3167" s="75"/>
      <c r="EC3167" s="75"/>
      <c r="ED3167" s="75"/>
      <c r="EE3167" s="75"/>
      <c r="EF3167" s="75"/>
      <c r="EG3167" s="75"/>
      <c r="EH3167" s="75"/>
      <c r="EI3167" s="75"/>
      <c r="EJ3167" s="75"/>
      <c r="EK3167" s="75"/>
      <c r="EL3167" s="75"/>
      <c r="EM3167" s="75"/>
      <c r="EN3167" s="75"/>
      <c r="EO3167" s="75"/>
      <c r="EP3167" s="75"/>
      <c r="EQ3167" s="75"/>
      <c r="ER3167" s="75"/>
      <c r="ES3167" s="75"/>
      <c r="ET3167" s="75"/>
      <c r="EU3167" s="75"/>
      <c r="EV3167" s="75"/>
      <c r="EW3167" s="75"/>
      <c r="EX3167" s="75"/>
      <c r="EY3167" s="75"/>
      <c r="EZ3167" s="75"/>
      <c r="FA3167" s="75"/>
      <c r="FB3167" s="1341"/>
      <c r="FC3167" s="75"/>
      <c r="FD3167" s="75"/>
    </row>
    <row r="3168">
      <c r="A3168" s="1340"/>
      <c r="B3168" s="786"/>
      <c r="C3168" s="1283"/>
      <c r="D3168" s="786"/>
      <c r="E3168" s="786"/>
      <c r="F3168" s="786"/>
      <c r="G3168" s="786"/>
      <c r="H3168" s="786"/>
      <c r="I3168" s="786"/>
      <c r="J3168" s="786"/>
      <c r="K3168" s="786"/>
      <c r="L3168" s="786"/>
      <c r="M3168" s="786"/>
      <c r="N3168" s="1284"/>
      <c r="O3168" s="1284"/>
      <c r="P3168" s="1285"/>
      <c r="Q3168" s="363"/>
      <c r="R3168" s="363"/>
      <c r="S3168" s="75"/>
      <c r="T3168" s="857"/>
      <c r="U3168" s="1209"/>
      <c r="V3168" s="1200"/>
      <c r="W3168" s="1200"/>
      <c r="X3168" s="1200"/>
      <c r="Y3168" s="1201"/>
      <c r="Z3168" s="1200"/>
      <c r="AA3168" s="1200"/>
      <c r="AB3168" s="1200"/>
      <c r="AC3168" s="1202"/>
      <c r="AD3168" s="1216"/>
      <c r="AE3168" s="1204"/>
      <c r="AF3168" s="75"/>
      <c r="AG3168" s="75"/>
      <c r="AH3168" s="75"/>
      <c r="AI3168" s="75"/>
      <c r="AJ3168" s="75"/>
      <c r="AK3168" s="75"/>
      <c r="AL3168" s="75"/>
      <c r="AM3168" s="75"/>
      <c r="AN3168" s="75"/>
      <c r="AO3168" s="75"/>
      <c r="AP3168" s="75"/>
      <c r="AQ3168" s="75"/>
      <c r="AR3168" s="75"/>
      <c r="AS3168" s="1286"/>
      <c r="AT3168" s="75"/>
      <c r="AU3168" s="1286"/>
      <c r="AV3168" s="1286"/>
      <c r="AW3168" s="75"/>
      <c r="AX3168" s="75"/>
      <c r="AY3168" s="1286"/>
      <c r="AZ3168" s="75"/>
      <c r="BA3168" s="75"/>
      <c r="BB3168" s="75"/>
      <c r="BC3168" s="75"/>
      <c r="BD3168" s="75"/>
      <c r="BE3168" s="75"/>
      <c r="BF3168" s="75"/>
      <c r="BG3168" s="75"/>
      <c r="BH3168" s="75"/>
      <c r="BI3168" s="75"/>
      <c r="BJ3168" s="75"/>
      <c r="BK3168" s="75"/>
      <c r="BL3168" s="75"/>
      <c r="BM3168" s="75"/>
      <c r="BN3168" s="75"/>
      <c r="BO3168" s="75"/>
      <c r="BP3168" s="75"/>
      <c r="BQ3168" s="75"/>
      <c r="BR3168" s="75"/>
      <c r="BS3168" s="75"/>
      <c r="BT3168" s="75"/>
      <c r="BU3168" s="75"/>
      <c r="BV3168" s="75"/>
      <c r="BW3168" s="1286"/>
      <c r="BX3168" s="75"/>
      <c r="BY3168" s="75"/>
      <c r="BZ3168" s="75"/>
      <c r="CA3168" s="75"/>
      <c r="CB3168" s="75"/>
      <c r="CC3168" s="1286"/>
      <c r="CD3168" s="75"/>
      <c r="CE3168" s="75"/>
      <c r="CF3168" s="75"/>
      <c r="CG3168" s="75"/>
      <c r="CH3168" s="75"/>
      <c r="CI3168" s="1286"/>
      <c r="CJ3168" s="75"/>
      <c r="CK3168" s="1286"/>
      <c r="CL3168" s="75"/>
      <c r="CM3168" s="75"/>
      <c r="CN3168" s="75"/>
      <c r="CO3168" s="75"/>
      <c r="CP3168" s="75"/>
      <c r="CQ3168" s="75"/>
      <c r="CR3168" s="75"/>
      <c r="CS3168" s="75"/>
      <c r="CT3168" s="75"/>
      <c r="CU3168" s="75"/>
      <c r="CV3168" s="75"/>
      <c r="CW3168" s="75"/>
      <c r="CX3168" s="1286"/>
      <c r="CY3168" s="75"/>
      <c r="CZ3168" s="75"/>
      <c r="DA3168" s="75"/>
      <c r="DB3168" s="75"/>
      <c r="DC3168" s="75"/>
      <c r="DD3168" s="75"/>
      <c r="DE3168" s="75"/>
      <c r="DF3168" s="75"/>
      <c r="DG3168" s="1286"/>
      <c r="DH3168" s="75"/>
      <c r="DI3168" s="1286"/>
      <c r="DJ3168" s="75"/>
      <c r="DK3168" s="75"/>
      <c r="DL3168" s="75"/>
      <c r="DM3168" s="75"/>
      <c r="DN3168" s="75"/>
      <c r="DO3168" s="75"/>
      <c r="DP3168" s="75"/>
      <c r="DQ3168" s="75"/>
      <c r="DR3168" s="75"/>
      <c r="DS3168" s="75"/>
      <c r="DT3168" s="75"/>
      <c r="DU3168" s="75"/>
      <c r="DV3168" s="1286"/>
      <c r="DW3168" s="75"/>
      <c r="DX3168" s="75"/>
      <c r="DY3168" s="75"/>
      <c r="DZ3168" s="75"/>
      <c r="EA3168" s="75"/>
      <c r="EB3168" s="75"/>
      <c r="EC3168" s="75"/>
      <c r="ED3168" s="75"/>
      <c r="EE3168" s="75"/>
      <c r="EF3168" s="75"/>
      <c r="EG3168" s="75"/>
      <c r="EH3168" s="75"/>
      <c r="EI3168" s="75"/>
      <c r="EJ3168" s="75"/>
      <c r="EK3168" s="75"/>
      <c r="EL3168" s="75"/>
      <c r="EM3168" s="75"/>
      <c r="EN3168" s="75"/>
      <c r="EO3168" s="75"/>
      <c r="EP3168" s="75"/>
      <c r="EQ3168" s="75"/>
      <c r="ER3168" s="75"/>
      <c r="ES3168" s="75"/>
      <c r="ET3168" s="75"/>
      <c r="EU3168" s="75"/>
      <c r="EV3168" s="75"/>
      <c r="EW3168" s="75"/>
      <c r="EX3168" s="75"/>
      <c r="EY3168" s="75"/>
      <c r="EZ3168" s="75"/>
      <c r="FA3168" s="75"/>
      <c r="FB3168" s="1341"/>
      <c r="FC3168" s="75"/>
      <c r="FD3168" s="75"/>
    </row>
    <row r="3169">
      <c r="A3169" s="1340"/>
      <c r="B3169" s="786"/>
      <c r="C3169" s="1283"/>
      <c r="D3169" s="786"/>
      <c r="E3169" s="786"/>
      <c r="F3169" s="786"/>
      <c r="G3169" s="786"/>
      <c r="H3169" s="786"/>
      <c r="I3169" s="786"/>
      <c r="J3169" s="786"/>
      <c r="K3169" s="786"/>
      <c r="L3169" s="786"/>
      <c r="M3169" s="786"/>
      <c r="N3169" s="1284"/>
      <c r="O3169" s="1284"/>
      <c r="P3169" s="1285"/>
      <c r="Q3169" s="363"/>
      <c r="R3169" s="363"/>
      <c r="S3169" s="75"/>
      <c r="T3169" s="857"/>
      <c r="U3169" s="1209"/>
      <c r="V3169" s="1200"/>
      <c r="W3169" s="1200"/>
      <c r="X3169" s="1200"/>
      <c r="Y3169" s="1201"/>
      <c r="Z3169" s="1200"/>
      <c r="AA3169" s="1200"/>
      <c r="AB3169" s="1200"/>
      <c r="AC3169" s="1202"/>
      <c r="AD3169" s="1216"/>
      <c r="AE3169" s="1204"/>
      <c r="AF3169" s="75"/>
      <c r="AG3169" s="75"/>
      <c r="AH3169" s="75"/>
      <c r="AI3169" s="75"/>
      <c r="AJ3169" s="75"/>
      <c r="AK3169" s="75"/>
      <c r="AL3169" s="75"/>
      <c r="AM3169" s="75"/>
      <c r="AN3169" s="75"/>
      <c r="AO3169" s="75"/>
      <c r="AP3169" s="75"/>
      <c r="AQ3169" s="75"/>
      <c r="AR3169" s="75"/>
      <c r="AS3169" s="1286"/>
      <c r="AT3169" s="75"/>
      <c r="AU3169" s="1286"/>
      <c r="AV3169" s="1286"/>
      <c r="AW3169" s="75"/>
      <c r="AX3169" s="75"/>
      <c r="AY3169" s="1286"/>
      <c r="AZ3169" s="75"/>
      <c r="BA3169" s="75"/>
      <c r="BB3169" s="75"/>
      <c r="BC3169" s="75"/>
      <c r="BD3169" s="75"/>
      <c r="BE3169" s="75"/>
      <c r="BF3169" s="75"/>
      <c r="BG3169" s="75"/>
      <c r="BH3169" s="75"/>
      <c r="BI3169" s="75"/>
      <c r="BJ3169" s="75"/>
      <c r="BK3169" s="75"/>
      <c r="BL3169" s="75"/>
      <c r="BM3169" s="75"/>
      <c r="BN3169" s="75"/>
      <c r="BO3169" s="75"/>
      <c r="BP3169" s="75"/>
      <c r="BQ3169" s="75"/>
      <c r="BR3169" s="75"/>
      <c r="BS3169" s="75"/>
      <c r="BT3169" s="75"/>
      <c r="BU3169" s="75"/>
      <c r="BV3169" s="75"/>
      <c r="BW3169" s="1286"/>
      <c r="BX3169" s="75"/>
      <c r="BY3169" s="75"/>
      <c r="BZ3169" s="75"/>
      <c r="CA3169" s="75"/>
      <c r="CB3169" s="75"/>
      <c r="CC3169" s="1286"/>
      <c r="CD3169" s="75"/>
      <c r="CE3169" s="75"/>
      <c r="CF3169" s="75"/>
      <c r="CG3169" s="75"/>
      <c r="CH3169" s="75"/>
      <c r="CI3169" s="1286"/>
      <c r="CJ3169" s="75"/>
      <c r="CK3169" s="1286"/>
      <c r="CL3169" s="75"/>
      <c r="CM3169" s="75"/>
      <c r="CN3169" s="75"/>
      <c r="CO3169" s="75"/>
      <c r="CP3169" s="75"/>
      <c r="CQ3169" s="75"/>
      <c r="CR3169" s="75"/>
      <c r="CS3169" s="75"/>
      <c r="CT3169" s="75"/>
      <c r="CU3169" s="75"/>
      <c r="CV3169" s="75"/>
      <c r="CW3169" s="75"/>
      <c r="CX3169" s="1286"/>
      <c r="CY3169" s="75"/>
      <c r="CZ3169" s="75"/>
      <c r="DA3169" s="75"/>
      <c r="DB3169" s="75"/>
      <c r="DC3169" s="75"/>
      <c r="DD3169" s="75"/>
      <c r="DE3169" s="75"/>
      <c r="DF3169" s="75"/>
      <c r="DG3169" s="1286"/>
      <c r="DH3169" s="75"/>
      <c r="DI3169" s="1286"/>
      <c r="DJ3169" s="75"/>
      <c r="DK3169" s="75"/>
      <c r="DL3169" s="75"/>
      <c r="DM3169" s="75"/>
      <c r="DN3169" s="75"/>
      <c r="DO3169" s="75"/>
      <c r="DP3169" s="75"/>
      <c r="DQ3169" s="75"/>
      <c r="DR3169" s="75"/>
      <c r="DS3169" s="75"/>
      <c r="DT3169" s="75"/>
      <c r="DU3169" s="75"/>
      <c r="DV3169" s="1286"/>
      <c r="DW3169" s="75"/>
      <c r="DX3169" s="75"/>
      <c r="DY3169" s="75"/>
      <c r="DZ3169" s="75"/>
      <c r="EA3169" s="75"/>
      <c r="EB3169" s="75"/>
      <c r="EC3169" s="75"/>
      <c r="ED3169" s="75"/>
      <c r="EE3169" s="75"/>
      <c r="EF3169" s="75"/>
      <c r="EG3169" s="75"/>
      <c r="EH3169" s="75"/>
      <c r="EI3169" s="75"/>
      <c r="EJ3169" s="75"/>
      <c r="EK3169" s="75"/>
      <c r="EL3169" s="75"/>
      <c r="EM3169" s="75"/>
      <c r="EN3169" s="75"/>
      <c r="EO3169" s="75"/>
      <c r="EP3169" s="75"/>
      <c r="EQ3169" s="75"/>
      <c r="ER3169" s="75"/>
      <c r="ES3169" s="75"/>
      <c r="ET3169" s="75"/>
      <c r="EU3169" s="75"/>
      <c r="EV3169" s="75"/>
      <c r="EW3169" s="75"/>
      <c r="EX3169" s="75"/>
      <c r="EY3169" s="75"/>
      <c r="EZ3169" s="75"/>
      <c r="FA3169" s="75"/>
      <c r="FB3169" s="1341"/>
      <c r="FC3169" s="75"/>
      <c r="FD3169" s="75"/>
    </row>
    <row r="3170">
      <c r="A3170" s="1340"/>
      <c r="B3170" s="786"/>
      <c r="C3170" s="1283"/>
      <c r="D3170" s="786"/>
      <c r="E3170" s="786"/>
      <c r="F3170" s="786"/>
      <c r="G3170" s="786"/>
      <c r="H3170" s="786"/>
      <c r="I3170" s="786"/>
      <c r="J3170" s="786"/>
      <c r="K3170" s="786"/>
      <c r="L3170" s="786"/>
      <c r="M3170" s="786"/>
      <c r="N3170" s="1284"/>
      <c r="O3170" s="1284"/>
      <c r="P3170" s="1285"/>
      <c r="Q3170" s="363"/>
      <c r="R3170" s="363"/>
      <c r="S3170" s="75"/>
      <c r="T3170" s="857"/>
      <c r="U3170" s="1209"/>
      <c r="V3170" s="1200"/>
      <c r="W3170" s="1200"/>
      <c r="X3170" s="1200"/>
      <c r="Y3170" s="1201"/>
      <c r="Z3170" s="1200"/>
      <c r="AA3170" s="1200"/>
      <c r="AB3170" s="1200"/>
      <c r="AC3170" s="1202"/>
      <c r="AD3170" s="1216"/>
      <c r="AE3170" s="1204"/>
      <c r="AF3170" s="75"/>
      <c r="AG3170" s="75"/>
      <c r="AH3170" s="75"/>
      <c r="AI3170" s="75"/>
      <c r="AJ3170" s="75"/>
      <c r="AK3170" s="75"/>
      <c r="AL3170" s="75"/>
      <c r="AM3170" s="75"/>
      <c r="AN3170" s="75"/>
      <c r="AO3170" s="75"/>
      <c r="AP3170" s="75"/>
      <c r="AQ3170" s="75"/>
      <c r="AR3170" s="75"/>
      <c r="AS3170" s="1286"/>
      <c r="AT3170" s="75"/>
      <c r="AU3170" s="1286"/>
      <c r="AV3170" s="1286"/>
      <c r="AW3170" s="75"/>
      <c r="AX3170" s="75"/>
      <c r="AY3170" s="1286"/>
      <c r="AZ3170" s="75"/>
      <c r="BA3170" s="75"/>
      <c r="BB3170" s="75"/>
      <c r="BC3170" s="75"/>
      <c r="BD3170" s="75"/>
      <c r="BE3170" s="75"/>
      <c r="BF3170" s="75"/>
      <c r="BG3170" s="75"/>
      <c r="BH3170" s="75"/>
      <c r="BI3170" s="75"/>
      <c r="BJ3170" s="75"/>
      <c r="BK3170" s="75"/>
      <c r="BL3170" s="75"/>
      <c r="BM3170" s="75"/>
      <c r="BN3170" s="75"/>
      <c r="BO3170" s="75"/>
      <c r="BP3170" s="75"/>
      <c r="BQ3170" s="75"/>
      <c r="BR3170" s="75"/>
      <c r="BS3170" s="75"/>
      <c r="BT3170" s="75"/>
      <c r="BU3170" s="75"/>
      <c r="BV3170" s="75"/>
      <c r="BW3170" s="1286"/>
      <c r="BX3170" s="75"/>
      <c r="BY3170" s="75"/>
      <c r="BZ3170" s="75"/>
      <c r="CA3170" s="75"/>
      <c r="CB3170" s="75"/>
      <c r="CC3170" s="1286"/>
      <c r="CD3170" s="75"/>
      <c r="CE3170" s="75"/>
      <c r="CF3170" s="75"/>
      <c r="CG3170" s="75"/>
      <c r="CH3170" s="75"/>
      <c r="CI3170" s="1286"/>
      <c r="CJ3170" s="75"/>
      <c r="CK3170" s="1286"/>
      <c r="CL3170" s="75"/>
      <c r="CM3170" s="75"/>
      <c r="CN3170" s="75"/>
      <c r="CO3170" s="75"/>
      <c r="CP3170" s="75"/>
      <c r="CQ3170" s="75"/>
      <c r="CR3170" s="75"/>
      <c r="CS3170" s="75"/>
      <c r="CT3170" s="75"/>
      <c r="CU3170" s="75"/>
      <c r="CV3170" s="75"/>
      <c r="CW3170" s="75"/>
      <c r="CX3170" s="1286"/>
      <c r="CY3170" s="75"/>
      <c r="CZ3170" s="75"/>
      <c r="DA3170" s="75"/>
      <c r="DB3170" s="75"/>
      <c r="DC3170" s="75"/>
      <c r="DD3170" s="75"/>
      <c r="DE3170" s="75"/>
      <c r="DF3170" s="75"/>
      <c r="DG3170" s="1286"/>
      <c r="DH3170" s="75"/>
      <c r="DI3170" s="1286"/>
      <c r="DJ3170" s="75"/>
      <c r="DK3170" s="75"/>
      <c r="DL3170" s="75"/>
      <c r="DM3170" s="75"/>
      <c r="DN3170" s="75"/>
      <c r="DO3170" s="75"/>
      <c r="DP3170" s="75"/>
      <c r="DQ3170" s="75"/>
      <c r="DR3170" s="75"/>
      <c r="DS3170" s="75"/>
      <c r="DT3170" s="75"/>
      <c r="DU3170" s="75"/>
      <c r="DV3170" s="1286"/>
      <c r="DW3170" s="75"/>
      <c r="DX3170" s="75"/>
      <c r="DY3170" s="75"/>
      <c r="DZ3170" s="75"/>
      <c r="EA3170" s="75"/>
      <c r="EB3170" s="75"/>
      <c r="EC3170" s="75"/>
      <c r="ED3170" s="75"/>
      <c r="EE3170" s="75"/>
      <c r="EF3170" s="75"/>
      <c r="EG3170" s="75"/>
      <c r="EH3170" s="75"/>
      <c r="EI3170" s="75"/>
      <c r="EJ3170" s="75"/>
      <c r="EK3170" s="75"/>
      <c r="EL3170" s="75"/>
      <c r="EM3170" s="75"/>
      <c r="EN3170" s="75"/>
      <c r="EO3170" s="75"/>
      <c r="EP3170" s="75"/>
      <c r="EQ3170" s="75"/>
      <c r="ER3170" s="75"/>
      <c r="ES3170" s="75"/>
      <c r="ET3170" s="75"/>
      <c r="EU3170" s="75"/>
      <c r="EV3170" s="75"/>
      <c r="EW3170" s="75"/>
      <c r="EX3170" s="75"/>
      <c r="EY3170" s="75"/>
      <c r="EZ3170" s="75"/>
      <c r="FA3170" s="75"/>
      <c r="FB3170" s="1341"/>
      <c r="FC3170" s="75"/>
      <c r="FD3170" s="75"/>
    </row>
    <row r="3171">
      <c r="A3171" s="1340"/>
      <c r="B3171" s="786"/>
      <c r="C3171" s="1283"/>
      <c r="D3171" s="786"/>
      <c r="E3171" s="786"/>
      <c r="F3171" s="786"/>
      <c r="G3171" s="786"/>
      <c r="H3171" s="786"/>
      <c r="I3171" s="786"/>
      <c r="J3171" s="786"/>
      <c r="K3171" s="786"/>
      <c r="L3171" s="786"/>
      <c r="M3171" s="786"/>
      <c r="N3171" s="1284"/>
      <c r="O3171" s="1284"/>
      <c r="P3171" s="1285"/>
      <c r="Q3171" s="363"/>
      <c r="R3171" s="363"/>
      <c r="S3171" s="75"/>
      <c r="T3171" s="857"/>
      <c r="U3171" s="1209"/>
      <c r="V3171" s="1200"/>
      <c r="W3171" s="1200"/>
      <c r="X3171" s="1200"/>
      <c r="Y3171" s="1201"/>
      <c r="Z3171" s="1200"/>
      <c r="AA3171" s="1200"/>
      <c r="AB3171" s="1200"/>
      <c r="AC3171" s="1202"/>
      <c r="AD3171" s="1216"/>
      <c r="AE3171" s="1204"/>
      <c r="AF3171" s="75"/>
      <c r="AG3171" s="75"/>
      <c r="AH3171" s="75"/>
      <c r="AI3171" s="75"/>
      <c r="AJ3171" s="75"/>
      <c r="AK3171" s="75"/>
      <c r="AL3171" s="75"/>
      <c r="AM3171" s="75"/>
      <c r="AN3171" s="75"/>
      <c r="AO3171" s="75"/>
      <c r="AP3171" s="75"/>
      <c r="AQ3171" s="75"/>
      <c r="AR3171" s="75"/>
      <c r="AS3171" s="1286"/>
      <c r="AT3171" s="75"/>
      <c r="AU3171" s="1286"/>
      <c r="AV3171" s="1286"/>
      <c r="AW3171" s="75"/>
      <c r="AX3171" s="75"/>
      <c r="AY3171" s="1286"/>
      <c r="AZ3171" s="75"/>
      <c r="BA3171" s="75"/>
      <c r="BB3171" s="75"/>
      <c r="BC3171" s="75"/>
      <c r="BD3171" s="75"/>
      <c r="BE3171" s="75"/>
      <c r="BF3171" s="75"/>
      <c r="BG3171" s="75"/>
      <c r="BH3171" s="75"/>
      <c r="BI3171" s="75"/>
      <c r="BJ3171" s="75"/>
      <c r="BK3171" s="75"/>
      <c r="BL3171" s="75"/>
      <c r="BM3171" s="75"/>
      <c r="BN3171" s="75"/>
      <c r="BO3171" s="75"/>
      <c r="BP3171" s="75"/>
      <c r="BQ3171" s="75"/>
      <c r="BR3171" s="75"/>
      <c r="BS3171" s="75"/>
      <c r="BT3171" s="75"/>
      <c r="BU3171" s="75"/>
      <c r="BV3171" s="75"/>
      <c r="BW3171" s="1286"/>
      <c r="BX3171" s="75"/>
      <c r="BY3171" s="75"/>
      <c r="BZ3171" s="75"/>
      <c r="CA3171" s="75"/>
      <c r="CB3171" s="75"/>
      <c r="CC3171" s="1286"/>
      <c r="CD3171" s="75"/>
      <c r="CE3171" s="75"/>
      <c r="CF3171" s="75"/>
      <c r="CG3171" s="75"/>
      <c r="CH3171" s="75"/>
      <c r="CI3171" s="1286"/>
      <c r="CJ3171" s="75"/>
      <c r="CK3171" s="1286"/>
      <c r="CL3171" s="75"/>
      <c r="CM3171" s="75"/>
      <c r="CN3171" s="75"/>
      <c r="CO3171" s="75"/>
      <c r="CP3171" s="75"/>
      <c r="CQ3171" s="75"/>
      <c r="CR3171" s="75"/>
      <c r="CS3171" s="75"/>
      <c r="CT3171" s="75"/>
      <c r="CU3171" s="75"/>
      <c r="CV3171" s="75"/>
      <c r="CW3171" s="75"/>
      <c r="CX3171" s="1286"/>
      <c r="CY3171" s="75"/>
      <c r="CZ3171" s="75"/>
      <c r="DA3171" s="75"/>
      <c r="DB3171" s="75"/>
      <c r="DC3171" s="75"/>
      <c r="DD3171" s="75"/>
      <c r="DE3171" s="75"/>
      <c r="DF3171" s="75"/>
      <c r="DG3171" s="1286"/>
      <c r="DH3171" s="75"/>
      <c r="DI3171" s="1286"/>
      <c r="DJ3171" s="75"/>
      <c r="DK3171" s="75"/>
      <c r="DL3171" s="75"/>
      <c r="DM3171" s="75"/>
      <c r="DN3171" s="75"/>
      <c r="DO3171" s="75"/>
      <c r="DP3171" s="75"/>
      <c r="DQ3171" s="75"/>
      <c r="DR3171" s="75"/>
      <c r="DS3171" s="75"/>
      <c r="DT3171" s="75"/>
      <c r="DU3171" s="75"/>
      <c r="DV3171" s="1286"/>
      <c r="DW3171" s="75"/>
      <c r="DX3171" s="75"/>
      <c r="DY3171" s="75"/>
      <c r="DZ3171" s="75"/>
      <c r="EA3171" s="75"/>
      <c r="EB3171" s="75"/>
      <c r="EC3171" s="75"/>
      <c r="ED3171" s="75"/>
      <c r="EE3171" s="75"/>
      <c r="EF3171" s="75"/>
      <c r="EG3171" s="75"/>
      <c r="EH3171" s="75"/>
      <c r="EI3171" s="75"/>
      <c r="EJ3171" s="75"/>
      <c r="EK3171" s="75"/>
      <c r="EL3171" s="75"/>
      <c r="EM3171" s="75"/>
      <c r="EN3171" s="75"/>
      <c r="EO3171" s="75"/>
      <c r="EP3171" s="75"/>
      <c r="EQ3171" s="75"/>
      <c r="ER3171" s="75"/>
      <c r="ES3171" s="75"/>
      <c r="ET3171" s="75"/>
      <c r="EU3171" s="75"/>
      <c r="EV3171" s="75"/>
      <c r="EW3171" s="75"/>
      <c r="EX3171" s="75"/>
      <c r="EY3171" s="75"/>
      <c r="EZ3171" s="75"/>
      <c r="FA3171" s="75"/>
      <c r="FB3171" s="1341"/>
      <c r="FC3171" s="75"/>
      <c r="FD3171" s="75"/>
    </row>
    <row r="3172">
      <c r="A3172" s="1340"/>
      <c r="B3172" s="786"/>
      <c r="C3172" s="1283"/>
      <c r="D3172" s="786"/>
      <c r="E3172" s="786"/>
      <c r="F3172" s="786"/>
      <c r="G3172" s="786"/>
      <c r="H3172" s="786"/>
      <c r="I3172" s="786"/>
      <c r="J3172" s="786"/>
      <c r="K3172" s="786"/>
      <c r="L3172" s="786"/>
      <c r="M3172" s="786"/>
      <c r="N3172" s="1284"/>
      <c r="O3172" s="1284"/>
      <c r="P3172" s="1285"/>
      <c r="Q3172" s="363"/>
      <c r="R3172" s="363"/>
      <c r="S3172" s="75"/>
      <c r="T3172" s="857"/>
      <c r="U3172" s="1209"/>
      <c r="V3172" s="1200"/>
      <c r="W3172" s="1200"/>
      <c r="X3172" s="1200"/>
      <c r="Y3172" s="1201"/>
      <c r="Z3172" s="1200"/>
      <c r="AA3172" s="1200"/>
      <c r="AB3172" s="1200"/>
      <c r="AC3172" s="1202"/>
      <c r="AD3172" s="1216"/>
      <c r="AE3172" s="1204"/>
      <c r="AF3172" s="75"/>
      <c r="AG3172" s="75"/>
      <c r="AH3172" s="75"/>
      <c r="AI3172" s="75"/>
      <c r="AJ3172" s="75"/>
      <c r="AK3172" s="75"/>
      <c r="AL3172" s="75"/>
      <c r="AM3172" s="75"/>
      <c r="AN3172" s="75"/>
      <c r="AO3172" s="75"/>
      <c r="AP3172" s="75"/>
      <c r="AQ3172" s="75"/>
      <c r="AR3172" s="75"/>
      <c r="AS3172" s="1286"/>
      <c r="AT3172" s="75"/>
      <c r="AU3172" s="1286"/>
      <c r="AV3172" s="1286"/>
      <c r="AW3172" s="75"/>
      <c r="AX3172" s="75"/>
      <c r="AY3172" s="1286"/>
      <c r="AZ3172" s="75"/>
      <c r="BA3172" s="75"/>
      <c r="BB3172" s="75"/>
      <c r="BC3172" s="75"/>
      <c r="BD3172" s="75"/>
      <c r="BE3172" s="75"/>
      <c r="BF3172" s="75"/>
      <c r="BG3172" s="75"/>
      <c r="BH3172" s="75"/>
      <c r="BI3172" s="75"/>
      <c r="BJ3172" s="75"/>
      <c r="BK3172" s="75"/>
      <c r="BL3172" s="75"/>
      <c r="BM3172" s="75"/>
      <c r="BN3172" s="75"/>
      <c r="BO3172" s="75"/>
      <c r="BP3172" s="75"/>
      <c r="BQ3172" s="75"/>
      <c r="BR3172" s="75"/>
      <c r="BS3172" s="75"/>
      <c r="BT3172" s="75"/>
      <c r="BU3172" s="75"/>
      <c r="BV3172" s="75"/>
      <c r="BW3172" s="1286"/>
      <c r="BX3172" s="75"/>
      <c r="BY3172" s="75"/>
      <c r="BZ3172" s="75"/>
      <c r="CA3172" s="75"/>
      <c r="CB3172" s="75"/>
      <c r="CC3172" s="1286"/>
      <c r="CD3172" s="75"/>
      <c r="CE3172" s="75"/>
      <c r="CF3172" s="75"/>
      <c r="CG3172" s="75"/>
      <c r="CH3172" s="75"/>
      <c r="CI3172" s="1286"/>
      <c r="CJ3172" s="75"/>
      <c r="CK3172" s="1286"/>
      <c r="CL3172" s="75"/>
      <c r="CM3172" s="75"/>
      <c r="CN3172" s="75"/>
      <c r="CO3172" s="75"/>
      <c r="CP3172" s="75"/>
      <c r="CQ3172" s="75"/>
      <c r="CR3172" s="75"/>
      <c r="CS3172" s="75"/>
      <c r="CT3172" s="75"/>
      <c r="CU3172" s="75"/>
      <c r="CV3172" s="75"/>
      <c r="CW3172" s="75"/>
      <c r="CX3172" s="1286"/>
      <c r="CY3172" s="75"/>
      <c r="CZ3172" s="75"/>
      <c r="DA3172" s="75"/>
      <c r="DB3172" s="75"/>
      <c r="DC3172" s="75"/>
      <c r="DD3172" s="75"/>
      <c r="DE3172" s="75"/>
      <c r="DF3172" s="75"/>
      <c r="DG3172" s="1286"/>
      <c r="DH3172" s="75"/>
      <c r="DI3172" s="1286"/>
      <c r="DJ3172" s="75"/>
      <c r="DK3172" s="75"/>
      <c r="DL3172" s="75"/>
      <c r="DM3172" s="75"/>
      <c r="DN3172" s="75"/>
      <c r="DO3172" s="75"/>
      <c r="DP3172" s="75"/>
      <c r="DQ3172" s="75"/>
      <c r="DR3172" s="75"/>
      <c r="DS3172" s="75"/>
      <c r="DT3172" s="75"/>
      <c r="DU3172" s="75"/>
      <c r="DV3172" s="1286"/>
      <c r="DW3172" s="75"/>
      <c r="DX3172" s="75"/>
      <c r="DY3172" s="75"/>
      <c r="DZ3172" s="75"/>
      <c r="EA3172" s="75"/>
      <c r="EB3172" s="75"/>
      <c r="EC3172" s="75"/>
      <c r="ED3172" s="75"/>
      <c r="EE3172" s="75"/>
      <c r="EF3172" s="75"/>
      <c r="EG3172" s="75"/>
      <c r="EH3172" s="75"/>
      <c r="EI3172" s="75"/>
      <c r="EJ3172" s="75"/>
      <c r="EK3172" s="75"/>
      <c r="EL3172" s="75"/>
      <c r="EM3172" s="75"/>
      <c r="EN3172" s="75"/>
      <c r="EO3172" s="75"/>
      <c r="EP3172" s="75"/>
      <c r="EQ3172" s="75"/>
      <c r="ER3172" s="75"/>
      <c r="ES3172" s="75"/>
      <c r="ET3172" s="75"/>
      <c r="EU3172" s="75"/>
      <c r="EV3172" s="75"/>
      <c r="EW3172" s="75"/>
      <c r="EX3172" s="75"/>
      <c r="EY3172" s="75"/>
      <c r="EZ3172" s="75"/>
      <c r="FA3172" s="75"/>
      <c r="FB3172" s="1341"/>
      <c r="FC3172" s="75"/>
      <c r="FD3172" s="75"/>
    </row>
    <row r="3173">
      <c r="A3173" s="1340"/>
      <c r="B3173" s="786"/>
      <c r="C3173" s="1283"/>
      <c r="D3173" s="786"/>
      <c r="E3173" s="786"/>
      <c r="F3173" s="786"/>
      <c r="G3173" s="786"/>
      <c r="H3173" s="786"/>
      <c r="I3173" s="786"/>
      <c r="J3173" s="786"/>
      <c r="K3173" s="786"/>
      <c r="L3173" s="786"/>
      <c r="M3173" s="786"/>
      <c r="N3173" s="1284"/>
      <c r="O3173" s="1284"/>
      <c r="P3173" s="1285"/>
      <c r="Q3173" s="363"/>
      <c r="R3173" s="363"/>
      <c r="S3173" s="75"/>
      <c r="T3173" s="857"/>
      <c r="U3173" s="1209"/>
      <c r="V3173" s="1200"/>
      <c r="W3173" s="1200"/>
      <c r="X3173" s="1200"/>
      <c r="Y3173" s="1201"/>
      <c r="Z3173" s="1200"/>
      <c r="AA3173" s="1200"/>
      <c r="AB3173" s="1200"/>
      <c r="AC3173" s="1202"/>
      <c r="AD3173" s="1216"/>
      <c r="AE3173" s="1204"/>
      <c r="AF3173" s="75"/>
      <c r="AG3173" s="75"/>
      <c r="AH3173" s="75"/>
      <c r="AI3173" s="75"/>
      <c r="AJ3173" s="75"/>
      <c r="AK3173" s="75"/>
      <c r="AL3173" s="75"/>
      <c r="AM3173" s="75"/>
      <c r="AN3173" s="75"/>
      <c r="AO3173" s="75"/>
      <c r="AP3173" s="75"/>
      <c r="AQ3173" s="75"/>
      <c r="AR3173" s="75"/>
      <c r="AS3173" s="1286"/>
      <c r="AT3173" s="75"/>
      <c r="AU3173" s="1286"/>
      <c r="AV3173" s="1286"/>
      <c r="AW3173" s="75"/>
      <c r="AX3173" s="75"/>
      <c r="AY3173" s="1286"/>
      <c r="AZ3173" s="75"/>
      <c r="BA3173" s="75"/>
      <c r="BB3173" s="75"/>
      <c r="BC3173" s="75"/>
      <c r="BD3173" s="75"/>
      <c r="BE3173" s="75"/>
      <c r="BF3173" s="75"/>
      <c r="BG3173" s="75"/>
      <c r="BH3173" s="75"/>
      <c r="BI3173" s="75"/>
      <c r="BJ3173" s="75"/>
      <c r="BK3173" s="75"/>
      <c r="BL3173" s="75"/>
      <c r="BM3173" s="75"/>
      <c r="BN3173" s="75"/>
      <c r="BO3173" s="75"/>
      <c r="BP3173" s="75"/>
      <c r="BQ3173" s="75"/>
      <c r="BR3173" s="75"/>
      <c r="BS3173" s="75"/>
      <c r="BT3173" s="75"/>
      <c r="BU3173" s="75"/>
      <c r="BV3173" s="75"/>
      <c r="BW3173" s="1286"/>
      <c r="BX3173" s="75"/>
      <c r="BY3173" s="75"/>
      <c r="BZ3173" s="75"/>
      <c r="CA3173" s="75"/>
      <c r="CB3173" s="75"/>
      <c r="CC3173" s="1286"/>
      <c r="CD3173" s="75"/>
      <c r="CE3173" s="75"/>
      <c r="CF3173" s="75"/>
      <c r="CG3173" s="75"/>
      <c r="CH3173" s="75"/>
      <c r="CI3173" s="1286"/>
      <c r="CJ3173" s="75"/>
      <c r="CK3173" s="1286"/>
      <c r="CL3173" s="75"/>
      <c r="CM3173" s="75"/>
      <c r="CN3173" s="75"/>
      <c r="CO3173" s="75"/>
      <c r="CP3173" s="75"/>
      <c r="CQ3173" s="75"/>
      <c r="CR3173" s="75"/>
      <c r="CS3173" s="75"/>
      <c r="CT3173" s="75"/>
      <c r="CU3173" s="75"/>
      <c r="CV3173" s="75"/>
      <c r="CW3173" s="75"/>
      <c r="CX3173" s="1286"/>
      <c r="CY3173" s="75"/>
      <c r="CZ3173" s="75"/>
      <c r="DA3173" s="75"/>
      <c r="DB3173" s="75"/>
      <c r="DC3173" s="75"/>
      <c r="DD3173" s="75"/>
      <c r="DE3173" s="75"/>
      <c r="DF3173" s="75"/>
      <c r="DG3173" s="1286"/>
      <c r="DH3173" s="75"/>
      <c r="DI3173" s="1286"/>
      <c r="DJ3173" s="75"/>
      <c r="DK3173" s="75"/>
      <c r="DL3173" s="75"/>
      <c r="DM3173" s="75"/>
      <c r="DN3173" s="75"/>
      <c r="DO3173" s="75"/>
      <c r="DP3173" s="75"/>
      <c r="DQ3173" s="75"/>
      <c r="DR3173" s="75"/>
      <c r="DS3173" s="75"/>
      <c r="DT3173" s="75"/>
      <c r="DU3173" s="75"/>
      <c r="DV3173" s="1286"/>
      <c r="DW3173" s="75"/>
      <c r="DX3173" s="75"/>
      <c r="DY3173" s="75"/>
      <c r="DZ3173" s="75"/>
      <c r="EA3173" s="75"/>
      <c r="EB3173" s="75"/>
      <c r="EC3173" s="75"/>
      <c r="ED3173" s="75"/>
      <c r="EE3173" s="75"/>
      <c r="EF3173" s="75"/>
      <c r="EG3173" s="75"/>
      <c r="EH3173" s="75"/>
      <c r="EI3173" s="75"/>
      <c r="EJ3173" s="75"/>
      <c r="EK3173" s="75"/>
      <c r="EL3173" s="75"/>
      <c r="EM3173" s="75"/>
      <c r="EN3173" s="75"/>
      <c r="EO3173" s="75"/>
      <c r="EP3173" s="75"/>
      <c r="EQ3173" s="75"/>
      <c r="ER3173" s="75"/>
      <c r="ES3173" s="75"/>
      <c r="ET3173" s="75"/>
      <c r="EU3173" s="75"/>
      <c r="EV3173" s="75"/>
      <c r="EW3173" s="75"/>
      <c r="EX3173" s="75"/>
      <c r="EY3173" s="75"/>
      <c r="EZ3173" s="75"/>
      <c r="FA3173" s="75"/>
      <c r="FB3173" s="1341"/>
      <c r="FC3173" s="75"/>
      <c r="FD3173" s="75"/>
    </row>
    <row r="3174">
      <c r="A3174" s="1340"/>
      <c r="B3174" s="786"/>
      <c r="C3174" s="1283"/>
      <c r="D3174" s="786"/>
      <c r="E3174" s="786"/>
      <c r="F3174" s="786"/>
      <c r="G3174" s="786"/>
      <c r="H3174" s="786"/>
      <c r="I3174" s="786"/>
      <c r="J3174" s="786"/>
      <c r="K3174" s="786"/>
      <c r="L3174" s="786"/>
      <c r="M3174" s="786"/>
      <c r="N3174" s="1284"/>
      <c r="O3174" s="1284"/>
      <c r="P3174" s="1285"/>
      <c r="Q3174" s="363"/>
      <c r="R3174" s="363"/>
      <c r="S3174" s="75"/>
      <c r="T3174" s="857"/>
      <c r="U3174" s="1209"/>
      <c r="V3174" s="1200"/>
      <c r="W3174" s="1200"/>
      <c r="X3174" s="1200"/>
      <c r="Y3174" s="1201"/>
      <c r="Z3174" s="1200"/>
      <c r="AA3174" s="1200"/>
      <c r="AB3174" s="1200"/>
      <c r="AC3174" s="1202"/>
      <c r="AD3174" s="1216"/>
      <c r="AE3174" s="1204"/>
      <c r="AF3174" s="75"/>
      <c r="AG3174" s="75"/>
      <c r="AH3174" s="75"/>
      <c r="AI3174" s="75"/>
      <c r="AJ3174" s="75"/>
      <c r="AK3174" s="75"/>
      <c r="AL3174" s="75"/>
      <c r="AM3174" s="75"/>
      <c r="AN3174" s="75"/>
      <c r="AO3174" s="75"/>
      <c r="AP3174" s="75"/>
      <c r="AQ3174" s="75"/>
      <c r="AR3174" s="75"/>
      <c r="AS3174" s="1286"/>
      <c r="AT3174" s="75"/>
      <c r="AU3174" s="1286"/>
      <c r="AV3174" s="1286"/>
      <c r="AW3174" s="75"/>
      <c r="AX3174" s="75"/>
      <c r="AY3174" s="1286"/>
      <c r="AZ3174" s="75"/>
      <c r="BA3174" s="75"/>
      <c r="BB3174" s="75"/>
      <c r="BC3174" s="75"/>
      <c r="BD3174" s="75"/>
      <c r="BE3174" s="75"/>
      <c r="BF3174" s="75"/>
      <c r="BG3174" s="75"/>
      <c r="BH3174" s="75"/>
      <c r="BI3174" s="75"/>
      <c r="BJ3174" s="75"/>
      <c r="BK3174" s="75"/>
      <c r="BL3174" s="75"/>
      <c r="BM3174" s="75"/>
      <c r="BN3174" s="75"/>
      <c r="BO3174" s="75"/>
      <c r="BP3174" s="75"/>
      <c r="BQ3174" s="75"/>
      <c r="BR3174" s="75"/>
      <c r="BS3174" s="75"/>
      <c r="BT3174" s="75"/>
      <c r="BU3174" s="75"/>
      <c r="BV3174" s="75"/>
      <c r="BW3174" s="1286"/>
      <c r="BX3174" s="75"/>
      <c r="BY3174" s="75"/>
      <c r="BZ3174" s="75"/>
      <c r="CA3174" s="75"/>
      <c r="CB3174" s="75"/>
      <c r="CC3174" s="1286"/>
      <c r="CD3174" s="75"/>
      <c r="CE3174" s="75"/>
      <c r="CF3174" s="75"/>
      <c r="CG3174" s="75"/>
      <c r="CH3174" s="75"/>
      <c r="CI3174" s="1286"/>
      <c r="CJ3174" s="75"/>
      <c r="CK3174" s="1286"/>
      <c r="CL3174" s="75"/>
      <c r="CM3174" s="75"/>
      <c r="CN3174" s="75"/>
      <c r="CO3174" s="75"/>
      <c r="CP3174" s="75"/>
      <c r="CQ3174" s="75"/>
      <c r="CR3174" s="75"/>
      <c r="CS3174" s="75"/>
      <c r="CT3174" s="75"/>
      <c r="CU3174" s="75"/>
      <c r="CV3174" s="75"/>
      <c r="CW3174" s="75"/>
      <c r="CX3174" s="1286"/>
      <c r="CY3174" s="75"/>
      <c r="CZ3174" s="75"/>
      <c r="DA3174" s="75"/>
      <c r="DB3174" s="75"/>
      <c r="DC3174" s="75"/>
      <c r="DD3174" s="75"/>
      <c r="DE3174" s="75"/>
      <c r="DF3174" s="75"/>
      <c r="DG3174" s="1286"/>
      <c r="DH3174" s="75"/>
      <c r="DI3174" s="1286"/>
      <c r="DJ3174" s="75"/>
      <c r="DK3174" s="75"/>
      <c r="DL3174" s="75"/>
      <c r="DM3174" s="75"/>
      <c r="DN3174" s="75"/>
      <c r="DO3174" s="75"/>
      <c r="DP3174" s="75"/>
      <c r="DQ3174" s="75"/>
      <c r="DR3174" s="75"/>
      <c r="DS3174" s="75"/>
      <c r="DT3174" s="75"/>
      <c r="DU3174" s="75"/>
      <c r="DV3174" s="1286"/>
      <c r="DW3174" s="75"/>
      <c r="DX3174" s="75"/>
      <c r="DY3174" s="75"/>
      <c r="DZ3174" s="75"/>
      <c r="EA3174" s="75"/>
      <c r="EB3174" s="75"/>
      <c r="EC3174" s="75"/>
      <c r="ED3174" s="75"/>
      <c r="EE3174" s="75"/>
      <c r="EF3174" s="75"/>
      <c r="EG3174" s="75"/>
      <c r="EH3174" s="75"/>
      <c r="EI3174" s="75"/>
      <c r="EJ3174" s="75"/>
      <c r="EK3174" s="75"/>
      <c r="EL3174" s="75"/>
      <c r="EM3174" s="75"/>
      <c r="EN3174" s="75"/>
      <c r="EO3174" s="75"/>
      <c r="EP3174" s="75"/>
      <c r="EQ3174" s="75"/>
      <c r="ER3174" s="75"/>
      <c r="ES3174" s="75"/>
      <c r="ET3174" s="75"/>
      <c r="EU3174" s="75"/>
      <c r="EV3174" s="75"/>
      <c r="EW3174" s="75"/>
      <c r="EX3174" s="75"/>
      <c r="EY3174" s="75"/>
      <c r="EZ3174" s="75"/>
      <c r="FA3174" s="75"/>
      <c r="FB3174" s="1341"/>
      <c r="FC3174" s="75"/>
      <c r="FD3174" s="75"/>
    </row>
    <row r="3175">
      <c r="A3175" s="1340"/>
      <c r="B3175" s="786"/>
      <c r="C3175" s="1283"/>
      <c r="D3175" s="786"/>
      <c r="E3175" s="786"/>
      <c r="F3175" s="786"/>
      <c r="G3175" s="786"/>
      <c r="H3175" s="786"/>
      <c r="I3175" s="786"/>
      <c r="J3175" s="786"/>
      <c r="K3175" s="786"/>
      <c r="L3175" s="786"/>
      <c r="M3175" s="786"/>
      <c r="N3175" s="1284"/>
      <c r="O3175" s="1284"/>
      <c r="P3175" s="1285"/>
      <c r="Q3175" s="363"/>
      <c r="R3175" s="363"/>
      <c r="S3175" s="75"/>
      <c r="T3175" s="857"/>
      <c r="U3175" s="1209"/>
      <c r="V3175" s="1200"/>
      <c r="W3175" s="1200"/>
      <c r="X3175" s="1200"/>
      <c r="Y3175" s="1201"/>
      <c r="Z3175" s="1200"/>
      <c r="AA3175" s="1200"/>
      <c r="AB3175" s="1200"/>
      <c r="AC3175" s="1202"/>
      <c r="AD3175" s="1216"/>
      <c r="AE3175" s="1204"/>
      <c r="AF3175" s="75"/>
      <c r="AG3175" s="75"/>
      <c r="AH3175" s="75"/>
      <c r="AI3175" s="75"/>
      <c r="AJ3175" s="75"/>
      <c r="AK3175" s="75"/>
      <c r="AL3175" s="75"/>
      <c r="AM3175" s="75"/>
      <c r="AN3175" s="75"/>
      <c r="AO3175" s="75"/>
      <c r="AP3175" s="75"/>
      <c r="AQ3175" s="75"/>
      <c r="AR3175" s="75"/>
      <c r="AS3175" s="1286"/>
      <c r="AT3175" s="75"/>
      <c r="AU3175" s="1286"/>
      <c r="AV3175" s="1286"/>
      <c r="AW3175" s="75"/>
      <c r="AX3175" s="75"/>
      <c r="AY3175" s="1286"/>
      <c r="AZ3175" s="75"/>
      <c r="BA3175" s="75"/>
      <c r="BB3175" s="75"/>
      <c r="BC3175" s="75"/>
      <c r="BD3175" s="75"/>
      <c r="BE3175" s="75"/>
      <c r="BF3175" s="75"/>
      <c r="BG3175" s="75"/>
      <c r="BH3175" s="75"/>
      <c r="BI3175" s="75"/>
      <c r="BJ3175" s="75"/>
      <c r="BK3175" s="75"/>
      <c r="BL3175" s="75"/>
      <c r="BM3175" s="75"/>
      <c r="BN3175" s="75"/>
      <c r="BO3175" s="75"/>
      <c r="BP3175" s="75"/>
      <c r="BQ3175" s="75"/>
      <c r="BR3175" s="75"/>
      <c r="BS3175" s="75"/>
      <c r="BT3175" s="75"/>
      <c r="BU3175" s="75"/>
      <c r="BV3175" s="75"/>
      <c r="BW3175" s="1286"/>
      <c r="BX3175" s="75"/>
      <c r="BY3175" s="75"/>
      <c r="BZ3175" s="75"/>
      <c r="CA3175" s="75"/>
      <c r="CB3175" s="75"/>
      <c r="CC3175" s="1286"/>
      <c r="CD3175" s="75"/>
      <c r="CE3175" s="75"/>
      <c r="CF3175" s="75"/>
      <c r="CG3175" s="75"/>
      <c r="CH3175" s="75"/>
      <c r="CI3175" s="1286"/>
      <c r="CJ3175" s="75"/>
      <c r="CK3175" s="1286"/>
      <c r="CL3175" s="75"/>
      <c r="CM3175" s="75"/>
      <c r="CN3175" s="75"/>
      <c r="CO3175" s="75"/>
      <c r="CP3175" s="75"/>
      <c r="CQ3175" s="75"/>
      <c r="CR3175" s="75"/>
      <c r="CS3175" s="75"/>
      <c r="CT3175" s="75"/>
      <c r="CU3175" s="75"/>
      <c r="CV3175" s="75"/>
      <c r="CW3175" s="75"/>
      <c r="CX3175" s="1286"/>
      <c r="CY3175" s="75"/>
      <c r="CZ3175" s="75"/>
      <c r="DA3175" s="75"/>
      <c r="DB3175" s="75"/>
      <c r="DC3175" s="75"/>
      <c r="DD3175" s="75"/>
      <c r="DE3175" s="75"/>
      <c r="DF3175" s="75"/>
      <c r="DG3175" s="1286"/>
      <c r="DH3175" s="75"/>
      <c r="DI3175" s="1286"/>
      <c r="DJ3175" s="75"/>
      <c r="DK3175" s="75"/>
      <c r="DL3175" s="75"/>
      <c r="DM3175" s="75"/>
      <c r="DN3175" s="75"/>
      <c r="DO3175" s="75"/>
      <c r="DP3175" s="75"/>
      <c r="DQ3175" s="75"/>
      <c r="DR3175" s="75"/>
      <c r="DS3175" s="75"/>
      <c r="DT3175" s="75"/>
      <c r="DU3175" s="75"/>
      <c r="DV3175" s="1286"/>
      <c r="DW3175" s="75"/>
      <c r="DX3175" s="75"/>
      <c r="DY3175" s="75"/>
      <c r="DZ3175" s="75"/>
      <c r="EA3175" s="75"/>
      <c r="EB3175" s="75"/>
      <c r="EC3175" s="75"/>
      <c r="ED3175" s="75"/>
      <c r="EE3175" s="75"/>
      <c r="EF3175" s="75"/>
      <c r="EG3175" s="75"/>
      <c r="EH3175" s="75"/>
      <c r="EI3175" s="75"/>
      <c r="EJ3175" s="75"/>
      <c r="EK3175" s="75"/>
      <c r="EL3175" s="75"/>
      <c r="EM3175" s="75"/>
      <c r="EN3175" s="75"/>
      <c r="EO3175" s="75"/>
      <c r="EP3175" s="75"/>
      <c r="EQ3175" s="75"/>
      <c r="ER3175" s="75"/>
      <c r="ES3175" s="75"/>
      <c r="ET3175" s="75"/>
      <c r="EU3175" s="75"/>
      <c r="EV3175" s="75"/>
      <c r="EW3175" s="75"/>
      <c r="EX3175" s="75"/>
      <c r="EY3175" s="75"/>
      <c r="EZ3175" s="75"/>
      <c r="FA3175" s="75"/>
      <c r="FB3175" s="1341"/>
      <c r="FC3175" s="75"/>
      <c r="FD3175" s="75"/>
    </row>
    <row r="3176">
      <c r="A3176" s="1340"/>
      <c r="B3176" s="786"/>
      <c r="C3176" s="1283"/>
      <c r="D3176" s="786"/>
      <c r="E3176" s="786"/>
      <c r="F3176" s="786"/>
      <c r="G3176" s="786"/>
      <c r="H3176" s="786"/>
      <c r="I3176" s="786"/>
      <c r="J3176" s="786"/>
      <c r="K3176" s="786"/>
      <c r="L3176" s="786"/>
      <c r="M3176" s="786"/>
      <c r="N3176" s="1284"/>
      <c r="O3176" s="1284"/>
      <c r="P3176" s="1285"/>
      <c r="Q3176" s="363"/>
      <c r="R3176" s="363"/>
      <c r="S3176" s="75"/>
      <c r="T3176" s="857"/>
      <c r="U3176" s="1209"/>
      <c r="V3176" s="1200"/>
      <c r="W3176" s="1200"/>
      <c r="X3176" s="1200"/>
      <c r="Y3176" s="1201"/>
      <c r="Z3176" s="1200"/>
      <c r="AA3176" s="1200"/>
      <c r="AB3176" s="1200"/>
      <c r="AC3176" s="1202"/>
      <c r="AD3176" s="1216"/>
      <c r="AE3176" s="1204"/>
      <c r="AF3176" s="75"/>
      <c r="AG3176" s="75"/>
      <c r="AH3176" s="75"/>
      <c r="AI3176" s="75"/>
      <c r="AJ3176" s="75"/>
      <c r="AK3176" s="75"/>
      <c r="AL3176" s="75"/>
      <c r="AM3176" s="75"/>
      <c r="AN3176" s="75"/>
      <c r="AO3176" s="75"/>
      <c r="AP3176" s="75"/>
      <c r="AQ3176" s="75"/>
      <c r="AR3176" s="75"/>
      <c r="AS3176" s="1286"/>
      <c r="AT3176" s="75"/>
      <c r="AU3176" s="1286"/>
      <c r="AV3176" s="1286"/>
      <c r="AW3176" s="75"/>
      <c r="AX3176" s="75"/>
      <c r="AY3176" s="1286"/>
      <c r="AZ3176" s="75"/>
      <c r="BA3176" s="75"/>
      <c r="BB3176" s="75"/>
      <c r="BC3176" s="75"/>
      <c r="BD3176" s="75"/>
      <c r="BE3176" s="75"/>
      <c r="BF3176" s="75"/>
      <c r="BG3176" s="75"/>
      <c r="BH3176" s="75"/>
      <c r="BI3176" s="75"/>
      <c r="BJ3176" s="75"/>
      <c r="BK3176" s="75"/>
      <c r="BL3176" s="75"/>
      <c r="BM3176" s="75"/>
      <c r="BN3176" s="75"/>
      <c r="BO3176" s="75"/>
      <c r="BP3176" s="75"/>
      <c r="BQ3176" s="75"/>
      <c r="BR3176" s="75"/>
      <c r="BS3176" s="75"/>
      <c r="BT3176" s="75"/>
      <c r="BU3176" s="75"/>
      <c r="BV3176" s="75"/>
      <c r="BW3176" s="1286"/>
      <c r="BX3176" s="75"/>
      <c r="BY3176" s="75"/>
      <c r="BZ3176" s="75"/>
      <c r="CA3176" s="75"/>
      <c r="CB3176" s="75"/>
      <c r="CC3176" s="1286"/>
      <c r="CD3176" s="75"/>
      <c r="CE3176" s="75"/>
      <c r="CF3176" s="75"/>
      <c r="CG3176" s="75"/>
      <c r="CH3176" s="75"/>
      <c r="CI3176" s="1286"/>
      <c r="CJ3176" s="75"/>
      <c r="CK3176" s="1286"/>
      <c r="CL3176" s="75"/>
      <c r="CM3176" s="75"/>
      <c r="CN3176" s="75"/>
      <c r="CO3176" s="75"/>
      <c r="CP3176" s="75"/>
      <c r="CQ3176" s="75"/>
      <c r="CR3176" s="75"/>
      <c r="CS3176" s="75"/>
      <c r="CT3176" s="75"/>
      <c r="CU3176" s="75"/>
      <c r="CV3176" s="75"/>
      <c r="CW3176" s="75"/>
      <c r="CX3176" s="1286"/>
      <c r="CY3176" s="75"/>
      <c r="CZ3176" s="75"/>
      <c r="DA3176" s="75"/>
      <c r="DB3176" s="75"/>
      <c r="DC3176" s="75"/>
      <c r="DD3176" s="75"/>
      <c r="DE3176" s="75"/>
      <c r="DF3176" s="75"/>
      <c r="DG3176" s="1286"/>
      <c r="DH3176" s="75"/>
      <c r="DI3176" s="1286"/>
      <c r="DJ3176" s="75"/>
      <c r="DK3176" s="75"/>
      <c r="DL3176" s="75"/>
      <c r="DM3176" s="75"/>
      <c r="DN3176" s="75"/>
      <c r="DO3176" s="75"/>
      <c r="DP3176" s="75"/>
      <c r="DQ3176" s="75"/>
      <c r="DR3176" s="75"/>
      <c r="DS3176" s="75"/>
      <c r="DT3176" s="75"/>
      <c r="DU3176" s="75"/>
      <c r="DV3176" s="1286"/>
      <c r="DW3176" s="75"/>
      <c r="DX3176" s="75"/>
      <c r="DY3176" s="75"/>
      <c r="DZ3176" s="75"/>
      <c r="EA3176" s="75"/>
      <c r="EB3176" s="75"/>
      <c r="EC3176" s="75"/>
      <c r="ED3176" s="75"/>
      <c r="EE3176" s="75"/>
      <c r="EF3176" s="75"/>
      <c r="EG3176" s="75"/>
      <c r="EH3176" s="75"/>
      <c r="EI3176" s="75"/>
      <c r="EJ3176" s="75"/>
      <c r="EK3176" s="75"/>
      <c r="EL3176" s="75"/>
      <c r="EM3176" s="75"/>
      <c r="EN3176" s="75"/>
      <c r="EO3176" s="75"/>
      <c r="EP3176" s="75"/>
      <c r="EQ3176" s="75"/>
      <c r="ER3176" s="75"/>
      <c r="ES3176" s="75"/>
      <c r="ET3176" s="75"/>
      <c r="EU3176" s="75"/>
      <c r="EV3176" s="75"/>
      <c r="EW3176" s="75"/>
      <c r="EX3176" s="75"/>
      <c r="EY3176" s="75"/>
      <c r="EZ3176" s="75"/>
      <c r="FA3176" s="75"/>
      <c r="FB3176" s="1341"/>
      <c r="FC3176" s="75"/>
      <c r="FD3176" s="75"/>
    </row>
    <row r="3177">
      <c r="A3177" s="1340"/>
      <c r="B3177" s="786"/>
      <c r="C3177" s="1283"/>
      <c r="D3177" s="786"/>
      <c r="E3177" s="786"/>
      <c r="F3177" s="786"/>
      <c r="G3177" s="786"/>
      <c r="H3177" s="786"/>
      <c r="I3177" s="786"/>
      <c r="J3177" s="786"/>
      <c r="K3177" s="786"/>
      <c r="L3177" s="786"/>
      <c r="M3177" s="786"/>
      <c r="N3177" s="1284"/>
      <c r="O3177" s="1284"/>
      <c r="P3177" s="1285"/>
      <c r="Q3177" s="363"/>
      <c r="R3177" s="363"/>
      <c r="S3177" s="75"/>
      <c r="T3177" s="857"/>
      <c r="U3177" s="1209"/>
      <c r="V3177" s="1200"/>
      <c r="W3177" s="1200"/>
      <c r="X3177" s="1200"/>
      <c r="Y3177" s="1201"/>
      <c r="Z3177" s="1200"/>
      <c r="AA3177" s="1200"/>
      <c r="AB3177" s="1200"/>
      <c r="AC3177" s="1202"/>
      <c r="AD3177" s="1216"/>
      <c r="AE3177" s="1204"/>
      <c r="AF3177" s="75"/>
      <c r="AG3177" s="75"/>
      <c r="AH3177" s="75"/>
      <c r="AI3177" s="75"/>
      <c r="AJ3177" s="75"/>
      <c r="AK3177" s="75"/>
      <c r="AL3177" s="75"/>
      <c r="AM3177" s="75"/>
      <c r="AN3177" s="75"/>
      <c r="AO3177" s="75"/>
      <c r="AP3177" s="75"/>
      <c r="AQ3177" s="75"/>
      <c r="AR3177" s="75"/>
      <c r="AS3177" s="1286"/>
      <c r="AT3177" s="75"/>
      <c r="AU3177" s="1286"/>
      <c r="AV3177" s="1286"/>
      <c r="AW3177" s="75"/>
      <c r="AX3177" s="75"/>
      <c r="AY3177" s="1286"/>
      <c r="AZ3177" s="75"/>
      <c r="BA3177" s="75"/>
      <c r="BB3177" s="75"/>
      <c r="BC3177" s="75"/>
      <c r="BD3177" s="75"/>
      <c r="BE3177" s="75"/>
      <c r="BF3177" s="75"/>
      <c r="BG3177" s="75"/>
      <c r="BH3177" s="75"/>
      <c r="BI3177" s="75"/>
      <c r="BJ3177" s="75"/>
      <c r="BK3177" s="75"/>
      <c r="BL3177" s="75"/>
      <c r="BM3177" s="75"/>
      <c r="BN3177" s="75"/>
      <c r="BO3177" s="75"/>
      <c r="BP3177" s="75"/>
      <c r="BQ3177" s="75"/>
      <c r="BR3177" s="75"/>
      <c r="BS3177" s="75"/>
      <c r="BT3177" s="75"/>
      <c r="BU3177" s="75"/>
      <c r="BV3177" s="75"/>
      <c r="BW3177" s="1286"/>
      <c r="BX3177" s="75"/>
      <c r="BY3177" s="75"/>
      <c r="BZ3177" s="75"/>
      <c r="CA3177" s="75"/>
      <c r="CB3177" s="75"/>
      <c r="CC3177" s="1286"/>
      <c r="CD3177" s="75"/>
      <c r="CE3177" s="75"/>
      <c r="CF3177" s="75"/>
      <c r="CG3177" s="75"/>
      <c r="CH3177" s="75"/>
      <c r="CI3177" s="1286"/>
      <c r="CJ3177" s="75"/>
      <c r="CK3177" s="1286"/>
      <c r="CL3177" s="75"/>
      <c r="CM3177" s="75"/>
      <c r="CN3177" s="75"/>
      <c r="CO3177" s="75"/>
      <c r="CP3177" s="75"/>
      <c r="CQ3177" s="75"/>
      <c r="CR3177" s="75"/>
      <c r="CS3177" s="75"/>
      <c r="CT3177" s="75"/>
      <c r="CU3177" s="75"/>
      <c r="CV3177" s="75"/>
      <c r="CW3177" s="75"/>
      <c r="CX3177" s="1286"/>
      <c r="CY3177" s="75"/>
      <c r="CZ3177" s="75"/>
      <c r="DA3177" s="75"/>
      <c r="DB3177" s="75"/>
      <c r="DC3177" s="75"/>
      <c r="DD3177" s="75"/>
      <c r="DE3177" s="75"/>
      <c r="DF3177" s="75"/>
      <c r="DG3177" s="1286"/>
      <c r="DH3177" s="75"/>
      <c r="DI3177" s="1286"/>
      <c r="DJ3177" s="75"/>
      <c r="DK3177" s="75"/>
      <c r="DL3177" s="75"/>
      <c r="DM3177" s="75"/>
      <c r="DN3177" s="75"/>
      <c r="DO3177" s="75"/>
      <c r="DP3177" s="75"/>
      <c r="DQ3177" s="75"/>
      <c r="DR3177" s="75"/>
      <c r="DS3177" s="75"/>
      <c r="DT3177" s="75"/>
      <c r="DU3177" s="75"/>
      <c r="DV3177" s="1286"/>
      <c r="DW3177" s="75"/>
      <c r="DX3177" s="75"/>
      <c r="DY3177" s="75"/>
      <c r="DZ3177" s="75"/>
      <c r="EA3177" s="75"/>
      <c r="EB3177" s="75"/>
      <c r="EC3177" s="75"/>
      <c r="ED3177" s="75"/>
      <c r="EE3177" s="75"/>
      <c r="EF3177" s="75"/>
      <c r="EG3177" s="75"/>
      <c r="EH3177" s="75"/>
      <c r="EI3177" s="75"/>
      <c r="EJ3177" s="75"/>
      <c r="EK3177" s="75"/>
      <c r="EL3177" s="75"/>
      <c r="EM3177" s="75"/>
      <c r="EN3177" s="75"/>
      <c r="EO3177" s="75"/>
      <c r="EP3177" s="75"/>
      <c r="EQ3177" s="75"/>
      <c r="ER3177" s="75"/>
      <c r="ES3177" s="75"/>
      <c r="ET3177" s="75"/>
      <c r="EU3177" s="75"/>
      <c r="EV3177" s="75"/>
      <c r="EW3177" s="75"/>
      <c r="EX3177" s="75"/>
      <c r="EY3177" s="75"/>
      <c r="EZ3177" s="75"/>
      <c r="FA3177" s="75"/>
      <c r="FB3177" s="1341"/>
      <c r="FC3177" s="75"/>
      <c r="FD3177" s="75"/>
    </row>
    <row r="3178">
      <c r="A3178" s="1340"/>
      <c r="B3178" s="786"/>
      <c r="C3178" s="1283"/>
      <c r="D3178" s="786"/>
      <c r="E3178" s="786"/>
      <c r="F3178" s="786"/>
      <c r="G3178" s="786"/>
      <c r="H3178" s="786"/>
      <c r="I3178" s="786"/>
      <c r="J3178" s="786"/>
      <c r="K3178" s="786"/>
      <c r="L3178" s="786"/>
      <c r="M3178" s="786"/>
      <c r="N3178" s="1284"/>
      <c r="O3178" s="1284"/>
      <c r="P3178" s="1285"/>
      <c r="Q3178" s="363"/>
      <c r="R3178" s="363"/>
      <c r="S3178" s="75"/>
      <c r="T3178" s="857"/>
      <c r="U3178" s="1209"/>
      <c r="V3178" s="1200"/>
      <c r="W3178" s="1200"/>
      <c r="X3178" s="1200"/>
      <c r="Y3178" s="1201"/>
      <c r="Z3178" s="1200"/>
      <c r="AA3178" s="1200"/>
      <c r="AB3178" s="1200"/>
      <c r="AC3178" s="1202"/>
      <c r="AD3178" s="1216"/>
      <c r="AE3178" s="1204"/>
      <c r="AF3178" s="75"/>
      <c r="AG3178" s="75"/>
      <c r="AH3178" s="75"/>
      <c r="AI3178" s="75"/>
      <c r="AJ3178" s="75"/>
      <c r="AK3178" s="75"/>
      <c r="AL3178" s="75"/>
      <c r="AM3178" s="75"/>
      <c r="AN3178" s="75"/>
      <c r="AO3178" s="75"/>
      <c r="AP3178" s="75"/>
      <c r="AQ3178" s="75"/>
      <c r="AR3178" s="75"/>
      <c r="AS3178" s="1286"/>
      <c r="AT3178" s="75"/>
      <c r="AU3178" s="1286"/>
      <c r="AV3178" s="1286"/>
      <c r="AW3178" s="75"/>
      <c r="AX3178" s="75"/>
      <c r="AY3178" s="1286"/>
      <c r="AZ3178" s="75"/>
      <c r="BA3178" s="75"/>
      <c r="BB3178" s="75"/>
      <c r="BC3178" s="75"/>
      <c r="BD3178" s="75"/>
      <c r="BE3178" s="75"/>
      <c r="BF3178" s="75"/>
      <c r="BG3178" s="75"/>
      <c r="BH3178" s="75"/>
      <c r="BI3178" s="75"/>
      <c r="BJ3178" s="75"/>
      <c r="BK3178" s="75"/>
      <c r="BL3178" s="75"/>
      <c r="BM3178" s="75"/>
      <c r="BN3178" s="75"/>
      <c r="BO3178" s="75"/>
      <c r="BP3178" s="75"/>
      <c r="BQ3178" s="75"/>
      <c r="BR3178" s="75"/>
      <c r="BS3178" s="75"/>
      <c r="BT3178" s="75"/>
      <c r="BU3178" s="75"/>
      <c r="BV3178" s="75"/>
      <c r="BW3178" s="1286"/>
      <c r="BX3178" s="75"/>
      <c r="BY3178" s="75"/>
      <c r="BZ3178" s="75"/>
      <c r="CA3178" s="75"/>
      <c r="CB3178" s="75"/>
      <c r="CC3178" s="1286"/>
      <c r="CD3178" s="75"/>
      <c r="CE3178" s="75"/>
      <c r="CF3178" s="75"/>
      <c r="CG3178" s="75"/>
      <c r="CH3178" s="75"/>
      <c r="CI3178" s="1286"/>
      <c r="CJ3178" s="75"/>
      <c r="CK3178" s="1286"/>
      <c r="CL3178" s="75"/>
      <c r="CM3178" s="75"/>
      <c r="CN3178" s="75"/>
      <c r="CO3178" s="75"/>
      <c r="CP3178" s="75"/>
      <c r="CQ3178" s="75"/>
      <c r="CR3178" s="75"/>
      <c r="CS3178" s="75"/>
      <c r="CT3178" s="75"/>
      <c r="CU3178" s="75"/>
      <c r="CV3178" s="75"/>
      <c r="CW3178" s="75"/>
      <c r="CX3178" s="1286"/>
      <c r="CY3178" s="75"/>
      <c r="CZ3178" s="75"/>
      <c r="DA3178" s="75"/>
      <c r="DB3178" s="75"/>
      <c r="DC3178" s="75"/>
      <c r="DD3178" s="75"/>
      <c r="DE3178" s="75"/>
      <c r="DF3178" s="75"/>
      <c r="DG3178" s="1286"/>
      <c r="DH3178" s="75"/>
      <c r="DI3178" s="1286"/>
      <c r="DJ3178" s="75"/>
      <c r="DK3178" s="75"/>
      <c r="DL3178" s="75"/>
      <c r="DM3178" s="75"/>
      <c r="DN3178" s="75"/>
      <c r="DO3178" s="75"/>
      <c r="DP3178" s="75"/>
      <c r="DQ3178" s="75"/>
      <c r="DR3178" s="75"/>
      <c r="DS3178" s="75"/>
      <c r="DT3178" s="75"/>
      <c r="DU3178" s="75"/>
      <c r="DV3178" s="1286"/>
      <c r="DW3178" s="75"/>
      <c r="DX3178" s="75"/>
      <c r="DY3178" s="75"/>
      <c r="DZ3178" s="75"/>
      <c r="EA3178" s="75"/>
      <c r="EB3178" s="75"/>
      <c r="EC3178" s="75"/>
      <c r="ED3178" s="75"/>
      <c r="EE3178" s="75"/>
      <c r="EF3178" s="75"/>
      <c r="EG3178" s="75"/>
      <c r="EH3178" s="75"/>
      <c r="EI3178" s="75"/>
      <c r="EJ3178" s="75"/>
      <c r="EK3178" s="75"/>
      <c r="EL3178" s="75"/>
      <c r="EM3178" s="75"/>
      <c r="EN3178" s="75"/>
      <c r="EO3178" s="75"/>
      <c r="EP3178" s="75"/>
      <c r="EQ3178" s="75"/>
      <c r="ER3178" s="75"/>
      <c r="ES3178" s="75"/>
      <c r="ET3178" s="75"/>
      <c r="EU3178" s="75"/>
      <c r="EV3178" s="75"/>
      <c r="EW3178" s="75"/>
      <c r="EX3178" s="75"/>
      <c r="EY3178" s="75"/>
      <c r="EZ3178" s="75"/>
      <c r="FA3178" s="75"/>
      <c r="FB3178" s="1341"/>
      <c r="FC3178" s="75"/>
      <c r="FD3178" s="75"/>
    </row>
    <row r="3179">
      <c r="A3179" s="1340"/>
      <c r="B3179" s="786"/>
      <c r="C3179" s="1283"/>
      <c r="D3179" s="786"/>
      <c r="E3179" s="786"/>
      <c r="F3179" s="786"/>
      <c r="G3179" s="786"/>
      <c r="H3179" s="786"/>
      <c r="I3179" s="786"/>
      <c r="J3179" s="786"/>
      <c r="K3179" s="786"/>
      <c r="L3179" s="786"/>
      <c r="M3179" s="786"/>
      <c r="N3179" s="1284"/>
      <c r="O3179" s="1284"/>
      <c r="P3179" s="1285"/>
      <c r="Q3179" s="363"/>
      <c r="R3179" s="363"/>
      <c r="S3179" s="75"/>
      <c r="T3179" s="857"/>
      <c r="U3179" s="1209"/>
      <c r="V3179" s="1200"/>
      <c r="W3179" s="1200"/>
      <c r="X3179" s="1200"/>
      <c r="Y3179" s="1201"/>
      <c r="Z3179" s="1200"/>
      <c r="AA3179" s="1200"/>
      <c r="AB3179" s="1200"/>
      <c r="AC3179" s="1202"/>
      <c r="AD3179" s="1216"/>
      <c r="AE3179" s="1204"/>
      <c r="AF3179" s="75"/>
      <c r="AG3179" s="75"/>
      <c r="AH3179" s="75"/>
      <c r="AI3179" s="75"/>
      <c r="AJ3179" s="75"/>
      <c r="AK3179" s="75"/>
      <c r="AL3179" s="75"/>
      <c r="AM3179" s="75"/>
      <c r="AN3179" s="75"/>
      <c r="AO3179" s="75"/>
      <c r="AP3179" s="75"/>
      <c r="AQ3179" s="75"/>
      <c r="AR3179" s="75"/>
      <c r="AS3179" s="1286"/>
      <c r="AT3179" s="75"/>
      <c r="AU3179" s="1286"/>
      <c r="AV3179" s="1286"/>
      <c r="AW3179" s="75"/>
      <c r="AX3179" s="75"/>
      <c r="AY3179" s="1286"/>
      <c r="AZ3179" s="75"/>
      <c r="BA3179" s="75"/>
      <c r="BB3179" s="75"/>
      <c r="BC3179" s="75"/>
      <c r="BD3179" s="75"/>
      <c r="BE3179" s="75"/>
      <c r="BF3179" s="75"/>
      <c r="BG3179" s="75"/>
      <c r="BH3179" s="75"/>
      <c r="BI3179" s="75"/>
      <c r="BJ3179" s="75"/>
      <c r="BK3179" s="75"/>
      <c r="BL3179" s="75"/>
      <c r="BM3179" s="75"/>
      <c r="BN3179" s="75"/>
      <c r="BO3179" s="75"/>
      <c r="BP3179" s="75"/>
      <c r="BQ3179" s="75"/>
      <c r="BR3179" s="75"/>
      <c r="BS3179" s="75"/>
      <c r="BT3179" s="75"/>
      <c r="BU3179" s="75"/>
      <c r="BV3179" s="75"/>
      <c r="BW3179" s="1286"/>
      <c r="BX3179" s="75"/>
      <c r="BY3179" s="75"/>
      <c r="BZ3179" s="75"/>
      <c r="CA3179" s="75"/>
      <c r="CB3179" s="75"/>
      <c r="CC3179" s="1286"/>
      <c r="CD3179" s="75"/>
      <c r="CE3179" s="75"/>
      <c r="CF3179" s="75"/>
      <c r="CG3179" s="75"/>
      <c r="CH3179" s="75"/>
      <c r="CI3179" s="1286"/>
      <c r="CJ3179" s="75"/>
      <c r="CK3179" s="1286"/>
      <c r="CL3179" s="75"/>
      <c r="CM3179" s="75"/>
      <c r="CN3179" s="75"/>
      <c r="CO3179" s="75"/>
      <c r="CP3179" s="75"/>
      <c r="CQ3179" s="75"/>
      <c r="CR3179" s="75"/>
      <c r="CS3179" s="75"/>
      <c r="CT3179" s="75"/>
      <c r="CU3179" s="75"/>
      <c r="CV3179" s="75"/>
      <c r="CW3179" s="75"/>
      <c r="CX3179" s="1286"/>
      <c r="CY3179" s="75"/>
      <c r="CZ3179" s="75"/>
      <c r="DA3179" s="75"/>
      <c r="DB3179" s="75"/>
      <c r="DC3179" s="75"/>
      <c r="DD3179" s="75"/>
      <c r="DE3179" s="75"/>
      <c r="DF3179" s="75"/>
      <c r="DG3179" s="1286"/>
      <c r="DH3179" s="75"/>
      <c r="DI3179" s="1286"/>
      <c r="DJ3179" s="75"/>
      <c r="DK3179" s="75"/>
      <c r="DL3179" s="75"/>
      <c r="DM3179" s="75"/>
      <c r="DN3179" s="75"/>
      <c r="DO3179" s="75"/>
      <c r="DP3179" s="75"/>
      <c r="DQ3179" s="75"/>
      <c r="DR3179" s="75"/>
      <c r="DS3179" s="75"/>
      <c r="DT3179" s="75"/>
      <c r="DU3179" s="75"/>
      <c r="DV3179" s="1286"/>
      <c r="DW3179" s="75"/>
      <c r="DX3179" s="75"/>
      <c r="DY3179" s="75"/>
      <c r="DZ3179" s="75"/>
      <c r="EA3179" s="75"/>
      <c r="EB3179" s="75"/>
      <c r="EC3179" s="75"/>
      <c r="ED3179" s="75"/>
      <c r="EE3179" s="75"/>
      <c r="EF3179" s="75"/>
      <c r="EG3179" s="75"/>
      <c r="EH3179" s="75"/>
      <c r="EI3179" s="75"/>
      <c r="EJ3179" s="75"/>
      <c r="EK3179" s="75"/>
      <c r="EL3179" s="75"/>
      <c r="EM3179" s="75"/>
      <c r="EN3179" s="75"/>
      <c r="EO3179" s="75"/>
      <c r="EP3179" s="75"/>
      <c r="EQ3179" s="75"/>
      <c r="ER3179" s="75"/>
      <c r="ES3179" s="75"/>
      <c r="ET3179" s="75"/>
      <c r="EU3179" s="75"/>
      <c r="EV3179" s="75"/>
      <c r="EW3179" s="75"/>
      <c r="EX3179" s="75"/>
      <c r="EY3179" s="75"/>
      <c r="EZ3179" s="75"/>
      <c r="FA3179" s="75"/>
      <c r="FB3179" s="1341"/>
      <c r="FC3179" s="75"/>
      <c r="FD3179" s="75"/>
    </row>
    <row r="3180">
      <c r="A3180" s="1340"/>
      <c r="B3180" s="786"/>
      <c r="C3180" s="1283"/>
      <c r="D3180" s="786"/>
      <c r="E3180" s="786"/>
      <c r="F3180" s="786"/>
      <c r="G3180" s="786"/>
      <c r="H3180" s="786"/>
      <c r="I3180" s="786"/>
      <c r="J3180" s="786"/>
      <c r="K3180" s="786"/>
      <c r="L3180" s="786"/>
      <c r="M3180" s="786"/>
      <c r="N3180" s="1284"/>
      <c r="O3180" s="1284"/>
      <c r="P3180" s="1285"/>
      <c r="Q3180" s="363"/>
      <c r="R3180" s="363"/>
      <c r="S3180" s="75"/>
      <c r="T3180" s="857"/>
      <c r="U3180" s="1209"/>
      <c r="V3180" s="1200"/>
      <c r="W3180" s="1200"/>
      <c r="X3180" s="1200"/>
      <c r="Y3180" s="1201"/>
      <c r="Z3180" s="1200"/>
      <c r="AA3180" s="1200"/>
      <c r="AB3180" s="1200"/>
      <c r="AC3180" s="1202"/>
      <c r="AD3180" s="1216"/>
      <c r="AE3180" s="1204"/>
      <c r="AF3180" s="75"/>
      <c r="AG3180" s="75"/>
      <c r="AH3180" s="75"/>
      <c r="AI3180" s="75"/>
      <c r="AJ3180" s="75"/>
      <c r="AK3180" s="75"/>
      <c r="AL3180" s="75"/>
      <c r="AM3180" s="75"/>
      <c r="AN3180" s="75"/>
      <c r="AO3180" s="75"/>
      <c r="AP3180" s="75"/>
      <c r="AQ3180" s="75"/>
      <c r="AR3180" s="75"/>
      <c r="AS3180" s="1286"/>
      <c r="AT3180" s="75"/>
      <c r="AU3180" s="1286"/>
      <c r="AV3180" s="1286"/>
      <c r="AW3180" s="75"/>
      <c r="AX3180" s="75"/>
      <c r="AY3180" s="1286"/>
      <c r="AZ3180" s="75"/>
      <c r="BA3180" s="75"/>
      <c r="BB3180" s="75"/>
      <c r="BC3180" s="75"/>
      <c r="BD3180" s="75"/>
      <c r="BE3180" s="75"/>
      <c r="BF3180" s="75"/>
      <c r="BG3180" s="75"/>
      <c r="BH3180" s="75"/>
      <c r="BI3180" s="75"/>
      <c r="BJ3180" s="75"/>
      <c r="BK3180" s="75"/>
      <c r="BL3180" s="75"/>
      <c r="BM3180" s="75"/>
      <c r="BN3180" s="75"/>
      <c r="BO3180" s="75"/>
      <c r="BP3180" s="75"/>
      <c r="BQ3180" s="75"/>
      <c r="BR3180" s="75"/>
      <c r="BS3180" s="75"/>
      <c r="BT3180" s="75"/>
      <c r="BU3180" s="75"/>
      <c r="BV3180" s="75"/>
      <c r="BW3180" s="1286"/>
      <c r="BX3180" s="75"/>
      <c r="BY3180" s="75"/>
      <c r="BZ3180" s="75"/>
      <c r="CA3180" s="75"/>
      <c r="CB3180" s="75"/>
      <c r="CC3180" s="1286"/>
      <c r="CD3180" s="75"/>
      <c r="CE3180" s="75"/>
      <c r="CF3180" s="75"/>
      <c r="CG3180" s="75"/>
      <c r="CH3180" s="75"/>
      <c r="CI3180" s="1286"/>
      <c r="CJ3180" s="75"/>
      <c r="CK3180" s="1286"/>
      <c r="CL3180" s="75"/>
      <c r="CM3180" s="75"/>
      <c r="CN3180" s="75"/>
      <c r="CO3180" s="75"/>
      <c r="CP3180" s="75"/>
      <c r="CQ3180" s="75"/>
      <c r="CR3180" s="75"/>
      <c r="CS3180" s="75"/>
      <c r="CT3180" s="75"/>
      <c r="CU3180" s="75"/>
      <c r="CV3180" s="75"/>
      <c r="CW3180" s="75"/>
      <c r="CX3180" s="1286"/>
      <c r="CY3180" s="75"/>
      <c r="CZ3180" s="75"/>
      <c r="DA3180" s="75"/>
      <c r="DB3180" s="75"/>
      <c r="DC3180" s="75"/>
      <c r="DD3180" s="75"/>
      <c r="DE3180" s="75"/>
      <c r="DF3180" s="75"/>
      <c r="DG3180" s="1286"/>
      <c r="DH3180" s="75"/>
      <c r="DI3180" s="1286"/>
      <c r="DJ3180" s="75"/>
      <c r="DK3180" s="75"/>
      <c r="DL3180" s="75"/>
      <c r="DM3180" s="75"/>
      <c r="DN3180" s="75"/>
      <c r="DO3180" s="75"/>
      <c r="DP3180" s="75"/>
      <c r="DQ3180" s="75"/>
      <c r="DR3180" s="75"/>
      <c r="DS3180" s="75"/>
      <c r="DT3180" s="75"/>
      <c r="DU3180" s="75"/>
      <c r="DV3180" s="1286"/>
      <c r="DW3180" s="75"/>
      <c r="DX3180" s="75"/>
      <c r="DY3180" s="75"/>
      <c r="DZ3180" s="75"/>
      <c r="EA3180" s="75"/>
      <c r="EB3180" s="75"/>
      <c r="EC3180" s="75"/>
      <c r="ED3180" s="75"/>
      <c r="EE3180" s="75"/>
      <c r="EF3180" s="75"/>
      <c r="EG3180" s="75"/>
      <c r="EH3180" s="75"/>
      <c r="EI3180" s="75"/>
      <c r="EJ3180" s="75"/>
      <c r="EK3180" s="75"/>
      <c r="EL3180" s="75"/>
      <c r="EM3180" s="75"/>
      <c r="EN3180" s="75"/>
      <c r="EO3180" s="75"/>
      <c r="EP3180" s="75"/>
      <c r="EQ3180" s="75"/>
      <c r="ER3180" s="75"/>
      <c r="ES3180" s="75"/>
      <c r="ET3180" s="75"/>
      <c r="EU3180" s="75"/>
      <c r="EV3180" s="75"/>
      <c r="EW3180" s="75"/>
      <c r="EX3180" s="75"/>
      <c r="EY3180" s="75"/>
      <c r="EZ3180" s="75"/>
      <c r="FA3180" s="75"/>
      <c r="FB3180" s="1341"/>
      <c r="FC3180" s="75"/>
      <c r="FD3180" s="75"/>
    </row>
    <row r="3181">
      <c r="A3181" s="1340"/>
      <c r="B3181" s="786"/>
      <c r="C3181" s="1283"/>
      <c r="D3181" s="786"/>
      <c r="E3181" s="786"/>
      <c r="F3181" s="786"/>
      <c r="G3181" s="786"/>
      <c r="H3181" s="786"/>
      <c r="I3181" s="786"/>
      <c r="J3181" s="786"/>
      <c r="K3181" s="786"/>
      <c r="L3181" s="786"/>
      <c r="M3181" s="786"/>
      <c r="N3181" s="1284"/>
      <c r="O3181" s="1284"/>
      <c r="P3181" s="1285"/>
      <c r="Q3181" s="363"/>
      <c r="R3181" s="363"/>
      <c r="S3181" s="75"/>
      <c r="T3181" s="857"/>
      <c r="U3181" s="1209"/>
      <c r="V3181" s="1200"/>
      <c r="W3181" s="1200"/>
      <c r="X3181" s="1200"/>
      <c r="Y3181" s="1201"/>
      <c r="Z3181" s="1200"/>
      <c r="AA3181" s="1200"/>
      <c r="AB3181" s="1200"/>
      <c r="AC3181" s="1202"/>
      <c r="AD3181" s="1216"/>
      <c r="AE3181" s="1204"/>
      <c r="AF3181" s="75"/>
      <c r="AG3181" s="75"/>
      <c r="AH3181" s="75"/>
      <c r="AI3181" s="75"/>
      <c r="AJ3181" s="75"/>
      <c r="AK3181" s="75"/>
      <c r="AL3181" s="75"/>
      <c r="AM3181" s="75"/>
      <c r="AN3181" s="75"/>
      <c r="AO3181" s="75"/>
      <c r="AP3181" s="75"/>
      <c r="AQ3181" s="75"/>
      <c r="AR3181" s="75"/>
      <c r="AS3181" s="1286"/>
      <c r="AT3181" s="75"/>
      <c r="AU3181" s="1286"/>
      <c r="AV3181" s="1286"/>
      <c r="AW3181" s="75"/>
      <c r="AX3181" s="75"/>
      <c r="AY3181" s="1286"/>
      <c r="AZ3181" s="75"/>
      <c r="BA3181" s="75"/>
      <c r="BB3181" s="75"/>
      <c r="BC3181" s="75"/>
      <c r="BD3181" s="75"/>
      <c r="BE3181" s="75"/>
      <c r="BF3181" s="75"/>
      <c r="BG3181" s="75"/>
      <c r="BH3181" s="75"/>
      <c r="BI3181" s="75"/>
      <c r="BJ3181" s="75"/>
      <c r="BK3181" s="75"/>
      <c r="BL3181" s="75"/>
      <c r="BM3181" s="75"/>
      <c r="BN3181" s="75"/>
      <c r="BO3181" s="75"/>
      <c r="BP3181" s="75"/>
      <c r="BQ3181" s="75"/>
      <c r="BR3181" s="75"/>
      <c r="BS3181" s="75"/>
      <c r="BT3181" s="75"/>
      <c r="BU3181" s="75"/>
      <c r="BV3181" s="75"/>
      <c r="BW3181" s="1286"/>
      <c r="BX3181" s="75"/>
      <c r="BY3181" s="75"/>
      <c r="BZ3181" s="75"/>
      <c r="CA3181" s="75"/>
      <c r="CB3181" s="75"/>
      <c r="CC3181" s="1286"/>
      <c r="CD3181" s="75"/>
      <c r="CE3181" s="75"/>
      <c r="CF3181" s="75"/>
      <c r="CG3181" s="75"/>
      <c r="CH3181" s="75"/>
      <c r="CI3181" s="1286"/>
      <c r="CJ3181" s="75"/>
      <c r="CK3181" s="1286"/>
      <c r="CL3181" s="75"/>
      <c r="CM3181" s="75"/>
      <c r="CN3181" s="75"/>
      <c r="CO3181" s="75"/>
      <c r="CP3181" s="75"/>
      <c r="CQ3181" s="75"/>
      <c r="CR3181" s="75"/>
      <c r="CS3181" s="75"/>
      <c r="CT3181" s="75"/>
      <c r="CU3181" s="75"/>
      <c r="CV3181" s="75"/>
      <c r="CW3181" s="75"/>
      <c r="CX3181" s="1286"/>
      <c r="CY3181" s="75"/>
      <c r="CZ3181" s="75"/>
      <c r="DA3181" s="75"/>
      <c r="DB3181" s="75"/>
      <c r="DC3181" s="75"/>
      <c r="DD3181" s="75"/>
      <c r="DE3181" s="75"/>
      <c r="DF3181" s="75"/>
      <c r="DG3181" s="1286"/>
      <c r="DH3181" s="75"/>
      <c r="DI3181" s="1286"/>
      <c r="DJ3181" s="75"/>
      <c r="DK3181" s="75"/>
      <c r="DL3181" s="75"/>
      <c r="DM3181" s="75"/>
      <c r="DN3181" s="75"/>
      <c r="DO3181" s="75"/>
      <c r="DP3181" s="75"/>
      <c r="DQ3181" s="75"/>
      <c r="DR3181" s="75"/>
      <c r="DS3181" s="75"/>
      <c r="DT3181" s="75"/>
      <c r="DU3181" s="75"/>
      <c r="DV3181" s="1286"/>
      <c r="DW3181" s="75"/>
      <c r="DX3181" s="75"/>
      <c r="DY3181" s="75"/>
      <c r="DZ3181" s="75"/>
      <c r="EA3181" s="75"/>
      <c r="EB3181" s="75"/>
      <c r="EC3181" s="75"/>
      <c r="ED3181" s="75"/>
      <c r="EE3181" s="75"/>
      <c r="EF3181" s="75"/>
      <c r="EG3181" s="75"/>
      <c r="EH3181" s="75"/>
      <c r="EI3181" s="75"/>
      <c r="EJ3181" s="75"/>
      <c r="EK3181" s="75"/>
      <c r="EL3181" s="75"/>
      <c r="EM3181" s="75"/>
      <c r="EN3181" s="75"/>
      <c r="EO3181" s="75"/>
      <c r="EP3181" s="75"/>
      <c r="EQ3181" s="75"/>
      <c r="ER3181" s="75"/>
      <c r="ES3181" s="75"/>
      <c r="ET3181" s="75"/>
      <c r="EU3181" s="75"/>
      <c r="EV3181" s="75"/>
      <c r="EW3181" s="75"/>
      <c r="EX3181" s="75"/>
      <c r="EY3181" s="75"/>
      <c r="EZ3181" s="75"/>
      <c r="FA3181" s="75"/>
      <c r="FB3181" s="1341"/>
      <c r="FC3181" s="75"/>
      <c r="FD3181" s="75"/>
    </row>
    <row r="3182">
      <c r="A3182" s="1340"/>
      <c r="B3182" s="786"/>
      <c r="C3182" s="1283"/>
      <c r="D3182" s="786"/>
      <c r="E3182" s="786"/>
      <c r="F3182" s="786"/>
      <c r="G3182" s="786"/>
      <c r="H3182" s="786"/>
      <c r="I3182" s="786"/>
      <c r="J3182" s="786"/>
      <c r="K3182" s="786"/>
      <c r="L3182" s="786"/>
      <c r="M3182" s="786"/>
      <c r="N3182" s="1284"/>
      <c r="O3182" s="1284"/>
      <c r="P3182" s="1285"/>
      <c r="Q3182" s="363"/>
      <c r="R3182" s="363"/>
      <c r="S3182" s="75"/>
      <c r="T3182" s="857"/>
      <c r="U3182" s="1209"/>
      <c r="V3182" s="1200"/>
      <c r="W3182" s="1200"/>
      <c r="X3182" s="1200"/>
      <c r="Y3182" s="1201"/>
      <c r="Z3182" s="1200"/>
      <c r="AA3182" s="1200"/>
      <c r="AB3182" s="1200"/>
      <c r="AC3182" s="1202"/>
      <c r="AD3182" s="1216"/>
      <c r="AE3182" s="1204"/>
      <c r="AF3182" s="75"/>
      <c r="AG3182" s="75"/>
      <c r="AH3182" s="75"/>
      <c r="AI3182" s="75"/>
      <c r="AJ3182" s="75"/>
      <c r="AK3182" s="75"/>
      <c r="AL3182" s="75"/>
      <c r="AM3182" s="75"/>
      <c r="AN3182" s="75"/>
      <c r="AO3182" s="75"/>
      <c r="AP3182" s="75"/>
      <c r="AQ3182" s="75"/>
      <c r="AR3182" s="75"/>
      <c r="AS3182" s="1286"/>
      <c r="AT3182" s="75"/>
      <c r="AU3182" s="1286"/>
      <c r="AV3182" s="1286"/>
      <c r="AW3182" s="75"/>
      <c r="AX3182" s="75"/>
      <c r="AY3182" s="1286"/>
      <c r="AZ3182" s="75"/>
      <c r="BA3182" s="75"/>
      <c r="BB3182" s="75"/>
      <c r="BC3182" s="75"/>
      <c r="BD3182" s="75"/>
      <c r="BE3182" s="75"/>
      <c r="BF3182" s="75"/>
      <c r="BG3182" s="75"/>
      <c r="BH3182" s="75"/>
      <c r="BI3182" s="75"/>
      <c r="BJ3182" s="75"/>
      <c r="BK3182" s="75"/>
      <c r="BL3182" s="75"/>
      <c r="BM3182" s="75"/>
      <c r="BN3182" s="75"/>
      <c r="BO3182" s="75"/>
      <c r="BP3182" s="75"/>
      <c r="BQ3182" s="75"/>
      <c r="BR3182" s="75"/>
      <c r="BS3182" s="75"/>
      <c r="BT3182" s="75"/>
      <c r="BU3182" s="75"/>
      <c r="BV3182" s="75"/>
      <c r="BW3182" s="1286"/>
      <c r="BX3182" s="75"/>
      <c r="BY3182" s="75"/>
      <c r="BZ3182" s="75"/>
      <c r="CA3182" s="75"/>
      <c r="CB3182" s="75"/>
      <c r="CC3182" s="1286"/>
      <c r="CD3182" s="75"/>
      <c r="CE3182" s="75"/>
      <c r="CF3182" s="75"/>
      <c r="CG3182" s="75"/>
      <c r="CH3182" s="75"/>
      <c r="CI3182" s="1286"/>
      <c r="CJ3182" s="75"/>
      <c r="CK3182" s="1286"/>
      <c r="CL3182" s="75"/>
      <c r="CM3182" s="75"/>
      <c r="CN3182" s="75"/>
      <c r="CO3182" s="75"/>
      <c r="CP3182" s="75"/>
      <c r="CQ3182" s="75"/>
      <c r="CR3182" s="75"/>
      <c r="CS3182" s="75"/>
      <c r="CT3182" s="75"/>
      <c r="CU3182" s="75"/>
      <c r="CV3182" s="75"/>
      <c r="CW3182" s="75"/>
      <c r="CX3182" s="1286"/>
      <c r="CY3182" s="75"/>
      <c r="CZ3182" s="75"/>
      <c r="DA3182" s="75"/>
      <c r="DB3182" s="75"/>
      <c r="DC3182" s="75"/>
      <c r="DD3182" s="75"/>
      <c r="DE3182" s="75"/>
      <c r="DF3182" s="75"/>
      <c r="DG3182" s="1286"/>
      <c r="DH3182" s="75"/>
      <c r="DI3182" s="1286"/>
      <c r="DJ3182" s="75"/>
      <c r="DK3182" s="75"/>
      <c r="DL3182" s="75"/>
      <c r="DM3182" s="75"/>
      <c r="DN3182" s="75"/>
      <c r="DO3182" s="75"/>
      <c r="DP3182" s="75"/>
      <c r="DQ3182" s="75"/>
      <c r="DR3182" s="75"/>
      <c r="DS3182" s="75"/>
      <c r="DT3182" s="75"/>
      <c r="DU3182" s="75"/>
      <c r="DV3182" s="1286"/>
      <c r="DW3182" s="75"/>
      <c r="DX3182" s="75"/>
      <c r="DY3182" s="75"/>
      <c r="DZ3182" s="75"/>
      <c r="EA3182" s="75"/>
      <c r="EB3182" s="75"/>
      <c r="EC3182" s="75"/>
      <c r="ED3182" s="75"/>
      <c r="EE3182" s="75"/>
      <c r="EF3182" s="75"/>
      <c r="EG3182" s="75"/>
      <c r="EH3182" s="75"/>
      <c r="EI3182" s="75"/>
      <c r="EJ3182" s="75"/>
      <c r="EK3182" s="75"/>
      <c r="EL3182" s="75"/>
      <c r="EM3182" s="75"/>
      <c r="EN3182" s="75"/>
      <c r="EO3182" s="75"/>
      <c r="EP3182" s="75"/>
      <c r="EQ3182" s="75"/>
      <c r="ER3182" s="75"/>
      <c r="ES3182" s="75"/>
      <c r="ET3182" s="75"/>
      <c r="EU3182" s="75"/>
      <c r="EV3182" s="75"/>
      <c r="EW3182" s="75"/>
      <c r="EX3182" s="75"/>
      <c r="EY3182" s="75"/>
      <c r="EZ3182" s="75"/>
      <c r="FA3182" s="75"/>
      <c r="FB3182" s="1341"/>
      <c r="FC3182" s="75"/>
      <c r="FD3182" s="75"/>
    </row>
    <row r="3183">
      <c r="A3183" s="1340"/>
      <c r="B3183" s="786"/>
      <c r="C3183" s="1283"/>
      <c r="D3183" s="786"/>
      <c r="E3183" s="786"/>
      <c r="F3183" s="786"/>
      <c r="G3183" s="786"/>
      <c r="H3183" s="786"/>
      <c r="I3183" s="786"/>
      <c r="J3183" s="786"/>
      <c r="K3183" s="786"/>
      <c r="L3183" s="786"/>
      <c r="M3183" s="786"/>
      <c r="N3183" s="1284"/>
      <c r="O3183" s="1284"/>
      <c r="P3183" s="1285"/>
      <c r="Q3183" s="363"/>
      <c r="R3183" s="363"/>
      <c r="S3183" s="75"/>
      <c r="T3183" s="857"/>
      <c r="U3183" s="1209"/>
      <c r="V3183" s="1200"/>
      <c r="W3183" s="1200"/>
      <c r="X3183" s="1200"/>
      <c r="Y3183" s="1201"/>
      <c r="Z3183" s="1200"/>
      <c r="AA3183" s="1200"/>
      <c r="AB3183" s="1200"/>
      <c r="AC3183" s="1202"/>
      <c r="AD3183" s="1216"/>
      <c r="AE3183" s="1204"/>
      <c r="AF3183" s="75"/>
      <c r="AG3183" s="75"/>
      <c r="AH3183" s="75"/>
      <c r="AI3183" s="75"/>
      <c r="AJ3183" s="75"/>
      <c r="AK3183" s="75"/>
      <c r="AL3183" s="75"/>
      <c r="AM3183" s="75"/>
      <c r="AN3183" s="75"/>
      <c r="AO3183" s="75"/>
      <c r="AP3183" s="75"/>
      <c r="AQ3183" s="75"/>
      <c r="AR3183" s="75"/>
      <c r="AS3183" s="1286"/>
      <c r="AT3183" s="75"/>
      <c r="AU3183" s="1286"/>
      <c r="AV3183" s="1286"/>
      <c r="AW3183" s="75"/>
      <c r="AX3183" s="75"/>
      <c r="AY3183" s="1286"/>
      <c r="AZ3183" s="75"/>
      <c r="BA3183" s="75"/>
      <c r="BB3183" s="75"/>
      <c r="BC3183" s="75"/>
      <c r="BD3183" s="75"/>
      <c r="BE3183" s="75"/>
      <c r="BF3183" s="75"/>
      <c r="BG3183" s="75"/>
      <c r="BH3183" s="75"/>
      <c r="BI3183" s="75"/>
      <c r="BJ3183" s="75"/>
      <c r="BK3183" s="75"/>
      <c r="BL3183" s="75"/>
      <c r="BM3183" s="75"/>
      <c r="BN3183" s="75"/>
      <c r="BO3183" s="75"/>
      <c r="BP3183" s="75"/>
      <c r="BQ3183" s="75"/>
      <c r="BR3183" s="75"/>
      <c r="BS3183" s="75"/>
      <c r="BT3183" s="75"/>
      <c r="BU3183" s="75"/>
      <c r="BV3183" s="75"/>
      <c r="BW3183" s="1286"/>
      <c r="BX3183" s="75"/>
      <c r="BY3183" s="75"/>
      <c r="BZ3183" s="75"/>
      <c r="CA3183" s="75"/>
      <c r="CB3183" s="75"/>
      <c r="CC3183" s="1286"/>
      <c r="CD3183" s="75"/>
      <c r="CE3183" s="75"/>
      <c r="CF3183" s="75"/>
      <c r="CG3183" s="75"/>
      <c r="CH3183" s="75"/>
      <c r="CI3183" s="1286"/>
      <c r="CJ3183" s="75"/>
      <c r="CK3183" s="1286"/>
      <c r="CL3183" s="75"/>
      <c r="CM3183" s="75"/>
      <c r="CN3183" s="75"/>
      <c r="CO3183" s="75"/>
      <c r="CP3183" s="75"/>
      <c r="CQ3183" s="75"/>
      <c r="CR3183" s="75"/>
      <c r="CS3183" s="75"/>
      <c r="CT3183" s="75"/>
      <c r="CU3183" s="75"/>
      <c r="CV3183" s="75"/>
      <c r="CW3183" s="75"/>
      <c r="CX3183" s="1286"/>
      <c r="CY3183" s="75"/>
      <c r="CZ3183" s="75"/>
      <c r="DA3183" s="75"/>
      <c r="DB3183" s="75"/>
      <c r="DC3183" s="75"/>
      <c r="DD3183" s="75"/>
      <c r="DE3183" s="75"/>
      <c r="DF3183" s="75"/>
      <c r="DG3183" s="1286"/>
      <c r="DH3183" s="75"/>
      <c r="DI3183" s="1286"/>
      <c r="DJ3183" s="75"/>
      <c r="DK3183" s="75"/>
      <c r="DL3183" s="75"/>
      <c r="DM3183" s="75"/>
      <c r="DN3183" s="75"/>
      <c r="DO3183" s="75"/>
      <c r="DP3183" s="75"/>
      <c r="DQ3183" s="75"/>
      <c r="DR3183" s="75"/>
      <c r="DS3183" s="75"/>
      <c r="DT3183" s="75"/>
      <c r="DU3183" s="75"/>
      <c r="DV3183" s="1286"/>
      <c r="DW3183" s="75"/>
      <c r="DX3183" s="75"/>
      <c r="DY3183" s="75"/>
      <c r="DZ3183" s="75"/>
      <c r="EA3183" s="75"/>
      <c r="EB3183" s="75"/>
      <c r="EC3183" s="75"/>
      <c r="ED3183" s="75"/>
      <c r="EE3183" s="75"/>
      <c r="EF3183" s="75"/>
      <c r="EG3183" s="75"/>
      <c r="EH3183" s="75"/>
      <c r="EI3183" s="75"/>
      <c r="EJ3183" s="75"/>
      <c r="EK3183" s="75"/>
      <c r="EL3183" s="75"/>
      <c r="EM3183" s="75"/>
      <c r="EN3183" s="75"/>
      <c r="EO3183" s="75"/>
      <c r="EP3183" s="75"/>
      <c r="EQ3183" s="75"/>
      <c r="ER3183" s="75"/>
      <c r="ES3183" s="75"/>
      <c r="ET3183" s="75"/>
      <c r="EU3183" s="75"/>
      <c r="EV3183" s="75"/>
      <c r="EW3183" s="75"/>
      <c r="EX3183" s="75"/>
      <c r="EY3183" s="75"/>
      <c r="EZ3183" s="75"/>
      <c r="FA3183" s="75"/>
      <c r="FB3183" s="1341"/>
      <c r="FC3183" s="75"/>
      <c r="FD3183" s="75"/>
    </row>
    <row r="3184">
      <c r="A3184" s="1340"/>
      <c r="B3184" s="786"/>
      <c r="C3184" s="1283"/>
      <c r="D3184" s="786"/>
      <c r="E3184" s="786"/>
      <c r="F3184" s="786"/>
      <c r="G3184" s="786"/>
      <c r="H3184" s="786"/>
      <c r="I3184" s="786"/>
      <c r="J3184" s="786"/>
      <c r="K3184" s="786"/>
      <c r="L3184" s="786"/>
      <c r="M3184" s="786"/>
      <c r="N3184" s="1284"/>
      <c r="O3184" s="1284"/>
      <c r="P3184" s="1285"/>
      <c r="Q3184" s="363"/>
      <c r="R3184" s="363"/>
      <c r="S3184" s="75"/>
      <c r="T3184" s="857"/>
      <c r="U3184" s="1209"/>
      <c r="V3184" s="1200"/>
      <c r="W3184" s="1200"/>
      <c r="X3184" s="1200"/>
      <c r="Y3184" s="1201"/>
      <c r="Z3184" s="1200"/>
      <c r="AA3184" s="1200"/>
      <c r="AB3184" s="1200"/>
      <c r="AC3184" s="1202"/>
      <c r="AD3184" s="1216"/>
      <c r="AE3184" s="1204"/>
      <c r="AF3184" s="75"/>
      <c r="AG3184" s="75"/>
      <c r="AH3184" s="75"/>
      <c r="AI3184" s="75"/>
      <c r="AJ3184" s="75"/>
      <c r="AK3184" s="75"/>
      <c r="AL3184" s="75"/>
      <c r="AM3184" s="75"/>
      <c r="AN3184" s="75"/>
      <c r="AO3184" s="75"/>
      <c r="AP3184" s="75"/>
      <c r="AQ3184" s="75"/>
      <c r="AR3184" s="75"/>
      <c r="AS3184" s="1286"/>
      <c r="AT3184" s="75"/>
      <c r="AU3184" s="1286"/>
      <c r="AV3184" s="1286"/>
      <c r="AW3184" s="75"/>
      <c r="AX3184" s="75"/>
      <c r="AY3184" s="1286"/>
      <c r="AZ3184" s="75"/>
      <c r="BA3184" s="75"/>
      <c r="BB3184" s="75"/>
      <c r="BC3184" s="75"/>
      <c r="BD3184" s="75"/>
      <c r="BE3184" s="75"/>
      <c r="BF3184" s="75"/>
      <c r="BG3184" s="75"/>
      <c r="BH3184" s="75"/>
      <c r="BI3184" s="75"/>
      <c r="BJ3184" s="75"/>
      <c r="BK3184" s="75"/>
      <c r="BL3184" s="75"/>
      <c r="BM3184" s="75"/>
      <c r="BN3184" s="75"/>
      <c r="BO3184" s="75"/>
      <c r="BP3184" s="75"/>
      <c r="BQ3184" s="75"/>
      <c r="BR3184" s="75"/>
      <c r="BS3184" s="75"/>
      <c r="BT3184" s="75"/>
      <c r="BU3184" s="75"/>
      <c r="BV3184" s="75"/>
      <c r="BW3184" s="1286"/>
      <c r="BX3184" s="75"/>
      <c r="BY3184" s="75"/>
      <c r="BZ3184" s="75"/>
      <c r="CA3184" s="75"/>
      <c r="CB3184" s="75"/>
      <c r="CC3184" s="1286"/>
      <c r="CD3184" s="75"/>
      <c r="CE3184" s="75"/>
      <c r="CF3184" s="75"/>
      <c r="CG3184" s="75"/>
      <c r="CH3184" s="75"/>
      <c r="CI3184" s="1286"/>
      <c r="CJ3184" s="75"/>
      <c r="CK3184" s="1286"/>
      <c r="CL3184" s="75"/>
      <c r="CM3184" s="75"/>
      <c r="CN3184" s="75"/>
      <c r="CO3184" s="75"/>
      <c r="CP3184" s="75"/>
      <c r="CQ3184" s="75"/>
      <c r="CR3184" s="75"/>
      <c r="CS3184" s="75"/>
      <c r="CT3184" s="75"/>
      <c r="CU3184" s="75"/>
      <c r="CV3184" s="75"/>
      <c r="CW3184" s="75"/>
      <c r="CX3184" s="1286"/>
      <c r="CY3184" s="75"/>
      <c r="CZ3184" s="75"/>
      <c r="DA3184" s="75"/>
      <c r="DB3184" s="75"/>
      <c r="DC3184" s="75"/>
      <c r="DD3184" s="75"/>
      <c r="DE3184" s="75"/>
      <c r="DF3184" s="75"/>
      <c r="DG3184" s="1286"/>
      <c r="DH3184" s="75"/>
      <c r="DI3184" s="1286"/>
      <c r="DJ3184" s="75"/>
      <c r="DK3184" s="75"/>
      <c r="DL3184" s="75"/>
      <c r="DM3184" s="75"/>
      <c r="DN3184" s="75"/>
      <c r="DO3184" s="75"/>
      <c r="DP3184" s="75"/>
      <c r="DQ3184" s="75"/>
      <c r="DR3184" s="75"/>
      <c r="DS3184" s="75"/>
      <c r="DT3184" s="75"/>
      <c r="DU3184" s="75"/>
      <c r="DV3184" s="1286"/>
      <c r="DW3184" s="75"/>
      <c r="DX3184" s="75"/>
      <c r="DY3184" s="75"/>
      <c r="DZ3184" s="75"/>
      <c r="EA3184" s="75"/>
      <c r="EB3184" s="75"/>
      <c r="EC3184" s="75"/>
      <c r="ED3184" s="75"/>
      <c r="EE3184" s="75"/>
      <c r="EF3184" s="75"/>
      <c r="EG3184" s="75"/>
      <c r="EH3184" s="75"/>
      <c r="EI3184" s="75"/>
      <c r="EJ3184" s="75"/>
      <c r="EK3184" s="75"/>
      <c r="EL3184" s="75"/>
      <c r="EM3184" s="75"/>
      <c r="EN3184" s="75"/>
      <c r="EO3184" s="75"/>
      <c r="EP3184" s="75"/>
      <c r="EQ3184" s="75"/>
      <c r="ER3184" s="75"/>
      <c r="ES3184" s="75"/>
      <c r="ET3184" s="75"/>
      <c r="EU3184" s="75"/>
      <c r="EV3184" s="75"/>
      <c r="EW3184" s="75"/>
      <c r="EX3184" s="75"/>
      <c r="EY3184" s="75"/>
      <c r="EZ3184" s="75"/>
      <c r="FA3184" s="75"/>
      <c r="FB3184" s="1341"/>
      <c r="FC3184" s="75"/>
      <c r="FD3184" s="75"/>
    </row>
    <row r="3185">
      <c r="A3185" s="1340"/>
      <c r="B3185" s="786"/>
      <c r="C3185" s="1283"/>
      <c r="D3185" s="786"/>
      <c r="E3185" s="786"/>
      <c r="F3185" s="786"/>
      <c r="G3185" s="786"/>
      <c r="H3185" s="786"/>
      <c r="I3185" s="786"/>
      <c r="J3185" s="786"/>
      <c r="K3185" s="786"/>
      <c r="L3185" s="786"/>
      <c r="M3185" s="786"/>
      <c r="N3185" s="1284"/>
      <c r="O3185" s="1284"/>
      <c r="P3185" s="1285"/>
      <c r="Q3185" s="363"/>
      <c r="R3185" s="363"/>
      <c r="S3185" s="75"/>
      <c r="T3185" s="857"/>
      <c r="U3185" s="1209"/>
      <c r="V3185" s="1200"/>
      <c r="W3185" s="1200"/>
      <c r="X3185" s="1200"/>
      <c r="Y3185" s="1201"/>
      <c r="Z3185" s="1200"/>
      <c r="AA3185" s="1200"/>
      <c r="AB3185" s="1200"/>
      <c r="AC3185" s="1202"/>
      <c r="AD3185" s="1216"/>
      <c r="AE3185" s="1204"/>
      <c r="AF3185" s="75"/>
      <c r="AG3185" s="75"/>
      <c r="AH3185" s="75"/>
      <c r="AI3185" s="75"/>
      <c r="AJ3185" s="75"/>
      <c r="AK3185" s="75"/>
      <c r="AL3185" s="75"/>
      <c r="AM3185" s="75"/>
      <c r="AN3185" s="75"/>
      <c r="AO3185" s="75"/>
      <c r="AP3185" s="75"/>
      <c r="AQ3185" s="75"/>
      <c r="AR3185" s="75"/>
      <c r="AS3185" s="1286"/>
      <c r="AT3185" s="75"/>
      <c r="AU3185" s="1286"/>
      <c r="AV3185" s="1286"/>
      <c r="AW3185" s="75"/>
      <c r="AX3185" s="75"/>
      <c r="AY3185" s="1286"/>
      <c r="AZ3185" s="75"/>
      <c r="BA3185" s="75"/>
      <c r="BB3185" s="75"/>
      <c r="BC3185" s="75"/>
      <c r="BD3185" s="75"/>
      <c r="BE3185" s="75"/>
      <c r="BF3185" s="75"/>
      <c r="BG3185" s="75"/>
      <c r="BH3185" s="75"/>
      <c r="BI3185" s="75"/>
      <c r="BJ3185" s="75"/>
      <c r="BK3185" s="75"/>
      <c r="BL3185" s="75"/>
      <c r="BM3185" s="75"/>
      <c r="BN3185" s="75"/>
      <c r="BO3185" s="75"/>
      <c r="BP3185" s="75"/>
      <c r="BQ3185" s="75"/>
      <c r="BR3185" s="75"/>
      <c r="BS3185" s="75"/>
      <c r="BT3185" s="75"/>
      <c r="BU3185" s="75"/>
      <c r="BV3185" s="75"/>
      <c r="BW3185" s="1286"/>
      <c r="BX3185" s="75"/>
      <c r="BY3185" s="75"/>
      <c r="BZ3185" s="75"/>
      <c r="CA3185" s="75"/>
      <c r="CB3185" s="75"/>
      <c r="CC3185" s="1286"/>
      <c r="CD3185" s="75"/>
      <c r="CE3185" s="75"/>
      <c r="CF3185" s="75"/>
      <c r="CG3185" s="75"/>
      <c r="CH3185" s="75"/>
      <c r="CI3185" s="1286"/>
      <c r="CJ3185" s="75"/>
      <c r="CK3185" s="1286"/>
      <c r="CL3185" s="75"/>
      <c r="CM3185" s="75"/>
      <c r="CN3185" s="75"/>
      <c r="CO3185" s="75"/>
      <c r="CP3185" s="75"/>
      <c r="CQ3185" s="75"/>
      <c r="CR3185" s="75"/>
      <c r="CS3185" s="75"/>
      <c r="CT3185" s="75"/>
      <c r="CU3185" s="75"/>
      <c r="CV3185" s="75"/>
      <c r="CW3185" s="75"/>
      <c r="CX3185" s="1286"/>
      <c r="CY3185" s="75"/>
      <c r="CZ3185" s="75"/>
      <c r="DA3185" s="75"/>
      <c r="DB3185" s="75"/>
      <c r="DC3185" s="75"/>
      <c r="DD3185" s="75"/>
      <c r="DE3185" s="75"/>
      <c r="DF3185" s="75"/>
      <c r="DG3185" s="1286"/>
      <c r="DH3185" s="75"/>
      <c r="DI3185" s="1286"/>
      <c r="DJ3185" s="75"/>
      <c r="DK3185" s="75"/>
      <c r="DL3185" s="75"/>
      <c r="DM3185" s="75"/>
      <c r="DN3185" s="75"/>
      <c r="DO3185" s="75"/>
      <c r="DP3185" s="75"/>
      <c r="DQ3185" s="75"/>
      <c r="DR3185" s="75"/>
      <c r="DS3185" s="75"/>
      <c r="DT3185" s="75"/>
      <c r="DU3185" s="75"/>
      <c r="DV3185" s="1286"/>
      <c r="DW3185" s="75"/>
      <c r="DX3185" s="75"/>
      <c r="DY3185" s="75"/>
      <c r="DZ3185" s="75"/>
      <c r="EA3185" s="75"/>
      <c r="EB3185" s="75"/>
      <c r="EC3185" s="75"/>
      <c r="ED3185" s="75"/>
      <c r="EE3185" s="75"/>
      <c r="EF3185" s="75"/>
      <c r="EG3185" s="75"/>
      <c r="EH3185" s="75"/>
      <c r="EI3185" s="75"/>
      <c r="EJ3185" s="75"/>
      <c r="EK3185" s="75"/>
      <c r="EL3185" s="75"/>
      <c r="EM3185" s="75"/>
      <c r="EN3185" s="75"/>
      <c r="EO3185" s="75"/>
      <c r="EP3185" s="75"/>
      <c r="EQ3185" s="75"/>
      <c r="ER3185" s="75"/>
      <c r="ES3185" s="75"/>
      <c r="ET3185" s="75"/>
      <c r="EU3185" s="75"/>
      <c r="EV3185" s="75"/>
      <c r="EW3185" s="75"/>
      <c r="EX3185" s="75"/>
      <c r="EY3185" s="75"/>
      <c r="EZ3185" s="75"/>
      <c r="FA3185" s="75"/>
      <c r="FB3185" s="1341"/>
      <c r="FC3185" s="75"/>
      <c r="FD3185" s="75"/>
    </row>
    <row r="3186">
      <c r="A3186" s="1340"/>
      <c r="B3186" s="786"/>
      <c r="C3186" s="1283"/>
      <c r="D3186" s="786"/>
      <c r="E3186" s="786"/>
      <c r="F3186" s="786"/>
      <c r="G3186" s="786"/>
      <c r="H3186" s="786"/>
      <c r="I3186" s="786"/>
      <c r="J3186" s="786"/>
      <c r="K3186" s="786"/>
      <c r="L3186" s="786"/>
      <c r="M3186" s="786"/>
      <c r="N3186" s="1284"/>
      <c r="O3186" s="1284"/>
      <c r="P3186" s="1285"/>
      <c r="Q3186" s="363"/>
      <c r="R3186" s="363"/>
      <c r="S3186" s="75"/>
      <c r="T3186" s="857"/>
      <c r="U3186" s="1209"/>
      <c r="V3186" s="1200"/>
      <c r="W3186" s="1200"/>
      <c r="X3186" s="1200"/>
      <c r="Y3186" s="1201"/>
      <c r="Z3186" s="1200"/>
      <c r="AA3186" s="1200"/>
      <c r="AB3186" s="1200"/>
      <c r="AC3186" s="1202"/>
      <c r="AD3186" s="1216"/>
      <c r="AE3186" s="1204"/>
      <c r="AF3186" s="75"/>
      <c r="AG3186" s="75"/>
      <c r="AH3186" s="75"/>
      <c r="AI3186" s="75"/>
      <c r="AJ3186" s="75"/>
      <c r="AK3186" s="75"/>
      <c r="AL3186" s="75"/>
      <c r="AM3186" s="75"/>
      <c r="AN3186" s="75"/>
      <c r="AO3186" s="75"/>
      <c r="AP3186" s="75"/>
      <c r="AQ3186" s="75"/>
      <c r="AR3186" s="75"/>
      <c r="AS3186" s="1286"/>
      <c r="AT3186" s="75"/>
      <c r="AU3186" s="1286"/>
      <c r="AV3186" s="1286"/>
      <c r="AW3186" s="75"/>
      <c r="AX3186" s="75"/>
      <c r="AY3186" s="1286"/>
      <c r="AZ3186" s="75"/>
      <c r="BA3186" s="75"/>
      <c r="BB3186" s="75"/>
      <c r="BC3186" s="75"/>
      <c r="BD3186" s="75"/>
      <c r="BE3186" s="75"/>
      <c r="BF3186" s="75"/>
      <c r="BG3186" s="75"/>
      <c r="BH3186" s="75"/>
      <c r="BI3186" s="75"/>
      <c r="BJ3186" s="75"/>
      <c r="BK3186" s="75"/>
      <c r="BL3186" s="75"/>
      <c r="BM3186" s="75"/>
      <c r="BN3186" s="75"/>
      <c r="BO3186" s="75"/>
      <c r="BP3186" s="75"/>
      <c r="BQ3186" s="75"/>
      <c r="BR3186" s="75"/>
      <c r="BS3186" s="75"/>
      <c r="BT3186" s="75"/>
      <c r="BU3186" s="75"/>
      <c r="BV3186" s="75"/>
      <c r="BW3186" s="1286"/>
      <c r="BX3186" s="75"/>
      <c r="BY3186" s="75"/>
      <c r="BZ3186" s="75"/>
      <c r="CA3186" s="75"/>
      <c r="CB3186" s="75"/>
      <c r="CC3186" s="1286"/>
      <c r="CD3186" s="75"/>
      <c r="CE3186" s="75"/>
      <c r="CF3186" s="75"/>
      <c r="CG3186" s="75"/>
      <c r="CH3186" s="75"/>
      <c r="CI3186" s="1286"/>
      <c r="CJ3186" s="75"/>
      <c r="CK3186" s="1286"/>
      <c r="CL3186" s="75"/>
      <c r="CM3186" s="75"/>
      <c r="CN3186" s="75"/>
      <c r="CO3186" s="75"/>
      <c r="CP3186" s="75"/>
      <c r="CQ3186" s="75"/>
      <c r="CR3186" s="75"/>
      <c r="CS3186" s="75"/>
      <c r="CT3186" s="75"/>
      <c r="CU3186" s="75"/>
      <c r="CV3186" s="75"/>
      <c r="CW3186" s="75"/>
      <c r="CX3186" s="1286"/>
      <c r="CY3186" s="75"/>
      <c r="CZ3186" s="75"/>
      <c r="DA3186" s="75"/>
      <c r="DB3186" s="75"/>
      <c r="DC3186" s="75"/>
      <c r="DD3186" s="75"/>
      <c r="DE3186" s="75"/>
      <c r="DF3186" s="75"/>
      <c r="DG3186" s="1286"/>
      <c r="DH3186" s="75"/>
      <c r="DI3186" s="1286"/>
      <c r="DJ3186" s="75"/>
      <c r="DK3186" s="75"/>
      <c r="DL3186" s="75"/>
      <c r="DM3186" s="75"/>
      <c r="DN3186" s="75"/>
      <c r="DO3186" s="75"/>
      <c r="DP3186" s="75"/>
      <c r="DQ3186" s="75"/>
      <c r="DR3186" s="75"/>
      <c r="DS3186" s="75"/>
      <c r="DT3186" s="75"/>
      <c r="DU3186" s="75"/>
      <c r="DV3186" s="1286"/>
      <c r="DW3186" s="75"/>
      <c r="DX3186" s="75"/>
      <c r="DY3186" s="75"/>
      <c r="DZ3186" s="75"/>
      <c r="EA3186" s="75"/>
      <c r="EB3186" s="75"/>
      <c r="EC3186" s="75"/>
      <c r="ED3186" s="75"/>
      <c r="EE3186" s="75"/>
      <c r="EF3186" s="75"/>
      <c r="EG3186" s="75"/>
      <c r="EH3186" s="75"/>
      <c r="EI3186" s="75"/>
      <c r="EJ3186" s="75"/>
      <c r="EK3186" s="75"/>
      <c r="EL3186" s="75"/>
      <c r="EM3186" s="75"/>
      <c r="EN3186" s="75"/>
      <c r="EO3186" s="75"/>
      <c r="EP3186" s="75"/>
      <c r="EQ3186" s="75"/>
      <c r="ER3186" s="75"/>
      <c r="ES3186" s="75"/>
      <c r="ET3186" s="75"/>
      <c r="EU3186" s="75"/>
      <c r="EV3186" s="75"/>
      <c r="EW3186" s="75"/>
      <c r="EX3186" s="75"/>
      <c r="EY3186" s="75"/>
      <c r="EZ3186" s="75"/>
      <c r="FA3186" s="75"/>
      <c r="FB3186" s="1341"/>
      <c r="FC3186" s="75"/>
      <c r="FD3186" s="75"/>
    </row>
    <row r="3187">
      <c r="A3187" s="1340"/>
      <c r="B3187" s="786"/>
      <c r="C3187" s="1283"/>
      <c r="D3187" s="786"/>
      <c r="E3187" s="786"/>
      <c r="F3187" s="786"/>
      <c r="G3187" s="786"/>
      <c r="H3187" s="786"/>
      <c r="I3187" s="786"/>
      <c r="J3187" s="786"/>
      <c r="K3187" s="786"/>
      <c r="L3187" s="786"/>
      <c r="M3187" s="786"/>
      <c r="N3187" s="1284"/>
      <c r="O3187" s="1284"/>
      <c r="P3187" s="1285"/>
      <c r="Q3187" s="363"/>
      <c r="R3187" s="363"/>
      <c r="S3187" s="75"/>
      <c r="T3187" s="857"/>
      <c r="U3187" s="1209"/>
      <c r="V3187" s="1200"/>
      <c r="W3187" s="1200"/>
      <c r="X3187" s="1200"/>
      <c r="Y3187" s="1201"/>
      <c r="Z3187" s="1200"/>
      <c r="AA3187" s="1200"/>
      <c r="AB3187" s="1200"/>
      <c r="AC3187" s="1202"/>
      <c r="AD3187" s="1216"/>
      <c r="AE3187" s="1204"/>
      <c r="AF3187" s="75"/>
      <c r="AG3187" s="75"/>
      <c r="AH3187" s="75"/>
      <c r="AI3187" s="75"/>
      <c r="AJ3187" s="75"/>
      <c r="AK3187" s="75"/>
      <c r="AL3187" s="75"/>
      <c r="AM3187" s="75"/>
      <c r="AN3187" s="75"/>
      <c r="AO3187" s="75"/>
      <c r="AP3187" s="75"/>
      <c r="AQ3187" s="75"/>
      <c r="AR3187" s="75"/>
      <c r="AS3187" s="1286"/>
      <c r="AT3187" s="75"/>
      <c r="AU3187" s="1286"/>
      <c r="AV3187" s="1286"/>
      <c r="AW3187" s="75"/>
      <c r="AX3187" s="75"/>
      <c r="AY3187" s="1286"/>
      <c r="AZ3187" s="75"/>
      <c r="BA3187" s="75"/>
      <c r="BB3187" s="75"/>
      <c r="BC3187" s="75"/>
      <c r="BD3187" s="75"/>
      <c r="BE3187" s="75"/>
      <c r="BF3187" s="75"/>
      <c r="BG3187" s="75"/>
      <c r="BH3187" s="75"/>
      <c r="BI3187" s="75"/>
      <c r="BJ3187" s="75"/>
      <c r="BK3187" s="75"/>
      <c r="BL3187" s="75"/>
      <c r="BM3187" s="75"/>
      <c r="BN3187" s="75"/>
      <c r="BO3187" s="75"/>
      <c r="BP3187" s="75"/>
      <c r="BQ3187" s="75"/>
      <c r="BR3187" s="75"/>
      <c r="BS3187" s="75"/>
      <c r="BT3187" s="75"/>
      <c r="BU3187" s="75"/>
      <c r="BV3187" s="75"/>
      <c r="BW3187" s="1286"/>
      <c r="BX3187" s="75"/>
      <c r="BY3187" s="75"/>
      <c r="BZ3187" s="75"/>
      <c r="CA3187" s="75"/>
      <c r="CB3187" s="75"/>
      <c r="CC3187" s="1286"/>
      <c r="CD3187" s="75"/>
      <c r="CE3187" s="75"/>
      <c r="CF3187" s="75"/>
      <c r="CG3187" s="75"/>
      <c r="CH3187" s="75"/>
      <c r="CI3187" s="1286"/>
      <c r="CJ3187" s="75"/>
      <c r="CK3187" s="1286"/>
      <c r="CL3187" s="75"/>
      <c r="CM3187" s="75"/>
      <c r="CN3187" s="75"/>
      <c r="CO3187" s="75"/>
      <c r="CP3187" s="75"/>
      <c r="CQ3187" s="75"/>
      <c r="CR3187" s="75"/>
      <c r="CS3187" s="75"/>
      <c r="CT3187" s="75"/>
      <c r="CU3187" s="75"/>
      <c r="CV3187" s="75"/>
      <c r="CW3187" s="75"/>
      <c r="CX3187" s="1286"/>
      <c r="CY3187" s="75"/>
      <c r="CZ3187" s="75"/>
      <c r="DA3187" s="75"/>
      <c r="DB3187" s="75"/>
      <c r="DC3187" s="75"/>
      <c r="DD3187" s="75"/>
      <c r="DE3187" s="75"/>
      <c r="DF3187" s="75"/>
      <c r="DG3187" s="1286"/>
      <c r="DH3187" s="75"/>
      <c r="DI3187" s="1286"/>
      <c r="DJ3187" s="75"/>
      <c r="DK3187" s="75"/>
      <c r="DL3187" s="75"/>
      <c r="DM3187" s="75"/>
      <c r="DN3187" s="75"/>
      <c r="DO3187" s="75"/>
      <c r="DP3187" s="75"/>
      <c r="DQ3187" s="75"/>
      <c r="DR3187" s="75"/>
      <c r="DS3187" s="75"/>
      <c r="DT3187" s="75"/>
      <c r="DU3187" s="75"/>
      <c r="DV3187" s="1286"/>
      <c r="DW3187" s="75"/>
      <c r="DX3187" s="75"/>
      <c r="DY3187" s="75"/>
      <c r="DZ3187" s="75"/>
      <c r="EA3187" s="75"/>
      <c r="EB3187" s="75"/>
      <c r="EC3187" s="75"/>
      <c r="ED3187" s="75"/>
      <c r="EE3187" s="75"/>
      <c r="EF3187" s="75"/>
      <c r="EG3187" s="75"/>
      <c r="EH3187" s="75"/>
      <c r="EI3187" s="75"/>
      <c r="EJ3187" s="75"/>
      <c r="EK3187" s="75"/>
      <c r="EL3187" s="75"/>
      <c r="EM3187" s="75"/>
      <c r="EN3187" s="75"/>
      <c r="EO3187" s="75"/>
      <c r="EP3187" s="75"/>
      <c r="EQ3187" s="75"/>
      <c r="ER3187" s="75"/>
      <c r="ES3187" s="75"/>
      <c r="ET3187" s="75"/>
      <c r="EU3187" s="75"/>
      <c r="EV3187" s="75"/>
      <c r="EW3187" s="75"/>
      <c r="EX3187" s="75"/>
      <c r="EY3187" s="75"/>
      <c r="EZ3187" s="75"/>
      <c r="FA3187" s="75"/>
      <c r="FB3187" s="1341"/>
      <c r="FC3187" s="75"/>
      <c r="FD3187" s="75"/>
    </row>
    <row r="3188">
      <c r="A3188" s="1340"/>
      <c r="B3188" s="786"/>
      <c r="C3188" s="1283"/>
      <c r="D3188" s="786"/>
      <c r="E3188" s="786"/>
      <c r="F3188" s="786"/>
      <c r="G3188" s="786"/>
      <c r="H3188" s="786"/>
      <c r="I3188" s="786"/>
      <c r="J3188" s="786"/>
      <c r="K3188" s="786"/>
      <c r="L3188" s="786"/>
      <c r="M3188" s="786"/>
      <c r="N3188" s="1284"/>
      <c r="O3188" s="1284"/>
      <c r="P3188" s="1285"/>
      <c r="Q3188" s="363"/>
      <c r="R3188" s="363"/>
      <c r="S3188" s="75"/>
      <c r="T3188" s="857"/>
      <c r="U3188" s="1209"/>
      <c r="V3188" s="1200"/>
      <c r="W3188" s="1200"/>
      <c r="X3188" s="1200"/>
      <c r="Y3188" s="1201"/>
      <c r="Z3188" s="1200"/>
      <c r="AA3188" s="1200"/>
      <c r="AB3188" s="1200"/>
      <c r="AC3188" s="1202"/>
      <c r="AD3188" s="1216"/>
      <c r="AE3188" s="1204"/>
      <c r="AF3188" s="75"/>
      <c r="AG3188" s="75"/>
      <c r="AH3188" s="75"/>
      <c r="AI3188" s="75"/>
      <c r="AJ3188" s="75"/>
      <c r="AK3188" s="75"/>
      <c r="AL3188" s="75"/>
      <c r="AM3188" s="75"/>
      <c r="AN3188" s="75"/>
      <c r="AO3188" s="75"/>
      <c r="AP3188" s="75"/>
      <c r="AQ3188" s="75"/>
      <c r="AR3188" s="75"/>
      <c r="AS3188" s="1286"/>
      <c r="AT3188" s="75"/>
      <c r="AU3188" s="1286"/>
      <c r="AV3188" s="1286"/>
      <c r="AW3188" s="75"/>
      <c r="AX3188" s="75"/>
      <c r="AY3188" s="1286"/>
      <c r="AZ3188" s="75"/>
      <c r="BA3188" s="75"/>
      <c r="BB3188" s="75"/>
      <c r="BC3188" s="75"/>
      <c r="BD3188" s="75"/>
      <c r="BE3188" s="75"/>
      <c r="BF3188" s="75"/>
      <c r="BG3188" s="75"/>
      <c r="BH3188" s="75"/>
      <c r="BI3188" s="75"/>
      <c r="BJ3188" s="75"/>
      <c r="BK3188" s="75"/>
      <c r="BL3188" s="75"/>
      <c r="BM3188" s="75"/>
      <c r="BN3188" s="75"/>
      <c r="BO3188" s="75"/>
      <c r="BP3188" s="75"/>
      <c r="BQ3188" s="75"/>
      <c r="BR3188" s="75"/>
      <c r="BS3188" s="75"/>
      <c r="BT3188" s="75"/>
      <c r="BU3188" s="75"/>
      <c r="BV3188" s="75"/>
      <c r="BW3188" s="1286"/>
      <c r="BX3188" s="75"/>
      <c r="BY3188" s="75"/>
      <c r="BZ3188" s="75"/>
      <c r="CA3188" s="75"/>
      <c r="CB3188" s="75"/>
      <c r="CC3188" s="1286"/>
      <c r="CD3188" s="75"/>
      <c r="CE3188" s="75"/>
      <c r="CF3188" s="75"/>
      <c r="CG3188" s="75"/>
      <c r="CH3188" s="75"/>
      <c r="CI3188" s="1286"/>
      <c r="CJ3188" s="75"/>
      <c r="CK3188" s="1286"/>
      <c r="CL3188" s="75"/>
      <c r="CM3188" s="75"/>
      <c r="CN3188" s="75"/>
      <c r="CO3188" s="75"/>
      <c r="CP3188" s="75"/>
      <c r="CQ3188" s="75"/>
      <c r="CR3188" s="75"/>
      <c r="CS3188" s="75"/>
      <c r="CT3188" s="75"/>
      <c r="CU3188" s="75"/>
      <c r="CV3188" s="75"/>
      <c r="CW3188" s="75"/>
      <c r="CX3188" s="1286"/>
      <c r="CY3188" s="75"/>
      <c r="CZ3188" s="75"/>
      <c r="DA3188" s="75"/>
      <c r="DB3188" s="75"/>
      <c r="DC3188" s="75"/>
      <c r="DD3188" s="75"/>
      <c r="DE3188" s="75"/>
      <c r="DF3188" s="75"/>
      <c r="DG3188" s="1286"/>
      <c r="DH3188" s="75"/>
      <c r="DI3188" s="1286"/>
      <c r="DJ3188" s="75"/>
      <c r="DK3188" s="75"/>
      <c r="DL3188" s="75"/>
      <c r="DM3188" s="75"/>
      <c r="DN3188" s="75"/>
      <c r="DO3188" s="75"/>
      <c r="DP3188" s="75"/>
      <c r="DQ3188" s="75"/>
      <c r="DR3188" s="75"/>
      <c r="DS3188" s="75"/>
      <c r="DT3188" s="75"/>
      <c r="DU3188" s="75"/>
      <c r="DV3188" s="1286"/>
      <c r="DW3188" s="75"/>
      <c r="DX3188" s="75"/>
      <c r="DY3188" s="75"/>
      <c r="DZ3188" s="75"/>
      <c r="EA3188" s="75"/>
      <c r="EB3188" s="75"/>
      <c r="EC3188" s="75"/>
      <c r="ED3188" s="75"/>
      <c r="EE3188" s="75"/>
      <c r="EF3188" s="75"/>
      <c r="EG3188" s="75"/>
      <c r="EH3188" s="75"/>
      <c r="EI3188" s="75"/>
      <c r="EJ3188" s="75"/>
      <c r="EK3188" s="75"/>
      <c r="EL3188" s="75"/>
      <c r="EM3188" s="75"/>
      <c r="EN3188" s="75"/>
      <c r="EO3188" s="75"/>
      <c r="EP3188" s="75"/>
      <c r="EQ3188" s="75"/>
      <c r="ER3188" s="75"/>
      <c r="ES3188" s="75"/>
      <c r="ET3188" s="75"/>
      <c r="EU3188" s="75"/>
      <c r="EV3188" s="75"/>
      <c r="EW3188" s="75"/>
      <c r="EX3188" s="75"/>
      <c r="EY3188" s="75"/>
      <c r="EZ3188" s="75"/>
      <c r="FA3188" s="75"/>
      <c r="FB3188" s="1341"/>
      <c r="FC3188" s="75"/>
      <c r="FD3188" s="75"/>
    </row>
    <row r="3189">
      <c r="A3189" s="1340"/>
      <c r="B3189" s="786"/>
      <c r="C3189" s="1283"/>
      <c r="D3189" s="786"/>
      <c r="E3189" s="786"/>
      <c r="F3189" s="786"/>
      <c r="G3189" s="786"/>
      <c r="H3189" s="786"/>
      <c r="I3189" s="786"/>
      <c r="J3189" s="786"/>
      <c r="K3189" s="786"/>
      <c r="L3189" s="786"/>
      <c r="M3189" s="786"/>
      <c r="N3189" s="1284"/>
      <c r="O3189" s="1284"/>
      <c r="P3189" s="1285"/>
      <c r="Q3189" s="363"/>
      <c r="R3189" s="363"/>
      <c r="S3189" s="75"/>
      <c r="T3189" s="857"/>
      <c r="U3189" s="1209"/>
      <c r="V3189" s="1200"/>
      <c r="W3189" s="1200"/>
      <c r="X3189" s="1200"/>
      <c r="Y3189" s="1201"/>
      <c r="Z3189" s="1200"/>
      <c r="AA3189" s="1200"/>
      <c r="AB3189" s="1200"/>
      <c r="AC3189" s="1202"/>
      <c r="AD3189" s="1216"/>
      <c r="AE3189" s="1204"/>
      <c r="AF3189" s="75"/>
      <c r="AG3189" s="75"/>
      <c r="AH3189" s="75"/>
      <c r="AI3189" s="75"/>
      <c r="AJ3189" s="75"/>
      <c r="AK3189" s="75"/>
      <c r="AL3189" s="75"/>
      <c r="AM3189" s="75"/>
      <c r="AN3189" s="75"/>
      <c r="AO3189" s="75"/>
      <c r="AP3189" s="75"/>
      <c r="AQ3189" s="75"/>
      <c r="AR3189" s="75"/>
      <c r="AS3189" s="1286"/>
      <c r="AT3189" s="75"/>
      <c r="AU3189" s="1286"/>
      <c r="AV3189" s="1286"/>
      <c r="AW3189" s="75"/>
      <c r="AX3189" s="75"/>
      <c r="AY3189" s="1286"/>
      <c r="AZ3189" s="75"/>
      <c r="BA3189" s="75"/>
      <c r="BB3189" s="75"/>
      <c r="BC3189" s="75"/>
      <c r="BD3189" s="75"/>
      <c r="BE3189" s="75"/>
      <c r="BF3189" s="75"/>
      <c r="BG3189" s="75"/>
      <c r="BH3189" s="75"/>
      <c r="BI3189" s="75"/>
      <c r="BJ3189" s="75"/>
      <c r="BK3189" s="75"/>
      <c r="BL3189" s="75"/>
      <c r="BM3189" s="75"/>
      <c r="BN3189" s="75"/>
      <c r="BO3189" s="75"/>
      <c r="BP3189" s="75"/>
      <c r="BQ3189" s="75"/>
      <c r="BR3189" s="75"/>
      <c r="BS3189" s="75"/>
      <c r="BT3189" s="75"/>
      <c r="BU3189" s="75"/>
      <c r="BV3189" s="75"/>
      <c r="BW3189" s="1286"/>
      <c r="BX3189" s="75"/>
      <c r="BY3189" s="75"/>
      <c r="BZ3189" s="75"/>
      <c r="CA3189" s="75"/>
      <c r="CB3189" s="75"/>
      <c r="CC3189" s="1286"/>
      <c r="CD3189" s="75"/>
      <c r="CE3189" s="75"/>
      <c r="CF3189" s="75"/>
      <c r="CG3189" s="75"/>
      <c r="CH3189" s="75"/>
      <c r="CI3189" s="1286"/>
      <c r="CJ3189" s="75"/>
      <c r="CK3189" s="1286"/>
      <c r="CL3189" s="75"/>
      <c r="CM3189" s="75"/>
      <c r="CN3189" s="75"/>
      <c r="CO3189" s="75"/>
      <c r="CP3189" s="75"/>
      <c r="CQ3189" s="75"/>
      <c r="CR3189" s="75"/>
      <c r="CS3189" s="75"/>
      <c r="CT3189" s="75"/>
      <c r="CU3189" s="75"/>
      <c r="CV3189" s="75"/>
      <c r="CW3189" s="75"/>
      <c r="CX3189" s="1286"/>
      <c r="CY3189" s="75"/>
      <c r="CZ3189" s="75"/>
      <c r="DA3189" s="75"/>
      <c r="DB3189" s="75"/>
      <c r="DC3189" s="75"/>
      <c r="DD3189" s="75"/>
      <c r="DE3189" s="75"/>
      <c r="DF3189" s="75"/>
      <c r="DG3189" s="1286"/>
      <c r="DH3189" s="75"/>
      <c r="DI3189" s="1286"/>
      <c r="DJ3189" s="75"/>
      <c r="DK3189" s="75"/>
      <c r="DL3189" s="75"/>
      <c r="DM3189" s="75"/>
      <c r="DN3189" s="75"/>
      <c r="DO3189" s="75"/>
      <c r="DP3189" s="75"/>
      <c r="DQ3189" s="75"/>
      <c r="DR3189" s="75"/>
      <c r="DS3189" s="75"/>
      <c r="DT3189" s="75"/>
      <c r="DU3189" s="75"/>
      <c r="DV3189" s="1286"/>
      <c r="DW3189" s="75"/>
      <c r="DX3189" s="75"/>
      <c r="DY3189" s="75"/>
      <c r="DZ3189" s="75"/>
      <c r="EA3189" s="75"/>
      <c r="EB3189" s="75"/>
      <c r="EC3189" s="75"/>
      <c r="ED3189" s="75"/>
      <c r="EE3189" s="75"/>
      <c r="EF3189" s="75"/>
      <c r="EG3189" s="75"/>
      <c r="EH3189" s="75"/>
      <c r="EI3189" s="75"/>
      <c r="EJ3189" s="75"/>
      <c r="EK3189" s="75"/>
      <c r="EL3189" s="75"/>
      <c r="EM3189" s="75"/>
      <c r="EN3189" s="75"/>
      <c r="EO3189" s="75"/>
      <c r="EP3189" s="75"/>
      <c r="EQ3189" s="75"/>
      <c r="ER3189" s="75"/>
      <c r="ES3189" s="75"/>
      <c r="ET3189" s="75"/>
      <c r="EU3189" s="75"/>
      <c r="EV3189" s="75"/>
      <c r="EW3189" s="75"/>
      <c r="EX3189" s="75"/>
      <c r="EY3189" s="75"/>
      <c r="EZ3189" s="75"/>
      <c r="FA3189" s="75"/>
      <c r="FB3189" s="1341"/>
      <c r="FC3189" s="75"/>
      <c r="FD3189" s="75"/>
    </row>
    <row r="3190">
      <c r="A3190" s="1340"/>
      <c r="B3190" s="786"/>
      <c r="C3190" s="1283"/>
      <c r="D3190" s="786"/>
      <c r="E3190" s="786"/>
      <c r="F3190" s="786"/>
      <c r="G3190" s="786"/>
      <c r="H3190" s="786"/>
      <c r="I3190" s="786"/>
      <c r="J3190" s="786"/>
      <c r="K3190" s="786"/>
      <c r="L3190" s="786"/>
      <c r="M3190" s="786"/>
      <c r="N3190" s="1284"/>
      <c r="O3190" s="1284"/>
      <c r="P3190" s="1285"/>
      <c r="Q3190" s="363"/>
      <c r="R3190" s="363"/>
      <c r="S3190" s="75"/>
      <c r="T3190" s="857"/>
      <c r="U3190" s="1209"/>
      <c r="V3190" s="1200"/>
      <c r="W3190" s="1200"/>
      <c r="X3190" s="1200"/>
      <c r="Y3190" s="1201"/>
      <c r="Z3190" s="1200"/>
      <c r="AA3190" s="1200"/>
      <c r="AB3190" s="1200"/>
      <c r="AC3190" s="1202"/>
      <c r="AD3190" s="1216"/>
      <c r="AE3190" s="1204"/>
      <c r="AF3190" s="75"/>
      <c r="AG3190" s="75"/>
      <c r="AH3190" s="75"/>
      <c r="AI3190" s="75"/>
      <c r="AJ3190" s="75"/>
      <c r="AK3190" s="75"/>
      <c r="AL3190" s="75"/>
      <c r="AM3190" s="75"/>
      <c r="AN3190" s="75"/>
      <c r="AO3190" s="75"/>
      <c r="AP3190" s="75"/>
      <c r="AQ3190" s="75"/>
      <c r="AR3190" s="75"/>
      <c r="AS3190" s="1286"/>
      <c r="AT3190" s="75"/>
      <c r="AU3190" s="1286"/>
      <c r="AV3190" s="1286"/>
      <c r="AW3190" s="75"/>
      <c r="AX3190" s="75"/>
      <c r="AY3190" s="1286"/>
      <c r="AZ3190" s="75"/>
      <c r="BA3190" s="75"/>
      <c r="BB3190" s="75"/>
      <c r="BC3190" s="75"/>
      <c r="BD3190" s="75"/>
      <c r="BE3190" s="75"/>
      <c r="BF3190" s="75"/>
      <c r="BG3190" s="75"/>
      <c r="BH3190" s="75"/>
      <c r="BI3190" s="75"/>
      <c r="BJ3190" s="75"/>
      <c r="BK3190" s="75"/>
      <c r="BL3190" s="75"/>
      <c r="BM3190" s="75"/>
      <c r="BN3190" s="75"/>
      <c r="BO3190" s="75"/>
      <c r="BP3190" s="75"/>
      <c r="BQ3190" s="75"/>
      <c r="BR3190" s="75"/>
      <c r="BS3190" s="75"/>
      <c r="BT3190" s="75"/>
      <c r="BU3190" s="75"/>
      <c r="BV3190" s="75"/>
      <c r="BW3190" s="1286"/>
      <c r="BX3190" s="75"/>
      <c r="BY3190" s="75"/>
      <c r="BZ3190" s="75"/>
      <c r="CA3190" s="75"/>
      <c r="CB3190" s="75"/>
      <c r="CC3190" s="1286"/>
      <c r="CD3190" s="75"/>
      <c r="CE3190" s="75"/>
      <c r="CF3190" s="75"/>
      <c r="CG3190" s="75"/>
      <c r="CH3190" s="75"/>
      <c r="CI3190" s="1286"/>
      <c r="CJ3190" s="75"/>
      <c r="CK3190" s="1286"/>
      <c r="CL3190" s="75"/>
      <c r="CM3190" s="75"/>
      <c r="CN3190" s="75"/>
      <c r="CO3190" s="75"/>
      <c r="CP3190" s="75"/>
      <c r="CQ3190" s="75"/>
      <c r="CR3190" s="75"/>
      <c r="CS3190" s="75"/>
      <c r="CT3190" s="75"/>
      <c r="CU3190" s="75"/>
      <c r="CV3190" s="75"/>
      <c r="CW3190" s="75"/>
      <c r="CX3190" s="1286"/>
      <c r="CY3190" s="75"/>
      <c r="CZ3190" s="75"/>
      <c r="DA3190" s="75"/>
      <c r="DB3190" s="75"/>
      <c r="DC3190" s="75"/>
      <c r="DD3190" s="75"/>
      <c r="DE3190" s="75"/>
      <c r="DF3190" s="75"/>
      <c r="DG3190" s="1286"/>
      <c r="DH3190" s="75"/>
      <c r="DI3190" s="1286"/>
      <c r="DJ3190" s="75"/>
      <c r="DK3190" s="75"/>
      <c r="DL3190" s="75"/>
      <c r="DM3190" s="75"/>
      <c r="DN3190" s="75"/>
      <c r="DO3190" s="75"/>
      <c r="DP3190" s="75"/>
      <c r="DQ3190" s="75"/>
      <c r="DR3190" s="75"/>
      <c r="DS3190" s="75"/>
      <c r="DT3190" s="75"/>
      <c r="DU3190" s="75"/>
      <c r="DV3190" s="1286"/>
      <c r="DW3190" s="75"/>
      <c r="DX3190" s="75"/>
      <c r="DY3190" s="75"/>
      <c r="DZ3190" s="75"/>
      <c r="EA3190" s="75"/>
      <c r="EB3190" s="75"/>
      <c r="EC3190" s="75"/>
      <c r="ED3190" s="75"/>
      <c r="EE3190" s="75"/>
      <c r="EF3190" s="75"/>
      <c r="EG3190" s="75"/>
      <c r="EH3190" s="75"/>
      <c r="EI3190" s="75"/>
      <c r="EJ3190" s="75"/>
      <c r="EK3190" s="75"/>
      <c r="EL3190" s="75"/>
      <c r="EM3190" s="75"/>
      <c r="EN3190" s="75"/>
      <c r="EO3190" s="75"/>
      <c r="EP3190" s="75"/>
      <c r="EQ3190" s="75"/>
      <c r="ER3190" s="75"/>
      <c r="ES3190" s="75"/>
      <c r="ET3190" s="75"/>
      <c r="EU3190" s="75"/>
      <c r="EV3190" s="75"/>
      <c r="EW3190" s="75"/>
      <c r="EX3190" s="75"/>
      <c r="EY3190" s="75"/>
      <c r="EZ3190" s="75"/>
      <c r="FA3190" s="75"/>
      <c r="FB3190" s="1341"/>
      <c r="FC3190" s="75"/>
      <c r="FD3190" s="75"/>
    </row>
    <row r="3191">
      <c r="A3191" s="1340"/>
      <c r="B3191" s="786"/>
      <c r="C3191" s="1283"/>
      <c r="D3191" s="786"/>
      <c r="E3191" s="786"/>
      <c r="F3191" s="786"/>
      <c r="G3191" s="786"/>
      <c r="H3191" s="786"/>
      <c r="I3191" s="786"/>
      <c r="J3191" s="786"/>
      <c r="K3191" s="786"/>
      <c r="L3191" s="786"/>
      <c r="M3191" s="786"/>
      <c r="N3191" s="1284"/>
      <c r="O3191" s="1284"/>
      <c r="P3191" s="1285"/>
      <c r="Q3191" s="363"/>
      <c r="R3191" s="363"/>
      <c r="S3191" s="75"/>
      <c r="T3191" s="857"/>
      <c r="U3191" s="1209"/>
      <c r="V3191" s="1200"/>
      <c r="W3191" s="1200"/>
      <c r="X3191" s="1200"/>
      <c r="Y3191" s="1201"/>
      <c r="Z3191" s="1200"/>
      <c r="AA3191" s="1200"/>
      <c r="AB3191" s="1200"/>
      <c r="AC3191" s="1202"/>
      <c r="AD3191" s="1216"/>
      <c r="AE3191" s="1204"/>
      <c r="AF3191" s="75"/>
      <c r="AG3191" s="75"/>
      <c r="AH3191" s="75"/>
      <c r="AI3191" s="75"/>
      <c r="AJ3191" s="75"/>
      <c r="AK3191" s="75"/>
      <c r="AL3191" s="75"/>
      <c r="AM3191" s="75"/>
      <c r="AN3191" s="75"/>
      <c r="AO3191" s="75"/>
      <c r="AP3191" s="75"/>
      <c r="AQ3191" s="75"/>
      <c r="AR3191" s="75"/>
      <c r="AS3191" s="1286"/>
      <c r="AT3191" s="75"/>
      <c r="AU3191" s="1286"/>
      <c r="AV3191" s="1286"/>
      <c r="AW3191" s="75"/>
      <c r="AX3191" s="75"/>
      <c r="AY3191" s="1286"/>
      <c r="AZ3191" s="75"/>
      <c r="BA3191" s="75"/>
      <c r="BB3191" s="75"/>
      <c r="BC3191" s="75"/>
      <c r="BD3191" s="75"/>
      <c r="BE3191" s="75"/>
      <c r="BF3191" s="75"/>
      <c r="BG3191" s="75"/>
      <c r="BH3191" s="75"/>
      <c r="BI3191" s="75"/>
      <c r="BJ3191" s="75"/>
      <c r="BK3191" s="75"/>
      <c r="BL3191" s="75"/>
      <c r="BM3191" s="75"/>
      <c r="BN3191" s="75"/>
      <c r="BO3191" s="75"/>
      <c r="BP3191" s="75"/>
      <c r="BQ3191" s="75"/>
      <c r="BR3191" s="75"/>
      <c r="BS3191" s="75"/>
      <c r="BT3191" s="75"/>
      <c r="BU3191" s="75"/>
      <c r="BV3191" s="75"/>
      <c r="BW3191" s="1286"/>
      <c r="BX3191" s="75"/>
      <c r="BY3191" s="75"/>
      <c r="BZ3191" s="75"/>
      <c r="CA3191" s="75"/>
      <c r="CB3191" s="75"/>
      <c r="CC3191" s="1286"/>
      <c r="CD3191" s="75"/>
      <c r="CE3191" s="75"/>
      <c r="CF3191" s="75"/>
      <c r="CG3191" s="75"/>
      <c r="CH3191" s="75"/>
      <c r="CI3191" s="1286"/>
      <c r="CJ3191" s="75"/>
      <c r="CK3191" s="1286"/>
      <c r="CL3191" s="75"/>
      <c r="CM3191" s="75"/>
      <c r="CN3191" s="75"/>
      <c r="CO3191" s="75"/>
      <c r="CP3191" s="75"/>
      <c r="CQ3191" s="75"/>
      <c r="CR3191" s="75"/>
      <c r="CS3191" s="75"/>
      <c r="CT3191" s="75"/>
      <c r="CU3191" s="75"/>
      <c r="CV3191" s="75"/>
      <c r="CW3191" s="75"/>
      <c r="CX3191" s="1286"/>
      <c r="CY3191" s="75"/>
      <c r="CZ3191" s="75"/>
      <c r="DA3191" s="75"/>
      <c r="DB3191" s="75"/>
      <c r="DC3191" s="75"/>
      <c r="DD3191" s="75"/>
      <c r="DE3191" s="75"/>
      <c r="DF3191" s="75"/>
      <c r="DG3191" s="1286"/>
      <c r="DH3191" s="75"/>
      <c r="DI3191" s="1286"/>
      <c r="DJ3191" s="75"/>
      <c r="DK3191" s="75"/>
      <c r="DL3191" s="75"/>
      <c r="DM3191" s="75"/>
      <c r="DN3191" s="75"/>
      <c r="DO3191" s="75"/>
      <c r="DP3191" s="75"/>
      <c r="DQ3191" s="75"/>
      <c r="DR3191" s="75"/>
      <c r="DS3191" s="75"/>
      <c r="DT3191" s="75"/>
      <c r="DU3191" s="75"/>
      <c r="DV3191" s="1286"/>
      <c r="DW3191" s="75"/>
      <c r="DX3191" s="75"/>
      <c r="DY3191" s="75"/>
      <c r="DZ3191" s="75"/>
      <c r="EA3191" s="75"/>
      <c r="EB3191" s="75"/>
      <c r="EC3191" s="75"/>
      <c r="ED3191" s="75"/>
      <c r="EE3191" s="75"/>
      <c r="EF3191" s="75"/>
      <c r="EG3191" s="75"/>
      <c r="EH3191" s="75"/>
      <c r="EI3191" s="75"/>
      <c r="EJ3191" s="75"/>
      <c r="EK3191" s="75"/>
      <c r="EL3191" s="75"/>
      <c r="EM3191" s="75"/>
      <c r="EN3191" s="75"/>
      <c r="EO3191" s="75"/>
      <c r="EP3191" s="75"/>
      <c r="EQ3191" s="75"/>
      <c r="ER3191" s="75"/>
      <c r="ES3191" s="75"/>
      <c r="ET3191" s="75"/>
      <c r="EU3191" s="75"/>
      <c r="EV3191" s="75"/>
      <c r="EW3191" s="75"/>
      <c r="EX3191" s="75"/>
      <c r="EY3191" s="75"/>
      <c r="EZ3191" s="75"/>
      <c r="FA3191" s="75"/>
      <c r="FB3191" s="1341"/>
      <c r="FC3191" s="75"/>
      <c r="FD3191" s="75"/>
    </row>
    <row r="3192">
      <c r="A3192" s="1340"/>
      <c r="B3192" s="786"/>
      <c r="C3192" s="1283"/>
      <c r="D3192" s="786"/>
      <c r="E3192" s="786"/>
      <c r="F3192" s="786"/>
      <c r="G3192" s="786"/>
      <c r="H3192" s="786"/>
      <c r="I3192" s="786"/>
      <c r="J3192" s="786"/>
      <c r="K3192" s="786"/>
      <c r="L3192" s="786"/>
      <c r="M3192" s="786"/>
      <c r="N3192" s="1284"/>
      <c r="O3192" s="1284"/>
      <c r="P3192" s="1285"/>
      <c r="Q3192" s="363"/>
      <c r="R3192" s="363"/>
      <c r="S3192" s="75"/>
      <c r="T3192" s="857"/>
      <c r="U3192" s="1209"/>
      <c r="V3192" s="1200"/>
      <c r="W3192" s="1200"/>
      <c r="X3192" s="1200"/>
      <c r="Y3192" s="1201"/>
      <c r="Z3192" s="1200"/>
      <c r="AA3192" s="1200"/>
      <c r="AB3192" s="1200"/>
      <c r="AC3192" s="1202"/>
      <c r="AD3192" s="1216"/>
      <c r="AE3192" s="1204"/>
      <c r="AF3192" s="75"/>
      <c r="AG3192" s="75"/>
      <c r="AH3192" s="75"/>
      <c r="AI3192" s="75"/>
      <c r="AJ3192" s="75"/>
      <c r="AK3192" s="75"/>
      <c r="AL3192" s="75"/>
      <c r="AM3192" s="75"/>
      <c r="AN3192" s="75"/>
      <c r="AO3192" s="75"/>
      <c r="AP3192" s="75"/>
      <c r="AQ3192" s="75"/>
      <c r="AR3192" s="75"/>
      <c r="AS3192" s="1286"/>
      <c r="AT3192" s="75"/>
      <c r="AU3192" s="1286"/>
      <c r="AV3192" s="1286"/>
      <c r="AW3192" s="75"/>
      <c r="AX3192" s="75"/>
      <c r="AY3192" s="1286"/>
      <c r="AZ3192" s="75"/>
      <c r="BA3192" s="75"/>
      <c r="BB3192" s="75"/>
      <c r="BC3192" s="75"/>
      <c r="BD3192" s="75"/>
      <c r="BE3192" s="75"/>
      <c r="BF3192" s="75"/>
      <c r="BG3192" s="75"/>
      <c r="BH3192" s="75"/>
      <c r="BI3192" s="75"/>
      <c r="BJ3192" s="75"/>
      <c r="BK3192" s="75"/>
      <c r="BL3192" s="75"/>
      <c r="BM3192" s="75"/>
      <c r="BN3192" s="75"/>
      <c r="BO3192" s="75"/>
      <c r="BP3192" s="75"/>
      <c r="BQ3192" s="75"/>
      <c r="BR3192" s="75"/>
      <c r="BS3192" s="75"/>
      <c r="BT3192" s="75"/>
      <c r="BU3192" s="75"/>
      <c r="BV3192" s="75"/>
      <c r="BW3192" s="1286"/>
      <c r="BX3192" s="75"/>
      <c r="BY3192" s="75"/>
      <c r="BZ3192" s="75"/>
      <c r="CA3192" s="75"/>
      <c r="CB3192" s="75"/>
      <c r="CC3192" s="1286"/>
      <c r="CD3192" s="75"/>
      <c r="CE3192" s="75"/>
      <c r="CF3192" s="75"/>
      <c r="CG3192" s="75"/>
      <c r="CH3192" s="75"/>
      <c r="CI3192" s="1286"/>
      <c r="CJ3192" s="75"/>
      <c r="CK3192" s="1286"/>
      <c r="CL3192" s="75"/>
      <c r="CM3192" s="75"/>
      <c r="CN3192" s="75"/>
      <c r="CO3192" s="75"/>
      <c r="CP3192" s="75"/>
      <c r="CQ3192" s="75"/>
      <c r="CR3192" s="75"/>
      <c r="CS3192" s="75"/>
      <c r="CT3192" s="75"/>
      <c r="CU3192" s="75"/>
      <c r="CV3192" s="75"/>
      <c r="CW3192" s="75"/>
      <c r="CX3192" s="1286"/>
      <c r="CY3192" s="75"/>
      <c r="CZ3192" s="75"/>
      <c r="DA3192" s="75"/>
      <c r="DB3192" s="75"/>
      <c r="DC3192" s="75"/>
      <c r="DD3192" s="75"/>
      <c r="DE3192" s="75"/>
      <c r="DF3192" s="75"/>
      <c r="DG3192" s="1286"/>
      <c r="DH3192" s="75"/>
      <c r="DI3192" s="1286"/>
      <c r="DJ3192" s="75"/>
      <c r="DK3192" s="75"/>
      <c r="DL3192" s="75"/>
      <c r="DM3192" s="75"/>
      <c r="DN3192" s="75"/>
      <c r="DO3192" s="75"/>
      <c r="DP3192" s="75"/>
      <c r="DQ3192" s="75"/>
      <c r="DR3192" s="75"/>
      <c r="DS3192" s="75"/>
      <c r="DT3192" s="75"/>
      <c r="DU3192" s="75"/>
      <c r="DV3192" s="1286"/>
      <c r="DW3192" s="75"/>
      <c r="DX3192" s="75"/>
      <c r="DY3192" s="75"/>
      <c r="DZ3192" s="75"/>
      <c r="EA3192" s="75"/>
      <c r="EB3192" s="75"/>
      <c r="EC3192" s="75"/>
      <c r="ED3192" s="75"/>
      <c r="EE3192" s="75"/>
      <c r="EF3192" s="75"/>
      <c r="EG3192" s="75"/>
      <c r="EH3192" s="75"/>
      <c r="EI3192" s="75"/>
      <c r="EJ3192" s="75"/>
      <c r="EK3192" s="75"/>
      <c r="EL3192" s="75"/>
      <c r="EM3192" s="75"/>
      <c r="EN3192" s="75"/>
      <c r="EO3192" s="75"/>
      <c r="EP3192" s="75"/>
      <c r="EQ3192" s="75"/>
      <c r="ER3192" s="75"/>
      <c r="ES3192" s="75"/>
      <c r="ET3192" s="75"/>
      <c r="EU3192" s="75"/>
      <c r="EV3192" s="75"/>
      <c r="EW3192" s="75"/>
      <c r="EX3192" s="75"/>
      <c r="EY3192" s="75"/>
      <c r="EZ3192" s="75"/>
      <c r="FA3192" s="75"/>
      <c r="FB3192" s="1341"/>
      <c r="FC3192" s="75"/>
      <c r="FD3192" s="75"/>
    </row>
    <row r="3193">
      <c r="A3193" s="1340"/>
      <c r="B3193" s="786"/>
      <c r="C3193" s="1283"/>
      <c r="D3193" s="786"/>
      <c r="E3193" s="786"/>
      <c r="F3193" s="786"/>
      <c r="G3193" s="786"/>
      <c r="H3193" s="786"/>
      <c r="I3193" s="786"/>
      <c r="J3193" s="786"/>
      <c r="K3193" s="786"/>
      <c r="L3193" s="786"/>
      <c r="M3193" s="786"/>
      <c r="N3193" s="1284"/>
      <c r="O3193" s="1284"/>
      <c r="P3193" s="1285"/>
      <c r="Q3193" s="363"/>
      <c r="R3193" s="363"/>
      <c r="S3193" s="75"/>
      <c r="T3193" s="857"/>
      <c r="U3193" s="1209"/>
      <c r="V3193" s="1200"/>
      <c r="W3193" s="1200"/>
      <c r="X3193" s="1200"/>
      <c r="Y3193" s="1201"/>
      <c r="Z3193" s="1200"/>
      <c r="AA3193" s="1200"/>
      <c r="AB3193" s="1200"/>
      <c r="AC3193" s="1202"/>
      <c r="AD3193" s="1216"/>
      <c r="AE3193" s="1204"/>
      <c r="AF3193" s="75"/>
      <c r="AG3193" s="75"/>
      <c r="AH3193" s="75"/>
      <c r="AI3193" s="75"/>
      <c r="AJ3193" s="75"/>
      <c r="AK3193" s="75"/>
      <c r="AL3193" s="75"/>
      <c r="AM3193" s="75"/>
      <c r="AN3193" s="75"/>
      <c r="AO3193" s="75"/>
      <c r="AP3193" s="75"/>
      <c r="AQ3193" s="75"/>
      <c r="AR3193" s="75"/>
      <c r="AS3193" s="1286"/>
      <c r="AT3193" s="75"/>
      <c r="AU3193" s="1286"/>
      <c r="AV3193" s="1286"/>
      <c r="AW3193" s="75"/>
      <c r="AX3193" s="75"/>
      <c r="AY3193" s="1286"/>
      <c r="AZ3193" s="75"/>
      <c r="BA3193" s="75"/>
      <c r="BB3193" s="75"/>
      <c r="BC3193" s="75"/>
      <c r="BD3193" s="75"/>
      <c r="BE3193" s="75"/>
      <c r="BF3193" s="75"/>
      <c r="BG3193" s="75"/>
      <c r="BH3193" s="75"/>
      <c r="BI3193" s="75"/>
      <c r="BJ3193" s="75"/>
      <c r="BK3193" s="75"/>
      <c r="BL3193" s="75"/>
      <c r="BM3193" s="75"/>
      <c r="BN3193" s="75"/>
      <c r="BO3193" s="75"/>
      <c r="BP3193" s="75"/>
      <c r="BQ3193" s="75"/>
      <c r="BR3193" s="75"/>
      <c r="BS3193" s="75"/>
      <c r="BT3193" s="75"/>
      <c r="BU3193" s="75"/>
      <c r="BV3193" s="75"/>
      <c r="BW3193" s="1286"/>
      <c r="BX3193" s="75"/>
      <c r="BY3193" s="75"/>
      <c r="BZ3193" s="75"/>
      <c r="CA3193" s="75"/>
      <c r="CB3193" s="75"/>
      <c r="CC3193" s="1286"/>
      <c r="CD3193" s="75"/>
      <c r="CE3193" s="75"/>
      <c r="CF3193" s="75"/>
      <c r="CG3193" s="75"/>
      <c r="CH3193" s="75"/>
      <c r="CI3193" s="1286"/>
      <c r="CJ3193" s="75"/>
      <c r="CK3193" s="1286"/>
      <c r="CL3193" s="75"/>
      <c r="CM3193" s="75"/>
      <c r="CN3193" s="75"/>
      <c r="CO3193" s="75"/>
      <c r="CP3193" s="75"/>
      <c r="CQ3193" s="75"/>
      <c r="CR3193" s="75"/>
      <c r="CS3193" s="75"/>
      <c r="CT3193" s="75"/>
      <c r="CU3193" s="75"/>
      <c r="CV3193" s="75"/>
      <c r="CW3193" s="75"/>
      <c r="CX3193" s="1286"/>
      <c r="CY3193" s="75"/>
      <c r="CZ3193" s="75"/>
      <c r="DA3193" s="75"/>
      <c r="DB3193" s="75"/>
      <c r="DC3193" s="75"/>
      <c r="DD3193" s="75"/>
      <c r="DE3193" s="75"/>
      <c r="DF3193" s="75"/>
      <c r="DG3193" s="1286"/>
      <c r="DH3193" s="75"/>
      <c r="DI3193" s="1286"/>
      <c r="DJ3193" s="75"/>
      <c r="DK3193" s="75"/>
      <c r="DL3193" s="75"/>
      <c r="DM3193" s="75"/>
      <c r="DN3193" s="75"/>
      <c r="DO3193" s="75"/>
      <c r="DP3193" s="75"/>
      <c r="DQ3193" s="75"/>
      <c r="DR3193" s="75"/>
      <c r="DS3193" s="75"/>
      <c r="DT3193" s="75"/>
      <c r="DU3193" s="75"/>
      <c r="DV3193" s="1286"/>
      <c r="DW3193" s="75"/>
      <c r="DX3193" s="75"/>
      <c r="DY3193" s="75"/>
      <c r="DZ3193" s="75"/>
      <c r="EA3193" s="75"/>
      <c r="EB3193" s="75"/>
      <c r="EC3193" s="75"/>
      <c r="ED3193" s="75"/>
      <c r="EE3193" s="75"/>
      <c r="EF3193" s="75"/>
      <c r="EG3193" s="75"/>
      <c r="EH3193" s="75"/>
      <c r="EI3193" s="75"/>
      <c r="EJ3193" s="75"/>
      <c r="EK3193" s="75"/>
      <c r="EL3193" s="75"/>
      <c r="EM3193" s="75"/>
      <c r="EN3193" s="75"/>
      <c r="EO3193" s="75"/>
      <c r="EP3193" s="75"/>
      <c r="EQ3193" s="75"/>
      <c r="ER3193" s="75"/>
      <c r="ES3193" s="75"/>
      <c r="ET3193" s="75"/>
      <c r="EU3193" s="75"/>
      <c r="EV3193" s="75"/>
      <c r="EW3193" s="75"/>
      <c r="EX3193" s="75"/>
      <c r="EY3193" s="75"/>
      <c r="EZ3193" s="75"/>
      <c r="FA3193" s="75"/>
      <c r="FB3193" s="1341"/>
      <c r="FC3193" s="75"/>
      <c r="FD3193" s="75"/>
    </row>
    <row r="3194">
      <c r="A3194" s="1340"/>
      <c r="B3194" s="786"/>
      <c r="C3194" s="1283"/>
      <c r="D3194" s="786"/>
      <c r="E3194" s="786"/>
      <c r="F3194" s="786"/>
      <c r="G3194" s="786"/>
      <c r="H3194" s="786"/>
      <c r="I3194" s="786"/>
      <c r="J3194" s="786"/>
      <c r="K3194" s="786"/>
      <c r="L3194" s="786"/>
      <c r="M3194" s="786"/>
      <c r="N3194" s="1284"/>
      <c r="O3194" s="1284"/>
      <c r="P3194" s="1285"/>
      <c r="Q3194" s="363"/>
      <c r="R3194" s="363"/>
      <c r="S3194" s="75"/>
      <c r="T3194" s="857"/>
      <c r="U3194" s="1209"/>
      <c r="V3194" s="1200"/>
      <c r="W3194" s="1200"/>
      <c r="X3194" s="1200"/>
      <c r="Y3194" s="1201"/>
      <c r="Z3194" s="1200"/>
      <c r="AA3194" s="1200"/>
      <c r="AB3194" s="1200"/>
      <c r="AC3194" s="1202"/>
      <c r="AD3194" s="1216"/>
      <c r="AE3194" s="1204"/>
      <c r="AF3194" s="75"/>
      <c r="AG3194" s="75"/>
      <c r="AH3194" s="75"/>
      <c r="AI3194" s="75"/>
      <c r="AJ3194" s="75"/>
      <c r="AK3194" s="75"/>
      <c r="AL3194" s="75"/>
      <c r="AM3194" s="75"/>
      <c r="AN3194" s="75"/>
      <c r="AO3194" s="75"/>
      <c r="AP3194" s="75"/>
      <c r="AQ3194" s="75"/>
      <c r="AR3194" s="75"/>
      <c r="AS3194" s="1286"/>
      <c r="AT3194" s="75"/>
      <c r="AU3194" s="1286"/>
      <c r="AV3194" s="1286"/>
      <c r="AW3194" s="75"/>
      <c r="AX3194" s="75"/>
      <c r="AY3194" s="1286"/>
      <c r="AZ3194" s="75"/>
      <c r="BA3194" s="75"/>
      <c r="BB3194" s="75"/>
      <c r="BC3194" s="75"/>
      <c r="BD3194" s="75"/>
      <c r="BE3194" s="75"/>
      <c r="BF3194" s="75"/>
      <c r="BG3194" s="75"/>
      <c r="BH3194" s="75"/>
      <c r="BI3194" s="75"/>
      <c r="BJ3194" s="75"/>
      <c r="BK3194" s="75"/>
      <c r="BL3194" s="75"/>
      <c r="BM3194" s="75"/>
      <c r="BN3194" s="75"/>
      <c r="BO3194" s="75"/>
      <c r="BP3194" s="75"/>
      <c r="BQ3194" s="75"/>
      <c r="BR3194" s="75"/>
      <c r="BS3194" s="75"/>
      <c r="BT3194" s="75"/>
      <c r="BU3194" s="75"/>
      <c r="BV3194" s="75"/>
      <c r="BW3194" s="1286"/>
      <c r="BX3194" s="75"/>
      <c r="BY3194" s="75"/>
      <c r="BZ3194" s="75"/>
      <c r="CA3194" s="75"/>
      <c r="CB3194" s="75"/>
      <c r="CC3194" s="1286"/>
      <c r="CD3194" s="75"/>
      <c r="CE3194" s="75"/>
      <c r="CF3194" s="75"/>
      <c r="CG3194" s="75"/>
      <c r="CH3194" s="75"/>
      <c r="CI3194" s="1286"/>
      <c r="CJ3194" s="75"/>
      <c r="CK3194" s="1286"/>
      <c r="CL3194" s="75"/>
      <c r="CM3194" s="75"/>
      <c r="CN3194" s="75"/>
      <c r="CO3194" s="75"/>
      <c r="CP3194" s="75"/>
      <c r="CQ3194" s="75"/>
      <c r="CR3194" s="75"/>
      <c r="CS3194" s="75"/>
      <c r="CT3194" s="75"/>
      <c r="CU3194" s="75"/>
      <c r="CV3194" s="75"/>
      <c r="CW3194" s="75"/>
      <c r="CX3194" s="1286"/>
      <c r="CY3194" s="75"/>
      <c r="CZ3194" s="75"/>
      <c r="DA3194" s="75"/>
      <c r="DB3194" s="75"/>
      <c r="DC3194" s="75"/>
      <c r="DD3194" s="75"/>
      <c r="DE3194" s="75"/>
      <c r="DF3194" s="75"/>
      <c r="DG3194" s="1286"/>
      <c r="DH3194" s="75"/>
      <c r="DI3194" s="1286"/>
      <c r="DJ3194" s="75"/>
      <c r="DK3194" s="75"/>
      <c r="DL3194" s="75"/>
      <c r="DM3194" s="75"/>
      <c r="DN3194" s="75"/>
      <c r="DO3194" s="75"/>
      <c r="DP3194" s="75"/>
      <c r="DQ3194" s="75"/>
      <c r="DR3194" s="75"/>
      <c r="DS3194" s="75"/>
      <c r="DT3194" s="75"/>
      <c r="DU3194" s="75"/>
      <c r="DV3194" s="1286"/>
      <c r="DW3194" s="75"/>
      <c r="DX3194" s="75"/>
      <c r="DY3194" s="75"/>
      <c r="DZ3194" s="75"/>
      <c r="EA3194" s="75"/>
      <c r="EB3194" s="75"/>
      <c r="EC3194" s="75"/>
      <c r="ED3194" s="75"/>
      <c r="EE3194" s="75"/>
      <c r="EF3194" s="75"/>
      <c r="EG3194" s="75"/>
      <c r="EH3194" s="75"/>
      <c r="EI3194" s="75"/>
      <c r="EJ3194" s="75"/>
      <c r="EK3194" s="75"/>
      <c r="EL3194" s="75"/>
      <c r="EM3194" s="75"/>
      <c r="EN3194" s="75"/>
      <c r="EO3194" s="75"/>
      <c r="EP3194" s="75"/>
      <c r="EQ3194" s="75"/>
      <c r="ER3194" s="75"/>
      <c r="ES3194" s="75"/>
      <c r="ET3194" s="75"/>
      <c r="EU3194" s="75"/>
      <c r="EV3194" s="75"/>
      <c r="EW3194" s="75"/>
      <c r="EX3194" s="75"/>
      <c r="EY3194" s="75"/>
      <c r="EZ3194" s="75"/>
      <c r="FA3194" s="75"/>
      <c r="FB3194" s="1341"/>
      <c r="FC3194" s="75"/>
      <c r="FD3194" s="75"/>
    </row>
    <row r="3195">
      <c r="A3195" s="1340"/>
      <c r="B3195" s="786"/>
      <c r="C3195" s="1283"/>
      <c r="D3195" s="786"/>
      <c r="E3195" s="786"/>
      <c r="F3195" s="786"/>
      <c r="G3195" s="786"/>
      <c r="H3195" s="786"/>
      <c r="I3195" s="786"/>
      <c r="J3195" s="786"/>
      <c r="K3195" s="786"/>
      <c r="L3195" s="786"/>
      <c r="M3195" s="786"/>
      <c r="N3195" s="1284"/>
      <c r="O3195" s="1284"/>
      <c r="P3195" s="1285"/>
      <c r="Q3195" s="363"/>
      <c r="R3195" s="363"/>
      <c r="S3195" s="75"/>
      <c r="T3195" s="857"/>
      <c r="U3195" s="1209"/>
      <c r="V3195" s="1200"/>
      <c r="W3195" s="1200"/>
      <c r="X3195" s="1200"/>
      <c r="Y3195" s="1201"/>
      <c r="Z3195" s="1200"/>
      <c r="AA3195" s="1200"/>
      <c r="AB3195" s="1200"/>
      <c r="AC3195" s="1202"/>
      <c r="AD3195" s="1216"/>
      <c r="AE3195" s="1204"/>
      <c r="AF3195" s="75"/>
      <c r="AG3195" s="75"/>
      <c r="AH3195" s="75"/>
      <c r="AI3195" s="75"/>
      <c r="AJ3195" s="75"/>
      <c r="AK3195" s="75"/>
      <c r="AL3195" s="75"/>
      <c r="AM3195" s="75"/>
      <c r="AN3195" s="75"/>
      <c r="AO3195" s="75"/>
      <c r="AP3195" s="75"/>
      <c r="AQ3195" s="75"/>
      <c r="AR3195" s="75"/>
      <c r="AS3195" s="1286"/>
      <c r="AT3195" s="75"/>
      <c r="AU3195" s="1286"/>
      <c r="AV3195" s="1286"/>
      <c r="AW3195" s="75"/>
      <c r="AX3195" s="75"/>
      <c r="AY3195" s="1286"/>
      <c r="AZ3195" s="75"/>
      <c r="BA3195" s="75"/>
      <c r="BB3195" s="75"/>
      <c r="BC3195" s="75"/>
      <c r="BD3195" s="75"/>
      <c r="BE3195" s="75"/>
      <c r="BF3195" s="75"/>
      <c r="BG3195" s="75"/>
      <c r="BH3195" s="75"/>
      <c r="BI3195" s="75"/>
      <c r="BJ3195" s="75"/>
      <c r="BK3195" s="75"/>
      <c r="BL3195" s="75"/>
      <c r="BM3195" s="75"/>
      <c r="BN3195" s="75"/>
      <c r="BO3195" s="75"/>
      <c r="BP3195" s="75"/>
      <c r="BQ3195" s="75"/>
      <c r="BR3195" s="75"/>
      <c r="BS3195" s="75"/>
      <c r="BT3195" s="75"/>
      <c r="BU3195" s="75"/>
      <c r="BV3195" s="75"/>
      <c r="BW3195" s="1286"/>
      <c r="BX3195" s="75"/>
      <c r="BY3195" s="75"/>
      <c r="BZ3195" s="75"/>
      <c r="CA3195" s="75"/>
      <c r="CB3195" s="75"/>
      <c r="CC3195" s="1286"/>
      <c r="CD3195" s="75"/>
      <c r="CE3195" s="75"/>
      <c r="CF3195" s="75"/>
      <c r="CG3195" s="75"/>
      <c r="CH3195" s="75"/>
      <c r="CI3195" s="1286"/>
      <c r="CJ3195" s="75"/>
      <c r="CK3195" s="1286"/>
      <c r="CL3195" s="75"/>
      <c r="CM3195" s="75"/>
      <c r="CN3195" s="75"/>
      <c r="CO3195" s="75"/>
      <c r="CP3195" s="75"/>
      <c r="CQ3195" s="75"/>
      <c r="CR3195" s="75"/>
      <c r="CS3195" s="75"/>
      <c r="CT3195" s="75"/>
      <c r="CU3195" s="75"/>
      <c r="CV3195" s="75"/>
      <c r="CW3195" s="75"/>
      <c r="CX3195" s="1286"/>
      <c r="CY3195" s="75"/>
      <c r="CZ3195" s="75"/>
      <c r="DA3195" s="75"/>
      <c r="DB3195" s="75"/>
      <c r="DC3195" s="75"/>
      <c r="DD3195" s="75"/>
      <c r="DE3195" s="75"/>
      <c r="DF3195" s="75"/>
      <c r="DG3195" s="1286"/>
      <c r="DH3195" s="75"/>
      <c r="DI3195" s="1286"/>
      <c r="DJ3195" s="75"/>
      <c r="DK3195" s="75"/>
      <c r="DL3195" s="75"/>
      <c r="DM3195" s="75"/>
      <c r="DN3195" s="75"/>
      <c r="DO3195" s="75"/>
      <c r="DP3195" s="75"/>
      <c r="DQ3195" s="75"/>
      <c r="DR3195" s="75"/>
      <c r="DS3195" s="75"/>
      <c r="DT3195" s="75"/>
      <c r="DU3195" s="75"/>
      <c r="DV3195" s="1286"/>
      <c r="DW3195" s="75"/>
      <c r="DX3195" s="75"/>
      <c r="DY3195" s="75"/>
      <c r="DZ3195" s="75"/>
      <c r="EA3195" s="75"/>
      <c r="EB3195" s="75"/>
      <c r="EC3195" s="75"/>
      <c r="ED3195" s="75"/>
      <c r="EE3195" s="75"/>
      <c r="EF3195" s="75"/>
      <c r="EG3195" s="75"/>
      <c r="EH3195" s="75"/>
      <c r="EI3195" s="75"/>
      <c r="EJ3195" s="75"/>
      <c r="EK3195" s="75"/>
      <c r="EL3195" s="75"/>
      <c r="EM3195" s="75"/>
      <c r="EN3195" s="75"/>
      <c r="EO3195" s="75"/>
      <c r="EP3195" s="75"/>
      <c r="EQ3195" s="75"/>
      <c r="ER3195" s="75"/>
      <c r="ES3195" s="75"/>
      <c r="ET3195" s="75"/>
      <c r="EU3195" s="75"/>
      <c r="EV3195" s="75"/>
      <c r="EW3195" s="75"/>
      <c r="EX3195" s="75"/>
      <c r="EY3195" s="75"/>
      <c r="EZ3195" s="75"/>
      <c r="FA3195" s="75"/>
      <c r="FB3195" s="1341"/>
      <c r="FC3195" s="75"/>
      <c r="FD3195" s="75"/>
    </row>
    <row r="3196">
      <c r="A3196" s="1340"/>
      <c r="B3196" s="786"/>
      <c r="C3196" s="1283"/>
      <c r="D3196" s="786"/>
      <c r="E3196" s="786"/>
      <c r="F3196" s="786"/>
      <c r="G3196" s="786"/>
      <c r="H3196" s="786"/>
      <c r="I3196" s="786"/>
      <c r="J3196" s="786"/>
      <c r="K3196" s="786"/>
      <c r="L3196" s="786"/>
      <c r="M3196" s="786"/>
      <c r="N3196" s="1284"/>
      <c r="O3196" s="1284"/>
      <c r="P3196" s="1285"/>
      <c r="Q3196" s="363"/>
      <c r="R3196" s="363"/>
      <c r="S3196" s="75"/>
      <c r="T3196" s="857"/>
      <c r="U3196" s="1209"/>
      <c r="V3196" s="1200"/>
      <c r="W3196" s="1200"/>
      <c r="X3196" s="1200"/>
      <c r="Y3196" s="1201"/>
      <c r="Z3196" s="1200"/>
      <c r="AA3196" s="1200"/>
      <c r="AB3196" s="1200"/>
      <c r="AC3196" s="1202"/>
      <c r="AD3196" s="1216"/>
      <c r="AE3196" s="1204"/>
      <c r="AF3196" s="75"/>
      <c r="AG3196" s="75"/>
      <c r="AH3196" s="75"/>
      <c r="AI3196" s="75"/>
      <c r="AJ3196" s="75"/>
      <c r="AK3196" s="75"/>
      <c r="AL3196" s="75"/>
      <c r="AM3196" s="75"/>
      <c r="AN3196" s="75"/>
      <c r="AO3196" s="75"/>
      <c r="AP3196" s="75"/>
      <c r="AQ3196" s="75"/>
      <c r="AR3196" s="75"/>
      <c r="AS3196" s="1286"/>
      <c r="AT3196" s="75"/>
      <c r="AU3196" s="1286"/>
      <c r="AV3196" s="1286"/>
      <c r="AW3196" s="75"/>
      <c r="AX3196" s="75"/>
      <c r="AY3196" s="1286"/>
      <c r="AZ3196" s="75"/>
      <c r="BA3196" s="75"/>
      <c r="BB3196" s="75"/>
      <c r="BC3196" s="75"/>
      <c r="BD3196" s="75"/>
      <c r="BE3196" s="75"/>
      <c r="BF3196" s="75"/>
      <c r="BG3196" s="75"/>
      <c r="BH3196" s="75"/>
      <c r="BI3196" s="75"/>
      <c r="BJ3196" s="75"/>
      <c r="BK3196" s="75"/>
      <c r="BL3196" s="75"/>
      <c r="BM3196" s="75"/>
      <c r="BN3196" s="75"/>
      <c r="BO3196" s="75"/>
      <c r="BP3196" s="75"/>
      <c r="BQ3196" s="75"/>
      <c r="BR3196" s="75"/>
      <c r="BS3196" s="75"/>
      <c r="BT3196" s="75"/>
      <c r="BU3196" s="75"/>
      <c r="BV3196" s="75"/>
      <c r="BW3196" s="1286"/>
      <c r="BX3196" s="75"/>
      <c r="BY3196" s="75"/>
      <c r="BZ3196" s="75"/>
      <c r="CA3196" s="75"/>
      <c r="CB3196" s="75"/>
      <c r="CC3196" s="1286"/>
      <c r="CD3196" s="75"/>
      <c r="CE3196" s="75"/>
      <c r="CF3196" s="75"/>
      <c r="CG3196" s="75"/>
      <c r="CH3196" s="75"/>
      <c r="CI3196" s="1286"/>
      <c r="CJ3196" s="75"/>
      <c r="CK3196" s="1286"/>
      <c r="CL3196" s="75"/>
      <c r="CM3196" s="75"/>
      <c r="CN3196" s="75"/>
      <c r="CO3196" s="75"/>
      <c r="CP3196" s="75"/>
      <c r="CQ3196" s="75"/>
      <c r="CR3196" s="75"/>
      <c r="CS3196" s="75"/>
      <c r="CT3196" s="75"/>
      <c r="CU3196" s="75"/>
      <c r="CV3196" s="75"/>
      <c r="CW3196" s="75"/>
      <c r="CX3196" s="1286"/>
      <c r="CY3196" s="75"/>
      <c r="CZ3196" s="75"/>
      <c r="DA3196" s="75"/>
      <c r="DB3196" s="75"/>
      <c r="DC3196" s="75"/>
      <c r="DD3196" s="75"/>
      <c r="DE3196" s="75"/>
      <c r="DF3196" s="75"/>
      <c r="DG3196" s="1286"/>
      <c r="DH3196" s="75"/>
      <c r="DI3196" s="1286"/>
      <c r="DJ3196" s="75"/>
      <c r="DK3196" s="75"/>
      <c r="DL3196" s="75"/>
      <c r="DM3196" s="75"/>
      <c r="DN3196" s="75"/>
      <c r="DO3196" s="75"/>
      <c r="DP3196" s="75"/>
      <c r="DQ3196" s="75"/>
      <c r="DR3196" s="75"/>
      <c r="DS3196" s="75"/>
      <c r="DT3196" s="75"/>
      <c r="DU3196" s="75"/>
      <c r="DV3196" s="1286"/>
      <c r="DW3196" s="75"/>
      <c r="DX3196" s="75"/>
      <c r="DY3196" s="75"/>
      <c r="DZ3196" s="75"/>
      <c r="EA3196" s="75"/>
      <c r="EB3196" s="75"/>
      <c r="EC3196" s="75"/>
      <c r="ED3196" s="75"/>
      <c r="EE3196" s="75"/>
      <c r="EF3196" s="75"/>
      <c r="EG3196" s="75"/>
      <c r="EH3196" s="75"/>
      <c r="EI3196" s="75"/>
      <c r="EJ3196" s="75"/>
      <c r="EK3196" s="75"/>
      <c r="EL3196" s="75"/>
      <c r="EM3196" s="75"/>
      <c r="EN3196" s="75"/>
      <c r="EO3196" s="75"/>
      <c r="EP3196" s="75"/>
      <c r="EQ3196" s="75"/>
      <c r="ER3196" s="75"/>
      <c r="ES3196" s="75"/>
      <c r="ET3196" s="75"/>
      <c r="EU3196" s="75"/>
      <c r="EV3196" s="75"/>
      <c r="EW3196" s="75"/>
      <c r="EX3196" s="75"/>
      <c r="EY3196" s="75"/>
      <c r="EZ3196" s="75"/>
      <c r="FA3196" s="75"/>
      <c r="FB3196" s="1341"/>
      <c r="FC3196" s="75"/>
      <c r="FD3196" s="75"/>
    </row>
    <row r="3197">
      <c r="A3197" s="1340"/>
      <c r="B3197" s="786"/>
      <c r="C3197" s="1283"/>
      <c r="D3197" s="786"/>
      <c r="E3197" s="786"/>
      <c r="F3197" s="786"/>
      <c r="G3197" s="786"/>
      <c r="H3197" s="786"/>
      <c r="I3197" s="786"/>
      <c r="J3197" s="786"/>
      <c r="K3197" s="786"/>
      <c r="L3197" s="786"/>
      <c r="M3197" s="786"/>
      <c r="N3197" s="1284"/>
      <c r="O3197" s="1284"/>
      <c r="P3197" s="1285"/>
      <c r="Q3197" s="363"/>
      <c r="R3197" s="363"/>
      <c r="S3197" s="75"/>
      <c r="T3197" s="857"/>
      <c r="U3197" s="1209"/>
      <c r="V3197" s="1200"/>
      <c r="W3197" s="1200"/>
      <c r="X3197" s="1200"/>
      <c r="Y3197" s="1201"/>
      <c r="Z3197" s="1200"/>
      <c r="AA3197" s="1200"/>
      <c r="AB3197" s="1200"/>
      <c r="AC3197" s="1202"/>
      <c r="AD3197" s="1216"/>
      <c r="AE3197" s="1204"/>
      <c r="AF3197" s="75"/>
      <c r="AG3197" s="75"/>
      <c r="AH3197" s="75"/>
      <c r="AI3197" s="75"/>
      <c r="AJ3197" s="75"/>
      <c r="AK3197" s="75"/>
      <c r="AL3197" s="75"/>
      <c r="AM3197" s="75"/>
      <c r="AN3197" s="75"/>
      <c r="AO3197" s="75"/>
      <c r="AP3197" s="75"/>
      <c r="AQ3197" s="75"/>
      <c r="AR3197" s="75"/>
      <c r="AS3197" s="1286"/>
      <c r="AT3197" s="75"/>
      <c r="AU3197" s="1286"/>
      <c r="AV3197" s="1286"/>
      <c r="AW3197" s="75"/>
      <c r="AX3197" s="75"/>
      <c r="AY3197" s="1286"/>
      <c r="AZ3197" s="75"/>
      <c r="BA3197" s="75"/>
      <c r="BB3197" s="75"/>
      <c r="BC3197" s="75"/>
      <c r="BD3197" s="75"/>
      <c r="BE3197" s="75"/>
      <c r="BF3197" s="75"/>
      <c r="BG3197" s="75"/>
      <c r="BH3197" s="75"/>
      <c r="BI3197" s="75"/>
      <c r="BJ3197" s="75"/>
      <c r="BK3197" s="75"/>
      <c r="BL3197" s="75"/>
      <c r="BM3197" s="75"/>
      <c r="BN3197" s="75"/>
      <c r="BO3197" s="75"/>
      <c r="BP3197" s="75"/>
      <c r="BQ3197" s="75"/>
      <c r="BR3197" s="75"/>
      <c r="BS3197" s="75"/>
      <c r="BT3197" s="75"/>
      <c r="BU3197" s="75"/>
      <c r="BV3197" s="75"/>
      <c r="BW3197" s="1286"/>
      <c r="BX3197" s="75"/>
      <c r="BY3197" s="75"/>
      <c r="BZ3197" s="75"/>
      <c r="CA3197" s="75"/>
      <c r="CB3197" s="75"/>
      <c r="CC3197" s="1286"/>
      <c r="CD3197" s="75"/>
      <c r="CE3197" s="75"/>
      <c r="CF3197" s="75"/>
      <c r="CG3197" s="75"/>
      <c r="CH3197" s="75"/>
      <c r="CI3197" s="1286"/>
      <c r="CJ3197" s="75"/>
      <c r="CK3197" s="1286"/>
      <c r="CL3197" s="75"/>
      <c r="CM3197" s="75"/>
      <c r="CN3197" s="75"/>
      <c r="CO3197" s="75"/>
      <c r="CP3197" s="75"/>
      <c r="CQ3197" s="75"/>
      <c r="CR3197" s="75"/>
      <c r="CS3197" s="75"/>
      <c r="CT3197" s="75"/>
      <c r="CU3197" s="75"/>
      <c r="CV3197" s="75"/>
      <c r="CW3197" s="75"/>
      <c r="CX3197" s="1286"/>
      <c r="CY3197" s="75"/>
      <c r="CZ3197" s="75"/>
      <c r="DA3197" s="75"/>
      <c r="DB3197" s="75"/>
      <c r="DC3197" s="75"/>
      <c r="DD3197" s="75"/>
      <c r="DE3197" s="75"/>
      <c r="DF3197" s="75"/>
      <c r="DG3197" s="1286"/>
      <c r="DH3197" s="75"/>
      <c r="DI3197" s="1286"/>
      <c r="DJ3197" s="75"/>
      <c r="DK3197" s="75"/>
      <c r="DL3197" s="75"/>
      <c r="DM3197" s="75"/>
      <c r="DN3197" s="75"/>
      <c r="DO3197" s="75"/>
      <c r="DP3197" s="75"/>
      <c r="DQ3197" s="75"/>
      <c r="DR3197" s="75"/>
      <c r="DS3197" s="75"/>
      <c r="DT3197" s="75"/>
      <c r="DU3197" s="75"/>
      <c r="DV3197" s="1286"/>
      <c r="DW3197" s="75"/>
      <c r="DX3197" s="75"/>
      <c r="DY3197" s="75"/>
      <c r="DZ3197" s="75"/>
      <c r="EA3197" s="75"/>
      <c r="EB3197" s="75"/>
      <c r="EC3197" s="75"/>
      <c r="ED3197" s="75"/>
      <c r="EE3197" s="75"/>
      <c r="EF3197" s="75"/>
      <c r="EG3197" s="75"/>
      <c r="EH3197" s="75"/>
      <c r="EI3197" s="75"/>
      <c r="EJ3197" s="75"/>
      <c r="EK3197" s="75"/>
      <c r="EL3197" s="75"/>
      <c r="EM3197" s="75"/>
      <c r="EN3197" s="75"/>
      <c r="EO3197" s="75"/>
      <c r="EP3197" s="75"/>
      <c r="EQ3197" s="75"/>
      <c r="ER3197" s="75"/>
      <c r="ES3197" s="75"/>
      <c r="ET3197" s="75"/>
      <c r="EU3197" s="75"/>
      <c r="EV3197" s="75"/>
      <c r="EW3197" s="75"/>
      <c r="EX3197" s="75"/>
      <c r="EY3197" s="75"/>
      <c r="EZ3197" s="75"/>
      <c r="FA3197" s="75"/>
      <c r="FB3197" s="1341"/>
      <c r="FC3197" s="75"/>
      <c r="FD3197" s="75"/>
    </row>
    <row r="3198">
      <c r="A3198" s="1340"/>
      <c r="B3198" s="786"/>
      <c r="C3198" s="1283"/>
      <c r="D3198" s="786"/>
      <c r="E3198" s="786"/>
      <c r="F3198" s="786"/>
      <c r="G3198" s="786"/>
      <c r="H3198" s="786"/>
      <c r="I3198" s="786"/>
      <c r="J3198" s="786"/>
      <c r="K3198" s="786"/>
      <c r="L3198" s="786"/>
      <c r="M3198" s="786"/>
      <c r="N3198" s="1284"/>
      <c r="O3198" s="1284"/>
      <c r="P3198" s="1285"/>
      <c r="Q3198" s="363"/>
      <c r="R3198" s="363"/>
      <c r="S3198" s="75"/>
      <c r="T3198" s="857"/>
      <c r="U3198" s="1209"/>
      <c r="V3198" s="1200"/>
      <c r="W3198" s="1200"/>
      <c r="X3198" s="1200"/>
      <c r="Y3198" s="1201"/>
      <c r="Z3198" s="1200"/>
      <c r="AA3198" s="1200"/>
      <c r="AB3198" s="1200"/>
      <c r="AC3198" s="1202"/>
      <c r="AD3198" s="1216"/>
      <c r="AE3198" s="1204"/>
      <c r="AF3198" s="75"/>
      <c r="AG3198" s="75"/>
      <c r="AH3198" s="75"/>
      <c r="AI3198" s="75"/>
      <c r="AJ3198" s="75"/>
      <c r="AK3198" s="75"/>
      <c r="AL3198" s="75"/>
      <c r="AM3198" s="75"/>
      <c r="AN3198" s="75"/>
      <c r="AO3198" s="75"/>
      <c r="AP3198" s="75"/>
      <c r="AQ3198" s="75"/>
      <c r="AR3198" s="75"/>
      <c r="AS3198" s="1286"/>
      <c r="AT3198" s="75"/>
      <c r="AU3198" s="1286"/>
      <c r="AV3198" s="1286"/>
      <c r="AW3198" s="75"/>
      <c r="AX3198" s="75"/>
      <c r="AY3198" s="1286"/>
      <c r="AZ3198" s="75"/>
      <c r="BA3198" s="75"/>
      <c r="BB3198" s="75"/>
      <c r="BC3198" s="75"/>
      <c r="BD3198" s="75"/>
      <c r="BE3198" s="75"/>
      <c r="BF3198" s="75"/>
      <c r="BG3198" s="75"/>
      <c r="BH3198" s="75"/>
      <c r="BI3198" s="75"/>
      <c r="BJ3198" s="75"/>
      <c r="BK3198" s="75"/>
      <c r="BL3198" s="75"/>
      <c r="BM3198" s="75"/>
      <c r="BN3198" s="75"/>
      <c r="BO3198" s="75"/>
      <c r="BP3198" s="75"/>
      <c r="BQ3198" s="75"/>
      <c r="BR3198" s="75"/>
      <c r="BS3198" s="75"/>
      <c r="BT3198" s="75"/>
      <c r="BU3198" s="75"/>
      <c r="BV3198" s="75"/>
      <c r="BW3198" s="1286"/>
      <c r="BX3198" s="75"/>
      <c r="BY3198" s="75"/>
      <c r="BZ3198" s="75"/>
      <c r="CA3198" s="75"/>
      <c r="CB3198" s="75"/>
      <c r="CC3198" s="1286"/>
      <c r="CD3198" s="75"/>
      <c r="CE3198" s="75"/>
      <c r="CF3198" s="75"/>
      <c r="CG3198" s="75"/>
      <c r="CH3198" s="75"/>
      <c r="CI3198" s="1286"/>
      <c r="CJ3198" s="75"/>
      <c r="CK3198" s="1286"/>
      <c r="CL3198" s="75"/>
      <c r="CM3198" s="75"/>
      <c r="CN3198" s="75"/>
      <c r="CO3198" s="75"/>
      <c r="CP3198" s="75"/>
      <c r="CQ3198" s="75"/>
      <c r="CR3198" s="75"/>
      <c r="CS3198" s="75"/>
      <c r="CT3198" s="75"/>
      <c r="CU3198" s="75"/>
      <c r="CV3198" s="75"/>
      <c r="CW3198" s="75"/>
      <c r="CX3198" s="1286"/>
      <c r="CY3198" s="75"/>
      <c r="CZ3198" s="75"/>
      <c r="DA3198" s="75"/>
      <c r="DB3198" s="75"/>
      <c r="DC3198" s="75"/>
      <c r="DD3198" s="75"/>
      <c r="DE3198" s="75"/>
      <c r="DF3198" s="75"/>
      <c r="DG3198" s="1286"/>
      <c r="DH3198" s="75"/>
      <c r="DI3198" s="1286"/>
      <c r="DJ3198" s="75"/>
      <c r="DK3198" s="75"/>
      <c r="DL3198" s="75"/>
      <c r="DM3198" s="75"/>
      <c r="DN3198" s="75"/>
      <c r="DO3198" s="75"/>
      <c r="DP3198" s="75"/>
      <c r="DQ3198" s="75"/>
      <c r="DR3198" s="75"/>
      <c r="DS3198" s="75"/>
      <c r="DT3198" s="75"/>
      <c r="DU3198" s="75"/>
      <c r="DV3198" s="1286"/>
      <c r="DW3198" s="75"/>
      <c r="DX3198" s="75"/>
      <c r="DY3198" s="75"/>
      <c r="DZ3198" s="75"/>
      <c r="EA3198" s="75"/>
      <c r="EB3198" s="75"/>
      <c r="EC3198" s="75"/>
      <c r="ED3198" s="75"/>
      <c r="EE3198" s="75"/>
      <c r="EF3198" s="75"/>
      <c r="EG3198" s="75"/>
      <c r="EH3198" s="75"/>
      <c r="EI3198" s="75"/>
      <c r="EJ3198" s="75"/>
      <c r="EK3198" s="75"/>
      <c r="EL3198" s="75"/>
      <c r="EM3198" s="75"/>
      <c r="EN3198" s="75"/>
      <c r="EO3198" s="75"/>
      <c r="EP3198" s="75"/>
      <c r="EQ3198" s="75"/>
      <c r="ER3198" s="75"/>
      <c r="ES3198" s="75"/>
      <c r="ET3198" s="75"/>
      <c r="EU3198" s="75"/>
      <c r="EV3198" s="75"/>
      <c r="EW3198" s="75"/>
      <c r="EX3198" s="75"/>
      <c r="EY3198" s="75"/>
      <c r="EZ3198" s="75"/>
      <c r="FA3198" s="75"/>
      <c r="FB3198" s="1341"/>
      <c r="FC3198" s="75"/>
      <c r="FD3198" s="75"/>
    </row>
    <row r="3199">
      <c r="A3199" s="1340"/>
      <c r="B3199" s="786"/>
      <c r="C3199" s="1283"/>
      <c r="D3199" s="786"/>
      <c r="E3199" s="786"/>
      <c r="F3199" s="786"/>
      <c r="G3199" s="786"/>
      <c r="H3199" s="786"/>
      <c r="I3199" s="786"/>
      <c r="J3199" s="786"/>
      <c r="K3199" s="786"/>
      <c r="L3199" s="786"/>
      <c r="M3199" s="786"/>
      <c r="N3199" s="1284"/>
      <c r="O3199" s="1284"/>
      <c r="P3199" s="1285"/>
      <c r="Q3199" s="363"/>
      <c r="R3199" s="363"/>
      <c r="S3199" s="75"/>
      <c r="T3199" s="857"/>
      <c r="U3199" s="1209"/>
      <c r="V3199" s="1200"/>
      <c r="W3199" s="1200"/>
      <c r="X3199" s="1200"/>
      <c r="Y3199" s="1201"/>
      <c r="Z3199" s="1200"/>
      <c r="AA3199" s="1200"/>
      <c r="AB3199" s="1200"/>
      <c r="AC3199" s="1202"/>
      <c r="AD3199" s="1216"/>
      <c r="AE3199" s="1204"/>
      <c r="AF3199" s="75"/>
      <c r="AG3199" s="75"/>
      <c r="AH3199" s="75"/>
      <c r="AI3199" s="75"/>
      <c r="AJ3199" s="75"/>
      <c r="AK3199" s="75"/>
      <c r="AL3199" s="75"/>
      <c r="AM3199" s="75"/>
      <c r="AN3199" s="75"/>
      <c r="AO3199" s="75"/>
      <c r="AP3199" s="75"/>
      <c r="AQ3199" s="75"/>
      <c r="AR3199" s="75"/>
      <c r="AS3199" s="1286"/>
      <c r="AT3199" s="75"/>
      <c r="AU3199" s="1286"/>
      <c r="AV3199" s="1286"/>
      <c r="AW3199" s="75"/>
      <c r="AX3199" s="75"/>
      <c r="AY3199" s="1286"/>
      <c r="AZ3199" s="75"/>
      <c r="BA3199" s="75"/>
      <c r="BB3199" s="75"/>
      <c r="BC3199" s="75"/>
      <c r="BD3199" s="75"/>
      <c r="BE3199" s="75"/>
      <c r="BF3199" s="75"/>
      <c r="BG3199" s="75"/>
      <c r="BH3199" s="75"/>
      <c r="BI3199" s="75"/>
      <c r="BJ3199" s="75"/>
      <c r="BK3199" s="75"/>
      <c r="BL3199" s="75"/>
      <c r="BM3199" s="75"/>
      <c r="BN3199" s="75"/>
      <c r="BO3199" s="75"/>
      <c r="BP3199" s="75"/>
      <c r="BQ3199" s="75"/>
      <c r="BR3199" s="75"/>
      <c r="BS3199" s="75"/>
      <c r="BT3199" s="75"/>
      <c r="BU3199" s="75"/>
      <c r="BV3199" s="75"/>
      <c r="BW3199" s="1286"/>
      <c r="BX3199" s="75"/>
      <c r="BY3199" s="75"/>
      <c r="BZ3199" s="75"/>
      <c r="CA3199" s="75"/>
      <c r="CB3199" s="75"/>
      <c r="CC3199" s="1286"/>
      <c r="CD3199" s="75"/>
      <c r="CE3199" s="75"/>
      <c r="CF3199" s="75"/>
      <c r="CG3199" s="75"/>
      <c r="CH3199" s="75"/>
      <c r="CI3199" s="1286"/>
      <c r="CJ3199" s="75"/>
      <c r="CK3199" s="1286"/>
      <c r="CL3199" s="75"/>
      <c r="CM3199" s="75"/>
      <c r="CN3199" s="75"/>
      <c r="CO3199" s="75"/>
      <c r="CP3199" s="75"/>
      <c r="CQ3199" s="75"/>
      <c r="CR3199" s="75"/>
      <c r="CS3199" s="75"/>
      <c r="CT3199" s="75"/>
      <c r="CU3199" s="75"/>
      <c r="CV3199" s="75"/>
      <c r="CW3199" s="75"/>
      <c r="CX3199" s="1286"/>
      <c r="CY3199" s="75"/>
      <c r="CZ3199" s="75"/>
      <c r="DA3199" s="75"/>
      <c r="DB3199" s="75"/>
      <c r="DC3199" s="75"/>
      <c r="DD3199" s="75"/>
      <c r="DE3199" s="75"/>
      <c r="DF3199" s="75"/>
      <c r="DG3199" s="1286"/>
      <c r="DH3199" s="75"/>
      <c r="DI3199" s="1286"/>
      <c r="DJ3199" s="75"/>
      <c r="DK3199" s="75"/>
      <c r="DL3199" s="75"/>
      <c r="DM3199" s="75"/>
      <c r="DN3199" s="75"/>
      <c r="DO3199" s="75"/>
      <c r="DP3199" s="75"/>
      <c r="DQ3199" s="75"/>
      <c r="DR3199" s="75"/>
      <c r="DS3199" s="75"/>
      <c r="DT3199" s="75"/>
      <c r="DU3199" s="75"/>
      <c r="DV3199" s="1286"/>
      <c r="DW3199" s="75"/>
      <c r="DX3199" s="75"/>
      <c r="DY3199" s="75"/>
      <c r="DZ3199" s="75"/>
      <c r="EA3199" s="75"/>
      <c r="EB3199" s="75"/>
      <c r="EC3199" s="75"/>
      <c r="ED3199" s="75"/>
      <c r="EE3199" s="75"/>
      <c r="EF3199" s="75"/>
      <c r="EG3199" s="75"/>
      <c r="EH3199" s="75"/>
      <c r="EI3199" s="75"/>
      <c r="EJ3199" s="75"/>
      <c r="EK3199" s="75"/>
      <c r="EL3199" s="75"/>
      <c r="EM3199" s="75"/>
      <c r="EN3199" s="75"/>
      <c r="EO3199" s="75"/>
      <c r="EP3199" s="75"/>
      <c r="EQ3199" s="75"/>
      <c r="ER3199" s="75"/>
      <c r="ES3199" s="75"/>
      <c r="ET3199" s="75"/>
      <c r="EU3199" s="75"/>
      <c r="EV3199" s="75"/>
      <c r="EW3199" s="75"/>
      <c r="EX3199" s="75"/>
      <c r="EY3199" s="75"/>
      <c r="EZ3199" s="75"/>
      <c r="FA3199" s="75"/>
      <c r="FB3199" s="1341"/>
      <c r="FC3199" s="75"/>
      <c r="FD3199" s="75"/>
    </row>
    <row r="3200">
      <c r="A3200" s="1340"/>
      <c r="B3200" s="786"/>
      <c r="C3200" s="1283"/>
      <c r="D3200" s="786"/>
      <c r="E3200" s="786"/>
      <c r="F3200" s="786"/>
      <c r="G3200" s="786"/>
      <c r="H3200" s="786"/>
      <c r="I3200" s="786"/>
      <c r="J3200" s="786"/>
      <c r="K3200" s="786"/>
      <c r="L3200" s="786"/>
      <c r="M3200" s="786"/>
      <c r="N3200" s="1284"/>
      <c r="O3200" s="1284"/>
      <c r="P3200" s="1285"/>
      <c r="Q3200" s="363"/>
      <c r="R3200" s="363"/>
      <c r="S3200" s="75"/>
      <c r="T3200" s="857"/>
      <c r="U3200" s="1209"/>
      <c r="V3200" s="1200"/>
      <c r="W3200" s="1200"/>
      <c r="X3200" s="1200"/>
      <c r="Y3200" s="1201"/>
      <c r="Z3200" s="1200"/>
      <c r="AA3200" s="1200"/>
      <c r="AB3200" s="1200"/>
      <c r="AC3200" s="1202"/>
      <c r="AD3200" s="1216"/>
      <c r="AE3200" s="1204"/>
      <c r="AF3200" s="75"/>
      <c r="AG3200" s="75"/>
      <c r="AH3200" s="75"/>
      <c r="AI3200" s="75"/>
      <c r="AJ3200" s="75"/>
      <c r="AK3200" s="75"/>
      <c r="AL3200" s="75"/>
      <c r="AM3200" s="75"/>
      <c r="AN3200" s="75"/>
      <c r="AO3200" s="75"/>
      <c r="AP3200" s="75"/>
      <c r="AQ3200" s="75"/>
      <c r="AR3200" s="75"/>
      <c r="AS3200" s="1286"/>
      <c r="AT3200" s="75"/>
      <c r="AU3200" s="1286"/>
      <c r="AV3200" s="1286"/>
      <c r="AW3200" s="75"/>
      <c r="AX3200" s="75"/>
      <c r="AY3200" s="1286"/>
      <c r="AZ3200" s="75"/>
      <c r="BA3200" s="75"/>
      <c r="BB3200" s="75"/>
      <c r="BC3200" s="75"/>
      <c r="BD3200" s="75"/>
      <c r="BE3200" s="75"/>
      <c r="BF3200" s="75"/>
      <c r="BG3200" s="75"/>
      <c r="BH3200" s="75"/>
      <c r="BI3200" s="75"/>
      <c r="BJ3200" s="75"/>
      <c r="BK3200" s="75"/>
      <c r="BL3200" s="75"/>
      <c r="BM3200" s="75"/>
      <c r="BN3200" s="75"/>
      <c r="BO3200" s="75"/>
      <c r="BP3200" s="75"/>
      <c r="BQ3200" s="75"/>
      <c r="BR3200" s="75"/>
      <c r="BS3200" s="75"/>
      <c r="BT3200" s="75"/>
      <c r="BU3200" s="75"/>
      <c r="BV3200" s="75"/>
      <c r="BW3200" s="1286"/>
      <c r="BX3200" s="75"/>
      <c r="BY3200" s="75"/>
      <c r="BZ3200" s="75"/>
      <c r="CA3200" s="75"/>
      <c r="CB3200" s="75"/>
      <c r="CC3200" s="1286"/>
      <c r="CD3200" s="75"/>
      <c r="CE3200" s="75"/>
      <c r="CF3200" s="75"/>
      <c r="CG3200" s="75"/>
      <c r="CH3200" s="75"/>
      <c r="CI3200" s="1286"/>
      <c r="CJ3200" s="75"/>
      <c r="CK3200" s="1286"/>
      <c r="CL3200" s="75"/>
      <c r="CM3200" s="75"/>
      <c r="CN3200" s="75"/>
      <c r="CO3200" s="75"/>
      <c r="CP3200" s="75"/>
      <c r="CQ3200" s="75"/>
      <c r="CR3200" s="75"/>
      <c r="CS3200" s="75"/>
      <c r="CT3200" s="75"/>
      <c r="CU3200" s="75"/>
      <c r="CV3200" s="75"/>
      <c r="CW3200" s="75"/>
      <c r="CX3200" s="1286"/>
      <c r="CY3200" s="75"/>
      <c r="CZ3200" s="75"/>
      <c r="DA3200" s="75"/>
      <c r="DB3200" s="75"/>
      <c r="DC3200" s="75"/>
      <c r="DD3200" s="75"/>
      <c r="DE3200" s="75"/>
      <c r="DF3200" s="75"/>
      <c r="DG3200" s="1286"/>
      <c r="DH3200" s="75"/>
      <c r="DI3200" s="1286"/>
      <c r="DJ3200" s="75"/>
      <c r="DK3200" s="75"/>
      <c r="DL3200" s="75"/>
      <c r="DM3200" s="75"/>
      <c r="DN3200" s="75"/>
      <c r="DO3200" s="75"/>
      <c r="DP3200" s="75"/>
      <c r="DQ3200" s="75"/>
      <c r="DR3200" s="75"/>
      <c r="DS3200" s="75"/>
      <c r="DT3200" s="75"/>
      <c r="DU3200" s="75"/>
      <c r="DV3200" s="1286"/>
      <c r="DW3200" s="75"/>
      <c r="DX3200" s="75"/>
      <c r="DY3200" s="75"/>
      <c r="DZ3200" s="75"/>
      <c r="EA3200" s="75"/>
      <c r="EB3200" s="75"/>
      <c r="EC3200" s="75"/>
      <c r="ED3200" s="75"/>
      <c r="EE3200" s="75"/>
      <c r="EF3200" s="75"/>
      <c r="EG3200" s="75"/>
      <c r="EH3200" s="75"/>
      <c r="EI3200" s="75"/>
      <c r="EJ3200" s="75"/>
      <c r="EK3200" s="75"/>
      <c r="EL3200" s="75"/>
      <c r="EM3200" s="75"/>
      <c r="EN3200" s="75"/>
      <c r="EO3200" s="75"/>
      <c r="EP3200" s="75"/>
      <c r="EQ3200" s="75"/>
      <c r="ER3200" s="75"/>
      <c r="ES3200" s="75"/>
      <c r="ET3200" s="75"/>
      <c r="EU3200" s="75"/>
      <c r="EV3200" s="75"/>
      <c r="EW3200" s="75"/>
      <c r="EX3200" s="75"/>
      <c r="EY3200" s="75"/>
      <c r="EZ3200" s="75"/>
      <c r="FA3200" s="75"/>
      <c r="FB3200" s="1341"/>
      <c r="FC3200" s="75"/>
      <c r="FD3200" s="75"/>
    </row>
    <row r="3201">
      <c r="A3201" s="1340"/>
      <c r="B3201" s="786"/>
      <c r="C3201" s="1283"/>
      <c r="D3201" s="786"/>
      <c r="E3201" s="786"/>
      <c r="F3201" s="786"/>
      <c r="G3201" s="786"/>
      <c r="H3201" s="786"/>
      <c r="I3201" s="786"/>
      <c r="J3201" s="786"/>
      <c r="K3201" s="786"/>
      <c r="L3201" s="786"/>
      <c r="M3201" s="786"/>
      <c r="N3201" s="1284"/>
      <c r="O3201" s="1284"/>
      <c r="P3201" s="1285"/>
      <c r="Q3201" s="363"/>
      <c r="R3201" s="363"/>
      <c r="S3201" s="75"/>
      <c r="T3201" s="857"/>
      <c r="U3201" s="1209"/>
      <c r="V3201" s="1200"/>
      <c r="W3201" s="1200"/>
      <c r="X3201" s="1200"/>
      <c r="Y3201" s="1201"/>
      <c r="Z3201" s="1200"/>
      <c r="AA3201" s="1200"/>
      <c r="AB3201" s="1200"/>
      <c r="AC3201" s="1202"/>
      <c r="AD3201" s="1216"/>
      <c r="AE3201" s="1204"/>
      <c r="AF3201" s="75"/>
      <c r="AG3201" s="75"/>
      <c r="AH3201" s="75"/>
      <c r="AI3201" s="75"/>
      <c r="AJ3201" s="75"/>
      <c r="AK3201" s="75"/>
      <c r="AL3201" s="75"/>
      <c r="AM3201" s="75"/>
      <c r="AN3201" s="75"/>
      <c r="AO3201" s="75"/>
      <c r="AP3201" s="75"/>
      <c r="AQ3201" s="75"/>
      <c r="AR3201" s="75"/>
      <c r="AS3201" s="1286"/>
      <c r="AT3201" s="75"/>
      <c r="AU3201" s="1286"/>
      <c r="AV3201" s="1286"/>
      <c r="AW3201" s="75"/>
      <c r="AX3201" s="75"/>
      <c r="AY3201" s="1286"/>
      <c r="AZ3201" s="75"/>
      <c r="BA3201" s="75"/>
      <c r="BB3201" s="75"/>
      <c r="BC3201" s="75"/>
      <c r="BD3201" s="75"/>
      <c r="BE3201" s="75"/>
      <c r="BF3201" s="75"/>
      <c r="BG3201" s="75"/>
      <c r="BH3201" s="75"/>
      <c r="BI3201" s="75"/>
      <c r="BJ3201" s="75"/>
      <c r="BK3201" s="75"/>
      <c r="BL3201" s="75"/>
      <c r="BM3201" s="75"/>
      <c r="BN3201" s="75"/>
      <c r="BO3201" s="75"/>
      <c r="BP3201" s="75"/>
      <c r="BQ3201" s="75"/>
      <c r="BR3201" s="75"/>
      <c r="BS3201" s="75"/>
      <c r="BT3201" s="75"/>
      <c r="BU3201" s="75"/>
      <c r="BV3201" s="75"/>
      <c r="BW3201" s="1286"/>
      <c r="BX3201" s="75"/>
      <c r="BY3201" s="75"/>
      <c r="BZ3201" s="75"/>
      <c r="CA3201" s="75"/>
      <c r="CB3201" s="75"/>
      <c r="CC3201" s="1286"/>
      <c r="CD3201" s="75"/>
      <c r="CE3201" s="75"/>
      <c r="CF3201" s="75"/>
      <c r="CG3201" s="75"/>
      <c r="CH3201" s="75"/>
      <c r="CI3201" s="1286"/>
      <c r="CJ3201" s="75"/>
      <c r="CK3201" s="1286"/>
      <c r="CL3201" s="75"/>
      <c r="CM3201" s="75"/>
      <c r="CN3201" s="75"/>
      <c r="CO3201" s="75"/>
      <c r="CP3201" s="75"/>
      <c r="CQ3201" s="75"/>
      <c r="CR3201" s="75"/>
      <c r="CS3201" s="75"/>
      <c r="CT3201" s="75"/>
      <c r="CU3201" s="75"/>
      <c r="CV3201" s="75"/>
      <c r="CW3201" s="75"/>
      <c r="CX3201" s="1286"/>
      <c r="CY3201" s="75"/>
      <c r="CZ3201" s="75"/>
      <c r="DA3201" s="75"/>
      <c r="DB3201" s="75"/>
      <c r="DC3201" s="75"/>
      <c r="DD3201" s="75"/>
      <c r="DE3201" s="75"/>
      <c r="DF3201" s="75"/>
      <c r="DG3201" s="1286"/>
      <c r="DH3201" s="75"/>
      <c r="DI3201" s="1286"/>
      <c r="DJ3201" s="75"/>
      <c r="DK3201" s="75"/>
      <c r="DL3201" s="75"/>
      <c r="DM3201" s="75"/>
      <c r="DN3201" s="75"/>
      <c r="DO3201" s="75"/>
      <c r="DP3201" s="75"/>
      <c r="DQ3201" s="75"/>
      <c r="DR3201" s="75"/>
      <c r="DS3201" s="75"/>
      <c r="DT3201" s="75"/>
      <c r="DU3201" s="75"/>
      <c r="DV3201" s="1286"/>
      <c r="DW3201" s="75"/>
      <c r="DX3201" s="75"/>
      <c r="DY3201" s="75"/>
      <c r="DZ3201" s="75"/>
      <c r="EA3201" s="75"/>
      <c r="EB3201" s="75"/>
      <c r="EC3201" s="75"/>
      <c r="ED3201" s="75"/>
      <c r="EE3201" s="75"/>
      <c r="EF3201" s="75"/>
      <c r="EG3201" s="75"/>
      <c r="EH3201" s="75"/>
      <c r="EI3201" s="75"/>
      <c r="EJ3201" s="75"/>
      <c r="EK3201" s="75"/>
      <c r="EL3201" s="75"/>
      <c r="EM3201" s="75"/>
      <c r="EN3201" s="75"/>
      <c r="EO3201" s="75"/>
      <c r="EP3201" s="75"/>
      <c r="EQ3201" s="75"/>
      <c r="ER3201" s="75"/>
      <c r="ES3201" s="75"/>
      <c r="ET3201" s="75"/>
      <c r="EU3201" s="75"/>
      <c r="EV3201" s="75"/>
      <c r="EW3201" s="75"/>
      <c r="EX3201" s="75"/>
      <c r="EY3201" s="75"/>
      <c r="EZ3201" s="75"/>
      <c r="FA3201" s="75"/>
      <c r="FB3201" s="1341"/>
      <c r="FC3201" s="75"/>
      <c r="FD3201" s="75"/>
    </row>
    <row r="3202">
      <c r="A3202" s="1340"/>
      <c r="B3202" s="786"/>
      <c r="C3202" s="1283"/>
      <c r="D3202" s="786"/>
      <c r="E3202" s="786"/>
      <c r="F3202" s="786"/>
      <c r="G3202" s="786"/>
      <c r="H3202" s="786"/>
      <c r="I3202" s="786"/>
      <c r="J3202" s="786"/>
      <c r="K3202" s="786"/>
      <c r="L3202" s="786"/>
      <c r="M3202" s="786"/>
      <c r="N3202" s="1284"/>
      <c r="O3202" s="1284"/>
      <c r="P3202" s="1285"/>
      <c r="Q3202" s="363"/>
      <c r="R3202" s="363"/>
      <c r="S3202" s="75"/>
      <c r="T3202" s="857"/>
      <c r="U3202" s="1209"/>
      <c r="V3202" s="1200"/>
      <c r="W3202" s="1200"/>
      <c r="X3202" s="1200"/>
      <c r="Y3202" s="1201"/>
      <c r="Z3202" s="1200"/>
      <c r="AA3202" s="1200"/>
      <c r="AB3202" s="1200"/>
      <c r="AC3202" s="1202"/>
      <c r="AD3202" s="1216"/>
      <c r="AE3202" s="1204"/>
      <c r="AF3202" s="75"/>
      <c r="AG3202" s="75"/>
      <c r="AH3202" s="75"/>
      <c r="AI3202" s="75"/>
      <c r="AJ3202" s="75"/>
      <c r="AK3202" s="75"/>
      <c r="AL3202" s="75"/>
      <c r="AM3202" s="75"/>
      <c r="AN3202" s="75"/>
      <c r="AO3202" s="75"/>
      <c r="AP3202" s="75"/>
      <c r="AQ3202" s="75"/>
      <c r="AR3202" s="75"/>
      <c r="AS3202" s="1286"/>
      <c r="AT3202" s="75"/>
      <c r="AU3202" s="1286"/>
      <c r="AV3202" s="1286"/>
      <c r="AW3202" s="75"/>
      <c r="AX3202" s="75"/>
      <c r="AY3202" s="1286"/>
      <c r="AZ3202" s="75"/>
      <c r="BA3202" s="75"/>
      <c r="BB3202" s="75"/>
      <c r="BC3202" s="75"/>
      <c r="BD3202" s="75"/>
      <c r="BE3202" s="75"/>
      <c r="BF3202" s="75"/>
      <c r="BG3202" s="75"/>
      <c r="BH3202" s="75"/>
      <c r="BI3202" s="75"/>
      <c r="BJ3202" s="75"/>
      <c r="BK3202" s="75"/>
      <c r="BL3202" s="75"/>
      <c r="BM3202" s="75"/>
      <c r="BN3202" s="75"/>
      <c r="BO3202" s="75"/>
      <c r="BP3202" s="75"/>
      <c r="BQ3202" s="75"/>
      <c r="BR3202" s="75"/>
      <c r="BS3202" s="75"/>
      <c r="BT3202" s="75"/>
      <c r="BU3202" s="75"/>
      <c r="BV3202" s="75"/>
      <c r="BW3202" s="1286"/>
      <c r="BX3202" s="75"/>
      <c r="BY3202" s="75"/>
      <c r="BZ3202" s="75"/>
      <c r="CA3202" s="75"/>
      <c r="CB3202" s="75"/>
      <c r="CC3202" s="1286"/>
      <c r="CD3202" s="75"/>
      <c r="CE3202" s="75"/>
      <c r="CF3202" s="75"/>
      <c r="CG3202" s="75"/>
      <c r="CH3202" s="75"/>
      <c r="CI3202" s="1286"/>
      <c r="CJ3202" s="75"/>
      <c r="CK3202" s="1286"/>
      <c r="CL3202" s="75"/>
      <c r="CM3202" s="75"/>
      <c r="CN3202" s="75"/>
      <c r="CO3202" s="75"/>
      <c r="CP3202" s="75"/>
      <c r="CQ3202" s="75"/>
      <c r="CR3202" s="75"/>
      <c r="CS3202" s="75"/>
      <c r="CT3202" s="75"/>
      <c r="CU3202" s="75"/>
      <c r="CV3202" s="75"/>
      <c r="CW3202" s="75"/>
      <c r="CX3202" s="1286"/>
      <c r="CY3202" s="75"/>
      <c r="CZ3202" s="75"/>
      <c r="DA3202" s="75"/>
      <c r="DB3202" s="75"/>
      <c r="DC3202" s="75"/>
      <c r="DD3202" s="75"/>
      <c r="DE3202" s="75"/>
      <c r="DF3202" s="75"/>
      <c r="DG3202" s="1286"/>
      <c r="DH3202" s="75"/>
      <c r="DI3202" s="1286"/>
      <c r="DJ3202" s="75"/>
      <c r="DK3202" s="75"/>
      <c r="DL3202" s="75"/>
      <c r="DM3202" s="75"/>
      <c r="DN3202" s="75"/>
      <c r="DO3202" s="75"/>
      <c r="DP3202" s="75"/>
      <c r="DQ3202" s="75"/>
      <c r="DR3202" s="75"/>
      <c r="DS3202" s="75"/>
      <c r="DT3202" s="75"/>
      <c r="DU3202" s="75"/>
      <c r="DV3202" s="1286"/>
      <c r="DW3202" s="75"/>
      <c r="DX3202" s="75"/>
      <c r="DY3202" s="75"/>
      <c r="DZ3202" s="75"/>
      <c r="EA3202" s="75"/>
      <c r="EB3202" s="75"/>
      <c r="EC3202" s="75"/>
      <c r="ED3202" s="75"/>
      <c r="EE3202" s="75"/>
      <c r="EF3202" s="75"/>
      <c r="EG3202" s="75"/>
      <c r="EH3202" s="75"/>
      <c r="EI3202" s="75"/>
      <c r="EJ3202" s="75"/>
      <c r="EK3202" s="75"/>
      <c r="EL3202" s="75"/>
      <c r="EM3202" s="75"/>
      <c r="EN3202" s="75"/>
      <c r="EO3202" s="75"/>
      <c r="EP3202" s="75"/>
      <c r="EQ3202" s="75"/>
      <c r="ER3202" s="75"/>
      <c r="ES3202" s="75"/>
      <c r="ET3202" s="75"/>
      <c r="EU3202" s="75"/>
      <c r="EV3202" s="75"/>
      <c r="EW3202" s="75"/>
      <c r="EX3202" s="75"/>
      <c r="EY3202" s="75"/>
      <c r="EZ3202" s="75"/>
      <c r="FA3202" s="75"/>
      <c r="FB3202" s="1341"/>
      <c r="FC3202" s="75"/>
      <c r="FD3202" s="75"/>
    </row>
    <row r="3203">
      <c r="A3203" s="1340"/>
      <c r="B3203" s="786"/>
      <c r="C3203" s="1283"/>
      <c r="D3203" s="786"/>
      <c r="E3203" s="786"/>
      <c r="F3203" s="786"/>
      <c r="G3203" s="786"/>
      <c r="H3203" s="786"/>
      <c r="I3203" s="786"/>
      <c r="J3203" s="786"/>
      <c r="K3203" s="786"/>
      <c r="L3203" s="786"/>
      <c r="M3203" s="786"/>
      <c r="N3203" s="1284"/>
      <c r="O3203" s="1284"/>
      <c r="P3203" s="1285"/>
      <c r="Q3203" s="363"/>
      <c r="R3203" s="363"/>
      <c r="S3203" s="75"/>
      <c r="T3203" s="857"/>
      <c r="U3203" s="1209"/>
      <c r="V3203" s="1200"/>
      <c r="W3203" s="1200"/>
      <c r="X3203" s="1200"/>
      <c r="Y3203" s="1201"/>
      <c r="Z3203" s="1200"/>
      <c r="AA3203" s="1200"/>
      <c r="AB3203" s="1200"/>
      <c r="AC3203" s="1202"/>
      <c r="AD3203" s="1216"/>
      <c r="AE3203" s="1204"/>
      <c r="AF3203" s="75"/>
      <c r="AG3203" s="75"/>
      <c r="AH3203" s="75"/>
      <c r="AI3203" s="75"/>
      <c r="AJ3203" s="75"/>
      <c r="AK3203" s="75"/>
      <c r="AL3203" s="75"/>
      <c r="AM3203" s="75"/>
      <c r="AN3203" s="75"/>
      <c r="AO3203" s="75"/>
      <c r="AP3203" s="75"/>
      <c r="AQ3203" s="75"/>
      <c r="AR3203" s="75"/>
      <c r="AS3203" s="1286"/>
      <c r="AT3203" s="75"/>
      <c r="AU3203" s="1286"/>
      <c r="AV3203" s="1286"/>
      <c r="AW3203" s="75"/>
      <c r="AX3203" s="75"/>
      <c r="AY3203" s="1286"/>
      <c r="AZ3203" s="75"/>
      <c r="BA3203" s="75"/>
      <c r="BB3203" s="75"/>
      <c r="BC3203" s="75"/>
      <c r="BD3203" s="75"/>
      <c r="BE3203" s="75"/>
      <c r="BF3203" s="75"/>
      <c r="BG3203" s="75"/>
      <c r="BH3203" s="75"/>
      <c r="BI3203" s="75"/>
      <c r="BJ3203" s="75"/>
      <c r="BK3203" s="75"/>
      <c r="BL3203" s="75"/>
      <c r="BM3203" s="75"/>
      <c r="BN3203" s="75"/>
      <c r="BO3203" s="75"/>
      <c r="BP3203" s="75"/>
      <c r="BQ3203" s="75"/>
      <c r="BR3203" s="75"/>
      <c r="BS3203" s="75"/>
      <c r="BT3203" s="75"/>
      <c r="BU3203" s="75"/>
      <c r="BV3203" s="75"/>
      <c r="BW3203" s="1286"/>
      <c r="BX3203" s="75"/>
      <c r="BY3203" s="75"/>
      <c r="BZ3203" s="75"/>
      <c r="CA3203" s="75"/>
      <c r="CB3203" s="75"/>
      <c r="CC3203" s="1286"/>
      <c r="CD3203" s="75"/>
      <c r="CE3203" s="75"/>
      <c r="CF3203" s="75"/>
      <c r="CG3203" s="75"/>
      <c r="CH3203" s="75"/>
      <c r="CI3203" s="1286"/>
      <c r="CJ3203" s="75"/>
      <c r="CK3203" s="1286"/>
      <c r="CL3203" s="75"/>
      <c r="CM3203" s="75"/>
      <c r="CN3203" s="75"/>
      <c r="CO3203" s="75"/>
      <c r="CP3203" s="75"/>
      <c r="CQ3203" s="75"/>
      <c r="CR3203" s="75"/>
      <c r="CS3203" s="75"/>
      <c r="CT3203" s="75"/>
      <c r="CU3203" s="75"/>
      <c r="CV3203" s="75"/>
      <c r="CW3203" s="75"/>
      <c r="CX3203" s="1286"/>
      <c r="CY3203" s="75"/>
      <c r="CZ3203" s="75"/>
      <c r="DA3203" s="75"/>
      <c r="DB3203" s="75"/>
      <c r="DC3203" s="75"/>
      <c r="DD3203" s="75"/>
      <c r="DE3203" s="75"/>
      <c r="DF3203" s="75"/>
      <c r="DG3203" s="1286"/>
      <c r="DH3203" s="75"/>
      <c r="DI3203" s="1286"/>
      <c r="DJ3203" s="75"/>
      <c r="DK3203" s="75"/>
      <c r="DL3203" s="75"/>
      <c r="DM3203" s="75"/>
      <c r="DN3203" s="75"/>
      <c r="DO3203" s="75"/>
      <c r="DP3203" s="75"/>
      <c r="DQ3203" s="75"/>
      <c r="DR3203" s="75"/>
      <c r="DS3203" s="75"/>
      <c r="DT3203" s="75"/>
      <c r="DU3203" s="75"/>
      <c r="DV3203" s="1286"/>
      <c r="DW3203" s="75"/>
      <c r="DX3203" s="75"/>
      <c r="DY3203" s="75"/>
      <c r="DZ3203" s="75"/>
      <c r="EA3203" s="75"/>
      <c r="EB3203" s="75"/>
      <c r="EC3203" s="75"/>
      <c r="ED3203" s="75"/>
      <c r="EE3203" s="75"/>
      <c r="EF3203" s="75"/>
      <c r="EG3203" s="75"/>
      <c r="EH3203" s="75"/>
      <c r="EI3203" s="75"/>
      <c r="EJ3203" s="75"/>
      <c r="EK3203" s="75"/>
      <c r="EL3203" s="75"/>
      <c r="EM3203" s="75"/>
      <c r="EN3203" s="75"/>
      <c r="EO3203" s="75"/>
      <c r="EP3203" s="75"/>
      <c r="EQ3203" s="75"/>
      <c r="ER3203" s="75"/>
      <c r="ES3203" s="75"/>
      <c r="ET3203" s="75"/>
      <c r="EU3203" s="75"/>
      <c r="EV3203" s="75"/>
      <c r="EW3203" s="75"/>
      <c r="EX3203" s="75"/>
      <c r="EY3203" s="75"/>
      <c r="EZ3203" s="75"/>
      <c r="FA3203" s="75"/>
      <c r="FB3203" s="1341"/>
      <c r="FC3203" s="75"/>
      <c r="FD3203" s="75"/>
    </row>
    <row r="3204">
      <c r="A3204" s="1340"/>
      <c r="B3204" s="786"/>
      <c r="C3204" s="1283"/>
      <c r="D3204" s="786"/>
      <c r="E3204" s="786"/>
      <c r="F3204" s="786"/>
      <c r="G3204" s="786"/>
      <c r="H3204" s="786"/>
      <c r="I3204" s="786"/>
      <c r="J3204" s="786"/>
      <c r="K3204" s="786"/>
      <c r="L3204" s="786"/>
      <c r="M3204" s="786"/>
      <c r="N3204" s="1284"/>
      <c r="O3204" s="1284"/>
      <c r="P3204" s="1285"/>
      <c r="Q3204" s="363"/>
      <c r="R3204" s="363"/>
      <c r="S3204" s="75"/>
      <c r="T3204" s="857"/>
      <c r="U3204" s="1209"/>
      <c r="V3204" s="1200"/>
      <c r="W3204" s="1200"/>
      <c r="X3204" s="1200"/>
      <c r="Y3204" s="1201"/>
      <c r="Z3204" s="1200"/>
      <c r="AA3204" s="1200"/>
      <c r="AB3204" s="1200"/>
      <c r="AC3204" s="1202"/>
      <c r="AD3204" s="1216"/>
      <c r="AE3204" s="1204"/>
      <c r="AF3204" s="75"/>
      <c r="AG3204" s="75"/>
      <c r="AH3204" s="75"/>
      <c r="AI3204" s="75"/>
      <c r="AJ3204" s="75"/>
      <c r="AK3204" s="75"/>
      <c r="AL3204" s="75"/>
      <c r="AM3204" s="75"/>
      <c r="AN3204" s="75"/>
      <c r="AO3204" s="75"/>
      <c r="AP3204" s="75"/>
      <c r="AQ3204" s="75"/>
      <c r="AR3204" s="75"/>
      <c r="AS3204" s="1286"/>
      <c r="AT3204" s="75"/>
      <c r="AU3204" s="1286"/>
      <c r="AV3204" s="1286"/>
      <c r="AW3204" s="75"/>
      <c r="AX3204" s="75"/>
      <c r="AY3204" s="1286"/>
      <c r="AZ3204" s="75"/>
      <c r="BA3204" s="75"/>
      <c r="BB3204" s="75"/>
      <c r="BC3204" s="75"/>
      <c r="BD3204" s="75"/>
      <c r="BE3204" s="75"/>
      <c r="BF3204" s="75"/>
      <c r="BG3204" s="75"/>
      <c r="BH3204" s="75"/>
      <c r="BI3204" s="75"/>
      <c r="BJ3204" s="75"/>
      <c r="BK3204" s="75"/>
      <c r="BL3204" s="75"/>
      <c r="BM3204" s="75"/>
      <c r="BN3204" s="75"/>
      <c r="BO3204" s="75"/>
      <c r="BP3204" s="75"/>
      <c r="BQ3204" s="75"/>
      <c r="BR3204" s="75"/>
      <c r="BS3204" s="75"/>
      <c r="BT3204" s="75"/>
      <c r="BU3204" s="75"/>
      <c r="BV3204" s="75"/>
      <c r="BW3204" s="1286"/>
      <c r="BX3204" s="75"/>
      <c r="BY3204" s="75"/>
      <c r="BZ3204" s="75"/>
      <c r="CA3204" s="75"/>
      <c r="CB3204" s="75"/>
      <c r="CC3204" s="1286"/>
      <c r="CD3204" s="75"/>
      <c r="CE3204" s="75"/>
      <c r="CF3204" s="75"/>
      <c r="CG3204" s="75"/>
      <c r="CH3204" s="75"/>
      <c r="CI3204" s="1286"/>
      <c r="CJ3204" s="75"/>
      <c r="CK3204" s="1286"/>
      <c r="CL3204" s="75"/>
      <c r="CM3204" s="75"/>
      <c r="CN3204" s="75"/>
      <c r="CO3204" s="75"/>
      <c r="CP3204" s="75"/>
      <c r="CQ3204" s="75"/>
      <c r="CR3204" s="75"/>
      <c r="CS3204" s="75"/>
      <c r="CT3204" s="75"/>
      <c r="CU3204" s="75"/>
      <c r="CV3204" s="75"/>
      <c r="CW3204" s="75"/>
      <c r="CX3204" s="1286"/>
      <c r="CY3204" s="75"/>
      <c r="CZ3204" s="75"/>
      <c r="DA3204" s="75"/>
      <c r="DB3204" s="75"/>
      <c r="DC3204" s="75"/>
      <c r="DD3204" s="75"/>
      <c r="DE3204" s="75"/>
      <c r="DF3204" s="75"/>
      <c r="DG3204" s="1286"/>
      <c r="DH3204" s="75"/>
      <c r="DI3204" s="1286"/>
      <c r="DJ3204" s="75"/>
      <c r="DK3204" s="75"/>
      <c r="DL3204" s="75"/>
      <c r="DM3204" s="75"/>
      <c r="DN3204" s="75"/>
      <c r="DO3204" s="75"/>
      <c r="DP3204" s="75"/>
      <c r="DQ3204" s="75"/>
      <c r="DR3204" s="75"/>
      <c r="DS3204" s="75"/>
      <c r="DT3204" s="75"/>
      <c r="DU3204" s="75"/>
      <c r="DV3204" s="1286"/>
      <c r="DW3204" s="75"/>
      <c r="DX3204" s="75"/>
      <c r="DY3204" s="75"/>
      <c r="DZ3204" s="75"/>
      <c r="EA3204" s="75"/>
      <c r="EB3204" s="75"/>
      <c r="EC3204" s="75"/>
      <c r="ED3204" s="75"/>
      <c r="EE3204" s="75"/>
      <c r="EF3204" s="75"/>
      <c r="EG3204" s="75"/>
      <c r="EH3204" s="75"/>
      <c r="EI3204" s="75"/>
      <c r="EJ3204" s="75"/>
      <c r="EK3204" s="75"/>
      <c r="EL3204" s="75"/>
      <c r="EM3204" s="75"/>
      <c r="EN3204" s="75"/>
      <c r="EO3204" s="75"/>
      <c r="EP3204" s="75"/>
      <c r="EQ3204" s="75"/>
      <c r="ER3204" s="75"/>
      <c r="ES3204" s="75"/>
      <c r="ET3204" s="75"/>
      <c r="EU3204" s="75"/>
      <c r="EV3204" s="75"/>
      <c r="EW3204" s="75"/>
      <c r="EX3204" s="75"/>
      <c r="EY3204" s="75"/>
      <c r="EZ3204" s="75"/>
      <c r="FA3204" s="75"/>
      <c r="FB3204" s="1341"/>
      <c r="FC3204" s="75"/>
      <c r="FD3204" s="75"/>
    </row>
    <row r="3205">
      <c r="A3205" s="1340"/>
      <c r="B3205" s="786"/>
      <c r="C3205" s="1283"/>
      <c r="D3205" s="786"/>
      <c r="E3205" s="786"/>
      <c r="F3205" s="786"/>
      <c r="G3205" s="786"/>
      <c r="H3205" s="786"/>
      <c r="I3205" s="786"/>
      <c r="J3205" s="786"/>
      <c r="K3205" s="786"/>
      <c r="L3205" s="786"/>
      <c r="M3205" s="786"/>
      <c r="N3205" s="1284"/>
      <c r="O3205" s="1284"/>
      <c r="P3205" s="1285"/>
      <c r="Q3205" s="363"/>
      <c r="R3205" s="363"/>
      <c r="S3205" s="75"/>
      <c r="T3205" s="857"/>
      <c r="U3205" s="1209"/>
      <c r="V3205" s="1200"/>
      <c r="W3205" s="1200"/>
      <c r="X3205" s="1200"/>
      <c r="Y3205" s="1201"/>
      <c r="Z3205" s="1200"/>
      <c r="AA3205" s="1200"/>
      <c r="AB3205" s="1200"/>
      <c r="AC3205" s="1202"/>
      <c r="AD3205" s="1216"/>
      <c r="AE3205" s="1204"/>
      <c r="AF3205" s="75"/>
      <c r="AG3205" s="75"/>
      <c r="AH3205" s="75"/>
      <c r="AI3205" s="75"/>
      <c r="AJ3205" s="75"/>
      <c r="AK3205" s="75"/>
      <c r="AL3205" s="75"/>
      <c r="AM3205" s="75"/>
      <c r="AN3205" s="75"/>
      <c r="AO3205" s="75"/>
      <c r="AP3205" s="75"/>
      <c r="AQ3205" s="75"/>
      <c r="AR3205" s="75"/>
      <c r="AS3205" s="1286"/>
      <c r="AT3205" s="75"/>
      <c r="AU3205" s="1286"/>
      <c r="AV3205" s="1286"/>
      <c r="AW3205" s="75"/>
      <c r="AX3205" s="75"/>
      <c r="AY3205" s="1286"/>
      <c r="AZ3205" s="75"/>
      <c r="BA3205" s="75"/>
      <c r="BB3205" s="75"/>
      <c r="BC3205" s="75"/>
      <c r="BD3205" s="75"/>
      <c r="BE3205" s="75"/>
      <c r="BF3205" s="75"/>
      <c r="BG3205" s="75"/>
      <c r="BH3205" s="75"/>
      <c r="BI3205" s="75"/>
      <c r="BJ3205" s="75"/>
      <c r="BK3205" s="75"/>
      <c r="BL3205" s="75"/>
      <c r="BM3205" s="75"/>
      <c r="BN3205" s="75"/>
      <c r="BO3205" s="75"/>
      <c r="BP3205" s="75"/>
      <c r="BQ3205" s="75"/>
      <c r="BR3205" s="75"/>
      <c r="BS3205" s="75"/>
      <c r="BT3205" s="75"/>
      <c r="BU3205" s="75"/>
      <c r="BV3205" s="75"/>
      <c r="BW3205" s="1286"/>
      <c r="BX3205" s="75"/>
      <c r="BY3205" s="75"/>
      <c r="BZ3205" s="75"/>
      <c r="CA3205" s="75"/>
      <c r="CB3205" s="75"/>
      <c r="CC3205" s="1286"/>
      <c r="CD3205" s="75"/>
      <c r="CE3205" s="75"/>
      <c r="CF3205" s="75"/>
      <c r="CG3205" s="75"/>
      <c r="CH3205" s="75"/>
      <c r="CI3205" s="1286"/>
      <c r="CJ3205" s="75"/>
      <c r="CK3205" s="1286"/>
      <c r="CL3205" s="75"/>
      <c r="CM3205" s="75"/>
      <c r="CN3205" s="75"/>
      <c r="CO3205" s="75"/>
      <c r="CP3205" s="75"/>
      <c r="CQ3205" s="75"/>
      <c r="CR3205" s="75"/>
      <c r="CS3205" s="75"/>
      <c r="CT3205" s="75"/>
      <c r="CU3205" s="75"/>
      <c r="CV3205" s="75"/>
      <c r="CW3205" s="75"/>
      <c r="CX3205" s="1286"/>
      <c r="CY3205" s="75"/>
      <c r="CZ3205" s="75"/>
      <c r="DA3205" s="75"/>
      <c r="DB3205" s="75"/>
      <c r="DC3205" s="75"/>
      <c r="DD3205" s="75"/>
      <c r="DE3205" s="75"/>
      <c r="DF3205" s="75"/>
      <c r="DG3205" s="1286"/>
      <c r="DH3205" s="75"/>
      <c r="DI3205" s="1286"/>
      <c r="DJ3205" s="75"/>
      <c r="DK3205" s="75"/>
      <c r="DL3205" s="75"/>
      <c r="DM3205" s="75"/>
      <c r="DN3205" s="75"/>
      <c r="DO3205" s="75"/>
      <c r="DP3205" s="75"/>
      <c r="DQ3205" s="75"/>
      <c r="DR3205" s="75"/>
      <c r="DS3205" s="75"/>
      <c r="DT3205" s="75"/>
      <c r="DU3205" s="75"/>
      <c r="DV3205" s="1286"/>
      <c r="DW3205" s="75"/>
      <c r="DX3205" s="75"/>
      <c r="DY3205" s="75"/>
      <c r="DZ3205" s="75"/>
      <c r="EA3205" s="75"/>
      <c r="EB3205" s="75"/>
      <c r="EC3205" s="75"/>
      <c r="ED3205" s="75"/>
      <c r="EE3205" s="75"/>
      <c r="EF3205" s="75"/>
      <c r="EG3205" s="75"/>
      <c r="EH3205" s="75"/>
      <c r="EI3205" s="75"/>
      <c r="EJ3205" s="75"/>
      <c r="EK3205" s="75"/>
      <c r="EL3205" s="75"/>
      <c r="EM3205" s="75"/>
      <c r="EN3205" s="75"/>
      <c r="EO3205" s="75"/>
      <c r="EP3205" s="75"/>
      <c r="EQ3205" s="75"/>
      <c r="ER3205" s="75"/>
      <c r="ES3205" s="75"/>
      <c r="ET3205" s="75"/>
      <c r="EU3205" s="75"/>
      <c r="EV3205" s="75"/>
      <c r="EW3205" s="75"/>
      <c r="EX3205" s="75"/>
      <c r="EY3205" s="75"/>
      <c r="EZ3205" s="75"/>
      <c r="FA3205" s="75"/>
      <c r="FB3205" s="1341"/>
      <c r="FC3205" s="75"/>
      <c r="FD3205" s="75"/>
    </row>
    <row r="3206">
      <c r="A3206" s="1340"/>
      <c r="B3206" s="786"/>
      <c r="C3206" s="1283"/>
      <c r="D3206" s="786"/>
      <c r="E3206" s="786"/>
      <c r="F3206" s="786"/>
      <c r="G3206" s="786"/>
      <c r="H3206" s="786"/>
      <c r="I3206" s="786"/>
      <c r="J3206" s="786"/>
      <c r="K3206" s="786"/>
      <c r="L3206" s="786"/>
      <c r="M3206" s="786"/>
      <c r="N3206" s="1284"/>
      <c r="O3206" s="1284"/>
      <c r="P3206" s="1285"/>
      <c r="Q3206" s="363"/>
      <c r="R3206" s="363"/>
      <c r="S3206" s="75"/>
      <c r="T3206" s="857"/>
      <c r="U3206" s="1209"/>
      <c r="V3206" s="1200"/>
      <c r="W3206" s="1200"/>
      <c r="X3206" s="1200"/>
      <c r="Y3206" s="1201"/>
      <c r="Z3206" s="1200"/>
      <c r="AA3206" s="1200"/>
      <c r="AB3206" s="1200"/>
      <c r="AC3206" s="1202"/>
      <c r="AD3206" s="1216"/>
      <c r="AE3206" s="1204"/>
      <c r="AF3206" s="75"/>
      <c r="AG3206" s="75"/>
      <c r="AH3206" s="75"/>
      <c r="AI3206" s="75"/>
      <c r="AJ3206" s="75"/>
      <c r="AK3206" s="75"/>
      <c r="AL3206" s="75"/>
      <c r="AM3206" s="75"/>
      <c r="AN3206" s="75"/>
      <c r="AO3206" s="75"/>
      <c r="AP3206" s="75"/>
      <c r="AQ3206" s="75"/>
      <c r="AR3206" s="75"/>
      <c r="AS3206" s="1286"/>
      <c r="AT3206" s="75"/>
      <c r="AU3206" s="1286"/>
      <c r="AV3206" s="1286"/>
      <c r="AW3206" s="75"/>
      <c r="AX3206" s="75"/>
      <c r="AY3206" s="1286"/>
      <c r="AZ3206" s="75"/>
      <c r="BA3206" s="75"/>
      <c r="BB3206" s="75"/>
      <c r="BC3206" s="75"/>
      <c r="BD3206" s="75"/>
      <c r="BE3206" s="75"/>
      <c r="BF3206" s="75"/>
      <c r="BG3206" s="75"/>
      <c r="BH3206" s="75"/>
      <c r="BI3206" s="75"/>
      <c r="BJ3206" s="75"/>
      <c r="BK3206" s="75"/>
      <c r="BL3206" s="75"/>
      <c r="BM3206" s="75"/>
      <c r="BN3206" s="75"/>
      <c r="BO3206" s="75"/>
      <c r="BP3206" s="75"/>
      <c r="BQ3206" s="75"/>
      <c r="BR3206" s="75"/>
      <c r="BS3206" s="75"/>
      <c r="BT3206" s="75"/>
      <c r="BU3206" s="75"/>
      <c r="BV3206" s="75"/>
      <c r="BW3206" s="1286"/>
      <c r="BX3206" s="75"/>
      <c r="BY3206" s="75"/>
      <c r="BZ3206" s="75"/>
      <c r="CA3206" s="75"/>
      <c r="CB3206" s="75"/>
      <c r="CC3206" s="1286"/>
      <c r="CD3206" s="75"/>
      <c r="CE3206" s="75"/>
      <c r="CF3206" s="75"/>
      <c r="CG3206" s="75"/>
      <c r="CH3206" s="75"/>
      <c r="CI3206" s="1286"/>
      <c r="CJ3206" s="75"/>
      <c r="CK3206" s="1286"/>
      <c r="CL3206" s="75"/>
      <c r="CM3206" s="75"/>
      <c r="CN3206" s="75"/>
      <c r="CO3206" s="75"/>
      <c r="CP3206" s="75"/>
      <c r="CQ3206" s="75"/>
      <c r="CR3206" s="75"/>
      <c r="CS3206" s="75"/>
      <c r="CT3206" s="75"/>
      <c r="CU3206" s="75"/>
      <c r="CV3206" s="75"/>
      <c r="CW3206" s="75"/>
      <c r="CX3206" s="1286"/>
      <c r="CY3206" s="75"/>
      <c r="CZ3206" s="75"/>
      <c r="DA3206" s="75"/>
      <c r="DB3206" s="75"/>
      <c r="DC3206" s="75"/>
      <c r="DD3206" s="75"/>
      <c r="DE3206" s="75"/>
      <c r="DF3206" s="75"/>
      <c r="DG3206" s="1286"/>
      <c r="DH3206" s="75"/>
      <c r="DI3206" s="1286"/>
      <c r="DJ3206" s="75"/>
      <c r="DK3206" s="75"/>
      <c r="DL3206" s="75"/>
      <c r="DM3206" s="75"/>
      <c r="DN3206" s="75"/>
      <c r="DO3206" s="75"/>
      <c r="DP3206" s="75"/>
      <c r="DQ3206" s="75"/>
      <c r="DR3206" s="75"/>
      <c r="DS3206" s="75"/>
      <c r="DT3206" s="75"/>
      <c r="DU3206" s="75"/>
      <c r="DV3206" s="1286"/>
      <c r="DW3206" s="75"/>
      <c r="DX3206" s="75"/>
      <c r="DY3206" s="75"/>
      <c r="DZ3206" s="75"/>
      <c r="EA3206" s="75"/>
      <c r="EB3206" s="75"/>
      <c r="EC3206" s="75"/>
      <c r="ED3206" s="75"/>
      <c r="EE3206" s="75"/>
      <c r="EF3206" s="75"/>
      <c r="EG3206" s="75"/>
      <c r="EH3206" s="75"/>
      <c r="EI3206" s="75"/>
      <c r="EJ3206" s="75"/>
      <c r="EK3206" s="75"/>
      <c r="EL3206" s="75"/>
      <c r="EM3206" s="75"/>
      <c r="EN3206" s="75"/>
      <c r="EO3206" s="75"/>
      <c r="EP3206" s="75"/>
      <c r="EQ3206" s="75"/>
      <c r="ER3206" s="75"/>
      <c r="ES3206" s="75"/>
      <c r="ET3206" s="75"/>
      <c r="EU3206" s="75"/>
      <c r="EV3206" s="75"/>
      <c r="EW3206" s="75"/>
      <c r="EX3206" s="75"/>
      <c r="EY3206" s="75"/>
      <c r="EZ3206" s="75"/>
      <c r="FA3206" s="75"/>
      <c r="FB3206" s="1341"/>
      <c r="FC3206" s="75"/>
      <c r="FD3206" s="75"/>
    </row>
    <row r="3207">
      <c r="A3207" s="1340"/>
      <c r="B3207" s="786"/>
      <c r="C3207" s="1283"/>
      <c r="D3207" s="786"/>
      <c r="E3207" s="786"/>
      <c r="F3207" s="786"/>
      <c r="G3207" s="786"/>
      <c r="H3207" s="786"/>
      <c r="I3207" s="786"/>
      <c r="J3207" s="786"/>
      <c r="K3207" s="786"/>
      <c r="L3207" s="786"/>
      <c r="M3207" s="786"/>
      <c r="N3207" s="1284"/>
      <c r="O3207" s="1284"/>
      <c r="P3207" s="1285"/>
      <c r="Q3207" s="363"/>
      <c r="R3207" s="363"/>
      <c r="S3207" s="75"/>
      <c r="T3207" s="857"/>
      <c r="U3207" s="1209"/>
      <c r="V3207" s="1200"/>
      <c r="W3207" s="1200"/>
      <c r="X3207" s="1200"/>
      <c r="Y3207" s="1201"/>
      <c r="Z3207" s="1200"/>
      <c r="AA3207" s="1200"/>
      <c r="AB3207" s="1200"/>
      <c r="AC3207" s="1202"/>
      <c r="AD3207" s="1216"/>
      <c r="AE3207" s="1204"/>
      <c r="AF3207" s="75"/>
      <c r="AG3207" s="75"/>
      <c r="AH3207" s="75"/>
      <c r="AI3207" s="75"/>
      <c r="AJ3207" s="75"/>
      <c r="AK3207" s="75"/>
      <c r="AL3207" s="75"/>
      <c r="AM3207" s="75"/>
      <c r="AN3207" s="75"/>
      <c r="AO3207" s="75"/>
      <c r="AP3207" s="75"/>
      <c r="AQ3207" s="75"/>
      <c r="AR3207" s="75"/>
      <c r="AS3207" s="1286"/>
      <c r="AT3207" s="75"/>
      <c r="AU3207" s="1286"/>
      <c r="AV3207" s="1286"/>
      <c r="AW3207" s="75"/>
      <c r="AX3207" s="75"/>
      <c r="AY3207" s="1286"/>
      <c r="AZ3207" s="75"/>
      <c r="BA3207" s="75"/>
      <c r="BB3207" s="75"/>
      <c r="BC3207" s="75"/>
      <c r="BD3207" s="75"/>
      <c r="BE3207" s="75"/>
      <c r="BF3207" s="75"/>
      <c r="BG3207" s="75"/>
      <c r="BH3207" s="75"/>
      <c r="BI3207" s="75"/>
      <c r="BJ3207" s="75"/>
      <c r="BK3207" s="75"/>
      <c r="BL3207" s="75"/>
      <c r="BM3207" s="75"/>
      <c r="BN3207" s="75"/>
      <c r="BO3207" s="75"/>
      <c r="BP3207" s="75"/>
      <c r="BQ3207" s="75"/>
      <c r="BR3207" s="75"/>
      <c r="BS3207" s="75"/>
      <c r="BT3207" s="75"/>
      <c r="BU3207" s="75"/>
      <c r="BV3207" s="75"/>
      <c r="BW3207" s="1286"/>
      <c r="BX3207" s="75"/>
      <c r="BY3207" s="75"/>
      <c r="BZ3207" s="75"/>
      <c r="CA3207" s="75"/>
      <c r="CB3207" s="75"/>
      <c r="CC3207" s="1286"/>
      <c r="CD3207" s="75"/>
      <c r="CE3207" s="75"/>
      <c r="CF3207" s="75"/>
      <c r="CG3207" s="75"/>
      <c r="CH3207" s="75"/>
      <c r="CI3207" s="1286"/>
      <c r="CJ3207" s="75"/>
      <c r="CK3207" s="1286"/>
      <c r="CL3207" s="75"/>
      <c r="CM3207" s="75"/>
      <c r="CN3207" s="75"/>
      <c r="CO3207" s="75"/>
      <c r="CP3207" s="75"/>
      <c r="CQ3207" s="75"/>
      <c r="CR3207" s="75"/>
      <c r="CS3207" s="75"/>
      <c r="CT3207" s="75"/>
      <c r="CU3207" s="75"/>
      <c r="CV3207" s="75"/>
      <c r="CW3207" s="75"/>
      <c r="CX3207" s="1286"/>
      <c r="CY3207" s="75"/>
      <c r="CZ3207" s="75"/>
      <c r="DA3207" s="75"/>
      <c r="DB3207" s="75"/>
      <c r="DC3207" s="75"/>
      <c r="DD3207" s="75"/>
      <c r="DE3207" s="75"/>
      <c r="DF3207" s="75"/>
      <c r="DG3207" s="1286"/>
      <c r="DH3207" s="75"/>
      <c r="DI3207" s="1286"/>
      <c r="DJ3207" s="75"/>
      <c r="DK3207" s="75"/>
      <c r="DL3207" s="75"/>
      <c r="DM3207" s="75"/>
      <c r="DN3207" s="75"/>
      <c r="DO3207" s="75"/>
      <c r="DP3207" s="75"/>
      <c r="DQ3207" s="75"/>
      <c r="DR3207" s="75"/>
      <c r="DS3207" s="75"/>
      <c r="DT3207" s="75"/>
      <c r="DU3207" s="75"/>
      <c r="DV3207" s="1286"/>
      <c r="DW3207" s="75"/>
      <c r="DX3207" s="75"/>
      <c r="DY3207" s="75"/>
      <c r="DZ3207" s="75"/>
      <c r="EA3207" s="75"/>
      <c r="EB3207" s="75"/>
      <c r="EC3207" s="75"/>
      <c r="ED3207" s="75"/>
      <c r="EE3207" s="75"/>
      <c r="EF3207" s="75"/>
      <c r="EG3207" s="75"/>
      <c r="EH3207" s="75"/>
      <c r="EI3207" s="75"/>
      <c r="EJ3207" s="75"/>
      <c r="EK3207" s="75"/>
      <c r="EL3207" s="75"/>
      <c r="EM3207" s="75"/>
      <c r="EN3207" s="75"/>
      <c r="EO3207" s="75"/>
      <c r="EP3207" s="75"/>
      <c r="EQ3207" s="75"/>
      <c r="ER3207" s="75"/>
      <c r="ES3207" s="75"/>
      <c r="ET3207" s="75"/>
      <c r="EU3207" s="75"/>
      <c r="EV3207" s="75"/>
      <c r="EW3207" s="75"/>
      <c r="EX3207" s="75"/>
      <c r="EY3207" s="75"/>
      <c r="EZ3207" s="75"/>
      <c r="FA3207" s="75"/>
      <c r="FB3207" s="1341"/>
      <c r="FC3207" s="75"/>
      <c r="FD3207" s="75"/>
    </row>
    <row r="3208">
      <c r="A3208" s="1340"/>
      <c r="B3208" s="786"/>
      <c r="C3208" s="1283"/>
      <c r="D3208" s="786"/>
      <c r="E3208" s="786"/>
      <c r="F3208" s="786"/>
      <c r="G3208" s="786"/>
      <c r="H3208" s="786"/>
      <c r="I3208" s="786"/>
      <c r="J3208" s="786"/>
      <c r="K3208" s="786"/>
      <c r="L3208" s="786"/>
      <c r="M3208" s="786"/>
      <c r="N3208" s="1284"/>
      <c r="O3208" s="1284"/>
      <c r="P3208" s="1285"/>
      <c r="Q3208" s="363"/>
      <c r="R3208" s="363"/>
      <c r="S3208" s="75"/>
      <c r="T3208" s="857"/>
      <c r="U3208" s="1209"/>
      <c r="V3208" s="1200"/>
      <c r="W3208" s="1200"/>
      <c r="X3208" s="1200"/>
      <c r="Y3208" s="1201"/>
      <c r="Z3208" s="1200"/>
      <c r="AA3208" s="1200"/>
      <c r="AB3208" s="1200"/>
      <c r="AC3208" s="1202"/>
      <c r="AD3208" s="1216"/>
      <c r="AE3208" s="1204"/>
      <c r="AF3208" s="75"/>
      <c r="AG3208" s="75"/>
      <c r="AH3208" s="75"/>
      <c r="AI3208" s="75"/>
      <c r="AJ3208" s="75"/>
      <c r="AK3208" s="75"/>
      <c r="AL3208" s="75"/>
      <c r="AM3208" s="75"/>
      <c r="AN3208" s="75"/>
      <c r="AO3208" s="75"/>
      <c r="AP3208" s="75"/>
      <c r="AQ3208" s="75"/>
      <c r="AR3208" s="75"/>
      <c r="AS3208" s="1286"/>
      <c r="AT3208" s="75"/>
      <c r="AU3208" s="1286"/>
      <c r="AV3208" s="1286"/>
      <c r="AW3208" s="75"/>
      <c r="AX3208" s="75"/>
      <c r="AY3208" s="1286"/>
      <c r="AZ3208" s="75"/>
      <c r="BA3208" s="75"/>
      <c r="BB3208" s="75"/>
      <c r="BC3208" s="75"/>
      <c r="BD3208" s="75"/>
      <c r="BE3208" s="75"/>
      <c r="BF3208" s="75"/>
      <c r="BG3208" s="75"/>
      <c r="BH3208" s="75"/>
      <c r="BI3208" s="75"/>
      <c r="BJ3208" s="75"/>
      <c r="BK3208" s="75"/>
      <c r="BL3208" s="75"/>
      <c r="BM3208" s="75"/>
      <c r="BN3208" s="75"/>
      <c r="BO3208" s="75"/>
      <c r="BP3208" s="75"/>
      <c r="BQ3208" s="75"/>
      <c r="BR3208" s="75"/>
      <c r="BS3208" s="75"/>
      <c r="BT3208" s="75"/>
      <c r="BU3208" s="75"/>
      <c r="BV3208" s="75"/>
      <c r="BW3208" s="1286"/>
      <c r="BX3208" s="75"/>
      <c r="BY3208" s="75"/>
      <c r="BZ3208" s="75"/>
      <c r="CA3208" s="75"/>
      <c r="CB3208" s="75"/>
      <c r="CC3208" s="1286"/>
      <c r="CD3208" s="75"/>
      <c r="CE3208" s="75"/>
      <c r="CF3208" s="75"/>
      <c r="CG3208" s="75"/>
      <c r="CH3208" s="75"/>
      <c r="CI3208" s="1286"/>
      <c r="CJ3208" s="75"/>
      <c r="CK3208" s="1286"/>
      <c r="CL3208" s="75"/>
      <c r="CM3208" s="75"/>
      <c r="CN3208" s="75"/>
      <c r="CO3208" s="75"/>
      <c r="CP3208" s="75"/>
      <c r="CQ3208" s="75"/>
      <c r="CR3208" s="75"/>
      <c r="CS3208" s="75"/>
      <c r="CT3208" s="75"/>
      <c r="CU3208" s="75"/>
      <c r="CV3208" s="75"/>
      <c r="CW3208" s="75"/>
      <c r="CX3208" s="1286"/>
      <c r="CY3208" s="75"/>
      <c r="CZ3208" s="75"/>
      <c r="DA3208" s="75"/>
      <c r="DB3208" s="75"/>
      <c r="DC3208" s="75"/>
      <c r="DD3208" s="75"/>
      <c r="DE3208" s="75"/>
      <c r="DF3208" s="75"/>
      <c r="DG3208" s="1286"/>
      <c r="DH3208" s="75"/>
      <c r="DI3208" s="1286"/>
      <c r="DJ3208" s="75"/>
      <c r="DK3208" s="75"/>
      <c r="DL3208" s="75"/>
      <c r="DM3208" s="75"/>
      <c r="DN3208" s="75"/>
      <c r="DO3208" s="75"/>
      <c r="DP3208" s="75"/>
      <c r="DQ3208" s="75"/>
      <c r="DR3208" s="75"/>
      <c r="DS3208" s="75"/>
      <c r="DT3208" s="75"/>
      <c r="DU3208" s="75"/>
      <c r="DV3208" s="1286"/>
      <c r="DW3208" s="75"/>
      <c r="DX3208" s="75"/>
      <c r="DY3208" s="75"/>
      <c r="DZ3208" s="75"/>
      <c r="EA3208" s="75"/>
      <c r="EB3208" s="75"/>
      <c r="EC3208" s="75"/>
      <c r="ED3208" s="75"/>
      <c r="EE3208" s="75"/>
      <c r="EF3208" s="75"/>
      <c r="EG3208" s="75"/>
      <c r="EH3208" s="75"/>
      <c r="EI3208" s="75"/>
      <c r="EJ3208" s="75"/>
      <c r="EK3208" s="75"/>
      <c r="EL3208" s="75"/>
      <c r="EM3208" s="75"/>
      <c r="EN3208" s="75"/>
      <c r="EO3208" s="75"/>
      <c r="EP3208" s="75"/>
      <c r="EQ3208" s="75"/>
      <c r="ER3208" s="75"/>
      <c r="ES3208" s="75"/>
      <c r="ET3208" s="75"/>
      <c r="EU3208" s="75"/>
      <c r="EV3208" s="75"/>
      <c r="EW3208" s="75"/>
      <c r="EX3208" s="75"/>
      <c r="EY3208" s="75"/>
      <c r="EZ3208" s="75"/>
      <c r="FA3208" s="75"/>
      <c r="FB3208" s="1341"/>
      <c r="FC3208" s="75"/>
      <c r="FD3208" s="75"/>
    </row>
    <row r="3209">
      <c r="A3209" s="1340"/>
      <c r="B3209" s="786"/>
      <c r="C3209" s="1283"/>
      <c r="D3209" s="786"/>
      <c r="E3209" s="786"/>
      <c r="F3209" s="786"/>
      <c r="G3209" s="786"/>
      <c r="H3209" s="786"/>
      <c r="I3209" s="786"/>
      <c r="J3209" s="786"/>
      <c r="K3209" s="786"/>
      <c r="L3209" s="786"/>
      <c r="M3209" s="786"/>
      <c r="N3209" s="1284"/>
      <c r="O3209" s="1284"/>
      <c r="P3209" s="1285"/>
      <c r="Q3209" s="363"/>
      <c r="R3209" s="363"/>
      <c r="S3209" s="75"/>
      <c r="T3209" s="857"/>
      <c r="U3209" s="1209"/>
      <c r="V3209" s="1200"/>
      <c r="W3209" s="1200"/>
      <c r="X3209" s="1200"/>
      <c r="Y3209" s="1201"/>
      <c r="Z3209" s="1200"/>
      <c r="AA3209" s="1200"/>
      <c r="AB3209" s="1200"/>
      <c r="AC3209" s="1202"/>
      <c r="AD3209" s="1216"/>
      <c r="AE3209" s="1204"/>
      <c r="AF3209" s="75"/>
      <c r="AG3209" s="75"/>
      <c r="AH3209" s="75"/>
      <c r="AI3209" s="75"/>
      <c r="AJ3209" s="75"/>
      <c r="AK3209" s="75"/>
      <c r="AL3209" s="75"/>
      <c r="AM3209" s="75"/>
      <c r="AN3209" s="75"/>
      <c r="AO3209" s="75"/>
      <c r="AP3209" s="75"/>
      <c r="AQ3209" s="75"/>
      <c r="AR3209" s="75"/>
      <c r="AS3209" s="1286"/>
      <c r="AT3209" s="75"/>
      <c r="AU3209" s="1286"/>
      <c r="AV3209" s="1286"/>
      <c r="AW3209" s="75"/>
      <c r="AX3209" s="75"/>
      <c r="AY3209" s="1286"/>
      <c r="AZ3209" s="75"/>
      <c r="BA3209" s="75"/>
      <c r="BB3209" s="75"/>
      <c r="BC3209" s="75"/>
      <c r="BD3209" s="75"/>
      <c r="BE3209" s="75"/>
      <c r="BF3209" s="75"/>
      <c r="BG3209" s="75"/>
      <c r="BH3209" s="75"/>
      <c r="BI3209" s="75"/>
      <c r="BJ3209" s="75"/>
      <c r="BK3209" s="75"/>
      <c r="BL3209" s="75"/>
      <c r="BM3209" s="75"/>
      <c r="BN3209" s="75"/>
      <c r="BO3209" s="75"/>
      <c r="BP3209" s="75"/>
      <c r="BQ3209" s="75"/>
      <c r="BR3209" s="75"/>
      <c r="BS3209" s="75"/>
      <c r="BT3209" s="75"/>
      <c r="BU3209" s="75"/>
      <c r="BV3209" s="75"/>
      <c r="BW3209" s="1286"/>
      <c r="BX3209" s="75"/>
      <c r="BY3209" s="75"/>
      <c r="BZ3209" s="75"/>
      <c r="CA3209" s="75"/>
      <c r="CB3209" s="75"/>
      <c r="CC3209" s="1286"/>
      <c r="CD3209" s="75"/>
      <c r="CE3209" s="75"/>
      <c r="CF3209" s="75"/>
      <c r="CG3209" s="75"/>
      <c r="CH3209" s="75"/>
      <c r="CI3209" s="1286"/>
      <c r="CJ3209" s="75"/>
      <c r="CK3209" s="1286"/>
      <c r="CL3209" s="75"/>
      <c r="CM3209" s="75"/>
      <c r="CN3209" s="75"/>
      <c r="CO3209" s="75"/>
      <c r="CP3209" s="75"/>
      <c r="CQ3209" s="75"/>
      <c r="CR3209" s="75"/>
      <c r="CS3209" s="75"/>
      <c r="CT3209" s="75"/>
      <c r="CU3209" s="75"/>
      <c r="CV3209" s="75"/>
      <c r="CW3209" s="75"/>
      <c r="CX3209" s="1286"/>
      <c r="CY3209" s="75"/>
      <c r="CZ3209" s="75"/>
      <c r="DA3209" s="75"/>
      <c r="DB3209" s="75"/>
      <c r="DC3209" s="75"/>
      <c r="DD3209" s="75"/>
      <c r="DE3209" s="75"/>
      <c r="DF3209" s="75"/>
      <c r="DG3209" s="1286"/>
      <c r="DH3209" s="75"/>
      <c r="DI3209" s="1286"/>
      <c r="DJ3209" s="75"/>
      <c r="DK3209" s="75"/>
      <c r="DL3209" s="75"/>
      <c r="DM3209" s="75"/>
      <c r="DN3209" s="75"/>
      <c r="DO3209" s="75"/>
      <c r="DP3209" s="75"/>
      <c r="DQ3209" s="75"/>
      <c r="DR3209" s="75"/>
      <c r="DS3209" s="75"/>
      <c r="DT3209" s="75"/>
      <c r="DU3209" s="75"/>
      <c r="DV3209" s="1286"/>
      <c r="DW3209" s="75"/>
      <c r="DX3209" s="75"/>
      <c r="DY3209" s="75"/>
      <c r="DZ3209" s="75"/>
      <c r="EA3209" s="75"/>
      <c r="EB3209" s="75"/>
      <c r="EC3209" s="75"/>
      <c r="ED3209" s="75"/>
      <c r="EE3209" s="75"/>
      <c r="EF3209" s="75"/>
      <c r="EG3209" s="75"/>
      <c r="EH3209" s="75"/>
      <c r="EI3209" s="75"/>
      <c r="EJ3209" s="75"/>
      <c r="EK3209" s="75"/>
      <c r="EL3209" s="75"/>
      <c r="EM3209" s="75"/>
      <c r="EN3209" s="75"/>
      <c r="EO3209" s="75"/>
      <c r="EP3209" s="75"/>
      <c r="EQ3209" s="75"/>
      <c r="ER3209" s="75"/>
      <c r="ES3209" s="75"/>
      <c r="ET3209" s="75"/>
      <c r="EU3209" s="75"/>
      <c r="EV3209" s="75"/>
      <c r="EW3209" s="75"/>
      <c r="EX3209" s="75"/>
      <c r="EY3209" s="75"/>
      <c r="EZ3209" s="75"/>
      <c r="FA3209" s="75"/>
      <c r="FB3209" s="1341"/>
      <c r="FC3209" s="75"/>
      <c r="FD3209" s="75"/>
    </row>
    <row r="3210">
      <c r="A3210" s="1340"/>
      <c r="B3210" s="786"/>
      <c r="C3210" s="1283"/>
      <c r="D3210" s="786"/>
      <c r="E3210" s="786"/>
      <c r="F3210" s="786"/>
      <c r="G3210" s="786"/>
      <c r="H3210" s="786"/>
      <c r="I3210" s="786"/>
      <c r="J3210" s="786"/>
      <c r="K3210" s="786"/>
      <c r="L3210" s="786"/>
      <c r="M3210" s="786"/>
      <c r="N3210" s="1284"/>
      <c r="O3210" s="1284"/>
      <c r="P3210" s="1285"/>
      <c r="Q3210" s="363"/>
      <c r="R3210" s="363"/>
      <c r="S3210" s="75"/>
      <c r="T3210" s="857"/>
      <c r="U3210" s="1209"/>
      <c r="V3210" s="1200"/>
      <c r="W3210" s="1200"/>
      <c r="X3210" s="1200"/>
      <c r="Y3210" s="1201"/>
      <c r="Z3210" s="1200"/>
      <c r="AA3210" s="1200"/>
      <c r="AB3210" s="1200"/>
      <c r="AC3210" s="1202"/>
      <c r="AD3210" s="1216"/>
      <c r="AE3210" s="1204"/>
      <c r="AF3210" s="75"/>
      <c r="AG3210" s="75"/>
      <c r="AH3210" s="75"/>
      <c r="AI3210" s="75"/>
      <c r="AJ3210" s="75"/>
      <c r="AK3210" s="75"/>
      <c r="AL3210" s="75"/>
      <c r="AM3210" s="75"/>
      <c r="AN3210" s="75"/>
      <c r="AO3210" s="75"/>
      <c r="AP3210" s="75"/>
      <c r="AQ3210" s="75"/>
      <c r="AR3210" s="75"/>
      <c r="AS3210" s="1286"/>
      <c r="AT3210" s="75"/>
      <c r="AU3210" s="1286"/>
      <c r="AV3210" s="1286"/>
      <c r="AW3210" s="75"/>
      <c r="AX3210" s="75"/>
      <c r="AY3210" s="1286"/>
      <c r="AZ3210" s="75"/>
      <c r="BA3210" s="75"/>
      <c r="BB3210" s="75"/>
      <c r="BC3210" s="75"/>
      <c r="BD3210" s="75"/>
      <c r="BE3210" s="75"/>
      <c r="BF3210" s="75"/>
      <c r="BG3210" s="75"/>
      <c r="BH3210" s="75"/>
      <c r="BI3210" s="75"/>
      <c r="BJ3210" s="75"/>
      <c r="BK3210" s="75"/>
      <c r="BL3210" s="75"/>
      <c r="BM3210" s="75"/>
      <c r="BN3210" s="75"/>
      <c r="BO3210" s="75"/>
      <c r="BP3210" s="75"/>
      <c r="BQ3210" s="75"/>
      <c r="BR3210" s="75"/>
      <c r="BS3210" s="75"/>
      <c r="BT3210" s="75"/>
      <c r="BU3210" s="75"/>
      <c r="BV3210" s="75"/>
      <c r="BW3210" s="1286"/>
      <c r="BX3210" s="75"/>
      <c r="BY3210" s="75"/>
      <c r="BZ3210" s="75"/>
      <c r="CA3210" s="75"/>
      <c r="CB3210" s="75"/>
      <c r="CC3210" s="1286"/>
      <c r="CD3210" s="75"/>
      <c r="CE3210" s="75"/>
      <c r="CF3210" s="75"/>
      <c r="CG3210" s="75"/>
      <c r="CH3210" s="75"/>
      <c r="CI3210" s="1286"/>
      <c r="CJ3210" s="75"/>
      <c r="CK3210" s="1286"/>
      <c r="CL3210" s="75"/>
      <c r="CM3210" s="75"/>
      <c r="CN3210" s="75"/>
      <c r="CO3210" s="75"/>
      <c r="CP3210" s="75"/>
      <c r="CQ3210" s="75"/>
      <c r="CR3210" s="75"/>
      <c r="CS3210" s="75"/>
      <c r="CT3210" s="75"/>
      <c r="CU3210" s="75"/>
      <c r="CV3210" s="75"/>
      <c r="CW3210" s="75"/>
      <c r="CX3210" s="1286"/>
      <c r="CY3210" s="75"/>
      <c r="CZ3210" s="75"/>
      <c r="DA3210" s="75"/>
      <c r="DB3210" s="75"/>
      <c r="DC3210" s="75"/>
      <c r="DD3210" s="75"/>
      <c r="DE3210" s="75"/>
      <c r="DF3210" s="75"/>
      <c r="DG3210" s="1286"/>
      <c r="DH3210" s="75"/>
      <c r="DI3210" s="1286"/>
      <c r="DJ3210" s="75"/>
      <c r="DK3210" s="75"/>
      <c r="DL3210" s="75"/>
      <c r="DM3210" s="75"/>
      <c r="DN3210" s="75"/>
      <c r="DO3210" s="75"/>
      <c r="DP3210" s="75"/>
      <c r="DQ3210" s="75"/>
      <c r="DR3210" s="75"/>
      <c r="DS3210" s="75"/>
      <c r="DT3210" s="75"/>
      <c r="DU3210" s="75"/>
      <c r="DV3210" s="1286"/>
      <c r="DW3210" s="75"/>
      <c r="DX3210" s="75"/>
      <c r="DY3210" s="75"/>
      <c r="DZ3210" s="75"/>
      <c r="EA3210" s="75"/>
      <c r="EB3210" s="75"/>
      <c r="EC3210" s="75"/>
      <c r="ED3210" s="75"/>
      <c r="EE3210" s="75"/>
      <c r="EF3210" s="75"/>
      <c r="EG3210" s="75"/>
      <c r="EH3210" s="75"/>
      <c r="EI3210" s="75"/>
      <c r="EJ3210" s="75"/>
      <c r="EK3210" s="75"/>
      <c r="EL3210" s="75"/>
      <c r="EM3210" s="75"/>
      <c r="EN3210" s="75"/>
      <c r="EO3210" s="75"/>
      <c r="EP3210" s="75"/>
      <c r="EQ3210" s="75"/>
      <c r="ER3210" s="75"/>
      <c r="ES3210" s="75"/>
      <c r="ET3210" s="75"/>
      <c r="EU3210" s="75"/>
      <c r="EV3210" s="75"/>
      <c r="EW3210" s="75"/>
      <c r="EX3210" s="75"/>
      <c r="EY3210" s="75"/>
      <c r="EZ3210" s="75"/>
      <c r="FA3210" s="75"/>
      <c r="FB3210" s="1341"/>
      <c r="FC3210" s="75"/>
      <c r="FD3210" s="75"/>
    </row>
    <row r="3211">
      <c r="A3211" s="1340"/>
      <c r="B3211" s="786"/>
      <c r="C3211" s="1283"/>
      <c r="D3211" s="786"/>
      <c r="E3211" s="786"/>
      <c r="F3211" s="786"/>
      <c r="G3211" s="786"/>
      <c r="H3211" s="786"/>
      <c r="I3211" s="786"/>
      <c r="J3211" s="786"/>
      <c r="K3211" s="786"/>
      <c r="L3211" s="786"/>
      <c r="M3211" s="786"/>
      <c r="N3211" s="1284"/>
      <c r="O3211" s="1284"/>
      <c r="P3211" s="1285"/>
      <c r="Q3211" s="363"/>
      <c r="R3211" s="363"/>
      <c r="S3211" s="75"/>
      <c r="T3211" s="857"/>
      <c r="U3211" s="1209"/>
      <c r="V3211" s="1200"/>
      <c r="W3211" s="1200"/>
      <c r="X3211" s="1200"/>
      <c r="Y3211" s="1201"/>
      <c r="Z3211" s="1200"/>
      <c r="AA3211" s="1200"/>
      <c r="AB3211" s="1200"/>
      <c r="AC3211" s="1202"/>
      <c r="AD3211" s="1216"/>
      <c r="AE3211" s="1204"/>
      <c r="AF3211" s="75"/>
      <c r="AG3211" s="75"/>
      <c r="AH3211" s="75"/>
      <c r="AI3211" s="75"/>
      <c r="AJ3211" s="75"/>
      <c r="AK3211" s="75"/>
      <c r="AL3211" s="75"/>
      <c r="AM3211" s="75"/>
      <c r="AN3211" s="75"/>
      <c r="AO3211" s="75"/>
      <c r="AP3211" s="75"/>
      <c r="AQ3211" s="75"/>
      <c r="AR3211" s="75"/>
      <c r="AS3211" s="1286"/>
      <c r="AT3211" s="75"/>
      <c r="AU3211" s="1286"/>
      <c r="AV3211" s="1286"/>
      <c r="AW3211" s="75"/>
      <c r="AX3211" s="75"/>
      <c r="AY3211" s="1286"/>
      <c r="AZ3211" s="75"/>
      <c r="BA3211" s="75"/>
      <c r="BB3211" s="75"/>
      <c r="BC3211" s="75"/>
      <c r="BD3211" s="75"/>
      <c r="BE3211" s="75"/>
      <c r="BF3211" s="75"/>
      <c r="BG3211" s="75"/>
      <c r="BH3211" s="75"/>
      <c r="BI3211" s="75"/>
      <c r="BJ3211" s="75"/>
      <c r="BK3211" s="75"/>
      <c r="BL3211" s="75"/>
      <c r="BM3211" s="75"/>
      <c r="BN3211" s="75"/>
      <c r="BO3211" s="75"/>
      <c r="BP3211" s="75"/>
      <c r="BQ3211" s="75"/>
      <c r="BR3211" s="75"/>
      <c r="BS3211" s="75"/>
      <c r="BT3211" s="75"/>
      <c r="BU3211" s="75"/>
      <c r="BV3211" s="75"/>
      <c r="BW3211" s="1286"/>
      <c r="BX3211" s="75"/>
      <c r="BY3211" s="75"/>
      <c r="BZ3211" s="75"/>
      <c r="CA3211" s="75"/>
      <c r="CB3211" s="75"/>
      <c r="CC3211" s="1286"/>
      <c r="CD3211" s="75"/>
      <c r="CE3211" s="75"/>
      <c r="CF3211" s="75"/>
      <c r="CG3211" s="75"/>
      <c r="CH3211" s="75"/>
      <c r="CI3211" s="1286"/>
      <c r="CJ3211" s="75"/>
      <c r="CK3211" s="1286"/>
      <c r="CL3211" s="75"/>
      <c r="CM3211" s="75"/>
      <c r="CN3211" s="75"/>
      <c r="CO3211" s="75"/>
      <c r="CP3211" s="75"/>
      <c r="CQ3211" s="75"/>
      <c r="CR3211" s="75"/>
      <c r="CS3211" s="75"/>
      <c r="CT3211" s="75"/>
      <c r="CU3211" s="75"/>
      <c r="CV3211" s="75"/>
      <c r="CW3211" s="75"/>
      <c r="CX3211" s="1286"/>
      <c r="CY3211" s="75"/>
      <c r="CZ3211" s="75"/>
      <c r="DA3211" s="75"/>
      <c r="DB3211" s="75"/>
      <c r="DC3211" s="75"/>
      <c r="DD3211" s="75"/>
      <c r="DE3211" s="75"/>
      <c r="DF3211" s="75"/>
      <c r="DG3211" s="1286"/>
      <c r="DH3211" s="75"/>
      <c r="DI3211" s="1286"/>
      <c r="DJ3211" s="75"/>
      <c r="DK3211" s="75"/>
      <c r="DL3211" s="75"/>
      <c r="DM3211" s="75"/>
      <c r="DN3211" s="75"/>
      <c r="DO3211" s="75"/>
      <c r="DP3211" s="75"/>
      <c r="DQ3211" s="75"/>
      <c r="DR3211" s="75"/>
      <c r="DS3211" s="75"/>
      <c r="DT3211" s="75"/>
      <c r="DU3211" s="75"/>
      <c r="DV3211" s="1286"/>
      <c r="DW3211" s="75"/>
      <c r="DX3211" s="75"/>
      <c r="DY3211" s="75"/>
      <c r="DZ3211" s="75"/>
      <c r="EA3211" s="75"/>
      <c r="EB3211" s="75"/>
      <c r="EC3211" s="75"/>
      <c r="ED3211" s="75"/>
      <c r="EE3211" s="75"/>
      <c r="EF3211" s="75"/>
      <c r="EG3211" s="75"/>
      <c r="EH3211" s="75"/>
      <c r="EI3211" s="75"/>
      <c r="EJ3211" s="75"/>
      <c r="EK3211" s="75"/>
      <c r="EL3211" s="75"/>
      <c r="EM3211" s="75"/>
      <c r="EN3211" s="75"/>
      <c r="EO3211" s="75"/>
      <c r="EP3211" s="75"/>
      <c r="EQ3211" s="75"/>
      <c r="ER3211" s="75"/>
      <c r="ES3211" s="75"/>
      <c r="ET3211" s="75"/>
      <c r="EU3211" s="75"/>
      <c r="EV3211" s="75"/>
      <c r="EW3211" s="75"/>
      <c r="EX3211" s="75"/>
      <c r="EY3211" s="75"/>
      <c r="EZ3211" s="75"/>
      <c r="FA3211" s="75"/>
      <c r="FB3211" s="1341"/>
      <c r="FC3211" s="75"/>
      <c r="FD3211" s="75"/>
    </row>
    <row r="3212">
      <c r="A3212" s="1340"/>
      <c r="B3212" s="786"/>
      <c r="C3212" s="1283"/>
      <c r="D3212" s="786"/>
      <c r="E3212" s="786"/>
      <c r="F3212" s="786"/>
      <c r="G3212" s="786"/>
      <c r="H3212" s="786"/>
      <c r="I3212" s="786"/>
      <c r="J3212" s="786"/>
      <c r="K3212" s="786"/>
      <c r="L3212" s="786"/>
      <c r="M3212" s="786"/>
      <c r="N3212" s="1284"/>
      <c r="O3212" s="1284"/>
      <c r="P3212" s="1285"/>
      <c r="Q3212" s="363"/>
      <c r="R3212" s="363"/>
      <c r="S3212" s="75"/>
      <c r="T3212" s="857"/>
      <c r="U3212" s="1209"/>
      <c r="V3212" s="1200"/>
      <c r="W3212" s="1200"/>
      <c r="X3212" s="1200"/>
      <c r="Y3212" s="1201"/>
      <c r="Z3212" s="1200"/>
      <c r="AA3212" s="1200"/>
      <c r="AB3212" s="1200"/>
      <c r="AC3212" s="1202"/>
      <c r="AD3212" s="1216"/>
      <c r="AE3212" s="1204"/>
      <c r="AF3212" s="75"/>
      <c r="AG3212" s="75"/>
      <c r="AH3212" s="75"/>
      <c r="AI3212" s="75"/>
      <c r="AJ3212" s="75"/>
      <c r="AK3212" s="75"/>
      <c r="AL3212" s="75"/>
      <c r="AM3212" s="75"/>
      <c r="AN3212" s="75"/>
      <c r="AO3212" s="75"/>
      <c r="AP3212" s="75"/>
      <c r="AQ3212" s="75"/>
      <c r="AR3212" s="75"/>
      <c r="AS3212" s="1286"/>
      <c r="AT3212" s="75"/>
      <c r="AU3212" s="1286"/>
      <c r="AV3212" s="1286"/>
      <c r="AW3212" s="75"/>
      <c r="AX3212" s="75"/>
      <c r="AY3212" s="1286"/>
      <c r="AZ3212" s="75"/>
      <c r="BA3212" s="75"/>
      <c r="BB3212" s="75"/>
      <c r="BC3212" s="75"/>
      <c r="BD3212" s="75"/>
      <c r="BE3212" s="75"/>
      <c r="BF3212" s="75"/>
      <c r="BG3212" s="75"/>
      <c r="BH3212" s="75"/>
      <c r="BI3212" s="75"/>
      <c r="BJ3212" s="75"/>
      <c r="BK3212" s="75"/>
      <c r="BL3212" s="75"/>
      <c r="BM3212" s="75"/>
      <c r="BN3212" s="75"/>
      <c r="BO3212" s="75"/>
      <c r="BP3212" s="75"/>
      <c r="BQ3212" s="75"/>
      <c r="BR3212" s="75"/>
      <c r="BS3212" s="75"/>
      <c r="BT3212" s="75"/>
      <c r="BU3212" s="75"/>
      <c r="BV3212" s="75"/>
      <c r="BW3212" s="1286"/>
      <c r="BX3212" s="75"/>
      <c r="BY3212" s="75"/>
      <c r="BZ3212" s="75"/>
      <c r="CA3212" s="75"/>
      <c r="CB3212" s="75"/>
      <c r="CC3212" s="1286"/>
      <c r="CD3212" s="75"/>
      <c r="CE3212" s="75"/>
      <c r="CF3212" s="75"/>
      <c r="CG3212" s="75"/>
      <c r="CH3212" s="75"/>
      <c r="CI3212" s="1286"/>
      <c r="CJ3212" s="75"/>
      <c r="CK3212" s="1286"/>
      <c r="CL3212" s="75"/>
      <c r="CM3212" s="75"/>
      <c r="CN3212" s="75"/>
      <c r="CO3212" s="75"/>
      <c r="CP3212" s="75"/>
      <c r="CQ3212" s="75"/>
      <c r="CR3212" s="75"/>
      <c r="CS3212" s="75"/>
      <c r="CT3212" s="75"/>
      <c r="CU3212" s="75"/>
      <c r="CV3212" s="75"/>
      <c r="CW3212" s="75"/>
      <c r="CX3212" s="1286"/>
      <c r="CY3212" s="75"/>
      <c r="CZ3212" s="75"/>
      <c r="DA3212" s="75"/>
      <c r="DB3212" s="75"/>
      <c r="DC3212" s="75"/>
      <c r="DD3212" s="75"/>
      <c r="DE3212" s="75"/>
      <c r="DF3212" s="75"/>
      <c r="DG3212" s="1286"/>
      <c r="DH3212" s="75"/>
      <c r="DI3212" s="1286"/>
      <c r="DJ3212" s="75"/>
      <c r="DK3212" s="75"/>
      <c r="DL3212" s="75"/>
      <c r="DM3212" s="75"/>
      <c r="DN3212" s="75"/>
      <c r="DO3212" s="75"/>
      <c r="DP3212" s="75"/>
      <c r="DQ3212" s="75"/>
      <c r="DR3212" s="75"/>
      <c r="DS3212" s="75"/>
      <c r="DT3212" s="75"/>
      <c r="DU3212" s="75"/>
      <c r="DV3212" s="1286"/>
      <c r="DW3212" s="75"/>
      <c r="DX3212" s="75"/>
      <c r="DY3212" s="75"/>
      <c r="DZ3212" s="75"/>
      <c r="EA3212" s="75"/>
      <c r="EB3212" s="75"/>
      <c r="EC3212" s="75"/>
      <c r="ED3212" s="75"/>
      <c r="EE3212" s="75"/>
      <c r="EF3212" s="75"/>
      <c r="EG3212" s="75"/>
      <c r="EH3212" s="75"/>
      <c r="EI3212" s="75"/>
      <c r="EJ3212" s="75"/>
      <c r="EK3212" s="75"/>
      <c r="EL3212" s="75"/>
      <c r="EM3212" s="75"/>
      <c r="EN3212" s="75"/>
      <c r="EO3212" s="75"/>
      <c r="EP3212" s="75"/>
      <c r="EQ3212" s="75"/>
      <c r="ER3212" s="75"/>
      <c r="ES3212" s="75"/>
      <c r="ET3212" s="75"/>
      <c r="EU3212" s="75"/>
      <c r="EV3212" s="75"/>
      <c r="EW3212" s="75"/>
      <c r="EX3212" s="75"/>
      <c r="EY3212" s="75"/>
      <c r="EZ3212" s="75"/>
      <c r="FA3212" s="75"/>
      <c r="FB3212" s="1341"/>
      <c r="FC3212" s="75"/>
      <c r="FD3212" s="75"/>
    </row>
    <row r="3213">
      <c r="A3213" s="1340"/>
      <c r="B3213" s="786"/>
      <c r="C3213" s="1283"/>
      <c r="D3213" s="786"/>
      <c r="E3213" s="786"/>
      <c r="F3213" s="786"/>
      <c r="G3213" s="786"/>
      <c r="H3213" s="786"/>
      <c r="I3213" s="786"/>
      <c r="J3213" s="786"/>
      <c r="K3213" s="786"/>
      <c r="L3213" s="786"/>
      <c r="M3213" s="786"/>
      <c r="N3213" s="1284"/>
      <c r="O3213" s="1284"/>
      <c r="P3213" s="1285"/>
      <c r="Q3213" s="363"/>
      <c r="R3213" s="363"/>
      <c r="S3213" s="75"/>
      <c r="T3213" s="857"/>
      <c r="U3213" s="1209"/>
      <c r="V3213" s="1200"/>
      <c r="W3213" s="1200"/>
      <c r="X3213" s="1200"/>
      <c r="Y3213" s="1201"/>
      <c r="Z3213" s="1200"/>
      <c r="AA3213" s="1200"/>
      <c r="AB3213" s="1200"/>
      <c r="AC3213" s="1202"/>
      <c r="AD3213" s="1216"/>
      <c r="AE3213" s="1204"/>
      <c r="AF3213" s="75"/>
      <c r="AG3213" s="75"/>
      <c r="AH3213" s="75"/>
      <c r="AI3213" s="75"/>
      <c r="AJ3213" s="75"/>
      <c r="AK3213" s="75"/>
      <c r="AL3213" s="75"/>
      <c r="AM3213" s="75"/>
      <c r="AN3213" s="75"/>
      <c r="AO3213" s="75"/>
      <c r="AP3213" s="75"/>
      <c r="AQ3213" s="75"/>
      <c r="AR3213" s="75"/>
      <c r="AS3213" s="1286"/>
      <c r="AT3213" s="75"/>
      <c r="AU3213" s="1286"/>
      <c r="AV3213" s="1286"/>
      <c r="AW3213" s="75"/>
      <c r="AX3213" s="75"/>
      <c r="AY3213" s="1286"/>
      <c r="AZ3213" s="75"/>
      <c r="BA3213" s="75"/>
      <c r="BB3213" s="75"/>
      <c r="BC3213" s="75"/>
      <c r="BD3213" s="75"/>
      <c r="BE3213" s="75"/>
      <c r="BF3213" s="75"/>
      <c r="BG3213" s="75"/>
      <c r="BH3213" s="75"/>
      <c r="BI3213" s="75"/>
      <c r="BJ3213" s="75"/>
      <c r="BK3213" s="75"/>
      <c r="BL3213" s="75"/>
      <c r="BM3213" s="75"/>
      <c r="BN3213" s="75"/>
      <c r="BO3213" s="75"/>
      <c r="BP3213" s="75"/>
      <c r="BQ3213" s="75"/>
      <c r="BR3213" s="75"/>
      <c r="BS3213" s="75"/>
      <c r="BT3213" s="75"/>
      <c r="BU3213" s="75"/>
      <c r="BV3213" s="75"/>
      <c r="BW3213" s="1286"/>
      <c r="BX3213" s="75"/>
      <c r="BY3213" s="75"/>
      <c r="BZ3213" s="75"/>
      <c r="CA3213" s="75"/>
      <c r="CB3213" s="75"/>
      <c r="CC3213" s="1286"/>
      <c r="CD3213" s="75"/>
      <c r="CE3213" s="75"/>
      <c r="CF3213" s="75"/>
      <c r="CG3213" s="75"/>
      <c r="CH3213" s="75"/>
      <c r="CI3213" s="1286"/>
      <c r="CJ3213" s="75"/>
      <c r="CK3213" s="1286"/>
      <c r="CL3213" s="75"/>
      <c r="CM3213" s="75"/>
      <c r="CN3213" s="75"/>
      <c r="CO3213" s="75"/>
      <c r="CP3213" s="75"/>
      <c r="CQ3213" s="75"/>
      <c r="CR3213" s="75"/>
      <c r="CS3213" s="75"/>
      <c r="CT3213" s="75"/>
      <c r="CU3213" s="75"/>
      <c r="CV3213" s="75"/>
      <c r="CW3213" s="75"/>
      <c r="CX3213" s="1286"/>
      <c r="CY3213" s="75"/>
      <c r="CZ3213" s="75"/>
      <c r="DA3213" s="75"/>
      <c r="DB3213" s="75"/>
      <c r="DC3213" s="75"/>
      <c r="DD3213" s="75"/>
      <c r="DE3213" s="75"/>
      <c r="DF3213" s="75"/>
      <c r="DG3213" s="1286"/>
      <c r="DH3213" s="75"/>
      <c r="DI3213" s="1286"/>
      <c r="DJ3213" s="75"/>
      <c r="DK3213" s="75"/>
      <c r="DL3213" s="75"/>
      <c r="DM3213" s="75"/>
      <c r="DN3213" s="75"/>
      <c r="DO3213" s="75"/>
      <c r="DP3213" s="75"/>
      <c r="DQ3213" s="75"/>
      <c r="DR3213" s="75"/>
      <c r="DS3213" s="75"/>
      <c r="DT3213" s="75"/>
      <c r="DU3213" s="75"/>
      <c r="DV3213" s="1286"/>
      <c r="DW3213" s="75"/>
      <c r="DX3213" s="75"/>
      <c r="DY3213" s="75"/>
      <c r="DZ3213" s="75"/>
      <c r="EA3213" s="75"/>
      <c r="EB3213" s="75"/>
      <c r="EC3213" s="75"/>
      <c r="ED3213" s="75"/>
      <c r="EE3213" s="75"/>
      <c r="EF3213" s="75"/>
      <c r="EG3213" s="75"/>
      <c r="EH3213" s="75"/>
      <c r="EI3213" s="75"/>
      <c r="EJ3213" s="75"/>
      <c r="EK3213" s="75"/>
      <c r="EL3213" s="75"/>
      <c r="EM3213" s="75"/>
      <c r="EN3213" s="75"/>
      <c r="EO3213" s="75"/>
      <c r="EP3213" s="75"/>
      <c r="EQ3213" s="75"/>
      <c r="ER3213" s="75"/>
      <c r="ES3213" s="75"/>
      <c r="ET3213" s="75"/>
      <c r="EU3213" s="75"/>
      <c r="EV3213" s="75"/>
      <c r="EW3213" s="75"/>
      <c r="EX3213" s="75"/>
      <c r="EY3213" s="75"/>
      <c r="EZ3213" s="75"/>
      <c r="FA3213" s="75"/>
      <c r="FB3213" s="1341"/>
      <c r="FC3213" s="75"/>
      <c r="FD3213" s="75"/>
    </row>
    <row r="3214">
      <c r="A3214" s="1340"/>
      <c r="B3214" s="786"/>
      <c r="C3214" s="1283"/>
      <c r="D3214" s="786"/>
      <c r="E3214" s="786"/>
      <c r="F3214" s="786"/>
      <c r="G3214" s="786"/>
      <c r="H3214" s="786"/>
      <c r="I3214" s="786"/>
      <c r="J3214" s="786"/>
      <c r="K3214" s="786"/>
      <c r="L3214" s="786"/>
      <c r="M3214" s="786"/>
      <c r="N3214" s="1284"/>
      <c r="O3214" s="1284"/>
      <c r="P3214" s="1285"/>
      <c r="Q3214" s="363"/>
      <c r="R3214" s="363"/>
      <c r="S3214" s="75"/>
      <c r="T3214" s="857"/>
      <c r="U3214" s="1209"/>
      <c r="V3214" s="1200"/>
      <c r="W3214" s="1200"/>
      <c r="X3214" s="1200"/>
      <c r="Y3214" s="1201"/>
      <c r="Z3214" s="1200"/>
      <c r="AA3214" s="1200"/>
      <c r="AB3214" s="1200"/>
      <c r="AC3214" s="1202"/>
      <c r="AD3214" s="1216"/>
      <c r="AE3214" s="1204"/>
      <c r="AF3214" s="75"/>
      <c r="AG3214" s="75"/>
      <c r="AH3214" s="75"/>
      <c r="AI3214" s="75"/>
      <c r="AJ3214" s="75"/>
      <c r="AK3214" s="75"/>
      <c r="AL3214" s="75"/>
      <c r="AM3214" s="75"/>
      <c r="AN3214" s="75"/>
      <c r="AO3214" s="75"/>
      <c r="AP3214" s="75"/>
      <c r="AQ3214" s="75"/>
      <c r="AR3214" s="75"/>
      <c r="AS3214" s="1286"/>
      <c r="AT3214" s="75"/>
      <c r="AU3214" s="1286"/>
      <c r="AV3214" s="1286"/>
      <c r="AW3214" s="75"/>
      <c r="AX3214" s="75"/>
      <c r="AY3214" s="1286"/>
      <c r="AZ3214" s="75"/>
      <c r="BA3214" s="75"/>
      <c r="BB3214" s="75"/>
      <c r="BC3214" s="75"/>
      <c r="BD3214" s="75"/>
      <c r="BE3214" s="75"/>
      <c r="BF3214" s="75"/>
      <c r="BG3214" s="75"/>
      <c r="BH3214" s="75"/>
      <c r="BI3214" s="75"/>
      <c r="BJ3214" s="75"/>
      <c r="BK3214" s="75"/>
      <c r="BL3214" s="75"/>
      <c r="BM3214" s="75"/>
      <c r="BN3214" s="75"/>
      <c r="BO3214" s="75"/>
      <c r="BP3214" s="75"/>
      <c r="BQ3214" s="75"/>
      <c r="BR3214" s="75"/>
      <c r="BS3214" s="75"/>
      <c r="BT3214" s="75"/>
      <c r="BU3214" s="75"/>
      <c r="BV3214" s="75"/>
      <c r="BW3214" s="1286"/>
      <c r="BX3214" s="75"/>
      <c r="BY3214" s="75"/>
      <c r="BZ3214" s="75"/>
      <c r="CA3214" s="75"/>
      <c r="CB3214" s="75"/>
      <c r="CC3214" s="1286"/>
      <c r="CD3214" s="75"/>
      <c r="CE3214" s="75"/>
      <c r="CF3214" s="75"/>
      <c r="CG3214" s="75"/>
      <c r="CH3214" s="75"/>
      <c r="CI3214" s="1286"/>
      <c r="CJ3214" s="75"/>
      <c r="CK3214" s="1286"/>
      <c r="CL3214" s="75"/>
      <c r="CM3214" s="75"/>
      <c r="CN3214" s="75"/>
      <c r="CO3214" s="75"/>
      <c r="CP3214" s="75"/>
      <c r="CQ3214" s="75"/>
      <c r="CR3214" s="75"/>
      <c r="CS3214" s="75"/>
      <c r="CT3214" s="75"/>
      <c r="CU3214" s="75"/>
      <c r="CV3214" s="75"/>
      <c r="CW3214" s="75"/>
      <c r="CX3214" s="1286"/>
      <c r="CY3214" s="75"/>
      <c r="CZ3214" s="75"/>
      <c r="DA3214" s="75"/>
      <c r="DB3214" s="75"/>
      <c r="DC3214" s="75"/>
      <c r="DD3214" s="75"/>
      <c r="DE3214" s="75"/>
      <c r="DF3214" s="75"/>
      <c r="DG3214" s="1286"/>
      <c r="DH3214" s="75"/>
      <c r="DI3214" s="1286"/>
      <c r="DJ3214" s="75"/>
      <c r="DK3214" s="75"/>
      <c r="DL3214" s="75"/>
      <c r="DM3214" s="75"/>
      <c r="DN3214" s="75"/>
      <c r="DO3214" s="75"/>
      <c r="DP3214" s="75"/>
      <c r="DQ3214" s="75"/>
      <c r="DR3214" s="75"/>
      <c r="DS3214" s="75"/>
      <c r="DT3214" s="75"/>
      <c r="DU3214" s="75"/>
      <c r="DV3214" s="1286"/>
      <c r="DW3214" s="75"/>
      <c r="DX3214" s="75"/>
      <c r="DY3214" s="75"/>
      <c r="DZ3214" s="75"/>
      <c r="EA3214" s="75"/>
      <c r="EB3214" s="75"/>
      <c r="EC3214" s="75"/>
      <c r="ED3214" s="75"/>
      <c r="EE3214" s="75"/>
      <c r="EF3214" s="75"/>
      <c r="EG3214" s="75"/>
      <c r="EH3214" s="75"/>
      <c r="EI3214" s="75"/>
      <c r="EJ3214" s="75"/>
      <c r="EK3214" s="75"/>
      <c r="EL3214" s="75"/>
      <c r="EM3214" s="75"/>
      <c r="EN3214" s="75"/>
      <c r="EO3214" s="75"/>
      <c r="EP3214" s="75"/>
      <c r="EQ3214" s="75"/>
      <c r="ER3214" s="75"/>
      <c r="ES3214" s="75"/>
      <c r="ET3214" s="75"/>
      <c r="EU3214" s="75"/>
      <c r="EV3214" s="75"/>
      <c r="EW3214" s="75"/>
      <c r="EX3214" s="75"/>
      <c r="EY3214" s="75"/>
      <c r="EZ3214" s="75"/>
      <c r="FA3214" s="75"/>
      <c r="FB3214" s="1341"/>
      <c r="FC3214" s="75"/>
      <c r="FD3214" s="75"/>
    </row>
    <row r="3215">
      <c r="A3215" s="1340"/>
      <c r="B3215" s="786"/>
      <c r="C3215" s="1283"/>
      <c r="D3215" s="786"/>
      <c r="E3215" s="786"/>
      <c r="F3215" s="786"/>
      <c r="G3215" s="786"/>
      <c r="H3215" s="786"/>
      <c r="I3215" s="786"/>
      <c r="J3215" s="786"/>
      <c r="K3215" s="786"/>
      <c r="L3215" s="786"/>
      <c r="M3215" s="786"/>
      <c r="N3215" s="1284"/>
      <c r="O3215" s="1284"/>
      <c r="P3215" s="1285"/>
      <c r="Q3215" s="363"/>
      <c r="R3215" s="363"/>
      <c r="S3215" s="75"/>
      <c r="T3215" s="857"/>
      <c r="U3215" s="1209"/>
      <c r="V3215" s="1200"/>
      <c r="W3215" s="1200"/>
      <c r="X3215" s="1200"/>
      <c r="Y3215" s="1201"/>
      <c r="Z3215" s="1200"/>
      <c r="AA3215" s="1200"/>
      <c r="AB3215" s="1200"/>
      <c r="AC3215" s="1202"/>
      <c r="AD3215" s="1216"/>
      <c r="AE3215" s="1204"/>
      <c r="AF3215" s="75"/>
      <c r="AG3215" s="75"/>
      <c r="AH3215" s="75"/>
      <c r="AI3215" s="75"/>
      <c r="AJ3215" s="75"/>
      <c r="AK3215" s="75"/>
      <c r="AL3215" s="75"/>
      <c r="AM3215" s="75"/>
      <c r="AN3215" s="75"/>
      <c r="AO3215" s="75"/>
      <c r="AP3215" s="75"/>
      <c r="AQ3215" s="75"/>
      <c r="AR3215" s="75"/>
      <c r="AS3215" s="1286"/>
      <c r="AT3215" s="75"/>
      <c r="AU3215" s="1286"/>
      <c r="AV3215" s="1286"/>
      <c r="AW3215" s="75"/>
      <c r="AX3215" s="75"/>
      <c r="AY3215" s="1286"/>
      <c r="AZ3215" s="75"/>
      <c r="BA3215" s="75"/>
      <c r="BB3215" s="75"/>
      <c r="BC3215" s="75"/>
      <c r="BD3215" s="75"/>
      <c r="BE3215" s="75"/>
      <c r="BF3215" s="75"/>
      <c r="BG3215" s="75"/>
      <c r="BH3215" s="75"/>
      <c r="BI3215" s="75"/>
      <c r="BJ3215" s="75"/>
      <c r="BK3215" s="75"/>
      <c r="BL3215" s="75"/>
      <c r="BM3215" s="75"/>
      <c r="BN3215" s="75"/>
      <c r="BO3215" s="75"/>
      <c r="BP3215" s="75"/>
      <c r="BQ3215" s="75"/>
      <c r="BR3215" s="75"/>
      <c r="BS3215" s="75"/>
      <c r="BT3215" s="75"/>
      <c r="BU3215" s="75"/>
      <c r="BV3215" s="75"/>
      <c r="BW3215" s="1286"/>
      <c r="BX3215" s="75"/>
      <c r="BY3215" s="75"/>
      <c r="BZ3215" s="75"/>
      <c r="CA3215" s="75"/>
      <c r="CB3215" s="75"/>
      <c r="CC3215" s="1286"/>
      <c r="CD3215" s="75"/>
      <c r="CE3215" s="75"/>
      <c r="CF3215" s="75"/>
      <c r="CG3215" s="75"/>
      <c r="CH3215" s="75"/>
      <c r="CI3215" s="1286"/>
      <c r="CJ3215" s="75"/>
      <c r="CK3215" s="1286"/>
      <c r="CL3215" s="75"/>
      <c r="CM3215" s="75"/>
      <c r="CN3215" s="75"/>
      <c r="CO3215" s="75"/>
      <c r="CP3215" s="75"/>
      <c r="CQ3215" s="75"/>
      <c r="CR3215" s="75"/>
      <c r="CS3215" s="75"/>
      <c r="CT3215" s="75"/>
      <c r="CU3215" s="75"/>
      <c r="CV3215" s="75"/>
      <c r="CW3215" s="75"/>
      <c r="CX3215" s="1286"/>
      <c r="CY3215" s="75"/>
      <c r="CZ3215" s="75"/>
      <c r="DA3215" s="75"/>
      <c r="DB3215" s="75"/>
      <c r="DC3215" s="75"/>
      <c r="DD3215" s="75"/>
      <c r="DE3215" s="75"/>
      <c r="DF3215" s="75"/>
      <c r="DG3215" s="1286"/>
      <c r="DH3215" s="75"/>
      <c r="DI3215" s="1286"/>
      <c r="DJ3215" s="75"/>
      <c r="DK3215" s="75"/>
      <c r="DL3215" s="75"/>
      <c r="DM3215" s="75"/>
      <c r="DN3215" s="75"/>
      <c r="DO3215" s="75"/>
      <c r="DP3215" s="75"/>
      <c r="DQ3215" s="75"/>
      <c r="DR3215" s="75"/>
      <c r="DS3215" s="75"/>
      <c r="DT3215" s="75"/>
      <c r="DU3215" s="75"/>
      <c r="DV3215" s="1286"/>
      <c r="DW3215" s="75"/>
      <c r="DX3215" s="75"/>
      <c r="DY3215" s="75"/>
      <c r="DZ3215" s="75"/>
      <c r="EA3215" s="75"/>
      <c r="EB3215" s="75"/>
      <c r="EC3215" s="75"/>
      <c r="ED3215" s="75"/>
      <c r="EE3215" s="75"/>
      <c r="EF3215" s="75"/>
      <c r="EG3215" s="75"/>
      <c r="EH3215" s="75"/>
      <c r="EI3215" s="75"/>
      <c r="EJ3215" s="75"/>
      <c r="EK3215" s="75"/>
      <c r="EL3215" s="75"/>
      <c r="EM3215" s="75"/>
      <c r="EN3215" s="75"/>
      <c r="EO3215" s="75"/>
      <c r="EP3215" s="75"/>
      <c r="EQ3215" s="75"/>
      <c r="ER3215" s="75"/>
      <c r="ES3215" s="75"/>
      <c r="ET3215" s="75"/>
      <c r="EU3215" s="75"/>
      <c r="EV3215" s="75"/>
      <c r="EW3215" s="75"/>
      <c r="EX3215" s="75"/>
      <c r="EY3215" s="75"/>
      <c r="EZ3215" s="75"/>
      <c r="FA3215" s="75"/>
      <c r="FB3215" s="1341"/>
      <c r="FC3215" s="75"/>
      <c r="FD3215" s="75"/>
    </row>
    <row r="3216">
      <c r="A3216" s="1340"/>
      <c r="B3216" s="786"/>
      <c r="C3216" s="1283"/>
      <c r="D3216" s="786"/>
      <c r="E3216" s="786"/>
      <c r="F3216" s="786"/>
      <c r="G3216" s="786"/>
      <c r="H3216" s="786"/>
      <c r="I3216" s="786"/>
      <c r="J3216" s="786"/>
      <c r="K3216" s="786"/>
      <c r="L3216" s="786"/>
      <c r="M3216" s="786"/>
      <c r="N3216" s="1284"/>
      <c r="O3216" s="1284"/>
      <c r="P3216" s="1285"/>
      <c r="Q3216" s="363"/>
      <c r="R3216" s="363"/>
      <c r="S3216" s="75"/>
      <c r="T3216" s="857"/>
      <c r="U3216" s="1209"/>
      <c r="V3216" s="1200"/>
      <c r="W3216" s="1200"/>
      <c r="X3216" s="1200"/>
      <c r="Y3216" s="1201"/>
      <c r="Z3216" s="1200"/>
      <c r="AA3216" s="1200"/>
      <c r="AB3216" s="1200"/>
      <c r="AC3216" s="1202"/>
      <c r="AD3216" s="1216"/>
      <c r="AE3216" s="1204"/>
      <c r="AF3216" s="75"/>
      <c r="AG3216" s="75"/>
      <c r="AH3216" s="75"/>
      <c r="AI3216" s="75"/>
      <c r="AJ3216" s="75"/>
      <c r="AK3216" s="75"/>
      <c r="AL3216" s="75"/>
      <c r="AM3216" s="75"/>
      <c r="AN3216" s="75"/>
      <c r="AO3216" s="75"/>
      <c r="AP3216" s="75"/>
      <c r="AQ3216" s="75"/>
      <c r="AR3216" s="75"/>
      <c r="AS3216" s="1286"/>
      <c r="AT3216" s="75"/>
      <c r="AU3216" s="1286"/>
      <c r="AV3216" s="1286"/>
      <c r="AW3216" s="75"/>
      <c r="AX3216" s="75"/>
      <c r="AY3216" s="1286"/>
      <c r="AZ3216" s="75"/>
      <c r="BA3216" s="75"/>
      <c r="BB3216" s="75"/>
      <c r="BC3216" s="75"/>
      <c r="BD3216" s="75"/>
      <c r="BE3216" s="75"/>
      <c r="BF3216" s="75"/>
      <c r="BG3216" s="75"/>
      <c r="BH3216" s="75"/>
      <c r="BI3216" s="75"/>
      <c r="BJ3216" s="75"/>
      <c r="BK3216" s="75"/>
      <c r="BL3216" s="75"/>
      <c r="BM3216" s="75"/>
      <c r="BN3216" s="75"/>
      <c r="BO3216" s="75"/>
      <c r="BP3216" s="75"/>
      <c r="BQ3216" s="75"/>
      <c r="BR3216" s="75"/>
      <c r="BS3216" s="75"/>
      <c r="BT3216" s="75"/>
      <c r="BU3216" s="75"/>
      <c r="BV3216" s="75"/>
      <c r="BW3216" s="1286"/>
      <c r="BX3216" s="75"/>
      <c r="BY3216" s="75"/>
      <c r="BZ3216" s="75"/>
      <c r="CA3216" s="75"/>
      <c r="CB3216" s="75"/>
      <c r="CC3216" s="1286"/>
      <c r="CD3216" s="75"/>
      <c r="CE3216" s="75"/>
      <c r="CF3216" s="75"/>
      <c r="CG3216" s="75"/>
      <c r="CH3216" s="75"/>
      <c r="CI3216" s="1286"/>
      <c r="CJ3216" s="75"/>
      <c r="CK3216" s="1286"/>
      <c r="CL3216" s="75"/>
      <c r="CM3216" s="75"/>
      <c r="CN3216" s="75"/>
      <c r="CO3216" s="75"/>
      <c r="CP3216" s="75"/>
      <c r="CQ3216" s="75"/>
      <c r="CR3216" s="75"/>
      <c r="CS3216" s="75"/>
      <c r="CT3216" s="75"/>
      <c r="CU3216" s="75"/>
      <c r="CV3216" s="75"/>
      <c r="CW3216" s="75"/>
      <c r="CX3216" s="1286"/>
      <c r="CY3216" s="75"/>
      <c r="CZ3216" s="75"/>
      <c r="DA3216" s="75"/>
      <c r="DB3216" s="75"/>
      <c r="DC3216" s="75"/>
      <c r="DD3216" s="75"/>
      <c r="DE3216" s="75"/>
      <c r="DF3216" s="75"/>
      <c r="DG3216" s="1286"/>
      <c r="DH3216" s="75"/>
      <c r="DI3216" s="1286"/>
      <c r="DJ3216" s="75"/>
      <c r="DK3216" s="75"/>
      <c r="DL3216" s="75"/>
      <c r="DM3216" s="75"/>
      <c r="DN3216" s="75"/>
      <c r="DO3216" s="75"/>
      <c r="DP3216" s="75"/>
      <c r="DQ3216" s="75"/>
      <c r="DR3216" s="75"/>
      <c r="DS3216" s="75"/>
      <c r="DT3216" s="75"/>
      <c r="DU3216" s="75"/>
      <c r="DV3216" s="1286"/>
      <c r="DW3216" s="75"/>
      <c r="DX3216" s="75"/>
      <c r="DY3216" s="75"/>
      <c r="DZ3216" s="75"/>
      <c r="EA3216" s="75"/>
      <c r="EB3216" s="75"/>
      <c r="EC3216" s="75"/>
      <c r="ED3216" s="75"/>
      <c r="EE3216" s="75"/>
      <c r="EF3216" s="75"/>
      <c r="EG3216" s="75"/>
      <c r="EH3216" s="75"/>
      <c r="EI3216" s="75"/>
      <c r="EJ3216" s="75"/>
      <c r="EK3216" s="75"/>
      <c r="EL3216" s="75"/>
      <c r="EM3216" s="75"/>
      <c r="EN3216" s="75"/>
      <c r="EO3216" s="75"/>
      <c r="EP3216" s="75"/>
      <c r="EQ3216" s="75"/>
      <c r="ER3216" s="75"/>
      <c r="ES3216" s="75"/>
      <c r="ET3216" s="75"/>
      <c r="EU3216" s="75"/>
      <c r="EV3216" s="75"/>
      <c r="EW3216" s="75"/>
      <c r="EX3216" s="75"/>
      <c r="EY3216" s="75"/>
      <c r="EZ3216" s="75"/>
      <c r="FA3216" s="75"/>
      <c r="FB3216" s="1341"/>
      <c r="FC3216" s="75"/>
      <c r="FD3216" s="75"/>
    </row>
    <row r="3217">
      <c r="A3217" s="1340"/>
      <c r="B3217" s="786"/>
      <c r="C3217" s="1283"/>
      <c r="D3217" s="786"/>
      <c r="E3217" s="786"/>
      <c r="F3217" s="786"/>
      <c r="G3217" s="786"/>
      <c r="H3217" s="786"/>
      <c r="I3217" s="786"/>
      <c r="J3217" s="786"/>
      <c r="K3217" s="786"/>
      <c r="L3217" s="786"/>
      <c r="M3217" s="786"/>
      <c r="N3217" s="1284"/>
      <c r="O3217" s="1284"/>
      <c r="P3217" s="1285"/>
      <c r="Q3217" s="363"/>
      <c r="R3217" s="363"/>
      <c r="S3217" s="75"/>
      <c r="T3217" s="857"/>
      <c r="U3217" s="1209"/>
      <c r="V3217" s="1200"/>
      <c r="W3217" s="1200"/>
      <c r="X3217" s="1200"/>
      <c r="Y3217" s="1201"/>
      <c r="Z3217" s="1200"/>
      <c r="AA3217" s="1200"/>
      <c r="AB3217" s="1200"/>
      <c r="AC3217" s="1202"/>
      <c r="AD3217" s="1216"/>
      <c r="AE3217" s="1204"/>
      <c r="AF3217" s="75"/>
      <c r="AG3217" s="75"/>
      <c r="AH3217" s="75"/>
      <c r="AI3217" s="75"/>
      <c r="AJ3217" s="75"/>
      <c r="AK3217" s="75"/>
      <c r="AL3217" s="75"/>
      <c r="AM3217" s="75"/>
      <c r="AN3217" s="75"/>
      <c r="AO3217" s="75"/>
      <c r="AP3217" s="75"/>
      <c r="AQ3217" s="75"/>
      <c r="AR3217" s="75"/>
      <c r="AS3217" s="1286"/>
      <c r="AT3217" s="75"/>
      <c r="AU3217" s="1286"/>
      <c r="AV3217" s="1286"/>
      <c r="AW3217" s="75"/>
      <c r="AX3217" s="75"/>
      <c r="AY3217" s="1286"/>
      <c r="AZ3217" s="75"/>
      <c r="BA3217" s="75"/>
      <c r="BB3217" s="75"/>
      <c r="BC3217" s="75"/>
      <c r="BD3217" s="75"/>
      <c r="BE3217" s="75"/>
      <c r="BF3217" s="75"/>
      <c r="BG3217" s="75"/>
      <c r="BH3217" s="75"/>
      <c r="BI3217" s="75"/>
      <c r="BJ3217" s="75"/>
      <c r="BK3217" s="75"/>
      <c r="BL3217" s="75"/>
      <c r="BM3217" s="75"/>
      <c r="BN3217" s="75"/>
      <c r="BO3217" s="75"/>
      <c r="BP3217" s="75"/>
      <c r="BQ3217" s="75"/>
      <c r="BR3217" s="75"/>
      <c r="BS3217" s="75"/>
      <c r="BT3217" s="75"/>
      <c r="BU3217" s="75"/>
      <c r="BV3217" s="75"/>
      <c r="BW3217" s="1286"/>
      <c r="BX3217" s="75"/>
      <c r="BY3217" s="75"/>
      <c r="BZ3217" s="75"/>
      <c r="CA3217" s="75"/>
      <c r="CB3217" s="75"/>
      <c r="CC3217" s="1286"/>
      <c r="CD3217" s="75"/>
      <c r="CE3217" s="75"/>
      <c r="CF3217" s="75"/>
      <c r="CG3217" s="75"/>
      <c r="CH3217" s="75"/>
      <c r="CI3217" s="1286"/>
      <c r="CJ3217" s="75"/>
      <c r="CK3217" s="1286"/>
      <c r="CL3217" s="75"/>
      <c r="CM3217" s="75"/>
      <c r="CN3217" s="75"/>
      <c r="CO3217" s="75"/>
      <c r="CP3217" s="75"/>
      <c r="CQ3217" s="75"/>
      <c r="CR3217" s="75"/>
      <c r="CS3217" s="75"/>
      <c r="CT3217" s="75"/>
      <c r="CU3217" s="75"/>
      <c r="CV3217" s="75"/>
      <c r="CW3217" s="75"/>
      <c r="CX3217" s="1286"/>
      <c r="CY3217" s="75"/>
      <c r="CZ3217" s="75"/>
      <c r="DA3217" s="75"/>
      <c r="DB3217" s="75"/>
      <c r="DC3217" s="75"/>
      <c r="DD3217" s="75"/>
      <c r="DE3217" s="75"/>
      <c r="DF3217" s="75"/>
      <c r="DG3217" s="1286"/>
      <c r="DH3217" s="75"/>
      <c r="DI3217" s="1286"/>
      <c r="DJ3217" s="75"/>
      <c r="DK3217" s="75"/>
      <c r="DL3217" s="75"/>
      <c r="DM3217" s="75"/>
      <c r="DN3217" s="75"/>
      <c r="DO3217" s="75"/>
      <c r="DP3217" s="75"/>
      <c r="DQ3217" s="75"/>
      <c r="DR3217" s="75"/>
      <c r="DS3217" s="75"/>
      <c r="DT3217" s="75"/>
      <c r="DU3217" s="75"/>
      <c r="DV3217" s="1286"/>
      <c r="DW3217" s="75"/>
      <c r="DX3217" s="75"/>
      <c r="DY3217" s="75"/>
      <c r="DZ3217" s="75"/>
      <c r="EA3217" s="75"/>
      <c r="EB3217" s="75"/>
      <c r="EC3217" s="75"/>
      <c r="ED3217" s="75"/>
      <c r="EE3217" s="75"/>
      <c r="EF3217" s="75"/>
      <c r="EG3217" s="75"/>
      <c r="EH3217" s="75"/>
      <c r="EI3217" s="75"/>
      <c r="EJ3217" s="75"/>
      <c r="EK3217" s="75"/>
      <c r="EL3217" s="75"/>
      <c r="EM3217" s="75"/>
      <c r="EN3217" s="75"/>
      <c r="EO3217" s="75"/>
      <c r="EP3217" s="75"/>
      <c r="EQ3217" s="75"/>
      <c r="ER3217" s="75"/>
      <c r="ES3217" s="75"/>
      <c r="ET3217" s="75"/>
      <c r="EU3217" s="75"/>
      <c r="EV3217" s="75"/>
      <c r="EW3217" s="75"/>
      <c r="EX3217" s="75"/>
      <c r="EY3217" s="75"/>
      <c r="EZ3217" s="75"/>
      <c r="FA3217" s="75"/>
      <c r="FB3217" s="1341"/>
      <c r="FC3217" s="75"/>
      <c r="FD3217" s="75"/>
    </row>
    <row r="3218">
      <c r="A3218" s="1340"/>
      <c r="B3218" s="786"/>
      <c r="C3218" s="1283"/>
      <c r="D3218" s="786"/>
      <c r="E3218" s="786"/>
      <c r="F3218" s="786"/>
      <c r="G3218" s="786"/>
      <c r="H3218" s="786"/>
      <c r="I3218" s="786"/>
      <c r="J3218" s="786"/>
      <c r="K3218" s="786"/>
      <c r="L3218" s="786"/>
      <c r="M3218" s="786"/>
      <c r="N3218" s="1284"/>
      <c r="O3218" s="1284"/>
      <c r="P3218" s="1285"/>
      <c r="Q3218" s="363"/>
      <c r="R3218" s="363"/>
      <c r="S3218" s="75"/>
      <c r="T3218" s="857"/>
      <c r="U3218" s="1209"/>
      <c r="V3218" s="1200"/>
      <c r="W3218" s="1200"/>
      <c r="X3218" s="1200"/>
      <c r="Y3218" s="1201"/>
      <c r="Z3218" s="1200"/>
      <c r="AA3218" s="1200"/>
      <c r="AB3218" s="1200"/>
      <c r="AC3218" s="1202"/>
      <c r="AD3218" s="1216"/>
      <c r="AE3218" s="1204"/>
      <c r="AF3218" s="75"/>
      <c r="AG3218" s="75"/>
      <c r="AH3218" s="75"/>
      <c r="AI3218" s="75"/>
      <c r="AJ3218" s="75"/>
      <c r="AK3218" s="75"/>
      <c r="AL3218" s="75"/>
      <c r="AM3218" s="75"/>
      <c r="AN3218" s="75"/>
      <c r="AO3218" s="75"/>
      <c r="AP3218" s="75"/>
      <c r="AQ3218" s="75"/>
      <c r="AR3218" s="75"/>
      <c r="AS3218" s="1286"/>
      <c r="AT3218" s="75"/>
      <c r="AU3218" s="1286"/>
      <c r="AV3218" s="1286"/>
      <c r="AW3218" s="75"/>
      <c r="AX3218" s="75"/>
      <c r="AY3218" s="1286"/>
      <c r="AZ3218" s="75"/>
      <c r="BA3218" s="75"/>
      <c r="BB3218" s="75"/>
      <c r="BC3218" s="75"/>
      <c r="BD3218" s="75"/>
      <c r="BE3218" s="75"/>
      <c r="BF3218" s="75"/>
      <c r="BG3218" s="75"/>
      <c r="BH3218" s="75"/>
      <c r="BI3218" s="75"/>
      <c r="BJ3218" s="75"/>
      <c r="BK3218" s="75"/>
      <c r="BL3218" s="75"/>
      <c r="BM3218" s="75"/>
      <c r="BN3218" s="75"/>
      <c r="BO3218" s="75"/>
      <c r="BP3218" s="75"/>
      <c r="BQ3218" s="75"/>
      <c r="BR3218" s="75"/>
      <c r="BS3218" s="75"/>
      <c r="BT3218" s="75"/>
      <c r="BU3218" s="75"/>
      <c r="BV3218" s="75"/>
      <c r="BW3218" s="1286"/>
      <c r="BX3218" s="75"/>
      <c r="BY3218" s="75"/>
      <c r="BZ3218" s="75"/>
      <c r="CA3218" s="75"/>
      <c r="CB3218" s="75"/>
      <c r="CC3218" s="1286"/>
      <c r="CD3218" s="75"/>
      <c r="CE3218" s="75"/>
      <c r="CF3218" s="75"/>
      <c r="CG3218" s="75"/>
      <c r="CH3218" s="75"/>
      <c r="CI3218" s="1286"/>
      <c r="CJ3218" s="75"/>
      <c r="CK3218" s="1286"/>
      <c r="CL3218" s="75"/>
      <c r="CM3218" s="75"/>
      <c r="CN3218" s="75"/>
      <c r="CO3218" s="75"/>
      <c r="CP3218" s="75"/>
      <c r="CQ3218" s="75"/>
      <c r="CR3218" s="75"/>
      <c r="CS3218" s="75"/>
      <c r="CT3218" s="75"/>
      <c r="CU3218" s="75"/>
      <c r="CV3218" s="75"/>
      <c r="CW3218" s="75"/>
      <c r="CX3218" s="1286"/>
      <c r="CY3218" s="75"/>
      <c r="CZ3218" s="75"/>
      <c r="DA3218" s="75"/>
      <c r="DB3218" s="75"/>
      <c r="DC3218" s="75"/>
      <c r="DD3218" s="75"/>
      <c r="DE3218" s="75"/>
      <c r="DF3218" s="75"/>
      <c r="DG3218" s="1286"/>
      <c r="DH3218" s="75"/>
      <c r="DI3218" s="1286"/>
      <c r="DJ3218" s="75"/>
      <c r="DK3218" s="75"/>
      <c r="DL3218" s="75"/>
      <c r="DM3218" s="75"/>
      <c r="DN3218" s="75"/>
      <c r="DO3218" s="75"/>
      <c r="DP3218" s="75"/>
      <c r="DQ3218" s="75"/>
      <c r="DR3218" s="75"/>
      <c r="DS3218" s="75"/>
      <c r="DT3218" s="75"/>
      <c r="DU3218" s="75"/>
      <c r="DV3218" s="1286"/>
      <c r="DW3218" s="75"/>
      <c r="DX3218" s="75"/>
      <c r="DY3218" s="75"/>
      <c r="DZ3218" s="75"/>
      <c r="EA3218" s="75"/>
      <c r="EB3218" s="75"/>
      <c r="EC3218" s="75"/>
      <c r="ED3218" s="75"/>
      <c r="EE3218" s="75"/>
      <c r="EF3218" s="75"/>
      <c r="EG3218" s="75"/>
      <c r="EH3218" s="75"/>
      <c r="EI3218" s="75"/>
      <c r="EJ3218" s="75"/>
      <c r="EK3218" s="75"/>
      <c r="EL3218" s="75"/>
      <c r="EM3218" s="75"/>
      <c r="EN3218" s="75"/>
      <c r="EO3218" s="75"/>
      <c r="EP3218" s="75"/>
      <c r="EQ3218" s="75"/>
      <c r="ER3218" s="75"/>
      <c r="ES3218" s="75"/>
      <c r="ET3218" s="75"/>
      <c r="EU3218" s="75"/>
      <c r="EV3218" s="75"/>
      <c r="EW3218" s="75"/>
      <c r="EX3218" s="75"/>
      <c r="EY3218" s="75"/>
      <c r="EZ3218" s="75"/>
      <c r="FA3218" s="75"/>
      <c r="FB3218" s="1341"/>
      <c r="FC3218" s="75"/>
      <c r="FD3218" s="75"/>
    </row>
    <row r="3219">
      <c r="A3219" s="1340"/>
      <c r="B3219" s="786"/>
      <c r="C3219" s="1283"/>
      <c r="D3219" s="786"/>
      <c r="E3219" s="786"/>
      <c r="F3219" s="786"/>
      <c r="G3219" s="786"/>
      <c r="H3219" s="786"/>
      <c r="I3219" s="786"/>
      <c r="J3219" s="786"/>
      <c r="K3219" s="786"/>
      <c r="L3219" s="786"/>
      <c r="M3219" s="786"/>
      <c r="N3219" s="1284"/>
      <c r="O3219" s="1284"/>
      <c r="P3219" s="1285"/>
      <c r="Q3219" s="363"/>
      <c r="R3219" s="363"/>
      <c r="S3219" s="75"/>
      <c r="T3219" s="857"/>
      <c r="U3219" s="1209"/>
      <c r="V3219" s="1200"/>
      <c r="W3219" s="1200"/>
      <c r="X3219" s="1200"/>
      <c r="Y3219" s="1201"/>
      <c r="Z3219" s="1200"/>
      <c r="AA3219" s="1200"/>
      <c r="AB3219" s="1200"/>
      <c r="AC3219" s="1202"/>
      <c r="AD3219" s="1216"/>
      <c r="AE3219" s="1204"/>
      <c r="AF3219" s="75"/>
      <c r="AG3219" s="75"/>
      <c r="AH3219" s="75"/>
      <c r="AI3219" s="75"/>
      <c r="AJ3219" s="75"/>
      <c r="AK3219" s="75"/>
      <c r="AL3219" s="75"/>
      <c r="AM3219" s="75"/>
      <c r="AN3219" s="75"/>
      <c r="AO3219" s="75"/>
      <c r="AP3219" s="75"/>
      <c r="AQ3219" s="75"/>
      <c r="AR3219" s="75"/>
      <c r="AS3219" s="1286"/>
      <c r="AT3219" s="75"/>
      <c r="AU3219" s="1286"/>
      <c r="AV3219" s="1286"/>
      <c r="AW3219" s="75"/>
      <c r="AX3219" s="75"/>
      <c r="AY3219" s="1286"/>
      <c r="AZ3219" s="75"/>
      <c r="BA3219" s="75"/>
      <c r="BB3219" s="75"/>
      <c r="BC3219" s="75"/>
      <c r="BD3219" s="75"/>
      <c r="BE3219" s="75"/>
      <c r="BF3219" s="75"/>
      <c r="BG3219" s="75"/>
      <c r="BH3219" s="75"/>
      <c r="BI3219" s="75"/>
      <c r="BJ3219" s="75"/>
      <c r="BK3219" s="75"/>
      <c r="BL3219" s="75"/>
      <c r="BM3219" s="75"/>
      <c r="BN3219" s="75"/>
      <c r="BO3219" s="75"/>
      <c r="BP3219" s="75"/>
      <c r="BQ3219" s="75"/>
      <c r="BR3219" s="75"/>
      <c r="BS3219" s="75"/>
      <c r="BT3219" s="75"/>
      <c r="BU3219" s="75"/>
      <c r="BV3219" s="75"/>
      <c r="BW3219" s="1286"/>
      <c r="BX3219" s="75"/>
      <c r="BY3219" s="75"/>
      <c r="BZ3219" s="75"/>
      <c r="CA3219" s="75"/>
      <c r="CB3219" s="75"/>
      <c r="CC3219" s="1286"/>
      <c r="CD3219" s="75"/>
      <c r="CE3219" s="75"/>
      <c r="CF3219" s="75"/>
      <c r="CG3219" s="75"/>
      <c r="CH3219" s="75"/>
      <c r="CI3219" s="1286"/>
      <c r="CJ3219" s="75"/>
      <c r="CK3219" s="1286"/>
      <c r="CL3219" s="75"/>
      <c r="CM3219" s="75"/>
      <c r="CN3219" s="75"/>
      <c r="CO3219" s="75"/>
      <c r="CP3219" s="75"/>
      <c r="CQ3219" s="75"/>
      <c r="CR3219" s="75"/>
      <c r="CS3219" s="75"/>
      <c r="CT3219" s="75"/>
      <c r="CU3219" s="75"/>
      <c r="CV3219" s="75"/>
      <c r="CW3219" s="75"/>
      <c r="CX3219" s="1286"/>
      <c r="CY3219" s="75"/>
      <c r="CZ3219" s="75"/>
      <c r="DA3219" s="75"/>
      <c r="DB3219" s="75"/>
      <c r="DC3219" s="75"/>
      <c r="DD3219" s="75"/>
      <c r="DE3219" s="75"/>
      <c r="DF3219" s="75"/>
      <c r="DG3219" s="1286"/>
      <c r="DH3219" s="75"/>
      <c r="DI3219" s="1286"/>
      <c r="DJ3219" s="75"/>
      <c r="DK3219" s="75"/>
      <c r="DL3219" s="75"/>
      <c r="DM3219" s="75"/>
      <c r="DN3219" s="75"/>
      <c r="DO3219" s="75"/>
      <c r="DP3219" s="75"/>
      <c r="DQ3219" s="75"/>
      <c r="DR3219" s="75"/>
      <c r="DS3219" s="75"/>
      <c r="DT3219" s="75"/>
      <c r="DU3219" s="75"/>
      <c r="DV3219" s="1286"/>
      <c r="DW3219" s="75"/>
      <c r="DX3219" s="75"/>
      <c r="DY3219" s="75"/>
      <c r="DZ3219" s="75"/>
      <c r="EA3219" s="75"/>
      <c r="EB3219" s="75"/>
      <c r="EC3219" s="75"/>
      <c r="ED3219" s="75"/>
      <c r="EE3219" s="75"/>
      <c r="EF3219" s="75"/>
      <c r="EG3219" s="75"/>
      <c r="EH3219" s="75"/>
      <c r="EI3219" s="75"/>
      <c r="EJ3219" s="75"/>
      <c r="EK3219" s="75"/>
      <c r="EL3219" s="75"/>
      <c r="EM3219" s="75"/>
      <c r="EN3219" s="75"/>
      <c r="EO3219" s="75"/>
      <c r="EP3219" s="75"/>
      <c r="EQ3219" s="75"/>
      <c r="ER3219" s="75"/>
      <c r="ES3219" s="75"/>
      <c r="ET3219" s="75"/>
      <c r="EU3219" s="75"/>
      <c r="EV3219" s="75"/>
      <c r="EW3219" s="75"/>
      <c r="EX3219" s="75"/>
      <c r="EY3219" s="75"/>
      <c r="EZ3219" s="75"/>
      <c r="FA3219" s="75"/>
      <c r="FB3219" s="1341"/>
      <c r="FC3219" s="75"/>
      <c r="FD3219" s="75"/>
    </row>
    <row r="3220">
      <c r="A3220" s="1340"/>
      <c r="B3220" s="786"/>
      <c r="C3220" s="1283"/>
      <c r="D3220" s="786"/>
      <c r="E3220" s="786"/>
      <c r="F3220" s="786"/>
      <c r="G3220" s="786"/>
      <c r="H3220" s="786"/>
      <c r="I3220" s="786"/>
      <c r="J3220" s="786"/>
      <c r="K3220" s="786"/>
      <c r="L3220" s="786"/>
      <c r="M3220" s="786"/>
      <c r="N3220" s="1284"/>
      <c r="O3220" s="1284"/>
      <c r="P3220" s="1285"/>
      <c r="Q3220" s="363"/>
      <c r="R3220" s="363"/>
      <c r="S3220" s="75"/>
      <c r="T3220" s="857"/>
      <c r="U3220" s="1209"/>
      <c r="V3220" s="1200"/>
      <c r="W3220" s="1200"/>
      <c r="X3220" s="1200"/>
      <c r="Y3220" s="1201"/>
      <c r="Z3220" s="1200"/>
      <c r="AA3220" s="1200"/>
      <c r="AB3220" s="1200"/>
      <c r="AC3220" s="1202"/>
      <c r="AD3220" s="1216"/>
      <c r="AE3220" s="1204"/>
      <c r="AF3220" s="75"/>
      <c r="AG3220" s="75"/>
      <c r="AH3220" s="75"/>
      <c r="AI3220" s="75"/>
      <c r="AJ3220" s="75"/>
      <c r="AK3220" s="75"/>
      <c r="AL3220" s="75"/>
      <c r="AM3220" s="75"/>
      <c r="AN3220" s="75"/>
      <c r="AO3220" s="75"/>
      <c r="AP3220" s="75"/>
      <c r="AQ3220" s="75"/>
      <c r="AR3220" s="75"/>
      <c r="AS3220" s="1286"/>
      <c r="AT3220" s="75"/>
      <c r="AU3220" s="1286"/>
      <c r="AV3220" s="1286"/>
      <c r="AW3220" s="75"/>
      <c r="AX3220" s="75"/>
      <c r="AY3220" s="1286"/>
      <c r="AZ3220" s="75"/>
      <c r="BA3220" s="75"/>
      <c r="BB3220" s="75"/>
      <c r="BC3220" s="75"/>
      <c r="BD3220" s="75"/>
      <c r="BE3220" s="75"/>
      <c r="BF3220" s="75"/>
      <c r="BG3220" s="75"/>
      <c r="BH3220" s="75"/>
      <c r="BI3220" s="75"/>
      <c r="BJ3220" s="75"/>
      <c r="BK3220" s="75"/>
      <c r="BL3220" s="75"/>
      <c r="BM3220" s="75"/>
      <c r="BN3220" s="75"/>
      <c r="BO3220" s="75"/>
      <c r="BP3220" s="75"/>
      <c r="BQ3220" s="75"/>
      <c r="BR3220" s="75"/>
      <c r="BS3220" s="75"/>
      <c r="BT3220" s="75"/>
      <c r="BU3220" s="75"/>
      <c r="BV3220" s="75"/>
      <c r="BW3220" s="1286"/>
      <c r="BX3220" s="75"/>
      <c r="BY3220" s="75"/>
      <c r="BZ3220" s="75"/>
      <c r="CA3220" s="75"/>
      <c r="CB3220" s="75"/>
      <c r="CC3220" s="1286"/>
      <c r="CD3220" s="75"/>
      <c r="CE3220" s="75"/>
      <c r="CF3220" s="75"/>
      <c r="CG3220" s="75"/>
      <c r="CH3220" s="75"/>
      <c r="CI3220" s="1286"/>
      <c r="CJ3220" s="75"/>
      <c r="CK3220" s="1286"/>
      <c r="CL3220" s="75"/>
      <c r="CM3220" s="75"/>
      <c r="CN3220" s="75"/>
      <c r="CO3220" s="75"/>
      <c r="CP3220" s="75"/>
      <c r="CQ3220" s="75"/>
      <c r="CR3220" s="75"/>
      <c r="CS3220" s="75"/>
      <c r="CT3220" s="75"/>
      <c r="CU3220" s="75"/>
      <c r="CV3220" s="75"/>
      <c r="CW3220" s="75"/>
      <c r="CX3220" s="1286"/>
      <c r="CY3220" s="75"/>
      <c r="CZ3220" s="75"/>
      <c r="DA3220" s="75"/>
      <c r="DB3220" s="75"/>
      <c r="DC3220" s="75"/>
      <c r="DD3220" s="75"/>
      <c r="DE3220" s="75"/>
      <c r="DF3220" s="75"/>
      <c r="DG3220" s="1286"/>
      <c r="DH3220" s="75"/>
      <c r="DI3220" s="1286"/>
      <c r="DJ3220" s="75"/>
      <c r="DK3220" s="75"/>
      <c r="DL3220" s="75"/>
      <c r="DM3220" s="75"/>
      <c r="DN3220" s="75"/>
      <c r="DO3220" s="75"/>
      <c r="DP3220" s="75"/>
      <c r="DQ3220" s="75"/>
      <c r="DR3220" s="75"/>
      <c r="DS3220" s="75"/>
      <c r="DT3220" s="75"/>
      <c r="DU3220" s="75"/>
      <c r="DV3220" s="1286"/>
      <c r="DW3220" s="75"/>
      <c r="DX3220" s="75"/>
      <c r="DY3220" s="75"/>
      <c r="DZ3220" s="75"/>
      <c r="EA3220" s="75"/>
      <c r="EB3220" s="75"/>
      <c r="EC3220" s="75"/>
      <c r="ED3220" s="75"/>
      <c r="EE3220" s="75"/>
      <c r="EF3220" s="75"/>
      <c r="EG3220" s="75"/>
      <c r="EH3220" s="75"/>
      <c r="EI3220" s="75"/>
      <c r="EJ3220" s="75"/>
      <c r="EK3220" s="75"/>
      <c r="EL3220" s="75"/>
      <c r="EM3220" s="75"/>
      <c r="EN3220" s="75"/>
      <c r="EO3220" s="75"/>
      <c r="EP3220" s="75"/>
      <c r="EQ3220" s="75"/>
      <c r="ER3220" s="75"/>
      <c r="ES3220" s="75"/>
      <c r="ET3220" s="75"/>
      <c r="EU3220" s="75"/>
      <c r="EV3220" s="75"/>
      <c r="EW3220" s="75"/>
      <c r="EX3220" s="75"/>
      <c r="EY3220" s="75"/>
      <c r="EZ3220" s="75"/>
      <c r="FA3220" s="75"/>
      <c r="FB3220" s="1341"/>
      <c r="FC3220" s="75"/>
      <c r="FD3220" s="75"/>
    </row>
    <row r="3221">
      <c r="A3221" s="1340"/>
      <c r="B3221" s="786"/>
      <c r="C3221" s="1283"/>
      <c r="D3221" s="786"/>
      <c r="E3221" s="786"/>
      <c r="F3221" s="786"/>
      <c r="G3221" s="786"/>
      <c r="H3221" s="786"/>
      <c r="I3221" s="786"/>
      <c r="J3221" s="786"/>
      <c r="K3221" s="786"/>
      <c r="L3221" s="786"/>
      <c r="M3221" s="786"/>
      <c r="N3221" s="1284"/>
      <c r="O3221" s="1284"/>
      <c r="P3221" s="1285"/>
      <c r="Q3221" s="363"/>
      <c r="R3221" s="363"/>
      <c r="S3221" s="75"/>
      <c r="T3221" s="857"/>
      <c r="U3221" s="1209"/>
      <c r="V3221" s="1200"/>
      <c r="W3221" s="1200"/>
      <c r="X3221" s="1200"/>
      <c r="Y3221" s="1201"/>
      <c r="Z3221" s="1200"/>
      <c r="AA3221" s="1200"/>
      <c r="AB3221" s="1200"/>
      <c r="AC3221" s="1202"/>
      <c r="AD3221" s="1216"/>
      <c r="AE3221" s="1204"/>
      <c r="AF3221" s="75"/>
      <c r="AG3221" s="75"/>
      <c r="AH3221" s="75"/>
      <c r="AI3221" s="75"/>
      <c r="AJ3221" s="75"/>
      <c r="AK3221" s="75"/>
      <c r="AL3221" s="75"/>
      <c r="AM3221" s="75"/>
      <c r="AN3221" s="75"/>
      <c r="AO3221" s="75"/>
      <c r="AP3221" s="75"/>
      <c r="AQ3221" s="75"/>
      <c r="AR3221" s="75"/>
      <c r="AS3221" s="1286"/>
      <c r="AT3221" s="75"/>
      <c r="AU3221" s="1286"/>
      <c r="AV3221" s="1286"/>
      <c r="AW3221" s="75"/>
      <c r="AX3221" s="75"/>
      <c r="AY3221" s="1286"/>
      <c r="AZ3221" s="75"/>
      <c r="BA3221" s="75"/>
      <c r="BB3221" s="75"/>
      <c r="BC3221" s="75"/>
      <c r="BD3221" s="75"/>
      <c r="BE3221" s="75"/>
      <c r="BF3221" s="75"/>
      <c r="BG3221" s="75"/>
      <c r="BH3221" s="75"/>
      <c r="BI3221" s="75"/>
      <c r="BJ3221" s="75"/>
      <c r="BK3221" s="75"/>
      <c r="BL3221" s="75"/>
      <c r="BM3221" s="75"/>
      <c r="BN3221" s="75"/>
      <c r="BO3221" s="75"/>
      <c r="BP3221" s="75"/>
      <c r="BQ3221" s="75"/>
      <c r="BR3221" s="75"/>
      <c r="BS3221" s="75"/>
      <c r="BT3221" s="75"/>
      <c r="BU3221" s="75"/>
      <c r="BV3221" s="75"/>
      <c r="BW3221" s="1286"/>
      <c r="BX3221" s="75"/>
      <c r="BY3221" s="75"/>
      <c r="BZ3221" s="75"/>
      <c r="CA3221" s="75"/>
      <c r="CB3221" s="75"/>
      <c r="CC3221" s="1286"/>
      <c r="CD3221" s="75"/>
      <c r="CE3221" s="75"/>
      <c r="CF3221" s="75"/>
      <c r="CG3221" s="75"/>
      <c r="CH3221" s="75"/>
      <c r="CI3221" s="1286"/>
      <c r="CJ3221" s="75"/>
      <c r="CK3221" s="1286"/>
      <c r="CL3221" s="75"/>
      <c r="CM3221" s="75"/>
      <c r="CN3221" s="75"/>
      <c r="CO3221" s="75"/>
      <c r="CP3221" s="75"/>
      <c r="CQ3221" s="75"/>
      <c r="CR3221" s="75"/>
      <c r="CS3221" s="75"/>
      <c r="CT3221" s="75"/>
      <c r="CU3221" s="75"/>
      <c r="CV3221" s="75"/>
      <c r="CW3221" s="75"/>
      <c r="CX3221" s="1286"/>
      <c r="CY3221" s="75"/>
      <c r="CZ3221" s="75"/>
      <c r="DA3221" s="75"/>
      <c r="DB3221" s="75"/>
      <c r="DC3221" s="75"/>
      <c r="DD3221" s="75"/>
      <c r="DE3221" s="75"/>
      <c r="DF3221" s="75"/>
      <c r="DG3221" s="1286"/>
      <c r="DH3221" s="75"/>
      <c r="DI3221" s="1286"/>
      <c r="DJ3221" s="75"/>
      <c r="DK3221" s="75"/>
      <c r="DL3221" s="75"/>
      <c r="DM3221" s="75"/>
      <c r="DN3221" s="75"/>
      <c r="DO3221" s="75"/>
      <c r="DP3221" s="75"/>
      <c r="DQ3221" s="75"/>
      <c r="DR3221" s="75"/>
      <c r="DS3221" s="75"/>
      <c r="DT3221" s="75"/>
      <c r="DU3221" s="75"/>
      <c r="DV3221" s="1286"/>
      <c r="DW3221" s="75"/>
      <c r="DX3221" s="75"/>
      <c r="DY3221" s="75"/>
      <c r="DZ3221" s="75"/>
      <c r="EA3221" s="75"/>
      <c r="EB3221" s="75"/>
      <c r="EC3221" s="75"/>
      <c r="ED3221" s="75"/>
      <c r="EE3221" s="75"/>
      <c r="EF3221" s="75"/>
      <c r="EG3221" s="75"/>
      <c r="EH3221" s="75"/>
      <c r="EI3221" s="75"/>
      <c r="EJ3221" s="75"/>
      <c r="EK3221" s="75"/>
      <c r="EL3221" s="75"/>
      <c r="EM3221" s="75"/>
      <c r="EN3221" s="75"/>
      <c r="EO3221" s="75"/>
      <c r="EP3221" s="75"/>
      <c r="EQ3221" s="75"/>
      <c r="ER3221" s="75"/>
      <c r="ES3221" s="75"/>
      <c r="ET3221" s="75"/>
      <c r="EU3221" s="75"/>
      <c r="EV3221" s="75"/>
      <c r="EW3221" s="75"/>
      <c r="EX3221" s="75"/>
      <c r="EY3221" s="75"/>
      <c r="EZ3221" s="75"/>
      <c r="FA3221" s="75"/>
      <c r="FB3221" s="1341"/>
      <c r="FC3221" s="75"/>
      <c r="FD3221" s="75"/>
    </row>
    <row r="3222">
      <c r="A3222" s="1340"/>
      <c r="B3222" s="786"/>
      <c r="C3222" s="1283"/>
      <c r="D3222" s="786"/>
      <c r="E3222" s="786"/>
      <c r="F3222" s="786"/>
      <c r="G3222" s="786"/>
      <c r="H3222" s="786"/>
      <c r="I3222" s="786"/>
      <c r="J3222" s="786"/>
      <c r="K3222" s="786"/>
      <c r="L3222" s="786"/>
      <c r="M3222" s="786"/>
      <c r="N3222" s="1284"/>
      <c r="O3222" s="1284"/>
      <c r="P3222" s="1285"/>
      <c r="Q3222" s="363"/>
      <c r="R3222" s="363"/>
      <c r="S3222" s="75"/>
      <c r="T3222" s="857"/>
      <c r="U3222" s="1209"/>
      <c r="V3222" s="1200"/>
      <c r="W3222" s="1200"/>
      <c r="X3222" s="1200"/>
      <c r="Y3222" s="1201"/>
      <c r="Z3222" s="1200"/>
      <c r="AA3222" s="1200"/>
      <c r="AB3222" s="1200"/>
      <c r="AC3222" s="1202"/>
      <c r="AD3222" s="1216"/>
      <c r="AE3222" s="1204"/>
      <c r="AF3222" s="75"/>
      <c r="AG3222" s="75"/>
      <c r="AH3222" s="75"/>
      <c r="AI3222" s="75"/>
      <c r="AJ3222" s="75"/>
      <c r="AK3222" s="75"/>
      <c r="AL3222" s="75"/>
      <c r="AM3222" s="75"/>
      <c r="AN3222" s="75"/>
      <c r="AO3222" s="75"/>
      <c r="AP3222" s="75"/>
      <c r="AQ3222" s="75"/>
      <c r="AR3222" s="75"/>
      <c r="AS3222" s="1286"/>
      <c r="AT3222" s="75"/>
      <c r="AU3222" s="1286"/>
      <c r="AV3222" s="1286"/>
      <c r="AW3222" s="75"/>
      <c r="AX3222" s="75"/>
      <c r="AY3222" s="1286"/>
      <c r="AZ3222" s="75"/>
      <c r="BA3222" s="75"/>
      <c r="BB3222" s="75"/>
      <c r="BC3222" s="75"/>
      <c r="BD3222" s="75"/>
      <c r="BE3222" s="75"/>
      <c r="BF3222" s="75"/>
      <c r="BG3222" s="75"/>
      <c r="BH3222" s="75"/>
      <c r="BI3222" s="75"/>
      <c r="BJ3222" s="75"/>
      <c r="BK3222" s="75"/>
      <c r="BL3222" s="75"/>
      <c r="BM3222" s="75"/>
      <c r="BN3222" s="75"/>
      <c r="BO3222" s="75"/>
      <c r="BP3222" s="75"/>
      <c r="BQ3222" s="75"/>
      <c r="BR3222" s="75"/>
      <c r="BS3222" s="75"/>
      <c r="BT3222" s="75"/>
      <c r="BU3222" s="75"/>
      <c r="BV3222" s="75"/>
      <c r="BW3222" s="1286"/>
      <c r="BX3222" s="75"/>
      <c r="BY3222" s="75"/>
      <c r="BZ3222" s="75"/>
      <c r="CA3222" s="75"/>
      <c r="CB3222" s="75"/>
      <c r="CC3222" s="1286"/>
      <c r="CD3222" s="75"/>
      <c r="CE3222" s="75"/>
      <c r="CF3222" s="75"/>
      <c r="CG3222" s="75"/>
      <c r="CH3222" s="75"/>
      <c r="CI3222" s="1286"/>
      <c r="CJ3222" s="75"/>
      <c r="CK3222" s="1286"/>
      <c r="CL3222" s="75"/>
      <c r="CM3222" s="75"/>
      <c r="CN3222" s="75"/>
      <c r="CO3222" s="75"/>
      <c r="CP3222" s="75"/>
      <c r="CQ3222" s="75"/>
      <c r="CR3222" s="75"/>
      <c r="CS3222" s="75"/>
      <c r="CT3222" s="75"/>
      <c r="CU3222" s="75"/>
      <c r="CV3222" s="75"/>
      <c r="CW3222" s="75"/>
      <c r="CX3222" s="1286"/>
      <c r="CY3222" s="75"/>
      <c r="CZ3222" s="75"/>
      <c r="DA3222" s="75"/>
      <c r="DB3222" s="75"/>
      <c r="DC3222" s="75"/>
      <c r="DD3222" s="75"/>
      <c r="DE3222" s="75"/>
      <c r="DF3222" s="75"/>
      <c r="DG3222" s="1286"/>
      <c r="DH3222" s="75"/>
      <c r="DI3222" s="1286"/>
      <c r="DJ3222" s="75"/>
      <c r="DK3222" s="75"/>
      <c r="DL3222" s="75"/>
      <c r="DM3222" s="75"/>
      <c r="DN3222" s="75"/>
      <c r="DO3222" s="75"/>
      <c r="DP3222" s="75"/>
      <c r="DQ3222" s="75"/>
      <c r="DR3222" s="75"/>
      <c r="DS3222" s="75"/>
      <c r="DT3222" s="75"/>
      <c r="DU3222" s="75"/>
      <c r="DV3222" s="1286"/>
      <c r="DW3222" s="75"/>
      <c r="DX3222" s="75"/>
      <c r="DY3222" s="75"/>
      <c r="DZ3222" s="75"/>
      <c r="EA3222" s="75"/>
      <c r="EB3222" s="75"/>
      <c r="EC3222" s="75"/>
      <c r="ED3222" s="75"/>
      <c r="EE3222" s="75"/>
      <c r="EF3222" s="75"/>
      <c r="EG3222" s="75"/>
      <c r="EH3222" s="75"/>
      <c r="EI3222" s="75"/>
      <c r="EJ3222" s="75"/>
      <c r="EK3222" s="75"/>
      <c r="EL3222" s="75"/>
      <c r="EM3222" s="75"/>
      <c r="EN3222" s="75"/>
      <c r="EO3222" s="75"/>
      <c r="EP3222" s="75"/>
      <c r="EQ3222" s="75"/>
      <c r="ER3222" s="75"/>
      <c r="ES3222" s="75"/>
      <c r="ET3222" s="75"/>
      <c r="EU3222" s="75"/>
      <c r="EV3222" s="75"/>
      <c r="EW3222" s="75"/>
      <c r="EX3222" s="75"/>
      <c r="EY3222" s="75"/>
      <c r="EZ3222" s="75"/>
      <c r="FA3222" s="75"/>
      <c r="FB3222" s="1341"/>
      <c r="FC3222" s="75"/>
      <c r="FD3222" s="75"/>
    </row>
    <row r="3223">
      <c r="A3223" s="1340"/>
      <c r="B3223" s="786"/>
      <c r="C3223" s="1283"/>
      <c r="D3223" s="786"/>
      <c r="E3223" s="786"/>
      <c r="F3223" s="786"/>
      <c r="G3223" s="786"/>
      <c r="H3223" s="786"/>
      <c r="I3223" s="786"/>
      <c r="J3223" s="786"/>
      <c r="K3223" s="786"/>
      <c r="L3223" s="786"/>
      <c r="M3223" s="786"/>
      <c r="N3223" s="1284"/>
      <c r="O3223" s="1284"/>
      <c r="P3223" s="1285"/>
      <c r="Q3223" s="363"/>
      <c r="R3223" s="363"/>
      <c r="S3223" s="75"/>
      <c r="T3223" s="857"/>
      <c r="U3223" s="1209"/>
      <c r="V3223" s="1200"/>
      <c r="W3223" s="1200"/>
      <c r="X3223" s="1200"/>
      <c r="Y3223" s="1201"/>
      <c r="Z3223" s="1200"/>
      <c r="AA3223" s="1200"/>
      <c r="AB3223" s="1200"/>
      <c r="AC3223" s="1202"/>
      <c r="AD3223" s="1216"/>
      <c r="AE3223" s="1204"/>
      <c r="AF3223" s="75"/>
      <c r="AG3223" s="75"/>
      <c r="AH3223" s="75"/>
      <c r="AI3223" s="75"/>
      <c r="AJ3223" s="75"/>
      <c r="AK3223" s="75"/>
      <c r="AL3223" s="75"/>
      <c r="AM3223" s="75"/>
      <c r="AN3223" s="75"/>
      <c r="AO3223" s="75"/>
      <c r="AP3223" s="75"/>
      <c r="AQ3223" s="75"/>
      <c r="AR3223" s="75"/>
      <c r="AS3223" s="1286"/>
      <c r="AT3223" s="75"/>
      <c r="AU3223" s="1286"/>
      <c r="AV3223" s="1286"/>
      <c r="AW3223" s="75"/>
      <c r="AX3223" s="75"/>
      <c r="AY3223" s="1286"/>
      <c r="AZ3223" s="75"/>
      <c r="BA3223" s="75"/>
      <c r="BB3223" s="75"/>
      <c r="BC3223" s="75"/>
      <c r="BD3223" s="75"/>
      <c r="BE3223" s="75"/>
      <c r="BF3223" s="75"/>
      <c r="BG3223" s="75"/>
      <c r="BH3223" s="75"/>
      <c r="BI3223" s="75"/>
      <c r="BJ3223" s="75"/>
      <c r="BK3223" s="75"/>
      <c r="BL3223" s="75"/>
      <c r="BM3223" s="75"/>
      <c r="BN3223" s="75"/>
      <c r="BO3223" s="75"/>
      <c r="BP3223" s="75"/>
      <c r="BQ3223" s="75"/>
      <c r="BR3223" s="75"/>
      <c r="BS3223" s="75"/>
      <c r="BT3223" s="75"/>
      <c r="BU3223" s="75"/>
      <c r="BV3223" s="75"/>
      <c r="BW3223" s="1286"/>
      <c r="BX3223" s="75"/>
      <c r="BY3223" s="75"/>
      <c r="BZ3223" s="75"/>
      <c r="CA3223" s="75"/>
      <c r="CB3223" s="75"/>
      <c r="CC3223" s="1286"/>
      <c r="CD3223" s="75"/>
      <c r="CE3223" s="75"/>
      <c r="CF3223" s="75"/>
      <c r="CG3223" s="75"/>
      <c r="CH3223" s="75"/>
      <c r="CI3223" s="1286"/>
      <c r="CJ3223" s="75"/>
      <c r="CK3223" s="1286"/>
      <c r="CL3223" s="75"/>
      <c r="CM3223" s="75"/>
      <c r="CN3223" s="75"/>
      <c r="CO3223" s="75"/>
      <c r="CP3223" s="75"/>
      <c r="CQ3223" s="75"/>
      <c r="CR3223" s="75"/>
      <c r="CS3223" s="75"/>
      <c r="CT3223" s="75"/>
      <c r="CU3223" s="75"/>
      <c r="CV3223" s="75"/>
      <c r="CW3223" s="75"/>
      <c r="CX3223" s="1286"/>
      <c r="CY3223" s="75"/>
      <c r="CZ3223" s="75"/>
      <c r="DA3223" s="75"/>
      <c r="DB3223" s="75"/>
      <c r="DC3223" s="75"/>
      <c r="DD3223" s="75"/>
      <c r="DE3223" s="75"/>
      <c r="DF3223" s="75"/>
      <c r="DG3223" s="1286"/>
      <c r="DH3223" s="75"/>
      <c r="DI3223" s="1286"/>
      <c r="DJ3223" s="75"/>
      <c r="DK3223" s="75"/>
      <c r="DL3223" s="75"/>
      <c r="DM3223" s="75"/>
      <c r="DN3223" s="75"/>
      <c r="DO3223" s="75"/>
      <c r="DP3223" s="75"/>
      <c r="DQ3223" s="75"/>
      <c r="DR3223" s="75"/>
      <c r="DS3223" s="75"/>
      <c r="DT3223" s="75"/>
      <c r="DU3223" s="75"/>
      <c r="DV3223" s="1286"/>
      <c r="DW3223" s="75"/>
      <c r="DX3223" s="75"/>
      <c r="DY3223" s="75"/>
      <c r="DZ3223" s="75"/>
      <c r="EA3223" s="75"/>
      <c r="EB3223" s="75"/>
      <c r="EC3223" s="75"/>
      <c r="ED3223" s="75"/>
      <c r="EE3223" s="75"/>
      <c r="EF3223" s="75"/>
      <c r="EG3223" s="75"/>
      <c r="EH3223" s="75"/>
      <c r="EI3223" s="75"/>
      <c r="EJ3223" s="75"/>
      <c r="EK3223" s="75"/>
      <c r="EL3223" s="75"/>
      <c r="EM3223" s="75"/>
      <c r="EN3223" s="75"/>
      <c r="EO3223" s="75"/>
      <c r="EP3223" s="75"/>
      <c r="EQ3223" s="75"/>
      <c r="ER3223" s="75"/>
      <c r="ES3223" s="75"/>
      <c r="ET3223" s="75"/>
      <c r="EU3223" s="75"/>
      <c r="EV3223" s="75"/>
      <c r="EW3223" s="75"/>
      <c r="EX3223" s="75"/>
      <c r="EY3223" s="75"/>
      <c r="EZ3223" s="75"/>
      <c r="FA3223" s="75"/>
      <c r="FB3223" s="1341"/>
      <c r="FC3223" s="75"/>
      <c r="FD3223" s="75"/>
    </row>
    <row r="3224">
      <c r="A3224" s="1340"/>
      <c r="B3224" s="786"/>
      <c r="C3224" s="1283"/>
      <c r="D3224" s="786"/>
      <c r="E3224" s="786"/>
      <c r="F3224" s="786"/>
      <c r="G3224" s="786"/>
      <c r="H3224" s="786"/>
      <c r="I3224" s="786"/>
      <c r="J3224" s="786"/>
      <c r="K3224" s="786"/>
      <c r="L3224" s="786"/>
      <c r="M3224" s="786"/>
      <c r="N3224" s="1284"/>
      <c r="O3224" s="1284"/>
      <c r="P3224" s="1285"/>
      <c r="Q3224" s="363"/>
      <c r="R3224" s="363"/>
      <c r="S3224" s="75"/>
      <c r="T3224" s="857"/>
      <c r="U3224" s="1209"/>
      <c r="V3224" s="1200"/>
      <c r="W3224" s="1200"/>
      <c r="X3224" s="1200"/>
      <c r="Y3224" s="1201"/>
      <c r="Z3224" s="1200"/>
      <c r="AA3224" s="1200"/>
      <c r="AB3224" s="1200"/>
      <c r="AC3224" s="1202"/>
      <c r="AD3224" s="1216"/>
      <c r="AE3224" s="1204"/>
      <c r="AF3224" s="75"/>
      <c r="AG3224" s="75"/>
      <c r="AH3224" s="75"/>
      <c r="AI3224" s="75"/>
      <c r="AJ3224" s="75"/>
      <c r="AK3224" s="75"/>
      <c r="AL3224" s="75"/>
      <c r="AM3224" s="75"/>
      <c r="AN3224" s="75"/>
      <c r="AO3224" s="75"/>
      <c r="AP3224" s="75"/>
      <c r="AQ3224" s="75"/>
      <c r="AR3224" s="75"/>
      <c r="AS3224" s="1286"/>
      <c r="AT3224" s="75"/>
      <c r="AU3224" s="1286"/>
      <c r="AV3224" s="1286"/>
      <c r="AW3224" s="75"/>
      <c r="AX3224" s="75"/>
      <c r="AY3224" s="1286"/>
      <c r="AZ3224" s="75"/>
      <c r="BA3224" s="75"/>
      <c r="BB3224" s="75"/>
      <c r="BC3224" s="75"/>
      <c r="BD3224" s="75"/>
      <c r="BE3224" s="75"/>
      <c r="BF3224" s="75"/>
      <c r="BG3224" s="75"/>
      <c r="BH3224" s="75"/>
      <c r="BI3224" s="75"/>
      <c r="BJ3224" s="75"/>
      <c r="BK3224" s="75"/>
      <c r="BL3224" s="75"/>
      <c r="BM3224" s="75"/>
      <c r="BN3224" s="75"/>
      <c r="BO3224" s="75"/>
      <c r="BP3224" s="75"/>
      <c r="BQ3224" s="75"/>
      <c r="BR3224" s="75"/>
      <c r="BS3224" s="75"/>
      <c r="BT3224" s="75"/>
      <c r="BU3224" s="75"/>
      <c r="BV3224" s="75"/>
      <c r="BW3224" s="1286"/>
      <c r="BX3224" s="75"/>
      <c r="BY3224" s="75"/>
      <c r="BZ3224" s="75"/>
      <c r="CA3224" s="75"/>
      <c r="CB3224" s="75"/>
      <c r="CC3224" s="1286"/>
      <c r="CD3224" s="75"/>
      <c r="CE3224" s="75"/>
      <c r="CF3224" s="75"/>
      <c r="CG3224" s="75"/>
      <c r="CH3224" s="75"/>
      <c r="CI3224" s="1286"/>
      <c r="CJ3224" s="75"/>
      <c r="CK3224" s="1286"/>
      <c r="CL3224" s="75"/>
      <c r="CM3224" s="75"/>
      <c r="CN3224" s="75"/>
      <c r="CO3224" s="75"/>
      <c r="CP3224" s="75"/>
      <c r="CQ3224" s="75"/>
      <c r="CR3224" s="75"/>
      <c r="CS3224" s="75"/>
      <c r="CT3224" s="75"/>
      <c r="CU3224" s="75"/>
      <c r="CV3224" s="75"/>
      <c r="CW3224" s="75"/>
      <c r="CX3224" s="1286"/>
      <c r="CY3224" s="75"/>
      <c r="CZ3224" s="75"/>
      <c r="DA3224" s="75"/>
      <c r="DB3224" s="75"/>
      <c r="DC3224" s="75"/>
      <c r="DD3224" s="75"/>
      <c r="DE3224" s="75"/>
      <c r="DF3224" s="75"/>
      <c r="DG3224" s="1286"/>
      <c r="DH3224" s="75"/>
      <c r="DI3224" s="1286"/>
      <c r="DJ3224" s="75"/>
      <c r="DK3224" s="75"/>
      <c r="DL3224" s="75"/>
      <c r="DM3224" s="75"/>
      <c r="DN3224" s="75"/>
      <c r="DO3224" s="75"/>
      <c r="DP3224" s="75"/>
      <c r="DQ3224" s="75"/>
      <c r="DR3224" s="75"/>
      <c r="DS3224" s="75"/>
      <c r="DT3224" s="75"/>
      <c r="DU3224" s="75"/>
      <c r="DV3224" s="1286"/>
      <c r="DW3224" s="75"/>
      <c r="DX3224" s="75"/>
      <c r="DY3224" s="75"/>
      <c r="DZ3224" s="75"/>
      <c r="EA3224" s="75"/>
      <c r="EB3224" s="75"/>
      <c r="EC3224" s="75"/>
      <c r="ED3224" s="75"/>
      <c r="EE3224" s="75"/>
      <c r="EF3224" s="75"/>
      <c r="EG3224" s="75"/>
      <c r="EH3224" s="75"/>
      <c r="EI3224" s="75"/>
      <c r="EJ3224" s="75"/>
      <c r="EK3224" s="75"/>
      <c r="EL3224" s="75"/>
      <c r="EM3224" s="75"/>
      <c r="EN3224" s="75"/>
      <c r="EO3224" s="75"/>
      <c r="EP3224" s="75"/>
      <c r="EQ3224" s="75"/>
      <c r="ER3224" s="75"/>
      <c r="ES3224" s="75"/>
      <c r="ET3224" s="75"/>
      <c r="EU3224" s="75"/>
      <c r="EV3224" s="75"/>
      <c r="EW3224" s="75"/>
      <c r="EX3224" s="75"/>
      <c r="EY3224" s="75"/>
      <c r="EZ3224" s="75"/>
      <c r="FA3224" s="75"/>
      <c r="FB3224" s="1341"/>
      <c r="FC3224" s="75"/>
      <c r="FD3224" s="75"/>
    </row>
    <row r="3225">
      <c r="A3225" s="1340"/>
      <c r="B3225" s="786"/>
      <c r="C3225" s="1283"/>
      <c r="D3225" s="786"/>
      <c r="E3225" s="786"/>
      <c r="F3225" s="786"/>
      <c r="G3225" s="786"/>
      <c r="H3225" s="786"/>
      <c r="I3225" s="786"/>
      <c r="J3225" s="786"/>
      <c r="K3225" s="786"/>
      <c r="L3225" s="786"/>
      <c r="M3225" s="786"/>
      <c r="N3225" s="1284"/>
      <c r="O3225" s="1284"/>
      <c r="P3225" s="1285"/>
      <c r="Q3225" s="363"/>
      <c r="R3225" s="363"/>
      <c r="S3225" s="75"/>
      <c r="T3225" s="857"/>
      <c r="U3225" s="1209"/>
      <c r="V3225" s="1200"/>
      <c r="W3225" s="1200"/>
      <c r="X3225" s="1200"/>
      <c r="Y3225" s="1201"/>
      <c r="Z3225" s="1200"/>
      <c r="AA3225" s="1200"/>
      <c r="AB3225" s="1200"/>
      <c r="AC3225" s="1202"/>
      <c r="AD3225" s="1216"/>
      <c r="AE3225" s="1204"/>
      <c r="AF3225" s="75"/>
      <c r="AG3225" s="75"/>
      <c r="AH3225" s="75"/>
      <c r="AI3225" s="75"/>
      <c r="AJ3225" s="75"/>
      <c r="AK3225" s="75"/>
      <c r="AL3225" s="75"/>
      <c r="AM3225" s="75"/>
      <c r="AN3225" s="75"/>
      <c r="AO3225" s="75"/>
      <c r="AP3225" s="75"/>
      <c r="AQ3225" s="75"/>
      <c r="AR3225" s="75"/>
      <c r="AS3225" s="1286"/>
      <c r="AT3225" s="75"/>
      <c r="AU3225" s="1286"/>
      <c r="AV3225" s="1286"/>
      <c r="AW3225" s="75"/>
      <c r="AX3225" s="75"/>
      <c r="AY3225" s="1286"/>
      <c r="AZ3225" s="75"/>
      <c r="BA3225" s="75"/>
      <c r="BB3225" s="75"/>
      <c r="BC3225" s="75"/>
      <c r="BD3225" s="75"/>
      <c r="BE3225" s="75"/>
      <c r="BF3225" s="75"/>
      <c r="BG3225" s="75"/>
      <c r="BH3225" s="75"/>
      <c r="BI3225" s="75"/>
      <c r="BJ3225" s="75"/>
      <c r="BK3225" s="75"/>
      <c r="BL3225" s="75"/>
      <c r="BM3225" s="75"/>
      <c r="BN3225" s="75"/>
      <c r="BO3225" s="75"/>
      <c r="BP3225" s="75"/>
      <c r="BQ3225" s="75"/>
      <c r="BR3225" s="75"/>
      <c r="BS3225" s="75"/>
      <c r="BT3225" s="75"/>
      <c r="BU3225" s="75"/>
      <c r="BV3225" s="75"/>
      <c r="BW3225" s="1286"/>
      <c r="BX3225" s="75"/>
      <c r="BY3225" s="75"/>
      <c r="BZ3225" s="75"/>
      <c r="CA3225" s="75"/>
      <c r="CB3225" s="75"/>
      <c r="CC3225" s="1286"/>
      <c r="CD3225" s="75"/>
      <c r="CE3225" s="75"/>
      <c r="CF3225" s="75"/>
      <c r="CG3225" s="75"/>
      <c r="CH3225" s="75"/>
      <c r="CI3225" s="1286"/>
      <c r="CJ3225" s="75"/>
      <c r="CK3225" s="1286"/>
      <c r="CL3225" s="75"/>
      <c r="CM3225" s="75"/>
      <c r="CN3225" s="75"/>
      <c r="CO3225" s="75"/>
      <c r="CP3225" s="75"/>
      <c r="CQ3225" s="75"/>
      <c r="CR3225" s="75"/>
      <c r="CS3225" s="75"/>
      <c r="CT3225" s="75"/>
      <c r="CU3225" s="75"/>
      <c r="CV3225" s="75"/>
      <c r="CW3225" s="75"/>
      <c r="CX3225" s="1286"/>
      <c r="CY3225" s="75"/>
      <c r="CZ3225" s="75"/>
      <c r="DA3225" s="75"/>
      <c r="DB3225" s="75"/>
      <c r="DC3225" s="75"/>
      <c r="DD3225" s="75"/>
      <c r="DE3225" s="75"/>
      <c r="DF3225" s="75"/>
      <c r="DG3225" s="1286"/>
      <c r="DH3225" s="75"/>
      <c r="DI3225" s="1286"/>
      <c r="DJ3225" s="75"/>
      <c r="DK3225" s="75"/>
      <c r="DL3225" s="75"/>
      <c r="DM3225" s="75"/>
      <c r="DN3225" s="75"/>
      <c r="DO3225" s="75"/>
      <c r="DP3225" s="75"/>
      <c r="DQ3225" s="75"/>
      <c r="DR3225" s="75"/>
      <c r="DS3225" s="75"/>
      <c r="DT3225" s="75"/>
      <c r="DU3225" s="75"/>
      <c r="DV3225" s="1286"/>
      <c r="DW3225" s="75"/>
      <c r="DX3225" s="75"/>
      <c r="DY3225" s="75"/>
      <c r="DZ3225" s="75"/>
      <c r="EA3225" s="75"/>
      <c r="EB3225" s="75"/>
      <c r="EC3225" s="75"/>
      <c r="ED3225" s="75"/>
      <c r="EE3225" s="75"/>
      <c r="EF3225" s="75"/>
      <c r="EG3225" s="75"/>
      <c r="EH3225" s="75"/>
      <c r="EI3225" s="75"/>
      <c r="EJ3225" s="75"/>
      <c r="EK3225" s="75"/>
      <c r="EL3225" s="75"/>
      <c r="EM3225" s="75"/>
      <c r="EN3225" s="75"/>
      <c r="EO3225" s="75"/>
      <c r="EP3225" s="75"/>
      <c r="EQ3225" s="75"/>
      <c r="ER3225" s="75"/>
      <c r="ES3225" s="75"/>
      <c r="ET3225" s="75"/>
      <c r="EU3225" s="75"/>
      <c r="EV3225" s="75"/>
      <c r="EW3225" s="75"/>
      <c r="EX3225" s="75"/>
      <c r="EY3225" s="75"/>
      <c r="EZ3225" s="75"/>
      <c r="FA3225" s="75"/>
      <c r="FB3225" s="1341"/>
      <c r="FC3225" s="75"/>
      <c r="FD3225" s="75"/>
    </row>
    <row r="3226">
      <c r="A3226" s="1340"/>
      <c r="B3226" s="786"/>
      <c r="C3226" s="1283"/>
      <c r="D3226" s="786"/>
      <c r="E3226" s="786"/>
      <c r="F3226" s="786"/>
      <c r="G3226" s="786"/>
      <c r="H3226" s="786"/>
      <c r="I3226" s="786"/>
      <c r="J3226" s="786"/>
      <c r="K3226" s="786"/>
      <c r="L3226" s="786"/>
      <c r="M3226" s="786"/>
      <c r="N3226" s="1284"/>
      <c r="O3226" s="1284"/>
      <c r="P3226" s="1285"/>
      <c r="Q3226" s="363"/>
      <c r="R3226" s="363"/>
      <c r="S3226" s="75"/>
      <c r="T3226" s="857"/>
      <c r="U3226" s="1209"/>
      <c r="V3226" s="1200"/>
      <c r="W3226" s="1200"/>
      <c r="X3226" s="1200"/>
      <c r="Y3226" s="1201"/>
      <c r="Z3226" s="1200"/>
      <c r="AA3226" s="1200"/>
      <c r="AB3226" s="1200"/>
      <c r="AC3226" s="1202"/>
      <c r="AD3226" s="1216"/>
      <c r="AE3226" s="1204"/>
      <c r="AF3226" s="75"/>
      <c r="AG3226" s="75"/>
      <c r="AH3226" s="75"/>
      <c r="AI3226" s="75"/>
      <c r="AJ3226" s="75"/>
      <c r="AK3226" s="75"/>
      <c r="AL3226" s="75"/>
      <c r="AM3226" s="75"/>
      <c r="AN3226" s="75"/>
      <c r="AO3226" s="75"/>
      <c r="AP3226" s="75"/>
      <c r="AQ3226" s="75"/>
      <c r="AR3226" s="75"/>
      <c r="AS3226" s="1286"/>
      <c r="AT3226" s="75"/>
      <c r="AU3226" s="1286"/>
      <c r="AV3226" s="1286"/>
      <c r="AW3226" s="75"/>
      <c r="AX3226" s="75"/>
      <c r="AY3226" s="1286"/>
      <c r="AZ3226" s="75"/>
      <c r="BA3226" s="75"/>
      <c r="BB3226" s="75"/>
      <c r="BC3226" s="75"/>
      <c r="BD3226" s="75"/>
      <c r="BE3226" s="75"/>
      <c r="BF3226" s="75"/>
      <c r="BG3226" s="75"/>
      <c r="BH3226" s="75"/>
      <c r="BI3226" s="75"/>
      <c r="BJ3226" s="75"/>
      <c r="BK3226" s="75"/>
      <c r="BL3226" s="75"/>
      <c r="BM3226" s="75"/>
      <c r="BN3226" s="75"/>
      <c r="BO3226" s="75"/>
      <c r="BP3226" s="75"/>
      <c r="BQ3226" s="75"/>
      <c r="BR3226" s="75"/>
      <c r="BS3226" s="75"/>
      <c r="BT3226" s="75"/>
      <c r="BU3226" s="75"/>
      <c r="BV3226" s="75"/>
      <c r="BW3226" s="1286"/>
      <c r="BX3226" s="75"/>
      <c r="BY3226" s="75"/>
      <c r="BZ3226" s="75"/>
      <c r="CA3226" s="75"/>
      <c r="CB3226" s="75"/>
      <c r="CC3226" s="1286"/>
      <c r="CD3226" s="75"/>
      <c r="CE3226" s="75"/>
      <c r="CF3226" s="75"/>
      <c r="CG3226" s="75"/>
      <c r="CH3226" s="75"/>
      <c r="CI3226" s="1286"/>
      <c r="CJ3226" s="75"/>
      <c r="CK3226" s="1286"/>
      <c r="CL3226" s="75"/>
      <c r="CM3226" s="75"/>
      <c r="CN3226" s="75"/>
      <c r="CO3226" s="75"/>
      <c r="CP3226" s="75"/>
      <c r="CQ3226" s="75"/>
      <c r="CR3226" s="75"/>
      <c r="CS3226" s="75"/>
      <c r="CT3226" s="75"/>
      <c r="CU3226" s="75"/>
      <c r="CV3226" s="75"/>
      <c r="CW3226" s="75"/>
      <c r="CX3226" s="1286"/>
      <c r="CY3226" s="75"/>
      <c r="CZ3226" s="75"/>
      <c r="DA3226" s="75"/>
      <c r="DB3226" s="75"/>
      <c r="DC3226" s="75"/>
      <c r="DD3226" s="75"/>
      <c r="DE3226" s="75"/>
      <c r="DF3226" s="75"/>
      <c r="DG3226" s="1286"/>
      <c r="DH3226" s="75"/>
      <c r="DI3226" s="1286"/>
      <c r="DJ3226" s="75"/>
      <c r="DK3226" s="75"/>
      <c r="DL3226" s="75"/>
      <c r="DM3226" s="75"/>
      <c r="DN3226" s="75"/>
      <c r="DO3226" s="75"/>
      <c r="DP3226" s="75"/>
      <c r="DQ3226" s="75"/>
      <c r="DR3226" s="75"/>
      <c r="DS3226" s="75"/>
      <c r="DT3226" s="75"/>
      <c r="DU3226" s="75"/>
      <c r="DV3226" s="1286"/>
      <c r="DW3226" s="75"/>
      <c r="DX3226" s="75"/>
      <c r="DY3226" s="75"/>
      <c r="DZ3226" s="75"/>
      <c r="EA3226" s="75"/>
      <c r="EB3226" s="75"/>
      <c r="EC3226" s="75"/>
      <c r="ED3226" s="75"/>
      <c r="EE3226" s="75"/>
      <c r="EF3226" s="75"/>
      <c r="EG3226" s="75"/>
      <c r="EH3226" s="75"/>
      <c r="EI3226" s="75"/>
      <c r="EJ3226" s="75"/>
      <c r="EK3226" s="75"/>
      <c r="EL3226" s="75"/>
      <c r="EM3226" s="75"/>
      <c r="EN3226" s="75"/>
      <c r="EO3226" s="75"/>
      <c r="EP3226" s="75"/>
      <c r="EQ3226" s="75"/>
      <c r="ER3226" s="75"/>
      <c r="ES3226" s="75"/>
      <c r="ET3226" s="75"/>
      <c r="EU3226" s="75"/>
      <c r="EV3226" s="75"/>
      <c r="EW3226" s="75"/>
      <c r="EX3226" s="75"/>
      <c r="EY3226" s="75"/>
      <c r="EZ3226" s="75"/>
      <c r="FA3226" s="75"/>
      <c r="FB3226" s="1341"/>
      <c r="FC3226" s="75"/>
      <c r="FD3226" s="75"/>
    </row>
    <row r="3227">
      <c r="A3227" s="1340"/>
      <c r="B3227" s="786"/>
      <c r="C3227" s="1283"/>
      <c r="D3227" s="786"/>
      <c r="E3227" s="786"/>
      <c r="F3227" s="786"/>
      <c r="G3227" s="786"/>
      <c r="H3227" s="786"/>
      <c r="I3227" s="786"/>
      <c r="J3227" s="786"/>
      <c r="K3227" s="786"/>
      <c r="L3227" s="786"/>
      <c r="M3227" s="786"/>
      <c r="N3227" s="1284"/>
      <c r="O3227" s="1284"/>
      <c r="P3227" s="1285"/>
      <c r="Q3227" s="363"/>
      <c r="R3227" s="363"/>
      <c r="S3227" s="75"/>
      <c r="T3227" s="857"/>
      <c r="U3227" s="1209"/>
      <c r="V3227" s="1200"/>
      <c r="W3227" s="1200"/>
      <c r="X3227" s="1200"/>
      <c r="Y3227" s="1201"/>
      <c r="Z3227" s="1200"/>
      <c r="AA3227" s="1200"/>
      <c r="AB3227" s="1200"/>
      <c r="AC3227" s="1202"/>
      <c r="AD3227" s="1216"/>
      <c r="AE3227" s="1204"/>
      <c r="AF3227" s="75"/>
      <c r="AG3227" s="75"/>
      <c r="AH3227" s="75"/>
      <c r="AI3227" s="75"/>
      <c r="AJ3227" s="75"/>
      <c r="AK3227" s="75"/>
      <c r="AL3227" s="75"/>
      <c r="AM3227" s="75"/>
      <c r="AN3227" s="75"/>
      <c r="AO3227" s="75"/>
      <c r="AP3227" s="75"/>
      <c r="AQ3227" s="75"/>
      <c r="AR3227" s="75"/>
      <c r="AS3227" s="1286"/>
      <c r="AT3227" s="75"/>
      <c r="AU3227" s="1286"/>
      <c r="AV3227" s="1286"/>
      <c r="AW3227" s="75"/>
      <c r="AX3227" s="75"/>
      <c r="AY3227" s="1286"/>
      <c r="AZ3227" s="75"/>
      <c r="BA3227" s="75"/>
      <c r="BB3227" s="75"/>
      <c r="BC3227" s="75"/>
      <c r="BD3227" s="75"/>
      <c r="BE3227" s="75"/>
      <c r="BF3227" s="75"/>
      <c r="BG3227" s="75"/>
      <c r="BH3227" s="75"/>
      <c r="BI3227" s="75"/>
      <c r="BJ3227" s="75"/>
      <c r="BK3227" s="75"/>
      <c r="BL3227" s="75"/>
      <c r="BM3227" s="75"/>
      <c r="BN3227" s="75"/>
      <c r="BO3227" s="75"/>
      <c r="BP3227" s="75"/>
      <c r="BQ3227" s="75"/>
      <c r="BR3227" s="75"/>
      <c r="BS3227" s="75"/>
      <c r="BT3227" s="75"/>
      <c r="BU3227" s="75"/>
      <c r="BV3227" s="75"/>
      <c r="BW3227" s="1286"/>
      <c r="BX3227" s="75"/>
      <c r="BY3227" s="75"/>
      <c r="BZ3227" s="75"/>
      <c r="CA3227" s="75"/>
      <c r="CB3227" s="75"/>
      <c r="CC3227" s="1286"/>
      <c r="CD3227" s="75"/>
      <c r="CE3227" s="75"/>
      <c r="CF3227" s="75"/>
      <c r="CG3227" s="75"/>
      <c r="CH3227" s="75"/>
      <c r="CI3227" s="1286"/>
      <c r="CJ3227" s="75"/>
      <c r="CK3227" s="1286"/>
      <c r="CL3227" s="75"/>
      <c r="CM3227" s="75"/>
      <c r="CN3227" s="75"/>
      <c r="CO3227" s="75"/>
      <c r="CP3227" s="75"/>
      <c r="CQ3227" s="75"/>
      <c r="CR3227" s="75"/>
      <c r="CS3227" s="75"/>
      <c r="CT3227" s="75"/>
      <c r="CU3227" s="75"/>
      <c r="CV3227" s="75"/>
      <c r="CW3227" s="75"/>
      <c r="CX3227" s="1286"/>
      <c r="CY3227" s="75"/>
      <c r="CZ3227" s="75"/>
      <c r="DA3227" s="75"/>
      <c r="DB3227" s="75"/>
      <c r="DC3227" s="75"/>
      <c r="DD3227" s="75"/>
      <c r="DE3227" s="75"/>
      <c r="DF3227" s="75"/>
      <c r="DG3227" s="1286"/>
      <c r="DH3227" s="75"/>
      <c r="DI3227" s="1286"/>
      <c r="DJ3227" s="75"/>
      <c r="DK3227" s="75"/>
      <c r="DL3227" s="75"/>
      <c r="DM3227" s="75"/>
      <c r="DN3227" s="75"/>
      <c r="DO3227" s="75"/>
      <c r="DP3227" s="75"/>
      <c r="DQ3227" s="75"/>
      <c r="DR3227" s="75"/>
      <c r="DS3227" s="75"/>
      <c r="DT3227" s="75"/>
      <c r="DU3227" s="75"/>
      <c r="DV3227" s="1286"/>
      <c r="DW3227" s="75"/>
      <c r="DX3227" s="75"/>
      <c r="DY3227" s="75"/>
      <c r="DZ3227" s="75"/>
      <c r="EA3227" s="75"/>
      <c r="EB3227" s="75"/>
      <c r="EC3227" s="75"/>
      <c r="ED3227" s="75"/>
      <c r="EE3227" s="75"/>
      <c r="EF3227" s="75"/>
      <c r="EG3227" s="75"/>
      <c r="EH3227" s="75"/>
      <c r="EI3227" s="75"/>
      <c r="EJ3227" s="75"/>
      <c r="EK3227" s="75"/>
      <c r="EL3227" s="75"/>
      <c r="EM3227" s="75"/>
      <c r="EN3227" s="75"/>
      <c r="EO3227" s="75"/>
      <c r="EP3227" s="75"/>
      <c r="EQ3227" s="75"/>
      <c r="ER3227" s="75"/>
      <c r="ES3227" s="75"/>
      <c r="ET3227" s="75"/>
      <c r="EU3227" s="75"/>
      <c r="EV3227" s="75"/>
      <c r="EW3227" s="75"/>
      <c r="EX3227" s="75"/>
      <c r="EY3227" s="75"/>
      <c r="EZ3227" s="75"/>
      <c r="FA3227" s="75"/>
      <c r="FB3227" s="1341"/>
      <c r="FC3227" s="75"/>
      <c r="FD3227" s="75"/>
    </row>
    <row r="3228">
      <c r="A3228" s="1340"/>
      <c r="B3228" s="786"/>
      <c r="C3228" s="1283"/>
      <c r="D3228" s="786"/>
      <c r="E3228" s="786"/>
      <c r="F3228" s="786"/>
      <c r="G3228" s="786"/>
      <c r="H3228" s="786"/>
      <c r="I3228" s="786"/>
      <c r="J3228" s="786"/>
      <c r="K3228" s="786"/>
      <c r="L3228" s="786"/>
      <c r="M3228" s="786"/>
      <c r="N3228" s="1284"/>
      <c r="O3228" s="1284"/>
      <c r="P3228" s="1285"/>
      <c r="Q3228" s="363"/>
      <c r="R3228" s="363"/>
      <c r="S3228" s="75"/>
      <c r="T3228" s="857"/>
      <c r="U3228" s="1209"/>
      <c r="V3228" s="1200"/>
      <c r="W3228" s="1200"/>
      <c r="X3228" s="1200"/>
      <c r="Y3228" s="1201"/>
      <c r="Z3228" s="1200"/>
      <c r="AA3228" s="1200"/>
      <c r="AB3228" s="1200"/>
      <c r="AC3228" s="1202"/>
      <c r="AD3228" s="1216"/>
      <c r="AE3228" s="1204"/>
      <c r="AF3228" s="75"/>
      <c r="AG3228" s="75"/>
      <c r="AH3228" s="75"/>
      <c r="AI3228" s="75"/>
      <c r="AJ3228" s="75"/>
      <c r="AK3228" s="75"/>
      <c r="AL3228" s="75"/>
      <c r="AM3228" s="75"/>
      <c r="AN3228" s="75"/>
      <c r="AO3228" s="75"/>
      <c r="AP3228" s="75"/>
      <c r="AQ3228" s="75"/>
      <c r="AR3228" s="75"/>
      <c r="AS3228" s="1286"/>
      <c r="AT3228" s="75"/>
      <c r="AU3228" s="1286"/>
      <c r="AV3228" s="1286"/>
      <c r="AW3228" s="75"/>
      <c r="AX3228" s="75"/>
      <c r="AY3228" s="1286"/>
      <c r="AZ3228" s="75"/>
      <c r="BA3228" s="75"/>
      <c r="BB3228" s="75"/>
      <c r="BC3228" s="75"/>
      <c r="BD3228" s="75"/>
      <c r="BE3228" s="75"/>
      <c r="BF3228" s="75"/>
      <c r="BG3228" s="75"/>
      <c r="BH3228" s="75"/>
      <c r="BI3228" s="75"/>
      <c r="BJ3228" s="75"/>
      <c r="BK3228" s="75"/>
      <c r="BL3228" s="75"/>
      <c r="BM3228" s="75"/>
      <c r="BN3228" s="75"/>
      <c r="BO3228" s="75"/>
      <c r="BP3228" s="75"/>
      <c r="BQ3228" s="75"/>
      <c r="BR3228" s="75"/>
      <c r="BS3228" s="75"/>
      <c r="BT3228" s="75"/>
      <c r="BU3228" s="75"/>
      <c r="BV3228" s="75"/>
      <c r="BW3228" s="1286"/>
      <c r="BX3228" s="75"/>
      <c r="BY3228" s="75"/>
      <c r="BZ3228" s="75"/>
      <c r="CA3228" s="75"/>
      <c r="CB3228" s="75"/>
      <c r="CC3228" s="1286"/>
      <c r="CD3228" s="75"/>
      <c r="CE3228" s="75"/>
      <c r="CF3228" s="75"/>
      <c r="CG3228" s="75"/>
      <c r="CH3228" s="75"/>
      <c r="CI3228" s="1286"/>
      <c r="CJ3228" s="75"/>
      <c r="CK3228" s="1286"/>
      <c r="CL3228" s="75"/>
      <c r="CM3228" s="75"/>
      <c r="CN3228" s="75"/>
      <c r="CO3228" s="75"/>
      <c r="CP3228" s="75"/>
      <c r="CQ3228" s="75"/>
      <c r="CR3228" s="75"/>
      <c r="CS3228" s="75"/>
      <c r="CT3228" s="75"/>
      <c r="CU3228" s="75"/>
      <c r="CV3228" s="75"/>
      <c r="CW3228" s="75"/>
      <c r="CX3228" s="1286"/>
      <c r="CY3228" s="75"/>
      <c r="CZ3228" s="75"/>
      <c r="DA3228" s="75"/>
      <c r="DB3228" s="75"/>
      <c r="DC3228" s="75"/>
      <c r="DD3228" s="75"/>
      <c r="DE3228" s="75"/>
      <c r="DF3228" s="75"/>
      <c r="DG3228" s="1286"/>
      <c r="DH3228" s="75"/>
      <c r="DI3228" s="1286"/>
      <c r="DJ3228" s="75"/>
      <c r="DK3228" s="75"/>
      <c r="DL3228" s="75"/>
      <c r="DM3228" s="75"/>
      <c r="DN3228" s="75"/>
      <c r="DO3228" s="75"/>
      <c r="DP3228" s="75"/>
      <c r="DQ3228" s="75"/>
      <c r="DR3228" s="75"/>
      <c r="DS3228" s="75"/>
      <c r="DT3228" s="75"/>
      <c r="DU3228" s="75"/>
      <c r="DV3228" s="1286"/>
      <c r="DW3228" s="75"/>
      <c r="DX3228" s="75"/>
      <c r="DY3228" s="75"/>
      <c r="DZ3228" s="75"/>
      <c r="EA3228" s="75"/>
      <c r="EB3228" s="75"/>
      <c r="EC3228" s="75"/>
      <c r="ED3228" s="75"/>
      <c r="EE3228" s="75"/>
      <c r="EF3228" s="75"/>
      <c r="EG3228" s="75"/>
      <c r="EH3228" s="75"/>
      <c r="EI3228" s="75"/>
      <c r="EJ3228" s="75"/>
      <c r="EK3228" s="75"/>
      <c r="EL3228" s="75"/>
      <c r="EM3228" s="75"/>
      <c r="EN3228" s="75"/>
      <c r="EO3228" s="75"/>
      <c r="EP3228" s="75"/>
      <c r="EQ3228" s="75"/>
      <c r="ER3228" s="75"/>
      <c r="ES3228" s="75"/>
      <c r="ET3228" s="75"/>
      <c r="EU3228" s="75"/>
      <c r="EV3228" s="75"/>
      <c r="EW3228" s="75"/>
      <c r="EX3228" s="75"/>
      <c r="EY3228" s="75"/>
      <c r="EZ3228" s="75"/>
      <c r="FA3228" s="75"/>
      <c r="FB3228" s="1341"/>
      <c r="FC3228" s="75"/>
      <c r="FD3228" s="75"/>
    </row>
    <row r="3229">
      <c r="A3229" s="1340"/>
      <c r="B3229" s="786"/>
      <c r="C3229" s="1283"/>
      <c r="D3229" s="786"/>
      <c r="E3229" s="786"/>
      <c r="F3229" s="786"/>
      <c r="G3229" s="786"/>
      <c r="H3229" s="786"/>
      <c r="I3229" s="786"/>
      <c r="J3229" s="786"/>
      <c r="K3229" s="786"/>
      <c r="L3229" s="786"/>
      <c r="M3229" s="786"/>
      <c r="N3229" s="1284"/>
      <c r="O3229" s="1284"/>
      <c r="P3229" s="1285"/>
      <c r="Q3229" s="363"/>
      <c r="R3229" s="363"/>
      <c r="S3229" s="75"/>
      <c r="T3229" s="857"/>
      <c r="U3229" s="1209"/>
      <c r="V3229" s="1200"/>
      <c r="W3229" s="1200"/>
      <c r="X3229" s="1200"/>
      <c r="Y3229" s="1201"/>
      <c r="Z3229" s="1200"/>
      <c r="AA3229" s="1200"/>
      <c r="AB3229" s="1200"/>
      <c r="AC3229" s="1202"/>
      <c r="AD3229" s="1216"/>
      <c r="AE3229" s="1204"/>
      <c r="AF3229" s="75"/>
      <c r="AG3229" s="75"/>
      <c r="AH3229" s="75"/>
      <c r="AI3229" s="75"/>
      <c r="AJ3229" s="75"/>
      <c r="AK3229" s="75"/>
      <c r="AL3229" s="75"/>
      <c r="AM3229" s="75"/>
      <c r="AN3229" s="75"/>
      <c r="AO3229" s="75"/>
      <c r="AP3229" s="75"/>
      <c r="AQ3229" s="75"/>
      <c r="AR3229" s="75"/>
      <c r="AS3229" s="1286"/>
      <c r="AT3229" s="75"/>
      <c r="AU3229" s="1286"/>
      <c r="AV3229" s="1286"/>
      <c r="AW3229" s="75"/>
      <c r="AX3229" s="75"/>
      <c r="AY3229" s="1286"/>
      <c r="AZ3229" s="75"/>
      <c r="BA3229" s="75"/>
      <c r="BB3229" s="75"/>
      <c r="BC3229" s="75"/>
      <c r="BD3229" s="75"/>
      <c r="BE3229" s="75"/>
      <c r="BF3229" s="75"/>
      <c r="BG3229" s="75"/>
      <c r="BH3229" s="75"/>
      <c r="BI3229" s="75"/>
      <c r="BJ3229" s="75"/>
      <c r="BK3229" s="75"/>
      <c r="BL3229" s="75"/>
      <c r="BM3229" s="75"/>
      <c r="BN3229" s="75"/>
      <c r="BO3229" s="75"/>
      <c r="BP3229" s="75"/>
      <c r="BQ3229" s="75"/>
      <c r="BR3229" s="75"/>
      <c r="BS3229" s="75"/>
      <c r="BT3229" s="75"/>
      <c r="BU3229" s="75"/>
      <c r="BV3229" s="75"/>
      <c r="BW3229" s="1286"/>
      <c r="BX3229" s="75"/>
      <c r="BY3229" s="75"/>
      <c r="BZ3229" s="75"/>
      <c r="CA3229" s="75"/>
      <c r="CB3229" s="75"/>
      <c r="CC3229" s="1286"/>
      <c r="CD3229" s="75"/>
      <c r="CE3229" s="75"/>
      <c r="CF3229" s="75"/>
      <c r="CG3229" s="75"/>
      <c r="CH3229" s="75"/>
      <c r="CI3229" s="1286"/>
      <c r="CJ3229" s="75"/>
      <c r="CK3229" s="1286"/>
      <c r="CL3229" s="75"/>
      <c r="CM3229" s="75"/>
      <c r="CN3229" s="75"/>
      <c r="CO3229" s="75"/>
      <c r="CP3229" s="75"/>
      <c r="CQ3229" s="75"/>
      <c r="CR3229" s="75"/>
      <c r="CS3229" s="75"/>
      <c r="CT3229" s="75"/>
      <c r="CU3229" s="75"/>
      <c r="CV3229" s="75"/>
      <c r="CW3229" s="75"/>
      <c r="CX3229" s="1286"/>
      <c r="CY3229" s="75"/>
      <c r="CZ3229" s="75"/>
      <c r="DA3229" s="75"/>
      <c r="DB3229" s="75"/>
      <c r="DC3229" s="75"/>
      <c r="DD3229" s="75"/>
      <c r="DE3229" s="75"/>
      <c r="DF3229" s="75"/>
      <c r="DG3229" s="1286"/>
      <c r="DH3229" s="75"/>
      <c r="DI3229" s="1286"/>
      <c r="DJ3229" s="75"/>
      <c r="DK3229" s="75"/>
      <c r="DL3229" s="75"/>
      <c r="DM3229" s="75"/>
      <c r="DN3229" s="75"/>
      <c r="DO3229" s="75"/>
      <c r="DP3229" s="75"/>
      <c r="DQ3229" s="75"/>
      <c r="DR3229" s="75"/>
      <c r="DS3229" s="75"/>
      <c r="DT3229" s="75"/>
      <c r="DU3229" s="75"/>
      <c r="DV3229" s="1286"/>
      <c r="DW3229" s="75"/>
      <c r="DX3229" s="75"/>
      <c r="DY3229" s="75"/>
      <c r="DZ3229" s="75"/>
      <c r="EA3229" s="75"/>
      <c r="EB3229" s="75"/>
      <c r="EC3229" s="75"/>
      <c r="ED3229" s="75"/>
      <c r="EE3229" s="75"/>
      <c r="EF3229" s="75"/>
      <c r="EG3229" s="75"/>
      <c r="EH3229" s="75"/>
      <c r="EI3229" s="75"/>
      <c r="EJ3229" s="75"/>
      <c r="EK3229" s="75"/>
      <c r="EL3229" s="75"/>
      <c r="EM3229" s="75"/>
      <c r="EN3229" s="75"/>
      <c r="EO3229" s="75"/>
      <c r="EP3229" s="75"/>
      <c r="EQ3229" s="75"/>
      <c r="ER3229" s="75"/>
      <c r="ES3229" s="75"/>
      <c r="ET3229" s="75"/>
      <c r="EU3229" s="75"/>
      <c r="EV3229" s="75"/>
      <c r="EW3229" s="75"/>
      <c r="EX3229" s="75"/>
      <c r="EY3229" s="75"/>
      <c r="EZ3229" s="75"/>
      <c r="FA3229" s="75"/>
      <c r="FB3229" s="1341"/>
      <c r="FC3229" s="75"/>
      <c r="FD3229" s="75"/>
    </row>
    <row r="3230">
      <c r="A3230" s="1340"/>
      <c r="B3230" s="786"/>
      <c r="C3230" s="1283"/>
      <c r="D3230" s="786"/>
      <c r="E3230" s="786"/>
      <c r="F3230" s="786"/>
      <c r="G3230" s="786"/>
      <c r="H3230" s="786"/>
      <c r="I3230" s="786"/>
      <c r="J3230" s="786"/>
      <c r="K3230" s="786"/>
      <c r="L3230" s="786"/>
      <c r="M3230" s="786"/>
      <c r="N3230" s="1284"/>
      <c r="O3230" s="1284"/>
      <c r="P3230" s="1285"/>
      <c r="Q3230" s="363"/>
      <c r="R3230" s="363"/>
      <c r="S3230" s="75"/>
      <c r="T3230" s="857"/>
      <c r="U3230" s="1209"/>
      <c r="V3230" s="1200"/>
      <c r="W3230" s="1200"/>
      <c r="X3230" s="1200"/>
      <c r="Y3230" s="1201"/>
      <c r="Z3230" s="1200"/>
      <c r="AA3230" s="1200"/>
      <c r="AB3230" s="1200"/>
      <c r="AC3230" s="1202"/>
      <c r="AD3230" s="1216"/>
      <c r="AE3230" s="1204"/>
      <c r="AF3230" s="75"/>
      <c r="AG3230" s="75"/>
      <c r="AH3230" s="75"/>
      <c r="AI3230" s="75"/>
      <c r="AJ3230" s="75"/>
      <c r="AK3230" s="75"/>
      <c r="AL3230" s="75"/>
      <c r="AM3230" s="75"/>
      <c r="AN3230" s="75"/>
      <c r="AO3230" s="75"/>
      <c r="AP3230" s="75"/>
      <c r="AQ3230" s="75"/>
      <c r="AR3230" s="75"/>
      <c r="AS3230" s="1286"/>
      <c r="AT3230" s="75"/>
      <c r="AU3230" s="1286"/>
      <c r="AV3230" s="1286"/>
      <c r="AW3230" s="75"/>
      <c r="AX3230" s="75"/>
      <c r="AY3230" s="1286"/>
      <c r="AZ3230" s="75"/>
      <c r="BA3230" s="75"/>
      <c r="BB3230" s="75"/>
      <c r="BC3230" s="75"/>
      <c r="BD3230" s="75"/>
      <c r="BE3230" s="75"/>
      <c r="BF3230" s="75"/>
      <c r="BG3230" s="75"/>
      <c r="BH3230" s="75"/>
      <c r="BI3230" s="75"/>
      <c r="BJ3230" s="75"/>
      <c r="BK3230" s="75"/>
      <c r="BL3230" s="75"/>
      <c r="BM3230" s="75"/>
      <c r="BN3230" s="75"/>
      <c r="BO3230" s="75"/>
      <c r="BP3230" s="75"/>
      <c r="BQ3230" s="75"/>
      <c r="BR3230" s="75"/>
      <c r="BS3230" s="75"/>
      <c r="BT3230" s="75"/>
      <c r="BU3230" s="75"/>
      <c r="BV3230" s="75"/>
      <c r="BW3230" s="1286"/>
      <c r="BX3230" s="75"/>
      <c r="BY3230" s="75"/>
      <c r="BZ3230" s="75"/>
      <c r="CA3230" s="75"/>
      <c r="CB3230" s="75"/>
      <c r="CC3230" s="1286"/>
      <c r="CD3230" s="75"/>
      <c r="CE3230" s="75"/>
      <c r="CF3230" s="75"/>
      <c r="CG3230" s="75"/>
      <c r="CH3230" s="75"/>
      <c r="CI3230" s="1286"/>
      <c r="CJ3230" s="75"/>
      <c r="CK3230" s="1286"/>
      <c r="CL3230" s="75"/>
      <c r="CM3230" s="75"/>
      <c r="CN3230" s="75"/>
      <c r="CO3230" s="75"/>
      <c r="CP3230" s="75"/>
      <c r="CQ3230" s="75"/>
      <c r="CR3230" s="75"/>
      <c r="CS3230" s="75"/>
      <c r="CT3230" s="75"/>
      <c r="CU3230" s="75"/>
      <c r="CV3230" s="75"/>
      <c r="CW3230" s="75"/>
      <c r="CX3230" s="1286"/>
      <c r="CY3230" s="75"/>
      <c r="CZ3230" s="75"/>
      <c r="DA3230" s="75"/>
      <c r="DB3230" s="75"/>
      <c r="DC3230" s="75"/>
      <c r="DD3230" s="75"/>
      <c r="DE3230" s="75"/>
      <c r="DF3230" s="75"/>
      <c r="DG3230" s="1286"/>
      <c r="DH3230" s="75"/>
      <c r="DI3230" s="1286"/>
      <c r="DJ3230" s="75"/>
      <c r="DK3230" s="75"/>
      <c r="DL3230" s="75"/>
      <c r="DM3230" s="75"/>
      <c r="DN3230" s="75"/>
      <c r="DO3230" s="75"/>
      <c r="DP3230" s="75"/>
      <c r="DQ3230" s="75"/>
      <c r="DR3230" s="75"/>
      <c r="DS3230" s="75"/>
      <c r="DT3230" s="75"/>
      <c r="DU3230" s="75"/>
      <c r="DV3230" s="1286"/>
      <c r="DW3230" s="75"/>
      <c r="DX3230" s="75"/>
      <c r="DY3230" s="75"/>
      <c r="DZ3230" s="75"/>
      <c r="EA3230" s="75"/>
      <c r="EB3230" s="75"/>
      <c r="EC3230" s="75"/>
      <c r="ED3230" s="75"/>
      <c r="EE3230" s="75"/>
      <c r="EF3230" s="75"/>
      <c r="EG3230" s="75"/>
      <c r="EH3230" s="75"/>
      <c r="EI3230" s="75"/>
      <c r="EJ3230" s="75"/>
      <c r="EK3230" s="75"/>
      <c r="EL3230" s="75"/>
      <c r="EM3230" s="75"/>
      <c r="EN3230" s="75"/>
      <c r="EO3230" s="75"/>
      <c r="EP3230" s="75"/>
      <c r="EQ3230" s="75"/>
      <c r="ER3230" s="75"/>
      <c r="ES3230" s="75"/>
      <c r="ET3230" s="75"/>
      <c r="EU3230" s="75"/>
      <c r="EV3230" s="75"/>
      <c r="EW3230" s="75"/>
      <c r="EX3230" s="75"/>
      <c r="EY3230" s="75"/>
      <c r="EZ3230" s="75"/>
      <c r="FA3230" s="75"/>
      <c r="FB3230" s="1341"/>
      <c r="FC3230" s="75"/>
      <c r="FD3230" s="75"/>
    </row>
    <row r="3231">
      <c r="A3231" s="1340"/>
      <c r="B3231" s="786"/>
      <c r="C3231" s="1283"/>
      <c r="D3231" s="786"/>
      <c r="E3231" s="786"/>
      <c r="F3231" s="786"/>
      <c r="G3231" s="786"/>
      <c r="H3231" s="786"/>
      <c r="I3231" s="786"/>
      <c r="J3231" s="786"/>
      <c r="K3231" s="786"/>
      <c r="L3231" s="786"/>
      <c r="M3231" s="786"/>
      <c r="N3231" s="1284"/>
      <c r="O3231" s="1284"/>
      <c r="P3231" s="1285"/>
      <c r="Q3231" s="363"/>
      <c r="R3231" s="363"/>
      <c r="S3231" s="75"/>
      <c r="T3231" s="857"/>
      <c r="U3231" s="1209"/>
      <c r="V3231" s="1200"/>
      <c r="W3231" s="1200"/>
      <c r="X3231" s="1200"/>
      <c r="Y3231" s="1201"/>
      <c r="Z3231" s="1200"/>
      <c r="AA3231" s="1200"/>
      <c r="AB3231" s="1200"/>
      <c r="AC3231" s="1202"/>
      <c r="AD3231" s="1216"/>
      <c r="AE3231" s="1204"/>
      <c r="AF3231" s="75"/>
      <c r="AG3231" s="75"/>
      <c r="AH3231" s="75"/>
      <c r="AI3231" s="75"/>
      <c r="AJ3231" s="75"/>
      <c r="AK3231" s="75"/>
      <c r="AL3231" s="75"/>
      <c r="AM3231" s="75"/>
      <c r="AN3231" s="75"/>
      <c r="AO3231" s="75"/>
      <c r="AP3231" s="75"/>
      <c r="AQ3231" s="75"/>
      <c r="AR3231" s="75"/>
      <c r="AS3231" s="1286"/>
      <c r="AT3231" s="75"/>
      <c r="AU3231" s="1286"/>
      <c r="AV3231" s="1286"/>
      <c r="AW3231" s="75"/>
      <c r="AX3231" s="75"/>
      <c r="AY3231" s="1286"/>
      <c r="AZ3231" s="75"/>
      <c r="BA3231" s="75"/>
      <c r="BB3231" s="75"/>
      <c r="BC3231" s="75"/>
      <c r="BD3231" s="75"/>
      <c r="BE3231" s="75"/>
      <c r="BF3231" s="75"/>
      <c r="BG3231" s="75"/>
      <c r="BH3231" s="75"/>
      <c r="BI3231" s="75"/>
      <c r="BJ3231" s="75"/>
      <c r="BK3231" s="75"/>
      <c r="BL3231" s="75"/>
      <c r="BM3231" s="75"/>
      <c r="BN3231" s="75"/>
      <c r="BO3231" s="75"/>
      <c r="BP3231" s="75"/>
      <c r="BQ3231" s="75"/>
      <c r="BR3231" s="75"/>
      <c r="BS3231" s="75"/>
      <c r="BT3231" s="75"/>
      <c r="BU3231" s="75"/>
      <c r="BV3231" s="75"/>
      <c r="BW3231" s="1286"/>
      <c r="BX3231" s="75"/>
      <c r="BY3231" s="75"/>
      <c r="BZ3231" s="75"/>
      <c r="CA3231" s="75"/>
      <c r="CB3231" s="75"/>
      <c r="CC3231" s="1286"/>
      <c r="CD3231" s="75"/>
      <c r="CE3231" s="75"/>
      <c r="CF3231" s="75"/>
      <c r="CG3231" s="75"/>
      <c r="CH3231" s="75"/>
      <c r="CI3231" s="1286"/>
      <c r="CJ3231" s="75"/>
      <c r="CK3231" s="1286"/>
      <c r="CL3231" s="75"/>
      <c r="CM3231" s="75"/>
      <c r="CN3231" s="75"/>
      <c r="CO3231" s="75"/>
      <c r="CP3231" s="75"/>
      <c r="CQ3231" s="75"/>
      <c r="CR3231" s="75"/>
      <c r="CS3231" s="75"/>
      <c r="CT3231" s="75"/>
      <c r="CU3231" s="75"/>
      <c r="CV3231" s="75"/>
      <c r="CW3231" s="75"/>
      <c r="CX3231" s="1286"/>
      <c r="CY3231" s="75"/>
      <c r="CZ3231" s="75"/>
      <c r="DA3231" s="75"/>
      <c r="DB3231" s="75"/>
      <c r="DC3231" s="75"/>
      <c r="DD3231" s="75"/>
      <c r="DE3231" s="75"/>
      <c r="DF3231" s="75"/>
      <c r="DG3231" s="1286"/>
      <c r="DH3231" s="75"/>
      <c r="DI3231" s="1286"/>
      <c r="DJ3231" s="75"/>
      <c r="DK3231" s="75"/>
      <c r="DL3231" s="75"/>
      <c r="DM3231" s="75"/>
      <c r="DN3231" s="75"/>
      <c r="DO3231" s="75"/>
      <c r="DP3231" s="75"/>
      <c r="DQ3231" s="75"/>
      <c r="DR3231" s="75"/>
      <c r="DS3231" s="75"/>
      <c r="DT3231" s="75"/>
      <c r="DU3231" s="75"/>
      <c r="DV3231" s="1286"/>
      <c r="DW3231" s="75"/>
      <c r="DX3231" s="75"/>
      <c r="DY3231" s="75"/>
      <c r="DZ3231" s="75"/>
      <c r="EA3231" s="75"/>
      <c r="EB3231" s="75"/>
      <c r="EC3231" s="75"/>
      <c r="ED3231" s="75"/>
      <c r="EE3231" s="75"/>
      <c r="EF3231" s="75"/>
      <c r="EG3231" s="75"/>
      <c r="EH3231" s="75"/>
      <c r="EI3231" s="75"/>
      <c r="EJ3231" s="75"/>
      <c r="EK3231" s="75"/>
      <c r="EL3231" s="75"/>
      <c r="EM3231" s="75"/>
      <c r="EN3231" s="75"/>
      <c r="EO3231" s="75"/>
      <c r="EP3231" s="75"/>
      <c r="EQ3231" s="75"/>
      <c r="ER3231" s="75"/>
      <c r="ES3231" s="75"/>
      <c r="ET3231" s="75"/>
      <c r="EU3231" s="75"/>
      <c r="EV3231" s="75"/>
      <c r="EW3231" s="75"/>
      <c r="EX3231" s="75"/>
      <c r="EY3231" s="75"/>
      <c r="EZ3231" s="75"/>
      <c r="FA3231" s="75"/>
      <c r="FB3231" s="1341"/>
      <c r="FC3231" s="75"/>
      <c r="FD3231" s="75"/>
    </row>
    <row r="3232">
      <c r="A3232" s="1340"/>
      <c r="B3232" s="786"/>
      <c r="C3232" s="1283"/>
      <c r="D3232" s="786"/>
      <c r="E3232" s="786"/>
      <c r="F3232" s="786"/>
      <c r="G3232" s="786"/>
      <c r="H3232" s="786"/>
      <c r="I3232" s="786"/>
      <c r="J3232" s="786"/>
      <c r="K3232" s="786"/>
      <c r="L3232" s="786"/>
      <c r="M3232" s="786"/>
      <c r="N3232" s="1284"/>
      <c r="O3232" s="1284"/>
      <c r="P3232" s="1285"/>
      <c r="Q3232" s="363"/>
      <c r="R3232" s="363"/>
      <c r="S3232" s="75"/>
      <c r="T3232" s="857"/>
      <c r="U3232" s="1209"/>
      <c r="V3232" s="1200"/>
      <c r="W3232" s="1200"/>
      <c r="X3232" s="1200"/>
      <c r="Y3232" s="1201"/>
      <c r="Z3232" s="1200"/>
      <c r="AA3232" s="1200"/>
      <c r="AB3232" s="1200"/>
      <c r="AC3232" s="1202"/>
      <c r="AD3232" s="1216"/>
      <c r="AE3232" s="1204"/>
      <c r="AF3232" s="75"/>
      <c r="AG3232" s="75"/>
      <c r="AH3232" s="75"/>
      <c r="AI3232" s="75"/>
      <c r="AJ3232" s="75"/>
      <c r="AK3232" s="75"/>
      <c r="AL3232" s="75"/>
      <c r="AM3232" s="75"/>
      <c r="AN3232" s="75"/>
      <c r="AO3232" s="75"/>
      <c r="AP3232" s="75"/>
      <c r="AQ3232" s="75"/>
      <c r="AR3232" s="75"/>
      <c r="AS3232" s="1286"/>
      <c r="AT3232" s="75"/>
      <c r="AU3232" s="1286"/>
      <c r="AV3232" s="1286"/>
      <c r="AW3232" s="75"/>
      <c r="AX3232" s="75"/>
      <c r="AY3232" s="1286"/>
      <c r="AZ3232" s="75"/>
      <c r="BA3232" s="75"/>
      <c r="BB3232" s="75"/>
      <c r="BC3232" s="75"/>
      <c r="BD3232" s="75"/>
      <c r="BE3232" s="75"/>
      <c r="BF3232" s="75"/>
      <c r="BG3232" s="75"/>
      <c r="BH3232" s="75"/>
      <c r="BI3232" s="75"/>
      <c r="BJ3232" s="75"/>
      <c r="BK3232" s="75"/>
      <c r="BL3232" s="75"/>
      <c r="BM3232" s="75"/>
      <c r="BN3232" s="75"/>
      <c r="BO3232" s="75"/>
      <c r="BP3232" s="75"/>
      <c r="BQ3232" s="75"/>
      <c r="BR3232" s="75"/>
      <c r="BS3232" s="75"/>
      <c r="BT3232" s="75"/>
      <c r="BU3232" s="75"/>
      <c r="BV3232" s="75"/>
      <c r="BW3232" s="1286"/>
      <c r="BX3232" s="75"/>
      <c r="BY3232" s="75"/>
      <c r="BZ3232" s="75"/>
      <c r="CA3232" s="75"/>
      <c r="CB3232" s="75"/>
      <c r="CC3232" s="1286"/>
      <c r="CD3232" s="75"/>
      <c r="CE3232" s="75"/>
      <c r="CF3232" s="75"/>
      <c r="CG3232" s="75"/>
      <c r="CH3232" s="75"/>
      <c r="CI3232" s="1286"/>
      <c r="CJ3232" s="75"/>
      <c r="CK3232" s="1286"/>
      <c r="CL3232" s="75"/>
      <c r="CM3232" s="75"/>
      <c r="CN3232" s="75"/>
      <c r="CO3232" s="75"/>
      <c r="CP3232" s="75"/>
      <c r="CQ3232" s="75"/>
      <c r="CR3232" s="75"/>
      <c r="CS3232" s="75"/>
      <c r="CT3232" s="75"/>
      <c r="CU3232" s="75"/>
      <c r="CV3232" s="75"/>
      <c r="CW3232" s="75"/>
      <c r="CX3232" s="1286"/>
      <c r="CY3232" s="75"/>
      <c r="CZ3232" s="75"/>
      <c r="DA3232" s="75"/>
      <c r="DB3232" s="75"/>
      <c r="DC3232" s="75"/>
      <c r="DD3232" s="75"/>
      <c r="DE3232" s="75"/>
      <c r="DF3232" s="75"/>
      <c r="DG3232" s="1286"/>
      <c r="DH3232" s="75"/>
      <c r="DI3232" s="1286"/>
      <c r="DJ3232" s="75"/>
      <c r="DK3232" s="75"/>
      <c r="DL3232" s="75"/>
      <c r="DM3232" s="75"/>
      <c r="DN3232" s="75"/>
      <c r="DO3232" s="75"/>
      <c r="DP3232" s="75"/>
      <c r="DQ3232" s="75"/>
      <c r="DR3232" s="75"/>
      <c r="DS3232" s="75"/>
      <c r="DT3232" s="75"/>
      <c r="DU3232" s="75"/>
      <c r="DV3232" s="1286"/>
      <c r="DW3232" s="75"/>
      <c r="DX3232" s="75"/>
      <c r="DY3232" s="75"/>
      <c r="DZ3232" s="75"/>
      <c r="EA3232" s="75"/>
      <c r="EB3232" s="75"/>
      <c r="EC3232" s="75"/>
      <c r="ED3232" s="75"/>
      <c r="EE3232" s="75"/>
      <c r="EF3232" s="75"/>
      <c r="EG3232" s="75"/>
      <c r="EH3232" s="75"/>
      <c r="EI3232" s="75"/>
      <c r="EJ3232" s="75"/>
      <c r="EK3232" s="75"/>
      <c r="EL3232" s="75"/>
      <c r="EM3232" s="75"/>
      <c r="EN3232" s="75"/>
      <c r="EO3232" s="75"/>
      <c r="EP3232" s="75"/>
      <c r="EQ3232" s="75"/>
      <c r="ER3232" s="75"/>
      <c r="ES3232" s="75"/>
      <c r="ET3232" s="75"/>
      <c r="EU3232" s="75"/>
      <c r="EV3232" s="75"/>
      <c r="EW3232" s="75"/>
      <c r="EX3232" s="75"/>
      <c r="EY3232" s="75"/>
      <c r="EZ3232" s="75"/>
      <c r="FA3232" s="75"/>
      <c r="FB3232" s="1341"/>
      <c r="FC3232" s="75"/>
      <c r="FD3232" s="75"/>
    </row>
    <row r="3233">
      <c r="A3233" s="1340"/>
      <c r="B3233" s="786"/>
      <c r="C3233" s="1283"/>
      <c r="D3233" s="786"/>
      <c r="E3233" s="786"/>
      <c r="F3233" s="786"/>
      <c r="G3233" s="786"/>
      <c r="H3233" s="786"/>
      <c r="I3233" s="786"/>
      <c r="J3233" s="786"/>
      <c r="K3233" s="786"/>
      <c r="L3233" s="786"/>
      <c r="M3233" s="786"/>
      <c r="N3233" s="1284"/>
      <c r="O3233" s="1284"/>
      <c r="P3233" s="1285"/>
      <c r="Q3233" s="363"/>
      <c r="R3233" s="363"/>
      <c r="S3233" s="75"/>
      <c r="T3233" s="857"/>
      <c r="U3233" s="1209"/>
      <c r="V3233" s="1200"/>
      <c r="W3233" s="1200"/>
      <c r="X3233" s="1200"/>
      <c r="Y3233" s="1201"/>
      <c r="Z3233" s="1200"/>
      <c r="AA3233" s="1200"/>
      <c r="AB3233" s="1200"/>
      <c r="AC3233" s="1202"/>
      <c r="AD3233" s="1216"/>
      <c r="AE3233" s="1204"/>
      <c r="AF3233" s="75"/>
      <c r="AG3233" s="75"/>
      <c r="AH3233" s="75"/>
      <c r="AI3233" s="75"/>
      <c r="AJ3233" s="75"/>
      <c r="AK3233" s="75"/>
      <c r="AL3233" s="75"/>
      <c r="AM3233" s="75"/>
      <c r="AN3233" s="75"/>
      <c r="AO3233" s="75"/>
      <c r="AP3233" s="75"/>
      <c r="AQ3233" s="75"/>
      <c r="AR3233" s="75"/>
      <c r="AS3233" s="1286"/>
      <c r="AT3233" s="75"/>
      <c r="AU3233" s="1286"/>
      <c r="AV3233" s="1286"/>
      <c r="AW3233" s="75"/>
      <c r="AX3233" s="75"/>
      <c r="AY3233" s="1286"/>
      <c r="AZ3233" s="75"/>
      <c r="BA3233" s="75"/>
      <c r="BB3233" s="75"/>
      <c r="BC3233" s="75"/>
      <c r="BD3233" s="75"/>
      <c r="BE3233" s="75"/>
      <c r="BF3233" s="75"/>
      <c r="BG3233" s="75"/>
      <c r="BH3233" s="75"/>
      <c r="BI3233" s="75"/>
      <c r="BJ3233" s="75"/>
      <c r="BK3233" s="75"/>
      <c r="BL3233" s="75"/>
      <c r="BM3233" s="75"/>
      <c r="BN3233" s="75"/>
      <c r="BO3233" s="75"/>
      <c r="BP3233" s="75"/>
      <c r="BQ3233" s="75"/>
      <c r="BR3233" s="75"/>
      <c r="BS3233" s="75"/>
      <c r="BT3233" s="75"/>
      <c r="BU3233" s="75"/>
      <c r="BV3233" s="75"/>
      <c r="BW3233" s="1286"/>
      <c r="BX3233" s="75"/>
      <c r="BY3233" s="75"/>
      <c r="BZ3233" s="75"/>
      <c r="CA3233" s="75"/>
      <c r="CB3233" s="75"/>
      <c r="CC3233" s="1286"/>
      <c r="CD3233" s="75"/>
      <c r="CE3233" s="75"/>
      <c r="CF3233" s="75"/>
      <c r="CG3233" s="75"/>
      <c r="CH3233" s="75"/>
      <c r="CI3233" s="1286"/>
      <c r="CJ3233" s="75"/>
      <c r="CK3233" s="1286"/>
      <c r="CL3233" s="75"/>
      <c r="CM3233" s="75"/>
      <c r="CN3233" s="75"/>
      <c r="CO3233" s="75"/>
      <c r="CP3233" s="75"/>
      <c r="CQ3233" s="75"/>
      <c r="CR3233" s="75"/>
      <c r="CS3233" s="75"/>
      <c r="CT3233" s="75"/>
      <c r="CU3233" s="75"/>
      <c r="CV3233" s="75"/>
      <c r="CW3233" s="75"/>
      <c r="CX3233" s="1286"/>
      <c r="CY3233" s="75"/>
      <c r="CZ3233" s="75"/>
      <c r="DA3233" s="75"/>
      <c r="DB3233" s="75"/>
      <c r="DC3233" s="75"/>
      <c r="DD3233" s="75"/>
      <c r="DE3233" s="75"/>
      <c r="DF3233" s="75"/>
      <c r="DG3233" s="1286"/>
      <c r="DH3233" s="75"/>
      <c r="DI3233" s="1286"/>
      <c r="DJ3233" s="75"/>
      <c r="DK3233" s="75"/>
      <c r="DL3233" s="75"/>
      <c r="DM3233" s="75"/>
      <c r="DN3233" s="75"/>
      <c r="DO3233" s="75"/>
      <c r="DP3233" s="75"/>
      <c r="DQ3233" s="75"/>
      <c r="DR3233" s="75"/>
      <c r="DS3233" s="75"/>
      <c r="DT3233" s="75"/>
      <c r="DU3233" s="75"/>
      <c r="DV3233" s="1286"/>
      <c r="DW3233" s="75"/>
      <c r="DX3233" s="75"/>
      <c r="DY3233" s="75"/>
      <c r="DZ3233" s="75"/>
      <c r="EA3233" s="75"/>
      <c r="EB3233" s="75"/>
      <c r="EC3233" s="75"/>
      <c r="ED3233" s="75"/>
      <c r="EE3233" s="75"/>
      <c r="EF3233" s="75"/>
      <c r="EG3233" s="75"/>
      <c r="EH3233" s="75"/>
      <c r="EI3233" s="75"/>
      <c r="EJ3233" s="75"/>
      <c r="EK3233" s="75"/>
      <c r="EL3233" s="75"/>
      <c r="EM3233" s="75"/>
      <c r="EN3233" s="75"/>
      <c r="EO3233" s="75"/>
      <c r="EP3233" s="75"/>
      <c r="EQ3233" s="75"/>
      <c r="ER3233" s="75"/>
      <c r="ES3233" s="75"/>
      <c r="ET3233" s="75"/>
      <c r="EU3233" s="75"/>
      <c r="EV3233" s="75"/>
      <c r="EW3233" s="75"/>
      <c r="EX3233" s="75"/>
      <c r="EY3233" s="75"/>
      <c r="EZ3233" s="75"/>
      <c r="FA3233" s="75"/>
      <c r="FB3233" s="1341"/>
      <c r="FC3233" s="75"/>
      <c r="FD3233" s="75"/>
    </row>
    <row r="3234">
      <c r="A3234" s="1340"/>
      <c r="B3234" s="786"/>
      <c r="C3234" s="1283"/>
      <c r="D3234" s="786"/>
      <c r="E3234" s="786"/>
      <c r="F3234" s="786"/>
      <c r="G3234" s="786"/>
      <c r="H3234" s="786"/>
      <c r="I3234" s="786"/>
      <c r="J3234" s="786"/>
      <c r="K3234" s="786"/>
      <c r="L3234" s="786"/>
      <c r="M3234" s="786"/>
      <c r="N3234" s="1284"/>
      <c r="O3234" s="1284"/>
      <c r="P3234" s="1285"/>
      <c r="Q3234" s="363"/>
      <c r="R3234" s="363"/>
      <c r="S3234" s="75"/>
      <c r="T3234" s="857"/>
      <c r="U3234" s="1209"/>
      <c r="V3234" s="1200"/>
      <c r="W3234" s="1200"/>
      <c r="X3234" s="1200"/>
      <c r="Y3234" s="1201"/>
      <c r="Z3234" s="1200"/>
      <c r="AA3234" s="1200"/>
      <c r="AB3234" s="1200"/>
      <c r="AC3234" s="1202"/>
      <c r="AD3234" s="1216"/>
      <c r="AE3234" s="1204"/>
      <c r="AF3234" s="75"/>
      <c r="AG3234" s="75"/>
      <c r="AH3234" s="75"/>
      <c r="AI3234" s="75"/>
      <c r="AJ3234" s="75"/>
      <c r="AK3234" s="75"/>
      <c r="AL3234" s="75"/>
      <c r="AM3234" s="75"/>
      <c r="AN3234" s="75"/>
      <c r="AO3234" s="75"/>
      <c r="AP3234" s="75"/>
      <c r="AQ3234" s="75"/>
      <c r="AR3234" s="75"/>
      <c r="AS3234" s="1286"/>
      <c r="AT3234" s="75"/>
      <c r="AU3234" s="1286"/>
      <c r="AV3234" s="1286"/>
      <c r="AW3234" s="75"/>
      <c r="AX3234" s="75"/>
      <c r="AY3234" s="1286"/>
      <c r="AZ3234" s="75"/>
      <c r="BA3234" s="75"/>
      <c r="BB3234" s="75"/>
      <c r="BC3234" s="75"/>
      <c r="BD3234" s="75"/>
      <c r="BE3234" s="75"/>
      <c r="BF3234" s="75"/>
      <c r="BG3234" s="75"/>
      <c r="BH3234" s="75"/>
      <c r="BI3234" s="75"/>
      <c r="BJ3234" s="75"/>
      <c r="BK3234" s="75"/>
      <c r="BL3234" s="75"/>
      <c r="BM3234" s="75"/>
      <c r="BN3234" s="75"/>
      <c r="BO3234" s="75"/>
      <c r="BP3234" s="75"/>
      <c r="BQ3234" s="75"/>
      <c r="BR3234" s="75"/>
      <c r="BS3234" s="75"/>
      <c r="BT3234" s="75"/>
      <c r="BU3234" s="75"/>
      <c r="BV3234" s="75"/>
      <c r="BW3234" s="1286"/>
      <c r="BX3234" s="75"/>
      <c r="BY3234" s="75"/>
      <c r="BZ3234" s="75"/>
      <c r="CA3234" s="75"/>
      <c r="CB3234" s="75"/>
      <c r="CC3234" s="1286"/>
      <c r="CD3234" s="75"/>
      <c r="CE3234" s="75"/>
      <c r="CF3234" s="75"/>
      <c r="CG3234" s="75"/>
      <c r="CH3234" s="75"/>
      <c r="CI3234" s="1286"/>
      <c r="CJ3234" s="75"/>
      <c r="CK3234" s="1286"/>
      <c r="CL3234" s="75"/>
      <c r="CM3234" s="75"/>
      <c r="CN3234" s="75"/>
      <c r="CO3234" s="75"/>
      <c r="CP3234" s="75"/>
      <c r="CQ3234" s="75"/>
      <c r="CR3234" s="75"/>
      <c r="CS3234" s="75"/>
      <c r="CT3234" s="75"/>
      <c r="CU3234" s="75"/>
      <c r="CV3234" s="75"/>
      <c r="CW3234" s="75"/>
      <c r="CX3234" s="1286"/>
      <c r="CY3234" s="75"/>
      <c r="CZ3234" s="75"/>
      <c r="DA3234" s="75"/>
      <c r="DB3234" s="75"/>
      <c r="DC3234" s="75"/>
      <c r="DD3234" s="75"/>
      <c r="DE3234" s="75"/>
      <c r="DF3234" s="75"/>
      <c r="DG3234" s="1286"/>
      <c r="DH3234" s="75"/>
      <c r="DI3234" s="1286"/>
      <c r="DJ3234" s="75"/>
      <c r="DK3234" s="75"/>
      <c r="DL3234" s="75"/>
      <c r="DM3234" s="75"/>
      <c r="DN3234" s="75"/>
      <c r="DO3234" s="75"/>
      <c r="DP3234" s="75"/>
      <c r="DQ3234" s="75"/>
      <c r="DR3234" s="75"/>
      <c r="DS3234" s="75"/>
      <c r="DT3234" s="75"/>
      <c r="DU3234" s="75"/>
      <c r="DV3234" s="1286"/>
      <c r="DW3234" s="75"/>
      <c r="DX3234" s="75"/>
      <c r="DY3234" s="75"/>
      <c r="DZ3234" s="75"/>
      <c r="EA3234" s="75"/>
      <c r="EB3234" s="75"/>
      <c r="EC3234" s="75"/>
      <c r="ED3234" s="75"/>
      <c r="EE3234" s="75"/>
      <c r="EF3234" s="75"/>
      <c r="EG3234" s="75"/>
      <c r="EH3234" s="75"/>
      <c r="EI3234" s="75"/>
      <c r="EJ3234" s="75"/>
      <c r="EK3234" s="75"/>
      <c r="EL3234" s="75"/>
      <c r="EM3234" s="75"/>
      <c r="EN3234" s="75"/>
      <c r="EO3234" s="75"/>
      <c r="EP3234" s="75"/>
      <c r="EQ3234" s="75"/>
      <c r="ER3234" s="75"/>
      <c r="ES3234" s="75"/>
      <c r="ET3234" s="75"/>
      <c r="EU3234" s="75"/>
      <c r="EV3234" s="75"/>
      <c r="EW3234" s="75"/>
      <c r="EX3234" s="75"/>
      <c r="EY3234" s="75"/>
      <c r="EZ3234" s="75"/>
      <c r="FA3234" s="75"/>
      <c r="FB3234" s="1341"/>
      <c r="FC3234" s="75"/>
      <c r="FD3234" s="75"/>
    </row>
    <row r="3235">
      <c r="A3235" s="1340"/>
      <c r="B3235" s="786"/>
      <c r="C3235" s="1283"/>
      <c r="D3235" s="786"/>
      <c r="E3235" s="786"/>
      <c r="F3235" s="786"/>
      <c r="G3235" s="786"/>
      <c r="H3235" s="786"/>
      <c r="I3235" s="786"/>
      <c r="J3235" s="786"/>
      <c r="K3235" s="786"/>
      <c r="L3235" s="786"/>
      <c r="M3235" s="786"/>
      <c r="N3235" s="1284"/>
      <c r="O3235" s="1284"/>
      <c r="P3235" s="1285"/>
      <c r="Q3235" s="363"/>
      <c r="R3235" s="363"/>
      <c r="S3235" s="75"/>
      <c r="T3235" s="857"/>
      <c r="U3235" s="1209"/>
      <c r="V3235" s="1200"/>
      <c r="W3235" s="1200"/>
      <c r="X3235" s="1200"/>
      <c r="Y3235" s="1201"/>
      <c r="Z3235" s="1200"/>
      <c r="AA3235" s="1200"/>
      <c r="AB3235" s="1200"/>
      <c r="AC3235" s="1202"/>
      <c r="AD3235" s="1216"/>
      <c r="AE3235" s="1204"/>
      <c r="AF3235" s="75"/>
      <c r="AG3235" s="75"/>
      <c r="AH3235" s="75"/>
      <c r="AI3235" s="75"/>
      <c r="AJ3235" s="75"/>
      <c r="AK3235" s="75"/>
      <c r="AL3235" s="75"/>
      <c r="AM3235" s="75"/>
      <c r="AN3235" s="75"/>
      <c r="AO3235" s="75"/>
      <c r="AP3235" s="75"/>
      <c r="AQ3235" s="75"/>
      <c r="AR3235" s="75"/>
      <c r="AS3235" s="1286"/>
      <c r="AT3235" s="75"/>
      <c r="AU3235" s="1286"/>
      <c r="AV3235" s="1286"/>
      <c r="AW3235" s="75"/>
      <c r="AX3235" s="75"/>
      <c r="AY3235" s="1286"/>
      <c r="AZ3235" s="75"/>
      <c r="BA3235" s="75"/>
      <c r="BB3235" s="75"/>
      <c r="BC3235" s="75"/>
      <c r="BD3235" s="75"/>
      <c r="BE3235" s="75"/>
      <c r="BF3235" s="75"/>
      <c r="BG3235" s="75"/>
      <c r="BH3235" s="75"/>
      <c r="BI3235" s="75"/>
      <c r="BJ3235" s="75"/>
      <c r="BK3235" s="75"/>
      <c r="BL3235" s="75"/>
      <c r="BM3235" s="75"/>
      <c r="BN3235" s="75"/>
      <c r="BO3235" s="75"/>
      <c r="BP3235" s="75"/>
      <c r="BQ3235" s="75"/>
      <c r="BR3235" s="75"/>
      <c r="BS3235" s="75"/>
      <c r="BT3235" s="75"/>
      <c r="BU3235" s="75"/>
      <c r="BV3235" s="75"/>
      <c r="BW3235" s="1286"/>
      <c r="BX3235" s="75"/>
      <c r="BY3235" s="75"/>
      <c r="BZ3235" s="75"/>
      <c r="CA3235" s="75"/>
      <c r="CB3235" s="75"/>
      <c r="CC3235" s="1286"/>
      <c r="CD3235" s="75"/>
      <c r="CE3235" s="75"/>
      <c r="CF3235" s="75"/>
      <c r="CG3235" s="75"/>
      <c r="CH3235" s="75"/>
      <c r="CI3235" s="1286"/>
      <c r="CJ3235" s="75"/>
      <c r="CK3235" s="1286"/>
      <c r="CL3235" s="75"/>
      <c r="CM3235" s="75"/>
      <c r="CN3235" s="75"/>
      <c r="CO3235" s="75"/>
      <c r="CP3235" s="75"/>
      <c r="CQ3235" s="75"/>
      <c r="CR3235" s="75"/>
      <c r="CS3235" s="75"/>
      <c r="CT3235" s="75"/>
      <c r="CU3235" s="75"/>
      <c r="CV3235" s="75"/>
      <c r="CW3235" s="75"/>
      <c r="CX3235" s="1286"/>
      <c r="CY3235" s="75"/>
      <c r="CZ3235" s="75"/>
      <c r="DA3235" s="75"/>
      <c r="DB3235" s="75"/>
      <c r="DC3235" s="75"/>
      <c r="DD3235" s="75"/>
      <c r="DE3235" s="75"/>
      <c r="DF3235" s="75"/>
      <c r="DG3235" s="1286"/>
      <c r="DH3235" s="75"/>
      <c r="DI3235" s="1286"/>
      <c r="DJ3235" s="75"/>
      <c r="DK3235" s="75"/>
      <c r="DL3235" s="75"/>
      <c r="DM3235" s="75"/>
      <c r="DN3235" s="75"/>
      <c r="DO3235" s="75"/>
      <c r="DP3235" s="75"/>
      <c r="DQ3235" s="75"/>
      <c r="DR3235" s="75"/>
      <c r="DS3235" s="75"/>
      <c r="DT3235" s="75"/>
      <c r="DU3235" s="75"/>
      <c r="DV3235" s="1286"/>
      <c r="DW3235" s="75"/>
      <c r="DX3235" s="75"/>
      <c r="DY3235" s="75"/>
      <c r="DZ3235" s="75"/>
      <c r="EA3235" s="75"/>
      <c r="EB3235" s="75"/>
      <c r="EC3235" s="75"/>
      <c r="ED3235" s="75"/>
      <c r="EE3235" s="75"/>
      <c r="EF3235" s="75"/>
      <c r="EG3235" s="75"/>
      <c r="EH3235" s="75"/>
      <c r="EI3235" s="75"/>
      <c r="EJ3235" s="75"/>
      <c r="EK3235" s="75"/>
      <c r="EL3235" s="75"/>
      <c r="EM3235" s="75"/>
      <c r="EN3235" s="75"/>
      <c r="EO3235" s="75"/>
      <c r="EP3235" s="75"/>
      <c r="EQ3235" s="75"/>
      <c r="ER3235" s="75"/>
      <c r="ES3235" s="75"/>
      <c r="ET3235" s="75"/>
      <c r="EU3235" s="75"/>
      <c r="EV3235" s="75"/>
      <c r="EW3235" s="75"/>
      <c r="EX3235" s="75"/>
      <c r="EY3235" s="75"/>
      <c r="EZ3235" s="75"/>
      <c r="FA3235" s="75"/>
      <c r="FB3235" s="1341"/>
      <c r="FC3235" s="75"/>
      <c r="FD3235" s="75"/>
    </row>
    <row r="3236">
      <c r="A3236" s="1340"/>
      <c r="B3236" s="786"/>
      <c r="C3236" s="1283"/>
      <c r="D3236" s="786"/>
      <c r="E3236" s="786"/>
      <c r="F3236" s="786"/>
      <c r="G3236" s="786"/>
      <c r="H3236" s="786"/>
      <c r="I3236" s="786"/>
      <c r="J3236" s="786"/>
      <c r="K3236" s="786"/>
      <c r="L3236" s="786"/>
      <c r="M3236" s="786"/>
      <c r="N3236" s="1284"/>
      <c r="O3236" s="1284"/>
      <c r="P3236" s="1285"/>
      <c r="Q3236" s="363"/>
      <c r="R3236" s="363"/>
      <c r="S3236" s="75"/>
      <c r="T3236" s="857"/>
      <c r="U3236" s="1209"/>
      <c r="V3236" s="1200"/>
      <c r="W3236" s="1200"/>
      <c r="X3236" s="1200"/>
      <c r="Y3236" s="1201"/>
      <c r="Z3236" s="1200"/>
      <c r="AA3236" s="1200"/>
      <c r="AB3236" s="1200"/>
      <c r="AC3236" s="1202"/>
      <c r="AD3236" s="1216"/>
      <c r="AE3236" s="1204"/>
      <c r="AF3236" s="75"/>
      <c r="AG3236" s="75"/>
      <c r="AH3236" s="75"/>
      <c r="AI3236" s="75"/>
      <c r="AJ3236" s="75"/>
      <c r="AK3236" s="75"/>
      <c r="AL3236" s="75"/>
      <c r="AM3236" s="75"/>
      <c r="AN3236" s="75"/>
      <c r="AO3236" s="75"/>
      <c r="AP3236" s="75"/>
      <c r="AQ3236" s="75"/>
      <c r="AR3236" s="75"/>
      <c r="AS3236" s="1286"/>
      <c r="AT3236" s="75"/>
      <c r="AU3236" s="1286"/>
      <c r="AV3236" s="1286"/>
      <c r="AW3236" s="75"/>
      <c r="AX3236" s="75"/>
      <c r="AY3236" s="1286"/>
      <c r="AZ3236" s="75"/>
      <c r="BA3236" s="75"/>
      <c r="BB3236" s="75"/>
      <c r="BC3236" s="75"/>
      <c r="BD3236" s="75"/>
      <c r="BE3236" s="75"/>
      <c r="BF3236" s="75"/>
      <c r="BG3236" s="75"/>
      <c r="BH3236" s="75"/>
      <c r="BI3236" s="75"/>
      <c r="BJ3236" s="75"/>
      <c r="BK3236" s="75"/>
      <c r="BL3236" s="75"/>
      <c r="BM3236" s="75"/>
      <c r="BN3236" s="75"/>
      <c r="BO3236" s="75"/>
      <c r="BP3236" s="75"/>
      <c r="BQ3236" s="75"/>
      <c r="BR3236" s="75"/>
      <c r="BS3236" s="75"/>
      <c r="BT3236" s="75"/>
      <c r="BU3236" s="75"/>
      <c r="BV3236" s="75"/>
      <c r="BW3236" s="1286"/>
      <c r="BX3236" s="75"/>
      <c r="BY3236" s="75"/>
      <c r="BZ3236" s="75"/>
      <c r="CA3236" s="75"/>
      <c r="CB3236" s="75"/>
      <c r="CC3236" s="1286"/>
      <c r="CD3236" s="75"/>
      <c r="CE3236" s="75"/>
      <c r="CF3236" s="75"/>
      <c r="CG3236" s="75"/>
      <c r="CH3236" s="75"/>
      <c r="CI3236" s="1286"/>
      <c r="CJ3236" s="75"/>
      <c r="CK3236" s="1286"/>
      <c r="CL3236" s="75"/>
      <c r="CM3236" s="75"/>
      <c r="CN3236" s="75"/>
      <c r="CO3236" s="75"/>
      <c r="CP3236" s="75"/>
      <c r="CQ3236" s="75"/>
      <c r="CR3236" s="75"/>
      <c r="CS3236" s="75"/>
      <c r="CT3236" s="75"/>
      <c r="CU3236" s="75"/>
      <c r="CV3236" s="75"/>
      <c r="CW3236" s="75"/>
      <c r="CX3236" s="1286"/>
      <c r="CY3236" s="75"/>
      <c r="CZ3236" s="75"/>
      <c r="DA3236" s="75"/>
      <c r="DB3236" s="75"/>
      <c r="DC3236" s="75"/>
      <c r="DD3236" s="75"/>
      <c r="DE3236" s="75"/>
      <c r="DF3236" s="75"/>
      <c r="DG3236" s="1286"/>
      <c r="DH3236" s="75"/>
      <c r="DI3236" s="1286"/>
      <c r="DJ3236" s="75"/>
      <c r="DK3236" s="75"/>
      <c r="DL3236" s="75"/>
      <c r="DM3236" s="75"/>
      <c r="DN3236" s="75"/>
      <c r="DO3236" s="75"/>
      <c r="DP3236" s="75"/>
      <c r="DQ3236" s="75"/>
      <c r="DR3236" s="75"/>
      <c r="DS3236" s="75"/>
      <c r="DT3236" s="75"/>
      <c r="DU3236" s="75"/>
      <c r="DV3236" s="1286"/>
      <c r="DW3236" s="75"/>
      <c r="DX3236" s="75"/>
      <c r="DY3236" s="75"/>
      <c r="DZ3236" s="75"/>
      <c r="EA3236" s="75"/>
      <c r="EB3236" s="75"/>
      <c r="EC3236" s="75"/>
      <c r="ED3236" s="75"/>
      <c r="EE3236" s="75"/>
      <c r="EF3236" s="75"/>
      <c r="EG3236" s="75"/>
      <c r="EH3236" s="75"/>
      <c r="EI3236" s="75"/>
      <c r="EJ3236" s="75"/>
      <c r="EK3236" s="75"/>
      <c r="EL3236" s="75"/>
      <c r="EM3236" s="75"/>
      <c r="EN3236" s="75"/>
      <c r="EO3236" s="75"/>
      <c r="EP3236" s="75"/>
      <c r="EQ3236" s="75"/>
      <c r="ER3236" s="75"/>
      <c r="ES3236" s="75"/>
      <c r="ET3236" s="75"/>
      <c r="EU3236" s="75"/>
      <c r="EV3236" s="75"/>
      <c r="EW3236" s="75"/>
      <c r="EX3236" s="75"/>
      <c r="EY3236" s="75"/>
      <c r="EZ3236" s="75"/>
      <c r="FA3236" s="75"/>
      <c r="FB3236" s="1341"/>
      <c r="FC3236" s="75"/>
      <c r="FD3236" s="75"/>
    </row>
    <row r="3237">
      <c r="A3237" s="1340"/>
      <c r="B3237" s="786"/>
      <c r="C3237" s="1283"/>
      <c r="D3237" s="786"/>
      <c r="E3237" s="786"/>
      <c r="F3237" s="786"/>
      <c r="G3237" s="786"/>
      <c r="H3237" s="786"/>
      <c r="I3237" s="786"/>
      <c r="J3237" s="786"/>
      <c r="K3237" s="786"/>
      <c r="L3237" s="786"/>
      <c r="M3237" s="786"/>
      <c r="N3237" s="1284"/>
      <c r="O3237" s="1284"/>
      <c r="P3237" s="1285"/>
      <c r="Q3237" s="363"/>
      <c r="R3237" s="363"/>
      <c r="S3237" s="75"/>
      <c r="T3237" s="857"/>
      <c r="U3237" s="1209"/>
      <c r="V3237" s="1200"/>
      <c r="W3237" s="1200"/>
      <c r="X3237" s="1200"/>
      <c r="Y3237" s="1201"/>
      <c r="Z3237" s="1200"/>
      <c r="AA3237" s="1200"/>
      <c r="AB3237" s="1200"/>
      <c r="AC3237" s="1202"/>
      <c r="AD3237" s="1216"/>
      <c r="AE3237" s="1204"/>
      <c r="AF3237" s="75"/>
      <c r="AG3237" s="75"/>
      <c r="AH3237" s="75"/>
      <c r="AI3237" s="75"/>
      <c r="AJ3237" s="75"/>
      <c r="AK3237" s="75"/>
      <c r="AL3237" s="75"/>
      <c r="AM3237" s="75"/>
      <c r="AN3237" s="75"/>
      <c r="AO3237" s="75"/>
      <c r="AP3237" s="75"/>
      <c r="AQ3237" s="75"/>
      <c r="AR3237" s="75"/>
      <c r="AS3237" s="1286"/>
      <c r="AT3237" s="75"/>
      <c r="AU3237" s="1286"/>
      <c r="AV3237" s="1286"/>
      <c r="AW3237" s="75"/>
      <c r="AX3237" s="75"/>
      <c r="AY3237" s="1286"/>
      <c r="AZ3237" s="75"/>
      <c r="BA3237" s="75"/>
      <c r="BB3237" s="75"/>
      <c r="BC3237" s="75"/>
      <c r="BD3237" s="75"/>
      <c r="BE3237" s="75"/>
      <c r="BF3237" s="75"/>
      <c r="BG3237" s="75"/>
      <c r="BH3237" s="75"/>
      <c r="BI3237" s="75"/>
      <c r="BJ3237" s="75"/>
      <c r="BK3237" s="75"/>
      <c r="BL3237" s="75"/>
      <c r="BM3237" s="75"/>
      <c r="BN3237" s="75"/>
      <c r="BO3237" s="75"/>
      <c r="BP3237" s="75"/>
      <c r="BQ3237" s="75"/>
      <c r="BR3237" s="75"/>
      <c r="BS3237" s="75"/>
      <c r="BT3237" s="75"/>
      <c r="BU3237" s="75"/>
      <c r="BV3237" s="75"/>
      <c r="BW3237" s="1286"/>
      <c r="BX3237" s="75"/>
      <c r="BY3237" s="75"/>
      <c r="BZ3237" s="75"/>
      <c r="CA3237" s="75"/>
      <c r="CB3237" s="75"/>
      <c r="CC3237" s="1286"/>
      <c r="CD3237" s="75"/>
      <c r="CE3237" s="75"/>
      <c r="CF3237" s="75"/>
      <c r="CG3237" s="75"/>
      <c r="CH3237" s="75"/>
      <c r="CI3237" s="1286"/>
      <c r="CJ3237" s="75"/>
      <c r="CK3237" s="1286"/>
      <c r="CL3237" s="75"/>
      <c r="CM3237" s="75"/>
      <c r="CN3237" s="75"/>
      <c r="CO3237" s="75"/>
      <c r="CP3237" s="75"/>
      <c r="CQ3237" s="75"/>
      <c r="CR3237" s="75"/>
      <c r="CS3237" s="75"/>
      <c r="CT3237" s="75"/>
      <c r="CU3237" s="75"/>
      <c r="CV3237" s="75"/>
      <c r="CW3237" s="75"/>
      <c r="CX3237" s="1286"/>
      <c r="CY3237" s="75"/>
      <c r="CZ3237" s="75"/>
      <c r="DA3237" s="75"/>
      <c r="DB3237" s="75"/>
      <c r="DC3237" s="75"/>
      <c r="DD3237" s="75"/>
      <c r="DE3237" s="75"/>
      <c r="DF3237" s="75"/>
      <c r="DG3237" s="1286"/>
      <c r="DH3237" s="75"/>
      <c r="DI3237" s="1286"/>
      <c r="DJ3237" s="75"/>
      <c r="DK3237" s="75"/>
      <c r="DL3237" s="75"/>
      <c r="DM3237" s="75"/>
      <c r="DN3237" s="75"/>
      <c r="DO3237" s="75"/>
      <c r="DP3237" s="75"/>
      <c r="DQ3237" s="75"/>
      <c r="DR3237" s="75"/>
      <c r="DS3237" s="75"/>
      <c r="DT3237" s="75"/>
      <c r="DU3237" s="75"/>
      <c r="DV3237" s="1286"/>
      <c r="DW3237" s="75"/>
      <c r="DX3237" s="75"/>
      <c r="DY3237" s="75"/>
      <c r="DZ3237" s="75"/>
      <c r="EA3237" s="75"/>
      <c r="EB3237" s="75"/>
      <c r="EC3237" s="75"/>
      <c r="ED3237" s="75"/>
      <c r="EE3237" s="75"/>
      <c r="EF3237" s="75"/>
      <c r="EG3237" s="75"/>
      <c r="EH3237" s="75"/>
      <c r="EI3237" s="75"/>
      <c r="EJ3237" s="75"/>
      <c r="EK3237" s="75"/>
      <c r="EL3237" s="75"/>
      <c r="EM3237" s="75"/>
      <c r="EN3237" s="75"/>
      <c r="EO3237" s="75"/>
      <c r="EP3237" s="75"/>
      <c r="EQ3237" s="75"/>
      <c r="ER3237" s="75"/>
      <c r="ES3237" s="75"/>
      <c r="ET3237" s="75"/>
      <c r="EU3237" s="75"/>
      <c r="EV3237" s="75"/>
      <c r="EW3237" s="75"/>
      <c r="EX3237" s="75"/>
      <c r="EY3237" s="75"/>
      <c r="EZ3237" s="75"/>
      <c r="FA3237" s="75"/>
      <c r="FB3237" s="1341"/>
      <c r="FC3237" s="75"/>
      <c r="FD3237" s="75"/>
    </row>
    <row r="3238">
      <c r="A3238" s="1340"/>
      <c r="B3238" s="786"/>
      <c r="C3238" s="1283"/>
      <c r="D3238" s="786"/>
      <c r="E3238" s="786"/>
      <c r="F3238" s="786"/>
      <c r="G3238" s="786"/>
      <c r="H3238" s="786"/>
      <c r="I3238" s="786"/>
      <c r="J3238" s="786"/>
      <c r="K3238" s="786"/>
      <c r="L3238" s="786"/>
      <c r="M3238" s="786"/>
      <c r="N3238" s="1284"/>
      <c r="O3238" s="1284"/>
      <c r="P3238" s="1285"/>
      <c r="Q3238" s="363"/>
      <c r="R3238" s="363"/>
      <c r="S3238" s="75"/>
      <c r="T3238" s="857"/>
      <c r="U3238" s="1209"/>
      <c r="V3238" s="1200"/>
      <c r="W3238" s="1200"/>
      <c r="X3238" s="1200"/>
      <c r="Y3238" s="1201"/>
      <c r="Z3238" s="1200"/>
      <c r="AA3238" s="1200"/>
      <c r="AB3238" s="1200"/>
      <c r="AC3238" s="1202"/>
      <c r="AD3238" s="1216"/>
      <c r="AE3238" s="1204"/>
      <c r="AF3238" s="75"/>
      <c r="AG3238" s="75"/>
      <c r="AH3238" s="75"/>
      <c r="AI3238" s="75"/>
      <c r="AJ3238" s="75"/>
      <c r="AK3238" s="75"/>
      <c r="AL3238" s="75"/>
      <c r="AM3238" s="75"/>
      <c r="AN3238" s="75"/>
      <c r="AO3238" s="75"/>
      <c r="AP3238" s="75"/>
      <c r="AQ3238" s="75"/>
      <c r="AR3238" s="75"/>
      <c r="AS3238" s="1286"/>
      <c r="AT3238" s="75"/>
      <c r="AU3238" s="1286"/>
      <c r="AV3238" s="1286"/>
      <c r="AW3238" s="75"/>
      <c r="AX3238" s="75"/>
      <c r="AY3238" s="1286"/>
      <c r="AZ3238" s="75"/>
      <c r="BA3238" s="75"/>
      <c r="BB3238" s="75"/>
      <c r="BC3238" s="75"/>
      <c r="BD3238" s="75"/>
      <c r="BE3238" s="75"/>
      <c r="BF3238" s="75"/>
      <c r="BG3238" s="75"/>
      <c r="BH3238" s="75"/>
      <c r="BI3238" s="75"/>
      <c r="BJ3238" s="75"/>
      <c r="BK3238" s="75"/>
      <c r="BL3238" s="75"/>
      <c r="BM3238" s="75"/>
      <c r="BN3238" s="75"/>
      <c r="BO3238" s="75"/>
      <c r="BP3238" s="75"/>
      <c r="BQ3238" s="75"/>
      <c r="BR3238" s="75"/>
      <c r="BS3238" s="75"/>
      <c r="BT3238" s="75"/>
      <c r="BU3238" s="75"/>
      <c r="BV3238" s="75"/>
      <c r="BW3238" s="1286"/>
      <c r="BX3238" s="75"/>
      <c r="BY3238" s="75"/>
      <c r="BZ3238" s="75"/>
      <c r="CA3238" s="75"/>
      <c r="CB3238" s="75"/>
      <c r="CC3238" s="1286"/>
      <c r="CD3238" s="75"/>
      <c r="CE3238" s="75"/>
      <c r="CF3238" s="75"/>
      <c r="CG3238" s="75"/>
      <c r="CH3238" s="75"/>
      <c r="CI3238" s="1286"/>
      <c r="CJ3238" s="75"/>
      <c r="CK3238" s="1286"/>
      <c r="CL3238" s="75"/>
      <c r="CM3238" s="75"/>
      <c r="CN3238" s="75"/>
      <c r="CO3238" s="75"/>
      <c r="CP3238" s="75"/>
      <c r="CQ3238" s="75"/>
      <c r="CR3238" s="75"/>
      <c r="CS3238" s="75"/>
      <c r="CT3238" s="75"/>
      <c r="CU3238" s="75"/>
      <c r="CV3238" s="75"/>
      <c r="CW3238" s="75"/>
      <c r="CX3238" s="1286"/>
      <c r="CY3238" s="75"/>
      <c r="CZ3238" s="75"/>
      <c r="DA3238" s="75"/>
      <c r="DB3238" s="75"/>
      <c r="DC3238" s="75"/>
      <c r="DD3238" s="75"/>
      <c r="DE3238" s="75"/>
      <c r="DF3238" s="75"/>
      <c r="DG3238" s="1286"/>
      <c r="DH3238" s="75"/>
      <c r="DI3238" s="1286"/>
      <c r="DJ3238" s="75"/>
      <c r="DK3238" s="75"/>
      <c r="DL3238" s="75"/>
      <c r="DM3238" s="75"/>
      <c r="DN3238" s="75"/>
      <c r="DO3238" s="75"/>
      <c r="DP3238" s="75"/>
      <c r="DQ3238" s="75"/>
      <c r="DR3238" s="75"/>
      <c r="DS3238" s="75"/>
      <c r="DT3238" s="75"/>
      <c r="DU3238" s="75"/>
      <c r="DV3238" s="1286"/>
      <c r="DW3238" s="75"/>
      <c r="DX3238" s="75"/>
      <c r="DY3238" s="75"/>
      <c r="DZ3238" s="75"/>
      <c r="EA3238" s="75"/>
      <c r="EB3238" s="75"/>
      <c r="EC3238" s="75"/>
      <c r="ED3238" s="75"/>
      <c r="EE3238" s="75"/>
      <c r="EF3238" s="75"/>
      <c r="EG3238" s="75"/>
      <c r="EH3238" s="75"/>
      <c r="EI3238" s="75"/>
      <c r="EJ3238" s="75"/>
      <c r="EK3238" s="75"/>
      <c r="EL3238" s="75"/>
      <c r="EM3238" s="75"/>
      <c r="EN3238" s="75"/>
      <c r="EO3238" s="75"/>
      <c r="EP3238" s="75"/>
      <c r="EQ3238" s="75"/>
      <c r="ER3238" s="75"/>
      <c r="ES3238" s="75"/>
      <c r="ET3238" s="75"/>
      <c r="EU3238" s="75"/>
      <c r="EV3238" s="75"/>
      <c r="EW3238" s="75"/>
      <c r="EX3238" s="75"/>
      <c r="EY3238" s="75"/>
      <c r="EZ3238" s="75"/>
      <c r="FA3238" s="75"/>
      <c r="FB3238" s="1341"/>
      <c r="FC3238" s="75"/>
      <c r="FD3238" s="75"/>
    </row>
    <row r="3239">
      <c r="A3239" s="1340"/>
      <c r="B3239" s="786"/>
      <c r="C3239" s="1283"/>
      <c r="D3239" s="786"/>
      <c r="E3239" s="786"/>
      <c r="F3239" s="786"/>
      <c r="G3239" s="786"/>
      <c r="H3239" s="786"/>
      <c r="I3239" s="786"/>
      <c r="J3239" s="786"/>
      <c r="K3239" s="786"/>
      <c r="L3239" s="786"/>
      <c r="M3239" s="786"/>
      <c r="N3239" s="1284"/>
      <c r="O3239" s="1284"/>
      <c r="P3239" s="1285"/>
      <c r="Q3239" s="363"/>
      <c r="R3239" s="363"/>
      <c r="S3239" s="75"/>
      <c r="T3239" s="857"/>
      <c r="U3239" s="1209"/>
      <c r="V3239" s="1200"/>
      <c r="W3239" s="1200"/>
      <c r="X3239" s="1200"/>
      <c r="Y3239" s="1201"/>
      <c r="Z3239" s="1200"/>
      <c r="AA3239" s="1200"/>
      <c r="AB3239" s="1200"/>
      <c r="AC3239" s="1202"/>
      <c r="AD3239" s="1216"/>
      <c r="AE3239" s="1204"/>
      <c r="AF3239" s="75"/>
      <c r="AG3239" s="75"/>
      <c r="AH3239" s="75"/>
      <c r="AI3239" s="75"/>
      <c r="AJ3239" s="75"/>
      <c r="AK3239" s="75"/>
      <c r="AL3239" s="75"/>
      <c r="AM3239" s="75"/>
      <c r="AN3239" s="75"/>
      <c r="AO3239" s="75"/>
      <c r="AP3239" s="75"/>
      <c r="AQ3239" s="75"/>
      <c r="AR3239" s="75"/>
      <c r="AS3239" s="1286"/>
      <c r="AT3239" s="75"/>
      <c r="AU3239" s="1286"/>
      <c r="AV3239" s="1286"/>
      <c r="AW3239" s="75"/>
      <c r="AX3239" s="75"/>
      <c r="AY3239" s="1286"/>
      <c r="AZ3239" s="75"/>
      <c r="BA3239" s="75"/>
      <c r="BB3239" s="75"/>
      <c r="BC3239" s="75"/>
      <c r="BD3239" s="75"/>
      <c r="BE3239" s="75"/>
      <c r="BF3239" s="75"/>
      <c r="BG3239" s="75"/>
      <c r="BH3239" s="75"/>
      <c r="BI3239" s="75"/>
      <c r="BJ3239" s="75"/>
      <c r="BK3239" s="75"/>
      <c r="BL3239" s="75"/>
      <c r="BM3239" s="75"/>
      <c r="BN3239" s="75"/>
      <c r="BO3239" s="75"/>
      <c r="BP3239" s="75"/>
      <c r="BQ3239" s="75"/>
      <c r="BR3239" s="75"/>
      <c r="BS3239" s="75"/>
      <c r="BT3239" s="75"/>
      <c r="BU3239" s="75"/>
      <c r="BV3239" s="75"/>
      <c r="BW3239" s="1286"/>
      <c r="BX3239" s="75"/>
      <c r="BY3239" s="75"/>
      <c r="BZ3239" s="75"/>
      <c r="CA3239" s="75"/>
      <c r="CB3239" s="75"/>
      <c r="CC3239" s="1286"/>
      <c r="CD3239" s="75"/>
      <c r="CE3239" s="75"/>
      <c r="CF3239" s="75"/>
      <c r="CG3239" s="75"/>
      <c r="CH3239" s="75"/>
      <c r="CI3239" s="1286"/>
      <c r="CJ3239" s="75"/>
      <c r="CK3239" s="1286"/>
      <c r="CL3239" s="75"/>
      <c r="CM3239" s="75"/>
      <c r="CN3239" s="75"/>
      <c r="CO3239" s="75"/>
      <c r="CP3239" s="75"/>
      <c r="CQ3239" s="75"/>
      <c r="CR3239" s="75"/>
      <c r="CS3239" s="75"/>
      <c r="CT3239" s="75"/>
      <c r="CU3239" s="75"/>
      <c r="CV3239" s="75"/>
      <c r="CW3239" s="75"/>
      <c r="CX3239" s="1286"/>
      <c r="CY3239" s="75"/>
      <c r="CZ3239" s="75"/>
      <c r="DA3239" s="75"/>
      <c r="DB3239" s="75"/>
      <c r="DC3239" s="75"/>
      <c r="DD3239" s="75"/>
      <c r="DE3239" s="75"/>
      <c r="DF3239" s="75"/>
      <c r="DG3239" s="1286"/>
      <c r="DH3239" s="75"/>
      <c r="DI3239" s="1286"/>
      <c r="DJ3239" s="75"/>
      <c r="DK3239" s="75"/>
      <c r="DL3239" s="75"/>
      <c r="DM3239" s="75"/>
      <c r="DN3239" s="75"/>
      <c r="DO3239" s="75"/>
      <c r="DP3239" s="75"/>
      <c r="DQ3239" s="75"/>
      <c r="DR3239" s="75"/>
      <c r="DS3239" s="75"/>
      <c r="DT3239" s="75"/>
      <c r="DU3239" s="75"/>
      <c r="DV3239" s="1286"/>
      <c r="DW3239" s="75"/>
      <c r="DX3239" s="75"/>
      <c r="DY3239" s="75"/>
      <c r="DZ3239" s="75"/>
      <c r="EA3239" s="75"/>
      <c r="EB3239" s="75"/>
      <c r="EC3239" s="75"/>
      <c r="ED3239" s="75"/>
      <c r="EE3239" s="75"/>
      <c r="EF3239" s="75"/>
      <c r="EG3239" s="75"/>
      <c r="EH3239" s="75"/>
      <c r="EI3239" s="75"/>
      <c r="EJ3239" s="75"/>
      <c r="EK3239" s="75"/>
      <c r="EL3239" s="75"/>
      <c r="EM3239" s="75"/>
      <c r="EN3239" s="75"/>
      <c r="EO3239" s="75"/>
      <c r="EP3239" s="75"/>
      <c r="EQ3239" s="75"/>
      <c r="ER3239" s="75"/>
      <c r="ES3239" s="75"/>
      <c r="ET3239" s="75"/>
      <c r="EU3239" s="75"/>
      <c r="EV3239" s="75"/>
      <c r="EW3239" s="75"/>
      <c r="EX3239" s="75"/>
      <c r="EY3239" s="75"/>
      <c r="EZ3239" s="75"/>
      <c r="FA3239" s="75"/>
      <c r="FB3239" s="1341"/>
      <c r="FC3239" s="75"/>
      <c r="FD3239" s="75"/>
    </row>
    <row r="3240">
      <c r="A3240" s="1340"/>
      <c r="B3240" s="786"/>
      <c r="C3240" s="1283"/>
      <c r="D3240" s="786"/>
      <c r="E3240" s="786"/>
      <c r="F3240" s="786"/>
      <c r="G3240" s="786"/>
      <c r="H3240" s="786"/>
      <c r="I3240" s="786"/>
      <c r="J3240" s="786"/>
      <c r="K3240" s="786"/>
      <c r="L3240" s="786"/>
      <c r="M3240" s="786"/>
      <c r="N3240" s="1284"/>
      <c r="O3240" s="1284"/>
      <c r="P3240" s="1285"/>
      <c r="Q3240" s="363"/>
      <c r="R3240" s="363"/>
      <c r="S3240" s="75"/>
      <c r="T3240" s="857"/>
      <c r="U3240" s="1209"/>
      <c r="V3240" s="1200"/>
      <c r="W3240" s="1200"/>
      <c r="X3240" s="1200"/>
      <c r="Y3240" s="1201"/>
      <c r="Z3240" s="1200"/>
      <c r="AA3240" s="1200"/>
      <c r="AB3240" s="1200"/>
      <c r="AC3240" s="1202"/>
      <c r="AD3240" s="1216"/>
      <c r="AE3240" s="1204"/>
      <c r="AF3240" s="75"/>
      <c r="AG3240" s="75"/>
      <c r="AH3240" s="75"/>
      <c r="AI3240" s="75"/>
      <c r="AJ3240" s="75"/>
      <c r="AK3240" s="75"/>
      <c r="AL3240" s="75"/>
      <c r="AM3240" s="75"/>
      <c r="AN3240" s="75"/>
      <c r="AO3240" s="75"/>
      <c r="AP3240" s="75"/>
      <c r="AQ3240" s="75"/>
      <c r="AR3240" s="75"/>
      <c r="AS3240" s="1286"/>
      <c r="AT3240" s="75"/>
      <c r="AU3240" s="1286"/>
      <c r="AV3240" s="1286"/>
      <c r="AW3240" s="75"/>
      <c r="AX3240" s="75"/>
      <c r="AY3240" s="1286"/>
      <c r="AZ3240" s="75"/>
      <c r="BA3240" s="75"/>
      <c r="BB3240" s="75"/>
      <c r="BC3240" s="75"/>
      <c r="BD3240" s="75"/>
      <c r="BE3240" s="75"/>
      <c r="BF3240" s="75"/>
      <c r="BG3240" s="75"/>
      <c r="BH3240" s="75"/>
      <c r="BI3240" s="75"/>
      <c r="BJ3240" s="75"/>
      <c r="BK3240" s="75"/>
      <c r="BL3240" s="75"/>
      <c r="BM3240" s="75"/>
      <c r="BN3240" s="75"/>
      <c r="BO3240" s="75"/>
      <c r="BP3240" s="75"/>
      <c r="BQ3240" s="75"/>
      <c r="BR3240" s="75"/>
      <c r="BS3240" s="75"/>
      <c r="BT3240" s="75"/>
      <c r="BU3240" s="75"/>
      <c r="BV3240" s="75"/>
      <c r="BW3240" s="1286"/>
      <c r="BX3240" s="75"/>
      <c r="BY3240" s="75"/>
      <c r="BZ3240" s="75"/>
      <c r="CA3240" s="75"/>
      <c r="CB3240" s="75"/>
      <c r="CC3240" s="1286"/>
      <c r="CD3240" s="75"/>
      <c r="CE3240" s="75"/>
      <c r="CF3240" s="75"/>
      <c r="CG3240" s="75"/>
      <c r="CH3240" s="75"/>
      <c r="CI3240" s="1286"/>
      <c r="CJ3240" s="75"/>
      <c r="CK3240" s="1286"/>
      <c r="CL3240" s="75"/>
      <c r="CM3240" s="75"/>
      <c r="CN3240" s="75"/>
      <c r="CO3240" s="75"/>
      <c r="CP3240" s="75"/>
      <c r="CQ3240" s="75"/>
      <c r="CR3240" s="75"/>
      <c r="CS3240" s="75"/>
      <c r="CT3240" s="75"/>
      <c r="CU3240" s="75"/>
      <c r="CV3240" s="75"/>
      <c r="CW3240" s="75"/>
      <c r="CX3240" s="1286"/>
      <c r="CY3240" s="75"/>
      <c r="CZ3240" s="75"/>
      <c r="DA3240" s="75"/>
      <c r="DB3240" s="75"/>
      <c r="DC3240" s="75"/>
      <c r="DD3240" s="75"/>
      <c r="DE3240" s="75"/>
      <c r="DF3240" s="75"/>
      <c r="DG3240" s="1286"/>
      <c r="DH3240" s="75"/>
      <c r="DI3240" s="1286"/>
      <c r="DJ3240" s="75"/>
      <c r="DK3240" s="75"/>
      <c r="DL3240" s="75"/>
      <c r="DM3240" s="75"/>
      <c r="DN3240" s="75"/>
      <c r="DO3240" s="75"/>
      <c r="DP3240" s="75"/>
      <c r="DQ3240" s="75"/>
      <c r="DR3240" s="75"/>
      <c r="DS3240" s="75"/>
      <c r="DT3240" s="75"/>
      <c r="DU3240" s="75"/>
      <c r="DV3240" s="1286"/>
      <c r="DW3240" s="75"/>
      <c r="DX3240" s="75"/>
      <c r="DY3240" s="75"/>
      <c r="DZ3240" s="75"/>
      <c r="EA3240" s="75"/>
      <c r="EB3240" s="75"/>
      <c r="EC3240" s="75"/>
      <c r="ED3240" s="75"/>
      <c r="EE3240" s="75"/>
      <c r="EF3240" s="75"/>
      <c r="EG3240" s="75"/>
      <c r="EH3240" s="75"/>
      <c r="EI3240" s="75"/>
      <c r="EJ3240" s="75"/>
      <c r="EK3240" s="75"/>
      <c r="EL3240" s="75"/>
      <c r="EM3240" s="75"/>
      <c r="EN3240" s="75"/>
      <c r="EO3240" s="75"/>
      <c r="EP3240" s="75"/>
      <c r="EQ3240" s="75"/>
      <c r="ER3240" s="75"/>
      <c r="ES3240" s="75"/>
      <c r="ET3240" s="75"/>
      <c r="EU3240" s="75"/>
      <c r="EV3240" s="75"/>
      <c r="EW3240" s="75"/>
      <c r="EX3240" s="75"/>
      <c r="EY3240" s="75"/>
      <c r="EZ3240" s="75"/>
      <c r="FA3240" s="75"/>
      <c r="FB3240" s="1341"/>
      <c r="FC3240" s="75"/>
      <c r="FD3240" s="75"/>
    </row>
    <row r="3241">
      <c r="A3241" s="1340"/>
      <c r="B3241" s="786"/>
      <c r="C3241" s="1283"/>
      <c r="D3241" s="786"/>
      <c r="E3241" s="786"/>
      <c r="F3241" s="786"/>
      <c r="G3241" s="786"/>
      <c r="H3241" s="786"/>
      <c r="I3241" s="786"/>
      <c r="J3241" s="786"/>
      <c r="K3241" s="786"/>
      <c r="L3241" s="786"/>
      <c r="M3241" s="786"/>
      <c r="N3241" s="1284"/>
      <c r="O3241" s="1284"/>
      <c r="P3241" s="1285"/>
      <c r="Q3241" s="363"/>
      <c r="R3241" s="363"/>
      <c r="S3241" s="75"/>
      <c r="T3241" s="857"/>
      <c r="U3241" s="1209"/>
      <c r="V3241" s="1200"/>
      <c r="W3241" s="1200"/>
      <c r="X3241" s="1200"/>
      <c r="Y3241" s="1201"/>
      <c r="Z3241" s="1200"/>
      <c r="AA3241" s="1200"/>
      <c r="AB3241" s="1200"/>
      <c r="AC3241" s="1202"/>
      <c r="AD3241" s="1216"/>
      <c r="AE3241" s="1204"/>
      <c r="AF3241" s="75"/>
      <c r="AG3241" s="75"/>
      <c r="AH3241" s="75"/>
      <c r="AI3241" s="75"/>
      <c r="AJ3241" s="75"/>
      <c r="AK3241" s="75"/>
      <c r="AL3241" s="75"/>
      <c r="AM3241" s="75"/>
      <c r="AN3241" s="75"/>
      <c r="AO3241" s="75"/>
      <c r="AP3241" s="75"/>
      <c r="AQ3241" s="75"/>
      <c r="AR3241" s="75"/>
      <c r="AS3241" s="1286"/>
      <c r="AT3241" s="75"/>
      <c r="AU3241" s="1286"/>
      <c r="AV3241" s="1286"/>
      <c r="AW3241" s="75"/>
      <c r="AX3241" s="75"/>
      <c r="AY3241" s="1286"/>
      <c r="AZ3241" s="75"/>
      <c r="BA3241" s="75"/>
      <c r="BB3241" s="75"/>
      <c r="BC3241" s="75"/>
      <c r="BD3241" s="75"/>
      <c r="BE3241" s="75"/>
      <c r="BF3241" s="75"/>
      <c r="BG3241" s="75"/>
      <c r="BH3241" s="75"/>
      <c r="BI3241" s="75"/>
      <c r="BJ3241" s="75"/>
      <c r="BK3241" s="75"/>
      <c r="BL3241" s="75"/>
      <c r="BM3241" s="75"/>
      <c r="BN3241" s="75"/>
      <c r="BO3241" s="75"/>
      <c r="BP3241" s="75"/>
      <c r="BQ3241" s="75"/>
      <c r="BR3241" s="75"/>
      <c r="BS3241" s="75"/>
      <c r="BT3241" s="75"/>
      <c r="BU3241" s="75"/>
      <c r="BV3241" s="75"/>
      <c r="BW3241" s="1286"/>
      <c r="BX3241" s="75"/>
      <c r="BY3241" s="75"/>
      <c r="BZ3241" s="75"/>
      <c r="CA3241" s="75"/>
      <c r="CB3241" s="75"/>
      <c r="CC3241" s="1286"/>
      <c r="CD3241" s="75"/>
      <c r="CE3241" s="75"/>
      <c r="CF3241" s="75"/>
      <c r="CG3241" s="75"/>
      <c r="CH3241" s="75"/>
      <c r="CI3241" s="1286"/>
      <c r="CJ3241" s="75"/>
      <c r="CK3241" s="1286"/>
      <c r="CL3241" s="75"/>
      <c r="CM3241" s="75"/>
      <c r="CN3241" s="75"/>
      <c r="CO3241" s="75"/>
      <c r="CP3241" s="75"/>
      <c r="CQ3241" s="75"/>
      <c r="CR3241" s="75"/>
      <c r="CS3241" s="75"/>
      <c r="CT3241" s="75"/>
      <c r="CU3241" s="75"/>
      <c r="CV3241" s="75"/>
      <c r="CW3241" s="75"/>
      <c r="CX3241" s="1286"/>
      <c r="CY3241" s="75"/>
      <c r="CZ3241" s="75"/>
      <c r="DA3241" s="75"/>
      <c r="DB3241" s="75"/>
      <c r="DC3241" s="75"/>
      <c r="DD3241" s="75"/>
      <c r="DE3241" s="75"/>
      <c r="DF3241" s="75"/>
      <c r="DG3241" s="1286"/>
      <c r="DH3241" s="75"/>
      <c r="DI3241" s="1286"/>
      <c r="DJ3241" s="75"/>
      <c r="DK3241" s="75"/>
      <c r="DL3241" s="75"/>
      <c r="DM3241" s="75"/>
      <c r="DN3241" s="75"/>
      <c r="DO3241" s="75"/>
      <c r="DP3241" s="75"/>
      <c r="DQ3241" s="75"/>
      <c r="DR3241" s="75"/>
      <c r="DS3241" s="75"/>
      <c r="DT3241" s="75"/>
      <c r="DU3241" s="75"/>
      <c r="DV3241" s="1286"/>
      <c r="DW3241" s="75"/>
      <c r="DX3241" s="75"/>
      <c r="DY3241" s="75"/>
      <c r="DZ3241" s="75"/>
      <c r="EA3241" s="75"/>
      <c r="EB3241" s="75"/>
      <c r="EC3241" s="75"/>
      <c r="ED3241" s="75"/>
      <c r="EE3241" s="75"/>
      <c r="EF3241" s="75"/>
      <c r="EG3241" s="75"/>
      <c r="EH3241" s="75"/>
      <c r="EI3241" s="75"/>
      <c r="EJ3241" s="75"/>
      <c r="EK3241" s="75"/>
      <c r="EL3241" s="75"/>
      <c r="EM3241" s="75"/>
      <c r="EN3241" s="75"/>
      <c r="EO3241" s="75"/>
      <c r="EP3241" s="75"/>
      <c r="EQ3241" s="75"/>
      <c r="ER3241" s="75"/>
      <c r="ES3241" s="75"/>
      <c r="ET3241" s="75"/>
      <c r="EU3241" s="75"/>
      <c r="EV3241" s="75"/>
      <c r="EW3241" s="75"/>
      <c r="EX3241" s="75"/>
      <c r="EY3241" s="75"/>
      <c r="EZ3241" s="75"/>
      <c r="FA3241" s="75"/>
      <c r="FB3241" s="1341"/>
      <c r="FC3241" s="75"/>
      <c r="FD3241" s="75"/>
    </row>
    <row r="3242">
      <c r="A3242" s="1340"/>
      <c r="B3242" s="786"/>
      <c r="C3242" s="1283"/>
      <c r="D3242" s="786"/>
      <c r="E3242" s="786"/>
      <c r="F3242" s="786"/>
      <c r="G3242" s="786"/>
      <c r="H3242" s="786"/>
      <c r="I3242" s="786"/>
      <c r="J3242" s="786"/>
      <c r="K3242" s="786"/>
      <c r="L3242" s="786"/>
      <c r="M3242" s="786"/>
      <c r="N3242" s="1284"/>
      <c r="O3242" s="1284"/>
      <c r="P3242" s="1285"/>
      <c r="Q3242" s="363"/>
      <c r="R3242" s="363"/>
      <c r="S3242" s="75"/>
      <c r="T3242" s="857"/>
      <c r="U3242" s="1209"/>
      <c r="V3242" s="1200"/>
      <c r="W3242" s="1200"/>
      <c r="X3242" s="1200"/>
      <c r="Y3242" s="1201"/>
      <c r="Z3242" s="1200"/>
      <c r="AA3242" s="1200"/>
      <c r="AB3242" s="1200"/>
      <c r="AC3242" s="1202"/>
      <c r="AD3242" s="1216"/>
      <c r="AE3242" s="1204"/>
      <c r="AF3242" s="75"/>
      <c r="AG3242" s="75"/>
      <c r="AH3242" s="75"/>
      <c r="AI3242" s="75"/>
      <c r="AJ3242" s="75"/>
      <c r="AK3242" s="75"/>
      <c r="AL3242" s="75"/>
      <c r="AM3242" s="75"/>
      <c r="AN3242" s="75"/>
      <c r="AO3242" s="75"/>
      <c r="AP3242" s="75"/>
      <c r="AQ3242" s="75"/>
      <c r="AR3242" s="75"/>
      <c r="AS3242" s="1286"/>
      <c r="AT3242" s="75"/>
      <c r="AU3242" s="1286"/>
      <c r="AV3242" s="1286"/>
      <c r="AW3242" s="75"/>
      <c r="AX3242" s="75"/>
      <c r="AY3242" s="1286"/>
      <c r="AZ3242" s="75"/>
      <c r="BA3242" s="75"/>
      <c r="BB3242" s="75"/>
      <c r="BC3242" s="75"/>
      <c r="BD3242" s="75"/>
      <c r="BE3242" s="75"/>
      <c r="BF3242" s="75"/>
      <c r="BG3242" s="75"/>
      <c r="BH3242" s="75"/>
      <c r="BI3242" s="75"/>
      <c r="BJ3242" s="75"/>
      <c r="BK3242" s="75"/>
      <c r="BL3242" s="75"/>
      <c r="BM3242" s="75"/>
      <c r="BN3242" s="75"/>
      <c r="BO3242" s="75"/>
      <c r="BP3242" s="75"/>
      <c r="BQ3242" s="75"/>
      <c r="BR3242" s="75"/>
      <c r="BS3242" s="75"/>
      <c r="BT3242" s="75"/>
      <c r="BU3242" s="75"/>
      <c r="BV3242" s="75"/>
      <c r="BW3242" s="1286"/>
      <c r="BX3242" s="75"/>
      <c r="BY3242" s="75"/>
      <c r="BZ3242" s="75"/>
      <c r="CA3242" s="75"/>
      <c r="CB3242" s="75"/>
      <c r="CC3242" s="1286"/>
      <c r="CD3242" s="75"/>
      <c r="CE3242" s="75"/>
      <c r="CF3242" s="75"/>
      <c r="CG3242" s="75"/>
      <c r="CH3242" s="75"/>
      <c r="CI3242" s="1286"/>
      <c r="CJ3242" s="75"/>
      <c r="CK3242" s="1286"/>
      <c r="CL3242" s="75"/>
      <c r="CM3242" s="75"/>
      <c r="CN3242" s="75"/>
      <c r="CO3242" s="75"/>
      <c r="CP3242" s="75"/>
      <c r="CQ3242" s="75"/>
      <c r="CR3242" s="75"/>
      <c r="CS3242" s="75"/>
      <c r="CT3242" s="75"/>
      <c r="CU3242" s="75"/>
      <c r="CV3242" s="75"/>
      <c r="CW3242" s="75"/>
      <c r="CX3242" s="1286"/>
      <c r="CY3242" s="75"/>
      <c r="CZ3242" s="75"/>
      <c r="DA3242" s="75"/>
      <c r="DB3242" s="75"/>
      <c r="DC3242" s="75"/>
      <c r="DD3242" s="75"/>
      <c r="DE3242" s="75"/>
      <c r="DF3242" s="75"/>
      <c r="DG3242" s="1286"/>
      <c r="DH3242" s="75"/>
      <c r="DI3242" s="1286"/>
      <c r="DJ3242" s="75"/>
      <c r="DK3242" s="75"/>
      <c r="DL3242" s="75"/>
      <c r="DM3242" s="75"/>
      <c r="DN3242" s="75"/>
      <c r="DO3242" s="75"/>
      <c r="DP3242" s="75"/>
      <c r="DQ3242" s="75"/>
      <c r="DR3242" s="75"/>
      <c r="DS3242" s="75"/>
      <c r="DT3242" s="75"/>
      <c r="DU3242" s="75"/>
      <c r="DV3242" s="1286"/>
      <c r="DW3242" s="75"/>
      <c r="DX3242" s="75"/>
      <c r="DY3242" s="75"/>
      <c r="DZ3242" s="75"/>
      <c r="EA3242" s="75"/>
      <c r="EB3242" s="75"/>
      <c r="EC3242" s="75"/>
      <c r="ED3242" s="75"/>
      <c r="EE3242" s="75"/>
      <c r="EF3242" s="75"/>
      <c r="EG3242" s="75"/>
      <c r="EH3242" s="75"/>
      <c r="EI3242" s="75"/>
      <c r="EJ3242" s="75"/>
      <c r="EK3242" s="75"/>
      <c r="EL3242" s="75"/>
      <c r="EM3242" s="75"/>
      <c r="EN3242" s="75"/>
      <c r="EO3242" s="75"/>
      <c r="EP3242" s="75"/>
      <c r="EQ3242" s="75"/>
      <c r="ER3242" s="75"/>
      <c r="ES3242" s="75"/>
      <c r="ET3242" s="75"/>
      <c r="EU3242" s="75"/>
      <c r="EV3242" s="75"/>
      <c r="EW3242" s="75"/>
      <c r="EX3242" s="75"/>
      <c r="EY3242" s="75"/>
      <c r="EZ3242" s="75"/>
      <c r="FA3242" s="75"/>
      <c r="FB3242" s="1341"/>
      <c r="FC3242" s="75"/>
      <c r="FD3242" s="75"/>
    </row>
    <row r="3243">
      <c r="A3243" s="1340"/>
      <c r="B3243" s="786"/>
      <c r="C3243" s="1283"/>
      <c r="D3243" s="786"/>
      <c r="E3243" s="786"/>
      <c r="F3243" s="786"/>
      <c r="G3243" s="786"/>
      <c r="H3243" s="786"/>
      <c r="I3243" s="786"/>
      <c r="J3243" s="786"/>
      <c r="K3243" s="786"/>
      <c r="L3243" s="786"/>
      <c r="M3243" s="786"/>
      <c r="N3243" s="1284"/>
      <c r="O3243" s="1284"/>
      <c r="P3243" s="1285"/>
      <c r="Q3243" s="363"/>
      <c r="R3243" s="363"/>
      <c r="S3243" s="75"/>
      <c r="T3243" s="857"/>
      <c r="U3243" s="1209"/>
      <c r="V3243" s="1200"/>
      <c r="W3243" s="1200"/>
      <c r="X3243" s="1200"/>
      <c r="Y3243" s="1201"/>
      <c r="Z3243" s="1200"/>
      <c r="AA3243" s="1200"/>
      <c r="AB3243" s="1200"/>
      <c r="AC3243" s="1202"/>
      <c r="AD3243" s="1216"/>
      <c r="AE3243" s="1204"/>
      <c r="AF3243" s="75"/>
      <c r="AG3243" s="75"/>
      <c r="AH3243" s="75"/>
      <c r="AI3243" s="75"/>
      <c r="AJ3243" s="75"/>
      <c r="AK3243" s="75"/>
      <c r="AL3243" s="75"/>
      <c r="AM3243" s="75"/>
      <c r="AN3243" s="75"/>
      <c r="AO3243" s="75"/>
      <c r="AP3243" s="75"/>
      <c r="AQ3243" s="75"/>
      <c r="AR3243" s="75"/>
      <c r="AS3243" s="1286"/>
      <c r="AT3243" s="75"/>
      <c r="AU3243" s="1286"/>
      <c r="AV3243" s="1286"/>
      <c r="AW3243" s="75"/>
      <c r="AX3243" s="75"/>
      <c r="AY3243" s="1286"/>
      <c r="AZ3243" s="75"/>
      <c r="BA3243" s="75"/>
      <c r="BB3243" s="75"/>
      <c r="BC3243" s="75"/>
      <c r="BD3243" s="75"/>
      <c r="BE3243" s="75"/>
      <c r="BF3243" s="75"/>
      <c r="BG3243" s="75"/>
      <c r="BH3243" s="75"/>
      <c r="BI3243" s="75"/>
      <c r="BJ3243" s="75"/>
      <c r="BK3243" s="75"/>
      <c r="BL3243" s="75"/>
      <c r="BM3243" s="75"/>
      <c r="BN3243" s="75"/>
      <c r="BO3243" s="75"/>
      <c r="BP3243" s="75"/>
      <c r="BQ3243" s="75"/>
      <c r="BR3243" s="75"/>
      <c r="BS3243" s="75"/>
      <c r="BT3243" s="75"/>
      <c r="BU3243" s="75"/>
      <c r="BV3243" s="75"/>
      <c r="BW3243" s="1286"/>
      <c r="BX3243" s="75"/>
      <c r="BY3243" s="75"/>
      <c r="BZ3243" s="75"/>
      <c r="CA3243" s="75"/>
      <c r="CB3243" s="75"/>
      <c r="CC3243" s="1286"/>
      <c r="CD3243" s="75"/>
      <c r="CE3243" s="75"/>
      <c r="CF3243" s="75"/>
      <c r="CG3243" s="75"/>
      <c r="CH3243" s="75"/>
      <c r="CI3243" s="1286"/>
      <c r="CJ3243" s="75"/>
      <c r="CK3243" s="1286"/>
      <c r="CL3243" s="75"/>
      <c r="CM3243" s="75"/>
      <c r="CN3243" s="75"/>
      <c r="CO3243" s="75"/>
      <c r="CP3243" s="75"/>
      <c r="CQ3243" s="75"/>
      <c r="CR3243" s="75"/>
      <c r="CS3243" s="75"/>
      <c r="CT3243" s="75"/>
      <c r="CU3243" s="75"/>
      <c r="CV3243" s="75"/>
      <c r="CW3243" s="75"/>
      <c r="CX3243" s="1286"/>
      <c r="CY3243" s="75"/>
      <c r="CZ3243" s="75"/>
      <c r="DA3243" s="75"/>
      <c r="DB3243" s="75"/>
      <c r="DC3243" s="75"/>
      <c r="DD3243" s="75"/>
      <c r="DE3243" s="75"/>
      <c r="DF3243" s="75"/>
      <c r="DG3243" s="1286"/>
      <c r="DH3243" s="75"/>
      <c r="DI3243" s="1286"/>
      <c r="DJ3243" s="75"/>
      <c r="DK3243" s="75"/>
      <c r="DL3243" s="75"/>
      <c r="DM3243" s="75"/>
      <c r="DN3243" s="75"/>
      <c r="DO3243" s="75"/>
      <c r="DP3243" s="75"/>
      <c r="DQ3243" s="75"/>
      <c r="DR3243" s="75"/>
      <c r="DS3243" s="75"/>
      <c r="DT3243" s="75"/>
      <c r="DU3243" s="75"/>
      <c r="DV3243" s="1286"/>
      <c r="DW3243" s="75"/>
      <c r="DX3243" s="75"/>
      <c r="DY3243" s="75"/>
      <c r="DZ3243" s="75"/>
      <c r="EA3243" s="75"/>
      <c r="EB3243" s="75"/>
      <c r="EC3243" s="75"/>
      <c r="ED3243" s="75"/>
      <c r="EE3243" s="75"/>
      <c r="EF3243" s="75"/>
      <c r="EG3243" s="75"/>
      <c r="EH3243" s="75"/>
      <c r="EI3243" s="75"/>
      <c r="EJ3243" s="75"/>
      <c r="EK3243" s="75"/>
      <c r="EL3243" s="75"/>
      <c r="EM3243" s="75"/>
      <c r="EN3243" s="75"/>
      <c r="EO3243" s="75"/>
      <c r="EP3243" s="75"/>
      <c r="EQ3243" s="75"/>
      <c r="ER3243" s="75"/>
      <c r="ES3243" s="75"/>
      <c r="ET3243" s="75"/>
      <c r="EU3243" s="75"/>
      <c r="EV3243" s="75"/>
      <c r="EW3243" s="75"/>
      <c r="EX3243" s="75"/>
      <c r="EY3243" s="75"/>
      <c r="EZ3243" s="75"/>
      <c r="FA3243" s="75"/>
      <c r="FB3243" s="1341"/>
      <c r="FC3243" s="75"/>
      <c r="FD3243" s="75"/>
    </row>
    <row r="3244">
      <c r="A3244" s="1340"/>
      <c r="B3244" s="786"/>
      <c r="C3244" s="1283"/>
      <c r="D3244" s="786"/>
      <c r="E3244" s="786"/>
      <c r="F3244" s="786"/>
      <c r="G3244" s="786"/>
      <c r="H3244" s="786"/>
      <c r="I3244" s="786"/>
      <c r="J3244" s="786"/>
      <c r="K3244" s="786"/>
      <c r="L3244" s="786"/>
      <c r="M3244" s="786"/>
      <c r="N3244" s="1284"/>
      <c r="O3244" s="1284"/>
      <c r="P3244" s="1285"/>
      <c r="Q3244" s="363"/>
      <c r="R3244" s="363"/>
      <c r="S3244" s="75"/>
      <c r="T3244" s="857"/>
      <c r="U3244" s="1209"/>
      <c r="V3244" s="1200"/>
      <c r="W3244" s="1200"/>
      <c r="X3244" s="1200"/>
      <c r="Y3244" s="1201"/>
      <c r="Z3244" s="1200"/>
      <c r="AA3244" s="1200"/>
      <c r="AB3244" s="1200"/>
      <c r="AC3244" s="1202"/>
      <c r="AD3244" s="1216"/>
      <c r="AE3244" s="1204"/>
      <c r="AF3244" s="75"/>
      <c r="AG3244" s="75"/>
      <c r="AH3244" s="75"/>
      <c r="AI3244" s="75"/>
      <c r="AJ3244" s="75"/>
      <c r="AK3244" s="75"/>
      <c r="AL3244" s="75"/>
      <c r="AM3244" s="75"/>
      <c r="AN3244" s="75"/>
      <c r="AO3244" s="75"/>
      <c r="AP3244" s="75"/>
      <c r="AQ3244" s="75"/>
      <c r="AR3244" s="75"/>
      <c r="AS3244" s="1286"/>
      <c r="AT3244" s="75"/>
      <c r="AU3244" s="1286"/>
      <c r="AV3244" s="1286"/>
      <c r="AW3244" s="75"/>
      <c r="AX3244" s="75"/>
      <c r="AY3244" s="1286"/>
      <c r="AZ3244" s="75"/>
      <c r="BA3244" s="75"/>
      <c r="BB3244" s="75"/>
      <c r="BC3244" s="75"/>
      <c r="BD3244" s="75"/>
      <c r="BE3244" s="75"/>
      <c r="BF3244" s="75"/>
      <c r="BG3244" s="75"/>
      <c r="BH3244" s="75"/>
      <c r="BI3244" s="75"/>
      <c r="BJ3244" s="75"/>
      <c r="BK3244" s="75"/>
      <c r="BL3244" s="75"/>
      <c r="BM3244" s="75"/>
      <c r="BN3244" s="75"/>
      <c r="BO3244" s="75"/>
      <c r="BP3244" s="75"/>
      <c r="BQ3244" s="75"/>
      <c r="BR3244" s="75"/>
      <c r="BS3244" s="75"/>
      <c r="BT3244" s="75"/>
      <c r="BU3244" s="75"/>
      <c r="BV3244" s="75"/>
      <c r="BW3244" s="1286"/>
      <c r="BX3244" s="75"/>
      <c r="BY3244" s="75"/>
      <c r="BZ3244" s="75"/>
      <c r="CA3244" s="75"/>
      <c r="CB3244" s="75"/>
      <c r="CC3244" s="1286"/>
      <c r="CD3244" s="75"/>
      <c r="CE3244" s="75"/>
      <c r="CF3244" s="75"/>
      <c r="CG3244" s="75"/>
      <c r="CH3244" s="75"/>
      <c r="CI3244" s="1286"/>
      <c r="CJ3244" s="75"/>
      <c r="CK3244" s="1286"/>
      <c r="CL3244" s="75"/>
      <c r="CM3244" s="75"/>
      <c r="CN3244" s="75"/>
      <c r="CO3244" s="75"/>
      <c r="CP3244" s="75"/>
      <c r="CQ3244" s="75"/>
      <c r="CR3244" s="75"/>
      <c r="CS3244" s="75"/>
      <c r="CT3244" s="75"/>
      <c r="CU3244" s="75"/>
      <c r="CV3244" s="75"/>
      <c r="CW3244" s="75"/>
      <c r="CX3244" s="1286"/>
      <c r="CY3244" s="75"/>
      <c r="CZ3244" s="75"/>
      <c r="DA3244" s="75"/>
      <c r="DB3244" s="75"/>
      <c r="DC3244" s="75"/>
      <c r="DD3244" s="75"/>
      <c r="DE3244" s="75"/>
      <c r="DF3244" s="75"/>
      <c r="DG3244" s="1286"/>
      <c r="DH3244" s="75"/>
      <c r="DI3244" s="1286"/>
      <c r="DJ3244" s="75"/>
      <c r="DK3244" s="75"/>
      <c r="DL3244" s="75"/>
      <c r="DM3244" s="75"/>
      <c r="DN3244" s="75"/>
      <c r="DO3244" s="75"/>
      <c r="DP3244" s="75"/>
      <c r="DQ3244" s="75"/>
      <c r="DR3244" s="75"/>
      <c r="DS3244" s="75"/>
      <c r="DT3244" s="75"/>
      <c r="DU3244" s="75"/>
      <c r="DV3244" s="1286"/>
      <c r="DW3244" s="75"/>
      <c r="DX3244" s="75"/>
      <c r="DY3244" s="75"/>
      <c r="DZ3244" s="75"/>
      <c r="EA3244" s="75"/>
      <c r="EB3244" s="75"/>
      <c r="EC3244" s="75"/>
      <c r="ED3244" s="75"/>
      <c r="EE3244" s="75"/>
      <c r="EF3244" s="75"/>
      <c r="EG3244" s="75"/>
      <c r="EH3244" s="75"/>
      <c r="EI3244" s="75"/>
      <c r="EJ3244" s="75"/>
      <c r="EK3244" s="75"/>
      <c r="EL3244" s="75"/>
      <c r="EM3244" s="75"/>
      <c r="EN3244" s="75"/>
      <c r="EO3244" s="75"/>
      <c r="EP3244" s="75"/>
      <c r="EQ3244" s="75"/>
      <c r="ER3244" s="75"/>
      <c r="ES3244" s="75"/>
      <c r="ET3244" s="75"/>
      <c r="EU3244" s="75"/>
      <c r="EV3244" s="75"/>
      <c r="EW3244" s="75"/>
      <c r="EX3244" s="75"/>
      <c r="EY3244" s="75"/>
      <c r="EZ3244" s="75"/>
      <c r="FA3244" s="75"/>
      <c r="FB3244" s="1341"/>
      <c r="FC3244" s="75"/>
      <c r="FD3244" s="75"/>
    </row>
    <row r="3245">
      <c r="A3245" s="1340"/>
      <c r="B3245" s="786"/>
      <c r="C3245" s="1283"/>
      <c r="D3245" s="786"/>
      <c r="E3245" s="786"/>
      <c r="F3245" s="786"/>
      <c r="G3245" s="786"/>
      <c r="H3245" s="786"/>
      <c r="I3245" s="786"/>
      <c r="J3245" s="786"/>
      <c r="K3245" s="786"/>
      <c r="L3245" s="786"/>
      <c r="M3245" s="786"/>
      <c r="N3245" s="1284"/>
      <c r="O3245" s="1284"/>
      <c r="P3245" s="1285"/>
      <c r="Q3245" s="363"/>
      <c r="R3245" s="363"/>
      <c r="S3245" s="75"/>
      <c r="T3245" s="857"/>
      <c r="U3245" s="1209"/>
      <c r="V3245" s="1200"/>
      <c r="W3245" s="1200"/>
      <c r="X3245" s="1200"/>
      <c r="Y3245" s="1201"/>
      <c r="Z3245" s="1200"/>
      <c r="AA3245" s="1200"/>
      <c r="AB3245" s="1200"/>
      <c r="AC3245" s="1202"/>
      <c r="AD3245" s="1216"/>
      <c r="AE3245" s="1204"/>
      <c r="AF3245" s="75"/>
      <c r="AG3245" s="75"/>
      <c r="AH3245" s="75"/>
      <c r="AI3245" s="75"/>
      <c r="AJ3245" s="75"/>
      <c r="AK3245" s="75"/>
      <c r="AL3245" s="75"/>
      <c r="AM3245" s="75"/>
      <c r="AN3245" s="75"/>
      <c r="AO3245" s="75"/>
      <c r="AP3245" s="75"/>
      <c r="AQ3245" s="75"/>
      <c r="AR3245" s="75"/>
      <c r="AS3245" s="1286"/>
      <c r="AT3245" s="75"/>
      <c r="AU3245" s="1286"/>
      <c r="AV3245" s="1286"/>
      <c r="AW3245" s="75"/>
      <c r="AX3245" s="75"/>
      <c r="AY3245" s="1286"/>
      <c r="AZ3245" s="75"/>
      <c r="BA3245" s="75"/>
      <c r="BB3245" s="75"/>
      <c r="BC3245" s="75"/>
      <c r="BD3245" s="75"/>
      <c r="BE3245" s="75"/>
      <c r="BF3245" s="75"/>
      <c r="BG3245" s="75"/>
      <c r="BH3245" s="75"/>
      <c r="BI3245" s="75"/>
      <c r="BJ3245" s="75"/>
      <c r="BK3245" s="75"/>
      <c r="BL3245" s="75"/>
      <c r="BM3245" s="75"/>
      <c r="BN3245" s="75"/>
      <c r="BO3245" s="75"/>
      <c r="BP3245" s="75"/>
      <c r="BQ3245" s="75"/>
      <c r="BR3245" s="75"/>
      <c r="BS3245" s="75"/>
      <c r="BT3245" s="75"/>
      <c r="BU3245" s="75"/>
      <c r="BV3245" s="75"/>
      <c r="BW3245" s="1286"/>
      <c r="BX3245" s="75"/>
      <c r="BY3245" s="75"/>
      <c r="BZ3245" s="75"/>
      <c r="CA3245" s="75"/>
      <c r="CB3245" s="75"/>
      <c r="CC3245" s="1286"/>
      <c r="CD3245" s="75"/>
      <c r="CE3245" s="75"/>
      <c r="CF3245" s="75"/>
      <c r="CG3245" s="75"/>
      <c r="CH3245" s="75"/>
      <c r="CI3245" s="1286"/>
      <c r="CJ3245" s="75"/>
      <c r="CK3245" s="1286"/>
      <c r="CL3245" s="75"/>
      <c r="CM3245" s="75"/>
      <c r="CN3245" s="75"/>
      <c r="CO3245" s="75"/>
      <c r="CP3245" s="75"/>
      <c r="CQ3245" s="75"/>
      <c r="CR3245" s="75"/>
      <c r="CS3245" s="75"/>
      <c r="CT3245" s="75"/>
      <c r="CU3245" s="75"/>
      <c r="CV3245" s="75"/>
      <c r="CW3245" s="75"/>
      <c r="CX3245" s="1286"/>
      <c r="CY3245" s="75"/>
      <c r="CZ3245" s="75"/>
      <c r="DA3245" s="75"/>
      <c r="DB3245" s="75"/>
      <c r="DC3245" s="75"/>
      <c r="DD3245" s="75"/>
      <c r="DE3245" s="75"/>
      <c r="DF3245" s="75"/>
      <c r="DG3245" s="1286"/>
      <c r="DH3245" s="75"/>
      <c r="DI3245" s="1286"/>
      <c r="DJ3245" s="75"/>
      <c r="DK3245" s="75"/>
      <c r="DL3245" s="75"/>
      <c r="DM3245" s="75"/>
      <c r="DN3245" s="75"/>
      <c r="DO3245" s="75"/>
      <c r="DP3245" s="75"/>
      <c r="DQ3245" s="75"/>
      <c r="DR3245" s="75"/>
      <c r="DS3245" s="75"/>
      <c r="DT3245" s="75"/>
      <c r="DU3245" s="75"/>
      <c r="DV3245" s="1286"/>
      <c r="DW3245" s="75"/>
      <c r="DX3245" s="75"/>
      <c r="DY3245" s="75"/>
      <c r="DZ3245" s="75"/>
      <c r="EA3245" s="75"/>
      <c r="EB3245" s="75"/>
      <c r="EC3245" s="75"/>
      <c r="ED3245" s="75"/>
      <c r="EE3245" s="75"/>
      <c r="EF3245" s="75"/>
      <c r="EG3245" s="75"/>
      <c r="EH3245" s="75"/>
      <c r="EI3245" s="75"/>
      <c r="EJ3245" s="75"/>
      <c r="EK3245" s="75"/>
      <c r="EL3245" s="75"/>
      <c r="EM3245" s="75"/>
      <c r="EN3245" s="75"/>
      <c r="EO3245" s="75"/>
      <c r="EP3245" s="75"/>
      <c r="EQ3245" s="75"/>
      <c r="ER3245" s="75"/>
      <c r="ES3245" s="75"/>
      <c r="ET3245" s="75"/>
      <c r="EU3245" s="75"/>
      <c r="EV3245" s="75"/>
      <c r="EW3245" s="75"/>
      <c r="EX3245" s="75"/>
      <c r="EY3245" s="75"/>
      <c r="EZ3245" s="75"/>
      <c r="FA3245" s="75"/>
      <c r="FB3245" s="1341"/>
      <c r="FC3245" s="75"/>
      <c r="FD3245" s="75"/>
    </row>
    <row r="3246">
      <c r="A3246" s="1340"/>
      <c r="B3246" s="786"/>
      <c r="C3246" s="1283"/>
      <c r="D3246" s="786"/>
      <c r="E3246" s="786"/>
      <c r="F3246" s="786"/>
      <c r="G3246" s="786"/>
      <c r="H3246" s="786"/>
      <c r="I3246" s="786"/>
      <c r="J3246" s="786"/>
      <c r="K3246" s="786"/>
      <c r="L3246" s="786"/>
      <c r="M3246" s="786"/>
      <c r="N3246" s="1284"/>
      <c r="O3246" s="1284"/>
      <c r="P3246" s="1285"/>
      <c r="Q3246" s="363"/>
      <c r="R3246" s="363"/>
      <c r="S3246" s="75"/>
      <c r="T3246" s="857"/>
      <c r="U3246" s="1209"/>
      <c r="V3246" s="1200"/>
      <c r="W3246" s="1200"/>
      <c r="X3246" s="1200"/>
      <c r="Y3246" s="1201"/>
      <c r="Z3246" s="1200"/>
      <c r="AA3246" s="1200"/>
      <c r="AB3246" s="1200"/>
      <c r="AC3246" s="1202"/>
      <c r="AD3246" s="1216"/>
      <c r="AE3246" s="1204"/>
      <c r="AF3246" s="75"/>
      <c r="AG3246" s="75"/>
      <c r="AH3246" s="75"/>
      <c r="AI3246" s="75"/>
      <c r="AJ3246" s="75"/>
      <c r="AK3246" s="75"/>
      <c r="AL3246" s="75"/>
      <c r="AM3246" s="75"/>
      <c r="AN3246" s="75"/>
      <c r="AO3246" s="75"/>
      <c r="AP3246" s="75"/>
      <c r="AQ3246" s="75"/>
      <c r="AR3246" s="75"/>
      <c r="AS3246" s="1286"/>
      <c r="AT3246" s="75"/>
      <c r="AU3246" s="1286"/>
      <c r="AV3246" s="1286"/>
      <c r="AW3246" s="75"/>
      <c r="AX3246" s="75"/>
      <c r="AY3246" s="1286"/>
      <c r="AZ3246" s="75"/>
      <c r="BA3246" s="75"/>
      <c r="BB3246" s="75"/>
      <c r="BC3246" s="75"/>
      <c r="BD3246" s="75"/>
      <c r="BE3246" s="75"/>
      <c r="BF3246" s="75"/>
      <c r="BG3246" s="75"/>
      <c r="BH3246" s="75"/>
      <c r="BI3246" s="75"/>
      <c r="BJ3246" s="75"/>
      <c r="BK3246" s="75"/>
      <c r="BL3246" s="75"/>
      <c r="BM3246" s="75"/>
      <c r="BN3246" s="75"/>
      <c r="BO3246" s="75"/>
      <c r="BP3246" s="75"/>
      <c r="BQ3246" s="75"/>
      <c r="BR3246" s="75"/>
      <c r="BS3246" s="75"/>
      <c r="BT3246" s="75"/>
      <c r="BU3246" s="75"/>
      <c r="BV3246" s="75"/>
      <c r="BW3246" s="1286"/>
      <c r="BX3246" s="75"/>
      <c r="BY3246" s="75"/>
      <c r="BZ3246" s="75"/>
      <c r="CA3246" s="75"/>
      <c r="CB3246" s="75"/>
      <c r="CC3246" s="1286"/>
      <c r="CD3246" s="75"/>
      <c r="CE3246" s="75"/>
      <c r="CF3246" s="75"/>
      <c r="CG3246" s="75"/>
      <c r="CH3246" s="75"/>
      <c r="CI3246" s="1286"/>
      <c r="CJ3246" s="75"/>
      <c r="CK3246" s="1286"/>
      <c r="CL3246" s="75"/>
      <c r="CM3246" s="75"/>
      <c r="CN3246" s="75"/>
      <c r="CO3246" s="75"/>
      <c r="CP3246" s="75"/>
      <c r="CQ3246" s="75"/>
      <c r="CR3246" s="75"/>
      <c r="CS3246" s="75"/>
      <c r="CT3246" s="75"/>
      <c r="CU3246" s="75"/>
      <c r="CV3246" s="75"/>
      <c r="CW3246" s="75"/>
      <c r="CX3246" s="1286"/>
      <c r="CY3246" s="75"/>
      <c r="CZ3246" s="75"/>
      <c r="DA3246" s="75"/>
      <c r="DB3246" s="75"/>
      <c r="DC3246" s="75"/>
      <c r="DD3246" s="75"/>
      <c r="DE3246" s="75"/>
      <c r="DF3246" s="75"/>
      <c r="DG3246" s="1286"/>
      <c r="DH3246" s="75"/>
      <c r="DI3246" s="1286"/>
      <c r="DJ3246" s="75"/>
      <c r="DK3246" s="75"/>
      <c r="DL3246" s="75"/>
      <c r="DM3246" s="75"/>
      <c r="DN3246" s="75"/>
      <c r="DO3246" s="75"/>
      <c r="DP3246" s="75"/>
      <c r="DQ3246" s="75"/>
      <c r="DR3246" s="75"/>
      <c r="DS3246" s="75"/>
      <c r="DT3246" s="75"/>
      <c r="DU3246" s="75"/>
      <c r="DV3246" s="1286"/>
      <c r="DW3246" s="75"/>
      <c r="DX3246" s="75"/>
      <c r="DY3246" s="75"/>
      <c r="DZ3246" s="75"/>
      <c r="EA3246" s="75"/>
      <c r="EB3246" s="75"/>
      <c r="EC3246" s="75"/>
      <c r="ED3246" s="75"/>
      <c r="EE3246" s="75"/>
      <c r="EF3246" s="75"/>
      <c r="EG3246" s="75"/>
      <c r="EH3246" s="75"/>
      <c r="EI3246" s="75"/>
      <c r="EJ3246" s="75"/>
      <c r="EK3246" s="75"/>
      <c r="EL3246" s="75"/>
      <c r="EM3246" s="75"/>
      <c r="EN3246" s="75"/>
      <c r="EO3246" s="75"/>
      <c r="EP3246" s="75"/>
      <c r="EQ3246" s="75"/>
      <c r="ER3246" s="75"/>
      <c r="ES3246" s="75"/>
      <c r="ET3246" s="75"/>
      <c r="EU3246" s="75"/>
      <c r="EV3246" s="75"/>
      <c r="EW3246" s="75"/>
      <c r="EX3246" s="75"/>
      <c r="EY3246" s="75"/>
      <c r="EZ3246" s="75"/>
      <c r="FA3246" s="75"/>
      <c r="FB3246" s="1341"/>
      <c r="FC3246" s="75"/>
      <c r="FD3246" s="75"/>
    </row>
    <row r="3247">
      <c r="A3247" s="1340"/>
      <c r="B3247" s="786"/>
      <c r="C3247" s="1283"/>
      <c r="D3247" s="786"/>
      <c r="E3247" s="786"/>
      <c r="F3247" s="786"/>
      <c r="G3247" s="786"/>
      <c r="H3247" s="786"/>
      <c r="I3247" s="786"/>
      <c r="J3247" s="786"/>
      <c r="K3247" s="786"/>
      <c r="L3247" s="786"/>
      <c r="M3247" s="786"/>
      <c r="N3247" s="1284"/>
      <c r="O3247" s="1284"/>
      <c r="P3247" s="1285"/>
      <c r="Q3247" s="363"/>
      <c r="R3247" s="363"/>
      <c r="S3247" s="75"/>
      <c r="T3247" s="857"/>
      <c r="U3247" s="1209"/>
      <c r="V3247" s="1200"/>
      <c r="W3247" s="1200"/>
      <c r="X3247" s="1200"/>
      <c r="Y3247" s="1201"/>
      <c r="Z3247" s="1200"/>
      <c r="AA3247" s="1200"/>
      <c r="AB3247" s="1200"/>
      <c r="AC3247" s="1202"/>
      <c r="AD3247" s="1216"/>
      <c r="AE3247" s="1204"/>
      <c r="AF3247" s="75"/>
      <c r="AG3247" s="75"/>
      <c r="AH3247" s="75"/>
      <c r="AI3247" s="75"/>
      <c r="AJ3247" s="75"/>
      <c r="AK3247" s="75"/>
      <c r="AL3247" s="75"/>
      <c r="AM3247" s="75"/>
      <c r="AN3247" s="75"/>
      <c r="AO3247" s="75"/>
      <c r="AP3247" s="75"/>
      <c r="AQ3247" s="75"/>
      <c r="AR3247" s="75"/>
      <c r="AS3247" s="1286"/>
      <c r="AT3247" s="75"/>
      <c r="AU3247" s="1286"/>
      <c r="AV3247" s="1286"/>
      <c r="AW3247" s="75"/>
      <c r="AX3247" s="75"/>
      <c r="AY3247" s="1286"/>
      <c r="AZ3247" s="75"/>
      <c r="BA3247" s="75"/>
      <c r="BB3247" s="75"/>
      <c r="BC3247" s="75"/>
      <c r="BD3247" s="75"/>
      <c r="BE3247" s="75"/>
      <c r="BF3247" s="75"/>
      <c r="BG3247" s="75"/>
      <c r="BH3247" s="75"/>
      <c r="BI3247" s="75"/>
      <c r="BJ3247" s="75"/>
      <c r="BK3247" s="75"/>
      <c r="BL3247" s="75"/>
      <c r="BM3247" s="75"/>
      <c r="BN3247" s="75"/>
      <c r="BO3247" s="75"/>
      <c r="BP3247" s="75"/>
      <c r="BQ3247" s="75"/>
      <c r="BR3247" s="75"/>
      <c r="BS3247" s="75"/>
      <c r="BT3247" s="75"/>
      <c r="BU3247" s="75"/>
      <c r="BV3247" s="75"/>
      <c r="BW3247" s="1286"/>
      <c r="BX3247" s="75"/>
      <c r="BY3247" s="75"/>
      <c r="BZ3247" s="75"/>
      <c r="CA3247" s="75"/>
      <c r="CB3247" s="75"/>
      <c r="CC3247" s="1286"/>
      <c r="CD3247" s="75"/>
      <c r="CE3247" s="75"/>
      <c r="CF3247" s="75"/>
      <c r="CG3247" s="75"/>
      <c r="CH3247" s="75"/>
      <c r="CI3247" s="1286"/>
      <c r="CJ3247" s="75"/>
      <c r="CK3247" s="1286"/>
      <c r="CL3247" s="75"/>
      <c r="CM3247" s="75"/>
      <c r="CN3247" s="75"/>
      <c r="CO3247" s="75"/>
      <c r="CP3247" s="75"/>
      <c r="CQ3247" s="75"/>
      <c r="CR3247" s="75"/>
      <c r="CS3247" s="75"/>
      <c r="CT3247" s="75"/>
      <c r="CU3247" s="75"/>
      <c r="CV3247" s="75"/>
      <c r="CW3247" s="75"/>
      <c r="CX3247" s="1286"/>
      <c r="CY3247" s="75"/>
      <c r="CZ3247" s="75"/>
      <c r="DA3247" s="75"/>
      <c r="DB3247" s="75"/>
      <c r="DC3247" s="75"/>
      <c r="DD3247" s="75"/>
      <c r="DE3247" s="75"/>
      <c r="DF3247" s="75"/>
      <c r="DG3247" s="1286"/>
      <c r="DH3247" s="75"/>
      <c r="DI3247" s="1286"/>
      <c r="DJ3247" s="75"/>
      <c r="DK3247" s="75"/>
      <c r="DL3247" s="75"/>
      <c r="DM3247" s="75"/>
      <c r="DN3247" s="75"/>
      <c r="DO3247" s="75"/>
      <c r="DP3247" s="75"/>
      <c r="DQ3247" s="75"/>
      <c r="DR3247" s="75"/>
      <c r="DS3247" s="75"/>
      <c r="DT3247" s="75"/>
      <c r="DU3247" s="75"/>
      <c r="DV3247" s="1286"/>
      <c r="DW3247" s="75"/>
      <c r="DX3247" s="75"/>
      <c r="DY3247" s="75"/>
      <c r="DZ3247" s="75"/>
      <c r="EA3247" s="75"/>
      <c r="EB3247" s="75"/>
      <c r="EC3247" s="75"/>
      <c r="ED3247" s="75"/>
      <c r="EE3247" s="75"/>
      <c r="EF3247" s="75"/>
      <c r="EG3247" s="75"/>
      <c r="EH3247" s="75"/>
      <c r="EI3247" s="75"/>
      <c r="EJ3247" s="75"/>
      <c r="EK3247" s="75"/>
      <c r="EL3247" s="75"/>
      <c r="EM3247" s="75"/>
      <c r="EN3247" s="75"/>
      <c r="EO3247" s="75"/>
      <c r="EP3247" s="75"/>
      <c r="EQ3247" s="75"/>
      <c r="ER3247" s="75"/>
      <c r="ES3247" s="75"/>
      <c r="ET3247" s="75"/>
      <c r="EU3247" s="75"/>
      <c r="EV3247" s="75"/>
      <c r="EW3247" s="75"/>
      <c r="EX3247" s="75"/>
      <c r="EY3247" s="75"/>
      <c r="EZ3247" s="75"/>
      <c r="FA3247" s="75"/>
      <c r="FB3247" s="1341"/>
      <c r="FC3247" s="75"/>
      <c r="FD3247" s="75"/>
    </row>
    <row r="3248">
      <c r="A3248" s="1340"/>
      <c r="B3248" s="786"/>
      <c r="C3248" s="1283"/>
      <c r="D3248" s="786"/>
      <c r="E3248" s="786"/>
      <c r="F3248" s="786"/>
      <c r="G3248" s="786"/>
      <c r="H3248" s="786"/>
      <c r="I3248" s="786"/>
      <c r="J3248" s="786"/>
      <c r="K3248" s="786"/>
      <c r="L3248" s="786"/>
      <c r="M3248" s="786"/>
      <c r="N3248" s="1284"/>
      <c r="O3248" s="1284"/>
      <c r="P3248" s="1285"/>
      <c r="Q3248" s="363"/>
      <c r="R3248" s="363"/>
      <c r="S3248" s="75"/>
      <c r="T3248" s="857"/>
      <c r="U3248" s="1209"/>
      <c r="V3248" s="1200"/>
      <c r="W3248" s="1200"/>
      <c r="X3248" s="1200"/>
      <c r="Y3248" s="1201"/>
      <c r="Z3248" s="1200"/>
      <c r="AA3248" s="1200"/>
      <c r="AB3248" s="1200"/>
      <c r="AC3248" s="1202"/>
      <c r="AD3248" s="1216"/>
      <c r="AE3248" s="1204"/>
      <c r="AF3248" s="75"/>
      <c r="AG3248" s="75"/>
      <c r="AH3248" s="75"/>
      <c r="AI3248" s="75"/>
      <c r="AJ3248" s="75"/>
      <c r="AK3248" s="75"/>
      <c r="AL3248" s="75"/>
      <c r="AM3248" s="75"/>
      <c r="AN3248" s="75"/>
      <c r="AO3248" s="75"/>
      <c r="AP3248" s="75"/>
      <c r="AQ3248" s="75"/>
      <c r="AR3248" s="75"/>
      <c r="AS3248" s="1286"/>
      <c r="AT3248" s="75"/>
      <c r="AU3248" s="1286"/>
      <c r="AV3248" s="1286"/>
      <c r="AW3248" s="75"/>
      <c r="AX3248" s="75"/>
      <c r="AY3248" s="1286"/>
      <c r="AZ3248" s="75"/>
      <c r="BA3248" s="75"/>
      <c r="BB3248" s="75"/>
      <c r="BC3248" s="75"/>
      <c r="BD3248" s="75"/>
      <c r="BE3248" s="75"/>
      <c r="BF3248" s="75"/>
      <c r="BG3248" s="75"/>
      <c r="BH3248" s="75"/>
      <c r="BI3248" s="75"/>
      <c r="BJ3248" s="75"/>
      <c r="BK3248" s="75"/>
      <c r="BL3248" s="75"/>
      <c r="BM3248" s="75"/>
      <c r="BN3248" s="75"/>
      <c r="BO3248" s="75"/>
      <c r="BP3248" s="75"/>
      <c r="BQ3248" s="75"/>
      <c r="BR3248" s="75"/>
      <c r="BS3248" s="75"/>
      <c r="BT3248" s="75"/>
      <c r="BU3248" s="75"/>
      <c r="BV3248" s="75"/>
      <c r="BW3248" s="1286"/>
      <c r="BX3248" s="75"/>
      <c r="BY3248" s="75"/>
      <c r="BZ3248" s="75"/>
      <c r="CA3248" s="75"/>
      <c r="CB3248" s="75"/>
      <c r="CC3248" s="1286"/>
      <c r="CD3248" s="75"/>
      <c r="CE3248" s="75"/>
      <c r="CF3248" s="75"/>
      <c r="CG3248" s="75"/>
      <c r="CH3248" s="75"/>
      <c r="CI3248" s="1286"/>
      <c r="CJ3248" s="75"/>
      <c r="CK3248" s="1286"/>
      <c r="CL3248" s="75"/>
      <c r="CM3248" s="75"/>
      <c r="CN3248" s="75"/>
      <c r="CO3248" s="75"/>
      <c r="CP3248" s="75"/>
      <c r="CQ3248" s="75"/>
      <c r="CR3248" s="75"/>
      <c r="CS3248" s="75"/>
      <c r="CT3248" s="75"/>
      <c r="CU3248" s="75"/>
      <c r="CV3248" s="75"/>
      <c r="CW3248" s="75"/>
      <c r="CX3248" s="1286"/>
      <c r="CY3248" s="75"/>
      <c r="CZ3248" s="75"/>
      <c r="DA3248" s="75"/>
      <c r="DB3248" s="75"/>
      <c r="DC3248" s="75"/>
      <c r="DD3248" s="75"/>
      <c r="DE3248" s="75"/>
      <c r="DF3248" s="75"/>
      <c r="DG3248" s="1286"/>
      <c r="DH3248" s="75"/>
      <c r="DI3248" s="1286"/>
      <c r="DJ3248" s="75"/>
      <c r="DK3248" s="75"/>
      <c r="DL3248" s="75"/>
      <c r="DM3248" s="75"/>
      <c r="DN3248" s="75"/>
      <c r="DO3248" s="75"/>
      <c r="DP3248" s="75"/>
      <c r="DQ3248" s="75"/>
      <c r="DR3248" s="75"/>
      <c r="DS3248" s="75"/>
      <c r="DT3248" s="75"/>
      <c r="DU3248" s="75"/>
      <c r="DV3248" s="1286"/>
      <c r="DW3248" s="75"/>
      <c r="DX3248" s="75"/>
      <c r="DY3248" s="75"/>
      <c r="DZ3248" s="75"/>
      <c r="EA3248" s="75"/>
      <c r="EB3248" s="75"/>
      <c r="EC3248" s="75"/>
      <c r="ED3248" s="75"/>
      <c r="EE3248" s="75"/>
      <c r="EF3248" s="75"/>
      <c r="EG3248" s="75"/>
      <c r="EH3248" s="75"/>
      <c r="EI3248" s="75"/>
      <c r="EJ3248" s="75"/>
      <c r="EK3248" s="75"/>
      <c r="EL3248" s="75"/>
      <c r="EM3248" s="75"/>
      <c r="EN3248" s="75"/>
      <c r="EO3248" s="75"/>
      <c r="EP3248" s="75"/>
      <c r="EQ3248" s="75"/>
      <c r="ER3248" s="75"/>
      <c r="ES3248" s="75"/>
      <c r="ET3248" s="75"/>
      <c r="EU3248" s="75"/>
      <c r="EV3248" s="75"/>
      <c r="EW3248" s="75"/>
      <c r="EX3248" s="75"/>
      <c r="EY3248" s="75"/>
      <c r="EZ3248" s="75"/>
      <c r="FA3248" s="75"/>
      <c r="FB3248" s="1341"/>
      <c r="FC3248" s="75"/>
      <c r="FD3248" s="75"/>
    </row>
    <row r="3249">
      <c r="A3249" s="1340"/>
      <c r="B3249" s="786"/>
      <c r="C3249" s="1283"/>
      <c r="D3249" s="786"/>
      <c r="E3249" s="786"/>
      <c r="F3249" s="786"/>
      <c r="G3249" s="786"/>
      <c r="H3249" s="786"/>
      <c r="I3249" s="786"/>
      <c r="J3249" s="786"/>
      <c r="K3249" s="786"/>
      <c r="L3249" s="786"/>
      <c r="M3249" s="786"/>
      <c r="N3249" s="1284"/>
      <c r="O3249" s="1284"/>
      <c r="P3249" s="1285"/>
      <c r="Q3249" s="363"/>
      <c r="R3249" s="363"/>
      <c r="S3249" s="75"/>
      <c r="T3249" s="857"/>
      <c r="U3249" s="1209"/>
      <c r="V3249" s="1200"/>
      <c r="W3249" s="1200"/>
      <c r="X3249" s="1200"/>
      <c r="Y3249" s="1201"/>
      <c r="Z3249" s="1200"/>
      <c r="AA3249" s="1200"/>
      <c r="AB3249" s="1200"/>
      <c r="AC3249" s="1202"/>
      <c r="AD3249" s="1216"/>
      <c r="AE3249" s="1204"/>
      <c r="AF3249" s="75"/>
      <c r="AG3249" s="75"/>
      <c r="AH3249" s="75"/>
      <c r="AI3249" s="75"/>
      <c r="AJ3249" s="75"/>
      <c r="AK3249" s="75"/>
      <c r="AL3249" s="75"/>
      <c r="AM3249" s="75"/>
      <c r="AN3249" s="75"/>
      <c r="AO3249" s="75"/>
      <c r="AP3249" s="75"/>
      <c r="AQ3249" s="75"/>
      <c r="AR3249" s="75"/>
      <c r="AS3249" s="1286"/>
      <c r="AT3249" s="75"/>
      <c r="AU3249" s="1286"/>
      <c r="AV3249" s="1286"/>
      <c r="AW3249" s="75"/>
      <c r="AX3249" s="75"/>
      <c r="AY3249" s="1286"/>
      <c r="AZ3249" s="75"/>
      <c r="BA3249" s="75"/>
      <c r="BB3249" s="75"/>
      <c r="BC3249" s="75"/>
      <c r="BD3249" s="75"/>
      <c r="BE3249" s="75"/>
      <c r="BF3249" s="75"/>
      <c r="BG3249" s="75"/>
      <c r="BH3249" s="75"/>
      <c r="BI3249" s="75"/>
      <c r="BJ3249" s="75"/>
      <c r="BK3249" s="75"/>
      <c r="BL3249" s="75"/>
      <c r="BM3249" s="75"/>
      <c r="BN3249" s="75"/>
      <c r="BO3249" s="75"/>
      <c r="BP3249" s="75"/>
      <c r="BQ3249" s="75"/>
      <c r="BR3249" s="75"/>
      <c r="BS3249" s="75"/>
      <c r="BT3249" s="75"/>
      <c r="BU3249" s="75"/>
      <c r="BV3249" s="75"/>
      <c r="BW3249" s="1286"/>
      <c r="BX3249" s="75"/>
      <c r="BY3249" s="75"/>
      <c r="BZ3249" s="75"/>
      <c r="CA3249" s="75"/>
      <c r="CB3249" s="75"/>
      <c r="CC3249" s="1286"/>
      <c r="CD3249" s="75"/>
      <c r="CE3249" s="75"/>
      <c r="CF3249" s="75"/>
      <c r="CG3249" s="75"/>
      <c r="CH3249" s="75"/>
      <c r="CI3249" s="1286"/>
      <c r="CJ3249" s="75"/>
      <c r="CK3249" s="1286"/>
      <c r="CL3249" s="75"/>
      <c r="CM3249" s="75"/>
      <c r="CN3249" s="75"/>
      <c r="CO3249" s="75"/>
      <c r="CP3249" s="75"/>
      <c r="CQ3249" s="75"/>
      <c r="CR3249" s="75"/>
      <c r="CS3249" s="75"/>
      <c r="CT3249" s="75"/>
      <c r="CU3249" s="75"/>
      <c r="CV3249" s="75"/>
      <c r="CW3249" s="75"/>
      <c r="CX3249" s="1286"/>
      <c r="CY3249" s="75"/>
      <c r="CZ3249" s="75"/>
      <c r="DA3249" s="75"/>
      <c r="DB3249" s="75"/>
      <c r="DC3249" s="75"/>
      <c r="DD3249" s="75"/>
      <c r="DE3249" s="75"/>
      <c r="DF3249" s="75"/>
      <c r="DG3249" s="1286"/>
      <c r="DH3249" s="75"/>
      <c r="DI3249" s="1286"/>
      <c r="DJ3249" s="75"/>
      <c r="DK3249" s="75"/>
      <c r="DL3249" s="75"/>
      <c r="DM3249" s="75"/>
      <c r="DN3249" s="75"/>
      <c r="DO3249" s="75"/>
      <c r="DP3249" s="75"/>
      <c r="DQ3249" s="75"/>
      <c r="DR3249" s="75"/>
      <c r="DS3249" s="75"/>
      <c r="DT3249" s="75"/>
      <c r="DU3249" s="75"/>
      <c r="DV3249" s="1286"/>
      <c r="DW3249" s="75"/>
      <c r="DX3249" s="75"/>
      <c r="DY3249" s="75"/>
      <c r="DZ3249" s="75"/>
      <c r="EA3249" s="75"/>
      <c r="EB3249" s="75"/>
      <c r="EC3249" s="75"/>
      <c r="ED3249" s="75"/>
      <c r="EE3249" s="75"/>
      <c r="EF3249" s="75"/>
      <c r="EG3249" s="75"/>
      <c r="EH3249" s="75"/>
      <c r="EI3249" s="75"/>
      <c r="EJ3249" s="75"/>
      <c r="EK3249" s="75"/>
      <c r="EL3249" s="75"/>
      <c r="EM3249" s="75"/>
      <c r="EN3249" s="75"/>
      <c r="EO3249" s="75"/>
      <c r="EP3249" s="75"/>
      <c r="EQ3249" s="75"/>
      <c r="ER3249" s="75"/>
      <c r="ES3249" s="75"/>
      <c r="ET3249" s="75"/>
      <c r="EU3249" s="75"/>
      <c r="EV3249" s="75"/>
      <c r="EW3249" s="75"/>
      <c r="EX3249" s="75"/>
      <c r="EY3249" s="75"/>
      <c r="EZ3249" s="75"/>
      <c r="FA3249" s="75"/>
      <c r="FB3249" s="1341"/>
      <c r="FC3249" s="75"/>
      <c r="FD3249" s="75"/>
    </row>
    <row r="3250">
      <c r="A3250" s="1340"/>
      <c r="B3250" s="786"/>
      <c r="C3250" s="1283"/>
      <c r="D3250" s="786"/>
      <c r="E3250" s="786"/>
      <c r="F3250" s="786"/>
      <c r="G3250" s="786"/>
      <c r="H3250" s="786"/>
      <c r="I3250" s="786"/>
      <c r="J3250" s="786"/>
      <c r="K3250" s="786"/>
      <c r="L3250" s="786"/>
      <c r="M3250" s="786"/>
      <c r="N3250" s="1284"/>
      <c r="O3250" s="1284"/>
      <c r="P3250" s="1285"/>
      <c r="Q3250" s="363"/>
      <c r="R3250" s="363"/>
      <c r="S3250" s="75"/>
      <c r="T3250" s="857"/>
      <c r="U3250" s="1209"/>
      <c r="V3250" s="1200"/>
      <c r="W3250" s="1200"/>
      <c r="X3250" s="1200"/>
      <c r="Y3250" s="1201"/>
      <c r="Z3250" s="1200"/>
      <c r="AA3250" s="1200"/>
      <c r="AB3250" s="1200"/>
      <c r="AC3250" s="1202"/>
      <c r="AD3250" s="1216"/>
      <c r="AE3250" s="1204"/>
      <c r="AF3250" s="75"/>
      <c r="AG3250" s="75"/>
      <c r="AH3250" s="75"/>
      <c r="AI3250" s="75"/>
      <c r="AJ3250" s="75"/>
      <c r="AK3250" s="75"/>
      <c r="AL3250" s="75"/>
      <c r="AM3250" s="75"/>
      <c r="AN3250" s="75"/>
      <c r="AO3250" s="75"/>
      <c r="AP3250" s="75"/>
      <c r="AQ3250" s="75"/>
      <c r="AR3250" s="75"/>
      <c r="AS3250" s="1286"/>
      <c r="AT3250" s="75"/>
      <c r="AU3250" s="1286"/>
      <c r="AV3250" s="1286"/>
      <c r="AW3250" s="75"/>
      <c r="AX3250" s="75"/>
      <c r="AY3250" s="1286"/>
      <c r="AZ3250" s="75"/>
      <c r="BA3250" s="75"/>
      <c r="BB3250" s="75"/>
      <c r="BC3250" s="75"/>
      <c r="BD3250" s="75"/>
      <c r="BE3250" s="75"/>
      <c r="BF3250" s="75"/>
      <c r="BG3250" s="75"/>
      <c r="BH3250" s="75"/>
      <c r="BI3250" s="75"/>
      <c r="BJ3250" s="75"/>
      <c r="BK3250" s="75"/>
      <c r="BL3250" s="75"/>
      <c r="BM3250" s="75"/>
      <c r="BN3250" s="75"/>
      <c r="BO3250" s="75"/>
      <c r="BP3250" s="75"/>
      <c r="BQ3250" s="75"/>
      <c r="BR3250" s="75"/>
      <c r="BS3250" s="75"/>
      <c r="BT3250" s="75"/>
      <c r="BU3250" s="75"/>
      <c r="BV3250" s="75"/>
      <c r="BW3250" s="1286"/>
      <c r="BX3250" s="75"/>
      <c r="BY3250" s="75"/>
      <c r="BZ3250" s="75"/>
      <c r="CA3250" s="75"/>
      <c r="CB3250" s="75"/>
      <c r="CC3250" s="1286"/>
      <c r="CD3250" s="75"/>
      <c r="CE3250" s="75"/>
      <c r="CF3250" s="75"/>
      <c r="CG3250" s="75"/>
      <c r="CH3250" s="75"/>
      <c r="CI3250" s="1286"/>
      <c r="CJ3250" s="75"/>
      <c r="CK3250" s="1286"/>
      <c r="CL3250" s="75"/>
      <c r="CM3250" s="75"/>
      <c r="CN3250" s="75"/>
      <c r="CO3250" s="75"/>
      <c r="CP3250" s="75"/>
      <c r="CQ3250" s="75"/>
      <c r="CR3250" s="75"/>
      <c r="CS3250" s="75"/>
      <c r="CT3250" s="75"/>
      <c r="CU3250" s="75"/>
      <c r="CV3250" s="75"/>
      <c r="CW3250" s="75"/>
      <c r="CX3250" s="1286"/>
      <c r="CY3250" s="75"/>
      <c r="CZ3250" s="75"/>
      <c r="DA3250" s="75"/>
      <c r="DB3250" s="75"/>
      <c r="DC3250" s="75"/>
      <c r="DD3250" s="75"/>
      <c r="DE3250" s="75"/>
      <c r="DF3250" s="75"/>
      <c r="DG3250" s="1286"/>
      <c r="DH3250" s="75"/>
      <c r="DI3250" s="1286"/>
      <c r="DJ3250" s="75"/>
      <c r="DK3250" s="75"/>
      <c r="DL3250" s="75"/>
      <c r="DM3250" s="75"/>
      <c r="DN3250" s="75"/>
      <c r="DO3250" s="75"/>
      <c r="DP3250" s="75"/>
      <c r="DQ3250" s="75"/>
      <c r="DR3250" s="75"/>
      <c r="DS3250" s="75"/>
      <c r="DT3250" s="75"/>
      <c r="DU3250" s="75"/>
      <c r="DV3250" s="1286"/>
      <c r="DW3250" s="75"/>
      <c r="DX3250" s="75"/>
      <c r="DY3250" s="75"/>
      <c r="DZ3250" s="75"/>
      <c r="EA3250" s="75"/>
      <c r="EB3250" s="75"/>
      <c r="EC3250" s="75"/>
      <c r="ED3250" s="75"/>
      <c r="EE3250" s="75"/>
      <c r="EF3250" s="75"/>
      <c r="EG3250" s="75"/>
      <c r="EH3250" s="75"/>
      <c r="EI3250" s="75"/>
      <c r="EJ3250" s="75"/>
      <c r="EK3250" s="75"/>
      <c r="EL3250" s="75"/>
      <c r="EM3250" s="75"/>
      <c r="EN3250" s="75"/>
      <c r="EO3250" s="75"/>
      <c r="EP3250" s="75"/>
      <c r="EQ3250" s="75"/>
      <c r="ER3250" s="75"/>
      <c r="ES3250" s="75"/>
      <c r="ET3250" s="75"/>
      <c r="EU3250" s="75"/>
      <c r="EV3250" s="75"/>
      <c r="EW3250" s="75"/>
      <c r="EX3250" s="75"/>
      <c r="EY3250" s="75"/>
      <c r="EZ3250" s="75"/>
      <c r="FA3250" s="75"/>
      <c r="FB3250" s="1341"/>
      <c r="FC3250" s="75"/>
      <c r="FD3250" s="75"/>
    </row>
    <row r="3251">
      <c r="A3251" s="1340"/>
      <c r="B3251" s="786"/>
      <c r="C3251" s="1283"/>
      <c r="D3251" s="786"/>
      <c r="E3251" s="786"/>
      <c r="F3251" s="786"/>
      <c r="G3251" s="786"/>
      <c r="H3251" s="786"/>
      <c r="I3251" s="786"/>
      <c r="J3251" s="786"/>
      <c r="K3251" s="786"/>
      <c r="L3251" s="786"/>
      <c r="M3251" s="786"/>
      <c r="N3251" s="1284"/>
      <c r="O3251" s="1284"/>
      <c r="P3251" s="1285"/>
      <c r="Q3251" s="363"/>
      <c r="R3251" s="363"/>
      <c r="S3251" s="75"/>
      <c r="T3251" s="857"/>
      <c r="U3251" s="1209"/>
      <c r="V3251" s="1200"/>
      <c r="W3251" s="1200"/>
      <c r="X3251" s="1200"/>
      <c r="Y3251" s="1201"/>
      <c r="Z3251" s="1200"/>
      <c r="AA3251" s="1200"/>
      <c r="AB3251" s="1200"/>
      <c r="AC3251" s="1202"/>
      <c r="AD3251" s="1216"/>
      <c r="AE3251" s="1204"/>
      <c r="AF3251" s="75"/>
      <c r="AG3251" s="75"/>
      <c r="AH3251" s="75"/>
      <c r="AI3251" s="75"/>
      <c r="AJ3251" s="75"/>
      <c r="AK3251" s="75"/>
      <c r="AL3251" s="75"/>
      <c r="AM3251" s="75"/>
      <c r="AN3251" s="75"/>
      <c r="AO3251" s="75"/>
      <c r="AP3251" s="75"/>
      <c r="AQ3251" s="75"/>
      <c r="AR3251" s="75"/>
      <c r="AS3251" s="1286"/>
      <c r="AT3251" s="75"/>
      <c r="AU3251" s="1286"/>
      <c r="AV3251" s="1286"/>
      <c r="AW3251" s="75"/>
      <c r="AX3251" s="75"/>
      <c r="AY3251" s="1286"/>
      <c r="AZ3251" s="75"/>
      <c r="BA3251" s="75"/>
      <c r="BB3251" s="75"/>
      <c r="BC3251" s="75"/>
      <c r="BD3251" s="75"/>
      <c r="BE3251" s="75"/>
      <c r="BF3251" s="75"/>
      <c r="BG3251" s="75"/>
      <c r="BH3251" s="75"/>
      <c r="BI3251" s="75"/>
      <c r="BJ3251" s="75"/>
      <c r="BK3251" s="75"/>
      <c r="BL3251" s="75"/>
      <c r="BM3251" s="75"/>
      <c r="BN3251" s="75"/>
      <c r="BO3251" s="75"/>
      <c r="BP3251" s="75"/>
      <c r="BQ3251" s="75"/>
      <c r="BR3251" s="75"/>
      <c r="BS3251" s="75"/>
      <c r="BT3251" s="75"/>
      <c r="BU3251" s="75"/>
      <c r="BV3251" s="75"/>
      <c r="BW3251" s="1286"/>
      <c r="BX3251" s="75"/>
      <c r="BY3251" s="75"/>
      <c r="BZ3251" s="75"/>
      <c r="CA3251" s="75"/>
      <c r="CB3251" s="75"/>
      <c r="CC3251" s="1286"/>
      <c r="CD3251" s="75"/>
      <c r="CE3251" s="75"/>
      <c r="CF3251" s="75"/>
      <c r="CG3251" s="75"/>
      <c r="CH3251" s="75"/>
      <c r="CI3251" s="1286"/>
      <c r="CJ3251" s="75"/>
      <c r="CK3251" s="1286"/>
      <c r="CL3251" s="75"/>
      <c r="CM3251" s="75"/>
      <c r="CN3251" s="75"/>
      <c r="CO3251" s="75"/>
      <c r="CP3251" s="75"/>
      <c r="CQ3251" s="75"/>
      <c r="CR3251" s="75"/>
      <c r="CS3251" s="75"/>
      <c r="CT3251" s="75"/>
      <c r="CU3251" s="75"/>
      <c r="CV3251" s="75"/>
      <c r="CW3251" s="75"/>
      <c r="CX3251" s="1286"/>
      <c r="CY3251" s="75"/>
      <c r="CZ3251" s="75"/>
      <c r="DA3251" s="75"/>
      <c r="DB3251" s="75"/>
      <c r="DC3251" s="75"/>
      <c r="DD3251" s="75"/>
      <c r="DE3251" s="75"/>
      <c r="DF3251" s="75"/>
      <c r="DG3251" s="1286"/>
      <c r="DH3251" s="75"/>
      <c r="DI3251" s="1286"/>
      <c r="DJ3251" s="75"/>
      <c r="DK3251" s="75"/>
      <c r="DL3251" s="75"/>
      <c r="DM3251" s="75"/>
      <c r="DN3251" s="75"/>
      <c r="DO3251" s="75"/>
      <c r="DP3251" s="75"/>
      <c r="DQ3251" s="75"/>
      <c r="DR3251" s="75"/>
      <c r="DS3251" s="75"/>
      <c r="DT3251" s="75"/>
      <c r="DU3251" s="75"/>
      <c r="DV3251" s="1286"/>
      <c r="DW3251" s="75"/>
      <c r="DX3251" s="75"/>
      <c r="DY3251" s="75"/>
      <c r="DZ3251" s="75"/>
      <c r="EA3251" s="75"/>
      <c r="EB3251" s="75"/>
      <c r="EC3251" s="75"/>
      <c r="ED3251" s="75"/>
      <c r="EE3251" s="75"/>
      <c r="EF3251" s="75"/>
      <c r="EG3251" s="75"/>
      <c r="EH3251" s="75"/>
      <c r="EI3251" s="75"/>
      <c r="EJ3251" s="75"/>
      <c r="EK3251" s="75"/>
      <c r="EL3251" s="75"/>
      <c r="EM3251" s="75"/>
      <c r="EN3251" s="75"/>
      <c r="EO3251" s="75"/>
      <c r="EP3251" s="75"/>
      <c r="EQ3251" s="75"/>
      <c r="ER3251" s="75"/>
      <c r="ES3251" s="75"/>
      <c r="ET3251" s="75"/>
      <c r="EU3251" s="75"/>
      <c r="EV3251" s="75"/>
      <c r="EW3251" s="75"/>
      <c r="EX3251" s="75"/>
      <c r="EY3251" s="75"/>
      <c r="EZ3251" s="75"/>
      <c r="FA3251" s="75"/>
      <c r="FB3251" s="1341"/>
      <c r="FC3251" s="75"/>
      <c r="FD3251" s="75"/>
    </row>
    <row r="3252">
      <c r="A3252" s="1340"/>
      <c r="B3252" s="786"/>
      <c r="C3252" s="1283"/>
      <c r="D3252" s="786"/>
      <c r="E3252" s="786"/>
      <c r="F3252" s="786"/>
      <c r="G3252" s="786"/>
      <c r="H3252" s="786"/>
      <c r="I3252" s="786"/>
      <c r="J3252" s="786"/>
      <c r="K3252" s="786"/>
      <c r="L3252" s="786"/>
      <c r="M3252" s="786"/>
      <c r="N3252" s="1284"/>
      <c r="O3252" s="1284"/>
      <c r="P3252" s="1285"/>
      <c r="Q3252" s="363"/>
      <c r="R3252" s="363"/>
      <c r="S3252" s="75"/>
      <c r="T3252" s="857"/>
      <c r="U3252" s="1209"/>
      <c r="V3252" s="1200"/>
      <c r="W3252" s="1200"/>
      <c r="X3252" s="1200"/>
      <c r="Y3252" s="1201"/>
      <c r="Z3252" s="1200"/>
      <c r="AA3252" s="1200"/>
      <c r="AB3252" s="1200"/>
      <c r="AC3252" s="1202"/>
      <c r="AD3252" s="1216"/>
      <c r="AE3252" s="1204"/>
      <c r="AF3252" s="75"/>
      <c r="AG3252" s="75"/>
      <c r="AH3252" s="75"/>
      <c r="AI3252" s="75"/>
      <c r="AJ3252" s="75"/>
      <c r="AK3252" s="75"/>
      <c r="AL3252" s="75"/>
      <c r="AM3252" s="75"/>
      <c r="AN3252" s="75"/>
      <c r="AO3252" s="75"/>
      <c r="AP3252" s="75"/>
      <c r="AQ3252" s="75"/>
      <c r="AR3252" s="75"/>
      <c r="AS3252" s="1286"/>
      <c r="AT3252" s="75"/>
      <c r="AU3252" s="1286"/>
      <c r="AV3252" s="1286"/>
      <c r="AW3252" s="75"/>
      <c r="AX3252" s="75"/>
      <c r="AY3252" s="1286"/>
      <c r="AZ3252" s="75"/>
      <c r="BA3252" s="75"/>
      <c r="BB3252" s="75"/>
      <c r="BC3252" s="75"/>
      <c r="BD3252" s="75"/>
      <c r="BE3252" s="75"/>
      <c r="BF3252" s="75"/>
      <c r="BG3252" s="75"/>
      <c r="BH3252" s="75"/>
      <c r="BI3252" s="75"/>
      <c r="BJ3252" s="75"/>
      <c r="BK3252" s="75"/>
      <c r="BL3252" s="75"/>
      <c r="BM3252" s="75"/>
      <c r="BN3252" s="75"/>
      <c r="BO3252" s="75"/>
      <c r="BP3252" s="75"/>
      <c r="BQ3252" s="75"/>
      <c r="BR3252" s="75"/>
      <c r="BS3252" s="75"/>
      <c r="BT3252" s="75"/>
      <c r="BU3252" s="75"/>
      <c r="BV3252" s="75"/>
      <c r="BW3252" s="1286"/>
      <c r="BX3252" s="75"/>
      <c r="BY3252" s="75"/>
      <c r="BZ3252" s="75"/>
      <c r="CA3252" s="75"/>
      <c r="CB3252" s="75"/>
      <c r="CC3252" s="1286"/>
      <c r="CD3252" s="75"/>
      <c r="CE3252" s="75"/>
      <c r="CF3252" s="75"/>
      <c r="CG3252" s="75"/>
      <c r="CH3252" s="75"/>
      <c r="CI3252" s="1286"/>
      <c r="CJ3252" s="75"/>
      <c r="CK3252" s="1286"/>
      <c r="CL3252" s="75"/>
      <c r="CM3252" s="75"/>
      <c r="CN3252" s="75"/>
      <c r="CO3252" s="75"/>
      <c r="CP3252" s="75"/>
      <c r="CQ3252" s="75"/>
      <c r="CR3252" s="75"/>
      <c r="CS3252" s="75"/>
      <c r="CT3252" s="75"/>
      <c r="CU3252" s="75"/>
      <c r="CV3252" s="75"/>
      <c r="CW3252" s="75"/>
      <c r="CX3252" s="1286"/>
      <c r="CY3252" s="75"/>
      <c r="CZ3252" s="75"/>
      <c r="DA3252" s="75"/>
      <c r="DB3252" s="75"/>
      <c r="DC3252" s="75"/>
      <c r="DD3252" s="75"/>
      <c r="DE3252" s="75"/>
      <c r="DF3252" s="75"/>
      <c r="DG3252" s="1286"/>
      <c r="DH3252" s="75"/>
      <c r="DI3252" s="1286"/>
      <c r="DJ3252" s="75"/>
      <c r="DK3252" s="75"/>
      <c r="DL3252" s="75"/>
      <c r="DM3252" s="75"/>
      <c r="DN3252" s="75"/>
      <c r="DO3252" s="75"/>
      <c r="DP3252" s="75"/>
      <c r="DQ3252" s="75"/>
      <c r="DR3252" s="75"/>
      <c r="DS3252" s="75"/>
      <c r="DT3252" s="75"/>
      <c r="DU3252" s="75"/>
      <c r="DV3252" s="1286"/>
      <c r="DW3252" s="75"/>
      <c r="DX3252" s="75"/>
      <c r="DY3252" s="75"/>
      <c r="DZ3252" s="75"/>
      <c r="EA3252" s="75"/>
      <c r="EB3252" s="75"/>
      <c r="EC3252" s="75"/>
      <c r="ED3252" s="75"/>
      <c r="EE3252" s="75"/>
      <c r="EF3252" s="75"/>
      <c r="EG3252" s="75"/>
      <c r="EH3252" s="75"/>
      <c r="EI3252" s="75"/>
      <c r="EJ3252" s="75"/>
      <c r="EK3252" s="75"/>
      <c r="EL3252" s="75"/>
      <c r="EM3252" s="75"/>
      <c r="EN3252" s="75"/>
      <c r="EO3252" s="75"/>
      <c r="EP3252" s="75"/>
      <c r="EQ3252" s="75"/>
      <c r="ER3252" s="75"/>
      <c r="ES3252" s="75"/>
      <c r="ET3252" s="75"/>
      <c r="EU3252" s="75"/>
      <c r="EV3252" s="75"/>
      <c r="EW3252" s="75"/>
      <c r="EX3252" s="75"/>
      <c r="EY3252" s="75"/>
      <c r="EZ3252" s="75"/>
      <c r="FA3252" s="75"/>
      <c r="FB3252" s="1341"/>
      <c r="FC3252" s="75"/>
      <c r="FD3252" s="75"/>
    </row>
    <row r="3253">
      <c r="A3253" s="1340"/>
      <c r="B3253" s="786"/>
      <c r="C3253" s="1283"/>
      <c r="D3253" s="786"/>
      <c r="E3253" s="786"/>
      <c r="F3253" s="786"/>
      <c r="G3253" s="786"/>
      <c r="H3253" s="786"/>
      <c r="I3253" s="786"/>
      <c r="J3253" s="786"/>
      <c r="K3253" s="786"/>
      <c r="L3253" s="786"/>
      <c r="M3253" s="786"/>
      <c r="N3253" s="1284"/>
      <c r="O3253" s="1284"/>
      <c r="P3253" s="1285"/>
      <c r="Q3253" s="363"/>
      <c r="R3253" s="363"/>
      <c r="S3253" s="75"/>
      <c r="T3253" s="857"/>
      <c r="U3253" s="1209"/>
      <c r="V3253" s="1200"/>
      <c r="W3253" s="1200"/>
      <c r="X3253" s="1200"/>
      <c r="Y3253" s="1201"/>
      <c r="Z3253" s="1200"/>
      <c r="AA3253" s="1200"/>
      <c r="AB3253" s="1200"/>
      <c r="AC3253" s="1202"/>
      <c r="AD3253" s="1216"/>
      <c r="AE3253" s="1204"/>
      <c r="AF3253" s="75"/>
      <c r="AG3253" s="75"/>
      <c r="AH3253" s="75"/>
      <c r="AI3253" s="75"/>
      <c r="AJ3253" s="75"/>
      <c r="AK3253" s="75"/>
      <c r="AL3253" s="75"/>
      <c r="AM3253" s="75"/>
      <c r="AN3253" s="75"/>
      <c r="AO3253" s="75"/>
      <c r="AP3253" s="75"/>
      <c r="AQ3253" s="75"/>
      <c r="AR3253" s="75"/>
      <c r="AS3253" s="1286"/>
      <c r="AT3253" s="75"/>
      <c r="AU3253" s="1286"/>
      <c r="AV3253" s="1286"/>
      <c r="AW3253" s="75"/>
      <c r="AX3253" s="75"/>
      <c r="AY3253" s="1286"/>
      <c r="AZ3253" s="75"/>
      <c r="BA3253" s="75"/>
      <c r="BB3253" s="75"/>
      <c r="BC3253" s="75"/>
      <c r="BD3253" s="75"/>
      <c r="BE3253" s="75"/>
      <c r="BF3253" s="75"/>
      <c r="BG3253" s="75"/>
      <c r="BH3253" s="75"/>
      <c r="BI3253" s="75"/>
      <c r="BJ3253" s="75"/>
      <c r="BK3253" s="75"/>
      <c r="BL3253" s="75"/>
      <c r="BM3253" s="75"/>
      <c r="BN3253" s="75"/>
      <c r="BO3253" s="75"/>
      <c r="BP3253" s="75"/>
      <c r="BQ3253" s="75"/>
      <c r="BR3253" s="75"/>
      <c r="BS3253" s="75"/>
      <c r="BT3253" s="75"/>
      <c r="BU3253" s="75"/>
      <c r="BV3253" s="75"/>
      <c r="BW3253" s="1286"/>
      <c r="BX3253" s="75"/>
      <c r="BY3253" s="75"/>
      <c r="BZ3253" s="75"/>
      <c r="CA3253" s="75"/>
      <c r="CB3253" s="75"/>
      <c r="CC3253" s="1286"/>
      <c r="CD3253" s="75"/>
      <c r="CE3253" s="75"/>
      <c r="CF3253" s="75"/>
      <c r="CG3253" s="75"/>
      <c r="CH3253" s="75"/>
      <c r="CI3253" s="1286"/>
      <c r="CJ3253" s="75"/>
      <c r="CK3253" s="1286"/>
      <c r="CL3253" s="75"/>
      <c r="CM3253" s="75"/>
      <c r="CN3253" s="75"/>
      <c r="CO3253" s="75"/>
      <c r="CP3253" s="75"/>
      <c r="CQ3253" s="75"/>
      <c r="CR3253" s="75"/>
      <c r="CS3253" s="75"/>
      <c r="CT3253" s="75"/>
      <c r="CU3253" s="75"/>
      <c r="CV3253" s="75"/>
      <c r="CW3253" s="75"/>
      <c r="CX3253" s="1286"/>
      <c r="CY3253" s="75"/>
      <c r="CZ3253" s="75"/>
      <c r="DA3253" s="75"/>
      <c r="DB3253" s="75"/>
      <c r="DC3253" s="75"/>
      <c r="DD3253" s="75"/>
      <c r="DE3253" s="75"/>
      <c r="DF3253" s="75"/>
      <c r="DG3253" s="1286"/>
      <c r="DH3253" s="75"/>
      <c r="DI3253" s="1286"/>
      <c r="DJ3253" s="75"/>
      <c r="DK3253" s="75"/>
      <c r="DL3253" s="75"/>
      <c r="DM3253" s="75"/>
      <c r="DN3253" s="75"/>
      <c r="DO3253" s="75"/>
      <c r="DP3253" s="75"/>
      <c r="DQ3253" s="75"/>
      <c r="DR3253" s="75"/>
      <c r="DS3253" s="75"/>
      <c r="DT3253" s="75"/>
      <c r="DU3253" s="75"/>
      <c r="DV3253" s="1286"/>
      <c r="DW3253" s="75"/>
      <c r="DX3253" s="75"/>
      <c r="DY3253" s="75"/>
      <c r="DZ3253" s="75"/>
      <c r="EA3253" s="75"/>
      <c r="EB3253" s="75"/>
      <c r="EC3253" s="75"/>
      <c r="ED3253" s="75"/>
      <c r="EE3253" s="75"/>
      <c r="EF3253" s="75"/>
      <c r="EG3253" s="75"/>
      <c r="EH3253" s="75"/>
      <c r="EI3253" s="75"/>
      <c r="EJ3253" s="75"/>
      <c r="EK3253" s="75"/>
      <c r="EL3253" s="75"/>
      <c r="EM3253" s="75"/>
      <c r="EN3253" s="75"/>
      <c r="EO3253" s="75"/>
      <c r="EP3253" s="75"/>
      <c r="EQ3253" s="75"/>
      <c r="ER3253" s="75"/>
      <c r="ES3253" s="75"/>
      <c r="ET3253" s="75"/>
      <c r="EU3253" s="75"/>
      <c r="EV3253" s="75"/>
      <c r="EW3253" s="75"/>
      <c r="EX3253" s="75"/>
      <c r="EY3253" s="75"/>
      <c r="EZ3253" s="75"/>
      <c r="FA3253" s="75"/>
      <c r="FB3253" s="1341"/>
      <c r="FC3253" s="75"/>
      <c r="FD3253" s="75"/>
    </row>
    <row r="3254">
      <c r="A3254" s="1340"/>
      <c r="B3254" s="786"/>
      <c r="C3254" s="1283"/>
      <c r="D3254" s="786"/>
      <c r="E3254" s="786"/>
      <c r="F3254" s="786"/>
      <c r="G3254" s="786"/>
      <c r="H3254" s="786"/>
      <c r="I3254" s="786"/>
      <c r="J3254" s="786"/>
      <c r="K3254" s="786"/>
      <c r="L3254" s="786"/>
      <c r="M3254" s="786"/>
      <c r="N3254" s="1284"/>
      <c r="O3254" s="1284"/>
      <c r="P3254" s="1285"/>
      <c r="Q3254" s="363"/>
      <c r="R3254" s="363"/>
      <c r="S3254" s="75"/>
      <c r="T3254" s="857"/>
      <c r="U3254" s="1209"/>
      <c r="V3254" s="1200"/>
      <c r="W3254" s="1200"/>
      <c r="X3254" s="1200"/>
      <c r="Y3254" s="1201"/>
      <c r="Z3254" s="1200"/>
      <c r="AA3254" s="1200"/>
      <c r="AB3254" s="1200"/>
      <c r="AC3254" s="1202"/>
      <c r="AD3254" s="1216"/>
      <c r="AE3254" s="1204"/>
      <c r="AF3254" s="75"/>
      <c r="AG3254" s="75"/>
      <c r="AH3254" s="75"/>
      <c r="AI3254" s="75"/>
      <c r="AJ3254" s="75"/>
      <c r="AK3254" s="75"/>
      <c r="AL3254" s="75"/>
      <c r="AM3254" s="75"/>
      <c r="AN3254" s="75"/>
      <c r="AO3254" s="75"/>
      <c r="AP3254" s="75"/>
      <c r="AQ3254" s="75"/>
      <c r="AR3254" s="75"/>
      <c r="AS3254" s="1286"/>
      <c r="AT3254" s="75"/>
      <c r="AU3254" s="1286"/>
      <c r="AV3254" s="1286"/>
      <c r="AW3254" s="75"/>
      <c r="AX3254" s="75"/>
      <c r="AY3254" s="1286"/>
      <c r="AZ3254" s="75"/>
      <c r="BA3254" s="75"/>
      <c r="BB3254" s="75"/>
      <c r="BC3254" s="75"/>
      <c r="BD3254" s="75"/>
      <c r="BE3254" s="75"/>
      <c r="BF3254" s="75"/>
      <c r="BG3254" s="75"/>
      <c r="BH3254" s="75"/>
      <c r="BI3254" s="75"/>
      <c r="BJ3254" s="75"/>
      <c r="BK3254" s="75"/>
      <c r="BL3254" s="75"/>
      <c r="BM3254" s="75"/>
      <c r="BN3254" s="75"/>
      <c r="BO3254" s="75"/>
      <c r="BP3254" s="75"/>
      <c r="BQ3254" s="75"/>
      <c r="BR3254" s="75"/>
      <c r="BS3254" s="75"/>
      <c r="BT3254" s="75"/>
      <c r="BU3254" s="75"/>
      <c r="BV3254" s="75"/>
      <c r="BW3254" s="1286"/>
      <c r="BX3254" s="75"/>
      <c r="BY3254" s="75"/>
      <c r="BZ3254" s="75"/>
      <c r="CA3254" s="75"/>
      <c r="CB3254" s="75"/>
      <c r="CC3254" s="1286"/>
      <c r="CD3254" s="75"/>
      <c r="CE3254" s="75"/>
      <c r="CF3254" s="75"/>
      <c r="CG3254" s="75"/>
      <c r="CH3254" s="75"/>
      <c r="CI3254" s="1286"/>
      <c r="CJ3254" s="75"/>
      <c r="CK3254" s="1286"/>
      <c r="CL3254" s="75"/>
      <c r="CM3254" s="75"/>
      <c r="CN3254" s="75"/>
      <c r="CO3254" s="75"/>
      <c r="CP3254" s="75"/>
      <c r="CQ3254" s="75"/>
      <c r="CR3254" s="75"/>
      <c r="CS3254" s="75"/>
      <c r="CT3254" s="75"/>
      <c r="CU3254" s="75"/>
      <c r="CV3254" s="75"/>
      <c r="CW3254" s="75"/>
      <c r="CX3254" s="1286"/>
      <c r="CY3254" s="75"/>
      <c r="CZ3254" s="75"/>
      <c r="DA3254" s="75"/>
      <c r="DB3254" s="75"/>
      <c r="DC3254" s="75"/>
      <c r="DD3254" s="75"/>
      <c r="DE3254" s="75"/>
      <c r="DF3254" s="75"/>
      <c r="DG3254" s="1286"/>
      <c r="DH3254" s="75"/>
      <c r="DI3254" s="1286"/>
      <c r="DJ3254" s="75"/>
      <c r="DK3254" s="75"/>
      <c r="DL3254" s="75"/>
      <c r="DM3254" s="75"/>
      <c r="DN3254" s="75"/>
      <c r="DO3254" s="75"/>
      <c r="DP3254" s="75"/>
      <c r="DQ3254" s="75"/>
      <c r="DR3254" s="75"/>
      <c r="DS3254" s="75"/>
      <c r="DT3254" s="75"/>
      <c r="DU3254" s="75"/>
      <c r="DV3254" s="1286"/>
      <c r="DW3254" s="75"/>
      <c r="DX3254" s="75"/>
      <c r="DY3254" s="75"/>
      <c r="DZ3254" s="75"/>
      <c r="EA3254" s="75"/>
      <c r="EB3254" s="75"/>
      <c r="EC3254" s="75"/>
      <c r="ED3254" s="75"/>
      <c r="EE3254" s="75"/>
      <c r="EF3254" s="75"/>
      <c r="EG3254" s="75"/>
      <c r="EH3254" s="75"/>
      <c r="EI3254" s="75"/>
      <c r="EJ3254" s="75"/>
      <c r="EK3254" s="75"/>
      <c r="EL3254" s="75"/>
      <c r="EM3254" s="75"/>
      <c r="EN3254" s="75"/>
      <c r="EO3254" s="75"/>
      <c r="EP3254" s="75"/>
      <c r="EQ3254" s="75"/>
      <c r="ER3254" s="75"/>
      <c r="ES3254" s="75"/>
      <c r="ET3254" s="75"/>
      <c r="EU3254" s="75"/>
      <c r="EV3254" s="75"/>
      <c r="EW3254" s="75"/>
      <c r="EX3254" s="75"/>
      <c r="EY3254" s="75"/>
      <c r="EZ3254" s="75"/>
      <c r="FA3254" s="75"/>
      <c r="FB3254" s="1341"/>
      <c r="FC3254" s="75"/>
      <c r="FD3254" s="75"/>
    </row>
    <row r="3255">
      <c r="A3255" s="1340"/>
      <c r="B3255" s="786"/>
      <c r="C3255" s="1283"/>
      <c r="D3255" s="786"/>
      <c r="E3255" s="786"/>
      <c r="F3255" s="786"/>
      <c r="G3255" s="786"/>
      <c r="H3255" s="786"/>
      <c r="I3255" s="786"/>
      <c r="J3255" s="786"/>
      <c r="K3255" s="786"/>
      <c r="L3255" s="786"/>
      <c r="M3255" s="786"/>
      <c r="N3255" s="1284"/>
      <c r="O3255" s="1284"/>
      <c r="P3255" s="1285"/>
      <c r="Q3255" s="363"/>
      <c r="R3255" s="363"/>
      <c r="S3255" s="75"/>
      <c r="T3255" s="857"/>
      <c r="U3255" s="1209"/>
      <c r="V3255" s="1200"/>
      <c r="W3255" s="1200"/>
      <c r="X3255" s="1200"/>
      <c r="Y3255" s="1201"/>
      <c r="Z3255" s="1200"/>
      <c r="AA3255" s="1200"/>
      <c r="AB3255" s="1200"/>
      <c r="AC3255" s="1202"/>
      <c r="AD3255" s="1216"/>
      <c r="AE3255" s="1204"/>
      <c r="AF3255" s="75"/>
      <c r="AG3255" s="75"/>
      <c r="AH3255" s="75"/>
      <c r="AI3255" s="75"/>
      <c r="AJ3255" s="75"/>
      <c r="AK3255" s="75"/>
      <c r="AL3255" s="75"/>
      <c r="AM3255" s="75"/>
      <c r="AN3255" s="75"/>
      <c r="AO3255" s="75"/>
      <c r="AP3255" s="75"/>
      <c r="AQ3255" s="75"/>
      <c r="AR3255" s="75"/>
      <c r="AS3255" s="1286"/>
      <c r="AT3255" s="75"/>
      <c r="AU3255" s="1286"/>
      <c r="AV3255" s="1286"/>
      <c r="AW3255" s="75"/>
      <c r="AX3255" s="75"/>
      <c r="AY3255" s="1286"/>
      <c r="AZ3255" s="75"/>
      <c r="BA3255" s="75"/>
      <c r="BB3255" s="75"/>
      <c r="BC3255" s="75"/>
      <c r="BD3255" s="75"/>
      <c r="BE3255" s="75"/>
      <c r="BF3255" s="75"/>
      <c r="BG3255" s="75"/>
      <c r="BH3255" s="75"/>
      <c r="BI3255" s="75"/>
      <c r="BJ3255" s="75"/>
      <c r="BK3255" s="75"/>
      <c r="BL3255" s="75"/>
      <c r="BM3255" s="75"/>
      <c r="BN3255" s="75"/>
      <c r="BO3255" s="75"/>
      <c r="BP3255" s="75"/>
      <c r="BQ3255" s="75"/>
      <c r="BR3255" s="75"/>
      <c r="BS3255" s="75"/>
      <c r="BT3255" s="75"/>
      <c r="BU3255" s="75"/>
      <c r="BV3255" s="75"/>
      <c r="BW3255" s="1286"/>
      <c r="BX3255" s="75"/>
      <c r="BY3255" s="75"/>
      <c r="BZ3255" s="75"/>
      <c r="CA3255" s="75"/>
      <c r="CB3255" s="75"/>
      <c r="CC3255" s="1286"/>
      <c r="CD3255" s="75"/>
      <c r="CE3255" s="75"/>
      <c r="CF3255" s="75"/>
      <c r="CG3255" s="75"/>
      <c r="CH3255" s="75"/>
      <c r="CI3255" s="1286"/>
      <c r="CJ3255" s="75"/>
      <c r="CK3255" s="1286"/>
      <c r="CL3255" s="75"/>
      <c r="CM3255" s="75"/>
      <c r="CN3255" s="75"/>
      <c r="CO3255" s="75"/>
      <c r="CP3255" s="75"/>
      <c r="CQ3255" s="75"/>
      <c r="CR3255" s="75"/>
      <c r="CS3255" s="75"/>
      <c r="CT3255" s="75"/>
      <c r="CU3255" s="75"/>
      <c r="CV3255" s="75"/>
      <c r="CW3255" s="75"/>
      <c r="CX3255" s="1286"/>
      <c r="CY3255" s="75"/>
      <c r="CZ3255" s="75"/>
      <c r="DA3255" s="75"/>
      <c r="DB3255" s="75"/>
      <c r="DC3255" s="75"/>
      <c r="DD3255" s="75"/>
      <c r="DE3255" s="75"/>
      <c r="DF3255" s="75"/>
      <c r="DG3255" s="1286"/>
      <c r="DH3255" s="75"/>
      <c r="DI3255" s="1286"/>
      <c r="DJ3255" s="75"/>
      <c r="DK3255" s="75"/>
      <c r="DL3255" s="75"/>
      <c r="DM3255" s="75"/>
      <c r="DN3255" s="75"/>
      <c r="DO3255" s="75"/>
      <c r="DP3255" s="75"/>
      <c r="DQ3255" s="75"/>
      <c r="DR3255" s="75"/>
      <c r="DS3255" s="75"/>
      <c r="DT3255" s="75"/>
      <c r="DU3255" s="75"/>
      <c r="DV3255" s="1286"/>
      <c r="DW3255" s="75"/>
      <c r="DX3255" s="75"/>
      <c r="DY3255" s="75"/>
      <c r="DZ3255" s="75"/>
      <c r="EA3255" s="75"/>
      <c r="EB3255" s="75"/>
      <c r="EC3255" s="75"/>
      <c r="ED3255" s="75"/>
      <c r="EE3255" s="75"/>
      <c r="EF3255" s="75"/>
      <c r="EG3255" s="75"/>
      <c r="EH3255" s="75"/>
      <c r="EI3255" s="75"/>
      <c r="EJ3255" s="75"/>
      <c r="EK3255" s="75"/>
      <c r="EL3255" s="75"/>
      <c r="EM3255" s="75"/>
      <c r="EN3255" s="75"/>
      <c r="EO3255" s="75"/>
      <c r="EP3255" s="75"/>
      <c r="EQ3255" s="75"/>
      <c r="ER3255" s="75"/>
      <c r="ES3255" s="75"/>
      <c r="ET3255" s="75"/>
      <c r="EU3255" s="75"/>
      <c r="EV3255" s="75"/>
      <c r="EW3255" s="75"/>
      <c r="EX3255" s="75"/>
      <c r="EY3255" s="75"/>
      <c r="EZ3255" s="75"/>
      <c r="FA3255" s="75"/>
      <c r="FB3255" s="1341"/>
      <c r="FC3255" s="75"/>
      <c r="FD3255" s="75"/>
    </row>
    <row r="3256">
      <c r="A3256" s="1340"/>
      <c r="B3256" s="786"/>
      <c r="C3256" s="1283"/>
      <c r="D3256" s="786"/>
      <c r="E3256" s="786"/>
      <c r="F3256" s="786"/>
      <c r="G3256" s="786"/>
      <c r="H3256" s="786"/>
      <c r="I3256" s="786"/>
      <c r="J3256" s="786"/>
      <c r="K3256" s="786"/>
      <c r="L3256" s="786"/>
      <c r="M3256" s="786"/>
      <c r="N3256" s="1284"/>
      <c r="O3256" s="1284"/>
      <c r="P3256" s="1285"/>
      <c r="Q3256" s="363"/>
      <c r="R3256" s="363"/>
      <c r="S3256" s="75"/>
      <c r="T3256" s="857"/>
      <c r="U3256" s="1209"/>
      <c r="V3256" s="1200"/>
      <c r="W3256" s="1200"/>
      <c r="X3256" s="1200"/>
      <c r="Y3256" s="1201"/>
      <c r="Z3256" s="1200"/>
      <c r="AA3256" s="1200"/>
      <c r="AB3256" s="1200"/>
      <c r="AC3256" s="1202"/>
      <c r="AD3256" s="1216"/>
      <c r="AE3256" s="1204"/>
      <c r="AF3256" s="75"/>
      <c r="AG3256" s="75"/>
      <c r="AH3256" s="75"/>
      <c r="AI3256" s="75"/>
      <c r="AJ3256" s="75"/>
      <c r="AK3256" s="75"/>
      <c r="AL3256" s="75"/>
      <c r="AM3256" s="75"/>
      <c r="AN3256" s="75"/>
      <c r="AO3256" s="75"/>
      <c r="AP3256" s="75"/>
      <c r="AQ3256" s="75"/>
      <c r="AR3256" s="75"/>
      <c r="AS3256" s="1286"/>
      <c r="AT3256" s="75"/>
      <c r="AU3256" s="1286"/>
      <c r="AV3256" s="1286"/>
      <c r="AW3256" s="75"/>
      <c r="AX3256" s="75"/>
      <c r="AY3256" s="1286"/>
      <c r="AZ3256" s="75"/>
      <c r="BA3256" s="75"/>
      <c r="BB3256" s="75"/>
      <c r="BC3256" s="75"/>
      <c r="BD3256" s="75"/>
      <c r="BE3256" s="75"/>
      <c r="BF3256" s="75"/>
      <c r="BG3256" s="75"/>
      <c r="BH3256" s="75"/>
      <c r="BI3256" s="75"/>
      <c r="BJ3256" s="75"/>
      <c r="BK3256" s="75"/>
      <c r="BL3256" s="75"/>
      <c r="BM3256" s="75"/>
      <c r="BN3256" s="75"/>
      <c r="BO3256" s="75"/>
      <c r="BP3256" s="75"/>
      <c r="BQ3256" s="75"/>
      <c r="BR3256" s="75"/>
      <c r="BS3256" s="75"/>
      <c r="BT3256" s="75"/>
      <c r="BU3256" s="75"/>
      <c r="BV3256" s="75"/>
      <c r="BW3256" s="1286"/>
      <c r="BX3256" s="75"/>
      <c r="BY3256" s="75"/>
      <c r="BZ3256" s="75"/>
      <c r="CA3256" s="75"/>
      <c r="CB3256" s="75"/>
      <c r="CC3256" s="1286"/>
      <c r="CD3256" s="75"/>
      <c r="CE3256" s="75"/>
      <c r="CF3256" s="75"/>
      <c r="CG3256" s="75"/>
      <c r="CH3256" s="75"/>
      <c r="CI3256" s="1286"/>
      <c r="CJ3256" s="75"/>
      <c r="CK3256" s="1286"/>
      <c r="CL3256" s="75"/>
      <c r="CM3256" s="75"/>
      <c r="CN3256" s="75"/>
      <c r="CO3256" s="75"/>
      <c r="CP3256" s="75"/>
      <c r="CQ3256" s="75"/>
      <c r="CR3256" s="75"/>
      <c r="CS3256" s="75"/>
      <c r="CT3256" s="75"/>
      <c r="CU3256" s="75"/>
      <c r="CV3256" s="75"/>
      <c r="CW3256" s="75"/>
      <c r="CX3256" s="1286"/>
      <c r="CY3256" s="75"/>
      <c r="CZ3256" s="75"/>
      <c r="DA3256" s="75"/>
      <c r="DB3256" s="75"/>
      <c r="DC3256" s="75"/>
      <c r="DD3256" s="75"/>
      <c r="DE3256" s="75"/>
      <c r="DF3256" s="75"/>
      <c r="DG3256" s="1286"/>
      <c r="DH3256" s="75"/>
      <c r="DI3256" s="1286"/>
      <c r="DJ3256" s="75"/>
      <c r="DK3256" s="75"/>
      <c r="DL3256" s="75"/>
      <c r="DM3256" s="75"/>
      <c r="DN3256" s="75"/>
      <c r="DO3256" s="75"/>
      <c r="DP3256" s="75"/>
      <c r="DQ3256" s="75"/>
      <c r="DR3256" s="75"/>
      <c r="DS3256" s="75"/>
      <c r="DT3256" s="75"/>
      <c r="DU3256" s="75"/>
      <c r="DV3256" s="1286"/>
      <c r="DW3256" s="75"/>
      <c r="DX3256" s="75"/>
      <c r="DY3256" s="75"/>
      <c r="DZ3256" s="75"/>
      <c r="EA3256" s="75"/>
      <c r="EB3256" s="75"/>
      <c r="EC3256" s="75"/>
      <c r="ED3256" s="75"/>
      <c r="EE3256" s="75"/>
      <c r="EF3256" s="75"/>
      <c r="EG3256" s="75"/>
      <c r="EH3256" s="75"/>
      <c r="EI3256" s="75"/>
      <c r="EJ3256" s="75"/>
      <c r="EK3256" s="75"/>
      <c r="EL3256" s="75"/>
      <c r="EM3256" s="75"/>
      <c r="EN3256" s="75"/>
      <c r="EO3256" s="75"/>
      <c r="EP3256" s="75"/>
      <c r="EQ3256" s="75"/>
      <c r="ER3256" s="75"/>
      <c r="ES3256" s="75"/>
      <c r="ET3256" s="75"/>
      <c r="EU3256" s="75"/>
      <c r="EV3256" s="75"/>
      <c r="EW3256" s="75"/>
      <c r="EX3256" s="75"/>
      <c r="EY3256" s="75"/>
      <c r="EZ3256" s="75"/>
      <c r="FA3256" s="75"/>
      <c r="FB3256" s="1341"/>
      <c r="FC3256" s="75"/>
      <c r="FD3256" s="75"/>
    </row>
    <row r="3257">
      <c r="A3257" s="1340"/>
      <c r="B3257" s="786"/>
      <c r="C3257" s="1283"/>
      <c r="D3257" s="786"/>
      <c r="E3257" s="786"/>
      <c r="F3257" s="786"/>
      <c r="G3257" s="786"/>
      <c r="H3257" s="786"/>
      <c r="I3257" s="786"/>
      <c r="J3257" s="786"/>
      <c r="K3257" s="786"/>
      <c r="L3257" s="786"/>
      <c r="M3257" s="786"/>
      <c r="N3257" s="1284"/>
      <c r="O3257" s="1284"/>
      <c r="P3257" s="1285"/>
      <c r="Q3257" s="363"/>
      <c r="R3257" s="363"/>
      <c r="S3257" s="75"/>
      <c r="T3257" s="857"/>
      <c r="U3257" s="1209"/>
      <c r="V3257" s="1200"/>
      <c r="W3257" s="1200"/>
      <c r="X3257" s="1200"/>
      <c r="Y3257" s="1201"/>
      <c r="Z3257" s="1200"/>
      <c r="AA3257" s="1200"/>
      <c r="AB3257" s="1200"/>
      <c r="AC3257" s="1202"/>
      <c r="AD3257" s="1216"/>
      <c r="AE3257" s="1204"/>
      <c r="AF3257" s="75"/>
      <c r="AG3257" s="75"/>
      <c r="AH3257" s="75"/>
      <c r="AI3257" s="75"/>
      <c r="AJ3257" s="75"/>
      <c r="AK3257" s="75"/>
      <c r="AL3257" s="75"/>
      <c r="AM3257" s="75"/>
      <c r="AN3257" s="75"/>
      <c r="AO3257" s="75"/>
      <c r="AP3257" s="75"/>
      <c r="AQ3257" s="75"/>
      <c r="AR3257" s="75"/>
      <c r="AS3257" s="1286"/>
      <c r="AT3257" s="75"/>
      <c r="AU3257" s="1286"/>
      <c r="AV3257" s="1286"/>
      <c r="AW3257" s="75"/>
      <c r="AX3257" s="75"/>
      <c r="AY3257" s="1286"/>
      <c r="AZ3257" s="75"/>
      <c r="BA3257" s="75"/>
      <c r="BB3257" s="75"/>
      <c r="BC3257" s="75"/>
      <c r="BD3257" s="75"/>
      <c r="BE3257" s="75"/>
      <c r="BF3257" s="75"/>
      <c r="BG3257" s="75"/>
      <c r="BH3257" s="75"/>
      <c r="BI3257" s="75"/>
      <c r="BJ3257" s="75"/>
      <c r="BK3257" s="75"/>
      <c r="BL3257" s="75"/>
      <c r="BM3257" s="75"/>
      <c r="BN3257" s="75"/>
      <c r="BO3257" s="75"/>
      <c r="BP3257" s="75"/>
      <c r="BQ3257" s="75"/>
      <c r="BR3257" s="75"/>
      <c r="BS3257" s="75"/>
      <c r="BT3257" s="75"/>
      <c r="BU3257" s="75"/>
      <c r="BV3257" s="75"/>
      <c r="BW3257" s="1286"/>
      <c r="BX3257" s="75"/>
      <c r="BY3257" s="75"/>
      <c r="BZ3257" s="75"/>
      <c r="CA3257" s="75"/>
      <c r="CB3257" s="75"/>
      <c r="CC3257" s="1286"/>
      <c r="CD3257" s="75"/>
      <c r="CE3257" s="75"/>
      <c r="CF3257" s="75"/>
      <c r="CG3257" s="75"/>
      <c r="CH3257" s="75"/>
      <c r="CI3257" s="1286"/>
      <c r="CJ3257" s="75"/>
      <c r="CK3257" s="1286"/>
      <c r="CL3257" s="75"/>
      <c r="CM3257" s="75"/>
      <c r="CN3257" s="75"/>
      <c r="CO3257" s="75"/>
      <c r="CP3257" s="75"/>
      <c r="CQ3257" s="75"/>
      <c r="CR3257" s="75"/>
      <c r="CS3257" s="75"/>
      <c r="CT3257" s="75"/>
      <c r="CU3257" s="75"/>
      <c r="CV3257" s="75"/>
      <c r="CW3257" s="75"/>
      <c r="CX3257" s="1286"/>
      <c r="CY3257" s="75"/>
      <c r="CZ3257" s="75"/>
      <c r="DA3257" s="75"/>
      <c r="DB3257" s="75"/>
      <c r="DC3257" s="75"/>
      <c r="DD3257" s="75"/>
      <c r="DE3257" s="75"/>
      <c r="DF3257" s="75"/>
      <c r="DG3257" s="1286"/>
      <c r="DH3257" s="75"/>
      <c r="DI3257" s="1286"/>
      <c r="DJ3257" s="75"/>
      <c r="DK3257" s="75"/>
      <c r="DL3257" s="75"/>
      <c r="DM3257" s="75"/>
      <c r="DN3257" s="75"/>
      <c r="DO3257" s="75"/>
      <c r="DP3257" s="75"/>
      <c r="DQ3257" s="75"/>
      <c r="DR3257" s="75"/>
      <c r="DS3257" s="75"/>
      <c r="DT3257" s="75"/>
      <c r="DU3257" s="75"/>
      <c r="DV3257" s="1286"/>
      <c r="DW3257" s="75"/>
      <c r="DX3257" s="75"/>
      <c r="DY3257" s="75"/>
      <c r="DZ3257" s="75"/>
      <c r="EA3257" s="75"/>
      <c r="EB3257" s="75"/>
      <c r="EC3257" s="75"/>
      <c r="ED3257" s="75"/>
      <c r="EE3257" s="75"/>
      <c r="EF3257" s="75"/>
      <c r="EG3257" s="75"/>
      <c r="EH3257" s="75"/>
      <c r="EI3257" s="75"/>
      <c r="EJ3257" s="75"/>
      <c r="EK3257" s="75"/>
      <c r="EL3257" s="75"/>
      <c r="EM3257" s="75"/>
      <c r="EN3257" s="75"/>
      <c r="EO3257" s="75"/>
      <c r="EP3257" s="75"/>
      <c r="EQ3257" s="75"/>
      <c r="ER3257" s="75"/>
      <c r="ES3257" s="75"/>
      <c r="ET3257" s="75"/>
      <c r="EU3257" s="75"/>
      <c r="EV3257" s="75"/>
      <c r="EW3257" s="75"/>
      <c r="EX3257" s="75"/>
      <c r="EY3257" s="75"/>
      <c r="EZ3257" s="75"/>
      <c r="FA3257" s="75"/>
      <c r="FB3257" s="1341"/>
      <c r="FC3257" s="75"/>
      <c r="FD3257" s="75"/>
    </row>
    <row r="3258">
      <c r="A3258" s="1340"/>
      <c r="B3258" s="786"/>
      <c r="C3258" s="1283"/>
      <c r="D3258" s="786"/>
      <c r="E3258" s="786"/>
      <c r="F3258" s="786"/>
      <c r="G3258" s="786"/>
      <c r="H3258" s="786"/>
      <c r="I3258" s="786"/>
      <c r="J3258" s="786"/>
      <c r="K3258" s="786"/>
      <c r="L3258" s="786"/>
      <c r="M3258" s="786"/>
      <c r="N3258" s="1284"/>
      <c r="O3258" s="1284"/>
      <c r="P3258" s="1285"/>
      <c r="Q3258" s="363"/>
      <c r="R3258" s="363"/>
      <c r="S3258" s="75"/>
      <c r="T3258" s="857"/>
      <c r="U3258" s="1209"/>
      <c r="V3258" s="1200"/>
      <c r="W3258" s="1200"/>
      <c r="X3258" s="1200"/>
      <c r="Y3258" s="1201"/>
      <c r="Z3258" s="1200"/>
      <c r="AA3258" s="1200"/>
      <c r="AB3258" s="1200"/>
      <c r="AC3258" s="1202"/>
      <c r="AD3258" s="1216"/>
      <c r="AE3258" s="1204"/>
      <c r="AF3258" s="75"/>
      <c r="AG3258" s="75"/>
      <c r="AH3258" s="75"/>
      <c r="AI3258" s="75"/>
      <c r="AJ3258" s="75"/>
      <c r="AK3258" s="75"/>
      <c r="AL3258" s="75"/>
      <c r="AM3258" s="75"/>
      <c r="AN3258" s="75"/>
      <c r="AO3258" s="75"/>
      <c r="AP3258" s="75"/>
      <c r="AQ3258" s="75"/>
      <c r="AR3258" s="75"/>
      <c r="AS3258" s="1286"/>
      <c r="AT3258" s="75"/>
      <c r="AU3258" s="1286"/>
      <c r="AV3258" s="1286"/>
      <c r="AW3258" s="75"/>
      <c r="AX3258" s="75"/>
      <c r="AY3258" s="1286"/>
      <c r="AZ3258" s="75"/>
      <c r="BA3258" s="75"/>
      <c r="BB3258" s="75"/>
      <c r="BC3258" s="75"/>
      <c r="BD3258" s="75"/>
      <c r="BE3258" s="75"/>
      <c r="BF3258" s="75"/>
      <c r="BG3258" s="75"/>
      <c r="BH3258" s="75"/>
      <c r="BI3258" s="75"/>
      <c r="BJ3258" s="75"/>
      <c r="BK3258" s="75"/>
      <c r="BL3258" s="75"/>
      <c r="BM3258" s="75"/>
      <c r="BN3258" s="75"/>
      <c r="BO3258" s="75"/>
      <c r="BP3258" s="75"/>
      <c r="BQ3258" s="75"/>
      <c r="BR3258" s="75"/>
      <c r="BS3258" s="75"/>
      <c r="BT3258" s="75"/>
      <c r="BU3258" s="75"/>
      <c r="BV3258" s="75"/>
      <c r="BW3258" s="1286"/>
      <c r="BX3258" s="75"/>
      <c r="BY3258" s="75"/>
      <c r="BZ3258" s="75"/>
      <c r="CA3258" s="75"/>
      <c r="CB3258" s="75"/>
      <c r="CC3258" s="1286"/>
      <c r="CD3258" s="75"/>
      <c r="CE3258" s="75"/>
      <c r="CF3258" s="75"/>
      <c r="CG3258" s="75"/>
      <c r="CH3258" s="75"/>
      <c r="CI3258" s="1286"/>
      <c r="CJ3258" s="75"/>
      <c r="CK3258" s="1286"/>
      <c r="CL3258" s="75"/>
      <c r="CM3258" s="75"/>
      <c r="CN3258" s="75"/>
      <c r="CO3258" s="75"/>
      <c r="CP3258" s="75"/>
      <c r="CQ3258" s="75"/>
      <c r="CR3258" s="75"/>
      <c r="CS3258" s="75"/>
      <c r="CT3258" s="75"/>
      <c r="CU3258" s="75"/>
      <c r="CV3258" s="75"/>
      <c r="CW3258" s="75"/>
      <c r="CX3258" s="1286"/>
      <c r="CY3258" s="75"/>
      <c r="CZ3258" s="75"/>
      <c r="DA3258" s="75"/>
      <c r="DB3258" s="75"/>
      <c r="DC3258" s="75"/>
      <c r="DD3258" s="75"/>
      <c r="DE3258" s="75"/>
      <c r="DF3258" s="75"/>
      <c r="DG3258" s="1286"/>
      <c r="DH3258" s="75"/>
      <c r="DI3258" s="1286"/>
      <c r="DJ3258" s="75"/>
      <c r="DK3258" s="75"/>
      <c r="DL3258" s="75"/>
      <c r="DM3258" s="75"/>
      <c r="DN3258" s="75"/>
      <c r="DO3258" s="75"/>
      <c r="DP3258" s="75"/>
      <c r="DQ3258" s="75"/>
      <c r="DR3258" s="75"/>
      <c r="DS3258" s="75"/>
      <c r="DT3258" s="75"/>
      <c r="DU3258" s="75"/>
      <c r="DV3258" s="1286"/>
      <c r="DW3258" s="75"/>
      <c r="DX3258" s="75"/>
      <c r="DY3258" s="75"/>
      <c r="DZ3258" s="75"/>
      <c r="EA3258" s="75"/>
      <c r="EB3258" s="75"/>
      <c r="EC3258" s="75"/>
      <c r="ED3258" s="75"/>
      <c r="EE3258" s="75"/>
      <c r="EF3258" s="75"/>
      <c r="EG3258" s="75"/>
      <c r="EH3258" s="75"/>
      <c r="EI3258" s="75"/>
      <c r="EJ3258" s="75"/>
      <c r="EK3258" s="75"/>
      <c r="EL3258" s="75"/>
      <c r="EM3258" s="75"/>
      <c r="EN3258" s="75"/>
      <c r="EO3258" s="75"/>
      <c r="EP3258" s="75"/>
      <c r="EQ3258" s="75"/>
      <c r="ER3258" s="75"/>
      <c r="ES3258" s="75"/>
      <c r="ET3258" s="75"/>
      <c r="EU3258" s="75"/>
      <c r="EV3258" s="75"/>
      <c r="EW3258" s="75"/>
      <c r="EX3258" s="75"/>
      <c r="EY3258" s="75"/>
      <c r="EZ3258" s="75"/>
      <c r="FA3258" s="75"/>
      <c r="FB3258" s="1341"/>
      <c r="FC3258" s="75"/>
      <c r="FD3258" s="75"/>
    </row>
    <row r="3259">
      <c r="A3259" s="1340"/>
      <c r="B3259" s="786"/>
      <c r="C3259" s="1283"/>
      <c r="D3259" s="786"/>
      <c r="E3259" s="786"/>
      <c r="F3259" s="786"/>
      <c r="G3259" s="786"/>
      <c r="H3259" s="786"/>
      <c r="I3259" s="786"/>
      <c r="J3259" s="786"/>
      <c r="K3259" s="786"/>
      <c r="L3259" s="786"/>
      <c r="M3259" s="786"/>
      <c r="N3259" s="1284"/>
      <c r="O3259" s="1284"/>
      <c r="P3259" s="1285"/>
      <c r="Q3259" s="363"/>
      <c r="R3259" s="363"/>
      <c r="S3259" s="75"/>
      <c r="T3259" s="857"/>
      <c r="U3259" s="1209"/>
      <c r="V3259" s="1200"/>
      <c r="W3259" s="1200"/>
      <c r="X3259" s="1200"/>
      <c r="Y3259" s="1201"/>
      <c r="Z3259" s="1200"/>
      <c r="AA3259" s="1200"/>
      <c r="AB3259" s="1200"/>
      <c r="AC3259" s="1202"/>
      <c r="AD3259" s="1216"/>
      <c r="AE3259" s="1204"/>
      <c r="AF3259" s="75"/>
      <c r="AG3259" s="75"/>
      <c r="AH3259" s="75"/>
      <c r="AI3259" s="75"/>
      <c r="AJ3259" s="75"/>
      <c r="AK3259" s="75"/>
      <c r="AL3259" s="75"/>
      <c r="AM3259" s="75"/>
      <c r="AN3259" s="75"/>
      <c r="AO3259" s="75"/>
      <c r="AP3259" s="75"/>
      <c r="AQ3259" s="75"/>
      <c r="AR3259" s="75"/>
      <c r="AS3259" s="1286"/>
      <c r="AT3259" s="75"/>
      <c r="AU3259" s="1286"/>
      <c r="AV3259" s="1286"/>
      <c r="AW3259" s="75"/>
      <c r="AX3259" s="75"/>
      <c r="AY3259" s="1286"/>
      <c r="AZ3259" s="75"/>
      <c r="BA3259" s="75"/>
      <c r="BB3259" s="75"/>
      <c r="BC3259" s="75"/>
      <c r="BD3259" s="75"/>
      <c r="BE3259" s="75"/>
      <c r="BF3259" s="75"/>
      <c r="BG3259" s="75"/>
      <c r="BH3259" s="75"/>
      <c r="BI3259" s="75"/>
      <c r="BJ3259" s="75"/>
      <c r="BK3259" s="75"/>
      <c r="BL3259" s="75"/>
      <c r="BM3259" s="75"/>
      <c r="BN3259" s="75"/>
      <c r="BO3259" s="75"/>
      <c r="BP3259" s="75"/>
      <c r="BQ3259" s="75"/>
      <c r="BR3259" s="75"/>
      <c r="BS3259" s="75"/>
      <c r="BT3259" s="75"/>
      <c r="BU3259" s="75"/>
      <c r="BV3259" s="75"/>
      <c r="BW3259" s="1286"/>
      <c r="BX3259" s="75"/>
      <c r="BY3259" s="75"/>
      <c r="BZ3259" s="75"/>
      <c r="CA3259" s="75"/>
      <c r="CB3259" s="75"/>
      <c r="CC3259" s="1286"/>
      <c r="CD3259" s="75"/>
      <c r="CE3259" s="75"/>
      <c r="CF3259" s="75"/>
      <c r="CG3259" s="75"/>
      <c r="CH3259" s="75"/>
      <c r="CI3259" s="1286"/>
      <c r="CJ3259" s="75"/>
      <c r="CK3259" s="1286"/>
      <c r="CL3259" s="75"/>
      <c r="CM3259" s="75"/>
      <c r="CN3259" s="75"/>
      <c r="CO3259" s="75"/>
      <c r="CP3259" s="75"/>
      <c r="CQ3259" s="75"/>
      <c r="CR3259" s="75"/>
      <c r="CS3259" s="75"/>
      <c r="CT3259" s="75"/>
      <c r="CU3259" s="75"/>
      <c r="CV3259" s="75"/>
      <c r="CW3259" s="75"/>
      <c r="CX3259" s="1286"/>
      <c r="CY3259" s="75"/>
      <c r="CZ3259" s="75"/>
      <c r="DA3259" s="75"/>
      <c r="DB3259" s="75"/>
      <c r="DC3259" s="75"/>
      <c r="DD3259" s="75"/>
      <c r="DE3259" s="75"/>
      <c r="DF3259" s="75"/>
      <c r="DG3259" s="1286"/>
      <c r="DH3259" s="75"/>
      <c r="DI3259" s="1286"/>
      <c r="DJ3259" s="75"/>
      <c r="DK3259" s="75"/>
      <c r="DL3259" s="75"/>
      <c r="DM3259" s="75"/>
      <c r="DN3259" s="75"/>
      <c r="DO3259" s="75"/>
      <c r="DP3259" s="75"/>
      <c r="DQ3259" s="75"/>
      <c r="DR3259" s="75"/>
      <c r="DS3259" s="75"/>
      <c r="DT3259" s="75"/>
      <c r="DU3259" s="75"/>
      <c r="DV3259" s="1286"/>
      <c r="DW3259" s="75"/>
      <c r="DX3259" s="75"/>
      <c r="DY3259" s="75"/>
      <c r="DZ3259" s="75"/>
      <c r="EA3259" s="75"/>
      <c r="EB3259" s="75"/>
      <c r="EC3259" s="75"/>
      <c r="ED3259" s="75"/>
      <c r="EE3259" s="75"/>
      <c r="EF3259" s="75"/>
      <c r="EG3259" s="75"/>
      <c r="EH3259" s="75"/>
      <c r="EI3259" s="75"/>
      <c r="EJ3259" s="75"/>
      <c r="EK3259" s="75"/>
      <c r="EL3259" s="75"/>
      <c r="EM3259" s="75"/>
      <c r="EN3259" s="75"/>
      <c r="EO3259" s="75"/>
      <c r="EP3259" s="75"/>
      <c r="EQ3259" s="75"/>
      <c r="ER3259" s="75"/>
      <c r="ES3259" s="75"/>
      <c r="ET3259" s="75"/>
      <c r="EU3259" s="75"/>
      <c r="EV3259" s="75"/>
      <c r="EW3259" s="75"/>
      <c r="EX3259" s="75"/>
      <c r="EY3259" s="75"/>
      <c r="EZ3259" s="75"/>
      <c r="FA3259" s="75"/>
      <c r="FB3259" s="1341"/>
      <c r="FC3259" s="75"/>
      <c r="FD3259" s="75"/>
    </row>
    <row r="3260">
      <c r="A3260" s="1340"/>
      <c r="B3260" s="786"/>
      <c r="C3260" s="1283"/>
      <c r="D3260" s="786"/>
      <c r="E3260" s="786"/>
      <c r="F3260" s="786"/>
      <c r="G3260" s="786"/>
      <c r="H3260" s="786"/>
      <c r="I3260" s="786"/>
      <c r="J3260" s="786"/>
      <c r="K3260" s="786"/>
      <c r="L3260" s="786"/>
      <c r="M3260" s="786"/>
      <c r="N3260" s="1284"/>
      <c r="O3260" s="1284"/>
      <c r="P3260" s="1285"/>
      <c r="Q3260" s="363"/>
      <c r="R3260" s="363"/>
      <c r="S3260" s="75"/>
      <c r="T3260" s="857"/>
      <c r="U3260" s="1209"/>
      <c r="V3260" s="1200"/>
      <c r="W3260" s="1200"/>
      <c r="X3260" s="1200"/>
      <c r="Y3260" s="1201"/>
      <c r="Z3260" s="1200"/>
      <c r="AA3260" s="1200"/>
      <c r="AB3260" s="1200"/>
      <c r="AC3260" s="1202"/>
      <c r="AD3260" s="1216"/>
      <c r="AE3260" s="1204"/>
      <c r="AF3260" s="75"/>
      <c r="AG3260" s="75"/>
      <c r="AH3260" s="75"/>
      <c r="AI3260" s="75"/>
      <c r="AJ3260" s="75"/>
      <c r="AK3260" s="75"/>
      <c r="AL3260" s="75"/>
      <c r="AM3260" s="75"/>
      <c r="AN3260" s="75"/>
      <c r="AO3260" s="75"/>
      <c r="AP3260" s="75"/>
      <c r="AQ3260" s="75"/>
      <c r="AR3260" s="75"/>
      <c r="AS3260" s="1286"/>
      <c r="AT3260" s="75"/>
      <c r="AU3260" s="1286"/>
      <c r="AV3260" s="1286"/>
      <c r="AW3260" s="75"/>
      <c r="AX3260" s="75"/>
      <c r="AY3260" s="1286"/>
      <c r="AZ3260" s="75"/>
      <c r="BA3260" s="75"/>
      <c r="BB3260" s="75"/>
      <c r="BC3260" s="75"/>
      <c r="BD3260" s="75"/>
      <c r="BE3260" s="75"/>
      <c r="BF3260" s="75"/>
      <c r="BG3260" s="75"/>
      <c r="BH3260" s="75"/>
      <c r="BI3260" s="75"/>
      <c r="BJ3260" s="75"/>
      <c r="BK3260" s="75"/>
      <c r="BL3260" s="75"/>
      <c r="BM3260" s="75"/>
      <c r="BN3260" s="75"/>
      <c r="BO3260" s="75"/>
      <c r="BP3260" s="75"/>
      <c r="BQ3260" s="75"/>
      <c r="BR3260" s="75"/>
      <c r="BS3260" s="75"/>
      <c r="BT3260" s="75"/>
      <c r="BU3260" s="75"/>
      <c r="BV3260" s="75"/>
      <c r="BW3260" s="1286"/>
      <c r="BX3260" s="75"/>
      <c r="BY3260" s="75"/>
      <c r="BZ3260" s="75"/>
      <c r="CA3260" s="75"/>
      <c r="CB3260" s="75"/>
      <c r="CC3260" s="1286"/>
      <c r="CD3260" s="75"/>
      <c r="CE3260" s="75"/>
      <c r="CF3260" s="75"/>
      <c r="CG3260" s="75"/>
      <c r="CH3260" s="75"/>
      <c r="CI3260" s="1286"/>
      <c r="CJ3260" s="75"/>
      <c r="CK3260" s="1286"/>
      <c r="CL3260" s="75"/>
      <c r="CM3260" s="75"/>
      <c r="CN3260" s="75"/>
      <c r="CO3260" s="75"/>
      <c r="CP3260" s="75"/>
      <c r="CQ3260" s="75"/>
      <c r="CR3260" s="75"/>
      <c r="CS3260" s="75"/>
      <c r="CT3260" s="75"/>
      <c r="CU3260" s="75"/>
      <c r="CV3260" s="75"/>
      <c r="CW3260" s="75"/>
      <c r="CX3260" s="1286"/>
      <c r="CY3260" s="75"/>
      <c r="CZ3260" s="75"/>
      <c r="DA3260" s="75"/>
      <c r="DB3260" s="75"/>
      <c r="DC3260" s="75"/>
      <c r="DD3260" s="75"/>
      <c r="DE3260" s="75"/>
      <c r="DF3260" s="75"/>
      <c r="DG3260" s="1286"/>
      <c r="DH3260" s="75"/>
      <c r="DI3260" s="1286"/>
      <c r="DJ3260" s="75"/>
      <c r="DK3260" s="75"/>
      <c r="DL3260" s="75"/>
      <c r="DM3260" s="75"/>
      <c r="DN3260" s="75"/>
      <c r="DO3260" s="75"/>
      <c r="DP3260" s="75"/>
      <c r="DQ3260" s="75"/>
      <c r="DR3260" s="75"/>
      <c r="DS3260" s="75"/>
      <c r="DT3260" s="75"/>
      <c r="DU3260" s="75"/>
      <c r="DV3260" s="1286"/>
      <c r="DW3260" s="75"/>
      <c r="DX3260" s="75"/>
      <c r="DY3260" s="75"/>
      <c r="DZ3260" s="75"/>
      <c r="EA3260" s="75"/>
      <c r="EB3260" s="75"/>
      <c r="EC3260" s="75"/>
      <c r="ED3260" s="75"/>
      <c r="EE3260" s="75"/>
      <c r="EF3260" s="75"/>
      <c r="EG3260" s="75"/>
      <c r="EH3260" s="75"/>
      <c r="EI3260" s="75"/>
      <c r="EJ3260" s="75"/>
      <c r="EK3260" s="75"/>
      <c r="EL3260" s="75"/>
      <c r="EM3260" s="75"/>
      <c r="EN3260" s="75"/>
      <c r="EO3260" s="75"/>
      <c r="EP3260" s="75"/>
      <c r="EQ3260" s="75"/>
      <c r="ER3260" s="75"/>
      <c r="ES3260" s="75"/>
      <c r="ET3260" s="75"/>
      <c r="EU3260" s="75"/>
      <c r="EV3260" s="75"/>
      <c r="EW3260" s="75"/>
      <c r="EX3260" s="75"/>
      <c r="EY3260" s="75"/>
      <c r="EZ3260" s="75"/>
      <c r="FA3260" s="75"/>
      <c r="FB3260" s="1341"/>
      <c r="FC3260" s="75"/>
      <c r="FD3260" s="75"/>
    </row>
    <row r="3261">
      <c r="A3261" s="1340"/>
      <c r="B3261" s="786"/>
      <c r="C3261" s="1283"/>
      <c r="D3261" s="786"/>
      <c r="E3261" s="786"/>
      <c r="F3261" s="786"/>
      <c r="G3261" s="786"/>
      <c r="H3261" s="786"/>
      <c r="I3261" s="786"/>
      <c r="J3261" s="786"/>
      <c r="K3261" s="786"/>
      <c r="L3261" s="786"/>
      <c r="M3261" s="786"/>
      <c r="N3261" s="1284"/>
      <c r="O3261" s="1284"/>
      <c r="P3261" s="1285"/>
      <c r="Q3261" s="363"/>
      <c r="R3261" s="363"/>
      <c r="S3261" s="75"/>
      <c r="T3261" s="857"/>
      <c r="U3261" s="1209"/>
      <c r="V3261" s="1200"/>
      <c r="W3261" s="1200"/>
      <c r="X3261" s="1200"/>
      <c r="Y3261" s="1201"/>
      <c r="Z3261" s="1200"/>
      <c r="AA3261" s="1200"/>
      <c r="AB3261" s="1200"/>
      <c r="AC3261" s="1202"/>
      <c r="AD3261" s="1216"/>
      <c r="AE3261" s="1204"/>
      <c r="AF3261" s="75"/>
      <c r="AG3261" s="75"/>
      <c r="AH3261" s="75"/>
      <c r="AI3261" s="75"/>
      <c r="AJ3261" s="75"/>
      <c r="AK3261" s="75"/>
      <c r="AL3261" s="75"/>
      <c r="AM3261" s="75"/>
      <c r="AN3261" s="75"/>
      <c r="AO3261" s="75"/>
      <c r="AP3261" s="75"/>
      <c r="AQ3261" s="75"/>
      <c r="AR3261" s="75"/>
      <c r="AS3261" s="1286"/>
      <c r="AT3261" s="75"/>
      <c r="AU3261" s="1286"/>
      <c r="AV3261" s="1286"/>
      <c r="AW3261" s="75"/>
      <c r="AX3261" s="75"/>
      <c r="AY3261" s="1286"/>
      <c r="AZ3261" s="75"/>
      <c r="BA3261" s="75"/>
      <c r="BB3261" s="75"/>
      <c r="BC3261" s="75"/>
      <c r="BD3261" s="75"/>
      <c r="BE3261" s="75"/>
      <c r="BF3261" s="75"/>
      <c r="BG3261" s="75"/>
      <c r="BH3261" s="75"/>
      <c r="BI3261" s="75"/>
      <c r="BJ3261" s="75"/>
      <c r="BK3261" s="75"/>
      <c r="BL3261" s="75"/>
      <c r="BM3261" s="75"/>
      <c r="BN3261" s="75"/>
      <c r="BO3261" s="75"/>
      <c r="BP3261" s="75"/>
      <c r="BQ3261" s="75"/>
      <c r="BR3261" s="75"/>
      <c r="BS3261" s="75"/>
      <c r="BT3261" s="75"/>
      <c r="BU3261" s="75"/>
      <c r="BV3261" s="75"/>
      <c r="BW3261" s="1286"/>
      <c r="BX3261" s="75"/>
      <c r="BY3261" s="75"/>
      <c r="BZ3261" s="75"/>
      <c r="CA3261" s="75"/>
      <c r="CB3261" s="75"/>
      <c r="CC3261" s="1286"/>
      <c r="CD3261" s="75"/>
      <c r="CE3261" s="75"/>
      <c r="CF3261" s="75"/>
      <c r="CG3261" s="75"/>
      <c r="CH3261" s="75"/>
      <c r="CI3261" s="1286"/>
      <c r="CJ3261" s="75"/>
      <c r="CK3261" s="1286"/>
      <c r="CL3261" s="75"/>
      <c r="CM3261" s="75"/>
      <c r="CN3261" s="75"/>
      <c r="CO3261" s="75"/>
      <c r="CP3261" s="75"/>
      <c r="CQ3261" s="75"/>
      <c r="CR3261" s="75"/>
      <c r="CS3261" s="75"/>
      <c r="CT3261" s="75"/>
      <c r="CU3261" s="75"/>
      <c r="CV3261" s="75"/>
      <c r="CW3261" s="75"/>
      <c r="CX3261" s="1286"/>
      <c r="CY3261" s="75"/>
      <c r="CZ3261" s="75"/>
      <c r="DA3261" s="75"/>
      <c r="DB3261" s="75"/>
      <c r="DC3261" s="75"/>
      <c r="DD3261" s="75"/>
      <c r="DE3261" s="75"/>
      <c r="DF3261" s="75"/>
      <c r="DG3261" s="1286"/>
      <c r="DH3261" s="75"/>
      <c r="DI3261" s="1286"/>
      <c r="DJ3261" s="75"/>
      <c r="DK3261" s="75"/>
      <c r="DL3261" s="75"/>
      <c r="DM3261" s="75"/>
      <c r="DN3261" s="75"/>
      <c r="DO3261" s="75"/>
      <c r="DP3261" s="75"/>
      <c r="DQ3261" s="75"/>
      <c r="DR3261" s="75"/>
      <c r="DS3261" s="75"/>
      <c r="DT3261" s="75"/>
      <c r="DU3261" s="75"/>
      <c r="DV3261" s="1286"/>
      <c r="DW3261" s="75"/>
      <c r="DX3261" s="75"/>
      <c r="DY3261" s="75"/>
      <c r="DZ3261" s="75"/>
      <c r="EA3261" s="75"/>
      <c r="EB3261" s="75"/>
      <c r="EC3261" s="75"/>
      <c r="ED3261" s="75"/>
      <c r="EE3261" s="75"/>
      <c r="EF3261" s="75"/>
      <c r="EG3261" s="75"/>
      <c r="EH3261" s="75"/>
      <c r="EI3261" s="75"/>
      <c r="EJ3261" s="75"/>
      <c r="EK3261" s="75"/>
      <c r="EL3261" s="75"/>
      <c r="EM3261" s="75"/>
      <c r="EN3261" s="75"/>
      <c r="EO3261" s="75"/>
      <c r="EP3261" s="75"/>
      <c r="EQ3261" s="75"/>
      <c r="ER3261" s="75"/>
      <c r="ES3261" s="75"/>
      <c r="ET3261" s="75"/>
      <c r="EU3261" s="75"/>
      <c r="EV3261" s="75"/>
      <c r="EW3261" s="75"/>
      <c r="EX3261" s="75"/>
      <c r="EY3261" s="75"/>
      <c r="EZ3261" s="75"/>
      <c r="FA3261" s="75"/>
      <c r="FB3261" s="1341"/>
      <c r="FC3261" s="75"/>
      <c r="FD3261" s="75"/>
    </row>
    <row r="3262">
      <c r="A3262" s="1340"/>
      <c r="B3262" s="786"/>
      <c r="C3262" s="1283"/>
      <c r="D3262" s="786"/>
      <c r="E3262" s="786"/>
      <c r="F3262" s="786"/>
      <c r="G3262" s="786"/>
      <c r="H3262" s="786"/>
      <c r="I3262" s="786"/>
      <c r="J3262" s="786"/>
      <c r="K3262" s="786"/>
      <c r="L3262" s="786"/>
      <c r="M3262" s="786"/>
      <c r="N3262" s="1284"/>
      <c r="O3262" s="1284"/>
      <c r="P3262" s="1285"/>
      <c r="Q3262" s="363"/>
      <c r="R3262" s="363"/>
      <c r="S3262" s="75"/>
      <c r="T3262" s="857"/>
      <c r="U3262" s="1209"/>
      <c r="V3262" s="1200"/>
      <c r="W3262" s="1200"/>
      <c r="X3262" s="1200"/>
      <c r="Y3262" s="1201"/>
      <c r="Z3262" s="1200"/>
      <c r="AA3262" s="1200"/>
      <c r="AB3262" s="1200"/>
      <c r="AC3262" s="1202"/>
      <c r="AD3262" s="1216"/>
      <c r="AE3262" s="1204"/>
      <c r="AF3262" s="75"/>
      <c r="AG3262" s="75"/>
      <c r="AH3262" s="75"/>
      <c r="AI3262" s="75"/>
      <c r="AJ3262" s="75"/>
      <c r="AK3262" s="75"/>
      <c r="AL3262" s="75"/>
      <c r="AM3262" s="75"/>
      <c r="AN3262" s="75"/>
      <c r="AO3262" s="75"/>
      <c r="AP3262" s="75"/>
      <c r="AQ3262" s="75"/>
      <c r="AR3262" s="75"/>
      <c r="AS3262" s="1286"/>
      <c r="AT3262" s="75"/>
      <c r="AU3262" s="1286"/>
      <c r="AV3262" s="1286"/>
      <c r="AW3262" s="75"/>
      <c r="AX3262" s="75"/>
      <c r="AY3262" s="1286"/>
      <c r="AZ3262" s="75"/>
      <c r="BA3262" s="75"/>
      <c r="BB3262" s="75"/>
      <c r="BC3262" s="75"/>
      <c r="BD3262" s="75"/>
      <c r="BE3262" s="75"/>
      <c r="BF3262" s="75"/>
      <c r="BG3262" s="75"/>
      <c r="BH3262" s="75"/>
      <c r="BI3262" s="75"/>
      <c r="BJ3262" s="75"/>
      <c r="BK3262" s="75"/>
      <c r="BL3262" s="75"/>
      <c r="BM3262" s="75"/>
      <c r="BN3262" s="75"/>
      <c r="BO3262" s="75"/>
      <c r="BP3262" s="75"/>
      <c r="BQ3262" s="75"/>
      <c r="BR3262" s="75"/>
      <c r="BS3262" s="75"/>
      <c r="BT3262" s="75"/>
      <c r="BU3262" s="75"/>
      <c r="BV3262" s="75"/>
      <c r="BW3262" s="1286"/>
      <c r="BX3262" s="75"/>
      <c r="BY3262" s="75"/>
      <c r="BZ3262" s="75"/>
      <c r="CA3262" s="75"/>
      <c r="CB3262" s="75"/>
      <c r="CC3262" s="1286"/>
      <c r="CD3262" s="75"/>
      <c r="CE3262" s="75"/>
      <c r="CF3262" s="75"/>
      <c r="CG3262" s="75"/>
      <c r="CH3262" s="75"/>
      <c r="CI3262" s="1286"/>
      <c r="CJ3262" s="75"/>
      <c r="CK3262" s="1286"/>
      <c r="CL3262" s="75"/>
      <c r="CM3262" s="75"/>
      <c r="CN3262" s="75"/>
      <c r="CO3262" s="75"/>
      <c r="CP3262" s="75"/>
      <c r="CQ3262" s="75"/>
      <c r="CR3262" s="75"/>
      <c r="CS3262" s="75"/>
      <c r="CT3262" s="75"/>
      <c r="CU3262" s="75"/>
      <c r="CV3262" s="75"/>
      <c r="CW3262" s="75"/>
      <c r="CX3262" s="1286"/>
      <c r="CY3262" s="75"/>
      <c r="CZ3262" s="75"/>
      <c r="DA3262" s="75"/>
      <c r="DB3262" s="75"/>
      <c r="DC3262" s="75"/>
      <c r="DD3262" s="75"/>
      <c r="DE3262" s="75"/>
      <c r="DF3262" s="75"/>
      <c r="DG3262" s="1286"/>
      <c r="DH3262" s="75"/>
      <c r="DI3262" s="1286"/>
      <c r="DJ3262" s="75"/>
      <c r="DK3262" s="75"/>
      <c r="DL3262" s="75"/>
      <c r="DM3262" s="75"/>
      <c r="DN3262" s="75"/>
      <c r="DO3262" s="75"/>
      <c r="DP3262" s="75"/>
      <c r="DQ3262" s="75"/>
      <c r="DR3262" s="75"/>
      <c r="DS3262" s="75"/>
      <c r="DT3262" s="75"/>
      <c r="DU3262" s="75"/>
      <c r="DV3262" s="1286"/>
      <c r="DW3262" s="75"/>
      <c r="DX3262" s="75"/>
      <c r="DY3262" s="75"/>
      <c r="DZ3262" s="75"/>
      <c r="EA3262" s="75"/>
      <c r="EB3262" s="75"/>
      <c r="EC3262" s="75"/>
      <c r="ED3262" s="75"/>
      <c r="EE3262" s="75"/>
      <c r="EF3262" s="75"/>
      <c r="EG3262" s="75"/>
      <c r="EH3262" s="75"/>
      <c r="EI3262" s="75"/>
      <c r="EJ3262" s="75"/>
      <c r="EK3262" s="75"/>
      <c r="EL3262" s="75"/>
      <c r="EM3262" s="75"/>
      <c r="EN3262" s="75"/>
      <c r="EO3262" s="75"/>
      <c r="EP3262" s="75"/>
      <c r="EQ3262" s="75"/>
      <c r="ER3262" s="75"/>
      <c r="ES3262" s="75"/>
      <c r="ET3262" s="75"/>
      <c r="EU3262" s="75"/>
      <c r="EV3262" s="75"/>
      <c r="EW3262" s="75"/>
      <c r="EX3262" s="75"/>
      <c r="EY3262" s="75"/>
      <c r="EZ3262" s="75"/>
      <c r="FA3262" s="75"/>
      <c r="FB3262" s="1341"/>
      <c r="FC3262" s="75"/>
      <c r="FD3262" s="75"/>
    </row>
    <row r="3263">
      <c r="A3263" s="1340"/>
      <c r="B3263" s="786"/>
      <c r="C3263" s="1283"/>
      <c r="D3263" s="786"/>
      <c r="E3263" s="786"/>
      <c r="F3263" s="786"/>
      <c r="G3263" s="786"/>
      <c r="H3263" s="786"/>
      <c r="I3263" s="786"/>
      <c r="J3263" s="786"/>
      <c r="K3263" s="786"/>
      <c r="L3263" s="786"/>
      <c r="M3263" s="786"/>
      <c r="N3263" s="1284"/>
      <c r="O3263" s="1284"/>
      <c r="P3263" s="1285"/>
      <c r="Q3263" s="363"/>
      <c r="R3263" s="363"/>
      <c r="S3263" s="75"/>
      <c r="T3263" s="857"/>
      <c r="U3263" s="1209"/>
      <c r="V3263" s="1200"/>
      <c r="W3263" s="1200"/>
      <c r="X3263" s="1200"/>
      <c r="Y3263" s="1201"/>
      <c r="Z3263" s="1200"/>
      <c r="AA3263" s="1200"/>
      <c r="AB3263" s="1200"/>
      <c r="AC3263" s="1202"/>
      <c r="AD3263" s="1216"/>
      <c r="AE3263" s="1204"/>
      <c r="AF3263" s="75"/>
      <c r="AG3263" s="75"/>
      <c r="AH3263" s="75"/>
      <c r="AI3263" s="75"/>
      <c r="AJ3263" s="75"/>
      <c r="AK3263" s="75"/>
      <c r="AL3263" s="75"/>
      <c r="AM3263" s="75"/>
      <c r="AN3263" s="75"/>
      <c r="AO3263" s="75"/>
      <c r="AP3263" s="75"/>
      <c r="AQ3263" s="75"/>
      <c r="AR3263" s="75"/>
      <c r="AS3263" s="1286"/>
      <c r="AT3263" s="75"/>
      <c r="AU3263" s="1286"/>
      <c r="AV3263" s="1286"/>
      <c r="AW3263" s="75"/>
      <c r="AX3263" s="75"/>
      <c r="AY3263" s="1286"/>
      <c r="AZ3263" s="75"/>
      <c r="BA3263" s="75"/>
      <c r="BB3263" s="75"/>
      <c r="BC3263" s="75"/>
      <c r="BD3263" s="75"/>
      <c r="BE3263" s="75"/>
      <c r="BF3263" s="75"/>
      <c r="BG3263" s="75"/>
      <c r="BH3263" s="75"/>
      <c r="BI3263" s="75"/>
      <c r="BJ3263" s="75"/>
      <c r="BK3263" s="75"/>
      <c r="BL3263" s="75"/>
      <c r="BM3263" s="75"/>
      <c r="BN3263" s="75"/>
      <c r="BO3263" s="75"/>
      <c r="BP3263" s="75"/>
      <c r="BQ3263" s="75"/>
      <c r="BR3263" s="75"/>
      <c r="BS3263" s="75"/>
      <c r="BT3263" s="75"/>
      <c r="BU3263" s="75"/>
      <c r="BV3263" s="75"/>
      <c r="BW3263" s="1286"/>
      <c r="BX3263" s="75"/>
      <c r="BY3263" s="75"/>
      <c r="BZ3263" s="75"/>
      <c r="CA3263" s="75"/>
      <c r="CB3263" s="75"/>
      <c r="CC3263" s="1286"/>
      <c r="CD3263" s="75"/>
      <c r="CE3263" s="75"/>
      <c r="CF3263" s="75"/>
      <c r="CG3263" s="75"/>
      <c r="CH3263" s="75"/>
      <c r="CI3263" s="1286"/>
      <c r="CJ3263" s="75"/>
      <c r="CK3263" s="1286"/>
      <c r="CL3263" s="75"/>
      <c r="CM3263" s="75"/>
      <c r="CN3263" s="75"/>
      <c r="CO3263" s="75"/>
      <c r="CP3263" s="75"/>
      <c r="CQ3263" s="75"/>
      <c r="CR3263" s="75"/>
      <c r="CS3263" s="75"/>
      <c r="CT3263" s="75"/>
      <c r="CU3263" s="75"/>
      <c r="CV3263" s="75"/>
      <c r="CW3263" s="75"/>
      <c r="CX3263" s="1286"/>
      <c r="CY3263" s="75"/>
      <c r="CZ3263" s="75"/>
      <c r="DA3263" s="75"/>
      <c r="DB3263" s="75"/>
      <c r="DC3263" s="75"/>
      <c r="DD3263" s="75"/>
      <c r="DE3263" s="75"/>
      <c r="DF3263" s="75"/>
      <c r="DG3263" s="1286"/>
      <c r="DH3263" s="75"/>
      <c r="DI3263" s="1286"/>
      <c r="DJ3263" s="75"/>
      <c r="DK3263" s="75"/>
      <c r="DL3263" s="75"/>
      <c r="DM3263" s="75"/>
      <c r="DN3263" s="75"/>
      <c r="DO3263" s="75"/>
      <c r="DP3263" s="75"/>
      <c r="DQ3263" s="75"/>
      <c r="DR3263" s="75"/>
      <c r="DS3263" s="75"/>
      <c r="DT3263" s="75"/>
      <c r="DU3263" s="75"/>
      <c r="DV3263" s="1286"/>
      <c r="DW3263" s="75"/>
      <c r="DX3263" s="75"/>
      <c r="DY3263" s="75"/>
      <c r="DZ3263" s="75"/>
      <c r="EA3263" s="75"/>
      <c r="EB3263" s="75"/>
      <c r="EC3263" s="75"/>
      <c r="ED3263" s="75"/>
      <c r="EE3263" s="75"/>
      <c r="EF3263" s="75"/>
      <c r="EG3263" s="75"/>
      <c r="EH3263" s="75"/>
      <c r="EI3263" s="75"/>
      <c r="EJ3263" s="75"/>
      <c r="EK3263" s="75"/>
      <c r="EL3263" s="75"/>
      <c r="EM3263" s="75"/>
      <c r="EN3263" s="75"/>
      <c r="EO3263" s="75"/>
      <c r="EP3263" s="75"/>
      <c r="EQ3263" s="75"/>
      <c r="ER3263" s="75"/>
      <c r="ES3263" s="75"/>
      <c r="ET3263" s="75"/>
      <c r="EU3263" s="75"/>
      <c r="EV3263" s="75"/>
      <c r="EW3263" s="75"/>
      <c r="EX3263" s="75"/>
      <c r="EY3263" s="75"/>
      <c r="EZ3263" s="75"/>
      <c r="FA3263" s="75"/>
      <c r="FB3263" s="1341"/>
      <c r="FC3263" s="75"/>
      <c r="FD3263" s="75"/>
    </row>
    <row r="3264">
      <c r="A3264" s="1340"/>
      <c r="B3264" s="786"/>
      <c r="C3264" s="1283"/>
      <c r="D3264" s="786"/>
      <c r="E3264" s="786"/>
      <c r="F3264" s="786"/>
      <c r="G3264" s="786"/>
      <c r="H3264" s="786"/>
      <c r="I3264" s="786"/>
      <c r="J3264" s="786"/>
      <c r="K3264" s="786"/>
      <c r="L3264" s="786"/>
      <c r="M3264" s="786"/>
      <c r="N3264" s="1284"/>
      <c r="O3264" s="1284"/>
      <c r="P3264" s="1285"/>
      <c r="Q3264" s="363"/>
      <c r="R3264" s="363"/>
      <c r="S3264" s="75"/>
      <c r="T3264" s="857"/>
      <c r="U3264" s="1209"/>
      <c r="V3264" s="1200"/>
      <c r="W3264" s="1200"/>
      <c r="X3264" s="1200"/>
      <c r="Y3264" s="1201"/>
      <c r="Z3264" s="1200"/>
      <c r="AA3264" s="1200"/>
      <c r="AB3264" s="1200"/>
      <c r="AC3264" s="1202"/>
      <c r="AD3264" s="1216"/>
      <c r="AE3264" s="1204"/>
      <c r="AF3264" s="75"/>
      <c r="AG3264" s="75"/>
      <c r="AH3264" s="75"/>
      <c r="AI3264" s="75"/>
      <c r="AJ3264" s="75"/>
      <c r="AK3264" s="75"/>
      <c r="AL3264" s="75"/>
      <c r="AM3264" s="75"/>
      <c r="AN3264" s="75"/>
      <c r="AO3264" s="75"/>
      <c r="AP3264" s="75"/>
      <c r="AQ3264" s="75"/>
      <c r="AR3264" s="75"/>
      <c r="AS3264" s="1286"/>
      <c r="AT3264" s="75"/>
      <c r="AU3264" s="1286"/>
      <c r="AV3264" s="1286"/>
      <c r="AW3264" s="75"/>
      <c r="AX3264" s="75"/>
      <c r="AY3264" s="1286"/>
      <c r="AZ3264" s="75"/>
      <c r="BA3264" s="75"/>
      <c r="BB3264" s="75"/>
      <c r="BC3264" s="75"/>
      <c r="BD3264" s="75"/>
      <c r="BE3264" s="75"/>
      <c r="BF3264" s="75"/>
      <c r="BG3264" s="75"/>
      <c r="BH3264" s="75"/>
      <c r="BI3264" s="75"/>
      <c r="BJ3264" s="75"/>
      <c r="BK3264" s="75"/>
      <c r="BL3264" s="75"/>
      <c r="BM3264" s="75"/>
      <c r="BN3264" s="75"/>
      <c r="BO3264" s="75"/>
      <c r="BP3264" s="75"/>
      <c r="BQ3264" s="75"/>
      <c r="BR3264" s="75"/>
      <c r="BS3264" s="75"/>
      <c r="BT3264" s="75"/>
      <c r="BU3264" s="75"/>
      <c r="BV3264" s="75"/>
      <c r="BW3264" s="1286"/>
      <c r="BX3264" s="75"/>
      <c r="BY3264" s="75"/>
      <c r="BZ3264" s="75"/>
      <c r="CA3264" s="75"/>
      <c r="CB3264" s="75"/>
      <c r="CC3264" s="1286"/>
      <c r="CD3264" s="75"/>
      <c r="CE3264" s="75"/>
      <c r="CF3264" s="75"/>
      <c r="CG3264" s="75"/>
      <c r="CH3264" s="75"/>
      <c r="CI3264" s="1286"/>
      <c r="CJ3264" s="75"/>
      <c r="CK3264" s="1286"/>
      <c r="CL3264" s="75"/>
      <c r="CM3264" s="75"/>
      <c r="CN3264" s="75"/>
      <c r="CO3264" s="75"/>
      <c r="CP3264" s="75"/>
      <c r="CQ3264" s="75"/>
      <c r="CR3264" s="75"/>
      <c r="CS3264" s="75"/>
      <c r="CT3264" s="75"/>
      <c r="CU3264" s="75"/>
      <c r="CV3264" s="75"/>
      <c r="CW3264" s="75"/>
      <c r="CX3264" s="1286"/>
      <c r="CY3264" s="75"/>
      <c r="CZ3264" s="75"/>
      <c r="DA3264" s="75"/>
      <c r="DB3264" s="75"/>
      <c r="DC3264" s="75"/>
      <c r="DD3264" s="75"/>
      <c r="DE3264" s="75"/>
      <c r="DF3264" s="75"/>
      <c r="DG3264" s="1286"/>
      <c r="DH3264" s="75"/>
      <c r="DI3264" s="1286"/>
      <c r="DJ3264" s="75"/>
      <c r="DK3264" s="75"/>
      <c r="DL3264" s="75"/>
      <c r="DM3264" s="75"/>
      <c r="DN3264" s="75"/>
      <c r="DO3264" s="75"/>
      <c r="DP3264" s="75"/>
      <c r="DQ3264" s="75"/>
      <c r="DR3264" s="75"/>
      <c r="DS3264" s="75"/>
      <c r="DT3264" s="75"/>
      <c r="DU3264" s="75"/>
      <c r="DV3264" s="1286"/>
      <c r="DW3264" s="75"/>
      <c r="DX3264" s="75"/>
      <c r="DY3264" s="75"/>
      <c r="DZ3264" s="75"/>
      <c r="EA3264" s="75"/>
      <c r="EB3264" s="75"/>
      <c r="EC3264" s="75"/>
      <c r="ED3264" s="75"/>
      <c r="EE3264" s="75"/>
      <c r="EF3264" s="75"/>
      <c r="EG3264" s="75"/>
      <c r="EH3264" s="75"/>
      <c r="EI3264" s="75"/>
      <c r="EJ3264" s="75"/>
      <c r="EK3264" s="75"/>
      <c r="EL3264" s="75"/>
      <c r="EM3264" s="75"/>
      <c r="EN3264" s="75"/>
      <c r="EO3264" s="75"/>
      <c r="EP3264" s="75"/>
      <c r="EQ3264" s="75"/>
      <c r="ER3264" s="75"/>
      <c r="ES3264" s="75"/>
      <c r="ET3264" s="75"/>
      <c r="EU3264" s="75"/>
      <c r="EV3264" s="75"/>
      <c r="EW3264" s="75"/>
      <c r="EX3264" s="75"/>
      <c r="EY3264" s="75"/>
      <c r="EZ3264" s="75"/>
      <c r="FA3264" s="75"/>
      <c r="FB3264" s="1341"/>
      <c r="FC3264" s="75"/>
      <c r="FD3264" s="75"/>
    </row>
    <row r="3265">
      <c r="A3265" s="1340"/>
      <c r="B3265" s="786"/>
      <c r="C3265" s="1283"/>
      <c r="D3265" s="786"/>
      <c r="E3265" s="786"/>
      <c r="F3265" s="786"/>
      <c r="G3265" s="786"/>
      <c r="H3265" s="786"/>
      <c r="I3265" s="786"/>
      <c r="J3265" s="786"/>
      <c r="K3265" s="786"/>
      <c r="L3265" s="786"/>
      <c r="M3265" s="786"/>
      <c r="N3265" s="1284"/>
      <c r="O3265" s="1284"/>
      <c r="P3265" s="1285"/>
      <c r="Q3265" s="363"/>
      <c r="R3265" s="363"/>
      <c r="S3265" s="75"/>
      <c r="T3265" s="857"/>
      <c r="U3265" s="1209"/>
      <c r="V3265" s="1200"/>
      <c r="W3265" s="1200"/>
      <c r="X3265" s="1200"/>
      <c r="Y3265" s="1201"/>
      <c r="Z3265" s="1200"/>
      <c r="AA3265" s="1200"/>
      <c r="AB3265" s="1200"/>
      <c r="AC3265" s="1202"/>
      <c r="AD3265" s="1216"/>
      <c r="AE3265" s="1204"/>
      <c r="AF3265" s="75"/>
      <c r="AG3265" s="75"/>
      <c r="AH3265" s="75"/>
      <c r="AI3265" s="75"/>
      <c r="AJ3265" s="75"/>
      <c r="AK3265" s="75"/>
      <c r="AL3265" s="75"/>
      <c r="AM3265" s="75"/>
      <c r="AN3265" s="75"/>
      <c r="AO3265" s="75"/>
      <c r="AP3265" s="75"/>
      <c r="AQ3265" s="75"/>
      <c r="AR3265" s="75"/>
      <c r="AS3265" s="1286"/>
      <c r="AT3265" s="75"/>
      <c r="AU3265" s="1286"/>
      <c r="AV3265" s="1286"/>
      <c r="AW3265" s="75"/>
      <c r="AX3265" s="75"/>
      <c r="AY3265" s="1286"/>
      <c r="AZ3265" s="75"/>
      <c r="BA3265" s="75"/>
      <c r="BB3265" s="75"/>
      <c r="BC3265" s="75"/>
      <c r="BD3265" s="75"/>
      <c r="BE3265" s="75"/>
      <c r="BF3265" s="75"/>
      <c r="BG3265" s="75"/>
      <c r="BH3265" s="75"/>
      <c r="BI3265" s="75"/>
      <c r="BJ3265" s="75"/>
      <c r="BK3265" s="75"/>
      <c r="BL3265" s="75"/>
      <c r="BM3265" s="75"/>
      <c r="BN3265" s="75"/>
      <c r="BO3265" s="75"/>
      <c r="BP3265" s="75"/>
      <c r="BQ3265" s="75"/>
      <c r="BR3265" s="75"/>
      <c r="BS3265" s="75"/>
      <c r="BT3265" s="75"/>
      <c r="BU3265" s="75"/>
      <c r="BV3265" s="75"/>
      <c r="BW3265" s="1286"/>
      <c r="BX3265" s="75"/>
      <c r="BY3265" s="75"/>
      <c r="BZ3265" s="75"/>
      <c r="CA3265" s="75"/>
      <c r="CB3265" s="75"/>
      <c r="CC3265" s="1286"/>
      <c r="CD3265" s="75"/>
      <c r="CE3265" s="75"/>
      <c r="CF3265" s="75"/>
      <c r="CG3265" s="75"/>
      <c r="CH3265" s="75"/>
      <c r="CI3265" s="1286"/>
      <c r="CJ3265" s="75"/>
      <c r="CK3265" s="1286"/>
      <c r="CL3265" s="75"/>
      <c r="CM3265" s="75"/>
      <c r="CN3265" s="75"/>
      <c r="CO3265" s="75"/>
      <c r="CP3265" s="75"/>
      <c r="CQ3265" s="75"/>
      <c r="CR3265" s="75"/>
      <c r="CS3265" s="75"/>
      <c r="CT3265" s="75"/>
      <c r="CU3265" s="75"/>
      <c r="CV3265" s="75"/>
      <c r="CW3265" s="75"/>
      <c r="CX3265" s="1286"/>
      <c r="CY3265" s="75"/>
      <c r="CZ3265" s="75"/>
      <c r="DA3265" s="75"/>
      <c r="DB3265" s="75"/>
      <c r="DC3265" s="75"/>
      <c r="DD3265" s="75"/>
      <c r="DE3265" s="75"/>
      <c r="DF3265" s="75"/>
      <c r="DG3265" s="1286"/>
      <c r="DH3265" s="75"/>
      <c r="DI3265" s="1286"/>
      <c r="DJ3265" s="75"/>
      <c r="DK3265" s="75"/>
      <c r="DL3265" s="75"/>
      <c r="DM3265" s="75"/>
      <c r="DN3265" s="75"/>
      <c r="DO3265" s="75"/>
      <c r="DP3265" s="75"/>
      <c r="DQ3265" s="75"/>
      <c r="DR3265" s="75"/>
      <c r="DS3265" s="75"/>
      <c r="DT3265" s="75"/>
      <c r="DU3265" s="75"/>
      <c r="DV3265" s="1286"/>
      <c r="DW3265" s="75"/>
      <c r="DX3265" s="75"/>
      <c r="DY3265" s="75"/>
      <c r="DZ3265" s="75"/>
      <c r="EA3265" s="75"/>
      <c r="EB3265" s="75"/>
      <c r="EC3265" s="75"/>
      <c r="ED3265" s="75"/>
      <c r="EE3265" s="75"/>
      <c r="EF3265" s="75"/>
      <c r="EG3265" s="75"/>
      <c r="EH3265" s="75"/>
      <c r="EI3265" s="75"/>
      <c r="EJ3265" s="75"/>
      <c r="EK3265" s="75"/>
      <c r="EL3265" s="75"/>
      <c r="EM3265" s="75"/>
      <c r="EN3265" s="75"/>
      <c r="EO3265" s="75"/>
      <c r="EP3265" s="75"/>
      <c r="EQ3265" s="75"/>
      <c r="ER3265" s="75"/>
      <c r="ES3265" s="75"/>
      <c r="ET3265" s="75"/>
      <c r="EU3265" s="75"/>
      <c r="EV3265" s="75"/>
      <c r="EW3265" s="75"/>
      <c r="EX3265" s="75"/>
      <c r="EY3265" s="75"/>
      <c r="EZ3265" s="75"/>
      <c r="FA3265" s="75"/>
      <c r="FB3265" s="1341"/>
      <c r="FC3265" s="75"/>
      <c r="FD3265" s="75"/>
    </row>
    <row r="3266">
      <c r="A3266" s="1340"/>
      <c r="B3266" s="786"/>
      <c r="C3266" s="1283"/>
      <c r="D3266" s="786"/>
      <c r="E3266" s="786"/>
      <c r="F3266" s="786"/>
      <c r="G3266" s="786"/>
      <c r="H3266" s="786"/>
      <c r="I3266" s="786"/>
      <c r="J3266" s="786"/>
      <c r="K3266" s="786"/>
      <c r="L3266" s="786"/>
      <c r="M3266" s="786"/>
      <c r="N3266" s="1284"/>
      <c r="O3266" s="1284"/>
      <c r="P3266" s="1285"/>
      <c r="Q3266" s="363"/>
      <c r="R3266" s="363"/>
      <c r="S3266" s="75"/>
      <c r="T3266" s="857"/>
      <c r="U3266" s="1209"/>
      <c r="V3266" s="1200"/>
      <c r="W3266" s="1200"/>
      <c r="X3266" s="1200"/>
      <c r="Y3266" s="1201"/>
      <c r="Z3266" s="1200"/>
      <c r="AA3266" s="1200"/>
      <c r="AB3266" s="1200"/>
      <c r="AC3266" s="1202"/>
      <c r="AD3266" s="1216"/>
      <c r="AE3266" s="1204"/>
      <c r="AF3266" s="75"/>
      <c r="AG3266" s="75"/>
      <c r="AH3266" s="75"/>
      <c r="AI3266" s="75"/>
      <c r="AJ3266" s="75"/>
      <c r="AK3266" s="75"/>
      <c r="AL3266" s="75"/>
      <c r="AM3266" s="75"/>
      <c r="AN3266" s="75"/>
      <c r="AO3266" s="75"/>
      <c r="AP3266" s="75"/>
      <c r="AQ3266" s="75"/>
      <c r="AR3266" s="75"/>
      <c r="AS3266" s="1286"/>
      <c r="AT3266" s="75"/>
      <c r="AU3266" s="1286"/>
      <c r="AV3266" s="1286"/>
      <c r="AW3266" s="75"/>
      <c r="AX3266" s="75"/>
      <c r="AY3266" s="1286"/>
      <c r="AZ3266" s="75"/>
      <c r="BA3266" s="75"/>
      <c r="BB3266" s="75"/>
      <c r="BC3266" s="75"/>
      <c r="BD3266" s="75"/>
      <c r="BE3266" s="75"/>
      <c r="BF3266" s="75"/>
      <c r="BG3266" s="75"/>
      <c r="BH3266" s="75"/>
      <c r="BI3266" s="75"/>
      <c r="BJ3266" s="75"/>
      <c r="BK3266" s="75"/>
      <c r="BL3266" s="75"/>
      <c r="BM3266" s="75"/>
      <c r="BN3266" s="75"/>
      <c r="BO3266" s="75"/>
      <c r="BP3266" s="75"/>
      <c r="BQ3266" s="75"/>
      <c r="BR3266" s="75"/>
      <c r="BS3266" s="75"/>
      <c r="BT3266" s="75"/>
      <c r="BU3266" s="75"/>
      <c r="BV3266" s="75"/>
      <c r="BW3266" s="1286"/>
      <c r="BX3266" s="75"/>
      <c r="BY3266" s="75"/>
      <c r="BZ3266" s="75"/>
      <c r="CA3266" s="75"/>
      <c r="CB3266" s="75"/>
      <c r="CC3266" s="1286"/>
      <c r="CD3266" s="75"/>
      <c r="CE3266" s="75"/>
      <c r="CF3266" s="75"/>
      <c r="CG3266" s="75"/>
      <c r="CH3266" s="75"/>
      <c r="CI3266" s="1286"/>
      <c r="CJ3266" s="75"/>
      <c r="CK3266" s="1286"/>
      <c r="CL3266" s="75"/>
      <c r="CM3266" s="75"/>
      <c r="CN3266" s="75"/>
      <c r="CO3266" s="75"/>
      <c r="CP3266" s="75"/>
      <c r="CQ3266" s="75"/>
      <c r="CR3266" s="75"/>
      <c r="CS3266" s="75"/>
      <c r="CT3266" s="75"/>
      <c r="CU3266" s="75"/>
      <c r="CV3266" s="75"/>
      <c r="CW3266" s="75"/>
      <c r="CX3266" s="1286"/>
      <c r="CY3266" s="75"/>
      <c r="CZ3266" s="75"/>
      <c r="DA3266" s="75"/>
      <c r="DB3266" s="75"/>
      <c r="DC3266" s="75"/>
      <c r="DD3266" s="75"/>
      <c r="DE3266" s="75"/>
      <c r="DF3266" s="75"/>
      <c r="DG3266" s="1286"/>
      <c r="DH3266" s="75"/>
      <c r="DI3266" s="1286"/>
      <c r="DJ3266" s="75"/>
      <c r="DK3266" s="75"/>
      <c r="DL3266" s="75"/>
      <c r="DM3266" s="75"/>
      <c r="DN3266" s="75"/>
      <c r="DO3266" s="75"/>
      <c r="DP3266" s="75"/>
      <c r="DQ3266" s="75"/>
      <c r="DR3266" s="75"/>
      <c r="DS3266" s="75"/>
      <c r="DT3266" s="75"/>
      <c r="DU3266" s="75"/>
      <c r="DV3266" s="1286"/>
      <c r="DW3266" s="75"/>
      <c r="DX3266" s="75"/>
      <c r="DY3266" s="75"/>
      <c r="DZ3266" s="75"/>
      <c r="EA3266" s="75"/>
      <c r="EB3266" s="75"/>
      <c r="EC3266" s="75"/>
      <c r="ED3266" s="75"/>
      <c r="EE3266" s="75"/>
      <c r="EF3266" s="75"/>
      <c r="EG3266" s="75"/>
      <c r="EH3266" s="75"/>
      <c r="EI3266" s="75"/>
      <c r="EJ3266" s="75"/>
      <c r="EK3266" s="75"/>
      <c r="EL3266" s="75"/>
      <c r="EM3266" s="75"/>
      <c r="EN3266" s="75"/>
      <c r="EO3266" s="75"/>
      <c r="EP3266" s="75"/>
      <c r="EQ3266" s="75"/>
      <c r="ER3266" s="75"/>
      <c r="ES3266" s="75"/>
      <c r="ET3266" s="75"/>
      <c r="EU3266" s="75"/>
      <c r="EV3266" s="75"/>
      <c r="EW3266" s="75"/>
      <c r="EX3266" s="75"/>
      <c r="EY3266" s="75"/>
      <c r="EZ3266" s="75"/>
      <c r="FA3266" s="75"/>
      <c r="FB3266" s="1341"/>
      <c r="FC3266" s="75"/>
      <c r="FD3266" s="75"/>
    </row>
    <row r="3267">
      <c r="A3267" s="1340"/>
      <c r="B3267" s="786"/>
      <c r="C3267" s="1283"/>
      <c r="D3267" s="786"/>
      <c r="E3267" s="786"/>
      <c r="F3267" s="786"/>
      <c r="G3267" s="786"/>
      <c r="H3267" s="786"/>
      <c r="I3267" s="786"/>
      <c r="J3267" s="786"/>
      <c r="K3267" s="786"/>
      <c r="L3267" s="786"/>
      <c r="M3267" s="786"/>
      <c r="N3267" s="1284"/>
      <c r="O3267" s="1284"/>
      <c r="P3267" s="1285"/>
      <c r="Q3267" s="363"/>
      <c r="R3267" s="363"/>
      <c r="S3267" s="75"/>
      <c r="T3267" s="857"/>
      <c r="U3267" s="1209"/>
      <c r="V3267" s="1200"/>
      <c r="W3267" s="1200"/>
      <c r="X3267" s="1200"/>
      <c r="Y3267" s="1201"/>
      <c r="Z3267" s="1200"/>
      <c r="AA3267" s="1200"/>
      <c r="AB3267" s="1200"/>
      <c r="AC3267" s="1202"/>
      <c r="AD3267" s="1216"/>
      <c r="AE3267" s="1204"/>
      <c r="AF3267" s="75"/>
      <c r="AG3267" s="75"/>
      <c r="AH3267" s="75"/>
      <c r="AI3267" s="75"/>
      <c r="AJ3267" s="75"/>
      <c r="AK3267" s="75"/>
      <c r="AL3267" s="75"/>
      <c r="AM3267" s="75"/>
      <c r="AN3267" s="75"/>
      <c r="AO3267" s="75"/>
      <c r="AP3267" s="75"/>
      <c r="AQ3267" s="75"/>
      <c r="AR3267" s="75"/>
      <c r="AS3267" s="1286"/>
      <c r="AT3267" s="75"/>
      <c r="AU3267" s="1286"/>
      <c r="AV3267" s="1286"/>
      <c r="AW3267" s="75"/>
      <c r="AX3267" s="75"/>
      <c r="AY3267" s="1286"/>
      <c r="AZ3267" s="75"/>
      <c r="BA3267" s="75"/>
      <c r="BB3267" s="75"/>
      <c r="BC3267" s="75"/>
      <c r="BD3267" s="75"/>
      <c r="BE3267" s="75"/>
      <c r="BF3267" s="75"/>
      <c r="BG3267" s="75"/>
      <c r="BH3267" s="75"/>
      <c r="BI3267" s="75"/>
      <c r="BJ3267" s="75"/>
      <c r="BK3267" s="75"/>
      <c r="BL3267" s="75"/>
      <c r="BM3267" s="75"/>
      <c r="BN3267" s="75"/>
      <c r="BO3267" s="75"/>
      <c r="BP3267" s="75"/>
      <c r="BQ3267" s="75"/>
      <c r="BR3267" s="75"/>
      <c r="BS3267" s="75"/>
      <c r="BT3267" s="75"/>
      <c r="BU3267" s="75"/>
      <c r="BV3267" s="75"/>
      <c r="BW3267" s="1286"/>
      <c r="BX3267" s="75"/>
      <c r="BY3267" s="75"/>
      <c r="BZ3267" s="75"/>
      <c r="CA3267" s="75"/>
      <c r="CB3267" s="75"/>
      <c r="CC3267" s="1286"/>
      <c r="CD3267" s="75"/>
      <c r="CE3267" s="75"/>
      <c r="CF3267" s="75"/>
      <c r="CG3267" s="75"/>
      <c r="CH3267" s="75"/>
      <c r="CI3267" s="1286"/>
      <c r="CJ3267" s="75"/>
      <c r="CK3267" s="1286"/>
      <c r="CL3267" s="75"/>
      <c r="CM3267" s="75"/>
      <c r="CN3267" s="75"/>
      <c r="CO3267" s="75"/>
      <c r="CP3267" s="75"/>
      <c r="CQ3267" s="75"/>
      <c r="CR3267" s="75"/>
      <c r="CS3267" s="75"/>
      <c r="CT3267" s="75"/>
      <c r="CU3267" s="75"/>
      <c r="CV3267" s="75"/>
      <c r="CW3267" s="75"/>
      <c r="CX3267" s="1286"/>
      <c r="CY3267" s="75"/>
      <c r="CZ3267" s="75"/>
      <c r="DA3267" s="75"/>
      <c r="DB3267" s="75"/>
      <c r="DC3267" s="75"/>
      <c r="DD3267" s="75"/>
      <c r="DE3267" s="75"/>
      <c r="DF3267" s="75"/>
      <c r="DG3267" s="1286"/>
      <c r="DH3267" s="75"/>
      <c r="DI3267" s="1286"/>
      <c r="DJ3267" s="75"/>
      <c r="DK3267" s="75"/>
      <c r="DL3267" s="75"/>
      <c r="DM3267" s="75"/>
      <c r="DN3267" s="75"/>
      <c r="DO3267" s="75"/>
      <c r="DP3267" s="75"/>
      <c r="DQ3267" s="75"/>
      <c r="DR3267" s="75"/>
      <c r="DS3267" s="75"/>
      <c r="DT3267" s="75"/>
      <c r="DU3267" s="75"/>
      <c r="DV3267" s="1286"/>
      <c r="DW3267" s="75"/>
      <c r="DX3267" s="75"/>
      <c r="DY3267" s="75"/>
      <c r="DZ3267" s="75"/>
      <c r="EA3267" s="75"/>
      <c r="EB3267" s="75"/>
      <c r="EC3267" s="75"/>
      <c r="ED3267" s="75"/>
      <c r="EE3267" s="75"/>
      <c r="EF3267" s="75"/>
      <c r="EG3267" s="75"/>
      <c r="EH3267" s="75"/>
      <c r="EI3267" s="75"/>
      <c r="EJ3267" s="75"/>
      <c r="EK3267" s="75"/>
      <c r="EL3267" s="75"/>
      <c r="EM3267" s="75"/>
      <c r="EN3267" s="75"/>
      <c r="EO3267" s="75"/>
      <c r="EP3267" s="75"/>
      <c r="EQ3267" s="75"/>
      <c r="ER3267" s="75"/>
      <c r="ES3267" s="75"/>
      <c r="ET3267" s="75"/>
      <c r="EU3267" s="75"/>
      <c r="EV3267" s="75"/>
      <c r="EW3267" s="75"/>
      <c r="EX3267" s="75"/>
      <c r="EY3267" s="75"/>
      <c r="EZ3267" s="75"/>
      <c r="FA3267" s="75"/>
      <c r="FB3267" s="1341"/>
      <c r="FC3267" s="75"/>
      <c r="FD3267" s="75"/>
    </row>
    <row r="3268">
      <c r="A3268" s="1340"/>
      <c r="B3268" s="786"/>
      <c r="C3268" s="1283"/>
      <c r="D3268" s="786"/>
      <c r="E3268" s="786"/>
      <c r="F3268" s="786"/>
      <c r="G3268" s="786"/>
      <c r="H3268" s="786"/>
      <c r="I3268" s="786"/>
      <c r="J3268" s="786"/>
      <c r="K3268" s="786"/>
      <c r="L3268" s="786"/>
      <c r="M3268" s="786"/>
      <c r="N3268" s="1284"/>
      <c r="O3268" s="1284"/>
      <c r="P3268" s="1285"/>
      <c r="Q3268" s="363"/>
      <c r="R3268" s="363"/>
      <c r="S3268" s="75"/>
      <c r="T3268" s="857"/>
      <c r="U3268" s="1209"/>
      <c r="V3268" s="1200"/>
      <c r="W3268" s="1200"/>
      <c r="X3268" s="1200"/>
      <c r="Y3268" s="1201"/>
      <c r="Z3268" s="1200"/>
      <c r="AA3268" s="1200"/>
      <c r="AB3268" s="1200"/>
      <c r="AC3268" s="1202"/>
      <c r="AD3268" s="1216"/>
      <c r="AE3268" s="1204"/>
      <c r="AF3268" s="75"/>
      <c r="AG3268" s="75"/>
      <c r="AH3268" s="75"/>
      <c r="AI3268" s="75"/>
      <c r="AJ3268" s="75"/>
      <c r="AK3268" s="75"/>
      <c r="AL3268" s="75"/>
      <c r="AM3268" s="75"/>
      <c r="AN3268" s="75"/>
      <c r="AO3268" s="75"/>
      <c r="AP3268" s="75"/>
      <c r="AQ3268" s="75"/>
      <c r="AR3268" s="75"/>
      <c r="AS3268" s="1286"/>
      <c r="AT3268" s="75"/>
      <c r="AU3268" s="1286"/>
      <c r="AV3268" s="1286"/>
      <c r="AW3268" s="75"/>
      <c r="AX3268" s="75"/>
      <c r="AY3268" s="1286"/>
      <c r="AZ3268" s="75"/>
      <c r="BA3268" s="75"/>
      <c r="BB3268" s="75"/>
      <c r="BC3268" s="75"/>
      <c r="BD3268" s="75"/>
      <c r="BE3268" s="75"/>
      <c r="BF3268" s="75"/>
      <c r="BG3268" s="75"/>
      <c r="BH3268" s="75"/>
      <c r="BI3268" s="75"/>
      <c r="BJ3268" s="75"/>
      <c r="BK3268" s="75"/>
      <c r="BL3268" s="75"/>
      <c r="BM3268" s="75"/>
      <c r="BN3268" s="75"/>
      <c r="BO3268" s="75"/>
      <c r="BP3268" s="75"/>
      <c r="BQ3268" s="75"/>
      <c r="BR3268" s="75"/>
      <c r="BS3268" s="75"/>
      <c r="BT3268" s="75"/>
      <c r="BU3268" s="75"/>
      <c r="BV3268" s="75"/>
      <c r="BW3268" s="1286"/>
      <c r="BX3268" s="75"/>
      <c r="BY3268" s="75"/>
      <c r="BZ3268" s="75"/>
      <c r="CA3268" s="75"/>
      <c r="CB3268" s="75"/>
      <c r="CC3268" s="1286"/>
      <c r="CD3268" s="75"/>
      <c r="CE3268" s="75"/>
      <c r="CF3268" s="75"/>
      <c r="CG3268" s="75"/>
      <c r="CH3268" s="75"/>
      <c r="CI3268" s="1286"/>
      <c r="CJ3268" s="75"/>
      <c r="CK3268" s="1286"/>
      <c r="CL3268" s="75"/>
      <c r="CM3268" s="75"/>
      <c r="CN3268" s="75"/>
      <c r="CO3268" s="75"/>
      <c r="CP3268" s="75"/>
      <c r="CQ3268" s="75"/>
      <c r="CR3268" s="75"/>
      <c r="CS3268" s="75"/>
      <c r="CT3268" s="75"/>
      <c r="CU3268" s="75"/>
      <c r="CV3268" s="75"/>
      <c r="CW3268" s="75"/>
      <c r="CX3268" s="1286"/>
      <c r="CY3268" s="75"/>
      <c r="CZ3268" s="75"/>
      <c r="DA3268" s="75"/>
      <c r="DB3268" s="75"/>
      <c r="DC3268" s="75"/>
      <c r="DD3268" s="75"/>
      <c r="DE3268" s="75"/>
      <c r="DF3268" s="75"/>
      <c r="DG3268" s="1286"/>
      <c r="DH3268" s="75"/>
      <c r="DI3268" s="1286"/>
      <c r="DJ3268" s="75"/>
      <c r="DK3268" s="75"/>
      <c r="DL3268" s="75"/>
      <c r="DM3268" s="75"/>
      <c r="DN3268" s="75"/>
      <c r="DO3268" s="75"/>
      <c r="DP3268" s="75"/>
      <c r="DQ3268" s="75"/>
      <c r="DR3268" s="75"/>
      <c r="DS3268" s="75"/>
      <c r="DT3268" s="75"/>
      <c r="DU3268" s="75"/>
      <c r="DV3268" s="1286"/>
      <c r="DW3268" s="75"/>
      <c r="DX3268" s="75"/>
      <c r="DY3268" s="75"/>
      <c r="DZ3268" s="75"/>
      <c r="EA3268" s="75"/>
      <c r="EB3268" s="75"/>
      <c r="EC3268" s="75"/>
      <c r="ED3268" s="75"/>
      <c r="EE3268" s="75"/>
      <c r="EF3268" s="75"/>
      <c r="EG3268" s="75"/>
      <c r="EH3268" s="75"/>
      <c r="EI3268" s="75"/>
      <c r="EJ3268" s="75"/>
      <c r="EK3268" s="75"/>
      <c r="EL3268" s="75"/>
      <c r="EM3268" s="75"/>
      <c r="EN3268" s="75"/>
      <c r="EO3268" s="75"/>
      <c r="EP3268" s="75"/>
      <c r="EQ3268" s="75"/>
      <c r="ER3268" s="75"/>
      <c r="ES3268" s="75"/>
      <c r="ET3268" s="75"/>
      <c r="EU3268" s="75"/>
      <c r="EV3268" s="75"/>
      <c r="EW3268" s="75"/>
      <c r="EX3268" s="75"/>
      <c r="EY3268" s="75"/>
      <c r="EZ3268" s="75"/>
      <c r="FA3268" s="75"/>
      <c r="FB3268" s="1341"/>
      <c r="FC3268" s="75"/>
      <c r="FD3268" s="75"/>
    </row>
    <row r="3269">
      <c r="A3269" s="1340"/>
      <c r="B3269" s="786"/>
      <c r="C3269" s="1283"/>
      <c r="D3269" s="786"/>
      <c r="E3269" s="786"/>
      <c r="F3269" s="786"/>
      <c r="G3269" s="786"/>
      <c r="H3269" s="786"/>
      <c r="I3269" s="786"/>
      <c r="J3269" s="786"/>
      <c r="K3269" s="786"/>
      <c r="L3269" s="786"/>
      <c r="M3269" s="786"/>
      <c r="N3269" s="1284"/>
      <c r="O3269" s="1284"/>
      <c r="P3269" s="1285"/>
      <c r="Q3269" s="363"/>
      <c r="R3269" s="363"/>
      <c r="S3269" s="75"/>
      <c r="T3269" s="857"/>
      <c r="U3269" s="1209"/>
      <c r="V3269" s="1200"/>
      <c r="W3269" s="1200"/>
      <c r="X3269" s="1200"/>
      <c r="Y3269" s="1201"/>
      <c r="Z3269" s="1200"/>
      <c r="AA3269" s="1200"/>
      <c r="AB3269" s="1200"/>
      <c r="AC3269" s="1202"/>
      <c r="AD3269" s="1216"/>
      <c r="AE3269" s="1204"/>
      <c r="AF3269" s="75"/>
      <c r="AG3269" s="75"/>
      <c r="AH3269" s="75"/>
      <c r="AI3269" s="75"/>
      <c r="AJ3269" s="75"/>
      <c r="AK3269" s="75"/>
      <c r="AL3269" s="75"/>
      <c r="AM3269" s="75"/>
      <c r="AN3269" s="75"/>
      <c r="AO3269" s="75"/>
      <c r="AP3269" s="75"/>
      <c r="AQ3269" s="75"/>
      <c r="AR3269" s="75"/>
      <c r="AS3269" s="1286"/>
      <c r="AT3269" s="75"/>
      <c r="AU3269" s="1286"/>
      <c r="AV3269" s="1286"/>
      <c r="AW3269" s="75"/>
      <c r="AX3269" s="75"/>
      <c r="AY3269" s="1286"/>
      <c r="AZ3269" s="75"/>
      <c r="BA3269" s="75"/>
      <c r="BB3269" s="75"/>
      <c r="BC3269" s="75"/>
      <c r="BD3269" s="75"/>
      <c r="BE3269" s="75"/>
      <c r="BF3269" s="75"/>
      <c r="BG3269" s="75"/>
      <c r="BH3269" s="75"/>
      <c r="BI3269" s="75"/>
      <c r="BJ3269" s="75"/>
      <c r="BK3269" s="75"/>
      <c r="BL3269" s="75"/>
      <c r="BM3269" s="75"/>
      <c r="BN3269" s="75"/>
      <c r="BO3269" s="75"/>
      <c r="BP3269" s="75"/>
      <c r="BQ3269" s="75"/>
      <c r="BR3269" s="75"/>
      <c r="BS3269" s="75"/>
      <c r="BT3269" s="75"/>
      <c r="BU3269" s="75"/>
      <c r="BV3269" s="75"/>
      <c r="BW3269" s="1286"/>
      <c r="BX3269" s="75"/>
      <c r="BY3269" s="75"/>
      <c r="BZ3269" s="75"/>
      <c r="CA3269" s="75"/>
      <c r="CB3269" s="75"/>
      <c r="CC3269" s="1286"/>
      <c r="CD3269" s="75"/>
      <c r="CE3269" s="75"/>
      <c r="CF3269" s="75"/>
      <c r="CG3269" s="75"/>
      <c r="CH3269" s="75"/>
      <c r="CI3269" s="1286"/>
      <c r="CJ3269" s="75"/>
      <c r="CK3269" s="1286"/>
      <c r="CL3269" s="75"/>
      <c r="CM3269" s="75"/>
      <c r="CN3269" s="75"/>
      <c r="CO3269" s="75"/>
      <c r="CP3269" s="75"/>
      <c r="CQ3269" s="75"/>
      <c r="CR3269" s="75"/>
      <c r="CS3269" s="75"/>
      <c r="CT3269" s="75"/>
      <c r="CU3269" s="75"/>
      <c r="CV3269" s="75"/>
      <c r="CW3269" s="75"/>
      <c r="CX3269" s="1286"/>
      <c r="CY3269" s="75"/>
      <c r="CZ3269" s="75"/>
      <c r="DA3269" s="75"/>
      <c r="DB3269" s="75"/>
      <c r="DC3269" s="75"/>
      <c r="DD3269" s="75"/>
      <c r="DE3269" s="75"/>
      <c r="DF3269" s="75"/>
      <c r="DG3269" s="1286"/>
      <c r="DH3269" s="75"/>
      <c r="DI3269" s="1286"/>
      <c r="DJ3269" s="75"/>
      <c r="DK3269" s="75"/>
      <c r="DL3269" s="75"/>
      <c r="DM3269" s="75"/>
      <c r="DN3269" s="75"/>
      <c r="DO3269" s="75"/>
      <c r="DP3269" s="75"/>
      <c r="DQ3269" s="75"/>
      <c r="DR3269" s="75"/>
      <c r="DS3269" s="75"/>
      <c r="DT3269" s="75"/>
      <c r="DU3269" s="75"/>
      <c r="DV3269" s="1286"/>
      <c r="DW3269" s="75"/>
      <c r="DX3269" s="75"/>
      <c r="DY3269" s="75"/>
      <c r="DZ3269" s="75"/>
      <c r="EA3269" s="75"/>
      <c r="EB3269" s="75"/>
      <c r="EC3269" s="75"/>
      <c r="ED3269" s="75"/>
      <c r="EE3269" s="75"/>
      <c r="EF3269" s="75"/>
      <c r="EG3269" s="75"/>
      <c r="EH3269" s="75"/>
      <c r="EI3269" s="75"/>
      <c r="EJ3269" s="75"/>
      <c r="EK3269" s="75"/>
      <c r="EL3269" s="75"/>
      <c r="EM3269" s="75"/>
      <c r="EN3269" s="75"/>
      <c r="EO3269" s="75"/>
      <c r="EP3269" s="75"/>
      <c r="EQ3269" s="75"/>
      <c r="ER3269" s="75"/>
      <c r="ES3269" s="75"/>
      <c r="ET3269" s="75"/>
      <c r="EU3269" s="75"/>
      <c r="EV3269" s="75"/>
      <c r="EW3269" s="75"/>
      <c r="EX3269" s="75"/>
      <c r="EY3269" s="75"/>
      <c r="EZ3269" s="75"/>
      <c r="FA3269" s="75"/>
      <c r="FB3269" s="1341"/>
      <c r="FC3269" s="75"/>
      <c r="FD3269" s="75"/>
    </row>
    <row r="3270">
      <c r="A3270" s="1340"/>
      <c r="B3270" s="786"/>
      <c r="C3270" s="1283"/>
      <c r="D3270" s="786"/>
      <c r="E3270" s="786"/>
      <c r="F3270" s="786"/>
      <c r="G3270" s="786"/>
      <c r="H3270" s="786"/>
      <c r="I3270" s="786"/>
      <c r="J3270" s="786"/>
      <c r="K3270" s="786"/>
      <c r="L3270" s="786"/>
      <c r="M3270" s="786"/>
      <c r="N3270" s="1284"/>
      <c r="O3270" s="1284"/>
      <c r="P3270" s="1285"/>
      <c r="Q3270" s="363"/>
      <c r="R3270" s="363"/>
      <c r="S3270" s="75"/>
      <c r="T3270" s="857"/>
      <c r="U3270" s="1209"/>
      <c r="V3270" s="1200"/>
      <c r="W3270" s="1200"/>
      <c r="X3270" s="1200"/>
      <c r="Y3270" s="1201"/>
      <c r="Z3270" s="1200"/>
      <c r="AA3270" s="1200"/>
      <c r="AB3270" s="1200"/>
      <c r="AC3270" s="1202"/>
      <c r="AD3270" s="1216"/>
      <c r="AE3270" s="1204"/>
      <c r="AF3270" s="75"/>
      <c r="AG3270" s="75"/>
      <c r="AH3270" s="75"/>
      <c r="AI3270" s="75"/>
      <c r="AJ3270" s="75"/>
      <c r="AK3270" s="75"/>
      <c r="AL3270" s="75"/>
      <c r="AM3270" s="75"/>
      <c r="AN3270" s="75"/>
      <c r="AO3270" s="75"/>
      <c r="AP3270" s="75"/>
      <c r="AQ3270" s="75"/>
      <c r="AR3270" s="75"/>
      <c r="AS3270" s="1286"/>
      <c r="AT3270" s="75"/>
      <c r="AU3270" s="1286"/>
      <c r="AV3270" s="1286"/>
      <c r="AW3270" s="75"/>
      <c r="AX3270" s="75"/>
      <c r="AY3270" s="1286"/>
      <c r="AZ3270" s="75"/>
      <c r="BA3270" s="75"/>
      <c r="BB3270" s="75"/>
      <c r="BC3270" s="75"/>
      <c r="BD3270" s="75"/>
      <c r="BE3270" s="75"/>
      <c r="BF3270" s="75"/>
      <c r="BG3270" s="75"/>
      <c r="BH3270" s="75"/>
      <c r="BI3270" s="75"/>
      <c r="BJ3270" s="75"/>
      <c r="BK3270" s="75"/>
      <c r="BL3270" s="75"/>
      <c r="BM3270" s="75"/>
      <c r="BN3270" s="75"/>
      <c r="BO3270" s="75"/>
      <c r="BP3270" s="75"/>
      <c r="BQ3270" s="75"/>
      <c r="BR3270" s="75"/>
      <c r="BS3270" s="75"/>
      <c r="BT3270" s="75"/>
      <c r="BU3270" s="75"/>
      <c r="BV3270" s="75"/>
      <c r="BW3270" s="1286"/>
      <c r="BX3270" s="75"/>
      <c r="BY3270" s="75"/>
      <c r="BZ3270" s="75"/>
      <c r="CA3270" s="75"/>
      <c r="CB3270" s="75"/>
      <c r="CC3270" s="1286"/>
      <c r="CD3270" s="75"/>
      <c r="CE3270" s="75"/>
      <c r="CF3270" s="75"/>
      <c r="CG3270" s="75"/>
      <c r="CH3270" s="75"/>
      <c r="CI3270" s="1286"/>
      <c r="CJ3270" s="75"/>
      <c r="CK3270" s="1286"/>
      <c r="CL3270" s="75"/>
      <c r="CM3270" s="75"/>
      <c r="CN3270" s="75"/>
      <c r="CO3270" s="75"/>
      <c r="CP3270" s="75"/>
      <c r="CQ3270" s="75"/>
      <c r="CR3270" s="75"/>
      <c r="CS3270" s="75"/>
      <c r="CT3270" s="75"/>
      <c r="CU3270" s="75"/>
      <c r="CV3270" s="75"/>
      <c r="CW3270" s="75"/>
      <c r="CX3270" s="1286"/>
      <c r="CY3270" s="75"/>
      <c r="CZ3270" s="75"/>
      <c r="DA3270" s="75"/>
      <c r="DB3270" s="75"/>
      <c r="DC3270" s="75"/>
      <c r="DD3270" s="75"/>
      <c r="DE3270" s="75"/>
      <c r="DF3270" s="75"/>
      <c r="DG3270" s="1286"/>
      <c r="DH3270" s="75"/>
      <c r="DI3270" s="1286"/>
      <c r="DJ3270" s="75"/>
      <c r="DK3270" s="75"/>
      <c r="DL3270" s="75"/>
      <c r="DM3270" s="75"/>
      <c r="DN3270" s="75"/>
      <c r="DO3270" s="75"/>
      <c r="DP3270" s="75"/>
      <c r="DQ3270" s="75"/>
      <c r="DR3270" s="75"/>
      <c r="DS3270" s="75"/>
      <c r="DT3270" s="75"/>
      <c r="DU3270" s="75"/>
      <c r="DV3270" s="1286"/>
      <c r="DW3270" s="75"/>
      <c r="DX3270" s="75"/>
      <c r="DY3270" s="75"/>
      <c r="DZ3270" s="75"/>
      <c r="EA3270" s="75"/>
      <c r="EB3270" s="75"/>
      <c r="EC3270" s="75"/>
      <c r="ED3270" s="75"/>
      <c r="EE3270" s="75"/>
      <c r="EF3270" s="75"/>
      <c r="EG3270" s="75"/>
      <c r="EH3270" s="75"/>
      <c r="EI3270" s="75"/>
      <c r="EJ3270" s="75"/>
      <c r="EK3270" s="75"/>
      <c r="EL3270" s="75"/>
      <c r="EM3270" s="75"/>
      <c r="EN3270" s="75"/>
      <c r="EO3270" s="75"/>
      <c r="EP3270" s="75"/>
      <c r="EQ3270" s="75"/>
      <c r="ER3270" s="75"/>
      <c r="ES3270" s="75"/>
      <c r="ET3270" s="75"/>
      <c r="EU3270" s="75"/>
      <c r="EV3270" s="75"/>
      <c r="EW3270" s="75"/>
      <c r="EX3270" s="75"/>
      <c r="EY3270" s="75"/>
      <c r="EZ3270" s="75"/>
      <c r="FA3270" s="75"/>
      <c r="FB3270" s="1341"/>
      <c r="FC3270" s="75"/>
      <c r="FD3270" s="75"/>
    </row>
    <row r="3271">
      <c r="A3271" s="1340"/>
      <c r="B3271" s="786"/>
      <c r="C3271" s="1283"/>
      <c r="D3271" s="786"/>
      <c r="E3271" s="786"/>
      <c r="F3271" s="786"/>
      <c r="G3271" s="786"/>
      <c r="H3271" s="786"/>
      <c r="I3271" s="786"/>
      <c r="J3271" s="786"/>
      <c r="K3271" s="786"/>
      <c r="L3271" s="786"/>
      <c r="M3271" s="786"/>
      <c r="N3271" s="1284"/>
      <c r="O3271" s="1284"/>
      <c r="P3271" s="1285"/>
      <c r="Q3271" s="363"/>
      <c r="R3271" s="363"/>
      <c r="S3271" s="75"/>
      <c r="T3271" s="857"/>
      <c r="U3271" s="1209"/>
      <c r="V3271" s="1200"/>
      <c r="W3271" s="1200"/>
      <c r="X3271" s="1200"/>
      <c r="Y3271" s="1201"/>
      <c r="Z3271" s="1200"/>
      <c r="AA3271" s="1200"/>
      <c r="AB3271" s="1200"/>
      <c r="AC3271" s="1202"/>
      <c r="AD3271" s="1216"/>
      <c r="AE3271" s="1204"/>
      <c r="AF3271" s="75"/>
      <c r="AG3271" s="75"/>
      <c r="AH3271" s="75"/>
      <c r="AI3271" s="75"/>
      <c r="AJ3271" s="75"/>
      <c r="AK3271" s="75"/>
      <c r="AL3271" s="75"/>
      <c r="AM3271" s="75"/>
      <c r="AN3271" s="75"/>
      <c r="AO3271" s="75"/>
      <c r="AP3271" s="75"/>
      <c r="AQ3271" s="75"/>
      <c r="AR3271" s="75"/>
      <c r="AS3271" s="1286"/>
      <c r="AT3271" s="75"/>
      <c r="AU3271" s="1286"/>
      <c r="AV3271" s="1286"/>
      <c r="AW3271" s="75"/>
      <c r="AX3271" s="75"/>
      <c r="AY3271" s="1286"/>
      <c r="AZ3271" s="75"/>
      <c r="BA3271" s="75"/>
      <c r="BB3271" s="75"/>
      <c r="BC3271" s="75"/>
      <c r="BD3271" s="75"/>
      <c r="BE3271" s="75"/>
      <c r="BF3271" s="75"/>
      <c r="BG3271" s="75"/>
      <c r="BH3271" s="75"/>
      <c r="BI3271" s="75"/>
      <c r="BJ3271" s="75"/>
      <c r="BK3271" s="75"/>
      <c r="BL3271" s="75"/>
      <c r="BM3271" s="75"/>
      <c r="BN3271" s="75"/>
      <c r="BO3271" s="75"/>
      <c r="BP3271" s="75"/>
      <c r="BQ3271" s="75"/>
      <c r="BR3271" s="75"/>
      <c r="BS3271" s="75"/>
      <c r="BT3271" s="75"/>
      <c r="BU3271" s="75"/>
      <c r="BV3271" s="75"/>
      <c r="BW3271" s="1286"/>
      <c r="BX3271" s="75"/>
      <c r="BY3271" s="75"/>
      <c r="BZ3271" s="75"/>
      <c r="CA3271" s="75"/>
      <c r="CB3271" s="75"/>
      <c r="CC3271" s="1286"/>
      <c r="CD3271" s="75"/>
      <c r="CE3271" s="75"/>
      <c r="CF3271" s="75"/>
      <c r="CG3271" s="75"/>
      <c r="CH3271" s="75"/>
      <c r="CI3271" s="1286"/>
      <c r="CJ3271" s="75"/>
      <c r="CK3271" s="1286"/>
      <c r="CL3271" s="75"/>
      <c r="CM3271" s="75"/>
      <c r="CN3271" s="75"/>
      <c r="CO3271" s="75"/>
      <c r="CP3271" s="75"/>
      <c r="CQ3271" s="75"/>
      <c r="CR3271" s="75"/>
      <c r="CS3271" s="75"/>
      <c r="CT3271" s="75"/>
      <c r="CU3271" s="75"/>
      <c r="CV3271" s="75"/>
      <c r="CW3271" s="75"/>
      <c r="CX3271" s="1286"/>
      <c r="CY3271" s="75"/>
      <c r="CZ3271" s="75"/>
      <c r="DA3271" s="75"/>
      <c r="DB3271" s="75"/>
      <c r="DC3271" s="75"/>
      <c r="DD3271" s="75"/>
      <c r="DE3271" s="75"/>
      <c r="DF3271" s="75"/>
      <c r="DG3271" s="1286"/>
      <c r="DH3271" s="75"/>
      <c r="DI3271" s="1286"/>
      <c r="DJ3271" s="75"/>
      <c r="DK3271" s="75"/>
      <c r="DL3271" s="75"/>
      <c r="DM3271" s="75"/>
      <c r="DN3271" s="75"/>
      <c r="DO3271" s="75"/>
      <c r="DP3271" s="75"/>
      <c r="DQ3271" s="75"/>
      <c r="DR3271" s="75"/>
      <c r="DS3271" s="75"/>
      <c r="DT3271" s="75"/>
      <c r="DU3271" s="75"/>
      <c r="DV3271" s="1286"/>
      <c r="DW3271" s="75"/>
      <c r="DX3271" s="75"/>
      <c r="DY3271" s="75"/>
      <c r="DZ3271" s="75"/>
      <c r="EA3271" s="75"/>
      <c r="EB3271" s="75"/>
      <c r="EC3271" s="75"/>
      <c r="ED3271" s="75"/>
      <c r="EE3271" s="75"/>
      <c r="EF3271" s="75"/>
      <c r="EG3271" s="75"/>
      <c r="EH3271" s="75"/>
      <c r="EI3271" s="75"/>
      <c r="EJ3271" s="75"/>
      <c r="EK3271" s="75"/>
      <c r="EL3271" s="75"/>
      <c r="EM3271" s="75"/>
      <c r="EN3271" s="75"/>
      <c r="EO3271" s="75"/>
      <c r="EP3271" s="75"/>
      <c r="EQ3271" s="75"/>
      <c r="ER3271" s="75"/>
      <c r="ES3271" s="75"/>
      <c r="ET3271" s="75"/>
      <c r="EU3271" s="75"/>
      <c r="EV3271" s="75"/>
      <c r="EW3271" s="75"/>
      <c r="EX3271" s="75"/>
      <c r="EY3271" s="75"/>
      <c r="EZ3271" s="75"/>
      <c r="FA3271" s="75"/>
      <c r="FB3271" s="1341"/>
      <c r="FC3271" s="75"/>
      <c r="FD3271" s="75"/>
    </row>
    <row r="3272">
      <c r="A3272" s="1340"/>
      <c r="B3272" s="786"/>
      <c r="C3272" s="1283"/>
      <c r="D3272" s="786"/>
      <c r="E3272" s="786"/>
      <c r="F3272" s="786"/>
      <c r="G3272" s="786"/>
      <c r="H3272" s="786"/>
      <c r="I3272" s="786"/>
      <c r="J3272" s="786"/>
      <c r="K3272" s="786"/>
      <c r="L3272" s="786"/>
      <c r="M3272" s="786"/>
      <c r="N3272" s="1284"/>
      <c r="O3272" s="1284"/>
      <c r="P3272" s="1285"/>
      <c r="Q3272" s="363"/>
      <c r="R3272" s="363"/>
      <c r="S3272" s="75"/>
      <c r="T3272" s="857"/>
      <c r="U3272" s="1209"/>
      <c r="V3272" s="1200"/>
      <c r="W3272" s="1200"/>
      <c r="X3272" s="1200"/>
      <c r="Y3272" s="1201"/>
      <c r="Z3272" s="1200"/>
      <c r="AA3272" s="1200"/>
      <c r="AB3272" s="1200"/>
      <c r="AC3272" s="1202"/>
      <c r="AD3272" s="1216"/>
      <c r="AE3272" s="1204"/>
      <c r="AF3272" s="75"/>
      <c r="AG3272" s="75"/>
      <c r="AH3272" s="75"/>
      <c r="AI3272" s="75"/>
      <c r="AJ3272" s="75"/>
      <c r="AK3272" s="75"/>
      <c r="AL3272" s="75"/>
      <c r="AM3272" s="75"/>
      <c r="AN3272" s="75"/>
      <c r="AO3272" s="75"/>
      <c r="AP3272" s="75"/>
      <c r="AQ3272" s="75"/>
      <c r="AR3272" s="75"/>
      <c r="AS3272" s="1286"/>
      <c r="AT3272" s="75"/>
      <c r="AU3272" s="1286"/>
      <c r="AV3272" s="1286"/>
      <c r="AW3272" s="75"/>
      <c r="AX3272" s="75"/>
      <c r="AY3272" s="1286"/>
      <c r="AZ3272" s="75"/>
      <c r="BA3272" s="75"/>
      <c r="BB3272" s="75"/>
      <c r="BC3272" s="75"/>
      <c r="BD3272" s="75"/>
      <c r="BE3272" s="75"/>
      <c r="BF3272" s="75"/>
      <c r="BG3272" s="75"/>
      <c r="BH3272" s="75"/>
      <c r="BI3272" s="75"/>
      <c r="BJ3272" s="75"/>
      <c r="BK3272" s="75"/>
      <c r="BL3272" s="75"/>
      <c r="BM3272" s="75"/>
      <c r="BN3272" s="75"/>
      <c r="BO3272" s="75"/>
      <c r="BP3272" s="75"/>
      <c r="BQ3272" s="75"/>
      <c r="BR3272" s="75"/>
      <c r="BS3272" s="75"/>
      <c r="BT3272" s="75"/>
      <c r="BU3272" s="75"/>
      <c r="BV3272" s="75"/>
      <c r="BW3272" s="1286"/>
      <c r="BX3272" s="75"/>
      <c r="BY3272" s="75"/>
      <c r="BZ3272" s="75"/>
      <c r="CA3272" s="75"/>
      <c r="CB3272" s="75"/>
      <c r="CC3272" s="1286"/>
      <c r="CD3272" s="75"/>
      <c r="CE3272" s="75"/>
      <c r="CF3272" s="75"/>
      <c r="CG3272" s="75"/>
      <c r="CH3272" s="75"/>
      <c r="CI3272" s="1286"/>
      <c r="CJ3272" s="75"/>
      <c r="CK3272" s="1286"/>
      <c r="CL3272" s="75"/>
      <c r="CM3272" s="75"/>
      <c r="CN3272" s="75"/>
      <c r="CO3272" s="75"/>
      <c r="CP3272" s="75"/>
      <c r="CQ3272" s="75"/>
      <c r="CR3272" s="75"/>
      <c r="CS3272" s="75"/>
      <c r="CT3272" s="75"/>
      <c r="CU3272" s="75"/>
      <c r="CV3272" s="75"/>
      <c r="CW3272" s="75"/>
      <c r="CX3272" s="1286"/>
      <c r="CY3272" s="75"/>
      <c r="CZ3272" s="75"/>
      <c r="DA3272" s="75"/>
      <c r="DB3272" s="75"/>
      <c r="DC3272" s="75"/>
      <c r="DD3272" s="75"/>
      <c r="DE3272" s="75"/>
      <c r="DF3272" s="75"/>
      <c r="DG3272" s="1286"/>
      <c r="DH3272" s="75"/>
      <c r="DI3272" s="1286"/>
      <c r="DJ3272" s="75"/>
      <c r="DK3272" s="75"/>
      <c r="DL3272" s="75"/>
      <c r="DM3272" s="75"/>
      <c r="DN3272" s="75"/>
      <c r="DO3272" s="75"/>
      <c r="DP3272" s="75"/>
      <c r="DQ3272" s="75"/>
      <c r="DR3272" s="75"/>
      <c r="DS3272" s="75"/>
      <c r="DT3272" s="75"/>
      <c r="DU3272" s="75"/>
      <c r="DV3272" s="1286"/>
      <c r="DW3272" s="75"/>
      <c r="DX3272" s="75"/>
      <c r="DY3272" s="75"/>
      <c r="DZ3272" s="75"/>
      <c r="EA3272" s="75"/>
      <c r="EB3272" s="75"/>
      <c r="EC3272" s="75"/>
      <c r="ED3272" s="75"/>
      <c r="EE3272" s="75"/>
      <c r="EF3272" s="75"/>
      <c r="EG3272" s="75"/>
      <c r="EH3272" s="75"/>
      <c r="EI3272" s="75"/>
      <c r="EJ3272" s="75"/>
      <c r="EK3272" s="75"/>
      <c r="EL3272" s="75"/>
      <c r="EM3272" s="75"/>
      <c r="EN3272" s="75"/>
      <c r="EO3272" s="75"/>
      <c r="EP3272" s="75"/>
      <c r="EQ3272" s="75"/>
      <c r="ER3272" s="75"/>
      <c r="ES3272" s="75"/>
      <c r="ET3272" s="75"/>
      <c r="EU3272" s="75"/>
      <c r="EV3272" s="75"/>
      <c r="EW3272" s="75"/>
      <c r="EX3272" s="75"/>
      <c r="EY3272" s="75"/>
      <c r="EZ3272" s="75"/>
      <c r="FA3272" s="75"/>
      <c r="FB3272" s="1341"/>
      <c r="FC3272" s="75"/>
      <c r="FD3272" s="75"/>
    </row>
    <row r="3273">
      <c r="A3273" s="1340"/>
      <c r="B3273" s="786"/>
      <c r="C3273" s="1283"/>
      <c r="D3273" s="786"/>
      <c r="E3273" s="786"/>
      <c r="F3273" s="786"/>
      <c r="G3273" s="786"/>
      <c r="H3273" s="786"/>
      <c r="I3273" s="786"/>
      <c r="J3273" s="786"/>
      <c r="K3273" s="786"/>
      <c r="L3273" s="786"/>
      <c r="M3273" s="786"/>
      <c r="N3273" s="1284"/>
      <c r="O3273" s="1284"/>
      <c r="P3273" s="1285"/>
      <c r="Q3273" s="363"/>
      <c r="R3273" s="363"/>
      <c r="S3273" s="75"/>
      <c r="T3273" s="857"/>
      <c r="U3273" s="1209"/>
      <c r="V3273" s="1200"/>
      <c r="W3273" s="1200"/>
      <c r="X3273" s="1200"/>
      <c r="Y3273" s="1201"/>
      <c r="Z3273" s="1200"/>
      <c r="AA3273" s="1200"/>
      <c r="AB3273" s="1200"/>
      <c r="AC3273" s="1202"/>
      <c r="AD3273" s="1216"/>
      <c r="AE3273" s="1204"/>
      <c r="AF3273" s="75"/>
      <c r="AG3273" s="75"/>
      <c r="AH3273" s="75"/>
      <c r="AI3273" s="75"/>
      <c r="AJ3273" s="75"/>
      <c r="AK3273" s="75"/>
      <c r="AL3273" s="75"/>
      <c r="AM3273" s="75"/>
      <c r="AN3273" s="75"/>
      <c r="AO3273" s="75"/>
      <c r="AP3273" s="75"/>
      <c r="AQ3273" s="75"/>
      <c r="AR3273" s="75"/>
      <c r="AS3273" s="1286"/>
      <c r="AT3273" s="75"/>
      <c r="AU3273" s="1286"/>
      <c r="AV3273" s="1286"/>
      <c r="AW3273" s="75"/>
      <c r="AX3273" s="75"/>
      <c r="AY3273" s="1286"/>
      <c r="AZ3273" s="75"/>
      <c r="BA3273" s="75"/>
      <c r="BB3273" s="75"/>
      <c r="BC3273" s="75"/>
      <c r="BD3273" s="75"/>
      <c r="BE3273" s="75"/>
      <c r="BF3273" s="75"/>
      <c r="BG3273" s="75"/>
      <c r="BH3273" s="75"/>
      <c r="BI3273" s="75"/>
      <c r="BJ3273" s="75"/>
      <c r="BK3273" s="75"/>
      <c r="BL3273" s="75"/>
      <c r="BM3273" s="75"/>
      <c r="BN3273" s="75"/>
      <c r="BO3273" s="75"/>
      <c r="BP3273" s="75"/>
      <c r="BQ3273" s="75"/>
      <c r="BR3273" s="75"/>
      <c r="BS3273" s="75"/>
      <c r="BT3273" s="75"/>
      <c r="BU3273" s="75"/>
      <c r="BV3273" s="75"/>
      <c r="BW3273" s="1286"/>
      <c r="BX3273" s="75"/>
      <c r="BY3273" s="75"/>
      <c r="BZ3273" s="75"/>
      <c r="CA3273" s="75"/>
      <c r="CB3273" s="75"/>
      <c r="CC3273" s="1286"/>
      <c r="CD3273" s="75"/>
      <c r="CE3273" s="75"/>
      <c r="CF3273" s="75"/>
      <c r="CG3273" s="75"/>
      <c r="CH3273" s="75"/>
      <c r="CI3273" s="1286"/>
      <c r="CJ3273" s="75"/>
      <c r="CK3273" s="1286"/>
      <c r="CL3273" s="75"/>
      <c r="CM3273" s="75"/>
      <c r="CN3273" s="75"/>
      <c r="CO3273" s="75"/>
      <c r="CP3273" s="75"/>
      <c r="CQ3273" s="75"/>
      <c r="CR3273" s="75"/>
      <c r="CS3273" s="75"/>
      <c r="CT3273" s="75"/>
      <c r="CU3273" s="75"/>
      <c r="CV3273" s="75"/>
      <c r="CW3273" s="75"/>
      <c r="CX3273" s="1286"/>
      <c r="CY3273" s="75"/>
      <c r="CZ3273" s="75"/>
      <c r="DA3273" s="75"/>
      <c r="DB3273" s="75"/>
      <c r="DC3273" s="75"/>
      <c r="DD3273" s="75"/>
      <c r="DE3273" s="75"/>
      <c r="DF3273" s="75"/>
      <c r="DG3273" s="1286"/>
      <c r="DH3273" s="75"/>
      <c r="DI3273" s="1286"/>
      <c r="DJ3273" s="75"/>
      <c r="DK3273" s="75"/>
      <c r="DL3273" s="75"/>
      <c r="DM3273" s="75"/>
      <c r="DN3273" s="75"/>
      <c r="DO3273" s="75"/>
      <c r="DP3273" s="75"/>
      <c r="DQ3273" s="75"/>
      <c r="DR3273" s="75"/>
      <c r="DS3273" s="75"/>
      <c r="DT3273" s="75"/>
      <c r="DU3273" s="75"/>
      <c r="DV3273" s="1286"/>
      <c r="DW3273" s="75"/>
      <c r="DX3273" s="75"/>
      <c r="DY3273" s="75"/>
      <c r="DZ3273" s="75"/>
      <c r="EA3273" s="75"/>
      <c r="EB3273" s="75"/>
      <c r="EC3273" s="75"/>
      <c r="ED3273" s="75"/>
      <c r="EE3273" s="75"/>
      <c r="EF3273" s="75"/>
      <c r="EG3273" s="75"/>
      <c r="EH3273" s="75"/>
      <c r="EI3273" s="75"/>
      <c r="EJ3273" s="75"/>
      <c r="EK3273" s="75"/>
      <c r="EL3273" s="75"/>
      <c r="EM3273" s="75"/>
      <c r="EN3273" s="75"/>
      <c r="EO3273" s="75"/>
      <c r="EP3273" s="75"/>
      <c r="EQ3273" s="75"/>
      <c r="ER3273" s="75"/>
      <c r="ES3273" s="75"/>
      <c r="ET3273" s="75"/>
      <c r="EU3273" s="75"/>
      <c r="EV3273" s="75"/>
      <c r="EW3273" s="75"/>
      <c r="EX3273" s="75"/>
      <c r="EY3273" s="75"/>
      <c r="EZ3273" s="75"/>
      <c r="FA3273" s="75"/>
      <c r="FB3273" s="1341"/>
      <c r="FC3273" s="75"/>
      <c r="FD3273" s="75"/>
    </row>
    <row r="3274">
      <c r="A3274" s="1340"/>
      <c r="B3274" s="786"/>
      <c r="C3274" s="1283"/>
      <c r="D3274" s="786"/>
      <c r="E3274" s="786"/>
      <c r="F3274" s="786"/>
      <c r="G3274" s="786"/>
      <c r="H3274" s="786"/>
      <c r="I3274" s="786"/>
      <c r="J3274" s="786"/>
      <c r="K3274" s="786"/>
      <c r="L3274" s="786"/>
      <c r="M3274" s="786"/>
      <c r="N3274" s="1284"/>
      <c r="O3274" s="1284"/>
      <c r="P3274" s="1285"/>
      <c r="Q3274" s="363"/>
      <c r="R3274" s="363"/>
      <c r="S3274" s="75"/>
      <c r="T3274" s="857"/>
      <c r="U3274" s="1209"/>
      <c r="V3274" s="1200"/>
      <c r="W3274" s="1200"/>
      <c r="X3274" s="1200"/>
      <c r="Y3274" s="1201"/>
      <c r="Z3274" s="1200"/>
      <c r="AA3274" s="1200"/>
      <c r="AB3274" s="1200"/>
      <c r="AC3274" s="1202"/>
      <c r="AD3274" s="1216"/>
      <c r="AE3274" s="1204"/>
      <c r="AF3274" s="75"/>
      <c r="AG3274" s="75"/>
      <c r="AH3274" s="75"/>
      <c r="AI3274" s="75"/>
      <c r="AJ3274" s="75"/>
      <c r="AK3274" s="75"/>
      <c r="AL3274" s="75"/>
      <c r="AM3274" s="75"/>
      <c r="AN3274" s="75"/>
      <c r="AO3274" s="75"/>
      <c r="AP3274" s="75"/>
      <c r="AQ3274" s="75"/>
      <c r="AR3274" s="75"/>
      <c r="AS3274" s="1286"/>
      <c r="AT3274" s="75"/>
      <c r="AU3274" s="1286"/>
      <c r="AV3274" s="1286"/>
      <c r="AW3274" s="75"/>
      <c r="AX3274" s="75"/>
      <c r="AY3274" s="1286"/>
      <c r="AZ3274" s="75"/>
      <c r="BA3274" s="75"/>
      <c r="BB3274" s="75"/>
      <c r="BC3274" s="75"/>
      <c r="BD3274" s="75"/>
      <c r="BE3274" s="75"/>
      <c r="BF3274" s="75"/>
      <c r="BG3274" s="75"/>
      <c r="BH3274" s="75"/>
      <c r="BI3274" s="75"/>
      <c r="BJ3274" s="75"/>
      <c r="BK3274" s="75"/>
      <c r="BL3274" s="75"/>
      <c r="BM3274" s="75"/>
      <c r="BN3274" s="75"/>
      <c r="BO3274" s="75"/>
      <c r="BP3274" s="75"/>
      <c r="BQ3274" s="75"/>
      <c r="BR3274" s="75"/>
      <c r="BS3274" s="75"/>
      <c r="BT3274" s="75"/>
      <c r="BU3274" s="75"/>
      <c r="BV3274" s="75"/>
      <c r="BW3274" s="1286"/>
      <c r="BX3274" s="75"/>
      <c r="BY3274" s="75"/>
      <c r="BZ3274" s="75"/>
      <c r="CA3274" s="75"/>
      <c r="CB3274" s="75"/>
      <c r="CC3274" s="1286"/>
      <c r="CD3274" s="75"/>
      <c r="CE3274" s="75"/>
      <c r="CF3274" s="75"/>
      <c r="CG3274" s="75"/>
      <c r="CH3274" s="75"/>
      <c r="CI3274" s="1286"/>
      <c r="CJ3274" s="75"/>
      <c r="CK3274" s="1286"/>
      <c r="CL3274" s="75"/>
      <c r="CM3274" s="75"/>
      <c r="CN3274" s="75"/>
      <c r="CO3274" s="75"/>
      <c r="CP3274" s="75"/>
      <c r="CQ3274" s="75"/>
      <c r="CR3274" s="75"/>
      <c r="CS3274" s="75"/>
      <c r="CT3274" s="75"/>
      <c r="CU3274" s="75"/>
      <c r="CV3274" s="75"/>
      <c r="CW3274" s="75"/>
      <c r="CX3274" s="1286"/>
      <c r="CY3274" s="75"/>
      <c r="CZ3274" s="75"/>
      <c r="DA3274" s="75"/>
      <c r="DB3274" s="75"/>
      <c r="DC3274" s="75"/>
      <c r="DD3274" s="75"/>
      <c r="DE3274" s="75"/>
      <c r="DF3274" s="75"/>
      <c r="DG3274" s="1286"/>
      <c r="DH3274" s="75"/>
      <c r="DI3274" s="1286"/>
      <c r="DJ3274" s="75"/>
      <c r="DK3274" s="75"/>
      <c r="DL3274" s="75"/>
      <c r="DM3274" s="75"/>
      <c r="DN3274" s="75"/>
      <c r="DO3274" s="75"/>
      <c r="DP3274" s="75"/>
      <c r="DQ3274" s="75"/>
      <c r="DR3274" s="75"/>
      <c r="DS3274" s="75"/>
      <c r="DT3274" s="75"/>
      <c r="DU3274" s="75"/>
      <c r="DV3274" s="1286"/>
      <c r="DW3274" s="75"/>
      <c r="DX3274" s="75"/>
      <c r="DY3274" s="75"/>
      <c r="DZ3274" s="75"/>
      <c r="EA3274" s="75"/>
      <c r="EB3274" s="75"/>
      <c r="EC3274" s="75"/>
      <c r="ED3274" s="75"/>
      <c r="EE3274" s="75"/>
      <c r="EF3274" s="75"/>
      <c r="EG3274" s="75"/>
      <c r="EH3274" s="75"/>
      <c r="EI3274" s="75"/>
      <c r="EJ3274" s="75"/>
      <c r="EK3274" s="75"/>
      <c r="EL3274" s="75"/>
      <c r="EM3274" s="75"/>
      <c r="EN3274" s="75"/>
      <c r="EO3274" s="75"/>
      <c r="EP3274" s="75"/>
      <c r="EQ3274" s="75"/>
      <c r="ER3274" s="75"/>
      <c r="ES3274" s="75"/>
      <c r="ET3274" s="75"/>
      <c r="EU3274" s="75"/>
      <c r="EV3274" s="75"/>
      <c r="EW3274" s="75"/>
      <c r="EX3274" s="75"/>
      <c r="EY3274" s="75"/>
      <c r="EZ3274" s="75"/>
      <c r="FA3274" s="75"/>
      <c r="FB3274" s="1341"/>
      <c r="FC3274" s="75"/>
      <c r="FD3274" s="75"/>
    </row>
    <row r="3275">
      <c r="A3275" s="1340"/>
      <c r="B3275" s="786"/>
      <c r="C3275" s="1283"/>
      <c r="D3275" s="786"/>
      <c r="E3275" s="786"/>
      <c r="F3275" s="786"/>
      <c r="G3275" s="786"/>
      <c r="H3275" s="786"/>
      <c r="I3275" s="786"/>
      <c r="J3275" s="786"/>
      <c r="K3275" s="786"/>
      <c r="L3275" s="786"/>
      <c r="M3275" s="786"/>
      <c r="N3275" s="1284"/>
      <c r="O3275" s="1284"/>
      <c r="P3275" s="1285"/>
      <c r="Q3275" s="363"/>
      <c r="R3275" s="363"/>
      <c r="S3275" s="75"/>
      <c r="T3275" s="857"/>
      <c r="U3275" s="1209"/>
      <c r="V3275" s="1200"/>
      <c r="W3275" s="1200"/>
      <c r="X3275" s="1200"/>
      <c r="Y3275" s="1201"/>
      <c r="Z3275" s="1200"/>
      <c r="AA3275" s="1200"/>
      <c r="AB3275" s="1200"/>
      <c r="AC3275" s="1202"/>
      <c r="AD3275" s="1216"/>
      <c r="AE3275" s="1204"/>
      <c r="AF3275" s="75"/>
      <c r="AG3275" s="75"/>
      <c r="AH3275" s="75"/>
      <c r="AI3275" s="75"/>
      <c r="AJ3275" s="75"/>
      <c r="AK3275" s="75"/>
      <c r="AL3275" s="75"/>
      <c r="AM3275" s="75"/>
      <c r="AN3275" s="75"/>
      <c r="AO3275" s="75"/>
      <c r="AP3275" s="75"/>
      <c r="AQ3275" s="75"/>
      <c r="AR3275" s="75"/>
      <c r="AS3275" s="1286"/>
      <c r="AT3275" s="75"/>
      <c r="AU3275" s="1286"/>
      <c r="AV3275" s="1286"/>
      <c r="AW3275" s="75"/>
      <c r="AX3275" s="75"/>
      <c r="AY3275" s="1286"/>
      <c r="AZ3275" s="75"/>
      <c r="BA3275" s="75"/>
      <c r="BB3275" s="75"/>
      <c r="BC3275" s="75"/>
      <c r="BD3275" s="75"/>
      <c r="BE3275" s="75"/>
      <c r="BF3275" s="75"/>
      <c r="BG3275" s="75"/>
      <c r="BH3275" s="75"/>
      <c r="BI3275" s="75"/>
      <c r="BJ3275" s="75"/>
      <c r="BK3275" s="75"/>
      <c r="BL3275" s="75"/>
      <c r="BM3275" s="75"/>
      <c r="BN3275" s="75"/>
      <c r="BO3275" s="75"/>
      <c r="BP3275" s="75"/>
      <c r="BQ3275" s="75"/>
      <c r="BR3275" s="75"/>
      <c r="BS3275" s="75"/>
      <c r="BT3275" s="75"/>
      <c r="BU3275" s="75"/>
      <c r="BV3275" s="75"/>
      <c r="BW3275" s="1286"/>
      <c r="BX3275" s="75"/>
      <c r="BY3275" s="75"/>
      <c r="BZ3275" s="75"/>
      <c r="CA3275" s="75"/>
      <c r="CB3275" s="75"/>
      <c r="CC3275" s="1286"/>
      <c r="CD3275" s="75"/>
      <c r="CE3275" s="75"/>
      <c r="CF3275" s="75"/>
      <c r="CG3275" s="75"/>
      <c r="CH3275" s="75"/>
      <c r="CI3275" s="1286"/>
      <c r="CJ3275" s="75"/>
      <c r="CK3275" s="1286"/>
      <c r="CL3275" s="75"/>
      <c r="CM3275" s="75"/>
      <c r="CN3275" s="75"/>
      <c r="CO3275" s="75"/>
      <c r="CP3275" s="75"/>
      <c r="CQ3275" s="75"/>
      <c r="CR3275" s="75"/>
      <c r="CS3275" s="75"/>
      <c r="CT3275" s="75"/>
      <c r="CU3275" s="75"/>
      <c r="CV3275" s="75"/>
      <c r="CW3275" s="75"/>
      <c r="CX3275" s="1286"/>
      <c r="CY3275" s="75"/>
      <c r="CZ3275" s="75"/>
      <c r="DA3275" s="75"/>
      <c r="DB3275" s="75"/>
      <c r="DC3275" s="75"/>
      <c r="DD3275" s="75"/>
      <c r="DE3275" s="75"/>
      <c r="DF3275" s="75"/>
      <c r="DG3275" s="1286"/>
      <c r="DH3275" s="75"/>
      <c r="DI3275" s="1286"/>
      <c r="DJ3275" s="75"/>
      <c r="DK3275" s="75"/>
      <c r="DL3275" s="75"/>
      <c r="DM3275" s="75"/>
      <c r="DN3275" s="75"/>
      <c r="DO3275" s="75"/>
      <c r="DP3275" s="75"/>
      <c r="DQ3275" s="75"/>
      <c r="DR3275" s="75"/>
      <c r="DS3275" s="75"/>
      <c r="DT3275" s="75"/>
      <c r="DU3275" s="75"/>
      <c r="DV3275" s="1286"/>
      <c r="DW3275" s="75"/>
      <c r="DX3275" s="75"/>
      <c r="DY3275" s="75"/>
      <c r="DZ3275" s="75"/>
      <c r="EA3275" s="75"/>
      <c r="EB3275" s="75"/>
      <c r="EC3275" s="75"/>
      <c r="ED3275" s="75"/>
      <c r="EE3275" s="75"/>
      <c r="EF3275" s="75"/>
      <c r="EG3275" s="75"/>
      <c r="EH3275" s="75"/>
      <c r="EI3275" s="75"/>
      <c r="EJ3275" s="75"/>
      <c r="EK3275" s="75"/>
      <c r="EL3275" s="75"/>
      <c r="EM3275" s="75"/>
      <c r="EN3275" s="75"/>
      <c r="EO3275" s="75"/>
      <c r="EP3275" s="75"/>
      <c r="EQ3275" s="75"/>
      <c r="ER3275" s="75"/>
      <c r="ES3275" s="75"/>
      <c r="ET3275" s="75"/>
      <c r="EU3275" s="75"/>
      <c r="EV3275" s="75"/>
      <c r="EW3275" s="75"/>
      <c r="EX3275" s="75"/>
      <c r="EY3275" s="75"/>
      <c r="EZ3275" s="75"/>
      <c r="FA3275" s="75"/>
      <c r="FB3275" s="1341"/>
      <c r="FC3275" s="75"/>
      <c r="FD3275" s="75"/>
    </row>
    <row r="3276">
      <c r="A3276" s="1340"/>
      <c r="B3276" s="786"/>
      <c r="C3276" s="1283"/>
      <c r="D3276" s="786"/>
      <c r="E3276" s="786"/>
      <c r="F3276" s="786"/>
      <c r="G3276" s="786"/>
      <c r="H3276" s="786"/>
      <c r="I3276" s="786"/>
      <c r="J3276" s="786"/>
      <c r="K3276" s="786"/>
      <c r="L3276" s="786"/>
      <c r="M3276" s="786"/>
      <c r="N3276" s="1284"/>
      <c r="O3276" s="1284"/>
      <c r="P3276" s="1285"/>
      <c r="Q3276" s="363"/>
      <c r="R3276" s="363"/>
      <c r="S3276" s="75"/>
      <c r="T3276" s="857"/>
      <c r="U3276" s="1209"/>
      <c r="V3276" s="1200"/>
      <c r="W3276" s="1200"/>
      <c r="X3276" s="1200"/>
      <c r="Y3276" s="1201"/>
      <c r="Z3276" s="1200"/>
      <c r="AA3276" s="1200"/>
      <c r="AB3276" s="1200"/>
      <c r="AC3276" s="1202"/>
      <c r="AD3276" s="1216"/>
      <c r="AE3276" s="1204"/>
      <c r="AF3276" s="75"/>
      <c r="AG3276" s="75"/>
      <c r="AH3276" s="75"/>
      <c r="AI3276" s="75"/>
      <c r="AJ3276" s="75"/>
      <c r="AK3276" s="75"/>
      <c r="AL3276" s="75"/>
      <c r="AM3276" s="75"/>
      <c r="AN3276" s="75"/>
      <c r="AO3276" s="75"/>
      <c r="AP3276" s="75"/>
      <c r="AQ3276" s="75"/>
      <c r="AR3276" s="75"/>
      <c r="AS3276" s="1286"/>
      <c r="AT3276" s="75"/>
      <c r="AU3276" s="1286"/>
      <c r="AV3276" s="1286"/>
      <c r="AW3276" s="75"/>
      <c r="AX3276" s="75"/>
      <c r="AY3276" s="1286"/>
      <c r="AZ3276" s="75"/>
      <c r="BA3276" s="75"/>
      <c r="BB3276" s="75"/>
      <c r="BC3276" s="75"/>
      <c r="BD3276" s="75"/>
      <c r="BE3276" s="75"/>
      <c r="BF3276" s="75"/>
      <c r="BG3276" s="75"/>
      <c r="BH3276" s="75"/>
      <c r="BI3276" s="75"/>
      <c r="BJ3276" s="75"/>
      <c r="BK3276" s="75"/>
      <c r="BL3276" s="75"/>
      <c r="BM3276" s="75"/>
      <c r="BN3276" s="75"/>
      <c r="BO3276" s="75"/>
      <c r="BP3276" s="75"/>
      <c r="BQ3276" s="75"/>
      <c r="BR3276" s="75"/>
      <c r="BS3276" s="75"/>
      <c r="BT3276" s="75"/>
      <c r="BU3276" s="75"/>
      <c r="BV3276" s="75"/>
      <c r="BW3276" s="1286"/>
      <c r="BX3276" s="75"/>
      <c r="BY3276" s="75"/>
      <c r="BZ3276" s="75"/>
      <c r="CA3276" s="75"/>
      <c r="CB3276" s="75"/>
      <c r="CC3276" s="1286"/>
      <c r="CD3276" s="75"/>
      <c r="CE3276" s="75"/>
      <c r="CF3276" s="75"/>
      <c r="CG3276" s="75"/>
      <c r="CH3276" s="75"/>
      <c r="CI3276" s="1286"/>
      <c r="CJ3276" s="75"/>
      <c r="CK3276" s="1286"/>
      <c r="CL3276" s="75"/>
      <c r="CM3276" s="75"/>
      <c r="CN3276" s="75"/>
      <c r="CO3276" s="75"/>
      <c r="CP3276" s="75"/>
      <c r="CQ3276" s="75"/>
      <c r="CR3276" s="75"/>
      <c r="CS3276" s="75"/>
      <c r="CT3276" s="75"/>
      <c r="CU3276" s="75"/>
      <c r="CV3276" s="75"/>
      <c r="CW3276" s="75"/>
      <c r="CX3276" s="1286"/>
      <c r="CY3276" s="75"/>
      <c r="CZ3276" s="75"/>
      <c r="DA3276" s="75"/>
      <c r="DB3276" s="75"/>
      <c r="DC3276" s="75"/>
      <c r="DD3276" s="75"/>
      <c r="DE3276" s="75"/>
      <c r="DF3276" s="75"/>
      <c r="DG3276" s="1286"/>
      <c r="DH3276" s="75"/>
      <c r="DI3276" s="1286"/>
      <c r="DJ3276" s="75"/>
      <c r="DK3276" s="75"/>
      <c r="DL3276" s="75"/>
      <c r="DM3276" s="75"/>
      <c r="DN3276" s="75"/>
      <c r="DO3276" s="75"/>
      <c r="DP3276" s="75"/>
      <c r="DQ3276" s="75"/>
      <c r="DR3276" s="75"/>
      <c r="DS3276" s="75"/>
      <c r="DT3276" s="75"/>
      <c r="DU3276" s="75"/>
      <c r="DV3276" s="1286"/>
      <c r="DW3276" s="75"/>
      <c r="DX3276" s="75"/>
      <c r="DY3276" s="75"/>
      <c r="DZ3276" s="75"/>
      <c r="EA3276" s="75"/>
      <c r="EB3276" s="75"/>
      <c r="EC3276" s="75"/>
      <c r="ED3276" s="75"/>
      <c r="EE3276" s="75"/>
      <c r="EF3276" s="75"/>
      <c r="EG3276" s="75"/>
      <c r="EH3276" s="75"/>
      <c r="EI3276" s="75"/>
      <c r="EJ3276" s="75"/>
      <c r="EK3276" s="75"/>
      <c r="EL3276" s="75"/>
      <c r="EM3276" s="75"/>
      <c r="EN3276" s="75"/>
      <c r="EO3276" s="75"/>
      <c r="EP3276" s="75"/>
      <c r="EQ3276" s="75"/>
      <c r="ER3276" s="75"/>
      <c r="ES3276" s="75"/>
      <c r="ET3276" s="75"/>
      <c r="EU3276" s="75"/>
      <c r="EV3276" s="75"/>
      <c r="EW3276" s="75"/>
      <c r="EX3276" s="75"/>
      <c r="EY3276" s="75"/>
      <c r="EZ3276" s="75"/>
      <c r="FA3276" s="75"/>
      <c r="FB3276" s="1341"/>
      <c r="FC3276" s="75"/>
      <c r="FD3276" s="75"/>
    </row>
    <row r="3277">
      <c r="A3277" s="1340"/>
      <c r="B3277" s="786"/>
      <c r="C3277" s="1283"/>
      <c r="D3277" s="786"/>
      <c r="E3277" s="786"/>
      <c r="F3277" s="786"/>
      <c r="G3277" s="786"/>
      <c r="H3277" s="786"/>
      <c r="I3277" s="786"/>
      <c r="J3277" s="786"/>
      <c r="K3277" s="786"/>
      <c r="L3277" s="786"/>
      <c r="M3277" s="786"/>
      <c r="N3277" s="1284"/>
      <c r="O3277" s="1284"/>
      <c r="P3277" s="1285"/>
      <c r="Q3277" s="363"/>
      <c r="R3277" s="363"/>
      <c r="S3277" s="75"/>
      <c r="T3277" s="857"/>
      <c r="U3277" s="1209"/>
      <c r="V3277" s="1200"/>
      <c r="W3277" s="1200"/>
      <c r="X3277" s="1200"/>
      <c r="Y3277" s="1201"/>
      <c r="Z3277" s="1200"/>
      <c r="AA3277" s="1200"/>
      <c r="AB3277" s="1200"/>
      <c r="AC3277" s="1202"/>
      <c r="AD3277" s="1216"/>
      <c r="AE3277" s="1204"/>
      <c r="AF3277" s="75"/>
      <c r="AG3277" s="75"/>
      <c r="AH3277" s="75"/>
      <c r="AI3277" s="75"/>
      <c r="AJ3277" s="75"/>
      <c r="AK3277" s="75"/>
      <c r="AL3277" s="75"/>
      <c r="AM3277" s="75"/>
      <c r="AN3277" s="75"/>
      <c r="AO3277" s="75"/>
      <c r="AP3277" s="75"/>
      <c r="AQ3277" s="75"/>
      <c r="AR3277" s="75"/>
      <c r="AS3277" s="1286"/>
      <c r="AT3277" s="75"/>
      <c r="AU3277" s="1286"/>
      <c r="AV3277" s="1286"/>
      <c r="AW3277" s="75"/>
      <c r="AX3277" s="75"/>
      <c r="AY3277" s="1286"/>
      <c r="AZ3277" s="75"/>
      <c r="BA3277" s="75"/>
      <c r="BB3277" s="75"/>
      <c r="BC3277" s="75"/>
      <c r="BD3277" s="75"/>
      <c r="BE3277" s="75"/>
      <c r="BF3277" s="75"/>
      <c r="BG3277" s="75"/>
      <c r="BH3277" s="75"/>
      <c r="BI3277" s="75"/>
      <c r="BJ3277" s="75"/>
      <c r="BK3277" s="75"/>
      <c r="BL3277" s="75"/>
      <c r="BM3277" s="75"/>
      <c r="BN3277" s="75"/>
      <c r="BO3277" s="75"/>
      <c r="BP3277" s="75"/>
      <c r="BQ3277" s="75"/>
      <c r="BR3277" s="75"/>
      <c r="BS3277" s="75"/>
      <c r="BT3277" s="75"/>
      <c r="BU3277" s="75"/>
      <c r="BV3277" s="75"/>
      <c r="BW3277" s="1286"/>
      <c r="BX3277" s="75"/>
      <c r="BY3277" s="75"/>
      <c r="BZ3277" s="75"/>
      <c r="CA3277" s="75"/>
      <c r="CB3277" s="75"/>
      <c r="CC3277" s="1286"/>
      <c r="CD3277" s="75"/>
      <c r="CE3277" s="75"/>
      <c r="CF3277" s="75"/>
      <c r="CG3277" s="75"/>
      <c r="CH3277" s="75"/>
      <c r="CI3277" s="1286"/>
      <c r="CJ3277" s="75"/>
      <c r="CK3277" s="1286"/>
      <c r="CL3277" s="75"/>
      <c r="CM3277" s="75"/>
      <c r="CN3277" s="75"/>
      <c r="CO3277" s="75"/>
      <c r="CP3277" s="75"/>
      <c r="CQ3277" s="75"/>
      <c r="CR3277" s="75"/>
      <c r="CS3277" s="75"/>
      <c r="CT3277" s="75"/>
      <c r="CU3277" s="75"/>
      <c r="CV3277" s="75"/>
      <c r="CW3277" s="75"/>
      <c r="CX3277" s="1286"/>
      <c r="CY3277" s="75"/>
      <c r="CZ3277" s="75"/>
      <c r="DA3277" s="75"/>
      <c r="DB3277" s="75"/>
      <c r="DC3277" s="75"/>
      <c r="DD3277" s="75"/>
      <c r="DE3277" s="75"/>
      <c r="DF3277" s="75"/>
      <c r="DG3277" s="1286"/>
      <c r="DH3277" s="75"/>
      <c r="DI3277" s="1286"/>
      <c r="DJ3277" s="75"/>
      <c r="DK3277" s="75"/>
      <c r="DL3277" s="75"/>
      <c r="DM3277" s="75"/>
      <c r="DN3277" s="75"/>
      <c r="DO3277" s="75"/>
      <c r="DP3277" s="75"/>
      <c r="DQ3277" s="75"/>
      <c r="DR3277" s="75"/>
      <c r="DS3277" s="75"/>
      <c r="DT3277" s="75"/>
      <c r="DU3277" s="75"/>
      <c r="DV3277" s="1286"/>
      <c r="DW3277" s="75"/>
      <c r="DX3277" s="75"/>
      <c r="DY3277" s="75"/>
      <c r="DZ3277" s="75"/>
      <c r="EA3277" s="75"/>
      <c r="EB3277" s="75"/>
      <c r="EC3277" s="75"/>
      <c r="ED3277" s="75"/>
      <c r="EE3277" s="75"/>
      <c r="EF3277" s="75"/>
      <c r="EG3277" s="75"/>
      <c r="EH3277" s="75"/>
      <c r="EI3277" s="75"/>
      <c r="EJ3277" s="75"/>
      <c r="EK3277" s="75"/>
      <c r="EL3277" s="75"/>
      <c r="EM3277" s="75"/>
      <c r="EN3277" s="75"/>
      <c r="EO3277" s="75"/>
      <c r="EP3277" s="75"/>
      <c r="EQ3277" s="75"/>
      <c r="ER3277" s="75"/>
      <c r="ES3277" s="75"/>
      <c r="ET3277" s="75"/>
      <c r="EU3277" s="75"/>
      <c r="EV3277" s="75"/>
      <c r="EW3277" s="75"/>
      <c r="EX3277" s="75"/>
      <c r="EY3277" s="75"/>
      <c r="EZ3277" s="75"/>
      <c r="FA3277" s="75"/>
      <c r="FB3277" s="1341"/>
      <c r="FC3277" s="75"/>
      <c r="FD3277" s="75"/>
    </row>
    <row r="3278">
      <c r="A3278" s="1340"/>
      <c r="B3278" s="786"/>
      <c r="C3278" s="1283"/>
      <c r="D3278" s="786"/>
      <c r="E3278" s="786"/>
      <c r="F3278" s="786"/>
      <c r="G3278" s="786"/>
      <c r="H3278" s="786"/>
      <c r="I3278" s="786"/>
      <c r="J3278" s="786"/>
      <c r="K3278" s="786"/>
      <c r="L3278" s="786"/>
      <c r="M3278" s="786"/>
      <c r="N3278" s="1284"/>
      <c r="O3278" s="1284"/>
      <c r="P3278" s="1285"/>
      <c r="Q3278" s="363"/>
      <c r="R3278" s="363"/>
      <c r="S3278" s="75"/>
      <c r="T3278" s="857"/>
      <c r="U3278" s="1209"/>
      <c r="V3278" s="1200"/>
      <c r="W3278" s="1200"/>
      <c r="X3278" s="1200"/>
      <c r="Y3278" s="1201"/>
      <c r="Z3278" s="1200"/>
      <c r="AA3278" s="1200"/>
      <c r="AB3278" s="1200"/>
      <c r="AC3278" s="1202"/>
      <c r="AD3278" s="1216"/>
      <c r="AE3278" s="1204"/>
      <c r="AF3278" s="75"/>
      <c r="AG3278" s="75"/>
      <c r="AH3278" s="75"/>
      <c r="AI3278" s="75"/>
      <c r="AJ3278" s="75"/>
      <c r="AK3278" s="75"/>
      <c r="AL3278" s="75"/>
      <c r="AM3278" s="75"/>
      <c r="AN3278" s="75"/>
      <c r="AO3278" s="75"/>
      <c r="AP3278" s="75"/>
      <c r="AQ3278" s="75"/>
      <c r="AR3278" s="75"/>
      <c r="AS3278" s="1286"/>
      <c r="AT3278" s="75"/>
      <c r="AU3278" s="1286"/>
      <c r="AV3278" s="1286"/>
      <c r="AW3278" s="75"/>
      <c r="AX3278" s="75"/>
      <c r="AY3278" s="1286"/>
      <c r="AZ3278" s="75"/>
      <c r="BA3278" s="75"/>
      <c r="BB3278" s="75"/>
      <c r="BC3278" s="75"/>
      <c r="BD3278" s="75"/>
      <c r="BE3278" s="75"/>
      <c r="BF3278" s="75"/>
      <c r="BG3278" s="75"/>
      <c r="BH3278" s="75"/>
      <c r="BI3278" s="75"/>
      <c r="BJ3278" s="75"/>
      <c r="BK3278" s="75"/>
      <c r="BL3278" s="75"/>
      <c r="BM3278" s="75"/>
      <c r="BN3278" s="75"/>
      <c r="BO3278" s="75"/>
      <c r="BP3278" s="75"/>
      <c r="BQ3278" s="75"/>
      <c r="BR3278" s="75"/>
      <c r="BS3278" s="75"/>
      <c r="BT3278" s="75"/>
      <c r="BU3278" s="75"/>
      <c r="BV3278" s="75"/>
      <c r="BW3278" s="1286"/>
      <c r="BX3278" s="75"/>
      <c r="BY3278" s="75"/>
      <c r="BZ3278" s="75"/>
      <c r="CA3278" s="75"/>
      <c r="CB3278" s="75"/>
      <c r="CC3278" s="1286"/>
      <c r="CD3278" s="75"/>
      <c r="CE3278" s="75"/>
      <c r="CF3278" s="75"/>
      <c r="CG3278" s="75"/>
      <c r="CH3278" s="75"/>
      <c r="CI3278" s="1286"/>
      <c r="CJ3278" s="75"/>
      <c r="CK3278" s="1286"/>
      <c r="CL3278" s="75"/>
      <c r="CM3278" s="75"/>
      <c r="CN3278" s="75"/>
      <c r="CO3278" s="75"/>
      <c r="CP3278" s="75"/>
      <c r="CQ3278" s="75"/>
      <c r="CR3278" s="75"/>
      <c r="CS3278" s="75"/>
      <c r="CT3278" s="75"/>
      <c r="CU3278" s="75"/>
      <c r="CV3278" s="75"/>
      <c r="CW3278" s="75"/>
      <c r="CX3278" s="1286"/>
      <c r="CY3278" s="75"/>
      <c r="CZ3278" s="75"/>
      <c r="DA3278" s="75"/>
      <c r="DB3278" s="75"/>
      <c r="DC3278" s="75"/>
      <c r="DD3278" s="75"/>
      <c r="DE3278" s="75"/>
      <c r="DF3278" s="75"/>
      <c r="DG3278" s="1286"/>
      <c r="DH3278" s="75"/>
      <c r="DI3278" s="1286"/>
      <c r="DJ3278" s="75"/>
      <c r="DK3278" s="75"/>
      <c r="DL3278" s="75"/>
      <c r="DM3278" s="75"/>
      <c r="DN3278" s="75"/>
      <c r="DO3278" s="75"/>
      <c r="DP3278" s="75"/>
      <c r="DQ3278" s="75"/>
      <c r="DR3278" s="75"/>
      <c r="DS3278" s="75"/>
      <c r="DT3278" s="75"/>
      <c r="DU3278" s="75"/>
      <c r="DV3278" s="1286"/>
      <c r="DW3278" s="75"/>
      <c r="DX3278" s="75"/>
      <c r="DY3278" s="75"/>
      <c r="DZ3278" s="75"/>
      <c r="EA3278" s="75"/>
      <c r="EB3278" s="75"/>
      <c r="EC3278" s="75"/>
      <c r="ED3278" s="75"/>
      <c r="EE3278" s="75"/>
      <c r="EF3278" s="75"/>
      <c r="EG3278" s="75"/>
      <c r="EH3278" s="75"/>
      <c r="EI3278" s="75"/>
      <c r="EJ3278" s="75"/>
      <c r="EK3278" s="75"/>
      <c r="EL3278" s="75"/>
      <c r="EM3278" s="75"/>
      <c r="EN3278" s="75"/>
      <c r="EO3278" s="75"/>
      <c r="EP3278" s="75"/>
      <c r="EQ3278" s="75"/>
      <c r="ER3278" s="75"/>
      <c r="ES3278" s="75"/>
      <c r="ET3278" s="75"/>
      <c r="EU3278" s="75"/>
      <c r="EV3278" s="75"/>
      <c r="EW3278" s="75"/>
      <c r="EX3278" s="75"/>
      <c r="EY3278" s="75"/>
      <c r="EZ3278" s="75"/>
      <c r="FA3278" s="75"/>
      <c r="FB3278" s="1341"/>
      <c r="FC3278" s="75"/>
      <c r="FD3278" s="75"/>
    </row>
    <row r="3279">
      <c r="A3279" s="1340"/>
      <c r="B3279" s="786"/>
      <c r="C3279" s="1283"/>
      <c r="D3279" s="786"/>
      <c r="E3279" s="786"/>
      <c r="F3279" s="786"/>
      <c r="G3279" s="786"/>
      <c r="H3279" s="786"/>
      <c r="I3279" s="786"/>
      <c r="J3279" s="786"/>
      <c r="K3279" s="786"/>
      <c r="L3279" s="786"/>
      <c r="M3279" s="786"/>
      <c r="N3279" s="1284"/>
      <c r="O3279" s="1284"/>
      <c r="P3279" s="1285"/>
      <c r="Q3279" s="363"/>
      <c r="R3279" s="363"/>
      <c r="S3279" s="75"/>
      <c r="T3279" s="857"/>
      <c r="U3279" s="1209"/>
      <c r="V3279" s="1200"/>
      <c r="W3279" s="1200"/>
      <c r="X3279" s="1200"/>
      <c r="Y3279" s="1201"/>
      <c r="Z3279" s="1200"/>
      <c r="AA3279" s="1200"/>
      <c r="AB3279" s="1200"/>
      <c r="AC3279" s="1202"/>
      <c r="AD3279" s="1216"/>
      <c r="AE3279" s="1204"/>
      <c r="AF3279" s="75"/>
      <c r="AG3279" s="75"/>
      <c r="AH3279" s="75"/>
      <c r="AI3279" s="75"/>
      <c r="AJ3279" s="75"/>
      <c r="AK3279" s="75"/>
      <c r="AL3279" s="75"/>
      <c r="AM3279" s="75"/>
      <c r="AN3279" s="75"/>
      <c r="AO3279" s="75"/>
      <c r="AP3279" s="75"/>
      <c r="AQ3279" s="75"/>
      <c r="AR3279" s="75"/>
      <c r="AS3279" s="1286"/>
      <c r="AT3279" s="75"/>
      <c r="AU3279" s="1286"/>
      <c r="AV3279" s="1286"/>
      <c r="AW3279" s="75"/>
      <c r="AX3279" s="75"/>
      <c r="AY3279" s="1286"/>
      <c r="AZ3279" s="75"/>
      <c r="BA3279" s="75"/>
      <c r="BB3279" s="75"/>
      <c r="BC3279" s="75"/>
      <c r="BD3279" s="75"/>
      <c r="BE3279" s="75"/>
      <c r="BF3279" s="75"/>
      <c r="BG3279" s="75"/>
      <c r="BH3279" s="75"/>
      <c r="BI3279" s="75"/>
      <c r="BJ3279" s="75"/>
      <c r="BK3279" s="75"/>
      <c r="BL3279" s="75"/>
      <c r="BM3279" s="75"/>
      <c r="BN3279" s="75"/>
      <c r="BO3279" s="75"/>
      <c r="BP3279" s="75"/>
      <c r="BQ3279" s="75"/>
      <c r="BR3279" s="75"/>
      <c r="BS3279" s="75"/>
      <c r="BT3279" s="75"/>
      <c r="BU3279" s="75"/>
      <c r="BV3279" s="75"/>
      <c r="BW3279" s="1286"/>
      <c r="BX3279" s="75"/>
      <c r="BY3279" s="75"/>
      <c r="BZ3279" s="75"/>
      <c r="CA3279" s="75"/>
      <c r="CB3279" s="75"/>
      <c r="CC3279" s="1286"/>
      <c r="CD3279" s="75"/>
      <c r="CE3279" s="75"/>
      <c r="CF3279" s="75"/>
      <c r="CG3279" s="75"/>
      <c r="CH3279" s="75"/>
      <c r="CI3279" s="1286"/>
      <c r="CJ3279" s="75"/>
      <c r="CK3279" s="1286"/>
      <c r="CL3279" s="75"/>
      <c r="CM3279" s="75"/>
      <c r="CN3279" s="75"/>
      <c r="CO3279" s="75"/>
      <c r="CP3279" s="75"/>
      <c r="CQ3279" s="75"/>
      <c r="CR3279" s="75"/>
      <c r="CS3279" s="75"/>
      <c r="CT3279" s="75"/>
      <c r="CU3279" s="75"/>
      <c r="CV3279" s="75"/>
      <c r="CW3279" s="75"/>
      <c r="CX3279" s="1286"/>
      <c r="CY3279" s="75"/>
      <c r="CZ3279" s="75"/>
      <c r="DA3279" s="75"/>
      <c r="DB3279" s="75"/>
      <c r="DC3279" s="75"/>
      <c r="DD3279" s="75"/>
      <c r="DE3279" s="75"/>
      <c r="DF3279" s="75"/>
      <c r="DG3279" s="1286"/>
      <c r="DH3279" s="75"/>
      <c r="DI3279" s="1286"/>
      <c r="DJ3279" s="75"/>
      <c r="DK3279" s="75"/>
      <c r="DL3279" s="75"/>
      <c r="DM3279" s="75"/>
      <c r="DN3279" s="75"/>
      <c r="DO3279" s="75"/>
      <c r="DP3279" s="75"/>
      <c r="DQ3279" s="75"/>
      <c r="DR3279" s="75"/>
      <c r="DS3279" s="75"/>
      <c r="DT3279" s="75"/>
      <c r="DU3279" s="75"/>
      <c r="DV3279" s="1286"/>
      <c r="DW3279" s="75"/>
      <c r="DX3279" s="75"/>
      <c r="DY3279" s="75"/>
      <c r="DZ3279" s="75"/>
      <c r="EA3279" s="75"/>
      <c r="EB3279" s="75"/>
      <c r="EC3279" s="75"/>
      <c r="ED3279" s="75"/>
      <c r="EE3279" s="75"/>
      <c r="EF3279" s="75"/>
      <c r="EG3279" s="75"/>
      <c r="EH3279" s="75"/>
      <c r="EI3279" s="75"/>
      <c r="EJ3279" s="75"/>
      <c r="EK3279" s="75"/>
      <c r="EL3279" s="75"/>
      <c r="EM3279" s="75"/>
      <c r="EN3279" s="75"/>
      <c r="EO3279" s="75"/>
      <c r="EP3279" s="75"/>
      <c r="EQ3279" s="75"/>
      <c r="ER3279" s="75"/>
      <c r="ES3279" s="75"/>
      <c r="ET3279" s="75"/>
      <c r="EU3279" s="75"/>
      <c r="EV3279" s="75"/>
      <c r="EW3279" s="75"/>
      <c r="EX3279" s="75"/>
      <c r="EY3279" s="75"/>
      <c r="EZ3279" s="75"/>
      <c r="FA3279" s="75"/>
      <c r="FB3279" s="1341"/>
      <c r="FC3279" s="75"/>
      <c r="FD3279" s="75"/>
    </row>
    <row r="3280">
      <c r="A3280" s="1340"/>
      <c r="B3280" s="786"/>
      <c r="C3280" s="1283"/>
      <c r="D3280" s="786"/>
      <c r="E3280" s="786"/>
      <c r="F3280" s="786"/>
      <c r="G3280" s="786"/>
      <c r="H3280" s="786"/>
      <c r="I3280" s="786"/>
      <c r="J3280" s="786"/>
      <c r="K3280" s="786"/>
      <c r="L3280" s="786"/>
      <c r="M3280" s="786"/>
      <c r="N3280" s="1284"/>
      <c r="O3280" s="1284"/>
      <c r="P3280" s="1285"/>
      <c r="Q3280" s="363"/>
      <c r="R3280" s="363"/>
      <c r="S3280" s="75"/>
      <c r="T3280" s="857"/>
      <c r="U3280" s="1209"/>
      <c r="V3280" s="1200"/>
      <c r="W3280" s="1200"/>
      <c r="X3280" s="1200"/>
      <c r="Y3280" s="1201"/>
      <c r="Z3280" s="1200"/>
      <c r="AA3280" s="1200"/>
      <c r="AB3280" s="1200"/>
      <c r="AC3280" s="1202"/>
      <c r="AD3280" s="1216"/>
      <c r="AE3280" s="1204"/>
      <c r="AF3280" s="75"/>
      <c r="AG3280" s="75"/>
      <c r="AH3280" s="75"/>
      <c r="AI3280" s="75"/>
      <c r="AJ3280" s="75"/>
      <c r="AK3280" s="75"/>
      <c r="AL3280" s="75"/>
      <c r="AM3280" s="75"/>
      <c r="AN3280" s="75"/>
      <c r="AO3280" s="75"/>
      <c r="AP3280" s="75"/>
      <c r="AQ3280" s="75"/>
      <c r="AR3280" s="75"/>
      <c r="AS3280" s="1286"/>
      <c r="AT3280" s="75"/>
      <c r="AU3280" s="1286"/>
      <c r="AV3280" s="1286"/>
      <c r="AW3280" s="75"/>
      <c r="AX3280" s="75"/>
      <c r="AY3280" s="1286"/>
      <c r="AZ3280" s="75"/>
      <c r="BA3280" s="75"/>
      <c r="BB3280" s="75"/>
      <c r="BC3280" s="75"/>
      <c r="BD3280" s="75"/>
      <c r="BE3280" s="75"/>
      <c r="BF3280" s="75"/>
      <c r="BG3280" s="75"/>
      <c r="BH3280" s="75"/>
      <c r="BI3280" s="75"/>
      <c r="BJ3280" s="75"/>
      <c r="BK3280" s="75"/>
      <c r="BL3280" s="75"/>
      <c r="BM3280" s="75"/>
      <c r="BN3280" s="75"/>
      <c r="BO3280" s="75"/>
      <c r="BP3280" s="75"/>
      <c r="BQ3280" s="75"/>
      <c r="BR3280" s="75"/>
      <c r="BS3280" s="75"/>
      <c r="BT3280" s="75"/>
      <c r="BU3280" s="75"/>
      <c r="BV3280" s="75"/>
      <c r="BW3280" s="1286"/>
      <c r="BX3280" s="75"/>
      <c r="BY3280" s="75"/>
      <c r="BZ3280" s="75"/>
      <c r="CA3280" s="75"/>
      <c r="CB3280" s="75"/>
      <c r="CC3280" s="1286"/>
      <c r="CD3280" s="75"/>
      <c r="CE3280" s="75"/>
      <c r="CF3280" s="75"/>
      <c r="CG3280" s="75"/>
      <c r="CH3280" s="75"/>
      <c r="CI3280" s="1286"/>
      <c r="CJ3280" s="75"/>
      <c r="CK3280" s="1286"/>
      <c r="CL3280" s="75"/>
      <c r="CM3280" s="75"/>
      <c r="CN3280" s="75"/>
      <c r="CO3280" s="75"/>
      <c r="CP3280" s="75"/>
      <c r="CQ3280" s="75"/>
      <c r="CR3280" s="75"/>
      <c r="CS3280" s="75"/>
      <c r="CT3280" s="75"/>
      <c r="CU3280" s="75"/>
      <c r="CV3280" s="75"/>
      <c r="CW3280" s="75"/>
      <c r="CX3280" s="1286"/>
      <c r="CY3280" s="75"/>
      <c r="CZ3280" s="75"/>
      <c r="DA3280" s="75"/>
      <c r="DB3280" s="75"/>
      <c r="DC3280" s="75"/>
      <c r="DD3280" s="75"/>
      <c r="DE3280" s="75"/>
      <c r="DF3280" s="75"/>
      <c r="DG3280" s="1286"/>
      <c r="DH3280" s="75"/>
      <c r="DI3280" s="1286"/>
      <c r="DJ3280" s="75"/>
      <c r="DK3280" s="75"/>
      <c r="DL3280" s="75"/>
      <c r="DM3280" s="75"/>
      <c r="DN3280" s="75"/>
      <c r="DO3280" s="75"/>
      <c r="DP3280" s="75"/>
      <c r="DQ3280" s="75"/>
      <c r="DR3280" s="75"/>
      <c r="DS3280" s="75"/>
      <c r="DT3280" s="75"/>
      <c r="DU3280" s="75"/>
      <c r="DV3280" s="1286"/>
      <c r="DW3280" s="75"/>
      <c r="DX3280" s="75"/>
      <c r="DY3280" s="75"/>
      <c r="DZ3280" s="75"/>
      <c r="EA3280" s="75"/>
      <c r="EB3280" s="75"/>
      <c r="EC3280" s="75"/>
      <c r="ED3280" s="75"/>
      <c r="EE3280" s="75"/>
      <c r="EF3280" s="75"/>
      <c r="EG3280" s="75"/>
      <c r="EH3280" s="75"/>
      <c r="EI3280" s="75"/>
      <c r="EJ3280" s="75"/>
      <c r="EK3280" s="75"/>
      <c r="EL3280" s="75"/>
      <c r="EM3280" s="75"/>
      <c r="EN3280" s="75"/>
      <c r="EO3280" s="75"/>
      <c r="EP3280" s="75"/>
      <c r="EQ3280" s="75"/>
      <c r="ER3280" s="75"/>
      <c r="ES3280" s="75"/>
      <c r="ET3280" s="75"/>
      <c r="EU3280" s="75"/>
      <c r="EV3280" s="75"/>
      <c r="EW3280" s="75"/>
      <c r="EX3280" s="75"/>
      <c r="EY3280" s="75"/>
      <c r="EZ3280" s="75"/>
      <c r="FA3280" s="75"/>
      <c r="FB3280" s="1341"/>
      <c r="FC3280" s="75"/>
      <c r="FD3280" s="75"/>
    </row>
    <row r="3281">
      <c r="A3281" s="1340"/>
      <c r="B3281" s="786"/>
      <c r="C3281" s="1283"/>
      <c r="D3281" s="786"/>
      <c r="E3281" s="786"/>
      <c r="F3281" s="786"/>
      <c r="G3281" s="786"/>
      <c r="H3281" s="786"/>
      <c r="I3281" s="786"/>
      <c r="J3281" s="786"/>
      <c r="K3281" s="786"/>
      <c r="L3281" s="786"/>
      <c r="M3281" s="786"/>
      <c r="N3281" s="1284"/>
      <c r="O3281" s="1284"/>
      <c r="P3281" s="1285"/>
      <c r="Q3281" s="363"/>
      <c r="R3281" s="363"/>
      <c r="S3281" s="75"/>
      <c r="T3281" s="857"/>
      <c r="U3281" s="1209"/>
      <c r="V3281" s="1200"/>
      <c r="W3281" s="1200"/>
      <c r="X3281" s="1200"/>
      <c r="Y3281" s="1201"/>
      <c r="Z3281" s="1200"/>
      <c r="AA3281" s="1200"/>
      <c r="AB3281" s="1200"/>
      <c r="AC3281" s="1202"/>
      <c r="AD3281" s="1216"/>
      <c r="AE3281" s="1204"/>
      <c r="AF3281" s="75"/>
      <c r="AG3281" s="75"/>
      <c r="AH3281" s="75"/>
      <c r="AI3281" s="75"/>
      <c r="AJ3281" s="75"/>
      <c r="AK3281" s="75"/>
      <c r="AL3281" s="75"/>
      <c r="AM3281" s="75"/>
      <c r="AN3281" s="75"/>
      <c r="AO3281" s="75"/>
      <c r="AP3281" s="75"/>
      <c r="AQ3281" s="75"/>
      <c r="AR3281" s="75"/>
      <c r="AS3281" s="1286"/>
      <c r="AT3281" s="75"/>
      <c r="AU3281" s="1286"/>
      <c r="AV3281" s="1286"/>
      <c r="AW3281" s="75"/>
      <c r="AX3281" s="75"/>
      <c r="AY3281" s="1286"/>
      <c r="AZ3281" s="75"/>
      <c r="BA3281" s="75"/>
      <c r="BB3281" s="75"/>
      <c r="BC3281" s="75"/>
      <c r="BD3281" s="75"/>
      <c r="BE3281" s="75"/>
      <c r="BF3281" s="75"/>
      <c r="BG3281" s="75"/>
      <c r="BH3281" s="75"/>
      <c r="BI3281" s="75"/>
      <c r="BJ3281" s="75"/>
      <c r="BK3281" s="75"/>
      <c r="BL3281" s="75"/>
      <c r="BM3281" s="75"/>
      <c r="BN3281" s="75"/>
      <c r="BO3281" s="75"/>
      <c r="BP3281" s="75"/>
      <c r="BQ3281" s="75"/>
      <c r="BR3281" s="75"/>
      <c r="BS3281" s="75"/>
      <c r="BT3281" s="75"/>
      <c r="BU3281" s="75"/>
      <c r="BV3281" s="75"/>
      <c r="BW3281" s="1286"/>
      <c r="BX3281" s="75"/>
      <c r="BY3281" s="75"/>
      <c r="BZ3281" s="75"/>
      <c r="CA3281" s="75"/>
      <c r="CB3281" s="75"/>
      <c r="CC3281" s="1286"/>
      <c r="CD3281" s="75"/>
      <c r="CE3281" s="75"/>
      <c r="CF3281" s="75"/>
      <c r="CG3281" s="75"/>
      <c r="CH3281" s="75"/>
      <c r="CI3281" s="1286"/>
      <c r="CJ3281" s="75"/>
      <c r="CK3281" s="1286"/>
      <c r="CL3281" s="75"/>
      <c r="CM3281" s="75"/>
      <c r="CN3281" s="75"/>
      <c r="CO3281" s="75"/>
      <c r="CP3281" s="75"/>
      <c r="CQ3281" s="75"/>
      <c r="CR3281" s="75"/>
      <c r="CS3281" s="75"/>
      <c r="CT3281" s="75"/>
      <c r="CU3281" s="75"/>
      <c r="CV3281" s="75"/>
      <c r="CW3281" s="75"/>
      <c r="CX3281" s="1286"/>
      <c r="CY3281" s="75"/>
      <c r="CZ3281" s="75"/>
      <c r="DA3281" s="75"/>
      <c r="DB3281" s="75"/>
      <c r="DC3281" s="75"/>
      <c r="DD3281" s="75"/>
      <c r="DE3281" s="75"/>
      <c r="DF3281" s="75"/>
      <c r="DG3281" s="1286"/>
      <c r="DH3281" s="75"/>
      <c r="DI3281" s="1286"/>
      <c r="DJ3281" s="75"/>
      <c r="DK3281" s="75"/>
      <c r="DL3281" s="75"/>
      <c r="DM3281" s="75"/>
      <c r="DN3281" s="75"/>
      <c r="DO3281" s="75"/>
      <c r="DP3281" s="75"/>
      <c r="DQ3281" s="75"/>
      <c r="DR3281" s="75"/>
      <c r="DS3281" s="75"/>
      <c r="DT3281" s="75"/>
      <c r="DU3281" s="75"/>
      <c r="DV3281" s="1286"/>
      <c r="DW3281" s="75"/>
      <c r="DX3281" s="75"/>
      <c r="DY3281" s="75"/>
      <c r="DZ3281" s="75"/>
      <c r="EA3281" s="75"/>
      <c r="EB3281" s="75"/>
      <c r="EC3281" s="75"/>
      <c r="ED3281" s="75"/>
      <c r="EE3281" s="75"/>
      <c r="EF3281" s="75"/>
      <c r="EG3281" s="75"/>
      <c r="EH3281" s="75"/>
      <c r="EI3281" s="75"/>
      <c r="EJ3281" s="75"/>
      <c r="EK3281" s="75"/>
      <c r="EL3281" s="75"/>
      <c r="EM3281" s="75"/>
      <c r="EN3281" s="75"/>
      <c r="EO3281" s="75"/>
      <c r="EP3281" s="75"/>
      <c r="EQ3281" s="75"/>
      <c r="ER3281" s="75"/>
      <c r="ES3281" s="75"/>
      <c r="ET3281" s="75"/>
      <c r="EU3281" s="75"/>
      <c r="EV3281" s="75"/>
      <c r="EW3281" s="75"/>
      <c r="EX3281" s="75"/>
      <c r="EY3281" s="75"/>
      <c r="EZ3281" s="75"/>
      <c r="FA3281" s="75"/>
      <c r="FB3281" s="1341"/>
      <c r="FC3281" s="75"/>
      <c r="FD3281" s="75"/>
    </row>
    <row r="3282">
      <c r="A3282" s="1340"/>
      <c r="B3282" s="786"/>
      <c r="C3282" s="1283"/>
      <c r="D3282" s="786"/>
      <c r="E3282" s="786"/>
      <c r="F3282" s="786"/>
      <c r="G3282" s="786"/>
      <c r="H3282" s="786"/>
      <c r="I3282" s="786"/>
      <c r="J3282" s="786"/>
      <c r="K3282" s="786"/>
      <c r="L3282" s="786"/>
      <c r="M3282" s="786"/>
      <c r="N3282" s="1284"/>
      <c r="O3282" s="1284"/>
      <c r="P3282" s="1285"/>
      <c r="Q3282" s="363"/>
      <c r="R3282" s="363"/>
      <c r="S3282" s="75"/>
      <c r="T3282" s="857"/>
      <c r="U3282" s="1209"/>
      <c r="V3282" s="1200"/>
      <c r="W3282" s="1200"/>
      <c r="X3282" s="1200"/>
      <c r="Y3282" s="1201"/>
      <c r="Z3282" s="1200"/>
      <c r="AA3282" s="1200"/>
      <c r="AB3282" s="1200"/>
      <c r="AC3282" s="1202"/>
      <c r="AD3282" s="1216"/>
      <c r="AE3282" s="1204"/>
      <c r="AF3282" s="75"/>
      <c r="AG3282" s="75"/>
      <c r="AH3282" s="75"/>
      <c r="AI3282" s="75"/>
      <c r="AJ3282" s="75"/>
      <c r="AK3282" s="75"/>
      <c r="AL3282" s="75"/>
      <c r="AM3282" s="75"/>
      <c r="AN3282" s="75"/>
      <c r="AO3282" s="75"/>
      <c r="AP3282" s="75"/>
      <c r="AQ3282" s="75"/>
      <c r="AR3282" s="75"/>
      <c r="AS3282" s="1286"/>
      <c r="AT3282" s="75"/>
      <c r="AU3282" s="1286"/>
      <c r="AV3282" s="1286"/>
      <c r="AW3282" s="75"/>
      <c r="AX3282" s="75"/>
      <c r="AY3282" s="1286"/>
      <c r="AZ3282" s="75"/>
      <c r="BA3282" s="75"/>
      <c r="BB3282" s="75"/>
      <c r="BC3282" s="75"/>
      <c r="BD3282" s="75"/>
      <c r="BE3282" s="75"/>
      <c r="BF3282" s="75"/>
      <c r="BG3282" s="75"/>
      <c r="BH3282" s="75"/>
      <c r="BI3282" s="75"/>
      <c r="BJ3282" s="75"/>
      <c r="BK3282" s="75"/>
      <c r="BL3282" s="75"/>
      <c r="BM3282" s="75"/>
      <c r="BN3282" s="75"/>
      <c r="BO3282" s="75"/>
      <c r="BP3282" s="75"/>
      <c r="BQ3282" s="75"/>
      <c r="BR3282" s="75"/>
      <c r="BS3282" s="75"/>
      <c r="BT3282" s="75"/>
      <c r="BU3282" s="75"/>
      <c r="BV3282" s="75"/>
      <c r="BW3282" s="1286"/>
      <c r="BX3282" s="75"/>
      <c r="BY3282" s="75"/>
      <c r="BZ3282" s="75"/>
      <c r="CA3282" s="75"/>
      <c r="CB3282" s="75"/>
      <c r="CC3282" s="1286"/>
      <c r="CD3282" s="75"/>
      <c r="CE3282" s="75"/>
      <c r="CF3282" s="75"/>
      <c r="CG3282" s="75"/>
      <c r="CH3282" s="75"/>
      <c r="CI3282" s="1286"/>
      <c r="CJ3282" s="75"/>
      <c r="CK3282" s="1286"/>
      <c r="CL3282" s="75"/>
      <c r="CM3282" s="75"/>
      <c r="CN3282" s="75"/>
      <c r="CO3282" s="75"/>
      <c r="CP3282" s="75"/>
      <c r="CQ3282" s="75"/>
      <c r="CR3282" s="75"/>
      <c r="CS3282" s="75"/>
      <c r="CT3282" s="75"/>
      <c r="CU3282" s="75"/>
      <c r="CV3282" s="75"/>
      <c r="CW3282" s="75"/>
      <c r="CX3282" s="1286"/>
      <c r="CY3282" s="75"/>
      <c r="CZ3282" s="75"/>
      <c r="DA3282" s="75"/>
      <c r="DB3282" s="75"/>
      <c r="DC3282" s="75"/>
      <c r="DD3282" s="75"/>
      <c r="DE3282" s="75"/>
      <c r="DF3282" s="75"/>
      <c r="DG3282" s="1286"/>
      <c r="DH3282" s="75"/>
      <c r="DI3282" s="1286"/>
      <c r="DJ3282" s="75"/>
      <c r="DK3282" s="75"/>
      <c r="DL3282" s="75"/>
      <c r="DM3282" s="75"/>
      <c r="DN3282" s="75"/>
      <c r="DO3282" s="75"/>
      <c r="DP3282" s="75"/>
      <c r="DQ3282" s="75"/>
      <c r="DR3282" s="75"/>
      <c r="DS3282" s="75"/>
      <c r="DT3282" s="75"/>
      <c r="DU3282" s="75"/>
      <c r="DV3282" s="1286"/>
      <c r="DW3282" s="75"/>
      <c r="DX3282" s="75"/>
      <c r="DY3282" s="75"/>
      <c r="DZ3282" s="75"/>
      <c r="EA3282" s="75"/>
      <c r="EB3282" s="75"/>
      <c r="EC3282" s="75"/>
      <c r="ED3282" s="75"/>
      <c r="EE3282" s="75"/>
      <c r="EF3282" s="75"/>
      <c r="EG3282" s="75"/>
      <c r="EH3282" s="75"/>
      <c r="EI3282" s="75"/>
      <c r="EJ3282" s="75"/>
      <c r="EK3282" s="75"/>
      <c r="EL3282" s="75"/>
      <c r="EM3282" s="75"/>
      <c r="EN3282" s="75"/>
      <c r="EO3282" s="75"/>
      <c r="EP3282" s="75"/>
      <c r="EQ3282" s="75"/>
      <c r="ER3282" s="75"/>
      <c r="ES3282" s="75"/>
      <c r="ET3282" s="75"/>
      <c r="EU3282" s="75"/>
      <c r="EV3282" s="75"/>
      <c r="EW3282" s="75"/>
      <c r="EX3282" s="75"/>
      <c r="EY3282" s="75"/>
      <c r="EZ3282" s="75"/>
      <c r="FA3282" s="75"/>
      <c r="FB3282" s="1341"/>
      <c r="FC3282" s="75"/>
      <c r="FD3282" s="75"/>
    </row>
    <row r="3283">
      <c r="A3283" s="1340"/>
      <c r="B3283" s="786"/>
      <c r="C3283" s="1283"/>
      <c r="D3283" s="786"/>
      <c r="E3283" s="786"/>
      <c r="F3283" s="786"/>
      <c r="G3283" s="786"/>
      <c r="H3283" s="786"/>
      <c r="I3283" s="786"/>
      <c r="J3283" s="786"/>
      <c r="K3283" s="786"/>
      <c r="L3283" s="786"/>
      <c r="M3283" s="786"/>
      <c r="N3283" s="1284"/>
      <c r="O3283" s="1284"/>
      <c r="P3283" s="1285"/>
      <c r="Q3283" s="363"/>
      <c r="R3283" s="363"/>
      <c r="S3283" s="75"/>
      <c r="T3283" s="857"/>
      <c r="U3283" s="1209"/>
      <c r="V3283" s="1200"/>
      <c r="W3283" s="1200"/>
      <c r="X3283" s="1200"/>
      <c r="Y3283" s="1201"/>
      <c r="Z3283" s="1200"/>
      <c r="AA3283" s="1200"/>
      <c r="AB3283" s="1200"/>
      <c r="AC3283" s="1202"/>
      <c r="AD3283" s="1216"/>
      <c r="AE3283" s="1204"/>
      <c r="AF3283" s="75"/>
      <c r="AG3283" s="75"/>
      <c r="AH3283" s="75"/>
      <c r="AI3283" s="75"/>
      <c r="AJ3283" s="75"/>
      <c r="AK3283" s="75"/>
      <c r="AL3283" s="75"/>
      <c r="AM3283" s="75"/>
      <c r="AN3283" s="75"/>
      <c r="AO3283" s="75"/>
      <c r="AP3283" s="75"/>
      <c r="AQ3283" s="75"/>
      <c r="AR3283" s="75"/>
      <c r="AS3283" s="1286"/>
      <c r="AT3283" s="75"/>
      <c r="AU3283" s="1286"/>
      <c r="AV3283" s="1286"/>
      <c r="AW3283" s="75"/>
      <c r="AX3283" s="75"/>
      <c r="AY3283" s="1286"/>
      <c r="AZ3283" s="75"/>
      <c r="BA3283" s="75"/>
      <c r="BB3283" s="75"/>
      <c r="BC3283" s="75"/>
      <c r="BD3283" s="75"/>
      <c r="BE3283" s="75"/>
      <c r="BF3283" s="75"/>
      <c r="BG3283" s="75"/>
      <c r="BH3283" s="75"/>
      <c r="BI3283" s="75"/>
      <c r="BJ3283" s="75"/>
      <c r="BK3283" s="75"/>
      <c r="BL3283" s="75"/>
      <c r="BM3283" s="75"/>
      <c r="BN3283" s="75"/>
      <c r="BO3283" s="75"/>
      <c r="BP3283" s="75"/>
      <c r="BQ3283" s="75"/>
      <c r="BR3283" s="75"/>
      <c r="BS3283" s="75"/>
      <c r="BT3283" s="75"/>
      <c r="BU3283" s="75"/>
      <c r="BV3283" s="75"/>
      <c r="BW3283" s="1286"/>
      <c r="BX3283" s="75"/>
      <c r="BY3283" s="75"/>
      <c r="BZ3283" s="75"/>
      <c r="CA3283" s="75"/>
      <c r="CB3283" s="75"/>
      <c r="CC3283" s="1286"/>
      <c r="CD3283" s="75"/>
      <c r="CE3283" s="75"/>
      <c r="CF3283" s="75"/>
      <c r="CG3283" s="75"/>
      <c r="CH3283" s="75"/>
      <c r="CI3283" s="1286"/>
      <c r="CJ3283" s="75"/>
      <c r="CK3283" s="1286"/>
      <c r="CL3283" s="75"/>
      <c r="CM3283" s="75"/>
      <c r="CN3283" s="75"/>
      <c r="CO3283" s="75"/>
      <c r="CP3283" s="75"/>
      <c r="CQ3283" s="75"/>
      <c r="CR3283" s="75"/>
      <c r="CS3283" s="75"/>
      <c r="CT3283" s="75"/>
      <c r="CU3283" s="75"/>
      <c r="CV3283" s="75"/>
      <c r="CW3283" s="75"/>
      <c r="CX3283" s="1286"/>
      <c r="CY3283" s="75"/>
      <c r="CZ3283" s="75"/>
      <c r="DA3283" s="75"/>
      <c r="DB3283" s="75"/>
      <c r="DC3283" s="75"/>
      <c r="DD3283" s="75"/>
      <c r="DE3283" s="75"/>
      <c r="DF3283" s="75"/>
      <c r="DG3283" s="1286"/>
      <c r="DH3283" s="75"/>
      <c r="DI3283" s="1286"/>
      <c r="DJ3283" s="75"/>
      <c r="DK3283" s="75"/>
      <c r="DL3283" s="75"/>
      <c r="DM3283" s="75"/>
      <c r="DN3283" s="75"/>
      <c r="DO3283" s="75"/>
      <c r="DP3283" s="75"/>
      <c r="DQ3283" s="75"/>
      <c r="DR3283" s="75"/>
      <c r="DS3283" s="75"/>
      <c r="DT3283" s="75"/>
      <c r="DU3283" s="75"/>
      <c r="DV3283" s="1286"/>
      <c r="DW3283" s="75"/>
      <c r="DX3283" s="75"/>
      <c r="DY3283" s="75"/>
      <c r="DZ3283" s="75"/>
      <c r="EA3283" s="75"/>
      <c r="EB3283" s="75"/>
      <c r="EC3283" s="75"/>
      <c r="ED3283" s="75"/>
      <c r="EE3283" s="75"/>
      <c r="EF3283" s="75"/>
      <c r="EG3283" s="75"/>
      <c r="EH3283" s="75"/>
      <c r="EI3283" s="75"/>
      <c r="EJ3283" s="75"/>
      <c r="EK3283" s="75"/>
      <c r="EL3283" s="75"/>
      <c r="EM3283" s="75"/>
      <c r="EN3283" s="75"/>
      <c r="EO3283" s="75"/>
      <c r="EP3283" s="75"/>
      <c r="EQ3283" s="75"/>
      <c r="ER3283" s="75"/>
      <c r="ES3283" s="75"/>
      <c r="ET3283" s="75"/>
      <c r="EU3283" s="75"/>
      <c r="EV3283" s="75"/>
      <c r="EW3283" s="75"/>
      <c r="EX3283" s="75"/>
      <c r="EY3283" s="75"/>
      <c r="EZ3283" s="75"/>
      <c r="FA3283" s="75"/>
      <c r="FB3283" s="1341"/>
      <c r="FC3283" s="75"/>
      <c r="FD3283" s="75"/>
    </row>
    <row r="3284">
      <c r="A3284" s="1340"/>
      <c r="B3284" s="786"/>
      <c r="C3284" s="1283"/>
      <c r="D3284" s="786"/>
      <c r="E3284" s="786"/>
      <c r="F3284" s="786"/>
      <c r="G3284" s="786"/>
      <c r="H3284" s="786"/>
      <c r="I3284" s="786"/>
      <c r="J3284" s="786"/>
      <c r="K3284" s="786"/>
      <c r="L3284" s="786"/>
      <c r="M3284" s="786"/>
      <c r="N3284" s="1284"/>
      <c r="O3284" s="1284"/>
      <c r="P3284" s="1285"/>
      <c r="Q3284" s="363"/>
      <c r="R3284" s="363"/>
      <c r="S3284" s="75"/>
      <c r="T3284" s="857"/>
      <c r="U3284" s="1209"/>
      <c r="V3284" s="1200"/>
      <c r="W3284" s="1200"/>
      <c r="X3284" s="1200"/>
      <c r="Y3284" s="1201"/>
      <c r="Z3284" s="1200"/>
      <c r="AA3284" s="1200"/>
      <c r="AB3284" s="1200"/>
      <c r="AC3284" s="1202"/>
      <c r="AD3284" s="1216"/>
      <c r="AE3284" s="1204"/>
      <c r="AF3284" s="75"/>
      <c r="AG3284" s="75"/>
      <c r="AH3284" s="75"/>
      <c r="AI3284" s="75"/>
      <c r="AJ3284" s="75"/>
      <c r="AK3284" s="75"/>
      <c r="AL3284" s="75"/>
      <c r="AM3284" s="75"/>
      <c r="AN3284" s="75"/>
      <c r="AO3284" s="75"/>
      <c r="AP3284" s="75"/>
      <c r="AQ3284" s="75"/>
      <c r="AR3284" s="75"/>
      <c r="AS3284" s="1286"/>
      <c r="AT3284" s="75"/>
      <c r="AU3284" s="1286"/>
      <c r="AV3284" s="1286"/>
      <c r="AW3284" s="75"/>
      <c r="AX3284" s="75"/>
      <c r="AY3284" s="1286"/>
      <c r="AZ3284" s="75"/>
      <c r="BA3284" s="75"/>
      <c r="BB3284" s="75"/>
      <c r="BC3284" s="75"/>
      <c r="BD3284" s="75"/>
      <c r="BE3284" s="75"/>
      <c r="BF3284" s="75"/>
      <c r="BG3284" s="75"/>
      <c r="BH3284" s="75"/>
      <c r="BI3284" s="75"/>
      <c r="BJ3284" s="75"/>
      <c r="BK3284" s="75"/>
      <c r="BL3284" s="75"/>
      <c r="BM3284" s="75"/>
      <c r="BN3284" s="75"/>
      <c r="BO3284" s="75"/>
      <c r="BP3284" s="75"/>
      <c r="BQ3284" s="75"/>
      <c r="BR3284" s="75"/>
      <c r="BS3284" s="75"/>
      <c r="BT3284" s="75"/>
      <c r="BU3284" s="75"/>
      <c r="BV3284" s="75"/>
      <c r="BW3284" s="1286"/>
      <c r="BX3284" s="75"/>
      <c r="BY3284" s="75"/>
      <c r="BZ3284" s="75"/>
      <c r="CA3284" s="75"/>
      <c r="CB3284" s="75"/>
      <c r="CC3284" s="1286"/>
      <c r="CD3284" s="75"/>
      <c r="CE3284" s="75"/>
      <c r="CF3284" s="75"/>
      <c r="CG3284" s="75"/>
      <c r="CH3284" s="75"/>
      <c r="CI3284" s="1286"/>
      <c r="CJ3284" s="75"/>
      <c r="CK3284" s="1286"/>
      <c r="CL3284" s="75"/>
      <c r="CM3284" s="75"/>
      <c r="CN3284" s="75"/>
      <c r="CO3284" s="75"/>
      <c r="CP3284" s="75"/>
      <c r="CQ3284" s="75"/>
      <c r="CR3284" s="75"/>
      <c r="CS3284" s="75"/>
      <c r="CT3284" s="75"/>
      <c r="CU3284" s="75"/>
      <c r="CV3284" s="75"/>
      <c r="CW3284" s="75"/>
      <c r="CX3284" s="1286"/>
      <c r="CY3284" s="75"/>
      <c r="CZ3284" s="75"/>
      <c r="DA3284" s="75"/>
      <c r="DB3284" s="75"/>
      <c r="DC3284" s="75"/>
      <c r="DD3284" s="75"/>
      <c r="DE3284" s="75"/>
      <c r="DF3284" s="75"/>
      <c r="DG3284" s="1286"/>
      <c r="DH3284" s="75"/>
      <c r="DI3284" s="1286"/>
      <c r="DJ3284" s="75"/>
      <c r="DK3284" s="75"/>
      <c r="DL3284" s="75"/>
      <c r="DM3284" s="75"/>
      <c r="DN3284" s="75"/>
      <c r="DO3284" s="75"/>
      <c r="DP3284" s="75"/>
      <c r="DQ3284" s="75"/>
      <c r="DR3284" s="75"/>
      <c r="DS3284" s="75"/>
      <c r="DT3284" s="75"/>
      <c r="DU3284" s="75"/>
      <c r="DV3284" s="1286"/>
      <c r="DW3284" s="75"/>
      <c r="DX3284" s="75"/>
      <c r="DY3284" s="75"/>
      <c r="DZ3284" s="75"/>
      <c r="EA3284" s="75"/>
      <c r="EB3284" s="75"/>
      <c r="EC3284" s="75"/>
      <c r="ED3284" s="75"/>
      <c r="EE3284" s="75"/>
      <c r="EF3284" s="75"/>
      <c r="EG3284" s="75"/>
      <c r="EH3284" s="75"/>
      <c r="EI3284" s="75"/>
      <c r="EJ3284" s="75"/>
      <c r="EK3284" s="75"/>
      <c r="EL3284" s="75"/>
      <c r="EM3284" s="75"/>
      <c r="EN3284" s="75"/>
      <c r="EO3284" s="75"/>
      <c r="EP3284" s="75"/>
      <c r="EQ3284" s="75"/>
      <c r="ER3284" s="75"/>
      <c r="ES3284" s="75"/>
      <c r="ET3284" s="75"/>
      <c r="EU3284" s="75"/>
      <c r="EV3284" s="75"/>
      <c r="EW3284" s="75"/>
      <c r="EX3284" s="75"/>
      <c r="EY3284" s="75"/>
      <c r="EZ3284" s="75"/>
      <c r="FA3284" s="75"/>
      <c r="FB3284" s="1341"/>
      <c r="FC3284" s="75"/>
      <c r="FD3284" s="75"/>
    </row>
    <row r="3285">
      <c r="A3285" s="1340"/>
      <c r="B3285" s="786"/>
      <c r="C3285" s="1283"/>
      <c r="D3285" s="786"/>
      <c r="E3285" s="786"/>
      <c r="F3285" s="786"/>
      <c r="G3285" s="786"/>
      <c r="H3285" s="786"/>
      <c r="I3285" s="786"/>
      <c r="J3285" s="786"/>
      <c r="K3285" s="786"/>
      <c r="L3285" s="786"/>
      <c r="M3285" s="786"/>
      <c r="N3285" s="1284"/>
      <c r="O3285" s="1284"/>
      <c r="P3285" s="1285"/>
      <c r="Q3285" s="363"/>
      <c r="R3285" s="363"/>
      <c r="S3285" s="75"/>
      <c r="T3285" s="857"/>
      <c r="U3285" s="1209"/>
      <c r="V3285" s="1200"/>
      <c r="W3285" s="1200"/>
      <c r="X3285" s="1200"/>
      <c r="Y3285" s="1201"/>
      <c r="Z3285" s="1200"/>
      <c r="AA3285" s="1200"/>
      <c r="AB3285" s="1200"/>
      <c r="AC3285" s="1202"/>
      <c r="AD3285" s="1216"/>
      <c r="AE3285" s="1204"/>
      <c r="AF3285" s="75"/>
      <c r="AG3285" s="75"/>
      <c r="AH3285" s="75"/>
      <c r="AI3285" s="75"/>
      <c r="AJ3285" s="75"/>
      <c r="AK3285" s="75"/>
      <c r="AL3285" s="75"/>
      <c r="AM3285" s="75"/>
      <c r="AN3285" s="75"/>
      <c r="AO3285" s="75"/>
      <c r="AP3285" s="75"/>
      <c r="AQ3285" s="75"/>
      <c r="AR3285" s="75"/>
      <c r="AS3285" s="1286"/>
      <c r="AT3285" s="75"/>
      <c r="AU3285" s="1286"/>
      <c r="AV3285" s="1286"/>
      <c r="AW3285" s="75"/>
      <c r="AX3285" s="75"/>
      <c r="AY3285" s="1286"/>
      <c r="AZ3285" s="75"/>
      <c r="BA3285" s="75"/>
      <c r="BB3285" s="75"/>
      <c r="BC3285" s="75"/>
      <c r="BD3285" s="75"/>
      <c r="BE3285" s="75"/>
      <c r="BF3285" s="75"/>
      <c r="BG3285" s="75"/>
      <c r="BH3285" s="75"/>
      <c r="BI3285" s="75"/>
      <c r="BJ3285" s="75"/>
      <c r="BK3285" s="75"/>
      <c r="BL3285" s="75"/>
      <c r="BM3285" s="75"/>
      <c r="BN3285" s="75"/>
      <c r="BO3285" s="75"/>
      <c r="BP3285" s="75"/>
      <c r="BQ3285" s="75"/>
      <c r="BR3285" s="75"/>
      <c r="BS3285" s="75"/>
      <c r="BT3285" s="75"/>
      <c r="BU3285" s="75"/>
      <c r="BV3285" s="75"/>
      <c r="BW3285" s="1286"/>
      <c r="BX3285" s="75"/>
      <c r="BY3285" s="75"/>
      <c r="BZ3285" s="75"/>
      <c r="CA3285" s="75"/>
      <c r="CB3285" s="75"/>
      <c r="CC3285" s="1286"/>
      <c r="CD3285" s="75"/>
      <c r="CE3285" s="75"/>
      <c r="CF3285" s="75"/>
      <c r="CG3285" s="75"/>
      <c r="CH3285" s="75"/>
      <c r="CI3285" s="1286"/>
      <c r="CJ3285" s="75"/>
      <c r="CK3285" s="1286"/>
      <c r="CL3285" s="75"/>
      <c r="CM3285" s="75"/>
      <c r="CN3285" s="75"/>
      <c r="CO3285" s="75"/>
      <c r="CP3285" s="75"/>
      <c r="CQ3285" s="75"/>
      <c r="CR3285" s="75"/>
      <c r="CS3285" s="75"/>
      <c r="CT3285" s="75"/>
      <c r="CU3285" s="75"/>
      <c r="CV3285" s="75"/>
      <c r="CW3285" s="75"/>
      <c r="CX3285" s="1286"/>
      <c r="CY3285" s="75"/>
      <c r="CZ3285" s="75"/>
      <c r="DA3285" s="75"/>
      <c r="DB3285" s="75"/>
      <c r="DC3285" s="75"/>
      <c r="DD3285" s="75"/>
      <c r="DE3285" s="75"/>
      <c r="DF3285" s="75"/>
      <c r="DG3285" s="1286"/>
      <c r="DH3285" s="75"/>
      <c r="DI3285" s="1286"/>
      <c r="DJ3285" s="75"/>
      <c r="DK3285" s="75"/>
      <c r="DL3285" s="75"/>
      <c r="DM3285" s="75"/>
      <c r="DN3285" s="75"/>
      <c r="DO3285" s="75"/>
      <c r="DP3285" s="75"/>
      <c r="DQ3285" s="75"/>
      <c r="DR3285" s="75"/>
      <c r="DS3285" s="75"/>
      <c r="DT3285" s="75"/>
      <c r="DU3285" s="75"/>
      <c r="DV3285" s="1286"/>
      <c r="DW3285" s="75"/>
      <c r="DX3285" s="75"/>
      <c r="DY3285" s="75"/>
      <c r="DZ3285" s="75"/>
      <c r="EA3285" s="75"/>
      <c r="EB3285" s="75"/>
      <c r="EC3285" s="75"/>
      <c r="ED3285" s="75"/>
      <c r="EE3285" s="75"/>
      <c r="EF3285" s="75"/>
      <c r="EG3285" s="75"/>
      <c r="EH3285" s="75"/>
      <c r="EI3285" s="75"/>
      <c r="EJ3285" s="75"/>
      <c r="EK3285" s="75"/>
      <c r="EL3285" s="75"/>
      <c r="EM3285" s="75"/>
      <c r="EN3285" s="75"/>
      <c r="EO3285" s="75"/>
      <c r="EP3285" s="75"/>
      <c r="EQ3285" s="75"/>
      <c r="ER3285" s="75"/>
      <c r="ES3285" s="75"/>
      <c r="ET3285" s="75"/>
      <c r="EU3285" s="75"/>
      <c r="EV3285" s="75"/>
      <c r="EW3285" s="75"/>
      <c r="EX3285" s="75"/>
      <c r="EY3285" s="75"/>
      <c r="EZ3285" s="75"/>
      <c r="FA3285" s="75"/>
      <c r="FB3285" s="1341"/>
      <c r="FC3285" s="75"/>
      <c r="FD3285" s="75"/>
    </row>
    <row r="3286">
      <c r="A3286" s="1340"/>
      <c r="B3286" s="786"/>
      <c r="C3286" s="1283"/>
      <c r="D3286" s="786"/>
      <c r="E3286" s="786"/>
      <c r="F3286" s="786"/>
      <c r="G3286" s="786"/>
      <c r="H3286" s="786"/>
      <c r="I3286" s="786"/>
      <c r="J3286" s="786"/>
      <c r="K3286" s="786"/>
      <c r="L3286" s="786"/>
      <c r="M3286" s="786"/>
      <c r="N3286" s="1284"/>
      <c r="O3286" s="1284"/>
      <c r="P3286" s="1285"/>
      <c r="Q3286" s="363"/>
      <c r="R3286" s="363"/>
      <c r="S3286" s="75"/>
      <c r="T3286" s="857"/>
      <c r="U3286" s="1209"/>
      <c r="V3286" s="1200"/>
      <c r="W3286" s="1200"/>
      <c r="X3286" s="1200"/>
      <c r="Y3286" s="1201"/>
      <c r="Z3286" s="1200"/>
      <c r="AA3286" s="1200"/>
      <c r="AB3286" s="1200"/>
      <c r="AC3286" s="1202"/>
      <c r="AD3286" s="1216"/>
      <c r="AE3286" s="1204"/>
      <c r="AF3286" s="75"/>
      <c r="AG3286" s="75"/>
      <c r="AH3286" s="75"/>
      <c r="AI3286" s="75"/>
      <c r="AJ3286" s="75"/>
      <c r="AK3286" s="75"/>
      <c r="AL3286" s="75"/>
      <c r="AM3286" s="75"/>
      <c r="AN3286" s="75"/>
      <c r="AO3286" s="75"/>
      <c r="AP3286" s="75"/>
      <c r="AQ3286" s="75"/>
      <c r="AR3286" s="75"/>
      <c r="AS3286" s="1286"/>
      <c r="AT3286" s="75"/>
      <c r="AU3286" s="1286"/>
      <c r="AV3286" s="1286"/>
      <c r="AW3286" s="75"/>
      <c r="AX3286" s="75"/>
      <c r="AY3286" s="1286"/>
      <c r="AZ3286" s="75"/>
      <c r="BA3286" s="75"/>
      <c r="BB3286" s="75"/>
      <c r="BC3286" s="75"/>
      <c r="BD3286" s="75"/>
      <c r="BE3286" s="75"/>
      <c r="BF3286" s="75"/>
      <c r="BG3286" s="75"/>
      <c r="BH3286" s="75"/>
      <c r="BI3286" s="75"/>
      <c r="BJ3286" s="75"/>
      <c r="BK3286" s="75"/>
      <c r="BL3286" s="75"/>
      <c r="BM3286" s="75"/>
      <c r="BN3286" s="75"/>
      <c r="BO3286" s="75"/>
      <c r="BP3286" s="75"/>
      <c r="BQ3286" s="75"/>
      <c r="BR3286" s="75"/>
      <c r="BS3286" s="75"/>
      <c r="BT3286" s="75"/>
      <c r="BU3286" s="75"/>
      <c r="BV3286" s="75"/>
      <c r="BW3286" s="1286"/>
      <c r="BX3286" s="75"/>
      <c r="BY3286" s="75"/>
      <c r="BZ3286" s="75"/>
      <c r="CA3286" s="75"/>
      <c r="CB3286" s="75"/>
      <c r="CC3286" s="1286"/>
      <c r="CD3286" s="75"/>
      <c r="CE3286" s="75"/>
      <c r="CF3286" s="75"/>
      <c r="CG3286" s="75"/>
      <c r="CH3286" s="75"/>
      <c r="CI3286" s="1286"/>
      <c r="CJ3286" s="75"/>
      <c r="CK3286" s="1286"/>
      <c r="CL3286" s="75"/>
      <c r="CM3286" s="75"/>
      <c r="CN3286" s="75"/>
      <c r="CO3286" s="75"/>
      <c r="CP3286" s="75"/>
      <c r="CQ3286" s="75"/>
      <c r="CR3286" s="75"/>
      <c r="CS3286" s="75"/>
      <c r="CT3286" s="75"/>
      <c r="CU3286" s="75"/>
      <c r="CV3286" s="75"/>
      <c r="CW3286" s="75"/>
      <c r="CX3286" s="1286"/>
      <c r="CY3286" s="75"/>
      <c r="CZ3286" s="75"/>
      <c r="DA3286" s="75"/>
      <c r="DB3286" s="75"/>
      <c r="DC3286" s="75"/>
      <c r="DD3286" s="75"/>
      <c r="DE3286" s="75"/>
      <c r="DF3286" s="75"/>
      <c r="DG3286" s="1286"/>
      <c r="DH3286" s="75"/>
      <c r="DI3286" s="1286"/>
      <c r="DJ3286" s="75"/>
      <c r="DK3286" s="75"/>
      <c r="DL3286" s="75"/>
      <c r="DM3286" s="75"/>
      <c r="DN3286" s="75"/>
      <c r="DO3286" s="75"/>
      <c r="DP3286" s="75"/>
      <c r="DQ3286" s="75"/>
      <c r="DR3286" s="75"/>
      <c r="DS3286" s="75"/>
      <c r="DT3286" s="75"/>
      <c r="DU3286" s="75"/>
      <c r="DV3286" s="1286"/>
      <c r="DW3286" s="75"/>
      <c r="DX3286" s="75"/>
      <c r="DY3286" s="75"/>
      <c r="DZ3286" s="75"/>
      <c r="EA3286" s="75"/>
      <c r="EB3286" s="75"/>
      <c r="EC3286" s="75"/>
      <c r="ED3286" s="75"/>
      <c r="EE3286" s="75"/>
      <c r="EF3286" s="75"/>
      <c r="EG3286" s="75"/>
      <c r="EH3286" s="75"/>
      <c r="EI3286" s="75"/>
      <c r="EJ3286" s="75"/>
      <c r="EK3286" s="75"/>
      <c r="EL3286" s="75"/>
      <c r="EM3286" s="75"/>
      <c r="EN3286" s="75"/>
      <c r="EO3286" s="75"/>
      <c r="EP3286" s="75"/>
      <c r="EQ3286" s="75"/>
      <c r="ER3286" s="75"/>
      <c r="ES3286" s="75"/>
      <c r="ET3286" s="75"/>
      <c r="EU3286" s="75"/>
      <c r="EV3286" s="75"/>
      <c r="EW3286" s="75"/>
      <c r="EX3286" s="75"/>
      <c r="EY3286" s="75"/>
      <c r="EZ3286" s="75"/>
      <c r="FA3286" s="75"/>
      <c r="FB3286" s="1341"/>
      <c r="FC3286" s="75"/>
      <c r="FD3286" s="75"/>
    </row>
    <row r="3287">
      <c r="A3287" s="1340"/>
      <c r="B3287" s="786"/>
      <c r="C3287" s="1283"/>
      <c r="D3287" s="786"/>
      <c r="E3287" s="786"/>
      <c r="F3287" s="786"/>
      <c r="G3287" s="786"/>
      <c r="H3287" s="786"/>
      <c r="I3287" s="786"/>
      <c r="J3287" s="786"/>
      <c r="K3287" s="786"/>
      <c r="L3287" s="786"/>
      <c r="M3287" s="786"/>
      <c r="N3287" s="1284"/>
      <c r="O3287" s="1284"/>
      <c r="P3287" s="1285"/>
      <c r="Q3287" s="363"/>
      <c r="R3287" s="363"/>
      <c r="S3287" s="75"/>
      <c r="T3287" s="857"/>
      <c r="U3287" s="1209"/>
      <c r="V3287" s="1200"/>
      <c r="W3287" s="1200"/>
      <c r="X3287" s="1200"/>
      <c r="Y3287" s="1201"/>
      <c r="Z3287" s="1200"/>
      <c r="AA3287" s="1200"/>
      <c r="AB3287" s="1200"/>
      <c r="AC3287" s="1202"/>
      <c r="AD3287" s="1216"/>
      <c r="AE3287" s="1204"/>
      <c r="AF3287" s="75"/>
      <c r="AG3287" s="75"/>
      <c r="AH3287" s="75"/>
      <c r="AI3287" s="75"/>
      <c r="AJ3287" s="75"/>
      <c r="AK3287" s="75"/>
      <c r="AL3287" s="75"/>
      <c r="AM3287" s="75"/>
      <c r="AN3287" s="75"/>
      <c r="AO3287" s="75"/>
      <c r="AP3287" s="75"/>
      <c r="AQ3287" s="75"/>
      <c r="AR3287" s="75"/>
      <c r="AS3287" s="1286"/>
      <c r="AT3287" s="75"/>
      <c r="AU3287" s="1286"/>
      <c r="AV3287" s="1286"/>
      <c r="AW3287" s="75"/>
      <c r="AX3287" s="75"/>
      <c r="AY3287" s="1286"/>
      <c r="AZ3287" s="75"/>
      <c r="BA3287" s="75"/>
      <c r="BB3287" s="75"/>
      <c r="BC3287" s="75"/>
      <c r="BD3287" s="75"/>
      <c r="BE3287" s="75"/>
      <c r="BF3287" s="75"/>
      <c r="BG3287" s="75"/>
      <c r="BH3287" s="75"/>
      <c r="BI3287" s="75"/>
      <c r="BJ3287" s="75"/>
      <c r="BK3287" s="75"/>
      <c r="BL3287" s="75"/>
      <c r="BM3287" s="75"/>
      <c r="BN3287" s="75"/>
      <c r="BO3287" s="75"/>
      <c r="BP3287" s="75"/>
      <c r="BQ3287" s="75"/>
      <c r="BR3287" s="75"/>
      <c r="BS3287" s="75"/>
      <c r="BT3287" s="75"/>
      <c r="BU3287" s="75"/>
      <c r="BV3287" s="75"/>
      <c r="BW3287" s="1286"/>
      <c r="BX3287" s="75"/>
      <c r="BY3287" s="75"/>
      <c r="BZ3287" s="75"/>
      <c r="CA3287" s="75"/>
      <c r="CB3287" s="75"/>
      <c r="CC3287" s="1286"/>
      <c r="CD3287" s="75"/>
      <c r="CE3287" s="75"/>
      <c r="CF3287" s="75"/>
      <c r="CG3287" s="75"/>
      <c r="CH3287" s="75"/>
      <c r="CI3287" s="1286"/>
      <c r="CJ3287" s="75"/>
      <c r="CK3287" s="1286"/>
      <c r="CL3287" s="75"/>
      <c r="CM3287" s="75"/>
      <c r="CN3287" s="75"/>
      <c r="CO3287" s="75"/>
      <c r="CP3287" s="75"/>
      <c r="CQ3287" s="75"/>
      <c r="CR3287" s="75"/>
      <c r="CS3287" s="75"/>
      <c r="CT3287" s="75"/>
      <c r="CU3287" s="75"/>
      <c r="CV3287" s="75"/>
      <c r="CW3287" s="75"/>
      <c r="CX3287" s="1286"/>
      <c r="CY3287" s="75"/>
      <c r="CZ3287" s="75"/>
      <c r="DA3287" s="75"/>
      <c r="DB3287" s="75"/>
      <c r="DC3287" s="75"/>
      <c r="DD3287" s="75"/>
      <c r="DE3287" s="75"/>
      <c r="DF3287" s="75"/>
      <c r="DG3287" s="1286"/>
      <c r="DH3287" s="75"/>
      <c r="DI3287" s="1286"/>
      <c r="DJ3287" s="75"/>
      <c r="DK3287" s="75"/>
      <c r="DL3287" s="75"/>
      <c r="DM3287" s="75"/>
      <c r="DN3287" s="75"/>
      <c r="DO3287" s="75"/>
      <c r="DP3287" s="75"/>
      <c r="DQ3287" s="75"/>
      <c r="DR3287" s="75"/>
      <c r="DS3287" s="75"/>
      <c r="DT3287" s="75"/>
      <c r="DU3287" s="75"/>
      <c r="DV3287" s="1286"/>
      <c r="DW3287" s="75"/>
      <c r="DX3287" s="75"/>
      <c r="DY3287" s="75"/>
      <c r="DZ3287" s="75"/>
      <c r="EA3287" s="75"/>
      <c r="EB3287" s="75"/>
      <c r="EC3287" s="75"/>
      <c r="ED3287" s="75"/>
      <c r="EE3287" s="75"/>
      <c r="EF3287" s="75"/>
      <c r="EG3287" s="75"/>
      <c r="EH3287" s="75"/>
      <c r="EI3287" s="75"/>
      <c r="EJ3287" s="75"/>
      <c r="EK3287" s="75"/>
      <c r="EL3287" s="75"/>
      <c r="EM3287" s="75"/>
      <c r="EN3287" s="75"/>
      <c r="EO3287" s="75"/>
      <c r="EP3287" s="75"/>
      <c r="EQ3287" s="75"/>
      <c r="ER3287" s="75"/>
      <c r="ES3287" s="75"/>
      <c r="ET3287" s="75"/>
      <c r="EU3287" s="75"/>
      <c r="EV3287" s="75"/>
      <c r="EW3287" s="75"/>
      <c r="EX3287" s="75"/>
      <c r="EY3287" s="75"/>
      <c r="EZ3287" s="75"/>
      <c r="FA3287" s="75"/>
      <c r="FB3287" s="1341"/>
      <c r="FC3287" s="75"/>
      <c r="FD3287" s="75"/>
    </row>
    <row r="3288">
      <c r="A3288" s="1340"/>
      <c r="B3288" s="786"/>
      <c r="C3288" s="1283"/>
      <c r="D3288" s="786"/>
      <c r="E3288" s="786"/>
      <c r="F3288" s="786"/>
      <c r="G3288" s="786"/>
      <c r="H3288" s="786"/>
      <c r="I3288" s="786"/>
      <c r="J3288" s="786"/>
      <c r="K3288" s="786"/>
      <c r="L3288" s="786"/>
      <c r="M3288" s="786"/>
      <c r="N3288" s="1284"/>
      <c r="O3288" s="1284"/>
      <c r="P3288" s="1285"/>
      <c r="Q3288" s="363"/>
      <c r="R3288" s="363"/>
      <c r="S3288" s="75"/>
      <c r="T3288" s="857"/>
      <c r="U3288" s="1209"/>
      <c r="V3288" s="1200"/>
      <c r="W3288" s="1200"/>
      <c r="X3288" s="1200"/>
      <c r="Y3288" s="1201"/>
      <c r="Z3288" s="1200"/>
      <c r="AA3288" s="1200"/>
      <c r="AB3288" s="1200"/>
      <c r="AC3288" s="1202"/>
      <c r="AD3288" s="1216"/>
      <c r="AE3288" s="1204"/>
      <c r="AF3288" s="75"/>
      <c r="AG3288" s="75"/>
      <c r="AH3288" s="75"/>
      <c r="AI3288" s="75"/>
      <c r="AJ3288" s="75"/>
      <c r="AK3288" s="75"/>
      <c r="AL3288" s="75"/>
      <c r="AM3288" s="75"/>
      <c r="AN3288" s="75"/>
      <c r="AO3288" s="75"/>
      <c r="AP3288" s="75"/>
      <c r="AQ3288" s="75"/>
      <c r="AR3288" s="75"/>
      <c r="AS3288" s="1286"/>
      <c r="AT3288" s="75"/>
      <c r="AU3288" s="1286"/>
      <c r="AV3288" s="1286"/>
      <c r="AW3288" s="75"/>
      <c r="AX3288" s="75"/>
      <c r="AY3288" s="1286"/>
      <c r="AZ3288" s="75"/>
      <c r="BA3288" s="75"/>
      <c r="BB3288" s="75"/>
      <c r="BC3288" s="75"/>
      <c r="BD3288" s="75"/>
      <c r="BE3288" s="75"/>
      <c r="BF3288" s="75"/>
      <c r="BG3288" s="75"/>
      <c r="BH3288" s="75"/>
      <c r="BI3288" s="75"/>
      <c r="BJ3288" s="75"/>
      <c r="BK3288" s="75"/>
      <c r="BL3288" s="75"/>
      <c r="BM3288" s="75"/>
      <c r="BN3288" s="75"/>
      <c r="BO3288" s="75"/>
      <c r="BP3288" s="75"/>
      <c r="BQ3288" s="75"/>
      <c r="BR3288" s="75"/>
      <c r="BS3288" s="75"/>
      <c r="BT3288" s="75"/>
      <c r="BU3288" s="75"/>
      <c r="BV3288" s="75"/>
      <c r="BW3288" s="1286"/>
      <c r="BX3288" s="75"/>
      <c r="BY3288" s="75"/>
      <c r="BZ3288" s="75"/>
      <c r="CA3288" s="75"/>
      <c r="CB3288" s="75"/>
      <c r="CC3288" s="1286"/>
      <c r="CD3288" s="75"/>
      <c r="CE3288" s="75"/>
      <c r="CF3288" s="75"/>
      <c r="CG3288" s="75"/>
      <c r="CH3288" s="75"/>
      <c r="CI3288" s="1286"/>
      <c r="CJ3288" s="75"/>
      <c r="CK3288" s="1286"/>
      <c r="CL3288" s="75"/>
      <c r="CM3288" s="75"/>
      <c r="CN3288" s="75"/>
      <c r="CO3288" s="75"/>
      <c r="CP3288" s="75"/>
      <c r="CQ3288" s="75"/>
      <c r="CR3288" s="75"/>
      <c r="CS3288" s="75"/>
      <c r="CT3288" s="75"/>
      <c r="CU3288" s="75"/>
      <c r="CV3288" s="75"/>
      <c r="CW3288" s="75"/>
      <c r="CX3288" s="1286"/>
      <c r="CY3288" s="75"/>
      <c r="CZ3288" s="75"/>
      <c r="DA3288" s="75"/>
      <c r="DB3288" s="75"/>
      <c r="DC3288" s="75"/>
      <c r="DD3288" s="75"/>
      <c r="DE3288" s="75"/>
      <c r="DF3288" s="75"/>
      <c r="DG3288" s="1286"/>
      <c r="DH3288" s="75"/>
      <c r="DI3288" s="1286"/>
      <c r="DJ3288" s="75"/>
      <c r="DK3288" s="75"/>
      <c r="DL3288" s="75"/>
      <c r="DM3288" s="75"/>
      <c r="DN3288" s="75"/>
      <c r="DO3288" s="75"/>
      <c r="DP3288" s="75"/>
      <c r="DQ3288" s="75"/>
      <c r="DR3288" s="75"/>
      <c r="DS3288" s="75"/>
      <c r="DT3288" s="75"/>
      <c r="DU3288" s="75"/>
      <c r="DV3288" s="1286"/>
      <c r="DW3288" s="75"/>
      <c r="DX3288" s="75"/>
      <c r="DY3288" s="75"/>
      <c r="DZ3288" s="75"/>
      <c r="EA3288" s="75"/>
      <c r="EB3288" s="75"/>
      <c r="EC3288" s="75"/>
      <c r="ED3288" s="75"/>
      <c r="EE3288" s="75"/>
      <c r="EF3288" s="75"/>
      <c r="EG3288" s="75"/>
      <c r="EH3288" s="75"/>
      <c r="EI3288" s="75"/>
      <c r="EJ3288" s="75"/>
      <c r="EK3288" s="75"/>
      <c r="EL3288" s="75"/>
      <c r="EM3288" s="75"/>
      <c r="EN3288" s="75"/>
      <c r="EO3288" s="75"/>
      <c r="EP3288" s="75"/>
      <c r="EQ3288" s="75"/>
      <c r="ER3288" s="75"/>
      <c r="ES3288" s="75"/>
      <c r="ET3288" s="75"/>
      <c r="EU3288" s="75"/>
      <c r="EV3288" s="75"/>
      <c r="EW3288" s="75"/>
      <c r="EX3288" s="75"/>
      <c r="EY3288" s="75"/>
      <c r="EZ3288" s="75"/>
      <c r="FA3288" s="75"/>
      <c r="FB3288" s="1341"/>
      <c r="FC3288" s="75"/>
      <c r="FD3288" s="75"/>
    </row>
    <row r="3289">
      <c r="A3289" s="1340"/>
      <c r="B3289" s="786"/>
      <c r="C3289" s="1283"/>
      <c r="D3289" s="786"/>
      <c r="E3289" s="786"/>
      <c r="F3289" s="786"/>
      <c r="G3289" s="786"/>
      <c r="H3289" s="786"/>
      <c r="I3289" s="786"/>
      <c r="J3289" s="786"/>
      <c r="K3289" s="786"/>
      <c r="L3289" s="786"/>
      <c r="M3289" s="786"/>
      <c r="N3289" s="1284"/>
      <c r="O3289" s="1284"/>
      <c r="P3289" s="1285"/>
      <c r="Q3289" s="363"/>
      <c r="R3289" s="363"/>
      <c r="S3289" s="75"/>
      <c r="T3289" s="857"/>
      <c r="U3289" s="1209"/>
      <c r="V3289" s="1200"/>
      <c r="W3289" s="1200"/>
      <c r="X3289" s="1200"/>
      <c r="Y3289" s="1201"/>
      <c r="Z3289" s="1200"/>
      <c r="AA3289" s="1200"/>
      <c r="AB3289" s="1200"/>
      <c r="AC3289" s="1202"/>
      <c r="AD3289" s="1216"/>
      <c r="AE3289" s="1204"/>
      <c r="AF3289" s="75"/>
      <c r="AG3289" s="75"/>
      <c r="AH3289" s="75"/>
      <c r="AI3289" s="75"/>
      <c r="AJ3289" s="75"/>
      <c r="AK3289" s="75"/>
      <c r="AL3289" s="75"/>
      <c r="AM3289" s="75"/>
      <c r="AN3289" s="75"/>
      <c r="AO3289" s="75"/>
      <c r="AP3289" s="75"/>
      <c r="AQ3289" s="75"/>
      <c r="AR3289" s="75"/>
      <c r="AS3289" s="1286"/>
      <c r="AT3289" s="75"/>
      <c r="AU3289" s="1286"/>
      <c r="AV3289" s="1286"/>
      <c r="AW3289" s="75"/>
      <c r="AX3289" s="75"/>
      <c r="AY3289" s="1286"/>
      <c r="AZ3289" s="75"/>
      <c r="BA3289" s="75"/>
      <c r="BB3289" s="75"/>
      <c r="BC3289" s="75"/>
      <c r="BD3289" s="75"/>
      <c r="BE3289" s="75"/>
      <c r="BF3289" s="75"/>
      <c r="BG3289" s="75"/>
      <c r="BH3289" s="75"/>
      <c r="BI3289" s="75"/>
      <c r="BJ3289" s="75"/>
      <c r="BK3289" s="75"/>
      <c r="BL3289" s="75"/>
      <c r="BM3289" s="75"/>
      <c r="BN3289" s="75"/>
      <c r="BO3289" s="75"/>
      <c r="BP3289" s="75"/>
      <c r="BQ3289" s="75"/>
      <c r="BR3289" s="75"/>
      <c r="BS3289" s="75"/>
      <c r="BT3289" s="75"/>
      <c r="BU3289" s="75"/>
      <c r="BV3289" s="75"/>
      <c r="BW3289" s="1286"/>
      <c r="BX3289" s="75"/>
      <c r="BY3289" s="75"/>
      <c r="BZ3289" s="75"/>
      <c r="CA3289" s="75"/>
      <c r="CB3289" s="75"/>
      <c r="CC3289" s="1286"/>
      <c r="CD3289" s="75"/>
      <c r="CE3289" s="75"/>
      <c r="CF3289" s="75"/>
      <c r="CG3289" s="75"/>
      <c r="CH3289" s="75"/>
      <c r="CI3289" s="1286"/>
      <c r="CJ3289" s="75"/>
      <c r="CK3289" s="1286"/>
      <c r="CL3289" s="75"/>
      <c r="CM3289" s="75"/>
      <c r="CN3289" s="75"/>
      <c r="CO3289" s="75"/>
      <c r="CP3289" s="75"/>
      <c r="CQ3289" s="75"/>
      <c r="CR3289" s="75"/>
      <c r="CS3289" s="75"/>
      <c r="CT3289" s="75"/>
      <c r="CU3289" s="75"/>
      <c r="CV3289" s="75"/>
      <c r="CW3289" s="75"/>
      <c r="CX3289" s="1286"/>
      <c r="CY3289" s="75"/>
      <c r="CZ3289" s="75"/>
      <c r="DA3289" s="75"/>
      <c r="DB3289" s="75"/>
      <c r="DC3289" s="75"/>
      <c r="DD3289" s="75"/>
      <c r="DE3289" s="75"/>
      <c r="DF3289" s="75"/>
      <c r="DG3289" s="1286"/>
      <c r="DH3289" s="75"/>
      <c r="DI3289" s="1286"/>
      <c r="DJ3289" s="75"/>
      <c r="DK3289" s="75"/>
      <c r="DL3289" s="75"/>
      <c r="DM3289" s="75"/>
      <c r="DN3289" s="75"/>
      <c r="DO3289" s="75"/>
      <c r="DP3289" s="75"/>
      <c r="DQ3289" s="75"/>
      <c r="DR3289" s="75"/>
      <c r="DS3289" s="75"/>
      <c r="DT3289" s="75"/>
      <c r="DU3289" s="75"/>
      <c r="DV3289" s="1286"/>
      <c r="DW3289" s="75"/>
      <c r="DX3289" s="75"/>
      <c r="DY3289" s="75"/>
      <c r="DZ3289" s="75"/>
      <c r="EA3289" s="75"/>
      <c r="EB3289" s="75"/>
      <c r="EC3289" s="75"/>
      <c r="ED3289" s="75"/>
      <c r="EE3289" s="75"/>
      <c r="EF3289" s="75"/>
      <c r="EG3289" s="75"/>
      <c r="EH3289" s="75"/>
      <c r="EI3289" s="75"/>
      <c r="EJ3289" s="75"/>
      <c r="EK3289" s="75"/>
      <c r="EL3289" s="75"/>
      <c r="EM3289" s="75"/>
      <c r="EN3289" s="75"/>
      <c r="EO3289" s="75"/>
      <c r="EP3289" s="75"/>
      <c r="EQ3289" s="75"/>
      <c r="ER3289" s="75"/>
      <c r="ES3289" s="75"/>
      <c r="ET3289" s="75"/>
      <c r="EU3289" s="75"/>
      <c r="EV3289" s="75"/>
      <c r="EW3289" s="75"/>
      <c r="EX3289" s="75"/>
      <c r="EY3289" s="75"/>
      <c r="EZ3289" s="75"/>
      <c r="FA3289" s="75"/>
      <c r="FB3289" s="1341"/>
      <c r="FC3289" s="75"/>
      <c r="FD3289" s="75"/>
    </row>
    <row r="3290">
      <c r="A3290" s="1340"/>
      <c r="B3290" s="786"/>
      <c r="C3290" s="1283"/>
      <c r="D3290" s="786"/>
      <c r="E3290" s="786"/>
      <c r="F3290" s="786"/>
      <c r="G3290" s="786"/>
      <c r="H3290" s="786"/>
      <c r="I3290" s="786"/>
      <c r="J3290" s="786"/>
      <c r="K3290" s="786"/>
      <c r="L3290" s="786"/>
      <c r="M3290" s="786"/>
      <c r="N3290" s="1284"/>
      <c r="O3290" s="1284"/>
      <c r="P3290" s="1285"/>
      <c r="Q3290" s="363"/>
      <c r="R3290" s="363"/>
      <c r="S3290" s="75"/>
      <c r="T3290" s="857"/>
      <c r="U3290" s="1209"/>
      <c r="V3290" s="1200"/>
      <c r="W3290" s="1200"/>
      <c r="X3290" s="1200"/>
      <c r="Y3290" s="1201"/>
      <c r="Z3290" s="1200"/>
      <c r="AA3290" s="1200"/>
      <c r="AB3290" s="1200"/>
      <c r="AC3290" s="1202"/>
      <c r="AD3290" s="1216"/>
      <c r="AE3290" s="1204"/>
      <c r="AF3290" s="75"/>
      <c r="AG3290" s="75"/>
      <c r="AH3290" s="75"/>
      <c r="AI3290" s="75"/>
      <c r="AJ3290" s="75"/>
      <c r="AK3290" s="75"/>
      <c r="AL3290" s="75"/>
      <c r="AM3290" s="75"/>
      <c r="AN3290" s="75"/>
      <c r="AO3290" s="75"/>
      <c r="AP3290" s="75"/>
      <c r="AQ3290" s="75"/>
      <c r="AR3290" s="75"/>
      <c r="AS3290" s="1286"/>
      <c r="AT3290" s="75"/>
      <c r="AU3290" s="1286"/>
      <c r="AV3290" s="1286"/>
      <c r="AW3290" s="75"/>
      <c r="AX3290" s="75"/>
      <c r="AY3290" s="1286"/>
      <c r="AZ3290" s="75"/>
      <c r="BA3290" s="75"/>
      <c r="BB3290" s="75"/>
      <c r="BC3290" s="75"/>
      <c r="BD3290" s="75"/>
      <c r="BE3290" s="75"/>
      <c r="BF3290" s="75"/>
      <c r="BG3290" s="75"/>
      <c r="BH3290" s="75"/>
      <c r="BI3290" s="75"/>
      <c r="BJ3290" s="75"/>
      <c r="BK3290" s="75"/>
      <c r="BL3290" s="75"/>
      <c r="BM3290" s="75"/>
      <c r="BN3290" s="75"/>
      <c r="BO3290" s="75"/>
      <c r="BP3290" s="75"/>
      <c r="BQ3290" s="75"/>
      <c r="BR3290" s="75"/>
      <c r="BS3290" s="75"/>
      <c r="BT3290" s="75"/>
      <c r="BU3290" s="75"/>
      <c r="BV3290" s="75"/>
      <c r="BW3290" s="1286"/>
      <c r="BX3290" s="75"/>
      <c r="BY3290" s="75"/>
      <c r="BZ3290" s="75"/>
      <c r="CA3290" s="75"/>
      <c r="CB3290" s="75"/>
      <c r="CC3290" s="1286"/>
      <c r="CD3290" s="75"/>
      <c r="CE3290" s="75"/>
      <c r="CF3290" s="75"/>
      <c r="CG3290" s="75"/>
      <c r="CH3290" s="75"/>
      <c r="CI3290" s="1286"/>
      <c r="CJ3290" s="75"/>
      <c r="CK3290" s="1286"/>
      <c r="CL3290" s="75"/>
      <c r="CM3290" s="75"/>
      <c r="CN3290" s="75"/>
      <c r="CO3290" s="75"/>
      <c r="CP3290" s="75"/>
      <c r="CQ3290" s="75"/>
      <c r="CR3290" s="75"/>
      <c r="CS3290" s="75"/>
      <c r="CT3290" s="75"/>
      <c r="CU3290" s="75"/>
      <c r="CV3290" s="75"/>
      <c r="CW3290" s="75"/>
      <c r="CX3290" s="1286"/>
      <c r="CY3290" s="75"/>
      <c r="CZ3290" s="75"/>
      <c r="DA3290" s="75"/>
      <c r="DB3290" s="75"/>
      <c r="DC3290" s="75"/>
      <c r="DD3290" s="75"/>
      <c r="DE3290" s="75"/>
      <c r="DF3290" s="75"/>
      <c r="DG3290" s="1286"/>
      <c r="DH3290" s="75"/>
      <c r="DI3290" s="1286"/>
      <c r="DJ3290" s="75"/>
      <c r="DK3290" s="75"/>
      <c r="DL3290" s="75"/>
      <c r="DM3290" s="75"/>
      <c r="DN3290" s="75"/>
      <c r="DO3290" s="75"/>
      <c r="DP3290" s="75"/>
      <c r="DQ3290" s="75"/>
      <c r="DR3290" s="75"/>
      <c r="DS3290" s="75"/>
      <c r="DT3290" s="75"/>
      <c r="DU3290" s="75"/>
      <c r="DV3290" s="1286"/>
      <c r="DW3290" s="75"/>
      <c r="DX3290" s="75"/>
      <c r="DY3290" s="75"/>
      <c r="DZ3290" s="75"/>
      <c r="EA3290" s="75"/>
      <c r="EB3290" s="75"/>
      <c r="EC3290" s="75"/>
      <c r="ED3290" s="75"/>
      <c r="EE3290" s="75"/>
      <c r="EF3290" s="75"/>
      <c r="EG3290" s="75"/>
      <c r="EH3290" s="75"/>
      <c r="EI3290" s="75"/>
      <c r="EJ3290" s="75"/>
      <c r="EK3290" s="75"/>
      <c r="EL3290" s="75"/>
      <c r="EM3290" s="75"/>
      <c r="EN3290" s="75"/>
      <c r="EO3290" s="75"/>
      <c r="EP3290" s="75"/>
      <c r="EQ3290" s="75"/>
      <c r="ER3290" s="75"/>
      <c r="ES3290" s="75"/>
      <c r="ET3290" s="75"/>
      <c r="EU3290" s="75"/>
      <c r="EV3290" s="75"/>
      <c r="EW3290" s="75"/>
      <c r="EX3290" s="75"/>
      <c r="EY3290" s="75"/>
      <c r="EZ3290" s="75"/>
      <c r="FA3290" s="75"/>
      <c r="FB3290" s="1341"/>
      <c r="FC3290" s="75"/>
      <c r="FD3290" s="75"/>
    </row>
    <row r="3291">
      <c r="A3291" s="1340"/>
      <c r="B3291" s="786"/>
      <c r="C3291" s="1283"/>
      <c r="D3291" s="786"/>
      <c r="E3291" s="786"/>
      <c r="F3291" s="786"/>
      <c r="G3291" s="786"/>
      <c r="H3291" s="786"/>
      <c r="I3291" s="786"/>
      <c r="J3291" s="786"/>
      <c r="K3291" s="786"/>
      <c r="L3291" s="786"/>
      <c r="M3291" s="786"/>
      <c r="N3291" s="1284"/>
      <c r="O3291" s="1284"/>
      <c r="P3291" s="1285"/>
      <c r="Q3291" s="363"/>
      <c r="R3291" s="363"/>
      <c r="S3291" s="75"/>
      <c r="T3291" s="857"/>
      <c r="U3291" s="1209"/>
      <c r="V3291" s="1200"/>
      <c r="W3291" s="1200"/>
      <c r="X3291" s="1200"/>
      <c r="Y3291" s="1201"/>
      <c r="Z3291" s="1200"/>
      <c r="AA3291" s="1200"/>
      <c r="AB3291" s="1200"/>
      <c r="AC3291" s="1202"/>
      <c r="AD3291" s="1216"/>
      <c r="AE3291" s="1204"/>
      <c r="AF3291" s="75"/>
      <c r="AG3291" s="75"/>
      <c r="AH3291" s="75"/>
      <c r="AI3291" s="75"/>
      <c r="AJ3291" s="75"/>
      <c r="AK3291" s="75"/>
      <c r="AL3291" s="75"/>
      <c r="AM3291" s="75"/>
      <c r="AN3291" s="75"/>
      <c r="AO3291" s="75"/>
      <c r="AP3291" s="75"/>
      <c r="AQ3291" s="75"/>
      <c r="AR3291" s="75"/>
      <c r="AS3291" s="1286"/>
      <c r="AT3291" s="75"/>
      <c r="AU3291" s="1286"/>
      <c r="AV3291" s="1286"/>
      <c r="AW3291" s="75"/>
      <c r="AX3291" s="75"/>
      <c r="AY3291" s="1286"/>
      <c r="AZ3291" s="75"/>
      <c r="BA3291" s="75"/>
      <c r="BB3291" s="75"/>
      <c r="BC3291" s="75"/>
      <c r="BD3291" s="75"/>
      <c r="BE3291" s="75"/>
      <c r="BF3291" s="75"/>
      <c r="BG3291" s="75"/>
      <c r="BH3291" s="75"/>
      <c r="BI3291" s="75"/>
      <c r="BJ3291" s="75"/>
      <c r="BK3291" s="75"/>
      <c r="BL3291" s="75"/>
      <c r="BM3291" s="75"/>
      <c r="BN3291" s="75"/>
      <c r="BO3291" s="75"/>
      <c r="BP3291" s="75"/>
      <c r="BQ3291" s="75"/>
      <c r="BR3291" s="75"/>
      <c r="BS3291" s="75"/>
      <c r="BT3291" s="75"/>
      <c r="BU3291" s="75"/>
      <c r="BV3291" s="75"/>
      <c r="BW3291" s="1286"/>
      <c r="BX3291" s="75"/>
      <c r="BY3291" s="75"/>
      <c r="BZ3291" s="75"/>
      <c r="CA3291" s="75"/>
      <c r="CB3291" s="75"/>
      <c r="CC3291" s="1286"/>
      <c r="CD3291" s="75"/>
      <c r="CE3291" s="75"/>
      <c r="CF3291" s="75"/>
      <c r="CG3291" s="75"/>
      <c r="CH3291" s="75"/>
      <c r="CI3291" s="1286"/>
      <c r="CJ3291" s="75"/>
      <c r="CK3291" s="1286"/>
      <c r="CL3291" s="75"/>
      <c r="CM3291" s="75"/>
      <c r="CN3291" s="75"/>
      <c r="CO3291" s="75"/>
      <c r="CP3291" s="75"/>
      <c r="CQ3291" s="75"/>
      <c r="CR3291" s="75"/>
      <c r="CS3291" s="75"/>
      <c r="CT3291" s="75"/>
      <c r="CU3291" s="75"/>
      <c r="CV3291" s="75"/>
      <c r="CW3291" s="75"/>
      <c r="CX3291" s="1286"/>
      <c r="CY3291" s="75"/>
      <c r="CZ3291" s="75"/>
      <c r="DA3291" s="75"/>
      <c r="DB3291" s="75"/>
      <c r="DC3291" s="75"/>
      <c r="DD3291" s="75"/>
      <c r="DE3291" s="75"/>
      <c r="DF3291" s="75"/>
      <c r="DG3291" s="1286"/>
      <c r="DH3291" s="75"/>
      <c r="DI3291" s="1286"/>
      <c r="DJ3291" s="75"/>
      <c r="DK3291" s="75"/>
      <c r="DL3291" s="75"/>
      <c r="DM3291" s="75"/>
      <c r="DN3291" s="75"/>
      <c r="DO3291" s="75"/>
      <c r="DP3291" s="75"/>
      <c r="DQ3291" s="75"/>
      <c r="DR3291" s="75"/>
      <c r="DS3291" s="75"/>
      <c r="DT3291" s="75"/>
      <c r="DU3291" s="75"/>
      <c r="DV3291" s="1286"/>
      <c r="DW3291" s="75"/>
      <c r="DX3291" s="75"/>
      <c r="DY3291" s="75"/>
      <c r="DZ3291" s="75"/>
      <c r="EA3291" s="75"/>
      <c r="EB3291" s="75"/>
      <c r="EC3291" s="75"/>
      <c r="ED3291" s="75"/>
      <c r="EE3291" s="75"/>
      <c r="EF3291" s="75"/>
      <c r="EG3291" s="75"/>
      <c r="EH3291" s="75"/>
      <c r="EI3291" s="75"/>
      <c r="EJ3291" s="75"/>
      <c r="EK3291" s="75"/>
      <c r="EL3291" s="75"/>
      <c r="EM3291" s="75"/>
      <c r="EN3291" s="75"/>
      <c r="EO3291" s="75"/>
      <c r="EP3291" s="75"/>
      <c r="EQ3291" s="75"/>
      <c r="ER3291" s="75"/>
      <c r="ES3291" s="75"/>
      <c r="ET3291" s="75"/>
      <c r="EU3291" s="75"/>
      <c r="EV3291" s="75"/>
      <c r="EW3291" s="75"/>
      <c r="EX3291" s="75"/>
      <c r="EY3291" s="75"/>
      <c r="EZ3291" s="75"/>
      <c r="FA3291" s="75"/>
      <c r="FB3291" s="1341"/>
      <c r="FC3291" s="75"/>
      <c r="FD3291" s="75"/>
    </row>
    <row r="3292">
      <c r="A3292" s="1340"/>
      <c r="B3292" s="786"/>
      <c r="C3292" s="1283"/>
      <c r="D3292" s="786"/>
      <c r="E3292" s="786"/>
      <c r="F3292" s="786"/>
      <c r="G3292" s="786"/>
      <c r="H3292" s="786"/>
      <c r="I3292" s="786"/>
      <c r="J3292" s="786"/>
      <c r="K3292" s="786"/>
      <c r="L3292" s="786"/>
      <c r="M3292" s="786"/>
      <c r="N3292" s="1284"/>
      <c r="O3292" s="1284"/>
      <c r="P3292" s="1285"/>
      <c r="Q3292" s="363"/>
      <c r="R3292" s="363"/>
      <c r="S3292" s="75"/>
      <c r="T3292" s="857"/>
      <c r="U3292" s="1209"/>
      <c r="V3292" s="1200"/>
      <c r="W3292" s="1200"/>
      <c r="X3292" s="1200"/>
      <c r="Y3292" s="1201"/>
      <c r="Z3292" s="1200"/>
      <c r="AA3292" s="1200"/>
      <c r="AB3292" s="1200"/>
      <c r="AC3292" s="1202"/>
      <c r="AD3292" s="1216"/>
      <c r="AE3292" s="1204"/>
      <c r="AF3292" s="75"/>
      <c r="AG3292" s="75"/>
      <c r="AH3292" s="75"/>
      <c r="AI3292" s="75"/>
      <c r="AJ3292" s="75"/>
      <c r="AK3292" s="75"/>
      <c r="AL3292" s="75"/>
      <c r="AM3292" s="75"/>
      <c r="AN3292" s="75"/>
      <c r="AO3292" s="75"/>
      <c r="AP3292" s="75"/>
      <c r="AQ3292" s="75"/>
      <c r="AR3292" s="75"/>
      <c r="AS3292" s="1286"/>
      <c r="AT3292" s="75"/>
      <c r="AU3292" s="1286"/>
      <c r="AV3292" s="1286"/>
      <c r="AW3292" s="75"/>
      <c r="AX3292" s="75"/>
      <c r="AY3292" s="1286"/>
      <c r="AZ3292" s="75"/>
      <c r="BA3292" s="75"/>
      <c r="BB3292" s="75"/>
      <c r="BC3292" s="75"/>
      <c r="BD3292" s="75"/>
      <c r="BE3292" s="75"/>
      <c r="BF3292" s="75"/>
      <c r="BG3292" s="75"/>
      <c r="BH3292" s="75"/>
      <c r="BI3292" s="75"/>
      <c r="BJ3292" s="75"/>
      <c r="BK3292" s="75"/>
      <c r="BL3292" s="75"/>
      <c r="BM3292" s="75"/>
      <c r="BN3292" s="75"/>
      <c r="BO3292" s="75"/>
      <c r="BP3292" s="75"/>
      <c r="BQ3292" s="75"/>
      <c r="BR3292" s="75"/>
      <c r="BS3292" s="75"/>
      <c r="BT3292" s="75"/>
      <c r="BU3292" s="75"/>
      <c r="BV3292" s="75"/>
      <c r="BW3292" s="1286"/>
      <c r="BX3292" s="75"/>
      <c r="BY3292" s="75"/>
      <c r="BZ3292" s="75"/>
      <c r="CA3292" s="75"/>
      <c r="CB3292" s="75"/>
      <c r="CC3292" s="1286"/>
      <c r="CD3292" s="75"/>
      <c r="CE3292" s="75"/>
      <c r="CF3292" s="75"/>
      <c r="CG3292" s="75"/>
      <c r="CH3292" s="75"/>
      <c r="CI3292" s="1286"/>
      <c r="CJ3292" s="75"/>
      <c r="CK3292" s="1286"/>
      <c r="CL3292" s="75"/>
      <c r="CM3292" s="75"/>
      <c r="CN3292" s="75"/>
      <c r="CO3292" s="75"/>
      <c r="CP3292" s="75"/>
      <c r="CQ3292" s="75"/>
      <c r="CR3292" s="75"/>
      <c r="CS3292" s="75"/>
      <c r="CT3292" s="75"/>
      <c r="CU3292" s="75"/>
      <c r="CV3292" s="75"/>
      <c r="CW3292" s="75"/>
      <c r="CX3292" s="1286"/>
      <c r="CY3292" s="75"/>
      <c r="CZ3292" s="75"/>
      <c r="DA3292" s="75"/>
      <c r="DB3292" s="75"/>
      <c r="DC3292" s="75"/>
      <c r="DD3292" s="75"/>
      <c r="DE3292" s="75"/>
      <c r="DF3292" s="75"/>
      <c r="DG3292" s="1286"/>
      <c r="DH3292" s="75"/>
      <c r="DI3292" s="1286"/>
      <c r="DJ3292" s="75"/>
      <c r="DK3292" s="75"/>
      <c r="DL3292" s="75"/>
      <c r="DM3292" s="75"/>
      <c r="DN3292" s="75"/>
      <c r="DO3292" s="75"/>
      <c r="DP3292" s="75"/>
      <c r="DQ3292" s="75"/>
      <c r="DR3292" s="75"/>
      <c r="DS3292" s="75"/>
      <c r="DT3292" s="75"/>
      <c r="DU3292" s="75"/>
      <c r="DV3292" s="1286"/>
      <c r="DW3292" s="75"/>
      <c r="DX3292" s="75"/>
      <c r="DY3292" s="75"/>
      <c r="DZ3292" s="75"/>
      <c r="EA3292" s="75"/>
      <c r="EB3292" s="75"/>
      <c r="EC3292" s="75"/>
      <c r="ED3292" s="75"/>
      <c r="EE3292" s="75"/>
      <c r="EF3292" s="75"/>
      <c r="EG3292" s="75"/>
      <c r="EH3292" s="75"/>
      <c r="EI3292" s="75"/>
      <c r="EJ3292" s="75"/>
      <c r="EK3292" s="75"/>
      <c r="EL3292" s="75"/>
      <c r="EM3292" s="75"/>
      <c r="EN3292" s="75"/>
      <c r="EO3292" s="75"/>
      <c r="EP3292" s="75"/>
      <c r="EQ3292" s="75"/>
      <c r="ER3292" s="75"/>
      <c r="ES3292" s="75"/>
      <c r="ET3292" s="75"/>
      <c r="EU3292" s="75"/>
      <c r="EV3292" s="75"/>
      <c r="EW3292" s="75"/>
      <c r="EX3292" s="75"/>
      <c r="EY3292" s="75"/>
      <c r="EZ3292" s="75"/>
      <c r="FA3292" s="75"/>
      <c r="FB3292" s="1341"/>
      <c r="FC3292" s="75"/>
      <c r="FD3292" s="75"/>
    </row>
    <row r="3293">
      <c r="A3293" s="1340"/>
      <c r="B3293" s="786"/>
      <c r="C3293" s="1283"/>
      <c r="D3293" s="786"/>
      <c r="E3293" s="786"/>
      <c r="F3293" s="786"/>
      <c r="G3293" s="786"/>
      <c r="H3293" s="786"/>
      <c r="I3293" s="786"/>
      <c r="J3293" s="786"/>
      <c r="K3293" s="786"/>
      <c r="L3293" s="786"/>
      <c r="M3293" s="786"/>
      <c r="N3293" s="1284"/>
      <c r="O3293" s="1284"/>
      <c r="P3293" s="1285"/>
      <c r="Q3293" s="363"/>
      <c r="R3293" s="363"/>
      <c r="S3293" s="75"/>
      <c r="T3293" s="857"/>
      <c r="U3293" s="1209"/>
      <c r="V3293" s="1200"/>
      <c r="W3293" s="1200"/>
      <c r="X3293" s="1200"/>
      <c r="Y3293" s="1201"/>
      <c r="Z3293" s="1200"/>
      <c r="AA3293" s="1200"/>
      <c r="AB3293" s="1200"/>
      <c r="AC3293" s="1202"/>
      <c r="AD3293" s="1216"/>
      <c r="AE3293" s="1204"/>
      <c r="AF3293" s="75"/>
      <c r="AG3293" s="75"/>
      <c r="AH3293" s="75"/>
      <c r="AI3293" s="75"/>
      <c r="AJ3293" s="75"/>
      <c r="AK3293" s="75"/>
      <c r="AL3293" s="75"/>
      <c r="AM3293" s="75"/>
      <c r="AN3293" s="75"/>
      <c r="AO3293" s="75"/>
      <c r="AP3293" s="75"/>
      <c r="AQ3293" s="75"/>
      <c r="AR3293" s="75"/>
      <c r="AS3293" s="1286"/>
      <c r="AT3293" s="75"/>
      <c r="AU3293" s="1286"/>
      <c r="AV3293" s="1286"/>
      <c r="AW3293" s="75"/>
      <c r="AX3293" s="75"/>
      <c r="AY3293" s="1286"/>
      <c r="AZ3293" s="75"/>
      <c r="BA3293" s="75"/>
      <c r="BB3293" s="75"/>
      <c r="BC3293" s="75"/>
      <c r="BD3293" s="75"/>
      <c r="BE3293" s="75"/>
      <c r="BF3293" s="75"/>
      <c r="BG3293" s="75"/>
      <c r="BH3293" s="75"/>
      <c r="BI3293" s="75"/>
      <c r="BJ3293" s="75"/>
      <c r="BK3293" s="75"/>
      <c r="BL3293" s="75"/>
      <c r="BM3293" s="75"/>
      <c r="BN3293" s="75"/>
      <c r="BO3293" s="75"/>
      <c r="BP3293" s="75"/>
      <c r="BQ3293" s="75"/>
      <c r="BR3293" s="75"/>
      <c r="BS3293" s="75"/>
      <c r="BT3293" s="75"/>
      <c r="BU3293" s="75"/>
      <c r="BV3293" s="75"/>
      <c r="BW3293" s="1286"/>
      <c r="BX3293" s="75"/>
      <c r="BY3293" s="75"/>
      <c r="BZ3293" s="75"/>
      <c r="CA3293" s="75"/>
      <c r="CB3293" s="75"/>
      <c r="CC3293" s="1286"/>
      <c r="CD3293" s="75"/>
      <c r="CE3293" s="75"/>
      <c r="CF3293" s="75"/>
      <c r="CG3293" s="75"/>
      <c r="CH3293" s="75"/>
      <c r="CI3293" s="1286"/>
      <c r="CJ3293" s="75"/>
      <c r="CK3293" s="1286"/>
      <c r="CL3293" s="75"/>
      <c r="CM3293" s="75"/>
      <c r="CN3293" s="75"/>
      <c r="CO3293" s="75"/>
      <c r="CP3293" s="75"/>
      <c r="CQ3293" s="75"/>
      <c r="CR3293" s="75"/>
      <c r="CS3293" s="75"/>
      <c r="CT3293" s="75"/>
      <c r="CU3293" s="75"/>
      <c r="CV3293" s="75"/>
      <c r="CW3293" s="75"/>
      <c r="CX3293" s="1286"/>
      <c r="CY3293" s="75"/>
      <c r="CZ3293" s="75"/>
      <c r="DA3293" s="75"/>
      <c r="DB3293" s="75"/>
      <c r="DC3293" s="75"/>
      <c r="DD3293" s="75"/>
      <c r="DE3293" s="75"/>
      <c r="DF3293" s="75"/>
      <c r="DG3293" s="1286"/>
      <c r="DH3293" s="75"/>
      <c r="DI3293" s="1286"/>
      <c r="DJ3293" s="75"/>
      <c r="DK3293" s="75"/>
      <c r="DL3293" s="75"/>
      <c r="DM3293" s="75"/>
      <c r="DN3293" s="75"/>
      <c r="DO3293" s="75"/>
      <c r="DP3293" s="75"/>
      <c r="DQ3293" s="75"/>
      <c r="DR3293" s="75"/>
      <c r="DS3293" s="75"/>
      <c r="DT3293" s="75"/>
      <c r="DU3293" s="75"/>
      <c r="DV3293" s="1286"/>
      <c r="DW3293" s="75"/>
      <c r="DX3293" s="75"/>
      <c r="DY3293" s="75"/>
      <c r="DZ3293" s="75"/>
      <c r="EA3293" s="75"/>
      <c r="EB3293" s="75"/>
      <c r="EC3293" s="75"/>
      <c r="ED3293" s="75"/>
      <c r="EE3293" s="75"/>
      <c r="EF3293" s="75"/>
      <c r="EG3293" s="75"/>
      <c r="EH3293" s="75"/>
      <c r="EI3293" s="75"/>
      <c r="EJ3293" s="75"/>
      <c r="EK3293" s="75"/>
      <c r="EL3293" s="75"/>
      <c r="EM3293" s="75"/>
      <c r="EN3293" s="75"/>
      <c r="EO3293" s="75"/>
      <c r="EP3293" s="75"/>
      <c r="EQ3293" s="75"/>
      <c r="ER3293" s="75"/>
      <c r="ES3293" s="75"/>
      <c r="ET3293" s="75"/>
      <c r="EU3293" s="75"/>
      <c r="EV3293" s="75"/>
      <c r="EW3293" s="75"/>
      <c r="EX3293" s="75"/>
      <c r="EY3293" s="75"/>
      <c r="EZ3293" s="75"/>
      <c r="FA3293" s="75"/>
      <c r="FB3293" s="1341"/>
      <c r="FC3293" s="75"/>
      <c r="FD3293" s="75"/>
    </row>
    <row r="3294">
      <c r="A3294" s="1340"/>
      <c r="B3294" s="786"/>
      <c r="C3294" s="1283"/>
      <c r="D3294" s="786"/>
      <c r="E3294" s="786"/>
      <c r="F3294" s="786"/>
      <c r="G3294" s="786"/>
      <c r="H3294" s="786"/>
      <c r="I3294" s="786"/>
      <c r="J3294" s="786"/>
      <c r="K3294" s="786"/>
      <c r="L3294" s="786"/>
      <c r="M3294" s="786"/>
      <c r="N3294" s="1284"/>
      <c r="O3294" s="1284"/>
      <c r="P3294" s="1285"/>
      <c r="Q3294" s="363"/>
      <c r="R3294" s="363"/>
      <c r="S3294" s="75"/>
      <c r="T3294" s="857"/>
      <c r="U3294" s="1209"/>
      <c r="V3294" s="1200"/>
      <c r="W3294" s="1200"/>
      <c r="X3294" s="1200"/>
      <c r="Y3294" s="1201"/>
      <c r="Z3294" s="1200"/>
      <c r="AA3294" s="1200"/>
      <c r="AB3294" s="1200"/>
      <c r="AC3294" s="1202"/>
      <c r="AD3294" s="1216"/>
      <c r="AE3294" s="1204"/>
      <c r="AF3294" s="75"/>
      <c r="AG3294" s="75"/>
      <c r="AH3294" s="75"/>
      <c r="AI3294" s="75"/>
      <c r="AJ3294" s="75"/>
      <c r="AK3294" s="75"/>
      <c r="AL3294" s="75"/>
      <c r="AM3294" s="75"/>
      <c r="AN3294" s="75"/>
      <c r="AO3294" s="75"/>
      <c r="AP3294" s="75"/>
      <c r="AQ3294" s="75"/>
      <c r="AR3294" s="75"/>
      <c r="AS3294" s="1286"/>
      <c r="AT3294" s="75"/>
      <c r="AU3294" s="1286"/>
      <c r="AV3294" s="1286"/>
      <c r="AW3294" s="75"/>
      <c r="AX3294" s="75"/>
      <c r="AY3294" s="1286"/>
      <c r="AZ3294" s="75"/>
      <c r="BA3294" s="75"/>
      <c r="BB3294" s="75"/>
      <c r="BC3294" s="75"/>
      <c r="BD3294" s="75"/>
      <c r="BE3294" s="75"/>
      <c r="BF3294" s="75"/>
      <c r="BG3294" s="75"/>
      <c r="BH3294" s="75"/>
      <c r="BI3294" s="75"/>
      <c r="BJ3294" s="75"/>
      <c r="BK3294" s="75"/>
      <c r="BL3294" s="75"/>
      <c r="BM3294" s="75"/>
      <c r="BN3294" s="75"/>
      <c r="BO3294" s="75"/>
      <c r="BP3294" s="75"/>
      <c r="BQ3294" s="75"/>
      <c r="BR3294" s="75"/>
      <c r="BS3294" s="75"/>
      <c r="BT3294" s="75"/>
      <c r="BU3294" s="75"/>
      <c r="BV3294" s="75"/>
      <c r="BW3294" s="1286"/>
      <c r="BX3294" s="75"/>
      <c r="BY3294" s="75"/>
      <c r="BZ3294" s="75"/>
      <c r="CA3294" s="75"/>
      <c r="CB3294" s="75"/>
      <c r="CC3294" s="1286"/>
      <c r="CD3294" s="75"/>
      <c r="CE3294" s="75"/>
      <c r="CF3294" s="75"/>
      <c r="CG3294" s="75"/>
      <c r="CH3294" s="75"/>
      <c r="CI3294" s="1286"/>
      <c r="CJ3294" s="75"/>
      <c r="CK3294" s="1286"/>
      <c r="CL3294" s="75"/>
      <c r="CM3294" s="75"/>
      <c r="CN3294" s="75"/>
      <c r="CO3294" s="75"/>
      <c r="CP3294" s="75"/>
      <c r="CQ3294" s="75"/>
      <c r="CR3294" s="75"/>
      <c r="CS3294" s="75"/>
      <c r="CT3294" s="75"/>
      <c r="CU3294" s="75"/>
      <c r="CV3294" s="75"/>
      <c r="CW3294" s="75"/>
      <c r="CX3294" s="1286"/>
      <c r="CY3294" s="75"/>
      <c r="CZ3294" s="75"/>
      <c r="DA3294" s="75"/>
      <c r="DB3294" s="75"/>
      <c r="DC3294" s="75"/>
      <c r="DD3294" s="75"/>
      <c r="DE3294" s="75"/>
      <c r="DF3294" s="75"/>
      <c r="DG3294" s="1286"/>
      <c r="DH3294" s="75"/>
      <c r="DI3294" s="1286"/>
      <c r="DJ3294" s="75"/>
      <c r="DK3294" s="75"/>
      <c r="DL3294" s="75"/>
      <c r="DM3294" s="75"/>
      <c r="DN3294" s="75"/>
      <c r="DO3294" s="75"/>
      <c r="DP3294" s="75"/>
      <c r="DQ3294" s="75"/>
      <c r="DR3294" s="75"/>
      <c r="DS3294" s="75"/>
      <c r="DT3294" s="75"/>
      <c r="DU3294" s="75"/>
      <c r="DV3294" s="1286"/>
      <c r="DW3294" s="75"/>
      <c r="DX3294" s="75"/>
      <c r="DY3294" s="75"/>
      <c r="DZ3294" s="75"/>
      <c r="EA3294" s="75"/>
      <c r="EB3294" s="75"/>
      <c r="EC3294" s="75"/>
      <c r="ED3294" s="75"/>
      <c r="EE3294" s="75"/>
      <c r="EF3294" s="75"/>
      <c r="EG3294" s="75"/>
      <c r="EH3294" s="75"/>
      <c r="EI3294" s="75"/>
      <c r="EJ3294" s="75"/>
      <c r="EK3294" s="75"/>
      <c r="EL3294" s="75"/>
      <c r="EM3294" s="75"/>
      <c r="EN3294" s="75"/>
      <c r="EO3294" s="75"/>
      <c r="EP3294" s="75"/>
      <c r="EQ3294" s="75"/>
      <c r="ER3294" s="75"/>
      <c r="ES3294" s="75"/>
      <c r="ET3294" s="75"/>
      <c r="EU3294" s="75"/>
      <c r="EV3294" s="75"/>
      <c r="EW3294" s="75"/>
      <c r="EX3294" s="75"/>
      <c r="EY3294" s="75"/>
      <c r="EZ3294" s="75"/>
      <c r="FA3294" s="75"/>
      <c r="FB3294" s="1341"/>
      <c r="FC3294" s="75"/>
      <c r="FD3294" s="75"/>
    </row>
    <row r="3295">
      <c r="A3295" s="1340"/>
      <c r="B3295" s="786"/>
      <c r="C3295" s="1283"/>
      <c r="D3295" s="786"/>
      <c r="E3295" s="786"/>
      <c r="F3295" s="786"/>
      <c r="G3295" s="786"/>
      <c r="H3295" s="786"/>
      <c r="I3295" s="786"/>
      <c r="J3295" s="786"/>
      <c r="K3295" s="786"/>
      <c r="L3295" s="786"/>
      <c r="M3295" s="786"/>
      <c r="N3295" s="1284"/>
      <c r="O3295" s="1284"/>
      <c r="P3295" s="1285"/>
      <c r="Q3295" s="363"/>
      <c r="R3295" s="363"/>
      <c r="S3295" s="75"/>
      <c r="T3295" s="857"/>
      <c r="U3295" s="1209"/>
      <c r="V3295" s="1200"/>
      <c r="W3295" s="1200"/>
      <c r="X3295" s="1200"/>
      <c r="Y3295" s="1201"/>
      <c r="Z3295" s="1200"/>
      <c r="AA3295" s="1200"/>
      <c r="AB3295" s="1200"/>
      <c r="AC3295" s="1202"/>
      <c r="AD3295" s="1216"/>
      <c r="AE3295" s="1204"/>
      <c r="AF3295" s="75"/>
      <c r="AG3295" s="75"/>
      <c r="AH3295" s="75"/>
      <c r="AI3295" s="75"/>
      <c r="AJ3295" s="75"/>
      <c r="AK3295" s="75"/>
      <c r="AL3295" s="75"/>
      <c r="AM3295" s="75"/>
      <c r="AN3295" s="75"/>
      <c r="AO3295" s="75"/>
      <c r="AP3295" s="75"/>
      <c r="AQ3295" s="75"/>
      <c r="AR3295" s="75"/>
      <c r="AS3295" s="1286"/>
      <c r="AT3295" s="75"/>
      <c r="AU3295" s="1286"/>
      <c r="AV3295" s="1286"/>
      <c r="AW3295" s="75"/>
      <c r="AX3295" s="75"/>
      <c r="AY3295" s="1286"/>
      <c r="AZ3295" s="75"/>
      <c r="BA3295" s="75"/>
      <c r="BB3295" s="75"/>
      <c r="BC3295" s="75"/>
      <c r="BD3295" s="75"/>
      <c r="BE3295" s="75"/>
      <c r="BF3295" s="75"/>
      <c r="BG3295" s="75"/>
      <c r="BH3295" s="75"/>
      <c r="BI3295" s="75"/>
      <c r="BJ3295" s="75"/>
      <c r="BK3295" s="75"/>
      <c r="BL3295" s="75"/>
      <c r="BM3295" s="75"/>
      <c r="BN3295" s="75"/>
      <c r="BO3295" s="75"/>
      <c r="BP3295" s="75"/>
      <c r="BQ3295" s="75"/>
      <c r="BR3295" s="75"/>
      <c r="BS3295" s="75"/>
      <c r="BT3295" s="75"/>
      <c r="BU3295" s="75"/>
      <c r="BV3295" s="75"/>
      <c r="BW3295" s="1286"/>
      <c r="BX3295" s="75"/>
      <c r="BY3295" s="75"/>
      <c r="BZ3295" s="75"/>
      <c r="CA3295" s="75"/>
      <c r="CB3295" s="75"/>
      <c r="CC3295" s="1286"/>
      <c r="CD3295" s="75"/>
      <c r="CE3295" s="75"/>
      <c r="CF3295" s="75"/>
      <c r="CG3295" s="75"/>
      <c r="CH3295" s="75"/>
      <c r="CI3295" s="1286"/>
      <c r="CJ3295" s="75"/>
      <c r="CK3295" s="1286"/>
      <c r="CL3295" s="75"/>
      <c r="CM3295" s="75"/>
      <c r="CN3295" s="75"/>
      <c r="CO3295" s="75"/>
      <c r="CP3295" s="75"/>
      <c r="CQ3295" s="75"/>
      <c r="CR3295" s="75"/>
      <c r="CS3295" s="75"/>
      <c r="CT3295" s="75"/>
      <c r="CU3295" s="75"/>
      <c r="CV3295" s="75"/>
      <c r="CW3295" s="75"/>
      <c r="CX3295" s="1286"/>
      <c r="CY3295" s="75"/>
      <c r="CZ3295" s="75"/>
      <c r="DA3295" s="75"/>
      <c r="DB3295" s="75"/>
      <c r="DC3295" s="75"/>
      <c r="DD3295" s="75"/>
      <c r="DE3295" s="75"/>
      <c r="DF3295" s="75"/>
      <c r="DG3295" s="1286"/>
      <c r="DH3295" s="75"/>
      <c r="DI3295" s="1286"/>
      <c r="DJ3295" s="75"/>
      <c r="DK3295" s="75"/>
      <c r="DL3295" s="75"/>
      <c r="DM3295" s="75"/>
      <c r="DN3295" s="75"/>
      <c r="DO3295" s="75"/>
      <c r="DP3295" s="75"/>
      <c r="DQ3295" s="75"/>
      <c r="DR3295" s="75"/>
      <c r="DS3295" s="75"/>
      <c r="DT3295" s="75"/>
      <c r="DU3295" s="75"/>
      <c r="DV3295" s="1286"/>
      <c r="DW3295" s="75"/>
      <c r="DX3295" s="75"/>
      <c r="DY3295" s="75"/>
      <c r="DZ3295" s="75"/>
      <c r="EA3295" s="75"/>
      <c r="EB3295" s="75"/>
      <c r="EC3295" s="75"/>
      <c r="ED3295" s="75"/>
      <c r="EE3295" s="75"/>
      <c r="EF3295" s="75"/>
      <c r="EG3295" s="75"/>
      <c r="EH3295" s="75"/>
      <c r="EI3295" s="75"/>
      <c r="EJ3295" s="75"/>
      <c r="EK3295" s="75"/>
      <c r="EL3295" s="75"/>
      <c r="EM3295" s="75"/>
      <c r="EN3295" s="75"/>
      <c r="EO3295" s="75"/>
      <c r="EP3295" s="75"/>
      <c r="EQ3295" s="75"/>
      <c r="ER3295" s="75"/>
      <c r="ES3295" s="75"/>
      <c r="ET3295" s="75"/>
      <c r="EU3295" s="75"/>
      <c r="EV3295" s="75"/>
      <c r="EW3295" s="75"/>
      <c r="EX3295" s="75"/>
      <c r="EY3295" s="75"/>
      <c r="EZ3295" s="75"/>
      <c r="FA3295" s="75"/>
      <c r="FB3295" s="1341"/>
      <c r="FC3295" s="75"/>
      <c r="FD3295" s="75"/>
    </row>
    <row r="3296">
      <c r="A3296" s="1340"/>
      <c r="B3296" s="786"/>
      <c r="C3296" s="1283"/>
      <c r="D3296" s="786"/>
      <c r="E3296" s="786"/>
      <c r="F3296" s="786"/>
      <c r="G3296" s="786"/>
      <c r="H3296" s="786"/>
      <c r="I3296" s="786"/>
      <c r="J3296" s="786"/>
      <c r="K3296" s="786"/>
      <c r="L3296" s="786"/>
      <c r="M3296" s="786"/>
      <c r="N3296" s="1284"/>
      <c r="O3296" s="1284"/>
      <c r="P3296" s="1285"/>
      <c r="Q3296" s="363"/>
      <c r="R3296" s="363"/>
      <c r="S3296" s="75"/>
      <c r="T3296" s="857"/>
      <c r="U3296" s="1209"/>
      <c r="V3296" s="1200"/>
      <c r="W3296" s="1200"/>
      <c r="X3296" s="1200"/>
      <c r="Y3296" s="1201"/>
      <c r="Z3296" s="1200"/>
      <c r="AA3296" s="1200"/>
      <c r="AB3296" s="1200"/>
      <c r="AC3296" s="1202"/>
      <c r="AD3296" s="1216"/>
      <c r="AE3296" s="1204"/>
      <c r="AF3296" s="75"/>
      <c r="AG3296" s="75"/>
      <c r="AH3296" s="75"/>
      <c r="AI3296" s="75"/>
      <c r="AJ3296" s="75"/>
      <c r="AK3296" s="75"/>
      <c r="AL3296" s="75"/>
      <c r="AM3296" s="75"/>
      <c r="AN3296" s="75"/>
      <c r="AO3296" s="75"/>
      <c r="AP3296" s="75"/>
      <c r="AQ3296" s="75"/>
      <c r="AR3296" s="75"/>
      <c r="AS3296" s="1286"/>
      <c r="AT3296" s="75"/>
      <c r="AU3296" s="1286"/>
      <c r="AV3296" s="1286"/>
      <c r="AW3296" s="75"/>
      <c r="AX3296" s="75"/>
      <c r="AY3296" s="1286"/>
      <c r="AZ3296" s="75"/>
      <c r="BA3296" s="75"/>
      <c r="BB3296" s="75"/>
      <c r="BC3296" s="75"/>
      <c r="BD3296" s="75"/>
      <c r="BE3296" s="75"/>
      <c r="BF3296" s="75"/>
      <c r="BG3296" s="75"/>
      <c r="BH3296" s="75"/>
      <c r="BI3296" s="75"/>
      <c r="BJ3296" s="75"/>
      <c r="BK3296" s="75"/>
      <c r="BL3296" s="75"/>
      <c r="BM3296" s="75"/>
      <c r="BN3296" s="75"/>
      <c r="BO3296" s="75"/>
      <c r="BP3296" s="75"/>
      <c r="BQ3296" s="75"/>
      <c r="BR3296" s="75"/>
      <c r="BS3296" s="75"/>
      <c r="BT3296" s="75"/>
      <c r="BU3296" s="75"/>
      <c r="BV3296" s="75"/>
      <c r="BW3296" s="1286"/>
      <c r="BX3296" s="75"/>
      <c r="BY3296" s="75"/>
      <c r="BZ3296" s="75"/>
      <c r="CA3296" s="75"/>
      <c r="CB3296" s="75"/>
      <c r="CC3296" s="1286"/>
      <c r="CD3296" s="75"/>
      <c r="CE3296" s="75"/>
      <c r="CF3296" s="75"/>
      <c r="CG3296" s="75"/>
      <c r="CH3296" s="75"/>
      <c r="CI3296" s="1286"/>
      <c r="CJ3296" s="75"/>
      <c r="CK3296" s="1286"/>
      <c r="CL3296" s="75"/>
      <c r="CM3296" s="75"/>
      <c r="CN3296" s="75"/>
      <c r="CO3296" s="75"/>
      <c r="CP3296" s="75"/>
      <c r="CQ3296" s="75"/>
      <c r="CR3296" s="75"/>
      <c r="CS3296" s="75"/>
      <c r="CT3296" s="75"/>
      <c r="CU3296" s="75"/>
      <c r="CV3296" s="75"/>
      <c r="CW3296" s="75"/>
      <c r="CX3296" s="1286"/>
      <c r="CY3296" s="75"/>
      <c r="CZ3296" s="75"/>
      <c r="DA3296" s="75"/>
      <c r="DB3296" s="75"/>
      <c r="DC3296" s="75"/>
      <c r="DD3296" s="75"/>
      <c r="DE3296" s="75"/>
      <c r="DF3296" s="75"/>
      <c r="DG3296" s="1286"/>
      <c r="DH3296" s="75"/>
      <c r="DI3296" s="1286"/>
      <c r="DJ3296" s="75"/>
      <c r="DK3296" s="75"/>
      <c r="DL3296" s="75"/>
      <c r="DM3296" s="75"/>
      <c r="DN3296" s="75"/>
      <c r="DO3296" s="75"/>
      <c r="DP3296" s="75"/>
      <c r="DQ3296" s="75"/>
      <c r="DR3296" s="75"/>
      <c r="DS3296" s="75"/>
      <c r="DT3296" s="75"/>
      <c r="DU3296" s="75"/>
      <c r="DV3296" s="1286"/>
      <c r="DW3296" s="75"/>
      <c r="DX3296" s="75"/>
      <c r="DY3296" s="75"/>
      <c r="DZ3296" s="75"/>
      <c r="EA3296" s="75"/>
      <c r="EB3296" s="75"/>
      <c r="EC3296" s="75"/>
      <c r="ED3296" s="75"/>
      <c r="EE3296" s="75"/>
      <c r="EF3296" s="75"/>
      <c r="EG3296" s="75"/>
      <c r="EH3296" s="75"/>
      <c r="EI3296" s="75"/>
      <c r="EJ3296" s="75"/>
      <c r="EK3296" s="75"/>
      <c r="EL3296" s="75"/>
      <c r="EM3296" s="75"/>
      <c r="EN3296" s="75"/>
      <c r="EO3296" s="75"/>
      <c r="EP3296" s="75"/>
      <c r="EQ3296" s="75"/>
      <c r="ER3296" s="75"/>
      <c r="ES3296" s="75"/>
      <c r="ET3296" s="75"/>
      <c r="EU3296" s="75"/>
      <c r="EV3296" s="75"/>
      <c r="EW3296" s="75"/>
      <c r="EX3296" s="75"/>
      <c r="EY3296" s="75"/>
      <c r="EZ3296" s="75"/>
      <c r="FA3296" s="75"/>
      <c r="FB3296" s="1341"/>
      <c r="FC3296" s="75"/>
      <c r="FD3296" s="75"/>
    </row>
    <row r="3297">
      <c r="A3297" s="1340"/>
      <c r="B3297" s="786"/>
      <c r="C3297" s="1283"/>
      <c r="D3297" s="786"/>
      <c r="E3297" s="786"/>
      <c r="F3297" s="786"/>
      <c r="G3297" s="786"/>
      <c r="H3297" s="786"/>
      <c r="I3297" s="786"/>
      <c r="J3297" s="786"/>
      <c r="K3297" s="786"/>
      <c r="L3297" s="786"/>
      <c r="M3297" s="786"/>
      <c r="N3297" s="1284"/>
      <c r="O3297" s="1284"/>
      <c r="P3297" s="1285"/>
      <c r="Q3297" s="363"/>
      <c r="R3297" s="363"/>
      <c r="S3297" s="75"/>
      <c r="T3297" s="857"/>
      <c r="U3297" s="1209"/>
      <c r="V3297" s="1200"/>
      <c r="W3297" s="1200"/>
      <c r="X3297" s="1200"/>
      <c r="Y3297" s="1201"/>
      <c r="Z3297" s="1200"/>
      <c r="AA3297" s="1200"/>
      <c r="AB3297" s="1200"/>
      <c r="AC3297" s="1202"/>
      <c r="AD3297" s="1216"/>
      <c r="AE3297" s="1204"/>
      <c r="AF3297" s="75"/>
      <c r="AG3297" s="75"/>
      <c r="AH3297" s="75"/>
      <c r="AI3297" s="75"/>
      <c r="AJ3297" s="75"/>
      <c r="AK3297" s="75"/>
      <c r="AL3297" s="75"/>
      <c r="AM3297" s="75"/>
      <c r="AN3297" s="75"/>
      <c r="AO3297" s="75"/>
      <c r="AP3297" s="75"/>
      <c r="AQ3297" s="75"/>
      <c r="AR3297" s="75"/>
      <c r="AS3297" s="1286"/>
      <c r="AT3297" s="75"/>
      <c r="AU3297" s="1286"/>
      <c r="AV3297" s="1286"/>
      <c r="AW3297" s="75"/>
      <c r="AX3297" s="75"/>
      <c r="AY3297" s="1286"/>
      <c r="AZ3297" s="75"/>
      <c r="BA3297" s="75"/>
      <c r="BB3297" s="75"/>
      <c r="BC3297" s="75"/>
      <c r="BD3297" s="75"/>
      <c r="BE3297" s="75"/>
      <c r="BF3297" s="75"/>
      <c r="BG3297" s="75"/>
      <c r="BH3297" s="75"/>
      <c r="BI3297" s="75"/>
      <c r="BJ3297" s="75"/>
      <c r="BK3297" s="75"/>
      <c r="BL3297" s="75"/>
      <c r="BM3297" s="75"/>
      <c r="BN3297" s="75"/>
      <c r="BO3297" s="75"/>
      <c r="BP3297" s="75"/>
      <c r="BQ3297" s="75"/>
      <c r="BR3297" s="75"/>
      <c r="BS3297" s="75"/>
      <c r="BT3297" s="75"/>
      <c r="BU3297" s="75"/>
      <c r="BV3297" s="75"/>
      <c r="BW3297" s="1286"/>
      <c r="BX3297" s="75"/>
      <c r="BY3297" s="75"/>
      <c r="BZ3297" s="75"/>
      <c r="CA3297" s="75"/>
      <c r="CB3297" s="75"/>
      <c r="CC3297" s="1286"/>
      <c r="CD3297" s="75"/>
      <c r="CE3297" s="75"/>
      <c r="CF3297" s="75"/>
      <c r="CG3297" s="75"/>
      <c r="CH3297" s="75"/>
      <c r="CI3297" s="1286"/>
      <c r="CJ3297" s="75"/>
      <c r="CK3297" s="1286"/>
      <c r="CL3297" s="75"/>
      <c r="CM3297" s="75"/>
      <c r="CN3297" s="75"/>
      <c r="CO3297" s="75"/>
      <c r="CP3297" s="75"/>
      <c r="CQ3297" s="75"/>
      <c r="CR3297" s="75"/>
      <c r="CS3297" s="75"/>
      <c r="CT3297" s="75"/>
      <c r="CU3297" s="75"/>
      <c r="CV3297" s="75"/>
      <c r="CW3297" s="75"/>
      <c r="CX3297" s="1286"/>
      <c r="CY3297" s="75"/>
      <c r="CZ3297" s="75"/>
      <c r="DA3297" s="75"/>
      <c r="DB3297" s="75"/>
      <c r="DC3297" s="75"/>
      <c r="DD3297" s="75"/>
      <c r="DE3297" s="75"/>
      <c r="DF3297" s="75"/>
      <c r="DG3297" s="1286"/>
      <c r="DH3297" s="75"/>
      <c r="DI3297" s="1286"/>
      <c r="DJ3297" s="75"/>
      <c r="DK3297" s="75"/>
      <c r="DL3297" s="75"/>
      <c r="DM3297" s="75"/>
      <c r="DN3297" s="75"/>
      <c r="DO3297" s="75"/>
      <c r="DP3297" s="75"/>
      <c r="DQ3297" s="75"/>
      <c r="DR3297" s="75"/>
      <c r="DS3297" s="75"/>
      <c r="DT3297" s="75"/>
      <c r="DU3297" s="75"/>
      <c r="DV3297" s="1286"/>
      <c r="DW3297" s="75"/>
      <c r="DX3297" s="75"/>
      <c r="DY3297" s="75"/>
      <c r="DZ3297" s="75"/>
      <c r="EA3297" s="75"/>
      <c r="EB3297" s="75"/>
      <c r="EC3297" s="75"/>
      <c r="ED3297" s="75"/>
      <c r="EE3297" s="75"/>
      <c r="EF3297" s="75"/>
      <c r="EG3297" s="75"/>
      <c r="EH3297" s="75"/>
      <c r="EI3297" s="75"/>
      <c r="EJ3297" s="75"/>
      <c r="EK3297" s="75"/>
      <c r="EL3297" s="75"/>
      <c r="EM3297" s="75"/>
      <c r="EN3297" s="75"/>
      <c r="EO3297" s="75"/>
      <c r="EP3297" s="75"/>
      <c r="EQ3297" s="75"/>
      <c r="ER3297" s="75"/>
      <c r="ES3297" s="75"/>
      <c r="ET3297" s="75"/>
      <c r="EU3297" s="75"/>
      <c r="EV3297" s="75"/>
      <c r="EW3297" s="75"/>
      <c r="EX3297" s="75"/>
      <c r="EY3297" s="75"/>
      <c r="EZ3297" s="75"/>
      <c r="FA3297" s="75"/>
      <c r="FB3297" s="1341"/>
      <c r="FC3297" s="75"/>
      <c r="FD3297" s="75"/>
    </row>
    <row r="3298">
      <c r="A3298" s="1340"/>
      <c r="B3298" s="786"/>
      <c r="C3298" s="1283"/>
      <c r="D3298" s="786"/>
      <c r="E3298" s="786"/>
      <c r="F3298" s="786"/>
      <c r="G3298" s="786"/>
      <c r="H3298" s="786"/>
      <c r="I3298" s="786"/>
      <c r="J3298" s="786"/>
      <c r="K3298" s="786"/>
      <c r="L3298" s="786"/>
      <c r="M3298" s="786"/>
      <c r="N3298" s="1284"/>
      <c r="O3298" s="1284"/>
      <c r="P3298" s="1285"/>
      <c r="Q3298" s="363"/>
      <c r="R3298" s="363"/>
      <c r="S3298" s="75"/>
      <c r="T3298" s="857"/>
      <c r="U3298" s="1209"/>
      <c r="V3298" s="1200"/>
      <c r="W3298" s="1200"/>
      <c r="X3298" s="1200"/>
      <c r="Y3298" s="1201"/>
      <c r="Z3298" s="1200"/>
      <c r="AA3298" s="1200"/>
      <c r="AB3298" s="1200"/>
      <c r="AC3298" s="1202"/>
      <c r="AD3298" s="1216"/>
      <c r="AE3298" s="1204"/>
      <c r="AF3298" s="75"/>
      <c r="AG3298" s="75"/>
      <c r="AH3298" s="75"/>
      <c r="AI3298" s="75"/>
      <c r="AJ3298" s="75"/>
      <c r="AK3298" s="75"/>
      <c r="AL3298" s="75"/>
      <c r="AM3298" s="75"/>
      <c r="AN3298" s="75"/>
      <c r="AO3298" s="75"/>
      <c r="AP3298" s="75"/>
      <c r="AQ3298" s="75"/>
      <c r="AR3298" s="75"/>
      <c r="AS3298" s="1286"/>
      <c r="AT3298" s="75"/>
      <c r="AU3298" s="1286"/>
      <c r="AV3298" s="1286"/>
      <c r="AW3298" s="75"/>
      <c r="AX3298" s="75"/>
      <c r="AY3298" s="1286"/>
      <c r="AZ3298" s="75"/>
      <c r="BA3298" s="75"/>
      <c r="BB3298" s="75"/>
      <c r="BC3298" s="75"/>
      <c r="BD3298" s="75"/>
      <c r="BE3298" s="75"/>
      <c r="BF3298" s="75"/>
      <c r="BG3298" s="75"/>
      <c r="BH3298" s="75"/>
      <c r="BI3298" s="75"/>
      <c r="BJ3298" s="75"/>
      <c r="BK3298" s="75"/>
      <c r="BL3298" s="75"/>
      <c r="BM3298" s="75"/>
      <c r="BN3298" s="75"/>
      <c r="BO3298" s="75"/>
      <c r="BP3298" s="75"/>
      <c r="BQ3298" s="75"/>
      <c r="BR3298" s="75"/>
      <c r="BS3298" s="75"/>
      <c r="BT3298" s="75"/>
      <c r="BU3298" s="75"/>
      <c r="BV3298" s="75"/>
      <c r="BW3298" s="1286"/>
      <c r="BX3298" s="75"/>
      <c r="BY3298" s="75"/>
      <c r="BZ3298" s="75"/>
      <c r="CA3298" s="75"/>
      <c r="CB3298" s="75"/>
      <c r="CC3298" s="1286"/>
      <c r="CD3298" s="75"/>
      <c r="CE3298" s="75"/>
      <c r="CF3298" s="75"/>
      <c r="CG3298" s="75"/>
      <c r="CH3298" s="75"/>
      <c r="CI3298" s="1286"/>
      <c r="CJ3298" s="75"/>
      <c r="CK3298" s="1286"/>
      <c r="CL3298" s="75"/>
      <c r="CM3298" s="75"/>
      <c r="CN3298" s="75"/>
      <c r="CO3298" s="75"/>
      <c r="CP3298" s="75"/>
      <c r="CQ3298" s="75"/>
      <c r="CR3298" s="75"/>
      <c r="CS3298" s="75"/>
      <c r="CT3298" s="75"/>
      <c r="CU3298" s="75"/>
      <c r="CV3298" s="75"/>
      <c r="CW3298" s="75"/>
      <c r="CX3298" s="1286"/>
      <c r="CY3298" s="75"/>
      <c r="CZ3298" s="75"/>
      <c r="DA3298" s="75"/>
      <c r="DB3298" s="75"/>
      <c r="DC3298" s="75"/>
      <c r="DD3298" s="75"/>
      <c r="DE3298" s="75"/>
      <c r="DF3298" s="75"/>
      <c r="DG3298" s="1286"/>
      <c r="DH3298" s="75"/>
      <c r="DI3298" s="1286"/>
      <c r="DJ3298" s="75"/>
      <c r="DK3298" s="75"/>
      <c r="DL3298" s="75"/>
      <c r="DM3298" s="75"/>
      <c r="DN3298" s="75"/>
      <c r="DO3298" s="75"/>
      <c r="DP3298" s="75"/>
      <c r="DQ3298" s="75"/>
      <c r="DR3298" s="75"/>
      <c r="DS3298" s="75"/>
      <c r="DT3298" s="75"/>
      <c r="DU3298" s="75"/>
      <c r="DV3298" s="1286"/>
      <c r="DW3298" s="75"/>
      <c r="DX3298" s="75"/>
      <c r="DY3298" s="75"/>
      <c r="DZ3298" s="75"/>
      <c r="EA3298" s="75"/>
      <c r="EB3298" s="75"/>
      <c r="EC3298" s="75"/>
      <c r="ED3298" s="75"/>
      <c r="EE3298" s="75"/>
      <c r="EF3298" s="75"/>
      <c r="EG3298" s="75"/>
      <c r="EH3298" s="75"/>
      <c r="EI3298" s="75"/>
      <c r="EJ3298" s="75"/>
      <c r="EK3298" s="75"/>
      <c r="EL3298" s="75"/>
      <c r="EM3298" s="75"/>
      <c r="EN3298" s="75"/>
      <c r="EO3298" s="75"/>
      <c r="EP3298" s="75"/>
      <c r="EQ3298" s="75"/>
      <c r="ER3298" s="75"/>
      <c r="ES3298" s="75"/>
      <c r="ET3298" s="75"/>
      <c r="EU3298" s="75"/>
      <c r="EV3298" s="75"/>
      <c r="EW3298" s="75"/>
      <c r="EX3298" s="75"/>
      <c r="EY3298" s="75"/>
      <c r="EZ3298" s="75"/>
      <c r="FA3298" s="75"/>
      <c r="FB3298" s="1341"/>
      <c r="FC3298" s="75"/>
      <c r="FD3298" s="75"/>
    </row>
    <row r="3299">
      <c r="A3299" s="1340"/>
      <c r="B3299" s="786"/>
      <c r="C3299" s="1283"/>
      <c r="D3299" s="786"/>
      <c r="E3299" s="786"/>
      <c r="F3299" s="786"/>
      <c r="G3299" s="786"/>
      <c r="H3299" s="786"/>
      <c r="I3299" s="786"/>
      <c r="J3299" s="786"/>
      <c r="K3299" s="786"/>
      <c r="L3299" s="786"/>
      <c r="M3299" s="786"/>
      <c r="N3299" s="1284"/>
      <c r="O3299" s="1284"/>
      <c r="P3299" s="1285"/>
      <c r="Q3299" s="363"/>
      <c r="R3299" s="363"/>
      <c r="S3299" s="75"/>
      <c r="T3299" s="857"/>
      <c r="U3299" s="1209"/>
      <c r="V3299" s="1200"/>
      <c r="W3299" s="1200"/>
      <c r="X3299" s="1200"/>
      <c r="Y3299" s="1201"/>
      <c r="Z3299" s="1200"/>
      <c r="AA3299" s="1200"/>
      <c r="AB3299" s="1200"/>
      <c r="AC3299" s="1202"/>
      <c r="AD3299" s="1216"/>
      <c r="AE3299" s="1204"/>
      <c r="AF3299" s="75"/>
      <c r="AG3299" s="75"/>
      <c r="AH3299" s="75"/>
      <c r="AI3299" s="75"/>
      <c r="AJ3299" s="75"/>
      <c r="AK3299" s="75"/>
      <c r="AL3299" s="75"/>
      <c r="AM3299" s="75"/>
      <c r="AN3299" s="75"/>
      <c r="AO3299" s="75"/>
      <c r="AP3299" s="75"/>
      <c r="AQ3299" s="75"/>
      <c r="AR3299" s="75"/>
      <c r="AS3299" s="1286"/>
      <c r="AT3299" s="75"/>
      <c r="AU3299" s="1286"/>
      <c r="AV3299" s="1286"/>
      <c r="AW3299" s="75"/>
      <c r="AX3299" s="75"/>
      <c r="AY3299" s="1286"/>
      <c r="AZ3299" s="75"/>
      <c r="BA3299" s="75"/>
      <c r="BB3299" s="75"/>
      <c r="BC3299" s="75"/>
      <c r="BD3299" s="75"/>
      <c r="BE3299" s="75"/>
      <c r="BF3299" s="75"/>
      <c r="BG3299" s="75"/>
      <c r="BH3299" s="75"/>
      <c r="BI3299" s="75"/>
      <c r="BJ3299" s="75"/>
      <c r="BK3299" s="75"/>
      <c r="BL3299" s="75"/>
      <c r="BM3299" s="75"/>
      <c r="BN3299" s="75"/>
      <c r="BO3299" s="75"/>
      <c r="BP3299" s="75"/>
      <c r="BQ3299" s="75"/>
      <c r="BR3299" s="75"/>
      <c r="BS3299" s="75"/>
      <c r="BT3299" s="75"/>
      <c r="BU3299" s="75"/>
      <c r="BV3299" s="75"/>
      <c r="BW3299" s="1286"/>
      <c r="BX3299" s="75"/>
      <c r="BY3299" s="75"/>
      <c r="BZ3299" s="75"/>
      <c r="CA3299" s="75"/>
      <c r="CB3299" s="75"/>
      <c r="CC3299" s="1286"/>
      <c r="CD3299" s="75"/>
      <c r="CE3299" s="75"/>
      <c r="CF3299" s="75"/>
      <c r="CG3299" s="75"/>
      <c r="CH3299" s="75"/>
      <c r="CI3299" s="1286"/>
      <c r="CJ3299" s="75"/>
      <c r="CK3299" s="1286"/>
      <c r="CL3299" s="75"/>
      <c r="CM3299" s="75"/>
      <c r="CN3299" s="75"/>
      <c r="CO3299" s="75"/>
      <c r="CP3299" s="75"/>
      <c r="CQ3299" s="75"/>
      <c r="CR3299" s="75"/>
      <c r="CS3299" s="75"/>
      <c r="CT3299" s="75"/>
      <c r="CU3299" s="75"/>
      <c r="CV3299" s="75"/>
      <c r="CW3299" s="75"/>
      <c r="CX3299" s="1286"/>
      <c r="CY3299" s="75"/>
      <c r="CZ3299" s="75"/>
      <c r="DA3299" s="75"/>
      <c r="DB3299" s="75"/>
      <c r="DC3299" s="75"/>
      <c r="DD3299" s="75"/>
      <c r="DE3299" s="75"/>
      <c r="DF3299" s="75"/>
      <c r="DG3299" s="1286"/>
      <c r="DH3299" s="75"/>
      <c r="DI3299" s="1286"/>
      <c r="DJ3299" s="75"/>
      <c r="DK3299" s="75"/>
      <c r="DL3299" s="75"/>
      <c r="DM3299" s="75"/>
      <c r="DN3299" s="75"/>
      <c r="DO3299" s="75"/>
      <c r="DP3299" s="75"/>
      <c r="DQ3299" s="75"/>
      <c r="DR3299" s="75"/>
      <c r="DS3299" s="75"/>
      <c r="DT3299" s="75"/>
      <c r="DU3299" s="75"/>
      <c r="DV3299" s="1286"/>
      <c r="DW3299" s="75"/>
      <c r="DX3299" s="75"/>
      <c r="DY3299" s="75"/>
      <c r="DZ3299" s="75"/>
      <c r="EA3299" s="75"/>
      <c r="EB3299" s="75"/>
      <c r="EC3299" s="75"/>
      <c r="ED3299" s="75"/>
      <c r="EE3299" s="75"/>
      <c r="EF3299" s="75"/>
      <c r="EG3299" s="75"/>
      <c r="EH3299" s="75"/>
      <c r="EI3299" s="75"/>
      <c r="EJ3299" s="75"/>
      <c r="EK3299" s="75"/>
      <c r="EL3299" s="75"/>
      <c r="EM3299" s="75"/>
      <c r="EN3299" s="75"/>
      <c r="EO3299" s="75"/>
      <c r="EP3299" s="75"/>
      <c r="EQ3299" s="75"/>
      <c r="ER3299" s="75"/>
      <c r="ES3299" s="75"/>
      <c r="ET3299" s="75"/>
      <c r="EU3299" s="75"/>
      <c r="EV3299" s="75"/>
      <c r="EW3299" s="75"/>
      <c r="EX3299" s="75"/>
      <c r="EY3299" s="75"/>
      <c r="EZ3299" s="75"/>
      <c r="FA3299" s="75"/>
      <c r="FB3299" s="1341"/>
      <c r="FC3299" s="75"/>
      <c r="FD3299" s="75"/>
    </row>
    <row r="3300">
      <c r="A3300" s="1340"/>
      <c r="B3300" s="786"/>
      <c r="C3300" s="1283"/>
      <c r="D3300" s="786"/>
      <c r="E3300" s="786"/>
      <c r="F3300" s="786"/>
      <c r="G3300" s="786"/>
      <c r="H3300" s="786"/>
      <c r="I3300" s="786"/>
      <c r="J3300" s="786"/>
      <c r="K3300" s="786"/>
      <c r="L3300" s="786"/>
      <c r="M3300" s="786"/>
      <c r="N3300" s="1284"/>
      <c r="O3300" s="1284"/>
      <c r="P3300" s="1285"/>
      <c r="Q3300" s="363"/>
      <c r="R3300" s="363"/>
      <c r="S3300" s="75"/>
      <c r="T3300" s="857"/>
      <c r="U3300" s="1209"/>
      <c r="V3300" s="1200"/>
      <c r="W3300" s="1200"/>
      <c r="X3300" s="1200"/>
      <c r="Y3300" s="1201"/>
      <c r="Z3300" s="1200"/>
      <c r="AA3300" s="1200"/>
      <c r="AB3300" s="1200"/>
      <c r="AC3300" s="1202"/>
      <c r="AD3300" s="1216"/>
      <c r="AE3300" s="1204"/>
      <c r="AF3300" s="75"/>
      <c r="AG3300" s="75"/>
      <c r="AH3300" s="75"/>
      <c r="AI3300" s="75"/>
      <c r="AJ3300" s="75"/>
      <c r="AK3300" s="75"/>
      <c r="AL3300" s="75"/>
      <c r="AM3300" s="75"/>
      <c r="AN3300" s="75"/>
      <c r="AO3300" s="75"/>
      <c r="AP3300" s="75"/>
      <c r="AQ3300" s="75"/>
      <c r="AR3300" s="75"/>
      <c r="AS3300" s="1286"/>
      <c r="AT3300" s="75"/>
      <c r="AU3300" s="1286"/>
      <c r="AV3300" s="1286"/>
      <c r="AW3300" s="75"/>
      <c r="AX3300" s="75"/>
      <c r="AY3300" s="1286"/>
      <c r="AZ3300" s="75"/>
      <c r="BA3300" s="75"/>
      <c r="BB3300" s="75"/>
      <c r="BC3300" s="75"/>
      <c r="BD3300" s="75"/>
      <c r="BE3300" s="75"/>
      <c r="BF3300" s="75"/>
      <c r="BG3300" s="75"/>
      <c r="BH3300" s="75"/>
      <c r="BI3300" s="75"/>
      <c r="BJ3300" s="75"/>
      <c r="BK3300" s="75"/>
      <c r="BL3300" s="75"/>
      <c r="BM3300" s="75"/>
      <c r="BN3300" s="75"/>
      <c r="BO3300" s="75"/>
      <c r="BP3300" s="75"/>
      <c r="BQ3300" s="75"/>
      <c r="BR3300" s="75"/>
      <c r="BS3300" s="75"/>
      <c r="BT3300" s="75"/>
      <c r="BU3300" s="75"/>
      <c r="BV3300" s="75"/>
      <c r="BW3300" s="1286"/>
      <c r="BX3300" s="75"/>
      <c r="BY3300" s="75"/>
      <c r="BZ3300" s="75"/>
      <c r="CA3300" s="75"/>
      <c r="CB3300" s="75"/>
      <c r="CC3300" s="1286"/>
      <c r="CD3300" s="75"/>
      <c r="CE3300" s="75"/>
      <c r="CF3300" s="75"/>
      <c r="CG3300" s="75"/>
      <c r="CH3300" s="75"/>
      <c r="CI3300" s="1286"/>
      <c r="CJ3300" s="75"/>
      <c r="CK3300" s="1286"/>
      <c r="CL3300" s="75"/>
      <c r="CM3300" s="75"/>
      <c r="CN3300" s="75"/>
      <c r="CO3300" s="75"/>
      <c r="CP3300" s="75"/>
      <c r="CQ3300" s="75"/>
      <c r="CR3300" s="75"/>
      <c r="CS3300" s="75"/>
      <c r="CT3300" s="75"/>
      <c r="CU3300" s="75"/>
      <c r="CV3300" s="75"/>
      <c r="CW3300" s="75"/>
      <c r="CX3300" s="1286"/>
      <c r="CY3300" s="75"/>
      <c r="CZ3300" s="75"/>
      <c r="DA3300" s="75"/>
      <c r="DB3300" s="75"/>
      <c r="DC3300" s="75"/>
      <c r="DD3300" s="75"/>
      <c r="DE3300" s="75"/>
      <c r="DF3300" s="75"/>
      <c r="DG3300" s="1286"/>
      <c r="DH3300" s="75"/>
      <c r="DI3300" s="1286"/>
      <c r="DJ3300" s="75"/>
      <c r="DK3300" s="75"/>
      <c r="DL3300" s="75"/>
      <c r="DM3300" s="75"/>
      <c r="DN3300" s="75"/>
      <c r="DO3300" s="75"/>
      <c r="DP3300" s="75"/>
      <c r="DQ3300" s="75"/>
      <c r="DR3300" s="75"/>
      <c r="DS3300" s="75"/>
      <c r="DT3300" s="75"/>
      <c r="DU3300" s="75"/>
      <c r="DV3300" s="1286"/>
      <c r="DW3300" s="75"/>
      <c r="DX3300" s="75"/>
      <c r="DY3300" s="75"/>
      <c r="DZ3300" s="75"/>
      <c r="EA3300" s="75"/>
      <c r="EB3300" s="75"/>
      <c r="EC3300" s="75"/>
      <c r="ED3300" s="75"/>
      <c r="EE3300" s="75"/>
      <c r="EF3300" s="75"/>
      <c r="EG3300" s="75"/>
      <c r="EH3300" s="75"/>
      <c r="EI3300" s="75"/>
      <c r="EJ3300" s="75"/>
      <c r="EK3300" s="75"/>
      <c r="EL3300" s="75"/>
      <c r="EM3300" s="75"/>
      <c r="EN3300" s="75"/>
      <c r="EO3300" s="75"/>
      <c r="EP3300" s="75"/>
      <c r="EQ3300" s="75"/>
      <c r="ER3300" s="75"/>
      <c r="ES3300" s="75"/>
      <c r="ET3300" s="75"/>
      <c r="EU3300" s="75"/>
      <c r="EV3300" s="75"/>
      <c r="EW3300" s="75"/>
      <c r="EX3300" s="75"/>
      <c r="EY3300" s="75"/>
      <c r="EZ3300" s="75"/>
      <c r="FA3300" s="75"/>
      <c r="FB3300" s="1341"/>
      <c r="FC3300" s="75"/>
      <c r="FD3300" s="75"/>
    </row>
    <row r="3301">
      <c r="A3301" s="1340"/>
      <c r="B3301" s="786"/>
      <c r="C3301" s="1283"/>
      <c r="D3301" s="786"/>
      <c r="E3301" s="786"/>
      <c r="F3301" s="786"/>
      <c r="G3301" s="786"/>
      <c r="H3301" s="786"/>
      <c r="I3301" s="786"/>
      <c r="J3301" s="786"/>
      <c r="K3301" s="786"/>
      <c r="L3301" s="786"/>
      <c r="M3301" s="786"/>
      <c r="N3301" s="1284"/>
      <c r="O3301" s="1284"/>
      <c r="P3301" s="1285"/>
      <c r="Q3301" s="363"/>
      <c r="R3301" s="363"/>
      <c r="S3301" s="75"/>
      <c r="T3301" s="857"/>
      <c r="U3301" s="1209"/>
      <c r="V3301" s="1200"/>
      <c r="W3301" s="1200"/>
      <c r="X3301" s="1200"/>
      <c r="Y3301" s="1201"/>
      <c r="Z3301" s="1200"/>
      <c r="AA3301" s="1200"/>
      <c r="AB3301" s="1200"/>
      <c r="AC3301" s="1202"/>
      <c r="AD3301" s="1216"/>
      <c r="AE3301" s="1204"/>
      <c r="AF3301" s="75"/>
      <c r="AG3301" s="75"/>
      <c r="AH3301" s="75"/>
      <c r="AI3301" s="75"/>
      <c r="AJ3301" s="75"/>
      <c r="AK3301" s="75"/>
      <c r="AL3301" s="75"/>
      <c r="AM3301" s="75"/>
      <c r="AN3301" s="75"/>
      <c r="AO3301" s="75"/>
      <c r="AP3301" s="75"/>
      <c r="AQ3301" s="75"/>
      <c r="AR3301" s="75"/>
      <c r="AS3301" s="1286"/>
      <c r="AT3301" s="75"/>
      <c r="AU3301" s="1286"/>
      <c r="AV3301" s="1286"/>
      <c r="AW3301" s="75"/>
      <c r="AX3301" s="75"/>
      <c r="AY3301" s="1286"/>
      <c r="AZ3301" s="75"/>
      <c r="BA3301" s="75"/>
      <c r="BB3301" s="75"/>
      <c r="BC3301" s="75"/>
      <c r="BD3301" s="75"/>
      <c r="BE3301" s="75"/>
      <c r="BF3301" s="75"/>
      <c r="BG3301" s="75"/>
      <c r="BH3301" s="75"/>
      <c r="BI3301" s="75"/>
      <c r="BJ3301" s="75"/>
      <c r="BK3301" s="75"/>
      <c r="BL3301" s="75"/>
      <c r="BM3301" s="75"/>
      <c r="BN3301" s="75"/>
      <c r="BO3301" s="75"/>
      <c r="BP3301" s="75"/>
      <c r="BQ3301" s="75"/>
      <c r="BR3301" s="75"/>
      <c r="BS3301" s="75"/>
      <c r="BT3301" s="75"/>
      <c r="BU3301" s="75"/>
      <c r="BV3301" s="75"/>
      <c r="BW3301" s="1286"/>
      <c r="BX3301" s="75"/>
      <c r="BY3301" s="75"/>
      <c r="BZ3301" s="75"/>
      <c r="CA3301" s="75"/>
      <c r="CB3301" s="75"/>
      <c r="CC3301" s="1286"/>
      <c r="CD3301" s="75"/>
      <c r="CE3301" s="75"/>
      <c r="CF3301" s="75"/>
      <c r="CG3301" s="75"/>
      <c r="CH3301" s="75"/>
      <c r="CI3301" s="1286"/>
      <c r="CJ3301" s="75"/>
      <c r="CK3301" s="1286"/>
      <c r="CL3301" s="75"/>
      <c r="CM3301" s="75"/>
      <c r="CN3301" s="75"/>
      <c r="CO3301" s="75"/>
      <c r="CP3301" s="75"/>
      <c r="CQ3301" s="75"/>
      <c r="CR3301" s="75"/>
      <c r="CS3301" s="75"/>
      <c r="CT3301" s="75"/>
      <c r="CU3301" s="75"/>
      <c r="CV3301" s="75"/>
      <c r="CW3301" s="75"/>
      <c r="CX3301" s="1286"/>
      <c r="CY3301" s="75"/>
      <c r="CZ3301" s="75"/>
      <c r="DA3301" s="75"/>
      <c r="DB3301" s="75"/>
      <c r="DC3301" s="75"/>
      <c r="DD3301" s="75"/>
      <c r="DE3301" s="75"/>
      <c r="DF3301" s="75"/>
      <c r="DG3301" s="1286"/>
      <c r="DH3301" s="75"/>
      <c r="DI3301" s="1286"/>
      <c r="DJ3301" s="75"/>
      <c r="DK3301" s="75"/>
      <c r="DL3301" s="75"/>
      <c r="DM3301" s="75"/>
      <c r="DN3301" s="75"/>
      <c r="DO3301" s="75"/>
      <c r="DP3301" s="75"/>
      <c r="DQ3301" s="75"/>
      <c r="DR3301" s="75"/>
      <c r="DS3301" s="75"/>
      <c r="DT3301" s="75"/>
      <c r="DU3301" s="75"/>
      <c r="DV3301" s="1286"/>
      <c r="DW3301" s="75"/>
      <c r="DX3301" s="75"/>
      <c r="DY3301" s="75"/>
      <c r="DZ3301" s="75"/>
      <c r="EA3301" s="75"/>
      <c r="EB3301" s="75"/>
      <c r="EC3301" s="75"/>
      <c r="ED3301" s="75"/>
      <c r="EE3301" s="75"/>
      <c r="EF3301" s="75"/>
      <c r="EG3301" s="75"/>
      <c r="EH3301" s="75"/>
      <c r="EI3301" s="75"/>
      <c r="EJ3301" s="75"/>
      <c r="EK3301" s="75"/>
      <c r="EL3301" s="75"/>
      <c r="EM3301" s="75"/>
      <c r="EN3301" s="75"/>
      <c r="EO3301" s="75"/>
      <c r="EP3301" s="75"/>
      <c r="EQ3301" s="75"/>
      <c r="ER3301" s="75"/>
      <c r="ES3301" s="75"/>
      <c r="ET3301" s="75"/>
      <c r="EU3301" s="75"/>
      <c r="EV3301" s="75"/>
      <c r="EW3301" s="75"/>
      <c r="EX3301" s="75"/>
      <c r="EY3301" s="75"/>
      <c r="EZ3301" s="75"/>
      <c r="FA3301" s="75"/>
      <c r="FB3301" s="1341"/>
      <c r="FC3301" s="75"/>
      <c r="FD3301" s="75"/>
    </row>
    <row r="3302">
      <c r="A3302" s="1340"/>
      <c r="B3302" s="786"/>
      <c r="C3302" s="1283"/>
      <c r="D3302" s="786"/>
      <c r="E3302" s="786"/>
      <c r="F3302" s="786"/>
      <c r="G3302" s="786"/>
      <c r="H3302" s="786"/>
      <c r="I3302" s="786"/>
      <c r="J3302" s="786"/>
      <c r="K3302" s="786"/>
      <c r="L3302" s="786"/>
      <c r="M3302" s="786"/>
      <c r="N3302" s="1284"/>
      <c r="O3302" s="1284"/>
      <c r="P3302" s="1285"/>
      <c r="Q3302" s="363"/>
      <c r="R3302" s="363"/>
      <c r="S3302" s="75"/>
      <c r="T3302" s="857"/>
      <c r="U3302" s="1209"/>
      <c r="V3302" s="1200"/>
      <c r="W3302" s="1200"/>
      <c r="X3302" s="1200"/>
      <c r="Y3302" s="1201"/>
      <c r="Z3302" s="1200"/>
      <c r="AA3302" s="1200"/>
      <c r="AB3302" s="1200"/>
      <c r="AC3302" s="1202"/>
      <c r="AD3302" s="1216"/>
      <c r="AE3302" s="1204"/>
      <c r="AF3302" s="75"/>
      <c r="AG3302" s="75"/>
      <c r="AH3302" s="75"/>
      <c r="AI3302" s="75"/>
      <c r="AJ3302" s="75"/>
      <c r="AK3302" s="75"/>
      <c r="AL3302" s="75"/>
      <c r="AM3302" s="75"/>
      <c r="AN3302" s="75"/>
      <c r="AO3302" s="75"/>
      <c r="AP3302" s="75"/>
      <c r="AQ3302" s="75"/>
      <c r="AR3302" s="75"/>
      <c r="AS3302" s="1286"/>
      <c r="AT3302" s="75"/>
      <c r="AU3302" s="1286"/>
      <c r="AV3302" s="1286"/>
      <c r="AW3302" s="75"/>
      <c r="AX3302" s="75"/>
      <c r="AY3302" s="1286"/>
      <c r="AZ3302" s="75"/>
      <c r="BA3302" s="75"/>
      <c r="BB3302" s="75"/>
      <c r="BC3302" s="75"/>
      <c r="BD3302" s="75"/>
      <c r="BE3302" s="75"/>
      <c r="BF3302" s="75"/>
      <c r="BG3302" s="75"/>
      <c r="BH3302" s="75"/>
      <c r="BI3302" s="75"/>
      <c r="BJ3302" s="75"/>
      <c r="BK3302" s="75"/>
      <c r="BL3302" s="75"/>
      <c r="BM3302" s="75"/>
      <c r="BN3302" s="75"/>
      <c r="BO3302" s="75"/>
      <c r="BP3302" s="75"/>
      <c r="BQ3302" s="75"/>
      <c r="BR3302" s="75"/>
      <c r="BS3302" s="75"/>
      <c r="BT3302" s="75"/>
      <c r="BU3302" s="75"/>
      <c r="BV3302" s="75"/>
      <c r="BW3302" s="1286"/>
      <c r="BX3302" s="75"/>
      <c r="BY3302" s="75"/>
      <c r="BZ3302" s="75"/>
      <c r="CA3302" s="75"/>
      <c r="CB3302" s="75"/>
      <c r="CC3302" s="1286"/>
      <c r="CD3302" s="75"/>
      <c r="CE3302" s="75"/>
      <c r="CF3302" s="75"/>
      <c r="CG3302" s="75"/>
      <c r="CH3302" s="75"/>
      <c r="CI3302" s="1286"/>
      <c r="CJ3302" s="75"/>
      <c r="CK3302" s="1286"/>
      <c r="CL3302" s="75"/>
      <c r="CM3302" s="75"/>
      <c r="CN3302" s="75"/>
      <c r="CO3302" s="75"/>
      <c r="CP3302" s="75"/>
      <c r="CQ3302" s="75"/>
      <c r="CR3302" s="75"/>
      <c r="CS3302" s="75"/>
      <c r="CT3302" s="75"/>
      <c r="CU3302" s="75"/>
      <c r="CV3302" s="75"/>
      <c r="CW3302" s="75"/>
      <c r="CX3302" s="1286"/>
      <c r="CY3302" s="75"/>
      <c r="CZ3302" s="75"/>
      <c r="DA3302" s="75"/>
      <c r="DB3302" s="75"/>
      <c r="DC3302" s="75"/>
      <c r="DD3302" s="75"/>
      <c r="DE3302" s="75"/>
      <c r="DF3302" s="75"/>
      <c r="DG3302" s="1286"/>
      <c r="DH3302" s="75"/>
      <c r="DI3302" s="1286"/>
      <c r="DJ3302" s="75"/>
      <c r="DK3302" s="75"/>
      <c r="DL3302" s="75"/>
      <c r="DM3302" s="75"/>
      <c r="DN3302" s="75"/>
      <c r="DO3302" s="75"/>
      <c r="DP3302" s="75"/>
      <c r="DQ3302" s="75"/>
      <c r="DR3302" s="75"/>
      <c r="DS3302" s="75"/>
      <c r="DT3302" s="75"/>
      <c r="DU3302" s="75"/>
      <c r="DV3302" s="1286"/>
      <c r="DW3302" s="75"/>
      <c r="DX3302" s="75"/>
      <c r="DY3302" s="75"/>
      <c r="DZ3302" s="75"/>
      <c r="EA3302" s="75"/>
      <c r="EB3302" s="75"/>
      <c r="EC3302" s="75"/>
      <c r="ED3302" s="75"/>
      <c r="EE3302" s="75"/>
      <c r="EF3302" s="75"/>
      <c r="EG3302" s="75"/>
      <c r="EH3302" s="75"/>
      <c r="EI3302" s="75"/>
      <c r="EJ3302" s="75"/>
      <c r="EK3302" s="75"/>
      <c r="EL3302" s="75"/>
      <c r="EM3302" s="75"/>
      <c r="EN3302" s="75"/>
      <c r="EO3302" s="75"/>
      <c r="EP3302" s="75"/>
      <c r="EQ3302" s="75"/>
      <c r="ER3302" s="75"/>
      <c r="ES3302" s="75"/>
      <c r="ET3302" s="75"/>
      <c r="EU3302" s="75"/>
      <c r="EV3302" s="75"/>
      <c r="EW3302" s="75"/>
      <c r="EX3302" s="75"/>
      <c r="EY3302" s="75"/>
      <c r="EZ3302" s="75"/>
      <c r="FA3302" s="75"/>
      <c r="FB3302" s="1341"/>
      <c r="FC3302" s="75"/>
      <c r="FD3302" s="75"/>
    </row>
    <row r="3303">
      <c r="A3303" s="1340"/>
      <c r="B3303" s="786"/>
      <c r="C3303" s="1283"/>
      <c r="D3303" s="786"/>
      <c r="E3303" s="786"/>
      <c r="F3303" s="786"/>
      <c r="G3303" s="786"/>
      <c r="H3303" s="786"/>
      <c r="I3303" s="786"/>
      <c r="J3303" s="786"/>
      <c r="K3303" s="786"/>
      <c r="L3303" s="786"/>
      <c r="M3303" s="786"/>
      <c r="N3303" s="1284"/>
      <c r="O3303" s="1284"/>
      <c r="P3303" s="1285"/>
      <c r="Q3303" s="363"/>
      <c r="R3303" s="363"/>
      <c r="S3303" s="75"/>
      <c r="T3303" s="857"/>
      <c r="U3303" s="1209"/>
      <c r="V3303" s="1200"/>
      <c r="W3303" s="1200"/>
      <c r="X3303" s="1200"/>
      <c r="Y3303" s="1201"/>
      <c r="Z3303" s="1200"/>
      <c r="AA3303" s="1200"/>
      <c r="AB3303" s="1200"/>
      <c r="AC3303" s="1202"/>
      <c r="AD3303" s="1216"/>
      <c r="AE3303" s="1204"/>
      <c r="AF3303" s="75"/>
      <c r="AG3303" s="75"/>
      <c r="AH3303" s="75"/>
      <c r="AI3303" s="75"/>
      <c r="AJ3303" s="75"/>
      <c r="AK3303" s="75"/>
      <c r="AL3303" s="75"/>
      <c r="AM3303" s="75"/>
      <c r="AN3303" s="75"/>
      <c r="AO3303" s="75"/>
      <c r="AP3303" s="75"/>
      <c r="AQ3303" s="75"/>
      <c r="AR3303" s="75"/>
      <c r="AS3303" s="1286"/>
      <c r="AT3303" s="75"/>
      <c r="AU3303" s="1286"/>
      <c r="AV3303" s="1286"/>
      <c r="AW3303" s="75"/>
      <c r="AX3303" s="75"/>
      <c r="AY3303" s="1286"/>
      <c r="AZ3303" s="75"/>
      <c r="BA3303" s="75"/>
      <c r="BB3303" s="75"/>
      <c r="BC3303" s="75"/>
      <c r="BD3303" s="75"/>
      <c r="BE3303" s="75"/>
      <c r="BF3303" s="75"/>
      <c r="BG3303" s="75"/>
      <c r="BH3303" s="75"/>
      <c r="BI3303" s="75"/>
      <c r="BJ3303" s="75"/>
      <c r="BK3303" s="75"/>
      <c r="BL3303" s="75"/>
      <c r="BM3303" s="75"/>
      <c r="BN3303" s="75"/>
      <c r="BO3303" s="75"/>
      <c r="BP3303" s="75"/>
      <c r="BQ3303" s="75"/>
      <c r="BR3303" s="75"/>
      <c r="BS3303" s="75"/>
      <c r="BT3303" s="75"/>
      <c r="BU3303" s="75"/>
      <c r="BV3303" s="75"/>
      <c r="BW3303" s="1286"/>
      <c r="BX3303" s="75"/>
      <c r="BY3303" s="75"/>
      <c r="BZ3303" s="75"/>
      <c r="CA3303" s="75"/>
      <c r="CB3303" s="75"/>
      <c r="CC3303" s="1286"/>
      <c r="CD3303" s="75"/>
      <c r="CE3303" s="75"/>
      <c r="CF3303" s="75"/>
      <c r="CG3303" s="75"/>
      <c r="CH3303" s="75"/>
      <c r="CI3303" s="1286"/>
      <c r="CJ3303" s="75"/>
      <c r="CK3303" s="1286"/>
      <c r="CL3303" s="75"/>
      <c r="CM3303" s="75"/>
      <c r="CN3303" s="75"/>
      <c r="CO3303" s="75"/>
      <c r="CP3303" s="75"/>
      <c r="CQ3303" s="75"/>
      <c r="CR3303" s="75"/>
      <c r="CS3303" s="75"/>
      <c r="CT3303" s="75"/>
      <c r="CU3303" s="75"/>
      <c r="CV3303" s="75"/>
      <c r="CW3303" s="75"/>
      <c r="CX3303" s="1286"/>
      <c r="CY3303" s="75"/>
      <c r="CZ3303" s="75"/>
      <c r="DA3303" s="75"/>
      <c r="DB3303" s="75"/>
      <c r="DC3303" s="75"/>
      <c r="DD3303" s="75"/>
      <c r="DE3303" s="75"/>
      <c r="DF3303" s="75"/>
      <c r="DG3303" s="1286"/>
      <c r="DH3303" s="75"/>
      <c r="DI3303" s="1286"/>
      <c r="DJ3303" s="75"/>
      <c r="DK3303" s="75"/>
      <c r="DL3303" s="75"/>
      <c r="DM3303" s="75"/>
      <c r="DN3303" s="75"/>
      <c r="DO3303" s="75"/>
      <c r="DP3303" s="75"/>
      <c r="DQ3303" s="75"/>
      <c r="DR3303" s="75"/>
      <c r="DS3303" s="75"/>
      <c r="DT3303" s="75"/>
      <c r="DU3303" s="75"/>
      <c r="DV3303" s="1286"/>
      <c r="DW3303" s="75"/>
      <c r="DX3303" s="75"/>
      <c r="DY3303" s="75"/>
      <c r="DZ3303" s="75"/>
      <c r="EA3303" s="75"/>
      <c r="EB3303" s="75"/>
      <c r="EC3303" s="75"/>
      <c r="ED3303" s="75"/>
      <c r="EE3303" s="75"/>
      <c r="EF3303" s="75"/>
      <c r="EG3303" s="75"/>
      <c r="EH3303" s="75"/>
      <c r="EI3303" s="75"/>
      <c r="EJ3303" s="75"/>
      <c r="EK3303" s="75"/>
      <c r="EL3303" s="75"/>
      <c r="EM3303" s="75"/>
      <c r="EN3303" s="75"/>
      <c r="EO3303" s="75"/>
      <c r="EP3303" s="75"/>
      <c r="EQ3303" s="75"/>
      <c r="ER3303" s="75"/>
      <c r="ES3303" s="75"/>
      <c r="ET3303" s="75"/>
      <c r="EU3303" s="75"/>
      <c r="EV3303" s="75"/>
      <c r="EW3303" s="75"/>
      <c r="EX3303" s="75"/>
      <c r="EY3303" s="75"/>
      <c r="EZ3303" s="75"/>
      <c r="FA3303" s="75"/>
      <c r="FB3303" s="1341"/>
      <c r="FC3303" s="75"/>
      <c r="FD3303" s="75"/>
    </row>
    <row r="3304">
      <c r="A3304" s="1340"/>
      <c r="B3304" s="786"/>
      <c r="C3304" s="1283"/>
      <c r="D3304" s="786"/>
      <c r="E3304" s="786"/>
      <c r="F3304" s="786"/>
      <c r="G3304" s="786"/>
      <c r="H3304" s="786"/>
      <c r="I3304" s="786"/>
      <c r="J3304" s="786"/>
      <c r="K3304" s="786"/>
      <c r="L3304" s="786"/>
      <c r="M3304" s="786"/>
      <c r="N3304" s="1284"/>
      <c r="O3304" s="1284"/>
      <c r="P3304" s="1285"/>
      <c r="Q3304" s="363"/>
      <c r="R3304" s="363"/>
      <c r="S3304" s="75"/>
      <c r="T3304" s="857"/>
      <c r="U3304" s="1209"/>
      <c r="V3304" s="1200"/>
      <c r="W3304" s="1200"/>
      <c r="X3304" s="1200"/>
      <c r="Y3304" s="1201"/>
      <c r="Z3304" s="1200"/>
      <c r="AA3304" s="1200"/>
      <c r="AB3304" s="1200"/>
      <c r="AC3304" s="1202"/>
      <c r="AD3304" s="1216"/>
      <c r="AE3304" s="1204"/>
      <c r="AF3304" s="75"/>
      <c r="AG3304" s="75"/>
      <c r="AH3304" s="75"/>
      <c r="AI3304" s="75"/>
      <c r="AJ3304" s="75"/>
      <c r="AK3304" s="75"/>
      <c r="AL3304" s="75"/>
      <c r="AM3304" s="75"/>
      <c r="AN3304" s="75"/>
      <c r="AO3304" s="75"/>
      <c r="AP3304" s="75"/>
      <c r="AQ3304" s="75"/>
      <c r="AR3304" s="75"/>
      <c r="AS3304" s="1286"/>
      <c r="AT3304" s="75"/>
      <c r="AU3304" s="1286"/>
      <c r="AV3304" s="1286"/>
      <c r="AW3304" s="75"/>
      <c r="AX3304" s="75"/>
      <c r="AY3304" s="1286"/>
      <c r="AZ3304" s="75"/>
      <c r="BA3304" s="75"/>
      <c r="BB3304" s="75"/>
      <c r="BC3304" s="75"/>
      <c r="BD3304" s="75"/>
      <c r="BE3304" s="75"/>
      <c r="BF3304" s="75"/>
      <c r="BG3304" s="75"/>
      <c r="BH3304" s="75"/>
      <c r="BI3304" s="75"/>
      <c r="BJ3304" s="75"/>
      <c r="BK3304" s="75"/>
      <c r="BL3304" s="75"/>
      <c r="BM3304" s="75"/>
      <c r="BN3304" s="75"/>
      <c r="BO3304" s="75"/>
      <c r="BP3304" s="75"/>
      <c r="BQ3304" s="75"/>
      <c r="BR3304" s="75"/>
      <c r="BS3304" s="75"/>
      <c r="BT3304" s="75"/>
      <c r="BU3304" s="75"/>
      <c r="BV3304" s="75"/>
      <c r="BW3304" s="1286"/>
      <c r="BX3304" s="75"/>
      <c r="BY3304" s="75"/>
      <c r="BZ3304" s="75"/>
      <c r="CA3304" s="75"/>
      <c r="CB3304" s="75"/>
      <c r="CC3304" s="1286"/>
      <c r="CD3304" s="75"/>
      <c r="CE3304" s="75"/>
      <c r="CF3304" s="75"/>
      <c r="CG3304" s="75"/>
      <c r="CH3304" s="75"/>
      <c r="CI3304" s="1286"/>
      <c r="CJ3304" s="75"/>
      <c r="CK3304" s="1286"/>
      <c r="CL3304" s="75"/>
      <c r="CM3304" s="75"/>
      <c r="CN3304" s="75"/>
      <c r="CO3304" s="75"/>
      <c r="CP3304" s="75"/>
      <c r="CQ3304" s="75"/>
      <c r="CR3304" s="75"/>
      <c r="CS3304" s="75"/>
      <c r="CT3304" s="75"/>
      <c r="CU3304" s="75"/>
      <c r="CV3304" s="75"/>
      <c r="CW3304" s="75"/>
      <c r="CX3304" s="1286"/>
      <c r="CY3304" s="75"/>
      <c r="CZ3304" s="75"/>
      <c r="DA3304" s="75"/>
      <c r="DB3304" s="75"/>
      <c r="DC3304" s="75"/>
      <c r="DD3304" s="75"/>
      <c r="DE3304" s="75"/>
      <c r="DF3304" s="75"/>
      <c r="DG3304" s="1286"/>
      <c r="DH3304" s="75"/>
      <c r="DI3304" s="1286"/>
      <c r="DJ3304" s="75"/>
      <c r="DK3304" s="75"/>
      <c r="DL3304" s="75"/>
      <c r="DM3304" s="75"/>
      <c r="DN3304" s="75"/>
      <c r="DO3304" s="75"/>
      <c r="DP3304" s="75"/>
      <c r="DQ3304" s="75"/>
      <c r="DR3304" s="75"/>
      <c r="DS3304" s="75"/>
      <c r="DT3304" s="75"/>
      <c r="DU3304" s="75"/>
      <c r="DV3304" s="1286"/>
      <c r="DW3304" s="75"/>
      <c r="DX3304" s="75"/>
      <c r="DY3304" s="75"/>
      <c r="DZ3304" s="75"/>
      <c r="EA3304" s="75"/>
      <c r="EB3304" s="75"/>
      <c r="EC3304" s="75"/>
      <c r="ED3304" s="75"/>
      <c r="EE3304" s="75"/>
      <c r="EF3304" s="75"/>
      <c r="EG3304" s="75"/>
      <c r="EH3304" s="75"/>
      <c r="EI3304" s="75"/>
      <c r="EJ3304" s="75"/>
      <c r="EK3304" s="75"/>
      <c r="EL3304" s="75"/>
      <c r="EM3304" s="75"/>
      <c r="EN3304" s="75"/>
      <c r="EO3304" s="75"/>
      <c r="EP3304" s="75"/>
      <c r="EQ3304" s="75"/>
      <c r="ER3304" s="75"/>
      <c r="ES3304" s="75"/>
      <c r="ET3304" s="75"/>
      <c r="EU3304" s="75"/>
      <c r="EV3304" s="75"/>
      <c r="EW3304" s="75"/>
      <c r="EX3304" s="75"/>
      <c r="EY3304" s="75"/>
      <c r="EZ3304" s="75"/>
      <c r="FA3304" s="75"/>
      <c r="FB3304" s="1341"/>
      <c r="FC3304" s="75"/>
      <c r="FD3304" s="75"/>
    </row>
    <row r="3305">
      <c r="A3305" s="1340"/>
      <c r="B3305" s="786"/>
      <c r="C3305" s="1283"/>
      <c r="D3305" s="786"/>
      <c r="E3305" s="786"/>
      <c r="F3305" s="786"/>
      <c r="G3305" s="786"/>
      <c r="H3305" s="786"/>
      <c r="I3305" s="786"/>
      <c r="J3305" s="786"/>
      <c r="K3305" s="786"/>
      <c r="L3305" s="786"/>
      <c r="M3305" s="786"/>
      <c r="N3305" s="1284"/>
      <c r="O3305" s="1284"/>
      <c r="P3305" s="1285"/>
      <c r="Q3305" s="363"/>
      <c r="R3305" s="363"/>
      <c r="S3305" s="75"/>
      <c r="T3305" s="857"/>
      <c r="U3305" s="1209"/>
      <c r="V3305" s="1200"/>
      <c r="W3305" s="1200"/>
      <c r="X3305" s="1200"/>
      <c r="Y3305" s="1201"/>
      <c r="Z3305" s="1200"/>
      <c r="AA3305" s="1200"/>
      <c r="AB3305" s="1200"/>
      <c r="AC3305" s="1202"/>
      <c r="AD3305" s="1216"/>
      <c r="AE3305" s="1204"/>
      <c r="AF3305" s="75"/>
      <c r="AG3305" s="75"/>
      <c r="AH3305" s="75"/>
      <c r="AI3305" s="75"/>
      <c r="AJ3305" s="75"/>
      <c r="AK3305" s="75"/>
      <c r="AL3305" s="75"/>
      <c r="AM3305" s="75"/>
      <c r="AN3305" s="75"/>
      <c r="AO3305" s="75"/>
      <c r="AP3305" s="75"/>
      <c r="AQ3305" s="75"/>
      <c r="AR3305" s="75"/>
      <c r="AS3305" s="1286"/>
      <c r="AT3305" s="75"/>
      <c r="AU3305" s="1286"/>
      <c r="AV3305" s="1286"/>
      <c r="AW3305" s="75"/>
      <c r="AX3305" s="75"/>
      <c r="AY3305" s="1286"/>
      <c r="AZ3305" s="75"/>
      <c r="BA3305" s="75"/>
      <c r="BB3305" s="75"/>
      <c r="BC3305" s="75"/>
      <c r="BD3305" s="75"/>
      <c r="BE3305" s="75"/>
      <c r="BF3305" s="75"/>
      <c r="BG3305" s="75"/>
      <c r="BH3305" s="75"/>
      <c r="BI3305" s="75"/>
      <c r="BJ3305" s="75"/>
      <c r="BK3305" s="75"/>
      <c r="BL3305" s="75"/>
      <c r="BM3305" s="75"/>
      <c r="BN3305" s="75"/>
      <c r="BO3305" s="75"/>
      <c r="BP3305" s="75"/>
      <c r="BQ3305" s="75"/>
      <c r="BR3305" s="75"/>
      <c r="BS3305" s="75"/>
      <c r="BT3305" s="75"/>
      <c r="BU3305" s="75"/>
      <c r="BV3305" s="75"/>
      <c r="BW3305" s="1286"/>
      <c r="BX3305" s="75"/>
      <c r="BY3305" s="75"/>
      <c r="BZ3305" s="75"/>
      <c r="CA3305" s="75"/>
      <c r="CB3305" s="75"/>
      <c r="CC3305" s="1286"/>
      <c r="CD3305" s="75"/>
      <c r="CE3305" s="75"/>
      <c r="CF3305" s="75"/>
      <c r="CG3305" s="75"/>
      <c r="CH3305" s="75"/>
      <c r="CI3305" s="1286"/>
      <c r="CJ3305" s="75"/>
      <c r="CK3305" s="1286"/>
      <c r="CL3305" s="75"/>
      <c r="CM3305" s="75"/>
      <c r="CN3305" s="75"/>
      <c r="CO3305" s="75"/>
      <c r="CP3305" s="75"/>
      <c r="CQ3305" s="75"/>
      <c r="CR3305" s="75"/>
      <c r="CS3305" s="75"/>
      <c r="CT3305" s="75"/>
      <c r="CU3305" s="75"/>
      <c r="CV3305" s="75"/>
      <c r="CW3305" s="75"/>
      <c r="CX3305" s="1286"/>
      <c r="CY3305" s="75"/>
      <c r="CZ3305" s="75"/>
      <c r="DA3305" s="75"/>
      <c r="DB3305" s="75"/>
      <c r="DC3305" s="75"/>
      <c r="DD3305" s="75"/>
      <c r="DE3305" s="75"/>
      <c r="DF3305" s="75"/>
      <c r="DG3305" s="1286"/>
      <c r="DH3305" s="75"/>
      <c r="DI3305" s="1286"/>
      <c r="DJ3305" s="75"/>
      <c r="DK3305" s="75"/>
      <c r="DL3305" s="75"/>
      <c r="DM3305" s="75"/>
      <c r="DN3305" s="75"/>
      <c r="DO3305" s="75"/>
      <c r="DP3305" s="75"/>
      <c r="DQ3305" s="75"/>
      <c r="DR3305" s="75"/>
      <c r="DS3305" s="75"/>
      <c r="DT3305" s="75"/>
      <c r="DU3305" s="75"/>
      <c r="DV3305" s="1286"/>
      <c r="DW3305" s="75"/>
      <c r="DX3305" s="75"/>
      <c r="DY3305" s="75"/>
      <c r="DZ3305" s="75"/>
      <c r="EA3305" s="75"/>
      <c r="EB3305" s="75"/>
      <c r="EC3305" s="75"/>
      <c r="ED3305" s="75"/>
      <c r="EE3305" s="75"/>
      <c r="EF3305" s="75"/>
      <c r="EG3305" s="75"/>
      <c r="EH3305" s="75"/>
      <c r="EI3305" s="75"/>
      <c r="EJ3305" s="75"/>
      <c r="EK3305" s="75"/>
      <c r="EL3305" s="75"/>
      <c r="EM3305" s="75"/>
      <c r="EN3305" s="75"/>
      <c r="EO3305" s="75"/>
      <c r="EP3305" s="75"/>
      <c r="EQ3305" s="75"/>
      <c r="ER3305" s="75"/>
      <c r="ES3305" s="75"/>
      <c r="ET3305" s="75"/>
      <c r="EU3305" s="75"/>
      <c r="EV3305" s="75"/>
      <c r="EW3305" s="75"/>
      <c r="EX3305" s="75"/>
      <c r="EY3305" s="75"/>
      <c r="EZ3305" s="75"/>
      <c r="FA3305" s="75"/>
      <c r="FB3305" s="1341"/>
      <c r="FC3305" s="75"/>
      <c r="FD3305" s="75"/>
    </row>
    <row r="3306">
      <c r="A3306" s="1340"/>
      <c r="B3306" s="786"/>
      <c r="C3306" s="1283"/>
      <c r="D3306" s="786"/>
      <c r="E3306" s="786"/>
      <c r="F3306" s="786"/>
      <c r="G3306" s="786"/>
      <c r="H3306" s="786"/>
      <c r="I3306" s="786"/>
      <c r="J3306" s="786"/>
      <c r="K3306" s="786"/>
      <c r="L3306" s="786"/>
      <c r="M3306" s="786"/>
      <c r="N3306" s="1284"/>
      <c r="O3306" s="1284"/>
      <c r="P3306" s="1285"/>
      <c r="Q3306" s="363"/>
      <c r="R3306" s="363"/>
      <c r="S3306" s="75"/>
      <c r="T3306" s="857"/>
      <c r="U3306" s="1209"/>
      <c r="V3306" s="1200"/>
      <c r="W3306" s="1200"/>
      <c r="X3306" s="1200"/>
      <c r="Y3306" s="1201"/>
      <c r="Z3306" s="1200"/>
      <c r="AA3306" s="1200"/>
      <c r="AB3306" s="1200"/>
      <c r="AC3306" s="1202"/>
      <c r="AD3306" s="1216"/>
      <c r="AE3306" s="1204"/>
      <c r="AF3306" s="75"/>
      <c r="AG3306" s="75"/>
      <c r="AH3306" s="75"/>
      <c r="AI3306" s="75"/>
      <c r="AJ3306" s="75"/>
      <c r="AK3306" s="75"/>
      <c r="AL3306" s="75"/>
      <c r="AM3306" s="75"/>
      <c r="AN3306" s="75"/>
      <c r="AO3306" s="75"/>
      <c r="AP3306" s="75"/>
      <c r="AQ3306" s="75"/>
      <c r="AR3306" s="75"/>
      <c r="AS3306" s="1286"/>
      <c r="AT3306" s="75"/>
      <c r="AU3306" s="1286"/>
      <c r="AV3306" s="1286"/>
      <c r="AW3306" s="75"/>
      <c r="AX3306" s="75"/>
      <c r="AY3306" s="1286"/>
      <c r="AZ3306" s="75"/>
      <c r="BA3306" s="75"/>
      <c r="BB3306" s="75"/>
      <c r="BC3306" s="75"/>
      <c r="BD3306" s="75"/>
      <c r="BE3306" s="75"/>
      <c r="BF3306" s="75"/>
      <c r="BG3306" s="75"/>
      <c r="BH3306" s="75"/>
      <c r="BI3306" s="75"/>
      <c r="BJ3306" s="75"/>
      <c r="BK3306" s="75"/>
      <c r="BL3306" s="75"/>
      <c r="BM3306" s="75"/>
      <c r="BN3306" s="75"/>
      <c r="BO3306" s="75"/>
      <c r="BP3306" s="75"/>
      <c r="BQ3306" s="75"/>
      <c r="BR3306" s="75"/>
      <c r="BS3306" s="75"/>
      <c r="BT3306" s="75"/>
      <c r="BU3306" s="75"/>
      <c r="BV3306" s="75"/>
      <c r="BW3306" s="1286"/>
      <c r="BX3306" s="75"/>
      <c r="BY3306" s="75"/>
      <c r="BZ3306" s="75"/>
      <c r="CA3306" s="75"/>
      <c r="CB3306" s="75"/>
      <c r="CC3306" s="1286"/>
      <c r="CD3306" s="75"/>
      <c r="CE3306" s="75"/>
      <c r="CF3306" s="75"/>
      <c r="CG3306" s="75"/>
      <c r="CH3306" s="75"/>
      <c r="CI3306" s="1286"/>
      <c r="CJ3306" s="75"/>
      <c r="CK3306" s="1286"/>
      <c r="CL3306" s="75"/>
      <c r="CM3306" s="75"/>
      <c r="CN3306" s="75"/>
      <c r="CO3306" s="75"/>
      <c r="CP3306" s="75"/>
      <c r="CQ3306" s="75"/>
      <c r="CR3306" s="75"/>
      <c r="CS3306" s="75"/>
      <c r="CT3306" s="75"/>
      <c r="CU3306" s="75"/>
      <c r="CV3306" s="75"/>
      <c r="CW3306" s="75"/>
      <c r="CX3306" s="1286"/>
      <c r="CY3306" s="75"/>
      <c r="CZ3306" s="75"/>
      <c r="DA3306" s="75"/>
      <c r="DB3306" s="75"/>
      <c r="DC3306" s="75"/>
      <c r="DD3306" s="75"/>
      <c r="DE3306" s="75"/>
      <c r="DF3306" s="75"/>
      <c r="DG3306" s="1286"/>
      <c r="DH3306" s="75"/>
      <c r="DI3306" s="1286"/>
      <c r="DJ3306" s="75"/>
      <c r="DK3306" s="75"/>
      <c r="DL3306" s="75"/>
      <c r="DM3306" s="75"/>
      <c r="DN3306" s="75"/>
      <c r="DO3306" s="75"/>
      <c r="DP3306" s="75"/>
      <c r="DQ3306" s="75"/>
      <c r="DR3306" s="75"/>
      <c r="DS3306" s="75"/>
      <c r="DT3306" s="75"/>
      <c r="DU3306" s="75"/>
      <c r="DV3306" s="1286"/>
      <c r="DW3306" s="75"/>
      <c r="DX3306" s="75"/>
      <c r="DY3306" s="75"/>
      <c r="DZ3306" s="75"/>
      <c r="EA3306" s="75"/>
      <c r="EB3306" s="75"/>
      <c r="EC3306" s="75"/>
      <c r="ED3306" s="75"/>
      <c r="EE3306" s="75"/>
      <c r="EF3306" s="75"/>
      <c r="EG3306" s="75"/>
      <c r="EH3306" s="75"/>
      <c r="EI3306" s="75"/>
      <c r="EJ3306" s="75"/>
      <c r="EK3306" s="75"/>
      <c r="EL3306" s="75"/>
      <c r="EM3306" s="75"/>
      <c r="EN3306" s="75"/>
      <c r="EO3306" s="75"/>
      <c r="EP3306" s="75"/>
      <c r="EQ3306" s="75"/>
      <c r="ER3306" s="75"/>
      <c r="ES3306" s="75"/>
      <c r="ET3306" s="75"/>
      <c r="EU3306" s="75"/>
      <c r="EV3306" s="75"/>
      <c r="EW3306" s="75"/>
      <c r="EX3306" s="75"/>
      <c r="EY3306" s="75"/>
      <c r="EZ3306" s="75"/>
      <c r="FA3306" s="75"/>
      <c r="FB3306" s="1341"/>
      <c r="FC3306" s="75"/>
      <c r="FD3306" s="75"/>
    </row>
    <row r="3307">
      <c r="A3307" s="1340"/>
      <c r="B3307" s="786"/>
      <c r="C3307" s="1283"/>
      <c r="D3307" s="786"/>
      <c r="E3307" s="786"/>
      <c r="F3307" s="786"/>
      <c r="G3307" s="786"/>
      <c r="H3307" s="786"/>
      <c r="I3307" s="786"/>
      <c r="J3307" s="786"/>
      <c r="K3307" s="786"/>
      <c r="L3307" s="786"/>
      <c r="M3307" s="786"/>
      <c r="N3307" s="1284"/>
      <c r="O3307" s="1284"/>
      <c r="P3307" s="1285"/>
      <c r="Q3307" s="363"/>
      <c r="R3307" s="363"/>
      <c r="S3307" s="75"/>
      <c r="T3307" s="857"/>
      <c r="U3307" s="1209"/>
      <c r="V3307" s="1200"/>
      <c r="W3307" s="1200"/>
      <c r="X3307" s="1200"/>
      <c r="Y3307" s="1201"/>
      <c r="Z3307" s="1200"/>
      <c r="AA3307" s="1200"/>
      <c r="AB3307" s="1200"/>
      <c r="AC3307" s="1202"/>
      <c r="AD3307" s="1216"/>
      <c r="AE3307" s="1204"/>
      <c r="AF3307" s="75"/>
      <c r="AG3307" s="75"/>
      <c r="AH3307" s="75"/>
      <c r="AI3307" s="75"/>
      <c r="AJ3307" s="75"/>
      <c r="AK3307" s="75"/>
      <c r="AL3307" s="75"/>
      <c r="AM3307" s="75"/>
      <c r="AN3307" s="75"/>
      <c r="AO3307" s="75"/>
      <c r="AP3307" s="75"/>
      <c r="AQ3307" s="75"/>
      <c r="AR3307" s="75"/>
      <c r="AS3307" s="1286"/>
      <c r="AT3307" s="75"/>
      <c r="AU3307" s="1286"/>
      <c r="AV3307" s="1286"/>
      <c r="AW3307" s="75"/>
      <c r="AX3307" s="75"/>
      <c r="AY3307" s="1286"/>
      <c r="AZ3307" s="75"/>
      <c r="BA3307" s="75"/>
      <c r="BB3307" s="75"/>
      <c r="BC3307" s="75"/>
      <c r="BD3307" s="75"/>
      <c r="BE3307" s="75"/>
      <c r="BF3307" s="75"/>
      <c r="BG3307" s="75"/>
      <c r="BH3307" s="75"/>
      <c r="BI3307" s="75"/>
      <c r="BJ3307" s="75"/>
      <c r="BK3307" s="75"/>
      <c r="BL3307" s="75"/>
      <c r="BM3307" s="75"/>
      <c r="BN3307" s="75"/>
      <c r="BO3307" s="75"/>
      <c r="BP3307" s="75"/>
      <c r="BQ3307" s="75"/>
      <c r="BR3307" s="75"/>
      <c r="BS3307" s="75"/>
      <c r="BT3307" s="75"/>
      <c r="BU3307" s="75"/>
      <c r="BV3307" s="75"/>
      <c r="BW3307" s="1286"/>
      <c r="BX3307" s="75"/>
      <c r="BY3307" s="75"/>
      <c r="BZ3307" s="75"/>
      <c r="CA3307" s="75"/>
      <c r="CB3307" s="75"/>
      <c r="CC3307" s="1286"/>
      <c r="CD3307" s="75"/>
      <c r="CE3307" s="75"/>
      <c r="CF3307" s="75"/>
      <c r="CG3307" s="75"/>
      <c r="CH3307" s="75"/>
      <c r="CI3307" s="1286"/>
      <c r="CJ3307" s="75"/>
      <c r="CK3307" s="1286"/>
      <c r="CL3307" s="75"/>
      <c r="CM3307" s="75"/>
      <c r="CN3307" s="75"/>
      <c r="CO3307" s="75"/>
      <c r="CP3307" s="75"/>
      <c r="CQ3307" s="75"/>
      <c r="CR3307" s="75"/>
      <c r="CS3307" s="75"/>
      <c r="CT3307" s="75"/>
      <c r="CU3307" s="75"/>
      <c r="CV3307" s="75"/>
      <c r="CW3307" s="75"/>
      <c r="CX3307" s="1286"/>
      <c r="CY3307" s="75"/>
      <c r="CZ3307" s="75"/>
      <c r="DA3307" s="75"/>
      <c r="DB3307" s="75"/>
      <c r="DC3307" s="75"/>
      <c r="DD3307" s="75"/>
      <c r="DE3307" s="75"/>
      <c r="DF3307" s="75"/>
      <c r="DG3307" s="1286"/>
      <c r="DH3307" s="75"/>
      <c r="DI3307" s="1286"/>
      <c r="DJ3307" s="75"/>
      <c r="DK3307" s="75"/>
      <c r="DL3307" s="75"/>
      <c r="DM3307" s="75"/>
      <c r="DN3307" s="75"/>
      <c r="DO3307" s="75"/>
      <c r="DP3307" s="75"/>
      <c r="DQ3307" s="75"/>
      <c r="DR3307" s="75"/>
      <c r="DS3307" s="75"/>
      <c r="DT3307" s="75"/>
      <c r="DU3307" s="75"/>
      <c r="DV3307" s="1286"/>
      <c r="DW3307" s="75"/>
      <c r="DX3307" s="75"/>
      <c r="DY3307" s="75"/>
      <c r="DZ3307" s="75"/>
      <c r="EA3307" s="75"/>
      <c r="EB3307" s="75"/>
      <c r="EC3307" s="75"/>
      <c r="ED3307" s="75"/>
      <c r="EE3307" s="75"/>
      <c r="EF3307" s="75"/>
      <c r="EG3307" s="75"/>
      <c r="EH3307" s="75"/>
      <c r="EI3307" s="75"/>
      <c r="EJ3307" s="75"/>
      <c r="EK3307" s="75"/>
      <c r="EL3307" s="75"/>
      <c r="EM3307" s="75"/>
      <c r="EN3307" s="75"/>
      <c r="EO3307" s="75"/>
      <c r="EP3307" s="75"/>
      <c r="EQ3307" s="75"/>
      <c r="ER3307" s="75"/>
      <c r="ES3307" s="75"/>
      <c r="ET3307" s="75"/>
      <c r="EU3307" s="75"/>
      <c r="EV3307" s="75"/>
      <c r="EW3307" s="75"/>
      <c r="EX3307" s="75"/>
      <c r="EY3307" s="75"/>
      <c r="EZ3307" s="75"/>
      <c r="FA3307" s="75"/>
      <c r="FB3307" s="1341"/>
      <c r="FC3307" s="75"/>
      <c r="FD3307" s="75"/>
    </row>
    <row r="3308">
      <c r="A3308" s="1340"/>
      <c r="B3308" s="786"/>
      <c r="C3308" s="1283"/>
      <c r="D3308" s="786"/>
      <c r="E3308" s="786"/>
      <c r="F3308" s="786"/>
      <c r="G3308" s="786"/>
      <c r="H3308" s="786"/>
      <c r="I3308" s="786"/>
      <c r="J3308" s="786"/>
      <c r="K3308" s="786"/>
      <c r="L3308" s="786"/>
      <c r="M3308" s="786"/>
      <c r="N3308" s="1284"/>
      <c r="O3308" s="1284"/>
      <c r="P3308" s="1285"/>
      <c r="Q3308" s="363"/>
      <c r="R3308" s="363"/>
      <c r="S3308" s="75"/>
      <c r="T3308" s="857"/>
      <c r="U3308" s="1209"/>
      <c r="V3308" s="1200"/>
      <c r="W3308" s="1200"/>
      <c r="X3308" s="1200"/>
      <c r="Y3308" s="1201"/>
      <c r="Z3308" s="1200"/>
      <c r="AA3308" s="1200"/>
      <c r="AB3308" s="1200"/>
      <c r="AC3308" s="1202"/>
      <c r="AD3308" s="1216"/>
      <c r="AE3308" s="1204"/>
      <c r="AF3308" s="75"/>
      <c r="AG3308" s="75"/>
      <c r="AH3308" s="75"/>
      <c r="AI3308" s="75"/>
      <c r="AJ3308" s="75"/>
      <c r="AK3308" s="75"/>
      <c r="AL3308" s="75"/>
      <c r="AM3308" s="75"/>
      <c r="AN3308" s="75"/>
      <c r="AO3308" s="75"/>
      <c r="AP3308" s="75"/>
      <c r="AQ3308" s="75"/>
      <c r="AR3308" s="75"/>
      <c r="AS3308" s="1286"/>
      <c r="AT3308" s="75"/>
      <c r="AU3308" s="1286"/>
      <c r="AV3308" s="1286"/>
      <c r="AW3308" s="75"/>
      <c r="AX3308" s="75"/>
      <c r="AY3308" s="1286"/>
      <c r="AZ3308" s="75"/>
      <c r="BA3308" s="75"/>
      <c r="BB3308" s="75"/>
      <c r="BC3308" s="75"/>
      <c r="BD3308" s="75"/>
      <c r="BE3308" s="75"/>
      <c r="BF3308" s="75"/>
      <c r="BG3308" s="75"/>
      <c r="BH3308" s="75"/>
      <c r="BI3308" s="75"/>
      <c r="BJ3308" s="75"/>
      <c r="BK3308" s="75"/>
      <c r="BL3308" s="75"/>
      <c r="BM3308" s="75"/>
      <c r="BN3308" s="75"/>
      <c r="BO3308" s="75"/>
      <c r="BP3308" s="75"/>
      <c r="BQ3308" s="75"/>
      <c r="BR3308" s="75"/>
      <c r="BS3308" s="75"/>
      <c r="BT3308" s="75"/>
      <c r="BU3308" s="75"/>
      <c r="BV3308" s="75"/>
      <c r="BW3308" s="1286"/>
      <c r="BX3308" s="75"/>
      <c r="BY3308" s="75"/>
      <c r="BZ3308" s="75"/>
      <c r="CA3308" s="75"/>
      <c r="CB3308" s="75"/>
      <c r="CC3308" s="1286"/>
      <c r="CD3308" s="75"/>
      <c r="CE3308" s="75"/>
      <c r="CF3308" s="75"/>
      <c r="CG3308" s="75"/>
      <c r="CH3308" s="75"/>
      <c r="CI3308" s="1286"/>
      <c r="CJ3308" s="75"/>
      <c r="CK3308" s="1286"/>
      <c r="CL3308" s="75"/>
      <c r="CM3308" s="75"/>
      <c r="CN3308" s="75"/>
      <c r="CO3308" s="75"/>
      <c r="CP3308" s="75"/>
      <c r="CQ3308" s="75"/>
      <c r="CR3308" s="75"/>
      <c r="CS3308" s="75"/>
      <c r="CT3308" s="75"/>
      <c r="CU3308" s="75"/>
      <c r="CV3308" s="75"/>
      <c r="CW3308" s="75"/>
      <c r="CX3308" s="1286"/>
      <c r="CY3308" s="75"/>
      <c r="CZ3308" s="75"/>
      <c r="DA3308" s="75"/>
      <c r="DB3308" s="75"/>
      <c r="DC3308" s="75"/>
      <c r="DD3308" s="75"/>
      <c r="DE3308" s="75"/>
      <c r="DF3308" s="75"/>
      <c r="DG3308" s="1286"/>
      <c r="DH3308" s="75"/>
      <c r="DI3308" s="1286"/>
      <c r="DJ3308" s="75"/>
      <c r="DK3308" s="75"/>
      <c r="DL3308" s="75"/>
      <c r="DM3308" s="75"/>
      <c r="DN3308" s="75"/>
      <c r="DO3308" s="75"/>
      <c r="DP3308" s="75"/>
      <c r="DQ3308" s="75"/>
      <c r="DR3308" s="75"/>
      <c r="DS3308" s="75"/>
      <c r="DT3308" s="75"/>
      <c r="DU3308" s="75"/>
      <c r="DV3308" s="1286"/>
      <c r="DW3308" s="75"/>
      <c r="DX3308" s="75"/>
      <c r="DY3308" s="75"/>
      <c r="DZ3308" s="75"/>
      <c r="EA3308" s="75"/>
      <c r="EB3308" s="75"/>
      <c r="EC3308" s="75"/>
      <c r="ED3308" s="75"/>
      <c r="EE3308" s="75"/>
      <c r="EF3308" s="75"/>
      <c r="EG3308" s="75"/>
      <c r="EH3308" s="75"/>
      <c r="EI3308" s="75"/>
      <c r="EJ3308" s="75"/>
      <c r="EK3308" s="75"/>
      <c r="EL3308" s="75"/>
      <c r="EM3308" s="75"/>
      <c r="EN3308" s="75"/>
      <c r="EO3308" s="75"/>
      <c r="EP3308" s="75"/>
      <c r="EQ3308" s="75"/>
      <c r="ER3308" s="75"/>
      <c r="ES3308" s="75"/>
      <c r="ET3308" s="75"/>
      <c r="EU3308" s="75"/>
      <c r="EV3308" s="75"/>
      <c r="EW3308" s="75"/>
      <c r="EX3308" s="75"/>
      <c r="EY3308" s="75"/>
      <c r="EZ3308" s="75"/>
      <c r="FA3308" s="75"/>
      <c r="FB3308" s="1341"/>
      <c r="FC3308" s="75"/>
      <c r="FD3308" s="75"/>
    </row>
    <row r="3309">
      <c r="A3309" s="1340"/>
      <c r="B3309" s="786"/>
      <c r="C3309" s="1283"/>
      <c r="D3309" s="786"/>
      <c r="E3309" s="786"/>
      <c r="F3309" s="786"/>
      <c r="G3309" s="786"/>
      <c r="H3309" s="786"/>
      <c r="I3309" s="786"/>
      <c r="J3309" s="786"/>
      <c r="K3309" s="786"/>
      <c r="L3309" s="786"/>
      <c r="M3309" s="786"/>
      <c r="N3309" s="1284"/>
      <c r="O3309" s="1284"/>
      <c r="P3309" s="1285"/>
      <c r="Q3309" s="363"/>
      <c r="R3309" s="363"/>
      <c r="S3309" s="75"/>
      <c r="T3309" s="857"/>
      <c r="U3309" s="1209"/>
      <c r="V3309" s="1200"/>
      <c r="W3309" s="1200"/>
      <c r="X3309" s="1200"/>
      <c r="Y3309" s="1201"/>
      <c r="Z3309" s="1200"/>
      <c r="AA3309" s="1200"/>
      <c r="AB3309" s="1200"/>
      <c r="AC3309" s="1202"/>
      <c r="AD3309" s="1216"/>
      <c r="AE3309" s="1204"/>
      <c r="AF3309" s="75"/>
      <c r="AG3309" s="75"/>
      <c r="AH3309" s="75"/>
      <c r="AI3309" s="75"/>
      <c r="AJ3309" s="75"/>
      <c r="AK3309" s="75"/>
      <c r="AL3309" s="75"/>
      <c r="AM3309" s="75"/>
      <c r="AN3309" s="75"/>
      <c r="AO3309" s="75"/>
      <c r="AP3309" s="75"/>
      <c r="AQ3309" s="75"/>
      <c r="AR3309" s="75"/>
      <c r="AS3309" s="1286"/>
      <c r="AT3309" s="75"/>
      <c r="AU3309" s="1286"/>
      <c r="AV3309" s="1286"/>
      <c r="AW3309" s="75"/>
      <c r="AX3309" s="75"/>
      <c r="AY3309" s="1286"/>
      <c r="AZ3309" s="75"/>
      <c r="BA3309" s="75"/>
      <c r="BB3309" s="75"/>
      <c r="BC3309" s="75"/>
      <c r="BD3309" s="75"/>
      <c r="BE3309" s="75"/>
      <c r="BF3309" s="75"/>
      <c r="BG3309" s="75"/>
      <c r="BH3309" s="75"/>
      <c r="BI3309" s="75"/>
      <c r="BJ3309" s="75"/>
      <c r="BK3309" s="75"/>
      <c r="BL3309" s="75"/>
      <c r="BM3309" s="75"/>
      <c r="BN3309" s="75"/>
      <c r="BO3309" s="75"/>
      <c r="BP3309" s="75"/>
      <c r="BQ3309" s="75"/>
      <c r="BR3309" s="75"/>
      <c r="BS3309" s="75"/>
      <c r="BT3309" s="75"/>
      <c r="BU3309" s="75"/>
      <c r="BV3309" s="75"/>
      <c r="BW3309" s="1286"/>
      <c r="BX3309" s="75"/>
      <c r="BY3309" s="75"/>
      <c r="BZ3309" s="75"/>
      <c r="CA3309" s="75"/>
      <c r="CB3309" s="75"/>
      <c r="CC3309" s="1286"/>
      <c r="CD3309" s="75"/>
      <c r="CE3309" s="75"/>
      <c r="CF3309" s="75"/>
      <c r="CG3309" s="75"/>
      <c r="CH3309" s="75"/>
      <c r="CI3309" s="1286"/>
      <c r="CJ3309" s="75"/>
      <c r="CK3309" s="1286"/>
      <c r="CL3309" s="75"/>
      <c r="CM3309" s="75"/>
      <c r="CN3309" s="75"/>
      <c r="CO3309" s="75"/>
      <c r="CP3309" s="75"/>
      <c r="CQ3309" s="75"/>
      <c r="CR3309" s="75"/>
      <c r="CS3309" s="75"/>
      <c r="CT3309" s="75"/>
      <c r="CU3309" s="75"/>
      <c r="CV3309" s="75"/>
      <c r="CW3309" s="75"/>
      <c r="CX3309" s="1286"/>
      <c r="CY3309" s="75"/>
      <c r="CZ3309" s="75"/>
      <c r="DA3309" s="75"/>
      <c r="DB3309" s="75"/>
      <c r="DC3309" s="75"/>
      <c r="DD3309" s="75"/>
      <c r="DE3309" s="75"/>
      <c r="DF3309" s="75"/>
      <c r="DG3309" s="1286"/>
      <c r="DH3309" s="75"/>
      <c r="DI3309" s="1286"/>
      <c r="DJ3309" s="75"/>
      <c r="DK3309" s="75"/>
      <c r="DL3309" s="75"/>
      <c r="DM3309" s="75"/>
      <c r="DN3309" s="75"/>
      <c r="DO3309" s="75"/>
      <c r="DP3309" s="75"/>
      <c r="DQ3309" s="75"/>
      <c r="DR3309" s="75"/>
      <c r="DS3309" s="75"/>
      <c r="DT3309" s="75"/>
      <c r="DU3309" s="75"/>
      <c r="DV3309" s="1286"/>
      <c r="DW3309" s="75"/>
      <c r="DX3309" s="75"/>
      <c r="DY3309" s="75"/>
      <c r="DZ3309" s="75"/>
      <c r="EA3309" s="75"/>
      <c r="EB3309" s="75"/>
      <c r="EC3309" s="75"/>
      <c r="ED3309" s="75"/>
      <c r="EE3309" s="75"/>
      <c r="EF3309" s="75"/>
      <c r="EG3309" s="75"/>
      <c r="EH3309" s="75"/>
      <c r="EI3309" s="75"/>
      <c r="EJ3309" s="75"/>
      <c r="EK3309" s="75"/>
      <c r="EL3309" s="75"/>
      <c r="EM3309" s="75"/>
      <c r="EN3309" s="75"/>
      <c r="EO3309" s="75"/>
      <c r="EP3309" s="75"/>
      <c r="EQ3309" s="75"/>
      <c r="ER3309" s="75"/>
      <c r="ES3309" s="75"/>
      <c r="ET3309" s="75"/>
      <c r="EU3309" s="75"/>
      <c r="EV3309" s="75"/>
      <c r="EW3309" s="75"/>
      <c r="EX3309" s="75"/>
      <c r="EY3309" s="75"/>
      <c r="EZ3309" s="75"/>
      <c r="FA3309" s="75"/>
      <c r="FB3309" s="1341"/>
      <c r="FC3309" s="75"/>
      <c r="FD3309" s="75"/>
    </row>
    <row r="3310">
      <c r="A3310" s="1340"/>
      <c r="B3310" s="786"/>
      <c r="C3310" s="1283"/>
      <c r="D3310" s="786"/>
      <c r="E3310" s="786"/>
      <c r="F3310" s="786"/>
      <c r="G3310" s="786"/>
      <c r="H3310" s="786"/>
      <c r="I3310" s="786"/>
      <c r="J3310" s="786"/>
      <c r="K3310" s="786"/>
      <c r="L3310" s="786"/>
      <c r="M3310" s="786"/>
      <c r="N3310" s="1284"/>
      <c r="O3310" s="1284"/>
      <c r="P3310" s="1285"/>
      <c r="Q3310" s="363"/>
      <c r="R3310" s="363"/>
      <c r="S3310" s="75"/>
      <c r="T3310" s="857"/>
      <c r="U3310" s="1209"/>
      <c r="V3310" s="1200"/>
      <c r="W3310" s="1200"/>
      <c r="X3310" s="1200"/>
      <c r="Y3310" s="1201"/>
      <c r="Z3310" s="1200"/>
      <c r="AA3310" s="1200"/>
      <c r="AB3310" s="1200"/>
      <c r="AC3310" s="1202"/>
      <c r="AD3310" s="1216"/>
      <c r="AE3310" s="1204"/>
      <c r="AF3310" s="75"/>
      <c r="AG3310" s="75"/>
      <c r="AH3310" s="75"/>
      <c r="AI3310" s="75"/>
      <c r="AJ3310" s="75"/>
      <c r="AK3310" s="75"/>
      <c r="AL3310" s="75"/>
      <c r="AM3310" s="75"/>
      <c r="AN3310" s="75"/>
      <c r="AO3310" s="75"/>
      <c r="AP3310" s="75"/>
      <c r="AQ3310" s="75"/>
      <c r="AR3310" s="75"/>
      <c r="AS3310" s="1286"/>
      <c r="AT3310" s="75"/>
      <c r="AU3310" s="1286"/>
      <c r="AV3310" s="1286"/>
      <c r="AW3310" s="75"/>
      <c r="AX3310" s="75"/>
      <c r="AY3310" s="1286"/>
      <c r="AZ3310" s="75"/>
      <c r="BA3310" s="75"/>
      <c r="BB3310" s="75"/>
      <c r="BC3310" s="75"/>
      <c r="BD3310" s="75"/>
      <c r="BE3310" s="75"/>
      <c r="BF3310" s="75"/>
      <c r="BG3310" s="75"/>
      <c r="BH3310" s="75"/>
      <c r="BI3310" s="75"/>
      <c r="BJ3310" s="75"/>
      <c r="BK3310" s="75"/>
      <c r="BL3310" s="75"/>
      <c r="BM3310" s="75"/>
      <c r="BN3310" s="75"/>
      <c r="BO3310" s="75"/>
      <c r="BP3310" s="75"/>
      <c r="BQ3310" s="75"/>
      <c r="BR3310" s="75"/>
      <c r="BS3310" s="75"/>
      <c r="BT3310" s="75"/>
      <c r="BU3310" s="75"/>
      <c r="BV3310" s="75"/>
      <c r="BW3310" s="1286"/>
      <c r="BX3310" s="75"/>
      <c r="BY3310" s="75"/>
      <c r="BZ3310" s="75"/>
      <c r="CA3310" s="75"/>
      <c r="CB3310" s="75"/>
      <c r="CC3310" s="1286"/>
      <c r="CD3310" s="75"/>
      <c r="CE3310" s="75"/>
      <c r="CF3310" s="75"/>
      <c r="CG3310" s="75"/>
      <c r="CH3310" s="75"/>
      <c r="CI3310" s="1286"/>
      <c r="CJ3310" s="75"/>
      <c r="CK3310" s="1286"/>
      <c r="CL3310" s="75"/>
      <c r="CM3310" s="75"/>
      <c r="CN3310" s="75"/>
      <c r="CO3310" s="75"/>
      <c r="CP3310" s="75"/>
      <c r="CQ3310" s="75"/>
      <c r="CR3310" s="75"/>
      <c r="CS3310" s="75"/>
      <c r="CT3310" s="75"/>
      <c r="CU3310" s="75"/>
      <c r="CV3310" s="75"/>
      <c r="CW3310" s="75"/>
      <c r="CX3310" s="1286"/>
      <c r="CY3310" s="75"/>
      <c r="CZ3310" s="75"/>
      <c r="DA3310" s="75"/>
      <c r="DB3310" s="75"/>
      <c r="DC3310" s="75"/>
      <c r="DD3310" s="75"/>
      <c r="DE3310" s="75"/>
      <c r="DF3310" s="75"/>
      <c r="DG3310" s="1286"/>
      <c r="DH3310" s="75"/>
      <c r="DI3310" s="1286"/>
      <c r="DJ3310" s="75"/>
      <c r="DK3310" s="75"/>
      <c r="DL3310" s="75"/>
      <c r="DM3310" s="75"/>
      <c r="DN3310" s="75"/>
      <c r="DO3310" s="75"/>
      <c r="DP3310" s="75"/>
      <c r="DQ3310" s="75"/>
      <c r="DR3310" s="75"/>
      <c r="DS3310" s="75"/>
      <c r="DT3310" s="75"/>
      <c r="DU3310" s="75"/>
      <c r="DV3310" s="1286"/>
      <c r="DW3310" s="75"/>
      <c r="DX3310" s="75"/>
      <c r="DY3310" s="75"/>
      <c r="DZ3310" s="75"/>
      <c r="EA3310" s="75"/>
      <c r="EB3310" s="75"/>
      <c r="EC3310" s="75"/>
      <c r="ED3310" s="75"/>
      <c r="EE3310" s="75"/>
      <c r="EF3310" s="75"/>
      <c r="EG3310" s="75"/>
      <c r="EH3310" s="75"/>
      <c r="EI3310" s="75"/>
      <c r="EJ3310" s="75"/>
      <c r="EK3310" s="75"/>
      <c r="EL3310" s="75"/>
      <c r="EM3310" s="75"/>
      <c r="EN3310" s="75"/>
      <c r="EO3310" s="75"/>
      <c r="EP3310" s="75"/>
      <c r="EQ3310" s="75"/>
      <c r="ER3310" s="75"/>
      <c r="ES3310" s="75"/>
      <c r="ET3310" s="75"/>
      <c r="EU3310" s="75"/>
      <c r="EV3310" s="75"/>
      <c r="EW3310" s="75"/>
      <c r="EX3310" s="75"/>
      <c r="EY3310" s="75"/>
      <c r="EZ3310" s="75"/>
      <c r="FA3310" s="75"/>
      <c r="FB3310" s="1341"/>
      <c r="FC3310" s="75"/>
      <c r="FD3310" s="75"/>
    </row>
    <row r="3311">
      <c r="A3311" s="1340"/>
      <c r="B3311" s="786"/>
      <c r="C3311" s="1283"/>
      <c r="D3311" s="786"/>
      <c r="E3311" s="786"/>
      <c r="F3311" s="786"/>
      <c r="G3311" s="786"/>
      <c r="H3311" s="786"/>
      <c r="I3311" s="786"/>
      <c r="J3311" s="786"/>
      <c r="K3311" s="786"/>
      <c r="L3311" s="786"/>
      <c r="M3311" s="786"/>
      <c r="N3311" s="1284"/>
      <c r="O3311" s="1284"/>
      <c r="P3311" s="1285"/>
      <c r="Q3311" s="363"/>
      <c r="R3311" s="363"/>
      <c r="S3311" s="75"/>
      <c r="T3311" s="857"/>
      <c r="U3311" s="1209"/>
      <c r="V3311" s="1200"/>
      <c r="W3311" s="1200"/>
      <c r="X3311" s="1200"/>
      <c r="Y3311" s="1201"/>
      <c r="Z3311" s="1200"/>
      <c r="AA3311" s="1200"/>
      <c r="AB3311" s="1200"/>
      <c r="AC3311" s="1202"/>
      <c r="AD3311" s="1216"/>
      <c r="AE3311" s="1204"/>
      <c r="AF3311" s="75"/>
      <c r="AG3311" s="75"/>
      <c r="AH3311" s="75"/>
      <c r="AI3311" s="75"/>
      <c r="AJ3311" s="75"/>
      <c r="AK3311" s="75"/>
      <c r="AL3311" s="75"/>
      <c r="AM3311" s="75"/>
      <c r="AN3311" s="75"/>
      <c r="AO3311" s="75"/>
      <c r="AP3311" s="75"/>
      <c r="AQ3311" s="75"/>
      <c r="AR3311" s="75"/>
      <c r="AS3311" s="1286"/>
      <c r="AT3311" s="75"/>
      <c r="AU3311" s="1286"/>
      <c r="AV3311" s="1286"/>
      <c r="AW3311" s="75"/>
      <c r="AX3311" s="75"/>
      <c r="AY3311" s="1286"/>
      <c r="AZ3311" s="75"/>
      <c r="BA3311" s="75"/>
      <c r="BB3311" s="75"/>
      <c r="BC3311" s="75"/>
      <c r="BD3311" s="75"/>
      <c r="BE3311" s="75"/>
      <c r="BF3311" s="75"/>
      <c r="BG3311" s="75"/>
      <c r="BH3311" s="75"/>
      <c r="BI3311" s="75"/>
      <c r="BJ3311" s="75"/>
      <c r="BK3311" s="75"/>
      <c r="BL3311" s="75"/>
      <c r="BM3311" s="75"/>
      <c r="BN3311" s="75"/>
      <c r="BO3311" s="75"/>
      <c r="BP3311" s="75"/>
      <c r="BQ3311" s="75"/>
      <c r="BR3311" s="75"/>
      <c r="BS3311" s="75"/>
      <c r="BT3311" s="75"/>
      <c r="BU3311" s="75"/>
      <c r="BV3311" s="75"/>
      <c r="BW3311" s="1286"/>
      <c r="BX3311" s="75"/>
      <c r="BY3311" s="75"/>
      <c r="BZ3311" s="75"/>
      <c r="CA3311" s="75"/>
      <c r="CB3311" s="75"/>
      <c r="CC3311" s="1286"/>
      <c r="CD3311" s="75"/>
      <c r="CE3311" s="75"/>
      <c r="CF3311" s="75"/>
      <c r="CG3311" s="75"/>
      <c r="CH3311" s="75"/>
      <c r="CI3311" s="1286"/>
      <c r="CJ3311" s="75"/>
      <c r="CK3311" s="1286"/>
      <c r="CL3311" s="75"/>
      <c r="CM3311" s="75"/>
      <c r="CN3311" s="75"/>
      <c r="CO3311" s="75"/>
      <c r="CP3311" s="75"/>
      <c r="CQ3311" s="75"/>
      <c r="CR3311" s="75"/>
      <c r="CS3311" s="75"/>
      <c r="CT3311" s="75"/>
      <c r="CU3311" s="75"/>
      <c r="CV3311" s="75"/>
      <c r="CW3311" s="75"/>
      <c r="CX3311" s="1286"/>
      <c r="CY3311" s="75"/>
      <c r="CZ3311" s="75"/>
      <c r="DA3311" s="75"/>
      <c r="DB3311" s="75"/>
      <c r="DC3311" s="75"/>
      <c r="DD3311" s="75"/>
      <c r="DE3311" s="75"/>
      <c r="DF3311" s="75"/>
      <c r="DG3311" s="1286"/>
      <c r="DH3311" s="75"/>
      <c r="DI3311" s="1286"/>
      <c r="DJ3311" s="75"/>
      <c r="DK3311" s="75"/>
      <c r="DL3311" s="75"/>
      <c r="DM3311" s="75"/>
      <c r="DN3311" s="75"/>
      <c r="DO3311" s="75"/>
      <c r="DP3311" s="75"/>
      <c r="DQ3311" s="75"/>
      <c r="DR3311" s="75"/>
      <c r="DS3311" s="75"/>
      <c r="DT3311" s="75"/>
      <c r="DU3311" s="75"/>
      <c r="DV3311" s="1286"/>
      <c r="DW3311" s="75"/>
      <c r="DX3311" s="75"/>
      <c r="DY3311" s="75"/>
      <c r="DZ3311" s="75"/>
      <c r="EA3311" s="75"/>
      <c r="EB3311" s="75"/>
      <c r="EC3311" s="75"/>
      <c r="ED3311" s="75"/>
      <c r="EE3311" s="75"/>
      <c r="EF3311" s="75"/>
      <c r="EG3311" s="75"/>
      <c r="EH3311" s="75"/>
      <c r="EI3311" s="75"/>
      <c r="EJ3311" s="75"/>
      <c r="EK3311" s="75"/>
      <c r="EL3311" s="75"/>
      <c r="EM3311" s="75"/>
      <c r="EN3311" s="75"/>
      <c r="EO3311" s="75"/>
      <c r="EP3311" s="75"/>
      <c r="EQ3311" s="75"/>
      <c r="ER3311" s="75"/>
      <c r="ES3311" s="75"/>
      <c r="ET3311" s="75"/>
      <c r="EU3311" s="75"/>
      <c r="EV3311" s="75"/>
      <c r="EW3311" s="75"/>
      <c r="EX3311" s="75"/>
      <c r="EY3311" s="75"/>
      <c r="EZ3311" s="75"/>
      <c r="FA3311" s="75"/>
      <c r="FB3311" s="1341"/>
      <c r="FC3311" s="75"/>
      <c r="FD3311" s="75"/>
    </row>
    <row r="3312">
      <c r="A3312" s="1340"/>
      <c r="B3312" s="786"/>
      <c r="C3312" s="1283"/>
      <c r="D3312" s="786"/>
      <c r="E3312" s="786"/>
      <c r="F3312" s="786"/>
      <c r="G3312" s="786"/>
      <c r="H3312" s="786"/>
      <c r="I3312" s="786"/>
      <c r="J3312" s="786"/>
      <c r="K3312" s="786"/>
      <c r="L3312" s="786"/>
      <c r="M3312" s="786"/>
      <c r="N3312" s="1284"/>
      <c r="O3312" s="1284"/>
      <c r="P3312" s="1285"/>
      <c r="Q3312" s="363"/>
      <c r="R3312" s="363"/>
      <c r="S3312" s="75"/>
      <c r="T3312" s="857"/>
      <c r="U3312" s="1209"/>
      <c r="V3312" s="1200"/>
      <c r="W3312" s="1200"/>
      <c r="X3312" s="1200"/>
      <c r="Y3312" s="1201"/>
      <c r="Z3312" s="1200"/>
      <c r="AA3312" s="1200"/>
      <c r="AB3312" s="1200"/>
      <c r="AC3312" s="1202"/>
      <c r="AD3312" s="1216"/>
      <c r="AE3312" s="1204"/>
      <c r="AF3312" s="75"/>
      <c r="AG3312" s="75"/>
      <c r="AH3312" s="75"/>
      <c r="AI3312" s="75"/>
      <c r="AJ3312" s="75"/>
      <c r="AK3312" s="75"/>
      <c r="AL3312" s="75"/>
      <c r="AM3312" s="75"/>
      <c r="AN3312" s="75"/>
      <c r="AO3312" s="75"/>
      <c r="AP3312" s="75"/>
      <c r="AQ3312" s="75"/>
      <c r="AR3312" s="75"/>
      <c r="AS3312" s="1286"/>
      <c r="AT3312" s="75"/>
      <c r="AU3312" s="1286"/>
      <c r="AV3312" s="1286"/>
      <c r="AW3312" s="75"/>
      <c r="AX3312" s="75"/>
      <c r="AY3312" s="1286"/>
      <c r="AZ3312" s="75"/>
      <c r="BA3312" s="75"/>
      <c r="BB3312" s="75"/>
      <c r="BC3312" s="75"/>
      <c r="BD3312" s="75"/>
      <c r="BE3312" s="75"/>
      <c r="BF3312" s="75"/>
      <c r="BG3312" s="75"/>
      <c r="BH3312" s="75"/>
      <c r="BI3312" s="75"/>
      <c r="BJ3312" s="75"/>
      <c r="BK3312" s="75"/>
      <c r="BL3312" s="75"/>
      <c r="BM3312" s="75"/>
      <c r="BN3312" s="75"/>
      <c r="BO3312" s="75"/>
      <c r="BP3312" s="75"/>
      <c r="BQ3312" s="75"/>
      <c r="BR3312" s="75"/>
      <c r="BS3312" s="75"/>
      <c r="BT3312" s="75"/>
      <c r="BU3312" s="75"/>
      <c r="BV3312" s="75"/>
      <c r="BW3312" s="1286"/>
      <c r="BX3312" s="75"/>
      <c r="BY3312" s="75"/>
      <c r="BZ3312" s="75"/>
      <c r="CA3312" s="75"/>
      <c r="CB3312" s="75"/>
      <c r="CC3312" s="1286"/>
      <c r="CD3312" s="75"/>
      <c r="CE3312" s="75"/>
      <c r="CF3312" s="75"/>
      <c r="CG3312" s="75"/>
      <c r="CH3312" s="75"/>
      <c r="CI3312" s="1286"/>
      <c r="CJ3312" s="75"/>
      <c r="CK3312" s="1286"/>
      <c r="CL3312" s="75"/>
      <c r="CM3312" s="75"/>
      <c r="CN3312" s="75"/>
      <c r="CO3312" s="75"/>
      <c r="CP3312" s="75"/>
      <c r="CQ3312" s="75"/>
      <c r="CR3312" s="75"/>
      <c r="CS3312" s="75"/>
      <c r="CT3312" s="75"/>
      <c r="CU3312" s="75"/>
      <c r="CV3312" s="75"/>
      <c r="CW3312" s="75"/>
      <c r="CX3312" s="1286"/>
      <c r="CY3312" s="75"/>
      <c r="CZ3312" s="75"/>
      <c r="DA3312" s="75"/>
      <c r="DB3312" s="75"/>
      <c r="DC3312" s="75"/>
      <c r="DD3312" s="75"/>
      <c r="DE3312" s="75"/>
      <c r="DF3312" s="75"/>
      <c r="DG3312" s="1286"/>
      <c r="DH3312" s="75"/>
      <c r="DI3312" s="1286"/>
      <c r="DJ3312" s="75"/>
      <c r="DK3312" s="75"/>
      <c r="DL3312" s="75"/>
      <c r="DM3312" s="75"/>
      <c r="DN3312" s="75"/>
      <c r="DO3312" s="75"/>
      <c r="DP3312" s="75"/>
      <c r="DQ3312" s="75"/>
      <c r="DR3312" s="75"/>
      <c r="DS3312" s="75"/>
      <c r="DT3312" s="75"/>
      <c r="DU3312" s="75"/>
      <c r="DV3312" s="1286"/>
      <c r="DW3312" s="75"/>
      <c r="DX3312" s="75"/>
      <c r="DY3312" s="75"/>
      <c r="DZ3312" s="75"/>
      <c r="EA3312" s="75"/>
      <c r="EB3312" s="75"/>
      <c r="EC3312" s="75"/>
      <c r="ED3312" s="75"/>
      <c r="EE3312" s="75"/>
      <c r="EF3312" s="75"/>
      <c r="EG3312" s="75"/>
      <c r="EH3312" s="75"/>
      <c r="EI3312" s="75"/>
      <c r="EJ3312" s="75"/>
      <c r="EK3312" s="75"/>
      <c r="EL3312" s="75"/>
      <c r="EM3312" s="75"/>
      <c r="EN3312" s="75"/>
      <c r="EO3312" s="75"/>
      <c r="EP3312" s="75"/>
      <c r="EQ3312" s="75"/>
      <c r="ER3312" s="75"/>
      <c r="ES3312" s="75"/>
      <c r="ET3312" s="75"/>
      <c r="EU3312" s="75"/>
      <c r="EV3312" s="75"/>
      <c r="EW3312" s="75"/>
      <c r="EX3312" s="75"/>
      <c r="EY3312" s="75"/>
      <c r="EZ3312" s="75"/>
      <c r="FA3312" s="75"/>
      <c r="FB3312" s="1341"/>
      <c r="FC3312" s="75"/>
      <c r="FD3312" s="75"/>
    </row>
    <row r="3313">
      <c r="A3313" s="1340"/>
      <c r="B3313" s="786"/>
      <c r="C3313" s="1283"/>
      <c r="D3313" s="786"/>
      <c r="E3313" s="786"/>
      <c r="F3313" s="786"/>
      <c r="G3313" s="786"/>
      <c r="H3313" s="786"/>
      <c r="I3313" s="786"/>
      <c r="J3313" s="786"/>
      <c r="K3313" s="786"/>
      <c r="L3313" s="786"/>
      <c r="M3313" s="786"/>
      <c r="N3313" s="1284"/>
      <c r="O3313" s="1284"/>
      <c r="P3313" s="1285"/>
      <c r="Q3313" s="363"/>
      <c r="R3313" s="363"/>
      <c r="S3313" s="75"/>
      <c r="T3313" s="857"/>
      <c r="U3313" s="1209"/>
      <c r="V3313" s="1200"/>
      <c r="W3313" s="1200"/>
      <c r="X3313" s="1200"/>
      <c r="Y3313" s="1201"/>
      <c r="Z3313" s="1200"/>
      <c r="AA3313" s="1200"/>
      <c r="AB3313" s="1200"/>
      <c r="AC3313" s="1202"/>
      <c r="AD3313" s="1216"/>
      <c r="AE3313" s="1204"/>
      <c r="AF3313" s="75"/>
      <c r="AG3313" s="75"/>
      <c r="AH3313" s="75"/>
      <c r="AI3313" s="75"/>
      <c r="AJ3313" s="75"/>
      <c r="AK3313" s="75"/>
      <c r="AL3313" s="75"/>
      <c r="AM3313" s="75"/>
      <c r="AN3313" s="75"/>
      <c r="AO3313" s="75"/>
      <c r="AP3313" s="75"/>
      <c r="AQ3313" s="75"/>
      <c r="AR3313" s="75"/>
      <c r="AS3313" s="1286"/>
      <c r="AT3313" s="75"/>
      <c r="AU3313" s="1286"/>
      <c r="AV3313" s="1286"/>
      <c r="AW3313" s="75"/>
      <c r="AX3313" s="75"/>
      <c r="AY3313" s="1286"/>
      <c r="AZ3313" s="75"/>
      <c r="BA3313" s="75"/>
      <c r="BB3313" s="75"/>
      <c r="BC3313" s="75"/>
      <c r="BD3313" s="75"/>
      <c r="BE3313" s="75"/>
      <c r="BF3313" s="75"/>
      <c r="BG3313" s="75"/>
      <c r="BH3313" s="75"/>
      <c r="BI3313" s="75"/>
      <c r="BJ3313" s="75"/>
      <c r="BK3313" s="75"/>
      <c r="BL3313" s="75"/>
      <c r="BM3313" s="75"/>
      <c r="BN3313" s="75"/>
      <c r="BO3313" s="75"/>
      <c r="BP3313" s="75"/>
      <c r="BQ3313" s="75"/>
      <c r="BR3313" s="75"/>
      <c r="BS3313" s="75"/>
      <c r="BT3313" s="75"/>
      <c r="BU3313" s="75"/>
      <c r="BV3313" s="75"/>
      <c r="BW3313" s="1286"/>
      <c r="BX3313" s="75"/>
      <c r="BY3313" s="75"/>
      <c r="BZ3313" s="75"/>
      <c r="CA3313" s="75"/>
      <c r="CB3313" s="75"/>
      <c r="CC3313" s="1286"/>
      <c r="CD3313" s="75"/>
      <c r="CE3313" s="75"/>
      <c r="CF3313" s="75"/>
      <c r="CG3313" s="75"/>
      <c r="CH3313" s="75"/>
      <c r="CI3313" s="1286"/>
      <c r="CJ3313" s="75"/>
      <c r="CK3313" s="1286"/>
      <c r="CL3313" s="75"/>
      <c r="CM3313" s="75"/>
      <c r="CN3313" s="75"/>
      <c r="CO3313" s="75"/>
      <c r="CP3313" s="75"/>
      <c r="CQ3313" s="75"/>
      <c r="CR3313" s="75"/>
      <c r="CS3313" s="75"/>
      <c r="CT3313" s="75"/>
      <c r="CU3313" s="75"/>
      <c r="CV3313" s="75"/>
      <c r="CW3313" s="75"/>
      <c r="CX3313" s="1286"/>
      <c r="CY3313" s="75"/>
      <c r="CZ3313" s="75"/>
      <c r="DA3313" s="75"/>
      <c r="DB3313" s="75"/>
      <c r="DC3313" s="75"/>
      <c r="DD3313" s="75"/>
      <c r="DE3313" s="75"/>
      <c r="DF3313" s="75"/>
      <c r="DG3313" s="1286"/>
      <c r="DH3313" s="75"/>
      <c r="DI3313" s="1286"/>
      <c r="DJ3313" s="75"/>
      <c r="DK3313" s="75"/>
      <c r="DL3313" s="75"/>
      <c r="DM3313" s="75"/>
      <c r="DN3313" s="75"/>
      <c r="DO3313" s="75"/>
      <c r="DP3313" s="75"/>
      <c r="DQ3313" s="75"/>
      <c r="DR3313" s="75"/>
      <c r="DS3313" s="75"/>
      <c r="DT3313" s="75"/>
      <c r="DU3313" s="75"/>
      <c r="DV3313" s="1286"/>
      <c r="DW3313" s="75"/>
      <c r="DX3313" s="75"/>
      <c r="DY3313" s="75"/>
      <c r="DZ3313" s="75"/>
      <c r="EA3313" s="75"/>
      <c r="EB3313" s="75"/>
      <c r="EC3313" s="75"/>
      <c r="ED3313" s="75"/>
      <c r="EE3313" s="75"/>
      <c r="EF3313" s="75"/>
      <c r="EG3313" s="75"/>
      <c r="EH3313" s="75"/>
      <c r="EI3313" s="75"/>
      <c r="EJ3313" s="75"/>
      <c r="EK3313" s="75"/>
      <c r="EL3313" s="75"/>
      <c r="EM3313" s="75"/>
      <c r="EN3313" s="75"/>
      <c r="EO3313" s="75"/>
      <c r="EP3313" s="75"/>
      <c r="EQ3313" s="75"/>
      <c r="ER3313" s="75"/>
      <c r="ES3313" s="75"/>
      <c r="ET3313" s="75"/>
      <c r="EU3313" s="75"/>
      <c r="EV3313" s="75"/>
      <c r="EW3313" s="75"/>
      <c r="EX3313" s="75"/>
      <c r="EY3313" s="75"/>
      <c r="EZ3313" s="75"/>
      <c r="FA3313" s="75"/>
      <c r="FB3313" s="1341"/>
      <c r="FC3313" s="75"/>
      <c r="FD3313" s="75"/>
    </row>
    <row r="3314">
      <c r="A3314" s="1340"/>
      <c r="B3314" s="786"/>
      <c r="C3314" s="1283"/>
      <c r="D3314" s="786"/>
      <c r="E3314" s="786"/>
      <c r="F3314" s="786"/>
      <c r="G3314" s="786"/>
      <c r="H3314" s="786"/>
      <c r="I3314" s="786"/>
      <c r="J3314" s="786"/>
      <c r="K3314" s="786"/>
      <c r="L3314" s="786"/>
      <c r="M3314" s="786"/>
      <c r="N3314" s="1284"/>
      <c r="O3314" s="1284"/>
      <c r="P3314" s="1285"/>
      <c r="Q3314" s="363"/>
      <c r="R3314" s="363"/>
      <c r="S3314" s="75"/>
      <c r="T3314" s="857"/>
      <c r="U3314" s="1209"/>
      <c r="V3314" s="1200"/>
      <c r="W3314" s="1200"/>
      <c r="X3314" s="1200"/>
      <c r="Y3314" s="1201"/>
      <c r="Z3314" s="1200"/>
      <c r="AA3314" s="1200"/>
      <c r="AB3314" s="1200"/>
      <c r="AC3314" s="1202"/>
      <c r="AD3314" s="1216"/>
      <c r="AE3314" s="1204"/>
      <c r="AF3314" s="75"/>
      <c r="AG3314" s="75"/>
      <c r="AH3314" s="75"/>
      <c r="AI3314" s="75"/>
      <c r="AJ3314" s="75"/>
      <c r="AK3314" s="75"/>
      <c r="AL3314" s="75"/>
      <c r="AM3314" s="75"/>
      <c r="AN3314" s="75"/>
      <c r="AO3314" s="75"/>
      <c r="AP3314" s="75"/>
      <c r="AQ3314" s="75"/>
      <c r="AR3314" s="75"/>
      <c r="AS3314" s="1286"/>
      <c r="AT3314" s="75"/>
      <c r="AU3314" s="1286"/>
      <c r="AV3314" s="1286"/>
      <c r="AW3314" s="75"/>
      <c r="AX3314" s="75"/>
      <c r="AY3314" s="1286"/>
      <c r="AZ3314" s="75"/>
      <c r="BA3314" s="75"/>
      <c r="BB3314" s="75"/>
      <c r="BC3314" s="75"/>
      <c r="BD3314" s="75"/>
      <c r="BE3314" s="75"/>
      <c r="BF3314" s="75"/>
      <c r="BG3314" s="75"/>
      <c r="BH3314" s="75"/>
      <c r="BI3314" s="75"/>
      <c r="BJ3314" s="75"/>
      <c r="BK3314" s="75"/>
      <c r="BL3314" s="75"/>
      <c r="BM3314" s="75"/>
      <c r="BN3314" s="75"/>
      <c r="BO3314" s="75"/>
      <c r="BP3314" s="75"/>
      <c r="BQ3314" s="75"/>
      <c r="BR3314" s="75"/>
      <c r="BS3314" s="75"/>
      <c r="BT3314" s="75"/>
      <c r="BU3314" s="75"/>
      <c r="BV3314" s="75"/>
      <c r="BW3314" s="1286"/>
      <c r="BX3314" s="75"/>
      <c r="BY3314" s="75"/>
      <c r="BZ3314" s="75"/>
      <c r="CA3314" s="75"/>
      <c r="CB3314" s="75"/>
      <c r="CC3314" s="1286"/>
      <c r="CD3314" s="75"/>
      <c r="CE3314" s="75"/>
      <c r="CF3314" s="75"/>
      <c r="CG3314" s="75"/>
      <c r="CH3314" s="75"/>
      <c r="CI3314" s="1286"/>
      <c r="CJ3314" s="75"/>
      <c r="CK3314" s="1286"/>
      <c r="CL3314" s="75"/>
      <c r="CM3314" s="75"/>
      <c r="CN3314" s="75"/>
      <c r="CO3314" s="75"/>
      <c r="CP3314" s="75"/>
      <c r="CQ3314" s="75"/>
      <c r="CR3314" s="75"/>
      <c r="CS3314" s="75"/>
      <c r="CT3314" s="75"/>
      <c r="CU3314" s="75"/>
      <c r="CV3314" s="75"/>
      <c r="CW3314" s="75"/>
      <c r="CX3314" s="1286"/>
      <c r="CY3314" s="75"/>
      <c r="CZ3314" s="75"/>
      <c r="DA3314" s="75"/>
      <c r="DB3314" s="75"/>
      <c r="DC3314" s="75"/>
      <c r="DD3314" s="75"/>
      <c r="DE3314" s="75"/>
      <c r="DF3314" s="75"/>
      <c r="DG3314" s="1286"/>
      <c r="DH3314" s="75"/>
      <c r="DI3314" s="1286"/>
      <c r="DJ3314" s="75"/>
      <c r="DK3314" s="75"/>
      <c r="DL3314" s="75"/>
      <c r="DM3314" s="75"/>
      <c r="DN3314" s="75"/>
      <c r="DO3314" s="75"/>
      <c r="DP3314" s="75"/>
      <c r="DQ3314" s="75"/>
      <c r="DR3314" s="75"/>
      <c r="DS3314" s="75"/>
      <c r="DT3314" s="75"/>
      <c r="DU3314" s="75"/>
      <c r="DV3314" s="1286"/>
      <c r="DW3314" s="75"/>
      <c r="DX3314" s="75"/>
      <c r="DY3314" s="75"/>
      <c r="DZ3314" s="75"/>
      <c r="EA3314" s="75"/>
      <c r="EB3314" s="75"/>
      <c r="EC3314" s="75"/>
      <c r="ED3314" s="75"/>
      <c r="EE3314" s="75"/>
      <c r="EF3314" s="75"/>
      <c r="EG3314" s="75"/>
      <c r="EH3314" s="75"/>
      <c r="EI3314" s="75"/>
      <c r="EJ3314" s="75"/>
      <c r="EK3314" s="75"/>
      <c r="EL3314" s="75"/>
      <c r="EM3314" s="75"/>
      <c r="EN3314" s="75"/>
      <c r="EO3314" s="75"/>
      <c r="EP3314" s="75"/>
      <c r="EQ3314" s="75"/>
      <c r="ER3314" s="75"/>
      <c r="ES3314" s="75"/>
      <c r="ET3314" s="75"/>
      <c r="EU3314" s="75"/>
      <c r="EV3314" s="75"/>
      <c r="EW3314" s="75"/>
      <c r="EX3314" s="75"/>
      <c r="EY3314" s="75"/>
      <c r="EZ3314" s="75"/>
      <c r="FA3314" s="75"/>
      <c r="FB3314" s="1341"/>
      <c r="FC3314" s="75"/>
      <c r="FD3314" s="75"/>
    </row>
    <row r="3315">
      <c r="A3315" s="1340"/>
      <c r="B3315" s="786"/>
      <c r="C3315" s="1283"/>
      <c r="D3315" s="786"/>
      <c r="E3315" s="786"/>
      <c r="F3315" s="786"/>
      <c r="G3315" s="786"/>
      <c r="H3315" s="786"/>
      <c r="I3315" s="786"/>
      <c r="J3315" s="786"/>
      <c r="K3315" s="786"/>
      <c r="L3315" s="786"/>
      <c r="M3315" s="786"/>
      <c r="N3315" s="1284"/>
      <c r="O3315" s="1284"/>
      <c r="P3315" s="1285"/>
      <c r="Q3315" s="363"/>
      <c r="R3315" s="363"/>
      <c r="S3315" s="75"/>
      <c r="T3315" s="857"/>
      <c r="U3315" s="1209"/>
      <c r="V3315" s="1200"/>
      <c r="W3315" s="1200"/>
      <c r="X3315" s="1200"/>
      <c r="Y3315" s="1201"/>
      <c r="Z3315" s="1200"/>
      <c r="AA3315" s="1200"/>
      <c r="AB3315" s="1200"/>
      <c r="AC3315" s="1202"/>
      <c r="AD3315" s="1216"/>
      <c r="AE3315" s="1204"/>
      <c r="AF3315" s="75"/>
      <c r="AG3315" s="75"/>
      <c r="AH3315" s="75"/>
      <c r="AI3315" s="75"/>
      <c r="AJ3315" s="75"/>
      <c r="AK3315" s="75"/>
      <c r="AL3315" s="75"/>
      <c r="AM3315" s="75"/>
      <c r="AN3315" s="75"/>
      <c r="AO3315" s="75"/>
      <c r="AP3315" s="75"/>
      <c r="AQ3315" s="75"/>
      <c r="AR3315" s="75"/>
      <c r="AS3315" s="1286"/>
      <c r="AT3315" s="75"/>
      <c r="AU3315" s="1286"/>
      <c r="AV3315" s="1286"/>
      <c r="AW3315" s="75"/>
      <c r="AX3315" s="75"/>
      <c r="AY3315" s="1286"/>
      <c r="AZ3315" s="75"/>
      <c r="BA3315" s="75"/>
      <c r="BB3315" s="75"/>
      <c r="BC3315" s="75"/>
      <c r="BD3315" s="75"/>
      <c r="BE3315" s="75"/>
      <c r="BF3315" s="75"/>
      <c r="BG3315" s="75"/>
      <c r="BH3315" s="75"/>
      <c r="BI3315" s="75"/>
      <c r="BJ3315" s="75"/>
      <c r="BK3315" s="75"/>
      <c r="BL3315" s="75"/>
      <c r="BM3315" s="75"/>
      <c r="BN3315" s="75"/>
      <c r="BO3315" s="75"/>
      <c r="BP3315" s="75"/>
      <c r="BQ3315" s="75"/>
      <c r="BR3315" s="75"/>
      <c r="BS3315" s="75"/>
      <c r="BT3315" s="75"/>
      <c r="BU3315" s="75"/>
      <c r="BV3315" s="75"/>
      <c r="BW3315" s="1286"/>
      <c r="BX3315" s="75"/>
      <c r="BY3315" s="75"/>
      <c r="BZ3315" s="75"/>
      <c r="CA3315" s="75"/>
      <c r="CB3315" s="75"/>
      <c r="CC3315" s="1286"/>
      <c r="CD3315" s="75"/>
      <c r="CE3315" s="75"/>
      <c r="CF3315" s="75"/>
      <c r="CG3315" s="75"/>
      <c r="CH3315" s="75"/>
      <c r="CI3315" s="1286"/>
      <c r="CJ3315" s="75"/>
      <c r="CK3315" s="1286"/>
      <c r="CL3315" s="75"/>
      <c r="CM3315" s="75"/>
      <c r="CN3315" s="75"/>
      <c r="CO3315" s="75"/>
      <c r="CP3315" s="75"/>
      <c r="CQ3315" s="75"/>
      <c r="CR3315" s="75"/>
      <c r="CS3315" s="75"/>
      <c r="CT3315" s="75"/>
      <c r="CU3315" s="75"/>
      <c r="CV3315" s="75"/>
      <c r="CW3315" s="75"/>
      <c r="CX3315" s="1286"/>
      <c r="CY3315" s="75"/>
      <c r="CZ3315" s="75"/>
      <c r="DA3315" s="75"/>
      <c r="DB3315" s="75"/>
      <c r="DC3315" s="75"/>
      <c r="DD3315" s="75"/>
      <c r="DE3315" s="75"/>
      <c r="DF3315" s="75"/>
      <c r="DG3315" s="1286"/>
      <c r="DH3315" s="75"/>
      <c r="DI3315" s="1286"/>
      <c r="DJ3315" s="75"/>
      <c r="DK3315" s="75"/>
      <c r="DL3315" s="75"/>
      <c r="DM3315" s="75"/>
      <c r="DN3315" s="75"/>
      <c r="DO3315" s="75"/>
      <c r="DP3315" s="75"/>
      <c r="DQ3315" s="75"/>
      <c r="DR3315" s="75"/>
      <c r="DS3315" s="75"/>
      <c r="DT3315" s="75"/>
      <c r="DU3315" s="75"/>
      <c r="DV3315" s="1286"/>
      <c r="DW3315" s="75"/>
      <c r="DX3315" s="75"/>
      <c r="DY3315" s="75"/>
      <c r="DZ3315" s="75"/>
      <c r="EA3315" s="75"/>
      <c r="EB3315" s="75"/>
      <c r="EC3315" s="75"/>
      <c r="ED3315" s="75"/>
      <c r="EE3315" s="75"/>
      <c r="EF3315" s="75"/>
      <c r="EG3315" s="75"/>
      <c r="EH3315" s="75"/>
      <c r="EI3315" s="75"/>
      <c r="EJ3315" s="75"/>
      <c r="EK3315" s="75"/>
      <c r="EL3315" s="75"/>
      <c r="EM3315" s="75"/>
      <c r="EN3315" s="75"/>
      <c r="EO3315" s="75"/>
      <c r="EP3315" s="75"/>
      <c r="EQ3315" s="75"/>
      <c r="ER3315" s="75"/>
      <c r="ES3315" s="75"/>
      <c r="ET3315" s="75"/>
      <c r="EU3315" s="75"/>
      <c r="EV3315" s="75"/>
      <c r="EW3315" s="75"/>
      <c r="EX3315" s="75"/>
      <c r="EY3315" s="75"/>
      <c r="EZ3315" s="75"/>
      <c r="FA3315" s="75"/>
      <c r="FB3315" s="1341"/>
      <c r="FC3315" s="75"/>
      <c r="FD3315" s="75"/>
    </row>
    <row r="3316">
      <c r="A3316" s="1340"/>
      <c r="B3316" s="786"/>
      <c r="C3316" s="1283"/>
      <c r="D3316" s="786"/>
      <c r="E3316" s="786"/>
      <c r="F3316" s="786"/>
      <c r="G3316" s="786"/>
      <c r="H3316" s="786"/>
      <c r="I3316" s="786"/>
      <c r="J3316" s="786"/>
      <c r="K3316" s="786"/>
      <c r="L3316" s="786"/>
      <c r="M3316" s="786"/>
      <c r="N3316" s="1284"/>
      <c r="O3316" s="1284"/>
      <c r="P3316" s="1285"/>
      <c r="Q3316" s="363"/>
      <c r="R3316" s="363"/>
      <c r="S3316" s="75"/>
      <c r="T3316" s="857"/>
      <c r="U3316" s="1209"/>
      <c r="V3316" s="1200"/>
      <c r="W3316" s="1200"/>
      <c r="X3316" s="1200"/>
      <c r="Y3316" s="1201"/>
      <c r="Z3316" s="1200"/>
      <c r="AA3316" s="1200"/>
      <c r="AB3316" s="1200"/>
      <c r="AC3316" s="1202"/>
      <c r="AD3316" s="1216"/>
      <c r="AE3316" s="1204"/>
      <c r="AF3316" s="75"/>
      <c r="AG3316" s="75"/>
      <c r="AH3316" s="75"/>
      <c r="AI3316" s="75"/>
      <c r="AJ3316" s="75"/>
      <c r="AK3316" s="75"/>
      <c r="AL3316" s="75"/>
      <c r="AM3316" s="75"/>
      <c r="AN3316" s="75"/>
      <c r="AO3316" s="75"/>
      <c r="AP3316" s="75"/>
      <c r="AQ3316" s="75"/>
      <c r="AR3316" s="75"/>
      <c r="AS3316" s="1286"/>
      <c r="AT3316" s="75"/>
      <c r="AU3316" s="1286"/>
      <c r="AV3316" s="1286"/>
      <c r="AW3316" s="75"/>
      <c r="AX3316" s="75"/>
      <c r="AY3316" s="1286"/>
      <c r="AZ3316" s="75"/>
      <c r="BA3316" s="75"/>
      <c r="BB3316" s="75"/>
      <c r="BC3316" s="75"/>
      <c r="BD3316" s="75"/>
      <c r="BE3316" s="75"/>
      <c r="BF3316" s="75"/>
      <c r="BG3316" s="75"/>
      <c r="BH3316" s="75"/>
      <c r="BI3316" s="75"/>
      <c r="BJ3316" s="75"/>
      <c r="BK3316" s="75"/>
      <c r="BL3316" s="75"/>
      <c r="BM3316" s="75"/>
      <c r="BN3316" s="75"/>
      <c r="BO3316" s="75"/>
      <c r="BP3316" s="75"/>
      <c r="BQ3316" s="75"/>
      <c r="BR3316" s="75"/>
      <c r="BS3316" s="75"/>
      <c r="BT3316" s="75"/>
      <c r="BU3316" s="75"/>
      <c r="BV3316" s="75"/>
      <c r="BW3316" s="1286"/>
      <c r="BX3316" s="75"/>
      <c r="BY3316" s="75"/>
      <c r="BZ3316" s="75"/>
      <c r="CA3316" s="75"/>
      <c r="CB3316" s="75"/>
      <c r="CC3316" s="1286"/>
      <c r="CD3316" s="75"/>
      <c r="CE3316" s="75"/>
      <c r="CF3316" s="75"/>
      <c r="CG3316" s="75"/>
      <c r="CH3316" s="75"/>
      <c r="CI3316" s="1286"/>
      <c r="CJ3316" s="75"/>
      <c r="CK3316" s="1286"/>
      <c r="CL3316" s="75"/>
      <c r="CM3316" s="75"/>
      <c r="CN3316" s="75"/>
      <c r="CO3316" s="75"/>
      <c r="CP3316" s="75"/>
      <c r="CQ3316" s="75"/>
      <c r="CR3316" s="75"/>
      <c r="CS3316" s="75"/>
      <c r="CT3316" s="75"/>
      <c r="CU3316" s="75"/>
      <c r="CV3316" s="75"/>
      <c r="CW3316" s="75"/>
      <c r="CX3316" s="1286"/>
      <c r="CY3316" s="75"/>
      <c r="CZ3316" s="75"/>
      <c r="DA3316" s="75"/>
      <c r="DB3316" s="75"/>
      <c r="DC3316" s="75"/>
      <c r="DD3316" s="75"/>
      <c r="DE3316" s="75"/>
      <c r="DF3316" s="75"/>
      <c r="DG3316" s="1286"/>
      <c r="DH3316" s="75"/>
      <c r="DI3316" s="1286"/>
      <c r="DJ3316" s="75"/>
      <c r="DK3316" s="75"/>
      <c r="DL3316" s="75"/>
      <c r="DM3316" s="75"/>
      <c r="DN3316" s="75"/>
      <c r="DO3316" s="75"/>
      <c r="DP3316" s="75"/>
      <c r="DQ3316" s="75"/>
      <c r="DR3316" s="75"/>
      <c r="DS3316" s="75"/>
      <c r="DT3316" s="75"/>
      <c r="DU3316" s="75"/>
      <c r="DV3316" s="1286"/>
      <c r="DW3316" s="75"/>
      <c r="DX3316" s="75"/>
      <c r="DY3316" s="75"/>
      <c r="DZ3316" s="75"/>
      <c r="EA3316" s="75"/>
      <c r="EB3316" s="75"/>
      <c r="EC3316" s="75"/>
      <c r="ED3316" s="75"/>
      <c r="EE3316" s="75"/>
      <c r="EF3316" s="75"/>
      <c r="EG3316" s="75"/>
      <c r="EH3316" s="75"/>
      <c r="EI3316" s="75"/>
      <c r="EJ3316" s="75"/>
      <c r="EK3316" s="75"/>
      <c r="EL3316" s="75"/>
      <c r="EM3316" s="75"/>
      <c r="EN3316" s="75"/>
      <c r="EO3316" s="75"/>
      <c r="EP3316" s="75"/>
      <c r="EQ3316" s="75"/>
      <c r="ER3316" s="75"/>
      <c r="ES3316" s="75"/>
      <c r="ET3316" s="75"/>
      <c r="EU3316" s="75"/>
      <c r="EV3316" s="75"/>
      <c r="EW3316" s="75"/>
      <c r="EX3316" s="75"/>
      <c r="EY3316" s="75"/>
      <c r="EZ3316" s="75"/>
      <c r="FA3316" s="75"/>
      <c r="FB3316" s="1341"/>
      <c r="FC3316" s="75"/>
      <c r="FD3316" s="75"/>
    </row>
    <row r="3317">
      <c r="A3317" s="1340"/>
      <c r="B3317" s="786"/>
      <c r="C3317" s="1283"/>
      <c r="D3317" s="786"/>
      <c r="E3317" s="786"/>
      <c r="F3317" s="786"/>
      <c r="G3317" s="786"/>
      <c r="H3317" s="786"/>
      <c r="I3317" s="786"/>
      <c r="J3317" s="786"/>
      <c r="K3317" s="786"/>
      <c r="L3317" s="786"/>
      <c r="M3317" s="786"/>
      <c r="N3317" s="1284"/>
      <c r="O3317" s="1284"/>
      <c r="P3317" s="1285"/>
      <c r="Q3317" s="363"/>
      <c r="R3317" s="363"/>
      <c r="S3317" s="75"/>
      <c r="T3317" s="857"/>
      <c r="U3317" s="1209"/>
      <c r="V3317" s="1200"/>
      <c r="W3317" s="1200"/>
      <c r="X3317" s="1200"/>
      <c r="Y3317" s="1201"/>
      <c r="Z3317" s="1200"/>
      <c r="AA3317" s="1200"/>
      <c r="AB3317" s="1200"/>
      <c r="AC3317" s="1202"/>
      <c r="AD3317" s="1216"/>
      <c r="AE3317" s="1204"/>
      <c r="AF3317" s="75"/>
      <c r="AG3317" s="75"/>
      <c r="AH3317" s="75"/>
      <c r="AI3317" s="75"/>
      <c r="AJ3317" s="75"/>
      <c r="AK3317" s="75"/>
      <c r="AL3317" s="75"/>
      <c r="AM3317" s="75"/>
      <c r="AN3317" s="75"/>
      <c r="AO3317" s="75"/>
      <c r="AP3317" s="75"/>
      <c r="AQ3317" s="75"/>
      <c r="AR3317" s="75"/>
      <c r="AS3317" s="1286"/>
      <c r="AT3317" s="75"/>
      <c r="AU3317" s="1286"/>
      <c r="AV3317" s="1286"/>
      <c r="AW3317" s="75"/>
      <c r="AX3317" s="75"/>
      <c r="AY3317" s="1286"/>
      <c r="AZ3317" s="75"/>
      <c r="BA3317" s="75"/>
      <c r="BB3317" s="75"/>
      <c r="BC3317" s="75"/>
      <c r="BD3317" s="75"/>
      <c r="BE3317" s="75"/>
      <c r="BF3317" s="75"/>
      <c r="BG3317" s="75"/>
      <c r="BH3317" s="75"/>
      <c r="BI3317" s="75"/>
      <c r="BJ3317" s="75"/>
      <c r="BK3317" s="75"/>
      <c r="BL3317" s="75"/>
      <c r="BM3317" s="75"/>
      <c r="BN3317" s="75"/>
      <c r="BO3317" s="75"/>
      <c r="BP3317" s="75"/>
      <c r="BQ3317" s="75"/>
      <c r="BR3317" s="75"/>
      <c r="BS3317" s="75"/>
      <c r="BT3317" s="75"/>
      <c r="BU3317" s="75"/>
      <c r="BV3317" s="75"/>
      <c r="BW3317" s="1286"/>
      <c r="BX3317" s="75"/>
      <c r="BY3317" s="75"/>
      <c r="BZ3317" s="75"/>
      <c r="CA3317" s="75"/>
      <c r="CB3317" s="75"/>
      <c r="CC3317" s="1286"/>
      <c r="CD3317" s="75"/>
      <c r="CE3317" s="75"/>
      <c r="CF3317" s="75"/>
      <c r="CG3317" s="75"/>
      <c r="CH3317" s="75"/>
      <c r="CI3317" s="1286"/>
      <c r="CJ3317" s="75"/>
      <c r="CK3317" s="1286"/>
      <c r="CL3317" s="75"/>
      <c r="CM3317" s="75"/>
      <c r="CN3317" s="75"/>
      <c r="CO3317" s="75"/>
      <c r="CP3317" s="75"/>
      <c r="CQ3317" s="75"/>
      <c r="CR3317" s="75"/>
      <c r="CS3317" s="75"/>
      <c r="CT3317" s="75"/>
      <c r="CU3317" s="75"/>
      <c r="CV3317" s="75"/>
      <c r="CW3317" s="75"/>
      <c r="CX3317" s="1286"/>
      <c r="CY3317" s="75"/>
      <c r="CZ3317" s="75"/>
      <c r="DA3317" s="75"/>
      <c r="DB3317" s="75"/>
      <c r="DC3317" s="75"/>
      <c r="DD3317" s="75"/>
      <c r="DE3317" s="75"/>
      <c r="DF3317" s="75"/>
      <c r="DG3317" s="1286"/>
      <c r="DH3317" s="75"/>
      <c r="DI3317" s="1286"/>
      <c r="DJ3317" s="75"/>
      <c r="DK3317" s="75"/>
      <c r="DL3317" s="75"/>
      <c r="DM3317" s="75"/>
      <c r="DN3317" s="75"/>
      <c r="DO3317" s="75"/>
      <c r="DP3317" s="75"/>
      <c r="DQ3317" s="75"/>
      <c r="DR3317" s="75"/>
      <c r="DS3317" s="75"/>
      <c r="DT3317" s="75"/>
      <c r="DU3317" s="75"/>
      <c r="DV3317" s="1286"/>
      <c r="DW3317" s="75"/>
      <c r="DX3317" s="75"/>
      <c r="DY3317" s="75"/>
      <c r="DZ3317" s="75"/>
      <c r="EA3317" s="75"/>
      <c r="EB3317" s="75"/>
      <c r="EC3317" s="75"/>
      <c r="ED3317" s="75"/>
      <c r="EE3317" s="75"/>
      <c r="EF3317" s="75"/>
      <c r="EG3317" s="75"/>
      <c r="EH3317" s="75"/>
      <c r="EI3317" s="75"/>
      <c r="EJ3317" s="75"/>
      <c r="EK3317" s="75"/>
      <c r="EL3317" s="75"/>
      <c r="EM3317" s="75"/>
      <c r="EN3317" s="75"/>
      <c r="EO3317" s="75"/>
      <c r="EP3317" s="75"/>
      <c r="EQ3317" s="75"/>
      <c r="ER3317" s="75"/>
      <c r="ES3317" s="75"/>
      <c r="ET3317" s="75"/>
      <c r="EU3317" s="75"/>
      <c r="EV3317" s="75"/>
      <c r="EW3317" s="75"/>
      <c r="EX3317" s="75"/>
      <c r="EY3317" s="75"/>
      <c r="EZ3317" s="75"/>
      <c r="FA3317" s="75"/>
      <c r="FB3317" s="1341"/>
      <c r="FC3317" s="75"/>
      <c r="FD3317" s="75"/>
    </row>
    <row r="3318">
      <c r="A3318" s="1340"/>
      <c r="B3318" s="786"/>
      <c r="C3318" s="1283"/>
      <c r="D3318" s="786"/>
      <c r="E3318" s="786"/>
      <c r="F3318" s="786"/>
      <c r="G3318" s="786"/>
      <c r="H3318" s="786"/>
      <c r="I3318" s="786"/>
      <c r="J3318" s="786"/>
      <c r="K3318" s="786"/>
      <c r="L3318" s="786"/>
      <c r="M3318" s="786"/>
      <c r="N3318" s="1284"/>
      <c r="O3318" s="1284"/>
      <c r="P3318" s="1285"/>
      <c r="Q3318" s="363"/>
      <c r="R3318" s="363"/>
      <c r="S3318" s="75"/>
      <c r="T3318" s="857"/>
      <c r="U3318" s="1209"/>
      <c r="V3318" s="1200"/>
      <c r="W3318" s="1200"/>
      <c r="X3318" s="1200"/>
      <c r="Y3318" s="1201"/>
      <c r="Z3318" s="1200"/>
      <c r="AA3318" s="1200"/>
      <c r="AB3318" s="1200"/>
      <c r="AC3318" s="1202"/>
      <c r="AD3318" s="1216"/>
      <c r="AE3318" s="1204"/>
      <c r="AF3318" s="75"/>
      <c r="AG3318" s="75"/>
      <c r="AH3318" s="75"/>
      <c r="AI3318" s="75"/>
      <c r="AJ3318" s="75"/>
      <c r="AK3318" s="75"/>
      <c r="AL3318" s="75"/>
      <c r="AM3318" s="75"/>
      <c r="AN3318" s="75"/>
      <c r="AO3318" s="75"/>
      <c r="AP3318" s="75"/>
      <c r="AQ3318" s="75"/>
      <c r="AR3318" s="75"/>
      <c r="AS3318" s="1286"/>
      <c r="AT3318" s="75"/>
      <c r="AU3318" s="1286"/>
      <c r="AV3318" s="1286"/>
      <c r="AW3318" s="75"/>
      <c r="AX3318" s="75"/>
      <c r="AY3318" s="1286"/>
      <c r="AZ3318" s="75"/>
      <c r="BA3318" s="75"/>
      <c r="BB3318" s="75"/>
      <c r="BC3318" s="75"/>
      <c r="BD3318" s="75"/>
      <c r="BE3318" s="75"/>
      <c r="BF3318" s="75"/>
      <c r="BG3318" s="75"/>
      <c r="BH3318" s="75"/>
      <c r="BI3318" s="75"/>
      <c r="BJ3318" s="75"/>
      <c r="BK3318" s="75"/>
      <c r="BL3318" s="75"/>
      <c r="BM3318" s="75"/>
      <c r="BN3318" s="75"/>
      <c r="BO3318" s="75"/>
      <c r="BP3318" s="75"/>
      <c r="BQ3318" s="75"/>
      <c r="BR3318" s="75"/>
      <c r="BS3318" s="75"/>
      <c r="BT3318" s="75"/>
      <c r="BU3318" s="75"/>
      <c r="BV3318" s="75"/>
      <c r="BW3318" s="1286"/>
      <c r="BX3318" s="75"/>
      <c r="BY3318" s="75"/>
      <c r="BZ3318" s="75"/>
      <c r="CA3318" s="75"/>
      <c r="CB3318" s="75"/>
      <c r="CC3318" s="1286"/>
      <c r="CD3318" s="75"/>
      <c r="CE3318" s="75"/>
      <c r="CF3318" s="75"/>
      <c r="CG3318" s="75"/>
      <c r="CH3318" s="75"/>
      <c r="CI3318" s="1286"/>
      <c r="CJ3318" s="75"/>
      <c r="CK3318" s="1286"/>
      <c r="CL3318" s="75"/>
      <c r="CM3318" s="75"/>
      <c r="CN3318" s="75"/>
      <c r="CO3318" s="75"/>
      <c r="CP3318" s="75"/>
      <c r="CQ3318" s="75"/>
      <c r="CR3318" s="75"/>
      <c r="CS3318" s="75"/>
      <c r="CT3318" s="75"/>
      <c r="CU3318" s="75"/>
      <c r="CV3318" s="75"/>
      <c r="CW3318" s="75"/>
      <c r="CX3318" s="1286"/>
      <c r="CY3318" s="75"/>
      <c r="CZ3318" s="75"/>
      <c r="DA3318" s="75"/>
      <c r="DB3318" s="75"/>
      <c r="DC3318" s="75"/>
      <c r="DD3318" s="75"/>
      <c r="DE3318" s="75"/>
      <c r="DF3318" s="75"/>
      <c r="DG3318" s="1286"/>
      <c r="DH3318" s="75"/>
      <c r="DI3318" s="1286"/>
      <c r="DJ3318" s="75"/>
      <c r="DK3318" s="75"/>
      <c r="DL3318" s="75"/>
      <c r="DM3318" s="75"/>
      <c r="DN3318" s="75"/>
      <c r="DO3318" s="75"/>
      <c r="DP3318" s="75"/>
      <c r="DQ3318" s="75"/>
      <c r="DR3318" s="75"/>
      <c r="DS3318" s="75"/>
      <c r="DT3318" s="75"/>
      <c r="DU3318" s="75"/>
      <c r="DV3318" s="1286"/>
      <c r="DW3318" s="75"/>
      <c r="DX3318" s="75"/>
      <c r="DY3318" s="75"/>
      <c r="DZ3318" s="75"/>
      <c r="EA3318" s="75"/>
      <c r="EB3318" s="75"/>
      <c r="EC3318" s="75"/>
      <c r="ED3318" s="75"/>
      <c r="EE3318" s="75"/>
      <c r="EF3318" s="75"/>
      <c r="EG3318" s="75"/>
      <c r="EH3318" s="75"/>
      <c r="EI3318" s="75"/>
      <c r="EJ3318" s="75"/>
      <c r="EK3318" s="75"/>
      <c r="EL3318" s="75"/>
      <c r="EM3318" s="75"/>
      <c r="EN3318" s="75"/>
      <c r="EO3318" s="75"/>
      <c r="EP3318" s="75"/>
      <c r="EQ3318" s="75"/>
      <c r="ER3318" s="75"/>
      <c r="ES3318" s="75"/>
      <c r="ET3318" s="75"/>
      <c r="EU3318" s="75"/>
      <c r="EV3318" s="75"/>
      <c r="EW3318" s="75"/>
      <c r="EX3318" s="75"/>
      <c r="EY3318" s="75"/>
      <c r="EZ3318" s="75"/>
      <c r="FA3318" s="75"/>
      <c r="FB3318" s="1341"/>
      <c r="FC3318" s="75"/>
      <c r="FD3318" s="75"/>
    </row>
    <row r="3319">
      <c r="A3319" s="1340"/>
      <c r="B3319" s="786"/>
      <c r="C3319" s="1283"/>
      <c r="D3319" s="786"/>
      <c r="E3319" s="786"/>
      <c r="F3319" s="786"/>
      <c r="G3319" s="786"/>
      <c r="H3319" s="786"/>
      <c r="I3319" s="786"/>
      <c r="J3319" s="786"/>
      <c r="K3319" s="786"/>
      <c r="L3319" s="786"/>
      <c r="M3319" s="786"/>
      <c r="N3319" s="1284"/>
      <c r="O3319" s="1284"/>
      <c r="P3319" s="1285"/>
      <c r="Q3319" s="363"/>
      <c r="R3319" s="363"/>
      <c r="S3319" s="75"/>
      <c r="T3319" s="857"/>
      <c r="U3319" s="1209"/>
      <c r="V3319" s="1200"/>
      <c r="W3319" s="1200"/>
      <c r="X3319" s="1200"/>
      <c r="Y3319" s="1201"/>
      <c r="Z3319" s="1200"/>
      <c r="AA3319" s="1200"/>
      <c r="AB3319" s="1200"/>
      <c r="AC3319" s="1202"/>
      <c r="AD3319" s="1216"/>
      <c r="AE3319" s="1204"/>
      <c r="AF3319" s="75"/>
      <c r="AG3319" s="75"/>
      <c r="AH3319" s="75"/>
      <c r="AI3319" s="75"/>
      <c r="AJ3319" s="75"/>
      <c r="AK3319" s="75"/>
      <c r="AL3319" s="75"/>
      <c r="AM3319" s="75"/>
      <c r="AN3319" s="75"/>
      <c r="AO3319" s="75"/>
      <c r="AP3319" s="75"/>
      <c r="AQ3319" s="75"/>
      <c r="AR3319" s="75"/>
      <c r="AS3319" s="1286"/>
      <c r="AT3319" s="75"/>
      <c r="AU3319" s="1286"/>
      <c r="AV3319" s="1286"/>
      <c r="AW3319" s="75"/>
      <c r="AX3319" s="75"/>
      <c r="AY3319" s="1286"/>
      <c r="AZ3319" s="75"/>
      <c r="BA3319" s="75"/>
      <c r="BB3319" s="75"/>
      <c r="BC3319" s="75"/>
      <c r="BD3319" s="75"/>
      <c r="BE3319" s="75"/>
      <c r="BF3319" s="75"/>
      <c r="BG3319" s="75"/>
      <c r="BH3319" s="75"/>
      <c r="BI3319" s="75"/>
      <c r="BJ3319" s="75"/>
      <c r="BK3319" s="75"/>
      <c r="BL3319" s="75"/>
      <c r="BM3319" s="75"/>
      <c r="BN3319" s="75"/>
      <c r="BO3319" s="75"/>
      <c r="BP3319" s="75"/>
      <c r="BQ3319" s="75"/>
      <c r="BR3319" s="75"/>
      <c r="BS3319" s="75"/>
      <c r="BT3319" s="75"/>
      <c r="BU3319" s="75"/>
      <c r="BV3319" s="75"/>
      <c r="BW3319" s="1286"/>
      <c r="BX3319" s="75"/>
      <c r="BY3319" s="75"/>
      <c r="BZ3319" s="75"/>
      <c r="CA3319" s="75"/>
      <c r="CB3319" s="75"/>
      <c r="CC3319" s="1286"/>
      <c r="CD3319" s="75"/>
      <c r="CE3319" s="75"/>
      <c r="CF3319" s="75"/>
      <c r="CG3319" s="75"/>
      <c r="CH3319" s="75"/>
      <c r="CI3319" s="1286"/>
      <c r="CJ3319" s="75"/>
      <c r="CK3319" s="1286"/>
      <c r="CL3319" s="75"/>
      <c r="CM3319" s="75"/>
      <c r="CN3319" s="75"/>
      <c r="CO3319" s="75"/>
      <c r="CP3319" s="75"/>
      <c r="CQ3319" s="75"/>
      <c r="CR3319" s="75"/>
      <c r="CS3319" s="75"/>
      <c r="CT3319" s="75"/>
      <c r="CU3319" s="75"/>
      <c r="CV3319" s="75"/>
      <c r="CW3319" s="75"/>
      <c r="CX3319" s="1286"/>
      <c r="CY3319" s="75"/>
      <c r="CZ3319" s="75"/>
      <c r="DA3319" s="75"/>
      <c r="DB3319" s="75"/>
      <c r="DC3319" s="75"/>
      <c r="DD3319" s="75"/>
      <c r="DE3319" s="75"/>
      <c r="DF3319" s="75"/>
      <c r="DG3319" s="1286"/>
      <c r="DH3319" s="75"/>
      <c r="DI3319" s="1286"/>
      <c r="DJ3319" s="75"/>
      <c r="DK3319" s="75"/>
      <c r="DL3319" s="75"/>
      <c r="DM3319" s="75"/>
      <c r="DN3319" s="75"/>
      <c r="DO3319" s="75"/>
      <c r="DP3319" s="75"/>
      <c r="DQ3319" s="75"/>
      <c r="DR3319" s="75"/>
      <c r="DS3319" s="75"/>
      <c r="DT3319" s="75"/>
      <c r="DU3319" s="75"/>
      <c r="DV3319" s="1286"/>
      <c r="DW3319" s="75"/>
      <c r="DX3319" s="75"/>
      <c r="DY3319" s="75"/>
      <c r="DZ3319" s="75"/>
      <c r="EA3319" s="75"/>
      <c r="EB3319" s="75"/>
      <c r="EC3319" s="75"/>
      <c r="ED3319" s="75"/>
      <c r="EE3319" s="75"/>
      <c r="EF3319" s="75"/>
      <c r="EG3319" s="75"/>
      <c r="EH3319" s="75"/>
      <c r="EI3319" s="75"/>
      <c r="EJ3319" s="75"/>
      <c r="EK3319" s="75"/>
      <c r="EL3319" s="75"/>
      <c r="EM3319" s="75"/>
      <c r="EN3319" s="75"/>
      <c r="EO3319" s="75"/>
      <c r="EP3319" s="75"/>
      <c r="EQ3319" s="75"/>
      <c r="ER3319" s="75"/>
      <c r="ES3319" s="75"/>
      <c r="ET3319" s="75"/>
      <c r="EU3319" s="75"/>
      <c r="EV3319" s="75"/>
      <c r="EW3319" s="75"/>
      <c r="EX3319" s="75"/>
      <c r="EY3319" s="75"/>
      <c r="EZ3319" s="75"/>
      <c r="FA3319" s="75"/>
      <c r="FB3319" s="1341"/>
      <c r="FC3319" s="75"/>
      <c r="FD3319" s="75"/>
    </row>
    <row r="3320">
      <c r="A3320" s="1340"/>
      <c r="B3320" s="786"/>
      <c r="C3320" s="1283"/>
      <c r="D3320" s="786"/>
      <c r="E3320" s="786"/>
      <c r="F3320" s="786"/>
      <c r="G3320" s="786"/>
      <c r="H3320" s="786"/>
      <c r="I3320" s="786"/>
      <c r="J3320" s="786"/>
      <c r="K3320" s="786"/>
      <c r="L3320" s="786"/>
      <c r="M3320" s="786"/>
      <c r="N3320" s="1284"/>
      <c r="O3320" s="1284"/>
      <c r="P3320" s="1285"/>
      <c r="Q3320" s="363"/>
      <c r="R3320" s="363"/>
      <c r="S3320" s="75"/>
      <c r="T3320" s="857"/>
      <c r="U3320" s="1209"/>
      <c r="V3320" s="1200"/>
      <c r="W3320" s="1200"/>
      <c r="X3320" s="1200"/>
      <c r="Y3320" s="1201"/>
      <c r="Z3320" s="1200"/>
      <c r="AA3320" s="1200"/>
      <c r="AB3320" s="1200"/>
      <c r="AC3320" s="1202"/>
      <c r="AD3320" s="1216"/>
      <c r="AE3320" s="1204"/>
      <c r="AF3320" s="75"/>
      <c r="AG3320" s="75"/>
      <c r="AH3320" s="75"/>
      <c r="AI3320" s="75"/>
      <c r="AJ3320" s="75"/>
      <c r="AK3320" s="75"/>
      <c r="AL3320" s="75"/>
      <c r="AM3320" s="75"/>
      <c r="AN3320" s="75"/>
      <c r="AO3320" s="75"/>
      <c r="AP3320" s="75"/>
      <c r="AQ3320" s="75"/>
      <c r="AR3320" s="75"/>
      <c r="AS3320" s="1286"/>
      <c r="AT3320" s="75"/>
      <c r="AU3320" s="1286"/>
      <c r="AV3320" s="1286"/>
      <c r="AW3320" s="75"/>
      <c r="AX3320" s="75"/>
      <c r="AY3320" s="1286"/>
      <c r="AZ3320" s="75"/>
      <c r="BA3320" s="75"/>
      <c r="BB3320" s="75"/>
      <c r="BC3320" s="75"/>
      <c r="BD3320" s="75"/>
      <c r="BE3320" s="75"/>
      <c r="BF3320" s="75"/>
      <c r="BG3320" s="75"/>
      <c r="BH3320" s="75"/>
      <c r="BI3320" s="75"/>
      <c r="BJ3320" s="75"/>
      <c r="BK3320" s="75"/>
      <c r="BL3320" s="75"/>
      <c r="BM3320" s="75"/>
      <c r="BN3320" s="75"/>
      <c r="BO3320" s="75"/>
      <c r="BP3320" s="75"/>
      <c r="BQ3320" s="75"/>
      <c r="BR3320" s="75"/>
      <c r="BS3320" s="75"/>
      <c r="BT3320" s="75"/>
      <c r="BU3320" s="75"/>
      <c r="BV3320" s="75"/>
      <c r="BW3320" s="1286"/>
      <c r="BX3320" s="75"/>
      <c r="BY3320" s="75"/>
      <c r="BZ3320" s="75"/>
      <c r="CA3320" s="75"/>
      <c r="CB3320" s="75"/>
      <c r="CC3320" s="1286"/>
      <c r="CD3320" s="75"/>
      <c r="CE3320" s="75"/>
      <c r="CF3320" s="75"/>
      <c r="CG3320" s="75"/>
      <c r="CH3320" s="75"/>
      <c r="CI3320" s="1286"/>
      <c r="CJ3320" s="75"/>
      <c r="CK3320" s="1286"/>
      <c r="CL3320" s="75"/>
      <c r="CM3320" s="75"/>
      <c r="CN3320" s="75"/>
      <c r="CO3320" s="75"/>
      <c r="CP3320" s="75"/>
      <c r="CQ3320" s="75"/>
      <c r="CR3320" s="75"/>
      <c r="CS3320" s="75"/>
      <c r="CT3320" s="75"/>
      <c r="CU3320" s="75"/>
      <c r="CV3320" s="75"/>
      <c r="CW3320" s="75"/>
      <c r="CX3320" s="1286"/>
      <c r="CY3320" s="75"/>
      <c r="CZ3320" s="75"/>
      <c r="DA3320" s="75"/>
      <c r="DB3320" s="75"/>
      <c r="DC3320" s="75"/>
      <c r="DD3320" s="75"/>
      <c r="DE3320" s="75"/>
      <c r="DF3320" s="75"/>
      <c r="DG3320" s="1286"/>
      <c r="DH3320" s="75"/>
      <c r="DI3320" s="1286"/>
      <c r="DJ3320" s="75"/>
      <c r="DK3320" s="75"/>
      <c r="DL3320" s="75"/>
      <c r="DM3320" s="75"/>
      <c r="DN3320" s="75"/>
      <c r="DO3320" s="75"/>
      <c r="DP3320" s="75"/>
      <c r="DQ3320" s="75"/>
      <c r="DR3320" s="75"/>
      <c r="DS3320" s="75"/>
      <c r="DT3320" s="75"/>
      <c r="DU3320" s="75"/>
      <c r="DV3320" s="1286"/>
      <c r="DW3320" s="75"/>
      <c r="DX3320" s="75"/>
      <c r="DY3320" s="75"/>
      <c r="DZ3320" s="75"/>
      <c r="EA3320" s="75"/>
      <c r="EB3320" s="75"/>
      <c r="EC3320" s="75"/>
      <c r="ED3320" s="75"/>
      <c r="EE3320" s="75"/>
      <c r="EF3320" s="75"/>
      <c r="EG3320" s="75"/>
      <c r="EH3320" s="75"/>
      <c r="EI3320" s="75"/>
      <c r="EJ3320" s="75"/>
      <c r="EK3320" s="75"/>
      <c r="EL3320" s="75"/>
      <c r="EM3320" s="75"/>
      <c r="EN3320" s="75"/>
      <c r="EO3320" s="75"/>
      <c r="EP3320" s="75"/>
      <c r="EQ3320" s="75"/>
      <c r="ER3320" s="75"/>
      <c r="ES3320" s="75"/>
      <c r="ET3320" s="75"/>
      <c r="EU3320" s="75"/>
      <c r="EV3320" s="75"/>
      <c r="EW3320" s="75"/>
      <c r="EX3320" s="75"/>
      <c r="EY3320" s="75"/>
      <c r="EZ3320" s="75"/>
      <c r="FA3320" s="75"/>
      <c r="FB3320" s="1341"/>
      <c r="FC3320" s="75"/>
      <c r="FD3320" s="75"/>
    </row>
    <row r="3321">
      <c r="A3321" s="1340"/>
      <c r="B3321" s="786"/>
      <c r="C3321" s="1283"/>
      <c r="D3321" s="786"/>
      <c r="E3321" s="786"/>
      <c r="F3321" s="786"/>
      <c r="G3321" s="786"/>
      <c r="H3321" s="786"/>
      <c r="I3321" s="786"/>
      <c r="J3321" s="786"/>
      <c r="K3321" s="786"/>
      <c r="L3321" s="786"/>
      <c r="M3321" s="786"/>
      <c r="N3321" s="1284"/>
      <c r="O3321" s="1284"/>
      <c r="P3321" s="1285"/>
      <c r="Q3321" s="363"/>
      <c r="R3321" s="363"/>
      <c r="S3321" s="75"/>
      <c r="T3321" s="857"/>
      <c r="U3321" s="1209"/>
      <c r="V3321" s="1200"/>
      <c r="W3321" s="1200"/>
      <c r="X3321" s="1200"/>
      <c r="Y3321" s="1201"/>
      <c r="Z3321" s="1200"/>
      <c r="AA3321" s="1200"/>
      <c r="AB3321" s="1200"/>
      <c r="AC3321" s="1202"/>
      <c r="AD3321" s="1216"/>
      <c r="AE3321" s="1204"/>
      <c r="AF3321" s="75"/>
      <c r="AG3321" s="75"/>
      <c r="AH3321" s="75"/>
      <c r="AI3321" s="75"/>
      <c r="AJ3321" s="75"/>
      <c r="AK3321" s="75"/>
      <c r="AL3321" s="75"/>
      <c r="AM3321" s="75"/>
      <c r="AN3321" s="75"/>
      <c r="AO3321" s="75"/>
      <c r="AP3321" s="75"/>
      <c r="AQ3321" s="75"/>
      <c r="AR3321" s="75"/>
      <c r="AS3321" s="1286"/>
      <c r="AT3321" s="75"/>
      <c r="AU3321" s="1286"/>
      <c r="AV3321" s="1286"/>
      <c r="AW3321" s="75"/>
      <c r="AX3321" s="75"/>
      <c r="AY3321" s="1286"/>
      <c r="AZ3321" s="75"/>
      <c r="BA3321" s="75"/>
      <c r="BB3321" s="75"/>
      <c r="BC3321" s="75"/>
      <c r="BD3321" s="75"/>
      <c r="BE3321" s="75"/>
      <c r="BF3321" s="75"/>
      <c r="BG3321" s="75"/>
      <c r="BH3321" s="75"/>
      <c r="BI3321" s="75"/>
      <c r="BJ3321" s="75"/>
      <c r="BK3321" s="75"/>
      <c r="BL3321" s="75"/>
      <c r="BM3321" s="75"/>
      <c r="BN3321" s="75"/>
      <c r="BO3321" s="75"/>
      <c r="BP3321" s="75"/>
      <c r="BQ3321" s="75"/>
      <c r="BR3321" s="75"/>
      <c r="BS3321" s="75"/>
      <c r="BT3321" s="75"/>
      <c r="BU3321" s="75"/>
      <c r="BV3321" s="75"/>
      <c r="BW3321" s="1286"/>
      <c r="BX3321" s="75"/>
      <c r="BY3321" s="75"/>
      <c r="BZ3321" s="75"/>
      <c r="CA3321" s="75"/>
      <c r="CB3321" s="75"/>
      <c r="CC3321" s="1286"/>
      <c r="CD3321" s="75"/>
      <c r="CE3321" s="75"/>
      <c r="CF3321" s="75"/>
      <c r="CG3321" s="75"/>
      <c r="CH3321" s="75"/>
      <c r="CI3321" s="1286"/>
      <c r="CJ3321" s="75"/>
      <c r="CK3321" s="1286"/>
      <c r="CL3321" s="75"/>
      <c r="CM3321" s="75"/>
      <c r="CN3321" s="75"/>
      <c r="CO3321" s="75"/>
      <c r="CP3321" s="75"/>
      <c r="CQ3321" s="75"/>
      <c r="CR3321" s="75"/>
      <c r="CS3321" s="75"/>
      <c r="CT3321" s="75"/>
      <c r="CU3321" s="75"/>
      <c r="CV3321" s="75"/>
      <c r="CW3321" s="75"/>
      <c r="CX3321" s="1286"/>
      <c r="CY3321" s="75"/>
      <c r="CZ3321" s="75"/>
      <c r="DA3321" s="75"/>
      <c r="DB3321" s="75"/>
      <c r="DC3321" s="75"/>
      <c r="DD3321" s="75"/>
      <c r="DE3321" s="75"/>
      <c r="DF3321" s="75"/>
      <c r="DG3321" s="1286"/>
      <c r="DH3321" s="75"/>
      <c r="DI3321" s="1286"/>
      <c r="DJ3321" s="75"/>
      <c r="DK3321" s="75"/>
      <c r="DL3321" s="75"/>
      <c r="DM3321" s="75"/>
      <c r="DN3321" s="75"/>
      <c r="DO3321" s="75"/>
      <c r="DP3321" s="75"/>
      <c r="DQ3321" s="75"/>
      <c r="DR3321" s="75"/>
      <c r="DS3321" s="75"/>
      <c r="DT3321" s="75"/>
      <c r="DU3321" s="75"/>
      <c r="DV3321" s="1286"/>
      <c r="DW3321" s="75"/>
      <c r="DX3321" s="75"/>
      <c r="DY3321" s="75"/>
      <c r="DZ3321" s="75"/>
      <c r="EA3321" s="75"/>
      <c r="EB3321" s="75"/>
      <c r="EC3321" s="75"/>
      <c r="ED3321" s="75"/>
      <c r="EE3321" s="75"/>
      <c r="EF3321" s="75"/>
      <c r="EG3321" s="75"/>
      <c r="EH3321" s="75"/>
      <c r="EI3321" s="75"/>
      <c r="EJ3321" s="75"/>
      <c r="EK3321" s="75"/>
      <c r="EL3321" s="75"/>
      <c r="EM3321" s="75"/>
      <c r="EN3321" s="75"/>
      <c r="EO3321" s="75"/>
      <c r="EP3321" s="75"/>
      <c r="EQ3321" s="75"/>
      <c r="ER3321" s="75"/>
      <c r="ES3321" s="75"/>
      <c r="ET3321" s="75"/>
      <c r="EU3321" s="75"/>
      <c r="EV3321" s="75"/>
      <c r="EW3321" s="75"/>
      <c r="EX3321" s="75"/>
      <c r="EY3321" s="75"/>
      <c r="EZ3321" s="75"/>
      <c r="FA3321" s="75"/>
      <c r="FB3321" s="1341"/>
      <c r="FC3321" s="75"/>
      <c r="FD3321" s="75"/>
    </row>
    <row r="3322">
      <c r="A3322" s="1340"/>
      <c r="B3322" s="786"/>
      <c r="C3322" s="1283"/>
      <c r="D3322" s="786"/>
      <c r="E3322" s="786"/>
      <c r="F3322" s="786"/>
      <c r="G3322" s="786"/>
      <c r="H3322" s="786"/>
      <c r="I3322" s="786"/>
      <c r="J3322" s="786"/>
      <c r="K3322" s="786"/>
      <c r="L3322" s="786"/>
      <c r="M3322" s="786"/>
      <c r="N3322" s="1284"/>
      <c r="O3322" s="1284"/>
      <c r="P3322" s="1285"/>
      <c r="Q3322" s="363"/>
      <c r="R3322" s="363"/>
      <c r="S3322" s="75"/>
      <c r="T3322" s="857"/>
      <c r="U3322" s="1209"/>
      <c r="V3322" s="1200"/>
      <c r="W3322" s="1200"/>
      <c r="X3322" s="1200"/>
      <c r="Y3322" s="1201"/>
      <c r="Z3322" s="1200"/>
      <c r="AA3322" s="1200"/>
      <c r="AB3322" s="1200"/>
      <c r="AC3322" s="1202"/>
      <c r="AD3322" s="1216"/>
      <c r="AE3322" s="1204"/>
      <c r="AF3322" s="75"/>
      <c r="AG3322" s="75"/>
      <c r="AH3322" s="75"/>
      <c r="AI3322" s="75"/>
      <c r="AJ3322" s="75"/>
      <c r="AK3322" s="75"/>
      <c r="AL3322" s="75"/>
      <c r="AM3322" s="75"/>
      <c r="AN3322" s="75"/>
      <c r="AO3322" s="75"/>
      <c r="AP3322" s="75"/>
      <c r="AQ3322" s="75"/>
      <c r="AR3322" s="75"/>
      <c r="AS3322" s="1286"/>
      <c r="AT3322" s="75"/>
      <c r="AU3322" s="1286"/>
      <c r="AV3322" s="1286"/>
      <c r="AW3322" s="75"/>
      <c r="AX3322" s="75"/>
      <c r="AY3322" s="1286"/>
      <c r="AZ3322" s="75"/>
      <c r="BA3322" s="75"/>
      <c r="BB3322" s="75"/>
      <c r="BC3322" s="75"/>
      <c r="BD3322" s="75"/>
      <c r="BE3322" s="75"/>
      <c r="BF3322" s="75"/>
      <c r="BG3322" s="75"/>
      <c r="BH3322" s="75"/>
      <c r="BI3322" s="75"/>
      <c r="BJ3322" s="75"/>
      <c r="BK3322" s="75"/>
      <c r="BL3322" s="75"/>
      <c r="BM3322" s="75"/>
      <c r="BN3322" s="75"/>
      <c r="BO3322" s="75"/>
      <c r="BP3322" s="75"/>
      <c r="BQ3322" s="75"/>
      <c r="BR3322" s="75"/>
      <c r="BS3322" s="75"/>
      <c r="BT3322" s="75"/>
      <c r="BU3322" s="75"/>
      <c r="BV3322" s="75"/>
      <c r="BW3322" s="1286"/>
      <c r="BX3322" s="75"/>
      <c r="BY3322" s="75"/>
      <c r="BZ3322" s="75"/>
      <c r="CA3322" s="75"/>
      <c r="CB3322" s="75"/>
      <c r="CC3322" s="1286"/>
      <c r="CD3322" s="75"/>
      <c r="CE3322" s="75"/>
      <c r="CF3322" s="75"/>
      <c r="CG3322" s="75"/>
      <c r="CH3322" s="75"/>
      <c r="CI3322" s="1286"/>
      <c r="CJ3322" s="75"/>
      <c r="CK3322" s="1286"/>
      <c r="CL3322" s="75"/>
      <c r="CM3322" s="75"/>
      <c r="CN3322" s="75"/>
      <c r="CO3322" s="75"/>
      <c r="CP3322" s="75"/>
      <c r="CQ3322" s="75"/>
      <c r="CR3322" s="75"/>
      <c r="CS3322" s="75"/>
      <c r="CT3322" s="75"/>
      <c r="CU3322" s="75"/>
      <c r="CV3322" s="75"/>
      <c r="CW3322" s="75"/>
      <c r="CX3322" s="1286"/>
      <c r="CY3322" s="75"/>
      <c r="CZ3322" s="75"/>
      <c r="DA3322" s="75"/>
      <c r="DB3322" s="75"/>
      <c r="DC3322" s="75"/>
      <c r="DD3322" s="75"/>
      <c r="DE3322" s="75"/>
      <c r="DF3322" s="75"/>
      <c r="DG3322" s="1286"/>
      <c r="DH3322" s="75"/>
      <c r="DI3322" s="1286"/>
      <c r="DJ3322" s="75"/>
      <c r="DK3322" s="75"/>
      <c r="DL3322" s="75"/>
      <c r="DM3322" s="75"/>
      <c r="DN3322" s="75"/>
      <c r="DO3322" s="75"/>
      <c r="DP3322" s="75"/>
      <c r="DQ3322" s="75"/>
      <c r="DR3322" s="75"/>
      <c r="DS3322" s="75"/>
      <c r="DT3322" s="75"/>
      <c r="DU3322" s="75"/>
      <c r="DV3322" s="1286"/>
      <c r="DW3322" s="75"/>
      <c r="DX3322" s="75"/>
      <c r="DY3322" s="75"/>
      <c r="DZ3322" s="75"/>
      <c r="EA3322" s="75"/>
      <c r="EB3322" s="75"/>
      <c r="EC3322" s="75"/>
      <c r="ED3322" s="75"/>
      <c r="EE3322" s="75"/>
      <c r="EF3322" s="75"/>
      <c r="EG3322" s="75"/>
      <c r="EH3322" s="75"/>
      <c r="EI3322" s="75"/>
      <c r="EJ3322" s="75"/>
      <c r="EK3322" s="75"/>
      <c r="EL3322" s="75"/>
      <c r="EM3322" s="75"/>
      <c r="EN3322" s="75"/>
      <c r="EO3322" s="75"/>
      <c r="EP3322" s="75"/>
      <c r="EQ3322" s="75"/>
      <c r="ER3322" s="75"/>
      <c r="ES3322" s="75"/>
      <c r="ET3322" s="75"/>
      <c r="EU3322" s="75"/>
      <c r="EV3322" s="75"/>
      <c r="EW3322" s="75"/>
      <c r="EX3322" s="75"/>
      <c r="EY3322" s="75"/>
      <c r="EZ3322" s="75"/>
      <c r="FA3322" s="75"/>
      <c r="FB3322" s="1341"/>
      <c r="FC3322" s="75"/>
      <c r="FD3322" s="75"/>
    </row>
    <row r="3323">
      <c r="A3323" s="1340"/>
      <c r="B3323" s="786"/>
      <c r="C3323" s="1283"/>
      <c r="D3323" s="786"/>
      <c r="E3323" s="786"/>
      <c r="F3323" s="786"/>
      <c r="G3323" s="786"/>
      <c r="H3323" s="786"/>
      <c r="I3323" s="786"/>
      <c r="J3323" s="786"/>
      <c r="K3323" s="786"/>
      <c r="L3323" s="786"/>
      <c r="M3323" s="786"/>
      <c r="N3323" s="1284"/>
      <c r="O3323" s="1284"/>
      <c r="P3323" s="1285"/>
      <c r="Q3323" s="363"/>
      <c r="R3323" s="363"/>
      <c r="S3323" s="75"/>
      <c r="T3323" s="857"/>
      <c r="U3323" s="1209"/>
      <c r="V3323" s="1200"/>
      <c r="W3323" s="1200"/>
      <c r="X3323" s="1200"/>
      <c r="Y3323" s="1201"/>
      <c r="Z3323" s="1200"/>
      <c r="AA3323" s="1200"/>
      <c r="AB3323" s="1200"/>
      <c r="AC3323" s="1202"/>
      <c r="AD3323" s="1216"/>
      <c r="AE3323" s="1204"/>
      <c r="AF3323" s="75"/>
      <c r="AG3323" s="75"/>
      <c r="AH3323" s="75"/>
      <c r="AI3323" s="75"/>
      <c r="AJ3323" s="75"/>
      <c r="AK3323" s="75"/>
      <c r="AL3323" s="75"/>
      <c r="AM3323" s="75"/>
      <c r="AN3323" s="75"/>
      <c r="AO3323" s="75"/>
      <c r="AP3323" s="75"/>
      <c r="AQ3323" s="75"/>
      <c r="AR3323" s="75"/>
      <c r="AS3323" s="1286"/>
      <c r="AT3323" s="75"/>
      <c r="AU3323" s="1286"/>
      <c r="AV3323" s="1286"/>
      <c r="AW3323" s="75"/>
      <c r="AX3323" s="75"/>
      <c r="AY3323" s="1286"/>
      <c r="AZ3323" s="75"/>
      <c r="BA3323" s="75"/>
      <c r="BB3323" s="75"/>
      <c r="BC3323" s="75"/>
      <c r="BD3323" s="75"/>
      <c r="BE3323" s="75"/>
      <c r="BF3323" s="75"/>
      <c r="BG3323" s="75"/>
      <c r="BH3323" s="75"/>
      <c r="BI3323" s="75"/>
      <c r="BJ3323" s="75"/>
      <c r="BK3323" s="75"/>
      <c r="BL3323" s="75"/>
      <c r="BM3323" s="75"/>
      <c r="BN3323" s="75"/>
      <c r="BO3323" s="75"/>
      <c r="BP3323" s="75"/>
      <c r="BQ3323" s="75"/>
      <c r="BR3323" s="75"/>
      <c r="BS3323" s="75"/>
      <c r="BT3323" s="75"/>
      <c r="BU3323" s="75"/>
      <c r="BV3323" s="75"/>
      <c r="BW3323" s="1286"/>
      <c r="BX3323" s="75"/>
      <c r="BY3323" s="75"/>
      <c r="BZ3323" s="75"/>
      <c r="CA3323" s="75"/>
      <c r="CB3323" s="75"/>
      <c r="CC3323" s="1286"/>
      <c r="CD3323" s="75"/>
      <c r="CE3323" s="75"/>
      <c r="CF3323" s="75"/>
      <c r="CG3323" s="75"/>
      <c r="CH3323" s="75"/>
      <c r="CI3323" s="1286"/>
      <c r="CJ3323" s="75"/>
      <c r="CK3323" s="1286"/>
      <c r="CL3323" s="75"/>
      <c r="CM3323" s="75"/>
      <c r="CN3323" s="75"/>
      <c r="CO3323" s="75"/>
      <c r="CP3323" s="75"/>
      <c r="CQ3323" s="75"/>
      <c r="CR3323" s="75"/>
      <c r="CS3323" s="75"/>
      <c r="CT3323" s="75"/>
      <c r="CU3323" s="75"/>
      <c r="CV3323" s="75"/>
      <c r="CW3323" s="75"/>
      <c r="CX3323" s="1286"/>
      <c r="CY3323" s="75"/>
      <c r="CZ3323" s="75"/>
      <c r="DA3323" s="75"/>
      <c r="DB3323" s="75"/>
      <c r="DC3323" s="75"/>
      <c r="DD3323" s="75"/>
      <c r="DE3323" s="75"/>
      <c r="DF3323" s="75"/>
      <c r="DG3323" s="1286"/>
      <c r="DH3323" s="75"/>
      <c r="DI3323" s="1286"/>
      <c r="DJ3323" s="75"/>
      <c r="DK3323" s="75"/>
      <c r="DL3323" s="75"/>
      <c r="DM3323" s="75"/>
      <c r="DN3323" s="75"/>
      <c r="DO3323" s="75"/>
      <c r="DP3323" s="75"/>
      <c r="DQ3323" s="75"/>
      <c r="DR3323" s="75"/>
      <c r="DS3323" s="75"/>
      <c r="DT3323" s="75"/>
      <c r="DU3323" s="75"/>
      <c r="DV3323" s="1286"/>
      <c r="DW3323" s="75"/>
      <c r="DX3323" s="75"/>
      <c r="DY3323" s="75"/>
      <c r="DZ3323" s="75"/>
      <c r="EA3323" s="75"/>
      <c r="EB3323" s="75"/>
      <c r="EC3323" s="75"/>
      <c r="ED3323" s="75"/>
      <c r="EE3323" s="75"/>
      <c r="EF3323" s="75"/>
      <c r="EG3323" s="75"/>
      <c r="EH3323" s="75"/>
      <c r="EI3323" s="75"/>
      <c r="EJ3323" s="75"/>
      <c r="EK3323" s="75"/>
      <c r="EL3323" s="75"/>
      <c r="EM3323" s="75"/>
      <c r="EN3323" s="75"/>
      <c r="EO3323" s="75"/>
      <c r="EP3323" s="75"/>
      <c r="EQ3323" s="75"/>
      <c r="ER3323" s="75"/>
      <c r="ES3323" s="75"/>
      <c r="ET3323" s="75"/>
      <c r="EU3323" s="75"/>
      <c r="EV3323" s="75"/>
      <c r="EW3323" s="75"/>
      <c r="EX3323" s="75"/>
      <c r="EY3323" s="75"/>
      <c r="EZ3323" s="75"/>
      <c r="FA3323" s="75"/>
      <c r="FB3323" s="1341"/>
      <c r="FC3323" s="75"/>
      <c r="FD3323" s="75"/>
    </row>
    <row r="3324">
      <c r="A3324" s="1340"/>
      <c r="B3324" s="786"/>
      <c r="C3324" s="1283"/>
      <c r="D3324" s="786"/>
      <c r="E3324" s="786"/>
      <c r="F3324" s="786"/>
      <c r="G3324" s="786"/>
      <c r="H3324" s="786"/>
      <c r="I3324" s="786"/>
      <c r="J3324" s="786"/>
      <c r="K3324" s="786"/>
      <c r="L3324" s="786"/>
      <c r="M3324" s="786"/>
      <c r="N3324" s="1284"/>
      <c r="O3324" s="1284"/>
      <c r="P3324" s="1285"/>
      <c r="Q3324" s="363"/>
      <c r="R3324" s="363"/>
      <c r="S3324" s="75"/>
      <c r="T3324" s="857"/>
      <c r="U3324" s="1209"/>
      <c r="V3324" s="1200"/>
      <c r="W3324" s="1200"/>
      <c r="X3324" s="1200"/>
      <c r="Y3324" s="1201"/>
      <c r="Z3324" s="1200"/>
      <c r="AA3324" s="1200"/>
      <c r="AB3324" s="1200"/>
      <c r="AC3324" s="1202"/>
      <c r="AD3324" s="1216"/>
      <c r="AE3324" s="1204"/>
      <c r="AF3324" s="75"/>
      <c r="AG3324" s="75"/>
      <c r="AH3324" s="75"/>
      <c r="AI3324" s="75"/>
      <c r="AJ3324" s="75"/>
      <c r="AK3324" s="75"/>
      <c r="AL3324" s="75"/>
      <c r="AM3324" s="75"/>
      <c r="AN3324" s="75"/>
      <c r="AO3324" s="75"/>
      <c r="AP3324" s="75"/>
      <c r="AQ3324" s="75"/>
      <c r="AR3324" s="75"/>
      <c r="AS3324" s="1286"/>
      <c r="AT3324" s="75"/>
      <c r="AU3324" s="1286"/>
      <c r="AV3324" s="1286"/>
      <c r="AW3324" s="75"/>
      <c r="AX3324" s="75"/>
      <c r="AY3324" s="1286"/>
      <c r="AZ3324" s="75"/>
      <c r="BA3324" s="75"/>
      <c r="BB3324" s="75"/>
      <c r="BC3324" s="75"/>
      <c r="BD3324" s="75"/>
      <c r="BE3324" s="75"/>
      <c r="BF3324" s="75"/>
      <c r="BG3324" s="75"/>
      <c r="BH3324" s="75"/>
      <c r="BI3324" s="75"/>
      <c r="BJ3324" s="75"/>
      <c r="BK3324" s="75"/>
      <c r="BL3324" s="75"/>
      <c r="BM3324" s="75"/>
      <c r="BN3324" s="75"/>
      <c r="BO3324" s="75"/>
      <c r="BP3324" s="75"/>
      <c r="BQ3324" s="75"/>
      <c r="BR3324" s="75"/>
      <c r="BS3324" s="75"/>
      <c r="BT3324" s="75"/>
      <c r="BU3324" s="75"/>
      <c r="BV3324" s="75"/>
      <c r="BW3324" s="1286"/>
      <c r="BX3324" s="75"/>
      <c r="BY3324" s="75"/>
      <c r="BZ3324" s="75"/>
      <c r="CA3324" s="75"/>
      <c r="CB3324" s="75"/>
      <c r="CC3324" s="1286"/>
      <c r="CD3324" s="75"/>
      <c r="CE3324" s="75"/>
      <c r="CF3324" s="75"/>
      <c r="CG3324" s="75"/>
      <c r="CH3324" s="75"/>
      <c r="CI3324" s="1286"/>
      <c r="CJ3324" s="75"/>
      <c r="CK3324" s="1286"/>
      <c r="CL3324" s="75"/>
      <c r="CM3324" s="75"/>
      <c r="CN3324" s="75"/>
      <c r="CO3324" s="75"/>
      <c r="CP3324" s="75"/>
      <c r="CQ3324" s="75"/>
      <c r="CR3324" s="75"/>
      <c r="CS3324" s="75"/>
      <c r="CT3324" s="75"/>
      <c r="CU3324" s="75"/>
      <c r="CV3324" s="75"/>
      <c r="CW3324" s="75"/>
      <c r="CX3324" s="1286"/>
      <c r="CY3324" s="75"/>
      <c r="CZ3324" s="75"/>
      <c r="DA3324" s="75"/>
      <c r="DB3324" s="75"/>
      <c r="DC3324" s="75"/>
      <c r="DD3324" s="75"/>
      <c r="DE3324" s="75"/>
      <c r="DF3324" s="75"/>
      <c r="DG3324" s="1286"/>
      <c r="DH3324" s="75"/>
      <c r="DI3324" s="1286"/>
      <c r="DJ3324" s="75"/>
      <c r="DK3324" s="75"/>
      <c r="DL3324" s="75"/>
      <c r="DM3324" s="75"/>
      <c r="DN3324" s="75"/>
      <c r="DO3324" s="75"/>
      <c r="DP3324" s="75"/>
      <c r="DQ3324" s="75"/>
      <c r="DR3324" s="75"/>
      <c r="DS3324" s="75"/>
      <c r="DT3324" s="75"/>
      <c r="DU3324" s="75"/>
      <c r="DV3324" s="1286"/>
      <c r="DW3324" s="75"/>
      <c r="DX3324" s="75"/>
      <c r="DY3324" s="75"/>
      <c r="DZ3324" s="75"/>
      <c r="EA3324" s="75"/>
      <c r="EB3324" s="75"/>
      <c r="EC3324" s="75"/>
      <c r="ED3324" s="75"/>
      <c r="EE3324" s="75"/>
      <c r="EF3324" s="75"/>
      <c r="EG3324" s="75"/>
      <c r="EH3324" s="75"/>
      <c r="EI3324" s="75"/>
      <c r="EJ3324" s="75"/>
      <c r="EK3324" s="75"/>
      <c r="EL3324" s="75"/>
      <c r="EM3324" s="75"/>
      <c r="EN3324" s="75"/>
      <c r="EO3324" s="75"/>
      <c r="EP3324" s="75"/>
      <c r="EQ3324" s="75"/>
      <c r="ER3324" s="75"/>
      <c r="ES3324" s="75"/>
      <c r="ET3324" s="75"/>
      <c r="EU3324" s="75"/>
      <c r="EV3324" s="75"/>
      <c r="EW3324" s="75"/>
      <c r="EX3324" s="75"/>
      <c r="EY3324" s="75"/>
      <c r="EZ3324" s="75"/>
      <c r="FA3324" s="75"/>
      <c r="FB3324" s="1341"/>
      <c r="FC3324" s="75"/>
      <c r="FD3324" s="75"/>
    </row>
    <row r="3325">
      <c r="A3325" s="1340"/>
      <c r="B3325" s="786"/>
      <c r="C3325" s="1283"/>
      <c r="D3325" s="786"/>
      <c r="E3325" s="786"/>
      <c r="F3325" s="786"/>
      <c r="G3325" s="786"/>
      <c r="H3325" s="786"/>
      <c r="I3325" s="786"/>
      <c r="J3325" s="786"/>
      <c r="K3325" s="786"/>
      <c r="L3325" s="786"/>
      <c r="M3325" s="786"/>
      <c r="N3325" s="1284"/>
      <c r="O3325" s="1284"/>
      <c r="P3325" s="1285"/>
      <c r="Q3325" s="363"/>
      <c r="R3325" s="363"/>
      <c r="S3325" s="75"/>
      <c r="T3325" s="857"/>
      <c r="U3325" s="1209"/>
      <c r="V3325" s="1200"/>
      <c r="W3325" s="1200"/>
      <c r="X3325" s="1200"/>
      <c r="Y3325" s="1201"/>
      <c r="Z3325" s="1200"/>
      <c r="AA3325" s="1200"/>
      <c r="AB3325" s="1200"/>
      <c r="AC3325" s="1202"/>
      <c r="AD3325" s="1216"/>
      <c r="AE3325" s="1204"/>
      <c r="AF3325" s="75"/>
      <c r="AG3325" s="75"/>
      <c r="AH3325" s="75"/>
      <c r="AI3325" s="75"/>
      <c r="AJ3325" s="75"/>
      <c r="AK3325" s="75"/>
      <c r="AL3325" s="75"/>
      <c r="AM3325" s="75"/>
      <c r="AN3325" s="75"/>
      <c r="AO3325" s="75"/>
      <c r="AP3325" s="75"/>
      <c r="AQ3325" s="75"/>
      <c r="AR3325" s="75"/>
      <c r="AS3325" s="1286"/>
      <c r="AT3325" s="75"/>
      <c r="AU3325" s="1286"/>
      <c r="AV3325" s="1286"/>
      <c r="AW3325" s="75"/>
      <c r="AX3325" s="75"/>
      <c r="AY3325" s="1286"/>
      <c r="AZ3325" s="75"/>
      <c r="BA3325" s="75"/>
      <c r="BB3325" s="75"/>
      <c r="BC3325" s="75"/>
      <c r="BD3325" s="75"/>
      <c r="BE3325" s="75"/>
      <c r="BF3325" s="75"/>
      <c r="BG3325" s="75"/>
      <c r="BH3325" s="75"/>
      <c r="BI3325" s="75"/>
      <c r="BJ3325" s="75"/>
      <c r="BK3325" s="75"/>
      <c r="BL3325" s="75"/>
      <c r="BM3325" s="75"/>
      <c r="BN3325" s="75"/>
      <c r="BO3325" s="75"/>
      <c r="BP3325" s="75"/>
      <c r="BQ3325" s="75"/>
      <c r="BR3325" s="75"/>
      <c r="BS3325" s="75"/>
      <c r="BT3325" s="75"/>
      <c r="BU3325" s="75"/>
      <c r="BV3325" s="75"/>
      <c r="BW3325" s="1286"/>
      <c r="BX3325" s="75"/>
      <c r="BY3325" s="75"/>
      <c r="BZ3325" s="75"/>
      <c r="CA3325" s="75"/>
      <c r="CB3325" s="75"/>
      <c r="CC3325" s="1286"/>
      <c r="CD3325" s="75"/>
      <c r="CE3325" s="75"/>
      <c r="CF3325" s="75"/>
      <c r="CG3325" s="75"/>
      <c r="CH3325" s="75"/>
      <c r="CI3325" s="1286"/>
      <c r="CJ3325" s="75"/>
      <c r="CK3325" s="1286"/>
      <c r="CL3325" s="75"/>
      <c r="CM3325" s="75"/>
      <c r="CN3325" s="75"/>
      <c r="CO3325" s="75"/>
      <c r="CP3325" s="75"/>
      <c r="CQ3325" s="75"/>
      <c r="CR3325" s="75"/>
      <c r="CS3325" s="75"/>
      <c r="CT3325" s="75"/>
      <c r="CU3325" s="75"/>
      <c r="CV3325" s="75"/>
      <c r="CW3325" s="75"/>
      <c r="CX3325" s="1286"/>
      <c r="CY3325" s="75"/>
      <c r="CZ3325" s="75"/>
      <c r="DA3325" s="75"/>
      <c r="DB3325" s="75"/>
      <c r="DC3325" s="75"/>
      <c r="DD3325" s="75"/>
      <c r="DE3325" s="75"/>
      <c r="DF3325" s="75"/>
      <c r="DG3325" s="1286"/>
      <c r="DH3325" s="75"/>
      <c r="DI3325" s="1286"/>
      <c r="DJ3325" s="75"/>
      <c r="DK3325" s="75"/>
      <c r="DL3325" s="75"/>
      <c r="DM3325" s="75"/>
      <c r="DN3325" s="75"/>
      <c r="DO3325" s="75"/>
      <c r="DP3325" s="75"/>
      <c r="DQ3325" s="75"/>
      <c r="DR3325" s="75"/>
      <c r="DS3325" s="75"/>
      <c r="DT3325" s="75"/>
      <c r="DU3325" s="75"/>
      <c r="DV3325" s="1286"/>
      <c r="DW3325" s="75"/>
      <c r="DX3325" s="75"/>
      <c r="DY3325" s="75"/>
      <c r="DZ3325" s="75"/>
      <c r="EA3325" s="75"/>
      <c r="EB3325" s="75"/>
      <c r="EC3325" s="75"/>
      <c r="ED3325" s="75"/>
      <c r="EE3325" s="75"/>
      <c r="EF3325" s="75"/>
      <c r="EG3325" s="75"/>
      <c r="EH3325" s="75"/>
      <c r="EI3325" s="75"/>
      <c r="EJ3325" s="75"/>
      <c r="EK3325" s="75"/>
      <c r="EL3325" s="75"/>
      <c r="EM3325" s="75"/>
      <c r="EN3325" s="75"/>
      <c r="EO3325" s="75"/>
      <c r="EP3325" s="75"/>
      <c r="EQ3325" s="75"/>
      <c r="ER3325" s="75"/>
      <c r="ES3325" s="75"/>
      <c r="ET3325" s="75"/>
      <c r="EU3325" s="75"/>
      <c r="EV3325" s="75"/>
      <c r="EW3325" s="75"/>
      <c r="EX3325" s="75"/>
      <c r="EY3325" s="75"/>
      <c r="EZ3325" s="75"/>
      <c r="FA3325" s="75"/>
      <c r="FB3325" s="1341"/>
      <c r="FC3325" s="75"/>
      <c r="FD3325" s="75"/>
    </row>
    <row r="3326">
      <c r="A3326" s="1340"/>
      <c r="B3326" s="786"/>
      <c r="C3326" s="1283"/>
      <c r="D3326" s="786"/>
      <c r="E3326" s="786"/>
      <c r="F3326" s="786"/>
      <c r="G3326" s="786"/>
      <c r="H3326" s="786"/>
      <c r="I3326" s="786"/>
      <c r="J3326" s="786"/>
      <c r="K3326" s="786"/>
      <c r="L3326" s="786"/>
      <c r="M3326" s="786"/>
      <c r="N3326" s="1284"/>
      <c r="O3326" s="1284"/>
      <c r="P3326" s="1285"/>
      <c r="Q3326" s="363"/>
      <c r="R3326" s="363"/>
      <c r="S3326" s="75"/>
      <c r="T3326" s="857"/>
      <c r="U3326" s="1209"/>
      <c r="V3326" s="1200"/>
      <c r="W3326" s="1200"/>
      <c r="X3326" s="1200"/>
      <c r="Y3326" s="1201"/>
      <c r="Z3326" s="1200"/>
      <c r="AA3326" s="1200"/>
      <c r="AB3326" s="1200"/>
      <c r="AC3326" s="1202"/>
      <c r="AD3326" s="1216"/>
      <c r="AE3326" s="1204"/>
      <c r="AF3326" s="75"/>
      <c r="AG3326" s="75"/>
      <c r="AH3326" s="75"/>
      <c r="AI3326" s="75"/>
      <c r="AJ3326" s="75"/>
      <c r="AK3326" s="75"/>
      <c r="AL3326" s="75"/>
      <c r="AM3326" s="75"/>
      <c r="AN3326" s="75"/>
      <c r="AO3326" s="75"/>
      <c r="AP3326" s="75"/>
      <c r="AQ3326" s="75"/>
      <c r="AR3326" s="75"/>
      <c r="AS3326" s="1286"/>
      <c r="AT3326" s="75"/>
      <c r="AU3326" s="1286"/>
      <c r="AV3326" s="1286"/>
      <c r="AW3326" s="75"/>
      <c r="AX3326" s="75"/>
      <c r="AY3326" s="1286"/>
      <c r="AZ3326" s="75"/>
      <c r="BA3326" s="75"/>
      <c r="BB3326" s="75"/>
      <c r="BC3326" s="75"/>
      <c r="BD3326" s="75"/>
      <c r="BE3326" s="75"/>
      <c r="BF3326" s="75"/>
      <c r="BG3326" s="75"/>
      <c r="BH3326" s="75"/>
      <c r="BI3326" s="75"/>
      <c r="BJ3326" s="75"/>
      <c r="BK3326" s="75"/>
      <c r="BL3326" s="75"/>
      <c r="BM3326" s="75"/>
      <c r="BN3326" s="75"/>
      <c r="BO3326" s="75"/>
      <c r="BP3326" s="75"/>
      <c r="BQ3326" s="75"/>
      <c r="BR3326" s="75"/>
      <c r="BS3326" s="75"/>
      <c r="BT3326" s="75"/>
      <c r="BU3326" s="75"/>
      <c r="BV3326" s="75"/>
      <c r="BW3326" s="1286"/>
      <c r="BX3326" s="75"/>
      <c r="BY3326" s="75"/>
      <c r="BZ3326" s="75"/>
      <c r="CA3326" s="75"/>
      <c r="CB3326" s="75"/>
      <c r="CC3326" s="1286"/>
      <c r="CD3326" s="75"/>
      <c r="CE3326" s="75"/>
      <c r="CF3326" s="75"/>
      <c r="CG3326" s="75"/>
      <c r="CH3326" s="75"/>
      <c r="CI3326" s="1286"/>
      <c r="CJ3326" s="75"/>
      <c r="CK3326" s="1286"/>
      <c r="CL3326" s="75"/>
      <c r="CM3326" s="75"/>
      <c r="CN3326" s="75"/>
      <c r="CO3326" s="75"/>
      <c r="CP3326" s="75"/>
      <c r="CQ3326" s="75"/>
      <c r="CR3326" s="75"/>
      <c r="CS3326" s="75"/>
      <c r="CT3326" s="75"/>
      <c r="CU3326" s="75"/>
      <c r="CV3326" s="75"/>
      <c r="CW3326" s="75"/>
      <c r="CX3326" s="1286"/>
      <c r="CY3326" s="75"/>
      <c r="CZ3326" s="75"/>
      <c r="DA3326" s="75"/>
      <c r="DB3326" s="75"/>
      <c r="DC3326" s="75"/>
      <c r="DD3326" s="75"/>
      <c r="DE3326" s="75"/>
      <c r="DF3326" s="75"/>
      <c r="DG3326" s="1286"/>
      <c r="DH3326" s="75"/>
      <c r="DI3326" s="1286"/>
      <c r="DJ3326" s="75"/>
      <c r="DK3326" s="75"/>
      <c r="DL3326" s="75"/>
      <c r="DM3326" s="75"/>
      <c r="DN3326" s="75"/>
      <c r="DO3326" s="75"/>
      <c r="DP3326" s="75"/>
      <c r="DQ3326" s="75"/>
      <c r="DR3326" s="75"/>
      <c r="DS3326" s="75"/>
      <c r="DT3326" s="75"/>
      <c r="DU3326" s="75"/>
      <c r="DV3326" s="1286"/>
      <c r="DW3326" s="75"/>
      <c r="DX3326" s="75"/>
      <c r="DY3326" s="75"/>
      <c r="DZ3326" s="75"/>
      <c r="EA3326" s="75"/>
      <c r="EB3326" s="75"/>
      <c r="EC3326" s="75"/>
      <c r="ED3326" s="75"/>
      <c r="EE3326" s="75"/>
      <c r="EF3326" s="75"/>
      <c r="EG3326" s="75"/>
      <c r="EH3326" s="75"/>
      <c r="EI3326" s="75"/>
      <c r="EJ3326" s="75"/>
      <c r="EK3326" s="75"/>
      <c r="EL3326" s="75"/>
      <c r="EM3326" s="75"/>
      <c r="EN3326" s="75"/>
      <c r="EO3326" s="75"/>
      <c r="EP3326" s="75"/>
      <c r="EQ3326" s="75"/>
      <c r="ER3326" s="75"/>
      <c r="ES3326" s="75"/>
      <c r="ET3326" s="75"/>
      <c r="EU3326" s="75"/>
      <c r="EV3326" s="75"/>
      <c r="EW3326" s="75"/>
      <c r="EX3326" s="75"/>
      <c r="EY3326" s="75"/>
      <c r="EZ3326" s="75"/>
      <c r="FA3326" s="75"/>
      <c r="FB3326" s="1341"/>
      <c r="FC3326" s="75"/>
      <c r="FD3326" s="75"/>
    </row>
    <row r="3327">
      <c r="A3327" s="1340"/>
      <c r="B3327" s="786"/>
      <c r="C3327" s="1283"/>
      <c r="D3327" s="786"/>
      <c r="E3327" s="786"/>
      <c r="F3327" s="786"/>
      <c r="G3327" s="786"/>
      <c r="H3327" s="786"/>
      <c r="I3327" s="786"/>
      <c r="J3327" s="786"/>
      <c r="K3327" s="786"/>
      <c r="L3327" s="786"/>
      <c r="M3327" s="786"/>
      <c r="N3327" s="1284"/>
      <c r="O3327" s="1284"/>
      <c r="P3327" s="1285"/>
      <c r="Q3327" s="363"/>
      <c r="R3327" s="363"/>
      <c r="S3327" s="75"/>
      <c r="T3327" s="857"/>
      <c r="U3327" s="1209"/>
      <c r="V3327" s="1200"/>
      <c r="W3327" s="1200"/>
      <c r="X3327" s="1200"/>
      <c r="Y3327" s="1201"/>
      <c r="Z3327" s="1200"/>
      <c r="AA3327" s="1200"/>
      <c r="AB3327" s="1200"/>
      <c r="AC3327" s="1202"/>
      <c r="AD3327" s="1216"/>
      <c r="AE3327" s="1204"/>
      <c r="AF3327" s="75"/>
      <c r="AG3327" s="75"/>
      <c r="AH3327" s="75"/>
      <c r="AI3327" s="75"/>
      <c r="AJ3327" s="75"/>
      <c r="AK3327" s="75"/>
      <c r="AL3327" s="75"/>
      <c r="AM3327" s="75"/>
      <c r="AN3327" s="75"/>
      <c r="AO3327" s="75"/>
      <c r="AP3327" s="75"/>
      <c r="AQ3327" s="75"/>
      <c r="AR3327" s="75"/>
      <c r="AS3327" s="1286"/>
      <c r="AT3327" s="75"/>
      <c r="AU3327" s="1286"/>
      <c r="AV3327" s="1286"/>
      <c r="AW3327" s="75"/>
      <c r="AX3327" s="75"/>
      <c r="AY3327" s="1286"/>
      <c r="AZ3327" s="75"/>
      <c r="BA3327" s="75"/>
      <c r="BB3327" s="75"/>
      <c r="BC3327" s="75"/>
      <c r="BD3327" s="75"/>
      <c r="BE3327" s="75"/>
      <c r="BF3327" s="75"/>
      <c r="BG3327" s="75"/>
      <c r="BH3327" s="75"/>
      <c r="BI3327" s="75"/>
      <c r="BJ3327" s="75"/>
      <c r="BK3327" s="75"/>
      <c r="BL3327" s="75"/>
      <c r="BM3327" s="75"/>
      <c r="BN3327" s="75"/>
      <c r="BO3327" s="75"/>
      <c r="BP3327" s="75"/>
      <c r="BQ3327" s="75"/>
      <c r="BR3327" s="75"/>
      <c r="BS3327" s="75"/>
      <c r="BT3327" s="75"/>
      <c r="BU3327" s="75"/>
      <c r="BV3327" s="75"/>
      <c r="BW3327" s="1286"/>
      <c r="BX3327" s="75"/>
      <c r="BY3327" s="75"/>
      <c r="BZ3327" s="75"/>
      <c r="CA3327" s="75"/>
      <c r="CB3327" s="75"/>
      <c r="CC3327" s="1286"/>
      <c r="CD3327" s="75"/>
      <c r="CE3327" s="75"/>
      <c r="CF3327" s="75"/>
      <c r="CG3327" s="75"/>
      <c r="CH3327" s="75"/>
      <c r="CI3327" s="1286"/>
      <c r="CJ3327" s="75"/>
      <c r="CK3327" s="1286"/>
      <c r="CL3327" s="75"/>
      <c r="CM3327" s="75"/>
      <c r="CN3327" s="75"/>
      <c r="CO3327" s="75"/>
      <c r="CP3327" s="75"/>
      <c r="CQ3327" s="75"/>
      <c r="CR3327" s="75"/>
      <c r="CS3327" s="75"/>
      <c r="CT3327" s="75"/>
      <c r="CU3327" s="75"/>
      <c r="CV3327" s="75"/>
      <c r="CW3327" s="75"/>
      <c r="CX3327" s="1286"/>
      <c r="CY3327" s="75"/>
      <c r="CZ3327" s="75"/>
      <c r="DA3327" s="75"/>
      <c r="DB3327" s="75"/>
      <c r="DC3327" s="75"/>
      <c r="DD3327" s="75"/>
      <c r="DE3327" s="75"/>
      <c r="DF3327" s="75"/>
      <c r="DG3327" s="1286"/>
      <c r="DH3327" s="75"/>
      <c r="DI3327" s="1286"/>
      <c r="DJ3327" s="75"/>
      <c r="DK3327" s="75"/>
      <c r="DL3327" s="75"/>
      <c r="DM3327" s="75"/>
      <c r="DN3327" s="75"/>
      <c r="DO3327" s="75"/>
      <c r="DP3327" s="75"/>
      <c r="DQ3327" s="75"/>
      <c r="DR3327" s="75"/>
      <c r="DS3327" s="75"/>
      <c r="DT3327" s="75"/>
      <c r="DU3327" s="75"/>
      <c r="DV3327" s="1286"/>
      <c r="DW3327" s="75"/>
      <c r="DX3327" s="75"/>
      <c r="DY3327" s="75"/>
      <c r="DZ3327" s="75"/>
      <c r="EA3327" s="75"/>
      <c r="EB3327" s="75"/>
      <c r="EC3327" s="75"/>
      <c r="ED3327" s="75"/>
      <c r="EE3327" s="75"/>
      <c r="EF3327" s="75"/>
      <c r="EG3327" s="75"/>
      <c r="EH3327" s="75"/>
      <c r="EI3327" s="75"/>
      <c r="EJ3327" s="75"/>
      <c r="EK3327" s="75"/>
      <c r="EL3327" s="75"/>
      <c r="EM3327" s="75"/>
      <c r="EN3327" s="75"/>
      <c r="EO3327" s="75"/>
      <c r="EP3327" s="75"/>
      <c r="EQ3327" s="75"/>
      <c r="ER3327" s="75"/>
      <c r="ES3327" s="75"/>
      <c r="ET3327" s="75"/>
      <c r="EU3327" s="75"/>
      <c r="EV3327" s="75"/>
      <c r="EW3327" s="75"/>
      <c r="EX3327" s="75"/>
      <c r="EY3327" s="75"/>
      <c r="EZ3327" s="75"/>
      <c r="FA3327" s="75"/>
      <c r="FB3327" s="1341"/>
      <c r="FC3327" s="75"/>
      <c r="FD3327" s="75"/>
    </row>
    <row r="3328">
      <c r="A3328" s="1340"/>
      <c r="B3328" s="786"/>
      <c r="C3328" s="1283"/>
      <c r="D3328" s="786"/>
      <c r="E3328" s="786"/>
      <c r="F3328" s="786"/>
      <c r="G3328" s="786"/>
      <c r="H3328" s="786"/>
      <c r="I3328" s="786"/>
      <c r="J3328" s="786"/>
      <c r="K3328" s="786"/>
      <c r="L3328" s="786"/>
      <c r="M3328" s="786"/>
      <c r="N3328" s="1284"/>
      <c r="O3328" s="1284"/>
      <c r="P3328" s="1285"/>
      <c r="Q3328" s="363"/>
      <c r="R3328" s="363"/>
      <c r="S3328" s="75"/>
      <c r="T3328" s="857"/>
      <c r="U3328" s="1209"/>
      <c r="V3328" s="1200"/>
      <c r="W3328" s="1200"/>
      <c r="X3328" s="1200"/>
      <c r="Y3328" s="1201"/>
      <c r="Z3328" s="1200"/>
      <c r="AA3328" s="1200"/>
      <c r="AB3328" s="1200"/>
      <c r="AC3328" s="1202"/>
      <c r="AD3328" s="1216"/>
      <c r="AE3328" s="1204"/>
      <c r="AF3328" s="75"/>
      <c r="AG3328" s="75"/>
      <c r="AH3328" s="75"/>
      <c r="AI3328" s="75"/>
      <c r="AJ3328" s="75"/>
      <c r="AK3328" s="75"/>
      <c r="AL3328" s="75"/>
      <c r="AM3328" s="75"/>
      <c r="AN3328" s="75"/>
      <c r="AO3328" s="75"/>
      <c r="AP3328" s="75"/>
      <c r="AQ3328" s="75"/>
      <c r="AR3328" s="75"/>
      <c r="AS3328" s="1286"/>
      <c r="AT3328" s="75"/>
      <c r="AU3328" s="1286"/>
      <c r="AV3328" s="1286"/>
      <c r="AW3328" s="75"/>
      <c r="AX3328" s="75"/>
      <c r="AY3328" s="1286"/>
      <c r="AZ3328" s="75"/>
      <c r="BA3328" s="75"/>
      <c r="BB3328" s="75"/>
      <c r="BC3328" s="75"/>
      <c r="BD3328" s="75"/>
      <c r="BE3328" s="75"/>
      <c r="BF3328" s="75"/>
      <c r="BG3328" s="75"/>
      <c r="BH3328" s="75"/>
      <c r="BI3328" s="75"/>
      <c r="BJ3328" s="75"/>
      <c r="BK3328" s="75"/>
      <c r="BL3328" s="75"/>
      <c r="BM3328" s="75"/>
      <c r="BN3328" s="75"/>
      <c r="BO3328" s="75"/>
      <c r="BP3328" s="75"/>
      <c r="BQ3328" s="75"/>
      <c r="BR3328" s="75"/>
      <c r="BS3328" s="75"/>
      <c r="BT3328" s="75"/>
      <c r="BU3328" s="75"/>
      <c r="BV3328" s="75"/>
      <c r="BW3328" s="1286"/>
      <c r="BX3328" s="75"/>
      <c r="BY3328" s="75"/>
      <c r="BZ3328" s="75"/>
      <c r="CA3328" s="75"/>
      <c r="CB3328" s="75"/>
      <c r="CC3328" s="1286"/>
      <c r="CD3328" s="75"/>
      <c r="CE3328" s="75"/>
      <c r="CF3328" s="75"/>
      <c r="CG3328" s="75"/>
      <c r="CH3328" s="75"/>
      <c r="CI3328" s="1286"/>
      <c r="CJ3328" s="75"/>
      <c r="CK3328" s="1286"/>
      <c r="CL3328" s="75"/>
      <c r="CM3328" s="75"/>
      <c r="CN3328" s="75"/>
      <c r="CO3328" s="75"/>
      <c r="CP3328" s="75"/>
      <c r="CQ3328" s="75"/>
      <c r="CR3328" s="75"/>
      <c r="CS3328" s="75"/>
      <c r="CT3328" s="75"/>
      <c r="CU3328" s="75"/>
      <c r="CV3328" s="75"/>
      <c r="CW3328" s="75"/>
      <c r="CX3328" s="1286"/>
      <c r="CY3328" s="75"/>
      <c r="CZ3328" s="75"/>
      <c r="DA3328" s="75"/>
      <c r="DB3328" s="75"/>
      <c r="DC3328" s="75"/>
      <c r="DD3328" s="75"/>
      <c r="DE3328" s="75"/>
      <c r="DF3328" s="75"/>
      <c r="DG3328" s="1286"/>
      <c r="DH3328" s="75"/>
      <c r="DI3328" s="1286"/>
      <c r="DJ3328" s="75"/>
      <c r="DK3328" s="75"/>
      <c r="DL3328" s="75"/>
      <c r="DM3328" s="75"/>
      <c r="DN3328" s="75"/>
      <c r="DO3328" s="75"/>
      <c r="DP3328" s="75"/>
      <c r="DQ3328" s="75"/>
      <c r="DR3328" s="75"/>
      <c r="DS3328" s="75"/>
      <c r="DT3328" s="75"/>
      <c r="DU3328" s="75"/>
      <c r="DV3328" s="1286"/>
      <c r="DW3328" s="75"/>
      <c r="DX3328" s="75"/>
      <c r="DY3328" s="75"/>
      <c r="DZ3328" s="75"/>
      <c r="EA3328" s="75"/>
      <c r="EB3328" s="75"/>
      <c r="EC3328" s="75"/>
      <c r="ED3328" s="75"/>
      <c r="EE3328" s="75"/>
      <c r="EF3328" s="75"/>
      <c r="EG3328" s="75"/>
      <c r="EH3328" s="75"/>
      <c r="EI3328" s="75"/>
      <c r="EJ3328" s="75"/>
      <c r="EK3328" s="75"/>
      <c r="EL3328" s="75"/>
      <c r="EM3328" s="75"/>
      <c r="EN3328" s="75"/>
      <c r="EO3328" s="75"/>
      <c r="EP3328" s="75"/>
      <c r="EQ3328" s="75"/>
      <c r="ER3328" s="75"/>
      <c r="ES3328" s="75"/>
      <c r="ET3328" s="75"/>
      <c r="EU3328" s="75"/>
      <c r="EV3328" s="75"/>
      <c r="EW3328" s="75"/>
      <c r="EX3328" s="75"/>
      <c r="EY3328" s="75"/>
      <c r="EZ3328" s="75"/>
      <c r="FA3328" s="75"/>
      <c r="FB3328" s="1341"/>
      <c r="FC3328" s="75"/>
      <c r="FD3328" s="75"/>
    </row>
    <row r="3329">
      <c r="A3329" s="1340"/>
      <c r="B3329" s="786"/>
      <c r="C3329" s="1283"/>
      <c r="D3329" s="786"/>
      <c r="E3329" s="786"/>
      <c r="F3329" s="786"/>
      <c r="G3329" s="786"/>
      <c r="H3329" s="786"/>
      <c r="I3329" s="786"/>
      <c r="J3329" s="786"/>
      <c r="K3329" s="786"/>
      <c r="L3329" s="786"/>
      <c r="M3329" s="786"/>
      <c r="N3329" s="1284"/>
      <c r="O3329" s="1284"/>
      <c r="P3329" s="1285"/>
      <c r="Q3329" s="363"/>
      <c r="R3329" s="363"/>
      <c r="S3329" s="75"/>
      <c r="T3329" s="857"/>
      <c r="U3329" s="1209"/>
      <c r="V3329" s="1200"/>
      <c r="W3329" s="1200"/>
      <c r="X3329" s="1200"/>
      <c r="Y3329" s="1201"/>
      <c r="Z3329" s="1200"/>
      <c r="AA3329" s="1200"/>
      <c r="AB3329" s="1200"/>
      <c r="AC3329" s="1202"/>
      <c r="AD3329" s="1216"/>
      <c r="AE3329" s="1204"/>
      <c r="AF3329" s="75"/>
      <c r="AG3329" s="75"/>
      <c r="AH3329" s="75"/>
      <c r="AI3329" s="75"/>
      <c r="AJ3329" s="75"/>
      <c r="AK3329" s="75"/>
      <c r="AL3329" s="75"/>
      <c r="AM3329" s="75"/>
      <c r="AN3329" s="75"/>
      <c r="AO3329" s="75"/>
      <c r="AP3329" s="75"/>
      <c r="AQ3329" s="75"/>
      <c r="AR3329" s="75"/>
      <c r="AS3329" s="1286"/>
      <c r="AT3329" s="75"/>
      <c r="AU3329" s="1286"/>
      <c r="AV3329" s="1286"/>
      <c r="AW3329" s="75"/>
      <c r="AX3329" s="75"/>
      <c r="AY3329" s="1286"/>
      <c r="AZ3329" s="75"/>
      <c r="BA3329" s="75"/>
      <c r="BB3329" s="75"/>
      <c r="BC3329" s="75"/>
      <c r="BD3329" s="75"/>
      <c r="BE3329" s="75"/>
      <c r="BF3329" s="75"/>
      <c r="BG3329" s="75"/>
      <c r="BH3329" s="75"/>
      <c r="BI3329" s="75"/>
      <c r="BJ3329" s="75"/>
      <c r="BK3329" s="75"/>
      <c r="BL3329" s="75"/>
      <c r="BM3329" s="75"/>
      <c r="BN3329" s="75"/>
      <c r="BO3329" s="75"/>
      <c r="BP3329" s="75"/>
      <c r="BQ3329" s="75"/>
      <c r="BR3329" s="75"/>
      <c r="BS3329" s="75"/>
      <c r="BT3329" s="75"/>
      <c r="BU3329" s="75"/>
      <c r="BV3329" s="75"/>
      <c r="BW3329" s="1286"/>
      <c r="BX3329" s="75"/>
      <c r="BY3329" s="75"/>
      <c r="BZ3329" s="75"/>
      <c r="CA3329" s="75"/>
      <c r="CB3329" s="75"/>
      <c r="CC3329" s="1286"/>
      <c r="CD3329" s="75"/>
      <c r="CE3329" s="75"/>
      <c r="CF3329" s="75"/>
      <c r="CG3329" s="75"/>
      <c r="CH3329" s="75"/>
      <c r="CI3329" s="1286"/>
      <c r="CJ3329" s="75"/>
      <c r="CK3329" s="1286"/>
      <c r="CL3329" s="75"/>
      <c r="CM3329" s="75"/>
      <c r="CN3329" s="75"/>
      <c r="CO3329" s="75"/>
      <c r="CP3329" s="75"/>
      <c r="CQ3329" s="75"/>
      <c r="CR3329" s="75"/>
      <c r="CS3329" s="75"/>
      <c r="CT3329" s="75"/>
      <c r="CU3329" s="75"/>
      <c r="CV3329" s="75"/>
      <c r="CW3329" s="75"/>
      <c r="CX3329" s="1286"/>
      <c r="CY3329" s="75"/>
      <c r="CZ3329" s="75"/>
      <c r="DA3329" s="75"/>
      <c r="DB3329" s="75"/>
      <c r="DC3329" s="75"/>
      <c r="DD3329" s="75"/>
      <c r="DE3329" s="75"/>
      <c r="DF3329" s="75"/>
      <c r="DG3329" s="1286"/>
      <c r="DH3329" s="75"/>
      <c r="DI3329" s="1286"/>
      <c r="DJ3329" s="75"/>
      <c r="DK3329" s="75"/>
      <c r="DL3329" s="75"/>
      <c r="DM3329" s="75"/>
      <c r="DN3329" s="75"/>
      <c r="DO3329" s="75"/>
      <c r="DP3329" s="75"/>
      <c r="DQ3329" s="75"/>
      <c r="DR3329" s="75"/>
      <c r="DS3329" s="75"/>
      <c r="DT3329" s="75"/>
      <c r="DU3329" s="75"/>
      <c r="DV3329" s="1286"/>
      <c r="DW3329" s="75"/>
      <c r="DX3329" s="75"/>
      <c r="DY3329" s="75"/>
      <c r="DZ3329" s="75"/>
      <c r="EA3329" s="75"/>
      <c r="EB3329" s="75"/>
      <c r="EC3329" s="75"/>
      <c r="ED3329" s="75"/>
      <c r="EE3329" s="75"/>
      <c r="EF3329" s="75"/>
      <c r="EG3329" s="75"/>
      <c r="EH3329" s="75"/>
      <c r="EI3329" s="75"/>
      <c r="EJ3329" s="75"/>
      <c r="EK3329" s="75"/>
      <c r="EL3329" s="75"/>
      <c r="EM3329" s="75"/>
      <c r="EN3329" s="75"/>
      <c r="EO3329" s="75"/>
      <c r="EP3329" s="75"/>
      <c r="EQ3329" s="75"/>
      <c r="ER3329" s="75"/>
      <c r="ES3329" s="75"/>
      <c r="ET3329" s="75"/>
      <c r="EU3329" s="75"/>
      <c r="EV3329" s="75"/>
      <c r="EW3329" s="75"/>
      <c r="EX3329" s="75"/>
      <c r="EY3329" s="75"/>
      <c r="EZ3329" s="75"/>
      <c r="FA3329" s="75"/>
      <c r="FB3329" s="1341"/>
      <c r="FC3329" s="75"/>
      <c r="FD3329" s="75"/>
    </row>
    <row r="3330">
      <c r="A3330" s="1340"/>
      <c r="B3330" s="786"/>
      <c r="C3330" s="1283"/>
      <c r="D3330" s="786"/>
      <c r="E3330" s="786"/>
      <c r="F3330" s="786"/>
      <c r="G3330" s="786"/>
      <c r="H3330" s="786"/>
      <c r="I3330" s="786"/>
      <c r="J3330" s="786"/>
      <c r="K3330" s="786"/>
      <c r="L3330" s="786"/>
      <c r="M3330" s="786"/>
      <c r="N3330" s="1284"/>
      <c r="O3330" s="1284"/>
      <c r="P3330" s="1285"/>
      <c r="Q3330" s="363"/>
      <c r="R3330" s="363"/>
      <c r="S3330" s="75"/>
      <c r="T3330" s="857"/>
      <c r="U3330" s="1209"/>
      <c r="V3330" s="1200"/>
      <c r="W3330" s="1200"/>
      <c r="X3330" s="1200"/>
      <c r="Y3330" s="1201"/>
      <c r="Z3330" s="1200"/>
      <c r="AA3330" s="1200"/>
      <c r="AB3330" s="1200"/>
      <c r="AC3330" s="1202"/>
      <c r="AD3330" s="1216"/>
      <c r="AE3330" s="1204"/>
      <c r="AF3330" s="75"/>
      <c r="AG3330" s="75"/>
      <c r="AH3330" s="75"/>
      <c r="AI3330" s="75"/>
      <c r="AJ3330" s="75"/>
      <c r="AK3330" s="75"/>
      <c r="AL3330" s="75"/>
      <c r="AM3330" s="75"/>
      <c r="AN3330" s="75"/>
      <c r="AO3330" s="75"/>
      <c r="AP3330" s="75"/>
      <c r="AQ3330" s="75"/>
      <c r="AR3330" s="75"/>
      <c r="AS3330" s="1286"/>
      <c r="AT3330" s="75"/>
      <c r="AU3330" s="1286"/>
      <c r="AV3330" s="1286"/>
      <c r="AW3330" s="75"/>
      <c r="AX3330" s="75"/>
      <c r="AY3330" s="1286"/>
      <c r="AZ3330" s="75"/>
      <c r="BA3330" s="75"/>
      <c r="BB3330" s="75"/>
      <c r="BC3330" s="75"/>
      <c r="BD3330" s="75"/>
      <c r="BE3330" s="75"/>
      <c r="BF3330" s="75"/>
      <c r="BG3330" s="75"/>
      <c r="BH3330" s="75"/>
      <c r="BI3330" s="75"/>
      <c r="BJ3330" s="75"/>
      <c r="BK3330" s="75"/>
      <c r="BL3330" s="75"/>
      <c r="BM3330" s="75"/>
      <c r="BN3330" s="75"/>
      <c r="BO3330" s="75"/>
      <c r="BP3330" s="75"/>
      <c r="BQ3330" s="75"/>
      <c r="BR3330" s="75"/>
      <c r="BS3330" s="75"/>
      <c r="BT3330" s="75"/>
      <c r="BU3330" s="75"/>
      <c r="BV3330" s="75"/>
      <c r="BW3330" s="1286"/>
      <c r="BX3330" s="75"/>
      <c r="BY3330" s="75"/>
      <c r="BZ3330" s="75"/>
      <c r="CA3330" s="75"/>
      <c r="CB3330" s="75"/>
      <c r="CC3330" s="1286"/>
      <c r="CD3330" s="75"/>
      <c r="CE3330" s="75"/>
      <c r="CF3330" s="75"/>
      <c r="CG3330" s="75"/>
      <c r="CH3330" s="75"/>
      <c r="CI3330" s="1286"/>
      <c r="CJ3330" s="75"/>
      <c r="CK3330" s="1286"/>
      <c r="CL3330" s="75"/>
      <c r="CM3330" s="75"/>
      <c r="CN3330" s="75"/>
      <c r="CO3330" s="75"/>
      <c r="CP3330" s="75"/>
      <c r="CQ3330" s="75"/>
      <c r="CR3330" s="75"/>
      <c r="CS3330" s="75"/>
      <c r="CT3330" s="75"/>
      <c r="CU3330" s="75"/>
      <c r="CV3330" s="75"/>
      <c r="CW3330" s="75"/>
      <c r="CX3330" s="1286"/>
      <c r="CY3330" s="75"/>
      <c r="CZ3330" s="75"/>
      <c r="DA3330" s="75"/>
      <c r="DB3330" s="75"/>
      <c r="DC3330" s="75"/>
      <c r="DD3330" s="75"/>
      <c r="DE3330" s="75"/>
      <c r="DF3330" s="75"/>
      <c r="DG3330" s="1286"/>
      <c r="DH3330" s="75"/>
      <c r="DI3330" s="1286"/>
      <c r="DJ3330" s="75"/>
      <c r="DK3330" s="75"/>
      <c r="DL3330" s="75"/>
      <c r="DM3330" s="75"/>
      <c r="DN3330" s="75"/>
      <c r="DO3330" s="75"/>
      <c r="DP3330" s="75"/>
      <c r="DQ3330" s="75"/>
      <c r="DR3330" s="75"/>
      <c r="DS3330" s="75"/>
      <c r="DT3330" s="75"/>
      <c r="DU3330" s="75"/>
      <c r="DV3330" s="1286"/>
      <c r="DW3330" s="75"/>
      <c r="DX3330" s="75"/>
      <c r="DY3330" s="75"/>
      <c r="DZ3330" s="75"/>
      <c r="EA3330" s="75"/>
      <c r="EB3330" s="75"/>
      <c r="EC3330" s="75"/>
      <c r="ED3330" s="75"/>
      <c r="EE3330" s="75"/>
      <c r="EF3330" s="75"/>
      <c r="EG3330" s="75"/>
      <c r="EH3330" s="75"/>
      <c r="EI3330" s="75"/>
      <c r="EJ3330" s="75"/>
      <c r="EK3330" s="75"/>
      <c r="EL3330" s="75"/>
      <c r="EM3330" s="75"/>
      <c r="EN3330" s="75"/>
      <c r="EO3330" s="75"/>
      <c r="EP3330" s="75"/>
      <c r="EQ3330" s="75"/>
      <c r="ER3330" s="75"/>
      <c r="ES3330" s="75"/>
      <c r="ET3330" s="75"/>
      <c r="EU3330" s="75"/>
      <c r="EV3330" s="75"/>
      <c r="EW3330" s="75"/>
      <c r="EX3330" s="75"/>
      <c r="EY3330" s="75"/>
      <c r="EZ3330" s="75"/>
      <c r="FA3330" s="75"/>
      <c r="FB3330" s="1341"/>
      <c r="FC3330" s="75"/>
      <c r="FD3330" s="75"/>
    </row>
    <row r="3331">
      <c r="A3331" s="1340"/>
      <c r="B3331" s="786"/>
      <c r="C3331" s="1283"/>
      <c r="D3331" s="786"/>
      <c r="E3331" s="786"/>
      <c r="F3331" s="786"/>
      <c r="G3331" s="786"/>
      <c r="H3331" s="786"/>
      <c r="I3331" s="786"/>
      <c r="J3331" s="786"/>
      <c r="K3331" s="786"/>
      <c r="L3331" s="786"/>
      <c r="M3331" s="786"/>
      <c r="N3331" s="1284"/>
      <c r="O3331" s="1284"/>
      <c r="P3331" s="1285"/>
      <c r="Q3331" s="363"/>
      <c r="R3331" s="363"/>
      <c r="S3331" s="75"/>
      <c r="T3331" s="857"/>
      <c r="U3331" s="1209"/>
      <c r="V3331" s="1200"/>
      <c r="W3331" s="1200"/>
      <c r="X3331" s="1200"/>
      <c r="Y3331" s="1201"/>
      <c r="Z3331" s="1200"/>
      <c r="AA3331" s="1200"/>
      <c r="AB3331" s="1200"/>
      <c r="AC3331" s="1202"/>
      <c r="AD3331" s="1216"/>
      <c r="AE3331" s="1204"/>
      <c r="AF3331" s="75"/>
      <c r="AG3331" s="75"/>
      <c r="AH3331" s="75"/>
      <c r="AI3331" s="75"/>
      <c r="AJ3331" s="75"/>
      <c r="AK3331" s="75"/>
      <c r="AL3331" s="75"/>
      <c r="AM3331" s="75"/>
      <c r="AN3331" s="75"/>
      <c r="AO3331" s="75"/>
      <c r="AP3331" s="75"/>
      <c r="AQ3331" s="75"/>
      <c r="AR3331" s="75"/>
      <c r="AS3331" s="1286"/>
      <c r="AT3331" s="75"/>
      <c r="AU3331" s="1286"/>
      <c r="AV3331" s="1286"/>
      <c r="AW3331" s="75"/>
      <c r="AX3331" s="75"/>
      <c r="AY3331" s="1286"/>
      <c r="AZ3331" s="75"/>
      <c r="BA3331" s="75"/>
      <c r="BB3331" s="75"/>
      <c r="BC3331" s="75"/>
      <c r="BD3331" s="75"/>
      <c r="BE3331" s="75"/>
      <c r="BF3331" s="75"/>
      <c r="BG3331" s="75"/>
      <c r="BH3331" s="75"/>
      <c r="BI3331" s="75"/>
      <c r="BJ3331" s="75"/>
      <c r="BK3331" s="75"/>
      <c r="BL3331" s="75"/>
      <c r="BM3331" s="75"/>
      <c r="BN3331" s="75"/>
      <c r="BO3331" s="75"/>
      <c r="BP3331" s="75"/>
      <c r="BQ3331" s="75"/>
      <c r="BR3331" s="75"/>
      <c r="BS3331" s="75"/>
      <c r="BT3331" s="75"/>
      <c r="BU3331" s="75"/>
      <c r="BV3331" s="75"/>
      <c r="BW3331" s="1286"/>
      <c r="BX3331" s="75"/>
      <c r="BY3331" s="75"/>
      <c r="BZ3331" s="75"/>
      <c r="CA3331" s="75"/>
      <c r="CB3331" s="75"/>
      <c r="CC3331" s="1286"/>
      <c r="CD3331" s="75"/>
      <c r="CE3331" s="75"/>
      <c r="CF3331" s="75"/>
      <c r="CG3331" s="75"/>
      <c r="CH3331" s="75"/>
      <c r="CI3331" s="1286"/>
      <c r="CJ3331" s="75"/>
      <c r="CK3331" s="1286"/>
      <c r="CL3331" s="75"/>
      <c r="CM3331" s="75"/>
      <c r="CN3331" s="75"/>
      <c r="CO3331" s="75"/>
      <c r="CP3331" s="75"/>
      <c r="CQ3331" s="75"/>
      <c r="CR3331" s="75"/>
      <c r="CS3331" s="75"/>
      <c r="CT3331" s="75"/>
      <c r="CU3331" s="75"/>
      <c r="CV3331" s="75"/>
      <c r="CW3331" s="75"/>
      <c r="CX3331" s="1286"/>
      <c r="CY3331" s="75"/>
      <c r="CZ3331" s="75"/>
      <c r="DA3331" s="75"/>
      <c r="DB3331" s="75"/>
      <c r="DC3331" s="75"/>
      <c r="DD3331" s="75"/>
      <c r="DE3331" s="75"/>
      <c r="DF3331" s="75"/>
      <c r="DG3331" s="1286"/>
      <c r="DH3331" s="75"/>
      <c r="DI3331" s="1286"/>
      <c r="DJ3331" s="75"/>
      <c r="DK3331" s="75"/>
      <c r="DL3331" s="75"/>
      <c r="DM3331" s="75"/>
      <c r="DN3331" s="75"/>
      <c r="DO3331" s="75"/>
      <c r="DP3331" s="75"/>
      <c r="DQ3331" s="75"/>
      <c r="DR3331" s="75"/>
      <c r="DS3331" s="75"/>
      <c r="DT3331" s="75"/>
      <c r="DU3331" s="75"/>
      <c r="DV3331" s="1286"/>
      <c r="DW3331" s="75"/>
      <c r="DX3331" s="75"/>
      <c r="DY3331" s="75"/>
      <c r="DZ3331" s="75"/>
      <c r="EA3331" s="75"/>
      <c r="EB3331" s="75"/>
      <c r="EC3331" s="75"/>
      <c r="ED3331" s="75"/>
      <c r="EE3331" s="75"/>
      <c r="EF3331" s="75"/>
      <c r="EG3331" s="75"/>
      <c r="EH3331" s="75"/>
      <c r="EI3331" s="75"/>
      <c r="EJ3331" s="75"/>
      <c r="EK3331" s="75"/>
      <c r="EL3331" s="75"/>
      <c r="EM3331" s="75"/>
      <c r="EN3331" s="75"/>
      <c r="EO3331" s="75"/>
      <c r="EP3331" s="75"/>
      <c r="EQ3331" s="75"/>
      <c r="ER3331" s="75"/>
      <c r="ES3331" s="75"/>
      <c r="ET3331" s="75"/>
      <c r="EU3331" s="75"/>
      <c r="EV3331" s="75"/>
      <c r="EW3331" s="75"/>
      <c r="EX3331" s="75"/>
      <c r="EY3331" s="75"/>
      <c r="EZ3331" s="75"/>
      <c r="FA3331" s="75"/>
      <c r="FB3331" s="1341"/>
      <c r="FC3331" s="75"/>
      <c r="FD3331" s="75"/>
    </row>
    <row r="3332">
      <c r="A3332" s="1340"/>
      <c r="B3332" s="786"/>
      <c r="C3332" s="1283"/>
      <c r="D3332" s="786"/>
      <c r="E3332" s="786"/>
      <c r="F3332" s="786"/>
      <c r="G3332" s="786"/>
      <c r="H3332" s="786"/>
      <c r="I3332" s="786"/>
      <c r="J3332" s="786"/>
      <c r="K3332" s="786"/>
      <c r="L3332" s="786"/>
      <c r="M3332" s="786"/>
      <c r="N3332" s="1284"/>
      <c r="O3332" s="1284"/>
      <c r="P3332" s="1285"/>
      <c r="Q3332" s="363"/>
      <c r="R3332" s="363"/>
      <c r="S3332" s="75"/>
      <c r="T3332" s="857"/>
      <c r="U3332" s="1209"/>
      <c r="V3332" s="1200"/>
      <c r="W3332" s="1200"/>
      <c r="X3332" s="1200"/>
      <c r="Y3332" s="1201"/>
      <c r="Z3332" s="1200"/>
      <c r="AA3332" s="1200"/>
      <c r="AB3332" s="1200"/>
      <c r="AC3332" s="1202"/>
      <c r="AD3332" s="1216"/>
      <c r="AE3332" s="1204"/>
      <c r="AF3332" s="75"/>
      <c r="AG3332" s="75"/>
      <c r="AH3332" s="75"/>
      <c r="AI3332" s="75"/>
      <c r="AJ3332" s="75"/>
      <c r="AK3332" s="75"/>
      <c r="AL3332" s="75"/>
      <c r="AM3332" s="75"/>
      <c r="AN3332" s="75"/>
      <c r="AO3332" s="75"/>
      <c r="AP3332" s="75"/>
      <c r="AQ3332" s="75"/>
      <c r="AR3332" s="75"/>
      <c r="AS3332" s="1286"/>
      <c r="AT3332" s="75"/>
      <c r="AU3332" s="1286"/>
      <c r="AV3332" s="1286"/>
      <c r="AW3332" s="75"/>
      <c r="AX3332" s="75"/>
      <c r="AY3332" s="1286"/>
      <c r="AZ3332" s="75"/>
      <c r="BA3332" s="75"/>
      <c r="BB3332" s="75"/>
      <c r="BC3332" s="75"/>
      <c r="BD3332" s="75"/>
      <c r="BE3332" s="75"/>
      <c r="BF3332" s="75"/>
      <c r="BG3332" s="75"/>
      <c r="BH3332" s="75"/>
      <c r="BI3332" s="75"/>
      <c r="BJ3332" s="75"/>
      <c r="BK3332" s="75"/>
      <c r="BL3332" s="75"/>
      <c r="BM3332" s="75"/>
      <c r="BN3332" s="75"/>
      <c r="BO3332" s="75"/>
      <c r="BP3332" s="75"/>
      <c r="BQ3332" s="75"/>
      <c r="BR3332" s="75"/>
      <c r="BS3332" s="75"/>
      <c r="BT3332" s="75"/>
      <c r="BU3332" s="75"/>
      <c r="BV3332" s="75"/>
      <c r="BW3332" s="1286"/>
      <c r="BX3332" s="75"/>
      <c r="BY3332" s="75"/>
      <c r="BZ3332" s="75"/>
      <c r="CA3332" s="75"/>
      <c r="CB3332" s="75"/>
      <c r="CC3332" s="1286"/>
      <c r="CD3332" s="75"/>
      <c r="CE3332" s="75"/>
      <c r="CF3332" s="75"/>
      <c r="CG3332" s="75"/>
      <c r="CH3332" s="75"/>
      <c r="CI3332" s="1286"/>
      <c r="CJ3332" s="75"/>
      <c r="CK3332" s="1286"/>
      <c r="CL3332" s="75"/>
      <c r="CM3332" s="75"/>
      <c r="CN3332" s="75"/>
      <c r="CO3332" s="75"/>
      <c r="CP3332" s="75"/>
      <c r="CQ3332" s="75"/>
      <c r="CR3332" s="75"/>
      <c r="CS3332" s="75"/>
      <c r="CT3332" s="75"/>
      <c r="CU3332" s="75"/>
      <c r="CV3332" s="75"/>
      <c r="CW3332" s="75"/>
      <c r="CX3332" s="1286"/>
      <c r="CY3332" s="75"/>
      <c r="CZ3332" s="75"/>
      <c r="DA3332" s="75"/>
      <c r="DB3332" s="75"/>
      <c r="DC3332" s="75"/>
      <c r="DD3332" s="75"/>
      <c r="DE3332" s="75"/>
      <c r="DF3332" s="75"/>
      <c r="DG3332" s="1286"/>
      <c r="DH3332" s="75"/>
      <c r="DI3332" s="1286"/>
      <c r="DJ3332" s="75"/>
      <c r="DK3332" s="75"/>
      <c r="DL3332" s="75"/>
      <c r="DM3332" s="75"/>
      <c r="DN3332" s="75"/>
      <c r="DO3332" s="75"/>
      <c r="DP3332" s="75"/>
      <c r="DQ3332" s="75"/>
      <c r="DR3332" s="75"/>
      <c r="DS3332" s="75"/>
      <c r="DT3332" s="75"/>
      <c r="DU3332" s="75"/>
      <c r="DV3332" s="1286"/>
      <c r="DW3332" s="75"/>
      <c r="DX3332" s="75"/>
      <c r="DY3332" s="75"/>
      <c r="DZ3332" s="75"/>
      <c r="EA3332" s="75"/>
      <c r="EB3332" s="75"/>
      <c r="EC3332" s="75"/>
      <c r="ED3332" s="75"/>
      <c r="EE3332" s="75"/>
      <c r="EF3332" s="75"/>
      <c r="EG3332" s="75"/>
      <c r="EH3332" s="75"/>
      <c r="EI3332" s="75"/>
      <c r="EJ3332" s="75"/>
      <c r="EK3332" s="75"/>
      <c r="EL3332" s="75"/>
      <c r="EM3332" s="75"/>
      <c r="EN3332" s="75"/>
      <c r="EO3332" s="75"/>
      <c r="EP3332" s="75"/>
      <c r="EQ3332" s="75"/>
      <c r="ER3332" s="75"/>
      <c r="ES3332" s="75"/>
      <c r="ET3332" s="75"/>
      <c r="EU3332" s="75"/>
      <c r="EV3332" s="75"/>
      <c r="EW3332" s="75"/>
      <c r="EX3332" s="75"/>
      <c r="EY3332" s="75"/>
      <c r="EZ3332" s="75"/>
      <c r="FA3332" s="75"/>
      <c r="FB3332" s="1341"/>
      <c r="FC3332" s="75"/>
      <c r="FD3332" s="75"/>
    </row>
    <row r="3333">
      <c r="A3333" s="1340"/>
      <c r="B3333" s="786"/>
      <c r="C3333" s="1283"/>
      <c r="D3333" s="786"/>
      <c r="E3333" s="786"/>
      <c r="F3333" s="786"/>
      <c r="G3333" s="786"/>
      <c r="H3333" s="786"/>
      <c r="I3333" s="786"/>
      <c r="J3333" s="786"/>
      <c r="K3333" s="786"/>
      <c r="L3333" s="786"/>
      <c r="M3333" s="786"/>
      <c r="N3333" s="1284"/>
      <c r="O3333" s="1284"/>
      <c r="P3333" s="1285"/>
      <c r="Q3333" s="363"/>
      <c r="R3333" s="363"/>
      <c r="S3333" s="75"/>
      <c r="T3333" s="857"/>
      <c r="U3333" s="1209"/>
      <c r="V3333" s="1200"/>
      <c r="W3333" s="1200"/>
      <c r="X3333" s="1200"/>
      <c r="Y3333" s="1201"/>
      <c r="Z3333" s="1200"/>
      <c r="AA3333" s="1200"/>
      <c r="AB3333" s="1200"/>
      <c r="AC3333" s="1202"/>
      <c r="AD3333" s="1216"/>
      <c r="AE3333" s="1204"/>
      <c r="AF3333" s="75"/>
      <c r="AG3333" s="75"/>
      <c r="AH3333" s="75"/>
      <c r="AI3333" s="75"/>
      <c r="AJ3333" s="75"/>
      <c r="AK3333" s="75"/>
      <c r="AL3333" s="75"/>
      <c r="AM3333" s="75"/>
      <c r="AN3333" s="75"/>
      <c r="AO3333" s="75"/>
      <c r="AP3333" s="75"/>
      <c r="AQ3333" s="75"/>
      <c r="AR3333" s="75"/>
      <c r="AS3333" s="1286"/>
      <c r="AT3333" s="75"/>
      <c r="AU3333" s="1286"/>
      <c r="AV3333" s="1286"/>
      <c r="AW3333" s="75"/>
      <c r="AX3333" s="75"/>
      <c r="AY3333" s="1286"/>
      <c r="AZ3333" s="75"/>
      <c r="BA3333" s="75"/>
      <c r="BB3333" s="75"/>
      <c r="BC3333" s="75"/>
      <c r="BD3333" s="75"/>
      <c r="BE3333" s="75"/>
      <c r="BF3333" s="75"/>
      <c r="BG3333" s="75"/>
      <c r="BH3333" s="75"/>
      <c r="BI3333" s="75"/>
      <c r="BJ3333" s="75"/>
      <c r="BK3333" s="75"/>
      <c r="BL3333" s="75"/>
      <c r="BM3333" s="75"/>
      <c r="BN3333" s="75"/>
      <c r="BO3333" s="75"/>
      <c r="BP3333" s="75"/>
      <c r="BQ3333" s="75"/>
      <c r="BR3333" s="75"/>
      <c r="BS3333" s="75"/>
      <c r="BT3333" s="75"/>
      <c r="BU3333" s="75"/>
      <c r="BV3333" s="75"/>
      <c r="BW3333" s="1286"/>
      <c r="BX3333" s="75"/>
      <c r="BY3333" s="75"/>
      <c r="BZ3333" s="75"/>
      <c r="CA3333" s="75"/>
      <c r="CB3333" s="75"/>
      <c r="CC3333" s="1286"/>
      <c r="CD3333" s="75"/>
      <c r="CE3333" s="75"/>
      <c r="CF3333" s="75"/>
      <c r="CG3333" s="75"/>
      <c r="CH3333" s="75"/>
      <c r="CI3333" s="1286"/>
      <c r="CJ3333" s="75"/>
      <c r="CK3333" s="1286"/>
      <c r="CL3333" s="75"/>
      <c r="CM3333" s="75"/>
      <c r="CN3333" s="75"/>
      <c r="CO3333" s="75"/>
      <c r="CP3333" s="75"/>
      <c r="CQ3333" s="75"/>
      <c r="CR3333" s="75"/>
      <c r="CS3333" s="75"/>
      <c r="CT3333" s="75"/>
      <c r="CU3333" s="75"/>
      <c r="CV3333" s="75"/>
      <c r="CW3333" s="75"/>
      <c r="CX3333" s="1286"/>
      <c r="CY3333" s="75"/>
      <c r="CZ3333" s="75"/>
      <c r="DA3333" s="75"/>
      <c r="DB3333" s="75"/>
      <c r="DC3333" s="75"/>
      <c r="DD3333" s="75"/>
      <c r="DE3333" s="75"/>
      <c r="DF3333" s="75"/>
      <c r="DG3333" s="1286"/>
      <c r="DH3333" s="75"/>
      <c r="DI3333" s="1286"/>
      <c r="DJ3333" s="75"/>
      <c r="DK3333" s="75"/>
      <c r="DL3333" s="75"/>
      <c r="DM3333" s="75"/>
      <c r="DN3333" s="75"/>
      <c r="DO3333" s="75"/>
      <c r="DP3333" s="75"/>
      <c r="DQ3333" s="75"/>
      <c r="DR3333" s="75"/>
      <c r="DS3333" s="75"/>
      <c r="DT3333" s="75"/>
      <c r="DU3333" s="75"/>
      <c r="DV3333" s="1286"/>
      <c r="DW3333" s="75"/>
      <c r="DX3333" s="75"/>
      <c r="DY3333" s="75"/>
      <c r="DZ3333" s="75"/>
      <c r="EA3333" s="75"/>
      <c r="EB3333" s="75"/>
      <c r="EC3333" s="75"/>
      <c r="ED3333" s="75"/>
      <c r="EE3333" s="75"/>
      <c r="EF3333" s="75"/>
      <c r="EG3333" s="75"/>
      <c r="EH3333" s="75"/>
      <c r="EI3333" s="75"/>
      <c r="EJ3333" s="75"/>
      <c r="EK3333" s="75"/>
      <c r="EL3333" s="75"/>
      <c r="EM3333" s="75"/>
      <c r="EN3333" s="75"/>
      <c r="EO3333" s="75"/>
      <c r="EP3333" s="75"/>
      <c r="EQ3333" s="75"/>
      <c r="ER3333" s="75"/>
      <c r="ES3333" s="75"/>
      <c r="ET3333" s="75"/>
      <c r="EU3333" s="75"/>
      <c r="EV3333" s="75"/>
      <c r="EW3333" s="75"/>
      <c r="EX3333" s="75"/>
      <c r="EY3333" s="75"/>
      <c r="EZ3333" s="75"/>
      <c r="FA3333" s="75"/>
      <c r="FB3333" s="1341"/>
      <c r="FC3333" s="75"/>
      <c r="FD3333" s="75"/>
    </row>
    <row r="3334">
      <c r="A3334" s="1340"/>
      <c r="B3334" s="786"/>
      <c r="C3334" s="1283"/>
      <c r="D3334" s="786"/>
      <c r="E3334" s="786"/>
      <c r="F3334" s="786"/>
      <c r="G3334" s="786"/>
      <c r="H3334" s="786"/>
      <c r="I3334" s="786"/>
      <c r="J3334" s="786"/>
      <c r="K3334" s="786"/>
      <c r="L3334" s="786"/>
      <c r="M3334" s="786"/>
      <c r="N3334" s="1284"/>
      <c r="O3334" s="1284"/>
      <c r="P3334" s="1285"/>
      <c r="Q3334" s="363"/>
      <c r="R3334" s="363"/>
      <c r="S3334" s="75"/>
      <c r="T3334" s="857"/>
      <c r="U3334" s="1209"/>
      <c r="V3334" s="1200"/>
      <c r="W3334" s="1200"/>
      <c r="X3334" s="1200"/>
      <c r="Y3334" s="1201"/>
      <c r="Z3334" s="1200"/>
      <c r="AA3334" s="1200"/>
      <c r="AB3334" s="1200"/>
      <c r="AC3334" s="1202"/>
      <c r="AD3334" s="1216"/>
      <c r="AE3334" s="1204"/>
      <c r="AF3334" s="75"/>
      <c r="AG3334" s="75"/>
      <c r="AH3334" s="75"/>
      <c r="AI3334" s="75"/>
      <c r="AJ3334" s="75"/>
      <c r="AK3334" s="75"/>
      <c r="AL3334" s="75"/>
      <c r="AM3334" s="75"/>
      <c r="AN3334" s="75"/>
      <c r="AO3334" s="75"/>
      <c r="AP3334" s="75"/>
      <c r="AQ3334" s="75"/>
      <c r="AR3334" s="75"/>
      <c r="AS3334" s="1286"/>
      <c r="AT3334" s="75"/>
      <c r="AU3334" s="1286"/>
      <c r="AV3334" s="1286"/>
      <c r="AW3334" s="75"/>
      <c r="AX3334" s="75"/>
      <c r="AY3334" s="1286"/>
      <c r="AZ3334" s="75"/>
      <c r="BA3334" s="75"/>
      <c r="BB3334" s="75"/>
      <c r="BC3334" s="75"/>
      <c r="BD3334" s="75"/>
      <c r="BE3334" s="75"/>
      <c r="BF3334" s="75"/>
      <c r="BG3334" s="75"/>
      <c r="BH3334" s="75"/>
      <c r="BI3334" s="75"/>
      <c r="BJ3334" s="75"/>
      <c r="BK3334" s="75"/>
      <c r="BL3334" s="75"/>
      <c r="BM3334" s="75"/>
      <c r="BN3334" s="75"/>
      <c r="BO3334" s="75"/>
      <c r="BP3334" s="75"/>
      <c r="BQ3334" s="75"/>
      <c r="BR3334" s="75"/>
      <c r="BS3334" s="75"/>
      <c r="BT3334" s="75"/>
      <c r="BU3334" s="75"/>
      <c r="BV3334" s="75"/>
      <c r="BW3334" s="1286"/>
      <c r="BX3334" s="75"/>
      <c r="BY3334" s="75"/>
      <c r="BZ3334" s="75"/>
      <c r="CA3334" s="75"/>
      <c r="CB3334" s="75"/>
      <c r="CC3334" s="1286"/>
      <c r="CD3334" s="75"/>
      <c r="CE3334" s="75"/>
      <c r="CF3334" s="75"/>
      <c r="CG3334" s="75"/>
      <c r="CH3334" s="75"/>
      <c r="CI3334" s="1286"/>
      <c r="CJ3334" s="75"/>
      <c r="CK3334" s="1286"/>
      <c r="CL3334" s="75"/>
      <c r="CM3334" s="75"/>
      <c r="CN3334" s="75"/>
      <c r="CO3334" s="75"/>
      <c r="CP3334" s="75"/>
      <c r="CQ3334" s="75"/>
      <c r="CR3334" s="75"/>
      <c r="CS3334" s="75"/>
      <c r="CT3334" s="75"/>
      <c r="CU3334" s="75"/>
      <c r="CV3334" s="75"/>
      <c r="CW3334" s="75"/>
      <c r="CX3334" s="1286"/>
      <c r="CY3334" s="75"/>
      <c r="CZ3334" s="75"/>
      <c r="DA3334" s="75"/>
      <c r="DB3334" s="75"/>
      <c r="DC3334" s="75"/>
      <c r="DD3334" s="75"/>
      <c r="DE3334" s="75"/>
      <c r="DF3334" s="75"/>
      <c r="DG3334" s="1286"/>
      <c r="DH3334" s="75"/>
      <c r="DI3334" s="1286"/>
      <c r="DJ3334" s="75"/>
      <c r="DK3334" s="75"/>
      <c r="DL3334" s="75"/>
      <c r="DM3334" s="75"/>
      <c r="DN3334" s="75"/>
      <c r="DO3334" s="75"/>
      <c r="DP3334" s="75"/>
      <c r="DQ3334" s="75"/>
      <c r="DR3334" s="75"/>
      <c r="DS3334" s="75"/>
      <c r="DT3334" s="75"/>
      <c r="DU3334" s="75"/>
      <c r="DV3334" s="1286"/>
      <c r="DW3334" s="75"/>
      <c r="DX3334" s="75"/>
      <c r="DY3334" s="75"/>
      <c r="DZ3334" s="75"/>
      <c r="EA3334" s="75"/>
      <c r="EB3334" s="75"/>
      <c r="EC3334" s="75"/>
      <c r="ED3334" s="75"/>
      <c r="EE3334" s="75"/>
      <c r="EF3334" s="75"/>
      <c r="EG3334" s="75"/>
      <c r="EH3334" s="75"/>
      <c r="EI3334" s="75"/>
      <c r="EJ3334" s="75"/>
      <c r="EK3334" s="75"/>
      <c r="EL3334" s="75"/>
      <c r="EM3334" s="75"/>
      <c r="EN3334" s="75"/>
      <c r="EO3334" s="75"/>
      <c r="EP3334" s="75"/>
      <c r="EQ3334" s="75"/>
      <c r="ER3334" s="75"/>
      <c r="ES3334" s="75"/>
      <c r="ET3334" s="75"/>
      <c r="EU3334" s="75"/>
      <c r="EV3334" s="75"/>
      <c r="EW3334" s="75"/>
      <c r="EX3334" s="75"/>
      <c r="EY3334" s="75"/>
      <c r="EZ3334" s="75"/>
      <c r="FA3334" s="75"/>
      <c r="FB3334" s="1341"/>
      <c r="FC3334" s="75"/>
      <c r="FD3334" s="75"/>
    </row>
    <row r="3335">
      <c r="A3335" s="1340"/>
      <c r="B3335" s="786"/>
      <c r="C3335" s="1283"/>
      <c r="D3335" s="786"/>
      <c r="E3335" s="786"/>
      <c r="F3335" s="786"/>
      <c r="G3335" s="786"/>
      <c r="H3335" s="786"/>
      <c r="I3335" s="786"/>
      <c r="J3335" s="786"/>
      <c r="K3335" s="786"/>
      <c r="L3335" s="786"/>
      <c r="M3335" s="786"/>
      <c r="N3335" s="1284"/>
      <c r="O3335" s="1284"/>
      <c r="P3335" s="1285"/>
      <c r="Q3335" s="363"/>
      <c r="R3335" s="363"/>
      <c r="S3335" s="75"/>
      <c r="T3335" s="857"/>
      <c r="U3335" s="1209"/>
      <c r="V3335" s="1200"/>
      <c r="W3335" s="1200"/>
      <c r="X3335" s="1200"/>
      <c r="Y3335" s="1201"/>
      <c r="Z3335" s="1200"/>
      <c r="AA3335" s="1200"/>
      <c r="AB3335" s="1200"/>
      <c r="AC3335" s="1202"/>
      <c r="AD3335" s="1216"/>
      <c r="AE3335" s="1204"/>
      <c r="AF3335" s="75"/>
      <c r="AG3335" s="75"/>
      <c r="AH3335" s="75"/>
      <c r="AI3335" s="75"/>
      <c r="AJ3335" s="75"/>
      <c r="AK3335" s="75"/>
      <c r="AL3335" s="75"/>
      <c r="AM3335" s="75"/>
      <c r="AN3335" s="75"/>
      <c r="AO3335" s="75"/>
      <c r="AP3335" s="75"/>
      <c r="AQ3335" s="75"/>
      <c r="AR3335" s="75"/>
      <c r="AS3335" s="1286"/>
      <c r="AT3335" s="75"/>
      <c r="AU3335" s="1286"/>
      <c r="AV3335" s="1286"/>
      <c r="AW3335" s="75"/>
      <c r="AX3335" s="75"/>
      <c r="AY3335" s="1286"/>
      <c r="AZ3335" s="75"/>
      <c r="BA3335" s="75"/>
      <c r="BB3335" s="75"/>
      <c r="BC3335" s="75"/>
      <c r="BD3335" s="75"/>
      <c r="BE3335" s="75"/>
      <c r="BF3335" s="75"/>
      <c r="BG3335" s="75"/>
      <c r="BH3335" s="75"/>
      <c r="BI3335" s="75"/>
      <c r="BJ3335" s="75"/>
      <c r="BK3335" s="75"/>
      <c r="BL3335" s="75"/>
      <c r="BM3335" s="75"/>
      <c r="BN3335" s="75"/>
      <c r="BO3335" s="75"/>
      <c r="BP3335" s="75"/>
      <c r="BQ3335" s="75"/>
      <c r="BR3335" s="75"/>
      <c r="BS3335" s="75"/>
      <c r="BT3335" s="75"/>
      <c r="BU3335" s="75"/>
      <c r="BV3335" s="75"/>
      <c r="BW3335" s="1286"/>
      <c r="BX3335" s="75"/>
      <c r="BY3335" s="75"/>
      <c r="BZ3335" s="75"/>
      <c r="CA3335" s="75"/>
      <c r="CB3335" s="75"/>
      <c r="CC3335" s="1286"/>
      <c r="CD3335" s="75"/>
      <c r="CE3335" s="75"/>
      <c r="CF3335" s="75"/>
      <c r="CG3335" s="75"/>
      <c r="CH3335" s="75"/>
      <c r="CI3335" s="1286"/>
      <c r="CJ3335" s="75"/>
      <c r="CK3335" s="1286"/>
      <c r="CL3335" s="75"/>
      <c r="CM3335" s="75"/>
      <c r="CN3335" s="75"/>
      <c r="CO3335" s="75"/>
      <c r="CP3335" s="75"/>
      <c r="CQ3335" s="75"/>
      <c r="CR3335" s="75"/>
      <c r="CS3335" s="75"/>
      <c r="CT3335" s="75"/>
      <c r="CU3335" s="75"/>
      <c r="CV3335" s="75"/>
      <c r="CW3335" s="75"/>
      <c r="CX3335" s="1286"/>
      <c r="CY3335" s="75"/>
      <c r="CZ3335" s="75"/>
      <c r="DA3335" s="75"/>
      <c r="DB3335" s="75"/>
      <c r="DC3335" s="75"/>
      <c r="DD3335" s="75"/>
      <c r="DE3335" s="75"/>
      <c r="DF3335" s="75"/>
      <c r="DG3335" s="1286"/>
      <c r="DH3335" s="75"/>
      <c r="DI3335" s="1286"/>
      <c r="DJ3335" s="75"/>
      <c r="DK3335" s="75"/>
      <c r="DL3335" s="75"/>
      <c r="DM3335" s="75"/>
      <c r="DN3335" s="75"/>
      <c r="DO3335" s="75"/>
      <c r="DP3335" s="75"/>
      <c r="DQ3335" s="75"/>
      <c r="DR3335" s="75"/>
      <c r="DS3335" s="75"/>
      <c r="DT3335" s="75"/>
      <c r="DU3335" s="75"/>
      <c r="DV3335" s="1286"/>
      <c r="DW3335" s="75"/>
      <c r="DX3335" s="75"/>
      <c r="DY3335" s="75"/>
      <c r="DZ3335" s="75"/>
      <c r="EA3335" s="75"/>
      <c r="EB3335" s="75"/>
      <c r="EC3335" s="75"/>
      <c r="ED3335" s="75"/>
      <c r="EE3335" s="75"/>
      <c r="EF3335" s="75"/>
      <c r="EG3335" s="75"/>
      <c r="EH3335" s="75"/>
      <c r="EI3335" s="75"/>
      <c r="EJ3335" s="75"/>
      <c r="EK3335" s="75"/>
      <c r="EL3335" s="75"/>
      <c r="EM3335" s="75"/>
      <c r="EN3335" s="75"/>
      <c r="EO3335" s="75"/>
      <c r="EP3335" s="75"/>
      <c r="EQ3335" s="75"/>
      <c r="ER3335" s="75"/>
      <c r="ES3335" s="75"/>
      <c r="ET3335" s="75"/>
      <c r="EU3335" s="75"/>
      <c r="EV3335" s="75"/>
      <c r="EW3335" s="75"/>
      <c r="EX3335" s="75"/>
      <c r="EY3335" s="75"/>
      <c r="EZ3335" s="75"/>
      <c r="FA3335" s="75"/>
      <c r="FB3335" s="1341"/>
      <c r="FC3335" s="75"/>
      <c r="FD3335" s="75"/>
    </row>
    <row r="3336">
      <c r="A3336" s="1340"/>
      <c r="B3336" s="786"/>
      <c r="C3336" s="1283"/>
      <c r="D3336" s="786"/>
      <c r="E3336" s="786"/>
      <c r="F3336" s="786"/>
      <c r="G3336" s="786"/>
      <c r="H3336" s="786"/>
      <c r="I3336" s="786"/>
      <c r="J3336" s="786"/>
      <c r="K3336" s="786"/>
      <c r="L3336" s="786"/>
      <c r="M3336" s="786"/>
      <c r="N3336" s="1284"/>
      <c r="O3336" s="1284"/>
      <c r="P3336" s="1285"/>
      <c r="Q3336" s="363"/>
      <c r="R3336" s="363"/>
      <c r="S3336" s="75"/>
      <c r="T3336" s="857"/>
      <c r="U3336" s="1209"/>
      <c r="V3336" s="1200"/>
      <c r="W3336" s="1200"/>
      <c r="X3336" s="1200"/>
      <c r="Y3336" s="1201"/>
      <c r="Z3336" s="1200"/>
      <c r="AA3336" s="1200"/>
      <c r="AB3336" s="1200"/>
      <c r="AC3336" s="1202"/>
      <c r="AD3336" s="1216"/>
      <c r="AE3336" s="1204"/>
      <c r="AF3336" s="75"/>
      <c r="AG3336" s="75"/>
      <c r="AH3336" s="75"/>
      <c r="AI3336" s="75"/>
      <c r="AJ3336" s="75"/>
      <c r="AK3336" s="75"/>
      <c r="AL3336" s="75"/>
      <c r="AM3336" s="75"/>
      <c r="AN3336" s="75"/>
      <c r="AO3336" s="75"/>
      <c r="AP3336" s="75"/>
      <c r="AQ3336" s="75"/>
      <c r="AR3336" s="75"/>
      <c r="AS3336" s="1286"/>
      <c r="AT3336" s="75"/>
      <c r="AU3336" s="1286"/>
      <c r="AV3336" s="1286"/>
      <c r="AW3336" s="75"/>
      <c r="AX3336" s="75"/>
      <c r="AY3336" s="1286"/>
      <c r="AZ3336" s="75"/>
      <c r="BA3336" s="75"/>
      <c r="BB3336" s="75"/>
      <c r="BC3336" s="75"/>
      <c r="BD3336" s="75"/>
      <c r="BE3336" s="75"/>
      <c r="BF3336" s="75"/>
      <c r="BG3336" s="75"/>
      <c r="BH3336" s="75"/>
      <c r="BI3336" s="75"/>
      <c r="BJ3336" s="75"/>
      <c r="BK3336" s="75"/>
      <c r="BL3336" s="75"/>
      <c r="BM3336" s="75"/>
      <c r="BN3336" s="75"/>
      <c r="BO3336" s="75"/>
      <c r="BP3336" s="75"/>
      <c r="BQ3336" s="75"/>
      <c r="BR3336" s="75"/>
      <c r="BS3336" s="75"/>
      <c r="BT3336" s="75"/>
      <c r="BU3336" s="75"/>
      <c r="BV3336" s="75"/>
      <c r="BW3336" s="1286"/>
      <c r="BX3336" s="75"/>
      <c r="BY3336" s="75"/>
      <c r="BZ3336" s="75"/>
      <c r="CA3336" s="75"/>
      <c r="CB3336" s="75"/>
      <c r="CC3336" s="1286"/>
      <c r="CD3336" s="75"/>
      <c r="CE3336" s="75"/>
      <c r="CF3336" s="75"/>
      <c r="CG3336" s="75"/>
      <c r="CH3336" s="75"/>
      <c r="CI3336" s="1286"/>
      <c r="CJ3336" s="75"/>
      <c r="CK3336" s="1286"/>
      <c r="CL3336" s="75"/>
      <c r="CM3336" s="75"/>
      <c r="CN3336" s="75"/>
      <c r="CO3336" s="75"/>
      <c r="CP3336" s="75"/>
      <c r="CQ3336" s="75"/>
      <c r="CR3336" s="75"/>
      <c r="CS3336" s="75"/>
      <c r="CT3336" s="75"/>
      <c r="CU3336" s="75"/>
      <c r="CV3336" s="75"/>
      <c r="CW3336" s="75"/>
      <c r="CX3336" s="1286"/>
      <c r="CY3336" s="75"/>
      <c r="CZ3336" s="75"/>
      <c r="DA3336" s="75"/>
      <c r="DB3336" s="75"/>
      <c r="DC3336" s="75"/>
      <c r="DD3336" s="75"/>
      <c r="DE3336" s="75"/>
      <c r="DF3336" s="75"/>
      <c r="DG3336" s="1286"/>
      <c r="DH3336" s="75"/>
      <c r="DI3336" s="1286"/>
      <c r="DJ3336" s="75"/>
      <c r="DK3336" s="75"/>
      <c r="DL3336" s="75"/>
      <c r="DM3336" s="75"/>
      <c r="DN3336" s="75"/>
      <c r="DO3336" s="75"/>
      <c r="DP3336" s="75"/>
      <c r="DQ3336" s="75"/>
      <c r="DR3336" s="75"/>
      <c r="DS3336" s="75"/>
      <c r="DT3336" s="75"/>
      <c r="DU3336" s="75"/>
      <c r="DV3336" s="1286"/>
      <c r="DW3336" s="75"/>
      <c r="DX3336" s="75"/>
      <c r="DY3336" s="75"/>
      <c r="DZ3336" s="75"/>
      <c r="EA3336" s="75"/>
      <c r="EB3336" s="75"/>
      <c r="EC3336" s="75"/>
      <c r="ED3336" s="75"/>
      <c r="EE3336" s="75"/>
      <c r="EF3336" s="75"/>
      <c r="EG3336" s="75"/>
      <c r="EH3336" s="75"/>
      <c r="EI3336" s="75"/>
      <c r="EJ3336" s="75"/>
      <c r="EK3336" s="75"/>
      <c r="EL3336" s="75"/>
      <c r="EM3336" s="75"/>
      <c r="EN3336" s="75"/>
      <c r="EO3336" s="75"/>
      <c r="EP3336" s="75"/>
      <c r="EQ3336" s="75"/>
      <c r="ER3336" s="75"/>
      <c r="ES3336" s="75"/>
      <c r="ET3336" s="75"/>
      <c r="EU3336" s="75"/>
      <c r="EV3336" s="75"/>
      <c r="EW3336" s="75"/>
      <c r="EX3336" s="75"/>
      <c r="EY3336" s="75"/>
      <c r="EZ3336" s="75"/>
      <c r="FA3336" s="75"/>
      <c r="FB3336" s="1341"/>
      <c r="FC3336" s="75"/>
      <c r="FD3336" s="75"/>
    </row>
    <row r="3337">
      <c r="A3337" s="1340"/>
      <c r="B3337" s="786"/>
      <c r="C3337" s="1283"/>
      <c r="D3337" s="786"/>
      <c r="E3337" s="786"/>
      <c r="F3337" s="786"/>
      <c r="G3337" s="786"/>
      <c r="H3337" s="786"/>
      <c r="I3337" s="786"/>
      <c r="J3337" s="786"/>
      <c r="K3337" s="786"/>
      <c r="L3337" s="786"/>
      <c r="M3337" s="786"/>
      <c r="N3337" s="1284"/>
      <c r="O3337" s="1284"/>
      <c r="P3337" s="1285"/>
      <c r="Q3337" s="363"/>
      <c r="R3337" s="363"/>
      <c r="S3337" s="75"/>
      <c r="T3337" s="857"/>
      <c r="U3337" s="1209"/>
      <c r="V3337" s="1200"/>
      <c r="W3337" s="1200"/>
      <c r="X3337" s="1200"/>
      <c r="Y3337" s="1201"/>
      <c r="Z3337" s="1200"/>
      <c r="AA3337" s="1200"/>
      <c r="AB3337" s="1200"/>
      <c r="AC3337" s="1202"/>
      <c r="AD3337" s="1216"/>
      <c r="AE3337" s="1204"/>
      <c r="AF3337" s="75"/>
      <c r="AG3337" s="75"/>
      <c r="AH3337" s="75"/>
      <c r="AI3337" s="75"/>
      <c r="AJ3337" s="75"/>
      <c r="AK3337" s="75"/>
      <c r="AL3337" s="75"/>
      <c r="AM3337" s="75"/>
      <c r="AN3337" s="75"/>
      <c r="AO3337" s="75"/>
      <c r="AP3337" s="75"/>
      <c r="AQ3337" s="75"/>
      <c r="AR3337" s="75"/>
      <c r="AS3337" s="1286"/>
      <c r="AT3337" s="75"/>
      <c r="AU3337" s="1286"/>
      <c r="AV3337" s="1286"/>
      <c r="AW3337" s="75"/>
      <c r="AX3337" s="75"/>
      <c r="AY3337" s="1286"/>
      <c r="AZ3337" s="75"/>
      <c r="BA3337" s="75"/>
      <c r="BB3337" s="75"/>
      <c r="BC3337" s="75"/>
      <c r="BD3337" s="75"/>
      <c r="BE3337" s="75"/>
      <c r="BF3337" s="75"/>
      <c r="BG3337" s="75"/>
      <c r="BH3337" s="75"/>
      <c r="BI3337" s="75"/>
      <c r="BJ3337" s="75"/>
      <c r="BK3337" s="75"/>
      <c r="BL3337" s="75"/>
      <c r="BM3337" s="75"/>
      <c r="BN3337" s="75"/>
      <c r="BO3337" s="75"/>
      <c r="BP3337" s="75"/>
      <c r="BQ3337" s="75"/>
      <c r="BR3337" s="75"/>
      <c r="BS3337" s="75"/>
      <c r="BT3337" s="75"/>
      <c r="BU3337" s="75"/>
      <c r="BV3337" s="75"/>
      <c r="BW3337" s="1286"/>
      <c r="BX3337" s="75"/>
      <c r="BY3337" s="75"/>
      <c r="BZ3337" s="75"/>
      <c r="CA3337" s="75"/>
      <c r="CB3337" s="75"/>
      <c r="CC3337" s="1286"/>
      <c r="CD3337" s="75"/>
      <c r="CE3337" s="75"/>
      <c r="CF3337" s="75"/>
      <c r="CG3337" s="75"/>
      <c r="CH3337" s="75"/>
      <c r="CI3337" s="1286"/>
      <c r="CJ3337" s="75"/>
      <c r="CK3337" s="1286"/>
      <c r="CL3337" s="75"/>
      <c r="CM3337" s="75"/>
      <c r="CN3337" s="75"/>
      <c r="CO3337" s="75"/>
      <c r="CP3337" s="75"/>
      <c r="CQ3337" s="75"/>
      <c r="CR3337" s="75"/>
      <c r="CS3337" s="75"/>
      <c r="CT3337" s="75"/>
      <c r="CU3337" s="75"/>
      <c r="CV3337" s="75"/>
      <c r="CW3337" s="75"/>
      <c r="CX3337" s="1286"/>
      <c r="CY3337" s="75"/>
      <c r="CZ3337" s="75"/>
      <c r="DA3337" s="75"/>
      <c r="DB3337" s="75"/>
      <c r="DC3337" s="75"/>
      <c r="DD3337" s="75"/>
      <c r="DE3337" s="75"/>
      <c r="DF3337" s="75"/>
      <c r="DG3337" s="1286"/>
      <c r="DH3337" s="75"/>
      <c r="DI3337" s="1286"/>
      <c r="DJ3337" s="75"/>
      <c r="DK3337" s="75"/>
      <c r="DL3337" s="75"/>
      <c r="DM3337" s="75"/>
      <c r="DN3337" s="75"/>
      <c r="DO3337" s="75"/>
      <c r="DP3337" s="75"/>
      <c r="DQ3337" s="75"/>
      <c r="DR3337" s="75"/>
      <c r="DS3337" s="75"/>
      <c r="DT3337" s="75"/>
      <c r="DU3337" s="75"/>
      <c r="DV3337" s="1286"/>
      <c r="DW3337" s="75"/>
      <c r="DX3337" s="75"/>
      <c r="DY3337" s="75"/>
      <c r="DZ3337" s="75"/>
      <c r="EA3337" s="75"/>
      <c r="EB3337" s="75"/>
      <c r="EC3337" s="75"/>
      <c r="ED3337" s="75"/>
      <c r="EE3337" s="75"/>
      <c r="EF3337" s="75"/>
      <c r="EG3337" s="75"/>
      <c r="EH3337" s="75"/>
      <c r="EI3337" s="75"/>
      <c r="EJ3337" s="75"/>
      <c r="EK3337" s="75"/>
      <c r="EL3337" s="75"/>
      <c r="EM3337" s="75"/>
      <c r="EN3337" s="75"/>
      <c r="EO3337" s="75"/>
      <c r="EP3337" s="75"/>
      <c r="EQ3337" s="75"/>
      <c r="ER3337" s="75"/>
      <c r="ES3337" s="75"/>
      <c r="ET3337" s="75"/>
      <c r="EU3337" s="75"/>
      <c r="EV3337" s="75"/>
      <c r="EW3337" s="75"/>
      <c r="EX3337" s="75"/>
      <c r="EY3337" s="75"/>
      <c r="EZ3337" s="75"/>
      <c r="FA3337" s="75"/>
      <c r="FB3337" s="1341"/>
      <c r="FC3337" s="75"/>
      <c r="FD3337" s="75"/>
    </row>
    <row r="3338">
      <c r="A3338" s="1340"/>
      <c r="B3338" s="786"/>
      <c r="C3338" s="1283"/>
      <c r="D3338" s="786"/>
      <c r="E3338" s="786"/>
      <c r="F3338" s="786"/>
      <c r="G3338" s="786"/>
      <c r="H3338" s="786"/>
      <c r="I3338" s="786"/>
      <c r="J3338" s="786"/>
      <c r="K3338" s="786"/>
      <c r="L3338" s="786"/>
      <c r="M3338" s="786"/>
      <c r="N3338" s="1284"/>
      <c r="O3338" s="1284"/>
      <c r="P3338" s="1285"/>
      <c r="Q3338" s="363"/>
      <c r="R3338" s="363"/>
      <c r="S3338" s="75"/>
      <c r="T3338" s="857"/>
      <c r="U3338" s="1209"/>
      <c r="V3338" s="1200"/>
      <c r="W3338" s="1200"/>
      <c r="X3338" s="1200"/>
      <c r="Y3338" s="1201"/>
      <c r="Z3338" s="1200"/>
      <c r="AA3338" s="1200"/>
      <c r="AB3338" s="1200"/>
      <c r="AC3338" s="1202"/>
      <c r="AD3338" s="1216"/>
      <c r="AE3338" s="1204"/>
      <c r="AF3338" s="75"/>
      <c r="AG3338" s="75"/>
      <c r="AH3338" s="75"/>
      <c r="AI3338" s="75"/>
      <c r="AJ3338" s="75"/>
      <c r="AK3338" s="75"/>
      <c r="AL3338" s="75"/>
      <c r="AM3338" s="75"/>
      <c r="AN3338" s="75"/>
      <c r="AO3338" s="75"/>
      <c r="AP3338" s="75"/>
      <c r="AQ3338" s="75"/>
      <c r="AR3338" s="75"/>
      <c r="AS3338" s="1286"/>
      <c r="AT3338" s="75"/>
      <c r="AU3338" s="1286"/>
      <c r="AV3338" s="1286"/>
      <c r="AW3338" s="75"/>
      <c r="AX3338" s="75"/>
      <c r="AY3338" s="1286"/>
      <c r="AZ3338" s="75"/>
      <c r="BA3338" s="75"/>
      <c r="BB3338" s="75"/>
      <c r="BC3338" s="75"/>
      <c r="BD3338" s="75"/>
      <c r="BE3338" s="75"/>
      <c r="BF3338" s="75"/>
      <c r="BG3338" s="75"/>
      <c r="BH3338" s="75"/>
      <c r="BI3338" s="75"/>
      <c r="BJ3338" s="75"/>
      <c r="BK3338" s="75"/>
      <c r="BL3338" s="75"/>
      <c r="BM3338" s="75"/>
      <c r="BN3338" s="75"/>
      <c r="BO3338" s="75"/>
      <c r="BP3338" s="75"/>
      <c r="BQ3338" s="75"/>
      <c r="BR3338" s="75"/>
      <c r="BS3338" s="75"/>
      <c r="BT3338" s="75"/>
      <c r="BU3338" s="75"/>
      <c r="BV3338" s="75"/>
      <c r="BW3338" s="1286"/>
      <c r="BX3338" s="75"/>
      <c r="BY3338" s="75"/>
      <c r="BZ3338" s="75"/>
      <c r="CA3338" s="75"/>
      <c r="CB3338" s="75"/>
      <c r="CC3338" s="1286"/>
      <c r="CD3338" s="75"/>
      <c r="CE3338" s="75"/>
      <c r="CF3338" s="75"/>
      <c r="CG3338" s="75"/>
      <c r="CH3338" s="75"/>
      <c r="CI3338" s="1286"/>
      <c r="CJ3338" s="75"/>
      <c r="CK3338" s="1286"/>
      <c r="CL3338" s="75"/>
      <c r="CM3338" s="75"/>
      <c r="CN3338" s="75"/>
      <c r="CO3338" s="75"/>
      <c r="CP3338" s="75"/>
      <c r="CQ3338" s="75"/>
      <c r="CR3338" s="75"/>
      <c r="CS3338" s="75"/>
      <c r="CT3338" s="75"/>
      <c r="CU3338" s="75"/>
      <c r="CV3338" s="75"/>
      <c r="CW3338" s="75"/>
      <c r="CX3338" s="1286"/>
      <c r="CY3338" s="75"/>
      <c r="CZ3338" s="75"/>
      <c r="DA3338" s="75"/>
      <c r="DB3338" s="75"/>
      <c r="DC3338" s="75"/>
      <c r="DD3338" s="75"/>
      <c r="DE3338" s="75"/>
      <c r="DF3338" s="75"/>
      <c r="DG3338" s="1286"/>
      <c r="DH3338" s="75"/>
      <c r="DI3338" s="1286"/>
      <c r="DJ3338" s="75"/>
      <c r="DK3338" s="75"/>
      <c r="DL3338" s="75"/>
      <c r="DM3338" s="75"/>
      <c r="DN3338" s="75"/>
      <c r="DO3338" s="75"/>
      <c r="DP3338" s="75"/>
      <c r="DQ3338" s="75"/>
      <c r="DR3338" s="75"/>
      <c r="DS3338" s="75"/>
      <c r="DT3338" s="75"/>
      <c r="DU3338" s="75"/>
      <c r="DV3338" s="1286"/>
      <c r="DW3338" s="75"/>
      <c r="DX3338" s="75"/>
      <c r="DY3338" s="75"/>
      <c r="DZ3338" s="75"/>
      <c r="EA3338" s="75"/>
      <c r="EB3338" s="75"/>
      <c r="EC3338" s="75"/>
      <c r="ED3338" s="75"/>
      <c r="EE3338" s="75"/>
      <c r="EF3338" s="75"/>
      <c r="EG3338" s="75"/>
      <c r="EH3338" s="75"/>
      <c r="EI3338" s="75"/>
      <c r="EJ3338" s="75"/>
      <c r="EK3338" s="75"/>
      <c r="EL3338" s="75"/>
      <c r="EM3338" s="75"/>
      <c r="EN3338" s="75"/>
      <c r="EO3338" s="75"/>
      <c r="EP3338" s="75"/>
      <c r="EQ3338" s="75"/>
      <c r="ER3338" s="75"/>
      <c r="ES3338" s="75"/>
      <c r="ET3338" s="75"/>
      <c r="EU3338" s="75"/>
      <c r="EV3338" s="75"/>
      <c r="EW3338" s="75"/>
      <c r="EX3338" s="75"/>
      <c r="EY3338" s="75"/>
      <c r="EZ3338" s="75"/>
      <c r="FA3338" s="75"/>
      <c r="FB3338" s="1341"/>
      <c r="FC3338" s="75"/>
      <c r="FD3338" s="75"/>
    </row>
    <row r="3339">
      <c r="A3339" s="1340"/>
      <c r="B3339" s="786"/>
      <c r="C3339" s="1283"/>
      <c r="D3339" s="786"/>
      <c r="E3339" s="786"/>
      <c r="F3339" s="786"/>
      <c r="G3339" s="786"/>
      <c r="H3339" s="786"/>
      <c r="I3339" s="786"/>
      <c r="J3339" s="786"/>
      <c r="K3339" s="786"/>
      <c r="L3339" s="786"/>
      <c r="M3339" s="786"/>
      <c r="N3339" s="1284"/>
      <c r="O3339" s="1284"/>
      <c r="P3339" s="1285"/>
      <c r="Q3339" s="363"/>
      <c r="R3339" s="363"/>
      <c r="S3339" s="75"/>
      <c r="T3339" s="857"/>
      <c r="U3339" s="1209"/>
      <c r="V3339" s="1200"/>
      <c r="W3339" s="1200"/>
      <c r="X3339" s="1200"/>
      <c r="Y3339" s="1201"/>
      <c r="Z3339" s="1200"/>
      <c r="AA3339" s="1200"/>
      <c r="AB3339" s="1200"/>
      <c r="AC3339" s="1202"/>
      <c r="AD3339" s="1216"/>
      <c r="AE3339" s="1204"/>
      <c r="AF3339" s="75"/>
      <c r="AG3339" s="75"/>
      <c r="AH3339" s="75"/>
      <c r="AI3339" s="75"/>
      <c r="AJ3339" s="75"/>
      <c r="AK3339" s="75"/>
      <c r="AL3339" s="75"/>
      <c r="AM3339" s="75"/>
      <c r="AN3339" s="75"/>
      <c r="AO3339" s="75"/>
      <c r="AP3339" s="75"/>
      <c r="AQ3339" s="75"/>
      <c r="AR3339" s="75"/>
      <c r="AS3339" s="1286"/>
      <c r="AT3339" s="75"/>
      <c r="AU3339" s="1286"/>
      <c r="AV3339" s="1286"/>
      <c r="AW3339" s="75"/>
      <c r="AX3339" s="75"/>
      <c r="AY3339" s="1286"/>
      <c r="AZ3339" s="75"/>
      <c r="BA3339" s="75"/>
      <c r="BB3339" s="75"/>
      <c r="BC3339" s="75"/>
      <c r="BD3339" s="75"/>
      <c r="BE3339" s="75"/>
      <c r="BF3339" s="75"/>
      <c r="BG3339" s="75"/>
      <c r="BH3339" s="75"/>
      <c r="BI3339" s="75"/>
      <c r="BJ3339" s="75"/>
      <c r="BK3339" s="75"/>
      <c r="BL3339" s="75"/>
      <c r="BM3339" s="75"/>
      <c r="BN3339" s="75"/>
      <c r="BO3339" s="75"/>
      <c r="BP3339" s="75"/>
      <c r="BQ3339" s="75"/>
      <c r="BR3339" s="75"/>
      <c r="BS3339" s="75"/>
      <c r="BT3339" s="75"/>
      <c r="BU3339" s="75"/>
      <c r="BV3339" s="75"/>
      <c r="BW3339" s="1286"/>
      <c r="BX3339" s="75"/>
      <c r="BY3339" s="75"/>
      <c r="BZ3339" s="75"/>
      <c r="CA3339" s="75"/>
      <c r="CB3339" s="75"/>
      <c r="CC3339" s="1286"/>
      <c r="CD3339" s="75"/>
      <c r="CE3339" s="75"/>
      <c r="CF3339" s="75"/>
      <c r="CG3339" s="75"/>
      <c r="CH3339" s="75"/>
      <c r="CI3339" s="1286"/>
      <c r="CJ3339" s="75"/>
      <c r="CK3339" s="1286"/>
      <c r="CL3339" s="75"/>
      <c r="CM3339" s="75"/>
      <c r="CN3339" s="75"/>
      <c r="CO3339" s="75"/>
      <c r="CP3339" s="75"/>
      <c r="CQ3339" s="75"/>
      <c r="CR3339" s="75"/>
      <c r="CS3339" s="75"/>
      <c r="CT3339" s="75"/>
      <c r="CU3339" s="75"/>
      <c r="CV3339" s="75"/>
      <c r="CW3339" s="75"/>
      <c r="CX3339" s="1286"/>
      <c r="CY3339" s="75"/>
      <c r="CZ3339" s="75"/>
      <c r="DA3339" s="75"/>
      <c r="DB3339" s="75"/>
      <c r="DC3339" s="75"/>
      <c r="DD3339" s="75"/>
      <c r="DE3339" s="75"/>
      <c r="DF3339" s="75"/>
      <c r="DG3339" s="1286"/>
      <c r="DH3339" s="75"/>
      <c r="DI3339" s="1286"/>
      <c r="DJ3339" s="75"/>
      <c r="DK3339" s="75"/>
      <c r="DL3339" s="75"/>
      <c r="DM3339" s="75"/>
      <c r="DN3339" s="75"/>
      <c r="DO3339" s="75"/>
      <c r="DP3339" s="75"/>
      <c r="DQ3339" s="75"/>
      <c r="DR3339" s="75"/>
      <c r="DS3339" s="75"/>
      <c r="DT3339" s="75"/>
      <c r="DU3339" s="75"/>
      <c r="DV3339" s="1286"/>
      <c r="DW3339" s="75"/>
      <c r="DX3339" s="75"/>
      <c r="DY3339" s="75"/>
      <c r="DZ3339" s="75"/>
      <c r="EA3339" s="75"/>
      <c r="EB3339" s="75"/>
      <c r="EC3339" s="75"/>
      <c r="ED3339" s="75"/>
      <c r="EE3339" s="75"/>
      <c r="EF3339" s="75"/>
      <c r="EG3339" s="75"/>
      <c r="EH3339" s="75"/>
      <c r="EI3339" s="75"/>
      <c r="EJ3339" s="75"/>
      <c r="EK3339" s="75"/>
      <c r="EL3339" s="75"/>
      <c r="EM3339" s="75"/>
      <c r="EN3339" s="75"/>
      <c r="EO3339" s="75"/>
      <c r="EP3339" s="75"/>
      <c r="EQ3339" s="75"/>
      <c r="ER3339" s="75"/>
      <c r="ES3339" s="75"/>
      <c r="ET3339" s="75"/>
      <c r="EU3339" s="75"/>
      <c r="EV3339" s="75"/>
      <c r="EW3339" s="75"/>
      <c r="EX3339" s="75"/>
      <c r="EY3339" s="75"/>
      <c r="EZ3339" s="75"/>
      <c r="FA3339" s="75"/>
      <c r="FB3339" s="1341"/>
      <c r="FC3339" s="75"/>
      <c r="FD3339" s="75"/>
    </row>
    <row r="3340">
      <c r="A3340" s="1340"/>
      <c r="B3340" s="786"/>
      <c r="C3340" s="1283"/>
      <c r="D3340" s="786"/>
      <c r="E3340" s="786"/>
      <c r="F3340" s="786"/>
      <c r="G3340" s="786"/>
      <c r="H3340" s="786"/>
      <c r="I3340" s="786"/>
      <c r="J3340" s="786"/>
      <c r="K3340" s="786"/>
      <c r="L3340" s="786"/>
      <c r="M3340" s="786"/>
      <c r="N3340" s="1284"/>
      <c r="O3340" s="1284"/>
      <c r="P3340" s="1285"/>
      <c r="Q3340" s="363"/>
      <c r="R3340" s="363"/>
      <c r="S3340" s="75"/>
      <c r="T3340" s="857"/>
      <c r="U3340" s="1209"/>
      <c r="V3340" s="1200"/>
      <c r="W3340" s="1200"/>
      <c r="X3340" s="1200"/>
      <c r="Y3340" s="1201"/>
      <c r="Z3340" s="1200"/>
      <c r="AA3340" s="1200"/>
      <c r="AB3340" s="1200"/>
      <c r="AC3340" s="1202"/>
      <c r="AD3340" s="1216"/>
      <c r="AE3340" s="1204"/>
      <c r="AF3340" s="75"/>
      <c r="AG3340" s="75"/>
      <c r="AH3340" s="75"/>
      <c r="AI3340" s="75"/>
      <c r="AJ3340" s="75"/>
      <c r="AK3340" s="75"/>
      <c r="AL3340" s="75"/>
      <c r="AM3340" s="75"/>
      <c r="AN3340" s="75"/>
      <c r="AO3340" s="75"/>
      <c r="AP3340" s="75"/>
      <c r="AQ3340" s="75"/>
      <c r="AR3340" s="75"/>
      <c r="AS3340" s="1286"/>
      <c r="AT3340" s="75"/>
      <c r="AU3340" s="1286"/>
      <c r="AV3340" s="1286"/>
      <c r="AW3340" s="75"/>
      <c r="AX3340" s="75"/>
      <c r="AY3340" s="1286"/>
      <c r="AZ3340" s="75"/>
      <c r="BA3340" s="75"/>
      <c r="BB3340" s="75"/>
      <c r="BC3340" s="75"/>
      <c r="BD3340" s="75"/>
      <c r="BE3340" s="75"/>
      <c r="BF3340" s="75"/>
      <c r="BG3340" s="75"/>
      <c r="BH3340" s="75"/>
      <c r="BI3340" s="75"/>
      <c r="BJ3340" s="75"/>
      <c r="BK3340" s="75"/>
      <c r="BL3340" s="75"/>
      <c r="BM3340" s="75"/>
      <c r="BN3340" s="75"/>
      <c r="BO3340" s="75"/>
      <c r="BP3340" s="75"/>
      <c r="BQ3340" s="75"/>
      <c r="BR3340" s="75"/>
      <c r="BS3340" s="75"/>
      <c r="BT3340" s="75"/>
      <c r="BU3340" s="75"/>
      <c r="BV3340" s="75"/>
      <c r="BW3340" s="1286"/>
      <c r="BX3340" s="75"/>
      <c r="BY3340" s="75"/>
      <c r="BZ3340" s="75"/>
      <c r="CA3340" s="75"/>
      <c r="CB3340" s="75"/>
      <c r="CC3340" s="1286"/>
      <c r="CD3340" s="75"/>
      <c r="CE3340" s="75"/>
      <c r="CF3340" s="75"/>
      <c r="CG3340" s="75"/>
      <c r="CH3340" s="75"/>
      <c r="CI3340" s="1286"/>
      <c r="CJ3340" s="75"/>
      <c r="CK3340" s="1286"/>
      <c r="CL3340" s="75"/>
      <c r="CM3340" s="75"/>
      <c r="CN3340" s="75"/>
      <c r="CO3340" s="75"/>
      <c r="CP3340" s="75"/>
      <c r="CQ3340" s="75"/>
      <c r="CR3340" s="75"/>
      <c r="CS3340" s="75"/>
      <c r="CT3340" s="75"/>
      <c r="CU3340" s="75"/>
      <c r="CV3340" s="75"/>
      <c r="CW3340" s="75"/>
      <c r="CX3340" s="1286"/>
      <c r="CY3340" s="75"/>
      <c r="CZ3340" s="75"/>
      <c r="DA3340" s="75"/>
      <c r="DB3340" s="75"/>
      <c r="DC3340" s="75"/>
      <c r="DD3340" s="75"/>
      <c r="DE3340" s="75"/>
      <c r="DF3340" s="75"/>
      <c r="DG3340" s="1286"/>
      <c r="DH3340" s="75"/>
      <c r="DI3340" s="1286"/>
      <c r="DJ3340" s="75"/>
      <c r="DK3340" s="75"/>
      <c r="DL3340" s="75"/>
      <c r="DM3340" s="75"/>
      <c r="DN3340" s="75"/>
      <c r="DO3340" s="75"/>
      <c r="DP3340" s="75"/>
      <c r="DQ3340" s="75"/>
      <c r="DR3340" s="75"/>
      <c r="DS3340" s="75"/>
      <c r="DT3340" s="75"/>
      <c r="DU3340" s="75"/>
      <c r="DV3340" s="1286"/>
      <c r="DW3340" s="75"/>
      <c r="DX3340" s="75"/>
      <c r="DY3340" s="75"/>
      <c r="DZ3340" s="75"/>
      <c r="EA3340" s="75"/>
      <c r="EB3340" s="75"/>
      <c r="EC3340" s="75"/>
      <c r="ED3340" s="75"/>
      <c r="EE3340" s="75"/>
      <c r="EF3340" s="75"/>
      <c r="EG3340" s="75"/>
      <c r="EH3340" s="75"/>
      <c r="EI3340" s="75"/>
      <c r="EJ3340" s="75"/>
      <c r="EK3340" s="75"/>
      <c r="EL3340" s="75"/>
      <c r="EM3340" s="75"/>
      <c r="EN3340" s="75"/>
      <c r="EO3340" s="75"/>
      <c r="EP3340" s="75"/>
      <c r="EQ3340" s="75"/>
      <c r="ER3340" s="75"/>
      <c r="ES3340" s="75"/>
      <c r="ET3340" s="75"/>
      <c r="EU3340" s="75"/>
      <c r="EV3340" s="75"/>
      <c r="EW3340" s="75"/>
      <c r="EX3340" s="75"/>
      <c r="EY3340" s="75"/>
      <c r="EZ3340" s="75"/>
      <c r="FA3340" s="75"/>
      <c r="FB3340" s="1341"/>
      <c r="FC3340" s="75"/>
      <c r="FD3340" s="75"/>
    </row>
    <row r="3341">
      <c r="A3341" s="1340"/>
      <c r="B3341" s="786"/>
      <c r="C3341" s="1283"/>
      <c r="D3341" s="786"/>
      <c r="E3341" s="786"/>
      <c r="F3341" s="786"/>
      <c r="G3341" s="786"/>
      <c r="H3341" s="786"/>
      <c r="I3341" s="786"/>
      <c r="J3341" s="786"/>
      <c r="K3341" s="786"/>
      <c r="L3341" s="786"/>
      <c r="M3341" s="786"/>
      <c r="N3341" s="1284"/>
      <c r="O3341" s="1284"/>
      <c r="P3341" s="1285"/>
      <c r="Q3341" s="363"/>
      <c r="R3341" s="363"/>
      <c r="S3341" s="75"/>
      <c r="T3341" s="857"/>
      <c r="U3341" s="1209"/>
      <c r="V3341" s="1200"/>
      <c r="W3341" s="1200"/>
      <c r="X3341" s="1200"/>
      <c r="Y3341" s="1201"/>
      <c r="Z3341" s="1200"/>
      <c r="AA3341" s="1200"/>
      <c r="AB3341" s="1200"/>
      <c r="AC3341" s="1202"/>
      <c r="AD3341" s="1216"/>
      <c r="AE3341" s="1204"/>
      <c r="AF3341" s="75"/>
      <c r="AG3341" s="75"/>
      <c r="AH3341" s="75"/>
      <c r="AI3341" s="75"/>
      <c r="AJ3341" s="75"/>
      <c r="AK3341" s="75"/>
      <c r="AL3341" s="75"/>
      <c r="AM3341" s="75"/>
      <c r="AN3341" s="75"/>
      <c r="AO3341" s="75"/>
      <c r="AP3341" s="75"/>
      <c r="AQ3341" s="75"/>
      <c r="AR3341" s="75"/>
      <c r="AS3341" s="1286"/>
      <c r="AT3341" s="75"/>
      <c r="AU3341" s="1286"/>
      <c r="AV3341" s="1286"/>
      <c r="AW3341" s="75"/>
      <c r="AX3341" s="75"/>
      <c r="AY3341" s="1286"/>
      <c r="AZ3341" s="75"/>
      <c r="BA3341" s="75"/>
      <c r="BB3341" s="75"/>
      <c r="BC3341" s="75"/>
      <c r="BD3341" s="75"/>
      <c r="BE3341" s="75"/>
      <c r="BF3341" s="75"/>
      <c r="BG3341" s="75"/>
      <c r="BH3341" s="75"/>
      <c r="BI3341" s="75"/>
      <c r="BJ3341" s="75"/>
      <c r="BK3341" s="75"/>
      <c r="BL3341" s="75"/>
      <c r="BM3341" s="75"/>
      <c r="BN3341" s="75"/>
      <c r="BO3341" s="75"/>
      <c r="BP3341" s="75"/>
      <c r="BQ3341" s="75"/>
      <c r="BR3341" s="75"/>
      <c r="BS3341" s="75"/>
      <c r="BT3341" s="75"/>
      <c r="BU3341" s="75"/>
      <c r="BV3341" s="75"/>
      <c r="BW3341" s="1286"/>
      <c r="BX3341" s="75"/>
      <c r="BY3341" s="75"/>
      <c r="BZ3341" s="75"/>
      <c r="CA3341" s="75"/>
      <c r="CB3341" s="75"/>
      <c r="CC3341" s="1286"/>
      <c r="CD3341" s="75"/>
      <c r="CE3341" s="75"/>
      <c r="CF3341" s="75"/>
      <c r="CG3341" s="75"/>
      <c r="CH3341" s="75"/>
      <c r="CI3341" s="1286"/>
      <c r="CJ3341" s="75"/>
      <c r="CK3341" s="1286"/>
      <c r="CL3341" s="75"/>
      <c r="CM3341" s="75"/>
      <c r="CN3341" s="75"/>
      <c r="CO3341" s="75"/>
      <c r="CP3341" s="75"/>
      <c r="CQ3341" s="75"/>
      <c r="CR3341" s="75"/>
      <c r="CS3341" s="75"/>
      <c r="CT3341" s="75"/>
      <c r="CU3341" s="75"/>
      <c r="CV3341" s="75"/>
      <c r="CW3341" s="75"/>
      <c r="CX3341" s="1286"/>
      <c r="CY3341" s="75"/>
      <c r="CZ3341" s="75"/>
      <c r="DA3341" s="75"/>
      <c r="DB3341" s="75"/>
      <c r="DC3341" s="75"/>
      <c r="DD3341" s="75"/>
      <c r="DE3341" s="75"/>
      <c r="DF3341" s="75"/>
      <c r="DG3341" s="1286"/>
      <c r="DH3341" s="75"/>
      <c r="DI3341" s="1286"/>
      <c r="DJ3341" s="75"/>
      <c r="DK3341" s="75"/>
      <c r="DL3341" s="75"/>
      <c r="DM3341" s="75"/>
      <c r="DN3341" s="75"/>
      <c r="DO3341" s="75"/>
      <c r="DP3341" s="75"/>
      <c r="DQ3341" s="75"/>
      <c r="DR3341" s="75"/>
      <c r="DS3341" s="75"/>
      <c r="DT3341" s="75"/>
      <c r="DU3341" s="75"/>
      <c r="DV3341" s="1286"/>
      <c r="DW3341" s="75"/>
      <c r="DX3341" s="75"/>
      <c r="DY3341" s="75"/>
      <c r="DZ3341" s="75"/>
      <c r="EA3341" s="75"/>
      <c r="EB3341" s="75"/>
      <c r="EC3341" s="75"/>
      <c r="ED3341" s="75"/>
      <c r="EE3341" s="75"/>
      <c r="EF3341" s="75"/>
      <c r="EG3341" s="75"/>
      <c r="EH3341" s="75"/>
      <c r="EI3341" s="75"/>
      <c r="EJ3341" s="75"/>
      <c r="EK3341" s="75"/>
      <c r="EL3341" s="75"/>
      <c r="EM3341" s="75"/>
      <c r="EN3341" s="75"/>
      <c r="EO3341" s="75"/>
      <c r="EP3341" s="75"/>
      <c r="EQ3341" s="75"/>
      <c r="ER3341" s="75"/>
      <c r="ES3341" s="75"/>
      <c r="ET3341" s="75"/>
      <c r="EU3341" s="75"/>
      <c r="EV3341" s="75"/>
      <c r="EW3341" s="75"/>
      <c r="EX3341" s="75"/>
      <c r="EY3341" s="75"/>
      <c r="EZ3341" s="75"/>
      <c r="FA3341" s="75"/>
      <c r="FB3341" s="1341"/>
      <c r="FC3341" s="75"/>
      <c r="FD3341" s="75"/>
    </row>
    <row r="3342">
      <c r="A3342" s="1340"/>
      <c r="B3342" s="786"/>
      <c r="C3342" s="1283"/>
      <c r="D3342" s="786"/>
      <c r="E3342" s="786"/>
      <c r="F3342" s="786"/>
      <c r="G3342" s="786"/>
      <c r="H3342" s="786"/>
      <c r="I3342" s="786"/>
      <c r="J3342" s="786"/>
      <c r="K3342" s="786"/>
      <c r="L3342" s="786"/>
      <c r="M3342" s="786"/>
      <c r="N3342" s="1284"/>
      <c r="O3342" s="1284"/>
      <c r="P3342" s="1285"/>
      <c r="Q3342" s="363"/>
      <c r="R3342" s="363"/>
      <c r="S3342" s="75"/>
      <c r="T3342" s="857"/>
      <c r="U3342" s="1209"/>
      <c r="V3342" s="1200"/>
      <c r="W3342" s="1200"/>
      <c r="X3342" s="1200"/>
      <c r="Y3342" s="1201"/>
      <c r="Z3342" s="1200"/>
      <c r="AA3342" s="1200"/>
      <c r="AB3342" s="1200"/>
      <c r="AC3342" s="1202"/>
      <c r="AD3342" s="1216"/>
      <c r="AE3342" s="1204"/>
      <c r="AF3342" s="75"/>
      <c r="AG3342" s="75"/>
      <c r="AH3342" s="75"/>
      <c r="AI3342" s="75"/>
      <c r="AJ3342" s="75"/>
      <c r="AK3342" s="75"/>
      <c r="AL3342" s="75"/>
      <c r="AM3342" s="75"/>
      <c r="AN3342" s="75"/>
      <c r="AO3342" s="75"/>
      <c r="AP3342" s="75"/>
      <c r="AQ3342" s="75"/>
      <c r="AR3342" s="75"/>
      <c r="AS3342" s="1286"/>
      <c r="AT3342" s="75"/>
      <c r="AU3342" s="1286"/>
      <c r="AV3342" s="1286"/>
      <c r="AW3342" s="75"/>
      <c r="AX3342" s="75"/>
      <c r="AY3342" s="1286"/>
      <c r="AZ3342" s="75"/>
      <c r="BA3342" s="75"/>
      <c r="BB3342" s="75"/>
      <c r="BC3342" s="75"/>
      <c r="BD3342" s="75"/>
      <c r="BE3342" s="75"/>
      <c r="BF3342" s="75"/>
      <c r="BG3342" s="75"/>
      <c r="BH3342" s="75"/>
      <c r="BI3342" s="75"/>
      <c r="BJ3342" s="75"/>
      <c r="BK3342" s="75"/>
      <c r="BL3342" s="75"/>
      <c r="BM3342" s="75"/>
      <c r="BN3342" s="75"/>
      <c r="BO3342" s="75"/>
      <c r="BP3342" s="75"/>
      <c r="BQ3342" s="75"/>
      <c r="BR3342" s="75"/>
      <c r="BS3342" s="75"/>
      <c r="BT3342" s="75"/>
      <c r="BU3342" s="75"/>
      <c r="BV3342" s="75"/>
      <c r="BW3342" s="1286"/>
      <c r="BX3342" s="75"/>
      <c r="BY3342" s="75"/>
      <c r="BZ3342" s="75"/>
      <c r="CA3342" s="75"/>
      <c r="CB3342" s="75"/>
      <c r="CC3342" s="1286"/>
      <c r="CD3342" s="75"/>
      <c r="CE3342" s="75"/>
      <c r="CF3342" s="75"/>
      <c r="CG3342" s="75"/>
      <c r="CH3342" s="75"/>
      <c r="CI3342" s="1286"/>
      <c r="CJ3342" s="75"/>
      <c r="CK3342" s="1286"/>
      <c r="CL3342" s="75"/>
      <c r="CM3342" s="75"/>
      <c r="CN3342" s="75"/>
      <c r="CO3342" s="75"/>
      <c r="CP3342" s="75"/>
      <c r="CQ3342" s="75"/>
      <c r="CR3342" s="75"/>
      <c r="CS3342" s="75"/>
      <c r="CT3342" s="75"/>
      <c r="CU3342" s="75"/>
      <c r="CV3342" s="75"/>
      <c r="CW3342" s="75"/>
      <c r="CX3342" s="1286"/>
      <c r="CY3342" s="75"/>
      <c r="CZ3342" s="75"/>
      <c r="DA3342" s="75"/>
      <c r="DB3342" s="75"/>
      <c r="DC3342" s="75"/>
      <c r="DD3342" s="75"/>
      <c r="DE3342" s="75"/>
      <c r="DF3342" s="75"/>
      <c r="DG3342" s="1286"/>
      <c r="DH3342" s="75"/>
      <c r="DI3342" s="1286"/>
      <c r="DJ3342" s="75"/>
      <c r="DK3342" s="75"/>
      <c r="DL3342" s="75"/>
      <c r="DM3342" s="75"/>
      <c r="DN3342" s="75"/>
      <c r="DO3342" s="75"/>
      <c r="DP3342" s="75"/>
      <c r="DQ3342" s="75"/>
      <c r="DR3342" s="75"/>
      <c r="DS3342" s="75"/>
      <c r="DT3342" s="75"/>
      <c r="DU3342" s="75"/>
      <c r="DV3342" s="1286"/>
      <c r="DW3342" s="75"/>
      <c r="DX3342" s="75"/>
      <c r="DY3342" s="75"/>
      <c r="DZ3342" s="75"/>
      <c r="EA3342" s="75"/>
      <c r="EB3342" s="75"/>
      <c r="EC3342" s="75"/>
      <c r="ED3342" s="75"/>
      <c r="EE3342" s="75"/>
      <c r="EF3342" s="75"/>
      <c r="EG3342" s="75"/>
      <c r="EH3342" s="75"/>
      <c r="EI3342" s="75"/>
      <c r="EJ3342" s="75"/>
      <c r="EK3342" s="75"/>
      <c r="EL3342" s="75"/>
      <c r="EM3342" s="75"/>
      <c r="EN3342" s="75"/>
      <c r="EO3342" s="75"/>
      <c r="EP3342" s="75"/>
      <c r="EQ3342" s="75"/>
      <c r="ER3342" s="75"/>
      <c r="ES3342" s="75"/>
      <c r="ET3342" s="75"/>
      <c r="EU3342" s="75"/>
      <c r="EV3342" s="75"/>
      <c r="EW3342" s="75"/>
      <c r="EX3342" s="75"/>
      <c r="EY3342" s="75"/>
      <c r="EZ3342" s="75"/>
      <c r="FA3342" s="75"/>
      <c r="FB3342" s="1341"/>
      <c r="FC3342" s="75"/>
      <c r="FD3342" s="75"/>
    </row>
    <row r="3343">
      <c r="A3343" s="1340"/>
      <c r="B3343" s="786"/>
      <c r="C3343" s="1283"/>
      <c r="D3343" s="786"/>
      <c r="E3343" s="786"/>
      <c r="F3343" s="786"/>
      <c r="G3343" s="786"/>
      <c r="H3343" s="786"/>
      <c r="I3343" s="786"/>
      <c r="J3343" s="786"/>
      <c r="K3343" s="786"/>
      <c r="L3343" s="786"/>
      <c r="M3343" s="786"/>
      <c r="N3343" s="1284"/>
      <c r="O3343" s="1284"/>
      <c r="P3343" s="1285"/>
      <c r="Q3343" s="363"/>
      <c r="R3343" s="363"/>
      <c r="S3343" s="75"/>
      <c r="T3343" s="857"/>
      <c r="U3343" s="1209"/>
      <c r="V3343" s="1200"/>
      <c r="W3343" s="1200"/>
      <c r="X3343" s="1200"/>
      <c r="Y3343" s="1201"/>
      <c r="Z3343" s="1200"/>
      <c r="AA3343" s="1200"/>
      <c r="AB3343" s="1200"/>
      <c r="AC3343" s="1202"/>
      <c r="AD3343" s="1216"/>
      <c r="AE3343" s="1204"/>
      <c r="AF3343" s="75"/>
      <c r="AG3343" s="75"/>
      <c r="AH3343" s="75"/>
      <c r="AI3343" s="75"/>
      <c r="AJ3343" s="75"/>
      <c r="AK3343" s="75"/>
      <c r="AL3343" s="75"/>
      <c r="AM3343" s="75"/>
      <c r="AN3343" s="75"/>
      <c r="AO3343" s="75"/>
      <c r="AP3343" s="75"/>
      <c r="AQ3343" s="75"/>
      <c r="AR3343" s="75"/>
      <c r="AS3343" s="1286"/>
      <c r="AT3343" s="75"/>
      <c r="AU3343" s="1286"/>
      <c r="AV3343" s="1286"/>
      <c r="AW3343" s="75"/>
      <c r="AX3343" s="75"/>
      <c r="AY3343" s="1286"/>
      <c r="AZ3343" s="75"/>
      <c r="BA3343" s="75"/>
      <c r="BB3343" s="75"/>
      <c r="BC3343" s="75"/>
      <c r="BD3343" s="75"/>
      <c r="BE3343" s="75"/>
      <c r="BF3343" s="75"/>
      <c r="BG3343" s="75"/>
      <c r="BH3343" s="75"/>
      <c r="BI3343" s="75"/>
      <c r="BJ3343" s="75"/>
      <c r="BK3343" s="75"/>
      <c r="BL3343" s="75"/>
      <c r="BM3343" s="75"/>
      <c r="BN3343" s="75"/>
      <c r="BO3343" s="75"/>
      <c r="BP3343" s="75"/>
      <c r="BQ3343" s="75"/>
      <c r="BR3343" s="75"/>
      <c r="BS3343" s="75"/>
      <c r="BT3343" s="75"/>
      <c r="BU3343" s="75"/>
      <c r="BV3343" s="75"/>
      <c r="BW3343" s="1286"/>
      <c r="BX3343" s="75"/>
      <c r="BY3343" s="75"/>
      <c r="BZ3343" s="75"/>
      <c r="CA3343" s="75"/>
      <c r="CB3343" s="75"/>
      <c r="CC3343" s="1286"/>
      <c r="CD3343" s="75"/>
      <c r="CE3343" s="75"/>
      <c r="CF3343" s="75"/>
      <c r="CG3343" s="75"/>
      <c r="CH3343" s="75"/>
      <c r="CI3343" s="1286"/>
      <c r="CJ3343" s="75"/>
      <c r="CK3343" s="1286"/>
      <c r="CL3343" s="75"/>
      <c r="CM3343" s="75"/>
      <c r="CN3343" s="75"/>
      <c r="CO3343" s="75"/>
      <c r="CP3343" s="75"/>
      <c r="CQ3343" s="75"/>
      <c r="CR3343" s="75"/>
      <c r="CS3343" s="75"/>
      <c r="CT3343" s="75"/>
      <c r="CU3343" s="75"/>
      <c r="CV3343" s="75"/>
      <c r="CW3343" s="75"/>
      <c r="CX3343" s="1286"/>
      <c r="CY3343" s="75"/>
      <c r="CZ3343" s="75"/>
      <c r="DA3343" s="75"/>
      <c r="DB3343" s="75"/>
      <c r="DC3343" s="75"/>
      <c r="DD3343" s="75"/>
      <c r="DE3343" s="75"/>
      <c r="DF3343" s="75"/>
      <c r="DG3343" s="1286"/>
      <c r="DH3343" s="75"/>
      <c r="DI3343" s="1286"/>
      <c r="DJ3343" s="75"/>
      <c r="DK3343" s="75"/>
      <c r="DL3343" s="75"/>
      <c r="DM3343" s="75"/>
      <c r="DN3343" s="75"/>
      <c r="DO3343" s="75"/>
      <c r="DP3343" s="75"/>
      <c r="DQ3343" s="75"/>
      <c r="DR3343" s="75"/>
      <c r="DS3343" s="75"/>
      <c r="DT3343" s="75"/>
      <c r="DU3343" s="75"/>
      <c r="DV3343" s="1286"/>
      <c r="DW3343" s="75"/>
      <c r="DX3343" s="75"/>
      <c r="DY3343" s="75"/>
      <c r="DZ3343" s="75"/>
      <c r="EA3343" s="75"/>
      <c r="EB3343" s="75"/>
      <c r="EC3343" s="75"/>
      <c r="ED3343" s="75"/>
      <c r="EE3343" s="75"/>
      <c r="EF3343" s="75"/>
      <c r="EG3343" s="75"/>
      <c r="EH3343" s="75"/>
      <c r="EI3343" s="75"/>
      <c r="EJ3343" s="75"/>
      <c r="EK3343" s="75"/>
      <c r="EL3343" s="75"/>
      <c r="EM3343" s="75"/>
      <c r="EN3343" s="75"/>
      <c r="EO3343" s="75"/>
      <c r="EP3343" s="75"/>
      <c r="EQ3343" s="75"/>
      <c r="ER3343" s="75"/>
      <c r="ES3343" s="75"/>
      <c r="ET3343" s="75"/>
      <c r="EU3343" s="75"/>
      <c r="EV3343" s="75"/>
      <c r="EW3343" s="75"/>
      <c r="EX3343" s="75"/>
      <c r="EY3343" s="75"/>
      <c r="EZ3343" s="75"/>
      <c r="FA3343" s="75"/>
      <c r="FB3343" s="1341"/>
      <c r="FC3343" s="75"/>
      <c r="FD3343" s="75"/>
    </row>
    <row r="3344">
      <c r="A3344" s="1340"/>
      <c r="B3344" s="786"/>
      <c r="C3344" s="1283"/>
      <c r="D3344" s="786"/>
      <c r="E3344" s="786"/>
      <c r="F3344" s="786"/>
      <c r="G3344" s="786"/>
      <c r="H3344" s="786"/>
      <c r="I3344" s="786"/>
      <c r="J3344" s="786"/>
      <c r="K3344" s="786"/>
      <c r="L3344" s="786"/>
      <c r="M3344" s="786"/>
      <c r="N3344" s="1284"/>
      <c r="O3344" s="1284"/>
      <c r="P3344" s="1285"/>
      <c r="Q3344" s="363"/>
      <c r="R3344" s="363"/>
      <c r="S3344" s="75"/>
      <c r="T3344" s="857"/>
      <c r="U3344" s="1209"/>
      <c r="V3344" s="1200"/>
      <c r="W3344" s="1200"/>
      <c r="X3344" s="1200"/>
      <c r="Y3344" s="1201"/>
      <c r="Z3344" s="1200"/>
      <c r="AA3344" s="1200"/>
      <c r="AB3344" s="1200"/>
      <c r="AC3344" s="1202"/>
      <c r="AD3344" s="1216"/>
      <c r="AE3344" s="1204"/>
      <c r="AF3344" s="75"/>
      <c r="AG3344" s="75"/>
      <c r="AH3344" s="75"/>
      <c r="AI3344" s="75"/>
      <c r="AJ3344" s="75"/>
      <c r="AK3344" s="75"/>
      <c r="AL3344" s="75"/>
      <c r="AM3344" s="75"/>
      <c r="AN3344" s="75"/>
      <c r="AO3344" s="75"/>
      <c r="AP3344" s="75"/>
      <c r="AQ3344" s="75"/>
      <c r="AR3344" s="75"/>
      <c r="AS3344" s="1286"/>
      <c r="AT3344" s="75"/>
      <c r="AU3344" s="1286"/>
      <c r="AV3344" s="1286"/>
      <c r="AW3344" s="75"/>
      <c r="AX3344" s="75"/>
      <c r="AY3344" s="1286"/>
      <c r="AZ3344" s="75"/>
      <c r="BA3344" s="75"/>
      <c r="BB3344" s="75"/>
      <c r="BC3344" s="75"/>
      <c r="BD3344" s="75"/>
      <c r="BE3344" s="75"/>
      <c r="BF3344" s="75"/>
      <c r="BG3344" s="75"/>
      <c r="BH3344" s="75"/>
      <c r="BI3344" s="75"/>
      <c r="BJ3344" s="75"/>
      <c r="BK3344" s="75"/>
      <c r="BL3344" s="75"/>
      <c r="BM3344" s="75"/>
      <c r="BN3344" s="75"/>
      <c r="BO3344" s="75"/>
      <c r="BP3344" s="75"/>
      <c r="BQ3344" s="75"/>
      <c r="BR3344" s="75"/>
      <c r="BS3344" s="75"/>
      <c r="BT3344" s="75"/>
      <c r="BU3344" s="75"/>
      <c r="BV3344" s="75"/>
      <c r="BW3344" s="1286"/>
      <c r="BX3344" s="75"/>
      <c r="BY3344" s="75"/>
      <c r="BZ3344" s="75"/>
      <c r="CA3344" s="75"/>
      <c r="CB3344" s="75"/>
      <c r="CC3344" s="1286"/>
      <c r="CD3344" s="75"/>
      <c r="CE3344" s="75"/>
      <c r="CF3344" s="75"/>
      <c r="CG3344" s="75"/>
      <c r="CH3344" s="75"/>
      <c r="CI3344" s="1286"/>
      <c r="CJ3344" s="75"/>
      <c r="CK3344" s="1286"/>
      <c r="CL3344" s="75"/>
      <c r="CM3344" s="75"/>
      <c r="CN3344" s="75"/>
      <c r="CO3344" s="75"/>
      <c r="CP3344" s="75"/>
      <c r="CQ3344" s="75"/>
      <c r="CR3344" s="75"/>
      <c r="CS3344" s="75"/>
      <c r="CT3344" s="75"/>
      <c r="CU3344" s="75"/>
      <c r="CV3344" s="75"/>
      <c r="CW3344" s="75"/>
      <c r="CX3344" s="1286"/>
      <c r="CY3344" s="75"/>
      <c r="CZ3344" s="75"/>
      <c r="DA3344" s="75"/>
      <c r="DB3344" s="75"/>
      <c r="DC3344" s="75"/>
      <c r="DD3344" s="75"/>
      <c r="DE3344" s="75"/>
      <c r="DF3344" s="75"/>
      <c r="DG3344" s="1286"/>
      <c r="DH3344" s="75"/>
      <c r="DI3344" s="1286"/>
      <c r="DJ3344" s="75"/>
      <c r="DK3344" s="75"/>
      <c r="DL3344" s="75"/>
      <c r="DM3344" s="75"/>
      <c r="DN3344" s="75"/>
      <c r="DO3344" s="75"/>
      <c r="DP3344" s="75"/>
      <c r="DQ3344" s="75"/>
      <c r="DR3344" s="75"/>
      <c r="DS3344" s="75"/>
      <c r="DT3344" s="75"/>
      <c r="DU3344" s="75"/>
      <c r="DV3344" s="1286"/>
      <c r="DW3344" s="75"/>
      <c r="DX3344" s="75"/>
      <c r="DY3344" s="75"/>
      <c r="DZ3344" s="75"/>
      <c r="EA3344" s="75"/>
      <c r="EB3344" s="75"/>
      <c r="EC3344" s="75"/>
      <c r="ED3344" s="75"/>
      <c r="EE3344" s="75"/>
      <c r="EF3344" s="75"/>
      <c r="EG3344" s="75"/>
      <c r="EH3344" s="75"/>
      <c r="EI3344" s="75"/>
      <c r="EJ3344" s="75"/>
      <c r="EK3344" s="75"/>
      <c r="EL3344" s="75"/>
      <c r="EM3344" s="75"/>
      <c r="EN3344" s="75"/>
      <c r="EO3344" s="75"/>
      <c r="EP3344" s="75"/>
      <c r="EQ3344" s="75"/>
      <c r="ER3344" s="75"/>
      <c r="ES3344" s="75"/>
      <c r="ET3344" s="75"/>
      <c r="EU3344" s="75"/>
      <c r="EV3344" s="75"/>
      <c r="EW3344" s="75"/>
      <c r="EX3344" s="75"/>
      <c r="EY3344" s="75"/>
      <c r="EZ3344" s="75"/>
      <c r="FA3344" s="75"/>
      <c r="FB3344" s="1341"/>
      <c r="FC3344" s="75"/>
      <c r="FD3344" s="75"/>
    </row>
    <row r="3345">
      <c r="A3345" s="1340"/>
      <c r="B3345" s="786"/>
      <c r="C3345" s="1283"/>
      <c r="D3345" s="786"/>
      <c r="E3345" s="786"/>
      <c r="F3345" s="786"/>
      <c r="G3345" s="786"/>
      <c r="H3345" s="786"/>
      <c r="I3345" s="786"/>
      <c r="J3345" s="786"/>
      <c r="K3345" s="786"/>
      <c r="L3345" s="786"/>
      <c r="M3345" s="786"/>
      <c r="N3345" s="1284"/>
      <c r="O3345" s="1284"/>
      <c r="P3345" s="1285"/>
      <c r="Q3345" s="363"/>
      <c r="R3345" s="363"/>
      <c r="S3345" s="75"/>
      <c r="T3345" s="857"/>
      <c r="U3345" s="1209"/>
      <c r="V3345" s="1200"/>
      <c r="W3345" s="1200"/>
      <c r="X3345" s="1200"/>
      <c r="Y3345" s="1201"/>
      <c r="Z3345" s="1200"/>
      <c r="AA3345" s="1200"/>
      <c r="AB3345" s="1200"/>
      <c r="AC3345" s="1202"/>
      <c r="AD3345" s="1216"/>
      <c r="AE3345" s="1204"/>
      <c r="AF3345" s="75"/>
      <c r="AG3345" s="75"/>
      <c r="AH3345" s="75"/>
      <c r="AI3345" s="75"/>
      <c r="AJ3345" s="75"/>
      <c r="AK3345" s="75"/>
      <c r="AL3345" s="75"/>
      <c r="AM3345" s="75"/>
      <c r="AN3345" s="75"/>
      <c r="AO3345" s="75"/>
      <c r="AP3345" s="75"/>
      <c r="AQ3345" s="75"/>
      <c r="AR3345" s="75"/>
      <c r="AS3345" s="1286"/>
      <c r="AT3345" s="75"/>
      <c r="AU3345" s="1286"/>
      <c r="AV3345" s="1286"/>
      <c r="AW3345" s="75"/>
      <c r="AX3345" s="75"/>
      <c r="AY3345" s="1286"/>
      <c r="AZ3345" s="75"/>
      <c r="BA3345" s="75"/>
      <c r="BB3345" s="75"/>
      <c r="BC3345" s="75"/>
      <c r="BD3345" s="75"/>
      <c r="BE3345" s="75"/>
      <c r="BF3345" s="75"/>
      <c r="BG3345" s="75"/>
      <c r="BH3345" s="75"/>
      <c r="BI3345" s="75"/>
      <c r="BJ3345" s="75"/>
      <c r="BK3345" s="75"/>
      <c r="BL3345" s="75"/>
      <c r="BM3345" s="75"/>
      <c r="BN3345" s="75"/>
      <c r="BO3345" s="75"/>
      <c r="BP3345" s="75"/>
      <c r="BQ3345" s="75"/>
      <c r="BR3345" s="75"/>
      <c r="BS3345" s="75"/>
      <c r="BT3345" s="75"/>
      <c r="BU3345" s="75"/>
      <c r="BV3345" s="75"/>
      <c r="BW3345" s="1286"/>
      <c r="BX3345" s="75"/>
      <c r="BY3345" s="75"/>
      <c r="BZ3345" s="75"/>
      <c r="CA3345" s="75"/>
      <c r="CB3345" s="75"/>
      <c r="CC3345" s="1286"/>
      <c r="CD3345" s="75"/>
      <c r="CE3345" s="75"/>
      <c r="CF3345" s="75"/>
      <c r="CG3345" s="75"/>
      <c r="CH3345" s="75"/>
      <c r="CI3345" s="1286"/>
      <c r="CJ3345" s="75"/>
      <c r="CK3345" s="1286"/>
      <c r="CL3345" s="75"/>
      <c r="CM3345" s="75"/>
      <c r="CN3345" s="75"/>
      <c r="CO3345" s="75"/>
      <c r="CP3345" s="75"/>
      <c r="CQ3345" s="75"/>
      <c r="CR3345" s="75"/>
      <c r="CS3345" s="75"/>
      <c r="CT3345" s="75"/>
      <c r="CU3345" s="75"/>
      <c r="CV3345" s="75"/>
      <c r="CW3345" s="75"/>
      <c r="CX3345" s="1286"/>
      <c r="CY3345" s="75"/>
      <c r="CZ3345" s="75"/>
      <c r="DA3345" s="75"/>
      <c r="DB3345" s="75"/>
      <c r="DC3345" s="75"/>
      <c r="DD3345" s="75"/>
      <c r="DE3345" s="75"/>
      <c r="DF3345" s="75"/>
      <c r="DG3345" s="1286"/>
      <c r="DH3345" s="75"/>
      <c r="DI3345" s="1286"/>
      <c r="DJ3345" s="75"/>
      <c r="DK3345" s="75"/>
      <c r="DL3345" s="75"/>
      <c r="DM3345" s="75"/>
      <c r="DN3345" s="75"/>
      <c r="DO3345" s="75"/>
      <c r="DP3345" s="75"/>
      <c r="DQ3345" s="75"/>
      <c r="DR3345" s="75"/>
      <c r="DS3345" s="75"/>
      <c r="DT3345" s="75"/>
      <c r="DU3345" s="75"/>
      <c r="DV3345" s="1286"/>
      <c r="DW3345" s="75"/>
      <c r="DX3345" s="75"/>
      <c r="DY3345" s="75"/>
      <c r="DZ3345" s="75"/>
      <c r="EA3345" s="75"/>
      <c r="EB3345" s="75"/>
      <c r="EC3345" s="75"/>
      <c r="ED3345" s="75"/>
      <c r="EE3345" s="75"/>
      <c r="EF3345" s="75"/>
      <c r="EG3345" s="75"/>
      <c r="EH3345" s="75"/>
      <c r="EI3345" s="75"/>
      <c r="EJ3345" s="75"/>
      <c r="EK3345" s="75"/>
      <c r="EL3345" s="75"/>
      <c r="EM3345" s="75"/>
      <c r="EN3345" s="75"/>
      <c r="EO3345" s="75"/>
      <c r="EP3345" s="75"/>
      <c r="EQ3345" s="75"/>
      <c r="ER3345" s="75"/>
      <c r="ES3345" s="75"/>
      <c r="ET3345" s="75"/>
      <c r="EU3345" s="75"/>
      <c r="EV3345" s="75"/>
      <c r="EW3345" s="75"/>
      <c r="EX3345" s="75"/>
      <c r="EY3345" s="75"/>
      <c r="EZ3345" s="75"/>
      <c r="FA3345" s="75"/>
      <c r="FB3345" s="1341"/>
      <c r="FC3345" s="75"/>
      <c r="FD3345" s="75"/>
    </row>
    <row r="3346">
      <c r="A3346" s="1340"/>
      <c r="B3346" s="786"/>
      <c r="C3346" s="1283"/>
      <c r="D3346" s="786"/>
      <c r="E3346" s="786"/>
      <c r="F3346" s="786"/>
      <c r="G3346" s="786"/>
      <c r="H3346" s="786"/>
      <c r="I3346" s="786"/>
      <c r="J3346" s="786"/>
      <c r="K3346" s="786"/>
      <c r="L3346" s="786"/>
      <c r="M3346" s="786"/>
      <c r="N3346" s="1284"/>
      <c r="O3346" s="1284"/>
      <c r="P3346" s="1285"/>
      <c r="Q3346" s="363"/>
      <c r="R3346" s="363"/>
      <c r="S3346" s="75"/>
      <c r="T3346" s="857"/>
      <c r="U3346" s="1209"/>
      <c r="V3346" s="1200"/>
      <c r="W3346" s="1200"/>
      <c r="X3346" s="1200"/>
      <c r="Y3346" s="1201"/>
      <c r="Z3346" s="1200"/>
      <c r="AA3346" s="1200"/>
      <c r="AB3346" s="1200"/>
      <c r="AC3346" s="1202"/>
      <c r="AD3346" s="1216"/>
      <c r="AE3346" s="1204"/>
      <c r="AF3346" s="75"/>
      <c r="AG3346" s="75"/>
      <c r="AH3346" s="75"/>
      <c r="AI3346" s="75"/>
      <c r="AJ3346" s="75"/>
      <c r="AK3346" s="75"/>
      <c r="AL3346" s="75"/>
      <c r="AM3346" s="75"/>
      <c r="AN3346" s="75"/>
      <c r="AO3346" s="75"/>
      <c r="AP3346" s="75"/>
      <c r="AQ3346" s="75"/>
      <c r="AR3346" s="75"/>
      <c r="AS3346" s="1286"/>
      <c r="AT3346" s="75"/>
      <c r="AU3346" s="1286"/>
      <c r="AV3346" s="1286"/>
      <c r="AW3346" s="75"/>
      <c r="AX3346" s="75"/>
      <c r="AY3346" s="1286"/>
      <c r="AZ3346" s="75"/>
      <c r="BA3346" s="75"/>
      <c r="BB3346" s="75"/>
      <c r="BC3346" s="75"/>
      <c r="BD3346" s="75"/>
      <c r="BE3346" s="75"/>
      <c r="BF3346" s="75"/>
      <c r="BG3346" s="75"/>
      <c r="BH3346" s="75"/>
      <c r="BI3346" s="75"/>
      <c r="BJ3346" s="75"/>
      <c r="BK3346" s="75"/>
      <c r="BL3346" s="75"/>
      <c r="BM3346" s="75"/>
      <c r="BN3346" s="75"/>
      <c r="BO3346" s="75"/>
      <c r="BP3346" s="75"/>
      <c r="BQ3346" s="75"/>
      <c r="BR3346" s="75"/>
      <c r="BS3346" s="75"/>
      <c r="BT3346" s="75"/>
      <c r="BU3346" s="75"/>
      <c r="BV3346" s="75"/>
      <c r="BW3346" s="1286"/>
      <c r="BX3346" s="75"/>
      <c r="BY3346" s="75"/>
      <c r="BZ3346" s="75"/>
      <c r="CA3346" s="75"/>
      <c r="CB3346" s="75"/>
      <c r="CC3346" s="1286"/>
      <c r="CD3346" s="75"/>
      <c r="CE3346" s="75"/>
      <c r="CF3346" s="75"/>
      <c r="CG3346" s="75"/>
      <c r="CH3346" s="75"/>
      <c r="CI3346" s="1286"/>
      <c r="CJ3346" s="75"/>
      <c r="CK3346" s="1286"/>
      <c r="CL3346" s="75"/>
      <c r="CM3346" s="75"/>
      <c r="CN3346" s="75"/>
      <c r="CO3346" s="75"/>
      <c r="CP3346" s="75"/>
      <c r="CQ3346" s="75"/>
      <c r="CR3346" s="75"/>
      <c r="CS3346" s="75"/>
      <c r="CT3346" s="75"/>
      <c r="CU3346" s="75"/>
      <c r="CV3346" s="75"/>
      <c r="CW3346" s="75"/>
      <c r="CX3346" s="1286"/>
      <c r="CY3346" s="75"/>
      <c r="CZ3346" s="75"/>
      <c r="DA3346" s="75"/>
      <c r="DB3346" s="75"/>
      <c r="DC3346" s="75"/>
      <c r="DD3346" s="75"/>
      <c r="DE3346" s="75"/>
      <c r="DF3346" s="75"/>
      <c r="DG3346" s="1286"/>
      <c r="DH3346" s="75"/>
      <c r="DI3346" s="1286"/>
      <c r="DJ3346" s="75"/>
      <c r="DK3346" s="75"/>
      <c r="DL3346" s="75"/>
      <c r="DM3346" s="75"/>
      <c r="DN3346" s="75"/>
      <c r="DO3346" s="75"/>
      <c r="DP3346" s="75"/>
      <c r="DQ3346" s="75"/>
      <c r="DR3346" s="75"/>
      <c r="DS3346" s="75"/>
      <c r="DT3346" s="75"/>
      <c r="DU3346" s="75"/>
      <c r="DV3346" s="1286"/>
      <c r="DW3346" s="75"/>
      <c r="DX3346" s="75"/>
      <c r="DY3346" s="75"/>
      <c r="DZ3346" s="75"/>
      <c r="EA3346" s="75"/>
      <c r="EB3346" s="75"/>
      <c r="EC3346" s="75"/>
      <c r="ED3346" s="75"/>
      <c r="EE3346" s="75"/>
      <c r="EF3346" s="75"/>
      <c r="EG3346" s="75"/>
      <c r="EH3346" s="75"/>
      <c r="EI3346" s="75"/>
      <c r="EJ3346" s="75"/>
      <c r="EK3346" s="75"/>
      <c r="EL3346" s="75"/>
      <c r="EM3346" s="75"/>
      <c r="EN3346" s="75"/>
      <c r="EO3346" s="75"/>
      <c r="EP3346" s="75"/>
      <c r="EQ3346" s="75"/>
      <c r="ER3346" s="75"/>
      <c r="ES3346" s="75"/>
      <c r="ET3346" s="75"/>
      <c r="EU3346" s="75"/>
      <c r="EV3346" s="75"/>
      <c r="EW3346" s="75"/>
      <c r="EX3346" s="75"/>
      <c r="EY3346" s="75"/>
      <c r="EZ3346" s="75"/>
      <c r="FA3346" s="75"/>
      <c r="FB3346" s="1341"/>
      <c r="FC3346" s="75"/>
      <c r="FD3346" s="75"/>
    </row>
    <row r="3347">
      <c r="A3347" s="1340"/>
      <c r="B3347" s="786"/>
      <c r="C3347" s="1283"/>
      <c r="D3347" s="786"/>
      <c r="E3347" s="786"/>
      <c r="F3347" s="786"/>
      <c r="G3347" s="786"/>
      <c r="H3347" s="786"/>
      <c r="I3347" s="786"/>
      <c r="J3347" s="786"/>
      <c r="K3347" s="786"/>
      <c r="L3347" s="786"/>
      <c r="M3347" s="786"/>
      <c r="N3347" s="1284"/>
      <c r="O3347" s="1284"/>
      <c r="P3347" s="1285"/>
      <c r="Q3347" s="363"/>
      <c r="R3347" s="363"/>
      <c r="S3347" s="75"/>
      <c r="T3347" s="857"/>
      <c r="U3347" s="1209"/>
      <c r="V3347" s="1200"/>
      <c r="W3347" s="1200"/>
      <c r="X3347" s="1200"/>
      <c r="Y3347" s="1201"/>
      <c r="Z3347" s="1200"/>
      <c r="AA3347" s="1200"/>
      <c r="AB3347" s="1200"/>
      <c r="AC3347" s="1202"/>
      <c r="AD3347" s="1216"/>
      <c r="AE3347" s="1204"/>
      <c r="AF3347" s="75"/>
      <c r="AG3347" s="75"/>
      <c r="AH3347" s="75"/>
      <c r="AI3347" s="75"/>
      <c r="AJ3347" s="75"/>
      <c r="AK3347" s="75"/>
      <c r="AL3347" s="75"/>
      <c r="AM3347" s="75"/>
      <c r="AN3347" s="75"/>
      <c r="AO3347" s="75"/>
      <c r="AP3347" s="75"/>
      <c r="AQ3347" s="75"/>
      <c r="AR3347" s="75"/>
      <c r="AS3347" s="1286"/>
      <c r="AT3347" s="75"/>
      <c r="AU3347" s="1286"/>
      <c r="AV3347" s="1286"/>
      <c r="AW3347" s="75"/>
      <c r="AX3347" s="75"/>
      <c r="AY3347" s="1286"/>
      <c r="AZ3347" s="75"/>
      <c r="BA3347" s="75"/>
      <c r="BB3347" s="75"/>
      <c r="BC3347" s="75"/>
      <c r="BD3347" s="75"/>
      <c r="BE3347" s="75"/>
      <c r="BF3347" s="75"/>
      <c r="BG3347" s="75"/>
      <c r="BH3347" s="75"/>
      <c r="BI3347" s="75"/>
      <c r="BJ3347" s="75"/>
      <c r="BK3347" s="75"/>
      <c r="BL3347" s="75"/>
      <c r="BM3347" s="75"/>
      <c r="BN3347" s="75"/>
      <c r="BO3347" s="75"/>
      <c r="BP3347" s="75"/>
      <c r="BQ3347" s="75"/>
      <c r="BR3347" s="75"/>
      <c r="BS3347" s="75"/>
      <c r="BT3347" s="75"/>
      <c r="BU3347" s="75"/>
      <c r="BV3347" s="75"/>
      <c r="BW3347" s="1286"/>
      <c r="BX3347" s="75"/>
      <c r="BY3347" s="75"/>
      <c r="BZ3347" s="75"/>
      <c r="CA3347" s="75"/>
      <c r="CB3347" s="75"/>
      <c r="CC3347" s="1286"/>
      <c r="CD3347" s="75"/>
      <c r="CE3347" s="75"/>
      <c r="CF3347" s="75"/>
      <c r="CG3347" s="75"/>
      <c r="CH3347" s="75"/>
      <c r="CI3347" s="1286"/>
      <c r="CJ3347" s="75"/>
      <c r="CK3347" s="1286"/>
      <c r="CL3347" s="75"/>
      <c r="CM3347" s="75"/>
      <c r="CN3347" s="75"/>
      <c r="CO3347" s="75"/>
      <c r="CP3347" s="75"/>
      <c r="CQ3347" s="75"/>
      <c r="CR3347" s="75"/>
      <c r="CS3347" s="75"/>
      <c r="CT3347" s="75"/>
      <c r="CU3347" s="75"/>
      <c r="CV3347" s="75"/>
      <c r="CW3347" s="75"/>
      <c r="CX3347" s="1286"/>
      <c r="CY3347" s="75"/>
      <c r="CZ3347" s="75"/>
      <c r="DA3347" s="75"/>
      <c r="DB3347" s="75"/>
      <c r="DC3347" s="75"/>
      <c r="DD3347" s="75"/>
      <c r="DE3347" s="75"/>
      <c r="DF3347" s="75"/>
      <c r="DG3347" s="1286"/>
      <c r="DH3347" s="75"/>
      <c r="DI3347" s="1286"/>
      <c r="DJ3347" s="75"/>
      <c r="DK3347" s="75"/>
      <c r="DL3347" s="75"/>
      <c r="DM3347" s="75"/>
      <c r="DN3347" s="75"/>
      <c r="DO3347" s="75"/>
      <c r="DP3347" s="75"/>
      <c r="DQ3347" s="75"/>
      <c r="DR3347" s="75"/>
      <c r="DS3347" s="75"/>
      <c r="DT3347" s="75"/>
      <c r="DU3347" s="75"/>
      <c r="DV3347" s="1286"/>
      <c r="DW3347" s="75"/>
      <c r="DX3347" s="75"/>
      <c r="DY3347" s="75"/>
      <c r="DZ3347" s="75"/>
      <c r="EA3347" s="75"/>
      <c r="EB3347" s="75"/>
      <c r="EC3347" s="75"/>
      <c r="ED3347" s="75"/>
      <c r="EE3347" s="75"/>
      <c r="EF3347" s="75"/>
      <c r="EG3347" s="75"/>
      <c r="EH3347" s="75"/>
      <c r="EI3347" s="75"/>
      <c r="EJ3347" s="75"/>
      <c r="EK3347" s="75"/>
      <c r="EL3347" s="75"/>
      <c r="EM3347" s="75"/>
      <c r="EN3347" s="75"/>
      <c r="EO3347" s="75"/>
      <c r="EP3347" s="75"/>
      <c r="EQ3347" s="75"/>
      <c r="ER3347" s="75"/>
      <c r="ES3347" s="75"/>
      <c r="ET3347" s="75"/>
      <c r="EU3347" s="75"/>
      <c r="EV3347" s="75"/>
      <c r="EW3347" s="75"/>
      <c r="EX3347" s="75"/>
      <c r="EY3347" s="75"/>
      <c r="EZ3347" s="75"/>
      <c r="FA3347" s="75"/>
      <c r="FB3347" s="1341"/>
      <c r="FC3347" s="75"/>
      <c r="FD3347" s="75"/>
    </row>
    <row r="3348">
      <c r="A3348" s="1340"/>
      <c r="B3348" s="786"/>
      <c r="C3348" s="1283"/>
      <c r="D3348" s="786"/>
      <c r="E3348" s="786"/>
      <c r="F3348" s="786"/>
      <c r="G3348" s="786"/>
      <c r="H3348" s="786"/>
      <c r="I3348" s="786"/>
      <c r="J3348" s="786"/>
      <c r="K3348" s="786"/>
      <c r="L3348" s="786"/>
      <c r="M3348" s="786"/>
      <c r="N3348" s="1284"/>
      <c r="O3348" s="1284"/>
      <c r="P3348" s="1285"/>
      <c r="Q3348" s="363"/>
      <c r="R3348" s="363"/>
      <c r="S3348" s="75"/>
      <c r="T3348" s="857"/>
      <c r="U3348" s="1209"/>
      <c r="V3348" s="1200"/>
      <c r="W3348" s="1200"/>
      <c r="X3348" s="1200"/>
      <c r="Y3348" s="1201"/>
      <c r="Z3348" s="1200"/>
      <c r="AA3348" s="1200"/>
      <c r="AB3348" s="1200"/>
      <c r="AC3348" s="1202"/>
      <c r="AD3348" s="1216"/>
      <c r="AE3348" s="1204"/>
      <c r="AF3348" s="75"/>
      <c r="AG3348" s="75"/>
      <c r="AH3348" s="75"/>
      <c r="AI3348" s="75"/>
      <c r="AJ3348" s="75"/>
      <c r="AK3348" s="75"/>
      <c r="AL3348" s="75"/>
      <c r="AM3348" s="75"/>
      <c r="AN3348" s="75"/>
      <c r="AO3348" s="75"/>
      <c r="AP3348" s="75"/>
      <c r="AQ3348" s="75"/>
      <c r="AR3348" s="75"/>
      <c r="AS3348" s="1286"/>
      <c r="AT3348" s="75"/>
      <c r="AU3348" s="1286"/>
      <c r="AV3348" s="1286"/>
      <c r="AW3348" s="75"/>
      <c r="AX3348" s="75"/>
      <c r="AY3348" s="1286"/>
      <c r="AZ3348" s="75"/>
      <c r="BA3348" s="75"/>
      <c r="BB3348" s="75"/>
      <c r="BC3348" s="75"/>
      <c r="BD3348" s="75"/>
      <c r="BE3348" s="75"/>
      <c r="BF3348" s="75"/>
      <c r="BG3348" s="75"/>
      <c r="BH3348" s="75"/>
      <c r="BI3348" s="75"/>
      <c r="BJ3348" s="75"/>
      <c r="BK3348" s="75"/>
      <c r="BL3348" s="75"/>
      <c r="BM3348" s="75"/>
      <c r="BN3348" s="75"/>
      <c r="BO3348" s="75"/>
      <c r="BP3348" s="75"/>
      <c r="BQ3348" s="75"/>
      <c r="BR3348" s="75"/>
      <c r="BS3348" s="75"/>
      <c r="BT3348" s="75"/>
      <c r="BU3348" s="75"/>
      <c r="BV3348" s="75"/>
      <c r="BW3348" s="1286"/>
      <c r="BX3348" s="75"/>
      <c r="BY3348" s="75"/>
      <c r="BZ3348" s="75"/>
      <c r="CA3348" s="75"/>
      <c r="CB3348" s="75"/>
      <c r="CC3348" s="1286"/>
      <c r="CD3348" s="75"/>
      <c r="CE3348" s="75"/>
      <c r="CF3348" s="75"/>
      <c r="CG3348" s="75"/>
      <c r="CH3348" s="75"/>
      <c r="CI3348" s="1286"/>
      <c r="CJ3348" s="75"/>
      <c r="CK3348" s="1286"/>
      <c r="CL3348" s="75"/>
      <c r="CM3348" s="75"/>
      <c r="CN3348" s="75"/>
      <c r="CO3348" s="75"/>
      <c r="CP3348" s="75"/>
      <c r="CQ3348" s="75"/>
      <c r="CR3348" s="75"/>
      <c r="CS3348" s="75"/>
      <c r="CT3348" s="75"/>
      <c r="CU3348" s="75"/>
      <c r="CV3348" s="75"/>
      <c r="CW3348" s="75"/>
      <c r="CX3348" s="1286"/>
      <c r="CY3348" s="75"/>
      <c r="CZ3348" s="75"/>
      <c r="DA3348" s="75"/>
      <c r="DB3348" s="75"/>
      <c r="DC3348" s="75"/>
      <c r="DD3348" s="75"/>
      <c r="DE3348" s="75"/>
      <c r="DF3348" s="75"/>
      <c r="DG3348" s="1286"/>
      <c r="DH3348" s="75"/>
      <c r="DI3348" s="1286"/>
      <c r="DJ3348" s="75"/>
      <c r="DK3348" s="75"/>
      <c r="DL3348" s="75"/>
      <c r="DM3348" s="75"/>
      <c r="DN3348" s="75"/>
      <c r="DO3348" s="75"/>
      <c r="DP3348" s="75"/>
      <c r="DQ3348" s="75"/>
      <c r="DR3348" s="75"/>
      <c r="DS3348" s="75"/>
      <c r="DT3348" s="75"/>
      <c r="DU3348" s="75"/>
      <c r="DV3348" s="1286"/>
      <c r="DW3348" s="75"/>
      <c r="DX3348" s="75"/>
      <c r="DY3348" s="75"/>
      <c r="DZ3348" s="75"/>
      <c r="EA3348" s="75"/>
      <c r="EB3348" s="75"/>
      <c r="EC3348" s="75"/>
      <c r="ED3348" s="75"/>
      <c r="EE3348" s="75"/>
      <c r="EF3348" s="75"/>
      <c r="EG3348" s="75"/>
      <c r="EH3348" s="75"/>
      <c r="EI3348" s="75"/>
      <c r="EJ3348" s="75"/>
      <c r="EK3348" s="75"/>
      <c r="EL3348" s="75"/>
      <c r="EM3348" s="75"/>
      <c r="EN3348" s="75"/>
      <c r="EO3348" s="75"/>
      <c r="EP3348" s="75"/>
      <c r="EQ3348" s="75"/>
      <c r="ER3348" s="75"/>
      <c r="ES3348" s="75"/>
      <c r="ET3348" s="75"/>
      <c r="EU3348" s="75"/>
      <c r="EV3348" s="75"/>
      <c r="EW3348" s="75"/>
      <c r="EX3348" s="75"/>
      <c r="EY3348" s="75"/>
      <c r="EZ3348" s="75"/>
      <c r="FA3348" s="75"/>
      <c r="FB3348" s="1341"/>
      <c r="FC3348" s="75"/>
      <c r="FD3348" s="75"/>
    </row>
    <row r="3349">
      <c r="A3349" s="1340"/>
      <c r="B3349" s="786"/>
      <c r="C3349" s="1283"/>
      <c r="D3349" s="786"/>
      <c r="E3349" s="786"/>
      <c r="F3349" s="786"/>
      <c r="G3349" s="786"/>
      <c r="H3349" s="786"/>
      <c r="I3349" s="786"/>
      <c r="J3349" s="786"/>
      <c r="K3349" s="786"/>
      <c r="L3349" s="786"/>
      <c r="M3349" s="786"/>
      <c r="N3349" s="1284"/>
      <c r="O3349" s="1284"/>
      <c r="P3349" s="1285"/>
      <c r="Q3349" s="363"/>
      <c r="R3349" s="363"/>
      <c r="S3349" s="75"/>
      <c r="T3349" s="857"/>
      <c r="U3349" s="1209"/>
      <c r="V3349" s="1200"/>
      <c r="W3349" s="1200"/>
      <c r="X3349" s="1200"/>
      <c r="Y3349" s="1201"/>
      <c r="Z3349" s="1200"/>
      <c r="AA3349" s="1200"/>
      <c r="AB3349" s="1200"/>
      <c r="AC3349" s="1202"/>
      <c r="AD3349" s="1216"/>
      <c r="AE3349" s="1204"/>
      <c r="AF3349" s="75"/>
      <c r="AG3349" s="75"/>
      <c r="AH3349" s="75"/>
      <c r="AI3349" s="75"/>
      <c r="AJ3349" s="75"/>
      <c r="AK3349" s="75"/>
      <c r="AL3349" s="75"/>
      <c r="AM3349" s="75"/>
      <c r="AN3349" s="75"/>
      <c r="AO3349" s="75"/>
      <c r="AP3349" s="75"/>
      <c r="AQ3349" s="75"/>
      <c r="AR3349" s="75"/>
      <c r="AS3349" s="1286"/>
      <c r="AT3349" s="75"/>
      <c r="AU3349" s="1286"/>
      <c r="AV3349" s="1286"/>
      <c r="AW3349" s="75"/>
      <c r="AX3349" s="75"/>
      <c r="AY3349" s="1286"/>
      <c r="AZ3349" s="75"/>
      <c r="BA3349" s="75"/>
      <c r="BB3349" s="75"/>
      <c r="BC3349" s="75"/>
      <c r="BD3349" s="75"/>
      <c r="BE3349" s="75"/>
      <c r="BF3349" s="75"/>
      <c r="BG3349" s="75"/>
      <c r="BH3349" s="75"/>
      <c r="BI3349" s="75"/>
      <c r="BJ3349" s="75"/>
      <c r="BK3349" s="75"/>
      <c r="BL3349" s="75"/>
      <c r="BM3349" s="75"/>
      <c r="BN3349" s="75"/>
      <c r="BO3349" s="75"/>
      <c r="BP3349" s="75"/>
      <c r="BQ3349" s="75"/>
      <c r="BR3349" s="75"/>
      <c r="BS3349" s="75"/>
      <c r="BT3349" s="75"/>
      <c r="BU3349" s="75"/>
      <c r="BV3349" s="75"/>
      <c r="BW3349" s="1286"/>
      <c r="BX3349" s="75"/>
      <c r="BY3349" s="75"/>
      <c r="BZ3349" s="75"/>
      <c r="CA3349" s="75"/>
      <c r="CB3349" s="75"/>
      <c r="CC3349" s="1286"/>
      <c r="CD3349" s="75"/>
      <c r="CE3349" s="75"/>
      <c r="CF3349" s="75"/>
      <c r="CG3349" s="75"/>
      <c r="CH3349" s="75"/>
      <c r="CI3349" s="1286"/>
      <c r="CJ3349" s="75"/>
      <c r="CK3349" s="1286"/>
      <c r="CL3349" s="75"/>
      <c r="CM3349" s="75"/>
      <c r="CN3349" s="75"/>
      <c r="CO3349" s="75"/>
      <c r="CP3349" s="75"/>
      <c r="CQ3349" s="75"/>
      <c r="CR3349" s="75"/>
      <c r="CS3349" s="75"/>
      <c r="CT3349" s="75"/>
      <c r="CU3349" s="75"/>
      <c r="CV3349" s="75"/>
      <c r="CW3349" s="75"/>
      <c r="CX3349" s="1286"/>
      <c r="CY3349" s="75"/>
      <c r="CZ3349" s="75"/>
      <c r="DA3349" s="75"/>
      <c r="DB3349" s="75"/>
      <c r="DC3349" s="75"/>
      <c r="DD3349" s="75"/>
      <c r="DE3349" s="75"/>
      <c r="DF3349" s="75"/>
      <c r="DG3349" s="1286"/>
      <c r="DH3349" s="75"/>
      <c r="DI3349" s="1286"/>
      <c r="DJ3349" s="75"/>
      <c r="DK3349" s="75"/>
      <c r="DL3349" s="75"/>
      <c r="DM3349" s="75"/>
      <c r="DN3349" s="75"/>
      <c r="DO3349" s="75"/>
      <c r="DP3349" s="75"/>
      <c r="DQ3349" s="75"/>
      <c r="DR3349" s="75"/>
      <c r="DS3349" s="75"/>
      <c r="DT3349" s="75"/>
      <c r="DU3349" s="75"/>
      <c r="DV3349" s="1286"/>
      <c r="DW3349" s="75"/>
      <c r="DX3349" s="75"/>
      <c r="DY3349" s="75"/>
      <c r="DZ3349" s="75"/>
      <c r="EA3349" s="75"/>
      <c r="EB3349" s="75"/>
      <c r="EC3349" s="75"/>
      <c r="ED3349" s="75"/>
      <c r="EE3349" s="75"/>
      <c r="EF3349" s="75"/>
      <c r="EG3349" s="75"/>
      <c r="EH3349" s="75"/>
      <c r="EI3349" s="75"/>
      <c r="EJ3349" s="75"/>
      <c r="EK3349" s="75"/>
      <c r="EL3349" s="75"/>
      <c r="EM3349" s="75"/>
      <c r="EN3349" s="75"/>
      <c r="EO3349" s="75"/>
      <c r="EP3349" s="75"/>
      <c r="EQ3349" s="75"/>
      <c r="ER3349" s="75"/>
      <c r="ES3349" s="75"/>
      <c r="ET3349" s="75"/>
      <c r="EU3349" s="75"/>
      <c r="EV3349" s="75"/>
      <c r="EW3349" s="75"/>
      <c r="EX3349" s="75"/>
      <c r="EY3349" s="75"/>
      <c r="EZ3349" s="75"/>
      <c r="FA3349" s="75"/>
      <c r="FB3349" s="1341"/>
      <c r="FC3349" s="75"/>
      <c r="FD3349" s="75"/>
    </row>
    <row r="3350">
      <c r="A3350" s="1340"/>
      <c r="B3350" s="786"/>
      <c r="C3350" s="1283"/>
      <c r="D3350" s="786"/>
      <c r="E3350" s="786"/>
      <c r="F3350" s="786"/>
      <c r="G3350" s="786"/>
      <c r="H3350" s="786"/>
      <c r="I3350" s="786"/>
      <c r="J3350" s="786"/>
      <c r="K3350" s="786"/>
      <c r="L3350" s="786"/>
      <c r="M3350" s="786"/>
      <c r="N3350" s="1284"/>
      <c r="O3350" s="1284"/>
      <c r="P3350" s="1285"/>
      <c r="Q3350" s="363"/>
      <c r="R3350" s="363"/>
      <c r="S3350" s="75"/>
      <c r="T3350" s="857"/>
      <c r="U3350" s="1209"/>
      <c r="V3350" s="1200"/>
      <c r="W3350" s="1200"/>
      <c r="X3350" s="1200"/>
      <c r="Y3350" s="1201"/>
      <c r="Z3350" s="1200"/>
      <c r="AA3350" s="1200"/>
      <c r="AB3350" s="1200"/>
      <c r="AC3350" s="1202"/>
      <c r="AD3350" s="1216"/>
      <c r="AE3350" s="1204"/>
      <c r="AF3350" s="75"/>
      <c r="AG3350" s="75"/>
      <c r="AH3350" s="75"/>
      <c r="AI3350" s="75"/>
      <c r="AJ3350" s="75"/>
      <c r="AK3350" s="75"/>
      <c r="AL3350" s="75"/>
      <c r="AM3350" s="75"/>
      <c r="AN3350" s="75"/>
      <c r="AO3350" s="75"/>
      <c r="AP3350" s="75"/>
      <c r="AQ3350" s="75"/>
      <c r="AR3350" s="75"/>
      <c r="AS3350" s="1286"/>
      <c r="AT3350" s="75"/>
      <c r="AU3350" s="1286"/>
      <c r="AV3350" s="1286"/>
      <c r="AW3350" s="75"/>
      <c r="AX3350" s="75"/>
      <c r="AY3350" s="1286"/>
      <c r="AZ3350" s="75"/>
      <c r="BA3350" s="75"/>
      <c r="BB3350" s="75"/>
      <c r="BC3350" s="75"/>
      <c r="BD3350" s="75"/>
      <c r="BE3350" s="75"/>
      <c r="BF3350" s="75"/>
      <c r="BG3350" s="75"/>
      <c r="BH3350" s="75"/>
      <c r="BI3350" s="75"/>
      <c r="BJ3350" s="75"/>
      <c r="BK3350" s="75"/>
      <c r="BL3350" s="75"/>
      <c r="BM3350" s="75"/>
      <c r="BN3350" s="75"/>
      <c r="BO3350" s="75"/>
      <c r="BP3350" s="75"/>
      <c r="BQ3350" s="75"/>
      <c r="BR3350" s="75"/>
      <c r="BS3350" s="75"/>
      <c r="BT3350" s="75"/>
      <c r="BU3350" s="75"/>
      <c r="BV3350" s="75"/>
      <c r="BW3350" s="1286"/>
      <c r="BX3350" s="75"/>
      <c r="BY3350" s="75"/>
      <c r="BZ3350" s="75"/>
      <c r="CA3350" s="75"/>
      <c r="CB3350" s="75"/>
      <c r="CC3350" s="1286"/>
      <c r="CD3350" s="75"/>
      <c r="CE3350" s="75"/>
      <c r="CF3350" s="75"/>
      <c r="CG3350" s="75"/>
      <c r="CH3350" s="75"/>
      <c r="CI3350" s="1286"/>
      <c r="CJ3350" s="75"/>
      <c r="CK3350" s="1286"/>
      <c r="CL3350" s="75"/>
      <c r="CM3350" s="75"/>
      <c r="CN3350" s="75"/>
      <c r="CO3350" s="75"/>
      <c r="CP3350" s="75"/>
      <c r="CQ3350" s="75"/>
      <c r="CR3350" s="75"/>
      <c r="CS3350" s="75"/>
      <c r="CT3350" s="75"/>
      <c r="CU3350" s="75"/>
      <c r="CV3350" s="75"/>
      <c r="CW3350" s="75"/>
      <c r="CX3350" s="1286"/>
      <c r="CY3350" s="75"/>
      <c r="CZ3350" s="75"/>
      <c r="DA3350" s="75"/>
      <c r="DB3350" s="75"/>
      <c r="DC3350" s="75"/>
      <c r="DD3350" s="75"/>
      <c r="DE3350" s="75"/>
      <c r="DF3350" s="75"/>
      <c r="DG3350" s="1286"/>
      <c r="DH3350" s="75"/>
      <c r="DI3350" s="1286"/>
      <c r="DJ3350" s="75"/>
      <c r="DK3350" s="75"/>
      <c r="DL3350" s="75"/>
      <c r="DM3350" s="75"/>
      <c r="DN3350" s="75"/>
      <c r="DO3350" s="75"/>
      <c r="DP3350" s="75"/>
      <c r="DQ3350" s="75"/>
      <c r="DR3350" s="75"/>
      <c r="DS3350" s="75"/>
      <c r="DT3350" s="75"/>
      <c r="DU3350" s="75"/>
      <c r="DV3350" s="1286"/>
      <c r="DW3350" s="75"/>
      <c r="DX3350" s="75"/>
      <c r="DY3350" s="75"/>
      <c r="DZ3350" s="75"/>
      <c r="EA3350" s="75"/>
      <c r="EB3350" s="75"/>
      <c r="EC3350" s="75"/>
      <c r="ED3350" s="75"/>
      <c r="EE3350" s="75"/>
      <c r="EF3350" s="75"/>
      <c r="EG3350" s="75"/>
      <c r="EH3350" s="75"/>
      <c r="EI3350" s="75"/>
      <c r="EJ3350" s="75"/>
      <c r="EK3350" s="75"/>
      <c r="EL3350" s="75"/>
      <c r="EM3350" s="75"/>
      <c r="EN3350" s="75"/>
      <c r="EO3350" s="75"/>
      <c r="EP3350" s="75"/>
      <c r="EQ3350" s="75"/>
      <c r="ER3350" s="75"/>
      <c r="ES3350" s="75"/>
      <c r="ET3350" s="75"/>
      <c r="EU3350" s="75"/>
      <c r="EV3350" s="75"/>
      <c r="EW3350" s="75"/>
      <c r="EX3350" s="75"/>
      <c r="EY3350" s="75"/>
      <c r="EZ3350" s="75"/>
      <c r="FA3350" s="75"/>
      <c r="FB3350" s="1341"/>
      <c r="FC3350" s="75"/>
      <c r="FD3350" s="75"/>
    </row>
    <row r="3351">
      <c r="A3351" s="1340"/>
      <c r="B3351" s="786"/>
      <c r="C3351" s="1283"/>
      <c r="D3351" s="786"/>
      <c r="E3351" s="786"/>
      <c r="F3351" s="786"/>
      <c r="G3351" s="786"/>
      <c r="H3351" s="786"/>
      <c r="I3351" s="786"/>
      <c r="J3351" s="786"/>
      <c r="K3351" s="786"/>
      <c r="L3351" s="786"/>
      <c r="M3351" s="786"/>
      <c r="N3351" s="1284"/>
      <c r="O3351" s="1284"/>
      <c r="P3351" s="1285"/>
      <c r="Q3351" s="363"/>
      <c r="R3351" s="363"/>
      <c r="S3351" s="75"/>
      <c r="T3351" s="857"/>
      <c r="U3351" s="1209"/>
      <c r="V3351" s="1200"/>
      <c r="W3351" s="1200"/>
      <c r="X3351" s="1200"/>
      <c r="Y3351" s="1201"/>
      <c r="Z3351" s="1200"/>
      <c r="AA3351" s="1200"/>
      <c r="AB3351" s="1200"/>
      <c r="AC3351" s="1202"/>
      <c r="AD3351" s="1216"/>
      <c r="AE3351" s="1204"/>
      <c r="AF3351" s="75"/>
      <c r="AG3351" s="75"/>
      <c r="AH3351" s="75"/>
      <c r="AI3351" s="75"/>
      <c r="AJ3351" s="75"/>
      <c r="AK3351" s="75"/>
      <c r="AL3351" s="75"/>
      <c r="AM3351" s="75"/>
      <c r="AN3351" s="75"/>
      <c r="AO3351" s="75"/>
      <c r="AP3351" s="75"/>
      <c r="AQ3351" s="75"/>
      <c r="AR3351" s="75"/>
      <c r="AS3351" s="1286"/>
      <c r="AT3351" s="75"/>
      <c r="AU3351" s="1286"/>
      <c r="AV3351" s="1286"/>
      <c r="AW3351" s="75"/>
      <c r="AX3351" s="75"/>
      <c r="AY3351" s="1286"/>
      <c r="AZ3351" s="75"/>
      <c r="BA3351" s="75"/>
      <c r="BB3351" s="75"/>
      <c r="BC3351" s="75"/>
      <c r="BD3351" s="75"/>
      <c r="BE3351" s="75"/>
      <c r="BF3351" s="75"/>
      <c r="BG3351" s="75"/>
      <c r="BH3351" s="75"/>
      <c r="BI3351" s="75"/>
      <c r="BJ3351" s="75"/>
      <c r="BK3351" s="75"/>
      <c r="BL3351" s="75"/>
      <c r="BM3351" s="75"/>
      <c r="BN3351" s="75"/>
      <c r="BO3351" s="75"/>
      <c r="BP3351" s="75"/>
      <c r="BQ3351" s="75"/>
      <c r="BR3351" s="75"/>
      <c r="BS3351" s="75"/>
      <c r="BT3351" s="75"/>
      <c r="BU3351" s="75"/>
      <c r="BV3351" s="75"/>
      <c r="BW3351" s="1286"/>
      <c r="BX3351" s="75"/>
      <c r="BY3351" s="75"/>
      <c r="BZ3351" s="75"/>
      <c r="CA3351" s="75"/>
      <c r="CB3351" s="75"/>
      <c r="CC3351" s="1286"/>
      <c r="CD3351" s="75"/>
      <c r="CE3351" s="75"/>
      <c r="CF3351" s="75"/>
      <c r="CG3351" s="75"/>
      <c r="CH3351" s="75"/>
      <c r="CI3351" s="1286"/>
      <c r="CJ3351" s="75"/>
      <c r="CK3351" s="1286"/>
      <c r="CL3351" s="75"/>
      <c r="CM3351" s="75"/>
      <c r="CN3351" s="75"/>
      <c r="CO3351" s="75"/>
      <c r="CP3351" s="75"/>
      <c r="CQ3351" s="75"/>
      <c r="CR3351" s="75"/>
      <c r="CS3351" s="75"/>
      <c r="CT3351" s="75"/>
      <c r="CU3351" s="75"/>
      <c r="CV3351" s="75"/>
      <c r="CW3351" s="75"/>
      <c r="CX3351" s="1286"/>
      <c r="CY3351" s="75"/>
      <c r="CZ3351" s="75"/>
      <c r="DA3351" s="75"/>
      <c r="DB3351" s="75"/>
      <c r="DC3351" s="75"/>
      <c r="DD3351" s="75"/>
      <c r="DE3351" s="75"/>
      <c r="DF3351" s="75"/>
      <c r="DG3351" s="1286"/>
      <c r="DH3351" s="75"/>
      <c r="DI3351" s="1286"/>
      <c r="DJ3351" s="75"/>
      <c r="DK3351" s="75"/>
      <c r="DL3351" s="75"/>
      <c r="DM3351" s="75"/>
      <c r="DN3351" s="75"/>
      <c r="DO3351" s="75"/>
      <c r="DP3351" s="75"/>
      <c r="DQ3351" s="75"/>
      <c r="DR3351" s="75"/>
      <c r="DS3351" s="75"/>
      <c r="DT3351" s="75"/>
      <c r="DU3351" s="75"/>
      <c r="DV3351" s="1286"/>
      <c r="DW3351" s="75"/>
      <c r="DX3351" s="75"/>
      <c r="DY3351" s="75"/>
      <c r="DZ3351" s="75"/>
      <c r="EA3351" s="75"/>
      <c r="EB3351" s="75"/>
      <c r="EC3351" s="75"/>
      <c r="ED3351" s="75"/>
      <c r="EE3351" s="75"/>
      <c r="EF3351" s="75"/>
      <c r="EG3351" s="75"/>
      <c r="EH3351" s="75"/>
      <c r="EI3351" s="75"/>
      <c r="EJ3351" s="75"/>
      <c r="EK3351" s="75"/>
      <c r="EL3351" s="75"/>
      <c r="EM3351" s="75"/>
      <c r="EN3351" s="75"/>
      <c r="EO3351" s="75"/>
      <c r="EP3351" s="75"/>
      <c r="EQ3351" s="75"/>
      <c r="ER3351" s="75"/>
      <c r="ES3351" s="75"/>
      <c r="ET3351" s="75"/>
      <c r="EU3351" s="75"/>
      <c r="EV3351" s="75"/>
      <c r="EW3351" s="75"/>
      <c r="EX3351" s="75"/>
      <c r="EY3351" s="75"/>
      <c r="EZ3351" s="75"/>
      <c r="FA3351" s="75"/>
      <c r="FB3351" s="1341"/>
      <c r="FC3351" s="75"/>
      <c r="FD3351" s="75"/>
    </row>
    <row r="3352">
      <c r="A3352" s="1340"/>
      <c r="B3352" s="786"/>
      <c r="C3352" s="1283"/>
      <c r="D3352" s="786"/>
      <c r="E3352" s="786"/>
      <c r="F3352" s="786"/>
      <c r="G3352" s="786"/>
      <c r="H3352" s="786"/>
      <c r="I3352" s="786"/>
      <c r="J3352" s="786"/>
      <c r="K3352" s="786"/>
      <c r="L3352" s="786"/>
      <c r="M3352" s="786"/>
      <c r="N3352" s="1284"/>
      <c r="O3352" s="1284"/>
      <c r="P3352" s="1285"/>
      <c r="Q3352" s="363"/>
      <c r="R3352" s="363"/>
      <c r="S3352" s="75"/>
      <c r="T3352" s="857"/>
      <c r="U3352" s="1209"/>
      <c r="V3352" s="1200"/>
      <c r="W3352" s="1200"/>
      <c r="X3352" s="1200"/>
      <c r="Y3352" s="1201"/>
      <c r="Z3352" s="1200"/>
      <c r="AA3352" s="1200"/>
      <c r="AB3352" s="1200"/>
      <c r="AC3352" s="1202"/>
      <c r="AD3352" s="1216"/>
      <c r="AE3352" s="1204"/>
      <c r="AF3352" s="75"/>
      <c r="AG3352" s="75"/>
      <c r="AH3352" s="75"/>
      <c r="AI3352" s="75"/>
      <c r="AJ3352" s="75"/>
      <c r="AK3352" s="75"/>
      <c r="AL3352" s="75"/>
      <c r="AM3352" s="75"/>
      <c r="AN3352" s="75"/>
      <c r="AO3352" s="75"/>
      <c r="AP3352" s="75"/>
      <c r="AQ3352" s="75"/>
      <c r="AR3352" s="75"/>
      <c r="AS3352" s="1286"/>
      <c r="AT3352" s="75"/>
      <c r="AU3352" s="1286"/>
      <c r="AV3352" s="1286"/>
      <c r="AW3352" s="75"/>
      <c r="AX3352" s="75"/>
      <c r="AY3352" s="1286"/>
      <c r="AZ3352" s="75"/>
      <c r="BA3352" s="75"/>
      <c r="BB3352" s="75"/>
      <c r="BC3352" s="75"/>
      <c r="BD3352" s="75"/>
      <c r="BE3352" s="75"/>
      <c r="BF3352" s="75"/>
      <c r="BG3352" s="75"/>
      <c r="BH3352" s="75"/>
      <c r="BI3352" s="75"/>
      <c r="BJ3352" s="75"/>
      <c r="BK3352" s="75"/>
      <c r="BL3352" s="75"/>
      <c r="BM3352" s="75"/>
      <c r="BN3352" s="75"/>
      <c r="BO3352" s="75"/>
      <c r="BP3352" s="75"/>
      <c r="BQ3352" s="75"/>
      <c r="BR3352" s="75"/>
      <c r="BS3352" s="75"/>
      <c r="BT3352" s="75"/>
      <c r="BU3352" s="75"/>
      <c r="BV3352" s="75"/>
      <c r="BW3352" s="1286"/>
      <c r="BX3352" s="75"/>
      <c r="BY3352" s="75"/>
      <c r="BZ3352" s="75"/>
      <c r="CA3352" s="75"/>
      <c r="CB3352" s="75"/>
      <c r="CC3352" s="1286"/>
      <c r="CD3352" s="75"/>
      <c r="CE3352" s="75"/>
      <c r="CF3352" s="75"/>
      <c r="CG3352" s="75"/>
      <c r="CH3352" s="75"/>
      <c r="CI3352" s="1286"/>
      <c r="CJ3352" s="75"/>
      <c r="CK3352" s="1286"/>
      <c r="CL3352" s="75"/>
      <c r="CM3352" s="75"/>
      <c r="CN3352" s="75"/>
      <c r="CO3352" s="75"/>
      <c r="CP3352" s="75"/>
      <c r="CQ3352" s="75"/>
      <c r="CR3352" s="75"/>
      <c r="CS3352" s="75"/>
      <c r="CT3352" s="75"/>
      <c r="CU3352" s="75"/>
      <c r="CV3352" s="75"/>
      <c r="CW3352" s="75"/>
      <c r="CX3352" s="1286"/>
      <c r="CY3352" s="75"/>
      <c r="CZ3352" s="75"/>
      <c r="DA3352" s="75"/>
      <c r="DB3352" s="75"/>
      <c r="DC3352" s="75"/>
      <c r="DD3352" s="75"/>
      <c r="DE3352" s="75"/>
      <c r="DF3352" s="75"/>
      <c r="DG3352" s="1286"/>
      <c r="DH3352" s="75"/>
      <c r="DI3352" s="1286"/>
      <c r="DJ3352" s="75"/>
      <c r="DK3352" s="75"/>
      <c r="DL3352" s="75"/>
      <c r="DM3352" s="75"/>
      <c r="DN3352" s="75"/>
      <c r="DO3352" s="75"/>
      <c r="DP3352" s="75"/>
      <c r="DQ3352" s="75"/>
      <c r="DR3352" s="75"/>
      <c r="DS3352" s="75"/>
      <c r="DT3352" s="75"/>
      <c r="DU3352" s="75"/>
      <c r="DV3352" s="1286"/>
      <c r="DW3352" s="75"/>
      <c r="DX3352" s="75"/>
      <c r="DY3352" s="75"/>
      <c r="DZ3352" s="75"/>
      <c r="EA3352" s="75"/>
      <c r="EB3352" s="75"/>
      <c r="EC3352" s="75"/>
      <c r="ED3352" s="75"/>
      <c r="EE3352" s="75"/>
      <c r="EF3352" s="75"/>
      <c r="EG3352" s="75"/>
      <c r="EH3352" s="75"/>
      <c r="EI3352" s="75"/>
      <c r="EJ3352" s="75"/>
      <c r="EK3352" s="75"/>
      <c r="EL3352" s="75"/>
      <c r="EM3352" s="75"/>
      <c r="EN3352" s="75"/>
      <c r="EO3352" s="75"/>
      <c r="EP3352" s="75"/>
      <c r="EQ3352" s="75"/>
      <c r="ER3352" s="75"/>
      <c r="ES3352" s="75"/>
      <c r="ET3352" s="75"/>
      <c r="EU3352" s="75"/>
      <c r="EV3352" s="75"/>
      <c r="EW3352" s="75"/>
      <c r="EX3352" s="75"/>
      <c r="EY3352" s="75"/>
      <c r="EZ3352" s="75"/>
      <c r="FA3352" s="75"/>
      <c r="FB3352" s="1341"/>
      <c r="FC3352" s="75"/>
      <c r="FD3352" s="75"/>
    </row>
    <row r="3353">
      <c r="A3353" s="1340"/>
      <c r="B3353" s="786"/>
      <c r="C3353" s="1283"/>
      <c r="D3353" s="786"/>
      <c r="E3353" s="786"/>
      <c r="F3353" s="786"/>
      <c r="G3353" s="786"/>
      <c r="H3353" s="786"/>
      <c r="I3353" s="786"/>
      <c r="J3353" s="786"/>
      <c r="K3353" s="786"/>
      <c r="L3353" s="786"/>
      <c r="M3353" s="786"/>
      <c r="N3353" s="1284"/>
      <c r="O3353" s="1284"/>
      <c r="P3353" s="1285"/>
      <c r="Q3353" s="363"/>
      <c r="R3353" s="363"/>
      <c r="S3353" s="75"/>
      <c r="T3353" s="857"/>
      <c r="U3353" s="1209"/>
      <c r="V3353" s="1200"/>
      <c r="W3353" s="1200"/>
      <c r="X3353" s="1200"/>
      <c r="Y3353" s="1201"/>
      <c r="Z3353" s="1200"/>
      <c r="AA3353" s="1200"/>
      <c r="AB3353" s="1200"/>
      <c r="AC3353" s="1202"/>
      <c r="AD3353" s="1216"/>
      <c r="AE3353" s="1204"/>
      <c r="AF3353" s="75"/>
      <c r="AG3353" s="75"/>
      <c r="AH3353" s="75"/>
      <c r="AI3353" s="75"/>
      <c r="AJ3353" s="75"/>
      <c r="AK3353" s="75"/>
      <c r="AL3353" s="75"/>
      <c r="AM3353" s="75"/>
      <c r="AN3353" s="75"/>
      <c r="AO3353" s="75"/>
      <c r="AP3353" s="75"/>
      <c r="AQ3353" s="75"/>
      <c r="AR3353" s="75"/>
      <c r="AS3353" s="1286"/>
      <c r="AT3353" s="75"/>
      <c r="AU3353" s="1286"/>
      <c r="AV3353" s="1286"/>
      <c r="AW3353" s="75"/>
      <c r="AX3353" s="75"/>
      <c r="AY3353" s="1286"/>
      <c r="AZ3353" s="75"/>
      <c r="BA3353" s="75"/>
      <c r="BB3353" s="75"/>
      <c r="BC3353" s="75"/>
      <c r="BD3353" s="75"/>
      <c r="BE3353" s="75"/>
      <c r="BF3353" s="75"/>
      <c r="BG3353" s="75"/>
      <c r="BH3353" s="75"/>
      <c r="BI3353" s="75"/>
      <c r="BJ3353" s="75"/>
      <c r="BK3353" s="75"/>
      <c r="BL3353" s="75"/>
      <c r="BM3353" s="75"/>
      <c r="BN3353" s="75"/>
      <c r="BO3353" s="75"/>
      <c r="BP3353" s="75"/>
      <c r="BQ3353" s="75"/>
      <c r="BR3353" s="75"/>
      <c r="BS3353" s="75"/>
      <c r="BT3353" s="75"/>
      <c r="BU3353" s="75"/>
      <c r="BV3353" s="75"/>
      <c r="BW3353" s="1286"/>
      <c r="BX3353" s="75"/>
      <c r="BY3353" s="75"/>
      <c r="BZ3353" s="75"/>
      <c r="CA3353" s="75"/>
      <c r="CB3353" s="75"/>
      <c r="CC3353" s="1286"/>
      <c r="CD3353" s="75"/>
      <c r="CE3353" s="75"/>
      <c r="CF3353" s="75"/>
      <c r="CG3353" s="75"/>
      <c r="CH3353" s="75"/>
      <c r="CI3353" s="1286"/>
      <c r="CJ3353" s="75"/>
      <c r="CK3353" s="1286"/>
      <c r="CL3353" s="75"/>
      <c r="CM3353" s="75"/>
      <c r="CN3353" s="75"/>
      <c r="CO3353" s="75"/>
      <c r="CP3353" s="75"/>
      <c r="CQ3353" s="75"/>
      <c r="CR3353" s="75"/>
      <c r="CS3353" s="75"/>
      <c r="CT3353" s="75"/>
      <c r="CU3353" s="75"/>
      <c r="CV3353" s="75"/>
      <c r="CW3353" s="75"/>
      <c r="CX3353" s="1286"/>
      <c r="CY3353" s="75"/>
      <c r="CZ3353" s="75"/>
      <c r="DA3353" s="75"/>
      <c r="DB3353" s="75"/>
      <c r="DC3353" s="75"/>
      <c r="DD3353" s="75"/>
      <c r="DE3353" s="75"/>
      <c r="DF3353" s="75"/>
      <c r="DG3353" s="1286"/>
      <c r="DH3353" s="75"/>
      <c r="DI3353" s="1286"/>
      <c r="DJ3353" s="75"/>
      <c r="DK3353" s="75"/>
      <c r="DL3353" s="75"/>
      <c r="DM3353" s="75"/>
      <c r="DN3353" s="75"/>
      <c r="DO3353" s="75"/>
      <c r="DP3353" s="75"/>
      <c r="DQ3353" s="75"/>
      <c r="DR3353" s="75"/>
      <c r="DS3353" s="75"/>
      <c r="DT3353" s="75"/>
      <c r="DU3353" s="75"/>
      <c r="DV3353" s="1286"/>
      <c r="DW3353" s="75"/>
      <c r="DX3353" s="75"/>
      <c r="DY3353" s="75"/>
      <c r="DZ3353" s="75"/>
      <c r="EA3353" s="75"/>
      <c r="EB3353" s="75"/>
      <c r="EC3353" s="75"/>
      <c r="ED3353" s="75"/>
      <c r="EE3353" s="75"/>
      <c r="EF3353" s="75"/>
      <c r="EG3353" s="75"/>
      <c r="EH3353" s="75"/>
      <c r="EI3353" s="75"/>
      <c r="EJ3353" s="75"/>
      <c r="EK3353" s="75"/>
      <c r="EL3353" s="75"/>
      <c r="EM3353" s="75"/>
      <c r="EN3353" s="75"/>
      <c r="EO3353" s="75"/>
      <c r="EP3353" s="75"/>
      <c r="EQ3353" s="75"/>
      <c r="ER3353" s="75"/>
      <c r="ES3353" s="75"/>
      <c r="ET3353" s="75"/>
      <c r="EU3353" s="75"/>
      <c r="EV3353" s="75"/>
      <c r="EW3353" s="75"/>
      <c r="EX3353" s="75"/>
      <c r="EY3353" s="75"/>
      <c r="EZ3353" s="75"/>
      <c r="FA3353" s="75"/>
      <c r="FB3353" s="1341"/>
      <c r="FC3353" s="75"/>
      <c r="FD3353" s="75"/>
    </row>
    <row r="3354">
      <c r="A3354" s="1340"/>
      <c r="B3354" s="786"/>
      <c r="C3354" s="1283"/>
      <c r="D3354" s="786"/>
      <c r="E3354" s="786"/>
      <c r="F3354" s="786"/>
      <c r="G3354" s="786"/>
      <c r="H3354" s="786"/>
      <c r="I3354" s="786"/>
      <c r="J3354" s="786"/>
      <c r="K3354" s="786"/>
      <c r="L3354" s="786"/>
      <c r="M3354" s="786"/>
      <c r="N3354" s="1284"/>
      <c r="O3354" s="1284"/>
      <c r="P3354" s="1285"/>
      <c r="Q3354" s="363"/>
      <c r="R3354" s="363"/>
      <c r="S3354" s="75"/>
      <c r="T3354" s="857"/>
      <c r="U3354" s="1209"/>
      <c r="V3354" s="1200"/>
      <c r="W3354" s="1200"/>
      <c r="X3354" s="1200"/>
      <c r="Y3354" s="1201"/>
      <c r="Z3354" s="1200"/>
      <c r="AA3354" s="1200"/>
      <c r="AB3354" s="1200"/>
      <c r="AC3354" s="1202"/>
      <c r="AD3354" s="1216"/>
      <c r="AE3354" s="1204"/>
      <c r="AF3354" s="75"/>
      <c r="AG3354" s="75"/>
      <c r="AH3354" s="75"/>
      <c r="AI3354" s="75"/>
      <c r="AJ3354" s="75"/>
      <c r="AK3354" s="75"/>
      <c r="AL3354" s="75"/>
      <c r="AM3354" s="75"/>
      <c r="AN3354" s="75"/>
      <c r="AO3354" s="75"/>
      <c r="AP3354" s="75"/>
      <c r="AQ3354" s="75"/>
      <c r="AR3354" s="75"/>
      <c r="AS3354" s="1286"/>
      <c r="AT3354" s="75"/>
      <c r="AU3354" s="1286"/>
      <c r="AV3354" s="1286"/>
      <c r="AW3354" s="75"/>
      <c r="AX3354" s="75"/>
      <c r="AY3354" s="1286"/>
      <c r="AZ3354" s="75"/>
      <c r="BA3354" s="75"/>
      <c r="BB3354" s="75"/>
      <c r="BC3354" s="75"/>
      <c r="BD3354" s="75"/>
      <c r="BE3354" s="75"/>
      <c r="BF3354" s="75"/>
      <c r="BG3354" s="75"/>
      <c r="BH3354" s="75"/>
      <c r="BI3354" s="75"/>
      <c r="BJ3354" s="75"/>
      <c r="BK3354" s="75"/>
      <c r="BL3354" s="75"/>
      <c r="BM3354" s="75"/>
      <c r="BN3354" s="75"/>
      <c r="BO3354" s="75"/>
      <c r="BP3354" s="75"/>
      <c r="BQ3354" s="75"/>
      <c r="BR3354" s="75"/>
      <c r="BS3354" s="75"/>
      <c r="BT3354" s="75"/>
      <c r="BU3354" s="75"/>
      <c r="BV3354" s="75"/>
      <c r="BW3354" s="1286"/>
      <c r="BX3354" s="75"/>
      <c r="BY3354" s="75"/>
      <c r="BZ3354" s="75"/>
      <c r="CA3354" s="75"/>
      <c r="CB3354" s="75"/>
      <c r="CC3354" s="1286"/>
      <c r="CD3354" s="75"/>
      <c r="CE3354" s="75"/>
      <c r="CF3354" s="75"/>
      <c r="CG3354" s="75"/>
      <c r="CH3354" s="75"/>
      <c r="CI3354" s="1286"/>
      <c r="CJ3354" s="75"/>
      <c r="CK3354" s="1286"/>
      <c r="CL3354" s="75"/>
      <c r="CM3354" s="75"/>
      <c r="CN3354" s="75"/>
      <c r="CO3354" s="75"/>
      <c r="CP3354" s="75"/>
      <c r="CQ3354" s="75"/>
      <c r="CR3354" s="75"/>
      <c r="CS3354" s="75"/>
      <c r="CT3354" s="75"/>
      <c r="CU3354" s="75"/>
      <c r="CV3354" s="75"/>
      <c r="CW3354" s="75"/>
      <c r="CX3354" s="1286"/>
      <c r="CY3354" s="75"/>
      <c r="CZ3354" s="75"/>
      <c r="DA3354" s="75"/>
      <c r="DB3354" s="75"/>
      <c r="DC3354" s="75"/>
      <c r="DD3354" s="75"/>
      <c r="DE3354" s="75"/>
      <c r="DF3354" s="75"/>
      <c r="DG3354" s="1286"/>
      <c r="DH3354" s="75"/>
      <c r="DI3354" s="1286"/>
      <c r="DJ3354" s="75"/>
      <c r="DK3354" s="75"/>
      <c r="DL3354" s="75"/>
      <c r="DM3354" s="75"/>
      <c r="DN3354" s="75"/>
      <c r="DO3354" s="75"/>
      <c r="DP3354" s="75"/>
      <c r="DQ3354" s="75"/>
      <c r="DR3354" s="75"/>
      <c r="DS3354" s="75"/>
      <c r="DT3354" s="75"/>
      <c r="DU3354" s="75"/>
      <c r="DV3354" s="1286"/>
      <c r="DW3354" s="75"/>
      <c r="DX3354" s="75"/>
      <c r="DY3354" s="75"/>
      <c r="DZ3354" s="75"/>
      <c r="EA3354" s="75"/>
      <c r="EB3354" s="75"/>
      <c r="EC3354" s="75"/>
      <c r="ED3354" s="75"/>
      <c r="EE3354" s="75"/>
      <c r="EF3354" s="75"/>
      <c r="EG3354" s="75"/>
      <c r="EH3354" s="75"/>
      <c r="EI3354" s="75"/>
      <c r="EJ3354" s="75"/>
      <c r="EK3354" s="75"/>
      <c r="EL3354" s="75"/>
      <c r="EM3354" s="75"/>
      <c r="EN3354" s="75"/>
      <c r="EO3354" s="75"/>
      <c r="EP3354" s="75"/>
      <c r="EQ3354" s="75"/>
      <c r="ER3354" s="75"/>
      <c r="ES3354" s="75"/>
      <c r="ET3354" s="75"/>
      <c r="EU3354" s="75"/>
      <c r="EV3354" s="75"/>
      <c r="EW3354" s="75"/>
      <c r="EX3354" s="75"/>
      <c r="EY3354" s="75"/>
      <c r="EZ3354" s="75"/>
      <c r="FA3354" s="75"/>
      <c r="FB3354" s="1341"/>
      <c r="FC3354" s="75"/>
      <c r="FD3354" s="75"/>
    </row>
    <row r="3355">
      <c r="A3355" s="1340"/>
      <c r="B3355" s="786"/>
      <c r="C3355" s="1283"/>
      <c r="D3355" s="786"/>
      <c r="E3355" s="786"/>
      <c r="F3355" s="786"/>
      <c r="G3355" s="786"/>
      <c r="H3355" s="786"/>
      <c r="I3355" s="786"/>
      <c r="J3355" s="786"/>
      <c r="K3355" s="786"/>
      <c r="L3355" s="786"/>
      <c r="M3355" s="786"/>
      <c r="N3355" s="1284"/>
      <c r="O3355" s="1284"/>
      <c r="P3355" s="1285"/>
      <c r="Q3355" s="363"/>
      <c r="R3355" s="363"/>
      <c r="S3355" s="75"/>
      <c r="T3355" s="857"/>
      <c r="U3355" s="1209"/>
      <c r="V3355" s="1200"/>
      <c r="W3355" s="1200"/>
      <c r="X3355" s="1200"/>
      <c r="Y3355" s="1201"/>
      <c r="Z3355" s="1200"/>
      <c r="AA3355" s="1200"/>
      <c r="AB3355" s="1200"/>
      <c r="AC3355" s="1202"/>
      <c r="AD3355" s="1216"/>
      <c r="AE3355" s="1204"/>
      <c r="AF3355" s="75"/>
      <c r="AG3355" s="75"/>
      <c r="AH3355" s="75"/>
      <c r="AI3355" s="75"/>
      <c r="AJ3355" s="75"/>
      <c r="AK3355" s="75"/>
      <c r="AL3355" s="75"/>
      <c r="AM3355" s="75"/>
      <c r="AN3355" s="75"/>
      <c r="AO3355" s="75"/>
      <c r="AP3355" s="75"/>
      <c r="AQ3355" s="75"/>
      <c r="AR3355" s="75"/>
      <c r="AS3355" s="1286"/>
      <c r="AT3355" s="75"/>
      <c r="AU3355" s="1286"/>
      <c r="AV3355" s="1286"/>
      <c r="AW3355" s="75"/>
      <c r="AX3355" s="75"/>
      <c r="AY3355" s="1286"/>
      <c r="AZ3355" s="75"/>
      <c r="BA3355" s="75"/>
      <c r="BB3355" s="75"/>
      <c r="BC3355" s="75"/>
      <c r="BD3355" s="75"/>
      <c r="BE3355" s="75"/>
      <c r="BF3355" s="75"/>
      <c r="BG3355" s="75"/>
      <c r="BH3355" s="75"/>
      <c r="BI3355" s="75"/>
      <c r="BJ3355" s="75"/>
      <c r="BK3355" s="75"/>
      <c r="BL3355" s="75"/>
      <c r="BM3355" s="75"/>
      <c r="BN3355" s="75"/>
      <c r="BO3355" s="75"/>
      <c r="BP3355" s="75"/>
      <c r="BQ3355" s="75"/>
      <c r="BR3355" s="75"/>
      <c r="BS3355" s="75"/>
      <c r="BT3355" s="75"/>
      <c r="BU3355" s="75"/>
      <c r="BV3355" s="75"/>
      <c r="BW3355" s="1286"/>
      <c r="BX3355" s="75"/>
      <c r="BY3355" s="75"/>
      <c r="BZ3355" s="75"/>
      <c r="CA3355" s="75"/>
      <c r="CB3355" s="75"/>
      <c r="CC3355" s="1286"/>
      <c r="CD3355" s="75"/>
      <c r="CE3355" s="75"/>
      <c r="CF3355" s="75"/>
      <c r="CG3355" s="75"/>
      <c r="CH3355" s="75"/>
      <c r="CI3355" s="1286"/>
      <c r="CJ3355" s="75"/>
      <c r="CK3355" s="1286"/>
      <c r="CL3355" s="75"/>
      <c r="CM3355" s="75"/>
      <c r="CN3355" s="75"/>
      <c r="CO3355" s="75"/>
      <c r="CP3355" s="75"/>
      <c r="CQ3355" s="75"/>
      <c r="CR3355" s="75"/>
      <c r="CS3355" s="75"/>
      <c r="CT3355" s="75"/>
      <c r="CU3355" s="75"/>
      <c r="CV3355" s="75"/>
      <c r="CW3355" s="75"/>
      <c r="CX3355" s="1286"/>
      <c r="CY3355" s="75"/>
      <c r="CZ3355" s="75"/>
      <c r="DA3355" s="75"/>
      <c r="DB3355" s="75"/>
      <c r="DC3355" s="75"/>
      <c r="DD3355" s="75"/>
      <c r="DE3355" s="75"/>
      <c r="DF3355" s="75"/>
      <c r="DG3355" s="1286"/>
      <c r="DH3355" s="75"/>
      <c r="DI3355" s="1286"/>
      <c r="DJ3355" s="75"/>
      <c r="DK3355" s="75"/>
      <c r="DL3355" s="75"/>
      <c r="DM3355" s="75"/>
      <c r="DN3355" s="75"/>
      <c r="DO3355" s="75"/>
      <c r="DP3355" s="75"/>
      <c r="DQ3355" s="75"/>
      <c r="DR3355" s="75"/>
      <c r="DS3355" s="75"/>
      <c r="DT3355" s="75"/>
      <c r="DU3355" s="75"/>
      <c r="DV3355" s="1286"/>
      <c r="DW3355" s="75"/>
      <c r="DX3355" s="75"/>
      <c r="DY3355" s="75"/>
      <c r="DZ3355" s="75"/>
      <c r="EA3355" s="75"/>
      <c r="EB3355" s="75"/>
      <c r="EC3355" s="75"/>
      <c r="ED3355" s="75"/>
      <c r="EE3355" s="75"/>
      <c r="EF3355" s="75"/>
      <c r="EG3355" s="75"/>
      <c r="EH3355" s="75"/>
      <c r="EI3355" s="75"/>
      <c r="EJ3355" s="75"/>
      <c r="EK3355" s="75"/>
      <c r="EL3355" s="75"/>
      <c r="EM3355" s="75"/>
      <c r="EN3355" s="75"/>
      <c r="EO3355" s="75"/>
      <c r="EP3355" s="75"/>
      <c r="EQ3355" s="75"/>
      <c r="ER3355" s="75"/>
      <c r="ES3355" s="75"/>
      <c r="ET3355" s="75"/>
      <c r="EU3355" s="75"/>
      <c r="EV3355" s="75"/>
      <c r="EW3355" s="75"/>
      <c r="EX3355" s="75"/>
      <c r="EY3355" s="75"/>
      <c r="EZ3355" s="75"/>
      <c r="FA3355" s="75"/>
      <c r="FB3355" s="1341"/>
      <c r="FC3355" s="75"/>
      <c r="FD3355" s="75"/>
    </row>
    <row r="3356">
      <c r="A3356" s="1340"/>
      <c r="B3356" s="786"/>
      <c r="C3356" s="1283"/>
      <c r="D3356" s="786"/>
      <c r="E3356" s="786"/>
      <c r="F3356" s="786"/>
      <c r="G3356" s="786"/>
      <c r="H3356" s="786"/>
      <c r="I3356" s="786"/>
      <c r="J3356" s="786"/>
      <c r="K3356" s="786"/>
      <c r="L3356" s="786"/>
      <c r="M3356" s="786"/>
      <c r="N3356" s="1284"/>
      <c r="O3356" s="1284"/>
      <c r="P3356" s="1285"/>
      <c r="Q3356" s="363"/>
      <c r="R3356" s="363"/>
      <c r="S3356" s="75"/>
      <c r="T3356" s="857"/>
      <c r="U3356" s="1209"/>
      <c r="V3356" s="1200"/>
      <c r="W3356" s="1200"/>
      <c r="X3356" s="1200"/>
      <c r="Y3356" s="1201"/>
      <c r="Z3356" s="1200"/>
      <c r="AA3356" s="1200"/>
      <c r="AB3356" s="1200"/>
      <c r="AC3356" s="1202"/>
      <c r="AD3356" s="1216"/>
      <c r="AE3356" s="1204"/>
      <c r="AF3356" s="75"/>
      <c r="AG3356" s="75"/>
      <c r="AH3356" s="75"/>
      <c r="AI3356" s="75"/>
      <c r="AJ3356" s="75"/>
      <c r="AK3356" s="75"/>
      <c r="AL3356" s="75"/>
      <c r="AM3356" s="75"/>
      <c r="AN3356" s="75"/>
      <c r="AO3356" s="75"/>
      <c r="AP3356" s="75"/>
      <c r="AQ3356" s="75"/>
      <c r="AR3356" s="75"/>
      <c r="AS3356" s="1286"/>
      <c r="AT3356" s="75"/>
      <c r="AU3356" s="1286"/>
      <c r="AV3356" s="1286"/>
      <c r="AW3356" s="75"/>
      <c r="AX3356" s="75"/>
      <c r="AY3356" s="1286"/>
      <c r="AZ3356" s="75"/>
      <c r="BA3356" s="75"/>
      <c r="BB3356" s="75"/>
      <c r="BC3356" s="75"/>
      <c r="BD3356" s="75"/>
      <c r="BE3356" s="75"/>
      <c r="BF3356" s="75"/>
      <c r="BG3356" s="75"/>
      <c r="BH3356" s="75"/>
      <c r="BI3356" s="75"/>
      <c r="BJ3356" s="75"/>
      <c r="BK3356" s="75"/>
      <c r="BL3356" s="75"/>
      <c r="BM3356" s="75"/>
      <c r="BN3356" s="75"/>
      <c r="BO3356" s="75"/>
      <c r="BP3356" s="75"/>
      <c r="BQ3356" s="75"/>
      <c r="BR3356" s="75"/>
      <c r="BS3356" s="75"/>
      <c r="BT3356" s="75"/>
      <c r="BU3356" s="75"/>
      <c r="BV3356" s="75"/>
      <c r="BW3356" s="1286"/>
      <c r="BX3356" s="75"/>
      <c r="BY3356" s="75"/>
      <c r="BZ3356" s="75"/>
      <c r="CA3356" s="75"/>
      <c r="CB3356" s="75"/>
      <c r="CC3356" s="1286"/>
      <c r="CD3356" s="75"/>
      <c r="CE3356" s="75"/>
      <c r="CF3356" s="75"/>
      <c r="CG3356" s="75"/>
      <c r="CH3356" s="75"/>
      <c r="CI3356" s="1286"/>
      <c r="CJ3356" s="75"/>
      <c r="CK3356" s="1286"/>
      <c r="CL3356" s="75"/>
      <c r="CM3356" s="75"/>
      <c r="CN3356" s="75"/>
      <c r="CO3356" s="75"/>
      <c r="CP3356" s="75"/>
      <c r="CQ3356" s="75"/>
      <c r="CR3356" s="75"/>
      <c r="CS3356" s="75"/>
      <c r="CT3356" s="75"/>
      <c r="CU3356" s="75"/>
      <c r="CV3356" s="75"/>
      <c r="CW3356" s="75"/>
      <c r="CX3356" s="1286"/>
      <c r="CY3356" s="75"/>
      <c r="CZ3356" s="75"/>
      <c r="DA3356" s="75"/>
      <c r="DB3356" s="75"/>
      <c r="DC3356" s="75"/>
      <c r="DD3356" s="75"/>
      <c r="DE3356" s="75"/>
      <c r="DF3356" s="75"/>
      <c r="DG3356" s="1286"/>
      <c r="DH3356" s="75"/>
      <c r="DI3356" s="1286"/>
      <c r="DJ3356" s="75"/>
      <c r="DK3356" s="75"/>
      <c r="DL3356" s="75"/>
      <c r="DM3356" s="75"/>
      <c r="DN3356" s="75"/>
      <c r="DO3356" s="75"/>
      <c r="DP3356" s="75"/>
      <c r="DQ3356" s="75"/>
      <c r="DR3356" s="75"/>
      <c r="DS3356" s="75"/>
      <c r="DT3356" s="75"/>
      <c r="DU3356" s="75"/>
      <c r="DV3356" s="1286"/>
      <c r="DW3356" s="75"/>
      <c r="DX3356" s="75"/>
      <c r="DY3356" s="75"/>
      <c r="DZ3356" s="75"/>
      <c r="EA3356" s="75"/>
      <c r="EB3356" s="75"/>
      <c r="EC3356" s="75"/>
      <c r="ED3356" s="75"/>
      <c r="EE3356" s="75"/>
      <c r="EF3356" s="75"/>
      <c r="EG3356" s="75"/>
      <c r="EH3356" s="75"/>
      <c r="EI3356" s="75"/>
      <c r="EJ3356" s="75"/>
      <c r="EK3356" s="75"/>
      <c r="EL3356" s="75"/>
      <c r="EM3356" s="75"/>
      <c r="EN3356" s="75"/>
      <c r="EO3356" s="75"/>
      <c r="EP3356" s="75"/>
      <c r="EQ3356" s="75"/>
      <c r="ER3356" s="75"/>
      <c r="ES3356" s="75"/>
      <c r="ET3356" s="75"/>
      <c r="EU3356" s="75"/>
      <c r="EV3356" s="75"/>
      <c r="EW3356" s="75"/>
      <c r="EX3356" s="75"/>
      <c r="EY3356" s="75"/>
      <c r="EZ3356" s="75"/>
      <c r="FA3356" s="75"/>
      <c r="FB3356" s="1341"/>
      <c r="FC3356" s="75"/>
      <c r="FD3356" s="75"/>
    </row>
    <row r="3357">
      <c r="A3357" s="1340"/>
      <c r="B3357" s="786"/>
      <c r="C3357" s="1283"/>
      <c r="D3357" s="786"/>
      <c r="E3357" s="786"/>
      <c r="F3357" s="786"/>
      <c r="G3357" s="786"/>
      <c r="H3357" s="786"/>
      <c r="I3357" s="786"/>
      <c r="J3357" s="786"/>
      <c r="K3357" s="786"/>
      <c r="L3357" s="786"/>
      <c r="M3357" s="786"/>
      <c r="N3357" s="1284"/>
      <c r="O3357" s="1284"/>
      <c r="P3357" s="1285"/>
      <c r="Q3357" s="363"/>
      <c r="R3357" s="363"/>
      <c r="S3357" s="75"/>
      <c r="T3357" s="857"/>
      <c r="U3357" s="1209"/>
      <c r="V3357" s="1200"/>
      <c r="W3357" s="1200"/>
      <c r="X3357" s="1200"/>
      <c r="Y3357" s="1201"/>
      <c r="Z3357" s="1200"/>
      <c r="AA3357" s="1200"/>
      <c r="AB3357" s="1200"/>
      <c r="AC3357" s="1202"/>
      <c r="AD3357" s="1216"/>
      <c r="AE3357" s="1204"/>
      <c r="AF3357" s="75"/>
      <c r="AG3357" s="75"/>
      <c r="AH3357" s="75"/>
      <c r="AI3357" s="75"/>
      <c r="AJ3357" s="75"/>
      <c r="AK3357" s="75"/>
      <c r="AL3357" s="75"/>
      <c r="AM3357" s="75"/>
      <c r="AN3357" s="75"/>
      <c r="AO3357" s="75"/>
      <c r="AP3357" s="75"/>
      <c r="AQ3357" s="75"/>
      <c r="AR3357" s="75"/>
      <c r="AS3357" s="1286"/>
      <c r="AT3357" s="75"/>
      <c r="AU3357" s="1286"/>
      <c r="AV3357" s="1286"/>
      <c r="AW3357" s="75"/>
      <c r="AX3357" s="75"/>
      <c r="AY3357" s="1286"/>
      <c r="AZ3357" s="75"/>
      <c r="BA3357" s="75"/>
      <c r="BB3357" s="75"/>
      <c r="BC3357" s="75"/>
      <c r="BD3357" s="75"/>
      <c r="BE3357" s="75"/>
      <c r="BF3357" s="75"/>
      <c r="BG3357" s="75"/>
      <c r="BH3357" s="75"/>
      <c r="BI3357" s="75"/>
      <c r="BJ3357" s="75"/>
      <c r="BK3357" s="75"/>
      <c r="BL3357" s="75"/>
      <c r="BM3357" s="75"/>
      <c r="BN3357" s="75"/>
      <c r="BO3357" s="75"/>
      <c r="BP3357" s="75"/>
      <c r="BQ3357" s="75"/>
      <c r="BR3357" s="75"/>
      <c r="BS3357" s="75"/>
      <c r="BT3357" s="75"/>
      <c r="BU3357" s="75"/>
      <c r="BV3357" s="75"/>
      <c r="BW3357" s="1286"/>
      <c r="BX3357" s="75"/>
      <c r="BY3357" s="75"/>
      <c r="BZ3357" s="75"/>
      <c r="CA3357" s="75"/>
      <c r="CB3357" s="75"/>
      <c r="CC3357" s="1286"/>
      <c r="CD3357" s="75"/>
      <c r="CE3357" s="75"/>
      <c r="CF3357" s="75"/>
      <c r="CG3357" s="75"/>
      <c r="CH3357" s="75"/>
      <c r="CI3357" s="1286"/>
      <c r="CJ3357" s="75"/>
      <c r="CK3357" s="1286"/>
      <c r="CL3357" s="75"/>
      <c r="CM3357" s="75"/>
      <c r="CN3357" s="75"/>
      <c r="CO3357" s="75"/>
      <c r="CP3357" s="75"/>
      <c r="CQ3357" s="75"/>
      <c r="CR3357" s="75"/>
      <c r="CS3357" s="75"/>
      <c r="CT3357" s="75"/>
      <c r="CU3357" s="75"/>
      <c r="CV3357" s="75"/>
      <c r="CW3357" s="75"/>
      <c r="CX3357" s="1286"/>
      <c r="CY3357" s="75"/>
      <c r="CZ3357" s="75"/>
      <c r="DA3357" s="75"/>
      <c r="DB3357" s="75"/>
      <c r="DC3357" s="75"/>
      <c r="DD3357" s="75"/>
      <c r="DE3357" s="75"/>
      <c r="DF3357" s="75"/>
      <c r="DG3357" s="1286"/>
      <c r="DH3357" s="75"/>
      <c r="DI3357" s="1286"/>
      <c r="DJ3357" s="75"/>
      <c r="DK3357" s="75"/>
      <c r="DL3357" s="75"/>
      <c r="DM3357" s="75"/>
      <c r="DN3357" s="75"/>
      <c r="DO3357" s="75"/>
      <c r="DP3357" s="75"/>
      <c r="DQ3357" s="75"/>
      <c r="DR3357" s="75"/>
      <c r="DS3357" s="75"/>
      <c r="DT3357" s="75"/>
      <c r="DU3357" s="75"/>
      <c r="DV3357" s="1286"/>
      <c r="DW3357" s="75"/>
      <c r="DX3357" s="75"/>
      <c r="DY3357" s="75"/>
      <c r="DZ3357" s="75"/>
      <c r="EA3357" s="75"/>
      <c r="EB3357" s="75"/>
      <c r="EC3357" s="75"/>
      <c r="ED3357" s="75"/>
      <c r="EE3357" s="75"/>
      <c r="EF3357" s="75"/>
      <c r="EG3357" s="75"/>
      <c r="EH3357" s="75"/>
      <c r="EI3357" s="75"/>
      <c r="EJ3357" s="75"/>
      <c r="EK3357" s="75"/>
      <c r="EL3357" s="75"/>
      <c r="EM3357" s="75"/>
      <c r="EN3357" s="75"/>
      <c r="EO3357" s="75"/>
      <c r="EP3357" s="75"/>
      <c r="EQ3357" s="75"/>
      <c r="ER3357" s="75"/>
      <c r="ES3357" s="75"/>
      <c r="ET3357" s="75"/>
      <c r="EU3357" s="75"/>
      <c r="EV3357" s="75"/>
      <c r="EW3357" s="75"/>
      <c r="EX3357" s="75"/>
      <c r="EY3357" s="75"/>
      <c r="EZ3357" s="75"/>
      <c r="FA3357" s="75"/>
      <c r="FB3357" s="1341"/>
      <c r="FC3357" s="75"/>
      <c r="FD3357" s="75"/>
    </row>
    <row r="3358">
      <c r="A3358" s="1340"/>
      <c r="B3358" s="786"/>
      <c r="C3358" s="1283"/>
      <c r="D3358" s="786"/>
      <c r="E3358" s="786"/>
      <c r="F3358" s="786"/>
      <c r="G3358" s="786"/>
      <c r="H3358" s="786"/>
      <c r="I3358" s="786"/>
      <c r="J3358" s="786"/>
      <c r="K3358" s="786"/>
      <c r="L3358" s="786"/>
      <c r="M3358" s="786"/>
      <c r="N3358" s="1284"/>
      <c r="O3358" s="1284"/>
      <c r="P3358" s="1285"/>
      <c r="Q3358" s="363"/>
      <c r="R3358" s="363"/>
      <c r="S3358" s="75"/>
      <c r="T3358" s="857"/>
      <c r="U3358" s="1209"/>
      <c r="V3358" s="1200"/>
      <c r="W3358" s="1200"/>
      <c r="X3358" s="1200"/>
      <c r="Y3358" s="1201"/>
      <c r="Z3358" s="1200"/>
      <c r="AA3358" s="1200"/>
      <c r="AB3358" s="1200"/>
      <c r="AC3358" s="1202"/>
      <c r="AD3358" s="1216"/>
      <c r="AE3358" s="1204"/>
      <c r="AF3358" s="75"/>
      <c r="AG3358" s="75"/>
      <c r="AH3358" s="75"/>
      <c r="AI3358" s="75"/>
      <c r="AJ3358" s="75"/>
      <c r="AK3358" s="75"/>
      <c r="AL3358" s="75"/>
      <c r="AM3358" s="75"/>
      <c r="AN3358" s="75"/>
      <c r="AO3358" s="75"/>
      <c r="AP3358" s="75"/>
      <c r="AQ3358" s="75"/>
      <c r="AR3358" s="75"/>
      <c r="AS3358" s="1286"/>
      <c r="AT3358" s="75"/>
      <c r="AU3358" s="1286"/>
      <c r="AV3358" s="1286"/>
      <c r="AW3358" s="75"/>
      <c r="AX3358" s="75"/>
      <c r="AY3358" s="1286"/>
      <c r="AZ3358" s="75"/>
      <c r="BA3358" s="75"/>
      <c r="BB3358" s="75"/>
      <c r="BC3358" s="75"/>
      <c r="BD3358" s="75"/>
      <c r="BE3358" s="75"/>
      <c r="BF3358" s="75"/>
      <c r="BG3358" s="75"/>
      <c r="BH3358" s="75"/>
      <c r="BI3358" s="75"/>
      <c r="BJ3358" s="75"/>
      <c r="BK3358" s="75"/>
      <c r="BL3358" s="75"/>
      <c r="BM3358" s="75"/>
      <c r="BN3358" s="75"/>
      <c r="BO3358" s="75"/>
      <c r="BP3358" s="75"/>
      <c r="BQ3358" s="75"/>
      <c r="BR3358" s="75"/>
      <c r="BS3358" s="75"/>
      <c r="BT3358" s="75"/>
      <c r="BU3358" s="75"/>
      <c r="BV3358" s="75"/>
      <c r="BW3358" s="1286"/>
      <c r="BX3358" s="75"/>
      <c r="BY3358" s="75"/>
      <c r="BZ3358" s="75"/>
      <c r="CA3358" s="75"/>
      <c r="CB3358" s="75"/>
      <c r="CC3358" s="1286"/>
      <c r="CD3358" s="75"/>
      <c r="CE3358" s="75"/>
      <c r="CF3358" s="75"/>
      <c r="CG3358" s="75"/>
      <c r="CH3358" s="75"/>
      <c r="CI3358" s="1286"/>
      <c r="CJ3358" s="75"/>
      <c r="CK3358" s="1286"/>
      <c r="CL3358" s="75"/>
      <c r="CM3358" s="75"/>
      <c r="CN3358" s="75"/>
      <c r="CO3358" s="75"/>
      <c r="CP3358" s="75"/>
      <c r="CQ3358" s="75"/>
      <c r="CR3358" s="75"/>
      <c r="CS3358" s="75"/>
      <c r="CT3358" s="75"/>
      <c r="CU3358" s="75"/>
      <c r="CV3358" s="75"/>
      <c r="CW3358" s="75"/>
      <c r="CX3358" s="1286"/>
      <c r="CY3358" s="75"/>
      <c r="CZ3358" s="75"/>
      <c r="DA3358" s="75"/>
      <c r="DB3358" s="75"/>
      <c r="DC3358" s="75"/>
      <c r="DD3358" s="75"/>
      <c r="DE3358" s="75"/>
      <c r="DF3358" s="75"/>
      <c r="DG3358" s="1286"/>
      <c r="DH3358" s="75"/>
      <c r="DI3358" s="1286"/>
      <c r="DJ3358" s="75"/>
      <c r="DK3358" s="75"/>
      <c r="DL3358" s="75"/>
      <c r="DM3358" s="75"/>
      <c r="DN3358" s="75"/>
      <c r="DO3358" s="75"/>
      <c r="DP3358" s="75"/>
      <c r="DQ3358" s="75"/>
      <c r="DR3358" s="75"/>
      <c r="DS3358" s="75"/>
      <c r="DT3358" s="75"/>
      <c r="DU3358" s="75"/>
      <c r="DV3358" s="1286"/>
      <c r="DW3358" s="75"/>
      <c r="DX3358" s="75"/>
      <c r="DY3358" s="75"/>
      <c r="DZ3358" s="75"/>
      <c r="EA3358" s="75"/>
      <c r="EB3358" s="75"/>
      <c r="EC3358" s="75"/>
      <c r="ED3358" s="75"/>
      <c r="EE3358" s="75"/>
      <c r="EF3358" s="75"/>
      <c r="EG3358" s="75"/>
      <c r="EH3358" s="75"/>
      <c r="EI3358" s="75"/>
      <c r="EJ3358" s="75"/>
      <c r="EK3358" s="75"/>
      <c r="EL3358" s="75"/>
      <c r="EM3358" s="75"/>
      <c r="EN3358" s="75"/>
      <c r="EO3358" s="75"/>
      <c r="EP3358" s="75"/>
      <c r="EQ3358" s="75"/>
      <c r="ER3358" s="75"/>
      <c r="ES3358" s="75"/>
      <c r="ET3358" s="75"/>
      <c r="EU3358" s="75"/>
      <c r="EV3358" s="75"/>
      <c r="EW3358" s="75"/>
      <c r="EX3358" s="75"/>
      <c r="EY3358" s="75"/>
      <c r="EZ3358" s="75"/>
      <c r="FA3358" s="75"/>
      <c r="FB3358" s="1341"/>
      <c r="FC3358" s="75"/>
      <c r="FD3358" s="75"/>
    </row>
    <row r="3359">
      <c r="A3359" s="1340"/>
      <c r="B3359" s="786"/>
      <c r="C3359" s="1283"/>
      <c r="D3359" s="786"/>
      <c r="E3359" s="786"/>
      <c r="F3359" s="786"/>
      <c r="G3359" s="786"/>
      <c r="H3359" s="786"/>
      <c r="I3359" s="786"/>
      <c r="J3359" s="786"/>
      <c r="K3359" s="786"/>
      <c r="L3359" s="786"/>
      <c r="M3359" s="786"/>
      <c r="N3359" s="1284"/>
      <c r="O3359" s="1284"/>
      <c r="P3359" s="1285"/>
      <c r="Q3359" s="363"/>
      <c r="R3359" s="363"/>
      <c r="S3359" s="75"/>
      <c r="T3359" s="857"/>
      <c r="U3359" s="1209"/>
      <c r="V3359" s="1200"/>
      <c r="W3359" s="1200"/>
      <c r="X3359" s="1200"/>
      <c r="Y3359" s="1201"/>
      <c r="Z3359" s="1200"/>
      <c r="AA3359" s="1200"/>
      <c r="AB3359" s="1200"/>
      <c r="AC3359" s="1202"/>
      <c r="AD3359" s="1216"/>
      <c r="AE3359" s="1204"/>
      <c r="AF3359" s="75"/>
      <c r="AG3359" s="75"/>
      <c r="AH3359" s="75"/>
      <c r="AI3359" s="75"/>
      <c r="AJ3359" s="75"/>
      <c r="AK3359" s="75"/>
      <c r="AL3359" s="75"/>
      <c r="AM3359" s="75"/>
      <c r="AN3359" s="75"/>
      <c r="AO3359" s="75"/>
      <c r="AP3359" s="75"/>
      <c r="AQ3359" s="75"/>
      <c r="AR3359" s="75"/>
      <c r="AS3359" s="1286"/>
      <c r="AT3359" s="75"/>
      <c r="AU3359" s="1286"/>
      <c r="AV3359" s="1286"/>
      <c r="AW3359" s="75"/>
      <c r="AX3359" s="75"/>
      <c r="AY3359" s="1286"/>
      <c r="AZ3359" s="75"/>
      <c r="BA3359" s="75"/>
      <c r="BB3359" s="75"/>
      <c r="BC3359" s="75"/>
      <c r="BD3359" s="75"/>
      <c r="BE3359" s="75"/>
      <c r="BF3359" s="75"/>
      <c r="BG3359" s="75"/>
      <c r="BH3359" s="75"/>
      <c r="BI3359" s="75"/>
      <c r="BJ3359" s="75"/>
      <c r="BK3359" s="75"/>
      <c r="BL3359" s="75"/>
      <c r="BM3359" s="75"/>
      <c r="BN3359" s="75"/>
      <c r="BO3359" s="75"/>
      <c r="BP3359" s="75"/>
      <c r="BQ3359" s="75"/>
      <c r="BR3359" s="75"/>
      <c r="BS3359" s="75"/>
      <c r="BT3359" s="75"/>
      <c r="BU3359" s="75"/>
      <c r="BV3359" s="75"/>
      <c r="BW3359" s="1286"/>
      <c r="BX3359" s="75"/>
      <c r="BY3359" s="75"/>
      <c r="BZ3359" s="75"/>
      <c r="CA3359" s="75"/>
      <c r="CB3359" s="75"/>
      <c r="CC3359" s="1286"/>
      <c r="CD3359" s="75"/>
      <c r="CE3359" s="75"/>
      <c r="CF3359" s="75"/>
      <c r="CG3359" s="75"/>
      <c r="CH3359" s="75"/>
      <c r="CI3359" s="1286"/>
      <c r="CJ3359" s="75"/>
      <c r="CK3359" s="1286"/>
      <c r="CL3359" s="75"/>
      <c r="CM3359" s="75"/>
      <c r="CN3359" s="75"/>
      <c r="CO3359" s="75"/>
      <c r="CP3359" s="75"/>
      <c r="CQ3359" s="75"/>
      <c r="CR3359" s="75"/>
      <c r="CS3359" s="75"/>
      <c r="CT3359" s="75"/>
      <c r="CU3359" s="75"/>
      <c r="CV3359" s="75"/>
      <c r="CW3359" s="75"/>
      <c r="CX3359" s="1286"/>
      <c r="CY3359" s="75"/>
      <c r="CZ3359" s="75"/>
      <c r="DA3359" s="75"/>
      <c r="DB3359" s="75"/>
      <c r="DC3359" s="75"/>
      <c r="DD3359" s="75"/>
      <c r="DE3359" s="75"/>
      <c r="DF3359" s="75"/>
      <c r="DG3359" s="1286"/>
      <c r="DH3359" s="75"/>
      <c r="DI3359" s="1286"/>
      <c r="DJ3359" s="75"/>
      <c r="DK3359" s="75"/>
      <c r="DL3359" s="75"/>
      <c r="DM3359" s="75"/>
      <c r="DN3359" s="75"/>
      <c r="DO3359" s="75"/>
      <c r="DP3359" s="75"/>
      <c r="DQ3359" s="75"/>
      <c r="DR3359" s="75"/>
      <c r="DS3359" s="75"/>
      <c r="DT3359" s="75"/>
      <c r="DU3359" s="75"/>
      <c r="DV3359" s="1286"/>
      <c r="DW3359" s="75"/>
      <c r="DX3359" s="75"/>
      <c r="DY3359" s="75"/>
      <c r="DZ3359" s="75"/>
      <c r="EA3359" s="75"/>
      <c r="EB3359" s="75"/>
      <c r="EC3359" s="75"/>
      <c r="ED3359" s="75"/>
      <c r="EE3359" s="75"/>
      <c r="EF3359" s="75"/>
      <c r="EG3359" s="75"/>
      <c r="EH3359" s="75"/>
      <c r="EI3359" s="75"/>
      <c r="EJ3359" s="75"/>
      <c r="EK3359" s="75"/>
      <c r="EL3359" s="75"/>
      <c r="EM3359" s="75"/>
      <c r="EN3359" s="75"/>
      <c r="EO3359" s="75"/>
      <c r="EP3359" s="75"/>
      <c r="EQ3359" s="75"/>
      <c r="ER3359" s="75"/>
      <c r="ES3359" s="75"/>
      <c r="ET3359" s="75"/>
      <c r="EU3359" s="75"/>
      <c r="EV3359" s="75"/>
      <c r="EW3359" s="75"/>
      <c r="EX3359" s="75"/>
      <c r="EY3359" s="75"/>
      <c r="EZ3359" s="75"/>
      <c r="FA3359" s="75"/>
      <c r="FB3359" s="1341"/>
      <c r="FC3359" s="75"/>
      <c r="FD3359" s="75"/>
    </row>
    <row r="3360">
      <c r="A3360" s="1340"/>
      <c r="B3360" s="786"/>
      <c r="C3360" s="1283"/>
      <c r="D3360" s="786"/>
      <c r="E3360" s="786"/>
      <c r="F3360" s="786"/>
      <c r="G3360" s="786"/>
      <c r="H3360" s="786"/>
      <c r="I3360" s="786"/>
      <c r="J3360" s="786"/>
      <c r="K3360" s="786"/>
      <c r="L3360" s="786"/>
      <c r="M3360" s="786"/>
      <c r="N3360" s="1284"/>
      <c r="O3360" s="1284"/>
      <c r="P3360" s="1285"/>
      <c r="Q3360" s="363"/>
      <c r="R3360" s="363"/>
      <c r="S3360" s="75"/>
      <c r="T3360" s="857"/>
      <c r="U3360" s="1209"/>
      <c r="V3360" s="1200"/>
      <c r="W3360" s="1200"/>
      <c r="X3360" s="1200"/>
      <c r="Y3360" s="1201"/>
      <c r="Z3360" s="1200"/>
      <c r="AA3360" s="1200"/>
      <c r="AB3360" s="1200"/>
      <c r="AC3360" s="1202"/>
      <c r="AD3360" s="1216"/>
      <c r="AE3360" s="1204"/>
      <c r="AF3360" s="75"/>
      <c r="AG3360" s="75"/>
      <c r="AH3360" s="75"/>
      <c r="AI3360" s="75"/>
      <c r="AJ3360" s="75"/>
      <c r="AK3360" s="75"/>
      <c r="AL3360" s="75"/>
      <c r="AM3360" s="75"/>
      <c r="AN3360" s="75"/>
      <c r="AO3360" s="75"/>
      <c r="AP3360" s="75"/>
      <c r="AQ3360" s="75"/>
      <c r="AR3360" s="75"/>
      <c r="AS3360" s="1286"/>
      <c r="AT3360" s="75"/>
      <c r="AU3360" s="1286"/>
      <c r="AV3360" s="1286"/>
      <c r="AW3360" s="75"/>
      <c r="AX3360" s="75"/>
      <c r="AY3360" s="1286"/>
      <c r="AZ3360" s="75"/>
      <c r="BA3360" s="75"/>
      <c r="BB3360" s="75"/>
      <c r="BC3360" s="75"/>
      <c r="BD3360" s="75"/>
      <c r="BE3360" s="75"/>
      <c r="BF3360" s="75"/>
      <c r="BG3360" s="75"/>
      <c r="BH3360" s="75"/>
      <c r="BI3360" s="75"/>
      <c r="BJ3360" s="75"/>
      <c r="BK3360" s="75"/>
      <c r="BL3360" s="75"/>
      <c r="BM3360" s="75"/>
      <c r="BN3360" s="75"/>
      <c r="BO3360" s="75"/>
      <c r="BP3360" s="75"/>
      <c r="BQ3360" s="75"/>
      <c r="BR3360" s="75"/>
      <c r="BS3360" s="75"/>
      <c r="BT3360" s="75"/>
      <c r="BU3360" s="75"/>
      <c r="BV3360" s="75"/>
      <c r="BW3360" s="1286"/>
      <c r="BX3360" s="75"/>
      <c r="BY3360" s="75"/>
      <c r="BZ3360" s="75"/>
      <c r="CA3360" s="75"/>
      <c r="CB3360" s="75"/>
      <c r="CC3360" s="1286"/>
      <c r="CD3360" s="75"/>
      <c r="CE3360" s="75"/>
      <c r="CF3360" s="75"/>
      <c r="CG3360" s="75"/>
      <c r="CH3360" s="75"/>
      <c r="CI3360" s="1286"/>
      <c r="CJ3360" s="75"/>
      <c r="CK3360" s="1286"/>
      <c r="CL3360" s="75"/>
      <c r="CM3360" s="75"/>
      <c r="CN3360" s="75"/>
      <c r="CO3360" s="75"/>
      <c r="CP3360" s="75"/>
      <c r="CQ3360" s="75"/>
      <c r="CR3360" s="75"/>
      <c r="CS3360" s="75"/>
      <c r="CT3360" s="75"/>
      <c r="CU3360" s="75"/>
      <c r="CV3360" s="75"/>
      <c r="CW3360" s="75"/>
      <c r="CX3360" s="1286"/>
      <c r="CY3360" s="75"/>
      <c r="CZ3360" s="75"/>
      <c r="DA3360" s="75"/>
      <c r="DB3360" s="75"/>
      <c r="DC3360" s="75"/>
      <c r="DD3360" s="75"/>
      <c r="DE3360" s="75"/>
      <c r="DF3360" s="75"/>
      <c r="DG3360" s="1286"/>
      <c r="DH3360" s="75"/>
      <c r="DI3360" s="1286"/>
      <c r="DJ3360" s="75"/>
      <c r="DK3360" s="75"/>
      <c r="DL3360" s="75"/>
      <c r="DM3360" s="75"/>
      <c r="DN3360" s="75"/>
      <c r="DO3360" s="75"/>
      <c r="DP3360" s="75"/>
      <c r="DQ3360" s="75"/>
      <c r="DR3360" s="75"/>
      <c r="DS3360" s="75"/>
      <c r="DT3360" s="75"/>
      <c r="DU3360" s="75"/>
      <c r="DV3360" s="1286"/>
      <c r="DW3360" s="75"/>
      <c r="DX3360" s="75"/>
      <c r="DY3360" s="75"/>
      <c r="DZ3360" s="75"/>
      <c r="EA3360" s="75"/>
      <c r="EB3360" s="75"/>
      <c r="EC3360" s="75"/>
      <c r="ED3360" s="75"/>
      <c r="EE3360" s="75"/>
      <c r="EF3360" s="75"/>
      <c r="EG3360" s="75"/>
      <c r="EH3360" s="75"/>
      <c r="EI3360" s="75"/>
      <c r="EJ3360" s="75"/>
      <c r="EK3360" s="75"/>
      <c r="EL3360" s="75"/>
      <c r="EM3360" s="75"/>
      <c r="EN3360" s="75"/>
      <c r="EO3360" s="75"/>
      <c r="EP3360" s="75"/>
      <c r="EQ3360" s="75"/>
      <c r="ER3360" s="75"/>
      <c r="ES3360" s="75"/>
      <c r="ET3360" s="75"/>
      <c r="EU3360" s="75"/>
      <c r="EV3360" s="75"/>
      <c r="EW3360" s="75"/>
      <c r="EX3360" s="75"/>
      <c r="EY3360" s="75"/>
      <c r="EZ3360" s="75"/>
      <c r="FA3360" s="75"/>
      <c r="FB3360" s="1341"/>
      <c r="FC3360" s="75"/>
      <c r="FD3360" s="75"/>
    </row>
    <row r="3361">
      <c r="A3361" s="1340"/>
      <c r="B3361" s="786"/>
      <c r="C3361" s="1283"/>
      <c r="D3361" s="786"/>
      <c r="E3361" s="786"/>
      <c r="F3361" s="786"/>
      <c r="G3361" s="786"/>
      <c r="H3361" s="786"/>
      <c r="I3361" s="786"/>
      <c r="J3361" s="786"/>
      <c r="K3361" s="786"/>
      <c r="L3361" s="786"/>
      <c r="M3361" s="786"/>
      <c r="N3361" s="1284"/>
      <c r="O3361" s="1284"/>
      <c r="P3361" s="1285"/>
      <c r="Q3361" s="363"/>
      <c r="R3361" s="363"/>
      <c r="S3361" s="75"/>
      <c r="T3361" s="857"/>
      <c r="U3361" s="1209"/>
      <c r="V3361" s="1200"/>
      <c r="W3361" s="1200"/>
      <c r="X3361" s="1200"/>
      <c r="Y3361" s="1201"/>
      <c r="Z3361" s="1200"/>
      <c r="AA3361" s="1200"/>
      <c r="AB3361" s="1200"/>
      <c r="AC3361" s="1202"/>
      <c r="AD3361" s="1216"/>
      <c r="AE3361" s="1204"/>
      <c r="AF3361" s="75"/>
      <c r="AG3361" s="75"/>
      <c r="AH3361" s="75"/>
      <c r="AI3361" s="75"/>
      <c r="AJ3361" s="75"/>
      <c r="AK3361" s="75"/>
      <c r="AL3361" s="75"/>
      <c r="AM3361" s="75"/>
      <c r="AN3361" s="75"/>
      <c r="AO3361" s="75"/>
      <c r="AP3361" s="75"/>
      <c r="AQ3361" s="75"/>
      <c r="AR3361" s="75"/>
      <c r="AS3361" s="1286"/>
      <c r="AT3361" s="75"/>
      <c r="AU3361" s="1286"/>
      <c r="AV3361" s="1286"/>
      <c r="AW3361" s="75"/>
      <c r="AX3361" s="75"/>
      <c r="AY3361" s="1286"/>
      <c r="AZ3361" s="75"/>
      <c r="BA3361" s="75"/>
      <c r="BB3361" s="75"/>
      <c r="BC3361" s="75"/>
      <c r="BD3361" s="75"/>
      <c r="BE3361" s="75"/>
      <c r="BF3361" s="75"/>
      <c r="BG3361" s="75"/>
      <c r="BH3361" s="75"/>
      <c r="BI3361" s="75"/>
      <c r="BJ3361" s="75"/>
      <c r="BK3361" s="75"/>
      <c r="BL3361" s="75"/>
      <c r="BM3361" s="75"/>
      <c r="BN3361" s="75"/>
      <c r="BO3361" s="75"/>
      <c r="BP3361" s="75"/>
      <c r="BQ3361" s="75"/>
      <c r="BR3361" s="75"/>
      <c r="BS3361" s="75"/>
      <c r="BT3361" s="75"/>
      <c r="BU3361" s="75"/>
      <c r="BV3361" s="75"/>
      <c r="BW3361" s="1286"/>
      <c r="BX3361" s="75"/>
      <c r="BY3361" s="75"/>
      <c r="BZ3361" s="75"/>
      <c r="CA3361" s="75"/>
      <c r="CB3361" s="75"/>
      <c r="CC3361" s="1286"/>
      <c r="CD3361" s="75"/>
      <c r="CE3361" s="75"/>
      <c r="CF3361" s="75"/>
      <c r="CG3361" s="75"/>
      <c r="CH3361" s="75"/>
      <c r="CI3361" s="1286"/>
      <c r="CJ3361" s="75"/>
      <c r="CK3361" s="1286"/>
      <c r="CL3361" s="75"/>
      <c r="CM3361" s="75"/>
      <c r="CN3361" s="75"/>
      <c r="CO3361" s="75"/>
      <c r="CP3361" s="75"/>
      <c r="CQ3361" s="75"/>
      <c r="CR3361" s="75"/>
      <c r="CS3361" s="75"/>
      <c r="CT3361" s="75"/>
      <c r="CU3361" s="75"/>
      <c r="CV3361" s="75"/>
      <c r="CW3361" s="75"/>
      <c r="CX3361" s="1286"/>
      <c r="CY3361" s="75"/>
      <c r="CZ3361" s="75"/>
      <c r="DA3361" s="75"/>
      <c r="DB3361" s="75"/>
      <c r="DC3361" s="75"/>
      <c r="DD3361" s="75"/>
      <c r="DE3361" s="75"/>
      <c r="DF3361" s="75"/>
      <c r="DG3361" s="1286"/>
      <c r="DH3361" s="75"/>
      <c r="DI3361" s="1286"/>
      <c r="DJ3361" s="75"/>
      <c r="DK3361" s="75"/>
      <c r="DL3361" s="75"/>
      <c r="DM3361" s="75"/>
      <c r="DN3361" s="75"/>
      <c r="DO3361" s="75"/>
      <c r="DP3361" s="75"/>
      <c r="DQ3361" s="75"/>
      <c r="DR3361" s="75"/>
      <c r="DS3361" s="75"/>
      <c r="DT3361" s="75"/>
      <c r="DU3361" s="75"/>
      <c r="DV3361" s="1286"/>
      <c r="DW3361" s="75"/>
      <c r="DX3361" s="75"/>
      <c r="DY3361" s="75"/>
      <c r="DZ3361" s="75"/>
      <c r="EA3361" s="75"/>
      <c r="EB3361" s="75"/>
      <c r="EC3361" s="75"/>
      <c r="ED3361" s="75"/>
      <c r="EE3361" s="75"/>
      <c r="EF3361" s="75"/>
      <c r="EG3361" s="75"/>
      <c r="EH3361" s="75"/>
      <c r="EI3361" s="75"/>
      <c r="EJ3361" s="75"/>
      <c r="EK3361" s="75"/>
      <c r="EL3361" s="75"/>
      <c r="EM3361" s="75"/>
      <c r="EN3361" s="75"/>
      <c r="EO3361" s="75"/>
      <c r="EP3361" s="75"/>
      <c r="EQ3361" s="75"/>
      <c r="ER3361" s="75"/>
      <c r="ES3361" s="75"/>
      <c r="ET3361" s="75"/>
      <c r="EU3361" s="75"/>
      <c r="EV3361" s="75"/>
      <c r="EW3361" s="75"/>
      <c r="EX3361" s="75"/>
      <c r="EY3361" s="75"/>
      <c r="EZ3361" s="75"/>
      <c r="FA3361" s="75"/>
      <c r="FB3361" s="1341"/>
      <c r="FC3361" s="75"/>
      <c r="FD3361" s="75"/>
    </row>
    <row r="3362">
      <c r="A3362" s="1340"/>
      <c r="B3362" s="786"/>
      <c r="C3362" s="1283"/>
      <c r="D3362" s="786"/>
      <c r="E3362" s="786"/>
      <c r="F3362" s="786"/>
      <c r="G3362" s="786"/>
      <c r="H3362" s="786"/>
      <c r="I3362" s="786"/>
      <c r="J3362" s="786"/>
      <c r="K3362" s="786"/>
      <c r="L3362" s="786"/>
      <c r="M3362" s="786"/>
      <c r="N3362" s="1284"/>
      <c r="O3362" s="1284"/>
      <c r="P3362" s="1285"/>
      <c r="Q3362" s="363"/>
      <c r="R3362" s="363"/>
      <c r="S3362" s="75"/>
      <c r="T3362" s="857"/>
      <c r="U3362" s="1209"/>
      <c r="V3362" s="1200"/>
      <c r="W3362" s="1200"/>
      <c r="X3362" s="1200"/>
      <c r="Y3362" s="1201"/>
      <c r="Z3362" s="1200"/>
      <c r="AA3362" s="1200"/>
      <c r="AB3362" s="1200"/>
      <c r="AC3362" s="1202"/>
      <c r="AD3362" s="1216"/>
      <c r="AE3362" s="1204"/>
      <c r="AF3362" s="75"/>
      <c r="AG3362" s="75"/>
      <c r="AH3362" s="75"/>
      <c r="AI3362" s="75"/>
      <c r="AJ3362" s="75"/>
      <c r="AK3362" s="75"/>
      <c r="AL3362" s="75"/>
      <c r="AM3362" s="75"/>
      <c r="AN3362" s="75"/>
      <c r="AO3362" s="75"/>
      <c r="AP3362" s="75"/>
      <c r="AQ3362" s="75"/>
      <c r="AR3362" s="75"/>
      <c r="AS3362" s="1286"/>
      <c r="AT3362" s="75"/>
      <c r="AU3362" s="1286"/>
      <c r="AV3362" s="1286"/>
      <c r="AW3362" s="75"/>
      <c r="AX3362" s="75"/>
      <c r="AY3362" s="1286"/>
      <c r="AZ3362" s="75"/>
      <c r="BA3362" s="75"/>
      <c r="BB3362" s="75"/>
      <c r="BC3362" s="75"/>
      <c r="BD3362" s="75"/>
      <c r="BE3362" s="75"/>
      <c r="BF3362" s="75"/>
      <c r="BG3362" s="75"/>
      <c r="BH3362" s="75"/>
      <c r="BI3362" s="75"/>
      <c r="BJ3362" s="75"/>
      <c r="BK3362" s="75"/>
      <c r="BL3362" s="75"/>
      <c r="BM3362" s="75"/>
      <c r="BN3362" s="75"/>
      <c r="BO3362" s="75"/>
      <c r="BP3362" s="75"/>
      <c r="BQ3362" s="75"/>
      <c r="BR3362" s="75"/>
      <c r="BS3362" s="75"/>
      <c r="BT3362" s="75"/>
      <c r="BU3362" s="75"/>
      <c r="BV3362" s="75"/>
      <c r="BW3362" s="1286"/>
      <c r="BX3362" s="75"/>
      <c r="BY3362" s="75"/>
      <c r="BZ3362" s="75"/>
      <c r="CA3362" s="75"/>
      <c r="CB3362" s="75"/>
      <c r="CC3362" s="1286"/>
      <c r="CD3362" s="75"/>
      <c r="CE3362" s="75"/>
      <c r="CF3362" s="75"/>
      <c r="CG3362" s="75"/>
      <c r="CH3362" s="75"/>
      <c r="CI3362" s="1286"/>
      <c r="CJ3362" s="75"/>
      <c r="CK3362" s="1286"/>
      <c r="CL3362" s="75"/>
      <c r="CM3362" s="75"/>
      <c r="CN3362" s="75"/>
      <c r="CO3362" s="75"/>
      <c r="CP3362" s="75"/>
      <c r="CQ3362" s="75"/>
      <c r="CR3362" s="75"/>
      <c r="CS3362" s="75"/>
      <c r="CT3362" s="75"/>
      <c r="CU3362" s="75"/>
      <c r="CV3362" s="75"/>
      <c r="CW3362" s="75"/>
      <c r="CX3362" s="1286"/>
      <c r="CY3362" s="75"/>
      <c r="CZ3362" s="75"/>
      <c r="DA3362" s="75"/>
      <c r="DB3362" s="75"/>
      <c r="DC3362" s="75"/>
      <c r="DD3362" s="75"/>
      <c r="DE3362" s="75"/>
      <c r="DF3362" s="75"/>
      <c r="DG3362" s="1286"/>
      <c r="DH3362" s="75"/>
      <c r="DI3362" s="1286"/>
      <c r="DJ3362" s="75"/>
      <c r="DK3362" s="75"/>
      <c r="DL3362" s="75"/>
      <c r="DM3362" s="75"/>
      <c r="DN3362" s="75"/>
      <c r="DO3362" s="75"/>
      <c r="DP3362" s="75"/>
      <c r="DQ3362" s="75"/>
      <c r="DR3362" s="75"/>
      <c r="DS3362" s="75"/>
      <c r="DT3362" s="75"/>
      <c r="DU3362" s="75"/>
      <c r="DV3362" s="1286"/>
      <c r="DW3362" s="75"/>
      <c r="DX3362" s="75"/>
      <c r="DY3362" s="75"/>
      <c r="DZ3362" s="75"/>
      <c r="EA3362" s="75"/>
      <c r="EB3362" s="75"/>
      <c r="EC3362" s="75"/>
      <c r="ED3362" s="75"/>
      <c r="EE3362" s="75"/>
      <c r="EF3362" s="75"/>
      <c r="EG3362" s="75"/>
      <c r="EH3362" s="75"/>
      <c r="EI3362" s="75"/>
      <c r="EJ3362" s="75"/>
      <c r="EK3362" s="75"/>
      <c r="EL3362" s="75"/>
      <c r="EM3362" s="75"/>
      <c r="EN3362" s="75"/>
      <c r="EO3362" s="75"/>
      <c r="EP3362" s="75"/>
      <c r="EQ3362" s="75"/>
      <c r="ER3362" s="75"/>
      <c r="ES3362" s="75"/>
      <c r="ET3362" s="75"/>
      <c r="EU3362" s="75"/>
      <c r="EV3362" s="75"/>
      <c r="EW3362" s="75"/>
      <c r="EX3362" s="75"/>
      <c r="EY3362" s="75"/>
      <c r="EZ3362" s="75"/>
      <c r="FA3362" s="75"/>
      <c r="FB3362" s="1341"/>
      <c r="FC3362" s="75"/>
      <c r="FD3362" s="75"/>
    </row>
    <row r="3363">
      <c r="A3363" s="1340"/>
      <c r="B3363" s="786"/>
      <c r="C3363" s="1283"/>
      <c r="D3363" s="786"/>
      <c r="E3363" s="786"/>
      <c r="F3363" s="786"/>
      <c r="G3363" s="786"/>
      <c r="H3363" s="786"/>
      <c r="I3363" s="786"/>
      <c r="J3363" s="786"/>
      <c r="K3363" s="786"/>
      <c r="L3363" s="786"/>
      <c r="M3363" s="786"/>
      <c r="N3363" s="1284"/>
      <c r="O3363" s="1284"/>
      <c r="P3363" s="1285"/>
      <c r="Q3363" s="363"/>
      <c r="R3363" s="363"/>
      <c r="S3363" s="75"/>
      <c r="T3363" s="857"/>
      <c r="U3363" s="1209"/>
      <c r="V3363" s="1200"/>
      <c r="W3363" s="1200"/>
      <c r="X3363" s="1200"/>
      <c r="Y3363" s="1201"/>
      <c r="Z3363" s="1200"/>
      <c r="AA3363" s="1200"/>
      <c r="AB3363" s="1200"/>
      <c r="AC3363" s="1202"/>
      <c r="AD3363" s="1216"/>
      <c r="AE3363" s="1204"/>
      <c r="AF3363" s="75"/>
      <c r="AG3363" s="75"/>
      <c r="AH3363" s="75"/>
      <c r="AI3363" s="75"/>
      <c r="AJ3363" s="75"/>
      <c r="AK3363" s="75"/>
      <c r="AL3363" s="75"/>
      <c r="AM3363" s="75"/>
      <c r="AN3363" s="75"/>
      <c r="AO3363" s="75"/>
      <c r="AP3363" s="75"/>
      <c r="AQ3363" s="75"/>
      <c r="AR3363" s="75"/>
      <c r="AS3363" s="1286"/>
      <c r="AT3363" s="75"/>
      <c r="AU3363" s="1286"/>
      <c r="AV3363" s="1286"/>
      <c r="AW3363" s="75"/>
      <c r="AX3363" s="75"/>
      <c r="AY3363" s="1286"/>
      <c r="AZ3363" s="75"/>
      <c r="BA3363" s="75"/>
      <c r="BB3363" s="75"/>
      <c r="BC3363" s="75"/>
      <c r="BD3363" s="75"/>
      <c r="BE3363" s="75"/>
      <c r="BF3363" s="75"/>
      <c r="BG3363" s="75"/>
      <c r="BH3363" s="75"/>
      <c r="BI3363" s="75"/>
      <c r="BJ3363" s="75"/>
      <c r="BK3363" s="75"/>
      <c r="BL3363" s="75"/>
      <c r="BM3363" s="75"/>
      <c r="BN3363" s="75"/>
      <c r="BO3363" s="75"/>
      <c r="BP3363" s="75"/>
      <c r="BQ3363" s="75"/>
      <c r="BR3363" s="75"/>
      <c r="BS3363" s="75"/>
      <c r="BT3363" s="75"/>
      <c r="BU3363" s="75"/>
      <c r="BV3363" s="75"/>
      <c r="BW3363" s="1286"/>
      <c r="BX3363" s="75"/>
      <c r="BY3363" s="75"/>
      <c r="BZ3363" s="75"/>
      <c r="CA3363" s="75"/>
      <c r="CB3363" s="75"/>
      <c r="CC3363" s="1286"/>
      <c r="CD3363" s="75"/>
      <c r="CE3363" s="75"/>
      <c r="CF3363" s="75"/>
      <c r="CG3363" s="75"/>
      <c r="CH3363" s="75"/>
      <c r="CI3363" s="1286"/>
      <c r="CJ3363" s="75"/>
      <c r="CK3363" s="1286"/>
      <c r="CL3363" s="75"/>
      <c r="CM3363" s="75"/>
      <c r="CN3363" s="75"/>
      <c r="CO3363" s="75"/>
      <c r="CP3363" s="75"/>
      <c r="CQ3363" s="75"/>
      <c r="CR3363" s="75"/>
      <c r="CS3363" s="75"/>
      <c r="CT3363" s="75"/>
      <c r="CU3363" s="75"/>
      <c r="CV3363" s="75"/>
      <c r="CW3363" s="75"/>
      <c r="CX3363" s="1286"/>
      <c r="CY3363" s="75"/>
      <c r="CZ3363" s="75"/>
      <c r="DA3363" s="75"/>
      <c r="DB3363" s="75"/>
      <c r="DC3363" s="75"/>
      <c r="DD3363" s="75"/>
      <c r="DE3363" s="75"/>
      <c r="DF3363" s="75"/>
      <c r="DG3363" s="1286"/>
      <c r="DH3363" s="75"/>
      <c r="DI3363" s="1286"/>
      <c r="DJ3363" s="75"/>
      <c r="DK3363" s="75"/>
      <c r="DL3363" s="75"/>
      <c r="DM3363" s="75"/>
      <c r="DN3363" s="75"/>
      <c r="DO3363" s="75"/>
      <c r="DP3363" s="75"/>
      <c r="DQ3363" s="75"/>
      <c r="DR3363" s="75"/>
      <c r="DS3363" s="75"/>
      <c r="DT3363" s="75"/>
      <c r="DU3363" s="75"/>
      <c r="DV3363" s="1286"/>
      <c r="DW3363" s="75"/>
      <c r="DX3363" s="75"/>
      <c r="DY3363" s="75"/>
      <c r="DZ3363" s="75"/>
      <c r="EA3363" s="75"/>
      <c r="EB3363" s="75"/>
      <c r="EC3363" s="75"/>
      <c r="ED3363" s="75"/>
      <c r="EE3363" s="75"/>
      <c r="EF3363" s="75"/>
      <c r="EG3363" s="75"/>
      <c r="EH3363" s="75"/>
      <c r="EI3363" s="75"/>
      <c r="EJ3363" s="75"/>
      <c r="EK3363" s="75"/>
      <c r="EL3363" s="75"/>
      <c r="EM3363" s="75"/>
      <c r="EN3363" s="75"/>
      <c r="EO3363" s="75"/>
      <c r="EP3363" s="75"/>
      <c r="EQ3363" s="75"/>
      <c r="ER3363" s="75"/>
      <c r="ES3363" s="75"/>
      <c r="ET3363" s="75"/>
      <c r="EU3363" s="75"/>
      <c r="EV3363" s="75"/>
      <c r="EW3363" s="75"/>
      <c r="EX3363" s="75"/>
      <c r="EY3363" s="75"/>
      <c r="EZ3363" s="75"/>
      <c r="FA3363" s="75"/>
      <c r="FB3363" s="1341"/>
      <c r="FC3363" s="75"/>
      <c r="FD3363" s="75"/>
    </row>
    <row r="3364">
      <c r="A3364" s="1340"/>
      <c r="B3364" s="786"/>
      <c r="C3364" s="1283"/>
      <c r="D3364" s="786"/>
      <c r="E3364" s="786"/>
      <c r="F3364" s="786"/>
      <c r="G3364" s="786"/>
      <c r="H3364" s="786"/>
      <c r="I3364" s="786"/>
      <c r="J3364" s="786"/>
      <c r="K3364" s="786"/>
      <c r="L3364" s="786"/>
      <c r="M3364" s="786"/>
      <c r="N3364" s="1284"/>
      <c r="O3364" s="1284"/>
      <c r="P3364" s="1285"/>
      <c r="Q3364" s="363"/>
      <c r="R3364" s="363"/>
      <c r="S3364" s="75"/>
      <c r="T3364" s="857"/>
      <c r="U3364" s="1209"/>
      <c r="V3364" s="1200"/>
      <c r="W3364" s="1200"/>
      <c r="X3364" s="1200"/>
      <c r="Y3364" s="1201"/>
      <c r="Z3364" s="1200"/>
      <c r="AA3364" s="1200"/>
      <c r="AB3364" s="1200"/>
      <c r="AC3364" s="1202"/>
      <c r="AD3364" s="1216"/>
      <c r="AE3364" s="1204"/>
      <c r="AF3364" s="75"/>
      <c r="AG3364" s="75"/>
      <c r="AH3364" s="75"/>
      <c r="AI3364" s="75"/>
      <c r="AJ3364" s="75"/>
      <c r="AK3364" s="75"/>
      <c r="AL3364" s="75"/>
      <c r="AM3364" s="75"/>
      <c r="AN3364" s="75"/>
      <c r="AO3364" s="75"/>
      <c r="AP3364" s="75"/>
      <c r="AQ3364" s="75"/>
      <c r="AR3364" s="75"/>
      <c r="AS3364" s="1286"/>
      <c r="AT3364" s="75"/>
      <c r="AU3364" s="1286"/>
      <c r="AV3364" s="1286"/>
      <c r="AW3364" s="75"/>
      <c r="AX3364" s="75"/>
      <c r="AY3364" s="1286"/>
      <c r="AZ3364" s="75"/>
      <c r="BA3364" s="75"/>
      <c r="BB3364" s="75"/>
      <c r="BC3364" s="75"/>
      <c r="BD3364" s="75"/>
      <c r="BE3364" s="75"/>
      <c r="BF3364" s="75"/>
      <c r="BG3364" s="75"/>
      <c r="BH3364" s="75"/>
      <c r="BI3364" s="75"/>
      <c r="BJ3364" s="75"/>
      <c r="BK3364" s="75"/>
      <c r="BL3364" s="75"/>
      <c r="BM3364" s="75"/>
      <c r="BN3364" s="75"/>
      <c r="BO3364" s="75"/>
      <c r="BP3364" s="75"/>
      <c r="BQ3364" s="75"/>
      <c r="BR3364" s="75"/>
      <c r="BS3364" s="75"/>
      <c r="BT3364" s="75"/>
      <c r="BU3364" s="75"/>
      <c r="BV3364" s="75"/>
      <c r="BW3364" s="1286"/>
      <c r="BX3364" s="75"/>
      <c r="BY3364" s="75"/>
      <c r="BZ3364" s="75"/>
      <c r="CA3364" s="75"/>
      <c r="CB3364" s="75"/>
      <c r="CC3364" s="1286"/>
      <c r="CD3364" s="75"/>
      <c r="CE3364" s="75"/>
      <c r="CF3364" s="75"/>
      <c r="CG3364" s="75"/>
      <c r="CH3364" s="75"/>
      <c r="CI3364" s="1286"/>
      <c r="CJ3364" s="75"/>
      <c r="CK3364" s="1286"/>
      <c r="CL3364" s="75"/>
      <c r="CM3364" s="75"/>
      <c r="CN3364" s="75"/>
      <c r="CO3364" s="75"/>
      <c r="CP3364" s="75"/>
      <c r="CQ3364" s="75"/>
      <c r="CR3364" s="75"/>
      <c r="CS3364" s="75"/>
      <c r="CT3364" s="75"/>
      <c r="CU3364" s="75"/>
      <c r="CV3364" s="75"/>
      <c r="CW3364" s="75"/>
      <c r="CX3364" s="1286"/>
      <c r="CY3364" s="75"/>
      <c r="CZ3364" s="75"/>
      <c r="DA3364" s="75"/>
      <c r="DB3364" s="75"/>
      <c r="DC3364" s="75"/>
      <c r="DD3364" s="75"/>
      <c r="DE3364" s="75"/>
      <c r="DF3364" s="75"/>
      <c r="DG3364" s="1286"/>
      <c r="DH3364" s="75"/>
      <c r="DI3364" s="1286"/>
      <c r="DJ3364" s="75"/>
      <c r="DK3364" s="75"/>
      <c r="DL3364" s="75"/>
      <c r="DM3364" s="75"/>
      <c r="DN3364" s="75"/>
      <c r="DO3364" s="75"/>
      <c r="DP3364" s="75"/>
      <c r="DQ3364" s="75"/>
      <c r="DR3364" s="75"/>
      <c r="DS3364" s="75"/>
      <c r="DT3364" s="75"/>
      <c r="DU3364" s="75"/>
      <c r="DV3364" s="1286"/>
      <c r="DW3364" s="75"/>
      <c r="DX3364" s="75"/>
      <c r="DY3364" s="75"/>
      <c r="DZ3364" s="75"/>
      <c r="EA3364" s="75"/>
      <c r="EB3364" s="75"/>
      <c r="EC3364" s="75"/>
      <c r="ED3364" s="75"/>
      <c r="EE3364" s="75"/>
      <c r="EF3364" s="75"/>
      <c r="EG3364" s="75"/>
      <c r="EH3364" s="75"/>
      <c r="EI3364" s="75"/>
      <c r="EJ3364" s="75"/>
      <c r="EK3364" s="75"/>
      <c r="EL3364" s="75"/>
      <c r="EM3364" s="75"/>
      <c r="EN3364" s="75"/>
      <c r="EO3364" s="75"/>
      <c r="EP3364" s="75"/>
      <c r="EQ3364" s="75"/>
      <c r="ER3364" s="75"/>
      <c r="ES3364" s="75"/>
      <c r="ET3364" s="75"/>
      <c r="EU3364" s="75"/>
      <c r="EV3364" s="75"/>
      <c r="EW3364" s="75"/>
      <c r="EX3364" s="75"/>
      <c r="EY3364" s="75"/>
      <c r="EZ3364" s="75"/>
      <c r="FA3364" s="75"/>
      <c r="FB3364" s="1341"/>
      <c r="FC3364" s="75"/>
      <c r="FD3364" s="75"/>
    </row>
    <row r="3365">
      <c r="A3365" s="1340"/>
      <c r="B3365" s="786"/>
      <c r="C3365" s="1283"/>
      <c r="D3365" s="786"/>
      <c r="E3365" s="786"/>
      <c r="F3365" s="786"/>
      <c r="G3365" s="786"/>
      <c r="H3365" s="786"/>
      <c r="I3365" s="786"/>
      <c r="J3365" s="786"/>
      <c r="K3365" s="786"/>
      <c r="L3365" s="786"/>
      <c r="M3365" s="786"/>
      <c r="N3365" s="1284"/>
      <c r="O3365" s="1284"/>
      <c r="P3365" s="1285"/>
      <c r="Q3365" s="363"/>
      <c r="R3365" s="363"/>
      <c r="S3365" s="75"/>
      <c r="T3365" s="857"/>
      <c r="U3365" s="1209"/>
      <c r="V3365" s="1200"/>
      <c r="W3365" s="1200"/>
      <c r="X3365" s="1200"/>
      <c r="Y3365" s="1201"/>
      <c r="Z3365" s="1200"/>
      <c r="AA3365" s="1200"/>
      <c r="AB3365" s="1200"/>
      <c r="AC3365" s="1202"/>
      <c r="AD3365" s="1216"/>
      <c r="AE3365" s="1204"/>
      <c r="AF3365" s="75"/>
      <c r="AG3365" s="75"/>
      <c r="AH3365" s="75"/>
      <c r="AI3365" s="75"/>
      <c r="AJ3365" s="75"/>
      <c r="AK3365" s="75"/>
      <c r="AL3365" s="75"/>
      <c r="AM3365" s="75"/>
      <c r="AN3365" s="75"/>
      <c r="AO3365" s="75"/>
      <c r="AP3365" s="75"/>
      <c r="AQ3365" s="75"/>
      <c r="AR3365" s="75"/>
      <c r="AS3365" s="1286"/>
      <c r="AT3365" s="75"/>
      <c r="AU3365" s="1286"/>
      <c r="AV3365" s="1286"/>
      <c r="AW3365" s="75"/>
      <c r="AX3365" s="75"/>
      <c r="AY3365" s="1286"/>
      <c r="AZ3365" s="75"/>
      <c r="BA3365" s="75"/>
      <c r="BB3365" s="75"/>
      <c r="BC3365" s="75"/>
      <c r="BD3365" s="75"/>
      <c r="BE3365" s="75"/>
      <c r="BF3365" s="75"/>
      <c r="BG3365" s="75"/>
      <c r="BH3365" s="75"/>
      <c r="BI3365" s="75"/>
      <c r="BJ3365" s="75"/>
      <c r="BK3365" s="75"/>
      <c r="BL3365" s="75"/>
      <c r="BM3365" s="75"/>
      <c r="BN3365" s="75"/>
      <c r="BO3365" s="75"/>
      <c r="BP3365" s="75"/>
      <c r="BQ3365" s="75"/>
      <c r="BR3365" s="75"/>
      <c r="BS3365" s="75"/>
      <c r="BT3365" s="75"/>
      <c r="BU3365" s="75"/>
      <c r="BV3365" s="75"/>
      <c r="BW3365" s="1286"/>
      <c r="BX3365" s="75"/>
      <c r="BY3365" s="75"/>
      <c r="BZ3365" s="75"/>
      <c r="CA3365" s="75"/>
      <c r="CB3365" s="75"/>
      <c r="CC3365" s="1286"/>
      <c r="CD3365" s="75"/>
      <c r="CE3365" s="75"/>
      <c r="CF3365" s="75"/>
      <c r="CG3365" s="75"/>
      <c r="CH3365" s="75"/>
      <c r="CI3365" s="1286"/>
      <c r="CJ3365" s="75"/>
      <c r="CK3365" s="1286"/>
      <c r="CL3365" s="75"/>
      <c r="CM3365" s="75"/>
      <c r="CN3365" s="75"/>
      <c r="CO3365" s="75"/>
      <c r="CP3365" s="75"/>
      <c r="CQ3365" s="75"/>
      <c r="CR3365" s="75"/>
      <c r="CS3365" s="75"/>
      <c r="CT3365" s="75"/>
      <c r="CU3365" s="75"/>
      <c r="CV3365" s="75"/>
      <c r="CW3365" s="75"/>
      <c r="CX3365" s="1286"/>
      <c r="CY3365" s="75"/>
      <c r="CZ3365" s="75"/>
      <c r="DA3365" s="75"/>
      <c r="DB3365" s="75"/>
      <c r="DC3365" s="75"/>
      <c r="DD3365" s="75"/>
      <c r="DE3365" s="75"/>
      <c r="DF3365" s="75"/>
      <c r="DG3365" s="1286"/>
      <c r="DH3365" s="75"/>
      <c r="DI3365" s="1286"/>
      <c r="DJ3365" s="75"/>
      <c r="DK3365" s="75"/>
      <c r="DL3365" s="75"/>
      <c r="DM3365" s="75"/>
      <c r="DN3365" s="75"/>
      <c r="DO3365" s="75"/>
      <c r="DP3365" s="75"/>
      <c r="DQ3365" s="75"/>
      <c r="DR3365" s="75"/>
      <c r="DS3365" s="75"/>
      <c r="DT3365" s="75"/>
      <c r="DU3365" s="75"/>
      <c r="DV3365" s="1286"/>
      <c r="DW3365" s="75"/>
      <c r="DX3365" s="75"/>
      <c r="DY3365" s="75"/>
      <c r="DZ3365" s="75"/>
      <c r="EA3365" s="75"/>
      <c r="EB3365" s="75"/>
      <c r="EC3365" s="75"/>
      <c r="ED3365" s="75"/>
      <c r="EE3365" s="75"/>
      <c r="EF3365" s="75"/>
      <c r="EG3365" s="75"/>
      <c r="EH3365" s="75"/>
      <c r="EI3365" s="75"/>
      <c r="EJ3365" s="75"/>
      <c r="EK3365" s="75"/>
      <c r="EL3365" s="75"/>
      <c r="EM3365" s="75"/>
      <c r="EN3365" s="75"/>
      <c r="EO3365" s="75"/>
      <c r="EP3365" s="75"/>
      <c r="EQ3365" s="75"/>
      <c r="ER3365" s="75"/>
      <c r="ES3365" s="75"/>
      <c r="ET3365" s="75"/>
      <c r="EU3365" s="75"/>
      <c r="EV3365" s="75"/>
      <c r="EW3365" s="75"/>
      <c r="EX3365" s="75"/>
      <c r="EY3365" s="75"/>
      <c r="EZ3365" s="75"/>
      <c r="FA3365" s="75"/>
      <c r="FB3365" s="1341"/>
      <c r="FC3365" s="75"/>
      <c r="FD3365" s="75"/>
    </row>
    <row r="3366">
      <c r="A3366" s="1340"/>
      <c r="B3366" s="786"/>
      <c r="C3366" s="1283"/>
      <c r="D3366" s="786"/>
      <c r="E3366" s="786"/>
      <c r="F3366" s="786"/>
      <c r="G3366" s="786"/>
      <c r="H3366" s="786"/>
      <c r="I3366" s="786"/>
      <c r="J3366" s="786"/>
      <c r="K3366" s="786"/>
      <c r="L3366" s="786"/>
      <c r="M3366" s="786"/>
      <c r="N3366" s="1284"/>
      <c r="O3366" s="1284"/>
      <c r="P3366" s="1285"/>
      <c r="Q3366" s="363"/>
      <c r="R3366" s="363"/>
      <c r="S3366" s="75"/>
      <c r="T3366" s="857"/>
      <c r="U3366" s="1209"/>
      <c r="V3366" s="1200"/>
      <c r="W3366" s="1200"/>
      <c r="X3366" s="1200"/>
      <c r="Y3366" s="1201"/>
      <c r="Z3366" s="1200"/>
      <c r="AA3366" s="1200"/>
      <c r="AB3366" s="1200"/>
      <c r="AC3366" s="1202"/>
      <c r="AD3366" s="1216"/>
      <c r="AE3366" s="1204"/>
      <c r="AF3366" s="75"/>
      <c r="AG3366" s="75"/>
      <c r="AH3366" s="75"/>
      <c r="AI3366" s="75"/>
      <c r="AJ3366" s="75"/>
      <c r="AK3366" s="75"/>
      <c r="AL3366" s="75"/>
      <c r="AM3366" s="75"/>
      <c r="AN3366" s="75"/>
      <c r="AO3366" s="75"/>
      <c r="AP3366" s="75"/>
      <c r="AQ3366" s="75"/>
      <c r="AR3366" s="75"/>
      <c r="AS3366" s="1286"/>
      <c r="AT3366" s="75"/>
      <c r="AU3366" s="1286"/>
      <c r="AV3366" s="1286"/>
      <c r="AW3366" s="75"/>
      <c r="AX3366" s="75"/>
      <c r="AY3366" s="1286"/>
      <c r="AZ3366" s="75"/>
      <c r="BA3366" s="75"/>
      <c r="BB3366" s="75"/>
      <c r="BC3366" s="75"/>
      <c r="BD3366" s="75"/>
      <c r="BE3366" s="75"/>
      <c r="BF3366" s="75"/>
      <c r="BG3366" s="75"/>
      <c r="BH3366" s="75"/>
      <c r="BI3366" s="75"/>
      <c r="BJ3366" s="75"/>
      <c r="BK3366" s="75"/>
      <c r="BL3366" s="75"/>
      <c r="BM3366" s="75"/>
      <c r="BN3366" s="75"/>
      <c r="BO3366" s="75"/>
      <c r="BP3366" s="75"/>
      <c r="BQ3366" s="75"/>
      <c r="BR3366" s="75"/>
      <c r="BS3366" s="75"/>
      <c r="BT3366" s="75"/>
      <c r="BU3366" s="75"/>
      <c r="BV3366" s="75"/>
      <c r="BW3366" s="1286"/>
      <c r="BX3366" s="75"/>
      <c r="BY3366" s="75"/>
      <c r="BZ3366" s="75"/>
      <c r="CA3366" s="75"/>
      <c r="CB3366" s="75"/>
      <c r="CC3366" s="1286"/>
      <c r="CD3366" s="75"/>
      <c r="CE3366" s="75"/>
      <c r="CF3366" s="75"/>
      <c r="CG3366" s="75"/>
      <c r="CH3366" s="75"/>
      <c r="CI3366" s="1286"/>
      <c r="CJ3366" s="75"/>
      <c r="CK3366" s="1286"/>
      <c r="CL3366" s="75"/>
      <c r="CM3366" s="75"/>
      <c r="CN3366" s="75"/>
      <c r="CO3366" s="75"/>
      <c r="CP3366" s="75"/>
      <c r="CQ3366" s="75"/>
      <c r="CR3366" s="75"/>
      <c r="CS3366" s="75"/>
      <c r="CT3366" s="75"/>
      <c r="CU3366" s="75"/>
      <c r="CV3366" s="75"/>
      <c r="CW3366" s="75"/>
      <c r="CX3366" s="1286"/>
      <c r="CY3366" s="75"/>
      <c r="CZ3366" s="75"/>
      <c r="DA3366" s="75"/>
      <c r="DB3366" s="75"/>
      <c r="DC3366" s="75"/>
      <c r="DD3366" s="75"/>
      <c r="DE3366" s="75"/>
      <c r="DF3366" s="75"/>
      <c r="DG3366" s="1286"/>
      <c r="DH3366" s="75"/>
      <c r="DI3366" s="1286"/>
      <c r="DJ3366" s="75"/>
      <c r="DK3366" s="75"/>
      <c r="DL3366" s="75"/>
      <c r="DM3366" s="75"/>
      <c r="DN3366" s="75"/>
      <c r="DO3366" s="75"/>
      <c r="DP3366" s="75"/>
      <c r="DQ3366" s="75"/>
      <c r="DR3366" s="75"/>
      <c r="DS3366" s="75"/>
      <c r="DT3366" s="75"/>
      <c r="DU3366" s="75"/>
      <c r="DV3366" s="1286"/>
      <c r="DW3366" s="75"/>
      <c r="DX3366" s="75"/>
      <c r="DY3366" s="75"/>
      <c r="DZ3366" s="75"/>
      <c r="EA3366" s="75"/>
      <c r="EB3366" s="75"/>
      <c r="EC3366" s="75"/>
      <c r="ED3366" s="75"/>
      <c r="EE3366" s="75"/>
      <c r="EF3366" s="75"/>
      <c r="EG3366" s="75"/>
      <c r="EH3366" s="75"/>
      <c r="EI3366" s="75"/>
      <c r="EJ3366" s="75"/>
      <c r="EK3366" s="75"/>
      <c r="EL3366" s="75"/>
      <c r="EM3366" s="75"/>
      <c r="EN3366" s="75"/>
      <c r="EO3366" s="75"/>
      <c r="EP3366" s="75"/>
      <c r="EQ3366" s="75"/>
      <c r="ER3366" s="75"/>
      <c r="ES3366" s="75"/>
      <c r="ET3366" s="75"/>
      <c r="EU3366" s="75"/>
      <c r="EV3366" s="75"/>
      <c r="EW3366" s="75"/>
      <c r="EX3366" s="75"/>
      <c r="EY3366" s="75"/>
      <c r="EZ3366" s="75"/>
      <c r="FA3366" s="75"/>
      <c r="FB3366" s="1341"/>
      <c r="FC3366" s="75"/>
      <c r="FD3366" s="75"/>
    </row>
    <row r="3367">
      <c r="A3367" s="1340"/>
      <c r="B3367" s="786"/>
      <c r="C3367" s="1283"/>
      <c r="D3367" s="786"/>
      <c r="E3367" s="786"/>
      <c r="F3367" s="786"/>
      <c r="G3367" s="786"/>
      <c r="H3367" s="786"/>
      <c r="I3367" s="786"/>
      <c r="J3367" s="786"/>
      <c r="K3367" s="786"/>
      <c r="L3367" s="786"/>
      <c r="M3367" s="786"/>
      <c r="N3367" s="1284"/>
      <c r="O3367" s="1284"/>
      <c r="P3367" s="1285"/>
      <c r="Q3367" s="363"/>
      <c r="R3367" s="363"/>
      <c r="S3367" s="75"/>
      <c r="T3367" s="857"/>
      <c r="U3367" s="1209"/>
      <c r="V3367" s="1200"/>
      <c r="W3367" s="1200"/>
      <c r="X3367" s="1200"/>
      <c r="Y3367" s="1201"/>
      <c r="Z3367" s="1200"/>
      <c r="AA3367" s="1200"/>
      <c r="AB3367" s="1200"/>
      <c r="AC3367" s="1202"/>
      <c r="AD3367" s="1216"/>
      <c r="AE3367" s="1204"/>
      <c r="AF3367" s="75"/>
      <c r="AG3367" s="75"/>
      <c r="AH3367" s="75"/>
      <c r="AI3367" s="75"/>
      <c r="AJ3367" s="75"/>
      <c r="AK3367" s="75"/>
      <c r="AL3367" s="75"/>
      <c r="AM3367" s="75"/>
      <c r="AN3367" s="75"/>
      <c r="AO3367" s="75"/>
      <c r="AP3367" s="75"/>
      <c r="AQ3367" s="75"/>
      <c r="AR3367" s="75"/>
      <c r="AS3367" s="1286"/>
      <c r="AT3367" s="75"/>
      <c r="AU3367" s="1286"/>
      <c r="AV3367" s="1286"/>
      <c r="AW3367" s="75"/>
      <c r="AX3367" s="75"/>
      <c r="AY3367" s="1286"/>
      <c r="AZ3367" s="75"/>
      <c r="BA3367" s="75"/>
      <c r="BB3367" s="75"/>
      <c r="BC3367" s="75"/>
      <c r="BD3367" s="75"/>
      <c r="BE3367" s="75"/>
      <c r="BF3367" s="75"/>
      <c r="BG3367" s="75"/>
      <c r="BH3367" s="75"/>
      <c r="BI3367" s="75"/>
      <c r="BJ3367" s="75"/>
      <c r="BK3367" s="75"/>
      <c r="BL3367" s="75"/>
      <c r="BM3367" s="75"/>
      <c r="BN3367" s="75"/>
      <c r="BO3367" s="75"/>
      <c r="BP3367" s="75"/>
      <c r="BQ3367" s="75"/>
      <c r="BR3367" s="75"/>
      <c r="BS3367" s="75"/>
      <c r="BT3367" s="75"/>
      <c r="BU3367" s="75"/>
      <c r="BV3367" s="75"/>
      <c r="BW3367" s="1286"/>
      <c r="BX3367" s="75"/>
      <c r="BY3367" s="75"/>
      <c r="BZ3367" s="75"/>
      <c r="CA3367" s="75"/>
      <c r="CB3367" s="75"/>
      <c r="CC3367" s="1286"/>
      <c r="CD3367" s="75"/>
      <c r="CE3367" s="75"/>
      <c r="CF3367" s="75"/>
      <c r="CG3367" s="75"/>
      <c r="CH3367" s="75"/>
      <c r="CI3367" s="1286"/>
      <c r="CJ3367" s="75"/>
      <c r="CK3367" s="1286"/>
      <c r="CL3367" s="75"/>
      <c r="CM3367" s="75"/>
      <c r="CN3367" s="75"/>
      <c r="CO3367" s="75"/>
      <c r="CP3367" s="75"/>
      <c r="CQ3367" s="75"/>
      <c r="CR3367" s="75"/>
      <c r="CS3367" s="75"/>
      <c r="CT3367" s="75"/>
      <c r="CU3367" s="75"/>
      <c r="CV3367" s="75"/>
      <c r="CW3367" s="75"/>
      <c r="CX3367" s="1286"/>
      <c r="CY3367" s="75"/>
      <c r="CZ3367" s="75"/>
      <c r="DA3367" s="75"/>
      <c r="DB3367" s="75"/>
      <c r="DC3367" s="75"/>
      <c r="DD3367" s="75"/>
      <c r="DE3367" s="75"/>
      <c r="DF3367" s="75"/>
      <c r="DG3367" s="1286"/>
      <c r="DH3367" s="75"/>
      <c r="DI3367" s="1286"/>
      <c r="DJ3367" s="75"/>
      <c r="DK3367" s="75"/>
      <c r="DL3367" s="75"/>
      <c r="DM3367" s="75"/>
      <c r="DN3367" s="75"/>
      <c r="DO3367" s="75"/>
      <c r="DP3367" s="75"/>
      <c r="DQ3367" s="75"/>
      <c r="DR3367" s="75"/>
      <c r="DS3367" s="75"/>
      <c r="DT3367" s="75"/>
      <c r="DU3367" s="75"/>
      <c r="DV3367" s="1286"/>
      <c r="DW3367" s="75"/>
      <c r="DX3367" s="75"/>
      <c r="DY3367" s="75"/>
      <c r="DZ3367" s="75"/>
      <c r="EA3367" s="75"/>
      <c r="EB3367" s="75"/>
      <c r="EC3367" s="75"/>
      <c r="ED3367" s="75"/>
      <c r="EE3367" s="75"/>
      <c r="EF3367" s="75"/>
      <c r="EG3367" s="75"/>
      <c r="EH3367" s="75"/>
      <c r="EI3367" s="75"/>
      <c r="EJ3367" s="75"/>
      <c r="EK3367" s="75"/>
      <c r="EL3367" s="75"/>
      <c r="EM3367" s="75"/>
      <c r="EN3367" s="75"/>
      <c r="EO3367" s="75"/>
      <c r="EP3367" s="75"/>
      <c r="EQ3367" s="75"/>
      <c r="ER3367" s="75"/>
      <c r="ES3367" s="75"/>
      <c r="ET3367" s="75"/>
      <c r="EU3367" s="75"/>
      <c r="EV3367" s="75"/>
      <c r="EW3367" s="75"/>
      <c r="EX3367" s="75"/>
      <c r="EY3367" s="75"/>
      <c r="EZ3367" s="75"/>
      <c r="FA3367" s="75"/>
      <c r="FB3367" s="1341"/>
      <c r="FC3367" s="75"/>
      <c r="FD3367" s="75"/>
    </row>
    <row r="3368">
      <c r="A3368" s="1340"/>
      <c r="B3368" s="786"/>
      <c r="C3368" s="1283"/>
      <c r="D3368" s="786"/>
      <c r="E3368" s="786"/>
      <c r="F3368" s="786"/>
      <c r="G3368" s="786"/>
      <c r="H3368" s="786"/>
      <c r="I3368" s="786"/>
      <c r="J3368" s="786"/>
      <c r="K3368" s="786"/>
      <c r="L3368" s="786"/>
      <c r="M3368" s="786"/>
      <c r="N3368" s="1284"/>
      <c r="O3368" s="1284"/>
      <c r="P3368" s="1285"/>
      <c r="Q3368" s="363"/>
      <c r="R3368" s="363"/>
      <c r="S3368" s="75"/>
      <c r="T3368" s="857"/>
      <c r="U3368" s="1209"/>
      <c r="V3368" s="1200"/>
      <c r="W3368" s="1200"/>
      <c r="X3368" s="1200"/>
      <c r="Y3368" s="1201"/>
      <c r="Z3368" s="1200"/>
      <c r="AA3368" s="1200"/>
      <c r="AB3368" s="1200"/>
      <c r="AC3368" s="1202"/>
      <c r="AD3368" s="1216"/>
      <c r="AE3368" s="1204"/>
      <c r="AF3368" s="75"/>
      <c r="AG3368" s="75"/>
      <c r="AH3368" s="75"/>
      <c r="AI3368" s="75"/>
      <c r="AJ3368" s="75"/>
      <c r="AK3368" s="75"/>
      <c r="AL3368" s="75"/>
      <c r="AM3368" s="75"/>
      <c r="AN3368" s="75"/>
      <c r="AO3368" s="75"/>
      <c r="AP3368" s="75"/>
      <c r="AQ3368" s="75"/>
      <c r="AR3368" s="75"/>
      <c r="AS3368" s="1286"/>
      <c r="AT3368" s="75"/>
      <c r="AU3368" s="1286"/>
      <c r="AV3368" s="1286"/>
      <c r="AW3368" s="75"/>
      <c r="AX3368" s="75"/>
      <c r="AY3368" s="1286"/>
      <c r="AZ3368" s="75"/>
      <c r="BA3368" s="75"/>
      <c r="BB3368" s="75"/>
      <c r="BC3368" s="75"/>
      <c r="BD3368" s="75"/>
      <c r="BE3368" s="75"/>
      <c r="BF3368" s="75"/>
      <c r="BG3368" s="75"/>
      <c r="BH3368" s="75"/>
      <c r="BI3368" s="75"/>
      <c r="BJ3368" s="75"/>
      <c r="BK3368" s="75"/>
      <c r="BL3368" s="75"/>
      <c r="BM3368" s="75"/>
      <c r="BN3368" s="75"/>
      <c r="BO3368" s="75"/>
      <c r="BP3368" s="75"/>
      <c r="BQ3368" s="75"/>
      <c r="BR3368" s="75"/>
      <c r="BS3368" s="75"/>
      <c r="BT3368" s="75"/>
      <c r="BU3368" s="75"/>
      <c r="BV3368" s="75"/>
      <c r="BW3368" s="1286"/>
      <c r="BX3368" s="75"/>
      <c r="BY3368" s="75"/>
      <c r="BZ3368" s="75"/>
      <c r="CA3368" s="75"/>
      <c r="CB3368" s="75"/>
      <c r="CC3368" s="1286"/>
      <c r="CD3368" s="75"/>
      <c r="CE3368" s="75"/>
      <c r="CF3368" s="75"/>
      <c r="CG3368" s="75"/>
      <c r="CH3368" s="75"/>
      <c r="CI3368" s="1286"/>
      <c r="CJ3368" s="75"/>
      <c r="CK3368" s="1286"/>
      <c r="CL3368" s="75"/>
      <c r="CM3368" s="75"/>
      <c r="CN3368" s="75"/>
      <c r="CO3368" s="75"/>
      <c r="CP3368" s="75"/>
      <c r="CQ3368" s="75"/>
      <c r="CR3368" s="75"/>
      <c r="CS3368" s="75"/>
      <c r="CT3368" s="75"/>
      <c r="CU3368" s="75"/>
      <c r="CV3368" s="75"/>
      <c r="CW3368" s="75"/>
      <c r="CX3368" s="1286"/>
      <c r="CY3368" s="75"/>
      <c r="CZ3368" s="75"/>
      <c r="DA3368" s="75"/>
      <c r="DB3368" s="75"/>
      <c r="DC3368" s="75"/>
      <c r="DD3368" s="75"/>
      <c r="DE3368" s="75"/>
      <c r="DF3368" s="75"/>
      <c r="DG3368" s="1286"/>
      <c r="DH3368" s="75"/>
      <c r="DI3368" s="1286"/>
      <c r="DJ3368" s="75"/>
      <c r="DK3368" s="75"/>
      <c r="DL3368" s="75"/>
      <c r="DM3368" s="75"/>
      <c r="DN3368" s="75"/>
      <c r="DO3368" s="75"/>
      <c r="DP3368" s="75"/>
      <c r="DQ3368" s="75"/>
      <c r="DR3368" s="75"/>
      <c r="DS3368" s="75"/>
      <c r="DT3368" s="75"/>
      <c r="DU3368" s="75"/>
      <c r="DV3368" s="1286"/>
      <c r="DW3368" s="75"/>
      <c r="DX3368" s="75"/>
      <c r="DY3368" s="75"/>
      <c r="DZ3368" s="75"/>
      <c r="EA3368" s="75"/>
      <c r="EB3368" s="75"/>
      <c r="EC3368" s="75"/>
      <c r="ED3368" s="75"/>
      <c r="EE3368" s="75"/>
      <c r="EF3368" s="75"/>
      <c r="EG3368" s="75"/>
      <c r="EH3368" s="75"/>
      <c r="EI3368" s="75"/>
      <c r="EJ3368" s="75"/>
      <c r="EK3368" s="75"/>
      <c r="EL3368" s="75"/>
      <c r="EM3368" s="75"/>
      <c r="EN3368" s="75"/>
      <c r="EO3368" s="75"/>
      <c r="EP3368" s="75"/>
      <c r="EQ3368" s="75"/>
      <c r="ER3368" s="75"/>
      <c r="ES3368" s="75"/>
      <c r="ET3368" s="75"/>
      <c r="EU3368" s="75"/>
      <c r="EV3368" s="75"/>
      <c r="EW3368" s="75"/>
      <c r="EX3368" s="75"/>
      <c r="EY3368" s="75"/>
      <c r="EZ3368" s="75"/>
      <c r="FA3368" s="75"/>
      <c r="FB3368" s="1341"/>
      <c r="FC3368" s="75"/>
      <c r="FD3368" s="75"/>
    </row>
    <row r="3369">
      <c r="A3369" s="1340"/>
      <c r="B3369" s="786"/>
      <c r="C3369" s="1283"/>
      <c r="D3369" s="786"/>
      <c r="E3369" s="786"/>
      <c r="F3369" s="786"/>
      <c r="G3369" s="786"/>
      <c r="H3369" s="786"/>
      <c r="I3369" s="786"/>
      <c r="J3369" s="786"/>
      <c r="K3369" s="786"/>
      <c r="L3369" s="786"/>
      <c r="M3369" s="786"/>
      <c r="N3369" s="1284"/>
      <c r="O3369" s="1284"/>
      <c r="P3369" s="1285"/>
      <c r="Q3369" s="363"/>
      <c r="R3369" s="363"/>
      <c r="S3369" s="75"/>
      <c r="T3369" s="857"/>
      <c r="U3369" s="1209"/>
      <c r="V3369" s="1200"/>
      <c r="W3369" s="1200"/>
      <c r="X3369" s="1200"/>
      <c r="Y3369" s="1201"/>
      <c r="Z3369" s="1200"/>
      <c r="AA3369" s="1200"/>
      <c r="AB3369" s="1200"/>
      <c r="AC3369" s="1202"/>
      <c r="AD3369" s="1216"/>
      <c r="AE3369" s="1204"/>
      <c r="AF3369" s="75"/>
      <c r="AG3369" s="75"/>
      <c r="AH3369" s="75"/>
      <c r="AI3369" s="75"/>
      <c r="AJ3369" s="75"/>
      <c r="AK3369" s="75"/>
      <c r="AL3369" s="75"/>
      <c r="AM3369" s="75"/>
      <c r="AN3369" s="75"/>
      <c r="AO3369" s="75"/>
      <c r="AP3369" s="75"/>
      <c r="AQ3369" s="75"/>
      <c r="AR3369" s="75"/>
      <c r="AS3369" s="1286"/>
      <c r="AT3369" s="75"/>
      <c r="AU3369" s="1286"/>
      <c r="AV3369" s="1286"/>
      <c r="AW3369" s="75"/>
      <c r="AX3369" s="75"/>
      <c r="AY3369" s="1286"/>
      <c r="AZ3369" s="75"/>
      <c r="BA3369" s="75"/>
      <c r="BB3369" s="75"/>
      <c r="BC3369" s="75"/>
      <c r="BD3369" s="75"/>
      <c r="BE3369" s="75"/>
      <c r="BF3369" s="75"/>
      <c r="BG3369" s="75"/>
      <c r="BH3369" s="75"/>
      <c r="BI3369" s="75"/>
      <c r="BJ3369" s="75"/>
      <c r="BK3369" s="75"/>
      <c r="BL3369" s="75"/>
      <c r="BM3369" s="75"/>
      <c r="BN3369" s="75"/>
      <c r="BO3369" s="75"/>
      <c r="BP3369" s="75"/>
      <c r="BQ3369" s="75"/>
      <c r="BR3369" s="75"/>
      <c r="BS3369" s="75"/>
      <c r="BT3369" s="75"/>
      <c r="BU3369" s="75"/>
      <c r="BV3369" s="75"/>
      <c r="BW3369" s="1286"/>
      <c r="BX3369" s="75"/>
      <c r="BY3369" s="75"/>
      <c r="BZ3369" s="75"/>
      <c r="CA3369" s="75"/>
      <c r="CB3369" s="75"/>
      <c r="CC3369" s="1286"/>
      <c r="CD3369" s="75"/>
      <c r="CE3369" s="75"/>
      <c r="CF3369" s="75"/>
      <c r="CG3369" s="75"/>
      <c r="CH3369" s="75"/>
      <c r="CI3369" s="1286"/>
      <c r="CJ3369" s="75"/>
      <c r="CK3369" s="1286"/>
      <c r="CL3369" s="75"/>
      <c r="CM3369" s="75"/>
      <c r="CN3369" s="75"/>
      <c r="CO3369" s="75"/>
      <c r="CP3369" s="75"/>
      <c r="CQ3369" s="75"/>
      <c r="CR3369" s="75"/>
      <c r="CS3369" s="75"/>
      <c r="CT3369" s="75"/>
      <c r="CU3369" s="75"/>
      <c r="CV3369" s="75"/>
      <c r="CW3369" s="75"/>
      <c r="CX3369" s="1286"/>
      <c r="CY3369" s="75"/>
      <c r="CZ3369" s="75"/>
      <c r="DA3369" s="75"/>
      <c r="DB3369" s="75"/>
      <c r="DC3369" s="75"/>
      <c r="DD3369" s="75"/>
      <c r="DE3369" s="75"/>
      <c r="DF3369" s="75"/>
      <c r="DG3369" s="1286"/>
      <c r="DH3369" s="75"/>
      <c r="DI3369" s="1286"/>
      <c r="DJ3369" s="75"/>
      <c r="DK3369" s="75"/>
      <c r="DL3369" s="75"/>
      <c r="DM3369" s="75"/>
      <c r="DN3369" s="75"/>
      <c r="DO3369" s="75"/>
      <c r="DP3369" s="75"/>
      <c r="DQ3369" s="75"/>
      <c r="DR3369" s="75"/>
      <c r="DS3369" s="75"/>
      <c r="DT3369" s="75"/>
      <c r="DU3369" s="75"/>
      <c r="DV3369" s="1286"/>
      <c r="DW3369" s="75"/>
      <c r="DX3369" s="75"/>
      <c r="DY3369" s="75"/>
      <c r="DZ3369" s="75"/>
      <c r="EA3369" s="75"/>
      <c r="EB3369" s="75"/>
      <c r="EC3369" s="75"/>
      <c r="ED3369" s="75"/>
      <c r="EE3369" s="75"/>
      <c r="EF3369" s="75"/>
      <c r="EG3369" s="75"/>
      <c r="EH3369" s="75"/>
      <c r="EI3369" s="75"/>
      <c r="EJ3369" s="75"/>
      <c r="EK3369" s="75"/>
      <c r="EL3369" s="75"/>
      <c r="EM3369" s="75"/>
      <c r="EN3369" s="75"/>
      <c r="EO3369" s="75"/>
      <c r="EP3369" s="75"/>
      <c r="EQ3369" s="75"/>
      <c r="ER3369" s="75"/>
      <c r="ES3369" s="75"/>
      <c r="ET3369" s="75"/>
      <c r="EU3369" s="75"/>
      <c r="EV3369" s="75"/>
      <c r="EW3369" s="75"/>
      <c r="EX3369" s="75"/>
      <c r="EY3369" s="75"/>
      <c r="EZ3369" s="75"/>
      <c r="FA3369" s="75"/>
      <c r="FB3369" s="1341"/>
      <c r="FC3369" s="75"/>
      <c r="FD3369" s="75"/>
    </row>
    <row r="3370">
      <c r="A3370" s="1340"/>
      <c r="B3370" s="786"/>
      <c r="C3370" s="1283"/>
      <c r="D3370" s="786"/>
      <c r="E3370" s="786"/>
      <c r="F3370" s="786"/>
      <c r="G3370" s="786"/>
      <c r="H3370" s="786"/>
      <c r="I3370" s="786"/>
      <c r="J3370" s="786"/>
      <c r="K3370" s="786"/>
      <c r="L3370" s="786"/>
      <c r="M3370" s="786"/>
      <c r="N3370" s="1284"/>
      <c r="O3370" s="1284"/>
      <c r="P3370" s="1285"/>
      <c r="Q3370" s="363"/>
      <c r="R3370" s="363"/>
      <c r="S3370" s="75"/>
      <c r="T3370" s="857"/>
      <c r="U3370" s="1209"/>
      <c r="V3370" s="1200"/>
      <c r="W3370" s="1200"/>
      <c r="X3370" s="1200"/>
      <c r="Y3370" s="1201"/>
      <c r="Z3370" s="1200"/>
      <c r="AA3370" s="1200"/>
      <c r="AB3370" s="1200"/>
      <c r="AC3370" s="1202"/>
      <c r="AD3370" s="1216"/>
      <c r="AE3370" s="1204"/>
      <c r="AF3370" s="75"/>
      <c r="AG3370" s="75"/>
      <c r="AH3370" s="75"/>
      <c r="AI3370" s="75"/>
      <c r="AJ3370" s="75"/>
      <c r="AK3370" s="75"/>
      <c r="AL3370" s="75"/>
      <c r="AM3370" s="75"/>
      <c r="AN3370" s="75"/>
      <c r="AO3370" s="75"/>
      <c r="AP3370" s="75"/>
      <c r="AQ3370" s="75"/>
      <c r="AR3370" s="75"/>
      <c r="AS3370" s="1286"/>
      <c r="AT3370" s="75"/>
      <c r="AU3370" s="1286"/>
      <c r="AV3370" s="1286"/>
      <c r="AW3370" s="75"/>
      <c r="AX3370" s="75"/>
      <c r="AY3370" s="1286"/>
      <c r="AZ3370" s="75"/>
      <c r="BA3370" s="75"/>
      <c r="BB3370" s="75"/>
      <c r="BC3370" s="75"/>
      <c r="BD3370" s="75"/>
      <c r="BE3370" s="75"/>
      <c r="BF3370" s="75"/>
      <c r="BG3370" s="75"/>
      <c r="BH3370" s="75"/>
      <c r="BI3370" s="75"/>
      <c r="BJ3370" s="75"/>
      <c r="BK3370" s="75"/>
      <c r="BL3370" s="75"/>
      <c r="BM3370" s="75"/>
      <c r="BN3370" s="75"/>
      <c r="BO3370" s="75"/>
      <c r="BP3370" s="75"/>
      <c r="BQ3370" s="75"/>
      <c r="BR3370" s="75"/>
      <c r="BS3370" s="75"/>
      <c r="BT3370" s="75"/>
      <c r="BU3370" s="75"/>
      <c r="BV3370" s="75"/>
      <c r="BW3370" s="1286"/>
      <c r="BX3370" s="75"/>
      <c r="BY3370" s="75"/>
      <c r="BZ3370" s="75"/>
      <c r="CA3370" s="75"/>
      <c r="CB3370" s="75"/>
      <c r="CC3370" s="1286"/>
      <c r="CD3370" s="75"/>
      <c r="CE3370" s="75"/>
      <c r="CF3370" s="75"/>
      <c r="CG3370" s="75"/>
      <c r="CH3370" s="75"/>
      <c r="CI3370" s="1286"/>
      <c r="CJ3370" s="75"/>
      <c r="CK3370" s="1286"/>
      <c r="CL3370" s="75"/>
      <c r="CM3370" s="75"/>
      <c r="CN3370" s="75"/>
      <c r="CO3370" s="75"/>
      <c r="CP3370" s="75"/>
      <c r="CQ3370" s="75"/>
      <c r="CR3370" s="75"/>
      <c r="CS3370" s="75"/>
      <c r="CT3370" s="75"/>
      <c r="CU3370" s="75"/>
      <c r="CV3370" s="75"/>
      <c r="CW3370" s="75"/>
      <c r="CX3370" s="1286"/>
      <c r="CY3370" s="75"/>
      <c r="CZ3370" s="75"/>
      <c r="DA3370" s="75"/>
      <c r="DB3370" s="75"/>
      <c r="DC3370" s="75"/>
      <c r="DD3370" s="75"/>
      <c r="DE3370" s="75"/>
      <c r="DF3370" s="75"/>
      <c r="DG3370" s="1286"/>
      <c r="DH3370" s="75"/>
      <c r="DI3370" s="1286"/>
      <c r="DJ3370" s="75"/>
      <c r="DK3370" s="75"/>
      <c r="DL3370" s="75"/>
      <c r="DM3370" s="75"/>
      <c r="DN3370" s="75"/>
      <c r="DO3370" s="75"/>
      <c r="DP3370" s="75"/>
      <c r="DQ3370" s="75"/>
      <c r="DR3370" s="75"/>
      <c r="DS3370" s="75"/>
      <c r="DT3370" s="75"/>
      <c r="DU3370" s="75"/>
      <c r="DV3370" s="1286"/>
      <c r="DW3370" s="75"/>
      <c r="DX3370" s="75"/>
      <c r="DY3370" s="75"/>
      <c r="DZ3370" s="75"/>
      <c r="EA3370" s="75"/>
      <c r="EB3370" s="75"/>
      <c r="EC3370" s="75"/>
      <c r="ED3370" s="75"/>
      <c r="EE3370" s="75"/>
      <c r="EF3370" s="75"/>
      <c r="EG3370" s="75"/>
      <c r="EH3370" s="75"/>
      <c r="EI3370" s="75"/>
      <c r="EJ3370" s="75"/>
      <c r="EK3370" s="75"/>
      <c r="EL3370" s="75"/>
      <c r="EM3370" s="75"/>
      <c r="EN3370" s="75"/>
      <c r="EO3370" s="75"/>
      <c r="EP3370" s="75"/>
      <c r="EQ3370" s="75"/>
      <c r="ER3370" s="75"/>
      <c r="ES3370" s="75"/>
      <c r="ET3370" s="75"/>
      <c r="EU3370" s="75"/>
      <c r="EV3370" s="75"/>
      <c r="EW3370" s="75"/>
      <c r="EX3370" s="75"/>
      <c r="EY3370" s="75"/>
      <c r="EZ3370" s="75"/>
      <c r="FA3370" s="75"/>
      <c r="FB3370" s="1341"/>
      <c r="FC3370" s="75"/>
      <c r="FD3370" s="75"/>
    </row>
    <row r="3371">
      <c r="A3371" s="1340"/>
      <c r="B3371" s="786"/>
      <c r="C3371" s="1283"/>
      <c r="D3371" s="786"/>
      <c r="E3371" s="786"/>
      <c r="F3371" s="786"/>
      <c r="G3371" s="786"/>
      <c r="H3371" s="786"/>
      <c r="I3371" s="786"/>
      <c r="J3371" s="786"/>
      <c r="K3371" s="786"/>
      <c r="L3371" s="786"/>
      <c r="M3371" s="786"/>
      <c r="N3371" s="1284"/>
      <c r="O3371" s="1284"/>
      <c r="P3371" s="1285"/>
      <c r="Q3371" s="363"/>
      <c r="R3371" s="363"/>
      <c r="S3371" s="75"/>
      <c r="T3371" s="857"/>
      <c r="U3371" s="1209"/>
      <c r="V3371" s="1200"/>
      <c r="W3371" s="1200"/>
      <c r="X3371" s="1200"/>
      <c r="Y3371" s="1201"/>
      <c r="Z3371" s="1200"/>
      <c r="AA3371" s="1200"/>
      <c r="AB3371" s="1200"/>
      <c r="AC3371" s="1202"/>
      <c r="AD3371" s="1216"/>
      <c r="AE3371" s="1204"/>
      <c r="AF3371" s="75"/>
      <c r="AG3371" s="75"/>
      <c r="AH3371" s="75"/>
      <c r="AI3371" s="75"/>
      <c r="AJ3371" s="75"/>
      <c r="AK3371" s="75"/>
      <c r="AL3371" s="75"/>
      <c r="AM3371" s="75"/>
      <c r="AN3371" s="75"/>
      <c r="AO3371" s="75"/>
      <c r="AP3371" s="75"/>
      <c r="AQ3371" s="75"/>
      <c r="AR3371" s="75"/>
      <c r="AS3371" s="1286"/>
      <c r="AT3371" s="75"/>
      <c r="AU3371" s="1286"/>
      <c r="AV3371" s="1286"/>
      <c r="AW3371" s="75"/>
      <c r="AX3371" s="75"/>
      <c r="AY3371" s="1286"/>
      <c r="AZ3371" s="75"/>
      <c r="BA3371" s="75"/>
      <c r="BB3371" s="75"/>
      <c r="BC3371" s="75"/>
      <c r="BD3371" s="75"/>
      <c r="BE3371" s="75"/>
      <c r="BF3371" s="75"/>
      <c r="BG3371" s="75"/>
      <c r="BH3371" s="75"/>
      <c r="BI3371" s="75"/>
      <c r="BJ3371" s="75"/>
      <c r="BK3371" s="75"/>
      <c r="BL3371" s="75"/>
      <c r="BM3371" s="75"/>
      <c r="BN3371" s="75"/>
      <c r="BO3371" s="75"/>
      <c r="BP3371" s="75"/>
      <c r="BQ3371" s="75"/>
      <c r="BR3371" s="75"/>
      <c r="BS3371" s="75"/>
      <c r="BT3371" s="75"/>
      <c r="BU3371" s="75"/>
      <c r="BV3371" s="75"/>
      <c r="BW3371" s="1286"/>
      <c r="BX3371" s="75"/>
      <c r="BY3371" s="75"/>
      <c r="BZ3371" s="75"/>
      <c r="CA3371" s="75"/>
      <c r="CB3371" s="75"/>
      <c r="CC3371" s="1286"/>
      <c r="CD3371" s="75"/>
      <c r="CE3371" s="75"/>
      <c r="CF3371" s="75"/>
      <c r="CG3371" s="75"/>
      <c r="CH3371" s="75"/>
      <c r="CI3371" s="1286"/>
      <c r="CJ3371" s="75"/>
      <c r="CK3371" s="1286"/>
      <c r="CL3371" s="75"/>
      <c r="CM3371" s="75"/>
      <c r="CN3371" s="75"/>
      <c r="CO3371" s="75"/>
      <c r="CP3371" s="75"/>
      <c r="CQ3371" s="75"/>
      <c r="CR3371" s="75"/>
      <c r="CS3371" s="75"/>
      <c r="CT3371" s="75"/>
      <c r="CU3371" s="75"/>
      <c r="CV3371" s="75"/>
      <c r="CW3371" s="75"/>
      <c r="CX3371" s="1286"/>
      <c r="CY3371" s="75"/>
      <c r="CZ3371" s="75"/>
      <c r="DA3371" s="75"/>
      <c r="DB3371" s="75"/>
      <c r="DC3371" s="75"/>
      <c r="DD3371" s="75"/>
      <c r="DE3371" s="75"/>
      <c r="DF3371" s="75"/>
      <c r="DG3371" s="1286"/>
      <c r="DH3371" s="75"/>
      <c r="DI3371" s="1286"/>
      <c r="DJ3371" s="75"/>
      <c r="DK3371" s="75"/>
      <c r="DL3371" s="75"/>
      <c r="DM3371" s="75"/>
      <c r="DN3371" s="75"/>
      <c r="DO3371" s="75"/>
      <c r="DP3371" s="75"/>
      <c r="DQ3371" s="75"/>
      <c r="DR3371" s="75"/>
      <c r="DS3371" s="75"/>
      <c r="DT3371" s="75"/>
      <c r="DU3371" s="75"/>
      <c r="DV3371" s="1286"/>
      <c r="DW3371" s="75"/>
      <c r="DX3371" s="75"/>
      <c r="DY3371" s="75"/>
      <c r="DZ3371" s="75"/>
      <c r="EA3371" s="75"/>
      <c r="EB3371" s="75"/>
      <c r="EC3371" s="75"/>
      <c r="ED3371" s="75"/>
      <c r="EE3371" s="75"/>
      <c r="EF3371" s="75"/>
      <c r="EG3371" s="75"/>
      <c r="EH3371" s="75"/>
      <c r="EI3371" s="75"/>
      <c r="EJ3371" s="75"/>
      <c r="EK3371" s="75"/>
      <c r="EL3371" s="75"/>
      <c r="EM3371" s="75"/>
      <c r="EN3371" s="75"/>
      <c r="EO3371" s="75"/>
      <c r="EP3371" s="75"/>
      <c r="EQ3371" s="75"/>
      <c r="ER3371" s="75"/>
      <c r="ES3371" s="75"/>
      <c r="ET3371" s="75"/>
      <c r="EU3371" s="75"/>
      <c r="EV3371" s="75"/>
      <c r="EW3371" s="75"/>
      <c r="EX3371" s="75"/>
      <c r="EY3371" s="75"/>
      <c r="EZ3371" s="75"/>
      <c r="FA3371" s="75"/>
      <c r="FB3371" s="1341"/>
      <c r="FC3371" s="75"/>
      <c r="FD3371" s="75"/>
    </row>
    <row r="3372">
      <c r="A3372" s="1340"/>
      <c r="B3372" s="786"/>
      <c r="C3372" s="1283"/>
      <c r="D3372" s="786"/>
      <c r="E3372" s="786"/>
      <c r="F3372" s="786"/>
      <c r="G3372" s="786"/>
      <c r="H3372" s="786"/>
      <c r="I3372" s="786"/>
      <c r="J3372" s="786"/>
      <c r="K3372" s="786"/>
      <c r="L3372" s="786"/>
      <c r="M3372" s="786"/>
      <c r="N3372" s="1284"/>
      <c r="O3372" s="1284"/>
      <c r="P3372" s="1285"/>
      <c r="Q3372" s="363"/>
      <c r="R3372" s="363"/>
      <c r="S3372" s="75"/>
      <c r="T3372" s="857"/>
      <c r="U3372" s="1209"/>
      <c r="V3372" s="1200"/>
      <c r="W3372" s="1200"/>
      <c r="X3372" s="1200"/>
      <c r="Y3372" s="1201"/>
      <c r="Z3372" s="1200"/>
      <c r="AA3372" s="1200"/>
      <c r="AB3372" s="1200"/>
      <c r="AC3372" s="1202"/>
      <c r="AD3372" s="1216"/>
      <c r="AE3372" s="1204"/>
      <c r="AF3372" s="75"/>
      <c r="AG3372" s="75"/>
      <c r="AH3372" s="75"/>
      <c r="AI3372" s="75"/>
      <c r="AJ3372" s="75"/>
      <c r="AK3372" s="75"/>
      <c r="AL3372" s="75"/>
      <c r="AM3372" s="75"/>
      <c r="AN3372" s="75"/>
      <c r="AO3372" s="75"/>
      <c r="AP3372" s="75"/>
      <c r="AQ3372" s="75"/>
      <c r="AR3372" s="75"/>
      <c r="AS3372" s="1286"/>
      <c r="AT3372" s="75"/>
      <c r="AU3372" s="1286"/>
      <c r="AV3372" s="1286"/>
      <c r="AW3372" s="75"/>
      <c r="AX3372" s="75"/>
      <c r="AY3372" s="1286"/>
      <c r="AZ3372" s="75"/>
      <c r="BA3372" s="75"/>
      <c r="BB3372" s="75"/>
      <c r="BC3372" s="75"/>
      <c r="BD3372" s="75"/>
      <c r="BE3372" s="75"/>
      <c r="BF3372" s="75"/>
      <c r="BG3372" s="75"/>
      <c r="BH3372" s="75"/>
      <c r="BI3372" s="75"/>
      <c r="BJ3372" s="75"/>
      <c r="BK3372" s="75"/>
      <c r="BL3372" s="75"/>
      <c r="BM3372" s="75"/>
      <c r="BN3372" s="75"/>
      <c r="BO3372" s="75"/>
      <c r="BP3372" s="75"/>
      <c r="BQ3372" s="75"/>
      <c r="BR3372" s="75"/>
      <c r="BS3372" s="75"/>
      <c r="BT3372" s="75"/>
      <c r="BU3372" s="75"/>
      <c r="BV3372" s="75"/>
      <c r="BW3372" s="1286"/>
      <c r="BX3372" s="75"/>
      <c r="BY3372" s="75"/>
      <c r="BZ3372" s="75"/>
      <c r="CA3372" s="75"/>
      <c r="CB3372" s="75"/>
      <c r="CC3372" s="1286"/>
      <c r="CD3372" s="75"/>
      <c r="CE3372" s="75"/>
      <c r="CF3372" s="75"/>
      <c r="CG3372" s="75"/>
      <c r="CH3372" s="75"/>
      <c r="CI3372" s="1286"/>
      <c r="CJ3372" s="75"/>
      <c r="CK3372" s="1286"/>
      <c r="CL3372" s="75"/>
      <c r="CM3372" s="75"/>
      <c r="CN3372" s="75"/>
      <c r="CO3372" s="75"/>
      <c r="CP3372" s="75"/>
      <c r="CQ3372" s="75"/>
      <c r="CR3372" s="75"/>
      <c r="CS3372" s="75"/>
      <c r="CT3372" s="75"/>
      <c r="CU3372" s="75"/>
      <c r="CV3372" s="75"/>
      <c r="CW3372" s="75"/>
      <c r="CX3372" s="1286"/>
      <c r="CY3372" s="75"/>
      <c r="CZ3372" s="75"/>
      <c r="DA3372" s="75"/>
      <c r="DB3372" s="75"/>
      <c r="DC3372" s="75"/>
      <c r="DD3372" s="75"/>
      <c r="DE3372" s="75"/>
      <c r="DF3372" s="75"/>
      <c r="DG3372" s="1286"/>
      <c r="DH3372" s="75"/>
      <c r="DI3372" s="1286"/>
      <c r="DJ3372" s="75"/>
      <c r="DK3372" s="75"/>
      <c r="DL3372" s="75"/>
      <c r="DM3372" s="75"/>
      <c r="DN3372" s="75"/>
      <c r="DO3372" s="75"/>
      <c r="DP3372" s="75"/>
      <c r="DQ3372" s="75"/>
      <c r="DR3372" s="75"/>
      <c r="DS3372" s="75"/>
      <c r="DT3372" s="75"/>
      <c r="DU3372" s="75"/>
      <c r="DV3372" s="1286"/>
      <c r="DW3372" s="75"/>
      <c r="DX3372" s="75"/>
      <c r="DY3372" s="75"/>
      <c r="DZ3372" s="75"/>
      <c r="EA3372" s="75"/>
      <c r="EB3372" s="75"/>
      <c r="EC3372" s="75"/>
      <c r="ED3372" s="75"/>
      <c r="EE3372" s="75"/>
      <c r="EF3372" s="75"/>
      <c r="EG3372" s="75"/>
      <c r="EH3372" s="75"/>
      <c r="EI3372" s="75"/>
      <c r="EJ3372" s="75"/>
      <c r="EK3372" s="75"/>
      <c r="EL3372" s="75"/>
      <c r="EM3372" s="75"/>
      <c r="EN3372" s="75"/>
      <c r="EO3372" s="75"/>
      <c r="EP3372" s="75"/>
      <c r="EQ3372" s="75"/>
      <c r="ER3372" s="75"/>
      <c r="ES3372" s="75"/>
      <c r="ET3372" s="75"/>
      <c r="EU3372" s="75"/>
      <c r="EV3372" s="75"/>
      <c r="EW3372" s="75"/>
      <c r="EX3372" s="75"/>
      <c r="EY3372" s="75"/>
      <c r="EZ3372" s="75"/>
      <c r="FA3372" s="75"/>
      <c r="FB3372" s="1341"/>
      <c r="FC3372" s="75"/>
      <c r="FD3372" s="75"/>
    </row>
    <row r="3373">
      <c r="A3373" s="1340"/>
      <c r="B3373" s="786"/>
      <c r="C3373" s="1283"/>
      <c r="D3373" s="786"/>
      <c r="E3373" s="786"/>
      <c r="F3373" s="786"/>
      <c r="G3373" s="786"/>
      <c r="H3373" s="786"/>
      <c r="I3373" s="786"/>
      <c r="J3373" s="786"/>
      <c r="K3373" s="786"/>
      <c r="L3373" s="786"/>
      <c r="M3373" s="786"/>
      <c r="N3373" s="1284"/>
      <c r="O3373" s="1284"/>
      <c r="P3373" s="1285"/>
      <c r="Q3373" s="363"/>
      <c r="R3373" s="363"/>
      <c r="S3373" s="75"/>
      <c r="T3373" s="857"/>
      <c r="U3373" s="1209"/>
      <c r="V3373" s="1200"/>
      <c r="W3373" s="1200"/>
      <c r="X3373" s="1200"/>
      <c r="Y3373" s="1201"/>
      <c r="Z3373" s="1200"/>
      <c r="AA3373" s="1200"/>
      <c r="AB3373" s="1200"/>
      <c r="AC3373" s="1202"/>
      <c r="AD3373" s="1216"/>
      <c r="AE3373" s="1204"/>
      <c r="AF3373" s="75"/>
      <c r="AG3373" s="75"/>
      <c r="AH3373" s="75"/>
      <c r="AI3373" s="75"/>
      <c r="AJ3373" s="75"/>
      <c r="AK3373" s="75"/>
      <c r="AL3373" s="75"/>
      <c r="AM3373" s="75"/>
      <c r="AN3373" s="75"/>
      <c r="AO3373" s="75"/>
      <c r="AP3373" s="75"/>
      <c r="AQ3373" s="75"/>
      <c r="AR3373" s="75"/>
      <c r="AS3373" s="1286"/>
      <c r="AT3373" s="75"/>
      <c r="AU3373" s="1286"/>
      <c r="AV3373" s="1286"/>
      <c r="AW3373" s="75"/>
      <c r="AX3373" s="75"/>
      <c r="AY3373" s="1286"/>
      <c r="AZ3373" s="75"/>
      <c r="BA3373" s="75"/>
      <c r="BB3373" s="75"/>
      <c r="BC3373" s="75"/>
      <c r="BD3373" s="75"/>
      <c r="BE3373" s="75"/>
      <c r="BF3373" s="75"/>
      <c r="BG3373" s="75"/>
      <c r="BH3373" s="75"/>
      <c r="BI3373" s="75"/>
      <c r="BJ3373" s="75"/>
      <c r="BK3373" s="75"/>
      <c r="BL3373" s="75"/>
      <c r="BM3373" s="75"/>
      <c r="BN3373" s="75"/>
      <c r="BO3373" s="75"/>
      <c r="BP3373" s="75"/>
      <c r="BQ3373" s="75"/>
      <c r="BR3373" s="75"/>
      <c r="BS3373" s="75"/>
      <c r="BT3373" s="75"/>
      <c r="BU3373" s="75"/>
      <c r="BV3373" s="75"/>
      <c r="BW3373" s="1286"/>
      <c r="BX3373" s="75"/>
      <c r="BY3373" s="75"/>
      <c r="BZ3373" s="75"/>
      <c r="CA3373" s="75"/>
      <c r="CB3373" s="75"/>
      <c r="CC3373" s="1286"/>
      <c r="CD3373" s="75"/>
      <c r="CE3373" s="75"/>
      <c r="CF3373" s="75"/>
      <c r="CG3373" s="75"/>
      <c r="CH3373" s="75"/>
      <c r="CI3373" s="1286"/>
      <c r="CJ3373" s="75"/>
      <c r="CK3373" s="1286"/>
      <c r="CL3373" s="75"/>
      <c r="CM3373" s="75"/>
      <c r="CN3373" s="75"/>
      <c r="CO3373" s="75"/>
      <c r="CP3373" s="75"/>
      <c r="CQ3373" s="75"/>
      <c r="CR3373" s="75"/>
      <c r="CS3373" s="75"/>
      <c r="CT3373" s="75"/>
      <c r="CU3373" s="75"/>
      <c r="CV3373" s="75"/>
      <c r="CW3373" s="75"/>
      <c r="CX3373" s="1286"/>
      <c r="CY3373" s="75"/>
      <c r="CZ3373" s="75"/>
      <c r="DA3373" s="75"/>
      <c r="DB3373" s="75"/>
      <c r="DC3373" s="75"/>
      <c r="DD3373" s="75"/>
      <c r="DE3373" s="75"/>
      <c r="DF3373" s="75"/>
      <c r="DG3373" s="1286"/>
      <c r="DH3373" s="75"/>
      <c r="DI3373" s="1286"/>
      <c r="DJ3373" s="75"/>
      <c r="DK3373" s="75"/>
      <c r="DL3373" s="75"/>
      <c r="DM3373" s="75"/>
      <c r="DN3373" s="75"/>
      <c r="DO3373" s="75"/>
      <c r="DP3373" s="75"/>
      <c r="DQ3373" s="75"/>
      <c r="DR3373" s="75"/>
      <c r="DS3373" s="75"/>
      <c r="DT3373" s="75"/>
      <c r="DU3373" s="75"/>
      <c r="DV3373" s="1286"/>
      <c r="DW3373" s="75"/>
      <c r="DX3373" s="75"/>
      <c r="DY3373" s="75"/>
      <c r="DZ3373" s="75"/>
      <c r="EA3373" s="75"/>
      <c r="EB3373" s="75"/>
      <c r="EC3373" s="75"/>
      <c r="ED3373" s="75"/>
      <c r="EE3373" s="75"/>
      <c r="EF3373" s="75"/>
      <c r="EG3373" s="75"/>
      <c r="EH3373" s="75"/>
      <c r="EI3373" s="75"/>
      <c r="EJ3373" s="75"/>
      <c r="EK3373" s="75"/>
      <c r="EL3373" s="75"/>
      <c r="EM3373" s="75"/>
      <c r="EN3373" s="75"/>
      <c r="EO3373" s="75"/>
      <c r="EP3373" s="75"/>
      <c r="EQ3373" s="75"/>
      <c r="ER3373" s="75"/>
      <c r="ES3373" s="75"/>
      <c r="ET3373" s="75"/>
      <c r="EU3373" s="75"/>
      <c r="EV3373" s="75"/>
      <c r="EW3373" s="75"/>
      <c r="EX3373" s="75"/>
      <c r="EY3373" s="75"/>
      <c r="EZ3373" s="75"/>
      <c r="FA3373" s="75"/>
      <c r="FB3373" s="1341"/>
      <c r="FC3373" s="75"/>
      <c r="FD3373" s="75"/>
    </row>
    <row r="3374">
      <c r="A3374" s="1340"/>
      <c r="B3374" s="786"/>
      <c r="C3374" s="1283"/>
      <c r="D3374" s="786"/>
      <c r="E3374" s="786"/>
      <c r="F3374" s="786"/>
      <c r="G3374" s="786"/>
      <c r="H3374" s="786"/>
      <c r="I3374" s="786"/>
      <c r="J3374" s="786"/>
      <c r="K3374" s="786"/>
      <c r="L3374" s="786"/>
      <c r="M3374" s="786"/>
      <c r="N3374" s="1284"/>
      <c r="O3374" s="1284"/>
      <c r="P3374" s="1285"/>
      <c r="Q3374" s="363"/>
      <c r="R3374" s="363"/>
      <c r="S3374" s="75"/>
      <c r="T3374" s="857"/>
      <c r="U3374" s="1209"/>
      <c r="V3374" s="1200"/>
      <c r="W3374" s="1200"/>
      <c r="X3374" s="1200"/>
      <c r="Y3374" s="1201"/>
      <c r="Z3374" s="1200"/>
      <c r="AA3374" s="1200"/>
      <c r="AB3374" s="1200"/>
      <c r="AC3374" s="1202"/>
      <c r="AD3374" s="1216"/>
      <c r="AE3374" s="1204"/>
      <c r="AF3374" s="75"/>
      <c r="AG3374" s="75"/>
      <c r="AH3374" s="75"/>
      <c r="AI3374" s="75"/>
      <c r="AJ3374" s="75"/>
      <c r="AK3374" s="75"/>
      <c r="AL3374" s="75"/>
      <c r="AM3374" s="75"/>
      <c r="AN3374" s="75"/>
      <c r="AO3374" s="75"/>
      <c r="AP3374" s="75"/>
      <c r="AQ3374" s="75"/>
      <c r="AR3374" s="75"/>
      <c r="AS3374" s="1286"/>
      <c r="AT3374" s="75"/>
      <c r="AU3374" s="1286"/>
      <c r="AV3374" s="1286"/>
      <c r="AW3374" s="75"/>
      <c r="AX3374" s="75"/>
      <c r="AY3374" s="1286"/>
      <c r="AZ3374" s="75"/>
      <c r="BA3374" s="75"/>
      <c r="BB3374" s="75"/>
      <c r="BC3374" s="75"/>
      <c r="BD3374" s="75"/>
      <c r="BE3374" s="75"/>
      <c r="BF3374" s="75"/>
      <c r="BG3374" s="75"/>
      <c r="BH3374" s="75"/>
      <c r="BI3374" s="75"/>
      <c r="BJ3374" s="75"/>
      <c r="BK3374" s="75"/>
      <c r="BL3374" s="75"/>
      <c r="BM3374" s="75"/>
      <c r="BN3374" s="75"/>
      <c r="BO3374" s="75"/>
      <c r="BP3374" s="75"/>
      <c r="BQ3374" s="75"/>
      <c r="BR3374" s="75"/>
      <c r="BS3374" s="75"/>
      <c r="BT3374" s="75"/>
      <c r="BU3374" s="75"/>
      <c r="BV3374" s="75"/>
      <c r="BW3374" s="1286"/>
      <c r="BX3374" s="75"/>
      <c r="BY3374" s="75"/>
      <c r="BZ3374" s="75"/>
      <c r="CA3374" s="75"/>
      <c r="CB3374" s="75"/>
      <c r="CC3374" s="1286"/>
      <c r="CD3374" s="75"/>
      <c r="CE3374" s="75"/>
      <c r="CF3374" s="75"/>
      <c r="CG3374" s="75"/>
      <c r="CH3374" s="75"/>
      <c r="CI3374" s="1286"/>
      <c r="CJ3374" s="75"/>
      <c r="CK3374" s="1286"/>
      <c r="CL3374" s="75"/>
      <c r="CM3374" s="75"/>
      <c r="CN3374" s="75"/>
      <c r="CO3374" s="75"/>
      <c r="CP3374" s="75"/>
      <c r="CQ3374" s="75"/>
      <c r="CR3374" s="75"/>
      <c r="CS3374" s="75"/>
      <c r="CT3374" s="75"/>
      <c r="CU3374" s="75"/>
      <c r="CV3374" s="75"/>
      <c r="CW3374" s="75"/>
      <c r="CX3374" s="1286"/>
      <c r="CY3374" s="75"/>
      <c r="CZ3374" s="75"/>
      <c r="DA3374" s="75"/>
      <c r="DB3374" s="75"/>
      <c r="DC3374" s="75"/>
      <c r="DD3374" s="75"/>
      <c r="DE3374" s="75"/>
      <c r="DF3374" s="75"/>
      <c r="DG3374" s="1286"/>
      <c r="DH3374" s="75"/>
      <c r="DI3374" s="1286"/>
      <c r="DJ3374" s="75"/>
      <c r="DK3374" s="75"/>
      <c r="DL3374" s="75"/>
      <c r="DM3374" s="75"/>
      <c r="DN3374" s="75"/>
      <c r="DO3374" s="75"/>
      <c r="DP3374" s="75"/>
      <c r="DQ3374" s="75"/>
      <c r="DR3374" s="75"/>
      <c r="DS3374" s="75"/>
      <c r="DT3374" s="75"/>
      <c r="DU3374" s="75"/>
      <c r="DV3374" s="1286"/>
      <c r="DW3374" s="75"/>
      <c r="DX3374" s="75"/>
      <c r="DY3374" s="75"/>
      <c r="DZ3374" s="75"/>
      <c r="EA3374" s="75"/>
      <c r="EB3374" s="75"/>
      <c r="EC3374" s="75"/>
      <c r="ED3374" s="75"/>
      <c r="EE3374" s="75"/>
      <c r="EF3374" s="75"/>
      <c r="EG3374" s="75"/>
      <c r="EH3374" s="75"/>
      <c r="EI3374" s="75"/>
      <c r="EJ3374" s="75"/>
      <c r="EK3374" s="75"/>
      <c r="EL3374" s="75"/>
      <c r="EM3374" s="75"/>
      <c r="EN3374" s="75"/>
      <c r="EO3374" s="75"/>
      <c r="EP3374" s="75"/>
      <c r="EQ3374" s="75"/>
      <c r="ER3374" s="75"/>
      <c r="ES3374" s="75"/>
      <c r="ET3374" s="75"/>
      <c r="EU3374" s="75"/>
      <c r="EV3374" s="75"/>
      <c r="EW3374" s="75"/>
      <c r="EX3374" s="75"/>
      <c r="EY3374" s="75"/>
      <c r="EZ3374" s="75"/>
      <c r="FA3374" s="75"/>
      <c r="FB3374" s="1341"/>
      <c r="FC3374" s="75"/>
      <c r="FD3374" s="75"/>
    </row>
    <row r="3375">
      <c r="A3375" s="1340"/>
      <c r="B3375" s="786"/>
      <c r="C3375" s="1283"/>
      <c r="D3375" s="786"/>
      <c r="E3375" s="786"/>
      <c r="F3375" s="786"/>
      <c r="G3375" s="786"/>
      <c r="H3375" s="786"/>
      <c r="I3375" s="786"/>
      <c r="J3375" s="786"/>
      <c r="K3375" s="786"/>
      <c r="L3375" s="786"/>
      <c r="M3375" s="786"/>
      <c r="N3375" s="1284"/>
      <c r="O3375" s="1284"/>
      <c r="P3375" s="1285"/>
      <c r="Q3375" s="363"/>
      <c r="R3375" s="363"/>
      <c r="S3375" s="75"/>
      <c r="T3375" s="857"/>
      <c r="U3375" s="1209"/>
      <c r="V3375" s="1200"/>
      <c r="W3375" s="1200"/>
      <c r="X3375" s="1200"/>
      <c r="Y3375" s="1201"/>
      <c r="Z3375" s="1200"/>
      <c r="AA3375" s="1200"/>
      <c r="AB3375" s="1200"/>
      <c r="AC3375" s="1202"/>
      <c r="AD3375" s="1216"/>
      <c r="AE3375" s="1204"/>
      <c r="AF3375" s="75"/>
      <c r="AG3375" s="75"/>
      <c r="AH3375" s="75"/>
      <c r="AI3375" s="75"/>
      <c r="AJ3375" s="75"/>
      <c r="AK3375" s="75"/>
      <c r="AL3375" s="75"/>
      <c r="AM3375" s="75"/>
      <c r="AN3375" s="75"/>
      <c r="AO3375" s="75"/>
      <c r="AP3375" s="75"/>
      <c r="AQ3375" s="75"/>
      <c r="AR3375" s="75"/>
      <c r="AS3375" s="1286"/>
      <c r="AT3375" s="75"/>
      <c r="AU3375" s="1286"/>
      <c r="AV3375" s="1286"/>
      <c r="AW3375" s="75"/>
      <c r="AX3375" s="75"/>
      <c r="AY3375" s="1286"/>
      <c r="AZ3375" s="75"/>
      <c r="BA3375" s="75"/>
      <c r="BB3375" s="75"/>
      <c r="BC3375" s="75"/>
      <c r="BD3375" s="75"/>
      <c r="BE3375" s="75"/>
      <c r="BF3375" s="75"/>
      <c r="BG3375" s="75"/>
      <c r="BH3375" s="75"/>
      <c r="BI3375" s="75"/>
      <c r="BJ3375" s="75"/>
      <c r="BK3375" s="75"/>
      <c r="BL3375" s="75"/>
      <c r="BM3375" s="75"/>
      <c r="BN3375" s="75"/>
      <c r="BO3375" s="75"/>
      <c r="BP3375" s="75"/>
      <c r="BQ3375" s="75"/>
      <c r="BR3375" s="75"/>
      <c r="BS3375" s="75"/>
      <c r="BT3375" s="75"/>
      <c r="BU3375" s="75"/>
      <c r="BV3375" s="75"/>
      <c r="BW3375" s="1286"/>
      <c r="BX3375" s="75"/>
      <c r="BY3375" s="75"/>
      <c r="BZ3375" s="75"/>
      <c r="CA3375" s="75"/>
      <c r="CB3375" s="75"/>
      <c r="CC3375" s="1286"/>
      <c r="CD3375" s="75"/>
      <c r="CE3375" s="75"/>
      <c r="CF3375" s="75"/>
      <c r="CG3375" s="75"/>
      <c r="CH3375" s="75"/>
      <c r="CI3375" s="1286"/>
      <c r="CJ3375" s="75"/>
      <c r="CK3375" s="1286"/>
      <c r="CL3375" s="75"/>
      <c r="CM3375" s="75"/>
      <c r="CN3375" s="75"/>
      <c r="CO3375" s="75"/>
      <c r="CP3375" s="75"/>
      <c r="CQ3375" s="75"/>
      <c r="CR3375" s="75"/>
      <c r="CS3375" s="75"/>
      <c r="CT3375" s="75"/>
      <c r="CU3375" s="75"/>
      <c r="CV3375" s="75"/>
      <c r="CW3375" s="75"/>
      <c r="CX3375" s="1286"/>
      <c r="CY3375" s="75"/>
      <c r="CZ3375" s="75"/>
      <c r="DA3375" s="75"/>
      <c r="DB3375" s="75"/>
      <c r="DC3375" s="75"/>
      <c r="DD3375" s="75"/>
      <c r="DE3375" s="75"/>
      <c r="DF3375" s="75"/>
      <c r="DG3375" s="1286"/>
      <c r="DH3375" s="75"/>
      <c r="DI3375" s="1286"/>
      <c r="DJ3375" s="75"/>
      <c r="DK3375" s="75"/>
      <c r="DL3375" s="75"/>
      <c r="DM3375" s="75"/>
      <c r="DN3375" s="75"/>
      <c r="DO3375" s="75"/>
      <c r="DP3375" s="75"/>
      <c r="DQ3375" s="75"/>
      <c r="DR3375" s="75"/>
      <c r="DS3375" s="75"/>
      <c r="DT3375" s="75"/>
      <c r="DU3375" s="75"/>
      <c r="DV3375" s="1286"/>
      <c r="DW3375" s="75"/>
      <c r="DX3375" s="75"/>
      <c r="DY3375" s="75"/>
      <c r="DZ3375" s="75"/>
      <c r="EA3375" s="75"/>
      <c r="EB3375" s="75"/>
      <c r="EC3375" s="75"/>
      <c r="ED3375" s="75"/>
      <c r="EE3375" s="75"/>
      <c r="EF3375" s="75"/>
      <c r="EG3375" s="75"/>
      <c r="EH3375" s="75"/>
      <c r="EI3375" s="75"/>
      <c r="EJ3375" s="75"/>
      <c r="EK3375" s="75"/>
      <c r="EL3375" s="75"/>
      <c r="EM3375" s="75"/>
      <c r="EN3375" s="75"/>
      <c r="EO3375" s="75"/>
      <c r="EP3375" s="75"/>
      <c r="EQ3375" s="75"/>
      <c r="ER3375" s="75"/>
      <c r="ES3375" s="75"/>
      <c r="ET3375" s="75"/>
      <c r="EU3375" s="75"/>
      <c r="EV3375" s="75"/>
      <c r="EW3375" s="75"/>
      <c r="EX3375" s="75"/>
      <c r="EY3375" s="75"/>
      <c r="EZ3375" s="75"/>
      <c r="FA3375" s="75"/>
      <c r="FB3375" s="1341"/>
      <c r="FC3375" s="75"/>
      <c r="FD3375" s="75"/>
    </row>
    <row r="3376">
      <c r="A3376" s="1340"/>
      <c r="B3376" s="786"/>
      <c r="C3376" s="1283"/>
      <c r="D3376" s="786"/>
      <c r="E3376" s="786"/>
      <c r="F3376" s="786"/>
      <c r="G3376" s="786"/>
      <c r="H3376" s="786"/>
      <c r="I3376" s="786"/>
      <c r="J3376" s="786"/>
      <c r="K3376" s="786"/>
      <c r="L3376" s="786"/>
      <c r="M3376" s="786"/>
      <c r="N3376" s="1284"/>
      <c r="O3376" s="1284"/>
      <c r="P3376" s="1285"/>
      <c r="Q3376" s="363"/>
      <c r="R3376" s="363"/>
      <c r="S3376" s="75"/>
      <c r="T3376" s="857"/>
      <c r="U3376" s="1209"/>
      <c r="V3376" s="1200"/>
      <c r="W3376" s="1200"/>
      <c r="X3376" s="1200"/>
      <c r="Y3376" s="1201"/>
      <c r="Z3376" s="1200"/>
      <c r="AA3376" s="1200"/>
      <c r="AB3376" s="1200"/>
      <c r="AC3376" s="1202"/>
      <c r="AD3376" s="1216"/>
      <c r="AE3376" s="1204"/>
      <c r="AF3376" s="75"/>
      <c r="AG3376" s="75"/>
      <c r="AH3376" s="75"/>
      <c r="AI3376" s="75"/>
      <c r="AJ3376" s="75"/>
      <c r="AK3376" s="75"/>
      <c r="AL3376" s="75"/>
      <c r="AM3376" s="75"/>
      <c r="AN3376" s="75"/>
      <c r="AO3376" s="75"/>
      <c r="AP3376" s="75"/>
      <c r="AQ3376" s="75"/>
      <c r="AR3376" s="75"/>
      <c r="AS3376" s="1286"/>
      <c r="AT3376" s="75"/>
      <c r="AU3376" s="1286"/>
      <c r="AV3376" s="1286"/>
      <c r="AW3376" s="75"/>
      <c r="AX3376" s="75"/>
      <c r="AY3376" s="1286"/>
      <c r="AZ3376" s="75"/>
      <c r="BA3376" s="75"/>
      <c r="BB3376" s="75"/>
      <c r="BC3376" s="75"/>
      <c r="BD3376" s="75"/>
      <c r="BE3376" s="75"/>
      <c r="BF3376" s="75"/>
      <c r="BG3376" s="75"/>
      <c r="BH3376" s="75"/>
      <c r="BI3376" s="75"/>
      <c r="BJ3376" s="75"/>
      <c r="BK3376" s="75"/>
      <c r="BL3376" s="75"/>
      <c r="BM3376" s="75"/>
      <c r="BN3376" s="75"/>
      <c r="BO3376" s="75"/>
      <c r="BP3376" s="75"/>
      <c r="BQ3376" s="75"/>
      <c r="BR3376" s="75"/>
      <c r="BS3376" s="75"/>
      <c r="BT3376" s="75"/>
      <c r="BU3376" s="75"/>
      <c r="BV3376" s="75"/>
      <c r="BW3376" s="1286"/>
      <c r="BX3376" s="75"/>
      <c r="BY3376" s="75"/>
      <c r="BZ3376" s="75"/>
      <c r="CA3376" s="75"/>
      <c r="CB3376" s="75"/>
      <c r="CC3376" s="1286"/>
      <c r="CD3376" s="75"/>
      <c r="CE3376" s="75"/>
      <c r="CF3376" s="75"/>
      <c r="CG3376" s="75"/>
      <c r="CH3376" s="75"/>
      <c r="CI3376" s="1286"/>
      <c r="CJ3376" s="75"/>
      <c r="CK3376" s="1286"/>
      <c r="CL3376" s="75"/>
      <c r="CM3376" s="75"/>
      <c r="CN3376" s="75"/>
      <c r="CO3376" s="75"/>
      <c r="CP3376" s="75"/>
      <c r="CQ3376" s="75"/>
      <c r="CR3376" s="75"/>
      <c r="CS3376" s="75"/>
      <c r="CT3376" s="75"/>
      <c r="CU3376" s="75"/>
      <c r="CV3376" s="75"/>
      <c r="CW3376" s="75"/>
      <c r="CX3376" s="1286"/>
      <c r="CY3376" s="75"/>
      <c r="CZ3376" s="75"/>
      <c r="DA3376" s="75"/>
      <c r="DB3376" s="75"/>
      <c r="DC3376" s="75"/>
      <c r="DD3376" s="75"/>
      <c r="DE3376" s="75"/>
      <c r="DF3376" s="75"/>
      <c r="DG3376" s="1286"/>
      <c r="DH3376" s="75"/>
      <c r="DI3376" s="1286"/>
      <c r="DJ3376" s="75"/>
      <c r="DK3376" s="75"/>
      <c r="DL3376" s="75"/>
      <c r="DM3376" s="75"/>
      <c r="DN3376" s="75"/>
      <c r="DO3376" s="75"/>
      <c r="DP3376" s="75"/>
      <c r="DQ3376" s="75"/>
      <c r="DR3376" s="75"/>
      <c r="DS3376" s="75"/>
      <c r="DT3376" s="75"/>
      <c r="DU3376" s="75"/>
      <c r="DV3376" s="1286"/>
      <c r="DW3376" s="75"/>
      <c r="DX3376" s="75"/>
      <c r="DY3376" s="75"/>
      <c r="DZ3376" s="75"/>
      <c r="EA3376" s="75"/>
      <c r="EB3376" s="75"/>
      <c r="EC3376" s="75"/>
      <c r="ED3376" s="75"/>
      <c r="EE3376" s="75"/>
      <c r="EF3376" s="75"/>
      <c r="EG3376" s="75"/>
      <c r="EH3376" s="75"/>
      <c r="EI3376" s="75"/>
      <c r="EJ3376" s="75"/>
      <c r="EK3376" s="75"/>
      <c r="EL3376" s="75"/>
      <c r="EM3376" s="75"/>
      <c r="EN3376" s="75"/>
      <c r="EO3376" s="75"/>
      <c r="EP3376" s="75"/>
      <c r="EQ3376" s="75"/>
      <c r="ER3376" s="75"/>
      <c r="ES3376" s="75"/>
      <c r="ET3376" s="75"/>
      <c r="EU3376" s="75"/>
      <c r="EV3376" s="75"/>
      <c r="EW3376" s="75"/>
      <c r="EX3376" s="75"/>
      <c r="EY3376" s="75"/>
      <c r="EZ3376" s="75"/>
      <c r="FA3376" s="75"/>
      <c r="FB3376" s="1341"/>
      <c r="FC3376" s="75"/>
      <c r="FD3376" s="75"/>
    </row>
    <row r="3377">
      <c r="A3377" s="1340"/>
      <c r="B3377" s="786"/>
      <c r="C3377" s="1283"/>
      <c r="D3377" s="786"/>
      <c r="E3377" s="786"/>
      <c r="F3377" s="786"/>
      <c r="G3377" s="786"/>
      <c r="H3377" s="786"/>
      <c r="I3377" s="786"/>
      <c r="J3377" s="786"/>
      <c r="K3377" s="786"/>
      <c r="L3377" s="786"/>
      <c r="M3377" s="786"/>
      <c r="N3377" s="1284"/>
      <c r="O3377" s="1284"/>
      <c r="P3377" s="1285"/>
      <c r="Q3377" s="363"/>
      <c r="R3377" s="363"/>
      <c r="S3377" s="75"/>
      <c r="T3377" s="857"/>
      <c r="U3377" s="1209"/>
      <c r="V3377" s="1200"/>
      <c r="W3377" s="1200"/>
      <c r="X3377" s="1200"/>
      <c r="Y3377" s="1201"/>
      <c r="Z3377" s="1200"/>
      <c r="AA3377" s="1200"/>
      <c r="AB3377" s="1200"/>
      <c r="AC3377" s="1202"/>
      <c r="AD3377" s="1216"/>
      <c r="AE3377" s="1204"/>
      <c r="AF3377" s="75"/>
      <c r="AG3377" s="75"/>
      <c r="AH3377" s="75"/>
      <c r="AI3377" s="75"/>
      <c r="AJ3377" s="75"/>
      <c r="AK3377" s="75"/>
      <c r="AL3377" s="75"/>
      <c r="AM3377" s="75"/>
      <c r="AN3377" s="75"/>
      <c r="AO3377" s="75"/>
      <c r="AP3377" s="75"/>
      <c r="AQ3377" s="75"/>
      <c r="AR3377" s="75"/>
      <c r="AS3377" s="1286"/>
      <c r="AT3377" s="75"/>
      <c r="AU3377" s="1286"/>
      <c r="AV3377" s="1286"/>
      <c r="AW3377" s="75"/>
      <c r="AX3377" s="75"/>
      <c r="AY3377" s="1286"/>
      <c r="AZ3377" s="75"/>
      <c r="BA3377" s="75"/>
      <c r="BB3377" s="75"/>
      <c r="BC3377" s="75"/>
      <c r="BD3377" s="75"/>
      <c r="BE3377" s="75"/>
      <c r="BF3377" s="75"/>
      <c r="BG3377" s="75"/>
      <c r="BH3377" s="75"/>
      <c r="BI3377" s="75"/>
      <c r="BJ3377" s="75"/>
      <c r="BK3377" s="75"/>
      <c r="BL3377" s="75"/>
      <c r="BM3377" s="75"/>
      <c r="BN3377" s="75"/>
      <c r="BO3377" s="75"/>
      <c r="BP3377" s="75"/>
      <c r="BQ3377" s="75"/>
      <c r="BR3377" s="75"/>
      <c r="BS3377" s="75"/>
      <c r="BT3377" s="75"/>
      <c r="BU3377" s="75"/>
      <c r="BV3377" s="75"/>
      <c r="BW3377" s="1286"/>
      <c r="BX3377" s="75"/>
      <c r="BY3377" s="75"/>
      <c r="BZ3377" s="75"/>
      <c r="CA3377" s="75"/>
      <c r="CB3377" s="75"/>
      <c r="CC3377" s="1286"/>
      <c r="CD3377" s="75"/>
      <c r="CE3377" s="75"/>
      <c r="CF3377" s="75"/>
      <c r="CG3377" s="75"/>
      <c r="CH3377" s="75"/>
      <c r="CI3377" s="1286"/>
      <c r="CJ3377" s="75"/>
      <c r="CK3377" s="1286"/>
      <c r="CL3377" s="75"/>
      <c r="CM3377" s="75"/>
      <c r="CN3377" s="75"/>
      <c r="CO3377" s="75"/>
      <c r="CP3377" s="75"/>
      <c r="CQ3377" s="75"/>
      <c r="CR3377" s="75"/>
      <c r="CS3377" s="75"/>
      <c r="CT3377" s="75"/>
      <c r="CU3377" s="75"/>
      <c r="CV3377" s="75"/>
      <c r="CW3377" s="75"/>
      <c r="CX3377" s="1286"/>
      <c r="CY3377" s="75"/>
      <c r="CZ3377" s="75"/>
      <c r="DA3377" s="75"/>
      <c r="DB3377" s="75"/>
      <c r="DC3377" s="75"/>
      <c r="DD3377" s="75"/>
      <c r="DE3377" s="75"/>
      <c r="DF3377" s="75"/>
      <c r="DG3377" s="1286"/>
      <c r="DH3377" s="75"/>
      <c r="DI3377" s="1286"/>
      <c r="DJ3377" s="75"/>
      <c r="DK3377" s="75"/>
      <c r="DL3377" s="75"/>
      <c r="DM3377" s="75"/>
      <c r="DN3377" s="75"/>
      <c r="DO3377" s="75"/>
      <c r="DP3377" s="75"/>
      <c r="DQ3377" s="75"/>
      <c r="DR3377" s="75"/>
      <c r="DS3377" s="75"/>
      <c r="DT3377" s="75"/>
      <c r="DU3377" s="75"/>
      <c r="DV3377" s="1286"/>
      <c r="DW3377" s="75"/>
      <c r="DX3377" s="75"/>
      <c r="DY3377" s="75"/>
      <c r="DZ3377" s="75"/>
      <c r="EA3377" s="75"/>
      <c r="EB3377" s="75"/>
      <c r="EC3377" s="75"/>
      <c r="ED3377" s="75"/>
      <c r="EE3377" s="75"/>
      <c r="EF3377" s="75"/>
      <c r="EG3377" s="75"/>
      <c r="EH3377" s="75"/>
      <c r="EI3377" s="75"/>
      <c r="EJ3377" s="75"/>
      <c r="EK3377" s="75"/>
      <c r="EL3377" s="75"/>
      <c r="EM3377" s="75"/>
      <c r="EN3377" s="75"/>
      <c r="EO3377" s="75"/>
      <c r="EP3377" s="75"/>
      <c r="EQ3377" s="75"/>
      <c r="ER3377" s="75"/>
      <c r="ES3377" s="75"/>
      <c r="ET3377" s="75"/>
      <c r="EU3377" s="75"/>
      <c r="EV3377" s="75"/>
      <c r="EW3377" s="75"/>
      <c r="EX3377" s="75"/>
      <c r="EY3377" s="75"/>
      <c r="EZ3377" s="75"/>
      <c r="FA3377" s="75"/>
      <c r="FB3377" s="1341"/>
      <c r="FC3377" s="75"/>
      <c r="FD3377" s="75"/>
    </row>
    <row r="3378">
      <c r="A3378" s="1340"/>
      <c r="B3378" s="786"/>
      <c r="C3378" s="1283"/>
      <c r="D3378" s="786"/>
      <c r="E3378" s="786"/>
      <c r="F3378" s="786"/>
      <c r="G3378" s="786"/>
      <c r="H3378" s="786"/>
      <c r="I3378" s="786"/>
      <c r="J3378" s="786"/>
      <c r="K3378" s="786"/>
      <c r="L3378" s="786"/>
      <c r="M3378" s="786"/>
      <c r="N3378" s="1284"/>
      <c r="O3378" s="1284"/>
      <c r="P3378" s="1285"/>
      <c r="Q3378" s="363"/>
      <c r="R3378" s="363"/>
      <c r="S3378" s="75"/>
      <c r="T3378" s="857"/>
      <c r="U3378" s="1209"/>
      <c r="V3378" s="1200"/>
      <c r="W3378" s="1200"/>
      <c r="X3378" s="1200"/>
      <c r="Y3378" s="1201"/>
      <c r="Z3378" s="1200"/>
      <c r="AA3378" s="1200"/>
      <c r="AB3378" s="1200"/>
      <c r="AC3378" s="1202"/>
      <c r="AD3378" s="1216"/>
      <c r="AE3378" s="1204"/>
      <c r="AF3378" s="75"/>
      <c r="AG3378" s="75"/>
      <c r="AH3378" s="75"/>
      <c r="AI3378" s="75"/>
      <c r="AJ3378" s="75"/>
      <c r="AK3378" s="75"/>
      <c r="AL3378" s="75"/>
      <c r="AM3378" s="75"/>
      <c r="AN3378" s="75"/>
      <c r="AO3378" s="75"/>
      <c r="AP3378" s="75"/>
      <c r="AQ3378" s="75"/>
      <c r="AR3378" s="75"/>
      <c r="AS3378" s="1286"/>
      <c r="AT3378" s="75"/>
      <c r="AU3378" s="1286"/>
      <c r="AV3378" s="1286"/>
      <c r="AW3378" s="75"/>
      <c r="AX3378" s="75"/>
      <c r="AY3378" s="1286"/>
      <c r="AZ3378" s="75"/>
      <c r="BA3378" s="75"/>
      <c r="BB3378" s="75"/>
      <c r="BC3378" s="75"/>
      <c r="BD3378" s="75"/>
      <c r="BE3378" s="75"/>
      <c r="BF3378" s="75"/>
      <c r="BG3378" s="75"/>
      <c r="BH3378" s="75"/>
      <c r="BI3378" s="75"/>
      <c r="BJ3378" s="75"/>
      <c r="BK3378" s="75"/>
      <c r="BL3378" s="75"/>
      <c r="BM3378" s="75"/>
      <c r="BN3378" s="75"/>
      <c r="BO3378" s="75"/>
      <c r="BP3378" s="75"/>
      <c r="BQ3378" s="75"/>
      <c r="BR3378" s="75"/>
      <c r="BS3378" s="75"/>
      <c r="BT3378" s="75"/>
      <c r="BU3378" s="75"/>
      <c r="BV3378" s="75"/>
      <c r="BW3378" s="1286"/>
      <c r="BX3378" s="75"/>
      <c r="BY3378" s="75"/>
      <c r="BZ3378" s="75"/>
      <c r="CA3378" s="75"/>
      <c r="CB3378" s="75"/>
      <c r="CC3378" s="1286"/>
      <c r="CD3378" s="75"/>
      <c r="CE3378" s="75"/>
      <c r="CF3378" s="75"/>
      <c r="CG3378" s="75"/>
      <c r="CH3378" s="75"/>
      <c r="CI3378" s="1286"/>
      <c r="CJ3378" s="75"/>
      <c r="CK3378" s="1286"/>
      <c r="CL3378" s="75"/>
      <c r="CM3378" s="75"/>
      <c r="CN3378" s="75"/>
      <c r="CO3378" s="75"/>
      <c r="CP3378" s="75"/>
      <c r="CQ3378" s="75"/>
      <c r="CR3378" s="75"/>
      <c r="CS3378" s="75"/>
      <c r="CT3378" s="75"/>
      <c r="CU3378" s="75"/>
      <c r="CV3378" s="75"/>
      <c r="CW3378" s="75"/>
      <c r="CX3378" s="1286"/>
      <c r="CY3378" s="75"/>
      <c r="CZ3378" s="75"/>
      <c r="DA3378" s="75"/>
      <c r="DB3378" s="75"/>
      <c r="DC3378" s="75"/>
      <c r="DD3378" s="75"/>
      <c r="DE3378" s="75"/>
      <c r="DF3378" s="75"/>
      <c r="DG3378" s="1286"/>
      <c r="DH3378" s="75"/>
      <c r="DI3378" s="1286"/>
      <c r="DJ3378" s="75"/>
      <c r="DK3378" s="75"/>
      <c r="DL3378" s="75"/>
      <c r="DM3378" s="75"/>
      <c r="DN3378" s="75"/>
      <c r="DO3378" s="75"/>
      <c r="DP3378" s="75"/>
      <c r="DQ3378" s="75"/>
      <c r="DR3378" s="75"/>
      <c r="DS3378" s="75"/>
      <c r="DT3378" s="75"/>
      <c r="DU3378" s="75"/>
      <c r="DV3378" s="1286"/>
      <c r="DW3378" s="75"/>
      <c r="DX3378" s="75"/>
      <c r="DY3378" s="75"/>
      <c r="DZ3378" s="75"/>
      <c r="EA3378" s="75"/>
      <c r="EB3378" s="75"/>
      <c r="EC3378" s="75"/>
      <c r="ED3378" s="75"/>
      <c r="EE3378" s="75"/>
      <c r="EF3378" s="75"/>
      <c r="EG3378" s="75"/>
      <c r="EH3378" s="75"/>
      <c r="EI3378" s="75"/>
      <c r="EJ3378" s="75"/>
      <c r="EK3378" s="75"/>
      <c r="EL3378" s="75"/>
      <c r="EM3378" s="75"/>
      <c r="EN3378" s="75"/>
      <c r="EO3378" s="75"/>
      <c r="EP3378" s="75"/>
      <c r="EQ3378" s="75"/>
      <c r="ER3378" s="75"/>
      <c r="ES3378" s="75"/>
      <c r="ET3378" s="75"/>
      <c r="EU3378" s="75"/>
      <c r="EV3378" s="75"/>
      <c r="EW3378" s="75"/>
      <c r="EX3378" s="75"/>
      <c r="EY3378" s="75"/>
      <c r="EZ3378" s="75"/>
      <c r="FA3378" s="75"/>
      <c r="FB3378" s="1341"/>
      <c r="FC3378" s="75"/>
      <c r="FD3378" s="75"/>
    </row>
    <row r="3379">
      <c r="A3379" s="1340"/>
      <c r="B3379" s="786"/>
      <c r="C3379" s="1283"/>
      <c r="D3379" s="786"/>
      <c r="E3379" s="786"/>
      <c r="F3379" s="786"/>
      <c r="G3379" s="786"/>
      <c r="H3379" s="786"/>
      <c r="I3379" s="786"/>
      <c r="J3379" s="786"/>
      <c r="K3379" s="786"/>
      <c r="L3379" s="786"/>
      <c r="M3379" s="786"/>
      <c r="N3379" s="1284"/>
      <c r="O3379" s="1284"/>
      <c r="P3379" s="1285"/>
      <c r="Q3379" s="363"/>
      <c r="R3379" s="363"/>
      <c r="S3379" s="75"/>
      <c r="T3379" s="857"/>
      <c r="U3379" s="1209"/>
      <c r="V3379" s="1200"/>
      <c r="W3379" s="1200"/>
      <c r="X3379" s="1200"/>
      <c r="Y3379" s="1201"/>
      <c r="Z3379" s="1200"/>
      <c r="AA3379" s="1200"/>
      <c r="AB3379" s="1200"/>
      <c r="AC3379" s="1202"/>
      <c r="AD3379" s="1216"/>
      <c r="AE3379" s="1204"/>
      <c r="AF3379" s="75"/>
      <c r="AG3379" s="75"/>
      <c r="AH3379" s="75"/>
      <c r="AI3379" s="75"/>
      <c r="AJ3379" s="75"/>
      <c r="AK3379" s="75"/>
      <c r="AL3379" s="75"/>
      <c r="AM3379" s="75"/>
      <c r="AN3379" s="75"/>
      <c r="AO3379" s="75"/>
      <c r="AP3379" s="75"/>
      <c r="AQ3379" s="75"/>
      <c r="AR3379" s="75"/>
      <c r="AS3379" s="1286"/>
      <c r="AT3379" s="75"/>
      <c r="AU3379" s="1286"/>
      <c r="AV3379" s="1286"/>
      <c r="AW3379" s="75"/>
      <c r="AX3379" s="75"/>
      <c r="AY3379" s="1286"/>
      <c r="AZ3379" s="75"/>
      <c r="BA3379" s="75"/>
      <c r="BB3379" s="75"/>
      <c r="BC3379" s="75"/>
      <c r="BD3379" s="75"/>
      <c r="BE3379" s="75"/>
      <c r="BF3379" s="75"/>
      <c r="BG3379" s="75"/>
      <c r="BH3379" s="75"/>
      <c r="BI3379" s="75"/>
      <c r="BJ3379" s="75"/>
      <c r="BK3379" s="75"/>
      <c r="BL3379" s="75"/>
      <c r="BM3379" s="75"/>
      <c r="BN3379" s="75"/>
      <c r="BO3379" s="75"/>
      <c r="BP3379" s="75"/>
      <c r="BQ3379" s="75"/>
      <c r="BR3379" s="75"/>
      <c r="BS3379" s="75"/>
      <c r="BT3379" s="75"/>
      <c r="BU3379" s="75"/>
      <c r="BV3379" s="75"/>
      <c r="BW3379" s="1286"/>
      <c r="BX3379" s="75"/>
      <c r="BY3379" s="75"/>
      <c r="BZ3379" s="75"/>
      <c r="CA3379" s="75"/>
      <c r="CB3379" s="75"/>
      <c r="CC3379" s="1286"/>
      <c r="CD3379" s="75"/>
      <c r="CE3379" s="75"/>
      <c r="CF3379" s="75"/>
      <c r="CG3379" s="75"/>
      <c r="CH3379" s="75"/>
      <c r="CI3379" s="1286"/>
      <c r="CJ3379" s="75"/>
      <c r="CK3379" s="1286"/>
      <c r="CL3379" s="75"/>
      <c r="CM3379" s="75"/>
      <c r="CN3379" s="75"/>
      <c r="CO3379" s="75"/>
      <c r="CP3379" s="75"/>
      <c r="CQ3379" s="75"/>
      <c r="CR3379" s="75"/>
      <c r="CS3379" s="75"/>
      <c r="CT3379" s="75"/>
      <c r="CU3379" s="75"/>
      <c r="CV3379" s="75"/>
      <c r="CW3379" s="75"/>
      <c r="CX3379" s="1286"/>
      <c r="CY3379" s="75"/>
      <c r="CZ3379" s="75"/>
      <c r="DA3379" s="75"/>
      <c r="DB3379" s="75"/>
      <c r="DC3379" s="75"/>
      <c r="DD3379" s="75"/>
      <c r="DE3379" s="75"/>
      <c r="DF3379" s="75"/>
      <c r="DG3379" s="1286"/>
      <c r="DH3379" s="75"/>
      <c r="DI3379" s="1286"/>
      <c r="DJ3379" s="75"/>
      <c r="DK3379" s="75"/>
      <c r="DL3379" s="75"/>
      <c r="DM3379" s="75"/>
      <c r="DN3379" s="75"/>
      <c r="DO3379" s="75"/>
      <c r="DP3379" s="75"/>
      <c r="DQ3379" s="75"/>
      <c r="DR3379" s="75"/>
      <c r="DS3379" s="75"/>
      <c r="DT3379" s="75"/>
      <c r="DU3379" s="75"/>
      <c r="DV3379" s="1286"/>
      <c r="DW3379" s="75"/>
      <c r="DX3379" s="75"/>
      <c r="DY3379" s="75"/>
      <c r="DZ3379" s="75"/>
      <c r="EA3379" s="75"/>
      <c r="EB3379" s="75"/>
      <c r="EC3379" s="75"/>
      <c r="ED3379" s="75"/>
      <c r="EE3379" s="75"/>
      <c r="EF3379" s="75"/>
      <c r="EG3379" s="75"/>
      <c r="EH3379" s="75"/>
      <c r="EI3379" s="75"/>
      <c r="EJ3379" s="75"/>
      <c r="EK3379" s="75"/>
      <c r="EL3379" s="75"/>
      <c r="EM3379" s="75"/>
      <c r="EN3379" s="75"/>
      <c r="EO3379" s="75"/>
      <c r="EP3379" s="75"/>
      <c r="EQ3379" s="75"/>
      <c r="ER3379" s="75"/>
      <c r="ES3379" s="75"/>
      <c r="ET3379" s="75"/>
      <c r="EU3379" s="75"/>
      <c r="EV3379" s="75"/>
      <c r="EW3379" s="75"/>
      <c r="EX3379" s="75"/>
      <c r="EY3379" s="75"/>
      <c r="EZ3379" s="75"/>
      <c r="FA3379" s="75"/>
      <c r="FB3379" s="1341"/>
      <c r="FC3379" s="75"/>
      <c r="FD3379" s="75"/>
    </row>
    <row r="3380">
      <c r="A3380" s="1340"/>
      <c r="B3380" s="786"/>
      <c r="C3380" s="1283"/>
      <c r="D3380" s="786"/>
      <c r="E3380" s="786"/>
      <c r="F3380" s="786"/>
      <c r="G3380" s="786"/>
      <c r="H3380" s="786"/>
      <c r="I3380" s="786"/>
      <c r="J3380" s="786"/>
      <c r="K3380" s="786"/>
      <c r="L3380" s="786"/>
      <c r="M3380" s="786"/>
      <c r="N3380" s="1284"/>
      <c r="O3380" s="1284"/>
      <c r="P3380" s="1285"/>
      <c r="Q3380" s="363"/>
      <c r="R3380" s="363"/>
      <c r="S3380" s="75"/>
      <c r="T3380" s="857"/>
      <c r="U3380" s="1209"/>
      <c r="V3380" s="1200"/>
      <c r="W3380" s="1200"/>
      <c r="X3380" s="1200"/>
      <c r="Y3380" s="1201"/>
      <c r="Z3380" s="1200"/>
      <c r="AA3380" s="1200"/>
      <c r="AB3380" s="1200"/>
      <c r="AC3380" s="1202"/>
      <c r="AD3380" s="1216"/>
      <c r="AE3380" s="1204"/>
      <c r="AF3380" s="75"/>
      <c r="AG3380" s="75"/>
      <c r="AH3380" s="75"/>
      <c r="AI3380" s="75"/>
      <c r="AJ3380" s="75"/>
      <c r="AK3380" s="75"/>
      <c r="AL3380" s="75"/>
      <c r="AM3380" s="75"/>
      <c r="AN3380" s="75"/>
      <c r="AO3380" s="75"/>
      <c r="AP3380" s="75"/>
      <c r="AQ3380" s="75"/>
      <c r="AR3380" s="75"/>
      <c r="AS3380" s="1286"/>
      <c r="AT3380" s="75"/>
      <c r="AU3380" s="1286"/>
      <c r="AV3380" s="1286"/>
      <c r="AW3380" s="75"/>
      <c r="AX3380" s="75"/>
      <c r="AY3380" s="1286"/>
      <c r="AZ3380" s="75"/>
      <c r="BA3380" s="75"/>
      <c r="BB3380" s="75"/>
      <c r="BC3380" s="75"/>
      <c r="BD3380" s="75"/>
      <c r="BE3380" s="75"/>
      <c r="BF3380" s="75"/>
      <c r="BG3380" s="75"/>
      <c r="BH3380" s="75"/>
      <c r="BI3380" s="75"/>
      <c r="BJ3380" s="75"/>
      <c r="BK3380" s="75"/>
      <c r="BL3380" s="75"/>
      <c r="BM3380" s="75"/>
      <c r="BN3380" s="75"/>
      <c r="BO3380" s="75"/>
      <c r="BP3380" s="75"/>
      <c r="BQ3380" s="75"/>
      <c r="BR3380" s="75"/>
      <c r="BS3380" s="75"/>
      <c r="BT3380" s="75"/>
      <c r="BU3380" s="75"/>
      <c r="BV3380" s="75"/>
      <c r="BW3380" s="1286"/>
      <c r="BX3380" s="75"/>
      <c r="BY3380" s="75"/>
      <c r="BZ3380" s="75"/>
      <c r="CA3380" s="75"/>
      <c r="CB3380" s="75"/>
      <c r="CC3380" s="1286"/>
      <c r="CD3380" s="75"/>
      <c r="CE3380" s="75"/>
      <c r="CF3380" s="75"/>
      <c r="CG3380" s="75"/>
      <c r="CH3380" s="75"/>
      <c r="CI3380" s="1286"/>
      <c r="CJ3380" s="75"/>
      <c r="CK3380" s="1286"/>
      <c r="CL3380" s="75"/>
      <c r="CM3380" s="75"/>
      <c r="CN3380" s="75"/>
      <c r="CO3380" s="75"/>
      <c r="CP3380" s="75"/>
      <c r="CQ3380" s="75"/>
      <c r="CR3380" s="75"/>
      <c r="CS3380" s="75"/>
      <c r="CT3380" s="75"/>
      <c r="CU3380" s="75"/>
      <c r="CV3380" s="75"/>
      <c r="CW3380" s="75"/>
      <c r="CX3380" s="1286"/>
      <c r="CY3380" s="75"/>
      <c r="CZ3380" s="75"/>
      <c r="DA3380" s="75"/>
      <c r="DB3380" s="75"/>
      <c r="DC3380" s="75"/>
      <c r="DD3380" s="75"/>
      <c r="DE3380" s="75"/>
      <c r="DF3380" s="75"/>
      <c r="DG3380" s="1286"/>
      <c r="DH3380" s="75"/>
      <c r="DI3380" s="1286"/>
      <c r="DJ3380" s="75"/>
      <c r="DK3380" s="75"/>
      <c r="DL3380" s="75"/>
      <c r="DM3380" s="75"/>
      <c r="DN3380" s="75"/>
      <c r="DO3380" s="75"/>
      <c r="DP3380" s="75"/>
      <c r="DQ3380" s="75"/>
      <c r="DR3380" s="75"/>
      <c r="DS3380" s="75"/>
      <c r="DT3380" s="75"/>
      <c r="DU3380" s="75"/>
      <c r="DV3380" s="1286"/>
      <c r="DW3380" s="75"/>
      <c r="DX3380" s="75"/>
      <c r="DY3380" s="75"/>
      <c r="DZ3380" s="75"/>
      <c r="EA3380" s="75"/>
      <c r="EB3380" s="75"/>
      <c r="EC3380" s="75"/>
      <c r="ED3380" s="75"/>
      <c r="EE3380" s="75"/>
      <c r="EF3380" s="75"/>
      <c r="EG3380" s="75"/>
      <c r="EH3380" s="75"/>
      <c r="EI3380" s="75"/>
      <c r="EJ3380" s="75"/>
      <c r="EK3380" s="75"/>
      <c r="EL3380" s="75"/>
      <c r="EM3380" s="75"/>
      <c r="EN3380" s="75"/>
      <c r="EO3380" s="75"/>
      <c r="EP3380" s="75"/>
      <c r="EQ3380" s="75"/>
      <c r="ER3380" s="75"/>
      <c r="ES3380" s="75"/>
      <c r="ET3380" s="75"/>
      <c r="EU3380" s="75"/>
      <c r="EV3380" s="75"/>
      <c r="EW3380" s="75"/>
      <c r="EX3380" s="75"/>
      <c r="EY3380" s="75"/>
      <c r="EZ3380" s="75"/>
      <c r="FA3380" s="75"/>
      <c r="FB3380" s="1341"/>
      <c r="FC3380" s="75"/>
      <c r="FD3380" s="75"/>
    </row>
    <row r="3381">
      <c r="A3381" s="1340"/>
      <c r="B3381" s="786"/>
      <c r="C3381" s="1283"/>
      <c r="D3381" s="786"/>
      <c r="E3381" s="786"/>
      <c r="F3381" s="786"/>
      <c r="G3381" s="786"/>
      <c r="H3381" s="786"/>
      <c r="I3381" s="786"/>
      <c r="J3381" s="786"/>
      <c r="K3381" s="786"/>
      <c r="L3381" s="786"/>
      <c r="M3381" s="786"/>
      <c r="N3381" s="1284"/>
      <c r="O3381" s="1284"/>
      <c r="P3381" s="1285"/>
      <c r="Q3381" s="363"/>
      <c r="R3381" s="363"/>
      <c r="S3381" s="75"/>
      <c r="T3381" s="857"/>
      <c r="U3381" s="1209"/>
      <c r="V3381" s="1200"/>
      <c r="W3381" s="1200"/>
      <c r="X3381" s="1200"/>
      <c r="Y3381" s="1201"/>
      <c r="Z3381" s="1200"/>
      <c r="AA3381" s="1200"/>
      <c r="AB3381" s="1200"/>
      <c r="AC3381" s="1202"/>
      <c r="AD3381" s="1216"/>
      <c r="AE3381" s="1204"/>
      <c r="AF3381" s="75"/>
      <c r="AG3381" s="75"/>
      <c r="AH3381" s="75"/>
      <c r="AI3381" s="75"/>
      <c r="AJ3381" s="75"/>
      <c r="AK3381" s="75"/>
      <c r="AL3381" s="75"/>
      <c r="AM3381" s="75"/>
      <c r="AN3381" s="75"/>
      <c r="AO3381" s="75"/>
      <c r="AP3381" s="75"/>
      <c r="AQ3381" s="75"/>
      <c r="AR3381" s="75"/>
      <c r="AS3381" s="1286"/>
      <c r="AT3381" s="75"/>
      <c r="AU3381" s="1286"/>
      <c r="AV3381" s="1286"/>
      <c r="AW3381" s="75"/>
      <c r="AX3381" s="75"/>
      <c r="AY3381" s="1286"/>
      <c r="AZ3381" s="75"/>
      <c r="BA3381" s="75"/>
      <c r="BB3381" s="75"/>
      <c r="BC3381" s="75"/>
      <c r="BD3381" s="75"/>
      <c r="BE3381" s="75"/>
      <c r="BF3381" s="75"/>
      <c r="BG3381" s="75"/>
      <c r="BH3381" s="75"/>
      <c r="BI3381" s="75"/>
      <c r="BJ3381" s="75"/>
      <c r="BK3381" s="75"/>
      <c r="BL3381" s="75"/>
      <c r="BM3381" s="75"/>
      <c r="BN3381" s="75"/>
      <c r="BO3381" s="75"/>
      <c r="BP3381" s="75"/>
      <c r="BQ3381" s="75"/>
      <c r="BR3381" s="75"/>
      <c r="BS3381" s="75"/>
      <c r="BT3381" s="75"/>
      <c r="BU3381" s="75"/>
      <c r="BV3381" s="75"/>
      <c r="BW3381" s="1286"/>
      <c r="BX3381" s="75"/>
      <c r="BY3381" s="75"/>
      <c r="BZ3381" s="75"/>
      <c r="CA3381" s="75"/>
      <c r="CB3381" s="75"/>
      <c r="CC3381" s="1286"/>
      <c r="CD3381" s="75"/>
      <c r="CE3381" s="75"/>
      <c r="CF3381" s="75"/>
      <c r="CG3381" s="75"/>
      <c r="CH3381" s="75"/>
      <c r="CI3381" s="1286"/>
      <c r="CJ3381" s="75"/>
      <c r="CK3381" s="1286"/>
      <c r="CL3381" s="75"/>
      <c r="CM3381" s="75"/>
      <c r="CN3381" s="75"/>
      <c r="CO3381" s="75"/>
      <c r="CP3381" s="75"/>
      <c r="CQ3381" s="75"/>
      <c r="CR3381" s="75"/>
      <c r="CS3381" s="75"/>
      <c r="CT3381" s="75"/>
      <c r="CU3381" s="75"/>
      <c r="CV3381" s="75"/>
      <c r="CW3381" s="75"/>
      <c r="CX3381" s="1286"/>
      <c r="CY3381" s="75"/>
      <c r="CZ3381" s="75"/>
      <c r="DA3381" s="75"/>
      <c r="DB3381" s="75"/>
      <c r="DC3381" s="75"/>
      <c r="DD3381" s="75"/>
      <c r="DE3381" s="75"/>
      <c r="DF3381" s="75"/>
      <c r="DG3381" s="1286"/>
      <c r="DH3381" s="75"/>
      <c r="DI3381" s="1286"/>
      <c r="DJ3381" s="75"/>
      <c r="DK3381" s="75"/>
      <c r="DL3381" s="75"/>
      <c r="DM3381" s="75"/>
      <c r="DN3381" s="75"/>
      <c r="DO3381" s="75"/>
      <c r="DP3381" s="75"/>
      <c r="DQ3381" s="75"/>
      <c r="DR3381" s="75"/>
      <c r="DS3381" s="75"/>
      <c r="DT3381" s="75"/>
      <c r="DU3381" s="75"/>
      <c r="DV3381" s="1286"/>
      <c r="DW3381" s="75"/>
      <c r="DX3381" s="75"/>
      <c r="DY3381" s="75"/>
      <c r="DZ3381" s="75"/>
      <c r="EA3381" s="75"/>
      <c r="EB3381" s="75"/>
      <c r="EC3381" s="75"/>
      <c r="ED3381" s="75"/>
      <c r="EE3381" s="75"/>
      <c r="EF3381" s="75"/>
      <c r="EG3381" s="75"/>
      <c r="EH3381" s="75"/>
      <c r="EI3381" s="75"/>
      <c r="EJ3381" s="75"/>
      <c r="EK3381" s="75"/>
      <c r="EL3381" s="75"/>
      <c r="EM3381" s="75"/>
      <c r="EN3381" s="75"/>
      <c r="EO3381" s="75"/>
      <c r="EP3381" s="75"/>
      <c r="EQ3381" s="75"/>
      <c r="ER3381" s="75"/>
      <c r="ES3381" s="75"/>
      <c r="ET3381" s="75"/>
      <c r="EU3381" s="75"/>
      <c r="EV3381" s="75"/>
      <c r="EW3381" s="75"/>
      <c r="EX3381" s="75"/>
      <c r="EY3381" s="75"/>
      <c r="EZ3381" s="75"/>
      <c r="FA3381" s="75"/>
      <c r="FB3381" s="1341"/>
      <c r="FC3381" s="75"/>
      <c r="FD3381" s="75"/>
    </row>
    <row r="3382">
      <c r="A3382" s="1340"/>
      <c r="B3382" s="786"/>
      <c r="C3382" s="1283"/>
      <c r="D3382" s="786"/>
      <c r="E3382" s="786"/>
      <c r="F3382" s="786"/>
      <c r="G3382" s="786"/>
      <c r="H3382" s="786"/>
      <c r="I3382" s="786"/>
      <c r="J3382" s="786"/>
      <c r="K3382" s="786"/>
      <c r="L3382" s="786"/>
      <c r="M3382" s="786"/>
      <c r="N3382" s="1284"/>
      <c r="O3382" s="1284"/>
      <c r="P3382" s="1285"/>
      <c r="Q3382" s="363"/>
      <c r="R3382" s="363"/>
      <c r="S3382" s="75"/>
      <c r="T3382" s="857"/>
      <c r="U3382" s="1209"/>
      <c r="V3382" s="1200"/>
      <c r="W3382" s="1200"/>
      <c r="X3382" s="1200"/>
      <c r="Y3382" s="1201"/>
      <c r="Z3382" s="1200"/>
      <c r="AA3382" s="1200"/>
      <c r="AB3382" s="1200"/>
      <c r="AC3382" s="1202"/>
      <c r="AD3382" s="1216"/>
      <c r="AE3382" s="1204"/>
      <c r="AF3382" s="75"/>
      <c r="AG3382" s="75"/>
      <c r="AH3382" s="75"/>
      <c r="AI3382" s="75"/>
      <c r="AJ3382" s="75"/>
      <c r="AK3382" s="75"/>
      <c r="AL3382" s="75"/>
      <c r="AM3382" s="75"/>
      <c r="AN3382" s="75"/>
      <c r="AO3382" s="75"/>
      <c r="AP3382" s="75"/>
      <c r="AQ3382" s="75"/>
      <c r="AR3382" s="75"/>
      <c r="AS3382" s="1286"/>
      <c r="AT3382" s="75"/>
      <c r="AU3382" s="1286"/>
      <c r="AV3382" s="1286"/>
      <c r="AW3382" s="75"/>
      <c r="AX3382" s="75"/>
      <c r="AY3382" s="1286"/>
      <c r="AZ3382" s="75"/>
      <c r="BA3382" s="75"/>
      <c r="BB3382" s="75"/>
      <c r="BC3382" s="75"/>
      <c r="BD3382" s="75"/>
      <c r="BE3382" s="75"/>
      <c r="BF3382" s="75"/>
      <c r="BG3382" s="75"/>
      <c r="BH3382" s="75"/>
      <c r="BI3382" s="75"/>
      <c r="BJ3382" s="75"/>
      <c r="BK3382" s="75"/>
      <c r="BL3382" s="75"/>
      <c r="BM3382" s="75"/>
      <c r="BN3382" s="75"/>
      <c r="BO3382" s="75"/>
      <c r="BP3382" s="75"/>
      <c r="BQ3382" s="75"/>
      <c r="BR3382" s="75"/>
      <c r="BS3382" s="75"/>
      <c r="BT3382" s="75"/>
      <c r="BU3382" s="75"/>
      <c r="BV3382" s="75"/>
      <c r="BW3382" s="1286"/>
      <c r="BX3382" s="75"/>
      <c r="BY3382" s="75"/>
      <c r="BZ3382" s="75"/>
      <c r="CA3382" s="75"/>
      <c r="CB3382" s="75"/>
      <c r="CC3382" s="1286"/>
      <c r="CD3382" s="75"/>
      <c r="CE3382" s="75"/>
      <c r="CF3382" s="75"/>
      <c r="CG3382" s="75"/>
      <c r="CH3382" s="75"/>
      <c r="CI3382" s="1286"/>
      <c r="CJ3382" s="75"/>
      <c r="CK3382" s="1286"/>
      <c r="CL3382" s="75"/>
      <c r="CM3382" s="75"/>
      <c r="CN3382" s="75"/>
      <c r="CO3382" s="75"/>
      <c r="CP3382" s="75"/>
      <c r="CQ3382" s="75"/>
      <c r="CR3382" s="75"/>
      <c r="CS3382" s="75"/>
      <c r="CT3382" s="75"/>
      <c r="CU3382" s="75"/>
      <c r="CV3382" s="75"/>
      <c r="CW3382" s="75"/>
      <c r="CX3382" s="1286"/>
      <c r="CY3382" s="75"/>
      <c r="CZ3382" s="75"/>
      <c r="DA3382" s="75"/>
      <c r="DB3382" s="75"/>
      <c r="DC3382" s="75"/>
      <c r="DD3382" s="75"/>
      <c r="DE3382" s="75"/>
      <c r="DF3382" s="75"/>
      <c r="DG3382" s="1286"/>
      <c r="DH3382" s="75"/>
      <c r="DI3382" s="1286"/>
      <c r="DJ3382" s="75"/>
      <c r="DK3382" s="75"/>
      <c r="DL3382" s="75"/>
      <c r="DM3382" s="75"/>
      <c r="DN3382" s="75"/>
      <c r="DO3382" s="75"/>
      <c r="DP3382" s="75"/>
      <c r="DQ3382" s="75"/>
      <c r="DR3382" s="75"/>
      <c r="DS3382" s="75"/>
      <c r="DT3382" s="75"/>
      <c r="DU3382" s="75"/>
      <c r="DV3382" s="1286"/>
      <c r="DW3382" s="75"/>
      <c r="DX3382" s="75"/>
      <c r="DY3382" s="75"/>
      <c r="DZ3382" s="75"/>
      <c r="EA3382" s="75"/>
      <c r="EB3382" s="75"/>
      <c r="EC3382" s="75"/>
      <c r="ED3382" s="75"/>
      <c r="EE3382" s="75"/>
      <c r="EF3382" s="75"/>
      <c r="EG3382" s="75"/>
      <c r="EH3382" s="75"/>
      <c r="EI3382" s="75"/>
      <c r="EJ3382" s="75"/>
      <c r="EK3382" s="75"/>
      <c r="EL3382" s="75"/>
      <c r="EM3382" s="75"/>
      <c r="EN3382" s="75"/>
      <c r="EO3382" s="75"/>
      <c r="EP3382" s="75"/>
      <c r="EQ3382" s="75"/>
      <c r="ER3382" s="75"/>
      <c r="ES3382" s="75"/>
      <c r="ET3382" s="75"/>
      <c r="EU3382" s="75"/>
      <c r="EV3382" s="75"/>
      <c r="EW3382" s="75"/>
      <c r="EX3382" s="75"/>
      <c r="EY3382" s="75"/>
      <c r="EZ3382" s="75"/>
      <c r="FA3382" s="75"/>
      <c r="FB3382" s="1341"/>
      <c r="FC3382" s="75"/>
      <c r="FD3382" s="75"/>
    </row>
    <row r="3383">
      <c r="A3383" s="1340"/>
      <c r="B3383" s="786"/>
      <c r="C3383" s="1283"/>
      <c r="D3383" s="786"/>
      <c r="E3383" s="786"/>
      <c r="F3383" s="786"/>
      <c r="G3383" s="786"/>
      <c r="H3383" s="786"/>
      <c r="I3383" s="786"/>
      <c r="J3383" s="786"/>
      <c r="K3383" s="786"/>
      <c r="L3383" s="786"/>
      <c r="M3383" s="786"/>
      <c r="N3383" s="1284"/>
      <c r="O3383" s="1284"/>
      <c r="P3383" s="1285"/>
      <c r="Q3383" s="363"/>
      <c r="R3383" s="363"/>
      <c r="S3383" s="75"/>
      <c r="T3383" s="857"/>
      <c r="U3383" s="1209"/>
      <c r="V3383" s="1200"/>
      <c r="W3383" s="1200"/>
      <c r="X3383" s="1200"/>
      <c r="Y3383" s="1201"/>
      <c r="Z3383" s="1200"/>
      <c r="AA3383" s="1200"/>
      <c r="AB3383" s="1200"/>
      <c r="AC3383" s="1202"/>
      <c r="AD3383" s="1216"/>
      <c r="AE3383" s="1204"/>
      <c r="AF3383" s="75"/>
      <c r="AG3383" s="75"/>
      <c r="AH3383" s="75"/>
      <c r="AI3383" s="75"/>
      <c r="AJ3383" s="75"/>
      <c r="AK3383" s="75"/>
      <c r="AL3383" s="75"/>
      <c r="AM3383" s="75"/>
      <c r="AN3383" s="75"/>
      <c r="AO3383" s="75"/>
      <c r="AP3383" s="75"/>
      <c r="AQ3383" s="75"/>
      <c r="AR3383" s="75"/>
      <c r="AS3383" s="1286"/>
      <c r="AT3383" s="75"/>
      <c r="AU3383" s="1286"/>
      <c r="AV3383" s="1286"/>
      <c r="AW3383" s="75"/>
      <c r="AX3383" s="75"/>
      <c r="AY3383" s="1286"/>
      <c r="AZ3383" s="75"/>
      <c r="BA3383" s="75"/>
      <c r="BB3383" s="75"/>
      <c r="BC3383" s="75"/>
      <c r="BD3383" s="75"/>
      <c r="BE3383" s="75"/>
      <c r="BF3383" s="75"/>
      <c r="BG3383" s="75"/>
      <c r="BH3383" s="75"/>
      <c r="BI3383" s="75"/>
      <c r="BJ3383" s="75"/>
      <c r="BK3383" s="75"/>
      <c r="BL3383" s="75"/>
      <c r="BM3383" s="75"/>
      <c r="BN3383" s="75"/>
      <c r="BO3383" s="75"/>
      <c r="BP3383" s="75"/>
      <c r="BQ3383" s="75"/>
      <c r="BR3383" s="75"/>
      <c r="BS3383" s="75"/>
      <c r="BT3383" s="75"/>
      <c r="BU3383" s="75"/>
      <c r="BV3383" s="75"/>
      <c r="BW3383" s="1286"/>
      <c r="BX3383" s="75"/>
      <c r="BY3383" s="75"/>
      <c r="BZ3383" s="75"/>
      <c r="CA3383" s="75"/>
      <c r="CB3383" s="75"/>
      <c r="CC3383" s="1286"/>
      <c r="CD3383" s="75"/>
      <c r="CE3383" s="75"/>
      <c r="CF3383" s="75"/>
      <c r="CG3383" s="75"/>
      <c r="CH3383" s="75"/>
      <c r="CI3383" s="1286"/>
      <c r="CJ3383" s="75"/>
      <c r="CK3383" s="1286"/>
      <c r="CL3383" s="75"/>
      <c r="CM3383" s="75"/>
      <c r="CN3383" s="75"/>
      <c r="CO3383" s="75"/>
      <c r="CP3383" s="75"/>
      <c r="CQ3383" s="75"/>
      <c r="CR3383" s="75"/>
      <c r="CS3383" s="75"/>
      <c r="CT3383" s="75"/>
      <c r="CU3383" s="75"/>
      <c r="CV3383" s="75"/>
      <c r="CW3383" s="75"/>
      <c r="CX3383" s="1286"/>
      <c r="CY3383" s="75"/>
      <c r="CZ3383" s="75"/>
      <c r="DA3383" s="75"/>
      <c r="DB3383" s="75"/>
      <c r="DC3383" s="75"/>
      <c r="DD3383" s="75"/>
      <c r="DE3383" s="75"/>
      <c r="DF3383" s="75"/>
      <c r="DG3383" s="1286"/>
      <c r="DH3383" s="75"/>
      <c r="DI3383" s="1286"/>
      <c r="DJ3383" s="75"/>
      <c r="DK3383" s="75"/>
      <c r="DL3383" s="75"/>
      <c r="DM3383" s="75"/>
      <c r="DN3383" s="75"/>
      <c r="DO3383" s="75"/>
      <c r="DP3383" s="75"/>
      <c r="DQ3383" s="75"/>
      <c r="DR3383" s="75"/>
      <c r="DS3383" s="75"/>
      <c r="DT3383" s="75"/>
      <c r="DU3383" s="75"/>
      <c r="DV3383" s="1286"/>
      <c r="DW3383" s="75"/>
      <c r="DX3383" s="75"/>
      <c r="DY3383" s="75"/>
      <c r="DZ3383" s="75"/>
      <c r="EA3383" s="75"/>
      <c r="EB3383" s="75"/>
      <c r="EC3383" s="75"/>
      <c r="ED3383" s="75"/>
      <c r="EE3383" s="75"/>
      <c r="EF3383" s="75"/>
      <c r="EG3383" s="75"/>
      <c r="EH3383" s="75"/>
      <c r="EI3383" s="75"/>
      <c r="EJ3383" s="75"/>
      <c r="EK3383" s="75"/>
      <c r="EL3383" s="75"/>
      <c r="EM3383" s="75"/>
      <c r="EN3383" s="75"/>
      <c r="EO3383" s="75"/>
      <c r="EP3383" s="75"/>
      <c r="EQ3383" s="75"/>
      <c r="ER3383" s="75"/>
      <c r="ES3383" s="75"/>
      <c r="ET3383" s="75"/>
      <c r="EU3383" s="75"/>
      <c r="EV3383" s="75"/>
      <c r="EW3383" s="75"/>
      <c r="EX3383" s="75"/>
      <c r="EY3383" s="75"/>
      <c r="EZ3383" s="75"/>
      <c r="FA3383" s="75"/>
      <c r="FB3383" s="1341"/>
      <c r="FC3383" s="75"/>
      <c r="FD3383" s="75"/>
    </row>
    <row r="3384">
      <c r="A3384" s="1340"/>
      <c r="B3384" s="786"/>
      <c r="C3384" s="1283"/>
      <c r="D3384" s="786"/>
      <c r="E3384" s="786"/>
      <c r="F3384" s="786"/>
      <c r="G3384" s="786"/>
      <c r="H3384" s="786"/>
      <c r="I3384" s="786"/>
      <c r="J3384" s="786"/>
      <c r="K3384" s="786"/>
      <c r="L3384" s="786"/>
      <c r="M3384" s="786"/>
      <c r="N3384" s="1284"/>
      <c r="O3384" s="1284"/>
      <c r="P3384" s="1285"/>
      <c r="Q3384" s="363"/>
      <c r="R3384" s="363"/>
      <c r="S3384" s="75"/>
      <c r="T3384" s="857"/>
      <c r="U3384" s="1209"/>
      <c r="V3384" s="1200"/>
      <c r="W3384" s="1200"/>
      <c r="X3384" s="1200"/>
      <c r="Y3384" s="1201"/>
      <c r="Z3384" s="1200"/>
      <c r="AA3384" s="1200"/>
      <c r="AB3384" s="1200"/>
      <c r="AC3384" s="1202"/>
      <c r="AD3384" s="1216"/>
      <c r="AE3384" s="1204"/>
      <c r="AF3384" s="75"/>
      <c r="AG3384" s="75"/>
      <c r="AH3384" s="75"/>
      <c r="AI3384" s="75"/>
      <c r="AJ3384" s="75"/>
      <c r="AK3384" s="75"/>
      <c r="AL3384" s="75"/>
      <c r="AM3384" s="75"/>
      <c r="AN3384" s="75"/>
      <c r="AO3384" s="75"/>
      <c r="AP3384" s="75"/>
      <c r="AQ3384" s="75"/>
      <c r="AR3384" s="75"/>
      <c r="AS3384" s="1286"/>
      <c r="AT3384" s="75"/>
      <c r="AU3384" s="1286"/>
      <c r="AV3384" s="1286"/>
      <c r="AW3384" s="75"/>
      <c r="AX3384" s="75"/>
      <c r="AY3384" s="1286"/>
      <c r="AZ3384" s="75"/>
      <c r="BA3384" s="75"/>
      <c r="BB3384" s="75"/>
      <c r="BC3384" s="75"/>
      <c r="BD3384" s="75"/>
      <c r="BE3384" s="75"/>
      <c r="BF3384" s="75"/>
      <c r="BG3384" s="75"/>
      <c r="BH3384" s="75"/>
      <c r="BI3384" s="75"/>
      <c r="BJ3384" s="75"/>
      <c r="BK3384" s="75"/>
      <c r="BL3384" s="75"/>
      <c r="BM3384" s="75"/>
      <c r="BN3384" s="75"/>
      <c r="BO3384" s="75"/>
      <c r="BP3384" s="75"/>
      <c r="BQ3384" s="75"/>
      <c r="BR3384" s="75"/>
      <c r="BS3384" s="75"/>
      <c r="BT3384" s="75"/>
      <c r="BU3384" s="75"/>
      <c r="BV3384" s="75"/>
      <c r="BW3384" s="1286"/>
      <c r="BX3384" s="75"/>
      <c r="BY3384" s="75"/>
      <c r="BZ3384" s="75"/>
      <c r="CA3384" s="75"/>
      <c r="CB3384" s="75"/>
      <c r="CC3384" s="1286"/>
      <c r="CD3384" s="75"/>
      <c r="CE3384" s="75"/>
      <c r="CF3384" s="75"/>
      <c r="CG3384" s="75"/>
      <c r="CH3384" s="75"/>
      <c r="CI3384" s="1286"/>
      <c r="CJ3384" s="75"/>
      <c r="CK3384" s="1286"/>
      <c r="CL3384" s="75"/>
      <c r="CM3384" s="75"/>
      <c r="CN3384" s="75"/>
      <c r="CO3384" s="75"/>
      <c r="CP3384" s="75"/>
      <c r="CQ3384" s="75"/>
      <c r="CR3384" s="75"/>
      <c r="CS3384" s="75"/>
      <c r="CT3384" s="75"/>
      <c r="CU3384" s="75"/>
      <c r="CV3384" s="75"/>
      <c r="CW3384" s="75"/>
      <c r="CX3384" s="1286"/>
      <c r="CY3384" s="75"/>
      <c r="CZ3384" s="75"/>
      <c r="DA3384" s="75"/>
      <c r="DB3384" s="75"/>
      <c r="DC3384" s="75"/>
      <c r="DD3384" s="75"/>
      <c r="DE3384" s="75"/>
      <c r="DF3384" s="75"/>
      <c r="DG3384" s="1286"/>
      <c r="DH3384" s="75"/>
      <c r="DI3384" s="1286"/>
      <c r="DJ3384" s="75"/>
      <c r="DK3384" s="75"/>
      <c r="DL3384" s="75"/>
      <c r="DM3384" s="75"/>
      <c r="DN3384" s="75"/>
      <c r="DO3384" s="75"/>
      <c r="DP3384" s="75"/>
      <c r="DQ3384" s="75"/>
      <c r="DR3384" s="75"/>
      <c r="DS3384" s="75"/>
      <c r="DT3384" s="75"/>
      <c r="DU3384" s="75"/>
      <c r="DV3384" s="1286"/>
      <c r="DW3384" s="75"/>
      <c r="DX3384" s="75"/>
      <c r="DY3384" s="75"/>
      <c r="DZ3384" s="75"/>
      <c r="EA3384" s="75"/>
      <c r="EB3384" s="75"/>
      <c r="EC3384" s="75"/>
      <c r="ED3384" s="75"/>
      <c r="EE3384" s="75"/>
      <c r="EF3384" s="75"/>
      <c r="EG3384" s="75"/>
      <c r="EH3384" s="75"/>
      <c r="EI3384" s="75"/>
      <c r="EJ3384" s="75"/>
      <c r="EK3384" s="75"/>
      <c r="EL3384" s="75"/>
      <c r="EM3384" s="75"/>
      <c r="EN3384" s="75"/>
      <c r="EO3384" s="75"/>
      <c r="EP3384" s="75"/>
      <c r="EQ3384" s="75"/>
      <c r="ER3384" s="75"/>
      <c r="ES3384" s="75"/>
      <c r="ET3384" s="75"/>
      <c r="EU3384" s="75"/>
      <c r="EV3384" s="75"/>
      <c r="EW3384" s="75"/>
      <c r="EX3384" s="75"/>
      <c r="EY3384" s="75"/>
      <c r="EZ3384" s="75"/>
      <c r="FA3384" s="75"/>
      <c r="FB3384" s="1341"/>
      <c r="FC3384" s="75"/>
      <c r="FD3384" s="75"/>
    </row>
    <row r="3385">
      <c r="A3385" s="1340"/>
      <c r="B3385" s="786"/>
      <c r="C3385" s="1283"/>
      <c r="D3385" s="786"/>
      <c r="E3385" s="786"/>
      <c r="F3385" s="786"/>
      <c r="G3385" s="786"/>
      <c r="H3385" s="786"/>
      <c r="I3385" s="786"/>
      <c r="J3385" s="786"/>
      <c r="K3385" s="786"/>
      <c r="L3385" s="786"/>
      <c r="M3385" s="786"/>
      <c r="N3385" s="1284"/>
      <c r="O3385" s="1284"/>
      <c r="P3385" s="1285"/>
      <c r="Q3385" s="363"/>
      <c r="R3385" s="363"/>
      <c r="S3385" s="75"/>
      <c r="T3385" s="857"/>
      <c r="U3385" s="1209"/>
      <c r="V3385" s="1200"/>
      <c r="W3385" s="1200"/>
      <c r="X3385" s="1200"/>
      <c r="Y3385" s="1201"/>
      <c r="Z3385" s="1200"/>
      <c r="AA3385" s="1200"/>
      <c r="AB3385" s="1200"/>
      <c r="AC3385" s="1202"/>
      <c r="AD3385" s="1216"/>
      <c r="AE3385" s="1204"/>
      <c r="AF3385" s="75"/>
      <c r="AG3385" s="75"/>
      <c r="AH3385" s="75"/>
      <c r="AI3385" s="75"/>
      <c r="AJ3385" s="75"/>
      <c r="AK3385" s="75"/>
      <c r="AL3385" s="75"/>
      <c r="AM3385" s="75"/>
      <c r="AN3385" s="75"/>
      <c r="AO3385" s="75"/>
      <c r="AP3385" s="75"/>
      <c r="AQ3385" s="75"/>
      <c r="AR3385" s="75"/>
      <c r="AS3385" s="1286"/>
      <c r="AT3385" s="75"/>
      <c r="AU3385" s="1286"/>
      <c r="AV3385" s="1286"/>
      <c r="AW3385" s="75"/>
      <c r="AX3385" s="75"/>
      <c r="AY3385" s="1286"/>
      <c r="AZ3385" s="75"/>
      <c r="BA3385" s="75"/>
      <c r="BB3385" s="75"/>
      <c r="BC3385" s="75"/>
      <c r="BD3385" s="75"/>
      <c r="BE3385" s="75"/>
      <c r="BF3385" s="75"/>
      <c r="BG3385" s="75"/>
      <c r="BH3385" s="75"/>
      <c r="BI3385" s="75"/>
      <c r="BJ3385" s="75"/>
      <c r="BK3385" s="75"/>
      <c r="BL3385" s="75"/>
      <c r="BM3385" s="75"/>
      <c r="BN3385" s="75"/>
      <c r="BO3385" s="75"/>
      <c r="BP3385" s="75"/>
      <c r="BQ3385" s="75"/>
      <c r="BR3385" s="75"/>
      <c r="BS3385" s="75"/>
      <c r="BT3385" s="75"/>
      <c r="BU3385" s="75"/>
      <c r="BV3385" s="75"/>
      <c r="BW3385" s="1286"/>
      <c r="BX3385" s="75"/>
      <c r="BY3385" s="75"/>
      <c r="BZ3385" s="75"/>
      <c r="CA3385" s="75"/>
      <c r="CB3385" s="75"/>
      <c r="CC3385" s="1286"/>
      <c r="CD3385" s="75"/>
      <c r="CE3385" s="75"/>
      <c r="CF3385" s="75"/>
      <c r="CG3385" s="75"/>
      <c r="CH3385" s="75"/>
      <c r="CI3385" s="1286"/>
      <c r="CJ3385" s="75"/>
      <c r="CK3385" s="1286"/>
      <c r="CL3385" s="75"/>
      <c r="CM3385" s="75"/>
      <c r="CN3385" s="75"/>
      <c r="CO3385" s="75"/>
      <c r="CP3385" s="75"/>
      <c r="CQ3385" s="75"/>
      <c r="CR3385" s="75"/>
      <c r="CS3385" s="75"/>
      <c r="CT3385" s="75"/>
      <c r="CU3385" s="75"/>
      <c r="CV3385" s="75"/>
      <c r="CW3385" s="75"/>
      <c r="CX3385" s="1286"/>
      <c r="CY3385" s="75"/>
      <c r="CZ3385" s="75"/>
      <c r="DA3385" s="75"/>
      <c r="DB3385" s="75"/>
      <c r="DC3385" s="75"/>
      <c r="DD3385" s="75"/>
      <c r="DE3385" s="75"/>
      <c r="DF3385" s="75"/>
      <c r="DG3385" s="1286"/>
      <c r="DH3385" s="75"/>
      <c r="DI3385" s="1286"/>
      <c r="DJ3385" s="75"/>
      <c r="DK3385" s="75"/>
      <c r="DL3385" s="75"/>
      <c r="DM3385" s="75"/>
      <c r="DN3385" s="75"/>
      <c r="DO3385" s="75"/>
      <c r="DP3385" s="75"/>
      <c r="DQ3385" s="75"/>
      <c r="DR3385" s="75"/>
      <c r="DS3385" s="75"/>
      <c r="DT3385" s="75"/>
      <c r="DU3385" s="75"/>
      <c r="DV3385" s="1286"/>
      <c r="DW3385" s="75"/>
      <c r="DX3385" s="75"/>
      <c r="DY3385" s="75"/>
      <c r="DZ3385" s="75"/>
      <c r="EA3385" s="75"/>
      <c r="EB3385" s="75"/>
      <c r="EC3385" s="75"/>
      <c r="ED3385" s="75"/>
      <c r="EE3385" s="75"/>
      <c r="EF3385" s="75"/>
      <c r="EG3385" s="75"/>
      <c r="EH3385" s="75"/>
      <c r="EI3385" s="75"/>
      <c r="EJ3385" s="75"/>
      <c r="EK3385" s="75"/>
      <c r="EL3385" s="75"/>
      <c r="EM3385" s="75"/>
      <c r="EN3385" s="75"/>
      <c r="EO3385" s="75"/>
      <c r="EP3385" s="75"/>
      <c r="EQ3385" s="75"/>
      <c r="ER3385" s="75"/>
      <c r="ES3385" s="75"/>
      <c r="ET3385" s="75"/>
      <c r="EU3385" s="75"/>
      <c r="EV3385" s="75"/>
      <c r="EW3385" s="75"/>
      <c r="EX3385" s="75"/>
      <c r="EY3385" s="75"/>
      <c r="EZ3385" s="75"/>
      <c r="FA3385" s="75"/>
      <c r="FB3385" s="1341"/>
      <c r="FC3385" s="75"/>
      <c r="FD3385" s="75"/>
    </row>
    <row r="3386">
      <c r="A3386" s="1340"/>
      <c r="B3386" s="786"/>
      <c r="C3386" s="1283"/>
      <c r="D3386" s="786"/>
      <c r="E3386" s="786"/>
      <c r="F3386" s="786"/>
      <c r="G3386" s="786"/>
      <c r="H3386" s="786"/>
      <c r="I3386" s="786"/>
      <c r="J3386" s="786"/>
      <c r="K3386" s="786"/>
      <c r="L3386" s="786"/>
      <c r="M3386" s="786"/>
      <c r="N3386" s="1284"/>
      <c r="O3386" s="1284"/>
      <c r="P3386" s="1285"/>
      <c r="Q3386" s="363"/>
      <c r="R3386" s="363"/>
      <c r="S3386" s="75"/>
      <c r="T3386" s="857"/>
      <c r="U3386" s="1209"/>
      <c r="V3386" s="1200"/>
      <c r="W3386" s="1200"/>
      <c r="X3386" s="1200"/>
      <c r="Y3386" s="1201"/>
      <c r="Z3386" s="1200"/>
      <c r="AA3386" s="1200"/>
      <c r="AB3386" s="1200"/>
      <c r="AC3386" s="1202"/>
      <c r="AD3386" s="1216"/>
      <c r="AE3386" s="1204"/>
      <c r="AF3386" s="75"/>
      <c r="AG3386" s="75"/>
      <c r="AH3386" s="75"/>
      <c r="AI3386" s="75"/>
      <c r="AJ3386" s="75"/>
      <c r="AK3386" s="75"/>
      <c r="AL3386" s="75"/>
      <c r="AM3386" s="75"/>
      <c r="AN3386" s="75"/>
      <c r="AO3386" s="75"/>
      <c r="AP3386" s="75"/>
      <c r="AQ3386" s="75"/>
      <c r="AR3386" s="75"/>
      <c r="AS3386" s="1286"/>
      <c r="AT3386" s="75"/>
      <c r="AU3386" s="1286"/>
      <c r="AV3386" s="1286"/>
      <c r="AW3386" s="75"/>
      <c r="AX3386" s="75"/>
      <c r="AY3386" s="1286"/>
      <c r="AZ3386" s="75"/>
      <c r="BA3386" s="75"/>
      <c r="BB3386" s="75"/>
      <c r="BC3386" s="75"/>
      <c r="BD3386" s="75"/>
      <c r="BE3386" s="75"/>
      <c r="BF3386" s="75"/>
      <c r="BG3386" s="75"/>
      <c r="BH3386" s="75"/>
      <c r="BI3386" s="75"/>
      <c r="BJ3386" s="75"/>
      <c r="BK3386" s="75"/>
      <c r="BL3386" s="75"/>
      <c r="BM3386" s="75"/>
      <c r="BN3386" s="75"/>
      <c r="BO3386" s="75"/>
      <c r="BP3386" s="75"/>
      <c r="BQ3386" s="75"/>
      <c r="BR3386" s="75"/>
      <c r="BS3386" s="75"/>
      <c r="BT3386" s="75"/>
      <c r="BU3386" s="75"/>
      <c r="BV3386" s="75"/>
      <c r="BW3386" s="1286"/>
      <c r="BX3386" s="75"/>
      <c r="BY3386" s="75"/>
      <c r="BZ3386" s="75"/>
      <c r="CA3386" s="75"/>
      <c r="CB3386" s="75"/>
      <c r="CC3386" s="1286"/>
      <c r="CD3386" s="75"/>
      <c r="CE3386" s="75"/>
      <c r="CF3386" s="75"/>
      <c r="CG3386" s="75"/>
      <c r="CH3386" s="75"/>
      <c r="CI3386" s="1286"/>
      <c r="CJ3386" s="75"/>
      <c r="CK3386" s="1286"/>
      <c r="CL3386" s="75"/>
      <c r="CM3386" s="75"/>
      <c r="CN3386" s="75"/>
      <c r="CO3386" s="75"/>
      <c r="CP3386" s="75"/>
      <c r="CQ3386" s="75"/>
      <c r="CR3386" s="75"/>
      <c r="CS3386" s="75"/>
      <c r="CT3386" s="75"/>
      <c r="CU3386" s="75"/>
      <c r="CV3386" s="75"/>
      <c r="CW3386" s="75"/>
      <c r="CX3386" s="1286"/>
      <c r="CY3386" s="75"/>
      <c r="CZ3386" s="75"/>
      <c r="DA3386" s="75"/>
      <c r="DB3386" s="75"/>
      <c r="DC3386" s="75"/>
      <c r="DD3386" s="75"/>
      <c r="DE3386" s="75"/>
      <c r="DF3386" s="75"/>
      <c r="DG3386" s="1286"/>
      <c r="DH3386" s="75"/>
      <c r="DI3386" s="1286"/>
      <c r="DJ3386" s="75"/>
      <c r="DK3386" s="75"/>
      <c r="DL3386" s="75"/>
      <c r="DM3386" s="75"/>
      <c r="DN3386" s="75"/>
      <c r="DO3386" s="75"/>
      <c r="DP3386" s="75"/>
      <c r="DQ3386" s="75"/>
      <c r="DR3386" s="75"/>
      <c r="DS3386" s="75"/>
      <c r="DT3386" s="75"/>
      <c r="DU3386" s="75"/>
      <c r="DV3386" s="1286"/>
      <c r="DW3386" s="75"/>
      <c r="DX3386" s="75"/>
      <c r="DY3386" s="75"/>
      <c r="DZ3386" s="75"/>
      <c r="EA3386" s="75"/>
      <c r="EB3386" s="75"/>
      <c r="EC3386" s="75"/>
      <c r="ED3386" s="75"/>
      <c r="EE3386" s="75"/>
      <c r="EF3386" s="75"/>
      <c r="EG3386" s="75"/>
      <c r="EH3386" s="75"/>
      <c r="EI3386" s="75"/>
      <c r="EJ3386" s="75"/>
      <c r="EK3386" s="75"/>
      <c r="EL3386" s="75"/>
      <c r="EM3386" s="75"/>
      <c r="EN3386" s="75"/>
      <c r="EO3386" s="75"/>
      <c r="EP3386" s="75"/>
      <c r="EQ3386" s="75"/>
      <c r="ER3386" s="75"/>
      <c r="ES3386" s="75"/>
      <c r="ET3386" s="75"/>
      <c r="EU3386" s="75"/>
      <c r="EV3386" s="75"/>
      <c r="EW3386" s="75"/>
      <c r="EX3386" s="75"/>
      <c r="EY3386" s="75"/>
      <c r="EZ3386" s="75"/>
      <c r="FA3386" s="75"/>
      <c r="FB3386" s="1341"/>
      <c r="FC3386" s="75"/>
      <c r="FD3386" s="75"/>
    </row>
    <row r="3387">
      <c r="A3387" s="1340"/>
      <c r="B3387" s="786"/>
      <c r="C3387" s="1283"/>
      <c r="D3387" s="786"/>
      <c r="E3387" s="786"/>
      <c r="F3387" s="786"/>
      <c r="G3387" s="786"/>
      <c r="H3387" s="786"/>
      <c r="I3387" s="786"/>
      <c r="J3387" s="786"/>
      <c r="K3387" s="786"/>
      <c r="L3387" s="786"/>
      <c r="M3387" s="786"/>
      <c r="N3387" s="1284"/>
      <c r="O3387" s="1284"/>
      <c r="P3387" s="1285"/>
      <c r="Q3387" s="363"/>
      <c r="R3387" s="363"/>
      <c r="S3387" s="75"/>
      <c r="T3387" s="857"/>
      <c r="U3387" s="1209"/>
      <c r="V3387" s="1200"/>
      <c r="W3387" s="1200"/>
      <c r="X3387" s="1200"/>
      <c r="Y3387" s="1201"/>
      <c r="Z3387" s="1200"/>
      <c r="AA3387" s="1200"/>
      <c r="AB3387" s="1200"/>
      <c r="AC3387" s="1202"/>
      <c r="AD3387" s="1216"/>
      <c r="AE3387" s="1204"/>
      <c r="AF3387" s="75"/>
      <c r="AG3387" s="75"/>
      <c r="AH3387" s="75"/>
      <c r="AI3387" s="75"/>
      <c r="AJ3387" s="75"/>
      <c r="AK3387" s="75"/>
      <c r="AL3387" s="75"/>
      <c r="AM3387" s="75"/>
      <c r="AN3387" s="75"/>
      <c r="AO3387" s="75"/>
      <c r="AP3387" s="75"/>
      <c r="AQ3387" s="75"/>
      <c r="AR3387" s="75"/>
      <c r="AS3387" s="1286"/>
      <c r="AT3387" s="75"/>
      <c r="AU3387" s="1286"/>
      <c r="AV3387" s="1286"/>
      <c r="AW3387" s="75"/>
      <c r="AX3387" s="75"/>
      <c r="AY3387" s="1286"/>
      <c r="AZ3387" s="75"/>
      <c r="BA3387" s="75"/>
      <c r="BB3387" s="75"/>
      <c r="BC3387" s="75"/>
      <c r="BD3387" s="75"/>
      <c r="BE3387" s="75"/>
      <c r="BF3387" s="75"/>
      <c r="BG3387" s="75"/>
      <c r="BH3387" s="75"/>
      <c r="BI3387" s="75"/>
      <c r="BJ3387" s="75"/>
      <c r="BK3387" s="75"/>
      <c r="BL3387" s="75"/>
      <c r="BM3387" s="75"/>
      <c r="BN3387" s="75"/>
      <c r="BO3387" s="75"/>
      <c r="BP3387" s="75"/>
      <c r="BQ3387" s="75"/>
      <c r="BR3387" s="75"/>
      <c r="BS3387" s="75"/>
      <c r="BT3387" s="75"/>
      <c r="BU3387" s="75"/>
      <c r="BV3387" s="75"/>
      <c r="BW3387" s="1286"/>
      <c r="BX3387" s="75"/>
      <c r="BY3387" s="75"/>
      <c r="BZ3387" s="75"/>
      <c r="CA3387" s="75"/>
      <c r="CB3387" s="75"/>
      <c r="CC3387" s="1286"/>
      <c r="CD3387" s="75"/>
      <c r="CE3387" s="75"/>
      <c r="CF3387" s="75"/>
      <c r="CG3387" s="75"/>
      <c r="CH3387" s="75"/>
      <c r="CI3387" s="1286"/>
      <c r="CJ3387" s="75"/>
      <c r="CK3387" s="1286"/>
      <c r="CL3387" s="75"/>
      <c r="CM3387" s="75"/>
      <c r="CN3387" s="75"/>
      <c r="CO3387" s="75"/>
      <c r="CP3387" s="75"/>
      <c r="CQ3387" s="75"/>
      <c r="CR3387" s="75"/>
      <c r="CS3387" s="75"/>
      <c r="CT3387" s="75"/>
      <c r="CU3387" s="75"/>
      <c r="CV3387" s="75"/>
      <c r="CW3387" s="75"/>
      <c r="CX3387" s="1286"/>
      <c r="CY3387" s="75"/>
      <c r="CZ3387" s="75"/>
      <c r="DA3387" s="75"/>
      <c r="DB3387" s="75"/>
      <c r="DC3387" s="75"/>
      <c r="DD3387" s="75"/>
      <c r="DE3387" s="75"/>
      <c r="DF3387" s="75"/>
      <c r="DG3387" s="1286"/>
      <c r="DH3387" s="75"/>
      <c r="DI3387" s="1286"/>
      <c r="DJ3387" s="75"/>
      <c r="DK3387" s="75"/>
      <c r="DL3387" s="75"/>
      <c r="DM3387" s="75"/>
      <c r="DN3387" s="75"/>
      <c r="DO3387" s="75"/>
      <c r="DP3387" s="75"/>
      <c r="DQ3387" s="75"/>
      <c r="DR3387" s="75"/>
      <c r="DS3387" s="75"/>
      <c r="DT3387" s="75"/>
      <c r="DU3387" s="75"/>
      <c r="DV3387" s="1286"/>
      <c r="DW3387" s="75"/>
      <c r="DX3387" s="75"/>
      <c r="DY3387" s="75"/>
      <c r="DZ3387" s="75"/>
      <c r="EA3387" s="75"/>
      <c r="EB3387" s="75"/>
      <c r="EC3387" s="75"/>
      <c r="ED3387" s="75"/>
      <c r="EE3387" s="75"/>
      <c r="EF3387" s="75"/>
      <c r="EG3387" s="75"/>
      <c r="EH3387" s="75"/>
      <c r="EI3387" s="75"/>
      <c r="EJ3387" s="75"/>
      <c r="EK3387" s="75"/>
      <c r="EL3387" s="75"/>
      <c r="EM3387" s="75"/>
      <c r="EN3387" s="75"/>
      <c r="EO3387" s="75"/>
      <c r="EP3387" s="75"/>
      <c r="EQ3387" s="75"/>
      <c r="ER3387" s="75"/>
      <c r="ES3387" s="75"/>
      <c r="ET3387" s="75"/>
      <c r="EU3387" s="75"/>
      <c r="EV3387" s="75"/>
      <c r="EW3387" s="75"/>
      <c r="EX3387" s="75"/>
      <c r="EY3387" s="75"/>
      <c r="EZ3387" s="75"/>
      <c r="FA3387" s="75"/>
      <c r="FB3387" s="1341"/>
      <c r="FC3387" s="75"/>
      <c r="FD3387" s="75"/>
    </row>
    <row r="3388">
      <c r="A3388" s="1340"/>
      <c r="B3388" s="786"/>
      <c r="C3388" s="1283"/>
      <c r="D3388" s="786"/>
      <c r="E3388" s="786"/>
      <c r="F3388" s="786"/>
      <c r="G3388" s="786"/>
      <c r="H3388" s="786"/>
      <c r="I3388" s="786"/>
      <c r="J3388" s="786"/>
      <c r="K3388" s="786"/>
      <c r="L3388" s="786"/>
      <c r="M3388" s="786"/>
      <c r="N3388" s="1284"/>
      <c r="O3388" s="1284"/>
      <c r="P3388" s="1285"/>
      <c r="Q3388" s="363"/>
      <c r="R3388" s="363"/>
      <c r="S3388" s="75"/>
      <c r="T3388" s="857"/>
      <c r="U3388" s="1209"/>
      <c r="V3388" s="1200"/>
      <c r="W3388" s="1200"/>
      <c r="X3388" s="1200"/>
      <c r="Y3388" s="1201"/>
      <c r="Z3388" s="1200"/>
      <c r="AA3388" s="1200"/>
      <c r="AB3388" s="1200"/>
      <c r="AC3388" s="1202"/>
      <c r="AD3388" s="1216"/>
      <c r="AE3388" s="1204"/>
      <c r="AF3388" s="75"/>
      <c r="AG3388" s="75"/>
      <c r="AH3388" s="75"/>
      <c r="AI3388" s="75"/>
      <c r="AJ3388" s="75"/>
      <c r="AK3388" s="75"/>
      <c r="AL3388" s="75"/>
      <c r="AM3388" s="75"/>
      <c r="AN3388" s="75"/>
      <c r="AO3388" s="75"/>
      <c r="AP3388" s="75"/>
      <c r="AQ3388" s="75"/>
      <c r="AR3388" s="75"/>
      <c r="AS3388" s="1286"/>
      <c r="AT3388" s="75"/>
      <c r="AU3388" s="1286"/>
      <c r="AV3388" s="1286"/>
      <c r="AW3388" s="75"/>
      <c r="AX3388" s="75"/>
      <c r="AY3388" s="1286"/>
      <c r="AZ3388" s="75"/>
      <c r="BA3388" s="75"/>
      <c r="BB3388" s="75"/>
      <c r="BC3388" s="75"/>
      <c r="BD3388" s="75"/>
      <c r="BE3388" s="75"/>
      <c r="BF3388" s="75"/>
      <c r="BG3388" s="75"/>
      <c r="BH3388" s="75"/>
      <c r="BI3388" s="75"/>
      <c r="BJ3388" s="75"/>
      <c r="BK3388" s="75"/>
      <c r="BL3388" s="75"/>
      <c r="BM3388" s="75"/>
      <c r="BN3388" s="75"/>
      <c r="BO3388" s="75"/>
      <c r="BP3388" s="75"/>
      <c r="BQ3388" s="75"/>
      <c r="BR3388" s="75"/>
      <c r="BS3388" s="75"/>
      <c r="BT3388" s="75"/>
      <c r="BU3388" s="75"/>
      <c r="BV3388" s="75"/>
      <c r="BW3388" s="1286"/>
      <c r="BX3388" s="75"/>
      <c r="BY3388" s="75"/>
      <c r="BZ3388" s="75"/>
      <c r="CA3388" s="75"/>
      <c r="CB3388" s="75"/>
      <c r="CC3388" s="1286"/>
      <c r="CD3388" s="75"/>
      <c r="CE3388" s="75"/>
      <c r="CF3388" s="75"/>
      <c r="CG3388" s="75"/>
      <c r="CH3388" s="75"/>
      <c r="CI3388" s="1286"/>
      <c r="CJ3388" s="75"/>
      <c r="CK3388" s="1286"/>
      <c r="CL3388" s="75"/>
      <c r="CM3388" s="75"/>
      <c r="CN3388" s="75"/>
      <c r="CO3388" s="75"/>
      <c r="CP3388" s="75"/>
      <c r="CQ3388" s="75"/>
      <c r="CR3388" s="75"/>
      <c r="CS3388" s="75"/>
      <c r="CT3388" s="75"/>
      <c r="CU3388" s="75"/>
      <c r="CV3388" s="75"/>
      <c r="CW3388" s="75"/>
      <c r="CX3388" s="1286"/>
      <c r="CY3388" s="75"/>
      <c r="CZ3388" s="75"/>
      <c r="DA3388" s="75"/>
      <c r="DB3388" s="75"/>
      <c r="DC3388" s="75"/>
      <c r="DD3388" s="75"/>
      <c r="DE3388" s="75"/>
      <c r="DF3388" s="75"/>
      <c r="DG3388" s="1286"/>
      <c r="DH3388" s="75"/>
      <c r="DI3388" s="1286"/>
      <c r="DJ3388" s="75"/>
      <c r="DK3388" s="75"/>
      <c r="DL3388" s="75"/>
      <c r="DM3388" s="75"/>
      <c r="DN3388" s="75"/>
      <c r="DO3388" s="75"/>
      <c r="DP3388" s="75"/>
      <c r="DQ3388" s="75"/>
      <c r="DR3388" s="75"/>
      <c r="DS3388" s="75"/>
      <c r="DT3388" s="75"/>
      <c r="DU3388" s="75"/>
      <c r="DV3388" s="1286"/>
      <c r="DW3388" s="75"/>
      <c r="DX3388" s="75"/>
      <c r="DY3388" s="75"/>
      <c r="DZ3388" s="75"/>
      <c r="EA3388" s="75"/>
      <c r="EB3388" s="75"/>
      <c r="EC3388" s="75"/>
      <c r="ED3388" s="75"/>
      <c r="EE3388" s="75"/>
      <c r="EF3388" s="75"/>
      <c r="EG3388" s="75"/>
      <c r="EH3388" s="75"/>
      <c r="EI3388" s="75"/>
      <c r="EJ3388" s="75"/>
      <c r="EK3388" s="75"/>
      <c r="EL3388" s="75"/>
      <c r="EM3388" s="75"/>
      <c r="EN3388" s="75"/>
      <c r="EO3388" s="75"/>
      <c r="EP3388" s="75"/>
      <c r="EQ3388" s="75"/>
      <c r="ER3388" s="75"/>
      <c r="ES3388" s="75"/>
      <c r="ET3388" s="75"/>
      <c r="EU3388" s="75"/>
      <c r="EV3388" s="75"/>
      <c r="EW3388" s="75"/>
      <c r="EX3388" s="75"/>
      <c r="EY3388" s="75"/>
      <c r="EZ3388" s="75"/>
      <c r="FA3388" s="75"/>
      <c r="FB3388" s="1341"/>
      <c r="FC3388" s="75"/>
      <c r="FD3388" s="75"/>
    </row>
    <row r="3389">
      <c r="A3389" s="1340"/>
      <c r="B3389" s="786"/>
      <c r="C3389" s="1283"/>
      <c r="D3389" s="786"/>
      <c r="E3389" s="786"/>
      <c r="F3389" s="786"/>
      <c r="G3389" s="786"/>
      <c r="H3389" s="786"/>
      <c r="I3389" s="786"/>
      <c r="J3389" s="786"/>
      <c r="K3389" s="786"/>
      <c r="L3389" s="786"/>
      <c r="M3389" s="786"/>
      <c r="N3389" s="1284"/>
      <c r="O3389" s="1284"/>
      <c r="P3389" s="1285"/>
      <c r="Q3389" s="363"/>
      <c r="R3389" s="363"/>
      <c r="S3389" s="75"/>
      <c r="T3389" s="857"/>
      <c r="U3389" s="1209"/>
      <c r="V3389" s="1200"/>
      <c r="W3389" s="1200"/>
      <c r="X3389" s="1200"/>
      <c r="Y3389" s="1201"/>
      <c r="Z3389" s="1200"/>
      <c r="AA3389" s="1200"/>
      <c r="AB3389" s="1200"/>
      <c r="AC3389" s="1202"/>
      <c r="AD3389" s="1216"/>
      <c r="AE3389" s="1204"/>
      <c r="AF3389" s="75"/>
      <c r="AG3389" s="75"/>
      <c r="AH3389" s="75"/>
      <c r="AI3389" s="75"/>
      <c r="AJ3389" s="75"/>
      <c r="AK3389" s="75"/>
      <c r="AL3389" s="75"/>
      <c r="AM3389" s="75"/>
      <c r="AN3389" s="75"/>
      <c r="AO3389" s="75"/>
      <c r="AP3389" s="75"/>
      <c r="AQ3389" s="75"/>
      <c r="AR3389" s="75"/>
      <c r="AS3389" s="1286"/>
      <c r="AT3389" s="75"/>
      <c r="AU3389" s="1286"/>
      <c r="AV3389" s="1286"/>
      <c r="AW3389" s="75"/>
      <c r="AX3389" s="75"/>
      <c r="AY3389" s="1286"/>
      <c r="AZ3389" s="75"/>
      <c r="BA3389" s="75"/>
      <c r="BB3389" s="75"/>
      <c r="BC3389" s="75"/>
      <c r="BD3389" s="75"/>
      <c r="BE3389" s="75"/>
      <c r="BF3389" s="75"/>
      <c r="BG3389" s="75"/>
      <c r="BH3389" s="75"/>
      <c r="BI3389" s="75"/>
      <c r="BJ3389" s="75"/>
      <c r="BK3389" s="75"/>
      <c r="BL3389" s="75"/>
      <c r="BM3389" s="75"/>
      <c r="BN3389" s="75"/>
      <c r="BO3389" s="75"/>
      <c r="BP3389" s="75"/>
      <c r="BQ3389" s="75"/>
      <c r="BR3389" s="75"/>
      <c r="BS3389" s="75"/>
      <c r="BT3389" s="75"/>
      <c r="BU3389" s="75"/>
      <c r="BV3389" s="75"/>
      <c r="BW3389" s="1286"/>
      <c r="BX3389" s="75"/>
      <c r="BY3389" s="75"/>
      <c r="BZ3389" s="75"/>
      <c r="CA3389" s="75"/>
      <c r="CB3389" s="75"/>
      <c r="CC3389" s="1286"/>
      <c r="CD3389" s="75"/>
      <c r="CE3389" s="75"/>
      <c r="CF3389" s="75"/>
      <c r="CG3389" s="75"/>
      <c r="CH3389" s="75"/>
      <c r="CI3389" s="1286"/>
      <c r="CJ3389" s="75"/>
      <c r="CK3389" s="1286"/>
      <c r="CL3389" s="75"/>
      <c r="CM3389" s="75"/>
      <c r="CN3389" s="75"/>
      <c r="CO3389" s="75"/>
      <c r="CP3389" s="75"/>
      <c r="CQ3389" s="75"/>
      <c r="CR3389" s="75"/>
      <c r="CS3389" s="75"/>
      <c r="CT3389" s="75"/>
      <c r="CU3389" s="75"/>
      <c r="CV3389" s="75"/>
      <c r="CW3389" s="75"/>
      <c r="CX3389" s="1286"/>
      <c r="CY3389" s="75"/>
      <c r="CZ3389" s="75"/>
      <c r="DA3389" s="75"/>
      <c r="DB3389" s="75"/>
      <c r="DC3389" s="75"/>
      <c r="DD3389" s="75"/>
      <c r="DE3389" s="75"/>
      <c r="DF3389" s="75"/>
      <c r="DG3389" s="1286"/>
      <c r="DH3389" s="75"/>
      <c r="DI3389" s="1286"/>
      <c r="DJ3389" s="75"/>
      <c r="DK3389" s="75"/>
      <c r="DL3389" s="75"/>
      <c r="DM3389" s="75"/>
      <c r="DN3389" s="75"/>
      <c r="DO3389" s="75"/>
      <c r="DP3389" s="75"/>
      <c r="DQ3389" s="75"/>
      <c r="DR3389" s="75"/>
      <c r="DS3389" s="75"/>
      <c r="DT3389" s="75"/>
      <c r="DU3389" s="75"/>
      <c r="DV3389" s="1286"/>
      <c r="DW3389" s="75"/>
      <c r="DX3389" s="75"/>
      <c r="DY3389" s="75"/>
      <c r="DZ3389" s="75"/>
      <c r="EA3389" s="75"/>
      <c r="EB3389" s="75"/>
      <c r="EC3389" s="75"/>
      <c r="ED3389" s="75"/>
      <c r="EE3389" s="75"/>
      <c r="EF3389" s="75"/>
      <c r="EG3389" s="75"/>
      <c r="EH3389" s="75"/>
      <c r="EI3389" s="75"/>
      <c r="EJ3389" s="75"/>
      <c r="EK3389" s="75"/>
      <c r="EL3389" s="75"/>
      <c r="EM3389" s="75"/>
      <c r="EN3389" s="75"/>
      <c r="EO3389" s="75"/>
      <c r="EP3389" s="75"/>
      <c r="EQ3389" s="75"/>
      <c r="ER3389" s="75"/>
      <c r="ES3389" s="75"/>
      <c r="ET3389" s="75"/>
      <c r="EU3389" s="75"/>
      <c r="EV3389" s="75"/>
      <c r="EW3389" s="75"/>
      <c r="EX3389" s="75"/>
      <c r="EY3389" s="75"/>
      <c r="EZ3389" s="75"/>
      <c r="FA3389" s="75"/>
      <c r="FB3389" s="1341"/>
      <c r="FC3389" s="75"/>
      <c r="FD3389" s="75"/>
    </row>
    <row r="3390">
      <c r="A3390" s="1340"/>
      <c r="B3390" s="786"/>
      <c r="C3390" s="1283"/>
      <c r="D3390" s="786"/>
      <c r="E3390" s="786"/>
      <c r="F3390" s="786"/>
      <c r="G3390" s="786"/>
      <c r="H3390" s="786"/>
      <c r="I3390" s="786"/>
      <c r="J3390" s="786"/>
      <c r="K3390" s="786"/>
      <c r="L3390" s="786"/>
      <c r="M3390" s="786"/>
      <c r="N3390" s="1284"/>
      <c r="O3390" s="1284"/>
      <c r="P3390" s="1285"/>
      <c r="Q3390" s="363"/>
      <c r="R3390" s="363"/>
      <c r="S3390" s="75"/>
      <c r="T3390" s="857"/>
      <c r="U3390" s="1209"/>
      <c r="V3390" s="1200"/>
      <c r="W3390" s="1200"/>
      <c r="X3390" s="1200"/>
      <c r="Y3390" s="1201"/>
      <c r="Z3390" s="1200"/>
      <c r="AA3390" s="1200"/>
      <c r="AB3390" s="1200"/>
      <c r="AC3390" s="1202"/>
      <c r="AD3390" s="1216"/>
      <c r="AE3390" s="1204"/>
      <c r="AF3390" s="75"/>
      <c r="AG3390" s="75"/>
      <c r="AH3390" s="75"/>
      <c r="AI3390" s="75"/>
      <c r="AJ3390" s="75"/>
      <c r="AK3390" s="75"/>
      <c r="AL3390" s="75"/>
      <c r="AM3390" s="75"/>
      <c r="AN3390" s="75"/>
      <c r="AO3390" s="75"/>
      <c r="AP3390" s="75"/>
      <c r="AQ3390" s="75"/>
      <c r="AR3390" s="75"/>
      <c r="AS3390" s="1286"/>
      <c r="AT3390" s="75"/>
      <c r="AU3390" s="1286"/>
      <c r="AV3390" s="1286"/>
      <c r="AW3390" s="75"/>
      <c r="AX3390" s="75"/>
      <c r="AY3390" s="1286"/>
      <c r="AZ3390" s="75"/>
      <c r="BA3390" s="75"/>
      <c r="BB3390" s="75"/>
      <c r="BC3390" s="75"/>
      <c r="BD3390" s="75"/>
      <c r="BE3390" s="75"/>
      <c r="BF3390" s="75"/>
      <c r="BG3390" s="75"/>
      <c r="BH3390" s="75"/>
      <c r="BI3390" s="75"/>
      <c r="BJ3390" s="75"/>
      <c r="BK3390" s="75"/>
      <c r="BL3390" s="75"/>
      <c r="BM3390" s="75"/>
      <c r="BN3390" s="75"/>
      <c r="BO3390" s="75"/>
      <c r="BP3390" s="75"/>
      <c r="BQ3390" s="75"/>
      <c r="BR3390" s="75"/>
      <c r="BS3390" s="75"/>
      <c r="BT3390" s="75"/>
      <c r="BU3390" s="75"/>
      <c r="BV3390" s="75"/>
      <c r="BW3390" s="1286"/>
      <c r="BX3390" s="75"/>
      <c r="BY3390" s="75"/>
      <c r="BZ3390" s="75"/>
      <c r="CA3390" s="75"/>
      <c r="CB3390" s="75"/>
      <c r="CC3390" s="1286"/>
      <c r="CD3390" s="75"/>
      <c r="CE3390" s="75"/>
      <c r="CF3390" s="75"/>
      <c r="CG3390" s="75"/>
      <c r="CH3390" s="75"/>
      <c r="CI3390" s="1286"/>
      <c r="CJ3390" s="75"/>
      <c r="CK3390" s="1286"/>
      <c r="CL3390" s="75"/>
      <c r="CM3390" s="75"/>
      <c r="CN3390" s="75"/>
      <c r="CO3390" s="75"/>
      <c r="CP3390" s="75"/>
      <c r="CQ3390" s="75"/>
      <c r="CR3390" s="75"/>
      <c r="CS3390" s="75"/>
      <c r="CT3390" s="75"/>
      <c r="CU3390" s="75"/>
      <c r="CV3390" s="75"/>
      <c r="CW3390" s="75"/>
      <c r="CX3390" s="1286"/>
      <c r="CY3390" s="75"/>
      <c r="CZ3390" s="75"/>
      <c r="DA3390" s="75"/>
      <c r="DB3390" s="75"/>
      <c r="DC3390" s="75"/>
      <c r="DD3390" s="75"/>
      <c r="DE3390" s="75"/>
      <c r="DF3390" s="75"/>
      <c r="DG3390" s="1286"/>
      <c r="DH3390" s="75"/>
      <c r="DI3390" s="1286"/>
      <c r="DJ3390" s="75"/>
      <c r="DK3390" s="75"/>
      <c r="DL3390" s="75"/>
      <c r="DM3390" s="75"/>
      <c r="DN3390" s="75"/>
      <c r="DO3390" s="75"/>
      <c r="DP3390" s="75"/>
      <c r="DQ3390" s="75"/>
      <c r="DR3390" s="75"/>
      <c r="DS3390" s="75"/>
      <c r="DT3390" s="75"/>
      <c r="DU3390" s="75"/>
      <c r="DV3390" s="1286"/>
      <c r="DW3390" s="75"/>
      <c r="DX3390" s="75"/>
      <c r="DY3390" s="75"/>
      <c r="DZ3390" s="75"/>
      <c r="EA3390" s="75"/>
      <c r="EB3390" s="75"/>
      <c r="EC3390" s="75"/>
      <c r="ED3390" s="75"/>
      <c r="EE3390" s="75"/>
      <c r="EF3390" s="75"/>
      <c r="EG3390" s="75"/>
      <c r="EH3390" s="75"/>
      <c r="EI3390" s="75"/>
      <c r="EJ3390" s="75"/>
      <c r="EK3390" s="75"/>
      <c r="EL3390" s="75"/>
      <c r="EM3390" s="75"/>
      <c r="EN3390" s="75"/>
      <c r="EO3390" s="75"/>
      <c r="EP3390" s="75"/>
      <c r="EQ3390" s="75"/>
      <c r="ER3390" s="75"/>
      <c r="ES3390" s="75"/>
      <c r="ET3390" s="75"/>
      <c r="EU3390" s="75"/>
      <c r="EV3390" s="75"/>
      <c r="EW3390" s="75"/>
      <c r="EX3390" s="75"/>
      <c r="EY3390" s="75"/>
      <c r="EZ3390" s="75"/>
      <c r="FA3390" s="75"/>
      <c r="FB3390" s="1341"/>
      <c r="FC3390" s="75"/>
      <c r="FD3390" s="75"/>
    </row>
    <row r="3391">
      <c r="A3391" s="1340"/>
      <c r="B3391" s="786"/>
      <c r="C3391" s="1283"/>
      <c r="D3391" s="786"/>
      <c r="E3391" s="786"/>
      <c r="F3391" s="786"/>
      <c r="G3391" s="786"/>
      <c r="H3391" s="786"/>
      <c r="I3391" s="786"/>
      <c r="J3391" s="786"/>
      <c r="K3391" s="786"/>
      <c r="L3391" s="786"/>
      <c r="M3391" s="786"/>
      <c r="N3391" s="1284"/>
      <c r="O3391" s="1284"/>
      <c r="P3391" s="1285"/>
      <c r="Q3391" s="363"/>
      <c r="R3391" s="363"/>
      <c r="S3391" s="75"/>
      <c r="T3391" s="857"/>
      <c r="U3391" s="1209"/>
      <c r="V3391" s="1200"/>
      <c r="W3391" s="1200"/>
      <c r="X3391" s="1200"/>
      <c r="Y3391" s="1201"/>
      <c r="Z3391" s="1200"/>
      <c r="AA3391" s="1200"/>
      <c r="AB3391" s="1200"/>
      <c r="AC3391" s="1202"/>
      <c r="AD3391" s="1216"/>
      <c r="AE3391" s="1204"/>
      <c r="AF3391" s="75"/>
      <c r="AG3391" s="75"/>
      <c r="AH3391" s="75"/>
      <c r="AI3391" s="75"/>
      <c r="AJ3391" s="75"/>
      <c r="AK3391" s="75"/>
      <c r="AL3391" s="75"/>
      <c r="AM3391" s="75"/>
      <c r="AN3391" s="75"/>
      <c r="AO3391" s="75"/>
      <c r="AP3391" s="75"/>
      <c r="AQ3391" s="75"/>
      <c r="AR3391" s="75"/>
      <c r="AS3391" s="1286"/>
      <c r="AT3391" s="75"/>
      <c r="AU3391" s="1286"/>
      <c r="AV3391" s="1286"/>
      <c r="AW3391" s="75"/>
      <c r="AX3391" s="75"/>
      <c r="AY3391" s="1286"/>
      <c r="AZ3391" s="75"/>
      <c r="BA3391" s="75"/>
      <c r="BB3391" s="75"/>
      <c r="BC3391" s="75"/>
      <c r="BD3391" s="75"/>
      <c r="BE3391" s="75"/>
      <c r="BF3391" s="75"/>
      <c r="BG3391" s="75"/>
      <c r="BH3391" s="75"/>
      <c r="BI3391" s="75"/>
      <c r="BJ3391" s="75"/>
      <c r="BK3391" s="75"/>
      <c r="BL3391" s="75"/>
      <c r="BM3391" s="75"/>
      <c r="BN3391" s="75"/>
      <c r="BO3391" s="75"/>
      <c r="BP3391" s="75"/>
      <c r="BQ3391" s="75"/>
      <c r="BR3391" s="75"/>
      <c r="BS3391" s="75"/>
      <c r="BT3391" s="75"/>
      <c r="BU3391" s="75"/>
      <c r="BV3391" s="75"/>
      <c r="BW3391" s="1286"/>
      <c r="BX3391" s="75"/>
      <c r="BY3391" s="75"/>
      <c r="BZ3391" s="75"/>
      <c r="CA3391" s="75"/>
      <c r="CB3391" s="75"/>
      <c r="CC3391" s="1286"/>
      <c r="CD3391" s="75"/>
      <c r="CE3391" s="75"/>
      <c r="CF3391" s="75"/>
      <c r="CG3391" s="75"/>
      <c r="CH3391" s="75"/>
      <c r="CI3391" s="1286"/>
      <c r="CJ3391" s="75"/>
      <c r="CK3391" s="1286"/>
      <c r="CL3391" s="75"/>
      <c r="CM3391" s="75"/>
      <c r="CN3391" s="75"/>
      <c r="CO3391" s="75"/>
      <c r="CP3391" s="75"/>
      <c r="CQ3391" s="75"/>
      <c r="CR3391" s="75"/>
      <c r="CS3391" s="75"/>
      <c r="CT3391" s="75"/>
      <c r="CU3391" s="75"/>
      <c r="CV3391" s="75"/>
      <c r="CW3391" s="75"/>
      <c r="CX3391" s="1286"/>
      <c r="CY3391" s="75"/>
      <c r="CZ3391" s="75"/>
      <c r="DA3391" s="75"/>
      <c r="DB3391" s="75"/>
      <c r="DC3391" s="75"/>
      <c r="DD3391" s="75"/>
      <c r="DE3391" s="75"/>
      <c r="DF3391" s="75"/>
      <c r="DG3391" s="1286"/>
      <c r="DH3391" s="75"/>
      <c r="DI3391" s="1286"/>
      <c r="DJ3391" s="75"/>
      <c r="DK3391" s="75"/>
      <c r="DL3391" s="75"/>
      <c r="DM3391" s="75"/>
      <c r="DN3391" s="75"/>
      <c r="DO3391" s="75"/>
      <c r="DP3391" s="75"/>
      <c r="DQ3391" s="75"/>
      <c r="DR3391" s="75"/>
      <c r="DS3391" s="75"/>
      <c r="DT3391" s="75"/>
      <c r="DU3391" s="75"/>
      <c r="DV3391" s="1286"/>
      <c r="DW3391" s="75"/>
      <c r="DX3391" s="75"/>
      <c r="DY3391" s="75"/>
      <c r="DZ3391" s="75"/>
      <c r="EA3391" s="75"/>
      <c r="EB3391" s="75"/>
      <c r="EC3391" s="75"/>
      <c r="ED3391" s="75"/>
      <c r="EE3391" s="75"/>
      <c r="EF3391" s="75"/>
      <c r="EG3391" s="75"/>
      <c r="EH3391" s="75"/>
      <c r="EI3391" s="75"/>
      <c r="EJ3391" s="75"/>
      <c r="EK3391" s="75"/>
      <c r="EL3391" s="75"/>
      <c r="EM3391" s="75"/>
      <c r="EN3391" s="75"/>
      <c r="EO3391" s="75"/>
      <c r="EP3391" s="75"/>
      <c r="EQ3391" s="75"/>
      <c r="ER3391" s="75"/>
      <c r="ES3391" s="75"/>
      <c r="ET3391" s="75"/>
      <c r="EU3391" s="75"/>
      <c r="EV3391" s="75"/>
      <c r="EW3391" s="75"/>
      <c r="EX3391" s="75"/>
      <c r="EY3391" s="75"/>
      <c r="EZ3391" s="75"/>
      <c r="FA3391" s="75"/>
      <c r="FB3391" s="1341"/>
      <c r="FC3391" s="75"/>
      <c r="FD3391" s="75"/>
    </row>
    <row r="3392">
      <c r="A3392" s="1340"/>
      <c r="B3392" s="786"/>
      <c r="C3392" s="1283"/>
      <c r="D3392" s="786"/>
      <c r="E3392" s="786"/>
      <c r="F3392" s="786"/>
      <c r="G3392" s="786"/>
      <c r="H3392" s="786"/>
      <c r="I3392" s="786"/>
      <c r="J3392" s="786"/>
      <c r="K3392" s="786"/>
      <c r="L3392" s="786"/>
      <c r="M3392" s="786"/>
      <c r="N3392" s="1284"/>
      <c r="O3392" s="1284"/>
      <c r="P3392" s="1285"/>
      <c r="Q3392" s="363"/>
      <c r="R3392" s="363"/>
      <c r="S3392" s="75"/>
      <c r="T3392" s="857"/>
      <c r="U3392" s="1209"/>
      <c r="V3392" s="1200"/>
      <c r="W3392" s="1200"/>
      <c r="X3392" s="1200"/>
      <c r="Y3392" s="1201"/>
      <c r="Z3392" s="1200"/>
      <c r="AA3392" s="1200"/>
      <c r="AB3392" s="1200"/>
      <c r="AC3392" s="1202"/>
      <c r="AD3392" s="1216"/>
      <c r="AE3392" s="1204"/>
      <c r="AF3392" s="75"/>
      <c r="AG3392" s="75"/>
      <c r="AH3392" s="75"/>
      <c r="AI3392" s="75"/>
      <c r="AJ3392" s="75"/>
      <c r="AK3392" s="75"/>
      <c r="AL3392" s="75"/>
      <c r="AM3392" s="75"/>
      <c r="AN3392" s="75"/>
      <c r="AO3392" s="75"/>
      <c r="AP3392" s="75"/>
      <c r="AQ3392" s="75"/>
      <c r="AR3392" s="75"/>
      <c r="AS3392" s="1286"/>
      <c r="AT3392" s="75"/>
      <c r="AU3392" s="1286"/>
      <c r="AV3392" s="1286"/>
      <c r="AW3392" s="75"/>
      <c r="AX3392" s="75"/>
      <c r="AY3392" s="1286"/>
      <c r="AZ3392" s="75"/>
      <c r="BA3392" s="75"/>
      <c r="BB3392" s="75"/>
      <c r="BC3392" s="75"/>
      <c r="BD3392" s="75"/>
      <c r="BE3392" s="75"/>
      <c r="BF3392" s="75"/>
      <c r="BG3392" s="75"/>
      <c r="BH3392" s="75"/>
      <c r="BI3392" s="75"/>
      <c r="BJ3392" s="75"/>
      <c r="BK3392" s="75"/>
      <c r="BL3392" s="75"/>
      <c r="BM3392" s="75"/>
      <c r="BN3392" s="75"/>
      <c r="BO3392" s="75"/>
      <c r="BP3392" s="75"/>
      <c r="BQ3392" s="75"/>
      <c r="BR3392" s="75"/>
      <c r="BS3392" s="75"/>
      <c r="BT3392" s="75"/>
      <c r="BU3392" s="75"/>
      <c r="BV3392" s="75"/>
      <c r="BW3392" s="1286"/>
      <c r="BX3392" s="75"/>
      <c r="BY3392" s="75"/>
      <c r="BZ3392" s="75"/>
      <c r="CA3392" s="75"/>
      <c r="CB3392" s="75"/>
      <c r="CC3392" s="1286"/>
      <c r="CD3392" s="75"/>
      <c r="CE3392" s="75"/>
      <c r="CF3392" s="75"/>
      <c r="CG3392" s="75"/>
      <c r="CH3392" s="75"/>
      <c r="CI3392" s="1286"/>
      <c r="CJ3392" s="75"/>
      <c r="CK3392" s="1286"/>
      <c r="CL3392" s="75"/>
      <c r="CM3392" s="75"/>
      <c r="CN3392" s="75"/>
      <c r="CO3392" s="75"/>
      <c r="CP3392" s="75"/>
      <c r="CQ3392" s="75"/>
      <c r="CR3392" s="75"/>
      <c r="CS3392" s="75"/>
      <c r="CT3392" s="75"/>
      <c r="CU3392" s="75"/>
      <c r="CV3392" s="75"/>
      <c r="CW3392" s="75"/>
      <c r="CX3392" s="1286"/>
      <c r="CY3392" s="75"/>
      <c r="CZ3392" s="75"/>
      <c r="DA3392" s="75"/>
      <c r="DB3392" s="75"/>
      <c r="DC3392" s="75"/>
      <c r="DD3392" s="75"/>
      <c r="DE3392" s="75"/>
      <c r="DF3392" s="75"/>
      <c r="DG3392" s="1286"/>
      <c r="DH3392" s="75"/>
      <c r="DI3392" s="1286"/>
      <c r="DJ3392" s="75"/>
      <c r="DK3392" s="75"/>
      <c r="DL3392" s="75"/>
      <c r="DM3392" s="75"/>
      <c r="DN3392" s="75"/>
      <c r="DO3392" s="75"/>
      <c r="DP3392" s="75"/>
      <c r="DQ3392" s="75"/>
      <c r="DR3392" s="75"/>
      <c r="DS3392" s="75"/>
      <c r="DT3392" s="75"/>
      <c r="DU3392" s="75"/>
      <c r="DV3392" s="1286"/>
      <c r="DW3392" s="75"/>
      <c r="DX3392" s="75"/>
      <c r="DY3392" s="75"/>
      <c r="DZ3392" s="75"/>
      <c r="EA3392" s="75"/>
      <c r="EB3392" s="75"/>
      <c r="EC3392" s="75"/>
      <c r="ED3392" s="75"/>
      <c r="EE3392" s="75"/>
      <c r="EF3392" s="75"/>
      <c r="EG3392" s="75"/>
      <c r="EH3392" s="75"/>
      <c r="EI3392" s="75"/>
      <c r="EJ3392" s="75"/>
      <c r="EK3392" s="75"/>
      <c r="EL3392" s="75"/>
      <c r="EM3392" s="75"/>
      <c r="EN3392" s="75"/>
      <c r="EO3392" s="75"/>
      <c r="EP3392" s="75"/>
      <c r="EQ3392" s="75"/>
      <c r="ER3392" s="75"/>
      <c r="ES3392" s="75"/>
      <c r="ET3392" s="75"/>
      <c r="EU3392" s="75"/>
      <c r="EV3392" s="75"/>
      <c r="EW3392" s="75"/>
      <c r="EX3392" s="75"/>
      <c r="EY3392" s="75"/>
      <c r="EZ3392" s="75"/>
      <c r="FA3392" s="75"/>
      <c r="FB3392" s="1341"/>
      <c r="FC3392" s="75"/>
      <c r="FD3392" s="75"/>
    </row>
    <row r="3393">
      <c r="A3393" s="1340"/>
      <c r="B3393" s="786"/>
      <c r="C3393" s="1283"/>
      <c r="D3393" s="786"/>
      <c r="E3393" s="786"/>
      <c r="F3393" s="786"/>
      <c r="G3393" s="786"/>
      <c r="H3393" s="786"/>
      <c r="I3393" s="786"/>
      <c r="J3393" s="786"/>
      <c r="K3393" s="786"/>
      <c r="L3393" s="786"/>
      <c r="M3393" s="786"/>
      <c r="N3393" s="1284"/>
      <c r="O3393" s="1284"/>
      <c r="P3393" s="1285"/>
      <c r="Q3393" s="363"/>
      <c r="R3393" s="363"/>
      <c r="S3393" s="75"/>
      <c r="T3393" s="857"/>
      <c r="U3393" s="1209"/>
      <c r="V3393" s="1200"/>
      <c r="W3393" s="1200"/>
      <c r="X3393" s="1200"/>
      <c r="Y3393" s="1201"/>
      <c r="Z3393" s="1200"/>
      <c r="AA3393" s="1200"/>
      <c r="AB3393" s="1200"/>
      <c r="AC3393" s="1202"/>
      <c r="AD3393" s="1216"/>
      <c r="AE3393" s="1204"/>
      <c r="AF3393" s="75"/>
      <c r="AG3393" s="75"/>
      <c r="AH3393" s="75"/>
      <c r="AI3393" s="75"/>
      <c r="AJ3393" s="75"/>
      <c r="AK3393" s="75"/>
      <c r="AL3393" s="75"/>
      <c r="AM3393" s="75"/>
      <c r="AN3393" s="75"/>
      <c r="AO3393" s="75"/>
      <c r="AP3393" s="75"/>
      <c r="AQ3393" s="75"/>
      <c r="AR3393" s="75"/>
      <c r="AS3393" s="1286"/>
      <c r="AT3393" s="75"/>
      <c r="AU3393" s="1286"/>
      <c r="AV3393" s="1286"/>
      <c r="AW3393" s="75"/>
      <c r="AX3393" s="75"/>
      <c r="AY3393" s="1286"/>
      <c r="AZ3393" s="75"/>
      <c r="BA3393" s="75"/>
      <c r="BB3393" s="75"/>
      <c r="BC3393" s="75"/>
      <c r="BD3393" s="75"/>
      <c r="BE3393" s="75"/>
      <c r="BF3393" s="75"/>
      <c r="BG3393" s="75"/>
      <c r="BH3393" s="75"/>
      <c r="BI3393" s="75"/>
      <c r="BJ3393" s="75"/>
      <c r="BK3393" s="75"/>
      <c r="BL3393" s="75"/>
      <c r="BM3393" s="75"/>
      <c r="BN3393" s="75"/>
      <c r="BO3393" s="75"/>
      <c r="BP3393" s="75"/>
      <c r="BQ3393" s="75"/>
      <c r="BR3393" s="75"/>
      <c r="BS3393" s="75"/>
      <c r="BT3393" s="75"/>
      <c r="BU3393" s="75"/>
      <c r="BV3393" s="75"/>
      <c r="BW3393" s="1286"/>
      <c r="BX3393" s="75"/>
      <c r="BY3393" s="75"/>
      <c r="BZ3393" s="75"/>
      <c r="CA3393" s="75"/>
      <c r="CB3393" s="75"/>
      <c r="CC3393" s="1286"/>
      <c r="CD3393" s="75"/>
      <c r="CE3393" s="75"/>
      <c r="CF3393" s="75"/>
      <c r="CG3393" s="75"/>
      <c r="CH3393" s="75"/>
      <c r="CI3393" s="1286"/>
      <c r="CJ3393" s="75"/>
      <c r="CK3393" s="1286"/>
      <c r="CL3393" s="75"/>
      <c r="CM3393" s="75"/>
      <c r="CN3393" s="75"/>
      <c r="CO3393" s="75"/>
      <c r="CP3393" s="75"/>
      <c r="CQ3393" s="75"/>
      <c r="CR3393" s="75"/>
      <c r="CS3393" s="75"/>
      <c r="CT3393" s="75"/>
      <c r="CU3393" s="75"/>
      <c r="CV3393" s="75"/>
      <c r="CW3393" s="75"/>
      <c r="CX3393" s="1286"/>
      <c r="CY3393" s="75"/>
      <c r="CZ3393" s="75"/>
      <c r="DA3393" s="75"/>
      <c r="DB3393" s="75"/>
      <c r="DC3393" s="75"/>
      <c r="DD3393" s="75"/>
      <c r="DE3393" s="75"/>
      <c r="DF3393" s="75"/>
      <c r="DG3393" s="1286"/>
      <c r="DH3393" s="75"/>
      <c r="DI3393" s="1286"/>
      <c r="DJ3393" s="75"/>
      <c r="DK3393" s="75"/>
      <c r="DL3393" s="75"/>
      <c r="DM3393" s="75"/>
      <c r="DN3393" s="75"/>
      <c r="DO3393" s="75"/>
      <c r="DP3393" s="75"/>
      <c r="DQ3393" s="75"/>
      <c r="DR3393" s="75"/>
      <c r="DS3393" s="75"/>
      <c r="DT3393" s="75"/>
      <c r="DU3393" s="75"/>
      <c r="DV3393" s="1286"/>
      <c r="DW3393" s="75"/>
      <c r="DX3393" s="75"/>
      <c r="DY3393" s="75"/>
      <c r="DZ3393" s="75"/>
      <c r="EA3393" s="75"/>
      <c r="EB3393" s="75"/>
      <c r="EC3393" s="75"/>
      <c r="ED3393" s="75"/>
      <c r="EE3393" s="75"/>
      <c r="EF3393" s="75"/>
      <c r="EG3393" s="75"/>
      <c r="EH3393" s="75"/>
      <c r="EI3393" s="75"/>
      <c r="EJ3393" s="75"/>
      <c r="EK3393" s="75"/>
      <c r="EL3393" s="75"/>
      <c r="EM3393" s="75"/>
      <c r="EN3393" s="75"/>
      <c r="EO3393" s="75"/>
      <c r="EP3393" s="75"/>
      <c r="EQ3393" s="75"/>
      <c r="ER3393" s="75"/>
      <c r="ES3393" s="75"/>
      <c r="ET3393" s="75"/>
      <c r="EU3393" s="75"/>
      <c r="EV3393" s="75"/>
      <c r="EW3393" s="75"/>
      <c r="EX3393" s="75"/>
      <c r="EY3393" s="75"/>
      <c r="EZ3393" s="75"/>
      <c r="FA3393" s="75"/>
      <c r="FB3393" s="1341"/>
      <c r="FC3393" s="75"/>
      <c r="FD3393" s="75"/>
    </row>
    <row r="3394">
      <c r="A3394" s="1340"/>
      <c r="B3394" s="786"/>
      <c r="C3394" s="1283"/>
      <c r="D3394" s="786"/>
      <c r="E3394" s="786"/>
      <c r="F3394" s="786"/>
      <c r="G3394" s="786"/>
      <c r="H3394" s="786"/>
      <c r="I3394" s="786"/>
      <c r="J3394" s="786"/>
      <c r="K3394" s="786"/>
      <c r="L3394" s="786"/>
      <c r="M3394" s="786"/>
      <c r="N3394" s="1284"/>
      <c r="O3394" s="1284"/>
      <c r="P3394" s="1285"/>
      <c r="Q3394" s="363"/>
      <c r="R3394" s="363"/>
      <c r="S3394" s="75"/>
      <c r="T3394" s="857"/>
      <c r="U3394" s="1209"/>
      <c r="V3394" s="1200"/>
      <c r="W3394" s="1200"/>
      <c r="X3394" s="1200"/>
      <c r="Y3394" s="1201"/>
      <c r="Z3394" s="1200"/>
      <c r="AA3394" s="1200"/>
      <c r="AB3394" s="1200"/>
      <c r="AC3394" s="1202"/>
      <c r="AD3394" s="1216"/>
      <c r="AE3394" s="1204"/>
      <c r="AF3394" s="75"/>
      <c r="AG3394" s="75"/>
      <c r="AH3394" s="75"/>
      <c r="AI3394" s="75"/>
      <c r="AJ3394" s="75"/>
      <c r="AK3394" s="75"/>
      <c r="AL3394" s="75"/>
      <c r="AM3394" s="75"/>
      <c r="AN3394" s="75"/>
      <c r="AO3394" s="75"/>
      <c r="AP3394" s="75"/>
      <c r="AQ3394" s="75"/>
      <c r="AR3394" s="75"/>
      <c r="AS3394" s="1286"/>
      <c r="AT3394" s="75"/>
      <c r="AU3394" s="1286"/>
      <c r="AV3394" s="1286"/>
      <c r="AW3394" s="75"/>
      <c r="AX3394" s="75"/>
      <c r="AY3394" s="1286"/>
      <c r="AZ3394" s="75"/>
      <c r="BA3394" s="75"/>
      <c r="BB3394" s="75"/>
      <c r="BC3394" s="75"/>
      <c r="BD3394" s="75"/>
      <c r="BE3394" s="75"/>
      <c r="BF3394" s="75"/>
      <c r="BG3394" s="75"/>
      <c r="BH3394" s="75"/>
      <c r="BI3394" s="75"/>
      <c r="BJ3394" s="75"/>
      <c r="BK3394" s="75"/>
      <c r="BL3394" s="75"/>
      <c r="BM3394" s="75"/>
      <c r="BN3394" s="75"/>
      <c r="BO3394" s="75"/>
      <c r="BP3394" s="75"/>
      <c r="BQ3394" s="75"/>
      <c r="BR3394" s="75"/>
      <c r="BS3394" s="75"/>
      <c r="BT3394" s="75"/>
      <c r="BU3394" s="75"/>
      <c r="BV3394" s="75"/>
      <c r="BW3394" s="1286"/>
      <c r="BX3394" s="75"/>
      <c r="BY3394" s="75"/>
      <c r="BZ3394" s="75"/>
      <c r="CA3394" s="75"/>
      <c r="CB3394" s="75"/>
      <c r="CC3394" s="1286"/>
      <c r="CD3394" s="75"/>
      <c r="CE3394" s="75"/>
      <c r="CF3394" s="75"/>
      <c r="CG3394" s="75"/>
      <c r="CH3394" s="75"/>
      <c r="CI3394" s="1286"/>
      <c r="CJ3394" s="75"/>
      <c r="CK3394" s="1286"/>
      <c r="CL3394" s="75"/>
      <c r="CM3394" s="75"/>
      <c r="CN3394" s="75"/>
      <c r="CO3394" s="75"/>
      <c r="CP3394" s="75"/>
      <c r="CQ3394" s="75"/>
      <c r="CR3394" s="75"/>
      <c r="CS3394" s="75"/>
      <c r="CT3394" s="75"/>
      <c r="CU3394" s="75"/>
      <c r="CV3394" s="75"/>
      <c r="CW3394" s="75"/>
      <c r="CX3394" s="1286"/>
      <c r="CY3394" s="75"/>
      <c r="CZ3394" s="75"/>
      <c r="DA3394" s="75"/>
      <c r="DB3394" s="75"/>
      <c r="DC3394" s="75"/>
      <c r="DD3394" s="75"/>
      <c r="DE3394" s="75"/>
      <c r="DF3394" s="75"/>
      <c r="DG3394" s="1286"/>
      <c r="DH3394" s="75"/>
      <c r="DI3394" s="1286"/>
      <c r="DJ3394" s="75"/>
      <c r="DK3394" s="75"/>
      <c r="DL3394" s="75"/>
      <c r="DM3394" s="75"/>
      <c r="DN3394" s="75"/>
      <c r="DO3394" s="75"/>
      <c r="DP3394" s="75"/>
      <c r="DQ3394" s="75"/>
      <c r="DR3394" s="75"/>
      <c r="DS3394" s="75"/>
      <c r="DT3394" s="75"/>
      <c r="DU3394" s="75"/>
      <c r="DV3394" s="1286"/>
      <c r="DW3394" s="75"/>
      <c r="DX3394" s="75"/>
      <c r="DY3394" s="75"/>
      <c r="DZ3394" s="75"/>
      <c r="EA3394" s="75"/>
      <c r="EB3394" s="75"/>
      <c r="EC3394" s="75"/>
      <c r="ED3394" s="75"/>
      <c r="EE3394" s="75"/>
      <c r="EF3394" s="75"/>
      <c r="EG3394" s="75"/>
      <c r="EH3394" s="75"/>
      <c r="EI3394" s="75"/>
      <c r="EJ3394" s="75"/>
      <c r="EK3394" s="75"/>
      <c r="EL3394" s="75"/>
      <c r="EM3394" s="75"/>
      <c r="EN3394" s="75"/>
      <c r="EO3394" s="75"/>
      <c r="EP3394" s="75"/>
      <c r="EQ3394" s="75"/>
      <c r="ER3394" s="75"/>
      <c r="ES3394" s="75"/>
      <c r="ET3394" s="75"/>
      <c r="EU3394" s="75"/>
      <c r="EV3394" s="75"/>
      <c r="EW3394" s="75"/>
      <c r="EX3394" s="75"/>
      <c r="EY3394" s="75"/>
      <c r="EZ3394" s="75"/>
      <c r="FA3394" s="75"/>
      <c r="FB3394" s="1341"/>
      <c r="FC3394" s="75"/>
      <c r="FD3394" s="75"/>
    </row>
    <row r="3395">
      <c r="A3395" s="1340"/>
      <c r="B3395" s="786"/>
      <c r="C3395" s="1283"/>
      <c r="D3395" s="786"/>
      <c r="E3395" s="786"/>
      <c r="F3395" s="786"/>
      <c r="G3395" s="786"/>
      <c r="H3395" s="786"/>
      <c r="I3395" s="786"/>
      <c r="J3395" s="786"/>
      <c r="K3395" s="786"/>
      <c r="L3395" s="786"/>
      <c r="M3395" s="786"/>
      <c r="N3395" s="1284"/>
      <c r="O3395" s="1284"/>
      <c r="P3395" s="1285"/>
      <c r="Q3395" s="363"/>
      <c r="R3395" s="363"/>
      <c r="S3395" s="75"/>
      <c r="T3395" s="857"/>
      <c r="U3395" s="1209"/>
      <c r="V3395" s="1200"/>
      <c r="W3395" s="1200"/>
      <c r="X3395" s="1200"/>
      <c r="Y3395" s="1201"/>
      <c r="Z3395" s="1200"/>
      <c r="AA3395" s="1200"/>
      <c r="AB3395" s="1200"/>
      <c r="AC3395" s="1202"/>
      <c r="AD3395" s="1216"/>
      <c r="AE3395" s="1204"/>
      <c r="AF3395" s="75"/>
      <c r="AG3395" s="75"/>
      <c r="AH3395" s="75"/>
      <c r="AI3395" s="75"/>
      <c r="AJ3395" s="75"/>
      <c r="AK3395" s="75"/>
      <c r="AL3395" s="75"/>
      <c r="AM3395" s="75"/>
      <c r="AN3395" s="75"/>
      <c r="AO3395" s="75"/>
      <c r="AP3395" s="75"/>
      <c r="AQ3395" s="75"/>
      <c r="AR3395" s="75"/>
      <c r="AS3395" s="1286"/>
      <c r="AT3395" s="75"/>
      <c r="AU3395" s="1286"/>
      <c r="AV3395" s="1286"/>
      <c r="AW3395" s="75"/>
      <c r="AX3395" s="75"/>
      <c r="AY3395" s="1286"/>
      <c r="AZ3395" s="75"/>
      <c r="BA3395" s="75"/>
      <c r="BB3395" s="75"/>
      <c r="BC3395" s="75"/>
      <c r="BD3395" s="75"/>
      <c r="BE3395" s="75"/>
      <c r="BF3395" s="75"/>
      <c r="BG3395" s="75"/>
      <c r="BH3395" s="75"/>
      <c r="BI3395" s="75"/>
      <c r="BJ3395" s="75"/>
      <c r="BK3395" s="75"/>
      <c r="BL3395" s="75"/>
      <c r="BM3395" s="75"/>
      <c r="BN3395" s="75"/>
      <c r="BO3395" s="75"/>
      <c r="BP3395" s="75"/>
      <c r="BQ3395" s="75"/>
      <c r="BR3395" s="75"/>
      <c r="BS3395" s="75"/>
      <c r="BT3395" s="75"/>
      <c r="BU3395" s="75"/>
      <c r="BV3395" s="75"/>
      <c r="BW3395" s="1286"/>
      <c r="BX3395" s="75"/>
      <c r="BY3395" s="75"/>
      <c r="BZ3395" s="75"/>
      <c r="CA3395" s="75"/>
      <c r="CB3395" s="75"/>
      <c r="CC3395" s="1286"/>
      <c r="CD3395" s="75"/>
      <c r="CE3395" s="75"/>
      <c r="CF3395" s="75"/>
      <c r="CG3395" s="75"/>
      <c r="CH3395" s="75"/>
      <c r="CI3395" s="1286"/>
      <c r="CJ3395" s="75"/>
      <c r="CK3395" s="1286"/>
      <c r="CL3395" s="75"/>
      <c r="CM3395" s="75"/>
      <c r="CN3395" s="75"/>
      <c r="CO3395" s="75"/>
      <c r="CP3395" s="75"/>
      <c r="CQ3395" s="75"/>
      <c r="CR3395" s="75"/>
      <c r="CS3395" s="75"/>
      <c r="CT3395" s="75"/>
      <c r="CU3395" s="75"/>
      <c r="CV3395" s="75"/>
      <c r="CW3395" s="75"/>
      <c r="CX3395" s="1286"/>
      <c r="CY3395" s="75"/>
      <c r="CZ3395" s="75"/>
      <c r="DA3395" s="75"/>
      <c r="DB3395" s="75"/>
      <c r="DC3395" s="75"/>
      <c r="DD3395" s="75"/>
      <c r="DE3395" s="75"/>
      <c r="DF3395" s="75"/>
      <c r="DG3395" s="1286"/>
      <c r="DH3395" s="75"/>
      <c r="DI3395" s="1286"/>
      <c r="DJ3395" s="75"/>
      <c r="DK3395" s="75"/>
      <c r="DL3395" s="75"/>
      <c r="DM3395" s="75"/>
      <c r="DN3395" s="75"/>
      <c r="DO3395" s="75"/>
      <c r="DP3395" s="75"/>
      <c r="DQ3395" s="75"/>
      <c r="DR3395" s="75"/>
      <c r="DS3395" s="75"/>
      <c r="DT3395" s="75"/>
      <c r="DU3395" s="75"/>
      <c r="DV3395" s="1286"/>
      <c r="DW3395" s="75"/>
      <c r="DX3395" s="75"/>
      <c r="DY3395" s="75"/>
      <c r="DZ3395" s="75"/>
      <c r="EA3395" s="75"/>
      <c r="EB3395" s="75"/>
      <c r="EC3395" s="75"/>
      <c r="ED3395" s="75"/>
      <c r="EE3395" s="75"/>
      <c r="EF3395" s="75"/>
      <c r="EG3395" s="75"/>
      <c r="EH3395" s="75"/>
      <c r="EI3395" s="75"/>
      <c r="EJ3395" s="75"/>
      <c r="EK3395" s="75"/>
      <c r="EL3395" s="75"/>
      <c r="EM3395" s="75"/>
      <c r="EN3395" s="75"/>
      <c r="EO3395" s="75"/>
      <c r="EP3395" s="75"/>
      <c r="EQ3395" s="75"/>
      <c r="ER3395" s="75"/>
      <c r="ES3395" s="75"/>
      <c r="ET3395" s="75"/>
      <c r="EU3395" s="75"/>
      <c r="EV3395" s="75"/>
      <c r="EW3395" s="75"/>
      <c r="EX3395" s="75"/>
      <c r="EY3395" s="75"/>
      <c r="EZ3395" s="75"/>
      <c r="FA3395" s="75"/>
      <c r="FB3395" s="1341"/>
      <c r="FC3395" s="75"/>
      <c r="FD3395" s="75"/>
    </row>
    <row r="3396">
      <c r="A3396" s="1340"/>
      <c r="B3396" s="786"/>
      <c r="C3396" s="1283"/>
      <c r="D3396" s="786"/>
      <c r="E3396" s="786"/>
      <c r="F3396" s="786"/>
      <c r="G3396" s="786"/>
      <c r="H3396" s="786"/>
      <c r="I3396" s="786"/>
      <c r="J3396" s="786"/>
      <c r="K3396" s="786"/>
      <c r="L3396" s="786"/>
      <c r="M3396" s="786"/>
      <c r="N3396" s="1284"/>
      <c r="O3396" s="1284"/>
      <c r="P3396" s="1285"/>
      <c r="Q3396" s="363"/>
      <c r="R3396" s="363"/>
      <c r="S3396" s="75"/>
      <c r="T3396" s="857"/>
      <c r="U3396" s="1209"/>
      <c r="V3396" s="1200"/>
      <c r="W3396" s="1200"/>
      <c r="X3396" s="1200"/>
      <c r="Y3396" s="1201"/>
      <c r="Z3396" s="1200"/>
      <c r="AA3396" s="1200"/>
      <c r="AB3396" s="1200"/>
      <c r="AC3396" s="1202"/>
      <c r="AD3396" s="1216"/>
      <c r="AE3396" s="1204"/>
      <c r="AF3396" s="75"/>
      <c r="AG3396" s="75"/>
      <c r="AH3396" s="75"/>
      <c r="AI3396" s="75"/>
      <c r="AJ3396" s="75"/>
      <c r="AK3396" s="75"/>
      <c r="AL3396" s="75"/>
      <c r="AM3396" s="75"/>
      <c r="AN3396" s="75"/>
      <c r="AO3396" s="75"/>
      <c r="AP3396" s="75"/>
      <c r="AQ3396" s="75"/>
      <c r="AR3396" s="75"/>
      <c r="AS3396" s="1286"/>
      <c r="AT3396" s="75"/>
      <c r="AU3396" s="1286"/>
      <c r="AV3396" s="1286"/>
      <c r="AW3396" s="75"/>
      <c r="AX3396" s="75"/>
      <c r="AY3396" s="1286"/>
      <c r="AZ3396" s="75"/>
      <c r="BA3396" s="75"/>
      <c r="BB3396" s="75"/>
      <c r="BC3396" s="75"/>
      <c r="BD3396" s="75"/>
      <c r="BE3396" s="75"/>
      <c r="BF3396" s="75"/>
      <c r="BG3396" s="75"/>
      <c r="BH3396" s="75"/>
      <c r="BI3396" s="75"/>
      <c r="BJ3396" s="75"/>
      <c r="BK3396" s="75"/>
      <c r="BL3396" s="75"/>
      <c r="BM3396" s="75"/>
      <c r="BN3396" s="75"/>
      <c r="BO3396" s="75"/>
      <c r="BP3396" s="75"/>
      <c r="BQ3396" s="75"/>
      <c r="BR3396" s="75"/>
      <c r="BS3396" s="75"/>
      <c r="BT3396" s="75"/>
      <c r="BU3396" s="75"/>
      <c r="BV3396" s="75"/>
      <c r="BW3396" s="1286"/>
      <c r="BX3396" s="75"/>
      <c r="BY3396" s="75"/>
      <c r="BZ3396" s="75"/>
      <c r="CA3396" s="75"/>
      <c r="CB3396" s="75"/>
      <c r="CC3396" s="1286"/>
      <c r="CD3396" s="75"/>
      <c r="CE3396" s="75"/>
      <c r="CF3396" s="75"/>
      <c r="CG3396" s="75"/>
      <c r="CH3396" s="75"/>
      <c r="CI3396" s="1286"/>
      <c r="CJ3396" s="75"/>
      <c r="CK3396" s="1286"/>
      <c r="CL3396" s="75"/>
      <c r="CM3396" s="75"/>
      <c r="CN3396" s="75"/>
      <c r="CO3396" s="75"/>
      <c r="CP3396" s="75"/>
      <c r="CQ3396" s="75"/>
      <c r="CR3396" s="75"/>
      <c r="CS3396" s="75"/>
      <c r="CT3396" s="75"/>
      <c r="CU3396" s="75"/>
      <c r="CV3396" s="75"/>
      <c r="CW3396" s="75"/>
      <c r="CX3396" s="1286"/>
      <c r="CY3396" s="75"/>
      <c r="CZ3396" s="75"/>
      <c r="DA3396" s="75"/>
      <c r="DB3396" s="75"/>
      <c r="DC3396" s="75"/>
      <c r="DD3396" s="75"/>
      <c r="DE3396" s="75"/>
      <c r="DF3396" s="75"/>
      <c r="DG3396" s="1286"/>
      <c r="DH3396" s="75"/>
      <c r="DI3396" s="1286"/>
      <c r="DJ3396" s="75"/>
      <c r="DK3396" s="75"/>
      <c r="DL3396" s="75"/>
      <c r="DM3396" s="75"/>
      <c r="DN3396" s="75"/>
      <c r="DO3396" s="75"/>
      <c r="DP3396" s="75"/>
      <c r="DQ3396" s="75"/>
      <c r="DR3396" s="75"/>
      <c r="DS3396" s="75"/>
      <c r="DT3396" s="75"/>
      <c r="DU3396" s="75"/>
      <c r="DV3396" s="1286"/>
      <c r="DW3396" s="75"/>
      <c r="DX3396" s="75"/>
      <c r="DY3396" s="75"/>
      <c r="DZ3396" s="75"/>
      <c r="EA3396" s="75"/>
      <c r="EB3396" s="75"/>
      <c r="EC3396" s="75"/>
      <c r="ED3396" s="75"/>
      <c r="EE3396" s="75"/>
      <c r="EF3396" s="75"/>
      <c r="EG3396" s="75"/>
      <c r="EH3396" s="75"/>
      <c r="EI3396" s="75"/>
      <c r="EJ3396" s="75"/>
      <c r="EK3396" s="75"/>
      <c r="EL3396" s="75"/>
      <c r="EM3396" s="75"/>
      <c r="EN3396" s="75"/>
      <c r="EO3396" s="75"/>
      <c r="EP3396" s="75"/>
      <c r="EQ3396" s="75"/>
      <c r="ER3396" s="75"/>
      <c r="ES3396" s="75"/>
      <c r="ET3396" s="75"/>
      <c r="EU3396" s="75"/>
      <c r="EV3396" s="75"/>
      <c r="EW3396" s="75"/>
      <c r="EX3396" s="75"/>
      <c r="EY3396" s="75"/>
      <c r="EZ3396" s="75"/>
      <c r="FA3396" s="75"/>
      <c r="FB3396" s="1341"/>
      <c r="FC3396" s="75"/>
      <c r="FD3396" s="75"/>
    </row>
    <row r="3397">
      <c r="A3397" s="1340"/>
      <c r="B3397" s="786"/>
      <c r="C3397" s="1283"/>
      <c r="D3397" s="786"/>
      <c r="E3397" s="786"/>
      <c r="F3397" s="786"/>
      <c r="G3397" s="786"/>
      <c r="H3397" s="786"/>
      <c r="I3397" s="786"/>
      <c r="J3397" s="786"/>
      <c r="K3397" s="786"/>
      <c r="L3397" s="786"/>
      <c r="M3397" s="786"/>
      <c r="N3397" s="1284"/>
      <c r="O3397" s="1284"/>
      <c r="P3397" s="1285"/>
      <c r="Q3397" s="363"/>
      <c r="R3397" s="363"/>
      <c r="S3397" s="75"/>
      <c r="T3397" s="857"/>
      <c r="U3397" s="1209"/>
      <c r="V3397" s="1200"/>
      <c r="W3397" s="1200"/>
      <c r="X3397" s="1200"/>
      <c r="Y3397" s="1201"/>
      <c r="Z3397" s="1200"/>
      <c r="AA3397" s="1200"/>
      <c r="AB3397" s="1200"/>
      <c r="AC3397" s="1202"/>
      <c r="AD3397" s="1216"/>
      <c r="AE3397" s="1204"/>
      <c r="AF3397" s="75"/>
      <c r="AG3397" s="75"/>
      <c r="AH3397" s="75"/>
      <c r="AI3397" s="75"/>
      <c r="AJ3397" s="75"/>
      <c r="AK3397" s="75"/>
      <c r="AL3397" s="75"/>
      <c r="AM3397" s="75"/>
      <c r="AN3397" s="75"/>
      <c r="AO3397" s="75"/>
      <c r="AP3397" s="75"/>
      <c r="AQ3397" s="75"/>
      <c r="AR3397" s="75"/>
      <c r="AS3397" s="1286"/>
      <c r="AT3397" s="75"/>
      <c r="AU3397" s="1286"/>
      <c r="AV3397" s="1286"/>
      <c r="AW3397" s="75"/>
      <c r="AX3397" s="75"/>
      <c r="AY3397" s="1286"/>
      <c r="AZ3397" s="75"/>
      <c r="BA3397" s="75"/>
      <c r="BB3397" s="75"/>
      <c r="BC3397" s="75"/>
      <c r="BD3397" s="75"/>
      <c r="BE3397" s="75"/>
      <c r="BF3397" s="75"/>
      <c r="BG3397" s="75"/>
      <c r="BH3397" s="75"/>
      <c r="BI3397" s="75"/>
      <c r="BJ3397" s="75"/>
      <c r="BK3397" s="75"/>
      <c r="BL3397" s="75"/>
      <c r="BM3397" s="75"/>
      <c r="BN3397" s="75"/>
      <c r="BO3397" s="75"/>
      <c r="BP3397" s="75"/>
      <c r="BQ3397" s="75"/>
      <c r="BR3397" s="75"/>
      <c r="BS3397" s="75"/>
      <c r="BT3397" s="75"/>
      <c r="BU3397" s="75"/>
      <c r="BV3397" s="75"/>
      <c r="BW3397" s="1286"/>
      <c r="BX3397" s="75"/>
      <c r="BY3397" s="75"/>
      <c r="BZ3397" s="75"/>
      <c r="CA3397" s="75"/>
      <c r="CB3397" s="75"/>
      <c r="CC3397" s="1286"/>
      <c r="CD3397" s="75"/>
      <c r="CE3397" s="75"/>
      <c r="CF3397" s="75"/>
      <c r="CG3397" s="75"/>
      <c r="CH3397" s="75"/>
      <c r="CI3397" s="1286"/>
      <c r="CJ3397" s="75"/>
      <c r="CK3397" s="1286"/>
      <c r="CL3397" s="75"/>
      <c r="CM3397" s="75"/>
      <c r="CN3397" s="75"/>
      <c r="CO3397" s="75"/>
      <c r="CP3397" s="75"/>
      <c r="CQ3397" s="75"/>
      <c r="CR3397" s="75"/>
      <c r="CS3397" s="75"/>
      <c r="CT3397" s="75"/>
      <c r="CU3397" s="75"/>
      <c r="CV3397" s="75"/>
      <c r="CW3397" s="75"/>
      <c r="CX3397" s="1286"/>
      <c r="CY3397" s="75"/>
      <c r="CZ3397" s="75"/>
      <c r="DA3397" s="75"/>
      <c r="DB3397" s="75"/>
      <c r="DC3397" s="75"/>
      <c r="DD3397" s="75"/>
      <c r="DE3397" s="75"/>
      <c r="DF3397" s="75"/>
      <c r="DG3397" s="1286"/>
      <c r="DH3397" s="75"/>
      <c r="DI3397" s="1286"/>
      <c r="DJ3397" s="75"/>
      <c r="DK3397" s="75"/>
      <c r="DL3397" s="75"/>
      <c r="DM3397" s="75"/>
      <c r="DN3397" s="75"/>
      <c r="DO3397" s="75"/>
      <c r="DP3397" s="75"/>
      <c r="DQ3397" s="75"/>
      <c r="DR3397" s="75"/>
      <c r="DS3397" s="75"/>
      <c r="DT3397" s="75"/>
      <c r="DU3397" s="75"/>
      <c r="DV3397" s="1286"/>
      <c r="DW3397" s="75"/>
      <c r="DX3397" s="75"/>
      <c r="DY3397" s="75"/>
      <c r="DZ3397" s="75"/>
      <c r="EA3397" s="75"/>
      <c r="EB3397" s="75"/>
      <c r="EC3397" s="75"/>
      <c r="ED3397" s="75"/>
      <c r="EE3397" s="75"/>
      <c r="EF3397" s="75"/>
      <c r="EG3397" s="75"/>
      <c r="EH3397" s="75"/>
      <c r="EI3397" s="75"/>
      <c r="EJ3397" s="75"/>
      <c r="EK3397" s="75"/>
      <c r="EL3397" s="75"/>
      <c r="EM3397" s="75"/>
      <c r="EN3397" s="75"/>
      <c r="EO3397" s="75"/>
      <c r="EP3397" s="75"/>
      <c r="EQ3397" s="75"/>
      <c r="ER3397" s="75"/>
      <c r="ES3397" s="75"/>
      <c r="ET3397" s="75"/>
      <c r="EU3397" s="75"/>
      <c r="EV3397" s="75"/>
      <c r="EW3397" s="75"/>
      <c r="EX3397" s="75"/>
      <c r="EY3397" s="75"/>
      <c r="EZ3397" s="75"/>
      <c r="FA3397" s="75"/>
      <c r="FB3397" s="1341"/>
      <c r="FC3397" s="75"/>
      <c r="FD3397" s="75"/>
    </row>
    <row r="3398">
      <c r="A3398" s="1340"/>
      <c r="B3398" s="786"/>
      <c r="C3398" s="1283"/>
      <c r="D3398" s="786"/>
      <c r="E3398" s="786"/>
      <c r="F3398" s="786"/>
      <c r="G3398" s="786"/>
      <c r="H3398" s="786"/>
      <c r="I3398" s="786"/>
      <c r="J3398" s="786"/>
      <c r="K3398" s="786"/>
      <c r="L3398" s="786"/>
      <c r="M3398" s="786"/>
      <c r="N3398" s="1284"/>
      <c r="O3398" s="1284"/>
      <c r="P3398" s="1285"/>
      <c r="Q3398" s="363"/>
      <c r="R3398" s="363"/>
      <c r="S3398" s="75"/>
      <c r="T3398" s="857"/>
      <c r="U3398" s="1209"/>
      <c r="V3398" s="1200"/>
      <c r="W3398" s="1200"/>
      <c r="X3398" s="1200"/>
      <c r="Y3398" s="1201"/>
      <c r="Z3398" s="1200"/>
      <c r="AA3398" s="1200"/>
      <c r="AB3398" s="1200"/>
      <c r="AC3398" s="1202"/>
      <c r="AD3398" s="1216"/>
      <c r="AE3398" s="1204"/>
      <c r="AF3398" s="75"/>
      <c r="AG3398" s="75"/>
      <c r="AH3398" s="75"/>
      <c r="AI3398" s="75"/>
      <c r="AJ3398" s="75"/>
      <c r="AK3398" s="75"/>
      <c r="AL3398" s="75"/>
      <c r="AM3398" s="75"/>
      <c r="AN3398" s="75"/>
      <c r="AO3398" s="75"/>
      <c r="AP3398" s="75"/>
      <c r="AQ3398" s="75"/>
      <c r="AR3398" s="75"/>
      <c r="AS3398" s="1286"/>
      <c r="AT3398" s="75"/>
      <c r="AU3398" s="1286"/>
      <c r="AV3398" s="1286"/>
      <c r="AW3398" s="75"/>
      <c r="AX3398" s="75"/>
      <c r="AY3398" s="1286"/>
      <c r="AZ3398" s="75"/>
      <c r="BA3398" s="75"/>
      <c r="BB3398" s="75"/>
      <c r="BC3398" s="75"/>
      <c r="BD3398" s="75"/>
      <c r="BE3398" s="75"/>
      <c r="BF3398" s="75"/>
      <c r="BG3398" s="75"/>
      <c r="BH3398" s="75"/>
      <c r="BI3398" s="75"/>
      <c r="BJ3398" s="75"/>
      <c r="BK3398" s="75"/>
      <c r="BL3398" s="75"/>
      <c r="BM3398" s="75"/>
      <c r="BN3398" s="75"/>
      <c r="BO3398" s="75"/>
      <c r="BP3398" s="75"/>
      <c r="BQ3398" s="75"/>
      <c r="BR3398" s="75"/>
      <c r="BS3398" s="75"/>
      <c r="BT3398" s="75"/>
      <c r="BU3398" s="75"/>
      <c r="BV3398" s="75"/>
      <c r="BW3398" s="1286"/>
      <c r="BX3398" s="75"/>
      <c r="BY3398" s="75"/>
      <c r="BZ3398" s="75"/>
      <c r="CA3398" s="75"/>
      <c r="CB3398" s="75"/>
      <c r="CC3398" s="1286"/>
      <c r="CD3398" s="75"/>
      <c r="CE3398" s="75"/>
      <c r="CF3398" s="75"/>
      <c r="CG3398" s="75"/>
      <c r="CH3398" s="75"/>
      <c r="CI3398" s="1286"/>
      <c r="CJ3398" s="75"/>
      <c r="CK3398" s="1286"/>
      <c r="CL3398" s="75"/>
      <c r="CM3398" s="75"/>
      <c r="CN3398" s="75"/>
      <c r="CO3398" s="75"/>
      <c r="CP3398" s="75"/>
      <c r="CQ3398" s="75"/>
      <c r="CR3398" s="75"/>
      <c r="CS3398" s="75"/>
      <c r="CT3398" s="75"/>
      <c r="CU3398" s="75"/>
      <c r="CV3398" s="75"/>
      <c r="CW3398" s="75"/>
      <c r="CX3398" s="1286"/>
      <c r="CY3398" s="75"/>
      <c r="CZ3398" s="75"/>
      <c r="DA3398" s="75"/>
      <c r="DB3398" s="75"/>
      <c r="DC3398" s="75"/>
      <c r="DD3398" s="75"/>
      <c r="DE3398" s="75"/>
      <c r="DF3398" s="75"/>
      <c r="DG3398" s="1286"/>
      <c r="DH3398" s="75"/>
      <c r="DI3398" s="1286"/>
      <c r="DJ3398" s="75"/>
      <c r="DK3398" s="75"/>
      <c r="DL3398" s="75"/>
      <c r="DM3398" s="75"/>
      <c r="DN3398" s="75"/>
      <c r="DO3398" s="75"/>
      <c r="DP3398" s="75"/>
      <c r="DQ3398" s="75"/>
      <c r="DR3398" s="75"/>
      <c r="DS3398" s="75"/>
      <c r="DT3398" s="75"/>
      <c r="DU3398" s="75"/>
      <c r="DV3398" s="1286"/>
      <c r="DW3398" s="75"/>
      <c r="DX3398" s="75"/>
      <c r="DY3398" s="75"/>
      <c r="DZ3398" s="75"/>
      <c r="EA3398" s="75"/>
      <c r="EB3398" s="75"/>
      <c r="EC3398" s="75"/>
      <c r="ED3398" s="75"/>
      <c r="EE3398" s="75"/>
      <c r="EF3398" s="75"/>
      <c r="EG3398" s="75"/>
      <c r="EH3398" s="75"/>
      <c r="EI3398" s="75"/>
      <c r="EJ3398" s="75"/>
      <c r="EK3398" s="75"/>
      <c r="EL3398" s="75"/>
      <c r="EM3398" s="75"/>
      <c r="EN3398" s="75"/>
      <c r="EO3398" s="75"/>
      <c r="EP3398" s="75"/>
      <c r="EQ3398" s="75"/>
      <c r="ER3398" s="75"/>
      <c r="ES3398" s="75"/>
      <c r="ET3398" s="75"/>
      <c r="EU3398" s="75"/>
      <c r="EV3398" s="75"/>
      <c r="EW3398" s="75"/>
      <c r="EX3398" s="75"/>
      <c r="EY3398" s="75"/>
      <c r="EZ3398" s="75"/>
      <c r="FA3398" s="75"/>
      <c r="FB3398" s="1341"/>
      <c r="FC3398" s="75"/>
      <c r="FD3398" s="75"/>
    </row>
    <row r="3399">
      <c r="A3399" s="1340"/>
      <c r="B3399" s="786"/>
      <c r="C3399" s="1283"/>
      <c r="D3399" s="786"/>
      <c r="E3399" s="786"/>
      <c r="F3399" s="786"/>
      <c r="G3399" s="786"/>
      <c r="H3399" s="786"/>
      <c r="I3399" s="786"/>
      <c r="J3399" s="786"/>
      <c r="K3399" s="786"/>
      <c r="L3399" s="786"/>
      <c r="M3399" s="786"/>
      <c r="N3399" s="1284"/>
      <c r="O3399" s="1284"/>
      <c r="P3399" s="1285"/>
      <c r="Q3399" s="363"/>
      <c r="R3399" s="363"/>
      <c r="S3399" s="75"/>
      <c r="T3399" s="857"/>
      <c r="U3399" s="1209"/>
      <c r="V3399" s="1200"/>
      <c r="W3399" s="1200"/>
      <c r="X3399" s="1200"/>
      <c r="Y3399" s="1201"/>
      <c r="Z3399" s="1200"/>
      <c r="AA3399" s="1200"/>
      <c r="AB3399" s="1200"/>
      <c r="AC3399" s="1202"/>
      <c r="AD3399" s="1216"/>
      <c r="AE3399" s="1204"/>
      <c r="AF3399" s="75"/>
      <c r="AG3399" s="75"/>
      <c r="AH3399" s="75"/>
      <c r="AI3399" s="75"/>
      <c r="AJ3399" s="75"/>
      <c r="AK3399" s="75"/>
      <c r="AL3399" s="75"/>
      <c r="AM3399" s="75"/>
      <c r="AN3399" s="75"/>
      <c r="AO3399" s="75"/>
      <c r="AP3399" s="75"/>
      <c r="AQ3399" s="75"/>
      <c r="AR3399" s="75"/>
      <c r="AS3399" s="1286"/>
      <c r="AT3399" s="75"/>
      <c r="AU3399" s="1286"/>
      <c r="AV3399" s="1286"/>
      <c r="AW3399" s="75"/>
      <c r="AX3399" s="75"/>
      <c r="AY3399" s="1286"/>
      <c r="AZ3399" s="75"/>
      <c r="BA3399" s="75"/>
      <c r="BB3399" s="75"/>
      <c r="BC3399" s="75"/>
      <c r="BD3399" s="75"/>
      <c r="BE3399" s="75"/>
      <c r="BF3399" s="75"/>
      <c r="BG3399" s="75"/>
      <c r="BH3399" s="75"/>
      <c r="BI3399" s="75"/>
      <c r="BJ3399" s="75"/>
      <c r="BK3399" s="75"/>
      <c r="BL3399" s="75"/>
      <c r="BM3399" s="75"/>
      <c r="BN3399" s="75"/>
      <c r="BO3399" s="75"/>
      <c r="BP3399" s="75"/>
      <c r="BQ3399" s="75"/>
      <c r="BR3399" s="75"/>
      <c r="BS3399" s="75"/>
      <c r="BT3399" s="75"/>
      <c r="BU3399" s="75"/>
      <c r="BV3399" s="75"/>
      <c r="BW3399" s="1286"/>
      <c r="BX3399" s="75"/>
      <c r="BY3399" s="75"/>
      <c r="BZ3399" s="75"/>
      <c r="CA3399" s="75"/>
      <c r="CB3399" s="75"/>
      <c r="CC3399" s="1286"/>
      <c r="CD3399" s="75"/>
      <c r="CE3399" s="75"/>
      <c r="CF3399" s="75"/>
      <c r="CG3399" s="75"/>
      <c r="CH3399" s="75"/>
      <c r="CI3399" s="1286"/>
      <c r="CJ3399" s="75"/>
      <c r="CK3399" s="1286"/>
      <c r="CL3399" s="75"/>
      <c r="CM3399" s="75"/>
      <c r="CN3399" s="75"/>
      <c r="CO3399" s="75"/>
      <c r="CP3399" s="75"/>
      <c r="CQ3399" s="75"/>
      <c r="CR3399" s="75"/>
      <c r="CS3399" s="75"/>
      <c r="CT3399" s="75"/>
      <c r="CU3399" s="75"/>
      <c r="CV3399" s="75"/>
      <c r="CW3399" s="75"/>
      <c r="CX3399" s="1286"/>
      <c r="CY3399" s="75"/>
      <c r="CZ3399" s="75"/>
      <c r="DA3399" s="75"/>
      <c r="DB3399" s="75"/>
      <c r="DC3399" s="75"/>
      <c r="DD3399" s="75"/>
      <c r="DE3399" s="75"/>
      <c r="DF3399" s="75"/>
      <c r="DG3399" s="1286"/>
      <c r="DH3399" s="75"/>
      <c r="DI3399" s="1286"/>
      <c r="DJ3399" s="75"/>
      <c r="DK3399" s="75"/>
      <c r="DL3399" s="75"/>
      <c r="DM3399" s="75"/>
      <c r="DN3399" s="75"/>
      <c r="DO3399" s="75"/>
      <c r="DP3399" s="75"/>
      <c r="DQ3399" s="75"/>
      <c r="DR3399" s="75"/>
      <c r="DS3399" s="75"/>
      <c r="DT3399" s="75"/>
      <c r="DU3399" s="75"/>
      <c r="DV3399" s="1286"/>
      <c r="DW3399" s="75"/>
      <c r="DX3399" s="75"/>
      <c r="DY3399" s="75"/>
      <c r="DZ3399" s="75"/>
      <c r="EA3399" s="75"/>
      <c r="EB3399" s="75"/>
      <c r="EC3399" s="75"/>
      <c r="ED3399" s="75"/>
      <c r="EE3399" s="75"/>
      <c r="EF3399" s="75"/>
      <c r="EG3399" s="75"/>
      <c r="EH3399" s="75"/>
      <c r="EI3399" s="75"/>
      <c r="EJ3399" s="75"/>
      <c r="EK3399" s="75"/>
      <c r="EL3399" s="75"/>
      <c r="EM3399" s="75"/>
      <c r="EN3399" s="75"/>
      <c r="EO3399" s="75"/>
      <c r="EP3399" s="75"/>
      <c r="EQ3399" s="75"/>
      <c r="ER3399" s="75"/>
      <c r="ES3399" s="75"/>
      <c r="ET3399" s="75"/>
      <c r="EU3399" s="75"/>
      <c r="EV3399" s="75"/>
      <c r="EW3399" s="75"/>
      <c r="EX3399" s="75"/>
      <c r="EY3399" s="75"/>
      <c r="EZ3399" s="75"/>
      <c r="FA3399" s="75"/>
      <c r="FB3399" s="1341"/>
      <c r="FC3399" s="75"/>
      <c r="FD3399" s="75"/>
    </row>
    <row r="3400">
      <c r="A3400" s="1340"/>
      <c r="B3400" s="786"/>
      <c r="C3400" s="1283"/>
      <c r="D3400" s="786"/>
      <c r="E3400" s="786"/>
      <c r="F3400" s="786"/>
      <c r="G3400" s="786"/>
      <c r="H3400" s="786"/>
      <c r="I3400" s="786"/>
      <c r="J3400" s="786"/>
      <c r="K3400" s="786"/>
      <c r="L3400" s="786"/>
      <c r="M3400" s="786"/>
      <c r="N3400" s="1284"/>
      <c r="O3400" s="1284"/>
      <c r="P3400" s="1285"/>
      <c r="Q3400" s="363"/>
      <c r="R3400" s="363"/>
      <c r="S3400" s="75"/>
      <c r="T3400" s="857"/>
      <c r="U3400" s="1209"/>
      <c r="V3400" s="1200"/>
      <c r="W3400" s="1200"/>
      <c r="X3400" s="1200"/>
      <c r="Y3400" s="1201"/>
      <c r="Z3400" s="1200"/>
      <c r="AA3400" s="1200"/>
      <c r="AB3400" s="1200"/>
      <c r="AC3400" s="1202"/>
      <c r="AD3400" s="1216"/>
      <c r="AE3400" s="1204"/>
      <c r="AF3400" s="75"/>
      <c r="AG3400" s="75"/>
      <c r="AH3400" s="75"/>
      <c r="AI3400" s="75"/>
      <c r="AJ3400" s="75"/>
      <c r="AK3400" s="75"/>
      <c r="AL3400" s="75"/>
      <c r="AM3400" s="75"/>
      <c r="AN3400" s="75"/>
      <c r="AO3400" s="75"/>
      <c r="AP3400" s="75"/>
      <c r="AQ3400" s="75"/>
      <c r="AR3400" s="75"/>
      <c r="AS3400" s="1286"/>
      <c r="AT3400" s="75"/>
      <c r="AU3400" s="1286"/>
      <c r="AV3400" s="1286"/>
      <c r="AW3400" s="75"/>
      <c r="AX3400" s="75"/>
      <c r="AY3400" s="1286"/>
      <c r="AZ3400" s="75"/>
      <c r="BA3400" s="75"/>
      <c r="BB3400" s="75"/>
      <c r="BC3400" s="75"/>
      <c r="BD3400" s="75"/>
      <c r="BE3400" s="75"/>
      <c r="BF3400" s="75"/>
      <c r="BG3400" s="75"/>
      <c r="BH3400" s="75"/>
      <c r="BI3400" s="75"/>
      <c r="BJ3400" s="75"/>
      <c r="BK3400" s="75"/>
      <c r="BL3400" s="75"/>
      <c r="BM3400" s="75"/>
      <c r="BN3400" s="75"/>
      <c r="BO3400" s="75"/>
      <c r="BP3400" s="75"/>
      <c r="BQ3400" s="75"/>
      <c r="BR3400" s="75"/>
      <c r="BS3400" s="75"/>
      <c r="BT3400" s="75"/>
      <c r="BU3400" s="75"/>
      <c r="BV3400" s="75"/>
      <c r="BW3400" s="1286"/>
      <c r="BX3400" s="75"/>
      <c r="BY3400" s="75"/>
      <c r="BZ3400" s="75"/>
      <c r="CA3400" s="75"/>
      <c r="CB3400" s="75"/>
      <c r="CC3400" s="1286"/>
      <c r="CD3400" s="75"/>
      <c r="CE3400" s="75"/>
      <c r="CF3400" s="75"/>
      <c r="CG3400" s="75"/>
      <c r="CH3400" s="75"/>
      <c r="CI3400" s="1286"/>
      <c r="CJ3400" s="75"/>
      <c r="CK3400" s="1286"/>
      <c r="CL3400" s="75"/>
      <c r="CM3400" s="75"/>
      <c r="CN3400" s="75"/>
      <c r="CO3400" s="75"/>
      <c r="CP3400" s="75"/>
      <c r="CQ3400" s="75"/>
      <c r="CR3400" s="75"/>
      <c r="CS3400" s="75"/>
      <c r="CT3400" s="75"/>
      <c r="CU3400" s="75"/>
      <c r="CV3400" s="75"/>
      <c r="CW3400" s="75"/>
      <c r="CX3400" s="1286"/>
      <c r="CY3400" s="75"/>
      <c r="CZ3400" s="75"/>
      <c r="DA3400" s="75"/>
      <c r="DB3400" s="75"/>
      <c r="DC3400" s="75"/>
      <c r="DD3400" s="75"/>
      <c r="DE3400" s="75"/>
      <c r="DF3400" s="75"/>
      <c r="DG3400" s="1286"/>
      <c r="DH3400" s="75"/>
      <c r="DI3400" s="1286"/>
      <c r="DJ3400" s="75"/>
      <c r="DK3400" s="75"/>
      <c r="DL3400" s="75"/>
      <c r="DM3400" s="75"/>
      <c r="DN3400" s="75"/>
      <c r="DO3400" s="75"/>
      <c r="DP3400" s="75"/>
      <c r="DQ3400" s="75"/>
      <c r="DR3400" s="75"/>
      <c r="DS3400" s="75"/>
      <c r="DT3400" s="75"/>
      <c r="DU3400" s="75"/>
      <c r="DV3400" s="1286"/>
      <c r="DW3400" s="75"/>
      <c r="DX3400" s="75"/>
      <c r="DY3400" s="75"/>
      <c r="DZ3400" s="75"/>
      <c r="EA3400" s="75"/>
      <c r="EB3400" s="75"/>
      <c r="EC3400" s="75"/>
      <c r="ED3400" s="75"/>
      <c r="EE3400" s="75"/>
      <c r="EF3400" s="75"/>
      <c r="EG3400" s="75"/>
      <c r="EH3400" s="75"/>
      <c r="EI3400" s="75"/>
      <c r="EJ3400" s="75"/>
      <c r="EK3400" s="75"/>
      <c r="EL3400" s="75"/>
      <c r="EM3400" s="75"/>
      <c r="EN3400" s="75"/>
      <c r="EO3400" s="75"/>
      <c r="EP3400" s="75"/>
      <c r="EQ3400" s="75"/>
      <c r="ER3400" s="75"/>
      <c r="ES3400" s="75"/>
      <c r="ET3400" s="75"/>
      <c r="EU3400" s="75"/>
      <c r="EV3400" s="75"/>
      <c r="EW3400" s="75"/>
      <c r="EX3400" s="75"/>
      <c r="EY3400" s="75"/>
      <c r="EZ3400" s="75"/>
      <c r="FA3400" s="75"/>
      <c r="FB3400" s="1341"/>
      <c r="FC3400" s="75"/>
      <c r="FD3400" s="75"/>
    </row>
    <row r="3401">
      <c r="A3401" s="1340"/>
      <c r="B3401" s="786"/>
      <c r="C3401" s="1283"/>
      <c r="D3401" s="786"/>
      <c r="E3401" s="786"/>
      <c r="F3401" s="786"/>
      <c r="G3401" s="786"/>
      <c r="H3401" s="786"/>
      <c r="I3401" s="786"/>
      <c r="J3401" s="786"/>
      <c r="K3401" s="786"/>
      <c r="L3401" s="786"/>
      <c r="M3401" s="786"/>
      <c r="N3401" s="1284"/>
      <c r="O3401" s="1284"/>
      <c r="P3401" s="1285"/>
      <c r="Q3401" s="363"/>
      <c r="R3401" s="363"/>
      <c r="S3401" s="75"/>
      <c r="T3401" s="857"/>
      <c r="U3401" s="1209"/>
      <c r="V3401" s="1200"/>
      <c r="W3401" s="1200"/>
      <c r="X3401" s="1200"/>
      <c r="Y3401" s="1201"/>
      <c r="Z3401" s="1200"/>
      <c r="AA3401" s="1200"/>
      <c r="AB3401" s="1200"/>
      <c r="AC3401" s="1202"/>
      <c r="AD3401" s="1216"/>
      <c r="AE3401" s="1204"/>
      <c r="AF3401" s="75"/>
      <c r="AG3401" s="75"/>
      <c r="AH3401" s="75"/>
      <c r="AI3401" s="75"/>
      <c r="AJ3401" s="75"/>
      <c r="AK3401" s="75"/>
      <c r="AL3401" s="75"/>
      <c r="AM3401" s="75"/>
      <c r="AN3401" s="75"/>
      <c r="AO3401" s="75"/>
      <c r="AP3401" s="75"/>
      <c r="AQ3401" s="75"/>
      <c r="AR3401" s="75"/>
      <c r="AS3401" s="1286"/>
      <c r="AT3401" s="75"/>
      <c r="AU3401" s="1286"/>
      <c r="AV3401" s="1286"/>
      <c r="AW3401" s="75"/>
      <c r="AX3401" s="75"/>
      <c r="AY3401" s="1286"/>
      <c r="AZ3401" s="75"/>
      <c r="BA3401" s="75"/>
      <c r="BB3401" s="75"/>
      <c r="BC3401" s="75"/>
      <c r="BD3401" s="75"/>
      <c r="BE3401" s="75"/>
      <c r="BF3401" s="75"/>
      <c r="BG3401" s="75"/>
      <c r="BH3401" s="75"/>
      <c r="BI3401" s="75"/>
      <c r="BJ3401" s="75"/>
      <c r="BK3401" s="75"/>
      <c r="BL3401" s="75"/>
      <c r="BM3401" s="75"/>
      <c r="BN3401" s="75"/>
      <c r="BO3401" s="75"/>
      <c r="BP3401" s="75"/>
      <c r="BQ3401" s="75"/>
      <c r="BR3401" s="75"/>
      <c r="BS3401" s="75"/>
      <c r="BT3401" s="75"/>
      <c r="BU3401" s="75"/>
      <c r="BV3401" s="75"/>
      <c r="BW3401" s="1286"/>
      <c r="BX3401" s="75"/>
      <c r="BY3401" s="75"/>
      <c r="BZ3401" s="75"/>
      <c r="CA3401" s="75"/>
      <c r="CB3401" s="75"/>
      <c r="CC3401" s="1286"/>
      <c r="CD3401" s="75"/>
      <c r="CE3401" s="75"/>
      <c r="CF3401" s="75"/>
      <c r="CG3401" s="75"/>
      <c r="CH3401" s="75"/>
      <c r="CI3401" s="1286"/>
      <c r="CJ3401" s="75"/>
      <c r="CK3401" s="1286"/>
      <c r="CL3401" s="75"/>
      <c r="CM3401" s="75"/>
      <c r="CN3401" s="75"/>
      <c r="CO3401" s="75"/>
      <c r="CP3401" s="75"/>
      <c r="CQ3401" s="75"/>
      <c r="CR3401" s="75"/>
      <c r="CS3401" s="75"/>
      <c r="CT3401" s="75"/>
      <c r="CU3401" s="75"/>
      <c r="CV3401" s="75"/>
      <c r="CW3401" s="75"/>
      <c r="CX3401" s="1286"/>
      <c r="CY3401" s="75"/>
      <c r="CZ3401" s="75"/>
      <c r="DA3401" s="75"/>
      <c r="DB3401" s="75"/>
      <c r="DC3401" s="75"/>
      <c r="DD3401" s="75"/>
      <c r="DE3401" s="75"/>
      <c r="DF3401" s="75"/>
      <c r="DG3401" s="1286"/>
      <c r="DH3401" s="75"/>
      <c r="DI3401" s="1286"/>
      <c r="DJ3401" s="75"/>
      <c r="DK3401" s="75"/>
      <c r="DL3401" s="75"/>
      <c r="DM3401" s="75"/>
      <c r="DN3401" s="75"/>
      <c r="DO3401" s="75"/>
      <c r="DP3401" s="75"/>
      <c r="DQ3401" s="75"/>
      <c r="DR3401" s="75"/>
      <c r="DS3401" s="75"/>
      <c r="DT3401" s="75"/>
      <c r="DU3401" s="75"/>
      <c r="DV3401" s="1286"/>
      <c r="DW3401" s="75"/>
      <c r="DX3401" s="75"/>
      <c r="DY3401" s="75"/>
      <c r="DZ3401" s="75"/>
      <c r="EA3401" s="75"/>
      <c r="EB3401" s="75"/>
      <c r="EC3401" s="75"/>
      <c r="ED3401" s="75"/>
      <c r="EE3401" s="75"/>
      <c r="EF3401" s="75"/>
      <c r="EG3401" s="75"/>
      <c r="EH3401" s="75"/>
      <c r="EI3401" s="75"/>
      <c r="EJ3401" s="75"/>
      <c r="EK3401" s="75"/>
      <c r="EL3401" s="75"/>
      <c r="EM3401" s="75"/>
      <c r="EN3401" s="75"/>
      <c r="EO3401" s="75"/>
      <c r="EP3401" s="75"/>
      <c r="EQ3401" s="75"/>
      <c r="ER3401" s="75"/>
      <c r="ES3401" s="75"/>
      <c r="ET3401" s="75"/>
      <c r="EU3401" s="75"/>
      <c r="EV3401" s="75"/>
      <c r="EW3401" s="75"/>
      <c r="EX3401" s="75"/>
      <c r="EY3401" s="75"/>
      <c r="EZ3401" s="75"/>
      <c r="FA3401" s="75"/>
      <c r="FB3401" s="1341"/>
      <c r="FC3401" s="75"/>
      <c r="FD3401" s="75"/>
    </row>
    <row r="3402">
      <c r="A3402" s="1340"/>
      <c r="B3402" s="786"/>
      <c r="C3402" s="1283"/>
      <c r="D3402" s="786"/>
      <c r="E3402" s="786"/>
      <c r="F3402" s="786"/>
      <c r="G3402" s="786"/>
      <c r="H3402" s="786"/>
      <c r="I3402" s="786"/>
      <c r="J3402" s="786"/>
      <c r="K3402" s="786"/>
      <c r="L3402" s="786"/>
      <c r="M3402" s="786"/>
      <c r="N3402" s="1284"/>
      <c r="O3402" s="1284"/>
      <c r="P3402" s="1285"/>
      <c r="Q3402" s="363"/>
      <c r="R3402" s="363"/>
      <c r="S3402" s="75"/>
      <c r="T3402" s="857"/>
      <c r="U3402" s="1209"/>
      <c r="V3402" s="1200"/>
      <c r="W3402" s="1200"/>
      <c r="X3402" s="1200"/>
      <c r="Y3402" s="1201"/>
      <c r="Z3402" s="1200"/>
      <c r="AA3402" s="1200"/>
      <c r="AB3402" s="1200"/>
      <c r="AC3402" s="1202"/>
      <c r="AD3402" s="1216"/>
      <c r="AE3402" s="1204"/>
      <c r="AF3402" s="75"/>
      <c r="AG3402" s="75"/>
      <c r="AH3402" s="75"/>
      <c r="AI3402" s="75"/>
      <c r="AJ3402" s="75"/>
      <c r="AK3402" s="75"/>
      <c r="AL3402" s="75"/>
      <c r="AM3402" s="75"/>
      <c r="AN3402" s="75"/>
      <c r="AO3402" s="75"/>
      <c r="AP3402" s="75"/>
      <c r="AQ3402" s="75"/>
      <c r="AR3402" s="75"/>
      <c r="AS3402" s="1286"/>
      <c r="AT3402" s="75"/>
      <c r="AU3402" s="1286"/>
      <c r="AV3402" s="1286"/>
      <c r="AW3402" s="75"/>
      <c r="AX3402" s="75"/>
      <c r="AY3402" s="1286"/>
      <c r="AZ3402" s="75"/>
      <c r="BA3402" s="75"/>
      <c r="BB3402" s="75"/>
      <c r="BC3402" s="75"/>
      <c r="BD3402" s="75"/>
      <c r="BE3402" s="75"/>
      <c r="BF3402" s="75"/>
      <c r="BG3402" s="75"/>
      <c r="BH3402" s="75"/>
      <c r="BI3402" s="75"/>
      <c r="BJ3402" s="75"/>
      <c r="BK3402" s="75"/>
      <c r="BL3402" s="75"/>
      <c r="BM3402" s="75"/>
      <c r="BN3402" s="75"/>
      <c r="BO3402" s="75"/>
      <c r="BP3402" s="75"/>
      <c r="BQ3402" s="75"/>
      <c r="BR3402" s="75"/>
      <c r="BS3402" s="75"/>
      <c r="BT3402" s="75"/>
      <c r="BU3402" s="75"/>
      <c r="BV3402" s="75"/>
      <c r="BW3402" s="1286"/>
      <c r="BX3402" s="75"/>
      <c r="BY3402" s="75"/>
      <c r="BZ3402" s="75"/>
      <c r="CA3402" s="75"/>
      <c r="CB3402" s="75"/>
      <c r="CC3402" s="1286"/>
      <c r="CD3402" s="75"/>
      <c r="CE3402" s="75"/>
      <c r="CF3402" s="75"/>
      <c r="CG3402" s="75"/>
      <c r="CH3402" s="75"/>
      <c r="CI3402" s="1286"/>
      <c r="CJ3402" s="75"/>
      <c r="CK3402" s="1286"/>
      <c r="CL3402" s="75"/>
      <c r="CM3402" s="75"/>
      <c r="CN3402" s="75"/>
      <c r="CO3402" s="75"/>
      <c r="CP3402" s="75"/>
      <c r="CQ3402" s="75"/>
      <c r="CR3402" s="75"/>
      <c r="CS3402" s="75"/>
      <c r="CT3402" s="75"/>
      <c r="CU3402" s="75"/>
      <c r="CV3402" s="75"/>
      <c r="CW3402" s="75"/>
      <c r="CX3402" s="1286"/>
      <c r="CY3402" s="75"/>
      <c r="CZ3402" s="75"/>
      <c r="DA3402" s="75"/>
      <c r="DB3402" s="75"/>
      <c r="DC3402" s="75"/>
      <c r="DD3402" s="75"/>
      <c r="DE3402" s="75"/>
      <c r="DF3402" s="75"/>
      <c r="DG3402" s="1286"/>
      <c r="DH3402" s="75"/>
      <c r="DI3402" s="1286"/>
      <c r="DJ3402" s="75"/>
      <c r="DK3402" s="75"/>
      <c r="DL3402" s="75"/>
      <c r="DM3402" s="75"/>
      <c r="DN3402" s="75"/>
      <c r="DO3402" s="75"/>
      <c r="DP3402" s="75"/>
      <c r="DQ3402" s="75"/>
      <c r="DR3402" s="75"/>
      <c r="DS3402" s="75"/>
      <c r="DT3402" s="75"/>
      <c r="DU3402" s="75"/>
      <c r="DV3402" s="1286"/>
      <c r="DW3402" s="75"/>
      <c r="DX3402" s="75"/>
      <c r="DY3402" s="75"/>
      <c r="DZ3402" s="75"/>
      <c r="EA3402" s="75"/>
      <c r="EB3402" s="75"/>
      <c r="EC3402" s="75"/>
      <c r="ED3402" s="75"/>
      <c r="EE3402" s="75"/>
      <c r="EF3402" s="75"/>
      <c r="EG3402" s="75"/>
      <c r="EH3402" s="75"/>
      <c r="EI3402" s="75"/>
      <c r="EJ3402" s="75"/>
      <c r="EK3402" s="75"/>
      <c r="EL3402" s="75"/>
      <c r="EM3402" s="75"/>
      <c r="EN3402" s="75"/>
      <c r="EO3402" s="75"/>
      <c r="EP3402" s="75"/>
      <c r="EQ3402" s="75"/>
      <c r="ER3402" s="75"/>
      <c r="ES3402" s="75"/>
      <c r="ET3402" s="75"/>
      <c r="EU3402" s="75"/>
      <c r="EV3402" s="75"/>
      <c r="EW3402" s="75"/>
      <c r="EX3402" s="75"/>
      <c r="EY3402" s="75"/>
      <c r="EZ3402" s="75"/>
      <c r="FA3402" s="75"/>
      <c r="FB3402" s="1341"/>
      <c r="FC3402" s="75"/>
      <c r="FD3402" s="75"/>
    </row>
    <row r="3403">
      <c r="A3403" s="1340"/>
      <c r="B3403" s="786"/>
      <c r="C3403" s="1283"/>
      <c r="D3403" s="786"/>
      <c r="E3403" s="786"/>
      <c r="F3403" s="786"/>
      <c r="G3403" s="786"/>
      <c r="H3403" s="786"/>
      <c r="I3403" s="786"/>
      <c r="J3403" s="786"/>
      <c r="K3403" s="786"/>
      <c r="L3403" s="786"/>
      <c r="M3403" s="786"/>
      <c r="N3403" s="1284"/>
      <c r="O3403" s="1284"/>
      <c r="P3403" s="1285"/>
      <c r="Q3403" s="363"/>
      <c r="R3403" s="363"/>
      <c r="S3403" s="75"/>
      <c r="T3403" s="857"/>
      <c r="U3403" s="1209"/>
      <c r="V3403" s="1200"/>
      <c r="W3403" s="1200"/>
      <c r="X3403" s="1200"/>
      <c r="Y3403" s="1201"/>
      <c r="Z3403" s="1200"/>
      <c r="AA3403" s="1200"/>
      <c r="AB3403" s="1200"/>
      <c r="AC3403" s="1202"/>
      <c r="AD3403" s="1216"/>
      <c r="AE3403" s="1204"/>
      <c r="AF3403" s="75"/>
      <c r="AG3403" s="75"/>
      <c r="AH3403" s="75"/>
      <c r="AI3403" s="75"/>
      <c r="AJ3403" s="75"/>
      <c r="AK3403" s="75"/>
      <c r="AL3403" s="75"/>
      <c r="AM3403" s="75"/>
      <c r="AN3403" s="75"/>
      <c r="AO3403" s="75"/>
      <c r="AP3403" s="75"/>
      <c r="AQ3403" s="75"/>
      <c r="AR3403" s="75"/>
      <c r="AS3403" s="1286"/>
      <c r="AT3403" s="75"/>
      <c r="AU3403" s="1286"/>
      <c r="AV3403" s="1286"/>
      <c r="AW3403" s="75"/>
      <c r="AX3403" s="75"/>
      <c r="AY3403" s="1286"/>
      <c r="AZ3403" s="75"/>
      <c r="BA3403" s="75"/>
      <c r="BB3403" s="75"/>
      <c r="BC3403" s="75"/>
      <c r="BD3403" s="75"/>
      <c r="BE3403" s="75"/>
      <c r="BF3403" s="75"/>
      <c r="BG3403" s="75"/>
      <c r="BH3403" s="75"/>
      <c r="BI3403" s="75"/>
      <c r="BJ3403" s="75"/>
      <c r="BK3403" s="75"/>
      <c r="BL3403" s="75"/>
      <c r="BM3403" s="75"/>
      <c r="BN3403" s="75"/>
      <c r="BO3403" s="75"/>
      <c r="BP3403" s="75"/>
      <c r="BQ3403" s="75"/>
      <c r="BR3403" s="75"/>
      <c r="BS3403" s="75"/>
      <c r="BT3403" s="75"/>
      <c r="BU3403" s="75"/>
      <c r="BV3403" s="75"/>
      <c r="BW3403" s="1286"/>
      <c r="BX3403" s="75"/>
      <c r="BY3403" s="75"/>
      <c r="BZ3403" s="75"/>
      <c r="CA3403" s="75"/>
      <c r="CB3403" s="75"/>
      <c r="CC3403" s="1286"/>
      <c r="CD3403" s="75"/>
      <c r="CE3403" s="75"/>
      <c r="CF3403" s="75"/>
      <c r="CG3403" s="75"/>
      <c r="CH3403" s="75"/>
      <c r="CI3403" s="1286"/>
      <c r="CJ3403" s="75"/>
      <c r="CK3403" s="1286"/>
      <c r="CL3403" s="75"/>
      <c r="CM3403" s="75"/>
      <c r="CN3403" s="75"/>
      <c r="CO3403" s="75"/>
      <c r="CP3403" s="75"/>
      <c r="CQ3403" s="75"/>
      <c r="CR3403" s="75"/>
      <c r="CS3403" s="75"/>
      <c r="CT3403" s="75"/>
      <c r="CU3403" s="75"/>
      <c r="CV3403" s="75"/>
      <c r="CW3403" s="75"/>
      <c r="CX3403" s="1286"/>
      <c r="CY3403" s="75"/>
      <c r="CZ3403" s="75"/>
      <c r="DA3403" s="75"/>
      <c r="DB3403" s="75"/>
      <c r="DC3403" s="75"/>
      <c r="DD3403" s="75"/>
      <c r="DE3403" s="75"/>
      <c r="DF3403" s="75"/>
      <c r="DG3403" s="1286"/>
      <c r="DH3403" s="75"/>
      <c r="DI3403" s="1286"/>
      <c r="DJ3403" s="75"/>
      <c r="DK3403" s="75"/>
      <c r="DL3403" s="75"/>
      <c r="DM3403" s="75"/>
      <c r="DN3403" s="75"/>
      <c r="DO3403" s="75"/>
      <c r="DP3403" s="75"/>
      <c r="DQ3403" s="75"/>
      <c r="DR3403" s="75"/>
      <c r="DS3403" s="75"/>
      <c r="DT3403" s="75"/>
      <c r="DU3403" s="75"/>
      <c r="DV3403" s="1286"/>
      <c r="DW3403" s="75"/>
      <c r="DX3403" s="75"/>
      <c r="DY3403" s="75"/>
      <c r="DZ3403" s="75"/>
      <c r="EA3403" s="75"/>
      <c r="EB3403" s="75"/>
      <c r="EC3403" s="75"/>
      <c r="ED3403" s="75"/>
      <c r="EE3403" s="75"/>
      <c r="EF3403" s="75"/>
      <c r="EG3403" s="75"/>
      <c r="EH3403" s="75"/>
      <c r="EI3403" s="75"/>
      <c r="EJ3403" s="75"/>
      <c r="EK3403" s="75"/>
      <c r="EL3403" s="75"/>
      <c r="EM3403" s="75"/>
      <c r="EN3403" s="75"/>
      <c r="EO3403" s="75"/>
      <c r="EP3403" s="75"/>
      <c r="EQ3403" s="75"/>
      <c r="ER3403" s="75"/>
      <c r="ES3403" s="75"/>
      <c r="ET3403" s="75"/>
      <c r="EU3403" s="75"/>
      <c r="EV3403" s="75"/>
      <c r="EW3403" s="75"/>
      <c r="EX3403" s="75"/>
      <c r="EY3403" s="75"/>
      <c r="EZ3403" s="75"/>
      <c r="FA3403" s="75"/>
      <c r="FB3403" s="1341"/>
      <c r="FC3403" s="75"/>
      <c r="FD3403" s="75"/>
    </row>
    <row r="3404">
      <c r="A3404" s="1340"/>
      <c r="B3404" s="786"/>
      <c r="C3404" s="1283"/>
      <c r="D3404" s="786"/>
      <c r="E3404" s="786"/>
      <c r="F3404" s="786"/>
      <c r="G3404" s="786"/>
      <c r="H3404" s="786"/>
      <c r="I3404" s="786"/>
      <c r="J3404" s="786"/>
      <c r="K3404" s="786"/>
      <c r="L3404" s="786"/>
      <c r="M3404" s="786"/>
      <c r="N3404" s="1284"/>
      <c r="O3404" s="1284"/>
      <c r="P3404" s="1285"/>
      <c r="Q3404" s="363"/>
      <c r="R3404" s="363"/>
      <c r="S3404" s="75"/>
      <c r="T3404" s="857"/>
      <c r="U3404" s="1209"/>
      <c r="V3404" s="1200"/>
      <c r="W3404" s="1200"/>
      <c r="X3404" s="1200"/>
      <c r="Y3404" s="1201"/>
      <c r="Z3404" s="1200"/>
      <c r="AA3404" s="1200"/>
      <c r="AB3404" s="1200"/>
      <c r="AC3404" s="1202"/>
      <c r="AD3404" s="1216"/>
      <c r="AE3404" s="1204"/>
      <c r="AF3404" s="75"/>
      <c r="AG3404" s="75"/>
      <c r="AH3404" s="75"/>
      <c r="AI3404" s="75"/>
      <c r="AJ3404" s="75"/>
      <c r="AK3404" s="75"/>
      <c r="AL3404" s="75"/>
      <c r="AM3404" s="75"/>
      <c r="AN3404" s="75"/>
      <c r="AO3404" s="75"/>
      <c r="AP3404" s="75"/>
      <c r="AQ3404" s="75"/>
      <c r="AR3404" s="75"/>
      <c r="AS3404" s="1286"/>
      <c r="AT3404" s="75"/>
      <c r="AU3404" s="1286"/>
      <c r="AV3404" s="1286"/>
      <c r="AW3404" s="75"/>
      <c r="AX3404" s="75"/>
      <c r="AY3404" s="1286"/>
      <c r="AZ3404" s="75"/>
      <c r="BA3404" s="75"/>
      <c r="BB3404" s="75"/>
      <c r="BC3404" s="75"/>
      <c r="BD3404" s="75"/>
      <c r="BE3404" s="75"/>
      <c r="BF3404" s="75"/>
      <c r="BG3404" s="75"/>
      <c r="BH3404" s="75"/>
      <c r="BI3404" s="75"/>
      <c r="BJ3404" s="75"/>
      <c r="BK3404" s="75"/>
      <c r="BL3404" s="75"/>
      <c r="BM3404" s="75"/>
      <c r="BN3404" s="75"/>
      <c r="BO3404" s="75"/>
      <c r="BP3404" s="75"/>
      <c r="BQ3404" s="75"/>
      <c r="BR3404" s="75"/>
      <c r="BS3404" s="75"/>
      <c r="BT3404" s="75"/>
      <c r="BU3404" s="75"/>
      <c r="BV3404" s="75"/>
      <c r="BW3404" s="1286"/>
      <c r="BX3404" s="75"/>
      <c r="BY3404" s="75"/>
      <c r="BZ3404" s="75"/>
      <c r="CA3404" s="75"/>
      <c r="CB3404" s="75"/>
      <c r="CC3404" s="1286"/>
      <c r="CD3404" s="75"/>
      <c r="CE3404" s="75"/>
      <c r="CF3404" s="75"/>
      <c r="CG3404" s="75"/>
      <c r="CH3404" s="75"/>
      <c r="CI3404" s="1286"/>
      <c r="CJ3404" s="75"/>
      <c r="CK3404" s="1286"/>
      <c r="CL3404" s="75"/>
      <c r="CM3404" s="75"/>
      <c r="CN3404" s="75"/>
      <c r="CO3404" s="75"/>
      <c r="CP3404" s="75"/>
      <c r="CQ3404" s="75"/>
      <c r="CR3404" s="75"/>
      <c r="CS3404" s="75"/>
      <c r="CT3404" s="75"/>
      <c r="CU3404" s="75"/>
      <c r="CV3404" s="75"/>
      <c r="CW3404" s="75"/>
      <c r="CX3404" s="1286"/>
      <c r="CY3404" s="75"/>
      <c r="CZ3404" s="75"/>
      <c r="DA3404" s="75"/>
      <c r="DB3404" s="75"/>
      <c r="DC3404" s="75"/>
      <c r="DD3404" s="75"/>
      <c r="DE3404" s="75"/>
      <c r="DF3404" s="75"/>
      <c r="DG3404" s="1286"/>
      <c r="DH3404" s="75"/>
      <c r="DI3404" s="1286"/>
      <c r="DJ3404" s="75"/>
      <c r="DK3404" s="75"/>
      <c r="DL3404" s="75"/>
      <c r="DM3404" s="75"/>
      <c r="DN3404" s="75"/>
      <c r="DO3404" s="75"/>
      <c r="DP3404" s="75"/>
      <c r="DQ3404" s="75"/>
      <c r="DR3404" s="75"/>
      <c r="DS3404" s="75"/>
      <c r="DT3404" s="75"/>
      <c r="DU3404" s="75"/>
      <c r="DV3404" s="1286"/>
      <c r="DW3404" s="75"/>
      <c r="DX3404" s="75"/>
      <c r="DY3404" s="75"/>
      <c r="DZ3404" s="75"/>
      <c r="EA3404" s="75"/>
      <c r="EB3404" s="75"/>
      <c r="EC3404" s="75"/>
      <c r="ED3404" s="75"/>
      <c r="EE3404" s="75"/>
      <c r="EF3404" s="75"/>
      <c r="EG3404" s="75"/>
      <c r="EH3404" s="75"/>
      <c r="EI3404" s="75"/>
      <c r="EJ3404" s="75"/>
      <c r="EK3404" s="75"/>
      <c r="EL3404" s="75"/>
      <c r="EM3404" s="75"/>
      <c r="EN3404" s="75"/>
      <c r="EO3404" s="75"/>
      <c r="EP3404" s="75"/>
      <c r="EQ3404" s="75"/>
      <c r="ER3404" s="75"/>
      <c r="ES3404" s="75"/>
      <c r="ET3404" s="75"/>
      <c r="EU3404" s="75"/>
      <c r="EV3404" s="75"/>
      <c r="EW3404" s="75"/>
      <c r="EX3404" s="75"/>
      <c r="EY3404" s="75"/>
      <c r="EZ3404" s="75"/>
      <c r="FA3404" s="75"/>
      <c r="FB3404" s="1341"/>
      <c r="FC3404" s="75"/>
      <c r="FD3404" s="75"/>
    </row>
    <row r="3405">
      <c r="A3405" s="1340"/>
      <c r="B3405" s="786"/>
      <c r="C3405" s="1283"/>
      <c r="D3405" s="786"/>
      <c r="E3405" s="786"/>
      <c r="F3405" s="786"/>
      <c r="G3405" s="786"/>
      <c r="H3405" s="786"/>
      <c r="I3405" s="786"/>
      <c r="J3405" s="786"/>
      <c r="K3405" s="786"/>
      <c r="L3405" s="786"/>
      <c r="M3405" s="786"/>
      <c r="N3405" s="1284"/>
      <c r="O3405" s="1284"/>
      <c r="P3405" s="1285"/>
      <c r="Q3405" s="363"/>
      <c r="R3405" s="363"/>
      <c r="S3405" s="75"/>
      <c r="T3405" s="857"/>
      <c r="U3405" s="1209"/>
      <c r="V3405" s="1200"/>
      <c r="W3405" s="1200"/>
      <c r="X3405" s="1200"/>
      <c r="Y3405" s="1201"/>
      <c r="Z3405" s="1200"/>
      <c r="AA3405" s="1200"/>
      <c r="AB3405" s="1200"/>
      <c r="AC3405" s="1202"/>
      <c r="AD3405" s="1216"/>
      <c r="AE3405" s="1204"/>
      <c r="AF3405" s="75"/>
      <c r="AG3405" s="75"/>
      <c r="AH3405" s="75"/>
      <c r="AI3405" s="75"/>
      <c r="AJ3405" s="75"/>
      <c r="AK3405" s="75"/>
      <c r="AL3405" s="75"/>
      <c r="AM3405" s="75"/>
      <c r="AN3405" s="75"/>
      <c r="AO3405" s="75"/>
      <c r="AP3405" s="75"/>
      <c r="AQ3405" s="75"/>
      <c r="AR3405" s="75"/>
      <c r="AS3405" s="1286"/>
      <c r="AT3405" s="75"/>
      <c r="AU3405" s="1286"/>
      <c r="AV3405" s="1286"/>
      <c r="AW3405" s="75"/>
      <c r="AX3405" s="75"/>
      <c r="AY3405" s="1286"/>
      <c r="AZ3405" s="75"/>
      <c r="BA3405" s="75"/>
      <c r="BB3405" s="75"/>
      <c r="BC3405" s="75"/>
      <c r="BD3405" s="75"/>
      <c r="BE3405" s="75"/>
      <c r="BF3405" s="75"/>
      <c r="BG3405" s="75"/>
      <c r="BH3405" s="75"/>
      <c r="BI3405" s="75"/>
      <c r="BJ3405" s="75"/>
      <c r="BK3405" s="75"/>
      <c r="BL3405" s="75"/>
      <c r="BM3405" s="75"/>
      <c r="BN3405" s="75"/>
      <c r="BO3405" s="75"/>
      <c r="BP3405" s="75"/>
      <c r="BQ3405" s="75"/>
      <c r="BR3405" s="75"/>
      <c r="BS3405" s="75"/>
      <c r="BT3405" s="75"/>
      <c r="BU3405" s="75"/>
      <c r="BV3405" s="75"/>
      <c r="BW3405" s="1286"/>
      <c r="BX3405" s="75"/>
      <c r="BY3405" s="75"/>
      <c r="BZ3405" s="75"/>
      <c r="CA3405" s="75"/>
      <c r="CB3405" s="75"/>
      <c r="CC3405" s="1286"/>
      <c r="CD3405" s="75"/>
      <c r="CE3405" s="75"/>
      <c r="CF3405" s="75"/>
      <c r="CG3405" s="75"/>
      <c r="CH3405" s="75"/>
      <c r="CI3405" s="1286"/>
      <c r="CJ3405" s="75"/>
      <c r="CK3405" s="1286"/>
      <c r="CL3405" s="75"/>
      <c r="CM3405" s="75"/>
      <c r="CN3405" s="75"/>
      <c r="CO3405" s="75"/>
      <c r="CP3405" s="75"/>
      <c r="CQ3405" s="75"/>
      <c r="CR3405" s="75"/>
      <c r="CS3405" s="75"/>
      <c r="CT3405" s="75"/>
      <c r="CU3405" s="75"/>
      <c r="CV3405" s="75"/>
      <c r="CW3405" s="75"/>
      <c r="CX3405" s="1286"/>
      <c r="CY3405" s="75"/>
      <c r="CZ3405" s="75"/>
      <c r="DA3405" s="75"/>
      <c r="DB3405" s="75"/>
      <c r="DC3405" s="75"/>
      <c r="DD3405" s="75"/>
      <c r="DE3405" s="75"/>
      <c r="DF3405" s="75"/>
      <c r="DG3405" s="1286"/>
      <c r="DH3405" s="75"/>
      <c r="DI3405" s="1286"/>
      <c r="DJ3405" s="75"/>
      <c r="DK3405" s="75"/>
      <c r="DL3405" s="75"/>
      <c r="DM3405" s="75"/>
      <c r="DN3405" s="75"/>
      <c r="DO3405" s="75"/>
      <c r="DP3405" s="75"/>
      <c r="DQ3405" s="75"/>
      <c r="DR3405" s="75"/>
      <c r="DS3405" s="75"/>
      <c r="DT3405" s="75"/>
      <c r="DU3405" s="75"/>
      <c r="DV3405" s="1286"/>
      <c r="DW3405" s="75"/>
      <c r="DX3405" s="75"/>
      <c r="DY3405" s="75"/>
      <c r="DZ3405" s="75"/>
      <c r="EA3405" s="75"/>
      <c r="EB3405" s="75"/>
      <c r="EC3405" s="75"/>
      <c r="ED3405" s="75"/>
      <c r="EE3405" s="75"/>
      <c r="EF3405" s="75"/>
      <c r="EG3405" s="75"/>
      <c r="EH3405" s="75"/>
      <c r="EI3405" s="75"/>
      <c r="EJ3405" s="75"/>
      <c r="EK3405" s="75"/>
      <c r="EL3405" s="75"/>
      <c r="EM3405" s="75"/>
      <c r="EN3405" s="75"/>
      <c r="EO3405" s="75"/>
      <c r="EP3405" s="75"/>
      <c r="EQ3405" s="75"/>
      <c r="ER3405" s="75"/>
      <c r="ES3405" s="75"/>
      <c r="ET3405" s="75"/>
      <c r="EU3405" s="75"/>
      <c r="EV3405" s="75"/>
      <c r="EW3405" s="75"/>
      <c r="EX3405" s="75"/>
      <c r="EY3405" s="75"/>
      <c r="EZ3405" s="75"/>
      <c r="FA3405" s="75"/>
      <c r="FB3405" s="1341"/>
      <c r="FC3405" s="75"/>
      <c r="FD3405" s="75"/>
    </row>
    <row r="3406">
      <c r="A3406" s="1340"/>
      <c r="B3406" s="786"/>
      <c r="C3406" s="1283"/>
      <c r="D3406" s="786"/>
      <c r="E3406" s="786"/>
      <c r="F3406" s="786"/>
      <c r="G3406" s="786"/>
      <c r="H3406" s="786"/>
      <c r="I3406" s="786"/>
      <c r="J3406" s="786"/>
      <c r="K3406" s="786"/>
      <c r="L3406" s="786"/>
      <c r="M3406" s="786"/>
      <c r="N3406" s="1284"/>
      <c r="O3406" s="1284"/>
      <c r="P3406" s="1285"/>
      <c r="Q3406" s="363"/>
      <c r="R3406" s="363"/>
      <c r="S3406" s="75"/>
      <c r="T3406" s="857"/>
      <c r="U3406" s="1209"/>
      <c r="V3406" s="1200"/>
      <c r="W3406" s="1200"/>
      <c r="X3406" s="1200"/>
      <c r="Y3406" s="1201"/>
      <c r="Z3406" s="1200"/>
      <c r="AA3406" s="1200"/>
      <c r="AB3406" s="1200"/>
      <c r="AC3406" s="1202"/>
      <c r="AD3406" s="1216"/>
      <c r="AE3406" s="1204"/>
      <c r="AF3406" s="75"/>
      <c r="AG3406" s="75"/>
      <c r="AH3406" s="75"/>
      <c r="AI3406" s="75"/>
      <c r="AJ3406" s="75"/>
      <c r="AK3406" s="75"/>
      <c r="AL3406" s="75"/>
      <c r="AM3406" s="75"/>
      <c r="AN3406" s="75"/>
      <c r="AO3406" s="75"/>
      <c r="AP3406" s="75"/>
      <c r="AQ3406" s="75"/>
      <c r="AR3406" s="75"/>
      <c r="AS3406" s="1286"/>
      <c r="AT3406" s="75"/>
      <c r="AU3406" s="1286"/>
      <c r="AV3406" s="1286"/>
      <c r="AW3406" s="75"/>
      <c r="AX3406" s="75"/>
      <c r="AY3406" s="1286"/>
      <c r="AZ3406" s="75"/>
      <c r="BA3406" s="75"/>
      <c r="BB3406" s="75"/>
      <c r="BC3406" s="75"/>
      <c r="BD3406" s="75"/>
      <c r="BE3406" s="75"/>
      <c r="BF3406" s="75"/>
      <c r="BG3406" s="75"/>
      <c r="BH3406" s="75"/>
      <c r="BI3406" s="75"/>
      <c r="BJ3406" s="75"/>
      <c r="BK3406" s="75"/>
      <c r="BL3406" s="75"/>
      <c r="BM3406" s="75"/>
      <c r="BN3406" s="75"/>
      <c r="BO3406" s="75"/>
      <c r="BP3406" s="75"/>
      <c r="BQ3406" s="75"/>
      <c r="BR3406" s="75"/>
      <c r="BS3406" s="75"/>
      <c r="BT3406" s="75"/>
      <c r="BU3406" s="75"/>
      <c r="BV3406" s="75"/>
      <c r="BW3406" s="1286"/>
      <c r="BX3406" s="75"/>
      <c r="BY3406" s="75"/>
      <c r="BZ3406" s="75"/>
      <c r="CA3406" s="75"/>
      <c r="CB3406" s="75"/>
      <c r="CC3406" s="1286"/>
      <c r="CD3406" s="75"/>
      <c r="CE3406" s="75"/>
      <c r="CF3406" s="75"/>
      <c r="CG3406" s="75"/>
      <c r="CH3406" s="75"/>
      <c r="CI3406" s="1286"/>
      <c r="CJ3406" s="75"/>
      <c r="CK3406" s="1286"/>
      <c r="CL3406" s="75"/>
      <c r="CM3406" s="75"/>
      <c r="CN3406" s="75"/>
      <c r="CO3406" s="75"/>
      <c r="CP3406" s="75"/>
      <c r="CQ3406" s="75"/>
      <c r="CR3406" s="75"/>
      <c r="CS3406" s="75"/>
      <c r="CT3406" s="75"/>
      <c r="CU3406" s="75"/>
      <c r="CV3406" s="75"/>
      <c r="CW3406" s="75"/>
      <c r="CX3406" s="1286"/>
      <c r="CY3406" s="75"/>
      <c r="CZ3406" s="75"/>
      <c r="DA3406" s="75"/>
      <c r="DB3406" s="75"/>
      <c r="DC3406" s="75"/>
      <c r="DD3406" s="75"/>
      <c r="DE3406" s="75"/>
      <c r="DF3406" s="75"/>
      <c r="DG3406" s="1286"/>
      <c r="DH3406" s="75"/>
      <c r="DI3406" s="1286"/>
      <c r="DJ3406" s="75"/>
      <c r="DK3406" s="75"/>
      <c r="DL3406" s="75"/>
      <c r="DM3406" s="75"/>
      <c r="DN3406" s="75"/>
      <c r="DO3406" s="75"/>
      <c r="DP3406" s="75"/>
      <c r="DQ3406" s="75"/>
      <c r="DR3406" s="75"/>
      <c r="DS3406" s="75"/>
      <c r="DT3406" s="75"/>
      <c r="DU3406" s="75"/>
      <c r="DV3406" s="1286"/>
      <c r="DW3406" s="75"/>
      <c r="DX3406" s="75"/>
      <c r="DY3406" s="75"/>
      <c r="DZ3406" s="75"/>
      <c r="EA3406" s="75"/>
      <c r="EB3406" s="75"/>
      <c r="EC3406" s="75"/>
      <c r="ED3406" s="75"/>
      <c r="EE3406" s="75"/>
      <c r="EF3406" s="75"/>
      <c r="EG3406" s="75"/>
      <c r="EH3406" s="75"/>
      <c r="EI3406" s="75"/>
      <c r="EJ3406" s="75"/>
      <c r="EK3406" s="75"/>
      <c r="EL3406" s="75"/>
      <c r="EM3406" s="75"/>
      <c r="EN3406" s="75"/>
      <c r="EO3406" s="75"/>
      <c r="EP3406" s="75"/>
      <c r="EQ3406" s="75"/>
      <c r="ER3406" s="75"/>
      <c r="ES3406" s="75"/>
      <c r="ET3406" s="75"/>
      <c r="EU3406" s="75"/>
      <c r="EV3406" s="75"/>
      <c r="EW3406" s="75"/>
      <c r="EX3406" s="75"/>
      <c r="EY3406" s="75"/>
      <c r="EZ3406" s="75"/>
      <c r="FA3406" s="75"/>
      <c r="FB3406" s="1341"/>
      <c r="FC3406" s="75"/>
      <c r="FD3406" s="75"/>
    </row>
    <row r="3407">
      <c r="A3407" s="1340"/>
      <c r="B3407" s="786"/>
      <c r="C3407" s="1283"/>
      <c r="D3407" s="786"/>
      <c r="E3407" s="786"/>
      <c r="F3407" s="786"/>
      <c r="G3407" s="786"/>
      <c r="H3407" s="786"/>
      <c r="I3407" s="786"/>
      <c r="J3407" s="786"/>
      <c r="K3407" s="786"/>
      <c r="L3407" s="786"/>
      <c r="M3407" s="786"/>
      <c r="N3407" s="1284"/>
      <c r="O3407" s="1284"/>
      <c r="P3407" s="1285"/>
      <c r="Q3407" s="363"/>
      <c r="R3407" s="363"/>
      <c r="S3407" s="75"/>
      <c r="T3407" s="857"/>
      <c r="U3407" s="1209"/>
      <c r="V3407" s="1200"/>
      <c r="W3407" s="1200"/>
      <c r="X3407" s="1200"/>
      <c r="Y3407" s="1201"/>
      <c r="Z3407" s="1200"/>
      <c r="AA3407" s="1200"/>
      <c r="AB3407" s="1200"/>
      <c r="AC3407" s="1202"/>
      <c r="AD3407" s="1216"/>
      <c r="AE3407" s="1204"/>
      <c r="AF3407" s="75"/>
      <c r="AG3407" s="75"/>
      <c r="AH3407" s="75"/>
      <c r="AI3407" s="75"/>
      <c r="AJ3407" s="75"/>
      <c r="AK3407" s="75"/>
      <c r="AL3407" s="75"/>
      <c r="AM3407" s="75"/>
      <c r="AN3407" s="75"/>
      <c r="AO3407" s="75"/>
      <c r="AP3407" s="75"/>
      <c r="AQ3407" s="75"/>
      <c r="AR3407" s="75"/>
      <c r="AS3407" s="1286"/>
      <c r="AT3407" s="75"/>
      <c r="AU3407" s="1286"/>
      <c r="AV3407" s="1286"/>
      <c r="AW3407" s="75"/>
      <c r="AX3407" s="75"/>
      <c r="AY3407" s="1286"/>
      <c r="AZ3407" s="75"/>
      <c r="BA3407" s="75"/>
      <c r="BB3407" s="75"/>
      <c r="BC3407" s="75"/>
      <c r="BD3407" s="75"/>
      <c r="BE3407" s="75"/>
      <c r="BF3407" s="75"/>
      <c r="BG3407" s="75"/>
      <c r="BH3407" s="75"/>
      <c r="BI3407" s="75"/>
      <c r="BJ3407" s="75"/>
      <c r="BK3407" s="75"/>
      <c r="BL3407" s="75"/>
      <c r="BM3407" s="75"/>
      <c r="BN3407" s="75"/>
      <c r="BO3407" s="75"/>
      <c r="BP3407" s="75"/>
      <c r="BQ3407" s="75"/>
      <c r="BR3407" s="75"/>
      <c r="BS3407" s="75"/>
      <c r="BT3407" s="75"/>
      <c r="BU3407" s="75"/>
      <c r="BV3407" s="75"/>
      <c r="BW3407" s="1286"/>
      <c r="BX3407" s="75"/>
      <c r="BY3407" s="75"/>
      <c r="BZ3407" s="75"/>
      <c r="CA3407" s="75"/>
      <c r="CB3407" s="75"/>
      <c r="CC3407" s="1286"/>
      <c r="CD3407" s="75"/>
      <c r="CE3407" s="75"/>
      <c r="CF3407" s="75"/>
      <c r="CG3407" s="75"/>
      <c r="CH3407" s="75"/>
      <c r="CI3407" s="1286"/>
      <c r="CJ3407" s="75"/>
      <c r="CK3407" s="1286"/>
      <c r="CL3407" s="75"/>
      <c r="CM3407" s="75"/>
      <c r="CN3407" s="75"/>
      <c r="CO3407" s="75"/>
      <c r="CP3407" s="75"/>
      <c r="CQ3407" s="75"/>
      <c r="CR3407" s="75"/>
      <c r="CS3407" s="75"/>
      <c r="CT3407" s="75"/>
      <c r="CU3407" s="75"/>
      <c r="CV3407" s="75"/>
      <c r="CW3407" s="75"/>
      <c r="CX3407" s="1286"/>
      <c r="CY3407" s="75"/>
      <c r="CZ3407" s="75"/>
      <c r="DA3407" s="75"/>
      <c r="DB3407" s="75"/>
      <c r="DC3407" s="75"/>
      <c r="DD3407" s="75"/>
      <c r="DE3407" s="75"/>
      <c r="DF3407" s="75"/>
      <c r="DG3407" s="1286"/>
      <c r="DH3407" s="75"/>
      <c r="DI3407" s="1286"/>
      <c r="DJ3407" s="75"/>
      <c r="DK3407" s="75"/>
      <c r="DL3407" s="75"/>
      <c r="DM3407" s="75"/>
      <c r="DN3407" s="75"/>
      <c r="DO3407" s="75"/>
      <c r="DP3407" s="75"/>
      <c r="DQ3407" s="75"/>
      <c r="DR3407" s="75"/>
      <c r="DS3407" s="75"/>
      <c r="DT3407" s="75"/>
      <c r="DU3407" s="75"/>
      <c r="DV3407" s="1286"/>
      <c r="DW3407" s="75"/>
      <c r="DX3407" s="75"/>
      <c r="DY3407" s="75"/>
      <c r="DZ3407" s="75"/>
      <c r="EA3407" s="75"/>
      <c r="EB3407" s="75"/>
      <c r="EC3407" s="75"/>
      <c r="ED3407" s="75"/>
      <c r="EE3407" s="75"/>
      <c r="EF3407" s="75"/>
      <c r="EG3407" s="75"/>
      <c r="EH3407" s="75"/>
      <c r="EI3407" s="75"/>
      <c r="EJ3407" s="75"/>
      <c r="EK3407" s="75"/>
      <c r="EL3407" s="75"/>
      <c r="EM3407" s="75"/>
      <c r="EN3407" s="75"/>
      <c r="EO3407" s="75"/>
      <c r="EP3407" s="75"/>
      <c r="EQ3407" s="75"/>
      <c r="ER3407" s="75"/>
      <c r="ES3407" s="75"/>
      <c r="ET3407" s="75"/>
      <c r="EU3407" s="75"/>
      <c r="EV3407" s="75"/>
      <c r="EW3407" s="75"/>
      <c r="EX3407" s="75"/>
      <c r="EY3407" s="75"/>
      <c r="EZ3407" s="75"/>
      <c r="FA3407" s="75"/>
      <c r="FB3407" s="1341"/>
      <c r="FC3407" s="75"/>
      <c r="FD3407" s="75"/>
    </row>
    <row r="3408">
      <c r="A3408" s="1340"/>
      <c r="B3408" s="786"/>
      <c r="C3408" s="1283"/>
      <c r="D3408" s="786"/>
      <c r="E3408" s="786"/>
      <c r="F3408" s="786"/>
      <c r="G3408" s="786"/>
      <c r="H3408" s="786"/>
      <c r="I3408" s="786"/>
      <c r="J3408" s="786"/>
      <c r="K3408" s="786"/>
      <c r="L3408" s="786"/>
      <c r="M3408" s="786"/>
      <c r="N3408" s="1284"/>
      <c r="O3408" s="1284"/>
      <c r="P3408" s="1285"/>
      <c r="Q3408" s="363"/>
      <c r="R3408" s="363"/>
      <c r="S3408" s="75"/>
      <c r="T3408" s="857"/>
      <c r="U3408" s="1209"/>
      <c r="V3408" s="1200"/>
      <c r="W3408" s="1200"/>
      <c r="X3408" s="1200"/>
      <c r="Y3408" s="1201"/>
      <c r="Z3408" s="1200"/>
      <c r="AA3408" s="1200"/>
      <c r="AB3408" s="1200"/>
      <c r="AC3408" s="1202"/>
      <c r="AD3408" s="1216"/>
      <c r="AE3408" s="1204"/>
      <c r="AF3408" s="75"/>
      <c r="AG3408" s="75"/>
      <c r="AH3408" s="75"/>
      <c r="AI3408" s="75"/>
      <c r="AJ3408" s="75"/>
      <c r="AK3408" s="75"/>
      <c r="AL3408" s="75"/>
      <c r="AM3408" s="75"/>
      <c r="AN3408" s="75"/>
      <c r="AO3408" s="75"/>
      <c r="AP3408" s="75"/>
      <c r="AQ3408" s="75"/>
      <c r="AR3408" s="75"/>
      <c r="AS3408" s="1286"/>
      <c r="AT3408" s="75"/>
      <c r="AU3408" s="1286"/>
      <c r="AV3408" s="1286"/>
      <c r="AW3408" s="75"/>
      <c r="AX3408" s="75"/>
      <c r="AY3408" s="1286"/>
      <c r="AZ3408" s="75"/>
      <c r="BA3408" s="75"/>
      <c r="BB3408" s="75"/>
      <c r="BC3408" s="75"/>
      <c r="BD3408" s="75"/>
      <c r="BE3408" s="75"/>
      <c r="BF3408" s="75"/>
      <c r="BG3408" s="75"/>
      <c r="BH3408" s="75"/>
      <c r="BI3408" s="75"/>
      <c r="BJ3408" s="75"/>
      <c r="BK3408" s="75"/>
      <c r="BL3408" s="75"/>
      <c r="BM3408" s="75"/>
      <c r="BN3408" s="75"/>
      <c r="BO3408" s="75"/>
      <c r="BP3408" s="75"/>
      <c r="BQ3408" s="75"/>
      <c r="BR3408" s="75"/>
      <c r="BS3408" s="75"/>
      <c r="BT3408" s="75"/>
      <c r="BU3408" s="75"/>
      <c r="BV3408" s="75"/>
      <c r="BW3408" s="1286"/>
      <c r="BX3408" s="75"/>
      <c r="BY3408" s="75"/>
      <c r="BZ3408" s="75"/>
      <c r="CA3408" s="75"/>
      <c r="CB3408" s="75"/>
      <c r="CC3408" s="1286"/>
      <c r="CD3408" s="75"/>
      <c r="CE3408" s="75"/>
      <c r="CF3408" s="75"/>
      <c r="CG3408" s="75"/>
      <c r="CH3408" s="75"/>
      <c r="CI3408" s="1286"/>
      <c r="CJ3408" s="75"/>
      <c r="CK3408" s="1286"/>
      <c r="CL3408" s="75"/>
      <c r="CM3408" s="75"/>
      <c r="CN3408" s="75"/>
      <c r="CO3408" s="75"/>
      <c r="CP3408" s="75"/>
      <c r="CQ3408" s="75"/>
      <c r="CR3408" s="75"/>
      <c r="CS3408" s="75"/>
      <c r="CT3408" s="75"/>
      <c r="CU3408" s="75"/>
      <c r="CV3408" s="75"/>
      <c r="CW3408" s="75"/>
      <c r="CX3408" s="1286"/>
      <c r="CY3408" s="75"/>
      <c r="CZ3408" s="75"/>
      <c r="DA3408" s="75"/>
      <c r="DB3408" s="75"/>
      <c r="DC3408" s="75"/>
      <c r="DD3408" s="75"/>
      <c r="DE3408" s="75"/>
      <c r="DF3408" s="75"/>
      <c r="DG3408" s="1286"/>
      <c r="DH3408" s="75"/>
      <c r="DI3408" s="1286"/>
      <c r="DJ3408" s="75"/>
      <c r="DK3408" s="75"/>
      <c r="DL3408" s="75"/>
      <c r="DM3408" s="75"/>
      <c r="DN3408" s="75"/>
      <c r="DO3408" s="75"/>
      <c r="DP3408" s="75"/>
      <c r="DQ3408" s="75"/>
      <c r="DR3408" s="75"/>
      <c r="DS3408" s="75"/>
      <c r="DT3408" s="75"/>
      <c r="DU3408" s="75"/>
      <c r="DV3408" s="1286"/>
      <c r="DW3408" s="75"/>
      <c r="DX3408" s="75"/>
      <c r="DY3408" s="75"/>
      <c r="DZ3408" s="75"/>
      <c r="EA3408" s="75"/>
      <c r="EB3408" s="75"/>
      <c r="EC3408" s="75"/>
      <c r="ED3408" s="75"/>
      <c r="EE3408" s="75"/>
      <c r="EF3408" s="75"/>
      <c r="EG3408" s="75"/>
      <c r="EH3408" s="75"/>
      <c r="EI3408" s="75"/>
      <c r="EJ3408" s="75"/>
      <c r="EK3408" s="75"/>
      <c r="EL3408" s="75"/>
      <c r="EM3408" s="75"/>
      <c r="EN3408" s="75"/>
      <c r="EO3408" s="75"/>
      <c r="EP3408" s="75"/>
      <c r="EQ3408" s="75"/>
      <c r="ER3408" s="75"/>
      <c r="ES3408" s="75"/>
      <c r="ET3408" s="75"/>
      <c r="EU3408" s="75"/>
      <c r="EV3408" s="75"/>
      <c r="EW3408" s="75"/>
      <c r="EX3408" s="75"/>
      <c r="EY3408" s="75"/>
      <c r="EZ3408" s="75"/>
      <c r="FA3408" s="75"/>
      <c r="FB3408" s="1341"/>
      <c r="FC3408" s="75"/>
      <c r="FD3408" s="75"/>
    </row>
    <row r="3409">
      <c r="A3409" s="1340"/>
      <c r="B3409" s="786"/>
      <c r="C3409" s="1283"/>
      <c r="D3409" s="786"/>
      <c r="E3409" s="786"/>
      <c r="F3409" s="786"/>
      <c r="G3409" s="786"/>
      <c r="H3409" s="786"/>
      <c r="I3409" s="786"/>
      <c r="J3409" s="786"/>
      <c r="K3409" s="786"/>
      <c r="L3409" s="786"/>
      <c r="M3409" s="786"/>
      <c r="N3409" s="1284"/>
      <c r="O3409" s="1284"/>
      <c r="P3409" s="1285"/>
      <c r="Q3409" s="363"/>
      <c r="R3409" s="363"/>
      <c r="S3409" s="75"/>
      <c r="T3409" s="857"/>
      <c r="U3409" s="1209"/>
      <c r="V3409" s="1200"/>
      <c r="W3409" s="1200"/>
      <c r="X3409" s="1200"/>
      <c r="Y3409" s="1201"/>
      <c r="Z3409" s="1200"/>
      <c r="AA3409" s="1200"/>
      <c r="AB3409" s="1200"/>
      <c r="AC3409" s="1202"/>
      <c r="AD3409" s="1216"/>
      <c r="AE3409" s="1204"/>
      <c r="AF3409" s="75"/>
      <c r="AG3409" s="75"/>
      <c r="AH3409" s="75"/>
      <c r="AI3409" s="75"/>
      <c r="AJ3409" s="75"/>
      <c r="AK3409" s="75"/>
      <c r="AL3409" s="75"/>
      <c r="AM3409" s="75"/>
      <c r="AN3409" s="75"/>
      <c r="AO3409" s="75"/>
      <c r="AP3409" s="75"/>
      <c r="AQ3409" s="75"/>
      <c r="AR3409" s="75"/>
      <c r="AS3409" s="1286"/>
      <c r="AT3409" s="75"/>
      <c r="AU3409" s="1286"/>
      <c r="AV3409" s="1286"/>
      <c r="AW3409" s="75"/>
      <c r="AX3409" s="75"/>
      <c r="AY3409" s="1286"/>
      <c r="AZ3409" s="75"/>
      <c r="BA3409" s="75"/>
      <c r="BB3409" s="75"/>
      <c r="BC3409" s="75"/>
      <c r="BD3409" s="75"/>
      <c r="BE3409" s="75"/>
      <c r="BF3409" s="75"/>
      <c r="BG3409" s="75"/>
      <c r="BH3409" s="75"/>
      <c r="BI3409" s="75"/>
      <c r="BJ3409" s="75"/>
      <c r="BK3409" s="75"/>
      <c r="BL3409" s="75"/>
      <c r="BM3409" s="75"/>
      <c r="BN3409" s="75"/>
      <c r="BO3409" s="75"/>
      <c r="BP3409" s="75"/>
      <c r="BQ3409" s="75"/>
      <c r="BR3409" s="75"/>
      <c r="BS3409" s="75"/>
      <c r="BT3409" s="75"/>
      <c r="BU3409" s="75"/>
      <c r="BV3409" s="75"/>
      <c r="BW3409" s="1286"/>
      <c r="BX3409" s="75"/>
      <c r="BY3409" s="75"/>
      <c r="BZ3409" s="75"/>
      <c r="CA3409" s="75"/>
      <c r="CB3409" s="75"/>
      <c r="CC3409" s="1286"/>
      <c r="CD3409" s="75"/>
      <c r="CE3409" s="75"/>
      <c r="CF3409" s="75"/>
      <c r="CG3409" s="75"/>
      <c r="CH3409" s="75"/>
      <c r="CI3409" s="1286"/>
      <c r="CJ3409" s="75"/>
      <c r="CK3409" s="1286"/>
      <c r="CL3409" s="75"/>
      <c r="CM3409" s="75"/>
      <c r="CN3409" s="75"/>
      <c r="CO3409" s="75"/>
      <c r="CP3409" s="75"/>
      <c r="CQ3409" s="75"/>
      <c r="CR3409" s="75"/>
      <c r="CS3409" s="75"/>
      <c r="CT3409" s="75"/>
      <c r="CU3409" s="75"/>
      <c r="CV3409" s="75"/>
      <c r="CW3409" s="75"/>
      <c r="CX3409" s="1286"/>
      <c r="CY3409" s="75"/>
      <c r="CZ3409" s="75"/>
      <c r="DA3409" s="75"/>
      <c r="DB3409" s="75"/>
      <c r="DC3409" s="75"/>
      <c r="DD3409" s="75"/>
      <c r="DE3409" s="75"/>
      <c r="DF3409" s="75"/>
      <c r="DG3409" s="1286"/>
      <c r="DH3409" s="75"/>
      <c r="DI3409" s="1286"/>
      <c r="DJ3409" s="75"/>
      <c r="DK3409" s="75"/>
      <c r="DL3409" s="75"/>
      <c r="DM3409" s="75"/>
      <c r="DN3409" s="75"/>
      <c r="DO3409" s="75"/>
      <c r="DP3409" s="75"/>
      <c r="DQ3409" s="75"/>
      <c r="DR3409" s="75"/>
      <c r="DS3409" s="75"/>
      <c r="DT3409" s="75"/>
      <c r="DU3409" s="75"/>
      <c r="DV3409" s="1286"/>
      <c r="DW3409" s="75"/>
      <c r="DX3409" s="75"/>
      <c r="DY3409" s="75"/>
      <c r="DZ3409" s="75"/>
      <c r="EA3409" s="75"/>
      <c r="EB3409" s="75"/>
      <c r="EC3409" s="75"/>
      <c r="ED3409" s="75"/>
      <c r="EE3409" s="75"/>
      <c r="EF3409" s="75"/>
      <c r="EG3409" s="75"/>
      <c r="EH3409" s="75"/>
      <c r="EI3409" s="75"/>
      <c r="EJ3409" s="75"/>
      <c r="EK3409" s="75"/>
      <c r="EL3409" s="75"/>
      <c r="EM3409" s="75"/>
      <c r="EN3409" s="75"/>
      <c r="EO3409" s="75"/>
      <c r="EP3409" s="75"/>
      <c r="EQ3409" s="75"/>
      <c r="ER3409" s="75"/>
      <c r="ES3409" s="75"/>
      <c r="ET3409" s="75"/>
      <c r="EU3409" s="75"/>
      <c r="EV3409" s="75"/>
      <c r="EW3409" s="75"/>
      <c r="EX3409" s="75"/>
      <c r="EY3409" s="75"/>
      <c r="EZ3409" s="75"/>
      <c r="FA3409" s="75"/>
      <c r="FB3409" s="1341"/>
      <c r="FC3409" s="75"/>
      <c r="FD3409" s="75"/>
    </row>
    <row r="3410">
      <c r="A3410" s="1340"/>
      <c r="B3410" s="786"/>
      <c r="C3410" s="1283"/>
      <c r="D3410" s="786"/>
      <c r="E3410" s="786"/>
      <c r="F3410" s="786"/>
      <c r="G3410" s="786"/>
      <c r="H3410" s="786"/>
      <c r="I3410" s="786"/>
      <c r="J3410" s="786"/>
      <c r="K3410" s="786"/>
      <c r="L3410" s="786"/>
      <c r="M3410" s="786"/>
      <c r="N3410" s="1284"/>
      <c r="O3410" s="1284"/>
      <c r="P3410" s="1285"/>
      <c r="Q3410" s="363"/>
      <c r="R3410" s="363"/>
      <c r="S3410" s="75"/>
      <c r="T3410" s="857"/>
      <c r="U3410" s="1209"/>
      <c r="V3410" s="1200"/>
      <c r="W3410" s="1200"/>
      <c r="X3410" s="1200"/>
      <c r="Y3410" s="1201"/>
      <c r="Z3410" s="1200"/>
      <c r="AA3410" s="1200"/>
      <c r="AB3410" s="1200"/>
      <c r="AC3410" s="1202"/>
      <c r="AD3410" s="1216"/>
      <c r="AE3410" s="1204"/>
      <c r="AF3410" s="75"/>
      <c r="AG3410" s="75"/>
      <c r="AH3410" s="75"/>
      <c r="AI3410" s="75"/>
      <c r="AJ3410" s="75"/>
      <c r="AK3410" s="75"/>
      <c r="AL3410" s="75"/>
      <c r="AM3410" s="75"/>
      <c r="AN3410" s="75"/>
      <c r="AO3410" s="75"/>
      <c r="AP3410" s="75"/>
      <c r="AQ3410" s="75"/>
      <c r="AR3410" s="75"/>
      <c r="AS3410" s="1286"/>
      <c r="AT3410" s="75"/>
      <c r="AU3410" s="1286"/>
      <c r="AV3410" s="1286"/>
      <c r="AW3410" s="75"/>
      <c r="AX3410" s="75"/>
      <c r="AY3410" s="1286"/>
      <c r="AZ3410" s="75"/>
      <c r="BA3410" s="75"/>
      <c r="BB3410" s="75"/>
      <c r="BC3410" s="75"/>
      <c r="BD3410" s="75"/>
      <c r="BE3410" s="75"/>
      <c r="BF3410" s="75"/>
      <c r="BG3410" s="75"/>
      <c r="BH3410" s="75"/>
      <c r="BI3410" s="75"/>
      <c r="BJ3410" s="75"/>
      <c r="BK3410" s="75"/>
      <c r="BL3410" s="75"/>
      <c r="BM3410" s="75"/>
      <c r="BN3410" s="75"/>
      <c r="BO3410" s="75"/>
      <c r="BP3410" s="75"/>
      <c r="BQ3410" s="75"/>
      <c r="BR3410" s="75"/>
      <c r="BS3410" s="75"/>
      <c r="BT3410" s="75"/>
      <c r="BU3410" s="75"/>
      <c r="BV3410" s="75"/>
      <c r="BW3410" s="1286"/>
      <c r="BX3410" s="75"/>
      <c r="BY3410" s="75"/>
      <c r="BZ3410" s="75"/>
      <c r="CA3410" s="75"/>
      <c r="CB3410" s="75"/>
      <c r="CC3410" s="1286"/>
      <c r="CD3410" s="75"/>
      <c r="CE3410" s="75"/>
      <c r="CF3410" s="75"/>
      <c r="CG3410" s="75"/>
      <c r="CH3410" s="75"/>
      <c r="CI3410" s="1286"/>
      <c r="CJ3410" s="75"/>
      <c r="CK3410" s="1286"/>
      <c r="CL3410" s="75"/>
      <c r="CM3410" s="75"/>
      <c r="CN3410" s="75"/>
      <c r="CO3410" s="75"/>
      <c r="CP3410" s="75"/>
      <c r="CQ3410" s="75"/>
      <c r="CR3410" s="75"/>
      <c r="CS3410" s="75"/>
      <c r="CT3410" s="75"/>
      <c r="CU3410" s="75"/>
      <c r="CV3410" s="75"/>
      <c r="CW3410" s="75"/>
      <c r="CX3410" s="1286"/>
      <c r="CY3410" s="75"/>
      <c r="CZ3410" s="75"/>
      <c r="DA3410" s="75"/>
      <c r="DB3410" s="75"/>
      <c r="DC3410" s="75"/>
      <c r="DD3410" s="75"/>
      <c r="DE3410" s="75"/>
      <c r="DF3410" s="75"/>
      <c r="DG3410" s="1286"/>
      <c r="DH3410" s="75"/>
      <c r="DI3410" s="1286"/>
      <c r="DJ3410" s="75"/>
      <c r="DK3410" s="75"/>
      <c r="DL3410" s="75"/>
      <c r="DM3410" s="75"/>
      <c r="DN3410" s="75"/>
      <c r="DO3410" s="75"/>
      <c r="DP3410" s="75"/>
      <c r="DQ3410" s="75"/>
      <c r="DR3410" s="75"/>
      <c r="DS3410" s="75"/>
      <c r="DT3410" s="75"/>
      <c r="DU3410" s="75"/>
      <c r="DV3410" s="1286"/>
      <c r="DW3410" s="75"/>
      <c r="DX3410" s="75"/>
      <c r="DY3410" s="75"/>
      <c r="DZ3410" s="75"/>
      <c r="EA3410" s="75"/>
      <c r="EB3410" s="75"/>
      <c r="EC3410" s="75"/>
      <c r="ED3410" s="75"/>
      <c r="EE3410" s="75"/>
      <c r="EF3410" s="75"/>
      <c r="EG3410" s="75"/>
      <c r="EH3410" s="75"/>
      <c r="EI3410" s="75"/>
      <c r="EJ3410" s="75"/>
      <c r="EK3410" s="75"/>
      <c r="EL3410" s="75"/>
      <c r="EM3410" s="75"/>
      <c r="EN3410" s="75"/>
      <c r="EO3410" s="75"/>
      <c r="EP3410" s="75"/>
      <c r="EQ3410" s="75"/>
      <c r="ER3410" s="75"/>
      <c r="ES3410" s="75"/>
      <c r="ET3410" s="75"/>
      <c r="EU3410" s="75"/>
      <c r="EV3410" s="75"/>
      <c r="EW3410" s="75"/>
      <c r="EX3410" s="75"/>
      <c r="EY3410" s="75"/>
      <c r="EZ3410" s="75"/>
      <c r="FA3410" s="75"/>
      <c r="FB3410" s="1341"/>
      <c r="FC3410" s="75"/>
      <c r="FD3410" s="75"/>
    </row>
    <row r="3411">
      <c r="A3411" s="1340"/>
      <c r="B3411" s="786"/>
      <c r="C3411" s="1283"/>
      <c r="D3411" s="786"/>
      <c r="E3411" s="786"/>
      <c r="F3411" s="786"/>
      <c r="G3411" s="786"/>
      <c r="H3411" s="786"/>
      <c r="I3411" s="786"/>
      <c r="J3411" s="786"/>
      <c r="K3411" s="786"/>
      <c r="L3411" s="786"/>
      <c r="M3411" s="786"/>
      <c r="N3411" s="1284"/>
      <c r="O3411" s="1284"/>
      <c r="P3411" s="1285"/>
      <c r="Q3411" s="363"/>
      <c r="R3411" s="363"/>
      <c r="S3411" s="75"/>
      <c r="T3411" s="857"/>
      <c r="U3411" s="1209"/>
      <c r="V3411" s="1200"/>
      <c r="W3411" s="1200"/>
      <c r="X3411" s="1200"/>
      <c r="Y3411" s="1201"/>
      <c r="Z3411" s="1200"/>
      <c r="AA3411" s="1200"/>
      <c r="AB3411" s="1200"/>
      <c r="AC3411" s="1202"/>
      <c r="AD3411" s="1216"/>
      <c r="AE3411" s="1204"/>
      <c r="AF3411" s="75"/>
      <c r="AG3411" s="75"/>
      <c r="AH3411" s="75"/>
      <c r="AI3411" s="75"/>
      <c r="AJ3411" s="75"/>
      <c r="AK3411" s="75"/>
      <c r="AL3411" s="75"/>
      <c r="AM3411" s="75"/>
      <c r="AN3411" s="75"/>
      <c r="AO3411" s="75"/>
      <c r="AP3411" s="75"/>
      <c r="AQ3411" s="75"/>
      <c r="AR3411" s="75"/>
      <c r="AS3411" s="1286"/>
      <c r="AT3411" s="75"/>
      <c r="AU3411" s="1286"/>
      <c r="AV3411" s="1286"/>
      <c r="AW3411" s="75"/>
      <c r="AX3411" s="75"/>
      <c r="AY3411" s="1286"/>
      <c r="AZ3411" s="75"/>
      <c r="BA3411" s="75"/>
      <c r="BB3411" s="75"/>
      <c r="BC3411" s="75"/>
      <c r="BD3411" s="75"/>
      <c r="BE3411" s="75"/>
      <c r="BF3411" s="75"/>
      <c r="BG3411" s="75"/>
      <c r="BH3411" s="75"/>
      <c r="BI3411" s="75"/>
      <c r="BJ3411" s="75"/>
      <c r="BK3411" s="75"/>
      <c r="BL3411" s="75"/>
      <c r="BM3411" s="75"/>
      <c r="BN3411" s="75"/>
      <c r="BO3411" s="75"/>
      <c r="BP3411" s="75"/>
      <c r="BQ3411" s="75"/>
      <c r="BR3411" s="75"/>
      <c r="BS3411" s="75"/>
      <c r="BT3411" s="75"/>
      <c r="BU3411" s="75"/>
      <c r="BV3411" s="75"/>
      <c r="BW3411" s="1286"/>
      <c r="BX3411" s="75"/>
      <c r="BY3411" s="75"/>
      <c r="BZ3411" s="75"/>
      <c r="CA3411" s="75"/>
      <c r="CB3411" s="75"/>
      <c r="CC3411" s="1286"/>
      <c r="CD3411" s="75"/>
      <c r="CE3411" s="75"/>
      <c r="CF3411" s="75"/>
      <c r="CG3411" s="75"/>
      <c r="CH3411" s="75"/>
      <c r="CI3411" s="1286"/>
      <c r="CJ3411" s="75"/>
      <c r="CK3411" s="1286"/>
      <c r="CL3411" s="75"/>
      <c r="CM3411" s="75"/>
      <c r="CN3411" s="75"/>
      <c r="CO3411" s="75"/>
      <c r="CP3411" s="75"/>
      <c r="CQ3411" s="75"/>
      <c r="CR3411" s="75"/>
      <c r="CS3411" s="75"/>
      <c r="CT3411" s="75"/>
      <c r="CU3411" s="75"/>
      <c r="CV3411" s="75"/>
      <c r="CW3411" s="75"/>
      <c r="CX3411" s="1286"/>
      <c r="CY3411" s="75"/>
      <c r="CZ3411" s="75"/>
      <c r="DA3411" s="75"/>
      <c r="DB3411" s="75"/>
      <c r="DC3411" s="75"/>
      <c r="DD3411" s="75"/>
      <c r="DE3411" s="75"/>
      <c r="DF3411" s="75"/>
      <c r="DG3411" s="1286"/>
      <c r="DH3411" s="75"/>
      <c r="DI3411" s="1286"/>
      <c r="DJ3411" s="75"/>
      <c r="DK3411" s="75"/>
      <c r="DL3411" s="75"/>
      <c r="DM3411" s="75"/>
      <c r="DN3411" s="75"/>
      <c r="DO3411" s="75"/>
      <c r="DP3411" s="75"/>
      <c r="DQ3411" s="75"/>
      <c r="DR3411" s="75"/>
      <c r="DS3411" s="75"/>
      <c r="DT3411" s="75"/>
      <c r="DU3411" s="75"/>
      <c r="DV3411" s="1286"/>
      <c r="DW3411" s="75"/>
      <c r="DX3411" s="75"/>
      <c r="DY3411" s="75"/>
      <c r="DZ3411" s="75"/>
      <c r="EA3411" s="75"/>
      <c r="EB3411" s="75"/>
      <c r="EC3411" s="75"/>
      <c r="ED3411" s="75"/>
      <c r="EE3411" s="75"/>
      <c r="EF3411" s="75"/>
      <c r="EG3411" s="75"/>
      <c r="EH3411" s="75"/>
      <c r="EI3411" s="75"/>
      <c r="EJ3411" s="75"/>
      <c r="EK3411" s="75"/>
      <c r="EL3411" s="75"/>
      <c r="EM3411" s="75"/>
      <c r="EN3411" s="75"/>
      <c r="EO3411" s="75"/>
      <c r="EP3411" s="75"/>
      <c r="EQ3411" s="75"/>
      <c r="ER3411" s="75"/>
      <c r="ES3411" s="75"/>
      <c r="ET3411" s="75"/>
      <c r="EU3411" s="75"/>
      <c r="EV3411" s="75"/>
      <c r="EW3411" s="75"/>
      <c r="EX3411" s="75"/>
      <c r="EY3411" s="75"/>
      <c r="EZ3411" s="75"/>
      <c r="FA3411" s="75"/>
      <c r="FB3411" s="1341"/>
      <c r="FC3411" s="75"/>
      <c r="FD3411" s="75"/>
    </row>
    <row r="3412">
      <c r="A3412" s="1340"/>
      <c r="B3412" s="786"/>
      <c r="C3412" s="1283"/>
      <c r="D3412" s="786"/>
      <c r="E3412" s="786"/>
      <c r="F3412" s="786"/>
      <c r="G3412" s="786"/>
      <c r="H3412" s="786"/>
      <c r="I3412" s="786"/>
      <c r="J3412" s="786"/>
      <c r="K3412" s="786"/>
      <c r="L3412" s="786"/>
      <c r="M3412" s="786"/>
      <c r="N3412" s="1284"/>
      <c r="O3412" s="1284"/>
      <c r="P3412" s="1285"/>
      <c r="Q3412" s="363"/>
      <c r="R3412" s="363"/>
      <c r="S3412" s="75"/>
      <c r="T3412" s="857"/>
      <c r="U3412" s="1209"/>
      <c r="V3412" s="1200"/>
      <c r="W3412" s="1200"/>
      <c r="X3412" s="1200"/>
      <c r="Y3412" s="1201"/>
      <c r="Z3412" s="1200"/>
      <c r="AA3412" s="1200"/>
      <c r="AB3412" s="1200"/>
      <c r="AC3412" s="1202"/>
      <c r="AD3412" s="1216"/>
      <c r="AE3412" s="1204"/>
      <c r="AF3412" s="75"/>
      <c r="AG3412" s="75"/>
      <c r="AH3412" s="75"/>
      <c r="AI3412" s="75"/>
      <c r="AJ3412" s="75"/>
      <c r="AK3412" s="75"/>
      <c r="AL3412" s="75"/>
      <c r="AM3412" s="75"/>
      <c r="AN3412" s="75"/>
      <c r="AO3412" s="75"/>
      <c r="AP3412" s="75"/>
      <c r="AQ3412" s="75"/>
      <c r="AR3412" s="75"/>
      <c r="AS3412" s="1286"/>
      <c r="AT3412" s="75"/>
      <c r="AU3412" s="1286"/>
      <c r="AV3412" s="1286"/>
      <c r="AW3412" s="75"/>
      <c r="AX3412" s="75"/>
      <c r="AY3412" s="1286"/>
      <c r="AZ3412" s="75"/>
      <c r="BA3412" s="75"/>
      <c r="BB3412" s="75"/>
      <c r="BC3412" s="75"/>
      <c r="BD3412" s="75"/>
      <c r="BE3412" s="75"/>
      <c r="BF3412" s="75"/>
      <c r="BG3412" s="75"/>
      <c r="BH3412" s="75"/>
      <c r="BI3412" s="75"/>
      <c r="BJ3412" s="75"/>
      <c r="BK3412" s="75"/>
      <c r="BL3412" s="75"/>
      <c r="BM3412" s="75"/>
      <c r="BN3412" s="75"/>
      <c r="BO3412" s="75"/>
      <c r="BP3412" s="75"/>
      <c r="BQ3412" s="75"/>
      <c r="BR3412" s="75"/>
      <c r="BS3412" s="75"/>
      <c r="BT3412" s="75"/>
      <c r="BU3412" s="75"/>
      <c r="BV3412" s="75"/>
      <c r="BW3412" s="1286"/>
      <c r="BX3412" s="75"/>
      <c r="BY3412" s="75"/>
      <c r="BZ3412" s="75"/>
      <c r="CA3412" s="75"/>
      <c r="CB3412" s="75"/>
      <c r="CC3412" s="1286"/>
      <c r="CD3412" s="75"/>
      <c r="CE3412" s="75"/>
      <c r="CF3412" s="75"/>
      <c r="CG3412" s="75"/>
      <c r="CH3412" s="75"/>
      <c r="CI3412" s="1286"/>
      <c r="CJ3412" s="75"/>
      <c r="CK3412" s="1286"/>
      <c r="CL3412" s="75"/>
      <c r="CM3412" s="75"/>
      <c r="CN3412" s="75"/>
      <c r="CO3412" s="75"/>
      <c r="CP3412" s="75"/>
      <c r="CQ3412" s="75"/>
      <c r="CR3412" s="75"/>
      <c r="CS3412" s="75"/>
      <c r="CT3412" s="75"/>
      <c r="CU3412" s="75"/>
      <c r="CV3412" s="75"/>
      <c r="CW3412" s="75"/>
      <c r="CX3412" s="1286"/>
      <c r="CY3412" s="75"/>
      <c r="CZ3412" s="75"/>
      <c r="DA3412" s="75"/>
      <c r="DB3412" s="75"/>
      <c r="DC3412" s="75"/>
      <c r="DD3412" s="75"/>
      <c r="DE3412" s="75"/>
      <c r="DF3412" s="75"/>
      <c r="DG3412" s="1286"/>
      <c r="DH3412" s="75"/>
      <c r="DI3412" s="1286"/>
      <c r="DJ3412" s="75"/>
      <c r="DK3412" s="75"/>
      <c r="DL3412" s="75"/>
      <c r="DM3412" s="75"/>
      <c r="DN3412" s="75"/>
      <c r="DO3412" s="75"/>
      <c r="DP3412" s="75"/>
      <c r="DQ3412" s="75"/>
      <c r="DR3412" s="75"/>
      <c r="DS3412" s="75"/>
      <c r="DT3412" s="75"/>
      <c r="DU3412" s="75"/>
      <c r="DV3412" s="1286"/>
      <c r="DW3412" s="75"/>
      <c r="DX3412" s="75"/>
      <c r="DY3412" s="75"/>
      <c r="DZ3412" s="75"/>
      <c r="EA3412" s="75"/>
      <c r="EB3412" s="75"/>
      <c r="EC3412" s="75"/>
      <c r="ED3412" s="75"/>
      <c r="EE3412" s="75"/>
      <c r="EF3412" s="75"/>
      <c r="EG3412" s="75"/>
      <c r="EH3412" s="75"/>
      <c r="EI3412" s="75"/>
      <c r="EJ3412" s="75"/>
      <c r="EK3412" s="75"/>
      <c r="EL3412" s="75"/>
      <c r="EM3412" s="75"/>
      <c r="EN3412" s="75"/>
      <c r="EO3412" s="75"/>
      <c r="EP3412" s="75"/>
      <c r="EQ3412" s="75"/>
      <c r="ER3412" s="75"/>
      <c r="ES3412" s="75"/>
      <c r="ET3412" s="75"/>
      <c r="EU3412" s="75"/>
      <c r="EV3412" s="75"/>
      <c r="EW3412" s="75"/>
      <c r="EX3412" s="75"/>
      <c r="EY3412" s="75"/>
      <c r="EZ3412" s="75"/>
      <c r="FA3412" s="75"/>
      <c r="FB3412" s="1341"/>
      <c r="FC3412" s="75"/>
      <c r="FD3412" s="75"/>
    </row>
    <row r="3413">
      <c r="A3413" s="1340"/>
      <c r="B3413" s="786"/>
      <c r="C3413" s="1283"/>
      <c r="D3413" s="786"/>
      <c r="E3413" s="786"/>
      <c r="F3413" s="786"/>
      <c r="G3413" s="786"/>
      <c r="H3413" s="786"/>
      <c r="I3413" s="786"/>
      <c r="J3413" s="786"/>
      <c r="K3413" s="786"/>
      <c r="L3413" s="786"/>
      <c r="M3413" s="786"/>
      <c r="N3413" s="1284"/>
      <c r="O3413" s="1284"/>
      <c r="P3413" s="1285"/>
      <c r="Q3413" s="363"/>
      <c r="R3413" s="363"/>
      <c r="S3413" s="75"/>
      <c r="T3413" s="857"/>
      <c r="U3413" s="1209"/>
      <c r="V3413" s="1200"/>
      <c r="W3413" s="1200"/>
      <c r="X3413" s="1200"/>
      <c r="Y3413" s="1201"/>
      <c r="Z3413" s="1200"/>
      <c r="AA3413" s="1200"/>
      <c r="AB3413" s="1200"/>
      <c r="AC3413" s="1202"/>
      <c r="AD3413" s="1216"/>
      <c r="AE3413" s="1204"/>
      <c r="AF3413" s="75"/>
      <c r="AG3413" s="75"/>
      <c r="AH3413" s="75"/>
      <c r="AI3413" s="75"/>
      <c r="AJ3413" s="75"/>
      <c r="AK3413" s="75"/>
      <c r="AL3413" s="75"/>
      <c r="AM3413" s="75"/>
      <c r="AN3413" s="75"/>
      <c r="AO3413" s="75"/>
      <c r="AP3413" s="75"/>
      <c r="AQ3413" s="75"/>
      <c r="AR3413" s="75"/>
      <c r="AS3413" s="1286"/>
      <c r="AT3413" s="75"/>
      <c r="AU3413" s="1286"/>
      <c r="AV3413" s="1286"/>
      <c r="AW3413" s="75"/>
      <c r="AX3413" s="75"/>
      <c r="AY3413" s="1286"/>
      <c r="AZ3413" s="75"/>
      <c r="BA3413" s="75"/>
      <c r="BB3413" s="75"/>
      <c r="BC3413" s="75"/>
      <c r="BD3413" s="75"/>
      <c r="BE3413" s="75"/>
      <c r="BF3413" s="75"/>
      <c r="BG3413" s="75"/>
      <c r="BH3413" s="75"/>
      <c r="BI3413" s="75"/>
      <c r="BJ3413" s="75"/>
      <c r="BK3413" s="75"/>
      <c r="BL3413" s="75"/>
      <c r="BM3413" s="75"/>
      <c r="BN3413" s="75"/>
      <c r="BO3413" s="75"/>
      <c r="BP3413" s="75"/>
      <c r="BQ3413" s="75"/>
      <c r="BR3413" s="75"/>
      <c r="BS3413" s="75"/>
      <c r="BT3413" s="75"/>
      <c r="BU3413" s="75"/>
      <c r="BV3413" s="75"/>
      <c r="BW3413" s="1286"/>
      <c r="BX3413" s="75"/>
      <c r="BY3413" s="75"/>
      <c r="BZ3413" s="75"/>
      <c r="CA3413" s="75"/>
      <c r="CB3413" s="75"/>
      <c r="CC3413" s="1286"/>
      <c r="CD3413" s="75"/>
      <c r="CE3413" s="75"/>
      <c r="CF3413" s="75"/>
      <c r="CG3413" s="75"/>
      <c r="CH3413" s="75"/>
      <c r="CI3413" s="1286"/>
      <c r="CJ3413" s="75"/>
      <c r="CK3413" s="1286"/>
      <c r="CL3413" s="75"/>
      <c r="CM3413" s="75"/>
      <c r="CN3413" s="75"/>
      <c r="CO3413" s="75"/>
      <c r="CP3413" s="75"/>
      <c r="CQ3413" s="75"/>
      <c r="CR3413" s="75"/>
      <c r="CS3413" s="75"/>
      <c r="CT3413" s="75"/>
      <c r="CU3413" s="75"/>
      <c r="CV3413" s="75"/>
      <c r="CW3413" s="75"/>
      <c r="CX3413" s="1286"/>
      <c r="CY3413" s="75"/>
      <c r="CZ3413" s="75"/>
      <c r="DA3413" s="75"/>
      <c r="DB3413" s="75"/>
      <c r="DC3413" s="75"/>
      <c r="DD3413" s="75"/>
      <c r="DE3413" s="75"/>
      <c r="DF3413" s="75"/>
      <c r="DG3413" s="1286"/>
      <c r="DH3413" s="75"/>
      <c r="DI3413" s="1286"/>
      <c r="DJ3413" s="75"/>
      <c r="DK3413" s="75"/>
      <c r="DL3413" s="75"/>
      <c r="DM3413" s="75"/>
      <c r="DN3413" s="75"/>
      <c r="DO3413" s="75"/>
      <c r="DP3413" s="75"/>
      <c r="DQ3413" s="75"/>
      <c r="DR3413" s="75"/>
      <c r="DS3413" s="75"/>
      <c r="DT3413" s="75"/>
      <c r="DU3413" s="75"/>
      <c r="DV3413" s="1286"/>
      <c r="DW3413" s="75"/>
      <c r="DX3413" s="75"/>
      <c r="DY3413" s="75"/>
      <c r="DZ3413" s="75"/>
      <c r="EA3413" s="75"/>
      <c r="EB3413" s="75"/>
      <c r="EC3413" s="75"/>
      <c r="ED3413" s="75"/>
      <c r="EE3413" s="75"/>
      <c r="EF3413" s="75"/>
      <c r="EG3413" s="75"/>
      <c r="EH3413" s="75"/>
      <c r="EI3413" s="75"/>
      <c r="EJ3413" s="75"/>
      <c r="EK3413" s="75"/>
      <c r="EL3413" s="75"/>
      <c r="EM3413" s="75"/>
      <c r="EN3413" s="75"/>
      <c r="EO3413" s="75"/>
      <c r="EP3413" s="75"/>
      <c r="EQ3413" s="75"/>
      <c r="ER3413" s="75"/>
      <c r="ES3413" s="75"/>
      <c r="ET3413" s="75"/>
      <c r="EU3413" s="75"/>
      <c r="EV3413" s="75"/>
      <c r="EW3413" s="75"/>
      <c r="EX3413" s="75"/>
      <c r="EY3413" s="75"/>
      <c r="EZ3413" s="75"/>
      <c r="FA3413" s="75"/>
      <c r="FB3413" s="1341"/>
      <c r="FC3413" s="75"/>
      <c r="FD3413" s="75"/>
    </row>
    <row r="3414">
      <c r="A3414" s="1340"/>
      <c r="B3414" s="786"/>
      <c r="C3414" s="1283"/>
      <c r="D3414" s="786"/>
      <c r="E3414" s="786"/>
      <c r="F3414" s="786"/>
      <c r="G3414" s="786"/>
      <c r="H3414" s="786"/>
      <c r="I3414" s="786"/>
      <c r="J3414" s="786"/>
      <c r="K3414" s="786"/>
      <c r="L3414" s="786"/>
      <c r="M3414" s="786"/>
      <c r="N3414" s="1284"/>
      <c r="O3414" s="1284"/>
      <c r="P3414" s="1285"/>
      <c r="Q3414" s="363"/>
      <c r="R3414" s="363"/>
      <c r="S3414" s="75"/>
      <c r="T3414" s="857"/>
      <c r="U3414" s="1209"/>
      <c r="V3414" s="1200"/>
      <c r="W3414" s="1200"/>
      <c r="X3414" s="1200"/>
      <c r="Y3414" s="1201"/>
      <c r="Z3414" s="1200"/>
      <c r="AA3414" s="1200"/>
      <c r="AB3414" s="1200"/>
      <c r="AC3414" s="1202"/>
      <c r="AD3414" s="1216"/>
      <c r="AE3414" s="1204"/>
      <c r="AF3414" s="75"/>
      <c r="AG3414" s="75"/>
      <c r="AH3414" s="75"/>
      <c r="AI3414" s="75"/>
      <c r="AJ3414" s="75"/>
      <c r="AK3414" s="75"/>
      <c r="AL3414" s="75"/>
      <c r="AM3414" s="75"/>
      <c r="AN3414" s="75"/>
      <c r="AO3414" s="75"/>
      <c r="AP3414" s="75"/>
      <c r="AQ3414" s="75"/>
      <c r="AR3414" s="75"/>
      <c r="AS3414" s="1286"/>
      <c r="AT3414" s="75"/>
      <c r="AU3414" s="1286"/>
      <c r="AV3414" s="1286"/>
      <c r="AW3414" s="75"/>
      <c r="AX3414" s="75"/>
      <c r="AY3414" s="1286"/>
      <c r="AZ3414" s="75"/>
      <c r="BA3414" s="75"/>
      <c r="BB3414" s="75"/>
      <c r="BC3414" s="75"/>
      <c r="BD3414" s="75"/>
      <c r="BE3414" s="75"/>
      <c r="BF3414" s="75"/>
      <c r="BG3414" s="75"/>
      <c r="BH3414" s="75"/>
      <c r="BI3414" s="75"/>
      <c r="BJ3414" s="75"/>
      <c r="BK3414" s="75"/>
      <c r="BL3414" s="75"/>
      <c r="BM3414" s="75"/>
      <c r="BN3414" s="75"/>
      <c r="BO3414" s="75"/>
      <c r="BP3414" s="75"/>
      <c r="BQ3414" s="75"/>
      <c r="BR3414" s="75"/>
      <c r="BS3414" s="75"/>
      <c r="BT3414" s="75"/>
      <c r="BU3414" s="75"/>
      <c r="BV3414" s="75"/>
      <c r="BW3414" s="1286"/>
      <c r="BX3414" s="75"/>
      <c r="BY3414" s="75"/>
      <c r="BZ3414" s="75"/>
      <c r="CA3414" s="75"/>
      <c r="CB3414" s="75"/>
      <c r="CC3414" s="1286"/>
      <c r="CD3414" s="75"/>
      <c r="CE3414" s="75"/>
      <c r="CF3414" s="75"/>
      <c r="CG3414" s="75"/>
      <c r="CH3414" s="75"/>
      <c r="CI3414" s="1286"/>
      <c r="CJ3414" s="75"/>
      <c r="CK3414" s="1286"/>
      <c r="CL3414" s="75"/>
      <c r="CM3414" s="75"/>
      <c r="CN3414" s="75"/>
      <c r="CO3414" s="75"/>
      <c r="CP3414" s="75"/>
      <c r="CQ3414" s="75"/>
      <c r="CR3414" s="75"/>
      <c r="CS3414" s="75"/>
      <c r="CT3414" s="75"/>
      <c r="CU3414" s="75"/>
      <c r="CV3414" s="75"/>
      <c r="CW3414" s="75"/>
      <c r="CX3414" s="1286"/>
      <c r="CY3414" s="75"/>
      <c r="CZ3414" s="75"/>
      <c r="DA3414" s="75"/>
      <c r="DB3414" s="75"/>
      <c r="DC3414" s="75"/>
      <c r="DD3414" s="75"/>
      <c r="DE3414" s="75"/>
      <c r="DF3414" s="75"/>
      <c r="DG3414" s="1286"/>
      <c r="DH3414" s="75"/>
      <c r="DI3414" s="1286"/>
      <c r="DJ3414" s="75"/>
      <c r="DK3414" s="75"/>
      <c r="DL3414" s="75"/>
      <c r="DM3414" s="75"/>
      <c r="DN3414" s="75"/>
      <c r="DO3414" s="75"/>
      <c r="DP3414" s="75"/>
      <c r="DQ3414" s="75"/>
      <c r="DR3414" s="75"/>
      <c r="DS3414" s="75"/>
      <c r="DT3414" s="75"/>
      <c r="DU3414" s="75"/>
      <c r="DV3414" s="1286"/>
      <c r="DW3414" s="75"/>
      <c r="DX3414" s="75"/>
      <c r="DY3414" s="75"/>
      <c r="DZ3414" s="75"/>
      <c r="EA3414" s="75"/>
      <c r="EB3414" s="75"/>
      <c r="EC3414" s="75"/>
      <c r="ED3414" s="75"/>
      <c r="EE3414" s="75"/>
      <c r="EF3414" s="75"/>
      <c r="EG3414" s="75"/>
      <c r="EH3414" s="75"/>
      <c r="EI3414" s="75"/>
      <c r="EJ3414" s="75"/>
      <c r="EK3414" s="75"/>
      <c r="EL3414" s="75"/>
      <c r="EM3414" s="75"/>
      <c r="EN3414" s="75"/>
      <c r="EO3414" s="75"/>
      <c r="EP3414" s="75"/>
      <c r="EQ3414" s="75"/>
      <c r="ER3414" s="75"/>
      <c r="ES3414" s="75"/>
      <c r="ET3414" s="75"/>
      <c r="EU3414" s="75"/>
      <c r="EV3414" s="75"/>
      <c r="EW3414" s="75"/>
      <c r="EX3414" s="75"/>
      <c r="EY3414" s="75"/>
      <c r="EZ3414" s="75"/>
      <c r="FA3414" s="75"/>
      <c r="FB3414" s="1341"/>
      <c r="FC3414" s="75"/>
      <c r="FD3414" s="75"/>
    </row>
    <row r="3415">
      <c r="A3415" s="1340"/>
      <c r="B3415" s="786"/>
      <c r="C3415" s="1283"/>
      <c r="D3415" s="786"/>
      <c r="E3415" s="786"/>
      <c r="F3415" s="786"/>
      <c r="G3415" s="786"/>
      <c r="H3415" s="786"/>
      <c r="I3415" s="786"/>
      <c r="J3415" s="786"/>
      <c r="K3415" s="786"/>
      <c r="L3415" s="786"/>
      <c r="M3415" s="786"/>
      <c r="N3415" s="1284"/>
      <c r="O3415" s="1284"/>
      <c r="P3415" s="1285"/>
      <c r="Q3415" s="363"/>
      <c r="R3415" s="363"/>
      <c r="S3415" s="75"/>
      <c r="T3415" s="857"/>
      <c r="U3415" s="1209"/>
      <c r="V3415" s="1200"/>
      <c r="W3415" s="1200"/>
      <c r="X3415" s="1200"/>
      <c r="Y3415" s="1201"/>
      <c r="Z3415" s="1200"/>
      <c r="AA3415" s="1200"/>
      <c r="AB3415" s="1200"/>
      <c r="AC3415" s="1202"/>
      <c r="AD3415" s="1216"/>
      <c r="AE3415" s="1204"/>
      <c r="AF3415" s="75"/>
      <c r="AG3415" s="75"/>
      <c r="AH3415" s="75"/>
      <c r="AI3415" s="75"/>
      <c r="AJ3415" s="75"/>
      <c r="AK3415" s="75"/>
      <c r="AL3415" s="75"/>
      <c r="AM3415" s="75"/>
      <c r="AN3415" s="75"/>
      <c r="AO3415" s="75"/>
      <c r="AP3415" s="75"/>
      <c r="AQ3415" s="75"/>
      <c r="AR3415" s="75"/>
      <c r="AS3415" s="1286"/>
      <c r="AT3415" s="75"/>
      <c r="AU3415" s="1286"/>
      <c r="AV3415" s="1286"/>
      <c r="AW3415" s="75"/>
      <c r="AX3415" s="75"/>
      <c r="AY3415" s="1286"/>
      <c r="AZ3415" s="75"/>
      <c r="BA3415" s="75"/>
      <c r="BB3415" s="75"/>
      <c r="BC3415" s="75"/>
      <c r="BD3415" s="75"/>
      <c r="BE3415" s="75"/>
      <c r="BF3415" s="75"/>
      <c r="BG3415" s="75"/>
      <c r="BH3415" s="75"/>
      <c r="BI3415" s="75"/>
      <c r="BJ3415" s="75"/>
      <c r="BK3415" s="75"/>
      <c r="BL3415" s="75"/>
      <c r="BM3415" s="75"/>
      <c r="BN3415" s="75"/>
      <c r="BO3415" s="75"/>
      <c r="BP3415" s="75"/>
      <c r="BQ3415" s="75"/>
      <c r="BR3415" s="75"/>
      <c r="BS3415" s="75"/>
      <c r="BT3415" s="75"/>
      <c r="BU3415" s="75"/>
      <c r="BV3415" s="75"/>
      <c r="BW3415" s="1286"/>
      <c r="BX3415" s="75"/>
      <c r="BY3415" s="75"/>
      <c r="BZ3415" s="75"/>
      <c r="CA3415" s="75"/>
      <c r="CB3415" s="75"/>
      <c r="CC3415" s="1286"/>
      <c r="CD3415" s="75"/>
      <c r="CE3415" s="75"/>
      <c r="CF3415" s="75"/>
      <c r="CG3415" s="75"/>
      <c r="CH3415" s="75"/>
      <c r="CI3415" s="1286"/>
      <c r="CJ3415" s="75"/>
      <c r="CK3415" s="1286"/>
      <c r="CL3415" s="75"/>
      <c r="CM3415" s="75"/>
      <c r="CN3415" s="75"/>
      <c r="CO3415" s="75"/>
      <c r="CP3415" s="75"/>
      <c r="CQ3415" s="75"/>
      <c r="CR3415" s="75"/>
      <c r="CS3415" s="75"/>
      <c r="CT3415" s="75"/>
      <c r="CU3415" s="75"/>
      <c r="CV3415" s="75"/>
      <c r="CW3415" s="75"/>
      <c r="CX3415" s="1286"/>
      <c r="CY3415" s="75"/>
      <c r="CZ3415" s="75"/>
      <c r="DA3415" s="75"/>
      <c r="DB3415" s="75"/>
      <c r="DC3415" s="75"/>
      <c r="DD3415" s="75"/>
      <c r="DE3415" s="75"/>
      <c r="DF3415" s="75"/>
      <c r="DG3415" s="1286"/>
      <c r="DH3415" s="75"/>
      <c r="DI3415" s="1286"/>
      <c r="DJ3415" s="75"/>
      <c r="DK3415" s="75"/>
      <c r="DL3415" s="75"/>
      <c r="DM3415" s="75"/>
      <c r="DN3415" s="75"/>
      <c r="DO3415" s="75"/>
      <c r="DP3415" s="75"/>
      <c r="DQ3415" s="75"/>
      <c r="DR3415" s="75"/>
      <c r="DS3415" s="75"/>
      <c r="DT3415" s="75"/>
      <c r="DU3415" s="75"/>
      <c r="DV3415" s="1286"/>
      <c r="DW3415" s="75"/>
      <c r="DX3415" s="75"/>
      <c r="DY3415" s="75"/>
      <c r="DZ3415" s="75"/>
      <c r="EA3415" s="75"/>
      <c r="EB3415" s="75"/>
      <c r="EC3415" s="75"/>
      <c r="ED3415" s="75"/>
      <c r="EE3415" s="75"/>
      <c r="EF3415" s="75"/>
      <c r="EG3415" s="75"/>
      <c r="EH3415" s="75"/>
      <c r="EI3415" s="75"/>
      <c r="EJ3415" s="75"/>
      <c r="EK3415" s="75"/>
      <c r="EL3415" s="75"/>
      <c r="EM3415" s="75"/>
      <c r="EN3415" s="75"/>
      <c r="EO3415" s="75"/>
      <c r="EP3415" s="75"/>
      <c r="EQ3415" s="75"/>
      <c r="ER3415" s="75"/>
      <c r="ES3415" s="75"/>
      <c r="ET3415" s="75"/>
      <c r="EU3415" s="75"/>
      <c r="EV3415" s="75"/>
      <c r="EW3415" s="75"/>
      <c r="EX3415" s="75"/>
      <c r="EY3415" s="75"/>
      <c r="EZ3415" s="75"/>
      <c r="FA3415" s="75"/>
      <c r="FB3415" s="1341"/>
      <c r="FC3415" s="75"/>
      <c r="FD3415" s="75"/>
    </row>
    <row r="3416">
      <c r="A3416" s="1340"/>
      <c r="B3416" s="786"/>
      <c r="C3416" s="1283"/>
      <c r="D3416" s="786"/>
      <c r="E3416" s="786"/>
      <c r="F3416" s="786"/>
      <c r="G3416" s="786"/>
      <c r="H3416" s="786"/>
      <c r="I3416" s="786"/>
      <c r="J3416" s="786"/>
      <c r="K3416" s="786"/>
      <c r="L3416" s="786"/>
      <c r="M3416" s="786"/>
      <c r="N3416" s="1284"/>
      <c r="O3416" s="1284"/>
      <c r="P3416" s="1285"/>
      <c r="Q3416" s="363"/>
      <c r="R3416" s="363"/>
      <c r="S3416" s="75"/>
      <c r="T3416" s="857"/>
      <c r="U3416" s="1209"/>
      <c r="V3416" s="1200"/>
      <c r="W3416" s="1200"/>
      <c r="X3416" s="1200"/>
      <c r="Y3416" s="1201"/>
      <c r="Z3416" s="1200"/>
      <c r="AA3416" s="1200"/>
      <c r="AB3416" s="1200"/>
      <c r="AC3416" s="1202"/>
      <c r="AD3416" s="1216"/>
      <c r="AE3416" s="1204"/>
      <c r="AF3416" s="75"/>
      <c r="AG3416" s="75"/>
      <c r="AH3416" s="75"/>
      <c r="AI3416" s="75"/>
      <c r="AJ3416" s="75"/>
      <c r="AK3416" s="75"/>
      <c r="AL3416" s="75"/>
      <c r="AM3416" s="75"/>
      <c r="AN3416" s="75"/>
      <c r="AO3416" s="75"/>
      <c r="AP3416" s="75"/>
      <c r="AQ3416" s="75"/>
      <c r="AR3416" s="75"/>
      <c r="AS3416" s="1286"/>
      <c r="AT3416" s="75"/>
      <c r="AU3416" s="1286"/>
      <c r="AV3416" s="1286"/>
      <c r="AW3416" s="75"/>
      <c r="AX3416" s="75"/>
      <c r="AY3416" s="1286"/>
      <c r="AZ3416" s="75"/>
      <c r="BA3416" s="75"/>
      <c r="BB3416" s="75"/>
      <c r="BC3416" s="75"/>
      <c r="BD3416" s="75"/>
      <c r="BE3416" s="75"/>
      <c r="BF3416" s="75"/>
      <c r="BG3416" s="75"/>
      <c r="BH3416" s="75"/>
      <c r="BI3416" s="75"/>
      <c r="BJ3416" s="75"/>
      <c r="BK3416" s="75"/>
      <c r="BL3416" s="75"/>
      <c r="BM3416" s="75"/>
      <c r="BN3416" s="75"/>
      <c r="BO3416" s="75"/>
      <c r="BP3416" s="75"/>
      <c r="BQ3416" s="75"/>
      <c r="BR3416" s="75"/>
      <c r="BS3416" s="75"/>
      <c r="BT3416" s="75"/>
      <c r="BU3416" s="75"/>
      <c r="BV3416" s="75"/>
      <c r="BW3416" s="1286"/>
      <c r="BX3416" s="75"/>
      <c r="BY3416" s="75"/>
      <c r="BZ3416" s="75"/>
      <c r="CA3416" s="75"/>
      <c r="CB3416" s="75"/>
      <c r="CC3416" s="1286"/>
      <c r="CD3416" s="75"/>
      <c r="CE3416" s="75"/>
      <c r="CF3416" s="75"/>
      <c r="CG3416" s="75"/>
      <c r="CH3416" s="75"/>
      <c r="CI3416" s="1286"/>
      <c r="CJ3416" s="75"/>
      <c r="CK3416" s="1286"/>
      <c r="CL3416" s="75"/>
      <c r="CM3416" s="75"/>
      <c r="CN3416" s="75"/>
      <c r="CO3416" s="75"/>
      <c r="CP3416" s="75"/>
      <c r="CQ3416" s="75"/>
      <c r="CR3416" s="75"/>
      <c r="CS3416" s="75"/>
      <c r="CT3416" s="75"/>
      <c r="CU3416" s="75"/>
      <c r="CV3416" s="75"/>
      <c r="CW3416" s="75"/>
      <c r="CX3416" s="1286"/>
      <c r="CY3416" s="75"/>
      <c r="CZ3416" s="75"/>
      <c r="DA3416" s="75"/>
      <c r="DB3416" s="75"/>
      <c r="DC3416" s="75"/>
      <c r="DD3416" s="75"/>
      <c r="DE3416" s="75"/>
      <c r="DF3416" s="75"/>
      <c r="DG3416" s="1286"/>
      <c r="DH3416" s="75"/>
      <c r="DI3416" s="1286"/>
      <c r="DJ3416" s="75"/>
      <c r="DK3416" s="75"/>
      <c r="DL3416" s="75"/>
      <c r="DM3416" s="75"/>
      <c r="DN3416" s="75"/>
      <c r="DO3416" s="75"/>
      <c r="DP3416" s="75"/>
      <c r="DQ3416" s="75"/>
      <c r="DR3416" s="75"/>
      <c r="DS3416" s="75"/>
      <c r="DT3416" s="75"/>
      <c r="DU3416" s="75"/>
      <c r="DV3416" s="1286"/>
      <c r="DW3416" s="75"/>
      <c r="DX3416" s="75"/>
      <c r="DY3416" s="75"/>
      <c r="DZ3416" s="75"/>
      <c r="EA3416" s="75"/>
      <c r="EB3416" s="75"/>
      <c r="EC3416" s="75"/>
      <c r="ED3416" s="75"/>
      <c r="EE3416" s="75"/>
      <c r="EF3416" s="75"/>
      <c r="EG3416" s="75"/>
      <c r="EH3416" s="75"/>
      <c r="EI3416" s="75"/>
      <c r="EJ3416" s="75"/>
      <c r="EK3416" s="75"/>
      <c r="EL3416" s="75"/>
      <c r="EM3416" s="75"/>
      <c r="EN3416" s="75"/>
      <c r="EO3416" s="75"/>
      <c r="EP3416" s="75"/>
      <c r="EQ3416" s="75"/>
      <c r="ER3416" s="75"/>
      <c r="ES3416" s="75"/>
      <c r="ET3416" s="75"/>
      <c r="EU3416" s="75"/>
      <c r="EV3416" s="75"/>
      <c r="EW3416" s="75"/>
      <c r="EX3416" s="75"/>
      <c r="EY3416" s="75"/>
      <c r="EZ3416" s="75"/>
      <c r="FA3416" s="75"/>
      <c r="FB3416" s="1341"/>
      <c r="FC3416" s="75"/>
      <c r="FD3416" s="75"/>
    </row>
    <row r="3417">
      <c r="A3417" s="1340"/>
      <c r="B3417" s="786"/>
      <c r="C3417" s="1283"/>
      <c r="D3417" s="786"/>
      <c r="E3417" s="786"/>
      <c r="F3417" s="786"/>
      <c r="G3417" s="786"/>
      <c r="H3417" s="786"/>
      <c r="I3417" s="786"/>
      <c r="J3417" s="786"/>
      <c r="K3417" s="786"/>
      <c r="L3417" s="786"/>
      <c r="M3417" s="786"/>
      <c r="N3417" s="1284"/>
      <c r="O3417" s="1284"/>
      <c r="P3417" s="1285"/>
      <c r="Q3417" s="363"/>
      <c r="R3417" s="363"/>
      <c r="S3417" s="75"/>
      <c r="T3417" s="857"/>
      <c r="U3417" s="1209"/>
      <c r="V3417" s="1200"/>
      <c r="W3417" s="1200"/>
      <c r="X3417" s="1200"/>
      <c r="Y3417" s="1201"/>
      <c r="Z3417" s="1200"/>
      <c r="AA3417" s="1200"/>
      <c r="AB3417" s="1200"/>
      <c r="AC3417" s="1202"/>
      <c r="AD3417" s="1216"/>
      <c r="AE3417" s="1204"/>
      <c r="AF3417" s="75"/>
      <c r="AG3417" s="75"/>
      <c r="AH3417" s="75"/>
      <c r="AI3417" s="75"/>
      <c r="AJ3417" s="75"/>
      <c r="AK3417" s="75"/>
      <c r="AL3417" s="75"/>
      <c r="AM3417" s="75"/>
      <c r="AN3417" s="75"/>
      <c r="AO3417" s="75"/>
      <c r="AP3417" s="75"/>
      <c r="AQ3417" s="75"/>
      <c r="AR3417" s="75"/>
      <c r="AS3417" s="1286"/>
      <c r="AT3417" s="75"/>
      <c r="AU3417" s="1286"/>
      <c r="AV3417" s="1286"/>
      <c r="AW3417" s="75"/>
      <c r="AX3417" s="75"/>
      <c r="AY3417" s="1286"/>
      <c r="AZ3417" s="75"/>
      <c r="BA3417" s="75"/>
      <c r="BB3417" s="75"/>
      <c r="BC3417" s="75"/>
      <c r="BD3417" s="75"/>
      <c r="BE3417" s="75"/>
      <c r="BF3417" s="75"/>
      <c r="BG3417" s="75"/>
      <c r="BH3417" s="75"/>
      <c r="BI3417" s="75"/>
      <c r="BJ3417" s="75"/>
      <c r="BK3417" s="75"/>
      <c r="BL3417" s="75"/>
      <c r="BM3417" s="75"/>
      <c r="BN3417" s="75"/>
      <c r="BO3417" s="75"/>
      <c r="BP3417" s="75"/>
      <c r="BQ3417" s="75"/>
      <c r="BR3417" s="75"/>
      <c r="BS3417" s="75"/>
      <c r="BT3417" s="75"/>
      <c r="BU3417" s="75"/>
      <c r="BV3417" s="75"/>
      <c r="BW3417" s="1286"/>
      <c r="BX3417" s="75"/>
      <c r="BY3417" s="75"/>
      <c r="BZ3417" s="75"/>
      <c r="CA3417" s="75"/>
      <c r="CB3417" s="75"/>
      <c r="CC3417" s="1286"/>
      <c r="CD3417" s="75"/>
      <c r="CE3417" s="75"/>
      <c r="CF3417" s="75"/>
      <c r="CG3417" s="75"/>
      <c r="CH3417" s="75"/>
      <c r="CI3417" s="1286"/>
      <c r="CJ3417" s="75"/>
      <c r="CK3417" s="1286"/>
      <c r="CL3417" s="75"/>
      <c r="CM3417" s="75"/>
      <c r="CN3417" s="75"/>
      <c r="CO3417" s="75"/>
      <c r="CP3417" s="75"/>
      <c r="CQ3417" s="75"/>
      <c r="CR3417" s="75"/>
      <c r="CS3417" s="75"/>
      <c r="CT3417" s="75"/>
      <c r="CU3417" s="75"/>
      <c r="CV3417" s="75"/>
      <c r="CW3417" s="75"/>
      <c r="CX3417" s="1286"/>
      <c r="CY3417" s="75"/>
      <c r="CZ3417" s="75"/>
      <c r="DA3417" s="75"/>
      <c r="DB3417" s="75"/>
      <c r="DC3417" s="75"/>
      <c r="DD3417" s="75"/>
      <c r="DE3417" s="75"/>
      <c r="DF3417" s="75"/>
      <c r="DG3417" s="1286"/>
      <c r="DH3417" s="75"/>
      <c r="DI3417" s="1286"/>
      <c r="DJ3417" s="75"/>
      <c r="DK3417" s="75"/>
      <c r="DL3417" s="75"/>
      <c r="DM3417" s="75"/>
      <c r="DN3417" s="75"/>
      <c r="DO3417" s="75"/>
      <c r="DP3417" s="75"/>
      <c r="DQ3417" s="75"/>
      <c r="DR3417" s="75"/>
      <c r="DS3417" s="75"/>
      <c r="DT3417" s="75"/>
      <c r="DU3417" s="75"/>
      <c r="DV3417" s="1286"/>
      <c r="DW3417" s="75"/>
      <c r="DX3417" s="75"/>
      <c r="DY3417" s="75"/>
      <c r="DZ3417" s="75"/>
      <c r="EA3417" s="75"/>
      <c r="EB3417" s="75"/>
      <c r="EC3417" s="75"/>
      <c r="ED3417" s="75"/>
      <c r="EE3417" s="75"/>
      <c r="EF3417" s="75"/>
      <c r="EG3417" s="75"/>
      <c r="EH3417" s="75"/>
      <c r="EI3417" s="75"/>
      <c r="EJ3417" s="75"/>
      <c r="EK3417" s="75"/>
      <c r="EL3417" s="75"/>
      <c r="EM3417" s="75"/>
      <c r="EN3417" s="75"/>
      <c r="EO3417" s="75"/>
      <c r="EP3417" s="75"/>
      <c r="EQ3417" s="75"/>
      <c r="ER3417" s="75"/>
      <c r="ES3417" s="75"/>
      <c r="ET3417" s="75"/>
      <c r="EU3417" s="75"/>
      <c r="EV3417" s="75"/>
      <c r="EW3417" s="75"/>
      <c r="EX3417" s="75"/>
      <c r="EY3417" s="75"/>
      <c r="EZ3417" s="75"/>
      <c r="FA3417" s="75"/>
      <c r="FB3417" s="1341"/>
      <c r="FC3417" s="75"/>
      <c r="FD3417" s="75"/>
    </row>
    <row r="3418">
      <c r="A3418" s="1340"/>
      <c r="B3418" s="786"/>
      <c r="C3418" s="1283"/>
      <c r="D3418" s="786"/>
      <c r="E3418" s="786"/>
      <c r="F3418" s="786"/>
      <c r="G3418" s="786"/>
      <c r="H3418" s="786"/>
      <c r="I3418" s="786"/>
      <c r="J3418" s="786"/>
      <c r="K3418" s="786"/>
      <c r="L3418" s="786"/>
      <c r="M3418" s="786"/>
      <c r="N3418" s="1284"/>
      <c r="O3418" s="1284"/>
      <c r="P3418" s="1285"/>
      <c r="Q3418" s="363"/>
      <c r="R3418" s="363"/>
      <c r="S3418" s="75"/>
      <c r="T3418" s="857"/>
      <c r="U3418" s="1209"/>
      <c r="V3418" s="1200"/>
      <c r="W3418" s="1200"/>
      <c r="X3418" s="1200"/>
      <c r="Y3418" s="1201"/>
      <c r="Z3418" s="1200"/>
      <c r="AA3418" s="1200"/>
      <c r="AB3418" s="1200"/>
      <c r="AC3418" s="1202"/>
      <c r="AD3418" s="1216"/>
      <c r="AE3418" s="1204"/>
      <c r="AF3418" s="75"/>
      <c r="AG3418" s="75"/>
      <c r="AH3418" s="75"/>
      <c r="AI3418" s="75"/>
      <c r="AJ3418" s="75"/>
      <c r="AK3418" s="75"/>
      <c r="AL3418" s="75"/>
      <c r="AM3418" s="75"/>
      <c r="AN3418" s="75"/>
      <c r="AO3418" s="75"/>
      <c r="AP3418" s="75"/>
      <c r="AQ3418" s="75"/>
      <c r="AR3418" s="75"/>
      <c r="AS3418" s="1286"/>
      <c r="AT3418" s="75"/>
      <c r="AU3418" s="1286"/>
      <c r="AV3418" s="1286"/>
      <c r="AW3418" s="75"/>
      <c r="AX3418" s="75"/>
      <c r="AY3418" s="1286"/>
      <c r="AZ3418" s="75"/>
      <c r="BA3418" s="75"/>
      <c r="BB3418" s="75"/>
      <c r="BC3418" s="75"/>
      <c r="BD3418" s="75"/>
      <c r="BE3418" s="75"/>
      <c r="BF3418" s="75"/>
      <c r="BG3418" s="75"/>
      <c r="BH3418" s="75"/>
      <c r="BI3418" s="75"/>
      <c r="BJ3418" s="75"/>
      <c r="BK3418" s="75"/>
      <c r="BL3418" s="75"/>
      <c r="BM3418" s="75"/>
      <c r="BN3418" s="75"/>
      <c r="BO3418" s="75"/>
      <c r="BP3418" s="75"/>
      <c r="BQ3418" s="75"/>
      <c r="BR3418" s="75"/>
      <c r="BS3418" s="75"/>
      <c r="BT3418" s="75"/>
      <c r="BU3418" s="75"/>
      <c r="BV3418" s="75"/>
      <c r="BW3418" s="1286"/>
      <c r="BX3418" s="75"/>
      <c r="BY3418" s="75"/>
      <c r="BZ3418" s="75"/>
      <c r="CA3418" s="75"/>
      <c r="CB3418" s="75"/>
      <c r="CC3418" s="1286"/>
      <c r="CD3418" s="75"/>
      <c r="CE3418" s="75"/>
      <c r="CF3418" s="75"/>
      <c r="CG3418" s="75"/>
      <c r="CH3418" s="75"/>
      <c r="CI3418" s="1286"/>
      <c r="CJ3418" s="75"/>
      <c r="CK3418" s="1286"/>
      <c r="CL3418" s="75"/>
      <c r="CM3418" s="75"/>
      <c r="CN3418" s="75"/>
      <c r="CO3418" s="75"/>
      <c r="CP3418" s="75"/>
      <c r="CQ3418" s="75"/>
      <c r="CR3418" s="75"/>
      <c r="CS3418" s="75"/>
      <c r="CT3418" s="75"/>
      <c r="CU3418" s="75"/>
      <c r="CV3418" s="75"/>
      <c r="CW3418" s="75"/>
      <c r="CX3418" s="1286"/>
      <c r="CY3418" s="75"/>
      <c r="CZ3418" s="75"/>
      <c r="DA3418" s="75"/>
      <c r="DB3418" s="75"/>
      <c r="DC3418" s="75"/>
      <c r="DD3418" s="75"/>
      <c r="DE3418" s="75"/>
      <c r="DF3418" s="75"/>
      <c r="DG3418" s="1286"/>
      <c r="DH3418" s="75"/>
      <c r="DI3418" s="1286"/>
      <c r="DJ3418" s="75"/>
      <c r="DK3418" s="75"/>
      <c r="DL3418" s="75"/>
      <c r="DM3418" s="75"/>
      <c r="DN3418" s="75"/>
      <c r="DO3418" s="75"/>
      <c r="DP3418" s="75"/>
      <c r="DQ3418" s="75"/>
      <c r="DR3418" s="75"/>
      <c r="DS3418" s="75"/>
      <c r="DT3418" s="75"/>
      <c r="DU3418" s="75"/>
      <c r="DV3418" s="1286"/>
      <c r="DW3418" s="75"/>
      <c r="DX3418" s="75"/>
      <c r="DY3418" s="75"/>
      <c r="DZ3418" s="75"/>
      <c r="EA3418" s="75"/>
      <c r="EB3418" s="75"/>
      <c r="EC3418" s="75"/>
      <c r="ED3418" s="75"/>
      <c r="EE3418" s="75"/>
      <c r="EF3418" s="75"/>
      <c r="EG3418" s="75"/>
      <c r="EH3418" s="75"/>
      <c r="EI3418" s="75"/>
      <c r="EJ3418" s="75"/>
      <c r="EK3418" s="75"/>
      <c r="EL3418" s="75"/>
      <c r="EM3418" s="75"/>
      <c r="EN3418" s="75"/>
      <c r="EO3418" s="75"/>
      <c r="EP3418" s="75"/>
      <c r="EQ3418" s="75"/>
      <c r="ER3418" s="75"/>
      <c r="ES3418" s="75"/>
      <c r="ET3418" s="75"/>
      <c r="EU3418" s="75"/>
      <c r="EV3418" s="75"/>
      <c r="EW3418" s="75"/>
      <c r="EX3418" s="75"/>
      <c r="EY3418" s="75"/>
      <c r="EZ3418" s="75"/>
      <c r="FA3418" s="75"/>
      <c r="FB3418" s="1341"/>
      <c r="FC3418" s="75"/>
      <c r="FD3418" s="75"/>
    </row>
    <row r="3419">
      <c r="A3419" s="1340"/>
      <c r="B3419" s="786"/>
      <c r="C3419" s="1283"/>
      <c r="D3419" s="786"/>
      <c r="E3419" s="786"/>
      <c r="F3419" s="786"/>
      <c r="G3419" s="786"/>
      <c r="H3419" s="786"/>
      <c r="I3419" s="786"/>
      <c r="J3419" s="786"/>
      <c r="K3419" s="786"/>
      <c r="L3419" s="786"/>
      <c r="M3419" s="786"/>
      <c r="N3419" s="1284"/>
      <c r="O3419" s="1284"/>
      <c r="P3419" s="1285"/>
      <c r="Q3419" s="363"/>
      <c r="R3419" s="363"/>
      <c r="S3419" s="75"/>
      <c r="T3419" s="857"/>
      <c r="U3419" s="1209"/>
      <c r="V3419" s="1200"/>
      <c r="W3419" s="1200"/>
      <c r="X3419" s="1200"/>
      <c r="Y3419" s="1201"/>
      <c r="Z3419" s="1200"/>
      <c r="AA3419" s="1200"/>
      <c r="AB3419" s="1200"/>
      <c r="AC3419" s="1202"/>
      <c r="AD3419" s="1216"/>
      <c r="AE3419" s="1204"/>
      <c r="AF3419" s="75"/>
      <c r="AG3419" s="75"/>
      <c r="AH3419" s="75"/>
      <c r="AI3419" s="75"/>
      <c r="AJ3419" s="75"/>
      <c r="AK3419" s="75"/>
      <c r="AL3419" s="75"/>
      <c r="AM3419" s="75"/>
      <c r="AN3419" s="75"/>
      <c r="AO3419" s="75"/>
      <c r="AP3419" s="75"/>
      <c r="AQ3419" s="75"/>
      <c r="AR3419" s="75"/>
      <c r="AS3419" s="1286"/>
      <c r="AT3419" s="75"/>
      <c r="AU3419" s="1286"/>
      <c r="AV3419" s="1286"/>
      <c r="AW3419" s="75"/>
      <c r="AX3419" s="75"/>
      <c r="AY3419" s="1286"/>
      <c r="AZ3419" s="75"/>
      <c r="BA3419" s="75"/>
      <c r="BB3419" s="75"/>
      <c r="BC3419" s="75"/>
      <c r="BD3419" s="75"/>
      <c r="BE3419" s="75"/>
      <c r="BF3419" s="75"/>
      <c r="BG3419" s="75"/>
      <c r="BH3419" s="75"/>
      <c r="BI3419" s="75"/>
      <c r="BJ3419" s="75"/>
      <c r="BK3419" s="75"/>
      <c r="BL3419" s="75"/>
      <c r="BM3419" s="75"/>
      <c r="BN3419" s="75"/>
      <c r="BO3419" s="75"/>
      <c r="BP3419" s="75"/>
      <c r="BQ3419" s="75"/>
      <c r="BR3419" s="75"/>
      <c r="BS3419" s="75"/>
      <c r="BT3419" s="75"/>
      <c r="BU3419" s="75"/>
      <c r="BV3419" s="75"/>
      <c r="BW3419" s="1286"/>
      <c r="BX3419" s="75"/>
      <c r="BY3419" s="75"/>
      <c r="BZ3419" s="75"/>
      <c r="CA3419" s="75"/>
      <c r="CB3419" s="75"/>
      <c r="CC3419" s="1286"/>
      <c r="CD3419" s="75"/>
      <c r="CE3419" s="75"/>
      <c r="CF3419" s="75"/>
      <c r="CG3419" s="75"/>
      <c r="CH3419" s="75"/>
      <c r="CI3419" s="1286"/>
      <c r="CJ3419" s="75"/>
      <c r="CK3419" s="1286"/>
      <c r="CL3419" s="75"/>
      <c r="CM3419" s="75"/>
      <c r="CN3419" s="75"/>
      <c r="CO3419" s="75"/>
      <c r="CP3419" s="75"/>
      <c r="CQ3419" s="75"/>
      <c r="CR3419" s="75"/>
      <c r="CS3419" s="75"/>
      <c r="CT3419" s="75"/>
      <c r="CU3419" s="75"/>
      <c r="CV3419" s="75"/>
      <c r="CW3419" s="75"/>
      <c r="CX3419" s="1286"/>
      <c r="CY3419" s="75"/>
      <c r="CZ3419" s="75"/>
      <c r="DA3419" s="75"/>
      <c r="DB3419" s="75"/>
      <c r="DC3419" s="75"/>
      <c r="DD3419" s="75"/>
      <c r="DE3419" s="75"/>
      <c r="DF3419" s="75"/>
      <c r="DG3419" s="1286"/>
      <c r="DH3419" s="75"/>
      <c r="DI3419" s="1286"/>
      <c r="DJ3419" s="75"/>
      <c r="DK3419" s="75"/>
      <c r="DL3419" s="75"/>
      <c r="DM3419" s="75"/>
      <c r="DN3419" s="75"/>
      <c r="DO3419" s="75"/>
      <c r="DP3419" s="75"/>
      <c r="DQ3419" s="75"/>
      <c r="DR3419" s="75"/>
      <c r="DS3419" s="75"/>
      <c r="DT3419" s="75"/>
      <c r="DU3419" s="75"/>
      <c r="DV3419" s="1286"/>
      <c r="DW3419" s="75"/>
      <c r="DX3419" s="75"/>
      <c r="DY3419" s="75"/>
      <c r="DZ3419" s="75"/>
      <c r="EA3419" s="75"/>
      <c r="EB3419" s="75"/>
      <c r="EC3419" s="75"/>
      <c r="ED3419" s="75"/>
      <c r="EE3419" s="75"/>
      <c r="EF3419" s="75"/>
      <c r="EG3419" s="75"/>
      <c r="EH3419" s="75"/>
      <c r="EI3419" s="75"/>
      <c r="EJ3419" s="75"/>
      <c r="EK3419" s="75"/>
      <c r="EL3419" s="75"/>
      <c r="EM3419" s="75"/>
      <c r="EN3419" s="75"/>
      <c r="EO3419" s="75"/>
      <c r="EP3419" s="75"/>
      <c r="EQ3419" s="75"/>
      <c r="ER3419" s="75"/>
      <c r="ES3419" s="75"/>
      <c r="ET3419" s="75"/>
      <c r="EU3419" s="75"/>
      <c r="EV3419" s="75"/>
      <c r="EW3419" s="75"/>
      <c r="EX3419" s="75"/>
      <c r="EY3419" s="75"/>
      <c r="EZ3419" s="75"/>
      <c r="FA3419" s="75"/>
      <c r="FB3419" s="1341"/>
      <c r="FC3419" s="75"/>
      <c r="FD3419" s="75"/>
    </row>
    <row r="3420">
      <c r="A3420" s="1340"/>
      <c r="B3420" s="786"/>
      <c r="C3420" s="1283"/>
      <c r="D3420" s="786"/>
      <c r="E3420" s="786"/>
      <c r="F3420" s="786"/>
      <c r="G3420" s="786"/>
      <c r="H3420" s="786"/>
      <c r="I3420" s="786"/>
      <c r="J3420" s="786"/>
      <c r="K3420" s="786"/>
      <c r="L3420" s="786"/>
      <c r="M3420" s="786"/>
      <c r="N3420" s="1284"/>
      <c r="O3420" s="1284"/>
      <c r="P3420" s="1285"/>
      <c r="Q3420" s="363"/>
      <c r="R3420" s="363"/>
      <c r="S3420" s="75"/>
      <c r="T3420" s="857"/>
      <c r="U3420" s="1209"/>
      <c r="V3420" s="1200"/>
      <c r="W3420" s="1200"/>
      <c r="X3420" s="1200"/>
      <c r="Y3420" s="1201"/>
      <c r="Z3420" s="1200"/>
      <c r="AA3420" s="1200"/>
      <c r="AB3420" s="1200"/>
      <c r="AC3420" s="1202"/>
      <c r="AD3420" s="1216"/>
      <c r="AE3420" s="1204"/>
      <c r="AF3420" s="75"/>
      <c r="AG3420" s="75"/>
      <c r="AH3420" s="75"/>
      <c r="AI3420" s="75"/>
      <c r="AJ3420" s="75"/>
      <c r="AK3420" s="75"/>
      <c r="AL3420" s="75"/>
      <c r="AM3420" s="75"/>
      <c r="AN3420" s="75"/>
      <c r="AO3420" s="75"/>
      <c r="AP3420" s="75"/>
      <c r="AQ3420" s="75"/>
      <c r="AR3420" s="75"/>
      <c r="AS3420" s="1286"/>
      <c r="AT3420" s="75"/>
      <c r="AU3420" s="1286"/>
      <c r="AV3420" s="1286"/>
      <c r="AW3420" s="75"/>
      <c r="AX3420" s="75"/>
      <c r="AY3420" s="1286"/>
      <c r="AZ3420" s="75"/>
      <c r="BA3420" s="75"/>
      <c r="BB3420" s="75"/>
      <c r="BC3420" s="75"/>
      <c r="BD3420" s="75"/>
      <c r="BE3420" s="75"/>
      <c r="BF3420" s="75"/>
      <c r="BG3420" s="75"/>
      <c r="BH3420" s="75"/>
      <c r="BI3420" s="75"/>
      <c r="BJ3420" s="75"/>
      <c r="BK3420" s="75"/>
      <c r="BL3420" s="75"/>
      <c r="BM3420" s="75"/>
      <c r="BN3420" s="75"/>
      <c r="BO3420" s="75"/>
      <c r="BP3420" s="75"/>
      <c r="BQ3420" s="75"/>
      <c r="BR3420" s="75"/>
      <c r="BS3420" s="75"/>
      <c r="BT3420" s="75"/>
      <c r="BU3420" s="75"/>
      <c r="BV3420" s="75"/>
      <c r="BW3420" s="1286"/>
      <c r="BX3420" s="75"/>
      <c r="BY3420" s="75"/>
      <c r="BZ3420" s="75"/>
      <c r="CA3420" s="75"/>
      <c r="CB3420" s="75"/>
      <c r="CC3420" s="1286"/>
      <c r="CD3420" s="75"/>
      <c r="CE3420" s="75"/>
      <c r="CF3420" s="75"/>
      <c r="CG3420" s="75"/>
      <c r="CH3420" s="75"/>
      <c r="CI3420" s="1286"/>
      <c r="CJ3420" s="75"/>
      <c r="CK3420" s="1286"/>
      <c r="CL3420" s="75"/>
      <c r="CM3420" s="75"/>
      <c r="CN3420" s="75"/>
      <c r="CO3420" s="75"/>
      <c r="CP3420" s="75"/>
      <c r="CQ3420" s="75"/>
      <c r="CR3420" s="75"/>
      <c r="CS3420" s="75"/>
      <c r="CT3420" s="75"/>
      <c r="CU3420" s="75"/>
      <c r="CV3420" s="75"/>
      <c r="CW3420" s="75"/>
      <c r="CX3420" s="1286"/>
      <c r="CY3420" s="75"/>
      <c r="CZ3420" s="75"/>
      <c r="DA3420" s="75"/>
      <c r="DB3420" s="75"/>
      <c r="DC3420" s="75"/>
      <c r="DD3420" s="75"/>
      <c r="DE3420" s="75"/>
      <c r="DF3420" s="75"/>
      <c r="DG3420" s="1286"/>
      <c r="DH3420" s="75"/>
      <c r="DI3420" s="1286"/>
      <c r="DJ3420" s="75"/>
      <c r="DK3420" s="75"/>
      <c r="DL3420" s="75"/>
      <c r="DM3420" s="75"/>
      <c r="DN3420" s="75"/>
      <c r="DO3420" s="75"/>
      <c r="DP3420" s="75"/>
      <c r="DQ3420" s="75"/>
      <c r="DR3420" s="75"/>
      <c r="DS3420" s="75"/>
      <c r="DT3420" s="75"/>
      <c r="DU3420" s="75"/>
      <c r="DV3420" s="1286"/>
      <c r="DW3420" s="75"/>
      <c r="DX3420" s="75"/>
      <c r="DY3420" s="75"/>
      <c r="DZ3420" s="75"/>
      <c r="EA3420" s="75"/>
      <c r="EB3420" s="75"/>
      <c r="EC3420" s="75"/>
      <c r="ED3420" s="75"/>
      <c r="EE3420" s="75"/>
      <c r="EF3420" s="75"/>
      <c r="EG3420" s="75"/>
      <c r="EH3420" s="75"/>
      <c r="EI3420" s="75"/>
      <c r="EJ3420" s="75"/>
      <c r="EK3420" s="75"/>
      <c r="EL3420" s="75"/>
      <c r="EM3420" s="75"/>
      <c r="EN3420" s="75"/>
      <c r="EO3420" s="75"/>
      <c r="EP3420" s="75"/>
      <c r="EQ3420" s="75"/>
      <c r="ER3420" s="75"/>
      <c r="ES3420" s="75"/>
      <c r="ET3420" s="75"/>
      <c r="EU3420" s="75"/>
      <c r="EV3420" s="75"/>
      <c r="EW3420" s="75"/>
      <c r="EX3420" s="75"/>
      <c r="EY3420" s="75"/>
      <c r="EZ3420" s="75"/>
      <c r="FA3420" s="75"/>
      <c r="FB3420" s="1341"/>
      <c r="FC3420" s="75"/>
      <c r="FD3420" s="75"/>
    </row>
    <row r="3421">
      <c r="A3421" s="1340"/>
      <c r="B3421" s="786"/>
      <c r="C3421" s="1283"/>
      <c r="D3421" s="786"/>
      <c r="E3421" s="786"/>
      <c r="F3421" s="786"/>
      <c r="G3421" s="786"/>
      <c r="H3421" s="786"/>
      <c r="I3421" s="786"/>
      <c r="J3421" s="786"/>
      <c r="K3421" s="786"/>
      <c r="L3421" s="786"/>
      <c r="M3421" s="786"/>
      <c r="N3421" s="1284"/>
      <c r="O3421" s="1284"/>
      <c r="P3421" s="1285"/>
      <c r="Q3421" s="363"/>
      <c r="R3421" s="363"/>
      <c r="S3421" s="75"/>
      <c r="T3421" s="857"/>
      <c r="U3421" s="1209"/>
      <c r="V3421" s="1200"/>
      <c r="W3421" s="1200"/>
      <c r="X3421" s="1200"/>
      <c r="Y3421" s="1201"/>
      <c r="Z3421" s="1200"/>
      <c r="AA3421" s="1200"/>
      <c r="AB3421" s="1200"/>
      <c r="AC3421" s="1202"/>
      <c r="AD3421" s="1216"/>
      <c r="AE3421" s="1204"/>
      <c r="AF3421" s="75"/>
      <c r="AG3421" s="75"/>
      <c r="AH3421" s="75"/>
      <c r="AI3421" s="75"/>
      <c r="AJ3421" s="75"/>
      <c r="AK3421" s="75"/>
      <c r="AL3421" s="75"/>
      <c r="AM3421" s="75"/>
      <c r="AN3421" s="75"/>
      <c r="AO3421" s="75"/>
      <c r="AP3421" s="75"/>
      <c r="AQ3421" s="75"/>
      <c r="AR3421" s="75"/>
      <c r="AS3421" s="1286"/>
      <c r="AT3421" s="75"/>
      <c r="AU3421" s="1286"/>
      <c r="AV3421" s="1286"/>
      <c r="AW3421" s="75"/>
      <c r="AX3421" s="75"/>
      <c r="AY3421" s="1286"/>
      <c r="AZ3421" s="75"/>
      <c r="BA3421" s="75"/>
      <c r="BB3421" s="75"/>
      <c r="BC3421" s="75"/>
      <c r="BD3421" s="75"/>
      <c r="BE3421" s="75"/>
      <c r="BF3421" s="75"/>
      <c r="BG3421" s="75"/>
      <c r="BH3421" s="75"/>
      <c r="BI3421" s="75"/>
      <c r="BJ3421" s="75"/>
      <c r="BK3421" s="75"/>
      <c r="BL3421" s="75"/>
      <c r="BM3421" s="75"/>
      <c r="BN3421" s="75"/>
      <c r="BO3421" s="75"/>
      <c r="BP3421" s="75"/>
      <c r="BQ3421" s="75"/>
      <c r="BR3421" s="75"/>
      <c r="BS3421" s="75"/>
      <c r="BT3421" s="75"/>
      <c r="BU3421" s="75"/>
      <c r="BV3421" s="75"/>
      <c r="BW3421" s="1286"/>
      <c r="BX3421" s="75"/>
      <c r="BY3421" s="75"/>
      <c r="BZ3421" s="75"/>
      <c r="CA3421" s="75"/>
      <c r="CB3421" s="75"/>
      <c r="CC3421" s="1286"/>
      <c r="CD3421" s="75"/>
      <c r="CE3421" s="75"/>
      <c r="CF3421" s="75"/>
      <c r="CG3421" s="75"/>
      <c r="CH3421" s="75"/>
      <c r="CI3421" s="1286"/>
      <c r="CJ3421" s="75"/>
      <c r="CK3421" s="1286"/>
      <c r="CL3421" s="75"/>
      <c r="CM3421" s="75"/>
      <c r="CN3421" s="75"/>
      <c r="CO3421" s="75"/>
      <c r="CP3421" s="75"/>
      <c r="CQ3421" s="75"/>
      <c r="CR3421" s="75"/>
      <c r="CS3421" s="75"/>
      <c r="CT3421" s="75"/>
      <c r="CU3421" s="75"/>
      <c r="CV3421" s="75"/>
      <c r="CW3421" s="75"/>
      <c r="CX3421" s="1286"/>
      <c r="CY3421" s="75"/>
      <c r="CZ3421" s="75"/>
      <c r="DA3421" s="75"/>
      <c r="DB3421" s="75"/>
      <c r="DC3421" s="75"/>
      <c r="DD3421" s="75"/>
      <c r="DE3421" s="75"/>
      <c r="DF3421" s="75"/>
      <c r="DG3421" s="1286"/>
      <c r="DH3421" s="75"/>
      <c r="DI3421" s="1286"/>
      <c r="DJ3421" s="75"/>
      <c r="DK3421" s="75"/>
      <c r="DL3421" s="75"/>
      <c r="DM3421" s="75"/>
      <c r="DN3421" s="75"/>
      <c r="DO3421" s="75"/>
      <c r="DP3421" s="75"/>
      <c r="DQ3421" s="75"/>
      <c r="DR3421" s="75"/>
      <c r="DS3421" s="75"/>
      <c r="DT3421" s="75"/>
      <c r="DU3421" s="75"/>
      <c r="DV3421" s="1286"/>
      <c r="DW3421" s="75"/>
      <c r="DX3421" s="75"/>
      <c r="DY3421" s="75"/>
      <c r="DZ3421" s="75"/>
      <c r="EA3421" s="75"/>
      <c r="EB3421" s="75"/>
      <c r="EC3421" s="75"/>
      <c r="ED3421" s="75"/>
      <c r="EE3421" s="75"/>
      <c r="EF3421" s="75"/>
      <c r="EG3421" s="75"/>
      <c r="EH3421" s="75"/>
      <c r="EI3421" s="75"/>
      <c r="EJ3421" s="75"/>
      <c r="EK3421" s="75"/>
      <c r="EL3421" s="75"/>
      <c r="EM3421" s="75"/>
      <c r="EN3421" s="75"/>
      <c r="EO3421" s="75"/>
      <c r="EP3421" s="75"/>
      <c r="EQ3421" s="75"/>
      <c r="ER3421" s="75"/>
      <c r="ES3421" s="75"/>
      <c r="ET3421" s="75"/>
      <c r="EU3421" s="75"/>
      <c r="EV3421" s="75"/>
      <c r="EW3421" s="75"/>
      <c r="EX3421" s="75"/>
      <c r="EY3421" s="75"/>
      <c r="EZ3421" s="75"/>
      <c r="FA3421" s="75"/>
      <c r="FB3421" s="1341"/>
      <c r="FC3421" s="75"/>
      <c r="FD3421" s="75"/>
    </row>
    <row r="3422">
      <c r="A3422" s="1340"/>
      <c r="B3422" s="786"/>
      <c r="C3422" s="1283"/>
      <c r="D3422" s="786"/>
      <c r="E3422" s="786"/>
      <c r="F3422" s="786"/>
      <c r="G3422" s="786"/>
      <c r="H3422" s="786"/>
      <c r="I3422" s="786"/>
      <c r="J3422" s="786"/>
      <c r="K3422" s="786"/>
      <c r="L3422" s="786"/>
      <c r="M3422" s="786"/>
      <c r="N3422" s="1284"/>
      <c r="O3422" s="1284"/>
      <c r="P3422" s="1285"/>
      <c r="Q3422" s="363"/>
      <c r="R3422" s="363"/>
      <c r="S3422" s="75"/>
      <c r="T3422" s="857"/>
      <c r="U3422" s="1209"/>
      <c r="V3422" s="1200"/>
      <c r="W3422" s="1200"/>
      <c r="X3422" s="1200"/>
      <c r="Y3422" s="1201"/>
      <c r="Z3422" s="1200"/>
      <c r="AA3422" s="1200"/>
      <c r="AB3422" s="1200"/>
      <c r="AC3422" s="1202"/>
      <c r="AD3422" s="1216"/>
      <c r="AE3422" s="1204"/>
      <c r="AF3422" s="75"/>
      <c r="AG3422" s="75"/>
      <c r="AH3422" s="75"/>
      <c r="AI3422" s="75"/>
      <c r="AJ3422" s="75"/>
      <c r="AK3422" s="75"/>
      <c r="AL3422" s="75"/>
      <c r="AM3422" s="75"/>
      <c r="AN3422" s="75"/>
      <c r="AO3422" s="75"/>
      <c r="AP3422" s="75"/>
      <c r="AQ3422" s="75"/>
      <c r="AR3422" s="75"/>
      <c r="AS3422" s="1286"/>
      <c r="AT3422" s="75"/>
      <c r="AU3422" s="1286"/>
      <c r="AV3422" s="1286"/>
      <c r="AW3422" s="75"/>
      <c r="AX3422" s="75"/>
      <c r="AY3422" s="1286"/>
      <c r="AZ3422" s="75"/>
      <c r="BA3422" s="75"/>
      <c r="BB3422" s="75"/>
      <c r="BC3422" s="75"/>
      <c r="BD3422" s="75"/>
      <c r="BE3422" s="75"/>
      <c r="BF3422" s="75"/>
      <c r="BG3422" s="75"/>
      <c r="BH3422" s="75"/>
      <c r="BI3422" s="75"/>
      <c r="BJ3422" s="75"/>
      <c r="BK3422" s="75"/>
      <c r="BL3422" s="75"/>
      <c r="BM3422" s="75"/>
      <c r="BN3422" s="75"/>
      <c r="BO3422" s="75"/>
      <c r="BP3422" s="75"/>
      <c r="BQ3422" s="75"/>
      <c r="BR3422" s="75"/>
      <c r="BS3422" s="75"/>
      <c r="BT3422" s="75"/>
      <c r="BU3422" s="75"/>
      <c r="BV3422" s="75"/>
      <c r="BW3422" s="1286"/>
      <c r="BX3422" s="75"/>
      <c r="BY3422" s="75"/>
      <c r="BZ3422" s="75"/>
      <c r="CA3422" s="75"/>
      <c r="CB3422" s="75"/>
      <c r="CC3422" s="1286"/>
      <c r="CD3422" s="75"/>
      <c r="CE3422" s="75"/>
      <c r="CF3422" s="75"/>
      <c r="CG3422" s="75"/>
      <c r="CH3422" s="75"/>
      <c r="CI3422" s="1286"/>
      <c r="CJ3422" s="75"/>
      <c r="CK3422" s="1286"/>
      <c r="CL3422" s="75"/>
      <c r="CM3422" s="75"/>
      <c r="CN3422" s="75"/>
      <c r="CO3422" s="75"/>
      <c r="CP3422" s="75"/>
      <c r="CQ3422" s="75"/>
      <c r="CR3422" s="75"/>
      <c r="CS3422" s="75"/>
      <c r="CT3422" s="75"/>
      <c r="CU3422" s="75"/>
      <c r="CV3422" s="75"/>
      <c r="CW3422" s="75"/>
      <c r="CX3422" s="1286"/>
      <c r="CY3422" s="75"/>
      <c r="CZ3422" s="75"/>
      <c r="DA3422" s="75"/>
      <c r="DB3422" s="75"/>
      <c r="DC3422" s="75"/>
      <c r="DD3422" s="75"/>
      <c r="DE3422" s="75"/>
      <c r="DF3422" s="75"/>
      <c r="DG3422" s="1286"/>
      <c r="DH3422" s="75"/>
      <c r="DI3422" s="1286"/>
      <c r="DJ3422" s="75"/>
      <c r="DK3422" s="75"/>
      <c r="DL3422" s="75"/>
      <c r="DM3422" s="75"/>
      <c r="DN3422" s="75"/>
      <c r="DO3422" s="75"/>
      <c r="DP3422" s="75"/>
      <c r="DQ3422" s="75"/>
      <c r="DR3422" s="75"/>
      <c r="DS3422" s="75"/>
      <c r="DT3422" s="75"/>
      <c r="DU3422" s="75"/>
      <c r="DV3422" s="1286"/>
      <c r="DW3422" s="75"/>
      <c r="DX3422" s="75"/>
      <c r="DY3422" s="75"/>
      <c r="DZ3422" s="75"/>
      <c r="EA3422" s="75"/>
      <c r="EB3422" s="75"/>
      <c r="EC3422" s="75"/>
      <c r="ED3422" s="75"/>
      <c r="EE3422" s="75"/>
      <c r="EF3422" s="75"/>
      <c r="EG3422" s="75"/>
      <c r="EH3422" s="75"/>
      <c r="EI3422" s="75"/>
      <c r="EJ3422" s="75"/>
      <c r="EK3422" s="75"/>
      <c r="EL3422" s="75"/>
      <c r="EM3422" s="75"/>
      <c r="EN3422" s="75"/>
      <c r="EO3422" s="75"/>
      <c r="EP3422" s="75"/>
      <c r="EQ3422" s="75"/>
      <c r="ER3422" s="75"/>
      <c r="ES3422" s="75"/>
      <c r="ET3422" s="75"/>
      <c r="EU3422" s="75"/>
      <c r="EV3422" s="75"/>
      <c r="EW3422" s="75"/>
      <c r="EX3422" s="75"/>
      <c r="EY3422" s="75"/>
      <c r="EZ3422" s="75"/>
      <c r="FA3422" s="75"/>
      <c r="FB3422" s="1341"/>
      <c r="FC3422" s="75"/>
      <c r="FD3422" s="75"/>
    </row>
    <row r="3423">
      <c r="A3423" s="1340"/>
      <c r="B3423" s="786"/>
      <c r="C3423" s="1283"/>
      <c r="D3423" s="786"/>
      <c r="E3423" s="786"/>
      <c r="F3423" s="786"/>
      <c r="G3423" s="786"/>
      <c r="H3423" s="786"/>
      <c r="I3423" s="786"/>
      <c r="J3423" s="786"/>
      <c r="K3423" s="786"/>
      <c r="L3423" s="786"/>
      <c r="M3423" s="786"/>
      <c r="N3423" s="1284"/>
      <c r="O3423" s="1284"/>
      <c r="P3423" s="1285"/>
      <c r="Q3423" s="363"/>
      <c r="R3423" s="363"/>
      <c r="S3423" s="75"/>
      <c r="T3423" s="857"/>
      <c r="U3423" s="1209"/>
      <c r="V3423" s="1200"/>
      <c r="W3423" s="1200"/>
      <c r="X3423" s="1200"/>
      <c r="Y3423" s="1201"/>
      <c r="Z3423" s="1200"/>
      <c r="AA3423" s="1200"/>
      <c r="AB3423" s="1200"/>
      <c r="AC3423" s="1202"/>
      <c r="AD3423" s="1216"/>
      <c r="AE3423" s="1204"/>
      <c r="AF3423" s="75"/>
      <c r="AG3423" s="75"/>
      <c r="AH3423" s="75"/>
      <c r="AI3423" s="75"/>
      <c r="AJ3423" s="75"/>
      <c r="AK3423" s="75"/>
      <c r="AL3423" s="75"/>
      <c r="AM3423" s="75"/>
      <c r="AN3423" s="75"/>
      <c r="AO3423" s="75"/>
      <c r="AP3423" s="75"/>
      <c r="AQ3423" s="75"/>
      <c r="AR3423" s="75"/>
      <c r="AS3423" s="1286"/>
      <c r="AT3423" s="75"/>
      <c r="AU3423" s="1286"/>
      <c r="AV3423" s="1286"/>
      <c r="AW3423" s="75"/>
      <c r="AX3423" s="75"/>
      <c r="AY3423" s="1286"/>
      <c r="AZ3423" s="75"/>
      <c r="BA3423" s="75"/>
      <c r="BB3423" s="75"/>
      <c r="BC3423" s="75"/>
      <c r="BD3423" s="75"/>
      <c r="BE3423" s="75"/>
      <c r="BF3423" s="75"/>
      <c r="BG3423" s="75"/>
      <c r="BH3423" s="75"/>
      <c r="BI3423" s="75"/>
      <c r="BJ3423" s="75"/>
      <c r="BK3423" s="75"/>
      <c r="BL3423" s="75"/>
      <c r="BM3423" s="75"/>
      <c r="BN3423" s="75"/>
      <c r="BO3423" s="75"/>
      <c r="BP3423" s="75"/>
      <c r="BQ3423" s="75"/>
      <c r="BR3423" s="75"/>
      <c r="BS3423" s="75"/>
      <c r="BT3423" s="75"/>
      <c r="BU3423" s="75"/>
      <c r="BV3423" s="75"/>
      <c r="BW3423" s="1286"/>
      <c r="BX3423" s="75"/>
      <c r="BY3423" s="75"/>
      <c r="BZ3423" s="75"/>
      <c r="CA3423" s="75"/>
      <c r="CB3423" s="75"/>
      <c r="CC3423" s="1286"/>
      <c r="CD3423" s="75"/>
      <c r="CE3423" s="75"/>
      <c r="CF3423" s="75"/>
      <c r="CG3423" s="75"/>
      <c r="CH3423" s="75"/>
      <c r="CI3423" s="1286"/>
      <c r="CJ3423" s="75"/>
      <c r="CK3423" s="1286"/>
      <c r="CL3423" s="75"/>
      <c r="CM3423" s="75"/>
      <c r="CN3423" s="75"/>
      <c r="CO3423" s="75"/>
      <c r="CP3423" s="75"/>
      <c r="CQ3423" s="75"/>
      <c r="CR3423" s="75"/>
      <c r="CS3423" s="75"/>
      <c r="CT3423" s="75"/>
      <c r="CU3423" s="75"/>
      <c r="CV3423" s="75"/>
      <c r="CW3423" s="75"/>
      <c r="CX3423" s="1286"/>
      <c r="CY3423" s="75"/>
      <c r="CZ3423" s="75"/>
      <c r="DA3423" s="75"/>
      <c r="DB3423" s="75"/>
      <c r="DC3423" s="75"/>
      <c r="DD3423" s="75"/>
      <c r="DE3423" s="75"/>
      <c r="DF3423" s="75"/>
      <c r="DG3423" s="1286"/>
      <c r="DH3423" s="75"/>
      <c r="DI3423" s="1286"/>
      <c r="DJ3423" s="75"/>
      <c r="DK3423" s="75"/>
      <c r="DL3423" s="75"/>
      <c r="DM3423" s="75"/>
      <c r="DN3423" s="75"/>
      <c r="DO3423" s="75"/>
      <c r="DP3423" s="75"/>
      <c r="DQ3423" s="75"/>
      <c r="DR3423" s="75"/>
      <c r="DS3423" s="75"/>
      <c r="DT3423" s="75"/>
      <c r="DU3423" s="75"/>
      <c r="DV3423" s="1286"/>
      <c r="DW3423" s="75"/>
      <c r="DX3423" s="75"/>
      <c r="DY3423" s="75"/>
      <c r="DZ3423" s="75"/>
      <c r="EA3423" s="75"/>
      <c r="EB3423" s="75"/>
      <c r="EC3423" s="75"/>
      <c r="ED3423" s="75"/>
      <c r="EE3423" s="75"/>
      <c r="EF3423" s="75"/>
      <c r="EG3423" s="75"/>
      <c r="EH3423" s="75"/>
      <c r="EI3423" s="75"/>
      <c r="EJ3423" s="75"/>
      <c r="EK3423" s="75"/>
      <c r="EL3423" s="75"/>
      <c r="EM3423" s="75"/>
      <c r="EN3423" s="75"/>
      <c r="EO3423" s="75"/>
      <c r="EP3423" s="75"/>
      <c r="EQ3423" s="75"/>
      <c r="ER3423" s="75"/>
      <c r="ES3423" s="75"/>
      <c r="ET3423" s="75"/>
      <c r="EU3423" s="75"/>
      <c r="EV3423" s="75"/>
      <c r="EW3423" s="75"/>
      <c r="EX3423" s="75"/>
      <c r="EY3423" s="75"/>
      <c r="EZ3423" s="75"/>
      <c r="FA3423" s="75"/>
      <c r="FB3423" s="1341"/>
      <c r="FC3423" s="75"/>
      <c r="FD3423" s="75"/>
    </row>
    <row r="3424">
      <c r="A3424" s="1340"/>
      <c r="B3424" s="786"/>
      <c r="C3424" s="1283"/>
      <c r="D3424" s="786"/>
      <c r="E3424" s="786"/>
      <c r="F3424" s="786"/>
      <c r="G3424" s="786"/>
      <c r="H3424" s="786"/>
      <c r="I3424" s="786"/>
      <c r="J3424" s="786"/>
      <c r="K3424" s="786"/>
      <c r="L3424" s="786"/>
      <c r="M3424" s="786"/>
      <c r="N3424" s="1284"/>
      <c r="O3424" s="1284"/>
      <c r="P3424" s="1285"/>
      <c r="Q3424" s="363"/>
      <c r="R3424" s="363"/>
      <c r="S3424" s="75"/>
      <c r="T3424" s="857"/>
      <c r="U3424" s="1209"/>
      <c r="V3424" s="1200"/>
      <c r="W3424" s="1200"/>
      <c r="X3424" s="1200"/>
      <c r="Y3424" s="1201"/>
      <c r="Z3424" s="1200"/>
      <c r="AA3424" s="1200"/>
      <c r="AB3424" s="1200"/>
      <c r="AC3424" s="1202"/>
      <c r="AD3424" s="1216"/>
      <c r="AE3424" s="1204"/>
      <c r="AF3424" s="75"/>
      <c r="AG3424" s="75"/>
      <c r="AH3424" s="75"/>
      <c r="AI3424" s="75"/>
      <c r="AJ3424" s="75"/>
      <c r="AK3424" s="75"/>
      <c r="AL3424" s="75"/>
      <c r="AM3424" s="75"/>
      <c r="AN3424" s="75"/>
      <c r="AO3424" s="75"/>
      <c r="AP3424" s="75"/>
      <c r="AQ3424" s="75"/>
      <c r="AR3424" s="75"/>
      <c r="AS3424" s="1286"/>
      <c r="AT3424" s="75"/>
      <c r="AU3424" s="1286"/>
      <c r="AV3424" s="1286"/>
      <c r="AW3424" s="75"/>
      <c r="AX3424" s="75"/>
      <c r="AY3424" s="1286"/>
      <c r="AZ3424" s="75"/>
      <c r="BA3424" s="75"/>
      <c r="BB3424" s="75"/>
      <c r="BC3424" s="75"/>
      <c r="BD3424" s="75"/>
      <c r="BE3424" s="75"/>
      <c r="BF3424" s="75"/>
      <c r="BG3424" s="75"/>
      <c r="BH3424" s="75"/>
      <c r="BI3424" s="75"/>
      <c r="BJ3424" s="75"/>
      <c r="BK3424" s="75"/>
      <c r="BL3424" s="75"/>
      <c r="BM3424" s="75"/>
      <c r="BN3424" s="75"/>
      <c r="BO3424" s="75"/>
      <c r="BP3424" s="75"/>
      <c r="BQ3424" s="75"/>
      <c r="BR3424" s="75"/>
      <c r="BS3424" s="75"/>
      <c r="BT3424" s="75"/>
      <c r="BU3424" s="75"/>
      <c r="BV3424" s="75"/>
      <c r="BW3424" s="1286"/>
      <c r="BX3424" s="75"/>
      <c r="BY3424" s="75"/>
      <c r="BZ3424" s="75"/>
      <c r="CA3424" s="75"/>
      <c r="CB3424" s="75"/>
      <c r="CC3424" s="1286"/>
      <c r="CD3424" s="75"/>
      <c r="CE3424" s="75"/>
      <c r="CF3424" s="75"/>
      <c r="CG3424" s="75"/>
      <c r="CH3424" s="75"/>
      <c r="CI3424" s="1286"/>
      <c r="CJ3424" s="75"/>
      <c r="CK3424" s="1286"/>
      <c r="CL3424" s="75"/>
      <c r="CM3424" s="75"/>
      <c r="CN3424" s="75"/>
      <c r="CO3424" s="75"/>
      <c r="CP3424" s="75"/>
      <c r="CQ3424" s="75"/>
      <c r="CR3424" s="75"/>
      <c r="CS3424" s="75"/>
      <c r="CT3424" s="75"/>
      <c r="CU3424" s="75"/>
      <c r="CV3424" s="75"/>
      <c r="CW3424" s="75"/>
      <c r="CX3424" s="1286"/>
      <c r="CY3424" s="75"/>
      <c r="CZ3424" s="75"/>
      <c r="DA3424" s="75"/>
      <c r="DB3424" s="75"/>
      <c r="DC3424" s="75"/>
      <c r="DD3424" s="75"/>
      <c r="DE3424" s="75"/>
      <c r="DF3424" s="75"/>
      <c r="DG3424" s="1286"/>
      <c r="DH3424" s="75"/>
      <c r="DI3424" s="1286"/>
      <c r="DJ3424" s="75"/>
      <c r="DK3424" s="75"/>
      <c r="DL3424" s="75"/>
      <c r="DM3424" s="75"/>
      <c r="DN3424" s="75"/>
      <c r="DO3424" s="75"/>
      <c r="DP3424" s="75"/>
      <c r="DQ3424" s="75"/>
      <c r="DR3424" s="75"/>
      <c r="DS3424" s="75"/>
      <c r="DT3424" s="75"/>
      <c r="DU3424" s="75"/>
      <c r="DV3424" s="1286"/>
      <c r="DW3424" s="75"/>
      <c r="DX3424" s="75"/>
      <c r="DY3424" s="75"/>
      <c r="DZ3424" s="75"/>
      <c r="EA3424" s="75"/>
      <c r="EB3424" s="75"/>
      <c r="EC3424" s="75"/>
      <c r="ED3424" s="75"/>
      <c r="EE3424" s="75"/>
      <c r="EF3424" s="75"/>
      <c r="EG3424" s="75"/>
      <c r="EH3424" s="75"/>
      <c r="EI3424" s="75"/>
      <c r="EJ3424" s="75"/>
      <c r="EK3424" s="75"/>
      <c r="EL3424" s="75"/>
      <c r="EM3424" s="75"/>
      <c r="EN3424" s="75"/>
      <c r="EO3424" s="75"/>
      <c r="EP3424" s="75"/>
      <c r="EQ3424" s="75"/>
      <c r="ER3424" s="75"/>
      <c r="ES3424" s="75"/>
      <c r="ET3424" s="75"/>
      <c r="EU3424" s="75"/>
      <c r="EV3424" s="75"/>
      <c r="EW3424" s="75"/>
      <c r="EX3424" s="75"/>
      <c r="EY3424" s="75"/>
      <c r="EZ3424" s="75"/>
      <c r="FA3424" s="75"/>
      <c r="FB3424" s="1341"/>
      <c r="FC3424" s="75"/>
      <c r="FD3424" s="75"/>
    </row>
    <row r="3425">
      <c r="A3425" s="1340"/>
      <c r="B3425" s="786"/>
      <c r="C3425" s="1283"/>
      <c r="D3425" s="786"/>
      <c r="E3425" s="786"/>
      <c r="F3425" s="786"/>
      <c r="G3425" s="786"/>
      <c r="H3425" s="786"/>
      <c r="I3425" s="786"/>
      <c r="J3425" s="786"/>
      <c r="K3425" s="786"/>
      <c r="L3425" s="786"/>
      <c r="M3425" s="786"/>
      <c r="N3425" s="1284"/>
      <c r="O3425" s="1284"/>
      <c r="P3425" s="1285"/>
      <c r="Q3425" s="363"/>
      <c r="R3425" s="363"/>
      <c r="S3425" s="75"/>
      <c r="T3425" s="857"/>
      <c r="U3425" s="1209"/>
      <c r="V3425" s="1200"/>
      <c r="W3425" s="1200"/>
      <c r="X3425" s="1200"/>
      <c r="Y3425" s="1201"/>
      <c r="Z3425" s="1200"/>
      <c r="AA3425" s="1200"/>
      <c r="AB3425" s="1200"/>
      <c r="AC3425" s="1202"/>
      <c r="AD3425" s="1216"/>
      <c r="AE3425" s="1204"/>
      <c r="AF3425" s="75"/>
      <c r="AG3425" s="75"/>
      <c r="AH3425" s="75"/>
      <c r="AI3425" s="75"/>
      <c r="AJ3425" s="75"/>
      <c r="AK3425" s="75"/>
      <c r="AL3425" s="75"/>
      <c r="AM3425" s="75"/>
      <c r="AN3425" s="75"/>
      <c r="AO3425" s="75"/>
      <c r="AP3425" s="75"/>
      <c r="AQ3425" s="75"/>
      <c r="AR3425" s="75"/>
      <c r="AS3425" s="1286"/>
      <c r="AT3425" s="75"/>
      <c r="AU3425" s="1286"/>
      <c r="AV3425" s="1286"/>
      <c r="AW3425" s="75"/>
      <c r="AX3425" s="75"/>
      <c r="AY3425" s="1286"/>
      <c r="AZ3425" s="75"/>
      <c r="BA3425" s="75"/>
      <c r="BB3425" s="75"/>
      <c r="BC3425" s="75"/>
      <c r="BD3425" s="75"/>
      <c r="BE3425" s="75"/>
      <c r="BF3425" s="75"/>
      <c r="BG3425" s="75"/>
      <c r="BH3425" s="75"/>
      <c r="BI3425" s="75"/>
      <c r="BJ3425" s="75"/>
      <c r="BK3425" s="75"/>
      <c r="BL3425" s="75"/>
      <c r="BM3425" s="75"/>
      <c r="BN3425" s="75"/>
      <c r="BO3425" s="75"/>
      <c r="BP3425" s="75"/>
      <c r="BQ3425" s="75"/>
      <c r="BR3425" s="75"/>
      <c r="BS3425" s="75"/>
      <c r="BT3425" s="75"/>
      <c r="BU3425" s="75"/>
      <c r="BV3425" s="75"/>
      <c r="BW3425" s="1286"/>
      <c r="BX3425" s="75"/>
      <c r="BY3425" s="75"/>
      <c r="BZ3425" s="75"/>
      <c r="CA3425" s="75"/>
      <c r="CB3425" s="75"/>
      <c r="CC3425" s="1286"/>
      <c r="CD3425" s="75"/>
      <c r="CE3425" s="75"/>
      <c r="CF3425" s="75"/>
      <c r="CG3425" s="75"/>
      <c r="CH3425" s="75"/>
      <c r="CI3425" s="1286"/>
      <c r="CJ3425" s="75"/>
      <c r="CK3425" s="1286"/>
      <c r="CL3425" s="75"/>
      <c r="CM3425" s="75"/>
      <c r="CN3425" s="75"/>
      <c r="CO3425" s="75"/>
      <c r="CP3425" s="75"/>
      <c r="CQ3425" s="75"/>
      <c r="CR3425" s="75"/>
      <c r="CS3425" s="75"/>
      <c r="CT3425" s="75"/>
      <c r="CU3425" s="75"/>
      <c r="CV3425" s="75"/>
      <c r="CW3425" s="75"/>
      <c r="CX3425" s="1286"/>
      <c r="CY3425" s="75"/>
      <c r="CZ3425" s="75"/>
      <c r="DA3425" s="75"/>
      <c r="DB3425" s="75"/>
      <c r="DC3425" s="75"/>
      <c r="DD3425" s="75"/>
      <c r="DE3425" s="75"/>
      <c r="DF3425" s="75"/>
      <c r="DG3425" s="1286"/>
      <c r="DH3425" s="75"/>
      <c r="DI3425" s="1286"/>
      <c r="DJ3425" s="75"/>
      <c r="DK3425" s="75"/>
      <c r="DL3425" s="75"/>
      <c r="DM3425" s="75"/>
      <c r="DN3425" s="75"/>
      <c r="DO3425" s="75"/>
      <c r="DP3425" s="75"/>
      <c r="DQ3425" s="75"/>
      <c r="DR3425" s="75"/>
      <c r="DS3425" s="75"/>
      <c r="DT3425" s="75"/>
      <c r="DU3425" s="75"/>
      <c r="DV3425" s="1286"/>
      <c r="DW3425" s="75"/>
      <c r="DX3425" s="75"/>
      <c r="DY3425" s="75"/>
      <c r="DZ3425" s="75"/>
      <c r="EA3425" s="75"/>
      <c r="EB3425" s="75"/>
      <c r="EC3425" s="75"/>
      <c r="ED3425" s="75"/>
      <c r="EE3425" s="75"/>
      <c r="EF3425" s="75"/>
      <c r="EG3425" s="75"/>
      <c r="EH3425" s="75"/>
      <c r="EI3425" s="75"/>
      <c r="EJ3425" s="75"/>
      <c r="EK3425" s="75"/>
      <c r="EL3425" s="75"/>
      <c r="EM3425" s="75"/>
      <c r="EN3425" s="75"/>
      <c r="EO3425" s="75"/>
      <c r="EP3425" s="75"/>
      <c r="EQ3425" s="75"/>
      <c r="ER3425" s="75"/>
      <c r="ES3425" s="75"/>
      <c r="ET3425" s="75"/>
      <c r="EU3425" s="75"/>
      <c r="EV3425" s="75"/>
      <c r="EW3425" s="75"/>
      <c r="EX3425" s="75"/>
      <c r="EY3425" s="75"/>
      <c r="EZ3425" s="75"/>
      <c r="FA3425" s="75"/>
      <c r="FB3425" s="1341"/>
      <c r="FC3425" s="75"/>
      <c r="FD3425" s="75"/>
    </row>
    <row r="3426">
      <c r="A3426" s="1340"/>
      <c r="B3426" s="786"/>
      <c r="C3426" s="1283"/>
      <c r="D3426" s="786"/>
      <c r="E3426" s="786"/>
      <c r="F3426" s="786"/>
      <c r="G3426" s="786"/>
      <c r="H3426" s="786"/>
      <c r="I3426" s="786"/>
      <c r="J3426" s="786"/>
      <c r="K3426" s="786"/>
      <c r="L3426" s="786"/>
      <c r="M3426" s="786"/>
      <c r="N3426" s="1284"/>
      <c r="O3426" s="1284"/>
      <c r="P3426" s="1285"/>
      <c r="Q3426" s="363"/>
      <c r="R3426" s="363"/>
      <c r="S3426" s="75"/>
      <c r="T3426" s="857"/>
      <c r="U3426" s="1209"/>
      <c r="V3426" s="1200"/>
      <c r="W3426" s="1200"/>
      <c r="X3426" s="1200"/>
      <c r="Y3426" s="1201"/>
      <c r="Z3426" s="1200"/>
      <c r="AA3426" s="1200"/>
      <c r="AB3426" s="1200"/>
      <c r="AC3426" s="1202"/>
      <c r="AD3426" s="1216"/>
      <c r="AE3426" s="1204"/>
      <c r="AF3426" s="75"/>
      <c r="AG3426" s="75"/>
      <c r="AH3426" s="75"/>
      <c r="AI3426" s="75"/>
      <c r="AJ3426" s="75"/>
      <c r="AK3426" s="75"/>
      <c r="AL3426" s="75"/>
      <c r="AM3426" s="75"/>
      <c r="AN3426" s="75"/>
      <c r="AO3426" s="75"/>
      <c r="AP3426" s="75"/>
      <c r="AQ3426" s="75"/>
      <c r="AR3426" s="75"/>
      <c r="AS3426" s="1286"/>
      <c r="AT3426" s="75"/>
      <c r="AU3426" s="1286"/>
      <c r="AV3426" s="1286"/>
      <c r="AW3426" s="75"/>
      <c r="AX3426" s="75"/>
      <c r="AY3426" s="1286"/>
      <c r="AZ3426" s="75"/>
      <c r="BA3426" s="75"/>
      <c r="BB3426" s="75"/>
      <c r="BC3426" s="75"/>
      <c r="BD3426" s="75"/>
      <c r="BE3426" s="75"/>
      <c r="BF3426" s="75"/>
      <c r="BG3426" s="75"/>
      <c r="BH3426" s="75"/>
      <c r="BI3426" s="75"/>
      <c r="BJ3426" s="75"/>
      <c r="BK3426" s="75"/>
      <c r="BL3426" s="75"/>
      <c r="BM3426" s="75"/>
      <c r="BN3426" s="75"/>
      <c r="BO3426" s="75"/>
      <c r="BP3426" s="75"/>
      <c r="BQ3426" s="75"/>
      <c r="BR3426" s="75"/>
      <c r="BS3426" s="75"/>
      <c r="BT3426" s="75"/>
      <c r="BU3426" s="75"/>
      <c r="BV3426" s="75"/>
      <c r="BW3426" s="1286"/>
      <c r="BX3426" s="75"/>
      <c r="BY3426" s="75"/>
      <c r="BZ3426" s="75"/>
      <c r="CA3426" s="75"/>
      <c r="CB3426" s="75"/>
      <c r="CC3426" s="1286"/>
      <c r="CD3426" s="75"/>
      <c r="CE3426" s="75"/>
      <c r="CF3426" s="75"/>
      <c r="CG3426" s="75"/>
      <c r="CH3426" s="75"/>
      <c r="CI3426" s="1286"/>
      <c r="CJ3426" s="75"/>
      <c r="CK3426" s="1286"/>
      <c r="CL3426" s="75"/>
      <c r="CM3426" s="75"/>
      <c r="CN3426" s="75"/>
      <c r="CO3426" s="75"/>
      <c r="CP3426" s="75"/>
      <c r="CQ3426" s="75"/>
      <c r="CR3426" s="75"/>
      <c r="CS3426" s="75"/>
      <c r="CT3426" s="75"/>
      <c r="CU3426" s="75"/>
      <c r="CV3426" s="75"/>
      <c r="CW3426" s="75"/>
      <c r="CX3426" s="1286"/>
      <c r="CY3426" s="75"/>
      <c r="CZ3426" s="75"/>
      <c r="DA3426" s="75"/>
      <c r="DB3426" s="75"/>
      <c r="DC3426" s="75"/>
      <c r="DD3426" s="75"/>
      <c r="DE3426" s="75"/>
      <c r="DF3426" s="75"/>
      <c r="DG3426" s="1286"/>
      <c r="DH3426" s="75"/>
      <c r="DI3426" s="1286"/>
      <c r="DJ3426" s="75"/>
      <c r="DK3426" s="75"/>
      <c r="DL3426" s="75"/>
      <c r="DM3426" s="75"/>
      <c r="DN3426" s="75"/>
      <c r="DO3426" s="75"/>
      <c r="DP3426" s="75"/>
      <c r="DQ3426" s="75"/>
      <c r="DR3426" s="75"/>
      <c r="DS3426" s="75"/>
      <c r="DT3426" s="75"/>
      <c r="DU3426" s="75"/>
      <c r="DV3426" s="1286"/>
      <c r="DW3426" s="75"/>
      <c r="DX3426" s="75"/>
      <c r="DY3426" s="75"/>
      <c r="DZ3426" s="75"/>
      <c r="EA3426" s="75"/>
      <c r="EB3426" s="75"/>
      <c r="EC3426" s="75"/>
      <c r="ED3426" s="75"/>
      <c r="EE3426" s="75"/>
      <c r="EF3426" s="75"/>
      <c r="EG3426" s="75"/>
      <c r="EH3426" s="75"/>
      <c r="EI3426" s="75"/>
      <c r="EJ3426" s="75"/>
      <c r="EK3426" s="75"/>
      <c r="EL3426" s="75"/>
      <c r="EM3426" s="75"/>
      <c r="EN3426" s="75"/>
      <c r="EO3426" s="75"/>
      <c r="EP3426" s="75"/>
      <c r="EQ3426" s="75"/>
      <c r="ER3426" s="75"/>
      <c r="ES3426" s="75"/>
      <c r="ET3426" s="75"/>
      <c r="EU3426" s="75"/>
      <c r="EV3426" s="75"/>
      <c r="EW3426" s="75"/>
      <c r="EX3426" s="75"/>
      <c r="EY3426" s="75"/>
      <c r="EZ3426" s="75"/>
      <c r="FA3426" s="75"/>
      <c r="FB3426" s="1341"/>
      <c r="FC3426" s="75"/>
      <c r="FD3426" s="75"/>
    </row>
    <row r="3427">
      <c r="A3427" s="1340"/>
      <c r="B3427" s="786"/>
      <c r="C3427" s="1283"/>
      <c r="D3427" s="786"/>
      <c r="E3427" s="786"/>
      <c r="F3427" s="786"/>
      <c r="G3427" s="786"/>
      <c r="H3427" s="786"/>
      <c r="I3427" s="786"/>
      <c r="J3427" s="786"/>
      <c r="K3427" s="786"/>
      <c r="L3427" s="786"/>
      <c r="M3427" s="786"/>
      <c r="N3427" s="1284"/>
      <c r="O3427" s="1284"/>
      <c r="P3427" s="1285"/>
      <c r="Q3427" s="363"/>
      <c r="R3427" s="363"/>
      <c r="S3427" s="75"/>
      <c r="T3427" s="857"/>
      <c r="U3427" s="1209"/>
      <c r="V3427" s="1200"/>
      <c r="W3427" s="1200"/>
      <c r="X3427" s="1200"/>
      <c r="Y3427" s="1201"/>
      <c r="Z3427" s="1200"/>
      <c r="AA3427" s="1200"/>
      <c r="AB3427" s="1200"/>
      <c r="AC3427" s="1202"/>
      <c r="AD3427" s="1216"/>
      <c r="AE3427" s="1204"/>
      <c r="AF3427" s="75"/>
      <c r="AG3427" s="75"/>
      <c r="AH3427" s="75"/>
      <c r="AI3427" s="75"/>
      <c r="AJ3427" s="75"/>
      <c r="AK3427" s="75"/>
      <c r="AL3427" s="75"/>
      <c r="AM3427" s="75"/>
      <c r="AN3427" s="75"/>
      <c r="AO3427" s="75"/>
      <c r="AP3427" s="75"/>
      <c r="AQ3427" s="75"/>
      <c r="AR3427" s="75"/>
      <c r="AS3427" s="1286"/>
      <c r="AT3427" s="75"/>
      <c r="AU3427" s="1286"/>
      <c r="AV3427" s="1286"/>
      <c r="AW3427" s="75"/>
      <c r="AX3427" s="75"/>
      <c r="AY3427" s="1286"/>
      <c r="AZ3427" s="75"/>
      <c r="BA3427" s="75"/>
      <c r="BB3427" s="75"/>
      <c r="BC3427" s="75"/>
      <c r="BD3427" s="75"/>
      <c r="BE3427" s="75"/>
      <c r="BF3427" s="75"/>
      <c r="BG3427" s="75"/>
      <c r="BH3427" s="75"/>
      <c r="BI3427" s="75"/>
      <c r="BJ3427" s="75"/>
      <c r="BK3427" s="75"/>
      <c r="BL3427" s="75"/>
      <c r="BM3427" s="75"/>
      <c r="BN3427" s="75"/>
      <c r="BO3427" s="75"/>
      <c r="BP3427" s="75"/>
      <c r="BQ3427" s="75"/>
      <c r="BR3427" s="75"/>
      <c r="BS3427" s="75"/>
      <c r="BT3427" s="75"/>
      <c r="BU3427" s="75"/>
      <c r="BV3427" s="75"/>
      <c r="BW3427" s="1286"/>
      <c r="BX3427" s="75"/>
      <c r="BY3427" s="75"/>
      <c r="BZ3427" s="75"/>
      <c r="CA3427" s="75"/>
      <c r="CB3427" s="75"/>
      <c r="CC3427" s="1286"/>
      <c r="CD3427" s="75"/>
      <c r="CE3427" s="75"/>
      <c r="CF3427" s="75"/>
      <c r="CG3427" s="75"/>
      <c r="CH3427" s="75"/>
      <c r="CI3427" s="1286"/>
      <c r="CJ3427" s="75"/>
      <c r="CK3427" s="1286"/>
      <c r="CL3427" s="75"/>
      <c r="CM3427" s="75"/>
      <c r="CN3427" s="75"/>
      <c r="CO3427" s="75"/>
      <c r="CP3427" s="75"/>
      <c r="CQ3427" s="75"/>
      <c r="CR3427" s="75"/>
      <c r="CS3427" s="75"/>
      <c r="CT3427" s="75"/>
      <c r="CU3427" s="75"/>
      <c r="CV3427" s="75"/>
      <c r="CW3427" s="75"/>
      <c r="CX3427" s="1286"/>
      <c r="CY3427" s="75"/>
      <c r="CZ3427" s="75"/>
      <c r="DA3427" s="75"/>
      <c r="DB3427" s="75"/>
      <c r="DC3427" s="75"/>
      <c r="DD3427" s="75"/>
      <c r="DE3427" s="75"/>
      <c r="DF3427" s="75"/>
      <c r="DG3427" s="1286"/>
      <c r="DH3427" s="75"/>
      <c r="DI3427" s="1286"/>
      <c r="DJ3427" s="75"/>
      <c r="DK3427" s="75"/>
      <c r="DL3427" s="75"/>
      <c r="DM3427" s="75"/>
      <c r="DN3427" s="75"/>
      <c r="DO3427" s="75"/>
      <c r="DP3427" s="75"/>
      <c r="DQ3427" s="75"/>
      <c r="DR3427" s="75"/>
      <c r="DS3427" s="75"/>
      <c r="DT3427" s="75"/>
      <c r="DU3427" s="75"/>
      <c r="DV3427" s="1286"/>
      <c r="DW3427" s="75"/>
      <c r="DX3427" s="75"/>
      <c r="DY3427" s="75"/>
      <c r="DZ3427" s="75"/>
      <c r="EA3427" s="75"/>
      <c r="EB3427" s="75"/>
      <c r="EC3427" s="75"/>
      <c r="ED3427" s="75"/>
      <c r="EE3427" s="75"/>
      <c r="EF3427" s="75"/>
      <c r="EG3427" s="75"/>
      <c r="EH3427" s="75"/>
      <c r="EI3427" s="75"/>
      <c r="EJ3427" s="75"/>
      <c r="EK3427" s="75"/>
      <c r="EL3427" s="75"/>
      <c r="EM3427" s="75"/>
      <c r="EN3427" s="75"/>
      <c r="EO3427" s="75"/>
      <c r="EP3427" s="75"/>
      <c r="EQ3427" s="75"/>
      <c r="ER3427" s="75"/>
      <c r="ES3427" s="75"/>
      <c r="ET3427" s="75"/>
      <c r="EU3427" s="75"/>
      <c r="EV3427" s="75"/>
      <c r="EW3427" s="75"/>
      <c r="EX3427" s="75"/>
      <c r="EY3427" s="75"/>
      <c r="EZ3427" s="75"/>
      <c r="FA3427" s="75"/>
      <c r="FB3427" s="1341"/>
      <c r="FC3427" s="75"/>
      <c r="FD3427" s="75"/>
    </row>
    <row r="3428">
      <c r="A3428" s="1340"/>
      <c r="B3428" s="786"/>
      <c r="C3428" s="1283"/>
      <c r="D3428" s="786"/>
      <c r="E3428" s="786"/>
      <c r="F3428" s="786"/>
      <c r="G3428" s="786"/>
      <c r="H3428" s="786"/>
      <c r="I3428" s="786"/>
      <c r="J3428" s="786"/>
      <c r="K3428" s="786"/>
      <c r="L3428" s="786"/>
      <c r="M3428" s="786"/>
      <c r="N3428" s="1284"/>
      <c r="O3428" s="1284"/>
      <c r="P3428" s="1285"/>
      <c r="Q3428" s="363"/>
      <c r="R3428" s="363"/>
      <c r="S3428" s="75"/>
      <c r="T3428" s="857"/>
      <c r="U3428" s="1209"/>
      <c r="V3428" s="1200"/>
      <c r="W3428" s="1200"/>
      <c r="X3428" s="1200"/>
      <c r="Y3428" s="1201"/>
      <c r="Z3428" s="1200"/>
      <c r="AA3428" s="1200"/>
      <c r="AB3428" s="1200"/>
      <c r="AC3428" s="1202"/>
      <c r="AD3428" s="1216"/>
      <c r="AE3428" s="1204"/>
      <c r="AF3428" s="75"/>
      <c r="AG3428" s="75"/>
      <c r="AH3428" s="75"/>
      <c r="AI3428" s="75"/>
      <c r="AJ3428" s="75"/>
      <c r="AK3428" s="75"/>
      <c r="AL3428" s="75"/>
      <c r="AM3428" s="75"/>
      <c r="AN3428" s="75"/>
      <c r="AO3428" s="75"/>
      <c r="AP3428" s="75"/>
      <c r="AQ3428" s="75"/>
      <c r="AR3428" s="75"/>
      <c r="AS3428" s="1286"/>
      <c r="AT3428" s="75"/>
      <c r="AU3428" s="1286"/>
      <c r="AV3428" s="1286"/>
      <c r="AW3428" s="75"/>
      <c r="AX3428" s="75"/>
      <c r="AY3428" s="1286"/>
      <c r="AZ3428" s="75"/>
      <c r="BA3428" s="75"/>
      <c r="BB3428" s="75"/>
      <c r="BC3428" s="75"/>
      <c r="BD3428" s="75"/>
      <c r="BE3428" s="75"/>
      <c r="BF3428" s="75"/>
      <c r="BG3428" s="75"/>
      <c r="BH3428" s="75"/>
      <c r="BI3428" s="75"/>
      <c r="BJ3428" s="75"/>
      <c r="BK3428" s="75"/>
      <c r="BL3428" s="75"/>
      <c r="BM3428" s="75"/>
      <c r="BN3428" s="75"/>
      <c r="BO3428" s="75"/>
      <c r="BP3428" s="75"/>
      <c r="BQ3428" s="75"/>
      <c r="BR3428" s="75"/>
      <c r="BS3428" s="75"/>
      <c r="BT3428" s="75"/>
      <c r="BU3428" s="75"/>
      <c r="BV3428" s="75"/>
      <c r="BW3428" s="1286"/>
      <c r="BX3428" s="75"/>
      <c r="BY3428" s="75"/>
      <c r="BZ3428" s="75"/>
      <c r="CA3428" s="75"/>
      <c r="CB3428" s="75"/>
      <c r="CC3428" s="1286"/>
      <c r="CD3428" s="75"/>
      <c r="CE3428" s="75"/>
      <c r="CF3428" s="75"/>
      <c r="CG3428" s="75"/>
      <c r="CH3428" s="75"/>
      <c r="CI3428" s="1286"/>
      <c r="CJ3428" s="75"/>
      <c r="CK3428" s="1286"/>
      <c r="CL3428" s="75"/>
      <c r="CM3428" s="75"/>
      <c r="CN3428" s="75"/>
      <c r="CO3428" s="75"/>
      <c r="CP3428" s="75"/>
      <c r="CQ3428" s="75"/>
      <c r="CR3428" s="75"/>
      <c r="CS3428" s="75"/>
      <c r="CT3428" s="75"/>
      <c r="CU3428" s="75"/>
      <c r="CV3428" s="75"/>
      <c r="CW3428" s="75"/>
      <c r="CX3428" s="1286"/>
      <c r="CY3428" s="75"/>
      <c r="CZ3428" s="75"/>
      <c r="DA3428" s="75"/>
      <c r="DB3428" s="75"/>
      <c r="DC3428" s="75"/>
      <c r="DD3428" s="75"/>
      <c r="DE3428" s="75"/>
      <c r="DF3428" s="75"/>
      <c r="DG3428" s="1286"/>
      <c r="DH3428" s="75"/>
      <c r="DI3428" s="1286"/>
      <c r="DJ3428" s="75"/>
      <c r="DK3428" s="75"/>
      <c r="DL3428" s="75"/>
      <c r="DM3428" s="75"/>
      <c r="DN3428" s="75"/>
      <c r="DO3428" s="75"/>
      <c r="DP3428" s="75"/>
      <c r="DQ3428" s="75"/>
      <c r="DR3428" s="75"/>
      <c r="DS3428" s="75"/>
      <c r="DT3428" s="75"/>
      <c r="DU3428" s="75"/>
      <c r="DV3428" s="1286"/>
      <c r="DW3428" s="75"/>
      <c r="DX3428" s="75"/>
      <c r="DY3428" s="75"/>
      <c r="DZ3428" s="75"/>
      <c r="EA3428" s="75"/>
      <c r="EB3428" s="75"/>
      <c r="EC3428" s="75"/>
      <c r="ED3428" s="75"/>
      <c r="EE3428" s="75"/>
      <c r="EF3428" s="75"/>
      <c r="EG3428" s="75"/>
      <c r="EH3428" s="75"/>
      <c r="EI3428" s="75"/>
      <c r="EJ3428" s="75"/>
      <c r="EK3428" s="75"/>
      <c r="EL3428" s="75"/>
      <c r="EM3428" s="75"/>
      <c r="EN3428" s="75"/>
      <c r="EO3428" s="75"/>
      <c r="EP3428" s="75"/>
      <c r="EQ3428" s="75"/>
      <c r="ER3428" s="75"/>
      <c r="ES3428" s="75"/>
      <c r="ET3428" s="75"/>
      <c r="EU3428" s="75"/>
      <c r="EV3428" s="75"/>
      <c r="EW3428" s="75"/>
      <c r="EX3428" s="75"/>
      <c r="EY3428" s="75"/>
      <c r="EZ3428" s="75"/>
      <c r="FA3428" s="75"/>
      <c r="FB3428" s="1341"/>
      <c r="FC3428" s="75"/>
      <c r="FD3428" s="75"/>
    </row>
    <row r="3429">
      <c r="A3429" s="1340"/>
      <c r="B3429" s="786"/>
      <c r="C3429" s="1283"/>
      <c r="D3429" s="786"/>
      <c r="E3429" s="786"/>
      <c r="F3429" s="786"/>
      <c r="G3429" s="786"/>
      <c r="H3429" s="786"/>
      <c r="I3429" s="786"/>
      <c r="J3429" s="786"/>
      <c r="K3429" s="786"/>
      <c r="L3429" s="786"/>
      <c r="M3429" s="786"/>
      <c r="N3429" s="1284"/>
      <c r="O3429" s="1284"/>
      <c r="P3429" s="1285"/>
      <c r="Q3429" s="363"/>
      <c r="R3429" s="363"/>
      <c r="S3429" s="75"/>
      <c r="T3429" s="857"/>
      <c r="U3429" s="1209"/>
      <c r="V3429" s="1200"/>
      <c r="W3429" s="1200"/>
      <c r="X3429" s="1200"/>
      <c r="Y3429" s="1201"/>
      <c r="Z3429" s="1200"/>
      <c r="AA3429" s="1200"/>
      <c r="AB3429" s="1200"/>
      <c r="AC3429" s="1202"/>
      <c r="AD3429" s="1216"/>
      <c r="AE3429" s="1204"/>
      <c r="AF3429" s="75"/>
      <c r="AG3429" s="75"/>
      <c r="AH3429" s="75"/>
      <c r="AI3429" s="75"/>
      <c r="AJ3429" s="75"/>
      <c r="AK3429" s="75"/>
      <c r="AL3429" s="75"/>
      <c r="AM3429" s="75"/>
      <c r="AN3429" s="75"/>
      <c r="AO3429" s="75"/>
      <c r="AP3429" s="75"/>
      <c r="AQ3429" s="75"/>
      <c r="AR3429" s="75"/>
      <c r="AS3429" s="1286"/>
      <c r="AT3429" s="75"/>
      <c r="AU3429" s="1286"/>
      <c r="AV3429" s="1286"/>
      <c r="AW3429" s="75"/>
      <c r="AX3429" s="75"/>
      <c r="AY3429" s="1286"/>
      <c r="AZ3429" s="75"/>
      <c r="BA3429" s="75"/>
      <c r="BB3429" s="75"/>
      <c r="BC3429" s="75"/>
      <c r="BD3429" s="75"/>
      <c r="BE3429" s="75"/>
      <c r="BF3429" s="75"/>
      <c r="BG3429" s="75"/>
      <c r="BH3429" s="75"/>
      <c r="BI3429" s="75"/>
      <c r="BJ3429" s="75"/>
      <c r="BK3429" s="75"/>
      <c r="BL3429" s="75"/>
      <c r="BM3429" s="75"/>
      <c r="BN3429" s="75"/>
      <c r="BO3429" s="75"/>
      <c r="BP3429" s="75"/>
      <c r="BQ3429" s="75"/>
      <c r="BR3429" s="75"/>
      <c r="BS3429" s="75"/>
      <c r="BT3429" s="75"/>
      <c r="BU3429" s="75"/>
      <c r="BV3429" s="75"/>
      <c r="BW3429" s="1286"/>
      <c r="BX3429" s="75"/>
      <c r="BY3429" s="75"/>
      <c r="BZ3429" s="75"/>
      <c r="CA3429" s="75"/>
      <c r="CB3429" s="75"/>
      <c r="CC3429" s="1286"/>
      <c r="CD3429" s="75"/>
      <c r="CE3429" s="75"/>
      <c r="CF3429" s="75"/>
      <c r="CG3429" s="75"/>
      <c r="CH3429" s="75"/>
      <c r="CI3429" s="1286"/>
      <c r="CJ3429" s="75"/>
      <c r="CK3429" s="1286"/>
      <c r="CL3429" s="75"/>
      <c r="CM3429" s="75"/>
      <c r="CN3429" s="75"/>
      <c r="CO3429" s="75"/>
      <c r="CP3429" s="75"/>
      <c r="CQ3429" s="75"/>
      <c r="CR3429" s="75"/>
      <c r="CS3429" s="75"/>
      <c r="CT3429" s="75"/>
      <c r="CU3429" s="75"/>
      <c r="CV3429" s="75"/>
      <c r="CW3429" s="75"/>
      <c r="CX3429" s="1286"/>
      <c r="CY3429" s="75"/>
      <c r="CZ3429" s="75"/>
      <c r="DA3429" s="75"/>
      <c r="DB3429" s="75"/>
      <c r="DC3429" s="75"/>
      <c r="DD3429" s="75"/>
      <c r="DE3429" s="75"/>
      <c r="DF3429" s="75"/>
      <c r="DG3429" s="1286"/>
      <c r="DH3429" s="75"/>
      <c r="DI3429" s="1286"/>
      <c r="DJ3429" s="75"/>
      <c r="DK3429" s="75"/>
      <c r="DL3429" s="75"/>
      <c r="DM3429" s="75"/>
      <c r="DN3429" s="75"/>
      <c r="DO3429" s="75"/>
      <c r="DP3429" s="75"/>
      <c r="DQ3429" s="75"/>
      <c r="DR3429" s="75"/>
      <c r="DS3429" s="75"/>
      <c r="DT3429" s="75"/>
      <c r="DU3429" s="75"/>
      <c r="DV3429" s="1286"/>
      <c r="DW3429" s="75"/>
      <c r="DX3429" s="75"/>
      <c r="DY3429" s="75"/>
      <c r="DZ3429" s="75"/>
      <c r="EA3429" s="75"/>
      <c r="EB3429" s="75"/>
      <c r="EC3429" s="75"/>
      <c r="ED3429" s="75"/>
      <c r="EE3429" s="75"/>
      <c r="EF3429" s="75"/>
      <c r="EG3429" s="75"/>
      <c r="EH3429" s="75"/>
      <c r="EI3429" s="75"/>
      <c r="EJ3429" s="75"/>
      <c r="EK3429" s="75"/>
      <c r="EL3429" s="75"/>
      <c r="EM3429" s="75"/>
      <c r="EN3429" s="75"/>
      <c r="EO3429" s="75"/>
      <c r="EP3429" s="75"/>
      <c r="EQ3429" s="75"/>
      <c r="ER3429" s="75"/>
      <c r="ES3429" s="75"/>
      <c r="ET3429" s="75"/>
      <c r="EU3429" s="75"/>
      <c r="EV3429" s="75"/>
      <c r="EW3429" s="75"/>
      <c r="EX3429" s="75"/>
      <c r="EY3429" s="75"/>
      <c r="EZ3429" s="75"/>
      <c r="FA3429" s="75"/>
      <c r="FB3429" s="1341"/>
      <c r="FC3429" s="75"/>
      <c r="FD3429" s="75"/>
    </row>
    <row r="3430">
      <c r="A3430" s="1340"/>
      <c r="B3430" s="786"/>
      <c r="C3430" s="1283"/>
      <c r="D3430" s="786"/>
      <c r="E3430" s="786"/>
      <c r="F3430" s="786"/>
      <c r="G3430" s="786"/>
      <c r="H3430" s="786"/>
      <c r="I3430" s="786"/>
      <c r="J3430" s="786"/>
      <c r="K3430" s="786"/>
      <c r="L3430" s="786"/>
      <c r="M3430" s="786"/>
      <c r="N3430" s="1284"/>
      <c r="O3430" s="1284"/>
      <c r="P3430" s="1285"/>
      <c r="Q3430" s="363"/>
      <c r="R3430" s="363"/>
      <c r="S3430" s="75"/>
      <c r="T3430" s="857"/>
      <c r="U3430" s="1209"/>
      <c r="V3430" s="1200"/>
      <c r="W3430" s="1200"/>
      <c r="X3430" s="1200"/>
      <c r="Y3430" s="1201"/>
      <c r="Z3430" s="1200"/>
      <c r="AA3430" s="1200"/>
      <c r="AB3430" s="1200"/>
      <c r="AC3430" s="1202"/>
      <c r="AD3430" s="1216"/>
      <c r="AE3430" s="1204"/>
      <c r="AF3430" s="75"/>
      <c r="AG3430" s="75"/>
      <c r="AH3430" s="75"/>
      <c r="AI3430" s="75"/>
      <c r="AJ3430" s="75"/>
      <c r="AK3430" s="75"/>
      <c r="AL3430" s="75"/>
      <c r="AM3430" s="75"/>
      <c r="AN3430" s="75"/>
      <c r="AO3430" s="75"/>
      <c r="AP3430" s="75"/>
      <c r="AQ3430" s="75"/>
      <c r="AR3430" s="75"/>
      <c r="AS3430" s="1286"/>
      <c r="AT3430" s="75"/>
      <c r="AU3430" s="1286"/>
      <c r="AV3430" s="1286"/>
      <c r="AW3430" s="75"/>
      <c r="AX3430" s="75"/>
      <c r="AY3430" s="1286"/>
      <c r="AZ3430" s="75"/>
      <c r="BA3430" s="75"/>
      <c r="BB3430" s="75"/>
      <c r="BC3430" s="75"/>
      <c r="BD3430" s="75"/>
      <c r="BE3430" s="75"/>
      <c r="BF3430" s="75"/>
      <c r="BG3430" s="75"/>
      <c r="BH3430" s="75"/>
      <c r="BI3430" s="75"/>
      <c r="BJ3430" s="75"/>
      <c r="BK3430" s="75"/>
      <c r="BL3430" s="75"/>
      <c r="BM3430" s="75"/>
      <c r="BN3430" s="75"/>
      <c r="BO3430" s="75"/>
      <c r="BP3430" s="75"/>
      <c r="BQ3430" s="75"/>
      <c r="BR3430" s="75"/>
      <c r="BS3430" s="75"/>
      <c r="BT3430" s="75"/>
      <c r="BU3430" s="75"/>
      <c r="BV3430" s="75"/>
      <c r="BW3430" s="1286"/>
      <c r="BX3430" s="75"/>
      <c r="BY3430" s="75"/>
      <c r="BZ3430" s="75"/>
      <c r="CA3430" s="75"/>
      <c r="CB3430" s="75"/>
      <c r="CC3430" s="1286"/>
      <c r="CD3430" s="75"/>
      <c r="CE3430" s="75"/>
      <c r="CF3430" s="75"/>
      <c r="CG3430" s="75"/>
      <c r="CH3430" s="75"/>
      <c r="CI3430" s="1286"/>
      <c r="CJ3430" s="75"/>
      <c r="CK3430" s="1286"/>
      <c r="CL3430" s="75"/>
      <c r="CM3430" s="75"/>
      <c r="CN3430" s="75"/>
      <c r="CO3430" s="75"/>
      <c r="CP3430" s="75"/>
      <c r="CQ3430" s="75"/>
      <c r="CR3430" s="75"/>
      <c r="CS3430" s="75"/>
      <c r="CT3430" s="75"/>
      <c r="CU3430" s="75"/>
      <c r="CV3430" s="75"/>
      <c r="CW3430" s="75"/>
      <c r="CX3430" s="1286"/>
      <c r="CY3430" s="75"/>
      <c r="CZ3430" s="75"/>
      <c r="DA3430" s="75"/>
      <c r="DB3430" s="75"/>
      <c r="DC3430" s="75"/>
      <c r="DD3430" s="75"/>
      <c r="DE3430" s="75"/>
      <c r="DF3430" s="75"/>
      <c r="DG3430" s="1286"/>
      <c r="DH3430" s="75"/>
      <c r="DI3430" s="1286"/>
      <c r="DJ3430" s="75"/>
      <c r="DK3430" s="75"/>
      <c r="DL3430" s="75"/>
      <c r="DM3430" s="75"/>
      <c r="DN3430" s="75"/>
      <c r="DO3430" s="75"/>
      <c r="DP3430" s="75"/>
      <c r="DQ3430" s="75"/>
      <c r="DR3430" s="75"/>
      <c r="DS3430" s="75"/>
      <c r="DT3430" s="75"/>
      <c r="DU3430" s="75"/>
      <c r="DV3430" s="1286"/>
      <c r="DW3430" s="75"/>
      <c r="DX3430" s="75"/>
      <c r="DY3430" s="75"/>
      <c r="DZ3430" s="75"/>
      <c r="EA3430" s="75"/>
      <c r="EB3430" s="75"/>
      <c r="EC3430" s="75"/>
      <c r="ED3430" s="75"/>
      <c r="EE3430" s="75"/>
      <c r="EF3430" s="75"/>
      <c r="EG3430" s="75"/>
      <c r="EH3430" s="75"/>
      <c r="EI3430" s="75"/>
      <c r="EJ3430" s="75"/>
      <c r="EK3430" s="75"/>
      <c r="EL3430" s="75"/>
      <c r="EM3430" s="75"/>
      <c r="EN3430" s="75"/>
      <c r="EO3430" s="75"/>
      <c r="EP3430" s="75"/>
      <c r="EQ3430" s="75"/>
      <c r="ER3430" s="75"/>
      <c r="ES3430" s="75"/>
      <c r="ET3430" s="75"/>
      <c r="EU3430" s="75"/>
      <c r="EV3430" s="75"/>
      <c r="EW3430" s="75"/>
      <c r="EX3430" s="75"/>
      <c r="EY3430" s="75"/>
      <c r="EZ3430" s="75"/>
      <c r="FA3430" s="75"/>
      <c r="FB3430" s="1341"/>
      <c r="FC3430" s="75"/>
      <c r="FD3430" s="75"/>
    </row>
    <row r="3431">
      <c r="A3431" s="1340"/>
      <c r="B3431" s="786"/>
      <c r="C3431" s="1283"/>
      <c r="D3431" s="786"/>
      <c r="E3431" s="786"/>
      <c r="F3431" s="786"/>
      <c r="G3431" s="786"/>
      <c r="H3431" s="786"/>
      <c r="I3431" s="786"/>
      <c r="J3431" s="786"/>
      <c r="K3431" s="786"/>
      <c r="L3431" s="786"/>
      <c r="M3431" s="786"/>
      <c r="N3431" s="1284"/>
      <c r="O3431" s="1284"/>
      <c r="P3431" s="1285"/>
      <c r="Q3431" s="363"/>
      <c r="R3431" s="363"/>
      <c r="S3431" s="75"/>
      <c r="T3431" s="857"/>
      <c r="U3431" s="1209"/>
      <c r="V3431" s="1200"/>
      <c r="W3431" s="1200"/>
      <c r="X3431" s="1200"/>
      <c r="Y3431" s="1201"/>
      <c r="Z3431" s="1200"/>
      <c r="AA3431" s="1200"/>
      <c r="AB3431" s="1200"/>
      <c r="AC3431" s="1202"/>
      <c r="AD3431" s="1216"/>
      <c r="AE3431" s="1204"/>
      <c r="AF3431" s="75"/>
      <c r="AG3431" s="75"/>
      <c r="AH3431" s="75"/>
      <c r="AI3431" s="75"/>
      <c r="AJ3431" s="75"/>
      <c r="AK3431" s="75"/>
      <c r="AL3431" s="75"/>
      <c r="AM3431" s="75"/>
      <c r="AN3431" s="75"/>
      <c r="AO3431" s="75"/>
      <c r="AP3431" s="75"/>
      <c r="AQ3431" s="75"/>
      <c r="AR3431" s="75"/>
      <c r="AS3431" s="1286"/>
      <c r="AT3431" s="75"/>
      <c r="AU3431" s="1286"/>
      <c r="AV3431" s="1286"/>
      <c r="AW3431" s="75"/>
      <c r="AX3431" s="75"/>
      <c r="AY3431" s="1286"/>
      <c r="AZ3431" s="75"/>
      <c r="BA3431" s="75"/>
      <c r="BB3431" s="75"/>
      <c r="BC3431" s="75"/>
      <c r="BD3431" s="75"/>
      <c r="BE3431" s="75"/>
      <c r="BF3431" s="75"/>
      <c r="BG3431" s="75"/>
      <c r="BH3431" s="75"/>
      <c r="BI3431" s="75"/>
      <c r="BJ3431" s="75"/>
      <c r="BK3431" s="75"/>
      <c r="BL3431" s="75"/>
      <c r="BM3431" s="75"/>
      <c r="BN3431" s="75"/>
      <c r="BO3431" s="75"/>
      <c r="BP3431" s="75"/>
      <c r="BQ3431" s="75"/>
      <c r="BR3431" s="75"/>
      <c r="BS3431" s="75"/>
      <c r="BT3431" s="75"/>
      <c r="BU3431" s="75"/>
      <c r="BV3431" s="75"/>
      <c r="BW3431" s="1286"/>
      <c r="BX3431" s="75"/>
      <c r="BY3431" s="75"/>
      <c r="BZ3431" s="75"/>
      <c r="CA3431" s="75"/>
      <c r="CB3431" s="75"/>
      <c r="CC3431" s="1286"/>
      <c r="CD3431" s="75"/>
      <c r="CE3431" s="75"/>
      <c r="CF3431" s="75"/>
      <c r="CG3431" s="75"/>
      <c r="CH3431" s="75"/>
      <c r="CI3431" s="1286"/>
      <c r="CJ3431" s="75"/>
      <c r="CK3431" s="1286"/>
      <c r="CL3431" s="75"/>
      <c r="CM3431" s="75"/>
      <c r="CN3431" s="75"/>
      <c r="CO3431" s="75"/>
      <c r="CP3431" s="75"/>
      <c r="CQ3431" s="75"/>
      <c r="CR3431" s="75"/>
      <c r="CS3431" s="75"/>
      <c r="CT3431" s="75"/>
      <c r="CU3431" s="75"/>
      <c r="CV3431" s="75"/>
      <c r="CW3431" s="75"/>
      <c r="CX3431" s="1286"/>
      <c r="CY3431" s="75"/>
      <c r="CZ3431" s="75"/>
      <c r="DA3431" s="75"/>
      <c r="DB3431" s="75"/>
      <c r="DC3431" s="75"/>
      <c r="DD3431" s="75"/>
      <c r="DE3431" s="75"/>
      <c r="DF3431" s="75"/>
      <c r="DG3431" s="1286"/>
      <c r="DH3431" s="75"/>
      <c r="DI3431" s="1286"/>
      <c r="DJ3431" s="75"/>
      <c r="DK3431" s="75"/>
      <c r="DL3431" s="75"/>
      <c r="DM3431" s="75"/>
      <c r="DN3431" s="75"/>
      <c r="DO3431" s="75"/>
      <c r="DP3431" s="75"/>
      <c r="DQ3431" s="75"/>
      <c r="DR3431" s="75"/>
      <c r="DS3431" s="75"/>
      <c r="DT3431" s="75"/>
      <c r="DU3431" s="75"/>
      <c r="DV3431" s="1286"/>
      <c r="DW3431" s="75"/>
      <c r="DX3431" s="75"/>
      <c r="DY3431" s="75"/>
      <c r="DZ3431" s="75"/>
      <c r="EA3431" s="75"/>
      <c r="EB3431" s="75"/>
      <c r="EC3431" s="75"/>
      <c r="ED3431" s="75"/>
      <c r="EE3431" s="75"/>
      <c r="EF3431" s="75"/>
      <c r="EG3431" s="75"/>
      <c r="EH3431" s="75"/>
      <c r="EI3431" s="75"/>
      <c r="EJ3431" s="75"/>
      <c r="EK3431" s="75"/>
      <c r="EL3431" s="75"/>
      <c r="EM3431" s="75"/>
      <c r="EN3431" s="75"/>
      <c r="EO3431" s="75"/>
      <c r="EP3431" s="75"/>
      <c r="EQ3431" s="75"/>
      <c r="ER3431" s="75"/>
      <c r="ES3431" s="75"/>
      <c r="ET3431" s="75"/>
      <c r="EU3431" s="75"/>
      <c r="EV3431" s="75"/>
      <c r="EW3431" s="75"/>
      <c r="EX3431" s="75"/>
      <c r="EY3431" s="75"/>
      <c r="EZ3431" s="75"/>
      <c r="FA3431" s="75"/>
      <c r="FB3431" s="1341"/>
      <c r="FC3431" s="75"/>
      <c r="FD3431" s="75"/>
    </row>
    <row r="3432">
      <c r="A3432" s="1340"/>
      <c r="B3432" s="786"/>
      <c r="C3432" s="1283"/>
      <c r="D3432" s="786"/>
      <c r="E3432" s="786"/>
      <c r="F3432" s="786"/>
      <c r="G3432" s="786"/>
      <c r="H3432" s="786"/>
      <c r="I3432" s="786"/>
      <c r="J3432" s="786"/>
      <c r="K3432" s="786"/>
      <c r="L3432" s="786"/>
      <c r="M3432" s="786"/>
      <c r="N3432" s="1284"/>
      <c r="O3432" s="1284"/>
      <c r="P3432" s="1285"/>
      <c r="Q3432" s="363"/>
      <c r="R3432" s="363"/>
      <c r="S3432" s="75"/>
      <c r="T3432" s="857"/>
      <c r="U3432" s="1209"/>
      <c r="V3432" s="1200"/>
      <c r="W3432" s="1200"/>
      <c r="X3432" s="1200"/>
      <c r="Y3432" s="1201"/>
      <c r="Z3432" s="1200"/>
      <c r="AA3432" s="1200"/>
      <c r="AB3432" s="1200"/>
      <c r="AC3432" s="1202"/>
      <c r="AD3432" s="1216"/>
      <c r="AE3432" s="1204"/>
      <c r="AF3432" s="75"/>
      <c r="AG3432" s="75"/>
      <c r="AH3432" s="75"/>
      <c r="AI3432" s="75"/>
      <c r="AJ3432" s="75"/>
      <c r="AK3432" s="75"/>
      <c r="AL3432" s="75"/>
      <c r="AM3432" s="75"/>
      <c r="AN3432" s="75"/>
      <c r="AO3432" s="75"/>
      <c r="AP3432" s="75"/>
      <c r="AQ3432" s="75"/>
      <c r="AR3432" s="75"/>
      <c r="AS3432" s="1286"/>
      <c r="AT3432" s="75"/>
      <c r="AU3432" s="1286"/>
      <c r="AV3432" s="1286"/>
      <c r="AW3432" s="75"/>
      <c r="AX3432" s="75"/>
      <c r="AY3432" s="1286"/>
      <c r="AZ3432" s="75"/>
      <c r="BA3432" s="75"/>
      <c r="BB3432" s="75"/>
      <c r="BC3432" s="75"/>
      <c r="BD3432" s="75"/>
      <c r="BE3432" s="75"/>
      <c r="BF3432" s="75"/>
      <c r="BG3432" s="75"/>
      <c r="BH3432" s="75"/>
      <c r="BI3432" s="75"/>
      <c r="BJ3432" s="75"/>
      <c r="BK3432" s="75"/>
      <c r="BL3432" s="75"/>
      <c r="BM3432" s="75"/>
      <c r="BN3432" s="75"/>
      <c r="BO3432" s="75"/>
      <c r="BP3432" s="75"/>
      <c r="BQ3432" s="75"/>
      <c r="BR3432" s="75"/>
      <c r="BS3432" s="75"/>
      <c r="BT3432" s="75"/>
      <c r="BU3432" s="75"/>
      <c r="BV3432" s="75"/>
      <c r="BW3432" s="1286"/>
      <c r="BX3432" s="75"/>
      <c r="BY3432" s="75"/>
      <c r="BZ3432" s="75"/>
      <c r="CA3432" s="75"/>
      <c r="CB3432" s="75"/>
      <c r="CC3432" s="1286"/>
      <c r="CD3432" s="75"/>
      <c r="CE3432" s="75"/>
      <c r="CF3432" s="75"/>
      <c r="CG3432" s="75"/>
      <c r="CH3432" s="75"/>
      <c r="CI3432" s="1286"/>
      <c r="CJ3432" s="75"/>
      <c r="CK3432" s="1286"/>
      <c r="CL3432" s="75"/>
      <c r="CM3432" s="75"/>
      <c r="CN3432" s="75"/>
      <c r="CO3432" s="75"/>
      <c r="CP3432" s="75"/>
      <c r="CQ3432" s="75"/>
      <c r="CR3432" s="75"/>
      <c r="CS3432" s="75"/>
      <c r="CT3432" s="75"/>
      <c r="CU3432" s="75"/>
      <c r="CV3432" s="75"/>
      <c r="CW3432" s="75"/>
      <c r="CX3432" s="1286"/>
      <c r="CY3432" s="75"/>
      <c r="CZ3432" s="75"/>
      <c r="DA3432" s="75"/>
      <c r="DB3432" s="75"/>
      <c r="DC3432" s="75"/>
      <c r="DD3432" s="75"/>
      <c r="DE3432" s="75"/>
      <c r="DF3432" s="75"/>
      <c r="DG3432" s="1286"/>
      <c r="DH3432" s="75"/>
      <c r="DI3432" s="1286"/>
      <c r="DJ3432" s="75"/>
      <c r="DK3432" s="75"/>
      <c r="DL3432" s="75"/>
      <c r="DM3432" s="75"/>
      <c r="DN3432" s="75"/>
      <c r="DO3432" s="75"/>
      <c r="DP3432" s="75"/>
      <c r="DQ3432" s="75"/>
      <c r="DR3432" s="75"/>
      <c r="DS3432" s="75"/>
      <c r="DT3432" s="75"/>
      <c r="DU3432" s="75"/>
      <c r="DV3432" s="1286"/>
      <c r="DW3432" s="75"/>
      <c r="DX3432" s="75"/>
      <c r="DY3432" s="75"/>
      <c r="DZ3432" s="75"/>
      <c r="EA3432" s="75"/>
      <c r="EB3432" s="75"/>
      <c r="EC3432" s="75"/>
      <c r="ED3432" s="75"/>
      <c r="EE3432" s="75"/>
      <c r="EF3432" s="75"/>
      <c r="EG3432" s="75"/>
      <c r="EH3432" s="75"/>
      <c r="EI3432" s="75"/>
      <c r="EJ3432" s="75"/>
      <c r="EK3432" s="75"/>
      <c r="EL3432" s="75"/>
      <c r="EM3432" s="75"/>
      <c r="EN3432" s="75"/>
      <c r="EO3432" s="75"/>
      <c r="EP3432" s="75"/>
      <c r="EQ3432" s="75"/>
      <c r="ER3432" s="75"/>
      <c r="ES3432" s="75"/>
      <c r="ET3432" s="75"/>
      <c r="EU3432" s="75"/>
      <c r="EV3432" s="75"/>
      <c r="EW3432" s="75"/>
      <c r="EX3432" s="75"/>
      <c r="EY3432" s="75"/>
      <c r="EZ3432" s="75"/>
      <c r="FA3432" s="75"/>
      <c r="FB3432" s="1341"/>
      <c r="FC3432" s="75"/>
      <c r="FD3432" s="75"/>
    </row>
    <row r="3433">
      <c r="A3433" s="1340"/>
      <c r="B3433" s="786"/>
      <c r="C3433" s="1283"/>
      <c r="D3433" s="786"/>
      <c r="E3433" s="786"/>
      <c r="F3433" s="786"/>
      <c r="G3433" s="786"/>
      <c r="H3433" s="786"/>
      <c r="I3433" s="786"/>
      <c r="J3433" s="786"/>
      <c r="K3433" s="786"/>
      <c r="L3433" s="786"/>
      <c r="M3433" s="786"/>
      <c r="N3433" s="1284"/>
      <c r="O3433" s="1284"/>
      <c r="P3433" s="1285"/>
      <c r="Q3433" s="363"/>
      <c r="R3433" s="363"/>
      <c r="S3433" s="75"/>
      <c r="T3433" s="857"/>
      <c r="U3433" s="1209"/>
      <c r="V3433" s="1200"/>
      <c r="W3433" s="1200"/>
      <c r="X3433" s="1200"/>
      <c r="Y3433" s="1201"/>
      <c r="Z3433" s="1200"/>
      <c r="AA3433" s="1200"/>
      <c r="AB3433" s="1200"/>
      <c r="AC3433" s="1202"/>
      <c r="AD3433" s="1216"/>
      <c r="AE3433" s="1204"/>
      <c r="AF3433" s="75"/>
      <c r="AG3433" s="75"/>
      <c r="AH3433" s="75"/>
      <c r="AI3433" s="75"/>
      <c r="AJ3433" s="75"/>
      <c r="AK3433" s="75"/>
      <c r="AL3433" s="75"/>
      <c r="AM3433" s="75"/>
      <c r="AN3433" s="75"/>
      <c r="AO3433" s="75"/>
      <c r="AP3433" s="75"/>
      <c r="AQ3433" s="75"/>
      <c r="AR3433" s="75"/>
      <c r="AS3433" s="1286"/>
      <c r="AT3433" s="75"/>
      <c r="AU3433" s="1286"/>
      <c r="AV3433" s="1286"/>
      <c r="AW3433" s="75"/>
      <c r="AX3433" s="75"/>
      <c r="AY3433" s="1286"/>
      <c r="AZ3433" s="75"/>
      <c r="BA3433" s="75"/>
      <c r="BB3433" s="75"/>
      <c r="BC3433" s="75"/>
      <c r="BD3433" s="75"/>
      <c r="BE3433" s="75"/>
      <c r="BF3433" s="75"/>
      <c r="BG3433" s="75"/>
      <c r="BH3433" s="75"/>
      <c r="BI3433" s="75"/>
      <c r="BJ3433" s="75"/>
      <c r="BK3433" s="75"/>
      <c r="BL3433" s="75"/>
      <c r="BM3433" s="75"/>
      <c r="BN3433" s="75"/>
      <c r="BO3433" s="75"/>
      <c r="BP3433" s="75"/>
      <c r="BQ3433" s="75"/>
      <c r="BR3433" s="75"/>
      <c r="BS3433" s="75"/>
      <c r="BT3433" s="75"/>
      <c r="BU3433" s="75"/>
      <c r="BV3433" s="75"/>
      <c r="BW3433" s="1286"/>
      <c r="BX3433" s="75"/>
      <c r="BY3433" s="75"/>
      <c r="BZ3433" s="75"/>
      <c r="CA3433" s="75"/>
      <c r="CB3433" s="75"/>
      <c r="CC3433" s="1286"/>
      <c r="CD3433" s="75"/>
      <c r="CE3433" s="75"/>
      <c r="CF3433" s="75"/>
      <c r="CG3433" s="75"/>
      <c r="CH3433" s="75"/>
      <c r="CI3433" s="1286"/>
      <c r="CJ3433" s="75"/>
      <c r="CK3433" s="1286"/>
      <c r="CL3433" s="75"/>
      <c r="CM3433" s="75"/>
      <c r="CN3433" s="75"/>
      <c r="CO3433" s="75"/>
      <c r="CP3433" s="75"/>
      <c r="CQ3433" s="75"/>
      <c r="CR3433" s="75"/>
      <c r="CS3433" s="75"/>
      <c r="CT3433" s="75"/>
      <c r="CU3433" s="75"/>
      <c r="CV3433" s="75"/>
      <c r="CW3433" s="75"/>
      <c r="CX3433" s="1286"/>
      <c r="CY3433" s="75"/>
      <c r="CZ3433" s="75"/>
      <c r="DA3433" s="75"/>
      <c r="DB3433" s="75"/>
      <c r="DC3433" s="75"/>
      <c r="DD3433" s="75"/>
      <c r="DE3433" s="75"/>
      <c r="DF3433" s="75"/>
      <c r="DG3433" s="1286"/>
      <c r="DH3433" s="75"/>
      <c r="DI3433" s="1286"/>
      <c r="DJ3433" s="75"/>
      <c r="DK3433" s="75"/>
      <c r="DL3433" s="75"/>
      <c r="DM3433" s="75"/>
      <c r="DN3433" s="75"/>
      <c r="DO3433" s="75"/>
      <c r="DP3433" s="75"/>
      <c r="DQ3433" s="75"/>
      <c r="DR3433" s="75"/>
      <c r="DS3433" s="75"/>
      <c r="DT3433" s="75"/>
      <c r="DU3433" s="75"/>
      <c r="DV3433" s="1286"/>
      <c r="DW3433" s="75"/>
      <c r="DX3433" s="75"/>
      <c r="DY3433" s="75"/>
      <c r="DZ3433" s="75"/>
      <c r="EA3433" s="75"/>
      <c r="EB3433" s="75"/>
      <c r="EC3433" s="75"/>
      <c r="ED3433" s="75"/>
      <c r="EE3433" s="75"/>
      <c r="EF3433" s="75"/>
      <c r="EG3433" s="75"/>
      <c r="EH3433" s="75"/>
      <c r="EI3433" s="75"/>
      <c r="EJ3433" s="75"/>
      <c r="EK3433" s="75"/>
      <c r="EL3433" s="75"/>
      <c r="EM3433" s="75"/>
      <c r="EN3433" s="75"/>
      <c r="EO3433" s="75"/>
      <c r="EP3433" s="75"/>
      <c r="EQ3433" s="75"/>
      <c r="ER3433" s="75"/>
      <c r="ES3433" s="75"/>
      <c r="ET3433" s="75"/>
      <c r="EU3433" s="75"/>
      <c r="EV3433" s="75"/>
      <c r="EW3433" s="75"/>
      <c r="EX3433" s="75"/>
      <c r="EY3433" s="75"/>
      <c r="EZ3433" s="75"/>
      <c r="FA3433" s="75"/>
      <c r="FB3433" s="1341"/>
      <c r="FC3433" s="75"/>
      <c r="FD3433" s="75"/>
    </row>
    <row r="3434">
      <c r="A3434" s="1340"/>
      <c r="B3434" s="786"/>
      <c r="C3434" s="1283"/>
      <c r="D3434" s="786"/>
      <c r="E3434" s="786"/>
      <c r="F3434" s="786"/>
      <c r="G3434" s="786"/>
      <c r="H3434" s="786"/>
      <c r="I3434" s="786"/>
      <c r="J3434" s="786"/>
      <c r="K3434" s="786"/>
      <c r="L3434" s="786"/>
      <c r="M3434" s="786"/>
      <c r="N3434" s="1284"/>
      <c r="O3434" s="1284"/>
      <c r="P3434" s="1285"/>
      <c r="Q3434" s="363"/>
      <c r="R3434" s="363"/>
      <c r="S3434" s="75"/>
      <c r="T3434" s="857"/>
      <c r="U3434" s="1209"/>
      <c r="V3434" s="1200"/>
      <c r="W3434" s="1200"/>
      <c r="X3434" s="1200"/>
      <c r="Y3434" s="1201"/>
      <c r="Z3434" s="1200"/>
      <c r="AA3434" s="1200"/>
      <c r="AB3434" s="1200"/>
      <c r="AC3434" s="1202"/>
      <c r="AD3434" s="1216"/>
      <c r="AE3434" s="1204"/>
      <c r="AF3434" s="75"/>
      <c r="AG3434" s="75"/>
      <c r="AH3434" s="75"/>
      <c r="AI3434" s="75"/>
      <c r="AJ3434" s="75"/>
      <c r="AK3434" s="75"/>
      <c r="AL3434" s="75"/>
      <c r="AM3434" s="75"/>
      <c r="AN3434" s="75"/>
      <c r="AO3434" s="75"/>
      <c r="AP3434" s="75"/>
      <c r="AQ3434" s="75"/>
      <c r="AR3434" s="75"/>
      <c r="AS3434" s="1286"/>
      <c r="AT3434" s="75"/>
      <c r="AU3434" s="1286"/>
      <c r="AV3434" s="1286"/>
      <c r="AW3434" s="75"/>
      <c r="AX3434" s="75"/>
      <c r="AY3434" s="1286"/>
      <c r="AZ3434" s="75"/>
      <c r="BA3434" s="75"/>
      <c r="BB3434" s="75"/>
      <c r="BC3434" s="75"/>
      <c r="BD3434" s="75"/>
      <c r="BE3434" s="75"/>
      <c r="BF3434" s="75"/>
      <c r="BG3434" s="75"/>
      <c r="BH3434" s="75"/>
      <c r="BI3434" s="75"/>
      <c r="BJ3434" s="75"/>
      <c r="BK3434" s="75"/>
      <c r="BL3434" s="75"/>
      <c r="BM3434" s="75"/>
      <c r="BN3434" s="75"/>
      <c r="BO3434" s="75"/>
      <c r="BP3434" s="75"/>
      <c r="BQ3434" s="75"/>
      <c r="BR3434" s="75"/>
      <c r="BS3434" s="75"/>
      <c r="BT3434" s="75"/>
      <c r="BU3434" s="75"/>
      <c r="BV3434" s="75"/>
      <c r="BW3434" s="1286"/>
      <c r="BX3434" s="75"/>
      <c r="BY3434" s="75"/>
      <c r="BZ3434" s="75"/>
      <c r="CA3434" s="75"/>
      <c r="CB3434" s="75"/>
      <c r="CC3434" s="1286"/>
      <c r="CD3434" s="75"/>
      <c r="CE3434" s="75"/>
      <c r="CF3434" s="75"/>
      <c r="CG3434" s="75"/>
      <c r="CH3434" s="75"/>
      <c r="CI3434" s="1286"/>
      <c r="CJ3434" s="75"/>
      <c r="CK3434" s="1286"/>
      <c r="CL3434" s="75"/>
      <c r="CM3434" s="75"/>
      <c r="CN3434" s="75"/>
      <c r="CO3434" s="75"/>
      <c r="CP3434" s="75"/>
      <c r="CQ3434" s="75"/>
      <c r="CR3434" s="75"/>
      <c r="CS3434" s="75"/>
      <c r="CT3434" s="75"/>
      <c r="CU3434" s="75"/>
      <c r="CV3434" s="75"/>
      <c r="CW3434" s="75"/>
      <c r="CX3434" s="1286"/>
      <c r="CY3434" s="75"/>
      <c r="CZ3434" s="75"/>
      <c r="DA3434" s="75"/>
      <c r="DB3434" s="75"/>
      <c r="DC3434" s="75"/>
      <c r="DD3434" s="75"/>
      <c r="DE3434" s="75"/>
      <c r="DF3434" s="75"/>
      <c r="DG3434" s="1286"/>
      <c r="DH3434" s="75"/>
      <c r="DI3434" s="1286"/>
      <c r="DJ3434" s="75"/>
      <c r="DK3434" s="75"/>
      <c r="DL3434" s="75"/>
      <c r="DM3434" s="75"/>
      <c r="DN3434" s="75"/>
      <c r="DO3434" s="75"/>
      <c r="DP3434" s="75"/>
      <c r="DQ3434" s="75"/>
      <c r="DR3434" s="75"/>
      <c r="DS3434" s="75"/>
      <c r="DT3434" s="75"/>
      <c r="DU3434" s="75"/>
      <c r="DV3434" s="1286"/>
      <c r="DW3434" s="75"/>
      <c r="DX3434" s="75"/>
      <c r="DY3434" s="75"/>
      <c r="DZ3434" s="75"/>
      <c r="EA3434" s="75"/>
      <c r="EB3434" s="75"/>
      <c r="EC3434" s="75"/>
      <c r="ED3434" s="75"/>
      <c r="EE3434" s="75"/>
      <c r="EF3434" s="75"/>
      <c r="EG3434" s="75"/>
      <c r="EH3434" s="75"/>
      <c r="EI3434" s="75"/>
      <c r="EJ3434" s="75"/>
      <c r="EK3434" s="75"/>
      <c r="EL3434" s="75"/>
      <c r="EM3434" s="75"/>
      <c r="EN3434" s="75"/>
      <c r="EO3434" s="75"/>
      <c r="EP3434" s="75"/>
      <c r="EQ3434" s="75"/>
      <c r="ER3434" s="75"/>
      <c r="ES3434" s="75"/>
      <c r="ET3434" s="75"/>
      <c r="EU3434" s="75"/>
      <c r="EV3434" s="75"/>
      <c r="EW3434" s="75"/>
      <c r="EX3434" s="75"/>
      <c r="EY3434" s="75"/>
      <c r="EZ3434" s="75"/>
      <c r="FA3434" s="75"/>
      <c r="FB3434" s="1341"/>
      <c r="FC3434" s="75"/>
      <c r="FD3434" s="75"/>
    </row>
    <row r="3435">
      <c r="A3435" s="1340"/>
      <c r="B3435" s="786"/>
      <c r="C3435" s="1283"/>
      <c r="D3435" s="786"/>
      <c r="E3435" s="786"/>
      <c r="F3435" s="786"/>
      <c r="G3435" s="786"/>
      <c r="H3435" s="786"/>
      <c r="I3435" s="786"/>
      <c r="J3435" s="786"/>
      <c r="K3435" s="786"/>
      <c r="L3435" s="786"/>
      <c r="M3435" s="786"/>
      <c r="N3435" s="1284"/>
      <c r="O3435" s="1284"/>
      <c r="P3435" s="1285"/>
      <c r="Q3435" s="363"/>
      <c r="R3435" s="363"/>
      <c r="S3435" s="75"/>
      <c r="T3435" s="857"/>
      <c r="U3435" s="1209"/>
      <c r="V3435" s="1200"/>
      <c r="W3435" s="1200"/>
      <c r="X3435" s="1200"/>
      <c r="Y3435" s="1201"/>
      <c r="Z3435" s="1200"/>
      <c r="AA3435" s="1200"/>
      <c r="AB3435" s="1200"/>
      <c r="AC3435" s="1202"/>
      <c r="AD3435" s="1216"/>
      <c r="AE3435" s="1204"/>
      <c r="AF3435" s="75"/>
      <c r="AG3435" s="75"/>
      <c r="AH3435" s="75"/>
      <c r="AI3435" s="75"/>
      <c r="AJ3435" s="75"/>
      <c r="AK3435" s="75"/>
      <c r="AL3435" s="75"/>
      <c r="AM3435" s="75"/>
      <c r="AN3435" s="75"/>
      <c r="AO3435" s="75"/>
      <c r="AP3435" s="75"/>
      <c r="AQ3435" s="75"/>
      <c r="AR3435" s="75"/>
      <c r="AS3435" s="1286"/>
      <c r="AT3435" s="75"/>
      <c r="AU3435" s="1286"/>
      <c r="AV3435" s="1286"/>
      <c r="AW3435" s="75"/>
      <c r="AX3435" s="75"/>
      <c r="AY3435" s="1286"/>
      <c r="AZ3435" s="75"/>
      <c r="BA3435" s="75"/>
      <c r="BB3435" s="75"/>
      <c r="BC3435" s="75"/>
      <c r="BD3435" s="75"/>
      <c r="BE3435" s="75"/>
      <c r="BF3435" s="75"/>
      <c r="BG3435" s="75"/>
      <c r="BH3435" s="75"/>
      <c r="BI3435" s="75"/>
      <c r="BJ3435" s="75"/>
      <c r="BK3435" s="75"/>
      <c r="BL3435" s="75"/>
      <c r="BM3435" s="75"/>
      <c r="BN3435" s="75"/>
      <c r="BO3435" s="75"/>
      <c r="BP3435" s="75"/>
      <c r="BQ3435" s="75"/>
      <c r="BR3435" s="75"/>
      <c r="BS3435" s="75"/>
      <c r="BT3435" s="75"/>
      <c r="BU3435" s="75"/>
      <c r="BV3435" s="75"/>
      <c r="BW3435" s="1286"/>
      <c r="BX3435" s="75"/>
      <c r="BY3435" s="75"/>
      <c r="BZ3435" s="75"/>
      <c r="CA3435" s="75"/>
      <c r="CB3435" s="75"/>
      <c r="CC3435" s="1286"/>
      <c r="CD3435" s="75"/>
      <c r="CE3435" s="75"/>
      <c r="CF3435" s="75"/>
      <c r="CG3435" s="75"/>
      <c r="CH3435" s="75"/>
      <c r="CI3435" s="1286"/>
      <c r="CJ3435" s="75"/>
      <c r="CK3435" s="1286"/>
      <c r="CL3435" s="75"/>
      <c r="CM3435" s="75"/>
      <c r="CN3435" s="75"/>
      <c r="CO3435" s="75"/>
      <c r="CP3435" s="75"/>
      <c r="CQ3435" s="75"/>
      <c r="CR3435" s="75"/>
      <c r="CS3435" s="75"/>
      <c r="CT3435" s="75"/>
      <c r="CU3435" s="75"/>
      <c r="CV3435" s="75"/>
      <c r="CW3435" s="75"/>
      <c r="CX3435" s="1286"/>
      <c r="CY3435" s="75"/>
      <c r="CZ3435" s="75"/>
      <c r="DA3435" s="75"/>
      <c r="DB3435" s="75"/>
      <c r="DC3435" s="75"/>
      <c r="DD3435" s="75"/>
      <c r="DE3435" s="75"/>
      <c r="DF3435" s="75"/>
      <c r="DG3435" s="1286"/>
      <c r="DH3435" s="75"/>
      <c r="DI3435" s="1286"/>
      <c r="DJ3435" s="75"/>
      <c r="DK3435" s="75"/>
      <c r="DL3435" s="75"/>
      <c r="DM3435" s="75"/>
      <c r="DN3435" s="75"/>
      <c r="DO3435" s="75"/>
      <c r="DP3435" s="75"/>
      <c r="DQ3435" s="75"/>
      <c r="DR3435" s="75"/>
      <c r="DS3435" s="75"/>
      <c r="DT3435" s="75"/>
      <c r="DU3435" s="75"/>
      <c r="DV3435" s="1286"/>
      <c r="DW3435" s="75"/>
      <c r="DX3435" s="75"/>
      <c r="DY3435" s="75"/>
      <c r="DZ3435" s="75"/>
      <c r="EA3435" s="75"/>
      <c r="EB3435" s="75"/>
      <c r="EC3435" s="75"/>
      <c r="ED3435" s="75"/>
      <c r="EE3435" s="75"/>
      <c r="EF3435" s="75"/>
      <c r="EG3435" s="75"/>
      <c r="EH3435" s="75"/>
      <c r="EI3435" s="75"/>
      <c r="EJ3435" s="75"/>
      <c r="EK3435" s="75"/>
      <c r="EL3435" s="75"/>
      <c r="EM3435" s="75"/>
      <c r="EN3435" s="75"/>
      <c r="EO3435" s="75"/>
      <c r="EP3435" s="75"/>
      <c r="EQ3435" s="75"/>
      <c r="ER3435" s="75"/>
      <c r="ES3435" s="75"/>
      <c r="ET3435" s="75"/>
      <c r="EU3435" s="75"/>
      <c r="EV3435" s="75"/>
      <c r="EW3435" s="75"/>
      <c r="EX3435" s="75"/>
      <c r="EY3435" s="75"/>
      <c r="EZ3435" s="75"/>
      <c r="FA3435" s="75"/>
      <c r="FB3435" s="1341"/>
      <c r="FC3435" s="75"/>
      <c r="FD3435" s="75"/>
    </row>
    <row r="3436">
      <c r="A3436" s="1340"/>
      <c r="B3436" s="786"/>
      <c r="C3436" s="1283"/>
      <c r="D3436" s="786"/>
      <c r="E3436" s="786"/>
      <c r="F3436" s="786"/>
      <c r="G3436" s="786"/>
      <c r="H3436" s="786"/>
      <c r="I3436" s="786"/>
      <c r="J3436" s="786"/>
      <c r="K3436" s="786"/>
      <c r="L3436" s="786"/>
      <c r="M3436" s="786"/>
      <c r="N3436" s="1284"/>
      <c r="O3436" s="1284"/>
      <c r="P3436" s="1285"/>
      <c r="Q3436" s="363"/>
      <c r="R3436" s="363"/>
      <c r="S3436" s="75"/>
      <c r="T3436" s="857"/>
      <c r="U3436" s="1209"/>
      <c r="V3436" s="1200"/>
      <c r="W3436" s="1200"/>
      <c r="X3436" s="1200"/>
      <c r="Y3436" s="1201"/>
      <c r="Z3436" s="1200"/>
      <c r="AA3436" s="1200"/>
      <c r="AB3436" s="1200"/>
      <c r="AC3436" s="1202"/>
      <c r="AD3436" s="1216"/>
      <c r="AE3436" s="1204"/>
      <c r="AF3436" s="75"/>
      <c r="AG3436" s="75"/>
      <c r="AH3436" s="75"/>
      <c r="AI3436" s="75"/>
      <c r="AJ3436" s="75"/>
      <c r="AK3436" s="75"/>
      <c r="AL3436" s="75"/>
      <c r="AM3436" s="75"/>
      <c r="AN3436" s="75"/>
      <c r="AO3436" s="75"/>
      <c r="AP3436" s="75"/>
      <c r="AQ3436" s="75"/>
      <c r="AR3436" s="75"/>
      <c r="AS3436" s="1286"/>
      <c r="AT3436" s="75"/>
      <c r="AU3436" s="1286"/>
      <c r="AV3436" s="1286"/>
      <c r="AW3436" s="75"/>
      <c r="AX3436" s="75"/>
      <c r="AY3436" s="1286"/>
      <c r="AZ3436" s="75"/>
      <c r="BA3436" s="75"/>
      <c r="BB3436" s="75"/>
      <c r="BC3436" s="75"/>
      <c r="BD3436" s="75"/>
      <c r="BE3436" s="75"/>
      <c r="BF3436" s="75"/>
      <c r="BG3436" s="75"/>
      <c r="BH3436" s="75"/>
      <c r="BI3436" s="75"/>
      <c r="BJ3436" s="75"/>
      <c r="BK3436" s="75"/>
      <c r="BL3436" s="75"/>
      <c r="BM3436" s="75"/>
      <c r="BN3436" s="75"/>
      <c r="BO3436" s="75"/>
      <c r="BP3436" s="75"/>
      <c r="BQ3436" s="75"/>
      <c r="BR3436" s="75"/>
      <c r="BS3436" s="75"/>
      <c r="BT3436" s="75"/>
      <c r="BU3436" s="75"/>
      <c r="BV3436" s="75"/>
      <c r="BW3436" s="1286"/>
      <c r="BX3436" s="75"/>
      <c r="BY3436" s="75"/>
      <c r="BZ3436" s="75"/>
      <c r="CA3436" s="75"/>
      <c r="CB3436" s="75"/>
      <c r="CC3436" s="1286"/>
      <c r="CD3436" s="75"/>
      <c r="CE3436" s="75"/>
      <c r="CF3436" s="75"/>
      <c r="CG3436" s="75"/>
      <c r="CH3436" s="75"/>
      <c r="CI3436" s="1286"/>
      <c r="CJ3436" s="75"/>
      <c r="CK3436" s="1286"/>
      <c r="CL3436" s="75"/>
      <c r="CM3436" s="75"/>
      <c r="CN3436" s="75"/>
      <c r="CO3436" s="75"/>
      <c r="CP3436" s="75"/>
      <c r="CQ3436" s="75"/>
      <c r="CR3436" s="75"/>
      <c r="CS3436" s="75"/>
      <c r="CT3436" s="75"/>
      <c r="CU3436" s="75"/>
      <c r="CV3436" s="75"/>
      <c r="CW3436" s="75"/>
      <c r="CX3436" s="1286"/>
      <c r="CY3436" s="75"/>
      <c r="CZ3436" s="75"/>
      <c r="DA3436" s="75"/>
      <c r="DB3436" s="75"/>
      <c r="DC3436" s="75"/>
      <c r="DD3436" s="75"/>
      <c r="DE3436" s="75"/>
      <c r="DF3436" s="75"/>
      <c r="DG3436" s="1286"/>
      <c r="DH3436" s="75"/>
      <c r="DI3436" s="1286"/>
      <c r="DJ3436" s="75"/>
      <c r="DK3436" s="75"/>
      <c r="DL3436" s="75"/>
      <c r="DM3436" s="75"/>
      <c r="DN3436" s="75"/>
      <c r="DO3436" s="75"/>
      <c r="DP3436" s="75"/>
      <c r="DQ3436" s="75"/>
      <c r="DR3436" s="75"/>
      <c r="DS3436" s="75"/>
      <c r="DT3436" s="75"/>
      <c r="DU3436" s="75"/>
      <c r="DV3436" s="1286"/>
      <c r="DW3436" s="75"/>
      <c r="DX3436" s="75"/>
      <c r="DY3436" s="75"/>
      <c r="DZ3436" s="75"/>
      <c r="EA3436" s="75"/>
      <c r="EB3436" s="75"/>
      <c r="EC3436" s="75"/>
      <c r="ED3436" s="75"/>
      <c r="EE3436" s="75"/>
      <c r="EF3436" s="75"/>
      <c r="EG3436" s="75"/>
      <c r="EH3436" s="75"/>
      <c r="EI3436" s="75"/>
      <c r="EJ3436" s="75"/>
      <c r="EK3436" s="75"/>
      <c r="EL3436" s="75"/>
      <c r="EM3436" s="75"/>
      <c r="EN3436" s="75"/>
      <c r="EO3436" s="75"/>
      <c r="EP3436" s="75"/>
      <c r="EQ3436" s="75"/>
      <c r="ER3436" s="75"/>
      <c r="ES3436" s="75"/>
      <c r="ET3436" s="75"/>
      <c r="EU3436" s="75"/>
      <c r="EV3436" s="75"/>
      <c r="EW3436" s="75"/>
      <c r="EX3436" s="75"/>
      <c r="EY3436" s="75"/>
      <c r="EZ3436" s="75"/>
      <c r="FA3436" s="75"/>
      <c r="FB3436" s="1341"/>
      <c r="FC3436" s="75"/>
      <c r="FD3436" s="75"/>
    </row>
    <row r="3437">
      <c r="A3437" s="1340"/>
      <c r="B3437" s="786"/>
      <c r="C3437" s="1283"/>
      <c r="D3437" s="786"/>
      <c r="E3437" s="786"/>
      <c r="F3437" s="786"/>
      <c r="G3437" s="786"/>
      <c r="H3437" s="786"/>
      <c r="I3437" s="786"/>
      <c r="J3437" s="786"/>
      <c r="K3437" s="786"/>
      <c r="L3437" s="786"/>
      <c r="M3437" s="786"/>
      <c r="N3437" s="1284"/>
      <c r="O3437" s="1284"/>
      <c r="P3437" s="1285"/>
      <c r="Q3437" s="363"/>
      <c r="R3437" s="363"/>
      <c r="S3437" s="75"/>
      <c r="T3437" s="857"/>
      <c r="U3437" s="1209"/>
      <c r="V3437" s="1200"/>
      <c r="W3437" s="1200"/>
      <c r="X3437" s="1200"/>
      <c r="Y3437" s="1201"/>
      <c r="Z3437" s="1200"/>
      <c r="AA3437" s="1200"/>
      <c r="AB3437" s="1200"/>
      <c r="AC3437" s="1202"/>
      <c r="AD3437" s="1216"/>
      <c r="AE3437" s="1204"/>
      <c r="AF3437" s="75"/>
      <c r="AG3437" s="75"/>
      <c r="AH3437" s="75"/>
      <c r="AI3437" s="75"/>
      <c r="AJ3437" s="75"/>
      <c r="AK3437" s="75"/>
      <c r="AL3437" s="75"/>
      <c r="AM3437" s="75"/>
      <c r="AN3437" s="75"/>
      <c r="AO3437" s="75"/>
      <c r="AP3437" s="75"/>
      <c r="AQ3437" s="75"/>
      <c r="AR3437" s="75"/>
      <c r="AS3437" s="1286"/>
      <c r="AT3437" s="75"/>
      <c r="AU3437" s="1286"/>
      <c r="AV3437" s="1286"/>
      <c r="AW3437" s="75"/>
      <c r="AX3437" s="75"/>
      <c r="AY3437" s="1286"/>
      <c r="AZ3437" s="75"/>
      <c r="BA3437" s="75"/>
      <c r="BB3437" s="75"/>
      <c r="BC3437" s="75"/>
      <c r="BD3437" s="75"/>
      <c r="BE3437" s="75"/>
      <c r="BF3437" s="75"/>
      <c r="BG3437" s="75"/>
      <c r="BH3437" s="75"/>
      <c r="BI3437" s="75"/>
      <c r="BJ3437" s="75"/>
      <c r="BK3437" s="75"/>
      <c r="BL3437" s="75"/>
      <c r="BM3437" s="75"/>
      <c r="BN3437" s="75"/>
      <c r="BO3437" s="75"/>
      <c r="BP3437" s="75"/>
      <c r="BQ3437" s="75"/>
      <c r="BR3437" s="75"/>
      <c r="BS3437" s="75"/>
      <c r="BT3437" s="75"/>
      <c r="BU3437" s="75"/>
      <c r="BV3437" s="75"/>
      <c r="BW3437" s="1286"/>
      <c r="BX3437" s="75"/>
      <c r="BY3437" s="75"/>
      <c r="BZ3437" s="75"/>
      <c r="CA3437" s="75"/>
      <c r="CB3437" s="75"/>
      <c r="CC3437" s="1286"/>
      <c r="CD3437" s="75"/>
      <c r="CE3437" s="75"/>
      <c r="CF3437" s="75"/>
      <c r="CG3437" s="75"/>
      <c r="CH3437" s="75"/>
      <c r="CI3437" s="1286"/>
      <c r="CJ3437" s="75"/>
      <c r="CK3437" s="1286"/>
      <c r="CL3437" s="75"/>
      <c r="CM3437" s="75"/>
      <c r="CN3437" s="75"/>
      <c r="CO3437" s="75"/>
      <c r="CP3437" s="75"/>
      <c r="CQ3437" s="75"/>
      <c r="CR3437" s="75"/>
      <c r="CS3437" s="75"/>
      <c r="CT3437" s="75"/>
      <c r="CU3437" s="75"/>
      <c r="CV3437" s="75"/>
      <c r="CW3437" s="75"/>
      <c r="CX3437" s="1286"/>
      <c r="CY3437" s="75"/>
      <c r="CZ3437" s="75"/>
      <c r="DA3437" s="75"/>
      <c r="DB3437" s="75"/>
      <c r="DC3437" s="75"/>
      <c r="DD3437" s="75"/>
      <c r="DE3437" s="75"/>
      <c r="DF3437" s="75"/>
      <c r="DG3437" s="1286"/>
      <c r="DH3437" s="75"/>
      <c r="DI3437" s="1286"/>
      <c r="DJ3437" s="75"/>
      <c r="DK3437" s="75"/>
      <c r="DL3437" s="75"/>
      <c r="DM3437" s="75"/>
      <c r="DN3437" s="75"/>
      <c r="DO3437" s="75"/>
      <c r="DP3437" s="75"/>
      <c r="DQ3437" s="75"/>
      <c r="DR3437" s="75"/>
      <c r="DS3437" s="75"/>
      <c r="DT3437" s="75"/>
      <c r="DU3437" s="75"/>
      <c r="DV3437" s="1286"/>
      <c r="DW3437" s="75"/>
      <c r="DX3437" s="75"/>
      <c r="DY3437" s="75"/>
      <c r="DZ3437" s="75"/>
      <c r="EA3437" s="75"/>
      <c r="EB3437" s="75"/>
      <c r="EC3437" s="75"/>
      <c r="ED3437" s="75"/>
      <c r="EE3437" s="75"/>
      <c r="EF3437" s="75"/>
      <c r="EG3437" s="75"/>
      <c r="EH3437" s="75"/>
      <c r="EI3437" s="75"/>
      <c r="EJ3437" s="75"/>
      <c r="EK3437" s="75"/>
      <c r="EL3437" s="75"/>
      <c r="EM3437" s="75"/>
      <c r="EN3437" s="75"/>
      <c r="EO3437" s="75"/>
      <c r="EP3437" s="75"/>
      <c r="EQ3437" s="75"/>
      <c r="ER3437" s="75"/>
      <c r="ES3437" s="75"/>
      <c r="ET3437" s="75"/>
      <c r="EU3437" s="75"/>
      <c r="EV3437" s="75"/>
      <c r="EW3437" s="75"/>
      <c r="EX3437" s="75"/>
      <c r="EY3437" s="75"/>
      <c r="EZ3437" s="75"/>
      <c r="FA3437" s="75"/>
      <c r="FB3437" s="1341"/>
      <c r="FC3437" s="75"/>
      <c r="FD3437" s="75"/>
    </row>
    <row r="3438">
      <c r="A3438" s="1340"/>
      <c r="B3438" s="786"/>
      <c r="C3438" s="1283"/>
      <c r="D3438" s="786"/>
      <c r="E3438" s="786"/>
      <c r="F3438" s="786"/>
      <c r="G3438" s="786"/>
      <c r="H3438" s="786"/>
      <c r="I3438" s="786"/>
      <c r="J3438" s="786"/>
      <c r="K3438" s="786"/>
      <c r="L3438" s="786"/>
      <c r="M3438" s="786"/>
      <c r="N3438" s="1284"/>
      <c r="O3438" s="1284"/>
      <c r="P3438" s="1285"/>
      <c r="Q3438" s="363"/>
      <c r="R3438" s="363"/>
      <c r="S3438" s="75"/>
      <c r="T3438" s="857"/>
      <c r="U3438" s="1209"/>
      <c r="V3438" s="1200"/>
      <c r="W3438" s="1200"/>
      <c r="X3438" s="1200"/>
      <c r="Y3438" s="1201"/>
      <c r="Z3438" s="1200"/>
      <c r="AA3438" s="1200"/>
      <c r="AB3438" s="1200"/>
      <c r="AC3438" s="1202"/>
      <c r="AD3438" s="1216"/>
      <c r="AE3438" s="1204"/>
      <c r="AF3438" s="75"/>
      <c r="AG3438" s="75"/>
      <c r="AH3438" s="75"/>
      <c r="AI3438" s="75"/>
      <c r="AJ3438" s="75"/>
      <c r="AK3438" s="75"/>
      <c r="AL3438" s="75"/>
      <c r="AM3438" s="75"/>
      <c r="AN3438" s="75"/>
      <c r="AO3438" s="75"/>
      <c r="AP3438" s="75"/>
      <c r="AQ3438" s="75"/>
      <c r="AR3438" s="75"/>
      <c r="AS3438" s="1286"/>
      <c r="AT3438" s="75"/>
      <c r="AU3438" s="1286"/>
      <c r="AV3438" s="1286"/>
      <c r="AW3438" s="75"/>
      <c r="AX3438" s="75"/>
      <c r="AY3438" s="1286"/>
      <c r="AZ3438" s="75"/>
      <c r="BA3438" s="75"/>
      <c r="BB3438" s="75"/>
      <c r="BC3438" s="75"/>
      <c r="BD3438" s="75"/>
      <c r="BE3438" s="75"/>
      <c r="BF3438" s="75"/>
      <c r="BG3438" s="75"/>
      <c r="BH3438" s="75"/>
      <c r="BI3438" s="75"/>
      <c r="BJ3438" s="75"/>
      <c r="BK3438" s="75"/>
      <c r="BL3438" s="75"/>
      <c r="BM3438" s="75"/>
      <c r="BN3438" s="75"/>
      <c r="BO3438" s="75"/>
      <c r="BP3438" s="75"/>
      <c r="BQ3438" s="75"/>
      <c r="BR3438" s="75"/>
      <c r="BS3438" s="75"/>
      <c r="BT3438" s="75"/>
      <c r="BU3438" s="75"/>
      <c r="BV3438" s="75"/>
      <c r="BW3438" s="1286"/>
      <c r="BX3438" s="75"/>
      <c r="BY3438" s="75"/>
      <c r="BZ3438" s="75"/>
      <c r="CA3438" s="75"/>
      <c r="CB3438" s="75"/>
      <c r="CC3438" s="1286"/>
      <c r="CD3438" s="75"/>
      <c r="CE3438" s="75"/>
      <c r="CF3438" s="75"/>
      <c r="CG3438" s="75"/>
      <c r="CH3438" s="75"/>
      <c r="CI3438" s="1286"/>
      <c r="CJ3438" s="75"/>
      <c r="CK3438" s="1286"/>
      <c r="CL3438" s="75"/>
      <c r="CM3438" s="75"/>
      <c r="CN3438" s="75"/>
      <c r="CO3438" s="75"/>
      <c r="CP3438" s="75"/>
      <c r="CQ3438" s="75"/>
      <c r="CR3438" s="75"/>
      <c r="CS3438" s="75"/>
      <c r="CT3438" s="75"/>
      <c r="CU3438" s="75"/>
      <c r="CV3438" s="75"/>
      <c r="CW3438" s="75"/>
      <c r="CX3438" s="1286"/>
      <c r="CY3438" s="75"/>
      <c r="CZ3438" s="75"/>
      <c r="DA3438" s="75"/>
      <c r="DB3438" s="75"/>
      <c r="DC3438" s="75"/>
      <c r="DD3438" s="75"/>
      <c r="DE3438" s="75"/>
      <c r="DF3438" s="75"/>
      <c r="DG3438" s="1286"/>
      <c r="DH3438" s="75"/>
      <c r="DI3438" s="1286"/>
      <c r="DJ3438" s="75"/>
      <c r="DK3438" s="75"/>
      <c r="DL3438" s="75"/>
      <c r="DM3438" s="75"/>
      <c r="DN3438" s="75"/>
      <c r="DO3438" s="75"/>
      <c r="DP3438" s="75"/>
      <c r="DQ3438" s="75"/>
      <c r="DR3438" s="75"/>
      <c r="DS3438" s="75"/>
      <c r="DT3438" s="75"/>
      <c r="DU3438" s="75"/>
      <c r="DV3438" s="1286"/>
      <c r="DW3438" s="75"/>
      <c r="DX3438" s="75"/>
      <c r="DY3438" s="75"/>
      <c r="DZ3438" s="75"/>
      <c r="EA3438" s="75"/>
      <c r="EB3438" s="75"/>
      <c r="EC3438" s="75"/>
      <c r="ED3438" s="75"/>
      <c r="EE3438" s="75"/>
      <c r="EF3438" s="75"/>
      <c r="EG3438" s="75"/>
      <c r="EH3438" s="75"/>
      <c r="EI3438" s="75"/>
      <c r="EJ3438" s="75"/>
      <c r="EK3438" s="75"/>
      <c r="EL3438" s="75"/>
      <c r="EM3438" s="75"/>
      <c r="EN3438" s="75"/>
      <c r="EO3438" s="75"/>
      <c r="EP3438" s="75"/>
      <c r="EQ3438" s="75"/>
      <c r="ER3438" s="75"/>
      <c r="ES3438" s="75"/>
      <c r="ET3438" s="75"/>
      <c r="EU3438" s="75"/>
      <c r="EV3438" s="75"/>
      <c r="EW3438" s="75"/>
      <c r="EX3438" s="75"/>
      <c r="EY3438" s="75"/>
      <c r="EZ3438" s="75"/>
      <c r="FA3438" s="75"/>
      <c r="FB3438" s="1341"/>
      <c r="FC3438" s="75"/>
      <c r="FD3438" s="75"/>
    </row>
    <row r="3439">
      <c r="A3439" s="1340"/>
      <c r="B3439" s="786"/>
      <c r="C3439" s="1283"/>
      <c r="D3439" s="786"/>
      <c r="E3439" s="786"/>
      <c r="F3439" s="786"/>
      <c r="G3439" s="786"/>
      <c r="H3439" s="786"/>
      <c r="I3439" s="786"/>
      <c r="J3439" s="786"/>
      <c r="K3439" s="786"/>
      <c r="L3439" s="786"/>
      <c r="M3439" s="786"/>
      <c r="N3439" s="1284"/>
      <c r="O3439" s="1284"/>
      <c r="P3439" s="1285"/>
      <c r="Q3439" s="363"/>
      <c r="R3439" s="363"/>
      <c r="S3439" s="75"/>
      <c r="T3439" s="857"/>
      <c r="U3439" s="1209"/>
      <c r="V3439" s="1200"/>
      <c r="W3439" s="1200"/>
      <c r="X3439" s="1200"/>
      <c r="Y3439" s="1201"/>
      <c r="Z3439" s="1200"/>
      <c r="AA3439" s="1200"/>
      <c r="AB3439" s="1200"/>
      <c r="AC3439" s="1202"/>
      <c r="AD3439" s="1216"/>
      <c r="AE3439" s="1204"/>
      <c r="AF3439" s="75"/>
      <c r="AG3439" s="75"/>
      <c r="AH3439" s="75"/>
      <c r="AI3439" s="75"/>
      <c r="AJ3439" s="75"/>
      <c r="AK3439" s="75"/>
      <c r="AL3439" s="75"/>
      <c r="AM3439" s="75"/>
      <c r="AN3439" s="75"/>
      <c r="AO3439" s="75"/>
      <c r="AP3439" s="75"/>
      <c r="AQ3439" s="75"/>
      <c r="AR3439" s="75"/>
      <c r="AS3439" s="1286"/>
      <c r="AT3439" s="75"/>
      <c r="AU3439" s="1286"/>
      <c r="AV3439" s="1286"/>
      <c r="AW3439" s="75"/>
      <c r="AX3439" s="75"/>
      <c r="AY3439" s="1286"/>
      <c r="AZ3439" s="75"/>
      <c r="BA3439" s="75"/>
      <c r="BB3439" s="75"/>
      <c r="BC3439" s="75"/>
      <c r="BD3439" s="75"/>
      <c r="BE3439" s="75"/>
      <c r="BF3439" s="75"/>
      <c r="BG3439" s="75"/>
      <c r="BH3439" s="75"/>
      <c r="BI3439" s="75"/>
      <c r="BJ3439" s="75"/>
      <c r="BK3439" s="75"/>
      <c r="BL3439" s="75"/>
      <c r="BM3439" s="75"/>
      <c r="BN3439" s="75"/>
      <c r="BO3439" s="75"/>
      <c r="BP3439" s="75"/>
      <c r="BQ3439" s="75"/>
      <c r="BR3439" s="75"/>
      <c r="BS3439" s="75"/>
      <c r="BT3439" s="75"/>
      <c r="BU3439" s="75"/>
      <c r="BV3439" s="75"/>
      <c r="BW3439" s="1286"/>
      <c r="BX3439" s="75"/>
      <c r="BY3439" s="75"/>
      <c r="BZ3439" s="75"/>
      <c r="CA3439" s="75"/>
      <c r="CB3439" s="75"/>
      <c r="CC3439" s="1286"/>
      <c r="CD3439" s="75"/>
      <c r="CE3439" s="75"/>
      <c r="CF3439" s="75"/>
      <c r="CG3439" s="75"/>
      <c r="CH3439" s="75"/>
      <c r="CI3439" s="1286"/>
      <c r="CJ3439" s="75"/>
      <c r="CK3439" s="1286"/>
      <c r="CL3439" s="75"/>
      <c r="CM3439" s="75"/>
      <c r="CN3439" s="75"/>
      <c r="CO3439" s="75"/>
      <c r="CP3439" s="75"/>
      <c r="CQ3439" s="75"/>
      <c r="CR3439" s="75"/>
      <c r="CS3439" s="75"/>
      <c r="CT3439" s="75"/>
      <c r="CU3439" s="75"/>
      <c r="CV3439" s="75"/>
      <c r="CW3439" s="75"/>
      <c r="CX3439" s="1286"/>
      <c r="CY3439" s="75"/>
      <c r="CZ3439" s="75"/>
      <c r="DA3439" s="75"/>
      <c r="DB3439" s="75"/>
      <c r="DC3439" s="75"/>
      <c r="DD3439" s="75"/>
      <c r="DE3439" s="75"/>
      <c r="DF3439" s="75"/>
      <c r="DG3439" s="1286"/>
      <c r="DH3439" s="75"/>
      <c r="DI3439" s="1286"/>
      <c r="DJ3439" s="75"/>
      <c r="DK3439" s="75"/>
      <c r="DL3439" s="75"/>
      <c r="DM3439" s="75"/>
      <c r="DN3439" s="75"/>
      <c r="DO3439" s="75"/>
      <c r="DP3439" s="75"/>
      <c r="DQ3439" s="75"/>
      <c r="DR3439" s="75"/>
      <c r="DS3439" s="75"/>
      <c r="DT3439" s="75"/>
      <c r="DU3439" s="75"/>
      <c r="DV3439" s="1286"/>
      <c r="DW3439" s="75"/>
      <c r="DX3439" s="75"/>
      <c r="DY3439" s="75"/>
      <c r="DZ3439" s="75"/>
      <c r="EA3439" s="75"/>
      <c r="EB3439" s="75"/>
      <c r="EC3439" s="75"/>
      <c r="ED3439" s="75"/>
      <c r="EE3439" s="75"/>
      <c r="EF3439" s="75"/>
      <c r="EG3439" s="75"/>
      <c r="EH3439" s="75"/>
      <c r="EI3439" s="75"/>
      <c r="EJ3439" s="75"/>
      <c r="EK3439" s="75"/>
      <c r="EL3439" s="75"/>
      <c r="EM3439" s="75"/>
      <c r="EN3439" s="75"/>
      <c r="EO3439" s="75"/>
      <c r="EP3439" s="75"/>
      <c r="EQ3439" s="75"/>
      <c r="ER3439" s="75"/>
      <c r="ES3439" s="75"/>
      <c r="ET3439" s="75"/>
      <c r="EU3439" s="75"/>
      <c r="EV3439" s="75"/>
      <c r="EW3439" s="75"/>
      <c r="EX3439" s="75"/>
      <c r="EY3439" s="75"/>
      <c r="EZ3439" s="75"/>
      <c r="FA3439" s="75"/>
      <c r="FB3439" s="1341"/>
      <c r="FC3439" s="75"/>
      <c r="FD3439" s="75"/>
    </row>
    <row r="3440">
      <c r="A3440" s="1340"/>
      <c r="B3440" s="786"/>
      <c r="C3440" s="1283"/>
      <c r="D3440" s="786"/>
      <c r="E3440" s="786"/>
      <c r="F3440" s="786"/>
      <c r="G3440" s="786"/>
      <c r="H3440" s="786"/>
      <c r="I3440" s="786"/>
      <c r="J3440" s="786"/>
      <c r="K3440" s="786"/>
      <c r="L3440" s="786"/>
      <c r="M3440" s="786"/>
      <c r="N3440" s="1284"/>
      <c r="O3440" s="1284"/>
      <c r="P3440" s="1285"/>
      <c r="Q3440" s="363"/>
      <c r="R3440" s="363"/>
      <c r="S3440" s="75"/>
      <c r="T3440" s="857"/>
      <c r="U3440" s="1209"/>
      <c r="V3440" s="1200"/>
      <c r="W3440" s="1200"/>
      <c r="X3440" s="1200"/>
      <c r="Y3440" s="1201"/>
      <c r="Z3440" s="1200"/>
      <c r="AA3440" s="1200"/>
      <c r="AB3440" s="1200"/>
      <c r="AC3440" s="1202"/>
      <c r="AD3440" s="1216"/>
      <c r="AE3440" s="1204"/>
      <c r="AF3440" s="75"/>
      <c r="AG3440" s="75"/>
      <c r="AH3440" s="75"/>
      <c r="AI3440" s="75"/>
      <c r="AJ3440" s="75"/>
      <c r="AK3440" s="75"/>
      <c r="AL3440" s="75"/>
      <c r="AM3440" s="75"/>
      <c r="AN3440" s="75"/>
      <c r="AO3440" s="75"/>
      <c r="AP3440" s="75"/>
      <c r="AQ3440" s="75"/>
      <c r="AR3440" s="75"/>
      <c r="AS3440" s="1286"/>
      <c r="AT3440" s="75"/>
      <c r="AU3440" s="1286"/>
      <c r="AV3440" s="1286"/>
      <c r="AW3440" s="75"/>
      <c r="AX3440" s="75"/>
      <c r="AY3440" s="1286"/>
      <c r="AZ3440" s="75"/>
      <c r="BA3440" s="75"/>
      <c r="BB3440" s="75"/>
      <c r="BC3440" s="75"/>
      <c r="BD3440" s="75"/>
      <c r="BE3440" s="75"/>
      <c r="BF3440" s="75"/>
      <c r="BG3440" s="75"/>
      <c r="BH3440" s="75"/>
      <c r="BI3440" s="75"/>
      <c r="BJ3440" s="75"/>
      <c r="BK3440" s="75"/>
      <c r="BL3440" s="75"/>
      <c r="BM3440" s="75"/>
      <c r="BN3440" s="75"/>
      <c r="BO3440" s="75"/>
      <c r="BP3440" s="75"/>
      <c r="BQ3440" s="75"/>
      <c r="BR3440" s="75"/>
      <c r="BS3440" s="75"/>
      <c r="BT3440" s="75"/>
      <c r="BU3440" s="75"/>
      <c r="BV3440" s="75"/>
      <c r="BW3440" s="1286"/>
      <c r="BX3440" s="75"/>
      <c r="BY3440" s="75"/>
      <c r="BZ3440" s="75"/>
      <c r="CA3440" s="75"/>
      <c r="CB3440" s="75"/>
      <c r="CC3440" s="1286"/>
      <c r="CD3440" s="75"/>
      <c r="CE3440" s="75"/>
      <c r="CF3440" s="75"/>
      <c r="CG3440" s="75"/>
      <c r="CH3440" s="75"/>
      <c r="CI3440" s="1286"/>
      <c r="CJ3440" s="75"/>
      <c r="CK3440" s="1286"/>
      <c r="CL3440" s="75"/>
      <c r="CM3440" s="75"/>
      <c r="CN3440" s="75"/>
      <c r="CO3440" s="75"/>
      <c r="CP3440" s="75"/>
      <c r="CQ3440" s="75"/>
      <c r="CR3440" s="75"/>
      <c r="CS3440" s="75"/>
      <c r="CT3440" s="75"/>
      <c r="CU3440" s="75"/>
      <c r="CV3440" s="75"/>
      <c r="CW3440" s="75"/>
      <c r="CX3440" s="1286"/>
      <c r="CY3440" s="75"/>
      <c r="CZ3440" s="75"/>
      <c r="DA3440" s="75"/>
      <c r="DB3440" s="75"/>
      <c r="DC3440" s="75"/>
      <c r="DD3440" s="75"/>
      <c r="DE3440" s="75"/>
      <c r="DF3440" s="75"/>
      <c r="DG3440" s="1286"/>
      <c r="DH3440" s="75"/>
      <c r="DI3440" s="1286"/>
      <c r="DJ3440" s="75"/>
      <c r="DK3440" s="75"/>
      <c r="DL3440" s="75"/>
      <c r="DM3440" s="75"/>
      <c r="DN3440" s="75"/>
      <c r="DO3440" s="75"/>
      <c r="DP3440" s="75"/>
      <c r="DQ3440" s="75"/>
      <c r="DR3440" s="75"/>
      <c r="DS3440" s="75"/>
      <c r="DT3440" s="75"/>
      <c r="DU3440" s="75"/>
      <c r="DV3440" s="1286"/>
      <c r="DW3440" s="75"/>
      <c r="DX3440" s="75"/>
      <c r="DY3440" s="75"/>
      <c r="DZ3440" s="75"/>
      <c r="EA3440" s="75"/>
      <c r="EB3440" s="75"/>
      <c r="EC3440" s="75"/>
      <c r="ED3440" s="75"/>
      <c r="EE3440" s="75"/>
      <c r="EF3440" s="75"/>
      <c r="EG3440" s="75"/>
      <c r="EH3440" s="75"/>
      <c r="EI3440" s="75"/>
      <c r="EJ3440" s="75"/>
      <c r="EK3440" s="75"/>
      <c r="EL3440" s="75"/>
      <c r="EM3440" s="75"/>
      <c r="EN3440" s="75"/>
      <c r="EO3440" s="75"/>
      <c r="EP3440" s="75"/>
      <c r="EQ3440" s="75"/>
      <c r="ER3440" s="75"/>
      <c r="ES3440" s="75"/>
      <c r="ET3440" s="75"/>
      <c r="EU3440" s="75"/>
      <c r="EV3440" s="75"/>
      <c r="EW3440" s="75"/>
      <c r="EX3440" s="75"/>
      <c r="EY3440" s="75"/>
      <c r="EZ3440" s="75"/>
      <c r="FA3440" s="75"/>
      <c r="FB3440" s="1341"/>
      <c r="FC3440" s="75"/>
      <c r="FD3440" s="75"/>
    </row>
    <row r="3441">
      <c r="A3441" s="1340"/>
      <c r="B3441" s="786"/>
      <c r="C3441" s="1283"/>
      <c r="D3441" s="786"/>
      <c r="E3441" s="786"/>
      <c r="F3441" s="786"/>
      <c r="G3441" s="786"/>
      <c r="H3441" s="786"/>
      <c r="I3441" s="786"/>
      <c r="J3441" s="786"/>
      <c r="K3441" s="786"/>
      <c r="L3441" s="786"/>
      <c r="M3441" s="786"/>
      <c r="N3441" s="1284"/>
      <c r="O3441" s="1284"/>
      <c r="P3441" s="1285"/>
      <c r="Q3441" s="363"/>
      <c r="R3441" s="363"/>
      <c r="S3441" s="75"/>
      <c r="T3441" s="857"/>
      <c r="U3441" s="1209"/>
      <c r="V3441" s="1200"/>
      <c r="W3441" s="1200"/>
      <c r="X3441" s="1200"/>
      <c r="Y3441" s="1201"/>
      <c r="Z3441" s="1200"/>
      <c r="AA3441" s="1200"/>
      <c r="AB3441" s="1200"/>
      <c r="AC3441" s="1202"/>
      <c r="AD3441" s="1216"/>
      <c r="AE3441" s="1204"/>
      <c r="AF3441" s="75"/>
      <c r="AG3441" s="75"/>
      <c r="AH3441" s="75"/>
      <c r="AI3441" s="75"/>
      <c r="AJ3441" s="75"/>
      <c r="AK3441" s="75"/>
      <c r="AL3441" s="75"/>
      <c r="AM3441" s="75"/>
      <c r="AN3441" s="75"/>
      <c r="AO3441" s="75"/>
      <c r="AP3441" s="75"/>
      <c r="AQ3441" s="75"/>
      <c r="AR3441" s="75"/>
      <c r="AS3441" s="1286"/>
      <c r="AT3441" s="75"/>
      <c r="AU3441" s="1286"/>
      <c r="AV3441" s="1286"/>
      <c r="AW3441" s="75"/>
      <c r="AX3441" s="75"/>
      <c r="AY3441" s="1286"/>
      <c r="AZ3441" s="75"/>
      <c r="BA3441" s="75"/>
      <c r="BB3441" s="75"/>
      <c r="BC3441" s="75"/>
      <c r="BD3441" s="75"/>
      <c r="BE3441" s="75"/>
      <c r="BF3441" s="75"/>
      <c r="BG3441" s="75"/>
      <c r="BH3441" s="75"/>
      <c r="BI3441" s="75"/>
      <c r="BJ3441" s="75"/>
      <c r="BK3441" s="75"/>
      <c r="BL3441" s="75"/>
      <c r="BM3441" s="75"/>
      <c r="BN3441" s="75"/>
      <c r="BO3441" s="75"/>
      <c r="BP3441" s="75"/>
      <c r="BQ3441" s="75"/>
      <c r="BR3441" s="75"/>
      <c r="BS3441" s="75"/>
      <c r="BT3441" s="75"/>
      <c r="BU3441" s="75"/>
      <c r="BV3441" s="75"/>
      <c r="BW3441" s="1286"/>
      <c r="BX3441" s="75"/>
      <c r="BY3441" s="75"/>
      <c r="BZ3441" s="75"/>
      <c r="CA3441" s="75"/>
      <c r="CB3441" s="75"/>
      <c r="CC3441" s="1286"/>
      <c r="CD3441" s="75"/>
      <c r="CE3441" s="75"/>
      <c r="CF3441" s="75"/>
      <c r="CG3441" s="75"/>
      <c r="CH3441" s="75"/>
      <c r="CI3441" s="1286"/>
      <c r="CJ3441" s="75"/>
      <c r="CK3441" s="1286"/>
      <c r="CL3441" s="75"/>
      <c r="CM3441" s="75"/>
      <c r="CN3441" s="75"/>
      <c r="CO3441" s="75"/>
      <c r="CP3441" s="75"/>
      <c r="CQ3441" s="75"/>
      <c r="CR3441" s="75"/>
      <c r="CS3441" s="75"/>
      <c r="CT3441" s="75"/>
      <c r="CU3441" s="75"/>
      <c r="CV3441" s="75"/>
      <c r="CW3441" s="75"/>
      <c r="CX3441" s="1286"/>
      <c r="CY3441" s="75"/>
      <c r="CZ3441" s="75"/>
      <c r="DA3441" s="75"/>
      <c r="DB3441" s="75"/>
      <c r="DC3441" s="75"/>
      <c r="DD3441" s="75"/>
      <c r="DE3441" s="75"/>
      <c r="DF3441" s="75"/>
      <c r="DG3441" s="1286"/>
      <c r="DH3441" s="75"/>
      <c r="DI3441" s="1286"/>
      <c r="DJ3441" s="75"/>
      <c r="DK3441" s="75"/>
      <c r="DL3441" s="75"/>
      <c r="DM3441" s="75"/>
      <c r="DN3441" s="75"/>
      <c r="DO3441" s="75"/>
      <c r="DP3441" s="75"/>
      <c r="DQ3441" s="75"/>
      <c r="DR3441" s="75"/>
      <c r="DS3441" s="75"/>
      <c r="DT3441" s="75"/>
      <c r="DU3441" s="75"/>
      <c r="DV3441" s="1286"/>
      <c r="DW3441" s="75"/>
      <c r="DX3441" s="75"/>
      <c r="DY3441" s="75"/>
      <c r="DZ3441" s="75"/>
      <c r="EA3441" s="75"/>
      <c r="EB3441" s="75"/>
      <c r="EC3441" s="75"/>
      <c r="ED3441" s="75"/>
      <c r="EE3441" s="75"/>
      <c r="EF3441" s="75"/>
      <c r="EG3441" s="75"/>
      <c r="EH3441" s="75"/>
      <c r="EI3441" s="75"/>
      <c r="EJ3441" s="75"/>
      <c r="EK3441" s="75"/>
      <c r="EL3441" s="75"/>
      <c r="EM3441" s="75"/>
      <c r="EN3441" s="75"/>
      <c r="EO3441" s="75"/>
      <c r="EP3441" s="75"/>
      <c r="EQ3441" s="75"/>
      <c r="ER3441" s="75"/>
      <c r="ES3441" s="75"/>
      <c r="ET3441" s="75"/>
      <c r="EU3441" s="75"/>
      <c r="EV3441" s="75"/>
      <c r="EW3441" s="75"/>
      <c r="EX3441" s="75"/>
      <c r="EY3441" s="75"/>
      <c r="EZ3441" s="75"/>
      <c r="FA3441" s="75"/>
      <c r="FB3441" s="1341"/>
      <c r="FC3441" s="75"/>
      <c r="FD3441" s="75"/>
    </row>
    <row r="3442">
      <c r="A3442" s="1340"/>
      <c r="B3442" s="786"/>
      <c r="C3442" s="1283"/>
      <c r="D3442" s="786"/>
      <c r="E3442" s="786"/>
      <c r="F3442" s="786"/>
      <c r="G3442" s="786"/>
      <c r="H3442" s="786"/>
      <c r="I3442" s="786"/>
      <c r="J3442" s="786"/>
      <c r="K3442" s="786"/>
      <c r="L3442" s="786"/>
      <c r="M3442" s="786"/>
      <c r="N3442" s="1284"/>
      <c r="O3442" s="1284"/>
      <c r="P3442" s="1285"/>
      <c r="Q3442" s="363"/>
      <c r="R3442" s="363"/>
      <c r="S3442" s="75"/>
      <c r="T3442" s="857"/>
      <c r="U3442" s="1209"/>
      <c r="V3442" s="1200"/>
      <c r="W3442" s="1200"/>
      <c r="X3442" s="1200"/>
      <c r="Y3442" s="1201"/>
      <c r="Z3442" s="1200"/>
      <c r="AA3442" s="1200"/>
      <c r="AB3442" s="1200"/>
      <c r="AC3442" s="1202"/>
      <c r="AD3442" s="1216"/>
      <c r="AE3442" s="1204"/>
      <c r="AF3442" s="75"/>
      <c r="AG3442" s="75"/>
      <c r="AH3442" s="75"/>
      <c r="AI3442" s="75"/>
      <c r="AJ3442" s="75"/>
      <c r="AK3442" s="75"/>
      <c r="AL3442" s="75"/>
      <c r="AM3442" s="75"/>
      <c r="AN3442" s="75"/>
      <c r="AO3442" s="75"/>
      <c r="AP3442" s="75"/>
      <c r="AQ3442" s="75"/>
      <c r="AR3442" s="75"/>
      <c r="AS3442" s="1286"/>
      <c r="AT3442" s="75"/>
      <c r="AU3442" s="1286"/>
      <c r="AV3442" s="1286"/>
      <c r="AW3442" s="75"/>
      <c r="AX3442" s="75"/>
      <c r="AY3442" s="1286"/>
      <c r="AZ3442" s="75"/>
      <c r="BA3442" s="75"/>
      <c r="BB3442" s="75"/>
      <c r="BC3442" s="75"/>
      <c r="BD3442" s="75"/>
      <c r="BE3442" s="75"/>
      <c r="BF3442" s="75"/>
      <c r="BG3442" s="75"/>
      <c r="BH3442" s="75"/>
      <c r="BI3442" s="75"/>
      <c r="BJ3442" s="75"/>
      <c r="BK3442" s="75"/>
      <c r="BL3442" s="75"/>
      <c r="BM3442" s="75"/>
      <c r="BN3442" s="75"/>
      <c r="BO3442" s="75"/>
      <c r="BP3442" s="75"/>
      <c r="BQ3442" s="75"/>
      <c r="BR3442" s="75"/>
      <c r="BS3442" s="75"/>
      <c r="BT3442" s="75"/>
      <c r="BU3442" s="75"/>
      <c r="BV3442" s="75"/>
      <c r="BW3442" s="1286"/>
      <c r="BX3442" s="75"/>
      <c r="BY3442" s="75"/>
      <c r="BZ3442" s="75"/>
      <c r="CA3442" s="75"/>
      <c r="CB3442" s="75"/>
      <c r="CC3442" s="1286"/>
      <c r="CD3442" s="75"/>
      <c r="CE3442" s="75"/>
      <c r="CF3442" s="75"/>
      <c r="CG3442" s="75"/>
      <c r="CH3442" s="75"/>
      <c r="CI3442" s="1286"/>
      <c r="CJ3442" s="75"/>
      <c r="CK3442" s="1286"/>
      <c r="CL3442" s="75"/>
      <c r="CM3442" s="75"/>
      <c r="CN3442" s="75"/>
      <c r="CO3442" s="75"/>
      <c r="CP3442" s="75"/>
      <c r="CQ3442" s="75"/>
      <c r="CR3442" s="75"/>
      <c r="CS3442" s="75"/>
      <c r="CT3442" s="75"/>
      <c r="CU3442" s="75"/>
      <c r="CV3442" s="75"/>
      <c r="CW3442" s="75"/>
      <c r="CX3442" s="1286"/>
      <c r="CY3442" s="75"/>
      <c r="CZ3442" s="75"/>
      <c r="DA3442" s="75"/>
      <c r="DB3442" s="75"/>
      <c r="DC3442" s="75"/>
      <c r="DD3442" s="75"/>
      <c r="DE3442" s="75"/>
      <c r="DF3442" s="75"/>
      <c r="DG3442" s="1286"/>
      <c r="DH3442" s="75"/>
      <c r="DI3442" s="1286"/>
      <c r="DJ3442" s="75"/>
      <c r="DK3442" s="75"/>
      <c r="DL3442" s="75"/>
      <c r="DM3442" s="75"/>
      <c r="DN3442" s="75"/>
      <c r="DO3442" s="75"/>
      <c r="DP3442" s="75"/>
      <c r="DQ3442" s="75"/>
      <c r="DR3442" s="75"/>
      <c r="DS3442" s="75"/>
      <c r="DT3442" s="75"/>
      <c r="DU3442" s="75"/>
      <c r="DV3442" s="1286"/>
      <c r="DW3442" s="75"/>
      <c r="DX3442" s="75"/>
      <c r="DY3442" s="75"/>
      <c r="DZ3442" s="75"/>
      <c r="EA3442" s="75"/>
      <c r="EB3442" s="75"/>
      <c r="EC3442" s="75"/>
      <c r="ED3442" s="75"/>
      <c r="EE3442" s="75"/>
      <c r="EF3442" s="75"/>
      <c r="EG3442" s="75"/>
      <c r="EH3442" s="75"/>
      <c r="EI3442" s="75"/>
      <c r="EJ3442" s="75"/>
      <c r="EK3442" s="75"/>
      <c r="EL3442" s="75"/>
      <c r="EM3442" s="75"/>
      <c r="EN3442" s="75"/>
      <c r="EO3442" s="75"/>
      <c r="EP3442" s="75"/>
      <c r="EQ3442" s="75"/>
      <c r="ER3442" s="75"/>
      <c r="ES3442" s="75"/>
      <c r="ET3442" s="75"/>
      <c r="EU3442" s="75"/>
      <c r="EV3442" s="75"/>
      <c r="EW3442" s="75"/>
      <c r="EX3442" s="75"/>
      <c r="EY3442" s="75"/>
      <c r="EZ3442" s="75"/>
      <c r="FA3442" s="75"/>
      <c r="FB3442" s="1341"/>
      <c r="FC3442" s="75"/>
      <c r="FD3442" s="75"/>
    </row>
    <row r="3443">
      <c r="A3443" s="1340"/>
      <c r="B3443" s="786"/>
      <c r="C3443" s="1283"/>
      <c r="D3443" s="786"/>
      <c r="E3443" s="786"/>
      <c r="F3443" s="786"/>
      <c r="G3443" s="786"/>
      <c r="H3443" s="786"/>
      <c r="I3443" s="786"/>
      <c r="J3443" s="786"/>
      <c r="K3443" s="786"/>
      <c r="L3443" s="786"/>
      <c r="M3443" s="786"/>
      <c r="N3443" s="1284"/>
      <c r="O3443" s="1284"/>
      <c r="P3443" s="1285"/>
      <c r="Q3443" s="363"/>
      <c r="R3443" s="363"/>
      <c r="S3443" s="75"/>
      <c r="T3443" s="857"/>
      <c r="U3443" s="1209"/>
      <c r="V3443" s="1200"/>
      <c r="W3443" s="1200"/>
      <c r="X3443" s="1200"/>
      <c r="Y3443" s="1201"/>
      <c r="Z3443" s="1200"/>
      <c r="AA3443" s="1200"/>
      <c r="AB3443" s="1200"/>
      <c r="AC3443" s="1202"/>
      <c r="AD3443" s="1216"/>
      <c r="AE3443" s="1204"/>
      <c r="AF3443" s="75"/>
      <c r="AG3443" s="75"/>
      <c r="AH3443" s="75"/>
      <c r="AI3443" s="75"/>
      <c r="AJ3443" s="75"/>
      <c r="AK3443" s="75"/>
      <c r="AL3443" s="75"/>
      <c r="AM3443" s="75"/>
      <c r="AN3443" s="75"/>
      <c r="AO3443" s="75"/>
      <c r="AP3443" s="75"/>
      <c r="AQ3443" s="75"/>
      <c r="AR3443" s="75"/>
      <c r="AS3443" s="1286"/>
      <c r="AT3443" s="75"/>
      <c r="AU3443" s="1286"/>
      <c r="AV3443" s="1286"/>
      <c r="AW3443" s="75"/>
      <c r="AX3443" s="75"/>
      <c r="AY3443" s="1286"/>
      <c r="AZ3443" s="75"/>
      <c r="BA3443" s="75"/>
      <c r="BB3443" s="75"/>
      <c r="BC3443" s="75"/>
      <c r="BD3443" s="75"/>
      <c r="BE3443" s="75"/>
      <c r="BF3443" s="75"/>
      <c r="BG3443" s="75"/>
      <c r="BH3443" s="75"/>
      <c r="BI3443" s="75"/>
      <c r="BJ3443" s="75"/>
      <c r="BK3443" s="75"/>
      <c r="BL3443" s="75"/>
      <c r="BM3443" s="75"/>
      <c r="BN3443" s="75"/>
      <c r="BO3443" s="75"/>
      <c r="BP3443" s="75"/>
      <c r="BQ3443" s="75"/>
      <c r="BR3443" s="75"/>
      <c r="BS3443" s="75"/>
      <c r="BT3443" s="75"/>
      <c r="BU3443" s="75"/>
      <c r="BV3443" s="75"/>
      <c r="BW3443" s="1286"/>
      <c r="BX3443" s="75"/>
      <c r="BY3443" s="75"/>
      <c r="BZ3443" s="75"/>
      <c r="CA3443" s="75"/>
      <c r="CB3443" s="75"/>
      <c r="CC3443" s="1286"/>
      <c r="CD3443" s="75"/>
      <c r="CE3443" s="75"/>
      <c r="CF3443" s="75"/>
      <c r="CG3443" s="75"/>
      <c r="CH3443" s="75"/>
      <c r="CI3443" s="1286"/>
      <c r="CJ3443" s="75"/>
      <c r="CK3443" s="1286"/>
      <c r="CL3443" s="75"/>
      <c r="CM3443" s="75"/>
      <c r="CN3443" s="75"/>
      <c r="CO3443" s="75"/>
      <c r="CP3443" s="75"/>
      <c r="CQ3443" s="75"/>
      <c r="CR3443" s="75"/>
      <c r="CS3443" s="75"/>
      <c r="CT3443" s="75"/>
      <c r="CU3443" s="75"/>
      <c r="CV3443" s="75"/>
      <c r="CW3443" s="75"/>
      <c r="CX3443" s="1286"/>
      <c r="CY3443" s="75"/>
      <c r="CZ3443" s="75"/>
      <c r="DA3443" s="75"/>
      <c r="DB3443" s="75"/>
      <c r="DC3443" s="75"/>
      <c r="DD3443" s="75"/>
      <c r="DE3443" s="75"/>
      <c r="DF3443" s="75"/>
      <c r="DG3443" s="1286"/>
      <c r="DH3443" s="75"/>
      <c r="DI3443" s="1286"/>
      <c r="DJ3443" s="75"/>
      <c r="DK3443" s="75"/>
      <c r="DL3443" s="75"/>
      <c r="DM3443" s="75"/>
      <c r="DN3443" s="75"/>
      <c r="DO3443" s="75"/>
      <c r="DP3443" s="75"/>
      <c r="DQ3443" s="75"/>
      <c r="DR3443" s="75"/>
      <c r="DS3443" s="75"/>
      <c r="DT3443" s="75"/>
      <c r="DU3443" s="75"/>
      <c r="DV3443" s="1286"/>
      <c r="DW3443" s="75"/>
      <c r="DX3443" s="75"/>
      <c r="DY3443" s="75"/>
      <c r="DZ3443" s="75"/>
      <c r="EA3443" s="75"/>
      <c r="EB3443" s="75"/>
      <c r="EC3443" s="75"/>
      <c r="ED3443" s="75"/>
      <c r="EE3443" s="75"/>
      <c r="EF3443" s="75"/>
      <c r="EG3443" s="75"/>
      <c r="EH3443" s="75"/>
      <c r="EI3443" s="75"/>
      <c r="EJ3443" s="75"/>
      <c r="EK3443" s="75"/>
      <c r="EL3443" s="75"/>
      <c r="EM3443" s="75"/>
      <c r="EN3443" s="75"/>
      <c r="EO3443" s="75"/>
      <c r="EP3443" s="75"/>
      <c r="EQ3443" s="75"/>
      <c r="ER3443" s="75"/>
      <c r="ES3443" s="75"/>
      <c r="ET3443" s="75"/>
      <c r="EU3443" s="75"/>
      <c r="EV3443" s="75"/>
      <c r="EW3443" s="75"/>
      <c r="EX3443" s="75"/>
      <c r="EY3443" s="75"/>
      <c r="EZ3443" s="75"/>
      <c r="FA3443" s="75"/>
      <c r="FB3443" s="1341"/>
      <c r="FC3443" s="75"/>
      <c r="FD3443" s="75"/>
    </row>
    <row r="3444">
      <c r="A3444" s="1340"/>
      <c r="B3444" s="786"/>
      <c r="C3444" s="1283"/>
      <c r="D3444" s="786"/>
      <c r="E3444" s="786"/>
      <c r="F3444" s="786"/>
      <c r="G3444" s="786"/>
      <c r="H3444" s="786"/>
      <c r="I3444" s="786"/>
      <c r="J3444" s="786"/>
      <c r="K3444" s="786"/>
      <c r="L3444" s="786"/>
      <c r="M3444" s="786"/>
      <c r="N3444" s="1284"/>
      <c r="O3444" s="1284"/>
      <c r="P3444" s="1285"/>
      <c r="Q3444" s="363"/>
      <c r="R3444" s="363"/>
      <c r="S3444" s="75"/>
      <c r="T3444" s="857"/>
      <c r="U3444" s="1209"/>
      <c r="V3444" s="1200"/>
      <c r="W3444" s="1200"/>
      <c r="X3444" s="1200"/>
      <c r="Y3444" s="1201"/>
      <c r="Z3444" s="1200"/>
      <c r="AA3444" s="1200"/>
      <c r="AB3444" s="1200"/>
      <c r="AC3444" s="1202"/>
      <c r="AD3444" s="1216"/>
      <c r="AE3444" s="1204"/>
      <c r="AF3444" s="75"/>
      <c r="AG3444" s="75"/>
      <c r="AH3444" s="75"/>
      <c r="AI3444" s="75"/>
      <c r="AJ3444" s="75"/>
      <c r="AK3444" s="75"/>
      <c r="AL3444" s="75"/>
      <c r="AM3444" s="75"/>
      <c r="AN3444" s="75"/>
      <c r="AO3444" s="75"/>
      <c r="AP3444" s="75"/>
      <c r="AQ3444" s="75"/>
      <c r="AR3444" s="75"/>
      <c r="AS3444" s="1286"/>
      <c r="AT3444" s="75"/>
      <c r="AU3444" s="1286"/>
      <c r="AV3444" s="1286"/>
      <c r="AW3444" s="75"/>
      <c r="AX3444" s="75"/>
      <c r="AY3444" s="1286"/>
      <c r="AZ3444" s="75"/>
      <c r="BA3444" s="75"/>
      <c r="BB3444" s="75"/>
      <c r="BC3444" s="75"/>
      <c r="BD3444" s="75"/>
      <c r="BE3444" s="75"/>
      <c r="BF3444" s="75"/>
      <c r="BG3444" s="75"/>
      <c r="BH3444" s="75"/>
      <c r="BI3444" s="75"/>
      <c r="BJ3444" s="75"/>
      <c r="BK3444" s="75"/>
      <c r="BL3444" s="75"/>
      <c r="BM3444" s="75"/>
      <c r="BN3444" s="75"/>
      <c r="BO3444" s="75"/>
      <c r="BP3444" s="75"/>
      <c r="BQ3444" s="75"/>
      <c r="BR3444" s="75"/>
      <c r="BS3444" s="75"/>
      <c r="BT3444" s="75"/>
      <c r="BU3444" s="75"/>
      <c r="BV3444" s="75"/>
      <c r="BW3444" s="1286"/>
      <c r="BX3444" s="75"/>
      <c r="BY3444" s="75"/>
      <c r="BZ3444" s="75"/>
      <c r="CA3444" s="75"/>
      <c r="CB3444" s="75"/>
      <c r="CC3444" s="1286"/>
      <c r="CD3444" s="75"/>
      <c r="CE3444" s="75"/>
      <c r="CF3444" s="75"/>
      <c r="CG3444" s="75"/>
      <c r="CH3444" s="75"/>
      <c r="CI3444" s="1286"/>
      <c r="CJ3444" s="75"/>
      <c r="CK3444" s="1286"/>
      <c r="CL3444" s="75"/>
      <c r="CM3444" s="75"/>
      <c r="CN3444" s="75"/>
      <c r="CO3444" s="75"/>
      <c r="CP3444" s="75"/>
      <c r="CQ3444" s="75"/>
      <c r="CR3444" s="75"/>
      <c r="CS3444" s="75"/>
      <c r="CT3444" s="75"/>
      <c r="CU3444" s="75"/>
      <c r="CV3444" s="75"/>
      <c r="CW3444" s="75"/>
      <c r="CX3444" s="1286"/>
      <c r="CY3444" s="75"/>
      <c r="CZ3444" s="75"/>
      <c r="DA3444" s="75"/>
      <c r="DB3444" s="75"/>
      <c r="DC3444" s="75"/>
      <c r="DD3444" s="75"/>
      <c r="DE3444" s="75"/>
      <c r="DF3444" s="75"/>
      <c r="DG3444" s="1286"/>
      <c r="DH3444" s="75"/>
      <c r="DI3444" s="1286"/>
      <c r="DJ3444" s="75"/>
      <c r="DK3444" s="75"/>
      <c r="DL3444" s="75"/>
      <c r="DM3444" s="75"/>
      <c r="DN3444" s="75"/>
      <c r="DO3444" s="75"/>
      <c r="DP3444" s="75"/>
      <c r="DQ3444" s="75"/>
      <c r="DR3444" s="75"/>
      <c r="DS3444" s="75"/>
      <c r="DT3444" s="75"/>
      <c r="DU3444" s="75"/>
      <c r="DV3444" s="1286"/>
      <c r="DW3444" s="75"/>
      <c r="DX3444" s="75"/>
      <c r="DY3444" s="75"/>
      <c r="DZ3444" s="75"/>
      <c r="EA3444" s="75"/>
      <c r="EB3444" s="75"/>
      <c r="EC3444" s="75"/>
      <c r="ED3444" s="75"/>
      <c r="EE3444" s="75"/>
      <c r="EF3444" s="75"/>
      <c r="EG3444" s="75"/>
      <c r="EH3444" s="75"/>
      <c r="EI3444" s="75"/>
      <c r="EJ3444" s="75"/>
      <c r="EK3444" s="75"/>
      <c r="EL3444" s="75"/>
      <c r="EM3444" s="75"/>
      <c r="EN3444" s="75"/>
      <c r="EO3444" s="75"/>
      <c r="EP3444" s="75"/>
      <c r="EQ3444" s="75"/>
      <c r="ER3444" s="75"/>
      <c r="ES3444" s="75"/>
      <c r="ET3444" s="75"/>
      <c r="EU3444" s="75"/>
      <c r="EV3444" s="75"/>
      <c r="EW3444" s="75"/>
      <c r="EX3444" s="75"/>
      <c r="EY3444" s="75"/>
      <c r="EZ3444" s="75"/>
      <c r="FA3444" s="75"/>
      <c r="FB3444" s="1341"/>
      <c r="FC3444" s="75"/>
      <c r="FD3444" s="75"/>
    </row>
    <row r="3445">
      <c r="A3445" s="1340"/>
      <c r="B3445" s="786"/>
      <c r="C3445" s="1283"/>
      <c r="D3445" s="786"/>
      <c r="E3445" s="786"/>
      <c r="F3445" s="786"/>
      <c r="G3445" s="786"/>
      <c r="H3445" s="786"/>
      <c r="I3445" s="786"/>
      <c r="J3445" s="786"/>
      <c r="K3445" s="786"/>
      <c r="L3445" s="786"/>
      <c r="M3445" s="786"/>
      <c r="N3445" s="1284"/>
      <c r="O3445" s="1284"/>
      <c r="P3445" s="1285"/>
      <c r="Q3445" s="363"/>
      <c r="R3445" s="363"/>
      <c r="S3445" s="75"/>
      <c r="T3445" s="857"/>
      <c r="U3445" s="1209"/>
      <c r="V3445" s="1200"/>
      <c r="W3445" s="1200"/>
      <c r="X3445" s="1200"/>
      <c r="Y3445" s="1201"/>
      <c r="Z3445" s="1200"/>
      <c r="AA3445" s="1200"/>
      <c r="AB3445" s="1200"/>
      <c r="AC3445" s="1202"/>
      <c r="AD3445" s="1216"/>
      <c r="AE3445" s="1204"/>
      <c r="AF3445" s="75"/>
      <c r="AG3445" s="75"/>
      <c r="AH3445" s="75"/>
      <c r="AI3445" s="75"/>
      <c r="AJ3445" s="75"/>
      <c r="AK3445" s="75"/>
      <c r="AL3445" s="75"/>
      <c r="AM3445" s="75"/>
      <c r="AN3445" s="75"/>
      <c r="AO3445" s="75"/>
      <c r="AP3445" s="75"/>
      <c r="AQ3445" s="75"/>
      <c r="AR3445" s="75"/>
      <c r="AS3445" s="1286"/>
      <c r="AT3445" s="75"/>
      <c r="AU3445" s="1286"/>
      <c r="AV3445" s="1286"/>
      <c r="AW3445" s="75"/>
      <c r="AX3445" s="75"/>
      <c r="AY3445" s="1286"/>
      <c r="AZ3445" s="75"/>
      <c r="BA3445" s="75"/>
      <c r="BB3445" s="75"/>
      <c r="BC3445" s="75"/>
      <c r="BD3445" s="75"/>
      <c r="BE3445" s="75"/>
      <c r="BF3445" s="75"/>
      <c r="BG3445" s="75"/>
      <c r="BH3445" s="75"/>
      <c r="BI3445" s="75"/>
      <c r="BJ3445" s="75"/>
      <c r="BK3445" s="75"/>
      <c r="BL3445" s="75"/>
      <c r="BM3445" s="75"/>
      <c r="BN3445" s="75"/>
      <c r="BO3445" s="75"/>
      <c r="BP3445" s="75"/>
      <c r="BQ3445" s="75"/>
      <c r="BR3445" s="75"/>
      <c r="BS3445" s="75"/>
      <c r="BT3445" s="75"/>
      <c r="BU3445" s="75"/>
      <c r="BV3445" s="75"/>
      <c r="BW3445" s="1286"/>
      <c r="BX3445" s="75"/>
      <c r="BY3445" s="75"/>
      <c r="BZ3445" s="75"/>
      <c r="CA3445" s="75"/>
      <c r="CB3445" s="75"/>
      <c r="CC3445" s="1286"/>
      <c r="CD3445" s="75"/>
      <c r="CE3445" s="75"/>
      <c r="CF3445" s="75"/>
      <c r="CG3445" s="75"/>
      <c r="CH3445" s="75"/>
      <c r="CI3445" s="1286"/>
      <c r="CJ3445" s="75"/>
      <c r="CK3445" s="1286"/>
      <c r="CL3445" s="75"/>
      <c r="CM3445" s="75"/>
      <c r="CN3445" s="75"/>
      <c r="CO3445" s="75"/>
      <c r="CP3445" s="75"/>
      <c r="CQ3445" s="75"/>
      <c r="CR3445" s="75"/>
      <c r="CS3445" s="75"/>
      <c r="CT3445" s="75"/>
      <c r="CU3445" s="75"/>
      <c r="CV3445" s="75"/>
      <c r="CW3445" s="75"/>
      <c r="CX3445" s="1286"/>
      <c r="CY3445" s="75"/>
      <c r="CZ3445" s="75"/>
      <c r="DA3445" s="75"/>
      <c r="DB3445" s="75"/>
      <c r="DC3445" s="75"/>
      <c r="DD3445" s="75"/>
      <c r="DE3445" s="75"/>
      <c r="DF3445" s="75"/>
      <c r="DG3445" s="1286"/>
      <c r="DH3445" s="75"/>
      <c r="DI3445" s="1286"/>
      <c r="DJ3445" s="75"/>
      <c r="DK3445" s="75"/>
      <c r="DL3445" s="75"/>
      <c r="DM3445" s="75"/>
      <c r="DN3445" s="75"/>
      <c r="DO3445" s="75"/>
      <c r="DP3445" s="75"/>
      <c r="DQ3445" s="75"/>
      <c r="DR3445" s="75"/>
      <c r="DS3445" s="75"/>
      <c r="DT3445" s="75"/>
      <c r="DU3445" s="75"/>
      <c r="DV3445" s="1286"/>
      <c r="DW3445" s="75"/>
      <c r="DX3445" s="75"/>
      <c r="DY3445" s="75"/>
      <c r="DZ3445" s="75"/>
      <c r="EA3445" s="75"/>
      <c r="EB3445" s="75"/>
      <c r="EC3445" s="75"/>
      <c r="ED3445" s="75"/>
      <c r="EE3445" s="75"/>
      <c r="EF3445" s="75"/>
      <c r="EG3445" s="75"/>
      <c r="EH3445" s="75"/>
      <c r="EI3445" s="75"/>
      <c r="EJ3445" s="75"/>
      <c r="EK3445" s="75"/>
      <c r="EL3445" s="75"/>
      <c r="EM3445" s="75"/>
      <c r="EN3445" s="75"/>
      <c r="EO3445" s="75"/>
      <c r="EP3445" s="75"/>
      <c r="EQ3445" s="75"/>
      <c r="ER3445" s="75"/>
      <c r="ES3445" s="75"/>
      <c r="ET3445" s="75"/>
      <c r="EU3445" s="75"/>
      <c r="EV3445" s="75"/>
      <c r="EW3445" s="75"/>
      <c r="EX3445" s="75"/>
      <c r="EY3445" s="75"/>
      <c r="EZ3445" s="75"/>
      <c r="FA3445" s="75"/>
      <c r="FB3445" s="1341"/>
      <c r="FC3445" s="75"/>
      <c r="FD3445" s="75"/>
    </row>
    <row r="3446">
      <c r="A3446" s="1340"/>
      <c r="B3446" s="786"/>
      <c r="C3446" s="1283"/>
      <c r="D3446" s="786"/>
      <c r="E3446" s="786"/>
      <c r="F3446" s="786"/>
      <c r="G3446" s="786"/>
      <c r="H3446" s="786"/>
      <c r="I3446" s="786"/>
      <c r="J3446" s="786"/>
      <c r="K3446" s="786"/>
      <c r="L3446" s="786"/>
      <c r="M3446" s="786"/>
      <c r="N3446" s="1284"/>
      <c r="O3446" s="1284"/>
      <c r="P3446" s="1285"/>
      <c r="Q3446" s="363"/>
      <c r="R3446" s="363"/>
      <c r="S3446" s="75"/>
      <c r="T3446" s="857"/>
      <c r="U3446" s="1209"/>
      <c r="V3446" s="1200"/>
      <c r="W3446" s="1200"/>
      <c r="X3446" s="1200"/>
      <c r="Y3446" s="1201"/>
      <c r="Z3446" s="1200"/>
      <c r="AA3446" s="1200"/>
      <c r="AB3446" s="1200"/>
      <c r="AC3446" s="1202"/>
      <c r="AD3446" s="1216"/>
      <c r="AE3446" s="1204"/>
      <c r="AF3446" s="75"/>
      <c r="AG3446" s="75"/>
      <c r="AH3446" s="75"/>
      <c r="AI3446" s="75"/>
      <c r="AJ3446" s="75"/>
      <c r="AK3446" s="75"/>
      <c r="AL3446" s="75"/>
      <c r="AM3446" s="75"/>
      <c r="AN3446" s="75"/>
      <c r="AO3446" s="75"/>
      <c r="AP3446" s="75"/>
      <c r="AQ3446" s="75"/>
      <c r="AR3446" s="75"/>
      <c r="AS3446" s="1286"/>
      <c r="AT3446" s="75"/>
      <c r="AU3446" s="1286"/>
      <c r="AV3446" s="1286"/>
      <c r="AW3446" s="75"/>
      <c r="AX3446" s="75"/>
      <c r="AY3446" s="1286"/>
      <c r="AZ3446" s="75"/>
      <c r="BA3446" s="75"/>
      <c r="BB3446" s="75"/>
      <c r="BC3446" s="75"/>
      <c r="BD3446" s="75"/>
      <c r="BE3446" s="75"/>
      <c r="BF3446" s="75"/>
      <c r="BG3446" s="75"/>
      <c r="BH3446" s="75"/>
      <c r="BI3446" s="75"/>
      <c r="BJ3446" s="75"/>
      <c r="BK3446" s="75"/>
      <c r="BL3446" s="75"/>
      <c r="BM3446" s="75"/>
      <c r="BN3446" s="75"/>
      <c r="BO3446" s="75"/>
      <c r="BP3446" s="75"/>
      <c r="BQ3446" s="75"/>
      <c r="BR3446" s="75"/>
      <c r="BS3446" s="75"/>
      <c r="BT3446" s="75"/>
      <c r="BU3446" s="75"/>
      <c r="BV3446" s="75"/>
      <c r="BW3446" s="1286"/>
      <c r="BX3446" s="75"/>
      <c r="BY3446" s="75"/>
      <c r="BZ3446" s="75"/>
      <c r="CA3446" s="75"/>
      <c r="CB3446" s="75"/>
      <c r="CC3446" s="1286"/>
      <c r="CD3446" s="75"/>
      <c r="CE3446" s="75"/>
      <c r="CF3446" s="75"/>
      <c r="CG3446" s="75"/>
      <c r="CH3446" s="75"/>
      <c r="CI3446" s="1286"/>
      <c r="CJ3446" s="75"/>
      <c r="CK3446" s="1286"/>
      <c r="CL3446" s="75"/>
      <c r="CM3446" s="75"/>
      <c r="CN3446" s="75"/>
      <c r="CO3446" s="75"/>
      <c r="CP3446" s="75"/>
      <c r="CQ3446" s="75"/>
      <c r="CR3446" s="75"/>
      <c r="CS3446" s="75"/>
      <c r="CT3446" s="75"/>
      <c r="CU3446" s="75"/>
      <c r="CV3446" s="75"/>
      <c r="CW3446" s="75"/>
      <c r="CX3446" s="1286"/>
      <c r="CY3446" s="75"/>
      <c r="CZ3446" s="75"/>
      <c r="DA3446" s="75"/>
      <c r="DB3446" s="75"/>
      <c r="DC3446" s="75"/>
      <c r="DD3446" s="75"/>
      <c r="DE3446" s="75"/>
      <c r="DF3446" s="75"/>
      <c r="DG3446" s="1286"/>
      <c r="DH3446" s="75"/>
      <c r="DI3446" s="1286"/>
      <c r="DJ3446" s="75"/>
      <c r="DK3446" s="75"/>
      <c r="DL3446" s="75"/>
      <c r="DM3446" s="75"/>
      <c r="DN3446" s="75"/>
      <c r="DO3446" s="75"/>
      <c r="DP3446" s="75"/>
      <c r="DQ3446" s="75"/>
      <c r="DR3446" s="75"/>
      <c r="DS3446" s="75"/>
      <c r="DT3446" s="75"/>
      <c r="DU3446" s="75"/>
      <c r="DV3446" s="1286"/>
      <c r="DW3446" s="75"/>
      <c r="DX3446" s="75"/>
      <c r="DY3446" s="75"/>
      <c r="DZ3446" s="75"/>
      <c r="EA3446" s="75"/>
      <c r="EB3446" s="75"/>
      <c r="EC3446" s="75"/>
      <c r="ED3446" s="75"/>
      <c r="EE3446" s="75"/>
      <c r="EF3446" s="75"/>
      <c r="EG3446" s="75"/>
      <c r="EH3446" s="75"/>
      <c r="EI3446" s="75"/>
      <c r="EJ3446" s="75"/>
      <c r="EK3446" s="75"/>
      <c r="EL3446" s="75"/>
      <c r="EM3446" s="75"/>
      <c r="EN3446" s="75"/>
      <c r="EO3446" s="75"/>
      <c r="EP3446" s="75"/>
      <c r="EQ3446" s="75"/>
      <c r="ER3446" s="75"/>
      <c r="ES3446" s="75"/>
      <c r="ET3446" s="75"/>
      <c r="EU3446" s="75"/>
      <c r="EV3446" s="75"/>
      <c r="EW3446" s="75"/>
      <c r="EX3446" s="75"/>
      <c r="EY3446" s="75"/>
      <c r="EZ3446" s="75"/>
      <c r="FA3446" s="75"/>
      <c r="FB3446" s="1341"/>
      <c r="FC3446" s="75"/>
      <c r="FD3446" s="75"/>
    </row>
    <row r="3447">
      <c r="A3447" s="1340"/>
      <c r="B3447" s="786"/>
      <c r="C3447" s="1283"/>
      <c r="D3447" s="786"/>
      <c r="E3447" s="786"/>
      <c r="F3447" s="786"/>
      <c r="G3447" s="786"/>
      <c r="H3447" s="786"/>
      <c r="I3447" s="786"/>
      <c r="J3447" s="786"/>
      <c r="K3447" s="786"/>
      <c r="L3447" s="786"/>
      <c r="M3447" s="786"/>
      <c r="N3447" s="1284"/>
      <c r="O3447" s="1284"/>
      <c r="P3447" s="1285"/>
      <c r="Q3447" s="363"/>
      <c r="R3447" s="363"/>
      <c r="S3447" s="75"/>
      <c r="T3447" s="857"/>
      <c r="U3447" s="1209"/>
      <c r="V3447" s="1200"/>
      <c r="W3447" s="1200"/>
      <c r="X3447" s="1200"/>
      <c r="Y3447" s="1201"/>
      <c r="Z3447" s="1200"/>
      <c r="AA3447" s="1200"/>
      <c r="AB3447" s="1200"/>
      <c r="AC3447" s="1202"/>
      <c r="AD3447" s="1216"/>
      <c r="AE3447" s="1204"/>
      <c r="AF3447" s="75"/>
      <c r="AG3447" s="75"/>
      <c r="AH3447" s="75"/>
      <c r="AI3447" s="75"/>
      <c r="AJ3447" s="75"/>
      <c r="AK3447" s="75"/>
      <c r="AL3447" s="75"/>
      <c r="AM3447" s="75"/>
      <c r="AN3447" s="75"/>
      <c r="AO3447" s="75"/>
      <c r="AP3447" s="75"/>
      <c r="AQ3447" s="75"/>
      <c r="AR3447" s="75"/>
      <c r="AS3447" s="1286"/>
      <c r="AT3447" s="75"/>
      <c r="AU3447" s="1286"/>
      <c r="AV3447" s="1286"/>
      <c r="AW3447" s="75"/>
      <c r="AX3447" s="75"/>
      <c r="AY3447" s="1286"/>
      <c r="AZ3447" s="75"/>
      <c r="BA3447" s="75"/>
      <c r="BB3447" s="75"/>
      <c r="BC3447" s="75"/>
      <c r="BD3447" s="75"/>
      <c r="BE3447" s="75"/>
      <c r="BF3447" s="75"/>
      <c r="BG3447" s="75"/>
      <c r="BH3447" s="75"/>
      <c r="BI3447" s="75"/>
      <c r="BJ3447" s="75"/>
      <c r="BK3447" s="75"/>
      <c r="BL3447" s="75"/>
      <c r="BM3447" s="75"/>
      <c r="BN3447" s="75"/>
      <c r="BO3447" s="75"/>
      <c r="BP3447" s="75"/>
      <c r="BQ3447" s="75"/>
      <c r="BR3447" s="75"/>
      <c r="BS3447" s="75"/>
      <c r="BT3447" s="75"/>
      <c r="BU3447" s="75"/>
      <c r="BV3447" s="75"/>
      <c r="BW3447" s="1286"/>
      <c r="BX3447" s="75"/>
      <c r="BY3447" s="75"/>
      <c r="BZ3447" s="75"/>
      <c r="CA3447" s="75"/>
      <c r="CB3447" s="75"/>
      <c r="CC3447" s="1286"/>
      <c r="CD3447" s="75"/>
      <c r="CE3447" s="75"/>
      <c r="CF3447" s="75"/>
      <c r="CG3447" s="75"/>
      <c r="CH3447" s="75"/>
      <c r="CI3447" s="1286"/>
      <c r="CJ3447" s="75"/>
      <c r="CK3447" s="1286"/>
      <c r="CL3447" s="75"/>
      <c r="CM3447" s="75"/>
      <c r="CN3447" s="75"/>
      <c r="CO3447" s="75"/>
      <c r="CP3447" s="75"/>
      <c r="CQ3447" s="75"/>
      <c r="CR3447" s="75"/>
      <c r="CS3447" s="75"/>
      <c r="CT3447" s="75"/>
      <c r="CU3447" s="75"/>
      <c r="CV3447" s="75"/>
      <c r="CW3447" s="75"/>
      <c r="CX3447" s="1286"/>
      <c r="CY3447" s="75"/>
      <c r="CZ3447" s="75"/>
      <c r="DA3447" s="75"/>
      <c r="DB3447" s="75"/>
      <c r="DC3447" s="75"/>
      <c r="DD3447" s="75"/>
      <c r="DE3447" s="75"/>
      <c r="DF3447" s="75"/>
      <c r="DG3447" s="1286"/>
      <c r="DH3447" s="75"/>
      <c r="DI3447" s="1286"/>
      <c r="DJ3447" s="75"/>
      <c r="DK3447" s="75"/>
      <c r="DL3447" s="75"/>
      <c r="DM3447" s="75"/>
      <c r="DN3447" s="75"/>
      <c r="DO3447" s="75"/>
      <c r="DP3447" s="75"/>
      <c r="DQ3447" s="75"/>
      <c r="DR3447" s="75"/>
      <c r="DS3447" s="75"/>
      <c r="DT3447" s="75"/>
      <c r="DU3447" s="75"/>
      <c r="DV3447" s="1286"/>
      <c r="DW3447" s="75"/>
      <c r="DX3447" s="75"/>
      <c r="DY3447" s="75"/>
      <c r="DZ3447" s="75"/>
      <c r="EA3447" s="75"/>
      <c r="EB3447" s="75"/>
      <c r="EC3447" s="75"/>
      <c r="ED3447" s="75"/>
      <c r="EE3447" s="75"/>
      <c r="EF3447" s="75"/>
      <c r="EG3447" s="75"/>
      <c r="EH3447" s="75"/>
      <c r="EI3447" s="75"/>
      <c r="EJ3447" s="75"/>
      <c r="EK3447" s="75"/>
      <c r="EL3447" s="75"/>
      <c r="EM3447" s="75"/>
      <c r="EN3447" s="75"/>
      <c r="EO3447" s="75"/>
      <c r="EP3447" s="75"/>
      <c r="EQ3447" s="75"/>
      <c r="ER3447" s="75"/>
      <c r="ES3447" s="75"/>
      <c r="ET3447" s="75"/>
      <c r="EU3447" s="75"/>
      <c r="EV3447" s="75"/>
      <c r="EW3447" s="75"/>
      <c r="EX3447" s="75"/>
      <c r="EY3447" s="75"/>
      <c r="EZ3447" s="75"/>
      <c r="FA3447" s="75"/>
      <c r="FB3447" s="1341"/>
      <c r="FC3447" s="75"/>
      <c r="FD3447" s="75"/>
    </row>
    <row r="3448">
      <c r="A3448" s="1340"/>
      <c r="B3448" s="786"/>
      <c r="C3448" s="1283"/>
      <c r="D3448" s="786"/>
      <c r="E3448" s="786"/>
      <c r="F3448" s="786"/>
      <c r="G3448" s="786"/>
      <c r="H3448" s="786"/>
      <c r="I3448" s="786"/>
      <c r="J3448" s="786"/>
      <c r="K3448" s="786"/>
      <c r="L3448" s="786"/>
      <c r="M3448" s="786"/>
      <c r="N3448" s="1284"/>
      <c r="O3448" s="1284"/>
      <c r="P3448" s="1285"/>
      <c r="Q3448" s="363"/>
      <c r="R3448" s="363"/>
      <c r="S3448" s="75"/>
      <c r="T3448" s="857"/>
      <c r="U3448" s="1209"/>
      <c r="V3448" s="1200"/>
      <c r="W3448" s="1200"/>
      <c r="X3448" s="1200"/>
      <c r="Y3448" s="1201"/>
      <c r="Z3448" s="1200"/>
      <c r="AA3448" s="1200"/>
      <c r="AB3448" s="1200"/>
      <c r="AC3448" s="1202"/>
      <c r="AD3448" s="1216"/>
      <c r="AE3448" s="1204"/>
      <c r="AF3448" s="75"/>
      <c r="AG3448" s="75"/>
      <c r="AH3448" s="75"/>
      <c r="AI3448" s="75"/>
      <c r="AJ3448" s="75"/>
      <c r="AK3448" s="75"/>
      <c r="AL3448" s="75"/>
      <c r="AM3448" s="75"/>
      <c r="AN3448" s="75"/>
      <c r="AO3448" s="75"/>
      <c r="AP3448" s="75"/>
      <c r="AQ3448" s="75"/>
      <c r="AR3448" s="75"/>
      <c r="AS3448" s="1286"/>
      <c r="AT3448" s="75"/>
      <c r="AU3448" s="1286"/>
      <c r="AV3448" s="1286"/>
      <c r="AW3448" s="75"/>
      <c r="AX3448" s="75"/>
      <c r="AY3448" s="1286"/>
      <c r="AZ3448" s="75"/>
      <c r="BA3448" s="75"/>
      <c r="BB3448" s="75"/>
      <c r="BC3448" s="75"/>
      <c r="BD3448" s="75"/>
      <c r="BE3448" s="75"/>
      <c r="BF3448" s="75"/>
      <c r="BG3448" s="75"/>
      <c r="BH3448" s="75"/>
      <c r="BI3448" s="75"/>
      <c r="BJ3448" s="75"/>
      <c r="BK3448" s="75"/>
      <c r="BL3448" s="75"/>
      <c r="BM3448" s="75"/>
      <c r="BN3448" s="75"/>
      <c r="BO3448" s="75"/>
      <c r="BP3448" s="75"/>
      <c r="BQ3448" s="75"/>
      <c r="BR3448" s="75"/>
      <c r="BS3448" s="75"/>
      <c r="BT3448" s="75"/>
      <c r="BU3448" s="75"/>
      <c r="BV3448" s="75"/>
      <c r="BW3448" s="1286"/>
      <c r="BX3448" s="75"/>
      <c r="BY3448" s="75"/>
      <c r="BZ3448" s="75"/>
      <c r="CA3448" s="75"/>
      <c r="CB3448" s="75"/>
      <c r="CC3448" s="1286"/>
      <c r="CD3448" s="75"/>
      <c r="CE3448" s="75"/>
      <c r="CF3448" s="75"/>
      <c r="CG3448" s="75"/>
      <c r="CH3448" s="75"/>
      <c r="CI3448" s="1286"/>
      <c r="CJ3448" s="75"/>
      <c r="CK3448" s="1286"/>
      <c r="CL3448" s="75"/>
      <c r="CM3448" s="75"/>
      <c r="CN3448" s="75"/>
      <c r="CO3448" s="75"/>
      <c r="CP3448" s="75"/>
      <c r="CQ3448" s="75"/>
      <c r="CR3448" s="75"/>
      <c r="CS3448" s="75"/>
      <c r="CT3448" s="75"/>
      <c r="CU3448" s="75"/>
      <c r="CV3448" s="75"/>
      <c r="CW3448" s="75"/>
      <c r="CX3448" s="1286"/>
      <c r="CY3448" s="75"/>
      <c r="CZ3448" s="75"/>
      <c r="DA3448" s="75"/>
      <c r="DB3448" s="75"/>
      <c r="DC3448" s="75"/>
      <c r="DD3448" s="75"/>
      <c r="DE3448" s="75"/>
      <c r="DF3448" s="75"/>
      <c r="DG3448" s="1286"/>
      <c r="DH3448" s="75"/>
      <c r="DI3448" s="1286"/>
      <c r="DJ3448" s="75"/>
      <c r="DK3448" s="75"/>
      <c r="DL3448" s="75"/>
      <c r="DM3448" s="75"/>
      <c r="DN3448" s="75"/>
      <c r="DO3448" s="75"/>
      <c r="DP3448" s="75"/>
      <c r="DQ3448" s="75"/>
      <c r="DR3448" s="75"/>
      <c r="DS3448" s="75"/>
      <c r="DT3448" s="75"/>
      <c r="DU3448" s="75"/>
      <c r="DV3448" s="1286"/>
      <c r="DW3448" s="75"/>
      <c r="DX3448" s="75"/>
      <c r="DY3448" s="75"/>
      <c r="DZ3448" s="75"/>
      <c r="EA3448" s="75"/>
      <c r="EB3448" s="75"/>
      <c r="EC3448" s="75"/>
      <c r="ED3448" s="75"/>
      <c r="EE3448" s="75"/>
      <c r="EF3448" s="75"/>
      <c r="EG3448" s="75"/>
      <c r="EH3448" s="75"/>
      <c r="EI3448" s="75"/>
      <c r="EJ3448" s="75"/>
      <c r="EK3448" s="75"/>
      <c r="EL3448" s="75"/>
      <c r="EM3448" s="75"/>
      <c r="EN3448" s="75"/>
      <c r="EO3448" s="75"/>
      <c r="EP3448" s="75"/>
      <c r="EQ3448" s="75"/>
      <c r="ER3448" s="75"/>
      <c r="ES3448" s="75"/>
      <c r="ET3448" s="75"/>
      <c r="EU3448" s="75"/>
      <c r="EV3448" s="75"/>
      <c r="EW3448" s="75"/>
      <c r="EX3448" s="75"/>
      <c r="EY3448" s="75"/>
      <c r="EZ3448" s="75"/>
      <c r="FA3448" s="75"/>
      <c r="FB3448" s="1341"/>
      <c r="FC3448" s="75"/>
      <c r="FD3448" s="75"/>
    </row>
    <row r="3449">
      <c r="A3449" s="1340"/>
      <c r="B3449" s="786"/>
      <c r="C3449" s="1283"/>
      <c r="D3449" s="786"/>
      <c r="E3449" s="786"/>
      <c r="F3449" s="786"/>
      <c r="G3449" s="786"/>
      <c r="H3449" s="786"/>
      <c r="I3449" s="786"/>
      <c r="J3449" s="786"/>
      <c r="K3449" s="786"/>
      <c r="L3449" s="786"/>
      <c r="M3449" s="786"/>
      <c r="N3449" s="1284"/>
      <c r="O3449" s="1284"/>
      <c r="P3449" s="1285"/>
      <c r="Q3449" s="363"/>
      <c r="R3449" s="363"/>
      <c r="S3449" s="75"/>
      <c r="T3449" s="857"/>
      <c r="U3449" s="1209"/>
      <c r="V3449" s="1200"/>
      <c r="W3449" s="1200"/>
      <c r="X3449" s="1200"/>
      <c r="Y3449" s="1201"/>
      <c r="Z3449" s="1200"/>
      <c r="AA3449" s="1200"/>
      <c r="AB3449" s="1200"/>
      <c r="AC3449" s="1202"/>
      <c r="AD3449" s="1216"/>
      <c r="AE3449" s="1204"/>
      <c r="AF3449" s="75"/>
      <c r="AG3449" s="75"/>
      <c r="AH3449" s="75"/>
      <c r="AI3449" s="75"/>
      <c r="AJ3449" s="75"/>
      <c r="AK3449" s="75"/>
      <c r="AL3449" s="75"/>
      <c r="AM3449" s="75"/>
      <c r="AN3449" s="75"/>
      <c r="AO3449" s="75"/>
      <c r="AP3449" s="75"/>
      <c r="AQ3449" s="75"/>
      <c r="AR3449" s="75"/>
      <c r="AS3449" s="1286"/>
      <c r="AT3449" s="75"/>
      <c r="AU3449" s="1286"/>
      <c r="AV3449" s="1286"/>
      <c r="AW3449" s="75"/>
      <c r="AX3449" s="75"/>
      <c r="AY3449" s="1286"/>
      <c r="AZ3449" s="75"/>
      <c r="BA3449" s="75"/>
      <c r="BB3449" s="75"/>
      <c r="BC3449" s="75"/>
      <c r="BD3449" s="75"/>
      <c r="BE3449" s="75"/>
      <c r="BF3449" s="75"/>
      <c r="BG3449" s="75"/>
      <c r="BH3449" s="75"/>
      <c r="BI3449" s="75"/>
      <c r="BJ3449" s="75"/>
      <c r="BK3449" s="75"/>
      <c r="BL3449" s="75"/>
      <c r="BM3449" s="75"/>
      <c r="BN3449" s="75"/>
      <c r="BO3449" s="75"/>
      <c r="BP3449" s="75"/>
      <c r="BQ3449" s="75"/>
      <c r="BR3449" s="75"/>
      <c r="BS3449" s="75"/>
      <c r="BT3449" s="75"/>
      <c r="BU3449" s="75"/>
      <c r="BV3449" s="75"/>
      <c r="BW3449" s="1286"/>
      <c r="BX3449" s="75"/>
      <c r="BY3449" s="75"/>
      <c r="BZ3449" s="75"/>
      <c r="CA3449" s="75"/>
      <c r="CB3449" s="75"/>
      <c r="CC3449" s="1286"/>
      <c r="CD3449" s="75"/>
      <c r="CE3449" s="75"/>
      <c r="CF3449" s="75"/>
      <c r="CG3449" s="75"/>
      <c r="CH3449" s="75"/>
      <c r="CI3449" s="1286"/>
      <c r="CJ3449" s="75"/>
      <c r="CK3449" s="1286"/>
      <c r="CL3449" s="75"/>
      <c r="CM3449" s="75"/>
      <c r="CN3449" s="75"/>
      <c r="CO3449" s="75"/>
      <c r="CP3449" s="75"/>
      <c r="CQ3449" s="75"/>
      <c r="CR3449" s="75"/>
      <c r="CS3449" s="75"/>
      <c r="CT3449" s="75"/>
      <c r="CU3449" s="75"/>
      <c r="CV3449" s="75"/>
      <c r="CW3449" s="75"/>
      <c r="CX3449" s="1286"/>
      <c r="CY3449" s="75"/>
      <c r="CZ3449" s="75"/>
      <c r="DA3449" s="75"/>
      <c r="DB3449" s="75"/>
      <c r="DC3449" s="75"/>
      <c r="DD3449" s="75"/>
      <c r="DE3449" s="75"/>
      <c r="DF3449" s="75"/>
      <c r="DG3449" s="1286"/>
      <c r="DH3449" s="75"/>
      <c r="DI3449" s="1286"/>
      <c r="DJ3449" s="75"/>
      <c r="DK3449" s="75"/>
      <c r="DL3449" s="75"/>
      <c r="DM3449" s="75"/>
      <c r="DN3449" s="75"/>
      <c r="DO3449" s="75"/>
      <c r="DP3449" s="75"/>
      <c r="DQ3449" s="75"/>
      <c r="DR3449" s="75"/>
      <c r="DS3449" s="75"/>
      <c r="DT3449" s="75"/>
      <c r="DU3449" s="75"/>
      <c r="DV3449" s="1286"/>
      <c r="DW3449" s="75"/>
      <c r="DX3449" s="75"/>
      <c r="DY3449" s="75"/>
      <c r="DZ3449" s="75"/>
      <c r="EA3449" s="75"/>
      <c r="EB3449" s="75"/>
      <c r="EC3449" s="75"/>
      <c r="ED3449" s="75"/>
      <c r="EE3449" s="75"/>
      <c r="EF3449" s="75"/>
      <c r="EG3449" s="75"/>
      <c r="EH3449" s="75"/>
      <c r="EI3449" s="75"/>
      <c r="EJ3449" s="75"/>
      <c r="EK3449" s="75"/>
      <c r="EL3449" s="75"/>
      <c r="EM3449" s="75"/>
      <c r="EN3449" s="75"/>
      <c r="EO3449" s="75"/>
      <c r="EP3449" s="75"/>
      <c r="EQ3449" s="75"/>
      <c r="ER3449" s="75"/>
      <c r="ES3449" s="75"/>
      <c r="ET3449" s="75"/>
      <c r="EU3449" s="75"/>
      <c r="EV3449" s="75"/>
      <c r="EW3449" s="75"/>
      <c r="EX3449" s="75"/>
      <c r="EY3449" s="75"/>
      <c r="EZ3449" s="75"/>
      <c r="FA3449" s="75"/>
      <c r="FB3449" s="1341"/>
      <c r="FC3449" s="75"/>
      <c r="FD3449" s="75"/>
    </row>
    <row r="3450">
      <c r="A3450" s="1340"/>
      <c r="B3450" s="786"/>
      <c r="C3450" s="1283"/>
      <c r="D3450" s="786"/>
      <c r="E3450" s="786"/>
      <c r="F3450" s="786"/>
      <c r="G3450" s="786"/>
      <c r="H3450" s="786"/>
      <c r="I3450" s="786"/>
      <c r="J3450" s="786"/>
      <c r="K3450" s="786"/>
      <c r="L3450" s="786"/>
      <c r="M3450" s="786"/>
      <c r="N3450" s="1284"/>
      <c r="O3450" s="1284"/>
      <c r="P3450" s="1285"/>
      <c r="Q3450" s="363"/>
      <c r="R3450" s="363"/>
      <c r="S3450" s="75"/>
      <c r="T3450" s="857"/>
      <c r="U3450" s="1209"/>
      <c r="V3450" s="1200"/>
      <c r="W3450" s="1200"/>
      <c r="X3450" s="1200"/>
      <c r="Y3450" s="1201"/>
      <c r="Z3450" s="1200"/>
      <c r="AA3450" s="1200"/>
      <c r="AB3450" s="1200"/>
      <c r="AC3450" s="1202"/>
      <c r="AD3450" s="1216"/>
      <c r="AE3450" s="1204"/>
      <c r="AF3450" s="75"/>
      <c r="AG3450" s="75"/>
      <c r="AH3450" s="75"/>
      <c r="AI3450" s="75"/>
      <c r="AJ3450" s="75"/>
      <c r="AK3450" s="75"/>
      <c r="AL3450" s="75"/>
      <c r="AM3450" s="75"/>
      <c r="AN3450" s="75"/>
      <c r="AO3450" s="75"/>
      <c r="AP3450" s="75"/>
      <c r="AQ3450" s="75"/>
      <c r="AR3450" s="75"/>
      <c r="AS3450" s="1286"/>
      <c r="AT3450" s="75"/>
      <c r="AU3450" s="1286"/>
      <c r="AV3450" s="1286"/>
      <c r="AW3450" s="75"/>
      <c r="AX3450" s="75"/>
      <c r="AY3450" s="1286"/>
      <c r="AZ3450" s="75"/>
      <c r="BA3450" s="75"/>
      <c r="BB3450" s="75"/>
      <c r="BC3450" s="75"/>
      <c r="BD3450" s="75"/>
      <c r="BE3450" s="75"/>
      <c r="BF3450" s="75"/>
      <c r="BG3450" s="75"/>
      <c r="BH3450" s="75"/>
      <c r="BI3450" s="75"/>
      <c r="BJ3450" s="75"/>
      <c r="BK3450" s="75"/>
      <c r="BL3450" s="75"/>
      <c r="BM3450" s="75"/>
      <c r="BN3450" s="75"/>
      <c r="BO3450" s="75"/>
      <c r="BP3450" s="75"/>
      <c r="BQ3450" s="75"/>
      <c r="BR3450" s="75"/>
      <c r="BS3450" s="75"/>
      <c r="BT3450" s="75"/>
      <c r="BU3450" s="75"/>
      <c r="BV3450" s="75"/>
      <c r="BW3450" s="1286"/>
      <c r="BX3450" s="75"/>
      <c r="BY3450" s="75"/>
      <c r="BZ3450" s="75"/>
      <c r="CA3450" s="75"/>
      <c r="CB3450" s="75"/>
      <c r="CC3450" s="1286"/>
      <c r="CD3450" s="75"/>
      <c r="CE3450" s="75"/>
      <c r="CF3450" s="75"/>
      <c r="CG3450" s="75"/>
      <c r="CH3450" s="75"/>
      <c r="CI3450" s="1286"/>
      <c r="CJ3450" s="75"/>
      <c r="CK3450" s="1286"/>
      <c r="CL3450" s="75"/>
      <c r="CM3450" s="75"/>
      <c r="CN3450" s="75"/>
      <c r="CO3450" s="75"/>
      <c r="CP3450" s="75"/>
      <c r="CQ3450" s="75"/>
      <c r="CR3450" s="75"/>
      <c r="CS3450" s="75"/>
      <c r="CT3450" s="75"/>
      <c r="CU3450" s="75"/>
      <c r="CV3450" s="75"/>
      <c r="CW3450" s="75"/>
      <c r="CX3450" s="1286"/>
      <c r="CY3450" s="75"/>
      <c r="CZ3450" s="75"/>
      <c r="DA3450" s="75"/>
      <c r="DB3450" s="75"/>
      <c r="DC3450" s="75"/>
      <c r="DD3450" s="75"/>
      <c r="DE3450" s="75"/>
      <c r="DF3450" s="75"/>
      <c r="DG3450" s="1286"/>
      <c r="DH3450" s="75"/>
      <c r="DI3450" s="1286"/>
      <c r="DJ3450" s="75"/>
      <c r="DK3450" s="75"/>
      <c r="DL3450" s="75"/>
      <c r="DM3450" s="75"/>
      <c r="DN3450" s="75"/>
      <c r="DO3450" s="75"/>
      <c r="DP3450" s="75"/>
      <c r="DQ3450" s="75"/>
      <c r="DR3450" s="75"/>
      <c r="DS3450" s="75"/>
      <c r="DT3450" s="75"/>
      <c r="DU3450" s="75"/>
      <c r="DV3450" s="1286"/>
      <c r="DW3450" s="75"/>
      <c r="DX3450" s="75"/>
      <c r="DY3450" s="75"/>
      <c r="DZ3450" s="75"/>
      <c r="EA3450" s="75"/>
      <c r="EB3450" s="75"/>
      <c r="EC3450" s="75"/>
      <c r="ED3450" s="75"/>
      <c r="EE3450" s="75"/>
      <c r="EF3450" s="75"/>
      <c r="EG3450" s="75"/>
      <c r="EH3450" s="75"/>
      <c r="EI3450" s="75"/>
      <c r="EJ3450" s="75"/>
      <c r="EK3450" s="75"/>
      <c r="EL3450" s="75"/>
      <c r="EM3450" s="75"/>
      <c r="EN3450" s="75"/>
      <c r="EO3450" s="75"/>
      <c r="EP3450" s="75"/>
      <c r="EQ3450" s="75"/>
      <c r="ER3450" s="75"/>
      <c r="ES3450" s="75"/>
      <c r="ET3450" s="75"/>
      <c r="EU3450" s="75"/>
      <c r="EV3450" s="75"/>
      <c r="EW3450" s="75"/>
      <c r="EX3450" s="75"/>
      <c r="EY3450" s="75"/>
      <c r="EZ3450" s="75"/>
      <c r="FA3450" s="75"/>
      <c r="FB3450" s="1341"/>
      <c r="FC3450" s="75"/>
      <c r="FD3450" s="75"/>
    </row>
    <row r="3451">
      <c r="A3451" s="1340"/>
      <c r="B3451" s="786"/>
      <c r="C3451" s="1283"/>
      <c r="D3451" s="786"/>
      <c r="E3451" s="786"/>
      <c r="F3451" s="786"/>
      <c r="G3451" s="786"/>
      <c r="H3451" s="786"/>
      <c r="I3451" s="786"/>
      <c r="J3451" s="786"/>
      <c r="K3451" s="786"/>
      <c r="L3451" s="786"/>
      <c r="M3451" s="786"/>
      <c r="N3451" s="1284"/>
      <c r="O3451" s="1284"/>
      <c r="P3451" s="1285"/>
      <c r="Q3451" s="363"/>
      <c r="R3451" s="363"/>
      <c r="S3451" s="75"/>
      <c r="T3451" s="857"/>
      <c r="U3451" s="1209"/>
      <c r="V3451" s="1200"/>
      <c r="W3451" s="1200"/>
      <c r="X3451" s="1200"/>
      <c r="Y3451" s="1201"/>
      <c r="Z3451" s="1200"/>
      <c r="AA3451" s="1200"/>
      <c r="AB3451" s="1200"/>
      <c r="AC3451" s="1202"/>
      <c r="AD3451" s="1216"/>
      <c r="AE3451" s="1204"/>
      <c r="AF3451" s="75"/>
      <c r="AG3451" s="75"/>
      <c r="AH3451" s="75"/>
      <c r="AI3451" s="75"/>
      <c r="AJ3451" s="75"/>
      <c r="AK3451" s="75"/>
      <c r="AL3451" s="75"/>
      <c r="AM3451" s="75"/>
      <c r="AN3451" s="75"/>
      <c r="AO3451" s="75"/>
      <c r="AP3451" s="75"/>
      <c r="AQ3451" s="75"/>
      <c r="AR3451" s="75"/>
      <c r="AS3451" s="1286"/>
      <c r="AT3451" s="75"/>
      <c r="AU3451" s="1286"/>
      <c r="AV3451" s="1286"/>
      <c r="AW3451" s="75"/>
      <c r="AX3451" s="75"/>
      <c r="AY3451" s="1286"/>
      <c r="AZ3451" s="75"/>
      <c r="BA3451" s="75"/>
      <c r="BB3451" s="75"/>
      <c r="BC3451" s="75"/>
      <c r="BD3451" s="75"/>
      <c r="BE3451" s="75"/>
      <c r="BF3451" s="75"/>
      <c r="BG3451" s="75"/>
      <c r="BH3451" s="75"/>
      <c r="BI3451" s="75"/>
      <c r="BJ3451" s="75"/>
      <c r="BK3451" s="75"/>
      <c r="BL3451" s="75"/>
      <c r="BM3451" s="75"/>
      <c r="BN3451" s="75"/>
      <c r="BO3451" s="75"/>
      <c r="BP3451" s="75"/>
      <c r="BQ3451" s="75"/>
      <c r="BR3451" s="75"/>
      <c r="BS3451" s="75"/>
      <c r="BT3451" s="75"/>
      <c r="BU3451" s="75"/>
      <c r="BV3451" s="75"/>
      <c r="BW3451" s="1286"/>
      <c r="BX3451" s="75"/>
      <c r="BY3451" s="75"/>
      <c r="BZ3451" s="75"/>
      <c r="CA3451" s="75"/>
      <c r="CB3451" s="75"/>
      <c r="CC3451" s="1286"/>
      <c r="CD3451" s="75"/>
      <c r="CE3451" s="75"/>
      <c r="CF3451" s="75"/>
      <c r="CG3451" s="75"/>
      <c r="CH3451" s="75"/>
      <c r="CI3451" s="1286"/>
      <c r="CJ3451" s="75"/>
      <c r="CK3451" s="1286"/>
      <c r="CL3451" s="75"/>
      <c r="CM3451" s="75"/>
      <c r="CN3451" s="75"/>
      <c r="CO3451" s="75"/>
      <c r="CP3451" s="75"/>
      <c r="CQ3451" s="75"/>
      <c r="CR3451" s="75"/>
      <c r="CS3451" s="75"/>
      <c r="CT3451" s="75"/>
      <c r="CU3451" s="75"/>
      <c r="CV3451" s="75"/>
      <c r="CW3451" s="75"/>
      <c r="CX3451" s="1286"/>
      <c r="CY3451" s="75"/>
      <c r="CZ3451" s="75"/>
      <c r="DA3451" s="75"/>
      <c r="DB3451" s="75"/>
      <c r="DC3451" s="75"/>
      <c r="DD3451" s="75"/>
      <c r="DE3451" s="75"/>
      <c r="DF3451" s="75"/>
      <c r="DG3451" s="1286"/>
      <c r="DH3451" s="75"/>
      <c r="DI3451" s="1286"/>
      <c r="DJ3451" s="75"/>
      <c r="DK3451" s="75"/>
      <c r="DL3451" s="75"/>
      <c r="DM3451" s="75"/>
      <c r="DN3451" s="75"/>
      <c r="DO3451" s="75"/>
      <c r="DP3451" s="75"/>
      <c r="DQ3451" s="75"/>
      <c r="DR3451" s="75"/>
      <c r="DS3451" s="75"/>
      <c r="DT3451" s="75"/>
      <c r="DU3451" s="75"/>
      <c r="DV3451" s="1286"/>
      <c r="DW3451" s="75"/>
      <c r="DX3451" s="75"/>
      <c r="DY3451" s="75"/>
      <c r="DZ3451" s="75"/>
      <c r="EA3451" s="75"/>
      <c r="EB3451" s="75"/>
      <c r="EC3451" s="75"/>
      <c r="ED3451" s="75"/>
      <c r="EE3451" s="75"/>
      <c r="EF3451" s="75"/>
      <c r="EG3451" s="75"/>
      <c r="EH3451" s="75"/>
      <c r="EI3451" s="75"/>
      <c r="EJ3451" s="75"/>
      <c r="EK3451" s="75"/>
      <c r="EL3451" s="75"/>
      <c r="EM3451" s="75"/>
      <c r="EN3451" s="75"/>
      <c r="EO3451" s="75"/>
      <c r="EP3451" s="75"/>
      <c r="EQ3451" s="75"/>
      <c r="ER3451" s="75"/>
      <c r="ES3451" s="75"/>
      <c r="ET3451" s="75"/>
      <c r="EU3451" s="75"/>
      <c r="EV3451" s="75"/>
      <c r="EW3451" s="75"/>
      <c r="EX3451" s="75"/>
      <c r="EY3451" s="75"/>
      <c r="EZ3451" s="75"/>
      <c r="FA3451" s="75"/>
      <c r="FB3451" s="1341"/>
      <c r="FC3451" s="75"/>
      <c r="FD3451" s="75"/>
    </row>
    <row r="3452">
      <c r="A3452" s="1340"/>
      <c r="B3452" s="786"/>
      <c r="C3452" s="1283"/>
      <c r="D3452" s="786"/>
      <c r="E3452" s="786"/>
      <c r="F3452" s="786"/>
      <c r="G3452" s="786"/>
      <c r="H3452" s="786"/>
      <c r="I3452" s="786"/>
      <c r="J3452" s="786"/>
      <c r="K3452" s="786"/>
      <c r="L3452" s="786"/>
      <c r="M3452" s="786"/>
      <c r="N3452" s="1284"/>
      <c r="O3452" s="1284"/>
      <c r="P3452" s="1285"/>
      <c r="Q3452" s="363"/>
      <c r="R3452" s="363"/>
      <c r="S3452" s="75"/>
      <c r="T3452" s="857"/>
      <c r="U3452" s="1209"/>
      <c r="V3452" s="1200"/>
      <c r="W3452" s="1200"/>
      <c r="X3452" s="1200"/>
      <c r="Y3452" s="1201"/>
      <c r="Z3452" s="1200"/>
      <c r="AA3452" s="1200"/>
      <c r="AB3452" s="1200"/>
      <c r="AC3452" s="1202"/>
      <c r="AD3452" s="1216"/>
      <c r="AE3452" s="1204"/>
      <c r="AF3452" s="75"/>
      <c r="AG3452" s="75"/>
      <c r="AH3452" s="75"/>
      <c r="AI3452" s="75"/>
      <c r="AJ3452" s="75"/>
      <c r="AK3452" s="75"/>
      <c r="AL3452" s="75"/>
      <c r="AM3452" s="75"/>
      <c r="AN3452" s="75"/>
      <c r="AO3452" s="75"/>
      <c r="AP3452" s="75"/>
      <c r="AQ3452" s="75"/>
      <c r="AR3452" s="75"/>
      <c r="AS3452" s="1286"/>
      <c r="AT3452" s="75"/>
      <c r="AU3452" s="1286"/>
      <c r="AV3452" s="1286"/>
      <c r="AW3452" s="75"/>
      <c r="AX3452" s="75"/>
      <c r="AY3452" s="1286"/>
      <c r="AZ3452" s="75"/>
      <c r="BA3452" s="75"/>
      <c r="BB3452" s="75"/>
      <c r="BC3452" s="75"/>
      <c r="BD3452" s="75"/>
      <c r="BE3452" s="75"/>
      <c r="BF3452" s="75"/>
      <c r="BG3452" s="75"/>
      <c r="BH3452" s="75"/>
      <c r="BI3452" s="75"/>
      <c r="BJ3452" s="75"/>
      <c r="BK3452" s="75"/>
      <c r="BL3452" s="75"/>
      <c r="BM3452" s="75"/>
      <c r="BN3452" s="75"/>
      <c r="BO3452" s="75"/>
      <c r="BP3452" s="75"/>
      <c r="BQ3452" s="75"/>
      <c r="BR3452" s="75"/>
      <c r="BS3452" s="75"/>
      <c r="BT3452" s="75"/>
      <c r="BU3452" s="75"/>
      <c r="BV3452" s="75"/>
      <c r="BW3452" s="1286"/>
      <c r="BX3452" s="75"/>
      <c r="BY3452" s="75"/>
      <c r="BZ3452" s="75"/>
      <c r="CA3452" s="75"/>
      <c r="CB3452" s="75"/>
      <c r="CC3452" s="1286"/>
      <c r="CD3452" s="75"/>
      <c r="CE3452" s="75"/>
      <c r="CF3452" s="75"/>
      <c r="CG3452" s="75"/>
      <c r="CH3452" s="75"/>
      <c r="CI3452" s="1286"/>
      <c r="CJ3452" s="75"/>
      <c r="CK3452" s="1286"/>
      <c r="CL3452" s="75"/>
      <c r="CM3452" s="75"/>
      <c r="CN3452" s="75"/>
      <c r="CO3452" s="75"/>
      <c r="CP3452" s="75"/>
      <c r="CQ3452" s="75"/>
      <c r="CR3452" s="75"/>
      <c r="CS3452" s="75"/>
      <c r="CT3452" s="75"/>
      <c r="CU3452" s="75"/>
      <c r="CV3452" s="75"/>
      <c r="CW3452" s="75"/>
      <c r="CX3452" s="1286"/>
      <c r="CY3452" s="75"/>
      <c r="CZ3452" s="75"/>
      <c r="DA3452" s="75"/>
      <c r="DB3452" s="75"/>
      <c r="DC3452" s="75"/>
      <c r="DD3452" s="75"/>
      <c r="DE3452" s="75"/>
      <c r="DF3452" s="75"/>
      <c r="DG3452" s="1286"/>
      <c r="DH3452" s="75"/>
      <c r="DI3452" s="1286"/>
      <c r="DJ3452" s="75"/>
      <c r="DK3452" s="75"/>
      <c r="DL3452" s="75"/>
      <c r="DM3452" s="75"/>
      <c r="DN3452" s="75"/>
      <c r="DO3452" s="75"/>
      <c r="DP3452" s="75"/>
      <c r="DQ3452" s="75"/>
      <c r="DR3452" s="75"/>
      <c r="DS3452" s="75"/>
      <c r="DT3452" s="75"/>
      <c r="DU3452" s="75"/>
      <c r="DV3452" s="1286"/>
      <c r="DW3452" s="75"/>
      <c r="DX3452" s="75"/>
      <c r="DY3452" s="75"/>
      <c r="DZ3452" s="75"/>
      <c r="EA3452" s="75"/>
      <c r="EB3452" s="75"/>
      <c r="EC3452" s="75"/>
      <c r="ED3452" s="75"/>
      <c r="EE3452" s="75"/>
      <c r="EF3452" s="75"/>
      <c r="EG3452" s="75"/>
      <c r="EH3452" s="75"/>
      <c r="EI3452" s="75"/>
      <c r="EJ3452" s="75"/>
      <c r="EK3452" s="75"/>
      <c r="EL3452" s="75"/>
      <c r="EM3452" s="75"/>
      <c r="EN3452" s="75"/>
      <c r="EO3452" s="75"/>
      <c r="EP3452" s="75"/>
      <c r="EQ3452" s="75"/>
      <c r="ER3452" s="75"/>
      <c r="ES3452" s="75"/>
      <c r="ET3452" s="75"/>
      <c r="EU3452" s="75"/>
      <c r="EV3452" s="75"/>
      <c r="EW3452" s="75"/>
      <c r="EX3452" s="75"/>
      <c r="EY3452" s="75"/>
      <c r="EZ3452" s="75"/>
      <c r="FA3452" s="75"/>
      <c r="FB3452" s="1341"/>
      <c r="FC3452" s="75"/>
      <c r="FD3452" s="75"/>
    </row>
    <row r="3453">
      <c r="A3453" s="1340"/>
      <c r="B3453" s="786"/>
      <c r="C3453" s="1283"/>
      <c r="D3453" s="786"/>
      <c r="E3453" s="786"/>
      <c r="F3453" s="786"/>
      <c r="G3453" s="786"/>
      <c r="H3453" s="786"/>
      <c r="I3453" s="786"/>
      <c r="J3453" s="786"/>
      <c r="K3453" s="786"/>
      <c r="L3453" s="786"/>
      <c r="M3453" s="786"/>
      <c r="N3453" s="1284"/>
      <c r="O3453" s="1284"/>
      <c r="P3453" s="1285"/>
      <c r="Q3453" s="363"/>
      <c r="R3453" s="363"/>
      <c r="S3453" s="75"/>
      <c r="T3453" s="857"/>
      <c r="U3453" s="1209"/>
      <c r="V3453" s="1200"/>
      <c r="W3453" s="1200"/>
      <c r="X3453" s="1200"/>
      <c r="Y3453" s="1201"/>
      <c r="Z3453" s="1200"/>
      <c r="AA3453" s="1200"/>
      <c r="AB3453" s="1200"/>
      <c r="AC3453" s="1202"/>
      <c r="AD3453" s="1216"/>
      <c r="AE3453" s="1204"/>
      <c r="AF3453" s="75"/>
      <c r="AG3453" s="75"/>
      <c r="AH3453" s="75"/>
      <c r="AI3453" s="75"/>
      <c r="AJ3453" s="75"/>
      <c r="AK3453" s="75"/>
      <c r="AL3453" s="75"/>
      <c r="AM3453" s="75"/>
      <c r="AN3453" s="75"/>
      <c r="AO3453" s="75"/>
      <c r="AP3453" s="75"/>
      <c r="AQ3453" s="75"/>
      <c r="AR3453" s="75"/>
      <c r="AS3453" s="1286"/>
      <c r="AT3453" s="75"/>
      <c r="AU3453" s="1286"/>
      <c r="AV3453" s="1286"/>
      <c r="AW3453" s="75"/>
      <c r="AX3453" s="75"/>
      <c r="AY3453" s="1286"/>
      <c r="AZ3453" s="75"/>
      <c r="BA3453" s="75"/>
      <c r="BB3453" s="75"/>
      <c r="BC3453" s="75"/>
      <c r="BD3453" s="75"/>
      <c r="BE3453" s="75"/>
      <c r="BF3453" s="75"/>
      <c r="BG3453" s="75"/>
      <c r="BH3453" s="75"/>
      <c r="BI3453" s="75"/>
      <c r="BJ3453" s="75"/>
      <c r="BK3453" s="75"/>
      <c r="BL3453" s="75"/>
      <c r="BM3453" s="75"/>
      <c r="BN3453" s="75"/>
      <c r="BO3453" s="75"/>
      <c r="BP3453" s="75"/>
      <c r="BQ3453" s="75"/>
      <c r="BR3453" s="75"/>
      <c r="BS3453" s="75"/>
      <c r="BT3453" s="75"/>
      <c r="BU3453" s="75"/>
      <c r="BV3453" s="75"/>
      <c r="BW3453" s="1286"/>
      <c r="BX3453" s="75"/>
      <c r="BY3453" s="75"/>
      <c r="BZ3453" s="75"/>
      <c r="CA3453" s="75"/>
      <c r="CB3453" s="75"/>
      <c r="CC3453" s="1286"/>
      <c r="CD3453" s="75"/>
      <c r="CE3453" s="75"/>
      <c r="CF3453" s="75"/>
      <c r="CG3453" s="75"/>
      <c r="CH3453" s="75"/>
      <c r="CI3453" s="1286"/>
      <c r="CJ3453" s="75"/>
      <c r="CK3453" s="1286"/>
      <c r="CL3453" s="75"/>
      <c r="CM3453" s="75"/>
      <c r="CN3453" s="75"/>
      <c r="CO3453" s="75"/>
      <c r="CP3453" s="75"/>
      <c r="CQ3453" s="75"/>
      <c r="CR3453" s="75"/>
      <c r="CS3453" s="75"/>
      <c r="CT3453" s="75"/>
      <c r="CU3453" s="75"/>
      <c r="CV3453" s="75"/>
      <c r="CW3453" s="75"/>
      <c r="CX3453" s="1286"/>
      <c r="CY3453" s="75"/>
      <c r="CZ3453" s="75"/>
      <c r="DA3453" s="75"/>
      <c r="DB3453" s="75"/>
      <c r="DC3453" s="75"/>
      <c r="DD3453" s="75"/>
      <c r="DE3453" s="75"/>
      <c r="DF3453" s="75"/>
      <c r="DG3453" s="1286"/>
      <c r="DH3453" s="75"/>
      <c r="DI3453" s="1286"/>
      <c r="DJ3453" s="75"/>
      <c r="DK3453" s="75"/>
      <c r="DL3453" s="75"/>
      <c r="DM3453" s="75"/>
      <c r="DN3453" s="75"/>
      <c r="DO3453" s="75"/>
      <c r="DP3453" s="75"/>
      <c r="DQ3453" s="75"/>
      <c r="DR3453" s="75"/>
      <c r="DS3453" s="75"/>
      <c r="DT3453" s="75"/>
      <c r="DU3453" s="75"/>
      <c r="DV3453" s="1286"/>
      <c r="DW3453" s="75"/>
      <c r="DX3453" s="75"/>
      <c r="DY3453" s="75"/>
      <c r="DZ3453" s="75"/>
      <c r="EA3453" s="75"/>
      <c r="EB3453" s="75"/>
      <c r="EC3453" s="75"/>
      <c r="ED3453" s="75"/>
      <c r="EE3453" s="75"/>
      <c r="EF3453" s="75"/>
      <c r="EG3453" s="75"/>
      <c r="EH3453" s="75"/>
      <c r="EI3453" s="75"/>
      <c r="EJ3453" s="75"/>
      <c r="EK3453" s="75"/>
      <c r="EL3453" s="75"/>
      <c r="EM3453" s="75"/>
      <c r="EN3453" s="75"/>
      <c r="EO3453" s="75"/>
      <c r="EP3453" s="75"/>
      <c r="EQ3453" s="75"/>
      <c r="ER3453" s="75"/>
      <c r="ES3453" s="75"/>
      <c r="ET3453" s="75"/>
      <c r="EU3453" s="75"/>
      <c r="EV3453" s="75"/>
      <c r="EW3453" s="75"/>
      <c r="EX3453" s="75"/>
      <c r="EY3453" s="75"/>
      <c r="EZ3453" s="75"/>
      <c r="FA3453" s="75"/>
      <c r="FB3453" s="1341"/>
      <c r="FC3453" s="75"/>
      <c r="FD3453" s="75"/>
    </row>
    <row r="3454">
      <c r="A3454" s="1340"/>
      <c r="B3454" s="786"/>
      <c r="C3454" s="1283"/>
      <c r="D3454" s="786"/>
      <c r="E3454" s="786"/>
      <c r="F3454" s="786"/>
      <c r="G3454" s="786"/>
      <c r="H3454" s="786"/>
      <c r="I3454" s="786"/>
      <c r="J3454" s="786"/>
      <c r="K3454" s="786"/>
      <c r="L3454" s="786"/>
      <c r="M3454" s="786"/>
      <c r="N3454" s="1284"/>
      <c r="O3454" s="1284"/>
      <c r="P3454" s="1285"/>
      <c r="Q3454" s="363"/>
      <c r="R3454" s="363"/>
      <c r="S3454" s="75"/>
      <c r="T3454" s="857"/>
      <c r="U3454" s="1209"/>
      <c r="V3454" s="1200"/>
      <c r="W3454" s="1200"/>
      <c r="X3454" s="1200"/>
      <c r="Y3454" s="1201"/>
      <c r="Z3454" s="1200"/>
      <c r="AA3454" s="1200"/>
      <c r="AB3454" s="1200"/>
      <c r="AC3454" s="1202"/>
      <c r="AD3454" s="1216"/>
      <c r="AE3454" s="1204"/>
      <c r="AF3454" s="75"/>
      <c r="AG3454" s="75"/>
      <c r="AH3454" s="75"/>
      <c r="AI3454" s="75"/>
      <c r="AJ3454" s="75"/>
      <c r="AK3454" s="75"/>
      <c r="AL3454" s="75"/>
      <c r="AM3454" s="75"/>
      <c r="AN3454" s="75"/>
      <c r="AO3454" s="75"/>
      <c r="AP3454" s="75"/>
      <c r="AQ3454" s="75"/>
      <c r="AR3454" s="75"/>
      <c r="AS3454" s="1286"/>
      <c r="AT3454" s="75"/>
      <c r="AU3454" s="1286"/>
      <c r="AV3454" s="1286"/>
      <c r="AW3454" s="75"/>
      <c r="AX3454" s="75"/>
      <c r="AY3454" s="1286"/>
      <c r="AZ3454" s="75"/>
      <c r="BA3454" s="75"/>
      <c r="BB3454" s="75"/>
      <c r="BC3454" s="75"/>
      <c r="BD3454" s="75"/>
      <c r="BE3454" s="75"/>
      <c r="BF3454" s="75"/>
      <c r="BG3454" s="75"/>
      <c r="BH3454" s="75"/>
      <c r="BI3454" s="75"/>
      <c r="BJ3454" s="75"/>
      <c r="BK3454" s="75"/>
      <c r="BL3454" s="75"/>
      <c r="BM3454" s="75"/>
      <c r="BN3454" s="75"/>
      <c r="BO3454" s="75"/>
      <c r="BP3454" s="75"/>
      <c r="BQ3454" s="75"/>
      <c r="BR3454" s="75"/>
      <c r="BS3454" s="75"/>
      <c r="BT3454" s="75"/>
      <c r="BU3454" s="75"/>
      <c r="BV3454" s="75"/>
      <c r="BW3454" s="1286"/>
      <c r="BX3454" s="75"/>
      <c r="BY3454" s="75"/>
      <c r="BZ3454" s="75"/>
      <c r="CA3454" s="75"/>
      <c r="CB3454" s="75"/>
      <c r="CC3454" s="1286"/>
      <c r="CD3454" s="75"/>
      <c r="CE3454" s="75"/>
      <c r="CF3454" s="75"/>
      <c r="CG3454" s="75"/>
      <c r="CH3454" s="75"/>
      <c r="CI3454" s="1286"/>
      <c r="CJ3454" s="75"/>
      <c r="CK3454" s="1286"/>
      <c r="CL3454" s="75"/>
      <c r="CM3454" s="75"/>
      <c r="CN3454" s="75"/>
      <c r="CO3454" s="75"/>
      <c r="CP3454" s="75"/>
      <c r="CQ3454" s="75"/>
      <c r="CR3454" s="75"/>
      <c r="CS3454" s="75"/>
      <c r="CT3454" s="75"/>
      <c r="CU3454" s="75"/>
      <c r="CV3454" s="75"/>
      <c r="CW3454" s="75"/>
      <c r="CX3454" s="1286"/>
      <c r="CY3454" s="75"/>
      <c r="CZ3454" s="75"/>
      <c r="DA3454" s="75"/>
      <c r="DB3454" s="75"/>
      <c r="DC3454" s="75"/>
      <c r="DD3454" s="75"/>
      <c r="DE3454" s="75"/>
      <c r="DF3454" s="75"/>
      <c r="DG3454" s="1286"/>
      <c r="DH3454" s="75"/>
      <c r="DI3454" s="1286"/>
      <c r="DJ3454" s="75"/>
      <c r="DK3454" s="75"/>
      <c r="DL3454" s="75"/>
      <c r="DM3454" s="75"/>
      <c r="DN3454" s="75"/>
      <c r="DO3454" s="75"/>
      <c r="DP3454" s="75"/>
      <c r="DQ3454" s="75"/>
      <c r="DR3454" s="75"/>
      <c r="DS3454" s="75"/>
      <c r="DT3454" s="75"/>
      <c r="DU3454" s="75"/>
      <c r="DV3454" s="1286"/>
      <c r="DW3454" s="75"/>
      <c r="DX3454" s="75"/>
      <c r="DY3454" s="75"/>
      <c r="DZ3454" s="75"/>
      <c r="EA3454" s="75"/>
      <c r="EB3454" s="75"/>
      <c r="EC3454" s="75"/>
      <c r="ED3454" s="75"/>
      <c r="EE3454" s="75"/>
      <c r="EF3454" s="75"/>
      <c r="EG3454" s="75"/>
      <c r="EH3454" s="75"/>
      <c r="EI3454" s="75"/>
      <c r="EJ3454" s="75"/>
      <c r="EK3454" s="75"/>
      <c r="EL3454" s="75"/>
      <c r="EM3454" s="75"/>
      <c r="EN3454" s="75"/>
      <c r="EO3454" s="75"/>
      <c r="EP3454" s="75"/>
      <c r="EQ3454" s="75"/>
      <c r="ER3454" s="75"/>
      <c r="ES3454" s="75"/>
      <c r="ET3454" s="75"/>
      <c r="EU3454" s="75"/>
      <c r="EV3454" s="75"/>
      <c r="EW3454" s="75"/>
      <c r="EX3454" s="75"/>
      <c r="EY3454" s="75"/>
      <c r="EZ3454" s="75"/>
      <c r="FA3454" s="75"/>
      <c r="FB3454" s="1341"/>
      <c r="FC3454" s="75"/>
      <c r="FD3454" s="75"/>
    </row>
    <row r="3455">
      <c r="A3455" s="1340"/>
      <c r="B3455" s="786"/>
      <c r="C3455" s="1283"/>
      <c r="D3455" s="786"/>
      <c r="E3455" s="786"/>
      <c r="F3455" s="786"/>
      <c r="G3455" s="786"/>
      <c r="H3455" s="786"/>
      <c r="I3455" s="786"/>
      <c r="J3455" s="786"/>
      <c r="K3455" s="786"/>
      <c r="L3455" s="786"/>
      <c r="M3455" s="786"/>
      <c r="N3455" s="1284"/>
      <c r="O3455" s="1284"/>
      <c r="P3455" s="1285"/>
      <c r="Q3455" s="363"/>
      <c r="R3455" s="363"/>
      <c r="S3455" s="75"/>
      <c r="T3455" s="857"/>
      <c r="U3455" s="1209"/>
      <c r="V3455" s="1200"/>
      <c r="W3455" s="1200"/>
      <c r="X3455" s="1200"/>
      <c r="Y3455" s="1201"/>
      <c r="Z3455" s="1200"/>
      <c r="AA3455" s="1200"/>
      <c r="AB3455" s="1200"/>
      <c r="AC3455" s="1202"/>
      <c r="AD3455" s="1216"/>
      <c r="AE3455" s="1204"/>
      <c r="AF3455" s="75"/>
      <c r="AG3455" s="75"/>
      <c r="AH3455" s="75"/>
      <c r="AI3455" s="75"/>
      <c r="AJ3455" s="75"/>
      <c r="AK3455" s="75"/>
      <c r="AL3455" s="75"/>
      <c r="AM3455" s="75"/>
      <c r="AN3455" s="75"/>
      <c r="AO3455" s="75"/>
      <c r="AP3455" s="75"/>
      <c r="AQ3455" s="75"/>
      <c r="AR3455" s="75"/>
      <c r="AS3455" s="1286"/>
      <c r="AT3455" s="75"/>
      <c r="AU3455" s="1286"/>
      <c r="AV3455" s="1286"/>
      <c r="AW3455" s="75"/>
      <c r="AX3455" s="75"/>
      <c r="AY3455" s="1286"/>
      <c r="AZ3455" s="75"/>
      <c r="BA3455" s="75"/>
      <c r="BB3455" s="75"/>
      <c r="BC3455" s="75"/>
      <c r="BD3455" s="75"/>
      <c r="BE3455" s="75"/>
      <c r="BF3455" s="75"/>
      <c r="BG3455" s="75"/>
      <c r="BH3455" s="75"/>
      <c r="BI3455" s="75"/>
      <c r="BJ3455" s="75"/>
      <c r="BK3455" s="75"/>
      <c r="BL3455" s="75"/>
      <c r="BM3455" s="75"/>
      <c r="BN3455" s="75"/>
      <c r="BO3455" s="75"/>
      <c r="BP3455" s="75"/>
      <c r="BQ3455" s="75"/>
      <c r="BR3455" s="75"/>
      <c r="BS3455" s="75"/>
      <c r="BT3455" s="75"/>
      <c r="BU3455" s="75"/>
      <c r="BV3455" s="75"/>
      <c r="BW3455" s="1286"/>
      <c r="BX3455" s="75"/>
      <c r="BY3455" s="75"/>
      <c r="BZ3455" s="75"/>
      <c r="CA3455" s="75"/>
      <c r="CB3455" s="75"/>
      <c r="CC3455" s="1286"/>
      <c r="CD3455" s="75"/>
      <c r="CE3455" s="75"/>
      <c r="CF3455" s="75"/>
      <c r="CG3455" s="75"/>
      <c r="CH3455" s="75"/>
      <c r="CI3455" s="1286"/>
      <c r="CJ3455" s="75"/>
      <c r="CK3455" s="1286"/>
      <c r="CL3455" s="75"/>
      <c r="CM3455" s="75"/>
      <c r="CN3455" s="75"/>
      <c r="CO3455" s="75"/>
      <c r="CP3455" s="75"/>
      <c r="CQ3455" s="75"/>
      <c r="CR3455" s="75"/>
      <c r="CS3455" s="75"/>
      <c r="CT3455" s="75"/>
      <c r="CU3455" s="75"/>
      <c r="CV3455" s="75"/>
      <c r="CW3455" s="75"/>
      <c r="CX3455" s="1286"/>
      <c r="CY3455" s="75"/>
      <c r="CZ3455" s="75"/>
      <c r="DA3455" s="75"/>
      <c r="DB3455" s="75"/>
      <c r="DC3455" s="75"/>
      <c r="DD3455" s="75"/>
      <c r="DE3455" s="75"/>
      <c r="DF3455" s="75"/>
      <c r="DG3455" s="1286"/>
      <c r="DH3455" s="75"/>
      <c r="DI3455" s="1286"/>
      <c r="DJ3455" s="75"/>
      <c r="DK3455" s="75"/>
      <c r="DL3455" s="75"/>
      <c r="DM3455" s="75"/>
      <c r="DN3455" s="75"/>
      <c r="DO3455" s="75"/>
      <c r="DP3455" s="75"/>
      <c r="DQ3455" s="75"/>
      <c r="DR3455" s="75"/>
      <c r="DS3455" s="75"/>
      <c r="DT3455" s="75"/>
      <c r="DU3455" s="75"/>
      <c r="DV3455" s="1286"/>
      <c r="DW3455" s="75"/>
      <c r="DX3455" s="75"/>
      <c r="DY3455" s="75"/>
      <c r="DZ3455" s="75"/>
      <c r="EA3455" s="75"/>
      <c r="EB3455" s="75"/>
      <c r="EC3455" s="75"/>
      <c r="ED3455" s="75"/>
      <c r="EE3455" s="75"/>
      <c r="EF3455" s="75"/>
      <c r="EG3455" s="75"/>
      <c r="EH3455" s="75"/>
      <c r="EI3455" s="75"/>
      <c r="EJ3455" s="75"/>
      <c r="EK3455" s="75"/>
      <c r="EL3455" s="75"/>
      <c r="EM3455" s="75"/>
      <c r="EN3455" s="75"/>
      <c r="EO3455" s="75"/>
      <c r="EP3455" s="75"/>
      <c r="EQ3455" s="75"/>
      <c r="ER3455" s="75"/>
      <c r="ES3455" s="75"/>
      <c r="ET3455" s="75"/>
      <c r="EU3455" s="75"/>
      <c r="EV3455" s="75"/>
      <c r="EW3455" s="75"/>
      <c r="EX3455" s="75"/>
      <c r="EY3455" s="75"/>
      <c r="EZ3455" s="75"/>
      <c r="FA3455" s="75"/>
      <c r="FB3455" s="1341"/>
      <c r="FC3455" s="75"/>
      <c r="FD3455" s="75"/>
    </row>
    <row r="3456">
      <c r="A3456" s="1340"/>
      <c r="B3456" s="786"/>
      <c r="C3456" s="1283"/>
      <c r="D3456" s="786"/>
      <c r="E3456" s="786"/>
      <c r="F3456" s="786"/>
      <c r="G3456" s="786"/>
      <c r="H3456" s="786"/>
      <c r="I3456" s="786"/>
      <c r="J3456" s="786"/>
      <c r="K3456" s="786"/>
      <c r="L3456" s="786"/>
      <c r="M3456" s="786"/>
      <c r="N3456" s="1284"/>
      <c r="O3456" s="1284"/>
      <c r="P3456" s="1285"/>
      <c r="Q3456" s="363"/>
      <c r="R3456" s="363"/>
      <c r="S3456" s="75"/>
      <c r="T3456" s="857"/>
      <c r="U3456" s="1209"/>
      <c r="V3456" s="1200"/>
      <c r="W3456" s="1200"/>
      <c r="X3456" s="1200"/>
      <c r="Y3456" s="1201"/>
      <c r="Z3456" s="1200"/>
      <c r="AA3456" s="1200"/>
      <c r="AB3456" s="1200"/>
      <c r="AC3456" s="1202"/>
      <c r="AD3456" s="1216"/>
      <c r="AE3456" s="1204"/>
      <c r="AF3456" s="75"/>
      <c r="AG3456" s="75"/>
      <c r="AH3456" s="75"/>
      <c r="AI3456" s="75"/>
      <c r="AJ3456" s="75"/>
      <c r="AK3456" s="75"/>
      <c r="AL3456" s="75"/>
      <c r="AM3456" s="75"/>
      <c r="AN3456" s="75"/>
      <c r="AO3456" s="75"/>
      <c r="AP3456" s="75"/>
      <c r="AQ3456" s="75"/>
      <c r="AR3456" s="75"/>
      <c r="AS3456" s="1286"/>
      <c r="AT3456" s="75"/>
      <c r="AU3456" s="1286"/>
      <c r="AV3456" s="1286"/>
      <c r="AW3456" s="75"/>
      <c r="AX3456" s="75"/>
      <c r="AY3456" s="1286"/>
      <c r="AZ3456" s="75"/>
      <c r="BA3456" s="75"/>
      <c r="BB3456" s="75"/>
      <c r="BC3456" s="75"/>
      <c r="BD3456" s="75"/>
      <c r="BE3456" s="75"/>
      <c r="BF3456" s="75"/>
      <c r="BG3456" s="75"/>
      <c r="BH3456" s="75"/>
      <c r="BI3456" s="75"/>
      <c r="BJ3456" s="75"/>
      <c r="BK3456" s="75"/>
      <c r="BL3456" s="75"/>
      <c r="BM3456" s="75"/>
      <c r="BN3456" s="75"/>
      <c r="BO3456" s="75"/>
      <c r="BP3456" s="75"/>
      <c r="BQ3456" s="75"/>
      <c r="BR3456" s="75"/>
      <c r="BS3456" s="75"/>
      <c r="BT3456" s="75"/>
      <c r="BU3456" s="75"/>
      <c r="BV3456" s="75"/>
      <c r="BW3456" s="1286"/>
      <c r="BX3456" s="75"/>
      <c r="BY3456" s="75"/>
      <c r="BZ3456" s="75"/>
      <c r="CA3456" s="75"/>
      <c r="CB3456" s="75"/>
      <c r="CC3456" s="1286"/>
      <c r="CD3456" s="75"/>
      <c r="CE3456" s="75"/>
      <c r="CF3456" s="75"/>
      <c r="CG3456" s="75"/>
      <c r="CH3456" s="75"/>
      <c r="CI3456" s="1286"/>
      <c r="CJ3456" s="75"/>
      <c r="CK3456" s="1286"/>
      <c r="CL3456" s="75"/>
      <c r="CM3456" s="75"/>
      <c r="CN3456" s="75"/>
      <c r="CO3456" s="75"/>
      <c r="CP3456" s="75"/>
      <c r="CQ3456" s="75"/>
      <c r="CR3456" s="75"/>
      <c r="CS3456" s="75"/>
      <c r="CT3456" s="75"/>
      <c r="CU3456" s="75"/>
      <c r="CV3456" s="75"/>
      <c r="CW3456" s="75"/>
      <c r="CX3456" s="1286"/>
      <c r="CY3456" s="75"/>
      <c r="CZ3456" s="75"/>
      <c r="DA3456" s="75"/>
      <c r="DB3456" s="75"/>
      <c r="DC3456" s="75"/>
      <c r="DD3456" s="75"/>
      <c r="DE3456" s="75"/>
      <c r="DF3456" s="75"/>
      <c r="DG3456" s="1286"/>
      <c r="DH3456" s="75"/>
      <c r="DI3456" s="1286"/>
      <c r="DJ3456" s="75"/>
      <c r="DK3456" s="75"/>
      <c r="DL3456" s="75"/>
      <c r="DM3456" s="75"/>
      <c r="DN3456" s="75"/>
      <c r="DO3456" s="75"/>
      <c r="DP3456" s="75"/>
      <c r="DQ3456" s="75"/>
      <c r="DR3456" s="75"/>
      <c r="DS3456" s="75"/>
      <c r="DT3456" s="75"/>
      <c r="DU3456" s="75"/>
      <c r="DV3456" s="1286"/>
      <c r="DW3456" s="75"/>
      <c r="DX3456" s="75"/>
      <c r="DY3456" s="75"/>
      <c r="DZ3456" s="75"/>
      <c r="EA3456" s="75"/>
      <c r="EB3456" s="75"/>
      <c r="EC3456" s="75"/>
      <c r="ED3456" s="75"/>
      <c r="EE3456" s="75"/>
      <c r="EF3456" s="75"/>
      <c r="EG3456" s="75"/>
      <c r="EH3456" s="75"/>
      <c r="EI3456" s="75"/>
      <c r="EJ3456" s="75"/>
      <c r="EK3456" s="75"/>
      <c r="EL3456" s="75"/>
      <c r="EM3456" s="75"/>
      <c r="EN3456" s="75"/>
      <c r="EO3456" s="75"/>
      <c r="EP3456" s="75"/>
      <c r="EQ3456" s="75"/>
      <c r="ER3456" s="75"/>
      <c r="ES3456" s="75"/>
      <c r="ET3456" s="75"/>
      <c r="EU3456" s="75"/>
      <c r="EV3456" s="75"/>
      <c r="EW3456" s="75"/>
      <c r="EX3456" s="75"/>
      <c r="EY3456" s="75"/>
      <c r="EZ3456" s="75"/>
      <c r="FA3456" s="75"/>
      <c r="FB3456" s="1341"/>
      <c r="FC3456" s="75"/>
      <c r="FD3456" s="75"/>
    </row>
    <row r="3457">
      <c r="A3457" s="1340"/>
      <c r="B3457" s="786"/>
      <c r="C3457" s="1283"/>
      <c r="D3457" s="786"/>
      <c r="E3457" s="786"/>
      <c r="F3457" s="786"/>
      <c r="G3457" s="786"/>
      <c r="H3457" s="786"/>
      <c r="I3457" s="786"/>
      <c r="J3457" s="786"/>
      <c r="K3457" s="786"/>
      <c r="L3457" s="786"/>
      <c r="M3457" s="786"/>
      <c r="N3457" s="1284"/>
      <c r="O3457" s="1284"/>
      <c r="P3457" s="1285"/>
      <c r="Q3457" s="363"/>
      <c r="R3457" s="363"/>
      <c r="S3457" s="75"/>
      <c r="T3457" s="857"/>
      <c r="U3457" s="1209"/>
      <c r="V3457" s="1200"/>
      <c r="W3457" s="1200"/>
      <c r="X3457" s="1200"/>
      <c r="Y3457" s="1201"/>
      <c r="Z3457" s="1200"/>
      <c r="AA3457" s="1200"/>
      <c r="AB3457" s="1200"/>
      <c r="AC3457" s="1202"/>
      <c r="AD3457" s="1216"/>
      <c r="AE3457" s="1204"/>
      <c r="AF3457" s="75"/>
      <c r="AG3457" s="75"/>
      <c r="AH3457" s="75"/>
      <c r="AI3457" s="75"/>
      <c r="AJ3457" s="75"/>
      <c r="AK3457" s="75"/>
      <c r="AL3457" s="75"/>
      <c r="AM3457" s="75"/>
      <c r="AN3457" s="75"/>
      <c r="AO3457" s="75"/>
      <c r="AP3457" s="75"/>
      <c r="AQ3457" s="75"/>
      <c r="AR3457" s="75"/>
      <c r="AS3457" s="1286"/>
      <c r="AT3457" s="75"/>
      <c r="AU3457" s="1286"/>
      <c r="AV3457" s="1286"/>
      <c r="AW3457" s="75"/>
      <c r="AX3457" s="75"/>
      <c r="AY3457" s="1286"/>
      <c r="AZ3457" s="75"/>
      <c r="BA3457" s="75"/>
      <c r="BB3457" s="75"/>
      <c r="BC3457" s="75"/>
      <c r="BD3457" s="75"/>
      <c r="BE3457" s="75"/>
      <c r="BF3457" s="75"/>
      <c r="BG3457" s="75"/>
      <c r="BH3457" s="75"/>
      <c r="BI3457" s="75"/>
      <c r="BJ3457" s="75"/>
      <c r="BK3457" s="75"/>
      <c r="BL3457" s="75"/>
      <c r="BM3457" s="75"/>
      <c r="BN3457" s="75"/>
      <c r="BO3457" s="75"/>
      <c r="BP3457" s="75"/>
      <c r="BQ3457" s="75"/>
      <c r="BR3457" s="75"/>
      <c r="BS3457" s="75"/>
      <c r="BT3457" s="75"/>
      <c r="BU3457" s="75"/>
      <c r="BV3457" s="75"/>
      <c r="BW3457" s="1286"/>
      <c r="BX3457" s="75"/>
      <c r="BY3457" s="75"/>
      <c r="BZ3457" s="75"/>
      <c r="CA3457" s="75"/>
      <c r="CB3457" s="75"/>
      <c r="CC3457" s="1286"/>
      <c r="CD3457" s="75"/>
      <c r="CE3457" s="75"/>
      <c r="CF3457" s="75"/>
      <c r="CG3457" s="75"/>
      <c r="CH3457" s="75"/>
      <c r="CI3457" s="1286"/>
      <c r="CJ3457" s="75"/>
      <c r="CK3457" s="1286"/>
      <c r="CL3457" s="75"/>
      <c r="CM3457" s="75"/>
      <c r="CN3457" s="75"/>
      <c r="CO3457" s="75"/>
      <c r="CP3457" s="75"/>
      <c r="CQ3457" s="75"/>
      <c r="CR3457" s="75"/>
      <c r="CS3457" s="75"/>
      <c r="CT3457" s="75"/>
      <c r="CU3457" s="75"/>
      <c r="CV3457" s="75"/>
      <c r="CW3457" s="75"/>
      <c r="CX3457" s="1286"/>
      <c r="CY3457" s="75"/>
      <c r="CZ3457" s="75"/>
      <c r="DA3457" s="75"/>
      <c r="DB3457" s="75"/>
      <c r="DC3457" s="75"/>
      <c r="DD3457" s="75"/>
      <c r="DE3457" s="75"/>
      <c r="DF3457" s="75"/>
      <c r="DG3457" s="1286"/>
      <c r="DH3457" s="75"/>
      <c r="DI3457" s="1286"/>
      <c r="DJ3457" s="75"/>
      <c r="DK3457" s="75"/>
      <c r="DL3457" s="75"/>
      <c r="DM3457" s="75"/>
      <c r="DN3457" s="75"/>
      <c r="DO3457" s="75"/>
      <c r="DP3457" s="75"/>
      <c r="DQ3457" s="75"/>
      <c r="DR3457" s="75"/>
      <c r="DS3457" s="75"/>
      <c r="DT3457" s="75"/>
      <c r="DU3457" s="75"/>
      <c r="DV3457" s="1286"/>
      <c r="DW3457" s="75"/>
      <c r="DX3457" s="75"/>
      <c r="DY3457" s="75"/>
      <c r="DZ3457" s="75"/>
      <c r="EA3457" s="75"/>
      <c r="EB3457" s="75"/>
      <c r="EC3457" s="75"/>
      <c r="ED3457" s="75"/>
      <c r="EE3457" s="75"/>
      <c r="EF3457" s="75"/>
      <c r="EG3457" s="75"/>
      <c r="EH3457" s="75"/>
      <c r="EI3457" s="75"/>
      <c r="EJ3457" s="75"/>
      <c r="EK3457" s="75"/>
      <c r="EL3457" s="75"/>
      <c r="EM3457" s="75"/>
      <c r="EN3457" s="75"/>
      <c r="EO3457" s="75"/>
      <c r="EP3457" s="75"/>
      <c r="EQ3457" s="75"/>
      <c r="ER3457" s="75"/>
      <c r="ES3457" s="75"/>
      <c r="ET3457" s="75"/>
      <c r="EU3457" s="75"/>
      <c r="EV3457" s="75"/>
      <c r="EW3457" s="75"/>
      <c r="EX3457" s="75"/>
      <c r="EY3457" s="75"/>
      <c r="EZ3457" s="75"/>
      <c r="FA3457" s="75"/>
      <c r="FB3457" s="1341"/>
      <c r="FC3457" s="75"/>
      <c r="FD3457" s="75"/>
    </row>
    <row r="3458">
      <c r="A3458" s="1340"/>
      <c r="B3458" s="786"/>
      <c r="C3458" s="1283"/>
      <c r="D3458" s="786"/>
      <c r="E3458" s="786"/>
      <c r="F3458" s="786"/>
      <c r="G3458" s="786"/>
      <c r="H3458" s="786"/>
      <c r="I3458" s="786"/>
      <c r="J3458" s="786"/>
      <c r="K3458" s="786"/>
      <c r="L3458" s="786"/>
      <c r="M3458" s="786"/>
      <c r="N3458" s="1284"/>
      <c r="O3458" s="1284"/>
      <c r="P3458" s="1285"/>
      <c r="Q3458" s="363"/>
      <c r="R3458" s="363"/>
      <c r="S3458" s="75"/>
      <c r="T3458" s="857"/>
      <c r="U3458" s="1209"/>
      <c r="V3458" s="1200"/>
      <c r="W3458" s="1200"/>
      <c r="X3458" s="1200"/>
      <c r="Y3458" s="1201"/>
      <c r="Z3458" s="1200"/>
      <c r="AA3458" s="1200"/>
      <c r="AB3458" s="1200"/>
      <c r="AC3458" s="1202"/>
      <c r="AD3458" s="1216"/>
      <c r="AE3458" s="1204"/>
      <c r="AF3458" s="75"/>
      <c r="AG3458" s="75"/>
      <c r="AH3458" s="75"/>
      <c r="AI3458" s="75"/>
      <c r="AJ3458" s="75"/>
      <c r="AK3458" s="75"/>
      <c r="AL3458" s="75"/>
      <c r="AM3458" s="75"/>
      <c r="AN3458" s="75"/>
      <c r="AO3458" s="75"/>
      <c r="AP3458" s="75"/>
      <c r="AQ3458" s="75"/>
      <c r="AR3458" s="75"/>
      <c r="AS3458" s="1286"/>
      <c r="AT3458" s="75"/>
      <c r="AU3458" s="1286"/>
      <c r="AV3458" s="1286"/>
      <c r="AW3458" s="75"/>
      <c r="AX3458" s="75"/>
      <c r="AY3458" s="1286"/>
      <c r="AZ3458" s="75"/>
      <c r="BA3458" s="75"/>
      <c r="BB3458" s="75"/>
      <c r="BC3458" s="75"/>
      <c r="BD3458" s="75"/>
      <c r="BE3458" s="75"/>
      <c r="BF3458" s="75"/>
      <c r="BG3458" s="75"/>
      <c r="BH3458" s="75"/>
      <c r="BI3458" s="75"/>
      <c r="BJ3458" s="75"/>
      <c r="BK3458" s="75"/>
      <c r="BL3458" s="75"/>
      <c r="BM3458" s="75"/>
      <c r="BN3458" s="75"/>
      <c r="BO3458" s="75"/>
      <c r="BP3458" s="75"/>
      <c r="BQ3458" s="75"/>
      <c r="BR3458" s="75"/>
      <c r="BS3458" s="75"/>
      <c r="BT3458" s="75"/>
      <c r="BU3458" s="75"/>
      <c r="BV3458" s="75"/>
      <c r="BW3458" s="1286"/>
      <c r="BX3458" s="75"/>
      <c r="BY3458" s="75"/>
      <c r="BZ3458" s="75"/>
      <c r="CA3458" s="75"/>
      <c r="CB3458" s="75"/>
      <c r="CC3458" s="1286"/>
      <c r="CD3458" s="75"/>
      <c r="CE3458" s="75"/>
      <c r="CF3458" s="75"/>
      <c r="CG3458" s="75"/>
      <c r="CH3458" s="75"/>
      <c r="CI3458" s="1286"/>
      <c r="CJ3458" s="75"/>
      <c r="CK3458" s="1286"/>
      <c r="CL3458" s="75"/>
      <c r="CM3458" s="75"/>
      <c r="CN3458" s="75"/>
      <c r="CO3458" s="75"/>
      <c r="CP3458" s="75"/>
      <c r="CQ3458" s="75"/>
      <c r="CR3458" s="75"/>
      <c r="CS3458" s="75"/>
      <c r="CT3458" s="75"/>
      <c r="CU3458" s="75"/>
      <c r="CV3458" s="75"/>
      <c r="CW3458" s="75"/>
      <c r="CX3458" s="1286"/>
      <c r="CY3458" s="75"/>
      <c r="CZ3458" s="75"/>
      <c r="DA3458" s="75"/>
      <c r="DB3458" s="75"/>
      <c r="DC3458" s="75"/>
      <c r="DD3458" s="75"/>
      <c r="DE3458" s="75"/>
      <c r="DF3458" s="75"/>
      <c r="DG3458" s="1286"/>
      <c r="DH3458" s="75"/>
      <c r="DI3458" s="1286"/>
      <c r="DJ3458" s="75"/>
      <c r="DK3458" s="75"/>
      <c r="DL3458" s="75"/>
      <c r="DM3458" s="75"/>
      <c r="DN3458" s="75"/>
      <c r="DO3458" s="75"/>
      <c r="DP3458" s="75"/>
      <c r="DQ3458" s="75"/>
      <c r="DR3458" s="75"/>
      <c r="DS3458" s="75"/>
      <c r="DT3458" s="75"/>
      <c r="DU3458" s="75"/>
      <c r="DV3458" s="1286"/>
      <c r="DW3458" s="75"/>
      <c r="DX3458" s="75"/>
      <c r="DY3458" s="75"/>
      <c r="DZ3458" s="75"/>
      <c r="EA3458" s="75"/>
      <c r="EB3458" s="75"/>
      <c r="EC3458" s="75"/>
      <c r="ED3458" s="75"/>
      <c r="EE3458" s="75"/>
      <c r="EF3458" s="75"/>
      <c r="EG3458" s="75"/>
      <c r="EH3458" s="75"/>
      <c r="EI3458" s="75"/>
      <c r="EJ3458" s="75"/>
      <c r="EK3458" s="75"/>
      <c r="EL3458" s="75"/>
      <c r="EM3458" s="75"/>
      <c r="EN3458" s="75"/>
      <c r="EO3458" s="75"/>
      <c r="EP3458" s="75"/>
      <c r="EQ3458" s="75"/>
      <c r="ER3458" s="75"/>
      <c r="ES3458" s="75"/>
      <c r="ET3458" s="75"/>
      <c r="EU3458" s="75"/>
      <c r="EV3458" s="75"/>
      <c r="EW3458" s="75"/>
      <c r="EX3458" s="75"/>
      <c r="EY3458" s="75"/>
      <c r="EZ3458" s="75"/>
      <c r="FA3458" s="75"/>
      <c r="FB3458" s="1341"/>
      <c r="FC3458" s="75"/>
      <c r="FD3458" s="75"/>
    </row>
    <row r="3459">
      <c r="A3459" s="1340"/>
      <c r="B3459" s="786"/>
      <c r="C3459" s="1283"/>
      <c r="D3459" s="786"/>
      <c r="E3459" s="786"/>
      <c r="F3459" s="786"/>
      <c r="G3459" s="786"/>
      <c r="H3459" s="786"/>
      <c r="I3459" s="786"/>
      <c r="J3459" s="786"/>
      <c r="K3459" s="786"/>
      <c r="L3459" s="786"/>
      <c r="M3459" s="786"/>
      <c r="N3459" s="1284"/>
      <c r="O3459" s="1284"/>
      <c r="P3459" s="1285"/>
      <c r="Q3459" s="363"/>
      <c r="R3459" s="363"/>
      <c r="S3459" s="75"/>
      <c r="T3459" s="857"/>
      <c r="U3459" s="1209"/>
      <c r="V3459" s="1200"/>
      <c r="W3459" s="1200"/>
      <c r="X3459" s="1200"/>
      <c r="Y3459" s="1201"/>
      <c r="Z3459" s="1200"/>
      <c r="AA3459" s="1200"/>
      <c r="AB3459" s="1200"/>
      <c r="AC3459" s="1202"/>
      <c r="AD3459" s="1216"/>
      <c r="AE3459" s="1204"/>
      <c r="AF3459" s="75"/>
      <c r="AG3459" s="75"/>
      <c r="AH3459" s="75"/>
      <c r="AI3459" s="75"/>
      <c r="AJ3459" s="75"/>
      <c r="AK3459" s="75"/>
      <c r="AL3459" s="75"/>
      <c r="AM3459" s="75"/>
      <c r="AN3459" s="75"/>
      <c r="AO3459" s="75"/>
      <c r="AP3459" s="75"/>
      <c r="AQ3459" s="75"/>
      <c r="AR3459" s="75"/>
      <c r="AS3459" s="1286"/>
      <c r="AT3459" s="75"/>
      <c r="AU3459" s="1286"/>
      <c r="AV3459" s="1286"/>
      <c r="AW3459" s="75"/>
      <c r="AX3459" s="75"/>
      <c r="AY3459" s="1286"/>
      <c r="AZ3459" s="75"/>
      <c r="BA3459" s="75"/>
      <c r="BB3459" s="75"/>
      <c r="BC3459" s="75"/>
      <c r="BD3459" s="75"/>
      <c r="BE3459" s="75"/>
      <c r="BF3459" s="75"/>
      <c r="BG3459" s="75"/>
      <c r="BH3459" s="75"/>
      <c r="BI3459" s="75"/>
      <c r="BJ3459" s="75"/>
      <c r="BK3459" s="75"/>
      <c r="BL3459" s="75"/>
      <c r="BM3459" s="75"/>
      <c r="BN3459" s="75"/>
      <c r="BO3459" s="75"/>
      <c r="BP3459" s="75"/>
      <c r="BQ3459" s="75"/>
      <c r="BR3459" s="75"/>
      <c r="BS3459" s="75"/>
      <c r="BT3459" s="75"/>
      <c r="BU3459" s="75"/>
      <c r="BV3459" s="75"/>
      <c r="BW3459" s="1286"/>
      <c r="BX3459" s="75"/>
      <c r="BY3459" s="75"/>
      <c r="BZ3459" s="75"/>
      <c r="CA3459" s="75"/>
      <c r="CB3459" s="75"/>
      <c r="CC3459" s="1286"/>
      <c r="CD3459" s="75"/>
      <c r="CE3459" s="75"/>
      <c r="CF3459" s="75"/>
      <c r="CG3459" s="75"/>
      <c r="CH3459" s="75"/>
      <c r="CI3459" s="1286"/>
      <c r="CJ3459" s="75"/>
      <c r="CK3459" s="1286"/>
      <c r="CL3459" s="75"/>
      <c r="CM3459" s="75"/>
      <c r="CN3459" s="75"/>
      <c r="CO3459" s="75"/>
      <c r="CP3459" s="75"/>
      <c r="CQ3459" s="75"/>
      <c r="CR3459" s="75"/>
      <c r="CS3459" s="75"/>
      <c r="CT3459" s="75"/>
      <c r="CU3459" s="75"/>
      <c r="CV3459" s="75"/>
      <c r="CW3459" s="75"/>
      <c r="CX3459" s="1286"/>
      <c r="CY3459" s="75"/>
      <c r="CZ3459" s="75"/>
      <c r="DA3459" s="75"/>
      <c r="DB3459" s="75"/>
      <c r="DC3459" s="75"/>
      <c r="DD3459" s="75"/>
      <c r="DE3459" s="75"/>
      <c r="DF3459" s="75"/>
      <c r="DG3459" s="1286"/>
      <c r="DH3459" s="75"/>
      <c r="DI3459" s="1286"/>
      <c r="DJ3459" s="75"/>
      <c r="DK3459" s="75"/>
      <c r="DL3459" s="75"/>
      <c r="DM3459" s="75"/>
      <c r="DN3459" s="75"/>
      <c r="DO3459" s="75"/>
      <c r="DP3459" s="75"/>
      <c r="DQ3459" s="75"/>
      <c r="DR3459" s="75"/>
      <c r="DS3459" s="75"/>
      <c r="DT3459" s="75"/>
      <c r="DU3459" s="75"/>
      <c r="DV3459" s="1286"/>
      <c r="DW3459" s="75"/>
      <c r="DX3459" s="75"/>
      <c r="DY3459" s="75"/>
      <c r="DZ3459" s="75"/>
      <c r="EA3459" s="75"/>
      <c r="EB3459" s="75"/>
      <c r="EC3459" s="75"/>
      <c r="ED3459" s="75"/>
      <c r="EE3459" s="75"/>
      <c r="EF3459" s="75"/>
      <c r="EG3459" s="75"/>
      <c r="EH3459" s="75"/>
      <c r="EI3459" s="75"/>
      <c r="EJ3459" s="75"/>
      <c r="EK3459" s="75"/>
      <c r="EL3459" s="75"/>
      <c r="EM3459" s="75"/>
      <c r="EN3459" s="75"/>
      <c r="EO3459" s="75"/>
      <c r="EP3459" s="75"/>
      <c r="EQ3459" s="75"/>
      <c r="ER3459" s="75"/>
      <c r="ES3459" s="75"/>
      <c r="ET3459" s="75"/>
      <c r="EU3459" s="75"/>
      <c r="EV3459" s="75"/>
      <c r="EW3459" s="75"/>
      <c r="EX3459" s="75"/>
      <c r="EY3459" s="75"/>
      <c r="EZ3459" s="75"/>
      <c r="FA3459" s="75"/>
      <c r="FB3459" s="1341"/>
      <c r="FC3459" s="75"/>
      <c r="FD3459" s="75"/>
    </row>
    <row r="3460">
      <c r="A3460" s="1340"/>
      <c r="B3460" s="786"/>
      <c r="C3460" s="1283"/>
      <c r="D3460" s="786"/>
      <c r="E3460" s="786"/>
      <c r="F3460" s="786"/>
      <c r="G3460" s="786"/>
      <c r="H3460" s="786"/>
      <c r="I3460" s="786"/>
      <c r="J3460" s="786"/>
      <c r="K3460" s="786"/>
      <c r="L3460" s="786"/>
      <c r="M3460" s="786"/>
      <c r="N3460" s="1284"/>
      <c r="O3460" s="1284"/>
      <c r="P3460" s="1285"/>
      <c r="Q3460" s="363"/>
      <c r="R3460" s="363"/>
      <c r="S3460" s="75"/>
      <c r="T3460" s="857"/>
      <c r="U3460" s="1209"/>
      <c r="V3460" s="1200"/>
      <c r="W3460" s="1200"/>
      <c r="X3460" s="1200"/>
      <c r="Y3460" s="1201"/>
      <c r="Z3460" s="1200"/>
      <c r="AA3460" s="1200"/>
      <c r="AB3460" s="1200"/>
      <c r="AC3460" s="1202"/>
      <c r="AD3460" s="1216"/>
      <c r="AE3460" s="1204"/>
      <c r="AF3460" s="75"/>
      <c r="AG3460" s="75"/>
      <c r="AH3460" s="75"/>
      <c r="AI3460" s="75"/>
      <c r="AJ3460" s="75"/>
      <c r="AK3460" s="75"/>
      <c r="AL3460" s="75"/>
      <c r="AM3460" s="75"/>
      <c r="AN3460" s="75"/>
      <c r="AO3460" s="75"/>
      <c r="AP3460" s="75"/>
      <c r="AQ3460" s="75"/>
      <c r="AR3460" s="75"/>
      <c r="AS3460" s="1286"/>
      <c r="AT3460" s="75"/>
      <c r="AU3460" s="1286"/>
      <c r="AV3460" s="1286"/>
      <c r="AW3460" s="75"/>
      <c r="AX3460" s="75"/>
      <c r="AY3460" s="1286"/>
      <c r="AZ3460" s="75"/>
      <c r="BA3460" s="75"/>
      <c r="BB3460" s="75"/>
      <c r="BC3460" s="75"/>
      <c r="BD3460" s="75"/>
      <c r="BE3460" s="75"/>
      <c r="BF3460" s="75"/>
      <c r="BG3460" s="75"/>
      <c r="BH3460" s="75"/>
      <c r="BI3460" s="75"/>
      <c r="BJ3460" s="75"/>
      <c r="BK3460" s="75"/>
      <c r="BL3460" s="75"/>
      <c r="BM3460" s="75"/>
      <c r="BN3460" s="75"/>
      <c r="BO3460" s="75"/>
      <c r="BP3460" s="75"/>
      <c r="BQ3460" s="75"/>
      <c r="BR3460" s="75"/>
      <c r="BS3460" s="75"/>
      <c r="BT3460" s="75"/>
      <c r="BU3460" s="75"/>
      <c r="BV3460" s="75"/>
      <c r="BW3460" s="1286"/>
      <c r="BX3460" s="75"/>
      <c r="BY3460" s="75"/>
      <c r="BZ3460" s="75"/>
      <c r="CA3460" s="75"/>
      <c r="CB3460" s="75"/>
      <c r="CC3460" s="1286"/>
      <c r="CD3460" s="75"/>
      <c r="CE3460" s="75"/>
      <c r="CF3460" s="75"/>
      <c r="CG3460" s="75"/>
      <c r="CH3460" s="75"/>
      <c r="CI3460" s="1286"/>
      <c r="CJ3460" s="75"/>
      <c r="CK3460" s="1286"/>
      <c r="CL3460" s="75"/>
      <c r="CM3460" s="75"/>
      <c r="CN3460" s="75"/>
      <c r="CO3460" s="75"/>
      <c r="CP3460" s="75"/>
      <c r="CQ3460" s="75"/>
      <c r="CR3460" s="75"/>
      <c r="CS3460" s="75"/>
      <c r="CT3460" s="75"/>
      <c r="CU3460" s="75"/>
      <c r="CV3460" s="75"/>
      <c r="CW3460" s="75"/>
      <c r="CX3460" s="1286"/>
      <c r="CY3460" s="75"/>
      <c r="CZ3460" s="75"/>
      <c r="DA3460" s="75"/>
      <c r="DB3460" s="75"/>
      <c r="DC3460" s="75"/>
      <c r="DD3460" s="75"/>
      <c r="DE3460" s="75"/>
      <c r="DF3460" s="75"/>
      <c r="DG3460" s="1286"/>
      <c r="DH3460" s="75"/>
      <c r="DI3460" s="1286"/>
      <c r="DJ3460" s="75"/>
      <c r="DK3460" s="75"/>
      <c r="DL3460" s="75"/>
      <c r="DM3460" s="75"/>
      <c r="DN3460" s="75"/>
      <c r="DO3460" s="75"/>
      <c r="DP3460" s="75"/>
      <c r="DQ3460" s="75"/>
      <c r="DR3460" s="75"/>
      <c r="DS3460" s="75"/>
      <c r="DT3460" s="75"/>
      <c r="DU3460" s="75"/>
      <c r="DV3460" s="1286"/>
      <c r="DW3460" s="75"/>
      <c r="DX3460" s="75"/>
      <c r="DY3460" s="75"/>
      <c r="DZ3460" s="75"/>
      <c r="EA3460" s="75"/>
      <c r="EB3460" s="75"/>
      <c r="EC3460" s="75"/>
      <c r="ED3460" s="75"/>
      <c r="EE3460" s="75"/>
      <c r="EF3460" s="75"/>
      <c r="EG3460" s="75"/>
      <c r="EH3460" s="75"/>
      <c r="EI3460" s="75"/>
      <c r="EJ3460" s="75"/>
      <c r="EK3460" s="75"/>
      <c r="EL3460" s="75"/>
      <c r="EM3460" s="75"/>
      <c r="EN3460" s="75"/>
      <c r="EO3460" s="75"/>
      <c r="EP3460" s="75"/>
      <c r="EQ3460" s="75"/>
      <c r="ER3460" s="75"/>
      <c r="ES3460" s="75"/>
      <c r="ET3460" s="75"/>
      <c r="EU3460" s="75"/>
      <c r="EV3460" s="75"/>
      <c r="EW3460" s="75"/>
      <c r="EX3460" s="75"/>
      <c r="EY3460" s="75"/>
      <c r="EZ3460" s="75"/>
      <c r="FA3460" s="75"/>
      <c r="FB3460" s="1341"/>
      <c r="FC3460" s="75"/>
      <c r="FD3460" s="75"/>
    </row>
    <row r="3461">
      <c r="A3461" s="1340"/>
      <c r="B3461" s="786"/>
      <c r="C3461" s="1283"/>
      <c r="D3461" s="786"/>
      <c r="E3461" s="786"/>
      <c r="F3461" s="786"/>
      <c r="G3461" s="786"/>
      <c r="H3461" s="786"/>
      <c r="I3461" s="786"/>
      <c r="J3461" s="786"/>
      <c r="K3461" s="786"/>
      <c r="L3461" s="786"/>
      <c r="M3461" s="786"/>
      <c r="N3461" s="1284"/>
      <c r="O3461" s="1284"/>
      <c r="P3461" s="1285"/>
      <c r="Q3461" s="363"/>
      <c r="R3461" s="363"/>
      <c r="S3461" s="75"/>
      <c r="T3461" s="857"/>
      <c r="U3461" s="1209"/>
      <c r="V3461" s="1200"/>
      <c r="W3461" s="1200"/>
      <c r="X3461" s="1200"/>
      <c r="Y3461" s="1201"/>
      <c r="Z3461" s="1200"/>
      <c r="AA3461" s="1200"/>
      <c r="AB3461" s="1200"/>
      <c r="AC3461" s="1202"/>
      <c r="AD3461" s="1216"/>
      <c r="AE3461" s="1204"/>
      <c r="AF3461" s="75"/>
      <c r="AG3461" s="75"/>
      <c r="AH3461" s="75"/>
      <c r="AI3461" s="75"/>
      <c r="AJ3461" s="75"/>
      <c r="AK3461" s="75"/>
      <c r="AL3461" s="75"/>
      <c r="AM3461" s="75"/>
      <c r="AN3461" s="75"/>
      <c r="AO3461" s="75"/>
      <c r="AP3461" s="75"/>
      <c r="AQ3461" s="75"/>
      <c r="AR3461" s="75"/>
      <c r="AS3461" s="1286"/>
      <c r="AT3461" s="75"/>
      <c r="AU3461" s="1286"/>
      <c r="AV3461" s="1286"/>
      <c r="AW3461" s="75"/>
      <c r="AX3461" s="75"/>
      <c r="AY3461" s="1286"/>
      <c r="AZ3461" s="75"/>
      <c r="BA3461" s="75"/>
      <c r="BB3461" s="75"/>
      <c r="BC3461" s="75"/>
      <c r="BD3461" s="75"/>
      <c r="BE3461" s="75"/>
      <c r="BF3461" s="75"/>
      <c r="BG3461" s="75"/>
      <c r="BH3461" s="75"/>
      <c r="BI3461" s="75"/>
      <c r="BJ3461" s="75"/>
      <c r="BK3461" s="75"/>
      <c r="BL3461" s="75"/>
      <c r="BM3461" s="75"/>
      <c r="BN3461" s="75"/>
      <c r="BO3461" s="75"/>
      <c r="BP3461" s="75"/>
      <c r="BQ3461" s="75"/>
      <c r="BR3461" s="75"/>
      <c r="BS3461" s="75"/>
      <c r="BT3461" s="75"/>
      <c r="BU3461" s="75"/>
      <c r="BV3461" s="75"/>
      <c r="BW3461" s="1286"/>
      <c r="BX3461" s="75"/>
      <c r="BY3461" s="75"/>
      <c r="BZ3461" s="75"/>
      <c r="CA3461" s="75"/>
      <c r="CB3461" s="75"/>
      <c r="CC3461" s="1286"/>
      <c r="CD3461" s="75"/>
      <c r="CE3461" s="75"/>
      <c r="CF3461" s="75"/>
      <c r="CG3461" s="75"/>
      <c r="CH3461" s="75"/>
      <c r="CI3461" s="1286"/>
      <c r="CJ3461" s="75"/>
      <c r="CK3461" s="1286"/>
      <c r="CL3461" s="75"/>
      <c r="CM3461" s="75"/>
      <c r="CN3461" s="75"/>
      <c r="CO3461" s="75"/>
      <c r="CP3461" s="75"/>
      <c r="CQ3461" s="75"/>
      <c r="CR3461" s="75"/>
      <c r="CS3461" s="75"/>
      <c r="CT3461" s="75"/>
      <c r="CU3461" s="75"/>
      <c r="CV3461" s="75"/>
      <c r="CW3461" s="75"/>
      <c r="CX3461" s="1286"/>
      <c r="CY3461" s="75"/>
      <c r="CZ3461" s="75"/>
      <c r="DA3461" s="75"/>
      <c r="DB3461" s="75"/>
      <c r="DC3461" s="75"/>
      <c r="DD3461" s="75"/>
      <c r="DE3461" s="75"/>
      <c r="DF3461" s="75"/>
      <c r="DG3461" s="1286"/>
      <c r="DH3461" s="75"/>
      <c r="DI3461" s="1286"/>
      <c r="DJ3461" s="75"/>
      <c r="DK3461" s="75"/>
      <c r="DL3461" s="75"/>
      <c r="DM3461" s="75"/>
      <c r="DN3461" s="75"/>
      <c r="DO3461" s="75"/>
      <c r="DP3461" s="75"/>
      <c r="DQ3461" s="75"/>
      <c r="DR3461" s="75"/>
      <c r="DS3461" s="75"/>
      <c r="DT3461" s="75"/>
      <c r="DU3461" s="75"/>
      <c r="DV3461" s="1286"/>
      <c r="DW3461" s="75"/>
      <c r="DX3461" s="75"/>
      <c r="DY3461" s="75"/>
      <c r="DZ3461" s="75"/>
      <c r="EA3461" s="75"/>
      <c r="EB3461" s="75"/>
      <c r="EC3461" s="75"/>
      <c r="ED3461" s="75"/>
      <c r="EE3461" s="75"/>
      <c r="EF3461" s="75"/>
      <c r="EG3461" s="75"/>
      <c r="EH3461" s="75"/>
      <c r="EI3461" s="75"/>
      <c r="EJ3461" s="75"/>
      <c r="EK3461" s="75"/>
      <c r="EL3461" s="75"/>
      <c r="EM3461" s="75"/>
      <c r="EN3461" s="75"/>
      <c r="EO3461" s="75"/>
      <c r="EP3461" s="75"/>
      <c r="EQ3461" s="75"/>
      <c r="ER3461" s="75"/>
      <c r="ES3461" s="75"/>
      <c r="ET3461" s="75"/>
      <c r="EU3461" s="75"/>
      <c r="EV3461" s="75"/>
      <c r="EW3461" s="75"/>
      <c r="EX3461" s="75"/>
      <c r="EY3461" s="75"/>
      <c r="EZ3461" s="75"/>
      <c r="FA3461" s="75"/>
      <c r="FB3461" s="1341"/>
      <c r="FC3461" s="75"/>
      <c r="FD3461" s="75"/>
    </row>
    <row r="3462">
      <c r="A3462" s="1340"/>
      <c r="B3462" s="786"/>
      <c r="C3462" s="1283"/>
      <c r="D3462" s="786"/>
      <c r="E3462" s="786"/>
      <c r="F3462" s="786"/>
      <c r="G3462" s="786"/>
      <c r="H3462" s="786"/>
      <c r="I3462" s="786"/>
      <c r="J3462" s="786"/>
      <c r="K3462" s="786"/>
      <c r="L3462" s="786"/>
      <c r="M3462" s="786"/>
      <c r="N3462" s="1284"/>
      <c r="O3462" s="1284"/>
      <c r="P3462" s="1285"/>
      <c r="Q3462" s="363"/>
      <c r="R3462" s="363"/>
      <c r="S3462" s="75"/>
      <c r="T3462" s="857"/>
      <c r="U3462" s="1209"/>
      <c r="V3462" s="1200"/>
      <c r="W3462" s="1200"/>
      <c r="X3462" s="1200"/>
      <c r="Y3462" s="1201"/>
      <c r="Z3462" s="1200"/>
      <c r="AA3462" s="1200"/>
      <c r="AB3462" s="1200"/>
      <c r="AC3462" s="1202"/>
      <c r="AD3462" s="1216"/>
      <c r="AE3462" s="1204"/>
      <c r="AF3462" s="75"/>
      <c r="AG3462" s="75"/>
      <c r="AH3462" s="75"/>
      <c r="AI3462" s="75"/>
      <c r="AJ3462" s="75"/>
      <c r="AK3462" s="75"/>
      <c r="AL3462" s="75"/>
      <c r="AM3462" s="75"/>
      <c r="AN3462" s="75"/>
      <c r="AO3462" s="75"/>
      <c r="AP3462" s="75"/>
      <c r="AQ3462" s="75"/>
      <c r="AR3462" s="75"/>
      <c r="AS3462" s="1286"/>
      <c r="AT3462" s="75"/>
      <c r="AU3462" s="1286"/>
      <c r="AV3462" s="1286"/>
      <c r="AW3462" s="75"/>
      <c r="AX3462" s="75"/>
      <c r="AY3462" s="1286"/>
      <c r="AZ3462" s="75"/>
      <c r="BA3462" s="75"/>
      <c r="BB3462" s="75"/>
      <c r="BC3462" s="75"/>
      <c r="BD3462" s="75"/>
      <c r="BE3462" s="75"/>
      <c r="BF3462" s="75"/>
      <c r="BG3462" s="75"/>
      <c r="BH3462" s="75"/>
      <c r="BI3462" s="75"/>
      <c r="BJ3462" s="75"/>
      <c r="BK3462" s="75"/>
      <c r="BL3462" s="75"/>
      <c r="BM3462" s="75"/>
      <c r="BN3462" s="75"/>
      <c r="BO3462" s="75"/>
      <c r="BP3462" s="75"/>
      <c r="BQ3462" s="75"/>
      <c r="BR3462" s="75"/>
      <c r="BS3462" s="75"/>
      <c r="BT3462" s="75"/>
      <c r="BU3462" s="75"/>
      <c r="BV3462" s="75"/>
      <c r="BW3462" s="1286"/>
      <c r="BX3462" s="75"/>
      <c r="BY3462" s="75"/>
      <c r="BZ3462" s="75"/>
      <c r="CA3462" s="75"/>
      <c r="CB3462" s="75"/>
      <c r="CC3462" s="1286"/>
      <c r="CD3462" s="75"/>
      <c r="CE3462" s="75"/>
      <c r="CF3462" s="75"/>
      <c r="CG3462" s="75"/>
      <c r="CH3462" s="75"/>
      <c r="CI3462" s="1286"/>
      <c r="CJ3462" s="75"/>
      <c r="CK3462" s="1286"/>
      <c r="CL3462" s="75"/>
      <c r="CM3462" s="75"/>
      <c r="CN3462" s="75"/>
      <c r="CO3462" s="75"/>
      <c r="CP3462" s="75"/>
      <c r="CQ3462" s="75"/>
      <c r="CR3462" s="75"/>
      <c r="CS3462" s="75"/>
      <c r="CT3462" s="75"/>
      <c r="CU3462" s="75"/>
      <c r="CV3462" s="75"/>
      <c r="CW3462" s="75"/>
      <c r="CX3462" s="1286"/>
      <c r="CY3462" s="75"/>
      <c r="CZ3462" s="75"/>
      <c r="DA3462" s="75"/>
      <c r="DB3462" s="75"/>
      <c r="DC3462" s="75"/>
      <c r="DD3462" s="75"/>
      <c r="DE3462" s="75"/>
      <c r="DF3462" s="75"/>
      <c r="DG3462" s="1286"/>
      <c r="DH3462" s="75"/>
      <c r="DI3462" s="1286"/>
      <c r="DJ3462" s="75"/>
      <c r="DK3462" s="75"/>
      <c r="DL3462" s="75"/>
      <c r="DM3462" s="75"/>
      <c r="DN3462" s="75"/>
      <c r="DO3462" s="75"/>
      <c r="DP3462" s="75"/>
      <c r="DQ3462" s="75"/>
      <c r="DR3462" s="75"/>
      <c r="DS3462" s="75"/>
      <c r="DT3462" s="75"/>
      <c r="DU3462" s="75"/>
      <c r="DV3462" s="1286"/>
      <c r="DW3462" s="75"/>
      <c r="DX3462" s="75"/>
      <c r="DY3462" s="75"/>
      <c r="DZ3462" s="75"/>
      <c r="EA3462" s="75"/>
      <c r="EB3462" s="75"/>
      <c r="EC3462" s="75"/>
      <c r="ED3462" s="75"/>
      <c r="EE3462" s="75"/>
      <c r="EF3462" s="75"/>
      <c r="EG3462" s="75"/>
      <c r="EH3462" s="75"/>
      <c r="EI3462" s="75"/>
      <c r="EJ3462" s="75"/>
      <c r="EK3462" s="75"/>
      <c r="EL3462" s="75"/>
      <c r="EM3462" s="75"/>
      <c r="EN3462" s="75"/>
      <c r="EO3462" s="75"/>
      <c r="EP3462" s="75"/>
      <c r="EQ3462" s="75"/>
      <c r="ER3462" s="75"/>
      <c r="ES3462" s="75"/>
      <c r="ET3462" s="75"/>
      <c r="EU3462" s="75"/>
      <c r="EV3462" s="75"/>
      <c r="EW3462" s="75"/>
      <c r="EX3462" s="75"/>
      <c r="EY3462" s="75"/>
      <c r="EZ3462" s="75"/>
      <c r="FA3462" s="75"/>
      <c r="FB3462" s="1341"/>
      <c r="FC3462" s="75"/>
      <c r="FD3462" s="75"/>
    </row>
    <row r="3463">
      <c r="A3463" s="1340"/>
      <c r="B3463" s="786"/>
      <c r="C3463" s="1283"/>
      <c r="D3463" s="786"/>
      <c r="E3463" s="786"/>
      <c r="F3463" s="786"/>
      <c r="G3463" s="786"/>
      <c r="H3463" s="786"/>
      <c r="I3463" s="786"/>
      <c r="J3463" s="786"/>
      <c r="K3463" s="786"/>
      <c r="L3463" s="786"/>
      <c r="M3463" s="786"/>
      <c r="N3463" s="1284"/>
      <c r="O3463" s="1284"/>
      <c r="P3463" s="1285"/>
      <c r="Q3463" s="363"/>
      <c r="R3463" s="363"/>
      <c r="S3463" s="75"/>
      <c r="T3463" s="857"/>
      <c r="U3463" s="1209"/>
      <c r="V3463" s="1200"/>
      <c r="W3463" s="1200"/>
      <c r="X3463" s="1200"/>
      <c r="Y3463" s="1201"/>
      <c r="Z3463" s="1200"/>
      <c r="AA3463" s="1200"/>
      <c r="AB3463" s="1200"/>
      <c r="AC3463" s="1202"/>
      <c r="AD3463" s="1216"/>
      <c r="AE3463" s="1204"/>
      <c r="AF3463" s="75"/>
      <c r="AG3463" s="75"/>
      <c r="AH3463" s="75"/>
      <c r="AI3463" s="75"/>
      <c r="AJ3463" s="75"/>
      <c r="AK3463" s="75"/>
      <c r="AL3463" s="75"/>
      <c r="AM3463" s="75"/>
      <c r="AN3463" s="75"/>
      <c r="AO3463" s="75"/>
      <c r="AP3463" s="75"/>
      <c r="AQ3463" s="75"/>
      <c r="AR3463" s="75"/>
      <c r="AS3463" s="1286"/>
      <c r="AT3463" s="75"/>
      <c r="AU3463" s="1286"/>
      <c r="AV3463" s="1286"/>
      <c r="AW3463" s="75"/>
      <c r="AX3463" s="75"/>
      <c r="AY3463" s="1286"/>
      <c r="AZ3463" s="75"/>
      <c r="BA3463" s="75"/>
      <c r="BB3463" s="75"/>
      <c r="BC3463" s="75"/>
      <c r="BD3463" s="75"/>
      <c r="BE3463" s="75"/>
      <c r="BF3463" s="75"/>
      <c r="BG3463" s="75"/>
      <c r="BH3463" s="75"/>
      <c r="BI3463" s="75"/>
      <c r="BJ3463" s="75"/>
      <c r="BK3463" s="75"/>
      <c r="BL3463" s="75"/>
      <c r="BM3463" s="75"/>
      <c r="BN3463" s="75"/>
      <c r="BO3463" s="75"/>
      <c r="BP3463" s="75"/>
      <c r="BQ3463" s="75"/>
      <c r="BR3463" s="75"/>
      <c r="BS3463" s="75"/>
      <c r="BT3463" s="75"/>
      <c r="BU3463" s="75"/>
      <c r="BV3463" s="75"/>
      <c r="BW3463" s="1286"/>
      <c r="BX3463" s="75"/>
      <c r="BY3463" s="75"/>
      <c r="BZ3463" s="75"/>
      <c r="CA3463" s="75"/>
      <c r="CB3463" s="75"/>
      <c r="CC3463" s="1286"/>
      <c r="CD3463" s="75"/>
      <c r="CE3463" s="75"/>
      <c r="CF3463" s="75"/>
      <c r="CG3463" s="75"/>
      <c r="CH3463" s="75"/>
      <c r="CI3463" s="1286"/>
      <c r="CJ3463" s="75"/>
      <c r="CK3463" s="1286"/>
      <c r="CL3463" s="75"/>
      <c r="CM3463" s="75"/>
      <c r="CN3463" s="75"/>
      <c r="CO3463" s="75"/>
      <c r="CP3463" s="75"/>
      <c r="CQ3463" s="75"/>
      <c r="CR3463" s="75"/>
      <c r="CS3463" s="75"/>
      <c r="CT3463" s="75"/>
      <c r="CU3463" s="75"/>
      <c r="CV3463" s="75"/>
      <c r="CW3463" s="75"/>
      <c r="CX3463" s="1286"/>
      <c r="CY3463" s="75"/>
      <c r="CZ3463" s="75"/>
      <c r="DA3463" s="75"/>
      <c r="DB3463" s="75"/>
      <c r="DC3463" s="75"/>
      <c r="DD3463" s="75"/>
      <c r="DE3463" s="75"/>
      <c r="DF3463" s="75"/>
      <c r="DG3463" s="1286"/>
      <c r="DH3463" s="75"/>
      <c r="DI3463" s="1286"/>
      <c r="DJ3463" s="75"/>
      <c r="DK3463" s="75"/>
      <c r="DL3463" s="75"/>
      <c r="DM3463" s="75"/>
      <c r="DN3463" s="75"/>
      <c r="DO3463" s="75"/>
      <c r="DP3463" s="75"/>
      <c r="DQ3463" s="75"/>
      <c r="DR3463" s="75"/>
      <c r="DS3463" s="75"/>
      <c r="DT3463" s="75"/>
      <c r="DU3463" s="75"/>
      <c r="DV3463" s="1286"/>
      <c r="DW3463" s="75"/>
      <c r="DX3463" s="75"/>
      <c r="DY3463" s="75"/>
      <c r="DZ3463" s="75"/>
      <c r="EA3463" s="75"/>
      <c r="EB3463" s="75"/>
      <c r="EC3463" s="75"/>
      <c r="ED3463" s="75"/>
      <c r="EE3463" s="75"/>
      <c r="EF3463" s="75"/>
      <c r="EG3463" s="75"/>
      <c r="EH3463" s="75"/>
      <c r="EI3463" s="75"/>
      <c r="EJ3463" s="75"/>
      <c r="EK3463" s="75"/>
      <c r="EL3463" s="75"/>
      <c r="EM3463" s="75"/>
      <c r="EN3463" s="75"/>
      <c r="EO3463" s="75"/>
      <c r="EP3463" s="75"/>
      <c r="EQ3463" s="75"/>
      <c r="ER3463" s="75"/>
      <c r="ES3463" s="75"/>
      <c r="ET3463" s="75"/>
      <c r="EU3463" s="75"/>
      <c r="EV3463" s="75"/>
      <c r="EW3463" s="75"/>
      <c r="EX3463" s="75"/>
      <c r="EY3463" s="75"/>
      <c r="EZ3463" s="75"/>
      <c r="FA3463" s="75"/>
      <c r="FB3463" s="1341"/>
      <c r="FC3463" s="75"/>
      <c r="FD3463" s="75"/>
    </row>
    <row r="3464">
      <c r="A3464" s="1340"/>
      <c r="B3464" s="786"/>
      <c r="C3464" s="1283"/>
      <c r="D3464" s="786"/>
      <c r="E3464" s="786"/>
      <c r="F3464" s="786"/>
      <c r="G3464" s="786"/>
      <c r="H3464" s="786"/>
      <c r="I3464" s="786"/>
      <c r="J3464" s="786"/>
      <c r="K3464" s="786"/>
      <c r="L3464" s="786"/>
      <c r="M3464" s="786"/>
      <c r="N3464" s="1284"/>
      <c r="O3464" s="1284"/>
      <c r="P3464" s="1285"/>
      <c r="Q3464" s="363"/>
      <c r="R3464" s="363"/>
      <c r="S3464" s="75"/>
      <c r="T3464" s="857"/>
      <c r="U3464" s="1209"/>
      <c r="V3464" s="1200"/>
      <c r="W3464" s="1200"/>
      <c r="X3464" s="1200"/>
      <c r="Y3464" s="1201"/>
      <c r="Z3464" s="1200"/>
      <c r="AA3464" s="1200"/>
      <c r="AB3464" s="1200"/>
      <c r="AC3464" s="1202"/>
      <c r="AD3464" s="1216"/>
      <c r="AE3464" s="1204"/>
      <c r="AF3464" s="75"/>
      <c r="AG3464" s="75"/>
      <c r="AH3464" s="75"/>
      <c r="AI3464" s="75"/>
      <c r="AJ3464" s="75"/>
      <c r="AK3464" s="75"/>
      <c r="AL3464" s="75"/>
      <c r="AM3464" s="75"/>
      <c r="AN3464" s="75"/>
      <c r="AO3464" s="75"/>
      <c r="AP3464" s="75"/>
      <c r="AQ3464" s="75"/>
      <c r="AR3464" s="75"/>
      <c r="AS3464" s="1286"/>
      <c r="AT3464" s="75"/>
      <c r="AU3464" s="1286"/>
      <c r="AV3464" s="1286"/>
      <c r="AW3464" s="75"/>
      <c r="AX3464" s="75"/>
      <c r="AY3464" s="1286"/>
      <c r="AZ3464" s="75"/>
      <c r="BA3464" s="75"/>
      <c r="BB3464" s="75"/>
      <c r="BC3464" s="75"/>
      <c r="BD3464" s="75"/>
      <c r="BE3464" s="75"/>
      <c r="BF3464" s="75"/>
      <c r="BG3464" s="75"/>
      <c r="BH3464" s="75"/>
      <c r="BI3464" s="75"/>
      <c r="BJ3464" s="75"/>
      <c r="BK3464" s="75"/>
      <c r="BL3464" s="75"/>
      <c r="BM3464" s="75"/>
      <c r="BN3464" s="75"/>
      <c r="BO3464" s="75"/>
      <c r="BP3464" s="75"/>
      <c r="BQ3464" s="75"/>
      <c r="BR3464" s="75"/>
      <c r="BS3464" s="75"/>
      <c r="BT3464" s="75"/>
      <c r="BU3464" s="75"/>
      <c r="BV3464" s="75"/>
      <c r="BW3464" s="1286"/>
      <c r="BX3464" s="75"/>
      <c r="BY3464" s="75"/>
      <c r="BZ3464" s="75"/>
      <c r="CA3464" s="75"/>
      <c r="CB3464" s="75"/>
      <c r="CC3464" s="1286"/>
      <c r="CD3464" s="75"/>
      <c r="CE3464" s="75"/>
      <c r="CF3464" s="75"/>
      <c r="CG3464" s="75"/>
      <c r="CH3464" s="75"/>
      <c r="CI3464" s="1286"/>
      <c r="CJ3464" s="75"/>
      <c r="CK3464" s="1286"/>
      <c r="CL3464" s="75"/>
      <c r="CM3464" s="75"/>
      <c r="CN3464" s="75"/>
      <c r="CO3464" s="75"/>
      <c r="CP3464" s="75"/>
      <c r="CQ3464" s="75"/>
      <c r="CR3464" s="75"/>
      <c r="CS3464" s="75"/>
      <c r="CT3464" s="75"/>
      <c r="CU3464" s="75"/>
      <c r="CV3464" s="75"/>
      <c r="CW3464" s="75"/>
      <c r="CX3464" s="1286"/>
      <c r="CY3464" s="75"/>
      <c r="CZ3464" s="75"/>
      <c r="DA3464" s="75"/>
      <c r="DB3464" s="75"/>
      <c r="DC3464" s="75"/>
      <c r="DD3464" s="75"/>
      <c r="DE3464" s="75"/>
      <c r="DF3464" s="75"/>
      <c r="DG3464" s="1286"/>
      <c r="DH3464" s="75"/>
      <c r="DI3464" s="1286"/>
      <c r="DJ3464" s="75"/>
      <c r="DK3464" s="75"/>
      <c r="DL3464" s="75"/>
      <c r="DM3464" s="75"/>
      <c r="DN3464" s="75"/>
      <c r="DO3464" s="75"/>
      <c r="DP3464" s="75"/>
      <c r="DQ3464" s="75"/>
      <c r="DR3464" s="75"/>
      <c r="DS3464" s="75"/>
      <c r="DT3464" s="75"/>
      <c r="DU3464" s="75"/>
      <c r="DV3464" s="1286"/>
      <c r="DW3464" s="75"/>
      <c r="DX3464" s="75"/>
      <c r="DY3464" s="75"/>
      <c r="DZ3464" s="75"/>
      <c r="EA3464" s="75"/>
      <c r="EB3464" s="75"/>
      <c r="EC3464" s="75"/>
      <c r="ED3464" s="75"/>
      <c r="EE3464" s="75"/>
      <c r="EF3464" s="75"/>
      <c r="EG3464" s="75"/>
      <c r="EH3464" s="75"/>
      <c r="EI3464" s="75"/>
      <c r="EJ3464" s="75"/>
      <c r="EK3464" s="75"/>
      <c r="EL3464" s="75"/>
      <c r="EM3464" s="75"/>
      <c r="EN3464" s="75"/>
      <c r="EO3464" s="75"/>
      <c r="EP3464" s="75"/>
      <c r="EQ3464" s="75"/>
      <c r="ER3464" s="75"/>
      <c r="ES3464" s="75"/>
      <c r="ET3464" s="75"/>
      <c r="EU3464" s="75"/>
      <c r="EV3464" s="75"/>
      <c r="EW3464" s="75"/>
      <c r="EX3464" s="75"/>
      <c r="EY3464" s="75"/>
      <c r="EZ3464" s="75"/>
      <c r="FA3464" s="75"/>
      <c r="FB3464" s="1341"/>
      <c r="FC3464" s="75"/>
      <c r="FD3464" s="75"/>
    </row>
    <row r="3465">
      <c r="A3465" s="1340"/>
      <c r="B3465" s="786"/>
      <c r="C3465" s="1283"/>
      <c r="D3465" s="786"/>
      <c r="E3465" s="786"/>
      <c r="F3465" s="786"/>
      <c r="G3465" s="786"/>
      <c r="H3465" s="786"/>
      <c r="I3465" s="786"/>
      <c r="J3465" s="786"/>
      <c r="K3465" s="786"/>
      <c r="L3465" s="786"/>
      <c r="M3465" s="786"/>
      <c r="N3465" s="1284"/>
      <c r="O3465" s="1284"/>
      <c r="P3465" s="1285"/>
      <c r="Q3465" s="363"/>
      <c r="R3465" s="363"/>
      <c r="S3465" s="75"/>
      <c r="T3465" s="857"/>
      <c r="U3465" s="1209"/>
      <c r="V3465" s="1200"/>
      <c r="W3465" s="1200"/>
      <c r="X3465" s="1200"/>
      <c r="Y3465" s="1201"/>
      <c r="Z3465" s="1200"/>
      <c r="AA3465" s="1200"/>
      <c r="AB3465" s="1200"/>
      <c r="AC3465" s="1202"/>
      <c r="AD3465" s="1216"/>
      <c r="AE3465" s="1204"/>
      <c r="AF3465" s="75"/>
      <c r="AG3465" s="75"/>
      <c r="AH3465" s="75"/>
      <c r="AI3465" s="75"/>
      <c r="AJ3465" s="75"/>
      <c r="AK3465" s="75"/>
      <c r="AL3465" s="75"/>
      <c r="AM3465" s="75"/>
      <c r="AN3465" s="75"/>
      <c r="AO3465" s="75"/>
      <c r="AP3465" s="75"/>
      <c r="AQ3465" s="75"/>
      <c r="AR3465" s="75"/>
      <c r="AS3465" s="1286"/>
      <c r="AT3465" s="75"/>
      <c r="AU3465" s="1286"/>
      <c r="AV3465" s="1286"/>
      <c r="AW3465" s="75"/>
      <c r="AX3465" s="75"/>
      <c r="AY3465" s="1286"/>
      <c r="AZ3465" s="75"/>
      <c r="BA3465" s="75"/>
      <c r="BB3465" s="75"/>
      <c r="BC3465" s="75"/>
      <c r="BD3465" s="75"/>
      <c r="BE3465" s="75"/>
      <c r="BF3465" s="75"/>
      <c r="BG3465" s="75"/>
      <c r="BH3465" s="75"/>
      <c r="BI3465" s="75"/>
      <c r="BJ3465" s="75"/>
      <c r="BK3465" s="75"/>
      <c r="BL3465" s="75"/>
      <c r="BM3465" s="75"/>
      <c r="BN3465" s="75"/>
      <c r="BO3465" s="75"/>
      <c r="BP3465" s="75"/>
      <c r="BQ3465" s="75"/>
      <c r="BR3465" s="75"/>
      <c r="BS3465" s="75"/>
      <c r="BT3465" s="75"/>
      <c r="BU3465" s="75"/>
      <c r="BV3465" s="75"/>
      <c r="BW3465" s="1286"/>
      <c r="BX3465" s="75"/>
      <c r="BY3465" s="75"/>
      <c r="BZ3465" s="75"/>
      <c r="CA3465" s="75"/>
      <c r="CB3465" s="75"/>
      <c r="CC3465" s="1286"/>
      <c r="CD3465" s="75"/>
      <c r="CE3465" s="75"/>
      <c r="CF3465" s="75"/>
      <c r="CG3465" s="75"/>
      <c r="CH3465" s="75"/>
      <c r="CI3465" s="1286"/>
      <c r="CJ3465" s="75"/>
      <c r="CK3465" s="1286"/>
      <c r="CL3465" s="75"/>
      <c r="CM3465" s="75"/>
      <c r="CN3465" s="75"/>
      <c r="CO3465" s="75"/>
      <c r="CP3465" s="75"/>
      <c r="CQ3465" s="75"/>
      <c r="CR3465" s="75"/>
      <c r="CS3465" s="75"/>
      <c r="CT3465" s="75"/>
      <c r="CU3465" s="75"/>
      <c r="CV3465" s="75"/>
      <c r="CW3465" s="75"/>
      <c r="CX3465" s="1286"/>
      <c r="CY3465" s="75"/>
      <c r="CZ3465" s="75"/>
      <c r="DA3465" s="75"/>
      <c r="DB3465" s="75"/>
      <c r="DC3465" s="75"/>
      <c r="DD3465" s="75"/>
      <c r="DE3465" s="75"/>
      <c r="DF3465" s="75"/>
      <c r="DG3465" s="1286"/>
      <c r="DH3465" s="75"/>
      <c r="DI3465" s="1286"/>
      <c r="DJ3465" s="75"/>
      <c r="DK3465" s="75"/>
      <c r="DL3465" s="75"/>
      <c r="DM3465" s="75"/>
      <c r="DN3465" s="75"/>
      <c r="DO3465" s="75"/>
      <c r="DP3465" s="75"/>
      <c r="DQ3465" s="75"/>
      <c r="DR3465" s="75"/>
      <c r="DS3465" s="75"/>
      <c r="DT3465" s="75"/>
      <c r="DU3465" s="75"/>
      <c r="DV3465" s="1286"/>
      <c r="DW3465" s="75"/>
      <c r="DX3465" s="75"/>
      <c r="DY3465" s="75"/>
      <c r="DZ3465" s="75"/>
      <c r="EA3465" s="75"/>
      <c r="EB3465" s="75"/>
      <c r="EC3465" s="75"/>
      <c r="ED3465" s="75"/>
      <c r="EE3465" s="75"/>
      <c r="EF3465" s="75"/>
      <c r="EG3465" s="75"/>
      <c r="EH3465" s="75"/>
      <c r="EI3465" s="75"/>
      <c r="EJ3465" s="75"/>
      <c r="EK3465" s="75"/>
      <c r="EL3465" s="75"/>
      <c r="EM3465" s="75"/>
      <c r="EN3465" s="75"/>
      <c r="EO3465" s="75"/>
      <c r="EP3465" s="75"/>
      <c r="EQ3465" s="75"/>
      <c r="ER3465" s="75"/>
      <c r="ES3465" s="75"/>
      <c r="ET3465" s="75"/>
      <c r="EU3465" s="75"/>
      <c r="EV3465" s="75"/>
      <c r="EW3465" s="75"/>
      <c r="EX3465" s="75"/>
      <c r="EY3465" s="75"/>
      <c r="EZ3465" s="75"/>
      <c r="FA3465" s="75"/>
      <c r="FB3465" s="1341"/>
      <c r="FC3465" s="75"/>
      <c r="FD3465" s="75"/>
    </row>
    <row r="3466">
      <c r="A3466" s="1340"/>
      <c r="B3466" s="786"/>
      <c r="C3466" s="1283"/>
      <c r="D3466" s="786"/>
      <c r="E3466" s="786"/>
      <c r="F3466" s="786"/>
      <c r="G3466" s="786"/>
      <c r="H3466" s="786"/>
      <c r="I3466" s="786"/>
      <c r="J3466" s="786"/>
      <c r="K3466" s="786"/>
      <c r="L3466" s="786"/>
      <c r="M3466" s="786"/>
      <c r="N3466" s="1284"/>
      <c r="O3466" s="1284"/>
      <c r="P3466" s="1285"/>
      <c r="Q3466" s="363"/>
      <c r="R3466" s="363"/>
      <c r="S3466" s="75"/>
      <c r="T3466" s="857"/>
      <c r="U3466" s="1209"/>
      <c r="V3466" s="1200"/>
      <c r="W3466" s="1200"/>
      <c r="X3466" s="1200"/>
      <c r="Y3466" s="1201"/>
      <c r="Z3466" s="1200"/>
      <c r="AA3466" s="1200"/>
      <c r="AB3466" s="1200"/>
      <c r="AC3466" s="1202"/>
      <c r="AD3466" s="1216"/>
      <c r="AE3466" s="1204"/>
      <c r="AF3466" s="75"/>
      <c r="AG3466" s="75"/>
      <c r="AH3466" s="75"/>
      <c r="AI3466" s="75"/>
      <c r="AJ3466" s="75"/>
      <c r="AK3466" s="75"/>
      <c r="AL3466" s="75"/>
      <c r="AM3466" s="75"/>
      <c r="AN3466" s="75"/>
      <c r="AO3466" s="75"/>
      <c r="AP3466" s="75"/>
      <c r="AQ3466" s="75"/>
      <c r="AR3466" s="75"/>
      <c r="AS3466" s="1286"/>
      <c r="AT3466" s="75"/>
      <c r="AU3466" s="1286"/>
      <c r="AV3466" s="1286"/>
      <c r="AW3466" s="75"/>
      <c r="AX3466" s="75"/>
      <c r="AY3466" s="1286"/>
      <c r="AZ3466" s="75"/>
      <c r="BA3466" s="75"/>
      <c r="BB3466" s="75"/>
      <c r="BC3466" s="75"/>
      <c r="BD3466" s="75"/>
      <c r="BE3466" s="75"/>
      <c r="BF3466" s="75"/>
      <c r="BG3466" s="75"/>
      <c r="BH3466" s="75"/>
      <c r="BI3466" s="75"/>
      <c r="BJ3466" s="75"/>
      <c r="BK3466" s="75"/>
      <c r="BL3466" s="75"/>
      <c r="BM3466" s="75"/>
      <c r="BN3466" s="75"/>
      <c r="BO3466" s="75"/>
      <c r="BP3466" s="75"/>
      <c r="BQ3466" s="75"/>
      <c r="BR3466" s="75"/>
      <c r="BS3466" s="75"/>
      <c r="BT3466" s="75"/>
      <c r="BU3466" s="75"/>
      <c r="BV3466" s="75"/>
      <c r="BW3466" s="1286"/>
      <c r="BX3466" s="75"/>
      <c r="BY3466" s="75"/>
      <c r="BZ3466" s="75"/>
      <c r="CA3466" s="75"/>
      <c r="CB3466" s="75"/>
      <c r="CC3466" s="1286"/>
      <c r="CD3466" s="75"/>
      <c r="CE3466" s="75"/>
      <c r="CF3466" s="75"/>
      <c r="CG3466" s="75"/>
      <c r="CH3466" s="75"/>
      <c r="CI3466" s="1286"/>
      <c r="CJ3466" s="75"/>
      <c r="CK3466" s="1286"/>
      <c r="CL3466" s="75"/>
      <c r="CM3466" s="75"/>
      <c r="CN3466" s="75"/>
      <c r="CO3466" s="75"/>
      <c r="CP3466" s="75"/>
      <c r="CQ3466" s="75"/>
      <c r="CR3466" s="75"/>
      <c r="CS3466" s="75"/>
      <c r="CT3466" s="75"/>
      <c r="CU3466" s="75"/>
      <c r="CV3466" s="75"/>
      <c r="CW3466" s="75"/>
      <c r="CX3466" s="1286"/>
      <c r="CY3466" s="75"/>
      <c r="CZ3466" s="75"/>
      <c r="DA3466" s="75"/>
      <c r="DB3466" s="75"/>
      <c r="DC3466" s="75"/>
      <c r="DD3466" s="75"/>
      <c r="DE3466" s="75"/>
      <c r="DF3466" s="75"/>
      <c r="DG3466" s="1286"/>
      <c r="DH3466" s="75"/>
      <c r="DI3466" s="1286"/>
      <c r="DJ3466" s="75"/>
      <c r="DK3466" s="75"/>
      <c r="DL3466" s="75"/>
      <c r="DM3466" s="75"/>
      <c r="DN3466" s="75"/>
      <c r="DO3466" s="75"/>
      <c r="DP3466" s="75"/>
      <c r="DQ3466" s="75"/>
      <c r="DR3466" s="75"/>
      <c r="DS3466" s="75"/>
      <c r="DT3466" s="75"/>
      <c r="DU3466" s="75"/>
      <c r="DV3466" s="1286"/>
      <c r="DW3466" s="75"/>
      <c r="DX3466" s="75"/>
      <c r="DY3466" s="75"/>
      <c r="DZ3466" s="75"/>
      <c r="EA3466" s="75"/>
      <c r="EB3466" s="75"/>
      <c r="EC3466" s="75"/>
      <c r="ED3466" s="75"/>
      <c r="EE3466" s="75"/>
      <c r="EF3466" s="75"/>
      <c r="EG3466" s="75"/>
      <c r="EH3466" s="75"/>
      <c r="EI3466" s="75"/>
      <c r="EJ3466" s="75"/>
      <c r="EK3466" s="75"/>
      <c r="EL3466" s="75"/>
      <c r="EM3466" s="75"/>
      <c r="EN3466" s="75"/>
      <c r="EO3466" s="75"/>
      <c r="EP3466" s="75"/>
      <c r="EQ3466" s="75"/>
      <c r="ER3466" s="75"/>
      <c r="ES3466" s="75"/>
      <c r="ET3466" s="75"/>
      <c r="EU3466" s="75"/>
      <c r="EV3466" s="75"/>
      <c r="EW3466" s="75"/>
      <c r="EX3466" s="75"/>
      <c r="EY3466" s="75"/>
      <c r="EZ3466" s="75"/>
      <c r="FA3466" s="75"/>
      <c r="FB3466" s="1341"/>
      <c r="FC3466" s="75"/>
      <c r="FD3466" s="75"/>
    </row>
    <row r="3467">
      <c r="A3467" s="1340"/>
      <c r="B3467" s="786"/>
      <c r="C3467" s="1283"/>
      <c r="D3467" s="786"/>
      <c r="E3467" s="786"/>
      <c r="F3467" s="786"/>
      <c r="G3467" s="786"/>
      <c r="H3467" s="786"/>
      <c r="I3467" s="786"/>
      <c r="J3467" s="786"/>
      <c r="K3467" s="786"/>
      <c r="L3467" s="786"/>
      <c r="M3467" s="786"/>
      <c r="N3467" s="1284"/>
      <c r="O3467" s="1284"/>
      <c r="P3467" s="1285"/>
      <c r="Q3467" s="363"/>
      <c r="R3467" s="363"/>
      <c r="S3467" s="75"/>
      <c r="T3467" s="857"/>
      <c r="U3467" s="1209"/>
      <c r="V3467" s="1200"/>
      <c r="W3467" s="1200"/>
      <c r="X3467" s="1200"/>
      <c r="Y3467" s="1201"/>
      <c r="Z3467" s="1200"/>
      <c r="AA3467" s="1200"/>
      <c r="AB3467" s="1200"/>
      <c r="AC3467" s="1202"/>
      <c r="AD3467" s="1216"/>
      <c r="AE3467" s="1204"/>
      <c r="AF3467" s="75"/>
      <c r="AG3467" s="75"/>
      <c r="AH3467" s="75"/>
      <c r="AI3467" s="75"/>
      <c r="AJ3467" s="75"/>
      <c r="AK3467" s="75"/>
      <c r="AL3467" s="75"/>
      <c r="AM3467" s="75"/>
      <c r="AN3467" s="75"/>
      <c r="AO3467" s="75"/>
      <c r="AP3467" s="75"/>
      <c r="AQ3467" s="75"/>
      <c r="AR3467" s="75"/>
      <c r="AS3467" s="1286"/>
      <c r="AT3467" s="75"/>
      <c r="AU3467" s="1286"/>
      <c r="AV3467" s="1286"/>
      <c r="AW3467" s="75"/>
      <c r="AX3467" s="75"/>
      <c r="AY3467" s="1286"/>
      <c r="AZ3467" s="75"/>
      <c r="BA3467" s="75"/>
      <c r="BB3467" s="75"/>
      <c r="BC3467" s="75"/>
      <c r="BD3467" s="75"/>
      <c r="BE3467" s="75"/>
      <c r="BF3467" s="75"/>
      <c r="BG3467" s="75"/>
      <c r="BH3467" s="75"/>
      <c r="BI3467" s="75"/>
      <c r="BJ3467" s="75"/>
      <c r="BK3467" s="75"/>
      <c r="BL3467" s="75"/>
      <c r="BM3467" s="75"/>
      <c r="BN3467" s="75"/>
      <c r="BO3467" s="75"/>
      <c r="BP3467" s="75"/>
      <c r="BQ3467" s="75"/>
      <c r="BR3467" s="75"/>
      <c r="BS3467" s="75"/>
      <c r="BT3467" s="75"/>
      <c r="BU3467" s="75"/>
      <c r="BV3467" s="75"/>
      <c r="BW3467" s="1286"/>
      <c r="BX3467" s="75"/>
      <c r="BY3467" s="75"/>
      <c r="BZ3467" s="75"/>
      <c r="CA3467" s="75"/>
      <c r="CB3467" s="75"/>
      <c r="CC3467" s="1286"/>
      <c r="CD3467" s="75"/>
      <c r="CE3467" s="75"/>
      <c r="CF3467" s="75"/>
      <c r="CG3467" s="75"/>
      <c r="CH3467" s="75"/>
      <c r="CI3467" s="1286"/>
      <c r="CJ3467" s="75"/>
      <c r="CK3467" s="1286"/>
      <c r="CL3467" s="75"/>
      <c r="CM3467" s="75"/>
      <c r="CN3467" s="75"/>
      <c r="CO3467" s="75"/>
      <c r="CP3467" s="75"/>
      <c r="CQ3467" s="75"/>
      <c r="CR3467" s="75"/>
      <c r="CS3467" s="75"/>
      <c r="CT3467" s="75"/>
      <c r="CU3467" s="75"/>
      <c r="CV3467" s="75"/>
      <c r="CW3467" s="75"/>
      <c r="CX3467" s="1286"/>
      <c r="CY3467" s="75"/>
      <c r="CZ3467" s="75"/>
      <c r="DA3467" s="75"/>
      <c r="DB3467" s="75"/>
      <c r="DC3467" s="75"/>
      <c r="DD3467" s="75"/>
      <c r="DE3467" s="75"/>
      <c r="DF3467" s="75"/>
      <c r="DG3467" s="1286"/>
      <c r="DH3467" s="75"/>
      <c r="DI3467" s="1286"/>
      <c r="DJ3467" s="75"/>
      <c r="DK3467" s="75"/>
      <c r="DL3467" s="75"/>
      <c r="DM3467" s="75"/>
      <c r="DN3467" s="75"/>
      <c r="DO3467" s="75"/>
      <c r="DP3467" s="75"/>
      <c r="DQ3467" s="75"/>
      <c r="DR3467" s="75"/>
      <c r="DS3467" s="75"/>
      <c r="DT3467" s="75"/>
      <c r="DU3467" s="75"/>
      <c r="DV3467" s="1286"/>
      <c r="DW3467" s="75"/>
      <c r="DX3467" s="75"/>
      <c r="DY3467" s="75"/>
      <c r="DZ3467" s="75"/>
      <c r="EA3467" s="75"/>
      <c r="EB3467" s="75"/>
      <c r="EC3467" s="75"/>
      <c r="ED3467" s="75"/>
      <c r="EE3467" s="75"/>
      <c r="EF3467" s="75"/>
      <c r="EG3467" s="75"/>
      <c r="EH3467" s="75"/>
      <c r="EI3467" s="75"/>
      <c r="EJ3467" s="75"/>
      <c r="EK3467" s="75"/>
      <c r="EL3467" s="75"/>
      <c r="EM3467" s="75"/>
      <c r="EN3467" s="75"/>
      <c r="EO3467" s="75"/>
      <c r="EP3467" s="75"/>
      <c r="EQ3467" s="75"/>
      <c r="ER3467" s="75"/>
      <c r="ES3467" s="75"/>
      <c r="ET3467" s="75"/>
      <c r="EU3467" s="75"/>
      <c r="EV3467" s="75"/>
      <c r="EW3467" s="75"/>
      <c r="EX3467" s="75"/>
      <c r="EY3467" s="75"/>
      <c r="EZ3467" s="75"/>
      <c r="FA3467" s="75"/>
      <c r="FB3467" s="1341"/>
      <c r="FC3467" s="75"/>
      <c r="FD3467" s="75"/>
    </row>
    <row r="3468">
      <c r="A3468" s="1340"/>
      <c r="B3468" s="786"/>
      <c r="C3468" s="1283"/>
      <c r="D3468" s="786"/>
      <c r="E3468" s="786"/>
      <c r="F3468" s="786"/>
      <c r="G3468" s="786"/>
      <c r="H3468" s="786"/>
      <c r="I3468" s="786"/>
      <c r="J3468" s="786"/>
      <c r="K3468" s="786"/>
      <c r="L3468" s="786"/>
      <c r="M3468" s="786"/>
      <c r="N3468" s="1284"/>
      <c r="O3468" s="1284"/>
      <c r="P3468" s="1285"/>
      <c r="Q3468" s="363"/>
      <c r="R3468" s="363"/>
      <c r="S3468" s="75"/>
      <c r="T3468" s="857"/>
      <c r="U3468" s="1209"/>
      <c r="V3468" s="1200"/>
      <c r="W3468" s="1200"/>
      <c r="X3468" s="1200"/>
      <c r="Y3468" s="1201"/>
      <c r="Z3468" s="1200"/>
      <c r="AA3468" s="1200"/>
      <c r="AB3468" s="1200"/>
      <c r="AC3468" s="1202"/>
      <c r="AD3468" s="1216"/>
      <c r="AE3468" s="1204"/>
      <c r="AF3468" s="75"/>
      <c r="AG3468" s="75"/>
      <c r="AH3468" s="75"/>
      <c r="AI3468" s="75"/>
      <c r="AJ3468" s="75"/>
      <c r="AK3468" s="75"/>
      <c r="AL3468" s="75"/>
      <c r="AM3468" s="75"/>
      <c r="AN3468" s="75"/>
      <c r="AO3468" s="75"/>
      <c r="AP3468" s="75"/>
      <c r="AQ3468" s="75"/>
      <c r="AR3468" s="75"/>
      <c r="AS3468" s="1286"/>
      <c r="AT3468" s="75"/>
      <c r="AU3468" s="1286"/>
      <c r="AV3468" s="1286"/>
      <c r="AW3468" s="75"/>
      <c r="AX3468" s="75"/>
      <c r="AY3468" s="1286"/>
      <c r="AZ3468" s="75"/>
      <c r="BA3468" s="75"/>
      <c r="BB3468" s="75"/>
      <c r="BC3468" s="75"/>
      <c r="BD3468" s="75"/>
      <c r="BE3468" s="75"/>
      <c r="BF3468" s="75"/>
      <c r="BG3468" s="75"/>
      <c r="BH3468" s="75"/>
      <c r="BI3468" s="75"/>
      <c r="BJ3468" s="75"/>
      <c r="BK3468" s="75"/>
      <c r="BL3468" s="75"/>
      <c r="BM3468" s="75"/>
      <c r="BN3468" s="75"/>
      <c r="BO3468" s="75"/>
      <c r="BP3468" s="75"/>
      <c r="BQ3468" s="75"/>
      <c r="BR3468" s="75"/>
      <c r="BS3468" s="75"/>
      <c r="BT3468" s="75"/>
      <c r="BU3468" s="75"/>
      <c r="BV3468" s="75"/>
      <c r="BW3468" s="1286"/>
      <c r="BX3468" s="75"/>
      <c r="BY3468" s="75"/>
      <c r="BZ3468" s="75"/>
      <c r="CA3468" s="75"/>
      <c r="CB3468" s="75"/>
      <c r="CC3468" s="1286"/>
      <c r="CD3468" s="75"/>
      <c r="CE3468" s="75"/>
      <c r="CF3468" s="75"/>
      <c r="CG3468" s="75"/>
      <c r="CH3468" s="75"/>
      <c r="CI3468" s="1286"/>
      <c r="CJ3468" s="75"/>
      <c r="CK3468" s="1286"/>
      <c r="CL3468" s="75"/>
      <c r="CM3468" s="75"/>
      <c r="CN3468" s="75"/>
      <c r="CO3468" s="75"/>
      <c r="CP3468" s="75"/>
      <c r="CQ3468" s="75"/>
      <c r="CR3468" s="75"/>
      <c r="CS3468" s="75"/>
      <c r="CT3468" s="75"/>
      <c r="CU3468" s="75"/>
      <c r="CV3468" s="75"/>
      <c r="CW3468" s="75"/>
      <c r="CX3468" s="1286"/>
      <c r="CY3468" s="75"/>
      <c r="CZ3468" s="75"/>
      <c r="DA3468" s="75"/>
      <c r="DB3468" s="75"/>
      <c r="DC3468" s="75"/>
      <c r="DD3468" s="75"/>
      <c r="DE3468" s="75"/>
      <c r="DF3468" s="75"/>
      <c r="DG3468" s="1286"/>
      <c r="DH3468" s="75"/>
      <c r="DI3468" s="1286"/>
      <c r="DJ3468" s="75"/>
      <c r="DK3468" s="75"/>
      <c r="DL3468" s="75"/>
      <c r="DM3468" s="75"/>
      <c r="DN3468" s="75"/>
      <c r="DO3468" s="75"/>
      <c r="DP3468" s="75"/>
      <c r="DQ3468" s="75"/>
      <c r="DR3468" s="75"/>
      <c r="DS3468" s="75"/>
      <c r="DT3468" s="75"/>
      <c r="DU3468" s="75"/>
      <c r="DV3468" s="1286"/>
      <c r="DW3468" s="75"/>
      <c r="DX3468" s="75"/>
      <c r="DY3468" s="75"/>
      <c r="DZ3468" s="75"/>
      <c r="EA3468" s="75"/>
      <c r="EB3468" s="75"/>
      <c r="EC3468" s="75"/>
      <c r="ED3468" s="75"/>
      <c r="EE3468" s="75"/>
      <c r="EF3468" s="75"/>
      <c r="EG3468" s="75"/>
      <c r="EH3468" s="75"/>
      <c r="EI3468" s="75"/>
      <c r="EJ3468" s="75"/>
      <c r="EK3468" s="75"/>
      <c r="EL3468" s="75"/>
      <c r="EM3468" s="75"/>
      <c r="EN3468" s="75"/>
      <c r="EO3468" s="75"/>
      <c r="EP3468" s="75"/>
      <c r="EQ3468" s="75"/>
      <c r="ER3468" s="75"/>
      <c r="ES3468" s="75"/>
      <c r="ET3468" s="75"/>
      <c r="EU3468" s="75"/>
      <c r="EV3468" s="75"/>
      <c r="EW3468" s="75"/>
      <c r="EX3468" s="75"/>
      <c r="EY3468" s="75"/>
      <c r="EZ3468" s="75"/>
      <c r="FA3468" s="75"/>
      <c r="FB3468" s="1341"/>
      <c r="FC3468" s="75"/>
      <c r="FD3468" s="75"/>
    </row>
    <row r="3469">
      <c r="A3469" s="1340"/>
      <c r="B3469" s="786"/>
      <c r="C3469" s="1283"/>
      <c r="D3469" s="786"/>
      <c r="E3469" s="786"/>
      <c r="F3469" s="786"/>
      <c r="G3469" s="786"/>
      <c r="H3469" s="786"/>
      <c r="I3469" s="786"/>
      <c r="J3469" s="786"/>
      <c r="K3469" s="786"/>
      <c r="L3469" s="786"/>
      <c r="M3469" s="786"/>
      <c r="N3469" s="1284"/>
      <c r="O3469" s="1284"/>
      <c r="P3469" s="1285"/>
      <c r="Q3469" s="363"/>
      <c r="R3469" s="363"/>
      <c r="S3469" s="75"/>
      <c r="T3469" s="857"/>
      <c r="U3469" s="1209"/>
      <c r="V3469" s="1200"/>
      <c r="W3469" s="1200"/>
      <c r="X3469" s="1200"/>
      <c r="Y3469" s="1201"/>
      <c r="Z3469" s="1200"/>
      <c r="AA3469" s="1200"/>
      <c r="AB3469" s="1200"/>
      <c r="AC3469" s="1202"/>
      <c r="AD3469" s="1216"/>
      <c r="AE3469" s="1204"/>
      <c r="AF3469" s="75"/>
      <c r="AG3469" s="75"/>
      <c r="AH3469" s="75"/>
      <c r="AI3469" s="75"/>
      <c r="AJ3469" s="75"/>
      <c r="AK3469" s="75"/>
      <c r="AL3469" s="75"/>
      <c r="AM3469" s="75"/>
      <c r="AN3469" s="75"/>
      <c r="AO3469" s="75"/>
      <c r="AP3469" s="75"/>
      <c r="AQ3469" s="75"/>
      <c r="AR3469" s="75"/>
      <c r="AS3469" s="1286"/>
      <c r="AT3469" s="75"/>
      <c r="AU3469" s="1286"/>
      <c r="AV3469" s="1286"/>
      <c r="AW3469" s="75"/>
      <c r="AX3469" s="75"/>
      <c r="AY3469" s="1286"/>
      <c r="AZ3469" s="75"/>
      <c r="BA3469" s="75"/>
      <c r="BB3469" s="75"/>
      <c r="BC3469" s="75"/>
      <c r="BD3469" s="75"/>
      <c r="BE3469" s="75"/>
      <c r="BF3469" s="75"/>
      <c r="BG3469" s="75"/>
      <c r="BH3469" s="75"/>
      <c r="BI3469" s="75"/>
      <c r="BJ3469" s="75"/>
      <c r="BK3469" s="75"/>
      <c r="BL3469" s="75"/>
      <c r="BM3469" s="75"/>
      <c r="BN3469" s="75"/>
      <c r="BO3469" s="75"/>
      <c r="BP3469" s="75"/>
      <c r="BQ3469" s="75"/>
      <c r="BR3469" s="75"/>
      <c r="BS3469" s="75"/>
      <c r="BT3469" s="75"/>
      <c r="BU3469" s="75"/>
      <c r="BV3469" s="75"/>
      <c r="BW3469" s="1286"/>
      <c r="BX3469" s="75"/>
      <c r="BY3469" s="75"/>
      <c r="BZ3469" s="75"/>
      <c r="CA3469" s="75"/>
      <c r="CB3469" s="75"/>
      <c r="CC3469" s="1286"/>
      <c r="CD3469" s="75"/>
      <c r="CE3469" s="75"/>
      <c r="CF3469" s="75"/>
      <c r="CG3469" s="75"/>
      <c r="CH3469" s="75"/>
      <c r="CI3469" s="1286"/>
      <c r="CJ3469" s="75"/>
      <c r="CK3469" s="1286"/>
      <c r="CL3469" s="75"/>
      <c r="CM3469" s="75"/>
      <c r="CN3469" s="75"/>
      <c r="CO3469" s="75"/>
      <c r="CP3469" s="75"/>
      <c r="CQ3469" s="75"/>
      <c r="CR3469" s="75"/>
      <c r="CS3469" s="75"/>
      <c r="CT3469" s="75"/>
      <c r="CU3469" s="75"/>
      <c r="CV3469" s="75"/>
      <c r="CW3469" s="75"/>
      <c r="CX3469" s="1286"/>
      <c r="CY3469" s="75"/>
      <c r="CZ3469" s="75"/>
      <c r="DA3469" s="75"/>
      <c r="DB3469" s="75"/>
      <c r="DC3469" s="75"/>
      <c r="DD3469" s="75"/>
      <c r="DE3469" s="75"/>
      <c r="DF3469" s="75"/>
      <c r="DG3469" s="1286"/>
      <c r="DH3469" s="75"/>
      <c r="DI3469" s="1286"/>
      <c r="DJ3469" s="75"/>
      <c r="DK3469" s="75"/>
      <c r="DL3469" s="75"/>
      <c r="DM3469" s="75"/>
      <c r="DN3469" s="75"/>
      <c r="DO3469" s="75"/>
      <c r="DP3469" s="75"/>
      <c r="DQ3469" s="75"/>
      <c r="DR3469" s="75"/>
      <c r="DS3469" s="75"/>
      <c r="DT3469" s="75"/>
      <c r="DU3469" s="75"/>
      <c r="DV3469" s="1286"/>
      <c r="DW3469" s="75"/>
      <c r="DX3469" s="75"/>
      <c r="DY3469" s="75"/>
      <c r="DZ3469" s="75"/>
      <c r="EA3469" s="75"/>
      <c r="EB3469" s="75"/>
      <c r="EC3469" s="75"/>
      <c r="ED3469" s="75"/>
      <c r="EE3469" s="75"/>
      <c r="EF3469" s="75"/>
      <c r="EG3469" s="75"/>
      <c r="EH3469" s="75"/>
      <c r="EI3469" s="75"/>
      <c r="EJ3469" s="75"/>
      <c r="EK3469" s="75"/>
      <c r="EL3469" s="75"/>
      <c r="EM3469" s="75"/>
      <c r="EN3469" s="75"/>
      <c r="EO3469" s="75"/>
      <c r="EP3469" s="75"/>
      <c r="EQ3469" s="75"/>
      <c r="ER3469" s="75"/>
      <c r="ES3469" s="75"/>
      <c r="ET3469" s="75"/>
      <c r="EU3469" s="75"/>
      <c r="EV3469" s="75"/>
      <c r="EW3469" s="75"/>
      <c r="EX3469" s="75"/>
      <c r="EY3469" s="75"/>
      <c r="EZ3469" s="75"/>
      <c r="FA3469" s="75"/>
      <c r="FB3469" s="1341"/>
      <c r="FC3469" s="75"/>
      <c r="FD3469" s="75"/>
    </row>
    <row r="3470">
      <c r="A3470" s="1340"/>
      <c r="B3470" s="786"/>
      <c r="C3470" s="1283"/>
      <c r="D3470" s="786"/>
      <c r="E3470" s="786"/>
      <c r="F3470" s="786"/>
      <c r="G3470" s="786"/>
      <c r="H3470" s="786"/>
      <c r="I3470" s="786"/>
      <c r="J3470" s="786"/>
      <c r="K3470" s="786"/>
      <c r="L3470" s="786"/>
      <c r="M3470" s="786"/>
      <c r="N3470" s="1284"/>
      <c r="O3470" s="1284"/>
      <c r="P3470" s="1285"/>
      <c r="Q3470" s="363"/>
      <c r="R3470" s="363"/>
      <c r="S3470" s="75"/>
      <c r="T3470" s="857"/>
      <c r="U3470" s="1209"/>
      <c r="V3470" s="1200"/>
      <c r="W3470" s="1200"/>
      <c r="X3470" s="1200"/>
      <c r="Y3470" s="1201"/>
      <c r="Z3470" s="1200"/>
      <c r="AA3470" s="1200"/>
      <c r="AB3470" s="1200"/>
      <c r="AC3470" s="1202"/>
      <c r="AD3470" s="1216"/>
      <c r="AE3470" s="1204"/>
      <c r="AF3470" s="75"/>
      <c r="AG3470" s="75"/>
      <c r="AH3470" s="75"/>
      <c r="AI3470" s="75"/>
      <c r="AJ3470" s="75"/>
      <c r="AK3470" s="75"/>
      <c r="AL3470" s="75"/>
      <c r="AM3470" s="75"/>
      <c r="AN3470" s="75"/>
      <c r="AO3470" s="75"/>
      <c r="AP3470" s="75"/>
      <c r="AQ3470" s="75"/>
      <c r="AR3470" s="75"/>
      <c r="AS3470" s="1286"/>
      <c r="AT3470" s="75"/>
      <c r="AU3470" s="1286"/>
      <c r="AV3470" s="1286"/>
      <c r="AW3470" s="75"/>
      <c r="AX3470" s="75"/>
      <c r="AY3470" s="1286"/>
      <c r="AZ3470" s="75"/>
      <c r="BA3470" s="75"/>
      <c r="BB3470" s="75"/>
      <c r="BC3470" s="75"/>
      <c r="BD3470" s="75"/>
      <c r="BE3470" s="75"/>
      <c r="BF3470" s="75"/>
      <c r="BG3470" s="75"/>
      <c r="BH3470" s="75"/>
      <c r="BI3470" s="75"/>
      <c r="BJ3470" s="75"/>
      <c r="BK3470" s="75"/>
      <c r="BL3470" s="75"/>
      <c r="BM3470" s="75"/>
      <c r="BN3470" s="75"/>
      <c r="BO3470" s="75"/>
      <c r="BP3470" s="75"/>
      <c r="BQ3470" s="75"/>
      <c r="BR3470" s="75"/>
      <c r="BS3470" s="75"/>
      <c r="BT3470" s="75"/>
      <c r="BU3470" s="75"/>
      <c r="BV3470" s="75"/>
      <c r="BW3470" s="1286"/>
      <c r="BX3470" s="75"/>
      <c r="BY3470" s="75"/>
      <c r="BZ3470" s="75"/>
      <c r="CA3470" s="75"/>
      <c r="CB3470" s="75"/>
      <c r="CC3470" s="1286"/>
      <c r="CD3470" s="75"/>
      <c r="CE3470" s="75"/>
      <c r="CF3470" s="75"/>
      <c r="CG3470" s="75"/>
      <c r="CH3470" s="75"/>
      <c r="CI3470" s="1286"/>
      <c r="CJ3470" s="75"/>
      <c r="CK3470" s="1286"/>
      <c r="CL3470" s="75"/>
      <c r="CM3470" s="75"/>
      <c r="CN3470" s="75"/>
      <c r="CO3470" s="75"/>
      <c r="CP3470" s="75"/>
      <c r="CQ3470" s="75"/>
      <c r="CR3470" s="75"/>
      <c r="CS3470" s="75"/>
      <c r="CT3470" s="75"/>
      <c r="CU3470" s="75"/>
      <c r="CV3470" s="75"/>
      <c r="CW3470" s="75"/>
      <c r="CX3470" s="1286"/>
      <c r="CY3470" s="75"/>
      <c r="CZ3470" s="75"/>
      <c r="DA3470" s="75"/>
      <c r="DB3470" s="75"/>
      <c r="DC3470" s="75"/>
      <c r="DD3470" s="75"/>
      <c r="DE3470" s="75"/>
      <c r="DF3470" s="75"/>
      <c r="DG3470" s="1286"/>
      <c r="DH3470" s="75"/>
      <c r="DI3470" s="1286"/>
      <c r="DJ3470" s="75"/>
      <c r="DK3470" s="75"/>
      <c r="DL3470" s="75"/>
      <c r="DM3470" s="75"/>
      <c r="DN3470" s="75"/>
      <c r="DO3470" s="75"/>
      <c r="DP3470" s="75"/>
      <c r="DQ3470" s="75"/>
      <c r="DR3470" s="75"/>
      <c r="DS3470" s="75"/>
      <c r="DT3470" s="75"/>
      <c r="DU3470" s="75"/>
      <c r="DV3470" s="1286"/>
      <c r="DW3470" s="75"/>
      <c r="DX3470" s="75"/>
      <c r="DY3470" s="75"/>
      <c r="DZ3470" s="75"/>
      <c r="EA3470" s="75"/>
      <c r="EB3470" s="75"/>
      <c r="EC3470" s="75"/>
      <c r="ED3470" s="75"/>
      <c r="EE3470" s="75"/>
      <c r="EF3470" s="75"/>
      <c r="EG3470" s="75"/>
      <c r="EH3470" s="75"/>
      <c r="EI3470" s="75"/>
      <c r="EJ3470" s="75"/>
      <c r="EK3470" s="75"/>
      <c r="EL3470" s="75"/>
      <c r="EM3470" s="75"/>
      <c r="EN3470" s="75"/>
      <c r="EO3470" s="75"/>
      <c r="EP3470" s="75"/>
      <c r="EQ3470" s="75"/>
      <c r="ER3470" s="75"/>
      <c r="ES3470" s="75"/>
      <c r="ET3470" s="75"/>
      <c r="EU3470" s="75"/>
      <c r="EV3470" s="75"/>
      <c r="EW3470" s="75"/>
      <c r="EX3470" s="75"/>
      <c r="EY3470" s="75"/>
      <c r="EZ3470" s="75"/>
      <c r="FA3470" s="75"/>
      <c r="FB3470" s="1341"/>
      <c r="FC3470" s="75"/>
      <c r="FD3470" s="75"/>
    </row>
    <row r="3471">
      <c r="A3471" s="1340"/>
      <c r="B3471" s="786"/>
      <c r="C3471" s="1283"/>
      <c r="D3471" s="786"/>
      <c r="E3471" s="786"/>
      <c r="F3471" s="786"/>
      <c r="G3471" s="786"/>
      <c r="H3471" s="786"/>
      <c r="I3471" s="786"/>
      <c r="J3471" s="786"/>
      <c r="K3471" s="786"/>
      <c r="L3471" s="786"/>
      <c r="M3471" s="786"/>
      <c r="N3471" s="1284"/>
      <c r="O3471" s="1284"/>
      <c r="P3471" s="1285"/>
      <c r="Q3471" s="363"/>
      <c r="R3471" s="363"/>
      <c r="S3471" s="75"/>
      <c r="T3471" s="857"/>
      <c r="U3471" s="1209"/>
      <c r="V3471" s="1200"/>
      <c r="W3471" s="1200"/>
      <c r="X3471" s="1200"/>
      <c r="Y3471" s="1201"/>
      <c r="Z3471" s="1200"/>
      <c r="AA3471" s="1200"/>
      <c r="AB3471" s="1200"/>
      <c r="AC3471" s="1202"/>
      <c r="AD3471" s="1216"/>
      <c r="AE3471" s="1204"/>
      <c r="AF3471" s="75"/>
      <c r="AG3471" s="75"/>
      <c r="AH3471" s="75"/>
      <c r="AI3471" s="75"/>
      <c r="AJ3471" s="75"/>
      <c r="AK3471" s="75"/>
      <c r="AL3471" s="75"/>
      <c r="AM3471" s="75"/>
      <c r="AN3471" s="75"/>
      <c r="AO3471" s="75"/>
      <c r="AP3471" s="75"/>
      <c r="AQ3471" s="75"/>
      <c r="AR3471" s="75"/>
      <c r="AS3471" s="1286"/>
      <c r="AT3471" s="75"/>
      <c r="AU3471" s="1286"/>
      <c r="AV3471" s="1286"/>
      <c r="AW3471" s="75"/>
      <c r="AX3471" s="75"/>
      <c r="AY3471" s="1286"/>
      <c r="AZ3471" s="75"/>
      <c r="BA3471" s="75"/>
      <c r="BB3471" s="75"/>
      <c r="BC3471" s="75"/>
      <c r="BD3471" s="75"/>
      <c r="BE3471" s="75"/>
      <c r="BF3471" s="75"/>
      <c r="BG3471" s="75"/>
      <c r="BH3471" s="75"/>
      <c r="BI3471" s="75"/>
      <c r="BJ3471" s="75"/>
      <c r="BK3471" s="75"/>
      <c r="BL3471" s="75"/>
      <c r="BM3471" s="75"/>
      <c r="BN3471" s="75"/>
      <c r="BO3471" s="75"/>
      <c r="BP3471" s="75"/>
      <c r="BQ3471" s="75"/>
      <c r="BR3471" s="75"/>
      <c r="BS3471" s="75"/>
      <c r="BT3471" s="75"/>
      <c r="BU3471" s="75"/>
      <c r="BV3471" s="75"/>
      <c r="BW3471" s="1286"/>
      <c r="BX3471" s="75"/>
      <c r="BY3471" s="75"/>
      <c r="BZ3471" s="75"/>
      <c r="CA3471" s="75"/>
      <c r="CB3471" s="75"/>
      <c r="CC3471" s="1286"/>
      <c r="CD3471" s="75"/>
      <c r="CE3471" s="75"/>
      <c r="CF3471" s="75"/>
      <c r="CG3471" s="75"/>
      <c r="CH3471" s="75"/>
      <c r="CI3471" s="1286"/>
      <c r="CJ3471" s="75"/>
      <c r="CK3471" s="1286"/>
      <c r="CL3471" s="75"/>
      <c r="CM3471" s="75"/>
      <c r="CN3471" s="75"/>
      <c r="CO3471" s="75"/>
      <c r="CP3471" s="75"/>
      <c r="CQ3471" s="75"/>
      <c r="CR3471" s="75"/>
      <c r="CS3471" s="75"/>
      <c r="CT3471" s="75"/>
      <c r="CU3471" s="75"/>
      <c r="CV3471" s="75"/>
      <c r="CW3471" s="75"/>
      <c r="CX3471" s="1286"/>
      <c r="CY3471" s="75"/>
      <c r="CZ3471" s="75"/>
      <c r="DA3471" s="75"/>
      <c r="DB3471" s="75"/>
      <c r="DC3471" s="75"/>
      <c r="DD3471" s="75"/>
      <c r="DE3471" s="75"/>
      <c r="DF3471" s="75"/>
      <c r="DG3471" s="1286"/>
      <c r="DH3471" s="75"/>
      <c r="DI3471" s="1286"/>
      <c r="DJ3471" s="75"/>
      <c r="DK3471" s="75"/>
      <c r="DL3471" s="75"/>
      <c r="DM3471" s="75"/>
      <c r="DN3471" s="75"/>
      <c r="DO3471" s="75"/>
      <c r="DP3471" s="75"/>
      <c r="DQ3471" s="75"/>
      <c r="DR3471" s="75"/>
      <c r="DS3471" s="75"/>
      <c r="DT3471" s="75"/>
      <c r="DU3471" s="75"/>
      <c r="DV3471" s="1286"/>
      <c r="DW3471" s="75"/>
      <c r="DX3471" s="75"/>
      <c r="DY3471" s="75"/>
      <c r="DZ3471" s="75"/>
      <c r="EA3471" s="75"/>
      <c r="EB3471" s="75"/>
      <c r="EC3471" s="75"/>
      <c r="ED3471" s="75"/>
      <c r="EE3471" s="75"/>
      <c r="EF3471" s="75"/>
      <c r="EG3471" s="75"/>
      <c r="EH3471" s="75"/>
      <c r="EI3471" s="75"/>
      <c r="EJ3471" s="75"/>
      <c r="EK3471" s="75"/>
      <c r="EL3471" s="75"/>
      <c r="EM3471" s="75"/>
      <c r="EN3471" s="75"/>
      <c r="EO3471" s="75"/>
      <c r="EP3471" s="75"/>
      <c r="EQ3471" s="75"/>
      <c r="ER3471" s="75"/>
      <c r="ES3471" s="75"/>
      <c r="ET3471" s="75"/>
      <c r="EU3471" s="75"/>
      <c r="EV3471" s="75"/>
      <c r="EW3471" s="75"/>
      <c r="EX3471" s="75"/>
      <c r="EY3471" s="75"/>
      <c r="EZ3471" s="75"/>
      <c r="FA3471" s="75"/>
      <c r="FB3471" s="1341"/>
      <c r="FC3471" s="75"/>
      <c r="FD3471" s="75"/>
    </row>
    <row r="3472">
      <c r="A3472" s="1340"/>
      <c r="B3472" s="786"/>
      <c r="C3472" s="1283"/>
      <c r="D3472" s="786"/>
      <c r="E3472" s="786"/>
      <c r="F3472" s="786"/>
      <c r="G3472" s="786"/>
      <c r="H3472" s="786"/>
      <c r="I3472" s="786"/>
      <c r="J3472" s="786"/>
      <c r="K3472" s="786"/>
      <c r="L3472" s="786"/>
      <c r="M3472" s="786"/>
      <c r="N3472" s="1284"/>
      <c r="O3472" s="1284"/>
      <c r="P3472" s="1285"/>
      <c r="Q3472" s="363"/>
      <c r="R3472" s="363"/>
      <c r="S3472" s="75"/>
      <c r="T3472" s="857"/>
      <c r="U3472" s="1209"/>
      <c r="V3472" s="1200"/>
      <c r="W3472" s="1200"/>
      <c r="X3472" s="1200"/>
      <c r="Y3472" s="1201"/>
      <c r="Z3472" s="1200"/>
      <c r="AA3472" s="1200"/>
      <c r="AB3472" s="1200"/>
      <c r="AC3472" s="1202"/>
      <c r="AD3472" s="1216"/>
      <c r="AE3472" s="1204"/>
      <c r="AF3472" s="75"/>
      <c r="AG3472" s="75"/>
      <c r="AH3472" s="75"/>
      <c r="AI3472" s="75"/>
      <c r="AJ3472" s="75"/>
      <c r="AK3472" s="75"/>
      <c r="AL3472" s="75"/>
      <c r="AM3472" s="75"/>
      <c r="AN3472" s="75"/>
      <c r="AO3472" s="75"/>
      <c r="AP3472" s="75"/>
      <c r="AQ3472" s="75"/>
      <c r="AR3472" s="75"/>
      <c r="AS3472" s="1286"/>
      <c r="AT3472" s="75"/>
      <c r="AU3472" s="1286"/>
      <c r="AV3472" s="1286"/>
      <c r="AW3472" s="75"/>
      <c r="AX3472" s="75"/>
      <c r="AY3472" s="1286"/>
      <c r="AZ3472" s="75"/>
      <c r="BA3472" s="75"/>
      <c r="BB3472" s="75"/>
      <c r="BC3472" s="75"/>
      <c r="BD3472" s="75"/>
      <c r="BE3472" s="75"/>
      <c r="BF3472" s="75"/>
      <c r="BG3472" s="75"/>
      <c r="BH3472" s="75"/>
      <c r="BI3472" s="75"/>
      <c r="BJ3472" s="75"/>
      <c r="BK3472" s="75"/>
      <c r="BL3472" s="75"/>
      <c r="BM3472" s="75"/>
      <c r="BN3472" s="75"/>
      <c r="BO3472" s="75"/>
      <c r="BP3472" s="75"/>
      <c r="BQ3472" s="75"/>
      <c r="BR3472" s="75"/>
      <c r="BS3472" s="75"/>
      <c r="BT3472" s="75"/>
      <c r="BU3472" s="75"/>
      <c r="BV3472" s="75"/>
      <c r="BW3472" s="1286"/>
      <c r="BX3472" s="75"/>
      <c r="BY3472" s="75"/>
      <c r="BZ3472" s="75"/>
      <c r="CA3472" s="75"/>
      <c r="CB3472" s="75"/>
      <c r="CC3472" s="1286"/>
      <c r="CD3472" s="75"/>
      <c r="CE3472" s="75"/>
      <c r="CF3472" s="75"/>
      <c r="CG3472" s="75"/>
      <c r="CH3472" s="75"/>
      <c r="CI3472" s="1286"/>
      <c r="CJ3472" s="75"/>
      <c r="CK3472" s="1286"/>
      <c r="CL3472" s="75"/>
      <c r="CM3472" s="75"/>
      <c r="CN3472" s="75"/>
      <c r="CO3472" s="75"/>
      <c r="CP3472" s="75"/>
      <c r="CQ3472" s="75"/>
      <c r="CR3472" s="75"/>
      <c r="CS3472" s="75"/>
      <c r="CT3472" s="75"/>
      <c r="CU3472" s="75"/>
      <c r="CV3472" s="75"/>
      <c r="CW3472" s="75"/>
      <c r="CX3472" s="1286"/>
      <c r="CY3472" s="75"/>
      <c r="CZ3472" s="75"/>
      <c r="DA3472" s="75"/>
      <c r="DB3472" s="75"/>
      <c r="DC3472" s="75"/>
      <c r="DD3472" s="75"/>
      <c r="DE3472" s="75"/>
      <c r="DF3472" s="75"/>
      <c r="DG3472" s="1286"/>
      <c r="DH3472" s="75"/>
      <c r="DI3472" s="1286"/>
      <c r="DJ3472" s="75"/>
      <c r="DK3472" s="75"/>
      <c r="DL3472" s="75"/>
      <c r="DM3472" s="75"/>
      <c r="DN3472" s="75"/>
      <c r="DO3472" s="75"/>
      <c r="DP3472" s="75"/>
      <c r="DQ3472" s="75"/>
      <c r="DR3472" s="75"/>
      <c r="DS3472" s="75"/>
      <c r="DT3472" s="75"/>
      <c r="DU3472" s="75"/>
      <c r="DV3472" s="1286"/>
      <c r="DW3472" s="75"/>
      <c r="DX3472" s="75"/>
      <c r="DY3472" s="75"/>
      <c r="DZ3472" s="75"/>
      <c r="EA3472" s="75"/>
      <c r="EB3472" s="75"/>
      <c r="EC3472" s="75"/>
      <c r="ED3472" s="75"/>
      <c r="EE3472" s="75"/>
      <c r="EF3472" s="75"/>
      <c r="EG3472" s="75"/>
      <c r="EH3472" s="75"/>
      <c r="EI3472" s="75"/>
      <c r="EJ3472" s="75"/>
      <c r="EK3472" s="75"/>
      <c r="EL3472" s="75"/>
      <c r="EM3472" s="75"/>
      <c r="EN3472" s="75"/>
      <c r="EO3472" s="75"/>
      <c r="EP3472" s="75"/>
      <c r="EQ3472" s="75"/>
      <c r="ER3472" s="75"/>
      <c r="ES3472" s="75"/>
      <c r="ET3472" s="75"/>
      <c r="EU3472" s="75"/>
      <c r="EV3472" s="75"/>
      <c r="EW3472" s="75"/>
      <c r="EX3472" s="75"/>
      <c r="EY3472" s="75"/>
      <c r="EZ3472" s="75"/>
      <c r="FA3472" s="75"/>
      <c r="FB3472" s="1341"/>
      <c r="FC3472" s="75"/>
      <c r="FD3472" s="75"/>
    </row>
    <row r="3473">
      <c r="A3473" s="1340"/>
      <c r="B3473" s="786"/>
      <c r="C3473" s="1283"/>
      <c r="D3473" s="786"/>
      <c r="E3473" s="786"/>
      <c r="F3473" s="786"/>
      <c r="G3473" s="786"/>
      <c r="H3473" s="786"/>
      <c r="I3473" s="786"/>
      <c r="J3473" s="786"/>
      <c r="K3473" s="786"/>
      <c r="L3473" s="786"/>
      <c r="M3473" s="786"/>
      <c r="N3473" s="1284"/>
      <c r="O3473" s="1284"/>
      <c r="P3473" s="1285"/>
      <c r="Q3473" s="363"/>
      <c r="R3473" s="363"/>
      <c r="S3473" s="75"/>
      <c r="T3473" s="857"/>
      <c r="U3473" s="1209"/>
      <c r="V3473" s="1200"/>
      <c r="W3473" s="1200"/>
      <c r="X3473" s="1200"/>
      <c r="Y3473" s="1201"/>
      <c r="Z3473" s="1200"/>
      <c r="AA3473" s="1200"/>
      <c r="AB3473" s="1200"/>
      <c r="AC3473" s="1202"/>
      <c r="AD3473" s="1216"/>
      <c r="AE3473" s="1204"/>
      <c r="AF3473" s="75"/>
      <c r="AG3473" s="75"/>
      <c r="AH3473" s="75"/>
      <c r="AI3473" s="75"/>
      <c r="AJ3473" s="75"/>
      <c r="AK3473" s="75"/>
      <c r="AL3473" s="75"/>
      <c r="AM3473" s="75"/>
      <c r="AN3473" s="75"/>
      <c r="AO3473" s="75"/>
      <c r="AP3473" s="75"/>
      <c r="AQ3473" s="75"/>
      <c r="AR3473" s="75"/>
      <c r="AS3473" s="1286"/>
      <c r="AT3473" s="75"/>
      <c r="AU3473" s="1286"/>
      <c r="AV3473" s="1286"/>
      <c r="AW3473" s="75"/>
      <c r="AX3473" s="75"/>
      <c r="AY3473" s="1286"/>
      <c r="AZ3473" s="75"/>
      <c r="BA3473" s="75"/>
      <c r="BB3473" s="75"/>
      <c r="BC3473" s="75"/>
      <c r="BD3473" s="75"/>
      <c r="BE3473" s="75"/>
      <c r="BF3473" s="75"/>
      <c r="BG3473" s="75"/>
      <c r="BH3473" s="75"/>
      <c r="BI3473" s="75"/>
      <c r="BJ3473" s="75"/>
      <c r="BK3473" s="75"/>
      <c r="BL3473" s="75"/>
      <c r="BM3473" s="75"/>
      <c r="BN3473" s="75"/>
      <c r="BO3473" s="75"/>
      <c r="BP3473" s="75"/>
      <c r="BQ3473" s="75"/>
      <c r="BR3473" s="75"/>
      <c r="BS3473" s="75"/>
      <c r="BT3473" s="75"/>
      <c r="BU3473" s="75"/>
      <c r="BV3473" s="75"/>
      <c r="BW3473" s="1286"/>
      <c r="BX3473" s="75"/>
      <c r="BY3473" s="75"/>
      <c r="BZ3473" s="75"/>
      <c r="CA3473" s="75"/>
      <c r="CB3473" s="75"/>
      <c r="CC3473" s="1286"/>
      <c r="CD3473" s="75"/>
      <c r="CE3473" s="75"/>
      <c r="CF3473" s="75"/>
      <c r="CG3473" s="75"/>
      <c r="CH3473" s="75"/>
      <c r="CI3473" s="1286"/>
      <c r="CJ3473" s="75"/>
      <c r="CK3473" s="1286"/>
      <c r="CL3473" s="75"/>
      <c r="CM3473" s="75"/>
      <c r="CN3473" s="75"/>
      <c r="CO3473" s="75"/>
      <c r="CP3473" s="75"/>
      <c r="CQ3473" s="75"/>
      <c r="CR3473" s="75"/>
      <c r="CS3473" s="75"/>
      <c r="CT3473" s="75"/>
      <c r="CU3473" s="75"/>
      <c r="CV3473" s="75"/>
      <c r="CW3473" s="75"/>
      <c r="CX3473" s="1286"/>
      <c r="CY3473" s="75"/>
      <c r="CZ3473" s="75"/>
      <c r="DA3473" s="75"/>
      <c r="DB3473" s="75"/>
      <c r="DC3473" s="75"/>
      <c r="DD3473" s="75"/>
      <c r="DE3473" s="75"/>
      <c r="DF3473" s="75"/>
      <c r="DG3473" s="1286"/>
      <c r="DH3473" s="75"/>
      <c r="DI3473" s="1286"/>
      <c r="DJ3473" s="75"/>
      <c r="DK3473" s="75"/>
      <c r="DL3473" s="75"/>
      <c r="DM3473" s="75"/>
      <c r="DN3473" s="75"/>
      <c r="DO3473" s="75"/>
      <c r="DP3473" s="75"/>
      <c r="DQ3473" s="75"/>
      <c r="DR3473" s="75"/>
      <c r="DS3473" s="75"/>
      <c r="DT3473" s="75"/>
      <c r="DU3473" s="75"/>
      <c r="DV3473" s="1286"/>
      <c r="DW3473" s="75"/>
      <c r="DX3473" s="75"/>
      <c r="DY3473" s="75"/>
      <c r="DZ3473" s="75"/>
      <c r="EA3473" s="75"/>
      <c r="EB3473" s="75"/>
      <c r="EC3473" s="75"/>
      <c r="ED3473" s="75"/>
      <c r="EE3473" s="75"/>
      <c r="EF3473" s="75"/>
      <c r="EG3473" s="75"/>
      <c r="EH3473" s="75"/>
      <c r="EI3473" s="75"/>
      <c r="EJ3473" s="75"/>
      <c r="EK3473" s="75"/>
      <c r="EL3473" s="75"/>
      <c r="EM3473" s="75"/>
      <c r="EN3473" s="75"/>
      <c r="EO3473" s="75"/>
      <c r="EP3473" s="75"/>
      <c r="EQ3473" s="75"/>
      <c r="ER3473" s="75"/>
      <c r="ES3473" s="75"/>
      <c r="ET3473" s="75"/>
      <c r="EU3473" s="75"/>
      <c r="EV3473" s="75"/>
      <c r="EW3473" s="75"/>
      <c r="EX3473" s="75"/>
      <c r="EY3473" s="75"/>
      <c r="EZ3473" s="75"/>
      <c r="FA3473" s="75"/>
      <c r="FB3473" s="1341"/>
      <c r="FC3473" s="75"/>
      <c r="FD3473" s="75"/>
    </row>
    <row r="3474">
      <c r="A3474" s="1340"/>
      <c r="B3474" s="786"/>
      <c r="C3474" s="1283"/>
      <c r="D3474" s="786"/>
      <c r="E3474" s="786"/>
      <c r="F3474" s="786"/>
      <c r="G3474" s="786"/>
      <c r="H3474" s="786"/>
      <c r="I3474" s="786"/>
      <c r="J3474" s="786"/>
      <c r="K3474" s="786"/>
      <c r="L3474" s="786"/>
      <c r="M3474" s="786"/>
      <c r="N3474" s="1284"/>
      <c r="O3474" s="1284"/>
      <c r="P3474" s="1285"/>
      <c r="Q3474" s="363"/>
      <c r="R3474" s="363"/>
      <c r="S3474" s="75"/>
      <c r="T3474" s="857"/>
      <c r="U3474" s="1209"/>
      <c r="V3474" s="1200"/>
      <c r="W3474" s="1200"/>
      <c r="X3474" s="1200"/>
      <c r="Y3474" s="1201"/>
      <c r="Z3474" s="1200"/>
      <c r="AA3474" s="1200"/>
      <c r="AB3474" s="1200"/>
      <c r="AC3474" s="1202"/>
      <c r="AD3474" s="1216"/>
      <c r="AE3474" s="1204"/>
      <c r="AF3474" s="75"/>
      <c r="AG3474" s="75"/>
      <c r="AH3474" s="75"/>
      <c r="AI3474" s="75"/>
      <c r="AJ3474" s="75"/>
      <c r="AK3474" s="75"/>
      <c r="AL3474" s="75"/>
      <c r="AM3474" s="75"/>
      <c r="AN3474" s="75"/>
      <c r="AO3474" s="75"/>
      <c r="AP3474" s="75"/>
      <c r="AQ3474" s="75"/>
      <c r="AR3474" s="75"/>
      <c r="AS3474" s="1286"/>
      <c r="AT3474" s="75"/>
      <c r="AU3474" s="1286"/>
      <c r="AV3474" s="1286"/>
      <c r="AW3474" s="75"/>
      <c r="AX3474" s="75"/>
      <c r="AY3474" s="1286"/>
      <c r="AZ3474" s="75"/>
      <c r="BA3474" s="75"/>
      <c r="BB3474" s="75"/>
      <c r="BC3474" s="75"/>
      <c r="BD3474" s="75"/>
      <c r="BE3474" s="75"/>
      <c r="BF3474" s="75"/>
      <c r="BG3474" s="75"/>
      <c r="BH3474" s="75"/>
      <c r="BI3474" s="75"/>
      <c r="BJ3474" s="75"/>
      <c r="BK3474" s="75"/>
      <c r="BL3474" s="75"/>
      <c r="BM3474" s="75"/>
      <c r="BN3474" s="75"/>
      <c r="BO3474" s="75"/>
      <c r="BP3474" s="75"/>
      <c r="BQ3474" s="75"/>
      <c r="BR3474" s="75"/>
      <c r="BS3474" s="75"/>
      <c r="BT3474" s="75"/>
      <c r="BU3474" s="75"/>
      <c r="BV3474" s="75"/>
      <c r="BW3474" s="1286"/>
      <c r="BX3474" s="75"/>
      <c r="BY3474" s="75"/>
      <c r="BZ3474" s="75"/>
      <c r="CA3474" s="75"/>
      <c r="CB3474" s="75"/>
      <c r="CC3474" s="1286"/>
      <c r="CD3474" s="75"/>
      <c r="CE3474" s="75"/>
      <c r="CF3474" s="75"/>
      <c r="CG3474" s="75"/>
      <c r="CH3474" s="75"/>
      <c r="CI3474" s="1286"/>
      <c r="CJ3474" s="75"/>
      <c r="CK3474" s="1286"/>
      <c r="CL3474" s="75"/>
      <c r="CM3474" s="75"/>
      <c r="CN3474" s="75"/>
      <c r="CO3474" s="75"/>
      <c r="CP3474" s="75"/>
      <c r="CQ3474" s="75"/>
      <c r="CR3474" s="75"/>
      <c r="CS3474" s="75"/>
      <c r="CT3474" s="75"/>
      <c r="CU3474" s="75"/>
      <c r="CV3474" s="75"/>
      <c r="CW3474" s="75"/>
      <c r="CX3474" s="1286"/>
      <c r="CY3474" s="75"/>
      <c r="CZ3474" s="75"/>
      <c r="DA3474" s="75"/>
      <c r="DB3474" s="75"/>
      <c r="DC3474" s="75"/>
      <c r="DD3474" s="75"/>
      <c r="DE3474" s="75"/>
      <c r="DF3474" s="75"/>
      <c r="DG3474" s="1286"/>
      <c r="DH3474" s="75"/>
      <c r="DI3474" s="1286"/>
      <c r="DJ3474" s="75"/>
      <c r="DK3474" s="75"/>
      <c r="DL3474" s="75"/>
      <c r="DM3474" s="75"/>
      <c r="DN3474" s="75"/>
      <c r="DO3474" s="75"/>
      <c r="DP3474" s="75"/>
      <c r="DQ3474" s="75"/>
      <c r="DR3474" s="75"/>
      <c r="DS3474" s="75"/>
      <c r="DT3474" s="75"/>
      <c r="DU3474" s="75"/>
      <c r="DV3474" s="1286"/>
      <c r="DW3474" s="75"/>
      <c r="DX3474" s="75"/>
      <c r="DY3474" s="75"/>
      <c r="DZ3474" s="75"/>
      <c r="EA3474" s="75"/>
      <c r="EB3474" s="75"/>
      <c r="EC3474" s="75"/>
      <c r="ED3474" s="75"/>
      <c r="EE3474" s="75"/>
      <c r="EF3474" s="75"/>
      <c r="EG3474" s="75"/>
      <c r="EH3474" s="75"/>
      <c r="EI3474" s="75"/>
      <c r="EJ3474" s="75"/>
      <c r="EK3474" s="75"/>
      <c r="EL3474" s="75"/>
      <c r="EM3474" s="75"/>
      <c r="EN3474" s="75"/>
      <c r="EO3474" s="75"/>
      <c r="EP3474" s="75"/>
      <c r="EQ3474" s="75"/>
      <c r="ER3474" s="75"/>
      <c r="ES3474" s="75"/>
      <c r="ET3474" s="75"/>
      <c r="EU3474" s="75"/>
      <c r="EV3474" s="75"/>
      <c r="EW3474" s="75"/>
      <c r="EX3474" s="75"/>
      <c r="EY3474" s="75"/>
      <c r="EZ3474" s="75"/>
      <c r="FA3474" s="75"/>
      <c r="FB3474" s="1341"/>
      <c r="FC3474" s="75"/>
      <c r="FD3474" s="75"/>
    </row>
    <row r="3475">
      <c r="A3475" s="1340"/>
      <c r="B3475" s="786"/>
      <c r="C3475" s="1283"/>
      <c r="D3475" s="786"/>
      <c r="E3475" s="786"/>
      <c r="F3475" s="786"/>
      <c r="G3475" s="786"/>
      <c r="H3475" s="786"/>
      <c r="I3475" s="786"/>
      <c r="J3475" s="786"/>
      <c r="K3475" s="786"/>
      <c r="L3475" s="786"/>
      <c r="M3475" s="786"/>
      <c r="N3475" s="1284"/>
      <c r="O3475" s="1284"/>
      <c r="P3475" s="1285"/>
      <c r="Q3475" s="363"/>
      <c r="R3475" s="363"/>
      <c r="S3475" s="75"/>
      <c r="T3475" s="857"/>
      <c r="U3475" s="1209"/>
      <c r="V3475" s="1200"/>
      <c r="W3475" s="1200"/>
      <c r="X3475" s="1200"/>
      <c r="Y3475" s="1201"/>
      <c r="Z3475" s="1200"/>
      <c r="AA3475" s="1200"/>
      <c r="AB3475" s="1200"/>
      <c r="AC3475" s="1202"/>
      <c r="AD3475" s="1216"/>
      <c r="AE3475" s="1204"/>
      <c r="AF3475" s="75"/>
      <c r="AG3475" s="75"/>
      <c r="AH3475" s="75"/>
      <c r="AI3475" s="75"/>
      <c r="AJ3475" s="75"/>
      <c r="AK3475" s="75"/>
      <c r="AL3475" s="75"/>
      <c r="AM3475" s="75"/>
      <c r="AN3475" s="75"/>
      <c r="AO3475" s="75"/>
      <c r="AP3475" s="75"/>
      <c r="AQ3475" s="75"/>
      <c r="AR3475" s="75"/>
      <c r="AS3475" s="1286"/>
      <c r="AT3475" s="75"/>
      <c r="AU3475" s="1286"/>
      <c r="AV3475" s="1286"/>
      <c r="AW3475" s="75"/>
      <c r="AX3475" s="75"/>
      <c r="AY3475" s="1286"/>
      <c r="AZ3475" s="75"/>
      <c r="BA3475" s="75"/>
      <c r="BB3475" s="75"/>
      <c r="BC3475" s="75"/>
      <c r="BD3475" s="75"/>
      <c r="BE3475" s="75"/>
      <c r="BF3475" s="75"/>
      <c r="BG3475" s="75"/>
      <c r="BH3475" s="75"/>
      <c r="BI3475" s="75"/>
      <c r="BJ3475" s="75"/>
      <c r="BK3475" s="75"/>
      <c r="BL3475" s="75"/>
      <c r="BM3475" s="75"/>
      <c r="BN3475" s="75"/>
      <c r="BO3475" s="75"/>
      <c r="BP3475" s="75"/>
      <c r="BQ3475" s="75"/>
      <c r="BR3475" s="75"/>
      <c r="BS3475" s="75"/>
      <c r="BT3475" s="75"/>
      <c r="BU3475" s="75"/>
      <c r="BV3475" s="75"/>
      <c r="BW3475" s="1286"/>
      <c r="BX3475" s="75"/>
      <c r="BY3475" s="75"/>
      <c r="BZ3475" s="75"/>
      <c r="CA3475" s="75"/>
      <c r="CB3475" s="75"/>
      <c r="CC3475" s="1286"/>
      <c r="CD3475" s="75"/>
      <c r="CE3475" s="75"/>
      <c r="CF3475" s="75"/>
      <c r="CG3475" s="75"/>
      <c r="CH3475" s="75"/>
      <c r="CI3475" s="1286"/>
      <c r="CJ3475" s="75"/>
      <c r="CK3475" s="1286"/>
      <c r="CL3475" s="75"/>
      <c r="CM3475" s="75"/>
      <c r="CN3475" s="75"/>
      <c r="CO3475" s="75"/>
      <c r="CP3475" s="75"/>
      <c r="CQ3475" s="75"/>
      <c r="CR3475" s="75"/>
      <c r="CS3475" s="75"/>
      <c r="CT3475" s="75"/>
      <c r="CU3475" s="75"/>
      <c r="CV3475" s="75"/>
      <c r="CW3475" s="75"/>
      <c r="CX3475" s="1286"/>
      <c r="CY3475" s="75"/>
      <c r="CZ3475" s="75"/>
      <c r="DA3475" s="75"/>
      <c r="DB3475" s="75"/>
      <c r="DC3475" s="75"/>
      <c r="DD3475" s="75"/>
      <c r="DE3475" s="75"/>
      <c r="DF3475" s="75"/>
      <c r="DG3475" s="1286"/>
      <c r="DH3475" s="75"/>
      <c r="DI3475" s="1286"/>
      <c r="DJ3475" s="75"/>
      <c r="DK3475" s="75"/>
      <c r="DL3475" s="75"/>
      <c r="DM3475" s="75"/>
      <c r="DN3475" s="75"/>
      <c r="DO3475" s="75"/>
      <c r="DP3475" s="75"/>
      <c r="DQ3475" s="75"/>
      <c r="DR3475" s="75"/>
      <c r="DS3475" s="75"/>
      <c r="DT3475" s="75"/>
      <c r="DU3475" s="75"/>
      <c r="DV3475" s="1286"/>
      <c r="DW3475" s="75"/>
      <c r="DX3475" s="75"/>
      <c r="DY3475" s="75"/>
      <c r="DZ3475" s="75"/>
      <c r="EA3475" s="75"/>
      <c r="EB3475" s="75"/>
      <c r="EC3475" s="75"/>
      <c r="ED3475" s="75"/>
      <c r="EE3475" s="75"/>
      <c r="EF3475" s="75"/>
      <c r="EG3475" s="75"/>
      <c r="EH3475" s="75"/>
      <c r="EI3475" s="75"/>
      <c r="EJ3475" s="75"/>
      <c r="EK3475" s="75"/>
      <c r="EL3475" s="75"/>
      <c r="EM3475" s="75"/>
      <c r="EN3475" s="75"/>
      <c r="EO3475" s="75"/>
      <c r="EP3475" s="75"/>
      <c r="EQ3475" s="75"/>
      <c r="ER3475" s="75"/>
      <c r="ES3475" s="75"/>
      <c r="ET3475" s="75"/>
      <c r="EU3475" s="75"/>
      <c r="EV3475" s="75"/>
      <c r="EW3475" s="75"/>
      <c r="EX3475" s="75"/>
      <c r="EY3475" s="75"/>
      <c r="EZ3475" s="75"/>
      <c r="FA3475" s="75"/>
      <c r="FB3475" s="1341"/>
      <c r="FC3475" s="75"/>
      <c r="FD3475" s="75"/>
    </row>
    <row r="3476">
      <c r="A3476" s="1340"/>
      <c r="B3476" s="786"/>
      <c r="C3476" s="1283"/>
      <c r="D3476" s="786"/>
      <c r="E3476" s="786"/>
      <c r="F3476" s="786"/>
      <c r="G3476" s="786"/>
      <c r="H3476" s="786"/>
      <c r="I3476" s="786"/>
      <c r="J3476" s="786"/>
      <c r="K3476" s="786"/>
      <c r="L3476" s="786"/>
      <c r="M3476" s="786"/>
      <c r="N3476" s="1284"/>
      <c r="O3476" s="1284"/>
      <c r="P3476" s="1285"/>
      <c r="Q3476" s="363"/>
      <c r="R3476" s="363"/>
      <c r="S3476" s="75"/>
      <c r="T3476" s="857"/>
      <c r="U3476" s="1209"/>
      <c r="V3476" s="1200"/>
      <c r="W3476" s="1200"/>
      <c r="X3476" s="1200"/>
      <c r="Y3476" s="1201"/>
      <c r="Z3476" s="1200"/>
      <c r="AA3476" s="1200"/>
      <c r="AB3476" s="1200"/>
      <c r="AC3476" s="1202"/>
      <c r="AD3476" s="1216"/>
      <c r="AE3476" s="1204"/>
      <c r="AF3476" s="75"/>
      <c r="AG3476" s="75"/>
      <c r="AH3476" s="75"/>
      <c r="AI3476" s="75"/>
      <c r="AJ3476" s="75"/>
      <c r="AK3476" s="75"/>
      <c r="AL3476" s="75"/>
      <c r="AM3476" s="75"/>
      <c r="AN3476" s="75"/>
      <c r="AO3476" s="75"/>
      <c r="AP3476" s="75"/>
      <c r="AQ3476" s="75"/>
      <c r="AR3476" s="75"/>
      <c r="AS3476" s="1286"/>
      <c r="AT3476" s="75"/>
      <c r="AU3476" s="1286"/>
      <c r="AV3476" s="1286"/>
      <c r="AW3476" s="75"/>
      <c r="AX3476" s="75"/>
      <c r="AY3476" s="1286"/>
      <c r="AZ3476" s="75"/>
      <c r="BA3476" s="75"/>
      <c r="BB3476" s="75"/>
      <c r="BC3476" s="75"/>
      <c r="BD3476" s="75"/>
      <c r="BE3476" s="75"/>
      <c r="BF3476" s="75"/>
      <c r="BG3476" s="75"/>
      <c r="BH3476" s="75"/>
      <c r="BI3476" s="75"/>
      <c r="BJ3476" s="75"/>
      <c r="BK3476" s="75"/>
      <c r="BL3476" s="75"/>
      <c r="BM3476" s="75"/>
      <c r="BN3476" s="75"/>
      <c r="BO3476" s="75"/>
      <c r="BP3476" s="75"/>
      <c r="BQ3476" s="75"/>
      <c r="BR3476" s="75"/>
      <c r="BS3476" s="75"/>
      <c r="BT3476" s="75"/>
      <c r="BU3476" s="75"/>
      <c r="BV3476" s="75"/>
      <c r="BW3476" s="1286"/>
      <c r="BX3476" s="75"/>
      <c r="BY3476" s="75"/>
      <c r="BZ3476" s="75"/>
      <c r="CA3476" s="75"/>
      <c r="CB3476" s="75"/>
      <c r="CC3476" s="1286"/>
      <c r="CD3476" s="75"/>
      <c r="CE3476" s="75"/>
      <c r="CF3476" s="75"/>
      <c r="CG3476" s="75"/>
      <c r="CH3476" s="75"/>
      <c r="CI3476" s="1286"/>
      <c r="CJ3476" s="75"/>
      <c r="CK3476" s="1286"/>
      <c r="CL3476" s="75"/>
      <c r="CM3476" s="75"/>
      <c r="CN3476" s="75"/>
      <c r="CO3476" s="75"/>
      <c r="CP3476" s="75"/>
      <c r="CQ3476" s="75"/>
      <c r="CR3476" s="75"/>
      <c r="CS3476" s="75"/>
      <c r="CT3476" s="75"/>
      <c r="CU3476" s="75"/>
      <c r="CV3476" s="75"/>
      <c r="CW3476" s="75"/>
      <c r="CX3476" s="1286"/>
      <c r="CY3476" s="75"/>
      <c r="CZ3476" s="75"/>
      <c r="DA3476" s="75"/>
      <c r="DB3476" s="75"/>
      <c r="DC3476" s="75"/>
      <c r="DD3476" s="75"/>
      <c r="DE3476" s="75"/>
      <c r="DF3476" s="75"/>
      <c r="DG3476" s="1286"/>
      <c r="DH3476" s="75"/>
      <c r="DI3476" s="1286"/>
      <c r="DJ3476" s="75"/>
      <c r="DK3476" s="75"/>
      <c r="DL3476" s="75"/>
      <c r="DM3476" s="75"/>
      <c r="DN3476" s="75"/>
      <c r="DO3476" s="75"/>
      <c r="DP3476" s="75"/>
      <c r="DQ3476" s="75"/>
      <c r="DR3476" s="75"/>
      <c r="DS3476" s="75"/>
      <c r="DT3476" s="75"/>
      <c r="DU3476" s="75"/>
      <c r="DV3476" s="1286"/>
      <c r="DW3476" s="75"/>
      <c r="DX3476" s="75"/>
      <c r="DY3476" s="75"/>
      <c r="DZ3476" s="75"/>
      <c r="EA3476" s="75"/>
      <c r="EB3476" s="75"/>
      <c r="EC3476" s="75"/>
      <c r="ED3476" s="75"/>
      <c r="EE3476" s="75"/>
      <c r="EF3476" s="75"/>
      <c r="EG3476" s="75"/>
      <c r="EH3476" s="75"/>
      <c r="EI3476" s="75"/>
      <c r="EJ3476" s="75"/>
      <c r="EK3476" s="75"/>
      <c r="EL3476" s="75"/>
      <c r="EM3476" s="75"/>
      <c r="EN3476" s="75"/>
      <c r="EO3476" s="75"/>
      <c r="EP3476" s="75"/>
      <c r="EQ3476" s="75"/>
      <c r="ER3476" s="75"/>
      <c r="ES3476" s="75"/>
      <c r="ET3476" s="75"/>
      <c r="EU3476" s="75"/>
      <c r="EV3476" s="75"/>
      <c r="EW3476" s="75"/>
      <c r="EX3476" s="75"/>
      <c r="EY3476" s="75"/>
      <c r="EZ3476" s="75"/>
      <c r="FA3476" s="75"/>
      <c r="FB3476" s="1341"/>
      <c r="FC3476" s="75"/>
      <c r="FD3476" s="75"/>
    </row>
    <row r="3477">
      <c r="A3477" s="1340"/>
      <c r="B3477" s="786"/>
      <c r="C3477" s="1283"/>
      <c r="D3477" s="786"/>
      <c r="E3477" s="786"/>
      <c r="F3477" s="786"/>
      <c r="G3477" s="786"/>
      <c r="H3477" s="786"/>
      <c r="I3477" s="786"/>
      <c r="J3477" s="786"/>
      <c r="K3477" s="786"/>
      <c r="L3477" s="786"/>
      <c r="M3477" s="786"/>
      <c r="N3477" s="1284"/>
      <c r="O3477" s="1284"/>
      <c r="P3477" s="1285"/>
      <c r="Q3477" s="363"/>
      <c r="R3477" s="363"/>
      <c r="S3477" s="75"/>
      <c r="T3477" s="857"/>
      <c r="U3477" s="1209"/>
      <c r="V3477" s="1200"/>
      <c r="W3477" s="1200"/>
      <c r="X3477" s="1200"/>
      <c r="Y3477" s="1201"/>
      <c r="Z3477" s="1200"/>
      <c r="AA3477" s="1200"/>
      <c r="AB3477" s="1200"/>
      <c r="AC3477" s="1202"/>
      <c r="AD3477" s="1216"/>
      <c r="AE3477" s="1204"/>
      <c r="AF3477" s="75"/>
      <c r="AG3477" s="75"/>
      <c r="AH3477" s="75"/>
      <c r="AI3477" s="75"/>
      <c r="AJ3477" s="75"/>
      <c r="AK3477" s="75"/>
      <c r="AL3477" s="75"/>
      <c r="AM3477" s="75"/>
      <c r="AN3477" s="75"/>
      <c r="AO3477" s="75"/>
      <c r="AP3477" s="75"/>
      <c r="AQ3477" s="75"/>
      <c r="AR3477" s="75"/>
      <c r="AS3477" s="1286"/>
      <c r="AT3477" s="75"/>
      <c r="AU3477" s="1286"/>
      <c r="AV3477" s="1286"/>
      <c r="AW3477" s="75"/>
      <c r="AX3477" s="75"/>
      <c r="AY3477" s="1286"/>
      <c r="AZ3477" s="75"/>
      <c r="BA3477" s="75"/>
      <c r="BB3477" s="75"/>
      <c r="BC3477" s="75"/>
      <c r="BD3477" s="75"/>
      <c r="BE3477" s="75"/>
      <c r="BF3477" s="75"/>
      <c r="BG3477" s="75"/>
      <c r="BH3477" s="75"/>
      <c r="BI3477" s="75"/>
      <c r="BJ3477" s="75"/>
      <c r="BK3477" s="75"/>
      <c r="BL3477" s="75"/>
      <c r="BM3477" s="75"/>
      <c r="BN3477" s="75"/>
      <c r="BO3477" s="75"/>
      <c r="BP3477" s="75"/>
      <c r="BQ3477" s="75"/>
      <c r="BR3477" s="75"/>
      <c r="BS3477" s="75"/>
      <c r="BT3477" s="75"/>
      <c r="BU3477" s="75"/>
      <c r="BV3477" s="75"/>
      <c r="BW3477" s="1286"/>
      <c r="BX3477" s="75"/>
      <c r="BY3477" s="75"/>
      <c r="BZ3477" s="75"/>
      <c r="CA3477" s="75"/>
      <c r="CB3477" s="75"/>
      <c r="CC3477" s="1286"/>
      <c r="CD3477" s="75"/>
      <c r="CE3477" s="75"/>
      <c r="CF3477" s="75"/>
      <c r="CG3477" s="75"/>
      <c r="CH3477" s="75"/>
      <c r="CI3477" s="1286"/>
      <c r="CJ3477" s="75"/>
      <c r="CK3477" s="1286"/>
      <c r="CL3477" s="75"/>
      <c r="CM3477" s="75"/>
      <c r="CN3477" s="75"/>
      <c r="CO3477" s="75"/>
      <c r="CP3477" s="75"/>
      <c r="CQ3477" s="75"/>
      <c r="CR3477" s="75"/>
      <c r="CS3477" s="75"/>
      <c r="CT3477" s="75"/>
      <c r="CU3477" s="75"/>
      <c r="CV3477" s="75"/>
      <c r="CW3477" s="75"/>
      <c r="CX3477" s="1286"/>
      <c r="CY3477" s="75"/>
      <c r="CZ3477" s="75"/>
      <c r="DA3477" s="75"/>
      <c r="DB3477" s="75"/>
      <c r="DC3477" s="75"/>
      <c r="DD3477" s="75"/>
      <c r="DE3477" s="75"/>
      <c r="DF3477" s="75"/>
      <c r="DG3477" s="1286"/>
      <c r="DH3477" s="75"/>
      <c r="DI3477" s="1286"/>
      <c r="DJ3477" s="75"/>
      <c r="DK3477" s="75"/>
      <c r="DL3477" s="75"/>
      <c r="DM3477" s="75"/>
      <c r="DN3477" s="75"/>
      <c r="DO3477" s="75"/>
      <c r="DP3477" s="75"/>
      <c r="DQ3477" s="75"/>
      <c r="DR3477" s="75"/>
      <c r="DS3477" s="75"/>
      <c r="DT3477" s="75"/>
      <c r="DU3477" s="75"/>
      <c r="DV3477" s="1286"/>
      <c r="DW3477" s="75"/>
      <c r="DX3477" s="75"/>
      <c r="DY3477" s="75"/>
      <c r="DZ3477" s="75"/>
      <c r="EA3477" s="75"/>
      <c r="EB3477" s="75"/>
      <c r="EC3477" s="75"/>
      <c r="ED3477" s="75"/>
      <c r="EE3477" s="75"/>
      <c r="EF3477" s="75"/>
      <c r="EG3477" s="75"/>
      <c r="EH3477" s="75"/>
      <c r="EI3477" s="75"/>
      <c r="EJ3477" s="75"/>
      <c r="EK3477" s="75"/>
      <c r="EL3477" s="75"/>
      <c r="EM3477" s="75"/>
      <c r="EN3477" s="75"/>
      <c r="EO3477" s="75"/>
      <c r="EP3477" s="75"/>
      <c r="EQ3477" s="75"/>
      <c r="ER3477" s="75"/>
      <c r="ES3477" s="75"/>
      <c r="ET3477" s="75"/>
      <c r="EU3477" s="75"/>
      <c r="EV3477" s="75"/>
      <c r="EW3477" s="75"/>
      <c r="EX3477" s="75"/>
      <c r="EY3477" s="75"/>
      <c r="EZ3477" s="75"/>
      <c r="FA3477" s="75"/>
      <c r="FB3477" s="1341"/>
      <c r="FC3477" s="75"/>
      <c r="FD3477" s="75"/>
    </row>
    <row r="3478">
      <c r="A3478" s="1340"/>
      <c r="B3478" s="786"/>
      <c r="C3478" s="1283"/>
      <c r="D3478" s="786"/>
      <c r="E3478" s="786"/>
      <c r="F3478" s="786"/>
      <c r="G3478" s="786"/>
      <c r="H3478" s="786"/>
      <c r="I3478" s="786"/>
      <c r="J3478" s="786"/>
      <c r="K3478" s="786"/>
      <c r="L3478" s="786"/>
      <c r="M3478" s="786"/>
      <c r="N3478" s="1284"/>
      <c r="O3478" s="1284"/>
      <c r="P3478" s="1285"/>
      <c r="Q3478" s="363"/>
      <c r="R3478" s="363"/>
      <c r="S3478" s="75"/>
      <c r="T3478" s="857"/>
      <c r="U3478" s="1209"/>
      <c r="V3478" s="1200"/>
      <c r="W3478" s="1200"/>
      <c r="X3478" s="1200"/>
      <c r="Y3478" s="1201"/>
      <c r="Z3478" s="1200"/>
      <c r="AA3478" s="1200"/>
      <c r="AB3478" s="1200"/>
      <c r="AC3478" s="1202"/>
      <c r="AD3478" s="1216"/>
      <c r="AE3478" s="1204"/>
      <c r="AF3478" s="75"/>
      <c r="AG3478" s="75"/>
      <c r="AH3478" s="75"/>
      <c r="AI3478" s="75"/>
      <c r="AJ3478" s="75"/>
      <c r="AK3478" s="75"/>
      <c r="AL3478" s="75"/>
      <c r="AM3478" s="75"/>
      <c r="AN3478" s="75"/>
      <c r="AO3478" s="75"/>
      <c r="AP3478" s="75"/>
      <c r="AQ3478" s="75"/>
      <c r="AR3478" s="75"/>
      <c r="AS3478" s="1286"/>
      <c r="AT3478" s="75"/>
      <c r="AU3478" s="1286"/>
      <c r="AV3478" s="1286"/>
      <c r="AW3478" s="75"/>
      <c r="AX3478" s="75"/>
      <c r="AY3478" s="1286"/>
      <c r="AZ3478" s="75"/>
      <c r="BA3478" s="75"/>
      <c r="BB3478" s="75"/>
      <c r="BC3478" s="75"/>
      <c r="BD3478" s="75"/>
      <c r="BE3478" s="75"/>
      <c r="BF3478" s="75"/>
      <c r="BG3478" s="75"/>
      <c r="BH3478" s="75"/>
      <c r="BI3478" s="75"/>
      <c r="BJ3478" s="75"/>
      <c r="BK3478" s="75"/>
      <c r="BL3478" s="75"/>
      <c r="BM3478" s="75"/>
      <c r="BN3478" s="75"/>
      <c r="BO3478" s="75"/>
      <c r="BP3478" s="75"/>
      <c r="BQ3478" s="75"/>
      <c r="BR3478" s="75"/>
      <c r="BS3478" s="75"/>
      <c r="BT3478" s="75"/>
      <c r="BU3478" s="75"/>
      <c r="BV3478" s="75"/>
      <c r="BW3478" s="1286"/>
      <c r="BX3478" s="75"/>
      <c r="BY3478" s="75"/>
      <c r="BZ3478" s="75"/>
      <c r="CA3478" s="75"/>
      <c r="CB3478" s="75"/>
      <c r="CC3478" s="1286"/>
      <c r="CD3478" s="75"/>
      <c r="CE3478" s="75"/>
      <c r="CF3478" s="75"/>
      <c r="CG3478" s="75"/>
      <c r="CH3478" s="75"/>
      <c r="CI3478" s="1286"/>
      <c r="CJ3478" s="75"/>
      <c r="CK3478" s="1286"/>
      <c r="CL3478" s="75"/>
      <c r="CM3478" s="75"/>
      <c r="CN3478" s="75"/>
      <c r="CO3478" s="75"/>
      <c r="CP3478" s="75"/>
      <c r="CQ3478" s="75"/>
      <c r="CR3478" s="75"/>
      <c r="CS3478" s="75"/>
      <c r="CT3478" s="75"/>
      <c r="CU3478" s="75"/>
      <c r="CV3478" s="75"/>
      <c r="CW3478" s="75"/>
      <c r="CX3478" s="1286"/>
      <c r="CY3478" s="75"/>
      <c r="CZ3478" s="75"/>
      <c r="DA3478" s="75"/>
      <c r="DB3478" s="75"/>
      <c r="DC3478" s="75"/>
      <c r="DD3478" s="75"/>
      <c r="DE3478" s="75"/>
      <c r="DF3478" s="75"/>
      <c r="DG3478" s="1286"/>
      <c r="DH3478" s="75"/>
      <c r="DI3478" s="1286"/>
      <c r="DJ3478" s="75"/>
      <c r="DK3478" s="75"/>
      <c r="DL3478" s="75"/>
      <c r="DM3478" s="75"/>
      <c r="DN3478" s="75"/>
      <c r="DO3478" s="75"/>
      <c r="DP3478" s="75"/>
      <c r="DQ3478" s="75"/>
      <c r="DR3478" s="75"/>
      <c r="DS3478" s="75"/>
      <c r="DT3478" s="75"/>
      <c r="DU3478" s="75"/>
      <c r="DV3478" s="1286"/>
      <c r="DW3478" s="75"/>
      <c r="DX3478" s="75"/>
      <c r="DY3478" s="75"/>
      <c r="DZ3478" s="75"/>
      <c r="EA3478" s="75"/>
      <c r="EB3478" s="75"/>
      <c r="EC3478" s="75"/>
      <c r="ED3478" s="75"/>
      <c r="EE3478" s="75"/>
      <c r="EF3478" s="75"/>
      <c r="EG3478" s="75"/>
      <c r="EH3478" s="75"/>
      <c r="EI3478" s="75"/>
      <c r="EJ3478" s="75"/>
      <c r="EK3478" s="75"/>
      <c r="EL3478" s="75"/>
      <c r="EM3478" s="75"/>
      <c r="EN3478" s="75"/>
      <c r="EO3478" s="75"/>
      <c r="EP3478" s="75"/>
      <c r="EQ3478" s="75"/>
      <c r="ER3478" s="75"/>
      <c r="ES3478" s="75"/>
      <c r="ET3478" s="75"/>
      <c r="EU3478" s="75"/>
      <c r="EV3478" s="75"/>
      <c r="EW3478" s="75"/>
      <c r="EX3478" s="75"/>
      <c r="EY3478" s="75"/>
      <c r="EZ3478" s="75"/>
      <c r="FA3478" s="75"/>
      <c r="FB3478" s="1341"/>
      <c r="FC3478" s="75"/>
      <c r="FD3478" s="75"/>
    </row>
    <row r="3479">
      <c r="A3479" s="1340"/>
      <c r="B3479" s="786"/>
      <c r="C3479" s="1283"/>
      <c r="D3479" s="786"/>
      <c r="E3479" s="786"/>
      <c r="F3479" s="786"/>
      <c r="G3479" s="786"/>
      <c r="H3479" s="786"/>
      <c r="I3479" s="786"/>
      <c r="J3479" s="786"/>
      <c r="K3479" s="786"/>
      <c r="L3479" s="786"/>
      <c r="M3479" s="786"/>
      <c r="N3479" s="1284"/>
      <c r="O3479" s="1284"/>
      <c r="P3479" s="1285"/>
      <c r="Q3479" s="363"/>
      <c r="R3479" s="363"/>
      <c r="S3479" s="75"/>
      <c r="T3479" s="857"/>
      <c r="U3479" s="1209"/>
      <c r="V3479" s="1200"/>
      <c r="W3479" s="1200"/>
      <c r="X3479" s="1200"/>
      <c r="Y3479" s="1201"/>
      <c r="Z3479" s="1200"/>
      <c r="AA3479" s="1200"/>
      <c r="AB3479" s="1200"/>
      <c r="AC3479" s="1202"/>
      <c r="AD3479" s="1216"/>
      <c r="AE3479" s="1204"/>
      <c r="AF3479" s="75"/>
      <c r="AG3479" s="75"/>
      <c r="AH3479" s="75"/>
      <c r="AI3479" s="75"/>
      <c r="AJ3479" s="75"/>
      <c r="AK3479" s="75"/>
      <c r="AL3479" s="75"/>
      <c r="AM3479" s="75"/>
      <c r="AN3479" s="75"/>
      <c r="AO3479" s="75"/>
      <c r="AP3479" s="75"/>
      <c r="AQ3479" s="75"/>
      <c r="AR3479" s="75"/>
      <c r="AS3479" s="1286"/>
      <c r="AT3479" s="75"/>
      <c r="AU3479" s="1286"/>
      <c r="AV3479" s="1286"/>
      <c r="AW3479" s="75"/>
      <c r="AX3479" s="75"/>
      <c r="AY3479" s="1286"/>
      <c r="AZ3479" s="75"/>
      <c r="BA3479" s="75"/>
      <c r="BB3479" s="75"/>
      <c r="BC3479" s="75"/>
      <c r="BD3479" s="75"/>
      <c r="BE3479" s="75"/>
      <c r="BF3479" s="75"/>
      <c r="BG3479" s="75"/>
      <c r="BH3479" s="75"/>
      <c r="BI3479" s="75"/>
      <c r="BJ3479" s="75"/>
      <c r="BK3479" s="75"/>
      <c r="BL3479" s="75"/>
      <c r="BM3479" s="75"/>
      <c r="BN3479" s="75"/>
      <c r="BO3479" s="75"/>
      <c r="BP3479" s="75"/>
      <c r="BQ3479" s="75"/>
      <c r="BR3479" s="75"/>
      <c r="BS3479" s="75"/>
      <c r="BT3479" s="75"/>
      <c r="BU3479" s="75"/>
      <c r="BV3479" s="75"/>
      <c r="BW3479" s="1286"/>
      <c r="BX3479" s="75"/>
      <c r="BY3479" s="75"/>
      <c r="BZ3479" s="75"/>
      <c r="CA3479" s="75"/>
      <c r="CB3479" s="75"/>
      <c r="CC3479" s="1286"/>
      <c r="CD3479" s="75"/>
      <c r="CE3479" s="75"/>
      <c r="CF3479" s="75"/>
      <c r="CG3479" s="75"/>
      <c r="CH3479" s="75"/>
      <c r="CI3479" s="1286"/>
      <c r="CJ3479" s="75"/>
      <c r="CK3479" s="1286"/>
      <c r="CL3479" s="75"/>
      <c r="CM3479" s="75"/>
      <c r="CN3479" s="75"/>
      <c r="CO3479" s="75"/>
      <c r="CP3479" s="75"/>
      <c r="CQ3479" s="75"/>
      <c r="CR3479" s="75"/>
      <c r="CS3479" s="75"/>
      <c r="CT3479" s="75"/>
      <c r="CU3479" s="75"/>
      <c r="CV3479" s="75"/>
      <c r="CW3479" s="75"/>
      <c r="CX3479" s="1286"/>
      <c r="CY3479" s="75"/>
      <c r="CZ3479" s="75"/>
      <c r="DA3479" s="75"/>
      <c r="DB3479" s="75"/>
      <c r="DC3479" s="75"/>
      <c r="DD3479" s="75"/>
      <c r="DE3479" s="75"/>
      <c r="DF3479" s="75"/>
      <c r="DG3479" s="1286"/>
      <c r="DH3479" s="75"/>
      <c r="DI3479" s="1286"/>
      <c r="DJ3479" s="75"/>
      <c r="DK3479" s="75"/>
      <c r="DL3479" s="75"/>
      <c r="DM3479" s="75"/>
      <c r="DN3479" s="75"/>
      <c r="DO3479" s="75"/>
      <c r="DP3479" s="75"/>
      <c r="DQ3479" s="75"/>
      <c r="DR3479" s="75"/>
      <c r="DS3479" s="75"/>
      <c r="DT3479" s="75"/>
      <c r="DU3479" s="75"/>
      <c r="DV3479" s="1286"/>
      <c r="DW3479" s="75"/>
      <c r="DX3479" s="75"/>
      <c r="DY3479" s="75"/>
      <c r="DZ3479" s="75"/>
      <c r="EA3479" s="75"/>
      <c r="EB3479" s="75"/>
      <c r="EC3479" s="75"/>
      <c r="ED3479" s="75"/>
      <c r="EE3479" s="75"/>
      <c r="EF3479" s="75"/>
      <c r="EG3479" s="75"/>
      <c r="EH3479" s="75"/>
      <c r="EI3479" s="75"/>
      <c r="EJ3479" s="75"/>
      <c r="EK3479" s="75"/>
      <c r="EL3479" s="75"/>
      <c r="EM3479" s="75"/>
      <c r="EN3479" s="75"/>
      <c r="EO3479" s="75"/>
      <c r="EP3479" s="75"/>
      <c r="EQ3479" s="75"/>
      <c r="ER3479" s="75"/>
      <c r="ES3479" s="75"/>
      <c r="ET3479" s="75"/>
      <c r="EU3479" s="75"/>
      <c r="EV3479" s="75"/>
      <c r="EW3479" s="75"/>
      <c r="EX3479" s="75"/>
      <c r="EY3479" s="75"/>
      <c r="EZ3479" s="75"/>
      <c r="FA3479" s="75"/>
      <c r="FB3479" s="1341"/>
      <c r="FC3479" s="75"/>
      <c r="FD3479" s="75"/>
    </row>
    <row r="3480">
      <c r="A3480" s="1340"/>
      <c r="B3480" s="786"/>
      <c r="C3480" s="1283"/>
      <c r="D3480" s="786"/>
      <c r="E3480" s="786"/>
      <c r="F3480" s="786"/>
      <c r="G3480" s="786"/>
      <c r="H3480" s="786"/>
      <c r="I3480" s="786"/>
      <c r="J3480" s="786"/>
      <c r="K3480" s="786"/>
      <c r="L3480" s="786"/>
      <c r="M3480" s="786"/>
      <c r="N3480" s="1284"/>
      <c r="O3480" s="1284"/>
      <c r="P3480" s="1285"/>
      <c r="Q3480" s="363"/>
      <c r="R3480" s="363"/>
      <c r="S3480" s="75"/>
      <c r="T3480" s="857"/>
      <c r="U3480" s="1209"/>
      <c r="V3480" s="1200"/>
      <c r="W3480" s="1200"/>
      <c r="X3480" s="1200"/>
      <c r="Y3480" s="1201"/>
      <c r="Z3480" s="1200"/>
      <c r="AA3480" s="1200"/>
      <c r="AB3480" s="1200"/>
      <c r="AC3480" s="1202"/>
      <c r="AD3480" s="1216"/>
      <c r="AE3480" s="1204"/>
      <c r="AF3480" s="75"/>
      <c r="AG3480" s="75"/>
      <c r="AH3480" s="75"/>
      <c r="AI3480" s="75"/>
      <c r="AJ3480" s="75"/>
      <c r="AK3480" s="75"/>
      <c r="AL3480" s="75"/>
      <c r="AM3480" s="75"/>
      <c r="AN3480" s="75"/>
      <c r="AO3480" s="75"/>
      <c r="AP3480" s="75"/>
      <c r="AQ3480" s="75"/>
      <c r="AR3480" s="75"/>
      <c r="AS3480" s="1286"/>
      <c r="AT3480" s="75"/>
      <c r="AU3480" s="1286"/>
      <c r="AV3480" s="1286"/>
      <c r="AW3480" s="75"/>
      <c r="AX3480" s="75"/>
      <c r="AY3480" s="1286"/>
      <c r="AZ3480" s="75"/>
      <c r="BA3480" s="75"/>
      <c r="BB3480" s="75"/>
      <c r="BC3480" s="75"/>
      <c r="BD3480" s="75"/>
      <c r="BE3480" s="75"/>
      <c r="BF3480" s="75"/>
      <c r="BG3480" s="75"/>
      <c r="BH3480" s="75"/>
      <c r="BI3480" s="75"/>
      <c r="BJ3480" s="75"/>
      <c r="BK3480" s="75"/>
      <c r="BL3480" s="75"/>
      <c r="BM3480" s="75"/>
      <c r="BN3480" s="75"/>
      <c r="BO3480" s="75"/>
      <c r="BP3480" s="75"/>
      <c r="BQ3480" s="75"/>
      <c r="BR3480" s="75"/>
      <c r="BS3480" s="75"/>
      <c r="BT3480" s="75"/>
      <c r="BU3480" s="75"/>
      <c r="BV3480" s="75"/>
      <c r="BW3480" s="1286"/>
      <c r="BX3480" s="75"/>
      <c r="BY3480" s="75"/>
      <c r="BZ3480" s="75"/>
      <c r="CA3480" s="75"/>
      <c r="CB3480" s="75"/>
      <c r="CC3480" s="1286"/>
      <c r="CD3480" s="75"/>
      <c r="CE3480" s="75"/>
      <c r="CF3480" s="75"/>
      <c r="CG3480" s="75"/>
      <c r="CH3480" s="75"/>
      <c r="CI3480" s="1286"/>
      <c r="CJ3480" s="75"/>
      <c r="CK3480" s="1286"/>
      <c r="CL3480" s="75"/>
      <c r="CM3480" s="75"/>
      <c r="CN3480" s="75"/>
      <c r="CO3480" s="75"/>
      <c r="CP3480" s="75"/>
      <c r="CQ3480" s="75"/>
      <c r="CR3480" s="75"/>
      <c r="CS3480" s="75"/>
      <c r="CT3480" s="75"/>
      <c r="CU3480" s="75"/>
      <c r="CV3480" s="75"/>
      <c r="CW3480" s="75"/>
      <c r="CX3480" s="1286"/>
      <c r="CY3480" s="75"/>
      <c r="CZ3480" s="75"/>
      <c r="DA3480" s="75"/>
      <c r="DB3480" s="75"/>
      <c r="DC3480" s="75"/>
      <c r="DD3480" s="75"/>
      <c r="DE3480" s="75"/>
      <c r="DF3480" s="75"/>
      <c r="DG3480" s="1286"/>
      <c r="DH3480" s="75"/>
      <c r="DI3480" s="1286"/>
      <c r="DJ3480" s="75"/>
      <c r="DK3480" s="75"/>
      <c r="DL3480" s="75"/>
      <c r="DM3480" s="75"/>
      <c r="DN3480" s="75"/>
      <c r="DO3480" s="75"/>
      <c r="DP3480" s="75"/>
      <c r="DQ3480" s="75"/>
      <c r="DR3480" s="75"/>
      <c r="DS3480" s="75"/>
      <c r="DT3480" s="75"/>
      <c r="DU3480" s="75"/>
      <c r="DV3480" s="1286"/>
      <c r="DW3480" s="75"/>
      <c r="DX3480" s="75"/>
      <c r="DY3480" s="75"/>
      <c r="DZ3480" s="75"/>
      <c r="EA3480" s="75"/>
      <c r="EB3480" s="75"/>
      <c r="EC3480" s="75"/>
      <c r="ED3480" s="75"/>
      <c r="EE3480" s="75"/>
      <c r="EF3480" s="75"/>
      <c r="EG3480" s="75"/>
      <c r="EH3480" s="75"/>
      <c r="EI3480" s="75"/>
      <c r="EJ3480" s="75"/>
      <c r="EK3480" s="75"/>
      <c r="EL3480" s="75"/>
      <c r="EM3480" s="75"/>
      <c r="EN3480" s="75"/>
      <c r="EO3480" s="75"/>
      <c r="EP3480" s="75"/>
      <c r="EQ3480" s="75"/>
      <c r="ER3480" s="75"/>
      <c r="ES3480" s="75"/>
      <c r="ET3480" s="75"/>
      <c r="EU3480" s="75"/>
      <c r="EV3480" s="75"/>
      <c r="EW3480" s="75"/>
      <c r="EX3480" s="75"/>
      <c r="EY3480" s="75"/>
      <c r="EZ3480" s="75"/>
      <c r="FA3480" s="75"/>
      <c r="FB3480" s="1341"/>
      <c r="FC3480" s="75"/>
      <c r="FD3480" s="75"/>
    </row>
    <row r="3481">
      <c r="A3481" s="1340"/>
      <c r="B3481" s="786"/>
      <c r="C3481" s="1283"/>
      <c r="D3481" s="786"/>
      <c r="E3481" s="786"/>
      <c r="F3481" s="786"/>
      <c r="G3481" s="786"/>
      <c r="H3481" s="786"/>
      <c r="I3481" s="786"/>
      <c r="J3481" s="786"/>
      <c r="K3481" s="786"/>
      <c r="L3481" s="786"/>
      <c r="M3481" s="786"/>
      <c r="N3481" s="1284"/>
      <c r="O3481" s="1284"/>
      <c r="P3481" s="1285"/>
      <c r="Q3481" s="363"/>
      <c r="R3481" s="363"/>
      <c r="S3481" s="75"/>
      <c r="T3481" s="857"/>
      <c r="U3481" s="1209"/>
      <c r="V3481" s="1200"/>
      <c r="W3481" s="1200"/>
      <c r="X3481" s="1200"/>
      <c r="Y3481" s="1201"/>
      <c r="Z3481" s="1200"/>
      <c r="AA3481" s="1200"/>
      <c r="AB3481" s="1200"/>
      <c r="AC3481" s="1202"/>
      <c r="AD3481" s="1216"/>
      <c r="AE3481" s="1204"/>
      <c r="AF3481" s="75"/>
      <c r="AG3481" s="75"/>
      <c r="AH3481" s="75"/>
      <c r="AI3481" s="75"/>
      <c r="AJ3481" s="75"/>
      <c r="AK3481" s="75"/>
      <c r="AL3481" s="75"/>
      <c r="AM3481" s="75"/>
      <c r="AN3481" s="75"/>
      <c r="AO3481" s="75"/>
      <c r="AP3481" s="75"/>
      <c r="AQ3481" s="75"/>
      <c r="AR3481" s="75"/>
      <c r="AS3481" s="1286"/>
      <c r="AT3481" s="75"/>
      <c r="AU3481" s="1286"/>
      <c r="AV3481" s="1286"/>
      <c r="AW3481" s="75"/>
      <c r="AX3481" s="75"/>
      <c r="AY3481" s="1286"/>
      <c r="AZ3481" s="75"/>
      <c r="BA3481" s="75"/>
      <c r="BB3481" s="75"/>
      <c r="BC3481" s="75"/>
      <c r="BD3481" s="75"/>
      <c r="BE3481" s="75"/>
      <c r="BF3481" s="75"/>
      <c r="BG3481" s="75"/>
      <c r="BH3481" s="75"/>
      <c r="BI3481" s="75"/>
      <c r="BJ3481" s="75"/>
      <c r="BK3481" s="75"/>
      <c r="BL3481" s="75"/>
      <c r="BM3481" s="75"/>
      <c r="BN3481" s="75"/>
      <c r="BO3481" s="75"/>
      <c r="BP3481" s="75"/>
      <c r="BQ3481" s="75"/>
      <c r="BR3481" s="75"/>
      <c r="BS3481" s="75"/>
      <c r="BT3481" s="75"/>
      <c r="BU3481" s="75"/>
      <c r="BV3481" s="75"/>
      <c r="BW3481" s="1286"/>
      <c r="BX3481" s="75"/>
      <c r="BY3481" s="75"/>
      <c r="BZ3481" s="75"/>
      <c r="CA3481" s="75"/>
      <c r="CB3481" s="75"/>
      <c r="CC3481" s="1286"/>
      <c r="CD3481" s="75"/>
      <c r="CE3481" s="75"/>
      <c r="CF3481" s="75"/>
      <c r="CG3481" s="75"/>
      <c r="CH3481" s="75"/>
      <c r="CI3481" s="1286"/>
      <c r="CJ3481" s="75"/>
      <c r="CK3481" s="1286"/>
      <c r="CL3481" s="75"/>
      <c r="CM3481" s="75"/>
      <c r="CN3481" s="75"/>
      <c r="CO3481" s="75"/>
      <c r="CP3481" s="75"/>
      <c r="CQ3481" s="75"/>
      <c r="CR3481" s="75"/>
      <c r="CS3481" s="75"/>
      <c r="CT3481" s="75"/>
      <c r="CU3481" s="75"/>
      <c r="CV3481" s="75"/>
      <c r="CW3481" s="75"/>
      <c r="CX3481" s="1286"/>
      <c r="CY3481" s="75"/>
      <c r="CZ3481" s="75"/>
      <c r="DA3481" s="75"/>
      <c r="DB3481" s="75"/>
      <c r="DC3481" s="75"/>
      <c r="DD3481" s="75"/>
      <c r="DE3481" s="75"/>
      <c r="DF3481" s="75"/>
      <c r="DG3481" s="1286"/>
      <c r="DH3481" s="75"/>
      <c r="DI3481" s="1286"/>
      <c r="DJ3481" s="75"/>
      <c r="DK3481" s="75"/>
      <c r="DL3481" s="75"/>
      <c r="DM3481" s="75"/>
      <c r="DN3481" s="75"/>
      <c r="DO3481" s="75"/>
      <c r="DP3481" s="75"/>
      <c r="DQ3481" s="75"/>
      <c r="DR3481" s="75"/>
      <c r="DS3481" s="75"/>
      <c r="DT3481" s="75"/>
      <c r="DU3481" s="75"/>
      <c r="DV3481" s="1286"/>
      <c r="DW3481" s="75"/>
      <c r="DX3481" s="75"/>
      <c r="DY3481" s="75"/>
      <c r="DZ3481" s="75"/>
      <c r="EA3481" s="75"/>
      <c r="EB3481" s="75"/>
      <c r="EC3481" s="75"/>
      <c r="ED3481" s="75"/>
      <c r="EE3481" s="75"/>
      <c r="EF3481" s="75"/>
      <c r="EG3481" s="75"/>
      <c r="EH3481" s="75"/>
      <c r="EI3481" s="75"/>
      <c r="EJ3481" s="75"/>
      <c r="EK3481" s="75"/>
      <c r="EL3481" s="75"/>
      <c r="EM3481" s="75"/>
      <c r="EN3481" s="75"/>
      <c r="EO3481" s="75"/>
      <c r="EP3481" s="75"/>
      <c r="EQ3481" s="75"/>
      <c r="ER3481" s="75"/>
      <c r="ES3481" s="75"/>
      <c r="ET3481" s="75"/>
      <c r="EU3481" s="75"/>
      <c r="EV3481" s="75"/>
      <c r="EW3481" s="75"/>
      <c r="EX3481" s="75"/>
      <c r="EY3481" s="75"/>
      <c r="EZ3481" s="75"/>
      <c r="FA3481" s="75"/>
      <c r="FB3481" s="1341"/>
      <c r="FC3481" s="75"/>
      <c r="FD3481" s="75"/>
    </row>
    <row r="3482">
      <c r="A3482" s="1340"/>
      <c r="B3482" s="786"/>
      <c r="C3482" s="1283"/>
      <c r="D3482" s="786"/>
      <c r="E3482" s="786"/>
      <c r="F3482" s="786"/>
      <c r="G3482" s="786"/>
      <c r="H3482" s="786"/>
      <c r="I3482" s="786"/>
      <c r="J3482" s="786"/>
      <c r="K3482" s="786"/>
      <c r="L3482" s="786"/>
      <c r="M3482" s="786"/>
      <c r="N3482" s="1284"/>
      <c r="O3482" s="1284"/>
      <c r="P3482" s="1285"/>
      <c r="Q3482" s="363"/>
      <c r="R3482" s="363"/>
      <c r="S3482" s="75"/>
      <c r="T3482" s="857"/>
      <c r="U3482" s="1209"/>
      <c r="V3482" s="1200"/>
      <c r="W3482" s="1200"/>
      <c r="X3482" s="1200"/>
      <c r="Y3482" s="1201"/>
      <c r="Z3482" s="1200"/>
      <c r="AA3482" s="1200"/>
      <c r="AB3482" s="1200"/>
      <c r="AC3482" s="1202"/>
      <c r="AD3482" s="1216"/>
      <c r="AE3482" s="1204"/>
      <c r="AF3482" s="75"/>
      <c r="AG3482" s="75"/>
      <c r="AH3482" s="75"/>
      <c r="AI3482" s="75"/>
      <c r="AJ3482" s="75"/>
      <c r="AK3482" s="75"/>
      <c r="AL3482" s="75"/>
      <c r="AM3482" s="75"/>
      <c r="AN3482" s="75"/>
      <c r="AO3482" s="75"/>
      <c r="AP3482" s="75"/>
      <c r="AQ3482" s="75"/>
      <c r="AR3482" s="75"/>
      <c r="AS3482" s="1286"/>
      <c r="AT3482" s="75"/>
      <c r="AU3482" s="1286"/>
      <c r="AV3482" s="1286"/>
      <c r="AW3482" s="75"/>
      <c r="AX3482" s="75"/>
      <c r="AY3482" s="1286"/>
      <c r="AZ3482" s="75"/>
      <c r="BA3482" s="75"/>
      <c r="BB3482" s="75"/>
      <c r="BC3482" s="75"/>
      <c r="BD3482" s="75"/>
      <c r="BE3482" s="75"/>
      <c r="BF3482" s="75"/>
      <c r="BG3482" s="75"/>
      <c r="BH3482" s="75"/>
      <c r="BI3482" s="75"/>
      <c r="BJ3482" s="75"/>
      <c r="BK3482" s="75"/>
      <c r="BL3482" s="75"/>
      <c r="BM3482" s="75"/>
      <c r="BN3482" s="75"/>
      <c r="BO3482" s="75"/>
      <c r="BP3482" s="75"/>
      <c r="BQ3482" s="75"/>
      <c r="BR3482" s="75"/>
      <c r="BS3482" s="75"/>
      <c r="BT3482" s="75"/>
      <c r="BU3482" s="75"/>
      <c r="BV3482" s="75"/>
      <c r="BW3482" s="1286"/>
      <c r="BX3482" s="75"/>
      <c r="BY3482" s="75"/>
      <c r="BZ3482" s="75"/>
      <c r="CA3482" s="75"/>
      <c r="CB3482" s="75"/>
      <c r="CC3482" s="1286"/>
      <c r="CD3482" s="75"/>
      <c r="CE3482" s="75"/>
      <c r="CF3482" s="75"/>
      <c r="CG3482" s="75"/>
      <c r="CH3482" s="75"/>
      <c r="CI3482" s="1286"/>
      <c r="CJ3482" s="75"/>
      <c r="CK3482" s="1286"/>
      <c r="CL3482" s="75"/>
      <c r="CM3482" s="75"/>
      <c r="CN3482" s="75"/>
      <c r="CO3482" s="75"/>
      <c r="CP3482" s="75"/>
      <c r="CQ3482" s="75"/>
      <c r="CR3482" s="75"/>
      <c r="CS3482" s="75"/>
      <c r="CT3482" s="75"/>
      <c r="CU3482" s="75"/>
      <c r="CV3482" s="75"/>
      <c r="CW3482" s="75"/>
      <c r="CX3482" s="1286"/>
      <c r="CY3482" s="75"/>
      <c r="CZ3482" s="75"/>
      <c r="DA3482" s="75"/>
      <c r="DB3482" s="75"/>
      <c r="DC3482" s="75"/>
      <c r="DD3482" s="75"/>
      <c r="DE3482" s="75"/>
      <c r="DF3482" s="75"/>
      <c r="DG3482" s="1286"/>
      <c r="DH3482" s="75"/>
      <c r="DI3482" s="1286"/>
      <c r="DJ3482" s="75"/>
      <c r="DK3482" s="75"/>
      <c r="DL3482" s="75"/>
      <c r="DM3482" s="75"/>
      <c r="DN3482" s="75"/>
      <c r="DO3482" s="75"/>
      <c r="DP3482" s="75"/>
      <c r="DQ3482" s="75"/>
      <c r="DR3482" s="75"/>
      <c r="DS3482" s="75"/>
      <c r="DT3482" s="75"/>
      <c r="DU3482" s="75"/>
      <c r="DV3482" s="1286"/>
      <c r="DW3482" s="75"/>
      <c r="DX3482" s="75"/>
      <c r="DY3482" s="75"/>
      <c r="DZ3482" s="75"/>
      <c r="EA3482" s="75"/>
      <c r="EB3482" s="75"/>
      <c r="EC3482" s="75"/>
      <c r="ED3482" s="75"/>
      <c r="EE3482" s="75"/>
      <c r="EF3482" s="75"/>
      <c r="EG3482" s="75"/>
      <c r="EH3482" s="75"/>
      <c r="EI3482" s="75"/>
      <c r="EJ3482" s="75"/>
      <c r="EK3482" s="75"/>
      <c r="EL3482" s="75"/>
      <c r="EM3482" s="75"/>
      <c r="EN3482" s="75"/>
      <c r="EO3482" s="75"/>
      <c r="EP3482" s="75"/>
      <c r="EQ3482" s="75"/>
      <c r="ER3482" s="75"/>
      <c r="ES3482" s="75"/>
      <c r="ET3482" s="75"/>
      <c r="EU3482" s="75"/>
      <c r="EV3482" s="75"/>
      <c r="EW3482" s="75"/>
      <c r="EX3482" s="75"/>
      <c r="EY3482" s="75"/>
      <c r="EZ3482" s="75"/>
      <c r="FA3482" s="75"/>
      <c r="FB3482" s="1341"/>
      <c r="FC3482" s="75"/>
      <c r="FD3482" s="75"/>
    </row>
    <row r="3483">
      <c r="A3483" s="1340"/>
      <c r="B3483" s="786"/>
      <c r="C3483" s="1283"/>
      <c r="D3483" s="786"/>
      <c r="E3483" s="786"/>
      <c r="F3483" s="786"/>
      <c r="G3483" s="786"/>
      <c r="H3483" s="786"/>
      <c r="I3483" s="786"/>
      <c r="J3483" s="786"/>
      <c r="K3483" s="786"/>
      <c r="L3483" s="786"/>
      <c r="M3483" s="786"/>
      <c r="N3483" s="1284"/>
      <c r="O3483" s="1284"/>
      <c r="P3483" s="1285"/>
      <c r="Q3483" s="363"/>
      <c r="R3483" s="363"/>
      <c r="S3483" s="75"/>
      <c r="T3483" s="857"/>
      <c r="U3483" s="1209"/>
      <c r="V3483" s="1200"/>
      <c r="W3483" s="1200"/>
      <c r="X3483" s="1200"/>
      <c r="Y3483" s="1201"/>
      <c r="Z3483" s="1200"/>
      <c r="AA3483" s="1200"/>
      <c r="AB3483" s="1200"/>
      <c r="AC3483" s="1202"/>
      <c r="AD3483" s="1216"/>
      <c r="AE3483" s="1204"/>
      <c r="AF3483" s="75"/>
      <c r="AG3483" s="75"/>
      <c r="AH3483" s="75"/>
      <c r="AI3483" s="75"/>
      <c r="AJ3483" s="75"/>
      <c r="AK3483" s="75"/>
      <c r="AL3483" s="75"/>
      <c r="AM3483" s="75"/>
      <c r="AN3483" s="75"/>
      <c r="AO3483" s="75"/>
      <c r="AP3483" s="75"/>
      <c r="AQ3483" s="75"/>
      <c r="AR3483" s="75"/>
      <c r="AS3483" s="1286"/>
      <c r="AT3483" s="75"/>
      <c r="AU3483" s="1286"/>
      <c r="AV3483" s="1286"/>
      <c r="AW3483" s="75"/>
      <c r="AX3483" s="75"/>
      <c r="AY3483" s="1286"/>
      <c r="AZ3483" s="75"/>
      <c r="BA3483" s="75"/>
      <c r="BB3483" s="75"/>
      <c r="BC3483" s="75"/>
      <c r="BD3483" s="75"/>
      <c r="BE3483" s="75"/>
      <c r="BF3483" s="75"/>
      <c r="BG3483" s="75"/>
      <c r="BH3483" s="75"/>
      <c r="BI3483" s="75"/>
      <c r="BJ3483" s="75"/>
      <c r="BK3483" s="75"/>
      <c r="BL3483" s="75"/>
      <c r="BM3483" s="75"/>
      <c r="BN3483" s="75"/>
      <c r="BO3483" s="75"/>
      <c r="BP3483" s="75"/>
      <c r="BQ3483" s="75"/>
      <c r="BR3483" s="75"/>
      <c r="BS3483" s="75"/>
      <c r="BT3483" s="75"/>
      <c r="BU3483" s="75"/>
      <c r="BV3483" s="75"/>
      <c r="BW3483" s="1286"/>
      <c r="BX3483" s="75"/>
      <c r="BY3483" s="75"/>
      <c r="BZ3483" s="75"/>
      <c r="CA3483" s="75"/>
      <c r="CB3483" s="75"/>
      <c r="CC3483" s="1286"/>
      <c r="CD3483" s="75"/>
      <c r="CE3483" s="75"/>
      <c r="CF3483" s="75"/>
      <c r="CG3483" s="75"/>
      <c r="CH3483" s="75"/>
      <c r="CI3483" s="1286"/>
      <c r="CJ3483" s="75"/>
      <c r="CK3483" s="1286"/>
      <c r="CL3483" s="75"/>
      <c r="CM3483" s="75"/>
      <c r="CN3483" s="75"/>
      <c r="CO3483" s="75"/>
      <c r="CP3483" s="75"/>
      <c r="CQ3483" s="75"/>
      <c r="CR3483" s="75"/>
      <c r="CS3483" s="75"/>
      <c r="CT3483" s="75"/>
      <c r="CU3483" s="75"/>
      <c r="CV3483" s="75"/>
      <c r="CW3483" s="75"/>
      <c r="CX3483" s="1286"/>
      <c r="CY3483" s="75"/>
      <c r="CZ3483" s="75"/>
      <c r="DA3483" s="75"/>
      <c r="DB3483" s="75"/>
      <c r="DC3483" s="75"/>
      <c r="DD3483" s="75"/>
      <c r="DE3483" s="75"/>
      <c r="DF3483" s="75"/>
      <c r="DG3483" s="1286"/>
      <c r="DH3483" s="75"/>
      <c r="DI3483" s="1286"/>
      <c r="DJ3483" s="75"/>
      <c r="DK3483" s="75"/>
      <c r="DL3483" s="75"/>
      <c r="DM3483" s="75"/>
      <c r="DN3483" s="75"/>
      <c r="DO3483" s="75"/>
      <c r="DP3483" s="75"/>
      <c r="DQ3483" s="75"/>
      <c r="DR3483" s="75"/>
      <c r="DS3483" s="75"/>
      <c r="DT3483" s="75"/>
      <c r="DU3483" s="75"/>
      <c r="DV3483" s="1286"/>
      <c r="DW3483" s="75"/>
      <c r="DX3483" s="75"/>
      <c r="DY3483" s="75"/>
      <c r="DZ3483" s="75"/>
      <c r="EA3483" s="75"/>
      <c r="EB3483" s="75"/>
      <c r="EC3483" s="75"/>
      <c r="ED3483" s="75"/>
      <c r="EE3483" s="75"/>
      <c r="EF3483" s="75"/>
      <c r="EG3483" s="75"/>
      <c r="EH3483" s="75"/>
      <c r="EI3483" s="75"/>
      <c r="EJ3483" s="75"/>
      <c r="EK3483" s="75"/>
      <c r="EL3483" s="75"/>
      <c r="EM3483" s="75"/>
      <c r="EN3483" s="75"/>
      <c r="EO3483" s="75"/>
      <c r="EP3483" s="75"/>
      <c r="EQ3483" s="75"/>
      <c r="ER3483" s="75"/>
      <c r="ES3483" s="75"/>
      <c r="ET3483" s="75"/>
      <c r="EU3483" s="75"/>
      <c r="EV3483" s="75"/>
      <c r="EW3483" s="75"/>
      <c r="EX3483" s="75"/>
      <c r="EY3483" s="75"/>
      <c r="EZ3483" s="75"/>
      <c r="FA3483" s="75"/>
      <c r="FB3483" s="1341"/>
      <c r="FC3483" s="75"/>
      <c r="FD3483" s="75"/>
    </row>
    <row r="3484">
      <c r="A3484" s="1340"/>
      <c r="B3484" s="786"/>
      <c r="C3484" s="1283"/>
      <c r="D3484" s="786"/>
      <c r="E3484" s="786"/>
      <c r="F3484" s="786"/>
      <c r="G3484" s="786"/>
      <c r="H3484" s="786"/>
      <c r="I3484" s="786"/>
      <c r="J3484" s="786"/>
      <c r="K3484" s="786"/>
      <c r="L3484" s="786"/>
      <c r="M3484" s="786"/>
      <c r="N3484" s="1284"/>
      <c r="O3484" s="1284"/>
      <c r="P3484" s="1285"/>
      <c r="Q3484" s="363"/>
      <c r="R3484" s="363"/>
      <c r="S3484" s="75"/>
      <c r="T3484" s="857"/>
      <c r="U3484" s="1209"/>
      <c r="V3484" s="1200"/>
      <c r="W3484" s="1200"/>
      <c r="X3484" s="1200"/>
      <c r="Y3484" s="1201"/>
      <c r="Z3484" s="1200"/>
      <c r="AA3484" s="1200"/>
      <c r="AB3484" s="1200"/>
      <c r="AC3484" s="1202"/>
      <c r="AD3484" s="1216"/>
      <c r="AE3484" s="1204"/>
      <c r="AF3484" s="75"/>
      <c r="AG3484" s="75"/>
      <c r="AH3484" s="75"/>
      <c r="AI3484" s="75"/>
      <c r="AJ3484" s="75"/>
      <c r="AK3484" s="75"/>
      <c r="AL3484" s="75"/>
      <c r="AM3484" s="75"/>
      <c r="AN3484" s="75"/>
      <c r="AO3484" s="75"/>
      <c r="AP3484" s="75"/>
      <c r="AQ3484" s="75"/>
      <c r="AR3484" s="75"/>
      <c r="AS3484" s="1286"/>
      <c r="AT3484" s="75"/>
      <c r="AU3484" s="1286"/>
      <c r="AV3484" s="1286"/>
      <c r="AW3484" s="75"/>
      <c r="AX3484" s="75"/>
      <c r="AY3484" s="1286"/>
      <c r="AZ3484" s="75"/>
      <c r="BA3484" s="75"/>
      <c r="BB3484" s="75"/>
      <c r="BC3484" s="75"/>
      <c r="BD3484" s="75"/>
      <c r="BE3484" s="75"/>
      <c r="BF3484" s="75"/>
      <c r="BG3484" s="75"/>
      <c r="BH3484" s="75"/>
      <c r="BI3484" s="75"/>
      <c r="BJ3484" s="75"/>
      <c r="BK3484" s="75"/>
      <c r="BL3484" s="75"/>
      <c r="BM3484" s="75"/>
      <c r="BN3484" s="75"/>
      <c r="BO3484" s="75"/>
      <c r="BP3484" s="75"/>
      <c r="BQ3484" s="75"/>
      <c r="BR3484" s="75"/>
      <c r="BS3484" s="75"/>
      <c r="BT3484" s="75"/>
      <c r="BU3484" s="75"/>
      <c r="BV3484" s="75"/>
      <c r="BW3484" s="1286"/>
      <c r="BX3484" s="75"/>
      <c r="BY3484" s="75"/>
      <c r="BZ3484" s="75"/>
      <c r="CA3484" s="75"/>
      <c r="CB3484" s="75"/>
      <c r="CC3484" s="1286"/>
      <c r="CD3484" s="75"/>
      <c r="CE3484" s="75"/>
      <c r="CF3484" s="75"/>
      <c r="CG3484" s="75"/>
      <c r="CH3484" s="75"/>
      <c r="CI3484" s="1286"/>
      <c r="CJ3484" s="75"/>
      <c r="CK3484" s="1286"/>
      <c r="CL3484" s="75"/>
      <c r="CM3484" s="75"/>
      <c r="CN3484" s="75"/>
      <c r="CO3484" s="75"/>
      <c r="CP3484" s="75"/>
      <c r="CQ3484" s="75"/>
      <c r="CR3484" s="75"/>
      <c r="CS3484" s="75"/>
      <c r="CT3484" s="75"/>
      <c r="CU3484" s="75"/>
      <c r="CV3484" s="75"/>
      <c r="CW3484" s="75"/>
      <c r="CX3484" s="1286"/>
      <c r="CY3484" s="75"/>
      <c r="CZ3484" s="75"/>
      <c r="DA3484" s="75"/>
      <c r="DB3484" s="75"/>
      <c r="DC3484" s="75"/>
      <c r="DD3484" s="75"/>
      <c r="DE3484" s="75"/>
      <c r="DF3484" s="75"/>
      <c r="DG3484" s="1286"/>
      <c r="DH3484" s="75"/>
      <c r="DI3484" s="1286"/>
      <c r="DJ3484" s="75"/>
      <c r="DK3484" s="75"/>
      <c r="DL3484" s="75"/>
      <c r="DM3484" s="75"/>
      <c r="DN3484" s="75"/>
      <c r="DO3484" s="75"/>
      <c r="DP3484" s="75"/>
      <c r="DQ3484" s="75"/>
      <c r="DR3484" s="75"/>
      <c r="DS3484" s="75"/>
      <c r="DT3484" s="75"/>
      <c r="DU3484" s="75"/>
      <c r="DV3484" s="1286"/>
      <c r="DW3484" s="75"/>
      <c r="DX3484" s="75"/>
      <c r="DY3484" s="75"/>
      <c r="DZ3484" s="75"/>
      <c r="EA3484" s="75"/>
      <c r="EB3484" s="75"/>
      <c r="EC3484" s="75"/>
      <c r="ED3484" s="75"/>
      <c r="EE3484" s="75"/>
      <c r="EF3484" s="75"/>
      <c r="EG3484" s="75"/>
      <c r="EH3484" s="75"/>
      <c r="EI3484" s="75"/>
      <c r="EJ3484" s="75"/>
      <c r="EK3484" s="75"/>
      <c r="EL3484" s="75"/>
      <c r="EM3484" s="75"/>
      <c r="EN3484" s="75"/>
      <c r="EO3484" s="75"/>
      <c r="EP3484" s="75"/>
      <c r="EQ3484" s="75"/>
      <c r="ER3484" s="75"/>
      <c r="ES3484" s="75"/>
      <c r="ET3484" s="75"/>
      <c r="EU3484" s="75"/>
      <c r="EV3484" s="75"/>
      <c r="EW3484" s="75"/>
      <c r="EX3484" s="75"/>
      <c r="EY3484" s="75"/>
      <c r="EZ3484" s="75"/>
      <c r="FA3484" s="75"/>
      <c r="FB3484" s="1341"/>
      <c r="FC3484" s="75"/>
      <c r="FD3484" s="75"/>
    </row>
    <row r="3485">
      <c r="A3485" s="1340"/>
      <c r="B3485" s="786"/>
      <c r="C3485" s="1283"/>
      <c r="D3485" s="786"/>
      <c r="E3485" s="786"/>
      <c r="F3485" s="786"/>
      <c r="G3485" s="786"/>
      <c r="H3485" s="786"/>
      <c r="I3485" s="786"/>
      <c r="J3485" s="786"/>
      <c r="K3485" s="786"/>
      <c r="L3485" s="786"/>
      <c r="M3485" s="786"/>
      <c r="N3485" s="1284"/>
      <c r="O3485" s="1284"/>
      <c r="P3485" s="1285"/>
      <c r="Q3485" s="363"/>
      <c r="R3485" s="363"/>
      <c r="S3485" s="75"/>
      <c r="T3485" s="857"/>
      <c r="U3485" s="1209"/>
      <c r="V3485" s="1200"/>
      <c r="W3485" s="1200"/>
      <c r="X3485" s="1200"/>
      <c r="Y3485" s="1201"/>
      <c r="Z3485" s="1200"/>
      <c r="AA3485" s="1200"/>
      <c r="AB3485" s="1200"/>
      <c r="AC3485" s="1202"/>
      <c r="AD3485" s="1216"/>
      <c r="AE3485" s="1204"/>
      <c r="AF3485" s="75"/>
      <c r="AG3485" s="75"/>
      <c r="AH3485" s="75"/>
      <c r="AI3485" s="75"/>
      <c r="AJ3485" s="75"/>
      <c r="AK3485" s="75"/>
      <c r="AL3485" s="75"/>
      <c r="AM3485" s="75"/>
      <c r="AN3485" s="75"/>
      <c r="AO3485" s="75"/>
      <c r="AP3485" s="75"/>
      <c r="AQ3485" s="75"/>
      <c r="AR3485" s="75"/>
      <c r="AS3485" s="1286"/>
      <c r="AT3485" s="75"/>
      <c r="AU3485" s="1286"/>
      <c r="AV3485" s="1286"/>
      <c r="AW3485" s="75"/>
      <c r="AX3485" s="75"/>
      <c r="AY3485" s="1286"/>
      <c r="AZ3485" s="75"/>
      <c r="BA3485" s="75"/>
      <c r="BB3485" s="75"/>
      <c r="BC3485" s="75"/>
      <c r="BD3485" s="75"/>
      <c r="BE3485" s="75"/>
      <c r="BF3485" s="75"/>
      <c r="BG3485" s="75"/>
      <c r="BH3485" s="75"/>
      <c r="BI3485" s="75"/>
      <c r="BJ3485" s="75"/>
      <c r="BK3485" s="75"/>
      <c r="BL3485" s="75"/>
      <c r="BM3485" s="75"/>
      <c r="BN3485" s="75"/>
      <c r="BO3485" s="75"/>
      <c r="BP3485" s="75"/>
      <c r="BQ3485" s="75"/>
      <c r="BR3485" s="75"/>
      <c r="BS3485" s="75"/>
      <c r="BT3485" s="75"/>
      <c r="BU3485" s="75"/>
      <c r="BV3485" s="75"/>
      <c r="BW3485" s="1286"/>
      <c r="BX3485" s="75"/>
      <c r="BY3485" s="75"/>
      <c r="BZ3485" s="75"/>
      <c r="CA3485" s="75"/>
      <c r="CB3485" s="75"/>
      <c r="CC3485" s="1286"/>
      <c r="CD3485" s="75"/>
      <c r="CE3485" s="75"/>
      <c r="CF3485" s="75"/>
      <c r="CG3485" s="75"/>
      <c r="CH3485" s="75"/>
      <c r="CI3485" s="1286"/>
      <c r="CJ3485" s="75"/>
      <c r="CK3485" s="1286"/>
      <c r="CL3485" s="75"/>
      <c r="CM3485" s="75"/>
      <c r="CN3485" s="75"/>
      <c r="CO3485" s="75"/>
      <c r="CP3485" s="75"/>
      <c r="CQ3485" s="75"/>
      <c r="CR3485" s="75"/>
      <c r="CS3485" s="75"/>
      <c r="CT3485" s="75"/>
      <c r="CU3485" s="75"/>
      <c r="CV3485" s="75"/>
      <c r="CW3485" s="75"/>
      <c r="CX3485" s="1286"/>
      <c r="CY3485" s="75"/>
      <c r="CZ3485" s="75"/>
      <c r="DA3485" s="75"/>
      <c r="DB3485" s="75"/>
      <c r="DC3485" s="75"/>
      <c r="DD3485" s="75"/>
      <c r="DE3485" s="75"/>
      <c r="DF3485" s="75"/>
      <c r="DG3485" s="1286"/>
      <c r="DH3485" s="75"/>
      <c r="DI3485" s="1286"/>
      <c r="DJ3485" s="75"/>
      <c r="DK3485" s="75"/>
      <c r="DL3485" s="75"/>
      <c r="DM3485" s="75"/>
      <c r="DN3485" s="75"/>
      <c r="DO3485" s="75"/>
      <c r="DP3485" s="75"/>
      <c r="DQ3485" s="75"/>
      <c r="DR3485" s="75"/>
      <c r="DS3485" s="75"/>
      <c r="DT3485" s="75"/>
      <c r="DU3485" s="75"/>
      <c r="DV3485" s="1286"/>
      <c r="DW3485" s="75"/>
      <c r="DX3485" s="75"/>
      <c r="DY3485" s="75"/>
      <c r="DZ3485" s="75"/>
      <c r="EA3485" s="75"/>
      <c r="EB3485" s="75"/>
      <c r="EC3485" s="75"/>
      <c r="ED3485" s="75"/>
      <c r="EE3485" s="75"/>
      <c r="EF3485" s="75"/>
      <c r="EG3485" s="75"/>
      <c r="EH3485" s="75"/>
      <c r="EI3485" s="75"/>
      <c r="EJ3485" s="75"/>
      <c r="EK3485" s="75"/>
      <c r="EL3485" s="75"/>
      <c r="EM3485" s="75"/>
      <c r="EN3485" s="75"/>
      <c r="EO3485" s="75"/>
      <c r="EP3485" s="75"/>
      <c r="EQ3485" s="75"/>
      <c r="ER3485" s="75"/>
      <c r="ES3485" s="75"/>
      <c r="ET3485" s="75"/>
      <c r="EU3485" s="75"/>
      <c r="EV3485" s="75"/>
      <c r="EW3485" s="75"/>
      <c r="EX3485" s="75"/>
      <c r="EY3485" s="75"/>
      <c r="EZ3485" s="75"/>
      <c r="FA3485" s="75"/>
      <c r="FB3485" s="1341"/>
      <c r="FC3485" s="75"/>
      <c r="FD3485" s="75"/>
    </row>
    <row r="3486">
      <c r="A3486" s="1340"/>
      <c r="B3486" s="786"/>
      <c r="C3486" s="1283"/>
      <c r="D3486" s="786"/>
      <c r="E3486" s="786"/>
      <c r="F3486" s="786"/>
      <c r="G3486" s="786"/>
      <c r="H3486" s="786"/>
      <c r="I3486" s="786"/>
      <c r="J3486" s="786"/>
      <c r="K3486" s="786"/>
      <c r="L3486" s="786"/>
      <c r="M3486" s="786"/>
      <c r="N3486" s="1284"/>
      <c r="O3486" s="1284"/>
      <c r="P3486" s="1285"/>
      <c r="Q3486" s="363"/>
      <c r="R3486" s="363"/>
      <c r="S3486" s="75"/>
      <c r="T3486" s="857"/>
      <c r="U3486" s="1209"/>
      <c r="V3486" s="1200"/>
      <c r="W3486" s="1200"/>
      <c r="X3486" s="1200"/>
      <c r="Y3486" s="1201"/>
      <c r="Z3486" s="1200"/>
      <c r="AA3486" s="1200"/>
      <c r="AB3486" s="1200"/>
      <c r="AC3486" s="1202"/>
      <c r="AD3486" s="1216"/>
      <c r="AE3486" s="1204"/>
      <c r="AF3486" s="75"/>
      <c r="AG3486" s="75"/>
      <c r="AH3486" s="75"/>
      <c r="AI3486" s="75"/>
      <c r="AJ3486" s="75"/>
      <c r="AK3486" s="75"/>
      <c r="AL3486" s="75"/>
      <c r="AM3486" s="75"/>
      <c r="AN3486" s="75"/>
      <c r="AO3486" s="75"/>
      <c r="AP3486" s="75"/>
      <c r="AQ3486" s="75"/>
      <c r="AR3486" s="75"/>
      <c r="AS3486" s="1286"/>
      <c r="AT3486" s="75"/>
      <c r="AU3486" s="1286"/>
      <c r="AV3486" s="1286"/>
      <c r="AW3486" s="75"/>
      <c r="AX3486" s="75"/>
      <c r="AY3486" s="1286"/>
      <c r="AZ3486" s="75"/>
      <c r="BA3486" s="75"/>
      <c r="BB3486" s="75"/>
      <c r="BC3486" s="75"/>
      <c r="BD3486" s="75"/>
      <c r="BE3486" s="75"/>
      <c r="BF3486" s="75"/>
      <c r="BG3486" s="75"/>
      <c r="BH3486" s="75"/>
      <c r="BI3486" s="75"/>
      <c r="BJ3486" s="75"/>
      <c r="BK3486" s="75"/>
      <c r="BL3486" s="75"/>
      <c r="BM3486" s="75"/>
      <c r="BN3486" s="75"/>
      <c r="BO3486" s="75"/>
      <c r="BP3486" s="75"/>
      <c r="BQ3486" s="75"/>
      <c r="BR3486" s="75"/>
      <c r="BS3486" s="75"/>
      <c r="BT3486" s="75"/>
      <c r="BU3486" s="75"/>
      <c r="BV3486" s="75"/>
      <c r="BW3486" s="1286"/>
      <c r="BX3486" s="75"/>
      <c r="BY3486" s="75"/>
      <c r="BZ3486" s="75"/>
      <c r="CA3486" s="75"/>
      <c r="CB3486" s="75"/>
      <c r="CC3486" s="1286"/>
      <c r="CD3486" s="75"/>
      <c r="CE3486" s="75"/>
      <c r="CF3486" s="75"/>
      <c r="CG3486" s="75"/>
      <c r="CH3486" s="75"/>
      <c r="CI3486" s="1286"/>
      <c r="CJ3486" s="75"/>
      <c r="CK3486" s="1286"/>
      <c r="CL3486" s="75"/>
      <c r="CM3486" s="75"/>
      <c r="CN3486" s="75"/>
      <c r="CO3486" s="75"/>
      <c r="CP3486" s="75"/>
      <c r="CQ3486" s="75"/>
      <c r="CR3486" s="75"/>
      <c r="CS3486" s="75"/>
      <c r="CT3486" s="75"/>
      <c r="CU3486" s="75"/>
      <c r="CV3486" s="75"/>
      <c r="CW3486" s="75"/>
      <c r="CX3486" s="1286"/>
      <c r="CY3486" s="75"/>
      <c r="CZ3486" s="75"/>
      <c r="DA3486" s="75"/>
      <c r="DB3486" s="75"/>
      <c r="DC3486" s="75"/>
      <c r="DD3486" s="75"/>
      <c r="DE3486" s="75"/>
      <c r="DF3486" s="75"/>
      <c r="DG3486" s="1286"/>
      <c r="DH3486" s="75"/>
      <c r="DI3486" s="1286"/>
      <c r="DJ3486" s="75"/>
      <c r="DK3486" s="75"/>
      <c r="DL3486" s="75"/>
      <c r="DM3486" s="75"/>
      <c r="DN3486" s="75"/>
      <c r="DO3486" s="75"/>
      <c r="DP3486" s="75"/>
      <c r="DQ3486" s="75"/>
      <c r="DR3486" s="75"/>
      <c r="DS3486" s="75"/>
      <c r="DT3486" s="75"/>
      <c r="DU3486" s="75"/>
      <c r="DV3486" s="1286"/>
      <c r="DW3486" s="75"/>
      <c r="DX3486" s="75"/>
      <c r="DY3486" s="75"/>
      <c r="DZ3486" s="75"/>
      <c r="EA3486" s="75"/>
      <c r="EB3486" s="75"/>
      <c r="EC3486" s="75"/>
      <c r="ED3486" s="75"/>
      <c r="EE3486" s="75"/>
      <c r="EF3486" s="75"/>
      <c r="EG3486" s="75"/>
      <c r="EH3486" s="75"/>
      <c r="EI3486" s="75"/>
      <c r="EJ3486" s="75"/>
      <c r="EK3486" s="75"/>
      <c r="EL3486" s="75"/>
      <c r="EM3486" s="75"/>
      <c r="EN3486" s="75"/>
      <c r="EO3486" s="75"/>
      <c r="EP3486" s="75"/>
      <c r="EQ3486" s="75"/>
      <c r="ER3486" s="75"/>
      <c r="ES3486" s="75"/>
      <c r="ET3486" s="75"/>
      <c r="EU3486" s="75"/>
      <c r="EV3486" s="75"/>
      <c r="EW3486" s="75"/>
      <c r="EX3486" s="75"/>
      <c r="EY3486" s="75"/>
      <c r="EZ3486" s="75"/>
      <c r="FA3486" s="75"/>
      <c r="FB3486" s="1341"/>
      <c r="FC3486" s="75"/>
      <c r="FD3486" s="75"/>
    </row>
    <row r="3487">
      <c r="A3487" s="1340"/>
      <c r="B3487" s="786"/>
      <c r="C3487" s="1283"/>
      <c r="D3487" s="786"/>
      <c r="E3487" s="786"/>
      <c r="F3487" s="786"/>
      <c r="G3487" s="786"/>
      <c r="H3487" s="786"/>
      <c r="I3487" s="786"/>
      <c r="J3487" s="786"/>
      <c r="K3487" s="786"/>
      <c r="L3487" s="786"/>
      <c r="M3487" s="786"/>
      <c r="N3487" s="1284"/>
      <c r="O3487" s="1284"/>
      <c r="P3487" s="1285"/>
      <c r="Q3487" s="363"/>
      <c r="R3487" s="363"/>
      <c r="S3487" s="75"/>
      <c r="T3487" s="857"/>
      <c r="U3487" s="1209"/>
      <c r="V3487" s="1200"/>
      <c r="W3487" s="1200"/>
      <c r="X3487" s="1200"/>
      <c r="Y3487" s="1201"/>
      <c r="Z3487" s="1200"/>
      <c r="AA3487" s="1200"/>
      <c r="AB3487" s="1200"/>
      <c r="AC3487" s="1202"/>
      <c r="AD3487" s="1216"/>
      <c r="AE3487" s="1204"/>
      <c r="AF3487" s="75"/>
      <c r="AG3487" s="75"/>
      <c r="AH3487" s="75"/>
      <c r="AI3487" s="75"/>
      <c r="AJ3487" s="75"/>
      <c r="AK3487" s="75"/>
      <c r="AL3487" s="75"/>
      <c r="AM3487" s="75"/>
      <c r="AN3487" s="75"/>
      <c r="AO3487" s="75"/>
      <c r="AP3487" s="75"/>
      <c r="AQ3487" s="75"/>
      <c r="AR3487" s="75"/>
      <c r="AS3487" s="1286"/>
      <c r="AT3487" s="75"/>
      <c r="AU3487" s="1286"/>
      <c r="AV3487" s="1286"/>
      <c r="AW3487" s="75"/>
      <c r="AX3487" s="75"/>
      <c r="AY3487" s="1286"/>
      <c r="AZ3487" s="75"/>
      <c r="BA3487" s="75"/>
      <c r="BB3487" s="75"/>
      <c r="BC3487" s="75"/>
      <c r="BD3487" s="75"/>
      <c r="BE3487" s="75"/>
      <c r="BF3487" s="75"/>
      <c r="BG3487" s="75"/>
      <c r="BH3487" s="75"/>
      <c r="BI3487" s="75"/>
      <c r="BJ3487" s="75"/>
      <c r="BK3487" s="75"/>
      <c r="BL3487" s="75"/>
      <c r="BM3487" s="75"/>
      <c r="BN3487" s="75"/>
      <c r="BO3487" s="75"/>
      <c r="BP3487" s="75"/>
      <c r="BQ3487" s="75"/>
      <c r="BR3487" s="75"/>
      <c r="BS3487" s="75"/>
      <c r="BT3487" s="75"/>
      <c r="BU3487" s="75"/>
      <c r="BV3487" s="75"/>
      <c r="BW3487" s="1286"/>
      <c r="BX3487" s="75"/>
      <c r="BY3487" s="75"/>
      <c r="BZ3487" s="75"/>
      <c r="CA3487" s="75"/>
      <c r="CB3487" s="75"/>
      <c r="CC3487" s="1286"/>
      <c r="CD3487" s="75"/>
      <c r="CE3487" s="75"/>
      <c r="CF3487" s="75"/>
      <c r="CG3487" s="75"/>
      <c r="CH3487" s="75"/>
      <c r="CI3487" s="1286"/>
      <c r="CJ3487" s="75"/>
      <c r="CK3487" s="1286"/>
      <c r="CL3487" s="75"/>
      <c r="CM3487" s="75"/>
      <c r="CN3487" s="75"/>
      <c r="CO3487" s="75"/>
      <c r="CP3487" s="75"/>
      <c r="CQ3487" s="75"/>
      <c r="CR3487" s="75"/>
      <c r="CS3487" s="75"/>
      <c r="CT3487" s="75"/>
      <c r="CU3487" s="75"/>
      <c r="CV3487" s="75"/>
      <c r="CW3487" s="75"/>
      <c r="CX3487" s="1286"/>
      <c r="CY3487" s="75"/>
      <c r="CZ3487" s="75"/>
      <c r="DA3487" s="75"/>
      <c r="DB3487" s="75"/>
      <c r="DC3487" s="75"/>
      <c r="DD3487" s="75"/>
      <c r="DE3487" s="75"/>
      <c r="DF3487" s="75"/>
      <c r="DG3487" s="1286"/>
      <c r="DH3487" s="75"/>
      <c r="DI3487" s="1286"/>
      <c r="DJ3487" s="75"/>
      <c r="DK3487" s="75"/>
      <c r="DL3487" s="75"/>
      <c r="DM3487" s="75"/>
      <c r="DN3487" s="75"/>
      <c r="DO3487" s="75"/>
      <c r="DP3487" s="75"/>
      <c r="DQ3487" s="75"/>
      <c r="DR3487" s="75"/>
      <c r="DS3487" s="75"/>
      <c r="DT3487" s="75"/>
      <c r="DU3487" s="75"/>
      <c r="DV3487" s="1286"/>
      <c r="DW3487" s="75"/>
      <c r="DX3487" s="75"/>
      <c r="DY3487" s="75"/>
      <c r="DZ3487" s="75"/>
      <c r="EA3487" s="75"/>
      <c r="EB3487" s="75"/>
      <c r="EC3487" s="75"/>
      <c r="ED3487" s="75"/>
      <c r="EE3487" s="75"/>
      <c r="EF3487" s="75"/>
      <c r="EG3487" s="75"/>
      <c r="EH3487" s="75"/>
      <c r="EI3487" s="75"/>
      <c r="EJ3487" s="75"/>
      <c r="EK3487" s="75"/>
      <c r="EL3487" s="75"/>
      <c r="EM3487" s="75"/>
      <c r="EN3487" s="75"/>
      <c r="EO3487" s="75"/>
      <c r="EP3487" s="75"/>
      <c r="EQ3487" s="75"/>
      <c r="ER3487" s="75"/>
      <c r="ES3487" s="75"/>
      <c r="ET3487" s="75"/>
      <c r="EU3487" s="75"/>
      <c r="EV3487" s="75"/>
      <c r="EW3487" s="75"/>
      <c r="EX3487" s="75"/>
      <c r="EY3487" s="75"/>
      <c r="EZ3487" s="75"/>
      <c r="FA3487" s="75"/>
      <c r="FB3487" s="1341"/>
      <c r="FC3487" s="75"/>
      <c r="FD3487" s="75"/>
    </row>
    <row r="3488">
      <c r="A3488" s="1340"/>
      <c r="B3488" s="786"/>
      <c r="C3488" s="1283"/>
      <c r="D3488" s="786"/>
      <c r="E3488" s="786"/>
      <c r="F3488" s="786"/>
      <c r="G3488" s="786"/>
      <c r="H3488" s="786"/>
      <c r="I3488" s="786"/>
      <c r="J3488" s="786"/>
      <c r="K3488" s="786"/>
      <c r="L3488" s="786"/>
      <c r="M3488" s="786"/>
      <c r="N3488" s="1284"/>
      <c r="O3488" s="1284"/>
      <c r="P3488" s="1285"/>
      <c r="Q3488" s="363"/>
      <c r="R3488" s="363"/>
      <c r="S3488" s="75"/>
      <c r="T3488" s="857"/>
      <c r="U3488" s="1209"/>
      <c r="V3488" s="1200"/>
      <c r="W3488" s="1200"/>
      <c r="X3488" s="1200"/>
      <c r="Y3488" s="1201"/>
      <c r="Z3488" s="1200"/>
      <c r="AA3488" s="1200"/>
      <c r="AB3488" s="1200"/>
      <c r="AC3488" s="1202"/>
      <c r="AD3488" s="1216"/>
      <c r="AE3488" s="1204"/>
      <c r="AF3488" s="75"/>
      <c r="AG3488" s="75"/>
      <c r="AH3488" s="75"/>
      <c r="AI3488" s="75"/>
      <c r="AJ3488" s="75"/>
      <c r="AK3488" s="75"/>
      <c r="AL3488" s="75"/>
      <c r="AM3488" s="75"/>
      <c r="AN3488" s="75"/>
      <c r="AO3488" s="75"/>
      <c r="AP3488" s="75"/>
      <c r="AQ3488" s="75"/>
      <c r="AR3488" s="75"/>
      <c r="AS3488" s="1286"/>
      <c r="AT3488" s="75"/>
      <c r="AU3488" s="1286"/>
      <c r="AV3488" s="1286"/>
      <c r="AW3488" s="75"/>
      <c r="AX3488" s="75"/>
      <c r="AY3488" s="1286"/>
      <c r="AZ3488" s="75"/>
      <c r="BA3488" s="75"/>
      <c r="BB3488" s="75"/>
      <c r="BC3488" s="75"/>
      <c r="BD3488" s="75"/>
      <c r="BE3488" s="75"/>
      <c r="BF3488" s="75"/>
      <c r="BG3488" s="75"/>
      <c r="BH3488" s="75"/>
      <c r="BI3488" s="75"/>
      <c r="BJ3488" s="75"/>
      <c r="BK3488" s="75"/>
      <c r="BL3488" s="75"/>
      <c r="BM3488" s="75"/>
      <c r="BN3488" s="75"/>
      <c r="BO3488" s="75"/>
      <c r="BP3488" s="75"/>
      <c r="BQ3488" s="75"/>
      <c r="BR3488" s="75"/>
      <c r="BS3488" s="75"/>
      <c r="BT3488" s="75"/>
      <c r="BU3488" s="75"/>
      <c r="BV3488" s="75"/>
      <c r="BW3488" s="1286"/>
      <c r="BX3488" s="75"/>
      <c r="BY3488" s="75"/>
      <c r="BZ3488" s="75"/>
      <c r="CA3488" s="75"/>
      <c r="CB3488" s="75"/>
      <c r="CC3488" s="1286"/>
      <c r="CD3488" s="75"/>
      <c r="CE3488" s="75"/>
      <c r="CF3488" s="75"/>
      <c r="CG3488" s="75"/>
      <c r="CH3488" s="75"/>
      <c r="CI3488" s="1286"/>
      <c r="CJ3488" s="75"/>
      <c r="CK3488" s="1286"/>
      <c r="CL3488" s="75"/>
      <c r="CM3488" s="75"/>
      <c r="CN3488" s="75"/>
      <c r="CO3488" s="75"/>
      <c r="CP3488" s="75"/>
      <c r="CQ3488" s="75"/>
      <c r="CR3488" s="75"/>
      <c r="CS3488" s="75"/>
      <c r="CT3488" s="75"/>
      <c r="CU3488" s="75"/>
      <c r="CV3488" s="75"/>
      <c r="CW3488" s="75"/>
      <c r="CX3488" s="1286"/>
      <c r="CY3488" s="75"/>
      <c r="CZ3488" s="75"/>
      <c r="DA3488" s="75"/>
      <c r="DB3488" s="75"/>
      <c r="DC3488" s="75"/>
      <c r="DD3488" s="75"/>
      <c r="DE3488" s="75"/>
      <c r="DF3488" s="75"/>
      <c r="DG3488" s="1286"/>
      <c r="DH3488" s="75"/>
      <c r="DI3488" s="1286"/>
      <c r="DJ3488" s="75"/>
      <c r="DK3488" s="75"/>
      <c r="DL3488" s="75"/>
      <c r="DM3488" s="75"/>
      <c r="DN3488" s="75"/>
      <c r="DO3488" s="75"/>
      <c r="DP3488" s="75"/>
      <c r="DQ3488" s="75"/>
      <c r="DR3488" s="75"/>
      <c r="DS3488" s="75"/>
      <c r="DT3488" s="75"/>
      <c r="DU3488" s="75"/>
      <c r="DV3488" s="1286"/>
      <c r="DW3488" s="75"/>
      <c r="DX3488" s="75"/>
      <c r="DY3488" s="75"/>
      <c r="DZ3488" s="75"/>
      <c r="EA3488" s="75"/>
      <c r="EB3488" s="75"/>
      <c r="EC3488" s="75"/>
      <c r="ED3488" s="75"/>
      <c r="EE3488" s="75"/>
      <c r="EF3488" s="75"/>
      <c r="EG3488" s="75"/>
      <c r="EH3488" s="75"/>
      <c r="EI3488" s="75"/>
      <c r="EJ3488" s="75"/>
      <c r="EK3488" s="75"/>
      <c r="EL3488" s="75"/>
      <c r="EM3488" s="75"/>
      <c r="EN3488" s="75"/>
      <c r="EO3488" s="75"/>
      <c r="EP3488" s="75"/>
      <c r="EQ3488" s="75"/>
      <c r="ER3488" s="75"/>
      <c r="ES3488" s="75"/>
      <c r="ET3488" s="75"/>
      <c r="EU3488" s="75"/>
      <c r="EV3488" s="75"/>
      <c r="EW3488" s="75"/>
      <c r="EX3488" s="75"/>
      <c r="EY3488" s="75"/>
      <c r="EZ3488" s="75"/>
      <c r="FA3488" s="75"/>
      <c r="FB3488" s="1341"/>
      <c r="FC3488" s="75"/>
      <c r="FD3488" s="75"/>
    </row>
    <row r="3489">
      <c r="A3489" s="1340"/>
      <c r="B3489" s="786"/>
      <c r="C3489" s="1283"/>
      <c r="D3489" s="786"/>
      <c r="E3489" s="786"/>
      <c r="F3489" s="786"/>
      <c r="G3489" s="786"/>
      <c r="H3489" s="786"/>
      <c r="I3489" s="786"/>
      <c r="J3489" s="786"/>
      <c r="K3489" s="786"/>
      <c r="L3489" s="786"/>
      <c r="M3489" s="786"/>
      <c r="N3489" s="1284"/>
      <c r="O3489" s="1284"/>
      <c r="P3489" s="1285"/>
      <c r="Q3489" s="363"/>
      <c r="R3489" s="363"/>
      <c r="S3489" s="75"/>
      <c r="T3489" s="857"/>
      <c r="U3489" s="1209"/>
      <c r="V3489" s="1200"/>
      <c r="W3489" s="1200"/>
      <c r="X3489" s="1200"/>
      <c r="Y3489" s="1201"/>
      <c r="Z3489" s="1200"/>
      <c r="AA3489" s="1200"/>
      <c r="AB3489" s="1200"/>
      <c r="AC3489" s="1202"/>
      <c r="AD3489" s="1216"/>
      <c r="AE3489" s="1204"/>
      <c r="AF3489" s="75"/>
      <c r="AG3489" s="75"/>
      <c r="AH3489" s="75"/>
      <c r="AI3489" s="75"/>
      <c r="AJ3489" s="75"/>
      <c r="AK3489" s="75"/>
      <c r="AL3489" s="75"/>
      <c r="AM3489" s="75"/>
      <c r="AN3489" s="75"/>
      <c r="AO3489" s="75"/>
      <c r="AP3489" s="75"/>
      <c r="AQ3489" s="75"/>
      <c r="AR3489" s="75"/>
      <c r="AS3489" s="1286"/>
      <c r="AT3489" s="75"/>
      <c r="AU3489" s="1286"/>
      <c r="AV3489" s="1286"/>
      <c r="AW3489" s="75"/>
      <c r="AX3489" s="75"/>
      <c r="AY3489" s="1286"/>
      <c r="AZ3489" s="75"/>
      <c r="BA3489" s="75"/>
      <c r="BB3489" s="75"/>
      <c r="BC3489" s="75"/>
      <c r="BD3489" s="75"/>
      <c r="BE3489" s="75"/>
      <c r="BF3489" s="75"/>
      <c r="BG3489" s="75"/>
      <c r="BH3489" s="75"/>
      <c r="BI3489" s="75"/>
      <c r="BJ3489" s="75"/>
      <c r="BK3489" s="75"/>
      <c r="BL3489" s="75"/>
      <c r="BM3489" s="75"/>
      <c r="BN3489" s="75"/>
      <c r="BO3489" s="75"/>
      <c r="BP3489" s="75"/>
      <c r="BQ3489" s="75"/>
      <c r="BR3489" s="75"/>
      <c r="BS3489" s="75"/>
      <c r="BT3489" s="75"/>
      <c r="BU3489" s="75"/>
      <c r="BV3489" s="75"/>
      <c r="BW3489" s="1286"/>
      <c r="BX3489" s="75"/>
      <c r="BY3489" s="75"/>
      <c r="BZ3489" s="75"/>
      <c r="CA3489" s="75"/>
      <c r="CB3489" s="75"/>
      <c r="CC3489" s="1286"/>
      <c r="CD3489" s="75"/>
      <c r="CE3489" s="75"/>
      <c r="CF3489" s="75"/>
      <c r="CG3489" s="75"/>
      <c r="CH3489" s="75"/>
      <c r="CI3489" s="1286"/>
      <c r="CJ3489" s="75"/>
      <c r="CK3489" s="1286"/>
      <c r="CL3489" s="75"/>
      <c r="CM3489" s="75"/>
      <c r="CN3489" s="75"/>
      <c r="CO3489" s="75"/>
      <c r="CP3489" s="75"/>
      <c r="CQ3489" s="75"/>
      <c r="CR3489" s="75"/>
      <c r="CS3489" s="75"/>
      <c r="CT3489" s="75"/>
      <c r="CU3489" s="75"/>
      <c r="CV3489" s="75"/>
      <c r="CW3489" s="75"/>
      <c r="CX3489" s="1286"/>
      <c r="CY3489" s="75"/>
      <c r="CZ3489" s="75"/>
      <c r="DA3489" s="75"/>
      <c r="DB3489" s="75"/>
      <c r="DC3489" s="75"/>
      <c r="DD3489" s="75"/>
      <c r="DE3489" s="75"/>
      <c r="DF3489" s="75"/>
      <c r="DG3489" s="1286"/>
      <c r="DH3489" s="75"/>
      <c r="DI3489" s="1286"/>
      <c r="DJ3489" s="75"/>
      <c r="DK3489" s="75"/>
      <c r="DL3489" s="75"/>
      <c r="DM3489" s="75"/>
      <c r="DN3489" s="75"/>
      <c r="DO3489" s="75"/>
      <c r="DP3489" s="75"/>
      <c r="DQ3489" s="75"/>
      <c r="DR3489" s="75"/>
      <c r="DS3489" s="75"/>
      <c r="DT3489" s="75"/>
      <c r="DU3489" s="75"/>
      <c r="DV3489" s="1286"/>
      <c r="DW3489" s="75"/>
      <c r="DX3489" s="75"/>
      <c r="DY3489" s="75"/>
      <c r="DZ3489" s="75"/>
      <c r="EA3489" s="75"/>
      <c r="EB3489" s="75"/>
      <c r="EC3489" s="75"/>
      <c r="ED3489" s="75"/>
      <c r="EE3489" s="75"/>
      <c r="EF3489" s="75"/>
      <c r="EG3489" s="75"/>
      <c r="EH3489" s="75"/>
      <c r="EI3489" s="75"/>
      <c r="EJ3489" s="75"/>
      <c r="EK3489" s="75"/>
      <c r="EL3489" s="75"/>
      <c r="EM3489" s="75"/>
      <c r="EN3489" s="75"/>
      <c r="EO3489" s="75"/>
      <c r="EP3489" s="75"/>
      <c r="EQ3489" s="75"/>
      <c r="ER3489" s="75"/>
      <c r="ES3489" s="75"/>
      <c r="ET3489" s="75"/>
      <c r="EU3489" s="75"/>
      <c r="EV3489" s="75"/>
      <c r="EW3489" s="75"/>
      <c r="EX3489" s="75"/>
      <c r="EY3489" s="75"/>
      <c r="EZ3489" s="75"/>
      <c r="FA3489" s="75"/>
      <c r="FB3489" s="1341"/>
      <c r="FC3489" s="75"/>
      <c r="FD3489" s="75"/>
    </row>
    <row r="3490">
      <c r="A3490" s="1340"/>
      <c r="B3490" s="786"/>
      <c r="C3490" s="1283"/>
      <c r="D3490" s="786"/>
      <c r="E3490" s="786"/>
      <c r="F3490" s="786"/>
      <c r="G3490" s="786"/>
      <c r="H3490" s="786"/>
      <c r="I3490" s="786"/>
      <c r="J3490" s="786"/>
      <c r="K3490" s="786"/>
      <c r="L3490" s="786"/>
      <c r="M3490" s="786"/>
      <c r="N3490" s="1284"/>
      <c r="O3490" s="1284"/>
      <c r="P3490" s="1285"/>
      <c r="Q3490" s="363"/>
      <c r="R3490" s="363"/>
      <c r="S3490" s="75"/>
      <c r="T3490" s="857"/>
      <c r="U3490" s="1209"/>
      <c r="V3490" s="1200"/>
      <c r="W3490" s="1200"/>
      <c r="X3490" s="1200"/>
      <c r="Y3490" s="1201"/>
      <c r="Z3490" s="1200"/>
      <c r="AA3490" s="1200"/>
      <c r="AB3490" s="1200"/>
      <c r="AC3490" s="1202"/>
      <c r="AD3490" s="1216"/>
      <c r="AE3490" s="1204"/>
      <c r="AF3490" s="75"/>
      <c r="AG3490" s="75"/>
      <c r="AH3490" s="75"/>
      <c r="AI3490" s="75"/>
      <c r="AJ3490" s="75"/>
      <c r="AK3490" s="75"/>
      <c r="AL3490" s="75"/>
      <c r="AM3490" s="75"/>
      <c r="AN3490" s="75"/>
      <c r="AO3490" s="75"/>
      <c r="AP3490" s="75"/>
      <c r="AQ3490" s="75"/>
      <c r="AR3490" s="75"/>
      <c r="AS3490" s="1286"/>
      <c r="AT3490" s="75"/>
      <c r="AU3490" s="1286"/>
      <c r="AV3490" s="1286"/>
      <c r="AW3490" s="75"/>
      <c r="AX3490" s="75"/>
      <c r="AY3490" s="1286"/>
      <c r="AZ3490" s="75"/>
      <c r="BA3490" s="75"/>
      <c r="BB3490" s="75"/>
      <c r="BC3490" s="75"/>
      <c r="BD3490" s="75"/>
      <c r="BE3490" s="75"/>
      <c r="BF3490" s="75"/>
      <c r="BG3490" s="75"/>
      <c r="BH3490" s="75"/>
      <c r="BI3490" s="75"/>
      <c r="BJ3490" s="75"/>
      <c r="BK3490" s="75"/>
      <c r="BL3490" s="75"/>
      <c r="BM3490" s="75"/>
      <c r="BN3490" s="75"/>
      <c r="BO3490" s="75"/>
      <c r="BP3490" s="75"/>
      <c r="BQ3490" s="75"/>
      <c r="BR3490" s="75"/>
      <c r="BS3490" s="75"/>
      <c r="BT3490" s="75"/>
      <c r="BU3490" s="75"/>
      <c r="BV3490" s="75"/>
      <c r="BW3490" s="1286"/>
      <c r="BX3490" s="75"/>
      <c r="BY3490" s="75"/>
      <c r="BZ3490" s="75"/>
      <c r="CA3490" s="75"/>
      <c r="CB3490" s="75"/>
      <c r="CC3490" s="1286"/>
      <c r="CD3490" s="75"/>
      <c r="CE3490" s="75"/>
      <c r="CF3490" s="75"/>
      <c r="CG3490" s="75"/>
      <c r="CH3490" s="75"/>
      <c r="CI3490" s="1286"/>
      <c r="CJ3490" s="75"/>
      <c r="CK3490" s="1286"/>
      <c r="CL3490" s="75"/>
      <c r="CM3490" s="75"/>
      <c r="CN3490" s="75"/>
      <c r="CO3490" s="75"/>
      <c r="CP3490" s="75"/>
      <c r="CQ3490" s="75"/>
      <c r="CR3490" s="75"/>
      <c r="CS3490" s="75"/>
      <c r="CT3490" s="75"/>
      <c r="CU3490" s="75"/>
      <c r="CV3490" s="75"/>
      <c r="CW3490" s="75"/>
      <c r="CX3490" s="1286"/>
      <c r="CY3490" s="75"/>
      <c r="CZ3490" s="75"/>
      <c r="DA3490" s="75"/>
      <c r="DB3490" s="75"/>
      <c r="DC3490" s="75"/>
      <c r="DD3490" s="75"/>
      <c r="DE3490" s="75"/>
      <c r="DF3490" s="75"/>
      <c r="DG3490" s="1286"/>
      <c r="DH3490" s="75"/>
      <c r="DI3490" s="1286"/>
      <c r="DJ3490" s="75"/>
      <c r="DK3490" s="75"/>
      <c r="DL3490" s="75"/>
      <c r="DM3490" s="75"/>
      <c r="DN3490" s="75"/>
      <c r="DO3490" s="75"/>
      <c r="DP3490" s="75"/>
      <c r="DQ3490" s="75"/>
      <c r="DR3490" s="75"/>
      <c r="DS3490" s="75"/>
      <c r="DT3490" s="75"/>
      <c r="DU3490" s="75"/>
      <c r="DV3490" s="1286"/>
      <c r="DW3490" s="75"/>
      <c r="DX3490" s="75"/>
      <c r="DY3490" s="75"/>
      <c r="DZ3490" s="75"/>
      <c r="EA3490" s="75"/>
      <c r="EB3490" s="75"/>
      <c r="EC3490" s="75"/>
      <c r="ED3490" s="75"/>
      <c r="EE3490" s="75"/>
      <c r="EF3490" s="75"/>
      <c r="EG3490" s="75"/>
      <c r="EH3490" s="75"/>
      <c r="EI3490" s="75"/>
      <c r="EJ3490" s="75"/>
      <c r="EK3490" s="75"/>
      <c r="EL3490" s="75"/>
      <c r="EM3490" s="75"/>
      <c r="EN3490" s="75"/>
      <c r="EO3490" s="75"/>
      <c r="EP3490" s="75"/>
      <c r="EQ3490" s="75"/>
      <c r="ER3490" s="75"/>
      <c r="ES3490" s="75"/>
      <c r="ET3490" s="75"/>
      <c r="EU3490" s="75"/>
      <c r="EV3490" s="75"/>
      <c r="EW3490" s="75"/>
      <c r="EX3490" s="75"/>
      <c r="EY3490" s="75"/>
      <c r="EZ3490" s="75"/>
      <c r="FA3490" s="75"/>
      <c r="FB3490" s="1341"/>
      <c r="FC3490" s="75"/>
      <c r="FD3490" s="75"/>
    </row>
    <row r="3491">
      <c r="A3491" s="1340"/>
      <c r="B3491" s="786"/>
      <c r="C3491" s="1283"/>
      <c r="D3491" s="786"/>
      <c r="E3491" s="786"/>
      <c r="F3491" s="786"/>
      <c r="G3491" s="786"/>
      <c r="H3491" s="786"/>
      <c r="I3491" s="786"/>
      <c r="J3491" s="786"/>
      <c r="K3491" s="786"/>
      <c r="L3491" s="786"/>
      <c r="M3491" s="786"/>
      <c r="N3491" s="1284"/>
      <c r="O3491" s="1284"/>
      <c r="P3491" s="1285"/>
      <c r="Q3491" s="363"/>
      <c r="R3491" s="363"/>
      <c r="S3491" s="75"/>
      <c r="T3491" s="857"/>
      <c r="U3491" s="1209"/>
      <c r="V3491" s="1200"/>
      <c r="W3491" s="1200"/>
      <c r="X3491" s="1200"/>
      <c r="Y3491" s="1201"/>
      <c r="Z3491" s="1200"/>
      <c r="AA3491" s="1200"/>
      <c r="AB3491" s="1200"/>
      <c r="AC3491" s="1202"/>
      <c r="AD3491" s="1216"/>
      <c r="AE3491" s="1204"/>
      <c r="AF3491" s="75"/>
      <c r="AG3491" s="75"/>
      <c r="AH3491" s="75"/>
      <c r="AI3491" s="75"/>
      <c r="AJ3491" s="75"/>
      <c r="AK3491" s="75"/>
      <c r="AL3491" s="75"/>
      <c r="AM3491" s="75"/>
      <c r="AN3491" s="75"/>
      <c r="AO3491" s="75"/>
      <c r="AP3491" s="75"/>
      <c r="AQ3491" s="75"/>
      <c r="AR3491" s="75"/>
      <c r="AS3491" s="1286"/>
      <c r="AT3491" s="75"/>
      <c r="AU3491" s="1286"/>
      <c r="AV3491" s="1286"/>
      <c r="AW3491" s="75"/>
      <c r="AX3491" s="75"/>
      <c r="AY3491" s="1286"/>
      <c r="AZ3491" s="75"/>
      <c r="BA3491" s="75"/>
      <c r="BB3491" s="75"/>
      <c r="BC3491" s="75"/>
      <c r="BD3491" s="75"/>
      <c r="BE3491" s="75"/>
      <c r="BF3491" s="75"/>
      <c r="BG3491" s="75"/>
      <c r="BH3491" s="75"/>
      <c r="BI3491" s="75"/>
      <c r="BJ3491" s="75"/>
      <c r="BK3491" s="75"/>
      <c r="BL3491" s="75"/>
      <c r="BM3491" s="75"/>
      <c r="BN3491" s="75"/>
      <c r="BO3491" s="75"/>
      <c r="BP3491" s="75"/>
      <c r="BQ3491" s="75"/>
      <c r="BR3491" s="75"/>
      <c r="BS3491" s="75"/>
      <c r="BT3491" s="75"/>
      <c r="BU3491" s="75"/>
      <c r="BV3491" s="75"/>
      <c r="BW3491" s="1286"/>
      <c r="BX3491" s="75"/>
      <c r="BY3491" s="75"/>
      <c r="BZ3491" s="75"/>
      <c r="CA3491" s="75"/>
      <c r="CB3491" s="75"/>
      <c r="CC3491" s="1286"/>
      <c r="CD3491" s="75"/>
      <c r="CE3491" s="75"/>
      <c r="CF3491" s="75"/>
      <c r="CG3491" s="75"/>
      <c r="CH3491" s="75"/>
      <c r="CI3491" s="1286"/>
      <c r="CJ3491" s="75"/>
      <c r="CK3491" s="1286"/>
      <c r="CL3491" s="75"/>
      <c r="CM3491" s="75"/>
      <c r="CN3491" s="75"/>
      <c r="CO3491" s="75"/>
      <c r="CP3491" s="75"/>
      <c r="CQ3491" s="75"/>
      <c r="CR3491" s="75"/>
      <c r="CS3491" s="75"/>
      <c r="CT3491" s="75"/>
      <c r="CU3491" s="75"/>
      <c r="CV3491" s="75"/>
      <c r="CW3491" s="75"/>
      <c r="CX3491" s="1286"/>
      <c r="CY3491" s="75"/>
      <c r="CZ3491" s="75"/>
      <c r="DA3491" s="75"/>
      <c r="DB3491" s="75"/>
      <c r="DC3491" s="75"/>
      <c r="DD3491" s="75"/>
      <c r="DE3491" s="75"/>
      <c r="DF3491" s="75"/>
      <c r="DG3491" s="1286"/>
      <c r="DH3491" s="75"/>
      <c r="DI3491" s="1286"/>
      <c r="DJ3491" s="75"/>
      <c r="DK3491" s="75"/>
      <c r="DL3491" s="75"/>
      <c r="DM3491" s="75"/>
      <c r="DN3491" s="75"/>
      <c r="DO3491" s="75"/>
      <c r="DP3491" s="75"/>
      <c r="DQ3491" s="75"/>
      <c r="DR3491" s="75"/>
      <c r="DS3491" s="75"/>
      <c r="DT3491" s="75"/>
      <c r="DU3491" s="75"/>
      <c r="DV3491" s="1286"/>
      <c r="DW3491" s="75"/>
      <c r="DX3491" s="75"/>
      <c r="DY3491" s="75"/>
      <c r="DZ3491" s="75"/>
      <c r="EA3491" s="75"/>
      <c r="EB3491" s="75"/>
      <c r="EC3491" s="75"/>
      <c r="ED3491" s="75"/>
      <c r="EE3491" s="75"/>
      <c r="EF3491" s="75"/>
      <c r="EG3491" s="75"/>
      <c r="EH3491" s="75"/>
      <c r="EI3491" s="75"/>
      <c r="EJ3491" s="75"/>
      <c r="EK3491" s="75"/>
      <c r="EL3491" s="75"/>
      <c r="EM3491" s="75"/>
      <c r="EN3491" s="75"/>
      <c r="EO3491" s="75"/>
      <c r="EP3491" s="75"/>
      <c r="EQ3491" s="75"/>
      <c r="ER3491" s="75"/>
      <c r="ES3491" s="75"/>
      <c r="ET3491" s="75"/>
      <c r="EU3491" s="75"/>
      <c r="EV3491" s="75"/>
      <c r="EW3491" s="75"/>
      <c r="EX3491" s="75"/>
      <c r="EY3491" s="75"/>
      <c r="EZ3491" s="75"/>
      <c r="FA3491" s="75"/>
      <c r="FB3491" s="1341"/>
      <c r="FC3491" s="75"/>
      <c r="FD3491" s="75"/>
    </row>
    <row r="3492">
      <c r="A3492" s="1340"/>
      <c r="B3492" s="786"/>
      <c r="C3492" s="1283"/>
      <c r="D3492" s="786"/>
      <c r="E3492" s="786"/>
      <c r="F3492" s="786"/>
      <c r="G3492" s="786"/>
      <c r="H3492" s="786"/>
      <c r="I3492" s="786"/>
      <c r="J3492" s="786"/>
      <c r="K3492" s="786"/>
      <c r="L3492" s="786"/>
      <c r="M3492" s="786"/>
      <c r="N3492" s="1284"/>
      <c r="O3492" s="1284"/>
      <c r="P3492" s="1285"/>
      <c r="Q3492" s="363"/>
      <c r="R3492" s="363"/>
      <c r="S3492" s="75"/>
      <c r="T3492" s="857"/>
      <c r="U3492" s="1209"/>
      <c r="V3492" s="1200"/>
      <c r="W3492" s="1200"/>
      <c r="X3492" s="1200"/>
      <c r="Y3492" s="1201"/>
      <c r="Z3492" s="1200"/>
      <c r="AA3492" s="1200"/>
      <c r="AB3492" s="1200"/>
      <c r="AC3492" s="1202"/>
      <c r="AD3492" s="1216"/>
      <c r="AE3492" s="1204"/>
      <c r="AF3492" s="75"/>
      <c r="AG3492" s="75"/>
      <c r="AH3492" s="75"/>
      <c r="AI3492" s="75"/>
      <c r="AJ3492" s="75"/>
      <c r="AK3492" s="75"/>
      <c r="AL3492" s="75"/>
      <c r="AM3492" s="75"/>
      <c r="AN3492" s="75"/>
      <c r="AO3492" s="75"/>
      <c r="AP3492" s="75"/>
      <c r="AQ3492" s="75"/>
      <c r="AR3492" s="75"/>
      <c r="AS3492" s="1286"/>
      <c r="AT3492" s="75"/>
      <c r="AU3492" s="1286"/>
      <c r="AV3492" s="1286"/>
      <c r="AW3492" s="75"/>
      <c r="AX3492" s="75"/>
      <c r="AY3492" s="1286"/>
      <c r="AZ3492" s="75"/>
      <c r="BA3492" s="75"/>
      <c r="BB3492" s="75"/>
      <c r="BC3492" s="75"/>
      <c r="BD3492" s="75"/>
      <c r="BE3492" s="75"/>
      <c r="BF3492" s="75"/>
      <c r="BG3492" s="75"/>
      <c r="BH3492" s="75"/>
      <c r="BI3492" s="75"/>
      <c r="BJ3492" s="75"/>
      <c r="BK3492" s="75"/>
      <c r="BL3492" s="75"/>
      <c r="BM3492" s="75"/>
      <c r="BN3492" s="75"/>
      <c r="BO3492" s="75"/>
      <c r="BP3492" s="75"/>
      <c r="BQ3492" s="75"/>
      <c r="BR3492" s="75"/>
      <c r="BS3492" s="75"/>
      <c r="BT3492" s="75"/>
      <c r="BU3492" s="75"/>
      <c r="BV3492" s="75"/>
      <c r="BW3492" s="1286"/>
      <c r="BX3492" s="75"/>
      <c r="BY3492" s="75"/>
      <c r="BZ3492" s="75"/>
      <c r="CA3492" s="75"/>
      <c r="CB3492" s="75"/>
      <c r="CC3492" s="1286"/>
      <c r="CD3492" s="75"/>
      <c r="CE3492" s="75"/>
      <c r="CF3492" s="75"/>
      <c r="CG3492" s="75"/>
      <c r="CH3492" s="75"/>
      <c r="CI3492" s="1286"/>
      <c r="CJ3492" s="75"/>
      <c r="CK3492" s="1286"/>
      <c r="CL3492" s="75"/>
      <c r="CM3492" s="75"/>
      <c r="CN3492" s="75"/>
      <c r="CO3492" s="75"/>
      <c r="CP3492" s="75"/>
      <c r="CQ3492" s="75"/>
      <c r="CR3492" s="75"/>
      <c r="CS3492" s="75"/>
      <c r="CT3492" s="75"/>
      <c r="CU3492" s="75"/>
      <c r="CV3492" s="75"/>
      <c r="CW3492" s="75"/>
      <c r="CX3492" s="1286"/>
      <c r="CY3492" s="75"/>
      <c r="CZ3492" s="75"/>
      <c r="DA3492" s="75"/>
      <c r="DB3492" s="75"/>
      <c r="DC3492" s="75"/>
      <c r="DD3492" s="75"/>
      <c r="DE3492" s="75"/>
      <c r="DF3492" s="75"/>
      <c r="DG3492" s="1286"/>
      <c r="DH3492" s="75"/>
      <c r="DI3492" s="1286"/>
      <c r="DJ3492" s="75"/>
      <c r="DK3492" s="75"/>
      <c r="DL3492" s="75"/>
      <c r="DM3492" s="75"/>
      <c r="DN3492" s="75"/>
      <c r="DO3492" s="75"/>
      <c r="DP3492" s="75"/>
      <c r="DQ3492" s="75"/>
      <c r="DR3492" s="75"/>
      <c r="DS3492" s="75"/>
      <c r="DT3492" s="75"/>
      <c r="DU3492" s="75"/>
      <c r="DV3492" s="1286"/>
      <c r="DW3492" s="75"/>
      <c r="DX3492" s="75"/>
      <c r="DY3492" s="75"/>
      <c r="DZ3492" s="75"/>
      <c r="EA3492" s="75"/>
      <c r="EB3492" s="75"/>
      <c r="EC3492" s="75"/>
      <c r="ED3492" s="75"/>
      <c r="EE3492" s="75"/>
      <c r="EF3492" s="75"/>
      <c r="EG3492" s="75"/>
      <c r="EH3492" s="75"/>
      <c r="EI3492" s="75"/>
      <c r="EJ3492" s="75"/>
      <c r="EK3492" s="75"/>
      <c r="EL3492" s="75"/>
      <c r="EM3492" s="75"/>
      <c r="EN3492" s="75"/>
      <c r="EO3492" s="75"/>
      <c r="EP3492" s="75"/>
      <c r="EQ3492" s="75"/>
      <c r="ER3492" s="75"/>
      <c r="ES3492" s="75"/>
      <c r="ET3492" s="75"/>
      <c r="EU3492" s="75"/>
      <c r="EV3492" s="75"/>
      <c r="EW3492" s="75"/>
      <c r="EX3492" s="75"/>
      <c r="EY3492" s="75"/>
      <c r="EZ3492" s="75"/>
      <c r="FA3492" s="75"/>
      <c r="FB3492" s="1341"/>
      <c r="FC3492" s="75"/>
      <c r="FD3492" s="75"/>
    </row>
    <row r="3493">
      <c r="A3493" s="1340"/>
      <c r="B3493" s="786"/>
      <c r="C3493" s="1283"/>
      <c r="D3493" s="786"/>
      <c r="E3493" s="786"/>
      <c r="F3493" s="786"/>
      <c r="G3493" s="786"/>
      <c r="H3493" s="786"/>
      <c r="I3493" s="786"/>
      <c r="J3493" s="786"/>
      <c r="K3493" s="786"/>
      <c r="L3493" s="786"/>
      <c r="M3493" s="786"/>
      <c r="N3493" s="1284"/>
      <c r="O3493" s="1284"/>
      <c r="P3493" s="1285"/>
      <c r="Q3493" s="363"/>
      <c r="R3493" s="363"/>
      <c r="S3493" s="75"/>
      <c r="T3493" s="857"/>
      <c r="U3493" s="1209"/>
      <c r="V3493" s="1200"/>
      <c r="W3493" s="1200"/>
      <c r="X3493" s="1200"/>
      <c r="Y3493" s="1201"/>
      <c r="Z3493" s="1200"/>
      <c r="AA3493" s="1200"/>
      <c r="AB3493" s="1200"/>
      <c r="AC3493" s="1202"/>
      <c r="AD3493" s="1216"/>
      <c r="AE3493" s="1204"/>
      <c r="AF3493" s="75"/>
      <c r="AG3493" s="75"/>
      <c r="AH3493" s="75"/>
      <c r="AI3493" s="75"/>
      <c r="AJ3493" s="75"/>
      <c r="AK3493" s="75"/>
      <c r="AL3493" s="75"/>
      <c r="AM3493" s="75"/>
      <c r="AN3493" s="75"/>
      <c r="AO3493" s="75"/>
      <c r="AP3493" s="75"/>
      <c r="AQ3493" s="75"/>
      <c r="AR3493" s="75"/>
      <c r="AS3493" s="1286"/>
      <c r="AT3493" s="75"/>
      <c r="AU3493" s="1286"/>
      <c r="AV3493" s="1286"/>
      <c r="AW3493" s="75"/>
      <c r="AX3493" s="75"/>
      <c r="AY3493" s="1286"/>
      <c r="AZ3493" s="75"/>
      <c r="BA3493" s="75"/>
      <c r="BB3493" s="75"/>
      <c r="BC3493" s="75"/>
      <c r="BD3493" s="75"/>
      <c r="BE3493" s="75"/>
      <c r="BF3493" s="75"/>
      <c r="BG3493" s="75"/>
      <c r="BH3493" s="75"/>
      <c r="BI3493" s="75"/>
      <c r="BJ3493" s="75"/>
      <c r="BK3493" s="75"/>
      <c r="BL3493" s="75"/>
      <c r="BM3493" s="75"/>
      <c r="BN3493" s="75"/>
      <c r="BO3493" s="75"/>
      <c r="BP3493" s="75"/>
      <c r="BQ3493" s="75"/>
      <c r="BR3493" s="75"/>
      <c r="BS3493" s="75"/>
      <c r="BT3493" s="75"/>
      <c r="BU3493" s="75"/>
      <c r="BV3493" s="75"/>
      <c r="BW3493" s="1286"/>
      <c r="BX3493" s="75"/>
      <c r="BY3493" s="75"/>
      <c r="BZ3493" s="75"/>
      <c r="CA3493" s="75"/>
      <c r="CB3493" s="75"/>
      <c r="CC3493" s="1286"/>
      <c r="CD3493" s="75"/>
      <c r="CE3493" s="75"/>
      <c r="CF3493" s="75"/>
      <c r="CG3493" s="75"/>
      <c r="CH3493" s="75"/>
      <c r="CI3493" s="1286"/>
      <c r="CJ3493" s="75"/>
      <c r="CK3493" s="1286"/>
      <c r="CL3493" s="75"/>
      <c r="CM3493" s="75"/>
      <c r="CN3493" s="75"/>
      <c r="CO3493" s="75"/>
      <c r="CP3493" s="75"/>
      <c r="CQ3493" s="75"/>
      <c r="CR3493" s="75"/>
      <c r="CS3493" s="75"/>
      <c r="CT3493" s="75"/>
      <c r="CU3493" s="75"/>
      <c r="CV3493" s="75"/>
      <c r="CW3493" s="75"/>
      <c r="CX3493" s="1286"/>
      <c r="CY3493" s="75"/>
      <c r="CZ3493" s="75"/>
      <c r="DA3493" s="75"/>
      <c r="DB3493" s="75"/>
      <c r="DC3493" s="75"/>
      <c r="DD3493" s="75"/>
      <c r="DE3493" s="75"/>
      <c r="DF3493" s="75"/>
      <c r="DG3493" s="1286"/>
      <c r="DH3493" s="75"/>
      <c r="DI3493" s="1286"/>
      <c r="DJ3493" s="75"/>
      <c r="DK3493" s="75"/>
      <c r="DL3493" s="75"/>
      <c r="DM3493" s="75"/>
      <c r="DN3493" s="75"/>
      <c r="DO3493" s="75"/>
      <c r="DP3493" s="75"/>
      <c r="DQ3493" s="75"/>
      <c r="DR3493" s="75"/>
      <c r="DS3493" s="75"/>
      <c r="DT3493" s="75"/>
      <c r="DU3493" s="75"/>
      <c r="DV3493" s="1286"/>
      <c r="DW3493" s="75"/>
      <c r="DX3493" s="75"/>
      <c r="DY3493" s="75"/>
      <c r="DZ3493" s="75"/>
      <c r="EA3493" s="75"/>
      <c r="EB3493" s="75"/>
      <c r="EC3493" s="75"/>
      <c r="ED3493" s="75"/>
      <c r="EE3493" s="75"/>
      <c r="EF3493" s="75"/>
      <c r="EG3493" s="75"/>
      <c r="EH3493" s="75"/>
      <c r="EI3493" s="75"/>
      <c r="EJ3493" s="75"/>
      <c r="EK3493" s="75"/>
      <c r="EL3493" s="75"/>
      <c r="EM3493" s="75"/>
      <c r="EN3493" s="75"/>
      <c r="EO3493" s="75"/>
      <c r="EP3493" s="75"/>
      <c r="EQ3493" s="75"/>
      <c r="ER3493" s="75"/>
      <c r="ES3493" s="75"/>
      <c r="ET3493" s="75"/>
      <c r="EU3493" s="75"/>
      <c r="EV3493" s="75"/>
      <c r="EW3493" s="75"/>
      <c r="EX3493" s="75"/>
      <c r="EY3493" s="75"/>
      <c r="EZ3493" s="75"/>
      <c r="FA3493" s="75"/>
      <c r="FB3493" s="1341"/>
      <c r="FC3493" s="75"/>
      <c r="FD3493" s="75"/>
    </row>
    <row r="3494">
      <c r="A3494" s="1340"/>
      <c r="B3494" s="786"/>
      <c r="C3494" s="1283"/>
      <c r="D3494" s="786"/>
      <c r="E3494" s="786"/>
      <c r="F3494" s="786"/>
      <c r="G3494" s="786"/>
      <c r="H3494" s="786"/>
      <c r="I3494" s="786"/>
      <c r="J3494" s="786"/>
      <c r="K3494" s="786"/>
      <c r="L3494" s="786"/>
      <c r="M3494" s="786"/>
      <c r="N3494" s="1284"/>
      <c r="O3494" s="1284"/>
      <c r="P3494" s="1285"/>
      <c r="Q3494" s="363"/>
      <c r="R3494" s="363"/>
      <c r="S3494" s="75"/>
      <c r="T3494" s="857"/>
      <c r="U3494" s="1209"/>
      <c r="V3494" s="1200"/>
      <c r="W3494" s="1200"/>
      <c r="X3494" s="1200"/>
      <c r="Y3494" s="1201"/>
      <c r="Z3494" s="1200"/>
      <c r="AA3494" s="1200"/>
      <c r="AB3494" s="1200"/>
      <c r="AC3494" s="1202"/>
      <c r="AD3494" s="1216"/>
      <c r="AE3494" s="1204"/>
      <c r="AF3494" s="75"/>
      <c r="AG3494" s="75"/>
      <c r="AH3494" s="75"/>
      <c r="AI3494" s="75"/>
      <c r="AJ3494" s="75"/>
      <c r="AK3494" s="75"/>
      <c r="AL3494" s="75"/>
      <c r="AM3494" s="75"/>
      <c r="AN3494" s="75"/>
      <c r="AO3494" s="75"/>
      <c r="AP3494" s="75"/>
      <c r="AQ3494" s="75"/>
      <c r="AR3494" s="75"/>
      <c r="AS3494" s="1286"/>
      <c r="AT3494" s="75"/>
      <c r="AU3494" s="1286"/>
      <c r="AV3494" s="1286"/>
      <c r="AW3494" s="75"/>
      <c r="AX3494" s="75"/>
      <c r="AY3494" s="1286"/>
      <c r="AZ3494" s="75"/>
      <c r="BA3494" s="75"/>
      <c r="BB3494" s="75"/>
      <c r="BC3494" s="75"/>
      <c r="BD3494" s="75"/>
      <c r="BE3494" s="75"/>
      <c r="BF3494" s="75"/>
      <c r="BG3494" s="75"/>
      <c r="BH3494" s="75"/>
      <c r="BI3494" s="75"/>
      <c r="BJ3494" s="75"/>
      <c r="BK3494" s="75"/>
      <c r="BL3494" s="75"/>
      <c r="BM3494" s="75"/>
      <c r="BN3494" s="75"/>
      <c r="BO3494" s="75"/>
      <c r="BP3494" s="75"/>
      <c r="BQ3494" s="75"/>
      <c r="BR3494" s="75"/>
      <c r="BS3494" s="75"/>
      <c r="BT3494" s="75"/>
      <c r="BU3494" s="75"/>
      <c r="BV3494" s="75"/>
      <c r="BW3494" s="1286"/>
      <c r="BX3494" s="75"/>
      <c r="BY3494" s="75"/>
      <c r="BZ3494" s="75"/>
      <c r="CA3494" s="75"/>
      <c r="CB3494" s="75"/>
      <c r="CC3494" s="1286"/>
      <c r="CD3494" s="75"/>
      <c r="CE3494" s="75"/>
      <c r="CF3494" s="75"/>
      <c r="CG3494" s="75"/>
      <c r="CH3494" s="75"/>
      <c r="CI3494" s="1286"/>
      <c r="CJ3494" s="75"/>
      <c r="CK3494" s="1286"/>
      <c r="CL3494" s="75"/>
      <c r="CM3494" s="75"/>
      <c r="CN3494" s="75"/>
      <c r="CO3494" s="75"/>
      <c r="CP3494" s="75"/>
      <c r="CQ3494" s="75"/>
      <c r="CR3494" s="75"/>
      <c r="CS3494" s="75"/>
      <c r="CT3494" s="75"/>
      <c r="CU3494" s="75"/>
      <c r="CV3494" s="75"/>
      <c r="CW3494" s="75"/>
      <c r="CX3494" s="1286"/>
      <c r="CY3494" s="75"/>
      <c r="CZ3494" s="75"/>
      <c r="DA3494" s="75"/>
      <c r="DB3494" s="75"/>
      <c r="DC3494" s="75"/>
      <c r="DD3494" s="75"/>
      <c r="DE3494" s="75"/>
      <c r="DF3494" s="75"/>
      <c r="DG3494" s="1286"/>
      <c r="DH3494" s="75"/>
      <c r="DI3494" s="1286"/>
      <c r="DJ3494" s="75"/>
      <c r="DK3494" s="75"/>
      <c r="DL3494" s="75"/>
      <c r="DM3494" s="75"/>
      <c r="DN3494" s="75"/>
      <c r="DO3494" s="75"/>
      <c r="DP3494" s="75"/>
      <c r="DQ3494" s="75"/>
      <c r="DR3494" s="75"/>
      <c r="DS3494" s="75"/>
      <c r="DT3494" s="75"/>
      <c r="DU3494" s="75"/>
      <c r="DV3494" s="1286"/>
      <c r="DW3494" s="75"/>
      <c r="DX3494" s="75"/>
      <c r="DY3494" s="75"/>
      <c r="DZ3494" s="75"/>
      <c r="EA3494" s="75"/>
      <c r="EB3494" s="75"/>
      <c r="EC3494" s="75"/>
      <c r="ED3494" s="75"/>
      <c r="EE3494" s="75"/>
      <c r="EF3494" s="75"/>
      <c r="EG3494" s="75"/>
      <c r="EH3494" s="75"/>
      <c r="EI3494" s="75"/>
      <c r="EJ3494" s="75"/>
      <c r="EK3494" s="75"/>
      <c r="EL3494" s="75"/>
      <c r="EM3494" s="75"/>
      <c r="EN3494" s="75"/>
      <c r="EO3494" s="75"/>
      <c r="EP3494" s="75"/>
      <c r="EQ3494" s="75"/>
      <c r="ER3494" s="75"/>
      <c r="ES3494" s="75"/>
      <c r="ET3494" s="75"/>
      <c r="EU3494" s="75"/>
      <c r="EV3494" s="75"/>
      <c r="EW3494" s="75"/>
      <c r="EX3494" s="75"/>
      <c r="EY3494" s="75"/>
      <c r="EZ3494" s="75"/>
      <c r="FA3494" s="75"/>
      <c r="FB3494" s="1341"/>
      <c r="FC3494" s="75"/>
      <c r="FD3494" s="75"/>
    </row>
    <row r="3495">
      <c r="A3495" s="1340"/>
      <c r="B3495" s="786"/>
      <c r="C3495" s="1283"/>
      <c r="D3495" s="786"/>
      <c r="E3495" s="786"/>
      <c r="F3495" s="786"/>
      <c r="G3495" s="786"/>
      <c r="H3495" s="786"/>
      <c r="I3495" s="786"/>
      <c r="J3495" s="786"/>
      <c r="K3495" s="786"/>
      <c r="L3495" s="786"/>
      <c r="M3495" s="786"/>
      <c r="N3495" s="1284"/>
      <c r="O3495" s="1284"/>
      <c r="P3495" s="1285"/>
      <c r="Q3495" s="363"/>
      <c r="R3495" s="363"/>
      <c r="S3495" s="75"/>
      <c r="T3495" s="857"/>
      <c r="U3495" s="1209"/>
      <c r="V3495" s="1200"/>
      <c r="W3495" s="1200"/>
      <c r="X3495" s="1200"/>
      <c r="Y3495" s="1201"/>
      <c r="Z3495" s="1200"/>
      <c r="AA3495" s="1200"/>
      <c r="AB3495" s="1200"/>
      <c r="AC3495" s="1202"/>
      <c r="AD3495" s="1216"/>
      <c r="AE3495" s="1204"/>
      <c r="AF3495" s="75"/>
      <c r="AG3495" s="75"/>
      <c r="AH3495" s="75"/>
      <c r="AI3495" s="75"/>
      <c r="AJ3495" s="75"/>
      <c r="AK3495" s="75"/>
      <c r="AL3495" s="75"/>
      <c r="AM3495" s="75"/>
      <c r="AN3495" s="75"/>
      <c r="AO3495" s="75"/>
      <c r="AP3495" s="75"/>
      <c r="AQ3495" s="75"/>
      <c r="AR3495" s="75"/>
      <c r="AS3495" s="1286"/>
      <c r="AT3495" s="75"/>
      <c r="AU3495" s="1286"/>
      <c r="AV3495" s="1286"/>
      <c r="AW3495" s="75"/>
      <c r="AX3495" s="75"/>
      <c r="AY3495" s="1286"/>
      <c r="AZ3495" s="75"/>
      <c r="BA3495" s="75"/>
      <c r="BB3495" s="75"/>
      <c r="BC3495" s="75"/>
      <c r="BD3495" s="75"/>
      <c r="BE3495" s="75"/>
      <c r="BF3495" s="75"/>
      <c r="BG3495" s="75"/>
      <c r="BH3495" s="75"/>
      <c r="BI3495" s="75"/>
      <c r="BJ3495" s="75"/>
      <c r="BK3495" s="75"/>
      <c r="BL3495" s="75"/>
      <c r="BM3495" s="75"/>
      <c r="BN3495" s="75"/>
      <c r="BO3495" s="75"/>
      <c r="BP3495" s="75"/>
      <c r="BQ3495" s="75"/>
      <c r="BR3495" s="75"/>
      <c r="BS3495" s="75"/>
      <c r="BT3495" s="75"/>
      <c r="BU3495" s="75"/>
      <c r="BV3495" s="75"/>
      <c r="BW3495" s="1286"/>
      <c r="BX3495" s="75"/>
      <c r="BY3495" s="75"/>
      <c r="BZ3495" s="75"/>
      <c r="CA3495" s="75"/>
      <c r="CB3495" s="75"/>
      <c r="CC3495" s="1286"/>
      <c r="CD3495" s="75"/>
      <c r="CE3495" s="75"/>
      <c r="CF3495" s="75"/>
      <c r="CG3495" s="75"/>
      <c r="CH3495" s="75"/>
      <c r="CI3495" s="1286"/>
      <c r="CJ3495" s="75"/>
      <c r="CK3495" s="1286"/>
      <c r="CL3495" s="75"/>
      <c r="CM3495" s="75"/>
      <c r="CN3495" s="75"/>
      <c r="CO3495" s="75"/>
      <c r="CP3495" s="75"/>
      <c r="CQ3495" s="75"/>
      <c r="CR3495" s="75"/>
      <c r="CS3495" s="75"/>
      <c r="CT3495" s="75"/>
      <c r="CU3495" s="75"/>
      <c r="CV3495" s="75"/>
      <c r="CW3495" s="75"/>
      <c r="CX3495" s="1286"/>
      <c r="CY3495" s="75"/>
      <c r="CZ3495" s="75"/>
      <c r="DA3495" s="75"/>
      <c r="DB3495" s="75"/>
      <c r="DC3495" s="75"/>
      <c r="DD3495" s="75"/>
      <c r="DE3495" s="75"/>
      <c r="DF3495" s="75"/>
      <c r="DG3495" s="1286"/>
      <c r="DH3495" s="75"/>
      <c r="DI3495" s="1286"/>
      <c r="DJ3495" s="75"/>
      <c r="DK3495" s="75"/>
      <c r="DL3495" s="75"/>
      <c r="DM3495" s="75"/>
      <c r="DN3495" s="75"/>
      <c r="DO3495" s="75"/>
      <c r="DP3495" s="75"/>
      <c r="DQ3495" s="75"/>
      <c r="DR3495" s="75"/>
      <c r="DS3495" s="75"/>
      <c r="DT3495" s="75"/>
      <c r="DU3495" s="75"/>
      <c r="DV3495" s="1286"/>
      <c r="DW3495" s="75"/>
      <c r="DX3495" s="75"/>
      <c r="DY3495" s="75"/>
      <c r="DZ3495" s="75"/>
      <c r="EA3495" s="75"/>
      <c r="EB3495" s="75"/>
      <c r="EC3495" s="75"/>
      <c r="ED3495" s="75"/>
      <c r="EE3495" s="75"/>
      <c r="EF3495" s="75"/>
      <c r="EG3495" s="75"/>
      <c r="EH3495" s="75"/>
      <c r="EI3495" s="75"/>
      <c r="EJ3495" s="75"/>
      <c r="EK3495" s="75"/>
      <c r="EL3495" s="75"/>
      <c r="EM3495" s="75"/>
      <c r="EN3495" s="75"/>
      <c r="EO3495" s="75"/>
      <c r="EP3495" s="75"/>
      <c r="EQ3495" s="75"/>
      <c r="ER3495" s="75"/>
      <c r="ES3495" s="75"/>
      <c r="ET3495" s="75"/>
      <c r="EU3495" s="75"/>
      <c r="EV3495" s="75"/>
      <c r="EW3495" s="75"/>
      <c r="EX3495" s="75"/>
      <c r="EY3495" s="75"/>
      <c r="EZ3495" s="75"/>
      <c r="FA3495" s="75"/>
      <c r="FB3495" s="1341"/>
      <c r="FC3495" s="75"/>
      <c r="FD3495" s="75"/>
    </row>
    <row r="3496">
      <c r="A3496" s="1340"/>
      <c r="B3496" s="786"/>
      <c r="C3496" s="1283"/>
      <c r="D3496" s="786"/>
      <c r="E3496" s="786"/>
      <c r="F3496" s="786"/>
      <c r="G3496" s="786"/>
      <c r="H3496" s="786"/>
      <c r="I3496" s="786"/>
      <c r="J3496" s="786"/>
      <c r="K3496" s="786"/>
      <c r="L3496" s="786"/>
      <c r="M3496" s="786"/>
      <c r="N3496" s="1284"/>
      <c r="O3496" s="1284"/>
      <c r="P3496" s="1285"/>
      <c r="Q3496" s="363"/>
      <c r="R3496" s="363"/>
      <c r="S3496" s="75"/>
      <c r="T3496" s="857"/>
      <c r="U3496" s="1209"/>
      <c r="V3496" s="1200"/>
      <c r="W3496" s="1200"/>
      <c r="X3496" s="1200"/>
      <c r="Y3496" s="1201"/>
      <c r="Z3496" s="1200"/>
      <c r="AA3496" s="1200"/>
      <c r="AB3496" s="1200"/>
      <c r="AC3496" s="1202"/>
      <c r="AD3496" s="1216"/>
      <c r="AE3496" s="1204"/>
      <c r="AF3496" s="75"/>
      <c r="AG3496" s="75"/>
      <c r="AH3496" s="75"/>
      <c r="AI3496" s="75"/>
      <c r="AJ3496" s="75"/>
      <c r="AK3496" s="75"/>
      <c r="AL3496" s="75"/>
      <c r="AM3496" s="75"/>
      <c r="AN3496" s="75"/>
      <c r="AO3496" s="75"/>
      <c r="AP3496" s="75"/>
      <c r="AQ3496" s="75"/>
      <c r="AR3496" s="75"/>
      <c r="AS3496" s="1286"/>
      <c r="AT3496" s="75"/>
      <c r="AU3496" s="1286"/>
      <c r="AV3496" s="1286"/>
      <c r="AW3496" s="75"/>
      <c r="AX3496" s="75"/>
      <c r="AY3496" s="1286"/>
      <c r="AZ3496" s="75"/>
      <c r="BA3496" s="75"/>
      <c r="BB3496" s="75"/>
      <c r="BC3496" s="75"/>
      <c r="BD3496" s="75"/>
      <c r="BE3496" s="75"/>
      <c r="BF3496" s="75"/>
      <c r="BG3496" s="75"/>
      <c r="BH3496" s="75"/>
      <c r="BI3496" s="75"/>
      <c r="BJ3496" s="75"/>
      <c r="BK3496" s="75"/>
      <c r="BL3496" s="75"/>
      <c r="BM3496" s="75"/>
      <c r="BN3496" s="75"/>
      <c r="BO3496" s="75"/>
      <c r="BP3496" s="75"/>
      <c r="BQ3496" s="75"/>
      <c r="BR3496" s="75"/>
      <c r="BS3496" s="75"/>
      <c r="BT3496" s="75"/>
      <c r="BU3496" s="75"/>
      <c r="BV3496" s="75"/>
      <c r="BW3496" s="1286"/>
      <c r="BX3496" s="75"/>
      <c r="BY3496" s="75"/>
      <c r="BZ3496" s="75"/>
      <c r="CA3496" s="75"/>
      <c r="CB3496" s="75"/>
      <c r="CC3496" s="1286"/>
      <c r="CD3496" s="75"/>
      <c r="CE3496" s="75"/>
      <c r="CF3496" s="75"/>
      <c r="CG3496" s="75"/>
      <c r="CH3496" s="75"/>
      <c r="CI3496" s="1286"/>
      <c r="CJ3496" s="75"/>
      <c r="CK3496" s="1286"/>
      <c r="CL3496" s="75"/>
      <c r="CM3496" s="75"/>
      <c r="CN3496" s="75"/>
      <c r="CO3496" s="75"/>
      <c r="CP3496" s="75"/>
      <c r="CQ3496" s="75"/>
      <c r="CR3496" s="75"/>
      <c r="CS3496" s="75"/>
      <c r="CT3496" s="75"/>
      <c r="CU3496" s="75"/>
      <c r="CV3496" s="75"/>
      <c r="CW3496" s="75"/>
      <c r="CX3496" s="1286"/>
      <c r="CY3496" s="75"/>
      <c r="CZ3496" s="75"/>
      <c r="DA3496" s="75"/>
      <c r="DB3496" s="75"/>
      <c r="DC3496" s="75"/>
      <c r="DD3496" s="75"/>
      <c r="DE3496" s="75"/>
      <c r="DF3496" s="75"/>
      <c r="DG3496" s="1286"/>
      <c r="DH3496" s="75"/>
      <c r="DI3496" s="1286"/>
      <c r="DJ3496" s="75"/>
      <c r="DK3496" s="75"/>
      <c r="DL3496" s="75"/>
      <c r="DM3496" s="75"/>
      <c r="DN3496" s="75"/>
      <c r="DO3496" s="75"/>
      <c r="DP3496" s="75"/>
      <c r="DQ3496" s="75"/>
      <c r="DR3496" s="75"/>
      <c r="DS3496" s="75"/>
      <c r="DT3496" s="75"/>
      <c r="DU3496" s="75"/>
      <c r="DV3496" s="1286"/>
      <c r="DW3496" s="75"/>
      <c r="DX3496" s="75"/>
      <c r="DY3496" s="75"/>
      <c r="DZ3496" s="75"/>
      <c r="EA3496" s="75"/>
      <c r="EB3496" s="75"/>
      <c r="EC3496" s="75"/>
      <c r="ED3496" s="75"/>
      <c r="EE3496" s="75"/>
      <c r="EF3496" s="75"/>
      <c r="EG3496" s="75"/>
      <c r="EH3496" s="75"/>
      <c r="EI3496" s="75"/>
      <c r="EJ3496" s="75"/>
      <c r="EK3496" s="75"/>
      <c r="EL3496" s="75"/>
      <c r="EM3496" s="75"/>
      <c r="EN3496" s="75"/>
      <c r="EO3496" s="75"/>
      <c r="EP3496" s="75"/>
      <c r="EQ3496" s="75"/>
      <c r="ER3496" s="75"/>
      <c r="ES3496" s="75"/>
      <c r="ET3496" s="75"/>
      <c r="EU3496" s="75"/>
      <c r="EV3496" s="75"/>
      <c r="EW3496" s="75"/>
      <c r="EX3496" s="75"/>
      <c r="EY3496" s="75"/>
      <c r="EZ3496" s="75"/>
      <c r="FA3496" s="75"/>
      <c r="FB3496" s="1341"/>
      <c r="FC3496" s="75"/>
      <c r="FD3496" s="75"/>
    </row>
    <row r="3497">
      <c r="A3497" s="1340"/>
      <c r="B3497" s="786"/>
      <c r="C3497" s="1283"/>
      <c r="D3497" s="786"/>
      <c r="E3497" s="786"/>
      <c r="F3497" s="786"/>
      <c r="G3497" s="786"/>
      <c r="H3497" s="786"/>
      <c r="I3497" s="786"/>
      <c r="J3497" s="786"/>
      <c r="K3497" s="786"/>
      <c r="L3497" s="786"/>
      <c r="M3497" s="786"/>
      <c r="N3497" s="1284"/>
      <c r="O3497" s="1284"/>
      <c r="P3497" s="1285"/>
      <c r="Q3497" s="363"/>
      <c r="R3497" s="363"/>
      <c r="S3497" s="75"/>
      <c r="T3497" s="857"/>
      <c r="U3497" s="1209"/>
      <c r="V3497" s="1200"/>
      <c r="W3497" s="1200"/>
      <c r="X3497" s="1200"/>
      <c r="Y3497" s="1201"/>
      <c r="Z3497" s="1200"/>
      <c r="AA3497" s="1200"/>
      <c r="AB3497" s="1200"/>
      <c r="AC3497" s="1202"/>
      <c r="AD3497" s="1216"/>
      <c r="AE3497" s="1204"/>
      <c r="AF3497" s="75"/>
      <c r="AG3497" s="75"/>
      <c r="AH3497" s="75"/>
      <c r="AI3497" s="75"/>
      <c r="AJ3497" s="75"/>
      <c r="AK3497" s="75"/>
      <c r="AL3497" s="75"/>
      <c r="AM3497" s="75"/>
      <c r="AN3497" s="75"/>
      <c r="AO3497" s="75"/>
      <c r="AP3497" s="75"/>
      <c r="AQ3497" s="75"/>
      <c r="AR3497" s="75"/>
      <c r="AS3497" s="1286"/>
      <c r="AT3497" s="75"/>
      <c r="AU3497" s="1286"/>
      <c r="AV3497" s="1286"/>
      <c r="AW3497" s="75"/>
      <c r="AX3497" s="75"/>
      <c r="AY3497" s="1286"/>
      <c r="AZ3497" s="75"/>
      <c r="BA3497" s="75"/>
      <c r="BB3497" s="75"/>
      <c r="BC3497" s="75"/>
      <c r="BD3497" s="75"/>
      <c r="BE3497" s="75"/>
      <c r="BF3497" s="75"/>
      <c r="BG3497" s="75"/>
      <c r="BH3497" s="75"/>
      <c r="BI3497" s="75"/>
      <c r="BJ3497" s="75"/>
      <c r="BK3497" s="75"/>
      <c r="BL3497" s="75"/>
      <c r="BM3497" s="75"/>
      <c r="BN3497" s="75"/>
      <c r="BO3497" s="75"/>
      <c r="BP3497" s="75"/>
      <c r="BQ3497" s="75"/>
      <c r="BR3497" s="75"/>
      <c r="BS3497" s="75"/>
      <c r="BT3497" s="75"/>
      <c r="BU3497" s="75"/>
      <c r="BV3497" s="75"/>
      <c r="BW3497" s="1286"/>
      <c r="BX3497" s="75"/>
      <c r="BY3497" s="75"/>
      <c r="BZ3497" s="75"/>
      <c r="CA3497" s="75"/>
      <c r="CB3497" s="75"/>
      <c r="CC3497" s="1286"/>
      <c r="CD3497" s="75"/>
      <c r="CE3497" s="75"/>
      <c r="CF3497" s="75"/>
      <c r="CG3497" s="75"/>
      <c r="CH3497" s="75"/>
      <c r="CI3497" s="1286"/>
      <c r="CJ3497" s="75"/>
      <c r="CK3497" s="1286"/>
      <c r="CL3497" s="75"/>
      <c r="CM3497" s="75"/>
      <c r="CN3497" s="75"/>
      <c r="CO3497" s="75"/>
      <c r="CP3497" s="75"/>
      <c r="CQ3497" s="75"/>
      <c r="CR3497" s="75"/>
      <c r="CS3497" s="75"/>
      <c r="CT3497" s="75"/>
      <c r="CU3497" s="75"/>
      <c r="CV3497" s="75"/>
      <c r="CW3497" s="75"/>
      <c r="CX3497" s="1286"/>
      <c r="CY3497" s="75"/>
      <c r="CZ3497" s="75"/>
      <c r="DA3497" s="75"/>
      <c r="DB3497" s="75"/>
      <c r="DC3497" s="75"/>
      <c r="DD3497" s="75"/>
      <c r="DE3497" s="75"/>
      <c r="DF3497" s="75"/>
      <c r="DG3497" s="1286"/>
      <c r="DH3497" s="75"/>
      <c r="DI3497" s="1286"/>
      <c r="DJ3497" s="75"/>
      <c r="DK3497" s="75"/>
      <c r="DL3497" s="75"/>
      <c r="DM3497" s="75"/>
      <c r="DN3497" s="75"/>
      <c r="DO3497" s="75"/>
      <c r="DP3497" s="75"/>
      <c r="DQ3497" s="75"/>
      <c r="DR3497" s="75"/>
      <c r="DS3497" s="75"/>
      <c r="DT3497" s="75"/>
      <c r="DU3497" s="75"/>
      <c r="DV3497" s="1286"/>
      <c r="DW3497" s="75"/>
      <c r="DX3497" s="75"/>
      <c r="DY3497" s="75"/>
      <c r="DZ3497" s="75"/>
      <c r="EA3497" s="75"/>
      <c r="EB3497" s="75"/>
      <c r="EC3497" s="75"/>
      <c r="ED3497" s="75"/>
      <c r="EE3497" s="75"/>
      <c r="EF3497" s="75"/>
      <c r="EG3497" s="75"/>
      <c r="EH3497" s="75"/>
      <c r="EI3497" s="75"/>
      <c r="EJ3497" s="75"/>
      <c r="EK3497" s="75"/>
      <c r="EL3497" s="75"/>
      <c r="EM3497" s="75"/>
      <c r="EN3497" s="75"/>
      <c r="EO3497" s="75"/>
      <c r="EP3497" s="75"/>
      <c r="EQ3497" s="75"/>
      <c r="ER3497" s="75"/>
      <c r="ES3497" s="75"/>
      <c r="ET3497" s="75"/>
      <c r="EU3497" s="75"/>
      <c r="EV3497" s="75"/>
      <c r="EW3497" s="75"/>
      <c r="EX3497" s="75"/>
      <c r="EY3497" s="75"/>
      <c r="EZ3497" s="75"/>
      <c r="FA3497" s="75"/>
      <c r="FB3497" s="1341"/>
      <c r="FC3497" s="75"/>
      <c r="FD3497" s="75"/>
    </row>
    <row r="3498">
      <c r="A3498" s="1340"/>
      <c r="B3498" s="786"/>
      <c r="C3498" s="1283"/>
      <c r="D3498" s="786"/>
      <c r="E3498" s="786"/>
      <c r="F3498" s="786"/>
      <c r="G3498" s="786"/>
      <c r="H3498" s="786"/>
      <c r="I3498" s="786"/>
      <c r="J3498" s="786"/>
      <c r="K3498" s="786"/>
      <c r="L3498" s="786"/>
      <c r="M3498" s="786"/>
      <c r="N3498" s="1284"/>
      <c r="O3498" s="1284"/>
      <c r="P3498" s="1285"/>
      <c r="Q3498" s="363"/>
      <c r="R3498" s="363"/>
      <c r="S3498" s="75"/>
      <c r="T3498" s="857"/>
      <c r="U3498" s="1209"/>
      <c r="V3498" s="1200"/>
      <c r="W3498" s="1200"/>
      <c r="X3498" s="1200"/>
      <c r="Y3498" s="1201"/>
      <c r="Z3498" s="1200"/>
      <c r="AA3498" s="1200"/>
      <c r="AB3498" s="1200"/>
      <c r="AC3498" s="1202"/>
      <c r="AD3498" s="1216"/>
      <c r="AE3498" s="1204"/>
      <c r="AF3498" s="75"/>
      <c r="AG3498" s="75"/>
      <c r="AH3498" s="75"/>
      <c r="AI3498" s="75"/>
      <c r="AJ3498" s="75"/>
      <c r="AK3498" s="75"/>
      <c r="AL3498" s="75"/>
      <c r="AM3498" s="75"/>
      <c r="AN3498" s="75"/>
      <c r="AO3498" s="75"/>
      <c r="AP3498" s="75"/>
      <c r="AQ3498" s="75"/>
      <c r="AR3498" s="75"/>
      <c r="AS3498" s="1286"/>
      <c r="AT3498" s="75"/>
      <c r="AU3498" s="1286"/>
      <c r="AV3498" s="1286"/>
      <c r="AW3498" s="75"/>
      <c r="AX3498" s="75"/>
      <c r="AY3498" s="1286"/>
      <c r="AZ3498" s="75"/>
      <c r="BA3498" s="75"/>
      <c r="BB3498" s="75"/>
      <c r="BC3498" s="75"/>
      <c r="BD3498" s="75"/>
      <c r="BE3498" s="75"/>
      <c r="BF3498" s="75"/>
      <c r="BG3498" s="75"/>
      <c r="BH3498" s="75"/>
      <c r="BI3498" s="75"/>
      <c r="BJ3498" s="75"/>
      <c r="BK3498" s="75"/>
      <c r="BL3498" s="75"/>
      <c r="BM3498" s="75"/>
      <c r="BN3498" s="75"/>
      <c r="BO3498" s="75"/>
      <c r="BP3498" s="75"/>
      <c r="BQ3498" s="75"/>
      <c r="BR3498" s="75"/>
      <c r="BS3498" s="75"/>
      <c r="BT3498" s="75"/>
      <c r="BU3498" s="75"/>
      <c r="BV3498" s="75"/>
      <c r="BW3498" s="1286"/>
      <c r="BX3498" s="75"/>
      <c r="BY3498" s="75"/>
      <c r="BZ3498" s="75"/>
      <c r="CA3498" s="75"/>
      <c r="CB3498" s="75"/>
      <c r="CC3498" s="1286"/>
      <c r="CD3498" s="75"/>
      <c r="CE3498" s="75"/>
      <c r="CF3498" s="75"/>
      <c r="CG3498" s="75"/>
      <c r="CH3498" s="75"/>
      <c r="CI3498" s="1286"/>
      <c r="CJ3498" s="75"/>
      <c r="CK3498" s="1286"/>
      <c r="CL3498" s="75"/>
      <c r="CM3498" s="75"/>
      <c r="CN3498" s="75"/>
      <c r="CO3498" s="75"/>
      <c r="CP3498" s="75"/>
      <c r="CQ3498" s="75"/>
      <c r="CR3498" s="75"/>
      <c r="CS3498" s="75"/>
      <c r="CT3498" s="75"/>
      <c r="CU3498" s="75"/>
      <c r="CV3498" s="75"/>
      <c r="CW3498" s="75"/>
      <c r="CX3498" s="1286"/>
      <c r="CY3498" s="75"/>
      <c r="CZ3498" s="75"/>
      <c r="DA3498" s="75"/>
      <c r="DB3498" s="75"/>
      <c r="DC3498" s="75"/>
      <c r="DD3498" s="75"/>
      <c r="DE3498" s="75"/>
      <c r="DF3498" s="75"/>
      <c r="DG3498" s="1286"/>
      <c r="DH3498" s="75"/>
      <c r="DI3498" s="1286"/>
      <c r="DJ3498" s="75"/>
      <c r="DK3498" s="75"/>
      <c r="DL3498" s="75"/>
      <c r="DM3498" s="75"/>
      <c r="DN3498" s="75"/>
      <c r="DO3498" s="75"/>
      <c r="DP3498" s="75"/>
      <c r="DQ3498" s="75"/>
      <c r="DR3498" s="75"/>
      <c r="DS3498" s="75"/>
      <c r="DT3498" s="75"/>
      <c r="DU3498" s="75"/>
      <c r="DV3498" s="1286"/>
      <c r="DW3498" s="75"/>
      <c r="DX3498" s="75"/>
      <c r="DY3498" s="75"/>
      <c r="DZ3498" s="75"/>
      <c r="EA3498" s="75"/>
      <c r="EB3498" s="75"/>
      <c r="EC3498" s="75"/>
      <c r="ED3498" s="75"/>
      <c r="EE3498" s="75"/>
      <c r="EF3498" s="75"/>
      <c r="EG3498" s="75"/>
      <c r="EH3498" s="75"/>
      <c r="EI3498" s="75"/>
      <c r="EJ3498" s="75"/>
      <c r="EK3498" s="75"/>
      <c r="EL3498" s="75"/>
      <c r="EM3498" s="75"/>
      <c r="EN3498" s="75"/>
      <c r="EO3498" s="75"/>
      <c r="EP3498" s="75"/>
      <c r="EQ3498" s="75"/>
      <c r="ER3498" s="75"/>
      <c r="ES3498" s="75"/>
      <c r="ET3498" s="75"/>
      <c r="EU3498" s="75"/>
      <c r="EV3498" s="75"/>
      <c r="EW3498" s="75"/>
      <c r="EX3498" s="75"/>
      <c r="EY3498" s="75"/>
      <c r="EZ3498" s="75"/>
      <c r="FA3498" s="75"/>
      <c r="FB3498" s="1341"/>
      <c r="FC3498" s="75"/>
      <c r="FD3498" s="75"/>
    </row>
    <row r="3499">
      <c r="A3499" s="1340"/>
      <c r="B3499" s="786"/>
      <c r="C3499" s="1283"/>
      <c r="D3499" s="786"/>
      <c r="E3499" s="786"/>
      <c r="F3499" s="786"/>
      <c r="G3499" s="786"/>
      <c r="H3499" s="786"/>
      <c r="I3499" s="786"/>
      <c r="J3499" s="786"/>
      <c r="K3499" s="786"/>
      <c r="L3499" s="786"/>
      <c r="M3499" s="786"/>
      <c r="N3499" s="1284"/>
      <c r="O3499" s="1284"/>
      <c r="P3499" s="1285"/>
      <c r="Q3499" s="363"/>
      <c r="R3499" s="363"/>
      <c r="S3499" s="75"/>
      <c r="T3499" s="857"/>
      <c r="U3499" s="1209"/>
      <c r="V3499" s="1200"/>
      <c r="W3499" s="1200"/>
      <c r="X3499" s="1200"/>
      <c r="Y3499" s="1201"/>
      <c r="Z3499" s="1200"/>
      <c r="AA3499" s="1200"/>
      <c r="AB3499" s="1200"/>
      <c r="AC3499" s="1202"/>
      <c r="AD3499" s="1216"/>
      <c r="AE3499" s="1204"/>
      <c r="AF3499" s="75"/>
      <c r="AG3499" s="75"/>
      <c r="AH3499" s="75"/>
      <c r="AI3499" s="75"/>
      <c r="AJ3499" s="75"/>
      <c r="AK3499" s="75"/>
      <c r="AL3499" s="75"/>
      <c r="AM3499" s="75"/>
      <c r="AN3499" s="75"/>
      <c r="AO3499" s="75"/>
      <c r="AP3499" s="75"/>
      <c r="AQ3499" s="75"/>
      <c r="AR3499" s="75"/>
      <c r="AS3499" s="1286"/>
      <c r="AT3499" s="75"/>
      <c r="AU3499" s="1286"/>
      <c r="AV3499" s="1286"/>
      <c r="AW3499" s="75"/>
      <c r="AX3499" s="75"/>
      <c r="AY3499" s="1286"/>
      <c r="AZ3499" s="75"/>
      <c r="BA3499" s="75"/>
      <c r="BB3499" s="75"/>
      <c r="BC3499" s="75"/>
      <c r="BD3499" s="75"/>
      <c r="BE3499" s="75"/>
      <c r="BF3499" s="75"/>
      <c r="BG3499" s="75"/>
      <c r="BH3499" s="75"/>
      <c r="BI3499" s="75"/>
      <c r="BJ3499" s="75"/>
      <c r="BK3499" s="75"/>
      <c r="BL3499" s="75"/>
      <c r="BM3499" s="75"/>
      <c r="BN3499" s="75"/>
      <c r="BO3499" s="75"/>
      <c r="BP3499" s="75"/>
      <c r="BQ3499" s="75"/>
      <c r="BR3499" s="75"/>
      <c r="BS3499" s="75"/>
      <c r="BT3499" s="75"/>
      <c r="BU3499" s="75"/>
      <c r="BV3499" s="75"/>
      <c r="BW3499" s="1286"/>
      <c r="BX3499" s="75"/>
      <c r="BY3499" s="75"/>
      <c r="BZ3499" s="75"/>
      <c r="CA3499" s="75"/>
      <c r="CB3499" s="75"/>
      <c r="CC3499" s="1286"/>
      <c r="CD3499" s="75"/>
      <c r="CE3499" s="75"/>
      <c r="CF3499" s="75"/>
      <c r="CG3499" s="75"/>
      <c r="CH3499" s="75"/>
      <c r="CI3499" s="1286"/>
      <c r="CJ3499" s="75"/>
      <c r="CK3499" s="1286"/>
      <c r="CL3499" s="75"/>
      <c r="CM3499" s="75"/>
      <c r="CN3499" s="75"/>
      <c r="CO3499" s="75"/>
      <c r="CP3499" s="75"/>
      <c r="CQ3499" s="75"/>
      <c r="CR3499" s="75"/>
      <c r="CS3499" s="75"/>
      <c r="CT3499" s="75"/>
      <c r="CU3499" s="75"/>
      <c r="CV3499" s="75"/>
      <c r="CW3499" s="75"/>
      <c r="CX3499" s="1286"/>
      <c r="CY3499" s="75"/>
      <c r="CZ3499" s="75"/>
      <c r="DA3499" s="75"/>
      <c r="DB3499" s="75"/>
      <c r="DC3499" s="75"/>
      <c r="DD3499" s="75"/>
      <c r="DE3499" s="75"/>
      <c r="DF3499" s="75"/>
      <c r="DG3499" s="1286"/>
      <c r="DH3499" s="75"/>
      <c r="DI3499" s="1286"/>
      <c r="DJ3499" s="75"/>
      <c r="DK3499" s="75"/>
      <c r="DL3499" s="75"/>
      <c r="DM3499" s="75"/>
      <c r="DN3499" s="75"/>
      <c r="DO3499" s="75"/>
      <c r="DP3499" s="75"/>
      <c r="DQ3499" s="75"/>
      <c r="DR3499" s="75"/>
      <c r="DS3499" s="75"/>
      <c r="DT3499" s="75"/>
      <c r="DU3499" s="75"/>
      <c r="DV3499" s="1286"/>
      <c r="DW3499" s="75"/>
      <c r="DX3499" s="75"/>
      <c r="DY3499" s="75"/>
      <c r="DZ3499" s="75"/>
      <c r="EA3499" s="75"/>
      <c r="EB3499" s="75"/>
      <c r="EC3499" s="75"/>
      <c r="ED3499" s="75"/>
      <c r="EE3499" s="75"/>
      <c r="EF3499" s="75"/>
      <c r="EG3499" s="75"/>
      <c r="EH3499" s="75"/>
      <c r="EI3499" s="75"/>
      <c r="EJ3499" s="75"/>
      <c r="EK3499" s="75"/>
      <c r="EL3499" s="75"/>
      <c r="EM3499" s="75"/>
      <c r="EN3499" s="75"/>
      <c r="EO3499" s="75"/>
      <c r="EP3499" s="75"/>
      <c r="EQ3499" s="75"/>
      <c r="ER3499" s="75"/>
      <c r="ES3499" s="75"/>
      <c r="ET3499" s="75"/>
      <c r="EU3499" s="75"/>
      <c r="EV3499" s="75"/>
      <c r="EW3499" s="75"/>
      <c r="EX3499" s="75"/>
      <c r="EY3499" s="75"/>
      <c r="EZ3499" s="75"/>
      <c r="FA3499" s="75"/>
      <c r="FB3499" s="1341"/>
      <c r="FC3499" s="75"/>
      <c r="FD3499" s="75"/>
    </row>
    <row r="3500">
      <c r="A3500" s="1340"/>
      <c r="B3500" s="786"/>
      <c r="C3500" s="1283"/>
      <c r="D3500" s="786"/>
      <c r="E3500" s="786"/>
      <c r="F3500" s="786"/>
      <c r="G3500" s="786"/>
      <c r="H3500" s="786"/>
      <c r="I3500" s="786"/>
      <c r="J3500" s="786"/>
      <c r="K3500" s="786"/>
      <c r="L3500" s="786"/>
      <c r="M3500" s="786"/>
      <c r="N3500" s="1284"/>
      <c r="O3500" s="1284"/>
      <c r="P3500" s="1285"/>
      <c r="Q3500" s="363"/>
      <c r="R3500" s="363"/>
      <c r="S3500" s="75"/>
      <c r="T3500" s="857"/>
      <c r="U3500" s="1209"/>
      <c r="V3500" s="1200"/>
      <c r="W3500" s="1200"/>
      <c r="X3500" s="1200"/>
      <c r="Y3500" s="1201"/>
      <c r="Z3500" s="1200"/>
      <c r="AA3500" s="1200"/>
      <c r="AB3500" s="1200"/>
      <c r="AC3500" s="1202"/>
      <c r="AD3500" s="1216"/>
      <c r="AE3500" s="1204"/>
      <c r="AF3500" s="75"/>
      <c r="AG3500" s="75"/>
      <c r="AH3500" s="75"/>
      <c r="AI3500" s="75"/>
      <c r="AJ3500" s="75"/>
      <c r="AK3500" s="75"/>
      <c r="AL3500" s="75"/>
      <c r="AM3500" s="75"/>
      <c r="AN3500" s="75"/>
      <c r="AO3500" s="75"/>
      <c r="AP3500" s="75"/>
      <c r="AQ3500" s="75"/>
      <c r="AR3500" s="75"/>
      <c r="AS3500" s="1286"/>
      <c r="AT3500" s="75"/>
      <c r="AU3500" s="1286"/>
      <c r="AV3500" s="1286"/>
      <c r="AW3500" s="75"/>
      <c r="AX3500" s="75"/>
      <c r="AY3500" s="1286"/>
      <c r="AZ3500" s="75"/>
      <c r="BA3500" s="75"/>
      <c r="BB3500" s="75"/>
      <c r="BC3500" s="75"/>
      <c r="BD3500" s="75"/>
      <c r="BE3500" s="75"/>
      <c r="BF3500" s="75"/>
      <c r="BG3500" s="75"/>
      <c r="BH3500" s="75"/>
      <c r="BI3500" s="75"/>
      <c r="BJ3500" s="75"/>
      <c r="BK3500" s="75"/>
      <c r="BL3500" s="75"/>
      <c r="BM3500" s="75"/>
      <c r="BN3500" s="75"/>
      <c r="BO3500" s="75"/>
      <c r="BP3500" s="75"/>
      <c r="BQ3500" s="75"/>
      <c r="BR3500" s="75"/>
      <c r="BS3500" s="75"/>
      <c r="BT3500" s="75"/>
      <c r="BU3500" s="75"/>
      <c r="BV3500" s="75"/>
      <c r="BW3500" s="1286"/>
      <c r="BX3500" s="75"/>
      <c r="BY3500" s="75"/>
      <c r="BZ3500" s="75"/>
      <c r="CA3500" s="75"/>
      <c r="CB3500" s="75"/>
      <c r="CC3500" s="1286"/>
      <c r="CD3500" s="75"/>
      <c r="CE3500" s="75"/>
      <c r="CF3500" s="75"/>
      <c r="CG3500" s="75"/>
      <c r="CH3500" s="75"/>
      <c r="CI3500" s="1286"/>
      <c r="CJ3500" s="75"/>
      <c r="CK3500" s="1286"/>
      <c r="CL3500" s="75"/>
      <c r="CM3500" s="75"/>
      <c r="CN3500" s="75"/>
      <c r="CO3500" s="75"/>
      <c r="CP3500" s="75"/>
      <c r="CQ3500" s="75"/>
      <c r="CR3500" s="75"/>
      <c r="CS3500" s="75"/>
      <c r="CT3500" s="75"/>
      <c r="CU3500" s="75"/>
      <c r="CV3500" s="75"/>
      <c r="CW3500" s="75"/>
      <c r="CX3500" s="1286"/>
      <c r="CY3500" s="75"/>
      <c r="CZ3500" s="75"/>
      <c r="DA3500" s="75"/>
      <c r="DB3500" s="75"/>
      <c r="DC3500" s="75"/>
      <c r="DD3500" s="75"/>
      <c r="DE3500" s="75"/>
      <c r="DF3500" s="75"/>
      <c r="DG3500" s="1286"/>
      <c r="DH3500" s="75"/>
      <c r="DI3500" s="1286"/>
      <c r="DJ3500" s="75"/>
      <c r="DK3500" s="75"/>
      <c r="DL3500" s="75"/>
      <c r="DM3500" s="75"/>
      <c r="DN3500" s="75"/>
      <c r="DO3500" s="75"/>
      <c r="DP3500" s="75"/>
      <c r="DQ3500" s="75"/>
      <c r="DR3500" s="75"/>
      <c r="DS3500" s="75"/>
      <c r="DT3500" s="75"/>
      <c r="DU3500" s="75"/>
      <c r="DV3500" s="1286"/>
      <c r="DW3500" s="75"/>
      <c r="DX3500" s="75"/>
      <c r="DY3500" s="75"/>
      <c r="DZ3500" s="75"/>
      <c r="EA3500" s="75"/>
      <c r="EB3500" s="75"/>
      <c r="EC3500" s="75"/>
      <c r="ED3500" s="75"/>
      <c r="EE3500" s="75"/>
      <c r="EF3500" s="75"/>
      <c r="EG3500" s="75"/>
      <c r="EH3500" s="75"/>
      <c r="EI3500" s="75"/>
      <c r="EJ3500" s="75"/>
      <c r="EK3500" s="75"/>
      <c r="EL3500" s="75"/>
      <c r="EM3500" s="75"/>
      <c r="EN3500" s="75"/>
      <c r="EO3500" s="75"/>
      <c r="EP3500" s="75"/>
      <c r="EQ3500" s="75"/>
      <c r="ER3500" s="75"/>
      <c r="ES3500" s="75"/>
      <c r="ET3500" s="75"/>
      <c r="EU3500" s="75"/>
      <c r="EV3500" s="75"/>
      <c r="EW3500" s="75"/>
      <c r="EX3500" s="75"/>
      <c r="EY3500" s="75"/>
      <c r="EZ3500" s="75"/>
      <c r="FA3500" s="75"/>
      <c r="FB3500" s="1341"/>
      <c r="FC3500" s="75"/>
      <c r="FD3500" s="75"/>
    </row>
    <row r="3501">
      <c r="A3501" s="1340"/>
      <c r="B3501" s="786"/>
      <c r="C3501" s="1283"/>
      <c r="D3501" s="786"/>
      <c r="E3501" s="786"/>
      <c r="F3501" s="786"/>
      <c r="G3501" s="786"/>
      <c r="H3501" s="786"/>
      <c r="I3501" s="786"/>
      <c r="J3501" s="786"/>
      <c r="K3501" s="786"/>
      <c r="L3501" s="786"/>
      <c r="M3501" s="786"/>
      <c r="N3501" s="1284"/>
      <c r="O3501" s="1284"/>
      <c r="P3501" s="1285"/>
      <c r="Q3501" s="363"/>
      <c r="R3501" s="363"/>
      <c r="S3501" s="75"/>
      <c r="T3501" s="857"/>
      <c r="U3501" s="1209"/>
      <c r="V3501" s="1200"/>
      <c r="W3501" s="1200"/>
      <c r="X3501" s="1200"/>
      <c r="Y3501" s="1201"/>
      <c r="Z3501" s="1200"/>
      <c r="AA3501" s="1200"/>
      <c r="AB3501" s="1200"/>
      <c r="AC3501" s="1202"/>
      <c r="AD3501" s="1216"/>
      <c r="AE3501" s="1204"/>
      <c r="AF3501" s="75"/>
      <c r="AG3501" s="75"/>
      <c r="AH3501" s="75"/>
      <c r="AI3501" s="75"/>
      <c r="AJ3501" s="75"/>
      <c r="AK3501" s="75"/>
      <c r="AL3501" s="75"/>
      <c r="AM3501" s="75"/>
      <c r="AN3501" s="75"/>
      <c r="AO3501" s="75"/>
      <c r="AP3501" s="75"/>
      <c r="AQ3501" s="75"/>
      <c r="AR3501" s="75"/>
      <c r="AS3501" s="1286"/>
      <c r="AT3501" s="75"/>
      <c r="AU3501" s="1286"/>
      <c r="AV3501" s="1286"/>
      <c r="AW3501" s="75"/>
      <c r="AX3501" s="75"/>
      <c r="AY3501" s="1286"/>
      <c r="AZ3501" s="75"/>
      <c r="BA3501" s="75"/>
      <c r="BB3501" s="75"/>
      <c r="BC3501" s="75"/>
      <c r="BD3501" s="75"/>
      <c r="BE3501" s="75"/>
      <c r="BF3501" s="75"/>
      <c r="BG3501" s="75"/>
      <c r="BH3501" s="75"/>
      <c r="BI3501" s="75"/>
      <c r="BJ3501" s="75"/>
      <c r="BK3501" s="75"/>
      <c r="BL3501" s="75"/>
      <c r="BM3501" s="75"/>
      <c r="BN3501" s="75"/>
      <c r="BO3501" s="75"/>
      <c r="BP3501" s="75"/>
      <c r="BQ3501" s="75"/>
      <c r="BR3501" s="75"/>
      <c r="BS3501" s="75"/>
      <c r="BT3501" s="75"/>
      <c r="BU3501" s="75"/>
      <c r="BV3501" s="75"/>
      <c r="BW3501" s="1286"/>
      <c r="BX3501" s="75"/>
      <c r="BY3501" s="75"/>
      <c r="BZ3501" s="75"/>
      <c r="CA3501" s="75"/>
      <c r="CB3501" s="75"/>
      <c r="CC3501" s="1286"/>
      <c r="CD3501" s="75"/>
      <c r="CE3501" s="75"/>
      <c r="CF3501" s="75"/>
      <c r="CG3501" s="75"/>
      <c r="CH3501" s="75"/>
      <c r="CI3501" s="1286"/>
      <c r="CJ3501" s="75"/>
      <c r="CK3501" s="1286"/>
      <c r="CL3501" s="75"/>
      <c r="CM3501" s="75"/>
      <c r="CN3501" s="75"/>
      <c r="CO3501" s="75"/>
      <c r="CP3501" s="75"/>
      <c r="CQ3501" s="75"/>
      <c r="CR3501" s="75"/>
      <c r="CS3501" s="75"/>
      <c r="CT3501" s="75"/>
      <c r="CU3501" s="75"/>
      <c r="CV3501" s="75"/>
      <c r="CW3501" s="75"/>
      <c r="CX3501" s="1286"/>
      <c r="CY3501" s="75"/>
      <c r="CZ3501" s="75"/>
      <c r="DA3501" s="75"/>
      <c r="DB3501" s="75"/>
      <c r="DC3501" s="75"/>
      <c r="DD3501" s="75"/>
      <c r="DE3501" s="75"/>
      <c r="DF3501" s="75"/>
      <c r="DG3501" s="1286"/>
      <c r="DH3501" s="75"/>
      <c r="DI3501" s="1286"/>
      <c r="DJ3501" s="75"/>
      <c r="DK3501" s="75"/>
      <c r="DL3501" s="75"/>
      <c r="DM3501" s="75"/>
      <c r="DN3501" s="75"/>
      <c r="DO3501" s="75"/>
      <c r="DP3501" s="75"/>
      <c r="DQ3501" s="75"/>
      <c r="DR3501" s="75"/>
      <c r="DS3501" s="75"/>
      <c r="DT3501" s="75"/>
      <c r="DU3501" s="75"/>
      <c r="DV3501" s="1286"/>
      <c r="DW3501" s="75"/>
      <c r="DX3501" s="75"/>
      <c r="DY3501" s="75"/>
      <c r="DZ3501" s="75"/>
      <c r="EA3501" s="75"/>
      <c r="EB3501" s="75"/>
      <c r="EC3501" s="75"/>
      <c r="ED3501" s="75"/>
      <c r="EE3501" s="75"/>
      <c r="EF3501" s="75"/>
      <c r="EG3501" s="75"/>
      <c r="EH3501" s="75"/>
      <c r="EI3501" s="75"/>
      <c r="EJ3501" s="75"/>
      <c r="EK3501" s="75"/>
      <c r="EL3501" s="75"/>
      <c r="EM3501" s="75"/>
      <c r="EN3501" s="75"/>
      <c r="EO3501" s="75"/>
      <c r="EP3501" s="75"/>
      <c r="EQ3501" s="75"/>
      <c r="ER3501" s="75"/>
      <c r="ES3501" s="75"/>
      <c r="ET3501" s="75"/>
      <c r="EU3501" s="75"/>
      <c r="EV3501" s="75"/>
      <c r="EW3501" s="75"/>
      <c r="EX3501" s="75"/>
      <c r="EY3501" s="75"/>
      <c r="EZ3501" s="75"/>
      <c r="FA3501" s="75"/>
      <c r="FB3501" s="1341"/>
      <c r="FC3501" s="75"/>
      <c r="FD3501" s="75"/>
    </row>
    <row r="3502">
      <c r="A3502" s="1340"/>
      <c r="B3502" s="786"/>
      <c r="C3502" s="1283"/>
      <c r="D3502" s="786"/>
      <c r="E3502" s="786"/>
      <c r="F3502" s="786"/>
      <c r="G3502" s="786"/>
      <c r="H3502" s="786"/>
      <c r="I3502" s="786"/>
      <c r="J3502" s="786"/>
      <c r="K3502" s="786"/>
      <c r="L3502" s="786"/>
      <c r="M3502" s="786"/>
      <c r="N3502" s="1284"/>
      <c r="O3502" s="1284"/>
      <c r="P3502" s="1285"/>
      <c r="Q3502" s="363"/>
      <c r="R3502" s="363"/>
      <c r="S3502" s="75"/>
      <c r="T3502" s="857"/>
      <c r="U3502" s="1209"/>
      <c r="V3502" s="1200"/>
      <c r="W3502" s="1200"/>
      <c r="X3502" s="1200"/>
      <c r="Y3502" s="1201"/>
      <c r="Z3502" s="1200"/>
      <c r="AA3502" s="1200"/>
      <c r="AB3502" s="1200"/>
      <c r="AC3502" s="1202"/>
      <c r="AD3502" s="1216"/>
      <c r="AE3502" s="1204"/>
      <c r="AF3502" s="75"/>
      <c r="AG3502" s="75"/>
      <c r="AH3502" s="75"/>
      <c r="AI3502" s="75"/>
      <c r="AJ3502" s="75"/>
      <c r="AK3502" s="75"/>
      <c r="AL3502" s="75"/>
      <c r="AM3502" s="75"/>
      <c r="AN3502" s="75"/>
      <c r="AO3502" s="75"/>
      <c r="AP3502" s="75"/>
      <c r="AQ3502" s="75"/>
      <c r="AR3502" s="75"/>
      <c r="AS3502" s="1286"/>
      <c r="AT3502" s="75"/>
      <c r="AU3502" s="1286"/>
      <c r="AV3502" s="1286"/>
      <c r="AW3502" s="75"/>
      <c r="AX3502" s="75"/>
      <c r="AY3502" s="1286"/>
      <c r="AZ3502" s="75"/>
      <c r="BA3502" s="75"/>
      <c r="BB3502" s="75"/>
      <c r="BC3502" s="75"/>
      <c r="BD3502" s="75"/>
      <c r="BE3502" s="75"/>
      <c r="BF3502" s="75"/>
      <c r="BG3502" s="75"/>
      <c r="BH3502" s="75"/>
      <c r="BI3502" s="75"/>
      <c r="BJ3502" s="75"/>
      <c r="BK3502" s="75"/>
      <c r="BL3502" s="75"/>
      <c r="BM3502" s="75"/>
      <c r="BN3502" s="75"/>
      <c r="BO3502" s="75"/>
      <c r="BP3502" s="75"/>
      <c r="BQ3502" s="75"/>
      <c r="BR3502" s="75"/>
      <c r="BS3502" s="75"/>
      <c r="BT3502" s="75"/>
      <c r="BU3502" s="75"/>
      <c r="BV3502" s="75"/>
      <c r="BW3502" s="1286"/>
      <c r="BX3502" s="75"/>
      <c r="BY3502" s="75"/>
      <c r="BZ3502" s="75"/>
      <c r="CA3502" s="75"/>
      <c r="CB3502" s="75"/>
      <c r="CC3502" s="1286"/>
      <c r="CD3502" s="75"/>
      <c r="CE3502" s="75"/>
      <c r="CF3502" s="75"/>
      <c r="CG3502" s="75"/>
      <c r="CH3502" s="75"/>
      <c r="CI3502" s="1286"/>
      <c r="CJ3502" s="75"/>
      <c r="CK3502" s="1286"/>
      <c r="CL3502" s="75"/>
      <c r="CM3502" s="75"/>
      <c r="CN3502" s="75"/>
      <c r="CO3502" s="75"/>
      <c r="CP3502" s="75"/>
      <c r="CQ3502" s="75"/>
      <c r="CR3502" s="75"/>
      <c r="CS3502" s="75"/>
      <c r="CT3502" s="75"/>
      <c r="CU3502" s="75"/>
      <c r="CV3502" s="75"/>
      <c r="CW3502" s="75"/>
      <c r="CX3502" s="1286"/>
      <c r="CY3502" s="75"/>
      <c r="CZ3502" s="75"/>
      <c r="DA3502" s="75"/>
      <c r="DB3502" s="75"/>
      <c r="DC3502" s="75"/>
      <c r="DD3502" s="75"/>
      <c r="DE3502" s="75"/>
      <c r="DF3502" s="75"/>
      <c r="DG3502" s="1286"/>
      <c r="DH3502" s="75"/>
      <c r="DI3502" s="1286"/>
      <c r="DJ3502" s="75"/>
      <c r="DK3502" s="75"/>
      <c r="DL3502" s="75"/>
      <c r="DM3502" s="75"/>
      <c r="DN3502" s="75"/>
      <c r="DO3502" s="75"/>
      <c r="DP3502" s="75"/>
      <c r="DQ3502" s="75"/>
      <c r="DR3502" s="75"/>
      <c r="DS3502" s="75"/>
      <c r="DT3502" s="75"/>
      <c r="DU3502" s="75"/>
      <c r="DV3502" s="1286"/>
      <c r="DW3502" s="75"/>
      <c r="DX3502" s="75"/>
      <c r="DY3502" s="75"/>
      <c r="DZ3502" s="75"/>
      <c r="EA3502" s="75"/>
      <c r="EB3502" s="75"/>
      <c r="EC3502" s="75"/>
      <c r="ED3502" s="75"/>
      <c r="EE3502" s="75"/>
      <c r="EF3502" s="75"/>
      <c r="EG3502" s="75"/>
      <c r="EH3502" s="75"/>
      <c r="EI3502" s="75"/>
      <c r="EJ3502" s="75"/>
      <c r="EK3502" s="75"/>
      <c r="EL3502" s="75"/>
      <c r="EM3502" s="75"/>
      <c r="EN3502" s="75"/>
      <c r="EO3502" s="75"/>
      <c r="EP3502" s="75"/>
      <c r="EQ3502" s="75"/>
      <c r="ER3502" s="75"/>
      <c r="ES3502" s="75"/>
      <c r="ET3502" s="75"/>
      <c r="EU3502" s="75"/>
      <c r="EV3502" s="75"/>
      <c r="EW3502" s="75"/>
      <c r="EX3502" s="75"/>
      <c r="EY3502" s="75"/>
      <c r="EZ3502" s="75"/>
      <c r="FA3502" s="75"/>
      <c r="FB3502" s="1341"/>
      <c r="FC3502" s="75"/>
      <c r="FD3502" s="75"/>
    </row>
    <row r="3503">
      <c r="A3503" s="1340"/>
      <c r="B3503" s="786"/>
      <c r="C3503" s="1283"/>
      <c r="D3503" s="786"/>
      <c r="E3503" s="786"/>
      <c r="F3503" s="786"/>
      <c r="G3503" s="786"/>
      <c r="H3503" s="786"/>
      <c r="I3503" s="786"/>
      <c r="J3503" s="786"/>
      <c r="K3503" s="786"/>
      <c r="L3503" s="786"/>
      <c r="M3503" s="786"/>
      <c r="N3503" s="1284"/>
      <c r="O3503" s="1284"/>
      <c r="P3503" s="1285"/>
      <c r="Q3503" s="363"/>
      <c r="R3503" s="363"/>
      <c r="S3503" s="75"/>
      <c r="T3503" s="857"/>
      <c r="U3503" s="1209"/>
      <c r="V3503" s="1200"/>
      <c r="W3503" s="1200"/>
      <c r="X3503" s="1200"/>
      <c r="Y3503" s="1201"/>
      <c r="Z3503" s="1200"/>
      <c r="AA3503" s="1200"/>
      <c r="AB3503" s="1200"/>
      <c r="AC3503" s="1202"/>
      <c r="AD3503" s="1216"/>
      <c r="AE3503" s="1204"/>
      <c r="AF3503" s="75"/>
      <c r="AG3503" s="75"/>
      <c r="AH3503" s="75"/>
      <c r="AI3503" s="75"/>
      <c r="AJ3503" s="75"/>
      <c r="AK3503" s="75"/>
      <c r="AL3503" s="75"/>
      <c r="AM3503" s="75"/>
      <c r="AN3503" s="75"/>
      <c r="AO3503" s="75"/>
      <c r="AP3503" s="75"/>
      <c r="AQ3503" s="75"/>
      <c r="AR3503" s="75"/>
      <c r="AS3503" s="1286"/>
      <c r="AT3503" s="75"/>
      <c r="AU3503" s="1286"/>
      <c r="AV3503" s="1286"/>
      <c r="AW3503" s="75"/>
      <c r="AX3503" s="75"/>
      <c r="AY3503" s="1286"/>
      <c r="AZ3503" s="75"/>
      <c r="BA3503" s="75"/>
      <c r="BB3503" s="75"/>
      <c r="BC3503" s="75"/>
      <c r="BD3503" s="75"/>
      <c r="BE3503" s="75"/>
      <c r="BF3503" s="75"/>
      <c r="BG3503" s="75"/>
      <c r="BH3503" s="75"/>
      <c r="BI3503" s="75"/>
      <c r="BJ3503" s="75"/>
      <c r="BK3503" s="75"/>
      <c r="BL3503" s="75"/>
      <c r="BM3503" s="75"/>
      <c r="BN3503" s="75"/>
      <c r="BO3503" s="75"/>
      <c r="BP3503" s="75"/>
      <c r="BQ3503" s="75"/>
      <c r="BR3503" s="75"/>
      <c r="BS3503" s="75"/>
      <c r="BT3503" s="75"/>
      <c r="BU3503" s="75"/>
      <c r="BV3503" s="75"/>
      <c r="BW3503" s="1286"/>
      <c r="BX3503" s="75"/>
      <c r="BY3503" s="75"/>
      <c r="BZ3503" s="75"/>
      <c r="CA3503" s="75"/>
      <c r="CB3503" s="75"/>
      <c r="CC3503" s="1286"/>
      <c r="CD3503" s="75"/>
      <c r="CE3503" s="75"/>
      <c r="CF3503" s="75"/>
      <c r="CG3503" s="75"/>
      <c r="CH3503" s="75"/>
      <c r="CI3503" s="1286"/>
      <c r="CJ3503" s="75"/>
      <c r="CK3503" s="1286"/>
      <c r="CL3503" s="75"/>
      <c r="CM3503" s="75"/>
      <c r="CN3503" s="75"/>
      <c r="CO3503" s="75"/>
      <c r="CP3503" s="75"/>
      <c r="CQ3503" s="75"/>
      <c r="CR3503" s="75"/>
      <c r="CS3503" s="75"/>
      <c r="CT3503" s="75"/>
      <c r="CU3503" s="75"/>
      <c r="CV3503" s="75"/>
      <c r="CW3503" s="75"/>
      <c r="CX3503" s="1286"/>
      <c r="CY3503" s="75"/>
      <c r="CZ3503" s="75"/>
      <c r="DA3503" s="75"/>
      <c r="DB3503" s="75"/>
      <c r="DC3503" s="75"/>
      <c r="DD3503" s="75"/>
      <c r="DE3503" s="75"/>
      <c r="DF3503" s="75"/>
      <c r="DG3503" s="1286"/>
      <c r="DH3503" s="75"/>
      <c r="DI3503" s="1286"/>
      <c r="DJ3503" s="75"/>
      <c r="DK3503" s="75"/>
      <c r="DL3503" s="75"/>
      <c r="DM3503" s="75"/>
      <c r="DN3503" s="75"/>
      <c r="DO3503" s="75"/>
      <c r="DP3503" s="75"/>
      <c r="DQ3503" s="75"/>
      <c r="DR3503" s="75"/>
      <c r="DS3503" s="75"/>
      <c r="DT3503" s="75"/>
      <c r="DU3503" s="75"/>
      <c r="DV3503" s="1286"/>
      <c r="DW3503" s="75"/>
      <c r="DX3503" s="75"/>
      <c r="DY3503" s="75"/>
      <c r="DZ3503" s="75"/>
      <c r="EA3503" s="75"/>
      <c r="EB3503" s="75"/>
      <c r="EC3503" s="75"/>
      <c r="ED3503" s="75"/>
      <c r="EE3503" s="75"/>
      <c r="EF3503" s="75"/>
      <c r="EG3503" s="75"/>
      <c r="EH3503" s="75"/>
      <c r="EI3503" s="75"/>
      <c r="EJ3503" s="75"/>
      <c r="EK3503" s="75"/>
      <c r="EL3503" s="75"/>
      <c r="EM3503" s="75"/>
      <c r="EN3503" s="75"/>
      <c r="EO3503" s="75"/>
      <c r="EP3503" s="75"/>
      <c r="EQ3503" s="75"/>
      <c r="ER3503" s="75"/>
      <c r="ES3503" s="75"/>
      <c r="ET3503" s="75"/>
      <c r="EU3503" s="75"/>
      <c r="EV3503" s="75"/>
      <c r="EW3503" s="75"/>
      <c r="EX3503" s="75"/>
      <c r="EY3503" s="75"/>
      <c r="EZ3503" s="75"/>
      <c r="FA3503" s="75"/>
      <c r="FB3503" s="1341"/>
      <c r="FC3503" s="75"/>
      <c r="FD3503" s="75"/>
    </row>
    <row r="3504">
      <c r="A3504" s="1340"/>
      <c r="B3504" s="786"/>
      <c r="C3504" s="1283"/>
      <c r="D3504" s="786"/>
      <c r="E3504" s="786"/>
      <c r="F3504" s="786"/>
      <c r="G3504" s="786"/>
      <c r="H3504" s="786"/>
      <c r="I3504" s="786"/>
      <c r="J3504" s="786"/>
      <c r="K3504" s="786"/>
      <c r="L3504" s="786"/>
      <c r="M3504" s="786"/>
      <c r="N3504" s="1284"/>
      <c r="O3504" s="1284"/>
      <c r="P3504" s="1285"/>
      <c r="Q3504" s="363"/>
      <c r="R3504" s="363"/>
      <c r="S3504" s="75"/>
      <c r="T3504" s="857"/>
      <c r="U3504" s="1209"/>
      <c r="V3504" s="1200"/>
      <c r="W3504" s="1200"/>
      <c r="X3504" s="1200"/>
      <c r="Y3504" s="1201"/>
      <c r="Z3504" s="1200"/>
      <c r="AA3504" s="1200"/>
      <c r="AB3504" s="1200"/>
      <c r="AC3504" s="1202"/>
      <c r="AD3504" s="1216"/>
      <c r="AE3504" s="1204"/>
      <c r="AF3504" s="75"/>
      <c r="AG3504" s="75"/>
      <c r="AH3504" s="75"/>
      <c r="AI3504" s="75"/>
      <c r="AJ3504" s="75"/>
      <c r="AK3504" s="75"/>
      <c r="AL3504" s="75"/>
      <c r="AM3504" s="75"/>
      <c r="AN3504" s="75"/>
      <c r="AO3504" s="75"/>
      <c r="AP3504" s="75"/>
      <c r="AQ3504" s="75"/>
      <c r="AR3504" s="75"/>
      <c r="AS3504" s="1286"/>
      <c r="AT3504" s="75"/>
      <c r="AU3504" s="1286"/>
      <c r="AV3504" s="1286"/>
      <c r="AW3504" s="75"/>
      <c r="AX3504" s="75"/>
      <c r="AY3504" s="1286"/>
      <c r="AZ3504" s="75"/>
      <c r="BA3504" s="75"/>
      <c r="BB3504" s="75"/>
      <c r="BC3504" s="75"/>
      <c r="BD3504" s="75"/>
      <c r="BE3504" s="75"/>
      <c r="BF3504" s="75"/>
      <c r="BG3504" s="75"/>
      <c r="BH3504" s="75"/>
      <c r="BI3504" s="75"/>
      <c r="BJ3504" s="75"/>
      <c r="BK3504" s="75"/>
      <c r="BL3504" s="75"/>
      <c r="BM3504" s="75"/>
      <c r="BN3504" s="75"/>
      <c r="BO3504" s="75"/>
      <c r="BP3504" s="75"/>
      <c r="BQ3504" s="75"/>
      <c r="BR3504" s="75"/>
      <c r="BS3504" s="75"/>
      <c r="BT3504" s="75"/>
      <c r="BU3504" s="75"/>
      <c r="BV3504" s="75"/>
      <c r="BW3504" s="1286"/>
      <c r="BX3504" s="75"/>
      <c r="BY3504" s="75"/>
      <c r="BZ3504" s="75"/>
      <c r="CA3504" s="75"/>
      <c r="CB3504" s="75"/>
      <c r="CC3504" s="1286"/>
      <c r="CD3504" s="75"/>
      <c r="CE3504" s="75"/>
      <c r="CF3504" s="75"/>
      <c r="CG3504" s="75"/>
      <c r="CH3504" s="75"/>
      <c r="CI3504" s="1286"/>
      <c r="CJ3504" s="75"/>
      <c r="CK3504" s="1286"/>
      <c r="CL3504" s="75"/>
      <c r="CM3504" s="75"/>
      <c r="CN3504" s="75"/>
      <c r="CO3504" s="75"/>
      <c r="CP3504" s="75"/>
      <c r="CQ3504" s="75"/>
      <c r="CR3504" s="75"/>
      <c r="CS3504" s="75"/>
      <c r="CT3504" s="75"/>
      <c r="CU3504" s="75"/>
      <c r="CV3504" s="75"/>
      <c r="CW3504" s="75"/>
      <c r="CX3504" s="1286"/>
      <c r="CY3504" s="75"/>
      <c r="CZ3504" s="75"/>
      <c r="DA3504" s="75"/>
      <c r="DB3504" s="75"/>
      <c r="DC3504" s="75"/>
      <c r="DD3504" s="75"/>
      <c r="DE3504" s="75"/>
      <c r="DF3504" s="75"/>
      <c r="DG3504" s="1286"/>
      <c r="DH3504" s="75"/>
      <c r="DI3504" s="1286"/>
      <c r="DJ3504" s="75"/>
      <c r="DK3504" s="75"/>
      <c r="DL3504" s="75"/>
      <c r="DM3504" s="75"/>
      <c r="DN3504" s="75"/>
      <c r="DO3504" s="75"/>
      <c r="DP3504" s="75"/>
      <c r="DQ3504" s="75"/>
      <c r="DR3504" s="75"/>
      <c r="DS3504" s="75"/>
      <c r="DT3504" s="75"/>
      <c r="DU3504" s="75"/>
      <c r="DV3504" s="1286"/>
      <c r="DW3504" s="75"/>
      <c r="DX3504" s="75"/>
      <c r="DY3504" s="75"/>
      <c r="DZ3504" s="75"/>
      <c r="EA3504" s="75"/>
      <c r="EB3504" s="75"/>
      <c r="EC3504" s="75"/>
      <c r="ED3504" s="75"/>
      <c r="EE3504" s="75"/>
      <c r="EF3504" s="75"/>
      <c r="EG3504" s="75"/>
      <c r="EH3504" s="75"/>
      <c r="EI3504" s="75"/>
      <c r="EJ3504" s="75"/>
      <c r="EK3504" s="75"/>
      <c r="EL3504" s="75"/>
      <c r="EM3504" s="75"/>
      <c r="EN3504" s="75"/>
      <c r="EO3504" s="75"/>
      <c r="EP3504" s="75"/>
      <c r="EQ3504" s="75"/>
      <c r="ER3504" s="75"/>
      <c r="ES3504" s="75"/>
      <c r="ET3504" s="75"/>
      <c r="EU3504" s="75"/>
      <c r="EV3504" s="75"/>
      <c r="EW3504" s="75"/>
      <c r="EX3504" s="75"/>
      <c r="EY3504" s="75"/>
      <c r="EZ3504" s="75"/>
      <c r="FA3504" s="75"/>
      <c r="FB3504" s="1341"/>
      <c r="FC3504" s="75"/>
      <c r="FD3504" s="75"/>
    </row>
    <row r="3505">
      <c r="A3505" s="1340"/>
      <c r="B3505" s="786"/>
      <c r="C3505" s="1283"/>
      <c r="D3505" s="786"/>
      <c r="E3505" s="786"/>
      <c r="F3505" s="786"/>
      <c r="G3505" s="786"/>
      <c r="H3505" s="786"/>
      <c r="I3505" s="786"/>
      <c r="J3505" s="786"/>
      <c r="K3505" s="786"/>
      <c r="L3505" s="786"/>
      <c r="M3505" s="786"/>
      <c r="N3505" s="1284"/>
      <c r="O3505" s="1284"/>
      <c r="P3505" s="1285"/>
      <c r="Q3505" s="363"/>
      <c r="R3505" s="363"/>
      <c r="S3505" s="75"/>
      <c r="T3505" s="857"/>
      <c r="U3505" s="1209"/>
      <c r="V3505" s="1200"/>
      <c r="W3505" s="1200"/>
      <c r="X3505" s="1200"/>
      <c r="Y3505" s="1201"/>
      <c r="Z3505" s="1200"/>
      <c r="AA3505" s="1200"/>
      <c r="AB3505" s="1200"/>
      <c r="AC3505" s="1202"/>
      <c r="AD3505" s="1216"/>
      <c r="AE3505" s="1204"/>
      <c r="AF3505" s="75"/>
      <c r="AG3505" s="75"/>
      <c r="AH3505" s="75"/>
      <c r="AI3505" s="75"/>
      <c r="AJ3505" s="75"/>
      <c r="AK3505" s="75"/>
      <c r="AL3505" s="75"/>
      <c r="AM3505" s="75"/>
      <c r="AN3505" s="75"/>
      <c r="AO3505" s="75"/>
      <c r="AP3505" s="75"/>
      <c r="AQ3505" s="75"/>
      <c r="AR3505" s="75"/>
      <c r="AS3505" s="1286"/>
      <c r="AT3505" s="75"/>
      <c r="AU3505" s="1286"/>
      <c r="AV3505" s="1286"/>
      <c r="AW3505" s="75"/>
      <c r="AX3505" s="75"/>
      <c r="AY3505" s="1286"/>
      <c r="AZ3505" s="75"/>
      <c r="BA3505" s="75"/>
      <c r="BB3505" s="75"/>
      <c r="BC3505" s="75"/>
      <c r="BD3505" s="75"/>
      <c r="BE3505" s="75"/>
      <c r="BF3505" s="75"/>
      <c r="BG3505" s="75"/>
      <c r="BH3505" s="75"/>
      <c r="BI3505" s="75"/>
      <c r="BJ3505" s="75"/>
      <c r="BK3505" s="75"/>
      <c r="BL3505" s="75"/>
      <c r="BM3505" s="75"/>
      <c r="BN3505" s="75"/>
      <c r="BO3505" s="75"/>
      <c r="BP3505" s="75"/>
      <c r="BQ3505" s="75"/>
      <c r="BR3505" s="75"/>
      <c r="BS3505" s="75"/>
      <c r="BT3505" s="75"/>
      <c r="BU3505" s="75"/>
      <c r="BV3505" s="75"/>
      <c r="BW3505" s="1286"/>
      <c r="BX3505" s="75"/>
      <c r="BY3505" s="75"/>
      <c r="BZ3505" s="75"/>
      <c r="CA3505" s="75"/>
      <c r="CB3505" s="75"/>
      <c r="CC3505" s="1286"/>
      <c r="CD3505" s="75"/>
      <c r="CE3505" s="75"/>
      <c r="CF3505" s="75"/>
      <c r="CG3505" s="75"/>
      <c r="CH3505" s="75"/>
      <c r="CI3505" s="1286"/>
      <c r="CJ3505" s="75"/>
      <c r="CK3505" s="1286"/>
      <c r="CL3505" s="75"/>
      <c r="CM3505" s="75"/>
      <c r="CN3505" s="75"/>
      <c r="CO3505" s="75"/>
      <c r="CP3505" s="75"/>
      <c r="CQ3505" s="75"/>
      <c r="CR3505" s="75"/>
      <c r="CS3505" s="75"/>
      <c r="CT3505" s="75"/>
      <c r="CU3505" s="75"/>
      <c r="CV3505" s="75"/>
      <c r="CW3505" s="75"/>
      <c r="CX3505" s="1286"/>
      <c r="CY3505" s="75"/>
      <c r="CZ3505" s="75"/>
      <c r="DA3505" s="75"/>
      <c r="DB3505" s="75"/>
      <c r="DC3505" s="75"/>
      <c r="DD3505" s="75"/>
      <c r="DE3505" s="75"/>
      <c r="DF3505" s="75"/>
      <c r="DG3505" s="1286"/>
      <c r="DH3505" s="75"/>
      <c r="DI3505" s="1286"/>
      <c r="DJ3505" s="75"/>
      <c r="DK3505" s="75"/>
      <c r="DL3505" s="75"/>
      <c r="DM3505" s="75"/>
      <c r="DN3505" s="75"/>
      <c r="DO3505" s="75"/>
      <c r="DP3505" s="75"/>
      <c r="DQ3505" s="75"/>
      <c r="DR3505" s="75"/>
      <c r="DS3505" s="75"/>
      <c r="DT3505" s="75"/>
      <c r="DU3505" s="75"/>
      <c r="DV3505" s="1286"/>
      <c r="DW3505" s="75"/>
      <c r="DX3505" s="75"/>
      <c r="DY3505" s="75"/>
      <c r="DZ3505" s="75"/>
      <c r="EA3505" s="75"/>
      <c r="EB3505" s="75"/>
      <c r="EC3505" s="75"/>
      <c r="ED3505" s="75"/>
      <c r="EE3505" s="75"/>
      <c r="EF3505" s="75"/>
      <c r="EG3505" s="75"/>
      <c r="EH3505" s="75"/>
      <c r="EI3505" s="75"/>
      <c r="EJ3505" s="75"/>
      <c r="EK3505" s="75"/>
      <c r="EL3505" s="75"/>
      <c r="EM3505" s="75"/>
      <c r="EN3505" s="75"/>
      <c r="EO3505" s="75"/>
      <c r="EP3505" s="75"/>
      <c r="EQ3505" s="75"/>
      <c r="ER3505" s="75"/>
      <c r="ES3505" s="75"/>
      <c r="ET3505" s="75"/>
      <c r="EU3505" s="75"/>
      <c r="EV3505" s="75"/>
      <c r="EW3505" s="75"/>
      <c r="EX3505" s="75"/>
      <c r="EY3505" s="75"/>
      <c r="EZ3505" s="75"/>
      <c r="FA3505" s="75"/>
      <c r="FB3505" s="1341"/>
      <c r="FC3505" s="75"/>
      <c r="FD3505" s="75"/>
    </row>
    <row r="3506">
      <c r="A3506" s="1340"/>
      <c r="B3506" s="786"/>
      <c r="C3506" s="1283"/>
      <c r="D3506" s="786"/>
      <c r="E3506" s="786"/>
      <c r="F3506" s="786"/>
      <c r="G3506" s="786"/>
      <c r="H3506" s="786"/>
      <c r="I3506" s="786"/>
      <c r="J3506" s="786"/>
      <c r="K3506" s="786"/>
      <c r="L3506" s="786"/>
      <c r="M3506" s="786"/>
      <c r="N3506" s="1284"/>
      <c r="O3506" s="1284"/>
      <c r="P3506" s="1285"/>
      <c r="Q3506" s="363"/>
      <c r="R3506" s="363"/>
      <c r="S3506" s="75"/>
      <c r="T3506" s="857"/>
      <c r="U3506" s="1209"/>
      <c r="V3506" s="1200"/>
      <c r="W3506" s="1200"/>
      <c r="X3506" s="1200"/>
      <c r="Y3506" s="1201"/>
      <c r="Z3506" s="1200"/>
      <c r="AA3506" s="1200"/>
      <c r="AB3506" s="1200"/>
      <c r="AC3506" s="1202"/>
      <c r="AD3506" s="1216"/>
      <c r="AE3506" s="1204"/>
      <c r="AF3506" s="75"/>
      <c r="AG3506" s="75"/>
      <c r="AH3506" s="75"/>
      <c r="AI3506" s="75"/>
      <c r="AJ3506" s="75"/>
      <c r="AK3506" s="75"/>
      <c r="AL3506" s="75"/>
      <c r="AM3506" s="75"/>
      <c r="AN3506" s="75"/>
      <c r="AO3506" s="75"/>
      <c r="AP3506" s="75"/>
      <c r="AQ3506" s="75"/>
      <c r="AR3506" s="75"/>
      <c r="AS3506" s="1286"/>
      <c r="AT3506" s="75"/>
      <c r="AU3506" s="1286"/>
      <c r="AV3506" s="1286"/>
      <c r="AW3506" s="75"/>
      <c r="AX3506" s="75"/>
      <c r="AY3506" s="1286"/>
      <c r="AZ3506" s="75"/>
      <c r="BA3506" s="75"/>
      <c r="BB3506" s="75"/>
      <c r="BC3506" s="75"/>
      <c r="BD3506" s="75"/>
      <c r="BE3506" s="75"/>
      <c r="BF3506" s="75"/>
      <c r="BG3506" s="75"/>
      <c r="BH3506" s="75"/>
      <c r="BI3506" s="75"/>
      <c r="BJ3506" s="75"/>
      <c r="BK3506" s="75"/>
      <c r="BL3506" s="75"/>
      <c r="BM3506" s="75"/>
      <c r="BN3506" s="75"/>
      <c r="BO3506" s="75"/>
      <c r="BP3506" s="75"/>
      <c r="BQ3506" s="75"/>
      <c r="BR3506" s="75"/>
      <c r="BS3506" s="75"/>
      <c r="BT3506" s="75"/>
      <c r="BU3506" s="75"/>
      <c r="BV3506" s="75"/>
      <c r="BW3506" s="1286"/>
      <c r="BX3506" s="75"/>
      <c r="BY3506" s="75"/>
      <c r="BZ3506" s="75"/>
      <c r="CA3506" s="75"/>
      <c r="CB3506" s="75"/>
      <c r="CC3506" s="1286"/>
      <c r="CD3506" s="75"/>
      <c r="CE3506" s="75"/>
      <c r="CF3506" s="75"/>
      <c r="CG3506" s="75"/>
      <c r="CH3506" s="75"/>
      <c r="CI3506" s="1286"/>
      <c r="CJ3506" s="75"/>
      <c r="CK3506" s="1286"/>
      <c r="CL3506" s="75"/>
      <c r="CM3506" s="75"/>
      <c r="CN3506" s="75"/>
      <c r="CO3506" s="75"/>
      <c r="CP3506" s="75"/>
      <c r="CQ3506" s="75"/>
      <c r="CR3506" s="75"/>
      <c r="CS3506" s="75"/>
      <c r="CT3506" s="75"/>
      <c r="CU3506" s="75"/>
      <c r="CV3506" s="75"/>
      <c r="CW3506" s="75"/>
      <c r="CX3506" s="1286"/>
      <c r="CY3506" s="75"/>
      <c r="CZ3506" s="75"/>
      <c r="DA3506" s="75"/>
      <c r="DB3506" s="75"/>
      <c r="DC3506" s="75"/>
      <c r="DD3506" s="75"/>
      <c r="DE3506" s="75"/>
      <c r="DF3506" s="75"/>
      <c r="DG3506" s="1286"/>
      <c r="DH3506" s="75"/>
      <c r="DI3506" s="1286"/>
      <c r="DJ3506" s="75"/>
      <c r="DK3506" s="75"/>
      <c r="DL3506" s="75"/>
      <c r="DM3506" s="75"/>
      <c r="DN3506" s="75"/>
      <c r="DO3506" s="75"/>
      <c r="DP3506" s="75"/>
      <c r="DQ3506" s="75"/>
      <c r="DR3506" s="75"/>
      <c r="DS3506" s="75"/>
      <c r="DT3506" s="75"/>
      <c r="DU3506" s="75"/>
      <c r="DV3506" s="1286"/>
      <c r="DW3506" s="75"/>
      <c r="DX3506" s="75"/>
      <c r="DY3506" s="75"/>
      <c r="DZ3506" s="75"/>
      <c r="EA3506" s="75"/>
      <c r="EB3506" s="75"/>
      <c r="EC3506" s="75"/>
      <c r="ED3506" s="75"/>
      <c r="EE3506" s="75"/>
      <c r="EF3506" s="75"/>
      <c r="EG3506" s="75"/>
      <c r="EH3506" s="75"/>
      <c r="EI3506" s="75"/>
      <c r="EJ3506" s="75"/>
      <c r="EK3506" s="75"/>
      <c r="EL3506" s="75"/>
      <c r="EM3506" s="75"/>
      <c r="EN3506" s="75"/>
      <c r="EO3506" s="75"/>
      <c r="EP3506" s="75"/>
      <c r="EQ3506" s="75"/>
      <c r="ER3506" s="75"/>
      <c r="ES3506" s="75"/>
      <c r="ET3506" s="75"/>
      <c r="EU3506" s="75"/>
      <c r="EV3506" s="75"/>
      <c r="EW3506" s="75"/>
      <c r="EX3506" s="75"/>
      <c r="EY3506" s="75"/>
      <c r="EZ3506" s="75"/>
      <c r="FA3506" s="75"/>
      <c r="FB3506" s="1341"/>
      <c r="FC3506" s="75"/>
      <c r="FD3506" s="75"/>
    </row>
    <row r="3507">
      <c r="A3507" s="1340"/>
      <c r="B3507" s="786"/>
      <c r="C3507" s="1283"/>
      <c r="D3507" s="786"/>
      <c r="E3507" s="786"/>
      <c r="F3507" s="786"/>
      <c r="G3507" s="786"/>
      <c r="H3507" s="786"/>
      <c r="I3507" s="786"/>
      <c r="J3507" s="786"/>
      <c r="K3507" s="786"/>
      <c r="L3507" s="786"/>
      <c r="M3507" s="786"/>
      <c r="N3507" s="1284"/>
      <c r="O3507" s="1284"/>
      <c r="P3507" s="1285"/>
      <c r="Q3507" s="363"/>
      <c r="R3507" s="363"/>
      <c r="S3507" s="75"/>
      <c r="T3507" s="857"/>
      <c r="U3507" s="1209"/>
      <c r="V3507" s="1200"/>
      <c r="W3507" s="1200"/>
      <c r="X3507" s="1200"/>
      <c r="Y3507" s="1201"/>
      <c r="Z3507" s="1200"/>
      <c r="AA3507" s="1200"/>
      <c r="AB3507" s="1200"/>
      <c r="AC3507" s="1202"/>
      <c r="AD3507" s="1216"/>
      <c r="AE3507" s="1204"/>
      <c r="AF3507" s="75"/>
      <c r="AG3507" s="75"/>
      <c r="AH3507" s="75"/>
      <c r="AI3507" s="75"/>
      <c r="AJ3507" s="75"/>
      <c r="AK3507" s="75"/>
      <c r="AL3507" s="75"/>
      <c r="AM3507" s="75"/>
      <c r="AN3507" s="75"/>
      <c r="AO3507" s="75"/>
      <c r="AP3507" s="75"/>
      <c r="AQ3507" s="75"/>
      <c r="AR3507" s="75"/>
      <c r="AS3507" s="1286"/>
      <c r="AT3507" s="75"/>
      <c r="AU3507" s="1286"/>
      <c r="AV3507" s="1286"/>
      <c r="AW3507" s="75"/>
      <c r="AX3507" s="75"/>
      <c r="AY3507" s="1286"/>
      <c r="AZ3507" s="75"/>
      <c r="BA3507" s="75"/>
      <c r="BB3507" s="75"/>
      <c r="BC3507" s="75"/>
      <c r="BD3507" s="75"/>
      <c r="BE3507" s="75"/>
      <c r="BF3507" s="75"/>
      <c r="BG3507" s="75"/>
      <c r="BH3507" s="75"/>
      <c r="BI3507" s="75"/>
      <c r="BJ3507" s="75"/>
      <c r="BK3507" s="75"/>
      <c r="BL3507" s="75"/>
      <c r="BM3507" s="75"/>
      <c r="BN3507" s="75"/>
      <c r="BO3507" s="75"/>
      <c r="BP3507" s="75"/>
      <c r="BQ3507" s="75"/>
      <c r="BR3507" s="75"/>
      <c r="BS3507" s="75"/>
      <c r="BT3507" s="75"/>
      <c r="BU3507" s="75"/>
      <c r="BV3507" s="75"/>
      <c r="BW3507" s="1286"/>
      <c r="BX3507" s="75"/>
      <c r="BY3507" s="75"/>
      <c r="BZ3507" s="75"/>
      <c r="CA3507" s="75"/>
      <c r="CB3507" s="75"/>
      <c r="CC3507" s="1286"/>
      <c r="CD3507" s="75"/>
      <c r="CE3507" s="75"/>
      <c r="CF3507" s="75"/>
      <c r="CG3507" s="75"/>
      <c r="CH3507" s="75"/>
      <c r="CI3507" s="1286"/>
      <c r="CJ3507" s="75"/>
      <c r="CK3507" s="1286"/>
      <c r="CL3507" s="75"/>
      <c r="CM3507" s="75"/>
      <c r="CN3507" s="75"/>
      <c r="CO3507" s="75"/>
      <c r="CP3507" s="75"/>
      <c r="CQ3507" s="75"/>
      <c r="CR3507" s="75"/>
      <c r="CS3507" s="75"/>
      <c r="CT3507" s="75"/>
      <c r="CU3507" s="75"/>
      <c r="CV3507" s="75"/>
      <c r="CW3507" s="75"/>
      <c r="CX3507" s="1286"/>
      <c r="CY3507" s="75"/>
      <c r="CZ3507" s="75"/>
      <c r="DA3507" s="75"/>
      <c r="DB3507" s="75"/>
      <c r="DC3507" s="75"/>
      <c r="DD3507" s="75"/>
      <c r="DE3507" s="75"/>
      <c r="DF3507" s="75"/>
      <c r="DG3507" s="1286"/>
      <c r="DH3507" s="75"/>
      <c r="DI3507" s="1286"/>
      <c r="DJ3507" s="75"/>
      <c r="DK3507" s="75"/>
      <c r="DL3507" s="75"/>
      <c r="DM3507" s="75"/>
      <c r="DN3507" s="75"/>
      <c r="DO3507" s="75"/>
      <c r="DP3507" s="75"/>
      <c r="DQ3507" s="75"/>
      <c r="DR3507" s="75"/>
      <c r="DS3507" s="75"/>
      <c r="DT3507" s="75"/>
      <c r="DU3507" s="75"/>
      <c r="DV3507" s="1286"/>
      <c r="DW3507" s="75"/>
      <c r="DX3507" s="75"/>
      <c r="DY3507" s="75"/>
      <c r="DZ3507" s="75"/>
      <c r="EA3507" s="75"/>
      <c r="EB3507" s="75"/>
      <c r="EC3507" s="75"/>
      <c r="ED3507" s="75"/>
      <c r="EE3507" s="75"/>
      <c r="EF3507" s="75"/>
      <c r="EG3507" s="75"/>
      <c r="EH3507" s="75"/>
      <c r="EI3507" s="75"/>
      <c r="EJ3507" s="75"/>
      <c r="EK3507" s="75"/>
      <c r="EL3507" s="75"/>
      <c r="EM3507" s="75"/>
      <c r="EN3507" s="75"/>
      <c r="EO3507" s="75"/>
      <c r="EP3507" s="75"/>
      <c r="EQ3507" s="75"/>
      <c r="ER3507" s="75"/>
      <c r="ES3507" s="75"/>
      <c r="ET3507" s="75"/>
      <c r="EU3507" s="75"/>
      <c r="EV3507" s="75"/>
      <c r="EW3507" s="75"/>
      <c r="EX3507" s="75"/>
      <c r="EY3507" s="75"/>
      <c r="EZ3507" s="75"/>
      <c r="FA3507" s="75"/>
      <c r="FB3507" s="1341"/>
      <c r="FC3507" s="75"/>
      <c r="FD3507" s="75"/>
    </row>
    <row r="3508">
      <c r="A3508" s="1340"/>
      <c r="B3508" s="786"/>
      <c r="C3508" s="1283"/>
      <c r="D3508" s="786"/>
      <c r="E3508" s="786"/>
      <c r="F3508" s="786"/>
      <c r="G3508" s="786"/>
      <c r="H3508" s="786"/>
      <c r="I3508" s="786"/>
      <c r="J3508" s="786"/>
      <c r="K3508" s="786"/>
      <c r="L3508" s="786"/>
      <c r="M3508" s="786"/>
      <c r="N3508" s="1284"/>
      <c r="O3508" s="1284"/>
      <c r="P3508" s="1285"/>
      <c r="Q3508" s="363"/>
      <c r="R3508" s="363"/>
      <c r="S3508" s="75"/>
      <c r="T3508" s="857"/>
      <c r="U3508" s="1209"/>
      <c r="V3508" s="1200"/>
      <c r="W3508" s="1200"/>
      <c r="X3508" s="1200"/>
      <c r="Y3508" s="1201"/>
      <c r="Z3508" s="1200"/>
      <c r="AA3508" s="1200"/>
      <c r="AB3508" s="1200"/>
      <c r="AC3508" s="1202"/>
      <c r="AD3508" s="1216"/>
      <c r="AE3508" s="1204"/>
      <c r="AF3508" s="75"/>
      <c r="AG3508" s="75"/>
      <c r="AH3508" s="75"/>
      <c r="AI3508" s="75"/>
      <c r="AJ3508" s="75"/>
      <c r="AK3508" s="75"/>
      <c r="AL3508" s="75"/>
      <c r="AM3508" s="75"/>
      <c r="AN3508" s="75"/>
      <c r="AO3508" s="75"/>
      <c r="AP3508" s="75"/>
      <c r="AQ3508" s="75"/>
      <c r="AR3508" s="75"/>
      <c r="AS3508" s="1286"/>
      <c r="AT3508" s="75"/>
      <c r="AU3508" s="1286"/>
      <c r="AV3508" s="1286"/>
      <c r="AW3508" s="75"/>
      <c r="AX3508" s="75"/>
      <c r="AY3508" s="1286"/>
      <c r="AZ3508" s="75"/>
      <c r="BA3508" s="75"/>
      <c r="BB3508" s="75"/>
      <c r="BC3508" s="75"/>
      <c r="BD3508" s="75"/>
      <c r="BE3508" s="75"/>
      <c r="BF3508" s="75"/>
      <c r="BG3508" s="75"/>
      <c r="BH3508" s="75"/>
      <c r="BI3508" s="75"/>
      <c r="BJ3508" s="75"/>
      <c r="BK3508" s="75"/>
      <c r="BL3508" s="75"/>
      <c r="BM3508" s="75"/>
      <c r="BN3508" s="75"/>
      <c r="BO3508" s="75"/>
      <c r="BP3508" s="75"/>
      <c r="BQ3508" s="75"/>
      <c r="BR3508" s="75"/>
      <c r="BS3508" s="75"/>
      <c r="BT3508" s="75"/>
      <c r="BU3508" s="75"/>
      <c r="BV3508" s="75"/>
      <c r="BW3508" s="1286"/>
      <c r="BX3508" s="75"/>
      <c r="BY3508" s="75"/>
      <c r="BZ3508" s="75"/>
      <c r="CA3508" s="75"/>
      <c r="CB3508" s="75"/>
      <c r="CC3508" s="1286"/>
      <c r="CD3508" s="75"/>
      <c r="CE3508" s="75"/>
      <c r="CF3508" s="75"/>
      <c r="CG3508" s="75"/>
      <c r="CH3508" s="75"/>
      <c r="CI3508" s="1286"/>
      <c r="CJ3508" s="75"/>
      <c r="CK3508" s="1286"/>
      <c r="CL3508" s="75"/>
      <c r="CM3508" s="75"/>
      <c r="CN3508" s="75"/>
      <c r="CO3508" s="75"/>
      <c r="CP3508" s="75"/>
      <c r="CQ3508" s="75"/>
      <c r="CR3508" s="75"/>
      <c r="CS3508" s="75"/>
      <c r="CT3508" s="75"/>
      <c r="CU3508" s="75"/>
      <c r="CV3508" s="75"/>
      <c r="CW3508" s="75"/>
      <c r="CX3508" s="1286"/>
      <c r="CY3508" s="75"/>
      <c r="CZ3508" s="75"/>
      <c r="DA3508" s="75"/>
      <c r="DB3508" s="75"/>
      <c r="DC3508" s="75"/>
      <c r="DD3508" s="75"/>
      <c r="DE3508" s="75"/>
      <c r="DF3508" s="75"/>
      <c r="DG3508" s="1286"/>
      <c r="DH3508" s="75"/>
      <c r="DI3508" s="1286"/>
      <c r="DJ3508" s="75"/>
      <c r="DK3508" s="75"/>
      <c r="DL3508" s="75"/>
      <c r="DM3508" s="75"/>
      <c r="DN3508" s="75"/>
      <c r="DO3508" s="75"/>
      <c r="DP3508" s="75"/>
      <c r="DQ3508" s="75"/>
      <c r="DR3508" s="75"/>
      <c r="DS3508" s="75"/>
      <c r="DT3508" s="75"/>
      <c r="DU3508" s="75"/>
      <c r="DV3508" s="1286"/>
      <c r="DW3508" s="75"/>
      <c r="DX3508" s="75"/>
      <c r="DY3508" s="75"/>
      <c r="DZ3508" s="75"/>
      <c r="EA3508" s="75"/>
      <c r="EB3508" s="75"/>
      <c r="EC3508" s="75"/>
      <c r="ED3508" s="75"/>
      <c r="EE3508" s="75"/>
      <c r="EF3508" s="75"/>
      <c r="EG3508" s="75"/>
      <c r="EH3508" s="75"/>
      <c r="EI3508" s="75"/>
      <c r="EJ3508" s="75"/>
      <c r="EK3508" s="75"/>
      <c r="EL3508" s="75"/>
      <c r="EM3508" s="75"/>
      <c r="EN3508" s="75"/>
      <c r="EO3508" s="75"/>
      <c r="EP3508" s="75"/>
      <c r="EQ3508" s="75"/>
      <c r="ER3508" s="75"/>
      <c r="ES3508" s="75"/>
      <c r="ET3508" s="75"/>
      <c r="EU3508" s="75"/>
      <c r="EV3508" s="75"/>
      <c r="EW3508" s="75"/>
      <c r="EX3508" s="75"/>
      <c r="EY3508" s="75"/>
      <c r="EZ3508" s="75"/>
      <c r="FA3508" s="75"/>
      <c r="FB3508" s="1341"/>
      <c r="FC3508" s="75"/>
      <c r="FD3508" s="75"/>
    </row>
    <row r="3509">
      <c r="A3509" s="1340"/>
      <c r="B3509" s="786"/>
      <c r="C3509" s="1283"/>
      <c r="D3509" s="786"/>
      <c r="E3509" s="786"/>
      <c r="F3509" s="786"/>
      <c r="G3509" s="786"/>
      <c r="H3509" s="786"/>
      <c r="I3509" s="786"/>
      <c r="J3509" s="786"/>
      <c r="K3509" s="786"/>
      <c r="L3509" s="786"/>
      <c r="M3509" s="786"/>
      <c r="N3509" s="1284"/>
      <c r="O3509" s="1284"/>
      <c r="P3509" s="1285"/>
      <c r="Q3509" s="363"/>
      <c r="R3509" s="363"/>
      <c r="S3509" s="75"/>
      <c r="T3509" s="857"/>
      <c r="U3509" s="1209"/>
      <c r="V3509" s="1200"/>
      <c r="W3509" s="1200"/>
      <c r="X3509" s="1200"/>
      <c r="Y3509" s="1201"/>
      <c r="Z3509" s="1200"/>
      <c r="AA3509" s="1200"/>
      <c r="AB3509" s="1200"/>
      <c r="AC3509" s="1202"/>
      <c r="AD3509" s="1216"/>
      <c r="AE3509" s="1204"/>
      <c r="AF3509" s="75"/>
      <c r="AG3509" s="75"/>
      <c r="AH3509" s="75"/>
      <c r="AI3509" s="75"/>
      <c r="AJ3509" s="75"/>
      <c r="AK3509" s="75"/>
      <c r="AL3509" s="75"/>
      <c r="AM3509" s="75"/>
      <c r="AN3509" s="75"/>
      <c r="AO3509" s="75"/>
      <c r="AP3509" s="75"/>
      <c r="AQ3509" s="75"/>
      <c r="AR3509" s="75"/>
      <c r="AS3509" s="1286"/>
      <c r="AT3509" s="75"/>
      <c r="AU3509" s="1286"/>
      <c r="AV3509" s="1286"/>
      <c r="AW3509" s="75"/>
      <c r="AX3509" s="75"/>
      <c r="AY3509" s="1286"/>
      <c r="AZ3509" s="75"/>
      <c r="BA3509" s="75"/>
      <c r="BB3509" s="75"/>
      <c r="BC3509" s="75"/>
      <c r="BD3509" s="75"/>
      <c r="BE3509" s="75"/>
      <c r="BF3509" s="75"/>
      <c r="BG3509" s="75"/>
      <c r="BH3509" s="75"/>
      <c r="BI3509" s="75"/>
      <c r="BJ3509" s="75"/>
      <c r="BK3509" s="75"/>
      <c r="BL3509" s="75"/>
      <c r="BM3509" s="75"/>
      <c r="BN3509" s="75"/>
      <c r="BO3509" s="75"/>
      <c r="BP3509" s="75"/>
      <c r="BQ3509" s="75"/>
      <c r="BR3509" s="75"/>
      <c r="BS3509" s="75"/>
      <c r="BT3509" s="75"/>
      <c r="BU3509" s="75"/>
      <c r="BV3509" s="75"/>
      <c r="BW3509" s="1286"/>
      <c r="BX3509" s="75"/>
      <c r="BY3509" s="75"/>
      <c r="BZ3509" s="75"/>
      <c r="CA3509" s="75"/>
      <c r="CB3509" s="75"/>
      <c r="CC3509" s="1286"/>
      <c r="CD3509" s="75"/>
      <c r="CE3509" s="75"/>
      <c r="CF3509" s="75"/>
      <c r="CG3509" s="75"/>
      <c r="CH3509" s="75"/>
      <c r="CI3509" s="1286"/>
      <c r="CJ3509" s="75"/>
      <c r="CK3509" s="1286"/>
      <c r="CL3509" s="75"/>
      <c r="CM3509" s="75"/>
      <c r="CN3509" s="75"/>
      <c r="CO3509" s="75"/>
      <c r="CP3509" s="75"/>
      <c r="CQ3509" s="75"/>
      <c r="CR3509" s="75"/>
      <c r="CS3509" s="75"/>
      <c r="CT3509" s="75"/>
      <c r="CU3509" s="75"/>
      <c r="CV3509" s="75"/>
      <c r="CW3509" s="75"/>
      <c r="CX3509" s="1286"/>
      <c r="CY3509" s="75"/>
      <c r="CZ3509" s="75"/>
      <c r="DA3509" s="75"/>
      <c r="DB3509" s="75"/>
      <c r="DC3509" s="75"/>
      <c r="DD3509" s="75"/>
      <c r="DE3509" s="75"/>
      <c r="DF3509" s="75"/>
      <c r="DG3509" s="1286"/>
      <c r="DH3509" s="75"/>
      <c r="DI3509" s="1286"/>
      <c r="DJ3509" s="75"/>
      <c r="DK3509" s="75"/>
      <c r="DL3509" s="75"/>
      <c r="DM3509" s="75"/>
      <c r="DN3509" s="75"/>
      <c r="DO3509" s="75"/>
      <c r="DP3509" s="75"/>
      <c r="DQ3509" s="75"/>
      <c r="DR3509" s="75"/>
      <c r="DS3509" s="75"/>
      <c r="DT3509" s="75"/>
      <c r="DU3509" s="75"/>
      <c r="DV3509" s="1286"/>
      <c r="DW3509" s="75"/>
      <c r="DX3509" s="75"/>
      <c r="DY3509" s="75"/>
      <c r="DZ3509" s="75"/>
      <c r="EA3509" s="75"/>
      <c r="EB3509" s="75"/>
      <c r="EC3509" s="75"/>
      <c r="ED3509" s="75"/>
      <c r="EE3509" s="75"/>
      <c r="EF3509" s="75"/>
      <c r="EG3509" s="75"/>
      <c r="EH3509" s="75"/>
      <c r="EI3509" s="75"/>
      <c r="EJ3509" s="75"/>
      <c r="EK3509" s="75"/>
      <c r="EL3509" s="75"/>
      <c r="EM3509" s="75"/>
      <c r="EN3509" s="75"/>
      <c r="EO3509" s="75"/>
      <c r="EP3509" s="75"/>
      <c r="EQ3509" s="75"/>
      <c r="ER3509" s="75"/>
      <c r="ES3509" s="75"/>
      <c r="ET3509" s="75"/>
      <c r="EU3509" s="75"/>
      <c r="EV3509" s="75"/>
      <c r="EW3509" s="75"/>
      <c r="EX3509" s="75"/>
      <c r="EY3509" s="75"/>
      <c r="EZ3509" s="75"/>
      <c r="FA3509" s="75"/>
      <c r="FB3509" s="1341"/>
      <c r="FC3509" s="75"/>
      <c r="FD3509" s="75"/>
    </row>
    <row r="3510">
      <c r="A3510" s="1340"/>
      <c r="B3510" s="786"/>
      <c r="C3510" s="1283"/>
      <c r="D3510" s="786"/>
      <c r="E3510" s="786"/>
      <c r="F3510" s="786"/>
      <c r="G3510" s="786"/>
      <c r="H3510" s="786"/>
      <c r="I3510" s="786"/>
      <c r="J3510" s="786"/>
      <c r="K3510" s="786"/>
      <c r="L3510" s="786"/>
      <c r="M3510" s="786"/>
      <c r="N3510" s="1284"/>
      <c r="O3510" s="1284"/>
      <c r="P3510" s="1285"/>
      <c r="Q3510" s="363"/>
      <c r="R3510" s="363"/>
      <c r="S3510" s="75"/>
      <c r="T3510" s="857"/>
      <c r="U3510" s="1209"/>
      <c r="V3510" s="1200"/>
      <c r="W3510" s="1200"/>
      <c r="X3510" s="1200"/>
      <c r="Y3510" s="1201"/>
      <c r="Z3510" s="1200"/>
      <c r="AA3510" s="1200"/>
      <c r="AB3510" s="1200"/>
      <c r="AC3510" s="1202"/>
      <c r="AD3510" s="1216"/>
      <c r="AE3510" s="1204"/>
      <c r="AF3510" s="75"/>
      <c r="AG3510" s="75"/>
      <c r="AH3510" s="75"/>
      <c r="AI3510" s="75"/>
      <c r="AJ3510" s="75"/>
      <c r="AK3510" s="75"/>
      <c r="AL3510" s="75"/>
      <c r="AM3510" s="75"/>
      <c r="AN3510" s="75"/>
      <c r="AO3510" s="75"/>
      <c r="AP3510" s="75"/>
      <c r="AQ3510" s="75"/>
      <c r="AR3510" s="75"/>
      <c r="AS3510" s="1286"/>
      <c r="AT3510" s="75"/>
      <c r="AU3510" s="1286"/>
      <c r="AV3510" s="1286"/>
      <c r="AW3510" s="75"/>
      <c r="AX3510" s="75"/>
      <c r="AY3510" s="1286"/>
      <c r="AZ3510" s="75"/>
      <c r="BA3510" s="75"/>
      <c r="BB3510" s="75"/>
      <c r="BC3510" s="75"/>
      <c r="BD3510" s="75"/>
      <c r="BE3510" s="75"/>
      <c r="BF3510" s="75"/>
      <c r="BG3510" s="75"/>
      <c r="BH3510" s="75"/>
      <c r="BI3510" s="75"/>
      <c r="BJ3510" s="75"/>
      <c r="BK3510" s="75"/>
      <c r="BL3510" s="75"/>
      <c r="BM3510" s="75"/>
      <c r="BN3510" s="75"/>
      <c r="BO3510" s="75"/>
      <c r="BP3510" s="75"/>
      <c r="BQ3510" s="75"/>
      <c r="BR3510" s="75"/>
      <c r="BS3510" s="75"/>
      <c r="BT3510" s="75"/>
      <c r="BU3510" s="75"/>
      <c r="BV3510" s="75"/>
      <c r="BW3510" s="1286"/>
      <c r="BX3510" s="75"/>
      <c r="BY3510" s="75"/>
      <c r="BZ3510" s="75"/>
      <c r="CA3510" s="75"/>
      <c r="CB3510" s="75"/>
      <c r="CC3510" s="1286"/>
      <c r="CD3510" s="75"/>
      <c r="CE3510" s="75"/>
      <c r="CF3510" s="75"/>
      <c r="CG3510" s="75"/>
      <c r="CH3510" s="75"/>
      <c r="CI3510" s="1286"/>
      <c r="CJ3510" s="75"/>
      <c r="CK3510" s="1286"/>
      <c r="CL3510" s="75"/>
      <c r="CM3510" s="75"/>
      <c r="CN3510" s="75"/>
      <c r="CO3510" s="75"/>
      <c r="CP3510" s="75"/>
      <c r="CQ3510" s="75"/>
      <c r="CR3510" s="75"/>
      <c r="CS3510" s="75"/>
      <c r="CT3510" s="75"/>
      <c r="CU3510" s="75"/>
      <c r="CV3510" s="75"/>
      <c r="CW3510" s="75"/>
      <c r="CX3510" s="1286"/>
      <c r="CY3510" s="75"/>
      <c r="CZ3510" s="75"/>
      <c r="DA3510" s="75"/>
      <c r="DB3510" s="75"/>
      <c r="DC3510" s="75"/>
      <c r="DD3510" s="75"/>
      <c r="DE3510" s="75"/>
      <c r="DF3510" s="75"/>
      <c r="DG3510" s="1286"/>
      <c r="DH3510" s="75"/>
      <c r="DI3510" s="1286"/>
      <c r="DJ3510" s="75"/>
      <c r="DK3510" s="75"/>
      <c r="DL3510" s="75"/>
      <c r="DM3510" s="75"/>
      <c r="DN3510" s="75"/>
      <c r="DO3510" s="75"/>
      <c r="DP3510" s="75"/>
      <c r="DQ3510" s="75"/>
      <c r="DR3510" s="75"/>
      <c r="DS3510" s="75"/>
      <c r="DT3510" s="75"/>
      <c r="DU3510" s="75"/>
      <c r="DV3510" s="1286"/>
      <c r="DW3510" s="75"/>
      <c r="DX3510" s="75"/>
      <c r="DY3510" s="75"/>
      <c r="DZ3510" s="75"/>
      <c r="EA3510" s="75"/>
      <c r="EB3510" s="75"/>
      <c r="EC3510" s="75"/>
      <c r="ED3510" s="75"/>
      <c r="EE3510" s="75"/>
      <c r="EF3510" s="75"/>
      <c r="EG3510" s="75"/>
      <c r="EH3510" s="75"/>
      <c r="EI3510" s="75"/>
      <c r="EJ3510" s="75"/>
      <c r="EK3510" s="75"/>
      <c r="EL3510" s="75"/>
      <c r="EM3510" s="75"/>
      <c r="EN3510" s="75"/>
      <c r="EO3510" s="75"/>
      <c r="EP3510" s="75"/>
      <c r="EQ3510" s="75"/>
      <c r="ER3510" s="75"/>
      <c r="ES3510" s="75"/>
      <c r="ET3510" s="75"/>
      <c r="EU3510" s="75"/>
      <c r="EV3510" s="75"/>
      <c r="EW3510" s="75"/>
      <c r="EX3510" s="75"/>
      <c r="EY3510" s="75"/>
      <c r="EZ3510" s="75"/>
      <c r="FA3510" s="75"/>
      <c r="FB3510" s="1341"/>
      <c r="FC3510" s="75"/>
      <c r="FD3510" s="75"/>
    </row>
    <row r="3511">
      <c r="A3511" s="1340"/>
      <c r="B3511" s="786"/>
      <c r="C3511" s="1283"/>
      <c r="D3511" s="786"/>
      <c r="E3511" s="786"/>
      <c r="F3511" s="786"/>
      <c r="G3511" s="786"/>
      <c r="H3511" s="786"/>
      <c r="I3511" s="786"/>
      <c r="J3511" s="786"/>
      <c r="K3511" s="786"/>
      <c r="L3511" s="786"/>
      <c r="M3511" s="786"/>
      <c r="N3511" s="1284"/>
      <c r="O3511" s="1284"/>
      <c r="P3511" s="1285"/>
      <c r="Q3511" s="363"/>
      <c r="R3511" s="363"/>
      <c r="S3511" s="75"/>
      <c r="T3511" s="857"/>
      <c r="U3511" s="1209"/>
      <c r="V3511" s="1200"/>
      <c r="W3511" s="1200"/>
      <c r="X3511" s="1200"/>
      <c r="Y3511" s="1201"/>
      <c r="Z3511" s="1200"/>
      <c r="AA3511" s="1200"/>
      <c r="AB3511" s="1200"/>
      <c r="AC3511" s="1202"/>
      <c r="AD3511" s="1216"/>
      <c r="AE3511" s="1204"/>
      <c r="AF3511" s="75"/>
      <c r="AG3511" s="75"/>
      <c r="AH3511" s="75"/>
      <c r="AI3511" s="75"/>
      <c r="AJ3511" s="75"/>
      <c r="AK3511" s="75"/>
      <c r="AL3511" s="75"/>
      <c r="AM3511" s="75"/>
      <c r="AN3511" s="75"/>
      <c r="AO3511" s="75"/>
      <c r="AP3511" s="75"/>
      <c r="AQ3511" s="75"/>
      <c r="AR3511" s="75"/>
      <c r="AS3511" s="1286"/>
      <c r="AT3511" s="75"/>
      <c r="AU3511" s="1286"/>
      <c r="AV3511" s="1286"/>
      <c r="AW3511" s="75"/>
      <c r="AX3511" s="75"/>
      <c r="AY3511" s="1286"/>
      <c r="AZ3511" s="75"/>
      <c r="BA3511" s="75"/>
      <c r="BB3511" s="75"/>
      <c r="BC3511" s="75"/>
      <c r="BD3511" s="75"/>
      <c r="BE3511" s="75"/>
      <c r="BF3511" s="75"/>
      <c r="BG3511" s="75"/>
      <c r="BH3511" s="75"/>
      <c r="BI3511" s="75"/>
      <c r="BJ3511" s="75"/>
      <c r="BK3511" s="75"/>
      <c r="BL3511" s="75"/>
      <c r="BM3511" s="75"/>
      <c r="BN3511" s="75"/>
      <c r="BO3511" s="75"/>
      <c r="BP3511" s="75"/>
      <c r="BQ3511" s="75"/>
      <c r="BR3511" s="75"/>
      <c r="BS3511" s="75"/>
      <c r="BT3511" s="75"/>
      <c r="BU3511" s="75"/>
      <c r="BV3511" s="75"/>
      <c r="BW3511" s="1286"/>
      <c r="BX3511" s="75"/>
      <c r="BY3511" s="75"/>
      <c r="BZ3511" s="75"/>
      <c r="CA3511" s="75"/>
      <c r="CB3511" s="75"/>
      <c r="CC3511" s="1286"/>
      <c r="CD3511" s="75"/>
      <c r="CE3511" s="75"/>
      <c r="CF3511" s="75"/>
      <c r="CG3511" s="75"/>
      <c r="CH3511" s="75"/>
      <c r="CI3511" s="1286"/>
      <c r="CJ3511" s="75"/>
      <c r="CK3511" s="1286"/>
      <c r="CL3511" s="75"/>
      <c r="CM3511" s="75"/>
      <c r="CN3511" s="75"/>
      <c r="CO3511" s="75"/>
      <c r="CP3511" s="75"/>
      <c r="CQ3511" s="75"/>
      <c r="CR3511" s="75"/>
      <c r="CS3511" s="75"/>
      <c r="CT3511" s="75"/>
      <c r="CU3511" s="75"/>
      <c r="CV3511" s="75"/>
      <c r="CW3511" s="75"/>
      <c r="CX3511" s="1286"/>
      <c r="CY3511" s="75"/>
      <c r="CZ3511" s="75"/>
      <c r="DA3511" s="75"/>
      <c r="DB3511" s="75"/>
      <c r="DC3511" s="75"/>
      <c r="DD3511" s="75"/>
      <c r="DE3511" s="75"/>
      <c r="DF3511" s="75"/>
      <c r="DG3511" s="1286"/>
      <c r="DH3511" s="75"/>
      <c r="DI3511" s="1286"/>
      <c r="DJ3511" s="75"/>
      <c r="DK3511" s="75"/>
      <c r="DL3511" s="75"/>
      <c r="DM3511" s="75"/>
      <c r="DN3511" s="75"/>
      <c r="DO3511" s="75"/>
      <c r="DP3511" s="75"/>
      <c r="DQ3511" s="75"/>
      <c r="DR3511" s="75"/>
      <c r="DS3511" s="75"/>
      <c r="DT3511" s="75"/>
      <c r="DU3511" s="75"/>
      <c r="DV3511" s="1286"/>
      <c r="DW3511" s="75"/>
      <c r="DX3511" s="75"/>
      <c r="DY3511" s="75"/>
      <c r="DZ3511" s="75"/>
      <c r="EA3511" s="75"/>
      <c r="EB3511" s="75"/>
      <c r="EC3511" s="75"/>
      <c r="ED3511" s="75"/>
      <c r="EE3511" s="75"/>
      <c r="EF3511" s="75"/>
      <c r="EG3511" s="75"/>
      <c r="EH3511" s="75"/>
      <c r="EI3511" s="75"/>
      <c r="EJ3511" s="75"/>
      <c r="EK3511" s="75"/>
      <c r="EL3511" s="75"/>
      <c r="EM3511" s="75"/>
      <c r="EN3511" s="75"/>
      <c r="EO3511" s="75"/>
      <c r="EP3511" s="75"/>
      <c r="EQ3511" s="75"/>
      <c r="ER3511" s="75"/>
      <c r="ES3511" s="75"/>
      <c r="ET3511" s="75"/>
      <c r="EU3511" s="75"/>
      <c r="EV3511" s="75"/>
      <c r="EW3511" s="75"/>
      <c r="EX3511" s="75"/>
      <c r="EY3511" s="75"/>
      <c r="EZ3511" s="75"/>
      <c r="FA3511" s="75"/>
      <c r="FB3511" s="1341"/>
      <c r="FC3511" s="75"/>
      <c r="FD3511" s="75"/>
    </row>
    <row r="3512">
      <c r="A3512" s="1340"/>
      <c r="B3512" s="786"/>
      <c r="C3512" s="1283"/>
      <c r="D3512" s="786"/>
      <c r="E3512" s="786"/>
      <c r="F3512" s="786"/>
      <c r="G3512" s="786"/>
      <c r="H3512" s="786"/>
      <c r="I3512" s="786"/>
      <c r="J3512" s="786"/>
      <c r="K3512" s="786"/>
      <c r="L3512" s="786"/>
      <c r="M3512" s="786"/>
      <c r="N3512" s="1284"/>
      <c r="O3512" s="1284"/>
      <c r="P3512" s="1285"/>
      <c r="Q3512" s="363"/>
      <c r="R3512" s="363"/>
      <c r="S3512" s="75"/>
      <c r="T3512" s="857"/>
      <c r="U3512" s="1209"/>
      <c r="V3512" s="1200"/>
      <c r="W3512" s="1200"/>
      <c r="X3512" s="1200"/>
      <c r="Y3512" s="1201"/>
      <c r="Z3512" s="1200"/>
      <c r="AA3512" s="1200"/>
      <c r="AB3512" s="1200"/>
      <c r="AC3512" s="1202"/>
      <c r="AD3512" s="1216"/>
      <c r="AE3512" s="1204"/>
      <c r="AF3512" s="75"/>
      <c r="AG3512" s="75"/>
      <c r="AH3512" s="75"/>
      <c r="AI3512" s="75"/>
      <c r="AJ3512" s="75"/>
      <c r="AK3512" s="75"/>
      <c r="AL3512" s="75"/>
      <c r="AM3512" s="75"/>
      <c r="AN3512" s="75"/>
      <c r="AO3512" s="75"/>
      <c r="AP3512" s="75"/>
      <c r="AQ3512" s="75"/>
      <c r="AR3512" s="75"/>
      <c r="AS3512" s="1286"/>
      <c r="AT3512" s="75"/>
      <c r="AU3512" s="1286"/>
      <c r="AV3512" s="1286"/>
      <c r="AW3512" s="75"/>
      <c r="AX3512" s="75"/>
      <c r="AY3512" s="1286"/>
      <c r="AZ3512" s="75"/>
      <c r="BA3512" s="75"/>
      <c r="BB3512" s="75"/>
      <c r="BC3512" s="75"/>
      <c r="BD3512" s="75"/>
      <c r="BE3512" s="75"/>
      <c r="BF3512" s="75"/>
      <c r="BG3512" s="75"/>
      <c r="BH3512" s="75"/>
      <c r="BI3512" s="75"/>
      <c r="BJ3512" s="75"/>
      <c r="BK3512" s="75"/>
      <c r="BL3512" s="75"/>
      <c r="BM3512" s="75"/>
      <c r="BN3512" s="75"/>
      <c r="BO3512" s="75"/>
      <c r="BP3512" s="75"/>
      <c r="BQ3512" s="75"/>
      <c r="BR3512" s="75"/>
      <c r="BS3512" s="75"/>
      <c r="BT3512" s="75"/>
      <c r="BU3512" s="75"/>
      <c r="BV3512" s="75"/>
      <c r="BW3512" s="1286"/>
      <c r="BX3512" s="75"/>
      <c r="BY3512" s="75"/>
      <c r="BZ3512" s="75"/>
      <c r="CA3512" s="75"/>
      <c r="CB3512" s="75"/>
      <c r="CC3512" s="1286"/>
      <c r="CD3512" s="75"/>
      <c r="CE3512" s="75"/>
      <c r="CF3512" s="75"/>
      <c r="CG3512" s="75"/>
      <c r="CH3512" s="75"/>
      <c r="CI3512" s="1286"/>
      <c r="CJ3512" s="75"/>
      <c r="CK3512" s="1286"/>
      <c r="CL3512" s="75"/>
      <c r="CM3512" s="75"/>
      <c r="CN3512" s="75"/>
      <c r="CO3512" s="75"/>
      <c r="CP3512" s="75"/>
      <c r="CQ3512" s="75"/>
      <c r="CR3512" s="75"/>
      <c r="CS3512" s="75"/>
      <c r="CT3512" s="75"/>
      <c r="CU3512" s="75"/>
      <c r="CV3512" s="75"/>
      <c r="CW3512" s="75"/>
      <c r="CX3512" s="1286"/>
      <c r="CY3512" s="75"/>
      <c r="CZ3512" s="75"/>
      <c r="DA3512" s="75"/>
      <c r="DB3512" s="75"/>
      <c r="DC3512" s="75"/>
      <c r="DD3512" s="75"/>
      <c r="DE3512" s="75"/>
      <c r="DF3512" s="75"/>
      <c r="DG3512" s="1286"/>
      <c r="DH3512" s="75"/>
      <c r="DI3512" s="1286"/>
      <c r="DJ3512" s="75"/>
      <c r="DK3512" s="75"/>
      <c r="DL3512" s="75"/>
      <c r="DM3512" s="75"/>
      <c r="DN3512" s="75"/>
      <c r="DO3512" s="75"/>
      <c r="DP3512" s="75"/>
      <c r="DQ3512" s="75"/>
      <c r="DR3512" s="75"/>
      <c r="DS3512" s="75"/>
      <c r="DT3512" s="75"/>
      <c r="DU3512" s="75"/>
      <c r="DV3512" s="1286"/>
      <c r="DW3512" s="75"/>
      <c r="DX3512" s="75"/>
      <c r="DY3512" s="75"/>
      <c r="DZ3512" s="75"/>
      <c r="EA3512" s="75"/>
      <c r="EB3512" s="75"/>
      <c r="EC3512" s="75"/>
      <c r="ED3512" s="75"/>
      <c r="EE3512" s="75"/>
      <c r="EF3512" s="75"/>
      <c r="EG3512" s="75"/>
      <c r="EH3512" s="75"/>
      <c r="EI3512" s="75"/>
      <c r="EJ3512" s="75"/>
      <c r="EK3512" s="75"/>
      <c r="EL3512" s="75"/>
      <c r="EM3512" s="75"/>
      <c r="EN3512" s="75"/>
      <c r="EO3512" s="75"/>
      <c r="EP3512" s="75"/>
      <c r="EQ3512" s="75"/>
      <c r="ER3512" s="75"/>
      <c r="ES3512" s="75"/>
      <c r="ET3512" s="75"/>
      <c r="EU3512" s="75"/>
      <c r="EV3512" s="75"/>
      <c r="EW3512" s="75"/>
      <c r="EX3512" s="75"/>
      <c r="EY3512" s="75"/>
      <c r="EZ3512" s="75"/>
      <c r="FA3512" s="75"/>
      <c r="FB3512" s="1341"/>
      <c r="FC3512" s="75"/>
      <c r="FD3512" s="75"/>
    </row>
    <row r="3513">
      <c r="A3513" s="1340"/>
      <c r="B3513" s="786"/>
      <c r="C3513" s="1283"/>
      <c r="D3513" s="786"/>
      <c r="E3513" s="786"/>
      <c r="F3513" s="786"/>
      <c r="G3513" s="786"/>
      <c r="H3513" s="786"/>
      <c r="I3513" s="786"/>
      <c r="J3513" s="786"/>
      <c r="K3513" s="786"/>
      <c r="L3513" s="786"/>
      <c r="M3513" s="786"/>
      <c r="N3513" s="1284"/>
      <c r="O3513" s="1284"/>
      <c r="P3513" s="1285"/>
      <c r="Q3513" s="363"/>
      <c r="R3513" s="363"/>
      <c r="S3513" s="75"/>
      <c r="T3513" s="857"/>
      <c r="U3513" s="1209"/>
      <c r="V3513" s="1200"/>
      <c r="W3513" s="1200"/>
      <c r="X3513" s="1200"/>
      <c r="Y3513" s="1201"/>
      <c r="Z3513" s="1200"/>
      <c r="AA3513" s="1200"/>
      <c r="AB3513" s="1200"/>
      <c r="AC3513" s="1202"/>
      <c r="AD3513" s="1216"/>
      <c r="AE3513" s="1204"/>
      <c r="AF3513" s="75"/>
      <c r="AG3513" s="75"/>
      <c r="AH3513" s="75"/>
      <c r="AI3513" s="75"/>
      <c r="AJ3513" s="75"/>
      <c r="AK3513" s="75"/>
      <c r="AL3513" s="75"/>
      <c r="AM3513" s="75"/>
      <c r="AN3513" s="75"/>
      <c r="AO3513" s="75"/>
      <c r="AP3513" s="75"/>
      <c r="AQ3513" s="75"/>
      <c r="AR3513" s="75"/>
      <c r="AS3513" s="1286"/>
      <c r="AT3513" s="75"/>
      <c r="AU3513" s="1286"/>
      <c r="AV3513" s="1286"/>
      <c r="AW3513" s="75"/>
      <c r="AX3513" s="75"/>
      <c r="AY3513" s="1286"/>
      <c r="AZ3513" s="75"/>
      <c r="BA3513" s="75"/>
      <c r="BB3513" s="75"/>
      <c r="BC3513" s="75"/>
      <c r="BD3513" s="75"/>
      <c r="BE3513" s="75"/>
      <c r="BF3513" s="75"/>
      <c r="BG3513" s="75"/>
      <c r="BH3513" s="75"/>
      <c r="BI3513" s="75"/>
      <c r="BJ3513" s="75"/>
      <c r="BK3513" s="75"/>
      <c r="BL3513" s="75"/>
      <c r="BM3513" s="75"/>
      <c r="BN3513" s="75"/>
      <c r="BO3513" s="75"/>
      <c r="BP3513" s="75"/>
      <c r="BQ3513" s="75"/>
      <c r="BR3513" s="75"/>
      <c r="BS3513" s="75"/>
      <c r="BT3513" s="75"/>
      <c r="BU3513" s="75"/>
      <c r="BV3513" s="75"/>
      <c r="BW3513" s="1286"/>
      <c r="BX3513" s="75"/>
      <c r="BY3513" s="75"/>
      <c r="BZ3513" s="75"/>
      <c r="CA3513" s="75"/>
      <c r="CB3513" s="75"/>
      <c r="CC3513" s="1286"/>
      <c r="CD3513" s="75"/>
      <c r="CE3513" s="75"/>
      <c r="CF3513" s="75"/>
      <c r="CG3513" s="75"/>
      <c r="CH3513" s="75"/>
      <c r="CI3513" s="1286"/>
      <c r="CJ3513" s="75"/>
      <c r="CK3513" s="1286"/>
      <c r="CL3513" s="75"/>
      <c r="CM3513" s="75"/>
      <c r="CN3513" s="75"/>
      <c r="CO3513" s="75"/>
      <c r="CP3513" s="75"/>
      <c r="CQ3513" s="75"/>
      <c r="CR3513" s="75"/>
      <c r="CS3513" s="75"/>
      <c r="CT3513" s="75"/>
      <c r="CU3513" s="75"/>
      <c r="CV3513" s="75"/>
      <c r="CW3513" s="75"/>
      <c r="CX3513" s="1286"/>
      <c r="CY3513" s="75"/>
      <c r="CZ3513" s="75"/>
      <c r="DA3513" s="75"/>
      <c r="DB3513" s="75"/>
      <c r="DC3513" s="75"/>
      <c r="DD3513" s="75"/>
      <c r="DE3513" s="75"/>
      <c r="DF3513" s="75"/>
      <c r="DG3513" s="1286"/>
      <c r="DH3513" s="75"/>
      <c r="DI3513" s="1286"/>
      <c r="DJ3513" s="75"/>
      <c r="DK3513" s="75"/>
      <c r="DL3513" s="75"/>
      <c r="DM3513" s="75"/>
      <c r="DN3513" s="75"/>
      <c r="DO3513" s="75"/>
      <c r="DP3513" s="75"/>
      <c r="DQ3513" s="75"/>
      <c r="DR3513" s="75"/>
      <c r="DS3513" s="75"/>
      <c r="DT3513" s="75"/>
      <c r="DU3513" s="75"/>
      <c r="DV3513" s="1286"/>
      <c r="DW3513" s="75"/>
      <c r="DX3513" s="75"/>
      <c r="DY3513" s="75"/>
      <c r="DZ3513" s="75"/>
      <c r="EA3513" s="75"/>
      <c r="EB3513" s="75"/>
      <c r="EC3513" s="75"/>
      <c r="ED3513" s="75"/>
      <c r="EE3513" s="75"/>
      <c r="EF3513" s="75"/>
      <c r="EG3513" s="75"/>
      <c r="EH3513" s="75"/>
      <c r="EI3513" s="75"/>
      <c r="EJ3513" s="75"/>
      <c r="EK3513" s="75"/>
      <c r="EL3513" s="75"/>
      <c r="EM3513" s="75"/>
      <c r="EN3513" s="75"/>
      <c r="EO3513" s="75"/>
      <c r="EP3513" s="75"/>
      <c r="EQ3513" s="75"/>
      <c r="ER3513" s="75"/>
      <c r="ES3513" s="75"/>
      <c r="ET3513" s="75"/>
      <c r="EU3513" s="75"/>
      <c r="EV3513" s="75"/>
      <c r="EW3513" s="75"/>
      <c r="EX3513" s="75"/>
      <c r="EY3513" s="75"/>
      <c r="EZ3513" s="75"/>
      <c r="FA3513" s="75"/>
      <c r="FB3513" s="1341"/>
      <c r="FC3513" s="75"/>
      <c r="FD3513" s="75"/>
    </row>
    <row r="3514">
      <c r="A3514" s="1340"/>
      <c r="B3514" s="786"/>
      <c r="C3514" s="1283"/>
      <c r="D3514" s="786"/>
      <c r="E3514" s="786"/>
      <c r="F3514" s="786"/>
      <c r="G3514" s="786"/>
      <c r="H3514" s="786"/>
      <c r="I3514" s="786"/>
      <c r="J3514" s="786"/>
      <c r="K3514" s="786"/>
      <c r="L3514" s="786"/>
      <c r="M3514" s="786"/>
      <c r="N3514" s="1284"/>
      <c r="O3514" s="1284"/>
      <c r="P3514" s="1285"/>
      <c r="Q3514" s="363"/>
      <c r="R3514" s="363"/>
      <c r="S3514" s="75"/>
      <c r="T3514" s="857"/>
      <c r="U3514" s="1209"/>
      <c r="V3514" s="1200"/>
      <c r="W3514" s="1200"/>
      <c r="X3514" s="1200"/>
      <c r="Y3514" s="1201"/>
      <c r="Z3514" s="1200"/>
      <c r="AA3514" s="1200"/>
      <c r="AB3514" s="1200"/>
      <c r="AC3514" s="1202"/>
      <c r="AD3514" s="1216"/>
      <c r="AE3514" s="1204"/>
      <c r="AF3514" s="75"/>
      <c r="AG3514" s="75"/>
      <c r="AH3514" s="75"/>
      <c r="AI3514" s="75"/>
      <c r="AJ3514" s="75"/>
      <c r="AK3514" s="75"/>
      <c r="AL3514" s="75"/>
      <c r="AM3514" s="75"/>
      <c r="AN3514" s="75"/>
      <c r="AO3514" s="75"/>
      <c r="AP3514" s="75"/>
      <c r="AQ3514" s="75"/>
      <c r="AR3514" s="75"/>
      <c r="AS3514" s="1286"/>
      <c r="AT3514" s="75"/>
      <c r="AU3514" s="1286"/>
      <c r="AV3514" s="1286"/>
      <c r="AW3514" s="75"/>
      <c r="AX3514" s="75"/>
      <c r="AY3514" s="1286"/>
      <c r="AZ3514" s="75"/>
      <c r="BA3514" s="75"/>
      <c r="BB3514" s="75"/>
      <c r="BC3514" s="75"/>
      <c r="BD3514" s="75"/>
      <c r="BE3514" s="75"/>
      <c r="BF3514" s="75"/>
      <c r="BG3514" s="75"/>
      <c r="BH3514" s="75"/>
      <c r="BI3514" s="75"/>
      <c r="BJ3514" s="75"/>
      <c r="BK3514" s="75"/>
      <c r="BL3514" s="75"/>
      <c r="BM3514" s="75"/>
      <c r="BN3514" s="75"/>
      <c r="BO3514" s="75"/>
      <c r="BP3514" s="75"/>
      <c r="BQ3514" s="75"/>
      <c r="BR3514" s="75"/>
      <c r="BS3514" s="75"/>
      <c r="BT3514" s="75"/>
      <c r="BU3514" s="75"/>
      <c r="BV3514" s="75"/>
      <c r="BW3514" s="1286"/>
      <c r="BX3514" s="75"/>
      <c r="BY3514" s="75"/>
      <c r="BZ3514" s="75"/>
      <c r="CA3514" s="75"/>
      <c r="CB3514" s="75"/>
      <c r="CC3514" s="1286"/>
      <c r="CD3514" s="75"/>
      <c r="CE3514" s="75"/>
      <c r="CF3514" s="75"/>
      <c r="CG3514" s="75"/>
      <c r="CH3514" s="75"/>
      <c r="CI3514" s="1286"/>
      <c r="CJ3514" s="75"/>
      <c r="CK3514" s="1286"/>
      <c r="CL3514" s="75"/>
      <c r="CM3514" s="75"/>
      <c r="CN3514" s="75"/>
      <c r="CO3514" s="75"/>
      <c r="CP3514" s="75"/>
      <c r="CQ3514" s="75"/>
      <c r="CR3514" s="75"/>
      <c r="CS3514" s="75"/>
      <c r="CT3514" s="75"/>
      <c r="CU3514" s="75"/>
      <c r="CV3514" s="75"/>
      <c r="CW3514" s="75"/>
      <c r="CX3514" s="1286"/>
      <c r="CY3514" s="75"/>
      <c r="CZ3514" s="75"/>
      <c r="DA3514" s="75"/>
      <c r="DB3514" s="75"/>
      <c r="DC3514" s="75"/>
      <c r="DD3514" s="75"/>
      <c r="DE3514" s="75"/>
      <c r="DF3514" s="75"/>
      <c r="DG3514" s="1286"/>
      <c r="DH3514" s="75"/>
      <c r="DI3514" s="1286"/>
      <c r="DJ3514" s="75"/>
      <c r="DK3514" s="75"/>
      <c r="DL3514" s="75"/>
      <c r="DM3514" s="75"/>
      <c r="DN3514" s="75"/>
      <c r="DO3514" s="75"/>
      <c r="DP3514" s="75"/>
      <c r="DQ3514" s="75"/>
      <c r="DR3514" s="75"/>
      <c r="DS3514" s="75"/>
      <c r="DT3514" s="75"/>
      <c r="DU3514" s="75"/>
      <c r="DV3514" s="1286"/>
      <c r="DW3514" s="75"/>
      <c r="DX3514" s="75"/>
      <c r="DY3514" s="75"/>
      <c r="DZ3514" s="75"/>
      <c r="EA3514" s="75"/>
      <c r="EB3514" s="75"/>
      <c r="EC3514" s="75"/>
      <c r="ED3514" s="75"/>
      <c r="EE3514" s="75"/>
      <c r="EF3514" s="75"/>
      <c r="EG3514" s="75"/>
      <c r="EH3514" s="75"/>
      <c r="EI3514" s="75"/>
      <c r="EJ3514" s="75"/>
      <c r="EK3514" s="75"/>
      <c r="EL3514" s="75"/>
      <c r="EM3514" s="75"/>
      <c r="EN3514" s="75"/>
      <c r="EO3514" s="75"/>
      <c r="EP3514" s="75"/>
      <c r="EQ3514" s="75"/>
      <c r="ER3514" s="75"/>
      <c r="ES3514" s="75"/>
      <c r="ET3514" s="75"/>
      <c r="EU3514" s="75"/>
      <c r="EV3514" s="75"/>
      <c r="EW3514" s="75"/>
      <c r="EX3514" s="75"/>
      <c r="EY3514" s="75"/>
      <c r="EZ3514" s="75"/>
      <c r="FA3514" s="75"/>
      <c r="FB3514" s="1341"/>
      <c r="FC3514" s="75"/>
      <c r="FD3514" s="75"/>
    </row>
    <row r="3515">
      <c r="A3515" s="1340"/>
      <c r="B3515" s="786"/>
      <c r="C3515" s="1283"/>
      <c r="D3515" s="786"/>
      <c r="E3515" s="786"/>
      <c r="F3515" s="786"/>
      <c r="G3515" s="786"/>
      <c r="H3515" s="786"/>
      <c r="I3515" s="786"/>
      <c r="J3515" s="786"/>
      <c r="K3515" s="786"/>
      <c r="L3515" s="786"/>
      <c r="M3515" s="786"/>
      <c r="N3515" s="1284"/>
      <c r="O3515" s="1284"/>
      <c r="P3515" s="1285"/>
      <c r="Q3515" s="363"/>
      <c r="R3515" s="363"/>
      <c r="S3515" s="75"/>
      <c r="T3515" s="857"/>
      <c r="U3515" s="1209"/>
      <c r="V3515" s="1200"/>
      <c r="W3515" s="1200"/>
      <c r="X3515" s="1200"/>
      <c r="Y3515" s="1201"/>
      <c r="Z3515" s="1200"/>
      <c r="AA3515" s="1200"/>
      <c r="AB3515" s="1200"/>
      <c r="AC3515" s="1202"/>
      <c r="AD3515" s="1216"/>
      <c r="AE3515" s="1204"/>
      <c r="AF3515" s="75"/>
      <c r="AG3515" s="75"/>
      <c r="AH3515" s="75"/>
      <c r="AI3515" s="75"/>
      <c r="AJ3515" s="75"/>
      <c r="AK3515" s="75"/>
      <c r="AL3515" s="75"/>
      <c r="AM3515" s="75"/>
      <c r="AN3515" s="75"/>
      <c r="AO3515" s="75"/>
      <c r="AP3515" s="75"/>
      <c r="AQ3515" s="75"/>
      <c r="AR3515" s="75"/>
      <c r="AS3515" s="1286"/>
      <c r="AT3515" s="75"/>
      <c r="AU3515" s="1286"/>
      <c r="AV3515" s="1286"/>
      <c r="AW3515" s="75"/>
      <c r="AX3515" s="75"/>
      <c r="AY3515" s="1286"/>
      <c r="AZ3515" s="75"/>
      <c r="BA3515" s="75"/>
      <c r="BB3515" s="75"/>
      <c r="BC3515" s="75"/>
      <c r="BD3515" s="75"/>
      <c r="BE3515" s="75"/>
      <c r="BF3515" s="75"/>
      <c r="BG3515" s="75"/>
      <c r="BH3515" s="75"/>
      <c r="BI3515" s="75"/>
      <c r="BJ3515" s="75"/>
      <c r="BK3515" s="75"/>
      <c r="BL3515" s="75"/>
      <c r="BM3515" s="75"/>
      <c r="BN3515" s="75"/>
      <c r="BO3515" s="75"/>
      <c r="BP3515" s="75"/>
      <c r="BQ3515" s="75"/>
      <c r="BR3515" s="75"/>
      <c r="BS3515" s="75"/>
      <c r="BT3515" s="75"/>
      <c r="BU3515" s="75"/>
      <c r="BV3515" s="75"/>
      <c r="BW3515" s="1286"/>
      <c r="BX3515" s="75"/>
      <c r="BY3515" s="75"/>
      <c r="BZ3515" s="75"/>
      <c r="CA3515" s="75"/>
      <c r="CB3515" s="75"/>
      <c r="CC3515" s="1286"/>
      <c r="CD3515" s="75"/>
      <c r="CE3515" s="75"/>
      <c r="CF3515" s="75"/>
      <c r="CG3515" s="75"/>
      <c r="CH3515" s="75"/>
      <c r="CI3515" s="1286"/>
      <c r="CJ3515" s="75"/>
      <c r="CK3515" s="1286"/>
      <c r="CL3515" s="75"/>
      <c r="CM3515" s="75"/>
      <c r="CN3515" s="75"/>
      <c r="CO3515" s="75"/>
      <c r="CP3515" s="75"/>
      <c r="CQ3515" s="75"/>
      <c r="CR3515" s="75"/>
      <c r="CS3515" s="75"/>
      <c r="CT3515" s="75"/>
      <c r="CU3515" s="75"/>
      <c r="CV3515" s="75"/>
      <c r="CW3515" s="75"/>
      <c r="CX3515" s="1286"/>
      <c r="CY3515" s="75"/>
      <c r="CZ3515" s="75"/>
      <c r="DA3515" s="75"/>
      <c r="DB3515" s="75"/>
      <c r="DC3515" s="75"/>
      <c r="DD3515" s="75"/>
      <c r="DE3515" s="75"/>
      <c r="DF3515" s="75"/>
      <c r="DG3515" s="1286"/>
      <c r="DH3515" s="75"/>
      <c r="DI3515" s="1286"/>
      <c r="DJ3515" s="75"/>
      <c r="DK3515" s="75"/>
      <c r="DL3515" s="75"/>
      <c r="DM3515" s="75"/>
      <c r="DN3515" s="75"/>
      <c r="DO3515" s="75"/>
      <c r="DP3515" s="75"/>
      <c r="DQ3515" s="75"/>
      <c r="DR3515" s="75"/>
      <c r="DS3515" s="75"/>
      <c r="DT3515" s="75"/>
      <c r="DU3515" s="75"/>
      <c r="DV3515" s="1286"/>
      <c r="DW3515" s="75"/>
      <c r="DX3515" s="75"/>
      <c r="DY3515" s="75"/>
      <c r="DZ3515" s="75"/>
      <c r="EA3515" s="75"/>
      <c r="EB3515" s="75"/>
      <c r="EC3515" s="75"/>
      <c r="ED3515" s="75"/>
      <c r="EE3515" s="75"/>
      <c r="EF3515" s="75"/>
      <c r="EG3515" s="75"/>
      <c r="EH3515" s="75"/>
      <c r="EI3515" s="75"/>
      <c r="EJ3515" s="75"/>
      <c r="EK3515" s="75"/>
      <c r="EL3515" s="75"/>
      <c r="EM3515" s="75"/>
      <c r="EN3515" s="75"/>
      <c r="EO3515" s="75"/>
      <c r="EP3515" s="75"/>
      <c r="EQ3515" s="75"/>
      <c r="ER3515" s="75"/>
      <c r="ES3515" s="75"/>
      <c r="ET3515" s="75"/>
      <c r="EU3515" s="75"/>
      <c r="EV3515" s="75"/>
      <c r="EW3515" s="75"/>
      <c r="EX3515" s="75"/>
      <c r="EY3515" s="75"/>
      <c r="EZ3515" s="75"/>
      <c r="FA3515" s="75"/>
      <c r="FB3515" s="1341"/>
      <c r="FC3515" s="75"/>
      <c r="FD3515" s="75"/>
    </row>
    <row r="3516">
      <c r="A3516" s="1340"/>
      <c r="B3516" s="786"/>
      <c r="C3516" s="1283"/>
      <c r="D3516" s="786"/>
      <c r="E3516" s="786"/>
      <c r="F3516" s="786"/>
      <c r="G3516" s="786"/>
      <c r="H3516" s="786"/>
      <c r="I3516" s="786"/>
      <c r="J3516" s="786"/>
      <c r="K3516" s="786"/>
      <c r="L3516" s="786"/>
      <c r="M3516" s="786"/>
      <c r="N3516" s="1284"/>
      <c r="O3516" s="1284"/>
      <c r="P3516" s="1285"/>
      <c r="Q3516" s="363"/>
      <c r="R3516" s="363"/>
      <c r="S3516" s="75"/>
      <c r="T3516" s="857"/>
      <c r="U3516" s="1209"/>
      <c r="V3516" s="1200"/>
      <c r="W3516" s="1200"/>
      <c r="X3516" s="1200"/>
      <c r="Y3516" s="1201"/>
      <c r="Z3516" s="1200"/>
      <c r="AA3516" s="1200"/>
      <c r="AB3516" s="1200"/>
      <c r="AC3516" s="1202"/>
      <c r="AD3516" s="1216"/>
      <c r="AE3516" s="1204"/>
      <c r="AF3516" s="75"/>
      <c r="AG3516" s="75"/>
      <c r="AH3516" s="75"/>
      <c r="AI3516" s="75"/>
      <c r="AJ3516" s="75"/>
      <c r="AK3516" s="75"/>
      <c r="AL3516" s="75"/>
      <c r="AM3516" s="75"/>
      <c r="AN3516" s="75"/>
      <c r="AO3516" s="75"/>
      <c r="AP3516" s="75"/>
      <c r="AQ3516" s="75"/>
      <c r="AR3516" s="75"/>
      <c r="AS3516" s="1286"/>
      <c r="AT3516" s="75"/>
      <c r="AU3516" s="1286"/>
      <c r="AV3516" s="1286"/>
      <c r="AW3516" s="75"/>
      <c r="AX3516" s="75"/>
      <c r="AY3516" s="1286"/>
      <c r="AZ3516" s="75"/>
      <c r="BA3516" s="75"/>
      <c r="BB3516" s="75"/>
      <c r="BC3516" s="75"/>
      <c r="BD3516" s="75"/>
      <c r="BE3516" s="75"/>
      <c r="BF3516" s="75"/>
      <c r="BG3516" s="75"/>
      <c r="BH3516" s="75"/>
      <c r="BI3516" s="75"/>
      <c r="BJ3516" s="75"/>
      <c r="BK3516" s="75"/>
      <c r="BL3516" s="75"/>
      <c r="BM3516" s="75"/>
      <c r="BN3516" s="75"/>
      <c r="BO3516" s="75"/>
      <c r="BP3516" s="75"/>
      <c r="BQ3516" s="75"/>
      <c r="BR3516" s="75"/>
      <c r="BS3516" s="75"/>
      <c r="BT3516" s="75"/>
      <c r="BU3516" s="75"/>
      <c r="BV3516" s="75"/>
      <c r="BW3516" s="1286"/>
      <c r="BX3516" s="75"/>
      <c r="BY3516" s="75"/>
      <c r="BZ3516" s="75"/>
      <c r="CA3516" s="75"/>
      <c r="CB3516" s="75"/>
      <c r="CC3516" s="1286"/>
      <c r="CD3516" s="75"/>
      <c r="CE3516" s="75"/>
      <c r="CF3516" s="75"/>
      <c r="CG3516" s="75"/>
      <c r="CH3516" s="75"/>
      <c r="CI3516" s="1286"/>
      <c r="CJ3516" s="75"/>
      <c r="CK3516" s="1286"/>
      <c r="CL3516" s="75"/>
      <c r="CM3516" s="75"/>
      <c r="CN3516" s="75"/>
      <c r="CO3516" s="75"/>
      <c r="CP3516" s="75"/>
      <c r="CQ3516" s="75"/>
      <c r="CR3516" s="75"/>
      <c r="CS3516" s="75"/>
      <c r="CT3516" s="75"/>
      <c r="CU3516" s="75"/>
      <c r="CV3516" s="75"/>
      <c r="CW3516" s="75"/>
      <c r="CX3516" s="1286"/>
      <c r="CY3516" s="75"/>
      <c r="CZ3516" s="75"/>
      <c r="DA3516" s="75"/>
      <c r="DB3516" s="75"/>
      <c r="DC3516" s="75"/>
      <c r="DD3516" s="75"/>
      <c r="DE3516" s="75"/>
      <c r="DF3516" s="75"/>
      <c r="DG3516" s="1286"/>
      <c r="DH3516" s="75"/>
      <c r="DI3516" s="1286"/>
      <c r="DJ3516" s="75"/>
      <c r="DK3516" s="75"/>
      <c r="DL3516" s="75"/>
      <c r="DM3516" s="75"/>
      <c r="DN3516" s="75"/>
      <c r="DO3516" s="75"/>
      <c r="DP3516" s="75"/>
      <c r="DQ3516" s="75"/>
      <c r="DR3516" s="75"/>
      <c r="DS3516" s="75"/>
      <c r="DT3516" s="75"/>
      <c r="DU3516" s="75"/>
      <c r="DV3516" s="1286"/>
      <c r="DW3516" s="75"/>
      <c r="DX3516" s="75"/>
      <c r="DY3516" s="75"/>
      <c r="DZ3516" s="75"/>
      <c r="EA3516" s="75"/>
      <c r="EB3516" s="75"/>
      <c r="EC3516" s="75"/>
      <c r="ED3516" s="75"/>
      <c r="EE3516" s="75"/>
      <c r="EF3516" s="75"/>
      <c r="EG3516" s="75"/>
      <c r="EH3516" s="75"/>
      <c r="EI3516" s="75"/>
      <c r="EJ3516" s="75"/>
      <c r="EK3516" s="75"/>
      <c r="EL3516" s="75"/>
      <c r="EM3516" s="75"/>
      <c r="EN3516" s="75"/>
      <c r="EO3516" s="75"/>
      <c r="EP3516" s="75"/>
      <c r="EQ3516" s="75"/>
      <c r="ER3516" s="75"/>
      <c r="ES3516" s="75"/>
      <c r="ET3516" s="75"/>
      <c r="EU3516" s="75"/>
      <c r="EV3516" s="75"/>
      <c r="EW3516" s="75"/>
      <c r="EX3516" s="75"/>
      <c r="EY3516" s="75"/>
      <c r="EZ3516" s="75"/>
      <c r="FA3516" s="75"/>
      <c r="FB3516" s="1341"/>
      <c r="FC3516" s="75"/>
      <c r="FD3516" s="75"/>
    </row>
    <row r="3517">
      <c r="A3517" s="1340"/>
      <c r="B3517" s="786"/>
      <c r="C3517" s="1283"/>
      <c r="D3517" s="786"/>
      <c r="E3517" s="786"/>
      <c r="F3517" s="786"/>
      <c r="G3517" s="786"/>
      <c r="H3517" s="786"/>
      <c r="I3517" s="786"/>
      <c r="J3517" s="786"/>
      <c r="K3517" s="786"/>
      <c r="L3517" s="786"/>
      <c r="M3517" s="786"/>
      <c r="N3517" s="1284"/>
      <c r="O3517" s="1284"/>
      <c r="P3517" s="1285"/>
      <c r="Q3517" s="363"/>
      <c r="R3517" s="363"/>
      <c r="S3517" s="75"/>
      <c r="T3517" s="857"/>
      <c r="U3517" s="1209"/>
      <c r="V3517" s="1200"/>
      <c r="W3517" s="1200"/>
      <c r="X3517" s="1200"/>
      <c r="Y3517" s="1201"/>
      <c r="Z3517" s="1200"/>
      <c r="AA3517" s="1200"/>
      <c r="AB3517" s="1200"/>
      <c r="AC3517" s="1202"/>
      <c r="AD3517" s="1216"/>
      <c r="AE3517" s="1204"/>
      <c r="AF3517" s="75"/>
      <c r="AG3517" s="75"/>
      <c r="AH3517" s="75"/>
      <c r="AI3517" s="75"/>
      <c r="AJ3517" s="75"/>
      <c r="AK3517" s="75"/>
      <c r="AL3517" s="75"/>
      <c r="AM3517" s="75"/>
      <c r="AN3517" s="75"/>
      <c r="AO3517" s="75"/>
      <c r="AP3517" s="75"/>
      <c r="AQ3517" s="75"/>
      <c r="AR3517" s="75"/>
      <c r="AS3517" s="1286"/>
      <c r="AT3517" s="75"/>
      <c r="AU3517" s="1286"/>
      <c r="AV3517" s="1286"/>
      <c r="AW3517" s="75"/>
      <c r="AX3517" s="75"/>
      <c r="AY3517" s="1286"/>
      <c r="AZ3517" s="75"/>
      <c r="BA3517" s="75"/>
      <c r="BB3517" s="75"/>
      <c r="BC3517" s="75"/>
      <c r="BD3517" s="75"/>
      <c r="BE3517" s="75"/>
      <c r="BF3517" s="75"/>
      <c r="BG3517" s="75"/>
      <c r="BH3517" s="75"/>
      <c r="BI3517" s="75"/>
      <c r="BJ3517" s="75"/>
      <c r="BK3517" s="75"/>
      <c r="BL3517" s="75"/>
      <c r="BM3517" s="75"/>
      <c r="BN3517" s="75"/>
      <c r="BO3517" s="75"/>
      <c r="BP3517" s="75"/>
      <c r="BQ3517" s="75"/>
      <c r="BR3517" s="75"/>
      <c r="BS3517" s="75"/>
      <c r="BT3517" s="75"/>
      <c r="BU3517" s="75"/>
      <c r="BV3517" s="75"/>
      <c r="BW3517" s="1286"/>
      <c r="BX3517" s="75"/>
      <c r="BY3517" s="75"/>
      <c r="BZ3517" s="75"/>
      <c r="CA3517" s="75"/>
      <c r="CB3517" s="75"/>
      <c r="CC3517" s="1286"/>
      <c r="CD3517" s="75"/>
      <c r="CE3517" s="75"/>
      <c r="CF3517" s="75"/>
      <c r="CG3517" s="75"/>
      <c r="CH3517" s="75"/>
      <c r="CI3517" s="1286"/>
      <c r="CJ3517" s="75"/>
      <c r="CK3517" s="1286"/>
      <c r="CL3517" s="75"/>
      <c r="CM3517" s="75"/>
      <c r="CN3517" s="75"/>
      <c r="CO3517" s="75"/>
      <c r="CP3517" s="75"/>
      <c r="CQ3517" s="75"/>
      <c r="CR3517" s="75"/>
      <c r="CS3517" s="75"/>
      <c r="CT3517" s="75"/>
      <c r="CU3517" s="75"/>
      <c r="CV3517" s="75"/>
      <c r="CW3517" s="75"/>
      <c r="CX3517" s="1286"/>
      <c r="CY3517" s="75"/>
      <c r="CZ3517" s="75"/>
      <c r="DA3517" s="75"/>
      <c r="DB3517" s="75"/>
      <c r="DC3517" s="75"/>
      <c r="DD3517" s="75"/>
      <c r="DE3517" s="75"/>
      <c r="DF3517" s="75"/>
      <c r="DG3517" s="1286"/>
      <c r="DH3517" s="75"/>
      <c r="DI3517" s="1286"/>
      <c r="DJ3517" s="75"/>
      <c r="DK3517" s="75"/>
      <c r="DL3517" s="75"/>
      <c r="DM3517" s="75"/>
      <c r="DN3517" s="75"/>
      <c r="DO3517" s="75"/>
      <c r="DP3517" s="75"/>
      <c r="DQ3517" s="75"/>
      <c r="DR3517" s="75"/>
      <c r="DS3517" s="75"/>
      <c r="DT3517" s="75"/>
      <c r="DU3517" s="75"/>
      <c r="DV3517" s="1286"/>
      <c r="DW3517" s="75"/>
      <c r="DX3517" s="75"/>
      <c r="DY3517" s="75"/>
      <c r="DZ3517" s="75"/>
      <c r="EA3517" s="75"/>
      <c r="EB3517" s="75"/>
      <c r="EC3517" s="75"/>
      <c r="ED3517" s="75"/>
      <c r="EE3517" s="75"/>
      <c r="EF3517" s="75"/>
      <c r="EG3517" s="75"/>
      <c r="EH3517" s="75"/>
      <c r="EI3517" s="75"/>
      <c r="EJ3517" s="75"/>
      <c r="EK3517" s="75"/>
      <c r="EL3517" s="75"/>
      <c r="EM3517" s="75"/>
      <c r="EN3517" s="75"/>
      <c r="EO3517" s="75"/>
      <c r="EP3517" s="75"/>
      <c r="EQ3517" s="75"/>
      <c r="ER3517" s="75"/>
      <c r="ES3517" s="75"/>
      <c r="ET3517" s="75"/>
      <c r="EU3517" s="75"/>
      <c r="EV3517" s="75"/>
      <c r="EW3517" s="75"/>
      <c r="EX3517" s="75"/>
      <c r="EY3517" s="75"/>
      <c r="EZ3517" s="75"/>
      <c r="FA3517" s="75"/>
      <c r="FB3517" s="1341"/>
      <c r="FC3517" s="75"/>
      <c r="FD3517" s="75"/>
    </row>
    <row r="3518">
      <c r="A3518" s="1340"/>
      <c r="B3518" s="786"/>
      <c r="C3518" s="1283"/>
      <c r="D3518" s="786"/>
      <c r="E3518" s="786"/>
      <c r="F3518" s="786"/>
      <c r="G3518" s="786"/>
      <c r="H3518" s="786"/>
      <c r="I3518" s="786"/>
      <c r="J3518" s="786"/>
      <c r="K3518" s="786"/>
      <c r="L3518" s="786"/>
      <c r="M3518" s="786"/>
      <c r="N3518" s="1284"/>
      <c r="O3518" s="1284"/>
      <c r="P3518" s="1285"/>
      <c r="Q3518" s="363"/>
      <c r="R3518" s="363"/>
      <c r="S3518" s="75"/>
      <c r="T3518" s="857"/>
      <c r="U3518" s="1209"/>
      <c r="V3518" s="1200"/>
      <c r="W3518" s="1200"/>
      <c r="X3518" s="1200"/>
      <c r="Y3518" s="1201"/>
      <c r="Z3518" s="1200"/>
      <c r="AA3518" s="1200"/>
      <c r="AB3518" s="1200"/>
      <c r="AC3518" s="1202"/>
      <c r="AD3518" s="1216"/>
      <c r="AE3518" s="1204"/>
      <c r="AF3518" s="75"/>
      <c r="AG3518" s="75"/>
      <c r="AH3518" s="75"/>
      <c r="AI3518" s="75"/>
      <c r="AJ3518" s="75"/>
      <c r="AK3518" s="75"/>
      <c r="AL3518" s="75"/>
      <c r="AM3518" s="75"/>
      <c r="AN3518" s="75"/>
      <c r="AO3518" s="75"/>
      <c r="AP3518" s="75"/>
      <c r="AQ3518" s="75"/>
      <c r="AR3518" s="75"/>
      <c r="AS3518" s="1286"/>
      <c r="AT3518" s="75"/>
      <c r="AU3518" s="1286"/>
      <c r="AV3518" s="1286"/>
      <c r="AW3518" s="75"/>
      <c r="AX3518" s="75"/>
      <c r="AY3518" s="1286"/>
      <c r="AZ3518" s="75"/>
      <c r="BA3518" s="75"/>
      <c r="BB3518" s="75"/>
      <c r="BC3518" s="75"/>
      <c r="BD3518" s="75"/>
      <c r="BE3518" s="75"/>
      <c r="BF3518" s="75"/>
      <c r="BG3518" s="75"/>
      <c r="BH3518" s="75"/>
      <c r="BI3518" s="75"/>
      <c r="BJ3518" s="75"/>
      <c r="BK3518" s="75"/>
      <c r="BL3518" s="75"/>
      <c r="BM3518" s="75"/>
      <c r="BN3518" s="75"/>
      <c r="BO3518" s="75"/>
      <c r="BP3518" s="75"/>
      <c r="BQ3518" s="75"/>
      <c r="BR3518" s="75"/>
      <c r="BS3518" s="75"/>
      <c r="BT3518" s="75"/>
      <c r="BU3518" s="75"/>
      <c r="BV3518" s="75"/>
      <c r="BW3518" s="1286"/>
      <c r="BX3518" s="75"/>
      <c r="BY3518" s="75"/>
      <c r="BZ3518" s="75"/>
      <c r="CA3518" s="75"/>
      <c r="CB3518" s="75"/>
      <c r="CC3518" s="1286"/>
      <c r="CD3518" s="75"/>
      <c r="CE3518" s="75"/>
      <c r="CF3518" s="75"/>
      <c r="CG3518" s="75"/>
      <c r="CH3518" s="75"/>
      <c r="CI3518" s="1286"/>
      <c r="CJ3518" s="75"/>
      <c r="CK3518" s="1286"/>
      <c r="CL3518" s="75"/>
      <c r="CM3518" s="75"/>
      <c r="CN3518" s="75"/>
      <c r="CO3518" s="75"/>
      <c r="CP3518" s="75"/>
      <c r="CQ3518" s="75"/>
      <c r="CR3518" s="75"/>
      <c r="CS3518" s="75"/>
      <c r="CT3518" s="75"/>
      <c r="CU3518" s="75"/>
      <c r="CV3518" s="75"/>
      <c r="CW3518" s="75"/>
      <c r="CX3518" s="1286"/>
      <c r="CY3518" s="75"/>
      <c r="CZ3518" s="75"/>
      <c r="DA3518" s="75"/>
      <c r="DB3518" s="75"/>
      <c r="DC3518" s="75"/>
      <c r="DD3518" s="75"/>
      <c r="DE3518" s="75"/>
      <c r="DF3518" s="75"/>
      <c r="DG3518" s="1286"/>
      <c r="DH3518" s="75"/>
      <c r="DI3518" s="1286"/>
      <c r="DJ3518" s="75"/>
      <c r="DK3518" s="75"/>
      <c r="DL3518" s="75"/>
      <c r="DM3518" s="75"/>
      <c r="DN3518" s="75"/>
      <c r="DO3518" s="75"/>
      <c r="DP3518" s="75"/>
      <c r="DQ3518" s="75"/>
      <c r="DR3518" s="75"/>
      <c r="DS3518" s="75"/>
      <c r="DT3518" s="75"/>
      <c r="DU3518" s="75"/>
      <c r="DV3518" s="1286"/>
      <c r="DW3518" s="75"/>
      <c r="DX3518" s="75"/>
      <c r="DY3518" s="75"/>
      <c r="DZ3518" s="75"/>
      <c r="EA3518" s="75"/>
      <c r="EB3518" s="75"/>
      <c r="EC3518" s="75"/>
      <c r="ED3518" s="75"/>
      <c r="EE3518" s="75"/>
      <c r="EF3518" s="75"/>
      <c r="EG3518" s="75"/>
      <c r="EH3518" s="75"/>
      <c r="EI3518" s="75"/>
      <c r="EJ3518" s="75"/>
      <c r="EK3518" s="75"/>
      <c r="EL3518" s="75"/>
      <c r="EM3518" s="75"/>
      <c r="EN3518" s="75"/>
      <c r="EO3518" s="75"/>
      <c r="EP3518" s="75"/>
      <c r="EQ3518" s="75"/>
      <c r="ER3518" s="75"/>
      <c r="ES3518" s="75"/>
      <c r="ET3518" s="75"/>
      <c r="EU3518" s="75"/>
      <c r="EV3518" s="75"/>
      <c r="EW3518" s="75"/>
      <c r="EX3518" s="75"/>
      <c r="EY3518" s="75"/>
      <c r="EZ3518" s="75"/>
      <c r="FA3518" s="75"/>
      <c r="FB3518" s="1341"/>
      <c r="FC3518" s="75"/>
      <c r="FD3518" s="75"/>
    </row>
    <row r="3519">
      <c r="A3519" s="1340"/>
      <c r="B3519" s="786"/>
      <c r="C3519" s="1283"/>
      <c r="D3519" s="786"/>
      <c r="E3519" s="786"/>
      <c r="F3519" s="786"/>
      <c r="G3519" s="786"/>
      <c r="H3519" s="786"/>
      <c r="I3519" s="786"/>
      <c r="J3519" s="786"/>
      <c r="K3519" s="786"/>
      <c r="L3519" s="786"/>
      <c r="M3519" s="786"/>
      <c r="N3519" s="1284"/>
      <c r="O3519" s="1284"/>
      <c r="P3519" s="1285"/>
      <c r="Q3519" s="363"/>
      <c r="R3519" s="363"/>
      <c r="S3519" s="75"/>
      <c r="T3519" s="857"/>
      <c r="U3519" s="1209"/>
      <c r="V3519" s="1200"/>
      <c r="W3519" s="1200"/>
      <c r="X3519" s="1200"/>
      <c r="Y3519" s="1201"/>
      <c r="Z3519" s="1200"/>
      <c r="AA3519" s="1200"/>
      <c r="AB3519" s="1200"/>
      <c r="AC3519" s="1202"/>
      <c r="AD3519" s="1216"/>
      <c r="AE3519" s="1204"/>
      <c r="AF3519" s="75"/>
      <c r="AG3519" s="75"/>
      <c r="AH3519" s="75"/>
      <c r="AI3519" s="75"/>
      <c r="AJ3519" s="75"/>
      <c r="AK3519" s="75"/>
      <c r="AL3519" s="75"/>
      <c r="AM3519" s="75"/>
      <c r="AN3519" s="75"/>
      <c r="AO3519" s="75"/>
      <c r="AP3519" s="75"/>
      <c r="AQ3519" s="75"/>
      <c r="AR3519" s="75"/>
      <c r="AS3519" s="1286"/>
      <c r="AT3519" s="75"/>
      <c r="AU3519" s="1286"/>
      <c r="AV3519" s="1286"/>
      <c r="AW3519" s="75"/>
      <c r="AX3519" s="75"/>
      <c r="AY3519" s="1286"/>
      <c r="AZ3519" s="75"/>
      <c r="BA3519" s="75"/>
      <c r="BB3519" s="75"/>
      <c r="BC3519" s="75"/>
      <c r="BD3519" s="75"/>
      <c r="BE3519" s="75"/>
      <c r="BF3519" s="75"/>
      <c r="BG3519" s="75"/>
      <c r="BH3519" s="75"/>
      <c r="BI3519" s="75"/>
      <c r="BJ3519" s="75"/>
      <c r="BK3519" s="75"/>
      <c r="BL3519" s="75"/>
      <c r="BM3519" s="75"/>
      <c r="BN3519" s="75"/>
      <c r="BO3519" s="75"/>
      <c r="BP3519" s="75"/>
      <c r="BQ3519" s="75"/>
      <c r="BR3519" s="75"/>
      <c r="BS3519" s="75"/>
      <c r="BT3519" s="75"/>
      <c r="BU3519" s="75"/>
      <c r="BV3519" s="75"/>
      <c r="BW3519" s="1286"/>
      <c r="BX3519" s="75"/>
      <c r="BY3519" s="75"/>
      <c r="BZ3519" s="75"/>
      <c r="CA3519" s="75"/>
      <c r="CB3519" s="75"/>
      <c r="CC3519" s="1286"/>
      <c r="CD3519" s="75"/>
      <c r="CE3519" s="75"/>
      <c r="CF3519" s="75"/>
      <c r="CG3519" s="75"/>
      <c r="CH3519" s="75"/>
      <c r="CI3519" s="1286"/>
      <c r="CJ3519" s="75"/>
      <c r="CK3519" s="1286"/>
      <c r="CL3519" s="75"/>
      <c r="CM3519" s="75"/>
      <c r="CN3519" s="75"/>
      <c r="CO3519" s="75"/>
      <c r="CP3519" s="75"/>
      <c r="CQ3519" s="75"/>
      <c r="CR3519" s="75"/>
      <c r="CS3519" s="75"/>
      <c r="CT3519" s="75"/>
      <c r="CU3519" s="75"/>
      <c r="CV3519" s="75"/>
      <c r="CW3519" s="75"/>
      <c r="CX3519" s="1286"/>
      <c r="CY3519" s="75"/>
      <c r="CZ3519" s="75"/>
      <c r="DA3519" s="75"/>
      <c r="DB3519" s="75"/>
      <c r="DC3519" s="75"/>
      <c r="DD3519" s="75"/>
      <c r="DE3519" s="75"/>
      <c r="DF3519" s="75"/>
      <c r="DG3519" s="1286"/>
      <c r="DH3519" s="75"/>
      <c r="DI3519" s="1286"/>
      <c r="DJ3519" s="75"/>
      <c r="DK3519" s="75"/>
      <c r="DL3519" s="75"/>
      <c r="DM3519" s="75"/>
      <c r="DN3519" s="75"/>
      <c r="DO3519" s="75"/>
      <c r="DP3519" s="75"/>
      <c r="DQ3519" s="75"/>
      <c r="DR3519" s="75"/>
      <c r="DS3519" s="75"/>
      <c r="DT3519" s="75"/>
      <c r="DU3519" s="75"/>
      <c r="DV3519" s="1286"/>
      <c r="DW3519" s="75"/>
      <c r="DX3519" s="75"/>
      <c r="DY3519" s="75"/>
      <c r="DZ3519" s="75"/>
      <c r="EA3519" s="75"/>
      <c r="EB3519" s="75"/>
      <c r="EC3519" s="75"/>
      <c r="ED3519" s="75"/>
      <c r="EE3519" s="75"/>
      <c r="EF3519" s="75"/>
      <c r="EG3519" s="75"/>
      <c r="EH3519" s="75"/>
      <c r="EI3519" s="75"/>
      <c r="EJ3519" s="75"/>
      <c r="EK3519" s="75"/>
      <c r="EL3519" s="75"/>
      <c r="EM3519" s="75"/>
      <c r="EN3519" s="75"/>
      <c r="EO3519" s="75"/>
      <c r="EP3519" s="75"/>
      <c r="EQ3519" s="75"/>
      <c r="ER3519" s="75"/>
      <c r="ES3519" s="75"/>
      <c r="ET3519" s="75"/>
      <c r="EU3519" s="75"/>
      <c r="EV3519" s="75"/>
      <c r="EW3519" s="75"/>
      <c r="EX3519" s="75"/>
      <c r="EY3519" s="75"/>
      <c r="EZ3519" s="75"/>
      <c r="FA3519" s="75"/>
      <c r="FB3519" s="1341"/>
      <c r="FC3519" s="75"/>
      <c r="FD3519" s="75"/>
    </row>
    <row r="3520">
      <c r="A3520" s="1340"/>
      <c r="B3520" s="786"/>
      <c r="C3520" s="1283"/>
      <c r="D3520" s="786"/>
      <c r="E3520" s="786"/>
      <c r="F3520" s="786"/>
      <c r="G3520" s="786"/>
      <c r="H3520" s="786"/>
      <c r="I3520" s="786"/>
      <c r="J3520" s="786"/>
      <c r="K3520" s="786"/>
      <c r="L3520" s="786"/>
      <c r="M3520" s="786"/>
      <c r="N3520" s="1284"/>
      <c r="O3520" s="1284"/>
      <c r="P3520" s="1285"/>
      <c r="Q3520" s="363"/>
      <c r="R3520" s="363"/>
      <c r="S3520" s="75"/>
      <c r="T3520" s="857"/>
      <c r="U3520" s="1209"/>
      <c r="V3520" s="1200"/>
      <c r="W3520" s="1200"/>
      <c r="X3520" s="1200"/>
      <c r="Y3520" s="1201"/>
      <c r="Z3520" s="1200"/>
      <c r="AA3520" s="1200"/>
      <c r="AB3520" s="1200"/>
      <c r="AC3520" s="1202"/>
      <c r="AD3520" s="1216"/>
      <c r="AE3520" s="1204"/>
      <c r="AF3520" s="75"/>
      <c r="AG3520" s="75"/>
      <c r="AH3520" s="75"/>
      <c r="AI3520" s="75"/>
      <c r="AJ3520" s="75"/>
      <c r="AK3520" s="75"/>
      <c r="AL3520" s="75"/>
      <c r="AM3520" s="75"/>
      <c r="AN3520" s="75"/>
      <c r="AO3520" s="75"/>
      <c r="AP3520" s="75"/>
      <c r="AQ3520" s="75"/>
      <c r="AR3520" s="75"/>
      <c r="AS3520" s="1286"/>
      <c r="AT3520" s="75"/>
      <c r="AU3520" s="1286"/>
      <c r="AV3520" s="1286"/>
      <c r="AW3520" s="75"/>
      <c r="AX3520" s="75"/>
      <c r="AY3520" s="1286"/>
      <c r="AZ3520" s="75"/>
      <c r="BA3520" s="75"/>
      <c r="BB3520" s="75"/>
      <c r="BC3520" s="75"/>
      <c r="BD3520" s="75"/>
      <c r="BE3520" s="75"/>
      <c r="BF3520" s="75"/>
      <c r="BG3520" s="75"/>
      <c r="BH3520" s="75"/>
      <c r="BI3520" s="75"/>
      <c r="BJ3520" s="75"/>
      <c r="BK3520" s="75"/>
      <c r="BL3520" s="75"/>
      <c r="BM3520" s="75"/>
      <c r="BN3520" s="75"/>
      <c r="BO3520" s="75"/>
      <c r="BP3520" s="75"/>
      <c r="BQ3520" s="75"/>
      <c r="BR3520" s="75"/>
      <c r="BS3520" s="75"/>
      <c r="BT3520" s="75"/>
      <c r="BU3520" s="75"/>
      <c r="BV3520" s="75"/>
      <c r="BW3520" s="1286"/>
      <c r="BX3520" s="75"/>
      <c r="BY3520" s="75"/>
      <c r="BZ3520" s="75"/>
      <c r="CA3520" s="75"/>
      <c r="CB3520" s="75"/>
      <c r="CC3520" s="1286"/>
      <c r="CD3520" s="75"/>
      <c r="CE3520" s="75"/>
      <c r="CF3520" s="75"/>
      <c r="CG3520" s="75"/>
      <c r="CH3520" s="75"/>
      <c r="CI3520" s="1286"/>
      <c r="CJ3520" s="75"/>
      <c r="CK3520" s="1286"/>
      <c r="CL3520" s="75"/>
      <c r="CM3520" s="75"/>
      <c r="CN3520" s="75"/>
      <c r="CO3520" s="75"/>
      <c r="CP3520" s="75"/>
      <c r="CQ3520" s="75"/>
      <c r="CR3520" s="75"/>
      <c r="CS3520" s="75"/>
      <c r="CT3520" s="75"/>
      <c r="CU3520" s="75"/>
      <c r="CV3520" s="75"/>
      <c r="CW3520" s="75"/>
      <c r="CX3520" s="1286"/>
      <c r="CY3520" s="75"/>
      <c r="CZ3520" s="75"/>
      <c r="DA3520" s="75"/>
      <c r="DB3520" s="75"/>
      <c r="DC3520" s="75"/>
      <c r="DD3520" s="75"/>
      <c r="DE3520" s="75"/>
      <c r="DF3520" s="75"/>
      <c r="DG3520" s="1286"/>
      <c r="DH3520" s="75"/>
      <c r="DI3520" s="1286"/>
      <c r="DJ3520" s="75"/>
      <c r="DK3520" s="75"/>
      <c r="DL3520" s="75"/>
      <c r="DM3520" s="75"/>
      <c r="DN3520" s="75"/>
      <c r="DO3520" s="75"/>
      <c r="DP3520" s="75"/>
      <c r="DQ3520" s="75"/>
      <c r="DR3520" s="75"/>
      <c r="DS3520" s="75"/>
      <c r="DT3520" s="75"/>
      <c r="DU3520" s="75"/>
      <c r="DV3520" s="1286"/>
      <c r="DW3520" s="75"/>
      <c r="DX3520" s="75"/>
      <c r="DY3520" s="75"/>
      <c r="DZ3520" s="75"/>
      <c r="EA3520" s="75"/>
      <c r="EB3520" s="75"/>
      <c r="EC3520" s="75"/>
      <c r="ED3520" s="75"/>
      <c r="EE3520" s="75"/>
      <c r="EF3520" s="75"/>
      <c r="EG3520" s="75"/>
      <c r="EH3520" s="75"/>
      <c r="EI3520" s="75"/>
      <c r="EJ3520" s="75"/>
      <c r="EK3520" s="75"/>
      <c r="EL3520" s="75"/>
      <c r="EM3520" s="75"/>
      <c r="EN3520" s="75"/>
      <c r="EO3520" s="75"/>
      <c r="EP3520" s="75"/>
      <c r="EQ3520" s="75"/>
      <c r="ER3520" s="75"/>
      <c r="ES3520" s="75"/>
      <c r="ET3520" s="75"/>
      <c r="EU3520" s="75"/>
      <c r="EV3520" s="75"/>
      <c r="EW3520" s="75"/>
      <c r="EX3520" s="75"/>
      <c r="EY3520" s="75"/>
      <c r="EZ3520" s="75"/>
      <c r="FA3520" s="75"/>
      <c r="FB3520" s="1341"/>
      <c r="FC3520" s="75"/>
      <c r="FD3520" s="75"/>
    </row>
    <row r="3521">
      <c r="A3521" s="1340"/>
      <c r="B3521" s="786"/>
      <c r="C3521" s="1283"/>
      <c r="D3521" s="786"/>
      <c r="E3521" s="786"/>
      <c r="F3521" s="786"/>
      <c r="G3521" s="786"/>
      <c r="H3521" s="786"/>
      <c r="I3521" s="786"/>
      <c r="J3521" s="786"/>
      <c r="K3521" s="786"/>
      <c r="L3521" s="786"/>
      <c r="M3521" s="786"/>
      <c r="N3521" s="1284"/>
      <c r="O3521" s="1284"/>
      <c r="P3521" s="1285"/>
      <c r="Q3521" s="363"/>
      <c r="R3521" s="363"/>
      <c r="S3521" s="75"/>
      <c r="T3521" s="857"/>
      <c r="U3521" s="1209"/>
      <c r="V3521" s="1200"/>
      <c r="W3521" s="1200"/>
      <c r="X3521" s="1200"/>
      <c r="Y3521" s="1201"/>
      <c r="Z3521" s="1200"/>
      <c r="AA3521" s="1200"/>
      <c r="AB3521" s="1200"/>
      <c r="AC3521" s="1202"/>
      <c r="AD3521" s="1216"/>
      <c r="AE3521" s="1204"/>
      <c r="AF3521" s="75"/>
      <c r="AG3521" s="75"/>
      <c r="AH3521" s="75"/>
      <c r="AI3521" s="75"/>
      <c r="AJ3521" s="75"/>
      <c r="AK3521" s="75"/>
      <c r="AL3521" s="75"/>
      <c r="AM3521" s="75"/>
      <c r="AN3521" s="75"/>
      <c r="AO3521" s="75"/>
      <c r="AP3521" s="75"/>
      <c r="AQ3521" s="75"/>
      <c r="AR3521" s="75"/>
      <c r="AS3521" s="1286"/>
      <c r="AT3521" s="75"/>
      <c r="AU3521" s="1286"/>
      <c r="AV3521" s="1286"/>
      <c r="AW3521" s="75"/>
      <c r="AX3521" s="75"/>
      <c r="AY3521" s="1286"/>
      <c r="AZ3521" s="75"/>
      <c r="BA3521" s="75"/>
      <c r="BB3521" s="75"/>
      <c r="BC3521" s="75"/>
      <c r="BD3521" s="75"/>
      <c r="BE3521" s="75"/>
      <c r="BF3521" s="75"/>
      <c r="BG3521" s="75"/>
      <c r="BH3521" s="75"/>
      <c r="BI3521" s="75"/>
      <c r="BJ3521" s="75"/>
      <c r="BK3521" s="75"/>
      <c r="BL3521" s="75"/>
      <c r="BM3521" s="75"/>
      <c r="BN3521" s="75"/>
      <c r="BO3521" s="75"/>
      <c r="BP3521" s="75"/>
      <c r="BQ3521" s="75"/>
      <c r="BR3521" s="75"/>
      <c r="BS3521" s="75"/>
      <c r="BT3521" s="75"/>
      <c r="BU3521" s="75"/>
      <c r="BV3521" s="75"/>
      <c r="BW3521" s="1286"/>
      <c r="BX3521" s="75"/>
      <c r="BY3521" s="75"/>
      <c r="BZ3521" s="75"/>
      <c r="CA3521" s="75"/>
      <c r="CB3521" s="75"/>
      <c r="CC3521" s="1286"/>
      <c r="CD3521" s="75"/>
      <c r="CE3521" s="75"/>
      <c r="CF3521" s="75"/>
      <c r="CG3521" s="75"/>
      <c r="CH3521" s="75"/>
      <c r="CI3521" s="1286"/>
      <c r="CJ3521" s="75"/>
      <c r="CK3521" s="1286"/>
      <c r="CL3521" s="75"/>
      <c r="CM3521" s="75"/>
      <c r="CN3521" s="75"/>
      <c r="CO3521" s="75"/>
      <c r="CP3521" s="75"/>
      <c r="CQ3521" s="75"/>
      <c r="CR3521" s="75"/>
      <c r="CS3521" s="75"/>
      <c r="CT3521" s="75"/>
      <c r="CU3521" s="75"/>
      <c r="CV3521" s="75"/>
      <c r="CW3521" s="75"/>
      <c r="CX3521" s="1286"/>
      <c r="CY3521" s="75"/>
      <c r="CZ3521" s="75"/>
      <c r="DA3521" s="75"/>
      <c r="DB3521" s="75"/>
      <c r="DC3521" s="75"/>
      <c r="DD3521" s="75"/>
      <c r="DE3521" s="75"/>
      <c r="DF3521" s="75"/>
      <c r="DG3521" s="1286"/>
      <c r="DH3521" s="75"/>
      <c r="DI3521" s="1286"/>
      <c r="DJ3521" s="75"/>
      <c r="DK3521" s="75"/>
      <c r="DL3521" s="75"/>
      <c r="DM3521" s="75"/>
      <c r="DN3521" s="75"/>
      <c r="DO3521" s="75"/>
      <c r="DP3521" s="75"/>
      <c r="DQ3521" s="75"/>
      <c r="DR3521" s="75"/>
      <c r="DS3521" s="75"/>
      <c r="DT3521" s="75"/>
      <c r="DU3521" s="75"/>
      <c r="DV3521" s="1286"/>
      <c r="DW3521" s="75"/>
      <c r="DX3521" s="75"/>
      <c r="DY3521" s="75"/>
      <c r="DZ3521" s="75"/>
      <c r="EA3521" s="75"/>
      <c r="EB3521" s="75"/>
      <c r="EC3521" s="75"/>
      <c r="ED3521" s="75"/>
      <c r="EE3521" s="75"/>
      <c r="EF3521" s="75"/>
      <c r="EG3521" s="75"/>
      <c r="EH3521" s="75"/>
      <c r="EI3521" s="75"/>
      <c r="EJ3521" s="75"/>
      <c r="EK3521" s="75"/>
      <c r="EL3521" s="75"/>
      <c r="EM3521" s="75"/>
      <c r="EN3521" s="75"/>
      <c r="EO3521" s="75"/>
      <c r="EP3521" s="75"/>
      <c r="EQ3521" s="75"/>
      <c r="ER3521" s="75"/>
      <c r="ES3521" s="75"/>
      <c r="ET3521" s="75"/>
      <c r="EU3521" s="75"/>
      <c r="EV3521" s="75"/>
      <c r="EW3521" s="75"/>
      <c r="EX3521" s="75"/>
      <c r="EY3521" s="75"/>
      <c r="EZ3521" s="75"/>
      <c r="FA3521" s="75"/>
      <c r="FB3521" s="1341"/>
      <c r="FC3521" s="75"/>
      <c r="FD3521" s="75"/>
    </row>
    <row r="3522">
      <c r="A3522" s="1340"/>
      <c r="B3522" s="786"/>
      <c r="C3522" s="1283"/>
      <c r="D3522" s="786"/>
      <c r="E3522" s="786"/>
      <c r="F3522" s="786"/>
      <c r="G3522" s="786"/>
      <c r="H3522" s="786"/>
      <c r="I3522" s="786"/>
      <c r="J3522" s="786"/>
      <c r="K3522" s="786"/>
      <c r="L3522" s="786"/>
      <c r="M3522" s="786"/>
      <c r="N3522" s="1284"/>
      <c r="O3522" s="1284"/>
      <c r="P3522" s="1285"/>
      <c r="Q3522" s="363"/>
      <c r="R3522" s="363"/>
      <c r="S3522" s="75"/>
      <c r="T3522" s="857"/>
      <c r="U3522" s="1209"/>
      <c r="V3522" s="1200"/>
      <c r="W3522" s="1200"/>
      <c r="X3522" s="1200"/>
      <c r="Y3522" s="1201"/>
      <c r="Z3522" s="1200"/>
      <c r="AA3522" s="1200"/>
      <c r="AB3522" s="1200"/>
      <c r="AC3522" s="1202"/>
      <c r="AD3522" s="1216"/>
      <c r="AE3522" s="1204"/>
      <c r="AF3522" s="75"/>
      <c r="AG3522" s="75"/>
      <c r="AH3522" s="75"/>
      <c r="AI3522" s="75"/>
      <c r="AJ3522" s="75"/>
      <c r="AK3522" s="75"/>
      <c r="AL3522" s="75"/>
      <c r="AM3522" s="75"/>
      <c r="AN3522" s="75"/>
      <c r="AO3522" s="75"/>
      <c r="AP3522" s="75"/>
      <c r="AQ3522" s="75"/>
      <c r="AR3522" s="75"/>
      <c r="AS3522" s="1286"/>
      <c r="AT3522" s="75"/>
      <c r="AU3522" s="1286"/>
      <c r="AV3522" s="1286"/>
      <c r="AW3522" s="75"/>
      <c r="AX3522" s="75"/>
      <c r="AY3522" s="1286"/>
      <c r="AZ3522" s="75"/>
      <c r="BA3522" s="75"/>
      <c r="BB3522" s="75"/>
      <c r="BC3522" s="75"/>
      <c r="BD3522" s="75"/>
      <c r="BE3522" s="75"/>
      <c r="BF3522" s="75"/>
      <c r="BG3522" s="75"/>
      <c r="BH3522" s="75"/>
      <c r="BI3522" s="75"/>
      <c r="BJ3522" s="75"/>
      <c r="BK3522" s="75"/>
      <c r="BL3522" s="75"/>
      <c r="BM3522" s="75"/>
      <c r="BN3522" s="75"/>
      <c r="BO3522" s="75"/>
      <c r="BP3522" s="75"/>
      <c r="BQ3522" s="75"/>
      <c r="BR3522" s="75"/>
      <c r="BS3522" s="75"/>
      <c r="BT3522" s="75"/>
      <c r="BU3522" s="75"/>
      <c r="BV3522" s="75"/>
      <c r="BW3522" s="1286"/>
      <c r="BX3522" s="75"/>
      <c r="BY3522" s="75"/>
      <c r="BZ3522" s="75"/>
      <c r="CA3522" s="75"/>
      <c r="CB3522" s="75"/>
      <c r="CC3522" s="1286"/>
      <c r="CD3522" s="75"/>
      <c r="CE3522" s="75"/>
      <c r="CF3522" s="75"/>
      <c r="CG3522" s="75"/>
      <c r="CH3522" s="75"/>
      <c r="CI3522" s="1286"/>
      <c r="CJ3522" s="75"/>
      <c r="CK3522" s="1286"/>
      <c r="CL3522" s="75"/>
      <c r="CM3522" s="75"/>
      <c r="CN3522" s="75"/>
      <c r="CO3522" s="75"/>
      <c r="CP3522" s="75"/>
      <c r="CQ3522" s="75"/>
      <c r="CR3522" s="75"/>
      <c r="CS3522" s="75"/>
      <c r="CT3522" s="75"/>
      <c r="CU3522" s="75"/>
      <c r="CV3522" s="75"/>
      <c r="CW3522" s="75"/>
      <c r="CX3522" s="1286"/>
      <c r="CY3522" s="75"/>
      <c r="CZ3522" s="75"/>
      <c r="DA3522" s="75"/>
      <c r="DB3522" s="75"/>
      <c r="DC3522" s="75"/>
      <c r="DD3522" s="75"/>
      <c r="DE3522" s="75"/>
      <c r="DF3522" s="75"/>
      <c r="DG3522" s="1286"/>
      <c r="DH3522" s="75"/>
      <c r="DI3522" s="1286"/>
      <c r="DJ3522" s="75"/>
      <c r="DK3522" s="75"/>
      <c r="DL3522" s="75"/>
      <c r="DM3522" s="75"/>
      <c r="DN3522" s="75"/>
      <c r="DO3522" s="75"/>
      <c r="DP3522" s="75"/>
      <c r="DQ3522" s="75"/>
      <c r="DR3522" s="75"/>
      <c r="DS3522" s="75"/>
      <c r="DT3522" s="75"/>
      <c r="DU3522" s="75"/>
      <c r="DV3522" s="1286"/>
      <c r="DW3522" s="75"/>
      <c r="DX3522" s="75"/>
      <c r="DY3522" s="75"/>
      <c r="DZ3522" s="75"/>
      <c r="EA3522" s="75"/>
      <c r="EB3522" s="75"/>
      <c r="EC3522" s="75"/>
      <c r="ED3522" s="75"/>
      <c r="EE3522" s="75"/>
      <c r="EF3522" s="75"/>
      <c r="EG3522" s="75"/>
      <c r="EH3522" s="75"/>
      <c r="EI3522" s="75"/>
      <c r="EJ3522" s="75"/>
      <c r="EK3522" s="75"/>
      <c r="EL3522" s="75"/>
      <c r="EM3522" s="75"/>
      <c r="EN3522" s="75"/>
      <c r="EO3522" s="75"/>
      <c r="EP3522" s="75"/>
      <c r="EQ3522" s="75"/>
      <c r="ER3522" s="75"/>
      <c r="ES3522" s="75"/>
      <c r="ET3522" s="75"/>
      <c r="EU3522" s="75"/>
      <c r="EV3522" s="75"/>
      <c r="EW3522" s="75"/>
      <c r="EX3522" s="75"/>
      <c r="EY3522" s="75"/>
      <c r="EZ3522" s="75"/>
      <c r="FA3522" s="75"/>
      <c r="FB3522" s="1341"/>
      <c r="FC3522" s="75"/>
      <c r="FD3522" s="75"/>
    </row>
    <row r="3523">
      <c r="A3523" s="1340"/>
      <c r="B3523" s="786"/>
      <c r="C3523" s="1283"/>
      <c r="D3523" s="786"/>
      <c r="E3523" s="786"/>
      <c r="F3523" s="786"/>
      <c r="G3523" s="786"/>
      <c r="H3523" s="786"/>
      <c r="I3523" s="786"/>
      <c r="J3523" s="786"/>
      <c r="K3523" s="786"/>
      <c r="L3523" s="786"/>
      <c r="M3523" s="786"/>
      <c r="N3523" s="1284"/>
      <c r="O3523" s="1284"/>
      <c r="P3523" s="1285"/>
      <c r="Q3523" s="363"/>
      <c r="R3523" s="363"/>
      <c r="S3523" s="75"/>
      <c r="T3523" s="857"/>
      <c r="U3523" s="1209"/>
      <c r="V3523" s="1200"/>
      <c r="W3523" s="1200"/>
      <c r="X3523" s="1200"/>
      <c r="Y3523" s="1201"/>
      <c r="Z3523" s="1200"/>
      <c r="AA3523" s="1200"/>
      <c r="AB3523" s="1200"/>
      <c r="AC3523" s="1202"/>
      <c r="AD3523" s="1216"/>
      <c r="AE3523" s="1204"/>
      <c r="AF3523" s="75"/>
      <c r="AG3523" s="75"/>
      <c r="AH3523" s="75"/>
      <c r="AI3523" s="75"/>
      <c r="AJ3523" s="75"/>
      <c r="AK3523" s="75"/>
      <c r="AL3523" s="75"/>
      <c r="AM3523" s="75"/>
      <c r="AN3523" s="75"/>
      <c r="AO3523" s="75"/>
      <c r="AP3523" s="75"/>
      <c r="AQ3523" s="75"/>
      <c r="AR3523" s="75"/>
      <c r="AS3523" s="1286"/>
      <c r="AT3523" s="75"/>
      <c r="AU3523" s="1286"/>
      <c r="AV3523" s="1286"/>
      <c r="AW3523" s="75"/>
      <c r="AX3523" s="75"/>
      <c r="AY3523" s="1286"/>
      <c r="AZ3523" s="75"/>
      <c r="BA3523" s="75"/>
      <c r="BB3523" s="75"/>
      <c r="BC3523" s="75"/>
      <c r="BD3523" s="75"/>
      <c r="BE3523" s="75"/>
      <c r="BF3523" s="75"/>
      <c r="BG3523" s="75"/>
      <c r="BH3523" s="75"/>
      <c r="BI3523" s="75"/>
      <c r="BJ3523" s="75"/>
      <c r="BK3523" s="75"/>
      <c r="BL3523" s="75"/>
      <c r="BM3523" s="75"/>
      <c r="BN3523" s="75"/>
      <c r="BO3523" s="75"/>
      <c r="BP3523" s="75"/>
      <c r="BQ3523" s="75"/>
      <c r="BR3523" s="75"/>
      <c r="BS3523" s="75"/>
      <c r="BT3523" s="75"/>
      <c r="BU3523" s="75"/>
      <c r="BV3523" s="75"/>
      <c r="BW3523" s="1286"/>
      <c r="BX3523" s="75"/>
      <c r="BY3523" s="75"/>
      <c r="BZ3523" s="75"/>
      <c r="CA3523" s="75"/>
      <c r="CB3523" s="75"/>
      <c r="CC3523" s="1286"/>
      <c r="CD3523" s="75"/>
      <c r="CE3523" s="75"/>
      <c r="CF3523" s="75"/>
      <c r="CG3523" s="75"/>
      <c r="CH3523" s="75"/>
      <c r="CI3523" s="1286"/>
      <c r="CJ3523" s="75"/>
      <c r="CK3523" s="1286"/>
      <c r="CL3523" s="75"/>
      <c r="CM3523" s="75"/>
      <c r="CN3523" s="75"/>
      <c r="CO3523" s="75"/>
      <c r="CP3523" s="75"/>
      <c r="CQ3523" s="75"/>
      <c r="CR3523" s="75"/>
      <c r="CS3523" s="75"/>
      <c r="CT3523" s="75"/>
      <c r="CU3523" s="75"/>
      <c r="CV3523" s="75"/>
      <c r="CW3523" s="75"/>
      <c r="CX3523" s="1286"/>
      <c r="CY3523" s="75"/>
      <c r="CZ3523" s="75"/>
      <c r="DA3523" s="75"/>
      <c r="DB3523" s="75"/>
      <c r="DC3523" s="75"/>
      <c r="DD3523" s="75"/>
      <c r="DE3523" s="75"/>
      <c r="DF3523" s="75"/>
      <c r="DG3523" s="1286"/>
      <c r="DH3523" s="75"/>
      <c r="DI3523" s="1286"/>
      <c r="DJ3523" s="75"/>
      <c r="DK3523" s="75"/>
      <c r="DL3523" s="75"/>
      <c r="DM3523" s="75"/>
      <c r="DN3523" s="75"/>
      <c r="DO3523" s="75"/>
      <c r="DP3523" s="75"/>
      <c r="DQ3523" s="75"/>
      <c r="DR3523" s="75"/>
      <c r="DS3523" s="75"/>
      <c r="DT3523" s="75"/>
      <c r="DU3523" s="75"/>
      <c r="DV3523" s="1286"/>
      <c r="DW3523" s="75"/>
      <c r="DX3523" s="75"/>
      <c r="DY3523" s="75"/>
      <c r="DZ3523" s="75"/>
      <c r="EA3523" s="75"/>
      <c r="EB3523" s="75"/>
      <c r="EC3523" s="75"/>
      <c r="ED3523" s="75"/>
      <c r="EE3523" s="75"/>
      <c r="EF3523" s="75"/>
      <c r="EG3523" s="75"/>
      <c r="EH3523" s="75"/>
      <c r="EI3523" s="75"/>
      <c r="EJ3523" s="75"/>
      <c r="EK3523" s="75"/>
      <c r="EL3523" s="75"/>
      <c r="EM3523" s="75"/>
      <c r="EN3523" s="75"/>
      <c r="EO3523" s="75"/>
      <c r="EP3523" s="75"/>
      <c r="EQ3523" s="75"/>
      <c r="ER3523" s="75"/>
      <c r="ES3523" s="75"/>
      <c r="ET3523" s="75"/>
      <c r="EU3523" s="75"/>
      <c r="EV3523" s="75"/>
      <c r="EW3523" s="75"/>
      <c r="EX3523" s="75"/>
      <c r="EY3523" s="75"/>
      <c r="EZ3523" s="75"/>
      <c r="FA3523" s="75"/>
      <c r="FB3523" s="1341"/>
      <c r="FC3523" s="75"/>
      <c r="FD3523" s="75"/>
    </row>
    <row r="3524">
      <c r="A3524" s="1340"/>
      <c r="B3524" s="786"/>
      <c r="C3524" s="1283"/>
      <c r="D3524" s="786"/>
      <c r="E3524" s="786"/>
      <c r="F3524" s="786"/>
      <c r="G3524" s="786"/>
      <c r="H3524" s="786"/>
      <c r="I3524" s="786"/>
      <c r="J3524" s="786"/>
      <c r="K3524" s="786"/>
      <c r="L3524" s="786"/>
      <c r="M3524" s="786"/>
      <c r="N3524" s="1284"/>
      <c r="O3524" s="1284"/>
      <c r="P3524" s="1285"/>
      <c r="Q3524" s="363"/>
      <c r="R3524" s="363"/>
      <c r="S3524" s="75"/>
      <c r="T3524" s="857"/>
      <c r="U3524" s="1209"/>
      <c r="V3524" s="1200"/>
      <c r="W3524" s="1200"/>
      <c r="X3524" s="1200"/>
      <c r="Y3524" s="1201"/>
      <c r="Z3524" s="1200"/>
      <c r="AA3524" s="1200"/>
      <c r="AB3524" s="1200"/>
      <c r="AC3524" s="1202"/>
      <c r="AD3524" s="1216"/>
      <c r="AE3524" s="1204"/>
      <c r="AF3524" s="75"/>
      <c r="AG3524" s="75"/>
      <c r="AH3524" s="75"/>
      <c r="AI3524" s="75"/>
      <c r="AJ3524" s="75"/>
      <c r="AK3524" s="75"/>
      <c r="AL3524" s="75"/>
      <c r="AM3524" s="75"/>
      <c r="AN3524" s="75"/>
      <c r="AO3524" s="75"/>
      <c r="AP3524" s="75"/>
      <c r="AQ3524" s="75"/>
      <c r="AR3524" s="75"/>
      <c r="AS3524" s="1286"/>
      <c r="AT3524" s="75"/>
      <c r="AU3524" s="1286"/>
      <c r="AV3524" s="1286"/>
      <c r="AW3524" s="75"/>
      <c r="AX3524" s="75"/>
      <c r="AY3524" s="1286"/>
      <c r="AZ3524" s="75"/>
      <c r="BA3524" s="75"/>
      <c r="BB3524" s="75"/>
      <c r="BC3524" s="75"/>
      <c r="BD3524" s="75"/>
      <c r="BE3524" s="75"/>
      <c r="BF3524" s="75"/>
      <c r="BG3524" s="75"/>
      <c r="BH3524" s="75"/>
      <c r="BI3524" s="75"/>
      <c r="BJ3524" s="75"/>
      <c r="BK3524" s="75"/>
      <c r="BL3524" s="75"/>
      <c r="BM3524" s="75"/>
      <c r="BN3524" s="75"/>
      <c r="BO3524" s="75"/>
      <c r="BP3524" s="75"/>
      <c r="BQ3524" s="75"/>
      <c r="BR3524" s="75"/>
      <c r="BS3524" s="75"/>
      <c r="BT3524" s="75"/>
      <c r="BU3524" s="75"/>
      <c r="BV3524" s="75"/>
      <c r="BW3524" s="1286"/>
      <c r="BX3524" s="75"/>
      <c r="BY3524" s="75"/>
      <c r="BZ3524" s="75"/>
      <c r="CA3524" s="75"/>
      <c r="CB3524" s="75"/>
      <c r="CC3524" s="1286"/>
      <c r="CD3524" s="75"/>
      <c r="CE3524" s="75"/>
      <c r="CF3524" s="75"/>
      <c r="CG3524" s="75"/>
      <c r="CH3524" s="75"/>
      <c r="CI3524" s="1286"/>
      <c r="CJ3524" s="75"/>
      <c r="CK3524" s="1286"/>
      <c r="CL3524" s="75"/>
      <c r="CM3524" s="75"/>
      <c r="CN3524" s="75"/>
      <c r="CO3524" s="75"/>
      <c r="CP3524" s="75"/>
      <c r="CQ3524" s="75"/>
      <c r="CR3524" s="75"/>
      <c r="CS3524" s="75"/>
      <c r="CT3524" s="75"/>
      <c r="CU3524" s="75"/>
      <c r="CV3524" s="75"/>
      <c r="CW3524" s="75"/>
      <c r="CX3524" s="1286"/>
      <c r="CY3524" s="75"/>
      <c r="CZ3524" s="75"/>
      <c r="DA3524" s="75"/>
      <c r="DB3524" s="75"/>
      <c r="DC3524" s="75"/>
      <c r="DD3524" s="75"/>
      <c r="DE3524" s="75"/>
      <c r="DF3524" s="75"/>
      <c r="DG3524" s="1286"/>
      <c r="DH3524" s="75"/>
      <c r="DI3524" s="1286"/>
      <c r="DJ3524" s="75"/>
      <c r="DK3524" s="75"/>
      <c r="DL3524" s="75"/>
      <c r="DM3524" s="75"/>
      <c r="DN3524" s="75"/>
      <c r="DO3524" s="75"/>
      <c r="DP3524" s="75"/>
      <c r="DQ3524" s="75"/>
      <c r="DR3524" s="75"/>
      <c r="DS3524" s="75"/>
      <c r="DT3524" s="75"/>
      <c r="DU3524" s="75"/>
      <c r="DV3524" s="1286"/>
      <c r="DW3524" s="75"/>
      <c r="DX3524" s="75"/>
      <c r="DY3524" s="75"/>
      <c r="DZ3524" s="75"/>
      <c r="EA3524" s="75"/>
      <c r="EB3524" s="75"/>
      <c r="EC3524" s="75"/>
      <c r="ED3524" s="75"/>
      <c r="EE3524" s="75"/>
      <c r="EF3524" s="75"/>
      <c r="EG3524" s="75"/>
      <c r="EH3524" s="75"/>
      <c r="EI3524" s="75"/>
      <c r="EJ3524" s="75"/>
      <c r="EK3524" s="75"/>
      <c r="EL3524" s="75"/>
      <c r="EM3524" s="75"/>
      <c r="EN3524" s="75"/>
      <c r="EO3524" s="75"/>
      <c r="EP3524" s="75"/>
      <c r="EQ3524" s="75"/>
      <c r="ER3524" s="75"/>
      <c r="ES3524" s="75"/>
      <c r="ET3524" s="75"/>
      <c r="EU3524" s="75"/>
      <c r="EV3524" s="75"/>
      <c r="EW3524" s="75"/>
      <c r="EX3524" s="75"/>
      <c r="EY3524" s="75"/>
      <c r="EZ3524" s="75"/>
      <c r="FA3524" s="75"/>
      <c r="FB3524" s="1341"/>
      <c r="FC3524" s="75"/>
      <c r="FD3524" s="75"/>
    </row>
    <row r="3525">
      <c r="A3525" s="1340"/>
      <c r="B3525" s="786"/>
      <c r="C3525" s="1283"/>
      <c r="D3525" s="786"/>
      <c r="E3525" s="786"/>
      <c r="F3525" s="786"/>
      <c r="G3525" s="786"/>
      <c r="H3525" s="786"/>
      <c r="I3525" s="786"/>
      <c r="J3525" s="786"/>
      <c r="K3525" s="786"/>
      <c r="L3525" s="786"/>
      <c r="M3525" s="786"/>
      <c r="N3525" s="1284"/>
      <c r="O3525" s="1284"/>
      <c r="P3525" s="1285"/>
      <c r="Q3525" s="363"/>
      <c r="R3525" s="363"/>
      <c r="S3525" s="75"/>
      <c r="T3525" s="857"/>
      <c r="U3525" s="1209"/>
      <c r="V3525" s="1200"/>
      <c r="W3525" s="1200"/>
      <c r="X3525" s="1200"/>
      <c r="Y3525" s="1201"/>
      <c r="Z3525" s="1200"/>
      <c r="AA3525" s="1200"/>
      <c r="AB3525" s="1200"/>
      <c r="AC3525" s="1202"/>
      <c r="AD3525" s="1216"/>
      <c r="AE3525" s="1204"/>
      <c r="AF3525" s="75"/>
      <c r="AG3525" s="75"/>
      <c r="AH3525" s="75"/>
      <c r="AI3525" s="75"/>
      <c r="AJ3525" s="75"/>
      <c r="AK3525" s="75"/>
      <c r="AL3525" s="75"/>
      <c r="AM3525" s="75"/>
      <c r="AN3525" s="75"/>
      <c r="AO3525" s="75"/>
      <c r="AP3525" s="75"/>
      <c r="AQ3525" s="75"/>
      <c r="AR3525" s="75"/>
      <c r="AS3525" s="1286"/>
      <c r="AT3525" s="75"/>
      <c r="AU3525" s="1286"/>
      <c r="AV3525" s="1286"/>
      <c r="AW3525" s="75"/>
      <c r="AX3525" s="75"/>
      <c r="AY3525" s="1286"/>
      <c r="AZ3525" s="75"/>
      <c r="BA3525" s="75"/>
      <c r="BB3525" s="75"/>
      <c r="BC3525" s="75"/>
      <c r="BD3525" s="75"/>
      <c r="BE3525" s="75"/>
      <c r="BF3525" s="75"/>
      <c r="BG3525" s="75"/>
      <c r="BH3525" s="75"/>
      <c r="BI3525" s="75"/>
      <c r="BJ3525" s="75"/>
      <c r="BK3525" s="75"/>
      <c r="BL3525" s="75"/>
      <c r="BM3525" s="75"/>
      <c r="BN3525" s="75"/>
      <c r="BO3525" s="75"/>
      <c r="BP3525" s="75"/>
      <c r="BQ3525" s="75"/>
      <c r="BR3525" s="75"/>
      <c r="BS3525" s="75"/>
      <c r="BT3525" s="75"/>
      <c r="BU3525" s="75"/>
      <c r="BV3525" s="75"/>
      <c r="BW3525" s="1286"/>
      <c r="BX3525" s="75"/>
      <c r="BY3525" s="75"/>
      <c r="BZ3525" s="75"/>
      <c r="CA3525" s="75"/>
      <c r="CB3525" s="75"/>
      <c r="CC3525" s="1286"/>
      <c r="CD3525" s="75"/>
      <c r="CE3525" s="75"/>
      <c r="CF3525" s="75"/>
      <c r="CG3525" s="75"/>
      <c r="CH3525" s="75"/>
      <c r="CI3525" s="1286"/>
      <c r="CJ3525" s="75"/>
      <c r="CK3525" s="1286"/>
      <c r="CL3525" s="75"/>
      <c r="CM3525" s="75"/>
      <c r="CN3525" s="75"/>
      <c r="CO3525" s="75"/>
      <c r="CP3525" s="75"/>
      <c r="CQ3525" s="75"/>
      <c r="CR3525" s="75"/>
      <c r="CS3525" s="75"/>
      <c r="CT3525" s="75"/>
      <c r="CU3525" s="75"/>
      <c r="CV3525" s="75"/>
      <c r="CW3525" s="75"/>
      <c r="CX3525" s="1286"/>
      <c r="CY3525" s="75"/>
      <c r="CZ3525" s="75"/>
      <c r="DA3525" s="75"/>
      <c r="DB3525" s="75"/>
      <c r="DC3525" s="75"/>
      <c r="DD3525" s="75"/>
      <c r="DE3525" s="75"/>
      <c r="DF3525" s="75"/>
      <c r="DG3525" s="1286"/>
      <c r="DH3525" s="75"/>
      <c r="DI3525" s="1286"/>
      <c r="DJ3525" s="75"/>
      <c r="DK3525" s="75"/>
      <c r="DL3525" s="75"/>
      <c r="DM3525" s="75"/>
      <c r="DN3525" s="75"/>
      <c r="DO3525" s="75"/>
      <c r="DP3525" s="75"/>
      <c r="DQ3525" s="75"/>
      <c r="DR3525" s="75"/>
      <c r="DS3525" s="75"/>
      <c r="DT3525" s="75"/>
      <c r="DU3525" s="75"/>
      <c r="DV3525" s="1286"/>
      <c r="DW3525" s="75"/>
      <c r="DX3525" s="75"/>
      <c r="DY3525" s="75"/>
      <c r="DZ3525" s="75"/>
      <c r="EA3525" s="75"/>
      <c r="EB3525" s="75"/>
      <c r="EC3525" s="75"/>
      <c r="ED3525" s="75"/>
      <c r="EE3525" s="75"/>
      <c r="EF3525" s="75"/>
      <c r="EG3525" s="75"/>
      <c r="EH3525" s="75"/>
      <c r="EI3525" s="75"/>
      <c r="EJ3525" s="75"/>
      <c r="EK3525" s="75"/>
      <c r="EL3525" s="75"/>
      <c r="EM3525" s="75"/>
      <c r="EN3525" s="75"/>
      <c r="EO3525" s="75"/>
      <c r="EP3525" s="75"/>
      <c r="EQ3525" s="75"/>
      <c r="ER3525" s="75"/>
      <c r="ES3525" s="75"/>
      <c r="ET3525" s="75"/>
      <c r="EU3525" s="75"/>
      <c r="EV3525" s="75"/>
      <c r="EW3525" s="75"/>
      <c r="EX3525" s="75"/>
      <c r="EY3525" s="75"/>
      <c r="EZ3525" s="75"/>
      <c r="FA3525" s="75"/>
      <c r="FB3525" s="1341"/>
      <c r="FC3525" s="75"/>
      <c r="FD3525" s="75"/>
    </row>
    <row r="3526">
      <c r="A3526" s="1340"/>
      <c r="B3526" s="786"/>
      <c r="C3526" s="1283"/>
      <c r="D3526" s="786"/>
      <c r="E3526" s="786"/>
      <c r="F3526" s="786"/>
      <c r="G3526" s="786"/>
      <c r="H3526" s="786"/>
      <c r="I3526" s="786"/>
      <c r="J3526" s="786"/>
      <c r="K3526" s="786"/>
      <c r="L3526" s="786"/>
      <c r="M3526" s="786"/>
      <c r="N3526" s="1284"/>
      <c r="O3526" s="1284"/>
      <c r="P3526" s="1285"/>
      <c r="Q3526" s="363"/>
      <c r="R3526" s="363"/>
      <c r="S3526" s="75"/>
      <c r="T3526" s="857"/>
      <c r="U3526" s="1209"/>
      <c r="V3526" s="1200"/>
      <c r="W3526" s="1200"/>
      <c r="X3526" s="1200"/>
      <c r="Y3526" s="1201"/>
      <c r="Z3526" s="1200"/>
      <c r="AA3526" s="1200"/>
      <c r="AB3526" s="1200"/>
      <c r="AC3526" s="1202"/>
      <c r="AD3526" s="1216"/>
      <c r="AE3526" s="1204"/>
      <c r="AF3526" s="75"/>
      <c r="AG3526" s="75"/>
      <c r="AH3526" s="75"/>
      <c r="AI3526" s="75"/>
      <c r="AJ3526" s="75"/>
      <c r="AK3526" s="75"/>
      <c r="AL3526" s="75"/>
      <c r="AM3526" s="75"/>
      <c r="AN3526" s="75"/>
      <c r="AO3526" s="75"/>
      <c r="AP3526" s="75"/>
      <c r="AQ3526" s="75"/>
      <c r="AR3526" s="75"/>
      <c r="AS3526" s="1286"/>
      <c r="AT3526" s="75"/>
      <c r="AU3526" s="1286"/>
      <c r="AV3526" s="1286"/>
      <c r="AW3526" s="75"/>
      <c r="AX3526" s="75"/>
      <c r="AY3526" s="1286"/>
      <c r="AZ3526" s="75"/>
      <c r="BA3526" s="75"/>
      <c r="BB3526" s="75"/>
      <c r="BC3526" s="75"/>
      <c r="BD3526" s="75"/>
      <c r="BE3526" s="75"/>
      <c r="BF3526" s="75"/>
      <c r="BG3526" s="75"/>
      <c r="BH3526" s="75"/>
      <c r="BI3526" s="75"/>
      <c r="BJ3526" s="75"/>
      <c r="BK3526" s="75"/>
      <c r="BL3526" s="75"/>
      <c r="BM3526" s="75"/>
      <c r="BN3526" s="75"/>
      <c r="BO3526" s="75"/>
      <c r="BP3526" s="75"/>
      <c r="BQ3526" s="75"/>
      <c r="BR3526" s="75"/>
      <c r="BS3526" s="75"/>
      <c r="BT3526" s="75"/>
      <c r="BU3526" s="75"/>
      <c r="BV3526" s="75"/>
      <c r="BW3526" s="1286"/>
      <c r="BX3526" s="75"/>
      <c r="BY3526" s="75"/>
      <c r="BZ3526" s="75"/>
      <c r="CA3526" s="75"/>
      <c r="CB3526" s="75"/>
      <c r="CC3526" s="1286"/>
      <c r="CD3526" s="75"/>
      <c r="CE3526" s="75"/>
      <c r="CF3526" s="75"/>
      <c r="CG3526" s="75"/>
      <c r="CH3526" s="75"/>
      <c r="CI3526" s="1286"/>
      <c r="CJ3526" s="75"/>
      <c r="CK3526" s="1286"/>
      <c r="CL3526" s="75"/>
      <c r="CM3526" s="75"/>
      <c r="CN3526" s="75"/>
      <c r="CO3526" s="75"/>
      <c r="CP3526" s="75"/>
      <c r="CQ3526" s="75"/>
      <c r="CR3526" s="75"/>
      <c r="CS3526" s="75"/>
      <c r="CT3526" s="75"/>
      <c r="CU3526" s="75"/>
      <c r="CV3526" s="75"/>
      <c r="CW3526" s="75"/>
      <c r="CX3526" s="1286"/>
      <c r="CY3526" s="75"/>
      <c r="CZ3526" s="75"/>
      <c r="DA3526" s="75"/>
      <c r="DB3526" s="75"/>
      <c r="DC3526" s="75"/>
      <c r="DD3526" s="75"/>
      <c r="DE3526" s="75"/>
      <c r="DF3526" s="75"/>
      <c r="DG3526" s="1286"/>
      <c r="DH3526" s="75"/>
      <c r="DI3526" s="1286"/>
      <c r="DJ3526" s="75"/>
      <c r="DK3526" s="75"/>
      <c r="DL3526" s="75"/>
      <c r="DM3526" s="75"/>
      <c r="DN3526" s="75"/>
      <c r="DO3526" s="75"/>
      <c r="DP3526" s="75"/>
      <c r="DQ3526" s="75"/>
      <c r="DR3526" s="75"/>
      <c r="DS3526" s="75"/>
      <c r="DT3526" s="75"/>
      <c r="DU3526" s="75"/>
      <c r="DV3526" s="1286"/>
      <c r="DW3526" s="75"/>
      <c r="DX3526" s="75"/>
      <c r="DY3526" s="75"/>
      <c r="DZ3526" s="75"/>
      <c r="EA3526" s="75"/>
      <c r="EB3526" s="75"/>
      <c r="EC3526" s="75"/>
      <c r="ED3526" s="75"/>
      <c r="EE3526" s="75"/>
      <c r="EF3526" s="75"/>
      <c r="EG3526" s="75"/>
      <c r="EH3526" s="75"/>
      <c r="EI3526" s="75"/>
      <c r="EJ3526" s="75"/>
      <c r="EK3526" s="75"/>
      <c r="EL3526" s="75"/>
      <c r="EM3526" s="75"/>
      <c r="EN3526" s="75"/>
      <c r="EO3526" s="75"/>
      <c r="EP3526" s="75"/>
      <c r="EQ3526" s="75"/>
      <c r="ER3526" s="75"/>
      <c r="ES3526" s="75"/>
      <c r="ET3526" s="75"/>
      <c r="EU3526" s="75"/>
      <c r="EV3526" s="75"/>
      <c r="EW3526" s="75"/>
      <c r="EX3526" s="75"/>
      <c r="EY3526" s="75"/>
      <c r="EZ3526" s="75"/>
      <c r="FA3526" s="75"/>
      <c r="FB3526" s="1341"/>
      <c r="FC3526" s="75"/>
      <c r="FD3526" s="75"/>
    </row>
    <row r="3527">
      <c r="A3527" s="1340"/>
      <c r="B3527" s="786"/>
      <c r="C3527" s="1283"/>
      <c r="D3527" s="786"/>
      <c r="E3527" s="786"/>
      <c r="F3527" s="786"/>
      <c r="G3527" s="786"/>
      <c r="H3527" s="786"/>
      <c r="I3527" s="786"/>
      <c r="J3527" s="786"/>
      <c r="K3527" s="786"/>
      <c r="L3527" s="786"/>
      <c r="M3527" s="786"/>
      <c r="N3527" s="1284"/>
      <c r="O3527" s="1284"/>
      <c r="P3527" s="1285"/>
      <c r="Q3527" s="363"/>
      <c r="R3527" s="363"/>
      <c r="S3527" s="75"/>
      <c r="T3527" s="857"/>
      <c r="U3527" s="1209"/>
      <c r="V3527" s="1200"/>
      <c r="W3527" s="1200"/>
      <c r="X3527" s="1200"/>
      <c r="Y3527" s="1201"/>
      <c r="Z3527" s="1200"/>
      <c r="AA3527" s="1200"/>
      <c r="AB3527" s="1200"/>
      <c r="AC3527" s="1202"/>
      <c r="AD3527" s="1216"/>
      <c r="AE3527" s="1204"/>
      <c r="AF3527" s="75"/>
      <c r="AG3527" s="75"/>
      <c r="AH3527" s="75"/>
      <c r="AI3527" s="75"/>
      <c r="AJ3527" s="75"/>
      <c r="AK3527" s="75"/>
      <c r="AL3527" s="75"/>
      <c r="AM3527" s="75"/>
      <c r="AN3527" s="75"/>
      <c r="AO3527" s="75"/>
      <c r="AP3527" s="75"/>
      <c r="AQ3527" s="75"/>
      <c r="AR3527" s="75"/>
      <c r="AS3527" s="1286"/>
      <c r="AT3527" s="75"/>
      <c r="AU3527" s="1286"/>
      <c r="AV3527" s="1286"/>
      <c r="AW3527" s="75"/>
      <c r="AX3527" s="75"/>
      <c r="AY3527" s="1286"/>
      <c r="AZ3527" s="75"/>
      <c r="BA3527" s="75"/>
      <c r="BB3527" s="75"/>
      <c r="BC3527" s="75"/>
      <c r="BD3527" s="75"/>
      <c r="BE3527" s="75"/>
      <c r="BF3527" s="75"/>
      <c r="BG3527" s="75"/>
      <c r="BH3527" s="75"/>
      <c r="BI3527" s="75"/>
      <c r="BJ3527" s="75"/>
      <c r="BK3527" s="75"/>
      <c r="BL3527" s="75"/>
      <c r="BM3527" s="75"/>
      <c r="BN3527" s="75"/>
      <c r="BO3527" s="75"/>
      <c r="BP3527" s="75"/>
      <c r="BQ3527" s="75"/>
      <c r="BR3527" s="75"/>
      <c r="BS3527" s="75"/>
      <c r="BT3527" s="75"/>
      <c r="BU3527" s="75"/>
      <c r="BV3527" s="75"/>
      <c r="BW3527" s="1286"/>
      <c r="BX3527" s="75"/>
      <c r="BY3527" s="75"/>
      <c r="BZ3527" s="75"/>
      <c r="CA3527" s="75"/>
      <c r="CB3527" s="75"/>
      <c r="CC3527" s="1286"/>
      <c r="CD3527" s="75"/>
      <c r="CE3527" s="75"/>
      <c r="CF3527" s="75"/>
      <c r="CG3527" s="75"/>
      <c r="CH3527" s="75"/>
      <c r="CI3527" s="1286"/>
      <c r="CJ3527" s="75"/>
      <c r="CK3527" s="1286"/>
      <c r="CL3527" s="75"/>
      <c r="CM3527" s="75"/>
      <c r="CN3527" s="75"/>
      <c r="CO3527" s="75"/>
      <c r="CP3527" s="75"/>
      <c r="CQ3527" s="75"/>
      <c r="CR3527" s="75"/>
      <c r="CS3527" s="75"/>
      <c r="CT3527" s="75"/>
      <c r="CU3527" s="75"/>
      <c r="CV3527" s="75"/>
      <c r="CW3527" s="75"/>
      <c r="CX3527" s="1286"/>
      <c r="CY3527" s="75"/>
      <c r="CZ3527" s="75"/>
      <c r="DA3527" s="75"/>
      <c r="DB3527" s="75"/>
      <c r="DC3527" s="75"/>
      <c r="DD3527" s="75"/>
      <c r="DE3527" s="75"/>
      <c r="DF3527" s="75"/>
      <c r="DG3527" s="1286"/>
      <c r="DH3527" s="75"/>
      <c r="DI3527" s="1286"/>
      <c r="DJ3527" s="75"/>
      <c r="DK3527" s="75"/>
      <c r="DL3527" s="75"/>
      <c r="DM3527" s="75"/>
      <c r="DN3527" s="75"/>
      <c r="DO3527" s="75"/>
      <c r="DP3527" s="75"/>
      <c r="DQ3527" s="75"/>
      <c r="DR3527" s="75"/>
      <c r="DS3527" s="75"/>
      <c r="DT3527" s="75"/>
      <c r="DU3527" s="75"/>
      <c r="DV3527" s="1286"/>
      <c r="DW3527" s="75"/>
      <c r="DX3527" s="75"/>
      <c r="DY3527" s="75"/>
      <c r="DZ3527" s="75"/>
      <c r="EA3527" s="75"/>
      <c r="EB3527" s="75"/>
      <c r="EC3527" s="75"/>
      <c r="ED3527" s="75"/>
      <c r="EE3527" s="75"/>
      <c r="EF3527" s="75"/>
      <c r="EG3527" s="75"/>
      <c r="EH3527" s="75"/>
      <c r="EI3527" s="75"/>
      <c r="EJ3527" s="75"/>
      <c r="EK3527" s="75"/>
      <c r="EL3527" s="75"/>
      <c r="EM3527" s="75"/>
      <c r="EN3527" s="75"/>
      <c r="EO3527" s="75"/>
      <c r="EP3527" s="75"/>
      <c r="EQ3527" s="75"/>
      <c r="ER3527" s="75"/>
      <c r="ES3527" s="75"/>
      <c r="ET3527" s="75"/>
      <c r="EU3527" s="75"/>
      <c r="EV3527" s="75"/>
      <c r="EW3527" s="75"/>
      <c r="EX3527" s="75"/>
      <c r="EY3527" s="75"/>
      <c r="EZ3527" s="75"/>
      <c r="FA3527" s="75"/>
      <c r="FB3527" s="1341"/>
      <c r="FC3527" s="75"/>
      <c r="FD3527" s="75"/>
    </row>
    <row r="3528">
      <c r="A3528" s="1340"/>
      <c r="B3528" s="786"/>
      <c r="C3528" s="1283"/>
      <c r="D3528" s="786"/>
      <c r="E3528" s="786"/>
      <c r="F3528" s="786"/>
      <c r="G3528" s="786"/>
      <c r="H3528" s="786"/>
      <c r="I3528" s="786"/>
      <c r="J3528" s="786"/>
      <c r="K3528" s="786"/>
      <c r="L3528" s="786"/>
      <c r="M3528" s="786"/>
      <c r="N3528" s="1284"/>
      <c r="O3528" s="1284"/>
      <c r="P3528" s="1285"/>
      <c r="Q3528" s="363"/>
      <c r="R3528" s="363"/>
      <c r="S3528" s="75"/>
      <c r="T3528" s="857"/>
      <c r="U3528" s="1209"/>
      <c r="V3528" s="1200"/>
      <c r="W3528" s="1200"/>
      <c r="X3528" s="1200"/>
      <c r="Y3528" s="1201"/>
      <c r="Z3528" s="1200"/>
      <c r="AA3528" s="1200"/>
      <c r="AB3528" s="1200"/>
      <c r="AC3528" s="1202"/>
      <c r="AD3528" s="1216"/>
      <c r="AE3528" s="1204"/>
      <c r="AF3528" s="75"/>
      <c r="AG3528" s="75"/>
      <c r="AH3528" s="75"/>
      <c r="AI3528" s="75"/>
      <c r="AJ3528" s="75"/>
      <c r="AK3528" s="75"/>
      <c r="AL3528" s="75"/>
      <c r="AM3528" s="75"/>
      <c r="AN3528" s="75"/>
      <c r="AO3528" s="75"/>
      <c r="AP3528" s="75"/>
      <c r="AQ3528" s="75"/>
      <c r="AR3528" s="75"/>
      <c r="AS3528" s="1286"/>
      <c r="AT3528" s="75"/>
      <c r="AU3528" s="1286"/>
      <c r="AV3528" s="1286"/>
      <c r="AW3528" s="75"/>
      <c r="AX3528" s="75"/>
      <c r="AY3528" s="1286"/>
      <c r="AZ3528" s="75"/>
      <c r="BA3528" s="75"/>
      <c r="BB3528" s="75"/>
      <c r="BC3528" s="75"/>
      <c r="BD3528" s="75"/>
      <c r="BE3528" s="75"/>
      <c r="BF3528" s="75"/>
      <c r="BG3528" s="75"/>
      <c r="BH3528" s="75"/>
      <c r="BI3528" s="75"/>
      <c r="BJ3528" s="75"/>
      <c r="BK3528" s="75"/>
      <c r="BL3528" s="75"/>
      <c r="BM3528" s="75"/>
      <c r="BN3528" s="75"/>
      <c r="BO3528" s="75"/>
      <c r="BP3528" s="75"/>
      <c r="BQ3528" s="75"/>
      <c r="BR3528" s="75"/>
      <c r="BS3528" s="75"/>
      <c r="BT3528" s="75"/>
      <c r="BU3528" s="75"/>
      <c r="BV3528" s="75"/>
      <c r="BW3528" s="1286"/>
      <c r="BX3528" s="75"/>
      <c r="BY3528" s="75"/>
      <c r="BZ3528" s="75"/>
      <c r="CA3528" s="75"/>
      <c r="CB3528" s="75"/>
      <c r="CC3528" s="1286"/>
      <c r="CD3528" s="75"/>
      <c r="CE3528" s="75"/>
      <c r="CF3528" s="75"/>
      <c r="CG3528" s="75"/>
      <c r="CH3528" s="75"/>
      <c r="CI3528" s="1286"/>
      <c r="CJ3528" s="75"/>
      <c r="CK3528" s="1286"/>
      <c r="CL3528" s="75"/>
      <c r="CM3528" s="75"/>
      <c r="CN3528" s="75"/>
      <c r="CO3528" s="75"/>
      <c r="CP3528" s="75"/>
      <c r="CQ3528" s="75"/>
      <c r="CR3528" s="75"/>
      <c r="CS3528" s="75"/>
      <c r="CT3528" s="75"/>
      <c r="CU3528" s="75"/>
      <c r="CV3528" s="75"/>
      <c r="CW3528" s="75"/>
      <c r="CX3528" s="1286"/>
      <c r="CY3528" s="75"/>
      <c r="CZ3528" s="75"/>
      <c r="DA3528" s="75"/>
      <c r="DB3528" s="75"/>
      <c r="DC3528" s="75"/>
      <c r="DD3528" s="75"/>
      <c r="DE3528" s="75"/>
      <c r="DF3528" s="75"/>
      <c r="DG3528" s="1286"/>
      <c r="DH3528" s="75"/>
      <c r="DI3528" s="1286"/>
      <c r="DJ3528" s="75"/>
      <c r="DK3528" s="75"/>
      <c r="DL3528" s="75"/>
      <c r="DM3528" s="75"/>
      <c r="DN3528" s="75"/>
      <c r="DO3528" s="75"/>
      <c r="DP3528" s="75"/>
      <c r="DQ3528" s="75"/>
      <c r="DR3528" s="75"/>
      <c r="DS3528" s="75"/>
      <c r="DT3528" s="75"/>
      <c r="DU3528" s="75"/>
      <c r="DV3528" s="1286"/>
      <c r="DW3528" s="75"/>
      <c r="DX3528" s="75"/>
      <c r="DY3528" s="75"/>
      <c r="DZ3528" s="75"/>
      <c r="EA3528" s="75"/>
      <c r="EB3528" s="75"/>
      <c r="EC3528" s="75"/>
      <c r="ED3528" s="75"/>
      <c r="EE3528" s="75"/>
      <c r="EF3528" s="75"/>
      <c r="EG3528" s="75"/>
      <c r="EH3528" s="75"/>
      <c r="EI3528" s="75"/>
      <c r="EJ3528" s="75"/>
      <c r="EK3528" s="75"/>
      <c r="EL3528" s="75"/>
      <c r="EM3528" s="75"/>
      <c r="EN3528" s="75"/>
      <c r="EO3528" s="75"/>
      <c r="EP3528" s="75"/>
      <c r="EQ3528" s="75"/>
      <c r="ER3528" s="75"/>
      <c r="ES3528" s="75"/>
      <c r="ET3528" s="75"/>
      <c r="EU3528" s="75"/>
      <c r="EV3528" s="75"/>
      <c r="EW3528" s="75"/>
      <c r="EX3528" s="75"/>
      <c r="EY3528" s="75"/>
      <c r="EZ3528" s="75"/>
      <c r="FA3528" s="75"/>
      <c r="FB3528" s="1341"/>
      <c r="FC3528" s="75"/>
      <c r="FD3528" s="75"/>
    </row>
    <row r="3529">
      <c r="A3529" s="1340"/>
      <c r="B3529" s="786"/>
      <c r="C3529" s="1283"/>
      <c r="D3529" s="786"/>
      <c r="E3529" s="786"/>
      <c r="F3529" s="786"/>
      <c r="G3529" s="786"/>
      <c r="H3529" s="786"/>
      <c r="I3529" s="786"/>
      <c r="J3529" s="786"/>
      <c r="K3529" s="786"/>
      <c r="L3529" s="786"/>
      <c r="M3529" s="786"/>
      <c r="N3529" s="1284"/>
      <c r="O3529" s="1284"/>
      <c r="P3529" s="1285"/>
      <c r="Q3529" s="363"/>
      <c r="R3529" s="363"/>
      <c r="S3529" s="75"/>
      <c r="T3529" s="857"/>
      <c r="U3529" s="1209"/>
      <c r="V3529" s="1200"/>
      <c r="W3529" s="1200"/>
      <c r="X3529" s="1200"/>
      <c r="Y3529" s="1201"/>
      <c r="Z3529" s="1200"/>
      <c r="AA3529" s="1200"/>
      <c r="AB3529" s="1200"/>
      <c r="AC3529" s="1202"/>
      <c r="AD3529" s="1216"/>
      <c r="AE3529" s="1204"/>
      <c r="AF3529" s="75"/>
      <c r="AG3529" s="75"/>
      <c r="AH3529" s="75"/>
      <c r="AI3529" s="75"/>
      <c r="AJ3529" s="75"/>
      <c r="AK3529" s="75"/>
      <c r="AL3529" s="75"/>
      <c r="AM3529" s="75"/>
      <c r="AN3529" s="75"/>
      <c r="AO3529" s="75"/>
      <c r="AP3529" s="75"/>
      <c r="AQ3529" s="75"/>
      <c r="AR3529" s="75"/>
      <c r="AS3529" s="1286"/>
      <c r="AT3529" s="75"/>
      <c r="AU3529" s="1286"/>
      <c r="AV3529" s="1286"/>
      <c r="AW3529" s="75"/>
      <c r="AX3529" s="75"/>
      <c r="AY3529" s="1286"/>
      <c r="AZ3529" s="75"/>
      <c r="BA3529" s="75"/>
      <c r="BB3529" s="75"/>
      <c r="BC3529" s="75"/>
      <c r="BD3529" s="75"/>
      <c r="BE3529" s="75"/>
      <c r="BF3529" s="75"/>
      <c r="BG3529" s="75"/>
      <c r="BH3529" s="75"/>
      <c r="BI3529" s="75"/>
      <c r="BJ3529" s="75"/>
      <c r="BK3529" s="75"/>
      <c r="BL3529" s="75"/>
      <c r="BM3529" s="75"/>
      <c r="BN3529" s="75"/>
      <c r="BO3529" s="75"/>
      <c r="BP3529" s="75"/>
      <c r="BQ3529" s="75"/>
      <c r="BR3529" s="75"/>
      <c r="BS3529" s="75"/>
      <c r="BT3529" s="75"/>
      <c r="BU3529" s="75"/>
      <c r="BV3529" s="75"/>
      <c r="BW3529" s="1286"/>
      <c r="BX3529" s="75"/>
      <c r="BY3529" s="75"/>
      <c r="BZ3529" s="75"/>
      <c r="CA3529" s="75"/>
      <c r="CB3529" s="75"/>
      <c r="CC3529" s="1286"/>
      <c r="CD3529" s="75"/>
      <c r="CE3529" s="75"/>
      <c r="CF3529" s="75"/>
      <c r="CG3529" s="75"/>
      <c r="CH3529" s="75"/>
      <c r="CI3529" s="1286"/>
      <c r="CJ3529" s="75"/>
      <c r="CK3529" s="1286"/>
      <c r="CL3529" s="75"/>
      <c r="CM3529" s="75"/>
      <c r="CN3529" s="75"/>
      <c r="CO3529" s="75"/>
      <c r="CP3529" s="75"/>
      <c r="CQ3529" s="75"/>
      <c r="CR3529" s="75"/>
      <c r="CS3529" s="75"/>
      <c r="CT3529" s="75"/>
      <c r="CU3529" s="75"/>
      <c r="CV3529" s="75"/>
      <c r="CW3529" s="75"/>
      <c r="CX3529" s="1286"/>
      <c r="CY3529" s="75"/>
      <c r="CZ3529" s="75"/>
      <c r="DA3529" s="75"/>
      <c r="DB3529" s="75"/>
      <c r="DC3529" s="75"/>
      <c r="DD3529" s="75"/>
      <c r="DE3529" s="75"/>
      <c r="DF3529" s="75"/>
      <c r="DG3529" s="1286"/>
      <c r="DH3529" s="75"/>
      <c r="DI3529" s="1286"/>
      <c r="DJ3529" s="75"/>
      <c r="DK3529" s="75"/>
      <c r="DL3529" s="75"/>
      <c r="DM3529" s="75"/>
      <c r="DN3529" s="75"/>
      <c r="DO3529" s="75"/>
      <c r="DP3529" s="75"/>
      <c r="DQ3529" s="75"/>
      <c r="DR3529" s="75"/>
      <c r="DS3529" s="75"/>
      <c r="DT3529" s="75"/>
      <c r="DU3529" s="75"/>
      <c r="DV3529" s="1286"/>
      <c r="DW3529" s="75"/>
      <c r="DX3529" s="75"/>
      <c r="DY3529" s="75"/>
      <c r="DZ3529" s="75"/>
      <c r="EA3529" s="75"/>
      <c r="EB3529" s="75"/>
      <c r="EC3529" s="75"/>
      <c r="ED3529" s="75"/>
      <c r="EE3529" s="75"/>
      <c r="EF3529" s="75"/>
      <c r="EG3529" s="75"/>
      <c r="EH3529" s="75"/>
      <c r="EI3529" s="75"/>
      <c r="EJ3529" s="75"/>
      <c r="EK3529" s="75"/>
      <c r="EL3529" s="75"/>
      <c r="EM3529" s="75"/>
      <c r="EN3529" s="75"/>
      <c r="EO3529" s="75"/>
      <c r="EP3529" s="75"/>
      <c r="EQ3529" s="75"/>
      <c r="ER3529" s="75"/>
      <c r="ES3529" s="75"/>
      <c r="ET3529" s="75"/>
      <c r="EU3529" s="75"/>
      <c r="EV3529" s="75"/>
      <c r="EW3529" s="75"/>
      <c r="EX3529" s="75"/>
      <c r="EY3529" s="75"/>
      <c r="EZ3529" s="75"/>
      <c r="FA3529" s="75"/>
      <c r="FB3529" s="1341"/>
      <c r="FC3529" s="75"/>
      <c r="FD3529" s="75"/>
    </row>
    <row r="3530">
      <c r="A3530" s="1340"/>
      <c r="B3530" s="786"/>
      <c r="C3530" s="1283"/>
      <c r="D3530" s="786"/>
      <c r="E3530" s="786"/>
      <c r="F3530" s="786"/>
      <c r="G3530" s="786"/>
      <c r="H3530" s="786"/>
      <c r="I3530" s="786"/>
      <c r="J3530" s="786"/>
      <c r="K3530" s="786"/>
      <c r="L3530" s="786"/>
      <c r="M3530" s="786"/>
      <c r="N3530" s="1284"/>
      <c r="O3530" s="1284"/>
      <c r="P3530" s="1285"/>
      <c r="Q3530" s="363"/>
      <c r="R3530" s="363"/>
      <c r="S3530" s="75"/>
      <c r="T3530" s="857"/>
      <c r="U3530" s="1209"/>
      <c r="V3530" s="1200"/>
      <c r="W3530" s="1200"/>
      <c r="X3530" s="1200"/>
      <c r="Y3530" s="1201"/>
      <c r="Z3530" s="1200"/>
      <c r="AA3530" s="1200"/>
      <c r="AB3530" s="1200"/>
      <c r="AC3530" s="1202"/>
      <c r="AD3530" s="1216"/>
      <c r="AE3530" s="1204"/>
      <c r="AF3530" s="75"/>
      <c r="AG3530" s="75"/>
      <c r="AH3530" s="75"/>
      <c r="AI3530" s="75"/>
      <c r="AJ3530" s="75"/>
      <c r="AK3530" s="75"/>
      <c r="AL3530" s="75"/>
      <c r="AM3530" s="75"/>
      <c r="AN3530" s="75"/>
      <c r="AO3530" s="75"/>
      <c r="AP3530" s="75"/>
      <c r="AQ3530" s="75"/>
      <c r="AR3530" s="75"/>
      <c r="AS3530" s="1286"/>
      <c r="AT3530" s="75"/>
      <c r="AU3530" s="1286"/>
      <c r="AV3530" s="1286"/>
      <c r="AW3530" s="75"/>
      <c r="AX3530" s="75"/>
      <c r="AY3530" s="1286"/>
      <c r="AZ3530" s="75"/>
      <c r="BA3530" s="75"/>
      <c r="BB3530" s="75"/>
      <c r="BC3530" s="75"/>
      <c r="BD3530" s="75"/>
      <c r="BE3530" s="75"/>
      <c r="BF3530" s="75"/>
      <c r="BG3530" s="75"/>
      <c r="BH3530" s="75"/>
      <c r="BI3530" s="75"/>
      <c r="BJ3530" s="75"/>
      <c r="BK3530" s="75"/>
      <c r="BL3530" s="75"/>
      <c r="BM3530" s="75"/>
      <c r="BN3530" s="75"/>
      <c r="BO3530" s="75"/>
      <c r="BP3530" s="75"/>
      <c r="BQ3530" s="75"/>
      <c r="BR3530" s="75"/>
      <c r="BS3530" s="75"/>
      <c r="BT3530" s="75"/>
      <c r="BU3530" s="75"/>
      <c r="BV3530" s="75"/>
      <c r="BW3530" s="1286"/>
      <c r="BX3530" s="75"/>
      <c r="BY3530" s="75"/>
      <c r="BZ3530" s="75"/>
      <c r="CA3530" s="75"/>
      <c r="CB3530" s="75"/>
      <c r="CC3530" s="1286"/>
      <c r="CD3530" s="75"/>
      <c r="CE3530" s="75"/>
      <c r="CF3530" s="75"/>
      <c r="CG3530" s="75"/>
      <c r="CH3530" s="75"/>
      <c r="CI3530" s="1286"/>
      <c r="CJ3530" s="75"/>
      <c r="CK3530" s="1286"/>
      <c r="CL3530" s="75"/>
      <c r="CM3530" s="75"/>
      <c r="CN3530" s="75"/>
      <c r="CO3530" s="75"/>
      <c r="CP3530" s="75"/>
      <c r="CQ3530" s="75"/>
      <c r="CR3530" s="75"/>
      <c r="CS3530" s="75"/>
      <c r="CT3530" s="75"/>
      <c r="CU3530" s="75"/>
      <c r="CV3530" s="75"/>
      <c r="CW3530" s="75"/>
      <c r="CX3530" s="1286"/>
      <c r="CY3530" s="75"/>
      <c r="CZ3530" s="75"/>
      <c r="DA3530" s="75"/>
      <c r="DB3530" s="75"/>
      <c r="DC3530" s="75"/>
      <c r="DD3530" s="75"/>
      <c r="DE3530" s="75"/>
      <c r="DF3530" s="75"/>
      <c r="DG3530" s="1286"/>
      <c r="DH3530" s="75"/>
      <c r="DI3530" s="1286"/>
      <c r="DJ3530" s="75"/>
      <c r="DK3530" s="75"/>
      <c r="DL3530" s="75"/>
      <c r="DM3530" s="75"/>
      <c r="DN3530" s="75"/>
      <c r="DO3530" s="75"/>
      <c r="DP3530" s="75"/>
      <c r="DQ3530" s="75"/>
      <c r="DR3530" s="75"/>
      <c r="DS3530" s="75"/>
      <c r="DT3530" s="75"/>
      <c r="DU3530" s="75"/>
      <c r="DV3530" s="1286"/>
      <c r="DW3530" s="75"/>
      <c r="DX3530" s="75"/>
      <c r="DY3530" s="75"/>
      <c r="DZ3530" s="75"/>
      <c r="EA3530" s="75"/>
      <c r="EB3530" s="75"/>
      <c r="EC3530" s="75"/>
      <c r="ED3530" s="75"/>
      <c r="EE3530" s="75"/>
      <c r="EF3530" s="75"/>
      <c r="EG3530" s="75"/>
      <c r="EH3530" s="75"/>
      <c r="EI3530" s="75"/>
      <c r="EJ3530" s="75"/>
      <c r="EK3530" s="75"/>
      <c r="EL3530" s="75"/>
      <c r="EM3530" s="75"/>
      <c r="EN3530" s="75"/>
      <c r="EO3530" s="75"/>
      <c r="EP3530" s="75"/>
      <c r="EQ3530" s="75"/>
      <c r="ER3530" s="75"/>
      <c r="ES3530" s="75"/>
      <c r="ET3530" s="75"/>
      <c r="EU3530" s="75"/>
      <c r="EV3530" s="75"/>
      <c r="EW3530" s="75"/>
      <c r="EX3530" s="75"/>
      <c r="EY3530" s="75"/>
      <c r="EZ3530" s="75"/>
      <c r="FA3530" s="75"/>
      <c r="FB3530" s="1341"/>
      <c r="FC3530" s="75"/>
      <c r="FD3530" s="75"/>
    </row>
    <row r="3531">
      <c r="A3531" s="1340"/>
      <c r="B3531" s="786"/>
      <c r="C3531" s="1283"/>
      <c r="D3531" s="786"/>
      <c r="E3531" s="786"/>
      <c r="F3531" s="786"/>
      <c r="G3531" s="786"/>
      <c r="H3531" s="786"/>
      <c r="I3531" s="786"/>
      <c r="J3531" s="786"/>
      <c r="K3531" s="786"/>
      <c r="L3531" s="786"/>
      <c r="M3531" s="786"/>
      <c r="N3531" s="1284"/>
      <c r="O3531" s="1284"/>
      <c r="P3531" s="1285"/>
      <c r="Q3531" s="363"/>
      <c r="R3531" s="363"/>
      <c r="S3531" s="75"/>
      <c r="T3531" s="857"/>
      <c r="U3531" s="1209"/>
      <c r="V3531" s="1200"/>
      <c r="W3531" s="1200"/>
      <c r="X3531" s="1200"/>
      <c r="Y3531" s="1201"/>
      <c r="Z3531" s="1200"/>
      <c r="AA3531" s="1200"/>
      <c r="AB3531" s="1200"/>
      <c r="AC3531" s="1202"/>
      <c r="AD3531" s="1216"/>
      <c r="AE3531" s="1204"/>
      <c r="AF3531" s="75"/>
      <c r="AG3531" s="75"/>
      <c r="AH3531" s="75"/>
      <c r="AI3531" s="75"/>
      <c r="AJ3531" s="75"/>
      <c r="AK3531" s="75"/>
      <c r="AL3531" s="75"/>
      <c r="AM3531" s="75"/>
      <c r="AN3531" s="75"/>
      <c r="AO3531" s="75"/>
      <c r="AP3531" s="75"/>
      <c r="AQ3531" s="75"/>
      <c r="AR3531" s="75"/>
      <c r="AS3531" s="1286"/>
      <c r="AT3531" s="75"/>
      <c r="AU3531" s="1286"/>
      <c r="AV3531" s="1286"/>
      <c r="AW3531" s="75"/>
      <c r="AX3531" s="75"/>
      <c r="AY3531" s="1286"/>
      <c r="AZ3531" s="75"/>
      <c r="BA3531" s="75"/>
      <c r="BB3531" s="75"/>
      <c r="BC3531" s="75"/>
      <c r="BD3531" s="75"/>
      <c r="BE3531" s="75"/>
      <c r="BF3531" s="75"/>
      <c r="BG3531" s="75"/>
      <c r="BH3531" s="75"/>
      <c r="BI3531" s="75"/>
      <c r="BJ3531" s="75"/>
      <c r="BK3531" s="75"/>
      <c r="BL3531" s="75"/>
      <c r="BM3531" s="75"/>
      <c r="BN3531" s="75"/>
      <c r="BO3531" s="75"/>
      <c r="BP3531" s="75"/>
      <c r="BQ3531" s="75"/>
      <c r="BR3531" s="75"/>
      <c r="BS3531" s="75"/>
      <c r="BT3531" s="75"/>
      <c r="BU3531" s="75"/>
      <c r="BV3531" s="75"/>
      <c r="BW3531" s="1286"/>
      <c r="BX3531" s="75"/>
      <c r="BY3531" s="75"/>
      <c r="BZ3531" s="75"/>
      <c r="CA3531" s="75"/>
      <c r="CB3531" s="75"/>
      <c r="CC3531" s="1286"/>
      <c r="CD3531" s="75"/>
      <c r="CE3531" s="75"/>
      <c r="CF3531" s="75"/>
      <c r="CG3531" s="75"/>
      <c r="CH3531" s="75"/>
      <c r="CI3531" s="1286"/>
      <c r="CJ3531" s="75"/>
      <c r="CK3531" s="1286"/>
      <c r="CL3531" s="75"/>
      <c r="CM3531" s="75"/>
      <c r="CN3531" s="75"/>
      <c r="CO3531" s="75"/>
      <c r="CP3531" s="75"/>
      <c r="CQ3531" s="75"/>
      <c r="CR3531" s="75"/>
      <c r="CS3531" s="75"/>
      <c r="CT3531" s="75"/>
      <c r="CU3531" s="75"/>
      <c r="CV3531" s="75"/>
      <c r="CW3531" s="75"/>
      <c r="CX3531" s="1286"/>
      <c r="CY3531" s="75"/>
      <c r="CZ3531" s="75"/>
      <c r="DA3531" s="75"/>
      <c r="DB3531" s="75"/>
      <c r="DC3531" s="75"/>
      <c r="DD3531" s="75"/>
      <c r="DE3531" s="75"/>
      <c r="DF3531" s="75"/>
      <c r="DG3531" s="1286"/>
      <c r="DH3531" s="75"/>
      <c r="DI3531" s="1286"/>
      <c r="DJ3531" s="75"/>
      <c r="DK3531" s="75"/>
      <c r="DL3531" s="75"/>
      <c r="DM3531" s="75"/>
      <c r="DN3531" s="75"/>
      <c r="DO3531" s="75"/>
      <c r="DP3531" s="75"/>
      <c r="DQ3531" s="75"/>
      <c r="DR3531" s="75"/>
      <c r="DS3531" s="75"/>
      <c r="DT3531" s="75"/>
      <c r="DU3531" s="75"/>
      <c r="DV3531" s="1286"/>
      <c r="DW3531" s="75"/>
      <c r="DX3531" s="75"/>
      <c r="DY3531" s="75"/>
      <c r="DZ3531" s="75"/>
      <c r="EA3531" s="75"/>
      <c r="EB3531" s="75"/>
      <c r="EC3531" s="75"/>
      <c r="ED3531" s="75"/>
      <c r="EE3531" s="75"/>
      <c r="EF3531" s="75"/>
      <c r="EG3531" s="75"/>
      <c r="EH3531" s="75"/>
      <c r="EI3531" s="75"/>
      <c r="EJ3531" s="75"/>
      <c r="EK3531" s="75"/>
      <c r="EL3531" s="75"/>
      <c r="EM3531" s="75"/>
      <c r="EN3531" s="75"/>
      <c r="EO3531" s="75"/>
      <c r="EP3531" s="75"/>
      <c r="EQ3531" s="75"/>
      <c r="ER3531" s="75"/>
      <c r="ES3531" s="75"/>
      <c r="ET3531" s="75"/>
      <c r="EU3531" s="75"/>
      <c r="EV3531" s="75"/>
      <c r="EW3531" s="75"/>
      <c r="EX3531" s="75"/>
      <c r="EY3531" s="75"/>
      <c r="EZ3531" s="75"/>
      <c r="FA3531" s="75"/>
      <c r="FB3531" s="1341"/>
      <c r="FC3531" s="75"/>
      <c r="FD3531" s="75"/>
    </row>
    <row r="3532">
      <c r="A3532" s="1340"/>
      <c r="B3532" s="786"/>
      <c r="C3532" s="1283"/>
      <c r="D3532" s="786"/>
      <c r="E3532" s="786"/>
      <c r="F3532" s="786"/>
      <c r="G3532" s="786"/>
      <c r="H3532" s="786"/>
      <c r="I3532" s="786"/>
      <c r="J3532" s="786"/>
      <c r="K3532" s="786"/>
      <c r="L3532" s="786"/>
      <c r="M3532" s="786"/>
      <c r="N3532" s="1284"/>
      <c r="O3532" s="1284"/>
      <c r="P3532" s="1285"/>
      <c r="Q3532" s="363"/>
      <c r="R3532" s="363"/>
      <c r="S3532" s="75"/>
      <c r="T3532" s="857"/>
      <c r="U3532" s="1209"/>
      <c r="V3532" s="1200"/>
      <c r="W3532" s="1200"/>
      <c r="X3532" s="1200"/>
      <c r="Y3532" s="1201"/>
      <c r="Z3532" s="1200"/>
      <c r="AA3532" s="1200"/>
      <c r="AB3532" s="1200"/>
      <c r="AC3532" s="1202"/>
      <c r="AD3532" s="1216"/>
      <c r="AE3532" s="1204"/>
      <c r="AF3532" s="75"/>
      <c r="AG3532" s="75"/>
      <c r="AH3532" s="75"/>
      <c r="AI3532" s="75"/>
      <c r="AJ3532" s="75"/>
      <c r="AK3532" s="75"/>
      <c r="AL3532" s="75"/>
      <c r="AM3532" s="75"/>
      <c r="AN3532" s="75"/>
      <c r="AO3532" s="75"/>
      <c r="AP3532" s="75"/>
      <c r="AQ3532" s="75"/>
      <c r="AR3532" s="75"/>
      <c r="AS3532" s="1286"/>
      <c r="AT3532" s="75"/>
      <c r="AU3532" s="1286"/>
      <c r="AV3532" s="1286"/>
      <c r="AW3532" s="75"/>
      <c r="AX3532" s="75"/>
      <c r="AY3532" s="1286"/>
      <c r="AZ3532" s="75"/>
      <c r="BA3532" s="75"/>
      <c r="BB3532" s="75"/>
      <c r="BC3532" s="75"/>
      <c r="BD3532" s="75"/>
      <c r="BE3532" s="75"/>
      <c r="BF3532" s="75"/>
      <c r="BG3532" s="75"/>
      <c r="BH3532" s="75"/>
      <c r="BI3532" s="75"/>
      <c r="BJ3532" s="75"/>
      <c r="BK3532" s="75"/>
      <c r="BL3532" s="75"/>
      <c r="BM3532" s="75"/>
      <c r="BN3532" s="75"/>
      <c r="BO3532" s="75"/>
      <c r="BP3532" s="75"/>
      <c r="BQ3532" s="75"/>
      <c r="BR3532" s="75"/>
      <c r="BS3532" s="75"/>
      <c r="BT3532" s="75"/>
      <c r="BU3532" s="75"/>
      <c r="BV3532" s="75"/>
      <c r="BW3532" s="1286"/>
      <c r="BX3532" s="75"/>
      <c r="BY3532" s="75"/>
      <c r="BZ3532" s="75"/>
      <c r="CA3532" s="75"/>
      <c r="CB3532" s="75"/>
      <c r="CC3532" s="1286"/>
      <c r="CD3532" s="75"/>
      <c r="CE3532" s="75"/>
      <c r="CF3532" s="75"/>
      <c r="CG3532" s="75"/>
      <c r="CH3532" s="75"/>
      <c r="CI3532" s="1286"/>
      <c r="CJ3532" s="75"/>
      <c r="CK3532" s="1286"/>
      <c r="CL3532" s="75"/>
      <c r="CM3532" s="75"/>
      <c r="CN3532" s="75"/>
      <c r="CO3532" s="75"/>
      <c r="CP3532" s="75"/>
      <c r="CQ3532" s="75"/>
      <c r="CR3532" s="75"/>
      <c r="CS3532" s="75"/>
      <c r="CT3532" s="75"/>
      <c r="CU3532" s="75"/>
      <c r="CV3532" s="75"/>
      <c r="CW3532" s="75"/>
      <c r="CX3532" s="1286"/>
      <c r="CY3532" s="75"/>
      <c r="CZ3532" s="75"/>
      <c r="DA3532" s="75"/>
      <c r="DB3532" s="75"/>
      <c r="DC3532" s="75"/>
      <c r="DD3532" s="75"/>
      <c r="DE3532" s="75"/>
      <c r="DF3532" s="75"/>
      <c r="DG3532" s="1286"/>
      <c r="DH3532" s="75"/>
      <c r="DI3532" s="1286"/>
      <c r="DJ3532" s="75"/>
      <c r="DK3532" s="75"/>
      <c r="DL3532" s="75"/>
      <c r="DM3532" s="75"/>
      <c r="DN3532" s="75"/>
      <c r="DO3532" s="75"/>
      <c r="DP3532" s="75"/>
      <c r="DQ3532" s="75"/>
      <c r="DR3532" s="75"/>
      <c r="DS3532" s="75"/>
      <c r="DT3532" s="75"/>
      <c r="DU3532" s="75"/>
      <c r="DV3532" s="1286"/>
      <c r="DW3532" s="75"/>
      <c r="DX3532" s="75"/>
      <c r="DY3532" s="75"/>
      <c r="DZ3532" s="75"/>
      <c r="EA3532" s="75"/>
      <c r="EB3532" s="75"/>
      <c r="EC3532" s="75"/>
      <c r="ED3532" s="75"/>
      <c r="EE3532" s="75"/>
      <c r="EF3532" s="75"/>
      <c r="EG3532" s="75"/>
      <c r="EH3532" s="75"/>
      <c r="EI3532" s="75"/>
      <c r="EJ3532" s="75"/>
      <c r="EK3532" s="75"/>
      <c r="EL3532" s="75"/>
      <c r="EM3532" s="75"/>
      <c r="EN3532" s="75"/>
      <c r="EO3532" s="75"/>
      <c r="EP3532" s="75"/>
      <c r="EQ3532" s="75"/>
      <c r="ER3532" s="75"/>
      <c r="ES3532" s="75"/>
      <c r="ET3532" s="75"/>
      <c r="EU3532" s="75"/>
      <c r="EV3532" s="75"/>
      <c r="EW3532" s="75"/>
      <c r="EX3532" s="75"/>
      <c r="EY3532" s="75"/>
      <c r="EZ3532" s="75"/>
      <c r="FA3532" s="75"/>
      <c r="FB3532" s="1341"/>
      <c r="FC3532" s="75"/>
      <c r="FD3532" s="75"/>
    </row>
    <row r="3533">
      <c r="A3533" s="1340"/>
      <c r="B3533" s="786"/>
      <c r="C3533" s="1283"/>
      <c r="D3533" s="786"/>
      <c r="E3533" s="786"/>
      <c r="F3533" s="786"/>
      <c r="G3533" s="786"/>
      <c r="H3533" s="786"/>
      <c r="I3533" s="786"/>
      <c r="J3533" s="786"/>
      <c r="K3533" s="786"/>
      <c r="L3533" s="786"/>
      <c r="M3533" s="786"/>
      <c r="N3533" s="1284"/>
      <c r="O3533" s="1284"/>
      <c r="P3533" s="1285"/>
      <c r="Q3533" s="363"/>
      <c r="R3533" s="363"/>
      <c r="S3533" s="75"/>
      <c r="T3533" s="857"/>
      <c r="U3533" s="1209"/>
      <c r="V3533" s="1200"/>
      <c r="W3533" s="1200"/>
      <c r="X3533" s="1200"/>
      <c r="Y3533" s="1201"/>
      <c r="Z3533" s="1200"/>
      <c r="AA3533" s="1200"/>
      <c r="AB3533" s="1200"/>
      <c r="AC3533" s="1202"/>
      <c r="AD3533" s="1216"/>
      <c r="AE3533" s="1204"/>
      <c r="AF3533" s="75"/>
      <c r="AG3533" s="75"/>
      <c r="AH3533" s="75"/>
      <c r="AI3533" s="75"/>
      <c r="AJ3533" s="75"/>
      <c r="AK3533" s="75"/>
      <c r="AL3533" s="75"/>
      <c r="AM3533" s="75"/>
      <c r="AN3533" s="75"/>
      <c r="AO3533" s="75"/>
      <c r="AP3533" s="75"/>
      <c r="AQ3533" s="75"/>
      <c r="AR3533" s="75"/>
      <c r="AS3533" s="1286"/>
      <c r="AT3533" s="75"/>
      <c r="AU3533" s="1286"/>
      <c r="AV3533" s="1286"/>
      <c r="AW3533" s="75"/>
      <c r="AX3533" s="75"/>
      <c r="AY3533" s="1286"/>
      <c r="AZ3533" s="75"/>
      <c r="BA3533" s="75"/>
      <c r="BB3533" s="75"/>
      <c r="BC3533" s="75"/>
      <c r="BD3533" s="75"/>
      <c r="BE3533" s="75"/>
      <c r="BF3533" s="75"/>
      <c r="BG3533" s="75"/>
      <c r="BH3533" s="75"/>
      <c r="BI3533" s="75"/>
      <c r="BJ3533" s="75"/>
      <c r="BK3533" s="75"/>
      <c r="BL3533" s="75"/>
      <c r="BM3533" s="75"/>
      <c r="BN3533" s="75"/>
      <c r="BO3533" s="75"/>
      <c r="BP3533" s="75"/>
      <c r="BQ3533" s="75"/>
      <c r="BR3533" s="75"/>
      <c r="BS3533" s="75"/>
      <c r="BT3533" s="75"/>
      <c r="BU3533" s="75"/>
      <c r="BV3533" s="75"/>
      <c r="BW3533" s="1286"/>
      <c r="BX3533" s="75"/>
      <c r="BY3533" s="75"/>
      <c r="BZ3533" s="75"/>
      <c r="CA3533" s="75"/>
      <c r="CB3533" s="75"/>
      <c r="CC3533" s="1286"/>
      <c r="CD3533" s="75"/>
      <c r="CE3533" s="75"/>
      <c r="CF3533" s="75"/>
      <c r="CG3533" s="75"/>
      <c r="CH3533" s="75"/>
      <c r="CI3533" s="1286"/>
      <c r="CJ3533" s="75"/>
      <c r="CK3533" s="1286"/>
      <c r="CL3533" s="75"/>
      <c r="CM3533" s="75"/>
      <c r="CN3533" s="75"/>
      <c r="CO3533" s="75"/>
      <c r="CP3533" s="75"/>
      <c r="CQ3533" s="75"/>
      <c r="CR3533" s="75"/>
      <c r="CS3533" s="75"/>
      <c r="CT3533" s="75"/>
      <c r="CU3533" s="75"/>
      <c r="CV3533" s="75"/>
      <c r="CW3533" s="75"/>
      <c r="CX3533" s="1286"/>
      <c r="CY3533" s="75"/>
      <c r="CZ3533" s="75"/>
      <c r="DA3533" s="75"/>
      <c r="DB3533" s="75"/>
      <c r="DC3533" s="75"/>
      <c r="DD3533" s="75"/>
      <c r="DE3533" s="75"/>
      <c r="DF3533" s="75"/>
      <c r="DG3533" s="1286"/>
      <c r="DH3533" s="75"/>
      <c r="DI3533" s="1286"/>
      <c r="DJ3533" s="75"/>
      <c r="DK3533" s="75"/>
      <c r="DL3533" s="75"/>
      <c r="DM3533" s="75"/>
      <c r="DN3533" s="75"/>
      <c r="DO3533" s="75"/>
      <c r="DP3533" s="75"/>
      <c r="DQ3533" s="75"/>
      <c r="DR3533" s="75"/>
      <c r="DS3533" s="75"/>
      <c r="DT3533" s="75"/>
      <c r="DU3533" s="75"/>
      <c r="DV3533" s="1286"/>
      <c r="DW3533" s="75"/>
      <c r="DX3533" s="75"/>
      <c r="DY3533" s="75"/>
      <c r="DZ3533" s="75"/>
      <c r="EA3533" s="75"/>
      <c r="EB3533" s="75"/>
      <c r="EC3533" s="75"/>
      <c r="ED3533" s="75"/>
      <c r="EE3533" s="75"/>
      <c r="EF3533" s="75"/>
      <c r="EG3533" s="75"/>
      <c r="EH3533" s="75"/>
      <c r="EI3533" s="75"/>
      <c r="EJ3533" s="75"/>
      <c r="EK3533" s="75"/>
      <c r="EL3533" s="75"/>
      <c r="EM3533" s="75"/>
      <c r="EN3533" s="75"/>
      <c r="EO3533" s="75"/>
      <c r="EP3533" s="75"/>
      <c r="EQ3533" s="75"/>
      <c r="ER3533" s="75"/>
      <c r="ES3533" s="75"/>
      <c r="ET3533" s="75"/>
      <c r="EU3533" s="75"/>
      <c r="EV3533" s="75"/>
      <c r="EW3533" s="75"/>
      <c r="EX3533" s="75"/>
      <c r="EY3533" s="75"/>
      <c r="EZ3533" s="75"/>
      <c r="FA3533" s="75"/>
      <c r="FB3533" s="1341"/>
      <c r="FC3533" s="75"/>
      <c r="FD3533" s="75"/>
    </row>
    <row r="3534">
      <c r="A3534" s="1340"/>
      <c r="B3534" s="786"/>
      <c r="C3534" s="1283"/>
      <c r="D3534" s="786"/>
      <c r="E3534" s="786"/>
      <c r="F3534" s="786"/>
      <c r="G3534" s="786"/>
      <c r="H3534" s="786"/>
      <c r="I3534" s="786"/>
      <c r="J3534" s="786"/>
      <c r="K3534" s="786"/>
      <c r="L3534" s="786"/>
      <c r="M3534" s="786"/>
      <c r="N3534" s="1284"/>
      <c r="O3534" s="1284"/>
      <c r="P3534" s="1285"/>
      <c r="Q3534" s="363"/>
      <c r="R3534" s="363"/>
      <c r="S3534" s="75"/>
      <c r="T3534" s="857"/>
      <c r="U3534" s="1209"/>
      <c r="V3534" s="1200"/>
      <c r="W3534" s="1200"/>
      <c r="X3534" s="1200"/>
      <c r="Y3534" s="1201"/>
      <c r="Z3534" s="1200"/>
      <c r="AA3534" s="1200"/>
      <c r="AB3534" s="1200"/>
      <c r="AC3534" s="1202"/>
      <c r="AD3534" s="1216"/>
      <c r="AE3534" s="1204"/>
      <c r="AF3534" s="75"/>
      <c r="AG3534" s="75"/>
      <c r="AH3534" s="75"/>
      <c r="AI3534" s="75"/>
      <c r="AJ3534" s="75"/>
      <c r="AK3534" s="75"/>
      <c r="AL3534" s="75"/>
      <c r="AM3534" s="75"/>
      <c r="AN3534" s="75"/>
      <c r="AO3534" s="75"/>
      <c r="AP3534" s="75"/>
      <c r="AQ3534" s="75"/>
      <c r="AR3534" s="75"/>
      <c r="AS3534" s="1286"/>
      <c r="AT3534" s="75"/>
      <c r="AU3534" s="1286"/>
      <c r="AV3534" s="1286"/>
      <c r="AW3534" s="75"/>
      <c r="AX3534" s="75"/>
      <c r="AY3534" s="1286"/>
      <c r="AZ3534" s="75"/>
      <c r="BA3534" s="75"/>
      <c r="BB3534" s="75"/>
      <c r="BC3534" s="75"/>
      <c r="BD3534" s="75"/>
      <c r="BE3534" s="75"/>
      <c r="BF3534" s="75"/>
      <c r="BG3534" s="75"/>
      <c r="BH3534" s="75"/>
      <c r="BI3534" s="75"/>
      <c r="BJ3534" s="75"/>
      <c r="BK3534" s="75"/>
      <c r="BL3534" s="75"/>
      <c r="BM3534" s="75"/>
      <c r="BN3534" s="75"/>
      <c r="BO3534" s="75"/>
      <c r="BP3534" s="75"/>
      <c r="BQ3534" s="75"/>
      <c r="BR3534" s="75"/>
      <c r="BS3534" s="75"/>
      <c r="BT3534" s="75"/>
      <c r="BU3534" s="75"/>
      <c r="BV3534" s="75"/>
      <c r="BW3534" s="1286"/>
      <c r="BX3534" s="75"/>
      <c r="BY3534" s="75"/>
      <c r="BZ3534" s="75"/>
      <c r="CA3534" s="75"/>
      <c r="CB3534" s="75"/>
      <c r="CC3534" s="1286"/>
      <c r="CD3534" s="75"/>
      <c r="CE3534" s="75"/>
      <c r="CF3534" s="75"/>
      <c r="CG3534" s="75"/>
      <c r="CH3534" s="75"/>
      <c r="CI3534" s="1286"/>
      <c r="CJ3534" s="75"/>
      <c r="CK3534" s="1286"/>
      <c r="CL3534" s="75"/>
      <c r="CM3534" s="75"/>
      <c r="CN3534" s="75"/>
      <c r="CO3534" s="75"/>
      <c r="CP3534" s="75"/>
      <c r="CQ3534" s="75"/>
      <c r="CR3534" s="75"/>
      <c r="CS3534" s="75"/>
      <c r="CT3534" s="75"/>
      <c r="CU3534" s="75"/>
      <c r="CV3534" s="75"/>
      <c r="CW3534" s="75"/>
      <c r="CX3534" s="1286"/>
      <c r="CY3534" s="75"/>
      <c r="CZ3534" s="75"/>
      <c r="DA3534" s="75"/>
      <c r="DB3534" s="75"/>
      <c r="DC3534" s="75"/>
      <c r="DD3534" s="75"/>
      <c r="DE3534" s="75"/>
      <c r="DF3534" s="75"/>
      <c r="DG3534" s="1286"/>
      <c r="DH3534" s="75"/>
      <c r="DI3534" s="1286"/>
      <c r="DJ3534" s="75"/>
      <c r="DK3534" s="75"/>
      <c r="DL3534" s="75"/>
      <c r="DM3534" s="75"/>
      <c r="DN3534" s="75"/>
      <c r="DO3534" s="75"/>
      <c r="DP3534" s="75"/>
      <c r="DQ3534" s="75"/>
      <c r="DR3534" s="75"/>
      <c r="DS3534" s="75"/>
      <c r="DT3534" s="75"/>
      <c r="DU3534" s="75"/>
      <c r="DV3534" s="1286"/>
      <c r="DW3534" s="75"/>
      <c r="DX3534" s="75"/>
      <c r="DY3534" s="75"/>
      <c r="DZ3534" s="75"/>
      <c r="EA3534" s="75"/>
      <c r="EB3534" s="75"/>
      <c r="EC3534" s="75"/>
      <c r="ED3534" s="75"/>
      <c r="EE3534" s="75"/>
      <c r="EF3534" s="75"/>
      <c r="EG3534" s="75"/>
      <c r="EH3534" s="75"/>
      <c r="EI3534" s="75"/>
      <c r="EJ3534" s="75"/>
      <c r="EK3534" s="75"/>
      <c r="EL3534" s="75"/>
      <c r="EM3534" s="75"/>
      <c r="EN3534" s="75"/>
      <c r="EO3534" s="75"/>
      <c r="EP3534" s="75"/>
      <c r="EQ3534" s="75"/>
      <c r="ER3534" s="75"/>
      <c r="ES3534" s="75"/>
      <c r="ET3534" s="75"/>
      <c r="EU3534" s="75"/>
      <c r="EV3534" s="75"/>
      <c r="EW3534" s="75"/>
      <c r="EX3534" s="75"/>
      <c r="EY3534" s="75"/>
      <c r="EZ3534" s="75"/>
      <c r="FA3534" s="75"/>
      <c r="FB3534" s="1341"/>
      <c r="FC3534" s="75"/>
      <c r="FD3534" s="75"/>
    </row>
    <row r="3535">
      <c r="A3535" s="1340"/>
      <c r="B3535" s="786"/>
      <c r="C3535" s="1283"/>
      <c r="D3535" s="786"/>
      <c r="E3535" s="786"/>
      <c r="F3535" s="786"/>
      <c r="G3535" s="786"/>
      <c r="H3535" s="786"/>
      <c r="I3535" s="786"/>
      <c r="J3535" s="786"/>
      <c r="K3535" s="786"/>
      <c r="L3535" s="786"/>
      <c r="M3535" s="786"/>
      <c r="N3535" s="1284"/>
      <c r="O3535" s="1284"/>
      <c r="P3535" s="1285"/>
      <c r="Q3535" s="363"/>
      <c r="R3535" s="363"/>
      <c r="S3535" s="75"/>
      <c r="T3535" s="857"/>
      <c r="U3535" s="1209"/>
      <c r="V3535" s="1200"/>
      <c r="W3535" s="1200"/>
      <c r="X3535" s="1200"/>
      <c r="Y3535" s="1201"/>
      <c r="Z3535" s="1200"/>
      <c r="AA3535" s="1200"/>
      <c r="AB3535" s="1200"/>
      <c r="AC3535" s="1202"/>
      <c r="AD3535" s="1216"/>
      <c r="AE3535" s="1204"/>
      <c r="AF3535" s="75"/>
      <c r="AG3535" s="75"/>
      <c r="AH3535" s="75"/>
      <c r="AI3535" s="75"/>
      <c r="AJ3535" s="75"/>
      <c r="AK3535" s="75"/>
      <c r="AL3535" s="75"/>
      <c r="AM3535" s="75"/>
      <c r="AN3535" s="75"/>
      <c r="AO3535" s="75"/>
      <c r="AP3535" s="75"/>
      <c r="AQ3535" s="75"/>
      <c r="AR3535" s="75"/>
      <c r="AS3535" s="1286"/>
      <c r="AT3535" s="75"/>
      <c r="AU3535" s="1286"/>
      <c r="AV3535" s="1286"/>
      <c r="AW3535" s="75"/>
      <c r="AX3535" s="75"/>
      <c r="AY3535" s="1286"/>
      <c r="AZ3535" s="75"/>
      <c r="BA3535" s="75"/>
      <c r="BB3535" s="75"/>
      <c r="BC3535" s="75"/>
      <c r="BD3535" s="75"/>
      <c r="BE3535" s="75"/>
      <c r="BF3535" s="75"/>
      <c r="BG3535" s="75"/>
      <c r="BH3535" s="75"/>
      <c r="BI3535" s="75"/>
      <c r="BJ3535" s="75"/>
      <c r="BK3535" s="75"/>
      <c r="BL3535" s="75"/>
      <c r="BM3535" s="75"/>
      <c r="BN3535" s="75"/>
      <c r="BO3535" s="75"/>
      <c r="BP3535" s="75"/>
      <c r="BQ3535" s="75"/>
      <c r="BR3535" s="75"/>
      <c r="BS3535" s="75"/>
      <c r="BT3535" s="75"/>
      <c r="BU3535" s="75"/>
      <c r="BV3535" s="75"/>
      <c r="BW3535" s="1286"/>
      <c r="BX3535" s="75"/>
      <c r="BY3535" s="75"/>
      <c r="BZ3535" s="75"/>
      <c r="CA3535" s="75"/>
      <c r="CB3535" s="75"/>
      <c r="CC3535" s="1286"/>
      <c r="CD3535" s="75"/>
      <c r="CE3535" s="75"/>
      <c r="CF3535" s="75"/>
      <c r="CG3535" s="75"/>
      <c r="CH3535" s="75"/>
      <c r="CI3535" s="1286"/>
      <c r="CJ3535" s="75"/>
      <c r="CK3535" s="1286"/>
      <c r="CL3535" s="75"/>
      <c r="CM3535" s="75"/>
      <c r="CN3535" s="75"/>
      <c r="CO3535" s="75"/>
      <c r="CP3535" s="75"/>
      <c r="CQ3535" s="75"/>
      <c r="CR3535" s="75"/>
      <c r="CS3535" s="75"/>
      <c r="CT3535" s="75"/>
      <c r="CU3535" s="75"/>
      <c r="CV3535" s="75"/>
      <c r="CW3535" s="75"/>
      <c r="CX3535" s="1286"/>
      <c r="CY3535" s="75"/>
      <c r="CZ3535" s="75"/>
      <c r="DA3535" s="75"/>
      <c r="DB3535" s="75"/>
      <c r="DC3535" s="75"/>
      <c r="DD3535" s="75"/>
      <c r="DE3535" s="75"/>
      <c r="DF3535" s="75"/>
      <c r="DG3535" s="1286"/>
      <c r="DH3535" s="75"/>
      <c r="DI3535" s="1286"/>
      <c r="DJ3535" s="75"/>
      <c r="DK3535" s="75"/>
      <c r="DL3535" s="75"/>
      <c r="DM3535" s="75"/>
      <c r="DN3535" s="75"/>
      <c r="DO3535" s="75"/>
      <c r="DP3535" s="75"/>
      <c r="DQ3535" s="75"/>
      <c r="DR3535" s="75"/>
      <c r="DS3535" s="75"/>
      <c r="DT3535" s="75"/>
      <c r="DU3535" s="75"/>
      <c r="DV3535" s="1286"/>
      <c r="DW3535" s="75"/>
      <c r="DX3535" s="75"/>
      <c r="DY3535" s="75"/>
      <c r="DZ3535" s="75"/>
      <c r="EA3535" s="75"/>
      <c r="EB3535" s="75"/>
      <c r="EC3535" s="75"/>
      <c r="ED3535" s="75"/>
      <c r="EE3535" s="75"/>
      <c r="EF3535" s="75"/>
      <c r="EG3535" s="75"/>
      <c r="EH3535" s="75"/>
      <c r="EI3535" s="75"/>
      <c r="EJ3535" s="75"/>
      <c r="EK3535" s="75"/>
      <c r="EL3535" s="75"/>
      <c r="EM3535" s="75"/>
      <c r="EN3535" s="75"/>
      <c r="EO3535" s="75"/>
      <c r="EP3535" s="75"/>
      <c r="EQ3535" s="75"/>
      <c r="ER3535" s="75"/>
      <c r="ES3535" s="75"/>
      <c r="ET3535" s="75"/>
      <c r="EU3535" s="75"/>
      <c r="EV3535" s="75"/>
      <c r="EW3535" s="75"/>
      <c r="EX3535" s="75"/>
      <c r="EY3535" s="75"/>
      <c r="EZ3535" s="75"/>
      <c r="FA3535" s="75"/>
      <c r="FB3535" s="1341"/>
      <c r="FC3535" s="75"/>
      <c r="FD3535" s="75"/>
    </row>
    <row r="3536">
      <c r="A3536" s="1340"/>
      <c r="B3536" s="786"/>
      <c r="C3536" s="1283"/>
      <c r="D3536" s="786"/>
      <c r="E3536" s="786"/>
      <c r="F3536" s="786"/>
      <c r="G3536" s="786"/>
      <c r="H3536" s="786"/>
      <c r="I3536" s="786"/>
      <c r="J3536" s="786"/>
      <c r="K3536" s="786"/>
      <c r="L3536" s="786"/>
      <c r="M3536" s="786"/>
      <c r="N3536" s="1284"/>
      <c r="O3536" s="1284"/>
      <c r="P3536" s="1285"/>
      <c r="Q3536" s="363"/>
      <c r="R3536" s="363"/>
      <c r="S3536" s="75"/>
      <c r="T3536" s="857"/>
      <c r="U3536" s="1209"/>
      <c r="V3536" s="1200"/>
      <c r="W3536" s="1200"/>
      <c r="X3536" s="1200"/>
      <c r="Y3536" s="1201"/>
      <c r="Z3536" s="1200"/>
      <c r="AA3536" s="1200"/>
      <c r="AB3536" s="1200"/>
      <c r="AC3536" s="1202"/>
      <c r="AD3536" s="1216"/>
      <c r="AE3536" s="1204"/>
      <c r="AF3536" s="75"/>
      <c r="AG3536" s="75"/>
      <c r="AH3536" s="75"/>
      <c r="AI3536" s="75"/>
      <c r="AJ3536" s="75"/>
      <c r="AK3536" s="75"/>
      <c r="AL3536" s="75"/>
      <c r="AM3536" s="75"/>
      <c r="AN3536" s="75"/>
      <c r="AO3536" s="75"/>
      <c r="AP3536" s="75"/>
      <c r="AQ3536" s="75"/>
      <c r="AR3536" s="75"/>
      <c r="AS3536" s="1286"/>
      <c r="AT3536" s="75"/>
      <c r="AU3536" s="1286"/>
      <c r="AV3536" s="1286"/>
      <c r="AW3536" s="75"/>
      <c r="AX3536" s="75"/>
      <c r="AY3536" s="1286"/>
      <c r="AZ3536" s="75"/>
      <c r="BA3536" s="75"/>
      <c r="BB3536" s="75"/>
      <c r="BC3536" s="75"/>
      <c r="BD3536" s="75"/>
      <c r="BE3536" s="75"/>
      <c r="BF3536" s="75"/>
      <c r="BG3536" s="75"/>
      <c r="BH3536" s="75"/>
      <c r="BI3536" s="75"/>
      <c r="BJ3536" s="75"/>
      <c r="BK3536" s="75"/>
      <c r="BL3536" s="75"/>
      <c r="BM3536" s="75"/>
      <c r="BN3536" s="75"/>
      <c r="BO3536" s="75"/>
      <c r="BP3536" s="75"/>
      <c r="BQ3536" s="75"/>
      <c r="BR3536" s="75"/>
      <c r="BS3536" s="75"/>
      <c r="BT3536" s="75"/>
      <c r="BU3536" s="75"/>
      <c r="BV3536" s="75"/>
      <c r="BW3536" s="1286"/>
      <c r="BX3536" s="75"/>
      <c r="BY3536" s="75"/>
      <c r="BZ3536" s="75"/>
      <c r="CA3536" s="75"/>
      <c r="CB3536" s="75"/>
      <c r="CC3536" s="1286"/>
      <c r="CD3536" s="75"/>
      <c r="CE3536" s="75"/>
      <c r="CF3536" s="75"/>
      <c r="CG3536" s="75"/>
      <c r="CH3536" s="75"/>
      <c r="CI3536" s="1286"/>
      <c r="CJ3536" s="75"/>
      <c r="CK3536" s="1286"/>
      <c r="CL3536" s="75"/>
      <c r="CM3536" s="75"/>
      <c r="CN3536" s="75"/>
      <c r="CO3536" s="75"/>
      <c r="CP3536" s="75"/>
      <c r="CQ3536" s="75"/>
      <c r="CR3536" s="75"/>
      <c r="CS3536" s="75"/>
      <c r="CT3536" s="75"/>
      <c r="CU3536" s="75"/>
      <c r="CV3536" s="75"/>
      <c r="CW3536" s="75"/>
      <c r="CX3536" s="1286"/>
      <c r="CY3536" s="75"/>
      <c r="CZ3536" s="75"/>
      <c r="DA3536" s="75"/>
      <c r="DB3536" s="75"/>
      <c r="DC3536" s="75"/>
      <c r="DD3536" s="75"/>
      <c r="DE3536" s="75"/>
      <c r="DF3536" s="75"/>
      <c r="DG3536" s="1286"/>
      <c r="DH3536" s="75"/>
      <c r="DI3536" s="1286"/>
      <c r="DJ3536" s="75"/>
      <c r="DK3536" s="75"/>
      <c r="DL3536" s="75"/>
      <c r="DM3536" s="75"/>
      <c r="DN3536" s="75"/>
      <c r="DO3536" s="75"/>
      <c r="DP3536" s="75"/>
      <c r="DQ3536" s="75"/>
      <c r="DR3536" s="75"/>
      <c r="DS3536" s="75"/>
      <c r="DT3536" s="75"/>
      <c r="DU3536" s="75"/>
      <c r="DV3536" s="1286"/>
      <c r="DW3536" s="75"/>
      <c r="DX3536" s="75"/>
      <c r="DY3536" s="75"/>
      <c r="DZ3536" s="75"/>
      <c r="EA3536" s="75"/>
      <c r="EB3536" s="75"/>
      <c r="EC3536" s="75"/>
      <c r="ED3536" s="75"/>
      <c r="EE3536" s="75"/>
      <c r="EF3536" s="75"/>
      <c r="EG3536" s="75"/>
      <c r="EH3536" s="75"/>
      <c r="EI3536" s="75"/>
      <c r="EJ3536" s="75"/>
      <c r="EK3536" s="75"/>
      <c r="EL3536" s="75"/>
      <c r="EM3536" s="75"/>
      <c r="EN3536" s="75"/>
      <c r="EO3536" s="75"/>
      <c r="EP3536" s="75"/>
      <c r="EQ3536" s="75"/>
      <c r="ER3536" s="75"/>
      <c r="ES3536" s="75"/>
      <c r="ET3536" s="75"/>
      <c r="EU3536" s="75"/>
      <c r="EV3536" s="75"/>
      <c r="EW3536" s="75"/>
      <c r="EX3536" s="75"/>
      <c r="EY3536" s="75"/>
      <c r="EZ3536" s="75"/>
      <c r="FA3536" s="75"/>
      <c r="FB3536" s="1341"/>
      <c r="FC3536" s="75"/>
      <c r="FD3536" s="75"/>
    </row>
    <row r="3537">
      <c r="A3537" s="1340"/>
      <c r="B3537" s="786"/>
      <c r="C3537" s="1283"/>
      <c r="D3537" s="786"/>
      <c r="E3537" s="786"/>
      <c r="F3537" s="786"/>
      <c r="G3537" s="786"/>
      <c r="H3537" s="786"/>
      <c r="I3537" s="786"/>
      <c r="J3537" s="786"/>
      <c r="K3537" s="786"/>
      <c r="L3537" s="786"/>
      <c r="M3537" s="786"/>
      <c r="N3537" s="1284"/>
      <c r="O3537" s="1284"/>
      <c r="P3537" s="1285"/>
      <c r="Q3537" s="363"/>
      <c r="R3537" s="363"/>
      <c r="S3537" s="75"/>
      <c r="T3537" s="857"/>
      <c r="U3537" s="1209"/>
      <c r="V3537" s="1200"/>
      <c r="W3537" s="1200"/>
      <c r="X3537" s="1200"/>
      <c r="Y3537" s="1201"/>
      <c r="Z3537" s="1200"/>
      <c r="AA3537" s="1200"/>
      <c r="AB3537" s="1200"/>
      <c r="AC3537" s="1202"/>
      <c r="AD3537" s="1216"/>
      <c r="AE3537" s="1204"/>
      <c r="AF3537" s="75"/>
      <c r="AG3537" s="75"/>
      <c r="AH3537" s="75"/>
      <c r="AI3537" s="75"/>
      <c r="AJ3537" s="75"/>
      <c r="AK3537" s="75"/>
      <c r="AL3537" s="75"/>
      <c r="AM3537" s="75"/>
      <c r="AN3537" s="75"/>
      <c r="AO3537" s="75"/>
      <c r="AP3537" s="75"/>
      <c r="AQ3537" s="75"/>
      <c r="AR3537" s="75"/>
      <c r="AS3537" s="1286"/>
      <c r="AT3537" s="75"/>
      <c r="AU3537" s="1286"/>
      <c r="AV3537" s="1286"/>
      <c r="AW3537" s="75"/>
      <c r="AX3537" s="75"/>
      <c r="AY3537" s="1286"/>
      <c r="AZ3537" s="75"/>
      <c r="BA3537" s="75"/>
      <c r="BB3537" s="75"/>
      <c r="BC3537" s="75"/>
      <c r="BD3537" s="75"/>
      <c r="BE3537" s="75"/>
      <c r="BF3537" s="75"/>
      <c r="BG3537" s="75"/>
      <c r="BH3537" s="75"/>
      <c r="BI3537" s="75"/>
      <c r="BJ3537" s="75"/>
      <c r="BK3537" s="75"/>
      <c r="BL3537" s="75"/>
      <c r="BM3537" s="75"/>
      <c r="BN3537" s="75"/>
      <c r="BO3537" s="75"/>
      <c r="BP3537" s="75"/>
      <c r="BQ3537" s="75"/>
      <c r="BR3537" s="75"/>
      <c r="BS3537" s="75"/>
      <c r="BT3537" s="75"/>
      <c r="BU3537" s="75"/>
      <c r="BV3537" s="75"/>
      <c r="BW3537" s="1286"/>
      <c r="BX3537" s="75"/>
      <c r="BY3537" s="75"/>
      <c r="BZ3537" s="75"/>
      <c r="CA3537" s="75"/>
      <c r="CB3537" s="75"/>
      <c r="CC3537" s="1286"/>
      <c r="CD3537" s="75"/>
      <c r="CE3537" s="75"/>
      <c r="CF3537" s="75"/>
      <c r="CG3537" s="75"/>
      <c r="CH3537" s="75"/>
      <c r="CI3537" s="1286"/>
      <c r="CJ3537" s="75"/>
      <c r="CK3537" s="1286"/>
      <c r="CL3537" s="75"/>
      <c r="CM3537" s="75"/>
      <c r="CN3537" s="75"/>
      <c r="CO3537" s="75"/>
      <c r="CP3537" s="75"/>
      <c r="CQ3537" s="75"/>
      <c r="CR3537" s="75"/>
      <c r="CS3537" s="75"/>
      <c r="CT3537" s="75"/>
      <c r="CU3537" s="75"/>
      <c r="CV3537" s="75"/>
      <c r="CW3537" s="75"/>
      <c r="CX3537" s="1286"/>
      <c r="CY3537" s="75"/>
      <c r="CZ3537" s="75"/>
      <c r="DA3537" s="75"/>
      <c r="DB3537" s="75"/>
      <c r="DC3537" s="75"/>
      <c r="DD3537" s="75"/>
      <c r="DE3537" s="75"/>
      <c r="DF3537" s="75"/>
      <c r="DG3537" s="1286"/>
      <c r="DH3537" s="75"/>
      <c r="DI3537" s="1286"/>
      <c r="DJ3537" s="75"/>
      <c r="DK3537" s="75"/>
      <c r="DL3537" s="75"/>
      <c r="DM3537" s="75"/>
      <c r="DN3537" s="75"/>
      <c r="DO3537" s="75"/>
      <c r="DP3537" s="75"/>
      <c r="DQ3537" s="75"/>
      <c r="DR3537" s="75"/>
      <c r="DS3537" s="75"/>
      <c r="DT3537" s="75"/>
      <c r="DU3537" s="75"/>
      <c r="DV3537" s="1286"/>
      <c r="DW3537" s="75"/>
      <c r="DX3537" s="75"/>
      <c r="DY3537" s="75"/>
      <c r="DZ3537" s="75"/>
      <c r="EA3537" s="75"/>
      <c r="EB3537" s="75"/>
      <c r="EC3537" s="75"/>
      <c r="ED3537" s="75"/>
      <c r="EE3537" s="75"/>
      <c r="EF3537" s="75"/>
      <c r="EG3537" s="75"/>
      <c r="EH3537" s="75"/>
      <c r="EI3537" s="75"/>
      <c r="EJ3537" s="75"/>
      <c r="EK3537" s="75"/>
      <c r="EL3537" s="75"/>
      <c r="EM3537" s="75"/>
      <c r="EN3537" s="75"/>
      <c r="EO3537" s="75"/>
      <c r="EP3537" s="75"/>
      <c r="EQ3537" s="75"/>
      <c r="ER3537" s="75"/>
      <c r="ES3537" s="75"/>
      <c r="ET3537" s="75"/>
      <c r="EU3537" s="75"/>
      <c r="EV3537" s="75"/>
      <c r="EW3537" s="75"/>
      <c r="EX3537" s="75"/>
      <c r="EY3537" s="75"/>
      <c r="EZ3537" s="75"/>
      <c r="FA3537" s="75"/>
      <c r="FB3537" s="1341"/>
      <c r="FC3537" s="75"/>
      <c r="FD3537" s="75"/>
    </row>
    <row r="3538">
      <c r="A3538" s="1340"/>
      <c r="B3538" s="786"/>
      <c r="C3538" s="1283"/>
      <c r="D3538" s="786"/>
      <c r="E3538" s="786"/>
      <c r="F3538" s="786"/>
      <c r="G3538" s="786"/>
      <c r="H3538" s="786"/>
      <c r="I3538" s="786"/>
      <c r="J3538" s="786"/>
      <c r="K3538" s="786"/>
      <c r="L3538" s="786"/>
      <c r="M3538" s="786"/>
      <c r="N3538" s="1284"/>
      <c r="O3538" s="1284"/>
      <c r="P3538" s="1285"/>
      <c r="Q3538" s="363"/>
      <c r="R3538" s="363"/>
      <c r="S3538" s="75"/>
      <c r="T3538" s="857"/>
      <c r="U3538" s="1209"/>
      <c r="V3538" s="1200"/>
      <c r="W3538" s="1200"/>
      <c r="X3538" s="1200"/>
      <c r="Y3538" s="1201"/>
      <c r="Z3538" s="1200"/>
      <c r="AA3538" s="1200"/>
      <c r="AB3538" s="1200"/>
      <c r="AC3538" s="1202"/>
      <c r="AD3538" s="1216"/>
      <c r="AE3538" s="1204"/>
      <c r="AF3538" s="75"/>
      <c r="AG3538" s="75"/>
      <c r="AH3538" s="75"/>
      <c r="AI3538" s="75"/>
      <c r="AJ3538" s="75"/>
      <c r="AK3538" s="75"/>
      <c r="AL3538" s="75"/>
      <c r="AM3538" s="75"/>
      <c r="AN3538" s="75"/>
      <c r="AO3538" s="75"/>
      <c r="AP3538" s="75"/>
      <c r="AQ3538" s="75"/>
      <c r="AR3538" s="75"/>
      <c r="AS3538" s="1286"/>
      <c r="AT3538" s="75"/>
      <c r="AU3538" s="1286"/>
      <c r="AV3538" s="1286"/>
      <c r="AW3538" s="75"/>
      <c r="AX3538" s="75"/>
      <c r="AY3538" s="1286"/>
      <c r="AZ3538" s="75"/>
      <c r="BA3538" s="75"/>
      <c r="BB3538" s="75"/>
      <c r="BC3538" s="75"/>
      <c r="BD3538" s="75"/>
      <c r="BE3538" s="75"/>
      <c r="BF3538" s="75"/>
      <c r="BG3538" s="75"/>
      <c r="BH3538" s="75"/>
      <c r="BI3538" s="75"/>
      <c r="BJ3538" s="75"/>
      <c r="BK3538" s="75"/>
      <c r="BL3538" s="75"/>
      <c r="BM3538" s="75"/>
      <c r="BN3538" s="75"/>
      <c r="BO3538" s="75"/>
      <c r="BP3538" s="75"/>
      <c r="BQ3538" s="75"/>
      <c r="BR3538" s="75"/>
      <c r="BS3538" s="75"/>
      <c r="BT3538" s="75"/>
      <c r="BU3538" s="75"/>
      <c r="BV3538" s="75"/>
      <c r="BW3538" s="1286"/>
      <c r="BX3538" s="75"/>
      <c r="BY3538" s="75"/>
      <c r="BZ3538" s="75"/>
      <c r="CA3538" s="75"/>
      <c r="CB3538" s="75"/>
      <c r="CC3538" s="1286"/>
      <c r="CD3538" s="75"/>
      <c r="CE3538" s="75"/>
      <c r="CF3538" s="75"/>
      <c r="CG3538" s="75"/>
      <c r="CH3538" s="75"/>
      <c r="CI3538" s="1286"/>
      <c r="CJ3538" s="75"/>
      <c r="CK3538" s="1286"/>
      <c r="CL3538" s="75"/>
      <c r="CM3538" s="75"/>
      <c r="CN3538" s="75"/>
      <c r="CO3538" s="75"/>
      <c r="CP3538" s="75"/>
      <c r="CQ3538" s="75"/>
      <c r="CR3538" s="75"/>
      <c r="CS3538" s="75"/>
      <c r="CT3538" s="75"/>
      <c r="CU3538" s="75"/>
      <c r="CV3538" s="75"/>
      <c r="CW3538" s="75"/>
      <c r="CX3538" s="1286"/>
      <c r="CY3538" s="75"/>
      <c r="CZ3538" s="75"/>
      <c r="DA3538" s="75"/>
      <c r="DB3538" s="75"/>
      <c r="DC3538" s="75"/>
      <c r="DD3538" s="75"/>
      <c r="DE3538" s="75"/>
      <c r="DF3538" s="75"/>
      <c r="DG3538" s="1286"/>
      <c r="DH3538" s="75"/>
      <c r="DI3538" s="1286"/>
      <c r="DJ3538" s="75"/>
      <c r="DK3538" s="75"/>
      <c r="DL3538" s="75"/>
      <c r="DM3538" s="75"/>
      <c r="DN3538" s="75"/>
      <c r="DO3538" s="75"/>
      <c r="DP3538" s="75"/>
      <c r="DQ3538" s="75"/>
      <c r="DR3538" s="75"/>
      <c r="DS3538" s="75"/>
      <c r="DT3538" s="75"/>
      <c r="DU3538" s="75"/>
      <c r="DV3538" s="1286"/>
      <c r="DW3538" s="75"/>
      <c r="DX3538" s="75"/>
      <c r="DY3538" s="75"/>
      <c r="DZ3538" s="75"/>
      <c r="EA3538" s="75"/>
      <c r="EB3538" s="75"/>
      <c r="EC3538" s="75"/>
      <c r="ED3538" s="75"/>
      <c r="EE3538" s="75"/>
      <c r="EF3538" s="75"/>
      <c r="EG3538" s="75"/>
      <c r="EH3538" s="75"/>
      <c r="EI3538" s="75"/>
      <c r="EJ3538" s="75"/>
      <c r="EK3538" s="75"/>
      <c r="EL3538" s="75"/>
      <c r="EM3538" s="75"/>
      <c r="EN3538" s="75"/>
      <c r="EO3538" s="75"/>
      <c r="EP3538" s="75"/>
      <c r="EQ3538" s="75"/>
      <c r="ER3538" s="75"/>
      <c r="ES3538" s="75"/>
      <c r="ET3538" s="75"/>
      <c r="EU3538" s="75"/>
      <c r="EV3538" s="75"/>
      <c r="EW3538" s="75"/>
      <c r="EX3538" s="75"/>
      <c r="EY3538" s="75"/>
      <c r="EZ3538" s="75"/>
      <c r="FA3538" s="75"/>
      <c r="FB3538" s="1341"/>
      <c r="FC3538" s="75"/>
      <c r="FD3538" s="75"/>
    </row>
    <row r="3539">
      <c r="A3539" s="1340"/>
      <c r="B3539" s="786"/>
      <c r="C3539" s="1283"/>
      <c r="D3539" s="786"/>
      <c r="E3539" s="786"/>
      <c r="F3539" s="786"/>
      <c r="G3539" s="786"/>
      <c r="H3539" s="786"/>
      <c r="I3539" s="786"/>
      <c r="J3539" s="786"/>
      <c r="K3539" s="786"/>
      <c r="L3539" s="786"/>
      <c r="M3539" s="786"/>
      <c r="N3539" s="1284"/>
      <c r="O3539" s="1284"/>
      <c r="P3539" s="1285"/>
      <c r="Q3539" s="363"/>
      <c r="R3539" s="363"/>
      <c r="S3539" s="75"/>
      <c r="T3539" s="857"/>
      <c r="U3539" s="1209"/>
      <c r="V3539" s="1200"/>
      <c r="W3539" s="1200"/>
      <c r="X3539" s="1200"/>
      <c r="Y3539" s="1201"/>
      <c r="Z3539" s="1200"/>
      <c r="AA3539" s="1200"/>
      <c r="AB3539" s="1200"/>
      <c r="AC3539" s="1202"/>
      <c r="AD3539" s="1216"/>
      <c r="AE3539" s="1204"/>
      <c r="AF3539" s="75"/>
      <c r="AG3539" s="75"/>
      <c r="AH3539" s="75"/>
      <c r="AI3539" s="75"/>
      <c r="AJ3539" s="75"/>
      <c r="AK3539" s="75"/>
      <c r="AL3539" s="75"/>
      <c r="AM3539" s="75"/>
      <c r="AN3539" s="75"/>
      <c r="AO3539" s="75"/>
      <c r="AP3539" s="75"/>
      <c r="AQ3539" s="75"/>
      <c r="AR3539" s="75"/>
      <c r="AS3539" s="1286"/>
      <c r="AT3539" s="75"/>
      <c r="AU3539" s="1286"/>
      <c r="AV3539" s="1286"/>
      <c r="AW3539" s="75"/>
      <c r="AX3539" s="75"/>
      <c r="AY3539" s="1286"/>
      <c r="AZ3539" s="75"/>
      <c r="BA3539" s="75"/>
      <c r="BB3539" s="75"/>
      <c r="BC3539" s="75"/>
      <c r="BD3539" s="75"/>
      <c r="BE3539" s="75"/>
      <c r="BF3539" s="75"/>
      <c r="BG3539" s="75"/>
      <c r="BH3539" s="75"/>
      <c r="BI3539" s="75"/>
      <c r="BJ3539" s="75"/>
      <c r="BK3539" s="75"/>
      <c r="BL3539" s="75"/>
      <c r="BM3539" s="75"/>
      <c r="BN3539" s="75"/>
      <c r="BO3539" s="75"/>
      <c r="BP3539" s="75"/>
      <c r="BQ3539" s="75"/>
      <c r="BR3539" s="75"/>
      <c r="BS3539" s="75"/>
      <c r="BT3539" s="75"/>
      <c r="BU3539" s="75"/>
      <c r="BV3539" s="75"/>
      <c r="BW3539" s="1286"/>
      <c r="BX3539" s="75"/>
      <c r="BY3539" s="75"/>
      <c r="BZ3539" s="75"/>
      <c r="CA3539" s="75"/>
      <c r="CB3539" s="75"/>
      <c r="CC3539" s="1286"/>
      <c r="CD3539" s="75"/>
      <c r="CE3539" s="75"/>
      <c r="CF3539" s="75"/>
      <c r="CG3539" s="75"/>
      <c r="CH3539" s="75"/>
      <c r="CI3539" s="1286"/>
      <c r="CJ3539" s="75"/>
      <c r="CK3539" s="1286"/>
      <c r="CL3539" s="75"/>
      <c r="CM3539" s="75"/>
      <c r="CN3539" s="75"/>
      <c r="CO3539" s="75"/>
      <c r="CP3539" s="75"/>
      <c r="CQ3539" s="75"/>
      <c r="CR3539" s="75"/>
      <c r="CS3539" s="75"/>
      <c r="CT3539" s="75"/>
      <c r="CU3539" s="75"/>
      <c r="CV3539" s="75"/>
      <c r="CW3539" s="75"/>
      <c r="CX3539" s="1286"/>
      <c r="CY3539" s="75"/>
      <c r="CZ3539" s="75"/>
      <c r="DA3539" s="75"/>
      <c r="DB3539" s="75"/>
      <c r="DC3539" s="75"/>
      <c r="DD3539" s="75"/>
      <c r="DE3539" s="75"/>
      <c r="DF3539" s="75"/>
      <c r="DG3539" s="1286"/>
      <c r="DH3539" s="75"/>
      <c r="DI3539" s="1286"/>
      <c r="DJ3539" s="75"/>
      <c r="DK3539" s="75"/>
      <c r="DL3539" s="75"/>
      <c r="DM3539" s="75"/>
      <c r="DN3539" s="75"/>
      <c r="DO3539" s="75"/>
      <c r="DP3539" s="75"/>
      <c r="DQ3539" s="75"/>
      <c r="DR3539" s="75"/>
      <c r="DS3539" s="75"/>
      <c r="DT3539" s="75"/>
      <c r="DU3539" s="75"/>
      <c r="DV3539" s="1286"/>
      <c r="DW3539" s="75"/>
      <c r="DX3539" s="75"/>
      <c r="DY3539" s="75"/>
      <c r="DZ3539" s="75"/>
      <c r="EA3539" s="75"/>
      <c r="EB3539" s="75"/>
      <c r="EC3539" s="75"/>
      <c r="ED3539" s="75"/>
      <c r="EE3539" s="75"/>
      <c r="EF3539" s="75"/>
      <c r="EG3539" s="75"/>
      <c r="EH3539" s="75"/>
      <c r="EI3539" s="75"/>
      <c r="EJ3539" s="75"/>
      <c r="EK3539" s="75"/>
      <c r="EL3539" s="75"/>
      <c r="EM3539" s="75"/>
      <c r="EN3539" s="75"/>
      <c r="EO3539" s="75"/>
      <c r="EP3539" s="75"/>
      <c r="EQ3539" s="75"/>
      <c r="ER3539" s="75"/>
      <c r="ES3539" s="75"/>
      <c r="ET3539" s="75"/>
      <c r="EU3539" s="75"/>
      <c r="EV3539" s="75"/>
      <c r="EW3539" s="75"/>
      <c r="EX3539" s="75"/>
      <c r="EY3539" s="75"/>
      <c r="EZ3539" s="75"/>
      <c r="FA3539" s="75"/>
      <c r="FB3539" s="1341"/>
      <c r="FC3539" s="75"/>
      <c r="FD3539" s="75"/>
    </row>
    <row r="3540">
      <c r="A3540" s="1340"/>
      <c r="B3540" s="786"/>
      <c r="C3540" s="1283"/>
      <c r="D3540" s="786"/>
      <c r="E3540" s="786"/>
      <c r="F3540" s="786"/>
      <c r="G3540" s="786"/>
      <c r="H3540" s="786"/>
      <c r="I3540" s="786"/>
      <c r="J3540" s="786"/>
      <c r="K3540" s="786"/>
      <c r="L3540" s="786"/>
      <c r="M3540" s="786"/>
      <c r="N3540" s="1284"/>
      <c r="O3540" s="1284"/>
      <c r="P3540" s="1285"/>
      <c r="Q3540" s="363"/>
      <c r="R3540" s="363"/>
      <c r="S3540" s="75"/>
      <c r="T3540" s="857"/>
      <c r="U3540" s="1209"/>
      <c r="V3540" s="1200"/>
      <c r="W3540" s="1200"/>
      <c r="X3540" s="1200"/>
      <c r="Y3540" s="1201"/>
      <c r="Z3540" s="1200"/>
      <c r="AA3540" s="1200"/>
      <c r="AB3540" s="1200"/>
      <c r="AC3540" s="1202"/>
      <c r="AD3540" s="1216"/>
      <c r="AE3540" s="1204"/>
      <c r="AF3540" s="75"/>
      <c r="AG3540" s="75"/>
      <c r="AH3540" s="75"/>
      <c r="AI3540" s="75"/>
      <c r="AJ3540" s="75"/>
      <c r="AK3540" s="75"/>
      <c r="AL3540" s="75"/>
      <c r="AM3540" s="75"/>
      <c r="AN3540" s="75"/>
      <c r="AO3540" s="75"/>
      <c r="AP3540" s="75"/>
      <c r="AQ3540" s="75"/>
      <c r="AR3540" s="75"/>
      <c r="AS3540" s="1286"/>
      <c r="AT3540" s="75"/>
      <c r="AU3540" s="1286"/>
      <c r="AV3540" s="1286"/>
      <c r="AW3540" s="75"/>
      <c r="AX3540" s="75"/>
      <c r="AY3540" s="1286"/>
      <c r="AZ3540" s="75"/>
      <c r="BA3540" s="75"/>
      <c r="BB3540" s="75"/>
      <c r="BC3540" s="75"/>
      <c r="BD3540" s="75"/>
      <c r="BE3540" s="75"/>
      <c r="BF3540" s="75"/>
      <c r="BG3540" s="75"/>
      <c r="BH3540" s="75"/>
      <c r="BI3540" s="75"/>
      <c r="BJ3540" s="75"/>
      <c r="BK3540" s="75"/>
      <c r="BL3540" s="75"/>
      <c r="BM3540" s="75"/>
      <c r="BN3540" s="75"/>
      <c r="BO3540" s="75"/>
      <c r="BP3540" s="75"/>
      <c r="BQ3540" s="75"/>
      <c r="BR3540" s="75"/>
      <c r="BS3540" s="75"/>
      <c r="BT3540" s="75"/>
      <c r="BU3540" s="75"/>
      <c r="BV3540" s="75"/>
      <c r="BW3540" s="1286"/>
      <c r="BX3540" s="75"/>
      <c r="BY3540" s="75"/>
      <c r="BZ3540" s="75"/>
      <c r="CA3540" s="75"/>
      <c r="CB3540" s="75"/>
      <c r="CC3540" s="1286"/>
      <c r="CD3540" s="75"/>
      <c r="CE3540" s="75"/>
      <c r="CF3540" s="75"/>
      <c r="CG3540" s="75"/>
      <c r="CH3540" s="75"/>
      <c r="CI3540" s="1286"/>
      <c r="CJ3540" s="75"/>
      <c r="CK3540" s="1286"/>
      <c r="CL3540" s="75"/>
      <c r="CM3540" s="75"/>
      <c r="CN3540" s="75"/>
      <c r="CO3540" s="75"/>
      <c r="CP3540" s="75"/>
      <c r="CQ3540" s="75"/>
      <c r="CR3540" s="75"/>
      <c r="CS3540" s="75"/>
      <c r="CT3540" s="75"/>
      <c r="CU3540" s="75"/>
      <c r="CV3540" s="75"/>
      <c r="CW3540" s="75"/>
      <c r="CX3540" s="1286"/>
      <c r="CY3540" s="75"/>
      <c r="CZ3540" s="75"/>
      <c r="DA3540" s="75"/>
      <c r="DB3540" s="75"/>
      <c r="DC3540" s="75"/>
      <c r="DD3540" s="75"/>
      <c r="DE3540" s="75"/>
      <c r="DF3540" s="75"/>
      <c r="DG3540" s="1286"/>
      <c r="DH3540" s="75"/>
      <c r="DI3540" s="1286"/>
      <c r="DJ3540" s="75"/>
      <c r="DK3540" s="75"/>
      <c r="DL3540" s="75"/>
      <c r="DM3540" s="75"/>
      <c r="DN3540" s="75"/>
      <c r="DO3540" s="75"/>
      <c r="DP3540" s="75"/>
      <c r="DQ3540" s="75"/>
      <c r="DR3540" s="75"/>
      <c r="DS3540" s="75"/>
      <c r="DT3540" s="75"/>
      <c r="DU3540" s="75"/>
      <c r="DV3540" s="1286"/>
      <c r="DW3540" s="75"/>
      <c r="DX3540" s="75"/>
      <c r="DY3540" s="75"/>
      <c r="DZ3540" s="75"/>
      <c r="EA3540" s="75"/>
      <c r="EB3540" s="75"/>
      <c r="EC3540" s="75"/>
      <c r="ED3540" s="75"/>
      <c r="EE3540" s="75"/>
      <c r="EF3540" s="75"/>
      <c r="EG3540" s="75"/>
      <c r="EH3540" s="75"/>
      <c r="EI3540" s="75"/>
      <c r="EJ3540" s="75"/>
      <c r="EK3540" s="75"/>
      <c r="EL3540" s="75"/>
      <c r="EM3540" s="75"/>
      <c r="EN3540" s="75"/>
      <c r="EO3540" s="75"/>
      <c r="EP3540" s="75"/>
      <c r="EQ3540" s="75"/>
      <c r="ER3540" s="75"/>
      <c r="ES3540" s="75"/>
      <c r="ET3540" s="75"/>
      <c r="EU3540" s="75"/>
      <c r="EV3540" s="75"/>
      <c r="EW3540" s="75"/>
      <c r="EX3540" s="75"/>
      <c r="EY3540" s="75"/>
      <c r="EZ3540" s="75"/>
      <c r="FA3540" s="75"/>
      <c r="FB3540" s="1341"/>
      <c r="FC3540" s="75"/>
      <c r="FD3540" s="75"/>
    </row>
    <row r="3541">
      <c r="A3541" s="1340"/>
      <c r="B3541" s="786"/>
      <c r="C3541" s="1283"/>
      <c r="D3541" s="786"/>
      <c r="E3541" s="786"/>
      <c r="F3541" s="786"/>
      <c r="G3541" s="786"/>
      <c r="H3541" s="786"/>
      <c r="I3541" s="786"/>
      <c r="J3541" s="786"/>
      <c r="K3541" s="786"/>
      <c r="L3541" s="786"/>
      <c r="M3541" s="786"/>
      <c r="N3541" s="1284"/>
      <c r="O3541" s="1284"/>
      <c r="P3541" s="1285"/>
      <c r="Q3541" s="363"/>
      <c r="R3541" s="363"/>
      <c r="S3541" s="75"/>
      <c r="T3541" s="857"/>
      <c r="U3541" s="1209"/>
      <c r="V3541" s="1200"/>
      <c r="W3541" s="1200"/>
      <c r="X3541" s="1200"/>
      <c r="Y3541" s="1201"/>
      <c r="Z3541" s="1200"/>
      <c r="AA3541" s="1200"/>
      <c r="AB3541" s="1200"/>
      <c r="AC3541" s="1202"/>
      <c r="AD3541" s="1216"/>
      <c r="AE3541" s="1204"/>
      <c r="AF3541" s="75"/>
      <c r="AG3541" s="75"/>
      <c r="AH3541" s="75"/>
      <c r="AI3541" s="75"/>
      <c r="AJ3541" s="75"/>
      <c r="AK3541" s="75"/>
      <c r="AL3541" s="75"/>
      <c r="AM3541" s="75"/>
      <c r="AN3541" s="75"/>
      <c r="AO3541" s="75"/>
      <c r="AP3541" s="75"/>
      <c r="AQ3541" s="75"/>
      <c r="AR3541" s="75"/>
      <c r="AS3541" s="1286"/>
      <c r="AT3541" s="75"/>
      <c r="AU3541" s="1286"/>
      <c r="AV3541" s="1286"/>
      <c r="AW3541" s="75"/>
      <c r="AX3541" s="75"/>
      <c r="AY3541" s="1286"/>
      <c r="AZ3541" s="75"/>
      <c r="BA3541" s="75"/>
      <c r="BB3541" s="75"/>
      <c r="BC3541" s="75"/>
      <c r="BD3541" s="75"/>
      <c r="BE3541" s="75"/>
      <c r="BF3541" s="75"/>
      <c r="BG3541" s="75"/>
      <c r="BH3541" s="75"/>
      <c r="BI3541" s="75"/>
      <c r="BJ3541" s="75"/>
      <c r="BK3541" s="75"/>
      <c r="BL3541" s="75"/>
      <c r="BM3541" s="75"/>
      <c r="BN3541" s="75"/>
      <c r="BO3541" s="75"/>
      <c r="BP3541" s="75"/>
      <c r="BQ3541" s="75"/>
      <c r="BR3541" s="75"/>
      <c r="BS3541" s="75"/>
      <c r="BT3541" s="75"/>
      <c r="BU3541" s="75"/>
      <c r="BV3541" s="75"/>
      <c r="BW3541" s="1286"/>
      <c r="BX3541" s="75"/>
      <c r="BY3541" s="75"/>
      <c r="BZ3541" s="75"/>
      <c r="CA3541" s="75"/>
      <c r="CB3541" s="75"/>
      <c r="CC3541" s="1286"/>
      <c r="CD3541" s="75"/>
      <c r="CE3541" s="75"/>
      <c r="CF3541" s="75"/>
      <c r="CG3541" s="75"/>
      <c r="CH3541" s="75"/>
      <c r="CI3541" s="1286"/>
      <c r="CJ3541" s="75"/>
      <c r="CK3541" s="1286"/>
      <c r="CL3541" s="75"/>
      <c r="CM3541" s="75"/>
      <c r="CN3541" s="75"/>
      <c r="CO3541" s="75"/>
      <c r="CP3541" s="75"/>
      <c r="CQ3541" s="75"/>
      <c r="CR3541" s="75"/>
      <c r="CS3541" s="75"/>
      <c r="CT3541" s="75"/>
      <c r="CU3541" s="75"/>
      <c r="CV3541" s="75"/>
      <c r="CW3541" s="75"/>
      <c r="CX3541" s="1286"/>
      <c r="CY3541" s="75"/>
      <c r="CZ3541" s="75"/>
      <c r="DA3541" s="75"/>
      <c r="DB3541" s="75"/>
      <c r="DC3541" s="75"/>
      <c r="DD3541" s="75"/>
      <c r="DE3541" s="75"/>
      <c r="DF3541" s="75"/>
      <c r="DG3541" s="1286"/>
      <c r="DH3541" s="75"/>
      <c r="DI3541" s="1286"/>
      <c r="DJ3541" s="75"/>
      <c r="DK3541" s="75"/>
      <c r="DL3541" s="75"/>
      <c r="DM3541" s="75"/>
      <c r="DN3541" s="75"/>
      <c r="DO3541" s="75"/>
      <c r="DP3541" s="75"/>
      <c r="DQ3541" s="75"/>
      <c r="DR3541" s="75"/>
      <c r="DS3541" s="75"/>
      <c r="DT3541" s="75"/>
      <c r="DU3541" s="75"/>
      <c r="DV3541" s="1286"/>
      <c r="DW3541" s="75"/>
      <c r="DX3541" s="75"/>
      <c r="DY3541" s="75"/>
      <c r="DZ3541" s="75"/>
      <c r="EA3541" s="75"/>
      <c r="EB3541" s="75"/>
      <c r="EC3541" s="75"/>
      <c r="ED3541" s="75"/>
      <c r="EE3541" s="75"/>
      <c r="EF3541" s="75"/>
      <c r="EG3541" s="75"/>
      <c r="EH3541" s="75"/>
      <c r="EI3541" s="75"/>
      <c r="EJ3541" s="75"/>
      <c r="EK3541" s="75"/>
      <c r="EL3541" s="75"/>
      <c r="EM3541" s="75"/>
      <c r="EN3541" s="75"/>
      <c r="EO3541" s="75"/>
      <c r="EP3541" s="75"/>
      <c r="EQ3541" s="75"/>
      <c r="ER3541" s="75"/>
      <c r="ES3541" s="75"/>
      <c r="ET3541" s="75"/>
      <c r="EU3541" s="75"/>
      <c r="EV3541" s="75"/>
      <c r="EW3541" s="75"/>
      <c r="EX3541" s="75"/>
      <c r="EY3541" s="75"/>
      <c r="EZ3541" s="75"/>
      <c r="FA3541" s="75"/>
      <c r="FB3541" s="1341"/>
      <c r="FC3541" s="75"/>
      <c r="FD3541" s="75"/>
    </row>
    <row r="3542">
      <c r="A3542" s="1340"/>
      <c r="B3542" s="786"/>
      <c r="C3542" s="1283"/>
      <c r="D3542" s="786"/>
      <c r="E3542" s="786"/>
      <c r="F3542" s="786"/>
      <c r="G3542" s="786"/>
      <c r="H3542" s="786"/>
      <c r="I3542" s="786"/>
      <c r="J3542" s="786"/>
      <c r="K3542" s="786"/>
      <c r="L3542" s="786"/>
      <c r="M3542" s="786"/>
      <c r="N3542" s="1284"/>
      <c r="O3542" s="1284"/>
      <c r="P3542" s="1285"/>
      <c r="Q3542" s="363"/>
      <c r="R3542" s="363"/>
      <c r="S3542" s="75"/>
      <c r="T3542" s="857"/>
      <c r="U3542" s="1209"/>
      <c r="V3542" s="1200"/>
      <c r="W3542" s="1200"/>
      <c r="X3542" s="1200"/>
      <c r="Y3542" s="1201"/>
      <c r="Z3542" s="1200"/>
      <c r="AA3542" s="1200"/>
      <c r="AB3542" s="1200"/>
      <c r="AC3542" s="1202"/>
      <c r="AD3542" s="1216"/>
      <c r="AE3542" s="1204"/>
      <c r="AF3542" s="75"/>
      <c r="AG3542" s="75"/>
      <c r="AH3542" s="75"/>
      <c r="AI3542" s="75"/>
      <c r="AJ3542" s="75"/>
      <c r="AK3542" s="75"/>
      <c r="AL3542" s="75"/>
      <c r="AM3542" s="75"/>
      <c r="AN3542" s="75"/>
      <c r="AO3542" s="75"/>
      <c r="AP3542" s="75"/>
      <c r="AQ3542" s="75"/>
      <c r="AR3542" s="75"/>
      <c r="AS3542" s="1286"/>
      <c r="AT3542" s="75"/>
      <c r="AU3542" s="1286"/>
      <c r="AV3542" s="1286"/>
      <c r="AW3542" s="75"/>
      <c r="AX3542" s="75"/>
      <c r="AY3542" s="1286"/>
      <c r="AZ3542" s="75"/>
      <c r="BA3542" s="75"/>
      <c r="BB3542" s="75"/>
      <c r="BC3542" s="75"/>
      <c r="BD3542" s="75"/>
      <c r="BE3542" s="75"/>
      <c r="BF3542" s="75"/>
      <c r="BG3542" s="75"/>
      <c r="BH3542" s="75"/>
      <c r="BI3542" s="75"/>
      <c r="BJ3542" s="75"/>
      <c r="BK3542" s="75"/>
      <c r="BL3542" s="75"/>
      <c r="BM3542" s="75"/>
      <c r="BN3542" s="75"/>
      <c r="BO3542" s="75"/>
      <c r="BP3542" s="75"/>
      <c r="BQ3542" s="75"/>
      <c r="BR3542" s="75"/>
      <c r="BS3542" s="75"/>
      <c r="BT3542" s="75"/>
      <c r="BU3542" s="75"/>
      <c r="BV3542" s="75"/>
      <c r="BW3542" s="1286"/>
      <c r="BX3542" s="75"/>
      <c r="BY3542" s="75"/>
      <c r="BZ3542" s="75"/>
      <c r="CA3542" s="75"/>
      <c r="CB3542" s="75"/>
      <c r="CC3542" s="1286"/>
      <c r="CD3542" s="75"/>
      <c r="CE3542" s="75"/>
      <c r="CF3542" s="75"/>
      <c r="CG3542" s="75"/>
      <c r="CH3542" s="75"/>
      <c r="CI3542" s="1286"/>
      <c r="CJ3542" s="75"/>
      <c r="CK3542" s="1286"/>
      <c r="CL3542" s="75"/>
      <c r="CM3542" s="75"/>
      <c r="CN3542" s="75"/>
      <c r="CO3542" s="75"/>
      <c r="CP3542" s="75"/>
      <c r="CQ3542" s="75"/>
      <c r="CR3542" s="75"/>
      <c r="CS3542" s="75"/>
      <c r="CT3542" s="75"/>
      <c r="CU3542" s="75"/>
      <c r="CV3542" s="75"/>
      <c r="CW3542" s="75"/>
      <c r="CX3542" s="1286"/>
      <c r="CY3542" s="75"/>
      <c r="CZ3542" s="75"/>
      <c r="DA3542" s="75"/>
      <c r="DB3542" s="75"/>
      <c r="DC3542" s="75"/>
      <c r="DD3542" s="75"/>
      <c r="DE3542" s="75"/>
      <c r="DF3542" s="75"/>
      <c r="DG3542" s="1286"/>
      <c r="DH3542" s="75"/>
      <c r="DI3542" s="1286"/>
      <c r="DJ3542" s="75"/>
      <c r="DK3542" s="75"/>
      <c r="DL3542" s="75"/>
      <c r="DM3542" s="75"/>
      <c r="DN3542" s="75"/>
      <c r="DO3542" s="75"/>
      <c r="DP3542" s="75"/>
      <c r="DQ3542" s="75"/>
      <c r="DR3542" s="75"/>
      <c r="DS3542" s="75"/>
      <c r="DT3542" s="75"/>
      <c r="DU3542" s="75"/>
      <c r="DV3542" s="1286"/>
      <c r="DW3542" s="75"/>
      <c r="DX3542" s="75"/>
      <c r="DY3542" s="75"/>
      <c r="DZ3542" s="75"/>
      <c r="EA3542" s="75"/>
      <c r="EB3542" s="75"/>
      <c r="EC3542" s="75"/>
      <c r="ED3542" s="75"/>
      <c r="EE3542" s="75"/>
      <c r="EF3542" s="75"/>
      <c r="EG3542" s="75"/>
      <c r="EH3542" s="75"/>
      <c r="EI3542" s="75"/>
      <c r="EJ3542" s="75"/>
      <c r="EK3542" s="75"/>
      <c r="EL3542" s="75"/>
      <c r="EM3542" s="75"/>
      <c r="EN3542" s="75"/>
      <c r="EO3542" s="75"/>
      <c r="EP3542" s="75"/>
      <c r="EQ3542" s="75"/>
      <c r="ER3542" s="75"/>
      <c r="ES3542" s="75"/>
      <c r="ET3542" s="75"/>
      <c r="EU3542" s="75"/>
      <c r="EV3542" s="75"/>
      <c r="EW3542" s="75"/>
      <c r="EX3542" s="75"/>
      <c r="EY3542" s="75"/>
      <c r="EZ3542" s="75"/>
      <c r="FA3542" s="75"/>
      <c r="FB3542" s="1341"/>
      <c r="FC3542" s="75"/>
      <c r="FD3542" s="75"/>
    </row>
    <row r="3543">
      <c r="A3543" s="1340"/>
      <c r="B3543" s="786"/>
      <c r="C3543" s="1283"/>
      <c r="D3543" s="786"/>
      <c r="E3543" s="786"/>
      <c r="F3543" s="786"/>
      <c r="G3543" s="786"/>
      <c r="H3543" s="786"/>
      <c r="I3543" s="786"/>
      <c r="J3543" s="786"/>
      <c r="K3543" s="786"/>
      <c r="L3543" s="786"/>
      <c r="M3543" s="786"/>
      <c r="N3543" s="1284"/>
      <c r="O3543" s="1284"/>
      <c r="P3543" s="1285"/>
      <c r="Q3543" s="363"/>
      <c r="R3543" s="363"/>
      <c r="S3543" s="75"/>
      <c r="T3543" s="857"/>
      <c r="U3543" s="1209"/>
      <c r="V3543" s="1200"/>
      <c r="W3543" s="1200"/>
      <c r="X3543" s="1200"/>
      <c r="Y3543" s="1201"/>
      <c r="Z3543" s="1200"/>
      <c r="AA3543" s="1200"/>
      <c r="AB3543" s="1200"/>
      <c r="AC3543" s="1202"/>
      <c r="AD3543" s="1216"/>
      <c r="AE3543" s="1204"/>
      <c r="AF3543" s="75"/>
      <c r="AG3543" s="75"/>
      <c r="AH3543" s="75"/>
      <c r="AI3543" s="75"/>
      <c r="AJ3543" s="75"/>
      <c r="AK3543" s="75"/>
      <c r="AL3543" s="75"/>
      <c r="AM3543" s="75"/>
      <c r="AN3543" s="75"/>
      <c r="AO3543" s="75"/>
      <c r="AP3543" s="75"/>
      <c r="AQ3543" s="75"/>
      <c r="AR3543" s="75"/>
      <c r="AS3543" s="1286"/>
      <c r="AT3543" s="75"/>
      <c r="AU3543" s="1286"/>
      <c r="AV3543" s="1286"/>
      <c r="AW3543" s="75"/>
      <c r="AX3543" s="75"/>
      <c r="AY3543" s="1286"/>
      <c r="AZ3543" s="75"/>
      <c r="BA3543" s="75"/>
      <c r="BB3543" s="75"/>
      <c r="BC3543" s="75"/>
      <c r="BD3543" s="75"/>
      <c r="BE3543" s="75"/>
      <c r="BF3543" s="75"/>
      <c r="BG3543" s="75"/>
      <c r="BH3543" s="75"/>
      <c r="BI3543" s="75"/>
      <c r="BJ3543" s="75"/>
      <c r="BK3543" s="75"/>
      <c r="BL3543" s="75"/>
      <c r="BM3543" s="75"/>
      <c r="BN3543" s="75"/>
      <c r="BO3543" s="75"/>
      <c r="BP3543" s="75"/>
      <c r="BQ3543" s="75"/>
      <c r="BR3543" s="75"/>
      <c r="BS3543" s="75"/>
      <c r="BT3543" s="75"/>
      <c r="BU3543" s="75"/>
      <c r="BV3543" s="75"/>
      <c r="BW3543" s="1286"/>
      <c r="BX3543" s="75"/>
      <c r="BY3543" s="75"/>
      <c r="BZ3543" s="75"/>
      <c r="CA3543" s="75"/>
      <c r="CB3543" s="75"/>
      <c r="CC3543" s="1286"/>
      <c r="CD3543" s="75"/>
      <c r="CE3543" s="75"/>
      <c r="CF3543" s="75"/>
      <c r="CG3543" s="75"/>
      <c r="CH3543" s="75"/>
      <c r="CI3543" s="1286"/>
      <c r="CJ3543" s="75"/>
      <c r="CK3543" s="1286"/>
      <c r="CL3543" s="75"/>
      <c r="CM3543" s="75"/>
      <c r="CN3543" s="75"/>
      <c r="CO3543" s="75"/>
      <c r="CP3543" s="75"/>
      <c r="CQ3543" s="75"/>
      <c r="CR3543" s="75"/>
      <c r="CS3543" s="75"/>
      <c r="CT3543" s="75"/>
      <c r="CU3543" s="75"/>
      <c r="CV3543" s="75"/>
      <c r="CW3543" s="75"/>
      <c r="CX3543" s="1286"/>
      <c r="CY3543" s="75"/>
      <c r="CZ3543" s="75"/>
      <c r="DA3543" s="75"/>
      <c r="DB3543" s="75"/>
      <c r="DC3543" s="75"/>
      <c r="DD3543" s="75"/>
      <c r="DE3543" s="75"/>
      <c r="DF3543" s="75"/>
      <c r="DG3543" s="1286"/>
      <c r="DH3543" s="75"/>
      <c r="DI3543" s="1286"/>
      <c r="DJ3543" s="75"/>
      <c r="DK3543" s="75"/>
      <c r="DL3543" s="75"/>
      <c r="DM3543" s="75"/>
      <c r="DN3543" s="75"/>
      <c r="DO3543" s="75"/>
      <c r="DP3543" s="75"/>
      <c r="DQ3543" s="75"/>
      <c r="DR3543" s="75"/>
      <c r="DS3543" s="75"/>
      <c r="DT3543" s="75"/>
      <c r="DU3543" s="75"/>
      <c r="DV3543" s="1286"/>
      <c r="DW3543" s="75"/>
      <c r="DX3543" s="75"/>
      <c r="DY3543" s="75"/>
      <c r="DZ3543" s="75"/>
      <c r="EA3543" s="75"/>
      <c r="EB3543" s="75"/>
      <c r="EC3543" s="75"/>
      <c r="ED3543" s="75"/>
      <c r="EE3543" s="75"/>
      <c r="EF3543" s="75"/>
      <c r="EG3543" s="75"/>
      <c r="EH3543" s="75"/>
      <c r="EI3543" s="75"/>
      <c r="EJ3543" s="75"/>
      <c r="EK3543" s="75"/>
      <c r="EL3543" s="75"/>
      <c r="EM3543" s="75"/>
      <c r="EN3543" s="75"/>
      <c r="EO3543" s="75"/>
      <c r="EP3543" s="75"/>
      <c r="EQ3543" s="75"/>
      <c r="ER3543" s="75"/>
      <c r="ES3543" s="75"/>
      <c r="ET3543" s="75"/>
      <c r="EU3543" s="75"/>
      <c r="EV3543" s="75"/>
      <c r="EW3543" s="75"/>
      <c r="EX3543" s="75"/>
      <c r="EY3543" s="75"/>
      <c r="EZ3543" s="75"/>
      <c r="FA3543" s="75"/>
      <c r="FB3543" s="1341"/>
      <c r="FC3543" s="75"/>
      <c r="FD3543" s="75"/>
    </row>
    <row r="3544">
      <c r="A3544" s="1340"/>
      <c r="B3544" s="786"/>
      <c r="C3544" s="1283"/>
      <c r="D3544" s="786"/>
      <c r="E3544" s="786"/>
      <c r="F3544" s="786"/>
      <c r="G3544" s="786"/>
      <c r="H3544" s="786"/>
      <c r="I3544" s="786"/>
      <c r="J3544" s="786"/>
      <c r="K3544" s="786"/>
      <c r="L3544" s="786"/>
      <c r="M3544" s="786"/>
      <c r="N3544" s="1284"/>
      <c r="O3544" s="1284"/>
      <c r="P3544" s="1285"/>
      <c r="Q3544" s="363"/>
      <c r="R3544" s="363"/>
      <c r="S3544" s="75"/>
      <c r="T3544" s="857"/>
      <c r="U3544" s="1209"/>
      <c r="V3544" s="1200"/>
      <c r="W3544" s="1200"/>
      <c r="X3544" s="1200"/>
      <c r="Y3544" s="1201"/>
      <c r="Z3544" s="1200"/>
      <c r="AA3544" s="1200"/>
      <c r="AB3544" s="1200"/>
      <c r="AC3544" s="1202"/>
      <c r="AD3544" s="1216"/>
      <c r="AE3544" s="1204"/>
      <c r="AF3544" s="75"/>
      <c r="AG3544" s="75"/>
      <c r="AH3544" s="75"/>
      <c r="AI3544" s="75"/>
      <c r="AJ3544" s="75"/>
      <c r="AK3544" s="75"/>
      <c r="AL3544" s="75"/>
      <c r="AM3544" s="75"/>
      <c r="AN3544" s="75"/>
      <c r="AO3544" s="75"/>
      <c r="AP3544" s="75"/>
      <c r="AQ3544" s="75"/>
      <c r="AR3544" s="75"/>
      <c r="AS3544" s="1286"/>
      <c r="AT3544" s="75"/>
      <c r="AU3544" s="1286"/>
      <c r="AV3544" s="1286"/>
      <c r="AW3544" s="75"/>
      <c r="AX3544" s="75"/>
      <c r="AY3544" s="1286"/>
      <c r="AZ3544" s="75"/>
      <c r="BA3544" s="75"/>
      <c r="BB3544" s="75"/>
      <c r="BC3544" s="75"/>
      <c r="BD3544" s="75"/>
      <c r="BE3544" s="75"/>
      <c r="BF3544" s="75"/>
      <c r="BG3544" s="75"/>
      <c r="BH3544" s="75"/>
      <c r="BI3544" s="75"/>
      <c r="BJ3544" s="75"/>
      <c r="BK3544" s="75"/>
      <c r="BL3544" s="75"/>
      <c r="BM3544" s="75"/>
      <c r="BN3544" s="75"/>
      <c r="BO3544" s="75"/>
      <c r="BP3544" s="75"/>
      <c r="BQ3544" s="75"/>
      <c r="BR3544" s="75"/>
      <c r="BS3544" s="75"/>
      <c r="BT3544" s="75"/>
      <c r="BU3544" s="75"/>
      <c r="BV3544" s="75"/>
      <c r="BW3544" s="1286"/>
      <c r="BX3544" s="75"/>
      <c r="BY3544" s="75"/>
      <c r="BZ3544" s="75"/>
      <c r="CA3544" s="75"/>
      <c r="CB3544" s="75"/>
      <c r="CC3544" s="1286"/>
      <c r="CD3544" s="75"/>
      <c r="CE3544" s="75"/>
      <c r="CF3544" s="75"/>
      <c r="CG3544" s="75"/>
      <c r="CH3544" s="75"/>
      <c r="CI3544" s="1286"/>
      <c r="CJ3544" s="75"/>
      <c r="CK3544" s="1286"/>
      <c r="CL3544" s="75"/>
      <c r="CM3544" s="75"/>
      <c r="CN3544" s="75"/>
      <c r="CO3544" s="75"/>
      <c r="CP3544" s="75"/>
      <c r="CQ3544" s="75"/>
      <c r="CR3544" s="75"/>
      <c r="CS3544" s="75"/>
      <c r="CT3544" s="75"/>
      <c r="CU3544" s="75"/>
      <c r="CV3544" s="75"/>
      <c r="CW3544" s="75"/>
      <c r="CX3544" s="1286"/>
      <c r="CY3544" s="75"/>
      <c r="CZ3544" s="75"/>
      <c r="DA3544" s="75"/>
      <c r="DB3544" s="75"/>
      <c r="DC3544" s="75"/>
      <c r="DD3544" s="75"/>
      <c r="DE3544" s="75"/>
      <c r="DF3544" s="75"/>
      <c r="DG3544" s="1286"/>
      <c r="DH3544" s="75"/>
      <c r="DI3544" s="1286"/>
      <c r="DJ3544" s="75"/>
      <c r="DK3544" s="75"/>
      <c r="DL3544" s="75"/>
      <c r="DM3544" s="75"/>
      <c r="DN3544" s="75"/>
      <c r="DO3544" s="75"/>
      <c r="DP3544" s="75"/>
      <c r="DQ3544" s="75"/>
      <c r="DR3544" s="75"/>
      <c r="DS3544" s="75"/>
      <c r="DT3544" s="75"/>
      <c r="DU3544" s="75"/>
      <c r="DV3544" s="1286"/>
      <c r="DW3544" s="75"/>
      <c r="DX3544" s="75"/>
      <c r="DY3544" s="75"/>
      <c r="DZ3544" s="75"/>
      <c r="EA3544" s="75"/>
      <c r="EB3544" s="75"/>
      <c r="EC3544" s="75"/>
      <c r="ED3544" s="75"/>
      <c r="EE3544" s="75"/>
      <c r="EF3544" s="75"/>
      <c r="EG3544" s="75"/>
      <c r="EH3544" s="75"/>
      <c r="EI3544" s="75"/>
      <c r="EJ3544" s="75"/>
      <c r="EK3544" s="75"/>
      <c r="EL3544" s="75"/>
      <c r="EM3544" s="75"/>
      <c r="EN3544" s="75"/>
      <c r="EO3544" s="75"/>
      <c r="EP3544" s="75"/>
      <c r="EQ3544" s="75"/>
      <c r="ER3544" s="75"/>
      <c r="ES3544" s="75"/>
      <c r="ET3544" s="75"/>
      <c r="EU3544" s="75"/>
      <c r="EV3544" s="75"/>
      <c r="EW3544" s="75"/>
      <c r="EX3544" s="75"/>
      <c r="EY3544" s="75"/>
      <c r="EZ3544" s="75"/>
      <c r="FA3544" s="75"/>
      <c r="FB3544" s="1341"/>
      <c r="FC3544" s="75"/>
      <c r="FD3544" s="75"/>
    </row>
    <row r="3545">
      <c r="A3545" s="1340"/>
      <c r="B3545" s="786"/>
      <c r="C3545" s="1283"/>
      <c r="D3545" s="786"/>
      <c r="E3545" s="786"/>
      <c r="F3545" s="786"/>
      <c r="G3545" s="786"/>
      <c r="H3545" s="786"/>
      <c r="I3545" s="786"/>
      <c r="J3545" s="786"/>
      <c r="K3545" s="786"/>
      <c r="L3545" s="786"/>
      <c r="M3545" s="786"/>
      <c r="N3545" s="1284"/>
      <c r="O3545" s="1284"/>
      <c r="P3545" s="1285"/>
      <c r="Q3545" s="363"/>
      <c r="R3545" s="363"/>
      <c r="S3545" s="75"/>
      <c r="T3545" s="857"/>
      <c r="U3545" s="1209"/>
      <c r="V3545" s="1200"/>
      <c r="W3545" s="1200"/>
      <c r="X3545" s="1200"/>
      <c r="Y3545" s="1201"/>
      <c r="Z3545" s="1200"/>
      <c r="AA3545" s="1200"/>
      <c r="AB3545" s="1200"/>
      <c r="AC3545" s="1202"/>
      <c r="AD3545" s="1216"/>
      <c r="AE3545" s="1204"/>
      <c r="AF3545" s="75"/>
      <c r="AG3545" s="75"/>
      <c r="AH3545" s="75"/>
      <c r="AI3545" s="75"/>
      <c r="AJ3545" s="75"/>
      <c r="AK3545" s="75"/>
      <c r="AL3545" s="75"/>
      <c r="AM3545" s="75"/>
      <c r="AN3545" s="75"/>
      <c r="AO3545" s="75"/>
      <c r="AP3545" s="75"/>
      <c r="AQ3545" s="75"/>
      <c r="AR3545" s="75"/>
      <c r="AS3545" s="1286"/>
      <c r="AT3545" s="75"/>
      <c r="AU3545" s="1286"/>
      <c r="AV3545" s="1286"/>
      <c r="AW3545" s="75"/>
      <c r="AX3545" s="75"/>
      <c r="AY3545" s="1286"/>
      <c r="AZ3545" s="75"/>
      <c r="BA3545" s="75"/>
      <c r="BB3545" s="75"/>
      <c r="BC3545" s="75"/>
      <c r="BD3545" s="75"/>
      <c r="BE3545" s="75"/>
      <c r="BF3545" s="75"/>
      <c r="BG3545" s="75"/>
      <c r="BH3545" s="75"/>
      <c r="BI3545" s="75"/>
      <c r="BJ3545" s="75"/>
      <c r="BK3545" s="75"/>
      <c r="BL3545" s="75"/>
      <c r="BM3545" s="75"/>
      <c r="BN3545" s="75"/>
      <c r="BO3545" s="75"/>
      <c r="BP3545" s="75"/>
      <c r="BQ3545" s="75"/>
      <c r="BR3545" s="75"/>
      <c r="BS3545" s="75"/>
      <c r="BT3545" s="75"/>
      <c r="BU3545" s="75"/>
      <c r="BV3545" s="75"/>
      <c r="BW3545" s="1286"/>
      <c r="BX3545" s="75"/>
      <c r="BY3545" s="75"/>
      <c r="BZ3545" s="75"/>
      <c r="CA3545" s="75"/>
      <c r="CB3545" s="75"/>
      <c r="CC3545" s="1286"/>
      <c r="CD3545" s="75"/>
      <c r="CE3545" s="75"/>
      <c r="CF3545" s="75"/>
      <c r="CG3545" s="75"/>
      <c r="CH3545" s="75"/>
      <c r="CI3545" s="1286"/>
      <c r="CJ3545" s="75"/>
      <c r="CK3545" s="1286"/>
      <c r="CL3545" s="75"/>
      <c r="CM3545" s="75"/>
      <c r="CN3545" s="75"/>
      <c r="CO3545" s="75"/>
      <c r="CP3545" s="75"/>
      <c r="CQ3545" s="75"/>
      <c r="CR3545" s="75"/>
      <c r="CS3545" s="75"/>
      <c r="CT3545" s="75"/>
      <c r="CU3545" s="75"/>
      <c r="CV3545" s="75"/>
      <c r="CW3545" s="75"/>
      <c r="CX3545" s="1286"/>
      <c r="CY3545" s="75"/>
      <c r="CZ3545" s="75"/>
      <c r="DA3545" s="75"/>
      <c r="DB3545" s="75"/>
      <c r="DC3545" s="75"/>
      <c r="DD3545" s="75"/>
      <c r="DE3545" s="75"/>
      <c r="DF3545" s="75"/>
      <c r="DG3545" s="1286"/>
      <c r="DH3545" s="75"/>
      <c r="DI3545" s="1286"/>
      <c r="DJ3545" s="75"/>
      <c r="DK3545" s="75"/>
      <c r="DL3545" s="75"/>
      <c r="DM3545" s="75"/>
      <c r="DN3545" s="75"/>
      <c r="DO3545" s="75"/>
      <c r="DP3545" s="75"/>
      <c r="DQ3545" s="75"/>
      <c r="DR3545" s="75"/>
      <c r="DS3545" s="75"/>
      <c r="DT3545" s="75"/>
      <c r="DU3545" s="75"/>
      <c r="DV3545" s="1286"/>
      <c r="DW3545" s="75"/>
      <c r="DX3545" s="75"/>
      <c r="DY3545" s="75"/>
      <c r="DZ3545" s="75"/>
      <c r="EA3545" s="75"/>
      <c r="EB3545" s="75"/>
      <c r="EC3545" s="75"/>
      <c r="ED3545" s="75"/>
      <c r="EE3545" s="75"/>
      <c r="EF3545" s="75"/>
      <c r="EG3545" s="75"/>
      <c r="EH3545" s="75"/>
      <c r="EI3545" s="75"/>
      <c r="EJ3545" s="75"/>
      <c r="EK3545" s="75"/>
      <c r="EL3545" s="75"/>
      <c r="EM3545" s="75"/>
      <c r="EN3545" s="75"/>
      <c r="EO3545" s="75"/>
      <c r="EP3545" s="75"/>
      <c r="EQ3545" s="75"/>
      <c r="ER3545" s="75"/>
      <c r="ES3545" s="75"/>
      <c r="ET3545" s="75"/>
      <c r="EU3545" s="75"/>
      <c r="EV3545" s="75"/>
      <c r="EW3545" s="75"/>
      <c r="EX3545" s="75"/>
      <c r="EY3545" s="75"/>
      <c r="EZ3545" s="75"/>
      <c r="FA3545" s="75"/>
      <c r="FB3545" s="1341"/>
      <c r="FC3545" s="75"/>
      <c r="FD3545" s="75"/>
    </row>
    <row r="3546">
      <c r="A3546" s="1340"/>
      <c r="B3546" s="786"/>
      <c r="C3546" s="1283"/>
      <c r="D3546" s="786"/>
      <c r="E3546" s="786"/>
      <c r="F3546" s="786"/>
      <c r="G3546" s="786"/>
      <c r="H3546" s="786"/>
      <c r="I3546" s="786"/>
      <c r="J3546" s="786"/>
      <c r="K3546" s="786"/>
      <c r="L3546" s="786"/>
      <c r="M3546" s="786"/>
      <c r="N3546" s="1284"/>
      <c r="O3546" s="1284"/>
      <c r="P3546" s="1285"/>
      <c r="Q3546" s="363"/>
      <c r="R3546" s="363"/>
      <c r="S3546" s="75"/>
      <c r="T3546" s="857"/>
      <c r="U3546" s="1209"/>
      <c r="V3546" s="1200"/>
      <c r="W3546" s="1200"/>
      <c r="X3546" s="1200"/>
      <c r="Y3546" s="1201"/>
      <c r="Z3546" s="1200"/>
      <c r="AA3546" s="1200"/>
      <c r="AB3546" s="1200"/>
      <c r="AC3546" s="1202"/>
      <c r="AD3546" s="1216"/>
      <c r="AE3546" s="1204"/>
      <c r="AF3546" s="75"/>
      <c r="AG3546" s="75"/>
      <c r="AH3546" s="75"/>
      <c r="AI3546" s="75"/>
      <c r="AJ3546" s="75"/>
      <c r="AK3546" s="75"/>
      <c r="AL3546" s="75"/>
      <c r="AM3546" s="75"/>
      <c r="AN3546" s="75"/>
      <c r="AO3546" s="75"/>
      <c r="AP3546" s="75"/>
      <c r="AQ3546" s="75"/>
      <c r="AR3546" s="75"/>
      <c r="AS3546" s="1286"/>
      <c r="AT3546" s="75"/>
      <c r="AU3546" s="1286"/>
      <c r="AV3546" s="1286"/>
      <c r="AW3546" s="75"/>
      <c r="AX3546" s="75"/>
      <c r="AY3546" s="1286"/>
      <c r="AZ3546" s="75"/>
      <c r="BA3546" s="75"/>
      <c r="BB3546" s="75"/>
      <c r="BC3546" s="75"/>
      <c r="BD3546" s="75"/>
      <c r="BE3546" s="75"/>
      <c r="BF3546" s="75"/>
      <c r="BG3546" s="75"/>
      <c r="BH3546" s="75"/>
      <c r="BI3546" s="75"/>
      <c r="BJ3546" s="75"/>
      <c r="BK3546" s="75"/>
      <c r="BL3546" s="75"/>
      <c r="BM3546" s="75"/>
      <c r="BN3546" s="75"/>
      <c r="BO3546" s="75"/>
      <c r="BP3546" s="75"/>
      <c r="BQ3546" s="75"/>
      <c r="BR3546" s="75"/>
      <c r="BS3546" s="75"/>
      <c r="BT3546" s="75"/>
      <c r="BU3546" s="75"/>
      <c r="BV3546" s="75"/>
      <c r="BW3546" s="1286"/>
      <c r="BX3546" s="75"/>
      <c r="BY3546" s="75"/>
      <c r="BZ3546" s="75"/>
      <c r="CA3546" s="75"/>
      <c r="CB3546" s="75"/>
      <c r="CC3546" s="1286"/>
      <c r="CD3546" s="75"/>
      <c r="CE3546" s="75"/>
      <c r="CF3546" s="75"/>
      <c r="CG3546" s="75"/>
      <c r="CH3546" s="75"/>
      <c r="CI3546" s="1286"/>
      <c r="CJ3546" s="75"/>
      <c r="CK3546" s="1286"/>
      <c r="CL3546" s="75"/>
      <c r="CM3546" s="75"/>
      <c r="CN3546" s="75"/>
      <c r="CO3546" s="75"/>
      <c r="CP3546" s="75"/>
      <c r="CQ3546" s="75"/>
      <c r="CR3546" s="75"/>
      <c r="CS3546" s="75"/>
      <c r="CT3546" s="75"/>
      <c r="CU3546" s="75"/>
      <c r="CV3546" s="75"/>
      <c r="CW3546" s="75"/>
      <c r="CX3546" s="1286"/>
      <c r="CY3546" s="75"/>
      <c r="CZ3546" s="75"/>
      <c r="DA3546" s="75"/>
      <c r="DB3546" s="75"/>
      <c r="DC3546" s="75"/>
      <c r="DD3546" s="75"/>
      <c r="DE3546" s="75"/>
      <c r="DF3546" s="75"/>
      <c r="DG3546" s="1286"/>
      <c r="DH3546" s="75"/>
      <c r="DI3546" s="1286"/>
      <c r="DJ3546" s="75"/>
      <c r="DK3546" s="75"/>
      <c r="DL3546" s="75"/>
      <c r="DM3546" s="75"/>
      <c r="DN3546" s="75"/>
      <c r="DO3546" s="75"/>
      <c r="DP3546" s="75"/>
      <c r="DQ3546" s="75"/>
      <c r="DR3546" s="75"/>
      <c r="DS3546" s="75"/>
      <c r="DT3546" s="75"/>
      <c r="DU3546" s="75"/>
      <c r="DV3546" s="1286"/>
      <c r="DW3546" s="75"/>
      <c r="DX3546" s="75"/>
      <c r="DY3546" s="75"/>
      <c r="DZ3546" s="75"/>
      <c r="EA3546" s="75"/>
      <c r="EB3546" s="75"/>
      <c r="EC3546" s="75"/>
      <c r="ED3546" s="75"/>
      <c r="EE3546" s="75"/>
      <c r="EF3546" s="75"/>
      <c r="EG3546" s="75"/>
      <c r="EH3546" s="75"/>
      <c r="EI3546" s="75"/>
      <c r="EJ3546" s="75"/>
      <c r="EK3546" s="75"/>
      <c r="EL3546" s="75"/>
      <c r="EM3546" s="75"/>
      <c r="EN3546" s="75"/>
      <c r="EO3546" s="75"/>
      <c r="EP3546" s="75"/>
      <c r="EQ3546" s="75"/>
      <c r="ER3546" s="75"/>
      <c r="ES3546" s="75"/>
      <c r="ET3546" s="75"/>
      <c r="EU3546" s="75"/>
      <c r="EV3546" s="75"/>
      <c r="EW3546" s="75"/>
      <c r="EX3546" s="75"/>
      <c r="EY3546" s="75"/>
      <c r="EZ3546" s="75"/>
      <c r="FA3546" s="75"/>
      <c r="FB3546" s="1341"/>
      <c r="FC3546" s="75"/>
      <c r="FD3546" s="75"/>
    </row>
    <row r="3547">
      <c r="A3547" s="1340"/>
      <c r="B3547" s="786"/>
      <c r="C3547" s="1283"/>
      <c r="D3547" s="786"/>
      <c r="E3547" s="786"/>
      <c r="F3547" s="786"/>
      <c r="G3547" s="786"/>
      <c r="H3547" s="786"/>
      <c r="I3547" s="786"/>
      <c r="J3547" s="786"/>
      <c r="K3547" s="786"/>
      <c r="L3547" s="786"/>
      <c r="M3547" s="786"/>
      <c r="N3547" s="1284"/>
      <c r="O3547" s="1284"/>
      <c r="P3547" s="1285"/>
      <c r="Q3547" s="363"/>
      <c r="R3547" s="363"/>
      <c r="S3547" s="75"/>
      <c r="T3547" s="857"/>
      <c r="U3547" s="1209"/>
      <c r="V3547" s="1200"/>
      <c r="W3547" s="1200"/>
      <c r="X3547" s="1200"/>
      <c r="Y3547" s="1201"/>
      <c r="Z3547" s="1200"/>
      <c r="AA3547" s="1200"/>
      <c r="AB3547" s="1200"/>
      <c r="AC3547" s="1202"/>
      <c r="AD3547" s="1216"/>
      <c r="AE3547" s="1204"/>
      <c r="AF3547" s="75"/>
      <c r="AG3547" s="75"/>
      <c r="AH3547" s="75"/>
      <c r="AI3547" s="75"/>
      <c r="AJ3547" s="75"/>
      <c r="AK3547" s="75"/>
      <c r="AL3547" s="75"/>
      <c r="AM3547" s="75"/>
      <c r="AN3547" s="75"/>
      <c r="AO3547" s="75"/>
      <c r="AP3547" s="75"/>
      <c r="AQ3547" s="75"/>
      <c r="AR3547" s="75"/>
      <c r="AS3547" s="1286"/>
      <c r="AT3547" s="75"/>
      <c r="AU3547" s="1286"/>
      <c r="AV3547" s="1286"/>
      <c r="AW3547" s="75"/>
      <c r="AX3547" s="75"/>
      <c r="AY3547" s="1286"/>
      <c r="AZ3547" s="75"/>
      <c r="BA3547" s="75"/>
      <c r="BB3547" s="75"/>
      <c r="BC3547" s="75"/>
      <c r="BD3547" s="75"/>
      <c r="BE3547" s="75"/>
      <c r="BF3547" s="75"/>
      <c r="BG3547" s="75"/>
      <c r="BH3547" s="75"/>
      <c r="BI3547" s="75"/>
      <c r="BJ3547" s="75"/>
      <c r="BK3547" s="75"/>
      <c r="BL3547" s="75"/>
      <c r="BM3547" s="75"/>
      <c r="BN3547" s="75"/>
      <c r="BO3547" s="75"/>
      <c r="BP3547" s="75"/>
      <c r="BQ3547" s="75"/>
      <c r="BR3547" s="75"/>
      <c r="BS3547" s="75"/>
      <c r="BT3547" s="75"/>
      <c r="BU3547" s="75"/>
      <c r="BV3547" s="75"/>
      <c r="BW3547" s="1286"/>
      <c r="BX3547" s="75"/>
      <c r="BY3547" s="75"/>
      <c r="BZ3547" s="75"/>
      <c r="CA3547" s="75"/>
      <c r="CB3547" s="75"/>
      <c r="CC3547" s="1286"/>
      <c r="CD3547" s="75"/>
      <c r="CE3547" s="75"/>
      <c r="CF3547" s="75"/>
      <c r="CG3547" s="75"/>
      <c r="CH3547" s="75"/>
      <c r="CI3547" s="1286"/>
      <c r="CJ3547" s="75"/>
      <c r="CK3547" s="1286"/>
      <c r="CL3547" s="75"/>
      <c r="CM3547" s="75"/>
      <c r="CN3547" s="75"/>
      <c r="CO3547" s="75"/>
      <c r="CP3547" s="75"/>
      <c r="CQ3547" s="75"/>
      <c r="CR3547" s="75"/>
      <c r="CS3547" s="75"/>
      <c r="CT3547" s="75"/>
      <c r="CU3547" s="75"/>
      <c r="CV3547" s="75"/>
      <c r="CW3547" s="75"/>
      <c r="CX3547" s="1286"/>
      <c r="CY3547" s="75"/>
      <c r="CZ3547" s="75"/>
      <c r="DA3547" s="75"/>
      <c r="DB3547" s="75"/>
      <c r="DC3547" s="75"/>
      <c r="DD3547" s="75"/>
      <c r="DE3547" s="75"/>
      <c r="DF3547" s="75"/>
      <c r="DG3547" s="1286"/>
      <c r="DH3547" s="75"/>
      <c r="DI3547" s="1286"/>
      <c r="DJ3547" s="75"/>
      <c r="DK3547" s="75"/>
      <c r="DL3547" s="75"/>
      <c r="DM3547" s="75"/>
      <c r="DN3547" s="75"/>
      <c r="DO3547" s="75"/>
      <c r="DP3547" s="75"/>
      <c r="DQ3547" s="75"/>
      <c r="DR3547" s="75"/>
      <c r="DS3547" s="75"/>
      <c r="DT3547" s="75"/>
      <c r="DU3547" s="75"/>
      <c r="DV3547" s="1286"/>
      <c r="DW3547" s="75"/>
      <c r="DX3547" s="75"/>
      <c r="DY3547" s="75"/>
      <c r="DZ3547" s="75"/>
      <c r="EA3547" s="75"/>
      <c r="EB3547" s="75"/>
      <c r="EC3547" s="75"/>
      <c r="ED3547" s="75"/>
      <c r="EE3547" s="75"/>
      <c r="EF3547" s="75"/>
      <c r="EG3547" s="75"/>
      <c r="EH3547" s="75"/>
      <c r="EI3547" s="75"/>
      <c r="EJ3547" s="75"/>
      <c r="EK3547" s="75"/>
      <c r="EL3547" s="75"/>
      <c r="EM3547" s="75"/>
      <c r="EN3547" s="75"/>
      <c r="EO3547" s="75"/>
      <c r="EP3547" s="75"/>
      <c r="EQ3547" s="75"/>
      <c r="ER3547" s="75"/>
      <c r="ES3547" s="75"/>
      <c r="ET3547" s="75"/>
      <c r="EU3547" s="75"/>
      <c r="EV3547" s="75"/>
      <c r="EW3547" s="75"/>
      <c r="EX3547" s="75"/>
      <c r="EY3547" s="75"/>
      <c r="EZ3547" s="75"/>
      <c r="FA3547" s="75"/>
      <c r="FB3547" s="1341"/>
      <c r="FC3547" s="75"/>
      <c r="FD3547" s="75"/>
    </row>
    <row r="3548">
      <c r="A3548" s="1340"/>
      <c r="B3548" s="786"/>
      <c r="C3548" s="1283"/>
      <c r="D3548" s="786"/>
      <c r="E3548" s="786"/>
      <c r="F3548" s="786"/>
      <c r="G3548" s="786"/>
      <c r="H3548" s="786"/>
      <c r="I3548" s="786"/>
      <c r="J3548" s="786"/>
      <c r="K3548" s="786"/>
      <c r="L3548" s="786"/>
      <c r="M3548" s="786"/>
      <c r="N3548" s="1284"/>
      <c r="O3548" s="1284"/>
      <c r="P3548" s="1285"/>
      <c r="Q3548" s="363"/>
      <c r="R3548" s="363"/>
      <c r="S3548" s="75"/>
      <c r="T3548" s="857"/>
      <c r="U3548" s="1209"/>
      <c r="V3548" s="1200"/>
      <c r="W3548" s="1200"/>
      <c r="X3548" s="1200"/>
      <c r="Y3548" s="1201"/>
      <c r="Z3548" s="1200"/>
      <c r="AA3548" s="1200"/>
      <c r="AB3548" s="1200"/>
      <c r="AC3548" s="1202"/>
      <c r="AD3548" s="1216"/>
      <c r="AE3548" s="1204"/>
      <c r="AF3548" s="75"/>
      <c r="AG3548" s="75"/>
      <c r="AH3548" s="75"/>
      <c r="AI3548" s="75"/>
      <c r="AJ3548" s="75"/>
      <c r="AK3548" s="75"/>
      <c r="AL3548" s="75"/>
      <c r="AM3548" s="75"/>
      <c r="AN3548" s="75"/>
      <c r="AO3548" s="75"/>
      <c r="AP3548" s="75"/>
      <c r="AQ3548" s="75"/>
      <c r="AR3548" s="75"/>
      <c r="AS3548" s="1286"/>
      <c r="AT3548" s="75"/>
      <c r="AU3548" s="1286"/>
      <c r="AV3548" s="1286"/>
      <c r="AW3548" s="75"/>
      <c r="AX3548" s="75"/>
      <c r="AY3548" s="1286"/>
      <c r="AZ3548" s="75"/>
      <c r="BA3548" s="75"/>
      <c r="BB3548" s="75"/>
      <c r="BC3548" s="75"/>
      <c r="BD3548" s="75"/>
      <c r="BE3548" s="75"/>
      <c r="BF3548" s="75"/>
      <c r="BG3548" s="75"/>
      <c r="BH3548" s="75"/>
      <c r="BI3548" s="75"/>
      <c r="BJ3548" s="75"/>
      <c r="BK3548" s="75"/>
      <c r="BL3548" s="75"/>
      <c r="BM3548" s="75"/>
      <c r="BN3548" s="75"/>
      <c r="BO3548" s="75"/>
      <c r="BP3548" s="75"/>
      <c r="BQ3548" s="75"/>
      <c r="BR3548" s="75"/>
      <c r="BS3548" s="75"/>
      <c r="BT3548" s="75"/>
      <c r="BU3548" s="75"/>
      <c r="BV3548" s="75"/>
      <c r="BW3548" s="1286"/>
      <c r="BX3548" s="75"/>
      <c r="BY3548" s="75"/>
      <c r="BZ3548" s="75"/>
      <c r="CA3548" s="75"/>
      <c r="CB3548" s="75"/>
      <c r="CC3548" s="1286"/>
      <c r="CD3548" s="75"/>
      <c r="CE3548" s="75"/>
      <c r="CF3548" s="75"/>
      <c r="CG3548" s="75"/>
      <c r="CH3548" s="75"/>
      <c r="CI3548" s="1286"/>
      <c r="CJ3548" s="75"/>
      <c r="CK3548" s="1286"/>
      <c r="CL3548" s="75"/>
      <c r="CM3548" s="75"/>
      <c r="CN3548" s="75"/>
      <c r="CO3548" s="75"/>
      <c r="CP3548" s="75"/>
      <c r="CQ3548" s="75"/>
      <c r="CR3548" s="75"/>
      <c r="CS3548" s="75"/>
      <c r="CT3548" s="75"/>
      <c r="CU3548" s="75"/>
      <c r="CV3548" s="75"/>
      <c r="CW3548" s="75"/>
      <c r="CX3548" s="1286"/>
      <c r="CY3548" s="75"/>
      <c r="CZ3548" s="75"/>
      <c r="DA3548" s="75"/>
      <c r="DB3548" s="75"/>
      <c r="DC3548" s="75"/>
      <c r="DD3548" s="75"/>
      <c r="DE3548" s="75"/>
      <c r="DF3548" s="75"/>
      <c r="DG3548" s="1286"/>
      <c r="DH3548" s="75"/>
      <c r="DI3548" s="1286"/>
      <c r="DJ3548" s="75"/>
      <c r="DK3548" s="75"/>
      <c r="DL3548" s="75"/>
      <c r="DM3548" s="75"/>
      <c r="DN3548" s="75"/>
      <c r="DO3548" s="75"/>
      <c r="DP3548" s="75"/>
      <c r="DQ3548" s="75"/>
      <c r="DR3548" s="75"/>
      <c r="DS3548" s="75"/>
      <c r="DT3548" s="75"/>
      <c r="DU3548" s="75"/>
      <c r="DV3548" s="1286"/>
      <c r="DW3548" s="75"/>
      <c r="DX3548" s="75"/>
      <c r="DY3548" s="75"/>
      <c r="DZ3548" s="75"/>
      <c r="EA3548" s="75"/>
      <c r="EB3548" s="75"/>
      <c r="EC3548" s="75"/>
      <c r="ED3548" s="75"/>
      <c r="EE3548" s="75"/>
      <c r="EF3548" s="75"/>
      <c r="EG3548" s="75"/>
      <c r="EH3548" s="75"/>
      <c r="EI3548" s="75"/>
      <c r="EJ3548" s="75"/>
      <c r="EK3548" s="75"/>
      <c r="EL3548" s="75"/>
      <c r="EM3548" s="75"/>
      <c r="EN3548" s="75"/>
      <c r="EO3548" s="75"/>
      <c r="EP3548" s="75"/>
      <c r="EQ3548" s="75"/>
      <c r="ER3548" s="75"/>
      <c r="ES3548" s="75"/>
      <c r="ET3548" s="75"/>
      <c r="EU3548" s="75"/>
      <c r="EV3548" s="75"/>
      <c r="EW3548" s="75"/>
      <c r="EX3548" s="75"/>
      <c r="EY3548" s="75"/>
      <c r="EZ3548" s="75"/>
      <c r="FA3548" s="75"/>
      <c r="FB3548" s="1341"/>
      <c r="FC3548" s="75"/>
      <c r="FD3548" s="75"/>
    </row>
    <row r="3549">
      <c r="A3549" s="1340"/>
      <c r="B3549" s="786"/>
      <c r="C3549" s="1283"/>
      <c r="D3549" s="786"/>
      <c r="E3549" s="786"/>
      <c r="F3549" s="786"/>
      <c r="G3549" s="786"/>
      <c r="H3549" s="786"/>
      <c r="I3549" s="786"/>
      <c r="J3549" s="786"/>
      <c r="K3549" s="786"/>
      <c r="L3549" s="786"/>
      <c r="M3549" s="786"/>
      <c r="N3549" s="1284"/>
      <c r="O3549" s="1284"/>
      <c r="P3549" s="1285"/>
      <c r="Q3549" s="363"/>
      <c r="R3549" s="363"/>
      <c r="S3549" s="75"/>
      <c r="T3549" s="857"/>
      <c r="U3549" s="1209"/>
      <c r="V3549" s="1200"/>
      <c r="W3549" s="1200"/>
      <c r="X3549" s="1200"/>
      <c r="Y3549" s="1201"/>
      <c r="Z3549" s="1200"/>
      <c r="AA3549" s="1200"/>
      <c r="AB3549" s="1200"/>
      <c r="AC3549" s="1202"/>
      <c r="AD3549" s="1216"/>
      <c r="AE3549" s="1204"/>
      <c r="AF3549" s="75"/>
      <c r="AG3549" s="75"/>
      <c r="AH3549" s="75"/>
      <c r="AI3549" s="75"/>
      <c r="AJ3549" s="75"/>
      <c r="AK3549" s="75"/>
      <c r="AL3549" s="75"/>
      <c r="AM3549" s="75"/>
      <c r="AN3549" s="75"/>
      <c r="AO3549" s="75"/>
      <c r="AP3549" s="75"/>
      <c r="AQ3549" s="75"/>
      <c r="AR3549" s="75"/>
      <c r="AS3549" s="1286"/>
      <c r="AT3549" s="75"/>
      <c r="AU3549" s="1286"/>
      <c r="AV3549" s="1286"/>
      <c r="AW3549" s="75"/>
      <c r="AX3549" s="75"/>
      <c r="AY3549" s="1286"/>
      <c r="AZ3549" s="75"/>
      <c r="BA3549" s="75"/>
      <c r="BB3549" s="75"/>
      <c r="BC3549" s="75"/>
      <c r="BD3549" s="75"/>
      <c r="BE3549" s="75"/>
      <c r="BF3549" s="75"/>
      <c r="BG3549" s="75"/>
      <c r="BH3549" s="75"/>
      <c r="BI3549" s="75"/>
      <c r="BJ3549" s="75"/>
      <c r="BK3549" s="75"/>
      <c r="BL3549" s="75"/>
      <c r="BM3549" s="75"/>
      <c r="BN3549" s="75"/>
      <c r="BO3549" s="75"/>
      <c r="BP3549" s="75"/>
      <c r="BQ3549" s="75"/>
      <c r="BR3549" s="75"/>
      <c r="BS3549" s="75"/>
      <c r="BT3549" s="75"/>
      <c r="BU3549" s="75"/>
      <c r="BV3549" s="75"/>
      <c r="BW3549" s="1286"/>
      <c r="BX3549" s="75"/>
      <c r="BY3549" s="75"/>
      <c r="BZ3549" s="75"/>
      <c r="CA3549" s="75"/>
      <c r="CB3549" s="75"/>
      <c r="CC3549" s="1286"/>
      <c r="CD3549" s="75"/>
      <c r="CE3549" s="75"/>
      <c r="CF3549" s="75"/>
      <c r="CG3549" s="75"/>
      <c r="CH3549" s="75"/>
      <c r="CI3549" s="1286"/>
      <c r="CJ3549" s="75"/>
      <c r="CK3549" s="1286"/>
      <c r="CL3549" s="75"/>
      <c r="CM3549" s="75"/>
      <c r="CN3549" s="75"/>
      <c r="CO3549" s="75"/>
      <c r="CP3549" s="75"/>
      <c r="CQ3549" s="75"/>
      <c r="CR3549" s="75"/>
      <c r="CS3549" s="75"/>
      <c r="CT3549" s="75"/>
      <c r="CU3549" s="75"/>
      <c r="CV3549" s="75"/>
      <c r="CW3549" s="75"/>
      <c r="CX3549" s="1286"/>
      <c r="CY3549" s="75"/>
      <c r="CZ3549" s="75"/>
      <c r="DA3549" s="75"/>
      <c r="DB3549" s="75"/>
      <c r="DC3549" s="75"/>
      <c r="DD3549" s="75"/>
      <c r="DE3549" s="75"/>
      <c r="DF3549" s="75"/>
      <c r="DG3549" s="1286"/>
      <c r="DH3549" s="75"/>
      <c r="DI3549" s="1286"/>
      <c r="DJ3549" s="75"/>
      <c r="DK3549" s="75"/>
      <c r="DL3549" s="75"/>
      <c r="DM3549" s="75"/>
      <c r="DN3549" s="75"/>
      <c r="DO3549" s="75"/>
      <c r="DP3549" s="75"/>
      <c r="DQ3549" s="75"/>
      <c r="DR3549" s="75"/>
      <c r="DS3549" s="75"/>
      <c r="DT3549" s="75"/>
      <c r="DU3549" s="75"/>
      <c r="DV3549" s="1286"/>
      <c r="DW3549" s="75"/>
      <c r="DX3549" s="75"/>
      <c r="DY3549" s="75"/>
      <c r="DZ3549" s="75"/>
      <c r="EA3549" s="75"/>
      <c r="EB3549" s="75"/>
      <c r="EC3549" s="75"/>
      <c r="ED3549" s="75"/>
      <c r="EE3549" s="75"/>
      <c r="EF3549" s="75"/>
      <c r="EG3549" s="75"/>
      <c r="EH3549" s="75"/>
      <c r="EI3549" s="75"/>
      <c r="EJ3549" s="75"/>
      <c r="EK3549" s="75"/>
      <c r="EL3549" s="75"/>
      <c r="EM3549" s="75"/>
      <c r="EN3549" s="75"/>
      <c r="EO3549" s="75"/>
      <c r="EP3549" s="75"/>
      <c r="EQ3549" s="75"/>
      <c r="ER3549" s="75"/>
      <c r="ES3549" s="75"/>
      <c r="ET3549" s="75"/>
      <c r="EU3549" s="75"/>
      <c r="EV3549" s="75"/>
      <c r="EW3549" s="75"/>
      <c r="EX3549" s="75"/>
      <c r="EY3549" s="75"/>
      <c r="EZ3549" s="75"/>
      <c r="FA3549" s="75"/>
      <c r="FB3549" s="1341"/>
      <c r="FC3549" s="75"/>
      <c r="FD3549" s="75"/>
    </row>
    <row r="3550">
      <c r="A3550" s="1340"/>
      <c r="B3550" s="786"/>
      <c r="C3550" s="1283"/>
      <c r="D3550" s="786"/>
      <c r="E3550" s="786"/>
      <c r="F3550" s="786"/>
      <c r="G3550" s="786"/>
      <c r="H3550" s="786"/>
      <c r="I3550" s="786"/>
      <c r="J3550" s="786"/>
      <c r="K3550" s="786"/>
      <c r="L3550" s="786"/>
      <c r="M3550" s="786"/>
      <c r="N3550" s="1284"/>
      <c r="O3550" s="1284"/>
      <c r="P3550" s="1285"/>
      <c r="Q3550" s="363"/>
      <c r="R3550" s="363"/>
      <c r="S3550" s="75"/>
      <c r="T3550" s="857"/>
      <c r="U3550" s="1209"/>
      <c r="V3550" s="1200"/>
      <c r="W3550" s="1200"/>
      <c r="X3550" s="1200"/>
      <c r="Y3550" s="1201"/>
      <c r="Z3550" s="1200"/>
      <c r="AA3550" s="1200"/>
      <c r="AB3550" s="1200"/>
      <c r="AC3550" s="1202"/>
      <c r="AD3550" s="1216"/>
      <c r="AE3550" s="1204"/>
      <c r="AF3550" s="75"/>
      <c r="AG3550" s="75"/>
      <c r="AH3550" s="75"/>
      <c r="AI3550" s="75"/>
      <c r="AJ3550" s="75"/>
      <c r="AK3550" s="75"/>
      <c r="AL3550" s="75"/>
      <c r="AM3550" s="75"/>
      <c r="AN3550" s="75"/>
      <c r="AO3550" s="75"/>
      <c r="AP3550" s="75"/>
      <c r="AQ3550" s="75"/>
      <c r="AR3550" s="75"/>
      <c r="AS3550" s="1286"/>
      <c r="AT3550" s="75"/>
      <c r="AU3550" s="1286"/>
      <c r="AV3550" s="1286"/>
      <c r="AW3550" s="75"/>
      <c r="AX3550" s="75"/>
      <c r="AY3550" s="1286"/>
      <c r="AZ3550" s="75"/>
      <c r="BA3550" s="75"/>
      <c r="BB3550" s="75"/>
      <c r="BC3550" s="75"/>
      <c r="BD3550" s="75"/>
      <c r="BE3550" s="75"/>
      <c r="BF3550" s="75"/>
      <c r="BG3550" s="75"/>
      <c r="BH3550" s="75"/>
      <c r="BI3550" s="75"/>
      <c r="BJ3550" s="75"/>
      <c r="BK3550" s="75"/>
      <c r="BL3550" s="75"/>
      <c r="BM3550" s="75"/>
      <c r="BN3550" s="75"/>
      <c r="BO3550" s="75"/>
      <c r="BP3550" s="75"/>
      <c r="BQ3550" s="75"/>
      <c r="BR3550" s="75"/>
      <c r="BS3550" s="75"/>
      <c r="BT3550" s="75"/>
      <c r="BU3550" s="75"/>
      <c r="BV3550" s="75"/>
      <c r="BW3550" s="1286"/>
      <c r="BX3550" s="75"/>
      <c r="BY3550" s="75"/>
      <c r="BZ3550" s="75"/>
      <c r="CA3550" s="75"/>
      <c r="CB3550" s="75"/>
      <c r="CC3550" s="1286"/>
      <c r="CD3550" s="75"/>
      <c r="CE3550" s="75"/>
      <c r="CF3550" s="75"/>
      <c r="CG3550" s="75"/>
      <c r="CH3550" s="75"/>
      <c r="CI3550" s="1286"/>
      <c r="CJ3550" s="75"/>
      <c r="CK3550" s="1286"/>
      <c r="CL3550" s="75"/>
      <c r="CM3550" s="75"/>
      <c r="CN3550" s="75"/>
      <c r="CO3550" s="75"/>
      <c r="CP3550" s="75"/>
      <c r="CQ3550" s="75"/>
      <c r="CR3550" s="75"/>
      <c r="CS3550" s="75"/>
      <c r="CT3550" s="75"/>
      <c r="CU3550" s="75"/>
      <c r="CV3550" s="75"/>
      <c r="CW3550" s="75"/>
      <c r="CX3550" s="1286"/>
      <c r="CY3550" s="75"/>
      <c r="CZ3550" s="75"/>
      <c r="DA3550" s="75"/>
      <c r="DB3550" s="75"/>
      <c r="DC3550" s="75"/>
      <c r="DD3550" s="75"/>
      <c r="DE3550" s="75"/>
      <c r="DF3550" s="75"/>
      <c r="DG3550" s="1286"/>
      <c r="DH3550" s="75"/>
      <c r="DI3550" s="1286"/>
      <c r="DJ3550" s="75"/>
      <c r="DK3550" s="75"/>
      <c r="DL3550" s="75"/>
      <c r="DM3550" s="75"/>
      <c r="DN3550" s="75"/>
      <c r="DO3550" s="75"/>
      <c r="DP3550" s="75"/>
      <c r="DQ3550" s="75"/>
      <c r="DR3550" s="75"/>
      <c r="DS3550" s="75"/>
      <c r="DT3550" s="75"/>
      <c r="DU3550" s="75"/>
      <c r="DV3550" s="1286"/>
      <c r="DW3550" s="75"/>
      <c r="DX3550" s="75"/>
      <c r="DY3550" s="75"/>
      <c r="DZ3550" s="75"/>
      <c r="EA3550" s="75"/>
      <c r="EB3550" s="75"/>
      <c r="EC3550" s="75"/>
      <c r="ED3550" s="75"/>
      <c r="EE3550" s="75"/>
      <c r="EF3550" s="75"/>
      <c r="EG3550" s="75"/>
      <c r="EH3550" s="75"/>
      <c r="EI3550" s="75"/>
      <c r="EJ3550" s="75"/>
      <c r="EK3550" s="75"/>
      <c r="EL3550" s="75"/>
      <c r="EM3550" s="75"/>
      <c r="EN3550" s="75"/>
      <c r="EO3550" s="75"/>
      <c r="EP3550" s="75"/>
      <c r="EQ3550" s="75"/>
      <c r="ER3550" s="75"/>
      <c r="ES3550" s="75"/>
      <c r="ET3550" s="75"/>
      <c r="EU3550" s="75"/>
      <c r="EV3550" s="75"/>
      <c r="EW3550" s="75"/>
      <c r="EX3550" s="75"/>
      <c r="EY3550" s="75"/>
      <c r="EZ3550" s="75"/>
      <c r="FA3550" s="75"/>
      <c r="FB3550" s="1341"/>
      <c r="FC3550" s="75"/>
      <c r="FD3550" s="75"/>
    </row>
    <row r="3551">
      <c r="A3551" s="1340"/>
      <c r="B3551" s="786"/>
      <c r="C3551" s="1283"/>
      <c r="D3551" s="786"/>
      <c r="E3551" s="786"/>
      <c r="F3551" s="786"/>
      <c r="G3551" s="786"/>
      <c r="H3551" s="786"/>
      <c r="I3551" s="786"/>
      <c r="J3551" s="786"/>
      <c r="K3551" s="786"/>
      <c r="L3551" s="786"/>
      <c r="M3551" s="786"/>
      <c r="N3551" s="1284"/>
      <c r="O3551" s="1284"/>
      <c r="P3551" s="1285"/>
      <c r="Q3551" s="363"/>
      <c r="R3551" s="363"/>
      <c r="S3551" s="75"/>
      <c r="T3551" s="857"/>
      <c r="U3551" s="1209"/>
      <c r="V3551" s="1200"/>
      <c r="W3551" s="1200"/>
      <c r="X3551" s="1200"/>
      <c r="Y3551" s="1201"/>
      <c r="Z3551" s="1200"/>
      <c r="AA3551" s="1200"/>
      <c r="AB3551" s="1200"/>
      <c r="AC3551" s="1202"/>
      <c r="AD3551" s="1216"/>
      <c r="AE3551" s="1204"/>
      <c r="AF3551" s="75"/>
      <c r="AG3551" s="75"/>
      <c r="AH3551" s="75"/>
      <c r="AI3551" s="75"/>
      <c r="AJ3551" s="75"/>
      <c r="AK3551" s="75"/>
      <c r="AL3551" s="75"/>
      <c r="AM3551" s="75"/>
      <c r="AN3551" s="75"/>
      <c r="AO3551" s="75"/>
      <c r="AP3551" s="75"/>
      <c r="AQ3551" s="75"/>
      <c r="AR3551" s="75"/>
      <c r="AS3551" s="1286"/>
      <c r="AT3551" s="75"/>
      <c r="AU3551" s="1286"/>
      <c r="AV3551" s="1286"/>
      <c r="AW3551" s="75"/>
      <c r="AX3551" s="75"/>
      <c r="AY3551" s="1286"/>
      <c r="AZ3551" s="75"/>
      <c r="BA3551" s="75"/>
      <c r="BB3551" s="75"/>
      <c r="BC3551" s="75"/>
      <c r="BD3551" s="75"/>
      <c r="BE3551" s="75"/>
      <c r="BF3551" s="75"/>
      <c r="BG3551" s="75"/>
      <c r="BH3551" s="75"/>
      <c r="BI3551" s="75"/>
      <c r="BJ3551" s="75"/>
      <c r="BK3551" s="75"/>
      <c r="BL3551" s="75"/>
      <c r="BM3551" s="75"/>
      <c r="BN3551" s="75"/>
      <c r="BO3551" s="75"/>
      <c r="BP3551" s="75"/>
      <c r="BQ3551" s="75"/>
      <c r="BR3551" s="75"/>
      <c r="BS3551" s="75"/>
      <c r="BT3551" s="75"/>
      <c r="BU3551" s="75"/>
      <c r="BV3551" s="75"/>
      <c r="BW3551" s="1286"/>
      <c r="BX3551" s="75"/>
      <c r="BY3551" s="75"/>
      <c r="BZ3551" s="75"/>
      <c r="CA3551" s="75"/>
      <c r="CB3551" s="75"/>
      <c r="CC3551" s="1286"/>
      <c r="CD3551" s="75"/>
      <c r="CE3551" s="75"/>
      <c r="CF3551" s="75"/>
      <c r="CG3551" s="75"/>
      <c r="CH3551" s="75"/>
      <c r="CI3551" s="1286"/>
      <c r="CJ3551" s="75"/>
      <c r="CK3551" s="1286"/>
      <c r="CL3551" s="75"/>
      <c r="CM3551" s="75"/>
      <c r="CN3551" s="75"/>
      <c r="CO3551" s="75"/>
      <c r="CP3551" s="75"/>
      <c r="CQ3551" s="75"/>
      <c r="CR3551" s="75"/>
      <c r="CS3551" s="75"/>
      <c r="CT3551" s="75"/>
      <c r="CU3551" s="75"/>
      <c r="CV3551" s="75"/>
      <c r="CW3551" s="75"/>
      <c r="CX3551" s="1286"/>
      <c r="CY3551" s="75"/>
      <c r="CZ3551" s="75"/>
      <c r="DA3551" s="75"/>
      <c r="DB3551" s="75"/>
      <c r="DC3551" s="75"/>
      <c r="DD3551" s="75"/>
      <c r="DE3551" s="75"/>
      <c r="DF3551" s="75"/>
      <c r="DG3551" s="1286"/>
      <c r="DH3551" s="75"/>
      <c r="DI3551" s="1286"/>
      <c r="DJ3551" s="75"/>
      <c r="DK3551" s="75"/>
      <c r="DL3551" s="75"/>
      <c r="DM3551" s="75"/>
      <c r="DN3551" s="75"/>
      <c r="DO3551" s="75"/>
      <c r="DP3551" s="75"/>
      <c r="DQ3551" s="75"/>
      <c r="DR3551" s="75"/>
      <c r="DS3551" s="75"/>
      <c r="DT3551" s="75"/>
      <c r="DU3551" s="75"/>
      <c r="DV3551" s="1286"/>
      <c r="DW3551" s="75"/>
      <c r="DX3551" s="75"/>
      <c r="DY3551" s="75"/>
      <c r="DZ3551" s="75"/>
      <c r="EA3551" s="75"/>
      <c r="EB3551" s="75"/>
      <c r="EC3551" s="75"/>
      <c r="ED3551" s="75"/>
      <c r="EE3551" s="75"/>
      <c r="EF3551" s="75"/>
      <c r="EG3551" s="75"/>
      <c r="EH3551" s="75"/>
      <c r="EI3551" s="75"/>
      <c r="EJ3551" s="75"/>
      <c r="EK3551" s="75"/>
      <c r="EL3551" s="75"/>
      <c r="EM3551" s="75"/>
      <c r="EN3551" s="75"/>
      <c r="EO3551" s="75"/>
      <c r="EP3551" s="75"/>
      <c r="EQ3551" s="75"/>
      <c r="ER3551" s="75"/>
      <c r="ES3551" s="75"/>
      <c r="ET3551" s="75"/>
      <c r="EU3551" s="75"/>
      <c r="EV3551" s="75"/>
      <c r="EW3551" s="75"/>
      <c r="EX3551" s="75"/>
      <c r="EY3551" s="75"/>
      <c r="EZ3551" s="75"/>
      <c r="FA3551" s="75"/>
      <c r="FB3551" s="1341"/>
      <c r="FC3551" s="75"/>
      <c r="FD3551" s="75"/>
    </row>
    <row r="3552">
      <c r="A3552" s="1340"/>
      <c r="B3552" s="786"/>
      <c r="C3552" s="1283"/>
      <c r="D3552" s="786"/>
      <c r="E3552" s="786"/>
      <c r="F3552" s="786"/>
      <c r="G3552" s="786"/>
      <c r="H3552" s="786"/>
      <c r="I3552" s="786"/>
      <c r="J3552" s="786"/>
      <c r="K3552" s="786"/>
      <c r="L3552" s="786"/>
      <c r="M3552" s="786"/>
      <c r="N3552" s="1284"/>
      <c r="O3552" s="1284"/>
      <c r="P3552" s="1285"/>
      <c r="Q3552" s="363"/>
      <c r="R3552" s="363"/>
      <c r="S3552" s="75"/>
      <c r="T3552" s="857"/>
      <c r="U3552" s="1209"/>
      <c r="V3552" s="1200"/>
      <c r="W3552" s="1200"/>
      <c r="X3552" s="1200"/>
      <c r="Y3552" s="1201"/>
      <c r="Z3552" s="1200"/>
      <c r="AA3552" s="1200"/>
      <c r="AB3552" s="1200"/>
      <c r="AC3552" s="1202"/>
      <c r="AD3552" s="1216"/>
      <c r="AE3552" s="1204"/>
      <c r="AF3552" s="75"/>
      <c r="AG3552" s="75"/>
      <c r="AH3552" s="75"/>
      <c r="AI3552" s="75"/>
      <c r="AJ3552" s="75"/>
      <c r="AK3552" s="75"/>
      <c r="AL3552" s="75"/>
      <c r="AM3552" s="75"/>
      <c r="AN3552" s="75"/>
      <c r="AO3552" s="75"/>
      <c r="AP3552" s="75"/>
      <c r="AQ3552" s="75"/>
      <c r="AR3552" s="75"/>
      <c r="AS3552" s="1286"/>
      <c r="AT3552" s="75"/>
      <c r="AU3552" s="1286"/>
      <c r="AV3552" s="1286"/>
      <c r="AW3552" s="75"/>
      <c r="AX3552" s="75"/>
      <c r="AY3552" s="1286"/>
      <c r="AZ3552" s="75"/>
      <c r="BA3552" s="75"/>
      <c r="BB3552" s="75"/>
      <c r="BC3552" s="75"/>
      <c r="BD3552" s="75"/>
      <c r="BE3552" s="75"/>
      <c r="BF3552" s="75"/>
      <c r="BG3552" s="75"/>
      <c r="BH3552" s="75"/>
      <c r="BI3552" s="75"/>
      <c r="BJ3552" s="75"/>
      <c r="BK3552" s="75"/>
      <c r="BL3552" s="75"/>
      <c r="BM3552" s="75"/>
      <c r="BN3552" s="75"/>
      <c r="BO3552" s="75"/>
      <c r="BP3552" s="75"/>
      <c r="BQ3552" s="75"/>
      <c r="BR3552" s="75"/>
      <c r="BS3552" s="75"/>
      <c r="BT3552" s="75"/>
      <c r="BU3552" s="75"/>
      <c r="BV3552" s="75"/>
      <c r="BW3552" s="1286"/>
      <c r="BX3552" s="75"/>
      <c r="BY3552" s="75"/>
      <c r="BZ3552" s="75"/>
      <c r="CA3552" s="75"/>
      <c r="CB3552" s="75"/>
      <c r="CC3552" s="1286"/>
      <c r="CD3552" s="75"/>
      <c r="CE3552" s="75"/>
      <c r="CF3552" s="75"/>
      <c r="CG3552" s="75"/>
      <c r="CH3552" s="75"/>
      <c r="CI3552" s="1286"/>
      <c r="CJ3552" s="75"/>
      <c r="CK3552" s="1286"/>
      <c r="CL3552" s="75"/>
      <c r="CM3552" s="75"/>
      <c r="CN3552" s="75"/>
      <c r="CO3552" s="75"/>
      <c r="CP3552" s="75"/>
      <c r="CQ3552" s="75"/>
      <c r="CR3552" s="75"/>
      <c r="CS3552" s="75"/>
      <c r="CT3552" s="75"/>
      <c r="CU3552" s="75"/>
      <c r="CV3552" s="75"/>
      <c r="CW3552" s="75"/>
      <c r="CX3552" s="1286"/>
      <c r="CY3552" s="75"/>
      <c r="CZ3552" s="75"/>
      <c r="DA3552" s="75"/>
      <c r="DB3552" s="75"/>
      <c r="DC3552" s="75"/>
      <c r="DD3552" s="75"/>
      <c r="DE3552" s="75"/>
      <c r="DF3552" s="75"/>
      <c r="DG3552" s="1286"/>
      <c r="DH3552" s="75"/>
      <c r="DI3552" s="1286"/>
      <c r="DJ3552" s="75"/>
      <c r="DK3552" s="75"/>
      <c r="DL3552" s="75"/>
      <c r="DM3552" s="75"/>
      <c r="DN3552" s="75"/>
      <c r="DO3552" s="75"/>
      <c r="DP3552" s="75"/>
      <c r="DQ3552" s="75"/>
      <c r="DR3552" s="75"/>
      <c r="DS3552" s="75"/>
      <c r="DT3552" s="75"/>
      <c r="DU3552" s="75"/>
      <c r="DV3552" s="1286"/>
      <c r="DW3552" s="75"/>
      <c r="DX3552" s="75"/>
      <c r="DY3552" s="75"/>
      <c r="DZ3552" s="75"/>
      <c r="EA3552" s="75"/>
      <c r="EB3552" s="75"/>
      <c r="EC3552" s="75"/>
      <c r="ED3552" s="75"/>
      <c r="EE3552" s="75"/>
      <c r="EF3552" s="75"/>
      <c r="EG3552" s="75"/>
      <c r="EH3552" s="75"/>
      <c r="EI3552" s="75"/>
      <c r="EJ3552" s="75"/>
      <c r="EK3552" s="75"/>
      <c r="EL3552" s="75"/>
      <c r="EM3552" s="75"/>
      <c r="EN3552" s="75"/>
      <c r="EO3552" s="75"/>
      <c r="EP3552" s="75"/>
      <c r="EQ3552" s="75"/>
      <c r="ER3552" s="75"/>
      <c r="ES3552" s="75"/>
      <c r="ET3552" s="75"/>
      <c r="EU3552" s="75"/>
      <c r="EV3552" s="75"/>
      <c r="EW3552" s="75"/>
      <c r="EX3552" s="75"/>
      <c r="EY3552" s="75"/>
      <c r="EZ3552" s="75"/>
      <c r="FA3552" s="75"/>
      <c r="FB3552" s="1341"/>
      <c r="FC3552" s="75"/>
      <c r="FD3552" s="75"/>
    </row>
    <row r="3553">
      <c r="A3553" s="1340"/>
      <c r="B3553" s="786"/>
      <c r="C3553" s="1283"/>
      <c r="D3553" s="786"/>
      <c r="E3553" s="786"/>
      <c r="F3553" s="786"/>
      <c r="G3553" s="786"/>
      <c r="H3553" s="786"/>
      <c r="I3553" s="786"/>
      <c r="J3553" s="786"/>
      <c r="K3553" s="786"/>
      <c r="L3553" s="786"/>
      <c r="M3553" s="786"/>
      <c r="N3553" s="1284"/>
      <c r="O3553" s="1284"/>
      <c r="P3553" s="1285"/>
      <c r="Q3553" s="363"/>
      <c r="R3553" s="363"/>
      <c r="S3553" s="75"/>
      <c r="T3553" s="857"/>
      <c r="U3553" s="1209"/>
      <c r="V3553" s="1200"/>
      <c r="W3553" s="1200"/>
      <c r="X3553" s="1200"/>
      <c r="Y3553" s="1201"/>
      <c r="Z3553" s="1200"/>
      <c r="AA3553" s="1200"/>
      <c r="AB3553" s="1200"/>
      <c r="AC3553" s="1202"/>
      <c r="AD3553" s="1216"/>
      <c r="AE3553" s="1204"/>
      <c r="AF3553" s="75"/>
      <c r="AG3553" s="75"/>
      <c r="AH3553" s="75"/>
      <c r="AI3553" s="75"/>
      <c r="AJ3553" s="75"/>
      <c r="AK3553" s="75"/>
      <c r="AL3553" s="75"/>
      <c r="AM3553" s="75"/>
      <c r="AN3553" s="75"/>
      <c r="AO3553" s="75"/>
      <c r="AP3553" s="75"/>
      <c r="AQ3553" s="75"/>
      <c r="AR3553" s="75"/>
      <c r="AS3553" s="1286"/>
      <c r="AT3553" s="75"/>
      <c r="AU3553" s="1286"/>
      <c r="AV3553" s="1286"/>
      <c r="AW3553" s="75"/>
      <c r="AX3553" s="75"/>
      <c r="AY3553" s="1286"/>
      <c r="AZ3553" s="75"/>
      <c r="BA3553" s="75"/>
      <c r="BB3553" s="75"/>
      <c r="BC3553" s="75"/>
      <c r="BD3553" s="75"/>
      <c r="BE3553" s="75"/>
      <c r="BF3553" s="75"/>
      <c r="BG3553" s="75"/>
      <c r="BH3553" s="75"/>
      <c r="BI3553" s="75"/>
      <c r="BJ3553" s="75"/>
      <c r="BK3553" s="75"/>
      <c r="BL3553" s="75"/>
      <c r="BM3553" s="75"/>
      <c r="BN3553" s="75"/>
      <c r="BO3553" s="75"/>
      <c r="BP3553" s="75"/>
      <c r="BQ3553" s="75"/>
      <c r="BR3553" s="75"/>
      <c r="BS3553" s="75"/>
      <c r="BT3553" s="75"/>
      <c r="BU3553" s="75"/>
      <c r="BV3553" s="75"/>
      <c r="BW3553" s="1286"/>
      <c r="BX3553" s="75"/>
      <c r="BY3553" s="75"/>
      <c r="BZ3553" s="75"/>
      <c r="CA3553" s="75"/>
      <c r="CB3553" s="75"/>
      <c r="CC3553" s="1286"/>
      <c r="CD3553" s="75"/>
      <c r="CE3553" s="75"/>
      <c r="CF3553" s="75"/>
      <c r="CG3553" s="75"/>
      <c r="CH3553" s="75"/>
      <c r="CI3553" s="1286"/>
      <c r="CJ3553" s="75"/>
      <c r="CK3553" s="1286"/>
      <c r="CL3553" s="75"/>
      <c r="CM3553" s="75"/>
      <c r="CN3553" s="75"/>
      <c r="CO3553" s="75"/>
      <c r="CP3553" s="75"/>
      <c r="CQ3553" s="75"/>
      <c r="CR3553" s="75"/>
      <c r="CS3553" s="75"/>
      <c r="CT3553" s="75"/>
      <c r="CU3553" s="75"/>
      <c r="CV3553" s="75"/>
      <c r="CW3553" s="75"/>
      <c r="CX3553" s="1286"/>
      <c r="CY3553" s="75"/>
      <c r="CZ3553" s="75"/>
      <c r="DA3553" s="75"/>
      <c r="DB3553" s="75"/>
      <c r="DC3553" s="75"/>
      <c r="DD3553" s="75"/>
      <c r="DE3553" s="75"/>
      <c r="DF3553" s="75"/>
      <c r="DG3553" s="1286"/>
      <c r="DH3553" s="75"/>
      <c r="DI3553" s="1286"/>
      <c r="DJ3553" s="75"/>
      <c r="DK3553" s="75"/>
      <c r="DL3553" s="75"/>
      <c r="DM3553" s="75"/>
      <c r="DN3553" s="75"/>
      <c r="DO3553" s="75"/>
      <c r="DP3553" s="75"/>
      <c r="DQ3553" s="75"/>
      <c r="DR3553" s="75"/>
      <c r="DS3553" s="75"/>
      <c r="DT3553" s="75"/>
      <c r="DU3553" s="75"/>
      <c r="DV3553" s="1286"/>
      <c r="DW3553" s="75"/>
      <c r="DX3553" s="75"/>
      <c r="DY3553" s="75"/>
      <c r="DZ3553" s="75"/>
      <c r="EA3553" s="75"/>
      <c r="EB3553" s="75"/>
      <c r="EC3553" s="75"/>
      <c r="ED3553" s="75"/>
      <c r="EE3553" s="75"/>
      <c r="EF3553" s="75"/>
      <c r="EG3553" s="75"/>
      <c r="EH3553" s="75"/>
      <c r="EI3553" s="75"/>
      <c r="EJ3553" s="75"/>
      <c r="EK3553" s="75"/>
      <c r="EL3553" s="75"/>
      <c r="EM3553" s="75"/>
      <c r="EN3553" s="75"/>
      <c r="EO3553" s="75"/>
      <c r="EP3553" s="75"/>
      <c r="EQ3553" s="75"/>
      <c r="ER3553" s="75"/>
      <c r="ES3553" s="75"/>
      <c r="ET3553" s="75"/>
      <c r="EU3553" s="75"/>
      <c r="EV3553" s="75"/>
      <c r="EW3553" s="75"/>
      <c r="EX3553" s="75"/>
      <c r="EY3553" s="75"/>
      <c r="EZ3553" s="75"/>
      <c r="FA3553" s="75"/>
      <c r="FB3553" s="1341"/>
      <c r="FC3553" s="75"/>
      <c r="FD3553" s="75"/>
    </row>
    <row r="3554">
      <c r="A3554" s="1340"/>
      <c r="B3554" s="786"/>
      <c r="C3554" s="1283"/>
      <c r="D3554" s="786"/>
      <c r="E3554" s="786"/>
      <c r="F3554" s="786"/>
      <c r="G3554" s="786"/>
      <c r="H3554" s="786"/>
      <c r="I3554" s="786"/>
      <c r="J3554" s="786"/>
      <c r="K3554" s="786"/>
      <c r="L3554" s="786"/>
      <c r="M3554" s="786"/>
      <c r="N3554" s="1284"/>
      <c r="O3554" s="1284"/>
      <c r="P3554" s="1285"/>
      <c r="Q3554" s="363"/>
      <c r="R3554" s="363"/>
      <c r="S3554" s="75"/>
      <c r="T3554" s="857"/>
      <c r="U3554" s="1209"/>
      <c r="V3554" s="1200"/>
      <c r="W3554" s="1200"/>
      <c r="X3554" s="1200"/>
      <c r="Y3554" s="1201"/>
      <c r="Z3554" s="1200"/>
      <c r="AA3554" s="1200"/>
      <c r="AB3554" s="1200"/>
      <c r="AC3554" s="1202"/>
      <c r="AD3554" s="1216"/>
      <c r="AE3554" s="1204"/>
      <c r="AF3554" s="75"/>
      <c r="AG3554" s="75"/>
      <c r="AH3554" s="75"/>
      <c r="AI3554" s="75"/>
      <c r="AJ3554" s="75"/>
      <c r="AK3554" s="75"/>
      <c r="AL3554" s="75"/>
      <c r="AM3554" s="75"/>
      <c r="AN3554" s="75"/>
      <c r="AO3554" s="75"/>
      <c r="AP3554" s="75"/>
      <c r="AQ3554" s="75"/>
      <c r="AR3554" s="75"/>
      <c r="AS3554" s="1286"/>
      <c r="AT3554" s="75"/>
      <c r="AU3554" s="1286"/>
      <c r="AV3554" s="1286"/>
      <c r="AW3554" s="75"/>
      <c r="AX3554" s="75"/>
      <c r="AY3554" s="1286"/>
      <c r="AZ3554" s="75"/>
      <c r="BA3554" s="75"/>
      <c r="BB3554" s="75"/>
      <c r="BC3554" s="75"/>
      <c r="BD3554" s="75"/>
      <c r="BE3554" s="75"/>
      <c r="BF3554" s="75"/>
      <c r="BG3554" s="75"/>
      <c r="BH3554" s="75"/>
      <c r="BI3554" s="75"/>
      <c r="BJ3554" s="75"/>
      <c r="BK3554" s="75"/>
      <c r="BL3554" s="75"/>
      <c r="BM3554" s="75"/>
      <c r="BN3554" s="75"/>
      <c r="BO3554" s="75"/>
      <c r="BP3554" s="75"/>
      <c r="BQ3554" s="75"/>
      <c r="BR3554" s="75"/>
      <c r="BS3554" s="75"/>
      <c r="BT3554" s="75"/>
      <c r="BU3554" s="75"/>
      <c r="BV3554" s="75"/>
      <c r="BW3554" s="1286"/>
      <c r="BX3554" s="75"/>
      <c r="BY3554" s="75"/>
      <c r="BZ3554" s="75"/>
      <c r="CA3554" s="75"/>
      <c r="CB3554" s="75"/>
      <c r="CC3554" s="1286"/>
      <c r="CD3554" s="75"/>
      <c r="CE3554" s="75"/>
      <c r="CF3554" s="75"/>
      <c r="CG3554" s="75"/>
      <c r="CH3554" s="75"/>
      <c r="CI3554" s="1286"/>
      <c r="CJ3554" s="75"/>
      <c r="CK3554" s="1286"/>
      <c r="CL3554" s="75"/>
      <c r="CM3554" s="75"/>
      <c r="CN3554" s="75"/>
      <c r="CO3554" s="75"/>
      <c r="CP3554" s="75"/>
      <c r="CQ3554" s="75"/>
      <c r="CR3554" s="75"/>
      <c r="CS3554" s="75"/>
      <c r="CT3554" s="75"/>
      <c r="CU3554" s="75"/>
      <c r="CV3554" s="75"/>
      <c r="CW3554" s="75"/>
      <c r="CX3554" s="1286"/>
      <c r="CY3554" s="75"/>
      <c r="CZ3554" s="75"/>
      <c r="DA3554" s="75"/>
      <c r="DB3554" s="75"/>
      <c r="DC3554" s="75"/>
      <c r="DD3554" s="75"/>
      <c r="DE3554" s="75"/>
      <c r="DF3554" s="75"/>
      <c r="DG3554" s="1286"/>
      <c r="DH3554" s="75"/>
      <c r="DI3554" s="1286"/>
      <c r="DJ3554" s="75"/>
      <c r="DK3554" s="75"/>
      <c r="DL3554" s="75"/>
      <c r="DM3554" s="75"/>
      <c r="DN3554" s="75"/>
      <c r="DO3554" s="75"/>
      <c r="DP3554" s="75"/>
      <c r="DQ3554" s="75"/>
      <c r="DR3554" s="75"/>
      <c r="DS3554" s="75"/>
      <c r="DT3554" s="75"/>
      <c r="DU3554" s="75"/>
      <c r="DV3554" s="1286"/>
      <c r="DW3554" s="75"/>
      <c r="DX3554" s="75"/>
      <c r="DY3554" s="75"/>
      <c r="DZ3554" s="75"/>
      <c r="EA3554" s="75"/>
      <c r="EB3554" s="75"/>
      <c r="EC3554" s="75"/>
      <c r="ED3554" s="75"/>
      <c r="EE3554" s="75"/>
      <c r="EF3554" s="75"/>
      <c r="EG3554" s="75"/>
      <c r="EH3554" s="75"/>
      <c r="EI3554" s="75"/>
      <c r="EJ3554" s="75"/>
      <c r="EK3554" s="75"/>
      <c r="EL3554" s="75"/>
      <c r="EM3554" s="75"/>
      <c r="EN3554" s="75"/>
      <c r="EO3554" s="75"/>
      <c r="EP3554" s="75"/>
      <c r="EQ3554" s="75"/>
      <c r="ER3554" s="75"/>
      <c r="ES3554" s="75"/>
      <c r="ET3554" s="75"/>
      <c r="EU3554" s="75"/>
      <c r="EV3554" s="75"/>
      <c r="EW3554" s="75"/>
      <c r="EX3554" s="75"/>
      <c r="EY3554" s="75"/>
      <c r="EZ3554" s="75"/>
      <c r="FA3554" s="75"/>
      <c r="FB3554" s="1341"/>
      <c r="FC3554" s="75"/>
      <c r="FD3554" s="75"/>
    </row>
    <row r="3555">
      <c r="A3555" s="1340"/>
      <c r="B3555" s="786"/>
      <c r="C3555" s="1283"/>
      <c r="D3555" s="786"/>
      <c r="E3555" s="786"/>
      <c r="F3555" s="786"/>
      <c r="G3555" s="786"/>
      <c r="H3555" s="786"/>
      <c r="I3555" s="786"/>
      <c r="J3555" s="786"/>
      <c r="K3555" s="786"/>
      <c r="L3555" s="786"/>
      <c r="M3555" s="786"/>
      <c r="N3555" s="1284"/>
      <c r="O3555" s="1284"/>
      <c r="P3555" s="1285"/>
      <c r="Q3555" s="363"/>
      <c r="R3555" s="363"/>
      <c r="S3555" s="75"/>
      <c r="T3555" s="857"/>
      <c r="U3555" s="1209"/>
      <c r="V3555" s="1200"/>
      <c r="W3555" s="1200"/>
      <c r="X3555" s="1200"/>
      <c r="Y3555" s="1201"/>
      <c r="Z3555" s="1200"/>
      <c r="AA3555" s="1200"/>
      <c r="AB3555" s="1200"/>
      <c r="AC3555" s="1202"/>
      <c r="AD3555" s="1216"/>
      <c r="AE3555" s="1204"/>
      <c r="AF3555" s="75"/>
      <c r="AG3555" s="75"/>
      <c r="AH3555" s="75"/>
      <c r="AI3555" s="75"/>
      <c r="AJ3555" s="75"/>
      <c r="AK3555" s="75"/>
      <c r="AL3555" s="75"/>
      <c r="AM3555" s="75"/>
      <c r="AN3555" s="75"/>
      <c r="AO3555" s="75"/>
      <c r="AP3555" s="75"/>
      <c r="AQ3555" s="75"/>
      <c r="AR3555" s="75"/>
      <c r="AS3555" s="1286"/>
      <c r="AT3555" s="75"/>
      <c r="AU3555" s="1286"/>
      <c r="AV3555" s="1286"/>
      <c r="AW3555" s="75"/>
      <c r="AX3555" s="75"/>
      <c r="AY3555" s="1286"/>
      <c r="AZ3555" s="75"/>
      <c r="BA3555" s="75"/>
      <c r="BB3555" s="75"/>
      <c r="BC3555" s="75"/>
      <c r="BD3555" s="75"/>
      <c r="BE3555" s="75"/>
      <c r="BF3555" s="75"/>
      <c r="BG3555" s="75"/>
      <c r="BH3555" s="75"/>
      <c r="BI3555" s="75"/>
      <c r="BJ3555" s="75"/>
      <c r="BK3555" s="75"/>
      <c r="BL3555" s="75"/>
      <c r="BM3555" s="75"/>
      <c r="BN3555" s="75"/>
      <c r="BO3555" s="75"/>
      <c r="BP3555" s="75"/>
      <c r="BQ3555" s="75"/>
      <c r="BR3555" s="75"/>
      <c r="BS3555" s="75"/>
      <c r="BT3555" s="75"/>
      <c r="BU3555" s="75"/>
      <c r="BV3555" s="75"/>
      <c r="BW3555" s="1286"/>
      <c r="BX3555" s="75"/>
      <c r="BY3555" s="75"/>
      <c r="BZ3555" s="75"/>
      <c r="CA3555" s="75"/>
      <c r="CB3555" s="75"/>
      <c r="CC3555" s="1286"/>
      <c r="CD3555" s="75"/>
      <c r="CE3555" s="75"/>
      <c r="CF3555" s="75"/>
      <c r="CG3555" s="75"/>
      <c r="CH3555" s="75"/>
      <c r="CI3555" s="1286"/>
      <c r="CJ3555" s="75"/>
      <c r="CK3555" s="1286"/>
      <c r="CL3555" s="75"/>
      <c r="CM3555" s="75"/>
      <c r="CN3555" s="75"/>
      <c r="CO3555" s="75"/>
      <c r="CP3555" s="75"/>
      <c r="CQ3555" s="75"/>
      <c r="CR3555" s="75"/>
      <c r="CS3555" s="75"/>
      <c r="CT3555" s="75"/>
      <c r="CU3555" s="75"/>
      <c r="CV3555" s="75"/>
      <c r="CW3555" s="75"/>
      <c r="CX3555" s="1286"/>
      <c r="CY3555" s="75"/>
      <c r="CZ3555" s="75"/>
      <c r="DA3555" s="75"/>
      <c r="DB3555" s="75"/>
      <c r="DC3555" s="75"/>
      <c r="DD3555" s="75"/>
      <c r="DE3555" s="75"/>
      <c r="DF3555" s="75"/>
      <c r="DG3555" s="1286"/>
      <c r="DH3555" s="75"/>
      <c r="DI3555" s="1286"/>
      <c r="DJ3555" s="75"/>
      <c r="DK3555" s="75"/>
      <c r="DL3555" s="75"/>
      <c r="DM3555" s="75"/>
      <c r="DN3555" s="75"/>
      <c r="DO3555" s="75"/>
      <c r="DP3555" s="75"/>
      <c r="DQ3555" s="75"/>
      <c r="DR3555" s="75"/>
      <c r="DS3555" s="75"/>
      <c r="DT3555" s="75"/>
      <c r="DU3555" s="75"/>
      <c r="DV3555" s="1286"/>
      <c r="DW3555" s="75"/>
      <c r="DX3555" s="75"/>
      <c r="DY3555" s="75"/>
      <c r="DZ3555" s="75"/>
      <c r="EA3555" s="75"/>
      <c r="EB3555" s="75"/>
      <c r="EC3555" s="75"/>
      <c r="ED3555" s="75"/>
      <c r="EE3555" s="75"/>
      <c r="EF3555" s="75"/>
      <c r="EG3555" s="75"/>
      <c r="EH3555" s="75"/>
      <c r="EI3555" s="75"/>
      <c r="EJ3555" s="75"/>
      <c r="EK3555" s="75"/>
      <c r="EL3555" s="75"/>
      <c r="EM3555" s="75"/>
      <c r="EN3555" s="75"/>
      <c r="EO3555" s="75"/>
      <c r="EP3555" s="75"/>
      <c r="EQ3555" s="75"/>
      <c r="ER3555" s="75"/>
      <c r="ES3555" s="75"/>
      <c r="ET3555" s="75"/>
      <c r="EU3555" s="75"/>
      <c r="EV3555" s="75"/>
      <c r="EW3555" s="75"/>
      <c r="EX3555" s="75"/>
      <c r="EY3555" s="75"/>
      <c r="EZ3555" s="75"/>
      <c r="FA3555" s="75"/>
      <c r="FB3555" s="1341"/>
      <c r="FC3555" s="75"/>
      <c r="FD3555" s="75"/>
    </row>
    <row r="3556">
      <c r="A3556" s="1340"/>
      <c r="B3556" s="786"/>
      <c r="C3556" s="1283"/>
      <c r="D3556" s="786"/>
      <c r="E3556" s="786"/>
      <c r="F3556" s="786"/>
      <c r="G3556" s="786"/>
      <c r="H3556" s="786"/>
      <c r="I3556" s="786"/>
      <c r="J3556" s="786"/>
      <c r="K3556" s="786"/>
      <c r="L3556" s="786"/>
      <c r="M3556" s="786"/>
      <c r="N3556" s="1284"/>
      <c r="O3556" s="1284"/>
      <c r="P3556" s="1285"/>
      <c r="Q3556" s="363"/>
      <c r="R3556" s="363"/>
      <c r="S3556" s="75"/>
      <c r="T3556" s="857"/>
      <c r="U3556" s="1209"/>
      <c r="V3556" s="1200"/>
      <c r="W3556" s="1200"/>
      <c r="X3556" s="1200"/>
      <c r="Y3556" s="1201"/>
      <c r="Z3556" s="1200"/>
      <c r="AA3556" s="1200"/>
      <c r="AB3556" s="1200"/>
      <c r="AC3556" s="1202"/>
      <c r="AD3556" s="1216"/>
      <c r="AE3556" s="1204"/>
      <c r="AF3556" s="75"/>
      <c r="AG3556" s="75"/>
      <c r="AH3556" s="75"/>
      <c r="AI3556" s="75"/>
      <c r="AJ3556" s="75"/>
      <c r="AK3556" s="75"/>
      <c r="AL3556" s="75"/>
      <c r="AM3556" s="75"/>
      <c r="AN3556" s="75"/>
      <c r="AO3556" s="75"/>
      <c r="AP3556" s="75"/>
      <c r="AQ3556" s="75"/>
      <c r="AR3556" s="75"/>
      <c r="AS3556" s="1286"/>
      <c r="AT3556" s="75"/>
      <c r="AU3556" s="1286"/>
      <c r="AV3556" s="1286"/>
      <c r="AW3556" s="75"/>
      <c r="AX3556" s="75"/>
      <c r="AY3556" s="1286"/>
      <c r="AZ3556" s="75"/>
      <c r="BA3556" s="75"/>
      <c r="BB3556" s="75"/>
      <c r="BC3556" s="75"/>
      <c r="BD3556" s="75"/>
      <c r="BE3556" s="75"/>
      <c r="BF3556" s="75"/>
      <c r="BG3556" s="75"/>
      <c r="BH3556" s="75"/>
      <c r="BI3556" s="75"/>
      <c r="BJ3556" s="75"/>
      <c r="BK3556" s="75"/>
      <c r="BL3556" s="75"/>
      <c r="BM3556" s="75"/>
      <c r="BN3556" s="75"/>
      <c r="BO3556" s="75"/>
      <c r="BP3556" s="75"/>
      <c r="BQ3556" s="75"/>
      <c r="BR3556" s="75"/>
      <c r="BS3556" s="75"/>
      <c r="BT3556" s="75"/>
      <c r="BU3556" s="75"/>
      <c r="BV3556" s="75"/>
      <c r="BW3556" s="1286"/>
      <c r="BX3556" s="75"/>
      <c r="BY3556" s="75"/>
      <c r="BZ3556" s="75"/>
      <c r="CA3556" s="75"/>
      <c r="CB3556" s="75"/>
      <c r="CC3556" s="1286"/>
      <c r="CD3556" s="75"/>
      <c r="CE3556" s="75"/>
      <c r="CF3556" s="75"/>
      <c r="CG3556" s="75"/>
      <c r="CH3556" s="75"/>
      <c r="CI3556" s="1286"/>
      <c r="CJ3556" s="75"/>
      <c r="CK3556" s="1286"/>
      <c r="CL3556" s="75"/>
      <c r="CM3556" s="75"/>
      <c r="CN3556" s="75"/>
      <c r="CO3556" s="75"/>
      <c r="CP3556" s="75"/>
      <c r="CQ3556" s="75"/>
      <c r="CR3556" s="75"/>
      <c r="CS3556" s="75"/>
      <c r="CT3556" s="75"/>
      <c r="CU3556" s="75"/>
      <c r="CV3556" s="75"/>
      <c r="CW3556" s="75"/>
      <c r="CX3556" s="1286"/>
      <c r="CY3556" s="75"/>
      <c r="CZ3556" s="75"/>
      <c r="DA3556" s="75"/>
      <c r="DB3556" s="75"/>
      <c r="DC3556" s="75"/>
      <c r="DD3556" s="75"/>
      <c r="DE3556" s="75"/>
      <c r="DF3556" s="75"/>
      <c r="DG3556" s="1286"/>
      <c r="DH3556" s="75"/>
      <c r="DI3556" s="1286"/>
      <c r="DJ3556" s="75"/>
      <c r="DK3556" s="75"/>
      <c r="DL3556" s="75"/>
      <c r="DM3556" s="75"/>
      <c r="DN3556" s="75"/>
      <c r="DO3556" s="75"/>
      <c r="DP3556" s="75"/>
      <c r="DQ3556" s="75"/>
      <c r="DR3556" s="75"/>
      <c r="DS3556" s="75"/>
      <c r="DT3556" s="75"/>
      <c r="DU3556" s="75"/>
      <c r="DV3556" s="1286"/>
      <c r="DW3556" s="75"/>
      <c r="DX3556" s="75"/>
      <c r="DY3556" s="75"/>
      <c r="DZ3556" s="75"/>
      <c r="EA3556" s="75"/>
      <c r="EB3556" s="75"/>
      <c r="EC3556" s="75"/>
      <c r="ED3556" s="75"/>
      <c r="EE3556" s="75"/>
      <c r="EF3556" s="75"/>
      <c r="EG3556" s="75"/>
      <c r="EH3556" s="75"/>
      <c r="EI3556" s="75"/>
      <c r="EJ3556" s="75"/>
      <c r="EK3556" s="75"/>
      <c r="EL3556" s="75"/>
      <c r="EM3556" s="75"/>
      <c r="EN3556" s="75"/>
      <c r="EO3556" s="75"/>
      <c r="EP3556" s="75"/>
      <c r="EQ3556" s="75"/>
      <c r="ER3556" s="75"/>
      <c r="ES3556" s="75"/>
      <c r="ET3556" s="75"/>
      <c r="EU3556" s="75"/>
      <c r="EV3556" s="75"/>
      <c r="EW3556" s="75"/>
      <c r="EX3556" s="75"/>
      <c r="EY3556" s="75"/>
      <c r="EZ3556" s="75"/>
      <c r="FA3556" s="75"/>
      <c r="FB3556" s="1341"/>
      <c r="FC3556" s="75"/>
      <c r="FD3556" s="75"/>
    </row>
    <row r="3557">
      <c r="A3557" s="1340"/>
      <c r="B3557" s="786"/>
      <c r="C3557" s="1283"/>
      <c r="D3557" s="786"/>
      <c r="E3557" s="786"/>
      <c r="F3557" s="786"/>
      <c r="G3557" s="786"/>
      <c r="H3557" s="786"/>
      <c r="I3557" s="786"/>
      <c r="J3557" s="786"/>
      <c r="K3557" s="786"/>
      <c r="L3557" s="786"/>
      <c r="M3557" s="786"/>
      <c r="N3557" s="1284"/>
      <c r="O3557" s="1284"/>
      <c r="P3557" s="1285"/>
      <c r="Q3557" s="363"/>
      <c r="R3557" s="363"/>
      <c r="S3557" s="75"/>
      <c r="T3557" s="857"/>
      <c r="U3557" s="1209"/>
      <c r="V3557" s="1200"/>
      <c r="W3557" s="1200"/>
      <c r="X3557" s="1200"/>
      <c r="Y3557" s="1201"/>
      <c r="Z3557" s="1200"/>
      <c r="AA3557" s="1200"/>
      <c r="AB3557" s="1200"/>
      <c r="AC3557" s="1202"/>
      <c r="AD3557" s="1216"/>
      <c r="AE3557" s="1204"/>
      <c r="AF3557" s="75"/>
      <c r="AG3557" s="75"/>
      <c r="AH3557" s="75"/>
      <c r="AI3557" s="75"/>
      <c r="AJ3557" s="75"/>
      <c r="AK3557" s="75"/>
      <c r="AL3557" s="75"/>
      <c r="AM3557" s="75"/>
      <c r="AN3557" s="75"/>
      <c r="AO3557" s="75"/>
      <c r="AP3557" s="75"/>
      <c r="AQ3557" s="75"/>
      <c r="AR3557" s="75"/>
      <c r="AS3557" s="1286"/>
      <c r="AT3557" s="75"/>
      <c r="AU3557" s="1286"/>
      <c r="AV3557" s="1286"/>
      <c r="AW3557" s="75"/>
      <c r="AX3557" s="75"/>
      <c r="AY3557" s="1286"/>
      <c r="AZ3557" s="75"/>
      <c r="BA3557" s="75"/>
      <c r="BB3557" s="75"/>
      <c r="BC3557" s="75"/>
      <c r="BD3557" s="75"/>
      <c r="BE3557" s="75"/>
      <c r="BF3557" s="75"/>
      <c r="BG3557" s="75"/>
      <c r="BH3557" s="75"/>
      <c r="BI3557" s="75"/>
      <c r="BJ3557" s="75"/>
      <c r="BK3557" s="75"/>
      <c r="BL3557" s="75"/>
      <c r="BM3557" s="75"/>
      <c r="BN3557" s="75"/>
      <c r="BO3557" s="75"/>
      <c r="BP3557" s="75"/>
      <c r="BQ3557" s="75"/>
      <c r="BR3557" s="75"/>
      <c r="BS3557" s="75"/>
      <c r="BT3557" s="75"/>
      <c r="BU3557" s="75"/>
      <c r="BV3557" s="75"/>
      <c r="BW3557" s="1286"/>
      <c r="BX3557" s="75"/>
      <c r="BY3557" s="75"/>
      <c r="BZ3557" s="75"/>
      <c r="CA3557" s="75"/>
      <c r="CB3557" s="75"/>
      <c r="CC3557" s="1286"/>
      <c r="CD3557" s="75"/>
      <c r="CE3557" s="75"/>
      <c r="CF3557" s="75"/>
      <c r="CG3557" s="75"/>
      <c r="CH3557" s="75"/>
      <c r="CI3557" s="1286"/>
      <c r="CJ3557" s="75"/>
      <c r="CK3557" s="1286"/>
      <c r="CL3557" s="75"/>
      <c r="CM3557" s="75"/>
      <c r="CN3557" s="75"/>
      <c r="CO3557" s="75"/>
      <c r="CP3557" s="75"/>
      <c r="CQ3557" s="75"/>
      <c r="CR3557" s="75"/>
      <c r="CS3557" s="75"/>
      <c r="CT3557" s="75"/>
      <c r="CU3557" s="75"/>
      <c r="CV3557" s="75"/>
      <c r="CW3557" s="75"/>
      <c r="CX3557" s="1286"/>
      <c r="CY3557" s="75"/>
      <c r="CZ3557" s="75"/>
      <c r="DA3557" s="75"/>
      <c r="DB3557" s="75"/>
      <c r="DC3557" s="75"/>
      <c r="DD3557" s="75"/>
      <c r="DE3557" s="75"/>
      <c r="DF3557" s="75"/>
      <c r="DG3557" s="1286"/>
      <c r="DH3557" s="75"/>
      <c r="DI3557" s="1286"/>
      <c r="DJ3557" s="75"/>
      <c r="DK3557" s="75"/>
      <c r="DL3557" s="75"/>
      <c r="DM3557" s="75"/>
      <c r="DN3557" s="75"/>
      <c r="DO3557" s="75"/>
      <c r="DP3557" s="75"/>
      <c r="DQ3557" s="75"/>
      <c r="DR3557" s="75"/>
      <c r="DS3557" s="75"/>
      <c r="DT3557" s="75"/>
      <c r="DU3557" s="75"/>
      <c r="DV3557" s="1286"/>
      <c r="DW3557" s="75"/>
      <c r="DX3557" s="75"/>
      <c r="DY3557" s="75"/>
      <c r="DZ3557" s="75"/>
      <c r="EA3557" s="75"/>
      <c r="EB3557" s="75"/>
      <c r="EC3557" s="75"/>
      <c r="ED3557" s="75"/>
      <c r="EE3557" s="75"/>
      <c r="EF3557" s="75"/>
      <c r="EG3557" s="75"/>
      <c r="EH3557" s="75"/>
      <c r="EI3557" s="75"/>
      <c r="EJ3557" s="75"/>
      <c r="EK3557" s="75"/>
      <c r="EL3557" s="75"/>
      <c r="EM3557" s="75"/>
      <c r="EN3557" s="75"/>
      <c r="EO3557" s="75"/>
      <c r="EP3557" s="75"/>
      <c r="EQ3557" s="75"/>
      <c r="ER3557" s="75"/>
      <c r="ES3557" s="75"/>
      <c r="ET3557" s="75"/>
      <c r="EU3557" s="75"/>
      <c r="EV3557" s="75"/>
      <c r="EW3557" s="75"/>
      <c r="EX3557" s="75"/>
      <c r="EY3557" s="75"/>
      <c r="EZ3557" s="75"/>
      <c r="FA3557" s="75"/>
      <c r="FB3557" s="1341"/>
      <c r="FC3557" s="75"/>
      <c r="FD3557" s="75"/>
    </row>
    <row r="3558">
      <c r="A3558" s="1340"/>
      <c r="B3558" s="786"/>
      <c r="C3558" s="1283"/>
      <c r="D3558" s="786"/>
      <c r="E3558" s="786"/>
      <c r="F3558" s="786"/>
      <c r="G3558" s="786"/>
      <c r="H3558" s="786"/>
      <c r="I3558" s="786"/>
      <c r="J3558" s="786"/>
      <c r="K3558" s="786"/>
      <c r="L3558" s="786"/>
      <c r="M3558" s="786"/>
      <c r="N3558" s="1284"/>
      <c r="O3558" s="1284"/>
      <c r="P3558" s="1285"/>
      <c r="Q3558" s="363"/>
      <c r="R3558" s="363"/>
      <c r="S3558" s="75"/>
      <c r="T3558" s="857"/>
      <c r="U3558" s="1209"/>
      <c r="V3558" s="1200"/>
      <c r="W3558" s="1200"/>
      <c r="X3558" s="1200"/>
      <c r="Y3558" s="1201"/>
      <c r="Z3558" s="1200"/>
      <c r="AA3558" s="1200"/>
      <c r="AB3558" s="1200"/>
      <c r="AC3558" s="1202"/>
      <c r="AD3558" s="1216"/>
      <c r="AE3558" s="1204"/>
      <c r="AF3558" s="75"/>
      <c r="AG3558" s="75"/>
      <c r="AH3558" s="75"/>
      <c r="AI3558" s="75"/>
      <c r="AJ3558" s="75"/>
      <c r="AK3558" s="75"/>
      <c r="AL3558" s="75"/>
      <c r="AM3558" s="75"/>
      <c r="AN3558" s="75"/>
      <c r="AO3558" s="75"/>
      <c r="AP3558" s="75"/>
      <c r="AQ3558" s="75"/>
      <c r="AR3558" s="75"/>
      <c r="AS3558" s="1286"/>
      <c r="AT3558" s="75"/>
      <c r="AU3558" s="1286"/>
      <c r="AV3558" s="1286"/>
      <c r="AW3558" s="75"/>
      <c r="AX3558" s="75"/>
      <c r="AY3558" s="1286"/>
      <c r="AZ3558" s="75"/>
      <c r="BA3558" s="75"/>
      <c r="BB3558" s="75"/>
      <c r="BC3558" s="75"/>
      <c r="BD3558" s="75"/>
      <c r="BE3558" s="75"/>
      <c r="BF3558" s="75"/>
      <c r="BG3558" s="75"/>
      <c r="BH3558" s="75"/>
      <c r="BI3558" s="75"/>
      <c r="BJ3558" s="75"/>
      <c r="BK3558" s="75"/>
      <c r="BL3558" s="75"/>
      <c r="BM3558" s="75"/>
      <c r="BN3558" s="75"/>
      <c r="BO3558" s="75"/>
      <c r="BP3558" s="75"/>
      <c r="BQ3558" s="75"/>
      <c r="BR3558" s="75"/>
      <c r="BS3558" s="75"/>
      <c r="BT3558" s="75"/>
      <c r="BU3558" s="75"/>
      <c r="BV3558" s="75"/>
      <c r="BW3558" s="1286"/>
      <c r="BX3558" s="75"/>
      <c r="BY3558" s="75"/>
      <c r="BZ3558" s="75"/>
      <c r="CA3558" s="75"/>
      <c r="CB3558" s="75"/>
      <c r="CC3558" s="1286"/>
      <c r="CD3558" s="75"/>
      <c r="CE3558" s="75"/>
      <c r="CF3558" s="75"/>
      <c r="CG3558" s="75"/>
      <c r="CH3558" s="75"/>
      <c r="CI3558" s="1286"/>
      <c r="CJ3558" s="75"/>
      <c r="CK3558" s="1286"/>
      <c r="CL3558" s="75"/>
      <c r="CM3558" s="75"/>
      <c r="CN3558" s="75"/>
      <c r="CO3558" s="75"/>
      <c r="CP3558" s="75"/>
      <c r="CQ3558" s="75"/>
      <c r="CR3558" s="75"/>
      <c r="CS3558" s="75"/>
      <c r="CT3558" s="75"/>
      <c r="CU3558" s="75"/>
      <c r="CV3558" s="75"/>
      <c r="CW3558" s="75"/>
      <c r="CX3558" s="1286"/>
      <c r="CY3558" s="75"/>
      <c r="CZ3558" s="75"/>
      <c r="DA3558" s="75"/>
      <c r="DB3558" s="75"/>
      <c r="DC3558" s="75"/>
      <c r="DD3558" s="75"/>
      <c r="DE3558" s="75"/>
      <c r="DF3558" s="75"/>
      <c r="DG3558" s="1286"/>
      <c r="DH3558" s="75"/>
      <c r="DI3558" s="1286"/>
      <c r="DJ3558" s="75"/>
      <c r="DK3558" s="75"/>
      <c r="DL3558" s="75"/>
      <c r="DM3558" s="75"/>
      <c r="DN3558" s="75"/>
      <c r="DO3558" s="75"/>
      <c r="DP3558" s="75"/>
      <c r="DQ3558" s="75"/>
      <c r="DR3558" s="75"/>
      <c r="DS3558" s="75"/>
      <c r="DT3558" s="75"/>
      <c r="DU3558" s="75"/>
      <c r="DV3558" s="1286"/>
      <c r="DW3558" s="75"/>
      <c r="DX3558" s="75"/>
      <c r="DY3558" s="75"/>
      <c r="DZ3558" s="75"/>
      <c r="EA3558" s="75"/>
      <c r="EB3558" s="75"/>
      <c r="EC3558" s="75"/>
      <c r="ED3558" s="75"/>
      <c r="EE3558" s="75"/>
      <c r="EF3558" s="75"/>
      <c r="EG3558" s="75"/>
      <c r="EH3558" s="75"/>
      <c r="EI3558" s="75"/>
      <c r="EJ3558" s="75"/>
      <c r="EK3558" s="75"/>
      <c r="EL3558" s="75"/>
      <c r="EM3558" s="75"/>
      <c r="EN3558" s="75"/>
      <c r="EO3558" s="75"/>
      <c r="EP3558" s="75"/>
      <c r="EQ3558" s="75"/>
      <c r="ER3558" s="75"/>
      <c r="ES3558" s="75"/>
      <c r="ET3558" s="75"/>
      <c r="EU3558" s="75"/>
      <c r="EV3558" s="75"/>
      <c r="EW3558" s="75"/>
      <c r="EX3558" s="75"/>
      <c r="EY3558" s="75"/>
      <c r="EZ3558" s="75"/>
      <c r="FA3558" s="75"/>
      <c r="FB3558" s="1341"/>
      <c r="FC3558" s="75"/>
      <c r="FD3558" s="75"/>
    </row>
    <row r="3559">
      <c r="A3559" s="1340"/>
      <c r="B3559" s="786"/>
      <c r="C3559" s="1283"/>
      <c r="D3559" s="786"/>
      <c r="E3559" s="786"/>
      <c r="F3559" s="786"/>
      <c r="G3559" s="786"/>
      <c r="H3559" s="786"/>
      <c r="I3559" s="786"/>
      <c r="J3559" s="786"/>
      <c r="K3559" s="786"/>
      <c r="L3559" s="786"/>
      <c r="M3559" s="786"/>
      <c r="N3559" s="1284"/>
      <c r="O3559" s="1284"/>
      <c r="P3559" s="1285"/>
      <c r="Q3559" s="363"/>
      <c r="R3559" s="363"/>
      <c r="S3559" s="75"/>
      <c r="T3559" s="857"/>
      <c r="U3559" s="1209"/>
      <c r="V3559" s="1200"/>
      <c r="W3559" s="1200"/>
      <c r="X3559" s="1200"/>
      <c r="Y3559" s="1201"/>
      <c r="Z3559" s="1200"/>
      <c r="AA3559" s="1200"/>
      <c r="AB3559" s="1200"/>
      <c r="AC3559" s="1202"/>
      <c r="AD3559" s="1216"/>
      <c r="AE3559" s="1204"/>
      <c r="AF3559" s="75"/>
      <c r="AG3559" s="75"/>
      <c r="AH3559" s="75"/>
      <c r="AI3559" s="75"/>
      <c r="AJ3559" s="75"/>
      <c r="AK3559" s="75"/>
      <c r="AL3559" s="75"/>
      <c r="AM3559" s="75"/>
      <c r="AN3559" s="75"/>
      <c r="AO3559" s="75"/>
      <c r="AP3559" s="75"/>
      <c r="AQ3559" s="75"/>
      <c r="AR3559" s="75"/>
      <c r="AS3559" s="1286"/>
      <c r="AT3559" s="75"/>
      <c r="AU3559" s="1286"/>
      <c r="AV3559" s="1286"/>
      <c r="AW3559" s="75"/>
      <c r="AX3559" s="75"/>
      <c r="AY3559" s="1286"/>
      <c r="AZ3559" s="75"/>
      <c r="BA3559" s="75"/>
      <c r="BB3559" s="75"/>
      <c r="BC3559" s="75"/>
      <c r="BD3559" s="75"/>
      <c r="BE3559" s="75"/>
      <c r="BF3559" s="75"/>
      <c r="BG3559" s="75"/>
      <c r="BH3559" s="75"/>
      <c r="BI3559" s="75"/>
      <c r="BJ3559" s="75"/>
      <c r="BK3559" s="75"/>
      <c r="BL3559" s="75"/>
      <c r="BM3559" s="75"/>
      <c r="BN3559" s="75"/>
      <c r="BO3559" s="75"/>
      <c r="BP3559" s="75"/>
      <c r="BQ3559" s="75"/>
      <c r="BR3559" s="75"/>
      <c r="BS3559" s="75"/>
      <c r="BT3559" s="75"/>
      <c r="BU3559" s="75"/>
      <c r="BV3559" s="75"/>
      <c r="BW3559" s="1286"/>
      <c r="BX3559" s="75"/>
      <c r="BY3559" s="75"/>
      <c r="BZ3559" s="75"/>
      <c r="CA3559" s="75"/>
      <c r="CB3559" s="75"/>
      <c r="CC3559" s="1286"/>
      <c r="CD3559" s="75"/>
      <c r="CE3559" s="75"/>
      <c r="CF3559" s="75"/>
      <c r="CG3559" s="75"/>
      <c r="CH3559" s="75"/>
      <c r="CI3559" s="1286"/>
      <c r="CJ3559" s="75"/>
      <c r="CK3559" s="1286"/>
      <c r="CL3559" s="75"/>
      <c r="CM3559" s="75"/>
      <c r="CN3559" s="75"/>
      <c r="CO3559" s="75"/>
      <c r="CP3559" s="75"/>
      <c r="CQ3559" s="75"/>
      <c r="CR3559" s="75"/>
      <c r="CS3559" s="75"/>
      <c r="CT3559" s="75"/>
      <c r="CU3559" s="75"/>
      <c r="CV3559" s="75"/>
      <c r="CW3559" s="75"/>
      <c r="CX3559" s="1286"/>
      <c r="CY3559" s="75"/>
      <c r="CZ3559" s="75"/>
      <c r="DA3559" s="75"/>
      <c r="DB3559" s="75"/>
      <c r="DC3559" s="75"/>
      <c r="DD3559" s="75"/>
      <c r="DE3559" s="75"/>
      <c r="DF3559" s="75"/>
      <c r="DG3559" s="1286"/>
      <c r="DH3559" s="75"/>
      <c r="DI3559" s="1286"/>
      <c r="DJ3559" s="75"/>
      <c r="DK3559" s="75"/>
      <c r="DL3559" s="75"/>
      <c r="DM3559" s="75"/>
      <c r="DN3559" s="75"/>
      <c r="DO3559" s="75"/>
      <c r="DP3559" s="75"/>
      <c r="DQ3559" s="75"/>
      <c r="DR3559" s="75"/>
      <c r="DS3559" s="75"/>
      <c r="DT3559" s="75"/>
      <c r="DU3559" s="75"/>
      <c r="DV3559" s="1286"/>
      <c r="DW3559" s="75"/>
      <c r="DX3559" s="75"/>
      <c r="DY3559" s="75"/>
      <c r="DZ3559" s="75"/>
      <c r="EA3559" s="75"/>
      <c r="EB3559" s="75"/>
      <c r="EC3559" s="75"/>
      <c r="ED3559" s="75"/>
      <c r="EE3559" s="75"/>
      <c r="EF3559" s="75"/>
      <c r="EG3559" s="75"/>
      <c r="EH3559" s="75"/>
      <c r="EI3559" s="75"/>
      <c r="EJ3559" s="75"/>
      <c r="EK3559" s="75"/>
      <c r="EL3559" s="75"/>
      <c r="EM3559" s="75"/>
      <c r="EN3559" s="75"/>
      <c r="EO3559" s="75"/>
      <c r="EP3559" s="75"/>
      <c r="EQ3559" s="75"/>
      <c r="ER3559" s="75"/>
      <c r="ES3559" s="75"/>
      <c r="ET3559" s="75"/>
      <c r="EU3559" s="75"/>
      <c r="EV3559" s="75"/>
      <c r="EW3559" s="75"/>
      <c r="EX3559" s="75"/>
      <c r="EY3559" s="75"/>
      <c r="EZ3559" s="75"/>
      <c r="FA3559" s="75"/>
      <c r="FB3559" s="1341"/>
      <c r="FC3559" s="75"/>
      <c r="FD3559" s="75"/>
    </row>
    <row r="3560">
      <c r="A3560" s="1340"/>
      <c r="B3560" s="786"/>
      <c r="C3560" s="1283"/>
      <c r="D3560" s="786"/>
      <c r="E3560" s="786"/>
      <c r="F3560" s="786"/>
      <c r="G3560" s="786"/>
      <c r="H3560" s="786"/>
      <c r="I3560" s="786"/>
      <c r="J3560" s="786"/>
      <c r="K3560" s="786"/>
      <c r="L3560" s="786"/>
      <c r="M3560" s="786"/>
      <c r="N3560" s="1284"/>
      <c r="O3560" s="1284"/>
      <c r="P3560" s="1285"/>
      <c r="Q3560" s="363"/>
      <c r="R3560" s="363"/>
      <c r="S3560" s="75"/>
      <c r="T3560" s="857"/>
      <c r="U3560" s="1209"/>
      <c r="V3560" s="1200"/>
      <c r="W3560" s="1200"/>
      <c r="X3560" s="1200"/>
      <c r="Y3560" s="1201"/>
      <c r="Z3560" s="1200"/>
      <c r="AA3560" s="1200"/>
      <c r="AB3560" s="1200"/>
      <c r="AC3560" s="1202"/>
      <c r="AD3560" s="1216"/>
      <c r="AE3560" s="1204"/>
      <c r="AF3560" s="75"/>
      <c r="AG3560" s="75"/>
      <c r="AH3560" s="75"/>
      <c r="AI3560" s="75"/>
      <c r="AJ3560" s="75"/>
      <c r="AK3560" s="75"/>
      <c r="AL3560" s="75"/>
      <c r="AM3560" s="75"/>
      <c r="AN3560" s="75"/>
      <c r="AO3560" s="75"/>
      <c r="AP3560" s="75"/>
      <c r="AQ3560" s="75"/>
      <c r="AR3560" s="75"/>
      <c r="AS3560" s="1286"/>
      <c r="AT3560" s="75"/>
      <c r="AU3560" s="1286"/>
      <c r="AV3560" s="1286"/>
      <c r="AW3560" s="75"/>
      <c r="AX3560" s="75"/>
      <c r="AY3560" s="1286"/>
      <c r="AZ3560" s="75"/>
      <c r="BA3560" s="75"/>
      <c r="BB3560" s="75"/>
      <c r="BC3560" s="75"/>
      <c r="BD3560" s="75"/>
      <c r="BE3560" s="75"/>
      <c r="BF3560" s="75"/>
      <c r="BG3560" s="75"/>
      <c r="BH3560" s="75"/>
      <c r="BI3560" s="75"/>
      <c r="BJ3560" s="75"/>
      <c r="BK3560" s="75"/>
      <c r="BL3560" s="75"/>
      <c r="BM3560" s="75"/>
      <c r="BN3560" s="75"/>
      <c r="BO3560" s="75"/>
      <c r="BP3560" s="75"/>
      <c r="BQ3560" s="75"/>
      <c r="BR3560" s="75"/>
      <c r="BS3560" s="75"/>
      <c r="BT3560" s="75"/>
      <c r="BU3560" s="75"/>
      <c r="BV3560" s="75"/>
      <c r="BW3560" s="1286"/>
      <c r="BX3560" s="75"/>
      <c r="BY3560" s="75"/>
      <c r="BZ3560" s="75"/>
      <c r="CA3560" s="75"/>
      <c r="CB3560" s="75"/>
      <c r="CC3560" s="1286"/>
      <c r="CD3560" s="75"/>
      <c r="CE3560" s="75"/>
      <c r="CF3560" s="75"/>
      <c r="CG3560" s="75"/>
      <c r="CH3560" s="75"/>
      <c r="CI3560" s="1286"/>
      <c r="CJ3560" s="75"/>
      <c r="CK3560" s="1286"/>
      <c r="CL3560" s="75"/>
      <c r="CM3560" s="75"/>
      <c r="CN3560" s="75"/>
      <c r="CO3560" s="75"/>
      <c r="CP3560" s="75"/>
      <c r="CQ3560" s="75"/>
      <c r="CR3560" s="75"/>
      <c r="CS3560" s="75"/>
      <c r="CT3560" s="75"/>
      <c r="CU3560" s="75"/>
      <c r="CV3560" s="75"/>
      <c r="CW3560" s="75"/>
      <c r="CX3560" s="1286"/>
      <c r="CY3560" s="75"/>
      <c r="CZ3560" s="75"/>
      <c r="DA3560" s="75"/>
      <c r="DB3560" s="75"/>
      <c r="DC3560" s="75"/>
      <c r="DD3560" s="75"/>
      <c r="DE3560" s="75"/>
      <c r="DF3560" s="75"/>
      <c r="DG3560" s="1286"/>
      <c r="DH3560" s="75"/>
      <c r="DI3560" s="1286"/>
      <c r="DJ3560" s="75"/>
      <c r="DK3560" s="75"/>
      <c r="DL3560" s="75"/>
      <c r="DM3560" s="75"/>
      <c r="DN3560" s="75"/>
      <c r="DO3560" s="75"/>
      <c r="DP3560" s="75"/>
      <c r="DQ3560" s="75"/>
      <c r="DR3560" s="75"/>
      <c r="DS3560" s="75"/>
      <c r="DT3560" s="75"/>
      <c r="DU3560" s="75"/>
      <c r="DV3560" s="1286"/>
      <c r="DW3560" s="75"/>
      <c r="DX3560" s="75"/>
      <c r="DY3560" s="75"/>
      <c r="DZ3560" s="75"/>
      <c r="EA3560" s="75"/>
      <c r="EB3560" s="75"/>
      <c r="EC3560" s="75"/>
      <c r="ED3560" s="75"/>
      <c r="EE3560" s="75"/>
      <c r="EF3560" s="75"/>
      <c r="EG3560" s="75"/>
      <c r="EH3560" s="75"/>
      <c r="EI3560" s="75"/>
      <c r="EJ3560" s="75"/>
      <c r="EK3560" s="75"/>
      <c r="EL3560" s="75"/>
      <c r="EM3560" s="75"/>
      <c r="EN3560" s="75"/>
      <c r="EO3560" s="75"/>
      <c r="EP3560" s="75"/>
      <c r="EQ3560" s="75"/>
      <c r="ER3560" s="75"/>
      <c r="ES3560" s="75"/>
      <c r="ET3560" s="75"/>
      <c r="EU3560" s="75"/>
      <c r="EV3560" s="75"/>
      <c r="EW3560" s="75"/>
      <c r="EX3560" s="75"/>
      <c r="EY3560" s="75"/>
      <c r="EZ3560" s="75"/>
      <c r="FA3560" s="75"/>
      <c r="FB3560" s="1341"/>
      <c r="FC3560" s="75"/>
      <c r="FD3560" s="75"/>
    </row>
    <row r="3561">
      <c r="A3561" s="1340"/>
      <c r="B3561" s="786"/>
      <c r="C3561" s="1283"/>
      <c r="D3561" s="786"/>
      <c r="E3561" s="786"/>
      <c r="F3561" s="786"/>
      <c r="G3561" s="786"/>
      <c r="H3561" s="786"/>
      <c r="I3561" s="786"/>
      <c r="J3561" s="786"/>
      <c r="K3561" s="786"/>
      <c r="L3561" s="786"/>
      <c r="M3561" s="786"/>
      <c r="N3561" s="1284"/>
      <c r="O3561" s="1284"/>
      <c r="P3561" s="1285"/>
      <c r="Q3561" s="363"/>
      <c r="R3561" s="363"/>
      <c r="S3561" s="75"/>
      <c r="T3561" s="857"/>
      <c r="U3561" s="1209"/>
      <c r="V3561" s="1200"/>
      <c r="W3561" s="1200"/>
      <c r="X3561" s="1200"/>
      <c r="Y3561" s="1201"/>
      <c r="Z3561" s="1200"/>
      <c r="AA3561" s="1200"/>
      <c r="AB3561" s="1200"/>
      <c r="AC3561" s="1202"/>
      <c r="AD3561" s="1216"/>
      <c r="AE3561" s="1204"/>
      <c r="AF3561" s="75"/>
      <c r="AG3561" s="75"/>
      <c r="AH3561" s="75"/>
      <c r="AI3561" s="75"/>
      <c r="AJ3561" s="75"/>
      <c r="AK3561" s="75"/>
      <c r="AL3561" s="75"/>
      <c r="AM3561" s="75"/>
      <c r="AN3561" s="75"/>
      <c r="AO3561" s="75"/>
      <c r="AP3561" s="75"/>
      <c r="AQ3561" s="75"/>
      <c r="AR3561" s="75"/>
      <c r="AS3561" s="1286"/>
      <c r="AT3561" s="75"/>
      <c r="AU3561" s="1286"/>
      <c r="AV3561" s="1286"/>
      <c r="AW3561" s="75"/>
      <c r="AX3561" s="75"/>
      <c r="AY3561" s="1286"/>
      <c r="AZ3561" s="75"/>
      <c r="BA3561" s="75"/>
      <c r="BB3561" s="75"/>
      <c r="BC3561" s="75"/>
      <c r="BD3561" s="75"/>
      <c r="BE3561" s="75"/>
      <c r="BF3561" s="75"/>
      <c r="BG3561" s="75"/>
      <c r="BH3561" s="75"/>
      <c r="BI3561" s="75"/>
      <c r="BJ3561" s="75"/>
      <c r="BK3561" s="75"/>
      <c r="BL3561" s="75"/>
      <c r="BM3561" s="75"/>
      <c r="BN3561" s="75"/>
      <c r="BO3561" s="75"/>
      <c r="BP3561" s="75"/>
      <c r="BQ3561" s="75"/>
      <c r="BR3561" s="75"/>
      <c r="BS3561" s="75"/>
      <c r="BT3561" s="75"/>
      <c r="BU3561" s="75"/>
      <c r="BV3561" s="75"/>
      <c r="BW3561" s="1286"/>
      <c r="BX3561" s="75"/>
      <c r="BY3561" s="75"/>
      <c r="BZ3561" s="75"/>
      <c r="CA3561" s="75"/>
      <c r="CB3561" s="75"/>
      <c r="CC3561" s="1286"/>
      <c r="CD3561" s="75"/>
      <c r="CE3561" s="75"/>
      <c r="CF3561" s="75"/>
      <c r="CG3561" s="75"/>
      <c r="CH3561" s="75"/>
      <c r="CI3561" s="1286"/>
      <c r="CJ3561" s="75"/>
      <c r="CK3561" s="1286"/>
      <c r="CL3561" s="75"/>
      <c r="CM3561" s="75"/>
      <c r="CN3561" s="75"/>
      <c r="CO3561" s="75"/>
      <c r="CP3561" s="75"/>
      <c r="CQ3561" s="75"/>
      <c r="CR3561" s="75"/>
      <c r="CS3561" s="75"/>
      <c r="CT3561" s="75"/>
      <c r="CU3561" s="75"/>
      <c r="CV3561" s="75"/>
      <c r="CW3561" s="75"/>
      <c r="CX3561" s="1286"/>
      <c r="CY3561" s="75"/>
      <c r="CZ3561" s="75"/>
      <c r="DA3561" s="75"/>
      <c r="DB3561" s="75"/>
      <c r="DC3561" s="75"/>
      <c r="DD3561" s="75"/>
      <c r="DE3561" s="75"/>
      <c r="DF3561" s="75"/>
      <c r="DG3561" s="1286"/>
      <c r="DH3561" s="75"/>
      <c r="DI3561" s="1286"/>
      <c r="DJ3561" s="75"/>
      <c r="DK3561" s="75"/>
      <c r="DL3561" s="75"/>
      <c r="DM3561" s="75"/>
      <c r="DN3561" s="75"/>
      <c r="DO3561" s="75"/>
      <c r="DP3561" s="75"/>
      <c r="DQ3561" s="75"/>
      <c r="DR3561" s="75"/>
      <c r="DS3561" s="75"/>
      <c r="DT3561" s="75"/>
      <c r="DU3561" s="75"/>
      <c r="DV3561" s="1286"/>
      <c r="DW3561" s="75"/>
      <c r="DX3561" s="75"/>
      <c r="DY3561" s="75"/>
      <c r="DZ3561" s="75"/>
      <c r="EA3561" s="75"/>
      <c r="EB3561" s="75"/>
      <c r="EC3561" s="75"/>
      <c r="ED3561" s="75"/>
      <c r="EE3561" s="75"/>
      <c r="EF3561" s="75"/>
      <c r="EG3561" s="75"/>
      <c r="EH3561" s="75"/>
      <c r="EI3561" s="75"/>
      <c r="EJ3561" s="75"/>
      <c r="EK3561" s="75"/>
      <c r="EL3561" s="75"/>
      <c r="EM3561" s="75"/>
      <c r="EN3561" s="75"/>
      <c r="EO3561" s="75"/>
      <c r="EP3561" s="75"/>
      <c r="EQ3561" s="75"/>
      <c r="ER3561" s="75"/>
      <c r="ES3561" s="75"/>
      <c r="ET3561" s="75"/>
      <c r="EU3561" s="75"/>
      <c r="EV3561" s="75"/>
      <c r="EW3561" s="75"/>
      <c r="EX3561" s="75"/>
      <c r="EY3561" s="75"/>
      <c r="EZ3561" s="75"/>
      <c r="FA3561" s="75"/>
      <c r="FB3561" s="1341"/>
      <c r="FC3561" s="75"/>
      <c r="FD3561" s="75"/>
    </row>
    <row r="3562">
      <c r="A3562" s="1340"/>
      <c r="B3562" s="786"/>
      <c r="C3562" s="1283"/>
      <c r="D3562" s="786"/>
      <c r="E3562" s="786"/>
      <c r="F3562" s="786"/>
      <c r="G3562" s="786"/>
      <c r="H3562" s="786"/>
      <c r="I3562" s="786"/>
      <c r="J3562" s="786"/>
      <c r="K3562" s="786"/>
      <c r="L3562" s="786"/>
      <c r="M3562" s="786"/>
      <c r="N3562" s="1284"/>
      <c r="O3562" s="1284"/>
      <c r="P3562" s="1285"/>
      <c r="Q3562" s="363"/>
      <c r="R3562" s="363"/>
      <c r="S3562" s="75"/>
      <c r="T3562" s="857"/>
      <c r="U3562" s="1209"/>
      <c r="V3562" s="1200"/>
      <c r="W3562" s="1200"/>
      <c r="X3562" s="1200"/>
      <c r="Y3562" s="1201"/>
      <c r="Z3562" s="1200"/>
      <c r="AA3562" s="1200"/>
      <c r="AB3562" s="1200"/>
      <c r="AC3562" s="1202"/>
      <c r="AD3562" s="1216"/>
      <c r="AE3562" s="1204"/>
      <c r="AF3562" s="75"/>
      <c r="AG3562" s="75"/>
      <c r="AH3562" s="75"/>
      <c r="AI3562" s="75"/>
      <c r="AJ3562" s="75"/>
      <c r="AK3562" s="75"/>
      <c r="AL3562" s="75"/>
      <c r="AM3562" s="75"/>
      <c r="AN3562" s="75"/>
      <c r="AO3562" s="75"/>
      <c r="AP3562" s="75"/>
      <c r="AQ3562" s="75"/>
      <c r="AR3562" s="75"/>
      <c r="AS3562" s="1286"/>
      <c r="AT3562" s="75"/>
      <c r="AU3562" s="1286"/>
      <c r="AV3562" s="1286"/>
      <c r="AW3562" s="75"/>
      <c r="AX3562" s="75"/>
      <c r="AY3562" s="1286"/>
      <c r="AZ3562" s="75"/>
      <c r="BA3562" s="75"/>
      <c r="BB3562" s="75"/>
      <c r="BC3562" s="75"/>
      <c r="BD3562" s="75"/>
      <c r="BE3562" s="75"/>
      <c r="BF3562" s="75"/>
      <c r="BG3562" s="75"/>
      <c r="BH3562" s="75"/>
      <c r="BI3562" s="75"/>
      <c r="BJ3562" s="75"/>
      <c r="BK3562" s="75"/>
      <c r="BL3562" s="75"/>
      <c r="BM3562" s="75"/>
      <c r="BN3562" s="75"/>
      <c r="BO3562" s="75"/>
      <c r="BP3562" s="75"/>
      <c r="BQ3562" s="75"/>
      <c r="BR3562" s="75"/>
      <c r="BS3562" s="75"/>
      <c r="BT3562" s="75"/>
      <c r="BU3562" s="75"/>
      <c r="BV3562" s="75"/>
      <c r="BW3562" s="1286"/>
      <c r="BX3562" s="75"/>
      <c r="BY3562" s="75"/>
      <c r="BZ3562" s="75"/>
      <c r="CA3562" s="75"/>
      <c r="CB3562" s="75"/>
      <c r="CC3562" s="1286"/>
      <c r="CD3562" s="75"/>
      <c r="CE3562" s="75"/>
      <c r="CF3562" s="75"/>
      <c r="CG3562" s="75"/>
      <c r="CH3562" s="75"/>
      <c r="CI3562" s="1286"/>
      <c r="CJ3562" s="75"/>
      <c r="CK3562" s="1286"/>
      <c r="CL3562" s="75"/>
      <c r="CM3562" s="75"/>
      <c r="CN3562" s="75"/>
      <c r="CO3562" s="75"/>
      <c r="CP3562" s="75"/>
      <c r="CQ3562" s="75"/>
      <c r="CR3562" s="75"/>
      <c r="CS3562" s="75"/>
      <c r="CT3562" s="75"/>
      <c r="CU3562" s="75"/>
      <c r="CV3562" s="75"/>
      <c r="CW3562" s="75"/>
      <c r="CX3562" s="1286"/>
      <c r="CY3562" s="75"/>
      <c r="CZ3562" s="75"/>
      <c r="DA3562" s="75"/>
      <c r="DB3562" s="75"/>
      <c r="DC3562" s="75"/>
      <c r="DD3562" s="75"/>
      <c r="DE3562" s="75"/>
      <c r="DF3562" s="75"/>
      <c r="DG3562" s="1286"/>
      <c r="DH3562" s="75"/>
      <c r="DI3562" s="1286"/>
      <c r="DJ3562" s="75"/>
      <c r="DK3562" s="75"/>
      <c r="DL3562" s="75"/>
      <c r="DM3562" s="75"/>
      <c r="DN3562" s="75"/>
      <c r="DO3562" s="75"/>
      <c r="DP3562" s="75"/>
      <c r="DQ3562" s="75"/>
      <c r="DR3562" s="75"/>
      <c r="DS3562" s="75"/>
      <c r="DT3562" s="75"/>
      <c r="DU3562" s="75"/>
      <c r="DV3562" s="1286"/>
      <c r="DW3562" s="75"/>
      <c r="DX3562" s="75"/>
      <c r="DY3562" s="75"/>
      <c r="DZ3562" s="75"/>
      <c r="EA3562" s="75"/>
      <c r="EB3562" s="75"/>
      <c r="EC3562" s="75"/>
      <c r="ED3562" s="75"/>
      <c r="EE3562" s="75"/>
      <c r="EF3562" s="75"/>
      <c r="EG3562" s="75"/>
      <c r="EH3562" s="75"/>
      <c r="EI3562" s="75"/>
      <c r="EJ3562" s="75"/>
      <c r="EK3562" s="75"/>
      <c r="EL3562" s="75"/>
      <c r="EM3562" s="75"/>
      <c r="EN3562" s="75"/>
      <c r="EO3562" s="75"/>
      <c r="EP3562" s="75"/>
      <c r="EQ3562" s="75"/>
      <c r="ER3562" s="75"/>
      <c r="ES3562" s="75"/>
      <c r="ET3562" s="75"/>
      <c r="EU3562" s="75"/>
      <c r="EV3562" s="75"/>
      <c r="EW3562" s="75"/>
      <c r="EX3562" s="75"/>
      <c r="EY3562" s="75"/>
      <c r="EZ3562" s="75"/>
      <c r="FA3562" s="75"/>
      <c r="FB3562" s="1341"/>
      <c r="FC3562" s="75"/>
      <c r="FD3562" s="75"/>
    </row>
    <row r="3563">
      <c r="A3563" s="1340"/>
      <c r="B3563" s="786"/>
      <c r="C3563" s="1283"/>
      <c r="D3563" s="786"/>
      <c r="E3563" s="786"/>
      <c r="F3563" s="786"/>
      <c r="G3563" s="786"/>
      <c r="H3563" s="786"/>
      <c r="I3563" s="786"/>
      <c r="J3563" s="786"/>
      <c r="K3563" s="786"/>
      <c r="L3563" s="786"/>
      <c r="M3563" s="786"/>
      <c r="N3563" s="1284"/>
      <c r="O3563" s="1284"/>
      <c r="P3563" s="1285"/>
      <c r="Q3563" s="363"/>
      <c r="R3563" s="363"/>
      <c r="S3563" s="75"/>
      <c r="T3563" s="857"/>
      <c r="U3563" s="1209"/>
      <c r="V3563" s="1200"/>
      <c r="W3563" s="1200"/>
      <c r="X3563" s="1200"/>
      <c r="Y3563" s="1201"/>
      <c r="Z3563" s="1200"/>
      <c r="AA3563" s="1200"/>
      <c r="AB3563" s="1200"/>
      <c r="AC3563" s="1202"/>
      <c r="AD3563" s="1216"/>
      <c r="AE3563" s="1204"/>
      <c r="AF3563" s="75"/>
      <c r="AG3563" s="75"/>
      <c r="AH3563" s="75"/>
      <c r="AI3563" s="75"/>
      <c r="AJ3563" s="75"/>
      <c r="AK3563" s="75"/>
      <c r="AL3563" s="75"/>
      <c r="AM3563" s="75"/>
      <c r="AN3563" s="75"/>
      <c r="AO3563" s="75"/>
      <c r="AP3563" s="75"/>
      <c r="AQ3563" s="75"/>
      <c r="AR3563" s="75"/>
      <c r="AS3563" s="1286"/>
      <c r="AT3563" s="75"/>
      <c r="AU3563" s="1286"/>
      <c r="AV3563" s="1286"/>
      <c r="AW3563" s="75"/>
      <c r="AX3563" s="75"/>
      <c r="AY3563" s="1286"/>
      <c r="AZ3563" s="75"/>
      <c r="BA3563" s="75"/>
      <c r="BB3563" s="75"/>
      <c r="BC3563" s="75"/>
      <c r="BD3563" s="75"/>
      <c r="BE3563" s="75"/>
      <c r="BF3563" s="75"/>
      <c r="BG3563" s="75"/>
      <c r="BH3563" s="75"/>
      <c r="BI3563" s="75"/>
      <c r="BJ3563" s="75"/>
      <c r="BK3563" s="75"/>
      <c r="BL3563" s="75"/>
      <c r="BM3563" s="75"/>
      <c r="BN3563" s="75"/>
      <c r="BO3563" s="75"/>
      <c r="BP3563" s="75"/>
      <c r="BQ3563" s="75"/>
      <c r="BR3563" s="75"/>
      <c r="BS3563" s="75"/>
      <c r="BT3563" s="75"/>
      <c r="BU3563" s="75"/>
      <c r="BV3563" s="75"/>
      <c r="BW3563" s="1286"/>
      <c r="BX3563" s="75"/>
      <c r="BY3563" s="75"/>
      <c r="BZ3563" s="75"/>
      <c r="CA3563" s="75"/>
      <c r="CB3563" s="75"/>
      <c r="CC3563" s="1286"/>
      <c r="CD3563" s="75"/>
      <c r="CE3563" s="75"/>
      <c r="CF3563" s="75"/>
      <c r="CG3563" s="75"/>
      <c r="CH3563" s="75"/>
      <c r="CI3563" s="1286"/>
      <c r="CJ3563" s="75"/>
      <c r="CK3563" s="1286"/>
      <c r="CL3563" s="75"/>
      <c r="CM3563" s="75"/>
      <c r="CN3563" s="75"/>
      <c r="CO3563" s="75"/>
      <c r="CP3563" s="75"/>
      <c r="CQ3563" s="75"/>
      <c r="CR3563" s="75"/>
      <c r="CS3563" s="75"/>
      <c r="CT3563" s="75"/>
      <c r="CU3563" s="75"/>
      <c r="CV3563" s="75"/>
      <c r="CW3563" s="75"/>
      <c r="CX3563" s="1286"/>
      <c r="CY3563" s="75"/>
      <c r="CZ3563" s="75"/>
      <c r="DA3563" s="75"/>
      <c r="DB3563" s="75"/>
      <c r="DC3563" s="75"/>
      <c r="DD3563" s="75"/>
      <c r="DE3563" s="75"/>
      <c r="DF3563" s="75"/>
      <c r="DG3563" s="1286"/>
      <c r="DH3563" s="75"/>
      <c r="DI3563" s="1286"/>
      <c r="DJ3563" s="75"/>
      <c r="DK3563" s="75"/>
      <c r="DL3563" s="75"/>
      <c r="DM3563" s="75"/>
      <c r="DN3563" s="75"/>
      <c r="DO3563" s="75"/>
      <c r="DP3563" s="75"/>
      <c r="DQ3563" s="75"/>
      <c r="DR3563" s="75"/>
      <c r="DS3563" s="75"/>
      <c r="DT3563" s="75"/>
      <c r="DU3563" s="75"/>
      <c r="DV3563" s="1286"/>
      <c r="DW3563" s="75"/>
      <c r="DX3563" s="75"/>
      <c r="DY3563" s="75"/>
      <c r="DZ3563" s="75"/>
      <c r="EA3563" s="75"/>
      <c r="EB3563" s="75"/>
      <c r="EC3563" s="75"/>
      <c r="ED3563" s="75"/>
      <c r="EE3563" s="75"/>
      <c r="EF3563" s="75"/>
      <c r="EG3563" s="75"/>
      <c r="EH3563" s="75"/>
      <c r="EI3563" s="75"/>
      <c r="EJ3563" s="75"/>
      <c r="EK3563" s="75"/>
      <c r="EL3563" s="75"/>
      <c r="EM3563" s="75"/>
      <c r="EN3563" s="75"/>
      <c r="EO3563" s="75"/>
      <c r="EP3563" s="75"/>
      <c r="EQ3563" s="75"/>
      <c r="ER3563" s="75"/>
      <c r="ES3563" s="75"/>
      <c r="ET3563" s="75"/>
      <c r="EU3563" s="75"/>
      <c r="EV3563" s="75"/>
      <c r="EW3563" s="75"/>
      <c r="EX3563" s="75"/>
      <c r="EY3563" s="75"/>
      <c r="EZ3563" s="75"/>
      <c r="FA3563" s="75"/>
      <c r="FB3563" s="1341"/>
      <c r="FC3563" s="75"/>
      <c r="FD3563" s="75"/>
    </row>
    <row r="3564">
      <c r="A3564" s="1340"/>
      <c r="B3564" s="786"/>
      <c r="C3564" s="1283"/>
      <c r="D3564" s="786"/>
      <c r="E3564" s="786"/>
      <c r="F3564" s="786"/>
      <c r="G3564" s="786"/>
      <c r="H3564" s="786"/>
      <c r="I3564" s="786"/>
      <c r="J3564" s="786"/>
      <c r="K3564" s="786"/>
      <c r="L3564" s="786"/>
      <c r="M3564" s="786"/>
      <c r="N3564" s="1284"/>
      <c r="O3564" s="1284"/>
      <c r="P3564" s="1285"/>
      <c r="Q3564" s="363"/>
      <c r="R3564" s="363"/>
      <c r="S3564" s="75"/>
      <c r="T3564" s="857"/>
      <c r="U3564" s="1209"/>
      <c r="V3564" s="1200"/>
      <c r="W3564" s="1200"/>
      <c r="X3564" s="1200"/>
      <c r="Y3564" s="1201"/>
      <c r="Z3564" s="1200"/>
      <c r="AA3564" s="1200"/>
      <c r="AB3564" s="1200"/>
      <c r="AC3564" s="1202"/>
      <c r="AD3564" s="1216"/>
      <c r="AE3564" s="1204"/>
      <c r="AF3564" s="75"/>
      <c r="AG3564" s="75"/>
      <c r="AH3564" s="75"/>
      <c r="AI3564" s="75"/>
      <c r="AJ3564" s="75"/>
      <c r="AK3564" s="75"/>
      <c r="AL3564" s="75"/>
      <c r="AM3564" s="75"/>
      <c r="AN3564" s="75"/>
      <c r="AO3564" s="75"/>
      <c r="AP3564" s="75"/>
      <c r="AQ3564" s="75"/>
      <c r="AR3564" s="75"/>
      <c r="AS3564" s="1286"/>
      <c r="AT3564" s="75"/>
      <c r="AU3564" s="1286"/>
      <c r="AV3564" s="1286"/>
      <c r="AW3564" s="75"/>
      <c r="AX3564" s="75"/>
      <c r="AY3564" s="1286"/>
      <c r="AZ3564" s="75"/>
      <c r="BA3564" s="75"/>
      <c r="BB3564" s="75"/>
      <c r="BC3564" s="75"/>
      <c r="BD3564" s="75"/>
      <c r="BE3564" s="75"/>
      <c r="BF3564" s="75"/>
      <c r="BG3564" s="75"/>
      <c r="BH3564" s="75"/>
      <c r="BI3564" s="75"/>
      <c r="BJ3564" s="75"/>
      <c r="BK3564" s="75"/>
      <c r="BL3564" s="75"/>
      <c r="BM3564" s="75"/>
      <c r="BN3564" s="75"/>
      <c r="BO3564" s="75"/>
      <c r="BP3564" s="75"/>
      <c r="BQ3564" s="75"/>
      <c r="BR3564" s="75"/>
      <c r="BS3564" s="75"/>
      <c r="BT3564" s="75"/>
      <c r="BU3564" s="75"/>
      <c r="BV3564" s="75"/>
      <c r="BW3564" s="1286"/>
      <c r="BX3564" s="75"/>
      <c r="BY3564" s="75"/>
      <c r="BZ3564" s="75"/>
      <c r="CA3564" s="75"/>
      <c r="CB3564" s="75"/>
      <c r="CC3564" s="1286"/>
      <c r="CD3564" s="75"/>
      <c r="CE3564" s="75"/>
      <c r="CF3564" s="75"/>
      <c r="CG3564" s="75"/>
      <c r="CH3564" s="75"/>
      <c r="CI3564" s="1286"/>
      <c r="CJ3564" s="75"/>
      <c r="CK3564" s="1286"/>
      <c r="CL3564" s="75"/>
      <c r="CM3564" s="75"/>
      <c r="CN3564" s="75"/>
      <c r="CO3564" s="75"/>
      <c r="CP3564" s="75"/>
      <c r="CQ3564" s="75"/>
      <c r="CR3564" s="75"/>
      <c r="CS3564" s="75"/>
      <c r="CT3564" s="75"/>
      <c r="CU3564" s="75"/>
      <c r="CV3564" s="75"/>
      <c r="CW3564" s="75"/>
      <c r="CX3564" s="1286"/>
      <c r="CY3564" s="75"/>
      <c r="CZ3564" s="75"/>
      <c r="DA3564" s="75"/>
      <c r="DB3564" s="75"/>
      <c r="DC3564" s="75"/>
      <c r="DD3564" s="75"/>
      <c r="DE3564" s="75"/>
      <c r="DF3564" s="75"/>
      <c r="DG3564" s="1286"/>
      <c r="DH3564" s="75"/>
      <c r="DI3564" s="1286"/>
      <c r="DJ3564" s="75"/>
      <c r="DK3564" s="75"/>
      <c r="DL3564" s="75"/>
      <c r="DM3564" s="75"/>
      <c r="DN3564" s="75"/>
      <c r="DO3564" s="75"/>
      <c r="DP3564" s="75"/>
      <c r="DQ3564" s="75"/>
      <c r="DR3564" s="75"/>
      <c r="DS3564" s="75"/>
      <c r="DT3564" s="75"/>
      <c r="DU3564" s="75"/>
      <c r="DV3564" s="1286"/>
      <c r="DW3564" s="75"/>
      <c r="DX3564" s="75"/>
      <c r="DY3564" s="75"/>
      <c r="DZ3564" s="75"/>
      <c r="EA3564" s="75"/>
      <c r="EB3564" s="75"/>
      <c r="EC3564" s="75"/>
      <c r="ED3564" s="75"/>
      <c r="EE3564" s="75"/>
      <c r="EF3564" s="75"/>
      <c r="EG3564" s="75"/>
      <c r="EH3564" s="75"/>
      <c r="EI3564" s="75"/>
      <c r="EJ3564" s="75"/>
      <c r="EK3564" s="75"/>
      <c r="EL3564" s="75"/>
      <c r="EM3564" s="75"/>
      <c r="EN3564" s="75"/>
      <c r="EO3564" s="75"/>
      <c r="EP3564" s="75"/>
      <c r="EQ3564" s="75"/>
      <c r="ER3564" s="75"/>
      <c r="ES3564" s="75"/>
      <c r="ET3564" s="75"/>
      <c r="EU3564" s="75"/>
      <c r="EV3564" s="75"/>
      <c r="EW3564" s="75"/>
      <c r="EX3564" s="75"/>
      <c r="EY3564" s="75"/>
      <c r="EZ3564" s="75"/>
      <c r="FA3564" s="75"/>
      <c r="FB3564" s="1341"/>
      <c r="FC3564" s="75"/>
      <c r="FD3564" s="75"/>
    </row>
    <row r="3565">
      <c r="A3565" s="1340"/>
      <c r="B3565" s="786"/>
      <c r="C3565" s="1283"/>
      <c r="D3565" s="786"/>
      <c r="E3565" s="786"/>
      <c r="F3565" s="786"/>
      <c r="G3565" s="786"/>
      <c r="H3565" s="786"/>
      <c r="I3565" s="786"/>
      <c r="J3565" s="786"/>
      <c r="K3565" s="786"/>
      <c r="L3565" s="786"/>
      <c r="M3565" s="786"/>
      <c r="N3565" s="1284"/>
      <c r="O3565" s="1284"/>
      <c r="P3565" s="1285"/>
      <c r="Q3565" s="363"/>
      <c r="R3565" s="363"/>
      <c r="S3565" s="75"/>
      <c r="T3565" s="857"/>
      <c r="U3565" s="1209"/>
      <c r="V3565" s="1200"/>
      <c r="W3565" s="1200"/>
      <c r="X3565" s="1200"/>
      <c r="Y3565" s="1201"/>
      <c r="Z3565" s="1200"/>
      <c r="AA3565" s="1200"/>
      <c r="AB3565" s="1200"/>
      <c r="AC3565" s="1202"/>
      <c r="AD3565" s="1216"/>
      <c r="AE3565" s="1204"/>
      <c r="AF3565" s="75"/>
      <c r="AG3565" s="75"/>
      <c r="AH3565" s="75"/>
      <c r="AI3565" s="75"/>
      <c r="AJ3565" s="75"/>
      <c r="AK3565" s="75"/>
      <c r="AL3565" s="75"/>
      <c r="AM3565" s="75"/>
      <c r="AN3565" s="75"/>
      <c r="AO3565" s="75"/>
      <c r="AP3565" s="75"/>
      <c r="AQ3565" s="75"/>
      <c r="AR3565" s="75"/>
      <c r="AS3565" s="1286"/>
      <c r="AT3565" s="75"/>
      <c r="AU3565" s="1286"/>
      <c r="AV3565" s="1286"/>
      <c r="AW3565" s="75"/>
      <c r="AX3565" s="75"/>
      <c r="AY3565" s="1286"/>
      <c r="AZ3565" s="75"/>
      <c r="BA3565" s="75"/>
      <c r="BB3565" s="75"/>
      <c r="BC3565" s="75"/>
      <c r="BD3565" s="75"/>
      <c r="BE3565" s="75"/>
      <c r="BF3565" s="75"/>
      <c r="BG3565" s="75"/>
      <c r="BH3565" s="75"/>
      <c r="BI3565" s="75"/>
      <c r="BJ3565" s="75"/>
      <c r="BK3565" s="75"/>
      <c r="BL3565" s="75"/>
      <c r="BM3565" s="75"/>
      <c r="BN3565" s="75"/>
      <c r="BO3565" s="75"/>
      <c r="BP3565" s="75"/>
      <c r="BQ3565" s="75"/>
      <c r="BR3565" s="75"/>
      <c r="BS3565" s="75"/>
      <c r="BT3565" s="75"/>
      <c r="BU3565" s="75"/>
      <c r="BV3565" s="75"/>
      <c r="BW3565" s="1286"/>
      <c r="BX3565" s="75"/>
      <c r="BY3565" s="75"/>
      <c r="BZ3565" s="75"/>
      <c r="CA3565" s="75"/>
      <c r="CB3565" s="75"/>
      <c r="CC3565" s="1286"/>
      <c r="CD3565" s="75"/>
      <c r="CE3565" s="75"/>
      <c r="CF3565" s="75"/>
      <c r="CG3565" s="75"/>
      <c r="CH3565" s="75"/>
      <c r="CI3565" s="1286"/>
      <c r="CJ3565" s="75"/>
      <c r="CK3565" s="1286"/>
      <c r="CL3565" s="75"/>
      <c r="CM3565" s="75"/>
      <c r="CN3565" s="75"/>
      <c r="CO3565" s="75"/>
      <c r="CP3565" s="75"/>
      <c r="CQ3565" s="75"/>
      <c r="CR3565" s="75"/>
      <c r="CS3565" s="75"/>
      <c r="CT3565" s="75"/>
      <c r="CU3565" s="75"/>
      <c r="CV3565" s="75"/>
      <c r="CW3565" s="75"/>
      <c r="CX3565" s="1286"/>
      <c r="CY3565" s="75"/>
      <c r="CZ3565" s="75"/>
      <c r="DA3565" s="75"/>
      <c r="DB3565" s="75"/>
      <c r="DC3565" s="75"/>
      <c r="DD3565" s="75"/>
      <c r="DE3565" s="75"/>
      <c r="DF3565" s="75"/>
      <c r="DG3565" s="1286"/>
      <c r="DH3565" s="75"/>
      <c r="DI3565" s="1286"/>
      <c r="DJ3565" s="75"/>
      <c r="DK3565" s="75"/>
      <c r="DL3565" s="75"/>
      <c r="DM3565" s="75"/>
      <c r="DN3565" s="75"/>
      <c r="DO3565" s="75"/>
      <c r="DP3565" s="75"/>
      <c r="DQ3565" s="75"/>
      <c r="DR3565" s="75"/>
      <c r="DS3565" s="75"/>
      <c r="DT3565" s="75"/>
      <c r="DU3565" s="75"/>
      <c r="DV3565" s="1286"/>
      <c r="DW3565" s="75"/>
      <c r="DX3565" s="75"/>
      <c r="DY3565" s="75"/>
      <c r="DZ3565" s="75"/>
      <c r="EA3565" s="75"/>
      <c r="EB3565" s="75"/>
      <c r="EC3565" s="75"/>
      <c r="ED3565" s="75"/>
      <c r="EE3565" s="75"/>
      <c r="EF3565" s="75"/>
      <c r="EG3565" s="75"/>
      <c r="EH3565" s="75"/>
      <c r="EI3565" s="75"/>
      <c r="EJ3565" s="75"/>
      <c r="EK3565" s="75"/>
      <c r="EL3565" s="75"/>
      <c r="EM3565" s="75"/>
      <c r="EN3565" s="75"/>
      <c r="EO3565" s="75"/>
      <c r="EP3565" s="75"/>
      <c r="EQ3565" s="75"/>
      <c r="ER3565" s="75"/>
      <c r="ES3565" s="75"/>
      <c r="ET3565" s="75"/>
      <c r="EU3565" s="75"/>
      <c r="EV3565" s="75"/>
      <c r="EW3565" s="75"/>
      <c r="EX3565" s="75"/>
      <c r="EY3565" s="75"/>
      <c r="EZ3565" s="75"/>
      <c r="FA3565" s="75"/>
      <c r="FB3565" s="1341"/>
      <c r="FC3565" s="75"/>
      <c r="FD3565" s="75"/>
    </row>
    <row r="3566">
      <c r="A3566" s="1340"/>
      <c r="B3566" s="786"/>
      <c r="C3566" s="1283"/>
      <c r="D3566" s="786"/>
      <c r="E3566" s="786"/>
      <c r="F3566" s="786"/>
      <c r="G3566" s="786"/>
      <c r="H3566" s="786"/>
      <c r="I3566" s="786"/>
      <c r="J3566" s="786"/>
      <c r="K3566" s="786"/>
      <c r="L3566" s="786"/>
      <c r="M3566" s="786"/>
      <c r="N3566" s="1284"/>
      <c r="O3566" s="1284"/>
      <c r="P3566" s="1285"/>
      <c r="Q3566" s="363"/>
      <c r="R3566" s="363"/>
      <c r="S3566" s="75"/>
      <c r="T3566" s="857"/>
      <c r="U3566" s="1209"/>
      <c r="V3566" s="1200"/>
      <c r="W3566" s="1200"/>
      <c r="X3566" s="1200"/>
      <c r="Y3566" s="1201"/>
      <c r="Z3566" s="1200"/>
      <c r="AA3566" s="1200"/>
      <c r="AB3566" s="1200"/>
      <c r="AC3566" s="1202"/>
      <c r="AD3566" s="1216"/>
      <c r="AE3566" s="1204"/>
      <c r="AF3566" s="75"/>
      <c r="AG3566" s="75"/>
      <c r="AH3566" s="75"/>
      <c r="AI3566" s="75"/>
      <c r="AJ3566" s="75"/>
      <c r="AK3566" s="75"/>
      <c r="AL3566" s="75"/>
      <c r="AM3566" s="75"/>
      <c r="AN3566" s="75"/>
      <c r="AO3566" s="75"/>
      <c r="AP3566" s="75"/>
      <c r="AQ3566" s="75"/>
      <c r="AR3566" s="75"/>
      <c r="AS3566" s="1286"/>
      <c r="AT3566" s="75"/>
      <c r="AU3566" s="1286"/>
      <c r="AV3566" s="1286"/>
      <c r="AW3566" s="75"/>
      <c r="AX3566" s="75"/>
      <c r="AY3566" s="1286"/>
      <c r="AZ3566" s="75"/>
      <c r="BA3566" s="75"/>
      <c r="BB3566" s="75"/>
      <c r="BC3566" s="75"/>
      <c r="BD3566" s="75"/>
      <c r="BE3566" s="75"/>
      <c r="BF3566" s="75"/>
      <c r="BG3566" s="75"/>
      <c r="BH3566" s="75"/>
      <c r="BI3566" s="75"/>
      <c r="BJ3566" s="75"/>
      <c r="BK3566" s="75"/>
      <c r="BL3566" s="75"/>
      <c r="BM3566" s="75"/>
      <c r="BN3566" s="75"/>
      <c r="BO3566" s="75"/>
      <c r="BP3566" s="75"/>
      <c r="BQ3566" s="75"/>
      <c r="BR3566" s="75"/>
      <c r="BS3566" s="75"/>
      <c r="BT3566" s="75"/>
      <c r="BU3566" s="75"/>
      <c r="BV3566" s="75"/>
      <c r="BW3566" s="1286"/>
      <c r="BX3566" s="75"/>
      <c r="BY3566" s="75"/>
      <c r="BZ3566" s="75"/>
      <c r="CA3566" s="75"/>
      <c r="CB3566" s="75"/>
      <c r="CC3566" s="1286"/>
      <c r="CD3566" s="75"/>
      <c r="CE3566" s="75"/>
      <c r="CF3566" s="75"/>
      <c r="CG3566" s="75"/>
      <c r="CH3566" s="75"/>
      <c r="CI3566" s="1286"/>
      <c r="CJ3566" s="75"/>
      <c r="CK3566" s="1286"/>
      <c r="CL3566" s="75"/>
      <c r="CM3566" s="75"/>
      <c r="CN3566" s="75"/>
      <c r="CO3566" s="75"/>
      <c r="CP3566" s="75"/>
      <c r="CQ3566" s="75"/>
      <c r="CR3566" s="75"/>
      <c r="CS3566" s="75"/>
      <c r="CT3566" s="75"/>
      <c r="CU3566" s="75"/>
      <c r="CV3566" s="75"/>
      <c r="CW3566" s="75"/>
      <c r="CX3566" s="1286"/>
      <c r="CY3566" s="75"/>
      <c r="CZ3566" s="75"/>
      <c r="DA3566" s="75"/>
      <c r="DB3566" s="75"/>
      <c r="DC3566" s="75"/>
      <c r="DD3566" s="75"/>
      <c r="DE3566" s="75"/>
      <c r="DF3566" s="75"/>
      <c r="DG3566" s="1286"/>
      <c r="DH3566" s="75"/>
      <c r="DI3566" s="1286"/>
      <c r="DJ3566" s="75"/>
      <c r="DK3566" s="75"/>
      <c r="DL3566" s="75"/>
      <c r="DM3566" s="75"/>
      <c r="DN3566" s="75"/>
      <c r="DO3566" s="75"/>
      <c r="DP3566" s="75"/>
      <c r="DQ3566" s="75"/>
      <c r="DR3566" s="75"/>
      <c r="DS3566" s="75"/>
      <c r="DT3566" s="75"/>
      <c r="DU3566" s="75"/>
      <c r="DV3566" s="1286"/>
      <c r="DW3566" s="75"/>
      <c r="DX3566" s="75"/>
      <c r="DY3566" s="75"/>
      <c r="DZ3566" s="75"/>
      <c r="EA3566" s="75"/>
      <c r="EB3566" s="75"/>
      <c r="EC3566" s="75"/>
      <c r="ED3566" s="75"/>
      <c r="EE3566" s="75"/>
      <c r="EF3566" s="75"/>
      <c r="EG3566" s="75"/>
      <c r="EH3566" s="75"/>
      <c r="EI3566" s="75"/>
      <c r="EJ3566" s="75"/>
      <c r="EK3566" s="75"/>
      <c r="EL3566" s="75"/>
      <c r="EM3566" s="75"/>
      <c r="EN3566" s="75"/>
      <c r="EO3566" s="75"/>
      <c r="EP3566" s="75"/>
      <c r="EQ3566" s="75"/>
      <c r="ER3566" s="75"/>
      <c r="ES3566" s="75"/>
      <c r="ET3566" s="75"/>
      <c r="EU3566" s="75"/>
      <c r="EV3566" s="75"/>
      <c r="EW3566" s="75"/>
      <c r="EX3566" s="75"/>
      <c r="EY3566" s="75"/>
      <c r="EZ3566" s="75"/>
      <c r="FA3566" s="75"/>
      <c r="FB3566" s="1341"/>
      <c r="FC3566" s="75"/>
      <c r="FD3566" s="75"/>
    </row>
    <row r="3567">
      <c r="A3567" s="1340"/>
      <c r="B3567" s="786"/>
      <c r="C3567" s="1283"/>
      <c r="D3567" s="786"/>
      <c r="E3567" s="786"/>
      <c r="F3567" s="786"/>
      <c r="G3567" s="786"/>
      <c r="H3567" s="786"/>
      <c r="I3567" s="786"/>
      <c r="J3567" s="786"/>
      <c r="K3567" s="786"/>
      <c r="L3567" s="786"/>
      <c r="M3567" s="786"/>
      <c r="N3567" s="1284"/>
      <c r="O3567" s="1284"/>
      <c r="P3567" s="1285"/>
      <c r="Q3567" s="363"/>
      <c r="R3567" s="363"/>
      <c r="S3567" s="75"/>
      <c r="T3567" s="857"/>
      <c r="U3567" s="1209"/>
      <c r="V3567" s="1200"/>
      <c r="W3567" s="1200"/>
      <c r="X3567" s="1200"/>
      <c r="Y3567" s="1201"/>
      <c r="Z3567" s="1200"/>
      <c r="AA3567" s="1200"/>
      <c r="AB3567" s="1200"/>
      <c r="AC3567" s="1202"/>
      <c r="AD3567" s="1216"/>
      <c r="AE3567" s="1204"/>
      <c r="AF3567" s="75"/>
      <c r="AG3567" s="75"/>
      <c r="AH3567" s="75"/>
      <c r="AI3567" s="75"/>
      <c r="AJ3567" s="75"/>
      <c r="AK3567" s="75"/>
      <c r="AL3567" s="75"/>
      <c r="AM3567" s="75"/>
      <c r="AN3567" s="75"/>
      <c r="AO3567" s="75"/>
      <c r="AP3567" s="75"/>
      <c r="AQ3567" s="75"/>
      <c r="AR3567" s="75"/>
      <c r="AS3567" s="1286"/>
      <c r="AT3567" s="75"/>
      <c r="AU3567" s="1286"/>
      <c r="AV3567" s="1286"/>
      <c r="AW3567" s="75"/>
      <c r="AX3567" s="75"/>
      <c r="AY3567" s="1286"/>
      <c r="AZ3567" s="75"/>
      <c r="BA3567" s="75"/>
      <c r="BB3567" s="75"/>
      <c r="BC3567" s="75"/>
      <c r="BD3567" s="75"/>
      <c r="BE3567" s="75"/>
      <c r="BF3567" s="75"/>
      <c r="BG3567" s="75"/>
      <c r="BH3567" s="75"/>
      <c r="BI3567" s="75"/>
      <c r="BJ3567" s="75"/>
      <c r="BK3567" s="75"/>
      <c r="BL3567" s="75"/>
      <c r="BM3567" s="75"/>
      <c r="BN3567" s="75"/>
      <c r="BO3567" s="75"/>
      <c r="BP3567" s="75"/>
      <c r="BQ3567" s="75"/>
      <c r="BR3567" s="75"/>
      <c r="BS3567" s="75"/>
      <c r="BT3567" s="75"/>
      <c r="BU3567" s="75"/>
      <c r="BV3567" s="75"/>
      <c r="BW3567" s="1286"/>
      <c r="BX3567" s="75"/>
      <c r="BY3567" s="75"/>
      <c r="BZ3567" s="75"/>
      <c r="CA3567" s="75"/>
      <c r="CB3567" s="75"/>
      <c r="CC3567" s="1286"/>
      <c r="CD3567" s="75"/>
      <c r="CE3567" s="75"/>
      <c r="CF3567" s="75"/>
      <c r="CG3567" s="75"/>
      <c r="CH3567" s="75"/>
      <c r="CI3567" s="1286"/>
      <c r="CJ3567" s="75"/>
      <c r="CK3567" s="1286"/>
      <c r="CL3567" s="75"/>
      <c r="CM3567" s="75"/>
      <c r="CN3567" s="75"/>
      <c r="CO3567" s="75"/>
      <c r="CP3567" s="75"/>
      <c r="CQ3567" s="75"/>
      <c r="CR3567" s="75"/>
      <c r="CS3567" s="75"/>
      <c r="CT3567" s="75"/>
      <c r="CU3567" s="75"/>
      <c r="CV3567" s="75"/>
      <c r="CW3567" s="75"/>
      <c r="CX3567" s="1286"/>
      <c r="CY3567" s="75"/>
      <c r="CZ3567" s="75"/>
      <c r="DA3567" s="75"/>
      <c r="DB3567" s="75"/>
      <c r="DC3567" s="75"/>
      <c r="DD3567" s="75"/>
      <c r="DE3567" s="75"/>
      <c r="DF3567" s="75"/>
      <c r="DG3567" s="1286"/>
      <c r="DH3567" s="75"/>
      <c r="DI3567" s="1286"/>
      <c r="DJ3567" s="75"/>
      <c r="DK3567" s="75"/>
      <c r="DL3567" s="75"/>
      <c r="DM3567" s="75"/>
      <c r="DN3567" s="75"/>
      <c r="DO3567" s="75"/>
      <c r="DP3567" s="75"/>
      <c r="DQ3567" s="75"/>
      <c r="DR3567" s="75"/>
      <c r="DS3567" s="75"/>
      <c r="DT3567" s="75"/>
      <c r="DU3567" s="75"/>
      <c r="DV3567" s="1286"/>
      <c r="DW3567" s="75"/>
      <c r="DX3567" s="75"/>
      <c r="DY3567" s="75"/>
      <c r="DZ3567" s="75"/>
      <c r="EA3567" s="75"/>
      <c r="EB3567" s="75"/>
      <c r="EC3567" s="75"/>
      <c r="ED3567" s="75"/>
      <c r="EE3567" s="75"/>
      <c r="EF3567" s="75"/>
      <c r="EG3567" s="75"/>
      <c r="EH3567" s="75"/>
      <c r="EI3567" s="75"/>
      <c r="EJ3567" s="75"/>
      <c r="EK3567" s="75"/>
      <c r="EL3567" s="75"/>
      <c r="EM3567" s="75"/>
      <c r="EN3567" s="75"/>
      <c r="EO3567" s="75"/>
      <c r="EP3567" s="75"/>
      <c r="EQ3567" s="75"/>
      <c r="ER3567" s="75"/>
      <c r="ES3567" s="75"/>
      <c r="ET3567" s="75"/>
      <c r="EU3567" s="75"/>
      <c r="EV3567" s="75"/>
      <c r="EW3567" s="75"/>
      <c r="EX3567" s="75"/>
      <c r="EY3567" s="75"/>
      <c r="EZ3567" s="75"/>
      <c r="FA3567" s="75"/>
      <c r="FB3567" s="1341"/>
      <c r="FC3567" s="75"/>
      <c r="FD3567" s="75"/>
    </row>
    <row r="3568">
      <c r="A3568" s="1340"/>
      <c r="B3568" s="786"/>
      <c r="C3568" s="1283"/>
      <c r="D3568" s="786"/>
      <c r="E3568" s="786"/>
      <c r="F3568" s="786"/>
      <c r="G3568" s="786"/>
      <c r="H3568" s="786"/>
      <c r="I3568" s="786"/>
      <c r="J3568" s="786"/>
      <c r="K3568" s="786"/>
      <c r="L3568" s="786"/>
      <c r="M3568" s="786"/>
      <c r="N3568" s="1284"/>
      <c r="O3568" s="1284"/>
      <c r="P3568" s="1285"/>
      <c r="Q3568" s="363"/>
      <c r="R3568" s="363"/>
      <c r="S3568" s="75"/>
      <c r="T3568" s="857"/>
      <c r="U3568" s="1209"/>
      <c r="V3568" s="1200"/>
      <c r="W3568" s="1200"/>
      <c r="X3568" s="1200"/>
      <c r="Y3568" s="1201"/>
      <c r="Z3568" s="1200"/>
      <c r="AA3568" s="1200"/>
      <c r="AB3568" s="1200"/>
      <c r="AC3568" s="1202"/>
      <c r="AD3568" s="1216"/>
      <c r="AE3568" s="1204"/>
      <c r="AF3568" s="75"/>
      <c r="AG3568" s="75"/>
      <c r="AH3568" s="75"/>
      <c r="AI3568" s="75"/>
      <c r="AJ3568" s="75"/>
      <c r="AK3568" s="75"/>
      <c r="AL3568" s="75"/>
      <c r="AM3568" s="75"/>
      <c r="AN3568" s="75"/>
      <c r="AO3568" s="75"/>
      <c r="AP3568" s="75"/>
      <c r="AQ3568" s="75"/>
      <c r="AR3568" s="75"/>
      <c r="AS3568" s="1286"/>
      <c r="AT3568" s="75"/>
      <c r="AU3568" s="1286"/>
      <c r="AV3568" s="1286"/>
      <c r="AW3568" s="75"/>
      <c r="AX3568" s="75"/>
      <c r="AY3568" s="1286"/>
      <c r="AZ3568" s="75"/>
      <c r="BA3568" s="75"/>
      <c r="BB3568" s="75"/>
      <c r="BC3568" s="75"/>
      <c r="BD3568" s="75"/>
      <c r="BE3568" s="75"/>
      <c r="BF3568" s="75"/>
      <c r="BG3568" s="75"/>
      <c r="BH3568" s="75"/>
      <c r="BI3568" s="75"/>
      <c r="BJ3568" s="75"/>
      <c r="BK3568" s="75"/>
      <c r="BL3568" s="75"/>
      <c r="BM3568" s="75"/>
      <c r="BN3568" s="75"/>
      <c r="BO3568" s="75"/>
      <c r="BP3568" s="75"/>
      <c r="BQ3568" s="75"/>
      <c r="BR3568" s="75"/>
      <c r="BS3568" s="75"/>
      <c r="BT3568" s="75"/>
      <c r="BU3568" s="75"/>
      <c r="BV3568" s="75"/>
      <c r="BW3568" s="1286"/>
      <c r="BX3568" s="75"/>
      <c r="BY3568" s="75"/>
      <c r="BZ3568" s="75"/>
      <c r="CA3568" s="75"/>
      <c r="CB3568" s="75"/>
      <c r="CC3568" s="1286"/>
      <c r="CD3568" s="75"/>
      <c r="CE3568" s="75"/>
      <c r="CF3568" s="75"/>
      <c r="CG3568" s="75"/>
      <c r="CH3568" s="75"/>
      <c r="CI3568" s="1286"/>
      <c r="CJ3568" s="75"/>
      <c r="CK3568" s="1286"/>
      <c r="CL3568" s="75"/>
      <c r="CM3568" s="75"/>
      <c r="CN3568" s="75"/>
      <c r="CO3568" s="75"/>
      <c r="CP3568" s="75"/>
      <c r="CQ3568" s="75"/>
      <c r="CR3568" s="75"/>
      <c r="CS3568" s="75"/>
      <c r="CT3568" s="75"/>
      <c r="CU3568" s="75"/>
      <c r="CV3568" s="75"/>
      <c r="CW3568" s="75"/>
      <c r="CX3568" s="1286"/>
      <c r="CY3568" s="75"/>
      <c r="CZ3568" s="75"/>
      <c r="DA3568" s="75"/>
      <c r="DB3568" s="75"/>
      <c r="DC3568" s="75"/>
      <c r="DD3568" s="75"/>
      <c r="DE3568" s="75"/>
      <c r="DF3568" s="75"/>
      <c r="DG3568" s="1286"/>
      <c r="DH3568" s="75"/>
      <c r="DI3568" s="1286"/>
      <c r="DJ3568" s="75"/>
      <c r="DK3568" s="75"/>
      <c r="DL3568" s="75"/>
      <c r="DM3568" s="75"/>
      <c r="DN3568" s="75"/>
      <c r="DO3568" s="75"/>
      <c r="DP3568" s="75"/>
      <c r="DQ3568" s="75"/>
      <c r="DR3568" s="75"/>
      <c r="DS3568" s="75"/>
      <c r="DT3568" s="75"/>
      <c r="DU3568" s="75"/>
      <c r="DV3568" s="1286"/>
      <c r="DW3568" s="75"/>
      <c r="DX3568" s="75"/>
      <c r="DY3568" s="75"/>
      <c r="DZ3568" s="75"/>
      <c r="EA3568" s="75"/>
      <c r="EB3568" s="75"/>
      <c r="EC3568" s="75"/>
      <c r="ED3568" s="75"/>
      <c r="EE3568" s="75"/>
      <c r="EF3568" s="75"/>
      <c r="EG3568" s="75"/>
      <c r="EH3568" s="75"/>
      <c r="EI3568" s="75"/>
      <c r="EJ3568" s="75"/>
      <c r="EK3568" s="75"/>
      <c r="EL3568" s="75"/>
      <c r="EM3568" s="75"/>
      <c r="EN3568" s="75"/>
      <c r="EO3568" s="75"/>
      <c r="EP3568" s="75"/>
      <c r="EQ3568" s="75"/>
      <c r="ER3568" s="75"/>
      <c r="ES3568" s="75"/>
      <c r="ET3568" s="75"/>
      <c r="EU3568" s="75"/>
      <c r="EV3568" s="75"/>
      <c r="EW3568" s="75"/>
      <c r="EX3568" s="75"/>
      <c r="EY3568" s="75"/>
      <c r="EZ3568" s="75"/>
      <c r="FA3568" s="75"/>
      <c r="FB3568" s="1341"/>
      <c r="FC3568" s="75"/>
      <c r="FD3568" s="75"/>
    </row>
    <row r="3569">
      <c r="A3569" s="1340"/>
      <c r="B3569" s="786"/>
      <c r="C3569" s="1283"/>
      <c r="D3569" s="786"/>
      <c r="E3569" s="786"/>
      <c r="F3569" s="786"/>
      <c r="G3569" s="786"/>
      <c r="H3569" s="786"/>
      <c r="I3569" s="786"/>
      <c r="J3569" s="786"/>
      <c r="K3569" s="786"/>
      <c r="L3569" s="786"/>
      <c r="M3569" s="786"/>
      <c r="N3569" s="1284"/>
      <c r="O3569" s="1284"/>
      <c r="P3569" s="1285"/>
      <c r="Q3569" s="363"/>
      <c r="R3569" s="363"/>
      <c r="S3569" s="75"/>
      <c r="T3569" s="857"/>
      <c r="U3569" s="1209"/>
      <c r="V3569" s="1200"/>
      <c r="W3569" s="1200"/>
      <c r="X3569" s="1200"/>
      <c r="Y3569" s="1201"/>
      <c r="Z3569" s="1200"/>
      <c r="AA3569" s="1200"/>
      <c r="AB3569" s="1200"/>
      <c r="AC3569" s="1202"/>
      <c r="AD3569" s="1216"/>
      <c r="AE3569" s="1204"/>
      <c r="AF3569" s="75"/>
      <c r="AG3569" s="75"/>
      <c r="AH3569" s="75"/>
      <c r="AI3569" s="75"/>
      <c r="AJ3569" s="75"/>
      <c r="AK3569" s="75"/>
      <c r="AL3569" s="75"/>
      <c r="AM3569" s="75"/>
      <c r="AN3569" s="75"/>
      <c r="AO3569" s="75"/>
      <c r="AP3569" s="75"/>
      <c r="AQ3569" s="75"/>
      <c r="AR3569" s="75"/>
      <c r="AS3569" s="1286"/>
      <c r="AT3569" s="75"/>
      <c r="AU3569" s="1286"/>
      <c r="AV3569" s="1286"/>
      <c r="AW3569" s="75"/>
      <c r="AX3569" s="75"/>
      <c r="AY3569" s="1286"/>
      <c r="AZ3569" s="75"/>
      <c r="BA3569" s="75"/>
      <c r="BB3569" s="75"/>
      <c r="BC3569" s="75"/>
      <c r="BD3569" s="75"/>
      <c r="BE3569" s="75"/>
      <c r="BF3569" s="75"/>
      <c r="BG3569" s="75"/>
      <c r="BH3569" s="75"/>
      <c r="BI3569" s="75"/>
      <c r="BJ3569" s="75"/>
      <c r="BK3569" s="75"/>
      <c r="BL3569" s="75"/>
      <c r="BM3569" s="75"/>
      <c r="BN3569" s="75"/>
      <c r="BO3569" s="75"/>
      <c r="BP3569" s="75"/>
      <c r="BQ3569" s="75"/>
      <c r="BR3569" s="75"/>
      <c r="BS3569" s="75"/>
      <c r="BT3569" s="75"/>
      <c r="BU3569" s="75"/>
      <c r="BV3569" s="75"/>
      <c r="BW3569" s="1286"/>
      <c r="BX3569" s="75"/>
      <c r="BY3569" s="75"/>
      <c r="BZ3569" s="75"/>
      <c r="CA3569" s="75"/>
      <c r="CB3569" s="75"/>
      <c r="CC3569" s="1286"/>
      <c r="CD3569" s="75"/>
      <c r="CE3569" s="75"/>
      <c r="CF3569" s="75"/>
      <c r="CG3569" s="75"/>
      <c r="CH3569" s="75"/>
      <c r="CI3569" s="1286"/>
      <c r="CJ3569" s="75"/>
      <c r="CK3569" s="1286"/>
      <c r="CL3569" s="75"/>
      <c r="CM3569" s="75"/>
      <c r="CN3569" s="75"/>
      <c r="CO3569" s="75"/>
      <c r="CP3569" s="75"/>
      <c r="CQ3569" s="75"/>
      <c r="CR3569" s="75"/>
      <c r="CS3569" s="75"/>
      <c r="CT3569" s="75"/>
      <c r="CU3569" s="75"/>
      <c r="CV3569" s="75"/>
      <c r="CW3569" s="75"/>
      <c r="CX3569" s="1286"/>
      <c r="CY3569" s="75"/>
      <c r="CZ3569" s="75"/>
      <c r="DA3569" s="75"/>
      <c r="DB3569" s="75"/>
      <c r="DC3569" s="75"/>
      <c r="DD3569" s="75"/>
      <c r="DE3569" s="75"/>
      <c r="DF3569" s="75"/>
      <c r="DG3569" s="1286"/>
      <c r="DH3569" s="75"/>
      <c r="DI3569" s="1286"/>
      <c r="DJ3569" s="75"/>
      <c r="DK3569" s="75"/>
      <c r="DL3569" s="75"/>
      <c r="DM3569" s="75"/>
      <c r="DN3569" s="75"/>
      <c r="DO3569" s="75"/>
      <c r="DP3569" s="75"/>
      <c r="DQ3569" s="75"/>
      <c r="DR3569" s="75"/>
      <c r="DS3569" s="75"/>
      <c r="DT3569" s="75"/>
      <c r="DU3569" s="75"/>
      <c r="DV3569" s="1286"/>
      <c r="DW3569" s="75"/>
      <c r="DX3569" s="75"/>
      <c r="DY3569" s="75"/>
      <c r="DZ3569" s="75"/>
      <c r="EA3569" s="75"/>
      <c r="EB3569" s="75"/>
      <c r="EC3569" s="75"/>
      <c r="ED3569" s="75"/>
      <c r="EE3569" s="75"/>
      <c r="EF3569" s="75"/>
      <c r="EG3569" s="75"/>
      <c r="EH3569" s="75"/>
      <c r="EI3569" s="75"/>
      <c r="EJ3569" s="75"/>
      <c r="EK3569" s="75"/>
      <c r="EL3569" s="75"/>
      <c r="EM3569" s="75"/>
      <c r="EN3569" s="75"/>
      <c r="EO3569" s="75"/>
      <c r="EP3569" s="75"/>
      <c r="EQ3569" s="75"/>
      <c r="ER3569" s="75"/>
      <c r="ES3569" s="75"/>
      <c r="ET3569" s="75"/>
      <c r="EU3569" s="75"/>
      <c r="EV3569" s="75"/>
      <c r="EW3569" s="75"/>
      <c r="EX3569" s="75"/>
      <c r="EY3569" s="75"/>
      <c r="EZ3569" s="75"/>
      <c r="FA3569" s="75"/>
      <c r="FB3569" s="1341"/>
      <c r="FC3569" s="75"/>
      <c r="FD3569" s="75"/>
    </row>
    <row r="3570">
      <c r="A3570" s="1340"/>
      <c r="B3570" s="786"/>
      <c r="C3570" s="1283"/>
      <c r="D3570" s="786"/>
      <c r="E3570" s="786"/>
      <c r="F3570" s="786"/>
      <c r="G3570" s="786"/>
      <c r="H3570" s="786"/>
      <c r="I3570" s="786"/>
      <c r="J3570" s="786"/>
      <c r="K3570" s="786"/>
      <c r="L3570" s="786"/>
      <c r="M3570" s="786"/>
      <c r="N3570" s="1284"/>
      <c r="O3570" s="1284"/>
      <c r="P3570" s="1285"/>
      <c r="Q3570" s="363"/>
      <c r="R3570" s="363"/>
      <c r="S3570" s="75"/>
      <c r="T3570" s="857"/>
      <c r="U3570" s="1209"/>
      <c r="V3570" s="1200"/>
      <c r="W3570" s="1200"/>
      <c r="X3570" s="1200"/>
      <c r="Y3570" s="1201"/>
      <c r="Z3570" s="1200"/>
      <c r="AA3570" s="1200"/>
      <c r="AB3570" s="1200"/>
      <c r="AC3570" s="1202"/>
      <c r="AD3570" s="1216"/>
      <c r="AE3570" s="1204"/>
      <c r="AF3570" s="75"/>
      <c r="AG3570" s="75"/>
      <c r="AH3570" s="75"/>
      <c r="AI3570" s="75"/>
      <c r="AJ3570" s="75"/>
      <c r="AK3570" s="75"/>
      <c r="AL3570" s="75"/>
      <c r="AM3570" s="75"/>
      <c r="AN3570" s="75"/>
      <c r="AO3570" s="75"/>
      <c r="AP3570" s="75"/>
      <c r="AQ3570" s="75"/>
      <c r="AR3570" s="75"/>
      <c r="AS3570" s="1286"/>
      <c r="AT3570" s="75"/>
      <c r="AU3570" s="1286"/>
      <c r="AV3570" s="1286"/>
      <c r="AW3570" s="75"/>
      <c r="AX3570" s="75"/>
      <c r="AY3570" s="1286"/>
      <c r="AZ3570" s="75"/>
      <c r="BA3570" s="75"/>
      <c r="BB3570" s="75"/>
      <c r="BC3570" s="75"/>
      <c r="BD3570" s="75"/>
      <c r="BE3570" s="75"/>
      <c r="BF3570" s="75"/>
      <c r="BG3570" s="75"/>
      <c r="BH3570" s="75"/>
      <c r="BI3570" s="75"/>
      <c r="BJ3570" s="75"/>
      <c r="BK3570" s="75"/>
      <c r="BL3570" s="75"/>
      <c r="BM3570" s="75"/>
      <c r="BN3570" s="75"/>
      <c r="BO3570" s="75"/>
      <c r="BP3570" s="75"/>
      <c r="BQ3570" s="75"/>
      <c r="BR3570" s="75"/>
      <c r="BS3570" s="75"/>
      <c r="BT3570" s="75"/>
      <c r="BU3570" s="75"/>
      <c r="BV3570" s="75"/>
      <c r="BW3570" s="1286"/>
      <c r="BX3570" s="75"/>
      <c r="BY3570" s="75"/>
      <c r="BZ3570" s="75"/>
      <c r="CA3570" s="75"/>
      <c r="CB3570" s="75"/>
      <c r="CC3570" s="1286"/>
      <c r="CD3570" s="75"/>
      <c r="CE3570" s="75"/>
      <c r="CF3570" s="75"/>
      <c r="CG3570" s="75"/>
      <c r="CH3570" s="75"/>
      <c r="CI3570" s="1286"/>
      <c r="CJ3570" s="75"/>
      <c r="CK3570" s="1286"/>
      <c r="CL3570" s="75"/>
      <c r="CM3570" s="75"/>
      <c r="CN3570" s="75"/>
      <c r="CO3570" s="75"/>
      <c r="CP3570" s="75"/>
      <c r="CQ3570" s="75"/>
      <c r="CR3570" s="75"/>
      <c r="CS3570" s="75"/>
      <c r="CT3570" s="75"/>
      <c r="CU3570" s="75"/>
      <c r="CV3570" s="75"/>
      <c r="CW3570" s="75"/>
      <c r="CX3570" s="1286"/>
      <c r="CY3570" s="75"/>
      <c r="CZ3570" s="75"/>
      <c r="DA3570" s="75"/>
      <c r="DB3570" s="75"/>
      <c r="DC3570" s="75"/>
      <c r="DD3570" s="75"/>
      <c r="DE3570" s="75"/>
      <c r="DF3570" s="75"/>
      <c r="DG3570" s="1286"/>
      <c r="DH3570" s="75"/>
      <c r="DI3570" s="1286"/>
      <c r="DJ3570" s="75"/>
      <c r="DK3570" s="75"/>
      <c r="DL3570" s="75"/>
      <c r="DM3570" s="75"/>
      <c r="DN3570" s="75"/>
      <c r="DO3570" s="75"/>
      <c r="DP3570" s="75"/>
      <c r="DQ3570" s="75"/>
      <c r="DR3570" s="75"/>
      <c r="DS3570" s="75"/>
      <c r="DT3570" s="75"/>
      <c r="DU3570" s="75"/>
      <c r="DV3570" s="1286"/>
      <c r="DW3570" s="75"/>
      <c r="DX3570" s="75"/>
      <c r="DY3570" s="75"/>
      <c r="DZ3570" s="75"/>
      <c r="EA3570" s="75"/>
      <c r="EB3570" s="75"/>
      <c r="EC3570" s="75"/>
      <c r="ED3570" s="75"/>
      <c r="EE3570" s="75"/>
      <c r="EF3570" s="75"/>
      <c r="EG3570" s="75"/>
      <c r="EH3570" s="75"/>
      <c r="EI3570" s="75"/>
      <c r="EJ3570" s="75"/>
      <c r="EK3570" s="75"/>
      <c r="EL3570" s="75"/>
      <c r="EM3570" s="75"/>
      <c r="EN3570" s="75"/>
      <c r="EO3570" s="75"/>
      <c r="EP3570" s="75"/>
      <c r="EQ3570" s="75"/>
      <c r="ER3570" s="75"/>
      <c r="ES3570" s="75"/>
      <c r="ET3570" s="75"/>
      <c r="EU3570" s="75"/>
      <c r="EV3570" s="75"/>
      <c r="EW3570" s="75"/>
      <c r="EX3570" s="75"/>
      <c r="EY3570" s="75"/>
      <c r="EZ3570" s="75"/>
      <c r="FA3570" s="75"/>
      <c r="FB3570" s="1341"/>
      <c r="FC3570" s="75"/>
      <c r="FD3570" s="75"/>
    </row>
    <row r="3571">
      <c r="A3571" s="1340"/>
      <c r="B3571" s="786"/>
      <c r="C3571" s="1283"/>
      <c r="D3571" s="786"/>
      <c r="E3571" s="786"/>
      <c r="F3571" s="786"/>
      <c r="G3571" s="786"/>
      <c r="H3571" s="786"/>
      <c r="I3571" s="786"/>
      <c r="J3571" s="786"/>
      <c r="K3571" s="786"/>
      <c r="L3571" s="786"/>
      <c r="M3571" s="786"/>
      <c r="N3571" s="1284"/>
      <c r="O3571" s="1284"/>
      <c r="P3571" s="1285"/>
      <c r="Q3571" s="363"/>
      <c r="R3571" s="363"/>
      <c r="S3571" s="75"/>
      <c r="T3571" s="857"/>
      <c r="U3571" s="1209"/>
      <c r="V3571" s="1200"/>
      <c r="W3571" s="1200"/>
      <c r="X3571" s="1200"/>
      <c r="Y3571" s="1201"/>
      <c r="Z3571" s="1200"/>
      <c r="AA3571" s="1200"/>
      <c r="AB3571" s="1200"/>
      <c r="AC3571" s="1202"/>
      <c r="AD3571" s="1216"/>
      <c r="AE3571" s="1204"/>
      <c r="AF3571" s="75"/>
      <c r="AG3571" s="75"/>
      <c r="AH3571" s="75"/>
      <c r="AI3571" s="75"/>
      <c r="AJ3571" s="75"/>
      <c r="AK3571" s="75"/>
      <c r="AL3571" s="75"/>
      <c r="AM3571" s="75"/>
      <c r="AN3571" s="75"/>
      <c r="AO3571" s="75"/>
      <c r="AP3571" s="75"/>
      <c r="AQ3571" s="75"/>
      <c r="AR3571" s="75"/>
      <c r="AS3571" s="1286"/>
      <c r="AT3571" s="75"/>
      <c r="AU3571" s="1286"/>
      <c r="AV3571" s="1286"/>
      <c r="AW3571" s="75"/>
      <c r="AX3571" s="75"/>
      <c r="AY3571" s="1286"/>
      <c r="AZ3571" s="75"/>
      <c r="BA3571" s="75"/>
      <c r="BB3571" s="75"/>
      <c r="BC3571" s="75"/>
      <c r="BD3571" s="75"/>
      <c r="BE3571" s="75"/>
      <c r="BF3571" s="75"/>
      <c r="BG3571" s="75"/>
      <c r="BH3571" s="75"/>
      <c r="BI3571" s="75"/>
      <c r="BJ3571" s="75"/>
      <c r="BK3571" s="75"/>
      <c r="BL3571" s="75"/>
      <c r="BM3571" s="75"/>
      <c r="BN3571" s="75"/>
      <c r="BO3571" s="75"/>
      <c r="BP3571" s="75"/>
      <c r="BQ3571" s="75"/>
      <c r="BR3571" s="75"/>
      <c r="BS3571" s="75"/>
      <c r="BT3571" s="75"/>
      <c r="BU3571" s="75"/>
      <c r="BV3571" s="75"/>
      <c r="BW3571" s="1286"/>
      <c r="BX3571" s="75"/>
      <c r="BY3571" s="75"/>
      <c r="BZ3571" s="75"/>
      <c r="CA3571" s="75"/>
      <c r="CB3571" s="75"/>
      <c r="CC3571" s="1286"/>
      <c r="CD3571" s="75"/>
      <c r="CE3571" s="75"/>
      <c r="CF3571" s="75"/>
      <c r="CG3571" s="75"/>
      <c r="CH3571" s="75"/>
      <c r="CI3571" s="1286"/>
      <c r="CJ3571" s="75"/>
      <c r="CK3571" s="1286"/>
      <c r="CL3571" s="75"/>
      <c r="CM3571" s="75"/>
      <c r="CN3571" s="75"/>
      <c r="CO3571" s="75"/>
      <c r="CP3571" s="75"/>
      <c r="CQ3571" s="75"/>
      <c r="CR3571" s="75"/>
      <c r="CS3571" s="75"/>
      <c r="CT3571" s="75"/>
      <c r="CU3571" s="75"/>
      <c r="CV3571" s="75"/>
      <c r="CW3571" s="75"/>
      <c r="CX3571" s="1286"/>
      <c r="CY3571" s="75"/>
      <c r="CZ3571" s="75"/>
      <c r="DA3571" s="75"/>
      <c r="DB3571" s="75"/>
      <c r="DC3571" s="75"/>
      <c r="DD3571" s="75"/>
      <c r="DE3571" s="75"/>
      <c r="DF3571" s="75"/>
      <c r="DG3571" s="1286"/>
      <c r="DH3571" s="75"/>
      <c r="DI3571" s="1286"/>
      <c r="DJ3571" s="75"/>
      <c r="DK3571" s="75"/>
      <c r="DL3571" s="75"/>
      <c r="DM3571" s="75"/>
      <c r="DN3571" s="75"/>
      <c r="DO3571" s="75"/>
      <c r="DP3571" s="75"/>
      <c r="DQ3571" s="75"/>
      <c r="DR3571" s="75"/>
      <c r="DS3571" s="75"/>
      <c r="DT3571" s="75"/>
      <c r="DU3571" s="75"/>
      <c r="DV3571" s="1286"/>
      <c r="DW3571" s="75"/>
      <c r="DX3571" s="75"/>
      <c r="DY3571" s="75"/>
      <c r="DZ3571" s="75"/>
      <c r="EA3571" s="75"/>
      <c r="EB3571" s="75"/>
      <c r="EC3571" s="75"/>
      <c r="ED3571" s="75"/>
      <c r="EE3571" s="75"/>
      <c r="EF3571" s="75"/>
      <c r="EG3571" s="75"/>
      <c r="EH3571" s="75"/>
      <c r="EI3571" s="75"/>
      <c r="EJ3571" s="75"/>
      <c r="EK3571" s="75"/>
      <c r="EL3571" s="75"/>
      <c r="EM3571" s="75"/>
      <c r="EN3571" s="75"/>
      <c r="EO3571" s="75"/>
      <c r="EP3571" s="75"/>
      <c r="EQ3571" s="75"/>
      <c r="ER3571" s="75"/>
      <c r="ES3571" s="75"/>
      <c r="ET3571" s="75"/>
      <c r="EU3571" s="75"/>
      <c r="EV3571" s="75"/>
      <c r="EW3571" s="75"/>
      <c r="EX3571" s="75"/>
      <c r="EY3571" s="75"/>
      <c r="EZ3571" s="75"/>
      <c r="FA3571" s="75"/>
      <c r="FB3571" s="1341"/>
      <c r="FC3571" s="75"/>
      <c r="FD3571" s="75"/>
    </row>
    <row r="3572">
      <c r="A3572" s="1340"/>
      <c r="B3572" s="786"/>
      <c r="C3572" s="1283"/>
      <c r="D3572" s="786"/>
      <c r="E3572" s="786"/>
      <c r="F3572" s="786"/>
      <c r="G3572" s="786"/>
      <c r="H3572" s="786"/>
      <c r="I3572" s="786"/>
      <c r="J3572" s="786"/>
      <c r="K3572" s="786"/>
      <c r="L3572" s="786"/>
      <c r="M3572" s="786"/>
      <c r="N3572" s="1284"/>
      <c r="O3572" s="1284"/>
      <c r="P3572" s="1285"/>
      <c r="Q3572" s="363"/>
      <c r="R3572" s="363"/>
      <c r="S3572" s="75"/>
      <c r="T3572" s="857"/>
      <c r="U3572" s="1209"/>
      <c r="V3572" s="1200"/>
      <c r="W3572" s="1200"/>
      <c r="X3572" s="1200"/>
      <c r="Y3572" s="1201"/>
      <c r="Z3572" s="1200"/>
      <c r="AA3572" s="1200"/>
      <c r="AB3572" s="1200"/>
      <c r="AC3572" s="1202"/>
      <c r="AD3572" s="1216"/>
      <c r="AE3572" s="1204"/>
      <c r="AF3572" s="75"/>
      <c r="AG3572" s="75"/>
      <c r="AH3572" s="75"/>
      <c r="AI3572" s="75"/>
      <c r="AJ3572" s="75"/>
      <c r="AK3572" s="75"/>
      <c r="AL3572" s="75"/>
      <c r="AM3572" s="75"/>
      <c r="AN3572" s="75"/>
      <c r="AO3572" s="75"/>
      <c r="AP3572" s="75"/>
      <c r="AQ3572" s="75"/>
      <c r="AR3572" s="75"/>
      <c r="AS3572" s="1286"/>
      <c r="AT3572" s="75"/>
      <c r="AU3572" s="1286"/>
      <c r="AV3572" s="1286"/>
      <c r="AW3572" s="75"/>
      <c r="AX3572" s="75"/>
      <c r="AY3572" s="1286"/>
      <c r="AZ3572" s="75"/>
      <c r="BA3572" s="75"/>
      <c r="BB3572" s="75"/>
      <c r="BC3572" s="75"/>
      <c r="BD3572" s="75"/>
      <c r="BE3572" s="75"/>
      <c r="BF3572" s="75"/>
      <c r="BG3572" s="75"/>
      <c r="BH3572" s="75"/>
      <c r="BI3572" s="75"/>
      <c r="BJ3572" s="75"/>
      <c r="BK3572" s="75"/>
      <c r="BL3572" s="75"/>
      <c r="BM3572" s="75"/>
      <c r="BN3572" s="75"/>
      <c r="BO3572" s="75"/>
      <c r="BP3572" s="75"/>
      <c r="BQ3572" s="75"/>
      <c r="BR3572" s="75"/>
      <c r="BS3572" s="75"/>
      <c r="BT3572" s="75"/>
      <c r="BU3572" s="75"/>
      <c r="BV3572" s="75"/>
      <c r="BW3572" s="1286"/>
      <c r="BX3572" s="75"/>
      <c r="BY3572" s="75"/>
      <c r="BZ3572" s="75"/>
      <c r="CA3572" s="75"/>
      <c r="CB3572" s="75"/>
      <c r="CC3572" s="1286"/>
      <c r="CD3572" s="75"/>
      <c r="CE3572" s="75"/>
      <c r="CF3572" s="75"/>
      <c r="CG3572" s="75"/>
      <c r="CH3572" s="75"/>
      <c r="CI3572" s="1286"/>
      <c r="CJ3572" s="75"/>
      <c r="CK3572" s="1286"/>
      <c r="CL3572" s="75"/>
      <c r="CM3572" s="75"/>
      <c r="CN3572" s="75"/>
      <c r="CO3572" s="75"/>
      <c r="CP3572" s="75"/>
      <c r="CQ3572" s="75"/>
      <c r="CR3572" s="75"/>
      <c r="CS3572" s="75"/>
      <c r="CT3572" s="75"/>
      <c r="CU3572" s="75"/>
      <c r="CV3572" s="75"/>
      <c r="CW3572" s="75"/>
      <c r="CX3572" s="1286"/>
      <c r="CY3572" s="75"/>
      <c r="CZ3572" s="75"/>
      <c r="DA3572" s="75"/>
      <c r="DB3572" s="75"/>
      <c r="DC3572" s="75"/>
      <c r="DD3572" s="75"/>
      <c r="DE3572" s="75"/>
      <c r="DF3572" s="75"/>
      <c r="DG3572" s="1286"/>
      <c r="DH3572" s="75"/>
      <c r="DI3572" s="1286"/>
      <c r="DJ3572" s="75"/>
      <c r="DK3572" s="75"/>
      <c r="DL3572" s="75"/>
      <c r="DM3572" s="75"/>
      <c r="DN3572" s="75"/>
      <c r="DO3572" s="75"/>
      <c r="DP3572" s="75"/>
      <c r="DQ3572" s="75"/>
      <c r="DR3572" s="75"/>
      <c r="DS3572" s="75"/>
      <c r="DT3572" s="75"/>
      <c r="DU3572" s="75"/>
      <c r="DV3572" s="1286"/>
      <c r="DW3572" s="75"/>
      <c r="DX3572" s="75"/>
      <c r="DY3572" s="75"/>
      <c r="DZ3572" s="75"/>
      <c r="EA3572" s="75"/>
      <c r="EB3572" s="75"/>
      <c r="EC3572" s="75"/>
      <c r="ED3572" s="75"/>
      <c r="EE3572" s="75"/>
      <c r="EF3572" s="75"/>
      <c r="EG3572" s="75"/>
      <c r="EH3572" s="75"/>
      <c r="EI3572" s="75"/>
      <c r="EJ3572" s="75"/>
      <c r="EK3572" s="75"/>
      <c r="EL3572" s="75"/>
      <c r="EM3572" s="75"/>
      <c r="EN3572" s="75"/>
      <c r="EO3572" s="75"/>
      <c r="EP3572" s="75"/>
      <c r="EQ3572" s="75"/>
      <c r="ER3572" s="75"/>
      <c r="ES3572" s="75"/>
      <c r="ET3572" s="75"/>
      <c r="EU3572" s="75"/>
      <c r="EV3572" s="75"/>
      <c r="EW3572" s="75"/>
      <c r="EX3572" s="75"/>
      <c r="EY3572" s="75"/>
      <c r="EZ3572" s="75"/>
      <c r="FA3572" s="75"/>
      <c r="FB3572" s="1341"/>
      <c r="FC3572" s="75"/>
      <c r="FD3572" s="75"/>
    </row>
    <row r="3573">
      <c r="A3573" s="1340"/>
      <c r="B3573" s="786"/>
      <c r="C3573" s="1283"/>
      <c r="D3573" s="786"/>
      <c r="E3573" s="786"/>
      <c r="F3573" s="786"/>
      <c r="G3573" s="786"/>
      <c r="H3573" s="786"/>
      <c r="I3573" s="786"/>
      <c r="J3573" s="786"/>
      <c r="K3573" s="786"/>
      <c r="L3573" s="786"/>
      <c r="M3573" s="786"/>
      <c r="N3573" s="1284"/>
      <c r="O3573" s="1284"/>
      <c r="P3573" s="1285"/>
      <c r="Q3573" s="363"/>
      <c r="R3573" s="363"/>
      <c r="S3573" s="75"/>
      <c r="T3573" s="857"/>
      <c r="U3573" s="1209"/>
      <c r="V3573" s="1200"/>
      <c r="W3573" s="1200"/>
      <c r="X3573" s="1200"/>
      <c r="Y3573" s="1201"/>
      <c r="Z3573" s="1200"/>
      <c r="AA3573" s="1200"/>
      <c r="AB3573" s="1200"/>
      <c r="AC3573" s="1202"/>
      <c r="AD3573" s="1216"/>
      <c r="AE3573" s="1204"/>
      <c r="AF3573" s="75"/>
      <c r="AG3573" s="75"/>
      <c r="AH3573" s="75"/>
      <c r="AI3573" s="75"/>
      <c r="AJ3573" s="75"/>
      <c r="AK3573" s="75"/>
      <c r="AL3573" s="75"/>
      <c r="AM3573" s="75"/>
      <c r="AN3573" s="75"/>
      <c r="AO3573" s="75"/>
      <c r="AP3573" s="75"/>
      <c r="AQ3573" s="75"/>
      <c r="AR3573" s="75"/>
      <c r="AS3573" s="1286"/>
      <c r="AT3573" s="75"/>
      <c r="AU3573" s="1286"/>
      <c r="AV3573" s="1286"/>
      <c r="AW3573" s="75"/>
      <c r="AX3573" s="75"/>
      <c r="AY3573" s="1286"/>
      <c r="AZ3573" s="75"/>
      <c r="BA3573" s="75"/>
      <c r="BB3573" s="75"/>
      <c r="BC3573" s="75"/>
      <c r="BD3573" s="75"/>
      <c r="BE3573" s="75"/>
      <c r="BF3573" s="75"/>
      <c r="BG3573" s="75"/>
      <c r="BH3573" s="75"/>
      <c r="BI3573" s="75"/>
      <c r="BJ3573" s="75"/>
      <c r="BK3573" s="75"/>
      <c r="BL3573" s="75"/>
      <c r="BM3573" s="75"/>
      <c r="BN3573" s="75"/>
      <c r="BO3573" s="75"/>
      <c r="BP3573" s="75"/>
      <c r="BQ3573" s="75"/>
      <c r="BR3573" s="75"/>
      <c r="BS3573" s="75"/>
      <c r="BT3573" s="75"/>
      <c r="BU3573" s="75"/>
      <c r="BV3573" s="75"/>
      <c r="BW3573" s="1286"/>
      <c r="BX3573" s="75"/>
      <c r="BY3573" s="75"/>
      <c r="BZ3573" s="75"/>
      <c r="CA3573" s="75"/>
      <c r="CB3573" s="75"/>
      <c r="CC3573" s="1286"/>
      <c r="CD3573" s="75"/>
      <c r="CE3573" s="75"/>
      <c r="CF3573" s="75"/>
      <c r="CG3573" s="75"/>
      <c r="CH3573" s="75"/>
      <c r="CI3573" s="1286"/>
      <c r="CJ3573" s="75"/>
      <c r="CK3573" s="1286"/>
      <c r="CL3573" s="75"/>
      <c r="CM3573" s="75"/>
      <c r="CN3573" s="75"/>
      <c r="CO3573" s="75"/>
      <c r="CP3573" s="75"/>
      <c r="CQ3573" s="75"/>
      <c r="CR3573" s="75"/>
      <c r="CS3573" s="75"/>
      <c r="CT3573" s="75"/>
      <c r="CU3573" s="75"/>
      <c r="CV3573" s="75"/>
      <c r="CW3573" s="75"/>
      <c r="CX3573" s="1286"/>
      <c r="CY3573" s="75"/>
      <c r="CZ3573" s="75"/>
      <c r="DA3573" s="75"/>
      <c r="DB3573" s="75"/>
      <c r="DC3573" s="75"/>
      <c r="DD3573" s="75"/>
      <c r="DE3573" s="75"/>
      <c r="DF3573" s="75"/>
      <c r="DG3573" s="1286"/>
      <c r="DH3573" s="75"/>
      <c r="DI3573" s="1286"/>
      <c r="DJ3573" s="75"/>
      <c r="DK3573" s="75"/>
      <c r="DL3573" s="75"/>
      <c r="DM3573" s="75"/>
      <c r="DN3573" s="75"/>
      <c r="DO3573" s="75"/>
      <c r="DP3573" s="75"/>
      <c r="DQ3573" s="75"/>
      <c r="DR3573" s="75"/>
      <c r="DS3573" s="75"/>
      <c r="DT3573" s="75"/>
      <c r="DU3573" s="75"/>
      <c r="DV3573" s="1286"/>
      <c r="DW3573" s="75"/>
      <c r="DX3573" s="75"/>
      <c r="DY3573" s="75"/>
      <c r="DZ3573" s="75"/>
      <c r="EA3573" s="75"/>
      <c r="EB3573" s="75"/>
      <c r="EC3573" s="75"/>
      <c r="ED3573" s="75"/>
      <c r="EE3573" s="75"/>
      <c r="EF3573" s="75"/>
      <c r="EG3573" s="75"/>
      <c r="EH3573" s="75"/>
      <c r="EI3573" s="75"/>
      <c r="EJ3573" s="75"/>
      <c r="EK3573" s="75"/>
      <c r="EL3573" s="75"/>
      <c r="EM3573" s="75"/>
      <c r="EN3573" s="75"/>
      <c r="EO3573" s="75"/>
      <c r="EP3573" s="75"/>
      <c r="EQ3573" s="75"/>
      <c r="ER3573" s="75"/>
      <c r="ES3573" s="75"/>
      <c r="ET3573" s="75"/>
      <c r="EU3573" s="75"/>
      <c r="EV3573" s="75"/>
      <c r="EW3573" s="75"/>
      <c r="EX3573" s="75"/>
      <c r="EY3573" s="75"/>
      <c r="EZ3573" s="75"/>
      <c r="FA3573" s="75"/>
      <c r="FB3573" s="1341"/>
      <c r="FC3573" s="75"/>
      <c r="FD3573" s="75"/>
    </row>
    <row r="3574">
      <c r="A3574" s="1340"/>
      <c r="B3574" s="786"/>
      <c r="C3574" s="1283"/>
      <c r="D3574" s="786"/>
      <c r="E3574" s="786"/>
      <c r="F3574" s="786"/>
      <c r="G3574" s="786"/>
      <c r="H3574" s="786"/>
      <c r="I3574" s="786"/>
      <c r="J3574" s="786"/>
      <c r="K3574" s="786"/>
      <c r="L3574" s="786"/>
      <c r="M3574" s="786"/>
      <c r="N3574" s="1284"/>
      <c r="O3574" s="1284"/>
      <c r="P3574" s="1285"/>
      <c r="Q3574" s="363"/>
      <c r="R3574" s="363"/>
      <c r="S3574" s="75"/>
      <c r="T3574" s="857"/>
      <c r="U3574" s="1209"/>
      <c r="V3574" s="1200"/>
      <c r="W3574" s="1200"/>
      <c r="X3574" s="1200"/>
      <c r="Y3574" s="1201"/>
      <c r="Z3574" s="1200"/>
      <c r="AA3574" s="1200"/>
      <c r="AB3574" s="1200"/>
      <c r="AC3574" s="1202"/>
      <c r="AD3574" s="1216"/>
      <c r="AE3574" s="1204"/>
      <c r="AF3574" s="75"/>
      <c r="AG3574" s="75"/>
      <c r="AH3574" s="75"/>
      <c r="AI3574" s="75"/>
      <c r="AJ3574" s="75"/>
      <c r="AK3574" s="75"/>
      <c r="AL3574" s="75"/>
      <c r="AM3574" s="75"/>
      <c r="AN3574" s="75"/>
      <c r="AO3574" s="75"/>
      <c r="AP3574" s="75"/>
      <c r="AQ3574" s="75"/>
      <c r="AR3574" s="75"/>
      <c r="AS3574" s="1286"/>
      <c r="AT3574" s="75"/>
      <c r="AU3574" s="1286"/>
      <c r="AV3574" s="1286"/>
      <c r="AW3574" s="75"/>
      <c r="AX3574" s="75"/>
      <c r="AY3574" s="1286"/>
      <c r="AZ3574" s="75"/>
      <c r="BA3574" s="75"/>
      <c r="BB3574" s="75"/>
      <c r="BC3574" s="75"/>
      <c r="BD3574" s="75"/>
      <c r="BE3574" s="75"/>
      <c r="BF3574" s="75"/>
      <c r="BG3574" s="75"/>
      <c r="BH3574" s="75"/>
      <c r="BI3574" s="75"/>
      <c r="BJ3574" s="75"/>
      <c r="BK3574" s="75"/>
      <c r="BL3574" s="75"/>
      <c r="BM3574" s="75"/>
      <c r="BN3574" s="75"/>
      <c r="BO3574" s="75"/>
      <c r="BP3574" s="75"/>
      <c r="BQ3574" s="75"/>
      <c r="BR3574" s="75"/>
      <c r="BS3574" s="75"/>
      <c r="BT3574" s="75"/>
      <c r="BU3574" s="75"/>
      <c r="BV3574" s="75"/>
      <c r="BW3574" s="1286"/>
      <c r="BX3574" s="75"/>
      <c r="BY3574" s="75"/>
      <c r="BZ3574" s="75"/>
      <c r="CA3574" s="75"/>
      <c r="CB3574" s="75"/>
      <c r="CC3574" s="1286"/>
      <c r="CD3574" s="75"/>
      <c r="CE3574" s="75"/>
      <c r="CF3574" s="75"/>
      <c r="CG3574" s="75"/>
      <c r="CH3574" s="75"/>
      <c r="CI3574" s="1286"/>
      <c r="CJ3574" s="75"/>
      <c r="CK3574" s="1286"/>
      <c r="CL3574" s="75"/>
      <c r="CM3574" s="75"/>
      <c r="CN3574" s="75"/>
      <c r="CO3574" s="75"/>
      <c r="CP3574" s="75"/>
      <c r="CQ3574" s="75"/>
      <c r="CR3574" s="75"/>
      <c r="CS3574" s="75"/>
      <c r="CT3574" s="75"/>
      <c r="CU3574" s="75"/>
      <c r="CV3574" s="75"/>
      <c r="CW3574" s="75"/>
      <c r="CX3574" s="1286"/>
      <c r="CY3574" s="75"/>
      <c r="CZ3574" s="75"/>
      <c r="DA3574" s="75"/>
      <c r="DB3574" s="75"/>
      <c r="DC3574" s="75"/>
      <c r="DD3574" s="75"/>
      <c r="DE3574" s="75"/>
      <c r="DF3574" s="75"/>
      <c r="DG3574" s="1286"/>
      <c r="DH3574" s="75"/>
      <c r="DI3574" s="1286"/>
      <c r="DJ3574" s="75"/>
      <c r="DK3574" s="75"/>
      <c r="DL3574" s="75"/>
      <c r="DM3574" s="75"/>
      <c r="DN3574" s="75"/>
      <c r="DO3574" s="75"/>
      <c r="DP3574" s="75"/>
      <c r="DQ3574" s="75"/>
      <c r="DR3574" s="75"/>
      <c r="DS3574" s="75"/>
      <c r="DT3574" s="75"/>
      <c r="DU3574" s="75"/>
      <c r="DV3574" s="1286"/>
      <c r="DW3574" s="75"/>
      <c r="DX3574" s="75"/>
      <c r="DY3574" s="75"/>
      <c r="DZ3574" s="75"/>
      <c r="EA3574" s="75"/>
      <c r="EB3574" s="75"/>
      <c r="EC3574" s="75"/>
      <c r="ED3574" s="75"/>
      <c r="EE3574" s="75"/>
      <c r="EF3574" s="75"/>
      <c r="EG3574" s="75"/>
      <c r="EH3574" s="75"/>
      <c r="EI3574" s="75"/>
      <c r="EJ3574" s="75"/>
      <c r="EK3574" s="75"/>
      <c r="EL3574" s="75"/>
      <c r="EM3574" s="75"/>
      <c r="EN3574" s="75"/>
      <c r="EO3574" s="75"/>
      <c r="EP3574" s="75"/>
      <c r="EQ3574" s="75"/>
      <c r="ER3574" s="75"/>
      <c r="ES3574" s="75"/>
      <c r="ET3574" s="75"/>
      <c r="EU3574" s="75"/>
      <c r="EV3574" s="75"/>
      <c r="EW3574" s="75"/>
      <c r="EX3574" s="75"/>
      <c r="EY3574" s="75"/>
      <c r="EZ3574" s="75"/>
      <c r="FA3574" s="75"/>
      <c r="FB3574" s="1341"/>
      <c r="FC3574" s="75"/>
      <c r="FD3574" s="75"/>
    </row>
    <row r="3575">
      <c r="A3575" s="1340"/>
      <c r="B3575" s="786"/>
      <c r="C3575" s="1283"/>
      <c r="D3575" s="786"/>
      <c r="E3575" s="786"/>
      <c r="F3575" s="786"/>
      <c r="G3575" s="786"/>
      <c r="H3575" s="786"/>
      <c r="I3575" s="786"/>
      <c r="J3575" s="786"/>
      <c r="K3575" s="786"/>
      <c r="L3575" s="786"/>
      <c r="M3575" s="786"/>
      <c r="N3575" s="1284"/>
      <c r="O3575" s="1284"/>
      <c r="P3575" s="1285"/>
      <c r="Q3575" s="363"/>
      <c r="R3575" s="363"/>
      <c r="S3575" s="75"/>
      <c r="T3575" s="857"/>
      <c r="U3575" s="1209"/>
      <c r="V3575" s="1200"/>
      <c r="W3575" s="1200"/>
      <c r="X3575" s="1200"/>
      <c r="Y3575" s="1201"/>
      <c r="Z3575" s="1200"/>
      <c r="AA3575" s="1200"/>
      <c r="AB3575" s="1200"/>
      <c r="AC3575" s="1202"/>
      <c r="AD3575" s="1216"/>
      <c r="AE3575" s="1204"/>
      <c r="AF3575" s="75"/>
      <c r="AG3575" s="75"/>
      <c r="AH3575" s="75"/>
      <c r="AI3575" s="75"/>
      <c r="AJ3575" s="75"/>
      <c r="AK3575" s="75"/>
      <c r="AL3575" s="75"/>
      <c r="AM3575" s="75"/>
      <c r="AN3575" s="75"/>
      <c r="AO3575" s="75"/>
      <c r="AP3575" s="75"/>
      <c r="AQ3575" s="75"/>
      <c r="AR3575" s="75"/>
      <c r="AS3575" s="1286"/>
      <c r="AT3575" s="75"/>
      <c r="AU3575" s="1286"/>
      <c r="AV3575" s="1286"/>
      <c r="AW3575" s="75"/>
      <c r="AX3575" s="75"/>
      <c r="AY3575" s="1286"/>
      <c r="AZ3575" s="75"/>
      <c r="BA3575" s="75"/>
      <c r="BB3575" s="75"/>
      <c r="BC3575" s="75"/>
      <c r="BD3575" s="75"/>
      <c r="BE3575" s="75"/>
      <c r="BF3575" s="75"/>
      <c r="BG3575" s="75"/>
      <c r="BH3575" s="75"/>
      <c r="BI3575" s="75"/>
      <c r="BJ3575" s="75"/>
      <c r="BK3575" s="75"/>
      <c r="BL3575" s="75"/>
      <c r="BM3575" s="75"/>
      <c r="BN3575" s="75"/>
      <c r="BO3575" s="75"/>
      <c r="BP3575" s="75"/>
      <c r="BQ3575" s="75"/>
      <c r="BR3575" s="75"/>
      <c r="BS3575" s="75"/>
      <c r="BT3575" s="75"/>
      <c r="BU3575" s="75"/>
      <c r="BV3575" s="75"/>
      <c r="BW3575" s="1286"/>
      <c r="BX3575" s="75"/>
      <c r="BY3575" s="75"/>
      <c r="BZ3575" s="75"/>
      <c r="CA3575" s="75"/>
      <c r="CB3575" s="75"/>
      <c r="CC3575" s="1286"/>
      <c r="CD3575" s="75"/>
      <c r="CE3575" s="75"/>
      <c r="CF3575" s="75"/>
      <c r="CG3575" s="75"/>
      <c r="CH3575" s="75"/>
      <c r="CI3575" s="1286"/>
      <c r="CJ3575" s="75"/>
      <c r="CK3575" s="1286"/>
      <c r="CL3575" s="75"/>
      <c r="CM3575" s="75"/>
      <c r="CN3575" s="75"/>
      <c r="CO3575" s="75"/>
      <c r="CP3575" s="75"/>
      <c r="CQ3575" s="75"/>
      <c r="CR3575" s="75"/>
      <c r="CS3575" s="75"/>
      <c r="CT3575" s="75"/>
      <c r="CU3575" s="75"/>
      <c r="CV3575" s="75"/>
      <c r="CW3575" s="75"/>
      <c r="CX3575" s="1286"/>
      <c r="CY3575" s="75"/>
      <c r="CZ3575" s="75"/>
      <c r="DA3575" s="75"/>
      <c r="DB3575" s="75"/>
      <c r="DC3575" s="75"/>
      <c r="DD3575" s="75"/>
      <c r="DE3575" s="75"/>
      <c r="DF3575" s="75"/>
      <c r="DG3575" s="1286"/>
      <c r="DH3575" s="75"/>
      <c r="DI3575" s="1286"/>
      <c r="DJ3575" s="75"/>
      <c r="DK3575" s="75"/>
      <c r="DL3575" s="75"/>
      <c r="DM3575" s="75"/>
      <c r="DN3575" s="75"/>
      <c r="DO3575" s="75"/>
      <c r="DP3575" s="75"/>
      <c r="DQ3575" s="75"/>
      <c r="DR3575" s="75"/>
      <c r="DS3575" s="75"/>
      <c r="DT3575" s="75"/>
      <c r="DU3575" s="75"/>
      <c r="DV3575" s="1286"/>
      <c r="DW3575" s="75"/>
      <c r="DX3575" s="75"/>
      <c r="DY3575" s="75"/>
      <c r="DZ3575" s="75"/>
      <c r="EA3575" s="75"/>
      <c r="EB3575" s="75"/>
      <c r="EC3575" s="75"/>
      <c r="ED3575" s="75"/>
      <c r="EE3575" s="75"/>
      <c r="EF3575" s="75"/>
      <c r="EG3575" s="75"/>
      <c r="EH3575" s="75"/>
      <c r="EI3575" s="75"/>
      <c r="EJ3575" s="75"/>
      <c r="EK3575" s="75"/>
      <c r="EL3575" s="75"/>
      <c r="EM3575" s="75"/>
      <c r="EN3575" s="75"/>
      <c r="EO3575" s="75"/>
      <c r="EP3575" s="75"/>
      <c r="EQ3575" s="75"/>
      <c r="ER3575" s="75"/>
      <c r="ES3575" s="75"/>
      <c r="ET3575" s="75"/>
      <c r="EU3575" s="75"/>
      <c r="EV3575" s="75"/>
      <c r="EW3575" s="75"/>
      <c r="EX3575" s="75"/>
      <c r="EY3575" s="75"/>
      <c r="EZ3575" s="75"/>
      <c r="FA3575" s="75"/>
      <c r="FB3575" s="1341"/>
      <c r="FC3575" s="75"/>
      <c r="FD3575" s="75"/>
    </row>
    <row r="3576">
      <c r="A3576" s="1340"/>
      <c r="B3576" s="786"/>
      <c r="C3576" s="1283"/>
      <c r="D3576" s="786"/>
      <c r="E3576" s="786"/>
      <c r="F3576" s="786"/>
      <c r="G3576" s="786"/>
      <c r="H3576" s="786"/>
      <c r="I3576" s="786"/>
      <c r="J3576" s="786"/>
      <c r="K3576" s="786"/>
      <c r="L3576" s="786"/>
      <c r="M3576" s="786"/>
      <c r="N3576" s="1284"/>
      <c r="O3576" s="1284"/>
      <c r="P3576" s="1285"/>
      <c r="Q3576" s="363"/>
      <c r="R3576" s="363"/>
      <c r="S3576" s="75"/>
      <c r="T3576" s="857"/>
      <c r="U3576" s="1209"/>
      <c r="V3576" s="1200"/>
      <c r="W3576" s="1200"/>
      <c r="X3576" s="1200"/>
      <c r="Y3576" s="1201"/>
      <c r="Z3576" s="1200"/>
      <c r="AA3576" s="1200"/>
      <c r="AB3576" s="1200"/>
      <c r="AC3576" s="1202"/>
      <c r="AD3576" s="1216"/>
      <c r="AE3576" s="1204"/>
      <c r="AF3576" s="75"/>
      <c r="AG3576" s="75"/>
      <c r="AH3576" s="75"/>
      <c r="AI3576" s="75"/>
      <c r="AJ3576" s="75"/>
      <c r="AK3576" s="75"/>
      <c r="AL3576" s="75"/>
      <c r="AM3576" s="75"/>
      <c r="AN3576" s="75"/>
      <c r="AO3576" s="75"/>
      <c r="AP3576" s="75"/>
      <c r="AQ3576" s="75"/>
      <c r="AR3576" s="75"/>
      <c r="AS3576" s="1286"/>
      <c r="AT3576" s="75"/>
      <c r="AU3576" s="1286"/>
      <c r="AV3576" s="1286"/>
      <c r="AW3576" s="75"/>
      <c r="AX3576" s="75"/>
      <c r="AY3576" s="1286"/>
      <c r="AZ3576" s="75"/>
      <c r="BA3576" s="75"/>
      <c r="BB3576" s="75"/>
      <c r="BC3576" s="75"/>
      <c r="BD3576" s="75"/>
      <c r="BE3576" s="75"/>
      <c r="BF3576" s="75"/>
      <c r="BG3576" s="75"/>
      <c r="BH3576" s="75"/>
      <c r="BI3576" s="75"/>
      <c r="BJ3576" s="75"/>
      <c r="BK3576" s="75"/>
      <c r="BL3576" s="75"/>
      <c r="BM3576" s="75"/>
      <c r="BN3576" s="75"/>
      <c r="BO3576" s="75"/>
      <c r="BP3576" s="75"/>
      <c r="BQ3576" s="75"/>
      <c r="BR3576" s="75"/>
      <c r="BS3576" s="75"/>
      <c r="BT3576" s="75"/>
      <c r="BU3576" s="75"/>
      <c r="BV3576" s="75"/>
      <c r="BW3576" s="1286"/>
      <c r="BX3576" s="75"/>
      <c r="BY3576" s="75"/>
      <c r="BZ3576" s="75"/>
      <c r="CA3576" s="75"/>
      <c r="CB3576" s="75"/>
      <c r="CC3576" s="1286"/>
      <c r="CD3576" s="75"/>
      <c r="CE3576" s="75"/>
      <c r="CF3576" s="75"/>
      <c r="CG3576" s="75"/>
      <c r="CH3576" s="75"/>
      <c r="CI3576" s="1286"/>
      <c r="CJ3576" s="75"/>
      <c r="CK3576" s="1286"/>
      <c r="CL3576" s="75"/>
      <c r="CM3576" s="75"/>
      <c r="CN3576" s="75"/>
      <c r="CO3576" s="75"/>
      <c r="CP3576" s="75"/>
      <c r="CQ3576" s="75"/>
      <c r="CR3576" s="75"/>
      <c r="CS3576" s="75"/>
      <c r="CT3576" s="75"/>
      <c r="CU3576" s="75"/>
      <c r="CV3576" s="75"/>
      <c r="CW3576" s="75"/>
      <c r="CX3576" s="1286"/>
      <c r="CY3576" s="75"/>
      <c r="CZ3576" s="75"/>
      <c r="DA3576" s="75"/>
      <c r="DB3576" s="75"/>
      <c r="DC3576" s="75"/>
      <c r="DD3576" s="75"/>
      <c r="DE3576" s="75"/>
      <c r="DF3576" s="75"/>
      <c r="DG3576" s="1286"/>
      <c r="DH3576" s="75"/>
      <c r="DI3576" s="1286"/>
      <c r="DJ3576" s="75"/>
      <c r="DK3576" s="75"/>
      <c r="DL3576" s="75"/>
      <c r="DM3576" s="75"/>
      <c r="DN3576" s="75"/>
      <c r="DO3576" s="75"/>
      <c r="DP3576" s="75"/>
      <c r="DQ3576" s="75"/>
      <c r="DR3576" s="75"/>
      <c r="DS3576" s="75"/>
      <c r="DT3576" s="75"/>
      <c r="DU3576" s="75"/>
      <c r="DV3576" s="1286"/>
      <c r="DW3576" s="75"/>
      <c r="DX3576" s="75"/>
      <c r="DY3576" s="75"/>
      <c r="DZ3576" s="75"/>
      <c r="EA3576" s="75"/>
      <c r="EB3576" s="75"/>
      <c r="EC3576" s="75"/>
      <c r="ED3576" s="75"/>
      <c r="EE3576" s="75"/>
      <c r="EF3576" s="75"/>
      <c r="EG3576" s="75"/>
      <c r="EH3576" s="75"/>
      <c r="EI3576" s="75"/>
      <c r="EJ3576" s="75"/>
      <c r="EK3576" s="75"/>
      <c r="EL3576" s="75"/>
      <c r="EM3576" s="75"/>
      <c r="EN3576" s="75"/>
      <c r="EO3576" s="75"/>
      <c r="EP3576" s="75"/>
      <c r="EQ3576" s="75"/>
      <c r="ER3576" s="75"/>
      <c r="ES3576" s="75"/>
      <c r="ET3576" s="75"/>
      <c r="EU3576" s="75"/>
      <c r="EV3576" s="75"/>
      <c r="EW3576" s="75"/>
      <c r="EX3576" s="75"/>
      <c r="EY3576" s="75"/>
      <c r="EZ3576" s="75"/>
      <c r="FA3576" s="75"/>
      <c r="FB3576" s="1341"/>
      <c r="FC3576" s="75"/>
      <c r="FD3576" s="75"/>
    </row>
    <row r="3577">
      <c r="A3577" s="1340"/>
      <c r="B3577" s="786"/>
      <c r="C3577" s="1283"/>
      <c r="D3577" s="786"/>
      <c r="E3577" s="786"/>
      <c r="F3577" s="786"/>
      <c r="G3577" s="786"/>
      <c r="H3577" s="786"/>
      <c r="I3577" s="786"/>
      <c r="J3577" s="786"/>
      <c r="K3577" s="786"/>
      <c r="L3577" s="786"/>
      <c r="M3577" s="786"/>
      <c r="N3577" s="1284"/>
      <c r="O3577" s="1284"/>
      <c r="P3577" s="1285"/>
      <c r="Q3577" s="363"/>
      <c r="R3577" s="363"/>
      <c r="S3577" s="75"/>
      <c r="T3577" s="857"/>
      <c r="U3577" s="1209"/>
      <c r="V3577" s="1200"/>
      <c r="W3577" s="1200"/>
      <c r="X3577" s="1200"/>
      <c r="Y3577" s="1201"/>
      <c r="Z3577" s="1200"/>
      <c r="AA3577" s="1200"/>
      <c r="AB3577" s="1200"/>
      <c r="AC3577" s="1202"/>
      <c r="AD3577" s="1216"/>
      <c r="AE3577" s="1204"/>
      <c r="AF3577" s="75"/>
      <c r="AG3577" s="75"/>
      <c r="AH3577" s="75"/>
      <c r="AI3577" s="75"/>
      <c r="AJ3577" s="75"/>
      <c r="AK3577" s="75"/>
      <c r="AL3577" s="75"/>
      <c r="AM3577" s="75"/>
      <c r="AN3577" s="75"/>
      <c r="AO3577" s="75"/>
      <c r="AP3577" s="75"/>
      <c r="AQ3577" s="75"/>
      <c r="AR3577" s="75"/>
      <c r="AS3577" s="1286"/>
      <c r="AT3577" s="75"/>
      <c r="AU3577" s="1286"/>
      <c r="AV3577" s="1286"/>
      <c r="AW3577" s="75"/>
      <c r="AX3577" s="75"/>
      <c r="AY3577" s="1286"/>
      <c r="AZ3577" s="75"/>
      <c r="BA3577" s="75"/>
      <c r="BB3577" s="75"/>
      <c r="BC3577" s="75"/>
      <c r="BD3577" s="75"/>
      <c r="BE3577" s="75"/>
      <c r="BF3577" s="75"/>
      <c r="BG3577" s="75"/>
      <c r="BH3577" s="75"/>
      <c r="BI3577" s="75"/>
      <c r="BJ3577" s="75"/>
      <c r="BK3577" s="75"/>
      <c r="BL3577" s="75"/>
      <c r="BM3577" s="75"/>
      <c r="BN3577" s="75"/>
      <c r="BO3577" s="75"/>
      <c r="BP3577" s="75"/>
      <c r="BQ3577" s="75"/>
      <c r="BR3577" s="75"/>
      <c r="BS3577" s="75"/>
      <c r="BT3577" s="75"/>
      <c r="BU3577" s="75"/>
      <c r="BV3577" s="75"/>
      <c r="BW3577" s="1286"/>
      <c r="BX3577" s="75"/>
      <c r="BY3577" s="75"/>
      <c r="BZ3577" s="75"/>
      <c r="CA3577" s="75"/>
      <c r="CB3577" s="75"/>
      <c r="CC3577" s="1286"/>
      <c r="CD3577" s="75"/>
      <c r="CE3577" s="75"/>
      <c r="CF3577" s="75"/>
      <c r="CG3577" s="75"/>
      <c r="CH3577" s="75"/>
      <c r="CI3577" s="1286"/>
      <c r="CJ3577" s="75"/>
      <c r="CK3577" s="1286"/>
      <c r="CL3577" s="75"/>
      <c r="CM3577" s="75"/>
      <c r="CN3577" s="75"/>
      <c r="CO3577" s="75"/>
      <c r="CP3577" s="75"/>
      <c r="CQ3577" s="75"/>
      <c r="CR3577" s="75"/>
      <c r="CS3577" s="75"/>
      <c r="CT3577" s="75"/>
      <c r="CU3577" s="75"/>
      <c r="CV3577" s="75"/>
      <c r="CW3577" s="75"/>
      <c r="CX3577" s="1286"/>
      <c r="CY3577" s="75"/>
      <c r="CZ3577" s="75"/>
      <c r="DA3577" s="75"/>
      <c r="DB3577" s="75"/>
      <c r="DC3577" s="75"/>
      <c r="DD3577" s="75"/>
      <c r="DE3577" s="75"/>
      <c r="DF3577" s="75"/>
      <c r="DG3577" s="1286"/>
      <c r="DH3577" s="75"/>
      <c r="DI3577" s="1286"/>
      <c r="DJ3577" s="75"/>
      <c r="DK3577" s="75"/>
      <c r="DL3577" s="75"/>
      <c r="DM3577" s="75"/>
      <c r="DN3577" s="75"/>
      <c r="DO3577" s="75"/>
      <c r="DP3577" s="75"/>
      <c r="DQ3577" s="75"/>
      <c r="DR3577" s="75"/>
      <c r="DS3577" s="75"/>
      <c r="DT3577" s="75"/>
      <c r="DU3577" s="75"/>
      <c r="DV3577" s="1286"/>
      <c r="DW3577" s="75"/>
      <c r="DX3577" s="75"/>
      <c r="DY3577" s="75"/>
      <c r="DZ3577" s="75"/>
      <c r="EA3577" s="75"/>
      <c r="EB3577" s="75"/>
      <c r="EC3577" s="75"/>
      <c r="ED3577" s="75"/>
      <c r="EE3577" s="75"/>
      <c r="EF3577" s="75"/>
      <c r="EG3577" s="75"/>
      <c r="EH3577" s="75"/>
      <c r="EI3577" s="75"/>
      <c r="EJ3577" s="75"/>
      <c r="EK3577" s="75"/>
      <c r="EL3577" s="75"/>
      <c r="EM3577" s="75"/>
      <c r="EN3577" s="75"/>
      <c r="EO3577" s="75"/>
      <c r="EP3577" s="75"/>
      <c r="EQ3577" s="75"/>
      <c r="ER3577" s="75"/>
      <c r="ES3577" s="75"/>
      <c r="ET3577" s="75"/>
      <c r="EU3577" s="75"/>
      <c r="EV3577" s="75"/>
      <c r="EW3577" s="75"/>
      <c r="EX3577" s="75"/>
      <c r="EY3577" s="75"/>
      <c r="EZ3577" s="75"/>
      <c r="FA3577" s="75"/>
      <c r="FB3577" s="1341"/>
      <c r="FC3577" s="75"/>
      <c r="FD3577" s="75"/>
    </row>
    <row r="3578">
      <c r="A3578" s="1340"/>
      <c r="B3578" s="786"/>
      <c r="C3578" s="1283"/>
      <c r="D3578" s="786"/>
      <c r="E3578" s="786"/>
      <c r="F3578" s="786"/>
      <c r="G3578" s="786"/>
      <c r="H3578" s="786"/>
      <c r="I3578" s="786"/>
      <c r="J3578" s="786"/>
      <c r="K3578" s="786"/>
      <c r="L3578" s="786"/>
      <c r="M3578" s="786"/>
      <c r="N3578" s="1284"/>
      <c r="O3578" s="1284"/>
      <c r="P3578" s="1285"/>
      <c r="Q3578" s="363"/>
      <c r="R3578" s="363"/>
      <c r="S3578" s="75"/>
      <c r="T3578" s="857"/>
      <c r="U3578" s="1209"/>
      <c r="V3578" s="1200"/>
      <c r="W3578" s="1200"/>
      <c r="X3578" s="1200"/>
      <c r="Y3578" s="1201"/>
      <c r="Z3578" s="1200"/>
      <c r="AA3578" s="1200"/>
      <c r="AB3578" s="1200"/>
      <c r="AC3578" s="1202"/>
      <c r="AD3578" s="1216"/>
      <c r="AE3578" s="1204"/>
      <c r="AF3578" s="75"/>
      <c r="AG3578" s="75"/>
      <c r="AH3578" s="75"/>
      <c r="AI3578" s="75"/>
      <c r="AJ3578" s="75"/>
      <c r="AK3578" s="75"/>
      <c r="AL3578" s="75"/>
      <c r="AM3578" s="75"/>
      <c r="AN3578" s="75"/>
      <c r="AO3578" s="75"/>
      <c r="AP3578" s="75"/>
      <c r="AQ3578" s="75"/>
      <c r="AR3578" s="75"/>
      <c r="AS3578" s="1286"/>
      <c r="AT3578" s="75"/>
      <c r="AU3578" s="1286"/>
      <c r="AV3578" s="1286"/>
      <c r="AW3578" s="75"/>
      <c r="AX3578" s="75"/>
      <c r="AY3578" s="1286"/>
      <c r="AZ3578" s="75"/>
      <c r="BA3578" s="75"/>
      <c r="BB3578" s="75"/>
      <c r="BC3578" s="75"/>
      <c r="BD3578" s="75"/>
      <c r="BE3578" s="75"/>
      <c r="BF3578" s="75"/>
      <c r="BG3578" s="75"/>
      <c r="BH3578" s="75"/>
      <c r="BI3578" s="75"/>
      <c r="BJ3578" s="75"/>
      <c r="BK3578" s="75"/>
      <c r="BL3578" s="75"/>
      <c r="BM3578" s="75"/>
      <c r="BN3578" s="75"/>
      <c r="BO3578" s="75"/>
      <c r="BP3578" s="75"/>
      <c r="BQ3578" s="75"/>
      <c r="BR3578" s="75"/>
      <c r="BS3578" s="75"/>
      <c r="BT3578" s="75"/>
      <c r="BU3578" s="75"/>
      <c r="BV3578" s="75"/>
      <c r="BW3578" s="1286"/>
      <c r="BX3578" s="75"/>
      <c r="BY3578" s="75"/>
      <c r="BZ3578" s="75"/>
      <c r="CA3578" s="75"/>
      <c r="CB3578" s="75"/>
      <c r="CC3578" s="1286"/>
      <c r="CD3578" s="75"/>
      <c r="CE3578" s="75"/>
      <c r="CF3578" s="75"/>
      <c r="CG3578" s="75"/>
      <c r="CH3578" s="75"/>
      <c r="CI3578" s="1286"/>
      <c r="CJ3578" s="75"/>
      <c r="CK3578" s="1286"/>
      <c r="CL3578" s="75"/>
      <c r="CM3578" s="75"/>
      <c r="CN3578" s="75"/>
      <c r="CO3578" s="75"/>
      <c r="CP3578" s="75"/>
      <c r="CQ3578" s="75"/>
      <c r="CR3578" s="75"/>
      <c r="CS3578" s="75"/>
      <c r="CT3578" s="75"/>
      <c r="CU3578" s="75"/>
      <c r="CV3578" s="75"/>
      <c r="CW3578" s="75"/>
      <c r="CX3578" s="1286"/>
      <c r="CY3578" s="75"/>
      <c r="CZ3578" s="75"/>
      <c r="DA3578" s="75"/>
      <c r="DB3578" s="75"/>
      <c r="DC3578" s="75"/>
      <c r="DD3578" s="75"/>
      <c r="DE3578" s="75"/>
      <c r="DF3578" s="75"/>
      <c r="DG3578" s="1286"/>
      <c r="DH3578" s="75"/>
      <c r="DI3578" s="1286"/>
      <c r="DJ3578" s="75"/>
      <c r="DK3578" s="75"/>
      <c r="DL3578" s="75"/>
      <c r="DM3578" s="75"/>
      <c r="DN3578" s="75"/>
      <c r="DO3578" s="75"/>
      <c r="DP3578" s="75"/>
      <c r="DQ3578" s="75"/>
      <c r="DR3578" s="75"/>
      <c r="DS3578" s="75"/>
      <c r="DT3578" s="75"/>
      <c r="DU3578" s="75"/>
      <c r="DV3578" s="1286"/>
      <c r="DW3578" s="75"/>
      <c r="DX3578" s="75"/>
      <c r="DY3578" s="75"/>
      <c r="DZ3578" s="75"/>
      <c r="EA3578" s="75"/>
      <c r="EB3578" s="75"/>
      <c r="EC3578" s="75"/>
      <c r="ED3578" s="75"/>
      <c r="EE3578" s="75"/>
      <c r="EF3578" s="75"/>
      <c r="EG3578" s="75"/>
      <c r="EH3578" s="75"/>
      <c r="EI3578" s="75"/>
      <c r="EJ3578" s="75"/>
      <c r="EK3578" s="75"/>
      <c r="EL3578" s="75"/>
      <c r="EM3578" s="75"/>
      <c r="EN3578" s="75"/>
      <c r="EO3578" s="75"/>
      <c r="EP3578" s="75"/>
      <c r="EQ3578" s="75"/>
      <c r="ER3578" s="75"/>
      <c r="ES3578" s="75"/>
      <c r="ET3578" s="75"/>
      <c r="EU3578" s="75"/>
      <c r="EV3578" s="75"/>
      <c r="EW3578" s="75"/>
      <c r="EX3578" s="75"/>
      <c r="EY3578" s="75"/>
      <c r="EZ3578" s="75"/>
      <c r="FA3578" s="75"/>
      <c r="FB3578" s="1341"/>
      <c r="FC3578" s="75"/>
      <c r="FD3578" s="75"/>
    </row>
    <row r="3579">
      <c r="A3579" s="1340"/>
      <c r="B3579" s="786"/>
      <c r="C3579" s="1283"/>
      <c r="D3579" s="786"/>
      <c r="E3579" s="786"/>
      <c r="F3579" s="786"/>
      <c r="G3579" s="786"/>
      <c r="H3579" s="786"/>
      <c r="I3579" s="786"/>
      <c r="J3579" s="786"/>
      <c r="K3579" s="786"/>
      <c r="L3579" s="786"/>
      <c r="M3579" s="786"/>
      <c r="N3579" s="1284"/>
      <c r="O3579" s="1284"/>
      <c r="P3579" s="1285"/>
      <c r="Q3579" s="363"/>
      <c r="R3579" s="363"/>
      <c r="S3579" s="75"/>
      <c r="T3579" s="857"/>
      <c r="U3579" s="1209"/>
      <c r="V3579" s="1200"/>
      <c r="W3579" s="1200"/>
      <c r="X3579" s="1200"/>
      <c r="Y3579" s="1201"/>
      <c r="Z3579" s="1200"/>
      <c r="AA3579" s="1200"/>
      <c r="AB3579" s="1200"/>
      <c r="AC3579" s="1202"/>
      <c r="AD3579" s="1216"/>
      <c r="AE3579" s="1204"/>
      <c r="AF3579" s="75"/>
      <c r="AG3579" s="75"/>
      <c r="AH3579" s="75"/>
      <c r="AI3579" s="75"/>
      <c r="AJ3579" s="75"/>
      <c r="AK3579" s="75"/>
      <c r="AL3579" s="75"/>
      <c r="AM3579" s="75"/>
      <c r="AN3579" s="75"/>
      <c r="AO3579" s="75"/>
      <c r="AP3579" s="75"/>
      <c r="AQ3579" s="75"/>
      <c r="AR3579" s="75"/>
      <c r="AS3579" s="1286"/>
      <c r="AT3579" s="75"/>
      <c r="AU3579" s="1286"/>
      <c r="AV3579" s="1286"/>
      <c r="AW3579" s="75"/>
      <c r="AX3579" s="75"/>
      <c r="AY3579" s="1286"/>
      <c r="AZ3579" s="75"/>
      <c r="BA3579" s="75"/>
      <c r="BB3579" s="75"/>
      <c r="BC3579" s="75"/>
      <c r="BD3579" s="75"/>
      <c r="BE3579" s="75"/>
      <c r="BF3579" s="75"/>
      <c r="BG3579" s="75"/>
      <c r="BH3579" s="75"/>
      <c r="BI3579" s="75"/>
      <c r="BJ3579" s="75"/>
      <c r="BK3579" s="75"/>
      <c r="BL3579" s="75"/>
      <c r="BM3579" s="75"/>
      <c r="BN3579" s="75"/>
      <c r="BO3579" s="75"/>
      <c r="BP3579" s="75"/>
      <c r="BQ3579" s="75"/>
      <c r="BR3579" s="75"/>
      <c r="BS3579" s="75"/>
      <c r="BT3579" s="75"/>
      <c r="BU3579" s="75"/>
      <c r="BV3579" s="75"/>
      <c r="BW3579" s="1286"/>
      <c r="BX3579" s="75"/>
      <c r="BY3579" s="75"/>
      <c r="BZ3579" s="75"/>
      <c r="CA3579" s="75"/>
      <c r="CB3579" s="75"/>
      <c r="CC3579" s="1286"/>
      <c r="CD3579" s="75"/>
      <c r="CE3579" s="75"/>
      <c r="CF3579" s="75"/>
      <c r="CG3579" s="75"/>
      <c r="CH3579" s="75"/>
      <c r="CI3579" s="1286"/>
      <c r="CJ3579" s="75"/>
      <c r="CK3579" s="1286"/>
      <c r="CL3579" s="75"/>
      <c r="CM3579" s="75"/>
      <c r="CN3579" s="75"/>
      <c r="CO3579" s="75"/>
      <c r="CP3579" s="75"/>
      <c r="CQ3579" s="75"/>
      <c r="CR3579" s="75"/>
      <c r="CS3579" s="75"/>
      <c r="CT3579" s="75"/>
      <c r="CU3579" s="75"/>
      <c r="CV3579" s="75"/>
      <c r="CW3579" s="75"/>
      <c r="CX3579" s="1286"/>
      <c r="CY3579" s="75"/>
      <c r="CZ3579" s="75"/>
      <c r="DA3579" s="75"/>
      <c r="DB3579" s="75"/>
      <c r="DC3579" s="75"/>
      <c r="DD3579" s="75"/>
      <c r="DE3579" s="75"/>
      <c r="DF3579" s="75"/>
      <c r="DG3579" s="1286"/>
      <c r="DH3579" s="75"/>
      <c r="DI3579" s="1286"/>
      <c r="DJ3579" s="75"/>
      <c r="DK3579" s="75"/>
      <c r="DL3579" s="75"/>
      <c r="DM3579" s="75"/>
      <c r="DN3579" s="75"/>
      <c r="DO3579" s="75"/>
      <c r="DP3579" s="75"/>
      <c r="DQ3579" s="75"/>
      <c r="DR3579" s="75"/>
      <c r="DS3579" s="75"/>
      <c r="DT3579" s="75"/>
      <c r="DU3579" s="75"/>
      <c r="DV3579" s="1286"/>
      <c r="DW3579" s="75"/>
      <c r="DX3579" s="75"/>
      <c r="DY3579" s="75"/>
      <c r="DZ3579" s="75"/>
      <c r="EA3579" s="75"/>
      <c r="EB3579" s="75"/>
      <c r="EC3579" s="75"/>
      <c r="ED3579" s="75"/>
      <c r="EE3579" s="75"/>
      <c r="EF3579" s="75"/>
      <c r="EG3579" s="75"/>
      <c r="EH3579" s="75"/>
      <c r="EI3579" s="75"/>
      <c r="EJ3579" s="75"/>
      <c r="EK3579" s="75"/>
      <c r="EL3579" s="75"/>
      <c r="EM3579" s="75"/>
      <c r="EN3579" s="75"/>
      <c r="EO3579" s="75"/>
      <c r="EP3579" s="75"/>
      <c r="EQ3579" s="75"/>
      <c r="ER3579" s="75"/>
      <c r="ES3579" s="75"/>
      <c r="ET3579" s="75"/>
      <c r="EU3579" s="75"/>
      <c r="EV3579" s="75"/>
      <c r="EW3579" s="75"/>
      <c r="EX3579" s="75"/>
      <c r="EY3579" s="75"/>
      <c r="EZ3579" s="75"/>
      <c r="FA3579" s="75"/>
      <c r="FB3579" s="1341"/>
      <c r="FC3579" s="75"/>
      <c r="FD3579" s="75"/>
    </row>
    <row r="3580">
      <c r="A3580" s="1340"/>
      <c r="B3580" s="786"/>
      <c r="C3580" s="1283"/>
      <c r="D3580" s="786"/>
      <c r="E3580" s="786"/>
      <c r="F3580" s="786"/>
      <c r="G3580" s="786"/>
      <c r="H3580" s="786"/>
      <c r="I3580" s="786"/>
      <c r="J3580" s="786"/>
      <c r="K3580" s="786"/>
      <c r="L3580" s="786"/>
      <c r="M3580" s="786"/>
      <c r="N3580" s="1284"/>
      <c r="O3580" s="1284"/>
      <c r="P3580" s="1285"/>
      <c r="Q3580" s="363"/>
      <c r="R3580" s="363"/>
      <c r="S3580" s="75"/>
      <c r="T3580" s="857"/>
      <c r="U3580" s="1209"/>
      <c r="V3580" s="1200"/>
      <c r="W3580" s="1200"/>
      <c r="X3580" s="1200"/>
      <c r="Y3580" s="1201"/>
      <c r="Z3580" s="1200"/>
      <c r="AA3580" s="1200"/>
      <c r="AB3580" s="1200"/>
      <c r="AC3580" s="1202"/>
      <c r="AD3580" s="1216"/>
      <c r="AE3580" s="1204"/>
      <c r="AF3580" s="75"/>
      <c r="AG3580" s="75"/>
      <c r="AH3580" s="75"/>
      <c r="AI3580" s="75"/>
      <c r="AJ3580" s="75"/>
      <c r="AK3580" s="75"/>
      <c r="AL3580" s="75"/>
      <c r="AM3580" s="75"/>
      <c r="AN3580" s="75"/>
      <c r="AO3580" s="75"/>
      <c r="AP3580" s="75"/>
      <c r="AQ3580" s="75"/>
      <c r="AR3580" s="75"/>
      <c r="AS3580" s="1286"/>
      <c r="AT3580" s="75"/>
      <c r="AU3580" s="1286"/>
      <c r="AV3580" s="1286"/>
      <c r="AW3580" s="75"/>
      <c r="AX3580" s="75"/>
      <c r="AY3580" s="1286"/>
      <c r="AZ3580" s="75"/>
      <c r="BA3580" s="75"/>
      <c r="BB3580" s="75"/>
      <c r="BC3580" s="75"/>
      <c r="BD3580" s="75"/>
      <c r="BE3580" s="75"/>
      <c r="BF3580" s="75"/>
      <c r="BG3580" s="75"/>
      <c r="BH3580" s="75"/>
      <c r="BI3580" s="75"/>
      <c r="BJ3580" s="75"/>
      <c r="BK3580" s="75"/>
      <c r="BL3580" s="75"/>
      <c r="BM3580" s="75"/>
      <c r="BN3580" s="75"/>
      <c r="BO3580" s="75"/>
      <c r="BP3580" s="75"/>
      <c r="BQ3580" s="75"/>
      <c r="BR3580" s="75"/>
      <c r="BS3580" s="75"/>
      <c r="BT3580" s="75"/>
      <c r="BU3580" s="75"/>
      <c r="BV3580" s="75"/>
      <c r="BW3580" s="1286"/>
      <c r="BX3580" s="75"/>
      <c r="BY3580" s="75"/>
      <c r="BZ3580" s="75"/>
      <c r="CA3580" s="75"/>
      <c r="CB3580" s="75"/>
      <c r="CC3580" s="1286"/>
      <c r="CD3580" s="75"/>
      <c r="CE3580" s="75"/>
      <c r="CF3580" s="75"/>
      <c r="CG3580" s="75"/>
      <c r="CH3580" s="75"/>
      <c r="CI3580" s="1286"/>
      <c r="CJ3580" s="75"/>
      <c r="CK3580" s="1286"/>
      <c r="CL3580" s="75"/>
      <c r="CM3580" s="75"/>
      <c r="CN3580" s="75"/>
      <c r="CO3580" s="75"/>
      <c r="CP3580" s="75"/>
      <c r="CQ3580" s="75"/>
      <c r="CR3580" s="75"/>
      <c r="CS3580" s="75"/>
      <c r="CT3580" s="75"/>
      <c r="CU3580" s="75"/>
      <c r="CV3580" s="75"/>
      <c r="CW3580" s="75"/>
      <c r="CX3580" s="1286"/>
      <c r="CY3580" s="75"/>
      <c r="CZ3580" s="75"/>
      <c r="DA3580" s="75"/>
      <c r="DB3580" s="75"/>
      <c r="DC3580" s="75"/>
      <c r="DD3580" s="75"/>
      <c r="DE3580" s="75"/>
      <c r="DF3580" s="75"/>
      <c r="DG3580" s="1286"/>
      <c r="DH3580" s="75"/>
      <c r="DI3580" s="1286"/>
      <c r="DJ3580" s="75"/>
      <c r="DK3580" s="75"/>
      <c r="DL3580" s="75"/>
      <c r="DM3580" s="75"/>
      <c r="DN3580" s="75"/>
      <c r="DO3580" s="75"/>
      <c r="DP3580" s="75"/>
      <c r="DQ3580" s="75"/>
      <c r="DR3580" s="75"/>
      <c r="DS3580" s="75"/>
      <c r="DT3580" s="75"/>
      <c r="DU3580" s="75"/>
      <c r="DV3580" s="1286"/>
      <c r="DW3580" s="75"/>
      <c r="DX3580" s="75"/>
      <c r="DY3580" s="75"/>
      <c r="DZ3580" s="75"/>
      <c r="EA3580" s="75"/>
      <c r="EB3580" s="75"/>
      <c r="EC3580" s="75"/>
      <c r="ED3580" s="75"/>
      <c r="EE3580" s="75"/>
      <c r="EF3580" s="75"/>
      <c r="EG3580" s="75"/>
      <c r="EH3580" s="75"/>
      <c r="EI3580" s="75"/>
      <c r="EJ3580" s="75"/>
      <c r="EK3580" s="75"/>
      <c r="EL3580" s="75"/>
      <c r="EM3580" s="75"/>
      <c r="EN3580" s="75"/>
      <c r="EO3580" s="75"/>
      <c r="EP3580" s="75"/>
      <c r="EQ3580" s="75"/>
      <c r="ER3580" s="75"/>
      <c r="ES3580" s="75"/>
      <c r="ET3580" s="75"/>
      <c r="EU3580" s="75"/>
      <c r="EV3580" s="75"/>
      <c r="EW3580" s="75"/>
      <c r="EX3580" s="75"/>
      <c r="EY3580" s="75"/>
      <c r="EZ3580" s="75"/>
      <c r="FA3580" s="75"/>
      <c r="FB3580" s="1341"/>
      <c r="FC3580" s="75"/>
      <c r="FD3580" s="75"/>
    </row>
    <row r="3581">
      <c r="A3581" s="1340"/>
      <c r="B3581" s="786"/>
      <c r="C3581" s="1283"/>
      <c r="D3581" s="786"/>
      <c r="E3581" s="786"/>
      <c r="F3581" s="786"/>
      <c r="G3581" s="786"/>
      <c r="H3581" s="786"/>
      <c r="I3581" s="786"/>
      <c r="J3581" s="786"/>
      <c r="K3581" s="786"/>
      <c r="L3581" s="786"/>
      <c r="M3581" s="786"/>
      <c r="N3581" s="1284"/>
      <c r="O3581" s="1284"/>
      <c r="P3581" s="1285"/>
      <c r="Q3581" s="363"/>
      <c r="R3581" s="363"/>
      <c r="S3581" s="75"/>
      <c r="T3581" s="857"/>
      <c r="U3581" s="1209"/>
      <c r="V3581" s="1200"/>
      <c r="W3581" s="1200"/>
      <c r="X3581" s="1200"/>
      <c r="Y3581" s="1201"/>
      <c r="Z3581" s="1200"/>
      <c r="AA3581" s="1200"/>
      <c r="AB3581" s="1200"/>
      <c r="AC3581" s="1202"/>
      <c r="AD3581" s="1216"/>
      <c r="AE3581" s="1204"/>
      <c r="AF3581" s="75"/>
      <c r="AG3581" s="75"/>
      <c r="AH3581" s="75"/>
      <c r="AI3581" s="75"/>
      <c r="AJ3581" s="75"/>
      <c r="AK3581" s="75"/>
      <c r="AL3581" s="75"/>
      <c r="AM3581" s="75"/>
      <c r="AN3581" s="75"/>
      <c r="AO3581" s="75"/>
      <c r="AP3581" s="75"/>
      <c r="AQ3581" s="75"/>
      <c r="AR3581" s="75"/>
      <c r="AS3581" s="1286"/>
      <c r="AT3581" s="75"/>
      <c r="AU3581" s="1286"/>
      <c r="AV3581" s="1286"/>
      <c r="AW3581" s="75"/>
      <c r="AX3581" s="75"/>
      <c r="AY3581" s="1286"/>
      <c r="AZ3581" s="75"/>
      <c r="BA3581" s="75"/>
      <c r="BB3581" s="75"/>
      <c r="BC3581" s="75"/>
      <c r="BD3581" s="75"/>
      <c r="BE3581" s="75"/>
      <c r="BF3581" s="75"/>
      <c r="BG3581" s="75"/>
      <c r="BH3581" s="75"/>
      <c r="BI3581" s="75"/>
      <c r="BJ3581" s="75"/>
      <c r="BK3581" s="75"/>
      <c r="BL3581" s="75"/>
      <c r="BM3581" s="75"/>
      <c r="BN3581" s="75"/>
      <c r="BO3581" s="75"/>
      <c r="BP3581" s="75"/>
      <c r="BQ3581" s="75"/>
      <c r="BR3581" s="75"/>
      <c r="BS3581" s="75"/>
      <c r="BT3581" s="75"/>
      <c r="BU3581" s="75"/>
      <c r="BV3581" s="75"/>
      <c r="BW3581" s="1286"/>
      <c r="BX3581" s="75"/>
      <c r="BY3581" s="75"/>
      <c r="BZ3581" s="75"/>
      <c r="CA3581" s="75"/>
      <c r="CB3581" s="75"/>
      <c r="CC3581" s="1286"/>
      <c r="CD3581" s="75"/>
      <c r="CE3581" s="75"/>
      <c r="CF3581" s="75"/>
      <c r="CG3581" s="75"/>
      <c r="CH3581" s="75"/>
      <c r="CI3581" s="1286"/>
      <c r="CJ3581" s="75"/>
      <c r="CK3581" s="1286"/>
      <c r="CL3581" s="75"/>
      <c r="CM3581" s="75"/>
      <c r="CN3581" s="75"/>
      <c r="CO3581" s="75"/>
      <c r="CP3581" s="75"/>
      <c r="CQ3581" s="75"/>
      <c r="CR3581" s="75"/>
      <c r="CS3581" s="75"/>
      <c r="CT3581" s="75"/>
      <c r="CU3581" s="75"/>
      <c r="CV3581" s="75"/>
      <c r="CW3581" s="75"/>
      <c r="CX3581" s="1286"/>
      <c r="CY3581" s="75"/>
      <c r="CZ3581" s="75"/>
      <c r="DA3581" s="75"/>
      <c r="DB3581" s="75"/>
      <c r="DC3581" s="75"/>
      <c r="DD3581" s="75"/>
      <c r="DE3581" s="75"/>
      <c r="DF3581" s="75"/>
      <c r="DG3581" s="1286"/>
      <c r="DH3581" s="75"/>
      <c r="DI3581" s="1286"/>
      <c r="DJ3581" s="75"/>
      <c r="DK3581" s="75"/>
      <c r="DL3581" s="75"/>
      <c r="DM3581" s="75"/>
      <c r="DN3581" s="75"/>
      <c r="DO3581" s="75"/>
      <c r="DP3581" s="75"/>
      <c r="DQ3581" s="75"/>
      <c r="DR3581" s="75"/>
      <c r="DS3581" s="75"/>
      <c r="DT3581" s="75"/>
      <c r="DU3581" s="75"/>
      <c r="DV3581" s="1286"/>
      <c r="DW3581" s="75"/>
      <c r="DX3581" s="75"/>
      <c r="DY3581" s="75"/>
      <c r="DZ3581" s="75"/>
      <c r="EA3581" s="75"/>
      <c r="EB3581" s="75"/>
      <c r="EC3581" s="75"/>
      <c r="ED3581" s="75"/>
      <c r="EE3581" s="75"/>
      <c r="EF3581" s="75"/>
      <c r="EG3581" s="75"/>
      <c r="EH3581" s="75"/>
      <c r="EI3581" s="75"/>
      <c r="EJ3581" s="75"/>
      <c r="EK3581" s="75"/>
      <c r="EL3581" s="75"/>
      <c r="EM3581" s="75"/>
      <c r="EN3581" s="75"/>
      <c r="EO3581" s="75"/>
      <c r="EP3581" s="75"/>
      <c r="EQ3581" s="75"/>
      <c r="ER3581" s="75"/>
      <c r="ES3581" s="75"/>
      <c r="ET3581" s="75"/>
      <c r="EU3581" s="75"/>
      <c r="EV3581" s="75"/>
      <c r="EW3581" s="75"/>
      <c r="EX3581" s="75"/>
      <c r="EY3581" s="75"/>
      <c r="EZ3581" s="75"/>
      <c r="FA3581" s="75"/>
      <c r="FB3581" s="1341"/>
      <c r="FC3581" s="75"/>
      <c r="FD3581" s="75"/>
    </row>
    <row r="3582">
      <c r="A3582" s="1340"/>
      <c r="B3582" s="786"/>
      <c r="C3582" s="1283"/>
      <c r="D3582" s="786"/>
      <c r="E3582" s="786"/>
      <c r="F3582" s="786"/>
      <c r="G3582" s="786"/>
      <c r="H3582" s="786"/>
      <c r="I3582" s="786"/>
      <c r="J3582" s="786"/>
      <c r="K3582" s="786"/>
      <c r="L3582" s="786"/>
      <c r="M3582" s="786"/>
      <c r="N3582" s="1284"/>
      <c r="O3582" s="1284"/>
      <c r="P3582" s="1285"/>
      <c r="Q3582" s="363"/>
      <c r="R3582" s="363"/>
      <c r="S3582" s="75"/>
      <c r="T3582" s="857"/>
      <c r="U3582" s="1209"/>
      <c r="V3582" s="1200"/>
      <c r="W3582" s="1200"/>
      <c r="X3582" s="1200"/>
      <c r="Y3582" s="1201"/>
      <c r="Z3582" s="1200"/>
      <c r="AA3582" s="1200"/>
      <c r="AB3582" s="1200"/>
      <c r="AC3582" s="1202"/>
      <c r="AD3582" s="1216"/>
      <c r="AE3582" s="1204"/>
      <c r="AF3582" s="75"/>
      <c r="AG3582" s="75"/>
      <c r="AH3582" s="75"/>
      <c r="AI3582" s="75"/>
      <c r="AJ3582" s="75"/>
      <c r="AK3582" s="75"/>
      <c r="AL3582" s="75"/>
      <c r="AM3582" s="75"/>
      <c r="AN3582" s="75"/>
      <c r="AO3582" s="75"/>
      <c r="AP3582" s="75"/>
      <c r="AQ3582" s="75"/>
      <c r="AR3582" s="75"/>
      <c r="AS3582" s="1286"/>
      <c r="AT3582" s="75"/>
      <c r="AU3582" s="1286"/>
      <c r="AV3582" s="1286"/>
      <c r="AW3582" s="75"/>
      <c r="AX3582" s="75"/>
      <c r="AY3582" s="1286"/>
      <c r="AZ3582" s="75"/>
      <c r="BA3582" s="75"/>
      <c r="BB3582" s="75"/>
      <c r="BC3582" s="75"/>
      <c r="BD3582" s="75"/>
      <c r="BE3582" s="75"/>
      <c r="BF3582" s="75"/>
      <c r="BG3582" s="75"/>
      <c r="BH3582" s="75"/>
      <c r="BI3582" s="75"/>
      <c r="BJ3582" s="75"/>
      <c r="BK3582" s="75"/>
      <c r="BL3582" s="75"/>
      <c r="BM3582" s="75"/>
      <c r="BN3582" s="75"/>
      <c r="BO3582" s="75"/>
      <c r="BP3582" s="75"/>
      <c r="BQ3582" s="75"/>
      <c r="BR3582" s="75"/>
      <c r="BS3582" s="75"/>
      <c r="BT3582" s="75"/>
      <c r="BU3582" s="75"/>
      <c r="BV3582" s="75"/>
      <c r="BW3582" s="1286"/>
      <c r="BX3582" s="75"/>
      <c r="BY3582" s="75"/>
      <c r="BZ3582" s="75"/>
      <c r="CA3582" s="75"/>
      <c r="CB3582" s="75"/>
      <c r="CC3582" s="1286"/>
      <c r="CD3582" s="75"/>
      <c r="CE3582" s="75"/>
      <c r="CF3582" s="75"/>
      <c r="CG3582" s="75"/>
      <c r="CH3582" s="75"/>
      <c r="CI3582" s="1286"/>
      <c r="CJ3582" s="75"/>
      <c r="CK3582" s="1286"/>
      <c r="CL3582" s="75"/>
      <c r="CM3582" s="75"/>
      <c r="CN3582" s="75"/>
      <c r="CO3582" s="75"/>
      <c r="CP3582" s="75"/>
      <c r="CQ3582" s="75"/>
      <c r="CR3582" s="75"/>
      <c r="CS3582" s="75"/>
      <c r="CT3582" s="75"/>
      <c r="CU3582" s="75"/>
      <c r="CV3582" s="75"/>
      <c r="CW3582" s="75"/>
      <c r="CX3582" s="1286"/>
      <c r="CY3582" s="75"/>
      <c r="CZ3582" s="75"/>
      <c r="DA3582" s="75"/>
      <c r="DB3582" s="75"/>
      <c r="DC3582" s="75"/>
      <c r="DD3582" s="75"/>
      <c r="DE3582" s="75"/>
      <c r="DF3582" s="75"/>
      <c r="DG3582" s="1286"/>
      <c r="DH3582" s="75"/>
      <c r="DI3582" s="1286"/>
      <c r="DJ3582" s="75"/>
      <c r="DK3582" s="75"/>
      <c r="DL3582" s="75"/>
      <c r="DM3582" s="75"/>
      <c r="DN3582" s="75"/>
      <c r="DO3582" s="75"/>
      <c r="DP3582" s="75"/>
      <c r="DQ3582" s="75"/>
      <c r="DR3582" s="75"/>
      <c r="DS3582" s="75"/>
      <c r="DT3582" s="75"/>
      <c r="DU3582" s="75"/>
      <c r="DV3582" s="1286"/>
      <c r="DW3582" s="75"/>
      <c r="DX3582" s="75"/>
      <c r="DY3582" s="75"/>
      <c r="DZ3582" s="75"/>
      <c r="EA3582" s="75"/>
      <c r="EB3582" s="75"/>
      <c r="EC3582" s="75"/>
      <c r="ED3582" s="75"/>
      <c r="EE3582" s="75"/>
      <c r="EF3582" s="75"/>
      <c r="EG3582" s="75"/>
      <c r="EH3582" s="75"/>
      <c r="EI3582" s="75"/>
      <c r="EJ3582" s="75"/>
      <c r="EK3582" s="75"/>
      <c r="EL3582" s="75"/>
      <c r="EM3582" s="75"/>
      <c r="EN3582" s="75"/>
      <c r="EO3582" s="75"/>
      <c r="EP3582" s="75"/>
      <c r="EQ3582" s="75"/>
      <c r="ER3582" s="75"/>
      <c r="ES3582" s="75"/>
      <c r="ET3582" s="75"/>
      <c r="EU3582" s="75"/>
      <c r="EV3582" s="75"/>
      <c r="EW3582" s="75"/>
      <c r="EX3582" s="75"/>
      <c r="EY3582" s="75"/>
      <c r="EZ3582" s="75"/>
      <c r="FA3582" s="75"/>
      <c r="FB3582" s="1341"/>
      <c r="FC3582" s="75"/>
      <c r="FD3582" s="75"/>
    </row>
    <row r="3583">
      <c r="A3583" s="1340"/>
      <c r="B3583" s="786"/>
      <c r="C3583" s="1283"/>
      <c r="D3583" s="786"/>
      <c r="E3583" s="786"/>
      <c r="F3583" s="786"/>
      <c r="G3583" s="786"/>
      <c r="H3583" s="786"/>
      <c r="I3583" s="786"/>
      <c r="J3583" s="786"/>
      <c r="K3583" s="786"/>
      <c r="L3583" s="786"/>
      <c r="M3583" s="786"/>
      <c r="N3583" s="1284"/>
      <c r="O3583" s="1284"/>
      <c r="P3583" s="1285"/>
      <c r="Q3583" s="363"/>
      <c r="R3583" s="363"/>
      <c r="S3583" s="75"/>
      <c r="T3583" s="857"/>
      <c r="U3583" s="1209"/>
      <c r="V3583" s="1200"/>
      <c r="W3583" s="1200"/>
      <c r="X3583" s="1200"/>
      <c r="Y3583" s="1201"/>
      <c r="Z3583" s="1200"/>
      <c r="AA3583" s="1200"/>
      <c r="AB3583" s="1200"/>
      <c r="AC3583" s="1202"/>
      <c r="AD3583" s="1216"/>
      <c r="AE3583" s="1204"/>
      <c r="AF3583" s="75"/>
      <c r="AG3583" s="75"/>
      <c r="AH3583" s="75"/>
      <c r="AI3583" s="75"/>
      <c r="AJ3583" s="75"/>
      <c r="AK3583" s="75"/>
      <c r="AL3583" s="75"/>
      <c r="AM3583" s="75"/>
      <c r="AN3583" s="75"/>
      <c r="AO3583" s="75"/>
      <c r="AP3583" s="75"/>
      <c r="AQ3583" s="75"/>
      <c r="AR3583" s="75"/>
      <c r="AS3583" s="1286"/>
      <c r="AT3583" s="75"/>
      <c r="AU3583" s="1286"/>
      <c r="AV3583" s="1286"/>
      <c r="AW3583" s="75"/>
      <c r="AX3583" s="75"/>
      <c r="AY3583" s="1286"/>
      <c r="AZ3583" s="75"/>
      <c r="BA3583" s="75"/>
      <c r="BB3583" s="75"/>
      <c r="BC3583" s="75"/>
      <c r="BD3583" s="75"/>
      <c r="BE3583" s="75"/>
      <c r="BF3583" s="75"/>
      <c r="BG3583" s="75"/>
      <c r="BH3583" s="75"/>
      <c r="BI3583" s="75"/>
      <c r="BJ3583" s="75"/>
      <c r="BK3583" s="75"/>
      <c r="BL3583" s="75"/>
      <c r="BM3583" s="75"/>
      <c r="BN3583" s="75"/>
      <c r="BO3583" s="75"/>
      <c r="BP3583" s="75"/>
      <c r="BQ3583" s="75"/>
      <c r="BR3583" s="75"/>
      <c r="BS3583" s="75"/>
      <c r="BT3583" s="75"/>
      <c r="BU3583" s="75"/>
      <c r="BV3583" s="75"/>
      <c r="BW3583" s="1286"/>
      <c r="BX3583" s="75"/>
      <c r="BY3583" s="75"/>
      <c r="BZ3583" s="75"/>
      <c r="CA3583" s="75"/>
      <c r="CB3583" s="75"/>
      <c r="CC3583" s="1286"/>
      <c r="CD3583" s="75"/>
      <c r="CE3583" s="75"/>
      <c r="CF3583" s="75"/>
      <c r="CG3583" s="75"/>
      <c r="CH3583" s="75"/>
      <c r="CI3583" s="1286"/>
      <c r="CJ3583" s="75"/>
      <c r="CK3583" s="1286"/>
      <c r="CL3583" s="75"/>
      <c r="CM3583" s="75"/>
      <c r="CN3583" s="75"/>
      <c r="CO3583" s="75"/>
      <c r="CP3583" s="75"/>
      <c r="CQ3583" s="75"/>
      <c r="CR3583" s="75"/>
      <c r="CS3583" s="75"/>
      <c r="CT3583" s="75"/>
      <c r="CU3583" s="75"/>
      <c r="CV3583" s="75"/>
      <c r="CW3583" s="75"/>
      <c r="CX3583" s="1286"/>
      <c r="CY3583" s="75"/>
      <c r="CZ3583" s="75"/>
      <c r="DA3583" s="75"/>
      <c r="DB3583" s="75"/>
      <c r="DC3583" s="75"/>
      <c r="DD3583" s="75"/>
      <c r="DE3583" s="75"/>
      <c r="DF3583" s="75"/>
      <c r="DG3583" s="1286"/>
      <c r="DH3583" s="75"/>
      <c r="DI3583" s="1286"/>
      <c r="DJ3583" s="75"/>
      <c r="DK3583" s="75"/>
      <c r="DL3583" s="75"/>
      <c r="DM3583" s="75"/>
      <c r="DN3583" s="75"/>
      <c r="DO3583" s="75"/>
      <c r="DP3583" s="75"/>
      <c r="DQ3583" s="75"/>
      <c r="DR3583" s="75"/>
      <c r="DS3583" s="75"/>
      <c r="DT3583" s="75"/>
      <c r="DU3583" s="75"/>
      <c r="DV3583" s="1286"/>
      <c r="DW3583" s="75"/>
      <c r="DX3583" s="75"/>
      <c r="DY3583" s="75"/>
      <c r="DZ3583" s="75"/>
      <c r="EA3583" s="75"/>
      <c r="EB3583" s="75"/>
      <c r="EC3583" s="75"/>
      <c r="ED3583" s="75"/>
      <c r="EE3583" s="75"/>
      <c r="EF3583" s="75"/>
      <c r="EG3583" s="75"/>
      <c r="EH3583" s="75"/>
      <c r="EI3583" s="75"/>
      <c r="EJ3583" s="75"/>
      <c r="EK3583" s="75"/>
      <c r="EL3583" s="75"/>
      <c r="EM3583" s="75"/>
      <c r="EN3583" s="75"/>
      <c r="EO3583" s="75"/>
      <c r="EP3583" s="75"/>
      <c r="EQ3583" s="75"/>
      <c r="ER3583" s="75"/>
      <c r="ES3583" s="75"/>
      <c r="ET3583" s="75"/>
      <c r="EU3583" s="75"/>
      <c r="EV3583" s="75"/>
      <c r="EW3583" s="75"/>
      <c r="EX3583" s="75"/>
      <c r="EY3583" s="75"/>
      <c r="EZ3583" s="75"/>
      <c r="FA3583" s="75"/>
      <c r="FB3583" s="1341"/>
      <c r="FC3583" s="75"/>
      <c r="FD3583" s="75"/>
    </row>
    <row r="3584">
      <c r="A3584" s="1340"/>
      <c r="B3584" s="786"/>
      <c r="C3584" s="1283"/>
      <c r="D3584" s="786"/>
      <c r="E3584" s="786"/>
      <c r="F3584" s="786"/>
      <c r="G3584" s="786"/>
      <c r="H3584" s="786"/>
      <c r="I3584" s="786"/>
      <c r="J3584" s="786"/>
      <c r="K3584" s="786"/>
      <c r="L3584" s="786"/>
      <c r="M3584" s="786"/>
      <c r="N3584" s="1284"/>
      <c r="O3584" s="1284"/>
      <c r="P3584" s="1285"/>
      <c r="Q3584" s="363"/>
      <c r="R3584" s="363"/>
      <c r="S3584" s="75"/>
      <c r="T3584" s="857"/>
      <c r="U3584" s="1209"/>
      <c r="V3584" s="1200"/>
      <c r="W3584" s="1200"/>
      <c r="X3584" s="1200"/>
      <c r="Y3584" s="1201"/>
      <c r="Z3584" s="1200"/>
      <c r="AA3584" s="1200"/>
      <c r="AB3584" s="1200"/>
      <c r="AC3584" s="1202"/>
      <c r="AD3584" s="1216"/>
      <c r="AE3584" s="1204"/>
      <c r="AF3584" s="75"/>
      <c r="AG3584" s="75"/>
      <c r="AH3584" s="75"/>
      <c r="AI3584" s="75"/>
      <c r="AJ3584" s="75"/>
      <c r="AK3584" s="75"/>
      <c r="AL3584" s="75"/>
      <c r="AM3584" s="75"/>
      <c r="AN3584" s="75"/>
      <c r="AO3584" s="75"/>
      <c r="AP3584" s="75"/>
      <c r="AQ3584" s="75"/>
      <c r="AR3584" s="75"/>
      <c r="AS3584" s="1286"/>
      <c r="AT3584" s="75"/>
      <c r="AU3584" s="1286"/>
      <c r="AV3584" s="1286"/>
      <c r="AW3584" s="75"/>
      <c r="AX3584" s="75"/>
      <c r="AY3584" s="1286"/>
      <c r="AZ3584" s="75"/>
      <c r="BA3584" s="75"/>
      <c r="BB3584" s="75"/>
      <c r="BC3584" s="75"/>
      <c r="BD3584" s="75"/>
      <c r="BE3584" s="75"/>
      <c r="BF3584" s="75"/>
      <c r="BG3584" s="75"/>
      <c r="BH3584" s="75"/>
      <c r="BI3584" s="75"/>
      <c r="BJ3584" s="75"/>
      <c r="BK3584" s="75"/>
      <c r="BL3584" s="75"/>
      <c r="BM3584" s="75"/>
      <c r="BN3584" s="75"/>
      <c r="BO3584" s="75"/>
      <c r="BP3584" s="75"/>
      <c r="BQ3584" s="75"/>
      <c r="BR3584" s="75"/>
      <c r="BS3584" s="75"/>
      <c r="BT3584" s="75"/>
      <c r="BU3584" s="75"/>
      <c r="BV3584" s="75"/>
      <c r="BW3584" s="1286"/>
      <c r="BX3584" s="75"/>
      <c r="BY3584" s="75"/>
      <c r="BZ3584" s="75"/>
      <c r="CA3584" s="75"/>
      <c r="CB3584" s="75"/>
      <c r="CC3584" s="1286"/>
      <c r="CD3584" s="75"/>
      <c r="CE3584" s="75"/>
      <c r="CF3584" s="75"/>
      <c r="CG3584" s="75"/>
      <c r="CH3584" s="75"/>
      <c r="CI3584" s="1286"/>
      <c r="CJ3584" s="75"/>
      <c r="CK3584" s="1286"/>
      <c r="CL3584" s="75"/>
      <c r="CM3584" s="75"/>
      <c r="CN3584" s="75"/>
      <c r="CO3584" s="75"/>
      <c r="CP3584" s="75"/>
      <c r="CQ3584" s="75"/>
      <c r="CR3584" s="75"/>
      <c r="CS3584" s="75"/>
      <c r="CT3584" s="75"/>
      <c r="CU3584" s="75"/>
      <c r="CV3584" s="75"/>
      <c r="CW3584" s="75"/>
      <c r="CX3584" s="1286"/>
      <c r="CY3584" s="75"/>
      <c r="CZ3584" s="75"/>
      <c r="DA3584" s="75"/>
      <c r="DB3584" s="75"/>
      <c r="DC3584" s="75"/>
      <c r="DD3584" s="75"/>
      <c r="DE3584" s="75"/>
      <c r="DF3584" s="75"/>
      <c r="DG3584" s="1286"/>
      <c r="DH3584" s="75"/>
      <c r="DI3584" s="1286"/>
      <c r="DJ3584" s="75"/>
      <c r="DK3584" s="75"/>
      <c r="DL3584" s="75"/>
      <c r="DM3584" s="75"/>
      <c r="DN3584" s="75"/>
      <c r="DO3584" s="75"/>
      <c r="DP3584" s="75"/>
      <c r="DQ3584" s="75"/>
      <c r="DR3584" s="75"/>
      <c r="DS3584" s="75"/>
      <c r="DT3584" s="75"/>
      <c r="DU3584" s="75"/>
      <c r="DV3584" s="1286"/>
      <c r="DW3584" s="75"/>
      <c r="DX3584" s="75"/>
      <c r="DY3584" s="75"/>
      <c r="DZ3584" s="75"/>
      <c r="EA3584" s="75"/>
      <c r="EB3584" s="75"/>
      <c r="EC3584" s="75"/>
      <c r="ED3584" s="75"/>
      <c r="EE3584" s="75"/>
      <c r="EF3584" s="75"/>
      <c r="EG3584" s="75"/>
      <c r="EH3584" s="75"/>
      <c r="EI3584" s="75"/>
      <c r="EJ3584" s="75"/>
      <c r="EK3584" s="75"/>
      <c r="EL3584" s="75"/>
      <c r="EM3584" s="75"/>
      <c r="EN3584" s="75"/>
      <c r="EO3584" s="75"/>
      <c r="EP3584" s="75"/>
      <c r="EQ3584" s="75"/>
      <c r="ER3584" s="75"/>
      <c r="ES3584" s="75"/>
      <c r="ET3584" s="75"/>
      <c r="EU3584" s="75"/>
      <c r="EV3584" s="75"/>
      <c r="EW3584" s="75"/>
      <c r="EX3584" s="75"/>
      <c r="EY3584" s="75"/>
      <c r="EZ3584" s="75"/>
      <c r="FA3584" s="75"/>
      <c r="FB3584" s="1341"/>
      <c r="FC3584" s="75"/>
      <c r="FD3584" s="75"/>
    </row>
    <row r="3585">
      <c r="A3585" s="1340"/>
      <c r="B3585" s="786"/>
      <c r="C3585" s="1283"/>
      <c r="D3585" s="786"/>
      <c r="E3585" s="786"/>
      <c r="F3585" s="786"/>
      <c r="G3585" s="786"/>
      <c r="H3585" s="786"/>
      <c r="I3585" s="786"/>
      <c r="J3585" s="786"/>
      <c r="K3585" s="786"/>
      <c r="L3585" s="786"/>
      <c r="M3585" s="786"/>
      <c r="N3585" s="1284"/>
      <c r="O3585" s="1284"/>
      <c r="P3585" s="1285"/>
      <c r="Q3585" s="363"/>
      <c r="R3585" s="363"/>
      <c r="S3585" s="75"/>
      <c r="T3585" s="857"/>
      <c r="U3585" s="1209"/>
      <c r="V3585" s="1200"/>
      <c r="W3585" s="1200"/>
      <c r="X3585" s="1200"/>
      <c r="Y3585" s="1201"/>
      <c r="Z3585" s="1200"/>
      <c r="AA3585" s="1200"/>
      <c r="AB3585" s="1200"/>
      <c r="AC3585" s="1202"/>
      <c r="AD3585" s="1216"/>
      <c r="AE3585" s="1204"/>
      <c r="AF3585" s="75"/>
      <c r="AG3585" s="75"/>
      <c r="AH3585" s="75"/>
      <c r="AI3585" s="75"/>
      <c r="AJ3585" s="75"/>
      <c r="AK3585" s="75"/>
      <c r="AL3585" s="75"/>
      <c r="AM3585" s="75"/>
      <c r="AN3585" s="75"/>
      <c r="AO3585" s="75"/>
      <c r="AP3585" s="75"/>
      <c r="AQ3585" s="75"/>
      <c r="AR3585" s="75"/>
      <c r="AS3585" s="1286"/>
      <c r="AT3585" s="75"/>
      <c r="AU3585" s="1286"/>
      <c r="AV3585" s="1286"/>
      <c r="AW3585" s="75"/>
      <c r="AX3585" s="75"/>
      <c r="AY3585" s="1286"/>
      <c r="AZ3585" s="75"/>
      <c r="BA3585" s="75"/>
      <c r="BB3585" s="75"/>
      <c r="BC3585" s="75"/>
      <c r="BD3585" s="75"/>
      <c r="BE3585" s="75"/>
      <c r="BF3585" s="75"/>
      <c r="BG3585" s="75"/>
      <c r="BH3585" s="75"/>
      <c r="BI3585" s="75"/>
      <c r="BJ3585" s="75"/>
      <c r="BK3585" s="75"/>
      <c r="BL3585" s="75"/>
      <c r="BM3585" s="75"/>
      <c r="BN3585" s="75"/>
      <c r="BO3585" s="75"/>
      <c r="BP3585" s="75"/>
      <c r="BQ3585" s="75"/>
      <c r="BR3585" s="75"/>
      <c r="BS3585" s="75"/>
      <c r="BT3585" s="75"/>
      <c r="BU3585" s="75"/>
      <c r="BV3585" s="75"/>
      <c r="BW3585" s="1286"/>
      <c r="BX3585" s="75"/>
      <c r="BY3585" s="75"/>
      <c r="BZ3585" s="75"/>
      <c r="CA3585" s="75"/>
      <c r="CB3585" s="75"/>
      <c r="CC3585" s="1286"/>
      <c r="CD3585" s="75"/>
      <c r="CE3585" s="75"/>
      <c r="CF3585" s="75"/>
      <c r="CG3585" s="75"/>
      <c r="CH3585" s="75"/>
      <c r="CI3585" s="1286"/>
      <c r="CJ3585" s="75"/>
      <c r="CK3585" s="1286"/>
      <c r="CL3585" s="75"/>
      <c r="CM3585" s="75"/>
      <c r="CN3585" s="75"/>
      <c r="CO3585" s="75"/>
      <c r="CP3585" s="75"/>
      <c r="CQ3585" s="75"/>
      <c r="CR3585" s="75"/>
      <c r="CS3585" s="75"/>
      <c r="CT3585" s="75"/>
      <c r="CU3585" s="75"/>
      <c r="CV3585" s="75"/>
      <c r="CW3585" s="75"/>
      <c r="CX3585" s="1286"/>
      <c r="CY3585" s="75"/>
      <c r="CZ3585" s="75"/>
      <c r="DA3585" s="75"/>
      <c r="DB3585" s="75"/>
      <c r="DC3585" s="75"/>
      <c r="DD3585" s="75"/>
      <c r="DE3585" s="75"/>
      <c r="DF3585" s="75"/>
      <c r="DG3585" s="1286"/>
      <c r="DH3585" s="75"/>
      <c r="DI3585" s="1286"/>
      <c r="DJ3585" s="75"/>
      <c r="DK3585" s="75"/>
      <c r="DL3585" s="75"/>
      <c r="DM3585" s="75"/>
      <c r="DN3585" s="75"/>
      <c r="DO3585" s="75"/>
      <c r="DP3585" s="75"/>
      <c r="DQ3585" s="75"/>
      <c r="DR3585" s="75"/>
      <c r="DS3585" s="75"/>
      <c r="DT3585" s="75"/>
      <c r="DU3585" s="75"/>
      <c r="DV3585" s="1286"/>
      <c r="DW3585" s="75"/>
      <c r="DX3585" s="75"/>
      <c r="DY3585" s="75"/>
      <c r="DZ3585" s="75"/>
      <c r="EA3585" s="75"/>
      <c r="EB3585" s="75"/>
      <c r="EC3585" s="75"/>
      <c r="ED3585" s="75"/>
      <c r="EE3585" s="75"/>
      <c r="EF3585" s="75"/>
      <c r="EG3585" s="75"/>
      <c r="EH3585" s="75"/>
      <c r="EI3585" s="75"/>
      <c r="EJ3585" s="75"/>
      <c r="EK3585" s="75"/>
      <c r="EL3585" s="75"/>
      <c r="EM3585" s="75"/>
      <c r="EN3585" s="75"/>
      <c r="EO3585" s="75"/>
      <c r="EP3585" s="75"/>
      <c r="EQ3585" s="75"/>
      <c r="ER3585" s="75"/>
      <c r="ES3585" s="75"/>
      <c r="ET3585" s="75"/>
      <c r="EU3585" s="75"/>
      <c r="EV3585" s="75"/>
      <c r="EW3585" s="75"/>
      <c r="EX3585" s="75"/>
      <c r="EY3585" s="75"/>
      <c r="EZ3585" s="75"/>
      <c r="FA3585" s="75"/>
      <c r="FB3585" s="1341"/>
      <c r="FC3585" s="75"/>
      <c r="FD3585" s="75"/>
    </row>
    <row r="3586">
      <c r="A3586" s="1340"/>
      <c r="B3586" s="786"/>
      <c r="C3586" s="1283"/>
      <c r="D3586" s="786"/>
      <c r="E3586" s="786"/>
      <c r="F3586" s="786"/>
      <c r="G3586" s="786"/>
      <c r="H3586" s="786"/>
      <c r="I3586" s="786"/>
      <c r="J3586" s="786"/>
      <c r="K3586" s="786"/>
      <c r="L3586" s="786"/>
      <c r="M3586" s="786"/>
      <c r="N3586" s="1284"/>
      <c r="O3586" s="1284"/>
      <c r="P3586" s="1285"/>
      <c r="Q3586" s="363"/>
      <c r="R3586" s="363"/>
      <c r="S3586" s="75"/>
      <c r="T3586" s="857"/>
      <c r="U3586" s="1209"/>
      <c r="V3586" s="1200"/>
      <c r="W3586" s="1200"/>
      <c r="X3586" s="1200"/>
      <c r="Y3586" s="1201"/>
      <c r="Z3586" s="1200"/>
      <c r="AA3586" s="1200"/>
      <c r="AB3586" s="1200"/>
      <c r="AC3586" s="1202"/>
      <c r="AD3586" s="1216"/>
      <c r="AE3586" s="1204"/>
      <c r="AF3586" s="75"/>
      <c r="AG3586" s="75"/>
      <c r="AH3586" s="75"/>
      <c r="AI3586" s="75"/>
      <c r="AJ3586" s="75"/>
      <c r="AK3586" s="75"/>
      <c r="AL3586" s="75"/>
      <c r="AM3586" s="75"/>
      <c r="AN3586" s="75"/>
      <c r="AO3586" s="75"/>
      <c r="AP3586" s="75"/>
      <c r="AQ3586" s="75"/>
      <c r="AR3586" s="75"/>
      <c r="AS3586" s="1286"/>
      <c r="AT3586" s="75"/>
      <c r="AU3586" s="1286"/>
      <c r="AV3586" s="1286"/>
      <c r="AW3586" s="75"/>
      <c r="AX3586" s="75"/>
      <c r="AY3586" s="1286"/>
      <c r="AZ3586" s="75"/>
      <c r="BA3586" s="75"/>
      <c r="BB3586" s="75"/>
      <c r="BC3586" s="75"/>
      <c r="BD3586" s="75"/>
      <c r="BE3586" s="75"/>
      <c r="BF3586" s="75"/>
      <c r="BG3586" s="75"/>
      <c r="BH3586" s="75"/>
      <c r="BI3586" s="75"/>
      <c r="BJ3586" s="75"/>
      <c r="BK3586" s="75"/>
      <c r="BL3586" s="75"/>
      <c r="BM3586" s="75"/>
      <c r="BN3586" s="75"/>
      <c r="BO3586" s="75"/>
      <c r="BP3586" s="75"/>
      <c r="BQ3586" s="75"/>
      <c r="BR3586" s="75"/>
      <c r="BS3586" s="75"/>
      <c r="BT3586" s="75"/>
      <c r="BU3586" s="75"/>
      <c r="BV3586" s="75"/>
      <c r="BW3586" s="1286"/>
      <c r="BX3586" s="75"/>
      <c r="BY3586" s="75"/>
      <c r="BZ3586" s="75"/>
      <c r="CA3586" s="75"/>
      <c r="CB3586" s="75"/>
      <c r="CC3586" s="1286"/>
      <c r="CD3586" s="75"/>
      <c r="CE3586" s="75"/>
      <c r="CF3586" s="75"/>
      <c r="CG3586" s="75"/>
      <c r="CH3586" s="75"/>
      <c r="CI3586" s="1286"/>
      <c r="CJ3586" s="75"/>
      <c r="CK3586" s="1286"/>
      <c r="CL3586" s="75"/>
      <c r="CM3586" s="75"/>
      <c r="CN3586" s="75"/>
      <c r="CO3586" s="75"/>
      <c r="CP3586" s="75"/>
      <c r="CQ3586" s="75"/>
      <c r="CR3586" s="75"/>
      <c r="CS3586" s="75"/>
      <c r="CT3586" s="75"/>
      <c r="CU3586" s="75"/>
      <c r="CV3586" s="75"/>
      <c r="CW3586" s="75"/>
      <c r="CX3586" s="1286"/>
      <c r="CY3586" s="75"/>
      <c r="CZ3586" s="75"/>
      <c r="DA3586" s="75"/>
      <c r="DB3586" s="75"/>
      <c r="DC3586" s="75"/>
      <c r="DD3586" s="75"/>
      <c r="DE3586" s="75"/>
      <c r="DF3586" s="75"/>
      <c r="DG3586" s="1286"/>
      <c r="DH3586" s="75"/>
      <c r="DI3586" s="1286"/>
      <c r="DJ3586" s="75"/>
      <c r="DK3586" s="75"/>
      <c r="DL3586" s="75"/>
      <c r="DM3586" s="75"/>
      <c r="DN3586" s="75"/>
      <c r="DO3586" s="75"/>
      <c r="DP3586" s="75"/>
      <c r="DQ3586" s="75"/>
      <c r="DR3586" s="75"/>
      <c r="DS3586" s="75"/>
      <c r="DT3586" s="75"/>
      <c r="DU3586" s="75"/>
      <c r="DV3586" s="1286"/>
      <c r="DW3586" s="75"/>
      <c r="DX3586" s="75"/>
      <c r="DY3586" s="75"/>
      <c r="DZ3586" s="75"/>
      <c r="EA3586" s="75"/>
      <c r="EB3586" s="75"/>
      <c r="EC3586" s="75"/>
      <c r="ED3586" s="75"/>
      <c r="EE3586" s="75"/>
      <c r="EF3586" s="75"/>
      <c r="EG3586" s="75"/>
      <c r="EH3586" s="75"/>
      <c r="EI3586" s="75"/>
      <c r="EJ3586" s="75"/>
      <c r="EK3586" s="75"/>
      <c r="EL3586" s="75"/>
      <c r="EM3586" s="75"/>
      <c r="EN3586" s="75"/>
      <c r="EO3586" s="75"/>
      <c r="EP3586" s="75"/>
      <c r="EQ3586" s="75"/>
      <c r="ER3586" s="75"/>
      <c r="ES3586" s="75"/>
      <c r="ET3586" s="75"/>
      <c r="EU3586" s="75"/>
      <c r="EV3586" s="75"/>
      <c r="EW3586" s="75"/>
      <c r="EX3586" s="75"/>
      <c r="EY3586" s="75"/>
      <c r="EZ3586" s="75"/>
      <c r="FA3586" s="75"/>
      <c r="FB3586" s="1341"/>
      <c r="FC3586" s="75"/>
      <c r="FD3586" s="75"/>
    </row>
    <row r="3587">
      <c r="A3587" s="1340"/>
      <c r="B3587" s="786"/>
      <c r="C3587" s="1283"/>
      <c r="D3587" s="786"/>
      <c r="E3587" s="786"/>
      <c r="F3587" s="786"/>
      <c r="G3587" s="786"/>
      <c r="H3587" s="786"/>
      <c r="I3587" s="786"/>
      <c r="J3587" s="786"/>
      <c r="K3587" s="786"/>
      <c r="L3587" s="786"/>
      <c r="M3587" s="786"/>
      <c r="N3587" s="1284"/>
      <c r="O3587" s="1284"/>
      <c r="P3587" s="1285"/>
      <c r="Q3587" s="363"/>
      <c r="R3587" s="363"/>
      <c r="S3587" s="75"/>
      <c r="T3587" s="857"/>
      <c r="U3587" s="1209"/>
      <c r="V3587" s="1200"/>
      <c r="W3587" s="1200"/>
      <c r="X3587" s="1200"/>
      <c r="Y3587" s="1201"/>
      <c r="Z3587" s="1200"/>
      <c r="AA3587" s="1200"/>
      <c r="AB3587" s="1200"/>
      <c r="AC3587" s="1202"/>
      <c r="AD3587" s="1216"/>
      <c r="AE3587" s="1204"/>
      <c r="AF3587" s="75"/>
      <c r="AG3587" s="75"/>
      <c r="AH3587" s="75"/>
      <c r="AI3587" s="75"/>
      <c r="AJ3587" s="75"/>
      <c r="AK3587" s="75"/>
      <c r="AL3587" s="75"/>
      <c r="AM3587" s="75"/>
      <c r="AN3587" s="75"/>
      <c r="AO3587" s="75"/>
      <c r="AP3587" s="75"/>
      <c r="AQ3587" s="75"/>
      <c r="AR3587" s="75"/>
      <c r="AS3587" s="1286"/>
      <c r="AT3587" s="75"/>
      <c r="AU3587" s="1286"/>
      <c r="AV3587" s="1286"/>
      <c r="AW3587" s="75"/>
      <c r="AX3587" s="75"/>
      <c r="AY3587" s="1286"/>
      <c r="AZ3587" s="75"/>
      <c r="BA3587" s="75"/>
      <c r="BB3587" s="75"/>
      <c r="BC3587" s="75"/>
      <c r="BD3587" s="75"/>
      <c r="BE3587" s="75"/>
      <c r="BF3587" s="75"/>
      <c r="BG3587" s="75"/>
      <c r="BH3587" s="75"/>
      <c r="BI3587" s="75"/>
      <c r="BJ3587" s="75"/>
      <c r="BK3587" s="75"/>
      <c r="BL3587" s="75"/>
      <c r="BM3587" s="75"/>
      <c r="BN3587" s="75"/>
      <c r="BO3587" s="75"/>
      <c r="BP3587" s="75"/>
      <c r="BQ3587" s="75"/>
      <c r="BR3587" s="75"/>
      <c r="BS3587" s="75"/>
      <c r="BT3587" s="75"/>
      <c r="BU3587" s="75"/>
      <c r="BV3587" s="75"/>
      <c r="BW3587" s="1286"/>
      <c r="BX3587" s="75"/>
      <c r="BY3587" s="75"/>
      <c r="BZ3587" s="75"/>
      <c r="CA3587" s="75"/>
      <c r="CB3587" s="75"/>
      <c r="CC3587" s="1286"/>
      <c r="CD3587" s="75"/>
      <c r="CE3587" s="75"/>
      <c r="CF3587" s="75"/>
      <c r="CG3587" s="75"/>
      <c r="CH3587" s="75"/>
      <c r="CI3587" s="1286"/>
      <c r="CJ3587" s="75"/>
      <c r="CK3587" s="1286"/>
      <c r="CL3587" s="75"/>
      <c r="CM3587" s="75"/>
      <c r="CN3587" s="75"/>
      <c r="CO3587" s="75"/>
      <c r="CP3587" s="75"/>
      <c r="CQ3587" s="75"/>
      <c r="CR3587" s="75"/>
      <c r="CS3587" s="75"/>
      <c r="CT3587" s="75"/>
      <c r="CU3587" s="75"/>
      <c r="CV3587" s="75"/>
      <c r="CW3587" s="75"/>
      <c r="CX3587" s="1286"/>
      <c r="CY3587" s="75"/>
      <c r="CZ3587" s="75"/>
      <c r="DA3587" s="75"/>
      <c r="DB3587" s="75"/>
      <c r="DC3587" s="75"/>
      <c r="DD3587" s="75"/>
      <c r="DE3587" s="75"/>
      <c r="DF3587" s="75"/>
      <c r="DG3587" s="1286"/>
      <c r="DH3587" s="75"/>
      <c r="DI3587" s="1286"/>
      <c r="DJ3587" s="75"/>
      <c r="DK3587" s="75"/>
      <c r="DL3587" s="75"/>
      <c r="DM3587" s="75"/>
      <c r="DN3587" s="75"/>
      <c r="DO3587" s="75"/>
      <c r="DP3587" s="75"/>
      <c r="DQ3587" s="75"/>
      <c r="DR3587" s="75"/>
      <c r="DS3587" s="75"/>
      <c r="DT3587" s="75"/>
      <c r="DU3587" s="75"/>
      <c r="DV3587" s="1286"/>
      <c r="DW3587" s="75"/>
      <c r="DX3587" s="75"/>
      <c r="DY3587" s="75"/>
      <c r="DZ3587" s="75"/>
      <c r="EA3587" s="75"/>
      <c r="EB3587" s="75"/>
      <c r="EC3587" s="75"/>
      <c r="ED3587" s="75"/>
      <c r="EE3587" s="75"/>
      <c r="EF3587" s="75"/>
      <c r="EG3587" s="75"/>
      <c r="EH3587" s="75"/>
      <c r="EI3587" s="75"/>
      <c r="EJ3587" s="75"/>
      <c r="EK3587" s="75"/>
      <c r="EL3587" s="75"/>
      <c r="EM3587" s="75"/>
      <c r="EN3587" s="75"/>
      <c r="EO3587" s="75"/>
      <c r="EP3587" s="75"/>
      <c r="EQ3587" s="75"/>
      <c r="ER3587" s="75"/>
      <c r="ES3587" s="75"/>
      <c r="ET3587" s="75"/>
      <c r="EU3587" s="75"/>
      <c r="EV3587" s="75"/>
      <c r="EW3587" s="75"/>
      <c r="EX3587" s="75"/>
      <c r="EY3587" s="75"/>
      <c r="EZ3587" s="75"/>
      <c r="FA3587" s="75"/>
      <c r="FB3587" s="1341"/>
      <c r="FC3587" s="75"/>
      <c r="FD3587" s="75"/>
    </row>
    <row r="3588">
      <c r="A3588" s="1340"/>
      <c r="B3588" s="786"/>
      <c r="C3588" s="1283"/>
      <c r="D3588" s="786"/>
      <c r="E3588" s="786"/>
      <c r="F3588" s="786"/>
      <c r="G3588" s="786"/>
      <c r="H3588" s="786"/>
      <c r="I3588" s="786"/>
      <c r="J3588" s="786"/>
      <c r="K3588" s="786"/>
      <c r="L3588" s="786"/>
      <c r="M3588" s="786"/>
      <c r="N3588" s="1284"/>
      <c r="O3588" s="1284"/>
      <c r="P3588" s="1285"/>
      <c r="Q3588" s="363"/>
      <c r="R3588" s="363"/>
      <c r="S3588" s="75"/>
      <c r="T3588" s="857"/>
      <c r="U3588" s="1209"/>
      <c r="V3588" s="1200"/>
      <c r="W3588" s="1200"/>
      <c r="X3588" s="1200"/>
      <c r="Y3588" s="1201"/>
      <c r="Z3588" s="1200"/>
      <c r="AA3588" s="1200"/>
      <c r="AB3588" s="1200"/>
      <c r="AC3588" s="1202"/>
      <c r="AD3588" s="1216"/>
      <c r="AE3588" s="1204"/>
      <c r="AF3588" s="75"/>
      <c r="AG3588" s="75"/>
      <c r="AH3588" s="75"/>
      <c r="AI3588" s="75"/>
      <c r="AJ3588" s="75"/>
      <c r="AK3588" s="75"/>
      <c r="AL3588" s="75"/>
      <c r="AM3588" s="75"/>
      <c r="AN3588" s="75"/>
      <c r="AO3588" s="75"/>
      <c r="AP3588" s="75"/>
      <c r="AQ3588" s="75"/>
      <c r="AR3588" s="75"/>
      <c r="AS3588" s="1286"/>
      <c r="AT3588" s="75"/>
      <c r="AU3588" s="1286"/>
      <c r="AV3588" s="1286"/>
      <c r="AW3588" s="75"/>
      <c r="AX3588" s="75"/>
      <c r="AY3588" s="1286"/>
      <c r="AZ3588" s="75"/>
      <c r="BA3588" s="75"/>
      <c r="BB3588" s="75"/>
      <c r="BC3588" s="75"/>
      <c r="BD3588" s="75"/>
      <c r="BE3588" s="75"/>
      <c r="BF3588" s="75"/>
      <c r="BG3588" s="75"/>
      <c r="BH3588" s="75"/>
      <c r="BI3588" s="75"/>
      <c r="BJ3588" s="75"/>
      <c r="BK3588" s="75"/>
      <c r="BL3588" s="75"/>
      <c r="BM3588" s="75"/>
      <c r="BN3588" s="75"/>
      <c r="BO3588" s="75"/>
      <c r="BP3588" s="75"/>
      <c r="BQ3588" s="75"/>
      <c r="BR3588" s="75"/>
      <c r="BS3588" s="75"/>
      <c r="BT3588" s="75"/>
      <c r="BU3588" s="75"/>
      <c r="BV3588" s="75"/>
      <c r="BW3588" s="1286"/>
      <c r="BX3588" s="75"/>
      <c r="BY3588" s="75"/>
      <c r="BZ3588" s="75"/>
      <c r="CA3588" s="75"/>
      <c r="CB3588" s="75"/>
      <c r="CC3588" s="1286"/>
      <c r="CD3588" s="75"/>
      <c r="CE3588" s="75"/>
      <c r="CF3588" s="75"/>
      <c r="CG3588" s="75"/>
      <c r="CH3588" s="75"/>
      <c r="CI3588" s="1286"/>
      <c r="CJ3588" s="75"/>
      <c r="CK3588" s="1286"/>
      <c r="CL3588" s="75"/>
      <c r="CM3588" s="75"/>
      <c r="CN3588" s="75"/>
      <c r="CO3588" s="75"/>
      <c r="CP3588" s="75"/>
      <c r="CQ3588" s="75"/>
      <c r="CR3588" s="75"/>
      <c r="CS3588" s="75"/>
      <c r="CT3588" s="75"/>
      <c r="CU3588" s="75"/>
      <c r="CV3588" s="75"/>
      <c r="CW3588" s="75"/>
      <c r="CX3588" s="1286"/>
      <c r="CY3588" s="75"/>
      <c r="CZ3588" s="75"/>
      <c r="DA3588" s="75"/>
      <c r="DB3588" s="75"/>
      <c r="DC3588" s="75"/>
      <c r="DD3588" s="75"/>
      <c r="DE3588" s="75"/>
      <c r="DF3588" s="75"/>
      <c r="DG3588" s="1286"/>
      <c r="DH3588" s="75"/>
      <c r="DI3588" s="1286"/>
      <c r="DJ3588" s="75"/>
      <c r="DK3588" s="75"/>
      <c r="DL3588" s="75"/>
      <c r="DM3588" s="75"/>
      <c r="DN3588" s="75"/>
      <c r="DO3588" s="75"/>
      <c r="DP3588" s="75"/>
      <c r="DQ3588" s="75"/>
      <c r="DR3588" s="75"/>
      <c r="DS3588" s="75"/>
      <c r="DT3588" s="75"/>
      <c r="DU3588" s="75"/>
      <c r="DV3588" s="1286"/>
      <c r="DW3588" s="75"/>
      <c r="DX3588" s="75"/>
      <c r="DY3588" s="75"/>
      <c r="DZ3588" s="75"/>
      <c r="EA3588" s="75"/>
      <c r="EB3588" s="75"/>
      <c r="EC3588" s="75"/>
      <c r="ED3588" s="75"/>
      <c r="EE3588" s="75"/>
      <c r="EF3588" s="75"/>
      <c r="EG3588" s="75"/>
      <c r="EH3588" s="75"/>
      <c r="EI3588" s="75"/>
      <c r="EJ3588" s="75"/>
      <c r="EK3588" s="75"/>
      <c r="EL3588" s="75"/>
      <c r="EM3588" s="75"/>
      <c r="EN3588" s="75"/>
      <c r="EO3588" s="75"/>
      <c r="EP3588" s="75"/>
      <c r="EQ3588" s="75"/>
      <c r="ER3588" s="75"/>
      <c r="ES3588" s="75"/>
      <c r="ET3588" s="75"/>
      <c r="EU3588" s="75"/>
      <c r="EV3588" s="75"/>
      <c r="EW3588" s="75"/>
      <c r="EX3588" s="75"/>
      <c r="EY3588" s="75"/>
      <c r="EZ3588" s="75"/>
      <c r="FA3588" s="75"/>
      <c r="FB3588" s="1341"/>
      <c r="FC3588" s="75"/>
      <c r="FD3588" s="75"/>
    </row>
    <row r="3589">
      <c r="A3589" s="1340"/>
      <c r="B3589" s="786"/>
      <c r="C3589" s="1283"/>
      <c r="D3589" s="786"/>
      <c r="E3589" s="786"/>
      <c r="F3589" s="786"/>
      <c r="G3589" s="786"/>
      <c r="H3589" s="786"/>
      <c r="I3589" s="786"/>
      <c r="J3589" s="786"/>
      <c r="K3589" s="786"/>
      <c r="L3589" s="786"/>
      <c r="M3589" s="786"/>
      <c r="N3589" s="1284"/>
      <c r="O3589" s="1284"/>
      <c r="P3589" s="1285"/>
      <c r="Q3589" s="363"/>
      <c r="R3589" s="363"/>
      <c r="S3589" s="75"/>
      <c r="T3589" s="857"/>
      <c r="U3589" s="1209"/>
      <c r="V3589" s="1200"/>
      <c r="W3589" s="1200"/>
      <c r="X3589" s="1200"/>
      <c r="Y3589" s="1201"/>
      <c r="Z3589" s="1200"/>
      <c r="AA3589" s="1200"/>
      <c r="AB3589" s="1200"/>
      <c r="AC3589" s="1202"/>
      <c r="AD3589" s="1216"/>
      <c r="AE3589" s="1204"/>
      <c r="AF3589" s="75"/>
      <c r="AG3589" s="75"/>
      <c r="AH3589" s="75"/>
      <c r="AI3589" s="75"/>
      <c r="AJ3589" s="75"/>
      <c r="AK3589" s="75"/>
      <c r="AL3589" s="75"/>
      <c r="AM3589" s="75"/>
      <c r="AN3589" s="75"/>
      <c r="AO3589" s="75"/>
      <c r="AP3589" s="75"/>
      <c r="AQ3589" s="75"/>
      <c r="AR3589" s="75"/>
      <c r="AS3589" s="1286"/>
      <c r="AT3589" s="75"/>
      <c r="AU3589" s="1286"/>
      <c r="AV3589" s="1286"/>
      <c r="AW3589" s="75"/>
      <c r="AX3589" s="75"/>
      <c r="AY3589" s="1286"/>
      <c r="AZ3589" s="75"/>
      <c r="BA3589" s="75"/>
      <c r="BB3589" s="75"/>
      <c r="BC3589" s="75"/>
      <c r="BD3589" s="75"/>
      <c r="BE3589" s="75"/>
      <c r="BF3589" s="75"/>
      <c r="BG3589" s="75"/>
      <c r="BH3589" s="75"/>
      <c r="BI3589" s="75"/>
      <c r="BJ3589" s="75"/>
      <c r="BK3589" s="75"/>
      <c r="BL3589" s="75"/>
      <c r="BM3589" s="75"/>
      <c r="BN3589" s="75"/>
      <c r="BO3589" s="75"/>
      <c r="BP3589" s="75"/>
      <c r="BQ3589" s="75"/>
      <c r="BR3589" s="75"/>
      <c r="BS3589" s="75"/>
      <c r="BT3589" s="75"/>
      <c r="BU3589" s="75"/>
      <c r="BV3589" s="75"/>
      <c r="BW3589" s="1286"/>
      <c r="BX3589" s="75"/>
      <c r="BY3589" s="75"/>
      <c r="BZ3589" s="75"/>
      <c r="CA3589" s="75"/>
      <c r="CB3589" s="75"/>
      <c r="CC3589" s="1286"/>
      <c r="CD3589" s="75"/>
      <c r="CE3589" s="75"/>
      <c r="CF3589" s="75"/>
      <c r="CG3589" s="75"/>
      <c r="CH3589" s="75"/>
      <c r="CI3589" s="1286"/>
      <c r="CJ3589" s="75"/>
      <c r="CK3589" s="1286"/>
      <c r="CL3589" s="75"/>
      <c r="CM3589" s="75"/>
      <c r="CN3589" s="75"/>
      <c r="CO3589" s="75"/>
      <c r="CP3589" s="75"/>
      <c r="CQ3589" s="75"/>
      <c r="CR3589" s="75"/>
      <c r="CS3589" s="75"/>
      <c r="CT3589" s="75"/>
      <c r="CU3589" s="75"/>
      <c r="CV3589" s="75"/>
      <c r="CW3589" s="75"/>
      <c r="CX3589" s="1286"/>
      <c r="CY3589" s="75"/>
      <c r="CZ3589" s="75"/>
      <c r="DA3589" s="75"/>
      <c r="DB3589" s="75"/>
      <c r="DC3589" s="75"/>
      <c r="DD3589" s="75"/>
      <c r="DE3589" s="75"/>
      <c r="DF3589" s="75"/>
      <c r="DG3589" s="1286"/>
      <c r="DH3589" s="75"/>
      <c r="DI3589" s="1286"/>
      <c r="DJ3589" s="75"/>
      <c r="DK3589" s="75"/>
      <c r="DL3589" s="75"/>
      <c r="DM3589" s="75"/>
      <c r="DN3589" s="75"/>
      <c r="DO3589" s="75"/>
      <c r="DP3589" s="75"/>
      <c r="DQ3589" s="75"/>
      <c r="DR3589" s="75"/>
      <c r="DS3589" s="75"/>
      <c r="DT3589" s="75"/>
      <c r="DU3589" s="75"/>
      <c r="DV3589" s="1286"/>
      <c r="DW3589" s="75"/>
      <c r="DX3589" s="75"/>
      <c r="DY3589" s="75"/>
      <c r="DZ3589" s="75"/>
      <c r="EA3589" s="75"/>
      <c r="EB3589" s="75"/>
      <c r="EC3589" s="75"/>
      <c r="ED3589" s="75"/>
      <c r="EE3589" s="75"/>
      <c r="EF3589" s="75"/>
      <c r="EG3589" s="75"/>
      <c r="EH3589" s="75"/>
      <c r="EI3589" s="75"/>
      <c r="EJ3589" s="75"/>
      <c r="EK3589" s="75"/>
      <c r="EL3589" s="75"/>
      <c r="EM3589" s="75"/>
      <c r="EN3589" s="75"/>
      <c r="EO3589" s="75"/>
      <c r="EP3589" s="75"/>
      <c r="EQ3589" s="75"/>
      <c r="ER3589" s="75"/>
      <c r="ES3589" s="75"/>
      <c r="ET3589" s="75"/>
      <c r="EU3589" s="75"/>
      <c r="EV3589" s="75"/>
      <c r="EW3589" s="75"/>
      <c r="EX3589" s="75"/>
      <c r="EY3589" s="75"/>
      <c r="EZ3589" s="75"/>
      <c r="FA3589" s="75"/>
      <c r="FB3589" s="1341"/>
      <c r="FC3589" s="75"/>
      <c r="FD3589" s="75"/>
    </row>
    <row r="3590">
      <c r="A3590" s="1340"/>
      <c r="B3590" s="786"/>
      <c r="C3590" s="1283"/>
      <c r="D3590" s="786"/>
      <c r="E3590" s="786"/>
      <c r="F3590" s="786"/>
      <c r="G3590" s="786"/>
      <c r="H3590" s="786"/>
      <c r="I3590" s="786"/>
      <c r="J3590" s="786"/>
      <c r="K3590" s="786"/>
      <c r="L3590" s="786"/>
      <c r="M3590" s="786"/>
      <c r="N3590" s="1284"/>
      <c r="O3590" s="1284"/>
      <c r="P3590" s="1285"/>
      <c r="Q3590" s="363"/>
      <c r="R3590" s="363"/>
      <c r="S3590" s="75"/>
      <c r="T3590" s="857"/>
      <c r="U3590" s="1209"/>
      <c r="V3590" s="1200"/>
      <c r="W3590" s="1200"/>
      <c r="X3590" s="1200"/>
      <c r="Y3590" s="1201"/>
      <c r="Z3590" s="1200"/>
      <c r="AA3590" s="1200"/>
      <c r="AB3590" s="1200"/>
      <c r="AC3590" s="1202"/>
      <c r="AD3590" s="1216"/>
      <c r="AE3590" s="1204"/>
      <c r="AF3590" s="75"/>
      <c r="AG3590" s="75"/>
      <c r="AH3590" s="75"/>
      <c r="AI3590" s="75"/>
      <c r="AJ3590" s="75"/>
      <c r="AK3590" s="75"/>
      <c r="AL3590" s="75"/>
      <c r="AM3590" s="75"/>
      <c r="AN3590" s="75"/>
      <c r="AO3590" s="75"/>
      <c r="AP3590" s="75"/>
      <c r="AQ3590" s="75"/>
      <c r="AR3590" s="75"/>
      <c r="AS3590" s="1286"/>
      <c r="AT3590" s="75"/>
      <c r="AU3590" s="1286"/>
      <c r="AV3590" s="1286"/>
      <c r="AW3590" s="75"/>
      <c r="AX3590" s="75"/>
      <c r="AY3590" s="1286"/>
      <c r="AZ3590" s="75"/>
      <c r="BA3590" s="75"/>
      <c r="BB3590" s="75"/>
      <c r="BC3590" s="75"/>
      <c r="BD3590" s="75"/>
      <c r="BE3590" s="75"/>
      <c r="BF3590" s="75"/>
      <c r="BG3590" s="75"/>
      <c r="BH3590" s="75"/>
      <c r="BI3590" s="75"/>
      <c r="BJ3590" s="75"/>
      <c r="BK3590" s="75"/>
      <c r="BL3590" s="75"/>
      <c r="BM3590" s="75"/>
      <c r="BN3590" s="75"/>
      <c r="BO3590" s="75"/>
      <c r="BP3590" s="75"/>
      <c r="BQ3590" s="75"/>
      <c r="BR3590" s="75"/>
      <c r="BS3590" s="75"/>
      <c r="BT3590" s="75"/>
      <c r="BU3590" s="75"/>
      <c r="BV3590" s="75"/>
      <c r="BW3590" s="1286"/>
      <c r="BX3590" s="75"/>
      <c r="BY3590" s="75"/>
      <c r="BZ3590" s="75"/>
      <c r="CA3590" s="75"/>
      <c r="CB3590" s="75"/>
      <c r="CC3590" s="1286"/>
      <c r="CD3590" s="75"/>
      <c r="CE3590" s="75"/>
      <c r="CF3590" s="75"/>
      <c r="CG3590" s="75"/>
      <c r="CH3590" s="75"/>
      <c r="CI3590" s="1286"/>
      <c r="CJ3590" s="75"/>
      <c r="CK3590" s="1286"/>
      <c r="CL3590" s="75"/>
      <c r="CM3590" s="75"/>
      <c r="CN3590" s="75"/>
      <c r="CO3590" s="75"/>
      <c r="CP3590" s="75"/>
      <c r="CQ3590" s="75"/>
      <c r="CR3590" s="75"/>
      <c r="CS3590" s="75"/>
      <c r="CT3590" s="75"/>
      <c r="CU3590" s="75"/>
      <c r="CV3590" s="75"/>
      <c r="CW3590" s="75"/>
      <c r="CX3590" s="1286"/>
      <c r="CY3590" s="75"/>
      <c r="CZ3590" s="75"/>
      <c r="DA3590" s="75"/>
      <c r="DB3590" s="75"/>
      <c r="DC3590" s="75"/>
      <c r="DD3590" s="75"/>
      <c r="DE3590" s="75"/>
      <c r="DF3590" s="75"/>
      <c r="DG3590" s="1286"/>
      <c r="DH3590" s="75"/>
      <c r="DI3590" s="1286"/>
      <c r="DJ3590" s="75"/>
      <c r="DK3590" s="75"/>
      <c r="DL3590" s="75"/>
      <c r="DM3590" s="75"/>
      <c r="DN3590" s="75"/>
      <c r="DO3590" s="75"/>
      <c r="DP3590" s="75"/>
      <c r="DQ3590" s="75"/>
      <c r="DR3590" s="75"/>
      <c r="DS3590" s="75"/>
      <c r="DT3590" s="75"/>
      <c r="DU3590" s="75"/>
      <c r="DV3590" s="1286"/>
      <c r="DW3590" s="75"/>
      <c r="DX3590" s="75"/>
      <c r="DY3590" s="75"/>
      <c r="DZ3590" s="75"/>
      <c r="EA3590" s="75"/>
      <c r="EB3590" s="75"/>
      <c r="EC3590" s="75"/>
      <c r="ED3590" s="75"/>
      <c r="EE3590" s="75"/>
      <c r="EF3590" s="75"/>
      <c r="EG3590" s="75"/>
      <c r="EH3590" s="75"/>
      <c r="EI3590" s="75"/>
      <c r="EJ3590" s="75"/>
      <c r="EK3590" s="75"/>
      <c r="EL3590" s="75"/>
      <c r="EM3590" s="75"/>
      <c r="EN3590" s="75"/>
      <c r="EO3590" s="75"/>
      <c r="EP3590" s="75"/>
      <c r="EQ3590" s="75"/>
      <c r="ER3590" s="75"/>
      <c r="ES3590" s="75"/>
      <c r="ET3590" s="75"/>
      <c r="EU3590" s="75"/>
      <c r="EV3590" s="75"/>
      <c r="EW3590" s="75"/>
      <c r="EX3590" s="75"/>
      <c r="EY3590" s="75"/>
      <c r="EZ3590" s="75"/>
      <c r="FA3590" s="75"/>
      <c r="FB3590" s="1341"/>
      <c r="FC3590" s="75"/>
      <c r="FD3590" s="75"/>
    </row>
    <row r="3591">
      <c r="A3591" s="1340"/>
      <c r="B3591" s="786"/>
      <c r="C3591" s="1283"/>
      <c r="D3591" s="786"/>
      <c r="E3591" s="786"/>
      <c r="F3591" s="786"/>
      <c r="G3591" s="786"/>
      <c r="H3591" s="786"/>
      <c r="I3591" s="786"/>
      <c r="J3591" s="786"/>
      <c r="K3591" s="786"/>
      <c r="L3591" s="786"/>
      <c r="M3591" s="786"/>
      <c r="N3591" s="1284"/>
      <c r="O3591" s="1284"/>
      <c r="P3591" s="1285"/>
      <c r="Q3591" s="363"/>
      <c r="R3591" s="363"/>
      <c r="S3591" s="75"/>
      <c r="T3591" s="857"/>
      <c r="U3591" s="1209"/>
      <c r="V3591" s="1200"/>
      <c r="W3591" s="1200"/>
      <c r="X3591" s="1200"/>
      <c r="Y3591" s="1201"/>
      <c r="Z3591" s="1200"/>
      <c r="AA3591" s="1200"/>
      <c r="AB3591" s="1200"/>
      <c r="AC3591" s="1202"/>
      <c r="AD3591" s="1216"/>
      <c r="AE3591" s="1204"/>
      <c r="AF3591" s="75"/>
      <c r="AG3591" s="75"/>
      <c r="AH3591" s="75"/>
      <c r="AI3591" s="75"/>
      <c r="AJ3591" s="75"/>
      <c r="AK3591" s="75"/>
      <c r="AL3591" s="75"/>
      <c r="AM3591" s="75"/>
      <c r="AN3591" s="75"/>
      <c r="AO3591" s="75"/>
      <c r="AP3591" s="75"/>
      <c r="AQ3591" s="75"/>
      <c r="AR3591" s="75"/>
      <c r="AS3591" s="1286"/>
      <c r="AT3591" s="75"/>
      <c r="AU3591" s="1286"/>
      <c r="AV3591" s="1286"/>
      <c r="AW3591" s="75"/>
      <c r="AX3591" s="75"/>
      <c r="AY3591" s="1286"/>
      <c r="AZ3591" s="75"/>
      <c r="BA3591" s="75"/>
      <c r="BB3591" s="75"/>
      <c r="BC3591" s="75"/>
      <c r="BD3591" s="75"/>
      <c r="BE3591" s="75"/>
      <c r="BF3591" s="75"/>
      <c r="BG3591" s="75"/>
      <c r="BH3591" s="75"/>
      <c r="BI3591" s="75"/>
      <c r="BJ3591" s="75"/>
      <c r="BK3591" s="75"/>
      <c r="BL3591" s="75"/>
      <c r="BM3591" s="75"/>
      <c r="BN3591" s="75"/>
      <c r="BO3591" s="75"/>
      <c r="BP3591" s="75"/>
      <c r="BQ3591" s="75"/>
      <c r="BR3591" s="75"/>
      <c r="BS3591" s="75"/>
      <c r="BT3591" s="75"/>
      <c r="BU3591" s="75"/>
      <c r="BV3591" s="75"/>
      <c r="BW3591" s="1286"/>
      <c r="BX3591" s="75"/>
      <c r="BY3591" s="75"/>
      <c r="BZ3591" s="75"/>
      <c r="CA3591" s="75"/>
      <c r="CB3591" s="75"/>
      <c r="CC3591" s="1286"/>
      <c r="CD3591" s="75"/>
      <c r="CE3591" s="75"/>
      <c r="CF3591" s="75"/>
      <c r="CG3591" s="75"/>
      <c r="CH3591" s="75"/>
      <c r="CI3591" s="1286"/>
      <c r="CJ3591" s="75"/>
      <c r="CK3591" s="1286"/>
      <c r="CL3591" s="75"/>
      <c r="CM3591" s="75"/>
      <c r="CN3591" s="75"/>
      <c r="CO3591" s="75"/>
      <c r="CP3591" s="75"/>
      <c r="CQ3591" s="75"/>
      <c r="CR3591" s="75"/>
      <c r="CS3591" s="75"/>
      <c r="CT3591" s="75"/>
      <c r="CU3591" s="75"/>
      <c r="CV3591" s="75"/>
      <c r="CW3591" s="75"/>
      <c r="CX3591" s="1286"/>
      <c r="CY3591" s="75"/>
      <c r="CZ3591" s="75"/>
      <c r="DA3591" s="75"/>
      <c r="DB3591" s="75"/>
      <c r="DC3591" s="75"/>
      <c r="DD3591" s="75"/>
      <c r="DE3591" s="75"/>
      <c r="DF3591" s="75"/>
      <c r="DG3591" s="1286"/>
      <c r="DH3591" s="75"/>
      <c r="DI3591" s="1286"/>
      <c r="DJ3591" s="75"/>
      <c r="DK3591" s="75"/>
      <c r="DL3591" s="75"/>
      <c r="DM3591" s="75"/>
      <c r="DN3591" s="75"/>
      <c r="DO3591" s="75"/>
      <c r="DP3591" s="75"/>
      <c r="DQ3591" s="75"/>
      <c r="DR3591" s="75"/>
      <c r="DS3591" s="75"/>
      <c r="DT3591" s="75"/>
      <c r="DU3591" s="75"/>
      <c r="DV3591" s="1286"/>
      <c r="DW3591" s="75"/>
      <c r="DX3591" s="75"/>
      <c r="DY3591" s="75"/>
      <c r="DZ3591" s="75"/>
      <c r="EA3591" s="75"/>
      <c r="EB3591" s="75"/>
      <c r="EC3591" s="75"/>
      <c r="ED3591" s="75"/>
      <c r="EE3591" s="75"/>
      <c r="EF3591" s="75"/>
      <c r="EG3591" s="75"/>
      <c r="EH3591" s="75"/>
      <c r="EI3591" s="75"/>
      <c r="EJ3591" s="75"/>
      <c r="EK3591" s="75"/>
      <c r="EL3591" s="75"/>
      <c r="EM3591" s="75"/>
      <c r="EN3591" s="75"/>
      <c r="EO3591" s="75"/>
      <c r="EP3591" s="75"/>
      <c r="EQ3591" s="75"/>
      <c r="ER3591" s="75"/>
      <c r="ES3591" s="75"/>
      <c r="ET3591" s="75"/>
      <c r="EU3591" s="75"/>
      <c r="EV3591" s="75"/>
      <c r="EW3591" s="75"/>
      <c r="EX3591" s="75"/>
      <c r="EY3591" s="75"/>
      <c r="EZ3591" s="75"/>
      <c r="FA3591" s="75"/>
      <c r="FB3591" s="1341"/>
      <c r="FC3591" s="75"/>
      <c r="FD3591" s="75"/>
    </row>
    <row r="3592">
      <c r="A3592" s="1340"/>
      <c r="B3592" s="786"/>
      <c r="C3592" s="1283"/>
      <c r="D3592" s="786"/>
      <c r="E3592" s="786"/>
      <c r="F3592" s="786"/>
      <c r="G3592" s="786"/>
      <c r="H3592" s="786"/>
      <c r="I3592" s="786"/>
      <c r="J3592" s="786"/>
      <c r="K3592" s="786"/>
      <c r="L3592" s="786"/>
      <c r="M3592" s="786"/>
      <c r="N3592" s="1284"/>
      <c r="O3592" s="1284"/>
      <c r="P3592" s="1285"/>
      <c r="Q3592" s="363"/>
      <c r="R3592" s="363"/>
      <c r="S3592" s="75"/>
      <c r="T3592" s="857"/>
      <c r="U3592" s="1209"/>
      <c r="V3592" s="1200"/>
      <c r="W3592" s="1200"/>
      <c r="X3592" s="1200"/>
      <c r="Y3592" s="1201"/>
      <c r="Z3592" s="1200"/>
      <c r="AA3592" s="1200"/>
      <c r="AB3592" s="1200"/>
      <c r="AC3592" s="1202"/>
      <c r="AD3592" s="1216"/>
      <c r="AE3592" s="1204"/>
      <c r="AF3592" s="75"/>
      <c r="AG3592" s="75"/>
      <c r="AH3592" s="75"/>
      <c r="AI3592" s="75"/>
      <c r="AJ3592" s="75"/>
      <c r="AK3592" s="75"/>
      <c r="AL3592" s="75"/>
      <c r="AM3592" s="75"/>
      <c r="AN3592" s="75"/>
      <c r="AO3592" s="75"/>
      <c r="AP3592" s="75"/>
      <c r="AQ3592" s="75"/>
      <c r="AR3592" s="75"/>
      <c r="AS3592" s="1286"/>
      <c r="AT3592" s="75"/>
      <c r="AU3592" s="1286"/>
      <c r="AV3592" s="1286"/>
      <c r="AW3592" s="75"/>
      <c r="AX3592" s="75"/>
      <c r="AY3592" s="1286"/>
      <c r="AZ3592" s="75"/>
      <c r="BA3592" s="75"/>
      <c r="BB3592" s="75"/>
      <c r="BC3592" s="75"/>
      <c r="BD3592" s="75"/>
      <c r="BE3592" s="75"/>
      <c r="BF3592" s="75"/>
      <c r="BG3592" s="75"/>
      <c r="BH3592" s="75"/>
      <c r="BI3592" s="75"/>
      <c r="BJ3592" s="75"/>
      <c r="BK3592" s="75"/>
      <c r="BL3592" s="75"/>
      <c r="BM3592" s="75"/>
      <c r="BN3592" s="75"/>
      <c r="BO3592" s="75"/>
      <c r="BP3592" s="75"/>
      <c r="BQ3592" s="75"/>
      <c r="BR3592" s="75"/>
      <c r="BS3592" s="75"/>
      <c r="BT3592" s="75"/>
      <c r="BU3592" s="75"/>
      <c r="BV3592" s="75"/>
      <c r="BW3592" s="1286"/>
      <c r="BX3592" s="75"/>
      <c r="BY3592" s="75"/>
      <c r="BZ3592" s="75"/>
      <c r="CA3592" s="75"/>
      <c r="CB3592" s="75"/>
      <c r="CC3592" s="1286"/>
      <c r="CD3592" s="75"/>
      <c r="CE3592" s="75"/>
      <c r="CF3592" s="75"/>
      <c r="CG3592" s="75"/>
      <c r="CH3592" s="75"/>
      <c r="CI3592" s="1286"/>
      <c r="CJ3592" s="75"/>
      <c r="CK3592" s="1286"/>
      <c r="CL3592" s="75"/>
      <c r="CM3592" s="75"/>
      <c r="CN3592" s="75"/>
      <c r="CO3592" s="75"/>
      <c r="CP3592" s="75"/>
      <c r="CQ3592" s="75"/>
      <c r="CR3592" s="75"/>
      <c r="CS3592" s="75"/>
      <c r="CT3592" s="75"/>
      <c r="CU3592" s="75"/>
      <c r="CV3592" s="75"/>
      <c r="CW3592" s="75"/>
      <c r="CX3592" s="1286"/>
      <c r="CY3592" s="75"/>
      <c r="CZ3592" s="75"/>
      <c r="DA3592" s="75"/>
      <c r="DB3592" s="75"/>
      <c r="DC3592" s="75"/>
      <c r="DD3592" s="75"/>
      <c r="DE3592" s="75"/>
      <c r="DF3592" s="75"/>
      <c r="DG3592" s="1286"/>
      <c r="DH3592" s="75"/>
      <c r="DI3592" s="1286"/>
      <c r="DJ3592" s="75"/>
      <c r="DK3592" s="75"/>
      <c r="DL3592" s="75"/>
      <c r="DM3592" s="75"/>
      <c r="DN3592" s="75"/>
      <c r="DO3592" s="75"/>
      <c r="DP3592" s="75"/>
      <c r="DQ3592" s="75"/>
      <c r="DR3592" s="75"/>
      <c r="DS3592" s="75"/>
      <c r="DT3592" s="75"/>
      <c r="DU3592" s="75"/>
      <c r="DV3592" s="1286"/>
      <c r="DW3592" s="75"/>
      <c r="DX3592" s="75"/>
      <c r="DY3592" s="75"/>
      <c r="DZ3592" s="75"/>
      <c r="EA3592" s="75"/>
      <c r="EB3592" s="75"/>
      <c r="EC3592" s="75"/>
      <c r="ED3592" s="75"/>
      <c r="EE3592" s="75"/>
      <c r="EF3592" s="75"/>
      <c r="EG3592" s="75"/>
      <c r="EH3592" s="75"/>
      <c r="EI3592" s="75"/>
      <c r="EJ3592" s="75"/>
      <c r="EK3592" s="75"/>
      <c r="EL3592" s="75"/>
      <c r="EM3592" s="75"/>
      <c r="EN3592" s="75"/>
      <c r="EO3592" s="75"/>
      <c r="EP3592" s="75"/>
      <c r="EQ3592" s="75"/>
      <c r="ER3592" s="75"/>
      <c r="ES3592" s="75"/>
      <c r="ET3592" s="75"/>
      <c r="EU3592" s="75"/>
      <c r="EV3592" s="75"/>
      <c r="EW3592" s="75"/>
      <c r="EX3592" s="75"/>
      <c r="EY3592" s="75"/>
      <c r="EZ3592" s="75"/>
      <c r="FA3592" s="75"/>
      <c r="FB3592" s="1341"/>
      <c r="FC3592" s="75"/>
      <c r="FD3592" s="75"/>
    </row>
    <row r="3593">
      <c r="A3593" s="1340"/>
      <c r="B3593" s="786"/>
      <c r="C3593" s="1283"/>
      <c r="D3593" s="786"/>
      <c r="E3593" s="786"/>
      <c r="F3593" s="786"/>
      <c r="G3593" s="786"/>
      <c r="H3593" s="786"/>
      <c r="I3593" s="786"/>
      <c r="J3593" s="786"/>
      <c r="K3593" s="786"/>
      <c r="L3593" s="786"/>
      <c r="M3593" s="786"/>
      <c r="N3593" s="1284"/>
      <c r="O3593" s="1284"/>
      <c r="P3593" s="1285"/>
      <c r="Q3593" s="363"/>
      <c r="R3593" s="363"/>
      <c r="S3593" s="75"/>
      <c r="T3593" s="857"/>
      <c r="U3593" s="1209"/>
      <c r="V3593" s="1200"/>
      <c r="W3593" s="1200"/>
      <c r="X3593" s="1200"/>
      <c r="Y3593" s="1201"/>
      <c r="Z3593" s="1200"/>
      <c r="AA3593" s="1200"/>
      <c r="AB3593" s="1200"/>
      <c r="AC3593" s="1202"/>
      <c r="AD3593" s="1216"/>
      <c r="AE3593" s="1204"/>
      <c r="AF3593" s="75"/>
      <c r="AG3593" s="75"/>
      <c r="AH3593" s="75"/>
      <c r="AI3593" s="75"/>
      <c r="AJ3593" s="75"/>
      <c r="AK3593" s="75"/>
      <c r="AL3593" s="75"/>
      <c r="AM3593" s="75"/>
      <c r="AN3593" s="75"/>
      <c r="AO3593" s="75"/>
      <c r="AP3593" s="75"/>
      <c r="AQ3593" s="75"/>
      <c r="AR3593" s="75"/>
      <c r="AS3593" s="1286"/>
      <c r="AT3593" s="75"/>
      <c r="AU3593" s="1286"/>
      <c r="AV3593" s="1286"/>
      <c r="AW3593" s="75"/>
      <c r="AX3593" s="75"/>
      <c r="AY3593" s="1286"/>
      <c r="AZ3593" s="75"/>
      <c r="BA3593" s="75"/>
      <c r="BB3593" s="75"/>
      <c r="BC3593" s="75"/>
      <c r="BD3593" s="75"/>
      <c r="BE3593" s="75"/>
      <c r="BF3593" s="75"/>
      <c r="BG3593" s="75"/>
      <c r="BH3593" s="75"/>
      <c r="BI3593" s="75"/>
      <c r="BJ3593" s="75"/>
      <c r="BK3593" s="75"/>
      <c r="BL3593" s="75"/>
      <c r="BM3593" s="75"/>
      <c r="BN3593" s="75"/>
      <c r="BO3593" s="75"/>
      <c r="BP3593" s="75"/>
      <c r="BQ3593" s="75"/>
      <c r="BR3593" s="75"/>
      <c r="BS3593" s="75"/>
      <c r="BT3593" s="75"/>
      <c r="BU3593" s="75"/>
      <c r="BV3593" s="75"/>
      <c r="BW3593" s="1286"/>
      <c r="BX3593" s="75"/>
      <c r="BY3593" s="75"/>
      <c r="BZ3593" s="75"/>
      <c r="CA3593" s="75"/>
      <c r="CB3593" s="75"/>
      <c r="CC3593" s="1286"/>
      <c r="CD3593" s="75"/>
      <c r="CE3593" s="75"/>
      <c r="CF3593" s="75"/>
      <c r="CG3593" s="75"/>
      <c r="CH3593" s="75"/>
      <c r="CI3593" s="1286"/>
      <c r="CJ3593" s="75"/>
      <c r="CK3593" s="1286"/>
      <c r="CL3593" s="75"/>
      <c r="CM3593" s="75"/>
      <c r="CN3593" s="75"/>
      <c r="CO3593" s="75"/>
      <c r="CP3593" s="75"/>
      <c r="CQ3593" s="75"/>
      <c r="CR3593" s="75"/>
      <c r="CS3593" s="75"/>
      <c r="CT3593" s="75"/>
      <c r="CU3593" s="75"/>
      <c r="CV3593" s="75"/>
      <c r="CW3593" s="75"/>
      <c r="CX3593" s="1286"/>
      <c r="CY3593" s="75"/>
      <c r="CZ3593" s="75"/>
      <c r="DA3593" s="75"/>
      <c r="DB3593" s="75"/>
      <c r="DC3593" s="75"/>
      <c r="DD3593" s="75"/>
      <c r="DE3593" s="75"/>
      <c r="DF3593" s="75"/>
      <c r="DG3593" s="1286"/>
      <c r="DH3593" s="75"/>
      <c r="DI3593" s="1286"/>
      <c r="DJ3593" s="75"/>
      <c r="DK3593" s="75"/>
      <c r="DL3593" s="75"/>
      <c r="DM3593" s="75"/>
      <c r="DN3593" s="75"/>
      <c r="DO3593" s="75"/>
      <c r="DP3593" s="75"/>
      <c r="DQ3593" s="75"/>
      <c r="DR3593" s="75"/>
      <c r="DS3593" s="75"/>
      <c r="DT3593" s="75"/>
      <c r="DU3593" s="75"/>
      <c r="DV3593" s="1286"/>
      <c r="DW3593" s="75"/>
      <c r="DX3593" s="75"/>
      <c r="DY3593" s="75"/>
      <c r="DZ3593" s="75"/>
      <c r="EA3593" s="75"/>
      <c r="EB3593" s="75"/>
      <c r="EC3593" s="75"/>
      <c r="ED3593" s="75"/>
      <c r="EE3593" s="75"/>
      <c r="EF3593" s="75"/>
      <c r="EG3593" s="75"/>
      <c r="EH3593" s="75"/>
      <c r="EI3593" s="75"/>
      <c r="EJ3593" s="75"/>
      <c r="EK3593" s="75"/>
      <c r="EL3593" s="75"/>
      <c r="EM3593" s="75"/>
      <c r="EN3593" s="75"/>
      <c r="EO3593" s="75"/>
      <c r="EP3593" s="75"/>
      <c r="EQ3593" s="75"/>
      <c r="ER3593" s="75"/>
      <c r="ES3593" s="75"/>
      <c r="ET3593" s="75"/>
      <c r="EU3593" s="75"/>
      <c r="EV3593" s="75"/>
      <c r="EW3593" s="75"/>
      <c r="EX3593" s="75"/>
      <c r="EY3593" s="75"/>
      <c r="EZ3593" s="75"/>
      <c r="FA3593" s="75"/>
      <c r="FB3593" s="1341"/>
      <c r="FC3593" s="75"/>
      <c r="FD3593" s="75"/>
    </row>
    <row r="3594">
      <c r="A3594" s="1340"/>
      <c r="B3594" s="786"/>
      <c r="C3594" s="1283"/>
      <c r="D3594" s="786"/>
      <c r="E3594" s="786"/>
      <c r="F3594" s="786"/>
      <c r="G3594" s="786"/>
      <c r="H3594" s="786"/>
      <c r="I3594" s="786"/>
      <c r="J3594" s="786"/>
      <c r="K3594" s="786"/>
      <c r="L3594" s="786"/>
      <c r="M3594" s="786"/>
      <c r="N3594" s="1284"/>
      <c r="O3594" s="1284"/>
      <c r="P3594" s="1285"/>
      <c r="Q3594" s="363"/>
      <c r="R3594" s="363"/>
      <c r="S3594" s="75"/>
      <c r="T3594" s="857"/>
      <c r="U3594" s="1209"/>
      <c r="V3594" s="1200"/>
      <c r="W3594" s="1200"/>
      <c r="X3594" s="1200"/>
      <c r="Y3594" s="1201"/>
      <c r="Z3594" s="1200"/>
      <c r="AA3594" s="1200"/>
      <c r="AB3594" s="1200"/>
      <c r="AC3594" s="1202"/>
      <c r="AD3594" s="1216"/>
      <c r="AE3594" s="1204"/>
      <c r="AF3594" s="75"/>
      <c r="AG3594" s="75"/>
      <c r="AH3594" s="75"/>
      <c r="AI3594" s="75"/>
      <c r="AJ3594" s="75"/>
      <c r="AK3594" s="75"/>
      <c r="AL3594" s="75"/>
      <c r="AM3594" s="75"/>
      <c r="AN3594" s="75"/>
      <c r="AO3594" s="75"/>
      <c r="AP3594" s="75"/>
      <c r="AQ3594" s="75"/>
      <c r="AR3594" s="75"/>
      <c r="AS3594" s="1286"/>
      <c r="AT3594" s="75"/>
      <c r="AU3594" s="1286"/>
      <c r="AV3594" s="1286"/>
      <c r="AW3594" s="75"/>
      <c r="AX3594" s="75"/>
      <c r="AY3594" s="1286"/>
      <c r="AZ3594" s="75"/>
      <c r="BA3594" s="75"/>
      <c r="BB3594" s="75"/>
      <c r="BC3594" s="75"/>
      <c r="BD3594" s="75"/>
      <c r="BE3594" s="75"/>
      <c r="BF3594" s="75"/>
      <c r="BG3594" s="75"/>
      <c r="BH3594" s="75"/>
      <c r="BI3594" s="75"/>
      <c r="BJ3594" s="75"/>
      <c r="BK3594" s="75"/>
      <c r="BL3594" s="75"/>
      <c r="BM3594" s="75"/>
      <c r="BN3594" s="75"/>
      <c r="BO3594" s="75"/>
      <c r="BP3594" s="75"/>
      <c r="BQ3594" s="75"/>
      <c r="BR3594" s="75"/>
      <c r="BS3594" s="75"/>
      <c r="BT3594" s="75"/>
      <c r="BU3594" s="75"/>
      <c r="BV3594" s="75"/>
      <c r="BW3594" s="1286"/>
      <c r="BX3594" s="75"/>
      <c r="BY3594" s="75"/>
      <c r="BZ3594" s="75"/>
      <c r="CA3594" s="75"/>
      <c r="CB3594" s="75"/>
      <c r="CC3594" s="1286"/>
      <c r="CD3594" s="75"/>
      <c r="CE3594" s="75"/>
      <c r="CF3594" s="75"/>
      <c r="CG3594" s="75"/>
      <c r="CH3594" s="75"/>
      <c r="CI3594" s="1286"/>
      <c r="CJ3594" s="75"/>
      <c r="CK3594" s="1286"/>
      <c r="CL3594" s="75"/>
      <c r="CM3594" s="75"/>
      <c r="CN3594" s="75"/>
      <c r="CO3594" s="75"/>
      <c r="CP3594" s="75"/>
      <c r="CQ3594" s="75"/>
      <c r="CR3594" s="75"/>
      <c r="CS3594" s="75"/>
      <c r="CT3594" s="75"/>
      <c r="CU3594" s="75"/>
      <c r="CV3594" s="75"/>
      <c r="CW3594" s="75"/>
      <c r="CX3594" s="1286"/>
      <c r="CY3594" s="75"/>
      <c r="CZ3594" s="75"/>
      <c r="DA3594" s="75"/>
      <c r="DB3594" s="75"/>
      <c r="DC3594" s="75"/>
      <c r="DD3594" s="75"/>
      <c r="DE3594" s="75"/>
      <c r="DF3594" s="75"/>
      <c r="DG3594" s="1286"/>
      <c r="DH3594" s="75"/>
      <c r="DI3594" s="1286"/>
      <c r="DJ3594" s="75"/>
      <c r="DK3594" s="75"/>
      <c r="DL3594" s="75"/>
      <c r="DM3594" s="75"/>
      <c r="DN3594" s="75"/>
      <c r="DO3594" s="75"/>
      <c r="DP3594" s="75"/>
      <c r="DQ3594" s="75"/>
      <c r="DR3594" s="75"/>
      <c r="DS3594" s="75"/>
      <c r="DT3594" s="75"/>
      <c r="DU3594" s="75"/>
      <c r="DV3594" s="1286"/>
      <c r="DW3594" s="75"/>
      <c r="DX3594" s="75"/>
      <c r="DY3594" s="75"/>
      <c r="DZ3594" s="75"/>
      <c r="EA3594" s="75"/>
      <c r="EB3594" s="75"/>
      <c r="EC3594" s="75"/>
      <c r="ED3594" s="75"/>
      <c r="EE3594" s="75"/>
      <c r="EF3594" s="75"/>
      <c r="EG3594" s="75"/>
      <c r="EH3594" s="75"/>
      <c r="EI3594" s="75"/>
      <c r="EJ3594" s="75"/>
      <c r="EK3594" s="75"/>
      <c r="EL3594" s="75"/>
      <c r="EM3594" s="75"/>
      <c r="EN3594" s="75"/>
      <c r="EO3594" s="75"/>
      <c r="EP3594" s="75"/>
      <c r="EQ3594" s="75"/>
      <c r="ER3594" s="75"/>
      <c r="ES3594" s="75"/>
      <c r="ET3594" s="75"/>
      <c r="EU3594" s="75"/>
      <c r="EV3594" s="75"/>
      <c r="EW3594" s="75"/>
      <c r="EX3594" s="75"/>
      <c r="EY3594" s="75"/>
      <c r="EZ3594" s="75"/>
      <c r="FA3594" s="75"/>
      <c r="FB3594" s="1341"/>
      <c r="FC3594" s="75"/>
      <c r="FD3594" s="75"/>
    </row>
    <row r="3595">
      <c r="A3595" s="1340"/>
      <c r="B3595" s="786"/>
      <c r="C3595" s="1283"/>
      <c r="D3595" s="786"/>
      <c r="E3595" s="786"/>
      <c r="F3595" s="786"/>
      <c r="G3595" s="786"/>
      <c r="H3595" s="786"/>
      <c r="I3595" s="786"/>
      <c r="J3595" s="786"/>
      <c r="K3595" s="786"/>
      <c r="L3595" s="786"/>
      <c r="M3595" s="786"/>
      <c r="N3595" s="1284"/>
      <c r="O3595" s="1284"/>
      <c r="P3595" s="1285"/>
      <c r="Q3595" s="363"/>
      <c r="R3595" s="363"/>
      <c r="S3595" s="75"/>
      <c r="T3595" s="857"/>
      <c r="U3595" s="1209"/>
      <c r="V3595" s="1200"/>
      <c r="W3595" s="1200"/>
      <c r="X3595" s="1200"/>
      <c r="Y3595" s="1201"/>
      <c r="Z3595" s="1200"/>
      <c r="AA3595" s="1200"/>
      <c r="AB3595" s="1200"/>
      <c r="AC3595" s="1202"/>
      <c r="AD3595" s="1216"/>
      <c r="AE3595" s="1204"/>
      <c r="AF3595" s="75"/>
      <c r="AG3595" s="75"/>
      <c r="AH3595" s="75"/>
      <c r="AI3595" s="75"/>
      <c r="AJ3595" s="75"/>
      <c r="AK3595" s="75"/>
      <c r="AL3595" s="75"/>
      <c r="AM3595" s="75"/>
      <c r="AN3595" s="75"/>
      <c r="AO3595" s="75"/>
      <c r="AP3595" s="75"/>
      <c r="AQ3595" s="75"/>
      <c r="AR3595" s="75"/>
      <c r="AS3595" s="1286"/>
      <c r="AT3595" s="75"/>
      <c r="AU3595" s="1286"/>
      <c r="AV3595" s="1286"/>
      <c r="AW3595" s="75"/>
      <c r="AX3595" s="75"/>
      <c r="AY3595" s="1286"/>
      <c r="AZ3595" s="75"/>
      <c r="BA3595" s="75"/>
      <c r="BB3595" s="75"/>
      <c r="BC3595" s="75"/>
      <c r="BD3595" s="75"/>
      <c r="BE3595" s="75"/>
      <c r="BF3595" s="75"/>
      <c r="BG3595" s="75"/>
      <c r="BH3595" s="75"/>
      <c r="BI3595" s="75"/>
      <c r="BJ3595" s="75"/>
      <c r="BK3595" s="75"/>
      <c r="BL3595" s="75"/>
      <c r="BM3595" s="75"/>
      <c r="BN3595" s="75"/>
      <c r="BO3595" s="75"/>
      <c r="BP3595" s="75"/>
      <c r="BQ3595" s="75"/>
      <c r="BR3595" s="75"/>
      <c r="BS3595" s="75"/>
      <c r="BT3595" s="75"/>
      <c r="BU3595" s="75"/>
      <c r="BV3595" s="75"/>
      <c r="BW3595" s="1286"/>
      <c r="BX3595" s="75"/>
      <c r="BY3595" s="75"/>
      <c r="BZ3595" s="75"/>
      <c r="CA3595" s="75"/>
      <c r="CB3595" s="75"/>
      <c r="CC3595" s="1286"/>
      <c r="CD3595" s="75"/>
      <c r="CE3595" s="75"/>
      <c r="CF3595" s="75"/>
      <c r="CG3595" s="75"/>
      <c r="CH3595" s="75"/>
      <c r="CI3595" s="1286"/>
      <c r="CJ3595" s="75"/>
      <c r="CK3595" s="1286"/>
      <c r="CL3595" s="75"/>
      <c r="CM3595" s="75"/>
      <c r="CN3595" s="75"/>
      <c r="CO3595" s="75"/>
      <c r="CP3595" s="75"/>
      <c r="CQ3595" s="75"/>
      <c r="CR3595" s="75"/>
      <c r="CS3595" s="75"/>
      <c r="CT3595" s="75"/>
      <c r="CU3595" s="75"/>
      <c r="CV3595" s="75"/>
      <c r="CW3595" s="75"/>
      <c r="CX3595" s="1286"/>
      <c r="CY3595" s="75"/>
      <c r="CZ3595" s="75"/>
      <c r="DA3595" s="75"/>
      <c r="DB3595" s="75"/>
      <c r="DC3595" s="75"/>
      <c r="DD3595" s="75"/>
      <c r="DE3595" s="75"/>
      <c r="DF3595" s="75"/>
      <c r="DG3595" s="1286"/>
      <c r="DH3595" s="75"/>
      <c r="DI3595" s="1286"/>
      <c r="DJ3595" s="75"/>
      <c r="DK3595" s="75"/>
      <c r="DL3595" s="75"/>
      <c r="DM3595" s="75"/>
      <c r="DN3595" s="75"/>
      <c r="DO3595" s="75"/>
      <c r="DP3595" s="75"/>
      <c r="DQ3595" s="75"/>
      <c r="DR3595" s="75"/>
      <c r="DS3595" s="75"/>
      <c r="DT3595" s="75"/>
      <c r="DU3595" s="75"/>
      <c r="DV3595" s="1286"/>
      <c r="DW3595" s="75"/>
      <c r="DX3595" s="75"/>
      <c r="DY3595" s="75"/>
      <c r="DZ3595" s="75"/>
      <c r="EA3595" s="75"/>
      <c r="EB3595" s="75"/>
      <c r="EC3595" s="75"/>
      <c r="ED3595" s="75"/>
      <c r="EE3595" s="75"/>
      <c r="EF3595" s="75"/>
      <c r="EG3595" s="75"/>
      <c r="EH3595" s="75"/>
      <c r="EI3595" s="75"/>
      <c r="EJ3595" s="75"/>
      <c r="EK3595" s="75"/>
      <c r="EL3595" s="75"/>
      <c r="EM3595" s="75"/>
      <c r="EN3595" s="75"/>
      <c r="EO3595" s="75"/>
      <c r="EP3595" s="75"/>
      <c r="EQ3595" s="75"/>
      <c r="ER3595" s="75"/>
      <c r="ES3595" s="75"/>
      <c r="ET3595" s="75"/>
      <c r="EU3595" s="75"/>
      <c r="EV3595" s="75"/>
      <c r="EW3595" s="75"/>
      <c r="EX3595" s="75"/>
      <c r="EY3595" s="75"/>
      <c r="EZ3595" s="75"/>
      <c r="FA3595" s="75"/>
      <c r="FB3595" s="1341"/>
      <c r="FC3595" s="75"/>
      <c r="FD3595" s="75"/>
    </row>
    <row r="3596">
      <c r="A3596" s="1340"/>
      <c r="B3596" s="786"/>
      <c r="C3596" s="1283"/>
      <c r="D3596" s="786"/>
      <c r="E3596" s="786"/>
      <c r="F3596" s="786"/>
      <c r="G3596" s="786"/>
      <c r="H3596" s="786"/>
      <c r="I3596" s="786"/>
      <c r="J3596" s="786"/>
      <c r="K3596" s="786"/>
      <c r="L3596" s="786"/>
      <c r="M3596" s="786"/>
      <c r="N3596" s="1284"/>
      <c r="O3596" s="1284"/>
      <c r="P3596" s="1285"/>
      <c r="Q3596" s="363"/>
      <c r="R3596" s="363"/>
      <c r="S3596" s="75"/>
      <c r="T3596" s="857"/>
      <c r="U3596" s="1209"/>
      <c r="V3596" s="1200"/>
      <c r="W3596" s="1200"/>
      <c r="X3596" s="1200"/>
      <c r="Y3596" s="1201"/>
      <c r="Z3596" s="1200"/>
      <c r="AA3596" s="1200"/>
      <c r="AB3596" s="1200"/>
      <c r="AC3596" s="1202"/>
      <c r="AD3596" s="1216"/>
      <c r="AE3596" s="1204"/>
      <c r="AF3596" s="75"/>
      <c r="AG3596" s="75"/>
      <c r="AH3596" s="75"/>
      <c r="AI3596" s="75"/>
      <c r="AJ3596" s="75"/>
      <c r="AK3596" s="75"/>
      <c r="AL3596" s="75"/>
      <c r="AM3596" s="75"/>
      <c r="AN3596" s="75"/>
      <c r="AO3596" s="75"/>
      <c r="AP3596" s="75"/>
      <c r="AQ3596" s="75"/>
      <c r="AR3596" s="75"/>
      <c r="AS3596" s="1286"/>
      <c r="AT3596" s="75"/>
      <c r="AU3596" s="1286"/>
      <c r="AV3596" s="1286"/>
      <c r="AW3596" s="75"/>
      <c r="AX3596" s="75"/>
      <c r="AY3596" s="1286"/>
      <c r="AZ3596" s="75"/>
      <c r="BA3596" s="75"/>
      <c r="BB3596" s="75"/>
      <c r="BC3596" s="75"/>
      <c r="BD3596" s="75"/>
      <c r="BE3596" s="75"/>
      <c r="BF3596" s="75"/>
      <c r="BG3596" s="75"/>
      <c r="BH3596" s="75"/>
      <c r="BI3596" s="75"/>
      <c r="BJ3596" s="75"/>
      <c r="BK3596" s="75"/>
      <c r="BL3596" s="75"/>
      <c r="BM3596" s="75"/>
      <c r="BN3596" s="75"/>
      <c r="BO3596" s="75"/>
      <c r="BP3596" s="75"/>
      <c r="BQ3596" s="75"/>
      <c r="BR3596" s="75"/>
      <c r="BS3596" s="75"/>
      <c r="BT3596" s="75"/>
      <c r="BU3596" s="75"/>
      <c r="BV3596" s="75"/>
      <c r="BW3596" s="1286"/>
      <c r="BX3596" s="75"/>
      <c r="BY3596" s="75"/>
      <c r="BZ3596" s="75"/>
      <c r="CA3596" s="75"/>
      <c r="CB3596" s="75"/>
      <c r="CC3596" s="1286"/>
      <c r="CD3596" s="75"/>
      <c r="CE3596" s="75"/>
      <c r="CF3596" s="75"/>
      <c r="CG3596" s="75"/>
      <c r="CH3596" s="75"/>
      <c r="CI3596" s="1286"/>
      <c r="CJ3596" s="75"/>
      <c r="CK3596" s="1286"/>
      <c r="CL3596" s="75"/>
      <c r="CM3596" s="75"/>
      <c r="CN3596" s="75"/>
      <c r="CO3596" s="75"/>
      <c r="CP3596" s="75"/>
      <c r="CQ3596" s="75"/>
      <c r="CR3596" s="75"/>
      <c r="CS3596" s="75"/>
      <c r="CT3596" s="75"/>
      <c r="CU3596" s="75"/>
      <c r="CV3596" s="75"/>
      <c r="CW3596" s="75"/>
      <c r="CX3596" s="1286"/>
      <c r="CY3596" s="75"/>
      <c r="CZ3596" s="75"/>
      <c r="DA3596" s="75"/>
      <c r="DB3596" s="75"/>
      <c r="DC3596" s="75"/>
      <c r="DD3596" s="75"/>
      <c r="DE3596" s="75"/>
      <c r="DF3596" s="75"/>
      <c r="DG3596" s="1286"/>
      <c r="DH3596" s="75"/>
      <c r="DI3596" s="1286"/>
      <c r="DJ3596" s="75"/>
      <c r="DK3596" s="75"/>
      <c r="DL3596" s="75"/>
      <c r="DM3596" s="75"/>
      <c r="DN3596" s="75"/>
      <c r="DO3596" s="75"/>
      <c r="DP3596" s="75"/>
      <c r="DQ3596" s="75"/>
      <c r="DR3596" s="75"/>
      <c r="DS3596" s="75"/>
      <c r="DT3596" s="75"/>
      <c r="DU3596" s="75"/>
      <c r="DV3596" s="1286"/>
      <c r="DW3596" s="75"/>
      <c r="DX3596" s="75"/>
      <c r="DY3596" s="75"/>
      <c r="DZ3596" s="75"/>
      <c r="EA3596" s="75"/>
      <c r="EB3596" s="75"/>
      <c r="EC3596" s="75"/>
      <c r="ED3596" s="75"/>
      <c r="EE3596" s="75"/>
      <c r="EF3596" s="75"/>
      <c r="EG3596" s="75"/>
      <c r="EH3596" s="75"/>
      <c r="EI3596" s="75"/>
      <c r="EJ3596" s="75"/>
      <c r="EK3596" s="75"/>
      <c r="EL3596" s="75"/>
      <c r="EM3596" s="75"/>
      <c r="EN3596" s="75"/>
      <c r="EO3596" s="75"/>
      <c r="EP3596" s="75"/>
      <c r="EQ3596" s="75"/>
      <c r="ER3596" s="75"/>
      <c r="ES3596" s="75"/>
      <c r="ET3596" s="75"/>
      <c r="EU3596" s="75"/>
      <c r="EV3596" s="75"/>
      <c r="EW3596" s="75"/>
      <c r="EX3596" s="75"/>
      <c r="EY3596" s="75"/>
      <c r="EZ3596" s="75"/>
      <c r="FA3596" s="75"/>
      <c r="FB3596" s="1341"/>
      <c r="FC3596" s="75"/>
      <c r="FD3596" s="75"/>
    </row>
    <row r="3597">
      <c r="A3597" s="1340"/>
      <c r="B3597" s="786"/>
      <c r="C3597" s="1283"/>
      <c r="D3597" s="786"/>
      <c r="E3597" s="786"/>
      <c r="F3597" s="786"/>
      <c r="G3597" s="786"/>
      <c r="H3597" s="786"/>
      <c r="I3597" s="786"/>
      <c r="J3597" s="786"/>
      <c r="K3597" s="786"/>
      <c r="L3597" s="786"/>
      <c r="M3597" s="786"/>
      <c r="N3597" s="1284"/>
      <c r="O3597" s="1284"/>
      <c r="P3597" s="1285"/>
      <c r="Q3597" s="363"/>
      <c r="R3597" s="363"/>
      <c r="S3597" s="75"/>
      <c r="T3597" s="857"/>
      <c r="U3597" s="1209"/>
      <c r="V3597" s="1200"/>
      <c r="W3597" s="1200"/>
      <c r="X3597" s="1200"/>
      <c r="Y3597" s="1201"/>
      <c r="Z3597" s="1200"/>
      <c r="AA3597" s="1200"/>
      <c r="AB3597" s="1200"/>
      <c r="AC3597" s="1202"/>
      <c r="AD3597" s="1216"/>
      <c r="AE3597" s="1204"/>
      <c r="AF3597" s="75"/>
      <c r="AG3597" s="75"/>
      <c r="AH3597" s="75"/>
      <c r="AI3597" s="75"/>
      <c r="AJ3597" s="75"/>
      <c r="AK3597" s="75"/>
      <c r="AL3597" s="75"/>
      <c r="AM3597" s="75"/>
      <c r="AN3597" s="75"/>
      <c r="AO3597" s="75"/>
      <c r="AP3597" s="75"/>
      <c r="AQ3597" s="75"/>
      <c r="AR3597" s="75"/>
      <c r="AS3597" s="1286"/>
      <c r="AT3597" s="75"/>
      <c r="AU3597" s="1286"/>
      <c r="AV3597" s="1286"/>
      <c r="AW3597" s="75"/>
      <c r="AX3597" s="75"/>
      <c r="AY3597" s="1286"/>
      <c r="AZ3597" s="75"/>
      <c r="BA3597" s="75"/>
      <c r="BB3597" s="75"/>
      <c r="BC3597" s="75"/>
      <c r="BD3597" s="75"/>
      <c r="BE3597" s="75"/>
      <c r="BF3597" s="75"/>
      <c r="BG3597" s="75"/>
      <c r="BH3597" s="75"/>
      <c r="BI3597" s="75"/>
      <c r="BJ3597" s="75"/>
      <c r="BK3597" s="75"/>
      <c r="BL3597" s="75"/>
      <c r="BM3597" s="75"/>
      <c r="BN3597" s="75"/>
      <c r="BO3597" s="75"/>
      <c r="BP3597" s="75"/>
      <c r="BQ3597" s="75"/>
      <c r="BR3597" s="75"/>
      <c r="BS3597" s="75"/>
      <c r="BT3597" s="75"/>
      <c r="BU3597" s="75"/>
      <c r="BV3597" s="75"/>
      <c r="BW3597" s="1286"/>
      <c r="BX3597" s="75"/>
      <c r="BY3597" s="75"/>
      <c r="BZ3597" s="75"/>
      <c r="CA3597" s="75"/>
      <c r="CB3597" s="75"/>
      <c r="CC3597" s="1286"/>
      <c r="CD3597" s="75"/>
      <c r="CE3597" s="75"/>
      <c r="CF3597" s="75"/>
      <c r="CG3597" s="75"/>
      <c r="CH3597" s="75"/>
      <c r="CI3597" s="1286"/>
      <c r="CJ3597" s="75"/>
      <c r="CK3597" s="1286"/>
      <c r="CL3597" s="75"/>
      <c r="CM3597" s="75"/>
      <c r="CN3597" s="75"/>
      <c r="CO3597" s="75"/>
      <c r="CP3597" s="75"/>
      <c r="CQ3597" s="75"/>
      <c r="CR3597" s="75"/>
      <c r="CS3597" s="75"/>
      <c r="CT3597" s="75"/>
      <c r="CU3597" s="75"/>
      <c r="CV3597" s="75"/>
      <c r="CW3597" s="75"/>
      <c r="CX3597" s="1286"/>
      <c r="CY3597" s="75"/>
      <c r="CZ3597" s="75"/>
      <c r="DA3597" s="75"/>
      <c r="DB3597" s="75"/>
      <c r="DC3597" s="75"/>
      <c r="DD3597" s="75"/>
      <c r="DE3597" s="75"/>
      <c r="DF3597" s="75"/>
      <c r="DG3597" s="1286"/>
      <c r="DH3597" s="75"/>
      <c r="DI3597" s="1286"/>
      <c r="DJ3597" s="75"/>
      <c r="DK3597" s="75"/>
      <c r="DL3597" s="75"/>
      <c r="DM3597" s="75"/>
      <c r="DN3597" s="75"/>
      <c r="DO3597" s="75"/>
      <c r="DP3597" s="75"/>
      <c r="DQ3597" s="75"/>
      <c r="DR3597" s="75"/>
      <c r="DS3597" s="75"/>
      <c r="DT3597" s="75"/>
      <c r="DU3597" s="75"/>
      <c r="DV3597" s="1286"/>
      <c r="DW3597" s="75"/>
      <c r="DX3597" s="75"/>
      <c r="DY3597" s="75"/>
      <c r="DZ3597" s="75"/>
      <c r="EA3597" s="75"/>
      <c r="EB3597" s="75"/>
      <c r="EC3597" s="75"/>
      <c r="ED3597" s="75"/>
      <c r="EE3597" s="75"/>
      <c r="EF3597" s="75"/>
      <c r="EG3597" s="75"/>
      <c r="EH3597" s="75"/>
      <c r="EI3597" s="75"/>
      <c r="EJ3597" s="75"/>
      <c r="EK3597" s="75"/>
      <c r="EL3597" s="75"/>
      <c r="EM3597" s="75"/>
      <c r="EN3597" s="75"/>
      <c r="EO3597" s="75"/>
      <c r="EP3597" s="75"/>
      <c r="EQ3597" s="75"/>
      <c r="ER3597" s="75"/>
      <c r="ES3597" s="75"/>
      <c r="ET3597" s="75"/>
      <c r="EU3597" s="75"/>
      <c r="EV3597" s="75"/>
      <c r="EW3597" s="75"/>
      <c r="EX3597" s="75"/>
      <c r="EY3597" s="75"/>
      <c r="EZ3597" s="75"/>
      <c r="FA3597" s="75"/>
      <c r="FB3597" s="1341"/>
      <c r="FC3597" s="75"/>
      <c r="FD3597" s="75"/>
    </row>
    <row r="3598">
      <c r="A3598" s="1340"/>
      <c r="B3598" s="786"/>
      <c r="C3598" s="1283"/>
      <c r="D3598" s="786"/>
      <c r="E3598" s="786"/>
      <c r="F3598" s="786"/>
      <c r="G3598" s="786"/>
      <c r="H3598" s="786"/>
      <c r="I3598" s="786"/>
      <c r="J3598" s="786"/>
      <c r="K3598" s="786"/>
      <c r="L3598" s="786"/>
      <c r="M3598" s="786"/>
      <c r="N3598" s="1284"/>
      <c r="O3598" s="1284"/>
      <c r="P3598" s="1285"/>
      <c r="Q3598" s="363"/>
      <c r="R3598" s="363"/>
      <c r="S3598" s="75"/>
      <c r="T3598" s="857"/>
      <c r="U3598" s="1209"/>
      <c r="V3598" s="1200"/>
      <c r="W3598" s="1200"/>
      <c r="X3598" s="1200"/>
      <c r="Y3598" s="1201"/>
      <c r="Z3598" s="1200"/>
      <c r="AA3598" s="1200"/>
      <c r="AB3598" s="1200"/>
      <c r="AC3598" s="1202"/>
      <c r="AD3598" s="1216"/>
      <c r="AE3598" s="1204"/>
      <c r="AF3598" s="75"/>
      <c r="AG3598" s="75"/>
      <c r="AH3598" s="75"/>
      <c r="AI3598" s="75"/>
      <c r="AJ3598" s="75"/>
      <c r="AK3598" s="75"/>
      <c r="AL3598" s="75"/>
      <c r="AM3598" s="75"/>
      <c r="AN3598" s="75"/>
      <c r="AO3598" s="75"/>
      <c r="AP3598" s="75"/>
      <c r="AQ3598" s="75"/>
      <c r="AR3598" s="75"/>
      <c r="AS3598" s="1286"/>
      <c r="AT3598" s="75"/>
      <c r="AU3598" s="1286"/>
      <c r="AV3598" s="1286"/>
      <c r="AW3598" s="75"/>
      <c r="AX3598" s="75"/>
      <c r="AY3598" s="1286"/>
      <c r="AZ3598" s="75"/>
      <c r="BA3598" s="75"/>
      <c r="BB3598" s="75"/>
      <c r="BC3598" s="75"/>
      <c r="BD3598" s="75"/>
      <c r="BE3598" s="75"/>
      <c r="BF3598" s="75"/>
      <c r="BG3598" s="75"/>
      <c r="BH3598" s="75"/>
      <c r="BI3598" s="75"/>
      <c r="BJ3598" s="75"/>
      <c r="BK3598" s="75"/>
      <c r="BL3598" s="75"/>
      <c r="BM3598" s="75"/>
      <c r="BN3598" s="75"/>
      <c r="BO3598" s="75"/>
      <c r="BP3598" s="75"/>
      <c r="BQ3598" s="75"/>
      <c r="BR3598" s="75"/>
      <c r="BS3598" s="75"/>
      <c r="BT3598" s="75"/>
      <c r="BU3598" s="75"/>
      <c r="BV3598" s="75"/>
      <c r="BW3598" s="1286"/>
      <c r="BX3598" s="75"/>
      <c r="BY3598" s="75"/>
      <c r="BZ3598" s="75"/>
      <c r="CA3598" s="75"/>
      <c r="CB3598" s="75"/>
      <c r="CC3598" s="1286"/>
      <c r="CD3598" s="75"/>
      <c r="CE3598" s="75"/>
      <c r="CF3598" s="75"/>
      <c r="CG3598" s="75"/>
      <c r="CH3598" s="75"/>
      <c r="CI3598" s="1286"/>
      <c r="CJ3598" s="75"/>
      <c r="CK3598" s="1286"/>
      <c r="CL3598" s="75"/>
      <c r="CM3598" s="75"/>
      <c r="CN3598" s="75"/>
      <c r="CO3598" s="75"/>
      <c r="CP3598" s="75"/>
      <c r="CQ3598" s="75"/>
      <c r="CR3598" s="75"/>
      <c r="CS3598" s="75"/>
      <c r="CT3598" s="75"/>
      <c r="CU3598" s="75"/>
      <c r="CV3598" s="75"/>
      <c r="CW3598" s="75"/>
      <c r="CX3598" s="1286"/>
      <c r="CY3598" s="75"/>
      <c r="CZ3598" s="75"/>
      <c r="DA3598" s="75"/>
      <c r="DB3598" s="75"/>
      <c r="DC3598" s="75"/>
      <c r="DD3598" s="75"/>
      <c r="DE3598" s="75"/>
      <c r="DF3598" s="75"/>
      <c r="DG3598" s="1286"/>
      <c r="DH3598" s="75"/>
      <c r="DI3598" s="1286"/>
      <c r="DJ3598" s="75"/>
      <c r="DK3598" s="75"/>
      <c r="DL3598" s="75"/>
      <c r="DM3598" s="75"/>
      <c r="DN3598" s="75"/>
      <c r="DO3598" s="75"/>
      <c r="DP3598" s="75"/>
      <c r="DQ3598" s="75"/>
      <c r="DR3598" s="75"/>
      <c r="DS3598" s="75"/>
      <c r="DT3598" s="75"/>
      <c r="DU3598" s="75"/>
      <c r="DV3598" s="1286"/>
      <c r="DW3598" s="75"/>
      <c r="DX3598" s="75"/>
      <c r="DY3598" s="75"/>
      <c r="DZ3598" s="75"/>
      <c r="EA3598" s="75"/>
      <c r="EB3598" s="75"/>
      <c r="EC3598" s="75"/>
      <c r="ED3598" s="75"/>
      <c r="EE3598" s="75"/>
      <c r="EF3598" s="75"/>
      <c r="EG3598" s="75"/>
      <c r="EH3598" s="75"/>
      <c r="EI3598" s="75"/>
      <c r="EJ3598" s="75"/>
      <c r="EK3598" s="75"/>
      <c r="EL3598" s="75"/>
      <c r="EM3598" s="75"/>
      <c r="EN3598" s="75"/>
      <c r="EO3598" s="75"/>
      <c r="EP3598" s="75"/>
      <c r="EQ3598" s="75"/>
      <c r="ER3598" s="75"/>
      <c r="ES3598" s="75"/>
      <c r="ET3598" s="75"/>
      <c r="EU3598" s="75"/>
      <c r="EV3598" s="75"/>
      <c r="EW3598" s="75"/>
      <c r="EX3598" s="75"/>
      <c r="EY3598" s="75"/>
      <c r="EZ3598" s="75"/>
      <c r="FA3598" s="75"/>
      <c r="FB3598" s="1341"/>
      <c r="FC3598" s="75"/>
      <c r="FD3598" s="75"/>
    </row>
    <row r="3599">
      <c r="A3599" s="1340"/>
      <c r="B3599" s="786"/>
      <c r="C3599" s="1283"/>
      <c r="D3599" s="786"/>
      <c r="E3599" s="786"/>
      <c r="F3599" s="786"/>
      <c r="G3599" s="786"/>
      <c r="H3599" s="786"/>
      <c r="I3599" s="786"/>
      <c r="J3599" s="786"/>
      <c r="K3599" s="786"/>
      <c r="L3599" s="786"/>
      <c r="M3599" s="786"/>
      <c r="N3599" s="1284"/>
      <c r="O3599" s="1284"/>
      <c r="P3599" s="1285"/>
      <c r="Q3599" s="363"/>
      <c r="R3599" s="363"/>
      <c r="S3599" s="75"/>
      <c r="T3599" s="857"/>
      <c r="U3599" s="1209"/>
      <c r="V3599" s="1200"/>
      <c r="W3599" s="1200"/>
      <c r="X3599" s="1200"/>
      <c r="Y3599" s="1201"/>
      <c r="Z3599" s="1200"/>
      <c r="AA3599" s="1200"/>
      <c r="AB3599" s="1200"/>
      <c r="AC3599" s="1202"/>
      <c r="AD3599" s="1216"/>
      <c r="AE3599" s="1204"/>
      <c r="AF3599" s="75"/>
      <c r="AG3599" s="75"/>
      <c r="AH3599" s="75"/>
      <c r="AI3599" s="75"/>
      <c r="AJ3599" s="75"/>
      <c r="AK3599" s="75"/>
      <c r="AL3599" s="75"/>
      <c r="AM3599" s="75"/>
      <c r="AN3599" s="75"/>
      <c r="AO3599" s="75"/>
      <c r="AP3599" s="75"/>
      <c r="AQ3599" s="75"/>
      <c r="AR3599" s="75"/>
      <c r="AS3599" s="1286"/>
      <c r="AT3599" s="75"/>
      <c r="AU3599" s="1286"/>
      <c r="AV3599" s="1286"/>
      <c r="AW3599" s="75"/>
      <c r="AX3599" s="75"/>
      <c r="AY3599" s="1286"/>
      <c r="AZ3599" s="75"/>
      <c r="BA3599" s="75"/>
      <c r="BB3599" s="75"/>
      <c r="BC3599" s="75"/>
      <c r="BD3599" s="75"/>
      <c r="BE3599" s="75"/>
      <c r="BF3599" s="75"/>
      <c r="BG3599" s="75"/>
      <c r="BH3599" s="75"/>
      <c r="BI3599" s="75"/>
      <c r="BJ3599" s="75"/>
      <c r="BK3599" s="75"/>
      <c r="BL3599" s="75"/>
      <c r="BM3599" s="75"/>
      <c r="BN3599" s="75"/>
      <c r="BO3599" s="75"/>
      <c r="BP3599" s="75"/>
      <c r="BQ3599" s="75"/>
      <c r="BR3599" s="75"/>
      <c r="BS3599" s="75"/>
      <c r="BT3599" s="75"/>
      <c r="BU3599" s="75"/>
      <c r="BV3599" s="75"/>
      <c r="BW3599" s="1286"/>
      <c r="BX3599" s="75"/>
      <c r="BY3599" s="75"/>
      <c r="BZ3599" s="75"/>
      <c r="CA3599" s="75"/>
      <c r="CB3599" s="75"/>
      <c r="CC3599" s="1286"/>
      <c r="CD3599" s="75"/>
      <c r="CE3599" s="75"/>
      <c r="CF3599" s="75"/>
      <c r="CG3599" s="75"/>
      <c r="CH3599" s="75"/>
      <c r="CI3599" s="1286"/>
      <c r="CJ3599" s="75"/>
      <c r="CK3599" s="1286"/>
      <c r="CL3599" s="75"/>
      <c r="CM3599" s="75"/>
      <c r="CN3599" s="75"/>
      <c r="CO3599" s="75"/>
      <c r="CP3599" s="75"/>
      <c r="CQ3599" s="75"/>
      <c r="CR3599" s="75"/>
      <c r="CS3599" s="75"/>
      <c r="CT3599" s="75"/>
      <c r="CU3599" s="75"/>
      <c r="CV3599" s="75"/>
      <c r="CW3599" s="75"/>
      <c r="CX3599" s="1286"/>
      <c r="CY3599" s="75"/>
      <c r="CZ3599" s="75"/>
      <c r="DA3599" s="75"/>
      <c r="DB3599" s="75"/>
      <c r="DC3599" s="75"/>
      <c r="DD3599" s="75"/>
      <c r="DE3599" s="75"/>
      <c r="DF3599" s="75"/>
      <c r="DG3599" s="1286"/>
      <c r="DH3599" s="75"/>
      <c r="DI3599" s="1286"/>
      <c r="DJ3599" s="75"/>
      <c r="DK3599" s="75"/>
      <c r="DL3599" s="75"/>
      <c r="DM3599" s="75"/>
      <c r="DN3599" s="75"/>
      <c r="DO3599" s="75"/>
      <c r="DP3599" s="75"/>
      <c r="DQ3599" s="75"/>
      <c r="DR3599" s="75"/>
      <c r="DS3599" s="75"/>
      <c r="DT3599" s="75"/>
      <c r="DU3599" s="75"/>
      <c r="DV3599" s="1286"/>
      <c r="DW3599" s="75"/>
      <c r="DX3599" s="75"/>
      <c r="DY3599" s="75"/>
      <c r="DZ3599" s="75"/>
      <c r="EA3599" s="75"/>
      <c r="EB3599" s="75"/>
      <c r="EC3599" s="75"/>
      <c r="ED3599" s="75"/>
      <c r="EE3599" s="75"/>
      <c r="EF3599" s="75"/>
      <c r="EG3599" s="75"/>
      <c r="EH3599" s="75"/>
      <c r="EI3599" s="75"/>
      <c r="EJ3599" s="75"/>
      <c r="EK3599" s="75"/>
      <c r="EL3599" s="75"/>
      <c r="EM3599" s="75"/>
      <c r="EN3599" s="75"/>
      <c r="EO3599" s="75"/>
      <c r="EP3599" s="75"/>
      <c r="EQ3599" s="75"/>
      <c r="ER3599" s="75"/>
      <c r="ES3599" s="75"/>
      <c r="ET3599" s="75"/>
      <c r="EU3599" s="75"/>
      <c r="EV3599" s="75"/>
      <c r="EW3599" s="75"/>
      <c r="EX3599" s="75"/>
      <c r="EY3599" s="75"/>
      <c r="EZ3599" s="75"/>
      <c r="FA3599" s="75"/>
      <c r="FB3599" s="1341"/>
      <c r="FC3599" s="75"/>
      <c r="FD3599" s="75"/>
    </row>
    <row r="3600">
      <c r="A3600" s="1340"/>
      <c r="B3600" s="786"/>
      <c r="C3600" s="1283"/>
      <c r="D3600" s="786"/>
      <c r="E3600" s="786"/>
      <c r="F3600" s="786"/>
      <c r="G3600" s="786"/>
      <c r="H3600" s="786"/>
      <c r="I3600" s="786"/>
      <c r="J3600" s="786"/>
      <c r="K3600" s="786"/>
      <c r="L3600" s="786"/>
      <c r="M3600" s="786"/>
      <c r="N3600" s="1284"/>
      <c r="O3600" s="1284"/>
      <c r="P3600" s="1285"/>
      <c r="Q3600" s="363"/>
      <c r="R3600" s="363"/>
      <c r="S3600" s="75"/>
      <c r="T3600" s="857"/>
      <c r="U3600" s="1209"/>
      <c r="V3600" s="1200"/>
      <c r="W3600" s="1200"/>
      <c r="X3600" s="1200"/>
      <c r="Y3600" s="1201"/>
      <c r="Z3600" s="1200"/>
      <c r="AA3600" s="1200"/>
      <c r="AB3600" s="1200"/>
      <c r="AC3600" s="1202"/>
      <c r="AD3600" s="1216"/>
      <c r="AE3600" s="1204"/>
      <c r="AF3600" s="75"/>
      <c r="AG3600" s="75"/>
      <c r="AH3600" s="75"/>
      <c r="AI3600" s="75"/>
      <c r="AJ3600" s="75"/>
      <c r="AK3600" s="75"/>
      <c r="AL3600" s="75"/>
      <c r="AM3600" s="75"/>
      <c r="AN3600" s="75"/>
      <c r="AO3600" s="75"/>
      <c r="AP3600" s="75"/>
      <c r="AQ3600" s="75"/>
      <c r="AR3600" s="75"/>
      <c r="AS3600" s="1286"/>
      <c r="AT3600" s="75"/>
      <c r="AU3600" s="1286"/>
      <c r="AV3600" s="1286"/>
      <c r="AW3600" s="75"/>
      <c r="AX3600" s="75"/>
      <c r="AY3600" s="1286"/>
      <c r="AZ3600" s="75"/>
      <c r="BA3600" s="75"/>
      <c r="BB3600" s="75"/>
      <c r="BC3600" s="75"/>
      <c r="BD3600" s="75"/>
      <c r="BE3600" s="75"/>
      <c r="BF3600" s="75"/>
      <c r="BG3600" s="75"/>
      <c r="BH3600" s="75"/>
      <c r="BI3600" s="75"/>
      <c r="BJ3600" s="75"/>
      <c r="BK3600" s="75"/>
      <c r="BL3600" s="75"/>
      <c r="BM3600" s="75"/>
      <c r="BN3600" s="75"/>
      <c r="BO3600" s="75"/>
      <c r="BP3600" s="75"/>
      <c r="BQ3600" s="75"/>
      <c r="BR3600" s="75"/>
      <c r="BS3600" s="75"/>
      <c r="BT3600" s="75"/>
      <c r="BU3600" s="75"/>
      <c r="BV3600" s="75"/>
      <c r="BW3600" s="1286"/>
      <c r="BX3600" s="75"/>
      <c r="BY3600" s="75"/>
      <c r="BZ3600" s="75"/>
      <c r="CA3600" s="75"/>
      <c r="CB3600" s="75"/>
      <c r="CC3600" s="1286"/>
      <c r="CD3600" s="75"/>
      <c r="CE3600" s="75"/>
      <c r="CF3600" s="75"/>
      <c r="CG3600" s="75"/>
      <c r="CH3600" s="75"/>
      <c r="CI3600" s="1286"/>
      <c r="CJ3600" s="75"/>
      <c r="CK3600" s="1286"/>
      <c r="CL3600" s="75"/>
      <c r="CM3600" s="75"/>
      <c r="CN3600" s="75"/>
      <c r="CO3600" s="75"/>
      <c r="CP3600" s="75"/>
      <c r="CQ3600" s="75"/>
      <c r="CR3600" s="75"/>
      <c r="CS3600" s="75"/>
      <c r="CT3600" s="75"/>
      <c r="CU3600" s="75"/>
      <c r="CV3600" s="75"/>
      <c r="CW3600" s="75"/>
      <c r="CX3600" s="1286"/>
      <c r="CY3600" s="75"/>
      <c r="CZ3600" s="75"/>
      <c r="DA3600" s="75"/>
      <c r="DB3600" s="75"/>
      <c r="DC3600" s="75"/>
      <c r="DD3600" s="75"/>
      <c r="DE3600" s="75"/>
      <c r="DF3600" s="75"/>
      <c r="DG3600" s="1286"/>
      <c r="DH3600" s="75"/>
      <c r="DI3600" s="1286"/>
      <c r="DJ3600" s="75"/>
      <c r="DK3600" s="75"/>
      <c r="DL3600" s="75"/>
      <c r="DM3600" s="75"/>
      <c r="DN3600" s="75"/>
      <c r="DO3600" s="75"/>
      <c r="DP3600" s="75"/>
      <c r="DQ3600" s="75"/>
      <c r="DR3600" s="75"/>
      <c r="DS3600" s="75"/>
      <c r="DT3600" s="75"/>
      <c r="DU3600" s="75"/>
      <c r="DV3600" s="1286"/>
      <c r="DW3600" s="75"/>
      <c r="DX3600" s="75"/>
      <c r="DY3600" s="75"/>
      <c r="DZ3600" s="75"/>
      <c r="EA3600" s="75"/>
      <c r="EB3600" s="75"/>
      <c r="EC3600" s="75"/>
      <c r="ED3600" s="75"/>
      <c r="EE3600" s="75"/>
      <c r="EF3600" s="75"/>
      <c r="EG3600" s="75"/>
      <c r="EH3600" s="75"/>
      <c r="EI3600" s="75"/>
      <c r="EJ3600" s="75"/>
      <c r="EK3600" s="75"/>
      <c r="EL3600" s="75"/>
      <c r="EM3600" s="75"/>
      <c r="EN3600" s="75"/>
      <c r="EO3600" s="75"/>
      <c r="EP3600" s="75"/>
      <c r="EQ3600" s="75"/>
      <c r="ER3600" s="75"/>
      <c r="ES3600" s="75"/>
      <c r="ET3600" s="75"/>
      <c r="EU3600" s="75"/>
      <c r="EV3600" s="75"/>
      <c r="EW3600" s="75"/>
      <c r="EX3600" s="75"/>
      <c r="EY3600" s="75"/>
      <c r="EZ3600" s="75"/>
      <c r="FA3600" s="75"/>
      <c r="FB3600" s="1341"/>
      <c r="FC3600" s="75"/>
      <c r="FD3600" s="75"/>
    </row>
  </sheetData>
  <autoFilter ref="$A$2:$FC$2600"/>
  <conditionalFormatting sqref="AE:ET">
    <cfRule type="expression" dxfId="0" priority="1">
      <formula> $AD1 = ROUND(MID(AE$1, 5, 2), 0 )</formula>
    </cfRule>
  </conditionalFormatting>
  <conditionalFormatting sqref="EU:EZ">
    <cfRule type="expression" dxfId="0" priority="2">
      <formula> $AD1 = "20+"</formula>
    </cfRule>
  </conditionalFormatting>
  <conditionalFormatting sqref="Q3:R3600 T3:T3600">
    <cfRule type="cellIs" dxfId="1" priority="3" operator="between">
      <formula>0</formula>
      <formula>78</formula>
    </cfRule>
  </conditionalFormatting>
  <conditionalFormatting sqref="Q3:R3600 T3:T3600">
    <cfRule type="cellIs" dxfId="2" priority="4" operator="greaterThan">
      <formula>77</formula>
    </cfRule>
  </conditionalFormatting>
  <conditionalFormatting sqref="AD:AD">
    <cfRule type="notContainsBlanks" dxfId="3" priority="5">
      <formula>LEN(TRIM(AD1))&gt;0</formula>
    </cfRule>
  </conditionalFormatting>
  <dataValidations>
    <dataValidation type="list" allowBlank="1" sqref="I3:I3600">
      <formula1>VALIDATION!$E$2:$E$3</formula1>
    </dataValidation>
    <dataValidation type="list" allowBlank="1" sqref="K3 K17:K51 K53:K59 K61:K63 K65:K78 K81:K83 K85:K90 K92:K95 K98 K102:K104 K107 K115">
      <formula1>VALIDATION!$G$2:$G$21</formula1>
    </dataValidation>
    <dataValidation type="list" allowBlank="1" sqref="K7:K16 K52 K60 K64 K79:K80 K84 K91 K96:K97 K99:K101 K105:K106 K108:K114 K116:K3600">
      <formula1>VALIDATION!$G$2:$G$23</formula1>
    </dataValidation>
    <dataValidation type="list" allowBlank="1" sqref="C1 C3:C3600">
      <formula1>VALIDATION!$A$2:$A$26</formula1>
    </dataValidation>
    <dataValidation type="list" allowBlank="1" sqref="M3:M3600">
      <formula1>VALIDATION!$H$2:$H$51</formula1>
    </dataValidation>
    <dataValidation type="list" allowBlank="1" sqref="D3:D3600">
      <formula1>VALIDATION!$B$2:$B$8</formula1>
    </dataValidation>
    <dataValidation type="list" allowBlank="1" sqref="J3:J3600">
      <formula1>VALIDATION!$F$2:$F$7</formula1>
    </dataValidation>
    <dataValidation type="list" allowBlank="1" sqref="E3:E3600">
      <formula1>VALIDATION!$C$2:$C$4</formula1>
    </dataValidation>
    <dataValidation type="list" allowBlank="1" sqref="K4:K6">
      <formula1>VALIDATION!$G$2:$G$20</formula1>
    </dataValidation>
    <dataValidation type="list" allowBlank="1" sqref="F3:F3600">
      <formula1>VALIDATION!$D$2:$D$3</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0000"/>
    <outlinePr summaryBelow="0" summaryRight="0"/>
  </sheetPr>
  <sheetViews>
    <sheetView workbookViewId="0"/>
  </sheetViews>
  <sheetFormatPr customHeight="1" defaultColWidth="14.43" defaultRowHeight="15.75"/>
  <sheetData>
    <row r="1" ht="33.0" customHeight="1">
      <c r="A1" s="1" t="s">
        <v>0</v>
      </c>
      <c r="B1" s="2" t="s">
        <v>1</v>
      </c>
      <c r="C1" s="2" t="s">
        <v>2</v>
      </c>
      <c r="D1" s="2" t="s">
        <v>3</v>
      </c>
      <c r="E1" s="2" t="s">
        <v>4</v>
      </c>
      <c r="F1" s="2" t="s">
        <v>5</v>
      </c>
      <c r="G1" s="2" t="s">
        <v>6</v>
      </c>
      <c r="H1" s="3" t="s">
        <v>7</v>
      </c>
      <c r="I1" s="4"/>
      <c r="J1" s="4"/>
      <c r="K1" s="4"/>
      <c r="L1" s="4"/>
      <c r="M1" s="4"/>
      <c r="N1" s="4"/>
      <c r="O1" s="4"/>
      <c r="P1" s="4"/>
      <c r="Q1" s="4"/>
      <c r="R1" s="4"/>
      <c r="S1" s="4"/>
      <c r="T1" s="4"/>
      <c r="U1" s="4"/>
      <c r="V1" s="4"/>
      <c r="W1" s="4"/>
      <c r="X1" s="5"/>
    </row>
    <row r="2">
      <c r="A2" s="6" t="s">
        <v>8</v>
      </c>
      <c r="B2" s="8" t="s">
        <v>10</v>
      </c>
      <c r="C2" s="8" t="s">
        <v>12</v>
      </c>
      <c r="D2" t="str">
        <f>" +"</f>
        <v> +</v>
      </c>
      <c r="E2" s="8" t="s">
        <v>13</v>
      </c>
      <c r="F2" s="8" t="s">
        <v>14</v>
      </c>
      <c r="G2" s="8" t="s">
        <v>15</v>
      </c>
      <c r="H2" s="8" t="s">
        <v>16</v>
      </c>
    </row>
    <row r="3">
      <c r="A3" s="6" t="s">
        <v>17</v>
      </c>
      <c r="B3" s="8" t="s">
        <v>18</v>
      </c>
      <c r="C3" s="8" t="s">
        <v>19</v>
      </c>
      <c r="D3" s="8" t="str">
        <f>" -"</f>
        <v> -</v>
      </c>
      <c r="E3" s="8" t="s">
        <v>23</v>
      </c>
      <c r="F3" s="8" t="s">
        <v>25</v>
      </c>
      <c r="G3" s="8" t="s">
        <v>26</v>
      </c>
      <c r="H3" s="8" t="s">
        <v>27</v>
      </c>
    </row>
    <row r="4">
      <c r="A4" s="6" t="s">
        <v>28</v>
      </c>
      <c r="B4" s="8" t="s">
        <v>29</v>
      </c>
      <c r="C4" s="8" t="s">
        <v>30</v>
      </c>
      <c r="F4" s="8" t="s">
        <v>31</v>
      </c>
      <c r="G4" s="8" t="s">
        <v>32</v>
      </c>
      <c r="H4" s="8" t="s">
        <v>33</v>
      </c>
    </row>
    <row r="5">
      <c r="A5" s="8" t="s">
        <v>34</v>
      </c>
      <c r="B5" s="11" t="s">
        <v>35</v>
      </c>
      <c r="F5" s="8" t="s">
        <v>39</v>
      </c>
      <c r="G5" s="8" t="s">
        <v>40</v>
      </c>
      <c r="H5" s="8" t="s">
        <v>41</v>
      </c>
    </row>
    <row r="6">
      <c r="A6" s="8" t="s">
        <v>42</v>
      </c>
      <c r="B6" s="11" t="s">
        <v>43</v>
      </c>
      <c r="F6" s="8" t="s">
        <v>44</v>
      </c>
      <c r="G6" s="8" t="s">
        <v>49</v>
      </c>
      <c r="H6" s="8" t="s">
        <v>50</v>
      </c>
    </row>
    <row r="7">
      <c r="A7" s="14" t="s">
        <v>57</v>
      </c>
      <c r="B7" s="11" t="s">
        <v>59</v>
      </c>
      <c r="F7" s="8" t="s">
        <v>13</v>
      </c>
      <c r="G7" s="8" t="s">
        <v>60</v>
      </c>
      <c r="H7" s="8" t="s">
        <v>61</v>
      </c>
    </row>
    <row r="8">
      <c r="A8" s="6" t="s">
        <v>62</v>
      </c>
      <c r="B8" s="11" t="s">
        <v>63</v>
      </c>
      <c r="G8" s="8" t="s">
        <v>64</v>
      </c>
      <c r="H8" s="8" t="s">
        <v>65</v>
      </c>
    </row>
    <row r="9">
      <c r="A9" s="6" t="s">
        <v>66</v>
      </c>
      <c r="G9" s="8" t="s">
        <v>67</v>
      </c>
      <c r="H9" s="8" t="s">
        <v>69</v>
      </c>
    </row>
    <row r="10">
      <c r="A10" s="6" t="s">
        <v>70</v>
      </c>
      <c r="G10" s="8" t="s">
        <v>71</v>
      </c>
      <c r="H10" s="8" t="s">
        <v>72</v>
      </c>
    </row>
    <row r="11">
      <c r="A11" s="6" t="s">
        <v>73</v>
      </c>
      <c r="G11" s="8" t="s">
        <v>74</v>
      </c>
      <c r="H11" s="8" t="s">
        <v>75</v>
      </c>
    </row>
    <row r="12">
      <c r="A12" s="6" t="s">
        <v>76</v>
      </c>
      <c r="G12" s="8" t="s">
        <v>77</v>
      </c>
      <c r="H12" s="8" t="s">
        <v>78</v>
      </c>
    </row>
    <row r="13">
      <c r="A13" s="6" t="s">
        <v>79</v>
      </c>
      <c r="G13" s="8" t="s">
        <v>80</v>
      </c>
      <c r="H13" s="8" t="s">
        <v>81</v>
      </c>
    </row>
    <row r="14">
      <c r="A14" s="6" t="s">
        <v>82</v>
      </c>
      <c r="G14" s="8" t="s">
        <v>83</v>
      </c>
      <c r="H14" s="8" t="s">
        <v>85</v>
      </c>
    </row>
    <row r="15">
      <c r="A15" s="6" t="s">
        <v>86</v>
      </c>
      <c r="G15" s="8" t="s">
        <v>87</v>
      </c>
      <c r="H15" s="8" t="s">
        <v>88</v>
      </c>
    </row>
    <row r="16">
      <c r="A16" s="6" t="s">
        <v>89</v>
      </c>
      <c r="G16" s="8" t="s">
        <v>90</v>
      </c>
      <c r="H16" s="8" t="s">
        <v>91</v>
      </c>
    </row>
    <row r="17">
      <c r="A17" s="6" t="s">
        <v>92</v>
      </c>
      <c r="G17" s="8" t="s">
        <v>93</v>
      </c>
      <c r="H17" s="8" t="s">
        <v>94</v>
      </c>
    </row>
    <row r="18">
      <c r="A18" s="6" t="s">
        <v>95</v>
      </c>
      <c r="G18" s="8" t="s">
        <v>96</v>
      </c>
      <c r="H18" s="8" t="s">
        <v>97</v>
      </c>
    </row>
    <row r="19">
      <c r="A19" s="14" t="s">
        <v>98</v>
      </c>
      <c r="G19" s="8"/>
      <c r="H19" s="8" t="s">
        <v>99</v>
      </c>
    </row>
    <row r="20">
      <c r="A20" s="6" t="s">
        <v>100</v>
      </c>
      <c r="G20" s="8"/>
      <c r="H20" s="8" t="s">
        <v>101</v>
      </c>
    </row>
    <row r="21">
      <c r="A21" s="6" t="s">
        <v>102</v>
      </c>
      <c r="G21" s="8"/>
      <c r="H21" s="8" t="s">
        <v>103</v>
      </c>
    </row>
    <row r="22">
      <c r="A22" s="6" t="s">
        <v>104</v>
      </c>
      <c r="G22" s="8"/>
      <c r="H22" s="8" t="s">
        <v>106</v>
      </c>
    </row>
    <row r="23">
      <c r="A23" s="6" t="s">
        <v>107</v>
      </c>
      <c r="G23" s="8"/>
      <c r="H23" s="8" t="s">
        <v>108</v>
      </c>
    </row>
    <row r="24">
      <c r="A24" s="6" t="s">
        <v>109</v>
      </c>
      <c r="G24" s="8"/>
      <c r="H24" s="8" t="s">
        <v>110</v>
      </c>
    </row>
    <row r="25">
      <c r="A25" s="6" t="s">
        <v>111</v>
      </c>
      <c r="G25" s="8"/>
      <c r="H25" s="8" t="s">
        <v>112</v>
      </c>
    </row>
    <row r="26">
      <c r="A26" s="6" t="s">
        <v>113</v>
      </c>
      <c r="H26" s="8" t="s">
        <v>114</v>
      </c>
    </row>
    <row r="27">
      <c r="H27" s="8" t="s">
        <v>115</v>
      </c>
    </row>
    <row r="28">
      <c r="H28" s="8" t="s">
        <v>116</v>
      </c>
    </row>
    <row r="29">
      <c r="H29" s="8" t="s">
        <v>117</v>
      </c>
    </row>
    <row r="30">
      <c r="H30" s="8" t="s">
        <v>118</v>
      </c>
    </row>
    <row r="31">
      <c r="H31" s="8" t="s">
        <v>119</v>
      </c>
    </row>
    <row r="32">
      <c r="H32" s="8" t="s">
        <v>120</v>
      </c>
    </row>
    <row r="33">
      <c r="H33" s="8" t="s">
        <v>121</v>
      </c>
    </row>
    <row r="34">
      <c r="H34" s="8" t="s">
        <v>123</v>
      </c>
    </row>
    <row r="35">
      <c r="H35" s="8" t="s">
        <v>124</v>
      </c>
    </row>
    <row r="36">
      <c r="H36" s="8" t="s">
        <v>125</v>
      </c>
    </row>
    <row r="37">
      <c r="H37" s="8" t="s">
        <v>126</v>
      </c>
    </row>
    <row r="38">
      <c r="H38" s="8" t="s">
        <v>127</v>
      </c>
    </row>
    <row r="39">
      <c r="H39" s="8" t="s">
        <v>128</v>
      </c>
    </row>
    <row r="40">
      <c r="H40" s="8" t="s">
        <v>129</v>
      </c>
    </row>
    <row r="41">
      <c r="H41" s="8" t="s">
        <v>130</v>
      </c>
    </row>
    <row r="42">
      <c r="H42" s="8" t="s">
        <v>131</v>
      </c>
    </row>
    <row r="43">
      <c r="H43" s="8" t="s">
        <v>132</v>
      </c>
    </row>
    <row r="44">
      <c r="H44" s="8" t="s">
        <v>133</v>
      </c>
    </row>
    <row r="45">
      <c r="H45" s="8" t="s">
        <v>134</v>
      </c>
    </row>
    <row r="46">
      <c r="H46" s="8" t="s">
        <v>135</v>
      </c>
    </row>
    <row r="47">
      <c r="H47" s="8" t="s">
        <v>136</v>
      </c>
    </row>
    <row r="48">
      <c r="H48" s="8" t="s">
        <v>137</v>
      </c>
    </row>
    <row r="49">
      <c r="H49" s="8" t="s">
        <v>138</v>
      </c>
    </row>
    <row r="50">
      <c r="H50" s="8" t="s">
        <v>141</v>
      </c>
    </row>
    <row r="51">
      <c r="H51" s="8" t="s">
        <v>144</v>
      </c>
    </row>
  </sheetData>
  <drawing r:id="rId1"/>
</worksheet>
</file>